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onali\000 La Vita Nuova\000 THE HNI\NISM\PGCDS\TERM 1\003 Applied Econometrics\assignment #2 - time series analysis\data\Redbus modelling data\"/>
    </mc:Choice>
  </mc:AlternateContent>
  <bookViews>
    <workbookView xWindow="0" yWindow="0" windowWidth="20490" windowHeight="7815" activeTab="3"/>
  </bookViews>
  <sheets>
    <sheet name="Pivot_table" sheetId="3" r:id="rId1"/>
    <sheet name="Spots_data" sheetId="1" r:id="rId2"/>
    <sheet name="Traffic_data" sheetId="2" r:id="rId3"/>
    <sheet name="Consolidated" sheetId="4" r:id="rId4"/>
  </sheets>
  <calcPr calcId="152511"/>
  <pivotCaches>
    <pivotCache cacheId="0" r:id="rId5"/>
  </pivotCaches>
</workbook>
</file>

<file path=xl/calcChain.xml><?xml version="1.0" encoding="utf-8"?>
<calcChain xmlns="http://schemas.openxmlformats.org/spreadsheetml/2006/main">
  <c r="BE4" i="4" l="1"/>
  <c r="BF4" i="4"/>
  <c r="BG4" i="4"/>
  <c r="BH4" i="4"/>
  <c r="BI4" i="4"/>
  <c r="BJ4" i="4"/>
  <c r="BK4" i="4"/>
  <c r="BL4" i="4"/>
  <c r="BM4" i="4"/>
  <c r="BN4" i="4"/>
  <c r="BO4" i="4"/>
  <c r="BP4" i="4"/>
  <c r="BQ4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AQ4" i="4"/>
  <c r="AQ5" i="4"/>
  <c r="AQ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1" i="4"/>
  <c r="AQ102" i="4"/>
  <c r="AQ103" i="4"/>
  <c r="AQ104" i="4"/>
  <c r="AQ105" i="4"/>
  <c r="AQ106" i="4"/>
  <c r="AQ107" i="4"/>
  <c r="AQ108" i="4"/>
  <c r="AQ109" i="4"/>
  <c r="AQ110" i="4"/>
  <c r="AQ111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2" i="4"/>
  <c r="AQ143" i="4"/>
  <c r="AQ144" i="4"/>
  <c r="AQ145" i="4"/>
  <c r="AQ146" i="4"/>
  <c r="AQ147" i="4"/>
  <c r="AQ148" i="4"/>
  <c r="AQ149" i="4"/>
  <c r="AQ150" i="4"/>
  <c r="AQ151" i="4"/>
  <c r="AQ152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8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2" i="4"/>
  <c r="AQ203" i="4"/>
  <c r="AQ204" i="4"/>
  <c r="AQ205" i="4"/>
  <c r="AQ206" i="4"/>
  <c r="AQ207" i="4"/>
  <c r="AQ208" i="4"/>
  <c r="AQ209" i="4"/>
  <c r="AQ210" i="4"/>
  <c r="AQ211" i="4"/>
  <c r="AQ212" i="4"/>
  <c r="AQ213" i="4"/>
  <c r="AQ214" i="4"/>
  <c r="AQ215" i="4"/>
  <c r="AQ216" i="4"/>
  <c r="AQ217" i="4"/>
  <c r="AQ218" i="4"/>
  <c r="AQ219" i="4"/>
  <c r="AQ220" i="4"/>
  <c r="AQ221" i="4"/>
  <c r="AQ222" i="4"/>
  <c r="AQ223" i="4"/>
  <c r="AQ224" i="4"/>
  <c r="AQ225" i="4"/>
  <c r="AQ226" i="4"/>
  <c r="AQ227" i="4"/>
  <c r="AQ228" i="4"/>
  <c r="AQ229" i="4"/>
  <c r="AQ230" i="4"/>
  <c r="AQ231" i="4"/>
  <c r="AQ232" i="4"/>
  <c r="AQ233" i="4"/>
  <c r="AQ234" i="4"/>
  <c r="AQ235" i="4"/>
  <c r="AQ236" i="4"/>
  <c r="AQ237" i="4"/>
  <c r="AQ238" i="4"/>
  <c r="AQ239" i="4"/>
  <c r="AQ240" i="4"/>
  <c r="AQ241" i="4"/>
  <c r="AQ242" i="4"/>
  <c r="AQ243" i="4"/>
  <c r="AQ244" i="4"/>
  <c r="AQ245" i="4"/>
  <c r="AQ246" i="4"/>
  <c r="AQ247" i="4"/>
  <c r="AQ248" i="4"/>
  <c r="AQ249" i="4"/>
  <c r="AQ250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0" i="4"/>
  <c r="AQ281" i="4"/>
  <c r="AQ282" i="4"/>
  <c r="AQ283" i="4"/>
  <c r="AQ284" i="4"/>
  <c r="AQ285" i="4"/>
  <c r="AQ286" i="4"/>
  <c r="AQ287" i="4"/>
  <c r="AQ288" i="4"/>
  <c r="AQ289" i="4"/>
  <c r="AQ290" i="4"/>
  <c r="AQ291" i="4"/>
  <c r="AQ292" i="4"/>
  <c r="AQ293" i="4"/>
  <c r="AQ294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8" i="4"/>
  <c r="AQ309" i="4"/>
  <c r="AQ310" i="4"/>
  <c r="AQ311" i="4"/>
  <c r="AQ312" i="4"/>
  <c r="AQ313" i="4"/>
  <c r="AQ314" i="4"/>
  <c r="AQ315" i="4"/>
  <c r="AQ316" i="4"/>
  <c r="AQ317" i="4"/>
  <c r="AQ318" i="4"/>
  <c r="AQ319" i="4"/>
  <c r="AQ320" i="4"/>
  <c r="AQ321" i="4"/>
  <c r="AQ322" i="4"/>
  <c r="AQ323" i="4"/>
  <c r="AQ324" i="4"/>
  <c r="AQ325" i="4"/>
  <c r="AQ326" i="4"/>
  <c r="AQ327" i="4"/>
  <c r="AQ328" i="4"/>
  <c r="AQ329" i="4"/>
  <c r="AQ330" i="4"/>
  <c r="AQ331" i="4"/>
  <c r="AQ332" i="4"/>
  <c r="AQ333" i="4"/>
  <c r="AQ334" i="4"/>
  <c r="AQ335" i="4"/>
  <c r="AQ336" i="4"/>
  <c r="AQ337" i="4"/>
  <c r="AQ338" i="4"/>
  <c r="AQ339" i="4"/>
  <c r="AQ340" i="4"/>
  <c r="AQ341" i="4"/>
  <c r="AQ342" i="4"/>
  <c r="AQ343" i="4"/>
  <c r="AQ344" i="4"/>
  <c r="AQ345" i="4"/>
  <c r="AQ346" i="4"/>
  <c r="AQ347" i="4"/>
  <c r="AQ348" i="4"/>
  <c r="AQ349" i="4"/>
  <c r="AQ350" i="4"/>
  <c r="AQ351" i="4"/>
  <c r="AQ352" i="4"/>
  <c r="AQ353" i="4"/>
  <c r="AQ354" i="4"/>
  <c r="AQ355" i="4"/>
  <c r="AQ356" i="4"/>
  <c r="AQ357" i="4"/>
  <c r="AQ358" i="4"/>
  <c r="AQ359" i="4"/>
  <c r="AQ360" i="4"/>
  <c r="AQ361" i="4"/>
  <c r="AQ362" i="4"/>
  <c r="AQ363" i="4"/>
  <c r="AQ364" i="4"/>
  <c r="AQ365" i="4"/>
  <c r="AQ366" i="4"/>
  <c r="AQ367" i="4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2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AP157" i="4"/>
  <c r="AP158" i="4"/>
  <c r="AP159" i="4"/>
  <c r="AP160" i="4"/>
  <c r="AP161" i="4"/>
  <c r="AP162" i="4"/>
  <c r="AP163" i="4"/>
  <c r="AP164" i="4"/>
  <c r="AP165" i="4"/>
  <c r="AP166" i="4"/>
  <c r="AP167" i="4"/>
  <c r="AP168" i="4"/>
  <c r="AP169" i="4"/>
  <c r="AP170" i="4"/>
  <c r="AP171" i="4"/>
  <c r="AP172" i="4"/>
  <c r="AP173" i="4"/>
  <c r="AP174" i="4"/>
  <c r="AP175" i="4"/>
  <c r="AP176" i="4"/>
  <c r="AP177" i="4"/>
  <c r="AP178" i="4"/>
  <c r="AP179" i="4"/>
  <c r="AP180" i="4"/>
  <c r="AP181" i="4"/>
  <c r="AP182" i="4"/>
  <c r="AP183" i="4"/>
  <c r="AP184" i="4"/>
  <c r="AP185" i="4"/>
  <c r="AP186" i="4"/>
  <c r="AP187" i="4"/>
  <c r="AP188" i="4"/>
  <c r="AP189" i="4"/>
  <c r="AP190" i="4"/>
  <c r="AP191" i="4"/>
  <c r="AP192" i="4"/>
  <c r="AP193" i="4"/>
  <c r="AP194" i="4"/>
  <c r="AP195" i="4"/>
  <c r="AP196" i="4"/>
  <c r="AP197" i="4"/>
  <c r="AP198" i="4"/>
  <c r="AP199" i="4"/>
  <c r="AP200" i="4"/>
  <c r="AP201" i="4"/>
  <c r="AP202" i="4"/>
  <c r="AP203" i="4"/>
  <c r="AP204" i="4"/>
  <c r="AP205" i="4"/>
  <c r="AP206" i="4"/>
  <c r="AP207" i="4"/>
  <c r="AP208" i="4"/>
  <c r="AP209" i="4"/>
  <c r="AP210" i="4"/>
  <c r="AP211" i="4"/>
  <c r="AP212" i="4"/>
  <c r="AP213" i="4"/>
  <c r="AP214" i="4"/>
  <c r="AP215" i="4"/>
  <c r="AP216" i="4"/>
  <c r="AP217" i="4"/>
  <c r="AP218" i="4"/>
  <c r="AP219" i="4"/>
  <c r="AP220" i="4"/>
  <c r="AP221" i="4"/>
  <c r="AP222" i="4"/>
  <c r="AP223" i="4"/>
  <c r="AP224" i="4"/>
  <c r="AP225" i="4"/>
  <c r="AP226" i="4"/>
  <c r="AP227" i="4"/>
  <c r="AP228" i="4"/>
  <c r="AP229" i="4"/>
  <c r="AP230" i="4"/>
  <c r="AP231" i="4"/>
  <c r="AP232" i="4"/>
  <c r="AP233" i="4"/>
  <c r="AP234" i="4"/>
  <c r="AP235" i="4"/>
  <c r="AP236" i="4"/>
  <c r="AP237" i="4"/>
  <c r="AP238" i="4"/>
  <c r="AP239" i="4"/>
  <c r="AP240" i="4"/>
  <c r="AP241" i="4"/>
  <c r="AP242" i="4"/>
  <c r="AP243" i="4"/>
  <c r="AP244" i="4"/>
  <c r="AP245" i="4"/>
  <c r="AP246" i="4"/>
  <c r="AP247" i="4"/>
  <c r="AP248" i="4"/>
  <c r="AP249" i="4"/>
  <c r="AP250" i="4"/>
  <c r="AP251" i="4"/>
  <c r="AP252" i="4"/>
  <c r="AP253" i="4"/>
  <c r="AP254" i="4"/>
  <c r="AP255" i="4"/>
  <c r="AP256" i="4"/>
  <c r="AP257" i="4"/>
  <c r="AP258" i="4"/>
  <c r="AP259" i="4"/>
  <c r="AP260" i="4"/>
  <c r="AP261" i="4"/>
  <c r="AP262" i="4"/>
  <c r="AP263" i="4"/>
  <c r="AP264" i="4"/>
  <c r="AP265" i="4"/>
  <c r="AP266" i="4"/>
  <c r="AP267" i="4"/>
  <c r="AP268" i="4"/>
  <c r="AP269" i="4"/>
  <c r="AP270" i="4"/>
  <c r="AP271" i="4"/>
  <c r="AP272" i="4"/>
  <c r="AP273" i="4"/>
  <c r="AP274" i="4"/>
  <c r="AP275" i="4"/>
  <c r="AP276" i="4"/>
  <c r="AP277" i="4"/>
  <c r="AP278" i="4"/>
  <c r="AP279" i="4"/>
  <c r="AP280" i="4"/>
  <c r="AP281" i="4"/>
  <c r="AP282" i="4"/>
  <c r="AP283" i="4"/>
  <c r="AP284" i="4"/>
  <c r="AP285" i="4"/>
  <c r="AP286" i="4"/>
  <c r="AP287" i="4"/>
  <c r="AP288" i="4"/>
  <c r="AP289" i="4"/>
  <c r="AP290" i="4"/>
  <c r="AP291" i="4"/>
  <c r="AP292" i="4"/>
  <c r="AP293" i="4"/>
  <c r="AP294" i="4"/>
  <c r="AP295" i="4"/>
  <c r="AP296" i="4"/>
  <c r="AP297" i="4"/>
  <c r="AP298" i="4"/>
  <c r="AP299" i="4"/>
  <c r="AP300" i="4"/>
  <c r="AP301" i="4"/>
  <c r="AP302" i="4"/>
  <c r="AP303" i="4"/>
  <c r="AP304" i="4"/>
  <c r="AP305" i="4"/>
  <c r="AP306" i="4"/>
  <c r="AP307" i="4"/>
  <c r="AP308" i="4"/>
  <c r="AP309" i="4"/>
  <c r="AP310" i="4"/>
  <c r="AP311" i="4"/>
  <c r="AP312" i="4"/>
  <c r="AP313" i="4"/>
  <c r="AP314" i="4"/>
  <c r="AP315" i="4"/>
  <c r="AP316" i="4"/>
  <c r="AP317" i="4"/>
  <c r="AP318" i="4"/>
  <c r="AP319" i="4"/>
  <c r="AP320" i="4"/>
  <c r="AP321" i="4"/>
  <c r="AP322" i="4"/>
  <c r="AP323" i="4"/>
  <c r="AP324" i="4"/>
  <c r="AP325" i="4"/>
  <c r="AP326" i="4"/>
  <c r="AP327" i="4"/>
  <c r="AP328" i="4"/>
  <c r="AP329" i="4"/>
  <c r="AP330" i="4"/>
  <c r="AP331" i="4"/>
  <c r="AP332" i="4"/>
  <c r="AP333" i="4"/>
  <c r="AP334" i="4"/>
  <c r="AP335" i="4"/>
  <c r="AP336" i="4"/>
  <c r="AP337" i="4"/>
  <c r="AP338" i="4"/>
  <c r="AP339" i="4"/>
  <c r="AP340" i="4"/>
  <c r="AP341" i="4"/>
  <c r="AP342" i="4"/>
  <c r="AP343" i="4"/>
  <c r="AP344" i="4"/>
  <c r="AP345" i="4"/>
  <c r="AP346" i="4"/>
  <c r="AP347" i="4"/>
  <c r="AP348" i="4"/>
  <c r="AP349" i="4"/>
  <c r="AP350" i="4"/>
  <c r="AP351" i="4"/>
  <c r="AP352" i="4"/>
  <c r="AP353" i="4"/>
  <c r="AP354" i="4"/>
  <c r="AP355" i="4"/>
  <c r="AP356" i="4"/>
  <c r="AP357" i="4"/>
  <c r="AP358" i="4"/>
  <c r="AP359" i="4"/>
  <c r="AP360" i="4"/>
  <c r="AP361" i="4"/>
  <c r="AP362" i="4"/>
  <c r="AP363" i="4"/>
  <c r="AP364" i="4"/>
  <c r="AP365" i="4"/>
  <c r="AP366" i="4"/>
  <c r="AP367" i="4"/>
  <c r="AO4" i="4"/>
  <c r="AO5" i="4"/>
  <c r="AO6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O45" i="4"/>
  <c r="AO46" i="4"/>
  <c r="AO47" i="4"/>
  <c r="AO48" i="4"/>
  <c r="AO49" i="4"/>
  <c r="AO50" i="4"/>
  <c r="AO51" i="4"/>
  <c r="AO52" i="4"/>
  <c r="AO53" i="4"/>
  <c r="AO54" i="4"/>
  <c r="AO55" i="4"/>
  <c r="AO56" i="4"/>
  <c r="AO57" i="4"/>
  <c r="AO58" i="4"/>
  <c r="AO59" i="4"/>
  <c r="AO60" i="4"/>
  <c r="AO61" i="4"/>
  <c r="AO62" i="4"/>
  <c r="AO63" i="4"/>
  <c r="AO64" i="4"/>
  <c r="AO65" i="4"/>
  <c r="AO66" i="4"/>
  <c r="AO67" i="4"/>
  <c r="AO68" i="4"/>
  <c r="AO69" i="4"/>
  <c r="AO70" i="4"/>
  <c r="AO71" i="4"/>
  <c r="AO72" i="4"/>
  <c r="AO73" i="4"/>
  <c r="AO74" i="4"/>
  <c r="AO75" i="4"/>
  <c r="AO76" i="4"/>
  <c r="AO77" i="4"/>
  <c r="AO78" i="4"/>
  <c r="AO79" i="4"/>
  <c r="AO80" i="4"/>
  <c r="AO81" i="4"/>
  <c r="AO82" i="4"/>
  <c r="AO83" i="4"/>
  <c r="AO84" i="4"/>
  <c r="AO85" i="4"/>
  <c r="AO86" i="4"/>
  <c r="AO87" i="4"/>
  <c r="AO88" i="4"/>
  <c r="AO89" i="4"/>
  <c r="AO90" i="4"/>
  <c r="AO91" i="4"/>
  <c r="AO92" i="4"/>
  <c r="AO93" i="4"/>
  <c r="AO94" i="4"/>
  <c r="AO95" i="4"/>
  <c r="AO96" i="4"/>
  <c r="AO97" i="4"/>
  <c r="AO98" i="4"/>
  <c r="AO99" i="4"/>
  <c r="AO100" i="4"/>
  <c r="AO101" i="4"/>
  <c r="AO102" i="4"/>
  <c r="AO103" i="4"/>
  <c r="AO104" i="4"/>
  <c r="AO105" i="4"/>
  <c r="AO106" i="4"/>
  <c r="AO107" i="4"/>
  <c r="AO108" i="4"/>
  <c r="AO109" i="4"/>
  <c r="AO110" i="4"/>
  <c r="AO111" i="4"/>
  <c r="AO112" i="4"/>
  <c r="AO113" i="4"/>
  <c r="AO114" i="4"/>
  <c r="AO115" i="4"/>
  <c r="AO116" i="4"/>
  <c r="AO117" i="4"/>
  <c r="AO118" i="4"/>
  <c r="AO119" i="4"/>
  <c r="AO120" i="4"/>
  <c r="AO121" i="4"/>
  <c r="AO122" i="4"/>
  <c r="AO123" i="4"/>
  <c r="AO124" i="4"/>
  <c r="AO125" i="4"/>
  <c r="AO126" i="4"/>
  <c r="AO127" i="4"/>
  <c r="AO128" i="4"/>
  <c r="AO129" i="4"/>
  <c r="AO130" i="4"/>
  <c r="AO131" i="4"/>
  <c r="AO132" i="4"/>
  <c r="AO133" i="4"/>
  <c r="AO134" i="4"/>
  <c r="AO135" i="4"/>
  <c r="AO136" i="4"/>
  <c r="AO137" i="4"/>
  <c r="AO138" i="4"/>
  <c r="AO139" i="4"/>
  <c r="AO140" i="4"/>
  <c r="AO141" i="4"/>
  <c r="AO142" i="4"/>
  <c r="AO143" i="4"/>
  <c r="AO144" i="4"/>
  <c r="AO145" i="4"/>
  <c r="AO146" i="4"/>
  <c r="AO147" i="4"/>
  <c r="AO148" i="4"/>
  <c r="AO149" i="4"/>
  <c r="AO150" i="4"/>
  <c r="AO151" i="4"/>
  <c r="AO152" i="4"/>
  <c r="AO153" i="4"/>
  <c r="AO154" i="4"/>
  <c r="AO155" i="4"/>
  <c r="AO156" i="4"/>
  <c r="AO157" i="4"/>
  <c r="AO158" i="4"/>
  <c r="AO159" i="4"/>
  <c r="AO160" i="4"/>
  <c r="AO161" i="4"/>
  <c r="AO162" i="4"/>
  <c r="AO163" i="4"/>
  <c r="AO164" i="4"/>
  <c r="AO165" i="4"/>
  <c r="AO166" i="4"/>
  <c r="AO167" i="4"/>
  <c r="AO168" i="4"/>
  <c r="AO169" i="4"/>
  <c r="AO170" i="4"/>
  <c r="AO171" i="4"/>
  <c r="AO172" i="4"/>
  <c r="AO173" i="4"/>
  <c r="AO174" i="4"/>
  <c r="AO175" i="4"/>
  <c r="AO176" i="4"/>
  <c r="AO177" i="4"/>
  <c r="AO178" i="4"/>
  <c r="AO179" i="4"/>
  <c r="AO180" i="4"/>
  <c r="AO181" i="4"/>
  <c r="AO182" i="4"/>
  <c r="AO183" i="4"/>
  <c r="AO184" i="4"/>
  <c r="AO185" i="4"/>
  <c r="AO186" i="4"/>
  <c r="AO187" i="4"/>
  <c r="AO188" i="4"/>
  <c r="AO189" i="4"/>
  <c r="AO190" i="4"/>
  <c r="AO191" i="4"/>
  <c r="AO192" i="4"/>
  <c r="AO193" i="4"/>
  <c r="AO194" i="4"/>
  <c r="AO195" i="4"/>
  <c r="AO196" i="4"/>
  <c r="AO197" i="4"/>
  <c r="AO198" i="4"/>
  <c r="AO199" i="4"/>
  <c r="AO200" i="4"/>
  <c r="AO201" i="4"/>
  <c r="AO202" i="4"/>
  <c r="AO203" i="4"/>
  <c r="AO204" i="4"/>
  <c r="AO205" i="4"/>
  <c r="AO206" i="4"/>
  <c r="AO207" i="4"/>
  <c r="AO208" i="4"/>
  <c r="AO209" i="4"/>
  <c r="AO210" i="4"/>
  <c r="AO211" i="4"/>
  <c r="AO212" i="4"/>
  <c r="AO213" i="4"/>
  <c r="AO214" i="4"/>
  <c r="AO215" i="4"/>
  <c r="AO216" i="4"/>
  <c r="AO217" i="4"/>
  <c r="AO218" i="4"/>
  <c r="AO219" i="4"/>
  <c r="AO220" i="4"/>
  <c r="AO221" i="4"/>
  <c r="AO222" i="4"/>
  <c r="AO223" i="4"/>
  <c r="AO224" i="4"/>
  <c r="AO225" i="4"/>
  <c r="AO226" i="4"/>
  <c r="AO227" i="4"/>
  <c r="AO228" i="4"/>
  <c r="AO229" i="4"/>
  <c r="AO230" i="4"/>
  <c r="AO231" i="4"/>
  <c r="AO232" i="4"/>
  <c r="AO233" i="4"/>
  <c r="AO234" i="4"/>
  <c r="AO235" i="4"/>
  <c r="AO236" i="4"/>
  <c r="AO237" i="4"/>
  <c r="AO238" i="4"/>
  <c r="AO239" i="4"/>
  <c r="AO240" i="4"/>
  <c r="AO241" i="4"/>
  <c r="AO242" i="4"/>
  <c r="AO243" i="4"/>
  <c r="AO244" i="4"/>
  <c r="AO245" i="4"/>
  <c r="AO246" i="4"/>
  <c r="AO247" i="4"/>
  <c r="AO248" i="4"/>
  <c r="AO249" i="4"/>
  <c r="AO250" i="4"/>
  <c r="AO251" i="4"/>
  <c r="AO252" i="4"/>
  <c r="AO253" i="4"/>
  <c r="AO254" i="4"/>
  <c r="AO255" i="4"/>
  <c r="AO256" i="4"/>
  <c r="AO257" i="4"/>
  <c r="AO258" i="4"/>
  <c r="AO259" i="4"/>
  <c r="AO260" i="4"/>
  <c r="AO261" i="4"/>
  <c r="AO262" i="4"/>
  <c r="AO263" i="4"/>
  <c r="AO264" i="4"/>
  <c r="AO265" i="4"/>
  <c r="AO266" i="4"/>
  <c r="AO267" i="4"/>
  <c r="AO268" i="4"/>
  <c r="AO269" i="4"/>
  <c r="AO270" i="4"/>
  <c r="AO271" i="4"/>
  <c r="AO272" i="4"/>
  <c r="AO273" i="4"/>
  <c r="AO274" i="4"/>
  <c r="AO275" i="4"/>
  <c r="AO276" i="4"/>
  <c r="AO277" i="4"/>
  <c r="AO278" i="4"/>
  <c r="AO279" i="4"/>
  <c r="AO280" i="4"/>
  <c r="AO281" i="4"/>
  <c r="AO282" i="4"/>
  <c r="AO283" i="4"/>
  <c r="AO284" i="4"/>
  <c r="AO285" i="4"/>
  <c r="AO286" i="4"/>
  <c r="AO287" i="4"/>
  <c r="AO288" i="4"/>
  <c r="AO289" i="4"/>
  <c r="AO290" i="4"/>
  <c r="AO291" i="4"/>
  <c r="AO292" i="4"/>
  <c r="AO293" i="4"/>
  <c r="AO294" i="4"/>
  <c r="AO295" i="4"/>
  <c r="AO296" i="4"/>
  <c r="AO297" i="4"/>
  <c r="AO298" i="4"/>
  <c r="AO299" i="4"/>
  <c r="AO300" i="4"/>
  <c r="AO301" i="4"/>
  <c r="AO302" i="4"/>
  <c r="AO303" i="4"/>
  <c r="AO304" i="4"/>
  <c r="AO305" i="4"/>
  <c r="AO306" i="4"/>
  <c r="AO307" i="4"/>
  <c r="AO308" i="4"/>
  <c r="AO309" i="4"/>
  <c r="AO310" i="4"/>
  <c r="AO311" i="4"/>
  <c r="AO312" i="4"/>
  <c r="AO313" i="4"/>
  <c r="AO314" i="4"/>
  <c r="AO315" i="4"/>
  <c r="AO316" i="4"/>
  <c r="AO317" i="4"/>
  <c r="AO318" i="4"/>
  <c r="AO319" i="4"/>
  <c r="AO320" i="4"/>
  <c r="AO321" i="4"/>
  <c r="AO322" i="4"/>
  <c r="AO323" i="4"/>
  <c r="AO324" i="4"/>
  <c r="AO325" i="4"/>
  <c r="AO326" i="4"/>
  <c r="AO327" i="4"/>
  <c r="AO328" i="4"/>
  <c r="AO329" i="4"/>
  <c r="AO330" i="4"/>
  <c r="AO331" i="4"/>
  <c r="AO332" i="4"/>
  <c r="AO333" i="4"/>
  <c r="AO334" i="4"/>
  <c r="AO335" i="4"/>
  <c r="AO336" i="4"/>
  <c r="AO337" i="4"/>
  <c r="AO338" i="4"/>
  <c r="AO339" i="4"/>
  <c r="AO340" i="4"/>
  <c r="AO341" i="4"/>
  <c r="AO342" i="4"/>
  <c r="AO343" i="4"/>
  <c r="AO344" i="4"/>
  <c r="AO345" i="4"/>
  <c r="AO346" i="4"/>
  <c r="AO347" i="4"/>
  <c r="AO348" i="4"/>
  <c r="AO349" i="4"/>
  <c r="AO350" i="4"/>
  <c r="AO351" i="4"/>
  <c r="AO352" i="4"/>
  <c r="AO353" i="4"/>
  <c r="AO354" i="4"/>
  <c r="AO355" i="4"/>
  <c r="AO356" i="4"/>
  <c r="AO357" i="4"/>
  <c r="AO358" i="4"/>
  <c r="AO359" i="4"/>
  <c r="AO360" i="4"/>
  <c r="AO361" i="4"/>
  <c r="AO362" i="4"/>
  <c r="AO363" i="4"/>
  <c r="AO364" i="4"/>
  <c r="AO365" i="4"/>
  <c r="AO366" i="4"/>
  <c r="AO367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213" i="4"/>
  <c r="AN214" i="4"/>
  <c r="AN215" i="4"/>
  <c r="AN216" i="4"/>
  <c r="AN217" i="4"/>
  <c r="AN218" i="4"/>
  <c r="AN219" i="4"/>
  <c r="AN220" i="4"/>
  <c r="AN221" i="4"/>
  <c r="AN222" i="4"/>
  <c r="AN223" i="4"/>
  <c r="AN224" i="4"/>
  <c r="AN225" i="4"/>
  <c r="AN226" i="4"/>
  <c r="AN227" i="4"/>
  <c r="AN228" i="4"/>
  <c r="AN229" i="4"/>
  <c r="AN230" i="4"/>
  <c r="AN231" i="4"/>
  <c r="AN232" i="4"/>
  <c r="AN233" i="4"/>
  <c r="AN234" i="4"/>
  <c r="AN235" i="4"/>
  <c r="AN236" i="4"/>
  <c r="AN237" i="4"/>
  <c r="AN238" i="4"/>
  <c r="AN239" i="4"/>
  <c r="AN240" i="4"/>
  <c r="AN241" i="4"/>
  <c r="AN242" i="4"/>
  <c r="AN243" i="4"/>
  <c r="AN244" i="4"/>
  <c r="AN245" i="4"/>
  <c r="AN246" i="4"/>
  <c r="AN247" i="4"/>
  <c r="AN248" i="4"/>
  <c r="AN249" i="4"/>
  <c r="AN250" i="4"/>
  <c r="AN251" i="4"/>
  <c r="AN252" i="4"/>
  <c r="AN253" i="4"/>
  <c r="AN254" i="4"/>
  <c r="AN255" i="4"/>
  <c r="AN256" i="4"/>
  <c r="AN257" i="4"/>
  <c r="AN258" i="4"/>
  <c r="AN259" i="4"/>
  <c r="AN260" i="4"/>
  <c r="AN261" i="4"/>
  <c r="AN262" i="4"/>
  <c r="AN263" i="4"/>
  <c r="AN264" i="4"/>
  <c r="AN265" i="4"/>
  <c r="AN266" i="4"/>
  <c r="AN267" i="4"/>
  <c r="AN268" i="4"/>
  <c r="AN269" i="4"/>
  <c r="AN270" i="4"/>
  <c r="AN271" i="4"/>
  <c r="AN272" i="4"/>
  <c r="AN273" i="4"/>
  <c r="AN274" i="4"/>
  <c r="AN275" i="4"/>
  <c r="AN276" i="4"/>
  <c r="AN277" i="4"/>
  <c r="AN278" i="4"/>
  <c r="AN279" i="4"/>
  <c r="AN280" i="4"/>
  <c r="AN281" i="4"/>
  <c r="AN282" i="4"/>
  <c r="AN283" i="4"/>
  <c r="AN284" i="4"/>
  <c r="AN285" i="4"/>
  <c r="AN286" i="4"/>
  <c r="AN287" i="4"/>
  <c r="AN288" i="4"/>
  <c r="AN289" i="4"/>
  <c r="AN290" i="4"/>
  <c r="AN291" i="4"/>
  <c r="AN292" i="4"/>
  <c r="AN293" i="4"/>
  <c r="AN294" i="4"/>
  <c r="AN295" i="4"/>
  <c r="AN296" i="4"/>
  <c r="AN297" i="4"/>
  <c r="AN298" i="4"/>
  <c r="AN299" i="4"/>
  <c r="AN300" i="4"/>
  <c r="AN301" i="4"/>
  <c r="AN302" i="4"/>
  <c r="AN303" i="4"/>
  <c r="AN304" i="4"/>
  <c r="AN305" i="4"/>
  <c r="AN306" i="4"/>
  <c r="AN307" i="4"/>
  <c r="AN308" i="4"/>
  <c r="AN309" i="4"/>
  <c r="AN310" i="4"/>
  <c r="AN311" i="4"/>
  <c r="AN312" i="4"/>
  <c r="AN313" i="4"/>
  <c r="AN314" i="4"/>
  <c r="AN315" i="4"/>
  <c r="AN316" i="4"/>
  <c r="AN317" i="4"/>
  <c r="AN318" i="4"/>
  <c r="AN319" i="4"/>
  <c r="AN320" i="4"/>
  <c r="AN321" i="4"/>
  <c r="AN322" i="4"/>
  <c r="AN323" i="4"/>
  <c r="AN324" i="4"/>
  <c r="AN325" i="4"/>
  <c r="AN326" i="4"/>
  <c r="AN327" i="4"/>
  <c r="AN328" i="4"/>
  <c r="AN329" i="4"/>
  <c r="AN330" i="4"/>
  <c r="AN331" i="4"/>
  <c r="AN332" i="4"/>
  <c r="AN333" i="4"/>
  <c r="AN334" i="4"/>
  <c r="AN335" i="4"/>
  <c r="AN336" i="4"/>
  <c r="AN337" i="4"/>
  <c r="AN338" i="4"/>
  <c r="AN339" i="4"/>
  <c r="AN340" i="4"/>
  <c r="AN341" i="4"/>
  <c r="AN342" i="4"/>
  <c r="AN343" i="4"/>
  <c r="AN344" i="4"/>
  <c r="AN345" i="4"/>
  <c r="AN346" i="4"/>
  <c r="AN347" i="4"/>
  <c r="AN348" i="4"/>
  <c r="AN349" i="4"/>
  <c r="AN350" i="4"/>
  <c r="AN351" i="4"/>
  <c r="AN352" i="4"/>
  <c r="AN353" i="4"/>
  <c r="AN354" i="4"/>
  <c r="AN355" i="4"/>
  <c r="AN356" i="4"/>
  <c r="AN357" i="4"/>
  <c r="AN358" i="4"/>
  <c r="AN359" i="4"/>
  <c r="AN360" i="4"/>
  <c r="AN361" i="4"/>
  <c r="AN362" i="4"/>
  <c r="AN363" i="4"/>
  <c r="AN364" i="4"/>
  <c r="AN365" i="4"/>
  <c r="AN366" i="4"/>
  <c r="AN367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K4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7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K260" i="4"/>
  <c r="AK261" i="4"/>
  <c r="AK262" i="4"/>
  <c r="AK263" i="4"/>
  <c r="AK264" i="4"/>
  <c r="AK265" i="4"/>
  <c r="AK266" i="4"/>
  <c r="AK267" i="4"/>
  <c r="AK268" i="4"/>
  <c r="AK269" i="4"/>
  <c r="AK270" i="4"/>
  <c r="AK271" i="4"/>
  <c r="AK272" i="4"/>
  <c r="AK273" i="4"/>
  <c r="AK274" i="4"/>
  <c r="AK275" i="4"/>
  <c r="AK276" i="4"/>
  <c r="AK277" i="4"/>
  <c r="AK278" i="4"/>
  <c r="AK279" i="4"/>
  <c r="AK280" i="4"/>
  <c r="AK281" i="4"/>
  <c r="AK282" i="4"/>
  <c r="AK283" i="4"/>
  <c r="AK284" i="4"/>
  <c r="AK285" i="4"/>
  <c r="AK286" i="4"/>
  <c r="AK287" i="4"/>
  <c r="AK288" i="4"/>
  <c r="AK289" i="4"/>
  <c r="AK290" i="4"/>
  <c r="AK291" i="4"/>
  <c r="AK292" i="4"/>
  <c r="AK293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18" i="4"/>
  <c r="AK319" i="4"/>
  <c r="AK320" i="4"/>
  <c r="AK321" i="4"/>
  <c r="AK322" i="4"/>
  <c r="AK323" i="4"/>
  <c r="AK324" i="4"/>
  <c r="AK325" i="4"/>
  <c r="AK326" i="4"/>
  <c r="AK327" i="4"/>
  <c r="AK328" i="4"/>
  <c r="AK329" i="4"/>
  <c r="AK330" i="4"/>
  <c r="AK331" i="4"/>
  <c r="AK332" i="4"/>
  <c r="AK333" i="4"/>
  <c r="AK334" i="4"/>
  <c r="AK335" i="4"/>
  <c r="AK336" i="4"/>
  <c r="AK337" i="4"/>
  <c r="AK338" i="4"/>
  <c r="AK339" i="4"/>
  <c r="AK340" i="4"/>
  <c r="AK341" i="4"/>
  <c r="AK342" i="4"/>
  <c r="AK343" i="4"/>
  <c r="AK344" i="4"/>
  <c r="AK345" i="4"/>
  <c r="AK346" i="4"/>
  <c r="AK347" i="4"/>
  <c r="AK348" i="4"/>
  <c r="AK349" i="4"/>
  <c r="AK350" i="4"/>
  <c r="AK351" i="4"/>
  <c r="AK352" i="4"/>
  <c r="AK353" i="4"/>
  <c r="AK354" i="4"/>
  <c r="AK355" i="4"/>
  <c r="AK356" i="4"/>
  <c r="AK357" i="4"/>
  <c r="AK358" i="4"/>
  <c r="AK359" i="4"/>
  <c r="AK360" i="4"/>
  <c r="AK361" i="4"/>
  <c r="AK362" i="4"/>
  <c r="AK363" i="4"/>
  <c r="AK364" i="4"/>
  <c r="AK365" i="4"/>
  <c r="AK366" i="4"/>
  <c r="AK367" i="4"/>
  <c r="AJ4" i="4"/>
  <c r="AJ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J84" i="4"/>
  <c r="AJ85" i="4"/>
  <c r="AJ86" i="4"/>
  <c r="AJ87" i="4"/>
  <c r="AJ88" i="4"/>
  <c r="AJ89" i="4"/>
  <c r="AJ90" i="4"/>
  <c r="AJ91" i="4"/>
  <c r="AJ92" i="4"/>
  <c r="AJ93" i="4"/>
  <c r="AJ94" i="4"/>
  <c r="AJ95" i="4"/>
  <c r="AJ96" i="4"/>
  <c r="AJ97" i="4"/>
  <c r="AJ98" i="4"/>
  <c r="AJ99" i="4"/>
  <c r="AJ100" i="4"/>
  <c r="AJ101" i="4"/>
  <c r="AJ102" i="4"/>
  <c r="AJ103" i="4"/>
  <c r="AJ104" i="4"/>
  <c r="AJ105" i="4"/>
  <c r="AJ106" i="4"/>
  <c r="AJ107" i="4"/>
  <c r="AJ108" i="4"/>
  <c r="AJ109" i="4"/>
  <c r="AJ110" i="4"/>
  <c r="AJ111" i="4"/>
  <c r="AJ112" i="4"/>
  <c r="AJ113" i="4"/>
  <c r="AJ114" i="4"/>
  <c r="AJ115" i="4"/>
  <c r="AJ116" i="4"/>
  <c r="AJ117" i="4"/>
  <c r="AJ118" i="4"/>
  <c r="AJ119" i="4"/>
  <c r="AJ120" i="4"/>
  <c r="AJ121" i="4"/>
  <c r="AJ122" i="4"/>
  <c r="AJ123" i="4"/>
  <c r="AJ124" i="4"/>
  <c r="AJ125" i="4"/>
  <c r="AJ126" i="4"/>
  <c r="AJ127" i="4"/>
  <c r="AJ128" i="4"/>
  <c r="AJ129" i="4"/>
  <c r="AJ130" i="4"/>
  <c r="AJ131" i="4"/>
  <c r="AJ132" i="4"/>
  <c r="AJ133" i="4"/>
  <c r="AJ134" i="4"/>
  <c r="AJ135" i="4"/>
  <c r="AJ136" i="4"/>
  <c r="AJ137" i="4"/>
  <c r="AJ138" i="4"/>
  <c r="AJ139" i="4"/>
  <c r="AJ140" i="4"/>
  <c r="AJ141" i="4"/>
  <c r="AJ142" i="4"/>
  <c r="AJ143" i="4"/>
  <c r="AJ144" i="4"/>
  <c r="AJ145" i="4"/>
  <c r="AJ146" i="4"/>
  <c r="AJ147" i="4"/>
  <c r="AJ148" i="4"/>
  <c r="AJ149" i="4"/>
  <c r="AJ150" i="4"/>
  <c r="AJ151" i="4"/>
  <c r="AJ152" i="4"/>
  <c r="AJ153" i="4"/>
  <c r="AJ154" i="4"/>
  <c r="AJ155" i="4"/>
  <c r="AJ156" i="4"/>
  <c r="AJ157" i="4"/>
  <c r="AJ158" i="4"/>
  <c r="AJ159" i="4"/>
  <c r="AJ160" i="4"/>
  <c r="AJ161" i="4"/>
  <c r="AJ162" i="4"/>
  <c r="AJ163" i="4"/>
  <c r="AJ164" i="4"/>
  <c r="AJ165" i="4"/>
  <c r="AJ166" i="4"/>
  <c r="AJ167" i="4"/>
  <c r="AJ168" i="4"/>
  <c r="AJ169" i="4"/>
  <c r="AJ170" i="4"/>
  <c r="AJ171" i="4"/>
  <c r="AJ172" i="4"/>
  <c r="AJ173" i="4"/>
  <c r="AJ174" i="4"/>
  <c r="AJ175" i="4"/>
  <c r="AJ176" i="4"/>
  <c r="AJ177" i="4"/>
  <c r="AJ178" i="4"/>
  <c r="AJ179" i="4"/>
  <c r="AJ180" i="4"/>
  <c r="AJ181" i="4"/>
  <c r="AJ182" i="4"/>
  <c r="AJ183" i="4"/>
  <c r="AJ184" i="4"/>
  <c r="AJ185" i="4"/>
  <c r="AJ186" i="4"/>
  <c r="AJ187" i="4"/>
  <c r="AJ188" i="4"/>
  <c r="AJ189" i="4"/>
  <c r="AJ190" i="4"/>
  <c r="AJ191" i="4"/>
  <c r="AJ192" i="4"/>
  <c r="AJ193" i="4"/>
  <c r="AJ194" i="4"/>
  <c r="AJ195" i="4"/>
  <c r="AJ196" i="4"/>
  <c r="AJ197" i="4"/>
  <c r="AJ198" i="4"/>
  <c r="AJ199" i="4"/>
  <c r="AJ200" i="4"/>
  <c r="AJ201" i="4"/>
  <c r="AJ202" i="4"/>
  <c r="AJ203" i="4"/>
  <c r="AJ204" i="4"/>
  <c r="AJ205" i="4"/>
  <c r="AJ206" i="4"/>
  <c r="AJ207" i="4"/>
  <c r="AJ208" i="4"/>
  <c r="AJ209" i="4"/>
  <c r="AJ210" i="4"/>
  <c r="AJ211" i="4"/>
  <c r="AJ212" i="4"/>
  <c r="AJ213" i="4"/>
  <c r="AJ214" i="4"/>
  <c r="AJ215" i="4"/>
  <c r="AJ216" i="4"/>
  <c r="AJ217" i="4"/>
  <c r="AJ218" i="4"/>
  <c r="AJ219" i="4"/>
  <c r="AJ220" i="4"/>
  <c r="AJ221" i="4"/>
  <c r="AJ222" i="4"/>
  <c r="AJ223" i="4"/>
  <c r="AJ224" i="4"/>
  <c r="AJ225" i="4"/>
  <c r="AJ226" i="4"/>
  <c r="AJ227" i="4"/>
  <c r="AJ228" i="4"/>
  <c r="AJ229" i="4"/>
  <c r="AJ230" i="4"/>
  <c r="AJ231" i="4"/>
  <c r="AJ232" i="4"/>
  <c r="AJ233" i="4"/>
  <c r="AJ234" i="4"/>
  <c r="AJ235" i="4"/>
  <c r="AJ236" i="4"/>
  <c r="AJ237" i="4"/>
  <c r="AJ238" i="4"/>
  <c r="AJ239" i="4"/>
  <c r="AJ240" i="4"/>
  <c r="AJ241" i="4"/>
  <c r="AJ242" i="4"/>
  <c r="AJ243" i="4"/>
  <c r="AJ244" i="4"/>
  <c r="AJ245" i="4"/>
  <c r="AJ246" i="4"/>
  <c r="AJ247" i="4"/>
  <c r="AJ248" i="4"/>
  <c r="AJ249" i="4"/>
  <c r="AJ250" i="4"/>
  <c r="AJ251" i="4"/>
  <c r="AJ252" i="4"/>
  <c r="AJ253" i="4"/>
  <c r="AJ254" i="4"/>
  <c r="AJ255" i="4"/>
  <c r="AJ256" i="4"/>
  <c r="AJ257" i="4"/>
  <c r="AJ258" i="4"/>
  <c r="AJ259" i="4"/>
  <c r="AJ260" i="4"/>
  <c r="AJ261" i="4"/>
  <c r="AJ262" i="4"/>
  <c r="AJ263" i="4"/>
  <c r="AJ264" i="4"/>
  <c r="AJ265" i="4"/>
  <c r="AJ266" i="4"/>
  <c r="AJ267" i="4"/>
  <c r="AJ268" i="4"/>
  <c r="AJ269" i="4"/>
  <c r="AJ270" i="4"/>
  <c r="AJ271" i="4"/>
  <c r="AJ272" i="4"/>
  <c r="AJ273" i="4"/>
  <c r="AJ274" i="4"/>
  <c r="AJ275" i="4"/>
  <c r="AJ276" i="4"/>
  <c r="AJ277" i="4"/>
  <c r="AJ278" i="4"/>
  <c r="AJ279" i="4"/>
  <c r="AJ280" i="4"/>
  <c r="AJ281" i="4"/>
  <c r="AJ282" i="4"/>
  <c r="AJ283" i="4"/>
  <c r="AJ284" i="4"/>
  <c r="AJ285" i="4"/>
  <c r="AJ286" i="4"/>
  <c r="AJ287" i="4"/>
  <c r="AJ288" i="4"/>
  <c r="AJ289" i="4"/>
  <c r="AJ290" i="4"/>
  <c r="AJ291" i="4"/>
  <c r="AJ292" i="4"/>
  <c r="AJ293" i="4"/>
  <c r="AJ294" i="4"/>
  <c r="AJ295" i="4"/>
  <c r="AJ296" i="4"/>
  <c r="AJ297" i="4"/>
  <c r="AJ298" i="4"/>
  <c r="AJ299" i="4"/>
  <c r="AJ300" i="4"/>
  <c r="AJ301" i="4"/>
  <c r="AJ302" i="4"/>
  <c r="AJ303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18" i="4"/>
  <c r="AJ319" i="4"/>
  <c r="AJ320" i="4"/>
  <c r="AJ321" i="4"/>
  <c r="AJ322" i="4"/>
  <c r="AJ323" i="4"/>
  <c r="AJ324" i="4"/>
  <c r="AJ325" i="4"/>
  <c r="AJ326" i="4"/>
  <c r="AJ327" i="4"/>
  <c r="AJ328" i="4"/>
  <c r="AJ329" i="4"/>
  <c r="AJ330" i="4"/>
  <c r="AJ331" i="4"/>
  <c r="AJ332" i="4"/>
  <c r="AJ333" i="4"/>
  <c r="AJ334" i="4"/>
  <c r="AJ335" i="4"/>
  <c r="AJ336" i="4"/>
  <c r="AJ337" i="4"/>
  <c r="AJ338" i="4"/>
  <c r="AJ339" i="4"/>
  <c r="AJ340" i="4"/>
  <c r="AJ341" i="4"/>
  <c r="AJ342" i="4"/>
  <c r="AJ343" i="4"/>
  <c r="AJ344" i="4"/>
  <c r="AJ345" i="4"/>
  <c r="AJ346" i="4"/>
  <c r="AJ347" i="4"/>
  <c r="AJ348" i="4"/>
  <c r="AJ349" i="4"/>
  <c r="AJ350" i="4"/>
  <c r="AJ351" i="4"/>
  <c r="AJ352" i="4"/>
  <c r="AJ353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I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166" i="4"/>
  <c r="AI167" i="4"/>
  <c r="AI168" i="4"/>
  <c r="AI169" i="4"/>
  <c r="AI170" i="4"/>
  <c r="AI171" i="4"/>
  <c r="AI172" i="4"/>
  <c r="AI173" i="4"/>
  <c r="AI174" i="4"/>
  <c r="AI175" i="4"/>
  <c r="AI176" i="4"/>
  <c r="AI177" i="4"/>
  <c r="AI178" i="4"/>
  <c r="AI179" i="4"/>
  <c r="AI180" i="4"/>
  <c r="AI181" i="4"/>
  <c r="AI182" i="4"/>
  <c r="AI183" i="4"/>
  <c r="AI184" i="4"/>
  <c r="AI185" i="4"/>
  <c r="AI186" i="4"/>
  <c r="AI187" i="4"/>
  <c r="AI188" i="4"/>
  <c r="AI189" i="4"/>
  <c r="AI190" i="4"/>
  <c r="AI191" i="4"/>
  <c r="AI192" i="4"/>
  <c r="AI193" i="4"/>
  <c r="AI194" i="4"/>
  <c r="AI195" i="4"/>
  <c r="AI196" i="4"/>
  <c r="AI197" i="4"/>
  <c r="AI198" i="4"/>
  <c r="AI199" i="4"/>
  <c r="AI200" i="4"/>
  <c r="AI201" i="4"/>
  <c r="AI202" i="4"/>
  <c r="AI203" i="4"/>
  <c r="AI204" i="4"/>
  <c r="AI205" i="4"/>
  <c r="AI206" i="4"/>
  <c r="AI207" i="4"/>
  <c r="AI208" i="4"/>
  <c r="AI209" i="4"/>
  <c r="AI210" i="4"/>
  <c r="AI211" i="4"/>
  <c r="AI212" i="4"/>
  <c r="AI213" i="4"/>
  <c r="AI214" i="4"/>
  <c r="AI215" i="4"/>
  <c r="AI216" i="4"/>
  <c r="AI217" i="4"/>
  <c r="AI218" i="4"/>
  <c r="AI219" i="4"/>
  <c r="AI220" i="4"/>
  <c r="AI221" i="4"/>
  <c r="AI222" i="4"/>
  <c r="AI223" i="4"/>
  <c r="AI224" i="4"/>
  <c r="AI225" i="4"/>
  <c r="AI226" i="4"/>
  <c r="AI227" i="4"/>
  <c r="AI228" i="4"/>
  <c r="AI229" i="4"/>
  <c r="AI230" i="4"/>
  <c r="AI231" i="4"/>
  <c r="AI232" i="4"/>
  <c r="AI233" i="4"/>
  <c r="AI234" i="4"/>
  <c r="AI235" i="4"/>
  <c r="AI236" i="4"/>
  <c r="AI237" i="4"/>
  <c r="AI238" i="4"/>
  <c r="AI239" i="4"/>
  <c r="AI240" i="4"/>
  <c r="AI241" i="4"/>
  <c r="AI242" i="4"/>
  <c r="AI243" i="4"/>
  <c r="AI244" i="4"/>
  <c r="AI245" i="4"/>
  <c r="AI246" i="4"/>
  <c r="AI247" i="4"/>
  <c r="AI248" i="4"/>
  <c r="AI249" i="4"/>
  <c r="AI250" i="4"/>
  <c r="AI251" i="4"/>
  <c r="AI252" i="4"/>
  <c r="AI253" i="4"/>
  <c r="AI254" i="4"/>
  <c r="AI255" i="4"/>
  <c r="AI256" i="4"/>
  <c r="AI257" i="4"/>
  <c r="AI258" i="4"/>
  <c r="AI259" i="4"/>
  <c r="AI260" i="4"/>
  <c r="AI261" i="4"/>
  <c r="AI262" i="4"/>
  <c r="AI263" i="4"/>
  <c r="AI264" i="4"/>
  <c r="AI265" i="4"/>
  <c r="AI266" i="4"/>
  <c r="AI267" i="4"/>
  <c r="AI268" i="4"/>
  <c r="AI269" i="4"/>
  <c r="AI270" i="4"/>
  <c r="AI271" i="4"/>
  <c r="AI272" i="4"/>
  <c r="AI273" i="4"/>
  <c r="AI274" i="4"/>
  <c r="AI275" i="4"/>
  <c r="AI276" i="4"/>
  <c r="AI277" i="4"/>
  <c r="AI278" i="4"/>
  <c r="AI279" i="4"/>
  <c r="AI280" i="4"/>
  <c r="AI281" i="4"/>
  <c r="AI282" i="4"/>
  <c r="AI283" i="4"/>
  <c r="AI284" i="4"/>
  <c r="AI285" i="4"/>
  <c r="AI286" i="4"/>
  <c r="AI287" i="4"/>
  <c r="AI288" i="4"/>
  <c r="AI289" i="4"/>
  <c r="AI290" i="4"/>
  <c r="AI291" i="4"/>
  <c r="AI292" i="4"/>
  <c r="AI293" i="4"/>
  <c r="AI294" i="4"/>
  <c r="AI295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26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1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G4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F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288" i="4"/>
  <c r="AF289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AQ3" i="4"/>
  <c r="AP3" i="4"/>
  <c r="AO3" i="4"/>
  <c r="AN3" i="4"/>
  <c r="AM3" i="4"/>
  <c r="AL3" i="4"/>
  <c r="AK3" i="4"/>
  <c r="AJ3" i="4"/>
  <c r="AI3" i="4"/>
  <c r="AH3" i="4"/>
  <c r="AG3" i="4"/>
  <c r="AF3" i="4"/>
  <c r="AD3" i="4"/>
  <c r="AE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4" i="4" l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" i="4"/>
  <c r="BC367" i="2" l="1"/>
  <c r="BD367" i="4" s="1"/>
  <c r="BB367" i="2"/>
  <c r="BC367" i="4" s="1"/>
  <c r="BA367" i="2"/>
  <c r="BB367" i="4" s="1"/>
  <c r="AZ367" i="2"/>
  <c r="BA367" i="4" s="1"/>
  <c r="AY367" i="2"/>
  <c r="AZ367" i="4" s="1"/>
  <c r="AX367" i="2"/>
  <c r="AY367" i="4" s="1"/>
  <c r="AW367" i="2"/>
  <c r="AX367" i="4" s="1"/>
  <c r="AV367" i="2"/>
  <c r="AW367" i="4" s="1"/>
  <c r="AU367" i="2"/>
  <c r="AV367" i="4" s="1"/>
  <c r="AT367" i="2"/>
  <c r="AU367" i="4" s="1"/>
  <c r="AS367" i="2"/>
  <c r="AT367" i="4" s="1"/>
  <c r="AR367" i="2"/>
  <c r="AS367" i="4" s="1"/>
  <c r="AQ367" i="2"/>
  <c r="AR367" i="4" s="1"/>
  <c r="BC366" i="2"/>
  <c r="BD366" i="4" s="1"/>
  <c r="BB366" i="2"/>
  <c r="BC366" i="4" s="1"/>
  <c r="BA366" i="2"/>
  <c r="BB366" i="4" s="1"/>
  <c r="AZ366" i="2"/>
  <c r="BA366" i="4" s="1"/>
  <c r="AY366" i="2"/>
  <c r="AZ366" i="4" s="1"/>
  <c r="AX366" i="2"/>
  <c r="AY366" i="4" s="1"/>
  <c r="AW366" i="2"/>
  <c r="AX366" i="4" s="1"/>
  <c r="AV366" i="2"/>
  <c r="AW366" i="4" s="1"/>
  <c r="AU366" i="2"/>
  <c r="AV366" i="4" s="1"/>
  <c r="AT366" i="2"/>
  <c r="AU366" i="4" s="1"/>
  <c r="AS366" i="2"/>
  <c r="AT366" i="4" s="1"/>
  <c r="AR366" i="2"/>
  <c r="AS366" i="4" s="1"/>
  <c r="AQ366" i="2"/>
  <c r="AR366" i="4" s="1"/>
  <c r="BC365" i="2"/>
  <c r="BD365" i="4" s="1"/>
  <c r="BB365" i="2"/>
  <c r="BC365" i="4" s="1"/>
  <c r="BA365" i="2"/>
  <c r="BB365" i="4" s="1"/>
  <c r="AZ365" i="2"/>
  <c r="BA365" i="4" s="1"/>
  <c r="AY365" i="2"/>
  <c r="AZ365" i="4" s="1"/>
  <c r="AX365" i="2"/>
  <c r="AY365" i="4" s="1"/>
  <c r="AW365" i="2"/>
  <c r="AX365" i="4" s="1"/>
  <c r="AV365" i="2"/>
  <c r="AW365" i="4" s="1"/>
  <c r="AU365" i="2"/>
  <c r="AV365" i="4" s="1"/>
  <c r="AT365" i="2"/>
  <c r="AU365" i="4" s="1"/>
  <c r="AS365" i="2"/>
  <c r="AT365" i="4" s="1"/>
  <c r="AR365" i="2"/>
  <c r="AS365" i="4" s="1"/>
  <c r="AQ365" i="2"/>
  <c r="AR365" i="4" s="1"/>
  <c r="BC364" i="2"/>
  <c r="BD364" i="4" s="1"/>
  <c r="BB364" i="2"/>
  <c r="BC364" i="4" s="1"/>
  <c r="BA364" i="2"/>
  <c r="BB364" i="4" s="1"/>
  <c r="AZ364" i="2"/>
  <c r="BA364" i="4" s="1"/>
  <c r="AY364" i="2"/>
  <c r="AZ364" i="4" s="1"/>
  <c r="AX364" i="2"/>
  <c r="AY364" i="4" s="1"/>
  <c r="AW364" i="2"/>
  <c r="AX364" i="4" s="1"/>
  <c r="AV364" i="2"/>
  <c r="AW364" i="4" s="1"/>
  <c r="AU364" i="2"/>
  <c r="AV364" i="4" s="1"/>
  <c r="AT364" i="2"/>
  <c r="AU364" i="4" s="1"/>
  <c r="AS364" i="2"/>
  <c r="AT364" i="4" s="1"/>
  <c r="AR364" i="2"/>
  <c r="AS364" i="4" s="1"/>
  <c r="AQ364" i="2"/>
  <c r="AR364" i="4" s="1"/>
  <c r="BC363" i="2"/>
  <c r="BD363" i="4" s="1"/>
  <c r="BB363" i="2"/>
  <c r="BC363" i="4" s="1"/>
  <c r="BA363" i="2"/>
  <c r="BB363" i="4" s="1"/>
  <c r="AZ363" i="2"/>
  <c r="BA363" i="4" s="1"/>
  <c r="AY363" i="2"/>
  <c r="AZ363" i="4" s="1"/>
  <c r="AX363" i="2"/>
  <c r="AY363" i="4" s="1"/>
  <c r="AW363" i="2"/>
  <c r="AX363" i="4" s="1"/>
  <c r="AV363" i="2"/>
  <c r="AW363" i="4" s="1"/>
  <c r="AU363" i="2"/>
  <c r="AV363" i="4" s="1"/>
  <c r="AT363" i="2"/>
  <c r="AU363" i="4" s="1"/>
  <c r="AS363" i="2"/>
  <c r="AT363" i="4" s="1"/>
  <c r="AR363" i="2"/>
  <c r="AS363" i="4" s="1"/>
  <c r="AQ363" i="2"/>
  <c r="AR363" i="4" s="1"/>
  <c r="BC362" i="2"/>
  <c r="BD362" i="4" s="1"/>
  <c r="BB362" i="2"/>
  <c r="BC362" i="4" s="1"/>
  <c r="BA362" i="2"/>
  <c r="BB362" i="4" s="1"/>
  <c r="AZ362" i="2"/>
  <c r="BA362" i="4" s="1"/>
  <c r="AY362" i="2"/>
  <c r="AZ362" i="4" s="1"/>
  <c r="AX362" i="2"/>
  <c r="AY362" i="4" s="1"/>
  <c r="AW362" i="2"/>
  <c r="AX362" i="4" s="1"/>
  <c r="AV362" i="2"/>
  <c r="AW362" i="4" s="1"/>
  <c r="AU362" i="2"/>
  <c r="AV362" i="4" s="1"/>
  <c r="AT362" i="2"/>
  <c r="AU362" i="4" s="1"/>
  <c r="AS362" i="2"/>
  <c r="AT362" i="4" s="1"/>
  <c r="AR362" i="2"/>
  <c r="AS362" i="4" s="1"/>
  <c r="AQ362" i="2"/>
  <c r="AR362" i="4" s="1"/>
  <c r="BC361" i="2"/>
  <c r="BD361" i="4" s="1"/>
  <c r="BB361" i="2"/>
  <c r="BC361" i="4" s="1"/>
  <c r="BA361" i="2"/>
  <c r="BB361" i="4" s="1"/>
  <c r="AZ361" i="2"/>
  <c r="BA361" i="4" s="1"/>
  <c r="AY361" i="2"/>
  <c r="AZ361" i="4" s="1"/>
  <c r="AX361" i="2"/>
  <c r="AY361" i="4" s="1"/>
  <c r="AW361" i="2"/>
  <c r="AX361" i="4" s="1"/>
  <c r="AV361" i="2"/>
  <c r="AW361" i="4" s="1"/>
  <c r="AU361" i="2"/>
  <c r="AV361" i="4" s="1"/>
  <c r="AT361" i="2"/>
  <c r="AU361" i="4" s="1"/>
  <c r="AS361" i="2"/>
  <c r="AT361" i="4" s="1"/>
  <c r="AR361" i="2"/>
  <c r="AS361" i="4" s="1"/>
  <c r="AQ361" i="2"/>
  <c r="AR361" i="4" s="1"/>
  <c r="BC360" i="2"/>
  <c r="BD360" i="4" s="1"/>
  <c r="BB360" i="2"/>
  <c r="BC360" i="4" s="1"/>
  <c r="BA360" i="2"/>
  <c r="BB360" i="4" s="1"/>
  <c r="AZ360" i="2"/>
  <c r="BA360" i="4" s="1"/>
  <c r="AY360" i="2"/>
  <c r="AZ360" i="4" s="1"/>
  <c r="AX360" i="2"/>
  <c r="AY360" i="4" s="1"/>
  <c r="AW360" i="2"/>
  <c r="AX360" i="4" s="1"/>
  <c r="AV360" i="2"/>
  <c r="AW360" i="4" s="1"/>
  <c r="AU360" i="2"/>
  <c r="AV360" i="4" s="1"/>
  <c r="AT360" i="2"/>
  <c r="AU360" i="4" s="1"/>
  <c r="AS360" i="2"/>
  <c r="AT360" i="4" s="1"/>
  <c r="AR360" i="2"/>
  <c r="AS360" i="4" s="1"/>
  <c r="AQ360" i="2"/>
  <c r="AR360" i="4" s="1"/>
  <c r="BC359" i="2"/>
  <c r="BD359" i="4" s="1"/>
  <c r="BB359" i="2"/>
  <c r="BC359" i="4" s="1"/>
  <c r="BA359" i="2"/>
  <c r="BB359" i="4" s="1"/>
  <c r="AZ359" i="2"/>
  <c r="BA359" i="4" s="1"/>
  <c r="AY359" i="2"/>
  <c r="AZ359" i="4" s="1"/>
  <c r="AX359" i="2"/>
  <c r="AY359" i="4" s="1"/>
  <c r="AW359" i="2"/>
  <c r="AX359" i="4" s="1"/>
  <c r="AV359" i="2"/>
  <c r="AW359" i="4" s="1"/>
  <c r="AU359" i="2"/>
  <c r="AV359" i="4" s="1"/>
  <c r="AT359" i="2"/>
  <c r="AU359" i="4" s="1"/>
  <c r="AS359" i="2"/>
  <c r="AT359" i="4" s="1"/>
  <c r="AR359" i="2"/>
  <c r="AS359" i="4" s="1"/>
  <c r="AQ359" i="2"/>
  <c r="AR359" i="4" s="1"/>
  <c r="BC358" i="2"/>
  <c r="BD358" i="4" s="1"/>
  <c r="BB358" i="2"/>
  <c r="BC358" i="4" s="1"/>
  <c r="BA358" i="2"/>
  <c r="BB358" i="4" s="1"/>
  <c r="AZ358" i="2"/>
  <c r="BA358" i="4" s="1"/>
  <c r="AY358" i="2"/>
  <c r="AZ358" i="4" s="1"/>
  <c r="AX358" i="2"/>
  <c r="AY358" i="4" s="1"/>
  <c r="AW358" i="2"/>
  <c r="AX358" i="4" s="1"/>
  <c r="AV358" i="2"/>
  <c r="AW358" i="4" s="1"/>
  <c r="AU358" i="2"/>
  <c r="AV358" i="4" s="1"/>
  <c r="AT358" i="2"/>
  <c r="AU358" i="4" s="1"/>
  <c r="AS358" i="2"/>
  <c r="AT358" i="4" s="1"/>
  <c r="AR358" i="2"/>
  <c r="AS358" i="4" s="1"/>
  <c r="AQ358" i="2"/>
  <c r="AR358" i="4" s="1"/>
  <c r="BC357" i="2"/>
  <c r="BD357" i="4" s="1"/>
  <c r="BB357" i="2"/>
  <c r="BC357" i="4" s="1"/>
  <c r="BA357" i="2"/>
  <c r="BB357" i="4" s="1"/>
  <c r="AZ357" i="2"/>
  <c r="BA357" i="4" s="1"/>
  <c r="AY357" i="2"/>
  <c r="AZ357" i="4" s="1"/>
  <c r="AX357" i="2"/>
  <c r="AY357" i="4" s="1"/>
  <c r="AW357" i="2"/>
  <c r="AX357" i="4" s="1"/>
  <c r="AV357" i="2"/>
  <c r="AW357" i="4" s="1"/>
  <c r="AU357" i="2"/>
  <c r="AV357" i="4" s="1"/>
  <c r="AT357" i="2"/>
  <c r="AU357" i="4" s="1"/>
  <c r="AS357" i="2"/>
  <c r="AT357" i="4" s="1"/>
  <c r="AR357" i="2"/>
  <c r="AS357" i="4" s="1"/>
  <c r="AQ357" i="2"/>
  <c r="AR357" i="4" s="1"/>
  <c r="BC356" i="2"/>
  <c r="BD356" i="4" s="1"/>
  <c r="BB356" i="2"/>
  <c r="BC356" i="4" s="1"/>
  <c r="BA356" i="2"/>
  <c r="BB356" i="4" s="1"/>
  <c r="AZ356" i="2"/>
  <c r="BA356" i="4" s="1"/>
  <c r="AY356" i="2"/>
  <c r="AZ356" i="4" s="1"/>
  <c r="AX356" i="2"/>
  <c r="AY356" i="4" s="1"/>
  <c r="AW356" i="2"/>
  <c r="AX356" i="4" s="1"/>
  <c r="AV356" i="2"/>
  <c r="AW356" i="4" s="1"/>
  <c r="AU356" i="2"/>
  <c r="AV356" i="4" s="1"/>
  <c r="AT356" i="2"/>
  <c r="AU356" i="4" s="1"/>
  <c r="AS356" i="2"/>
  <c r="AT356" i="4" s="1"/>
  <c r="AR356" i="2"/>
  <c r="AS356" i="4" s="1"/>
  <c r="AQ356" i="2"/>
  <c r="AR356" i="4" s="1"/>
  <c r="BC355" i="2"/>
  <c r="BD355" i="4" s="1"/>
  <c r="BB355" i="2"/>
  <c r="BC355" i="4" s="1"/>
  <c r="BA355" i="2"/>
  <c r="BB355" i="4" s="1"/>
  <c r="AZ355" i="2"/>
  <c r="BA355" i="4" s="1"/>
  <c r="AY355" i="2"/>
  <c r="AZ355" i="4" s="1"/>
  <c r="AX355" i="2"/>
  <c r="AY355" i="4" s="1"/>
  <c r="AW355" i="2"/>
  <c r="AX355" i="4" s="1"/>
  <c r="AV355" i="2"/>
  <c r="AW355" i="4" s="1"/>
  <c r="AU355" i="2"/>
  <c r="AV355" i="4" s="1"/>
  <c r="AT355" i="2"/>
  <c r="AU355" i="4" s="1"/>
  <c r="AS355" i="2"/>
  <c r="AT355" i="4" s="1"/>
  <c r="AR355" i="2"/>
  <c r="AS355" i="4" s="1"/>
  <c r="AQ355" i="2"/>
  <c r="AR355" i="4" s="1"/>
  <c r="BC354" i="2"/>
  <c r="BD354" i="4" s="1"/>
  <c r="BB354" i="2"/>
  <c r="BC354" i="4" s="1"/>
  <c r="BA354" i="2"/>
  <c r="BB354" i="4" s="1"/>
  <c r="AZ354" i="2"/>
  <c r="BA354" i="4" s="1"/>
  <c r="AY354" i="2"/>
  <c r="AZ354" i="4" s="1"/>
  <c r="AX354" i="2"/>
  <c r="AY354" i="4" s="1"/>
  <c r="AW354" i="2"/>
  <c r="AX354" i="4" s="1"/>
  <c r="AV354" i="2"/>
  <c r="AW354" i="4" s="1"/>
  <c r="AU354" i="2"/>
  <c r="AV354" i="4" s="1"/>
  <c r="AT354" i="2"/>
  <c r="AU354" i="4" s="1"/>
  <c r="AS354" i="2"/>
  <c r="AT354" i="4" s="1"/>
  <c r="AR354" i="2"/>
  <c r="AS354" i="4" s="1"/>
  <c r="AQ354" i="2"/>
  <c r="AR354" i="4" s="1"/>
  <c r="BC353" i="2"/>
  <c r="BD353" i="4" s="1"/>
  <c r="BB353" i="2"/>
  <c r="BC353" i="4" s="1"/>
  <c r="BA353" i="2"/>
  <c r="BB353" i="4" s="1"/>
  <c r="AZ353" i="2"/>
  <c r="BA353" i="4" s="1"/>
  <c r="AY353" i="2"/>
  <c r="AZ353" i="4" s="1"/>
  <c r="AX353" i="2"/>
  <c r="AY353" i="4" s="1"/>
  <c r="AW353" i="2"/>
  <c r="AX353" i="4" s="1"/>
  <c r="AV353" i="2"/>
  <c r="AW353" i="4" s="1"/>
  <c r="AU353" i="2"/>
  <c r="AV353" i="4" s="1"/>
  <c r="AT353" i="2"/>
  <c r="AU353" i="4" s="1"/>
  <c r="AS353" i="2"/>
  <c r="AT353" i="4" s="1"/>
  <c r="AR353" i="2"/>
  <c r="AS353" i="4" s="1"/>
  <c r="AQ353" i="2"/>
  <c r="AR353" i="4" s="1"/>
  <c r="BC352" i="2"/>
  <c r="BD352" i="4" s="1"/>
  <c r="BB352" i="2"/>
  <c r="BC352" i="4" s="1"/>
  <c r="BA352" i="2"/>
  <c r="BB352" i="4" s="1"/>
  <c r="AZ352" i="2"/>
  <c r="BA352" i="4" s="1"/>
  <c r="AY352" i="2"/>
  <c r="AZ352" i="4" s="1"/>
  <c r="AX352" i="2"/>
  <c r="AY352" i="4" s="1"/>
  <c r="AW352" i="2"/>
  <c r="AX352" i="4" s="1"/>
  <c r="AV352" i="2"/>
  <c r="AW352" i="4" s="1"/>
  <c r="AU352" i="2"/>
  <c r="AV352" i="4" s="1"/>
  <c r="AT352" i="2"/>
  <c r="AU352" i="4" s="1"/>
  <c r="AS352" i="2"/>
  <c r="AT352" i="4" s="1"/>
  <c r="AR352" i="2"/>
  <c r="AS352" i="4" s="1"/>
  <c r="AQ352" i="2"/>
  <c r="AR352" i="4" s="1"/>
  <c r="BC351" i="2"/>
  <c r="BD351" i="4" s="1"/>
  <c r="BB351" i="2"/>
  <c r="BC351" i="4" s="1"/>
  <c r="BA351" i="2"/>
  <c r="BB351" i="4" s="1"/>
  <c r="AZ351" i="2"/>
  <c r="BA351" i="4" s="1"/>
  <c r="AY351" i="2"/>
  <c r="AZ351" i="4" s="1"/>
  <c r="AX351" i="2"/>
  <c r="AY351" i="4" s="1"/>
  <c r="AW351" i="2"/>
  <c r="AX351" i="4" s="1"/>
  <c r="AV351" i="2"/>
  <c r="AW351" i="4" s="1"/>
  <c r="AU351" i="2"/>
  <c r="AV351" i="4" s="1"/>
  <c r="AT351" i="2"/>
  <c r="AU351" i="4" s="1"/>
  <c r="AS351" i="2"/>
  <c r="AT351" i="4" s="1"/>
  <c r="AR351" i="2"/>
  <c r="AS351" i="4" s="1"/>
  <c r="AQ351" i="2"/>
  <c r="AR351" i="4" s="1"/>
  <c r="BC350" i="2"/>
  <c r="BD350" i="4" s="1"/>
  <c r="BB350" i="2"/>
  <c r="BC350" i="4" s="1"/>
  <c r="BA350" i="2"/>
  <c r="BB350" i="4" s="1"/>
  <c r="AZ350" i="2"/>
  <c r="BA350" i="4" s="1"/>
  <c r="AY350" i="2"/>
  <c r="AZ350" i="4" s="1"/>
  <c r="AX350" i="2"/>
  <c r="AY350" i="4" s="1"/>
  <c r="AW350" i="2"/>
  <c r="AX350" i="4" s="1"/>
  <c r="AV350" i="2"/>
  <c r="AW350" i="4" s="1"/>
  <c r="AU350" i="2"/>
  <c r="AV350" i="4" s="1"/>
  <c r="AT350" i="2"/>
  <c r="AU350" i="4" s="1"/>
  <c r="AS350" i="2"/>
  <c r="AT350" i="4" s="1"/>
  <c r="AR350" i="2"/>
  <c r="AS350" i="4" s="1"/>
  <c r="AQ350" i="2"/>
  <c r="AR350" i="4" s="1"/>
  <c r="BC349" i="2"/>
  <c r="BD349" i="4" s="1"/>
  <c r="BB349" i="2"/>
  <c r="BC349" i="4" s="1"/>
  <c r="BA349" i="2"/>
  <c r="BB349" i="4" s="1"/>
  <c r="AZ349" i="2"/>
  <c r="BA349" i="4" s="1"/>
  <c r="AY349" i="2"/>
  <c r="AZ349" i="4" s="1"/>
  <c r="AX349" i="2"/>
  <c r="AY349" i="4" s="1"/>
  <c r="AW349" i="2"/>
  <c r="AX349" i="4" s="1"/>
  <c r="AV349" i="2"/>
  <c r="AW349" i="4" s="1"/>
  <c r="AU349" i="2"/>
  <c r="AV349" i="4" s="1"/>
  <c r="AT349" i="2"/>
  <c r="AU349" i="4" s="1"/>
  <c r="AS349" i="2"/>
  <c r="AT349" i="4" s="1"/>
  <c r="AR349" i="2"/>
  <c r="AS349" i="4" s="1"/>
  <c r="AQ349" i="2"/>
  <c r="AR349" i="4" s="1"/>
  <c r="BC348" i="2"/>
  <c r="BD348" i="4" s="1"/>
  <c r="BB348" i="2"/>
  <c r="BC348" i="4" s="1"/>
  <c r="BA348" i="2"/>
  <c r="BB348" i="4" s="1"/>
  <c r="AZ348" i="2"/>
  <c r="BA348" i="4" s="1"/>
  <c r="AY348" i="2"/>
  <c r="AZ348" i="4" s="1"/>
  <c r="AX348" i="2"/>
  <c r="AY348" i="4" s="1"/>
  <c r="AW348" i="2"/>
  <c r="AX348" i="4" s="1"/>
  <c r="AV348" i="2"/>
  <c r="AW348" i="4" s="1"/>
  <c r="AU348" i="2"/>
  <c r="AV348" i="4" s="1"/>
  <c r="AT348" i="2"/>
  <c r="AU348" i="4" s="1"/>
  <c r="AS348" i="2"/>
  <c r="AT348" i="4" s="1"/>
  <c r="AR348" i="2"/>
  <c r="AS348" i="4" s="1"/>
  <c r="AQ348" i="2"/>
  <c r="AR348" i="4" s="1"/>
  <c r="BC347" i="2"/>
  <c r="BD347" i="4" s="1"/>
  <c r="BB347" i="2"/>
  <c r="BC347" i="4" s="1"/>
  <c r="BA347" i="2"/>
  <c r="BB347" i="4" s="1"/>
  <c r="AZ347" i="2"/>
  <c r="BA347" i="4" s="1"/>
  <c r="AY347" i="2"/>
  <c r="AZ347" i="4" s="1"/>
  <c r="AX347" i="2"/>
  <c r="AY347" i="4" s="1"/>
  <c r="AW347" i="2"/>
  <c r="AX347" i="4" s="1"/>
  <c r="AV347" i="2"/>
  <c r="AW347" i="4" s="1"/>
  <c r="AU347" i="2"/>
  <c r="AV347" i="4" s="1"/>
  <c r="AT347" i="2"/>
  <c r="AU347" i="4" s="1"/>
  <c r="AS347" i="2"/>
  <c r="AT347" i="4" s="1"/>
  <c r="AR347" i="2"/>
  <c r="AS347" i="4" s="1"/>
  <c r="AQ347" i="2"/>
  <c r="AR347" i="4" s="1"/>
  <c r="BC346" i="2"/>
  <c r="BD346" i="4" s="1"/>
  <c r="BB346" i="2"/>
  <c r="BC346" i="4" s="1"/>
  <c r="BA346" i="2"/>
  <c r="BB346" i="4" s="1"/>
  <c r="AZ346" i="2"/>
  <c r="BA346" i="4" s="1"/>
  <c r="AY346" i="2"/>
  <c r="AZ346" i="4" s="1"/>
  <c r="AX346" i="2"/>
  <c r="AY346" i="4" s="1"/>
  <c r="AW346" i="2"/>
  <c r="AX346" i="4" s="1"/>
  <c r="AV346" i="2"/>
  <c r="AW346" i="4" s="1"/>
  <c r="AU346" i="2"/>
  <c r="AV346" i="4" s="1"/>
  <c r="AT346" i="2"/>
  <c r="AU346" i="4" s="1"/>
  <c r="AS346" i="2"/>
  <c r="AT346" i="4" s="1"/>
  <c r="AR346" i="2"/>
  <c r="AS346" i="4" s="1"/>
  <c r="AQ346" i="2"/>
  <c r="AR346" i="4" s="1"/>
  <c r="BC345" i="2"/>
  <c r="BD345" i="4" s="1"/>
  <c r="BB345" i="2"/>
  <c r="BC345" i="4" s="1"/>
  <c r="BA345" i="2"/>
  <c r="BB345" i="4" s="1"/>
  <c r="AZ345" i="2"/>
  <c r="BA345" i="4" s="1"/>
  <c r="AY345" i="2"/>
  <c r="AZ345" i="4" s="1"/>
  <c r="AX345" i="2"/>
  <c r="AY345" i="4" s="1"/>
  <c r="AW345" i="2"/>
  <c r="AX345" i="4" s="1"/>
  <c r="AV345" i="2"/>
  <c r="AW345" i="4" s="1"/>
  <c r="AU345" i="2"/>
  <c r="AV345" i="4" s="1"/>
  <c r="AT345" i="2"/>
  <c r="AU345" i="4" s="1"/>
  <c r="AS345" i="2"/>
  <c r="AT345" i="4" s="1"/>
  <c r="AR345" i="2"/>
  <c r="AS345" i="4" s="1"/>
  <c r="AQ345" i="2"/>
  <c r="AR345" i="4" s="1"/>
  <c r="BC344" i="2"/>
  <c r="BD344" i="4" s="1"/>
  <c r="BB344" i="2"/>
  <c r="BC344" i="4" s="1"/>
  <c r="BA344" i="2"/>
  <c r="BB344" i="4" s="1"/>
  <c r="AZ344" i="2"/>
  <c r="BA344" i="4" s="1"/>
  <c r="AY344" i="2"/>
  <c r="AZ344" i="4" s="1"/>
  <c r="AX344" i="2"/>
  <c r="AY344" i="4" s="1"/>
  <c r="AW344" i="2"/>
  <c r="AX344" i="4" s="1"/>
  <c r="AV344" i="2"/>
  <c r="AW344" i="4" s="1"/>
  <c r="AU344" i="2"/>
  <c r="AV344" i="4" s="1"/>
  <c r="AT344" i="2"/>
  <c r="AU344" i="4" s="1"/>
  <c r="AS344" i="2"/>
  <c r="AT344" i="4" s="1"/>
  <c r="AR344" i="2"/>
  <c r="AS344" i="4" s="1"/>
  <c r="AQ344" i="2"/>
  <c r="AR344" i="4" s="1"/>
  <c r="BC343" i="2"/>
  <c r="BD343" i="4" s="1"/>
  <c r="BB343" i="2"/>
  <c r="BC343" i="4" s="1"/>
  <c r="BA343" i="2"/>
  <c r="BB343" i="4" s="1"/>
  <c r="AZ343" i="2"/>
  <c r="BA343" i="4" s="1"/>
  <c r="AY343" i="2"/>
  <c r="AZ343" i="4" s="1"/>
  <c r="AX343" i="2"/>
  <c r="AY343" i="4" s="1"/>
  <c r="AW343" i="2"/>
  <c r="AX343" i="4" s="1"/>
  <c r="AV343" i="2"/>
  <c r="AW343" i="4" s="1"/>
  <c r="AU343" i="2"/>
  <c r="AV343" i="4" s="1"/>
  <c r="AT343" i="2"/>
  <c r="AU343" i="4" s="1"/>
  <c r="AS343" i="2"/>
  <c r="AT343" i="4" s="1"/>
  <c r="AR343" i="2"/>
  <c r="AS343" i="4" s="1"/>
  <c r="AQ343" i="2"/>
  <c r="AR343" i="4" s="1"/>
  <c r="BC342" i="2"/>
  <c r="BD342" i="4" s="1"/>
  <c r="BB342" i="2"/>
  <c r="BC342" i="4" s="1"/>
  <c r="BA342" i="2"/>
  <c r="BB342" i="4" s="1"/>
  <c r="AZ342" i="2"/>
  <c r="BA342" i="4" s="1"/>
  <c r="AY342" i="2"/>
  <c r="AZ342" i="4" s="1"/>
  <c r="AX342" i="2"/>
  <c r="AY342" i="4" s="1"/>
  <c r="AW342" i="2"/>
  <c r="AX342" i="4" s="1"/>
  <c r="AV342" i="2"/>
  <c r="AW342" i="4" s="1"/>
  <c r="AU342" i="2"/>
  <c r="AV342" i="4" s="1"/>
  <c r="AT342" i="2"/>
  <c r="AU342" i="4" s="1"/>
  <c r="AS342" i="2"/>
  <c r="AT342" i="4" s="1"/>
  <c r="AR342" i="2"/>
  <c r="AS342" i="4" s="1"/>
  <c r="AQ342" i="2"/>
  <c r="AR342" i="4" s="1"/>
  <c r="BC341" i="2"/>
  <c r="BD341" i="4" s="1"/>
  <c r="BB341" i="2"/>
  <c r="BC341" i="4" s="1"/>
  <c r="BA341" i="2"/>
  <c r="BB341" i="4" s="1"/>
  <c r="AZ341" i="2"/>
  <c r="BA341" i="4" s="1"/>
  <c r="AY341" i="2"/>
  <c r="AZ341" i="4" s="1"/>
  <c r="AX341" i="2"/>
  <c r="AY341" i="4" s="1"/>
  <c r="AW341" i="2"/>
  <c r="AX341" i="4" s="1"/>
  <c r="AV341" i="2"/>
  <c r="AW341" i="4" s="1"/>
  <c r="AU341" i="2"/>
  <c r="AV341" i="4" s="1"/>
  <c r="AT341" i="2"/>
  <c r="AU341" i="4" s="1"/>
  <c r="AS341" i="2"/>
  <c r="AT341" i="4" s="1"/>
  <c r="AR341" i="2"/>
  <c r="AS341" i="4" s="1"/>
  <c r="AQ341" i="2"/>
  <c r="AR341" i="4" s="1"/>
  <c r="BC340" i="2"/>
  <c r="BD340" i="4" s="1"/>
  <c r="BB340" i="2"/>
  <c r="BC340" i="4" s="1"/>
  <c r="BA340" i="2"/>
  <c r="BB340" i="4" s="1"/>
  <c r="AZ340" i="2"/>
  <c r="BA340" i="4" s="1"/>
  <c r="AY340" i="2"/>
  <c r="AZ340" i="4" s="1"/>
  <c r="AX340" i="2"/>
  <c r="AY340" i="4" s="1"/>
  <c r="AW340" i="2"/>
  <c r="AX340" i="4" s="1"/>
  <c r="AV340" i="2"/>
  <c r="AW340" i="4" s="1"/>
  <c r="AU340" i="2"/>
  <c r="AV340" i="4" s="1"/>
  <c r="AT340" i="2"/>
  <c r="AU340" i="4" s="1"/>
  <c r="AS340" i="2"/>
  <c r="AT340" i="4" s="1"/>
  <c r="AR340" i="2"/>
  <c r="AS340" i="4" s="1"/>
  <c r="AQ340" i="2"/>
  <c r="AR340" i="4" s="1"/>
  <c r="BC339" i="2"/>
  <c r="BD339" i="4" s="1"/>
  <c r="BB339" i="2"/>
  <c r="BC339" i="4" s="1"/>
  <c r="BA339" i="2"/>
  <c r="BB339" i="4" s="1"/>
  <c r="AZ339" i="2"/>
  <c r="BA339" i="4" s="1"/>
  <c r="AY339" i="2"/>
  <c r="AZ339" i="4" s="1"/>
  <c r="AX339" i="2"/>
  <c r="AY339" i="4" s="1"/>
  <c r="AW339" i="2"/>
  <c r="AX339" i="4" s="1"/>
  <c r="AV339" i="2"/>
  <c r="AW339" i="4" s="1"/>
  <c r="AU339" i="2"/>
  <c r="AV339" i="4" s="1"/>
  <c r="AT339" i="2"/>
  <c r="AU339" i="4" s="1"/>
  <c r="AS339" i="2"/>
  <c r="AT339" i="4" s="1"/>
  <c r="AR339" i="2"/>
  <c r="AS339" i="4" s="1"/>
  <c r="AQ339" i="2"/>
  <c r="AR339" i="4" s="1"/>
  <c r="BC338" i="2"/>
  <c r="BD338" i="4" s="1"/>
  <c r="BB338" i="2"/>
  <c r="BC338" i="4" s="1"/>
  <c r="BA338" i="2"/>
  <c r="BB338" i="4" s="1"/>
  <c r="AZ338" i="2"/>
  <c r="BA338" i="4" s="1"/>
  <c r="AY338" i="2"/>
  <c r="AZ338" i="4" s="1"/>
  <c r="AX338" i="2"/>
  <c r="AY338" i="4" s="1"/>
  <c r="AW338" i="2"/>
  <c r="AX338" i="4" s="1"/>
  <c r="AV338" i="2"/>
  <c r="AW338" i="4" s="1"/>
  <c r="AU338" i="2"/>
  <c r="AV338" i="4" s="1"/>
  <c r="AT338" i="2"/>
  <c r="AU338" i="4" s="1"/>
  <c r="AS338" i="2"/>
  <c r="AT338" i="4" s="1"/>
  <c r="AR338" i="2"/>
  <c r="AS338" i="4" s="1"/>
  <c r="AQ338" i="2"/>
  <c r="AR338" i="4" s="1"/>
  <c r="BC337" i="2"/>
  <c r="BD337" i="4" s="1"/>
  <c r="BB337" i="2"/>
  <c r="BC337" i="4" s="1"/>
  <c r="BA337" i="2"/>
  <c r="BB337" i="4" s="1"/>
  <c r="AZ337" i="2"/>
  <c r="BA337" i="4" s="1"/>
  <c r="AY337" i="2"/>
  <c r="AZ337" i="4" s="1"/>
  <c r="AX337" i="2"/>
  <c r="AY337" i="4" s="1"/>
  <c r="AW337" i="2"/>
  <c r="AX337" i="4" s="1"/>
  <c r="AV337" i="2"/>
  <c r="AW337" i="4" s="1"/>
  <c r="AU337" i="2"/>
  <c r="AV337" i="4" s="1"/>
  <c r="AT337" i="2"/>
  <c r="AU337" i="4" s="1"/>
  <c r="AS337" i="2"/>
  <c r="AT337" i="4" s="1"/>
  <c r="AR337" i="2"/>
  <c r="AS337" i="4" s="1"/>
  <c r="AQ337" i="2"/>
  <c r="AR337" i="4" s="1"/>
  <c r="BC336" i="2"/>
  <c r="BD336" i="4" s="1"/>
  <c r="BB336" i="2"/>
  <c r="BC336" i="4" s="1"/>
  <c r="BA336" i="2"/>
  <c r="BB336" i="4" s="1"/>
  <c r="AZ336" i="2"/>
  <c r="BA336" i="4" s="1"/>
  <c r="AY336" i="2"/>
  <c r="AZ336" i="4" s="1"/>
  <c r="AX336" i="2"/>
  <c r="AY336" i="4" s="1"/>
  <c r="AW336" i="2"/>
  <c r="AX336" i="4" s="1"/>
  <c r="AV336" i="2"/>
  <c r="AW336" i="4" s="1"/>
  <c r="AU336" i="2"/>
  <c r="AV336" i="4" s="1"/>
  <c r="AT336" i="2"/>
  <c r="AU336" i="4" s="1"/>
  <c r="AS336" i="2"/>
  <c r="AT336" i="4" s="1"/>
  <c r="AR336" i="2"/>
  <c r="AS336" i="4" s="1"/>
  <c r="AQ336" i="2"/>
  <c r="AR336" i="4" s="1"/>
  <c r="BC335" i="2"/>
  <c r="BD335" i="4" s="1"/>
  <c r="BB335" i="2"/>
  <c r="BC335" i="4" s="1"/>
  <c r="BA335" i="2"/>
  <c r="BB335" i="4" s="1"/>
  <c r="AZ335" i="2"/>
  <c r="BA335" i="4" s="1"/>
  <c r="AY335" i="2"/>
  <c r="AZ335" i="4" s="1"/>
  <c r="AX335" i="2"/>
  <c r="AY335" i="4" s="1"/>
  <c r="AW335" i="2"/>
  <c r="AX335" i="4" s="1"/>
  <c r="AV335" i="2"/>
  <c r="AW335" i="4" s="1"/>
  <c r="AU335" i="2"/>
  <c r="AV335" i="4" s="1"/>
  <c r="AT335" i="2"/>
  <c r="AU335" i="4" s="1"/>
  <c r="AS335" i="2"/>
  <c r="AT335" i="4" s="1"/>
  <c r="AR335" i="2"/>
  <c r="AS335" i="4" s="1"/>
  <c r="AQ335" i="2"/>
  <c r="AR335" i="4" s="1"/>
  <c r="BC334" i="2"/>
  <c r="BD334" i="4" s="1"/>
  <c r="BB334" i="2"/>
  <c r="BC334" i="4" s="1"/>
  <c r="BA334" i="2"/>
  <c r="BB334" i="4" s="1"/>
  <c r="AZ334" i="2"/>
  <c r="BA334" i="4" s="1"/>
  <c r="AY334" i="2"/>
  <c r="AZ334" i="4" s="1"/>
  <c r="AX334" i="2"/>
  <c r="AY334" i="4" s="1"/>
  <c r="AW334" i="2"/>
  <c r="AX334" i="4" s="1"/>
  <c r="AV334" i="2"/>
  <c r="AW334" i="4" s="1"/>
  <c r="AU334" i="2"/>
  <c r="AV334" i="4" s="1"/>
  <c r="AT334" i="2"/>
  <c r="AU334" i="4" s="1"/>
  <c r="AS334" i="2"/>
  <c r="AT334" i="4" s="1"/>
  <c r="AR334" i="2"/>
  <c r="AS334" i="4" s="1"/>
  <c r="AQ334" i="2"/>
  <c r="AR334" i="4" s="1"/>
  <c r="BC333" i="2"/>
  <c r="BD333" i="4" s="1"/>
  <c r="BB333" i="2"/>
  <c r="BC333" i="4" s="1"/>
  <c r="BA333" i="2"/>
  <c r="BB333" i="4" s="1"/>
  <c r="AZ333" i="2"/>
  <c r="BA333" i="4" s="1"/>
  <c r="AY333" i="2"/>
  <c r="AZ333" i="4" s="1"/>
  <c r="AX333" i="2"/>
  <c r="AY333" i="4" s="1"/>
  <c r="AW333" i="2"/>
  <c r="AX333" i="4" s="1"/>
  <c r="AV333" i="2"/>
  <c r="AW333" i="4" s="1"/>
  <c r="AU333" i="2"/>
  <c r="AV333" i="4" s="1"/>
  <c r="AT333" i="2"/>
  <c r="AU333" i="4" s="1"/>
  <c r="AS333" i="2"/>
  <c r="AT333" i="4" s="1"/>
  <c r="AR333" i="2"/>
  <c r="AS333" i="4" s="1"/>
  <c r="AQ333" i="2"/>
  <c r="AR333" i="4" s="1"/>
  <c r="BC332" i="2"/>
  <c r="BD332" i="4" s="1"/>
  <c r="BB332" i="2"/>
  <c r="BC332" i="4" s="1"/>
  <c r="BA332" i="2"/>
  <c r="BB332" i="4" s="1"/>
  <c r="AZ332" i="2"/>
  <c r="BA332" i="4" s="1"/>
  <c r="AY332" i="2"/>
  <c r="AZ332" i="4" s="1"/>
  <c r="AX332" i="2"/>
  <c r="AY332" i="4" s="1"/>
  <c r="AW332" i="2"/>
  <c r="AX332" i="4" s="1"/>
  <c r="AV332" i="2"/>
  <c r="AW332" i="4" s="1"/>
  <c r="AU332" i="2"/>
  <c r="AV332" i="4" s="1"/>
  <c r="AT332" i="2"/>
  <c r="AU332" i="4" s="1"/>
  <c r="AS332" i="2"/>
  <c r="AT332" i="4" s="1"/>
  <c r="AR332" i="2"/>
  <c r="AS332" i="4" s="1"/>
  <c r="AQ332" i="2"/>
  <c r="AR332" i="4" s="1"/>
  <c r="BC331" i="2"/>
  <c r="BD331" i="4" s="1"/>
  <c r="BB331" i="2"/>
  <c r="BC331" i="4" s="1"/>
  <c r="BA331" i="2"/>
  <c r="BB331" i="4" s="1"/>
  <c r="AZ331" i="2"/>
  <c r="BA331" i="4" s="1"/>
  <c r="AY331" i="2"/>
  <c r="AZ331" i="4" s="1"/>
  <c r="AX331" i="2"/>
  <c r="AY331" i="4" s="1"/>
  <c r="AW331" i="2"/>
  <c r="AX331" i="4" s="1"/>
  <c r="AV331" i="2"/>
  <c r="AW331" i="4" s="1"/>
  <c r="AU331" i="2"/>
  <c r="AV331" i="4" s="1"/>
  <c r="AT331" i="2"/>
  <c r="AU331" i="4" s="1"/>
  <c r="AS331" i="2"/>
  <c r="AT331" i="4" s="1"/>
  <c r="AR331" i="2"/>
  <c r="AS331" i="4" s="1"/>
  <c r="AQ331" i="2"/>
  <c r="AR331" i="4" s="1"/>
  <c r="BC330" i="2"/>
  <c r="BD330" i="4" s="1"/>
  <c r="BB330" i="2"/>
  <c r="BC330" i="4" s="1"/>
  <c r="BA330" i="2"/>
  <c r="BB330" i="4" s="1"/>
  <c r="AZ330" i="2"/>
  <c r="BA330" i="4" s="1"/>
  <c r="AY330" i="2"/>
  <c r="AZ330" i="4" s="1"/>
  <c r="AX330" i="2"/>
  <c r="AY330" i="4" s="1"/>
  <c r="AW330" i="2"/>
  <c r="AX330" i="4" s="1"/>
  <c r="AV330" i="2"/>
  <c r="AW330" i="4" s="1"/>
  <c r="AU330" i="2"/>
  <c r="AV330" i="4" s="1"/>
  <c r="AT330" i="2"/>
  <c r="AU330" i="4" s="1"/>
  <c r="AS330" i="2"/>
  <c r="AT330" i="4" s="1"/>
  <c r="AR330" i="2"/>
  <c r="AS330" i="4" s="1"/>
  <c r="AQ330" i="2"/>
  <c r="AR330" i="4" s="1"/>
  <c r="BC329" i="2"/>
  <c r="BD329" i="4" s="1"/>
  <c r="BB329" i="2"/>
  <c r="BC329" i="4" s="1"/>
  <c r="BA329" i="2"/>
  <c r="BB329" i="4" s="1"/>
  <c r="AZ329" i="2"/>
  <c r="BA329" i="4" s="1"/>
  <c r="AY329" i="2"/>
  <c r="AZ329" i="4" s="1"/>
  <c r="AX329" i="2"/>
  <c r="AY329" i="4" s="1"/>
  <c r="AW329" i="2"/>
  <c r="AX329" i="4" s="1"/>
  <c r="AV329" i="2"/>
  <c r="AW329" i="4" s="1"/>
  <c r="AU329" i="2"/>
  <c r="AV329" i="4" s="1"/>
  <c r="AT329" i="2"/>
  <c r="AU329" i="4" s="1"/>
  <c r="AS329" i="2"/>
  <c r="AT329" i="4" s="1"/>
  <c r="AR329" i="2"/>
  <c r="AS329" i="4" s="1"/>
  <c r="AQ329" i="2"/>
  <c r="AR329" i="4" s="1"/>
  <c r="BC328" i="2"/>
  <c r="BD328" i="4" s="1"/>
  <c r="BB328" i="2"/>
  <c r="BC328" i="4" s="1"/>
  <c r="BA328" i="2"/>
  <c r="BB328" i="4" s="1"/>
  <c r="AZ328" i="2"/>
  <c r="BA328" i="4" s="1"/>
  <c r="AY328" i="2"/>
  <c r="AZ328" i="4" s="1"/>
  <c r="AX328" i="2"/>
  <c r="AY328" i="4" s="1"/>
  <c r="AW328" i="2"/>
  <c r="AX328" i="4" s="1"/>
  <c r="AV328" i="2"/>
  <c r="AW328" i="4" s="1"/>
  <c r="AU328" i="2"/>
  <c r="AV328" i="4" s="1"/>
  <c r="AT328" i="2"/>
  <c r="AU328" i="4" s="1"/>
  <c r="AS328" i="2"/>
  <c r="AT328" i="4" s="1"/>
  <c r="AR328" i="2"/>
  <c r="AS328" i="4" s="1"/>
  <c r="AQ328" i="2"/>
  <c r="AR328" i="4" s="1"/>
  <c r="BC327" i="2"/>
  <c r="BD327" i="4" s="1"/>
  <c r="BB327" i="2"/>
  <c r="BC327" i="4" s="1"/>
  <c r="BA327" i="2"/>
  <c r="BB327" i="4" s="1"/>
  <c r="AZ327" i="2"/>
  <c r="BA327" i="4" s="1"/>
  <c r="AY327" i="2"/>
  <c r="AZ327" i="4" s="1"/>
  <c r="AX327" i="2"/>
  <c r="AY327" i="4" s="1"/>
  <c r="AW327" i="2"/>
  <c r="AX327" i="4" s="1"/>
  <c r="AV327" i="2"/>
  <c r="AW327" i="4" s="1"/>
  <c r="AU327" i="2"/>
  <c r="AV327" i="4" s="1"/>
  <c r="AT327" i="2"/>
  <c r="AU327" i="4" s="1"/>
  <c r="AS327" i="2"/>
  <c r="AT327" i="4" s="1"/>
  <c r="AR327" i="2"/>
  <c r="AS327" i="4" s="1"/>
  <c r="AQ327" i="2"/>
  <c r="AR327" i="4" s="1"/>
  <c r="BC326" i="2"/>
  <c r="BD326" i="4" s="1"/>
  <c r="BB326" i="2"/>
  <c r="BC326" i="4" s="1"/>
  <c r="BA326" i="2"/>
  <c r="BB326" i="4" s="1"/>
  <c r="AZ326" i="2"/>
  <c r="BA326" i="4" s="1"/>
  <c r="AY326" i="2"/>
  <c r="AZ326" i="4" s="1"/>
  <c r="AX326" i="2"/>
  <c r="AY326" i="4" s="1"/>
  <c r="AW326" i="2"/>
  <c r="AX326" i="4" s="1"/>
  <c r="AV326" i="2"/>
  <c r="AW326" i="4" s="1"/>
  <c r="AU326" i="2"/>
  <c r="AV326" i="4" s="1"/>
  <c r="AT326" i="2"/>
  <c r="AU326" i="4" s="1"/>
  <c r="AS326" i="2"/>
  <c r="AT326" i="4" s="1"/>
  <c r="AR326" i="2"/>
  <c r="AS326" i="4" s="1"/>
  <c r="AQ326" i="2"/>
  <c r="AR326" i="4" s="1"/>
  <c r="BC325" i="2"/>
  <c r="BD325" i="4" s="1"/>
  <c r="BB325" i="2"/>
  <c r="BC325" i="4" s="1"/>
  <c r="BA325" i="2"/>
  <c r="BB325" i="4" s="1"/>
  <c r="AZ325" i="2"/>
  <c r="BA325" i="4" s="1"/>
  <c r="AY325" i="2"/>
  <c r="AZ325" i="4" s="1"/>
  <c r="AX325" i="2"/>
  <c r="AY325" i="4" s="1"/>
  <c r="AW325" i="2"/>
  <c r="AX325" i="4" s="1"/>
  <c r="AV325" i="2"/>
  <c r="AW325" i="4" s="1"/>
  <c r="AU325" i="2"/>
  <c r="AV325" i="4" s="1"/>
  <c r="AT325" i="2"/>
  <c r="AU325" i="4" s="1"/>
  <c r="AS325" i="2"/>
  <c r="AT325" i="4" s="1"/>
  <c r="AR325" i="2"/>
  <c r="AS325" i="4" s="1"/>
  <c r="AQ325" i="2"/>
  <c r="AR325" i="4" s="1"/>
  <c r="BC324" i="2"/>
  <c r="BD324" i="4" s="1"/>
  <c r="BB324" i="2"/>
  <c r="BC324" i="4" s="1"/>
  <c r="BA324" i="2"/>
  <c r="BB324" i="4" s="1"/>
  <c r="AZ324" i="2"/>
  <c r="BA324" i="4" s="1"/>
  <c r="AY324" i="2"/>
  <c r="AZ324" i="4" s="1"/>
  <c r="AX324" i="2"/>
  <c r="AY324" i="4" s="1"/>
  <c r="AW324" i="2"/>
  <c r="AX324" i="4" s="1"/>
  <c r="AV324" i="2"/>
  <c r="AW324" i="4" s="1"/>
  <c r="AU324" i="2"/>
  <c r="AV324" i="4" s="1"/>
  <c r="AT324" i="2"/>
  <c r="AU324" i="4" s="1"/>
  <c r="AS324" i="2"/>
  <c r="AT324" i="4" s="1"/>
  <c r="AR324" i="2"/>
  <c r="AS324" i="4" s="1"/>
  <c r="AQ324" i="2"/>
  <c r="AR324" i="4" s="1"/>
  <c r="BC323" i="2"/>
  <c r="BD323" i="4" s="1"/>
  <c r="BB323" i="2"/>
  <c r="BC323" i="4" s="1"/>
  <c r="BA323" i="2"/>
  <c r="BB323" i="4" s="1"/>
  <c r="AZ323" i="2"/>
  <c r="BA323" i="4" s="1"/>
  <c r="AY323" i="2"/>
  <c r="AZ323" i="4" s="1"/>
  <c r="AX323" i="2"/>
  <c r="AY323" i="4" s="1"/>
  <c r="AW323" i="2"/>
  <c r="AX323" i="4" s="1"/>
  <c r="AV323" i="2"/>
  <c r="AW323" i="4" s="1"/>
  <c r="AU323" i="2"/>
  <c r="AV323" i="4" s="1"/>
  <c r="AT323" i="2"/>
  <c r="AU323" i="4" s="1"/>
  <c r="AS323" i="2"/>
  <c r="AT323" i="4" s="1"/>
  <c r="AR323" i="2"/>
  <c r="AS323" i="4" s="1"/>
  <c r="AQ323" i="2"/>
  <c r="AR323" i="4" s="1"/>
  <c r="BC322" i="2"/>
  <c r="BD322" i="4" s="1"/>
  <c r="BB322" i="2"/>
  <c r="BC322" i="4" s="1"/>
  <c r="BA322" i="2"/>
  <c r="BB322" i="4" s="1"/>
  <c r="AZ322" i="2"/>
  <c r="BA322" i="4" s="1"/>
  <c r="AY322" i="2"/>
  <c r="AZ322" i="4" s="1"/>
  <c r="AX322" i="2"/>
  <c r="AY322" i="4" s="1"/>
  <c r="AW322" i="2"/>
  <c r="AX322" i="4" s="1"/>
  <c r="AV322" i="2"/>
  <c r="AW322" i="4" s="1"/>
  <c r="AU322" i="2"/>
  <c r="AV322" i="4" s="1"/>
  <c r="AT322" i="2"/>
  <c r="AU322" i="4" s="1"/>
  <c r="AS322" i="2"/>
  <c r="AT322" i="4" s="1"/>
  <c r="AR322" i="2"/>
  <c r="AS322" i="4" s="1"/>
  <c r="AQ322" i="2"/>
  <c r="AR322" i="4" s="1"/>
  <c r="BC321" i="2"/>
  <c r="BD321" i="4" s="1"/>
  <c r="BB321" i="2"/>
  <c r="BC321" i="4" s="1"/>
  <c r="BA321" i="2"/>
  <c r="BB321" i="4" s="1"/>
  <c r="AZ321" i="2"/>
  <c r="BA321" i="4" s="1"/>
  <c r="AY321" i="2"/>
  <c r="AZ321" i="4" s="1"/>
  <c r="AX321" i="2"/>
  <c r="AY321" i="4" s="1"/>
  <c r="AW321" i="2"/>
  <c r="AX321" i="4" s="1"/>
  <c r="AV321" i="2"/>
  <c r="AW321" i="4" s="1"/>
  <c r="AU321" i="2"/>
  <c r="AV321" i="4" s="1"/>
  <c r="AT321" i="2"/>
  <c r="AU321" i="4" s="1"/>
  <c r="AS321" i="2"/>
  <c r="AT321" i="4" s="1"/>
  <c r="AR321" i="2"/>
  <c r="AS321" i="4" s="1"/>
  <c r="AQ321" i="2"/>
  <c r="AR321" i="4" s="1"/>
  <c r="BC320" i="2"/>
  <c r="BD320" i="4" s="1"/>
  <c r="BB320" i="2"/>
  <c r="BC320" i="4" s="1"/>
  <c r="BA320" i="2"/>
  <c r="BB320" i="4" s="1"/>
  <c r="AZ320" i="2"/>
  <c r="BA320" i="4" s="1"/>
  <c r="AY320" i="2"/>
  <c r="AZ320" i="4" s="1"/>
  <c r="AX320" i="2"/>
  <c r="AY320" i="4" s="1"/>
  <c r="AW320" i="2"/>
  <c r="AX320" i="4" s="1"/>
  <c r="AV320" i="2"/>
  <c r="AW320" i="4" s="1"/>
  <c r="AU320" i="2"/>
  <c r="AV320" i="4" s="1"/>
  <c r="AT320" i="2"/>
  <c r="AU320" i="4" s="1"/>
  <c r="AS320" i="2"/>
  <c r="AT320" i="4" s="1"/>
  <c r="AR320" i="2"/>
  <c r="AS320" i="4" s="1"/>
  <c r="AQ320" i="2"/>
  <c r="AR320" i="4" s="1"/>
  <c r="BC319" i="2"/>
  <c r="BD319" i="4" s="1"/>
  <c r="BB319" i="2"/>
  <c r="BC319" i="4" s="1"/>
  <c r="BA319" i="2"/>
  <c r="BB319" i="4" s="1"/>
  <c r="AZ319" i="2"/>
  <c r="BA319" i="4" s="1"/>
  <c r="AY319" i="2"/>
  <c r="AZ319" i="4" s="1"/>
  <c r="AX319" i="2"/>
  <c r="AY319" i="4" s="1"/>
  <c r="AW319" i="2"/>
  <c r="AX319" i="4" s="1"/>
  <c r="AV319" i="2"/>
  <c r="AW319" i="4" s="1"/>
  <c r="AU319" i="2"/>
  <c r="AV319" i="4" s="1"/>
  <c r="AT319" i="2"/>
  <c r="AU319" i="4" s="1"/>
  <c r="AS319" i="2"/>
  <c r="AT319" i="4" s="1"/>
  <c r="AR319" i="2"/>
  <c r="AS319" i="4" s="1"/>
  <c r="AQ319" i="2"/>
  <c r="AR319" i="4" s="1"/>
  <c r="BC318" i="2"/>
  <c r="BD318" i="4" s="1"/>
  <c r="BB318" i="2"/>
  <c r="BC318" i="4" s="1"/>
  <c r="BA318" i="2"/>
  <c r="BB318" i="4" s="1"/>
  <c r="AZ318" i="2"/>
  <c r="BA318" i="4" s="1"/>
  <c r="AY318" i="2"/>
  <c r="AZ318" i="4" s="1"/>
  <c r="AX318" i="2"/>
  <c r="AY318" i="4" s="1"/>
  <c r="AW318" i="2"/>
  <c r="AX318" i="4" s="1"/>
  <c r="AV318" i="2"/>
  <c r="AW318" i="4" s="1"/>
  <c r="AU318" i="2"/>
  <c r="AV318" i="4" s="1"/>
  <c r="AT318" i="2"/>
  <c r="AU318" i="4" s="1"/>
  <c r="AS318" i="2"/>
  <c r="AT318" i="4" s="1"/>
  <c r="AR318" i="2"/>
  <c r="AS318" i="4" s="1"/>
  <c r="AQ318" i="2"/>
  <c r="AR318" i="4" s="1"/>
  <c r="BC317" i="2"/>
  <c r="BD317" i="4" s="1"/>
  <c r="BB317" i="2"/>
  <c r="BC317" i="4" s="1"/>
  <c r="BA317" i="2"/>
  <c r="BB317" i="4" s="1"/>
  <c r="AZ317" i="2"/>
  <c r="BA317" i="4" s="1"/>
  <c r="AY317" i="2"/>
  <c r="AZ317" i="4" s="1"/>
  <c r="AX317" i="2"/>
  <c r="AY317" i="4" s="1"/>
  <c r="AW317" i="2"/>
  <c r="AX317" i="4" s="1"/>
  <c r="AV317" i="2"/>
  <c r="AW317" i="4" s="1"/>
  <c r="AU317" i="2"/>
  <c r="AV317" i="4" s="1"/>
  <c r="AT317" i="2"/>
  <c r="AU317" i="4" s="1"/>
  <c r="AS317" i="2"/>
  <c r="AT317" i="4" s="1"/>
  <c r="AR317" i="2"/>
  <c r="AS317" i="4" s="1"/>
  <c r="AQ317" i="2"/>
  <c r="AR317" i="4" s="1"/>
  <c r="BC316" i="2"/>
  <c r="BD316" i="4" s="1"/>
  <c r="BB316" i="2"/>
  <c r="BC316" i="4" s="1"/>
  <c r="BA316" i="2"/>
  <c r="BB316" i="4" s="1"/>
  <c r="AZ316" i="2"/>
  <c r="BA316" i="4" s="1"/>
  <c r="AY316" i="2"/>
  <c r="AZ316" i="4" s="1"/>
  <c r="AX316" i="2"/>
  <c r="AY316" i="4" s="1"/>
  <c r="AW316" i="2"/>
  <c r="AX316" i="4" s="1"/>
  <c r="AV316" i="2"/>
  <c r="AW316" i="4" s="1"/>
  <c r="AU316" i="2"/>
  <c r="AV316" i="4" s="1"/>
  <c r="AT316" i="2"/>
  <c r="AU316" i="4" s="1"/>
  <c r="AS316" i="2"/>
  <c r="AT316" i="4" s="1"/>
  <c r="AR316" i="2"/>
  <c r="AS316" i="4" s="1"/>
  <c r="AQ316" i="2"/>
  <c r="AR316" i="4" s="1"/>
  <c r="BC315" i="2"/>
  <c r="BD315" i="4" s="1"/>
  <c r="BB315" i="2"/>
  <c r="BC315" i="4" s="1"/>
  <c r="BA315" i="2"/>
  <c r="BB315" i="4" s="1"/>
  <c r="AZ315" i="2"/>
  <c r="BA315" i="4" s="1"/>
  <c r="AY315" i="2"/>
  <c r="AZ315" i="4" s="1"/>
  <c r="AX315" i="2"/>
  <c r="AY315" i="4" s="1"/>
  <c r="AW315" i="2"/>
  <c r="AX315" i="4" s="1"/>
  <c r="AV315" i="2"/>
  <c r="AW315" i="4" s="1"/>
  <c r="AU315" i="2"/>
  <c r="AV315" i="4" s="1"/>
  <c r="AT315" i="2"/>
  <c r="AU315" i="4" s="1"/>
  <c r="AS315" i="2"/>
  <c r="AT315" i="4" s="1"/>
  <c r="AR315" i="2"/>
  <c r="AS315" i="4" s="1"/>
  <c r="AQ315" i="2"/>
  <c r="AR315" i="4" s="1"/>
  <c r="BC314" i="2"/>
  <c r="BD314" i="4" s="1"/>
  <c r="BB314" i="2"/>
  <c r="BC314" i="4" s="1"/>
  <c r="BA314" i="2"/>
  <c r="BB314" i="4" s="1"/>
  <c r="AZ314" i="2"/>
  <c r="BA314" i="4" s="1"/>
  <c r="AY314" i="2"/>
  <c r="AZ314" i="4" s="1"/>
  <c r="AX314" i="2"/>
  <c r="AY314" i="4" s="1"/>
  <c r="AW314" i="2"/>
  <c r="AX314" i="4" s="1"/>
  <c r="AV314" i="2"/>
  <c r="AW314" i="4" s="1"/>
  <c r="AU314" i="2"/>
  <c r="AV314" i="4" s="1"/>
  <c r="AT314" i="2"/>
  <c r="AU314" i="4" s="1"/>
  <c r="AS314" i="2"/>
  <c r="AT314" i="4" s="1"/>
  <c r="AR314" i="2"/>
  <c r="AS314" i="4" s="1"/>
  <c r="AQ314" i="2"/>
  <c r="AR314" i="4" s="1"/>
  <c r="BC313" i="2"/>
  <c r="BD313" i="4" s="1"/>
  <c r="BB313" i="2"/>
  <c r="BC313" i="4" s="1"/>
  <c r="BA313" i="2"/>
  <c r="BB313" i="4" s="1"/>
  <c r="AZ313" i="2"/>
  <c r="BA313" i="4" s="1"/>
  <c r="AY313" i="2"/>
  <c r="AZ313" i="4" s="1"/>
  <c r="AX313" i="2"/>
  <c r="AY313" i="4" s="1"/>
  <c r="AW313" i="2"/>
  <c r="AX313" i="4" s="1"/>
  <c r="AV313" i="2"/>
  <c r="AW313" i="4" s="1"/>
  <c r="AU313" i="2"/>
  <c r="AV313" i="4" s="1"/>
  <c r="AT313" i="2"/>
  <c r="AU313" i="4" s="1"/>
  <c r="AS313" i="2"/>
  <c r="AT313" i="4" s="1"/>
  <c r="AR313" i="2"/>
  <c r="AS313" i="4" s="1"/>
  <c r="AQ313" i="2"/>
  <c r="AR313" i="4" s="1"/>
  <c r="BC312" i="2"/>
  <c r="BD312" i="4" s="1"/>
  <c r="BB312" i="2"/>
  <c r="BC312" i="4" s="1"/>
  <c r="BA312" i="2"/>
  <c r="BB312" i="4" s="1"/>
  <c r="AZ312" i="2"/>
  <c r="BA312" i="4" s="1"/>
  <c r="AY312" i="2"/>
  <c r="AZ312" i="4" s="1"/>
  <c r="AX312" i="2"/>
  <c r="AY312" i="4" s="1"/>
  <c r="AW312" i="2"/>
  <c r="AX312" i="4" s="1"/>
  <c r="AV312" i="2"/>
  <c r="AW312" i="4" s="1"/>
  <c r="AU312" i="2"/>
  <c r="AV312" i="4" s="1"/>
  <c r="AT312" i="2"/>
  <c r="AU312" i="4" s="1"/>
  <c r="AS312" i="2"/>
  <c r="AT312" i="4" s="1"/>
  <c r="AR312" i="2"/>
  <c r="AS312" i="4" s="1"/>
  <c r="AQ312" i="2"/>
  <c r="AR312" i="4" s="1"/>
  <c r="BC311" i="2"/>
  <c r="BD311" i="4" s="1"/>
  <c r="BB311" i="2"/>
  <c r="BC311" i="4" s="1"/>
  <c r="BA311" i="2"/>
  <c r="BB311" i="4" s="1"/>
  <c r="AZ311" i="2"/>
  <c r="BA311" i="4" s="1"/>
  <c r="AY311" i="2"/>
  <c r="AZ311" i="4" s="1"/>
  <c r="AX311" i="2"/>
  <c r="AY311" i="4" s="1"/>
  <c r="AW311" i="2"/>
  <c r="AX311" i="4" s="1"/>
  <c r="AV311" i="2"/>
  <c r="AW311" i="4" s="1"/>
  <c r="AU311" i="2"/>
  <c r="AV311" i="4" s="1"/>
  <c r="AT311" i="2"/>
  <c r="AU311" i="4" s="1"/>
  <c r="AS311" i="2"/>
  <c r="AT311" i="4" s="1"/>
  <c r="AR311" i="2"/>
  <c r="AS311" i="4" s="1"/>
  <c r="AQ311" i="2"/>
  <c r="AR311" i="4" s="1"/>
  <c r="BC310" i="2"/>
  <c r="BD310" i="4" s="1"/>
  <c r="BB310" i="2"/>
  <c r="BC310" i="4" s="1"/>
  <c r="BA310" i="2"/>
  <c r="BB310" i="4" s="1"/>
  <c r="AZ310" i="2"/>
  <c r="BA310" i="4" s="1"/>
  <c r="AY310" i="2"/>
  <c r="AZ310" i="4" s="1"/>
  <c r="AX310" i="2"/>
  <c r="AY310" i="4" s="1"/>
  <c r="AW310" i="2"/>
  <c r="AX310" i="4" s="1"/>
  <c r="AV310" i="2"/>
  <c r="AW310" i="4" s="1"/>
  <c r="AU310" i="2"/>
  <c r="AV310" i="4" s="1"/>
  <c r="AT310" i="2"/>
  <c r="AU310" i="4" s="1"/>
  <c r="AS310" i="2"/>
  <c r="AT310" i="4" s="1"/>
  <c r="AR310" i="2"/>
  <c r="AS310" i="4" s="1"/>
  <c r="AQ310" i="2"/>
  <c r="AR310" i="4" s="1"/>
  <c r="BC309" i="2"/>
  <c r="BD309" i="4" s="1"/>
  <c r="BB309" i="2"/>
  <c r="BC309" i="4" s="1"/>
  <c r="BA309" i="2"/>
  <c r="BB309" i="4" s="1"/>
  <c r="AZ309" i="2"/>
  <c r="BA309" i="4" s="1"/>
  <c r="AY309" i="2"/>
  <c r="AZ309" i="4" s="1"/>
  <c r="AX309" i="2"/>
  <c r="AY309" i="4" s="1"/>
  <c r="AW309" i="2"/>
  <c r="AX309" i="4" s="1"/>
  <c r="AV309" i="2"/>
  <c r="AW309" i="4" s="1"/>
  <c r="AU309" i="2"/>
  <c r="AV309" i="4" s="1"/>
  <c r="AT309" i="2"/>
  <c r="AU309" i="4" s="1"/>
  <c r="AS309" i="2"/>
  <c r="AT309" i="4" s="1"/>
  <c r="AR309" i="2"/>
  <c r="AS309" i="4" s="1"/>
  <c r="AQ309" i="2"/>
  <c r="AR309" i="4" s="1"/>
  <c r="BC308" i="2"/>
  <c r="BD308" i="4" s="1"/>
  <c r="BB308" i="2"/>
  <c r="BC308" i="4" s="1"/>
  <c r="BA308" i="2"/>
  <c r="BB308" i="4" s="1"/>
  <c r="AZ308" i="2"/>
  <c r="BA308" i="4" s="1"/>
  <c r="AY308" i="2"/>
  <c r="AZ308" i="4" s="1"/>
  <c r="AX308" i="2"/>
  <c r="AY308" i="4" s="1"/>
  <c r="AW308" i="2"/>
  <c r="AX308" i="4" s="1"/>
  <c r="AV308" i="2"/>
  <c r="AW308" i="4" s="1"/>
  <c r="AU308" i="2"/>
  <c r="AV308" i="4" s="1"/>
  <c r="AT308" i="2"/>
  <c r="AU308" i="4" s="1"/>
  <c r="AS308" i="2"/>
  <c r="AT308" i="4" s="1"/>
  <c r="AR308" i="2"/>
  <c r="AS308" i="4" s="1"/>
  <c r="AQ308" i="2"/>
  <c r="AR308" i="4" s="1"/>
  <c r="BC307" i="2"/>
  <c r="BD307" i="4" s="1"/>
  <c r="BB307" i="2"/>
  <c r="BC307" i="4" s="1"/>
  <c r="BA307" i="2"/>
  <c r="BB307" i="4" s="1"/>
  <c r="AZ307" i="2"/>
  <c r="BA307" i="4" s="1"/>
  <c r="AY307" i="2"/>
  <c r="AZ307" i="4" s="1"/>
  <c r="AX307" i="2"/>
  <c r="AY307" i="4" s="1"/>
  <c r="AW307" i="2"/>
  <c r="AX307" i="4" s="1"/>
  <c r="AV307" i="2"/>
  <c r="AW307" i="4" s="1"/>
  <c r="AU307" i="2"/>
  <c r="AV307" i="4" s="1"/>
  <c r="AT307" i="2"/>
  <c r="AU307" i="4" s="1"/>
  <c r="AS307" i="2"/>
  <c r="AT307" i="4" s="1"/>
  <c r="AR307" i="2"/>
  <c r="AS307" i="4" s="1"/>
  <c r="AQ307" i="2"/>
  <c r="AR307" i="4" s="1"/>
  <c r="BC306" i="2"/>
  <c r="BD306" i="4" s="1"/>
  <c r="BB306" i="2"/>
  <c r="BC306" i="4" s="1"/>
  <c r="BA306" i="2"/>
  <c r="BB306" i="4" s="1"/>
  <c r="AZ306" i="2"/>
  <c r="BA306" i="4" s="1"/>
  <c r="AY306" i="2"/>
  <c r="AZ306" i="4" s="1"/>
  <c r="AX306" i="2"/>
  <c r="AY306" i="4" s="1"/>
  <c r="AW306" i="2"/>
  <c r="AX306" i="4" s="1"/>
  <c r="AV306" i="2"/>
  <c r="AW306" i="4" s="1"/>
  <c r="AU306" i="2"/>
  <c r="AV306" i="4" s="1"/>
  <c r="AT306" i="2"/>
  <c r="AU306" i="4" s="1"/>
  <c r="AS306" i="2"/>
  <c r="AT306" i="4" s="1"/>
  <c r="AR306" i="2"/>
  <c r="AS306" i="4" s="1"/>
  <c r="AQ306" i="2"/>
  <c r="AR306" i="4" s="1"/>
  <c r="BC305" i="2"/>
  <c r="BD305" i="4" s="1"/>
  <c r="BB305" i="2"/>
  <c r="BC305" i="4" s="1"/>
  <c r="BA305" i="2"/>
  <c r="BB305" i="4" s="1"/>
  <c r="AZ305" i="2"/>
  <c r="BA305" i="4" s="1"/>
  <c r="AY305" i="2"/>
  <c r="AZ305" i="4" s="1"/>
  <c r="AX305" i="2"/>
  <c r="AY305" i="4" s="1"/>
  <c r="AW305" i="2"/>
  <c r="AX305" i="4" s="1"/>
  <c r="AV305" i="2"/>
  <c r="AW305" i="4" s="1"/>
  <c r="AU305" i="2"/>
  <c r="AV305" i="4" s="1"/>
  <c r="AT305" i="2"/>
  <c r="AU305" i="4" s="1"/>
  <c r="AS305" i="2"/>
  <c r="AT305" i="4" s="1"/>
  <c r="AR305" i="2"/>
  <c r="AS305" i="4" s="1"/>
  <c r="AQ305" i="2"/>
  <c r="AR305" i="4" s="1"/>
  <c r="BC304" i="2"/>
  <c r="BD304" i="4" s="1"/>
  <c r="BB304" i="2"/>
  <c r="BC304" i="4" s="1"/>
  <c r="BA304" i="2"/>
  <c r="BB304" i="4" s="1"/>
  <c r="AZ304" i="2"/>
  <c r="BA304" i="4" s="1"/>
  <c r="AY304" i="2"/>
  <c r="AZ304" i="4" s="1"/>
  <c r="AX304" i="2"/>
  <c r="AY304" i="4" s="1"/>
  <c r="AW304" i="2"/>
  <c r="AX304" i="4" s="1"/>
  <c r="AV304" i="2"/>
  <c r="AW304" i="4" s="1"/>
  <c r="AU304" i="2"/>
  <c r="AV304" i="4" s="1"/>
  <c r="AT304" i="2"/>
  <c r="AU304" i="4" s="1"/>
  <c r="AS304" i="2"/>
  <c r="AT304" i="4" s="1"/>
  <c r="AR304" i="2"/>
  <c r="AS304" i="4" s="1"/>
  <c r="AQ304" i="2"/>
  <c r="AR304" i="4" s="1"/>
  <c r="BC303" i="2"/>
  <c r="BD303" i="4" s="1"/>
  <c r="BB303" i="2"/>
  <c r="BC303" i="4" s="1"/>
  <c r="BA303" i="2"/>
  <c r="BB303" i="4" s="1"/>
  <c r="AZ303" i="2"/>
  <c r="BA303" i="4" s="1"/>
  <c r="AY303" i="2"/>
  <c r="AZ303" i="4" s="1"/>
  <c r="AX303" i="2"/>
  <c r="AY303" i="4" s="1"/>
  <c r="AW303" i="2"/>
  <c r="AX303" i="4" s="1"/>
  <c r="AV303" i="2"/>
  <c r="AW303" i="4" s="1"/>
  <c r="AU303" i="2"/>
  <c r="AV303" i="4" s="1"/>
  <c r="AT303" i="2"/>
  <c r="AU303" i="4" s="1"/>
  <c r="AS303" i="2"/>
  <c r="AT303" i="4" s="1"/>
  <c r="AR303" i="2"/>
  <c r="AS303" i="4" s="1"/>
  <c r="AQ303" i="2"/>
  <c r="AR303" i="4" s="1"/>
  <c r="BC302" i="2"/>
  <c r="BD302" i="4" s="1"/>
  <c r="BB302" i="2"/>
  <c r="BC302" i="4" s="1"/>
  <c r="BA302" i="2"/>
  <c r="BB302" i="4" s="1"/>
  <c r="AZ302" i="2"/>
  <c r="BA302" i="4" s="1"/>
  <c r="AY302" i="2"/>
  <c r="AZ302" i="4" s="1"/>
  <c r="AX302" i="2"/>
  <c r="AY302" i="4" s="1"/>
  <c r="AW302" i="2"/>
  <c r="AX302" i="4" s="1"/>
  <c r="AV302" i="2"/>
  <c r="AW302" i="4" s="1"/>
  <c r="AU302" i="2"/>
  <c r="AV302" i="4" s="1"/>
  <c r="AT302" i="2"/>
  <c r="AU302" i="4" s="1"/>
  <c r="AS302" i="2"/>
  <c r="AT302" i="4" s="1"/>
  <c r="AR302" i="2"/>
  <c r="AS302" i="4" s="1"/>
  <c r="AQ302" i="2"/>
  <c r="AR302" i="4" s="1"/>
  <c r="BC301" i="2"/>
  <c r="BD301" i="4" s="1"/>
  <c r="BB301" i="2"/>
  <c r="BC301" i="4" s="1"/>
  <c r="BA301" i="2"/>
  <c r="BB301" i="4" s="1"/>
  <c r="AZ301" i="2"/>
  <c r="BA301" i="4" s="1"/>
  <c r="AY301" i="2"/>
  <c r="AZ301" i="4" s="1"/>
  <c r="AX301" i="2"/>
  <c r="AY301" i="4" s="1"/>
  <c r="AW301" i="2"/>
  <c r="AX301" i="4" s="1"/>
  <c r="AV301" i="2"/>
  <c r="AW301" i="4" s="1"/>
  <c r="AU301" i="2"/>
  <c r="AV301" i="4" s="1"/>
  <c r="AT301" i="2"/>
  <c r="AU301" i="4" s="1"/>
  <c r="AS301" i="2"/>
  <c r="AT301" i="4" s="1"/>
  <c r="AR301" i="2"/>
  <c r="AS301" i="4" s="1"/>
  <c r="AQ301" i="2"/>
  <c r="AR301" i="4" s="1"/>
  <c r="BC300" i="2"/>
  <c r="BD300" i="4" s="1"/>
  <c r="BB300" i="2"/>
  <c r="BC300" i="4" s="1"/>
  <c r="BA300" i="2"/>
  <c r="BB300" i="4" s="1"/>
  <c r="AZ300" i="2"/>
  <c r="BA300" i="4" s="1"/>
  <c r="AY300" i="2"/>
  <c r="AZ300" i="4" s="1"/>
  <c r="AX300" i="2"/>
  <c r="AY300" i="4" s="1"/>
  <c r="AW300" i="2"/>
  <c r="AX300" i="4" s="1"/>
  <c r="AV300" i="2"/>
  <c r="AW300" i="4" s="1"/>
  <c r="AU300" i="2"/>
  <c r="AV300" i="4" s="1"/>
  <c r="AT300" i="2"/>
  <c r="AU300" i="4" s="1"/>
  <c r="AS300" i="2"/>
  <c r="AT300" i="4" s="1"/>
  <c r="AR300" i="2"/>
  <c r="AS300" i="4" s="1"/>
  <c r="AQ300" i="2"/>
  <c r="AR300" i="4" s="1"/>
  <c r="BC299" i="2"/>
  <c r="BD299" i="4" s="1"/>
  <c r="BB299" i="2"/>
  <c r="BC299" i="4" s="1"/>
  <c r="BA299" i="2"/>
  <c r="BB299" i="4" s="1"/>
  <c r="AZ299" i="2"/>
  <c r="BA299" i="4" s="1"/>
  <c r="AY299" i="2"/>
  <c r="AZ299" i="4" s="1"/>
  <c r="AX299" i="2"/>
  <c r="AY299" i="4" s="1"/>
  <c r="AW299" i="2"/>
  <c r="AX299" i="4" s="1"/>
  <c r="AV299" i="2"/>
  <c r="AW299" i="4" s="1"/>
  <c r="AU299" i="2"/>
  <c r="AV299" i="4" s="1"/>
  <c r="AT299" i="2"/>
  <c r="AU299" i="4" s="1"/>
  <c r="AS299" i="2"/>
  <c r="AT299" i="4" s="1"/>
  <c r="AR299" i="2"/>
  <c r="AS299" i="4" s="1"/>
  <c r="AQ299" i="2"/>
  <c r="AR299" i="4" s="1"/>
  <c r="BC298" i="2"/>
  <c r="BD298" i="4" s="1"/>
  <c r="BB298" i="2"/>
  <c r="BC298" i="4" s="1"/>
  <c r="BA298" i="2"/>
  <c r="BB298" i="4" s="1"/>
  <c r="AZ298" i="2"/>
  <c r="BA298" i="4" s="1"/>
  <c r="AY298" i="2"/>
  <c r="AZ298" i="4" s="1"/>
  <c r="AX298" i="2"/>
  <c r="AY298" i="4" s="1"/>
  <c r="AW298" i="2"/>
  <c r="AX298" i="4" s="1"/>
  <c r="AV298" i="2"/>
  <c r="AW298" i="4" s="1"/>
  <c r="AU298" i="2"/>
  <c r="AV298" i="4" s="1"/>
  <c r="AT298" i="2"/>
  <c r="AU298" i="4" s="1"/>
  <c r="AS298" i="2"/>
  <c r="AT298" i="4" s="1"/>
  <c r="AR298" i="2"/>
  <c r="AS298" i="4" s="1"/>
  <c r="AQ298" i="2"/>
  <c r="AR298" i="4" s="1"/>
  <c r="BC297" i="2"/>
  <c r="BD297" i="4" s="1"/>
  <c r="BB297" i="2"/>
  <c r="BC297" i="4" s="1"/>
  <c r="BA297" i="2"/>
  <c r="BB297" i="4" s="1"/>
  <c r="AZ297" i="2"/>
  <c r="BA297" i="4" s="1"/>
  <c r="AY297" i="2"/>
  <c r="AZ297" i="4" s="1"/>
  <c r="AX297" i="2"/>
  <c r="AY297" i="4" s="1"/>
  <c r="AW297" i="2"/>
  <c r="AX297" i="4" s="1"/>
  <c r="AV297" i="2"/>
  <c r="AW297" i="4" s="1"/>
  <c r="AU297" i="2"/>
  <c r="AV297" i="4" s="1"/>
  <c r="AT297" i="2"/>
  <c r="AU297" i="4" s="1"/>
  <c r="AS297" i="2"/>
  <c r="AT297" i="4" s="1"/>
  <c r="AR297" i="2"/>
  <c r="AS297" i="4" s="1"/>
  <c r="AQ297" i="2"/>
  <c r="AR297" i="4" s="1"/>
  <c r="BC296" i="2"/>
  <c r="BD296" i="4" s="1"/>
  <c r="BB296" i="2"/>
  <c r="BC296" i="4" s="1"/>
  <c r="BA296" i="2"/>
  <c r="BB296" i="4" s="1"/>
  <c r="AZ296" i="2"/>
  <c r="BA296" i="4" s="1"/>
  <c r="AY296" i="2"/>
  <c r="AZ296" i="4" s="1"/>
  <c r="AX296" i="2"/>
  <c r="AY296" i="4" s="1"/>
  <c r="AW296" i="2"/>
  <c r="AX296" i="4" s="1"/>
  <c r="AV296" i="2"/>
  <c r="AW296" i="4" s="1"/>
  <c r="AU296" i="2"/>
  <c r="AV296" i="4" s="1"/>
  <c r="AT296" i="2"/>
  <c r="AU296" i="4" s="1"/>
  <c r="AS296" i="2"/>
  <c r="AT296" i="4" s="1"/>
  <c r="AR296" i="2"/>
  <c r="AS296" i="4" s="1"/>
  <c r="AQ296" i="2"/>
  <c r="AR296" i="4" s="1"/>
  <c r="BC295" i="2"/>
  <c r="BD295" i="4" s="1"/>
  <c r="BB295" i="2"/>
  <c r="BC295" i="4" s="1"/>
  <c r="BA295" i="2"/>
  <c r="BB295" i="4" s="1"/>
  <c r="AZ295" i="2"/>
  <c r="BA295" i="4" s="1"/>
  <c r="AY295" i="2"/>
  <c r="AZ295" i="4" s="1"/>
  <c r="AX295" i="2"/>
  <c r="AY295" i="4" s="1"/>
  <c r="AW295" i="2"/>
  <c r="AX295" i="4" s="1"/>
  <c r="AV295" i="2"/>
  <c r="AW295" i="4" s="1"/>
  <c r="AU295" i="2"/>
  <c r="AV295" i="4" s="1"/>
  <c r="AT295" i="2"/>
  <c r="AU295" i="4" s="1"/>
  <c r="AS295" i="2"/>
  <c r="AT295" i="4" s="1"/>
  <c r="AR295" i="2"/>
  <c r="AS295" i="4" s="1"/>
  <c r="AQ295" i="2"/>
  <c r="AR295" i="4" s="1"/>
  <c r="BC294" i="2"/>
  <c r="BD294" i="4" s="1"/>
  <c r="BB294" i="2"/>
  <c r="BC294" i="4" s="1"/>
  <c r="BA294" i="2"/>
  <c r="BB294" i="4" s="1"/>
  <c r="AZ294" i="2"/>
  <c r="BA294" i="4" s="1"/>
  <c r="AY294" i="2"/>
  <c r="AZ294" i="4" s="1"/>
  <c r="AX294" i="2"/>
  <c r="AY294" i="4" s="1"/>
  <c r="AW294" i="2"/>
  <c r="AX294" i="4" s="1"/>
  <c r="AV294" i="2"/>
  <c r="AW294" i="4" s="1"/>
  <c r="AU294" i="2"/>
  <c r="AV294" i="4" s="1"/>
  <c r="AT294" i="2"/>
  <c r="AU294" i="4" s="1"/>
  <c r="AS294" i="2"/>
  <c r="AT294" i="4" s="1"/>
  <c r="AR294" i="2"/>
  <c r="AS294" i="4" s="1"/>
  <c r="AQ294" i="2"/>
  <c r="AR294" i="4" s="1"/>
  <c r="BC293" i="2"/>
  <c r="BD293" i="4" s="1"/>
  <c r="BB293" i="2"/>
  <c r="BC293" i="4" s="1"/>
  <c r="BA293" i="2"/>
  <c r="BB293" i="4" s="1"/>
  <c r="AZ293" i="2"/>
  <c r="BA293" i="4" s="1"/>
  <c r="AY293" i="2"/>
  <c r="AZ293" i="4" s="1"/>
  <c r="AX293" i="2"/>
  <c r="AY293" i="4" s="1"/>
  <c r="AW293" i="2"/>
  <c r="AX293" i="4" s="1"/>
  <c r="AV293" i="2"/>
  <c r="AW293" i="4" s="1"/>
  <c r="AU293" i="2"/>
  <c r="AV293" i="4" s="1"/>
  <c r="AT293" i="2"/>
  <c r="AU293" i="4" s="1"/>
  <c r="AS293" i="2"/>
  <c r="AT293" i="4" s="1"/>
  <c r="AR293" i="2"/>
  <c r="AS293" i="4" s="1"/>
  <c r="AQ293" i="2"/>
  <c r="AR293" i="4" s="1"/>
  <c r="BC292" i="2"/>
  <c r="BD292" i="4" s="1"/>
  <c r="BB292" i="2"/>
  <c r="BC292" i="4" s="1"/>
  <c r="BA292" i="2"/>
  <c r="BB292" i="4" s="1"/>
  <c r="AZ292" i="2"/>
  <c r="BA292" i="4" s="1"/>
  <c r="AY292" i="2"/>
  <c r="AZ292" i="4" s="1"/>
  <c r="AX292" i="2"/>
  <c r="AY292" i="4" s="1"/>
  <c r="AW292" i="2"/>
  <c r="AX292" i="4" s="1"/>
  <c r="AV292" i="2"/>
  <c r="AW292" i="4" s="1"/>
  <c r="AU292" i="2"/>
  <c r="AV292" i="4" s="1"/>
  <c r="AT292" i="2"/>
  <c r="AU292" i="4" s="1"/>
  <c r="AS292" i="2"/>
  <c r="AT292" i="4" s="1"/>
  <c r="AR292" i="2"/>
  <c r="AS292" i="4" s="1"/>
  <c r="AQ292" i="2"/>
  <c r="AR292" i="4" s="1"/>
  <c r="BC291" i="2"/>
  <c r="BD291" i="4" s="1"/>
  <c r="BB291" i="2"/>
  <c r="BC291" i="4" s="1"/>
  <c r="BA291" i="2"/>
  <c r="BB291" i="4" s="1"/>
  <c r="AZ291" i="2"/>
  <c r="BA291" i="4" s="1"/>
  <c r="AY291" i="2"/>
  <c r="AZ291" i="4" s="1"/>
  <c r="AX291" i="2"/>
  <c r="AY291" i="4" s="1"/>
  <c r="AW291" i="2"/>
  <c r="AX291" i="4" s="1"/>
  <c r="AV291" i="2"/>
  <c r="AW291" i="4" s="1"/>
  <c r="AU291" i="2"/>
  <c r="AV291" i="4" s="1"/>
  <c r="AT291" i="2"/>
  <c r="AU291" i="4" s="1"/>
  <c r="AS291" i="2"/>
  <c r="AT291" i="4" s="1"/>
  <c r="AR291" i="2"/>
  <c r="AS291" i="4" s="1"/>
  <c r="AQ291" i="2"/>
  <c r="AR291" i="4" s="1"/>
  <c r="BC290" i="2"/>
  <c r="BD290" i="4" s="1"/>
  <c r="BB290" i="2"/>
  <c r="BC290" i="4" s="1"/>
  <c r="BA290" i="2"/>
  <c r="BB290" i="4" s="1"/>
  <c r="AZ290" i="2"/>
  <c r="BA290" i="4" s="1"/>
  <c r="AY290" i="2"/>
  <c r="AZ290" i="4" s="1"/>
  <c r="AX290" i="2"/>
  <c r="AY290" i="4" s="1"/>
  <c r="AW290" i="2"/>
  <c r="AX290" i="4" s="1"/>
  <c r="AV290" i="2"/>
  <c r="AW290" i="4" s="1"/>
  <c r="AU290" i="2"/>
  <c r="AV290" i="4" s="1"/>
  <c r="AT290" i="2"/>
  <c r="AU290" i="4" s="1"/>
  <c r="AS290" i="2"/>
  <c r="AT290" i="4" s="1"/>
  <c r="AR290" i="2"/>
  <c r="AS290" i="4" s="1"/>
  <c r="AQ290" i="2"/>
  <c r="AR290" i="4" s="1"/>
  <c r="BC289" i="2"/>
  <c r="BD289" i="4" s="1"/>
  <c r="BB289" i="2"/>
  <c r="BC289" i="4" s="1"/>
  <c r="BA289" i="2"/>
  <c r="BB289" i="4" s="1"/>
  <c r="AZ289" i="2"/>
  <c r="BA289" i="4" s="1"/>
  <c r="AY289" i="2"/>
  <c r="AZ289" i="4" s="1"/>
  <c r="AX289" i="2"/>
  <c r="AY289" i="4" s="1"/>
  <c r="AW289" i="2"/>
  <c r="AX289" i="4" s="1"/>
  <c r="AV289" i="2"/>
  <c r="AW289" i="4" s="1"/>
  <c r="AU289" i="2"/>
  <c r="AV289" i="4" s="1"/>
  <c r="AT289" i="2"/>
  <c r="AU289" i="4" s="1"/>
  <c r="AS289" i="2"/>
  <c r="AT289" i="4" s="1"/>
  <c r="AR289" i="2"/>
  <c r="AS289" i="4" s="1"/>
  <c r="AQ289" i="2"/>
  <c r="AR289" i="4" s="1"/>
  <c r="BC288" i="2"/>
  <c r="BD288" i="4" s="1"/>
  <c r="BB288" i="2"/>
  <c r="BC288" i="4" s="1"/>
  <c r="BA288" i="2"/>
  <c r="BB288" i="4" s="1"/>
  <c r="AZ288" i="2"/>
  <c r="BA288" i="4" s="1"/>
  <c r="AY288" i="2"/>
  <c r="AZ288" i="4" s="1"/>
  <c r="AX288" i="2"/>
  <c r="AY288" i="4" s="1"/>
  <c r="AW288" i="2"/>
  <c r="AX288" i="4" s="1"/>
  <c r="AV288" i="2"/>
  <c r="AW288" i="4" s="1"/>
  <c r="AU288" i="2"/>
  <c r="AV288" i="4" s="1"/>
  <c r="AT288" i="2"/>
  <c r="AU288" i="4" s="1"/>
  <c r="AS288" i="2"/>
  <c r="AT288" i="4" s="1"/>
  <c r="AR288" i="2"/>
  <c r="AS288" i="4" s="1"/>
  <c r="AQ288" i="2"/>
  <c r="AR288" i="4" s="1"/>
  <c r="BC287" i="2"/>
  <c r="BD287" i="4" s="1"/>
  <c r="BB287" i="2"/>
  <c r="BC287" i="4" s="1"/>
  <c r="BA287" i="2"/>
  <c r="BB287" i="4" s="1"/>
  <c r="AZ287" i="2"/>
  <c r="BA287" i="4" s="1"/>
  <c r="AY287" i="2"/>
  <c r="AZ287" i="4" s="1"/>
  <c r="AX287" i="2"/>
  <c r="AY287" i="4" s="1"/>
  <c r="AW287" i="2"/>
  <c r="AX287" i="4" s="1"/>
  <c r="AV287" i="2"/>
  <c r="AW287" i="4" s="1"/>
  <c r="AU287" i="2"/>
  <c r="AV287" i="4" s="1"/>
  <c r="AT287" i="2"/>
  <c r="AU287" i="4" s="1"/>
  <c r="AS287" i="2"/>
  <c r="AT287" i="4" s="1"/>
  <c r="AR287" i="2"/>
  <c r="AS287" i="4" s="1"/>
  <c r="AQ287" i="2"/>
  <c r="AR287" i="4" s="1"/>
  <c r="BC286" i="2"/>
  <c r="BD286" i="4" s="1"/>
  <c r="BB286" i="2"/>
  <c r="BC286" i="4" s="1"/>
  <c r="BA286" i="2"/>
  <c r="BB286" i="4" s="1"/>
  <c r="AZ286" i="2"/>
  <c r="BA286" i="4" s="1"/>
  <c r="AY286" i="2"/>
  <c r="AZ286" i="4" s="1"/>
  <c r="AX286" i="2"/>
  <c r="AY286" i="4" s="1"/>
  <c r="AW286" i="2"/>
  <c r="AX286" i="4" s="1"/>
  <c r="AV286" i="2"/>
  <c r="AW286" i="4" s="1"/>
  <c r="AU286" i="2"/>
  <c r="AV286" i="4" s="1"/>
  <c r="AT286" i="2"/>
  <c r="AU286" i="4" s="1"/>
  <c r="AS286" i="2"/>
  <c r="AT286" i="4" s="1"/>
  <c r="AR286" i="2"/>
  <c r="AS286" i="4" s="1"/>
  <c r="AQ286" i="2"/>
  <c r="AR286" i="4" s="1"/>
  <c r="BC285" i="2"/>
  <c r="BD285" i="4" s="1"/>
  <c r="BB285" i="2"/>
  <c r="BC285" i="4" s="1"/>
  <c r="BA285" i="2"/>
  <c r="BB285" i="4" s="1"/>
  <c r="AZ285" i="2"/>
  <c r="BA285" i="4" s="1"/>
  <c r="AY285" i="2"/>
  <c r="AZ285" i="4" s="1"/>
  <c r="AX285" i="2"/>
  <c r="AY285" i="4" s="1"/>
  <c r="AW285" i="2"/>
  <c r="AX285" i="4" s="1"/>
  <c r="AV285" i="2"/>
  <c r="AW285" i="4" s="1"/>
  <c r="AU285" i="2"/>
  <c r="AV285" i="4" s="1"/>
  <c r="AT285" i="2"/>
  <c r="AU285" i="4" s="1"/>
  <c r="AS285" i="2"/>
  <c r="AT285" i="4" s="1"/>
  <c r="AR285" i="2"/>
  <c r="AS285" i="4" s="1"/>
  <c r="AQ285" i="2"/>
  <c r="AR285" i="4" s="1"/>
  <c r="BC284" i="2"/>
  <c r="BD284" i="4" s="1"/>
  <c r="BB284" i="2"/>
  <c r="BC284" i="4" s="1"/>
  <c r="BA284" i="2"/>
  <c r="BB284" i="4" s="1"/>
  <c r="AZ284" i="2"/>
  <c r="BA284" i="4" s="1"/>
  <c r="AY284" i="2"/>
  <c r="AZ284" i="4" s="1"/>
  <c r="AX284" i="2"/>
  <c r="AY284" i="4" s="1"/>
  <c r="AW284" i="2"/>
  <c r="AX284" i="4" s="1"/>
  <c r="AV284" i="2"/>
  <c r="AW284" i="4" s="1"/>
  <c r="AU284" i="2"/>
  <c r="AV284" i="4" s="1"/>
  <c r="AT284" i="2"/>
  <c r="AU284" i="4" s="1"/>
  <c r="AS284" i="2"/>
  <c r="AT284" i="4" s="1"/>
  <c r="AR284" i="2"/>
  <c r="AS284" i="4" s="1"/>
  <c r="AQ284" i="2"/>
  <c r="AR284" i="4" s="1"/>
  <c r="BC283" i="2"/>
  <c r="BD283" i="4" s="1"/>
  <c r="BB283" i="2"/>
  <c r="BC283" i="4" s="1"/>
  <c r="BA283" i="2"/>
  <c r="BB283" i="4" s="1"/>
  <c r="AZ283" i="2"/>
  <c r="BA283" i="4" s="1"/>
  <c r="AY283" i="2"/>
  <c r="AZ283" i="4" s="1"/>
  <c r="AX283" i="2"/>
  <c r="AY283" i="4" s="1"/>
  <c r="AW283" i="2"/>
  <c r="AX283" i="4" s="1"/>
  <c r="AV283" i="2"/>
  <c r="AW283" i="4" s="1"/>
  <c r="AU283" i="2"/>
  <c r="AV283" i="4" s="1"/>
  <c r="AT283" i="2"/>
  <c r="AU283" i="4" s="1"/>
  <c r="AS283" i="2"/>
  <c r="AT283" i="4" s="1"/>
  <c r="AR283" i="2"/>
  <c r="AS283" i="4" s="1"/>
  <c r="AQ283" i="2"/>
  <c r="AR283" i="4" s="1"/>
  <c r="BC282" i="2"/>
  <c r="BD282" i="4" s="1"/>
  <c r="BB282" i="2"/>
  <c r="BC282" i="4" s="1"/>
  <c r="BA282" i="2"/>
  <c r="BB282" i="4" s="1"/>
  <c r="AZ282" i="2"/>
  <c r="BA282" i="4" s="1"/>
  <c r="AY282" i="2"/>
  <c r="AZ282" i="4" s="1"/>
  <c r="AX282" i="2"/>
  <c r="AY282" i="4" s="1"/>
  <c r="AW282" i="2"/>
  <c r="AX282" i="4" s="1"/>
  <c r="AV282" i="2"/>
  <c r="AW282" i="4" s="1"/>
  <c r="AU282" i="2"/>
  <c r="AV282" i="4" s="1"/>
  <c r="AT282" i="2"/>
  <c r="AU282" i="4" s="1"/>
  <c r="AS282" i="2"/>
  <c r="AT282" i="4" s="1"/>
  <c r="AR282" i="2"/>
  <c r="AS282" i="4" s="1"/>
  <c r="AQ282" i="2"/>
  <c r="AR282" i="4" s="1"/>
  <c r="BC281" i="2"/>
  <c r="BD281" i="4" s="1"/>
  <c r="BB281" i="2"/>
  <c r="BC281" i="4" s="1"/>
  <c r="BA281" i="2"/>
  <c r="BB281" i="4" s="1"/>
  <c r="AZ281" i="2"/>
  <c r="BA281" i="4" s="1"/>
  <c r="AY281" i="2"/>
  <c r="AZ281" i="4" s="1"/>
  <c r="AX281" i="2"/>
  <c r="AY281" i="4" s="1"/>
  <c r="AW281" i="2"/>
  <c r="AX281" i="4" s="1"/>
  <c r="AV281" i="2"/>
  <c r="AW281" i="4" s="1"/>
  <c r="AU281" i="2"/>
  <c r="AV281" i="4" s="1"/>
  <c r="AT281" i="2"/>
  <c r="AU281" i="4" s="1"/>
  <c r="AS281" i="2"/>
  <c r="AT281" i="4" s="1"/>
  <c r="AR281" i="2"/>
  <c r="AS281" i="4" s="1"/>
  <c r="AQ281" i="2"/>
  <c r="AR281" i="4" s="1"/>
  <c r="BC280" i="2"/>
  <c r="BD280" i="4" s="1"/>
  <c r="BB280" i="2"/>
  <c r="BC280" i="4" s="1"/>
  <c r="BA280" i="2"/>
  <c r="BB280" i="4" s="1"/>
  <c r="AZ280" i="2"/>
  <c r="BA280" i="4" s="1"/>
  <c r="AY280" i="2"/>
  <c r="AZ280" i="4" s="1"/>
  <c r="AX280" i="2"/>
  <c r="AY280" i="4" s="1"/>
  <c r="AW280" i="2"/>
  <c r="AX280" i="4" s="1"/>
  <c r="AV280" i="2"/>
  <c r="AW280" i="4" s="1"/>
  <c r="AU280" i="2"/>
  <c r="AV280" i="4" s="1"/>
  <c r="AT280" i="2"/>
  <c r="AU280" i="4" s="1"/>
  <c r="AS280" i="2"/>
  <c r="AT280" i="4" s="1"/>
  <c r="AR280" i="2"/>
  <c r="AS280" i="4" s="1"/>
  <c r="AQ280" i="2"/>
  <c r="AR280" i="4" s="1"/>
  <c r="BC279" i="2"/>
  <c r="BD279" i="4" s="1"/>
  <c r="BB279" i="2"/>
  <c r="BC279" i="4" s="1"/>
  <c r="BA279" i="2"/>
  <c r="BB279" i="4" s="1"/>
  <c r="AZ279" i="2"/>
  <c r="BA279" i="4" s="1"/>
  <c r="AY279" i="2"/>
  <c r="AZ279" i="4" s="1"/>
  <c r="AX279" i="2"/>
  <c r="AY279" i="4" s="1"/>
  <c r="AW279" i="2"/>
  <c r="AX279" i="4" s="1"/>
  <c r="AV279" i="2"/>
  <c r="AW279" i="4" s="1"/>
  <c r="AU279" i="2"/>
  <c r="AV279" i="4" s="1"/>
  <c r="AT279" i="2"/>
  <c r="AU279" i="4" s="1"/>
  <c r="AS279" i="2"/>
  <c r="AT279" i="4" s="1"/>
  <c r="AR279" i="2"/>
  <c r="AS279" i="4" s="1"/>
  <c r="AQ279" i="2"/>
  <c r="AR279" i="4" s="1"/>
  <c r="BC278" i="2"/>
  <c r="BD278" i="4" s="1"/>
  <c r="BB278" i="2"/>
  <c r="BC278" i="4" s="1"/>
  <c r="BA278" i="2"/>
  <c r="BB278" i="4" s="1"/>
  <c r="AZ278" i="2"/>
  <c r="BA278" i="4" s="1"/>
  <c r="AY278" i="2"/>
  <c r="AZ278" i="4" s="1"/>
  <c r="AX278" i="2"/>
  <c r="AY278" i="4" s="1"/>
  <c r="AW278" i="2"/>
  <c r="AX278" i="4" s="1"/>
  <c r="AV278" i="2"/>
  <c r="AW278" i="4" s="1"/>
  <c r="AU278" i="2"/>
  <c r="AV278" i="4" s="1"/>
  <c r="AT278" i="2"/>
  <c r="AU278" i="4" s="1"/>
  <c r="AS278" i="2"/>
  <c r="AT278" i="4" s="1"/>
  <c r="AR278" i="2"/>
  <c r="AS278" i="4" s="1"/>
  <c r="AQ278" i="2"/>
  <c r="AR278" i="4" s="1"/>
  <c r="BC277" i="2"/>
  <c r="BD277" i="4" s="1"/>
  <c r="BB277" i="2"/>
  <c r="BC277" i="4" s="1"/>
  <c r="BA277" i="2"/>
  <c r="BB277" i="4" s="1"/>
  <c r="AZ277" i="2"/>
  <c r="BA277" i="4" s="1"/>
  <c r="AY277" i="2"/>
  <c r="AZ277" i="4" s="1"/>
  <c r="AX277" i="2"/>
  <c r="AY277" i="4" s="1"/>
  <c r="AW277" i="2"/>
  <c r="AX277" i="4" s="1"/>
  <c r="AV277" i="2"/>
  <c r="AW277" i="4" s="1"/>
  <c r="AU277" i="2"/>
  <c r="AV277" i="4" s="1"/>
  <c r="AT277" i="2"/>
  <c r="AU277" i="4" s="1"/>
  <c r="AS277" i="2"/>
  <c r="AT277" i="4" s="1"/>
  <c r="AR277" i="2"/>
  <c r="AS277" i="4" s="1"/>
  <c r="AQ277" i="2"/>
  <c r="AR277" i="4" s="1"/>
  <c r="BC276" i="2"/>
  <c r="BD276" i="4" s="1"/>
  <c r="BB276" i="2"/>
  <c r="BC276" i="4" s="1"/>
  <c r="BA276" i="2"/>
  <c r="BB276" i="4" s="1"/>
  <c r="AZ276" i="2"/>
  <c r="BA276" i="4" s="1"/>
  <c r="AY276" i="2"/>
  <c r="AZ276" i="4" s="1"/>
  <c r="AX276" i="2"/>
  <c r="AY276" i="4" s="1"/>
  <c r="AW276" i="2"/>
  <c r="AX276" i="4" s="1"/>
  <c r="AV276" i="2"/>
  <c r="AW276" i="4" s="1"/>
  <c r="AU276" i="2"/>
  <c r="AV276" i="4" s="1"/>
  <c r="AT276" i="2"/>
  <c r="AU276" i="4" s="1"/>
  <c r="AS276" i="2"/>
  <c r="AT276" i="4" s="1"/>
  <c r="AR276" i="2"/>
  <c r="AS276" i="4" s="1"/>
  <c r="AQ276" i="2"/>
  <c r="AR276" i="4" s="1"/>
  <c r="BC275" i="2"/>
  <c r="BD275" i="4" s="1"/>
  <c r="BB275" i="2"/>
  <c r="BC275" i="4" s="1"/>
  <c r="BA275" i="2"/>
  <c r="BB275" i="4" s="1"/>
  <c r="AZ275" i="2"/>
  <c r="BA275" i="4" s="1"/>
  <c r="AY275" i="2"/>
  <c r="AZ275" i="4" s="1"/>
  <c r="AX275" i="2"/>
  <c r="AY275" i="4" s="1"/>
  <c r="AW275" i="2"/>
  <c r="AX275" i="4" s="1"/>
  <c r="AV275" i="2"/>
  <c r="AW275" i="4" s="1"/>
  <c r="AU275" i="2"/>
  <c r="AV275" i="4" s="1"/>
  <c r="AT275" i="2"/>
  <c r="AU275" i="4" s="1"/>
  <c r="AS275" i="2"/>
  <c r="AT275" i="4" s="1"/>
  <c r="AR275" i="2"/>
  <c r="AS275" i="4" s="1"/>
  <c r="AQ275" i="2"/>
  <c r="AR275" i="4" s="1"/>
  <c r="BC274" i="2"/>
  <c r="BD274" i="4" s="1"/>
  <c r="BB274" i="2"/>
  <c r="BC274" i="4" s="1"/>
  <c r="BA274" i="2"/>
  <c r="BB274" i="4" s="1"/>
  <c r="AZ274" i="2"/>
  <c r="BA274" i="4" s="1"/>
  <c r="AY274" i="2"/>
  <c r="AZ274" i="4" s="1"/>
  <c r="AX274" i="2"/>
  <c r="AY274" i="4" s="1"/>
  <c r="AW274" i="2"/>
  <c r="AX274" i="4" s="1"/>
  <c r="AV274" i="2"/>
  <c r="AW274" i="4" s="1"/>
  <c r="AU274" i="2"/>
  <c r="AV274" i="4" s="1"/>
  <c r="AT274" i="2"/>
  <c r="AU274" i="4" s="1"/>
  <c r="AS274" i="2"/>
  <c r="AT274" i="4" s="1"/>
  <c r="AR274" i="2"/>
  <c r="AS274" i="4" s="1"/>
  <c r="AQ274" i="2"/>
  <c r="AR274" i="4" s="1"/>
  <c r="BC273" i="2"/>
  <c r="BD273" i="4" s="1"/>
  <c r="BB273" i="2"/>
  <c r="BC273" i="4" s="1"/>
  <c r="BA273" i="2"/>
  <c r="BB273" i="4" s="1"/>
  <c r="AZ273" i="2"/>
  <c r="BA273" i="4" s="1"/>
  <c r="AY273" i="2"/>
  <c r="AZ273" i="4" s="1"/>
  <c r="AX273" i="2"/>
  <c r="AY273" i="4" s="1"/>
  <c r="AW273" i="2"/>
  <c r="AX273" i="4" s="1"/>
  <c r="AV273" i="2"/>
  <c r="AW273" i="4" s="1"/>
  <c r="AU273" i="2"/>
  <c r="AV273" i="4" s="1"/>
  <c r="AT273" i="2"/>
  <c r="AU273" i="4" s="1"/>
  <c r="AS273" i="2"/>
  <c r="AT273" i="4" s="1"/>
  <c r="AR273" i="2"/>
  <c r="AS273" i="4" s="1"/>
  <c r="AQ273" i="2"/>
  <c r="AR273" i="4" s="1"/>
  <c r="BC272" i="2"/>
  <c r="BD272" i="4" s="1"/>
  <c r="BB272" i="2"/>
  <c r="BC272" i="4" s="1"/>
  <c r="BA272" i="2"/>
  <c r="BB272" i="4" s="1"/>
  <c r="AZ272" i="2"/>
  <c r="BA272" i="4" s="1"/>
  <c r="AY272" i="2"/>
  <c r="AZ272" i="4" s="1"/>
  <c r="AX272" i="2"/>
  <c r="AY272" i="4" s="1"/>
  <c r="AW272" i="2"/>
  <c r="AX272" i="4" s="1"/>
  <c r="AV272" i="2"/>
  <c r="AW272" i="4" s="1"/>
  <c r="AU272" i="2"/>
  <c r="AV272" i="4" s="1"/>
  <c r="AT272" i="2"/>
  <c r="AU272" i="4" s="1"/>
  <c r="AS272" i="2"/>
  <c r="AT272" i="4" s="1"/>
  <c r="AR272" i="2"/>
  <c r="AS272" i="4" s="1"/>
  <c r="AQ272" i="2"/>
  <c r="AR272" i="4" s="1"/>
  <c r="BC271" i="2"/>
  <c r="BD271" i="4" s="1"/>
  <c r="BB271" i="2"/>
  <c r="BC271" i="4" s="1"/>
  <c r="BA271" i="2"/>
  <c r="BB271" i="4" s="1"/>
  <c r="AZ271" i="2"/>
  <c r="BA271" i="4" s="1"/>
  <c r="AY271" i="2"/>
  <c r="AZ271" i="4" s="1"/>
  <c r="AX271" i="2"/>
  <c r="AY271" i="4" s="1"/>
  <c r="AW271" i="2"/>
  <c r="AX271" i="4" s="1"/>
  <c r="AV271" i="2"/>
  <c r="AW271" i="4" s="1"/>
  <c r="AU271" i="2"/>
  <c r="AV271" i="4" s="1"/>
  <c r="AT271" i="2"/>
  <c r="AU271" i="4" s="1"/>
  <c r="AS271" i="2"/>
  <c r="AT271" i="4" s="1"/>
  <c r="AR271" i="2"/>
  <c r="AS271" i="4" s="1"/>
  <c r="AQ271" i="2"/>
  <c r="AR271" i="4" s="1"/>
  <c r="BC270" i="2"/>
  <c r="BD270" i="4" s="1"/>
  <c r="BB270" i="2"/>
  <c r="BC270" i="4" s="1"/>
  <c r="BA270" i="2"/>
  <c r="BB270" i="4" s="1"/>
  <c r="AZ270" i="2"/>
  <c r="BA270" i="4" s="1"/>
  <c r="AY270" i="2"/>
  <c r="AZ270" i="4" s="1"/>
  <c r="AX270" i="2"/>
  <c r="AY270" i="4" s="1"/>
  <c r="AW270" i="2"/>
  <c r="AX270" i="4" s="1"/>
  <c r="AV270" i="2"/>
  <c r="AW270" i="4" s="1"/>
  <c r="AU270" i="2"/>
  <c r="AV270" i="4" s="1"/>
  <c r="AT270" i="2"/>
  <c r="AU270" i="4" s="1"/>
  <c r="AS270" i="2"/>
  <c r="AT270" i="4" s="1"/>
  <c r="AR270" i="2"/>
  <c r="AS270" i="4" s="1"/>
  <c r="AQ270" i="2"/>
  <c r="AR270" i="4" s="1"/>
  <c r="BC269" i="2"/>
  <c r="BD269" i="4" s="1"/>
  <c r="BB269" i="2"/>
  <c r="BC269" i="4" s="1"/>
  <c r="BA269" i="2"/>
  <c r="BB269" i="4" s="1"/>
  <c r="AZ269" i="2"/>
  <c r="BA269" i="4" s="1"/>
  <c r="AY269" i="2"/>
  <c r="AZ269" i="4" s="1"/>
  <c r="AX269" i="2"/>
  <c r="AY269" i="4" s="1"/>
  <c r="AW269" i="2"/>
  <c r="AX269" i="4" s="1"/>
  <c r="AV269" i="2"/>
  <c r="AW269" i="4" s="1"/>
  <c r="AU269" i="2"/>
  <c r="AV269" i="4" s="1"/>
  <c r="AT269" i="2"/>
  <c r="AU269" i="4" s="1"/>
  <c r="AS269" i="2"/>
  <c r="AT269" i="4" s="1"/>
  <c r="AR269" i="2"/>
  <c r="AS269" i="4" s="1"/>
  <c r="AQ269" i="2"/>
  <c r="AR269" i="4" s="1"/>
  <c r="BC268" i="2"/>
  <c r="BD268" i="4" s="1"/>
  <c r="BB268" i="2"/>
  <c r="BC268" i="4" s="1"/>
  <c r="BA268" i="2"/>
  <c r="BB268" i="4" s="1"/>
  <c r="AZ268" i="2"/>
  <c r="BA268" i="4" s="1"/>
  <c r="AY268" i="2"/>
  <c r="AZ268" i="4" s="1"/>
  <c r="AX268" i="2"/>
  <c r="AY268" i="4" s="1"/>
  <c r="AW268" i="2"/>
  <c r="AX268" i="4" s="1"/>
  <c r="AV268" i="2"/>
  <c r="AW268" i="4" s="1"/>
  <c r="AU268" i="2"/>
  <c r="AV268" i="4" s="1"/>
  <c r="AT268" i="2"/>
  <c r="AU268" i="4" s="1"/>
  <c r="AS268" i="2"/>
  <c r="AT268" i="4" s="1"/>
  <c r="AR268" i="2"/>
  <c r="AS268" i="4" s="1"/>
  <c r="AQ268" i="2"/>
  <c r="AR268" i="4" s="1"/>
  <c r="BC267" i="2"/>
  <c r="BD267" i="4" s="1"/>
  <c r="BB267" i="2"/>
  <c r="BC267" i="4" s="1"/>
  <c r="BA267" i="2"/>
  <c r="BB267" i="4" s="1"/>
  <c r="AZ267" i="2"/>
  <c r="BA267" i="4" s="1"/>
  <c r="AY267" i="2"/>
  <c r="AZ267" i="4" s="1"/>
  <c r="AX267" i="2"/>
  <c r="AY267" i="4" s="1"/>
  <c r="AW267" i="2"/>
  <c r="AX267" i="4" s="1"/>
  <c r="AV267" i="2"/>
  <c r="AW267" i="4" s="1"/>
  <c r="AU267" i="2"/>
  <c r="AV267" i="4" s="1"/>
  <c r="AT267" i="2"/>
  <c r="AU267" i="4" s="1"/>
  <c r="AS267" i="2"/>
  <c r="AT267" i="4" s="1"/>
  <c r="AR267" i="2"/>
  <c r="AS267" i="4" s="1"/>
  <c r="AQ267" i="2"/>
  <c r="AR267" i="4" s="1"/>
  <c r="BC266" i="2"/>
  <c r="BD266" i="4" s="1"/>
  <c r="BB266" i="2"/>
  <c r="BC266" i="4" s="1"/>
  <c r="BA266" i="2"/>
  <c r="BB266" i="4" s="1"/>
  <c r="AZ266" i="2"/>
  <c r="BA266" i="4" s="1"/>
  <c r="AY266" i="2"/>
  <c r="AZ266" i="4" s="1"/>
  <c r="AX266" i="2"/>
  <c r="AY266" i="4" s="1"/>
  <c r="AW266" i="2"/>
  <c r="AX266" i="4" s="1"/>
  <c r="AV266" i="2"/>
  <c r="AW266" i="4" s="1"/>
  <c r="AU266" i="2"/>
  <c r="AV266" i="4" s="1"/>
  <c r="AT266" i="2"/>
  <c r="AU266" i="4" s="1"/>
  <c r="AS266" i="2"/>
  <c r="AT266" i="4" s="1"/>
  <c r="AR266" i="2"/>
  <c r="AS266" i="4" s="1"/>
  <c r="AQ266" i="2"/>
  <c r="AR266" i="4" s="1"/>
  <c r="BC265" i="2"/>
  <c r="BD265" i="4" s="1"/>
  <c r="BB265" i="2"/>
  <c r="BC265" i="4" s="1"/>
  <c r="BA265" i="2"/>
  <c r="BB265" i="4" s="1"/>
  <c r="AZ265" i="2"/>
  <c r="BA265" i="4" s="1"/>
  <c r="AY265" i="2"/>
  <c r="AZ265" i="4" s="1"/>
  <c r="AX265" i="2"/>
  <c r="AY265" i="4" s="1"/>
  <c r="AW265" i="2"/>
  <c r="AX265" i="4" s="1"/>
  <c r="AV265" i="2"/>
  <c r="AW265" i="4" s="1"/>
  <c r="AU265" i="2"/>
  <c r="AV265" i="4" s="1"/>
  <c r="AT265" i="2"/>
  <c r="AU265" i="4" s="1"/>
  <c r="AS265" i="2"/>
  <c r="AT265" i="4" s="1"/>
  <c r="AR265" i="2"/>
  <c r="AS265" i="4" s="1"/>
  <c r="AQ265" i="2"/>
  <c r="AR265" i="4" s="1"/>
  <c r="BC264" i="2"/>
  <c r="BD264" i="4" s="1"/>
  <c r="BB264" i="2"/>
  <c r="BC264" i="4" s="1"/>
  <c r="BA264" i="2"/>
  <c r="BB264" i="4" s="1"/>
  <c r="AZ264" i="2"/>
  <c r="BA264" i="4" s="1"/>
  <c r="AY264" i="2"/>
  <c r="AZ264" i="4" s="1"/>
  <c r="AX264" i="2"/>
  <c r="AY264" i="4" s="1"/>
  <c r="AW264" i="2"/>
  <c r="AX264" i="4" s="1"/>
  <c r="AV264" i="2"/>
  <c r="AW264" i="4" s="1"/>
  <c r="AU264" i="2"/>
  <c r="AV264" i="4" s="1"/>
  <c r="AT264" i="2"/>
  <c r="AU264" i="4" s="1"/>
  <c r="AS264" i="2"/>
  <c r="AT264" i="4" s="1"/>
  <c r="AR264" i="2"/>
  <c r="AS264" i="4" s="1"/>
  <c r="AQ264" i="2"/>
  <c r="AR264" i="4" s="1"/>
  <c r="BC263" i="2"/>
  <c r="BD263" i="4" s="1"/>
  <c r="BB263" i="2"/>
  <c r="BC263" i="4" s="1"/>
  <c r="BA263" i="2"/>
  <c r="BB263" i="4" s="1"/>
  <c r="AZ263" i="2"/>
  <c r="BA263" i="4" s="1"/>
  <c r="AY263" i="2"/>
  <c r="AZ263" i="4" s="1"/>
  <c r="AX263" i="2"/>
  <c r="AY263" i="4" s="1"/>
  <c r="AW263" i="2"/>
  <c r="AX263" i="4" s="1"/>
  <c r="AV263" i="2"/>
  <c r="AW263" i="4" s="1"/>
  <c r="AU263" i="2"/>
  <c r="AV263" i="4" s="1"/>
  <c r="AT263" i="2"/>
  <c r="AU263" i="4" s="1"/>
  <c r="AS263" i="2"/>
  <c r="AT263" i="4" s="1"/>
  <c r="AR263" i="2"/>
  <c r="AS263" i="4" s="1"/>
  <c r="AQ263" i="2"/>
  <c r="AR263" i="4" s="1"/>
  <c r="BC262" i="2"/>
  <c r="BD262" i="4" s="1"/>
  <c r="BB262" i="2"/>
  <c r="BC262" i="4" s="1"/>
  <c r="BA262" i="2"/>
  <c r="BB262" i="4" s="1"/>
  <c r="AZ262" i="2"/>
  <c r="BA262" i="4" s="1"/>
  <c r="AY262" i="2"/>
  <c r="AZ262" i="4" s="1"/>
  <c r="AX262" i="2"/>
  <c r="AY262" i="4" s="1"/>
  <c r="AW262" i="2"/>
  <c r="AX262" i="4" s="1"/>
  <c r="AV262" i="2"/>
  <c r="AW262" i="4" s="1"/>
  <c r="AU262" i="2"/>
  <c r="AV262" i="4" s="1"/>
  <c r="AT262" i="2"/>
  <c r="AU262" i="4" s="1"/>
  <c r="AS262" i="2"/>
  <c r="AT262" i="4" s="1"/>
  <c r="AR262" i="2"/>
  <c r="AS262" i="4" s="1"/>
  <c r="AQ262" i="2"/>
  <c r="AR262" i="4" s="1"/>
  <c r="BC261" i="2"/>
  <c r="BD261" i="4" s="1"/>
  <c r="BB261" i="2"/>
  <c r="BC261" i="4" s="1"/>
  <c r="BA261" i="2"/>
  <c r="BB261" i="4" s="1"/>
  <c r="AZ261" i="2"/>
  <c r="BA261" i="4" s="1"/>
  <c r="AY261" i="2"/>
  <c r="AZ261" i="4" s="1"/>
  <c r="AX261" i="2"/>
  <c r="AY261" i="4" s="1"/>
  <c r="AW261" i="2"/>
  <c r="AX261" i="4" s="1"/>
  <c r="AV261" i="2"/>
  <c r="AW261" i="4" s="1"/>
  <c r="AU261" i="2"/>
  <c r="AV261" i="4" s="1"/>
  <c r="AT261" i="2"/>
  <c r="AU261" i="4" s="1"/>
  <c r="AS261" i="2"/>
  <c r="AT261" i="4" s="1"/>
  <c r="AR261" i="2"/>
  <c r="AS261" i="4" s="1"/>
  <c r="AQ261" i="2"/>
  <c r="AR261" i="4" s="1"/>
  <c r="BC260" i="2"/>
  <c r="BD260" i="4" s="1"/>
  <c r="BB260" i="2"/>
  <c r="BC260" i="4" s="1"/>
  <c r="BA260" i="2"/>
  <c r="BB260" i="4" s="1"/>
  <c r="AZ260" i="2"/>
  <c r="BA260" i="4" s="1"/>
  <c r="AY260" i="2"/>
  <c r="AZ260" i="4" s="1"/>
  <c r="AX260" i="2"/>
  <c r="AY260" i="4" s="1"/>
  <c r="AW260" i="2"/>
  <c r="AX260" i="4" s="1"/>
  <c r="AV260" i="2"/>
  <c r="AW260" i="4" s="1"/>
  <c r="AU260" i="2"/>
  <c r="AV260" i="4" s="1"/>
  <c r="AT260" i="2"/>
  <c r="AU260" i="4" s="1"/>
  <c r="AS260" i="2"/>
  <c r="AT260" i="4" s="1"/>
  <c r="AR260" i="2"/>
  <c r="AS260" i="4" s="1"/>
  <c r="AQ260" i="2"/>
  <c r="AR260" i="4" s="1"/>
  <c r="BC259" i="2"/>
  <c r="BD259" i="4" s="1"/>
  <c r="BB259" i="2"/>
  <c r="BC259" i="4" s="1"/>
  <c r="BA259" i="2"/>
  <c r="BB259" i="4" s="1"/>
  <c r="AZ259" i="2"/>
  <c r="BA259" i="4" s="1"/>
  <c r="AY259" i="2"/>
  <c r="AZ259" i="4" s="1"/>
  <c r="AX259" i="2"/>
  <c r="AY259" i="4" s="1"/>
  <c r="AW259" i="2"/>
  <c r="AX259" i="4" s="1"/>
  <c r="AV259" i="2"/>
  <c r="AW259" i="4" s="1"/>
  <c r="AU259" i="2"/>
  <c r="AV259" i="4" s="1"/>
  <c r="AT259" i="2"/>
  <c r="AU259" i="4" s="1"/>
  <c r="AS259" i="2"/>
  <c r="AT259" i="4" s="1"/>
  <c r="AR259" i="2"/>
  <c r="AS259" i="4" s="1"/>
  <c r="AQ259" i="2"/>
  <c r="AR259" i="4" s="1"/>
  <c r="BC258" i="2"/>
  <c r="BD258" i="4" s="1"/>
  <c r="BB258" i="2"/>
  <c r="BC258" i="4" s="1"/>
  <c r="BA258" i="2"/>
  <c r="BB258" i="4" s="1"/>
  <c r="AZ258" i="2"/>
  <c r="BA258" i="4" s="1"/>
  <c r="AY258" i="2"/>
  <c r="AZ258" i="4" s="1"/>
  <c r="AX258" i="2"/>
  <c r="AY258" i="4" s="1"/>
  <c r="AW258" i="2"/>
  <c r="AX258" i="4" s="1"/>
  <c r="AV258" i="2"/>
  <c r="AW258" i="4" s="1"/>
  <c r="AU258" i="2"/>
  <c r="AV258" i="4" s="1"/>
  <c r="AT258" i="2"/>
  <c r="AU258" i="4" s="1"/>
  <c r="AS258" i="2"/>
  <c r="AT258" i="4" s="1"/>
  <c r="AR258" i="2"/>
  <c r="AS258" i="4" s="1"/>
  <c r="AQ258" i="2"/>
  <c r="AR258" i="4" s="1"/>
  <c r="BC257" i="2"/>
  <c r="BD257" i="4" s="1"/>
  <c r="BB257" i="2"/>
  <c r="BC257" i="4" s="1"/>
  <c r="BA257" i="2"/>
  <c r="BB257" i="4" s="1"/>
  <c r="AZ257" i="2"/>
  <c r="BA257" i="4" s="1"/>
  <c r="AY257" i="2"/>
  <c r="AZ257" i="4" s="1"/>
  <c r="AX257" i="2"/>
  <c r="AY257" i="4" s="1"/>
  <c r="AW257" i="2"/>
  <c r="AX257" i="4" s="1"/>
  <c r="AV257" i="2"/>
  <c r="AW257" i="4" s="1"/>
  <c r="AU257" i="2"/>
  <c r="AV257" i="4" s="1"/>
  <c r="AT257" i="2"/>
  <c r="AU257" i="4" s="1"/>
  <c r="AS257" i="2"/>
  <c r="AT257" i="4" s="1"/>
  <c r="AR257" i="2"/>
  <c r="AS257" i="4" s="1"/>
  <c r="AQ257" i="2"/>
  <c r="AR257" i="4" s="1"/>
  <c r="BC256" i="2"/>
  <c r="BD256" i="4" s="1"/>
  <c r="BB256" i="2"/>
  <c r="BC256" i="4" s="1"/>
  <c r="BA256" i="2"/>
  <c r="BB256" i="4" s="1"/>
  <c r="AZ256" i="2"/>
  <c r="BA256" i="4" s="1"/>
  <c r="AY256" i="2"/>
  <c r="AZ256" i="4" s="1"/>
  <c r="AX256" i="2"/>
  <c r="AY256" i="4" s="1"/>
  <c r="AW256" i="2"/>
  <c r="AX256" i="4" s="1"/>
  <c r="AV256" i="2"/>
  <c r="AW256" i="4" s="1"/>
  <c r="AU256" i="2"/>
  <c r="AV256" i="4" s="1"/>
  <c r="AT256" i="2"/>
  <c r="AU256" i="4" s="1"/>
  <c r="AS256" i="2"/>
  <c r="AT256" i="4" s="1"/>
  <c r="AR256" i="2"/>
  <c r="AS256" i="4" s="1"/>
  <c r="AQ256" i="2"/>
  <c r="AR256" i="4" s="1"/>
  <c r="BC255" i="2"/>
  <c r="BD255" i="4" s="1"/>
  <c r="BB255" i="2"/>
  <c r="BC255" i="4" s="1"/>
  <c r="BA255" i="2"/>
  <c r="BB255" i="4" s="1"/>
  <c r="AZ255" i="2"/>
  <c r="BA255" i="4" s="1"/>
  <c r="AY255" i="2"/>
  <c r="AZ255" i="4" s="1"/>
  <c r="AX255" i="2"/>
  <c r="AY255" i="4" s="1"/>
  <c r="AW255" i="2"/>
  <c r="AX255" i="4" s="1"/>
  <c r="AV255" i="2"/>
  <c r="AW255" i="4" s="1"/>
  <c r="AU255" i="2"/>
  <c r="AV255" i="4" s="1"/>
  <c r="AT255" i="2"/>
  <c r="AU255" i="4" s="1"/>
  <c r="AS255" i="2"/>
  <c r="AT255" i="4" s="1"/>
  <c r="AR255" i="2"/>
  <c r="AS255" i="4" s="1"/>
  <c r="AQ255" i="2"/>
  <c r="AR255" i="4" s="1"/>
  <c r="BC254" i="2"/>
  <c r="BD254" i="4" s="1"/>
  <c r="BB254" i="2"/>
  <c r="BC254" i="4" s="1"/>
  <c r="BA254" i="2"/>
  <c r="BB254" i="4" s="1"/>
  <c r="AZ254" i="2"/>
  <c r="BA254" i="4" s="1"/>
  <c r="AY254" i="2"/>
  <c r="AZ254" i="4" s="1"/>
  <c r="AX254" i="2"/>
  <c r="AY254" i="4" s="1"/>
  <c r="AW254" i="2"/>
  <c r="AX254" i="4" s="1"/>
  <c r="AV254" i="2"/>
  <c r="AW254" i="4" s="1"/>
  <c r="AU254" i="2"/>
  <c r="AV254" i="4" s="1"/>
  <c r="AT254" i="2"/>
  <c r="AU254" i="4" s="1"/>
  <c r="AS254" i="2"/>
  <c r="AT254" i="4" s="1"/>
  <c r="AR254" i="2"/>
  <c r="AS254" i="4" s="1"/>
  <c r="AQ254" i="2"/>
  <c r="AR254" i="4" s="1"/>
  <c r="BC253" i="2"/>
  <c r="BD253" i="4" s="1"/>
  <c r="BB253" i="2"/>
  <c r="BC253" i="4" s="1"/>
  <c r="BA253" i="2"/>
  <c r="BB253" i="4" s="1"/>
  <c r="AZ253" i="2"/>
  <c r="BA253" i="4" s="1"/>
  <c r="AY253" i="2"/>
  <c r="AZ253" i="4" s="1"/>
  <c r="AX253" i="2"/>
  <c r="AY253" i="4" s="1"/>
  <c r="AW253" i="2"/>
  <c r="AX253" i="4" s="1"/>
  <c r="AV253" i="2"/>
  <c r="AW253" i="4" s="1"/>
  <c r="AU253" i="2"/>
  <c r="AV253" i="4" s="1"/>
  <c r="AT253" i="2"/>
  <c r="AU253" i="4" s="1"/>
  <c r="AS253" i="2"/>
  <c r="AT253" i="4" s="1"/>
  <c r="AR253" i="2"/>
  <c r="AS253" i="4" s="1"/>
  <c r="AQ253" i="2"/>
  <c r="AR253" i="4" s="1"/>
  <c r="BC252" i="2"/>
  <c r="BD252" i="4" s="1"/>
  <c r="BB252" i="2"/>
  <c r="BC252" i="4" s="1"/>
  <c r="BA252" i="2"/>
  <c r="BB252" i="4" s="1"/>
  <c r="AZ252" i="2"/>
  <c r="BA252" i="4" s="1"/>
  <c r="AY252" i="2"/>
  <c r="AZ252" i="4" s="1"/>
  <c r="AX252" i="2"/>
  <c r="AY252" i="4" s="1"/>
  <c r="AW252" i="2"/>
  <c r="AX252" i="4" s="1"/>
  <c r="AV252" i="2"/>
  <c r="AW252" i="4" s="1"/>
  <c r="AU252" i="2"/>
  <c r="AV252" i="4" s="1"/>
  <c r="AT252" i="2"/>
  <c r="AU252" i="4" s="1"/>
  <c r="AS252" i="2"/>
  <c r="AT252" i="4" s="1"/>
  <c r="AR252" i="2"/>
  <c r="AS252" i="4" s="1"/>
  <c r="AQ252" i="2"/>
  <c r="AR252" i="4" s="1"/>
  <c r="BC251" i="2"/>
  <c r="BD251" i="4" s="1"/>
  <c r="BB251" i="2"/>
  <c r="BC251" i="4" s="1"/>
  <c r="BA251" i="2"/>
  <c r="BB251" i="4" s="1"/>
  <c r="AZ251" i="2"/>
  <c r="BA251" i="4" s="1"/>
  <c r="AY251" i="2"/>
  <c r="AZ251" i="4" s="1"/>
  <c r="AX251" i="2"/>
  <c r="AY251" i="4" s="1"/>
  <c r="AW251" i="2"/>
  <c r="AX251" i="4" s="1"/>
  <c r="AV251" i="2"/>
  <c r="AW251" i="4" s="1"/>
  <c r="AU251" i="2"/>
  <c r="AV251" i="4" s="1"/>
  <c r="AT251" i="2"/>
  <c r="AU251" i="4" s="1"/>
  <c r="AS251" i="2"/>
  <c r="AT251" i="4" s="1"/>
  <c r="AR251" i="2"/>
  <c r="AS251" i="4" s="1"/>
  <c r="AQ251" i="2"/>
  <c r="AR251" i="4" s="1"/>
  <c r="BC250" i="2"/>
  <c r="BD250" i="4" s="1"/>
  <c r="BB250" i="2"/>
  <c r="BC250" i="4" s="1"/>
  <c r="BA250" i="2"/>
  <c r="BB250" i="4" s="1"/>
  <c r="AZ250" i="2"/>
  <c r="BA250" i="4" s="1"/>
  <c r="AY250" i="2"/>
  <c r="AZ250" i="4" s="1"/>
  <c r="AX250" i="2"/>
  <c r="AY250" i="4" s="1"/>
  <c r="AW250" i="2"/>
  <c r="AX250" i="4" s="1"/>
  <c r="AV250" i="2"/>
  <c r="AW250" i="4" s="1"/>
  <c r="AU250" i="2"/>
  <c r="AV250" i="4" s="1"/>
  <c r="AT250" i="2"/>
  <c r="AU250" i="4" s="1"/>
  <c r="AS250" i="2"/>
  <c r="AT250" i="4" s="1"/>
  <c r="AR250" i="2"/>
  <c r="AS250" i="4" s="1"/>
  <c r="AQ250" i="2"/>
  <c r="AR250" i="4" s="1"/>
  <c r="BC249" i="2"/>
  <c r="BD249" i="4" s="1"/>
  <c r="BB249" i="2"/>
  <c r="BC249" i="4" s="1"/>
  <c r="BA249" i="2"/>
  <c r="BB249" i="4" s="1"/>
  <c r="AZ249" i="2"/>
  <c r="BA249" i="4" s="1"/>
  <c r="AY249" i="2"/>
  <c r="AZ249" i="4" s="1"/>
  <c r="AX249" i="2"/>
  <c r="AY249" i="4" s="1"/>
  <c r="AW249" i="2"/>
  <c r="AX249" i="4" s="1"/>
  <c r="AV249" i="2"/>
  <c r="AW249" i="4" s="1"/>
  <c r="AU249" i="2"/>
  <c r="AV249" i="4" s="1"/>
  <c r="AT249" i="2"/>
  <c r="AU249" i="4" s="1"/>
  <c r="AS249" i="2"/>
  <c r="AT249" i="4" s="1"/>
  <c r="AR249" i="2"/>
  <c r="AS249" i="4" s="1"/>
  <c r="AQ249" i="2"/>
  <c r="AR249" i="4" s="1"/>
  <c r="BC248" i="2"/>
  <c r="BD248" i="4" s="1"/>
  <c r="BB248" i="2"/>
  <c r="BC248" i="4" s="1"/>
  <c r="BA248" i="2"/>
  <c r="BB248" i="4" s="1"/>
  <c r="AZ248" i="2"/>
  <c r="BA248" i="4" s="1"/>
  <c r="AY248" i="2"/>
  <c r="AZ248" i="4" s="1"/>
  <c r="AX248" i="2"/>
  <c r="AY248" i="4" s="1"/>
  <c r="AW248" i="2"/>
  <c r="AX248" i="4" s="1"/>
  <c r="AV248" i="2"/>
  <c r="AW248" i="4" s="1"/>
  <c r="AU248" i="2"/>
  <c r="AV248" i="4" s="1"/>
  <c r="AT248" i="2"/>
  <c r="AU248" i="4" s="1"/>
  <c r="AS248" i="2"/>
  <c r="AT248" i="4" s="1"/>
  <c r="AR248" i="2"/>
  <c r="AS248" i="4" s="1"/>
  <c r="AQ248" i="2"/>
  <c r="AR248" i="4" s="1"/>
  <c r="BC247" i="2"/>
  <c r="BD247" i="4" s="1"/>
  <c r="BB247" i="2"/>
  <c r="BC247" i="4" s="1"/>
  <c r="BA247" i="2"/>
  <c r="BB247" i="4" s="1"/>
  <c r="AZ247" i="2"/>
  <c r="BA247" i="4" s="1"/>
  <c r="AY247" i="2"/>
  <c r="AZ247" i="4" s="1"/>
  <c r="AX247" i="2"/>
  <c r="AY247" i="4" s="1"/>
  <c r="AW247" i="2"/>
  <c r="AX247" i="4" s="1"/>
  <c r="AV247" i="2"/>
  <c r="AW247" i="4" s="1"/>
  <c r="AU247" i="2"/>
  <c r="AV247" i="4" s="1"/>
  <c r="AT247" i="2"/>
  <c r="AU247" i="4" s="1"/>
  <c r="AS247" i="2"/>
  <c r="AT247" i="4" s="1"/>
  <c r="AR247" i="2"/>
  <c r="AS247" i="4" s="1"/>
  <c r="AQ247" i="2"/>
  <c r="AR247" i="4" s="1"/>
  <c r="BC246" i="2"/>
  <c r="BD246" i="4" s="1"/>
  <c r="BB246" i="2"/>
  <c r="BC246" i="4" s="1"/>
  <c r="BA246" i="2"/>
  <c r="BB246" i="4" s="1"/>
  <c r="AZ246" i="2"/>
  <c r="BA246" i="4" s="1"/>
  <c r="AY246" i="2"/>
  <c r="AZ246" i="4" s="1"/>
  <c r="AX246" i="2"/>
  <c r="AY246" i="4" s="1"/>
  <c r="AW246" i="2"/>
  <c r="AX246" i="4" s="1"/>
  <c r="AV246" i="2"/>
  <c r="AW246" i="4" s="1"/>
  <c r="AU246" i="2"/>
  <c r="AV246" i="4" s="1"/>
  <c r="AT246" i="2"/>
  <c r="AU246" i="4" s="1"/>
  <c r="AS246" i="2"/>
  <c r="AT246" i="4" s="1"/>
  <c r="AR246" i="2"/>
  <c r="AS246" i="4" s="1"/>
  <c r="AQ246" i="2"/>
  <c r="AR246" i="4" s="1"/>
  <c r="BC245" i="2"/>
  <c r="BD245" i="4" s="1"/>
  <c r="BB245" i="2"/>
  <c r="BC245" i="4" s="1"/>
  <c r="BA245" i="2"/>
  <c r="BB245" i="4" s="1"/>
  <c r="AZ245" i="2"/>
  <c r="BA245" i="4" s="1"/>
  <c r="AY245" i="2"/>
  <c r="AZ245" i="4" s="1"/>
  <c r="AX245" i="2"/>
  <c r="AY245" i="4" s="1"/>
  <c r="AW245" i="2"/>
  <c r="AX245" i="4" s="1"/>
  <c r="AV245" i="2"/>
  <c r="AW245" i="4" s="1"/>
  <c r="AU245" i="2"/>
  <c r="AV245" i="4" s="1"/>
  <c r="AT245" i="2"/>
  <c r="AU245" i="4" s="1"/>
  <c r="AS245" i="2"/>
  <c r="AT245" i="4" s="1"/>
  <c r="AR245" i="2"/>
  <c r="AS245" i="4" s="1"/>
  <c r="AQ245" i="2"/>
  <c r="AR245" i="4" s="1"/>
  <c r="BC244" i="2"/>
  <c r="BD244" i="4" s="1"/>
  <c r="BB244" i="2"/>
  <c r="BC244" i="4" s="1"/>
  <c r="BA244" i="2"/>
  <c r="BB244" i="4" s="1"/>
  <c r="AZ244" i="2"/>
  <c r="BA244" i="4" s="1"/>
  <c r="AY244" i="2"/>
  <c r="AZ244" i="4" s="1"/>
  <c r="AX244" i="2"/>
  <c r="AY244" i="4" s="1"/>
  <c r="AW244" i="2"/>
  <c r="AX244" i="4" s="1"/>
  <c r="AV244" i="2"/>
  <c r="AW244" i="4" s="1"/>
  <c r="AU244" i="2"/>
  <c r="AV244" i="4" s="1"/>
  <c r="AT244" i="2"/>
  <c r="AU244" i="4" s="1"/>
  <c r="AS244" i="2"/>
  <c r="AT244" i="4" s="1"/>
  <c r="AR244" i="2"/>
  <c r="AS244" i="4" s="1"/>
  <c r="AQ244" i="2"/>
  <c r="AR244" i="4" s="1"/>
  <c r="BC243" i="2"/>
  <c r="BD243" i="4" s="1"/>
  <c r="BB243" i="2"/>
  <c r="BC243" i="4" s="1"/>
  <c r="BA243" i="2"/>
  <c r="BB243" i="4" s="1"/>
  <c r="AZ243" i="2"/>
  <c r="BA243" i="4" s="1"/>
  <c r="AY243" i="2"/>
  <c r="AZ243" i="4" s="1"/>
  <c r="AX243" i="2"/>
  <c r="AY243" i="4" s="1"/>
  <c r="AW243" i="2"/>
  <c r="AX243" i="4" s="1"/>
  <c r="AV243" i="2"/>
  <c r="AW243" i="4" s="1"/>
  <c r="AU243" i="2"/>
  <c r="AV243" i="4" s="1"/>
  <c r="AT243" i="2"/>
  <c r="AU243" i="4" s="1"/>
  <c r="AS243" i="2"/>
  <c r="AT243" i="4" s="1"/>
  <c r="AR243" i="2"/>
  <c r="AS243" i="4" s="1"/>
  <c r="AQ243" i="2"/>
  <c r="AR243" i="4" s="1"/>
  <c r="BC242" i="2"/>
  <c r="BD242" i="4" s="1"/>
  <c r="BB242" i="2"/>
  <c r="BC242" i="4" s="1"/>
  <c r="BA242" i="2"/>
  <c r="BB242" i="4" s="1"/>
  <c r="AZ242" i="2"/>
  <c r="BA242" i="4" s="1"/>
  <c r="AY242" i="2"/>
  <c r="AZ242" i="4" s="1"/>
  <c r="AX242" i="2"/>
  <c r="AY242" i="4" s="1"/>
  <c r="AW242" i="2"/>
  <c r="AX242" i="4" s="1"/>
  <c r="AV242" i="2"/>
  <c r="AW242" i="4" s="1"/>
  <c r="AU242" i="2"/>
  <c r="AV242" i="4" s="1"/>
  <c r="AT242" i="2"/>
  <c r="AU242" i="4" s="1"/>
  <c r="AS242" i="2"/>
  <c r="AT242" i="4" s="1"/>
  <c r="AR242" i="2"/>
  <c r="AS242" i="4" s="1"/>
  <c r="AQ242" i="2"/>
  <c r="AR242" i="4" s="1"/>
  <c r="BC241" i="2"/>
  <c r="BD241" i="4" s="1"/>
  <c r="BB241" i="2"/>
  <c r="BC241" i="4" s="1"/>
  <c r="BA241" i="2"/>
  <c r="BB241" i="4" s="1"/>
  <c r="AZ241" i="2"/>
  <c r="BA241" i="4" s="1"/>
  <c r="AY241" i="2"/>
  <c r="AZ241" i="4" s="1"/>
  <c r="AX241" i="2"/>
  <c r="AY241" i="4" s="1"/>
  <c r="AW241" i="2"/>
  <c r="AX241" i="4" s="1"/>
  <c r="AV241" i="2"/>
  <c r="AW241" i="4" s="1"/>
  <c r="AU241" i="2"/>
  <c r="AV241" i="4" s="1"/>
  <c r="AT241" i="2"/>
  <c r="AU241" i="4" s="1"/>
  <c r="AS241" i="2"/>
  <c r="AT241" i="4" s="1"/>
  <c r="AR241" i="2"/>
  <c r="AS241" i="4" s="1"/>
  <c r="AQ241" i="2"/>
  <c r="AR241" i="4" s="1"/>
  <c r="BC240" i="2"/>
  <c r="BD240" i="4" s="1"/>
  <c r="BB240" i="2"/>
  <c r="BC240" i="4" s="1"/>
  <c r="BA240" i="2"/>
  <c r="BB240" i="4" s="1"/>
  <c r="AZ240" i="2"/>
  <c r="BA240" i="4" s="1"/>
  <c r="AY240" i="2"/>
  <c r="AZ240" i="4" s="1"/>
  <c r="AX240" i="2"/>
  <c r="AY240" i="4" s="1"/>
  <c r="AW240" i="2"/>
  <c r="AX240" i="4" s="1"/>
  <c r="AV240" i="2"/>
  <c r="AW240" i="4" s="1"/>
  <c r="AU240" i="2"/>
  <c r="AV240" i="4" s="1"/>
  <c r="AT240" i="2"/>
  <c r="AU240" i="4" s="1"/>
  <c r="AS240" i="2"/>
  <c r="AT240" i="4" s="1"/>
  <c r="AR240" i="2"/>
  <c r="AS240" i="4" s="1"/>
  <c r="AQ240" i="2"/>
  <c r="AR240" i="4" s="1"/>
  <c r="BC239" i="2"/>
  <c r="BD239" i="4" s="1"/>
  <c r="BB239" i="2"/>
  <c r="BC239" i="4" s="1"/>
  <c r="BA239" i="2"/>
  <c r="BB239" i="4" s="1"/>
  <c r="AZ239" i="2"/>
  <c r="BA239" i="4" s="1"/>
  <c r="AY239" i="2"/>
  <c r="AZ239" i="4" s="1"/>
  <c r="AX239" i="2"/>
  <c r="AY239" i="4" s="1"/>
  <c r="AW239" i="2"/>
  <c r="AX239" i="4" s="1"/>
  <c r="AV239" i="2"/>
  <c r="AW239" i="4" s="1"/>
  <c r="AU239" i="2"/>
  <c r="AV239" i="4" s="1"/>
  <c r="AT239" i="2"/>
  <c r="AU239" i="4" s="1"/>
  <c r="AS239" i="2"/>
  <c r="AT239" i="4" s="1"/>
  <c r="AR239" i="2"/>
  <c r="AS239" i="4" s="1"/>
  <c r="AQ239" i="2"/>
  <c r="AR239" i="4" s="1"/>
  <c r="BC238" i="2"/>
  <c r="BD238" i="4" s="1"/>
  <c r="BB238" i="2"/>
  <c r="BC238" i="4" s="1"/>
  <c r="BA238" i="2"/>
  <c r="BB238" i="4" s="1"/>
  <c r="AZ238" i="2"/>
  <c r="BA238" i="4" s="1"/>
  <c r="AY238" i="2"/>
  <c r="AZ238" i="4" s="1"/>
  <c r="AX238" i="2"/>
  <c r="AY238" i="4" s="1"/>
  <c r="AW238" i="2"/>
  <c r="AX238" i="4" s="1"/>
  <c r="AV238" i="2"/>
  <c r="AW238" i="4" s="1"/>
  <c r="AU238" i="2"/>
  <c r="AV238" i="4" s="1"/>
  <c r="AT238" i="2"/>
  <c r="AU238" i="4" s="1"/>
  <c r="AS238" i="2"/>
  <c r="AT238" i="4" s="1"/>
  <c r="AR238" i="2"/>
  <c r="AS238" i="4" s="1"/>
  <c r="AQ238" i="2"/>
  <c r="AR238" i="4" s="1"/>
  <c r="BC237" i="2"/>
  <c r="BD237" i="4" s="1"/>
  <c r="BB237" i="2"/>
  <c r="BC237" i="4" s="1"/>
  <c r="BA237" i="2"/>
  <c r="BB237" i="4" s="1"/>
  <c r="AZ237" i="2"/>
  <c r="BA237" i="4" s="1"/>
  <c r="AY237" i="2"/>
  <c r="AZ237" i="4" s="1"/>
  <c r="AX237" i="2"/>
  <c r="AY237" i="4" s="1"/>
  <c r="AW237" i="2"/>
  <c r="AX237" i="4" s="1"/>
  <c r="AV237" i="2"/>
  <c r="AW237" i="4" s="1"/>
  <c r="AU237" i="2"/>
  <c r="AV237" i="4" s="1"/>
  <c r="AT237" i="2"/>
  <c r="AU237" i="4" s="1"/>
  <c r="AS237" i="2"/>
  <c r="AT237" i="4" s="1"/>
  <c r="AR237" i="2"/>
  <c r="AS237" i="4" s="1"/>
  <c r="AQ237" i="2"/>
  <c r="AR237" i="4" s="1"/>
  <c r="BC236" i="2"/>
  <c r="BD236" i="4" s="1"/>
  <c r="BB236" i="2"/>
  <c r="BC236" i="4" s="1"/>
  <c r="BA236" i="2"/>
  <c r="BB236" i="4" s="1"/>
  <c r="AZ236" i="2"/>
  <c r="BA236" i="4" s="1"/>
  <c r="AY236" i="2"/>
  <c r="AZ236" i="4" s="1"/>
  <c r="AX236" i="2"/>
  <c r="AY236" i="4" s="1"/>
  <c r="AW236" i="2"/>
  <c r="AX236" i="4" s="1"/>
  <c r="AV236" i="2"/>
  <c r="AW236" i="4" s="1"/>
  <c r="AU236" i="2"/>
  <c r="AV236" i="4" s="1"/>
  <c r="AT236" i="2"/>
  <c r="AU236" i="4" s="1"/>
  <c r="AS236" i="2"/>
  <c r="AT236" i="4" s="1"/>
  <c r="AR236" i="2"/>
  <c r="AS236" i="4" s="1"/>
  <c r="AQ236" i="2"/>
  <c r="AR236" i="4" s="1"/>
  <c r="BC235" i="2"/>
  <c r="BD235" i="4" s="1"/>
  <c r="BB235" i="2"/>
  <c r="BC235" i="4" s="1"/>
  <c r="BA235" i="2"/>
  <c r="BB235" i="4" s="1"/>
  <c r="AZ235" i="2"/>
  <c r="BA235" i="4" s="1"/>
  <c r="AY235" i="2"/>
  <c r="AZ235" i="4" s="1"/>
  <c r="AX235" i="2"/>
  <c r="AY235" i="4" s="1"/>
  <c r="AW235" i="2"/>
  <c r="AX235" i="4" s="1"/>
  <c r="AV235" i="2"/>
  <c r="AW235" i="4" s="1"/>
  <c r="AU235" i="2"/>
  <c r="AV235" i="4" s="1"/>
  <c r="AT235" i="2"/>
  <c r="AU235" i="4" s="1"/>
  <c r="AS235" i="2"/>
  <c r="AT235" i="4" s="1"/>
  <c r="AR235" i="2"/>
  <c r="AS235" i="4" s="1"/>
  <c r="AQ235" i="2"/>
  <c r="AR235" i="4" s="1"/>
  <c r="BC234" i="2"/>
  <c r="BD234" i="4" s="1"/>
  <c r="BB234" i="2"/>
  <c r="BC234" i="4" s="1"/>
  <c r="BA234" i="2"/>
  <c r="BB234" i="4" s="1"/>
  <c r="AZ234" i="2"/>
  <c r="BA234" i="4" s="1"/>
  <c r="AY234" i="2"/>
  <c r="AZ234" i="4" s="1"/>
  <c r="AX234" i="2"/>
  <c r="AY234" i="4" s="1"/>
  <c r="AW234" i="2"/>
  <c r="AX234" i="4" s="1"/>
  <c r="AV234" i="2"/>
  <c r="AW234" i="4" s="1"/>
  <c r="AU234" i="2"/>
  <c r="AV234" i="4" s="1"/>
  <c r="AT234" i="2"/>
  <c r="AU234" i="4" s="1"/>
  <c r="AS234" i="2"/>
  <c r="AT234" i="4" s="1"/>
  <c r="AR234" i="2"/>
  <c r="AS234" i="4" s="1"/>
  <c r="AQ234" i="2"/>
  <c r="AR234" i="4" s="1"/>
  <c r="BC233" i="2"/>
  <c r="BD233" i="4" s="1"/>
  <c r="BB233" i="2"/>
  <c r="BC233" i="4" s="1"/>
  <c r="BA233" i="2"/>
  <c r="BB233" i="4" s="1"/>
  <c r="AZ233" i="2"/>
  <c r="BA233" i="4" s="1"/>
  <c r="AY233" i="2"/>
  <c r="AZ233" i="4" s="1"/>
  <c r="AX233" i="2"/>
  <c r="AY233" i="4" s="1"/>
  <c r="AW233" i="2"/>
  <c r="AX233" i="4" s="1"/>
  <c r="AV233" i="2"/>
  <c r="AW233" i="4" s="1"/>
  <c r="AU233" i="2"/>
  <c r="AV233" i="4" s="1"/>
  <c r="AT233" i="2"/>
  <c r="AU233" i="4" s="1"/>
  <c r="AS233" i="2"/>
  <c r="AT233" i="4" s="1"/>
  <c r="AR233" i="2"/>
  <c r="AS233" i="4" s="1"/>
  <c r="AQ233" i="2"/>
  <c r="AR233" i="4" s="1"/>
  <c r="BC232" i="2"/>
  <c r="BD232" i="4" s="1"/>
  <c r="BB232" i="2"/>
  <c r="BC232" i="4" s="1"/>
  <c r="BA232" i="2"/>
  <c r="BB232" i="4" s="1"/>
  <c r="AZ232" i="2"/>
  <c r="BA232" i="4" s="1"/>
  <c r="AY232" i="2"/>
  <c r="AZ232" i="4" s="1"/>
  <c r="AX232" i="2"/>
  <c r="AY232" i="4" s="1"/>
  <c r="AW232" i="2"/>
  <c r="AX232" i="4" s="1"/>
  <c r="AV232" i="2"/>
  <c r="AW232" i="4" s="1"/>
  <c r="AU232" i="2"/>
  <c r="AV232" i="4" s="1"/>
  <c r="AT232" i="2"/>
  <c r="AU232" i="4" s="1"/>
  <c r="AS232" i="2"/>
  <c r="AT232" i="4" s="1"/>
  <c r="AR232" i="2"/>
  <c r="AS232" i="4" s="1"/>
  <c r="AQ232" i="2"/>
  <c r="AR232" i="4" s="1"/>
  <c r="BC231" i="2"/>
  <c r="BD231" i="4" s="1"/>
  <c r="BB231" i="2"/>
  <c r="BC231" i="4" s="1"/>
  <c r="BA231" i="2"/>
  <c r="BB231" i="4" s="1"/>
  <c r="AZ231" i="2"/>
  <c r="BA231" i="4" s="1"/>
  <c r="AY231" i="2"/>
  <c r="AZ231" i="4" s="1"/>
  <c r="AX231" i="2"/>
  <c r="AY231" i="4" s="1"/>
  <c r="AW231" i="2"/>
  <c r="AX231" i="4" s="1"/>
  <c r="AV231" i="2"/>
  <c r="AW231" i="4" s="1"/>
  <c r="AU231" i="2"/>
  <c r="AV231" i="4" s="1"/>
  <c r="AT231" i="2"/>
  <c r="AU231" i="4" s="1"/>
  <c r="AS231" i="2"/>
  <c r="AT231" i="4" s="1"/>
  <c r="AR231" i="2"/>
  <c r="AS231" i="4" s="1"/>
  <c r="AQ231" i="2"/>
  <c r="AR231" i="4" s="1"/>
  <c r="BC230" i="2"/>
  <c r="BD230" i="4" s="1"/>
  <c r="BB230" i="2"/>
  <c r="BC230" i="4" s="1"/>
  <c r="BA230" i="2"/>
  <c r="BB230" i="4" s="1"/>
  <c r="AZ230" i="2"/>
  <c r="BA230" i="4" s="1"/>
  <c r="AY230" i="2"/>
  <c r="AZ230" i="4" s="1"/>
  <c r="AX230" i="2"/>
  <c r="AY230" i="4" s="1"/>
  <c r="AW230" i="2"/>
  <c r="AX230" i="4" s="1"/>
  <c r="AV230" i="2"/>
  <c r="AW230" i="4" s="1"/>
  <c r="AU230" i="2"/>
  <c r="AV230" i="4" s="1"/>
  <c r="AT230" i="2"/>
  <c r="AU230" i="4" s="1"/>
  <c r="AS230" i="2"/>
  <c r="AT230" i="4" s="1"/>
  <c r="AR230" i="2"/>
  <c r="AS230" i="4" s="1"/>
  <c r="AQ230" i="2"/>
  <c r="AR230" i="4" s="1"/>
  <c r="BC229" i="2"/>
  <c r="BD229" i="4" s="1"/>
  <c r="BB229" i="2"/>
  <c r="BC229" i="4" s="1"/>
  <c r="BA229" i="2"/>
  <c r="BB229" i="4" s="1"/>
  <c r="AZ229" i="2"/>
  <c r="BA229" i="4" s="1"/>
  <c r="AY229" i="2"/>
  <c r="AZ229" i="4" s="1"/>
  <c r="AX229" i="2"/>
  <c r="AY229" i="4" s="1"/>
  <c r="AW229" i="2"/>
  <c r="AX229" i="4" s="1"/>
  <c r="AV229" i="2"/>
  <c r="AW229" i="4" s="1"/>
  <c r="AU229" i="2"/>
  <c r="AV229" i="4" s="1"/>
  <c r="AT229" i="2"/>
  <c r="AU229" i="4" s="1"/>
  <c r="AS229" i="2"/>
  <c r="AT229" i="4" s="1"/>
  <c r="AR229" i="2"/>
  <c r="AS229" i="4" s="1"/>
  <c r="AQ229" i="2"/>
  <c r="AR229" i="4" s="1"/>
  <c r="BC228" i="2"/>
  <c r="BD228" i="4" s="1"/>
  <c r="BB228" i="2"/>
  <c r="BC228" i="4" s="1"/>
  <c r="BA228" i="2"/>
  <c r="BB228" i="4" s="1"/>
  <c r="AZ228" i="2"/>
  <c r="BA228" i="4" s="1"/>
  <c r="AY228" i="2"/>
  <c r="AZ228" i="4" s="1"/>
  <c r="AX228" i="2"/>
  <c r="AY228" i="4" s="1"/>
  <c r="AW228" i="2"/>
  <c r="AX228" i="4" s="1"/>
  <c r="AV228" i="2"/>
  <c r="AW228" i="4" s="1"/>
  <c r="AU228" i="2"/>
  <c r="AV228" i="4" s="1"/>
  <c r="AT228" i="2"/>
  <c r="AU228" i="4" s="1"/>
  <c r="AS228" i="2"/>
  <c r="AT228" i="4" s="1"/>
  <c r="AR228" i="2"/>
  <c r="AS228" i="4" s="1"/>
  <c r="AQ228" i="2"/>
  <c r="AR228" i="4" s="1"/>
  <c r="BC227" i="2"/>
  <c r="BD227" i="4" s="1"/>
  <c r="BB227" i="2"/>
  <c r="BC227" i="4" s="1"/>
  <c r="BA227" i="2"/>
  <c r="BB227" i="4" s="1"/>
  <c r="AZ227" i="2"/>
  <c r="BA227" i="4" s="1"/>
  <c r="AY227" i="2"/>
  <c r="AZ227" i="4" s="1"/>
  <c r="AX227" i="2"/>
  <c r="AY227" i="4" s="1"/>
  <c r="AW227" i="2"/>
  <c r="AX227" i="4" s="1"/>
  <c r="AV227" i="2"/>
  <c r="AW227" i="4" s="1"/>
  <c r="AU227" i="2"/>
  <c r="AV227" i="4" s="1"/>
  <c r="AT227" i="2"/>
  <c r="AU227" i="4" s="1"/>
  <c r="AS227" i="2"/>
  <c r="AT227" i="4" s="1"/>
  <c r="AR227" i="2"/>
  <c r="AS227" i="4" s="1"/>
  <c r="AQ227" i="2"/>
  <c r="AR227" i="4" s="1"/>
  <c r="BC226" i="2"/>
  <c r="BD226" i="4" s="1"/>
  <c r="BB226" i="2"/>
  <c r="BC226" i="4" s="1"/>
  <c r="BA226" i="2"/>
  <c r="BB226" i="4" s="1"/>
  <c r="AZ226" i="2"/>
  <c r="BA226" i="4" s="1"/>
  <c r="AY226" i="2"/>
  <c r="AZ226" i="4" s="1"/>
  <c r="AX226" i="2"/>
  <c r="AY226" i="4" s="1"/>
  <c r="AW226" i="2"/>
  <c r="AX226" i="4" s="1"/>
  <c r="AV226" i="2"/>
  <c r="AW226" i="4" s="1"/>
  <c r="AU226" i="2"/>
  <c r="AV226" i="4" s="1"/>
  <c r="AT226" i="2"/>
  <c r="AU226" i="4" s="1"/>
  <c r="AS226" i="2"/>
  <c r="AT226" i="4" s="1"/>
  <c r="AR226" i="2"/>
  <c r="AS226" i="4" s="1"/>
  <c r="AQ226" i="2"/>
  <c r="AR226" i="4" s="1"/>
  <c r="BC225" i="2"/>
  <c r="BD225" i="4" s="1"/>
  <c r="BB225" i="2"/>
  <c r="BC225" i="4" s="1"/>
  <c r="BA225" i="2"/>
  <c r="BB225" i="4" s="1"/>
  <c r="AZ225" i="2"/>
  <c r="BA225" i="4" s="1"/>
  <c r="AY225" i="2"/>
  <c r="AZ225" i="4" s="1"/>
  <c r="AX225" i="2"/>
  <c r="AY225" i="4" s="1"/>
  <c r="AW225" i="2"/>
  <c r="AX225" i="4" s="1"/>
  <c r="AV225" i="2"/>
  <c r="AW225" i="4" s="1"/>
  <c r="AU225" i="2"/>
  <c r="AV225" i="4" s="1"/>
  <c r="AT225" i="2"/>
  <c r="AU225" i="4" s="1"/>
  <c r="AS225" i="2"/>
  <c r="AT225" i="4" s="1"/>
  <c r="AR225" i="2"/>
  <c r="AS225" i="4" s="1"/>
  <c r="AQ225" i="2"/>
  <c r="AR225" i="4" s="1"/>
  <c r="BC224" i="2"/>
  <c r="BD224" i="4" s="1"/>
  <c r="BB224" i="2"/>
  <c r="BC224" i="4" s="1"/>
  <c r="BA224" i="2"/>
  <c r="BB224" i="4" s="1"/>
  <c r="AZ224" i="2"/>
  <c r="BA224" i="4" s="1"/>
  <c r="AY224" i="2"/>
  <c r="AZ224" i="4" s="1"/>
  <c r="AX224" i="2"/>
  <c r="AY224" i="4" s="1"/>
  <c r="AW224" i="2"/>
  <c r="AX224" i="4" s="1"/>
  <c r="AV224" i="2"/>
  <c r="AW224" i="4" s="1"/>
  <c r="AU224" i="2"/>
  <c r="AV224" i="4" s="1"/>
  <c r="AT224" i="2"/>
  <c r="AU224" i="4" s="1"/>
  <c r="AS224" i="2"/>
  <c r="AT224" i="4" s="1"/>
  <c r="AR224" i="2"/>
  <c r="AS224" i="4" s="1"/>
  <c r="AQ224" i="2"/>
  <c r="AR224" i="4" s="1"/>
  <c r="BC223" i="2"/>
  <c r="BD223" i="4" s="1"/>
  <c r="BB223" i="2"/>
  <c r="BC223" i="4" s="1"/>
  <c r="BA223" i="2"/>
  <c r="BB223" i="4" s="1"/>
  <c r="AZ223" i="2"/>
  <c r="BA223" i="4" s="1"/>
  <c r="AY223" i="2"/>
  <c r="AZ223" i="4" s="1"/>
  <c r="AX223" i="2"/>
  <c r="AY223" i="4" s="1"/>
  <c r="AW223" i="2"/>
  <c r="AX223" i="4" s="1"/>
  <c r="AV223" i="2"/>
  <c r="AW223" i="4" s="1"/>
  <c r="AU223" i="2"/>
  <c r="AV223" i="4" s="1"/>
  <c r="AT223" i="2"/>
  <c r="AU223" i="4" s="1"/>
  <c r="AS223" i="2"/>
  <c r="AT223" i="4" s="1"/>
  <c r="AR223" i="2"/>
  <c r="AS223" i="4" s="1"/>
  <c r="AQ223" i="2"/>
  <c r="AR223" i="4" s="1"/>
  <c r="BC222" i="2"/>
  <c r="BD222" i="4" s="1"/>
  <c r="BB222" i="2"/>
  <c r="BC222" i="4" s="1"/>
  <c r="BA222" i="2"/>
  <c r="BB222" i="4" s="1"/>
  <c r="AZ222" i="2"/>
  <c r="BA222" i="4" s="1"/>
  <c r="AY222" i="2"/>
  <c r="AZ222" i="4" s="1"/>
  <c r="AX222" i="2"/>
  <c r="AY222" i="4" s="1"/>
  <c r="AW222" i="2"/>
  <c r="AX222" i="4" s="1"/>
  <c r="AV222" i="2"/>
  <c r="AW222" i="4" s="1"/>
  <c r="AU222" i="2"/>
  <c r="AV222" i="4" s="1"/>
  <c r="AT222" i="2"/>
  <c r="AU222" i="4" s="1"/>
  <c r="AS222" i="2"/>
  <c r="AT222" i="4" s="1"/>
  <c r="AR222" i="2"/>
  <c r="AS222" i="4" s="1"/>
  <c r="AQ222" i="2"/>
  <c r="AR222" i="4" s="1"/>
  <c r="BC221" i="2"/>
  <c r="BD221" i="4" s="1"/>
  <c r="BB221" i="2"/>
  <c r="BC221" i="4" s="1"/>
  <c r="BA221" i="2"/>
  <c r="BB221" i="4" s="1"/>
  <c r="AZ221" i="2"/>
  <c r="BA221" i="4" s="1"/>
  <c r="AY221" i="2"/>
  <c r="AZ221" i="4" s="1"/>
  <c r="AX221" i="2"/>
  <c r="AY221" i="4" s="1"/>
  <c r="AW221" i="2"/>
  <c r="AX221" i="4" s="1"/>
  <c r="AV221" i="2"/>
  <c r="AW221" i="4" s="1"/>
  <c r="AU221" i="2"/>
  <c r="AV221" i="4" s="1"/>
  <c r="AT221" i="2"/>
  <c r="AU221" i="4" s="1"/>
  <c r="AS221" i="2"/>
  <c r="AT221" i="4" s="1"/>
  <c r="AR221" i="2"/>
  <c r="AS221" i="4" s="1"/>
  <c r="AQ221" i="2"/>
  <c r="AR221" i="4" s="1"/>
  <c r="BC220" i="2"/>
  <c r="BD220" i="4" s="1"/>
  <c r="BB220" i="2"/>
  <c r="BC220" i="4" s="1"/>
  <c r="BA220" i="2"/>
  <c r="BB220" i="4" s="1"/>
  <c r="AZ220" i="2"/>
  <c r="BA220" i="4" s="1"/>
  <c r="AY220" i="2"/>
  <c r="AZ220" i="4" s="1"/>
  <c r="AX220" i="2"/>
  <c r="AY220" i="4" s="1"/>
  <c r="AW220" i="2"/>
  <c r="AX220" i="4" s="1"/>
  <c r="AV220" i="2"/>
  <c r="AW220" i="4" s="1"/>
  <c r="AU220" i="2"/>
  <c r="AV220" i="4" s="1"/>
  <c r="AT220" i="2"/>
  <c r="AU220" i="4" s="1"/>
  <c r="AS220" i="2"/>
  <c r="AT220" i="4" s="1"/>
  <c r="AR220" i="2"/>
  <c r="AS220" i="4" s="1"/>
  <c r="AQ220" i="2"/>
  <c r="AR220" i="4" s="1"/>
  <c r="BC219" i="2"/>
  <c r="BD219" i="4" s="1"/>
  <c r="BB219" i="2"/>
  <c r="BC219" i="4" s="1"/>
  <c r="BA219" i="2"/>
  <c r="BB219" i="4" s="1"/>
  <c r="AZ219" i="2"/>
  <c r="BA219" i="4" s="1"/>
  <c r="AY219" i="2"/>
  <c r="AZ219" i="4" s="1"/>
  <c r="AX219" i="2"/>
  <c r="AY219" i="4" s="1"/>
  <c r="AW219" i="2"/>
  <c r="AX219" i="4" s="1"/>
  <c r="AV219" i="2"/>
  <c r="AW219" i="4" s="1"/>
  <c r="AU219" i="2"/>
  <c r="AV219" i="4" s="1"/>
  <c r="AT219" i="2"/>
  <c r="AU219" i="4" s="1"/>
  <c r="AS219" i="2"/>
  <c r="AT219" i="4" s="1"/>
  <c r="AR219" i="2"/>
  <c r="AS219" i="4" s="1"/>
  <c r="AQ219" i="2"/>
  <c r="AR219" i="4" s="1"/>
  <c r="BC218" i="2"/>
  <c r="BD218" i="4" s="1"/>
  <c r="BB218" i="2"/>
  <c r="BC218" i="4" s="1"/>
  <c r="BA218" i="2"/>
  <c r="BB218" i="4" s="1"/>
  <c r="AZ218" i="2"/>
  <c r="BA218" i="4" s="1"/>
  <c r="AY218" i="2"/>
  <c r="AZ218" i="4" s="1"/>
  <c r="AX218" i="2"/>
  <c r="AY218" i="4" s="1"/>
  <c r="AW218" i="2"/>
  <c r="AX218" i="4" s="1"/>
  <c r="AV218" i="2"/>
  <c r="AW218" i="4" s="1"/>
  <c r="AU218" i="2"/>
  <c r="AV218" i="4" s="1"/>
  <c r="AT218" i="2"/>
  <c r="AU218" i="4" s="1"/>
  <c r="AS218" i="2"/>
  <c r="AT218" i="4" s="1"/>
  <c r="AR218" i="2"/>
  <c r="AS218" i="4" s="1"/>
  <c r="AQ218" i="2"/>
  <c r="AR218" i="4" s="1"/>
  <c r="BC217" i="2"/>
  <c r="BD217" i="4" s="1"/>
  <c r="BB217" i="2"/>
  <c r="BC217" i="4" s="1"/>
  <c r="BA217" i="2"/>
  <c r="BB217" i="4" s="1"/>
  <c r="AZ217" i="2"/>
  <c r="BA217" i="4" s="1"/>
  <c r="AY217" i="2"/>
  <c r="AZ217" i="4" s="1"/>
  <c r="AX217" i="2"/>
  <c r="AY217" i="4" s="1"/>
  <c r="AW217" i="2"/>
  <c r="AX217" i="4" s="1"/>
  <c r="AV217" i="2"/>
  <c r="AW217" i="4" s="1"/>
  <c r="AU217" i="2"/>
  <c r="AV217" i="4" s="1"/>
  <c r="AT217" i="2"/>
  <c r="AU217" i="4" s="1"/>
  <c r="AS217" i="2"/>
  <c r="AT217" i="4" s="1"/>
  <c r="AR217" i="2"/>
  <c r="AS217" i="4" s="1"/>
  <c r="AQ217" i="2"/>
  <c r="AR217" i="4" s="1"/>
  <c r="BC216" i="2"/>
  <c r="BD216" i="4" s="1"/>
  <c r="BB216" i="2"/>
  <c r="BC216" i="4" s="1"/>
  <c r="BA216" i="2"/>
  <c r="BB216" i="4" s="1"/>
  <c r="AZ216" i="2"/>
  <c r="BA216" i="4" s="1"/>
  <c r="AY216" i="2"/>
  <c r="AZ216" i="4" s="1"/>
  <c r="AX216" i="2"/>
  <c r="AY216" i="4" s="1"/>
  <c r="AW216" i="2"/>
  <c r="AX216" i="4" s="1"/>
  <c r="AV216" i="2"/>
  <c r="AW216" i="4" s="1"/>
  <c r="AU216" i="2"/>
  <c r="AV216" i="4" s="1"/>
  <c r="AT216" i="2"/>
  <c r="AU216" i="4" s="1"/>
  <c r="AS216" i="2"/>
  <c r="AT216" i="4" s="1"/>
  <c r="AR216" i="2"/>
  <c r="AS216" i="4" s="1"/>
  <c r="AQ216" i="2"/>
  <c r="AR216" i="4" s="1"/>
  <c r="BC215" i="2"/>
  <c r="BD215" i="4" s="1"/>
  <c r="BB215" i="2"/>
  <c r="BC215" i="4" s="1"/>
  <c r="BA215" i="2"/>
  <c r="BB215" i="4" s="1"/>
  <c r="AZ215" i="2"/>
  <c r="BA215" i="4" s="1"/>
  <c r="AY215" i="2"/>
  <c r="AZ215" i="4" s="1"/>
  <c r="AX215" i="2"/>
  <c r="AY215" i="4" s="1"/>
  <c r="AW215" i="2"/>
  <c r="AX215" i="4" s="1"/>
  <c r="AV215" i="2"/>
  <c r="AW215" i="4" s="1"/>
  <c r="AU215" i="2"/>
  <c r="AV215" i="4" s="1"/>
  <c r="AT215" i="2"/>
  <c r="AU215" i="4" s="1"/>
  <c r="AS215" i="2"/>
  <c r="AT215" i="4" s="1"/>
  <c r="AR215" i="2"/>
  <c r="AS215" i="4" s="1"/>
  <c r="AQ215" i="2"/>
  <c r="AR215" i="4" s="1"/>
  <c r="BC214" i="2"/>
  <c r="BD214" i="4" s="1"/>
  <c r="BB214" i="2"/>
  <c r="BC214" i="4" s="1"/>
  <c r="BA214" i="2"/>
  <c r="BB214" i="4" s="1"/>
  <c r="AZ214" i="2"/>
  <c r="BA214" i="4" s="1"/>
  <c r="AY214" i="2"/>
  <c r="AZ214" i="4" s="1"/>
  <c r="AX214" i="2"/>
  <c r="AY214" i="4" s="1"/>
  <c r="AW214" i="2"/>
  <c r="AX214" i="4" s="1"/>
  <c r="AV214" i="2"/>
  <c r="AW214" i="4" s="1"/>
  <c r="AU214" i="2"/>
  <c r="AV214" i="4" s="1"/>
  <c r="AT214" i="2"/>
  <c r="AU214" i="4" s="1"/>
  <c r="AS214" i="2"/>
  <c r="AT214" i="4" s="1"/>
  <c r="AR214" i="2"/>
  <c r="AS214" i="4" s="1"/>
  <c r="AQ214" i="2"/>
  <c r="AR214" i="4" s="1"/>
  <c r="BC213" i="2"/>
  <c r="BD213" i="4" s="1"/>
  <c r="BB213" i="2"/>
  <c r="BC213" i="4" s="1"/>
  <c r="BA213" i="2"/>
  <c r="BB213" i="4" s="1"/>
  <c r="AZ213" i="2"/>
  <c r="BA213" i="4" s="1"/>
  <c r="AY213" i="2"/>
  <c r="AZ213" i="4" s="1"/>
  <c r="AX213" i="2"/>
  <c r="AY213" i="4" s="1"/>
  <c r="AW213" i="2"/>
  <c r="AX213" i="4" s="1"/>
  <c r="AV213" i="2"/>
  <c r="AW213" i="4" s="1"/>
  <c r="AU213" i="2"/>
  <c r="AV213" i="4" s="1"/>
  <c r="AT213" i="2"/>
  <c r="AU213" i="4" s="1"/>
  <c r="AS213" i="2"/>
  <c r="AT213" i="4" s="1"/>
  <c r="AR213" i="2"/>
  <c r="AS213" i="4" s="1"/>
  <c r="AQ213" i="2"/>
  <c r="AR213" i="4" s="1"/>
  <c r="BC212" i="2"/>
  <c r="BD212" i="4" s="1"/>
  <c r="BB212" i="2"/>
  <c r="BC212" i="4" s="1"/>
  <c r="BA212" i="2"/>
  <c r="BB212" i="4" s="1"/>
  <c r="AZ212" i="2"/>
  <c r="BA212" i="4" s="1"/>
  <c r="AY212" i="2"/>
  <c r="AZ212" i="4" s="1"/>
  <c r="AX212" i="2"/>
  <c r="AY212" i="4" s="1"/>
  <c r="AW212" i="2"/>
  <c r="AX212" i="4" s="1"/>
  <c r="AV212" i="2"/>
  <c r="AW212" i="4" s="1"/>
  <c r="AU212" i="2"/>
  <c r="AV212" i="4" s="1"/>
  <c r="AT212" i="2"/>
  <c r="AU212" i="4" s="1"/>
  <c r="AS212" i="2"/>
  <c r="AT212" i="4" s="1"/>
  <c r="AR212" i="2"/>
  <c r="AS212" i="4" s="1"/>
  <c r="AQ212" i="2"/>
  <c r="AR212" i="4" s="1"/>
  <c r="BC211" i="2"/>
  <c r="BD211" i="4" s="1"/>
  <c r="BB211" i="2"/>
  <c r="BC211" i="4" s="1"/>
  <c r="BA211" i="2"/>
  <c r="BB211" i="4" s="1"/>
  <c r="AZ211" i="2"/>
  <c r="BA211" i="4" s="1"/>
  <c r="AY211" i="2"/>
  <c r="AZ211" i="4" s="1"/>
  <c r="AX211" i="2"/>
  <c r="AY211" i="4" s="1"/>
  <c r="AW211" i="2"/>
  <c r="AX211" i="4" s="1"/>
  <c r="AV211" i="2"/>
  <c r="AW211" i="4" s="1"/>
  <c r="AU211" i="2"/>
  <c r="AV211" i="4" s="1"/>
  <c r="AT211" i="2"/>
  <c r="AU211" i="4" s="1"/>
  <c r="AS211" i="2"/>
  <c r="AT211" i="4" s="1"/>
  <c r="AR211" i="2"/>
  <c r="AS211" i="4" s="1"/>
  <c r="AQ211" i="2"/>
  <c r="AR211" i="4" s="1"/>
  <c r="BC210" i="2"/>
  <c r="BD210" i="4" s="1"/>
  <c r="BB210" i="2"/>
  <c r="BC210" i="4" s="1"/>
  <c r="BA210" i="2"/>
  <c r="BB210" i="4" s="1"/>
  <c r="AZ210" i="2"/>
  <c r="BA210" i="4" s="1"/>
  <c r="AY210" i="2"/>
  <c r="AZ210" i="4" s="1"/>
  <c r="AX210" i="2"/>
  <c r="AY210" i="4" s="1"/>
  <c r="AW210" i="2"/>
  <c r="AX210" i="4" s="1"/>
  <c r="AV210" i="2"/>
  <c r="AW210" i="4" s="1"/>
  <c r="AU210" i="2"/>
  <c r="AV210" i="4" s="1"/>
  <c r="AT210" i="2"/>
  <c r="AU210" i="4" s="1"/>
  <c r="AS210" i="2"/>
  <c r="AT210" i="4" s="1"/>
  <c r="AR210" i="2"/>
  <c r="AS210" i="4" s="1"/>
  <c r="AQ210" i="2"/>
  <c r="AR210" i="4" s="1"/>
  <c r="BC209" i="2"/>
  <c r="BD209" i="4" s="1"/>
  <c r="BB209" i="2"/>
  <c r="BC209" i="4" s="1"/>
  <c r="BA209" i="2"/>
  <c r="BB209" i="4" s="1"/>
  <c r="AZ209" i="2"/>
  <c r="BA209" i="4" s="1"/>
  <c r="AY209" i="2"/>
  <c r="AZ209" i="4" s="1"/>
  <c r="AX209" i="2"/>
  <c r="AY209" i="4" s="1"/>
  <c r="AW209" i="2"/>
  <c r="AX209" i="4" s="1"/>
  <c r="AV209" i="2"/>
  <c r="AW209" i="4" s="1"/>
  <c r="AU209" i="2"/>
  <c r="AV209" i="4" s="1"/>
  <c r="AT209" i="2"/>
  <c r="AU209" i="4" s="1"/>
  <c r="AS209" i="2"/>
  <c r="AT209" i="4" s="1"/>
  <c r="AR209" i="2"/>
  <c r="AS209" i="4" s="1"/>
  <c r="AQ209" i="2"/>
  <c r="AR209" i="4" s="1"/>
  <c r="BC208" i="2"/>
  <c r="BD208" i="4" s="1"/>
  <c r="BB208" i="2"/>
  <c r="BC208" i="4" s="1"/>
  <c r="BA208" i="2"/>
  <c r="BB208" i="4" s="1"/>
  <c r="AZ208" i="2"/>
  <c r="BA208" i="4" s="1"/>
  <c r="AY208" i="2"/>
  <c r="AZ208" i="4" s="1"/>
  <c r="AX208" i="2"/>
  <c r="AY208" i="4" s="1"/>
  <c r="AW208" i="2"/>
  <c r="AX208" i="4" s="1"/>
  <c r="AV208" i="2"/>
  <c r="AW208" i="4" s="1"/>
  <c r="AU208" i="2"/>
  <c r="AV208" i="4" s="1"/>
  <c r="AT208" i="2"/>
  <c r="AU208" i="4" s="1"/>
  <c r="AS208" i="2"/>
  <c r="AT208" i="4" s="1"/>
  <c r="AR208" i="2"/>
  <c r="AS208" i="4" s="1"/>
  <c r="AQ208" i="2"/>
  <c r="AR208" i="4" s="1"/>
  <c r="BC207" i="2"/>
  <c r="BD207" i="4" s="1"/>
  <c r="BB207" i="2"/>
  <c r="BC207" i="4" s="1"/>
  <c r="BA207" i="2"/>
  <c r="BB207" i="4" s="1"/>
  <c r="AZ207" i="2"/>
  <c r="BA207" i="4" s="1"/>
  <c r="AY207" i="2"/>
  <c r="AZ207" i="4" s="1"/>
  <c r="AX207" i="2"/>
  <c r="AY207" i="4" s="1"/>
  <c r="AW207" i="2"/>
  <c r="AX207" i="4" s="1"/>
  <c r="AV207" i="2"/>
  <c r="AW207" i="4" s="1"/>
  <c r="AU207" i="2"/>
  <c r="AV207" i="4" s="1"/>
  <c r="AT207" i="2"/>
  <c r="AU207" i="4" s="1"/>
  <c r="AS207" i="2"/>
  <c r="AT207" i="4" s="1"/>
  <c r="AR207" i="2"/>
  <c r="AS207" i="4" s="1"/>
  <c r="AQ207" i="2"/>
  <c r="AR207" i="4" s="1"/>
  <c r="BC206" i="2"/>
  <c r="BD206" i="4" s="1"/>
  <c r="BB206" i="2"/>
  <c r="BC206" i="4" s="1"/>
  <c r="BA206" i="2"/>
  <c r="BB206" i="4" s="1"/>
  <c r="AZ206" i="2"/>
  <c r="BA206" i="4" s="1"/>
  <c r="AY206" i="2"/>
  <c r="AZ206" i="4" s="1"/>
  <c r="AX206" i="2"/>
  <c r="AY206" i="4" s="1"/>
  <c r="AW206" i="2"/>
  <c r="AX206" i="4" s="1"/>
  <c r="AV206" i="2"/>
  <c r="AW206" i="4" s="1"/>
  <c r="AU206" i="2"/>
  <c r="AV206" i="4" s="1"/>
  <c r="AT206" i="2"/>
  <c r="AU206" i="4" s="1"/>
  <c r="AS206" i="2"/>
  <c r="AT206" i="4" s="1"/>
  <c r="AR206" i="2"/>
  <c r="AS206" i="4" s="1"/>
  <c r="AQ206" i="2"/>
  <c r="AR206" i="4" s="1"/>
  <c r="BC205" i="2"/>
  <c r="BD205" i="4" s="1"/>
  <c r="BB205" i="2"/>
  <c r="BC205" i="4" s="1"/>
  <c r="BA205" i="2"/>
  <c r="BB205" i="4" s="1"/>
  <c r="AZ205" i="2"/>
  <c r="BA205" i="4" s="1"/>
  <c r="AY205" i="2"/>
  <c r="AZ205" i="4" s="1"/>
  <c r="AX205" i="2"/>
  <c r="AY205" i="4" s="1"/>
  <c r="AW205" i="2"/>
  <c r="AX205" i="4" s="1"/>
  <c r="AV205" i="2"/>
  <c r="AW205" i="4" s="1"/>
  <c r="AU205" i="2"/>
  <c r="AV205" i="4" s="1"/>
  <c r="AT205" i="2"/>
  <c r="AU205" i="4" s="1"/>
  <c r="AS205" i="2"/>
  <c r="AT205" i="4" s="1"/>
  <c r="AR205" i="2"/>
  <c r="AS205" i="4" s="1"/>
  <c r="AQ205" i="2"/>
  <c r="AR205" i="4" s="1"/>
  <c r="BC204" i="2"/>
  <c r="BD204" i="4" s="1"/>
  <c r="BB204" i="2"/>
  <c r="BC204" i="4" s="1"/>
  <c r="BA204" i="2"/>
  <c r="BB204" i="4" s="1"/>
  <c r="AZ204" i="2"/>
  <c r="BA204" i="4" s="1"/>
  <c r="AY204" i="2"/>
  <c r="AZ204" i="4" s="1"/>
  <c r="AX204" i="2"/>
  <c r="AY204" i="4" s="1"/>
  <c r="AW204" i="2"/>
  <c r="AX204" i="4" s="1"/>
  <c r="AV204" i="2"/>
  <c r="AW204" i="4" s="1"/>
  <c r="AU204" i="2"/>
  <c r="AV204" i="4" s="1"/>
  <c r="AT204" i="2"/>
  <c r="AU204" i="4" s="1"/>
  <c r="AS204" i="2"/>
  <c r="AT204" i="4" s="1"/>
  <c r="AR204" i="2"/>
  <c r="AS204" i="4" s="1"/>
  <c r="AQ204" i="2"/>
  <c r="AR204" i="4" s="1"/>
  <c r="BC203" i="2"/>
  <c r="BD203" i="4" s="1"/>
  <c r="BB203" i="2"/>
  <c r="BC203" i="4" s="1"/>
  <c r="BA203" i="2"/>
  <c r="BB203" i="4" s="1"/>
  <c r="AZ203" i="2"/>
  <c r="BA203" i="4" s="1"/>
  <c r="AY203" i="2"/>
  <c r="AZ203" i="4" s="1"/>
  <c r="AX203" i="2"/>
  <c r="AY203" i="4" s="1"/>
  <c r="AW203" i="2"/>
  <c r="AX203" i="4" s="1"/>
  <c r="AV203" i="2"/>
  <c r="AW203" i="4" s="1"/>
  <c r="AU203" i="2"/>
  <c r="AV203" i="4" s="1"/>
  <c r="AT203" i="2"/>
  <c r="AU203" i="4" s="1"/>
  <c r="AS203" i="2"/>
  <c r="AT203" i="4" s="1"/>
  <c r="AR203" i="2"/>
  <c r="AS203" i="4" s="1"/>
  <c r="AQ203" i="2"/>
  <c r="AR203" i="4" s="1"/>
  <c r="BC202" i="2"/>
  <c r="BD202" i="4" s="1"/>
  <c r="BB202" i="2"/>
  <c r="BC202" i="4" s="1"/>
  <c r="BA202" i="2"/>
  <c r="BB202" i="4" s="1"/>
  <c r="AZ202" i="2"/>
  <c r="BA202" i="4" s="1"/>
  <c r="AY202" i="2"/>
  <c r="AZ202" i="4" s="1"/>
  <c r="AX202" i="2"/>
  <c r="AY202" i="4" s="1"/>
  <c r="AW202" i="2"/>
  <c r="AX202" i="4" s="1"/>
  <c r="AV202" i="2"/>
  <c r="AW202" i="4" s="1"/>
  <c r="AU202" i="2"/>
  <c r="AV202" i="4" s="1"/>
  <c r="AT202" i="2"/>
  <c r="AU202" i="4" s="1"/>
  <c r="AS202" i="2"/>
  <c r="AT202" i="4" s="1"/>
  <c r="AR202" i="2"/>
  <c r="AS202" i="4" s="1"/>
  <c r="AQ202" i="2"/>
  <c r="AR202" i="4" s="1"/>
  <c r="BC201" i="2"/>
  <c r="BD201" i="4" s="1"/>
  <c r="BB201" i="2"/>
  <c r="BC201" i="4" s="1"/>
  <c r="BA201" i="2"/>
  <c r="BB201" i="4" s="1"/>
  <c r="AZ201" i="2"/>
  <c r="BA201" i="4" s="1"/>
  <c r="AY201" i="2"/>
  <c r="AZ201" i="4" s="1"/>
  <c r="AX201" i="2"/>
  <c r="AY201" i="4" s="1"/>
  <c r="AW201" i="2"/>
  <c r="AX201" i="4" s="1"/>
  <c r="AV201" i="2"/>
  <c r="AW201" i="4" s="1"/>
  <c r="AU201" i="2"/>
  <c r="AV201" i="4" s="1"/>
  <c r="AT201" i="2"/>
  <c r="AU201" i="4" s="1"/>
  <c r="AS201" i="2"/>
  <c r="AT201" i="4" s="1"/>
  <c r="AR201" i="2"/>
  <c r="AS201" i="4" s="1"/>
  <c r="AQ201" i="2"/>
  <c r="AR201" i="4" s="1"/>
  <c r="BC200" i="2"/>
  <c r="BD200" i="4" s="1"/>
  <c r="BB200" i="2"/>
  <c r="BC200" i="4" s="1"/>
  <c r="BA200" i="2"/>
  <c r="BB200" i="4" s="1"/>
  <c r="AZ200" i="2"/>
  <c r="BA200" i="4" s="1"/>
  <c r="AY200" i="2"/>
  <c r="AZ200" i="4" s="1"/>
  <c r="AX200" i="2"/>
  <c r="AY200" i="4" s="1"/>
  <c r="AW200" i="2"/>
  <c r="AX200" i="4" s="1"/>
  <c r="AV200" i="2"/>
  <c r="AW200" i="4" s="1"/>
  <c r="AU200" i="2"/>
  <c r="AV200" i="4" s="1"/>
  <c r="AT200" i="2"/>
  <c r="AU200" i="4" s="1"/>
  <c r="AS200" i="2"/>
  <c r="AT200" i="4" s="1"/>
  <c r="AR200" i="2"/>
  <c r="AS200" i="4" s="1"/>
  <c r="AQ200" i="2"/>
  <c r="AR200" i="4" s="1"/>
  <c r="BC199" i="2"/>
  <c r="BD199" i="4" s="1"/>
  <c r="BB199" i="2"/>
  <c r="BC199" i="4" s="1"/>
  <c r="BA199" i="2"/>
  <c r="BB199" i="4" s="1"/>
  <c r="AZ199" i="2"/>
  <c r="BA199" i="4" s="1"/>
  <c r="AY199" i="2"/>
  <c r="AZ199" i="4" s="1"/>
  <c r="AX199" i="2"/>
  <c r="AY199" i="4" s="1"/>
  <c r="AW199" i="2"/>
  <c r="AX199" i="4" s="1"/>
  <c r="AV199" i="2"/>
  <c r="AW199" i="4" s="1"/>
  <c r="AU199" i="2"/>
  <c r="AV199" i="4" s="1"/>
  <c r="AT199" i="2"/>
  <c r="AU199" i="4" s="1"/>
  <c r="AS199" i="2"/>
  <c r="AT199" i="4" s="1"/>
  <c r="AR199" i="2"/>
  <c r="AS199" i="4" s="1"/>
  <c r="AQ199" i="2"/>
  <c r="AR199" i="4" s="1"/>
  <c r="BC198" i="2"/>
  <c r="BD198" i="4" s="1"/>
  <c r="BB198" i="2"/>
  <c r="BC198" i="4" s="1"/>
  <c r="BA198" i="2"/>
  <c r="BB198" i="4" s="1"/>
  <c r="AZ198" i="2"/>
  <c r="BA198" i="4" s="1"/>
  <c r="AY198" i="2"/>
  <c r="AZ198" i="4" s="1"/>
  <c r="AX198" i="2"/>
  <c r="AY198" i="4" s="1"/>
  <c r="AW198" i="2"/>
  <c r="AX198" i="4" s="1"/>
  <c r="AV198" i="2"/>
  <c r="AW198" i="4" s="1"/>
  <c r="AU198" i="2"/>
  <c r="AV198" i="4" s="1"/>
  <c r="AT198" i="2"/>
  <c r="AU198" i="4" s="1"/>
  <c r="AS198" i="2"/>
  <c r="AT198" i="4" s="1"/>
  <c r="AR198" i="2"/>
  <c r="AS198" i="4" s="1"/>
  <c r="AQ198" i="2"/>
  <c r="AR198" i="4" s="1"/>
  <c r="BC197" i="2"/>
  <c r="BD197" i="4" s="1"/>
  <c r="BB197" i="2"/>
  <c r="BC197" i="4" s="1"/>
  <c r="BA197" i="2"/>
  <c r="BB197" i="4" s="1"/>
  <c r="AZ197" i="2"/>
  <c r="BA197" i="4" s="1"/>
  <c r="AY197" i="2"/>
  <c r="AZ197" i="4" s="1"/>
  <c r="AX197" i="2"/>
  <c r="AY197" i="4" s="1"/>
  <c r="AW197" i="2"/>
  <c r="AX197" i="4" s="1"/>
  <c r="AV197" i="2"/>
  <c r="AW197" i="4" s="1"/>
  <c r="AU197" i="2"/>
  <c r="AV197" i="4" s="1"/>
  <c r="AT197" i="2"/>
  <c r="AU197" i="4" s="1"/>
  <c r="AS197" i="2"/>
  <c r="AT197" i="4" s="1"/>
  <c r="AR197" i="2"/>
  <c r="AS197" i="4" s="1"/>
  <c r="AQ197" i="2"/>
  <c r="AR197" i="4" s="1"/>
  <c r="BC196" i="2"/>
  <c r="BD196" i="4" s="1"/>
  <c r="BB196" i="2"/>
  <c r="BC196" i="4" s="1"/>
  <c r="BA196" i="2"/>
  <c r="BB196" i="4" s="1"/>
  <c r="AZ196" i="2"/>
  <c r="BA196" i="4" s="1"/>
  <c r="AY196" i="2"/>
  <c r="AZ196" i="4" s="1"/>
  <c r="AX196" i="2"/>
  <c r="AY196" i="4" s="1"/>
  <c r="AW196" i="2"/>
  <c r="AX196" i="4" s="1"/>
  <c r="AV196" i="2"/>
  <c r="AW196" i="4" s="1"/>
  <c r="AU196" i="2"/>
  <c r="AV196" i="4" s="1"/>
  <c r="AT196" i="2"/>
  <c r="AU196" i="4" s="1"/>
  <c r="AS196" i="2"/>
  <c r="AT196" i="4" s="1"/>
  <c r="AR196" i="2"/>
  <c r="AS196" i="4" s="1"/>
  <c r="AQ196" i="2"/>
  <c r="AR196" i="4" s="1"/>
  <c r="BC195" i="2"/>
  <c r="BD195" i="4" s="1"/>
  <c r="BB195" i="2"/>
  <c r="BC195" i="4" s="1"/>
  <c r="BA195" i="2"/>
  <c r="BB195" i="4" s="1"/>
  <c r="AZ195" i="2"/>
  <c r="BA195" i="4" s="1"/>
  <c r="AY195" i="2"/>
  <c r="AZ195" i="4" s="1"/>
  <c r="AX195" i="2"/>
  <c r="AY195" i="4" s="1"/>
  <c r="AW195" i="2"/>
  <c r="AX195" i="4" s="1"/>
  <c r="AV195" i="2"/>
  <c r="AW195" i="4" s="1"/>
  <c r="AU195" i="2"/>
  <c r="AV195" i="4" s="1"/>
  <c r="AT195" i="2"/>
  <c r="AU195" i="4" s="1"/>
  <c r="AS195" i="2"/>
  <c r="AT195" i="4" s="1"/>
  <c r="AR195" i="2"/>
  <c r="AS195" i="4" s="1"/>
  <c r="AQ195" i="2"/>
  <c r="AR195" i="4" s="1"/>
  <c r="BC194" i="2"/>
  <c r="BD194" i="4" s="1"/>
  <c r="BB194" i="2"/>
  <c r="BC194" i="4" s="1"/>
  <c r="BA194" i="2"/>
  <c r="BB194" i="4" s="1"/>
  <c r="AZ194" i="2"/>
  <c r="BA194" i="4" s="1"/>
  <c r="AY194" i="2"/>
  <c r="AZ194" i="4" s="1"/>
  <c r="AX194" i="2"/>
  <c r="AY194" i="4" s="1"/>
  <c r="AW194" i="2"/>
  <c r="AX194" i="4" s="1"/>
  <c r="AV194" i="2"/>
  <c r="AW194" i="4" s="1"/>
  <c r="AU194" i="2"/>
  <c r="AV194" i="4" s="1"/>
  <c r="AT194" i="2"/>
  <c r="AU194" i="4" s="1"/>
  <c r="AS194" i="2"/>
  <c r="AT194" i="4" s="1"/>
  <c r="AR194" i="2"/>
  <c r="AS194" i="4" s="1"/>
  <c r="AQ194" i="2"/>
  <c r="AR194" i="4" s="1"/>
  <c r="BC193" i="2"/>
  <c r="BD193" i="4" s="1"/>
  <c r="BB193" i="2"/>
  <c r="BC193" i="4" s="1"/>
  <c r="BA193" i="2"/>
  <c r="BB193" i="4" s="1"/>
  <c r="AZ193" i="2"/>
  <c r="BA193" i="4" s="1"/>
  <c r="AY193" i="2"/>
  <c r="AZ193" i="4" s="1"/>
  <c r="AX193" i="2"/>
  <c r="AY193" i="4" s="1"/>
  <c r="AW193" i="2"/>
  <c r="AX193" i="4" s="1"/>
  <c r="AV193" i="2"/>
  <c r="AW193" i="4" s="1"/>
  <c r="AU193" i="2"/>
  <c r="AV193" i="4" s="1"/>
  <c r="AT193" i="2"/>
  <c r="AU193" i="4" s="1"/>
  <c r="AS193" i="2"/>
  <c r="AT193" i="4" s="1"/>
  <c r="AR193" i="2"/>
  <c r="AS193" i="4" s="1"/>
  <c r="AQ193" i="2"/>
  <c r="AR193" i="4" s="1"/>
  <c r="BC192" i="2"/>
  <c r="BD192" i="4" s="1"/>
  <c r="BB192" i="2"/>
  <c r="BC192" i="4" s="1"/>
  <c r="BA192" i="2"/>
  <c r="BB192" i="4" s="1"/>
  <c r="AZ192" i="2"/>
  <c r="BA192" i="4" s="1"/>
  <c r="AY192" i="2"/>
  <c r="AZ192" i="4" s="1"/>
  <c r="AX192" i="2"/>
  <c r="AY192" i="4" s="1"/>
  <c r="AW192" i="2"/>
  <c r="AX192" i="4" s="1"/>
  <c r="AV192" i="2"/>
  <c r="AW192" i="4" s="1"/>
  <c r="AU192" i="2"/>
  <c r="AV192" i="4" s="1"/>
  <c r="AT192" i="2"/>
  <c r="AU192" i="4" s="1"/>
  <c r="AS192" i="2"/>
  <c r="AT192" i="4" s="1"/>
  <c r="AR192" i="2"/>
  <c r="AS192" i="4" s="1"/>
  <c r="AQ192" i="2"/>
  <c r="AR192" i="4" s="1"/>
  <c r="BC191" i="2"/>
  <c r="BD191" i="4" s="1"/>
  <c r="BB191" i="2"/>
  <c r="BC191" i="4" s="1"/>
  <c r="BA191" i="2"/>
  <c r="BB191" i="4" s="1"/>
  <c r="AZ191" i="2"/>
  <c r="BA191" i="4" s="1"/>
  <c r="AY191" i="2"/>
  <c r="AZ191" i="4" s="1"/>
  <c r="AX191" i="2"/>
  <c r="AY191" i="4" s="1"/>
  <c r="AW191" i="2"/>
  <c r="AX191" i="4" s="1"/>
  <c r="AV191" i="2"/>
  <c r="AW191" i="4" s="1"/>
  <c r="AU191" i="2"/>
  <c r="AV191" i="4" s="1"/>
  <c r="AT191" i="2"/>
  <c r="AU191" i="4" s="1"/>
  <c r="AS191" i="2"/>
  <c r="AT191" i="4" s="1"/>
  <c r="AR191" i="2"/>
  <c r="AS191" i="4" s="1"/>
  <c r="AQ191" i="2"/>
  <c r="AR191" i="4" s="1"/>
  <c r="BC190" i="2"/>
  <c r="BD190" i="4" s="1"/>
  <c r="BB190" i="2"/>
  <c r="BC190" i="4" s="1"/>
  <c r="BA190" i="2"/>
  <c r="BB190" i="4" s="1"/>
  <c r="AZ190" i="2"/>
  <c r="BA190" i="4" s="1"/>
  <c r="AY190" i="2"/>
  <c r="AZ190" i="4" s="1"/>
  <c r="AX190" i="2"/>
  <c r="AY190" i="4" s="1"/>
  <c r="AW190" i="2"/>
  <c r="AX190" i="4" s="1"/>
  <c r="AV190" i="2"/>
  <c r="AW190" i="4" s="1"/>
  <c r="AU190" i="2"/>
  <c r="AV190" i="4" s="1"/>
  <c r="AT190" i="2"/>
  <c r="AU190" i="4" s="1"/>
  <c r="AS190" i="2"/>
  <c r="AT190" i="4" s="1"/>
  <c r="AR190" i="2"/>
  <c r="AS190" i="4" s="1"/>
  <c r="AQ190" i="2"/>
  <c r="AR190" i="4" s="1"/>
  <c r="BC189" i="2"/>
  <c r="BD189" i="4" s="1"/>
  <c r="BB189" i="2"/>
  <c r="BC189" i="4" s="1"/>
  <c r="BA189" i="2"/>
  <c r="BB189" i="4" s="1"/>
  <c r="AZ189" i="2"/>
  <c r="BA189" i="4" s="1"/>
  <c r="AY189" i="2"/>
  <c r="AZ189" i="4" s="1"/>
  <c r="AX189" i="2"/>
  <c r="AY189" i="4" s="1"/>
  <c r="AW189" i="2"/>
  <c r="AX189" i="4" s="1"/>
  <c r="AV189" i="2"/>
  <c r="AW189" i="4" s="1"/>
  <c r="AU189" i="2"/>
  <c r="AV189" i="4" s="1"/>
  <c r="AT189" i="2"/>
  <c r="AU189" i="4" s="1"/>
  <c r="AS189" i="2"/>
  <c r="AT189" i="4" s="1"/>
  <c r="AR189" i="2"/>
  <c r="AS189" i="4" s="1"/>
  <c r="AQ189" i="2"/>
  <c r="AR189" i="4" s="1"/>
  <c r="BC188" i="2"/>
  <c r="BD188" i="4" s="1"/>
  <c r="BB188" i="2"/>
  <c r="BC188" i="4" s="1"/>
  <c r="BA188" i="2"/>
  <c r="BB188" i="4" s="1"/>
  <c r="AZ188" i="2"/>
  <c r="BA188" i="4" s="1"/>
  <c r="AY188" i="2"/>
  <c r="AZ188" i="4" s="1"/>
  <c r="AX188" i="2"/>
  <c r="AY188" i="4" s="1"/>
  <c r="AW188" i="2"/>
  <c r="AX188" i="4" s="1"/>
  <c r="AV188" i="2"/>
  <c r="AW188" i="4" s="1"/>
  <c r="AU188" i="2"/>
  <c r="AV188" i="4" s="1"/>
  <c r="AT188" i="2"/>
  <c r="AU188" i="4" s="1"/>
  <c r="AS188" i="2"/>
  <c r="AT188" i="4" s="1"/>
  <c r="AR188" i="2"/>
  <c r="AS188" i="4" s="1"/>
  <c r="AQ188" i="2"/>
  <c r="AR188" i="4" s="1"/>
  <c r="BC187" i="2"/>
  <c r="BD187" i="4" s="1"/>
  <c r="BB187" i="2"/>
  <c r="BC187" i="4" s="1"/>
  <c r="BA187" i="2"/>
  <c r="BB187" i="4" s="1"/>
  <c r="AZ187" i="2"/>
  <c r="BA187" i="4" s="1"/>
  <c r="AY187" i="2"/>
  <c r="AZ187" i="4" s="1"/>
  <c r="AX187" i="2"/>
  <c r="AY187" i="4" s="1"/>
  <c r="AW187" i="2"/>
  <c r="AX187" i="4" s="1"/>
  <c r="AV187" i="2"/>
  <c r="AW187" i="4" s="1"/>
  <c r="AU187" i="2"/>
  <c r="AV187" i="4" s="1"/>
  <c r="AT187" i="2"/>
  <c r="AU187" i="4" s="1"/>
  <c r="AS187" i="2"/>
  <c r="AT187" i="4" s="1"/>
  <c r="AR187" i="2"/>
  <c r="AS187" i="4" s="1"/>
  <c r="AQ187" i="2"/>
  <c r="AR187" i="4" s="1"/>
  <c r="BC186" i="2"/>
  <c r="BD186" i="4" s="1"/>
  <c r="BB186" i="2"/>
  <c r="BC186" i="4" s="1"/>
  <c r="BA186" i="2"/>
  <c r="BB186" i="4" s="1"/>
  <c r="AZ186" i="2"/>
  <c r="BA186" i="4" s="1"/>
  <c r="AY186" i="2"/>
  <c r="AZ186" i="4" s="1"/>
  <c r="AX186" i="2"/>
  <c r="AY186" i="4" s="1"/>
  <c r="AW186" i="2"/>
  <c r="AX186" i="4" s="1"/>
  <c r="AV186" i="2"/>
  <c r="AW186" i="4" s="1"/>
  <c r="AU186" i="2"/>
  <c r="AV186" i="4" s="1"/>
  <c r="AT186" i="2"/>
  <c r="AU186" i="4" s="1"/>
  <c r="AS186" i="2"/>
  <c r="AT186" i="4" s="1"/>
  <c r="AR186" i="2"/>
  <c r="AS186" i="4" s="1"/>
  <c r="AQ186" i="2"/>
  <c r="AR186" i="4" s="1"/>
  <c r="BC185" i="2"/>
  <c r="BD185" i="4" s="1"/>
  <c r="BB185" i="2"/>
  <c r="BC185" i="4" s="1"/>
  <c r="BA185" i="2"/>
  <c r="BB185" i="4" s="1"/>
  <c r="AZ185" i="2"/>
  <c r="BA185" i="4" s="1"/>
  <c r="AY185" i="2"/>
  <c r="AZ185" i="4" s="1"/>
  <c r="AX185" i="2"/>
  <c r="AY185" i="4" s="1"/>
  <c r="AW185" i="2"/>
  <c r="AX185" i="4" s="1"/>
  <c r="AV185" i="2"/>
  <c r="AW185" i="4" s="1"/>
  <c r="AU185" i="2"/>
  <c r="AV185" i="4" s="1"/>
  <c r="AT185" i="2"/>
  <c r="AU185" i="4" s="1"/>
  <c r="AS185" i="2"/>
  <c r="AT185" i="4" s="1"/>
  <c r="AR185" i="2"/>
  <c r="AS185" i="4" s="1"/>
  <c r="AQ185" i="2"/>
  <c r="AR185" i="4" s="1"/>
  <c r="BC184" i="2"/>
  <c r="BD184" i="4" s="1"/>
  <c r="BB184" i="2"/>
  <c r="BC184" i="4" s="1"/>
  <c r="BA184" i="2"/>
  <c r="BB184" i="4" s="1"/>
  <c r="AZ184" i="2"/>
  <c r="BA184" i="4" s="1"/>
  <c r="AY184" i="2"/>
  <c r="AZ184" i="4" s="1"/>
  <c r="AX184" i="2"/>
  <c r="AY184" i="4" s="1"/>
  <c r="AW184" i="2"/>
  <c r="AX184" i="4" s="1"/>
  <c r="AV184" i="2"/>
  <c r="AW184" i="4" s="1"/>
  <c r="AU184" i="2"/>
  <c r="AV184" i="4" s="1"/>
  <c r="AT184" i="2"/>
  <c r="AU184" i="4" s="1"/>
  <c r="AS184" i="2"/>
  <c r="AT184" i="4" s="1"/>
  <c r="AR184" i="2"/>
  <c r="AS184" i="4" s="1"/>
  <c r="AQ184" i="2"/>
  <c r="AR184" i="4" s="1"/>
  <c r="BC183" i="2"/>
  <c r="BD183" i="4" s="1"/>
  <c r="BB183" i="2"/>
  <c r="BC183" i="4" s="1"/>
  <c r="BA183" i="2"/>
  <c r="BB183" i="4" s="1"/>
  <c r="AZ183" i="2"/>
  <c r="BA183" i="4" s="1"/>
  <c r="AY183" i="2"/>
  <c r="AZ183" i="4" s="1"/>
  <c r="AX183" i="2"/>
  <c r="AY183" i="4" s="1"/>
  <c r="AW183" i="2"/>
  <c r="AX183" i="4" s="1"/>
  <c r="AV183" i="2"/>
  <c r="AW183" i="4" s="1"/>
  <c r="AU183" i="2"/>
  <c r="AV183" i="4" s="1"/>
  <c r="AT183" i="2"/>
  <c r="AU183" i="4" s="1"/>
  <c r="AS183" i="2"/>
  <c r="AT183" i="4" s="1"/>
  <c r="AR183" i="2"/>
  <c r="AS183" i="4" s="1"/>
  <c r="AQ183" i="2"/>
  <c r="AR183" i="4" s="1"/>
  <c r="BC182" i="2"/>
  <c r="BD182" i="4" s="1"/>
  <c r="BB182" i="2"/>
  <c r="BC182" i="4" s="1"/>
  <c r="BA182" i="2"/>
  <c r="BB182" i="4" s="1"/>
  <c r="AZ182" i="2"/>
  <c r="BA182" i="4" s="1"/>
  <c r="AY182" i="2"/>
  <c r="AZ182" i="4" s="1"/>
  <c r="AX182" i="2"/>
  <c r="AY182" i="4" s="1"/>
  <c r="AW182" i="2"/>
  <c r="AX182" i="4" s="1"/>
  <c r="AV182" i="2"/>
  <c r="AW182" i="4" s="1"/>
  <c r="AU182" i="2"/>
  <c r="AV182" i="4" s="1"/>
  <c r="AT182" i="2"/>
  <c r="AU182" i="4" s="1"/>
  <c r="AS182" i="2"/>
  <c r="AT182" i="4" s="1"/>
  <c r="AR182" i="2"/>
  <c r="AS182" i="4" s="1"/>
  <c r="AQ182" i="2"/>
  <c r="AR182" i="4" s="1"/>
  <c r="BC181" i="2"/>
  <c r="BD181" i="4" s="1"/>
  <c r="BB181" i="2"/>
  <c r="BC181" i="4" s="1"/>
  <c r="BA181" i="2"/>
  <c r="BB181" i="4" s="1"/>
  <c r="AZ181" i="2"/>
  <c r="BA181" i="4" s="1"/>
  <c r="AY181" i="2"/>
  <c r="AZ181" i="4" s="1"/>
  <c r="AX181" i="2"/>
  <c r="AY181" i="4" s="1"/>
  <c r="AW181" i="2"/>
  <c r="AX181" i="4" s="1"/>
  <c r="AV181" i="2"/>
  <c r="AW181" i="4" s="1"/>
  <c r="AU181" i="2"/>
  <c r="AV181" i="4" s="1"/>
  <c r="AT181" i="2"/>
  <c r="AU181" i="4" s="1"/>
  <c r="AS181" i="2"/>
  <c r="AT181" i="4" s="1"/>
  <c r="AR181" i="2"/>
  <c r="AS181" i="4" s="1"/>
  <c r="AQ181" i="2"/>
  <c r="AR181" i="4" s="1"/>
  <c r="BC180" i="2"/>
  <c r="BD180" i="4" s="1"/>
  <c r="BB180" i="2"/>
  <c r="BC180" i="4" s="1"/>
  <c r="BA180" i="2"/>
  <c r="BB180" i="4" s="1"/>
  <c r="AZ180" i="2"/>
  <c r="BA180" i="4" s="1"/>
  <c r="AY180" i="2"/>
  <c r="AZ180" i="4" s="1"/>
  <c r="AX180" i="2"/>
  <c r="AY180" i="4" s="1"/>
  <c r="AW180" i="2"/>
  <c r="AX180" i="4" s="1"/>
  <c r="AV180" i="2"/>
  <c r="AW180" i="4" s="1"/>
  <c r="AU180" i="2"/>
  <c r="AV180" i="4" s="1"/>
  <c r="AT180" i="2"/>
  <c r="AU180" i="4" s="1"/>
  <c r="AS180" i="2"/>
  <c r="AT180" i="4" s="1"/>
  <c r="AR180" i="2"/>
  <c r="AS180" i="4" s="1"/>
  <c r="AQ180" i="2"/>
  <c r="AR180" i="4" s="1"/>
  <c r="BC179" i="2"/>
  <c r="BD179" i="4" s="1"/>
  <c r="BB179" i="2"/>
  <c r="BC179" i="4" s="1"/>
  <c r="BA179" i="2"/>
  <c r="BB179" i="4" s="1"/>
  <c r="AZ179" i="2"/>
  <c r="BA179" i="4" s="1"/>
  <c r="AY179" i="2"/>
  <c r="AZ179" i="4" s="1"/>
  <c r="AX179" i="2"/>
  <c r="AY179" i="4" s="1"/>
  <c r="AW179" i="2"/>
  <c r="AX179" i="4" s="1"/>
  <c r="AV179" i="2"/>
  <c r="AW179" i="4" s="1"/>
  <c r="AU179" i="2"/>
  <c r="AV179" i="4" s="1"/>
  <c r="AT179" i="2"/>
  <c r="AU179" i="4" s="1"/>
  <c r="AS179" i="2"/>
  <c r="AT179" i="4" s="1"/>
  <c r="AR179" i="2"/>
  <c r="AS179" i="4" s="1"/>
  <c r="AQ179" i="2"/>
  <c r="AR179" i="4" s="1"/>
  <c r="BC178" i="2"/>
  <c r="BD178" i="4" s="1"/>
  <c r="BB178" i="2"/>
  <c r="BC178" i="4" s="1"/>
  <c r="BA178" i="2"/>
  <c r="BB178" i="4" s="1"/>
  <c r="AZ178" i="2"/>
  <c r="BA178" i="4" s="1"/>
  <c r="AY178" i="2"/>
  <c r="AZ178" i="4" s="1"/>
  <c r="AX178" i="2"/>
  <c r="AY178" i="4" s="1"/>
  <c r="AW178" i="2"/>
  <c r="AX178" i="4" s="1"/>
  <c r="AV178" i="2"/>
  <c r="AW178" i="4" s="1"/>
  <c r="AU178" i="2"/>
  <c r="AV178" i="4" s="1"/>
  <c r="AT178" i="2"/>
  <c r="AU178" i="4" s="1"/>
  <c r="AS178" i="2"/>
  <c r="AT178" i="4" s="1"/>
  <c r="AR178" i="2"/>
  <c r="AS178" i="4" s="1"/>
  <c r="AQ178" i="2"/>
  <c r="AR178" i="4" s="1"/>
  <c r="BC177" i="2"/>
  <c r="BD177" i="4" s="1"/>
  <c r="BB177" i="2"/>
  <c r="BC177" i="4" s="1"/>
  <c r="BA177" i="2"/>
  <c r="BB177" i="4" s="1"/>
  <c r="AZ177" i="2"/>
  <c r="BA177" i="4" s="1"/>
  <c r="AY177" i="2"/>
  <c r="AZ177" i="4" s="1"/>
  <c r="AX177" i="2"/>
  <c r="AY177" i="4" s="1"/>
  <c r="AW177" i="2"/>
  <c r="AX177" i="4" s="1"/>
  <c r="AV177" i="2"/>
  <c r="AW177" i="4" s="1"/>
  <c r="AU177" i="2"/>
  <c r="AV177" i="4" s="1"/>
  <c r="AT177" i="2"/>
  <c r="AU177" i="4" s="1"/>
  <c r="AS177" i="2"/>
  <c r="AT177" i="4" s="1"/>
  <c r="AR177" i="2"/>
  <c r="AS177" i="4" s="1"/>
  <c r="AQ177" i="2"/>
  <c r="AR177" i="4" s="1"/>
  <c r="BC176" i="2"/>
  <c r="BD176" i="4" s="1"/>
  <c r="BB176" i="2"/>
  <c r="BC176" i="4" s="1"/>
  <c r="BA176" i="2"/>
  <c r="BB176" i="4" s="1"/>
  <c r="AZ176" i="2"/>
  <c r="BA176" i="4" s="1"/>
  <c r="AY176" i="2"/>
  <c r="AZ176" i="4" s="1"/>
  <c r="AX176" i="2"/>
  <c r="AY176" i="4" s="1"/>
  <c r="AW176" i="2"/>
  <c r="AX176" i="4" s="1"/>
  <c r="AV176" i="2"/>
  <c r="AW176" i="4" s="1"/>
  <c r="AU176" i="2"/>
  <c r="AV176" i="4" s="1"/>
  <c r="AT176" i="2"/>
  <c r="AU176" i="4" s="1"/>
  <c r="AS176" i="2"/>
  <c r="AT176" i="4" s="1"/>
  <c r="AR176" i="2"/>
  <c r="AS176" i="4" s="1"/>
  <c r="AQ176" i="2"/>
  <c r="AR176" i="4" s="1"/>
  <c r="BC175" i="2"/>
  <c r="BD175" i="4" s="1"/>
  <c r="BB175" i="2"/>
  <c r="BC175" i="4" s="1"/>
  <c r="BA175" i="2"/>
  <c r="BB175" i="4" s="1"/>
  <c r="AZ175" i="2"/>
  <c r="BA175" i="4" s="1"/>
  <c r="AY175" i="2"/>
  <c r="AZ175" i="4" s="1"/>
  <c r="AX175" i="2"/>
  <c r="AY175" i="4" s="1"/>
  <c r="AW175" i="2"/>
  <c r="AX175" i="4" s="1"/>
  <c r="AV175" i="2"/>
  <c r="AW175" i="4" s="1"/>
  <c r="AU175" i="2"/>
  <c r="AV175" i="4" s="1"/>
  <c r="AT175" i="2"/>
  <c r="AU175" i="4" s="1"/>
  <c r="AS175" i="2"/>
  <c r="AT175" i="4" s="1"/>
  <c r="AR175" i="2"/>
  <c r="AS175" i="4" s="1"/>
  <c r="AQ175" i="2"/>
  <c r="AR175" i="4" s="1"/>
  <c r="BC174" i="2"/>
  <c r="BD174" i="4" s="1"/>
  <c r="BB174" i="2"/>
  <c r="BC174" i="4" s="1"/>
  <c r="BA174" i="2"/>
  <c r="BB174" i="4" s="1"/>
  <c r="AZ174" i="2"/>
  <c r="BA174" i="4" s="1"/>
  <c r="AY174" i="2"/>
  <c r="AZ174" i="4" s="1"/>
  <c r="AX174" i="2"/>
  <c r="AY174" i="4" s="1"/>
  <c r="AW174" i="2"/>
  <c r="AX174" i="4" s="1"/>
  <c r="AV174" i="2"/>
  <c r="AW174" i="4" s="1"/>
  <c r="AU174" i="2"/>
  <c r="AV174" i="4" s="1"/>
  <c r="AT174" i="2"/>
  <c r="AU174" i="4" s="1"/>
  <c r="AS174" i="2"/>
  <c r="AT174" i="4" s="1"/>
  <c r="AR174" i="2"/>
  <c r="AS174" i="4" s="1"/>
  <c r="AQ174" i="2"/>
  <c r="AR174" i="4" s="1"/>
  <c r="BC173" i="2"/>
  <c r="BD173" i="4" s="1"/>
  <c r="BB173" i="2"/>
  <c r="BC173" i="4" s="1"/>
  <c r="BA173" i="2"/>
  <c r="BB173" i="4" s="1"/>
  <c r="AZ173" i="2"/>
  <c r="BA173" i="4" s="1"/>
  <c r="AY173" i="2"/>
  <c r="AZ173" i="4" s="1"/>
  <c r="AX173" i="2"/>
  <c r="AY173" i="4" s="1"/>
  <c r="AW173" i="2"/>
  <c r="AX173" i="4" s="1"/>
  <c r="AV173" i="2"/>
  <c r="AW173" i="4" s="1"/>
  <c r="AU173" i="2"/>
  <c r="AV173" i="4" s="1"/>
  <c r="AT173" i="2"/>
  <c r="AU173" i="4" s="1"/>
  <c r="AS173" i="2"/>
  <c r="AT173" i="4" s="1"/>
  <c r="AR173" i="2"/>
  <c r="AS173" i="4" s="1"/>
  <c r="AQ173" i="2"/>
  <c r="AR173" i="4" s="1"/>
  <c r="BC172" i="2"/>
  <c r="BD172" i="4" s="1"/>
  <c r="BB172" i="2"/>
  <c r="BC172" i="4" s="1"/>
  <c r="BA172" i="2"/>
  <c r="BB172" i="4" s="1"/>
  <c r="AZ172" i="2"/>
  <c r="BA172" i="4" s="1"/>
  <c r="AY172" i="2"/>
  <c r="AZ172" i="4" s="1"/>
  <c r="AX172" i="2"/>
  <c r="AY172" i="4" s="1"/>
  <c r="AW172" i="2"/>
  <c r="AX172" i="4" s="1"/>
  <c r="AV172" i="2"/>
  <c r="AW172" i="4" s="1"/>
  <c r="AU172" i="2"/>
  <c r="AV172" i="4" s="1"/>
  <c r="AT172" i="2"/>
  <c r="AU172" i="4" s="1"/>
  <c r="AS172" i="2"/>
  <c r="AT172" i="4" s="1"/>
  <c r="AR172" i="2"/>
  <c r="AS172" i="4" s="1"/>
  <c r="AQ172" i="2"/>
  <c r="AR172" i="4" s="1"/>
  <c r="BC171" i="2"/>
  <c r="BD171" i="4" s="1"/>
  <c r="BB171" i="2"/>
  <c r="BC171" i="4" s="1"/>
  <c r="BA171" i="2"/>
  <c r="BB171" i="4" s="1"/>
  <c r="AZ171" i="2"/>
  <c r="BA171" i="4" s="1"/>
  <c r="AY171" i="2"/>
  <c r="AZ171" i="4" s="1"/>
  <c r="AX171" i="2"/>
  <c r="AY171" i="4" s="1"/>
  <c r="AW171" i="2"/>
  <c r="AX171" i="4" s="1"/>
  <c r="AV171" i="2"/>
  <c r="AW171" i="4" s="1"/>
  <c r="AU171" i="2"/>
  <c r="AV171" i="4" s="1"/>
  <c r="AT171" i="2"/>
  <c r="AU171" i="4" s="1"/>
  <c r="AS171" i="2"/>
  <c r="AT171" i="4" s="1"/>
  <c r="AR171" i="2"/>
  <c r="AS171" i="4" s="1"/>
  <c r="AQ171" i="2"/>
  <c r="AR171" i="4" s="1"/>
  <c r="BC170" i="2"/>
  <c r="BD170" i="4" s="1"/>
  <c r="BB170" i="2"/>
  <c r="BC170" i="4" s="1"/>
  <c r="BA170" i="2"/>
  <c r="BB170" i="4" s="1"/>
  <c r="AZ170" i="2"/>
  <c r="BA170" i="4" s="1"/>
  <c r="AY170" i="2"/>
  <c r="AZ170" i="4" s="1"/>
  <c r="AX170" i="2"/>
  <c r="AY170" i="4" s="1"/>
  <c r="AW170" i="2"/>
  <c r="AX170" i="4" s="1"/>
  <c r="AV170" i="2"/>
  <c r="AW170" i="4" s="1"/>
  <c r="AU170" i="2"/>
  <c r="AV170" i="4" s="1"/>
  <c r="AT170" i="2"/>
  <c r="AU170" i="4" s="1"/>
  <c r="AS170" i="2"/>
  <c r="AT170" i="4" s="1"/>
  <c r="AR170" i="2"/>
  <c r="AS170" i="4" s="1"/>
  <c r="AQ170" i="2"/>
  <c r="AR170" i="4" s="1"/>
  <c r="BC169" i="2"/>
  <c r="BD169" i="4" s="1"/>
  <c r="BB169" i="2"/>
  <c r="BC169" i="4" s="1"/>
  <c r="BA169" i="2"/>
  <c r="BB169" i="4" s="1"/>
  <c r="AZ169" i="2"/>
  <c r="BA169" i="4" s="1"/>
  <c r="AY169" i="2"/>
  <c r="AZ169" i="4" s="1"/>
  <c r="AX169" i="2"/>
  <c r="AY169" i="4" s="1"/>
  <c r="AW169" i="2"/>
  <c r="AX169" i="4" s="1"/>
  <c r="AV169" i="2"/>
  <c r="AW169" i="4" s="1"/>
  <c r="AU169" i="2"/>
  <c r="AV169" i="4" s="1"/>
  <c r="AT169" i="2"/>
  <c r="AU169" i="4" s="1"/>
  <c r="AS169" i="2"/>
  <c r="AT169" i="4" s="1"/>
  <c r="AR169" i="2"/>
  <c r="AS169" i="4" s="1"/>
  <c r="AQ169" i="2"/>
  <c r="AR169" i="4" s="1"/>
  <c r="BC168" i="2"/>
  <c r="BD168" i="4" s="1"/>
  <c r="BB168" i="2"/>
  <c r="BC168" i="4" s="1"/>
  <c r="BA168" i="2"/>
  <c r="BB168" i="4" s="1"/>
  <c r="AZ168" i="2"/>
  <c r="BA168" i="4" s="1"/>
  <c r="AY168" i="2"/>
  <c r="AZ168" i="4" s="1"/>
  <c r="AX168" i="2"/>
  <c r="AY168" i="4" s="1"/>
  <c r="AW168" i="2"/>
  <c r="AX168" i="4" s="1"/>
  <c r="AV168" i="2"/>
  <c r="AW168" i="4" s="1"/>
  <c r="AU168" i="2"/>
  <c r="AV168" i="4" s="1"/>
  <c r="AT168" i="2"/>
  <c r="AU168" i="4" s="1"/>
  <c r="AS168" i="2"/>
  <c r="AT168" i="4" s="1"/>
  <c r="AR168" i="2"/>
  <c r="AS168" i="4" s="1"/>
  <c r="AQ168" i="2"/>
  <c r="AR168" i="4" s="1"/>
  <c r="BC167" i="2"/>
  <c r="BD167" i="4" s="1"/>
  <c r="BB167" i="2"/>
  <c r="BC167" i="4" s="1"/>
  <c r="BA167" i="2"/>
  <c r="BB167" i="4" s="1"/>
  <c r="AZ167" i="2"/>
  <c r="BA167" i="4" s="1"/>
  <c r="AY167" i="2"/>
  <c r="AZ167" i="4" s="1"/>
  <c r="AX167" i="2"/>
  <c r="AY167" i="4" s="1"/>
  <c r="AW167" i="2"/>
  <c r="AX167" i="4" s="1"/>
  <c r="AV167" i="2"/>
  <c r="AW167" i="4" s="1"/>
  <c r="AU167" i="2"/>
  <c r="AV167" i="4" s="1"/>
  <c r="AT167" i="2"/>
  <c r="AU167" i="4" s="1"/>
  <c r="AS167" i="2"/>
  <c r="AT167" i="4" s="1"/>
  <c r="AR167" i="2"/>
  <c r="AS167" i="4" s="1"/>
  <c r="AQ167" i="2"/>
  <c r="AR167" i="4" s="1"/>
  <c r="BC166" i="2"/>
  <c r="BD166" i="4" s="1"/>
  <c r="BB166" i="2"/>
  <c r="BC166" i="4" s="1"/>
  <c r="BA166" i="2"/>
  <c r="BB166" i="4" s="1"/>
  <c r="AZ166" i="2"/>
  <c r="BA166" i="4" s="1"/>
  <c r="AY166" i="2"/>
  <c r="AZ166" i="4" s="1"/>
  <c r="AX166" i="2"/>
  <c r="AY166" i="4" s="1"/>
  <c r="AW166" i="2"/>
  <c r="AX166" i="4" s="1"/>
  <c r="AV166" i="2"/>
  <c r="AW166" i="4" s="1"/>
  <c r="AU166" i="2"/>
  <c r="AV166" i="4" s="1"/>
  <c r="AT166" i="2"/>
  <c r="AU166" i="4" s="1"/>
  <c r="AS166" i="2"/>
  <c r="AT166" i="4" s="1"/>
  <c r="AR166" i="2"/>
  <c r="AS166" i="4" s="1"/>
  <c r="AQ166" i="2"/>
  <c r="AR166" i="4" s="1"/>
  <c r="BC165" i="2"/>
  <c r="BD165" i="4" s="1"/>
  <c r="BB165" i="2"/>
  <c r="BC165" i="4" s="1"/>
  <c r="BA165" i="2"/>
  <c r="BB165" i="4" s="1"/>
  <c r="AZ165" i="2"/>
  <c r="BA165" i="4" s="1"/>
  <c r="AY165" i="2"/>
  <c r="AZ165" i="4" s="1"/>
  <c r="AX165" i="2"/>
  <c r="AY165" i="4" s="1"/>
  <c r="AW165" i="2"/>
  <c r="AX165" i="4" s="1"/>
  <c r="AV165" i="2"/>
  <c r="AW165" i="4" s="1"/>
  <c r="AU165" i="2"/>
  <c r="AV165" i="4" s="1"/>
  <c r="AT165" i="2"/>
  <c r="AU165" i="4" s="1"/>
  <c r="AS165" i="2"/>
  <c r="AT165" i="4" s="1"/>
  <c r="AR165" i="2"/>
  <c r="AS165" i="4" s="1"/>
  <c r="AQ165" i="2"/>
  <c r="AR165" i="4" s="1"/>
  <c r="BC164" i="2"/>
  <c r="BD164" i="4" s="1"/>
  <c r="BB164" i="2"/>
  <c r="BC164" i="4" s="1"/>
  <c r="BA164" i="2"/>
  <c r="BB164" i="4" s="1"/>
  <c r="AZ164" i="2"/>
  <c r="BA164" i="4" s="1"/>
  <c r="AY164" i="2"/>
  <c r="AZ164" i="4" s="1"/>
  <c r="AX164" i="2"/>
  <c r="AY164" i="4" s="1"/>
  <c r="AW164" i="2"/>
  <c r="AX164" i="4" s="1"/>
  <c r="AV164" i="2"/>
  <c r="AW164" i="4" s="1"/>
  <c r="AU164" i="2"/>
  <c r="AV164" i="4" s="1"/>
  <c r="AT164" i="2"/>
  <c r="AU164" i="4" s="1"/>
  <c r="AS164" i="2"/>
  <c r="AT164" i="4" s="1"/>
  <c r="AR164" i="2"/>
  <c r="AS164" i="4" s="1"/>
  <c r="AQ164" i="2"/>
  <c r="AR164" i="4" s="1"/>
  <c r="BC163" i="2"/>
  <c r="BD163" i="4" s="1"/>
  <c r="BB163" i="2"/>
  <c r="BC163" i="4" s="1"/>
  <c r="BA163" i="2"/>
  <c r="BB163" i="4" s="1"/>
  <c r="AZ163" i="2"/>
  <c r="BA163" i="4" s="1"/>
  <c r="AY163" i="2"/>
  <c r="AZ163" i="4" s="1"/>
  <c r="AX163" i="2"/>
  <c r="AY163" i="4" s="1"/>
  <c r="AW163" i="2"/>
  <c r="AX163" i="4" s="1"/>
  <c r="AV163" i="2"/>
  <c r="AW163" i="4" s="1"/>
  <c r="AU163" i="2"/>
  <c r="AV163" i="4" s="1"/>
  <c r="AT163" i="2"/>
  <c r="AU163" i="4" s="1"/>
  <c r="AS163" i="2"/>
  <c r="AT163" i="4" s="1"/>
  <c r="AR163" i="2"/>
  <c r="AS163" i="4" s="1"/>
  <c r="AQ163" i="2"/>
  <c r="AR163" i="4" s="1"/>
  <c r="BC162" i="2"/>
  <c r="BD162" i="4" s="1"/>
  <c r="BB162" i="2"/>
  <c r="BC162" i="4" s="1"/>
  <c r="BA162" i="2"/>
  <c r="BB162" i="4" s="1"/>
  <c r="AZ162" i="2"/>
  <c r="BA162" i="4" s="1"/>
  <c r="AY162" i="2"/>
  <c r="AZ162" i="4" s="1"/>
  <c r="AX162" i="2"/>
  <c r="AY162" i="4" s="1"/>
  <c r="AW162" i="2"/>
  <c r="AX162" i="4" s="1"/>
  <c r="AV162" i="2"/>
  <c r="AW162" i="4" s="1"/>
  <c r="AU162" i="2"/>
  <c r="AV162" i="4" s="1"/>
  <c r="AT162" i="2"/>
  <c r="AU162" i="4" s="1"/>
  <c r="AS162" i="2"/>
  <c r="AT162" i="4" s="1"/>
  <c r="AR162" i="2"/>
  <c r="AS162" i="4" s="1"/>
  <c r="AQ162" i="2"/>
  <c r="AR162" i="4" s="1"/>
  <c r="BC161" i="2"/>
  <c r="BD161" i="4" s="1"/>
  <c r="BB161" i="2"/>
  <c r="BC161" i="4" s="1"/>
  <c r="BA161" i="2"/>
  <c r="BB161" i="4" s="1"/>
  <c r="AZ161" i="2"/>
  <c r="BA161" i="4" s="1"/>
  <c r="AY161" i="2"/>
  <c r="AZ161" i="4" s="1"/>
  <c r="AX161" i="2"/>
  <c r="AY161" i="4" s="1"/>
  <c r="AW161" i="2"/>
  <c r="AX161" i="4" s="1"/>
  <c r="AV161" i="2"/>
  <c r="AW161" i="4" s="1"/>
  <c r="AU161" i="2"/>
  <c r="AV161" i="4" s="1"/>
  <c r="AT161" i="2"/>
  <c r="AU161" i="4" s="1"/>
  <c r="AS161" i="2"/>
  <c r="AT161" i="4" s="1"/>
  <c r="AR161" i="2"/>
  <c r="AS161" i="4" s="1"/>
  <c r="AQ161" i="2"/>
  <c r="AR161" i="4" s="1"/>
  <c r="BC160" i="2"/>
  <c r="BD160" i="4" s="1"/>
  <c r="BB160" i="2"/>
  <c r="BC160" i="4" s="1"/>
  <c r="BA160" i="2"/>
  <c r="BB160" i="4" s="1"/>
  <c r="AZ160" i="2"/>
  <c r="BA160" i="4" s="1"/>
  <c r="AY160" i="2"/>
  <c r="AZ160" i="4" s="1"/>
  <c r="AX160" i="2"/>
  <c r="AY160" i="4" s="1"/>
  <c r="AW160" i="2"/>
  <c r="AX160" i="4" s="1"/>
  <c r="AV160" i="2"/>
  <c r="AW160" i="4" s="1"/>
  <c r="AU160" i="2"/>
  <c r="AV160" i="4" s="1"/>
  <c r="AT160" i="2"/>
  <c r="AU160" i="4" s="1"/>
  <c r="AS160" i="2"/>
  <c r="AT160" i="4" s="1"/>
  <c r="AR160" i="2"/>
  <c r="AS160" i="4" s="1"/>
  <c r="AQ160" i="2"/>
  <c r="AR160" i="4" s="1"/>
  <c r="BC159" i="2"/>
  <c r="BD159" i="4" s="1"/>
  <c r="BB159" i="2"/>
  <c r="BC159" i="4" s="1"/>
  <c r="BA159" i="2"/>
  <c r="BB159" i="4" s="1"/>
  <c r="AZ159" i="2"/>
  <c r="BA159" i="4" s="1"/>
  <c r="AY159" i="2"/>
  <c r="AZ159" i="4" s="1"/>
  <c r="AX159" i="2"/>
  <c r="AY159" i="4" s="1"/>
  <c r="AW159" i="2"/>
  <c r="AX159" i="4" s="1"/>
  <c r="AV159" i="2"/>
  <c r="AW159" i="4" s="1"/>
  <c r="AU159" i="2"/>
  <c r="AV159" i="4" s="1"/>
  <c r="AT159" i="2"/>
  <c r="AU159" i="4" s="1"/>
  <c r="AS159" i="2"/>
  <c r="AT159" i="4" s="1"/>
  <c r="AR159" i="2"/>
  <c r="AS159" i="4" s="1"/>
  <c r="AQ159" i="2"/>
  <c r="AR159" i="4" s="1"/>
  <c r="BC158" i="2"/>
  <c r="BD158" i="4" s="1"/>
  <c r="BB158" i="2"/>
  <c r="BC158" i="4" s="1"/>
  <c r="BA158" i="2"/>
  <c r="BB158" i="4" s="1"/>
  <c r="AZ158" i="2"/>
  <c r="BA158" i="4" s="1"/>
  <c r="AY158" i="2"/>
  <c r="AZ158" i="4" s="1"/>
  <c r="AX158" i="2"/>
  <c r="AY158" i="4" s="1"/>
  <c r="AW158" i="2"/>
  <c r="AX158" i="4" s="1"/>
  <c r="AV158" i="2"/>
  <c r="AW158" i="4" s="1"/>
  <c r="AU158" i="2"/>
  <c r="AV158" i="4" s="1"/>
  <c r="AT158" i="2"/>
  <c r="AU158" i="4" s="1"/>
  <c r="AS158" i="2"/>
  <c r="AT158" i="4" s="1"/>
  <c r="AR158" i="2"/>
  <c r="AS158" i="4" s="1"/>
  <c r="AQ158" i="2"/>
  <c r="AR158" i="4" s="1"/>
  <c r="BC157" i="2"/>
  <c r="BD157" i="4" s="1"/>
  <c r="BB157" i="2"/>
  <c r="BC157" i="4" s="1"/>
  <c r="BA157" i="2"/>
  <c r="BB157" i="4" s="1"/>
  <c r="AZ157" i="2"/>
  <c r="BA157" i="4" s="1"/>
  <c r="AY157" i="2"/>
  <c r="AZ157" i="4" s="1"/>
  <c r="AX157" i="2"/>
  <c r="AY157" i="4" s="1"/>
  <c r="AW157" i="2"/>
  <c r="AX157" i="4" s="1"/>
  <c r="AV157" i="2"/>
  <c r="AW157" i="4" s="1"/>
  <c r="AU157" i="2"/>
  <c r="AV157" i="4" s="1"/>
  <c r="AT157" i="2"/>
  <c r="AU157" i="4" s="1"/>
  <c r="AS157" i="2"/>
  <c r="AT157" i="4" s="1"/>
  <c r="AR157" i="2"/>
  <c r="AS157" i="4" s="1"/>
  <c r="AQ157" i="2"/>
  <c r="AR157" i="4" s="1"/>
  <c r="BC156" i="2"/>
  <c r="BD156" i="4" s="1"/>
  <c r="BB156" i="2"/>
  <c r="BC156" i="4" s="1"/>
  <c r="BA156" i="2"/>
  <c r="BB156" i="4" s="1"/>
  <c r="AZ156" i="2"/>
  <c r="BA156" i="4" s="1"/>
  <c r="AY156" i="2"/>
  <c r="AZ156" i="4" s="1"/>
  <c r="AX156" i="2"/>
  <c r="AY156" i="4" s="1"/>
  <c r="AW156" i="2"/>
  <c r="AX156" i="4" s="1"/>
  <c r="AV156" i="2"/>
  <c r="AW156" i="4" s="1"/>
  <c r="AU156" i="2"/>
  <c r="AV156" i="4" s="1"/>
  <c r="AT156" i="2"/>
  <c r="AU156" i="4" s="1"/>
  <c r="AS156" i="2"/>
  <c r="AT156" i="4" s="1"/>
  <c r="AR156" i="2"/>
  <c r="AS156" i="4" s="1"/>
  <c r="AQ156" i="2"/>
  <c r="AR156" i="4" s="1"/>
  <c r="BC155" i="2"/>
  <c r="BD155" i="4" s="1"/>
  <c r="BB155" i="2"/>
  <c r="BC155" i="4" s="1"/>
  <c r="BA155" i="2"/>
  <c r="BB155" i="4" s="1"/>
  <c r="AZ155" i="2"/>
  <c r="BA155" i="4" s="1"/>
  <c r="AY155" i="2"/>
  <c r="AZ155" i="4" s="1"/>
  <c r="AX155" i="2"/>
  <c r="AY155" i="4" s="1"/>
  <c r="AW155" i="2"/>
  <c r="AX155" i="4" s="1"/>
  <c r="AV155" i="2"/>
  <c r="AW155" i="4" s="1"/>
  <c r="AU155" i="2"/>
  <c r="AV155" i="4" s="1"/>
  <c r="AT155" i="2"/>
  <c r="AU155" i="4" s="1"/>
  <c r="AS155" i="2"/>
  <c r="AT155" i="4" s="1"/>
  <c r="AR155" i="2"/>
  <c r="AS155" i="4" s="1"/>
  <c r="AQ155" i="2"/>
  <c r="AR155" i="4" s="1"/>
  <c r="BC154" i="2"/>
  <c r="BD154" i="4" s="1"/>
  <c r="BB154" i="2"/>
  <c r="BC154" i="4" s="1"/>
  <c r="BA154" i="2"/>
  <c r="BB154" i="4" s="1"/>
  <c r="AZ154" i="2"/>
  <c r="BA154" i="4" s="1"/>
  <c r="AY154" i="2"/>
  <c r="AZ154" i="4" s="1"/>
  <c r="AX154" i="2"/>
  <c r="AY154" i="4" s="1"/>
  <c r="AW154" i="2"/>
  <c r="AX154" i="4" s="1"/>
  <c r="AV154" i="2"/>
  <c r="AW154" i="4" s="1"/>
  <c r="AU154" i="2"/>
  <c r="AV154" i="4" s="1"/>
  <c r="AT154" i="2"/>
  <c r="AU154" i="4" s="1"/>
  <c r="AS154" i="2"/>
  <c r="AT154" i="4" s="1"/>
  <c r="AR154" i="2"/>
  <c r="AS154" i="4" s="1"/>
  <c r="AQ154" i="2"/>
  <c r="AR154" i="4" s="1"/>
  <c r="BC153" i="2"/>
  <c r="BD153" i="4" s="1"/>
  <c r="BB153" i="2"/>
  <c r="BC153" i="4" s="1"/>
  <c r="BA153" i="2"/>
  <c r="BB153" i="4" s="1"/>
  <c r="AZ153" i="2"/>
  <c r="BA153" i="4" s="1"/>
  <c r="AY153" i="2"/>
  <c r="AZ153" i="4" s="1"/>
  <c r="AX153" i="2"/>
  <c r="AY153" i="4" s="1"/>
  <c r="AW153" i="2"/>
  <c r="AX153" i="4" s="1"/>
  <c r="AV153" i="2"/>
  <c r="AW153" i="4" s="1"/>
  <c r="AU153" i="2"/>
  <c r="AV153" i="4" s="1"/>
  <c r="AT153" i="2"/>
  <c r="AU153" i="4" s="1"/>
  <c r="AS153" i="2"/>
  <c r="AT153" i="4" s="1"/>
  <c r="AR153" i="2"/>
  <c r="AS153" i="4" s="1"/>
  <c r="AQ153" i="2"/>
  <c r="AR153" i="4" s="1"/>
  <c r="BC152" i="2"/>
  <c r="BD152" i="4" s="1"/>
  <c r="BB152" i="2"/>
  <c r="BC152" i="4" s="1"/>
  <c r="BA152" i="2"/>
  <c r="BB152" i="4" s="1"/>
  <c r="AZ152" i="2"/>
  <c r="BA152" i="4" s="1"/>
  <c r="AY152" i="2"/>
  <c r="AZ152" i="4" s="1"/>
  <c r="AX152" i="2"/>
  <c r="AY152" i="4" s="1"/>
  <c r="AW152" i="2"/>
  <c r="AX152" i="4" s="1"/>
  <c r="AV152" i="2"/>
  <c r="AW152" i="4" s="1"/>
  <c r="AU152" i="2"/>
  <c r="AV152" i="4" s="1"/>
  <c r="AT152" i="2"/>
  <c r="AU152" i="4" s="1"/>
  <c r="AS152" i="2"/>
  <c r="AT152" i="4" s="1"/>
  <c r="AR152" i="2"/>
  <c r="AS152" i="4" s="1"/>
  <c r="AQ152" i="2"/>
  <c r="AR152" i="4" s="1"/>
  <c r="BC151" i="2"/>
  <c r="BD151" i="4" s="1"/>
  <c r="BB151" i="2"/>
  <c r="BC151" i="4" s="1"/>
  <c r="BA151" i="2"/>
  <c r="BB151" i="4" s="1"/>
  <c r="AZ151" i="2"/>
  <c r="BA151" i="4" s="1"/>
  <c r="AY151" i="2"/>
  <c r="AZ151" i="4" s="1"/>
  <c r="AX151" i="2"/>
  <c r="AY151" i="4" s="1"/>
  <c r="AW151" i="2"/>
  <c r="AX151" i="4" s="1"/>
  <c r="AV151" i="2"/>
  <c r="AW151" i="4" s="1"/>
  <c r="AU151" i="2"/>
  <c r="AV151" i="4" s="1"/>
  <c r="AT151" i="2"/>
  <c r="AU151" i="4" s="1"/>
  <c r="AS151" i="2"/>
  <c r="AT151" i="4" s="1"/>
  <c r="AR151" i="2"/>
  <c r="AS151" i="4" s="1"/>
  <c r="AQ151" i="2"/>
  <c r="AR151" i="4" s="1"/>
  <c r="BC150" i="2"/>
  <c r="BD150" i="4" s="1"/>
  <c r="BB150" i="2"/>
  <c r="BC150" i="4" s="1"/>
  <c r="BA150" i="2"/>
  <c r="BB150" i="4" s="1"/>
  <c r="AZ150" i="2"/>
  <c r="BA150" i="4" s="1"/>
  <c r="AY150" i="2"/>
  <c r="AZ150" i="4" s="1"/>
  <c r="AX150" i="2"/>
  <c r="AY150" i="4" s="1"/>
  <c r="AW150" i="2"/>
  <c r="AX150" i="4" s="1"/>
  <c r="AV150" i="2"/>
  <c r="AW150" i="4" s="1"/>
  <c r="AU150" i="2"/>
  <c r="AV150" i="4" s="1"/>
  <c r="AT150" i="2"/>
  <c r="AU150" i="4" s="1"/>
  <c r="AS150" i="2"/>
  <c r="AT150" i="4" s="1"/>
  <c r="AR150" i="2"/>
  <c r="AS150" i="4" s="1"/>
  <c r="AQ150" i="2"/>
  <c r="AR150" i="4" s="1"/>
  <c r="BC149" i="2"/>
  <c r="BD149" i="4" s="1"/>
  <c r="BB149" i="2"/>
  <c r="BC149" i="4" s="1"/>
  <c r="BA149" i="2"/>
  <c r="BB149" i="4" s="1"/>
  <c r="AZ149" i="2"/>
  <c r="BA149" i="4" s="1"/>
  <c r="AY149" i="2"/>
  <c r="AZ149" i="4" s="1"/>
  <c r="AX149" i="2"/>
  <c r="AY149" i="4" s="1"/>
  <c r="AW149" i="2"/>
  <c r="AX149" i="4" s="1"/>
  <c r="AV149" i="2"/>
  <c r="AW149" i="4" s="1"/>
  <c r="AU149" i="2"/>
  <c r="AV149" i="4" s="1"/>
  <c r="AT149" i="2"/>
  <c r="AU149" i="4" s="1"/>
  <c r="AS149" i="2"/>
  <c r="AT149" i="4" s="1"/>
  <c r="AR149" i="2"/>
  <c r="AS149" i="4" s="1"/>
  <c r="AQ149" i="2"/>
  <c r="AR149" i="4" s="1"/>
  <c r="BC148" i="2"/>
  <c r="BD148" i="4" s="1"/>
  <c r="BB148" i="2"/>
  <c r="BC148" i="4" s="1"/>
  <c r="BA148" i="2"/>
  <c r="BB148" i="4" s="1"/>
  <c r="AZ148" i="2"/>
  <c r="BA148" i="4" s="1"/>
  <c r="AY148" i="2"/>
  <c r="AZ148" i="4" s="1"/>
  <c r="AX148" i="2"/>
  <c r="AY148" i="4" s="1"/>
  <c r="AW148" i="2"/>
  <c r="AX148" i="4" s="1"/>
  <c r="AV148" i="2"/>
  <c r="AW148" i="4" s="1"/>
  <c r="AU148" i="2"/>
  <c r="AV148" i="4" s="1"/>
  <c r="AT148" i="2"/>
  <c r="AU148" i="4" s="1"/>
  <c r="AS148" i="2"/>
  <c r="AT148" i="4" s="1"/>
  <c r="AR148" i="2"/>
  <c r="AS148" i="4" s="1"/>
  <c r="AQ148" i="2"/>
  <c r="AR148" i="4" s="1"/>
  <c r="BC147" i="2"/>
  <c r="BD147" i="4" s="1"/>
  <c r="BB147" i="2"/>
  <c r="BC147" i="4" s="1"/>
  <c r="BA147" i="2"/>
  <c r="BB147" i="4" s="1"/>
  <c r="AZ147" i="2"/>
  <c r="BA147" i="4" s="1"/>
  <c r="AY147" i="2"/>
  <c r="AZ147" i="4" s="1"/>
  <c r="AX147" i="2"/>
  <c r="AY147" i="4" s="1"/>
  <c r="AW147" i="2"/>
  <c r="AX147" i="4" s="1"/>
  <c r="AV147" i="2"/>
  <c r="AW147" i="4" s="1"/>
  <c r="AU147" i="2"/>
  <c r="AV147" i="4" s="1"/>
  <c r="AT147" i="2"/>
  <c r="AU147" i="4" s="1"/>
  <c r="AS147" i="2"/>
  <c r="AT147" i="4" s="1"/>
  <c r="AR147" i="2"/>
  <c r="AS147" i="4" s="1"/>
  <c r="AQ147" i="2"/>
  <c r="AR147" i="4" s="1"/>
  <c r="BC146" i="2"/>
  <c r="BD146" i="4" s="1"/>
  <c r="BB146" i="2"/>
  <c r="BC146" i="4" s="1"/>
  <c r="BA146" i="2"/>
  <c r="BB146" i="4" s="1"/>
  <c r="AZ146" i="2"/>
  <c r="BA146" i="4" s="1"/>
  <c r="AY146" i="2"/>
  <c r="AZ146" i="4" s="1"/>
  <c r="AX146" i="2"/>
  <c r="AY146" i="4" s="1"/>
  <c r="AW146" i="2"/>
  <c r="AX146" i="4" s="1"/>
  <c r="AV146" i="2"/>
  <c r="AW146" i="4" s="1"/>
  <c r="AU146" i="2"/>
  <c r="AV146" i="4" s="1"/>
  <c r="AT146" i="2"/>
  <c r="AU146" i="4" s="1"/>
  <c r="AS146" i="2"/>
  <c r="AT146" i="4" s="1"/>
  <c r="AR146" i="2"/>
  <c r="AS146" i="4" s="1"/>
  <c r="AQ146" i="2"/>
  <c r="AR146" i="4" s="1"/>
  <c r="BC145" i="2"/>
  <c r="BD145" i="4" s="1"/>
  <c r="BB145" i="2"/>
  <c r="BC145" i="4" s="1"/>
  <c r="BA145" i="2"/>
  <c r="BB145" i="4" s="1"/>
  <c r="AZ145" i="2"/>
  <c r="BA145" i="4" s="1"/>
  <c r="AY145" i="2"/>
  <c r="AZ145" i="4" s="1"/>
  <c r="AX145" i="2"/>
  <c r="AY145" i="4" s="1"/>
  <c r="AW145" i="2"/>
  <c r="AX145" i="4" s="1"/>
  <c r="AV145" i="2"/>
  <c r="AW145" i="4" s="1"/>
  <c r="AU145" i="2"/>
  <c r="AV145" i="4" s="1"/>
  <c r="AT145" i="2"/>
  <c r="AU145" i="4" s="1"/>
  <c r="AS145" i="2"/>
  <c r="AT145" i="4" s="1"/>
  <c r="AR145" i="2"/>
  <c r="AS145" i="4" s="1"/>
  <c r="AQ145" i="2"/>
  <c r="AR145" i="4" s="1"/>
  <c r="BC144" i="2"/>
  <c r="BD144" i="4" s="1"/>
  <c r="BB144" i="2"/>
  <c r="BC144" i="4" s="1"/>
  <c r="BA144" i="2"/>
  <c r="BB144" i="4" s="1"/>
  <c r="AZ144" i="2"/>
  <c r="BA144" i="4" s="1"/>
  <c r="AY144" i="2"/>
  <c r="AZ144" i="4" s="1"/>
  <c r="AX144" i="2"/>
  <c r="AY144" i="4" s="1"/>
  <c r="AW144" i="2"/>
  <c r="AX144" i="4" s="1"/>
  <c r="AV144" i="2"/>
  <c r="AW144" i="4" s="1"/>
  <c r="AU144" i="2"/>
  <c r="AV144" i="4" s="1"/>
  <c r="AT144" i="2"/>
  <c r="AU144" i="4" s="1"/>
  <c r="AS144" i="2"/>
  <c r="AT144" i="4" s="1"/>
  <c r="AR144" i="2"/>
  <c r="AS144" i="4" s="1"/>
  <c r="AQ144" i="2"/>
  <c r="AR144" i="4" s="1"/>
  <c r="BC143" i="2"/>
  <c r="BD143" i="4" s="1"/>
  <c r="BB143" i="2"/>
  <c r="BC143" i="4" s="1"/>
  <c r="BA143" i="2"/>
  <c r="BB143" i="4" s="1"/>
  <c r="AZ143" i="2"/>
  <c r="BA143" i="4" s="1"/>
  <c r="AY143" i="2"/>
  <c r="AZ143" i="4" s="1"/>
  <c r="AX143" i="2"/>
  <c r="AY143" i="4" s="1"/>
  <c r="AW143" i="2"/>
  <c r="AX143" i="4" s="1"/>
  <c r="AV143" i="2"/>
  <c r="AW143" i="4" s="1"/>
  <c r="AU143" i="2"/>
  <c r="AV143" i="4" s="1"/>
  <c r="AT143" i="2"/>
  <c r="AU143" i="4" s="1"/>
  <c r="AS143" i="2"/>
  <c r="AT143" i="4" s="1"/>
  <c r="AR143" i="2"/>
  <c r="AS143" i="4" s="1"/>
  <c r="AQ143" i="2"/>
  <c r="AR143" i="4" s="1"/>
  <c r="BC142" i="2"/>
  <c r="BD142" i="4" s="1"/>
  <c r="BB142" i="2"/>
  <c r="BC142" i="4" s="1"/>
  <c r="BA142" i="2"/>
  <c r="BB142" i="4" s="1"/>
  <c r="AZ142" i="2"/>
  <c r="BA142" i="4" s="1"/>
  <c r="AY142" i="2"/>
  <c r="AZ142" i="4" s="1"/>
  <c r="AX142" i="2"/>
  <c r="AY142" i="4" s="1"/>
  <c r="AW142" i="2"/>
  <c r="AX142" i="4" s="1"/>
  <c r="AV142" i="2"/>
  <c r="AW142" i="4" s="1"/>
  <c r="AU142" i="2"/>
  <c r="AV142" i="4" s="1"/>
  <c r="AT142" i="2"/>
  <c r="AU142" i="4" s="1"/>
  <c r="AS142" i="2"/>
  <c r="AT142" i="4" s="1"/>
  <c r="AR142" i="2"/>
  <c r="AS142" i="4" s="1"/>
  <c r="AQ142" i="2"/>
  <c r="AR142" i="4" s="1"/>
  <c r="BC141" i="2"/>
  <c r="BD141" i="4" s="1"/>
  <c r="BB141" i="2"/>
  <c r="BC141" i="4" s="1"/>
  <c r="BA141" i="2"/>
  <c r="BB141" i="4" s="1"/>
  <c r="AZ141" i="2"/>
  <c r="BA141" i="4" s="1"/>
  <c r="AY141" i="2"/>
  <c r="AZ141" i="4" s="1"/>
  <c r="AX141" i="2"/>
  <c r="AY141" i="4" s="1"/>
  <c r="AW141" i="2"/>
  <c r="AX141" i="4" s="1"/>
  <c r="AV141" i="2"/>
  <c r="AW141" i="4" s="1"/>
  <c r="AU141" i="2"/>
  <c r="AV141" i="4" s="1"/>
  <c r="AT141" i="2"/>
  <c r="AU141" i="4" s="1"/>
  <c r="AS141" i="2"/>
  <c r="AT141" i="4" s="1"/>
  <c r="AR141" i="2"/>
  <c r="AS141" i="4" s="1"/>
  <c r="AQ141" i="2"/>
  <c r="AR141" i="4" s="1"/>
  <c r="BC140" i="2"/>
  <c r="BD140" i="4" s="1"/>
  <c r="BB140" i="2"/>
  <c r="BC140" i="4" s="1"/>
  <c r="BA140" i="2"/>
  <c r="BB140" i="4" s="1"/>
  <c r="AZ140" i="2"/>
  <c r="BA140" i="4" s="1"/>
  <c r="AY140" i="2"/>
  <c r="AZ140" i="4" s="1"/>
  <c r="AX140" i="2"/>
  <c r="AY140" i="4" s="1"/>
  <c r="AW140" i="2"/>
  <c r="AX140" i="4" s="1"/>
  <c r="AV140" i="2"/>
  <c r="AW140" i="4" s="1"/>
  <c r="AU140" i="2"/>
  <c r="AV140" i="4" s="1"/>
  <c r="AT140" i="2"/>
  <c r="AU140" i="4" s="1"/>
  <c r="AS140" i="2"/>
  <c r="AT140" i="4" s="1"/>
  <c r="AR140" i="2"/>
  <c r="AS140" i="4" s="1"/>
  <c r="AQ140" i="2"/>
  <c r="AR140" i="4" s="1"/>
  <c r="BC139" i="2"/>
  <c r="BD139" i="4" s="1"/>
  <c r="BB139" i="2"/>
  <c r="BC139" i="4" s="1"/>
  <c r="BA139" i="2"/>
  <c r="BB139" i="4" s="1"/>
  <c r="AZ139" i="2"/>
  <c r="BA139" i="4" s="1"/>
  <c r="AY139" i="2"/>
  <c r="AZ139" i="4" s="1"/>
  <c r="AX139" i="2"/>
  <c r="AY139" i="4" s="1"/>
  <c r="AW139" i="2"/>
  <c r="AX139" i="4" s="1"/>
  <c r="AV139" i="2"/>
  <c r="AW139" i="4" s="1"/>
  <c r="AU139" i="2"/>
  <c r="AV139" i="4" s="1"/>
  <c r="AT139" i="2"/>
  <c r="AU139" i="4" s="1"/>
  <c r="AS139" i="2"/>
  <c r="AT139" i="4" s="1"/>
  <c r="AR139" i="2"/>
  <c r="AS139" i="4" s="1"/>
  <c r="AQ139" i="2"/>
  <c r="AR139" i="4" s="1"/>
  <c r="BC138" i="2"/>
  <c r="BD138" i="4" s="1"/>
  <c r="BB138" i="2"/>
  <c r="BC138" i="4" s="1"/>
  <c r="BA138" i="2"/>
  <c r="BB138" i="4" s="1"/>
  <c r="AZ138" i="2"/>
  <c r="BA138" i="4" s="1"/>
  <c r="AY138" i="2"/>
  <c r="AZ138" i="4" s="1"/>
  <c r="AX138" i="2"/>
  <c r="AY138" i="4" s="1"/>
  <c r="AW138" i="2"/>
  <c r="AX138" i="4" s="1"/>
  <c r="AV138" i="2"/>
  <c r="AW138" i="4" s="1"/>
  <c r="AU138" i="2"/>
  <c r="AV138" i="4" s="1"/>
  <c r="AT138" i="2"/>
  <c r="AU138" i="4" s="1"/>
  <c r="AS138" i="2"/>
  <c r="AT138" i="4" s="1"/>
  <c r="AR138" i="2"/>
  <c r="AS138" i="4" s="1"/>
  <c r="AQ138" i="2"/>
  <c r="AR138" i="4" s="1"/>
  <c r="BC137" i="2"/>
  <c r="BD137" i="4" s="1"/>
  <c r="BB137" i="2"/>
  <c r="BC137" i="4" s="1"/>
  <c r="BA137" i="2"/>
  <c r="BB137" i="4" s="1"/>
  <c r="AZ137" i="2"/>
  <c r="BA137" i="4" s="1"/>
  <c r="AY137" i="2"/>
  <c r="AZ137" i="4" s="1"/>
  <c r="AX137" i="2"/>
  <c r="AY137" i="4" s="1"/>
  <c r="AW137" i="2"/>
  <c r="AX137" i="4" s="1"/>
  <c r="AV137" i="2"/>
  <c r="AW137" i="4" s="1"/>
  <c r="AU137" i="2"/>
  <c r="AV137" i="4" s="1"/>
  <c r="AT137" i="2"/>
  <c r="AU137" i="4" s="1"/>
  <c r="AS137" i="2"/>
  <c r="AT137" i="4" s="1"/>
  <c r="AR137" i="2"/>
  <c r="AS137" i="4" s="1"/>
  <c r="AQ137" i="2"/>
  <c r="AR137" i="4" s="1"/>
  <c r="BC136" i="2"/>
  <c r="BD136" i="4" s="1"/>
  <c r="BB136" i="2"/>
  <c r="BC136" i="4" s="1"/>
  <c r="BA136" i="2"/>
  <c r="BB136" i="4" s="1"/>
  <c r="AZ136" i="2"/>
  <c r="BA136" i="4" s="1"/>
  <c r="AY136" i="2"/>
  <c r="AZ136" i="4" s="1"/>
  <c r="AX136" i="2"/>
  <c r="AY136" i="4" s="1"/>
  <c r="AW136" i="2"/>
  <c r="AX136" i="4" s="1"/>
  <c r="AV136" i="2"/>
  <c r="AW136" i="4" s="1"/>
  <c r="AU136" i="2"/>
  <c r="AV136" i="4" s="1"/>
  <c r="AT136" i="2"/>
  <c r="AU136" i="4" s="1"/>
  <c r="AS136" i="2"/>
  <c r="AT136" i="4" s="1"/>
  <c r="AR136" i="2"/>
  <c r="AS136" i="4" s="1"/>
  <c r="AQ136" i="2"/>
  <c r="AR136" i="4" s="1"/>
  <c r="BC135" i="2"/>
  <c r="BD135" i="4" s="1"/>
  <c r="BB135" i="2"/>
  <c r="BC135" i="4" s="1"/>
  <c r="BA135" i="2"/>
  <c r="BB135" i="4" s="1"/>
  <c r="AZ135" i="2"/>
  <c r="BA135" i="4" s="1"/>
  <c r="AY135" i="2"/>
  <c r="AZ135" i="4" s="1"/>
  <c r="AX135" i="2"/>
  <c r="AY135" i="4" s="1"/>
  <c r="AW135" i="2"/>
  <c r="AX135" i="4" s="1"/>
  <c r="AV135" i="2"/>
  <c r="AW135" i="4" s="1"/>
  <c r="AU135" i="2"/>
  <c r="AV135" i="4" s="1"/>
  <c r="AT135" i="2"/>
  <c r="AU135" i="4" s="1"/>
  <c r="AS135" i="2"/>
  <c r="AT135" i="4" s="1"/>
  <c r="AR135" i="2"/>
  <c r="AS135" i="4" s="1"/>
  <c r="AQ135" i="2"/>
  <c r="AR135" i="4" s="1"/>
  <c r="BC134" i="2"/>
  <c r="BD134" i="4" s="1"/>
  <c r="BB134" i="2"/>
  <c r="BC134" i="4" s="1"/>
  <c r="BA134" i="2"/>
  <c r="BB134" i="4" s="1"/>
  <c r="AZ134" i="2"/>
  <c r="BA134" i="4" s="1"/>
  <c r="AY134" i="2"/>
  <c r="AZ134" i="4" s="1"/>
  <c r="AX134" i="2"/>
  <c r="AY134" i="4" s="1"/>
  <c r="AW134" i="2"/>
  <c r="AX134" i="4" s="1"/>
  <c r="AV134" i="2"/>
  <c r="AW134" i="4" s="1"/>
  <c r="AU134" i="2"/>
  <c r="AV134" i="4" s="1"/>
  <c r="AT134" i="2"/>
  <c r="AU134" i="4" s="1"/>
  <c r="AS134" i="2"/>
  <c r="AT134" i="4" s="1"/>
  <c r="AR134" i="2"/>
  <c r="AS134" i="4" s="1"/>
  <c r="AQ134" i="2"/>
  <c r="AR134" i="4" s="1"/>
  <c r="BC133" i="2"/>
  <c r="BD133" i="4" s="1"/>
  <c r="BB133" i="2"/>
  <c r="BC133" i="4" s="1"/>
  <c r="BA133" i="2"/>
  <c r="BB133" i="4" s="1"/>
  <c r="AZ133" i="2"/>
  <c r="BA133" i="4" s="1"/>
  <c r="AY133" i="2"/>
  <c r="AZ133" i="4" s="1"/>
  <c r="AX133" i="2"/>
  <c r="AY133" i="4" s="1"/>
  <c r="AW133" i="2"/>
  <c r="AX133" i="4" s="1"/>
  <c r="AV133" i="2"/>
  <c r="AW133" i="4" s="1"/>
  <c r="AU133" i="2"/>
  <c r="AV133" i="4" s="1"/>
  <c r="AT133" i="2"/>
  <c r="AU133" i="4" s="1"/>
  <c r="AS133" i="2"/>
  <c r="AT133" i="4" s="1"/>
  <c r="AR133" i="2"/>
  <c r="AS133" i="4" s="1"/>
  <c r="AQ133" i="2"/>
  <c r="AR133" i="4" s="1"/>
  <c r="BC132" i="2"/>
  <c r="BD132" i="4" s="1"/>
  <c r="BB132" i="2"/>
  <c r="BC132" i="4" s="1"/>
  <c r="BA132" i="2"/>
  <c r="BB132" i="4" s="1"/>
  <c r="AZ132" i="2"/>
  <c r="BA132" i="4" s="1"/>
  <c r="AY132" i="2"/>
  <c r="AZ132" i="4" s="1"/>
  <c r="AX132" i="2"/>
  <c r="AY132" i="4" s="1"/>
  <c r="AW132" i="2"/>
  <c r="AX132" i="4" s="1"/>
  <c r="AV132" i="2"/>
  <c r="AW132" i="4" s="1"/>
  <c r="AU132" i="2"/>
  <c r="AV132" i="4" s="1"/>
  <c r="AT132" i="2"/>
  <c r="AU132" i="4" s="1"/>
  <c r="AS132" i="2"/>
  <c r="AT132" i="4" s="1"/>
  <c r="AR132" i="2"/>
  <c r="AS132" i="4" s="1"/>
  <c r="AQ132" i="2"/>
  <c r="AR132" i="4" s="1"/>
  <c r="BC131" i="2"/>
  <c r="BD131" i="4" s="1"/>
  <c r="BB131" i="2"/>
  <c r="BC131" i="4" s="1"/>
  <c r="BA131" i="2"/>
  <c r="BB131" i="4" s="1"/>
  <c r="AZ131" i="2"/>
  <c r="BA131" i="4" s="1"/>
  <c r="AY131" i="2"/>
  <c r="AZ131" i="4" s="1"/>
  <c r="AX131" i="2"/>
  <c r="AY131" i="4" s="1"/>
  <c r="AW131" i="2"/>
  <c r="AX131" i="4" s="1"/>
  <c r="AV131" i="2"/>
  <c r="AW131" i="4" s="1"/>
  <c r="AU131" i="2"/>
  <c r="AV131" i="4" s="1"/>
  <c r="AT131" i="2"/>
  <c r="AU131" i="4" s="1"/>
  <c r="AS131" i="2"/>
  <c r="AT131" i="4" s="1"/>
  <c r="AR131" i="2"/>
  <c r="AS131" i="4" s="1"/>
  <c r="AQ131" i="2"/>
  <c r="AR131" i="4" s="1"/>
  <c r="BC130" i="2"/>
  <c r="BD130" i="4" s="1"/>
  <c r="BB130" i="2"/>
  <c r="BC130" i="4" s="1"/>
  <c r="BA130" i="2"/>
  <c r="BB130" i="4" s="1"/>
  <c r="AZ130" i="2"/>
  <c r="BA130" i="4" s="1"/>
  <c r="AY130" i="2"/>
  <c r="AZ130" i="4" s="1"/>
  <c r="AX130" i="2"/>
  <c r="AY130" i="4" s="1"/>
  <c r="AW130" i="2"/>
  <c r="AX130" i="4" s="1"/>
  <c r="AV130" i="2"/>
  <c r="AW130" i="4" s="1"/>
  <c r="AU130" i="2"/>
  <c r="AV130" i="4" s="1"/>
  <c r="AT130" i="2"/>
  <c r="AU130" i="4" s="1"/>
  <c r="AS130" i="2"/>
  <c r="AT130" i="4" s="1"/>
  <c r="AR130" i="2"/>
  <c r="AS130" i="4" s="1"/>
  <c r="AQ130" i="2"/>
  <c r="AR130" i="4" s="1"/>
  <c r="BC129" i="2"/>
  <c r="BD129" i="4" s="1"/>
  <c r="BB129" i="2"/>
  <c r="BC129" i="4" s="1"/>
  <c r="BA129" i="2"/>
  <c r="BB129" i="4" s="1"/>
  <c r="AZ129" i="2"/>
  <c r="BA129" i="4" s="1"/>
  <c r="AY129" i="2"/>
  <c r="AZ129" i="4" s="1"/>
  <c r="AX129" i="2"/>
  <c r="AY129" i="4" s="1"/>
  <c r="AW129" i="2"/>
  <c r="AX129" i="4" s="1"/>
  <c r="AV129" i="2"/>
  <c r="AW129" i="4" s="1"/>
  <c r="AU129" i="2"/>
  <c r="AV129" i="4" s="1"/>
  <c r="AT129" i="2"/>
  <c r="AU129" i="4" s="1"/>
  <c r="AS129" i="2"/>
  <c r="AT129" i="4" s="1"/>
  <c r="AR129" i="2"/>
  <c r="AS129" i="4" s="1"/>
  <c r="AQ129" i="2"/>
  <c r="AR129" i="4" s="1"/>
  <c r="BC128" i="2"/>
  <c r="BD128" i="4" s="1"/>
  <c r="BB128" i="2"/>
  <c r="BC128" i="4" s="1"/>
  <c r="BA128" i="2"/>
  <c r="BB128" i="4" s="1"/>
  <c r="AZ128" i="2"/>
  <c r="BA128" i="4" s="1"/>
  <c r="AY128" i="2"/>
  <c r="AZ128" i="4" s="1"/>
  <c r="AX128" i="2"/>
  <c r="AY128" i="4" s="1"/>
  <c r="AW128" i="2"/>
  <c r="AX128" i="4" s="1"/>
  <c r="AV128" i="2"/>
  <c r="AW128" i="4" s="1"/>
  <c r="AU128" i="2"/>
  <c r="AV128" i="4" s="1"/>
  <c r="AT128" i="2"/>
  <c r="AU128" i="4" s="1"/>
  <c r="AS128" i="2"/>
  <c r="AT128" i="4" s="1"/>
  <c r="AR128" i="2"/>
  <c r="AS128" i="4" s="1"/>
  <c r="AQ128" i="2"/>
  <c r="AR128" i="4" s="1"/>
  <c r="BC127" i="2"/>
  <c r="BD127" i="4" s="1"/>
  <c r="BB127" i="2"/>
  <c r="BC127" i="4" s="1"/>
  <c r="BA127" i="2"/>
  <c r="BB127" i="4" s="1"/>
  <c r="AZ127" i="2"/>
  <c r="BA127" i="4" s="1"/>
  <c r="AY127" i="2"/>
  <c r="AZ127" i="4" s="1"/>
  <c r="AX127" i="2"/>
  <c r="AY127" i="4" s="1"/>
  <c r="AW127" i="2"/>
  <c r="AX127" i="4" s="1"/>
  <c r="AV127" i="2"/>
  <c r="AW127" i="4" s="1"/>
  <c r="AU127" i="2"/>
  <c r="AV127" i="4" s="1"/>
  <c r="AT127" i="2"/>
  <c r="AU127" i="4" s="1"/>
  <c r="AS127" i="2"/>
  <c r="AT127" i="4" s="1"/>
  <c r="AR127" i="2"/>
  <c r="AS127" i="4" s="1"/>
  <c r="AQ127" i="2"/>
  <c r="AR127" i="4" s="1"/>
  <c r="BC126" i="2"/>
  <c r="BD126" i="4" s="1"/>
  <c r="BB126" i="2"/>
  <c r="BC126" i="4" s="1"/>
  <c r="BA126" i="2"/>
  <c r="BB126" i="4" s="1"/>
  <c r="AZ126" i="2"/>
  <c r="BA126" i="4" s="1"/>
  <c r="AY126" i="2"/>
  <c r="AZ126" i="4" s="1"/>
  <c r="AX126" i="2"/>
  <c r="AY126" i="4" s="1"/>
  <c r="AW126" i="2"/>
  <c r="AX126" i="4" s="1"/>
  <c r="AV126" i="2"/>
  <c r="AW126" i="4" s="1"/>
  <c r="AU126" i="2"/>
  <c r="AV126" i="4" s="1"/>
  <c r="AT126" i="2"/>
  <c r="AU126" i="4" s="1"/>
  <c r="AS126" i="2"/>
  <c r="AT126" i="4" s="1"/>
  <c r="AR126" i="2"/>
  <c r="AS126" i="4" s="1"/>
  <c r="AQ126" i="2"/>
  <c r="AR126" i="4" s="1"/>
  <c r="BC125" i="2"/>
  <c r="BD125" i="4" s="1"/>
  <c r="BB125" i="2"/>
  <c r="BC125" i="4" s="1"/>
  <c r="BA125" i="2"/>
  <c r="BB125" i="4" s="1"/>
  <c r="AZ125" i="2"/>
  <c r="BA125" i="4" s="1"/>
  <c r="AY125" i="2"/>
  <c r="AZ125" i="4" s="1"/>
  <c r="AX125" i="2"/>
  <c r="AY125" i="4" s="1"/>
  <c r="AW125" i="2"/>
  <c r="AX125" i="4" s="1"/>
  <c r="AV125" i="2"/>
  <c r="AW125" i="4" s="1"/>
  <c r="AU125" i="2"/>
  <c r="AV125" i="4" s="1"/>
  <c r="AT125" i="2"/>
  <c r="AU125" i="4" s="1"/>
  <c r="AS125" i="2"/>
  <c r="AT125" i="4" s="1"/>
  <c r="AR125" i="2"/>
  <c r="AS125" i="4" s="1"/>
  <c r="AQ125" i="2"/>
  <c r="AR125" i="4" s="1"/>
  <c r="BC124" i="2"/>
  <c r="BD124" i="4" s="1"/>
  <c r="BB124" i="2"/>
  <c r="BC124" i="4" s="1"/>
  <c r="BA124" i="2"/>
  <c r="BB124" i="4" s="1"/>
  <c r="AZ124" i="2"/>
  <c r="BA124" i="4" s="1"/>
  <c r="AY124" i="2"/>
  <c r="AZ124" i="4" s="1"/>
  <c r="AX124" i="2"/>
  <c r="AY124" i="4" s="1"/>
  <c r="AW124" i="2"/>
  <c r="AX124" i="4" s="1"/>
  <c r="AV124" i="2"/>
  <c r="AW124" i="4" s="1"/>
  <c r="AU124" i="2"/>
  <c r="AV124" i="4" s="1"/>
  <c r="AT124" i="2"/>
  <c r="AU124" i="4" s="1"/>
  <c r="AS124" i="2"/>
  <c r="AT124" i="4" s="1"/>
  <c r="AR124" i="2"/>
  <c r="AS124" i="4" s="1"/>
  <c r="AQ124" i="2"/>
  <c r="AR124" i="4" s="1"/>
  <c r="BC123" i="2"/>
  <c r="BD123" i="4" s="1"/>
  <c r="BB123" i="2"/>
  <c r="BC123" i="4" s="1"/>
  <c r="BA123" i="2"/>
  <c r="BB123" i="4" s="1"/>
  <c r="AZ123" i="2"/>
  <c r="BA123" i="4" s="1"/>
  <c r="AY123" i="2"/>
  <c r="AZ123" i="4" s="1"/>
  <c r="AX123" i="2"/>
  <c r="AY123" i="4" s="1"/>
  <c r="AW123" i="2"/>
  <c r="AX123" i="4" s="1"/>
  <c r="AV123" i="2"/>
  <c r="AW123" i="4" s="1"/>
  <c r="AU123" i="2"/>
  <c r="AV123" i="4" s="1"/>
  <c r="AT123" i="2"/>
  <c r="AU123" i="4" s="1"/>
  <c r="AS123" i="2"/>
  <c r="AT123" i="4" s="1"/>
  <c r="AR123" i="2"/>
  <c r="AS123" i="4" s="1"/>
  <c r="AQ123" i="2"/>
  <c r="AR123" i="4" s="1"/>
  <c r="BC122" i="2"/>
  <c r="BD122" i="4" s="1"/>
  <c r="BB122" i="2"/>
  <c r="BC122" i="4" s="1"/>
  <c r="BA122" i="2"/>
  <c r="BB122" i="4" s="1"/>
  <c r="AZ122" i="2"/>
  <c r="BA122" i="4" s="1"/>
  <c r="AY122" i="2"/>
  <c r="AZ122" i="4" s="1"/>
  <c r="AX122" i="2"/>
  <c r="AY122" i="4" s="1"/>
  <c r="AW122" i="2"/>
  <c r="AX122" i="4" s="1"/>
  <c r="AV122" i="2"/>
  <c r="AW122" i="4" s="1"/>
  <c r="AU122" i="2"/>
  <c r="AV122" i="4" s="1"/>
  <c r="AT122" i="2"/>
  <c r="AU122" i="4" s="1"/>
  <c r="AS122" i="2"/>
  <c r="AT122" i="4" s="1"/>
  <c r="AR122" i="2"/>
  <c r="AS122" i="4" s="1"/>
  <c r="AQ122" i="2"/>
  <c r="AR122" i="4" s="1"/>
  <c r="BC121" i="2"/>
  <c r="BD121" i="4" s="1"/>
  <c r="BB121" i="2"/>
  <c r="BC121" i="4" s="1"/>
  <c r="BA121" i="2"/>
  <c r="BB121" i="4" s="1"/>
  <c r="AZ121" i="2"/>
  <c r="BA121" i="4" s="1"/>
  <c r="AY121" i="2"/>
  <c r="AZ121" i="4" s="1"/>
  <c r="AX121" i="2"/>
  <c r="AY121" i="4" s="1"/>
  <c r="AW121" i="2"/>
  <c r="AX121" i="4" s="1"/>
  <c r="AV121" i="2"/>
  <c r="AW121" i="4" s="1"/>
  <c r="AU121" i="2"/>
  <c r="AV121" i="4" s="1"/>
  <c r="AT121" i="2"/>
  <c r="AU121" i="4" s="1"/>
  <c r="AS121" i="2"/>
  <c r="AT121" i="4" s="1"/>
  <c r="AR121" i="2"/>
  <c r="AS121" i="4" s="1"/>
  <c r="AQ121" i="2"/>
  <c r="AR121" i="4" s="1"/>
  <c r="BC120" i="2"/>
  <c r="BD120" i="4" s="1"/>
  <c r="BB120" i="2"/>
  <c r="BC120" i="4" s="1"/>
  <c r="BA120" i="2"/>
  <c r="BB120" i="4" s="1"/>
  <c r="AZ120" i="2"/>
  <c r="BA120" i="4" s="1"/>
  <c r="AY120" i="2"/>
  <c r="AZ120" i="4" s="1"/>
  <c r="AX120" i="2"/>
  <c r="AY120" i="4" s="1"/>
  <c r="AW120" i="2"/>
  <c r="AX120" i="4" s="1"/>
  <c r="AV120" i="2"/>
  <c r="AW120" i="4" s="1"/>
  <c r="AU120" i="2"/>
  <c r="AV120" i="4" s="1"/>
  <c r="AT120" i="2"/>
  <c r="AU120" i="4" s="1"/>
  <c r="AS120" i="2"/>
  <c r="AT120" i="4" s="1"/>
  <c r="AR120" i="2"/>
  <c r="AS120" i="4" s="1"/>
  <c r="AQ120" i="2"/>
  <c r="AR120" i="4" s="1"/>
  <c r="BC119" i="2"/>
  <c r="BD119" i="4" s="1"/>
  <c r="BB119" i="2"/>
  <c r="BC119" i="4" s="1"/>
  <c r="BA119" i="2"/>
  <c r="BB119" i="4" s="1"/>
  <c r="AZ119" i="2"/>
  <c r="BA119" i="4" s="1"/>
  <c r="AY119" i="2"/>
  <c r="AZ119" i="4" s="1"/>
  <c r="AX119" i="2"/>
  <c r="AY119" i="4" s="1"/>
  <c r="AW119" i="2"/>
  <c r="AX119" i="4" s="1"/>
  <c r="AV119" i="2"/>
  <c r="AW119" i="4" s="1"/>
  <c r="AU119" i="2"/>
  <c r="AV119" i="4" s="1"/>
  <c r="AT119" i="2"/>
  <c r="AU119" i="4" s="1"/>
  <c r="AS119" i="2"/>
  <c r="AT119" i="4" s="1"/>
  <c r="AR119" i="2"/>
  <c r="AS119" i="4" s="1"/>
  <c r="AQ119" i="2"/>
  <c r="AR119" i="4" s="1"/>
  <c r="BC118" i="2"/>
  <c r="BD118" i="4" s="1"/>
  <c r="BB118" i="2"/>
  <c r="BC118" i="4" s="1"/>
  <c r="BA118" i="2"/>
  <c r="BB118" i="4" s="1"/>
  <c r="AZ118" i="2"/>
  <c r="BA118" i="4" s="1"/>
  <c r="AY118" i="2"/>
  <c r="AZ118" i="4" s="1"/>
  <c r="AX118" i="2"/>
  <c r="AY118" i="4" s="1"/>
  <c r="AW118" i="2"/>
  <c r="AX118" i="4" s="1"/>
  <c r="AV118" i="2"/>
  <c r="AW118" i="4" s="1"/>
  <c r="AU118" i="2"/>
  <c r="AV118" i="4" s="1"/>
  <c r="AT118" i="2"/>
  <c r="AU118" i="4" s="1"/>
  <c r="AS118" i="2"/>
  <c r="AT118" i="4" s="1"/>
  <c r="AR118" i="2"/>
  <c r="AS118" i="4" s="1"/>
  <c r="AQ118" i="2"/>
  <c r="AR118" i="4" s="1"/>
  <c r="BC117" i="2"/>
  <c r="BD117" i="4" s="1"/>
  <c r="BB117" i="2"/>
  <c r="BC117" i="4" s="1"/>
  <c r="BA117" i="2"/>
  <c r="BB117" i="4" s="1"/>
  <c r="AZ117" i="2"/>
  <c r="BA117" i="4" s="1"/>
  <c r="AY117" i="2"/>
  <c r="AZ117" i="4" s="1"/>
  <c r="AX117" i="2"/>
  <c r="AY117" i="4" s="1"/>
  <c r="AW117" i="2"/>
  <c r="AX117" i="4" s="1"/>
  <c r="AV117" i="2"/>
  <c r="AW117" i="4" s="1"/>
  <c r="AU117" i="2"/>
  <c r="AV117" i="4" s="1"/>
  <c r="AT117" i="2"/>
  <c r="AU117" i="4" s="1"/>
  <c r="AS117" i="2"/>
  <c r="AT117" i="4" s="1"/>
  <c r="AR117" i="2"/>
  <c r="AS117" i="4" s="1"/>
  <c r="AQ117" i="2"/>
  <c r="AR117" i="4" s="1"/>
  <c r="BC116" i="2"/>
  <c r="BD116" i="4" s="1"/>
  <c r="BB116" i="2"/>
  <c r="BC116" i="4" s="1"/>
  <c r="BA116" i="2"/>
  <c r="BB116" i="4" s="1"/>
  <c r="AZ116" i="2"/>
  <c r="BA116" i="4" s="1"/>
  <c r="AY116" i="2"/>
  <c r="AZ116" i="4" s="1"/>
  <c r="AX116" i="2"/>
  <c r="AY116" i="4" s="1"/>
  <c r="AW116" i="2"/>
  <c r="AX116" i="4" s="1"/>
  <c r="AV116" i="2"/>
  <c r="AW116" i="4" s="1"/>
  <c r="AU116" i="2"/>
  <c r="AV116" i="4" s="1"/>
  <c r="AT116" i="2"/>
  <c r="AU116" i="4" s="1"/>
  <c r="AS116" i="2"/>
  <c r="AT116" i="4" s="1"/>
  <c r="AR116" i="2"/>
  <c r="AS116" i="4" s="1"/>
  <c r="AQ116" i="2"/>
  <c r="AR116" i="4" s="1"/>
  <c r="BC115" i="2"/>
  <c r="BD115" i="4" s="1"/>
  <c r="BB115" i="2"/>
  <c r="BC115" i="4" s="1"/>
  <c r="BA115" i="2"/>
  <c r="BB115" i="4" s="1"/>
  <c r="AZ115" i="2"/>
  <c r="BA115" i="4" s="1"/>
  <c r="AY115" i="2"/>
  <c r="AZ115" i="4" s="1"/>
  <c r="AX115" i="2"/>
  <c r="AY115" i="4" s="1"/>
  <c r="AW115" i="2"/>
  <c r="AX115" i="4" s="1"/>
  <c r="AV115" i="2"/>
  <c r="AW115" i="4" s="1"/>
  <c r="AU115" i="2"/>
  <c r="AV115" i="4" s="1"/>
  <c r="AT115" i="2"/>
  <c r="AU115" i="4" s="1"/>
  <c r="AS115" i="2"/>
  <c r="AT115" i="4" s="1"/>
  <c r="AR115" i="2"/>
  <c r="AS115" i="4" s="1"/>
  <c r="AQ115" i="2"/>
  <c r="AR115" i="4" s="1"/>
  <c r="BC114" i="2"/>
  <c r="BD114" i="4" s="1"/>
  <c r="BB114" i="2"/>
  <c r="BC114" i="4" s="1"/>
  <c r="BA114" i="2"/>
  <c r="BB114" i="4" s="1"/>
  <c r="AZ114" i="2"/>
  <c r="BA114" i="4" s="1"/>
  <c r="AY114" i="2"/>
  <c r="AZ114" i="4" s="1"/>
  <c r="AX114" i="2"/>
  <c r="AY114" i="4" s="1"/>
  <c r="AW114" i="2"/>
  <c r="AX114" i="4" s="1"/>
  <c r="AV114" i="2"/>
  <c r="AW114" i="4" s="1"/>
  <c r="AU114" i="2"/>
  <c r="AV114" i="4" s="1"/>
  <c r="AT114" i="2"/>
  <c r="AU114" i="4" s="1"/>
  <c r="AS114" i="2"/>
  <c r="AT114" i="4" s="1"/>
  <c r="AR114" i="2"/>
  <c r="AS114" i="4" s="1"/>
  <c r="AQ114" i="2"/>
  <c r="AR114" i="4" s="1"/>
  <c r="BC113" i="2"/>
  <c r="BD113" i="4" s="1"/>
  <c r="BB113" i="2"/>
  <c r="BC113" i="4" s="1"/>
  <c r="BA113" i="2"/>
  <c r="BB113" i="4" s="1"/>
  <c r="AZ113" i="2"/>
  <c r="BA113" i="4" s="1"/>
  <c r="AY113" i="2"/>
  <c r="AZ113" i="4" s="1"/>
  <c r="AX113" i="2"/>
  <c r="AY113" i="4" s="1"/>
  <c r="AW113" i="2"/>
  <c r="AX113" i="4" s="1"/>
  <c r="AV113" i="2"/>
  <c r="AW113" i="4" s="1"/>
  <c r="AU113" i="2"/>
  <c r="AV113" i="4" s="1"/>
  <c r="AT113" i="2"/>
  <c r="AU113" i="4" s="1"/>
  <c r="AS113" i="2"/>
  <c r="AT113" i="4" s="1"/>
  <c r="AR113" i="2"/>
  <c r="AS113" i="4" s="1"/>
  <c r="AQ113" i="2"/>
  <c r="AR113" i="4" s="1"/>
  <c r="BC112" i="2"/>
  <c r="BD112" i="4" s="1"/>
  <c r="BB112" i="2"/>
  <c r="BC112" i="4" s="1"/>
  <c r="BA112" i="2"/>
  <c r="BB112" i="4" s="1"/>
  <c r="AZ112" i="2"/>
  <c r="BA112" i="4" s="1"/>
  <c r="AY112" i="2"/>
  <c r="AZ112" i="4" s="1"/>
  <c r="AX112" i="2"/>
  <c r="AY112" i="4" s="1"/>
  <c r="AW112" i="2"/>
  <c r="AX112" i="4" s="1"/>
  <c r="AV112" i="2"/>
  <c r="AW112" i="4" s="1"/>
  <c r="AU112" i="2"/>
  <c r="AV112" i="4" s="1"/>
  <c r="AT112" i="2"/>
  <c r="AU112" i="4" s="1"/>
  <c r="AS112" i="2"/>
  <c r="AT112" i="4" s="1"/>
  <c r="AR112" i="2"/>
  <c r="AS112" i="4" s="1"/>
  <c r="AQ112" i="2"/>
  <c r="AR112" i="4" s="1"/>
  <c r="BC111" i="2"/>
  <c r="BD111" i="4" s="1"/>
  <c r="BB111" i="2"/>
  <c r="BC111" i="4" s="1"/>
  <c r="BA111" i="2"/>
  <c r="BB111" i="4" s="1"/>
  <c r="AZ111" i="2"/>
  <c r="BA111" i="4" s="1"/>
  <c r="AY111" i="2"/>
  <c r="AZ111" i="4" s="1"/>
  <c r="AX111" i="2"/>
  <c r="AY111" i="4" s="1"/>
  <c r="AW111" i="2"/>
  <c r="AX111" i="4" s="1"/>
  <c r="AV111" i="2"/>
  <c r="AW111" i="4" s="1"/>
  <c r="AU111" i="2"/>
  <c r="AV111" i="4" s="1"/>
  <c r="AT111" i="2"/>
  <c r="AU111" i="4" s="1"/>
  <c r="AS111" i="2"/>
  <c r="AT111" i="4" s="1"/>
  <c r="AR111" i="2"/>
  <c r="AS111" i="4" s="1"/>
  <c r="AQ111" i="2"/>
  <c r="AR111" i="4" s="1"/>
  <c r="BC110" i="2"/>
  <c r="BD110" i="4" s="1"/>
  <c r="BB110" i="2"/>
  <c r="BC110" i="4" s="1"/>
  <c r="BA110" i="2"/>
  <c r="BB110" i="4" s="1"/>
  <c r="AZ110" i="2"/>
  <c r="BA110" i="4" s="1"/>
  <c r="AY110" i="2"/>
  <c r="AZ110" i="4" s="1"/>
  <c r="AX110" i="2"/>
  <c r="AY110" i="4" s="1"/>
  <c r="AW110" i="2"/>
  <c r="AX110" i="4" s="1"/>
  <c r="AV110" i="2"/>
  <c r="AW110" i="4" s="1"/>
  <c r="AU110" i="2"/>
  <c r="AV110" i="4" s="1"/>
  <c r="AT110" i="2"/>
  <c r="AU110" i="4" s="1"/>
  <c r="AS110" i="2"/>
  <c r="AT110" i="4" s="1"/>
  <c r="AR110" i="2"/>
  <c r="AS110" i="4" s="1"/>
  <c r="AQ110" i="2"/>
  <c r="AR110" i="4" s="1"/>
  <c r="BC109" i="2"/>
  <c r="BD109" i="4" s="1"/>
  <c r="BB109" i="2"/>
  <c r="BC109" i="4" s="1"/>
  <c r="BA109" i="2"/>
  <c r="BB109" i="4" s="1"/>
  <c r="AZ109" i="2"/>
  <c r="BA109" i="4" s="1"/>
  <c r="AY109" i="2"/>
  <c r="AZ109" i="4" s="1"/>
  <c r="AX109" i="2"/>
  <c r="AY109" i="4" s="1"/>
  <c r="AW109" i="2"/>
  <c r="AX109" i="4" s="1"/>
  <c r="AV109" i="2"/>
  <c r="AW109" i="4" s="1"/>
  <c r="AU109" i="2"/>
  <c r="AV109" i="4" s="1"/>
  <c r="AT109" i="2"/>
  <c r="AU109" i="4" s="1"/>
  <c r="AS109" i="2"/>
  <c r="AT109" i="4" s="1"/>
  <c r="AR109" i="2"/>
  <c r="AS109" i="4" s="1"/>
  <c r="AQ109" i="2"/>
  <c r="AR109" i="4" s="1"/>
  <c r="BC108" i="2"/>
  <c r="BD108" i="4" s="1"/>
  <c r="BB108" i="2"/>
  <c r="BC108" i="4" s="1"/>
  <c r="BA108" i="2"/>
  <c r="BB108" i="4" s="1"/>
  <c r="AZ108" i="2"/>
  <c r="BA108" i="4" s="1"/>
  <c r="AY108" i="2"/>
  <c r="AZ108" i="4" s="1"/>
  <c r="AX108" i="2"/>
  <c r="AY108" i="4" s="1"/>
  <c r="AW108" i="2"/>
  <c r="AX108" i="4" s="1"/>
  <c r="AV108" i="2"/>
  <c r="AW108" i="4" s="1"/>
  <c r="AU108" i="2"/>
  <c r="AV108" i="4" s="1"/>
  <c r="AT108" i="2"/>
  <c r="AU108" i="4" s="1"/>
  <c r="AS108" i="2"/>
  <c r="AT108" i="4" s="1"/>
  <c r="AR108" i="2"/>
  <c r="AS108" i="4" s="1"/>
  <c r="AQ108" i="2"/>
  <c r="AR108" i="4" s="1"/>
  <c r="BC107" i="2"/>
  <c r="BD107" i="4" s="1"/>
  <c r="BB107" i="2"/>
  <c r="BC107" i="4" s="1"/>
  <c r="BA107" i="2"/>
  <c r="BB107" i="4" s="1"/>
  <c r="AZ107" i="2"/>
  <c r="BA107" i="4" s="1"/>
  <c r="AY107" i="2"/>
  <c r="AZ107" i="4" s="1"/>
  <c r="AX107" i="2"/>
  <c r="AY107" i="4" s="1"/>
  <c r="AW107" i="2"/>
  <c r="AX107" i="4" s="1"/>
  <c r="AV107" i="2"/>
  <c r="AW107" i="4" s="1"/>
  <c r="AU107" i="2"/>
  <c r="AV107" i="4" s="1"/>
  <c r="AT107" i="2"/>
  <c r="AU107" i="4" s="1"/>
  <c r="AS107" i="2"/>
  <c r="AT107" i="4" s="1"/>
  <c r="AR107" i="2"/>
  <c r="AS107" i="4" s="1"/>
  <c r="AQ107" i="2"/>
  <c r="AR107" i="4" s="1"/>
  <c r="BC106" i="2"/>
  <c r="BD106" i="4" s="1"/>
  <c r="BB106" i="2"/>
  <c r="BC106" i="4" s="1"/>
  <c r="BA106" i="2"/>
  <c r="BB106" i="4" s="1"/>
  <c r="AZ106" i="2"/>
  <c r="BA106" i="4" s="1"/>
  <c r="AY106" i="2"/>
  <c r="AZ106" i="4" s="1"/>
  <c r="AX106" i="2"/>
  <c r="AY106" i="4" s="1"/>
  <c r="AW106" i="2"/>
  <c r="AX106" i="4" s="1"/>
  <c r="AV106" i="2"/>
  <c r="AW106" i="4" s="1"/>
  <c r="AU106" i="2"/>
  <c r="AV106" i="4" s="1"/>
  <c r="AT106" i="2"/>
  <c r="AU106" i="4" s="1"/>
  <c r="AS106" i="2"/>
  <c r="AT106" i="4" s="1"/>
  <c r="AR106" i="2"/>
  <c r="AS106" i="4" s="1"/>
  <c r="AQ106" i="2"/>
  <c r="AR106" i="4" s="1"/>
  <c r="BC105" i="2"/>
  <c r="BD105" i="4" s="1"/>
  <c r="BB105" i="2"/>
  <c r="BC105" i="4" s="1"/>
  <c r="BA105" i="2"/>
  <c r="BB105" i="4" s="1"/>
  <c r="AZ105" i="2"/>
  <c r="BA105" i="4" s="1"/>
  <c r="AY105" i="2"/>
  <c r="AZ105" i="4" s="1"/>
  <c r="AX105" i="2"/>
  <c r="AY105" i="4" s="1"/>
  <c r="AW105" i="2"/>
  <c r="AX105" i="4" s="1"/>
  <c r="AV105" i="2"/>
  <c r="AW105" i="4" s="1"/>
  <c r="AU105" i="2"/>
  <c r="AV105" i="4" s="1"/>
  <c r="AT105" i="2"/>
  <c r="AU105" i="4" s="1"/>
  <c r="AS105" i="2"/>
  <c r="AT105" i="4" s="1"/>
  <c r="AR105" i="2"/>
  <c r="AS105" i="4" s="1"/>
  <c r="AQ105" i="2"/>
  <c r="AR105" i="4" s="1"/>
  <c r="BC104" i="2"/>
  <c r="BD104" i="4" s="1"/>
  <c r="BB104" i="2"/>
  <c r="BC104" i="4" s="1"/>
  <c r="BA104" i="2"/>
  <c r="BB104" i="4" s="1"/>
  <c r="AZ104" i="2"/>
  <c r="BA104" i="4" s="1"/>
  <c r="AY104" i="2"/>
  <c r="AZ104" i="4" s="1"/>
  <c r="AX104" i="2"/>
  <c r="AY104" i="4" s="1"/>
  <c r="AW104" i="2"/>
  <c r="AX104" i="4" s="1"/>
  <c r="AV104" i="2"/>
  <c r="AW104" i="4" s="1"/>
  <c r="AU104" i="2"/>
  <c r="AV104" i="4" s="1"/>
  <c r="AT104" i="2"/>
  <c r="AU104" i="4" s="1"/>
  <c r="AS104" i="2"/>
  <c r="AT104" i="4" s="1"/>
  <c r="AR104" i="2"/>
  <c r="AS104" i="4" s="1"/>
  <c r="AQ104" i="2"/>
  <c r="AR104" i="4" s="1"/>
  <c r="BC103" i="2"/>
  <c r="BD103" i="4" s="1"/>
  <c r="BB103" i="2"/>
  <c r="BC103" i="4" s="1"/>
  <c r="BA103" i="2"/>
  <c r="BB103" i="4" s="1"/>
  <c r="AZ103" i="2"/>
  <c r="BA103" i="4" s="1"/>
  <c r="AY103" i="2"/>
  <c r="AZ103" i="4" s="1"/>
  <c r="AX103" i="2"/>
  <c r="AY103" i="4" s="1"/>
  <c r="AW103" i="2"/>
  <c r="AX103" i="4" s="1"/>
  <c r="AV103" i="2"/>
  <c r="AW103" i="4" s="1"/>
  <c r="AU103" i="2"/>
  <c r="AV103" i="4" s="1"/>
  <c r="AT103" i="2"/>
  <c r="AU103" i="4" s="1"/>
  <c r="AS103" i="2"/>
  <c r="AT103" i="4" s="1"/>
  <c r="AR103" i="2"/>
  <c r="AS103" i="4" s="1"/>
  <c r="AQ103" i="2"/>
  <c r="AR103" i="4" s="1"/>
  <c r="BC102" i="2"/>
  <c r="BD102" i="4" s="1"/>
  <c r="BB102" i="2"/>
  <c r="BC102" i="4" s="1"/>
  <c r="BA102" i="2"/>
  <c r="BB102" i="4" s="1"/>
  <c r="AZ102" i="2"/>
  <c r="BA102" i="4" s="1"/>
  <c r="AY102" i="2"/>
  <c r="AZ102" i="4" s="1"/>
  <c r="AX102" i="2"/>
  <c r="AY102" i="4" s="1"/>
  <c r="AW102" i="2"/>
  <c r="AX102" i="4" s="1"/>
  <c r="AV102" i="2"/>
  <c r="AW102" i="4" s="1"/>
  <c r="AU102" i="2"/>
  <c r="AV102" i="4" s="1"/>
  <c r="AT102" i="2"/>
  <c r="AU102" i="4" s="1"/>
  <c r="AS102" i="2"/>
  <c r="AT102" i="4" s="1"/>
  <c r="AR102" i="2"/>
  <c r="AS102" i="4" s="1"/>
  <c r="AQ102" i="2"/>
  <c r="AR102" i="4" s="1"/>
  <c r="BC101" i="2"/>
  <c r="BD101" i="4" s="1"/>
  <c r="BB101" i="2"/>
  <c r="BC101" i="4" s="1"/>
  <c r="BA101" i="2"/>
  <c r="BB101" i="4" s="1"/>
  <c r="AZ101" i="2"/>
  <c r="BA101" i="4" s="1"/>
  <c r="AY101" i="2"/>
  <c r="AZ101" i="4" s="1"/>
  <c r="AX101" i="2"/>
  <c r="AY101" i="4" s="1"/>
  <c r="AW101" i="2"/>
  <c r="AX101" i="4" s="1"/>
  <c r="AV101" i="2"/>
  <c r="AW101" i="4" s="1"/>
  <c r="AU101" i="2"/>
  <c r="AV101" i="4" s="1"/>
  <c r="AT101" i="2"/>
  <c r="AU101" i="4" s="1"/>
  <c r="AS101" i="2"/>
  <c r="AT101" i="4" s="1"/>
  <c r="AR101" i="2"/>
  <c r="AS101" i="4" s="1"/>
  <c r="AQ101" i="2"/>
  <c r="AR101" i="4" s="1"/>
  <c r="BC100" i="2"/>
  <c r="BD100" i="4" s="1"/>
  <c r="BB100" i="2"/>
  <c r="BC100" i="4" s="1"/>
  <c r="BA100" i="2"/>
  <c r="BB100" i="4" s="1"/>
  <c r="AZ100" i="2"/>
  <c r="BA100" i="4" s="1"/>
  <c r="AY100" i="2"/>
  <c r="AZ100" i="4" s="1"/>
  <c r="AX100" i="2"/>
  <c r="AY100" i="4" s="1"/>
  <c r="AW100" i="2"/>
  <c r="AX100" i="4" s="1"/>
  <c r="AV100" i="2"/>
  <c r="AW100" i="4" s="1"/>
  <c r="AU100" i="2"/>
  <c r="AV100" i="4" s="1"/>
  <c r="AT100" i="2"/>
  <c r="AU100" i="4" s="1"/>
  <c r="AS100" i="2"/>
  <c r="AT100" i="4" s="1"/>
  <c r="AR100" i="2"/>
  <c r="AS100" i="4" s="1"/>
  <c r="AQ100" i="2"/>
  <c r="AR100" i="4" s="1"/>
  <c r="BC99" i="2"/>
  <c r="BD99" i="4" s="1"/>
  <c r="BB99" i="2"/>
  <c r="BC99" i="4" s="1"/>
  <c r="BA99" i="2"/>
  <c r="BB99" i="4" s="1"/>
  <c r="AZ99" i="2"/>
  <c r="BA99" i="4" s="1"/>
  <c r="AY99" i="2"/>
  <c r="AZ99" i="4" s="1"/>
  <c r="AX99" i="2"/>
  <c r="AY99" i="4" s="1"/>
  <c r="AW99" i="2"/>
  <c r="AX99" i="4" s="1"/>
  <c r="AV99" i="2"/>
  <c r="AW99" i="4" s="1"/>
  <c r="AU99" i="2"/>
  <c r="AV99" i="4" s="1"/>
  <c r="AT99" i="2"/>
  <c r="AU99" i="4" s="1"/>
  <c r="AS99" i="2"/>
  <c r="AT99" i="4" s="1"/>
  <c r="AR99" i="2"/>
  <c r="AS99" i="4" s="1"/>
  <c r="AQ99" i="2"/>
  <c r="AR99" i="4" s="1"/>
  <c r="BC98" i="2"/>
  <c r="BD98" i="4" s="1"/>
  <c r="BB98" i="2"/>
  <c r="BC98" i="4" s="1"/>
  <c r="BA98" i="2"/>
  <c r="BB98" i="4" s="1"/>
  <c r="AZ98" i="2"/>
  <c r="BA98" i="4" s="1"/>
  <c r="AY98" i="2"/>
  <c r="AZ98" i="4" s="1"/>
  <c r="AX98" i="2"/>
  <c r="AY98" i="4" s="1"/>
  <c r="AW98" i="2"/>
  <c r="AX98" i="4" s="1"/>
  <c r="AV98" i="2"/>
  <c r="AW98" i="4" s="1"/>
  <c r="AU98" i="2"/>
  <c r="AV98" i="4" s="1"/>
  <c r="AT98" i="2"/>
  <c r="AU98" i="4" s="1"/>
  <c r="AS98" i="2"/>
  <c r="AT98" i="4" s="1"/>
  <c r="AR98" i="2"/>
  <c r="AS98" i="4" s="1"/>
  <c r="AQ98" i="2"/>
  <c r="AR98" i="4" s="1"/>
  <c r="BC97" i="2"/>
  <c r="BD97" i="4" s="1"/>
  <c r="BB97" i="2"/>
  <c r="BC97" i="4" s="1"/>
  <c r="BA97" i="2"/>
  <c r="BB97" i="4" s="1"/>
  <c r="AZ97" i="2"/>
  <c r="BA97" i="4" s="1"/>
  <c r="AY97" i="2"/>
  <c r="AZ97" i="4" s="1"/>
  <c r="AX97" i="2"/>
  <c r="AY97" i="4" s="1"/>
  <c r="AW97" i="2"/>
  <c r="AX97" i="4" s="1"/>
  <c r="AV97" i="2"/>
  <c r="AW97" i="4" s="1"/>
  <c r="AU97" i="2"/>
  <c r="AV97" i="4" s="1"/>
  <c r="AT97" i="2"/>
  <c r="AU97" i="4" s="1"/>
  <c r="AS97" i="2"/>
  <c r="AT97" i="4" s="1"/>
  <c r="AR97" i="2"/>
  <c r="AS97" i="4" s="1"/>
  <c r="AQ97" i="2"/>
  <c r="AR97" i="4" s="1"/>
  <c r="BC96" i="2"/>
  <c r="BD96" i="4" s="1"/>
  <c r="BB96" i="2"/>
  <c r="BC96" i="4" s="1"/>
  <c r="BA96" i="2"/>
  <c r="BB96" i="4" s="1"/>
  <c r="AZ96" i="2"/>
  <c r="BA96" i="4" s="1"/>
  <c r="AY96" i="2"/>
  <c r="AZ96" i="4" s="1"/>
  <c r="AX96" i="2"/>
  <c r="AY96" i="4" s="1"/>
  <c r="AW96" i="2"/>
  <c r="AX96" i="4" s="1"/>
  <c r="AV96" i="2"/>
  <c r="AW96" i="4" s="1"/>
  <c r="AU96" i="2"/>
  <c r="AV96" i="4" s="1"/>
  <c r="AT96" i="2"/>
  <c r="AU96" i="4" s="1"/>
  <c r="AS96" i="2"/>
  <c r="AT96" i="4" s="1"/>
  <c r="AR96" i="2"/>
  <c r="AS96" i="4" s="1"/>
  <c r="AQ96" i="2"/>
  <c r="AR96" i="4" s="1"/>
  <c r="BC95" i="2"/>
  <c r="BD95" i="4" s="1"/>
  <c r="BB95" i="2"/>
  <c r="BC95" i="4" s="1"/>
  <c r="BA95" i="2"/>
  <c r="BB95" i="4" s="1"/>
  <c r="AZ95" i="2"/>
  <c r="BA95" i="4" s="1"/>
  <c r="AY95" i="2"/>
  <c r="AZ95" i="4" s="1"/>
  <c r="AX95" i="2"/>
  <c r="AY95" i="4" s="1"/>
  <c r="AW95" i="2"/>
  <c r="AX95" i="4" s="1"/>
  <c r="AV95" i="2"/>
  <c r="AW95" i="4" s="1"/>
  <c r="AU95" i="2"/>
  <c r="AV95" i="4" s="1"/>
  <c r="AT95" i="2"/>
  <c r="AU95" i="4" s="1"/>
  <c r="AS95" i="2"/>
  <c r="AT95" i="4" s="1"/>
  <c r="AR95" i="2"/>
  <c r="AS95" i="4" s="1"/>
  <c r="AQ95" i="2"/>
  <c r="AR95" i="4" s="1"/>
  <c r="BC94" i="2"/>
  <c r="BD94" i="4" s="1"/>
  <c r="BB94" i="2"/>
  <c r="BC94" i="4" s="1"/>
  <c r="BA94" i="2"/>
  <c r="BB94" i="4" s="1"/>
  <c r="AZ94" i="2"/>
  <c r="BA94" i="4" s="1"/>
  <c r="AY94" i="2"/>
  <c r="AZ94" i="4" s="1"/>
  <c r="AX94" i="2"/>
  <c r="AY94" i="4" s="1"/>
  <c r="AW94" i="2"/>
  <c r="AX94" i="4" s="1"/>
  <c r="AV94" i="2"/>
  <c r="AW94" i="4" s="1"/>
  <c r="AU94" i="2"/>
  <c r="AV94" i="4" s="1"/>
  <c r="AT94" i="2"/>
  <c r="AU94" i="4" s="1"/>
  <c r="AS94" i="2"/>
  <c r="AT94" i="4" s="1"/>
  <c r="AR94" i="2"/>
  <c r="AS94" i="4" s="1"/>
  <c r="AQ94" i="2"/>
  <c r="AR94" i="4" s="1"/>
  <c r="BC93" i="2"/>
  <c r="BD93" i="4" s="1"/>
  <c r="BB93" i="2"/>
  <c r="BC93" i="4" s="1"/>
  <c r="BA93" i="2"/>
  <c r="BB93" i="4" s="1"/>
  <c r="AZ93" i="2"/>
  <c r="BA93" i="4" s="1"/>
  <c r="AY93" i="2"/>
  <c r="AZ93" i="4" s="1"/>
  <c r="AX93" i="2"/>
  <c r="AY93" i="4" s="1"/>
  <c r="AW93" i="2"/>
  <c r="AX93" i="4" s="1"/>
  <c r="AV93" i="2"/>
  <c r="AW93" i="4" s="1"/>
  <c r="AU93" i="2"/>
  <c r="AV93" i="4" s="1"/>
  <c r="AT93" i="2"/>
  <c r="AU93" i="4" s="1"/>
  <c r="AS93" i="2"/>
  <c r="AT93" i="4" s="1"/>
  <c r="AR93" i="2"/>
  <c r="AS93" i="4" s="1"/>
  <c r="AQ93" i="2"/>
  <c r="AR93" i="4" s="1"/>
  <c r="BC92" i="2"/>
  <c r="BD92" i="4" s="1"/>
  <c r="BB92" i="2"/>
  <c r="BC92" i="4" s="1"/>
  <c r="BA92" i="2"/>
  <c r="BB92" i="4" s="1"/>
  <c r="AZ92" i="2"/>
  <c r="BA92" i="4" s="1"/>
  <c r="AY92" i="2"/>
  <c r="AZ92" i="4" s="1"/>
  <c r="AX92" i="2"/>
  <c r="AY92" i="4" s="1"/>
  <c r="AW92" i="2"/>
  <c r="AX92" i="4" s="1"/>
  <c r="AV92" i="2"/>
  <c r="AW92" i="4" s="1"/>
  <c r="AU92" i="2"/>
  <c r="AV92" i="4" s="1"/>
  <c r="AT92" i="2"/>
  <c r="AU92" i="4" s="1"/>
  <c r="AS92" i="2"/>
  <c r="AT92" i="4" s="1"/>
  <c r="AR92" i="2"/>
  <c r="AS92" i="4" s="1"/>
  <c r="AQ92" i="2"/>
  <c r="AR92" i="4" s="1"/>
  <c r="BC91" i="2"/>
  <c r="BD91" i="4" s="1"/>
  <c r="BB91" i="2"/>
  <c r="BC91" i="4" s="1"/>
  <c r="BA91" i="2"/>
  <c r="BB91" i="4" s="1"/>
  <c r="AZ91" i="2"/>
  <c r="BA91" i="4" s="1"/>
  <c r="AY91" i="2"/>
  <c r="AZ91" i="4" s="1"/>
  <c r="AX91" i="2"/>
  <c r="AY91" i="4" s="1"/>
  <c r="AW91" i="2"/>
  <c r="AX91" i="4" s="1"/>
  <c r="AV91" i="2"/>
  <c r="AW91" i="4" s="1"/>
  <c r="AU91" i="2"/>
  <c r="AV91" i="4" s="1"/>
  <c r="AT91" i="2"/>
  <c r="AU91" i="4" s="1"/>
  <c r="AS91" i="2"/>
  <c r="AT91" i="4" s="1"/>
  <c r="AR91" i="2"/>
  <c r="AS91" i="4" s="1"/>
  <c r="AQ91" i="2"/>
  <c r="AR91" i="4" s="1"/>
  <c r="BC90" i="2"/>
  <c r="BD90" i="4" s="1"/>
  <c r="BB90" i="2"/>
  <c r="BC90" i="4" s="1"/>
  <c r="BA90" i="2"/>
  <c r="BB90" i="4" s="1"/>
  <c r="AZ90" i="2"/>
  <c r="BA90" i="4" s="1"/>
  <c r="AY90" i="2"/>
  <c r="AZ90" i="4" s="1"/>
  <c r="AX90" i="2"/>
  <c r="AY90" i="4" s="1"/>
  <c r="AW90" i="2"/>
  <c r="AX90" i="4" s="1"/>
  <c r="AV90" i="2"/>
  <c r="AW90" i="4" s="1"/>
  <c r="AU90" i="2"/>
  <c r="AV90" i="4" s="1"/>
  <c r="AT90" i="2"/>
  <c r="AU90" i="4" s="1"/>
  <c r="AS90" i="2"/>
  <c r="AT90" i="4" s="1"/>
  <c r="AR90" i="2"/>
  <c r="AS90" i="4" s="1"/>
  <c r="AQ90" i="2"/>
  <c r="AR90" i="4" s="1"/>
  <c r="BC89" i="2"/>
  <c r="BD89" i="4" s="1"/>
  <c r="BB89" i="2"/>
  <c r="BC89" i="4" s="1"/>
  <c r="BA89" i="2"/>
  <c r="BB89" i="4" s="1"/>
  <c r="AZ89" i="2"/>
  <c r="BA89" i="4" s="1"/>
  <c r="AY89" i="2"/>
  <c r="AZ89" i="4" s="1"/>
  <c r="AX89" i="2"/>
  <c r="AY89" i="4" s="1"/>
  <c r="AW89" i="2"/>
  <c r="AX89" i="4" s="1"/>
  <c r="AV89" i="2"/>
  <c r="AW89" i="4" s="1"/>
  <c r="AU89" i="2"/>
  <c r="AV89" i="4" s="1"/>
  <c r="AT89" i="2"/>
  <c r="AU89" i="4" s="1"/>
  <c r="AS89" i="2"/>
  <c r="AT89" i="4" s="1"/>
  <c r="AR89" i="2"/>
  <c r="AS89" i="4" s="1"/>
  <c r="AQ89" i="2"/>
  <c r="AR89" i="4" s="1"/>
  <c r="BC88" i="2"/>
  <c r="BD88" i="4" s="1"/>
  <c r="BB88" i="2"/>
  <c r="BC88" i="4" s="1"/>
  <c r="BA88" i="2"/>
  <c r="BB88" i="4" s="1"/>
  <c r="AZ88" i="2"/>
  <c r="BA88" i="4" s="1"/>
  <c r="AY88" i="2"/>
  <c r="AZ88" i="4" s="1"/>
  <c r="AX88" i="2"/>
  <c r="AY88" i="4" s="1"/>
  <c r="AW88" i="2"/>
  <c r="AX88" i="4" s="1"/>
  <c r="AV88" i="2"/>
  <c r="AW88" i="4" s="1"/>
  <c r="AU88" i="2"/>
  <c r="AV88" i="4" s="1"/>
  <c r="AT88" i="2"/>
  <c r="AU88" i="4" s="1"/>
  <c r="AS88" i="2"/>
  <c r="AT88" i="4" s="1"/>
  <c r="AR88" i="2"/>
  <c r="AS88" i="4" s="1"/>
  <c r="AQ88" i="2"/>
  <c r="AR88" i="4" s="1"/>
  <c r="BC87" i="2"/>
  <c r="BD87" i="4" s="1"/>
  <c r="BB87" i="2"/>
  <c r="BC87" i="4" s="1"/>
  <c r="BA87" i="2"/>
  <c r="BB87" i="4" s="1"/>
  <c r="AZ87" i="2"/>
  <c r="BA87" i="4" s="1"/>
  <c r="AY87" i="2"/>
  <c r="AZ87" i="4" s="1"/>
  <c r="AX87" i="2"/>
  <c r="AY87" i="4" s="1"/>
  <c r="AW87" i="2"/>
  <c r="AX87" i="4" s="1"/>
  <c r="AV87" i="2"/>
  <c r="AW87" i="4" s="1"/>
  <c r="AU87" i="2"/>
  <c r="AV87" i="4" s="1"/>
  <c r="AT87" i="2"/>
  <c r="AU87" i="4" s="1"/>
  <c r="AS87" i="2"/>
  <c r="AT87" i="4" s="1"/>
  <c r="AR87" i="2"/>
  <c r="AS87" i="4" s="1"/>
  <c r="AQ87" i="2"/>
  <c r="AR87" i="4" s="1"/>
  <c r="BC86" i="2"/>
  <c r="BD86" i="4" s="1"/>
  <c r="BB86" i="2"/>
  <c r="BC86" i="4" s="1"/>
  <c r="BA86" i="2"/>
  <c r="BB86" i="4" s="1"/>
  <c r="AZ86" i="2"/>
  <c r="BA86" i="4" s="1"/>
  <c r="AY86" i="2"/>
  <c r="AZ86" i="4" s="1"/>
  <c r="AX86" i="2"/>
  <c r="AY86" i="4" s="1"/>
  <c r="AW86" i="2"/>
  <c r="AX86" i="4" s="1"/>
  <c r="AV86" i="2"/>
  <c r="AW86" i="4" s="1"/>
  <c r="AU86" i="2"/>
  <c r="AV86" i="4" s="1"/>
  <c r="AT86" i="2"/>
  <c r="AU86" i="4" s="1"/>
  <c r="AS86" i="2"/>
  <c r="AT86" i="4" s="1"/>
  <c r="AR86" i="2"/>
  <c r="AS86" i="4" s="1"/>
  <c r="AQ86" i="2"/>
  <c r="AR86" i="4" s="1"/>
  <c r="BC85" i="2"/>
  <c r="BD85" i="4" s="1"/>
  <c r="BB85" i="2"/>
  <c r="BC85" i="4" s="1"/>
  <c r="BA85" i="2"/>
  <c r="BB85" i="4" s="1"/>
  <c r="AZ85" i="2"/>
  <c r="BA85" i="4" s="1"/>
  <c r="AY85" i="2"/>
  <c r="AZ85" i="4" s="1"/>
  <c r="AX85" i="2"/>
  <c r="AY85" i="4" s="1"/>
  <c r="AW85" i="2"/>
  <c r="AX85" i="4" s="1"/>
  <c r="AV85" i="2"/>
  <c r="AW85" i="4" s="1"/>
  <c r="AU85" i="2"/>
  <c r="AV85" i="4" s="1"/>
  <c r="AT85" i="2"/>
  <c r="AU85" i="4" s="1"/>
  <c r="AS85" i="2"/>
  <c r="AT85" i="4" s="1"/>
  <c r="AR85" i="2"/>
  <c r="AS85" i="4" s="1"/>
  <c r="AQ85" i="2"/>
  <c r="AR85" i="4" s="1"/>
  <c r="BC84" i="2"/>
  <c r="BD84" i="4" s="1"/>
  <c r="BB84" i="2"/>
  <c r="BC84" i="4" s="1"/>
  <c r="BA84" i="2"/>
  <c r="BB84" i="4" s="1"/>
  <c r="AZ84" i="2"/>
  <c r="BA84" i="4" s="1"/>
  <c r="AY84" i="2"/>
  <c r="AZ84" i="4" s="1"/>
  <c r="AX84" i="2"/>
  <c r="AY84" i="4" s="1"/>
  <c r="AW84" i="2"/>
  <c r="AX84" i="4" s="1"/>
  <c r="AV84" i="2"/>
  <c r="AW84" i="4" s="1"/>
  <c r="AU84" i="2"/>
  <c r="AV84" i="4" s="1"/>
  <c r="AT84" i="2"/>
  <c r="AU84" i="4" s="1"/>
  <c r="AS84" i="2"/>
  <c r="AT84" i="4" s="1"/>
  <c r="AR84" i="2"/>
  <c r="AS84" i="4" s="1"/>
  <c r="AQ84" i="2"/>
  <c r="AR84" i="4" s="1"/>
  <c r="BC83" i="2"/>
  <c r="BD83" i="4" s="1"/>
  <c r="BB83" i="2"/>
  <c r="BC83" i="4" s="1"/>
  <c r="BA83" i="2"/>
  <c r="BB83" i="4" s="1"/>
  <c r="AZ83" i="2"/>
  <c r="BA83" i="4" s="1"/>
  <c r="AY83" i="2"/>
  <c r="AZ83" i="4" s="1"/>
  <c r="AX83" i="2"/>
  <c r="AY83" i="4" s="1"/>
  <c r="AW83" i="2"/>
  <c r="AX83" i="4" s="1"/>
  <c r="AV83" i="2"/>
  <c r="AW83" i="4" s="1"/>
  <c r="AU83" i="2"/>
  <c r="AV83" i="4" s="1"/>
  <c r="AT83" i="2"/>
  <c r="AU83" i="4" s="1"/>
  <c r="AS83" i="2"/>
  <c r="AT83" i="4" s="1"/>
  <c r="AR83" i="2"/>
  <c r="AS83" i="4" s="1"/>
  <c r="AQ83" i="2"/>
  <c r="AR83" i="4" s="1"/>
  <c r="BC82" i="2"/>
  <c r="BD82" i="4" s="1"/>
  <c r="BB82" i="2"/>
  <c r="BC82" i="4" s="1"/>
  <c r="BA82" i="2"/>
  <c r="BB82" i="4" s="1"/>
  <c r="AZ82" i="2"/>
  <c r="BA82" i="4" s="1"/>
  <c r="AY82" i="2"/>
  <c r="AZ82" i="4" s="1"/>
  <c r="AX82" i="2"/>
  <c r="AY82" i="4" s="1"/>
  <c r="AW82" i="2"/>
  <c r="AX82" i="4" s="1"/>
  <c r="AV82" i="2"/>
  <c r="AW82" i="4" s="1"/>
  <c r="AU82" i="2"/>
  <c r="AV82" i="4" s="1"/>
  <c r="AT82" i="2"/>
  <c r="AU82" i="4" s="1"/>
  <c r="AS82" i="2"/>
  <c r="AT82" i="4" s="1"/>
  <c r="AR82" i="2"/>
  <c r="AS82" i="4" s="1"/>
  <c r="AQ82" i="2"/>
  <c r="AR82" i="4" s="1"/>
  <c r="BC81" i="2"/>
  <c r="BD81" i="4" s="1"/>
  <c r="BB81" i="2"/>
  <c r="BC81" i="4" s="1"/>
  <c r="BA81" i="2"/>
  <c r="BB81" i="4" s="1"/>
  <c r="AZ81" i="2"/>
  <c r="BA81" i="4" s="1"/>
  <c r="AY81" i="2"/>
  <c r="AZ81" i="4" s="1"/>
  <c r="AX81" i="2"/>
  <c r="AY81" i="4" s="1"/>
  <c r="AW81" i="2"/>
  <c r="AX81" i="4" s="1"/>
  <c r="AV81" i="2"/>
  <c r="AW81" i="4" s="1"/>
  <c r="AU81" i="2"/>
  <c r="AV81" i="4" s="1"/>
  <c r="AT81" i="2"/>
  <c r="AU81" i="4" s="1"/>
  <c r="AS81" i="2"/>
  <c r="AT81" i="4" s="1"/>
  <c r="AR81" i="2"/>
  <c r="AS81" i="4" s="1"/>
  <c r="AQ81" i="2"/>
  <c r="AR81" i="4" s="1"/>
  <c r="BC80" i="2"/>
  <c r="BD80" i="4" s="1"/>
  <c r="BB80" i="2"/>
  <c r="BC80" i="4" s="1"/>
  <c r="BA80" i="2"/>
  <c r="BB80" i="4" s="1"/>
  <c r="AZ80" i="2"/>
  <c r="BA80" i="4" s="1"/>
  <c r="AY80" i="2"/>
  <c r="AZ80" i="4" s="1"/>
  <c r="AX80" i="2"/>
  <c r="AY80" i="4" s="1"/>
  <c r="AW80" i="2"/>
  <c r="AX80" i="4" s="1"/>
  <c r="AV80" i="2"/>
  <c r="AW80" i="4" s="1"/>
  <c r="AU80" i="2"/>
  <c r="AV80" i="4" s="1"/>
  <c r="AT80" i="2"/>
  <c r="AU80" i="4" s="1"/>
  <c r="AS80" i="2"/>
  <c r="AT80" i="4" s="1"/>
  <c r="AR80" i="2"/>
  <c r="AS80" i="4" s="1"/>
  <c r="AQ80" i="2"/>
  <c r="AR80" i="4" s="1"/>
  <c r="BC79" i="2"/>
  <c r="BD79" i="4" s="1"/>
  <c r="BB79" i="2"/>
  <c r="BC79" i="4" s="1"/>
  <c r="BA79" i="2"/>
  <c r="BB79" i="4" s="1"/>
  <c r="AZ79" i="2"/>
  <c r="BA79" i="4" s="1"/>
  <c r="AY79" i="2"/>
  <c r="AZ79" i="4" s="1"/>
  <c r="AX79" i="2"/>
  <c r="AY79" i="4" s="1"/>
  <c r="AW79" i="2"/>
  <c r="AX79" i="4" s="1"/>
  <c r="AV79" i="2"/>
  <c r="AW79" i="4" s="1"/>
  <c r="AU79" i="2"/>
  <c r="AV79" i="4" s="1"/>
  <c r="AT79" i="2"/>
  <c r="AU79" i="4" s="1"/>
  <c r="AS79" i="2"/>
  <c r="AT79" i="4" s="1"/>
  <c r="AR79" i="2"/>
  <c r="AS79" i="4" s="1"/>
  <c r="AQ79" i="2"/>
  <c r="AR79" i="4" s="1"/>
  <c r="BC78" i="2"/>
  <c r="BD78" i="4" s="1"/>
  <c r="BB78" i="2"/>
  <c r="BC78" i="4" s="1"/>
  <c r="BA78" i="2"/>
  <c r="BB78" i="4" s="1"/>
  <c r="AZ78" i="2"/>
  <c r="BA78" i="4" s="1"/>
  <c r="AY78" i="2"/>
  <c r="AZ78" i="4" s="1"/>
  <c r="AX78" i="2"/>
  <c r="AY78" i="4" s="1"/>
  <c r="AW78" i="2"/>
  <c r="AX78" i="4" s="1"/>
  <c r="AV78" i="2"/>
  <c r="AW78" i="4" s="1"/>
  <c r="AU78" i="2"/>
  <c r="AV78" i="4" s="1"/>
  <c r="AT78" i="2"/>
  <c r="AU78" i="4" s="1"/>
  <c r="AS78" i="2"/>
  <c r="AT78" i="4" s="1"/>
  <c r="AR78" i="2"/>
  <c r="AS78" i="4" s="1"/>
  <c r="AQ78" i="2"/>
  <c r="AR78" i="4" s="1"/>
  <c r="BC77" i="2"/>
  <c r="BD77" i="4" s="1"/>
  <c r="BB77" i="2"/>
  <c r="BC77" i="4" s="1"/>
  <c r="BA77" i="2"/>
  <c r="BB77" i="4" s="1"/>
  <c r="AZ77" i="2"/>
  <c r="BA77" i="4" s="1"/>
  <c r="AY77" i="2"/>
  <c r="AZ77" i="4" s="1"/>
  <c r="AX77" i="2"/>
  <c r="AY77" i="4" s="1"/>
  <c r="AW77" i="2"/>
  <c r="AX77" i="4" s="1"/>
  <c r="AV77" i="2"/>
  <c r="AW77" i="4" s="1"/>
  <c r="AU77" i="2"/>
  <c r="AV77" i="4" s="1"/>
  <c r="AT77" i="2"/>
  <c r="AU77" i="4" s="1"/>
  <c r="AS77" i="2"/>
  <c r="AT77" i="4" s="1"/>
  <c r="AR77" i="2"/>
  <c r="AS77" i="4" s="1"/>
  <c r="AQ77" i="2"/>
  <c r="AR77" i="4" s="1"/>
  <c r="BC76" i="2"/>
  <c r="BD76" i="4" s="1"/>
  <c r="BB76" i="2"/>
  <c r="BC76" i="4" s="1"/>
  <c r="BA76" i="2"/>
  <c r="BB76" i="4" s="1"/>
  <c r="AZ76" i="2"/>
  <c r="BA76" i="4" s="1"/>
  <c r="AY76" i="2"/>
  <c r="AZ76" i="4" s="1"/>
  <c r="AX76" i="2"/>
  <c r="AY76" i="4" s="1"/>
  <c r="AW76" i="2"/>
  <c r="AX76" i="4" s="1"/>
  <c r="AV76" i="2"/>
  <c r="AW76" i="4" s="1"/>
  <c r="AU76" i="2"/>
  <c r="AV76" i="4" s="1"/>
  <c r="AT76" i="2"/>
  <c r="AU76" i="4" s="1"/>
  <c r="AS76" i="2"/>
  <c r="AT76" i="4" s="1"/>
  <c r="AR76" i="2"/>
  <c r="AS76" i="4" s="1"/>
  <c r="AQ76" i="2"/>
  <c r="AR76" i="4" s="1"/>
  <c r="BC75" i="2"/>
  <c r="BD75" i="4" s="1"/>
  <c r="BB75" i="2"/>
  <c r="BC75" i="4" s="1"/>
  <c r="BA75" i="2"/>
  <c r="BB75" i="4" s="1"/>
  <c r="AZ75" i="2"/>
  <c r="BA75" i="4" s="1"/>
  <c r="AY75" i="2"/>
  <c r="AZ75" i="4" s="1"/>
  <c r="AX75" i="2"/>
  <c r="AY75" i="4" s="1"/>
  <c r="AW75" i="2"/>
  <c r="AX75" i="4" s="1"/>
  <c r="AV75" i="2"/>
  <c r="AW75" i="4" s="1"/>
  <c r="AU75" i="2"/>
  <c r="AV75" i="4" s="1"/>
  <c r="AT75" i="2"/>
  <c r="AU75" i="4" s="1"/>
  <c r="AS75" i="2"/>
  <c r="AT75" i="4" s="1"/>
  <c r="AR75" i="2"/>
  <c r="AS75" i="4" s="1"/>
  <c r="AQ75" i="2"/>
  <c r="AR75" i="4" s="1"/>
  <c r="BC74" i="2"/>
  <c r="BD74" i="4" s="1"/>
  <c r="BB74" i="2"/>
  <c r="BC74" i="4" s="1"/>
  <c r="BA74" i="2"/>
  <c r="BB74" i="4" s="1"/>
  <c r="AZ74" i="2"/>
  <c r="BA74" i="4" s="1"/>
  <c r="AY74" i="2"/>
  <c r="AZ74" i="4" s="1"/>
  <c r="AX74" i="2"/>
  <c r="AY74" i="4" s="1"/>
  <c r="AW74" i="2"/>
  <c r="AX74" i="4" s="1"/>
  <c r="AV74" i="2"/>
  <c r="AW74" i="4" s="1"/>
  <c r="AU74" i="2"/>
  <c r="AV74" i="4" s="1"/>
  <c r="AT74" i="2"/>
  <c r="AU74" i="4" s="1"/>
  <c r="AS74" i="2"/>
  <c r="AT74" i="4" s="1"/>
  <c r="AR74" i="2"/>
  <c r="AS74" i="4" s="1"/>
  <c r="AQ74" i="2"/>
  <c r="AR74" i="4" s="1"/>
  <c r="BC73" i="2"/>
  <c r="BD73" i="4" s="1"/>
  <c r="BB73" i="2"/>
  <c r="BC73" i="4" s="1"/>
  <c r="BA73" i="2"/>
  <c r="BB73" i="4" s="1"/>
  <c r="AZ73" i="2"/>
  <c r="BA73" i="4" s="1"/>
  <c r="AY73" i="2"/>
  <c r="AZ73" i="4" s="1"/>
  <c r="AX73" i="2"/>
  <c r="AY73" i="4" s="1"/>
  <c r="AW73" i="2"/>
  <c r="AX73" i="4" s="1"/>
  <c r="AV73" i="2"/>
  <c r="AW73" i="4" s="1"/>
  <c r="AU73" i="2"/>
  <c r="AV73" i="4" s="1"/>
  <c r="AT73" i="2"/>
  <c r="AU73" i="4" s="1"/>
  <c r="AS73" i="2"/>
  <c r="AT73" i="4" s="1"/>
  <c r="AR73" i="2"/>
  <c r="AS73" i="4" s="1"/>
  <c r="AQ73" i="2"/>
  <c r="AR73" i="4" s="1"/>
  <c r="BC72" i="2"/>
  <c r="BD72" i="4" s="1"/>
  <c r="BB72" i="2"/>
  <c r="BC72" i="4" s="1"/>
  <c r="BA72" i="2"/>
  <c r="BB72" i="4" s="1"/>
  <c r="AZ72" i="2"/>
  <c r="BA72" i="4" s="1"/>
  <c r="AY72" i="2"/>
  <c r="AZ72" i="4" s="1"/>
  <c r="AX72" i="2"/>
  <c r="AY72" i="4" s="1"/>
  <c r="AW72" i="2"/>
  <c r="AX72" i="4" s="1"/>
  <c r="AV72" i="2"/>
  <c r="AW72" i="4" s="1"/>
  <c r="AU72" i="2"/>
  <c r="AV72" i="4" s="1"/>
  <c r="AT72" i="2"/>
  <c r="AU72" i="4" s="1"/>
  <c r="AS72" i="2"/>
  <c r="AT72" i="4" s="1"/>
  <c r="AR72" i="2"/>
  <c r="AS72" i="4" s="1"/>
  <c r="AQ72" i="2"/>
  <c r="AR72" i="4" s="1"/>
  <c r="BC71" i="2"/>
  <c r="BD71" i="4" s="1"/>
  <c r="BB71" i="2"/>
  <c r="BC71" i="4" s="1"/>
  <c r="BA71" i="2"/>
  <c r="BB71" i="4" s="1"/>
  <c r="AZ71" i="2"/>
  <c r="BA71" i="4" s="1"/>
  <c r="AY71" i="2"/>
  <c r="AZ71" i="4" s="1"/>
  <c r="AX71" i="2"/>
  <c r="AY71" i="4" s="1"/>
  <c r="AW71" i="2"/>
  <c r="AX71" i="4" s="1"/>
  <c r="AV71" i="2"/>
  <c r="AW71" i="4" s="1"/>
  <c r="AU71" i="2"/>
  <c r="AV71" i="4" s="1"/>
  <c r="AT71" i="2"/>
  <c r="AU71" i="4" s="1"/>
  <c r="AS71" i="2"/>
  <c r="AT71" i="4" s="1"/>
  <c r="AR71" i="2"/>
  <c r="AS71" i="4" s="1"/>
  <c r="AQ71" i="2"/>
  <c r="AR71" i="4" s="1"/>
  <c r="BC70" i="2"/>
  <c r="BD70" i="4" s="1"/>
  <c r="BB70" i="2"/>
  <c r="BC70" i="4" s="1"/>
  <c r="BA70" i="2"/>
  <c r="BB70" i="4" s="1"/>
  <c r="AZ70" i="2"/>
  <c r="BA70" i="4" s="1"/>
  <c r="AY70" i="2"/>
  <c r="AZ70" i="4" s="1"/>
  <c r="AX70" i="2"/>
  <c r="AY70" i="4" s="1"/>
  <c r="AW70" i="2"/>
  <c r="AX70" i="4" s="1"/>
  <c r="AV70" i="2"/>
  <c r="AW70" i="4" s="1"/>
  <c r="AU70" i="2"/>
  <c r="AV70" i="4" s="1"/>
  <c r="AT70" i="2"/>
  <c r="AU70" i="4" s="1"/>
  <c r="AS70" i="2"/>
  <c r="AT70" i="4" s="1"/>
  <c r="AR70" i="2"/>
  <c r="AS70" i="4" s="1"/>
  <c r="AQ70" i="2"/>
  <c r="AR70" i="4" s="1"/>
  <c r="BC69" i="2"/>
  <c r="BD69" i="4" s="1"/>
  <c r="BB69" i="2"/>
  <c r="BC69" i="4" s="1"/>
  <c r="BA69" i="2"/>
  <c r="BB69" i="4" s="1"/>
  <c r="AZ69" i="2"/>
  <c r="BA69" i="4" s="1"/>
  <c r="AY69" i="2"/>
  <c r="AZ69" i="4" s="1"/>
  <c r="AX69" i="2"/>
  <c r="AY69" i="4" s="1"/>
  <c r="AW69" i="2"/>
  <c r="AX69" i="4" s="1"/>
  <c r="AV69" i="2"/>
  <c r="AW69" i="4" s="1"/>
  <c r="AU69" i="2"/>
  <c r="AV69" i="4" s="1"/>
  <c r="AT69" i="2"/>
  <c r="AU69" i="4" s="1"/>
  <c r="AS69" i="2"/>
  <c r="AT69" i="4" s="1"/>
  <c r="AR69" i="2"/>
  <c r="AS69" i="4" s="1"/>
  <c r="AQ69" i="2"/>
  <c r="AR69" i="4" s="1"/>
  <c r="BC68" i="2"/>
  <c r="BD68" i="4" s="1"/>
  <c r="BB68" i="2"/>
  <c r="BC68" i="4" s="1"/>
  <c r="BA68" i="2"/>
  <c r="BB68" i="4" s="1"/>
  <c r="AZ68" i="2"/>
  <c r="BA68" i="4" s="1"/>
  <c r="AY68" i="2"/>
  <c r="AZ68" i="4" s="1"/>
  <c r="AX68" i="2"/>
  <c r="AY68" i="4" s="1"/>
  <c r="AW68" i="2"/>
  <c r="AX68" i="4" s="1"/>
  <c r="AV68" i="2"/>
  <c r="AW68" i="4" s="1"/>
  <c r="AU68" i="2"/>
  <c r="AV68" i="4" s="1"/>
  <c r="AT68" i="2"/>
  <c r="AU68" i="4" s="1"/>
  <c r="AS68" i="2"/>
  <c r="AT68" i="4" s="1"/>
  <c r="AR68" i="2"/>
  <c r="AS68" i="4" s="1"/>
  <c r="AQ68" i="2"/>
  <c r="AR68" i="4" s="1"/>
  <c r="BC67" i="2"/>
  <c r="BD67" i="4" s="1"/>
  <c r="BB67" i="2"/>
  <c r="BC67" i="4" s="1"/>
  <c r="BA67" i="2"/>
  <c r="BB67" i="4" s="1"/>
  <c r="AZ67" i="2"/>
  <c r="BA67" i="4" s="1"/>
  <c r="AY67" i="2"/>
  <c r="AZ67" i="4" s="1"/>
  <c r="AX67" i="2"/>
  <c r="AY67" i="4" s="1"/>
  <c r="AW67" i="2"/>
  <c r="AX67" i="4" s="1"/>
  <c r="AV67" i="2"/>
  <c r="AW67" i="4" s="1"/>
  <c r="AU67" i="2"/>
  <c r="AV67" i="4" s="1"/>
  <c r="AT67" i="2"/>
  <c r="AU67" i="4" s="1"/>
  <c r="AS67" i="2"/>
  <c r="AT67" i="4" s="1"/>
  <c r="AR67" i="2"/>
  <c r="AS67" i="4" s="1"/>
  <c r="AQ67" i="2"/>
  <c r="AR67" i="4" s="1"/>
  <c r="BC66" i="2"/>
  <c r="BD66" i="4" s="1"/>
  <c r="BB66" i="2"/>
  <c r="BC66" i="4" s="1"/>
  <c r="BA66" i="2"/>
  <c r="BB66" i="4" s="1"/>
  <c r="AZ66" i="2"/>
  <c r="BA66" i="4" s="1"/>
  <c r="AY66" i="2"/>
  <c r="AZ66" i="4" s="1"/>
  <c r="AX66" i="2"/>
  <c r="AY66" i="4" s="1"/>
  <c r="AW66" i="2"/>
  <c r="AX66" i="4" s="1"/>
  <c r="AV66" i="2"/>
  <c r="AW66" i="4" s="1"/>
  <c r="AU66" i="2"/>
  <c r="AV66" i="4" s="1"/>
  <c r="AT66" i="2"/>
  <c r="AU66" i="4" s="1"/>
  <c r="AS66" i="2"/>
  <c r="AT66" i="4" s="1"/>
  <c r="AR66" i="2"/>
  <c r="AS66" i="4" s="1"/>
  <c r="AQ66" i="2"/>
  <c r="AR66" i="4" s="1"/>
  <c r="BC65" i="2"/>
  <c r="BD65" i="4" s="1"/>
  <c r="BB65" i="2"/>
  <c r="BC65" i="4" s="1"/>
  <c r="BA65" i="2"/>
  <c r="BB65" i="4" s="1"/>
  <c r="AZ65" i="2"/>
  <c r="BA65" i="4" s="1"/>
  <c r="AY65" i="2"/>
  <c r="AZ65" i="4" s="1"/>
  <c r="AX65" i="2"/>
  <c r="AY65" i="4" s="1"/>
  <c r="AW65" i="2"/>
  <c r="AX65" i="4" s="1"/>
  <c r="AV65" i="2"/>
  <c r="AW65" i="4" s="1"/>
  <c r="AU65" i="2"/>
  <c r="AV65" i="4" s="1"/>
  <c r="AT65" i="2"/>
  <c r="AU65" i="4" s="1"/>
  <c r="AS65" i="2"/>
  <c r="AT65" i="4" s="1"/>
  <c r="AR65" i="2"/>
  <c r="AS65" i="4" s="1"/>
  <c r="AQ65" i="2"/>
  <c r="AR65" i="4" s="1"/>
  <c r="BC64" i="2"/>
  <c r="BD64" i="4" s="1"/>
  <c r="BB64" i="2"/>
  <c r="BC64" i="4" s="1"/>
  <c r="BA64" i="2"/>
  <c r="BB64" i="4" s="1"/>
  <c r="AZ64" i="2"/>
  <c r="BA64" i="4" s="1"/>
  <c r="AY64" i="2"/>
  <c r="AZ64" i="4" s="1"/>
  <c r="AX64" i="2"/>
  <c r="AY64" i="4" s="1"/>
  <c r="AW64" i="2"/>
  <c r="AX64" i="4" s="1"/>
  <c r="AV64" i="2"/>
  <c r="AW64" i="4" s="1"/>
  <c r="AU64" i="2"/>
  <c r="AV64" i="4" s="1"/>
  <c r="AT64" i="2"/>
  <c r="AU64" i="4" s="1"/>
  <c r="AS64" i="2"/>
  <c r="AT64" i="4" s="1"/>
  <c r="AR64" i="2"/>
  <c r="AS64" i="4" s="1"/>
  <c r="AQ64" i="2"/>
  <c r="AR64" i="4" s="1"/>
  <c r="BC63" i="2"/>
  <c r="BD63" i="4" s="1"/>
  <c r="BB63" i="2"/>
  <c r="BC63" i="4" s="1"/>
  <c r="BA63" i="2"/>
  <c r="BB63" i="4" s="1"/>
  <c r="AZ63" i="2"/>
  <c r="BA63" i="4" s="1"/>
  <c r="AY63" i="2"/>
  <c r="AZ63" i="4" s="1"/>
  <c r="AX63" i="2"/>
  <c r="AY63" i="4" s="1"/>
  <c r="AW63" i="2"/>
  <c r="AX63" i="4" s="1"/>
  <c r="AV63" i="2"/>
  <c r="AW63" i="4" s="1"/>
  <c r="AU63" i="2"/>
  <c r="AV63" i="4" s="1"/>
  <c r="AT63" i="2"/>
  <c r="AU63" i="4" s="1"/>
  <c r="AS63" i="2"/>
  <c r="AT63" i="4" s="1"/>
  <c r="AR63" i="2"/>
  <c r="AS63" i="4" s="1"/>
  <c r="AQ63" i="2"/>
  <c r="AR63" i="4" s="1"/>
  <c r="BC62" i="2"/>
  <c r="BD62" i="4" s="1"/>
  <c r="BB62" i="2"/>
  <c r="BC62" i="4" s="1"/>
  <c r="BA62" i="2"/>
  <c r="BB62" i="4" s="1"/>
  <c r="AZ62" i="2"/>
  <c r="BA62" i="4" s="1"/>
  <c r="AY62" i="2"/>
  <c r="AZ62" i="4" s="1"/>
  <c r="AX62" i="2"/>
  <c r="AY62" i="4" s="1"/>
  <c r="AW62" i="2"/>
  <c r="AX62" i="4" s="1"/>
  <c r="AV62" i="2"/>
  <c r="AW62" i="4" s="1"/>
  <c r="AU62" i="2"/>
  <c r="AV62" i="4" s="1"/>
  <c r="AT62" i="2"/>
  <c r="AU62" i="4" s="1"/>
  <c r="AS62" i="2"/>
  <c r="AT62" i="4" s="1"/>
  <c r="AR62" i="2"/>
  <c r="AS62" i="4" s="1"/>
  <c r="AQ62" i="2"/>
  <c r="AR62" i="4" s="1"/>
  <c r="BC61" i="2"/>
  <c r="BD61" i="4" s="1"/>
  <c r="BB61" i="2"/>
  <c r="BC61" i="4" s="1"/>
  <c r="BA61" i="2"/>
  <c r="BB61" i="4" s="1"/>
  <c r="AZ61" i="2"/>
  <c r="BA61" i="4" s="1"/>
  <c r="AY61" i="2"/>
  <c r="AZ61" i="4" s="1"/>
  <c r="AX61" i="2"/>
  <c r="AY61" i="4" s="1"/>
  <c r="AW61" i="2"/>
  <c r="AX61" i="4" s="1"/>
  <c r="AV61" i="2"/>
  <c r="AW61" i="4" s="1"/>
  <c r="AU61" i="2"/>
  <c r="AV61" i="4" s="1"/>
  <c r="AT61" i="2"/>
  <c r="AU61" i="4" s="1"/>
  <c r="AS61" i="2"/>
  <c r="AT61" i="4" s="1"/>
  <c r="AR61" i="2"/>
  <c r="AS61" i="4" s="1"/>
  <c r="AQ61" i="2"/>
  <c r="AR61" i="4" s="1"/>
  <c r="BC60" i="2"/>
  <c r="BD60" i="4" s="1"/>
  <c r="BB60" i="2"/>
  <c r="BC60" i="4" s="1"/>
  <c r="BA60" i="2"/>
  <c r="BB60" i="4" s="1"/>
  <c r="AZ60" i="2"/>
  <c r="BA60" i="4" s="1"/>
  <c r="AY60" i="2"/>
  <c r="AZ60" i="4" s="1"/>
  <c r="AX60" i="2"/>
  <c r="AY60" i="4" s="1"/>
  <c r="AW60" i="2"/>
  <c r="AX60" i="4" s="1"/>
  <c r="AV60" i="2"/>
  <c r="AW60" i="4" s="1"/>
  <c r="AU60" i="2"/>
  <c r="AV60" i="4" s="1"/>
  <c r="AT60" i="2"/>
  <c r="AU60" i="4" s="1"/>
  <c r="AS60" i="2"/>
  <c r="AT60" i="4" s="1"/>
  <c r="AR60" i="2"/>
  <c r="AS60" i="4" s="1"/>
  <c r="AQ60" i="2"/>
  <c r="AR60" i="4" s="1"/>
  <c r="BC59" i="2"/>
  <c r="BD59" i="4" s="1"/>
  <c r="BB59" i="2"/>
  <c r="BC59" i="4" s="1"/>
  <c r="BA59" i="2"/>
  <c r="BB59" i="4" s="1"/>
  <c r="AZ59" i="2"/>
  <c r="BA59" i="4" s="1"/>
  <c r="AY59" i="2"/>
  <c r="AZ59" i="4" s="1"/>
  <c r="AX59" i="2"/>
  <c r="AY59" i="4" s="1"/>
  <c r="AW59" i="2"/>
  <c r="AX59" i="4" s="1"/>
  <c r="AV59" i="2"/>
  <c r="AW59" i="4" s="1"/>
  <c r="AU59" i="2"/>
  <c r="AV59" i="4" s="1"/>
  <c r="AT59" i="2"/>
  <c r="AU59" i="4" s="1"/>
  <c r="AS59" i="2"/>
  <c r="AT59" i="4" s="1"/>
  <c r="AR59" i="2"/>
  <c r="AS59" i="4" s="1"/>
  <c r="AQ59" i="2"/>
  <c r="AR59" i="4" s="1"/>
  <c r="BC58" i="2"/>
  <c r="BD58" i="4" s="1"/>
  <c r="BB58" i="2"/>
  <c r="BC58" i="4" s="1"/>
  <c r="BA58" i="2"/>
  <c r="BB58" i="4" s="1"/>
  <c r="AZ58" i="2"/>
  <c r="BA58" i="4" s="1"/>
  <c r="AY58" i="2"/>
  <c r="AZ58" i="4" s="1"/>
  <c r="AX58" i="2"/>
  <c r="AY58" i="4" s="1"/>
  <c r="AW58" i="2"/>
  <c r="AX58" i="4" s="1"/>
  <c r="AV58" i="2"/>
  <c r="AW58" i="4" s="1"/>
  <c r="AU58" i="2"/>
  <c r="AV58" i="4" s="1"/>
  <c r="AT58" i="2"/>
  <c r="AU58" i="4" s="1"/>
  <c r="AS58" i="2"/>
  <c r="AT58" i="4" s="1"/>
  <c r="AR58" i="2"/>
  <c r="AS58" i="4" s="1"/>
  <c r="AQ58" i="2"/>
  <c r="AR58" i="4" s="1"/>
  <c r="BC57" i="2"/>
  <c r="BD57" i="4" s="1"/>
  <c r="BB57" i="2"/>
  <c r="BC57" i="4" s="1"/>
  <c r="BA57" i="2"/>
  <c r="BB57" i="4" s="1"/>
  <c r="AZ57" i="2"/>
  <c r="BA57" i="4" s="1"/>
  <c r="AY57" i="2"/>
  <c r="AZ57" i="4" s="1"/>
  <c r="AX57" i="2"/>
  <c r="AY57" i="4" s="1"/>
  <c r="AW57" i="2"/>
  <c r="AX57" i="4" s="1"/>
  <c r="AV57" i="2"/>
  <c r="AW57" i="4" s="1"/>
  <c r="AU57" i="2"/>
  <c r="AV57" i="4" s="1"/>
  <c r="AT57" i="2"/>
  <c r="AU57" i="4" s="1"/>
  <c r="AS57" i="2"/>
  <c r="AT57" i="4" s="1"/>
  <c r="AR57" i="2"/>
  <c r="AS57" i="4" s="1"/>
  <c r="AQ57" i="2"/>
  <c r="AR57" i="4" s="1"/>
  <c r="BC56" i="2"/>
  <c r="BD56" i="4" s="1"/>
  <c r="BB56" i="2"/>
  <c r="BC56" i="4" s="1"/>
  <c r="BA56" i="2"/>
  <c r="BB56" i="4" s="1"/>
  <c r="AZ56" i="2"/>
  <c r="BA56" i="4" s="1"/>
  <c r="AY56" i="2"/>
  <c r="AZ56" i="4" s="1"/>
  <c r="AX56" i="2"/>
  <c r="AY56" i="4" s="1"/>
  <c r="AW56" i="2"/>
  <c r="AX56" i="4" s="1"/>
  <c r="AV56" i="2"/>
  <c r="AW56" i="4" s="1"/>
  <c r="AU56" i="2"/>
  <c r="AV56" i="4" s="1"/>
  <c r="AT56" i="2"/>
  <c r="AU56" i="4" s="1"/>
  <c r="AS56" i="2"/>
  <c r="AT56" i="4" s="1"/>
  <c r="AR56" i="2"/>
  <c r="AS56" i="4" s="1"/>
  <c r="AQ56" i="2"/>
  <c r="AR56" i="4" s="1"/>
  <c r="BC55" i="2"/>
  <c r="BD55" i="4" s="1"/>
  <c r="BB55" i="2"/>
  <c r="BC55" i="4" s="1"/>
  <c r="BA55" i="2"/>
  <c r="BB55" i="4" s="1"/>
  <c r="AZ55" i="2"/>
  <c r="BA55" i="4" s="1"/>
  <c r="AY55" i="2"/>
  <c r="AZ55" i="4" s="1"/>
  <c r="AX55" i="2"/>
  <c r="AY55" i="4" s="1"/>
  <c r="AW55" i="2"/>
  <c r="AX55" i="4" s="1"/>
  <c r="AV55" i="2"/>
  <c r="AW55" i="4" s="1"/>
  <c r="AU55" i="2"/>
  <c r="AV55" i="4" s="1"/>
  <c r="AT55" i="2"/>
  <c r="AU55" i="4" s="1"/>
  <c r="AS55" i="2"/>
  <c r="AT55" i="4" s="1"/>
  <c r="AR55" i="2"/>
  <c r="AS55" i="4" s="1"/>
  <c r="AQ55" i="2"/>
  <c r="AR55" i="4" s="1"/>
  <c r="BC54" i="2"/>
  <c r="BD54" i="4" s="1"/>
  <c r="BB54" i="2"/>
  <c r="BC54" i="4" s="1"/>
  <c r="BA54" i="2"/>
  <c r="BB54" i="4" s="1"/>
  <c r="AZ54" i="2"/>
  <c r="BA54" i="4" s="1"/>
  <c r="AY54" i="2"/>
  <c r="AZ54" i="4" s="1"/>
  <c r="AX54" i="2"/>
  <c r="AY54" i="4" s="1"/>
  <c r="AW54" i="2"/>
  <c r="AX54" i="4" s="1"/>
  <c r="AV54" i="2"/>
  <c r="AW54" i="4" s="1"/>
  <c r="AU54" i="2"/>
  <c r="AV54" i="4" s="1"/>
  <c r="AT54" i="2"/>
  <c r="AU54" i="4" s="1"/>
  <c r="AS54" i="2"/>
  <c r="AT54" i="4" s="1"/>
  <c r="AR54" i="2"/>
  <c r="AS54" i="4" s="1"/>
  <c r="AQ54" i="2"/>
  <c r="AR54" i="4" s="1"/>
  <c r="BC53" i="2"/>
  <c r="BD53" i="4" s="1"/>
  <c r="BB53" i="2"/>
  <c r="BC53" i="4" s="1"/>
  <c r="BA53" i="2"/>
  <c r="BB53" i="4" s="1"/>
  <c r="AZ53" i="2"/>
  <c r="BA53" i="4" s="1"/>
  <c r="AY53" i="2"/>
  <c r="AZ53" i="4" s="1"/>
  <c r="AX53" i="2"/>
  <c r="AY53" i="4" s="1"/>
  <c r="AW53" i="2"/>
  <c r="AX53" i="4" s="1"/>
  <c r="AV53" i="2"/>
  <c r="AW53" i="4" s="1"/>
  <c r="AU53" i="2"/>
  <c r="AV53" i="4" s="1"/>
  <c r="AT53" i="2"/>
  <c r="AU53" i="4" s="1"/>
  <c r="AS53" i="2"/>
  <c r="AT53" i="4" s="1"/>
  <c r="AR53" i="2"/>
  <c r="AS53" i="4" s="1"/>
  <c r="AQ53" i="2"/>
  <c r="AR53" i="4" s="1"/>
  <c r="BC52" i="2"/>
  <c r="BD52" i="4" s="1"/>
  <c r="BB52" i="2"/>
  <c r="BC52" i="4" s="1"/>
  <c r="BA52" i="2"/>
  <c r="BB52" i="4" s="1"/>
  <c r="AZ52" i="2"/>
  <c r="BA52" i="4" s="1"/>
  <c r="AY52" i="2"/>
  <c r="AZ52" i="4" s="1"/>
  <c r="AX52" i="2"/>
  <c r="AY52" i="4" s="1"/>
  <c r="AW52" i="2"/>
  <c r="AX52" i="4" s="1"/>
  <c r="AV52" i="2"/>
  <c r="AW52" i="4" s="1"/>
  <c r="AU52" i="2"/>
  <c r="AV52" i="4" s="1"/>
  <c r="AT52" i="2"/>
  <c r="AU52" i="4" s="1"/>
  <c r="AS52" i="2"/>
  <c r="AT52" i="4" s="1"/>
  <c r="AR52" i="2"/>
  <c r="AS52" i="4" s="1"/>
  <c r="AQ52" i="2"/>
  <c r="AR52" i="4" s="1"/>
  <c r="BC51" i="2"/>
  <c r="BD51" i="4" s="1"/>
  <c r="BB51" i="2"/>
  <c r="BC51" i="4" s="1"/>
  <c r="BA51" i="2"/>
  <c r="BB51" i="4" s="1"/>
  <c r="AZ51" i="2"/>
  <c r="BA51" i="4" s="1"/>
  <c r="AY51" i="2"/>
  <c r="AZ51" i="4" s="1"/>
  <c r="AX51" i="2"/>
  <c r="AY51" i="4" s="1"/>
  <c r="AW51" i="2"/>
  <c r="AX51" i="4" s="1"/>
  <c r="AV51" i="2"/>
  <c r="AW51" i="4" s="1"/>
  <c r="AU51" i="2"/>
  <c r="AV51" i="4" s="1"/>
  <c r="AT51" i="2"/>
  <c r="AU51" i="4" s="1"/>
  <c r="AS51" i="2"/>
  <c r="AT51" i="4" s="1"/>
  <c r="AR51" i="2"/>
  <c r="AS51" i="4" s="1"/>
  <c r="AQ51" i="2"/>
  <c r="AR51" i="4" s="1"/>
  <c r="BC50" i="2"/>
  <c r="BD50" i="4" s="1"/>
  <c r="BB50" i="2"/>
  <c r="BC50" i="4" s="1"/>
  <c r="BA50" i="2"/>
  <c r="BB50" i="4" s="1"/>
  <c r="AZ50" i="2"/>
  <c r="BA50" i="4" s="1"/>
  <c r="AY50" i="2"/>
  <c r="AZ50" i="4" s="1"/>
  <c r="AX50" i="2"/>
  <c r="AY50" i="4" s="1"/>
  <c r="AW50" i="2"/>
  <c r="AX50" i="4" s="1"/>
  <c r="AV50" i="2"/>
  <c r="AW50" i="4" s="1"/>
  <c r="AU50" i="2"/>
  <c r="AV50" i="4" s="1"/>
  <c r="AT50" i="2"/>
  <c r="AU50" i="4" s="1"/>
  <c r="AS50" i="2"/>
  <c r="AT50" i="4" s="1"/>
  <c r="AR50" i="2"/>
  <c r="AS50" i="4" s="1"/>
  <c r="AQ50" i="2"/>
  <c r="AR50" i="4" s="1"/>
  <c r="BC49" i="2"/>
  <c r="BD49" i="4" s="1"/>
  <c r="BB49" i="2"/>
  <c r="BC49" i="4" s="1"/>
  <c r="BA49" i="2"/>
  <c r="BB49" i="4" s="1"/>
  <c r="AZ49" i="2"/>
  <c r="BA49" i="4" s="1"/>
  <c r="AY49" i="2"/>
  <c r="AZ49" i="4" s="1"/>
  <c r="AX49" i="2"/>
  <c r="AY49" i="4" s="1"/>
  <c r="AW49" i="2"/>
  <c r="AX49" i="4" s="1"/>
  <c r="AV49" i="2"/>
  <c r="AW49" i="4" s="1"/>
  <c r="AU49" i="2"/>
  <c r="AV49" i="4" s="1"/>
  <c r="AT49" i="2"/>
  <c r="AU49" i="4" s="1"/>
  <c r="AS49" i="2"/>
  <c r="AT49" i="4" s="1"/>
  <c r="AR49" i="2"/>
  <c r="AS49" i="4" s="1"/>
  <c r="AQ49" i="2"/>
  <c r="AR49" i="4" s="1"/>
  <c r="BC48" i="2"/>
  <c r="BD48" i="4" s="1"/>
  <c r="BB48" i="2"/>
  <c r="BC48" i="4" s="1"/>
  <c r="BA48" i="2"/>
  <c r="BB48" i="4" s="1"/>
  <c r="AZ48" i="2"/>
  <c r="BA48" i="4" s="1"/>
  <c r="AY48" i="2"/>
  <c r="AZ48" i="4" s="1"/>
  <c r="AX48" i="2"/>
  <c r="AY48" i="4" s="1"/>
  <c r="AW48" i="2"/>
  <c r="AX48" i="4" s="1"/>
  <c r="AV48" i="2"/>
  <c r="AW48" i="4" s="1"/>
  <c r="AU48" i="2"/>
  <c r="AV48" i="4" s="1"/>
  <c r="AT48" i="2"/>
  <c r="AU48" i="4" s="1"/>
  <c r="AS48" i="2"/>
  <c r="AT48" i="4" s="1"/>
  <c r="AR48" i="2"/>
  <c r="AS48" i="4" s="1"/>
  <c r="AQ48" i="2"/>
  <c r="AR48" i="4" s="1"/>
  <c r="BC47" i="2"/>
  <c r="BD47" i="4" s="1"/>
  <c r="BB47" i="2"/>
  <c r="BC47" i="4" s="1"/>
  <c r="BA47" i="2"/>
  <c r="BB47" i="4" s="1"/>
  <c r="AZ47" i="2"/>
  <c r="BA47" i="4" s="1"/>
  <c r="AY47" i="2"/>
  <c r="AZ47" i="4" s="1"/>
  <c r="AX47" i="2"/>
  <c r="AY47" i="4" s="1"/>
  <c r="AW47" i="2"/>
  <c r="AX47" i="4" s="1"/>
  <c r="AV47" i="2"/>
  <c r="AW47" i="4" s="1"/>
  <c r="AU47" i="2"/>
  <c r="AV47" i="4" s="1"/>
  <c r="AT47" i="2"/>
  <c r="AU47" i="4" s="1"/>
  <c r="AS47" i="2"/>
  <c r="AT47" i="4" s="1"/>
  <c r="AR47" i="2"/>
  <c r="AS47" i="4" s="1"/>
  <c r="AQ47" i="2"/>
  <c r="AR47" i="4" s="1"/>
  <c r="BC46" i="2"/>
  <c r="BD46" i="4" s="1"/>
  <c r="BB46" i="2"/>
  <c r="BC46" i="4" s="1"/>
  <c r="BA46" i="2"/>
  <c r="BB46" i="4" s="1"/>
  <c r="AZ46" i="2"/>
  <c r="BA46" i="4" s="1"/>
  <c r="AY46" i="2"/>
  <c r="AZ46" i="4" s="1"/>
  <c r="AX46" i="2"/>
  <c r="AY46" i="4" s="1"/>
  <c r="AW46" i="2"/>
  <c r="AX46" i="4" s="1"/>
  <c r="AV46" i="2"/>
  <c r="AW46" i="4" s="1"/>
  <c r="AU46" i="2"/>
  <c r="AV46" i="4" s="1"/>
  <c r="AT46" i="2"/>
  <c r="AU46" i="4" s="1"/>
  <c r="AS46" i="2"/>
  <c r="AT46" i="4" s="1"/>
  <c r="AR46" i="2"/>
  <c r="AS46" i="4" s="1"/>
  <c r="AQ46" i="2"/>
  <c r="AR46" i="4" s="1"/>
  <c r="BC45" i="2"/>
  <c r="BD45" i="4" s="1"/>
  <c r="BB45" i="2"/>
  <c r="BC45" i="4" s="1"/>
  <c r="BA45" i="2"/>
  <c r="BB45" i="4" s="1"/>
  <c r="AZ45" i="2"/>
  <c r="BA45" i="4" s="1"/>
  <c r="AY45" i="2"/>
  <c r="AZ45" i="4" s="1"/>
  <c r="AX45" i="2"/>
  <c r="AY45" i="4" s="1"/>
  <c r="AW45" i="2"/>
  <c r="AX45" i="4" s="1"/>
  <c r="AV45" i="2"/>
  <c r="AW45" i="4" s="1"/>
  <c r="AU45" i="2"/>
  <c r="AV45" i="4" s="1"/>
  <c r="AT45" i="2"/>
  <c r="AU45" i="4" s="1"/>
  <c r="AS45" i="2"/>
  <c r="AT45" i="4" s="1"/>
  <c r="AR45" i="2"/>
  <c r="AS45" i="4" s="1"/>
  <c r="AQ45" i="2"/>
  <c r="AR45" i="4" s="1"/>
  <c r="BC44" i="2"/>
  <c r="BD44" i="4" s="1"/>
  <c r="BB44" i="2"/>
  <c r="BC44" i="4" s="1"/>
  <c r="BA44" i="2"/>
  <c r="BB44" i="4" s="1"/>
  <c r="AZ44" i="2"/>
  <c r="BA44" i="4" s="1"/>
  <c r="AY44" i="2"/>
  <c r="AZ44" i="4" s="1"/>
  <c r="AX44" i="2"/>
  <c r="AY44" i="4" s="1"/>
  <c r="AW44" i="2"/>
  <c r="AX44" i="4" s="1"/>
  <c r="AV44" i="2"/>
  <c r="AW44" i="4" s="1"/>
  <c r="AU44" i="2"/>
  <c r="AV44" i="4" s="1"/>
  <c r="AT44" i="2"/>
  <c r="AU44" i="4" s="1"/>
  <c r="AS44" i="2"/>
  <c r="AT44" i="4" s="1"/>
  <c r="AR44" i="2"/>
  <c r="AS44" i="4" s="1"/>
  <c r="AQ44" i="2"/>
  <c r="AR44" i="4" s="1"/>
  <c r="BC43" i="2"/>
  <c r="BD43" i="4" s="1"/>
  <c r="BB43" i="2"/>
  <c r="BC43" i="4" s="1"/>
  <c r="BA43" i="2"/>
  <c r="BB43" i="4" s="1"/>
  <c r="AZ43" i="2"/>
  <c r="BA43" i="4" s="1"/>
  <c r="AY43" i="2"/>
  <c r="AZ43" i="4" s="1"/>
  <c r="AX43" i="2"/>
  <c r="AY43" i="4" s="1"/>
  <c r="AW43" i="2"/>
  <c r="AX43" i="4" s="1"/>
  <c r="AV43" i="2"/>
  <c r="AW43" i="4" s="1"/>
  <c r="AU43" i="2"/>
  <c r="AV43" i="4" s="1"/>
  <c r="AT43" i="2"/>
  <c r="AU43" i="4" s="1"/>
  <c r="AS43" i="2"/>
  <c r="AT43" i="4" s="1"/>
  <c r="AR43" i="2"/>
  <c r="AS43" i="4" s="1"/>
  <c r="AQ43" i="2"/>
  <c r="AR43" i="4" s="1"/>
  <c r="BC42" i="2"/>
  <c r="BD42" i="4" s="1"/>
  <c r="BB42" i="2"/>
  <c r="BC42" i="4" s="1"/>
  <c r="BA42" i="2"/>
  <c r="BB42" i="4" s="1"/>
  <c r="AZ42" i="2"/>
  <c r="BA42" i="4" s="1"/>
  <c r="AY42" i="2"/>
  <c r="AZ42" i="4" s="1"/>
  <c r="AX42" i="2"/>
  <c r="AY42" i="4" s="1"/>
  <c r="AW42" i="2"/>
  <c r="AX42" i="4" s="1"/>
  <c r="AV42" i="2"/>
  <c r="AW42" i="4" s="1"/>
  <c r="AU42" i="2"/>
  <c r="AV42" i="4" s="1"/>
  <c r="AT42" i="2"/>
  <c r="AU42" i="4" s="1"/>
  <c r="AS42" i="2"/>
  <c r="AT42" i="4" s="1"/>
  <c r="AR42" i="2"/>
  <c r="AS42" i="4" s="1"/>
  <c r="AQ42" i="2"/>
  <c r="AR42" i="4" s="1"/>
  <c r="BC41" i="2"/>
  <c r="BD41" i="4" s="1"/>
  <c r="BB41" i="2"/>
  <c r="BC41" i="4" s="1"/>
  <c r="BA41" i="2"/>
  <c r="BB41" i="4" s="1"/>
  <c r="AZ41" i="2"/>
  <c r="BA41" i="4" s="1"/>
  <c r="AY41" i="2"/>
  <c r="AZ41" i="4" s="1"/>
  <c r="AX41" i="2"/>
  <c r="AY41" i="4" s="1"/>
  <c r="AW41" i="2"/>
  <c r="AX41" i="4" s="1"/>
  <c r="AV41" i="2"/>
  <c r="AW41" i="4" s="1"/>
  <c r="AU41" i="2"/>
  <c r="AV41" i="4" s="1"/>
  <c r="AT41" i="2"/>
  <c r="AU41" i="4" s="1"/>
  <c r="AS41" i="2"/>
  <c r="AT41" i="4" s="1"/>
  <c r="AR41" i="2"/>
  <c r="AS41" i="4" s="1"/>
  <c r="AQ41" i="2"/>
  <c r="AR41" i="4" s="1"/>
  <c r="BC40" i="2"/>
  <c r="BD40" i="4" s="1"/>
  <c r="BB40" i="2"/>
  <c r="BC40" i="4" s="1"/>
  <c r="BA40" i="2"/>
  <c r="BB40" i="4" s="1"/>
  <c r="AZ40" i="2"/>
  <c r="BA40" i="4" s="1"/>
  <c r="AY40" i="2"/>
  <c r="AZ40" i="4" s="1"/>
  <c r="AX40" i="2"/>
  <c r="AY40" i="4" s="1"/>
  <c r="AW40" i="2"/>
  <c r="AX40" i="4" s="1"/>
  <c r="AV40" i="2"/>
  <c r="AW40" i="4" s="1"/>
  <c r="AU40" i="2"/>
  <c r="AV40" i="4" s="1"/>
  <c r="AT40" i="2"/>
  <c r="AU40" i="4" s="1"/>
  <c r="AS40" i="2"/>
  <c r="AT40" i="4" s="1"/>
  <c r="AR40" i="2"/>
  <c r="AS40" i="4" s="1"/>
  <c r="AQ40" i="2"/>
  <c r="AR40" i="4" s="1"/>
  <c r="BC39" i="2"/>
  <c r="BD39" i="4" s="1"/>
  <c r="BB39" i="2"/>
  <c r="BC39" i="4" s="1"/>
  <c r="BA39" i="2"/>
  <c r="BB39" i="4" s="1"/>
  <c r="AZ39" i="2"/>
  <c r="BA39" i="4" s="1"/>
  <c r="AY39" i="2"/>
  <c r="AZ39" i="4" s="1"/>
  <c r="AX39" i="2"/>
  <c r="AY39" i="4" s="1"/>
  <c r="AW39" i="2"/>
  <c r="AX39" i="4" s="1"/>
  <c r="AV39" i="2"/>
  <c r="AW39" i="4" s="1"/>
  <c r="AU39" i="2"/>
  <c r="AV39" i="4" s="1"/>
  <c r="AT39" i="2"/>
  <c r="AU39" i="4" s="1"/>
  <c r="AS39" i="2"/>
  <c r="AT39" i="4" s="1"/>
  <c r="AR39" i="2"/>
  <c r="AS39" i="4" s="1"/>
  <c r="AQ39" i="2"/>
  <c r="AR39" i="4" s="1"/>
  <c r="BC38" i="2"/>
  <c r="BD38" i="4" s="1"/>
  <c r="BB38" i="2"/>
  <c r="BC38" i="4" s="1"/>
  <c r="BA38" i="2"/>
  <c r="BB38" i="4" s="1"/>
  <c r="AZ38" i="2"/>
  <c r="BA38" i="4" s="1"/>
  <c r="AY38" i="2"/>
  <c r="AZ38" i="4" s="1"/>
  <c r="AX38" i="2"/>
  <c r="AY38" i="4" s="1"/>
  <c r="AW38" i="2"/>
  <c r="AX38" i="4" s="1"/>
  <c r="AV38" i="2"/>
  <c r="AW38" i="4" s="1"/>
  <c r="AU38" i="2"/>
  <c r="AV38" i="4" s="1"/>
  <c r="AT38" i="2"/>
  <c r="AU38" i="4" s="1"/>
  <c r="AS38" i="2"/>
  <c r="AT38" i="4" s="1"/>
  <c r="AR38" i="2"/>
  <c r="AS38" i="4" s="1"/>
  <c r="AQ38" i="2"/>
  <c r="AR38" i="4" s="1"/>
  <c r="BC37" i="2"/>
  <c r="BD37" i="4" s="1"/>
  <c r="BB37" i="2"/>
  <c r="BC37" i="4" s="1"/>
  <c r="BA37" i="2"/>
  <c r="BB37" i="4" s="1"/>
  <c r="AZ37" i="2"/>
  <c r="BA37" i="4" s="1"/>
  <c r="AY37" i="2"/>
  <c r="AZ37" i="4" s="1"/>
  <c r="AX37" i="2"/>
  <c r="AY37" i="4" s="1"/>
  <c r="AW37" i="2"/>
  <c r="AX37" i="4" s="1"/>
  <c r="AV37" i="2"/>
  <c r="AW37" i="4" s="1"/>
  <c r="AU37" i="2"/>
  <c r="AV37" i="4" s="1"/>
  <c r="AT37" i="2"/>
  <c r="AU37" i="4" s="1"/>
  <c r="AS37" i="2"/>
  <c r="AT37" i="4" s="1"/>
  <c r="AR37" i="2"/>
  <c r="AS37" i="4" s="1"/>
  <c r="AQ37" i="2"/>
  <c r="AR37" i="4" s="1"/>
  <c r="BC36" i="2"/>
  <c r="BD36" i="4" s="1"/>
  <c r="BB36" i="2"/>
  <c r="BC36" i="4" s="1"/>
  <c r="BA36" i="2"/>
  <c r="BB36" i="4" s="1"/>
  <c r="AZ36" i="2"/>
  <c r="BA36" i="4" s="1"/>
  <c r="AY36" i="2"/>
  <c r="AZ36" i="4" s="1"/>
  <c r="AX36" i="2"/>
  <c r="AY36" i="4" s="1"/>
  <c r="AW36" i="2"/>
  <c r="AX36" i="4" s="1"/>
  <c r="AV36" i="2"/>
  <c r="AW36" i="4" s="1"/>
  <c r="AU36" i="2"/>
  <c r="AV36" i="4" s="1"/>
  <c r="AT36" i="2"/>
  <c r="AU36" i="4" s="1"/>
  <c r="AS36" i="2"/>
  <c r="AT36" i="4" s="1"/>
  <c r="AR36" i="2"/>
  <c r="AS36" i="4" s="1"/>
  <c r="AQ36" i="2"/>
  <c r="AR36" i="4" s="1"/>
  <c r="BC35" i="2"/>
  <c r="BD35" i="4" s="1"/>
  <c r="BB35" i="2"/>
  <c r="BC35" i="4" s="1"/>
  <c r="BA35" i="2"/>
  <c r="BB35" i="4" s="1"/>
  <c r="AZ35" i="2"/>
  <c r="BA35" i="4" s="1"/>
  <c r="AY35" i="2"/>
  <c r="AZ35" i="4" s="1"/>
  <c r="AX35" i="2"/>
  <c r="AY35" i="4" s="1"/>
  <c r="AW35" i="2"/>
  <c r="AX35" i="4" s="1"/>
  <c r="AV35" i="2"/>
  <c r="AW35" i="4" s="1"/>
  <c r="AU35" i="2"/>
  <c r="AV35" i="4" s="1"/>
  <c r="AT35" i="2"/>
  <c r="AU35" i="4" s="1"/>
  <c r="AS35" i="2"/>
  <c r="AT35" i="4" s="1"/>
  <c r="AR35" i="2"/>
  <c r="AS35" i="4" s="1"/>
  <c r="AQ35" i="2"/>
  <c r="AR35" i="4" s="1"/>
  <c r="BC34" i="2"/>
  <c r="BD34" i="4" s="1"/>
  <c r="BB34" i="2"/>
  <c r="BC34" i="4" s="1"/>
  <c r="BA34" i="2"/>
  <c r="BB34" i="4" s="1"/>
  <c r="AZ34" i="2"/>
  <c r="BA34" i="4" s="1"/>
  <c r="AY34" i="2"/>
  <c r="AZ34" i="4" s="1"/>
  <c r="AX34" i="2"/>
  <c r="AY34" i="4" s="1"/>
  <c r="AW34" i="2"/>
  <c r="AX34" i="4" s="1"/>
  <c r="AV34" i="2"/>
  <c r="AW34" i="4" s="1"/>
  <c r="AU34" i="2"/>
  <c r="AV34" i="4" s="1"/>
  <c r="AT34" i="2"/>
  <c r="AU34" i="4" s="1"/>
  <c r="AS34" i="2"/>
  <c r="AT34" i="4" s="1"/>
  <c r="AR34" i="2"/>
  <c r="AS34" i="4" s="1"/>
  <c r="AQ34" i="2"/>
  <c r="AR34" i="4" s="1"/>
  <c r="BC33" i="2"/>
  <c r="BD33" i="4" s="1"/>
  <c r="BB33" i="2"/>
  <c r="BC33" i="4" s="1"/>
  <c r="BA33" i="2"/>
  <c r="BB33" i="4" s="1"/>
  <c r="AZ33" i="2"/>
  <c r="BA33" i="4" s="1"/>
  <c r="AY33" i="2"/>
  <c r="AZ33" i="4" s="1"/>
  <c r="AX33" i="2"/>
  <c r="AY33" i="4" s="1"/>
  <c r="AW33" i="2"/>
  <c r="AX33" i="4" s="1"/>
  <c r="AV33" i="2"/>
  <c r="AW33" i="4" s="1"/>
  <c r="AU33" i="2"/>
  <c r="AV33" i="4" s="1"/>
  <c r="AT33" i="2"/>
  <c r="AU33" i="4" s="1"/>
  <c r="AS33" i="2"/>
  <c r="AT33" i="4" s="1"/>
  <c r="AR33" i="2"/>
  <c r="AS33" i="4" s="1"/>
  <c r="AQ33" i="2"/>
  <c r="AR33" i="4" s="1"/>
  <c r="BC32" i="2"/>
  <c r="BD32" i="4" s="1"/>
  <c r="BB32" i="2"/>
  <c r="BC32" i="4" s="1"/>
  <c r="BA32" i="2"/>
  <c r="BB32" i="4" s="1"/>
  <c r="AZ32" i="2"/>
  <c r="BA32" i="4" s="1"/>
  <c r="AY32" i="2"/>
  <c r="AZ32" i="4" s="1"/>
  <c r="AX32" i="2"/>
  <c r="AY32" i="4" s="1"/>
  <c r="AW32" i="2"/>
  <c r="AX32" i="4" s="1"/>
  <c r="AV32" i="2"/>
  <c r="AW32" i="4" s="1"/>
  <c r="AU32" i="2"/>
  <c r="AV32" i="4" s="1"/>
  <c r="AT32" i="2"/>
  <c r="AU32" i="4" s="1"/>
  <c r="AS32" i="2"/>
  <c r="AT32" i="4" s="1"/>
  <c r="AR32" i="2"/>
  <c r="AS32" i="4" s="1"/>
  <c r="AQ32" i="2"/>
  <c r="AR32" i="4" s="1"/>
  <c r="BC31" i="2"/>
  <c r="BD31" i="4" s="1"/>
  <c r="BB31" i="2"/>
  <c r="BC31" i="4" s="1"/>
  <c r="BA31" i="2"/>
  <c r="BB31" i="4" s="1"/>
  <c r="AZ31" i="2"/>
  <c r="BA31" i="4" s="1"/>
  <c r="AY31" i="2"/>
  <c r="AZ31" i="4" s="1"/>
  <c r="AX31" i="2"/>
  <c r="AY31" i="4" s="1"/>
  <c r="AW31" i="2"/>
  <c r="AX31" i="4" s="1"/>
  <c r="AV31" i="2"/>
  <c r="AW31" i="4" s="1"/>
  <c r="AU31" i="2"/>
  <c r="AV31" i="4" s="1"/>
  <c r="AT31" i="2"/>
  <c r="AU31" i="4" s="1"/>
  <c r="AS31" i="2"/>
  <c r="AT31" i="4" s="1"/>
  <c r="AR31" i="2"/>
  <c r="AS31" i="4" s="1"/>
  <c r="AQ31" i="2"/>
  <c r="AR31" i="4" s="1"/>
  <c r="BC30" i="2"/>
  <c r="BD30" i="4" s="1"/>
  <c r="BB30" i="2"/>
  <c r="BC30" i="4" s="1"/>
  <c r="BA30" i="2"/>
  <c r="BB30" i="4" s="1"/>
  <c r="AZ30" i="2"/>
  <c r="BA30" i="4" s="1"/>
  <c r="AY30" i="2"/>
  <c r="AZ30" i="4" s="1"/>
  <c r="AX30" i="2"/>
  <c r="AY30" i="4" s="1"/>
  <c r="AW30" i="2"/>
  <c r="AX30" i="4" s="1"/>
  <c r="AV30" i="2"/>
  <c r="AW30" i="4" s="1"/>
  <c r="AU30" i="2"/>
  <c r="AV30" i="4" s="1"/>
  <c r="AT30" i="2"/>
  <c r="AU30" i="4" s="1"/>
  <c r="AS30" i="2"/>
  <c r="AT30" i="4" s="1"/>
  <c r="AR30" i="2"/>
  <c r="AS30" i="4" s="1"/>
  <c r="AQ30" i="2"/>
  <c r="AR30" i="4" s="1"/>
  <c r="BC29" i="2"/>
  <c r="BD29" i="4" s="1"/>
  <c r="BB29" i="2"/>
  <c r="BC29" i="4" s="1"/>
  <c r="BA29" i="2"/>
  <c r="BB29" i="4" s="1"/>
  <c r="AZ29" i="2"/>
  <c r="BA29" i="4" s="1"/>
  <c r="AY29" i="2"/>
  <c r="AZ29" i="4" s="1"/>
  <c r="AX29" i="2"/>
  <c r="AY29" i="4" s="1"/>
  <c r="AW29" i="2"/>
  <c r="AX29" i="4" s="1"/>
  <c r="AV29" i="2"/>
  <c r="AW29" i="4" s="1"/>
  <c r="AU29" i="2"/>
  <c r="AV29" i="4" s="1"/>
  <c r="AT29" i="2"/>
  <c r="AU29" i="4" s="1"/>
  <c r="AS29" i="2"/>
  <c r="AT29" i="4" s="1"/>
  <c r="AR29" i="2"/>
  <c r="AS29" i="4" s="1"/>
  <c r="AQ29" i="2"/>
  <c r="AR29" i="4" s="1"/>
  <c r="BC28" i="2"/>
  <c r="BD28" i="4" s="1"/>
  <c r="BB28" i="2"/>
  <c r="BC28" i="4" s="1"/>
  <c r="BA28" i="2"/>
  <c r="BB28" i="4" s="1"/>
  <c r="AZ28" i="2"/>
  <c r="BA28" i="4" s="1"/>
  <c r="AY28" i="2"/>
  <c r="AZ28" i="4" s="1"/>
  <c r="AX28" i="2"/>
  <c r="AY28" i="4" s="1"/>
  <c r="AW28" i="2"/>
  <c r="AX28" i="4" s="1"/>
  <c r="AV28" i="2"/>
  <c r="AW28" i="4" s="1"/>
  <c r="AU28" i="2"/>
  <c r="AV28" i="4" s="1"/>
  <c r="AT28" i="2"/>
  <c r="AU28" i="4" s="1"/>
  <c r="AS28" i="2"/>
  <c r="AT28" i="4" s="1"/>
  <c r="AR28" i="2"/>
  <c r="AS28" i="4" s="1"/>
  <c r="AQ28" i="2"/>
  <c r="AR28" i="4" s="1"/>
  <c r="BC27" i="2"/>
  <c r="BD27" i="4" s="1"/>
  <c r="BB27" i="2"/>
  <c r="BC27" i="4" s="1"/>
  <c r="BA27" i="2"/>
  <c r="BB27" i="4" s="1"/>
  <c r="AZ27" i="2"/>
  <c r="BA27" i="4" s="1"/>
  <c r="AY27" i="2"/>
  <c r="AZ27" i="4" s="1"/>
  <c r="AX27" i="2"/>
  <c r="AY27" i="4" s="1"/>
  <c r="AW27" i="2"/>
  <c r="AX27" i="4" s="1"/>
  <c r="AV27" i="2"/>
  <c r="AW27" i="4" s="1"/>
  <c r="AU27" i="2"/>
  <c r="AV27" i="4" s="1"/>
  <c r="AT27" i="2"/>
  <c r="AU27" i="4" s="1"/>
  <c r="AS27" i="2"/>
  <c r="AT27" i="4" s="1"/>
  <c r="AR27" i="2"/>
  <c r="AS27" i="4" s="1"/>
  <c r="AQ27" i="2"/>
  <c r="AR27" i="4" s="1"/>
  <c r="BC26" i="2"/>
  <c r="BD26" i="4" s="1"/>
  <c r="BB26" i="2"/>
  <c r="BC26" i="4" s="1"/>
  <c r="BA26" i="2"/>
  <c r="BB26" i="4" s="1"/>
  <c r="AZ26" i="2"/>
  <c r="BA26" i="4" s="1"/>
  <c r="AY26" i="2"/>
  <c r="AZ26" i="4" s="1"/>
  <c r="AX26" i="2"/>
  <c r="AY26" i="4" s="1"/>
  <c r="AW26" i="2"/>
  <c r="AX26" i="4" s="1"/>
  <c r="AV26" i="2"/>
  <c r="AW26" i="4" s="1"/>
  <c r="AU26" i="2"/>
  <c r="AV26" i="4" s="1"/>
  <c r="AT26" i="2"/>
  <c r="AU26" i="4" s="1"/>
  <c r="AS26" i="2"/>
  <c r="AT26" i="4" s="1"/>
  <c r="AR26" i="2"/>
  <c r="AS26" i="4" s="1"/>
  <c r="AQ26" i="2"/>
  <c r="AR26" i="4" s="1"/>
  <c r="BC25" i="2"/>
  <c r="BD25" i="4" s="1"/>
  <c r="BB25" i="2"/>
  <c r="BC25" i="4" s="1"/>
  <c r="BA25" i="2"/>
  <c r="BB25" i="4" s="1"/>
  <c r="AZ25" i="2"/>
  <c r="BA25" i="4" s="1"/>
  <c r="AY25" i="2"/>
  <c r="AZ25" i="4" s="1"/>
  <c r="AX25" i="2"/>
  <c r="AY25" i="4" s="1"/>
  <c r="AW25" i="2"/>
  <c r="AX25" i="4" s="1"/>
  <c r="AV25" i="2"/>
  <c r="AW25" i="4" s="1"/>
  <c r="AU25" i="2"/>
  <c r="AV25" i="4" s="1"/>
  <c r="AT25" i="2"/>
  <c r="AU25" i="4" s="1"/>
  <c r="AS25" i="2"/>
  <c r="AT25" i="4" s="1"/>
  <c r="AR25" i="2"/>
  <c r="AS25" i="4" s="1"/>
  <c r="AQ25" i="2"/>
  <c r="AR25" i="4" s="1"/>
  <c r="BC24" i="2"/>
  <c r="BD24" i="4" s="1"/>
  <c r="BB24" i="2"/>
  <c r="BC24" i="4" s="1"/>
  <c r="BA24" i="2"/>
  <c r="BB24" i="4" s="1"/>
  <c r="AZ24" i="2"/>
  <c r="BA24" i="4" s="1"/>
  <c r="AY24" i="2"/>
  <c r="AZ24" i="4" s="1"/>
  <c r="AX24" i="2"/>
  <c r="AY24" i="4" s="1"/>
  <c r="AW24" i="2"/>
  <c r="AX24" i="4" s="1"/>
  <c r="AV24" i="2"/>
  <c r="AW24" i="4" s="1"/>
  <c r="AU24" i="2"/>
  <c r="AV24" i="4" s="1"/>
  <c r="AT24" i="2"/>
  <c r="AU24" i="4" s="1"/>
  <c r="AS24" i="2"/>
  <c r="AT24" i="4" s="1"/>
  <c r="AR24" i="2"/>
  <c r="AS24" i="4" s="1"/>
  <c r="AQ24" i="2"/>
  <c r="AR24" i="4" s="1"/>
  <c r="BC23" i="2"/>
  <c r="BD23" i="4" s="1"/>
  <c r="BB23" i="2"/>
  <c r="BC23" i="4" s="1"/>
  <c r="BA23" i="2"/>
  <c r="BB23" i="4" s="1"/>
  <c r="AZ23" i="2"/>
  <c r="BA23" i="4" s="1"/>
  <c r="AY23" i="2"/>
  <c r="AZ23" i="4" s="1"/>
  <c r="AX23" i="2"/>
  <c r="AY23" i="4" s="1"/>
  <c r="AW23" i="2"/>
  <c r="AX23" i="4" s="1"/>
  <c r="AV23" i="2"/>
  <c r="AW23" i="4" s="1"/>
  <c r="AU23" i="2"/>
  <c r="AV23" i="4" s="1"/>
  <c r="AT23" i="2"/>
  <c r="AU23" i="4" s="1"/>
  <c r="AS23" i="2"/>
  <c r="AT23" i="4" s="1"/>
  <c r="AR23" i="2"/>
  <c r="AS23" i="4" s="1"/>
  <c r="AQ23" i="2"/>
  <c r="AR23" i="4" s="1"/>
  <c r="BC22" i="2"/>
  <c r="BD22" i="4" s="1"/>
  <c r="BB22" i="2"/>
  <c r="BC22" i="4" s="1"/>
  <c r="BA22" i="2"/>
  <c r="BB22" i="4" s="1"/>
  <c r="AZ22" i="2"/>
  <c r="BA22" i="4" s="1"/>
  <c r="AY22" i="2"/>
  <c r="AZ22" i="4" s="1"/>
  <c r="AX22" i="2"/>
  <c r="AY22" i="4" s="1"/>
  <c r="AW22" i="2"/>
  <c r="AX22" i="4" s="1"/>
  <c r="AV22" i="2"/>
  <c r="AW22" i="4" s="1"/>
  <c r="AU22" i="2"/>
  <c r="AV22" i="4" s="1"/>
  <c r="AT22" i="2"/>
  <c r="AU22" i="4" s="1"/>
  <c r="AS22" i="2"/>
  <c r="AT22" i="4" s="1"/>
  <c r="AR22" i="2"/>
  <c r="AS22" i="4" s="1"/>
  <c r="AQ22" i="2"/>
  <c r="AR22" i="4" s="1"/>
  <c r="BC21" i="2"/>
  <c r="BD21" i="4" s="1"/>
  <c r="BB21" i="2"/>
  <c r="BC21" i="4" s="1"/>
  <c r="BA21" i="2"/>
  <c r="BB21" i="4" s="1"/>
  <c r="AZ21" i="2"/>
  <c r="BA21" i="4" s="1"/>
  <c r="AY21" i="2"/>
  <c r="AZ21" i="4" s="1"/>
  <c r="AX21" i="2"/>
  <c r="AY21" i="4" s="1"/>
  <c r="AW21" i="2"/>
  <c r="AX21" i="4" s="1"/>
  <c r="AV21" i="2"/>
  <c r="AW21" i="4" s="1"/>
  <c r="AU21" i="2"/>
  <c r="AV21" i="4" s="1"/>
  <c r="AT21" i="2"/>
  <c r="AU21" i="4" s="1"/>
  <c r="AS21" i="2"/>
  <c r="AT21" i="4" s="1"/>
  <c r="AR21" i="2"/>
  <c r="AS21" i="4" s="1"/>
  <c r="AQ21" i="2"/>
  <c r="AR21" i="4" s="1"/>
  <c r="BC20" i="2"/>
  <c r="BD20" i="4" s="1"/>
  <c r="BB20" i="2"/>
  <c r="BC20" i="4" s="1"/>
  <c r="BA20" i="2"/>
  <c r="BB20" i="4" s="1"/>
  <c r="AZ20" i="2"/>
  <c r="BA20" i="4" s="1"/>
  <c r="AY20" i="2"/>
  <c r="AZ20" i="4" s="1"/>
  <c r="AX20" i="2"/>
  <c r="AY20" i="4" s="1"/>
  <c r="AW20" i="2"/>
  <c r="AX20" i="4" s="1"/>
  <c r="AV20" i="2"/>
  <c r="AW20" i="4" s="1"/>
  <c r="AU20" i="2"/>
  <c r="AV20" i="4" s="1"/>
  <c r="AT20" i="2"/>
  <c r="AU20" i="4" s="1"/>
  <c r="AS20" i="2"/>
  <c r="AT20" i="4" s="1"/>
  <c r="AR20" i="2"/>
  <c r="AS20" i="4" s="1"/>
  <c r="AQ20" i="2"/>
  <c r="AR20" i="4" s="1"/>
  <c r="BC19" i="2"/>
  <c r="BD19" i="4" s="1"/>
  <c r="BB19" i="2"/>
  <c r="BC19" i="4" s="1"/>
  <c r="BA19" i="2"/>
  <c r="BB19" i="4" s="1"/>
  <c r="AZ19" i="2"/>
  <c r="BA19" i="4" s="1"/>
  <c r="AY19" i="2"/>
  <c r="AZ19" i="4" s="1"/>
  <c r="AX19" i="2"/>
  <c r="AY19" i="4" s="1"/>
  <c r="AW19" i="2"/>
  <c r="AX19" i="4" s="1"/>
  <c r="AV19" i="2"/>
  <c r="AW19" i="4" s="1"/>
  <c r="AU19" i="2"/>
  <c r="AV19" i="4" s="1"/>
  <c r="AT19" i="2"/>
  <c r="AU19" i="4" s="1"/>
  <c r="AS19" i="2"/>
  <c r="AT19" i="4" s="1"/>
  <c r="AR19" i="2"/>
  <c r="AS19" i="4" s="1"/>
  <c r="AQ19" i="2"/>
  <c r="AR19" i="4" s="1"/>
  <c r="BC18" i="2"/>
  <c r="BD18" i="4" s="1"/>
  <c r="BB18" i="2"/>
  <c r="BC18" i="4" s="1"/>
  <c r="BA18" i="2"/>
  <c r="BB18" i="4" s="1"/>
  <c r="AZ18" i="2"/>
  <c r="BA18" i="4" s="1"/>
  <c r="AY18" i="2"/>
  <c r="AZ18" i="4" s="1"/>
  <c r="AX18" i="2"/>
  <c r="AY18" i="4" s="1"/>
  <c r="AW18" i="2"/>
  <c r="AX18" i="4" s="1"/>
  <c r="AV18" i="2"/>
  <c r="AW18" i="4" s="1"/>
  <c r="AU18" i="2"/>
  <c r="AV18" i="4" s="1"/>
  <c r="AT18" i="2"/>
  <c r="AU18" i="4" s="1"/>
  <c r="AS18" i="2"/>
  <c r="AT18" i="4" s="1"/>
  <c r="AR18" i="2"/>
  <c r="AS18" i="4" s="1"/>
  <c r="AQ18" i="2"/>
  <c r="AR18" i="4" s="1"/>
  <c r="BC17" i="2"/>
  <c r="BD17" i="4" s="1"/>
  <c r="BB17" i="2"/>
  <c r="BC17" i="4" s="1"/>
  <c r="BA17" i="2"/>
  <c r="BB17" i="4" s="1"/>
  <c r="AZ17" i="2"/>
  <c r="BA17" i="4" s="1"/>
  <c r="AY17" i="2"/>
  <c r="AZ17" i="4" s="1"/>
  <c r="AX17" i="2"/>
  <c r="AY17" i="4" s="1"/>
  <c r="AW17" i="2"/>
  <c r="AX17" i="4" s="1"/>
  <c r="AV17" i="2"/>
  <c r="AW17" i="4" s="1"/>
  <c r="AU17" i="2"/>
  <c r="AV17" i="4" s="1"/>
  <c r="AT17" i="2"/>
  <c r="AU17" i="4" s="1"/>
  <c r="AS17" i="2"/>
  <c r="AT17" i="4" s="1"/>
  <c r="AR17" i="2"/>
  <c r="AS17" i="4" s="1"/>
  <c r="AQ17" i="2"/>
  <c r="AR17" i="4" s="1"/>
  <c r="BC16" i="2"/>
  <c r="BD16" i="4" s="1"/>
  <c r="BB16" i="2"/>
  <c r="BC16" i="4" s="1"/>
  <c r="BA16" i="2"/>
  <c r="BB16" i="4" s="1"/>
  <c r="AZ16" i="2"/>
  <c r="BA16" i="4" s="1"/>
  <c r="AY16" i="2"/>
  <c r="AZ16" i="4" s="1"/>
  <c r="AX16" i="2"/>
  <c r="AY16" i="4" s="1"/>
  <c r="AW16" i="2"/>
  <c r="AX16" i="4" s="1"/>
  <c r="AV16" i="2"/>
  <c r="AW16" i="4" s="1"/>
  <c r="AU16" i="2"/>
  <c r="AV16" i="4" s="1"/>
  <c r="AT16" i="2"/>
  <c r="AU16" i="4" s="1"/>
  <c r="AS16" i="2"/>
  <c r="AT16" i="4" s="1"/>
  <c r="AR16" i="2"/>
  <c r="AS16" i="4" s="1"/>
  <c r="AQ16" i="2"/>
  <c r="AR16" i="4" s="1"/>
  <c r="BC15" i="2"/>
  <c r="BD15" i="4" s="1"/>
  <c r="BB15" i="2"/>
  <c r="BC15" i="4" s="1"/>
  <c r="BA15" i="2"/>
  <c r="BB15" i="4" s="1"/>
  <c r="AZ15" i="2"/>
  <c r="BA15" i="4" s="1"/>
  <c r="AY15" i="2"/>
  <c r="AZ15" i="4" s="1"/>
  <c r="AX15" i="2"/>
  <c r="AY15" i="4" s="1"/>
  <c r="AW15" i="2"/>
  <c r="AX15" i="4" s="1"/>
  <c r="AV15" i="2"/>
  <c r="AW15" i="4" s="1"/>
  <c r="AU15" i="2"/>
  <c r="AV15" i="4" s="1"/>
  <c r="AT15" i="2"/>
  <c r="AU15" i="4" s="1"/>
  <c r="AS15" i="2"/>
  <c r="AT15" i="4" s="1"/>
  <c r="AR15" i="2"/>
  <c r="AS15" i="4" s="1"/>
  <c r="AQ15" i="2"/>
  <c r="AR15" i="4" s="1"/>
  <c r="BC14" i="2"/>
  <c r="BD14" i="4" s="1"/>
  <c r="BB14" i="2"/>
  <c r="BC14" i="4" s="1"/>
  <c r="BA14" i="2"/>
  <c r="BB14" i="4" s="1"/>
  <c r="AZ14" i="2"/>
  <c r="BA14" i="4" s="1"/>
  <c r="AY14" i="2"/>
  <c r="AZ14" i="4" s="1"/>
  <c r="AX14" i="2"/>
  <c r="AY14" i="4" s="1"/>
  <c r="AW14" i="2"/>
  <c r="AX14" i="4" s="1"/>
  <c r="AV14" i="2"/>
  <c r="AW14" i="4" s="1"/>
  <c r="AU14" i="2"/>
  <c r="AV14" i="4" s="1"/>
  <c r="AT14" i="2"/>
  <c r="AU14" i="4" s="1"/>
  <c r="AS14" i="2"/>
  <c r="AT14" i="4" s="1"/>
  <c r="AR14" i="2"/>
  <c r="AS14" i="4" s="1"/>
  <c r="AQ14" i="2"/>
  <c r="AR14" i="4" s="1"/>
  <c r="BC13" i="2"/>
  <c r="BD13" i="4" s="1"/>
  <c r="BB13" i="2"/>
  <c r="BC13" i="4" s="1"/>
  <c r="BA13" i="2"/>
  <c r="BB13" i="4" s="1"/>
  <c r="AZ13" i="2"/>
  <c r="BA13" i="4" s="1"/>
  <c r="AY13" i="2"/>
  <c r="AZ13" i="4" s="1"/>
  <c r="AX13" i="2"/>
  <c r="AY13" i="4" s="1"/>
  <c r="AW13" i="2"/>
  <c r="AX13" i="4" s="1"/>
  <c r="AV13" i="2"/>
  <c r="AW13" i="4" s="1"/>
  <c r="AU13" i="2"/>
  <c r="AV13" i="4" s="1"/>
  <c r="AT13" i="2"/>
  <c r="AU13" i="4" s="1"/>
  <c r="AS13" i="2"/>
  <c r="AT13" i="4" s="1"/>
  <c r="AR13" i="2"/>
  <c r="AS13" i="4" s="1"/>
  <c r="AQ13" i="2"/>
  <c r="AR13" i="4" s="1"/>
  <c r="BC12" i="2"/>
  <c r="BD12" i="4" s="1"/>
  <c r="BB12" i="2"/>
  <c r="BC12" i="4" s="1"/>
  <c r="BA12" i="2"/>
  <c r="BB12" i="4" s="1"/>
  <c r="AZ12" i="2"/>
  <c r="BA12" i="4" s="1"/>
  <c r="AY12" i="2"/>
  <c r="AZ12" i="4" s="1"/>
  <c r="AX12" i="2"/>
  <c r="AY12" i="4" s="1"/>
  <c r="AW12" i="2"/>
  <c r="AX12" i="4" s="1"/>
  <c r="AV12" i="2"/>
  <c r="AW12" i="4" s="1"/>
  <c r="AU12" i="2"/>
  <c r="AV12" i="4" s="1"/>
  <c r="AT12" i="2"/>
  <c r="AU12" i="4" s="1"/>
  <c r="AS12" i="2"/>
  <c r="AT12" i="4" s="1"/>
  <c r="AR12" i="2"/>
  <c r="AS12" i="4" s="1"/>
  <c r="AQ12" i="2"/>
  <c r="AR12" i="4" s="1"/>
  <c r="BC11" i="2"/>
  <c r="BD11" i="4" s="1"/>
  <c r="BB11" i="2"/>
  <c r="BC11" i="4" s="1"/>
  <c r="BA11" i="2"/>
  <c r="BB11" i="4" s="1"/>
  <c r="AZ11" i="2"/>
  <c r="BA11" i="4" s="1"/>
  <c r="AY11" i="2"/>
  <c r="AZ11" i="4" s="1"/>
  <c r="AX11" i="2"/>
  <c r="AY11" i="4" s="1"/>
  <c r="AW11" i="2"/>
  <c r="AX11" i="4" s="1"/>
  <c r="AV11" i="2"/>
  <c r="AW11" i="4" s="1"/>
  <c r="AU11" i="2"/>
  <c r="AV11" i="4" s="1"/>
  <c r="AT11" i="2"/>
  <c r="AU11" i="4" s="1"/>
  <c r="AS11" i="2"/>
  <c r="AT11" i="4" s="1"/>
  <c r="AR11" i="2"/>
  <c r="AS11" i="4" s="1"/>
  <c r="AQ11" i="2"/>
  <c r="AR11" i="4" s="1"/>
  <c r="BC10" i="2"/>
  <c r="BD10" i="4" s="1"/>
  <c r="BB10" i="2"/>
  <c r="BC10" i="4" s="1"/>
  <c r="BA10" i="2"/>
  <c r="BB10" i="4" s="1"/>
  <c r="AZ10" i="2"/>
  <c r="BA10" i="4" s="1"/>
  <c r="AY10" i="2"/>
  <c r="AZ10" i="4" s="1"/>
  <c r="AX10" i="2"/>
  <c r="AY10" i="4" s="1"/>
  <c r="AW10" i="2"/>
  <c r="AX10" i="4" s="1"/>
  <c r="AV10" i="2"/>
  <c r="AW10" i="4" s="1"/>
  <c r="AU10" i="2"/>
  <c r="AV10" i="4" s="1"/>
  <c r="AT10" i="2"/>
  <c r="AU10" i="4" s="1"/>
  <c r="AS10" i="2"/>
  <c r="AT10" i="4" s="1"/>
  <c r="AR10" i="2"/>
  <c r="AS10" i="4" s="1"/>
  <c r="AQ10" i="2"/>
  <c r="AR10" i="4" s="1"/>
  <c r="BC9" i="2"/>
  <c r="BD9" i="4" s="1"/>
  <c r="BB9" i="2"/>
  <c r="BC9" i="4" s="1"/>
  <c r="BA9" i="2"/>
  <c r="BB9" i="4" s="1"/>
  <c r="AZ9" i="2"/>
  <c r="BA9" i="4" s="1"/>
  <c r="AY9" i="2"/>
  <c r="AZ9" i="4" s="1"/>
  <c r="AX9" i="2"/>
  <c r="AY9" i="4" s="1"/>
  <c r="AW9" i="2"/>
  <c r="AX9" i="4" s="1"/>
  <c r="AV9" i="2"/>
  <c r="AW9" i="4" s="1"/>
  <c r="AU9" i="2"/>
  <c r="AV9" i="4" s="1"/>
  <c r="AT9" i="2"/>
  <c r="AU9" i="4" s="1"/>
  <c r="AS9" i="2"/>
  <c r="AT9" i="4" s="1"/>
  <c r="AR9" i="2"/>
  <c r="AS9" i="4" s="1"/>
  <c r="AQ9" i="2"/>
  <c r="AR9" i="4" s="1"/>
  <c r="BC8" i="2"/>
  <c r="BD8" i="4" s="1"/>
  <c r="BB8" i="2"/>
  <c r="BC8" i="4" s="1"/>
  <c r="BA8" i="2"/>
  <c r="BB8" i="4" s="1"/>
  <c r="AZ8" i="2"/>
  <c r="BA8" i="4" s="1"/>
  <c r="AY8" i="2"/>
  <c r="AZ8" i="4" s="1"/>
  <c r="AX8" i="2"/>
  <c r="AY8" i="4" s="1"/>
  <c r="AW8" i="2"/>
  <c r="AX8" i="4" s="1"/>
  <c r="AV8" i="2"/>
  <c r="AW8" i="4" s="1"/>
  <c r="AU8" i="2"/>
  <c r="AV8" i="4" s="1"/>
  <c r="AT8" i="2"/>
  <c r="AU8" i="4" s="1"/>
  <c r="AS8" i="2"/>
  <c r="AT8" i="4" s="1"/>
  <c r="AR8" i="2"/>
  <c r="AS8" i="4" s="1"/>
  <c r="AQ8" i="2"/>
  <c r="AR8" i="4" s="1"/>
  <c r="BC7" i="2"/>
  <c r="BD7" i="4" s="1"/>
  <c r="BB7" i="2"/>
  <c r="BC7" i="4" s="1"/>
  <c r="BA7" i="2"/>
  <c r="BB7" i="4" s="1"/>
  <c r="AZ7" i="2"/>
  <c r="BA7" i="4" s="1"/>
  <c r="AY7" i="2"/>
  <c r="AZ7" i="4" s="1"/>
  <c r="AX7" i="2"/>
  <c r="AY7" i="4" s="1"/>
  <c r="AW7" i="2"/>
  <c r="AX7" i="4" s="1"/>
  <c r="AV7" i="2"/>
  <c r="AW7" i="4" s="1"/>
  <c r="AU7" i="2"/>
  <c r="AV7" i="4" s="1"/>
  <c r="AT7" i="2"/>
  <c r="AU7" i="4" s="1"/>
  <c r="AS7" i="2"/>
  <c r="AT7" i="4" s="1"/>
  <c r="AR7" i="2"/>
  <c r="AS7" i="4" s="1"/>
  <c r="AQ7" i="2"/>
  <c r="AR7" i="4" s="1"/>
  <c r="BC6" i="2"/>
  <c r="BD6" i="4" s="1"/>
  <c r="BB6" i="2"/>
  <c r="BC6" i="4" s="1"/>
  <c r="BA6" i="2"/>
  <c r="BB6" i="4" s="1"/>
  <c r="AZ6" i="2"/>
  <c r="BA6" i="4" s="1"/>
  <c r="AY6" i="2"/>
  <c r="AZ6" i="4" s="1"/>
  <c r="AX6" i="2"/>
  <c r="AY6" i="4" s="1"/>
  <c r="AW6" i="2"/>
  <c r="AX6" i="4" s="1"/>
  <c r="AV6" i="2"/>
  <c r="AW6" i="4" s="1"/>
  <c r="AU6" i="2"/>
  <c r="AV6" i="4" s="1"/>
  <c r="AT6" i="2"/>
  <c r="AU6" i="4" s="1"/>
  <c r="AS6" i="2"/>
  <c r="AT6" i="4" s="1"/>
  <c r="AR6" i="2"/>
  <c r="AS6" i="4" s="1"/>
  <c r="AQ6" i="2"/>
  <c r="AR6" i="4" s="1"/>
  <c r="BC5" i="2"/>
  <c r="BD5" i="4" s="1"/>
  <c r="BB5" i="2"/>
  <c r="BC5" i="4" s="1"/>
  <c r="BA5" i="2"/>
  <c r="BB5" i="4" s="1"/>
  <c r="AZ5" i="2"/>
  <c r="BA5" i="4" s="1"/>
  <c r="AY5" i="2"/>
  <c r="AZ5" i="4" s="1"/>
  <c r="AX5" i="2"/>
  <c r="AY5" i="4" s="1"/>
  <c r="AW5" i="2"/>
  <c r="AX5" i="4" s="1"/>
  <c r="AV5" i="2"/>
  <c r="AW5" i="4" s="1"/>
  <c r="AU5" i="2"/>
  <c r="AV5" i="4" s="1"/>
  <c r="AT5" i="2"/>
  <c r="AU5" i="4" s="1"/>
  <c r="AS5" i="2"/>
  <c r="AT5" i="4" s="1"/>
  <c r="AR5" i="2"/>
  <c r="AS5" i="4" s="1"/>
  <c r="AQ5" i="2"/>
  <c r="AR5" i="4" s="1"/>
  <c r="BC4" i="2"/>
  <c r="BD4" i="4" s="1"/>
  <c r="BB4" i="2"/>
  <c r="BC4" i="4" s="1"/>
  <c r="BA4" i="2"/>
  <c r="BB4" i="4" s="1"/>
  <c r="AZ4" i="2"/>
  <c r="BA4" i="4" s="1"/>
  <c r="AY4" i="2"/>
  <c r="AZ4" i="4" s="1"/>
  <c r="AX4" i="2"/>
  <c r="AY4" i="4" s="1"/>
  <c r="AW4" i="2"/>
  <c r="AX4" i="4" s="1"/>
  <c r="AV4" i="2"/>
  <c r="AW4" i="4" s="1"/>
  <c r="AU4" i="2"/>
  <c r="AV4" i="4" s="1"/>
  <c r="AT4" i="2"/>
  <c r="AU4" i="4" s="1"/>
  <c r="AS4" i="2"/>
  <c r="AT4" i="4" s="1"/>
  <c r="AR4" i="2"/>
  <c r="AS4" i="4" s="1"/>
  <c r="AQ4" i="2"/>
  <c r="AR4" i="4" s="1"/>
  <c r="BC3" i="2"/>
  <c r="BD3" i="4" s="1"/>
  <c r="BB3" i="2"/>
  <c r="BC3" i="4" s="1"/>
  <c r="BA3" i="2"/>
  <c r="BB3" i="4" s="1"/>
  <c r="AZ3" i="2"/>
  <c r="BA3" i="4" s="1"/>
  <c r="AY3" i="2"/>
  <c r="AZ3" i="4" s="1"/>
  <c r="AX3" i="2"/>
  <c r="AY3" i="4" s="1"/>
  <c r="AW3" i="2"/>
  <c r="AX3" i="4" s="1"/>
  <c r="AV3" i="2"/>
  <c r="AW3" i="4" s="1"/>
  <c r="AU3" i="2"/>
  <c r="AV3" i="4" s="1"/>
  <c r="AT3" i="2"/>
  <c r="AU3" i="4" s="1"/>
  <c r="AS3" i="2"/>
  <c r="AT3" i="4" s="1"/>
  <c r="AR3" i="2"/>
  <c r="AS3" i="4" s="1"/>
  <c r="AQ3" i="2"/>
  <c r="AR3" i="4" s="1"/>
</calcChain>
</file>

<file path=xl/sharedStrings.xml><?xml version="1.0" encoding="utf-8"?>
<sst xmlns="http://schemas.openxmlformats.org/spreadsheetml/2006/main" count="50460" uniqueCount="1559">
  <si>
    <t xml:space="preserve"> </t>
  </si>
  <si>
    <t>*Mumbai</t>
  </si>
  <si>
    <t>*Calcutta</t>
  </si>
  <si>
    <t>*Delhi</t>
  </si>
  <si>
    <t>*Chennai</t>
  </si>
  <si>
    <t>*Bangalore</t>
  </si>
  <si>
    <t>*Hyderabad</t>
  </si>
  <si>
    <t>*Pune</t>
  </si>
  <si>
    <t>*Ahmedabad</t>
  </si>
  <si>
    <t>AP</t>
  </si>
  <si>
    <t>AP REST</t>
  </si>
  <si>
    <t>GUJARAT STATE</t>
  </si>
  <si>
    <t>HSM 1MN+</t>
  </si>
  <si>
    <t>KARNATAKA</t>
  </si>
  <si>
    <t>KER 2013</t>
  </si>
  <si>
    <t>MAHA</t>
  </si>
  <si>
    <t>REDBUS HSM1MN+</t>
  </si>
  <si>
    <t>RO AP</t>
  </si>
  <si>
    <t>RO MAH</t>
  </si>
  <si>
    <t>RO TN</t>
  </si>
  <si>
    <t>RO WB</t>
  </si>
  <si>
    <t>TN</t>
  </si>
  <si>
    <t>WB</t>
  </si>
  <si>
    <t>Channel</t>
  </si>
  <si>
    <t xml:space="preserve"> Date</t>
  </si>
  <si>
    <t xml:space="preserve"> Day</t>
  </si>
  <si>
    <t xml:space="preserve"> Programme</t>
  </si>
  <si>
    <t xml:space="preserve"> Cost</t>
  </si>
  <si>
    <t>Market :</t>
  </si>
  <si>
    <t>ABP Majha</t>
  </si>
  <si>
    <t>Wed</t>
  </si>
  <si>
    <t>NAMASKAR MAHARASTRA</t>
  </si>
  <si>
    <t>DEV MAJHA</t>
  </si>
  <si>
    <t>KAUL KARNATAKACHA</t>
  </si>
  <si>
    <t>DUPARCHYA BATMYA</t>
  </si>
  <si>
    <t>GHE BHARARI</t>
  </si>
  <si>
    <t>MAHARASHTRA LIVE</t>
  </si>
  <si>
    <t>REMOTE MAZA</t>
  </si>
  <si>
    <t>MAHARASHTRA DESHA</t>
  </si>
  <si>
    <t>KHEL MAJHA</t>
  </si>
  <si>
    <t>PUNE DINAK-NASHIK DINAK</t>
  </si>
  <si>
    <t>THENTETHEN</t>
  </si>
  <si>
    <t>ABP MAJHA VISHESH</t>
  </si>
  <si>
    <t>10 CHYA BATMYA</t>
  </si>
  <si>
    <t>MUMBAI EAST WEST</t>
  </si>
  <si>
    <t>BIG BOSS</t>
  </si>
  <si>
    <t>Thu</t>
  </si>
  <si>
    <t>MAJHA CITY NEWS</t>
  </si>
  <si>
    <t>ABP MAJHA</t>
  </si>
  <si>
    <t>Fri</t>
  </si>
  <si>
    <t>SAT BARACHYA BATMYA</t>
  </si>
  <si>
    <t>DIWAS MAJHA</t>
  </si>
  <si>
    <t>Sat</t>
  </si>
  <si>
    <t>Sun</t>
  </si>
  <si>
    <t>MAJHA COLLAJ</t>
  </si>
  <si>
    <t>GOOD NEWS</t>
  </si>
  <si>
    <t>SHODH RAJACHYA AGRA BHETICHA</t>
  </si>
  <si>
    <t>MAJHA SPECIAL</t>
  </si>
  <si>
    <t>Mon</t>
  </si>
  <si>
    <t>Tue</t>
  </si>
  <si>
    <t>FULL 3 DHAMAAL</t>
  </si>
  <si>
    <t>FLASHBACK</t>
  </si>
  <si>
    <t>58 PALI HILL</t>
  </si>
  <si>
    <t>HAIR BUILDING FIBER HAIR SOLUTIONS</t>
  </si>
  <si>
    <t>PAISA ZALA MOTA</t>
  </si>
  <si>
    <t>KAI AAHE DESHACHA MOOD</t>
  </si>
  <si>
    <t>ZAPATLELA 2</t>
  </si>
  <si>
    <t>FRIDAY FEVER</t>
  </si>
  <si>
    <t>MUMBAIT BHARLA JABUGARANCHA MELA</t>
  </si>
  <si>
    <t>7 WONDERS OF MAHARASHTRA</t>
  </si>
  <si>
    <t>SHIVSENA ADHYAKSH UDDHAV THACKERAYCHI SA</t>
  </si>
  <si>
    <t>ADITHYA</t>
  </si>
  <si>
    <t>KONJAM COFFEE NIRAYA COMEDY</t>
  </si>
  <si>
    <t>VAANGA SIRIKALAM</t>
  </si>
  <si>
    <t>JOKE KADI</t>
  </si>
  <si>
    <t>SIRI GAMA PADHA NEE</t>
  </si>
  <si>
    <t>COMEDY GALATTA</t>
  </si>
  <si>
    <t>VADIVELU SPECIAL</t>
  </si>
  <si>
    <t>ADRAA CHAKKAI</t>
  </si>
  <si>
    <t>VAAIVITTU SIRINGA</t>
  </si>
  <si>
    <t>SIRIKKA SIRIKKA SIRIPPU</t>
  </si>
  <si>
    <t>CHINNAVANE PERIYAVANE</t>
  </si>
  <si>
    <t>JILLUNU ORU KADI</t>
  </si>
  <si>
    <t>IDHU THANDA SIRIPPU</t>
  </si>
  <si>
    <t>MADHANBABUVUDAN SIRIYUNGAL</t>
  </si>
  <si>
    <t>ORU PADA COMEDY</t>
  </si>
  <si>
    <t>KALAKKAL COMEDY</t>
  </si>
  <si>
    <t>STAR COMEDY</t>
  </si>
  <si>
    <t>ANUMOHANVUDAN SIRIYUNGAL</t>
  </si>
  <si>
    <t>PANDIYARAJANUDAN SIRIYUNGAL</t>
  </si>
  <si>
    <t>MANOBALAVUDAN SIRIYUNGAL</t>
  </si>
  <si>
    <t>TMF ANJALI</t>
  </si>
  <si>
    <t>NEENGAL VIRUMBIYA COMEDY</t>
  </si>
  <si>
    <t>TMF ANNAI OOR AALAYAM</t>
  </si>
  <si>
    <t>VIVEK SPECIAL</t>
  </si>
  <si>
    <t>DOUBLE GALATTA</t>
  </si>
  <si>
    <t>KAVUNDAMANI SENTHIL SPECIAL</t>
  </si>
  <si>
    <t>TMF RANGA</t>
  </si>
  <si>
    <t>SANTHANAM SPECIAL</t>
  </si>
  <si>
    <t>TMF THURAL NINNU POCHU</t>
  </si>
  <si>
    <t>TMF PATTANATHIL BOOTHAM</t>
  </si>
  <si>
    <t>AXN</t>
  </si>
  <si>
    <t>THE X -FACTOR USA</t>
  </si>
  <si>
    <t>BLOOPERS</t>
  </si>
  <si>
    <t>CAUGHT RED HANDED</t>
  </si>
  <si>
    <t>EFF MISSION IMPOSSIBLE-III</t>
  </si>
  <si>
    <t>MOST DARING</t>
  </si>
  <si>
    <t>GOT TO DANCE THE JUDGES TOP 20</t>
  </si>
  <si>
    <t>TOP CHEF JUST DESSERTS</t>
  </si>
  <si>
    <t>CHUCK</t>
  </si>
  <si>
    <t>CSI-MIAMI</t>
  </si>
  <si>
    <t>NCIS LOS ANGELES</t>
  </si>
  <si>
    <t>IMPOSSIBLE THE WORLDS GREATEST</t>
  </si>
  <si>
    <t>RIPLEYS BELIEVE IT OR NO</t>
  </si>
  <si>
    <t>BREAKING THE MAGICIANS CODE</t>
  </si>
  <si>
    <t>EFF WAR OF THE WORLDS</t>
  </si>
  <si>
    <t>CRISS ANGEL MIND FREAK</t>
  </si>
  <si>
    <t>CAUGHT ON CAMERA</t>
  </si>
  <si>
    <t>EFF BEVERLY HILLS COP</t>
  </si>
  <si>
    <t>LEVERAGE</t>
  </si>
  <si>
    <t>TEEN WOLF</t>
  </si>
  <si>
    <t>EFF BEVERLY HILLS COP 2</t>
  </si>
  <si>
    <t>THE AMAZING RACE</t>
  </si>
  <si>
    <t>FALLING SKIES</t>
  </si>
  <si>
    <t>EFF THE DAY THE WORLD ENDED</t>
  </si>
  <si>
    <t>CSI</t>
  </si>
  <si>
    <t>HAIR BATTLE SPECTACULAR</t>
  </si>
  <si>
    <t>FACE OFF</t>
  </si>
  <si>
    <t>EFF TRAPPED</t>
  </si>
  <si>
    <t>COLORS Marathi</t>
  </si>
  <si>
    <t>GANDH PHULANCHA GELA SANGUN</t>
  </si>
  <si>
    <t>MENDICHYA PANAVAR</t>
  </si>
  <si>
    <t>EK MOHOR ABOL</t>
  </si>
  <si>
    <t>SUPERFAST COMEDY EXPRESS</t>
  </si>
  <si>
    <t>COMEDY EXPRESS</t>
  </si>
  <si>
    <t>ATM-AATA TUMHI MALAMAL</t>
  </si>
  <si>
    <t>ASAVA SUNDAR SWAPNANCHA BANGLA</t>
  </si>
  <si>
    <t>VIVAHABANDHAM/EK MOHOR ABOL/ASAVA SUNDAR</t>
  </si>
  <si>
    <t>VIVAHA BANDHAN</t>
  </si>
  <si>
    <t>ETV</t>
  </si>
  <si>
    <t>ETV NEWS (EENADU)</t>
  </si>
  <si>
    <t>ABHIRUCHI</t>
  </si>
  <si>
    <t>ANTHAHPURAM</t>
  </si>
  <si>
    <t>MANASU MAMATA</t>
  </si>
  <si>
    <t>BHARYAMANI</t>
  </si>
  <si>
    <t>KALAMANDIR GET READY</t>
  </si>
  <si>
    <t>R S BROTHERS CASH</t>
  </si>
  <si>
    <t>SRI MEDHA PAADUTHA THIYAGA</t>
  </si>
  <si>
    <t>MADHUCURE JABARDAST</t>
  </si>
  <si>
    <t>BEST OF WOW MANCHI KICKICHE GAME SHOW</t>
  </si>
  <si>
    <t>ALI 369 WHO IS THE CATRAVALI</t>
  </si>
  <si>
    <t>SARADA SARADAGA</t>
  </si>
  <si>
    <t>ORTHO FIT GET READY</t>
  </si>
  <si>
    <t>ETV ANDHRAPRADESH</t>
  </si>
  <si>
    <t>GHANTARAVAM</t>
  </si>
  <si>
    <t>TEERTHA YATRA</t>
  </si>
  <si>
    <t>KANNADA NAADI</t>
  </si>
  <si>
    <t>SAKHI</t>
  </si>
  <si>
    <t>ETV SPORTS</t>
  </si>
  <si>
    <t>ETV TALKIES</t>
  </si>
  <si>
    <t>IDISANGATI</t>
  </si>
  <si>
    <t>ETV 360</t>
  </si>
  <si>
    <t>ANDHRAVANI</t>
  </si>
  <si>
    <t>ETV 2 NEWS</t>
  </si>
  <si>
    <t>AAHA</t>
  </si>
  <si>
    <t>MUNDHU AADUGU</t>
  </si>
  <si>
    <t>TELUGU VELUGU</t>
  </si>
  <si>
    <t>NARI BHERI</t>
  </si>
  <si>
    <t>SUKHIBHAVA</t>
  </si>
  <si>
    <t>AOURA</t>
  </si>
  <si>
    <t>ETV WORLD</t>
  </si>
  <si>
    <t>PRATHIDHWANI</t>
  </si>
  <si>
    <t>JAIKISSAN</t>
  </si>
  <si>
    <t>NYAYASEVA</t>
  </si>
  <si>
    <t>SRI NILAYAM</t>
  </si>
  <si>
    <t>RASI CHAKRAM</t>
  </si>
  <si>
    <t>LAKSHYAM</t>
  </si>
  <si>
    <t>ETV Kannada</t>
  </si>
  <si>
    <t>AMMA NINAGAGI</t>
  </si>
  <si>
    <t>PUTTA GOURI MADUVE</t>
  </si>
  <si>
    <t>STAR SAVIRUCHI</t>
  </si>
  <si>
    <t>PRANAVAM</t>
  </si>
  <si>
    <t>BHIMA BIGG BOSS SUPER SATURDAY SUDEEP</t>
  </si>
  <si>
    <t>BHIMA BIGG BOSS VAARADA KATHE KICHANA J</t>
  </si>
  <si>
    <t>BHIMA BIGG BOSS UNSEEN EPISODE</t>
  </si>
  <si>
    <t>KFF YALLAR MANE DOOSENO</t>
  </si>
  <si>
    <t>KFF TONI</t>
  </si>
  <si>
    <t>CHARANADAASI</t>
  </si>
  <si>
    <t>KFF TAPORI</t>
  </si>
  <si>
    <t>KFF ONDE GURI</t>
  </si>
  <si>
    <t>KFF MUNGAARINA MINCHU</t>
  </si>
  <si>
    <t>KFF MAANAVA DAANAVA</t>
  </si>
  <si>
    <t>KFF HIMAPAATA</t>
  </si>
  <si>
    <t>KFF DUM</t>
  </si>
  <si>
    <t>KFF DONI SAAGALI</t>
  </si>
  <si>
    <t>FOX LIFE</t>
  </si>
  <si>
    <t>TWIST OF TASTE 2</t>
  </si>
  <si>
    <t>GETAWAY</t>
  </si>
  <si>
    <t>ITALIAN FOOD SAFARI</t>
  </si>
  <si>
    <t>EAT ST</t>
  </si>
  <si>
    <t>LATIN ANGELS SPECIAL</t>
  </si>
  <si>
    <t>DAVID ROCCOS DOLCE VITA</t>
  </si>
  <si>
    <t>LIFE ME EK BAAR</t>
  </si>
  <si>
    <t>FOOD SAFARI</t>
  </si>
  <si>
    <t>STYLE AND THE CITY</t>
  </si>
  <si>
    <t>MARKET VALUES</t>
  </si>
  <si>
    <t>EAT ST-UK EDITION</t>
  </si>
  <si>
    <t>POHS KITCHEN</t>
  </si>
  <si>
    <t>STREET FOOD AROUND THE WORLD</t>
  </si>
  <si>
    <t>THE OUTDOOR ROOM</t>
  </si>
  <si>
    <t>DAVID ROCCOS AMALFI GETAWAY</t>
  </si>
  <si>
    <t>STARTUSPHERE</t>
  </si>
  <si>
    <t>MAKING OF YEH JAWAANI HAI DEEWANI</t>
  </si>
  <si>
    <t>MY SRI LANKA WITH PETER KURUVITA</t>
  </si>
  <si>
    <t>ONE MAN AND HIS CAMPERVAN</t>
  </si>
  <si>
    <t>BAZAAR</t>
  </si>
  <si>
    <t>THE DELINQUENT GOURMET</t>
  </si>
  <si>
    <t>CHEESE SLICES</t>
  </si>
  <si>
    <t>FROM SPAIN WITH LOVE</t>
  </si>
  <si>
    <t>KUNGFU KITCHEN</t>
  </si>
  <si>
    <t>ARISTOS BYO KITCHEN</t>
  </si>
  <si>
    <t>THE LIST</t>
  </si>
  <si>
    <t>Headlines Today</t>
  </si>
  <si>
    <t>HEADLINES TODAY NEWS</t>
  </si>
  <si>
    <t>WAKE UP INDIA</t>
  </si>
  <si>
    <t>LICENSE TO THRILL SEASON 6</t>
  </si>
  <si>
    <t>BREAKING AT 10</t>
  </si>
  <si>
    <t>NEWS AT 11 AM</t>
  </si>
  <si>
    <t>SLAPPED THEN PROSECUTED</t>
  </si>
  <si>
    <t>HEADLINES TONIGHT</t>
  </si>
  <si>
    <t>NEWS NIGHT</t>
  </si>
  <si>
    <t>INDIA REPORTS</t>
  </si>
  <si>
    <t>THE ENTERTAINMENT QUARTE</t>
  </si>
  <si>
    <t>TAKE 2</t>
  </si>
  <si>
    <t>CENTER STAGE</t>
  </si>
  <si>
    <t>MASTER FIXER</t>
  </si>
  <si>
    <t>MUNNA GOES TO JAIL</t>
  </si>
  <si>
    <t>BREAKING TODAY</t>
  </si>
  <si>
    <t>IPL ROTTEN TO THE CORE</t>
  </si>
  <si>
    <t>INDIA TODAY CONCLAVE 2013</t>
  </si>
  <si>
    <t>NIGHTLINE</t>
  </si>
  <si>
    <t>MAOISTS VS INDIA</t>
  </si>
  <si>
    <t>MUMBAIS IMMORAL MANNEQUINS</t>
  </si>
  <si>
    <t>SPORTS QUARTER</t>
  </si>
  <si>
    <t>THE FIX AND THE COVER UP</t>
  </si>
  <si>
    <t>CHAMPIONS CHALLENGE</t>
  </si>
  <si>
    <t>DARK SIDE OF FAME</t>
  </si>
  <si>
    <t>THE ART OF LIVING</t>
  </si>
  <si>
    <t>MORTAL TRAGEDY AT DIVINE ABODE</t>
  </si>
  <si>
    <t>ISAIYARUVI</t>
  </si>
  <si>
    <t>JODI KURAL</t>
  </si>
  <si>
    <t>INNISAI</t>
  </si>
  <si>
    <t>ENGIRUNDALUM VAZHGA</t>
  </si>
  <si>
    <t>ISAI MALAI</t>
  </si>
  <si>
    <t>ISAI NAYAGI</t>
  </si>
  <si>
    <t>MADHURAKAVI</t>
  </si>
  <si>
    <t>KAADHALUKAAGA</t>
  </si>
  <si>
    <t>THULLISAI</t>
  </si>
  <si>
    <t>AKKRAI CHIMAI AZHAGINILE</t>
  </si>
  <si>
    <t>ISAI ARASARGAL</t>
  </si>
  <si>
    <t>PINNANIYIL MUNNANI</t>
  </si>
  <si>
    <t>KUTTUPATTU</t>
  </si>
  <si>
    <t>INNISAI GNANI</t>
  </si>
  <si>
    <t>MASANI SIRUPPU NIZHALCHI</t>
  </si>
  <si>
    <t>VIDIYAL RAAGAM</t>
  </si>
  <si>
    <t>ISAI VANAKKAM</t>
  </si>
  <si>
    <t>THENDRAL PATTU</t>
  </si>
  <si>
    <t>PAATTU THALAIVAN</t>
  </si>
  <si>
    <t>PATTUTHALVAN</t>
  </si>
  <si>
    <t>K Kasturi</t>
  </si>
  <si>
    <t>HOSA BELAKU</t>
  </si>
  <si>
    <t>COMEDY PUNCH</t>
  </si>
  <si>
    <t>KAALA NIRNAYA</t>
  </si>
  <si>
    <t>KFF E BHANDHAN</t>
  </si>
  <si>
    <t>NAANE RAJKUMARI</t>
  </si>
  <si>
    <t>YASHODHARA NEXT CM</t>
  </si>
  <si>
    <t>STHREE</t>
  </si>
  <si>
    <t>PADMAVYUHA</t>
  </si>
  <si>
    <t>KFF GOPI</t>
  </si>
  <si>
    <t>MOUN MATHADIDAGA</t>
  </si>
  <si>
    <t>LIFE LINE</t>
  </si>
  <si>
    <t>KFF JANUMADA JODI</t>
  </si>
  <si>
    <t>LAGORI</t>
  </si>
  <si>
    <t>KASTHURI VARTHE</t>
  </si>
  <si>
    <t>DAIVA DHARSHANA</t>
  </si>
  <si>
    <t>KFF AAYA</t>
  </si>
  <si>
    <t>SILK SEERE BEEKA SEERE</t>
  </si>
  <si>
    <t>PRODUCTION NO 1</t>
  </si>
  <si>
    <t>AROGYA KSHEMA</t>
  </si>
  <si>
    <t>APPA AVVA NAMMA DAIVA</t>
  </si>
  <si>
    <t>KFF NAMMA BASAVA</t>
  </si>
  <si>
    <t>ADUGE ARAMANEE</t>
  </si>
  <si>
    <t>KFF JOOTATA</t>
  </si>
  <si>
    <t>WAR WAR GITTHIYARU</t>
  </si>
  <si>
    <t>JANMANTHAR-2</t>
  </si>
  <si>
    <t>KFF ARAMANE</t>
  </si>
  <si>
    <t>KFF SIRIVANTA</t>
  </si>
  <si>
    <t>KFF BINDAAS</t>
  </si>
  <si>
    <t>DOCTORS DAIRY</t>
  </si>
  <si>
    <t>KFF GAJA</t>
  </si>
  <si>
    <t>NIVA KELI NAMMA HAADU</t>
  </si>
  <si>
    <t>KFF KAMANNANA MAKKALU</t>
  </si>
  <si>
    <t>KFF ENCOUNTER DAYANAYAK</t>
  </si>
  <si>
    <t>KFF JEEVANA CHAITHRA</t>
  </si>
  <si>
    <t>KFF APURVA SANGAM</t>
  </si>
  <si>
    <t>KFF NANJUNDI KALYANA</t>
  </si>
  <si>
    <t>SUMRUDDHI</t>
  </si>
  <si>
    <t>KFF SAKHA SAKHI</t>
  </si>
  <si>
    <t>STAR KITCHEN</t>
  </si>
  <si>
    <t>KFF SABHDAVEDI</t>
  </si>
  <si>
    <t>KFF APPU</t>
  </si>
  <si>
    <t>BHANUVARADA BADUTA</t>
  </si>
  <si>
    <t>NON STOP CINI SAMACHAR</t>
  </si>
  <si>
    <t>KFF GANESHA</t>
  </si>
  <si>
    <t>KFF GRUHAPRAVESHA</t>
  </si>
  <si>
    <t>KFF ONDAAGIBAALU</t>
  </si>
  <si>
    <t>KFF GANDANE MANE</t>
  </si>
  <si>
    <t>KFF MAHARAJA</t>
  </si>
  <si>
    <t>KFF THENALIRAMA</t>
  </si>
  <si>
    <t>KFF GOKARNA</t>
  </si>
  <si>
    <t>KFF AAJAY</t>
  </si>
  <si>
    <t>KFF YUGA</t>
  </si>
  <si>
    <t>KFF RAAKSHASA</t>
  </si>
  <si>
    <t>KFF HRUDAYA SANGAMA</t>
  </si>
  <si>
    <t>KFF THUNTA</t>
  </si>
  <si>
    <t>KFF OMKAR</t>
  </si>
  <si>
    <t>BHAKTI DEGULA</t>
  </si>
  <si>
    <t>KFF AMRUTDHARE</t>
  </si>
  <si>
    <t>KFF ABHI</t>
  </si>
  <si>
    <t>KFF Y2K</t>
  </si>
  <si>
    <t>KFF DEADLY SOMA</t>
  </si>
  <si>
    <t>KFF GADI BIDI BROTHERS</t>
  </si>
  <si>
    <t>KFF THANGIGAAGI</t>
  </si>
  <si>
    <t>Kasthuri Newz 24</t>
  </si>
  <si>
    <t>JANADESHA 2013</t>
  </si>
  <si>
    <t>NAMASTE INDIA</t>
  </si>
  <si>
    <t>POWER PLAY</t>
  </si>
  <si>
    <t>NEWZ 24</t>
  </si>
  <si>
    <t>BANNA MASIDA MELE</t>
  </si>
  <si>
    <t>MID DAY</t>
  </si>
  <si>
    <t>AAYUSHMAN BHAVA</t>
  </si>
  <si>
    <t>WANTED</t>
  </si>
  <si>
    <t>MADARANGI</t>
  </si>
  <si>
    <t>KARNATAKA INDU</t>
  </si>
  <si>
    <t>KASTHURI NEWZ24 VISHESHA (RELIGIOUS)</t>
  </si>
  <si>
    <t>IBBARA JAGALA</t>
  </si>
  <si>
    <t>KASTHURI NEWZ24 VISHESHA</t>
  </si>
  <si>
    <t>INDIA TODAY</t>
  </si>
  <si>
    <t>BANGALORE CENTRAL</t>
  </si>
  <si>
    <t>GANDHI CLASS</t>
  </si>
  <si>
    <t>TATHASTU</t>
  </si>
  <si>
    <t>COMEDY HALBIDI</t>
  </si>
  <si>
    <t>SAAVIGE SAAVIRA DAARI</t>
  </si>
  <si>
    <t>KSHEMISI NAAVU HELODELLA TAMASEGAAGI</t>
  </si>
  <si>
    <t>HOSA C M</t>
  </si>
  <si>
    <t>SIDDU SARATHI</t>
  </si>
  <si>
    <t>SWEET HOME</t>
  </si>
  <si>
    <t>MAST MAJA MAADI</t>
  </si>
  <si>
    <t>IDONDLA 5</t>
  </si>
  <si>
    <t>AAA TELESHOPING</t>
  </si>
  <si>
    <t>VASTU SASHTRA</t>
  </si>
  <si>
    <t>GURUMANTRA</t>
  </si>
  <si>
    <t>AKSHAYA BHAGYA</t>
  </si>
  <si>
    <t>MOVIE MIRROR</t>
  </si>
  <si>
    <t>AA DINAGALU</t>
  </si>
  <si>
    <t>FIRST DAY</t>
  </si>
  <si>
    <t>RAJ SANGEETHOTSAVA</t>
  </si>
  <si>
    <t>CHIGURIDA HASIRU</t>
  </si>
  <si>
    <t>AADU MAGAA AADU</t>
  </si>
  <si>
    <t>DOCTORS CORNER</t>
  </si>
  <si>
    <t>SALAAM NAMASTE</t>
  </si>
  <si>
    <t>SIDDU GRUHA GATI</t>
  </si>
  <si>
    <t>KHALNAYAK</t>
  </si>
  <si>
    <t>SREESANTH FIXING</t>
  </si>
  <si>
    <t>YOGA SHAKTI</t>
  </si>
  <si>
    <t>KHALNAYAKANA THAPPOPIGE</t>
  </si>
  <si>
    <t>MUNAABHAI LOVE STORY</t>
  </si>
  <si>
    <t>ROYAL FIXING</t>
  </si>
  <si>
    <t>BADUKU JATAKABANDI</t>
  </si>
  <si>
    <t>SANJU HELIDA KATHE</t>
  </si>
  <si>
    <t>NERA NUDI</t>
  </si>
  <si>
    <t>ANGELINA JOLIE</t>
  </si>
  <si>
    <t>SIDDU TEAM</t>
  </si>
  <si>
    <t>NAANU NAANA LIFEU</t>
  </si>
  <si>
    <t>SAMPUTA SANKATHA</t>
  </si>
  <si>
    <t>BOX OFFICE SULTAN</t>
  </si>
  <si>
    <t>KINNARA VIVAHA</t>
  </si>
  <si>
    <t>MINUGU NAKSHATHRA</t>
  </si>
  <si>
    <t>OPERATION FIXING</t>
  </si>
  <si>
    <t>NAAVINU 6 KOTI</t>
  </si>
  <si>
    <t>MALEGE GHADA GHADA</t>
  </si>
  <si>
    <t>FINAL FIX</t>
  </si>
  <si>
    <t>NANGANAACH</t>
  </si>
  <si>
    <t>GATTIMELA</t>
  </si>
  <si>
    <t>SADAN KUTHUHALA</t>
  </si>
  <si>
    <t>MOSA VANCHANE DAGA</t>
  </si>
  <si>
    <t>AMARA CHITRAKATHA</t>
  </si>
  <si>
    <t>GURUBALA</t>
  </si>
  <si>
    <t>KANASUGARA KANASU</t>
  </si>
  <si>
    <t>GUTKHA BAN</t>
  </si>
  <si>
    <t>PHOTO FINISH</t>
  </si>
  <si>
    <t>OPERATION SUCCESS</t>
  </si>
  <si>
    <t>BIKINI VISHESHA</t>
  </si>
  <si>
    <t>LEADER</t>
  </si>
  <si>
    <t>AADALITA DIKSUCHI</t>
  </si>
  <si>
    <t>BOND IS BACK</t>
  </si>
  <si>
    <t>MALE ANAHUTHA</t>
  </si>
  <si>
    <t>PREETSODU THAPPA</t>
  </si>
  <si>
    <t>LIFE AND DEATH</t>
  </si>
  <si>
    <t>GANA GANDHARVA</t>
  </si>
  <si>
    <t>SWAMI LEKA KODI</t>
  </si>
  <si>
    <t>VISHA VUYHA</t>
  </si>
  <si>
    <t>CAVERY THE KANIVE</t>
  </si>
  <si>
    <t>SHARAPANJARA</t>
  </si>
  <si>
    <t>LOKAYUKTARU YALLI</t>
  </si>
  <si>
    <t>SANJEEVAN NETRALAYA</t>
  </si>
  <si>
    <t>RANA VEERA</t>
  </si>
  <si>
    <t>SIDDU VASTU</t>
  </si>
  <si>
    <t>SADANA KADANA</t>
  </si>
  <si>
    <t>SRI KSHETRA SANNIDHI</t>
  </si>
  <si>
    <t>SHANI MAHATME</t>
  </si>
  <si>
    <t>TARAKARI DUBARI</t>
  </si>
  <si>
    <t>MUVARA HENDTHI GANGA</t>
  </si>
  <si>
    <t>BAAZIGAR</t>
  </si>
  <si>
    <t>KUBERA CRICKETIGA</t>
  </si>
  <si>
    <t>CINI TOP 10</t>
  </si>
  <si>
    <t>BJP ADVANI RAJINAME</t>
  </si>
  <si>
    <t>YUGANTYA</t>
  </si>
  <si>
    <t>MARANA PATHRA</t>
  </si>
  <si>
    <t>KADIPUDI KICK</t>
  </si>
  <si>
    <t>RED LIGHT</t>
  </si>
  <si>
    <t>DHOOM DHAMAKA</t>
  </si>
  <si>
    <t>RANGA RAJAKARANA</t>
  </si>
  <si>
    <t>FAKE PACK</t>
  </si>
  <si>
    <t>CRIME CAPITAL</t>
  </si>
  <si>
    <t>CRICKET KARGIL</t>
  </si>
  <si>
    <t>AKRAMANA</t>
  </si>
  <si>
    <t>LOVE YOU DAD</t>
  </si>
  <si>
    <t>DOSTI KHATAM</t>
  </si>
  <si>
    <t>SHOWMAN LOVE STORY</t>
  </si>
  <si>
    <t>YOUNG SUPER STAR</t>
  </si>
  <si>
    <t>DHEVASH RAJAKARANA</t>
  </si>
  <si>
    <t>TOIFA HAWA</t>
  </si>
  <si>
    <t>THINGALAYITHU</t>
  </si>
  <si>
    <t>VISHANEERU</t>
  </si>
  <si>
    <t>JALA PRALAYA</t>
  </si>
  <si>
    <t>MADUVE SEX</t>
  </si>
  <si>
    <t>SUPER MOON</t>
  </si>
  <si>
    <t>SIMHA BETE</t>
  </si>
  <si>
    <t>TYRE PUNCHTURE</t>
  </si>
  <si>
    <t>SAAVIGE DAARI</t>
  </si>
  <si>
    <t>PRALAYA TANDAVA</t>
  </si>
  <si>
    <t>SAAVU GEDDAVARU</t>
  </si>
  <si>
    <t>KING KHAN PALACE</t>
  </si>
  <si>
    <t>PAY AND PARKING</t>
  </si>
  <si>
    <t>SUPER MOON GUMMA</t>
  </si>
  <si>
    <t>FITNESS GURU</t>
  </si>
  <si>
    <t>EID FIGHT</t>
  </si>
  <si>
    <t>DHONI DHURANDARA</t>
  </si>
  <si>
    <t>MAHAN DIGHVIJAYA</t>
  </si>
  <si>
    <t>KTV</t>
  </si>
  <si>
    <t>TMF IDHAYA VAASAL</t>
  </si>
  <si>
    <t>TMF SENTHAMIZH SELVAN</t>
  </si>
  <si>
    <t>TMF SANDHITHA VELAI</t>
  </si>
  <si>
    <t>TMF URCHAGAM</t>
  </si>
  <si>
    <t>TMF IDAYATHTHIRUDAN</t>
  </si>
  <si>
    <t>TMF ANBIN MUGAVARI</t>
  </si>
  <si>
    <t>TMF DHARMATHIN THALAIVAN</t>
  </si>
  <si>
    <t>TMF PUDHU MANITHAN</t>
  </si>
  <si>
    <t>TMF SISHYA</t>
  </si>
  <si>
    <t>TMF KAADHALAN</t>
  </si>
  <si>
    <t>TMF THUDIKKUM KARANGAL</t>
  </si>
  <si>
    <t>TMF AGAYA GANGAI</t>
  </si>
  <si>
    <t>TMF ORU NAAL ORU KANAVU</t>
  </si>
  <si>
    <t>TMF V I P</t>
  </si>
  <si>
    <t>TMF MAHANADHI</t>
  </si>
  <si>
    <t>TMF PAATTAALEE</t>
  </si>
  <si>
    <t>TMF LOONEY TUNES BACK IN ACTION</t>
  </si>
  <si>
    <t>TMF MAHA NADIGAN</t>
  </si>
  <si>
    <t>TMF THE GOLDEN COMPASS</t>
  </si>
  <si>
    <t>TMF THIRUTTU PAYALE</t>
  </si>
  <si>
    <t>TMF SIMMARASI</t>
  </si>
  <si>
    <t>TMF THIRUPATHI EZHUMALAI VENKA</t>
  </si>
  <si>
    <t>TMF ALLITHANTHA VAANAM</t>
  </si>
  <si>
    <t>TMF NAANAYAM</t>
  </si>
  <si>
    <t>TMF GENTLEMAN</t>
  </si>
  <si>
    <t>TMF BOSE</t>
  </si>
  <si>
    <t>TMF NEE VARUVAAI ENA</t>
  </si>
  <si>
    <t>TMF VASUKE</t>
  </si>
  <si>
    <t>TMF KANGALAAL KAIDHU SEI</t>
  </si>
  <si>
    <t>TMF PONMANA CHELVAN</t>
  </si>
  <si>
    <t>TMF CHINNA TAMBI PERIYA TAMBI</t>
  </si>
  <si>
    <t>TMF VELUTHU KATTU</t>
  </si>
  <si>
    <t>TMF AAI</t>
  </si>
  <si>
    <t>TMF MUDHAL KANAVE</t>
  </si>
  <si>
    <t>TMF KANDUKONDAIN KANDUKONDAIN</t>
  </si>
  <si>
    <t>TMF CHINNA VAADHYAAR</t>
  </si>
  <si>
    <t>TMF ADI THADI</t>
  </si>
  <si>
    <t>TMF LOVELY</t>
  </si>
  <si>
    <t>TMF CHADHURANKGAM</t>
  </si>
  <si>
    <t>TMF VAIDEHI KATHIRUNTHAL</t>
  </si>
  <si>
    <t>TMF AZHAGIYA ASURA</t>
  </si>
  <si>
    <t>TMF KANNATHIL MUTHAMITTAL</t>
  </si>
  <si>
    <t>TMF HELLO</t>
  </si>
  <si>
    <t>TMF PERARASU</t>
  </si>
  <si>
    <t>TMF NESAM</t>
  </si>
  <si>
    <t>TMF POOVARASAN</t>
  </si>
  <si>
    <t>TMF 123</t>
  </si>
  <si>
    <t>TMF MUTHUKKU MUTHAGA</t>
  </si>
  <si>
    <t>TMF KIZHAKKE POGUM RAYIL</t>
  </si>
  <si>
    <t>TMF AANAZHAGAN</t>
  </si>
  <si>
    <t>TMF JORE</t>
  </si>
  <si>
    <t>TMF ORAM POO</t>
  </si>
  <si>
    <t>TMF AZHAGIYA TAMILMAGAN</t>
  </si>
  <si>
    <t>TMF SONNALTHAN KAADHALA</t>
  </si>
  <si>
    <t>TMF SATHUM PODAATHAY</t>
  </si>
  <si>
    <t>TMF RANSOM</t>
  </si>
  <si>
    <t>TMF NAYAKAN</t>
  </si>
  <si>
    <t>TMF MURAI MAAMAN</t>
  </si>
  <si>
    <t>TMF THADAYAM</t>
  </si>
  <si>
    <t>TMF LUCKY MAN</t>
  </si>
  <si>
    <t>TMF UNNAI KUDU YENNAI THARUVAN</t>
  </si>
  <si>
    <t>TMF THANGAM</t>
  </si>
  <si>
    <t>TMF ORU KALLURIYIN KADHAI</t>
  </si>
  <si>
    <t>TMF SARAVANAA</t>
  </si>
  <si>
    <t>TMF KABADIE KABADIE</t>
  </si>
  <si>
    <t>TMF ENGA THAMBI</t>
  </si>
  <si>
    <t>TMF PON MANAM</t>
  </si>
  <si>
    <t>TMF VAZHKAI CHAKKARAM</t>
  </si>
  <si>
    <t>TMF VEDHAM</t>
  </si>
  <si>
    <t>TMF KANNUKKUL NILAVU</t>
  </si>
  <si>
    <t>TMF 24 MANINERAM</t>
  </si>
  <si>
    <t>TMF DEIVA VAKKU</t>
  </si>
  <si>
    <t>TMF EN PURUSHAN KUZHANTHAI MA</t>
  </si>
  <si>
    <t>TMF RISHI</t>
  </si>
  <si>
    <t>TMF THENNAVAN</t>
  </si>
  <si>
    <t>TMF SEEVALAPPERI PANDI</t>
  </si>
  <si>
    <t>TMF ENNAVALE</t>
  </si>
  <si>
    <t>TMF FEBRUARY 14</t>
  </si>
  <si>
    <t>TMF MAAYANDI KUDUMBATHAR</t>
  </si>
  <si>
    <t>TMF MAPPILLAI KAUNDAR</t>
  </si>
  <si>
    <t>TMF THA KA THI ME THA</t>
  </si>
  <si>
    <t>TMF EN AASE RASSAVE</t>
  </si>
  <si>
    <t>TMF MR ROMEO</t>
  </si>
  <si>
    <t>TMF JHONNY</t>
  </si>
  <si>
    <t>TMF SINGAM PULI</t>
  </si>
  <si>
    <t>TMF VANTAGE POINT</t>
  </si>
  <si>
    <t>TMF UNNARUGE NAANIRUNTHAL</t>
  </si>
  <si>
    <t>TMF HARICHANDRA</t>
  </si>
  <si>
    <t>TMF UNDER WORLD EVOLUTION</t>
  </si>
  <si>
    <t>TMF MALABAAR POLICE</t>
  </si>
  <si>
    <t>TMF LOVE TODAY</t>
  </si>
  <si>
    <t>TMF KAADHAL SADUGUDU</t>
  </si>
  <si>
    <t>TMF KAKAI SIRAGINILAE</t>
  </si>
  <si>
    <t>TMF NAAN PETHA MAHANE</t>
  </si>
  <si>
    <t>TMF THUNICHAL</t>
  </si>
  <si>
    <t>TMF PERIYA MARUDHU</t>
  </si>
  <si>
    <t>TMF THAMIZHAN</t>
  </si>
  <si>
    <t>TMF KAI KODUKKUM KAI</t>
  </si>
  <si>
    <t>TMF DASARATHAN</t>
  </si>
  <si>
    <t>TMF SENGOTTAI</t>
  </si>
  <si>
    <t>TMF AAHAA YENNA PORUTHAM</t>
  </si>
  <si>
    <t>TMF KAADHAL KIRUKKAN</t>
  </si>
  <si>
    <t>TMF YUVAN YUVATHI</t>
  </si>
  <si>
    <t>TMF MALAYAN</t>
  </si>
  <si>
    <t>TMF NAM NADU (SARATH KUMAR)</t>
  </si>
  <si>
    <t>TMF GITHAN</t>
  </si>
  <si>
    <t>TMF AMMAN KOVIL KIZHAKKALE</t>
  </si>
  <si>
    <t>TMF GOPALA GOPALA</t>
  </si>
  <si>
    <t>TMF PARTHIBAN KANAVU</t>
  </si>
  <si>
    <t>TMF POKKIRI</t>
  </si>
  <si>
    <t>TMF SPIDERMAN-3</t>
  </si>
  <si>
    <t>TMF YAI NEE ROMBA AZHAGA IRUKE</t>
  </si>
  <si>
    <t>TMF PERIYA KUDUMBAM</t>
  </si>
  <si>
    <t>TMF ZATHURA A SPACE ADVENTURE</t>
  </si>
  <si>
    <t>TMF DEVAN</t>
  </si>
  <si>
    <t>TMF ARAI ENN 305 IL KADAVUL</t>
  </si>
  <si>
    <t>TMF KAALAM MAARI POTCHU</t>
  </si>
  <si>
    <t>TMF KANNI RAASI</t>
  </si>
  <si>
    <t>TMF CHHINNAVARR</t>
  </si>
  <si>
    <t>TMF ENDRUM ANBUDAN</t>
  </si>
  <si>
    <t>TMF KOVAI BROTHERS</t>
  </si>
  <si>
    <t>TMF 16 BLOCKS</t>
  </si>
  <si>
    <t>TMF THILLALANGADI (JAYAM RAVI)</t>
  </si>
  <si>
    <t>TMF POOCHUDAVA</t>
  </si>
  <si>
    <t>TMF CAPTAIN</t>
  </si>
  <si>
    <t>TMF VANNATHAMIZH PAATTU</t>
  </si>
  <si>
    <t>TMF MAGALIRKKAGA</t>
  </si>
  <si>
    <t>TMF BANDHA PARAMA SIVAM</t>
  </si>
  <si>
    <t>TMF VEDIKKAI EN VAADIKKAI</t>
  </si>
  <si>
    <t>TMF KULIR 100 DEGREE</t>
  </si>
  <si>
    <t>TMF THE WICKER MAN</t>
  </si>
  <si>
    <t>TMF AGNI NATCHATHIRAM</t>
  </si>
  <si>
    <t>TMF ARUL</t>
  </si>
  <si>
    <t>TMF THEE NAGAR</t>
  </si>
  <si>
    <t>TMF THOONDIL</t>
  </si>
  <si>
    <t>TMF PANAKKARAN</t>
  </si>
  <si>
    <t>TMF SULAAN</t>
  </si>
  <si>
    <t>TMF 1977 THE HISTORY REWRITTEN</t>
  </si>
  <si>
    <t>TMF VAIMAIYE VELLUM</t>
  </si>
  <si>
    <t>TMF VARUSHEMELLAM VASANTHAM</t>
  </si>
  <si>
    <t>TMF VAANMATHI</t>
  </si>
  <si>
    <t>TMF THE BANK JOB</t>
  </si>
  <si>
    <t>TMF MERCURY POOKKAL</t>
  </si>
  <si>
    <t>TMF NEE SIRITHAL DEEPAVALI</t>
  </si>
  <si>
    <t>TMF PAGAL NILAVU</t>
  </si>
  <si>
    <t>TMF THE MECHANIK</t>
  </si>
  <si>
    <t>TMF MINSARA KANNA</t>
  </si>
  <si>
    <t>TMF MANATHODU MAZHAI KALLAM</t>
  </si>
  <si>
    <t>TMF SUNDARA PURUSHAN</t>
  </si>
  <si>
    <t>TMF CHINNAPPADAS</t>
  </si>
  <si>
    <t>TMF THAI MEETHU SATHIYAM</t>
  </si>
  <si>
    <t>TMF THE SORCERERS APPRENTICE</t>
  </si>
  <si>
    <t>TMF KANNODU KANBATHELLAAM</t>
  </si>
  <si>
    <t>TMF NALLA NERAM</t>
  </si>
  <si>
    <t>TMF PADIKKAATHAVAN (DHANUSH)</t>
  </si>
  <si>
    <t>TMF NINAIVIRUKKUM VARAI</t>
  </si>
  <si>
    <t>TMF ULLAM KOLLAI POGUTHE</t>
  </si>
  <si>
    <t>TMF VILLUPPATTUKKARAN</t>
  </si>
  <si>
    <t>TMF NINAITHEN VANTHAI</t>
  </si>
  <si>
    <t>TMF KANDEN SEETHAIAI</t>
  </si>
  <si>
    <t>TMF ETHIROLI</t>
  </si>
  <si>
    <t>TMF VAIKAI</t>
  </si>
  <si>
    <t>TMF NENJAM MARAPPATHILAI</t>
  </si>
  <si>
    <t>TMF EIGHT BELOW</t>
  </si>
  <si>
    <t>TMF TIGER VISHVA</t>
  </si>
  <si>
    <t>TMF ROJAVANAM</t>
  </si>
  <si>
    <t>TMF MAANBUMIGU MAANAVAN</t>
  </si>
  <si>
    <t>TMF CHARLEY CHAPLIN</t>
  </si>
  <si>
    <t>TMF MAKAAN KANAKU</t>
  </si>
  <si>
    <t>TMF SUNDARA TRAVELS</t>
  </si>
  <si>
    <t>TMF MISSIAMMA</t>
  </si>
  <si>
    <t>TMF SHANGHAI NOON</t>
  </si>
  <si>
    <t>TMF BHAGAVATHI</t>
  </si>
  <si>
    <t>M Tunes</t>
  </si>
  <si>
    <t>REFRESH</t>
  </si>
  <si>
    <t>ADVANCE BOOKING</t>
  </si>
  <si>
    <t>SHUFFLE</t>
  </si>
  <si>
    <t>BACK TO BACK</t>
  </si>
  <si>
    <t>PLUG</t>
  </si>
  <si>
    <t>EASY GO</t>
  </si>
  <si>
    <t>SONG PROGRAM</t>
  </si>
  <si>
    <t>MAA</t>
  </si>
  <si>
    <t>AIRTEL SUPER SINGER 7</t>
  </si>
  <si>
    <t>CID</t>
  </si>
  <si>
    <t>KUTUMBA GOWRAVAM</t>
  </si>
  <si>
    <t>KODALA KODALA KODUKU PELLAMA</t>
  </si>
  <si>
    <t>TGF GHATIKUDU</t>
  </si>
  <si>
    <t>TGF STALIN</t>
  </si>
  <si>
    <t>TGF DOOKUDU</t>
  </si>
  <si>
    <t>TGF CHIRUTHA</t>
  </si>
  <si>
    <t>TGF VIKRAMAARKUDU</t>
  </si>
  <si>
    <t>TGF HAPPY</t>
  </si>
  <si>
    <t>TGF LIFE IS BEAUTIFULL</t>
  </si>
  <si>
    <t>TGF KUSHI</t>
  </si>
  <si>
    <t>R S BROTHERS BHALE CHANCELE</t>
  </si>
  <si>
    <t>TGF MASK</t>
  </si>
  <si>
    <t>TGF BUNNY</t>
  </si>
  <si>
    <t>TGF JAFFA</t>
  </si>
  <si>
    <t>TGF CHANDRAMUKHI</t>
  </si>
  <si>
    <t>AIRTEL SUPER SINGER 7 GF</t>
  </si>
  <si>
    <t>TGF KALISUNDAM RAA</t>
  </si>
  <si>
    <t>TGF JOSH</t>
  </si>
  <si>
    <t>TGF CHAARULATHA</t>
  </si>
  <si>
    <t>TGF ADHURS</t>
  </si>
  <si>
    <t>TGF CARA MAZAKA</t>
  </si>
  <si>
    <t>TGF SRI RAMADASU</t>
  </si>
  <si>
    <t>TGF MAGADHEERA</t>
  </si>
  <si>
    <t>TGF SEEMATAPAKAI</t>
  </si>
  <si>
    <t>TGF SEETHAMMA VAKITLO SIRIMALLE CHETTU</t>
  </si>
  <si>
    <t>TGF BOSS</t>
  </si>
  <si>
    <t>TGF YAMUDU</t>
  </si>
  <si>
    <t>TGF PARUGU</t>
  </si>
  <si>
    <t>TGF MANMADHUDU</t>
  </si>
  <si>
    <t>TGF MALLESWARI</t>
  </si>
  <si>
    <t>TGF JAI CHIRANJEEVA</t>
  </si>
  <si>
    <t>TGF ARAVIND 2</t>
  </si>
  <si>
    <t>TGF MALLANNAA</t>
  </si>
  <si>
    <t>Maa Movies</t>
  </si>
  <si>
    <t>TGF PANDHEM</t>
  </si>
  <si>
    <t>TGF MOGUDS PELLAMS</t>
  </si>
  <si>
    <t>TGF SHOCK</t>
  </si>
  <si>
    <t>TGF BALU</t>
  </si>
  <si>
    <t>TGF RADHAGOPALAM</t>
  </si>
  <si>
    <t>TGF SP PARASURAM</t>
  </si>
  <si>
    <t>TGF CHINNA KODALU</t>
  </si>
  <si>
    <t>TGF AMMA CHEPPINDI</t>
  </si>
  <si>
    <t>GOPICHAND RESHMALA VIVAHAMAHOSTVAM</t>
  </si>
  <si>
    <t>TGF BEND APPARAO RMP</t>
  </si>
  <si>
    <t>TGF INTLO ILLALU VANTENTLO PR</t>
  </si>
  <si>
    <t>TGF MUNDADUGU</t>
  </si>
  <si>
    <t>TGF IDDARU</t>
  </si>
  <si>
    <t>TGF AVUNU</t>
  </si>
  <si>
    <t>TGF PREMA KATHA</t>
  </si>
  <si>
    <t>TGF DHAYAM</t>
  </si>
  <si>
    <t>TGF OHO NAA PELLANTA</t>
  </si>
  <si>
    <t>TGF SHRI KRISHNA 2006</t>
  </si>
  <si>
    <t>TGF ROWDY ALLUDU</t>
  </si>
  <si>
    <t>TGF SOGGAADU</t>
  </si>
  <si>
    <t>TGF AALASYAM AMRUTAM</t>
  </si>
  <si>
    <t>TGF PREMA KHAIDI (VIDARTHI)</t>
  </si>
  <si>
    <t>TGF DEVATA</t>
  </si>
  <si>
    <t>TGF ALLARI BULLODU</t>
  </si>
  <si>
    <t>TGF VEEDINTHE</t>
  </si>
  <si>
    <t>TGF A WEDNESDAY</t>
  </si>
  <si>
    <t>TGF DEVUDU CHESINA MANUSHULU</t>
  </si>
  <si>
    <t>TGF POURUDU</t>
  </si>
  <si>
    <t>TGF GARSHANA</t>
  </si>
  <si>
    <t>TGF HAPPY HAPPYGA</t>
  </si>
  <si>
    <t>TGF NUVVU LEKA NENU LENU</t>
  </si>
  <si>
    <t>TGF 12VA ANTASTU</t>
  </si>
  <si>
    <t>TGF ANDARIVAADU</t>
  </si>
  <si>
    <t>TGF MONEY MONEY MORE MONEY-3</t>
  </si>
  <si>
    <t>TGF SATYA</t>
  </si>
  <si>
    <t>TGF JODHAA AKBAR</t>
  </si>
  <si>
    <t>TGF OKA V CHITRAM</t>
  </si>
  <si>
    <t>TGF GOUTAM S S C</t>
  </si>
  <si>
    <t>TGF ANAND</t>
  </si>
  <si>
    <t>TGF TAJMAHAL</t>
  </si>
  <si>
    <t>TGF DHOOM 2</t>
  </si>
  <si>
    <t>TGF RAJINI FROM RAJAHMUNDRY</t>
  </si>
  <si>
    <t>TGF AWAARA</t>
  </si>
  <si>
    <t>TGF KALIYUGA PAANDAVULU</t>
  </si>
  <si>
    <t>TGF PAADIPANTALU</t>
  </si>
  <si>
    <t>TGF HERO</t>
  </si>
  <si>
    <t>TGF MODHATI CINEMA</t>
  </si>
  <si>
    <t>TGF NINNE PELLAADATAA</t>
  </si>
  <si>
    <t>TGF DHAIRYAM</t>
  </si>
  <si>
    <t>TGF ASHOK</t>
  </si>
  <si>
    <t>TGF DRONACHARYA</t>
  </si>
  <si>
    <t>TGF DONGAATA</t>
  </si>
  <si>
    <t>TGF PASIVADI PRANAM</t>
  </si>
  <si>
    <t>TGF PATTNAVASAM</t>
  </si>
  <si>
    <t>TGF SUBHASH CHANDRABOSE</t>
  </si>
  <si>
    <t>TGF MECHANIC ALLUDU</t>
  </si>
  <si>
    <t>TGF RADHAA KRISHNA</t>
  </si>
  <si>
    <t>TGF SHIVAYYA</t>
  </si>
  <si>
    <t>TGF ASAADHYUDU</t>
  </si>
  <si>
    <t>TGF MAJAA</t>
  </si>
  <si>
    <t>TGF MUGGURU</t>
  </si>
  <si>
    <t>TGF GANGAPUTRULU</t>
  </si>
  <si>
    <t>TGF LOVE JOURNEY</t>
  </si>
  <si>
    <t>TGF SUPER</t>
  </si>
  <si>
    <t>TGF JAYAM MANADERA</t>
  </si>
  <si>
    <t>TGF AAVIDA MA AAVIDE</t>
  </si>
  <si>
    <t>TGF ROUDRAM</t>
  </si>
  <si>
    <t>Maa Music</t>
  </si>
  <si>
    <t>CHAI BISCUIT</t>
  </si>
  <si>
    <t>ENDUKU YEMITI ELA</t>
  </si>
  <si>
    <t>LADY JODI</t>
  </si>
  <si>
    <t>TAKE 3</t>
  </si>
  <si>
    <t>GOOGLY</t>
  </si>
  <si>
    <t>SERIAL SITHAMAALAKSHMI</t>
  </si>
  <si>
    <t>COMING ATTRACTIONS</t>
  </si>
  <si>
    <t>ADHURS (FILM SONG)</t>
  </si>
  <si>
    <t>JALSA (FILM SONGS)</t>
  </si>
  <si>
    <t>ALBUM OF THE DAY</t>
  </si>
  <si>
    <t>STAR ON DEMAND</t>
  </si>
  <si>
    <t>VICHITRALAHARI</t>
  </si>
  <si>
    <t>JAAMU RATHIRI</t>
  </si>
  <si>
    <t>SOMETHING SPECIAL</t>
  </si>
  <si>
    <t>KEKA HIT</t>
  </si>
  <si>
    <t>FILM CITY</t>
  </si>
  <si>
    <t>HOT HOT HITZ</t>
  </si>
  <si>
    <t>IDI PATALA VELAYANI</t>
  </si>
  <si>
    <t>MAA MELODIES</t>
  </si>
  <si>
    <t>MORNING MANTRA</t>
  </si>
  <si>
    <t>FEEL MY LOVE</t>
  </si>
  <si>
    <t>CHEWING GUM</t>
  </si>
  <si>
    <t>SABHAKU NAMASKARAM</t>
  </si>
  <si>
    <t>10 TANAA TAN</t>
  </si>
  <si>
    <t>MAA ISHTAM</t>
  </si>
  <si>
    <t>FUN EXPRESS</t>
  </si>
  <si>
    <t>HIMSA NANDAM</t>
  </si>
  <si>
    <t>MASTI MAJAA</t>
  </si>
  <si>
    <t>MEE STAR CHAT SHOW</t>
  </si>
  <si>
    <t>TADAKHA JANTATHO GREEKU VEERUDU</t>
  </si>
  <si>
    <t>TOP 10</t>
  </si>
  <si>
    <t>EKAEKAAS PAKAPAKAAS</t>
  </si>
  <si>
    <t>LOVE JUNCTION</t>
  </si>
  <si>
    <t>SOMETHING SOMETHING AUDIO RELEASE</t>
  </si>
  <si>
    <t>YENDUKU YEMITE YELA</t>
  </si>
  <si>
    <t>SNACKS 60</t>
  </si>
  <si>
    <t>SUPER ANNA SUPER</t>
  </si>
  <si>
    <t>DHEN CHAK</t>
  </si>
  <si>
    <t>CINEMAKI CHESINKI MANUSUL</t>
  </si>
  <si>
    <t>LOVE LINE</t>
  </si>
  <si>
    <t>PAISA AUDIO RELEASE</t>
  </si>
  <si>
    <t>IDDARAMMAYILATHO AUDIO RELEASE</t>
  </si>
  <si>
    <t>ANTAKU MUNDU AA TARUVATA AUDIO RELEASE</t>
  </si>
  <si>
    <t>RANGULARATNAM</t>
  </si>
  <si>
    <t>ALIAS JANAKI AUDIO RELEASE</t>
  </si>
  <si>
    <t>HIT PARADE NON STOP TOP 10</t>
  </si>
  <si>
    <t>6 PACK</t>
  </si>
  <si>
    <t>CINEMA MAHILA AWARDS</t>
  </si>
  <si>
    <t>KISS AUDIO RELEASE</t>
  </si>
  <si>
    <t>MTV</t>
  </si>
  <si>
    <t>MTV HIT IT</t>
  </si>
  <si>
    <t>MTV COLGATE MAX FRESH ARE U FRESH ENUF</t>
  </si>
  <si>
    <t>MTV BREAKFAST BEAT</t>
  </si>
  <si>
    <t>MTV HEART ATTACK</t>
  </si>
  <si>
    <t>MTV MUSIC XPRS</t>
  </si>
  <si>
    <t>MTV RELAY</t>
  </si>
  <si>
    <t>MTV HERO ROADIES X BATTLE FOR GLORY-BS</t>
  </si>
  <si>
    <t>MTV TOP 20</t>
  </si>
  <si>
    <t>MTV CLUB</t>
  </si>
  <si>
    <t>MTV SAY 10</t>
  </si>
  <si>
    <t>MTV REALITY STARS</t>
  </si>
  <si>
    <t>MARUTI SUZUKI COLORS OF YOUTH 2012</t>
  </si>
  <si>
    <t>FIAMA DI WILLS MTV SPLITSVILLA 6</t>
  </si>
  <si>
    <t>CLEAN &amp; CLEAR MTV THE DREAM PROJECT-B/H</t>
  </si>
  <si>
    <t>MTV ROADIES RE GRIND</t>
  </si>
  <si>
    <t>MTV CAMPUS DIARIES</t>
  </si>
  <si>
    <t>NATIONAL GEOGRAPHIC</t>
  </si>
  <si>
    <t>TIGER MAN OF AFRICA</t>
  </si>
  <si>
    <t>I PREDATOR</t>
  </si>
  <si>
    <t>DNGE-BACKYARD MONSTERS VACATION NIGHTMAR</t>
  </si>
  <si>
    <t>MISSION COVER SHOT</t>
  </si>
  <si>
    <t>MEGF-FRITO LAY</t>
  </si>
  <si>
    <t>BANG-HIGHWAY TO HELL</t>
  </si>
  <si>
    <t>BANG-VENEZUELA HUSTLE</t>
  </si>
  <si>
    <t>MEGA-WORLDS TALLEST SKYSCRAPER</t>
  </si>
  <si>
    <t>MOST THRILLING MOMENTS</t>
  </si>
  <si>
    <t>SECRETS OF THE TAJ MAHAL</t>
  </si>
  <si>
    <t>COLD BLOOD</t>
  </si>
  <si>
    <t>TABO-STRANGE PASSIONS</t>
  </si>
  <si>
    <t>THE WORLD IN TWO CITIES</t>
  </si>
  <si>
    <t>TABO-SECRET LIVES</t>
  </si>
  <si>
    <t>TABO-NARCOTICS</t>
  </si>
  <si>
    <t>BANG-NOT WITHOUT MY BABY</t>
  </si>
  <si>
    <t>MEGF-SUPER FACTORIES UPS</t>
  </si>
  <si>
    <t>MOST EXTREME MOMENTS</t>
  </si>
  <si>
    <t>SCAM CITY-ISTANBUL</t>
  </si>
  <si>
    <t>TABO-MATING</t>
  </si>
  <si>
    <t>BRUTAL KILLERS</t>
  </si>
  <si>
    <t>BONES OF THE BUDDHA</t>
  </si>
  <si>
    <t>CAUGHT IN THE ACT</t>
  </si>
  <si>
    <t>DNGE-SNAKEBOT</t>
  </si>
  <si>
    <t>DNGE-RETURN TO THE PYTHON CAVE</t>
  </si>
  <si>
    <t>MNKT-ONE BAD APPLE</t>
  </si>
  <si>
    <t>NAT GEO AMAZING</t>
  </si>
  <si>
    <t>MAN HUNT SHARP TEETH NOMADS</t>
  </si>
  <si>
    <t>TABO-WEIRD WEDDING</t>
  </si>
  <si>
    <t>LION BATTLE ZONE</t>
  </si>
  <si>
    <t>DNGE-HIPPO STEAKOUT</t>
  </si>
  <si>
    <t>DNGE-SLIMY MONSTERS</t>
  </si>
  <si>
    <t>BANG-DEATH IN THE JUNGLE</t>
  </si>
  <si>
    <t>BANG-FATAL MISSION</t>
  </si>
  <si>
    <t>MNKT-ROYAL RETREAT</t>
  </si>
  <si>
    <t>BANG-SAUDI WHISKY RUN</t>
  </si>
  <si>
    <t>SWAMP LIONS</t>
  </si>
  <si>
    <t>TABO-SEX</t>
  </si>
  <si>
    <t>SECRETS OF THE KING COBRA</t>
  </si>
  <si>
    <t>MEGF-COCA COLA</t>
  </si>
  <si>
    <t>DNGE-MAN EATERS</t>
  </si>
  <si>
    <t>MNKT-BAD BOYS</t>
  </si>
  <si>
    <t>MAD SCIENTIST</t>
  </si>
  <si>
    <t>DNGE-TO CATCH A HIPPO</t>
  </si>
  <si>
    <t>TABOO-INDIA</t>
  </si>
  <si>
    <t>TABO-SEXUALITY</t>
  </si>
  <si>
    <t>ENGINEERING CONNECIONS-AIRBUS</t>
  </si>
  <si>
    <t>TABO-EXTREME PERFORMER</t>
  </si>
  <si>
    <t>TABO-FREAKY REMEDIES</t>
  </si>
  <si>
    <t>TABO-BODY MODIFICATION</t>
  </si>
  <si>
    <t>TABO-GROSS FOOD</t>
  </si>
  <si>
    <t>CAUGHT IN THE ACT-4</t>
  </si>
  <si>
    <t>TABO-PROSTITUTION</t>
  </si>
  <si>
    <t>MALAYSIA FROM BELOW</t>
  </si>
  <si>
    <t>AIRC-IC 814 HIJACK</t>
  </si>
  <si>
    <t>MISSION COVER SHOT-GF</t>
  </si>
  <si>
    <t>PERILOUS JOUR-CROSSING THE HIM</t>
  </si>
  <si>
    <t>BANG-DELHI AKA PARTY GIRL</t>
  </si>
  <si>
    <t>TABO-PRIVATE PASSION</t>
  </si>
  <si>
    <t>MEGA-DUBAIS PALM ISLAND</t>
  </si>
  <si>
    <t>STUNTMEN OF BOLLYWOOD</t>
  </si>
  <si>
    <t>BFTK-GREAT WHITE SHARKS</t>
  </si>
  <si>
    <t>SHARK EDEN</t>
  </si>
  <si>
    <t>DNGE-BACKYARD MONSTERS RAGING BULLS</t>
  </si>
  <si>
    <t>DNGE-BACKYARD MONSTERS PHANTOM KILLER</t>
  </si>
  <si>
    <t>DNGE-MONSTER BITE</t>
  </si>
  <si>
    <t>WORLDS WEIRDEST-FREAKS OF THE SKY</t>
  </si>
  <si>
    <t>ANIMAL UNDERWORLD BEAST WORSHIP</t>
  </si>
  <si>
    <t>DNGE-CROC CRISIS</t>
  </si>
  <si>
    <t>NORDIC WILD ULTIMATE SURVIVORS</t>
  </si>
  <si>
    <t>AMERICAN TRANSGENDER</t>
  </si>
  <si>
    <t>BANG-KUWAIT CITY</t>
  </si>
  <si>
    <t>MNKT-ZAMIRS LEGACY</t>
  </si>
  <si>
    <t>INSIDE- 21ST CENTURY SEX SLAVES</t>
  </si>
  <si>
    <t>DIVING THE LABYRINTH</t>
  </si>
  <si>
    <t>BANG-HOSTAGE TO TERROR</t>
  </si>
  <si>
    <t>DNGE-SHOCKING</t>
  </si>
  <si>
    <t>ANIMAL SUPERPOWERS</t>
  </si>
  <si>
    <t>BREAKOUT-THE CONNECTICUT CONSPIRACY</t>
  </si>
  <si>
    <t>TABOO</t>
  </si>
  <si>
    <t>THE LAST LIONESS</t>
  </si>
  <si>
    <t>THE INDESTRUCTIBLES BABY CAR CRASH</t>
  </si>
  <si>
    <t>THE INDESTRUCTIBLES 15000 FOOT FREEFALL</t>
  </si>
  <si>
    <t>BANG-PHILIPPINES TERROR</t>
  </si>
  <si>
    <t>RETURN OF THE CLOUDED LEOPARDS</t>
  </si>
  <si>
    <t>MOST DANGEROUS MOMENT</t>
  </si>
  <si>
    <t>ULTIMATE ANIMAL COUNTDOWN-SEX</t>
  </si>
  <si>
    <t>MEGF-SUPERCARS FERRARI</t>
  </si>
  <si>
    <t>SECRETS OF WILD-TIGER JUNGLES</t>
  </si>
  <si>
    <t>BANG-SON OF SADDAM</t>
  </si>
  <si>
    <t>ULTIMATE ANIMAL COUNTDOWN-LETHAL WEAPONS</t>
  </si>
  <si>
    <t>INSIDE- AMERICAN CALL GIRL</t>
  </si>
  <si>
    <t>WILD RUSSIA-THE ARCTIC</t>
  </si>
  <si>
    <t>WILD CASE FILES</t>
  </si>
  <si>
    <t>MY ENDEAVOUR</t>
  </si>
  <si>
    <t>MNKT-THREES A CROWD</t>
  </si>
  <si>
    <t>DNGE-BACKYARD MONSTERS HOME INVASION</t>
  </si>
  <si>
    <t>WILD RUSSIA-KAMCHATKA</t>
  </si>
  <si>
    <t>CAUGHT IN THE ACT-8</t>
  </si>
  <si>
    <t>CAT WARS LION VS CHEETAH</t>
  </si>
  <si>
    <t>CHEF ON THE ROAD</t>
  </si>
  <si>
    <t>MNKT-GATE CRASHERS</t>
  </si>
  <si>
    <t>NDTV 24x7</t>
  </si>
  <si>
    <t>NEWS STREAM</t>
  </si>
  <si>
    <t>BREAKFAST NEWS</t>
  </si>
  <si>
    <t>NEWS AT A GLANCE</t>
  </si>
  <si>
    <t>NDTV 24X7 NEWS</t>
  </si>
  <si>
    <t>LUNCH TIME NEWS</t>
  </si>
  <si>
    <t>AFTERNOON NEWS</t>
  </si>
  <si>
    <t>6 PM PRIME</t>
  </si>
  <si>
    <t>PRIME TIME NEWS</t>
  </si>
  <si>
    <t>LEFT RIGHT &amp; CENTRE</t>
  </si>
  <si>
    <t>INDIA DECIDES @ 9PM</t>
  </si>
  <si>
    <t>THE BUCK STOPS HERE</t>
  </si>
  <si>
    <t>TEA TOAST &amp; SPORTS</t>
  </si>
  <si>
    <t>DAILY 10</t>
  </si>
  <si>
    <t>TURNING POINT-TOP STORIE</t>
  </si>
  <si>
    <t>THE SOCIAL NETWORK</t>
  </si>
  <si>
    <t>THE GREAT INDIAN TAMASHA</t>
  </si>
  <si>
    <t>BREAKING NEWS</t>
  </si>
  <si>
    <t>IPL IN A FIX</t>
  </si>
  <si>
    <t>CRICKET IN A FIX</t>
  </si>
  <si>
    <t>SPORTS TOP 10</t>
  </si>
  <si>
    <t>THE NDTV DIALOGUES</t>
  </si>
  <si>
    <t>NIGHT OUT</t>
  </si>
  <si>
    <t>END OF ADVANI ERA</t>
  </si>
  <si>
    <t>EVENING NEWS</t>
  </si>
  <si>
    <t>NDTV 24X7-JUST IN</t>
  </si>
  <si>
    <t>POLIMER</t>
  </si>
  <si>
    <t>POLIMAR SEIDIGAL</t>
  </si>
  <si>
    <t>MUSIC EXPRESS</t>
  </si>
  <si>
    <t>MADHUBALA</t>
  </si>
  <si>
    <t>ULLAM KOLLAI POGUDHADA</t>
  </si>
  <si>
    <t>TMF INIYAVALAE VAA</t>
  </si>
  <si>
    <t>SAMI POTTA MUDICHU</t>
  </si>
  <si>
    <t>DEIVEEGA GANAM</t>
  </si>
  <si>
    <t>TMF ROJA IPS</t>
  </si>
  <si>
    <t>TMF DEIVAM</t>
  </si>
  <si>
    <t>TMF ADUTHA VAARISU</t>
  </si>
  <si>
    <t>TMF VAA ARUGIL VAA</t>
  </si>
  <si>
    <t>MOVIE MUNNOTTAM</t>
  </si>
  <si>
    <t>CINEMA CINEMA</t>
  </si>
  <si>
    <t>JUNIOR SUPER DANCER</t>
  </si>
  <si>
    <t>TMF MARUTHANI</t>
  </si>
  <si>
    <t>KOLLYWOOD INBOX</t>
  </si>
  <si>
    <t>MAYAKKAM ENNA</t>
  </si>
  <si>
    <t>TMF MARUMAGALE VAZHGA</t>
  </si>
  <si>
    <t>MOONDRU MUDICHU</t>
  </si>
  <si>
    <t>TMF VALLAVANUKKU VALLAVAN</t>
  </si>
  <si>
    <t>TMF NEEDHIKKU THALAI VANANGU</t>
  </si>
  <si>
    <t>TMF PAGADAI PANNIRANDU</t>
  </si>
  <si>
    <t>TMF MURUGAN ADIMAI</t>
  </si>
  <si>
    <t>TMF JEEBOOMBA</t>
  </si>
  <si>
    <t>TMF AVASARA ADDI RANGA</t>
  </si>
  <si>
    <t>TMF NENJIL ORU RAAGAM</t>
  </si>
  <si>
    <t>TMF SATHYA SUNDARAM</t>
  </si>
  <si>
    <t>TMF BAGAWAN</t>
  </si>
  <si>
    <t>SAKTHI POLA YARUMILLA (VALLAMAI THARAIY)</t>
  </si>
  <si>
    <t>TMF DHRONA</t>
  </si>
  <si>
    <t>TMF SAGODARA SABATHAM</t>
  </si>
  <si>
    <t>TMF KALKI</t>
  </si>
  <si>
    <t>TMF MARAMAM</t>
  </si>
  <si>
    <t>TMF KADHAL KADHAI</t>
  </si>
  <si>
    <t>GURU PEYARCHI PALANGAL</t>
  </si>
  <si>
    <t>TMF KAAROOTI KANNAN</t>
  </si>
  <si>
    <t>TMF AYE AUTO</t>
  </si>
  <si>
    <t>TMF ENAKKAHAK KATHIRU</t>
  </si>
  <si>
    <t>TMF PAGAIVAN</t>
  </si>
  <si>
    <t>TMF STALIN</t>
  </si>
  <si>
    <t>THIRAI KADHAMBAM</t>
  </si>
  <si>
    <t>TMF ANDRU MUTHAL INDRU VARAI</t>
  </si>
  <si>
    <t>TMF ROWDY RAKKAMMA</t>
  </si>
  <si>
    <t>NALLAL NERAM</t>
  </si>
  <si>
    <t>TMF VARNANGAL</t>
  </si>
  <si>
    <t>TMF 1000 THALAIVANGI APOORVA C</t>
  </si>
  <si>
    <t>TMF MANDHIRI KUMARI</t>
  </si>
  <si>
    <t>TMF KOKKU</t>
  </si>
  <si>
    <t>TMF THIRPU</t>
  </si>
  <si>
    <t>TMF NEETHI</t>
  </si>
  <si>
    <t>TMF VAZHAKI</t>
  </si>
  <si>
    <t>TMF DEVI SRI KARUMARIAMMAN</t>
  </si>
  <si>
    <t>TMF SUBRAMANIYAM</t>
  </si>
  <si>
    <t>TMF UDHAYAN</t>
  </si>
  <si>
    <t>TMF MALARE KURINJI MALARE</t>
  </si>
  <si>
    <t>TMF PATHTHU PATHTHU</t>
  </si>
  <si>
    <t>TMF VACHMAN VADIVEL</t>
  </si>
  <si>
    <t>TMF AMMAN SAKTHI</t>
  </si>
  <si>
    <t>TMF COYAMUTHUR MAAPLAEY</t>
  </si>
  <si>
    <t>TMF JALLIKKATTU</t>
  </si>
  <si>
    <t>TMF THIRUDATHE</t>
  </si>
  <si>
    <t>RAJ MUSIX KANNADA</t>
  </si>
  <si>
    <t>SAVI GANA</t>
  </si>
  <si>
    <t>MUSIC JUNCTION</t>
  </si>
  <si>
    <t>MATNI MUSIC</t>
  </si>
  <si>
    <t>HAADU HALEYADADARENU</t>
  </si>
  <si>
    <t>TARA RUM PUM</t>
  </si>
  <si>
    <t>DELHI MADAM</t>
  </si>
  <si>
    <t>RECHARGE KARNATAK</t>
  </si>
  <si>
    <t>LOVE ZONE</t>
  </si>
  <si>
    <t>JUST CHILL MAADI</t>
  </si>
  <si>
    <t>SUPER HIT REQUEST</t>
  </si>
  <si>
    <t>GANDHINAGAR NEWS</t>
  </si>
  <si>
    <t>CITY BEATS</t>
  </si>
  <si>
    <t>SIKKEDRE SEERUNDE</t>
  </si>
  <si>
    <t>COMEDY.COM</t>
  </si>
  <si>
    <t>STAR LIVE</t>
  </si>
  <si>
    <t>EXPLORE KARNATAKA</t>
  </si>
  <si>
    <t>DEVI VS DIVA</t>
  </si>
  <si>
    <t>NANNA ALBUM</t>
  </si>
  <si>
    <t>PARTY AT SANDALWOOD</t>
  </si>
  <si>
    <t>PRINCES AND PRINCESS 2013</t>
  </si>
  <si>
    <t>RAMYA 10 VARSHAGALA CINI JOURNEY</t>
  </si>
  <si>
    <t>GOOD MORNING KARUNADU</t>
  </si>
  <si>
    <t>T-20 BATTLE OF RAGAS</t>
  </si>
  <si>
    <t>AAKRITI-2013 AT EAST WEST COLLEGE</t>
  </si>
  <si>
    <t>STAR AND STYLE</t>
  </si>
  <si>
    <t>FILM SONGS</t>
  </si>
  <si>
    <t>KAVERI NAGARA</t>
  </si>
  <si>
    <t>VICTORY AUDIO RELEASED</t>
  </si>
  <si>
    <t>MAKING OF SONGS</t>
  </si>
  <si>
    <t>FURORE-2013 DAYANAND SAGAR COLLEGE</t>
  </si>
  <si>
    <t>KADDIPUDI SPECIAL</t>
  </si>
  <si>
    <t>KAUN BANEGA SHUNYADHIPATI</t>
  </si>
  <si>
    <t>CRAZY STAR RAVICHANDRAN HITS</t>
  </si>
  <si>
    <t>SHIVANNA HITS</t>
  </si>
  <si>
    <t>AUTORAJA SPECIAL</t>
  </si>
  <si>
    <t>THE CHALLENGING STAR DARSHAN HITS</t>
  </si>
  <si>
    <t>POWER STAR PUNEETH RAJKUMAR HITS</t>
  </si>
  <si>
    <t>REAL STAR UPENDRA HITS</t>
  </si>
  <si>
    <t>KICHA SUDEEP HITS</t>
  </si>
  <si>
    <t>DUNIYA VIJAY HITS</t>
  </si>
  <si>
    <t>GOLDEN STAR GANESH HITS</t>
  </si>
  <si>
    <t>SCIENCE OF LOVE</t>
  </si>
  <si>
    <t>LOOSE MADHA YOGESH HITS</t>
  </si>
  <si>
    <t>AUTORAJA METER</t>
  </si>
  <si>
    <t>Sakshi TV</t>
  </si>
  <si>
    <t>KANNADA TEERPU</t>
  </si>
  <si>
    <t>SAKSHI NEWS</t>
  </si>
  <si>
    <t>SANJEEV KAPOOR VANTILLU</t>
  </si>
  <si>
    <t>MARGAM</t>
  </si>
  <si>
    <t>URDU NEWS</t>
  </si>
  <si>
    <t>SPECIAL EDITION</t>
  </si>
  <si>
    <t>AAA TELE SHOPPING</t>
  </si>
  <si>
    <t>AP 23</t>
  </si>
  <si>
    <t>WORLD TODAY</t>
  </si>
  <si>
    <t>KHAMAM KILALALO MARO PRAJAPRASTANAM</t>
  </si>
  <si>
    <t>TO THE POINT</t>
  </si>
  <si>
    <t>CINE REVERSE</t>
  </si>
  <si>
    <t>SAKSHI FAMILY</t>
  </si>
  <si>
    <t>GREEKU VEERUDU TEAM THO CHIT CHAT</t>
  </si>
  <si>
    <t>SECRET</t>
  </si>
  <si>
    <t>SUKUMARUDU SO SAIKUMAR</t>
  </si>
  <si>
    <t>SAKSHI CINEMA</t>
  </si>
  <si>
    <t>WONDER WORLD</t>
  </si>
  <si>
    <t>THE HEADLINE SHOW</t>
  </si>
  <si>
    <t>NEWS WEEK</t>
  </si>
  <si>
    <t>SAKSHI BHAVITA</t>
  </si>
  <si>
    <t>PROPERTY PLUS</t>
  </si>
  <si>
    <t>BEST OF SANJEEV KAPOOR VANTILLU</t>
  </si>
  <si>
    <t>MATRU DEVOBHAVA</t>
  </si>
  <si>
    <t>NIRIKSHANA</t>
  </si>
  <si>
    <t>MARO PRAJAPRASTANAM</t>
  </si>
  <si>
    <t>DING DONG</t>
  </si>
  <si>
    <t>100 YELLU CINEMAKI VANDHANAM</t>
  </si>
  <si>
    <t>SELLYBRANDS</t>
  </si>
  <si>
    <t>STAR STAR SUPERSTAR</t>
  </si>
  <si>
    <t>BATUKU CHITRAM</t>
  </si>
  <si>
    <t>SOMETHING TO SOMETHING SIDDHU</t>
  </si>
  <si>
    <t>GURI TAPANI BHANAM</t>
  </si>
  <si>
    <t>SAKSHI SPORTS</t>
  </si>
  <si>
    <t>MAGAZINE STORY</t>
  </si>
  <si>
    <t>EE VAARAM HEADLINES</t>
  </si>
  <si>
    <t>TOP AT 10</t>
  </si>
  <si>
    <t>SAKSHI VEDIKA</t>
  </si>
  <si>
    <t>TODAYS NEWSMAKER</t>
  </si>
  <si>
    <t>CRIME REPORTER</t>
  </si>
  <si>
    <t>BHARATEEYAM</t>
  </si>
  <si>
    <t>THE PRIME TIME SHOW</t>
  </si>
  <si>
    <t>MEGHA JALSA</t>
  </si>
  <si>
    <t>LAW POINT</t>
  </si>
  <si>
    <t>SAKSHI LIFE LINE</t>
  </si>
  <si>
    <t>LAAHIRI LAAHIRI</t>
  </si>
  <si>
    <t>JAGAN MATA JANAM PAATA</t>
  </si>
  <si>
    <t>NE RAKA KOSAM</t>
  </si>
  <si>
    <t>SARIHADDULENI SANGHIBHAVA</t>
  </si>
  <si>
    <t>OM 3D AUDIO HIGHLIGHTS</t>
  </si>
  <si>
    <t>DESHAM KLISHTA PARISTHULO VUNNADI</t>
  </si>
  <si>
    <t>ANUBANDH GODAVARI</t>
  </si>
  <si>
    <t>CURRENT AFFAIRS</t>
  </si>
  <si>
    <t>SAKSHI CHAITANYA PATHAM</t>
  </si>
  <si>
    <t>SIDDHU THO SOMETHING SOMETHING</t>
  </si>
  <si>
    <t>SARADAGA VARUNTHO</t>
  </si>
  <si>
    <t>SAVRARAGHAVA</t>
  </si>
  <si>
    <t>SHIVA KESHAV AUDIO RELEASE</t>
  </si>
  <si>
    <t>NEWS EXPRESS</t>
  </si>
  <si>
    <t>NETI BATUKU CHITRAM</t>
  </si>
  <si>
    <t>Star Gold</t>
  </si>
  <si>
    <t>HFF JAISI KARNI VAISI BHARNI</t>
  </si>
  <si>
    <t>HFF DHAMMU</t>
  </si>
  <si>
    <t>HFF ANARI NO.1</t>
  </si>
  <si>
    <t>HFF CHAMATKAR</t>
  </si>
  <si>
    <t>HFF SIVAJI THE BOSS</t>
  </si>
  <si>
    <t>HFF AKHIYON SE GOLI MAARE</t>
  </si>
  <si>
    <t>HFF HUMDUM</t>
  </si>
  <si>
    <t>HFF MAIN KRISHNA HOON</t>
  </si>
  <si>
    <t>HFF TAQDEERWALA</t>
  </si>
  <si>
    <t>HFF CHAW</t>
  </si>
  <si>
    <t>HFF DEEWAAR (2004 AMITABH)</t>
  </si>
  <si>
    <t>HFF JHOOTHA HI SAHI</t>
  </si>
  <si>
    <t>HFF TANGO CHARLIE</t>
  </si>
  <si>
    <t>HFF XCUSE ME</t>
  </si>
  <si>
    <t>HFF HOUSEFULL</t>
  </si>
  <si>
    <t>HFF SON OF SARDAR</t>
  </si>
  <si>
    <t>HFF MR &amp; MRS KHILADI</t>
  </si>
  <si>
    <t>HFF DHOL</t>
  </si>
  <si>
    <t>HFF EK AUR EK GYARAAH</t>
  </si>
  <si>
    <t>HFF DUSHMANO KA DUSHMAN</t>
  </si>
  <si>
    <t>HFF RAJA</t>
  </si>
  <si>
    <t>HFF CHANDNI CHOWK TO CHINA</t>
  </si>
  <si>
    <t>HFF BILLU</t>
  </si>
  <si>
    <t>HFF BETAAB</t>
  </si>
  <si>
    <t>HFF ZIDDI</t>
  </si>
  <si>
    <t>HFF JAANI DUSHMAN-EK ANOKHI KA</t>
  </si>
  <si>
    <t>HFF RAJU CHACHA</t>
  </si>
  <si>
    <t>HFF CHAMELI KI SHAADI</t>
  </si>
  <si>
    <t>HFF BIWI NO 1</t>
  </si>
  <si>
    <t>HFF FERRARI KI SAWAARI</t>
  </si>
  <si>
    <t>HFF HERA PHERI</t>
  </si>
  <si>
    <t>HFF ZAALIM (1994 AKSHAY)</t>
  </si>
  <si>
    <t>HFF DUPLICATE</t>
  </si>
  <si>
    <t>HFF KRODH (SUNIL SHETTY)</t>
  </si>
  <si>
    <t>HFF OM SHANTI OM</t>
  </si>
  <si>
    <t>HFF MY FRIEND GANESHA</t>
  </si>
  <si>
    <t>HFF BADE MIYAN CHOTE MIYAN</t>
  </si>
  <si>
    <t>HFF GHATAK</t>
  </si>
  <si>
    <t>HFF MASTI</t>
  </si>
  <si>
    <t>HFF DE DANA DAN</t>
  </si>
  <si>
    <t>HFF BANARASI BABU</t>
  </si>
  <si>
    <t>HFF MASEEHA</t>
  </si>
  <si>
    <t>HFF MAKKHI</t>
  </si>
  <si>
    <t>HFF CHAIN KULII KI MAIN KULII</t>
  </si>
  <si>
    <t>HFF JODI NO 1</t>
  </si>
  <si>
    <t>HFF BHAGAM BHAG</t>
  </si>
  <si>
    <t>HFF SHAADI NO 1</t>
  </si>
  <si>
    <t>HFF THE HERO-LOVE STORY OF SPY</t>
  </si>
  <si>
    <t>HFF CHUP CHUP KE</t>
  </si>
  <si>
    <t>HFF HULCHUL</t>
  </si>
  <si>
    <t>HFF BOL BACHCHAN</t>
  </si>
  <si>
    <t>HFF VIJETA</t>
  </si>
  <si>
    <t>HFF NAMKEEN</t>
  </si>
  <si>
    <t>HFF SUNO SASURJEE</t>
  </si>
  <si>
    <t>HFF HUM TUM SHABANA</t>
  </si>
  <si>
    <t>HFF LOVE KE LIYE KUCH BHI KARE</t>
  </si>
  <si>
    <t>Sun TV</t>
  </si>
  <si>
    <t>SUN SAITHEGAL</t>
  </si>
  <si>
    <t>NADASWARAM</t>
  </si>
  <si>
    <t>TMF AMBASAMUTHIRAM AMBANI</t>
  </si>
  <si>
    <t>PILLAI NILA</t>
  </si>
  <si>
    <t>TMF ANANTHAPURATHU VEEDU</t>
  </si>
  <si>
    <t>BOMMALATTAM</t>
  </si>
  <si>
    <t>TMF FRIENDS</t>
  </si>
  <si>
    <t>TMF THEERATHA VILAYATTU PILLAI</t>
  </si>
  <si>
    <t>TMF KUSTHI</t>
  </si>
  <si>
    <t>CINEMA SEITHIGAL</t>
  </si>
  <si>
    <t>TMF POLLATHAVAN (NEW)</t>
  </si>
  <si>
    <t>TMF JAY JAY</t>
  </si>
  <si>
    <t>TMF THENAVATTU</t>
  </si>
  <si>
    <t>TMF GIRI</t>
  </si>
  <si>
    <t>TMF THIRUMALAI</t>
  </si>
  <si>
    <t>TMF SINGHAM</t>
  </si>
  <si>
    <t>MAHABHARATHAM (CINE VISTA)</t>
  </si>
  <si>
    <t>TMF A WHITE SNAKES REVENGE</t>
  </si>
  <si>
    <t>TMF MAAVEERAN (RAM CHARAN TEJA)</t>
  </si>
  <si>
    <t>TMF SAGUNI</t>
  </si>
  <si>
    <t>ILAVARASI</t>
  </si>
  <si>
    <t>TMF DUM DUM DUM</t>
  </si>
  <si>
    <t>TMF CHOKKA THANGAM</t>
  </si>
  <si>
    <t>TMF KUTTY (DHANUSH)</t>
  </si>
  <si>
    <t>TMF DHARMAPURI</t>
  </si>
  <si>
    <t>TMF VINNUKKUM MANNUKKUM</t>
  </si>
  <si>
    <t>TMF VEERAPPU</t>
  </si>
  <si>
    <t>Suvarna</t>
  </si>
  <si>
    <t>PALLAVI ANU PALLAVI</t>
  </si>
  <si>
    <t>CHUKKI</t>
  </si>
  <si>
    <t>BEST OF KANNADA DA KOTYADIPATHI 2</t>
  </si>
  <si>
    <t>KALYAN JEWELLERS CCL GLAM NIGHT</t>
  </si>
  <si>
    <t>SPARSH MASALA BANUVAR BINDAAS BADOOTA</t>
  </si>
  <si>
    <t>KFF A K 56</t>
  </si>
  <si>
    <t>KANNADADA KOTYADHIPATHI-2</t>
  </si>
  <si>
    <t>KFF SNEHITHARU</t>
  </si>
  <si>
    <t>AMRUTHAVARSHINI</t>
  </si>
  <si>
    <t>KFF GOMBEGALA LOVE</t>
  </si>
  <si>
    <t>SUVARNA SUPER JODI</t>
  </si>
  <si>
    <t>BANUVAR BINDAAS BADOOTA</t>
  </si>
  <si>
    <t>KANNADADA KOTYADHIPATHI-JUNIOR</t>
  </si>
  <si>
    <t>KFF ATTAHASA</t>
  </si>
  <si>
    <t>TLC</t>
  </si>
  <si>
    <t>WALT DISNEY WORLD RESORT BEHIN</t>
  </si>
  <si>
    <t>BIZARRE FOODS</t>
  </si>
  <si>
    <t>RUDE BOY FOOD</t>
  </si>
  <si>
    <t>EVERYDAY EXOTIC</t>
  </si>
  <si>
    <t>SPICE TRIP</t>
  </si>
  <si>
    <t>WORLDS WEIRDEST RESTAURANTS</t>
  </si>
  <si>
    <t>WHAT NOT TO WEAR INDIA</t>
  </si>
  <si>
    <t>WORLD CAFE MIDDLE EAST</t>
  </si>
  <si>
    <t>GO ASIA WITH ANITA KAPOOR</t>
  </si>
  <si>
    <t>CRUISES WE LOVE</t>
  </si>
  <si>
    <t>SAMANTHA BROWNS GREAT WEEKENDS</t>
  </si>
  <si>
    <t>THE GOOD COOK</t>
  </si>
  <si>
    <t>JAMIES 15 MINUTE MEALS</t>
  </si>
  <si>
    <t>MAN V FOOD</t>
  </si>
  <si>
    <t>GLOBE TREKKER</t>
  </si>
  <si>
    <t>FABULOUS CAKES</t>
  </si>
  <si>
    <t>HOTEL HELL</t>
  </si>
  <si>
    <t>RACHEL ALLEN BAKE</t>
  </si>
  <si>
    <t>HAPPILY EVER LAUGHTER</t>
  </si>
  <si>
    <t>EXTREME TERROR RIDES</t>
  </si>
  <si>
    <t>DISNEYLAND RESORT BEHIND THE S</t>
  </si>
  <si>
    <t>DONNA HAY FAST FRESH SIMPLE</t>
  </si>
  <si>
    <t>SHIMMY</t>
  </si>
  <si>
    <t>LIVING WITH A SUPERSTAR</t>
  </si>
  <si>
    <t>LONDON INK</t>
  </si>
  <si>
    <t>MAN V FOOD NATION</t>
  </si>
  <si>
    <t>GET OUT</t>
  </si>
  <si>
    <t>RACHEL ALLEN HOME COOKING</t>
  </si>
  <si>
    <t>NIGELLA KITCHEN</t>
  </si>
  <si>
    <t>WHILE YOU WERE OUT</t>
  </si>
  <si>
    <t>LONELY PLANET BEST IN ASIA</t>
  </si>
  <si>
    <t>FOREVER SUMMER WITH NIGELLA</t>
  </si>
  <si>
    <t>WORLD CAFE</t>
  </si>
  <si>
    <t>PLANET FOOD</t>
  </si>
  <si>
    <t>BEST FOOD EVER</t>
  </si>
  <si>
    <t>MIAMI INK</t>
  </si>
  <si>
    <t>DISNEYS ANIMAL KINGDOM</t>
  </si>
  <si>
    <t>HOW TO COOK LIKE HESTON</t>
  </si>
  <si>
    <t>ISLAND FEAST</t>
  </si>
  <si>
    <t>FEAST BAZAAR</t>
  </si>
  <si>
    <t>JAMIES AMERICAN ROAD TRIP</t>
  </si>
  <si>
    <t>MY CYPRIOT KITCHEN</t>
  </si>
  <si>
    <t>CHUCKS DAY OFF</t>
  </si>
  <si>
    <t>ULTIMATE SHOPPER</t>
  </si>
  <si>
    <t>DISNEY CRUISE LINE</t>
  </si>
  <si>
    <t>THE ORIGINALS WITH EMERIL</t>
  </si>
  <si>
    <t>FLOYDS INDIA</t>
  </si>
  <si>
    <t>PLAIN JANE</t>
  </si>
  <si>
    <t>FOOD PARADISE</t>
  </si>
  <si>
    <t>NIGELLISSIMA</t>
  </si>
  <si>
    <t>SEANATION</t>
  </si>
  <si>
    <t>FIVE STAR INSIDER</t>
  </si>
  <si>
    <t>AROUND THE WORLD IN 80 PLATES</t>
  </si>
  <si>
    <t>UNDISCOVERED DISNEY PARKS</t>
  </si>
  <si>
    <t>GLUTTON FOR PUNISHMENT</t>
  </si>
  <si>
    <t>ULTIMATE CAKE OFF</t>
  </si>
  <si>
    <t>JAMIE AT HOME</t>
  </si>
  <si>
    <t>LOVE/LUST</t>
  </si>
  <si>
    <t>GREAT HOTELS</t>
  </si>
  <si>
    <t>A MAKEOVER STORY</t>
  </si>
  <si>
    <t>UDAYA</t>
  </si>
  <si>
    <t>ALAGULIMANE</t>
  </si>
  <si>
    <t>PREETHI PREMA</t>
  </si>
  <si>
    <t>TANGALI</t>
  </si>
  <si>
    <t>EFF TAKE THE LEAD</t>
  </si>
  <si>
    <t>FRIENDS</t>
  </si>
  <si>
    <t>EFF ANALYZE THAT</t>
  </si>
  <si>
    <t>EFF THE CLIQUE</t>
  </si>
  <si>
    <t>EFF RETURN TO HOUSE ON HAUNTED HILL</t>
  </si>
  <si>
    <t>EFF RECOIL</t>
  </si>
  <si>
    <t>EFF ROMEO MUST DIE</t>
  </si>
  <si>
    <t>EFF SOLDIER</t>
  </si>
  <si>
    <t>EFF CRANK</t>
  </si>
  <si>
    <t>EFF DRUNKEN MASTER II</t>
  </si>
  <si>
    <t>EFF LOST BOYS THE TRIBE</t>
  </si>
  <si>
    <t>EFF THE BLADE</t>
  </si>
  <si>
    <t>EFF HARRY POTTER AND THE HALF-BLOOD PRIN</t>
  </si>
  <si>
    <t>EFF SHOWDOWN IN LITTLE TOKYO</t>
  </si>
  <si>
    <t>EFF MILLION DOLLAR BABY</t>
  </si>
  <si>
    <t>EFF WHO AM I</t>
  </si>
  <si>
    <t>EFF THE LORD OF THE RINGS THE RETURN OF</t>
  </si>
  <si>
    <t>EFF VEGAS VACATION</t>
  </si>
  <si>
    <t>EFF HOUSE OF WAX</t>
  </si>
  <si>
    <t>EFF GHOSTS OF GIRLFRIENDS PAST</t>
  </si>
  <si>
    <t>EFF ENEMY AT THE GATES</t>
  </si>
  <si>
    <t>EFF TRANSFORMERS</t>
  </si>
  <si>
    <t>EFF ERASER</t>
  </si>
  <si>
    <t>THE BIG BANG THEORY</t>
  </si>
  <si>
    <t>EFF WARRIORS OF HEAVEN AND EARTH</t>
  </si>
  <si>
    <t>EFF THUNDERBOLT</t>
  </si>
  <si>
    <t>EFF BULLETPROOF MONK</t>
  </si>
  <si>
    <t>EFF INKHEART</t>
  </si>
  <si>
    <t>EFF GREMLINS 2-THE NEW BATCH</t>
  </si>
  <si>
    <t>EFF THE LONG KISS GOODNIGHT</t>
  </si>
  <si>
    <t>EFF HARRY POTTER AND THE GOBLE</t>
  </si>
  <si>
    <t>EFF COP OUT</t>
  </si>
  <si>
    <t>EFF TRANSFORMERS- REVENGE OF THE FALLEN</t>
  </si>
  <si>
    <t>EFF LEATHERFACE TEXAS CHAINSAW III</t>
  </si>
  <si>
    <t>EFF CONTACT</t>
  </si>
  <si>
    <t>EFF THE RING</t>
  </si>
  <si>
    <t>EFF THE TIME MACHINE</t>
  </si>
  <si>
    <t>EFF HIGHWAYMEN</t>
  </si>
  <si>
    <t>EFF THE ANT BULLY</t>
  </si>
  <si>
    <t>EFF HARRY POTTER AND THE PRISO</t>
  </si>
  <si>
    <t>EFF THE DARK KNIGHT</t>
  </si>
  <si>
    <t>EFF SIMONE</t>
  </si>
  <si>
    <t>EFF SPACE JAM</t>
  </si>
  <si>
    <t>EFF THE SPECIALIST</t>
  </si>
  <si>
    <t>EFF JACKIE CHANS FRIST STRIKE</t>
  </si>
  <si>
    <t>EFF SPHERE</t>
  </si>
  <si>
    <t>EFF THE LORD OF THE RINGS THE TWO TOWERS</t>
  </si>
  <si>
    <t>EFF WHITEOUT</t>
  </si>
  <si>
    <t>EFF ENTER THE DRAGON</t>
  </si>
  <si>
    <t>EFF JACKFROST</t>
  </si>
  <si>
    <t>EFF MONSTER IN LAW</t>
  </si>
  <si>
    <t>EFF ANTZ</t>
  </si>
  <si>
    <t>EFF CONSTANTINE</t>
  </si>
  <si>
    <t>EFF HELLRAISER</t>
  </si>
  <si>
    <t>EFF ITS A BOY GIRL THING</t>
  </si>
  <si>
    <t>EFF BLOOD DIAMOND</t>
  </si>
  <si>
    <t>EFF GRILLED</t>
  </si>
  <si>
    <t>EFF THE REPLACEMENT KILLERS</t>
  </si>
  <si>
    <t>EFF SHOOT EM UP</t>
  </si>
  <si>
    <t>EFF THE LORD OF THE RINGS THE FELLOWSHIP</t>
  </si>
  <si>
    <t>EFF THE RING 2</t>
  </si>
  <si>
    <t>EFF TEKKEN</t>
  </si>
  <si>
    <t>EFF LAST ACTION HERO</t>
  </si>
  <si>
    <t>EFF THE REAPING</t>
  </si>
  <si>
    <t>EFF 17 AGAIN</t>
  </si>
  <si>
    <t>EFF MINORITY REPORT</t>
  </si>
  <si>
    <t>EFF RUMBLE IN THE BRONX</t>
  </si>
  <si>
    <t>EFF GRIND</t>
  </si>
  <si>
    <t>EFF SON OF THE MASK</t>
  </si>
  <si>
    <t>EFF LUCKY YOU</t>
  </si>
  <si>
    <t>EFF RICHIE RICH</t>
  </si>
  <si>
    <t>EFF ROLLERBALL</t>
  </si>
  <si>
    <t>EFF GET SMART</t>
  </si>
  <si>
    <t>EFF MORTAL KOMBAT</t>
  </si>
  <si>
    <t>EFF WELCOME TO THE JUNGLE</t>
  </si>
  <si>
    <t>EFF CRITTERS 3</t>
  </si>
  <si>
    <t>EFF SNAKES ON A PLANE</t>
  </si>
  <si>
    <t>EFF THE BODYGUARD</t>
  </si>
  <si>
    <t>EFF EXECUTIVE DECISION</t>
  </si>
  <si>
    <t>EFF BATMAN FOREVER</t>
  </si>
  <si>
    <t>EFF TWO WEEKS NOTICE</t>
  </si>
  <si>
    <t>EFF LEGION</t>
  </si>
  <si>
    <t>Z 24 Taas</t>
  </si>
  <si>
    <t>SPOT LIGHT</t>
  </si>
  <si>
    <t>SPORTS BAR</t>
  </si>
  <si>
    <t>AAPLA MAHARASHTRA</t>
  </si>
  <si>
    <t>MUMBAI PUNE NASHIK</t>
  </si>
  <si>
    <t>AAPLI MUMBAI</t>
  </si>
  <si>
    <t>LATE NIGHT EDITION</t>
  </si>
  <si>
    <t>NAMASKAR MAHARASHTRA</t>
  </si>
  <si>
    <t>GOOD MORNING MUMBAI</t>
  </si>
  <si>
    <t>MORNING NEWS</t>
  </si>
  <si>
    <t>CHANNEL KATTA</t>
  </si>
  <si>
    <t>ROKHTHOK</t>
  </si>
  <si>
    <t>NONSTOP 10 CHYA BAATMYA</t>
  </si>
  <si>
    <t>ZATPAT BATMAYA</t>
  </si>
  <si>
    <t>GAPPA GADKARINSHI</t>
  </si>
  <si>
    <t>PRIME WATCH</t>
  </si>
  <si>
    <t>THANDA THANDA COOL COOL</t>
  </si>
  <si>
    <t>HEART TO HEART</t>
  </si>
  <si>
    <t>GHAR SWAPNANCHA</t>
  </si>
  <si>
    <t>HITGUNJ</t>
  </si>
  <si>
    <t>ZEE 24 TAAS SPECIAL REPORT</t>
  </si>
  <si>
    <t>HELLO DOCTOR</t>
  </si>
  <si>
    <t>NATYA DARBAR</t>
  </si>
  <si>
    <t>GAON TITHE 24 TAAS</t>
  </si>
  <si>
    <t>AAPLA JILHA AAPLI BAATMI</t>
  </si>
  <si>
    <t>BOLLYWOODCHA KHALNAYAK</t>
  </si>
  <si>
    <t>YASHOGATHA</t>
  </si>
  <si>
    <t>PASSWORD SHRIMANTICHA</t>
  </si>
  <si>
    <t>ZEE HELPLINE-SAWAL HAQCHA</t>
  </si>
  <si>
    <t>SUTTITALI PATHSHALA</t>
  </si>
  <si>
    <t>COMEDY TADKA</t>
  </si>
  <si>
    <t>PURTI GRAMVIKASHACHI</t>
  </si>
  <si>
    <t>CAREER GURU</t>
  </si>
  <si>
    <t>KARNAD AT 75</t>
  </si>
  <si>
    <t>MARATHI SUPERSTAR MARATHI BATMYAMADHE</t>
  </si>
  <si>
    <t>RUPADA</t>
  </si>
  <si>
    <t>MAX LIFE INSURANCE</t>
  </si>
  <si>
    <t>NAMO NAMH</t>
  </si>
  <si>
    <t>ANUBHAV ANUMATICHA</t>
  </si>
  <si>
    <t>WIMBLEDON FLASH BACK</t>
  </si>
  <si>
    <t>CHAMPION OF CHAMPIONS</t>
  </si>
  <si>
    <t>Z Kannada</t>
  </si>
  <si>
    <t>KANAKA</t>
  </si>
  <si>
    <t>PANDURANGA VITTLA</t>
  </si>
  <si>
    <t>RADHA KALYANA</t>
  </si>
  <si>
    <t>KFF PSYCHO</t>
  </si>
  <si>
    <t>BESIGE UTSAV</t>
  </si>
  <si>
    <t>CRIME FILE</t>
  </si>
  <si>
    <t>KFF AA DINAGALU</t>
  </si>
  <si>
    <t>KFF HOO</t>
  </si>
  <si>
    <t>KFF SHAKTI</t>
  </si>
  <si>
    <t>KFF MYLAARI</t>
  </si>
  <si>
    <t>PUNARVIVAHA</t>
  </si>
  <si>
    <t>KFF JOGI</t>
  </si>
  <si>
    <t>OMKARA GURUJI JOTE MATU KATE</t>
  </si>
  <si>
    <t>KFF MADUVE MANE</t>
  </si>
  <si>
    <t>BHALE BASAVA</t>
  </si>
  <si>
    <t>Z Marathi</t>
  </si>
  <si>
    <t>TU TITHE MI</t>
  </si>
  <si>
    <t>MALA SASU HAVI</t>
  </si>
  <si>
    <t>RADHA HI BAWARI</t>
  </si>
  <si>
    <t>MALVANI DAYS</t>
  </si>
  <si>
    <t>TUJHA MAJHA JAMENA</t>
  </si>
  <si>
    <t>FU BAI FU COMEDYCHA AADHAR CARD</t>
  </si>
  <si>
    <t>SHEJARI SHEJARI PAKKE SHEJARI</t>
  </si>
  <si>
    <t>Z Tamil</t>
  </si>
  <si>
    <t>OLIMAYAMANA ETHIRKALAM</t>
  </si>
  <si>
    <t>VARAM THARUM ERAIVAA</t>
  </si>
  <si>
    <t>PARAMBARIYA MARUTHUVAM</t>
  </si>
  <si>
    <t>JANSI RANI</t>
  </si>
  <si>
    <t>PUGUNDHA VEEDU</t>
  </si>
  <si>
    <t>MAAMIYAR THEVAI</t>
  </si>
  <si>
    <t>CRIME PATROL</t>
  </si>
  <si>
    <t>SMILE PLEASE</t>
  </si>
  <si>
    <t>MARUMANAM</t>
  </si>
  <si>
    <t>SOLLUVATHELLAM UNMAI</t>
  </si>
  <si>
    <t>ATTAGASAM</t>
  </si>
  <si>
    <t>MASALA KUDUMBAM</t>
  </si>
  <si>
    <t>THULASI</t>
  </si>
  <si>
    <t>LUCKKA KICKKA</t>
  </si>
  <si>
    <t>TMF NIJAM</t>
  </si>
  <si>
    <t>Z Telugu</t>
  </si>
  <si>
    <t>PUNARVIVAHAM</t>
  </si>
  <si>
    <t>PELLINATI PRAMANALU</t>
  </si>
  <si>
    <t>SWASTIK MASALA BINDAS</t>
  </si>
  <si>
    <t>GANGATHO RAMBABU</t>
  </si>
  <si>
    <t>GADASRI AATA SOGASARI KODALU-2</t>
  </si>
  <si>
    <t>TGF ENGLISH VINGLISH</t>
  </si>
  <si>
    <t>TGF NAGAVALLI</t>
  </si>
  <si>
    <t>TGF KRISHNA</t>
  </si>
  <si>
    <t>RADHAKALYANAM</t>
  </si>
  <si>
    <t>BANGARU KUTUMBAM</t>
  </si>
  <si>
    <t>VILAN SAI ANTE SAI</t>
  </si>
  <si>
    <t>FROOTI LUCK KICK</t>
  </si>
  <si>
    <t>TGF KOTHA BANGARU LOKA</t>
  </si>
  <si>
    <t>TGF EK NIRANJAN</t>
  </si>
  <si>
    <t>PASUPU KUMKUMA</t>
  </si>
  <si>
    <t>VILAN SAI ANTE SAI-GF</t>
  </si>
  <si>
    <t>TGF SUDIGADU</t>
  </si>
  <si>
    <t>TGF MOGUDU</t>
  </si>
  <si>
    <t>MUDDUBIDDA</t>
  </si>
  <si>
    <t>TGF PILLA ZAMEENDAR</t>
  </si>
  <si>
    <t>TGF PANCHAKSHARI</t>
  </si>
  <si>
    <t>TGF DAMMU</t>
  </si>
  <si>
    <t>MANGAMMA GARI MANAVARALU</t>
  </si>
  <si>
    <t>BRUNDHAVANAM</t>
  </si>
  <si>
    <t>TGF NAKILI</t>
  </si>
  <si>
    <t>TGF BODYGUARD</t>
  </si>
  <si>
    <t>TGF READY</t>
  </si>
  <si>
    <t>TGF BOMMARILLU</t>
  </si>
  <si>
    <t>TGF KANDIREEGA</t>
  </si>
  <si>
    <t>KALAVARI KODALU</t>
  </si>
  <si>
    <t>TGF SRI RAMA RAJYAM</t>
  </si>
  <si>
    <t>TGF TULSI</t>
  </si>
  <si>
    <t>Daypartwise Breakup:</t>
  </si>
  <si>
    <t xml:space="preserve"> %</t>
  </si>
  <si>
    <t xml:space="preserve"> GRP</t>
  </si>
  <si>
    <t>0200-0559</t>
  </si>
  <si>
    <t>0600-0959</t>
  </si>
  <si>
    <t>1000-1359</t>
  </si>
  <si>
    <t>1400-1759</t>
  </si>
  <si>
    <t>1800-2159</t>
  </si>
  <si>
    <t>2200-2559</t>
  </si>
  <si>
    <t>Total</t>
  </si>
  <si>
    <t>Total Market</t>
  </si>
  <si>
    <t>////</t>
  </si>
  <si>
    <t>ANALYSIS</t>
  </si>
  <si>
    <t>Market</t>
  </si>
  <si>
    <t>TG01</t>
  </si>
  <si>
    <t>Period</t>
  </si>
  <si>
    <t>DP01 DayPart 1</t>
  </si>
  <si>
    <t>Viewer Definition</t>
  </si>
  <si>
    <t>Log File Name :</t>
  </si>
  <si>
    <t>Genre</t>
  </si>
  <si>
    <t>Language</t>
  </si>
  <si>
    <t xml:space="preserve">     </t>
  </si>
  <si>
    <t>Target Groups:</t>
  </si>
  <si>
    <t>Market: *Mumbai</t>
  </si>
  <si>
    <t xml:space="preserve">Universe: </t>
  </si>
  <si>
    <t xml:space="preserve">Sample: </t>
  </si>
  <si>
    <t>Market: *Calcutta</t>
  </si>
  <si>
    <t>Market: *Delhi</t>
  </si>
  <si>
    <t>Market: *Chennai</t>
  </si>
  <si>
    <t>Market: *Bangalore</t>
  </si>
  <si>
    <t>Market: *Hyderabad</t>
  </si>
  <si>
    <t>Market: *Pune</t>
  </si>
  <si>
    <t>Market: *Ahmedabad</t>
  </si>
  <si>
    <t>Market: AP</t>
  </si>
  <si>
    <t>Market: AP REST</t>
  </si>
  <si>
    <t>Market: GUJARAT STATE</t>
  </si>
  <si>
    <t>Market: HSM 1MN+</t>
  </si>
  <si>
    <t>Market: KARNATAKA</t>
  </si>
  <si>
    <t>Market: KER 2013</t>
  </si>
  <si>
    <t>Market: MAHA</t>
  </si>
  <si>
    <t>Market: REDBUS HSM1MN+</t>
  </si>
  <si>
    <t>Market: RO AP</t>
  </si>
  <si>
    <t>Market: RO MAH</t>
  </si>
  <si>
    <t>Market: RO TN</t>
  </si>
  <si>
    <t>Market: RO WB</t>
  </si>
  <si>
    <t>Market: TN</t>
  </si>
  <si>
    <t>Market: WB</t>
  </si>
  <si>
    <t>Market: Weighted Average</t>
  </si>
  <si>
    <t>Warning :</t>
  </si>
  <si>
    <t>Weighted TVR</t>
  </si>
  <si>
    <t>Total Visits - B2C Website</t>
  </si>
  <si>
    <t>Mobile Metrics</t>
  </si>
  <si>
    <t>Seats Sold</t>
  </si>
  <si>
    <t>Unique Visitors by State - B2C Website</t>
  </si>
  <si>
    <t>Unique Visitors by State - Mobile Website</t>
  </si>
  <si>
    <t>Unique Visitors by State - B2C (Mobile Website &amp; Website)</t>
  </si>
  <si>
    <t>Unique Visitors by State - Android app download by location</t>
  </si>
  <si>
    <t>Total Visits</t>
  </si>
  <si>
    <t>SEM Visits</t>
  </si>
  <si>
    <t>SEO Visits</t>
  </si>
  <si>
    <t>Direct Visits</t>
  </si>
  <si>
    <t>New Visitors</t>
  </si>
  <si>
    <t>Branded Impression Served (Google)</t>
  </si>
  <si>
    <t>Mobile Web UV</t>
  </si>
  <si>
    <t>App Downloads</t>
  </si>
  <si>
    <t>App Actives</t>
  </si>
  <si>
    <t>Cost per Download - FB (Rs)</t>
  </si>
  <si>
    <t>B2C Website</t>
  </si>
  <si>
    <t>Total Mob</t>
  </si>
  <si>
    <t>Mob App</t>
  </si>
  <si>
    <t>B2C Offline</t>
  </si>
  <si>
    <t>All States</t>
  </si>
  <si>
    <t>Karnataka</t>
  </si>
  <si>
    <t>Andhra Pradesh</t>
  </si>
  <si>
    <t>Tamil Nadu</t>
  </si>
  <si>
    <t>Kerala</t>
  </si>
  <si>
    <t>Maharashtra</t>
  </si>
  <si>
    <t>Gujarat</t>
  </si>
  <si>
    <t>Madhya Pradesh</t>
  </si>
  <si>
    <t>Delhi</t>
  </si>
  <si>
    <t>Rajasthan</t>
  </si>
  <si>
    <t>Uttar Pradesh</t>
  </si>
  <si>
    <t>West Bengal</t>
  </si>
  <si>
    <t>(not set)</t>
  </si>
  <si>
    <t>Grand Total</t>
  </si>
  <si>
    <t>Sum of Weighted TVR</t>
  </si>
  <si>
    <t>Date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</si>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</sst>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 * #,##0.00_ ;_ * \-#,##0.00_ ;_ * &quot;-&quot;??_ ;_ @_ "/>
    <numFmt numFmtId="165" formatCode="_(* #,##0_);_(* \(#,##0\);_(* &quot;-&quot;??_);_(@_)"/>
    <numFmt numFmtId="166" formatCode="_(* #,##0_);_(* \(#,##0\);_(* \-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u/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7">
    <xf numFmtId="0" fontId="0" fillId="0" borderId="0" xfId="0"/>
    <xf numFmtId="14" fontId="0" fillId="0" borderId="0" xfId="0" applyNumberFormat="1"/>
    <xf numFmtId="0" fontId="0" fillId="2" borderId="0" xfId="0" applyFill="1"/>
    <xf numFmtId="165" fontId="0" fillId="0" borderId="0" xfId="1" applyNumberFormat="1" applyFont="1"/>
    <xf numFmtId="0" fontId="0" fillId="0" borderId="0" xfId="0" applyAlignment="1">
      <alignment wrapText="1"/>
    </xf>
    <xf numFmtId="0" fontId="3" fillId="3" borderId="1" xfId="0" applyFont="1" applyFill="1" applyBorder="1" applyAlignment="1"/>
    <xf numFmtId="0" fontId="0" fillId="3" borderId="1" xfId="0" applyFill="1" applyBorder="1" applyAlignment="1">
      <alignment wrapText="1"/>
    </xf>
    <xf numFmtId="0" fontId="3" fillId="4" borderId="1" xfId="0" applyFont="1" applyFill="1" applyBorder="1"/>
    <xf numFmtId="0" fontId="3" fillId="5" borderId="1" xfId="0" applyFont="1" applyFill="1" applyBorder="1" applyAlignment="1"/>
    <xf numFmtId="0" fontId="0" fillId="5" borderId="1" xfId="0" applyFill="1" applyBorder="1" applyAlignment="1">
      <alignment wrapText="1"/>
    </xf>
    <xf numFmtId="0" fontId="3" fillId="6" borderId="0" xfId="0" applyFont="1" applyFill="1" applyAlignment="1"/>
    <xf numFmtId="0" fontId="0" fillId="6" borderId="0" xfId="0" applyFill="1" applyAlignment="1">
      <alignment wrapText="1"/>
    </xf>
    <xf numFmtId="3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0" fillId="0" borderId="2" xfId="0" applyFill="1" applyBorder="1"/>
    <xf numFmtId="14" fontId="0" fillId="0" borderId="2" xfId="0" applyNumberFormat="1" applyFill="1" applyBorder="1"/>
    <xf numFmtId="165" fontId="0" fillId="0" borderId="2" xfId="1" applyNumberFormat="1" applyFont="1" applyFill="1" applyBorder="1"/>
    <xf numFmtId="3" fontId="0" fillId="0" borderId="2" xfId="0" applyNumberFormat="1" applyFill="1" applyBorder="1"/>
    <xf numFmtId="0" fontId="0" fillId="0" borderId="2" xfId="0" applyFont="1" applyFill="1" applyBorder="1" applyAlignment="1">
      <alignment horizontal="center"/>
    </xf>
    <xf numFmtId="1" fontId="0" fillId="0" borderId="2" xfId="0" applyNumberFormat="1" applyFill="1" applyBorder="1" applyAlignment="1">
      <alignment horizontal="center"/>
    </xf>
    <xf numFmtId="165" fontId="0" fillId="0" borderId="2" xfId="1" applyNumberFormat="1" applyFont="1" applyFill="1" applyBorder="1" applyAlignment="1">
      <alignment horizontal="center"/>
    </xf>
    <xf numFmtId="0" fontId="0" fillId="0" borderId="0" xfId="0" applyFill="1"/>
    <xf numFmtId="14" fontId="0" fillId="0" borderId="0" xfId="0" applyNumberFormat="1" applyFill="1"/>
    <xf numFmtId="165" fontId="0" fillId="0" borderId="0" xfId="1" applyNumberFormat="1" applyFont="1" applyFill="1"/>
    <xf numFmtId="165" fontId="0" fillId="0" borderId="0" xfId="1" applyNumberFormat="1" applyFont="1" applyFill="1" applyAlignment="1">
      <alignment horizontal="right"/>
    </xf>
    <xf numFmtId="3" fontId="0" fillId="0" borderId="0" xfId="0" applyNumberFormat="1" applyFill="1"/>
    <xf numFmtId="0" fontId="0" fillId="0" borderId="0" xfId="0" applyFont="1" applyFill="1" applyAlignment="1">
      <alignment horizontal="center"/>
    </xf>
    <xf numFmtId="1" fontId="0" fillId="0" borderId="0" xfId="0" applyNumberFormat="1" applyFill="1" applyAlignment="1">
      <alignment horizontal="center"/>
    </xf>
    <xf numFmtId="165" fontId="0" fillId="0" borderId="0" xfId="1" applyNumberFormat="1" applyFont="1" applyFill="1" applyAlignment="1">
      <alignment horizontal="center"/>
    </xf>
    <xf numFmtId="165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/>
    <xf numFmtId="0" fontId="0" fillId="0" borderId="0" xfId="0" applyFill="1" applyBorder="1"/>
    <xf numFmtId="14" fontId="0" fillId="0" borderId="0" xfId="0" applyNumberFormat="1" applyFill="1" applyBorder="1"/>
    <xf numFmtId="0" fontId="0" fillId="0" borderId="0" xfId="0" applyBorder="1"/>
    <xf numFmtId="1" fontId="0" fillId="0" borderId="0" xfId="0" applyNumberFormat="1" applyFill="1" applyBorder="1" applyAlignment="1">
      <alignment horizontal="center"/>
    </xf>
    <xf numFmtId="165" fontId="0" fillId="0" borderId="0" xfId="1" applyNumberFormat="1" applyFont="1" applyFill="1" applyBorder="1" applyAlignment="1">
      <alignment horizontal="right"/>
    </xf>
    <xf numFmtId="3" fontId="0" fillId="0" borderId="0" xfId="0" applyNumberForma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/>
    <xf numFmtId="14" fontId="0" fillId="0" borderId="0" xfId="0" applyNumberFormat="1" applyFill="1" applyBorder="1" applyAlignment="1"/>
    <xf numFmtId="0" fontId="0" fillId="0" borderId="0" xfId="0" applyBorder="1" applyAlignment="1"/>
    <xf numFmtId="165" fontId="0" fillId="0" borderId="0" xfId="1" applyNumberFormat="1" applyFont="1" applyFill="1" applyBorder="1" applyAlignment="1">
      <alignment wrapText="1"/>
    </xf>
    <xf numFmtId="3" fontId="0" fillId="0" borderId="0" xfId="0" applyNumberFormat="1" applyFill="1" applyBorder="1" applyAlignment="1">
      <alignment horizontal="right"/>
    </xf>
    <xf numFmtId="165" fontId="0" fillId="0" borderId="0" xfId="1" applyNumberFormat="1" applyFont="1" applyFill="1" applyBorder="1" applyAlignment="1">
      <alignment horizontal="center" wrapText="1"/>
    </xf>
    <xf numFmtId="0" fontId="0" fillId="5" borderId="0" xfId="0" applyFill="1" applyBorder="1"/>
    <xf numFmtId="14" fontId="0" fillId="5" borderId="0" xfId="0" applyNumberFormat="1" applyFill="1" applyBorder="1"/>
    <xf numFmtId="165" fontId="0" fillId="5" borderId="0" xfId="1" applyNumberFormat="1" applyFont="1" applyFill="1" applyBorder="1" applyAlignment="1">
      <alignment wrapText="1"/>
    </xf>
    <xf numFmtId="165" fontId="0" fillId="5" borderId="0" xfId="1" applyNumberFormat="1" applyFont="1" applyFill="1" applyBorder="1" applyAlignment="1">
      <alignment horizontal="right"/>
    </xf>
    <xf numFmtId="165" fontId="0" fillId="5" borderId="0" xfId="1" applyNumberFormat="1" applyFont="1" applyFill="1" applyBorder="1"/>
    <xf numFmtId="3" fontId="0" fillId="5" borderId="0" xfId="0" applyNumberFormat="1" applyFill="1" applyBorder="1" applyAlignment="1">
      <alignment horizontal="right"/>
    </xf>
    <xf numFmtId="3" fontId="0" fillId="5" borderId="0" xfId="0" applyNumberFormat="1" applyFill="1" applyBorder="1"/>
    <xf numFmtId="0" fontId="0" fillId="5" borderId="0" xfId="0" applyFont="1" applyFill="1" applyBorder="1" applyAlignment="1">
      <alignment horizontal="center"/>
    </xf>
    <xf numFmtId="1" fontId="0" fillId="5" borderId="0" xfId="0" applyNumberFormat="1" applyFill="1" applyBorder="1" applyAlignment="1">
      <alignment horizontal="center"/>
    </xf>
    <xf numFmtId="165" fontId="0" fillId="5" borderId="0" xfId="1" applyNumberFormat="1" applyFont="1" applyFill="1" applyBorder="1" applyAlignment="1">
      <alignment horizontal="center"/>
    </xf>
    <xf numFmtId="165" fontId="0" fillId="5" borderId="0" xfId="1" applyNumberFormat="1" applyFont="1" applyFill="1"/>
    <xf numFmtId="0" fontId="4" fillId="0" borderId="0" xfId="0" applyFont="1"/>
    <xf numFmtId="0" fontId="5" fillId="0" borderId="0" xfId="0" applyFont="1" applyAlignment="1">
      <alignment horizontal="right"/>
    </xf>
    <xf numFmtId="166" fontId="0" fillId="0" borderId="0" xfId="0" applyNumberFormat="1"/>
    <xf numFmtId="0" fontId="2" fillId="0" borderId="0" xfId="0" applyFont="1"/>
    <xf numFmtId="0" fontId="6" fillId="0" borderId="0" xfId="0" applyFont="1" applyAlignment="1">
      <alignment horizontal="right"/>
    </xf>
    <xf numFmtId="166" fontId="2" fillId="0" borderId="0" xfId="0" applyNumberFormat="1" applyFont="1"/>
    <xf numFmtId="9" fontId="0" fillId="0" borderId="0" xfId="2" applyFont="1"/>
    <xf numFmtId="9" fontId="0" fillId="0" borderId="0" xfId="2" applyFont="1" applyFill="1"/>
    <xf numFmtId="0" fontId="7" fillId="0" borderId="0" xfId="0" applyFont="1" applyAlignment="1">
      <alignment horizontal="right"/>
    </xf>
    <xf numFmtId="0" fontId="5" fillId="0" borderId="0" xfId="0" applyFont="1" applyFill="1" applyAlignment="1">
      <alignment horizontal="right"/>
    </xf>
    <xf numFmtId="0" fontId="7" fillId="0" borderId="0" xfId="0" applyFont="1" applyFill="1" applyAlignment="1">
      <alignment horizontal="right"/>
    </xf>
    <xf numFmtId="9" fontId="0" fillId="0" borderId="0" xfId="2" applyFont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 applyFont="1" applyFill="1"/>
    <xf numFmtId="0" fontId="0" fillId="0" borderId="0" xfId="0" applyFont="1" applyFill="1"/>
    <xf numFmtId="0" fontId="3" fillId="0" borderId="0" xfId="0" applyFont="1"/>
    <xf numFmtId="0" fontId="0" fillId="0" borderId="0" xfId="0" applyFont="1"/>
    <xf numFmtId="0" fontId="3" fillId="0" borderId="0" xfId="0" applyFont="1" applyAlignment="1">
      <alignment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van" refreshedDate="42138.832290972219" createdVersion="4" refreshedVersion="4" minRefreshableVersion="3" recordCount="16406">
  <cacheSource type="worksheet">
    <worksheetSource ref="A1:E16407" sheet="Spots_data"/>
  </cacheSource>
  <cacheFields count="5">
    <cacheField name=" Date" numFmtId="14">
      <sharedItems containsSemiMixedTypes="0" containsNonDate="0" containsDate="1" containsString="0" minDate="2013-05-08T00:00:00" maxDate="2013-06-30T00:00:00" count="53"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</sharedItems>
    </cacheField>
    <cacheField name=" Day" numFmtId="0">
      <sharedItems count="7">
        <s v="Wed"/>
        <s v="Thu"/>
        <s v="Fri"/>
        <s v="Sat"/>
        <s v="Sun"/>
        <s v="Mon"/>
        <s v="Tue"/>
      </sharedItems>
    </cacheField>
    <cacheField name="Channel" numFmtId="0">
      <sharedItems/>
    </cacheField>
    <cacheField name=" Programme" numFmtId="0">
      <sharedItems/>
    </cacheField>
    <cacheField name="Weighted TVR" numFmtId="0">
      <sharedItems containsSemiMixedTypes="0" containsString="0" containsNumber="1" minValue="0" maxValue="1.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406">
  <r>
    <x v="0"/>
    <x v="0"/>
    <s v="ABP Majha"/>
    <s v="NAMASKAR MAHARASTRA"/>
    <n v="0.01"/>
  </r>
  <r>
    <x v="0"/>
    <x v="0"/>
    <s v="ABP Majha"/>
    <s v="DEV MAJHA"/>
    <n v="0.03"/>
  </r>
  <r>
    <x v="0"/>
    <x v="0"/>
    <s v="ABP Majha"/>
    <s v="NAMASKAR MAHARASTRA"/>
    <n v="0.02"/>
  </r>
  <r>
    <x v="0"/>
    <x v="0"/>
    <s v="ABP Majha"/>
    <s v="NAMASKAR MAHARASTRA"/>
    <n v="0.04"/>
  </r>
  <r>
    <x v="0"/>
    <x v="0"/>
    <s v="ABP Majha"/>
    <s v="KAUL KARNATAKACHA"/>
    <n v="0.08"/>
  </r>
  <r>
    <x v="0"/>
    <x v="0"/>
    <s v="ABP Majha"/>
    <s v="KAUL KARNATAKACHA"/>
    <n v="0.05"/>
  </r>
  <r>
    <x v="0"/>
    <x v="0"/>
    <s v="ABP Majha"/>
    <s v="KAUL KARNATAKACHA"/>
    <n v="0.08"/>
  </r>
  <r>
    <x v="0"/>
    <x v="0"/>
    <s v="ABP Majha"/>
    <s v="KAUL KARNATAKACHA"/>
    <n v="0.05"/>
  </r>
  <r>
    <x v="0"/>
    <x v="0"/>
    <s v="ABP Majha"/>
    <s v="KAUL KARNATAKACHA"/>
    <n v="0.05"/>
  </r>
  <r>
    <x v="0"/>
    <x v="0"/>
    <s v="ABP Majha"/>
    <s v="KAUL KARNATAKACHA"/>
    <n v="0.02"/>
  </r>
  <r>
    <x v="0"/>
    <x v="0"/>
    <s v="ABP Majha"/>
    <s v="KAUL KARNATAKACHA"/>
    <n v="0.01"/>
  </r>
  <r>
    <x v="0"/>
    <x v="0"/>
    <s v="ABP Majha"/>
    <s v="DUPARCHYA BATMYA"/>
    <n v="0"/>
  </r>
  <r>
    <x v="0"/>
    <x v="0"/>
    <s v="ABP Majha"/>
    <s v="DUPARCHYA BATMYA"/>
    <n v="0.02"/>
  </r>
  <r>
    <x v="0"/>
    <x v="0"/>
    <s v="ABP Majha"/>
    <s v="DUPARCHYA BATMYA"/>
    <n v="0"/>
  </r>
  <r>
    <x v="0"/>
    <x v="0"/>
    <s v="ABP Majha"/>
    <s v="DUPARCHYA BATMYA"/>
    <n v="0"/>
  </r>
  <r>
    <x v="0"/>
    <x v="0"/>
    <s v="ABP Majha"/>
    <s v="DUPARCHYA BATMYA"/>
    <n v="0"/>
  </r>
  <r>
    <x v="0"/>
    <x v="0"/>
    <s v="ABP Majha"/>
    <s v="DUPARCHYA BATMYA"/>
    <n v="0.03"/>
  </r>
  <r>
    <x v="0"/>
    <x v="0"/>
    <s v="ABP Majha"/>
    <s v="KAUL KARNATAKACHA"/>
    <n v="0.06"/>
  </r>
  <r>
    <x v="0"/>
    <x v="0"/>
    <s v="ABP Majha"/>
    <s v="KAUL KARNATAKACHA"/>
    <n v="0.01"/>
  </r>
  <r>
    <x v="0"/>
    <x v="0"/>
    <s v="ABP Majha"/>
    <s v="KAUL KARNATAKACHA"/>
    <n v="0.03"/>
  </r>
  <r>
    <x v="0"/>
    <x v="0"/>
    <s v="ABP Majha"/>
    <s v="DUPARCHYA BATMYA"/>
    <n v="0.02"/>
  </r>
  <r>
    <x v="0"/>
    <x v="0"/>
    <s v="ABP Majha"/>
    <s v="GHE BHARARI"/>
    <n v="0.01"/>
  </r>
  <r>
    <x v="0"/>
    <x v="0"/>
    <s v="ABP Majha"/>
    <s v="MAHARASHTRA LIVE"/>
    <n v="0.01"/>
  </r>
  <r>
    <x v="0"/>
    <x v="0"/>
    <s v="ABP Majha"/>
    <s v="REMOTE MAZA"/>
    <n v="0.02"/>
  </r>
  <r>
    <x v="0"/>
    <x v="0"/>
    <s v="ABP Majha"/>
    <s v="MAHARASHTRA DESHA"/>
    <n v="0.01"/>
  </r>
  <r>
    <x v="0"/>
    <x v="0"/>
    <s v="ABP Majha"/>
    <s v="MAHARASHTRA DESHA"/>
    <n v="0"/>
  </r>
  <r>
    <x v="0"/>
    <x v="0"/>
    <s v="ABP Majha"/>
    <s v="KHEL MAJHA"/>
    <n v="0"/>
  </r>
  <r>
    <x v="0"/>
    <x v="0"/>
    <s v="ABP Majha"/>
    <s v="MAHARASHTRA DESHA"/>
    <n v="0.01"/>
  </r>
  <r>
    <x v="0"/>
    <x v="0"/>
    <s v="ABP Majha"/>
    <s v="PUNE DINAK-NASHIK DINAK"/>
    <n v="0.03"/>
  </r>
  <r>
    <x v="0"/>
    <x v="0"/>
    <s v="ABP Majha"/>
    <s v="PUNE DINAK-NASHIK DINAK"/>
    <n v="0.04"/>
  </r>
  <r>
    <x v="0"/>
    <x v="0"/>
    <s v="ABP Majha"/>
    <s v="PUNE DINAK-NASHIK DINAK"/>
    <n v="0.03"/>
  </r>
  <r>
    <x v="0"/>
    <x v="0"/>
    <s v="ABP Majha"/>
    <s v="THENTETHEN"/>
    <n v="0"/>
  </r>
  <r>
    <x v="0"/>
    <x v="0"/>
    <s v="ABP Majha"/>
    <s v="ABP MAJHA VISHESH"/>
    <n v="0"/>
  </r>
  <r>
    <x v="0"/>
    <x v="0"/>
    <s v="ABP Majha"/>
    <s v="10 CHYA BATMYA"/>
    <n v="0.04"/>
  </r>
  <r>
    <x v="0"/>
    <x v="0"/>
    <s v="ABP Majha"/>
    <s v="10 CHYA BATMYA"/>
    <n v="0.14000000000000001"/>
  </r>
  <r>
    <x v="0"/>
    <x v="0"/>
    <s v="ABP Majha"/>
    <s v="MUMBAI EAST WEST"/>
    <n v="0.05"/>
  </r>
  <r>
    <x v="0"/>
    <x v="0"/>
    <s v="ABP Majha"/>
    <s v="MUMBAI EAST WEST"/>
    <n v="0.02"/>
  </r>
  <r>
    <x v="0"/>
    <x v="0"/>
    <s v="ABP Majha"/>
    <s v="BIG BOSS"/>
    <n v="0.01"/>
  </r>
  <r>
    <x v="1"/>
    <x v="1"/>
    <s v="ABP Majha"/>
    <s v="NAMASKAR MAHARASTRA"/>
    <n v="0"/>
  </r>
  <r>
    <x v="1"/>
    <x v="1"/>
    <s v="ABP Majha"/>
    <s v="DEV MAJHA"/>
    <n v="0.01"/>
  </r>
  <r>
    <x v="1"/>
    <x v="1"/>
    <s v="ABP Majha"/>
    <s v="NAMASKAR MAHARASTRA"/>
    <n v="0.04"/>
  </r>
  <r>
    <x v="1"/>
    <x v="1"/>
    <s v="ABP Majha"/>
    <s v="NAMASKAR MAHARASTRA"/>
    <n v="7.0000000000000007E-2"/>
  </r>
  <r>
    <x v="1"/>
    <x v="1"/>
    <s v="ABP Majha"/>
    <s v="NAMASKAR MAHARASTRA"/>
    <n v="0.04"/>
  </r>
  <r>
    <x v="1"/>
    <x v="1"/>
    <s v="ABP Majha"/>
    <s v="KHEL MAJHA"/>
    <n v="0.02"/>
  </r>
  <r>
    <x v="1"/>
    <x v="1"/>
    <s v="ABP Majha"/>
    <s v="MAHARASHTRA LIVE"/>
    <n v="0.02"/>
  </r>
  <r>
    <x v="1"/>
    <x v="1"/>
    <s v="ABP Majha"/>
    <s v="MAHARASHTRA LIVE"/>
    <n v="0.02"/>
  </r>
  <r>
    <x v="1"/>
    <x v="1"/>
    <s v="ABP Majha"/>
    <s v="ABP MAJHA VISHESH"/>
    <n v="0"/>
  </r>
  <r>
    <x v="1"/>
    <x v="1"/>
    <s v="ABP Majha"/>
    <s v="NAMASKAR MAHARASTRA"/>
    <n v="0"/>
  </r>
  <r>
    <x v="1"/>
    <x v="1"/>
    <s v="ABP Majha"/>
    <s v="NAMASKAR MAHARASTRA"/>
    <n v="0.01"/>
  </r>
  <r>
    <x v="1"/>
    <x v="1"/>
    <s v="ABP Majha"/>
    <s v="THENTETHEN"/>
    <n v="0"/>
  </r>
  <r>
    <x v="1"/>
    <x v="1"/>
    <s v="ABP Majha"/>
    <s v="THENTETHEN"/>
    <n v="0"/>
  </r>
  <r>
    <x v="1"/>
    <x v="1"/>
    <s v="ABP Majha"/>
    <s v="DUPARCHYA BATMYA"/>
    <n v="0.01"/>
  </r>
  <r>
    <x v="1"/>
    <x v="1"/>
    <s v="ABP Majha"/>
    <s v="DUPARCHYA BATMYA"/>
    <n v="0.03"/>
  </r>
  <r>
    <x v="1"/>
    <x v="1"/>
    <s v="ABP Majha"/>
    <s v="DUPARCHYA BATMYA"/>
    <n v="0"/>
  </r>
  <r>
    <x v="1"/>
    <x v="1"/>
    <s v="ABP Majha"/>
    <s v="DUPARCHYA BATMYA"/>
    <n v="0.01"/>
  </r>
  <r>
    <x v="1"/>
    <x v="1"/>
    <s v="ABP Majha"/>
    <s v="DUPARCHYA BATMYA"/>
    <n v="0.03"/>
  </r>
  <r>
    <x v="1"/>
    <x v="1"/>
    <s v="ABP Majha"/>
    <s v="DUPARCHYA BATMYA"/>
    <n v="0"/>
  </r>
  <r>
    <x v="1"/>
    <x v="1"/>
    <s v="ABP Majha"/>
    <s v="DUPARCHYA BATMYA"/>
    <n v="0"/>
  </r>
  <r>
    <x v="1"/>
    <x v="1"/>
    <s v="ABP Majha"/>
    <s v="DUPARCHYA BATMYA"/>
    <n v="0.01"/>
  </r>
  <r>
    <x v="1"/>
    <x v="1"/>
    <s v="ABP Majha"/>
    <s v="DUPARCHYA BATMYA"/>
    <n v="0.01"/>
  </r>
  <r>
    <x v="1"/>
    <x v="1"/>
    <s v="ABP Majha"/>
    <s v="MAHARASHTRA LIVE"/>
    <n v="0.03"/>
  </r>
  <r>
    <x v="1"/>
    <x v="1"/>
    <s v="ABP Majha"/>
    <s v="REMOTE MAZA"/>
    <n v="0.01"/>
  </r>
  <r>
    <x v="1"/>
    <x v="1"/>
    <s v="ABP Majha"/>
    <s v="MAHARASHTRA DESHA"/>
    <n v="0.03"/>
  </r>
  <r>
    <x v="1"/>
    <x v="1"/>
    <s v="ABP Majha"/>
    <s v="MAHARASHTRA DESHA"/>
    <n v="0.01"/>
  </r>
  <r>
    <x v="1"/>
    <x v="1"/>
    <s v="ABP Majha"/>
    <s v="MAHARASHTRA DESHA"/>
    <n v="0.01"/>
  </r>
  <r>
    <x v="1"/>
    <x v="1"/>
    <s v="ABP Majha"/>
    <s v="KHEL MAJHA"/>
    <n v="0"/>
  </r>
  <r>
    <x v="1"/>
    <x v="1"/>
    <s v="ABP Majha"/>
    <s v="KHEL MAJHA"/>
    <n v="0.02"/>
  </r>
  <r>
    <x v="1"/>
    <x v="1"/>
    <s v="ABP Majha"/>
    <s v="MAHARASHTRA DESHA"/>
    <n v="0.01"/>
  </r>
  <r>
    <x v="1"/>
    <x v="1"/>
    <s v="ABP Majha"/>
    <s v="MAHARASHTRA DESHA"/>
    <n v="0.01"/>
  </r>
  <r>
    <x v="1"/>
    <x v="1"/>
    <s v="ABP Majha"/>
    <s v="PUNE DINAK-NASHIK DINAK"/>
    <n v="0.04"/>
  </r>
  <r>
    <x v="1"/>
    <x v="1"/>
    <s v="ABP Majha"/>
    <s v="PUNE DINAK-NASHIK DINAK"/>
    <n v="0.01"/>
  </r>
  <r>
    <x v="1"/>
    <x v="1"/>
    <s v="ABP Majha"/>
    <s v="MAJHA CITY NEWS"/>
    <n v="0"/>
  </r>
  <r>
    <x v="1"/>
    <x v="1"/>
    <s v="ABP Majha"/>
    <s v="ABP MAJHA VISHESH"/>
    <n v="0.06"/>
  </r>
  <r>
    <x v="1"/>
    <x v="1"/>
    <s v="ABP Majha"/>
    <s v="10 CHYA BATMYA"/>
    <n v="0.08"/>
  </r>
  <r>
    <x v="1"/>
    <x v="1"/>
    <s v="ABP Majha"/>
    <s v="MUMBAI EAST WEST"/>
    <n v="0.1"/>
  </r>
  <r>
    <x v="1"/>
    <x v="1"/>
    <s v="ABP Majha"/>
    <s v="MUMBAI EAST WEST"/>
    <n v="0.11"/>
  </r>
  <r>
    <x v="1"/>
    <x v="1"/>
    <s v="ABP Majha"/>
    <s v="PUNE DINAK-NASHIK DINAK"/>
    <n v="0.01"/>
  </r>
  <r>
    <x v="1"/>
    <x v="1"/>
    <s v="ABP Majha"/>
    <s v="ABP MAJHA"/>
    <n v="0.02"/>
  </r>
  <r>
    <x v="2"/>
    <x v="2"/>
    <s v="ABP Majha"/>
    <s v="NAMASKAR MAHARASTRA"/>
    <n v="0.02"/>
  </r>
  <r>
    <x v="2"/>
    <x v="2"/>
    <s v="ABP Majha"/>
    <s v="NAMASKAR MAHARASTRA"/>
    <n v="0.03"/>
  </r>
  <r>
    <x v="2"/>
    <x v="2"/>
    <s v="ABP Majha"/>
    <s v="NAMASKAR MAHARASTRA"/>
    <n v="0.02"/>
  </r>
  <r>
    <x v="2"/>
    <x v="2"/>
    <s v="ABP Majha"/>
    <s v="SAT BARACHYA BATMYA"/>
    <n v="0"/>
  </r>
  <r>
    <x v="2"/>
    <x v="2"/>
    <s v="ABP Majha"/>
    <s v="DIWAS MAJHA"/>
    <n v="0.02"/>
  </r>
  <r>
    <x v="2"/>
    <x v="2"/>
    <s v="ABP Majha"/>
    <s v="MAHARASHTRA LIVE"/>
    <n v="0.06"/>
  </r>
  <r>
    <x v="2"/>
    <x v="2"/>
    <s v="ABP Majha"/>
    <s v="MAHARASHTRA LIVE"/>
    <n v="7.0000000000000007E-2"/>
  </r>
  <r>
    <x v="2"/>
    <x v="2"/>
    <s v="ABP Majha"/>
    <s v="SAT BARACHYA BATMYA"/>
    <n v="0.01"/>
  </r>
  <r>
    <x v="2"/>
    <x v="2"/>
    <s v="ABP Majha"/>
    <s v="ABP MAJHA VISHESH"/>
    <n v="0.01"/>
  </r>
  <r>
    <x v="2"/>
    <x v="2"/>
    <s v="ABP Majha"/>
    <s v="NAMASKAR MAHARASTRA"/>
    <n v="0.02"/>
  </r>
  <r>
    <x v="2"/>
    <x v="2"/>
    <s v="ABP Majha"/>
    <s v="NAMASKAR MAHARASTRA"/>
    <n v="0.01"/>
  </r>
  <r>
    <x v="2"/>
    <x v="2"/>
    <s v="ABP Majha"/>
    <s v="THENTETHEN"/>
    <n v="0.01"/>
  </r>
  <r>
    <x v="2"/>
    <x v="2"/>
    <s v="ABP Majha"/>
    <s v="DUPARCHYA BATMYA"/>
    <n v="0"/>
  </r>
  <r>
    <x v="2"/>
    <x v="2"/>
    <s v="ABP Majha"/>
    <s v="DUPARCHYA BATMYA"/>
    <n v="0.02"/>
  </r>
  <r>
    <x v="2"/>
    <x v="2"/>
    <s v="ABP Majha"/>
    <s v="GHE BHARARI"/>
    <n v="0"/>
  </r>
  <r>
    <x v="2"/>
    <x v="2"/>
    <s v="ABP Majha"/>
    <s v="DUPARCHYA BATMYA"/>
    <n v="0.01"/>
  </r>
  <r>
    <x v="2"/>
    <x v="2"/>
    <s v="ABP Majha"/>
    <s v="REMOTE MAZA"/>
    <n v="0"/>
  </r>
  <r>
    <x v="2"/>
    <x v="2"/>
    <s v="ABP Majha"/>
    <s v="DUPARCHYA BATMYA"/>
    <n v="0.03"/>
  </r>
  <r>
    <x v="2"/>
    <x v="2"/>
    <s v="ABP Majha"/>
    <s v="THENTETHEN"/>
    <n v="0.05"/>
  </r>
  <r>
    <x v="2"/>
    <x v="2"/>
    <s v="ABP Majha"/>
    <s v="DUPARCHYA BATMYA"/>
    <n v="0.01"/>
  </r>
  <r>
    <x v="2"/>
    <x v="2"/>
    <s v="ABP Majha"/>
    <s v="DUPARCHYA BATMYA"/>
    <n v="0.01"/>
  </r>
  <r>
    <x v="2"/>
    <x v="2"/>
    <s v="ABP Majha"/>
    <s v="DUPARCHYA BATMYA"/>
    <n v="0.09"/>
  </r>
  <r>
    <x v="2"/>
    <x v="2"/>
    <s v="ABP Majha"/>
    <s v="GHE BHARARI"/>
    <n v="0.04"/>
  </r>
  <r>
    <x v="2"/>
    <x v="2"/>
    <s v="ABP Majha"/>
    <s v="GHE BHARARI"/>
    <n v="7.0000000000000007E-2"/>
  </r>
  <r>
    <x v="2"/>
    <x v="2"/>
    <s v="ABP Majha"/>
    <s v="REMOTE MAZA"/>
    <n v="0.01"/>
  </r>
  <r>
    <x v="2"/>
    <x v="2"/>
    <s v="ABP Majha"/>
    <s v="REMOTE MAZA"/>
    <n v="0"/>
  </r>
  <r>
    <x v="2"/>
    <x v="2"/>
    <s v="ABP Majha"/>
    <s v="MAHARASHTRA DESHA"/>
    <n v="0"/>
  </r>
  <r>
    <x v="2"/>
    <x v="2"/>
    <s v="ABP Majha"/>
    <s v="MAHARASHTRA DESHA"/>
    <n v="0"/>
  </r>
  <r>
    <x v="2"/>
    <x v="2"/>
    <s v="ABP Majha"/>
    <s v="MAHARASHTRA DESHA"/>
    <n v="0.04"/>
  </r>
  <r>
    <x v="2"/>
    <x v="2"/>
    <s v="ABP Majha"/>
    <s v="MAHARASHTRA DESHA"/>
    <n v="0.01"/>
  </r>
  <r>
    <x v="2"/>
    <x v="2"/>
    <s v="ABP Majha"/>
    <s v="PUNE DINAK-NASHIK DINAK"/>
    <n v="0.02"/>
  </r>
  <r>
    <x v="2"/>
    <x v="2"/>
    <s v="ABP Majha"/>
    <s v="THENTETHEN"/>
    <n v="0"/>
  </r>
  <r>
    <x v="2"/>
    <x v="2"/>
    <s v="ABP Majha"/>
    <s v="THENTETHEN"/>
    <n v="0.03"/>
  </r>
  <r>
    <x v="2"/>
    <x v="2"/>
    <s v="ABP Majha"/>
    <s v="MAJHA CITY NEWS"/>
    <n v="0.03"/>
  </r>
  <r>
    <x v="2"/>
    <x v="2"/>
    <s v="ABP Majha"/>
    <s v="ABP MAJHA VISHESH"/>
    <n v="0.03"/>
  </r>
  <r>
    <x v="2"/>
    <x v="2"/>
    <s v="ABP Majha"/>
    <s v="10 CHYA BATMYA"/>
    <n v="0.06"/>
  </r>
  <r>
    <x v="2"/>
    <x v="2"/>
    <s v="ABP Majha"/>
    <s v="10 CHYA BATMYA"/>
    <n v="0.09"/>
  </r>
  <r>
    <x v="2"/>
    <x v="2"/>
    <s v="ABP Majha"/>
    <s v="10 CHYA BATMYA"/>
    <n v="0.09"/>
  </r>
  <r>
    <x v="2"/>
    <x v="2"/>
    <s v="ABP Majha"/>
    <s v="MUMBAI EAST WEST"/>
    <n v="0.1"/>
  </r>
  <r>
    <x v="2"/>
    <x v="2"/>
    <s v="ABP Majha"/>
    <s v="PUNE DINAK-NASHIK DINAK"/>
    <n v="0.05"/>
  </r>
  <r>
    <x v="3"/>
    <x v="3"/>
    <s v="ABP Majha"/>
    <s v="NAMASKAR MAHARASTRA"/>
    <n v="0.03"/>
  </r>
  <r>
    <x v="3"/>
    <x v="3"/>
    <s v="ABP Majha"/>
    <s v="NAMASKAR MAHARASTRA"/>
    <n v="0.03"/>
  </r>
  <r>
    <x v="3"/>
    <x v="3"/>
    <s v="ABP Majha"/>
    <s v="NAMASKAR MAHARASTRA"/>
    <n v="0.02"/>
  </r>
  <r>
    <x v="3"/>
    <x v="3"/>
    <s v="ABP Majha"/>
    <s v="NAMASKAR MAHARASTRA"/>
    <n v="0.01"/>
  </r>
  <r>
    <x v="3"/>
    <x v="3"/>
    <s v="ABP Majha"/>
    <s v="DIWAS MAJHA"/>
    <n v="0.02"/>
  </r>
  <r>
    <x v="3"/>
    <x v="3"/>
    <s v="ABP Majha"/>
    <s v="KHEL MAJHA"/>
    <n v="0"/>
  </r>
  <r>
    <x v="3"/>
    <x v="3"/>
    <s v="ABP Majha"/>
    <s v="SAT BARACHYA BATMYA"/>
    <n v="0"/>
  </r>
  <r>
    <x v="3"/>
    <x v="3"/>
    <s v="ABP Majha"/>
    <s v="ABP MAJHA VISHESH"/>
    <n v="0"/>
  </r>
  <r>
    <x v="3"/>
    <x v="3"/>
    <s v="ABP Majha"/>
    <s v="BIG BOSS"/>
    <n v="0"/>
  </r>
  <r>
    <x v="3"/>
    <x v="3"/>
    <s v="ABP Majha"/>
    <s v="THENTETHEN"/>
    <n v="0.01"/>
  </r>
  <r>
    <x v="3"/>
    <x v="3"/>
    <s v="ABP Majha"/>
    <s v="DUPARCHYA BATMYA"/>
    <n v="0"/>
  </r>
  <r>
    <x v="3"/>
    <x v="3"/>
    <s v="ABP Majha"/>
    <s v="DUPARCHYA BATMYA"/>
    <n v="0.01"/>
  </r>
  <r>
    <x v="3"/>
    <x v="3"/>
    <s v="ABP Majha"/>
    <s v="DUPARCHYA BATMYA"/>
    <n v="0.02"/>
  </r>
  <r>
    <x v="3"/>
    <x v="3"/>
    <s v="ABP Majha"/>
    <s v="DUPARCHYA BATMYA"/>
    <n v="0.03"/>
  </r>
  <r>
    <x v="3"/>
    <x v="3"/>
    <s v="ABP Majha"/>
    <s v="DUPARCHYA BATMYA"/>
    <n v="0.03"/>
  </r>
  <r>
    <x v="3"/>
    <x v="3"/>
    <s v="ABP Majha"/>
    <s v="DUPARCHYA BATMYA"/>
    <n v="0.02"/>
  </r>
  <r>
    <x v="3"/>
    <x v="3"/>
    <s v="ABP Majha"/>
    <s v="REMOTE MAZA"/>
    <n v="0.02"/>
  </r>
  <r>
    <x v="3"/>
    <x v="3"/>
    <s v="ABP Majha"/>
    <s v="REMOTE MAZA"/>
    <n v="0.01"/>
  </r>
  <r>
    <x v="3"/>
    <x v="3"/>
    <s v="ABP Majha"/>
    <s v="DUPARCHYA BATMYA"/>
    <n v="0"/>
  </r>
  <r>
    <x v="3"/>
    <x v="3"/>
    <s v="ABP Majha"/>
    <s v="THENTETHEN"/>
    <n v="0.01"/>
  </r>
  <r>
    <x v="3"/>
    <x v="3"/>
    <s v="ABP Majha"/>
    <s v="DUPARCHYA BATMYA"/>
    <n v="0.05"/>
  </r>
  <r>
    <x v="3"/>
    <x v="3"/>
    <s v="ABP Majha"/>
    <s v="MAHARASHTRA LIVE"/>
    <n v="0"/>
  </r>
  <r>
    <x v="3"/>
    <x v="3"/>
    <s v="ABP Majha"/>
    <s v="REMOTE MAZA"/>
    <n v="0"/>
  </r>
  <r>
    <x v="3"/>
    <x v="3"/>
    <s v="ABP Majha"/>
    <s v="MAHARASHTRA DESHA"/>
    <n v="0.01"/>
  </r>
  <r>
    <x v="3"/>
    <x v="3"/>
    <s v="ABP Majha"/>
    <s v="MAHARASHTRA DESHA"/>
    <n v="0"/>
  </r>
  <r>
    <x v="3"/>
    <x v="3"/>
    <s v="ABP Majha"/>
    <s v="THENTETHEN"/>
    <n v="0"/>
  </r>
  <r>
    <x v="3"/>
    <x v="3"/>
    <s v="ABP Majha"/>
    <s v="THENTETHEN"/>
    <n v="0"/>
  </r>
  <r>
    <x v="3"/>
    <x v="3"/>
    <s v="ABP Majha"/>
    <s v="THENTETHEN"/>
    <n v="0"/>
  </r>
  <r>
    <x v="3"/>
    <x v="3"/>
    <s v="ABP Majha"/>
    <s v="MAJHA CITY NEWS"/>
    <n v="0.05"/>
  </r>
  <r>
    <x v="3"/>
    <x v="3"/>
    <s v="ABP Majha"/>
    <s v="MAJHA CITY NEWS"/>
    <n v="0.05"/>
  </r>
  <r>
    <x v="3"/>
    <x v="3"/>
    <s v="ABP Majha"/>
    <s v="MAJHA CITY NEWS"/>
    <n v="0.05"/>
  </r>
  <r>
    <x v="3"/>
    <x v="3"/>
    <s v="ABP Majha"/>
    <s v="MUMBAI EAST WEST"/>
    <n v="0.04"/>
  </r>
  <r>
    <x v="3"/>
    <x v="3"/>
    <s v="ABP Majha"/>
    <s v="MUMBAI EAST WEST"/>
    <n v="0.01"/>
  </r>
  <r>
    <x v="3"/>
    <x v="3"/>
    <s v="ABP Majha"/>
    <s v="PUNE DINAK-NASHIK DINAK"/>
    <n v="0.02"/>
  </r>
  <r>
    <x v="3"/>
    <x v="3"/>
    <s v="ABP Majha"/>
    <s v="PUNE DINAK-NASHIK DINAK"/>
    <n v="0.02"/>
  </r>
  <r>
    <x v="3"/>
    <x v="3"/>
    <s v="ABP Majha"/>
    <s v="PUNE DINAK-NASHIK DINAK"/>
    <n v="0"/>
  </r>
  <r>
    <x v="4"/>
    <x v="4"/>
    <s v="ABP Majha"/>
    <s v="NAMASKAR MAHARASTRA"/>
    <n v="0.02"/>
  </r>
  <r>
    <x v="4"/>
    <x v="4"/>
    <s v="ABP Majha"/>
    <s v="DEV MAJHA"/>
    <n v="0.03"/>
  </r>
  <r>
    <x v="4"/>
    <x v="4"/>
    <s v="ABP Majha"/>
    <s v="NAMASKAR MAHARASTRA"/>
    <n v="0.08"/>
  </r>
  <r>
    <x v="4"/>
    <x v="4"/>
    <s v="ABP Majha"/>
    <s v="SAT BARACHYA BATMYA"/>
    <n v="0.08"/>
  </r>
  <r>
    <x v="4"/>
    <x v="4"/>
    <s v="ABP Majha"/>
    <s v="KHEL MAJHA"/>
    <n v="0.01"/>
  </r>
  <r>
    <x v="4"/>
    <x v="4"/>
    <s v="ABP Majha"/>
    <s v="MAJHA COLLAJ"/>
    <n v="7.0000000000000007E-2"/>
  </r>
  <r>
    <x v="4"/>
    <x v="4"/>
    <s v="ABP Majha"/>
    <s v="MAJHA COLLAJ"/>
    <n v="7.0000000000000007E-2"/>
  </r>
  <r>
    <x v="4"/>
    <x v="4"/>
    <s v="ABP Majha"/>
    <s v="BIG BOSS"/>
    <n v="0.01"/>
  </r>
  <r>
    <x v="4"/>
    <x v="4"/>
    <s v="ABP Majha"/>
    <s v="BIG BOSS"/>
    <n v="0.01"/>
  </r>
  <r>
    <x v="4"/>
    <x v="4"/>
    <s v="ABP Majha"/>
    <s v="ABP MAJHA VISHESH"/>
    <n v="0.01"/>
  </r>
  <r>
    <x v="4"/>
    <x v="4"/>
    <s v="ABP Majha"/>
    <s v="DUPARCHYA BATMYA"/>
    <n v="0.03"/>
  </r>
  <r>
    <x v="4"/>
    <x v="4"/>
    <s v="ABP Majha"/>
    <s v="DUPARCHYA BATMYA"/>
    <n v="0"/>
  </r>
  <r>
    <x v="4"/>
    <x v="4"/>
    <s v="ABP Majha"/>
    <s v="GHE BHARARI"/>
    <n v="0.02"/>
  </r>
  <r>
    <x v="4"/>
    <x v="4"/>
    <s v="ABP Majha"/>
    <s v="REMOTE MAZA"/>
    <n v="0"/>
  </r>
  <r>
    <x v="4"/>
    <x v="4"/>
    <s v="ABP Majha"/>
    <s v="DUPARCHYA BATMYA"/>
    <n v="0"/>
  </r>
  <r>
    <x v="4"/>
    <x v="4"/>
    <s v="ABP Majha"/>
    <s v="DUPARCHYA BATMYA"/>
    <n v="0.03"/>
  </r>
  <r>
    <x v="4"/>
    <x v="4"/>
    <s v="ABP Majha"/>
    <s v="GOOD NEWS"/>
    <n v="0.02"/>
  </r>
  <r>
    <x v="4"/>
    <x v="4"/>
    <s v="ABP Majha"/>
    <s v="GOOD NEWS"/>
    <n v="0"/>
  </r>
  <r>
    <x v="4"/>
    <x v="4"/>
    <s v="ABP Majha"/>
    <s v="MAJHA COLLAJ"/>
    <n v="0.01"/>
  </r>
  <r>
    <x v="4"/>
    <x v="4"/>
    <s v="ABP Majha"/>
    <s v="MAJHA COLLAJ"/>
    <n v="0.02"/>
  </r>
  <r>
    <x v="4"/>
    <x v="4"/>
    <s v="ABP Majha"/>
    <s v="MAJHA COLLAJ"/>
    <n v="0.02"/>
  </r>
  <r>
    <x v="4"/>
    <x v="4"/>
    <s v="ABP Majha"/>
    <s v="REMOTE MAZA"/>
    <n v="0.03"/>
  </r>
  <r>
    <x v="4"/>
    <x v="4"/>
    <s v="ABP Majha"/>
    <s v="REMOTE MAZA"/>
    <n v="0.02"/>
  </r>
  <r>
    <x v="4"/>
    <x v="4"/>
    <s v="ABP Majha"/>
    <s v="MAHARASHTRA DESHA"/>
    <n v="0"/>
  </r>
  <r>
    <x v="4"/>
    <x v="4"/>
    <s v="ABP Majha"/>
    <s v="KHEL MAJHA"/>
    <n v="0"/>
  </r>
  <r>
    <x v="4"/>
    <x v="4"/>
    <s v="ABP Majha"/>
    <s v="BIG BOSS"/>
    <n v="0.03"/>
  </r>
  <r>
    <x v="4"/>
    <x v="4"/>
    <s v="ABP Majha"/>
    <s v="BIG BOSS"/>
    <n v="0.03"/>
  </r>
  <r>
    <x v="4"/>
    <x v="4"/>
    <s v="ABP Majha"/>
    <s v="BIG BOSS"/>
    <n v="0.04"/>
  </r>
  <r>
    <x v="4"/>
    <x v="4"/>
    <s v="ABP Majha"/>
    <s v="SHODH RAJACHYA AGRA BHETICHA"/>
    <n v="0"/>
  </r>
  <r>
    <x v="4"/>
    <x v="4"/>
    <s v="ABP Majha"/>
    <s v="10 CHYA BATMYA"/>
    <n v="0.04"/>
  </r>
  <r>
    <x v="4"/>
    <x v="4"/>
    <s v="ABP Majha"/>
    <s v="BIG BOSS"/>
    <n v="0"/>
  </r>
  <r>
    <x v="4"/>
    <x v="4"/>
    <s v="ABP Majha"/>
    <s v="BIG BOSS"/>
    <n v="0.01"/>
  </r>
  <r>
    <x v="4"/>
    <x v="4"/>
    <s v="ABP Majha"/>
    <s v="MAJHA SPECIAL"/>
    <n v="0.01"/>
  </r>
  <r>
    <x v="4"/>
    <x v="4"/>
    <s v="ABP Majha"/>
    <s v="ABP MAJHA"/>
    <n v="0.05"/>
  </r>
  <r>
    <x v="5"/>
    <x v="5"/>
    <s v="ABP Majha"/>
    <s v="DEV MAJHA"/>
    <n v="0.01"/>
  </r>
  <r>
    <x v="5"/>
    <x v="5"/>
    <s v="ABP Majha"/>
    <s v="NAMASKAR MAHARASTRA"/>
    <n v="0.01"/>
  </r>
  <r>
    <x v="5"/>
    <x v="5"/>
    <s v="ABP Majha"/>
    <s v="NAMASKAR MAHARASTRA"/>
    <n v="0"/>
  </r>
  <r>
    <x v="5"/>
    <x v="5"/>
    <s v="ABP Majha"/>
    <s v="NAMASKAR MAHARASTRA"/>
    <n v="0"/>
  </r>
  <r>
    <x v="5"/>
    <x v="5"/>
    <s v="ABP Majha"/>
    <s v="NAMASKAR MAHARASTRA"/>
    <n v="0.02"/>
  </r>
  <r>
    <x v="5"/>
    <x v="5"/>
    <s v="ABP Majha"/>
    <s v="SAT BARACHYA BATMYA"/>
    <n v="0.01"/>
  </r>
  <r>
    <x v="5"/>
    <x v="5"/>
    <s v="ABP Majha"/>
    <s v="NAMASKAR MAHARASTRA"/>
    <n v="0.01"/>
  </r>
  <r>
    <x v="5"/>
    <x v="5"/>
    <s v="ABP Majha"/>
    <s v="NAMASKAR MAHARASTRA"/>
    <n v="0.03"/>
  </r>
  <r>
    <x v="5"/>
    <x v="5"/>
    <s v="ABP Majha"/>
    <s v="MAHARASHTRA LIVE"/>
    <n v="0.02"/>
  </r>
  <r>
    <x v="5"/>
    <x v="5"/>
    <s v="ABP Majha"/>
    <s v="MAHARASHTRA LIVE"/>
    <n v="0.01"/>
  </r>
  <r>
    <x v="5"/>
    <x v="5"/>
    <s v="ABP Majha"/>
    <s v="NAMASKAR MAHARASTRA"/>
    <n v="0"/>
  </r>
  <r>
    <x v="5"/>
    <x v="5"/>
    <s v="ABP Majha"/>
    <s v="NAMASKAR MAHARASTRA"/>
    <n v="0"/>
  </r>
  <r>
    <x v="5"/>
    <x v="5"/>
    <s v="ABP Majha"/>
    <s v="NAMASKAR MAHARASTRA"/>
    <n v="0"/>
  </r>
  <r>
    <x v="5"/>
    <x v="5"/>
    <s v="ABP Majha"/>
    <s v="GHE BHARARI"/>
    <n v="0"/>
  </r>
  <r>
    <x v="5"/>
    <x v="5"/>
    <s v="ABP Majha"/>
    <s v="GHE BHARARI"/>
    <n v="0"/>
  </r>
  <r>
    <x v="5"/>
    <x v="5"/>
    <s v="ABP Majha"/>
    <s v="REMOTE MAZA"/>
    <n v="0.02"/>
  </r>
  <r>
    <x v="5"/>
    <x v="5"/>
    <s v="ABP Majha"/>
    <s v="REMOTE MAZA"/>
    <n v="0.02"/>
  </r>
  <r>
    <x v="5"/>
    <x v="5"/>
    <s v="ABP Majha"/>
    <s v="REMOTE MAZA"/>
    <n v="0.02"/>
  </r>
  <r>
    <x v="5"/>
    <x v="5"/>
    <s v="ABP Majha"/>
    <s v="DUPARCHYA BATMYA"/>
    <n v="0.03"/>
  </r>
  <r>
    <x v="5"/>
    <x v="5"/>
    <s v="ABP Majha"/>
    <s v="DUPARCHYA BATMYA"/>
    <n v="0"/>
  </r>
  <r>
    <x v="5"/>
    <x v="5"/>
    <s v="ABP Majha"/>
    <s v="DUPARCHYA BATMYA"/>
    <n v="0.02"/>
  </r>
  <r>
    <x v="5"/>
    <x v="5"/>
    <s v="ABP Majha"/>
    <s v="GHE BHARARI"/>
    <n v="0.02"/>
  </r>
  <r>
    <x v="5"/>
    <x v="5"/>
    <s v="ABP Majha"/>
    <s v="MAHARASHTRA LIVE"/>
    <n v="0.02"/>
  </r>
  <r>
    <x v="5"/>
    <x v="5"/>
    <s v="ABP Majha"/>
    <s v="MAHARASHTRA LIVE"/>
    <n v="0.02"/>
  </r>
  <r>
    <x v="5"/>
    <x v="5"/>
    <s v="ABP Majha"/>
    <s v="MAHARASHTRA LIVE"/>
    <n v="0.02"/>
  </r>
  <r>
    <x v="5"/>
    <x v="5"/>
    <s v="ABP Majha"/>
    <s v="MAHARASHTRA DESHA"/>
    <n v="0.01"/>
  </r>
  <r>
    <x v="5"/>
    <x v="5"/>
    <s v="ABP Majha"/>
    <s v="MAHARASHTRA DESHA"/>
    <n v="0.05"/>
  </r>
  <r>
    <x v="5"/>
    <x v="5"/>
    <s v="ABP Majha"/>
    <s v="KHEL MAJHA"/>
    <n v="0.08"/>
  </r>
  <r>
    <x v="5"/>
    <x v="5"/>
    <s v="ABP Majha"/>
    <s v="KHEL MAJHA"/>
    <n v="0.08"/>
  </r>
  <r>
    <x v="5"/>
    <x v="5"/>
    <s v="ABP Majha"/>
    <s v="MAHARASHTRA DESHA"/>
    <n v="0"/>
  </r>
  <r>
    <x v="5"/>
    <x v="5"/>
    <s v="ABP Majha"/>
    <s v="MAHARASHTRA DESHA"/>
    <n v="0"/>
  </r>
  <r>
    <x v="5"/>
    <x v="5"/>
    <s v="ABP Majha"/>
    <s v="PUNE DINAK-NASHIK DINAK"/>
    <n v="0.01"/>
  </r>
  <r>
    <x v="5"/>
    <x v="5"/>
    <s v="ABP Majha"/>
    <s v="PUNE DINAK-NASHIK DINAK"/>
    <n v="0.01"/>
  </r>
  <r>
    <x v="5"/>
    <x v="5"/>
    <s v="ABP Majha"/>
    <s v="PUNE DINAK-NASHIK DINAK"/>
    <n v="0.02"/>
  </r>
  <r>
    <x v="5"/>
    <x v="5"/>
    <s v="ABP Majha"/>
    <s v="ABP MAJHA VISHESH"/>
    <n v="0.04"/>
  </r>
  <r>
    <x v="5"/>
    <x v="5"/>
    <s v="ABP Majha"/>
    <s v="10 CHYA BATMYA"/>
    <n v="0.06"/>
  </r>
  <r>
    <x v="5"/>
    <x v="5"/>
    <s v="ABP Majha"/>
    <s v="10 CHYA BATMYA"/>
    <n v="0.01"/>
  </r>
  <r>
    <x v="5"/>
    <x v="5"/>
    <s v="ABP Majha"/>
    <s v="MAJHA COLLAJ"/>
    <n v="0.03"/>
  </r>
  <r>
    <x v="5"/>
    <x v="5"/>
    <s v="ABP Majha"/>
    <s v="ABP MAJHA"/>
    <n v="0.02"/>
  </r>
  <r>
    <x v="6"/>
    <x v="6"/>
    <s v="ABP Majha"/>
    <s v="NAMASKAR MAHARASTRA"/>
    <n v="0.03"/>
  </r>
  <r>
    <x v="6"/>
    <x v="6"/>
    <s v="ABP Majha"/>
    <s v="NAMASKAR MAHARASTRA"/>
    <n v="0.03"/>
  </r>
  <r>
    <x v="6"/>
    <x v="6"/>
    <s v="ABP Majha"/>
    <s v="NAMASKAR MAHARASTRA"/>
    <n v="0.04"/>
  </r>
  <r>
    <x v="6"/>
    <x v="6"/>
    <s v="ABP Majha"/>
    <s v="SAT BARACHYA BATMYA"/>
    <n v="0.02"/>
  </r>
  <r>
    <x v="6"/>
    <x v="6"/>
    <s v="ABP Majha"/>
    <s v="NAMASKAR MAHARASTRA"/>
    <n v="0.01"/>
  </r>
  <r>
    <x v="6"/>
    <x v="6"/>
    <s v="ABP Majha"/>
    <s v="DIWAS MAJHA"/>
    <n v="0"/>
  </r>
  <r>
    <x v="6"/>
    <x v="6"/>
    <s v="ABP Majha"/>
    <s v="SAT BARACHYA BATMYA"/>
    <n v="0.01"/>
  </r>
  <r>
    <x v="6"/>
    <x v="6"/>
    <s v="ABP Majha"/>
    <s v="ABP MAJHA VISHESH"/>
    <n v="0.01"/>
  </r>
  <r>
    <x v="6"/>
    <x v="6"/>
    <s v="ABP Majha"/>
    <s v="ABP MAJHA VISHESH"/>
    <n v="0.01"/>
  </r>
  <r>
    <x v="6"/>
    <x v="6"/>
    <s v="ABP Majha"/>
    <s v="ABP MAJHA VISHESH"/>
    <n v="0.01"/>
  </r>
  <r>
    <x v="6"/>
    <x v="6"/>
    <s v="ABP Majha"/>
    <s v="ABP MAJHA VISHESH"/>
    <n v="0.01"/>
  </r>
  <r>
    <x v="6"/>
    <x v="6"/>
    <s v="ABP Majha"/>
    <s v="ABP MAJHA VISHESH"/>
    <n v="0.01"/>
  </r>
  <r>
    <x v="6"/>
    <x v="6"/>
    <s v="ABP Majha"/>
    <s v="THENTETHEN"/>
    <n v="0.01"/>
  </r>
  <r>
    <x v="6"/>
    <x v="6"/>
    <s v="ABP Majha"/>
    <s v="DUPARCHYA BATMYA"/>
    <n v="0.02"/>
  </r>
  <r>
    <x v="6"/>
    <x v="6"/>
    <s v="ABP Majha"/>
    <s v="DUPARCHYA BATMYA"/>
    <n v="0.02"/>
  </r>
  <r>
    <x v="6"/>
    <x v="6"/>
    <s v="ABP Majha"/>
    <s v="GHE BHARARI"/>
    <n v="0.01"/>
  </r>
  <r>
    <x v="6"/>
    <x v="6"/>
    <s v="ABP Majha"/>
    <s v="DUPARCHYA BATMYA"/>
    <n v="0.02"/>
  </r>
  <r>
    <x v="6"/>
    <x v="6"/>
    <s v="ABP Majha"/>
    <s v="DUPARCHYA BATMYA"/>
    <n v="0.01"/>
  </r>
  <r>
    <x v="6"/>
    <x v="6"/>
    <s v="ABP Majha"/>
    <s v="DUPARCHYA BATMYA"/>
    <n v="0.01"/>
  </r>
  <r>
    <x v="6"/>
    <x v="6"/>
    <s v="ABP Majha"/>
    <s v="DUPARCHYA BATMYA"/>
    <n v="0"/>
  </r>
  <r>
    <x v="6"/>
    <x v="6"/>
    <s v="ABP Majha"/>
    <s v="DUPARCHYA BATMYA"/>
    <n v="0.01"/>
  </r>
  <r>
    <x v="6"/>
    <x v="6"/>
    <s v="ABP Majha"/>
    <s v="GHE BHARARI"/>
    <n v="0"/>
  </r>
  <r>
    <x v="6"/>
    <x v="6"/>
    <s v="ABP Majha"/>
    <s v="GHE BHARARI"/>
    <n v="0.01"/>
  </r>
  <r>
    <x v="6"/>
    <x v="6"/>
    <s v="ABP Majha"/>
    <s v="MAHARASHTRA LIVE"/>
    <n v="0.03"/>
  </r>
  <r>
    <x v="6"/>
    <x v="6"/>
    <s v="ABP Majha"/>
    <s v="MAHARASHTRA LIVE"/>
    <n v="0.02"/>
  </r>
  <r>
    <x v="6"/>
    <x v="6"/>
    <s v="ABP Majha"/>
    <s v="REMOTE MAZA"/>
    <n v="0"/>
  </r>
  <r>
    <x v="6"/>
    <x v="6"/>
    <s v="ABP Majha"/>
    <s v="KHEL MAJHA"/>
    <n v="0.01"/>
  </r>
  <r>
    <x v="6"/>
    <x v="6"/>
    <s v="ABP Majha"/>
    <s v="MAHARASHTRA DESHA"/>
    <n v="0"/>
  </r>
  <r>
    <x v="6"/>
    <x v="6"/>
    <s v="ABP Majha"/>
    <s v="MAHARASHTRA DESHA"/>
    <n v="0"/>
  </r>
  <r>
    <x v="6"/>
    <x v="6"/>
    <s v="ABP Majha"/>
    <s v="MAHARASHTRA DESHA"/>
    <n v="0.02"/>
  </r>
  <r>
    <x v="6"/>
    <x v="6"/>
    <s v="ABP Majha"/>
    <s v="PUNE DINAK-NASHIK DINAK"/>
    <n v="0.01"/>
  </r>
  <r>
    <x v="6"/>
    <x v="6"/>
    <s v="ABP Majha"/>
    <s v="MAJHA CITY NEWS"/>
    <n v="0"/>
  </r>
  <r>
    <x v="6"/>
    <x v="6"/>
    <s v="ABP Majha"/>
    <s v="10 CHYA BATMYA"/>
    <n v="0.05"/>
  </r>
  <r>
    <x v="6"/>
    <x v="6"/>
    <s v="ABP Majha"/>
    <s v="10 CHYA BATMYA"/>
    <n v="0.1"/>
  </r>
  <r>
    <x v="6"/>
    <x v="6"/>
    <s v="ABP Majha"/>
    <s v="MUMBAI EAST WEST"/>
    <n v="0.08"/>
  </r>
  <r>
    <x v="6"/>
    <x v="6"/>
    <s v="ABP Majha"/>
    <s v="MUMBAI EAST WEST"/>
    <n v="0.01"/>
  </r>
  <r>
    <x v="6"/>
    <x v="6"/>
    <s v="ABP Majha"/>
    <s v="PUNE DINAK-NASHIK DINAK"/>
    <n v="0.03"/>
  </r>
  <r>
    <x v="7"/>
    <x v="0"/>
    <s v="ABP Majha"/>
    <s v="NAMASKAR MAHARASTRA"/>
    <n v="0.01"/>
  </r>
  <r>
    <x v="7"/>
    <x v="0"/>
    <s v="ABP Majha"/>
    <s v="DEV MAJHA"/>
    <n v="0.02"/>
  </r>
  <r>
    <x v="7"/>
    <x v="0"/>
    <s v="ABP Majha"/>
    <s v="NAMASKAR MAHARASTRA"/>
    <n v="0.04"/>
  </r>
  <r>
    <x v="7"/>
    <x v="0"/>
    <s v="ABP Majha"/>
    <s v="NAMASKAR MAHARASTRA"/>
    <n v="0.02"/>
  </r>
  <r>
    <x v="7"/>
    <x v="0"/>
    <s v="ABP Majha"/>
    <s v="NAMASKAR MAHARASTRA"/>
    <n v="0.03"/>
  </r>
  <r>
    <x v="7"/>
    <x v="0"/>
    <s v="ABP Majha"/>
    <s v="DIWAS MAJHA"/>
    <n v="0.01"/>
  </r>
  <r>
    <x v="7"/>
    <x v="0"/>
    <s v="ABP Majha"/>
    <s v="MAHARASHTRA LIVE"/>
    <n v="0.02"/>
  </r>
  <r>
    <x v="7"/>
    <x v="0"/>
    <s v="ABP Majha"/>
    <s v="MAHARASHTRA LIVE"/>
    <n v="0"/>
  </r>
  <r>
    <x v="7"/>
    <x v="0"/>
    <s v="ABP Majha"/>
    <s v="ABP MAJHA VISHESH"/>
    <n v="0"/>
  </r>
  <r>
    <x v="7"/>
    <x v="0"/>
    <s v="ABP Majha"/>
    <s v="ABP MAJHA VISHESH"/>
    <n v="0"/>
  </r>
  <r>
    <x v="7"/>
    <x v="0"/>
    <s v="ABP Majha"/>
    <s v="ABP MAJHA VISHESH"/>
    <n v="0"/>
  </r>
  <r>
    <x v="7"/>
    <x v="0"/>
    <s v="ABP Majha"/>
    <s v="NAMASKAR MAHARASTRA"/>
    <n v="0"/>
  </r>
  <r>
    <x v="7"/>
    <x v="0"/>
    <s v="ABP Majha"/>
    <s v="NAMASKAR MAHARASTRA"/>
    <n v="0"/>
  </r>
  <r>
    <x v="7"/>
    <x v="0"/>
    <s v="ABP Majha"/>
    <s v="THENTETHEN"/>
    <n v="0"/>
  </r>
  <r>
    <x v="7"/>
    <x v="0"/>
    <s v="ABP Majha"/>
    <s v="DUPARCHYA BATMYA"/>
    <n v="0.01"/>
  </r>
  <r>
    <x v="7"/>
    <x v="0"/>
    <s v="ABP Majha"/>
    <s v="DUPARCHYA BATMYA"/>
    <n v="0"/>
  </r>
  <r>
    <x v="7"/>
    <x v="0"/>
    <s v="ABP Majha"/>
    <s v="DUPARCHYA BATMYA"/>
    <n v="0.02"/>
  </r>
  <r>
    <x v="7"/>
    <x v="0"/>
    <s v="ABP Majha"/>
    <s v="DUPARCHYA BATMYA"/>
    <n v="0.01"/>
  </r>
  <r>
    <x v="7"/>
    <x v="0"/>
    <s v="ABP Majha"/>
    <s v="DUPARCHYA BATMYA"/>
    <n v="0.01"/>
  </r>
  <r>
    <x v="7"/>
    <x v="0"/>
    <s v="ABP Majha"/>
    <s v="REMOTE MAZA"/>
    <n v="0.02"/>
  </r>
  <r>
    <x v="7"/>
    <x v="0"/>
    <s v="ABP Majha"/>
    <s v="DUPARCHYA BATMYA"/>
    <n v="0.01"/>
  </r>
  <r>
    <x v="7"/>
    <x v="0"/>
    <s v="ABP Majha"/>
    <s v="THENTETHEN"/>
    <n v="0"/>
  </r>
  <r>
    <x v="7"/>
    <x v="0"/>
    <s v="ABP Majha"/>
    <s v="DUPARCHYA BATMYA"/>
    <n v="0.02"/>
  </r>
  <r>
    <x v="7"/>
    <x v="0"/>
    <s v="ABP Majha"/>
    <s v="DUPARCHYA BATMYA"/>
    <n v="0"/>
  </r>
  <r>
    <x v="7"/>
    <x v="0"/>
    <s v="ABP Majha"/>
    <s v="GHE BHARARI"/>
    <n v="0.02"/>
  </r>
  <r>
    <x v="7"/>
    <x v="0"/>
    <s v="ABP Majha"/>
    <s v="GHE BHARARI"/>
    <n v="0.02"/>
  </r>
  <r>
    <x v="7"/>
    <x v="0"/>
    <s v="ABP Majha"/>
    <s v="MAHARASHTRA LIVE"/>
    <n v="0.02"/>
  </r>
  <r>
    <x v="7"/>
    <x v="0"/>
    <s v="ABP Majha"/>
    <s v="MAHARASHTRA LIVE"/>
    <n v="0.01"/>
  </r>
  <r>
    <x v="7"/>
    <x v="0"/>
    <s v="ABP Majha"/>
    <s v="MAHARASHTRA DESHA"/>
    <n v="0"/>
  </r>
  <r>
    <x v="7"/>
    <x v="0"/>
    <s v="ABP Majha"/>
    <s v="MAHARASHTRA DESHA"/>
    <n v="0.01"/>
  </r>
  <r>
    <x v="7"/>
    <x v="0"/>
    <s v="ABP Majha"/>
    <s v="KHEL MAJHA"/>
    <n v="0.02"/>
  </r>
  <r>
    <x v="7"/>
    <x v="0"/>
    <s v="ABP Majha"/>
    <s v="MAHARASHTRA DESHA"/>
    <n v="0.01"/>
  </r>
  <r>
    <x v="7"/>
    <x v="0"/>
    <s v="ABP Majha"/>
    <s v="MAHARASHTRA DESHA"/>
    <n v="0.01"/>
  </r>
  <r>
    <x v="7"/>
    <x v="0"/>
    <s v="ABP Majha"/>
    <s v="MAHARASHTRA DESHA"/>
    <n v="0.08"/>
  </r>
  <r>
    <x v="7"/>
    <x v="0"/>
    <s v="ABP Majha"/>
    <s v="PUNE DINAK-NASHIK DINAK"/>
    <n v="0.01"/>
  </r>
  <r>
    <x v="7"/>
    <x v="0"/>
    <s v="ABP Majha"/>
    <s v="MAJHA CITY NEWS"/>
    <n v="0.06"/>
  </r>
  <r>
    <x v="7"/>
    <x v="0"/>
    <s v="ABP Majha"/>
    <s v="MAJHA CITY NEWS"/>
    <n v="0.01"/>
  </r>
  <r>
    <x v="7"/>
    <x v="0"/>
    <s v="ABP Majha"/>
    <s v="ABP MAJHA VISHESH"/>
    <n v="0.02"/>
  </r>
  <r>
    <x v="7"/>
    <x v="0"/>
    <s v="ABP Majha"/>
    <s v="10 CHYA BATMYA"/>
    <n v="0.02"/>
  </r>
  <r>
    <x v="7"/>
    <x v="0"/>
    <s v="ABP Majha"/>
    <s v="10 CHYA BATMYA"/>
    <n v="0.06"/>
  </r>
  <r>
    <x v="7"/>
    <x v="0"/>
    <s v="ABP Majha"/>
    <s v="MUMBAI EAST WEST"/>
    <n v="0.04"/>
  </r>
  <r>
    <x v="7"/>
    <x v="0"/>
    <s v="ABP Majha"/>
    <s v="MUMBAI EAST WEST"/>
    <n v="0"/>
  </r>
  <r>
    <x v="7"/>
    <x v="0"/>
    <s v="ABP Majha"/>
    <s v="BIG BOSS"/>
    <n v="0"/>
  </r>
  <r>
    <x v="8"/>
    <x v="1"/>
    <s v="ABP Majha"/>
    <s v="DEV MAJHA"/>
    <n v="0.03"/>
  </r>
  <r>
    <x v="8"/>
    <x v="1"/>
    <s v="ABP Majha"/>
    <s v="NAMASKAR MAHARASTRA"/>
    <n v="0.04"/>
  </r>
  <r>
    <x v="8"/>
    <x v="1"/>
    <s v="ABP Majha"/>
    <s v="SAT BARACHYA BATMYA"/>
    <n v="0.05"/>
  </r>
  <r>
    <x v="8"/>
    <x v="1"/>
    <s v="ABP Majha"/>
    <s v="NAMASKAR MAHARASTRA"/>
    <n v="0.03"/>
  </r>
  <r>
    <x v="8"/>
    <x v="1"/>
    <s v="ABP Majha"/>
    <s v="NAMASKAR MAHARASTRA"/>
    <n v="0.02"/>
  </r>
  <r>
    <x v="8"/>
    <x v="1"/>
    <s v="ABP Majha"/>
    <s v="DIWAS MAJHA"/>
    <n v="0.01"/>
  </r>
  <r>
    <x v="8"/>
    <x v="1"/>
    <s v="ABP Majha"/>
    <s v="DIWAS MAJHA"/>
    <n v="0.02"/>
  </r>
  <r>
    <x v="8"/>
    <x v="1"/>
    <s v="ABP Majha"/>
    <s v="NAMASKAR MAHARASTRA"/>
    <n v="0.01"/>
  </r>
  <r>
    <x v="8"/>
    <x v="1"/>
    <s v="ABP Majha"/>
    <s v="NAMASKAR MAHARASTRA"/>
    <n v="0.01"/>
  </r>
  <r>
    <x v="8"/>
    <x v="1"/>
    <s v="ABP Majha"/>
    <s v="NAMASKAR MAHARASTRA"/>
    <n v="0.01"/>
  </r>
  <r>
    <x v="8"/>
    <x v="1"/>
    <s v="ABP Majha"/>
    <s v="SAT BARACHYA BATMYA"/>
    <n v="0.05"/>
  </r>
  <r>
    <x v="8"/>
    <x v="1"/>
    <s v="ABP Majha"/>
    <s v="SAT BARACHYA BATMYA"/>
    <n v="0.02"/>
  </r>
  <r>
    <x v="8"/>
    <x v="1"/>
    <s v="ABP Majha"/>
    <s v="NAMASKAR MAHARASTRA"/>
    <n v="0.01"/>
  </r>
  <r>
    <x v="8"/>
    <x v="1"/>
    <s v="ABP Majha"/>
    <s v="NAMASKAR MAHARASTRA"/>
    <n v="0.04"/>
  </r>
  <r>
    <x v="8"/>
    <x v="1"/>
    <s v="ABP Majha"/>
    <s v="NAMASKAR MAHARASTRA"/>
    <n v="0.06"/>
  </r>
  <r>
    <x v="8"/>
    <x v="1"/>
    <s v="ABP Majha"/>
    <s v="NAMASKAR MAHARASTRA"/>
    <n v="0.01"/>
  </r>
  <r>
    <x v="8"/>
    <x v="1"/>
    <s v="ABP Majha"/>
    <s v="NAMASKAR MAHARASTRA"/>
    <n v="0.01"/>
  </r>
  <r>
    <x v="8"/>
    <x v="1"/>
    <s v="ABP Majha"/>
    <s v="DUPARCHYA BATMYA"/>
    <n v="0"/>
  </r>
  <r>
    <x v="8"/>
    <x v="1"/>
    <s v="ABP Majha"/>
    <s v="DUPARCHYA BATMYA"/>
    <n v="0.03"/>
  </r>
  <r>
    <x v="8"/>
    <x v="1"/>
    <s v="ABP Majha"/>
    <s v="DUPARCHYA BATMYA"/>
    <n v="0.01"/>
  </r>
  <r>
    <x v="8"/>
    <x v="1"/>
    <s v="ABP Majha"/>
    <s v="DUPARCHYA BATMYA"/>
    <n v="0.02"/>
  </r>
  <r>
    <x v="8"/>
    <x v="1"/>
    <s v="ABP Majha"/>
    <s v="DUPARCHYA BATMYA"/>
    <n v="0"/>
  </r>
  <r>
    <x v="8"/>
    <x v="1"/>
    <s v="ABP Majha"/>
    <s v="DUPARCHYA BATMYA"/>
    <n v="0.01"/>
  </r>
  <r>
    <x v="8"/>
    <x v="1"/>
    <s v="ABP Majha"/>
    <s v="DUPARCHYA BATMYA"/>
    <n v="0.01"/>
  </r>
  <r>
    <x v="8"/>
    <x v="1"/>
    <s v="ABP Majha"/>
    <s v="DUPARCHYA BATMYA"/>
    <n v="0.01"/>
  </r>
  <r>
    <x v="8"/>
    <x v="1"/>
    <s v="ABP Majha"/>
    <s v="DUPARCHYA BATMYA"/>
    <n v="0.01"/>
  </r>
  <r>
    <x v="8"/>
    <x v="1"/>
    <s v="ABP Majha"/>
    <s v="DUPARCHYA BATMYA"/>
    <n v="0.01"/>
  </r>
  <r>
    <x v="8"/>
    <x v="1"/>
    <s v="ABP Majha"/>
    <s v="DUPARCHYA BATMYA"/>
    <n v="0.06"/>
  </r>
  <r>
    <x v="8"/>
    <x v="1"/>
    <s v="ABP Majha"/>
    <s v="GHE BHARARI"/>
    <n v="0.03"/>
  </r>
  <r>
    <x v="8"/>
    <x v="1"/>
    <s v="ABP Majha"/>
    <s v="MAHARASHTRA LIVE"/>
    <n v="0"/>
  </r>
  <r>
    <x v="8"/>
    <x v="1"/>
    <s v="ABP Majha"/>
    <s v="MAHARASHTRA LIVE"/>
    <n v="0.02"/>
  </r>
  <r>
    <x v="8"/>
    <x v="1"/>
    <s v="ABP Majha"/>
    <s v="MAHARASHTRA DESHA"/>
    <n v="0"/>
  </r>
  <r>
    <x v="8"/>
    <x v="1"/>
    <s v="ABP Majha"/>
    <s v="MAHARASHTRA DESHA"/>
    <n v="0.01"/>
  </r>
  <r>
    <x v="8"/>
    <x v="1"/>
    <s v="ABP Majha"/>
    <s v="MAHARASHTRA DESHA"/>
    <n v="0.01"/>
  </r>
  <r>
    <x v="8"/>
    <x v="1"/>
    <s v="ABP Majha"/>
    <s v="MAHARASHTRA DESHA"/>
    <n v="0"/>
  </r>
  <r>
    <x v="8"/>
    <x v="1"/>
    <s v="ABP Majha"/>
    <s v="MAHARASHTRA DESHA"/>
    <n v="0.06"/>
  </r>
  <r>
    <x v="8"/>
    <x v="1"/>
    <s v="ABP Majha"/>
    <s v="MAHARASHTRA DESHA"/>
    <n v="7.0000000000000007E-2"/>
  </r>
  <r>
    <x v="8"/>
    <x v="1"/>
    <s v="ABP Majha"/>
    <s v="PUNE DINAK-NASHIK DINAK"/>
    <n v="7.0000000000000007E-2"/>
  </r>
  <r>
    <x v="8"/>
    <x v="1"/>
    <s v="ABP Majha"/>
    <s v="PUNE DINAK-NASHIK DINAK"/>
    <n v="0.02"/>
  </r>
  <r>
    <x v="8"/>
    <x v="1"/>
    <s v="ABP Majha"/>
    <s v="PUNE DINAK-NASHIK DINAK"/>
    <n v="0"/>
  </r>
  <r>
    <x v="8"/>
    <x v="1"/>
    <s v="ABP Majha"/>
    <s v="THENTETHEN"/>
    <n v="0.04"/>
  </r>
  <r>
    <x v="8"/>
    <x v="1"/>
    <s v="ABP Majha"/>
    <s v="ABP MAJHA VISHESH"/>
    <n v="0.08"/>
  </r>
  <r>
    <x v="8"/>
    <x v="1"/>
    <s v="ABP Majha"/>
    <s v="10 CHYA BATMYA"/>
    <n v="0.08"/>
  </r>
  <r>
    <x v="8"/>
    <x v="1"/>
    <s v="ABP Majha"/>
    <s v="10 CHYA BATMYA"/>
    <n v="0.03"/>
  </r>
  <r>
    <x v="8"/>
    <x v="1"/>
    <s v="ABP Majha"/>
    <s v="MUMBAI EAST WEST"/>
    <n v="0.09"/>
  </r>
  <r>
    <x v="8"/>
    <x v="1"/>
    <s v="ABP Majha"/>
    <s v="MUMBAI EAST WEST"/>
    <n v="0.01"/>
  </r>
  <r>
    <x v="9"/>
    <x v="2"/>
    <s v="ABP Majha"/>
    <s v="NAMASKAR MAHARASTRA"/>
    <n v="0.01"/>
  </r>
  <r>
    <x v="9"/>
    <x v="2"/>
    <s v="ABP Majha"/>
    <s v="DEV MAJHA"/>
    <n v="0.03"/>
  </r>
  <r>
    <x v="9"/>
    <x v="2"/>
    <s v="ABP Majha"/>
    <s v="NAMASKAR MAHARASTRA"/>
    <n v="0.03"/>
  </r>
  <r>
    <x v="9"/>
    <x v="2"/>
    <s v="ABP Majha"/>
    <s v="NAMASKAR MAHARASTRA"/>
    <n v="0.03"/>
  </r>
  <r>
    <x v="9"/>
    <x v="2"/>
    <s v="ABP Majha"/>
    <s v="SAT BARACHYA BATMYA"/>
    <n v="0.02"/>
  </r>
  <r>
    <x v="9"/>
    <x v="2"/>
    <s v="ABP Majha"/>
    <s v="NAMASKAR MAHARASTRA"/>
    <n v="0.06"/>
  </r>
  <r>
    <x v="9"/>
    <x v="2"/>
    <s v="ABP Majha"/>
    <s v="DIWAS MAJHA"/>
    <n v="0.04"/>
  </r>
  <r>
    <x v="9"/>
    <x v="2"/>
    <s v="ABP Majha"/>
    <s v="MAHARASHTRA LIVE"/>
    <n v="0.02"/>
  </r>
  <r>
    <x v="9"/>
    <x v="2"/>
    <s v="ABP Majha"/>
    <s v="MAHARASHTRA LIVE"/>
    <n v="0.02"/>
  </r>
  <r>
    <x v="9"/>
    <x v="2"/>
    <s v="ABP Majha"/>
    <s v="MAHARASHTRA LIVE"/>
    <n v="0.08"/>
  </r>
  <r>
    <x v="9"/>
    <x v="2"/>
    <s v="ABP Majha"/>
    <s v="SAT BARACHYA BATMYA"/>
    <n v="0.04"/>
  </r>
  <r>
    <x v="9"/>
    <x v="2"/>
    <s v="ABP Majha"/>
    <s v="ABP MAJHA VISHESH"/>
    <n v="0.02"/>
  </r>
  <r>
    <x v="9"/>
    <x v="2"/>
    <s v="ABP Majha"/>
    <s v="ABP MAJHA VISHESH"/>
    <n v="0.02"/>
  </r>
  <r>
    <x v="9"/>
    <x v="2"/>
    <s v="ABP Majha"/>
    <s v="NAMASKAR MAHARASTRA"/>
    <n v="0.01"/>
  </r>
  <r>
    <x v="9"/>
    <x v="2"/>
    <s v="ABP Majha"/>
    <s v="NAMASKAR MAHARASTRA"/>
    <n v="0.03"/>
  </r>
  <r>
    <x v="9"/>
    <x v="2"/>
    <s v="ABP Majha"/>
    <s v="THENTETHEN"/>
    <n v="0.01"/>
  </r>
  <r>
    <x v="9"/>
    <x v="2"/>
    <s v="ABP Majha"/>
    <s v="THENTETHEN"/>
    <n v="0"/>
  </r>
  <r>
    <x v="9"/>
    <x v="2"/>
    <s v="ABP Majha"/>
    <s v="DUPARCHYA BATMYA"/>
    <n v="0"/>
  </r>
  <r>
    <x v="9"/>
    <x v="2"/>
    <s v="ABP Majha"/>
    <s v="DUPARCHYA BATMYA"/>
    <n v="0"/>
  </r>
  <r>
    <x v="9"/>
    <x v="2"/>
    <s v="ABP Majha"/>
    <s v="DUPARCHYA BATMYA"/>
    <n v="0.02"/>
  </r>
  <r>
    <x v="9"/>
    <x v="2"/>
    <s v="ABP Majha"/>
    <s v="DUPARCHYA BATMYA"/>
    <n v="0.08"/>
  </r>
  <r>
    <x v="9"/>
    <x v="2"/>
    <s v="ABP Majha"/>
    <s v="REMOTE MAZA"/>
    <n v="0.03"/>
  </r>
  <r>
    <x v="9"/>
    <x v="2"/>
    <s v="ABP Majha"/>
    <s v="DUPARCHYA BATMYA"/>
    <n v="0"/>
  </r>
  <r>
    <x v="9"/>
    <x v="2"/>
    <s v="ABP Majha"/>
    <s v="THENTETHEN"/>
    <n v="0.05"/>
  </r>
  <r>
    <x v="9"/>
    <x v="2"/>
    <s v="ABP Majha"/>
    <s v="THENTETHEN"/>
    <n v="0.04"/>
  </r>
  <r>
    <x v="9"/>
    <x v="2"/>
    <s v="ABP Majha"/>
    <s v="DUPARCHYA BATMYA"/>
    <n v="0.01"/>
  </r>
  <r>
    <x v="9"/>
    <x v="2"/>
    <s v="ABP Majha"/>
    <s v="DUPARCHYA BATMYA"/>
    <n v="0"/>
  </r>
  <r>
    <x v="9"/>
    <x v="2"/>
    <s v="ABP Majha"/>
    <s v="DUPARCHYA BATMYA"/>
    <n v="0.02"/>
  </r>
  <r>
    <x v="9"/>
    <x v="2"/>
    <s v="ABP Majha"/>
    <s v="GHE BHARARI"/>
    <n v="0.03"/>
  </r>
  <r>
    <x v="9"/>
    <x v="2"/>
    <s v="ABP Majha"/>
    <s v="MAHARASHTRA LIVE"/>
    <n v="0"/>
  </r>
  <r>
    <x v="9"/>
    <x v="2"/>
    <s v="ABP Majha"/>
    <s v="MAHARASHTRA LIVE"/>
    <n v="0.02"/>
  </r>
  <r>
    <x v="9"/>
    <x v="2"/>
    <s v="ABP Majha"/>
    <s v="REMOTE MAZA"/>
    <n v="0.03"/>
  </r>
  <r>
    <x v="9"/>
    <x v="2"/>
    <s v="ABP Majha"/>
    <s v="MAHARASHTRA DESHA"/>
    <n v="0"/>
  </r>
  <r>
    <x v="9"/>
    <x v="2"/>
    <s v="ABP Majha"/>
    <s v="MAHARASHTRA DESHA"/>
    <n v="0.1"/>
  </r>
  <r>
    <x v="9"/>
    <x v="2"/>
    <s v="ABP Majha"/>
    <s v="MAHARASHTRA DESHA"/>
    <n v="0.15"/>
  </r>
  <r>
    <x v="9"/>
    <x v="2"/>
    <s v="ABP Majha"/>
    <s v="KHEL MAJHA"/>
    <n v="0.12"/>
  </r>
  <r>
    <x v="9"/>
    <x v="2"/>
    <s v="ABP Majha"/>
    <s v="MAHARASHTRA DESHA"/>
    <n v="0.01"/>
  </r>
  <r>
    <x v="9"/>
    <x v="2"/>
    <s v="ABP Majha"/>
    <s v="MAHARASHTRA DESHA"/>
    <n v="0"/>
  </r>
  <r>
    <x v="9"/>
    <x v="2"/>
    <s v="ABP Majha"/>
    <s v="PUNE DINAK-NASHIK DINAK"/>
    <n v="0.04"/>
  </r>
  <r>
    <x v="9"/>
    <x v="2"/>
    <s v="ABP Majha"/>
    <s v="THENTETHEN"/>
    <n v="0"/>
  </r>
  <r>
    <x v="9"/>
    <x v="2"/>
    <s v="ABP Majha"/>
    <s v="ABP MAJHA VISHESH"/>
    <n v="0.06"/>
  </r>
  <r>
    <x v="9"/>
    <x v="2"/>
    <s v="ABP Majha"/>
    <s v="10 CHYA BATMYA"/>
    <n v="0.11"/>
  </r>
  <r>
    <x v="9"/>
    <x v="2"/>
    <s v="ABP Majha"/>
    <s v="10 CHYA BATMYA"/>
    <n v="0.09"/>
  </r>
  <r>
    <x v="9"/>
    <x v="2"/>
    <s v="ABP Majha"/>
    <s v="10 CHYA BATMYA"/>
    <n v="0.13"/>
  </r>
  <r>
    <x v="9"/>
    <x v="2"/>
    <s v="ABP Majha"/>
    <s v="MUMBAI EAST WEST"/>
    <n v="0.02"/>
  </r>
  <r>
    <x v="9"/>
    <x v="2"/>
    <s v="ABP Majha"/>
    <s v="PUNE DINAK-NASHIK DINAK"/>
    <n v="0.04"/>
  </r>
  <r>
    <x v="9"/>
    <x v="2"/>
    <s v="ABP Majha"/>
    <s v="PUNE DINAK-NASHIK DINAK"/>
    <n v="0.05"/>
  </r>
  <r>
    <x v="10"/>
    <x v="3"/>
    <s v="ABP Majha"/>
    <s v="NAMASKAR MAHARASTRA"/>
    <n v="0.06"/>
  </r>
  <r>
    <x v="10"/>
    <x v="3"/>
    <s v="ABP Majha"/>
    <s v="SAT BARACHYA BATMYA"/>
    <n v="0.02"/>
  </r>
  <r>
    <x v="10"/>
    <x v="3"/>
    <s v="ABP Majha"/>
    <s v="NAMASKAR MAHARASTRA"/>
    <n v="0.02"/>
  </r>
  <r>
    <x v="10"/>
    <x v="3"/>
    <s v="ABP Majha"/>
    <s v="KHEL MAJHA"/>
    <n v="0.01"/>
  </r>
  <r>
    <x v="10"/>
    <x v="3"/>
    <s v="ABP Majha"/>
    <s v="MAHARASHTRA LIVE"/>
    <n v="0.08"/>
  </r>
  <r>
    <x v="10"/>
    <x v="3"/>
    <s v="ABP Majha"/>
    <s v="MAHARASHTRA LIVE"/>
    <n v="0.04"/>
  </r>
  <r>
    <x v="10"/>
    <x v="3"/>
    <s v="ABP Majha"/>
    <s v="SAT BARACHYA BATMYA"/>
    <n v="0.02"/>
  </r>
  <r>
    <x v="10"/>
    <x v="3"/>
    <s v="ABP Majha"/>
    <s v="ABP MAJHA VISHESH"/>
    <n v="0.04"/>
  </r>
  <r>
    <x v="10"/>
    <x v="3"/>
    <s v="ABP Majha"/>
    <s v="ABP MAJHA VISHESH"/>
    <n v="0.01"/>
  </r>
  <r>
    <x v="10"/>
    <x v="3"/>
    <s v="ABP Majha"/>
    <s v="BIG BOSS"/>
    <n v="0"/>
  </r>
  <r>
    <x v="10"/>
    <x v="3"/>
    <s v="ABP Majha"/>
    <s v="THENTETHEN"/>
    <n v="0"/>
  </r>
  <r>
    <x v="10"/>
    <x v="3"/>
    <s v="ABP Majha"/>
    <s v="DUPARCHYA BATMYA"/>
    <n v="0"/>
  </r>
  <r>
    <x v="10"/>
    <x v="3"/>
    <s v="ABP Majha"/>
    <s v="DUPARCHYA BATMYA"/>
    <n v="0.01"/>
  </r>
  <r>
    <x v="10"/>
    <x v="3"/>
    <s v="ABP Majha"/>
    <s v="DUPARCHYA BATMYA"/>
    <n v="0.02"/>
  </r>
  <r>
    <x v="10"/>
    <x v="3"/>
    <s v="ABP Majha"/>
    <s v="REMOTE MAZA"/>
    <n v="0.03"/>
  </r>
  <r>
    <x v="10"/>
    <x v="3"/>
    <s v="ABP Majha"/>
    <s v="DUPARCHYA BATMYA"/>
    <n v="0.04"/>
  </r>
  <r>
    <x v="10"/>
    <x v="3"/>
    <s v="ABP Majha"/>
    <s v="THENTETHEN"/>
    <n v="0.01"/>
  </r>
  <r>
    <x v="10"/>
    <x v="3"/>
    <s v="ABP Majha"/>
    <s v="DUPARCHYA BATMYA"/>
    <n v="0"/>
  </r>
  <r>
    <x v="10"/>
    <x v="3"/>
    <s v="ABP Majha"/>
    <s v="DUPARCHYA BATMYA"/>
    <n v="0"/>
  </r>
  <r>
    <x v="10"/>
    <x v="3"/>
    <s v="ABP Majha"/>
    <s v="DUPARCHYA BATMYA"/>
    <n v="0.01"/>
  </r>
  <r>
    <x v="10"/>
    <x v="3"/>
    <s v="ABP Majha"/>
    <s v="MAHARASHTRA LIVE"/>
    <n v="0.02"/>
  </r>
  <r>
    <x v="10"/>
    <x v="3"/>
    <s v="ABP Majha"/>
    <s v="MAHARASHTRA DESHA"/>
    <n v="0.03"/>
  </r>
  <r>
    <x v="10"/>
    <x v="3"/>
    <s v="ABP Majha"/>
    <s v="MAHARASHTRA DESHA"/>
    <n v="0.03"/>
  </r>
  <r>
    <x v="10"/>
    <x v="3"/>
    <s v="ABP Majha"/>
    <s v="MAHARASHTRA DESHA"/>
    <n v="0.02"/>
  </r>
  <r>
    <x v="10"/>
    <x v="3"/>
    <s v="ABP Majha"/>
    <s v="PUNE DINAK-NASHIK DINAK"/>
    <n v="0.02"/>
  </r>
  <r>
    <x v="10"/>
    <x v="3"/>
    <s v="ABP Majha"/>
    <s v="PUNE DINAK-NASHIK DINAK"/>
    <n v="0.04"/>
  </r>
  <r>
    <x v="10"/>
    <x v="3"/>
    <s v="ABP Majha"/>
    <s v="FULL 3 DHAMAAL"/>
    <n v="0.08"/>
  </r>
  <r>
    <x v="10"/>
    <x v="3"/>
    <s v="ABP Majha"/>
    <s v="ABP MAJHA VISHESH"/>
    <n v="0.1"/>
  </r>
  <r>
    <x v="10"/>
    <x v="3"/>
    <s v="ABP Majha"/>
    <s v="ABP MAJHA VISHESH"/>
    <n v="0.01"/>
  </r>
  <r>
    <x v="10"/>
    <x v="3"/>
    <s v="ABP Majha"/>
    <s v="10 CHYA BATMYA"/>
    <n v="0.02"/>
  </r>
  <r>
    <x v="10"/>
    <x v="3"/>
    <s v="ABP Majha"/>
    <s v="10 CHYA BATMYA"/>
    <n v="7.0000000000000007E-2"/>
  </r>
  <r>
    <x v="10"/>
    <x v="3"/>
    <s v="ABP Majha"/>
    <s v="10 CHYA BATMYA"/>
    <n v="0.09"/>
  </r>
  <r>
    <x v="10"/>
    <x v="3"/>
    <s v="ABP Majha"/>
    <s v="10 CHYA BATMYA"/>
    <n v="0.02"/>
  </r>
  <r>
    <x v="10"/>
    <x v="3"/>
    <s v="ABP Majha"/>
    <s v="MUMBAI EAST WEST"/>
    <n v="0.01"/>
  </r>
  <r>
    <x v="10"/>
    <x v="3"/>
    <s v="ABP Majha"/>
    <s v="PUNE DINAK-NASHIK DINAK"/>
    <n v="0.06"/>
  </r>
  <r>
    <x v="11"/>
    <x v="4"/>
    <s v="ABP Majha"/>
    <s v="NAMASKAR MAHARASTRA"/>
    <n v="0.02"/>
  </r>
  <r>
    <x v="11"/>
    <x v="4"/>
    <s v="ABP Majha"/>
    <s v="SAT BARACHYA BATMYA"/>
    <n v="0.05"/>
  </r>
  <r>
    <x v="11"/>
    <x v="4"/>
    <s v="ABP Majha"/>
    <s v="NAMASKAR MAHARASTRA"/>
    <n v="0.06"/>
  </r>
  <r>
    <x v="11"/>
    <x v="4"/>
    <s v="ABP Majha"/>
    <s v="DIWAS MAJHA"/>
    <n v="0.04"/>
  </r>
  <r>
    <x v="11"/>
    <x v="4"/>
    <s v="ABP Majha"/>
    <s v="MAJHA COLLAJ"/>
    <n v="0.01"/>
  </r>
  <r>
    <x v="11"/>
    <x v="4"/>
    <s v="ABP Majha"/>
    <s v="MAJHA COLLAJ"/>
    <n v="0.01"/>
  </r>
  <r>
    <x v="11"/>
    <x v="4"/>
    <s v="ABP Majha"/>
    <s v="FLASHBACK"/>
    <n v="0.03"/>
  </r>
  <r>
    <x v="11"/>
    <x v="4"/>
    <s v="ABP Majha"/>
    <s v="BIG BOSS"/>
    <n v="0"/>
  </r>
  <r>
    <x v="11"/>
    <x v="4"/>
    <s v="ABP Majha"/>
    <s v="BIG BOSS"/>
    <n v="0"/>
  </r>
  <r>
    <x v="11"/>
    <x v="4"/>
    <s v="ABP Majha"/>
    <s v="ABP MAJHA VISHESH"/>
    <n v="0"/>
  </r>
  <r>
    <x v="11"/>
    <x v="4"/>
    <s v="ABP Majha"/>
    <s v="ABP MAJHA VISHESH"/>
    <n v="0.03"/>
  </r>
  <r>
    <x v="11"/>
    <x v="4"/>
    <s v="ABP Majha"/>
    <s v="ABP MAJHA VISHESH"/>
    <n v="0"/>
  </r>
  <r>
    <x v="11"/>
    <x v="4"/>
    <s v="ABP Majha"/>
    <s v="FULL 3 DHAMAAL"/>
    <n v="0.01"/>
  </r>
  <r>
    <x v="11"/>
    <x v="4"/>
    <s v="ABP Majha"/>
    <s v="GOOD NEWS"/>
    <n v="0.03"/>
  </r>
  <r>
    <x v="11"/>
    <x v="4"/>
    <s v="ABP Majha"/>
    <s v="DUPARCHYA BATMYA"/>
    <n v="0.08"/>
  </r>
  <r>
    <x v="11"/>
    <x v="4"/>
    <s v="ABP Majha"/>
    <s v="DUPARCHYA BATMYA"/>
    <n v="0.01"/>
  </r>
  <r>
    <x v="11"/>
    <x v="4"/>
    <s v="ABP Majha"/>
    <s v="DUPARCHYA BATMYA"/>
    <n v="0.04"/>
  </r>
  <r>
    <x v="11"/>
    <x v="4"/>
    <s v="ABP Majha"/>
    <s v="DUPARCHYA BATMYA"/>
    <n v="0.03"/>
  </r>
  <r>
    <x v="11"/>
    <x v="4"/>
    <s v="ABP Majha"/>
    <s v="FULL 3 DHAMAAL"/>
    <n v="0.02"/>
  </r>
  <r>
    <x v="11"/>
    <x v="4"/>
    <s v="ABP Majha"/>
    <s v="58 PALI HILL"/>
    <n v="0"/>
  </r>
  <r>
    <x v="11"/>
    <x v="4"/>
    <s v="ABP Majha"/>
    <s v="HAIR BUILDING FIBER HAIR SOLUTIONS"/>
    <n v="0.01"/>
  </r>
  <r>
    <x v="11"/>
    <x v="4"/>
    <s v="ABP Majha"/>
    <s v="DUPARCHYA BATMYA"/>
    <n v="0.01"/>
  </r>
  <r>
    <x v="11"/>
    <x v="4"/>
    <s v="ABP Majha"/>
    <s v="DUPARCHYA BATMYA"/>
    <n v="0.01"/>
  </r>
  <r>
    <x v="11"/>
    <x v="4"/>
    <s v="ABP Majha"/>
    <s v="PAISA ZALA MOTA"/>
    <n v="0"/>
  </r>
  <r>
    <x v="11"/>
    <x v="4"/>
    <s v="ABP Majha"/>
    <s v="MAHARASHTRA DESHA"/>
    <n v="0.03"/>
  </r>
  <r>
    <x v="11"/>
    <x v="4"/>
    <s v="ABP Majha"/>
    <s v="MAHARASHTRA DESHA"/>
    <n v="0.01"/>
  </r>
  <r>
    <x v="11"/>
    <x v="4"/>
    <s v="ABP Majha"/>
    <s v="MAHARASHTRA DESHA"/>
    <n v="0.01"/>
  </r>
  <r>
    <x v="11"/>
    <x v="4"/>
    <s v="ABP Majha"/>
    <s v="MAHARASHTRA DESHA"/>
    <n v="0.02"/>
  </r>
  <r>
    <x v="11"/>
    <x v="4"/>
    <s v="ABP Majha"/>
    <s v="ABP MAJHA VISHESH"/>
    <n v="0.02"/>
  </r>
  <r>
    <x v="11"/>
    <x v="4"/>
    <s v="ABP Majha"/>
    <s v="ABP MAJHA VISHESH"/>
    <n v="0.02"/>
  </r>
  <r>
    <x v="11"/>
    <x v="4"/>
    <s v="ABP Majha"/>
    <s v="ABP MAJHA VISHESH"/>
    <n v="0.04"/>
  </r>
  <r>
    <x v="11"/>
    <x v="4"/>
    <s v="ABP Majha"/>
    <s v="ABP MAJHA VISHESH"/>
    <n v="0.04"/>
  </r>
  <r>
    <x v="11"/>
    <x v="4"/>
    <s v="ABP Majha"/>
    <s v="10 CHYA BATMYA"/>
    <n v="0.05"/>
  </r>
  <r>
    <x v="11"/>
    <x v="4"/>
    <s v="ABP Majha"/>
    <s v="10 CHYA BATMYA"/>
    <n v="0.06"/>
  </r>
  <r>
    <x v="11"/>
    <x v="4"/>
    <s v="ABP Majha"/>
    <s v="MUMBAI EAST WEST"/>
    <n v="0.05"/>
  </r>
  <r>
    <x v="11"/>
    <x v="4"/>
    <s v="ABP Majha"/>
    <s v="BIG BOSS"/>
    <n v="0"/>
  </r>
  <r>
    <x v="12"/>
    <x v="5"/>
    <s v="ABP Majha"/>
    <s v="NAMASKAR MAHARASTRA"/>
    <n v="7.0000000000000007E-2"/>
  </r>
  <r>
    <x v="12"/>
    <x v="5"/>
    <s v="ABP Majha"/>
    <s v="DIWAS MAJHA"/>
    <n v="0.03"/>
  </r>
  <r>
    <x v="12"/>
    <x v="5"/>
    <s v="ABP Majha"/>
    <s v="MAHARASHTRA LIVE"/>
    <n v="0.02"/>
  </r>
  <r>
    <x v="12"/>
    <x v="5"/>
    <s v="ABP Majha"/>
    <s v="SAT BARACHYA BATMYA"/>
    <n v="0.05"/>
  </r>
  <r>
    <x v="12"/>
    <x v="5"/>
    <s v="ABP Majha"/>
    <s v="ABP MAJHA VISHESH"/>
    <n v="0"/>
  </r>
  <r>
    <x v="12"/>
    <x v="5"/>
    <s v="ABP Majha"/>
    <s v="ABP MAJHA VISHESH"/>
    <n v="0.01"/>
  </r>
  <r>
    <x v="12"/>
    <x v="5"/>
    <s v="ABP Majha"/>
    <s v="ABP MAJHA VISHESH"/>
    <n v="0.01"/>
  </r>
  <r>
    <x v="12"/>
    <x v="5"/>
    <s v="ABP Majha"/>
    <s v="ABP MAJHA VISHESH"/>
    <n v="0"/>
  </r>
  <r>
    <x v="12"/>
    <x v="5"/>
    <s v="ABP Majha"/>
    <s v="DUPARCHYA BATMYA"/>
    <n v="0.01"/>
  </r>
  <r>
    <x v="12"/>
    <x v="5"/>
    <s v="ABP Majha"/>
    <s v="PAISA ZALA MOTA"/>
    <n v="0.01"/>
  </r>
  <r>
    <x v="12"/>
    <x v="5"/>
    <s v="ABP Majha"/>
    <s v="PAISA ZALA MOTA"/>
    <n v="0"/>
  </r>
  <r>
    <x v="12"/>
    <x v="5"/>
    <s v="ABP Majha"/>
    <s v="PAISA ZALA MOTA"/>
    <n v="0"/>
  </r>
  <r>
    <x v="12"/>
    <x v="5"/>
    <s v="ABP Majha"/>
    <s v="DUPARCHYA BATMYA"/>
    <n v="0.04"/>
  </r>
  <r>
    <x v="12"/>
    <x v="5"/>
    <s v="ABP Majha"/>
    <s v="REMOTE MAZA"/>
    <n v="0.03"/>
  </r>
  <r>
    <x v="12"/>
    <x v="5"/>
    <s v="ABP Majha"/>
    <s v="58 PALI HILL"/>
    <n v="0"/>
  </r>
  <r>
    <x v="12"/>
    <x v="5"/>
    <s v="ABP Majha"/>
    <s v="58 PALI HILL"/>
    <n v="0.03"/>
  </r>
  <r>
    <x v="12"/>
    <x v="5"/>
    <s v="ABP Majha"/>
    <s v="58 PALI HILL"/>
    <n v="0.03"/>
  </r>
  <r>
    <x v="12"/>
    <x v="5"/>
    <s v="ABP Majha"/>
    <s v="FLASHBACK"/>
    <n v="0.03"/>
  </r>
  <r>
    <x v="12"/>
    <x v="5"/>
    <s v="ABP Majha"/>
    <s v="DUPARCHYA BATMYA"/>
    <n v="0.06"/>
  </r>
  <r>
    <x v="12"/>
    <x v="5"/>
    <s v="ABP Majha"/>
    <s v="DUPARCHYA BATMYA"/>
    <n v="0.02"/>
  </r>
  <r>
    <x v="12"/>
    <x v="5"/>
    <s v="ABP Majha"/>
    <s v="DUPARCHYA BATMYA"/>
    <n v="0.02"/>
  </r>
  <r>
    <x v="12"/>
    <x v="5"/>
    <s v="ABP Majha"/>
    <s v="DUPARCHYA BATMYA"/>
    <n v="0.05"/>
  </r>
  <r>
    <x v="12"/>
    <x v="5"/>
    <s v="ABP Majha"/>
    <s v="DUPARCHYA BATMYA"/>
    <n v="0.01"/>
  </r>
  <r>
    <x v="12"/>
    <x v="5"/>
    <s v="ABP Majha"/>
    <s v="GHE BHARARI"/>
    <n v="0.02"/>
  </r>
  <r>
    <x v="12"/>
    <x v="5"/>
    <s v="ABP Majha"/>
    <s v="ABP MAJHA VISHESH"/>
    <n v="0.01"/>
  </r>
  <r>
    <x v="12"/>
    <x v="5"/>
    <s v="ABP Majha"/>
    <s v="ABP MAJHA VISHESH"/>
    <n v="0"/>
  </r>
  <r>
    <x v="12"/>
    <x v="5"/>
    <s v="ABP Majha"/>
    <s v="MAHARASHTRA DESHA"/>
    <n v="0.01"/>
  </r>
  <r>
    <x v="12"/>
    <x v="5"/>
    <s v="ABP Majha"/>
    <s v="MAHARASHTRA DESHA"/>
    <n v="0"/>
  </r>
  <r>
    <x v="12"/>
    <x v="5"/>
    <s v="ABP Majha"/>
    <s v="MAHARASHTRA DESHA"/>
    <n v="0"/>
  </r>
  <r>
    <x v="12"/>
    <x v="5"/>
    <s v="ABP Majha"/>
    <s v="ABP MAJHA VISHESH"/>
    <n v="0"/>
  </r>
  <r>
    <x v="12"/>
    <x v="5"/>
    <s v="ABP Majha"/>
    <s v="ABP MAJHA VISHESH"/>
    <n v="0.06"/>
  </r>
  <r>
    <x v="12"/>
    <x v="5"/>
    <s v="ABP Majha"/>
    <s v="ABP MAJHA VISHESH"/>
    <n v="0.06"/>
  </r>
  <r>
    <x v="12"/>
    <x v="5"/>
    <s v="ABP Majha"/>
    <s v="ABP MAJHA VISHESH"/>
    <n v="0.11"/>
  </r>
  <r>
    <x v="12"/>
    <x v="5"/>
    <s v="ABP Majha"/>
    <s v="10 CHYA BATMYA"/>
    <n v="0.04"/>
  </r>
  <r>
    <x v="12"/>
    <x v="5"/>
    <s v="ABP Majha"/>
    <s v="MUMBAI EAST WEST"/>
    <n v="0.03"/>
  </r>
  <r>
    <x v="12"/>
    <x v="5"/>
    <s v="ABP Majha"/>
    <s v="MAJHA COLLAJ"/>
    <n v="0.01"/>
  </r>
  <r>
    <x v="13"/>
    <x v="6"/>
    <s v="ABP Majha"/>
    <s v="NAMASKAR MAHARASTRA"/>
    <n v="0.01"/>
  </r>
  <r>
    <x v="13"/>
    <x v="6"/>
    <s v="ABP Majha"/>
    <s v="SAT BARACHYA BATMYA"/>
    <n v="7.0000000000000007E-2"/>
  </r>
  <r>
    <x v="13"/>
    <x v="6"/>
    <s v="ABP Majha"/>
    <s v="SAT BARACHYA BATMYA"/>
    <n v="0.1"/>
  </r>
  <r>
    <x v="13"/>
    <x v="6"/>
    <s v="ABP Majha"/>
    <s v="DIWAS MAJHA"/>
    <n v="0.05"/>
  </r>
  <r>
    <x v="13"/>
    <x v="6"/>
    <s v="ABP Majha"/>
    <s v="MAHARASHTRA LIVE"/>
    <n v="0.02"/>
  </r>
  <r>
    <x v="13"/>
    <x v="6"/>
    <s v="ABP Majha"/>
    <s v="SAT BARACHYA BATMYA"/>
    <n v="0.01"/>
  </r>
  <r>
    <x v="13"/>
    <x v="6"/>
    <s v="ABP Majha"/>
    <s v="KAI AAHE DESHACHA MOOD"/>
    <n v="0.02"/>
  </r>
  <r>
    <x v="13"/>
    <x v="6"/>
    <s v="ABP Majha"/>
    <s v="KAI AAHE DESHACHA MOOD"/>
    <n v="0"/>
  </r>
  <r>
    <x v="13"/>
    <x v="6"/>
    <s v="ABP Majha"/>
    <s v="KAI AAHE DESHACHA MOOD"/>
    <n v="0"/>
  </r>
  <r>
    <x v="13"/>
    <x v="6"/>
    <s v="ABP Majha"/>
    <s v="DUPARCHYA BATMYA"/>
    <n v="0.02"/>
  </r>
  <r>
    <x v="13"/>
    <x v="6"/>
    <s v="ABP Majha"/>
    <s v="GHE BHARARI"/>
    <n v="0"/>
  </r>
  <r>
    <x v="13"/>
    <x v="6"/>
    <s v="ABP Majha"/>
    <s v="DUPARCHYA BATMYA"/>
    <n v="0"/>
  </r>
  <r>
    <x v="13"/>
    <x v="6"/>
    <s v="ABP Majha"/>
    <s v="REMOTE MAZA"/>
    <n v="0.03"/>
  </r>
  <r>
    <x v="13"/>
    <x v="6"/>
    <s v="ABP Majha"/>
    <s v="DUPARCHYA BATMYA"/>
    <n v="0.01"/>
  </r>
  <r>
    <x v="13"/>
    <x v="6"/>
    <s v="ABP Majha"/>
    <s v="DUPARCHYA BATMYA"/>
    <n v="0"/>
  </r>
  <r>
    <x v="13"/>
    <x v="6"/>
    <s v="ABP Majha"/>
    <s v="THENTETHEN"/>
    <n v="0"/>
  </r>
  <r>
    <x v="13"/>
    <x v="6"/>
    <s v="ABP Majha"/>
    <s v="DUPARCHYA BATMYA"/>
    <n v="0"/>
  </r>
  <r>
    <x v="13"/>
    <x v="6"/>
    <s v="ABP Majha"/>
    <s v="DUPARCHYA BATMYA"/>
    <n v="0"/>
  </r>
  <r>
    <x v="13"/>
    <x v="6"/>
    <s v="ABP Majha"/>
    <s v="DUPARCHYA BATMYA"/>
    <n v="0.03"/>
  </r>
  <r>
    <x v="13"/>
    <x v="6"/>
    <s v="ABP Majha"/>
    <s v="GHE BHARARI"/>
    <n v="0.01"/>
  </r>
  <r>
    <x v="13"/>
    <x v="6"/>
    <s v="ABP Majha"/>
    <s v="GHE BHARARI"/>
    <n v="0.01"/>
  </r>
  <r>
    <x v="13"/>
    <x v="6"/>
    <s v="ABP Majha"/>
    <s v="MAHARASHTRA LIVE"/>
    <n v="0.01"/>
  </r>
  <r>
    <x v="13"/>
    <x v="6"/>
    <s v="ABP Majha"/>
    <s v="MAHARASHTRA LIVE"/>
    <n v="0.03"/>
  </r>
  <r>
    <x v="13"/>
    <x v="6"/>
    <s v="ABP Majha"/>
    <s v="MAHARASHTRA LIVE"/>
    <n v="0.03"/>
  </r>
  <r>
    <x v="13"/>
    <x v="6"/>
    <s v="ABP Majha"/>
    <s v="REMOTE MAZA"/>
    <n v="0.01"/>
  </r>
  <r>
    <x v="13"/>
    <x v="6"/>
    <s v="ABP Majha"/>
    <s v="MAHARASHTRA DESHA"/>
    <n v="0.02"/>
  </r>
  <r>
    <x v="13"/>
    <x v="6"/>
    <s v="ABP Majha"/>
    <s v="MAHARASHTRA DESHA"/>
    <n v="0.09"/>
  </r>
  <r>
    <x v="13"/>
    <x v="6"/>
    <s v="ABP Majha"/>
    <s v="MAHARASHTRA DESHA"/>
    <n v="0.04"/>
  </r>
  <r>
    <x v="13"/>
    <x v="6"/>
    <s v="ABP Majha"/>
    <s v="PUNE DINAK-NASHIK DINAK"/>
    <n v="0.01"/>
  </r>
  <r>
    <x v="13"/>
    <x v="6"/>
    <s v="ABP Majha"/>
    <s v="ZAPATLELA 2"/>
    <n v="0.05"/>
  </r>
  <r>
    <x v="13"/>
    <x v="6"/>
    <s v="ABP Majha"/>
    <s v="ABP MAJHA VISHESH"/>
    <n v="7.0000000000000007E-2"/>
  </r>
  <r>
    <x v="13"/>
    <x v="6"/>
    <s v="ABP Majha"/>
    <s v="ABP MAJHA VISHESH"/>
    <n v="0.01"/>
  </r>
  <r>
    <x v="13"/>
    <x v="6"/>
    <s v="ABP Majha"/>
    <s v="10 CHYA BATMYA"/>
    <n v="0.01"/>
  </r>
  <r>
    <x v="13"/>
    <x v="6"/>
    <s v="ABP Majha"/>
    <s v="10 CHYA BATMYA"/>
    <n v="0.02"/>
  </r>
  <r>
    <x v="13"/>
    <x v="6"/>
    <s v="ABP Majha"/>
    <s v="MUMBAI EAST WEST"/>
    <n v="0.02"/>
  </r>
  <r>
    <x v="13"/>
    <x v="6"/>
    <s v="ABP Majha"/>
    <s v="PUNE DINAK-NASHIK DINAK"/>
    <n v="0.03"/>
  </r>
  <r>
    <x v="13"/>
    <x v="6"/>
    <s v="ABP Majha"/>
    <s v="PUNE DINAK-NASHIK DINAK"/>
    <n v="0"/>
  </r>
  <r>
    <x v="13"/>
    <x v="6"/>
    <s v="ABP Majha"/>
    <s v="PUNE DINAK-NASHIK DINAK"/>
    <n v="0.04"/>
  </r>
  <r>
    <x v="14"/>
    <x v="0"/>
    <s v="ABP Majha"/>
    <s v="NAMASKAR MAHARASTRA"/>
    <n v="0.1"/>
  </r>
  <r>
    <x v="14"/>
    <x v="0"/>
    <s v="ABP Majha"/>
    <s v="SAT BARACHYA BATMYA"/>
    <n v="0.02"/>
  </r>
  <r>
    <x v="14"/>
    <x v="0"/>
    <s v="ABP Majha"/>
    <s v="NAMASKAR MAHARASTRA"/>
    <n v="0.1"/>
  </r>
  <r>
    <x v="14"/>
    <x v="0"/>
    <s v="ABP Majha"/>
    <s v="NAMASKAR MAHARASTRA"/>
    <n v="0.05"/>
  </r>
  <r>
    <x v="14"/>
    <x v="0"/>
    <s v="ABP Majha"/>
    <s v="KHEL MAJHA"/>
    <n v="0.05"/>
  </r>
  <r>
    <x v="14"/>
    <x v="0"/>
    <s v="ABP Majha"/>
    <s v="MAHARASHTRA LIVE"/>
    <n v="0.02"/>
  </r>
  <r>
    <x v="14"/>
    <x v="0"/>
    <s v="ABP Majha"/>
    <s v="SAT BARACHYA BATMYA"/>
    <n v="0.01"/>
  </r>
  <r>
    <x v="14"/>
    <x v="0"/>
    <s v="ABP Majha"/>
    <s v="ABP MAJHA VISHESH"/>
    <n v="0"/>
  </r>
  <r>
    <x v="14"/>
    <x v="0"/>
    <s v="ABP Majha"/>
    <s v="NAMASKAR MAHARASTRA"/>
    <n v="0"/>
  </r>
  <r>
    <x v="14"/>
    <x v="0"/>
    <s v="ABP Majha"/>
    <s v="ZAPATLELA 2"/>
    <n v="0.01"/>
  </r>
  <r>
    <x v="14"/>
    <x v="0"/>
    <s v="ABP Majha"/>
    <s v="DUPARCHYA BATMYA"/>
    <n v="0.02"/>
  </r>
  <r>
    <x v="14"/>
    <x v="0"/>
    <s v="ABP Majha"/>
    <s v="DUPARCHYA BATMYA"/>
    <n v="0"/>
  </r>
  <r>
    <x v="14"/>
    <x v="0"/>
    <s v="ABP Majha"/>
    <s v="GHE BHARARI"/>
    <n v="0.02"/>
  </r>
  <r>
    <x v="14"/>
    <x v="0"/>
    <s v="ABP Majha"/>
    <s v="DUPARCHYA BATMYA"/>
    <n v="0.04"/>
  </r>
  <r>
    <x v="14"/>
    <x v="0"/>
    <s v="ABP Majha"/>
    <s v="DUPARCHYA BATMYA"/>
    <n v="0.01"/>
  </r>
  <r>
    <x v="14"/>
    <x v="0"/>
    <s v="ABP Majha"/>
    <s v="DUPARCHYA BATMYA"/>
    <n v="0"/>
  </r>
  <r>
    <x v="14"/>
    <x v="0"/>
    <s v="ABP Majha"/>
    <s v="DUPARCHYA BATMYA"/>
    <n v="0.02"/>
  </r>
  <r>
    <x v="14"/>
    <x v="0"/>
    <s v="ABP Majha"/>
    <s v="DUPARCHYA BATMYA"/>
    <n v="0.01"/>
  </r>
  <r>
    <x v="14"/>
    <x v="0"/>
    <s v="ABP Majha"/>
    <s v="DUPARCHYA BATMYA"/>
    <n v="0.04"/>
  </r>
  <r>
    <x v="14"/>
    <x v="0"/>
    <s v="ABP Majha"/>
    <s v="MAHARASHTRA LIVE"/>
    <n v="0"/>
  </r>
  <r>
    <x v="14"/>
    <x v="0"/>
    <s v="ABP Majha"/>
    <s v="ABP MAJHA VISHESH"/>
    <n v="0.01"/>
  </r>
  <r>
    <x v="14"/>
    <x v="0"/>
    <s v="ABP Majha"/>
    <s v="ABP MAJHA VISHESH"/>
    <n v="0"/>
  </r>
  <r>
    <x v="14"/>
    <x v="0"/>
    <s v="ABP Majha"/>
    <s v="ABP MAJHA VISHESH"/>
    <n v="0.01"/>
  </r>
  <r>
    <x v="14"/>
    <x v="0"/>
    <s v="ABP Majha"/>
    <s v="ABP MAJHA VISHESH"/>
    <n v="0.03"/>
  </r>
  <r>
    <x v="14"/>
    <x v="0"/>
    <s v="ABP Majha"/>
    <s v="MAHARASHTRA DESHA"/>
    <n v="0.03"/>
  </r>
  <r>
    <x v="14"/>
    <x v="0"/>
    <s v="ABP Majha"/>
    <s v="KHEL MAJHA"/>
    <n v="0.03"/>
  </r>
  <r>
    <x v="14"/>
    <x v="0"/>
    <s v="ABP Majha"/>
    <s v="MAHARASHTRA DESHA"/>
    <n v="0.01"/>
  </r>
  <r>
    <x v="14"/>
    <x v="0"/>
    <s v="ABP Majha"/>
    <s v="MAHARASHTRA DESHA"/>
    <n v="0.01"/>
  </r>
  <r>
    <x v="14"/>
    <x v="0"/>
    <s v="ABP Majha"/>
    <s v="PUNE DINAK-NASHIK DINAK"/>
    <n v="0.01"/>
  </r>
  <r>
    <x v="14"/>
    <x v="0"/>
    <s v="ABP Majha"/>
    <s v="THENTETHEN"/>
    <n v="0.04"/>
  </r>
  <r>
    <x v="14"/>
    <x v="0"/>
    <s v="ABP Majha"/>
    <s v="ABP MAJHA VISHESH"/>
    <n v="0.02"/>
  </r>
  <r>
    <x v="14"/>
    <x v="0"/>
    <s v="ABP Majha"/>
    <s v="ABP MAJHA VISHESH"/>
    <n v="0.02"/>
  </r>
  <r>
    <x v="14"/>
    <x v="0"/>
    <s v="ABP Majha"/>
    <s v="10 CHYA BATMYA"/>
    <n v="0.06"/>
  </r>
  <r>
    <x v="14"/>
    <x v="0"/>
    <s v="ABP Majha"/>
    <s v="10 CHYA BATMYA"/>
    <n v="0.05"/>
  </r>
  <r>
    <x v="14"/>
    <x v="0"/>
    <s v="ABP Majha"/>
    <s v="10 CHYA BATMYA"/>
    <n v="0.08"/>
  </r>
  <r>
    <x v="14"/>
    <x v="0"/>
    <s v="ABP Majha"/>
    <s v="MUMBAI EAST WEST"/>
    <n v="7.0000000000000007E-2"/>
  </r>
  <r>
    <x v="14"/>
    <x v="0"/>
    <s v="ABP Majha"/>
    <s v="BIG BOSS"/>
    <n v="0.02"/>
  </r>
  <r>
    <x v="15"/>
    <x v="1"/>
    <s v="ABP Majha"/>
    <s v="NAMASKAR MAHARASTRA"/>
    <n v="0.02"/>
  </r>
  <r>
    <x v="15"/>
    <x v="1"/>
    <s v="ABP Majha"/>
    <s v="SAT BARACHYA BATMYA"/>
    <n v="0.08"/>
  </r>
  <r>
    <x v="15"/>
    <x v="1"/>
    <s v="ABP Majha"/>
    <s v="KHEL MAJHA"/>
    <n v="0.01"/>
  </r>
  <r>
    <x v="15"/>
    <x v="1"/>
    <s v="ABP Majha"/>
    <s v="MAHARASHTRA LIVE"/>
    <n v="0.03"/>
  </r>
  <r>
    <x v="15"/>
    <x v="1"/>
    <s v="ABP Majha"/>
    <s v="ABP MAJHA VISHESH"/>
    <n v="0.01"/>
  </r>
  <r>
    <x v="15"/>
    <x v="1"/>
    <s v="ABP Majha"/>
    <s v="ABP MAJHA VISHESH"/>
    <n v="0"/>
  </r>
  <r>
    <x v="15"/>
    <x v="1"/>
    <s v="ABP Majha"/>
    <s v="ABP MAJHA VISHESH"/>
    <n v="0"/>
  </r>
  <r>
    <x v="15"/>
    <x v="1"/>
    <s v="ABP Majha"/>
    <s v="DUPARCHYA BATMYA"/>
    <n v="0"/>
  </r>
  <r>
    <x v="15"/>
    <x v="1"/>
    <s v="ABP Majha"/>
    <s v="DUPARCHYA BATMYA"/>
    <n v="0"/>
  </r>
  <r>
    <x v="15"/>
    <x v="1"/>
    <s v="ABP Majha"/>
    <s v="GHE BHARARI"/>
    <n v="0"/>
  </r>
  <r>
    <x v="15"/>
    <x v="1"/>
    <s v="ABP Majha"/>
    <s v="DUPARCHYA BATMYA"/>
    <n v="0"/>
  </r>
  <r>
    <x v="15"/>
    <x v="1"/>
    <s v="ABP Majha"/>
    <s v="DUPARCHYA BATMYA"/>
    <n v="0.02"/>
  </r>
  <r>
    <x v="15"/>
    <x v="1"/>
    <s v="ABP Majha"/>
    <s v="REMOTE MAZA"/>
    <n v="0.01"/>
  </r>
  <r>
    <x v="15"/>
    <x v="1"/>
    <s v="ABP Majha"/>
    <s v="DUPARCHYA BATMYA"/>
    <n v="0.02"/>
  </r>
  <r>
    <x v="15"/>
    <x v="1"/>
    <s v="ABP Majha"/>
    <s v="THENTETHEN"/>
    <n v="0.02"/>
  </r>
  <r>
    <x v="15"/>
    <x v="1"/>
    <s v="ABP Majha"/>
    <s v="DUPARCHYA BATMYA"/>
    <n v="0.02"/>
  </r>
  <r>
    <x v="15"/>
    <x v="1"/>
    <s v="ABP Majha"/>
    <s v="DUPARCHYA BATMYA"/>
    <n v="0"/>
  </r>
  <r>
    <x v="15"/>
    <x v="1"/>
    <s v="ABP Majha"/>
    <s v="GHE BHARARI"/>
    <n v="0.01"/>
  </r>
  <r>
    <x v="15"/>
    <x v="1"/>
    <s v="ABP Majha"/>
    <s v="MAHARASHTRA LIVE"/>
    <n v="0"/>
  </r>
  <r>
    <x v="15"/>
    <x v="1"/>
    <s v="ABP Majha"/>
    <s v="REMOTE MAZA"/>
    <n v="0.01"/>
  </r>
  <r>
    <x v="15"/>
    <x v="1"/>
    <s v="ABP Majha"/>
    <s v="REMOTE MAZA"/>
    <n v="0"/>
  </r>
  <r>
    <x v="15"/>
    <x v="1"/>
    <s v="ABP Majha"/>
    <s v="MAHARASHTRA DESHA"/>
    <n v="0"/>
  </r>
  <r>
    <x v="15"/>
    <x v="1"/>
    <s v="ABP Majha"/>
    <s v="KHEL MAJHA"/>
    <n v="0.02"/>
  </r>
  <r>
    <x v="15"/>
    <x v="1"/>
    <s v="ABP Majha"/>
    <s v="MAHARASHTRA DESHA"/>
    <n v="0.02"/>
  </r>
  <r>
    <x v="15"/>
    <x v="1"/>
    <s v="ABP Majha"/>
    <s v="MAHARASHTRA DESHA"/>
    <n v="0"/>
  </r>
  <r>
    <x v="15"/>
    <x v="1"/>
    <s v="ABP Majha"/>
    <s v="PUNE DINAK-NASHIK DINAK"/>
    <n v="0.03"/>
  </r>
  <r>
    <x v="15"/>
    <x v="1"/>
    <s v="ABP Majha"/>
    <s v="THENTETHEN"/>
    <n v="0.03"/>
  </r>
  <r>
    <x v="15"/>
    <x v="1"/>
    <s v="ABP Majha"/>
    <s v="MAJHA CITY NEWS"/>
    <n v="0.01"/>
  </r>
  <r>
    <x v="15"/>
    <x v="1"/>
    <s v="ABP Majha"/>
    <s v="MAJHA CITY NEWS"/>
    <n v="0.02"/>
  </r>
  <r>
    <x v="15"/>
    <x v="1"/>
    <s v="ABP Majha"/>
    <s v="ABP MAJHA VISHESH"/>
    <n v="0.01"/>
  </r>
  <r>
    <x v="15"/>
    <x v="1"/>
    <s v="ABP Majha"/>
    <s v="10 CHYA BATMYA"/>
    <n v="0.01"/>
  </r>
  <r>
    <x v="15"/>
    <x v="1"/>
    <s v="ABP Majha"/>
    <s v="10 CHYA BATMYA"/>
    <n v="0.06"/>
  </r>
  <r>
    <x v="15"/>
    <x v="1"/>
    <s v="ABP Majha"/>
    <s v="MUMBAI EAST WEST"/>
    <n v="0.05"/>
  </r>
  <r>
    <x v="15"/>
    <x v="1"/>
    <s v="ABP Majha"/>
    <s v="MUMBAI EAST WEST"/>
    <n v="0.05"/>
  </r>
  <r>
    <x v="15"/>
    <x v="1"/>
    <s v="ABP Majha"/>
    <s v="PUNE DINAK-NASHIK DINAK"/>
    <n v="0.04"/>
  </r>
  <r>
    <x v="15"/>
    <x v="1"/>
    <s v="ABP Majha"/>
    <s v="PUNE DINAK-NASHIK DINAK"/>
    <n v="0.01"/>
  </r>
  <r>
    <x v="15"/>
    <x v="1"/>
    <s v="ABP Majha"/>
    <s v="ABP MAJHA"/>
    <n v="0"/>
  </r>
  <r>
    <x v="16"/>
    <x v="2"/>
    <s v="ABP Majha"/>
    <s v="NAMASKAR MAHARASTRA"/>
    <n v="0.06"/>
  </r>
  <r>
    <x v="16"/>
    <x v="2"/>
    <s v="ABP Majha"/>
    <s v="MAHARASHTRA LIVE"/>
    <n v="0.03"/>
  </r>
  <r>
    <x v="16"/>
    <x v="2"/>
    <s v="ABP Majha"/>
    <s v="MAHARASHTRA LIVE"/>
    <n v="0.06"/>
  </r>
  <r>
    <x v="16"/>
    <x v="2"/>
    <s v="ABP Majha"/>
    <s v="ABP MAJHA VISHESH"/>
    <n v="0"/>
  </r>
  <r>
    <x v="16"/>
    <x v="2"/>
    <s v="ABP Majha"/>
    <s v="NAMASKAR MAHARASTRA"/>
    <n v="0.01"/>
  </r>
  <r>
    <x v="16"/>
    <x v="2"/>
    <s v="ABP Majha"/>
    <s v="NAMASKAR MAHARASTRA"/>
    <n v="0.01"/>
  </r>
  <r>
    <x v="16"/>
    <x v="2"/>
    <s v="ABP Majha"/>
    <s v="NAMASKAR MAHARASTRA"/>
    <n v="0.04"/>
  </r>
  <r>
    <x v="16"/>
    <x v="2"/>
    <s v="ABP Majha"/>
    <s v="NAMASKAR MAHARASTRA"/>
    <n v="0.03"/>
  </r>
  <r>
    <x v="16"/>
    <x v="2"/>
    <s v="ABP Majha"/>
    <s v="THENTETHEN"/>
    <n v="0.02"/>
  </r>
  <r>
    <x v="16"/>
    <x v="2"/>
    <s v="ABP Majha"/>
    <s v="THENTETHEN"/>
    <n v="0"/>
  </r>
  <r>
    <x v="16"/>
    <x v="2"/>
    <s v="ABP Majha"/>
    <s v="DUPARCHYA BATMYA"/>
    <n v="0.01"/>
  </r>
  <r>
    <x v="16"/>
    <x v="2"/>
    <s v="ABP Majha"/>
    <s v="GHE BHARARI"/>
    <n v="0"/>
  </r>
  <r>
    <x v="16"/>
    <x v="2"/>
    <s v="ABP Majha"/>
    <s v="DUPARCHYA BATMYA"/>
    <n v="0.01"/>
  </r>
  <r>
    <x v="16"/>
    <x v="2"/>
    <s v="ABP Majha"/>
    <s v="DUPARCHYA BATMYA"/>
    <n v="0.01"/>
  </r>
  <r>
    <x v="16"/>
    <x v="2"/>
    <s v="ABP Majha"/>
    <s v="REMOTE MAZA"/>
    <n v="0.01"/>
  </r>
  <r>
    <x v="16"/>
    <x v="2"/>
    <s v="ABP Majha"/>
    <s v="THENTETHEN"/>
    <n v="0.02"/>
  </r>
  <r>
    <x v="16"/>
    <x v="2"/>
    <s v="ABP Majha"/>
    <s v="DUPARCHYA BATMYA"/>
    <n v="0.02"/>
  </r>
  <r>
    <x v="16"/>
    <x v="2"/>
    <s v="ABP Majha"/>
    <s v="DUPARCHYA BATMYA"/>
    <n v="0.03"/>
  </r>
  <r>
    <x v="16"/>
    <x v="2"/>
    <s v="ABP Majha"/>
    <s v="GHE BHARARI"/>
    <n v="0.01"/>
  </r>
  <r>
    <x v="16"/>
    <x v="2"/>
    <s v="ABP Majha"/>
    <s v="GHE BHARARI"/>
    <n v="0"/>
  </r>
  <r>
    <x v="16"/>
    <x v="2"/>
    <s v="ABP Majha"/>
    <s v="MAHARASHTRA LIVE"/>
    <n v="0"/>
  </r>
  <r>
    <x v="16"/>
    <x v="2"/>
    <s v="ABP Majha"/>
    <s v="MAHARASHTRA LIVE"/>
    <n v="7.0000000000000007E-2"/>
  </r>
  <r>
    <x v="16"/>
    <x v="2"/>
    <s v="ABP Majha"/>
    <s v="MAHARASHTRA DESHA"/>
    <n v="0.02"/>
  </r>
  <r>
    <x v="16"/>
    <x v="2"/>
    <s v="ABP Majha"/>
    <s v="MAHARASHTRA DESHA"/>
    <n v="0.03"/>
  </r>
  <r>
    <x v="16"/>
    <x v="2"/>
    <s v="ABP Majha"/>
    <s v="KHEL MAJHA"/>
    <n v="0.02"/>
  </r>
  <r>
    <x v="16"/>
    <x v="2"/>
    <s v="ABP Majha"/>
    <s v="KHEL MAJHA"/>
    <n v="0.03"/>
  </r>
  <r>
    <x v="16"/>
    <x v="2"/>
    <s v="ABP Majha"/>
    <s v="MAHARASHTRA DESHA"/>
    <n v="0.03"/>
  </r>
  <r>
    <x v="16"/>
    <x v="2"/>
    <s v="ABP Majha"/>
    <s v="PUNE DINAK-NASHIK DINAK"/>
    <n v="0.01"/>
  </r>
  <r>
    <x v="16"/>
    <x v="2"/>
    <s v="ABP Majha"/>
    <s v="THENTETHEN"/>
    <n v="0.05"/>
  </r>
  <r>
    <x v="16"/>
    <x v="2"/>
    <s v="ABP Majha"/>
    <s v="MAJHA CITY NEWS"/>
    <n v="0.04"/>
  </r>
  <r>
    <x v="16"/>
    <x v="2"/>
    <s v="ABP Majha"/>
    <s v="ABP MAJHA VISHESH"/>
    <n v="0.01"/>
  </r>
  <r>
    <x v="16"/>
    <x v="2"/>
    <s v="ABP Majha"/>
    <s v="10 CHYA BATMYA"/>
    <n v="0.05"/>
  </r>
  <r>
    <x v="16"/>
    <x v="2"/>
    <s v="ABP Majha"/>
    <s v="MUMBAI EAST WEST"/>
    <n v="0.11"/>
  </r>
  <r>
    <x v="16"/>
    <x v="2"/>
    <s v="ABP Majha"/>
    <s v="MUMBAI EAST WEST"/>
    <n v="7.0000000000000007E-2"/>
  </r>
  <r>
    <x v="16"/>
    <x v="2"/>
    <s v="ABP Majha"/>
    <s v="MUMBAI EAST WEST"/>
    <n v="0.02"/>
  </r>
  <r>
    <x v="16"/>
    <x v="2"/>
    <s v="ABP Majha"/>
    <s v="FRIDAY FEVER"/>
    <n v="0.01"/>
  </r>
  <r>
    <x v="17"/>
    <x v="3"/>
    <s v="ABP Majha"/>
    <s v="NAMASKAR MAHARASTRA"/>
    <n v="0.04"/>
  </r>
  <r>
    <x v="17"/>
    <x v="3"/>
    <s v="ABP Majha"/>
    <s v="NAMASKAR MAHARASTRA"/>
    <n v="0.03"/>
  </r>
  <r>
    <x v="17"/>
    <x v="3"/>
    <s v="ABP Majha"/>
    <s v="MAHARASHTRA LIVE"/>
    <n v="0"/>
  </r>
  <r>
    <x v="17"/>
    <x v="3"/>
    <s v="ABP Majha"/>
    <s v="MAHARASHTRA LIVE"/>
    <n v="0.01"/>
  </r>
  <r>
    <x v="17"/>
    <x v="3"/>
    <s v="ABP Majha"/>
    <s v="ABP MAJHA VISHESH"/>
    <n v="0"/>
  </r>
  <r>
    <x v="17"/>
    <x v="3"/>
    <s v="ABP Majha"/>
    <s v="ABP MAJHA VISHESH"/>
    <n v="0.02"/>
  </r>
  <r>
    <x v="17"/>
    <x v="3"/>
    <s v="ABP Majha"/>
    <s v="ABP MAJHA VISHESH"/>
    <n v="0"/>
  </r>
  <r>
    <x v="17"/>
    <x v="3"/>
    <s v="ABP Majha"/>
    <s v="BIG BOSS"/>
    <n v="0"/>
  </r>
  <r>
    <x v="17"/>
    <x v="3"/>
    <s v="ABP Majha"/>
    <s v="BIG BOSS"/>
    <n v="0"/>
  </r>
  <r>
    <x v="17"/>
    <x v="3"/>
    <s v="ABP Majha"/>
    <s v="DUPARCHYA BATMYA"/>
    <n v="0.01"/>
  </r>
  <r>
    <x v="17"/>
    <x v="3"/>
    <s v="ABP Majha"/>
    <s v="DUPARCHYA BATMYA"/>
    <n v="0.03"/>
  </r>
  <r>
    <x v="17"/>
    <x v="3"/>
    <s v="ABP Majha"/>
    <s v="GHE BHARARI"/>
    <n v="0"/>
  </r>
  <r>
    <x v="17"/>
    <x v="3"/>
    <s v="ABP Majha"/>
    <s v="DUPARCHYA BATMYA"/>
    <n v="0.01"/>
  </r>
  <r>
    <x v="17"/>
    <x v="3"/>
    <s v="ABP Majha"/>
    <s v="DUPARCHYA BATMYA"/>
    <n v="0"/>
  </r>
  <r>
    <x v="17"/>
    <x v="3"/>
    <s v="ABP Majha"/>
    <s v="REMOTE MAZA"/>
    <n v="0.01"/>
  </r>
  <r>
    <x v="17"/>
    <x v="3"/>
    <s v="ABP Majha"/>
    <s v="DUPARCHYA BATMYA"/>
    <n v="0.01"/>
  </r>
  <r>
    <x v="17"/>
    <x v="3"/>
    <s v="ABP Majha"/>
    <s v="DUPARCHYA BATMYA"/>
    <n v="0"/>
  </r>
  <r>
    <x v="17"/>
    <x v="3"/>
    <s v="ABP Majha"/>
    <s v="THENTETHEN"/>
    <n v="0"/>
  </r>
  <r>
    <x v="17"/>
    <x v="3"/>
    <s v="ABP Majha"/>
    <s v="DUPARCHYA BATMYA"/>
    <n v="0.02"/>
  </r>
  <r>
    <x v="17"/>
    <x v="3"/>
    <s v="ABP Majha"/>
    <s v="DUPARCHYA BATMYA"/>
    <n v="0.02"/>
  </r>
  <r>
    <x v="17"/>
    <x v="3"/>
    <s v="ABP Majha"/>
    <s v="MAHARASHTRA LIVE"/>
    <n v="0"/>
  </r>
  <r>
    <x v="17"/>
    <x v="3"/>
    <s v="ABP Majha"/>
    <s v="MAHARASHTRA LIVE"/>
    <n v="0.02"/>
  </r>
  <r>
    <x v="17"/>
    <x v="3"/>
    <s v="ABP Majha"/>
    <s v="MAHARASHTRA LIVE"/>
    <n v="0"/>
  </r>
  <r>
    <x v="17"/>
    <x v="3"/>
    <s v="ABP Majha"/>
    <s v="REMOTE MAZA"/>
    <n v="0.06"/>
  </r>
  <r>
    <x v="17"/>
    <x v="3"/>
    <s v="ABP Majha"/>
    <s v="MAHARASHTRA DESHA"/>
    <n v="0.01"/>
  </r>
  <r>
    <x v="17"/>
    <x v="3"/>
    <s v="ABP Majha"/>
    <s v="MAHARASHTRA DESHA"/>
    <n v="0.05"/>
  </r>
  <r>
    <x v="17"/>
    <x v="3"/>
    <s v="ABP Majha"/>
    <s v="MAHARASHTRA DESHA"/>
    <n v="0.01"/>
  </r>
  <r>
    <x v="17"/>
    <x v="3"/>
    <s v="ABP Majha"/>
    <s v="KHEL MAJHA"/>
    <n v="0.03"/>
  </r>
  <r>
    <x v="17"/>
    <x v="3"/>
    <s v="ABP Majha"/>
    <s v="MAHARASHTRA DESHA"/>
    <n v="0.01"/>
  </r>
  <r>
    <x v="17"/>
    <x v="3"/>
    <s v="ABP Majha"/>
    <s v="MAHARASHTRA DESHA"/>
    <n v="0.02"/>
  </r>
  <r>
    <x v="17"/>
    <x v="3"/>
    <s v="ABP Majha"/>
    <s v="PUNE DINAK-NASHIK DINAK"/>
    <n v="0.09"/>
  </r>
  <r>
    <x v="17"/>
    <x v="3"/>
    <s v="ABP Majha"/>
    <s v="FULL 3 DHAMAAL"/>
    <n v="0.09"/>
  </r>
  <r>
    <x v="17"/>
    <x v="3"/>
    <s v="ABP Majha"/>
    <s v="ABP MAJHA VISHESH"/>
    <n v="0.02"/>
  </r>
  <r>
    <x v="17"/>
    <x v="3"/>
    <s v="ABP Majha"/>
    <s v="10 CHYA BATMYA"/>
    <n v="0.05"/>
  </r>
  <r>
    <x v="17"/>
    <x v="3"/>
    <s v="ABP Majha"/>
    <s v="MUMBAI EAST WEST"/>
    <n v="0.08"/>
  </r>
  <r>
    <x v="17"/>
    <x v="3"/>
    <s v="ABP Majha"/>
    <s v="MUMBAI EAST WEST"/>
    <n v="0.03"/>
  </r>
  <r>
    <x v="17"/>
    <x v="3"/>
    <s v="ABP Majha"/>
    <s v="FULL 3 DHAMAAL"/>
    <n v="0"/>
  </r>
  <r>
    <x v="17"/>
    <x v="3"/>
    <s v="ABP Majha"/>
    <s v="FULL 3 DHAMAAL"/>
    <n v="0.05"/>
  </r>
  <r>
    <x v="18"/>
    <x v="4"/>
    <s v="ABP Majha"/>
    <s v="NAMASKAR MAHARASTRA"/>
    <n v="0.02"/>
  </r>
  <r>
    <x v="18"/>
    <x v="4"/>
    <s v="ABP Majha"/>
    <s v="SAT BARACHYA BATMYA"/>
    <n v="0.02"/>
  </r>
  <r>
    <x v="18"/>
    <x v="4"/>
    <s v="ABP Majha"/>
    <s v="NAMASKAR MAHARASTRA"/>
    <n v="0.06"/>
  </r>
  <r>
    <x v="18"/>
    <x v="4"/>
    <s v="ABP Majha"/>
    <s v="KHEL MAJHA"/>
    <n v="0.03"/>
  </r>
  <r>
    <x v="18"/>
    <x v="4"/>
    <s v="ABP Majha"/>
    <s v="MAJHA COLLAJ"/>
    <n v="0.01"/>
  </r>
  <r>
    <x v="18"/>
    <x v="4"/>
    <s v="ABP Majha"/>
    <s v="FLASHBACK"/>
    <n v="0.01"/>
  </r>
  <r>
    <x v="18"/>
    <x v="4"/>
    <s v="ABP Majha"/>
    <s v="BIG BOSS"/>
    <n v="7.0000000000000007E-2"/>
  </r>
  <r>
    <x v="18"/>
    <x v="4"/>
    <s v="ABP Majha"/>
    <s v="FULL 3 DHAMAAL"/>
    <n v="0.01"/>
  </r>
  <r>
    <x v="18"/>
    <x v="4"/>
    <s v="ABP Majha"/>
    <s v="FULL 3 DHAMAAL"/>
    <n v="0.01"/>
  </r>
  <r>
    <x v="18"/>
    <x v="4"/>
    <s v="ABP Majha"/>
    <s v="DUPARCHYA BATMYA"/>
    <n v="0.04"/>
  </r>
  <r>
    <x v="18"/>
    <x v="4"/>
    <s v="ABP Majha"/>
    <s v="DUPARCHYA BATMYA"/>
    <n v="0.03"/>
  </r>
  <r>
    <x v="18"/>
    <x v="4"/>
    <s v="ABP Majha"/>
    <s v="GOOD NEWS"/>
    <n v="0.01"/>
  </r>
  <r>
    <x v="18"/>
    <x v="4"/>
    <s v="ABP Majha"/>
    <s v="GOOD NEWS"/>
    <n v="0.01"/>
  </r>
  <r>
    <x v="18"/>
    <x v="4"/>
    <s v="ABP Majha"/>
    <s v="DUPARCHYA BATMYA"/>
    <n v="0"/>
  </r>
  <r>
    <x v="18"/>
    <x v="4"/>
    <s v="ABP Majha"/>
    <s v="REMOTE MAZA"/>
    <n v="0"/>
  </r>
  <r>
    <x v="18"/>
    <x v="4"/>
    <s v="ABP Majha"/>
    <s v="DUPARCHYA BATMYA"/>
    <n v="0.04"/>
  </r>
  <r>
    <x v="18"/>
    <x v="4"/>
    <s v="ABP Majha"/>
    <s v="FULL 3 DHAMAAL"/>
    <n v="0.02"/>
  </r>
  <r>
    <x v="18"/>
    <x v="4"/>
    <s v="ABP Majha"/>
    <s v="DUPARCHYA BATMYA"/>
    <n v="0.02"/>
  </r>
  <r>
    <x v="18"/>
    <x v="4"/>
    <s v="ABP Majha"/>
    <s v="DUPARCHYA BATMYA"/>
    <n v="0.02"/>
  </r>
  <r>
    <x v="18"/>
    <x v="4"/>
    <s v="ABP Majha"/>
    <s v="PAISA ZALA MOTA"/>
    <n v="0"/>
  </r>
  <r>
    <x v="18"/>
    <x v="4"/>
    <s v="ABP Majha"/>
    <s v="MAJHA COLLAJ"/>
    <n v="0.01"/>
  </r>
  <r>
    <x v="18"/>
    <x v="4"/>
    <s v="ABP Majha"/>
    <s v="MAJHA COLLAJ"/>
    <n v="0"/>
  </r>
  <r>
    <x v="18"/>
    <x v="4"/>
    <s v="ABP Majha"/>
    <s v="MAJHA COLLAJ"/>
    <n v="0.04"/>
  </r>
  <r>
    <x v="18"/>
    <x v="4"/>
    <s v="ABP Majha"/>
    <s v="REMOTE MAZA"/>
    <n v="0.02"/>
  </r>
  <r>
    <x v="18"/>
    <x v="4"/>
    <s v="ABP Majha"/>
    <s v="REMOTE MAZA"/>
    <n v="0.04"/>
  </r>
  <r>
    <x v="18"/>
    <x v="4"/>
    <s v="ABP Majha"/>
    <s v="MAHARASHTRA DESHA"/>
    <n v="0.01"/>
  </r>
  <r>
    <x v="18"/>
    <x v="4"/>
    <s v="ABP Majha"/>
    <s v="MAHARASHTRA DESHA"/>
    <n v="0"/>
  </r>
  <r>
    <x v="18"/>
    <x v="4"/>
    <s v="ABP Majha"/>
    <s v="MAHARASHTRA DESHA"/>
    <n v="0"/>
  </r>
  <r>
    <x v="18"/>
    <x v="4"/>
    <s v="ABP Majha"/>
    <s v="BIG BOSS"/>
    <n v="0.01"/>
  </r>
  <r>
    <x v="18"/>
    <x v="4"/>
    <s v="ABP Majha"/>
    <s v="MUMBAIT BHARLA JABUGARANCHA MELA"/>
    <n v="0.01"/>
  </r>
  <r>
    <x v="18"/>
    <x v="4"/>
    <s v="ABP Majha"/>
    <s v="MAJHA CITY NEWS"/>
    <n v="0.01"/>
  </r>
  <r>
    <x v="18"/>
    <x v="4"/>
    <s v="ABP Majha"/>
    <s v="ABP MAJHA VISHESH"/>
    <n v="0.01"/>
  </r>
  <r>
    <x v="18"/>
    <x v="4"/>
    <s v="ABP Majha"/>
    <s v="10 CHYA BATMYA"/>
    <n v="0.05"/>
  </r>
  <r>
    <x v="18"/>
    <x v="4"/>
    <s v="ABP Majha"/>
    <s v="10 CHYA BATMYA"/>
    <n v="0"/>
  </r>
  <r>
    <x v="18"/>
    <x v="4"/>
    <s v="ABP Majha"/>
    <s v="10 CHYA BATMYA"/>
    <n v="0.01"/>
  </r>
  <r>
    <x v="18"/>
    <x v="4"/>
    <s v="ABP Majha"/>
    <s v="10 CHYA BATMYA"/>
    <n v="0.01"/>
  </r>
  <r>
    <x v="18"/>
    <x v="4"/>
    <s v="ABP Majha"/>
    <s v="BIG BOSS"/>
    <n v="0"/>
  </r>
  <r>
    <x v="18"/>
    <x v="4"/>
    <s v="ABP Majha"/>
    <s v="GOOD NEWS"/>
    <n v="0"/>
  </r>
  <r>
    <x v="19"/>
    <x v="5"/>
    <s v="ABP Majha"/>
    <s v="NAMASKAR MAHARASTRA"/>
    <n v="0.04"/>
  </r>
  <r>
    <x v="19"/>
    <x v="5"/>
    <s v="ABP Majha"/>
    <s v="NAMASKAR MAHARASTRA"/>
    <n v="0.02"/>
  </r>
  <r>
    <x v="19"/>
    <x v="5"/>
    <s v="ABP Majha"/>
    <s v="SAT BARACHYA BATMYA"/>
    <n v="0.01"/>
  </r>
  <r>
    <x v="19"/>
    <x v="5"/>
    <s v="ABP Majha"/>
    <s v="NAMASKAR MAHARASTRA"/>
    <n v="0.03"/>
  </r>
  <r>
    <x v="19"/>
    <x v="5"/>
    <s v="ABP Majha"/>
    <s v="NAMASKAR MAHARASTRA"/>
    <n v="0.04"/>
  </r>
  <r>
    <x v="19"/>
    <x v="5"/>
    <s v="ABP Majha"/>
    <s v="DIWAS MAJHA"/>
    <n v="0"/>
  </r>
  <r>
    <x v="19"/>
    <x v="5"/>
    <s v="ABP Majha"/>
    <s v="DIWAS MAJHA"/>
    <n v="0"/>
  </r>
  <r>
    <x v="19"/>
    <x v="5"/>
    <s v="ABP Majha"/>
    <s v="MAHARASHTRA LIVE"/>
    <n v="0"/>
  </r>
  <r>
    <x v="19"/>
    <x v="5"/>
    <s v="ABP Majha"/>
    <s v="MAHARASHTRA LIVE"/>
    <n v="0.01"/>
  </r>
  <r>
    <x v="19"/>
    <x v="5"/>
    <s v="ABP Majha"/>
    <s v="MAHARASHTRA LIVE"/>
    <n v="0"/>
  </r>
  <r>
    <x v="19"/>
    <x v="5"/>
    <s v="ABP Majha"/>
    <s v="SAT BARACHYA BATMYA"/>
    <n v="0.01"/>
  </r>
  <r>
    <x v="19"/>
    <x v="5"/>
    <s v="ABP Majha"/>
    <s v="SAT BARACHYA BATMYA"/>
    <n v="0"/>
  </r>
  <r>
    <x v="19"/>
    <x v="5"/>
    <s v="ABP Majha"/>
    <s v="ABP MAJHA VISHESH"/>
    <n v="0"/>
  </r>
  <r>
    <x v="19"/>
    <x v="5"/>
    <s v="ABP Majha"/>
    <s v="ABP MAJHA VISHESH"/>
    <n v="0.02"/>
  </r>
  <r>
    <x v="19"/>
    <x v="5"/>
    <s v="ABP Majha"/>
    <s v="ABP MAJHA VISHESH"/>
    <n v="0.01"/>
  </r>
  <r>
    <x v="19"/>
    <x v="5"/>
    <s v="ABP Majha"/>
    <s v="NAMASKAR MAHARASTRA"/>
    <n v="0.01"/>
  </r>
  <r>
    <x v="19"/>
    <x v="5"/>
    <s v="ABP Majha"/>
    <s v="FLASHBACK"/>
    <n v="0.02"/>
  </r>
  <r>
    <x v="19"/>
    <x v="5"/>
    <s v="ABP Majha"/>
    <s v="FLASHBACK"/>
    <n v="0.01"/>
  </r>
  <r>
    <x v="19"/>
    <x v="5"/>
    <s v="ABP Majha"/>
    <s v="PAISA ZALA MOTA"/>
    <n v="0"/>
  </r>
  <r>
    <x v="19"/>
    <x v="5"/>
    <s v="ABP Majha"/>
    <s v="DUPARCHYA BATMYA"/>
    <n v="0.01"/>
  </r>
  <r>
    <x v="19"/>
    <x v="5"/>
    <s v="ABP Majha"/>
    <s v="ABP MAJHA VISHESH"/>
    <n v="0"/>
  </r>
  <r>
    <x v="19"/>
    <x v="5"/>
    <s v="ABP Majha"/>
    <s v="DUPARCHYA BATMYA"/>
    <n v="0.06"/>
  </r>
  <r>
    <x v="19"/>
    <x v="5"/>
    <s v="ABP Majha"/>
    <s v="DUPARCHYA BATMYA"/>
    <n v="0"/>
  </r>
  <r>
    <x v="19"/>
    <x v="5"/>
    <s v="ABP Majha"/>
    <s v="DUPARCHYA BATMYA"/>
    <n v="0"/>
  </r>
  <r>
    <x v="19"/>
    <x v="5"/>
    <s v="ABP Majha"/>
    <s v="MAHARASHTRA DESHA"/>
    <n v="0"/>
  </r>
  <r>
    <x v="19"/>
    <x v="5"/>
    <s v="ABP Majha"/>
    <s v="MAHARASHTRA DESHA"/>
    <n v="0.01"/>
  </r>
  <r>
    <x v="19"/>
    <x v="5"/>
    <s v="ABP Majha"/>
    <s v="KHEL MAJHA"/>
    <n v="0.01"/>
  </r>
  <r>
    <x v="19"/>
    <x v="5"/>
    <s v="ABP Majha"/>
    <s v="MAHARASHTRA DESHA"/>
    <n v="0.05"/>
  </r>
  <r>
    <x v="19"/>
    <x v="5"/>
    <s v="ABP Majha"/>
    <s v="MAHARASHTRA DESHA"/>
    <n v="0.03"/>
  </r>
  <r>
    <x v="19"/>
    <x v="5"/>
    <s v="ABP Majha"/>
    <s v="PUNE DINAK-NASHIK DINAK"/>
    <n v="0.02"/>
  </r>
  <r>
    <x v="19"/>
    <x v="5"/>
    <s v="ABP Majha"/>
    <s v="PUNE DINAK-NASHIK DINAK"/>
    <n v="0.06"/>
  </r>
  <r>
    <x v="19"/>
    <x v="5"/>
    <s v="ABP Majha"/>
    <s v="ABP MAJHA VISHESH"/>
    <n v="0.05"/>
  </r>
  <r>
    <x v="19"/>
    <x v="5"/>
    <s v="ABP Majha"/>
    <s v="ABP MAJHA VISHESH"/>
    <n v="0.01"/>
  </r>
  <r>
    <x v="19"/>
    <x v="5"/>
    <s v="ABP Majha"/>
    <s v="ABP MAJHA VISHESH"/>
    <n v="0.08"/>
  </r>
  <r>
    <x v="19"/>
    <x v="5"/>
    <s v="ABP Majha"/>
    <s v="10 CHYA BATMYA"/>
    <n v="0.05"/>
  </r>
  <r>
    <x v="19"/>
    <x v="5"/>
    <s v="ABP Majha"/>
    <s v="10 CHYA BATMYA"/>
    <n v="0.05"/>
  </r>
  <r>
    <x v="19"/>
    <x v="5"/>
    <s v="ABP Majha"/>
    <s v="10 CHYA BATMYA"/>
    <n v="0.03"/>
  </r>
  <r>
    <x v="19"/>
    <x v="5"/>
    <s v="ABP Majha"/>
    <s v="MAJHA COLLAJ"/>
    <n v="0.01"/>
  </r>
  <r>
    <x v="20"/>
    <x v="6"/>
    <s v="ABP Majha"/>
    <s v="NAMASKAR MAHARASTRA"/>
    <n v="0.02"/>
  </r>
  <r>
    <x v="20"/>
    <x v="6"/>
    <s v="ABP Majha"/>
    <s v="NAMASKAR MAHARASTRA"/>
    <n v="0.03"/>
  </r>
  <r>
    <x v="20"/>
    <x v="6"/>
    <s v="ABP Majha"/>
    <s v="SAT BARACHYA BATMYA"/>
    <n v="0.03"/>
  </r>
  <r>
    <x v="20"/>
    <x v="6"/>
    <s v="ABP Majha"/>
    <s v="DIWAS MAJHA"/>
    <n v="7.0000000000000007E-2"/>
  </r>
  <r>
    <x v="20"/>
    <x v="6"/>
    <s v="ABP Majha"/>
    <s v="DIWAS MAJHA"/>
    <n v="0.02"/>
  </r>
  <r>
    <x v="20"/>
    <x v="6"/>
    <s v="ABP Majha"/>
    <s v="MAHARASHTRA LIVE"/>
    <n v="0.01"/>
  </r>
  <r>
    <x v="20"/>
    <x v="6"/>
    <s v="ABP Majha"/>
    <s v="ABP MAJHA VISHESH"/>
    <n v="0.01"/>
  </r>
  <r>
    <x v="20"/>
    <x v="6"/>
    <s v="ABP Majha"/>
    <s v="ABP MAJHA VISHESH"/>
    <n v="0.01"/>
  </r>
  <r>
    <x v="20"/>
    <x v="6"/>
    <s v="ABP Majha"/>
    <s v="ABP MAJHA VISHESH"/>
    <n v="0.01"/>
  </r>
  <r>
    <x v="20"/>
    <x v="6"/>
    <s v="ABP Majha"/>
    <s v="DUPARCHYA BATMYA"/>
    <n v="0.01"/>
  </r>
  <r>
    <x v="20"/>
    <x v="6"/>
    <s v="ABP Majha"/>
    <s v="DUPARCHYA BATMYA"/>
    <n v="0.01"/>
  </r>
  <r>
    <x v="20"/>
    <x v="6"/>
    <s v="ABP Majha"/>
    <s v="DUPARCHYA BATMYA"/>
    <n v="0.04"/>
  </r>
  <r>
    <x v="20"/>
    <x v="6"/>
    <s v="ABP Majha"/>
    <s v="REMOTE MAZA"/>
    <n v="0.01"/>
  </r>
  <r>
    <x v="20"/>
    <x v="6"/>
    <s v="ABP Majha"/>
    <s v="DUPARCHYA BATMYA"/>
    <n v="0.01"/>
  </r>
  <r>
    <x v="20"/>
    <x v="6"/>
    <s v="ABP Majha"/>
    <s v="DUPARCHYA BATMYA"/>
    <n v="0.04"/>
  </r>
  <r>
    <x v="20"/>
    <x v="6"/>
    <s v="ABP Majha"/>
    <s v="DUPARCHYA BATMYA"/>
    <n v="0.06"/>
  </r>
  <r>
    <x v="20"/>
    <x v="6"/>
    <s v="ABP Majha"/>
    <s v="DUPARCHYA BATMYA"/>
    <n v="0.01"/>
  </r>
  <r>
    <x v="20"/>
    <x v="6"/>
    <s v="ABP Majha"/>
    <s v="GHE BHARARI"/>
    <n v="0.01"/>
  </r>
  <r>
    <x v="20"/>
    <x v="6"/>
    <s v="ABP Majha"/>
    <s v="MAHARASHTRA DESHA"/>
    <n v="0.01"/>
  </r>
  <r>
    <x v="20"/>
    <x v="6"/>
    <s v="ABP Majha"/>
    <s v="KHEL MAJHA"/>
    <n v="0.01"/>
  </r>
  <r>
    <x v="20"/>
    <x v="6"/>
    <s v="ABP Majha"/>
    <s v="MAHARASHTRA DESHA"/>
    <n v="0.01"/>
  </r>
  <r>
    <x v="20"/>
    <x v="6"/>
    <s v="ABP Majha"/>
    <s v="PUNE DINAK-NASHIK DINAK"/>
    <n v="0.03"/>
  </r>
  <r>
    <x v="20"/>
    <x v="6"/>
    <s v="ABP Majha"/>
    <s v="THENTETHEN"/>
    <n v="0.02"/>
  </r>
  <r>
    <x v="20"/>
    <x v="6"/>
    <s v="ABP Majha"/>
    <s v="10 CHYA BATMYA"/>
    <n v="0.03"/>
  </r>
  <r>
    <x v="20"/>
    <x v="6"/>
    <s v="ABP Majha"/>
    <s v="ABP MAJHA"/>
    <n v="0.01"/>
  </r>
  <r>
    <x v="21"/>
    <x v="0"/>
    <s v="ABP Majha"/>
    <s v="NAMASKAR MAHARASTRA"/>
    <n v="0"/>
  </r>
  <r>
    <x v="21"/>
    <x v="0"/>
    <s v="ABP Majha"/>
    <s v="NAMASKAR MAHARASTRA"/>
    <n v="0.02"/>
  </r>
  <r>
    <x v="21"/>
    <x v="0"/>
    <s v="ABP Majha"/>
    <s v="DIWAS MAJHA"/>
    <n v="7.0000000000000007E-2"/>
  </r>
  <r>
    <x v="21"/>
    <x v="0"/>
    <s v="ABP Majha"/>
    <s v="SAT BARACHYA BATMYA"/>
    <n v="0.01"/>
  </r>
  <r>
    <x v="21"/>
    <x v="0"/>
    <s v="ABP Majha"/>
    <s v="ABP MAJHA VISHESH"/>
    <n v="0"/>
  </r>
  <r>
    <x v="21"/>
    <x v="0"/>
    <s v="ABP Majha"/>
    <s v="NAMASKAR MAHARASTRA"/>
    <n v="0"/>
  </r>
  <r>
    <x v="21"/>
    <x v="0"/>
    <s v="ABP Majha"/>
    <s v="THENTETHEN"/>
    <n v="0.02"/>
  </r>
  <r>
    <x v="21"/>
    <x v="0"/>
    <s v="ABP Majha"/>
    <s v="DUPARCHYA BATMYA"/>
    <n v="0"/>
  </r>
  <r>
    <x v="21"/>
    <x v="0"/>
    <s v="ABP Majha"/>
    <s v="DUPARCHYA BATMYA"/>
    <n v="0"/>
  </r>
  <r>
    <x v="21"/>
    <x v="0"/>
    <s v="ABP Majha"/>
    <s v="DUPARCHYA BATMYA"/>
    <n v="0.01"/>
  </r>
  <r>
    <x v="21"/>
    <x v="0"/>
    <s v="ABP Majha"/>
    <s v="DUPARCHYA BATMYA"/>
    <n v="0.02"/>
  </r>
  <r>
    <x v="21"/>
    <x v="0"/>
    <s v="ABP Majha"/>
    <s v="DUPARCHYA BATMYA"/>
    <n v="0.03"/>
  </r>
  <r>
    <x v="21"/>
    <x v="0"/>
    <s v="ABP Majha"/>
    <s v="DUPARCHYA BATMYA"/>
    <n v="0"/>
  </r>
  <r>
    <x v="21"/>
    <x v="0"/>
    <s v="ABP Majha"/>
    <s v="GHE BHARARI"/>
    <n v="0"/>
  </r>
  <r>
    <x v="21"/>
    <x v="0"/>
    <s v="ABP Majha"/>
    <s v="GHE BHARARI"/>
    <n v="0.01"/>
  </r>
  <r>
    <x v="21"/>
    <x v="0"/>
    <s v="ABP Majha"/>
    <s v="MAHARASHTRA DESHA"/>
    <n v="0.01"/>
  </r>
  <r>
    <x v="21"/>
    <x v="0"/>
    <s v="ABP Majha"/>
    <s v="MAHARASHTRA DESHA"/>
    <n v="0.04"/>
  </r>
  <r>
    <x v="21"/>
    <x v="0"/>
    <s v="ABP Majha"/>
    <s v="PUNE DINAK-NASHIK DINAK"/>
    <n v="0.01"/>
  </r>
  <r>
    <x v="21"/>
    <x v="0"/>
    <s v="ABP Majha"/>
    <s v="THENTETHEN"/>
    <n v="0.03"/>
  </r>
  <r>
    <x v="21"/>
    <x v="0"/>
    <s v="ABP Majha"/>
    <s v="ABP MAJHA VISHESH"/>
    <n v="0.03"/>
  </r>
  <r>
    <x v="21"/>
    <x v="0"/>
    <s v="ABP Majha"/>
    <s v="ABP MAJHA VISHESH"/>
    <n v="0.08"/>
  </r>
  <r>
    <x v="21"/>
    <x v="0"/>
    <s v="ABP Majha"/>
    <s v="10 CHYA BATMYA"/>
    <n v="0.05"/>
  </r>
  <r>
    <x v="21"/>
    <x v="0"/>
    <s v="ABP Majha"/>
    <s v="10 CHYA BATMYA"/>
    <n v="0.08"/>
  </r>
  <r>
    <x v="21"/>
    <x v="0"/>
    <s v="ABP Majha"/>
    <s v="MUMBAI EAST WEST"/>
    <n v="0.13"/>
  </r>
  <r>
    <x v="21"/>
    <x v="0"/>
    <s v="ABP Majha"/>
    <s v="ABP MAJHA"/>
    <n v="0.03"/>
  </r>
  <r>
    <x v="22"/>
    <x v="1"/>
    <s v="ABP Majha"/>
    <s v="NAMASKAR MAHARASTRA"/>
    <n v="0"/>
  </r>
  <r>
    <x v="22"/>
    <x v="1"/>
    <s v="ABP Majha"/>
    <s v="KHEL MAJHA"/>
    <n v="0.02"/>
  </r>
  <r>
    <x v="22"/>
    <x v="1"/>
    <s v="ABP Majha"/>
    <s v="MAHARASHTRA LIVE"/>
    <n v="0.02"/>
  </r>
  <r>
    <x v="22"/>
    <x v="1"/>
    <s v="ABP Majha"/>
    <s v="MAHARASHTRA LIVE"/>
    <n v="0.05"/>
  </r>
  <r>
    <x v="22"/>
    <x v="1"/>
    <s v="ABP Majha"/>
    <s v="SAT BARACHYA BATMYA"/>
    <n v="0.04"/>
  </r>
  <r>
    <x v="22"/>
    <x v="1"/>
    <s v="ABP Majha"/>
    <s v="ABP MAJHA VISHESH"/>
    <n v="0.05"/>
  </r>
  <r>
    <x v="22"/>
    <x v="1"/>
    <s v="ABP Majha"/>
    <s v="NAMASKAR MAHARASTRA"/>
    <n v="0.06"/>
  </r>
  <r>
    <x v="22"/>
    <x v="1"/>
    <s v="ABP Majha"/>
    <s v="NAMASKAR MAHARASTRA"/>
    <n v="0.08"/>
  </r>
  <r>
    <x v="22"/>
    <x v="1"/>
    <s v="ABP Majha"/>
    <s v="THENTETHEN"/>
    <n v="0.03"/>
  </r>
  <r>
    <x v="22"/>
    <x v="1"/>
    <s v="ABP Majha"/>
    <s v="DUPARCHYA BATMYA"/>
    <n v="0.03"/>
  </r>
  <r>
    <x v="22"/>
    <x v="1"/>
    <s v="ABP Majha"/>
    <s v="GHE BHARARI"/>
    <n v="0.02"/>
  </r>
  <r>
    <x v="22"/>
    <x v="1"/>
    <s v="ABP Majha"/>
    <s v="REMOTE MAZA"/>
    <n v="0.01"/>
  </r>
  <r>
    <x v="22"/>
    <x v="1"/>
    <s v="ABP Majha"/>
    <s v="7 WONDERS OF MAHARASHTRA"/>
    <n v="0.01"/>
  </r>
  <r>
    <x v="22"/>
    <x v="1"/>
    <s v="ABP Majha"/>
    <s v="DUPARCHYA BATMYA"/>
    <n v="0.01"/>
  </r>
  <r>
    <x v="22"/>
    <x v="1"/>
    <s v="ABP Majha"/>
    <s v="DUPARCHYA BATMYA"/>
    <n v="0.06"/>
  </r>
  <r>
    <x v="22"/>
    <x v="1"/>
    <s v="ABP Majha"/>
    <s v="DUPARCHYA BATMYA"/>
    <n v="0.01"/>
  </r>
  <r>
    <x v="22"/>
    <x v="1"/>
    <s v="ABP Majha"/>
    <s v="MAHARASHTRA LIVE"/>
    <n v="0.06"/>
  </r>
  <r>
    <x v="22"/>
    <x v="1"/>
    <s v="ABP Majha"/>
    <s v="MAHARASHTRA DESHA"/>
    <n v="0.04"/>
  </r>
  <r>
    <x v="22"/>
    <x v="1"/>
    <s v="ABP Majha"/>
    <s v="MAHARASHTRA DESHA"/>
    <n v="0.04"/>
  </r>
  <r>
    <x v="22"/>
    <x v="1"/>
    <s v="ABP Majha"/>
    <s v="MAHARASHTRA DESHA"/>
    <n v="0.05"/>
  </r>
  <r>
    <x v="22"/>
    <x v="1"/>
    <s v="ABP Majha"/>
    <s v="PUNE DINAK-NASHIK DINAK"/>
    <n v="0.05"/>
  </r>
  <r>
    <x v="22"/>
    <x v="1"/>
    <s v="ABP Majha"/>
    <s v="THENTETHEN"/>
    <n v="0.01"/>
  </r>
  <r>
    <x v="22"/>
    <x v="1"/>
    <s v="ABP Majha"/>
    <s v="10 CHYA BATMYA"/>
    <n v="0.13"/>
  </r>
  <r>
    <x v="22"/>
    <x v="1"/>
    <s v="ABP Majha"/>
    <s v="10 CHYA BATMYA"/>
    <n v="7.0000000000000007E-2"/>
  </r>
  <r>
    <x v="22"/>
    <x v="1"/>
    <s v="ABP Majha"/>
    <s v="PUNE DINAK-NASHIK DINAK"/>
    <n v="0"/>
  </r>
  <r>
    <x v="23"/>
    <x v="2"/>
    <s v="ABP Majha"/>
    <s v="NAMASKAR MAHARASTRA"/>
    <n v="0.03"/>
  </r>
  <r>
    <x v="23"/>
    <x v="2"/>
    <s v="ABP Majha"/>
    <s v="SAT BARACHYA BATMYA"/>
    <n v="0"/>
  </r>
  <r>
    <x v="23"/>
    <x v="2"/>
    <s v="ABP Majha"/>
    <s v="SAT BARACHYA BATMYA"/>
    <n v="0"/>
  </r>
  <r>
    <x v="23"/>
    <x v="2"/>
    <s v="ABP Majha"/>
    <s v="NAMASKAR MAHARASTRA"/>
    <n v="0.01"/>
  </r>
  <r>
    <x v="23"/>
    <x v="2"/>
    <s v="ABP Majha"/>
    <s v="DIWAS MAJHA"/>
    <n v="0.05"/>
  </r>
  <r>
    <x v="23"/>
    <x v="2"/>
    <s v="ABP Majha"/>
    <s v="KHEL MAJHA"/>
    <n v="0.04"/>
  </r>
  <r>
    <x v="23"/>
    <x v="2"/>
    <s v="ABP Majha"/>
    <s v="ABP MAJHA VISHESH"/>
    <n v="0.01"/>
  </r>
  <r>
    <x v="23"/>
    <x v="2"/>
    <s v="ABP Majha"/>
    <s v="DUPARCHYA BATMYA"/>
    <n v="0.01"/>
  </r>
  <r>
    <x v="23"/>
    <x v="2"/>
    <s v="ABP Majha"/>
    <s v="DUPARCHYA BATMYA"/>
    <n v="0.01"/>
  </r>
  <r>
    <x v="23"/>
    <x v="2"/>
    <s v="ABP Majha"/>
    <s v="DUPARCHYA BATMYA"/>
    <n v="0.03"/>
  </r>
  <r>
    <x v="23"/>
    <x v="2"/>
    <s v="ABP Majha"/>
    <s v="DUPARCHYA BATMYA"/>
    <n v="0.05"/>
  </r>
  <r>
    <x v="23"/>
    <x v="2"/>
    <s v="ABP Majha"/>
    <s v="7 WONDERS OF MAHARASHTRA"/>
    <n v="0.01"/>
  </r>
  <r>
    <x v="23"/>
    <x v="2"/>
    <s v="ABP Majha"/>
    <s v="THENTETHEN"/>
    <n v="0.02"/>
  </r>
  <r>
    <x v="23"/>
    <x v="2"/>
    <s v="ABP Majha"/>
    <s v="THENTETHEN"/>
    <n v="0"/>
  </r>
  <r>
    <x v="23"/>
    <x v="2"/>
    <s v="ABP Majha"/>
    <s v="GHE BHARARI"/>
    <n v="0.01"/>
  </r>
  <r>
    <x v="23"/>
    <x v="2"/>
    <s v="ABP Majha"/>
    <s v="MAHARASHTRA LIVE"/>
    <n v="0"/>
  </r>
  <r>
    <x v="23"/>
    <x v="2"/>
    <s v="ABP Majha"/>
    <s v="REMOTE MAZA"/>
    <n v="0"/>
  </r>
  <r>
    <x v="23"/>
    <x v="2"/>
    <s v="ABP Majha"/>
    <s v="MAHARASHTRA DESHA"/>
    <n v="0.03"/>
  </r>
  <r>
    <x v="23"/>
    <x v="2"/>
    <s v="ABP Majha"/>
    <s v="PUNE DINAK-NASHIK DINAK"/>
    <n v="0.01"/>
  </r>
  <r>
    <x v="23"/>
    <x v="2"/>
    <s v="ABP Majha"/>
    <s v="THENTETHEN"/>
    <n v="0.05"/>
  </r>
  <r>
    <x v="23"/>
    <x v="2"/>
    <s v="ABP Majha"/>
    <s v="MAJHA CITY NEWS"/>
    <n v="0.02"/>
  </r>
  <r>
    <x v="23"/>
    <x v="2"/>
    <s v="ABP Majha"/>
    <s v="10 CHYA BATMYA"/>
    <n v="0.03"/>
  </r>
  <r>
    <x v="23"/>
    <x v="2"/>
    <s v="ABP Majha"/>
    <s v="10 CHYA BATMYA"/>
    <n v="0.09"/>
  </r>
  <r>
    <x v="23"/>
    <x v="2"/>
    <s v="ABP Majha"/>
    <s v="MUMBAI EAST WEST"/>
    <n v="0.05"/>
  </r>
  <r>
    <x v="23"/>
    <x v="2"/>
    <s v="ABP Majha"/>
    <s v="PUNE DINAK-NASHIK DINAK"/>
    <n v="0.06"/>
  </r>
  <r>
    <x v="23"/>
    <x v="2"/>
    <s v="ABP Majha"/>
    <s v="ABP MAJHA"/>
    <n v="0.05"/>
  </r>
  <r>
    <x v="24"/>
    <x v="3"/>
    <s v="ABP Majha"/>
    <s v="NAMASKAR MAHARASTRA"/>
    <n v="0.01"/>
  </r>
  <r>
    <x v="24"/>
    <x v="3"/>
    <s v="ABP Majha"/>
    <s v="NAMASKAR MAHARASTRA"/>
    <n v="0.05"/>
  </r>
  <r>
    <x v="24"/>
    <x v="3"/>
    <s v="ABP Majha"/>
    <s v="NAMASKAR MAHARASTRA"/>
    <n v="0.09"/>
  </r>
  <r>
    <x v="24"/>
    <x v="3"/>
    <s v="ABP Majha"/>
    <s v="DIWAS MAJHA"/>
    <n v="0.05"/>
  </r>
  <r>
    <x v="24"/>
    <x v="3"/>
    <s v="ABP Majha"/>
    <s v="SAT BARACHYA BATMYA"/>
    <n v="0.03"/>
  </r>
  <r>
    <x v="24"/>
    <x v="3"/>
    <s v="ABP Majha"/>
    <s v="ABP MAJHA VISHESH"/>
    <n v="0"/>
  </r>
  <r>
    <x v="24"/>
    <x v="3"/>
    <s v="ABP Majha"/>
    <s v="BIG BOSS"/>
    <n v="0"/>
  </r>
  <r>
    <x v="24"/>
    <x v="3"/>
    <s v="ABP Majha"/>
    <s v="BIG BOSS"/>
    <n v="0"/>
  </r>
  <r>
    <x v="24"/>
    <x v="3"/>
    <s v="ABP Majha"/>
    <s v="DUPARCHYA BATMYA"/>
    <n v="0.01"/>
  </r>
  <r>
    <x v="24"/>
    <x v="3"/>
    <s v="ABP Majha"/>
    <s v="DUPARCHYA BATMYA"/>
    <n v="0"/>
  </r>
  <r>
    <x v="24"/>
    <x v="3"/>
    <s v="ABP Majha"/>
    <s v="GHE BHARARI"/>
    <n v="0.01"/>
  </r>
  <r>
    <x v="24"/>
    <x v="3"/>
    <s v="ABP Majha"/>
    <s v="REMOTE MAZA"/>
    <n v="0.06"/>
  </r>
  <r>
    <x v="24"/>
    <x v="3"/>
    <s v="ABP Majha"/>
    <s v="DUPARCHYA BATMYA"/>
    <n v="0.04"/>
  </r>
  <r>
    <x v="24"/>
    <x v="3"/>
    <s v="ABP Majha"/>
    <s v="THENTETHEN"/>
    <n v="0.05"/>
  </r>
  <r>
    <x v="24"/>
    <x v="3"/>
    <s v="ABP Majha"/>
    <s v="DUPARCHYA BATMYA"/>
    <n v="0"/>
  </r>
  <r>
    <x v="24"/>
    <x v="3"/>
    <s v="ABP Majha"/>
    <s v="DUPARCHYA BATMYA"/>
    <n v="0"/>
  </r>
  <r>
    <x v="24"/>
    <x v="3"/>
    <s v="ABP Majha"/>
    <s v="GOOD NEWS"/>
    <n v="0"/>
  </r>
  <r>
    <x v="24"/>
    <x v="3"/>
    <s v="ABP Majha"/>
    <s v="MAHARASHTRA LIVE"/>
    <n v="0.02"/>
  </r>
  <r>
    <x v="24"/>
    <x v="3"/>
    <s v="ABP Majha"/>
    <s v="KHEL MAJHA"/>
    <n v="7.0000000000000007E-2"/>
  </r>
  <r>
    <x v="24"/>
    <x v="3"/>
    <s v="ABP Majha"/>
    <s v="MAHARASHTRA DESHA"/>
    <n v="0.02"/>
  </r>
  <r>
    <x v="24"/>
    <x v="3"/>
    <s v="ABP Majha"/>
    <s v="PUNE DINAK-NASHIK DINAK"/>
    <n v="0.01"/>
  </r>
  <r>
    <x v="24"/>
    <x v="3"/>
    <s v="ABP Majha"/>
    <s v="PUNE DINAK-NASHIK DINAK"/>
    <n v="0.05"/>
  </r>
  <r>
    <x v="24"/>
    <x v="3"/>
    <s v="ABP Majha"/>
    <s v="MAJHA CITY NEWS"/>
    <n v="0.01"/>
  </r>
  <r>
    <x v="24"/>
    <x v="3"/>
    <s v="ABP Majha"/>
    <s v="SHIVSENA ADHYAKSH UDDHAV THACKERAYCHI SA"/>
    <n v="7.0000000000000007E-2"/>
  </r>
  <r>
    <x v="24"/>
    <x v="3"/>
    <s v="ABP Majha"/>
    <s v="10 CHYA BATMYA"/>
    <n v="0.04"/>
  </r>
  <r>
    <x v="24"/>
    <x v="3"/>
    <s v="ABP Majha"/>
    <s v="PUNE DINAK-NASHIK DINAK"/>
    <n v="0.01"/>
  </r>
  <r>
    <x v="25"/>
    <x v="4"/>
    <s v="ABP Majha"/>
    <s v="NAMASKAR MAHARASTRA"/>
    <n v="0"/>
  </r>
  <r>
    <x v="25"/>
    <x v="4"/>
    <s v="ABP Majha"/>
    <s v="DEV MAJHA"/>
    <n v="0"/>
  </r>
  <r>
    <x v="25"/>
    <x v="4"/>
    <s v="ABP Majha"/>
    <s v="SAT BARACHYA BATMYA"/>
    <n v="0"/>
  </r>
  <r>
    <x v="25"/>
    <x v="4"/>
    <s v="ABP Majha"/>
    <s v="SAT BARACHYA BATMYA"/>
    <n v="0"/>
  </r>
  <r>
    <x v="25"/>
    <x v="4"/>
    <s v="ABP Majha"/>
    <s v="NAMASKAR MAHARASTRA"/>
    <n v="0.02"/>
  </r>
  <r>
    <x v="25"/>
    <x v="4"/>
    <s v="ABP Majha"/>
    <s v="MAJHA COLLAJ"/>
    <n v="0.08"/>
  </r>
  <r>
    <x v="25"/>
    <x v="4"/>
    <s v="ABP Majha"/>
    <s v="MAJHA COLLAJ"/>
    <n v="0.06"/>
  </r>
  <r>
    <x v="25"/>
    <x v="4"/>
    <s v="ABP Majha"/>
    <s v="BIG BOSS"/>
    <n v="0.08"/>
  </r>
  <r>
    <x v="25"/>
    <x v="4"/>
    <s v="ABP Majha"/>
    <s v="DUPARCHYA BATMYA"/>
    <n v="0"/>
  </r>
  <r>
    <x v="25"/>
    <x v="4"/>
    <s v="ABP Majha"/>
    <s v="DUPARCHYA BATMYA"/>
    <n v="0.05"/>
  </r>
  <r>
    <x v="25"/>
    <x v="4"/>
    <s v="ABP Majha"/>
    <s v="DUPARCHYA BATMYA"/>
    <n v="0.01"/>
  </r>
  <r>
    <x v="25"/>
    <x v="4"/>
    <s v="ABP Majha"/>
    <s v="DUPARCHYA BATMYA"/>
    <n v="0"/>
  </r>
  <r>
    <x v="25"/>
    <x v="4"/>
    <s v="ABP Majha"/>
    <s v="DUPARCHYA BATMYA"/>
    <n v="0.02"/>
  </r>
  <r>
    <x v="25"/>
    <x v="4"/>
    <s v="ABP Majha"/>
    <s v="DUPARCHYA BATMYA"/>
    <n v="0"/>
  </r>
  <r>
    <x v="25"/>
    <x v="4"/>
    <s v="ABP Majha"/>
    <s v="SHIVSENA ADHYAKSH UDDHAV THACKERAYCHI SA"/>
    <n v="0.01"/>
  </r>
  <r>
    <x v="25"/>
    <x v="4"/>
    <s v="ABP Majha"/>
    <s v="DUPARCHYA BATMYA"/>
    <n v="0.02"/>
  </r>
  <r>
    <x v="25"/>
    <x v="4"/>
    <s v="ABP Majha"/>
    <s v="MAHARASHTRA LIVE"/>
    <n v="0"/>
  </r>
  <r>
    <x v="25"/>
    <x v="4"/>
    <s v="ABP Majha"/>
    <s v="MAHARASHTRA LIVE"/>
    <n v="0"/>
  </r>
  <r>
    <x v="25"/>
    <x v="4"/>
    <s v="ABP Majha"/>
    <s v="MAHARASHTRA DESHA"/>
    <n v="0.01"/>
  </r>
  <r>
    <x v="25"/>
    <x v="4"/>
    <s v="ABP Majha"/>
    <s v="KHEL MAJHA"/>
    <n v="0"/>
  </r>
  <r>
    <x v="25"/>
    <x v="4"/>
    <s v="ABP Majha"/>
    <s v="FLASHBACK"/>
    <n v="0.06"/>
  </r>
  <r>
    <x v="25"/>
    <x v="4"/>
    <s v="ABP Majha"/>
    <s v="10 CHYA BATMYA"/>
    <n v="0.04"/>
  </r>
  <r>
    <x v="25"/>
    <x v="4"/>
    <s v="ABP Majha"/>
    <s v="7 WONDERS OF MAHARASHTRA"/>
    <n v="0.1"/>
  </r>
  <r>
    <x v="25"/>
    <x v="4"/>
    <s v="ABP Majha"/>
    <s v="BIG BOSS"/>
    <n v="0.03"/>
  </r>
  <r>
    <x v="25"/>
    <x v="4"/>
    <s v="ABP Majha"/>
    <s v="BIG BOSS"/>
    <n v="0"/>
  </r>
  <r>
    <x v="25"/>
    <x v="4"/>
    <s v="ABP Majha"/>
    <s v="MAJHA COLLAJ"/>
    <n v="0.01"/>
  </r>
  <r>
    <x v="26"/>
    <x v="5"/>
    <s v="ABP Majha"/>
    <s v="NAMASKAR MAHARASTRA"/>
    <n v="0.02"/>
  </r>
  <r>
    <x v="26"/>
    <x v="5"/>
    <s v="ABP Majha"/>
    <s v="NAMASKAR MAHARASTRA"/>
    <n v="0.03"/>
  </r>
  <r>
    <x v="26"/>
    <x v="5"/>
    <s v="ABP Majha"/>
    <s v="NAMASKAR MAHARASTRA"/>
    <n v="0.01"/>
  </r>
  <r>
    <x v="26"/>
    <x v="5"/>
    <s v="ABP Majha"/>
    <s v="MAHARASHTRA LIVE"/>
    <n v="0.11"/>
  </r>
  <r>
    <x v="26"/>
    <x v="5"/>
    <s v="ABP Majha"/>
    <s v="SHIVSENA ADHYAKSH UDDHAV THACKERAYCHI SA"/>
    <n v="0.01"/>
  </r>
  <r>
    <x v="26"/>
    <x v="5"/>
    <s v="ABP Majha"/>
    <s v="SHIVSENA ADHYAKSH UDDHAV THACKERAYCHI SA"/>
    <n v="0.01"/>
  </r>
  <r>
    <x v="26"/>
    <x v="5"/>
    <s v="ABP Majha"/>
    <s v="FLASHBACK"/>
    <n v="0.02"/>
  </r>
  <r>
    <x v="26"/>
    <x v="5"/>
    <s v="ABP Majha"/>
    <s v="FLASHBACK"/>
    <n v="0.01"/>
  </r>
  <r>
    <x v="26"/>
    <x v="5"/>
    <s v="ABP Majha"/>
    <s v="DUPARCHYA BATMYA"/>
    <n v="0.03"/>
  </r>
  <r>
    <x v="26"/>
    <x v="5"/>
    <s v="ABP Majha"/>
    <s v="FLASHBACK"/>
    <n v="0"/>
  </r>
  <r>
    <x v="26"/>
    <x v="5"/>
    <s v="ABP Majha"/>
    <s v="FLASHBACK"/>
    <n v="0"/>
  </r>
  <r>
    <x v="26"/>
    <x v="5"/>
    <s v="ABP Majha"/>
    <s v="DUPARCHYA BATMYA"/>
    <n v="0.05"/>
  </r>
  <r>
    <x v="26"/>
    <x v="5"/>
    <s v="ABP Majha"/>
    <s v="DUPARCHYA BATMYA"/>
    <n v="0.01"/>
  </r>
  <r>
    <x v="26"/>
    <x v="5"/>
    <s v="ABP Majha"/>
    <s v="GHE BHARARI"/>
    <n v="0.02"/>
  </r>
  <r>
    <x v="26"/>
    <x v="5"/>
    <s v="ABP Majha"/>
    <s v="MAHARASHTRA DESHA"/>
    <n v="0.01"/>
  </r>
  <r>
    <x v="26"/>
    <x v="5"/>
    <s v="ABP Majha"/>
    <s v="MAHARASHTRA DESHA"/>
    <n v="0.01"/>
  </r>
  <r>
    <x v="26"/>
    <x v="5"/>
    <s v="ABP Majha"/>
    <s v="MAHARASHTRA DESHA"/>
    <n v="0.04"/>
  </r>
  <r>
    <x v="26"/>
    <x v="5"/>
    <s v="ABP Majha"/>
    <s v="KHEL MAJHA"/>
    <n v="0.02"/>
  </r>
  <r>
    <x v="26"/>
    <x v="5"/>
    <s v="ABP Majha"/>
    <s v="MAHARASHTRA DESHA"/>
    <n v="0.01"/>
  </r>
  <r>
    <x v="26"/>
    <x v="5"/>
    <s v="ABP Majha"/>
    <s v="MAHARASHTRA DESHA"/>
    <n v="0.02"/>
  </r>
  <r>
    <x v="26"/>
    <x v="5"/>
    <s v="ABP Majha"/>
    <s v="7 WONDERS OF MAHARASHTRA"/>
    <n v="0"/>
  </r>
  <r>
    <x v="26"/>
    <x v="5"/>
    <s v="ABP Majha"/>
    <s v="PUNE DINAK-NASHIK DINAK"/>
    <n v="0.02"/>
  </r>
  <r>
    <x v="26"/>
    <x v="5"/>
    <s v="ABP Majha"/>
    <s v="THENTETHEN"/>
    <n v="0"/>
  </r>
  <r>
    <x v="26"/>
    <x v="5"/>
    <s v="ABP Majha"/>
    <s v="ABP MAJHA VISHESH"/>
    <n v="0.11"/>
  </r>
  <r>
    <x v="26"/>
    <x v="5"/>
    <s v="ABP Majha"/>
    <s v="ABP MAJHA VISHESH"/>
    <n v="0.01"/>
  </r>
  <r>
    <x v="26"/>
    <x v="5"/>
    <s v="ABP Majha"/>
    <s v="10 CHYA BATMYA"/>
    <n v="0.04"/>
  </r>
  <r>
    <x v="26"/>
    <x v="5"/>
    <s v="ABP Majha"/>
    <s v="MUMBAI EAST WEST"/>
    <n v="0.04"/>
  </r>
  <r>
    <x v="27"/>
    <x v="6"/>
    <s v="ABP Majha"/>
    <s v="NAMASKAR MAHARASTRA"/>
    <n v="0"/>
  </r>
  <r>
    <x v="27"/>
    <x v="6"/>
    <s v="ABP Majha"/>
    <s v="DEV MAJHA"/>
    <n v="0"/>
  </r>
  <r>
    <x v="27"/>
    <x v="6"/>
    <s v="ABP Majha"/>
    <s v="NAMASKAR MAHARASTRA"/>
    <n v="0.01"/>
  </r>
  <r>
    <x v="27"/>
    <x v="6"/>
    <s v="ABP Majha"/>
    <s v="SAT BARACHYA BATMYA"/>
    <n v="0.02"/>
  </r>
  <r>
    <x v="27"/>
    <x v="6"/>
    <s v="ABP Majha"/>
    <s v="DIWAS MAJHA"/>
    <n v="0.06"/>
  </r>
  <r>
    <x v="27"/>
    <x v="6"/>
    <s v="ABP Majha"/>
    <s v="KHEL MAJHA"/>
    <n v="0.05"/>
  </r>
  <r>
    <x v="27"/>
    <x v="6"/>
    <s v="ABP Majha"/>
    <s v="SAT BARACHYA BATMYA"/>
    <n v="0"/>
  </r>
  <r>
    <x v="27"/>
    <x v="6"/>
    <s v="ABP Majha"/>
    <s v="ABP MAJHA VISHESH"/>
    <n v="0"/>
  </r>
  <r>
    <x v="27"/>
    <x v="6"/>
    <s v="ABP Majha"/>
    <s v="ABP MAJHA VISHESH"/>
    <n v="0.03"/>
  </r>
  <r>
    <x v="27"/>
    <x v="6"/>
    <s v="ABP Majha"/>
    <s v="NAMASKAR MAHARASTRA"/>
    <n v="0.01"/>
  </r>
  <r>
    <x v="27"/>
    <x v="6"/>
    <s v="ABP Majha"/>
    <s v="THENTETHEN"/>
    <n v="0.01"/>
  </r>
  <r>
    <x v="27"/>
    <x v="6"/>
    <s v="ABP Majha"/>
    <s v="GHE BHARARI"/>
    <n v="0.03"/>
  </r>
  <r>
    <x v="27"/>
    <x v="6"/>
    <s v="ABP Majha"/>
    <s v="REMOTE MAZA"/>
    <n v="0.02"/>
  </r>
  <r>
    <x v="27"/>
    <x v="6"/>
    <s v="ABP Majha"/>
    <s v="7 WONDERS OF MAHARASHTRA"/>
    <n v="0.05"/>
  </r>
  <r>
    <x v="27"/>
    <x v="6"/>
    <s v="ABP Majha"/>
    <s v="DUPARCHYA BATMYA"/>
    <n v="0.04"/>
  </r>
  <r>
    <x v="27"/>
    <x v="6"/>
    <s v="ABP Majha"/>
    <s v="GHE BHARARI"/>
    <n v="0.02"/>
  </r>
  <r>
    <x v="27"/>
    <x v="6"/>
    <s v="ABP Majha"/>
    <s v="GHE BHARARI"/>
    <n v="0.02"/>
  </r>
  <r>
    <x v="27"/>
    <x v="6"/>
    <s v="ABP Majha"/>
    <s v="REMOTE MAZA"/>
    <n v="0.04"/>
  </r>
  <r>
    <x v="27"/>
    <x v="6"/>
    <s v="ABP Majha"/>
    <s v="KHEL MAJHA"/>
    <n v="0.03"/>
  </r>
  <r>
    <x v="27"/>
    <x v="6"/>
    <s v="ABP Majha"/>
    <s v="7 WONDERS OF MAHARASHTRA"/>
    <n v="0.03"/>
  </r>
  <r>
    <x v="27"/>
    <x v="6"/>
    <s v="ABP Majha"/>
    <s v="THENTETHEN"/>
    <n v="0.03"/>
  </r>
  <r>
    <x v="27"/>
    <x v="6"/>
    <s v="ABP Majha"/>
    <s v="MAJHA CITY NEWS"/>
    <n v="0.13"/>
  </r>
  <r>
    <x v="27"/>
    <x v="6"/>
    <s v="ABP Majha"/>
    <s v="10 CHYA BATMYA"/>
    <n v="0.03"/>
  </r>
  <r>
    <x v="27"/>
    <x v="6"/>
    <s v="ABP Majha"/>
    <s v="7 WONDERS OF MAHARASHTRA"/>
    <n v="7.0000000000000007E-2"/>
  </r>
  <r>
    <x v="27"/>
    <x v="6"/>
    <s v="ABP Majha"/>
    <s v="PUNE DINAK-NASHIK DINAK"/>
    <n v="0"/>
  </r>
  <r>
    <x v="27"/>
    <x v="6"/>
    <s v="ABP Majha"/>
    <s v="ABP MAJHA"/>
    <n v="0.03"/>
  </r>
  <r>
    <x v="28"/>
    <x v="0"/>
    <s v="ABP Majha"/>
    <s v="SAT BARACHYA BATMYA"/>
    <n v="0.05"/>
  </r>
  <r>
    <x v="28"/>
    <x v="0"/>
    <s v="ABP Majha"/>
    <s v="SAT BARACHYA BATMYA"/>
    <n v="0.05"/>
  </r>
  <r>
    <x v="28"/>
    <x v="0"/>
    <s v="ABP Majha"/>
    <s v="NAMASKAR MAHARASTRA"/>
    <n v="0.05"/>
  </r>
  <r>
    <x v="28"/>
    <x v="0"/>
    <s v="ABP Majha"/>
    <s v="NAMASKAR MAHARASTRA"/>
    <n v="7.0000000000000007E-2"/>
  </r>
  <r>
    <x v="28"/>
    <x v="0"/>
    <s v="ABP Majha"/>
    <s v="KHEL MAJHA"/>
    <n v="7.0000000000000007E-2"/>
  </r>
  <r>
    <x v="28"/>
    <x v="0"/>
    <s v="ABP Majha"/>
    <s v="MAHARASHTRA LIVE"/>
    <n v="0.1"/>
  </r>
  <r>
    <x v="28"/>
    <x v="0"/>
    <s v="ABP Majha"/>
    <s v="7 WONDERS OF MAHARASHTRA"/>
    <n v="0.04"/>
  </r>
  <r>
    <x v="28"/>
    <x v="0"/>
    <s v="ABP Majha"/>
    <s v="ABP MAJHA VISHESH"/>
    <n v="0.03"/>
  </r>
  <r>
    <x v="28"/>
    <x v="0"/>
    <s v="ABP Majha"/>
    <s v="ABP MAJHA VISHESH"/>
    <n v="0.02"/>
  </r>
  <r>
    <x v="28"/>
    <x v="0"/>
    <s v="ABP Majha"/>
    <s v="NAMASKAR MAHARASTRA"/>
    <n v="0.01"/>
  </r>
  <r>
    <x v="28"/>
    <x v="0"/>
    <s v="ABP Majha"/>
    <s v="THENTETHEN"/>
    <n v="0"/>
  </r>
  <r>
    <x v="28"/>
    <x v="0"/>
    <s v="ABP Majha"/>
    <s v="THENTETHEN"/>
    <n v="0.02"/>
  </r>
  <r>
    <x v="28"/>
    <x v="0"/>
    <s v="ABP Majha"/>
    <s v="DUPARCHYA BATMYA"/>
    <n v="0.02"/>
  </r>
  <r>
    <x v="28"/>
    <x v="0"/>
    <s v="ABP Majha"/>
    <s v="GHE BHARARI"/>
    <n v="0.05"/>
  </r>
  <r>
    <x v="28"/>
    <x v="0"/>
    <s v="ABP Majha"/>
    <s v="DUPARCHYA BATMYA"/>
    <n v="0"/>
  </r>
  <r>
    <x v="28"/>
    <x v="0"/>
    <s v="ABP Majha"/>
    <s v="DUPARCHYA BATMYA"/>
    <n v="0"/>
  </r>
  <r>
    <x v="28"/>
    <x v="0"/>
    <s v="ABP Majha"/>
    <s v="DUPARCHYA BATMYA"/>
    <n v="0"/>
  </r>
  <r>
    <x v="28"/>
    <x v="0"/>
    <s v="ABP Majha"/>
    <s v="THENTETHEN"/>
    <n v="0.01"/>
  </r>
  <r>
    <x v="28"/>
    <x v="0"/>
    <s v="ABP Majha"/>
    <s v="7 WONDERS OF MAHARASHTRA"/>
    <n v="0.02"/>
  </r>
  <r>
    <x v="28"/>
    <x v="0"/>
    <s v="ABP Majha"/>
    <s v="GHE BHARARI"/>
    <n v="0"/>
  </r>
  <r>
    <x v="28"/>
    <x v="0"/>
    <s v="ABP Majha"/>
    <s v="GHE BHARARI"/>
    <n v="0"/>
  </r>
  <r>
    <x v="28"/>
    <x v="0"/>
    <s v="ABP Majha"/>
    <s v="GHE BHARARI"/>
    <n v="0"/>
  </r>
  <r>
    <x v="28"/>
    <x v="0"/>
    <s v="ABP Majha"/>
    <s v="MAHARASHTRA LIVE"/>
    <n v="0.05"/>
  </r>
  <r>
    <x v="28"/>
    <x v="0"/>
    <s v="ABP Majha"/>
    <s v="REMOTE MAZA"/>
    <n v="0.04"/>
  </r>
  <r>
    <x v="28"/>
    <x v="0"/>
    <s v="ABP Majha"/>
    <s v="MAHARASHTRA DESHA"/>
    <n v="0.01"/>
  </r>
  <r>
    <x v="28"/>
    <x v="0"/>
    <s v="ABP Majha"/>
    <s v="MAHARASHTRA DESHA"/>
    <n v="0.02"/>
  </r>
  <r>
    <x v="28"/>
    <x v="0"/>
    <s v="ABP Majha"/>
    <s v="KHEL MAJHA"/>
    <n v="0"/>
  </r>
  <r>
    <x v="28"/>
    <x v="0"/>
    <s v="ABP Majha"/>
    <s v="MAHARASHTRA DESHA"/>
    <n v="0.02"/>
  </r>
  <r>
    <x v="28"/>
    <x v="0"/>
    <s v="ABP Majha"/>
    <s v="MAHARASHTRA DESHA"/>
    <n v="0"/>
  </r>
  <r>
    <x v="28"/>
    <x v="0"/>
    <s v="ABP Majha"/>
    <s v="MAHARASHTRA DESHA"/>
    <n v="0"/>
  </r>
  <r>
    <x v="28"/>
    <x v="0"/>
    <s v="ABP Majha"/>
    <s v="PUNE DINAK-NASHIK DINAK"/>
    <n v="0.02"/>
  </r>
  <r>
    <x v="28"/>
    <x v="0"/>
    <s v="ABP Majha"/>
    <s v="PUNE DINAK-NASHIK DINAK"/>
    <n v="0.01"/>
  </r>
  <r>
    <x v="28"/>
    <x v="0"/>
    <s v="ABP Majha"/>
    <s v="ABP MAJHA VISHESH"/>
    <n v="0"/>
  </r>
  <r>
    <x v="28"/>
    <x v="0"/>
    <s v="ABP Majha"/>
    <s v="10 CHYA BATMYA"/>
    <n v="0.05"/>
  </r>
  <r>
    <x v="28"/>
    <x v="0"/>
    <s v="ABP Majha"/>
    <s v="10 CHYA BATMYA"/>
    <n v="0.17"/>
  </r>
  <r>
    <x v="28"/>
    <x v="0"/>
    <s v="ABP Majha"/>
    <s v="MUMBAI EAST WEST"/>
    <n v="0.04"/>
  </r>
  <r>
    <x v="28"/>
    <x v="0"/>
    <s v="ABP Majha"/>
    <s v="ABP MAJHA"/>
    <n v="0.01"/>
  </r>
  <r>
    <x v="29"/>
    <x v="1"/>
    <s v="ABP Majha"/>
    <s v="NAMASKAR MAHARASTRA"/>
    <n v="0.03"/>
  </r>
  <r>
    <x v="29"/>
    <x v="1"/>
    <s v="ABP Majha"/>
    <s v="NAMASKAR MAHARASTRA"/>
    <n v="0.04"/>
  </r>
  <r>
    <x v="29"/>
    <x v="1"/>
    <s v="ABP Majha"/>
    <s v="NAMASKAR MAHARASTRA"/>
    <n v="0.05"/>
  </r>
  <r>
    <x v="29"/>
    <x v="1"/>
    <s v="ABP Majha"/>
    <s v="KHEL MAJHA"/>
    <n v="0.02"/>
  </r>
  <r>
    <x v="29"/>
    <x v="1"/>
    <s v="ABP Majha"/>
    <s v="MAHARASHTRA LIVE"/>
    <n v="0.01"/>
  </r>
  <r>
    <x v="29"/>
    <x v="1"/>
    <s v="ABP Majha"/>
    <s v="SAT BARACHYA BATMYA"/>
    <n v="0.02"/>
  </r>
  <r>
    <x v="29"/>
    <x v="1"/>
    <s v="ABP Majha"/>
    <s v="SAT BARACHYA BATMYA"/>
    <n v="0.01"/>
  </r>
  <r>
    <x v="29"/>
    <x v="1"/>
    <s v="ABP Majha"/>
    <s v="NAMASKAR MAHARASTRA"/>
    <n v="0.01"/>
  </r>
  <r>
    <x v="29"/>
    <x v="1"/>
    <s v="ABP Majha"/>
    <s v="ABP MAJHA VISHESH"/>
    <n v="0.03"/>
  </r>
  <r>
    <x v="29"/>
    <x v="1"/>
    <s v="ABP Majha"/>
    <s v="ABP MAJHA VISHESH"/>
    <n v="0"/>
  </r>
  <r>
    <x v="29"/>
    <x v="1"/>
    <s v="ABP Majha"/>
    <s v="NAMASKAR MAHARASTRA"/>
    <n v="0"/>
  </r>
  <r>
    <x v="29"/>
    <x v="1"/>
    <s v="ABP Majha"/>
    <s v="NAMASKAR MAHARASTRA"/>
    <n v="0"/>
  </r>
  <r>
    <x v="29"/>
    <x v="1"/>
    <s v="ABP Majha"/>
    <s v="NAMASKAR MAHARASTRA"/>
    <n v="0.01"/>
  </r>
  <r>
    <x v="29"/>
    <x v="1"/>
    <s v="ABP Majha"/>
    <s v="THENTETHEN"/>
    <n v="0.01"/>
  </r>
  <r>
    <x v="29"/>
    <x v="1"/>
    <s v="ABP Majha"/>
    <s v="DUPARCHYA BATMYA"/>
    <n v="0.01"/>
  </r>
  <r>
    <x v="29"/>
    <x v="1"/>
    <s v="ABP Majha"/>
    <s v="DUPARCHYA BATMYA"/>
    <n v="0.02"/>
  </r>
  <r>
    <x v="29"/>
    <x v="1"/>
    <s v="ABP Majha"/>
    <s v="GHE BHARARI"/>
    <n v="0.01"/>
  </r>
  <r>
    <x v="29"/>
    <x v="1"/>
    <s v="ABP Majha"/>
    <s v="REMOTE MAZA"/>
    <n v="0.03"/>
  </r>
  <r>
    <x v="29"/>
    <x v="1"/>
    <s v="ABP Majha"/>
    <s v="REMOTE MAZA"/>
    <n v="0"/>
  </r>
  <r>
    <x v="29"/>
    <x v="1"/>
    <s v="ABP Majha"/>
    <s v="DUPARCHYA BATMYA"/>
    <n v="0"/>
  </r>
  <r>
    <x v="29"/>
    <x v="1"/>
    <s v="ABP Majha"/>
    <s v="DUPARCHYA BATMYA"/>
    <n v="0.06"/>
  </r>
  <r>
    <x v="29"/>
    <x v="1"/>
    <s v="ABP Majha"/>
    <s v="DUPARCHYA BATMYA"/>
    <n v="0.04"/>
  </r>
  <r>
    <x v="29"/>
    <x v="1"/>
    <s v="ABP Majha"/>
    <s v="GHE BHARARI"/>
    <n v="0"/>
  </r>
  <r>
    <x v="29"/>
    <x v="1"/>
    <s v="ABP Majha"/>
    <s v="REMOTE MAZA"/>
    <n v="0.01"/>
  </r>
  <r>
    <x v="29"/>
    <x v="1"/>
    <s v="ABP Majha"/>
    <s v="REMOTE MAZA"/>
    <n v="0"/>
  </r>
  <r>
    <x v="29"/>
    <x v="1"/>
    <s v="ABP Majha"/>
    <s v="MAHARASHTRA DESHA"/>
    <n v="0"/>
  </r>
  <r>
    <x v="29"/>
    <x v="1"/>
    <s v="ABP Majha"/>
    <s v="MAHARASHTRA DESHA"/>
    <n v="0.02"/>
  </r>
  <r>
    <x v="29"/>
    <x v="1"/>
    <s v="ABP Majha"/>
    <s v="KHEL MAJHA"/>
    <n v="0"/>
  </r>
  <r>
    <x v="29"/>
    <x v="1"/>
    <s v="ABP Majha"/>
    <s v="MAHARASHTRA DESHA"/>
    <n v="0.01"/>
  </r>
  <r>
    <x v="29"/>
    <x v="1"/>
    <s v="ABP Majha"/>
    <s v="PUNE DINAK-NASHIK DINAK"/>
    <n v="0.05"/>
  </r>
  <r>
    <x v="29"/>
    <x v="1"/>
    <s v="ABP Majha"/>
    <s v="7 WONDERS OF MAHARASHTRA"/>
    <n v="0.02"/>
  </r>
  <r>
    <x v="29"/>
    <x v="1"/>
    <s v="ABP Majha"/>
    <s v="10 CHYA BATMYA"/>
    <n v="0.01"/>
  </r>
  <r>
    <x v="29"/>
    <x v="1"/>
    <s v="ABP Majha"/>
    <s v="MUMBAI EAST WEST"/>
    <n v="0.02"/>
  </r>
  <r>
    <x v="29"/>
    <x v="1"/>
    <s v="ABP Majha"/>
    <s v="MUMBAI EAST WEST"/>
    <n v="0.03"/>
  </r>
  <r>
    <x v="29"/>
    <x v="1"/>
    <s v="ABP Majha"/>
    <s v="7 WONDERS OF MAHARASHTRA"/>
    <n v="0.02"/>
  </r>
  <r>
    <x v="29"/>
    <x v="1"/>
    <s v="ABP Majha"/>
    <s v="ABP MAJHA"/>
    <n v="7.0000000000000007E-2"/>
  </r>
  <r>
    <x v="30"/>
    <x v="2"/>
    <s v="ABP Majha"/>
    <s v="NAMASKAR MAHARASTRA"/>
    <n v="0"/>
  </r>
  <r>
    <x v="30"/>
    <x v="2"/>
    <s v="ABP Majha"/>
    <s v="NAMASKAR MAHARASTRA"/>
    <n v="0.02"/>
  </r>
  <r>
    <x v="30"/>
    <x v="2"/>
    <s v="ABP Majha"/>
    <s v="DIWAS MAJHA"/>
    <n v="0.06"/>
  </r>
  <r>
    <x v="30"/>
    <x v="2"/>
    <s v="ABP Majha"/>
    <s v="MAHARASHTRA LIVE"/>
    <n v="0"/>
  </r>
  <r>
    <x v="30"/>
    <x v="2"/>
    <s v="ABP Majha"/>
    <s v="NAMASKAR MAHARASTRA"/>
    <n v="0"/>
  </r>
  <r>
    <x v="30"/>
    <x v="2"/>
    <s v="ABP Majha"/>
    <s v="NAMASKAR MAHARASTRA"/>
    <n v="0.06"/>
  </r>
  <r>
    <x v="30"/>
    <x v="2"/>
    <s v="ABP Majha"/>
    <s v="NAMASKAR MAHARASTRA"/>
    <n v="0.05"/>
  </r>
  <r>
    <x v="30"/>
    <x v="2"/>
    <s v="ABP Majha"/>
    <s v="DUPARCHYA BATMYA"/>
    <n v="0.01"/>
  </r>
  <r>
    <x v="30"/>
    <x v="2"/>
    <s v="ABP Majha"/>
    <s v="GHE BHARARI"/>
    <n v="0.01"/>
  </r>
  <r>
    <x v="30"/>
    <x v="2"/>
    <s v="ABP Majha"/>
    <s v="DUPARCHYA BATMYA"/>
    <n v="0.05"/>
  </r>
  <r>
    <x v="30"/>
    <x v="2"/>
    <s v="ABP Majha"/>
    <s v="DUPARCHYA BATMYA"/>
    <n v="0.03"/>
  </r>
  <r>
    <x v="30"/>
    <x v="2"/>
    <s v="ABP Majha"/>
    <s v="REMOTE MAZA"/>
    <n v="7.0000000000000007E-2"/>
  </r>
  <r>
    <x v="30"/>
    <x v="2"/>
    <s v="ABP Majha"/>
    <s v="DUPARCHYA BATMYA"/>
    <n v="0.06"/>
  </r>
  <r>
    <x v="30"/>
    <x v="2"/>
    <s v="ABP Majha"/>
    <s v="DUPARCHYA BATMYA"/>
    <n v="0.03"/>
  </r>
  <r>
    <x v="30"/>
    <x v="2"/>
    <s v="ABP Majha"/>
    <s v="THENTETHEN"/>
    <n v="0.09"/>
  </r>
  <r>
    <x v="30"/>
    <x v="2"/>
    <s v="ABP Majha"/>
    <s v="DUPARCHYA BATMYA"/>
    <n v="0.05"/>
  </r>
  <r>
    <x v="30"/>
    <x v="2"/>
    <s v="ABP Majha"/>
    <s v="DUPARCHYA BATMYA"/>
    <n v="0"/>
  </r>
  <r>
    <x v="30"/>
    <x v="2"/>
    <s v="ABP Majha"/>
    <s v="DUPARCHYA BATMYA"/>
    <n v="0.02"/>
  </r>
  <r>
    <x v="30"/>
    <x v="2"/>
    <s v="ABP Majha"/>
    <s v="GHE BHARARI"/>
    <n v="0.01"/>
  </r>
  <r>
    <x v="30"/>
    <x v="2"/>
    <s v="ABP Majha"/>
    <s v="MAHARASHTRA LIVE"/>
    <n v="0"/>
  </r>
  <r>
    <x v="30"/>
    <x v="2"/>
    <s v="ABP Majha"/>
    <s v="MAHARASHTRA LIVE"/>
    <n v="0"/>
  </r>
  <r>
    <x v="30"/>
    <x v="2"/>
    <s v="ABP Majha"/>
    <s v="REMOTE MAZA"/>
    <n v="0.01"/>
  </r>
  <r>
    <x v="30"/>
    <x v="2"/>
    <s v="ABP Majha"/>
    <s v="MAHARASHTRA DESHA"/>
    <n v="0.04"/>
  </r>
  <r>
    <x v="30"/>
    <x v="2"/>
    <s v="ABP Majha"/>
    <s v="MAHARASHTRA DESHA"/>
    <n v="0"/>
  </r>
  <r>
    <x v="30"/>
    <x v="2"/>
    <s v="ABP Majha"/>
    <s v="MAHARASHTRA DESHA"/>
    <n v="0.04"/>
  </r>
  <r>
    <x v="30"/>
    <x v="2"/>
    <s v="ABP Majha"/>
    <s v="MAHARASHTRA DESHA"/>
    <n v="0"/>
  </r>
  <r>
    <x v="30"/>
    <x v="2"/>
    <s v="ABP Majha"/>
    <s v="MAHARASHTRA DESHA"/>
    <n v="0.01"/>
  </r>
  <r>
    <x v="30"/>
    <x v="2"/>
    <s v="ABP Majha"/>
    <s v="PUNE DINAK-NASHIK DINAK"/>
    <n v="0.02"/>
  </r>
  <r>
    <x v="30"/>
    <x v="2"/>
    <s v="ABP Majha"/>
    <s v="ABP MAJHA VISHESH"/>
    <n v="0.04"/>
  </r>
  <r>
    <x v="30"/>
    <x v="2"/>
    <s v="ABP Majha"/>
    <s v="ABP MAJHA VISHESH"/>
    <n v="0.05"/>
  </r>
  <r>
    <x v="30"/>
    <x v="2"/>
    <s v="ABP Majha"/>
    <s v="ABP MAJHA VISHESH"/>
    <n v="0"/>
  </r>
  <r>
    <x v="30"/>
    <x v="2"/>
    <s v="ABP Majha"/>
    <s v="ABP MAJHA VISHESH"/>
    <n v="0.08"/>
  </r>
  <r>
    <x v="30"/>
    <x v="2"/>
    <s v="ABP Majha"/>
    <s v="10 CHYA BATMYA"/>
    <n v="0.09"/>
  </r>
  <r>
    <x v="30"/>
    <x v="2"/>
    <s v="ABP Majha"/>
    <s v="10 CHYA BATMYA"/>
    <n v="0.12"/>
  </r>
  <r>
    <x v="30"/>
    <x v="2"/>
    <s v="ABP Majha"/>
    <s v="MUMBAI EAST WEST"/>
    <n v="0.14000000000000001"/>
  </r>
  <r>
    <x v="30"/>
    <x v="2"/>
    <s v="ABP Majha"/>
    <s v="FRIDAY FEVER"/>
    <n v="0.01"/>
  </r>
  <r>
    <x v="31"/>
    <x v="3"/>
    <s v="ABP Majha"/>
    <s v="NAMASKAR MAHARASTRA"/>
    <n v="0.05"/>
  </r>
  <r>
    <x v="31"/>
    <x v="3"/>
    <s v="ABP Majha"/>
    <s v="NAMASKAR MAHARASTRA"/>
    <n v="0.09"/>
  </r>
  <r>
    <x v="31"/>
    <x v="3"/>
    <s v="ABP Majha"/>
    <s v="NAMASKAR MAHARASTRA"/>
    <n v="0.11"/>
  </r>
  <r>
    <x v="31"/>
    <x v="3"/>
    <s v="ABP Majha"/>
    <s v="DIWAS MAJHA"/>
    <n v="0.1"/>
  </r>
  <r>
    <x v="31"/>
    <x v="3"/>
    <s v="ABP Majha"/>
    <s v="MAHARASHTRA LIVE"/>
    <n v="0.02"/>
  </r>
  <r>
    <x v="31"/>
    <x v="3"/>
    <s v="ABP Majha"/>
    <s v="SAT BARACHYA BATMYA"/>
    <n v="0.03"/>
  </r>
  <r>
    <x v="31"/>
    <x v="3"/>
    <s v="ABP Majha"/>
    <s v="ABP MAJHA VISHESH"/>
    <n v="0.01"/>
  </r>
  <r>
    <x v="31"/>
    <x v="3"/>
    <s v="ABP Majha"/>
    <s v="ABP MAJHA VISHESH"/>
    <n v="0.02"/>
  </r>
  <r>
    <x v="31"/>
    <x v="3"/>
    <s v="ABP Majha"/>
    <s v="BIG BOSS"/>
    <n v="0"/>
  </r>
  <r>
    <x v="31"/>
    <x v="3"/>
    <s v="ABP Majha"/>
    <s v="GHE BHARARI"/>
    <n v="0.01"/>
  </r>
  <r>
    <x v="31"/>
    <x v="3"/>
    <s v="ABP Majha"/>
    <s v="DUPARCHYA BATMYA"/>
    <n v="0.01"/>
  </r>
  <r>
    <x v="31"/>
    <x v="3"/>
    <s v="ABP Majha"/>
    <s v="REMOTE MAZA"/>
    <n v="0"/>
  </r>
  <r>
    <x v="31"/>
    <x v="3"/>
    <s v="ABP Majha"/>
    <s v="REMOTE MAZA"/>
    <n v="0"/>
  </r>
  <r>
    <x v="31"/>
    <x v="3"/>
    <s v="ABP Majha"/>
    <s v="DUPARCHYA BATMYA"/>
    <n v="0.01"/>
  </r>
  <r>
    <x v="31"/>
    <x v="3"/>
    <s v="ABP Majha"/>
    <s v="DUPARCHYA BATMYA"/>
    <n v="0.02"/>
  </r>
  <r>
    <x v="31"/>
    <x v="3"/>
    <s v="ABP Majha"/>
    <s v="DUPARCHYA BATMYA"/>
    <n v="0.02"/>
  </r>
  <r>
    <x v="31"/>
    <x v="3"/>
    <s v="ABP Majha"/>
    <s v="THENTETHEN"/>
    <n v="0"/>
  </r>
  <r>
    <x v="31"/>
    <x v="3"/>
    <s v="ABP Majha"/>
    <s v="DUPARCHYA BATMYA"/>
    <n v="0"/>
  </r>
  <r>
    <x v="31"/>
    <x v="3"/>
    <s v="ABP Majha"/>
    <s v="MAHARASHTRA LIVE"/>
    <n v="0.01"/>
  </r>
  <r>
    <x v="31"/>
    <x v="3"/>
    <s v="ABP Majha"/>
    <s v="REMOTE MAZA"/>
    <n v="0.01"/>
  </r>
  <r>
    <x v="31"/>
    <x v="3"/>
    <s v="ABP Majha"/>
    <s v="REMOTE MAZA"/>
    <n v="0.01"/>
  </r>
  <r>
    <x v="31"/>
    <x v="3"/>
    <s v="ABP Majha"/>
    <s v="MAHARASHTRA DESHA"/>
    <n v="0.01"/>
  </r>
  <r>
    <x v="31"/>
    <x v="3"/>
    <s v="ABP Majha"/>
    <s v="KHEL MAJHA"/>
    <n v="0.02"/>
  </r>
  <r>
    <x v="31"/>
    <x v="3"/>
    <s v="ABP Majha"/>
    <s v="KHEL MAJHA"/>
    <n v="0"/>
  </r>
  <r>
    <x v="31"/>
    <x v="3"/>
    <s v="ABP Majha"/>
    <s v="MAHARASHTRA DESHA"/>
    <n v="0.01"/>
  </r>
  <r>
    <x v="31"/>
    <x v="3"/>
    <s v="ABP Majha"/>
    <s v="MAHARASHTRA DESHA"/>
    <n v="0.03"/>
  </r>
  <r>
    <x v="31"/>
    <x v="3"/>
    <s v="ABP Majha"/>
    <s v="MAHARASHTRA DESHA"/>
    <n v="0.04"/>
  </r>
  <r>
    <x v="31"/>
    <x v="3"/>
    <s v="ABP Majha"/>
    <s v="PUNE DINAK-NASHIK DINAK"/>
    <n v="0.02"/>
  </r>
  <r>
    <x v="31"/>
    <x v="3"/>
    <s v="ABP Majha"/>
    <s v="PUNE DINAK-NASHIK DINAK"/>
    <n v="0.02"/>
  </r>
  <r>
    <x v="31"/>
    <x v="3"/>
    <s v="ABP Majha"/>
    <s v="FULL 3 DHAMAAL"/>
    <n v="0.01"/>
  </r>
  <r>
    <x v="31"/>
    <x v="3"/>
    <s v="ABP Majha"/>
    <s v="MAJHA CITY NEWS"/>
    <n v="0.04"/>
  </r>
  <r>
    <x v="31"/>
    <x v="3"/>
    <s v="ABP Majha"/>
    <s v="ABP MAJHA VISHESH"/>
    <n v="0.05"/>
  </r>
  <r>
    <x v="31"/>
    <x v="3"/>
    <s v="ABP Majha"/>
    <s v="10 CHYA BATMYA"/>
    <n v="0.02"/>
  </r>
  <r>
    <x v="31"/>
    <x v="3"/>
    <s v="ABP Majha"/>
    <s v="MUMBAI EAST WEST"/>
    <n v="0.06"/>
  </r>
  <r>
    <x v="31"/>
    <x v="3"/>
    <s v="ABP Majha"/>
    <s v="FULL 3 DHAMAAL"/>
    <n v="0.08"/>
  </r>
  <r>
    <x v="31"/>
    <x v="3"/>
    <s v="ABP Majha"/>
    <s v="FULL 3 DHAMAAL"/>
    <n v="0"/>
  </r>
  <r>
    <x v="32"/>
    <x v="4"/>
    <s v="ABP Majha"/>
    <s v="NAMASKAR MAHARASTRA"/>
    <n v="0.05"/>
  </r>
  <r>
    <x v="32"/>
    <x v="4"/>
    <s v="ABP Majha"/>
    <s v="SAT BARACHYA BATMYA"/>
    <n v="0.01"/>
  </r>
  <r>
    <x v="32"/>
    <x v="4"/>
    <s v="ABP Majha"/>
    <s v="NAMASKAR MAHARASTRA"/>
    <n v="0.04"/>
  </r>
  <r>
    <x v="32"/>
    <x v="4"/>
    <s v="ABP Majha"/>
    <s v="KHEL MAJHA"/>
    <n v="0.06"/>
  </r>
  <r>
    <x v="32"/>
    <x v="4"/>
    <s v="ABP Majha"/>
    <s v="MAJHA COLLAJ"/>
    <n v="0.05"/>
  </r>
  <r>
    <x v="32"/>
    <x v="4"/>
    <s v="ABP Majha"/>
    <s v="FLASHBACK"/>
    <n v="0.02"/>
  </r>
  <r>
    <x v="32"/>
    <x v="4"/>
    <s v="ABP Majha"/>
    <s v="BIG BOSS"/>
    <n v="0.01"/>
  </r>
  <r>
    <x v="32"/>
    <x v="4"/>
    <s v="ABP Majha"/>
    <s v="FULL 3 DHAMAAL"/>
    <n v="0.01"/>
  </r>
  <r>
    <x v="32"/>
    <x v="4"/>
    <s v="ABP Majha"/>
    <s v="FULL 3 DHAMAAL"/>
    <n v="0"/>
  </r>
  <r>
    <x v="32"/>
    <x v="4"/>
    <s v="ABP Majha"/>
    <s v="FULL 3 DHAMAAL"/>
    <n v="0.01"/>
  </r>
  <r>
    <x v="32"/>
    <x v="4"/>
    <s v="ABP Majha"/>
    <s v="DUPARCHYA BATMYA"/>
    <n v="0.11"/>
  </r>
  <r>
    <x v="32"/>
    <x v="4"/>
    <s v="ABP Majha"/>
    <s v="DUPARCHYA BATMYA"/>
    <n v="0.06"/>
  </r>
  <r>
    <x v="32"/>
    <x v="4"/>
    <s v="ABP Majha"/>
    <s v="DUPARCHYA BATMYA"/>
    <n v="7.0000000000000007E-2"/>
  </r>
  <r>
    <x v="32"/>
    <x v="4"/>
    <s v="ABP Majha"/>
    <s v="DUPARCHYA BATMYA"/>
    <n v="0.06"/>
  </r>
  <r>
    <x v="32"/>
    <x v="4"/>
    <s v="ABP Majha"/>
    <s v="REMOTE MAZA"/>
    <n v="0.1"/>
  </r>
  <r>
    <x v="32"/>
    <x v="4"/>
    <s v="ABP Majha"/>
    <s v="DUPARCHYA BATMYA"/>
    <n v="0"/>
  </r>
  <r>
    <x v="32"/>
    <x v="4"/>
    <s v="ABP Majha"/>
    <s v="DUPARCHYA BATMYA"/>
    <n v="0.02"/>
  </r>
  <r>
    <x v="32"/>
    <x v="4"/>
    <s v="ABP Majha"/>
    <s v="DUPARCHYA BATMYA"/>
    <n v="0.01"/>
  </r>
  <r>
    <x v="32"/>
    <x v="4"/>
    <s v="ABP Majha"/>
    <s v="DUPARCHYA BATMYA"/>
    <n v="0.06"/>
  </r>
  <r>
    <x v="32"/>
    <x v="4"/>
    <s v="ABP Majha"/>
    <s v="DUPARCHYA BATMYA"/>
    <n v="0.02"/>
  </r>
  <r>
    <x v="32"/>
    <x v="4"/>
    <s v="ABP Majha"/>
    <s v="DUPARCHYA BATMYA"/>
    <n v="0"/>
  </r>
  <r>
    <x v="32"/>
    <x v="4"/>
    <s v="ABP Majha"/>
    <s v="MAHARASHTRA DESHA"/>
    <n v="0.04"/>
  </r>
  <r>
    <x v="32"/>
    <x v="4"/>
    <s v="ABP Majha"/>
    <s v="KHEL MAJHA"/>
    <n v="0.03"/>
  </r>
  <r>
    <x v="32"/>
    <x v="4"/>
    <s v="ABP Majha"/>
    <s v="MAHARASHTRA DESHA"/>
    <n v="0"/>
  </r>
  <r>
    <x v="32"/>
    <x v="4"/>
    <s v="ABP Majha"/>
    <s v="MAHARASHTRA DESHA"/>
    <n v="0.11"/>
  </r>
  <r>
    <x v="32"/>
    <x v="4"/>
    <s v="ABP Majha"/>
    <s v="BIG BOSS"/>
    <n v="0.01"/>
  </r>
  <r>
    <x v="32"/>
    <x v="4"/>
    <s v="ABP Majha"/>
    <s v="PUNE DINAK-NASHIK DINAK"/>
    <n v="0"/>
  </r>
  <r>
    <x v="32"/>
    <x v="4"/>
    <s v="ABP Majha"/>
    <s v="PUNE DINAK-NASHIK DINAK"/>
    <n v="0.03"/>
  </r>
  <r>
    <x v="32"/>
    <x v="4"/>
    <s v="ABP Majha"/>
    <s v="FLASHBACK"/>
    <n v="0.04"/>
  </r>
  <r>
    <x v="32"/>
    <x v="4"/>
    <s v="ABP Majha"/>
    <s v="FLASHBACK"/>
    <n v="0.02"/>
  </r>
  <r>
    <x v="32"/>
    <x v="4"/>
    <s v="ABP Majha"/>
    <s v="MAJHA CITY NEWS"/>
    <n v="0"/>
  </r>
  <r>
    <x v="32"/>
    <x v="4"/>
    <s v="ABP Majha"/>
    <s v="10 CHYA BATMYA"/>
    <n v="0.05"/>
  </r>
  <r>
    <x v="32"/>
    <x v="4"/>
    <s v="ABP Majha"/>
    <s v="10 CHYA BATMYA"/>
    <n v="0.01"/>
  </r>
  <r>
    <x v="32"/>
    <x v="4"/>
    <s v="ABP Majha"/>
    <s v="10 CHYA BATMYA"/>
    <n v="0.02"/>
  </r>
  <r>
    <x v="32"/>
    <x v="4"/>
    <s v="ABP Majha"/>
    <s v="BIG BOSS"/>
    <n v="0"/>
  </r>
  <r>
    <x v="32"/>
    <x v="4"/>
    <s v="ABP Majha"/>
    <s v="FLASHBACK"/>
    <n v="7.0000000000000007E-2"/>
  </r>
  <r>
    <x v="33"/>
    <x v="5"/>
    <s v="ABP Majha"/>
    <s v="SAT BARACHYA BATMYA"/>
    <n v="0.08"/>
  </r>
  <r>
    <x v="33"/>
    <x v="5"/>
    <s v="ABP Majha"/>
    <s v="NAMASKAR MAHARASTRA"/>
    <n v="0.13"/>
  </r>
  <r>
    <x v="33"/>
    <x v="5"/>
    <s v="ABP Majha"/>
    <s v="DIWAS MAJHA"/>
    <n v="0.12"/>
  </r>
  <r>
    <x v="33"/>
    <x v="5"/>
    <s v="ABP Majha"/>
    <s v="KHEL MAJHA"/>
    <n v="0.09"/>
  </r>
  <r>
    <x v="33"/>
    <x v="5"/>
    <s v="ABP Majha"/>
    <s v="MAHARASHTRA LIVE"/>
    <n v="0.09"/>
  </r>
  <r>
    <x v="33"/>
    <x v="5"/>
    <s v="ABP Majha"/>
    <s v="MAHARASHTRA LIVE"/>
    <n v="7.0000000000000007E-2"/>
  </r>
  <r>
    <x v="33"/>
    <x v="5"/>
    <s v="ABP Majha"/>
    <s v="SAT BARACHYA BATMYA"/>
    <n v="0.05"/>
  </r>
  <r>
    <x v="33"/>
    <x v="5"/>
    <s v="ABP Majha"/>
    <s v="SAT BARACHYA BATMYA"/>
    <n v="0.06"/>
  </r>
  <r>
    <x v="33"/>
    <x v="5"/>
    <s v="ABP Majha"/>
    <s v="NAMASKAR MAHARASTRA"/>
    <n v="0.08"/>
  </r>
  <r>
    <x v="33"/>
    <x v="5"/>
    <s v="ABP Majha"/>
    <s v="NAMASKAR MAHARASTRA"/>
    <n v="0.01"/>
  </r>
  <r>
    <x v="33"/>
    <x v="5"/>
    <s v="ABP Majha"/>
    <s v="NAMASKAR MAHARASTRA"/>
    <n v="0.01"/>
  </r>
  <r>
    <x v="33"/>
    <x v="5"/>
    <s v="ABP Majha"/>
    <s v="DUPARCHYA BATMYA"/>
    <n v="0.05"/>
  </r>
  <r>
    <x v="33"/>
    <x v="5"/>
    <s v="ABP Majha"/>
    <s v="REMOTE MAZA"/>
    <n v="0.05"/>
  </r>
  <r>
    <x v="33"/>
    <x v="5"/>
    <s v="ABP Majha"/>
    <s v="REMOTE MAZA"/>
    <n v="0.03"/>
  </r>
  <r>
    <x v="33"/>
    <x v="5"/>
    <s v="ABP Majha"/>
    <s v="DUPARCHYA BATMYA"/>
    <n v="0.04"/>
  </r>
  <r>
    <x v="33"/>
    <x v="5"/>
    <s v="ABP Majha"/>
    <s v="DUPARCHYA BATMYA"/>
    <n v="0.01"/>
  </r>
  <r>
    <x v="33"/>
    <x v="5"/>
    <s v="ABP Majha"/>
    <s v="DUPARCHYA BATMYA"/>
    <n v="0.04"/>
  </r>
  <r>
    <x v="33"/>
    <x v="5"/>
    <s v="ABP Majha"/>
    <s v="DUPARCHYA BATMYA"/>
    <n v="0.01"/>
  </r>
  <r>
    <x v="33"/>
    <x v="5"/>
    <s v="ABP Majha"/>
    <s v="DUPARCHYA BATMYA"/>
    <n v="0.01"/>
  </r>
  <r>
    <x v="33"/>
    <x v="5"/>
    <s v="ABP Majha"/>
    <s v="DUPARCHYA BATMYA"/>
    <n v="0"/>
  </r>
  <r>
    <x v="33"/>
    <x v="5"/>
    <s v="ABP Majha"/>
    <s v="DUPARCHYA BATMYA"/>
    <n v="0.01"/>
  </r>
  <r>
    <x v="33"/>
    <x v="5"/>
    <s v="ABP Majha"/>
    <s v="GHE BHARARI"/>
    <n v="0.01"/>
  </r>
  <r>
    <x v="33"/>
    <x v="5"/>
    <s v="ABP Majha"/>
    <s v="MAHARASHTRA LIVE"/>
    <n v="0.02"/>
  </r>
  <r>
    <x v="33"/>
    <x v="5"/>
    <s v="ABP Majha"/>
    <s v="MAHARASHTRA LIVE"/>
    <n v="0.01"/>
  </r>
  <r>
    <x v="33"/>
    <x v="5"/>
    <s v="ABP Majha"/>
    <s v="MAHARASHTRA LIVE"/>
    <n v="0.01"/>
  </r>
  <r>
    <x v="33"/>
    <x v="5"/>
    <s v="ABP Majha"/>
    <s v="MAHARASHTRA DESHA"/>
    <n v="0"/>
  </r>
  <r>
    <x v="33"/>
    <x v="5"/>
    <s v="ABP Majha"/>
    <s v="MAHARASHTRA DESHA"/>
    <n v="0.04"/>
  </r>
  <r>
    <x v="33"/>
    <x v="5"/>
    <s v="ABP Majha"/>
    <s v="ABP MAJHA VISHESH"/>
    <n v="0.02"/>
  </r>
  <r>
    <x v="33"/>
    <x v="5"/>
    <s v="ABP Majha"/>
    <s v="ABP MAJHA VISHESH"/>
    <n v="0.02"/>
  </r>
  <r>
    <x v="33"/>
    <x v="5"/>
    <s v="ABP Majha"/>
    <s v="ABP MAJHA VISHESH"/>
    <n v="0.08"/>
  </r>
  <r>
    <x v="33"/>
    <x v="5"/>
    <s v="ABP Majha"/>
    <s v="10 CHYA BATMYA"/>
    <n v="0.15"/>
  </r>
  <r>
    <x v="33"/>
    <x v="5"/>
    <s v="ABP Majha"/>
    <s v="10 CHYA BATMYA"/>
    <n v="0.1"/>
  </r>
  <r>
    <x v="33"/>
    <x v="5"/>
    <s v="ABP Majha"/>
    <s v="10 CHYA BATMYA"/>
    <n v="0.08"/>
  </r>
  <r>
    <x v="33"/>
    <x v="5"/>
    <s v="ABP Majha"/>
    <s v="10 CHYA BATMYA"/>
    <n v="0.08"/>
  </r>
  <r>
    <x v="33"/>
    <x v="5"/>
    <s v="ABP Majha"/>
    <s v="MUMBAI EAST WEST"/>
    <n v="0.17"/>
  </r>
  <r>
    <x v="33"/>
    <x v="5"/>
    <s v="ABP Majha"/>
    <s v="MAJHA COLLAJ"/>
    <n v="0.11"/>
  </r>
  <r>
    <x v="34"/>
    <x v="6"/>
    <s v="ABP Majha"/>
    <s v="NAMASKAR MAHARASTRA"/>
    <n v="0.03"/>
  </r>
  <r>
    <x v="34"/>
    <x v="6"/>
    <s v="ABP Majha"/>
    <s v="SAT BARACHYA BATMYA"/>
    <n v="0.04"/>
  </r>
  <r>
    <x v="34"/>
    <x v="6"/>
    <s v="ABP Majha"/>
    <s v="SAT BARACHYA BATMYA"/>
    <n v="0.01"/>
  </r>
  <r>
    <x v="34"/>
    <x v="6"/>
    <s v="ABP Majha"/>
    <s v="NAMASKAR MAHARASTRA"/>
    <n v="0.06"/>
  </r>
  <r>
    <x v="34"/>
    <x v="6"/>
    <s v="ABP Majha"/>
    <s v="KHEL MAJHA"/>
    <n v="0.04"/>
  </r>
  <r>
    <x v="34"/>
    <x v="6"/>
    <s v="ABP Majha"/>
    <s v="MAHARASHTRA LIVE"/>
    <n v="0.03"/>
  </r>
  <r>
    <x v="34"/>
    <x v="6"/>
    <s v="ABP Majha"/>
    <s v="SAT BARACHYA BATMYA"/>
    <n v="0.1"/>
  </r>
  <r>
    <x v="34"/>
    <x v="6"/>
    <s v="ABP Majha"/>
    <s v="SAT BARACHYA BATMYA"/>
    <n v="0.09"/>
  </r>
  <r>
    <x v="34"/>
    <x v="6"/>
    <s v="ABP Majha"/>
    <s v="SAT BARACHYA BATMYA"/>
    <n v="0.08"/>
  </r>
  <r>
    <x v="34"/>
    <x v="6"/>
    <s v="ABP Majha"/>
    <s v="ABP MAJHA VISHESH"/>
    <n v="0.02"/>
  </r>
  <r>
    <x v="34"/>
    <x v="6"/>
    <s v="ABP Majha"/>
    <s v="NAMASKAR MAHARASTRA"/>
    <n v="0.03"/>
  </r>
  <r>
    <x v="34"/>
    <x v="6"/>
    <s v="ABP Majha"/>
    <s v="NAMASKAR MAHARASTRA"/>
    <n v="0"/>
  </r>
  <r>
    <x v="34"/>
    <x v="6"/>
    <s v="ABP Majha"/>
    <s v="NAMASKAR MAHARASTRA"/>
    <n v="0.02"/>
  </r>
  <r>
    <x v="34"/>
    <x v="6"/>
    <s v="ABP Majha"/>
    <s v="NAMASKAR MAHARASTRA"/>
    <n v="0.01"/>
  </r>
  <r>
    <x v="34"/>
    <x v="6"/>
    <s v="ABP Majha"/>
    <s v="NAMASKAR MAHARASTRA"/>
    <n v="0.01"/>
  </r>
  <r>
    <x v="34"/>
    <x v="6"/>
    <s v="ABP Majha"/>
    <s v="DUPARCHYA BATMYA"/>
    <n v="0.03"/>
  </r>
  <r>
    <x v="34"/>
    <x v="6"/>
    <s v="ABP Majha"/>
    <s v="DUPARCHYA BATMYA"/>
    <n v="0.03"/>
  </r>
  <r>
    <x v="34"/>
    <x v="6"/>
    <s v="ABP Majha"/>
    <s v="DUPARCHYA BATMYA"/>
    <n v="0"/>
  </r>
  <r>
    <x v="34"/>
    <x v="6"/>
    <s v="ABP Majha"/>
    <s v="REMOTE MAZA"/>
    <n v="0.04"/>
  </r>
  <r>
    <x v="34"/>
    <x v="6"/>
    <s v="ABP Majha"/>
    <s v="REMOTE MAZA"/>
    <n v="0.05"/>
  </r>
  <r>
    <x v="34"/>
    <x v="6"/>
    <s v="ABP Majha"/>
    <s v="THENTETHEN"/>
    <n v="0.02"/>
  </r>
  <r>
    <x v="34"/>
    <x v="6"/>
    <s v="ABP Majha"/>
    <s v="DUPARCHYA BATMYA"/>
    <n v="0.01"/>
  </r>
  <r>
    <x v="34"/>
    <x v="6"/>
    <s v="ABP Majha"/>
    <s v="DUPARCHYA BATMYA"/>
    <n v="0.01"/>
  </r>
  <r>
    <x v="34"/>
    <x v="6"/>
    <s v="ABP Majha"/>
    <s v="GHE BHARARI"/>
    <n v="0"/>
  </r>
  <r>
    <x v="34"/>
    <x v="6"/>
    <s v="ABP Majha"/>
    <s v="MAHARASHTRA LIVE"/>
    <n v="0.02"/>
  </r>
  <r>
    <x v="34"/>
    <x v="6"/>
    <s v="ABP Majha"/>
    <s v="MAHARASHTRA LIVE"/>
    <n v="0.01"/>
  </r>
  <r>
    <x v="34"/>
    <x v="6"/>
    <s v="ABP Majha"/>
    <s v="REMOTE MAZA"/>
    <n v="0"/>
  </r>
  <r>
    <x v="34"/>
    <x v="6"/>
    <s v="ABP Majha"/>
    <s v="KHEL MAJHA"/>
    <n v="0.06"/>
  </r>
  <r>
    <x v="34"/>
    <x v="6"/>
    <s v="ABP Majha"/>
    <s v="MAHARASHTRA DESHA"/>
    <n v="0.02"/>
  </r>
  <r>
    <x v="34"/>
    <x v="6"/>
    <s v="ABP Majha"/>
    <s v="PUNE DINAK-NASHIK DINAK"/>
    <n v="0.05"/>
  </r>
  <r>
    <x v="34"/>
    <x v="6"/>
    <s v="ABP Majha"/>
    <s v="ABP MAJHA VISHESH"/>
    <n v="0.01"/>
  </r>
  <r>
    <x v="34"/>
    <x v="6"/>
    <s v="ABP Majha"/>
    <s v="ABP MAJHA VISHESH"/>
    <n v="0.03"/>
  </r>
  <r>
    <x v="34"/>
    <x v="6"/>
    <s v="ABP Majha"/>
    <s v="10 CHYA BATMYA"/>
    <n v="0.03"/>
  </r>
  <r>
    <x v="34"/>
    <x v="6"/>
    <s v="ABP Majha"/>
    <s v="MUMBAI EAST WEST"/>
    <n v="0.02"/>
  </r>
  <r>
    <x v="34"/>
    <x v="6"/>
    <s v="ABP Majha"/>
    <s v="MUMBAI EAST WEST"/>
    <n v="0.01"/>
  </r>
  <r>
    <x v="34"/>
    <x v="6"/>
    <s v="ABP Majha"/>
    <s v="PUNE DINAK-NASHIK DINAK"/>
    <n v="0.03"/>
  </r>
  <r>
    <x v="35"/>
    <x v="0"/>
    <s v="ABP Majha"/>
    <s v="NAMASKAR MAHARASTRA"/>
    <n v="0.04"/>
  </r>
  <r>
    <x v="35"/>
    <x v="0"/>
    <s v="ABP Majha"/>
    <s v="SAT BARACHYA BATMYA"/>
    <n v="0.02"/>
  </r>
  <r>
    <x v="35"/>
    <x v="0"/>
    <s v="ABP Majha"/>
    <s v="KHEL MAJHA"/>
    <n v="0"/>
  </r>
  <r>
    <x v="35"/>
    <x v="0"/>
    <s v="ABP Majha"/>
    <s v="KHEL MAJHA"/>
    <n v="0"/>
  </r>
  <r>
    <x v="35"/>
    <x v="0"/>
    <s v="ABP Majha"/>
    <s v="MAHARASHTRA LIVE"/>
    <n v="0.09"/>
  </r>
  <r>
    <x v="35"/>
    <x v="0"/>
    <s v="ABP Majha"/>
    <s v="ABP MAJHA VISHESH"/>
    <n v="0.01"/>
  </r>
  <r>
    <x v="35"/>
    <x v="0"/>
    <s v="ABP Majha"/>
    <s v="NAMASKAR MAHARASTRA"/>
    <n v="0"/>
  </r>
  <r>
    <x v="35"/>
    <x v="0"/>
    <s v="ABP Majha"/>
    <s v="NAMASKAR MAHARASTRA"/>
    <n v="0"/>
  </r>
  <r>
    <x v="35"/>
    <x v="0"/>
    <s v="ABP Majha"/>
    <s v="DUPARCHYA BATMYA"/>
    <n v="0"/>
  </r>
  <r>
    <x v="35"/>
    <x v="0"/>
    <s v="ABP Majha"/>
    <s v="DUPARCHYA BATMYA"/>
    <n v="0.04"/>
  </r>
  <r>
    <x v="35"/>
    <x v="0"/>
    <s v="ABP Majha"/>
    <s v="DUPARCHYA BATMYA"/>
    <n v="0"/>
  </r>
  <r>
    <x v="35"/>
    <x v="0"/>
    <s v="ABP Majha"/>
    <s v="DUPARCHYA BATMYA"/>
    <n v="0"/>
  </r>
  <r>
    <x v="35"/>
    <x v="0"/>
    <s v="ABP Majha"/>
    <s v="THENTETHEN"/>
    <n v="0.04"/>
  </r>
  <r>
    <x v="35"/>
    <x v="0"/>
    <s v="ABP Majha"/>
    <s v="DUPARCHYA BATMYA"/>
    <n v="0"/>
  </r>
  <r>
    <x v="35"/>
    <x v="0"/>
    <s v="ABP Majha"/>
    <s v="DUPARCHYA BATMYA"/>
    <n v="0"/>
  </r>
  <r>
    <x v="35"/>
    <x v="0"/>
    <s v="ABP Majha"/>
    <s v="DUPARCHYA BATMYA"/>
    <n v="0"/>
  </r>
  <r>
    <x v="35"/>
    <x v="0"/>
    <s v="ABP Majha"/>
    <s v="GHE BHARARI"/>
    <n v="0.01"/>
  </r>
  <r>
    <x v="35"/>
    <x v="0"/>
    <s v="ABP Majha"/>
    <s v="MAHARASHTRA LIVE"/>
    <n v="0.03"/>
  </r>
  <r>
    <x v="35"/>
    <x v="0"/>
    <s v="ABP Majha"/>
    <s v="REMOTE MAZA"/>
    <n v="0"/>
  </r>
  <r>
    <x v="35"/>
    <x v="0"/>
    <s v="ABP Majha"/>
    <s v="MAHARASHTRA DESHA"/>
    <n v="0.03"/>
  </r>
  <r>
    <x v="35"/>
    <x v="0"/>
    <s v="ABP Majha"/>
    <s v="KHEL MAJHA"/>
    <n v="0.02"/>
  </r>
  <r>
    <x v="35"/>
    <x v="0"/>
    <s v="ABP Majha"/>
    <s v="KHEL MAJHA"/>
    <n v="0"/>
  </r>
  <r>
    <x v="35"/>
    <x v="0"/>
    <s v="ABP Majha"/>
    <s v="MAHARASHTRA DESHA"/>
    <n v="0.02"/>
  </r>
  <r>
    <x v="35"/>
    <x v="0"/>
    <s v="ABP Majha"/>
    <s v="MAHARASHTRA DESHA"/>
    <n v="0"/>
  </r>
  <r>
    <x v="35"/>
    <x v="0"/>
    <s v="ABP Majha"/>
    <s v="THENTETHEN"/>
    <n v="0.06"/>
  </r>
  <r>
    <x v="35"/>
    <x v="0"/>
    <s v="ABP Majha"/>
    <s v="THENTETHEN"/>
    <n v="0.04"/>
  </r>
  <r>
    <x v="35"/>
    <x v="0"/>
    <s v="ABP Majha"/>
    <s v="ABP MAJHA VISHESH"/>
    <n v="0.04"/>
  </r>
  <r>
    <x v="35"/>
    <x v="0"/>
    <s v="ABP Majha"/>
    <s v="ABP MAJHA VISHESH"/>
    <n v="0.12"/>
  </r>
  <r>
    <x v="35"/>
    <x v="0"/>
    <s v="ABP Majha"/>
    <s v="10 CHYA BATMYA"/>
    <n v="0.08"/>
  </r>
  <r>
    <x v="35"/>
    <x v="0"/>
    <s v="ABP Majha"/>
    <s v="10 CHYA BATMYA"/>
    <n v="0.16"/>
  </r>
  <r>
    <x v="35"/>
    <x v="0"/>
    <s v="ABP Majha"/>
    <s v="MUMBAI EAST WEST"/>
    <n v="0.03"/>
  </r>
  <r>
    <x v="35"/>
    <x v="0"/>
    <s v="ABP Majha"/>
    <s v="BIG BOSS"/>
    <n v="7.0000000000000007E-2"/>
  </r>
  <r>
    <x v="36"/>
    <x v="1"/>
    <s v="ABP Majha"/>
    <s v="SAT BARACHYA BATMYA"/>
    <n v="0.02"/>
  </r>
  <r>
    <x v="36"/>
    <x v="1"/>
    <s v="ABP Majha"/>
    <s v="SAT BARACHYA BATMYA"/>
    <n v="0.02"/>
  </r>
  <r>
    <x v="36"/>
    <x v="1"/>
    <s v="ABP Majha"/>
    <s v="NAMASKAR MAHARASTRA"/>
    <n v="0.05"/>
  </r>
  <r>
    <x v="36"/>
    <x v="1"/>
    <s v="ABP Majha"/>
    <s v="NAMASKAR MAHARASTRA"/>
    <n v="0.02"/>
  </r>
  <r>
    <x v="36"/>
    <x v="1"/>
    <s v="ABP Majha"/>
    <s v="KHEL MAJHA"/>
    <n v="0.02"/>
  </r>
  <r>
    <x v="36"/>
    <x v="1"/>
    <s v="ABP Majha"/>
    <s v="SAT BARACHYA BATMYA"/>
    <n v="0.02"/>
  </r>
  <r>
    <x v="36"/>
    <x v="1"/>
    <s v="ABP Majha"/>
    <s v="ABP MAJHA VISHESH"/>
    <n v="0.03"/>
  </r>
  <r>
    <x v="36"/>
    <x v="1"/>
    <s v="ABP Majha"/>
    <s v="ABP MAJHA VISHESH"/>
    <n v="0.01"/>
  </r>
  <r>
    <x v="36"/>
    <x v="1"/>
    <s v="ABP Majha"/>
    <s v="THENTETHEN"/>
    <n v="0"/>
  </r>
  <r>
    <x v="36"/>
    <x v="1"/>
    <s v="ABP Majha"/>
    <s v="DUPARCHYA BATMYA"/>
    <n v="0"/>
  </r>
  <r>
    <x v="36"/>
    <x v="1"/>
    <s v="ABP Majha"/>
    <s v="DUPARCHYA BATMYA"/>
    <n v="0"/>
  </r>
  <r>
    <x v="36"/>
    <x v="1"/>
    <s v="ABP Majha"/>
    <s v="DUPARCHYA BATMYA"/>
    <n v="0.04"/>
  </r>
  <r>
    <x v="36"/>
    <x v="1"/>
    <s v="ABP Majha"/>
    <s v="DUPARCHYA BATMYA"/>
    <n v="0.03"/>
  </r>
  <r>
    <x v="36"/>
    <x v="1"/>
    <s v="ABP Majha"/>
    <s v="DUPARCHYA BATMYA"/>
    <n v="0.01"/>
  </r>
  <r>
    <x v="36"/>
    <x v="1"/>
    <s v="ABP Majha"/>
    <s v="DUPARCHYA BATMYA"/>
    <n v="0.01"/>
  </r>
  <r>
    <x v="36"/>
    <x v="1"/>
    <s v="ABP Majha"/>
    <s v="THENTETHEN"/>
    <n v="0.02"/>
  </r>
  <r>
    <x v="36"/>
    <x v="1"/>
    <s v="ABP Majha"/>
    <s v="DUPARCHYA BATMYA"/>
    <n v="0"/>
  </r>
  <r>
    <x v="36"/>
    <x v="1"/>
    <s v="ABP Majha"/>
    <s v="DUPARCHYA BATMYA"/>
    <n v="0.02"/>
  </r>
  <r>
    <x v="36"/>
    <x v="1"/>
    <s v="ABP Majha"/>
    <s v="GHE BHARARI"/>
    <n v="0.02"/>
  </r>
  <r>
    <x v="36"/>
    <x v="1"/>
    <s v="ABP Majha"/>
    <s v="MAHARASHTRA LIVE"/>
    <n v="0.02"/>
  </r>
  <r>
    <x v="36"/>
    <x v="1"/>
    <s v="ABP Majha"/>
    <s v="MAHARASHTRA DESHA"/>
    <n v="0.05"/>
  </r>
  <r>
    <x v="36"/>
    <x v="1"/>
    <s v="ABP Majha"/>
    <s v="MAHARASHTRA DESHA"/>
    <n v="0.05"/>
  </r>
  <r>
    <x v="36"/>
    <x v="1"/>
    <s v="ABP Majha"/>
    <s v="MAHARASHTRA DESHA"/>
    <n v="0"/>
  </r>
  <r>
    <x v="36"/>
    <x v="1"/>
    <s v="ABP Majha"/>
    <s v="MAHARASHTRA DESHA"/>
    <n v="0.01"/>
  </r>
  <r>
    <x v="36"/>
    <x v="1"/>
    <s v="ABP Majha"/>
    <s v="PUNE DINAK-NASHIK DINAK"/>
    <n v="0.01"/>
  </r>
  <r>
    <x v="36"/>
    <x v="1"/>
    <s v="ABP Majha"/>
    <s v="THENTETHEN"/>
    <n v="0"/>
  </r>
  <r>
    <x v="36"/>
    <x v="1"/>
    <s v="ABP Majha"/>
    <s v="ABP MAJHA VISHESH"/>
    <n v="0.05"/>
  </r>
  <r>
    <x v="36"/>
    <x v="1"/>
    <s v="ABP Majha"/>
    <s v="10 CHYA BATMYA"/>
    <n v="0.12"/>
  </r>
  <r>
    <x v="36"/>
    <x v="1"/>
    <s v="ABP Majha"/>
    <s v="10 CHYA BATMYA"/>
    <n v="0.23"/>
  </r>
  <r>
    <x v="36"/>
    <x v="1"/>
    <s v="ABP Majha"/>
    <s v="10 CHYA BATMYA"/>
    <n v="0.17"/>
  </r>
  <r>
    <x v="36"/>
    <x v="1"/>
    <s v="ABP Majha"/>
    <s v="10 CHYA BATMYA"/>
    <n v="0.03"/>
  </r>
  <r>
    <x v="36"/>
    <x v="1"/>
    <s v="ABP Majha"/>
    <s v="MUMBAI EAST WEST"/>
    <n v="0.09"/>
  </r>
  <r>
    <x v="36"/>
    <x v="1"/>
    <s v="ABP Majha"/>
    <s v="ABP MAJHA"/>
    <n v="0"/>
  </r>
  <r>
    <x v="37"/>
    <x v="2"/>
    <s v="ABP Majha"/>
    <s v="NAMASKAR MAHARASTRA"/>
    <n v="0.02"/>
  </r>
  <r>
    <x v="37"/>
    <x v="2"/>
    <s v="ABP Majha"/>
    <s v="SAT BARACHYA BATMYA"/>
    <n v="0.02"/>
  </r>
  <r>
    <x v="37"/>
    <x v="2"/>
    <s v="ABP Majha"/>
    <s v="KHEL MAJHA"/>
    <n v="0.02"/>
  </r>
  <r>
    <x v="37"/>
    <x v="2"/>
    <s v="ABP Majha"/>
    <s v="KHEL MAJHA"/>
    <n v="0.05"/>
  </r>
  <r>
    <x v="37"/>
    <x v="2"/>
    <s v="ABP Majha"/>
    <s v="MAHARASHTRA LIVE"/>
    <n v="0.06"/>
  </r>
  <r>
    <x v="37"/>
    <x v="2"/>
    <s v="ABP Majha"/>
    <s v="MAHARASHTRA LIVE"/>
    <n v="0.02"/>
  </r>
  <r>
    <x v="37"/>
    <x v="2"/>
    <s v="ABP Majha"/>
    <s v="SAT BARACHYA BATMYA"/>
    <n v="7.0000000000000007E-2"/>
  </r>
  <r>
    <x v="37"/>
    <x v="2"/>
    <s v="ABP Majha"/>
    <s v="ABP MAJHA VISHESH"/>
    <n v="0.03"/>
  </r>
  <r>
    <x v="37"/>
    <x v="2"/>
    <s v="ABP Majha"/>
    <s v="ABP MAJHA VISHESH"/>
    <n v="0"/>
  </r>
  <r>
    <x v="37"/>
    <x v="2"/>
    <s v="ABP Majha"/>
    <s v="NAMASKAR MAHARASTRA"/>
    <n v="0"/>
  </r>
  <r>
    <x v="37"/>
    <x v="2"/>
    <s v="ABP Majha"/>
    <s v="NAMASKAR MAHARASTRA"/>
    <n v="0.02"/>
  </r>
  <r>
    <x v="37"/>
    <x v="2"/>
    <s v="ABP Majha"/>
    <s v="DUPARCHYA BATMYA"/>
    <n v="0.01"/>
  </r>
  <r>
    <x v="37"/>
    <x v="2"/>
    <s v="ABP Majha"/>
    <s v="DUPARCHYA BATMYA"/>
    <n v="0.02"/>
  </r>
  <r>
    <x v="37"/>
    <x v="2"/>
    <s v="ABP Majha"/>
    <s v="GHE BHARARI"/>
    <n v="0"/>
  </r>
  <r>
    <x v="37"/>
    <x v="2"/>
    <s v="ABP Majha"/>
    <s v="REMOTE MAZA"/>
    <n v="7.0000000000000007E-2"/>
  </r>
  <r>
    <x v="37"/>
    <x v="2"/>
    <s v="ABP Majha"/>
    <s v="DUPARCHYA BATMYA"/>
    <n v="0.05"/>
  </r>
  <r>
    <x v="37"/>
    <x v="2"/>
    <s v="ABP Majha"/>
    <s v="DUPARCHYA BATMYA"/>
    <n v="0.05"/>
  </r>
  <r>
    <x v="37"/>
    <x v="2"/>
    <s v="ABP Majha"/>
    <s v="THENTETHEN"/>
    <n v="0.03"/>
  </r>
  <r>
    <x v="37"/>
    <x v="2"/>
    <s v="ABP Majha"/>
    <s v="DUPARCHYA BATMYA"/>
    <n v="0.01"/>
  </r>
  <r>
    <x v="37"/>
    <x v="2"/>
    <s v="ABP Majha"/>
    <s v="DUPARCHYA BATMYA"/>
    <n v="0.02"/>
  </r>
  <r>
    <x v="37"/>
    <x v="2"/>
    <s v="ABP Majha"/>
    <s v="GHE BHARARI"/>
    <n v="0.04"/>
  </r>
  <r>
    <x v="37"/>
    <x v="2"/>
    <s v="ABP Majha"/>
    <s v="MAHARASHTRA LIVE"/>
    <n v="0"/>
  </r>
  <r>
    <x v="37"/>
    <x v="2"/>
    <s v="ABP Majha"/>
    <s v="REMOTE MAZA"/>
    <n v="0.01"/>
  </r>
  <r>
    <x v="37"/>
    <x v="2"/>
    <s v="ABP Majha"/>
    <s v="MAHARASHTRA DESHA"/>
    <n v="0"/>
  </r>
  <r>
    <x v="37"/>
    <x v="2"/>
    <s v="ABP Majha"/>
    <s v="MAHARASHTRA DESHA"/>
    <n v="0.04"/>
  </r>
  <r>
    <x v="37"/>
    <x v="2"/>
    <s v="ABP Majha"/>
    <s v="KHEL MAJHA"/>
    <n v="0.01"/>
  </r>
  <r>
    <x v="37"/>
    <x v="2"/>
    <s v="ABP Majha"/>
    <s v="MAHARASHTRA DESHA"/>
    <n v="0.01"/>
  </r>
  <r>
    <x v="37"/>
    <x v="2"/>
    <s v="ABP Majha"/>
    <s v="PUNE DINAK-NASHIK DINAK"/>
    <n v="0.01"/>
  </r>
  <r>
    <x v="37"/>
    <x v="2"/>
    <s v="ABP Majha"/>
    <s v="ABP MAJHA VISHESH"/>
    <n v="0.02"/>
  </r>
  <r>
    <x v="37"/>
    <x v="2"/>
    <s v="ABP Majha"/>
    <s v="10 CHYA BATMYA"/>
    <n v="0.04"/>
  </r>
  <r>
    <x v="37"/>
    <x v="2"/>
    <s v="ABP Majha"/>
    <s v="10 CHYA BATMYA"/>
    <n v="0.05"/>
  </r>
  <r>
    <x v="37"/>
    <x v="2"/>
    <s v="ABP Majha"/>
    <s v="MUMBAI EAST WEST"/>
    <n v="0.01"/>
  </r>
  <r>
    <x v="37"/>
    <x v="2"/>
    <s v="ABP Majha"/>
    <s v="THENTETHEN"/>
    <n v="0.02"/>
  </r>
  <r>
    <x v="37"/>
    <x v="2"/>
    <s v="ABP Majha"/>
    <s v="ABP MAJHA"/>
    <n v="0"/>
  </r>
  <r>
    <x v="38"/>
    <x v="3"/>
    <s v="ABP Majha"/>
    <s v="NAMASKAR MAHARASTRA"/>
    <n v="0.04"/>
  </r>
  <r>
    <x v="38"/>
    <x v="3"/>
    <s v="ABP Majha"/>
    <s v="NAMASKAR MAHARASTRA"/>
    <n v="0.05"/>
  </r>
  <r>
    <x v="38"/>
    <x v="3"/>
    <s v="ABP Majha"/>
    <s v="NAMASKAR MAHARASTRA"/>
    <n v="0.02"/>
  </r>
  <r>
    <x v="38"/>
    <x v="3"/>
    <s v="ABP Majha"/>
    <s v="NAMASKAR MAHARASTRA"/>
    <n v="0.04"/>
  </r>
  <r>
    <x v="38"/>
    <x v="3"/>
    <s v="ABP Majha"/>
    <s v="KHEL MAJHA"/>
    <n v="0.03"/>
  </r>
  <r>
    <x v="38"/>
    <x v="3"/>
    <s v="ABP Majha"/>
    <s v="MAHARASHTRA LIVE"/>
    <n v="0.01"/>
  </r>
  <r>
    <x v="38"/>
    <x v="3"/>
    <s v="ABP Majha"/>
    <s v="SAT BARACHYA BATMYA"/>
    <n v="0.05"/>
  </r>
  <r>
    <x v="38"/>
    <x v="3"/>
    <s v="ABP Majha"/>
    <s v="ABP MAJHA VISHESH"/>
    <n v="0.02"/>
  </r>
  <r>
    <x v="38"/>
    <x v="3"/>
    <s v="ABP Majha"/>
    <s v="NAMASKAR MAHARASTRA"/>
    <n v="0.05"/>
  </r>
  <r>
    <x v="38"/>
    <x v="3"/>
    <s v="ABP Majha"/>
    <s v="NAMASKAR MAHARASTRA"/>
    <n v="0"/>
  </r>
  <r>
    <x v="38"/>
    <x v="3"/>
    <s v="ABP Majha"/>
    <s v="BIG BOSS"/>
    <n v="0"/>
  </r>
  <r>
    <x v="38"/>
    <x v="3"/>
    <s v="ABP Majha"/>
    <s v="THENTETHEN"/>
    <n v="0"/>
  </r>
  <r>
    <x v="38"/>
    <x v="3"/>
    <s v="ABP Majha"/>
    <s v="THENTETHEN"/>
    <n v="0"/>
  </r>
  <r>
    <x v="38"/>
    <x v="3"/>
    <s v="ABP Majha"/>
    <s v="DUPARCHYA BATMYA"/>
    <n v="0.01"/>
  </r>
  <r>
    <x v="38"/>
    <x v="3"/>
    <s v="ABP Majha"/>
    <s v="DUPARCHYA BATMYA"/>
    <n v="0.03"/>
  </r>
  <r>
    <x v="38"/>
    <x v="3"/>
    <s v="ABP Majha"/>
    <s v="THENTETHEN"/>
    <n v="0.01"/>
  </r>
  <r>
    <x v="38"/>
    <x v="3"/>
    <s v="ABP Majha"/>
    <s v="DUPARCHYA BATMYA"/>
    <n v="0"/>
  </r>
  <r>
    <x v="38"/>
    <x v="3"/>
    <s v="ABP Majha"/>
    <s v="DUPARCHYA BATMYA"/>
    <n v="0"/>
  </r>
  <r>
    <x v="38"/>
    <x v="3"/>
    <s v="ABP Majha"/>
    <s v="DUPARCHYA BATMYA"/>
    <n v="0"/>
  </r>
  <r>
    <x v="38"/>
    <x v="3"/>
    <s v="ABP Majha"/>
    <s v="DUPARCHYA BATMYA"/>
    <n v="0"/>
  </r>
  <r>
    <x v="38"/>
    <x v="3"/>
    <s v="ABP Majha"/>
    <s v="GOOD NEWS"/>
    <n v="0.03"/>
  </r>
  <r>
    <x v="38"/>
    <x v="3"/>
    <s v="ABP Majha"/>
    <s v="MAHARASHTRA LIVE"/>
    <n v="7.0000000000000007E-2"/>
  </r>
  <r>
    <x v="38"/>
    <x v="3"/>
    <s v="ABP Majha"/>
    <s v="MAHARASHTRA LIVE"/>
    <n v="0.03"/>
  </r>
  <r>
    <x v="38"/>
    <x v="3"/>
    <s v="ABP Majha"/>
    <s v="MAHARASHTRA DESHA"/>
    <n v="0.03"/>
  </r>
  <r>
    <x v="38"/>
    <x v="3"/>
    <s v="ABP Majha"/>
    <s v="MAHARASHTRA DESHA"/>
    <n v="0.02"/>
  </r>
  <r>
    <x v="38"/>
    <x v="3"/>
    <s v="ABP Majha"/>
    <s v="MAHARASHTRA DESHA"/>
    <n v="0.04"/>
  </r>
  <r>
    <x v="38"/>
    <x v="3"/>
    <s v="ABP Majha"/>
    <s v="7 WONDERS OF MAHARASHTRA"/>
    <n v="0.02"/>
  </r>
  <r>
    <x v="38"/>
    <x v="3"/>
    <s v="ABP Majha"/>
    <s v="7 WONDERS OF MAHARASHTRA"/>
    <n v="0.02"/>
  </r>
  <r>
    <x v="38"/>
    <x v="3"/>
    <s v="ABP Majha"/>
    <s v="ABP MAJHA VISHESH"/>
    <n v="0.01"/>
  </r>
  <r>
    <x v="38"/>
    <x v="3"/>
    <s v="ABP Majha"/>
    <s v="10 CHYA BATMYA"/>
    <n v="0.02"/>
  </r>
  <r>
    <x v="38"/>
    <x v="3"/>
    <s v="ABP Majha"/>
    <s v="10 CHYA BATMYA"/>
    <n v="0.02"/>
  </r>
  <r>
    <x v="38"/>
    <x v="3"/>
    <s v="ABP Majha"/>
    <s v="MUMBAI EAST WEST"/>
    <n v="0.05"/>
  </r>
  <r>
    <x v="38"/>
    <x v="3"/>
    <s v="ABP Majha"/>
    <s v="MUMBAI EAST WEST"/>
    <n v="0.03"/>
  </r>
  <r>
    <x v="38"/>
    <x v="3"/>
    <s v="ABP Majha"/>
    <s v="ABP MAJHA"/>
    <n v="0.01"/>
  </r>
  <r>
    <x v="39"/>
    <x v="4"/>
    <s v="ABP Majha"/>
    <s v="NAMASKAR MAHARASTRA"/>
    <n v="0.02"/>
  </r>
  <r>
    <x v="39"/>
    <x v="4"/>
    <s v="ABP Majha"/>
    <s v="NAMASKAR MAHARASTRA"/>
    <n v="0.12"/>
  </r>
  <r>
    <x v="39"/>
    <x v="4"/>
    <s v="ABP Majha"/>
    <s v="DIWAS MAJHA"/>
    <n v="0.12"/>
  </r>
  <r>
    <x v="39"/>
    <x v="4"/>
    <s v="ABP Majha"/>
    <s v="MAJHA COLLAJ"/>
    <n v="0.03"/>
  </r>
  <r>
    <x v="39"/>
    <x v="4"/>
    <s v="ABP Majha"/>
    <s v="FLASHBACK"/>
    <n v="0.02"/>
  </r>
  <r>
    <x v="39"/>
    <x v="4"/>
    <s v="ABP Majha"/>
    <s v="BIG BOSS"/>
    <n v="0.05"/>
  </r>
  <r>
    <x v="39"/>
    <x v="4"/>
    <s v="ABP Majha"/>
    <s v="BIG BOSS"/>
    <n v="0.04"/>
  </r>
  <r>
    <x v="39"/>
    <x v="4"/>
    <s v="ABP Majha"/>
    <s v="BIG BOSS"/>
    <n v="0.04"/>
  </r>
  <r>
    <x v="39"/>
    <x v="4"/>
    <s v="ABP Majha"/>
    <s v="ABP MAJHA VISHESH"/>
    <n v="0.01"/>
  </r>
  <r>
    <x v="39"/>
    <x v="4"/>
    <s v="ABP Majha"/>
    <s v="GOOD NEWS"/>
    <n v="0.14000000000000001"/>
  </r>
  <r>
    <x v="39"/>
    <x v="4"/>
    <s v="ABP Majha"/>
    <s v="GOOD NEWS"/>
    <n v="0.05"/>
  </r>
  <r>
    <x v="39"/>
    <x v="4"/>
    <s v="ABP Majha"/>
    <s v="DUPARCHYA BATMYA"/>
    <n v="0.03"/>
  </r>
  <r>
    <x v="39"/>
    <x v="4"/>
    <s v="ABP Majha"/>
    <s v="DUPARCHYA BATMYA"/>
    <n v="0.06"/>
  </r>
  <r>
    <x v="39"/>
    <x v="4"/>
    <s v="ABP Majha"/>
    <s v="REMOTE MAZA"/>
    <n v="0.06"/>
  </r>
  <r>
    <x v="39"/>
    <x v="4"/>
    <s v="ABP Majha"/>
    <s v="DUPARCHYA BATMYA"/>
    <n v="0.05"/>
  </r>
  <r>
    <x v="39"/>
    <x v="4"/>
    <s v="ABP Majha"/>
    <s v="DUPARCHYA BATMYA"/>
    <n v="0.03"/>
  </r>
  <r>
    <x v="39"/>
    <x v="4"/>
    <s v="ABP Majha"/>
    <s v="THENTETHEN"/>
    <n v="0.08"/>
  </r>
  <r>
    <x v="39"/>
    <x v="4"/>
    <s v="ABP Majha"/>
    <s v="DUPARCHYA BATMYA"/>
    <n v="0.03"/>
  </r>
  <r>
    <x v="39"/>
    <x v="4"/>
    <s v="ABP Majha"/>
    <s v="DUPARCHYA BATMYA"/>
    <n v="0.03"/>
  </r>
  <r>
    <x v="39"/>
    <x v="4"/>
    <s v="ABP Majha"/>
    <s v="PAISA ZALA MOTA"/>
    <n v="0.06"/>
  </r>
  <r>
    <x v="39"/>
    <x v="4"/>
    <s v="ABP Majha"/>
    <s v="MAJHA COLLAJ"/>
    <n v="0.03"/>
  </r>
  <r>
    <x v="39"/>
    <x v="4"/>
    <s v="ABP Majha"/>
    <s v="REMOTE MAZA"/>
    <n v="0.01"/>
  </r>
  <r>
    <x v="39"/>
    <x v="4"/>
    <s v="ABP Majha"/>
    <s v="MAHARASHTRA DESHA"/>
    <n v="0.03"/>
  </r>
  <r>
    <x v="39"/>
    <x v="4"/>
    <s v="ABP Majha"/>
    <s v="MAHARASHTRA DESHA"/>
    <n v="0.02"/>
  </r>
  <r>
    <x v="39"/>
    <x v="4"/>
    <s v="ABP Majha"/>
    <s v="KHEL MAJHA"/>
    <n v="7.0000000000000007E-2"/>
  </r>
  <r>
    <x v="39"/>
    <x v="4"/>
    <s v="ABP Majha"/>
    <s v="BIG BOSS"/>
    <n v="0"/>
  </r>
  <r>
    <x v="39"/>
    <x v="4"/>
    <s v="ABP Majha"/>
    <s v="MAJHA SPECIAL"/>
    <n v="0.01"/>
  </r>
  <r>
    <x v="39"/>
    <x v="4"/>
    <s v="ABP Majha"/>
    <s v="FLASHBACK"/>
    <n v="0.08"/>
  </r>
  <r>
    <x v="39"/>
    <x v="4"/>
    <s v="ABP Majha"/>
    <s v="BIG BOSS"/>
    <n v="0.06"/>
  </r>
  <r>
    <x v="39"/>
    <x v="4"/>
    <s v="ABP Majha"/>
    <s v="BIG BOSS"/>
    <n v="0.01"/>
  </r>
  <r>
    <x v="39"/>
    <x v="4"/>
    <s v="ABP Majha"/>
    <s v="BIG BOSS"/>
    <n v="0.1"/>
  </r>
  <r>
    <x v="39"/>
    <x v="4"/>
    <s v="ABP Majha"/>
    <s v="MAJHA SPECIAL"/>
    <n v="0"/>
  </r>
  <r>
    <x v="39"/>
    <x v="4"/>
    <s v="ABP Majha"/>
    <s v="ABP MAJHA"/>
    <n v="0"/>
  </r>
  <r>
    <x v="40"/>
    <x v="5"/>
    <s v="ABP Majha"/>
    <s v="NAMASKAR MAHARASTRA"/>
    <n v="0.11"/>
  </r>
  <r>
    <x v="40"/>
    <x v="5"/>
    <s v="ABP Majha"/>
    <s v="NAMASKAR MAHARASTRA"/>
    <n v="0.09"/>
  </r>
  <r>
    <x v="40"/>
    <x v="5"/>
    <s v="ABP Majha"/>
    <s v="KHEL MAJHA"/>
    <n v="0.06"/>
  </r>
  <r>
    <x v="40"/>
    <x v="5"/>
    <s v="ABP Majha"/>
    <s v="MAHARASHTRA LIVE"/>
    <n v="7.0000000000000007E-2"/>
  </r>
  <r>
    <x v="40"/>
    <x v="5"/>
    <s v="ABP Majha"/>
    <s v="NAMASKAR MAHARASTRA"/>
    <n v="0.11"/>
  </r>
  <r>
    <x v="40"/>
    <x v="5"/>
    <s v="ABP Majha"/>
    <s v="NAMASKAR MAHARASTRA"/>
    <n v="0.01"/>
  </r>
  <r>
    <x v="40"/>
    <x v="5"/>
    <s v="ABP Majha"/>
    <s v="FLASHBACK"/>
    <n v="0.04"/>
  </r>
  <r>
    <x v="40"/>
    <x v="5"/>
    <s v="ABP Majha"/>
    <s v="PAISA ZALA MOTA"/>
    <n v="0.04"/>
  </r>
  <r>
    <x v="40"/>
    <x v="5"/>
    <s v="ABP Majha"/>
    <s v="DUPARCHYA BATMYA"/>
    <n v="0.08"/>
  </r>
  <r>
    <x v="40"/>
    <x v="5"/>
    <s v="ABP Majha"/>
    <s v="REMOTE MAZA"/>
    <n v="0.06"/>
  </r>
  <r>
    <x v="40"/>
    <x v="5"/>
    <s v="ABP Majha"/>
    <s v="DUPARCHYA BATMYA"/>
    <n v="0.12"/>
  </r>
  <r>
    <x v="40"/>
    <x v="5"/>
    <s v="ABP Majha"/>
    <s v="FLASHBACK"/>
    <n v="0.04"/>
  </r>
  <r>
    <x v="40"/>
    <x v="5"/>
    <s v="ABP Majha"/>
    <s v="DUPARCHYA BATMYA"/>
    <n v="0.04"/>
  </r>
  <r>
    <x v="40"/>
    <x v="5"/>
    <s v="ABP Majha"/>
    <s v="GHE BHARARI"/>
    <n v="0.05"/>
  </r>
  <r>
    <x v="40"/>
    <x v="5"/>
    <s v="ABP Majha"/>
    <s v="MAHARASHTRA DESHA"/>
    <n v="0.01"/>
  </r>
  <r>
    <x v="40"/>
    <x v="5"/>
    <s v="ABP Majha"/>
    <s v="MAHARASHTRA DESHA"/>
    <n v="0.01"/>
  </r>
  <r>
    <x v="40"/>
    <x v="5"/>
    <s v="ABP Majha"/>
    <s v="MAHARASHTRA DESHA"/>
    <n v="0.12"/>
  </r>
  <r>
    <x v="40"/>
    <x v="5"/>
    <s v="ABP Majha"/>
    <s v="KHEL MAJHA"/>
    <n v="0.04"/>
  </r>
  <r>
    <x v="40"/>
    <x v="5"/>
    <s v="ABP Majha"/>
    <s v="MAHARASHTRA DESHA"/>
    <n v="0.03"/>
  </r>
  <r>
    <x v="40"/>
    <x v="5"/>
    <s v="ABP Majha"/>
    <s v="MAHARASHTRA DESHA"/>
    <n v="0.03"/>
  </r>
  <r>
    <x v="40"/>
    <x v="5"/>
    <s v="ABP Majha"/>
    <s v="MAHARASHTRA DESHA"/>
    <n v="0.09"/>
  </r>
  <r>
    <x v="40"/>
    <x v="5"/>
    <s v="ABP Majha"/>
    <s v="MAHARASHTRA DESHA"/>
    <n v="0.1"/>
  </r>
  <r>
    <x v="40"/>
    <x v="5"/>
    <s v="ABP Majha"/>
    <s v="PUNE DINAK-NASHIK DINAK"/>
    <n v="0"/>
  </r>
  <r>
    <x v="40"/>
    <x v="5"/>
    <s v="ABP Majha"/>
    <s v="PUNE DINAK-NASHIK DINAK"/>
    <n v="0"/>
  </r>
  <r>
    <x v="40"/>
    <x v="5"/>
    <s v="ABP Majha"/>
    <s v="THENTETHEN"/>
    <n v="0.03"/>
  </r>
  <r>
    <x v="40"/>
    <x v="5"/>
    <s v="ABP Majha"/>
    <s v="MAJHA CITY NEWS"/>
    <n v="0.03"/>
  </r>
  <r>
    <x v="40"/>
    <x v="5"/>
    <s v="ABP Majha"/>
    <s v="10 CHYA BATMYA"/>
    <n v="0.04"/>
  </r>
  <r>
    <x v="40"/>
    <x v="5"/>
    <s v="ABP Majha"/>
    <s v="10 CHYA BATMYA"/>
    <n v="0.11"/>
  </r>
  <r>
    <x v="40"/>
    <x v="5"/>
    <s v="ABP Majha"/>
    <s v="MUMBAI EAST WEST"/>
    <n v="0.04"/>
  </r>
  <r>
    <x v="40"/>
    <x v="5"/>
    <s v="ABP Majha"/>
    <s v="MAJHA COLLAJ"/>
    <n v="7.0000000000000007E-2"/>
  </r>
  <r>
    <x v="41"/>
    <x v="6"/>
    <s v="ABP Majha"/>
    <s v="NAMASKAR MAHARASTRA"/>
    <n v="0.06"/>
  </r>
  <r>
    <x v="41"/>
    <x v="6"/>
    <s v="ABP Majha"/>
    <s v="SAT BARACHYA BATMYA"/>
    <n v="0.06"/>
  </r>
  <r>
    <x v="41"/>
    <x v="6"/>
    <s v="ABP Majha"/>
    <s v="NAMASKAR MAHARASTRA"/>
    <n v="0.09"/>
  </r>
  <r>
    <x v="41"/>
    <x v="6"/>
    <s v="ABP Majha"/>
    <s v="DIWAS MAJHA"/>
    <n v="0.09"/>
  </r>
  <r>
    <x v="41"/>
    <x v="6"/>
    <s v="ABP Majha"/>
    <s v="MAHARASHTRA LIVE"/>
    <n v="7.0000000000000007E-2"/>
  </r>
  <r>
    <x v="41"/>
    <x v="6"/>
    <s v="ABP Majha"/>
    <s v="SAT BARACHYA BATMYA"/>
    <n v="0.03"/>
  </r>
  <r>
    <x v="41"/>
    <x v="6"/>
    <s v="ABP Majha"/>
    <s v="ABP MAJHA VISHESH"/>
    <n v="0.05"/>
  </r>
  <r>
    <x v="41"/>
    <x v="6"/>
    <s v="ABP Majha"/>
    <s v="NAMASKAR MAHARASTRA"/>
    <n v="0.03"/>
  </r>
  <r>
    <x v="41"/>
    <x v="6"/>
    <s v="ABP Majha"/>
    <s v="NAMASKAR MAHARASTRA"/>
    <n v="0.03"/>
  </r>
  <r>
    <x v="41"/>
    <x v="6"/>
    <s v="ABP Majha"/>
    <s v="THENTETHEN"/>
    <n v="0.03"/>
  </r>
  <r>
    <x v="41"/>
    <x v="6"/>
    <s v="ABP Majha"/>
    <s v="DUPARCHYA BATMYA"/>
    <n v="0.02"/>
  </r>
  <r>
    <x v="41"/>
    <x v="6"/>
    <s v="ABP Majha"/>
    <s v="DUPARCHYA BATMYA"/>
    <n v="0.02"/>
  </r>
  <r>
    <x v="41"/>
    <x v="6"/>
    <s v="ABP Majha"/>
    <s v="GHE BHARARI"/>
    <n v="0.02"/>
  </r>
  <r>
    <x v="41"/>
    <x v="6"/>
    <s v="ABP Majha"/>
    <s v="REMOTE MAZA"/>
    <n v="0.08"/>
  </r>
  <r>
    <x v="41"/>
    <x v="6"/>
    <s v="ABP Majha"/>
    <s v="DUPARCHYA BATMYA"/>
    <n v="0.03"/>
  </r>
  <r>
    <x v="41"/>
    <x v="6"/>
    <s v="ABP Majha"/>
    <s v="DUPARCHYA BATMYA"/>
    <n v="0.04"/>
  </r>
  <r>
    <x v="41"/>
    <x v="6"/>
    <s v="ABP Majha"/>
    <s v="THENTETHEN"/>
    <n v="0.01"/>
  </r>
  <r>
    <x v="41"/>
    <x v="6"/>
    <s v="ABP Majha"/>
    <s v="GHE BHARARI"/>
    <n v="0.08"/>
  </r>
  <r>
    <x v="41"/>
    <x v="6"/>
    <s v="ABP Majha"/>
    <s v="MAHARASHTRA LIVE"/>
    <n v="0.04"/>
  </r>
  <r>
    <x v="41"/>
    <x v="6"/>
    <s v="ABP Majha"/>
    <s v="MAHARASHTRA LIVE"/>
    <n v="0.16"/>
  </r>
  <r>
    <x v="41"/>
    <x v="6"/>
    <s v="ABP Majha"/>
    <s v="MAHARASHTRA DESHA"/>
    <n v="0.06"/>
  </r>
  <r>
    <x v="41"/>
    <x v="6"/>
    <s v="ABP Majha"/>
    <s v="KHEL MAJHA"/>
    <n v="7.0000000000000007E-2"/>
  </r>
  <r>
    <x v="41"/>
    <x v="6"/>
    <s v="ABP Majha"/>
    <s v="MAHARASHTRA DESHA"/>
    <n v="7.0000000000000007E-2"/>
  </r>
  <r>
    <x v="41"/>
    <x v="6"/>
    <s v="ABP Majha"/>
    <s v="PUNE DINAK-NASHIK DINAK"/>
    <n v="0.06"/>
  </r>
  <r>
    <x v="41"/>
    <x v="6"/>
    <s v="ABP Majha"/>
    <s v="MAJHA CITY NEWS"/>
    <n v="0.03"/>
  </r>
  <r>
    <x v="41"/>
    <x v="6"/>
    <s v="ABP Majha"/>
    <s v="ABP MAJHA VISHESH"/>
    <n v="7.0000000000000007E-2"/>
  </r>
  <r>
    <x v="41"/>
    <x v="6"/>
    <s v="ABP Majha"/>
    <s v="10 CHYA BATMYA"/>
    <n v="0.13"/>
  </r>
  <r>
    <x v="41"/>
    <x v="6"/>
    <s v="ABP Majha"/>
    <s v="10 CHYA BATMYA"/>
    <n v="0.08"/>
  </r>
  <r>
    <x v="41"/>
    <x v="6"/>
    <s v="ABP Majha"/>
    <s v="MUMBAI EAST WEST"/>
    <n v="0.01"/>
  </r>
  <r>
    <x v="41"/>
    <x v="6"/>
    <s v="ABP Majha"/>
    <s v="PUNE DINAK-NASHIK DINAK"/>
    <n v="0.03"/>
  </r>
  <r>
    <x v="42"/>
    <x v="0"/>
    <s v="ABP Majha"/>
    <s v="NAMASKAR MAHARASTRA"/>
    <n v="0.02"/>
  </r>
  <r>
    <x v="42"/>
    <x v="0"/>
    <s v="ABP Majha"/>
    <s v="SAT BARACHYA BATMYA"/>
    <n v="0.03"/>
  </r>
  <r>
    <x v="42"/>
    <x v="0"/>
    <s v="ABP Majha"/>
    <s v="NAMASKAR MAHARASTRA"/>
    <n v="0.03"/>
  </r>
  <r>
    <x v="42"/>
    <x v="0"/>
    <s v="ABP Majha"/>
    <s v="MAHARASHTRA LIVE"/>
    <n v="0.04"/>
  </r>
  <r>
    <x v="42"/>
    <x v="0"/>
    <s v="ABP Majha"/>
    <s v="SAT BARACHYA BATMYA"/>
    <n v="0.04"/>
  </r>
  <r>
    <x v="42"/>
    <x v="0"/>
    <s v="ABP Majha"/>
    <s v="ABP MAJHA VISHESH"/>
    <n v="0"/>
  </r>
  <r>
    <x v="42"/>
    <x v="0"/>
    <s v="ABP Majha"/>
    <s v="ABP MAJHA VISHESH"/>
    <n v="0.02"/>
  </r>
  <r>
    <x v="42"/>
    <x v="0"/>
    <s v="ABP Majha"/>
    <s v="NAMASKAR MAHARASTRA"/>
    <n v="0.01"/>
  </r>
  <r>
    <x v="42"/>
    <x v="0"/>
    <s v="ABP Majha"/>
    <s v="THENTETHEN"/>
    <n v="0.04"/>
  </r>
  <r>
    <x v="42"/>
    <x v="0"/>
    <s v="ABP Majha"/>
    <s v="DUPARCHYA BATMYA"/>
    <n v="0.03"/>
  </r>
  <r>
    <x v="42"/>
    <x v="0"/>
    <s v="ABP Majha"/>
    <s v="GHE BHARARI"/>
    <n v="0.04"/>
  </r>
  <r>
    <x v="42"/>
    <x v="0"/>
    <s v="ABP Majha"/>
    <s v="GHE BHARARI"/>
    <n v="0.01"/>
  </r>
  <r>
    <x v="42"/>
    <x v="0"/>
    <s v="ABP Majha"/>
    <s v="DUPARCHYA BATMYA"/>
    <n v="0.06"/>
  </r>
  <r>
    <x v="42"/>
    <x v="0"/>
    <s v="ABP Majha"/>
    <s v="REMOTE MAZA"/>
    <n v="0.05"/>
  </r>
  <r>
    <x v="42"/>
    <x v="0"/>
    <s v="ABP Majha"/>
    <s v="DUPARCHYA BATMYA"/>
    <n v="0.02"/>
  </r>
  <r>
    <x v="42"/>
    <x v="0"/>
    <s v="ABP Majha"/>
    <s v="DUPARCHYA BATMYA"/>
    <n v="0.02"/>
  </r>
  <r>
    <x v="42"/>
    <x v="0"/>
    <s v="ABP Majha"/>
    <s v="DUPARCHYA BATMYA"/>
    <n v="0.02"/>
  </r>
  <r>
    <x v="42"/>
    <x v="0"/>
    <s v="ABP Majha"/>
    <s v="MAHARASHTRA LIVE"/>
    <n v="0.02"/>
  </r>
  <r>
    <x v="42"/>
    <x v="0"/>
    <s v="ABP Majha"/>
    <s v="MAHARASHTRA LIVE"/>
    <n v="0.03"/>
  </r>
  <r>
    <x v="42"/>
    <x v="0"/>
    <s v="ABP Majha"/>
    <s v="REMOTE MAZA"/>
    <n v="0.01"/>
  </r>
  <r>
    <x v="42"/>
    <x v="0"/>
    <s v="ABP Majha"/>
    <s v="KHEL MAJHA"/>
    <n v="0.01"/>
  </r>
  <r>
    <x v="42"/>
    <x v="0"/>
    <s v="ABP Majha"/>
    <s v="MAHARASHTRA DESHA"/>
    <n v="0.02"/>
  </r>
  <r>
    <x v="42"/>
    <x v="0"/>
    <s v="ABP Majha"/>
    <s v="PUNE DINAK-NASHIK DINAK"/>
    <n v="0.06"/>
  </r>
  <r>
    <x v="42"/>
    <x v="0"/>
    <s v="ABP Majha"/>
    <s v="MAJHA CITY NEWS"/>
    <n v="0.03"/>
  </r>
  <r>
    <x v="42"/>
    <x v="0"/>
    <s v="ABP Majha"/>
    <s v="MAJHA CITY NEWS"/>
    <n v="0.03"/>
  </r>
  <r>
    <x v="42"/>
    <x v="0"/>
    <s v="ABP Majha"/>
    <s v="10 CHYA BATMYA"/>
    <n v="0.19"/>
  </r>
  <r>
    <x v="42"/>
    <x v="0"/>
    <s v="ABP Majha"/>
    <s v="10 CHYA BATMYA"/>
    <n v="0.08"/>
  </r>
  <r>
    <x v="42"/>
    <x v="0"/>
    <s v="ABP Majha"/>
    <s v="BIG BOSS"/>
    <n v="0.01"/>
  </r>
  <r>
    <x v="42"/>
    <x v="0"/>
    <s v="ABP Majha"/>
    <s v="BIG BOSS"/>
    <n v="0.01"/>
  </r>
  <r>
    <x v="42"/>
    <x v="0"/>
    <s v="ABP Majha"/>
    <s v="BIG BOSS"/>
    <n v="0.01"/>
  </r>
  <r>
    <x v="43"/>
    <x v="1"/>
    <s v="ABP Majha"/>
    <s v="NAMASKAR MAHARASTRA"/>
    <n v="0.04"/>
  </r>
  <r>
    <x v="43"/>
    <x v="1"/>
    <s v="ABP Majha"/>
    <s v="KHEL MAJHA"/>
    <n v="0.04"/>
  </r>
  <r>
    <x v="43"/>
    <x v="1"/>
    <s v="ABP Majha"/>
    <s v="KHEL MAJHA"/>
    <n v="0.03"/>
  </r>
  <r>
    <x v="43"/>
    <x v="1"/>
    <s v="ABP Majha"/>
    <s v="MAHARASHTRA LIVE"/>
    <n v="0.03"/>
  </r>
  <r>
    <x v="43"/>
    <x v="1"/>
    <s v="ABP Majha"/>
    <s v="SAT BARACHYA BATMYA"/>
    <n v="0.03"/>
  </r>
  <r>
    <x v="43"/>
    <x v="1"/>
    <s v="ABP Majha"/>
    <s v="SAT BARACHYA BATMYA"/>
    <n v="0.03"/>
  </r>
  <r>
    <x v="43"/>
    <x v="1"/>
    <s v="ABP Majha"/>
    <s v="ABP MAJHA VISHESH"/>
    <n v="0.02"/>
  </r>
  <r>
    <x v="43"/>
    <x v="1"/>
    <s v="ABP Majha"/>
    <s v="THENTETHEN"/>
    <n v="0.02"/>
  </r>
  <r>
    <x v="43"/>
    <x v="1"/>
    <s v="ABP Majha"/>
    <s v="DUPARCHYA BATMYA"/>
    <n v="0.03"/>
  </r>
  <r>
    <x v="43"/>
    <x v="1"/>
    <s v="ABP Majha"/>
    <s v="GHE BHARARI"/>
    <n v="0.01"/>
  </r>
  <r>
    <x v="43"/>
    <x v="1"/>
    <s v="ABP Majha"/>
    <s v="DUPARCHYA BATMYA"/>
    <n v="0.03"/>
  </r>
  <r>
    <x v="43"/>
    <x v="1"/>
    <s v="ABP Majha"/>
    <s v="REMOTE MAZA"/>
    <n v="0.02"/>
  </r>
  <r>
    <x v="43"/>
    <x v="1"/>
    <s v="ABP Majha"/>
    <s v="REMOTE MAZA"/>
    <n v="0.02"/>
  </r>
  <r>
    <x v="43"/>
    <x v="1"/>
    <s v="ABP Majha"/>
    <s v="DUPARCHYA BATMYA"/>
    <n v="0.03"/>
  </r>
  <r>
    <x v="43"/>
    <x v="1"/>
    <s v="ABP Majha"/>
    <s v="DUPARCHYA BATMYA"/>
    <n v="0.02"/>
  </r>
  <r>
    <x v="43"/>
    <x v="1"/>
    <s v="ABP Majha"/>
    <s v="DUPARCHYA BATMYA"/>
    <n v="0.01"/>
  </r>
  <r>
    <x v="43"/>
    <x v="1"/>
    <s v="ABP Majha"/>
    <s v="MAHARASHTRA LIVE"/>
    <n v="0.01"/>
  </r>
  <r>
    <x v="43"/>
    <x v="1"/>
    <s v="ABP Majha"/>
    <s v="MAHARASHTRA LIVE"/>
    <n v="0.02"/>
  </r>
  <r>
    <x v="43"/>
    <x v="1"/>
    <s v="ABP Majha"/>
    <s v="REMOTE MAZA"/>
    <n v="0.05"/>
  </r>
  <r>
    <x v="43"/>
    <x v="1"/>
    <s v="ABP Majha"/>
    <s v="MAHARASHTRA DESHA"/>
    <n v="0.08"/>
  </r>
  <r>
    <x v="43"/>
    <x v="1"/>
    <s v="ABP Majha"/>
    <s v="KHEL MAJHA"/>
    <n v="0"/>
  </r>
  <r>
    <x v="43"/>
    <x v="1"/>
    <s v="ABP Majha"/>
    <s v="MAHARASHTRA DESHA"/>
    <n v="0.02"/>
  </r>
  <r>
    <x v="43"/>
    <x v="1"/>
    <s v="ABP Majha"/>
    <s v="PUNE DINAK-NASHIK DINAK"/>
    <n v="0.01"/>
  </r>
  <r>
    <x v="43"/>
    <x v="1"/>
    <s v="ABP Majha"/>
    <s v="THENTETHEN"/>
    <n v="0.01"/>
  </r>
  <r>
    <x v="43"/>
    <x v="1"/>
    <s v="ABP Majha"/>
    <s v="ABP MAJHA VISHESH"/>
    <n v="0.05"/>
  </r>
  <r>
    <x v="43"/>
    <x v="1"/>
    <s v="ABP Majha"/>
    <s v="ABP MAJHA VISHESH"/>
    <n v="0.03"/>
  </r>
  <r>
    <x v="43"/>
    <x v="1"/>
    <s v="ABP Majha"/>
    <s v="10 CHYA BATMYA"/>
    <n v="0.13"/>
  </r>
  <r>
    <x v="43"/>
    <x v="1"/>
    <s v="ABP Majha"/>
    <s v="10 CHYA BATMYA"/>
    <n v="0.12"/>
  </r>
  <r>
    <x v="43"/>
    <x v="1"/>
    <s v="ABP Majha"/>
    <s v="MUMBAI EAST WEST"/>
    <n v="7.0000000000000007E-2"/>
  </r>
  <r>
    <x v="43"/>
    <x v="1"/>
    <s v="ABP Majha"/>
    <s v="PUNE DINAK-NASHIK DINAK"/>
    <n v="0.05"/>
  </r>
  <r>
    <x v="44"/>
    <x v="2"/>
    <s v="ABP Majha"/>
    <s v="NAMASKAR MAHARASTRA"/>
    <n v="0.11"/>
  </r>
  <r>
    <x v="44"/>
    <x v="2"/>
    <s v="ABP Majha"/>
    <s v="SAT BARACHYA BATMYA"/>
    <n v="0.08"/>
  </r>
  <r>
    <x v="44"/>
    <x v="2"/>
    <s v="ABP Majha"/>
    <s v="SAT BARACHYA BATMYA"/>
    <n v="0.08"/>
  </r>
  <r>
    <x v="44"/>
    <x v="2"/>
    <s v="ABP Majha"/>
    <s v="NAMASKAR MAHARASTRA"/>
    <n v="0.06"/>
  </r>
  <r>
    <x v="44"/>
    <x v="2"/>
    <s v="ABP Majha"/>
    <s v="NAMASKAR MAHARASTRA"/>
    <n v="0.04"/>
  </r>
  <r>
    <x v="44"/>
    <x v="2"/>
    <s v="ABP Majha"/>
    <s v="DIWAS MAJHA"/>
    <n v="0.05"/>
  </r>
  <r>
    <x v="44"/>
    <x v="2"/>
    <s v="ABP Majha"/>
    <s v="MAHARASHTRA LIVE"/>
    <n v="0.03"/>
  </r>
  <r>
    <x v="44"/>
    <x v="2"/>
    <s v="ABP Majha"/>
    <s v="SAT BARACHYA BATMYA"/>
    <n v="0.01"/>
  </r>
  <r>
    <x v="44"/>
    <x v="2"/>
    <s v="ABP Majha"/>
    <s v="ABP MAJHA VISHESH"/>
    <n v="0.02"/>
  </r>
  <r>
    <x v="44"/>
    <x v="2"/>
    <s v="ABP Majha"/>
    <s v="ABP MAJHA VISHESH"/>
    <n v="0.02"/>
  </r>
  <r>
    <x v="44"/>
    <x v="2"/>
    <s v="ABP Majha"/>
    <s v="THENTETHEN"/>
    <n v="0"/>
  </r>
  <r>
    <x v="44"/>
    <x v="2"/>
    <s v="ABP Majha"/>
    <s v="DUPARCHYA BATMYA"/>
    <n v="0.02"/>
  </r>
  <r>
    <x v="44"/>
    <x v="2"/>
    <s v="ABP Majha"/>
    <s v="GHE BHARARI"/>
    <n v="0.02"/>
  </r>
  <r>
    <x v="44"/>
    <x v="2"/>
    <s v="ABP Majha"/>
    <s v="DUPARCHYA BATMYA"/>
    <n v="0.03"/>
  </r>
  <r>
    <x v="44"/>
    <x v="2"/>
    <s v="ABP Majha"/>
    <s v="DUPARCHYA BATMYA"/>
    <n v="0.05"/>
  </r>
  <r>
    <x v="44"/>
    <x v="2"/>
    <s v="ABP Majha"/>
    <s v="DUPARCHYA BATMYA"/>
    <n v="0.06"/>
  </r>
  <r>
    <x v="44"/>
    <x v="2"/>
    <s v="ABP Majha"/>
    <s v="GHE BHARARI"/>
    <n v="0.02"/>
  </r>
  <r>
    <x v="44"/>
    <x v="2"/>
    <s v="ABP Majha"/>
    <s v="MAHARASHTRA LIVE"/>
    <n v="0.05"/>
  </r>
  <r>
    <x v="44"/>
    <x v="2"/>
    <s v="ABP Majha"/>
    <s v="REMOTE MAZA"/>
    <n v="0.05"/>
  </r>
  <r>
    <x v="44"/>
    <x v="2"/>
    <s v="ABP Majha"/>
    <s v="MAHARASHTRA DESHA"/>
    <n v="7.0000000000000007E-2"/>
  </r>
  <r>
    <x v="44"/>
    <x v="2"/>
    <s v="ABP Majha"/>
    <s v="KHEL MAJHA"/>
    <n v="0.05"/>
  </r>
  <r>
    <x v="44"/>
    <x v="2"/>
    <s v="ABP Majha"/>
    <s v="MAHARASHTRA DESHA"/>
    <n v="0.05"/>
  </r>
  <r>
    <x v="44"/>
    <x v="2"/>
    <s v="ABP Majha"/>
    <s v="MAHARASHTRA DESHA"/>
    <n v="0.05"/>
  </r>
  <r>
    <x v="44"/>
    <x v="2"/>
    <s v="ABP Majha"/>
    <s v="PUNE DINAK-NASHIK DINAK"/>
    <n v="0.05"/>
  </r>
  <r>
    <x v="44"/>
    <x v="2"/>
    <s v="ABP Majha"/>
    <s v="PUNE DINAK-NASHIK DINAK"/>
    <n v="0.08"/>
  </r>
  <r>
    <x v="44"/>
    <x v="2"/>
    <s v="ABP Majha"/>
    <s v="THENTETHEN"/>
    <n v="0.12"/>
  </r>
  <r>
    <x v="44"/>
    <x v="2"/>
    <s v="ABP Majha"/>
    <s v="ABP MAJHA VISHESH"/>
    <n v="0.08"/>
  </r>
  <r>
    <x v="44"/>
    <x v="2"/>
    <s v="ABP Majha"/>
    <s v="10 CHYA BATMYA"/>
    <n v="0.19"/>
  </r>
  <r>
    <x v="44"/>
    <x v="2"/>
    <s v="ABP Majha"/>
    <s v="MUMBAI EAST WEST"/>
    <n v="0.02"/>
  </r>
  <r>
    <x v="44"/>
    <x v="2"/>
    <s v="ABP Majha"/>
    <s v="PUNE DINAK-NASHIK DINAK"/>
    <n v="0.06"/>
  </r>
  <r>
    <x v="45"/>
    <x v="3"/>
    <s v="ABP Majha"/>
    <s v="NAMASKAR MAHARASTRA"/>
    <n v="0.03"/>
  </r>
  <r>
    <x v="45"/>
    <x v="3"/>
    <s v="ABP Majha"/>
    <s v="SAT BARACHYA BATMYA"/>
    <n v="0.05"/>
  </r>
  <r>
    <x v="45"/>
    <x v="3"/>
    <s v="ABP Majha"/>
    <s v="NAMASKAR MAHARASTRA"/>
    <n v="0.09"/>
  </r>
  <r>
    <x v="45"/>
    <x v="3"/>
    <s v="ABP Majha"/>
    <s v="MAHARASHTRA LIVE"/>
    <n v="0.06"/>
  </r>
  <r>
    <x v="45"/>
    <x v="3"/>
    <s v="ABP Majha"/>
    <s v="SAT BARACHYA BATMYA"/>
    <n v="0.11"/>
  </r>
  <r>
    <x v="45"/>
    <x v="3"/>
    <s v="ABP Majha"/>
    <s v="ABP MAJHA VISHESH"/>
    <n v="0.05"/>
  </r>
  <r>
    <x v="45"/>
    <x v="3"/>
    <s v="ABP Majha"/>
    <s v="ABP MAJHA VISHESH"/>
    <n v="0.02"/>
  </r>
  <r>
    <x v="45"/>
    <x v="3"/>
    <s v="ABP Majha"/>
    <s v="NAMASKAR MAHARASTRA"/>
    <n v="0.02"/>
  </r>
  <r>
    <x v="45"/>
    <x v="3"/>
    <s v="ABP Majha"/>
    <s v="DUPARCHYA BATMYA"/>
    <n v="0.04"/>
  </r>
  <r>
    <x v="45"/>
    <x v="3"/>
    <s v="ABP Majha"/>
    <s v="DUPARCHYA BATMYA"/>
    <n v="0.02"/>
  </r>
  <r>
    <x v="45"/>
    <x v="3"/>
    <s v="ABP Majha"/>
    <s v="GHE BHARARI"/>
    <n v="0.02"/>
  </r>
  <r>
    <x v="45"/>
    <x v="3"/>
    <s v="ABP Majha"/>
    <s v="GHE BHARARI"/>
    <n v="0.01"/>
  </r>
  <r>
    <x v="45"/>
    <x v="3"/>
    <s v="ABP Majha"/>
    <s v="REMOTE MAZA"/>
    <n v="0.04"/>
  </r>
  <r>
    <x v="45"/>
    <x v="3"/>
    <s v="ABP Majha"/>
    <s v="DUPARCHYA BATMYA"/>
    <n v="0.09"/>
  </r>
  <r>
    <x v="45"/>
    <x v="3"/>
    <s v="ABP Majha"/>
    <s v="THENTETHEN"/>
    <n v="0.04"/>
  </r>
  <r>
    <x v="45"/>
    <x v="3"/>
    <s v="ABP Majha"/>
    <s v="DUPARCHYA BATMYA"/>
    <n v="0.04"/>
  </r>
  <r>
    <x v="45"/>
    <x v="3"/>
    <s v="ABP Majha"/>
    <s v="DUPARCHYA BATMYA"/>
    <n v="0.02"/>
  </r>
  <r>
    <x v="45"/>
    <x v="3"/>
    <s v="ABP Majha"/>
    <s v="DUPARCHYA BATMYA"/>
    <n v="0.05"/>
  </r>
  <r>
    <x v="45"/>
    <x v="3"/>
    <s v="ABP Majha"/>
    <s v="GOOD NEWS"/>
    <n v="0.05"/>
  </r>
  <r>
    <x v="45"/>
    <x v="3"/>
    <s v="ABP Majha"/>
    <s v="MAHARASHTRA LIVE"/>
    <n v="0.05"/>
  </r>
  <r>
    <x v="45"/>
    <x v="3"/>
    <s v="ABP Majha"/>
    <s v="REMOTE MAZA"/>
    <n v="0.02"/>
  </r>
  <r>
    <x v="45"/>
    <x v="3"/>
    <s v="ABP Majha"/>
    <s v="MAHARASHTRA DESHA"/>
    <n v="0.05"/>
  </r>
  <r>
    <x v="45"/>
    <x v="3"/>
    <s v="ABP Majha"/>
    <s v="KHEL MAJHA"/>
    <n v="0.01"/>
  </r>
  <r>
    <x v="45"/>
    <x v="3"/>
    <s v="ABP Majha"/>
    <s v="KHEL MAJHA"/>
    <n v="0.06"/>
  </r>
  <r>
    <x v="45"/>
    <x v="3"/>
    <s v="ABP Majha"/>
    <s v="PUNE DINAK-NASHIK DINAK"/>
    <n v="0.03"/>
  </r>
  <r>
    <x v="45"/>
    <x v="3"/>
    <s v="ABP Majha"/>
    <s v="MAJHA CITY NEWS"/>
    <n v="0.03"/>
  </r>
  <r>
    <x v="45"/>
    <x v="3"/>
    <s v="ABP Majha"/>
    <s v="ABP MAJHA VISHESH"/>
    <n v="0.04"/>
  </r>
  <r>
    <x v="45"/>
    <x v="3"/>
    <s v="ABP Majha"/>
    <s v="10 CHYA BATMYA"/>
    <n v="0.04"/>
  </r>
  <r>
    <x v="45"/>
    <x v="3"/>
    <s v="ABP Majha"/>
    <s v="10 CHYA BATMYA"/>
    <n v="0.13"/>
  </r>
  <r>
    <x v="45"/>
    <x v="3"/>
    <s v="ABP Majha"/>
    <s v="PUNE DINAK-NASHIK DINAK"/>
    <n v="0.08"/>
  </r>
  <r>
    <x v="45"/>
    <x v="3"/>
    <s v="ABP Majha"/>
    <s v="PUNE DINAK-NASHIK DINAK"/>
    <n v="0.04"/>
  </r>
  <r>
    <x v="46"/>
    <x v="4"/>
    <s v="ABP Majha"/>
    <s v="NAMASKAR MAHARASTRA"/>
    <n v="0.03"/>
  </r>
  <r>
    <x v="46"/>
    <x v="4"/>
    <s v="ABP Majha"/>
    <s v="NAMASKAR MAHARASTRA"/>
    <n v="0.06"/>
  </r>
  <r>
    <x v="46"/>
    <x v="4"/>
    <s v="ABP Majha"/>
    <s v="NAMASKAR MAHARASTRA"/>
    <n v="0.01"/>
  </r>
  <r>
    <x v="46"/>
    <x v="4"/>
    <s v="ABP Majha"/>
    <s v="NAMASKAR MAHARASTRA"/>
    <n v="0.12"/>
  </r>
  <r>
    <x v="46"/>
    <x v="4"/>
    <s v="ABP Majha"/>
    <s v="KHEL MAJHA"/>
    <n v="0.02"/>
  </r>
  <r>
    <x v="46"/>
    <x v="4"/>
    <s v="ABP Majha"/>
    <s v="MAJHA COLLAJ"/>
    <n v="0.08"/>
  </r>
  <r>
    <x v="46"/>
    <x v="4"/>
    <s v="ABP Majha"/>
    <s v="NAMASKAR MAHARASTRA"/>
    <n v="0.05"/>
  </r>
  <r>
    <x v="46"/>
    <x v="4"/>
    <s v="ABP Majha"/>
    <s v="NAMASKAR MAHARASTRA"/>
    <n v="0.01"/>
  </r>
  <r>
    <x v="46"/>
    <x v="4"/>
    <s v="ABP Majha"/>
    <s v="THENTETHEN"/>
    <n v="0.01"/>
  </r>
  <r>
    <x v="46"/>
    <x v="4"/>
    <s v="ABP Majha"/>
    <s v="THENTETHEN"/>
    <n v="0.02"/>
  </r>
  <r>
    <x v="46"/>
    <x v="4"/>
    <s v="ABP Majha"/>
    <s v="DUPARCHYA BATMYA"/>
    <n v="0.01"/>
  </r>
  <r>
    <x v="46"/>
    <x v="4"/>
    <s v="ABP Majha"/>
    <s v="DUPARCHYA BATMYA"/>
    <n v="0.02"/>
  </r>
  <r>
    <x v="46"/>
    <x v="4"/>
    <s v="ABP Majha"/>
    <s v="DUPARCHYA BATMYA"/>
    <n v="0.02"/>
  </r>
  <r>
    <x v="46"/>
    <x v="4"/>
    <s v="ABP Majha"/>
    <s v="REMOTE MAZA"/>
    <n v="7.0000000000000007E-2"/>
  </r>
  <r>
    <x v="46"/>
    <x v="4"/>
    <s v="ABP Majha"/>
    <s v="DUPARCHYA BATMYA"/>
    <n v="7.0000000000000007E-2"/>
  </r>
  <r>
    <x v="46"/>
    <x v="4"/>
    <s v="ABP Majha"/>
    <s v="THENTETHEN"/>
    <n v="7.0000000000000007E-2"/>
  </r>
  <r>
    <x v="46"/>
    <x v="4"/>
    <s v="ABP Majha"/>
    <s v="DUPARCHYA BATMYA"/>
    <n v="0.03"/>
  </r>
  <r>
    <x v="46"/>
    <x v="4"/>
    <s v="ABP Majha"/>
    <s v="DUPARCHYA BATMYA"/>
    <n v="0.01"/>
  </r>
  <r>
    <x v="46"/>
    <x v="4"/>
    <s v="ABP Majha"/>
    <s v="DUPARCHYA BATMYA"/>
    <n v="0.02"/>
  </r>
  <r>
    <x v="46"/>
    <x v="4"/>
    <s v="ABP Majha"/>
    <s v="DUPARCHYA BATMYA"/>
    <n v="0.04"/>
  </r>
  <r>
    <x v="46"/>
    <x v="4"/>
    <s v="ABP Majha"/>
    <s v="PAISA ZALA MOTA"/>
    <n v="0.01"/>
  </r>
  <r>
    <x v="46"/>
    <x v="4"/>
    <s v="ABP Majha"/>
    <s v="MAJHA COLLAJ"/>
    <n v="0"/>
  </r>
  <r>
    <x v="46"/>
    <x v="4"/>
    <s v="ABP Majha"/>
    <s v="REMOTE MAZA"/>
    <n v="0"/>
  </r>
  <r>
    <x v="46"/>
    <x v="4"/>
    <s v="ABP Majha"/>
    <s v="MAHARASHTRA DESHA"/>
    <n v="0.09"/>
  </r>
  <r>
    <x v="46"/>
    <x v="4"/>
    <s v="ABP Majha"/>
    <s v="BIG BOSS"/>
    <n v="0.1"/>
  </r>
  <r>
    <x v="46"/>
    <x v="4"/>
    <s v="ABP Majha"/>
    <s v="BIG BOSS"/>
    <n v="0.02"/>
  </r>
  <r>
    <x v="46"/>
    <x v="4"/>
    <s v="ABP Majha"/>
    <s v="ABP MAJHA"/>
    <n v="0.1"/>
  </r>
  <r>
    <x v="46"/>
    <x v="4"/>
    <s v="ABP Majha"/>
    <s v="10 CHYA BATMYA"/>
    <n v="0.14000000000000001"/>
  </r>
  <r>
    <x v="46"/>
    <x v="4"/>
    <s v="ABP Majha"/>
    <s v="10 CHYA BATMYA"/>
    <n v="0.16"/>
  </r>
  <r>
    <x v="46"/>
    <x v="4"/>
    <s v="ABP Majha"/>
    <s v="BIG BOSS"/>
    <n v="0.01"/>
  </r>
  <r>
    <x v="46"/>
    <x v="4"/>
    <s v="ABP Majha"/>
    <s v="FLASHBACK"/>
    <n v="0.03"/>
  </r>
  <r>
    <x v="47"/>
    <x v="5"/>
    <s v="ABP Majha"/>
    <s v="NAMASKAR MAHARASTRA"/>
    <n v="0.03"/>
  </r>
  <r>
    <x v="47"/>
    <x v="5"/>
    <s v="ABP Majha"/>
    <s v="DIWAS MAJHA"/>
    <n v="0.09"/>
  </r>
  <r>
    <x v="47"/>
    <x v="5"/>
    <s v="ABP Majha"/>
    <s v="DIWAS MAJHA"/>
    <n v="0.09"/>
  </r>
  <r>
    <x v="47"/>
    <x v="5"/>
    <s v="ABP Majha"/>
    <s v="MAHARASHTRA LIVE"/>
    <n v="0.05"/>
  </r>
  <r>
    <x v="47"/>
    <x v="5"/>
    <s v="ABP Majha"/>
    <s v="SAT BARACHYA BATMYA"/>
    <n v="0.02"/>
  </r>
  <r>
    <x v="47"/>
    <x v="5"/>
    <s v="ABP Majha"/>
    <s v="NAMASKAR MAHARASTRA"/>
    <n v="0.01"/>
  </r>
  <r>
    <x v="47"/>
    <x v="5"/>
    <s v="ABP Majha"/>
    <s v="NAMASKAR MAHARASTRA"/>
    <n v="0.04"/>
  </r>
  <r>
    <x v="47"/>
    <x v="5"/>
    <s v="ABP Majha"/>
    <s v="NAMASKAR MAHARASTRA"/>
    <n v="0.12"/>
  </r>
  <r>
    <x v="47"/>
    <x v="5"/>
    <s v="ABP Majha"/>
    <s v="DUPARCHYA BATMYA"/>
    <n v="0.04"/>
  </r>
  <r>
    <x v="47"/>
    <x v="5"/>
    <s v="ABP Majha"/>
    <s v="DUPARCHYA BATMYA"/>
    <n v="0.03"/>
  </r>
  <r>
    <x v="47"/>
    <x v="5"/>
    <s v="ABP Majha"/>
    <s v="DUPARCHYA BATMYA"/>
    <n v="0.03"/>
  </r>
  <r>
    <x v="47"/>
    <x v="5"/>
    <s v="ABP Majha"/>
    <s v="DUPARCHYA BATMYA"/>
    <n v="0.03"/>
  </r>
  <r>
    <x v="47"/>
    <x v="5"/>
    <s v="ABP Majha"/>
    <s v="DUPARCHYA BATMYA"/>
    <n v="0.01"/>
  </r>
  <r>
    <x v="47"/>
    <x v="5"/>
    <s v="ABP Majha"/>
    <s v="DUPARCHYA BATMYA"/>
    <n v="0.04"/>
  </r>
  <r>
    <x v="47"/>
    <x v="5"/>
    <s v="ABP Majha"/>
    <s v="DUPARCHYA BATMYA"/>
    <n v="0.06"/>
  </r>
  <r>
    <x v="47"/>
    <x v="5"/>
    <s v="ABP Majha"/>
    <s v="DUPARCHYA BATMYA"/>
    <n v="0.04"/>
  </r>
  <r>
    <x v="47"/>
    <x v="5"/>
    <s v="ABP Majha"/>
    <s v="GHE BHARARI"/>
    <n v="0.01"/>
  </r>
  <r>
    <x v="47"/>
    <x v="5"/>
    <s v="ABP Majha"/>
    <s v="MAHARASHTRA LIVE"/>
    <n v="0.02"/>
  </r>
  <r>
    <x v="47"/>
    <x v="5"/>
    <s v="ABP Majha"/>
    <s v="REMOTE MAZA"/>
    <n v="0.09"/>
  </r>
  <r>
    <x v="47"/>
    <x v="5"/>
    <s v="ABP Majha"/>
    <s v="KHEL MAJHA"/>
    <n v="0.06"/>
  </r>
  <r>
    <x v="47"/>
    <x v="5"/>
    <s v="ABP Majha"/>
    <s v="MAHARASHTRA DESHA"/>
    <n v="0.08"/>
  </r>
  <r>
    <x v="47"/>
    <x v="5"/>
    <s v="ABP Majha"/>
    <s v="PUNE DINAK-NASHIK DINAK"/>
    <n v="0.06"/>
  </r>
  <r>
    <x v="47"/>
    <x v="5"/>
    <s v="ABP Majha"/>
    <s v="PUNE DINAK-NASHIK DINAK"/>
    <n v="0.15"/>
  </r>
  <r>
    <x v="47"/>
    <x v="5"/>
    <s v="ABP Majha"/>
    <s v="THENTETHEN"/>
    <n v="0.04"/>
  </r>
  <r>
    <x v="47"/>
    <x v="5"/>
    <s v="ABP Majha"/>
    <s v="ABP MAJHA VISHESH"/>
    <n v="0.11"/>
  </r>
  <r>
    <x v="47"/>
    <x v="5"/>
    <s v="ABP Majha"/>
    <s v="10 CHYA BATMYA"/>
    <n v="0.13"/>
  </r>
  <r>
    <x v="47"/>
    <x v="5"/>
    <s v="ABP Majha"/>
    <s v="10 CHYA BATMYA"/>
    <n v="0.14000000000000001"/>
  </r>
  <r>
    <x v="47"/>
    <x v="5"/>
    <s v="ABP Majha"/>
    <s v="10 CHYA BATMYA"/>
    <n v="0.15"/>
  </r>
  <r>
    <x v="47"/>
    <x v="5"/>
    <s v="ABP Majha"/>
    <s v="MUMBAI EAST WEST"/>
    <n v="7.0000000000000007E-2"/>
  </r>
  <r>
    <x v="47"/>
    <x v="5"/>
    <s v="ABP Majha"/>
    <s v="MUMBAI EAST WEST"/>
    <n v="7.0000000000000007E-2"/>
  </r>
  <r>
    <x v="47"/>
    <x v="5"/>
    <s v="ABP Majha"/>
    <s v="ABP MAJHA"/>
    <n v="0.02"/>
  </r>
  <r>
    <x v="48"/>
    <x v="6"/>
    <s v="ABP Majha"/>
    <s v="SAT BARACHYA BATMYA"/>
    <n v="0.04"/>
  </r>
  <r>
    <x v="48"/>
    <x v="6"/>
    <s v="ABP Majha"/>
    <s v="NAMASKAR MAHARASTRA"/>
    <n v="0.04"/>
  </r>
  <r>
    <x v="48"/>
    <x v="6"/>
    <s v="ABP Majha"/>
    <s v="NAMASKAR MAHARASTRA"/>
    <n v="0.08"/>
  </r>
  <r>
    <x v="48"/>
    <x v="6"/>
    <s v="ABP Majha"/>
    <s v="MAHARASHTRA LIVE"/>
    <n v="0.08"/>
  </r>
  <r>
    <x v="48"/>
    <x v="6"/>
    <s v="ABP Majha"/>
    <s v="MAHARASHTRA LIVE"/>
    <n v="0.11"/>
  </r>
  <r>
    <x v="48"/>
    <x v="6"/>
    <s v="ABP Majha"/>
    <s v="MAHARASHTRA LIVE"/>
    <n v="0.06"/>
  </r>
  <r>
    <x v="48"/>
    <x v="6"/>
    <s v="ABP Majha"/>
    <s v="ABP MAJHA VISHESH"/>
    <n v="0.06"/>
  </r>
  <r>
    <x v="48"/>
    <x v="6"/>
    <s v="ABP Majha"/>
    <s v="NAMASKAR MAHARASTRA"/>
    <n v="0.01"/>
  </r>
  <r>
    <x v="48"/>
    <x v="6"/>
    <s v="ABP Majha"/>
    <s v="THENTETHEN"/>
    <n v="0.09"/>
  </r>
  <r>
    <x v="48"/>
    <x v="6"/>
    <s v="ABP Majha"/>
    <s v="THENTETHEN"/>
    <n v="0.01"/>
  </r>
  <r>
    <x v="48"/>
    <x v="6"/>
    <s v="ABP Majha"/>
    <s v="DUPARCHYA BATMYA"/>
    <n v="0.05"/>
  </r>
  <r>
    <x v="48"/>
    <x v="6"/>
    <s v="ABP Majha"/>
    <s v="DUPARCHYA BATMYA"/>
    <n v="0.06"/>
  </r>
  <r>
    <x v="48"/>
    <x v="6"/>
    <s v="ABP Majha"/>
    <s v="DUPARCHYA BATMYA"/>
    <n v="0.05"/>
  </r>
  <r>
    <x v="48"/>
    <x v="6"/>
    <s v="ABP Majha"/>
    <s v="THENTETHEN"/>
    <n v="0.04"/>
  </r>
  <r>
    <x v="48"/>
    <x v="6"/>
    <s v="ABP Majha"/>
    <s v="DUPARCHYA BATMYA"/>
    <n v="0.04"/>
  </r>
  <r>
    <x v="48"/>
    <x v="6"/>
    <s v="ABP Majha"/>
    <s v="DUPARCHYA BATMYA"/>
    <n v="0.06"/>
  </r>
  <r>
    <x v="48"/>
    <x v="6"/>
    <s v="ABP Majha"/>
    <s v="GHE BHARARI"/>
    <n v="0.01"/>
  </r>
  <r>
    <x v="48"/>
    <x v="6"/>
    <s v="ABP Majha"/>
    <s v="MAHARASHTRA LIVE"/>
    <n v="0.06"/>
  </r>
  <r>
    <x v="48"/>
    <x v="6"/>
    <s v="ABP Majha"/>
    <s v="MAHARASHTRA DESHA"/>
    <n v="0.03"/>
  </r>
  <r>
    <x v="48"/>
    <x v="6"/>
    <s v="ABP Majha"/>
    <s v="MAHARASHTRA DESHA"/>
    <n v="0.03"/>
  </r>
  <r>
    <x v="48"/>
    <x v="6"/>
    <s v="ABP Majha"/>
    <s v="MAHARASHTRA DESHA"/>
    <n v="0.08"/>
  </r>
  <r>
    <x v="48"/>
    <x v="6"/>
    <s v="ABP Majha"/>
    <s v="MAHARASHTRA DESHA"/>
    <n v="0.03"/>
  </r>
  <r>
    <x v="48"/>
    <x v="6"/>
    <s v="ABP Majha"/>
    <s v="MAHARASHTRA DESHA"/>
    <n v="0.27"/>
  </r>
  <r>
    <x v="48"/>
    <x v="6"/>
    <s v="ABP Majha"/>
    <s v="MAHARASHTRA DESHA"/>
    <n v="0.06"/>
  </r>
  <r>
    <x v="48"/>
    <x v="6"/>
    <s v="ABP Majha"/>
    <s v="PUNE DINAK-NASHIK DINAK"/>
    <n v="0.03"/>
  </r>
  <r>
    <x v="48"/>
    <x v="6"/>
    <s v="ABP Majha"/>
    <s v="THENTETHEN"/>
    <n v="0.03"/>
  </r>
  <r>
    <x v="48"/>
    <x v="6"/>
    <s v="ABP Majha"/>
    <s v="ABP MAJHA VISHESH"/>
    <n v="0.05"/>
  </r>
  <r>
    <x v="48"/>
    <x v="6"/>
    <s v="ABP Majha"/>
    <s v="10 CHYA BATMYA"/>
    <n v="0.13"/>
  </r>
  <r>
    <x v="48"/>
    <x v="6"/>
    <s v="ABP Majha"/>
    <s v="10 CHYA BATMYA"/>
    <n v="0.22"/>
  </r>
  <r>
    <x v="48"/>
    <x v="6"/>
    <s v="ABP Majha"/>
    <s v="MUMBAI EAST WEST"/>
    <n v="0.04"/>
  </r>
  <r>
    <x v="48"/>
    <x v="6"/>
    <s v="ABP Majha"/>
    <s v="ABP MAJHA"/>
    <n v="0.01"/>
  </r>
  <r>
    <x v="0"/>
    <x v="0"/>
    <s v="ADITHYA"/>
    <s v="KONJAM COFFEE NIRAYA COMEDY"/>
    <n v="0.05"/>
  </r>
  <r>
    <x v="0"/>
    <x v="0"/>
    <s v="ADITHYA"/>
    <s v="VAANGA SIRIKALAM"/>
    <n v="0.06"/>
  </r>
  <r>
    <x v="0"/>
    <x v="0"/>
    <s v="ADITHYA"/>
    <s v="JOKE KADI"/>
    <n v="0.06"/>
  </r>
  <r>
    <x v="0"/>
    <x v="0"/>
    <s v="ADITHYA"/>
    <s v="SIRI GAMA PADHA NEE"/>
    <n v="0.04"/>
  </r>
  <r>
    <x v="0"/>
    <x v="0"/>
    <s v="ADITHYA"/>
    <s v="COMEDY GALATTA"/>
    <n v="0.02"/>
  </r>
  <r>
    <x v="0"/>
    <x v="0"/>
    <s v="ADITHYA"/>
    <s v="COMEDY GALATTA"/>
    <n v="0.04"/>
  </r>
  <r>
    <x v="0"/>
    <x v="0"/>
    <s v="ADITHYA"/>
    <s v="VADIVELU SPECIAL"/>
    <n v="0.04"/>
  </r>
  <r>
    <x v="0"/>
    <x v="0"/>
    <s v="ADITHYA"/>
    <s v="VADIVELU SPECIAL"/>
    <n v="0.06"/>
  </r>
  <r>
    <x v="0"/>
    <x v="0"/>
    <s v="ADITHYA"/>
    <s v="ADRAA CHAKKAI"/>
    <n v="0.03"/>
  </r>
  <r>
    <x v="0"/>
    <x v="0"/>
    <s v="ADITHYA"/>
    <s v="ADRAA CHAKKAI"/>
    <n v="0.03"/>
  </r>
  <r>
    <x v="0"/>
    <x v="0"/>
    <s v="ADITHYA"/>
    <s v="VAAIVITTU SIRINGA"/>
    <n v="0"/>
  </r>
  <r>
    <x v="0"/>
    <x v="0"/>
    <s v="ADITHYA"/>
    <s v="VAAIVITTU SIRINGA"/>
    <n v="0.01"/>
  </r>
  <r>
    <x v="0"/>
    <x v="0"/>
    <s v="ADITHYA"/>
    <s v="SIRIKKA SIRIKKA SIRIPPU"/>
    <n v="0.01"/>
  </r>
  <r>
    <x v="0"/>
    <x v="0"/>
    <s v="ADITHYA"/>
    <s v="CHINNAVANE PERIYAVANE"/>
    <n v="0.01"/>
  </r>
  <r>
    <x v="0"/>
    <x v="0"/>
    <s v="ADITHYA"/>
    <s v="JILLUNU ORU KADI"/>
    <n v="0.02"/>
  </r>
  <r>
    <x v="0"/>
    <x v="0"/>
    <s v="ADITHYA"/>
    <s v="IDHU THANDA SIRIPPU"/>
    <n v="0.02"/>
  </r>
  <r>
    <x v="0"/>
    <x v="0"/>
    <s v="ADITHYA"/>
    <s v="MADHANBABUVUDAN SIRIYUNGAL"/>
    <n v="0.03"/>
  </r>
  <r>
    <x v="0"/>
    <x v="0"/>
    <s v="ADITHYA"/>
    <s v="VAAIVITTU SIRINGA"/>
    <n v="0.05"/>
  </r>
  <r>
    <x v="1"/>
    <x v="1"/>
    <s v="ADITHYA"/>
    <s v="KONJAM COFFEE NIRAYA COMEDY"/>
    <n v="0.04"/>
  </r>
  <r>
    <x v="1"/>
    <x v="1"/>
    <s v="ADITHYA"/>
    <s v="KONJAM COFFEE NIRAYA COMEDY"/>
    <n v="0.04"/>
  </r>
  <r>
    <x v="1"/>
    <x v="1"/>
    <s v="ADITHYA"/>
    <s v="KONJAM COFFEE NIRAYA COMEDY"/>
    <n v="0.04"/>
  </r>
  <r>
    <x v="1"/>
    <x v="1"/>
    <s v="ADITHYA"/>
    <s v="VAANGA SIRIKALAM"/>
    <n v="0.15"/>
  </r>
  <r>
    <x v="1"/>
    <x v="1"/>
    <s v="ADITHYA"/>
    <s v="VAANGA SIRIKALAM"/>
    <n v="0.16"/>
  </r>
  <r>
    <x v="1"/>
    <x v="1"/>
    <s v="ADITHYA"/>
    <s v="JOKE KADI"/>
    <n v="0.09"/>
  </r>
  <r>
    <x v="1"/>
    <x v="1"/>
    <s v="ADITHYA"/>
    <s v="COMEDY GALATTA"/>
    <n v="0.08"/>
  </r>
  <r>
    <x v="1"/>
    <x v="1"/>
    <s v="ADITHYA"/>
    <s v="COMEDY GALATTA"/>
    <n v="0.03"/>
  </r>
  <r>
    <x v="1"/>
    <x v="1"/>
    <s v="ADITHYA"/>
    <s v="ADRAA CHAKKAI"/>
    <n v="0.08"/>
  </r>
  <r>
    <x v="1"/>
    <x v="1"/>
    <s v="ADITHYA"/>
    <s v="ADRAA CHAKKAI"/>
    <n v="0.02"/>
  </r>
  <r>
    <x v="1"/>
    <x v="1"/>
    <s v="ADITHYA"/>
    <s v="VAAIVITTU SIRINGA"/>
    <n v="0.04"/>
  </r>
  <r>
    <x v="1"/>
    <x v="1"/>
    <s v="ADITHYA"/>
    <s v="SIRIKKA SIRIKKA SIRIPPU"/>
    <n v="0.02"/>
  </r>
  <r>
    <x v="1"/>
    <x v="1"/>
    <s v="ADITHYA"/>
    <s v="SIRIKKA SIRIKKA SIRIPPU"/>
    <n v="0.02"/>
  </r>
  <r>
    <x v="1"/>
    <x v="1"/>
    <s v="ADITHYA"/>
    <s v="CHINNAVANE PERIYAVANE"/>
    <n v="0.04"/>
  </r>
  <r>
    <x v="1"/>
    <x v="1"/>
    <s v="ADITHYA"/>
    <s v="IDHU THANDA SIRIPPU"/>
    <n v="0.01"/>
  </r>
  <r>
    <x v="1"/>
    <x v="1"/>
    <s v="ADITHYA"/>
    <s v="IDHU THANDA SIRIPPU"/>
    <n v="0"/>
  </r>
  <r>
    <x v="1"/>
    <x v="1"/>
    <s v="ADITHYA"/>
    <s v="ORU PADA COMEDY"/>
    <n v="0.02"/>
  </r>
  <r>
    <x v="2"/>
    <x v="2"/>
    <s v="ADITHYA"/>
    <s v="KONJAM COFFEE NIRAYA COMEDY"/>
    <n v="0"/>
  </r>
  <r>
    <x v="2"/>
    <x v="2"/>
    <s v="ADITHYA"/>
    <s v="KONJAM COFFEE NIRAYA COMEDY"/>
    <n v="0.01"/>
  </r>
  <r>
    <x v="2"/>
    <x v="2"/>
    <s v="ADITHYA"/>
    <s v="KONJAM COFFEE NIRAYA COMEDY"/>
    <n v="0.01"/>
  </r>
  <r>
    <x v="2"/>
    <x v="2"/>
    <s v="ADITHYA"/>
    <s v="VAANGA SIRIKALAM"/>
    <n v="7.0000000000000007E-2"/>
  </r>
  <r>
    <x v="2"/>
    <x v="2"/>
    <s v="ADITHYA"/>
    <s v="JOKE KADI"/>
    <n v="0.04"/>
  </r>
  <r>
    <x v="2"/>
    <x v="2"/>
    <s v="ADITHYA"/>
    <s v="SIRI GAMA PADHA NEE"/>
    <n v="0.03"/>
  </r>
  <r>
    <x v="2"/>
    <x v="2"/>
    <s v="ADITHYA"/>
    <s v="COMEDY GALATTA"/>
    <n v="0.02"/>
  </r>
  <r>
    <x v="2"/>
    <x v="2"/>
    <s v="ADITHYA"/>
    <s v="COMEDY GALATTA"/>
    <n v="0.05"/>
  </r>
  <r>
    <x v="2"/>
    <x v="2"/>
    <s v="ADITHYA"/>
    <s v="ADRAA CHAKKAI"/>
    <n v="0.02"/>
  </r>
  <r>
    <x v="2"/>
    <x v="2"/>
    <s v="ADITHYA"/>
    <s v="ADRAA CHAKKAI"/>
    <n v="0.01"/>
  </r>
  <r>
    <x v="2"/>
    <x v="2"/>
    <s v="ADITHYA"/>
    <s v="SIRIKKA SIRIKKA SIRIPPU"/>
    <n v="0.02"/>
  </r>
  <r>
    <x v="2"/>
    <x v="2"/>
    <s v="ADITHYA"/>
    <s v="SIRIKKA SIRIKKA SIRIPPU"/>
    <n v="0.03"/>
  </r>
  <r>
    <x v="2"/>
    <x v="2"/>
    <s v="ADITHYA"/>
    <s v="CHINNAVANE PERIYAVANE"/>
    <n v="0.04"/>
  </r>
  <r>
    <x v="2"/>
    <x v="2"/>
    <s v="ADITHYA"/>
    <s v="IDHU THANDA SIRIPPU"/>
    <n v="0.04"/>
  </r>
  <r>
    <x v="2"/>
    <x v="2"/>
    <s v="ADITHYA"/>
    <s v="IDHU THANDA SIRIPPU"/>
    <n v="0.03"/>
  </r>
  <r>
    <x v="2"/>
    <x v="2"/>
    <s v="ADITHYA"/>
    <s v="VAAIVITTU SIRINGA"/>
    <n v="0.04"/>
  </r>
  <r>
    <x v="3"/>
    <x v="3"/>
    <s v="ADITHYA"/>
    <s v="KONJAM COFFEE NIRAYA COMEDY"/>
    <n v="0.02"/>
  </r>
  <r>
    <x v="3"/>
    <x v="3"/>
    <s v="ADITHYA"/>
    <s v="VAANGA SIRIKALAM"/>
    <n v="0.04"/>
  </r>
  <r>
    <x v="3"/>
    <x v="3"/>
    <s v="ADITHYA"/>
    <s v="VAANGA SIRIKALAM"/>
    <n v="0.02"/>
  </r>
  <r>
    <x v="3"/>
    <x v="3"/>
    <s v="ADITHYA"/>
    <s v="VAANGA SIRIKALAM"/>
    <n v="0"/>
  </r>
  <r>
    <x v="3"/>
    <x v="3"/>
    <s v="ADITHYA"/>
    <s v="JOKE KADI"/>
    <n v="0.01"/>
  </r>
  <r>
    <x v="3"/>
    <x v="3"/>
    <s v="ADITHYA"/>
    <s v="KALAKKAL COMEDY"/>
    <n v="0.01"/>
  </r>
  <r>
    <x v="3"/>
    <x v="3"/>
    <s v="ADITHYA"/>
    <s v="SIRI GAMA PADHA NEE"/>
    <n v="0.03"/>
  </r>
  <r>
    <x v="3"/>
    <x v="3"/>
    <s v="ADITHYA"/>
    <s v="STAR COMEDY"/>
    <n v="0.02"/>
  </r>
  <r>
    <x v="3"/>
    <x v="3"/>
    <s v="ADITHYA"/>
    <s v="VAAIVITTU SIRINGA"/>
    <n v="0.03"/>
  </r>
  <r>
    <x v="3"/>
    <x v="3"/>
    <s v="ADITHYA"/>
    <s v="SIRIKKA SIRIKKA SIRIPPU"/>
    <n v="0.03"/>
  </r>
  <r>
    <x v="3"/>
    <x v="3"/>
    <s v="ADITHYA"/>
    <s v="ANUMOHANVUDAN SIRIYUNGAL"/>
    <n v="0.01"/>
  </r>
  <r>
    <x v="3"/>
    <x v="3"/>
    <s v="ADITHYA"/>
    <s v="ANUMOHANVUDAN SIRIYUNGAL"/>
    <n v="0.02"/>
  </r>
  <r>
    <x v="3"/>
    <x v="3"/>
    <s v="ADITHYA"/>
    <s v="PANDIYARAJANUDAN SIRIYUNGAL"/>
    <n v="0.03"/>
  </r>
  <r>
    <x v="3"/>
    <x v="3"/>
    <s v="ADITHYA"/>
    <s v="MANOBALAVUDAN SIRIYUNGAL"/>
    <n v="0.04"/>
  </r>
  <r>
    <x v="3"/>
    <x v="3"/>
    <s v="ADITHYA"/>
    <s v="MANOBALAVUDAN SIRIYUNGAL"/>
    <n v="0.02"/>
  </r>
  <r>
    <x v="3"/>
    <x v="3"/>
    <s v="ADITHYA"/>
    <s v="MANOBALAVUDAN SIRIYUNGAL"/>
    <n v="0.03"/>
  </r>
  <r>
    <x v="4"/>
    <x v="4"/>
    <s v="ADITHYA"/>
    <s v="KONJAM COFFEE NIRAYA COMEDY"/>
    <n v="0.01"/>
  </r>
  <r>
    <x v="4"/>
    <x v="4"/>
    <s v="ADITHYA"/>
    <s v="KONJAM COFFEE NIRAYA COMEDY"/>
    <n v="0"/>
  </r>
  <r>
    <x v="4"/>
    <x v="4"/>
    <s v="ADITHYA"/>
    <s v="VAANGA SIRIKALAM"/>
    <n v="0.03"/>
  </r>
  <r>
    <x v="4"/>
    <x v="4"/>
    <s v="ADITHYA"/>
    <s v="VAANGA SIRIKALAM"/>
    <n v="0.06"/>
  </r>
  <r>
    <x v="4"/>
    <x v="4"/>
    <s v="ADITHYA"/>
    <s v="TMF ANJALI"/>
    <n v="0.06"/>
  </r>
  <r>
    <x v="4"/>
    <x v="4"/>
    <s v="ADITHYA"/>
    <s v="ORU PADA COMEDY"/>
    <n v="7.0000000000000007E-2"/>
  </r>
  <r>
    <x v="4"/>
    <x v="4"/>
    <s v="ADITHYA"/>
    <s v="STAR COMEDY"/>
    <n v="0.04"/>
  </r>
  <r>
    <x v="4"/>
    <x v="4"/>
    <s v="ADITHYA"/>
    <s v="VAAIVITTU SIRINGA"/>
    <n v="0.02"/>
  </r>
  <r>
    <x v="4"/>
    <x v="4"/>
    <s v="ADITHYA"/>
    <s v="NEENGAL VIRUMBIYA COMEDY"/>
    <n v="0.01"/>
  </r>
  <r>
    <x v="4"/>
    <x v="4"/>
    <s v="ADITHYA"/>
    <s v="ANUMOHANVUDAN SIRIYUNGAL"/>
    <n v="0.04"/>
  </r>
  <r>
    <x v="4"/>
    <x v="4"/>
    <s v="ADITHYA"/>
    <s v="ANUMOHANVUDAN SIRIYUNGAL"/>
    <n v="0.01"/>
  </r>
  <r>
    <x v="4"/>
    <x v="4"/>
    <s v="ADITHYA"/>
    <s v="PANDIYARAJANUDAN SIRIYUNGAL"/>
    <n v="0.01"/>
  </r>
  <r>
    <x v="4"/>
    <x v="4"/>
    <s v="ADITHYA"/>
    <s v="PANDIYARAJANUDAN SIRIYUNGAL"/>
    <n v="0"/>
  </r>
  <r>
    <x v="4"/>
    <x v="4"/>
    <s v="ADITHYA"/>
    <s v="MANOBALAVUDAN SIRIYUNGAL"/>
    <n v="0.02"/>
  </r>
  <r>
    <x v="4"/>
    <x v="4"/>
    <s v="ADITHYA"/>
    <s v="TMF ANNAI OOR AALAYAM"/>
    <n v="0.04"/>
  </r>
  <r>
    <x v="4"/>
    <x v="4"/>
    <s v="ADITHYA"/>
    <s v="COMEDY GALATTA"/>
    <n v="0"/>
  </r>
  <r>
    <x v="5"/>
    <x v="5"/>
    <s v="ADITHYA"/>
    <s v="KONJAM COFFEE NIRAYA COMEDY"/>
    <n v="7.0000000000000007E-2"/>
  </r>
  <r>
    <x v="5"/>
    <x v="5"/>
    <s v="ADITHYA"/>
    <s v="JOKE KADI"/>
    <n v="0.05"/>
  </r>
  <r>
    <x v="5"/>
    <x v="5"/>
    <s v="ADITHYA"/>
    <s v="JOKE KADI"/>
    <n v="0.04"/>
  </r>
  <r>
    <x v="5"/>
    <x v="5"/>
    <s v="ADITHYA"/>
    <s v="KALAKKAL COMEDY"/>
    <n v="0.11"/>
  </r>
  <r>
    <x v="5"/>
    <x v="5"/>
    <s v="ADITHYA"/>
    <s v="SIRI GAMA PADHA NEE"/>
    <n v="0.05"/>
  </r>
  <r>
    <x v="5"/>
    <x v="5"/>
    <s v="ADITHYA"/>
    <s v="SIRI GAMA PADHA NEE"/>
    <n v="0.15"/>
  </r>
  <r>
    <x v="5"/>
    <x v="5"/>
    <s v="ADITHYA"/>
    <s v="COMEDY GALATTA"/>
    <n v="0.03"/>
  </r>
  <r>
    <x v="5"/>
    <x v="5"/>
    <s v="ADITHYA"/>
    <s v="VAAIVITTU SIRINGA"/>
    <n v="0.08"/>
  </r>
  <r>
    <x v="5"/>
    <x v="5"/>
    <s v="ADITHYA"/>
    <s v="CHINNAVANE PERIYAVANE"/>
    <n v="0.06"/>
  </r>
  <r>
    <x v="5"/>
    <x v="5"/>
    <s v="ADITHYA"/>
    <s v="CHINNAVANE PERIYAVANE"/>
    <n v="0.04"/>
  </r>
  <r>
    <x v="5"/>
    <x v="5"/>
    <s v="ADITHYA"/>
    <s v="CHINNAVANE PERIYAVANE"/>
    <n v="0.03"/>
  </r>
  <r>
    <x v="5"/>
    <x v="5"/>
    <s v="ADITHYA"/>
    <s v="JILLUNU ORU KADI"/>
    <n v="0.09"/>
  </r>
  <r>
    <x v="5"/>
    <x v="5"/>
    <s v="ADITHYA"/>
    <s v="JILLUNU ORU KADI"/>
    <n v="7.0000000000000007E-2"/>
  </r>
  <r>
    <x v="5"/>
    <x v="5"/>
    <s v="ADITHYA"/>
    <s v="IDHU THANDA SIRIPPU"/>
    <n v="0.02"/>
  </r>
  <r>
    <x v="5"/>
    <x v="5"/>
    <s v="ADITHYA"/>
    <s v="MADHANBABUVUDAN SIRIYUNGAL"/>
    <n v="0.01"/>
  </r>
  <r>
    <x v="5"/>
    <x v="5"/>
    <s v="ADITHYA"/>
    <s v="SIRIKKA SIRIKKA SIRIPPU"/>
    <n v="0.01"/>
  </r>
  <r>
    <x v="6"/>
    <x v="6"/>
    <s v="ADITHYA"/>
    <s v="KONJAM COFFEE NIRAYA COMEDY"/>
    <n v="0.02"/>
  </r>
  <r>
    <x v="6"/>
    <x v="6"/>
    <s v="ADITHYA"/>
    <s v="KONJAM COFFEE NIRAYA COMEDY"/>
    <n v="0.03"/>
  </r>
  <r>
    <x v="6"/>
    <x v="6"/>
    <s v="ADITHYA"/>
    <s v="KONJAM COFFEE NIRAYA COMEDY"/>
    <n v="0.04"/>
  </r>
  <r>
    <x v="6"/>
    <x v="6"/>
    <s v="ADITHYA"/>
    <s v="VAANGA SIRIKALAM"/>
    <n v="7.0000000000000007E-2"/>
  </r>
  <r>
    <x v="6"/>
    <x v="6"/>
    <s v="ADITHYA"/>
    <s v="JOKE KADI"/>
    <n v="0.05"/>
  </r>
  <r>
    <x v="6"/>
    <x v="6"/>
    <s v="ADITHYA"/>
    <s v="SIRI GAMA PADHA NEE"/>
    <n v="7.0000000000000007E-2"/>
  </r>
  <r>
    <x v="6"/>
    <x v="6"/>
    <s v="ADITHYA"/>
    <s v="COMEDY GALATTA"/>
    <n v="0.09"/>
  </r>
  <r>
    <x v="6"/>
    <x v="6"/>
    <s v="ADITHYA"/>
    <s v="COMEDY GALATTA"/>
    <n v="0.11"/>
  </r>
  <r>
    <x v="6"/>
    <x v="6"/>
    <s v="ADITHYA"/>
    <s v="VIVEK SPECIAL"/>
    <n v="0.03"/>
  </r>
  <r>
    <x v="6"/>
    <x v="6"/>
    <s v="ADITHYA"/>
    <s v="SIRIKKA SIRIKKA SIRIPPU"/>
    <n v="0.01"/>
  </r>
  <r>
    <x v="6"/>
    <x v="6"/>
    <s v="ADITHYA"/>
    <s v="SIRIKKA SIRIKKA SIRIPPU"/>
    <n v="0.01"/>
  </r>
  <r>
    <x v="6"/>
    <x v="6"/>
    <s v="ADITHYA"/>
    <s v="CHINNAVANE PERIYAVANE"/>
    <n v="0.04"/>
  </r>
  <r>
    <x v="6"/>
    <x v="6"/>
    <s v="ADITHYA"/>
    <s v="JILLUNU ORU KADI"/>
    <n v="7.0000000000000007E-2"/>
  </r>
  <r>
    <x v="6"/>
    <x v="6"/>
    <s v="ADITHYA"/>
    <s v="IDHU THANDA SIRIPPU"/>
    <n v="7.0000000000000007E-2"/>
  </r>
  <r>
    <x v="6"/>
    <x v="6"/>
    <s v="ADITHYA"/>
    <s v="IDHU THANDA SIRIPPU"/>
    <n v="0.05"/>
  </r>
  <r>
    <x v="6"/>
    <x v="6"/>
    <s v="ADITHYA"/>
    <s v="DOUBLE GALATTA"/>
    <n v="0.01"/>
  </r>
  <r>
    <x v="7"/>
    <x v="0"/>
    <s v="ADITHYA"/>
    <s v="KONJAM COFFEE NIRAYA COMEDY"/>
    <n v="0.02"/>
  </r>
  <r>
    <x v="7"/>
    <x v="0"/>
    <s v="ADITHYA"/>
    <s v="KONJAM COFFEE NIRAYA COMEDY"/>
    <n v="0"/>
  </r>
  <r>
    <x v="7"/>
    <x v="0"/>
    <s v="ADITHYA"/>
    <s v="KONJAM COFFEE NIRAYA COMEDY"/>
    <n v="0.01"/>
  </r>
  <r>
    <x v="7"/>
    <x v="0"/>
    <s v="ADITHYA"/>
    <s v="VAANGA SIRIKALAM"/>
    <n v="0.01"/>
  </r>
  <r>
    <x v="7"/>
    <x v="0"/>
    <s v="ADITHYA"/>
    <s v="VAANGA SIRIKALAM"/>
    <n v="0.05"/>
  </r>
  <r>
    <x v="7"/>
    <x v="0"/>
    <s v="ADITHYA"/>
    <s v="SIRI GAMA PADHA NEE"/>
    <n v="0.02"/>
  </r>
  <r>
    <x v="7"/>
    <x v="0"/>
    <s v="ADITHYA"/>
    <s v="COMEDY GALATTA"/>
    <n v="0.03"/>
  </r>
  <r>
    <x v="7"/>
    <x v="0"/>
    <s v="ADITHYA"/>
    <s v="COMEDY GALATTA"/>
    <n v="0.11"/>
  </r>
  <r>
    <x v="7"/>
    <x v="0"/>
    <s v="ADITHYA"/>
    <s v="VADIVELU SPECIAL"/>
    <n v="0.08"/>
  </r>
  <r>
    <x v="7"/>
    <x v="0"/>
    <s v="ADITHYA"/>
    <s v="SIRIKKA SIRIKKA SIRIPPU"/>
    <n v="0.01"/>
  </r>
  <r>
    <x v="7"/>
    <x v="0"/>
    <s v="ADITHYA"/>
    <s v="SIRIKKA SIRIKKA SIRIPPU"/>
    <n v="0.01"/>
  </r>
  <r>
    <x v="7"/>
    <x v="0"/>
    <s v="ADITHYA"/>
    <s v="CHINNAVANE PERIYAVANE"/>
    <n v="0.04"/>
  </r>
  <r>
    <x v="7"/>
    <x v="0"/>
    <s v="ADITHYA"/>
    <s v="JILLUNU ORU KADI"/>
    <n v="0.02"/>
  </r>
  <r>
    <x v="7"/>
    <x v="0"/>
    <s v="ADITHYA"/>
    <s v="IDHU THANDA SIRIPPU"/>
    <n v="0.03"/>
  </r>
  <r>
    <x v="7"/>
    <x v="0"/>
    <s v="ADITHYA"/>
    <s v="IDHU THANDA SIRIPPU"/>
    <n v="0.03"/>
  </r>
  <r>
    <x v="7"/>
    <x v="0"/>
    <s v="ADITHYA"/>
    <s v="DOUBLE GALATTA"/>
    <n v="0.01"/>
  </r>
  <r>
    <x v="8"/>
    <x v="1"/>
    <s v="ADITHYA"/>
    <s v="KONJAM COFFEE NIRAYA COMEDY"/>
    <n v="0.03"/>
  </r>
  <r>
    <x v="8"/>
    <x v="1"/>
    <s v="ADITHYA"/>
    <s v="KONJAM COFFEE NIRAYA COMEDY"/>
    <n v="0.01"/>
  </r>
  <r>
    <x v="8"/>
    <x v="1"/>
    <s v="ADITHYA"/>
    <s v="VAANGA SIRIKALAM"/>
    <n v="0.03"/>
  </r>
  <r>
    <x v="8"/>
    <x v="1"/>
    <s v="ADITHYA"/>
    <s v="VAANGA SIRIKALAM"/>
    <n v="7.0000000000000007E-2"/>
  </r>
  <r>
    <x v="8"/>
    <x v="1"/>
    <s v="ADITHYA"/>
    <s v="JOKE KADI"/>
    <n v="0.04"/>
  </r>
  <r>
    <x v="8"/>
    <x v="1"/>
    <s v="ADITHYA"/>
    <s v="JOKE KADI"/>
    <n v="0.01"/>
  </r>
  <r>
    <x v="8"/>
    <x v="1"/>
    <s v="ADITHYA"/>
    <s v="SIRI GAMA PADHA NEE"/>
    <n v="0.02"/>
  </r>
  <r>
    <x v="8"/>
    <x v="1"/>
    <s v="ADITHYA"/>
    <s v="COMEDY GALATTA"/>
    <n v="0.12"/>
  </r>
  <r>
    <x v="8"/>
    <x v="1"/>
    <s v="ADITHYA"/>
    <s v="SIRIKKA SIRIKKA SIRIPPU"/>
    <n v="0.04"/>
  </r>
  <r>
    <x v="8"/>
    <x v="1"/>
    <s v="ADITHYA"/>
    <s v="SIRIKKA SIRIKKA SIRIPPU"/>
    <n v="0.04"/>
  </r>
  <r>
    <x v="8"/>
    <x v="1"/>
    <s v="ADITHYA"/>
    <s v="CHINNAVANE PERIYAVANE"/>
    <n v="0.05"/>
  </r>
  <r>
    <x v="8"/>
    <x v="1"/>
    <s v="ADITHYA"/>
    <s v="JILLUNU ORU KADI"/>
    <n v="0"/>
  </r>
  <r>
    <x v="8"/>
    <x v="1"/>
    <s v="ADITHYA"/>
    <s v="IDHU THANDA SIRIPPU"/>
    <n v="0.02"/>
  </r>
  <r>
    <x v="8"/>
    <x v="1"/>
    <s v="ADITHYA"/>
    <s v="IDHU THANDA SIRIPPU"/>
    <n v="0.06"/>
  </r>
  <r>
    <x v="8"/>
    <x v="1"/>
    <s v="ADITHYA"/>
    <s v="ORU PADA COMEDY"/>
    <n v="0.04"/>
  </r>
  <r>
    <x v="9"/>
    <x v="2"/>
    <s v="ADITHYA"/>
    <s v="KONJAM COFFEE NIRAYA COMEDY"/>
    <n v="0.06"/>
  </r>
  <r>
    <x v="9"/>
    <x v="2"/>
    <s v="ADITHYA"/>
    <s v="KONJAM COFFEE NIRAYA COMEDY"/>
    <n v="0.05"/>
  </r>
  <r>
    <x v="9"/>
    <x v="2"/>
    <s v="ADITHYA"/>
    <s v="VAANGA SIRIKALAM"/>
    <n v="7.0000000000000007E-2"/>
  </r>
  <r>
    <x v="9"/>
    <x v="2"/>
    <s v="ADITHYA"/>
    <s v="VAANGA SIRIKALAM"/>
    <n v="0.04"/>
  </r>
  <r>
    <x v="9"/>
    <x v="2"/>
    <s v="ADITHYA"/>
    <s v="JOKE KADI"/>
    <n v="0.05"/>
  </r>
  <r>
    <x v="9"/>
    <x v="2"/>
    <s v="ADITHYA"/>
    <s v="JOKE KADI"/>
    <n v="0.01"/>
  </r>
  <r>
    <x v="9"/>
    <x v="2"/>
    <s v="ADITHYA"/>
    <s v="SIRI GAMA PADHA NEE"/>
    <n v="0.01"/>
  </r>
  <r>
    <x v="9"/>
    <x v="2"/>
    <s v="ADITHYA"/>
    <s v="COMEDY GALATTA"/>
    <n v="0"/>
  </r>
  <r>
    <x v="9"/>
    <x v="2"/>
    <s v="ADITHYA"/>
    <s v="SIRIKKA SIRIKKA SIRIPPU"/>
    <n v="0.01"/>
  </r>
  <r>
    <x v="9"/>
    <x v="2"/>
    <s v="ADITHYA"/>
    <s v="SIRIKKA SIRIKKA SIRIPPU"/>
    <n v="0.04"/>
  </r>
  <r>
    <x v="9"/>
    <x v="2"/>
    <s v="ADITHYA"/>
    <s v="CHINNAVANE PERIYAVANE"/>
    <n v="0.02"/>
  </r>
  <r>
    <x v="9"/>
    <x v="2"/>
    <s v="ADITHYA"/>
    <s v="JILLUNU ORU KADI"/>
    <n v="0.05"/>
  </r>
  <r>
    <x v="9"/>
    <x v="2"/>
    <s v="ADITHYA"/>
    <s v="IDHU THANDA SIRIPPU"/>
    <n v="0.04"/>
  </r>
  <r>
    <x v="9"/>
    <x v="2"/>
    <s v="ADITHYA"/>
    <s v="IDHU THANDA SIRIPPU"/>
    <n v="0.01"/>
  </r>
  <r>
    <x v="9"/>
    <x v="2"/>
    <s v="ADITHYA"/>
    <s v="MADHANBABUVUDAN SIRIYUNGAL"/>
    <n v="0.02"/>
  </r>
  <r>
    <x v="10"/>
    <x v="3"/>
    <s v="ADITHYA"/>
    <s v="VAANGA SIRIKALAM"/>
    <n v="0.04"/>
  </r>
  <r>
    <x v="10"/>
    <x v="3"/>
    <s v="ADITHYA"/>
    <s v="JOKE KADI"/>
    <n v="0.05"/>
  </r>
  <r>
    <x v="10"/>
    <x v="3"/>
    <s v="ADITHYA"/>
    <s v="KALAKKAL COMEDY"/>
    <n v="0.05"/>
  </r>
  <r>
    <x v="10"/>
    <x v="3"/>
    <s v="ADITHYA"/>
    <s v="SIRI GAMA PADHA NEE"/>
    <n v="0.03"/>
  </r>
  <r>
    <x v="10"/>
    <x v="3"/>
    <s v="ADITHYA"/>
    <s v="COMEDY GALATTA"/>
    <n v="0.03"/>
  </r>
  <r>
    <x v="10"/>
    <x v="3"/>
    <s v="ADITHYA"/>
    <s v="KAVUNDAMANI SENTHIL SPECIAL"/>
    <n v="0.02"/>
  </r>
  <r>
    <x v="10"/>
    <x v="3"/>
    <s v="ADITHYA"/>
    <s v="STAR COMEDY"/>
    <n v="0.02"/>
  </r>
  <r>
    <x v="10"/>
    <x v="3"/>
    <s v="ADITHYA"/>
    <s v="VAAIVITTU SIRINGA"/>
    <n v="0.02"/>
  </r>
  <r>
    <x v="10"/>
    <x v="3"/>
    <s v="ADITHYA"/>
    <s v="VAAIVITTU SIRINGA"/>
    <n v="0.01"/>
  </r>
  <r>
    <x v="10"/>
    <x v="3"/>
    <s v="ADITHYA"/>
    <s v="SIRIKKA SIRIKKA SIRIPPU"/>
    <n v="0"/>
  </r>
  <r>
    <x v="10"/>
    <x v="3"/>
    <s v="ADITHYA"/>
    <s v="PANDIYARAJANUDAN SIRIYUNGAL"/>
    <n v="0"/>
  </r>
  <r>
    <x v="10"/>
    <x v="3"/>
    <s v="ADITHYA"/>
    <s v="PANDIYARAJANUDAN SIRIYUNGAL"/>
    <n v="0.02"/>
  </r>
  <r>
    <x v="10"/>
    <x v="3"/>
    <s v="ADITHYA"/>
    <s v="MANOBALAVUDAN SIRIYUNGAL"/>
    <n v="0"/>
  </r>
  <r>
    <x v="10"/>
    <x v="3"/>
    <s v="ADITHYA"/>
    <s v="MANOBALAVUDAN SIRIYUNGAL"/>
    <n v="0.05"/>
  </r>
  <r>
    <x v="10"/>
    <x v="3"/>
    <s v="ADITHYA"/>
    <s v="COMEDY GALATTA"/>
    <n v="0.05"/>
  </r>
  <r>
    <x v="11"/>
    <x v="4"/>
    <s v="ADITHYA"/>
    <s v="KONJAM COFFEE NIRAYA COMEDY"/>
    <n v="0.05"/>
  </r>
  <r>
    <x v="11"/>
    <x v="4"/>
    <s v="ADITHYA"/>
    <s v="KONJAM COFFEE NIRAYA COMEDY"/>
    <n v="0.01"/>
  </r>
  <r>
    <x v="11"/>
    <x v="4"/>
    <s v="ADITHYA"/>
    <s v="VAANGA SIRIKALAM"/>
    <n v="0.01"/>
  </r>
  <r>
    <x v="11"/>
    <x v="4"/>
    <s v="ADITHYA"/>
    <s v="VAANGA SIRIKALAM"/>
    <n v="0.02"/>
  </r>
  <r>
    <x v="11"/>
    <x v="4"/>
    <s v="ADITHYA"/>
    <s v="STAR COMEDY"/>
    <n v="0.02"/>
  </r>
  <r>
    <x v="11"/>
    <x v="4"/>
    <s v="ADITHYA"/>
    <s v="STAR COMEDY"/>
    <n v="0.06"/>
  </r>
  <r>
    <x v="11"/>
    <x v="4"/>
    <s v="ADITHYA"/>
    <s v="STAR COMEDY"/>
    <n v="0.02"/>
  </r>
  <r>
    <x v="11"/>
    <x v="4"/>
    <s v="ADITHYA"/>
    <s v="ANUMOHANVUDAN SIRIYUNGAL"/>
    <n v="0.01"/>
  </r>
  <r>
    <x v="11"/>
    <x v="4"/>
    <s v="ADITHYA"/>
    <s v="ANUMOHANVUDAN SIRIYUNGAL"/>
    <n v="0.02"/>
  </r>
  <r>
    <x v="11"/>
    <x v="4"/>
    <s v="ADITHYA"/>
    <s v="PANDIYARAJANUDAN SIRIYUNGAL"/>
    <n v="0.01"/>
  </r>
  <r>
    <x v="11"/>
    <x v="4"/>
    <s v="ADITHYA"/>
    <s v="PANDIYARAJANUDAN SIRIYUNGAL"/>
    <n v="0.02"/>
  </r>
  <r>
    <x v="11"/>
    <x v="4"/>
    <s v="ADITHYA"/>
    <s v="PANDIYARAJANUDAN SIRIYUNGAL"/>
    <n v="0.02"/>
  </r>
  <r>
    <x v="11"/>
    <x v="4"/>
    <s v="ADITHYA"/>
    <s v="MANOBALAVUDAN SIRIYUNGAL"/>
    <n v="0.13"/>
  </r>
  <r>
    <x v="11"/>
    <x v="4"/>
    <s v="ADITHYA"/>
    <s v="MANOBALAVUDAN SIRIYUNGAL"/>
    <n v="0.03"/>
  </r>
  <r>
    <x v="11"/>
    <x v="4"/>
    <s v="ADITHYA"/>
    <s v="TMF RANGA"/>
    <n v="0.03"/>
  </r>
  <r>
    <x v="12"/>
    <x v="5"/>
    <s v="ADITHYA"/>
    <s v="KONJAM COFFEE NIRAYA COMEDY"/>
    <n v="0.02"/>
  </r>
  <r>
    <x v="12"/>
    <x v="5"/>
    <s v="ADITHYA"/>
    <s v="VAANGA SIRIKALAM"/>
    <n v="0.06"/>
  </r>
  <r>
    <x v="12"/>
    <x v="5"/>
    <s v="ADITHYA"/>
    <s v="JOKE KADI"/>
    <n v="0.05"/>
  </r>
  <r>
    <x v="12"/>
    <x v="5"/>
    <s v="ADITHYA"/>
    <s v="KALAKKAL COMEDY"/>
    <n v="0.02"/>
  </r>
  <r>
    <x v="12"/>
    <x v="5"/>
    <s v="ADITHYA"/>
    <s v="SIRI GAMA PADHA NEE"/>
    <n v="0.02"/>
  </r>
  <r>
    <x v="12"/>
    <x v="5"/>
    <s v="ADITHYA"/>
    <s v="COMEDY GALATTA"/>
    <n v="0.01"/>
  </r>
  <r>
    <x v="12"/>
    <x v="5"/>
    <s v="ADITHYA"/>
    <s v="KAVUNDAMANI SENTHIL SPECIAL"/>
    <n v="0.08"/>
  </r>
  <r>
    <x v="12"/>
    <x v="5"/>
    <s v="ADITHYA"/>
    <s v="SIRIKKA SIRIKKA SIRIPPU"/>
    <n v="0"/>
  </r>
  <r>
    <x v="12"/>
    <x v="5"/>
    <s v="ADITHYA"/>
    <s v="CHINNAVANE PERIYAVANE"/>
    <n v="0"/>
  </r>
  <r>
    <x v="12"/>
    <x v="5"/>
    <s v="ADITHYA"/>
    <s v="JILLUNU ORU KADI"/>
    <n v="0.02"/>
  </r>
  <r>
    <x v="12"/>
    <x v="5"/>
    <s v="ADITHYA"/>
    <s v="JILLUNU ORU KADI"/>
    <n v="0.03"/>
  </r>
  <r>
    <x v="12"/>
    <x v="5"/>
    <s v="ADITHYA"/>
    <s v="JILLUNU ORU KADI"/>
    <n v="0.02"/>
  </r>
  <r>
    <x v="12"/>
    <x v="5"/>
    <s v="ADITHYA"/>
    <s v="VAAIVITTU SIRINGA"/>
    <n v="0.03"/>
  </r>
  <r>
    <x v="12"/>
    <x v="5"/>
    <s v="ADITHYA"/>
    <s v="COMEDY GALATTA"/>
    <n v="0.03"/>
  </r>
  <r>
    <x v="12"/>
    <x v="5"/>
    <s v="ADITHYA"/>
    <s v="COMEDY GALATTA"/>
    <n v="0.08"/>
  </r>
  <r>
    <x v="13"/>
    <x v="6"/>
    <s v="ADITHYA"/>
    <s v="KONJAM COFFEE NIRAYA COMEDY"/>
    <n v="0.02"/>
  </r>
  <r>
    <x v="13"/>
    <x v="6"/>
    <s v="ADITHYA"/>
    <s v="KONJAM COFFEE NIRAYA COMEDY"/>
    <n v="0.04"/>
  </r>
  <r>
    <x v="13"/>
    <x v="6"/>
    <s v="ADITHYA"/>
    <s v="VAANGA SIRIKALAM"/>
    <n v="0"/>
  </r>
  <r>
    <x v="13"/>
    <x v="6"/>
    <s v="ADITHYA"/>
    <s v="VAANGA SIRIKALAM"/>
    <n v="0.02"/>
  </r>
  <r>
    <x v="13"/>
    <x v="6"/>
    <s v="ADITHYA"/>
    <s v="JOKE KADI"/>
    <n v="0.02"/>
  </r>
  <r>
    <x v="13"/>
    <x v="6"/>
    <s v="ADITHYA"/>
    <s v="SIRI GAMA PADHA NEE"/>
    <n v="0.03"/>
  </r>
  <r>
    <x v="13"/>
    <x v="6"/>
    <s v="ADITHYA"/>
    <s v="COMEDY GALATTA"/>
    <n v="0.04"/>
  </r>
  <r>
    <x v="13"/>
    <x v="6"/>
    <s v="ADITHYA"/>
    <s v="COMEDY GALATTA"/>
    <n v="0.01"/>
  </r>
  <r>
    <x v="13"/>
    <x v="6"/>
    <s v="ADITHYA"/>
    <s v="SIRIKKA SIRIKKA SIRIPPU"/>
    <n v="0.05"/>
  </r>
  <r>
    <x v="13"/>
    <x v="6"/>
    <s v="ADITHYA"/>
    <s v="SIRIKKA SIRIKKA SIRIPPU"/>
    <n v="0.03"/>
  </r>
  <r>
    <x v="13"/>
    <x v="6"/>
    <s v="ADITHYA"/>
    <s v="CHINNAVANE PERIYAVANE"/>
    <n v="0.08"/>
  </r>
  <r>
    <x v="13"/>
    <x v="6"/>
    <s v="ADITHYA"/>
    <s v="JILLUNU ORU KADI"/>
    <n v="0.04"/>
  </r>
  <r>
    <x v="13"/>
    <x v="6"/>
    <s v="ADITHYA"/>
    <s v="IDHU THANDA SIRIPPU"/>
    <n v="0.04"/>
  </r>
  <r>
    <x v="13"/>
    <x v="6"/>
    <s v="ADITHYA"/>
    <s v="IDHU THANDA SIRIPPU"/>
    <n v="0.02"/>
  </r>
  <r>
    <x v="13"/>
    <x v="6"/>
    <s v="ADITHYA"/>
    <s v="MADHANBABUVUDAN SIRIYUNGAL"/>
    <n v="0.02"/>
  </r>
  <r>
    <x v="14"/>
    <x v="0"/>
    <s v="ADITHYA"/>
    <s v="KONJAM COFFEE NIRAYA COMEDY"/>
    <n v="0.02"/>
  </r>
  <r>
    <x v="14"/>
    <x v="0"/>
    <s v="ADITHYA"/>
    <s v="KONJAM COFFEE NIRAYA COMEDY"/>
    <n v="0.01"/>
  </r>
  <r>
    <x v="14"/>
    <x v="0"/>
    <s v="ADITHYA"/>
    <s v="SIRI GAMA PADHA NEE"/>
    <n v="0.02"/>
  </r>
  <r>
    <x v="14"/>
    <x v="0"/>
    <s v="ADITHYA"/>
    <s v="COMEDY GALATTA"/>
    <n v="0.04"/>
  </r>
  <r>
    <x v="14"/>
    <x v="0"/>
    <s v="ADITHYA"/>
    <s v="VADIVELU SPECIAL"/>
    <n v="0"/>
  </r>
  <r>
    <x v="14"/>
    <x v="0"/>
    <s v="ADITHYA"/>
    <s v="VADIVELU SPECIAL"/>
    <n v="0.04"/>
  </r>
  <r>
    <x v="14"/>
    <x v="0"/>
    <s v="ADITHYA"/>
    <s v="VAAIVITTU SIRINGA"/>
    <n v="0.02"/>
  </r>
  <r>
    <x v="14"/>
    <x v="0"/>
    <s v="ADITHYA"/>
    <s v="SIRIKKA SIRIKKA SIRIPPU"/>
    <n v="0.02"/>
  </r>
  <r>
    <x v="14"/>
    <x v="0"/>
    <s v="ADITHYA"/>
    <s v="SIRIKKA SIRIKKA SIRIPPU"/>
    <n v="0.02"/>
  </r>
  <r>
    <x v="14"/>
    <x v="0"/>
    <s v="ADITHYA"/>
    <s v="SIRIKKA SIRIKKA SIRIPPU"/>
    <n v="0"/>
  </r>
  <r>
    <x v="14"/>
    <x v="0"/>
    <s v="ADITHYA"/>
    <s v="CHINNAVANE PERIYAVANE"/>
    <n v="7.0000000000000007E-2"/>
  </r>
  <r>
    <x v="14"/>
    <x v="0"/>
    <s v="ADITHYA"/>
    <s v="CHINNAVANE PERIYAVANE"/>
    <n v="0.04"/>
  </r>
  <r>
    <x v="14"/>
    <x v="0"/>
    <s v="ADITHYA"/>
    <s v="JILLUNU ORU KADI"/>
    <n v="0"/>
  </r>
  <r>
    <x v="14"/>
    <x v="0"/>
    <s v="ADITHYA"/>
    <s v="IDHU THANDA SIRIPPU"/>
    <n v="0.02"/>
  </r>
  <r>
    <x v="14"/>
    <x v="0"/>
    <s v="ADITHYA"/>
    <s v="IDHU THANDA SIRIPPU"/>
    <n v="0.01"/>
  </r>
  <r>
    <x v="14"/>
    <x v="0"/>
    <s v="ADITHYA"/>
    <s v="MADHANBABUVUDAN SIRIYUNGAL"/>
    <n v="0.01"/>
  </r>
  <r>
    <x v="15"/>
    <x v="1"/>
    <s v="ADITHYA"/>
    <s v="KONJAM COFFEE NIRAYA COMEDY"/>
    <n v="0.04"/>
  </r>
  <r>
    <x v="15"/>
    <x v="1"/>
    <s v="ADITHYA"/>
    <s v="KONJAM COFFEE NIRAYA COMEDY"/>
    <n v="7.0000000000000007E-2"/>
  </r>
  <r>
    <x v="15"/>
    <x v="1"/>
    <s v="ADITHYA"/>
    <s v="VAANGA SIRIKALAM"/>
    <n v="0.05"/>
  </r>
  <r>
    <x v="15"/>
    <x v="1"/>
    <s v="ADITHYA"/>
    <s v="SIRI GAMA PADHA NEE"/>
    <n v="0.02"/>
  </r>
  <r>
    <x v="15"/>
    <x v="1"/>
    <s v="ADITHYA"/>
    <s v="COMEDY GALATTA"/>
    <n v="0.02"/>
  </r>
  <r>
    <x v="15"/>
    <x v="1"/>
    <s v="ADITHYA"/>
    <s v="KAVUNDAMANI SENTHIL SPECIAL"/>
    <n v="0"/>
  </r>
  <r>
    <x v="15"/>
    <x v="1"/>
    <s v="ADITHYA"/>
    <s v="KAVUNDAMANI SENTHIL SPECIAL"/>
    <n v="0.06"/>
  </r>
  <r>
    <x v="15"/>
    <x v="1"/>
    <s v="ADITHYA"/>
    <s v="VAAIVITTU SIRINGA"/>
    <n v="0"/>
  </r>
  <r>
    <x v="15"/>
    <x v="1"/>
    <s v="ADITHYA"/>
    <s v="SIRIKKA SIRIKKA SIRIPPU"/>
    <n v="0.08"/>
  </r>
  <r>
    <x v="15"/>
    <x v="1"/>
    <s v="ADITHYA"/>
    <s v="SIRIKKA SIRIKKA SIRIPPU"/>
    <n v="0.02"/>
  </r>
  <r>
    <x v="15"/>
    <x v="1"/>
    <s v="ADITHYA"/>
    <s v="SIRIKKA SIRIKKA SIRIPPU"/>
    <n v="0.08"/>
  </r>
  <r>
    <x v="15"/>
    <x v="1"/>
    <s v="ADITHYA"/>
    <s v="SIRIKKA SIRIKKA SIRIPPU"/>
    <n v="0.04"/>
  </r>
  <r>
    <x v="15"/>
    <x v="1"/>
    <s v="ADITHYA"/>
    <s v="JILLUNU ORU KADI"/>
    <n v="0.05"/>
  </r>
  <r>
    <x v="15"/>
    <x v="1"/>
    <s v="ADITHYA"/>
    <s v="IDHU THANDA SIRIPPU"/>
    <n v="0.01"/>
  </r>
  <r>
    <x v="15"/>
    <x v="1"/>
    <s v="ADITHYA"/>
    <s v="MADHANBABUVUDAN SIRIYUNGAL"/>
    <n v="0"/>
  </r>
  <r>
    <x v="15"/>
    <x v="1"/>
    <s v="ADITHYA"/>
    <s v="ORU PADA COMEDY"/>
    <n v="0.01"/>
  </r>
  <r>
    <x v="16"/>
    <x v="2"/>
    <s v="ADITHYA"/>
    <s v="KONJAM COFFEE NIRAYA COMEDY"/>
    <n v="0.04"/>
  </r>
  <r>
    <x v="16"/>
    <x v="2"/>
    <s v="ADITHYA"/>
    <s v="KONJAM COFFEE NIRAYA COMEDY"/>
    <n v="0"/>
  </r>
  <r>
    <x v="16"/>
    <x v="2"/>
    <s v="ADITHYA"/>
    <s v="VAANGA SIRIKALAM"/>
    <n v="0.04"/>
  </r>
  <r>
    <x v="16"/>
    <x v="2"/>
    <s v="ADITHYA"/>
    <s v="SIRI GAMA PADHA NEE"/>
    <n v="0.02"/>
  </r>
  <r>
    <x v="16"/>
    <x v="2"/>
    <s v="ADITHYA"/>
    <s v="COMEDY GALATTA"/>
    <n v="0.08"/>
  </r>
  <r>
    <x v="16"/>
    <x v="2"/>
    <s v="ADITHYA"/>
    <s v="VIVEK SPECIAL"/>
    <n v="0.06"/>
  </r>
  <r>
    <x v="16"/>
    <x v="2"/>
    <s v="ADITHYA"/>
    <s v="VIVEK SPECIAL"/>
    <n v="0.02"/>
  </r>
  <r>
    <x v="16"/>
    <x v="2"/>
    <s v="ADITHYA"/>
    <s v="ADRAA CHAKKAI"/>
    <n v="0.03"/>
  </r>
  <r>
    <x v="16"/>
    <x v="2"/>
    <s v="ADITHYA"/>
    <s v="VAAIVITTU SIRINGA"/>
    <n v="0.02"/>
  </r>
  <r>
    <x v="16"/>
    <x v="2"/>
    <s v="ADITHYA"/>
    <s v="VAAIVITTU SIRINGA"/>
    <n v="0.01"/>
  </r>
  <r>
    <x v="16"/>
    <x v="2"/>
    <s v="ADITHYA"/>
    <s v="SIRIKKA SIRIKKA SIRIPPU"/>
    <n v="0.06"/>
  </r>
  <r>
    <x v="16"/>
    <x v="2"/>
    <s v="ADITHYA"/>
    <s v="CHINNAVANE PERIYAVANE"/>
    <n v="0.04"/>
  </r>
  <r>
    <x v="16"/>
    <x v="2"/>
    <s v="ADITHYA"/>
    <s v="JILLUNU ORU KADI"/>
    <n v="0.09"/>
  </r>
  <r>
    <x v="16"/>
    <x v="2"/>
    <s v="ADITHYA"/>
    <s v="IDHU THANDA SIRIPPU"/>
    <n v="0.02"/>
  </r>
  <r>
    <x v="16"/>
    <x v="2"/>
    <s v="ADITHYA"/>
    <s v="SANTHANAM SPECIAL"/>
    <n v="0.02"/>
  </r>
  <r>
    <x v="16"/>
    <x v="2"/>
    <s v="ADITHYA"/>
    <s v="SANTHANAM SPECIAL"/>
    <n v="0.01"/>
  </r>
  <r>
    <x v="17"/>
    <x v="3"/>
    <s v="ADITHYA"/>
    <s v="KONJAM COFFEE NIRAYA COMEDY"/>
    <n v="0.06"/>
  </r>
  <r>
    <x v="17"/>
    <x v="3"/>
    <s v="ADITHYA"/>
    <s v="VAANGA SIRIKALAM"/>
    <n v="0.05"/>
  </r>
  <r>
    <x v="17"/>
    <x v="3"/>
    <s v="ADITHYA"/>
    <s v="VAANGA SIRIKALAM"/>
    <n v="0.06"/>
  </r>
  <r>
    <x v="17"/>
    <x v="3"/>
    <s v="ADITHYA"/>
    <s v="JOKE KADI"/>
    <n v="0.04"/>
  </r>
  <r>
    <x v="17"/>
    <x v="3"/>
    <s v="ADITHYA"/>
    <s v="KALAKKAL COMEDY"/>
    <n v="0.01"/>
  </r>
  <r>
    <x v="17"/>
    <x v="3"/>
    <s v="ADITHYA"/>
    <s v="KALAKKAL COMEDY"/>
    <n v="0.01"/>
  </r>
  <r>
    <x v="17"/>
    <x v="3"/>
    <s v="ADITHYA"/>
    <s v="SIRI GAMA PADHA NEE"/>
    <n v="0.01"/>
  </r>
  <r>
    <x v="17"/>
    <x v="3"/>
    <s v="ADITHYA"/>
    <s v="SIRI GAMA PADHA NEE"/>
    <n v="0.02"/>
  </r>
  <r>
    <x v="17"/>
    <x v="3"/>
    <s v="ADITHYA"/>
    <s v="COMEDY GALATTA"/>
    <n v="0.02"/>
  </r>
  <r>
    <x v="17"/>
    <x v="3"/>
    <s v="ADITHYA"/>
    <s v="VAAIVITTU SIRINGA"/>
    <n v="0.03"/>
  </r>
  <r>
    <x v="17"/>
    <x v="3"/>
    <s v="ADITHYA"/>
    <s v="SIRIKKA SIRIKKA SIRIPPU"/>
    <n v="0.01"/>
  </r>
  <r>
    <x v="17"/>
    <x v="3"/>
    <s v="ADITHYA"/>
    <s v="ANUMOHANVUDAN SIRIYUNGAL"/>
    <n v="0.03"/>
  </r>
  <r>
    <x v="17"/>
    <x v="3"/>
    <s v="ADITHYA"/>
    <s v="PANDIYARAJANUDAN SIRIYUNGAL"/>
    <n v="0.05"/>
  </r>
  <r>
    <x v="17"/>
    <x v="3"/>
    <s v="ADITHYA"/>
    <s v="MANOBALAVUDAN SIRIYUNGAL"/>
    <n v="0.01"/>
  </r>
  <r>
    <x v="17"/>
    <x v="3"/>
    <s v="ADITHYA"/>
    <s v="COMEDY GALATTA"/>
    <n v="0.03"/>
  </r>
  <r>
    <x v="17"/>
    <x v="3"/>
    <s v="ADITHYA"/>
    <s v="COMEDY GALATTA"/>
    <n v="0.03"/>
  </r>
  <r>
    <x v="18"/>
    <x v="4"/>
    <s v="ADITHYA"/>
    <s v="KONJAM COFFEE NIRAYA COMEDY"/>
    <n v="0"/>
  </r>
  <r>
    <x v="18"/>
    <x v="4"/>
    <s v="ADITHYA"/>
    <s v="KONJAM COFFEE NIRAYA COMEDY"/>
    <n v="0.02"/>
  </r>
  <r>
    <x v="18"/>
    <x v="4"/>
    <s v="ADITHYA"/>
    <s v="VAANGA SIRIKALAM"/>
    <n v="0.01"/>
  </r>
  <r>
    <x v="18"/>
    <x v="4"/>
    <s v="ADITHYA"/>
    <s v="VAANGA SIRIKALAM"/>
    <n v="0"/>
  </r>
  <r>
    <x v="18"/>
    <x v="4"/>
    <s v="ADITHYA"/>
    <s v="ORU PADA COMEDY"/>
    <n v="0.03"/>
  </r>
  <r>
    <x v="18"/>
    <x v="4"/>
    <s v="ADITHYA"/>
    <s v="STAR COMEDY"/>
    <n v="0.03"/>
  </r>
  <r>
    <x v="18"/>
    <x v="4"/>
    <s v="ADITHYA"/>
    <s v="STAR COMEDY"/>
    <n v="0.03"/>
  </r>
  <r>
    <x v="18"/>
    <x v="4"/>
    <s v="ADITHYA"/>
    <s v="STAR COMEDY"/>
    <n v="0.02"/>
  </r>
  <r>
    <x v="18"/>
    <x v="4"/>
    <s v="ADITHYA"/>
    <s v="STAR COMEDY"/>
    <n v="0.03"/>
  </r>
  <r>
    <x v="18"/>
    <x v="4"/>
    <s v="ADITHYA"/>
    <s v="VAAIVITTU SIRINGA"/>
    <n v="0.03"/>
  </r>
  <r>
    <x v="18"/>
    <x v="4"/>
    <s v="ADITHYA"/>
    <s v="ANUMOHANVUDAN SIRIYUNGAL"/>
    <n v="0"/>
  </r>
  <r>
    <x v="18"/>
    <x v="4"/>
    <s v="ADITHYA"/>
    <s v="PANDIYARAJANUDAN SIRIYUNGAL"/>
    <n v="0"/>
  </r>
  <r>
    <x v="18"/>
    <x v="4"/>
    <s v="ADITHYA"/>
    <s v="PANDIYARAJANUDAN SIRIYUNGAL"/>
    <n v="0.01"/>
  </r>
  <r>
    <x v="18"/>
    <x v="4"/>
    <s v="ADITHYA"/>
    <s v="MANOBALAVUDAN SIRIYUNGAL"/>
    <n v="0.03"/>
  </r>
  <r>
    <x v="18"/>
    <x v="4"/>
    <s v="ADITHYA"/>
    <s v="MANOBALAVUDAN SIRIYUNGAL"/>
    <n v="0.01"/>
  </r>
  <r>
    <x v="18"/>
    <x v="4"/>
    <s v="ADITHYA"/>
    <s v="MANOBALAVUDAN SIRIYUNGAL"/>
    <n v="0"/>
  </r>
  <r>
    <x v="18"/>
    <x v="4"/>
    <s v="ADITHYA"/>
    <s v="TMF THURAL NINNU POCHU"/>
    <n v="0.03"/>
  </r>
  <r>
    <x v="19"/>
    <x v="5"/>
    <s v="ADITHYA"/>
    <s v="VAANGA SIRIKALAM"/>
    <n v="0.06"/>
  </r>
  <r>
    <x v="19"/>
    <x v="5"/>
    <s v="ADITHYA"/>
    <s v="VAANGA SIRIKALAM"/>
    <n v="0.03"/>
  </r>
  <r>
    <x v="19"/>
    <x v="5"/>
    <s v="ADITHYA"/>
    <s v="JOKE KADI"/>
    <n v="0.09"/>
  </r>
  <r>
    <x v="19"/>
    <x v="5"/>
    <s v="ADITHYA"/>
    <s v="SIRI GAMA PADHA NEE"/>
    <n v="0.04"/>
  </r>
  <r>
    <x v="19"/>
    <x v="5"/>
    <s v="ADITHYA"/>
    <s v="SIRI GAMA PADHA NEE"/>
    <n v="0.03"/>
  </r>
  <r>
    <x v="19"/>
    <x v="5"/>
    <s v="ADITHYA"/>
    <s v="KAVUNDAMANI SENTHIL SPECIAL"/>
    <n v="0.08"/>
  </r>
  <r>
    <x v="19"/>
    <x v="5"/>
    <s v="ADITHYA"/>
    <s v="ADRAA CHAKKAI"/>
    <n v="0.06"/>
  </r>
  <r>
    <x v="19"/>
    <x v="5"/>
    <s v="ADITHYA"/>
    <s v="SIRIKKA SIRIKKA SIRIPPU"/>
    <n v="0.03"/>
  </r>
  <r>
    <x v="19"/>
    <x v="5"/>
    <s v="ADITHYA"/>
    <s v="SIRIKKA SIRIKKA SIRIPPU"/>
    <n v="0.01"/>
  </r>
  <r>
    <x v="19"/>
    <x v="5"/>
    <s v="ADITHYA"/>
    <s v="CHINNAVANE PERIYAVANE"/>
    <n v="0"/>
  </r>
  <r>
    <x v="19"/>
    <x v="5"/>
    <s v="ADITHYA"/>
    <s v="CHINNAVANE PERIYAVANE"/>
    <n v="0.01"/>
  </r>
  <r>
    <x v="19"/>
    <x v="5"/>
    <s v="ADITHYA"/>
    <s v="CHINNAVANE PERIYAVANE"/>
    <n v="0.04"/>
  </r>
  <r>
    <x v="19"/>
    <x v="5"/>
    <s v="ADITHYA"/>
    <s v="IDHU THANDA SIRIPPU"/>
    <n v="0.03"/>
  </r>
  <r>
    <x v="19"/>
    <x v="5"/>
    <s v="ADITHYA"/>
    <s v="DOUBLE GALATTA"/>
    <n v="0.01"/>
  </r>
  <r>
    <x v="19"/>
    <x v="5"/>
    <s v="ADITHYA"/>
    <s v="COMEDY GALATTA"/>
    <n v="0"/>
  </r>
  <r>
    <x v="20"/>
    <x v="6"/>
    <s v="ADITHYA"/>
    <s v="VAANGA SIRIKALAM"/>
    <n v="0.1"/>
  </r>
  <r>
    <x v="20"/>
    <x v="6"/>
    <s v="ADITHYA"/>
    <s v="VAANGA SIRIKALAM"/>
    <n v="0.12"/>
  </r>
  <r>
    <x v="20"/>
    <x v="6"/>
    <s v="ADITHYA"/>
    <s v="KALAKKAL COMEDY"/>
    <n v="0.12"/>
  </r>
  <r>
    <x v="20"/>
    <x v="6"/>
    <s v="ADITHYA"/>
    <s v="SIRI GAMA PADHA NEE"/>
    <n v="0.02"/>
  </r>
  <r>
    <x v="20"/>
    <x v="6"/>
    <s v="ADITHYA"/>
    <s v="COMEDY GALATTA"/>
    <n v="0.02"/>
  </r>
  <r>
    <x v="20"/>
    <x v="6"/>
    <s v="ADITHYA"/>
    <s v="VIVEK SPECIAL"/>
    <n v="0.04"/>
  </r>
  <r>
    <x v="20"/>
    <x v="6"/>
    <s v="ADITHYA"/>
    <s v="VIVEK SPECIAL"/>
    <n v="7.0000000000000007E-2"/>
  </r>
  <r>
    <x v="20"/>
    <x v="6"/>
    <s v="ADITHYA"/>
    <s v="VIVEK SPECIAL"/>
    <n v="0.03"/>
  </r>
  <r>
    <x v="20"/>
    <x v="6"/>
    <s v="ADITHYA"/>
    <s v="VAAIVITTU SIRINGA"/>
    <n v="0.02"/>
  </r>
  <r>
    <x v="20"/>
    <x v="6"/>
    <s v="ADITHYA"/>
    <s v="SIRIKKA SIRIKKA SIRIPPU"/>
    <n v="0.02"/>
  </r>
  <r>
    <x v="20"/>
    <x v="6"/>
    <s v="ADITHYA"/>
    <s v="SIRIKKA SIRIKKA SIRIPPU"/>
    <n v="0.04"/>
  </r>
  <r>
    <x v="20"/>
    <x v="6"/>
    <s v="ADITHYA"/>
    <s v="CHINNAVANE PERIYAVANE"/>
    <n v="0.01"/>
  </r>
  <r>
    <x v="20"/>
    <x v="6"/>
    <s v="ADITHYA"/>
    <s v="IDHU THANDA SIRIPPU"/>
    <n v="0.03"/>
  </r>
  <r>
    <x v="20"/>
    <x v="6"/>
    <s v="ADITHYA"/>
    <s v="MADHANBABUVUDAN SIRIYUNGAL"/>
    <n v="0.04"/>
  </r>
  <r>
    <x v="21"/>
    <x v="0"/>
    <s v="ADITHYA"/>
    <s v="VAANGA SIRIKALAM"/>
    <n v="0.06"/>
  </r>
  <r>
    <x v="21"/>
    <x v="0"/>
    <s v="ADITHYA"/>
    <s v="VAANGA SIRIKALAM"/>
    <n v="0.08"/>
  </r>
  <r>
    <x v="21"/>
    <x v="0"/>
    <s v="ADITHYA"/>
    <s v="VAANGA SIRIKALAM"/>
    <n v="0.05"/>
  </r>
  <r>
    <x v="21"/>
    <x v="0"/>
    <s v="ADITHYA"/>
    <s v="JOKE KADI"/>
    <n v="0.03"/>
  </r>
  <r>
    <x v="21"/>
    <x v="0"/>
    <s v="ADITHYA"/>
    <s v="SIRI GAMA PADHA NEE"/>
    <n v="0.05"/>
  </r>
  <r>
    <x v="21"/>
    <x v="0"/>
    <s v="ADITHYA"/>
    <s v="SIRI GAMA PADHA NEE"/>
    <n v="0.12"/>
  </r>
  <r>
    <x v="21"/>
    <x v="0"/>
    <s v="ADITHYA"/>
    <s v="COMEDY GALATTA"/>
    <n v="0.1"/>
  </r>
  <r>
    <x v="21"/>
    <x v="0"/>
    <s v="ADITHYA"/>
    <s v="VADIVELU SPECIAL"/>
    <n v="0.06"/>
  </r>
  <r>
    <x v="21"/>
    <x v="0"/>
    <s v="ADITHYA"/>
    <s v="VAAIVITTU SIRINGA"/>
    <n v="0.02"/>
  </r>
  <r>
    <x v="21"/>
    <x v="0"/>
    <s v="ADITHYA"/>
    <s v="SIRIKKA SIRIKKA SIRIPPU"/>
    <n v="0.02"/>
  </r>
  <r>
    <x v="21"/>
    <x v="0"/>
    <s v="ADITHYA"/>
    <s v="SIRIKKA SIRIKKA SIRIPPU"/>
    <n v="7.0000000000000007E-2"/>
  </r>
  <r>
    <x v="21"/>
    <x v="0"/>
    <s v="ADITHYA"/>
    <s v="CHINNAVANE PERIYAVANE"/>
    <n v="0.01"/>
  </r>
  <r>
    <x v="21"/>
    <x v="0"/>
    <s v="ADITHYA"/>
    <s v="IDHU THANDA SIRIPPU"/>
    <n v="0.02"/>
  </r>
  <r>
    <x v="21"/>
    <x v="0"/>
    <s v="ADITHYA"/>
    <s v="MADHANBABUVUDAN SIRIYUNGAL"/>
    <n v="0.04"/>
  </r>
  <r>
    <x v="22"/>
    <x v="1"/>
    <s v="ADITHYA"/>
    <s v="VAANGA SIRIKALAM"/>
    <n v="0.09"/>
  </r>
  <r>
    <x v="22"/>
    <x v="1"/>
    <s v="ADITHYA"/>
    <s v="VAANGA SIRIKALAM"/>
    <n v="0.03"/>
  </r>
  <r>
    <x v="22"/>
    <x v="1"/>
    <s v="ADITHYA"/>
    <s v="VAANGA SIRIKALAM"/>
    <n v="0.03"/>
  </r>
  <r>
    <x v="22"/>
    <x v="1"/>
    <s v="ADITHYA"/>
    <s v="JOKE KADI"/>
    <n v="0.01"/>
  </r>
  <r>
    <x v="22"/>
    <x v="1"/>
    <s v="ADITHYA"/>
    <s v="KALAKKAL COMEDY"/>
    <n v="0.02"/>
  </r>
  <r>
    <x v="22"/>
    <x v="1"/>
    <s v="ADITHYA"/>
    <s v="SIRI GAMA PADHA NEE"/>
    <n v="0.05"/>
  </r>
  <r>
    <x v="22"/>
    <x v="1"/>
    <s v="ADITHYA"/>
    <s v="SIRI GAMA PADHA NEE"/>
    <n v="0.04"/>
  </r>
  <r>
    <x v="22"/>
    <x v="1"/>
    <s v="ADITHYA"/>
    <s v="COMEDY GALATTA"/>
    <n v="0.01"/>
  </r>
  <r>
    <x v="22"/>
    <x v="1"/>
    <s v="ADITHYA"/>
    <s v="KAVUNDAMANI SENTHIL SPECIAL"/>
    <n v="0.09"/>
  </r>
  <r>
    <x v="22"/>
    <x v="1"/>
    <s v="ADITHYA"/>
    <s v="VAAIVITTU SIRINGA"/>
    <n v="0.02"/>
  </r>
  <r>
    <x v="22"/>
    <x v="1"/>
    <s v="ADITHYA"/>
    <s v="SIRIKKA SIRIKKA SIRIPPU"/>
    <n v="0.08"/>
  </r>
  <r>
    <x v="22"/>
    <x v="1"/>
    <s v="ADITHYA"/>
    <s v="SIRIKKA SIRIKKA SIRIPPU"/>
    <n v="7.0000000000000007E-2"/>
  </r>
  <r>
    <x v="22"/>
    <x v="1"/>
    <s v="ADITHYA"/>
    <s v="CHINNAVANE PERIYAVANE"/>
    <n v="0.12"/>
  </r>
  <r>
    <x v="22"/>
    <x v="1"/>
    <s v="ADITHYA"/>
    <s v="IDHU THANDA SIRIPPU"/>
    <n v="0.03"/>
  </r>
  <r>
    <x v="22"/>
    <x v="1"/>
    <s v="ADITHYA"/>
    <s v="ORU PADA COMEDY"/>
    <n v="0.04"/>
  </r>
  <r>
    <x v="23"/>
    <x v="2"/>
    <s v="ADITHYA"/>
    <s v="VAANGA SIRIKALAM"/>
    <n v="0.1"/>
  </r>
  <r>
    <x v="23"/>
    <x v="2"/>
    <s v="ADITHYA"/>
    <s v="VAANGA SIRIKALAM"/>
    <n v="0.06"/>
  </r>
  <r>
    <x v="23"/>
    <x v="2"/>
    <s v="ADITHYA"/>
    <s v="VAANGA SIRIKALAM"/>
    <n v="0.1"/>
  </r>
  <r>
    <x v="23"/>
    <x v="2"/>
    <s v="ADITHYA"/>
    <s v="JOKE KADI"/>
    <n v="0.05"/>
  </r>
  <r>
    <x v="23"/>
    <x v="2"/>
    <s v="ADITHYA"/>
    <s v="SIRI GAMA PADHA NEE"/>
    <n v="0.05"/>
  </r>
  <r>
    <x v="23"/>
    <x v="2"/>
    <s v="ADITHYA"/>
    <s v="SIRI GAMA PADHA NEE"/>
    <n v="7.0000000000000007E-2"/>
  </r>
  <r>
    <x v="23"/>
    <x v="2"/>
    <s v="ADITHYA"/>
    <s v="COMEDY GALATTA"/>
    <n v="0.15"/>
  </r>
  <r>
    <x v="23"/>
    <x v="2"/>
    <s v="ADITHYA"/>
    <s v="VIVEK SPECIAL"/>
    <n v="0"/>
  </r>
  <r>
    <x v="23"/>
    <x v="2"/>
    <s v="ADITHYA"/>
    <s v="VAAIVITTU SIRINGA"/>
    <n v="0.01"/>
  </r>
  <r>
    <x v="23"/>
    <x v="2"/>
    <s v="ADITHYA"/>
    <s v="SIRIKKA SIRIKKA SIRIPPU"/>
    <n v="0.05"/>
  </r>
  <r>
    <x v="23"/>
    <x v="2"/>
    <s v="ADITHYA"/>
    <s v="SIRIKKA SIRIKKA SIRIPPU"/>
    <n v="0.05"/>
  </r>
  <r>
    <x v="23"/>
    <x v="2"/>
    <s v="ADITHYA"/>
    <s v="CHINNAVANE PERIYAVANE"/>
    <n v="0"/>
  </r>
  <r>
    <x v="23"/>
    <x v="2"/>
    <s v="ADITHYA"/>
    <s v="JILLUNU ORU KADI"/>
    <n v="0.03"/>
  </r>
  <r>
    <x v="23"/>
    <x v="2"/>
    <s v="ADITHYA"/>
    <s v="IDHU THANDA SIRIPPU"/>
    <n v="0"/>
  </r>
  <r>
    <x v="23"/>
    <x v="2"/>
    <s v="ADITHYA"/>
    <s v="VAAIVITTU SIRINGA"/>
    <n v="0.04"/>
  </r>
  <r>
    <x v="24"/>
    <x v="3"/>
    <s v="ADITHYA"/>
    <s v="VAANGA SIRIKALAM"/>
    <n v="0.09"/>
  </r>
  <r>
    <x v="24"/>
    <x v="3"/>
    <s v="ADITHYA"/>
    <s v="JOKE KADI"/>
    <n v="0.03"/>
  </r>
  <r>
    <x v="24"/>
    <x v="3"/>
    <s v="ADITHYA"/>
    <s v="KALAKKAL COMEDY"/>
    <n v="0"/>
  </r>
  <r>
    <x v="24"/>
    <x v="3"/>
    <s v="ADITHYA"/>
    <s v="KALAKKAL COMEDY"/>
    <n v="0.06"/>
  </r>
  <r>
    <x v="24"/>
    <x v="3"/>
    <s v="ADITHYA"/>
    <s v="SIRI GAMA PADHA NEE"/>
    <n v="0.05"/>
  </r>
  <r>
    <x v="24"/>
    <x v="3"/>
    <s v="ADITHYA"/>
    <s v="SIRI GAMA PADHA NEE"/>
    <n v="0.01"/>
  </r>
  <r>
    <x v="24"/>
    <x v="3"/>
    <s v="ADITHYA"/>
    <s v="COMEDY GALATTA"/>
    <n v="7.0000000000000007E-2"/>
  </r>
  <r>
    <x v="24"/>
    <x v="3"/>
    <s v="ADITHYA"/>
    <s v="STAR COMEDY"/>
    <n v="0.02"/>
  </r>
  <r>
    <x v="24"/>
    <x v="3"/>
    <s v="ADITHYA"/>
    <s v="STAR COMEDY"/>
    <n v="0.01"/>
  </r>
  <r>
    <x v="24"/>
    <x v="3"/>
    <s v="ADITHYA"/>
    <s v="COMEDY GALATTA"/>
    <n v="0.01"/>
  </r>
  <r>
    <x v="24"/>
    <x v="3"/>
    <s v="ADITHYA"/>
    <s v="SIRIKKA SIRIKKA SIRIPPU"/>
    <n v="0.01"/>
  </r>
  <r>
    <x v="24"/>
    <x v="3"/>
    <s v="ADITHYA"/>
    <s v="ANUMOHANVUDAN SIRIYUNGAL"/>
    <n v="0.01"/>
  </r>
  <r>
    <x v="24"/>
    <x v="3"/>
    <s v="ADITHYA"/>
    <s v="PANDIYARAJANUDAN SIRIYUNGAL"/>
    <n v="0.01"/>
  </r>
  <r>
    <x v="24"/>
    <x v="3"/>
    <s v="ADITHYA"/>
    <s v="MANOBALAVUDAN SIRIYUNGAL"/>
    <n v="0.02"/>
  </r>
  <r>
    <x v="24"/>
    <x v="3"/>
    <s v="ADITHYA"/>
    <s v="COMEDY GALATTA"/>
    <n v="0.05"/>
  </r>
  <r>
    <x v="25"/>
    <x v="4"/>
    <s v="ADITHYA"/>
    <s v="VAANGA SIRIKALAM"/>
    <n v="0.02"/>
  </r>
  <r>
    <x v="25"/>
    <x v="4"/>
    <s v="ADITHYA"/>
    <s v="JOKE KADI"/>
    <n v="0.11"/>
  </r>
  <r>
    <x v="25"/>
    <x v="4"/>
    <s v="ADITHYA"/>
    <s v="TMF PATTANATHIL BOOTHAM"/>
    <n v="0.1"/>
  </r>
  <r>
    <x v="25"/>
    <x v="4"/>
    <s v="ADITHYA"/>
    <s v="TMF PATTANATHIL BOOTHAM"/>
    <n v="0.01"/>
  </r>
  <r>
    <x v="25"/>
    <x v="4"/>
    <s v="ADITHYA"/>
    <s v="TMF PATTANATHIL BOOTHAM"/>
    <n v="0.01"/>
  </r>
  <r>
    <x v="25"/>
    <x v="4"/>
    <s v="ADITHYA"/>
    <s v="STAR COMEDY"/>
    <n v="0.08"/>
  </r>
  <r>
    <x v="25"/>
    <x v="4"/>
    <s v="ADITHYA"/>
    <s v="STAR COMEDY"/>
    <n v="0.04"/>
  </r>
  <r>
    <x v="25"/>
    <x v="4"/>
    <s v="ADITHYA"/>
    <s v="STAR COMEDY"/>
    <n v="0.04"/>
  </r>
  <r>
    <x v="25"/>
    <x v="4"/>
    <s v="ADITHYA"/>
    <s v="VAAIVITTU SIRINGA"/>
    <n v="0.04"/>
  </r>
  <r>
    <x v="25"/>
    <x v="4"/>
    <s v="ADITHYA"/>
    <s v="ANUMOHANVUDAN SIRIYUNGAL"/>
    <n v="0"/>
  </r>
  <r>
    <x v="25"/>
    <x v="4"/>
    <s v="ADITHYA"/>
    <s v="PANDIYARAJANUDAN SIRIYUNGAL"/>
    <n v="0.02"/>
  </r>
  <r>
    <x v="25"/>
    <x v="4"/>
    <s v="ADITHYA"/>
    <s v="PANDIYARAJANUDAN SIRIYUNGAL"/>
    <n v="0"/>
  </r>
  <r>
    <x v="25"/>
    <x v="4"/>
    <s v="ADITHYA"/>
    <s v="MANOBALAVUDAN SIRIYUNGAL"/>
    <n v="0.06"/>
  </r>
  <r>
    <x v="25"/>
    <x v="4"/>
    <s v="ADITHYA"/>
    <s v="MANOBALAVUDAN SIRIYUNGAL"/>
    <n v="0.03"/>
  </r>
  <r>
    <x v="26"/>
    <x v="5"/>
    <s v="ADITHYA"/>
    <s v="VAANGA SIRIKALAM"/>
    <n v="0.06"/>
  </r>
  <r>
    <x v="26"/>
    <x v="5"/>
    <s v="ADITHYA"/>
    <s v="JOKE KADI"/>
    <n v="7.0000000000000007E-2"/>
  </r>
  <r>
    <x v="26"/>
    <x v="5"/>
    <s v="ADITHYA"/>
    <s v="JOKE KADI"/>
    <n v="0.01"/>
  </r>
  <r>
    <x v="26"/>
    <x v="5"/>
    <s v="ADITHYA"/>
    <s v="KALAKKAL COMEDY"/>
    <n v="0.04"/>
  </r>
  <r>
    <x v="26"/>
    <x v="5"/>
    <s v="ADITHYA"/>
    <s v="SIRI GAMA PADHA NEE"/>
    <n v="7.0000000000000007E-2"/>
  </r>
  <r>
    <x v="26"/>
    <x v="5"/>
    <s v="ADITHYA"/>
    <s v="COMEDY GALATTA"/>
    <n v="0.03"/>
  </r>
  <r>
    <x v="26"/>
    <x v="5"/>
    <s v="ADITHYA"/>
    <s v="KAVUNDAMANI SENTHIL SPECIAL"/>
    <n v="0.06"/>
  </r>
  <r>
    <x v="26"/>
    <x v="5"/>
    <s v="ADITHYA"/>
    <s v="ADRAA CHAKKAI"/>
    <n v="0.06"/>
  </r>
  <r>
    <x v="26"/>
    <x v="5"/>
    <s v="ADITHYA"/>
    <s v="VAAIVITTU SIRINGA"/>
    <n v="7.0000000000000007E-2"/>
  </r>
  <r>
    <x v="26"/>
    <x v="5"/>
    <s v="ADITHYA"/>
    <s v="SIRIKKA SIRIKKA SIRIPPU"/>
    <n v="0.04"/>
  </r>
  <r>
    <x v="26"/>
    <x v="5"/>
    <s v="ADITHYA"/>
    <s v="JILLUNU ORU KADI"/>
    <n v="0.02"/>
  </r>
  <r>
    <x v="26"/>
    <x v="5"/>
    <s v="ADITHYA"/>
    <s v="JILLUNU ORU KADI"/>
    <n v="0.03"/>
  </r>
  <r>
    <x v="26"/>
    <x v="5"/>
    <s v="ADITHYA"/>
    <s v="MADHANBABUVUDAN SIRIYUNGAL"/>
    <n v="0"/>
  </r>
  <r>
    <x v="26"/>
    <x v="5"/>
    <s v="ADITHYA"/>
    <s v="DOUBLE GALATTA"/>
    <n v="0.04"/>
  </r>
  <r>
    <x v="27"/>
    <x v="6"/>
    <s v="ADITHYA"/>
    <s v="JOKE KADI"/>
    <n v="0.12"/>
  </r>
  <r>
    <x v="27"/>
    <x v="6"/>
    <s v="ADITHYA"/>
    <s v="SIRI GAMA PADHA NEE"/>
    <n v="0.04"/>
  </r>
  <r>
    <x v="27"/>
    <x v="6"/>
    <s v="ADITHYA"/>
    <s v="COMEDY GALATTA"/>
    <n v="0.05"/>
  </r>
  <r>
    <x v="27"/>
    <x v="6"/>
    <s v="ADITHYA"/>
    <s v="VIVEK SPECIAL"/>
    <n v="0.02"/>
  </r>
  <r>
    <x v="27"/>
    <x v="6"/>
    <s v="ADITHYA"/>
    <s v="ADRAA CHAKKAI"/>
    <n v="0.09"/>
  </r>
  <r>
    <x v="27"/>
    <x v="6"/>
    <s v="ADITHYA"/>
    <s v="VAAIVITTU SIRINGA"/>
    <n v="0.04"/>
  </r>
  <r>
    <x v="27"/>
    <x v="6"/>
    <s v="ADITHYA"/>
    <s v="SIRIKKA SIRIKKA SIRIPPU"/>
    <n v="0"/>
  </r>
  <r>
    <x v="27"/>
    <x v="6"/>
    <s v="ADITHYA"/>
    <s v="CHINNAVANE PERIYAVANE"/>
    <n v="0.03"/>
  </r>
  <r>
    <x v="27"/>
    <x v="6"/>
    <s v="ADITHYA"/>
    <s v="CHINNAVANE PERIYAVANE"/>
    <n v="0.06"/>
  </r>
  <r>
    <x v="27"/>
    <x v="6"/>
    <s v="ADITHYA"/>
    <s v="CHINNAVANE PERIYAVANE"/>
    <n v="0.01"/>
  </r>
  <r>
    <x v="27"/>
    <x v="6"/>
    <s v="ADITHYA"/>
    <s v="CHINNAVANE PERIYAVANE"/>
    <n v="0.11"/>
  </r>
  <r>
    <x v="27"/>
    <x v="6"/>
    <s v="ADITHYA"/>
    <s v="JILLUNU ORU KADI"/>
    <n v="0.04"/>
  </r>
  <r>
    <x v="27"/>
    <x v="6"/>
    <s v="ADITHYA"/>
    <s v="MADHANBABUVUDAN SIRIYUNGAL"/>
    <n v="0.03"/>
  </r>
  <r>
    <x v="27"/>
    <x v="6"/>
    <s v="ADITHYA"/>
    <s v="DOUBLE GALATTA"/>
    <n v="0.03"/>
  </r>
  <r>
    <x v="28"/>
    <x v="0"/>
    <s v="ADITHYA"/>
    <s v="VAANGA SIRIKALAM"/>
    <n v="0.05"/>
  </r>
  <r>
    <x v="28"/>
    <x v="0"/>
    <s v="ADITHYA"/>
    <s v="JOKE KADI"/>
    <n v="0.02"/>
  </r>
  <r>
    <x v="28"/>
    <x v="0"/>
    <s v="ADITHYA"/>
    <s v="SIRI GAMA PADHA NEE"/>
    <n v="0.04"/>
  </r>
  <r>
    <x v="28"/>
    <x v="0"/>
    <s v="ADITHYA"/>
    <s v="SIRI GAMA PADHA NEE"/>
    <n v="0.03"/>
  </r>
  <r>
    <x v="28"/>
    <x v="0"/>
    <s v="ADITHYA"/>
    <s v="SIRI GAMA PADHA NEE"/>
    <n v="0.03"/>
  </r>
  <r>
    <x v="28"/>
    <x v="0"/>
    <s v="ADITHYA"/>
    <s v="COMEDY GALATTA"/>
    <n v="0.05"/>
  </r>
  <r>
    <x v="28"/>
    <x v="0"/>
    <s v="ADITHYA"/>
    <s v="COMEDY GALATTA"/>
    <n v="0.02"/>
  </r>
  <r>
    <x v="28"/>
    <x v="0"/>
    <s v="ADITHYA"/>
    <s v="VADIVELU SPECIAL"/>
    <n v="0"/>
  </r>
  <r>
    <x v="28"/>
    <x v="0"/>
    <s v="ADITHYA"/>
    <s v="CHINNAVANE PERIYAVANE"/>
    <n v="0.04"/>
  </r>
  <r>
    <x v="28"/>
    <x v="0"/>
    <s v="ADITHYA"/>
    <s v="JILLUNU ORU KADI"/>
    <n v="0.02"/>
  </r>
  <r>
    <x v="28"/>
    <x v="0"/>
    <s v="ADITHYA"/>
    <s v="JILLUNU ORU KADI"/>
    <n v="0.01"/>
  </r>
  <r>
    <x v="28"/>
    <x v="0"/>
    <s v="ADITHYA"/>
    <s v="JILLUNU ORU KADI"/>
    <n v="0.02"/>
  </r>
  <r>
    <x v="28"/>
    <x v="0"/>
    <s v="ADITHYA"/>
    <s v="VAAIVITTU SIRINGA"/>
    <n v="0.03"/>
  </r>
  <r>
    <x v="28"/>
    <x v="0"/>
    <s v="ADITHYA"/>
    <s v="COMEDY GALATTA"/>
    <n v="0.01"/>
  </r>
  <r>
    <x v="29"/>
    <x v="1"/>
    <s v="ADITHYA"/>
    <s v="VAANGA SIRIKALAM"/>
    <n v="0.11"/>
  </r>
  <r>
    <x v="29"/>
    <x v="1"/>
    <s v="ADITHYA"/>
    <s v="VAANGA SIRIKALAM"/>
    <n v="0.13"/>
  </r>
  <r>
    <x v="29"/>
    <x v="1"/>
    <s v="ADITHYA"/>
    <s v="VAANGA SIRIKALAM"/>
    <n v="0.06"/>
  </r>
  <r>
    <x v="29"/>
    <x v="1"/>
    <s v="ADITHYA"/>
    <s v="JOKE KADI"/>
    <n v="0.04"/>
  </r>
  <r>
    <x v="29"/>
    <x v="1"/>
    <s v="ADITHYA"/>
    <s v="KALAKKAL COMEDY"/>
    <n v="0.05"/>
  </r>
  <r>
    <x v="29"/>
    <x v="1"/>
    <s v="ADITHYA"/>
    <s v="SIRI GAMA PADHA NEE"/>
    <n v="0.06"/>
  </r>
  <r>
    <x v="29"/>
    <x v="1"/>
    <s v="ADITHYA"/>
    <s v="SIRI GAMA PADHA NEE"/>
    <n v="0.08"/>
  </r>
  <r>
    <x v="29"/>
    <x v="1"/>
    <s v="ADITHYA"/>
    <s v="COMEDY GALATTA"/>
    <n v="0.04"/>
  </r>
  <r>
    <x v="29"/>
    <x v="1"/>
    <s v="ADITHYA"/>
    <s v="COMEDY GALATTA"/>
    <n v="7.0000000000000007E-2"/>
  </r>
  <r>
    <x v="29"/>
    <x v="1"/>
    <s v="ADITHYA"/>
    <s v="KAVUNDAMANI SENTHIL SPECIAL"/>
    <n v="0.09"/>
  </r>
  <r>
    <x v="29"/>
    <x v="1"/>
    <s v="ADITHYA"/>
    <s v="VAAIVITTU SIRINGA"/>
    <n v="0.04"/>
  </r>
  <r>
    <x v="29"/>
    <x v="1"/>
    <s v="ADITHYA"/>
    <s v="CHINNAVANE PERIYAVANE"/>
    <n v="0.02"/>
  </r>
  <r>
    <x v="29"/>
    <x v="1"/>
    <s v="ADITHYA"/>
    <s v="MADHANBABUVUDAN SIRIYUNGAL"/>
    <n v="0.06"/>
  </r>
  <r>
    <x v="30"/>
    <x v="2"/>
    <s v="ADITHYA"/>
    <s v="KONJAM COFFEE NIRAYA COMEDY"/>
    <n v="0.01"/>
  </r>
  <r>
    <x v="30"/>
    <x v="2"/>
    <s v="ADITHYA"/>
    <s v="KONJAM COFFEE NIRAYA COMEDY"/>
    <n v="0.09"/>
  </r>
  <r>
    <x v="30"/>
    <x v="2"/>
    <s v="ADITHYA"/>
    <s v="VAANGA SIRIKALAM"/>
    <n v="0.03"/>
  </r>
  <r>
    <x v="30"/>
    <x v="2"/>
    <s v="ADITHYA"/>
    <s v="JOKE KADI"/>
    <n v="0.01"/>
  </r>
  <r>
    <x v="30"/>
    <x v="2"/>
    <s v="ADITHYA"/>
    <s v="SIRI GAMA PADHA NEE"/>
    <n v="0.02"/>
  </r>
  <r>
    <x v="30"/>
    <x v="2"/>
    <s v="ADITHYA"/>
    <s v="COMEDY GALATTA"/>
    <n v="0.06"/>
  </r>
  <r>
    <x v="30"/>
    <x v="2"/>
    <s v="ADITHYA"/>
    <s v="VIVEK SPECIAL"/>
    <n v="0.02"/>
  </r>
  <r>
    <x v="30"/>
    <x v="2"/>
    <s v="ADITHYA"/>
    <s v="VAAIVITTU SIRINGA"/>
    <n v="0.06"/>
  </r>
  <r>
    <x v="30"/>
    <x v="2"/>
    <s v="ADITHYA"/>
    <s v="CHINNAVANE PERIYAVANE"/>
    <n v="0.03"/>
  </r>
  <r>
    <x v="30"/>
    <x v="2"/>
    <s v="ADITHYA"/>
    <s v="VAAIVITTU SIRINGA"/>
    <n v="0.04"/>
  </r>
  <r>
    <x v="31"/>
    <x v="3"/>
    <s v="ADITHYA"/>
    <s v="VAANGA SIRIKALAM"/>
    <n v="0.17"/>
  </r>
  <r>
    <x v="31"/>
    <x v="3"/>
    <s v="ADITHYA"/>
    <s v="VAANGA SIRIKALAM"/>
    <n v="0.1"/>
  </r>
  <r>
    <x v="31"/>
    <x v="3"/>
    <s v="ADITHYA"/>
    <s v="JOKE KADI"/>
    <n v="0.02"/>
  </r>
  <r>
    <x v="31"/>
    <x v="3"/>
    <s v="ADITHYA"/>
    <s v="SIRI GAMA PADHA NEE"/>
    <n v="0.02"/>
  </r>
  <r>
    <x v="31"/>
    <x v="3"/>
    <s v="ADITHYA"/>
    <s v="COMEDY GALATTA"/>
    <n v="0.05"/>
  </r>
  <r>
    <x v="31"/>
    <x v="3"/>
    <s v="ADITHYA"/>
    <s v="COMEDY GALATTA"/>
    <n v="7.0000000000000007E-2"/>
  </r>
  <r>
    <x v="31"/>
    <x v="3"/>
    <s v="ADITHYA"/>
    <s v="KAVUNDAMANI SENTHIL SPECIAL"/>
    <n v="0.03"/>
  </r>
  <r>
    <x v="31"/>
    <x v="3"/>
    <s v="ADITHYA"/>
    <s v="VAAIVITTU SIRINGA"/>
    <n v="0.02"/>
  </r>
  <r>
    <x v="31"/>
    <x v="3"/>
    <s v="ADITHYA"/>
    <s v="ANUMOHANVUDAN SIRIYUNGAL"/>
    <n v="0.03"/>
  </r>
  <r>
    <x v="31"/>
    <x v="3"/>
    <s v="ADITHYA"/>
    <s v="PANDIYARAJANUDAN SIRIYUNGAL"/>
    <n v="0.01"/>
  </r>
  <r>
    <x v="31"/>
    <x v="3"/>
    <s v="ADITHYA"/>
    <s v="COMEDY GALATTA"/>
    <n v="0"/>
  </r>
  <r>
    <x v="31"/>
    <x v="3"/>
    <s v="ADITHYA"/>
    <s v="COMEDY GALATTA"/>
    <n v="0"/>
  </r>
  <r>
    <x v="31"/>
    <x v="3"/>
    <s v="ADITHYA"/>
    <s v="COMEDY GALATTA"/>
    <n v="0.01"/>
  </r>
  <r>
    <x v="32"/>
    <x v="4"/>
    <s v="ADITHYA"/>
    <s v="KONJAM COFFEE NIRAYA COMEDY"/>
    <n v="0.02"/>
  </r>
  <r>
    <x v="32"/>
    <x v="4"/>
    <s v="ADITHYA"/>
    <s v="VAANGA SIRIKALAM"/>
    <n v="0.03"/>
  </r>
  <r>
    <x v="32"/>
    <x v="4"/>
    <s v="ADITHYA"/>
    <s v="VAANGA SIRIKALAM"/>
    <n v="0.04"/>
  </r>
  <r>
    <x v="32"/>
    <x v="4"/>
    <s v="ADITHYA"/>
    <s v="JOKE KADI"/>
    <n v="7.0000000000000007E-2"/>
  </r>
  <r>
    <x v="32"/>
    <x v="4"/>
    <s v="ADITHYA"/>
    <s v="JOKE KADI"/>
    <n v="0"/>
  </r>
  <r>
    <x v="32"/>
    <x v="4"/>
    <s v="ADITHYA"/>
    <s v="ORU PADA COMEDY"/>
    <n v="0.02"/>
  </r>
  <r>
    <x v="32"/>
    <x v="4"/>
    <s v="ADITHYA"/>
    <s v="VAAIVITTU SIRINGA"/>
    <n v="0.02"/>
  </r>
  <r>
    <x v="32"/>
    <x v="4"/>
    <s v="ADITHYA"/>
    <s v="VAAIVITTU SIRINGA"/>
    <n v="0.01"/>
  </r>
  <r>
    <x v="32"/>
    <x v="4"/>
    <s v="ADITHYA"/>
    <s v="NEENGAL VIRUMBIYA COMEDY"/>
    <n v="0.01"/>
  </r>
  <r>
    <x v="32"/>
    <x v="4"/>
    <s v="ADITHYA"/>
    <s v="ANUMOHANVUDAN SIRIYUNGAL"/>
    <n v="0"/>
  </r>
  <r>
    <x v="32"/>
    <x v="4"/>
    <s v="ADITHYA"/>
    <s v="MANOBALAVUDAN SIRIYUNGAL"/>
    <n v="0"/>
  </r>
  <r>
    <x v="32"/>
    <x v="4"/>
    <s v="ADITHYA"/>
    <s v="MANOBALAVUDAN SIRIYUNGAL"/>
    <n v="0.02"/>
  </r>
  <r>
    <x v="32"/>
    <x v="4"/>
    <s v="ADITHYA"/>
    <s v="COMEDY GALATTA"/>
    <n v="0"/>
  </r>
  <r>
    <x v="33"/>
    <x v="5"/>
    <s v="ADITHYA"/>
    <s v="VAANGA SIRIKALAM"/>
    <n v="7.0000000000000007E-2"/>
  </r>
  <r>
    <x v="33"/>
    <x v="5"/>
    <s v="ADITHYA"/>
    <s v="KALAKKAL COMEDY"/>
    <n v="7.0000000000000007E-2"/>
  </r>
  <r>
    <x v="33"/>
    <x v="5"/>
    <s v="ADITHYA"/>
    <s v="COMEDY GALATTA"/>
    <n v="0.09"/>
  </r>
  <r>
    <x v="33"/>
    <x v="5"/>
    <s v="ADITHYA"/>
    <s v="COMEDY GALATTA"/>
    <n v="0.03"/>
  </r>
  <r>
    <x v="33"/>
    <x v="5"/>
    <s v="ADITHYA"/>
    <s v="KAVUNDAMANI SENTHIL SPECIAL"/>
    <n v="0.06"/>
  </r>
  <r>
    <x v="33"/>
    <x v="5"/>
    <s v="ADITHYA"/>
    <s v="ADRAA CHAKKAI"/>
    <n v="7.0000000000000007E-2"/>
  </r>
  <r>
    <x v="33"/>
    <x v="5"/>
    <s v="ADITHYA"/>
    <s v="SIRIKKA SIRIKKA SIRIPPU"/>
    <n v="0"/>
  </r>
  <r>
    <x v="33"/>
    <x v="5"/>
    <s v="ADITHYA"/>
    <s v="CHINNAVANE PERIYAVANE"/>
    <n v="0.01"/>
  </r>
  <r>
    <x v="33"/>
    <x v="5"/>
    <s v="ADITHYA"/>
    <s v="CHINNAVANE PERIYAVANE"/>
    <n v="0.02"/>
  </r>
  <r>
    <x v="33"/>
    <x v="5"/>
    <s v="ADITHYA"/>
    <s v="JILLUNU ORU KADI"/>
    <n v="0.03"/>
  </r>
  <r>
    <x v="33"/>
    <x v="5"/>
    <s v="ADITHYA"/>
    <s v="IDHU THANDA SIRIPPU"/>
    <n v="0"/>
  </r>
  <r>
    <x v="33"/>
    <x v="5"/>
    <s v="ADITHYA"/>
    <s v="MADHANBABUVUDAN SIRIYUNGAL"/>
    <n v="0.03"/>
  </r>
  <r>
    <x v="33"/>
    <x v="5"/>
    <s v="ADITHYA"/>
    <s v="DOUBLE GALATTA"/>
    <n v="0.04"/>
  </r>
  <r>
    <x v="33"/>
    <x v="5"/>
    <s v="ADITHYA"/>
    <s v="DOUBLE GALATTA"/>
    <n v="0.02"/>
  </r>
  <r>
    <x v="33"/>
    <x v="5"/>
    <s v="ADITHYA"/>
    <s v="DOUBLE GALATTA"/>
    <n v="7.0000000000000007E-2"/>
  </r>
  <r>
    <x v="33"/>
    <x v="5"/>
    <s v="ADITHYA"/>
    <s v="DOUBLE GALATTA"/>
    <n v="0.02"/>
  </r>
  <r>
    <x v="33"/>
    <x v="5"/>
    <s v="ADITHYA"/>
    <s v="COMEDY GALATTA"/>
    <n v="0.05"/>
  </r>
  <r>
    <x v="34"/>
    <x v="6"/>
    <s v="ADITHYA"/>
    <s v="KONJAM COFFEE NIRAYA COMEDY"/>
    <n v="0.05"/>
  </r>
  <r>
    <x v="34"/>
    <x v="6"/>
    <s v="ADITHYA"/>
    <s v="KONJAM COFFEE NIRAYA COMEDY"/>
    <n v="0.05"/>
  </r>
  <r>
    <x v="34"/>
    <x v="6"/>
    <s v="ADITHYA"/>
    <s v="VAANGA SIRIKALAM"/>
    <n v="0.06"/>
  </r>
  <r>
    <x v="34"/>
    <x v="6"/>
    <s v="ADITHYA"/>
    <s v="VAANGA SIRIKALAM"/>
    <n v="0.08"/>
  </r>
  <r>
    <x v="34"/>
    <x v="6"/>
    <s v="ADITHYA"/>
    <s v="JOKE KADI"/>
    <n v="0.06"/>
  </r>
  <r>
    <x v="34"/>
    <x v="6"/>
    <s v="ADITHYA"/>
    <s v="SIRI GAMA PADHA NEE"/>
    <n v="0.03"/>
  </r>
  <r>
    <x v="34"/>
    <x v="6"/>
    <s v="ADITHYA"/>
    <s v="COMEDY GALATTA"/>
    <n v="0.04"/>
  </r>
  <r>
    <x v="34"/>
    <x v="6"/>
    <s v="ADITHYA"/>
    <s v="VIVEK SPECIAL"/>
    <n v="0.05"/>
  </r>
  <r>
    <x v="34"/>
    <x v="6"/>
    <s v="ADITHYA"/>
    <s v="VAAIVITTU SIRINGA"/>
    <n v="0.02"/>
  </r>
  <r>
    <x v="34"/>
    <x v="6"/>
    <s v="ADITHYA"/>
    <s v="CHINNAVANE PERIYAVANE"/>
    <n v="0.06"/>
  </r>
  <r>
    <x v="34"/>
    <x v="6"/>
    <s v="ADITHYA"/>
    <s v="IDHU THANDA SIRIPPU"/>
    <n v="0.02"/>
  </r>
  <r>
    <x v="34"/>
    <x v="6"/>
    <s v="ADITHYA"/>
    <s v="MADHANBABUVUDAN SIRIYUNGAL"/>
    <n v="0.01"/>
  </r>
  <r>
    <x v="34"/>
    <x v="6"/>
    <s v="ADITHYA"/>
    <s v="VAAIVITTU SIRINGA"/>
    <n v="0"/>
  </r>
  <r>
    <x v="34"/>
    <x v="6"/>
    <s v="ADITHYA"/>
    <s v="VAAIVITTU SIRINGA"/>
    <n v="0.02"/>
  </r>
  <r>
    <x v="34"/>
    <x v="6"/>
    <s v="ADITHYA"/>
    <s v="VAAIVITTU SIRINGA"/>
    <n v="0.05"/>
  </r>
  <r>
    <x v="34"/>
    <x v="6"/>
    <s v="ADITHYA"/>
    <s v="COMEDY GALATTA"/>
    <n v="0.01"/>
  </r>
  <r>
    <x v="35"/>
    <x v="0"/>
    <s v="ADITHYA"/>
    <s v="KONJAM COFFEE NIRAYA COMEDY"/>
    <n v="0.08"/>
  </r>
  <r>
    <x v="35"/>
    <x v="0"/>
    <s v="ADITHYA"/>
    <s v="KONJAM COFFEE NIRAYA COMEDY"/>
    <n v="0.01"/>
  </r>
  <r>
    <x v="35"/>
    <x v="0"/>
    <s v="ADITHYA"/>
    <s v="VAANGA SIRIKALAM"/>
    <n v="0.05"/>
  </r>
  <r>
    <x v="35"/>
    <x v="0"/>
    <s v="ADITHYA"/>
    <s v="VAANGA SIRIKALAM"/>
    <n v="0.04"/>
  </r>
  <r>
    <x v="35"/>
    <x v="0"/>
    <s v="ADITHYA"/>
    <s v="VAANGA SIRIKALAM"/>
    <n v="0.01"/>
  </r>
  <r>
    <x v="35"/>
    <x v="0"/>
    <s v="ADITHYA"/>
    <s v="JOKE KADI"/>
    <n v="0.05"/>
  </r>
  <r>
    <x v="35"/>
    <x v="0"/>
    <s v="ADITHYA"/>
    <s v="SIRI GAMA PADHA NEE"/>
    <n v="0.03"/>
  </r>
  <r>
    <x v="35"/>
    <x v="0"/>
    <s v="ADITHYA"/>
    <s v="COMEDY GALATTA"/>
    <n v="0.03"/>
  </r>
  <r>
    <x v="35"/>
    <x v="0"/>
    <s v="ADITHYA"/>
    <s v="VAAIVITTU SIRINGA"/>
    <n v="0.01"/>
  </r>
  <r>
    <x v="35"/>
    <x v="0"/>
    <s v="ADITHYA"/>
    <s v="IDHU THANDA SIRIPPU"/>
    <n v="7.0000000000000007E-2"/>
  </r>
  <r>
    <x v="35"/>
    <x v="0"/>
    <s v="ADITHYA"/>
    <s v="VAAIVITTU SIRINGA"/>
    <n v="0.03"/>
  </r>
  <r>
    <x v="35"/>
    <x v="0"/>
    <s v="ADITHYA"/>
    <s v="VAAIVITTU SIRINGA"/>
    <n v="0.03"/>
  </r>
  <r>
    <x v="35"/>
    <x v="0"/>
    <s v="ADITHYA"/>
    <s v="VAAIVITTU SIRINGA"/>
    <n v="0.14000000000000001"/>
  </r>
  <r>
    <x v="35"/>
    <x v="0"/>
    <s v="ADITHYA"/>
    <s v="COMEDY GALATTA"/>
    <n v="0.03"/>
  </r>
  <r>
    <x v="36"/>
    <x v="1"/>
    <s v="ADITHYA"/>
    <s v="KONJAM COFFEE NIRAYA COMEDY"/>
    <n v="0.06"/>
  </r>
  <r>
    <x v="36"/>
    <x v="1"/>
    <s v="ADITHYA"/>
    <s v="KONJAM COFFEE NIRAYA COMEDY"/>
    <n v="0.03"/>
  </r>
  <r>
    <x v="36"/>
    <x v="1"/>
    <s v="ADITHYA"/>
    <s v="VAANGA SIRIKALAM"/>
    <n v="0.05"/>
  </r>
  <r>
    <x v="36"/>
    <x v="1"/>
    <s v="ADITHYA"/>
    <s v="VAANGA SIRIKALAM"/>
    <n v="0.04"/>
  </r>
  <r>
    <x v="36"/>
    <x v="1"/>
    <s v="ADITHYA"/>
    <s v="VAANGA SIRIKALAM"/>
    <n v="0.03"/>
  </r>
  <r>
    <x v="36"/>
    <x v="1"/>
    <s v="ADITHYA"/>
    <s v="JOKE KADI"/>
    <n v="0.03"/>
  </r>
  <r>
    <x v="36"/>
    <x v="1"/>
    <s v="ADITHYA"/>
    <s v="SIRI GAMA PADHA NEE"/>
    <n v="0.02"/>
  </r>
  <r>
    <x v="36"/>
    <x v="1"/>
    <s v="ADITHYA"/>
    <s v="COMEDY GALATTA"/>
    <n v="0"/>
  </r>
  <r>
    <x v="36"/>
    <x v="1"/>
    <s v="ADITHYA"/>
    <s v="VAAIVITTU SIRINGA"/>
    <n v="0.06"/>
  </r>
  <r>
    <x v="36"/>
    <x v="1"/>
    <s v="ADITHYA"/>
    <s v="IDHU THANDA SIRIPPU"/>
    <n v="0.06"/>
  </r>
  <r>
    <x v="36"/>
    <x v="1"/>
    <s v="ADITHYA"/>
    <s v="IDHU THANDA SIRIPPU"/>
    <n v="0.05"/>
  </r>
  <r>
    <x v="36"/>
    <x v="1"/>
    <s v="ADITHYA"/>
    <s v="MADHANBABUVUDAN SIRIYUNGAL"/>
    <n v="0.02"/>
  </r>
  <r>
    <x v="36"/>
    <x v="1"/>
    <s v="ADITHYA"/>
    <s v="ORU PADA COMEDY"/>
    <n v="0.04"/>
  </r>
  <r>
    <x v="36"/>
    <x v="1"/>
    <s v="ADITHYA"/>
    <s v="COMEDY GALATTA"/>
    <n v="0.03"/>
  </r>
  <r>
    <x v="37"/>
    <x v="2"/>
    <s v="ADITHYA"/>
    <s v="VAANGA SIRIKALAM"/>
    <n v="0.08"/>
  </r>
  <r>
    <x v="37"/>
    <x v="2"/>
    <s v="ADITHYA"/>
    <s v="SIRI GAMA PADHA NEE"/>
    <n v="0.04"/>
  </r>
  <r>
    <x v="37"/>
    <x v="2"/>
    <s v="ADITHYA"/>
    <s v="COMEDY GALATTA"/>
    <n v="0.05"/>
  </r>
  <r>
    <x v="37"/>
    <x v="2"/>
    <s v="ADITHYA"/>
    <s v="VIVEK SPECIAL"/>
    <n v="0.04"/>
  </r>
  <r>
    <x v="37"/>
    <x v="2"/>
    <s v="ADITHYA"/>
    <s v="VAAIVITTU SIRINGA"/>
    <n v="0.08"/>
  </r>
  <r>
    <x v="37"/>
    <x v="2"/>
    <s v="ADITHYA"/>
    <s v="SIRIKKA SIRIKKA SIRIPPU"/>
    <n v="0.05"/>
  </r>
  <r>
    <x v="37"/>
    <x v="2"/>
    <s v="ADITHYA"/>
    <s v="CHINNAVANE PERIYAVANE"/>
    <n v="0.14000000000000001"/>
  </r>
  <r>
    <x v="37"/>
    <x v="2"/>
    <s v="ADITHYA"/>
    <s v="IDHU THANDA SIRIPPU"/>
    <n v="0"/>
  </r>
  <r>
    <x v="37"/>
    <x v="2"/>
    <s v="ADITHYA"/>
    <s v="IDHU THANDA SIRIPPU"/>
    <n v="0.01"/>
  </r>
  <r>
    <x v="38"/>
    <x v="3"/>
    <s v="ADITHYA"/>
    <s v="KALAKKAL COMEDY"/>
    <n v="7.0000000000000007E-2"/>
  </r>
  <r>
    <x v="38"/>
    <x v="3"/>
    <s v="ADITHYA"/>
    <s v="KALAKKAL COMEDY"/>
    <n v="0.05"/>
  </r>
  <r>
    <x v="38"/>
    <x v="3"/>
    <s v="ADITHYA"/>
    <s v="SIRI GAMA PADHA NEE"/>
    <n v="0.06"/>
  </r>
  <r>
    <x v="38"/>
    <x v="3"/>
    <s v="ADITHYA"/>
    <s v="COMEDY GALATTA"/>
    <n v="0.04"/>
  </r>
  <r>
    <x v="38"/>
    <x v="3"/>
    <s v="ADITHYA"/>
    <s v="VAAIVITTU SIRINGA"/>
    <n v="0.03"/>
  </r>
  <r>
    <x v="38"/>
    <x v="3"/>
    <s v="ADITHYA"/>
    <s v="SIRIKKA SIRIKKA SIRIPPU"/>
    <n v="0.11"/>
  </r>
  <r>
    <x v="38"/>
    <x v="3"/>
    <s v="ADITHYA"/>
    <s v="SIRIKKA SIRIKKA SIRIPPU"/>
    <n v="0.03"/>
  </r>
  <r>
    <x v="38"/>
    <x v="3"/>
    <s v="ADITHYA"/>
    <s v="ANUMOHANVUDAN SIRIYUNGAL"/>
    <n v="0.03"/>
  </r>
  <r>
    <x v="38"/>
    <x v="3"/>
    <s v="ADITHYA"/>
    <s v="MANOBALAVUDAN SIRIYUNGAL"/>
    <n v="0.03"/>
  </r>
  <r>
    <x v="38"/>
    <x v="3"/>
    <s v="ADITHYA"/>
    <s v="MANOBALAVUDAN SIRIYUNGAL"/>
    <n v="0.02"/>
  </r>
  <r>
    <x v="39"/>
    <x v="4"/>
    <s v="ADITHYA"/>
    <s v="VAANGA SIRIKALAM"/>
    <n v="0.02"/>
  </r>
  <r>
    <x v="39"/>
    <x v="4"/>
    <s v="ADITHYA"/>
    <s v="VAANGA SIRIKALAM"/>
    <n v="0"/>
  </r>
  <r>
    <x v="39"/>
    <x v="4"/>
    <s v="ADITHYA"/>
    <s v="VAANGA SIRIKALAM"/>
    <n v="0"/>
  </r>
  <r>
    <x v="39"/>
    <x v="4"/>
    <s v="ADITHYA"/>
    <s v="JOKE KADI"/>
    <n v="0.06"/>
  </r>
  <r>
    <x v="39"/>
    <x v="4"/>
    <s v="ADITHYA"/>
    <s v="JOKE KADI"/>
    <n v="0.03"/>
  </r>
  <r>
    <x v="39"/>
    <x v="4"/>
    <s v="ADITHYA"/>
    <s v="VAAIVITTU SIRINGA"/>
    <n v="0.03"/>
  </r>
  <r>
    <x v="39"/>
    <x v="4"/>
    <s v="ADITHYA"/>
    <s v="VAAIVITTU SIRINGA"/>
    <n v="0"/>
  </r>
  <r>
    <x v="39"/>
    <x v="4"/>
    <s v="ADITHYA"/>
    <s v="NEENGAL VIRUMBIYA COMEDY"/>
    <n v="0.03"/>
  </r>
  <r>
    <x v="39"/>
    <x v="4"/>
    <s v="ADITHYA"/>
    <s v="NEENGAL VIRUMBIYA COMEDY"/>
    <n v="0.01"/>
  </r>
  <r>
    <x v="39"/>
    <x v="4"/>
    <s v="ADITHYA"/>
    <s v="MANOBALAVUDAN SIRIYUNGAL"/>
    <n v="0.02"/>
  </r>
  <r>
    <x v="40"/>
    <x v="5"/>
    <s v="ADITHYA"/>
    <s v="KALAKKAL COMEDY"/>
    <n v="7.0000000000000007E-2"/>
  </r>
  <r>
    <x v="40"/>
    <x v="5"/>
    <s v="ADITHYA"/>
    <s v="SIRI GAMA PADHA NEE"/>
    <n v="0.03"/>
  </r>
  <r>
    <x v="40"/>
    <x v="5"/>
    <s v="ADITHYA"/>
    <s v="COMEDY GALATTA"/>
    <n v="0.05"/>
  </r>
  <r>
    <x v="40"/>
    <x v="5"/>
    <s v="ADITHYA"/>
    <s v="ADRAA CHAKKAI"/>
    <n v="0.05"/>
  </r>
  <r>
    <x v="40"/>
    <x v="5"/>
    <s v="ADITHYA"/>
    <s v="ADRAA CHAKKAI"/>
    <n v="0.01"/>
  </r>
  <r>
    <x v="40"/>
    <x v="5"/>
    <s v="ADITHYA"/>
    <s v="SIRIKKA SIRIKKA SIRIPPU"/>
    <n v="0.01"/>
  </r>
  <r>
    <x v="40"/>
    <x v="5"/>
    <s v="ADITHYA"/>
    <s v="CHINNAVANE PERIYAVANE"/>
    <n v="0.01"/>
  </r>
  <r>
    <x v="40"/>
    <x v="5"/>
    <s v="ADITHYA"/>
    <s v="JILLUNU ORU KADI"/>
    <n v="0.02"/>
  </r>
  <r>
    <x v="40"/>
    <x v="5"/>
    <s v="ADITHYA"/>
    <s v="MADHANBABUVUDAN SIRIYUNGAL"/>
    <n v="0.04"/>
  </r>
  <r>
    <x v="40"/>
    <x v="5"/>
    <s v="ADITHYA"/>
    <s v="COMEDY GALATTA"/>
    <n v="0.02"/>
  </r>
  <r>
    <x v="41"/>
    <x v="6"/>
    <s v="ADITHYA"/>
    <s v="JOKE KADI"/>
    <n v="0.02"/>
  </r>
  <r>
    <x v="41"/>
    <x v="6"/>
    <s v="ADITHYA"/>
    <s v="SIRI GAMA PADHA NEE"/>
    <n v="0.02"/>
  </r>
  <r>
    <x v="41"/>
    <x v="6"/>
    <s v="ADITHYA"/>
    <s v="SIRI GAMA PADHA NEE"/>
    <n v="0.01"/>
  </r>
  <r>
    <x v="41"/>
    <x v="6"/>
    <s v="ADITHYA"/>
    <s v="SIRI GAMA PADHA NEE"/>
    <n v="0.08"/>
  </r>
  <r>
    <x v="41"/>
    <x v="6"/>
    <s v="ADITHYA"/>
    <s v="COMEDY GALATTA"/>
    <n v="7.0000000000000007E-2"/>
  </r>
  <r>
    <x v="41"/>
    <x v="6"/>
    <s v="ADITHYA"/>
    <s v="COMEDY GALATTA"/>
    <n v="7.0000000000000007E-2"/>
  </r>
  <r>
    <x v="41"/>
    <x v="6"/>
    <s v="ADITHYA"/>
    <s v="VIVEK SPECIAL"/>
    <n v="0.05"/>
  </r>
  <r>
    <x v="41"/>
    <x v="6"/>
    <s v="ADITHYA"/>
    <s v="VAAIVITTU SIRINGA"/>
    <n v="0.01"/>
  </r>
  <r>
    <x v="41"/>
    <x v="6"/>
    <s v="ADITHYA"/>
    <s v="MADHANBABUVUDAN SIRIYUNGAL"/>
    <n v="0.01"/>
  </r>
  <r>
    <x v="41"/>
    <x v="6"/>
    <s v="ADITHYA"/>
    <s v="MADHANBABUVUDAN SIRIYUNGAL"/>
    <n v="0.05"/>
  </r>
  <r>
    <x v="42"/>
    <x v="0"/>
    <s v="ADITHYA"/>
    <s v="VAANGA SIRIKALAM"/>
    <n v="0.08"/>
  </r>
  <r>
    <x v="42"/>
    <x v="0"/>
    <s v="ADITHYA"/>
    <s v="VAANGA SIRIKALAM"/>
    <n v="0.03"/>
  </r>
  <r>
    <x v="42"/>
    <x v="0"/>
    <s v="ADITHYA"/>
    <s v="JOKE KADI"/>
    <n v="0.03"/>
  </r>
  <r>
    <x v="42"/>
    <x v="0"/>
    <s v="ADITHYA"/>
    <s v="SIRI GAMA PADHA NEE"/>
    <n v="0.05"/>
  </r>
  <r>
    <x v="42"/>
    <x v="0"/>
    <s v="ADITHYA"/>
    <s v="SIRI GAMA PADHA NEE"/>
    <n v="0.01"/>
  </r>
  <r>
    <x v="42"/>
    <x v="0"/>
    <s v="ADITHYA"/>
    <s v="SIRI GAMA PADHA NEE"/>
    <n v="0.06"/>
  </r>
  <r>
    <x v="42"/>
    <x v="0"/>
    <s v="ADITHYA"/>
    <s v="VAAIVITTU SIRINGA"/>
    <n v="0.03"/>
  </r>
  <r>
    <x v="42"/>
    <x v="0"/>
    <s v="ADITHYA"/>
    <s v="SIRIKKA SIRIKKA SIRIPPU"/>
    <n v="0.02"/>
  </r>
  <r>
    <x v="42"/>
    <x v="0"/>
    <s v="ADITHYA"/>
    <s v="MADHANBABUVUDAN SIRIYUNGAL"/>
    <n v="0.03"/>
  </r>
  <r>
    <x v="42"/>
    <x v="0"/>
    <s v="ADITHYA"/>
    <s v="MADHANBABUVUDAN SIRIYUNGAL"/>
    <n v="0.04"/>
  </r>
  <r>
    <x v="43"/>
    <x v="1"/>
    <s v="ADITHYA"/>
    <s v="VAANGA SIRIKALAM"/>
    <n v="0.08"/>
  </r>
  <r>
    <x v="43"/>
    <x v="1"/>
    <s v="ADITHYA"/>
    <s v="JOKE KADI"/>
    <n v="0.01"/>
  </r>
  <r>
    <x v="43"/>
    <x v="1"/>
    <s v="ADITHYA"/>
    <s v="SIRI GAMA PADHA NEE"/>
    <n v="0.05"/>
  </r>
  <r>
    <x v="43"/>
    <x v="1"/>
    <s v="ADITHYA"/>
    <s v="SIRI GAMA PADHA NEE"/>
    <n v="0.03"/>
  </r>
  <r>
    <x v="43"/>
    <x v="1"/>
    <s v="ADITHYA"/>
    <s v="SIRI GAMA PADHA NEE"/>
    <n v="0.05"/>
  </r>
  <r>
    <x v="43"/>
    <x v="1"/>
    <s v="ADITHYA"/>
    <s v="KAVUNDAMANI SENTHIL SPECIAL"/>
    <n v="0.06"/>
  </r>
  <r>
    <x v="43"/>
    <x v="1"/>
    <s v="ADITHYA"/>
    <s v="SIRIKKA SIRIKKA SIRIPPU"/>
    <n v="0"/>
  </r>
  <r>
    <x v="43"/>
    <x v="1"/>
    <s v="ADITHYA"/>
    <s v="JILLUNU ORU KADI"/>
    <n v="0.01"/>
  </r>
  <r>
    <x v="43"/>
    <x v="1"/>
    <s v="ADITHYA"/>
    <s v="MADHANBABUVUDAN SIRIYUNGAL"/>
    <n v="0.02"/>
  </r>
  <r>
    <x v="43"/>
    <x v="1"/>
    <s v="ADITHYA"/>
    <s v="MADHANBABUVUDAN SIRIYUNGAL"/>
    <n v="0.01"/>
  </r>
  <r>
    <x v="43"/>
    <x v="1"/>
    <s v="ADITHYA"/>
    <s v="MADHANBABUVUDAN SIRIYUNGAL"/>
    <n v="0.06"/>
  </r>
  <r>
    <x v="44"/>
    <x v="2"/>
    <s v="ADITHYA"/>
    <s v="VAANGA SIRIKALAM"/>
    <n v="0.1"/>
  </r>
  <r>
    <x v="44"/>
    <x v="2"/>
    <s v="ADITHYA"/>
    <s v="JOKE KADI"/>
    <n v="0.13"/>
  </r>
  <r>
    <x v="44"/>
    <x v="2"/>
    <s v="ADITHYA"/>
    <s v="KALAKKAL COMEDY"/>
    <n v="0.09"/>
  </r>
  <r>
    <x v="44"/>
    <x v="2"/>
    <s v="ADITHYA"/>
    <s v="SIRI GAMA PADHA NEE"/>
    <n v="7.0000000000000007E-2"/>
  </r>
  <r>
    <x v="44"/>
    <x v="2"/>
    <s v="ADITHYA"/>
    <s v="SIRI GAMA PADHA NEE"/>
    <n v="0.06"/>
  </r>
  <r>
    <x v="44"/>
    <x v="2"/>
    <s v="ADITHYA"/>
    <s v="SIRIKKA SIRIKKA SIRIPPU"/>
    <n v="0.03"/>
  </r>
  <r>
    <x v="44"/>
    <x v="2"/>
    <s v="ADITHYA"/>
    <s v="JILLUNU ORU KADI"/>
    <n v="0.03"/>
  </r>
  <r>
    <x v="44"/>
    <x v="2"/>
    <s v="ADITHYA"/>
    <s v="JILLUNU ORU KADI"/>
    <n v="0.04"/>
  </r>
  <r>
    <x v="44"/>
    <x v="2"/>
    <s v="ADITHYA"/>
    <s v="IDHU THANDA SIRIPPU"/>
    <n v="0.02"/>
  </r>
  <r>
    <x v="44"/>
    <x v="2"/>
    <s v="ADITHYA"/>
    <s v="VAAIVITTU SIRINGA"/>
    <n v="0.03"/>
  </r>
  <r>
    <x v="45"/>
    <x v="3"/>
    <s v="ADITHYA"/>
    <s v="VAANGA SIRIKALAM"/>
    <n v="0.02"/>
  </r>
  <r>
    <x v="45"/>
    <x v="3"/>
    <s v="ADITHYA"/>
    <s v="JOKE KADI"/>
    <n v="0.12"/>
  </r>
  <r>
    <x v="45"/>
    <x v="3"/>
    <s v="ADITHYA"/>
    <s v="SIRI GAMA PADHA NEE"/>
    <n v="0.01"/>
  </r>
  <r>
    <x v="45"/>
    <x v="3"/>
    <s v="ADITHYA"/>
    <s v="KAVUNDAMANI SENTHIL SPECIAL"/>
    <n v="0.11"/>
  </r>
  <r>
    <x v="45"/>
    <x v="3"/>
    <s v="ADITHYA"/>
    <s v="VAAIVITTU SIRINGA"/>
    <n v="0.09"/>
  </r>
  <r>
    <x v="45"/>
    <x v="3"/>
    <s v="ADITHYA"/>
    <s v="SIRIKKA SIRIKKA SIRIPPU"/>
    <n v="0.09"/>
  </r>
  <r>
    <x v="45"/>
    <x v="3"/>
    <s v="ADITHYA"/>
    <s v="ANUMOHANVUDAN SIRIYUNGAL"/>
    <n v="0.01"/>
  </r>
  <r>
    <x v="45"/>
    <x v="3"/>
    <s v="ADITHYA"/>
    <s v="PANDIYARAJANUDAN SIRIYUNGAL"/>
    <n v="0.02"/>
  </r>
  <r>
    <x v="45"/>
    <x v="3"/>
    <s v="ADITHYA"/>
    <s v="MANOBALAVUDAN SIRIYUNGAL"/>
    <n v="7.0000000000000007E-2"/>
  </r>
  <r>
    <x v="45"/>
    <x v="3"/>
    <s v="ADITHYA"/>
    <s v="COMEDY GALATTA"/>
    <n v="0"/>
  </r>
  <r>
    <x v="46"/>
    <x v="4"/>
    <s v="ADITHYA"/>
    <s v="VAANGA SIRIKALAM"/>
    <n v="0.06"/>
  </r>
  <r>
    <x v="46"/>
    <x v="4"/>
    <s v="ADITHYA"/>
    <s v="JOKE KADI"/>
    <n v="0.11"/>
  </r>
  <r>
    <x v="46"/>
    <x v="4"/>
    <s v="ADITHYA"/>
    <s v="ORU PADA COMEDY"/>
    <n v="0.08"/>
  </r>
  <r>
    <x v="46"/>
    <x v="4"/>
    <s v="ADITHYA"/>
    <s v="VAAIVITTU SIRINGA"/>
    <n v="0.01"/>
  </r>
  <r>
    <x v="46"/>
    <x v="4"/>
    <s v="ADITHYA"/>
    <s v="VAAIVITTU SIRINGA"/>
    <n v="0.03"/>
  </r>
  <r>
    <x v="46"/>
    <x v="4"/>
    <s v="ADITHYA"/>
    <s v="NEENGAL VIRUMBIYA COMEDY"/>
    <n v="0.02"/>
  </r>
  <r>
    <x v="46"/>
    <x v="4"/>
    <s v="ADITHYA"/>
    <s v="NEENGAL VIRUMBIYA COMEDY"/>
    <n v="0.03"/>
  </r>
  <r>
    <x v="46"/>
    <x v="4"/>
    <s v="ADITHYA"/>
    <s v="ANUMOHANVUDAN SIRIYUNGAL"/>
    <n v="0.04"/>
  </r>
  <r>
    <x v="46"/>
    <x v="4"/>
    <s v="ADITHYA"/>
    <s v="MANOBALAVUDAN SIRIYUNGAL"/>
    <n v="0.06"/>
  </r>
  <r>
    <x v="46"/>
    <x v="4"/>
    <s v="ADITHYA"/>
    <s v="MANOBALAVUDAN SIRIYUNGAL"/>
    <n v="0.01"/>
  </r>
  <r>
    <x v="46"/>
    <x v="4"/>
    <s v="ADITHYA"/>
    <s v="MANOBALAVUDAN SIRIYUNGAL"/>
    <n v="0.05"/>
  </r>
  <r>
    <x v="47"/>
    <x v="5"/>
    <s v="ADITHYA"/>
    <s v="KALAKKAL COMEDY"/>
    <n v="0.03"/>
  </r>
  <r>
    <x v="47"/>
    <x v="5"/>
    <s v="ADITHYA"/>
    <s v="SIRI GAMA PADHA NEE"/>
    <n v="0.04"/>
  </r>
  <r>
    <x v="47"/>
    <x v="5"/>
    <s v="ADITHYA"/>
    <s v="COMEDY GALATTA"/>
    <n v="0"/>
  </r>
  <r>
    <x v="47"/>
    <x v="5"/>
    <s v="ADITHYA"/>
    <s v="COMEDY GALATTA"/>
    <n v="0"/>
  </r>
  <r>
    <x v="47"/>
    <x v="5"/>
    <s v="ADITHYA"/>
    <s v="KAVUNDAMANI SENTHIL SPECIAL"/>
    <n v="0.08"/>
  </r>
  <r>
    <x v="47"/>
    <x v="5"/>
    <s v="ADITHYA"/>
    <s v="ADRAA CHAKKAI"/>
    <n v="0.03"/>
  </r>
  <r>
    <x v="47"/>
    <x v="5"/>
    <s v="ADITHYA"/>
    <s v="SIRIKKA SIRIKKA SIRIPPU"/>
    <n v="0.03"/>
  </r>
  <r>
    <x v="47"/>
    <x v="5"/>
    <s v="ADITHYA"/>
    <s v="CHINNAVANE PERIYAVANE"/>
    <n v="7.0000000000000007E-2"/>
  </r>
  <r>
    <x v="47"/>
    <x v="5"/>
    <s v="ADITHYA"/>
    <s v="MADHANBABUVUDAN SIRIYUNGAL"/>
    <n v="0.11"/>
  </r>
  <r>
    <x v="47"/>
    <x v="5"/>
    <s v="ADITHYA"/>
    <s v="DOUBLE GALATTA"/>
    <n v="0.04"/>
  </r>
  <r>
    <x v="47"/>
    <x v="5"/>
    <s v="ADITHYA"/>
    <s v="COMEDY GALATTA"/>
    <n v="0.03"/>
  </r>
  <r>
    <x v="48"/>
    <x v="6"/>
    <s v="ADITHYA"/>
    <s v="JOKE KADI"/>
    <n v="0.02"/>
  </r>
  <r>
    <x v="48"/>
    <x v="6"/>
    <s v="ADITHYA"/>
    <s v="KALAKKAL COMEDY"/>
    <n v="0.01"/>
  </r>
  <r>
    <x v="48"/>
    <x v="6"/>
    <s v="ADITHYA"/>
    <s v="KALAKKAL COMEDY"/>
    <n v="0.05"/>
  </r>
  <r>
    <x v="48"/>
    <x v="6"/>
    <s v="ADITHYA"/>
    <s v="SIRI GAMA PADHA NEE"/>
    <n v="0.06"/>
  </r>
  <r>
    <x v="48"/>
    <x v="6"/>
    <s v="ADITHYA"/>
    <s v="SIRI GAMA PADHA NEE"/>
    <n v="0.03"/>
  </r>
  <r>
    <x v="48"/>
    <x v="6"/>
    <s v="ADITHYA"/>
    <s v="SIRI GAMA PADHA NEE"/>
    <n v="0.01"/>
  </r>
  <r>
    <x v="48"/>
    <x v="6"/>
    <s v="ADITHYA"/>
    <s v="VAAIVITTU SIRINGA"/>
    <n v="0.03"/>
  </r>
  <r>
    <x v="48"/>
    <x v="6"/>
    <s v="ADITHYA"/>
    <s v="SIRIKKA SIRIKKA SIRIPPU"/>
    <n v="0.02"/>
  </r>
  <r>
    <x v="48"/>
    <x v="6"/>
    <s v="ADITHYA"/>
    <s v="DOUBLE GALATTA"/>
    <n v="0.08"/>
  </r>
  <r>
    <x v="48"/>
    <x v="6"/>
    <s v="ADITHYA"/>
    <s v="DOUBLE GALATTA"/>
    <n v="0.05"/>
  </r>
  <r>
    <x v="6"/>
    <x v="6"/>
    <s v="AXN"/>
    <s v="THE X -FACTOR USA"/>
    <n v="0"/>
  </r>
  <r>
    <x v="6"/>
    <x v="6"/>
    <s v="AXN"/>
    <s v="THE X -FACTOR USA"/>
    <n v="0.01"/>
  </r>
  <r>
    <x v="6"/>
    <x v="6"/>
    <s v="AXN"/>
    <s v="THE X -FACTOR USA"/>
    <n v="0.01"/>
  </r>
  <r>
    <x v="6"/>
    <x v="6"/>
    <s v="AXN"/>
    <s v="THE X -FACTOR USA"/>
    <n v="0.01"/>
  </r>
  <r>
    <x v="6"/>
    <x v="6"/>
    <s v="AXN"/>
    <s v="THE X -FACTOR USA"/>
    <n v="0.01"/>
  </r>
  <r>
    <x v="6"/>
    <x v="6"/>
    <s v="AXN"/>
    <s v="BLOOPERS"/>
    <n v="0.01"/>
  </r>
  <r>
    <x v="6"/>
    <x v="6"/>
    <s v="AXN"/>
    <s v="CAUGHT RED HANDED"/>
    <n v="0"/>
  </r>
  <r>
    <x v="6"/>
    <x v="6"/>
    <s v="AXN"/>
    <s v="EFF MISSION IMPOSSIBLE-III"/>
    <n v="0.02"/>
  </r>
  <r>
    <x v="6"/>
    <x v="6"/>
    <s v="AXN"/>
    <s v="EFF MISSION IMPOSSIBLE-III"/>
    <n v="0"/>
  </r>
  <r>
    <x v="6"/>
    <x v="6"/>
    <s v="AXN"/>
    <s v="EFF MISSION IMPOSSIBLE-III"/>
    <n v="0"/>
  </r>
  <r>
    <x v="6"/>
    <x v="6"/>
    <s v="AXN"/>
    <s v="EFF MISSION IMPOSSIBLE-III"/>
    <n v="0.02"/>
  </r>
  <r>
    <x v="6"/>
    <x v="6"/>
    <s v="AXN"/>
    <s v="MOST DARING"/>
    <n v="0.03"/>
  </r>
  <r>
    <x v="6"/>
    <x v="6"/>
    <s v="AXN"/>
    <s v="GOT TO DANCE THE JUDGES TOP 20"/>
    <n v="0"/>
  </r>
  <r>
    <x v="6"/>
    <x v="6"/>
    <s v="AXN"/>
    <s v="GOT TO DANCE THE JUDGES TOP 20"/>
    <n v="0.01"/>
  </r>
  <r>
    <x v="6"/>
    <x v="6"/>
    <s v="AXN"/>
    <s v="TOP CHEF JUST DESSERTS"/>
    <n v="0"/>
  </r>
  <r>
    <x v="6"/>
    <x v="6"/>
    <s v="AXN"/>
    <s v="TOP CHEF JUST DESSERTS"/>
    <n v="0"/>
  </r>
  <r>
    <x v="6"/>
    <x v="6"/>
    <s v="AXN"/>
    <s v="CHUCK"/>
    <n v="0.01"/>
  </r>
  <r>
    <x v="6"/>
    <x v="6"/>
    <s v="AXN"/>
    <s v="CSI-MIAMI"/>
    <n v="0"/>
  </r>
  <r>
    <x v="6"/>
    <x v="6"/>
    <s v="AXN"/>
    <s v="CSI-MIAMI"/>
    <n v="0"/>
  </r>
  <r>
    <x v="6"/>
    <x v="6"/>
    <s v="AXN"/>
    <s v="BLOOPERS"/>
    <n v="0.01"/>
  </r>
  <r>
    <x v="6"/>
    <x v="6"/>
    <s v="AXN"/>
    <s v="BLOOPERS"/>
    <n v="0"/>
  </r>
  <r>
    <x v="6"/>
    <x v="6"/>
    <s v="AXN"/>
    <s v="CAUGHT RED HANDED"/>
    <n v="0"/>
  </r>
  <r>
    <x v="7"/>
    <x v="0"/>
    <s v="AXN"/>
    <s v="THE X -FACTOR USA"/>
    <n v="0"/>
  </r>
  <r>
    <x v="7"/>
    <x v="0"/>
    <s v="AXN"/>
    <s v="THE X -FACTOR USA"/>
    <n v="0"/>
  </r>
  <r>
    <x v="7"/>
    <x v="0"/>
    <s v="AXN"/>
    <s v="CAUGHT RED HANDED"/>
    <n v="0"/>
  </r>
  <r>
    <x v="7"/>
    <x v="0"/>
    <s v="AXN"/>
    <s v="CSI-MIAMI"/>
    <n v="0"/>
  </r>
  <r>
    <x v="7"/>
    <x v="0"/>
    <s v="AXN"/>
    <s v="CSI-MIAMI"/>
    <n v="0"/>
  </r>
  <r>
    <x v="7"/>
    <x v="0"/>
    <s v="AXN"/>
    <s v="CSI-MIAMI"/>
    <n v="0"/>
  </r>
  <r>
    <x v="7"/>
    <x v="0"/>
    <s v="AXN"/>
    <s v="NCIS LOS ANGELES"/>
    <n v="0"/>
  </r>
  <r>
    <x v="7"/>
    <x v="0"/>
    <s v="AXN"/>
    <s v="NCIS LOS ANGELES"/>
    <n v="0"/>
  </r>
  <r>
    <x v="7"/>
    <x v="0"/>
    <s v="AXN"/>
    <s v="MOST DARING"/>
    <n v="0"/>
  </r>
  <r>
    <x v="7"/>
    <x v="0"/>
    <s v="AXN"/>
    <s v="MOST DARING"/>
    <n v="0"/>
  </r>
  <r>
    <x v="7"/>
    <x v="0"/>
    <s v="AXN"/>
    <s v="MOST DARING"/>
    <n v="0"/>
  </r>
  <r>
    <x v="7"/>
    <x v="0"/>
    <s v="AXN"/>
    <s v="IMPOSSIBLE THE WORLDS GREATEST"/>
    <n v="0"/>
  </r>
  <r>
    <x v="7"/>
    <x v="0"/>
    <s v="AXN"/>
    <s v="IMPOSSIBLE THE WORLDS GREATEST"/>
    <n v="0.01"/>
  </r>
  <r>
    <x v="7"/>
    <x v="0"/>
    <s v="AXN"/>
    <s v="IMPOSSIBLE THE WORLDS GREATEST"/>
    <n v="0.01"/>
  </r>
  <r>
    <x v="7"/>
    <x v="0"/>
    <s v="AXN"/>
    <s v="RIPLEYS BELIEVE IT OR NO"/>
    <n v="0"/>
  </r>
  <r>
    <x v="7"/>
    <x v="0"/>
    <s v="AXN"/>
    <s v="TOP CHEF JUST DESSERTS"/>
    <n v="0"/>
  </r>
  <r>
    <x v="7"/>
    <x v="0"/>
    <s v="AXN"/>
    <s v="TOP CHEF JUST DESSERTS"/>
    <n v="0"/>
  </r>
  <r>
    <x v="7"/>
    <x v="0"/>
    <s v="AXN"/>
    <s v="CHUCK"/>
    <n v="0.01"/>
  </r>
  <r>
    <x v="7"/>
    <x v="0"/>
    <s v="AXN"/>
    <s v="CHUCK"/>
    <n v="0"/>
  </r>
  <r>
    <x v="7"/>
    <x v="0"/>
    <s v="AXN"/>
    <s v="CSI-MIAMI"/>
    <n v="0"/>
  </r>
  <r>
    <x v="7"/>
    <x v="0"/>
    <s v="AXN"/>
    <s v="CSI-MIAMI"/>
    <n v="0"/>
  </r>
  <r>
    <x v="7"/>
    <x v="0"/>
    <s v="AXN"/>
    <s v="BLOOPERS"/>
    <n v="0.01"/>
  </r>
  <r>
    <x v="8"/>
    <x v="1"/>
    <s v="AXN"/>
    <s v="THE X -FACTOR USA"/>
    <n v="0"/>
  </r>
  <r>
    <x v="8"/>
    <x v="1"/>
    <s v="AXN"/>
    <s v="THE X -FACTOR USA"/>
    <n v="0"/>
  </r>
  <r>
    <x v="8"/>
    <x v="1"/>
    <s v="AXN"/>
    <s v="BLOOPERS"/>
    <n v="0"/>
  </r>
  <r>
    <x v="8"/>
    <x v="1"/>
    <s v="AXN"/>
    <s v="CAUGHT RED HANDED"/>
    <n v="0"/>
  </r>
  <r>
    <x v="8"/>
    <x v="1"/>
    <s v="AXN"/>
    <s v="CSI-MIAMI"/>
    <n v="0"/>
  </r>
  <r>
    <x v="8"/>
    <x v="1"/>
    <s v="AXN"/>
    <s v="CSI-MIAMI"/>
    <n v="0"/>
  </r>
  <r>
    <x v="8"/>
    <x v="1"/>
    <s v="AXN"/>
    <s v="NCIS LOS ANGELES"/>
    <n v="0.01"/>
  </r>
  <r>
    <x v="8"/>
    <x v="1"/>
    <s v="AXN"/>
    <s v="NCIS LOS ANGELES"/>
    <n v="0"/>
  </r>
  <r>
    <x v="8"/>
    <x v="1"/>
    <s v="AXN"/>
    <s v="MOST DARING"/>
    <n v="0"/>
  </r>
  <r>
    <x v="8"/>
    <x v="1"/>
    <s v="AXN"/>
    <s v="MOST DARING"/>
    <n v="0"/>
  </r>
  <r>
    <x v="8"/>
    <x v="1"/>
    <s v="AXN"/>
    <s v="MOST DARING"/>
    <n v="0"/>
  </r>
  <r>
    <x v="8"/>
    <x v="1"/>
    <s v="AXN"/>
    <s v="IMPOSSIBLE THE WORLDS GREATEST"/>
    <n v="0"/>
  </r>
  <r>
    <x v="8"/>
    <x v="1"/>
    <s v="AXN"/>
    <s v="IMPOSSIBLE THE WORLDS GREATEST"/>
    <n v="0.01"/>
  </r>
  <r>
    <x v="8"/>
    <x v="1"/>
    <s v="AXN"/>
    <s v="IMPOSSIBLE THE WORLDS GREATEST"/>
    <n v="0"/>
  </r>
  <r>
    <x v="8"/>
    <x v="1"/>
    <s v="AXN"/>
    <s v="BREAKING THE MAGICIANS CODE"/>
    <n v="0"/>
  </r>
  <r>
    <x v="8"/>
    <x v="1"/>
    <s v="AXN"/>
    <s v="BREAKING THE MAGICIANS CODE"/>
    <n v="0"/>
  </r>
  <r>
    <x v="8"/>
    <x v="1"/>
    <s v="AXN"/>
    <s v="CHUCK"/>
    <n v="0"/>
  </r>
  <r>
    <x v="8"/>
    <x v="1"/>
    <s v="AXN"/>
    <s v="CHUCK"/>
    <n v="0"/>
  </r>
  <r>
    <x v="8"/>
    <x v="1"/>
    <s v="AXN"/>
    <s v="CSI-MIAMI"/>
    <n v="0.01"/>
  </r>
  <r>
    <x v="8"/>
    <x v="1"/>
    <s v="AXN"/>
    <s v="CSI-MIAMI"/>
    <n v="0"/>
  </r>
  <r>
    <x v="8"/>
    <x v="1"/>
    <s v="AXN"/>
    <s v="CSI-MIAMI"/>
    <n v="0.01"/>
  </r>
  <r>
    <x v="8"/>
    <x v="1"/>
    <s v="AXN"/>
    <s v="CAUGHT RED HANDED"/>
    <n v="0.01"/>
  </r>
  <r>
    <x v="13"/>
    <x v="6"/>
    <s v="AXN"/>
    <s v="THE X -FACTOR USA"/>
    <n v="0.01"/>
  </r>
  <r>
    <x v="13"/>
    <x v="6"/>
    <s v="AXN"/>
    <s v="BLOOPERS"/>
    <n v="0"/>
  </r>
  <r>
    <x v="13"/>
    <x v="6"/>
    <s v="AXN"/>
    <s v="EFF WAR OF THE WORLDS"/>
    <n v="0"/>
  </r>
  <r>
    <x v="13"/>
    <x v="6"/>
    <s v="AXN"/>
    <s v="EFF WAR OF THE WORLDS"/>
    <n v="0"/>
  </r>
  <r>
    <x v="13"/>
    <x v="6"/>
    <s v="AXN"/>
    <s v="EFF WAR OF THE WORLDS"/>
    <n v="0"/>
  </r>
  <r>
    <x v="13"/>
    <x v="6"/>
    <s v="AXN"/>
    <s v="EFF WAR OF THE WORLDS"/>
    <n v="0.01"/>
  </r>
  <r>
    <x v="13"/>
    <x v="6"/>
    <s v="AXN"/>
    <s v="EFF WAR OF THE WORLDS"/>
    <n v="0.03"/>
  </r>
  <r>
    <x v="13"/>
    <x v="6"/>
    <s v="AXN"/>
    <s v="EFF WAR OF THE WORLDS"/>
    <n v="0"/>
  </r>
  <r>
    <x v="13"/>
    <x v="6"/>
    <s v="AXN"/>
    <s v="CRISS ANGEL MIND FREAK"/>
    <n v="0.03"/>
  </r>
  <r>
    <x v="13"/>
    <x v="6"/>
    <s v="AXN"/>
    <s v="MOST DARING"/>
    <n v="0.04"/>
  </r>
  <r>
    <x v="13"/>
    <x v="6"/>
    <s v="AXN"/>
    <s v="BREAKING THE MAGICIANS CODE"/>
    <n v="0.01"/>
  </r>
  <r>
    <x v="13"/>
    <x v="6"/>
    <s v="AXN"/>
    <s v="BREAKING THE MAGICIANS CODE"/>
    <n v="0"/>
  </r>
  <r>
    <x v="13"/>
    <x v="6"/>
    <s v="AXN"/>
    <s v="BREAKING THE MAGICIANS CODE"/>
    <n v="0"/>
  </r>
  <r>
    <x v="13"/>
    <x v="6"/>
    <s v="AXN"/>
    <s v="CHUCK"/>
    <n v="0"/>
  </r>
  <r>
    <x v="13"/>
    <x v="6"/>
    <s v="AXN"/>
    <s v="BREAKING THE MAGICIANS CODE"/>
    <n v="0"/>
  </r>
  <r>
    <x v="13"/>
    <x v="6"/>
    <s v="AXN"/>
    <s v="BREAKING THE MAGICIANS CODE"/>
    <n v="0.06"/>
  </r>
  <r>
    <x v="13"/>
    <x v="6"/>
    <s v="AXN"/>
    <s v="CHUCK"/>
    <n v="0"/>
  </r>
  <r>
    <x v="13"/>
    <x v="6"/>
    <s v="AXN"/>
    <s v="CHUCK"/>
    <n v="0.02"/>
  </r>
  <r>
    <x v="13"/>
    <x v="6"/>
    <s v="AXN"/>
    <s v="CSI-MIAMI"/>
    <n v="0"/>
  </r>
  <r>
    <x v="13"/>
    <x v="6"/>
    <s v="AXN"/>
    <s v="CSI-MIAMI"/>
    <n v="0"/>
  </r>
  <r>
    <x v="13"/>
    <x v="6"/>
    <s v="AXN"/>
    <s v="CSI-MIAMI"/>
    <n v="0"/>
  </r>
  <r>
    <x v="13"/>
    <x v="6"/>
    <s v="AXN"/>
    <s v="CAUGHT RED HANDED"/>
    <n v="0.02"/>
  </r>
  <r>
    <x v="14"/>
    <x v="0"/>
    <s v="AXN"/>
    <s v="THE X -FACTOR USA"/>
    <n v="0"/>
  </r>
  <r>
    <x v="14"/>
    <x v="0"/>
    <s v="AXN"/>
    <s v="THE X -FACTOR USA"/>
    <n v="0"/>
  </r>
  <r>
    <x v="14"/>
    <x v="0"/>
    <s v="AXN"/>
    <s v="BLOOPERS"/>
    <n v="0"/>
  </r>
  <r>
    <x v="14"/>
    <x v="0"/>
    <s v="AXN"/>
    <s v="CAUGHT RED HANDED"/>
    <n v="0"/>
  </r>
  <r>
    <x v="14"/>
    <x v="0"/>
    <s v="AXN"/>
    <s v="CSI-MIAMI"/>
    <n v="0"/>
  </r>
  <r>
    <x v="14"/>
    <x v="0"/>
    <s v="AXN"/>
    <s v="CSI-MIAMI"/>
    <n v="0"/>
  </r>
  <r>
    <x v="14"/>
    <x v="0"/>
    <s v="AXN"/>
    <s v="NCIS LOS ANGELES"/>
    <n v="0"/>
  </r>
  <r>
    <x v="14"/>
    <x v="0"/>
    <s v="AXN"/>
    <s v="NCIS LOS ANGELES"/>
    <n v="0"/>
  </r>
  <r>
    <x v="14"/>
    <x v="0"/>
    <s v="AXN"/>
    <s v="NCIS LOS ANGELES"/>
    <n v="0"/>
  </r>
  <r>
    <x v="14"/>
    <x v="0"/>
    <s v="AXN"/>
    <s v="MOST DARING"/>
    <n v="0.01"/>
  </r>
  <r>
    <x v="14"/>
    <x v="0"/>
    <s v="AXN"/>
    <s v="MOST DARING"/>
    <n v="0"/>
  </r>
  <r>
    <x v="14"/>
    <x v="0"/>
    <s v="AXN"/>
    <s v="MOST DARING"/>
    <n v="0"/>
  </r>
  <r>
    <x v="14"/>
    <x v="0"/>
    <s v="AXN"/>
    <s v="BREAKING THE MAGICIANS CODE"/>
    <n v="0"/>
  </r>
  <r>
    <x v="14"/>
    <x v="0"/>
    <s v="AXN"/>
    <s v="BREAKING THE MAGICIANS CODE"/>
    <n v="0.01"/>
  </r>
  <r>
    <x v="14"/>
    <x v="0"/>
    <s v="AXN"/>
    <s v="BREAKING THE MAGICIANS CODE"/>
    <n v="0.06"/>
  </r>
  <r>
    <x v="14"/>
    <x v="0"/>
    <s v="AXN"/>
    <s v="BREAKING THE MAGICIANS CODE"/>
    <n v="0.02"/>
  </r>
  <r>
    <x v="14"/>
    <x v="0"/>
    <s v="AXN"/>
    <s v="CHUCK"/>
    <n v="0"/>
  </r>
  <r>
    <x v="14"/>
    <x v="0"/>
    <s v="AXN"/>
    <s v="CHUCK"/>
    <n v="0"/>
  </r>
  <r>
    <x v="14"/>
    <x v="0"/>
    <s v="AXN"/>
    <s v="CSI-MIAMI"/>
    <n v="0"/>
  </r>
  <r>
    <x v="14"/>
    <x v="0"/>
    <s v="AXN"/>
    <s v="CSI-MIAMI"/>
    <n v="0.02"/>
  </r>
  <r>
    <x v="14"/>
    <x v="0"/>
    <s v="AXN"/>
    <s v="BLOOPERS"/>
    <n v="0"/>
  </r>
  <r>
    <x v="14"/>
    <x v="0"/>
    <s v="AXN"/>
    <s v="CAUGHT RED HANDED"/>
    <n v="0"/>
  </r>
  <r>
    <x v="15"/>
    <x v="1"/>
    <s v="AXN"/>
    <s v="THE X -FACTOR USA"/>
    <n v="0"/>
  </r>
  <r>
    <x v="15"/>
    <x v="1"/>
    <s v="AXN"/>
    <s v="THE X -FACTOR USA"/>
    <n v="0"/>
  </r>
  <r>
    <x v="15"/>
    <x v="1"/>
    <s v="AXN"/>
    <s v="BLOOPERS"/>
    <n v="0.01"/>
  </r>
  <r>
    <x v="15"/>
    <x v="1"/>
    <s v="AXN"/>
    <s v="CAUGHT RED HANDED"/>
    <n v="0.01"/>
  </r>
  <r>
    <x v="15"/>
    <x v="1"/>
    <s v="AXN"/>
    <s v="CAUGHT RED HANDED"/>
    <n v="0.01"/>
  </r>
  <r>
    <x v="15"/>
    <x v="1"/>
    <s v="AXN"/>
    <s v="CSI-MIAMI"/>
    <n v="0"/>
  </r>
  <r>
    <x v="15"/>
    <x v="1"/>
    <s v="AXN"/>
    <s v="NCIS LOS ANGELES"/>
    <n v="0"/>
  </r>
  <r>
    <x v="15"/>
    <x v="1"/>
    <s v="AXN"/>
    <s v="NCIS LOS ANGELES"/>
    <n v="0"/>
  </r>
  <r>
    <x v="15"/>
    <x v="1"/>
    <s v="AXN"/>
    <s v="NCIS LOS ANGELES"/>
    <n v="0"/>
  </r>
  <r>
    <x v="15"/>
    <x v="1"/>
    <s v="AXN"/>
    <s v="MOST DARING"/>
    <n v="0.01"/>
  </r>
  <r>
    <x v="15"/>
    <x v="1"/>
    <s v="AXN"/>
    <s v="MOST DARING"/>
    <n v="0.01"/>
  </r>
  <r>
    <x v="15"/>
    <x v="1"/>
    <s v="AXN"/>
    <s v="BREAKING THE MAGICIANS CODE"/>
    <n v="0.01"/>
  </r>
  <r>
    <x v="15"/>
    <x v="1"/>
    <s v="AXN"/>
    <s v="BREAKING THE MAGICIANS CODE"/>
    <n v="0.01"/>
  </r>
  <r>
    <x v="15"/>
    <x v="1"/>
    <s v="AXN"/>
    <s v="BREAKING THE MAGICIANS CODE"/>
    <n v="0"/>
  </r>
  <r>
    <x v="15"/>
    <x v="1"/>
    <s v="AXN"/>
    <s v="BREAKING THE MAGICIANS CODE"/>
    <n v="0"/>
  </r>
  <r>
    <x v="15"/>
    <x v="1"/>
    <s v="AXN"/>
    <s v="BREAKING THE MAGICIANS CODE"/>
    <n v="0.01"/>
  </r>
  <r>
    <x v="15"/>
    <x v="1"/>
    <s v="AXN"/>
    <s v="CHUCK"/>
    <n v="0.01"/>
  </r>
  <r>
    <x v="15"/>
    <x v="1"/>
    <s v="AXN"/>
    <s v="CHUCK"/>
    <n v="0"/>
  </r>
  <r>
    <x v="15"/>
    <x v="1"/>
    <s v="AXN"/>
    <s v="CHUCK"/>
    <n v="0"/>
  </r>
  <r>
    <x v="15"/>
    <x v="1"/>
    <s v="AXN"/>
    <s v="CSI-MIAMI"/>
    <n v="0"/>
  </r>
  <r>
    <x v="15"/>
    <x v="1"/>
    <s v="AXN"/>
    <s v="BLOOPERS"/>
    <n v="0"/>
  </r>
  <r>
    <x v="15"/>
    <x v="1"/>
    <s v="AXN"/>
    <s v="BLOOPERS"/>
    <n v="0"/>
  </r>
  <r>
    <x v="20"/>
    <x v="6"/>
    <s v="AXN"/>
    <s v="THE X -FACTOR USA"/>
    <n v="0.01"/>
  </r>
  <r>
    <x v="20"/>
    <x v="6"/>
    <s v="AXN"/>
    <s v="THE X -FACTOR USA"/>
    <n v="0.01"/>
  </r>
  <r>
    <x v="20"/>
    <x v="6"/>
    <s v="AXN"/>
    <s v="THE X -FACTOR USA"/>
    <n v="0.01"/>
  </r>
  <r>
    <x v="20"/>
    <x v="6"/>
    <s v="AXN"/>
    <s v="CAUGHT ON CAMERA"/>
    <n v="0.02"/>
  </r>
  <r>
    <x v="20"/>
    <x v="6"/>
    <s v="AXN"/>
    <s v="EFF BEVERLY HILLS COP"/>
    <n v="0.02"/>
  </r>
  <r>
    <x v="20"/>
    <x v="6"/>
    <s v="AXN"/>
    <s v="EFF BEVERLY HILLS COP"/>
    <n v="0.03"/>
  </r>
  <r>
    <x v="20"/>
    <x v="6"/>
    <s v="AXN"/>
    <s v="CRISS ANGEL MIND FREAK"/>
    <n v="0"/>
  </r>
  <r>
    <x v="20"/>
    <x v="6"/>
    <s v="AXN"/>
    <s v="MOST DARING"/>
    <n v="0.01"/>
  </r>
  <r>
    <x v="20"/>
    <x v="6"/>
    <s v="AXN"/>
    <s v="BREAKING THE MAGICIANS CODE"/>
    <n v="0"/>
  </r>
  <r>
    <x v="20"/>
    <x v="6"/>
    <s v="AXN"/>
    <s v="RIPLEYS BELIEVE IT OR NO"/>
    <n v="0"/>
  </r>
  <r>
    <x v="20"/>
    <x v="6"/>
    <s v="AXN"/>
    <s v="RIPLEYS BELIEVE IT OR NO"/>
    <n v="0"/>
  </r>
  <r>
    <x v="20"/>
    <x v="6"/>
    <s v="AXN"/>
    <s v="RIPLEYS BELIEVE IT OR NO"/>
    <n v="0"/>
  </r>
  <r>
    <x v="20"/>
    <x v="6"/>
    <s v="AXN"/>
    <s v="RIPLEYS BELIEVE IT OR NO"/>
    <n v="0"/>
  </r>
  <r>
    <x v="20"/>
    <x v="6"/>
    <s v="AXN"/>
    <s v="CAUGHT ON CAMERA"/>
    <n v="0"/>
  </r>
  <r>
    <x v="20"/>
    <x v="6"/>
    <s v="AXN"/>
    <s v="CAUGHT ON CAMERA"/>
    <n v="0"/>
  </r>
  <r>
    <x v="20"/>
    <x v="6"/>
    <s v="AXN"/>
    <s v="CAUGHT ON CAMERA"/>
    <n v="0"/>
  </r>
  <r>
    <x v="21"/>
    <x v="0"/>
    <s v="AXN"/>
    <s v="THE X -FACTOR USA"/>
    <n v="0"/>
  </r>
  <r>
    <x v="21"/>
    <x v="0"/>
    <s v="AXN"/>
    <s v="RIPLEYS BELIEVE IT OR NO"/>
    <n v="0.03"/>
  </r>
  <r>
    <x v="21"/>
    <x v="0"/>
    <s v="AXN"/>
    <s v="CAUGHT ON CAMERA"/>
    <n v="0"/>
  </r>
  <r>
    <x v="21"/>
    <x v="0"/>
    <s v="AXN"/>
    <s v="LEVERAGE"/>
    <n v="0"/>
  </r>
  <r>
    <x v="21"/>
    <x v="0"/>
    <s v="AXN"/>
    <s v="NCIS LOS ANGELES"/>
    <n v="0"/>
  </r>
  <r>
    <x v="21"/>
    <x v="0"/>
    <s v="AXN"/>
    <s v="CRISS ANGEL MIND FREAK"/>
    <n v="0.03"/>
  </r>
  <r>
    <x v="21"/>
    <x v="0"/>
    <s v="AXN"/>
    <s v="MOST DARING"/>
    <n v="0.01"/>
  </r>
  <r>
    <x v="21"/>
    <x v="0"/>
    <s v="AXN"/>
    <s v="MOST DARING"/>
    <n v="0.01"/>
  </r>
  <r>
    <x v="21"/>
    <x v="0"/>
    <s v="AXN"/>
    <s v="BREAKING THE MAGICIANS CODE"/>
    <n v="0.03"/>
  </r>
  <r>
    <x v="21"/>
    <x v="0"/>
    <s v="AXN"/>
    <s v="BREAKING THE MAGICIANS CODE"/>
    <n v="0"/>
  </r>
  <r>
    <x v="21"/>
    <x v="0"/>
    <s v="AXN"/>
    <s v="BREAKING THE MAGICIANS CODE"/>
    <n v="0.01"/>
  </r>
  <r>
    <x v="21"/>
    <x v="0"/>
    <s v="AXN"/>
    <s v="CHUCK"/>
    <n v="0"/>
  </r>
  <r>
    <x v="21"/>
    <x v="0"/>
    <s v="AXN"/>
    <s v="CSI-MIAMI"/>
    <n v="0"/>
  </r>
  <r>
    <x v="21"/>
    <x v="0"/>
    <s v="AXN"/>
    <s v="CSI-MIAMI"/>
    <n v="0.01"/>
  </r>
  <r>
    <x v="21"/>
    <x v="0"/>
    <s v="AXN"/>
    <s v="CAUGHT ON CAMERA"/>
    <n v="0.01"/>
  </r>
  <r>
    <x v="21"/>
    <x v="0"/>
    <s v="AXN"/>
    <s v="CAUGHT ON CAMERA"/>
    <n v="0.01"/>
  </r>
  <r>
    <x v="22"/>
    <x v="1"/>
    <s v="AXN"/>
    <s v="THE X -FACTOR USA"/>
    <n v="0.01"/>
  </r>
  <r>
    <x v="22"/>
    <x v="1"/>
    <s v="AXN"/>
    <s v="CRISS ANGEL MIND FREAK"/>
    <n v="0"/>
  </r>
  <r>
    <x v="22"/>
    <x v="1"/>
    <s v="AXN"/>
    <s v="CAUGHT ON CAMERA"/>
    <n v="0"/>
  </r>
  <r>
    <x v="22"/>
    <x v="1"/>
    <s v="AXN"/>
    <s v="LEVERAGE"/>
    <n v="0.01"/>
  </r>
  <r>
    <x v="22"/>
    <x v="1"/>
    <s v="AXN"/>
    <s v="LEVERAGE"/>
    <n v="0"/>
  </r>
  <r>
    <x v="22"/>
    <x v="1"/>
    <s v="AXN"/>
    <s v="NCIS LOS ANGELES"/>
    <n v="0.02"/>
  </r>
  <r>
    <x v="22"/>
    <x v="1"/>
    <s v="AXN"/>
    <s v="MOST DARING"/>
    <n v="0.01"/>
  </r>
  <r>
    <x v="22"/>
    <x v="1"/>
    <s v="AXN"/>
    <s v="MOST DARING"/>
    <n v="0"/>
  </r>
  <r>
    <x v="22"/>
    <x v="1"/>
    <s v="AXN"/>
    <s v="BREAKING THE MAGICIANS CODE"/>
    <n v="0"/>
  </r>
  <r>
    <x v="22"/>
    <x v="1"/>
    <s v="AXN"/>
    <s v="BREAKING THE MAGICIANS CODE"/>
    <n v="0"/>
  </r>
  <r>
    <x v="22"/>
    <x v="1"/>
    <s v="AXN"/>
    <s v="CHUCK"/>
    <n v="0"/>
  </r>
  <r>
    <x v="22"/>
    <x v="1"/>
    <s v="AXN"/>
    <s v="CHUCK"/>
    <n v="0"/>
  </r>
  <r>
    <x v="22"/>
    <x v="1"/>
    <s v="AXN"/>
    <s v="CSI-MIAMI"/>
    <n v="0"/>
  </r>
  <r>
    <x v="22"/>
    <x v="1"/>
    <s v="AXN"/>
    <s v="CSI-MIAMI"/>
    <n v="0"/>
  </r>
  <r>
    <x v="22"/>
    <x v="1"/>
    <s v="AXN"/>
    <s v="CAUGHT ON CAMERA"/>
    <n v="0.02"/>
  </r>
  <r>
    <x v="27"/>
    <x v="6"/>
    <s v="AXN"/>
    <s v="THE X -FACTOR USA"/>
    <n v="0"/>
  </r>
  <r>
    <x v="27"/>
    <x v="6"/>
    <s v="AXN"/>
    <s v="TEEN WOLF"/>
    <n v="0.01"/>
  </r>
  <r>
    <x v="27"/>
    <x v="6"/>
    <s v="AXN"/>
    <s v="TEEN WOLF"/>
    <n v="0.01"/>
  </r>
  <r>
    <x v="27"/>
    <x v="6"/>
    <s v="AXN"/>
    <s v="EFF BEVERLY HILLS COP 2"/>
    <n v="0.01"/>
  </r>
  <r>
    <x v="27"/>
    <x v="6"/>
    <s v="AXN"/>
    <s v="EFF BEVERLY HILLS COP 2"/>
    <n v="0"/>
  </r>
  <r>
    <x v="27"/>
    <x v="6"/>
    <s v="AXN"/>
    <s v="CRISS ANGEL MIND FREAK"/>
    <n v="0"/>
  </r>
  <r>
    <x v="27"/>
    <x v="6"/>
    <s v="AXN"/>
    <s v="MOST DARING"/>
    <n v="0"/>
  </r>
  <r>
    <x v="27"/>
    <x v="6"/>
    <s v="AXN"/>
    <s v="MOST DARING"/>
    <n v="0"/>
  </r>
  <r>
    <x v="27"/>
    <x v="6"/>
    <s v="AXN"/>
    <s v="THE AMAZING RACE"/>
    <n v="0"/>
  </r>
  <r>
    <x v="27"/>
    <x v="6"/>
    <s v="AXN"/>
    <s v="THE AMAZING RACE"/>
    <n v="0.01"/>
  </r>
  <r>
    <x v="27"/>
    <x v="6"/>
    <s v="AXN"/>
    <s v="THE AMAZING RACE"/>
    <n v="0.02"/>
  </r>
  <r>
    <x v="27"/>
    <x v="6"/>
    <s v="AXN"/>
    <s v="CHUCK"/>
    <n v="0"/>
  </r>
  <r>
    <x v="27"/>
    <x v="6"/>
    <s v="AXN"/>
    <s v="CHUCK"/>
    <n v="0.05"/>
  </r>
  <r>
    <x v="27"/>
    <x v="6"/>
    <s v="AXN"/>
    <s v="CSI-MIAMI"/>
    <n v="0"/>
  </r>
  <r>
    <x v="27"/>
    <x v="6"/>
    <s v="AXN"/>
    <s v="CAUGHT ON CAMERA"/>
    <n v="0.03"/>
  </r>
  <r>
    <x v="27"/>
    <x v="6"/>
    <s v="AXN"/>
    <s v="CAUGHT ON CAMERA"/>
    <n v="0.01"/>
  </r>
  <r>
    <x v="29"/>
    <x v="1"/>
    <s v="AXN"/>
    <s v="THE X -FACTOR USA"/>
    <n v="0"/>
  </r>
  <r>
    <x v="29"/>
    <x v="1"/>
    <s v="AXN"/>
    <s v="RIPLEYS BELIEVE IT OR NO"/>
    <n v="0"/>
  </r>
  <r>
    <x v="29"/>
    <x v="1"/>
    <s v="AXN"/>
    <s v="TEEN WOLF"/>
    <n v="0"/>
  </r>
  <r>
    <x v="29"/>
    <x v="1"/>
    <s v="AXN"/>
    <s v="LEVERAGE"/>
    <n v="0"/>
  </r>
  <r>
    <x v="29"/>
    <x v="1"/>
    <s v="AXN"/>
    <s v="LEVERAGE"/>
    <n v="0"/>
  </r>
  <r>
    <x v="29"/>
    <x v="1"/>
    <s v="AXN"/>
    <s v="FALLING SKIES"/>
    <n v="0"/>
  </r>
  <r>
    <x v="29"/>
    <x v="1"/>
    <s v="AXN"/>
    <s v="FALLING SKIES"/>
    <n v="0"/>
  </r>
  <r>
    <x v="29"/>
    <x v="1"/>
    <s v="AXN"/>
    <s v="CRISS ANGEL MIND FREAK"/>
    <n v="0"/>
  </r>
  <r>
    <x v="29"/>
    <x v="1"/>
    <s v="AXN"/>
    <s v="BREAKING THE MAGICIANS CODE"/>
    <n v="0.01"/>
  </r>
  <r>
    <x v="29"/>
    <x v="1"/>
    <s v="AXN"/>
    <s v="BREAKING THE MAGICIANS CODE"/>
    <n v="0.01"/>
  </r>
  <r>
    <x v="29"/>
    <x v="1"/>
    <s v="AXN"/>
    <s v="CAUGHT ON CAMERA"/>
    <n v="0"/>
  </r>
  <r>
    <x v="29"/>
    <x v="1"/>
    <s v="AXN"/>
    <s v="THE AMAZING RACE"/>
    <n v="0"/>
  </r>
  <r>
    <x v="29"/>
    <x v="1"/>
    <s v="AXN"/>
    <s v="THE AMAZING RACE"/>
    <n v="0.02"/>
  </r>
  <r>
    <x v="29"/>
    <x v="1"/>
    <s v="AXN"/>
    <s v="CHUCK"/>
    <n v="0"/>
  </r>
  <r>
    <x v="29"/>
    <x v="1"/>
    <s v="AXN"/>
    <s v="CHUCK"/>
    <n v="0"/>
  </r>
  <r>
    <x v="29"/>
    <x v="1"/>
    <s v="AXN"/>
    <s v="CAUGHT ON CAMERA"/>
    <n v="0"/>
  </r>
  <r>
    <x v="34"/>
    <x v="6"/>
    <s v="AXN"/>
    <s v="TEEN WOLF"/>
    <n v="0"/>
  </r>
  <r>
    <x v="34"/>
    <x v="6"/>
    <s v="AXN"/>
    <s v="EFF THE DAY THE WORLD ENDED"/>
    <n v="0.01"/>
  </r>
  <r>
    <x v="34"/>
    <x v="6"/>
    <s v="AXN"/>
    <s v="EFF THE DAY THE WORLD ENDED"/>
    <n v="0.01"/>
  </r>
  <r>
    <x v="34"/>
    <x v="6"/>
    <s v="AXN"/>
    <s v="EFF THE DAY THE WORLD ENDED"/>
    <n v="0"/>
  </r>
  <r>
    <x v="34"/>
    <x v="6"/>
    <s v="AXN"/>
    <s v="EFF THE DAY THE WORLD ENDED"/>
    <n v="0"/>
  </r>
  <r>
    <x v="34"/>
    <x v="6"/>
    <s v="AXN"/>
    <s v="EFF THE DAY THE WORLD ENDED"/>
    <n v="0.04"/>
  </r>
  <r>
    <x v="34"/>
    <x v="6"/>
    <s v="AXN"/>
    <s v="EFF THE DAY THE WORLD ENDED"/>
    <n v="0"/>
  </r>
  <r>
    <x v="34"/>
    <x v="6"/>
    <s v="AXN"/>
    <s v="CRISS ANGEL MIND FREAK"/>
    <n v="0.02"/>
  </r>
  <r>
    <x v="34"/>
    <x v="6"/>
    <s v="AXN"/>
    <s v="CSI"/>
    <n v="0.02"/>
  </r>
  <r>
    <x v="34"/>
    <x v="6"/>
    <s v="AXN"/>
    <s v="CSI"/>
    <n v="0"/>
  </r>
  <r>
    <x v="34"/>
    <x v="6"/>
    <s v="AXN"/>
    <s v="THE AMAZING RACE"/>
    <n v="0"/>
  </r>
  <r>
    <x v="34"/>
    <x v="6"/>
    <s v="AXN"/>
    <s v="THE AMAZING RACE"/>
    <n v="0.01"/>
  </r>
  <r>
    <x v="34"/>
    <x v="6"/>
    <s v="AXN"/>
    <s v="THE AMAZING RACE"/>
    <n v="0"/>
  </r>
  <r>
    <x v="34"/>
    <x v="6"/>
    <s v="AXN"/>
    <s v="THE AMAZING RACE"/>
    <n v="0"/>
  </r>
  <r>
    <x v="34"/>
    <x v="6"/>
    <s v="AXN"/>
    <s v="THE AMAZING RACE"/>
    <n v="0"/>
  </r>
  <r>
    <x v="34"/>
    <x v="6"/>
    <s v="AXN"/>
    <s v="CHUCK"/>
    <n v="0"/>
  </r>
  <r>
    <x v="34"/>
    <x v="6"/>
    <s v="AXN"/>
    <s v="CHUCK"/>
    <n v="0"/>
  </r>
  <r>
    <x v="34"/>
    <x v="6"/>
    <s v="AXN"/>
    <s v="CHUCK"/>
    <n v="0"/>
  </r>
  <r>
    <x v="34"/>
    <x v="6"/>
    <s v="AXN"/>
    <s v="CSI"/>
    <n v="0"/>
  </r>
  <r>
    <x v="34"/>
    <x v="6"/>
    <s v="AXN"/>
    <s v="CSI"/>
    <n v="0"/>
  </r>
  <r>
    <x v="34"/>
    <x v="6"/>
    <s v="AXN"/>
    <s v="CSI"/>
    <n v="0"/>
  </r>
  <r>
    <x v="34"/>
    <x v="6"/>
    <s v="AXN"/>
    <s v="CAUGHT ON CAMERA"/>
    <n v="0.01"/>
  </r>
  <r>
    <x v="34"/>
    <x v="6"/>
    <s v="AXN"/>
    <s v="CAUGHT ON CAMERA"/>
    <n v="0"/>
  </r>
  <r>
    <x v="35"/>
    <x v="0"/>
    <s v="AXN"/>
    <s v="HAIR BATTLE SPECTACULAR"/>
    <n v="0.01"/>
  </r>
  <r>
    <x v="35"/>
    <x v="0"/>
    <s v="AXN"/>
    <s v="RIPLEYS BELIEVE IT OR NO"/>
    <n v="0"/>
  </r>
  <r>
    <x v="35"/>
    <x v="0"/>
    <s v="AXN"/>
    <s v="TEEN WOLF"/>
    <n v="0"/>
  </r>
  <r>
    <x v="35"/>
    <x v="0"/>
    <s v="AXN"/>
    <s v="TEEN WOLF"/>
    <n v="0"/>
  </r>
  <r>
    <x v="35"/>
    <x v="0"/>
    <s v="AXN"/>
    <s v="LEVERAGE"/>
    <n v="0.01"/>
  </r>
  <r>
    <x v="35"/>
    <x v="0"/>
    <s v="AXN"/>
    <s v="LEVERAGE"/>
    <n v="0"/>
  </r>
  <r>
    <x v="35"/>
    <x v="0"/>
    <s v="AXN"/>
    <s v="FALLING SKIES"/>
    <n v="0.04"/>
  </r>
  <r>
    <x v="35"/>
    <x v="0"/>
    <s v="AXN"/>
    <s v="FALLING SKIES"/>
    <n v="0.02"/>
  </r>
  <r>
    <x v="35"/>
    <x v="0"/>
    <s v="AXN"/>
    <s v="FALLING SKIES"/>
    <n v="0"/>
  </r>
  <r>
    <x v="35"/>
    <x v="0"/>
    <s v="AXN"/>
    <s v="CSI"/>
    <n v="0.01"/>
  </r>
  <r>
    <x v="35"/>
    <x v="0"/>
    <s v="AXN"/>
    <s v="CSI"/>
    <n v="0"/>
  </r>
  <r>
    <x v="35"/>
    <x v="0"/>
    <s v="AXN"/>
    <s v="THE AMAZING RACE"/>
    <n v="0.01"/>
  </r>
  <r>
    <x v="35"/>
    <x v="0"/>
    <s v="AXN"/>
    <s v="RIPLEYS BELIEVE IT OR NO"/>
    <n v="0.03"/>
  </r>
  <r>
    <x v="35"/>
    <x v="0"/>
    <s v="AXN"/>
    <s v="THE AMAZING RACE"/>
    <n v="0.02"/>
  </r>
  <r>
    <x v="35"/>
    <x v="0"/>
    <s v="AXN"/>
    <s v="THE AMAZING RACE"/>
    <n v="0"/>
  </r>
  <r>
    <x v="35"/>
    <x v="0"/>
    <s v="AXN"/>
    <s v="CHUCK"/>
    <n v="0.01"/>
  </r>
  <r>
    <x v="35"/>
    <x v="0"/>
    <s v="AXN"/>
    <s v="CHUCK"/>
    <n v="0"/>
  </r>
  <r>
    <x v="35"/>
    <x v="0"/>
    <s v="AXN"/>
    <s v="CSI"/>
    <n v="0"/>
  </r>
  <r>
    <x v="35"/>
    <x v="0"/>
    <s v="AXN"/>
    <s v="CSI"/>
    <n v="0.01"/>
  </r>
  <r>
    <x v="35"/>
    <x v="0"/>
    <s v="AXN"/>
    <s v="CSI"/>
    <n v="0.02"/>
  </r>
  <r>
    <x v="35"/>
    <x v="0"/>
    <s v="AXN"/>
    <s v="CAUGHT ON CAMERA"/>
    <n v="0"/>
  </r>
  <r>
    <x v="35"/>
    <x v="0"/>
    <s v="AXN"/>
    <s v="CAUGHT ON CAMERA"/>
    <n v="0"/>
  </r>
  <r>
    <x v="36"/>
    <x v="1"/>
    <s v="AXN"/>
    <s v="HAIR BATTLE SPECTACULAR"/>
    <n v="0.01"/>
  </r>
  <r>
    <x v="36"/>
    <x v="1"/>
    <s v="AXN"/>
    <s v="RIPLEYS BELIEVE IT OR NO"/>
    <n v="0.01"/>
  </r>
  <r>
    <x v="36"/>
    <x v="1"/>
    <s v="AXN"/>
    <s v="RIPLEYS BELIEVE IT OR NO"/>
    <n v="0.01"/>
  </r>
  <r>
    <x v="36"/>
    <x v="1"/>
    <s v="AXN"/>
    <s v="TEEN WOLF"/>
    <n v="0.01"/>
  </r>
  <r>
    <x v="36"/>
    <x v="1"/>
    <s v="AXN"/>
    <s v="TEEN WOLF"/>
    <n v="0"/>
  </r>
  <r>
    <x v="36"/>
    <x v="1"/>
    <s v="AXN"/>
    <s v="LEVERAGE"/>
    <n v="0.01"/>
  </r>
  <r>
    <x v="36"/>
    <x v="1"/>
    <s v="AXN"/>
    <s v="LEVERAGE"/>
    <n v="0.01"/>
  </r>
  <r>
    <x v="36"/>
    <x v="1"/>
    <s v="AXN"/>
    <s v="LEVERAGE"/>
    <n v="0"/>
  </r>
  <r>
    <x v="36"/>
    <x v="1"/>
    <s v="AXN"/>
    <s v="FALLING SKIES"/>
    <n v="0"/>
  </r>
  <r>
    <x v="36"/>
    <x v="1"/>
    <s v="AXN"/>
    <s v="CRISS ANGEL MIND FREAK"/>
    <n v="0.01"/>
  </r>
  <r>
    <x v="36"/>
    <x v="1"/>
    <s v="AXN"/>
    <s v="CSI"/>
    <n v="0.01"/>
  </r>
  <r>
    <x v="36"/>
    <x v="1"/>
    <s v="AXN"/>
    <s v="CSI"/>
    <n v="0.01"/>
  </r>
  <r>
    <x v="36"/>
    <x v="1"/>
    <s v="AXN"/>
    <s v="THE AMAZING RACE"/>
    <n v="0.01"/>
  </r>
  <r>
    <x v="36"/>
    <x v="1"/>
    <s v="AXN"/>
    <s v="THE AMAZING RACE"/>
    <n v="0"/>
  </r>
  <r>
    <x v="36"/>
    <x v="1"/>
    <s v="AXN"/>
    <s v="THE AMAZING RACE"/>
    <n v="0"/>
  </r>
  <r>
    <x v="36"/>
    <x v="1"/>
    <s v="AXN"/>
    <s v="RIPLEYS BELIEVE IT OR NO"/>
    <n v="0"/>
  </r>
  <r>
    <x v="36"/>
    <x v="1"/>
    <s v="AXN"/>
    <s v="THE AMAZING RACE"/>
    <n v="0"/>
  </r>
  <r>
    <x v="36"/>
    <x v="1"/>
    <s v="AXN"/>
    <s v="THE AMAZING RACE"/>
    <n v="0"/>
  </r>
  <r>
    <x v="36"/>
    <x v="1"/>
    <s v="AXN"/>
    <s v="THE AMAZING RACE"/>
    <n v="0"/>
  </r>
  <r>
    <x v="36"/>
    <x v="1"/>
    <s v="AXN"/>
    <s v="CHUCK"/>
    <n v="0"/>
  </r>
  <r>
    <x v="36"/>
    <x v="1"/>
    <s v="AXN"/>
    <s v="CHUCK"/>
    <n v="0.01"/>
  </r>
  <r>
    <x v="36"/>
    <x v="1"/>
    <s v="AXN"/>
    <s v="CSI"/>
    <n v="0"/>
  </r>
  <r>
    <x v="36"/>
    <x v="1"/>
    <s v="AXN"/>
    <s v="CAUGHT ON CAMERA"/>
    <n v="0"/>
  </r>
  <r>
    <x v="36"/>
    <x v="1"/>
    <s v="AXN"/>
    <s v="CAUGHT ON CAMERA"/>
    <n v="0"/>
  </r>
  <r>
    <x v="36"/>
    <x v="1"/>
    <s v="AXN"/>
    <s v="CAUGHT ON CAMERA"/>
    <n v="0"/>
  </r>
  <r>
    <x v="41"/>
    <x v="6"/>
    <s v="AXN"/>
    <s v="FACE OFF"/>
    <n v="0"/>
  </r>
  <r>
    <x v="41"/>
    <x v="6"/>
    <s v="AXN"/>
    <s v="TEEN WOLF"/>
    <n v="0.04"/>
  </r>
  <r>
    <x v="41"/>
    <x v="6"/>
    <s v="AXN"/>
    <s v="TEEN WOLF"/>
    <n v="0"/>
  </r>
  <r>
    <x v="41"/>
    <x v="6"/>
    <s v="AXN"/>
    <s v="EFF TRAPPED"/>
    <n v="0.04"/>
  </r>
  <r>
    <x v="41"/>
    <x v="6"/>
    <s v="AXN"/>
    <s v="EFF TRAPPED"/>
    <n v="0.04"/>
  </r>
  <r>
    <x v="41"/>
    <x v="6"/>
    <s v="AXN"/>
    <s v="EFF TRAPPED"/>
    <n v="0.05"/>
  </r>
  <r>
    <x v="41"/>
    <x v="6"/>
    <s v="AXN"/>
    <s v="CRISS ANGEL MIND FREAK"/>
    <n v="0.01"/>
  </r>
  <r>
    <x v="41"/>
    <x v="6"/>
    <s v="AXN"/>
    <s v="CSI"/>
    <n v="0.01"/>
  </r>
  <r>
    <x v="41"/>
    <x v="6"/>
    <s v="AXN"/>
    <s v="CSI"/>
    <n v="0.01"/>
  </r>
  <r>
    <x v="41"/>
    <x v="6"/>
    <s v="AXN"/>
    <s v="THE AMAZING RACE"/>
    <n v="0"/>
  </r>
  <r>
    <x v="41"/>
    <x v="6"/>
    <s v="AXN"/>
    <s v="THE AMAZING RACE"/>
    <n v="0.04"/>
  </r>
  <r>
    <x v="41"/>
    <x v="6"/>
    <s v="AXN"/>
    <s v="THE AMAZING RACE"/>
    <n v="0"/>
  </r>
  <r>
    <x v="41"/>
    <x v="6"/>
    <s v="AXN"/>
    <s v="CHUCK"/>
    <n v="0.05"/>
  </r>
  <r>
    <x v="41"/>
    <x v="6"/>
    <s v="AXN"/>
    <s v="CHUCK"/>
    <n v="0.02"/>
  </r>
  <r>
    <x v="41"/>
    <x v="6"/>
    <s v="AXN"/>
    <s v="CSI"/>
    <n v="0"/>
  </r>
  <r>
    <x v="41"/>
    <x v="6"/>
    <s v="AXN"/>
    <s v="CSI"/>
    <n v="0.01"/>
  </r>
  <r>
    <x v="41"/>
    <x v="6"/>
    <s v="AXN"/>
    <s v="CAUGHT ON CAMERA"/>
    <n v="0.01"/>
  </r>
  <r>
    <x v="42"/>
    <x v="0"/>
    <s v="AXN"/>
    <s v="FACE OFF"/>
    <n v="0"/>
  </r>
  <r>
    <x v="42"/>
    <x v="0"/>
    <s v="AXN"/>
    <s v="TEEN WOLF"/>
    <n v="0.01"/>
  </r>
  <r>
    <x v="42"/>
    <x v="0"/>
    <s v="AXN"/>
    <s v="TEEN WOLF"/>
    <n v="0.01"/>
  </r>
  <r>
    <x v="42"/>
    <x v="0"/>
    <s v="AXN"/>
    <s v="LEVERAGE"/>
    <n v="0.01"/>
  </r>
  <r>
    <x v="42"/>
    <x v="0"/>
    <s v="AXN"/>
    <s v="FALLING SKIES"/>
    <n v="0"/>
  </r>
  <r>
    <x v="42"/>
    <x v="0"/>
    <s v="AXN"/>
    <s v="FALLING SKIES"/>
    <n v="0"/>
  </r>
  <r>
    <x v="42"/>
    <x v="0"/>
    <s v="AXN"/>
    <s v="CSI"/>
    <n v="0"/>
  </r>
  <r>
    <x v="42"/>
    <x v="0"/>
    <s v="AXN"/>
    <s v="THE AMAZING RACE"/>
    <n v="0.01"/>
  </r>
  <r>
    <x v="42"/>
    <x v="0"/>
    <s v="AXN"/>
    <s v="THE AMAZING RACE"/>
    <n v="0"/>
  </r>
  <r>
    <x v="42"/>
    <x v="0"/>
    <s v="AXN"/>
    <s v="RIPLEYS BELIEVE IT OR NO"/>
    <n v="0"/>
  </r>
  <r>
    <x v="42"/>
    <x v="0"/>
    <s v="AXN"/>
    <s v="THE AMAZING RACE"/>
    <n v="0.01"/>
  </r>
  <r>
    <x v="42"/>
    <x v="0"/>
    <s v="AXN"/>
    <s v="THE AMAZING RACE"/>
    <n v="0.02"/>
  </r>
  <r>
    <x v="42"/>
    <x v="0"/>
    <s v="AXN"/>
    <s v="CHUCK"/>
    <n v="0.03"/>
  </r>
  <r>
    <x v="42"/>
    <x v="0"/>
    <s v="AXN"/>
    <s v="CSI"/>
    <n v="0.02"/>
  </r>
  <r>
    <x v="42"/>
    <x v="0"/>
    <s v="AXN"/>
    <s v="CSI"/>
    <n v="0.01"/>
  </r>
  <r>
    <x v="42"/>
    <x v="0"/>
    <s v="AXN"/>
    <s v="CAUGHT ON CAMERA"/>
    <n v="0.02"/>
  </r>
  <r>
    <x v="42"/>
    <x v="0"/>
    <s v="AXN"/>
    <s v="CAUGHT ON CAMERA"/>
    <n v="0.01"/>
  </r>
  <r>
    <x v="43"/>
    <x v="1"/>
    <s v="AXN"/>
    <s v="FACE OFF"/>
    <n v="0.01"/>
  </r>
  <r>
    <x v="43"/>
    <x v="1"/>
    <s v="AXN"/>
    <s v="RIPLEYS BELIEVE IT OR NO"/>
    <n v="0.01"/>
  </r>
  <r>
    <x v="43"/>
    <x v="1"/>
    <s v="AXN"/>
    <s v="LEVERAGE"/>
    <n v="0.01"/>
  </r>
  <r>
    <x v="43"/>
    <x v="1"/>
    <s v="AXN"/>
    <s v="FALLING SKIES"/>
    <n v="0.01"/>
  </r>
  <r>
    <x v="43"/>
    <x v="1"/>
    <s v="AXN"/>
    <s v="CRISS ANGEL MIND FREAK"/>
    <n v="0"/>
  </r>
  <r>
    <x v="43"/>
    <x v="1"/>
    <s v="AXN"/>
    <s v="CSI"/>
    <n v="0.03"/>
  </r>
  <r>
    <x v="43"/>
    <x v="1"/>
    <s v="AXN"/>
    <s v="CSI"/>
    <n v="0.01"/>
  </r>
  <r>
    <x v="43"/>
    <x v="1"/>
    <s v="AXN"/>
    <s v="CSI"/>
    <n v="0.02"/>
  </r>
  <r>
    <x v="43"/>
    <x v="1"/>
    <s v="AXN"/>
    <s v="THE AMAZING RACE"/>
    <n v="0.01"/>
  </r>
  <r>
    <x v="43"/>
    <x v="1"/>
    <s v="AXN"/>
    <s v="THE AMAZING RACE"/>
    <n v="0"/>
  </r>
  <r>
    <x v="43"/>
    <x v="1"/>
    <s v="AXN"/>
    <s v="THE AMAZING RACE"/>
    <n v="0.01"/>
  </r>
  <r>
    <x v="43"/>
    <x v="1"/>
    <s v="AXN"/>
    <s v="CHUCK"/>
    <n v="0"/>
  </r>
  <r>
    <x v="43"/>
    <x v="1"/>
    <s v="AXN"/>
    <s v="CHUCK"/>
    <n v="0.02"/>
  </r>
  <r>
    <x v="43"/>
    <x v="1"/>
    <s v="AXN"/>
    <s v="CSI"/>
    <n v="0"/>
  </r>
  <r>
    <x v="43"/>
    <x v="1"/>
    <s v="AXN"/>
    <s v="CSI"/>
    <n v="0.02"/>
  </r>
  <r>
    <x v="43"/>
    <x v="1"/>
    <s v="AXN"/>
    <s v="CAUGHT ON CAMERA"/>
    <n v="0.01"/>
  </r>
  <r>
    <x v="43"/>
    <x v="1"/>
    <s v="AXN"/>
    <s v="CAUGHT ON CAMERA"/>
    <n v="0"/>
  </r>
  <r>
    <x v="0"/>
    <x v="0"/>
    <s v="COLORS Marathi"/>
    <s v="GANDH PHULANCHA GELA SANGUN"/>
    <n v="0.03"/>
  </r>
  <r>
    <x v="0"/>
    <x v="0"/>
    <s v="COLORS Marathi"/>
    <s v="GANDH PHULANCHA GELA SANGUN"/>
    <n v="0.03"/>
  </r>
  <r>
    <x v="0"/>
    <x v="0"/>
    <s v="COLORS Marathi"/>
    <s v="MENDICHYA PANAVAR"/>
    <n v="0.02"/>
  </r>
  <r>
    <x v="1"/>
    <x v="1"/>
    <s v="COLORS Marathi"/>
    <s v="GANDH PHULANCHA GELA SANGUN"/>
    <n v="0"/>
  </r>
  <r>
    <x v="1"/>
    <x v="1"/>
    <s v="COLORS Marathi"/>
    <s v="GANDH PHULANCHA GELA SANGUN"/>
    <n v="0"/>
  </r>
  <r>
    <x v="1"/>
    <x v="1"/>
    <s v="COLORS Marathi"/>
    <s v="GANDH PHULANCHA GELA SANGUN"/>
    <n v="0.01"/>
  </r>
  <r>
    <x v="2"/>
    <x v="2"/>
    <s v="COLORS Marathi"/>
    <s v="EK MOHOR ABOL"/>
    <n v="0.06"/>
  </r>
  <r>
    <x v="2"/>
    <x v="2"/>
    <s v="COLORS Marathi"/>
    <s v="EK MOHOR ABOL"/>
    <n v="0.05"/>
  </r>
  <r>
    <x v="2"/>
    <x v="2"/>
    <s v="COLORS Marathi"/>
    <s v="SUPERFAST COMEDY EXPRESS"/>
    <n v="0.09"/>
  </r>
  <r>
    <x v="2"/>
    <x v="2"/>
    <s v="COLORS Marathi"/>
    <s v="SUPERFAST COMEDY EXPRESS"/>
    <n v="0.09"/>
  </r>
  <r>
    <x v="2"/>
    <x v="2"/>
    <s v="COLORS Marathi"/>
    <s v="SUPERFAST COMEDY EXPRESS"/>
    <n v="0.14000000000000001"/>
  </r>
  <r>
    <x v="2"/>
    <x v="2"/>
    <s v="COLORS Marathi"/>
    <s v="GANDH PHULANCHA GELA SANGUN"/>
    <n v="0.03"/>
  </r>
  <r>
    <x v="3"/>
    <x v="3"/>
    <s v="COLORS Marathi"/>
    <s v="SUPERFAST COMEDY EXPRESS"/>
    <n v="0.12"/>
  </r>
  <r>
    <x v="3"/>
    <x v="3"/>
    <s v="COLORS Marathi"/>
    <s v="SUPERFAST COMEDY EXPRESS"/>
    <n v="0.11"/>
  </r>
  <r>
    <x v="3"/>
    <x v="3"/>
    <s v="COLORS Marathi"/>
    <s v="SUPERFAST COMEDY EXPRESS"/>
    <n v="0.22"/>
  </r>
  <r>
    <x v="3"/>
    <x v="3"/>
    <s v="COLORS Marathi"/>
    <s v="GANDH PHULANCHA GELA SANGUN"/>
    <n v="0.04"/>
  </r>
  <r>
    <x v="4"/>
    <x v="4"/>
    <s v="COLORS Marathi"/>
    <s v="COMEDY EXPRESS"/>
    <n v="0.04"/>
  </r>
  <r>
    <x v="4"/>
    <x v="4"/>
    <s v="COLORS Marathi"/>
    <s v="COMEDY EXPRESS"/>
    <n v="0.05"/>
  </r>
  <r>
    <x v="4"/>
    <x v="4"/>
    <s v="COLORS Marathi"/>
    <s v="COMEDY EXPRESS"/>
    <n v="0.03"/>
  </r>
  <r>
    <x v="4"/>
    <x v="4"/>
    <s v="COLORS Marathi"/>
    <s v="COMEDY EXPRESS"/>
    <n v="0.04"/>
  </r>
  <r>
    <x v="4"/>
    <x v="4"/>
    <s v="COLORS Marathi"/>
    <s v="SUPERFAST COMEDY EXPRESS"/>
    <n v="0.11"/>
  </r>
  <r>
    <x v="4"/>
    <x v="4"/>
    <s v="COLORS Marathi"/>
    <s v="SUPERFAST COMEDY EXPRESS"/>
    <n v="0.06"/>
  </r>
  <r>
    <x v="4"/>
    <x v="4"/>
    <s v="COLORS Marathi"/>
    <s v="SUPERFAST COMEDY EXPRESS"/>
    <n v="0"/>
  </r>
  <r>
    <x v="4"/>
    <x v="4"/>
    <s v="COLORS Marathi"/>
    <s v="SUPERFAST COMEDY EXPRESS"/>
    <n v="0"/>
  </r>
  <r>
    <x v="6"/>
    <x v="6"/>
    <s v="COLORS Marathi"/>
    <s v="ATM-AATA TUMHI MALAMAL"/>
    <n v="0.02"/>
  </r>
  <r>
    <x v="6"/>
    <x v="6"/>
    <s v="COLORS Marathi"/>
    <s v="GANDH PHULANCHA GELA SANGUN"/>
    <n v="0.02"/>
  </r>
  <r>
    <x v="7"/>
    <x v="0"/>
    <s v="COLORS Marathi"/>
    <s v="ASAVA SUNDAR SWAPNANCHA BANGLA"/>
    <n v="0.11"/>
  </r>
  <r>
    <x v="7"/>
    <x v="0"/>
    <s v="COLORS Marathi"/>
    <s v="ASAVA SUNDAR SWAPNANCHA BANGLA"/>
    <n v="0.12"/>
  </r>
  <r>
    <x v="8"/>
    <x v="1"/>
    <s v="COLORS Marathi"/>
    <s v="EK MOHOR ABOL"/>
    <n v="0.01"/>
  </r>
  <r>
    <x v="8"/>
    <x v="1"/>
    <s v="COLORS Marathi"/>
    <s v="EK MOHOR ABOL"/>
    <n v="0.01"/>
  </r>
  <r>
    <x v="8"/>
    <x v="1"/>
    <s v="COLORS Marathi"/>
    <s v="GANDH PHULANCHA GELA SANGUN"/>
    <n v="7.0000000000000007E-2"/>
  </r>
  <r>
    <x v="9"/>
    <x v="2"/>
    <s v="COLORS Marathi"/>
    <s v="SUPERFAST COMEDY EXPRESS"/>
    <n v="0.14000000000000001"/>
  </r>
  <r>
    <x v="9"/>
    <x v="2"/>
    <s v="COLORS Marathi"/>
    <s v="GANDH PHULANCHA GELA SANGUN"/>
    <n v="0.04"/>
  </r>
  <r>
    <x v="10"/>
    <x v="3"/>
    <s v="COLORS Marathi"/>
    <s v="EK MOHOR ABOL"/>
    <n v="0.02"/>
  </r>
  <r>
    <x v="10"/>
    <x v="3"/>
    <s v="COLORS Marathi"/>
    <s v="SUPERFAST COMEDY EXPRESS"/>
    <n v="0.21"/>
  </r>
  <r>
    <x v="10"/>
    <x v="3"/>
    <s v="COLORS Marathi"/>
    <s v="SUPERFAST COMEDY EXPRESS"/>
    <n v="0.26"/>
  </r>
  <r>
    <x v="10"/>
    <x v="3"/>
    <s v="COLORS Marathi"/>
    <s v="SUPERFAST COMEDY EXPRESS"/>
    <n v="0.26"/>
  </r>
  <r>
    <x v="11"/>
    <x v="4"/>
    <s v="COLORS Marathi"/>
    <s v="COMEDY EXPRESS"/>
    <n v="0"/>
  </r>
  <r>
    <x v="11"/>
    <x v="4"/>
    <s v="COLORS Marathi"/>
    <s v="COMEDY EXPRESS"/>
    <n v="0.02"/>
  </r>
  <r>
    <x v="11"/>
    <x v="4"/>
    <s v="COLORS Marathi"/>
    <s v="COMEDY EXPRESS"/>
    <n v="0.03"/>
  </r>
  <r>
    <x v="11"/>
    <x v="4"/>
    <s v="COLORS Marathi"/>
    <s v="SUPERFAST COMEDY EXPRESS"/>
    <n v="0"/>
  </r>
  <r>
    <x v="11"/>
    <x v="4"/>
    <s v="COLORS Marathi"/>
    <s v="SUPERFAST COMEDY EXPRESS"/>
    <n v="0"/>
  </r>
  <r>
    <x v="11"/>
    <x v="4"/>
    <s v="COLORS Marathi"/>
    <s v="SUPERFAST COMEDY EXPRESS"/>
    <n v="0.06"/>
  </r>
  <r>
    <x v="11"/>
    <x v="4"/>
    <s v="COLORS Marathi"/>
    <s v="SUPERFAST COMEDY EXPRESS"/>
    <n v="0.05"/>
  </r>
  <r>
    <x v="11"/>
    <x v="4"/>
    <s v="COLORS Marathi"/>
    <s v="SUPERFAST COMEDY EXPRESS"/>
    <n v="0.05"/>
  </r>
  <r>
    <x v="11"/>
    <x v="4"/>
    <s v="COLORS Marathi"/>
    <s v="SUPERFAST COMEDY EXPRESS"/>
    <n v="0.04"/>
  </r>
  <r>
    <x v="12"/>
    <x v="5"/>
    <s v="COLORS Marathi"/>
    <s v="ASAVA SUNDAR SWAPNANCHA BANGLA"/>
    <n v="7.0000000000000007E-2"/>
  </r>
  <r>
    <x v="12"/>
    <x v="5"/>
    <s v="COLORS Marathi"/>
    <s v="ASAVA SUNDAR SWAPNANCHA BANGLA"/>
    <n v="0.08"/>
  </r>
  <r>
    <x v="12"/>
    <x v="5"/>
    <s v="COLORS Marathi"/>
    <s v="ASAVA SUNDAR SWAPNANCHA BANGLA"/>
    <n v="7.0000000000000007E-2"/>
  </r>
  <r>
    <x v="12"/>
    <x v="5"/>
    <s v="COLORS Marathi"/>
    <s v="GANDH PHULANCHA GELA SANGUN"/>
    <n v="0.02"/>
  </r>
  <r>
    <x v="13"/>
    <x v="6"/>
    <s v="COLORS Marathi"/>
    <s v="ASAVA SUNDAR SWAPNANCHA BANGLA"/>
    <n v="0.01"/>
  </r>
  <r>
    <x v="13"/>
    <x v="6"/>
    <s v="COLORS Marathi"/>
    <s v="ASAVA SUNDAR SWAPNANCHA BANGLA"/>
    <n v="0.02"/>
  </r>
  <r>
    <x v="14"/>
    <x v="0"/>
    <s v="COLORS Marathi"/>
    <s v="EK MOHOR ABOL"/>
    <n v="0.04"/>
  </r>
  <r>
    <x v="14"/>
    <x v="0"/>
    <s v="COLORS Marathi"/>
    <s v="EK MOHOR ABOL"/>
    <n v="0.04"/>
  </r>
  <r>
    <x v="14"/>
    <x v="0"/>
    <s v="COLORS Marathi"/>
    <s v="ASAVA SUNDAR SWAPNANCHA BANGLA"/>
    <n v="0.08"/>
  </r>
  <r>
    <x v="14"/>
    <x v="0"/>
    <s v="COLORS Marathi"/>
    <s v="ASAVA SUNDAR SWAPNANCHA BANGLA"/>
    <n v="0.05"/>
  </r>
  <r>
    <x v="14"/>
    <x v="0"/>
    <s v="COLORS Marathi"/>
    <s v="MENDICHYA PANAVAR"/>
    <n v="0.01"/>
  </r>
  <r>
    <x v="14"/>
    <x v="0"/>
    <s v="COLORS Marathi"/>
    <s v="MENDICHYA PANAVAR"/>
    <n v="0"/>
  </r>
  <r>
    <x v="15"/>
    <x v="1"/>
    <s v="COLORS Marathi"/>
    <s v="ATM-AATA TUMHI MALAMAL"/>
    <n v="0.02"/>
  </r>
  <r>
    <x v="15"/>
    <x v="1"/>
    <s v="COLORS Marathi"/>
    <s v="ASAVA SUNDAR SWAPNANCHA BANGLA"/>
    <n v="0.03"/>
  </r>
  <r>
    <x v="15"/>
    <x v="1"/>
    <s v="COLORS Marathi"/>
    <s v="ASAVA SUNDAR SWAPNANCHA BANGLA"/>
    <n v="7.0000000000000007E-2"/>
  </r>
  <r>
    <x v="16"/>
    <x v="2"/>
    <s v="COLORS Marathi"/>
    <s v="ATM-AATA TUMHI MALAMAL"/>
    <n v="0.02"/>
  </r>
  <r>
    <x v="16"/>
    <x v="2"/>
    <s v="COLORS Marathi"/>
    <s v="SUPERFAST COMEDY EXPRESS"/>
    <n v="0.1"/>
  </r>
  <r>
    <x v="16"/>
    <x v="2"/>
    <s v="COLORS Marathi"/>
    <s v="SUPERFAST COMEDY EXPRESS"/>
    <n v="0.15"/>
  </r>
  <r>
    <x v="16"/>
    <x v="2"/>
    <s v="COLORS Marathi"/>
    <s v="SUPERFAST COMEDY EXPRESS"/>
    <n v="0.22"/>
  </r>
  <r>
    <x v="16"/>
    <x v="2"/>
    <s v="COLORS Marathi"/>
    <s v="ASAVA SUNDAR SWAPNANCHA BANGLA"/>
    <n v="0.01"/>
  </r>
  <r>
    <x v="16"/>
    <x v="2"/>
    <s v="COLORS Marathi"/>
    <s v="ASAVA SUNDAR SWAPNANCHA BANGLA"/>
    <n v="0.04"/>
  </r>
  <r>
    <x v="16"/>
    <x v="2"/>
    <s v="COLORS Marathi"/>
    <s v="MENDICHYA PANAVAR"/>
    <n v="0.02"/>
  </r>
  <r>
    <x v="17"/>
    <x v="3"/>
    <s v="COLORS Marathi"/>
    <s v="EK MOHOR ABOL"/>
    <n v="0.06"/>
  </r>
  <r>
    <x v="17"/>
    <x v="3"/>
    <s v="COLORS Marathi"/>
    <s v="EK MOHOR ABOL"/>
    <n v="0.05"/>
  </r>
  <r>
    <x v="17"/>
    <x v="3"/>
    <s v="COLORS Marathi"/>
    <s v="SUPERFAST COMEDY EXPRESS"/>
    <n v="0.14000000000000001"/>
  </r>
  <r>
    <x v="17"/>
    <x v="3"/>
    <s v="COLORS Marathi"/>
    <s v="SUPERFAST COMEDY EXPRESS"/>
    <n v="0.24"/>
  </r>
  <r>
    <x v="17"/>
    <x v="3"/>
    <s v="COLORS Marathi"/>
    <s v="SUPERFAST COMEDY EXPRESS"/>
    <n v="0.19"/>
  </r>
  <r>
    <x v="17"/>
    <x v="3"/>
    <s v="COLORS Marathi"/>
    <s v="ASAVA SUNDAR SWAPNANCHA BANGLA"/>
    <n v="0.15"/>
  </r>
  <r>
    <x v="17"/>
    <x v="3"/>
    <s v="COLORS Marathi"/>
    <s v="ASAVA SUNDAR SWAPNANCHA BANGLA"/>
    <n v="0.15"/>
  </r>
  <r>
    <x v="17"/>
    <x v="3"/>
    <s v="COLORS Marathi"/>
    <s v="GANDH PHULANCHA GELA SANGUN"/>
    <n v="0.04"/>
  </r>
  <r>
    <x v="17"/>
    <x v="3"/>
    <s v="COLORS Marathi"/>
    <s v="GANDH PHULANCHA GELA SANGUN"/>
    <n v="0.05"/>
  </r>
  <r>
    <x v="18"/>
    <x v="4"/>
    <s v="COLORS Marathi"/>
    <s v="COMEDY EXPRESS"/>
    <n v="0.02"/>
  </r>
  <r>
    <x v="18"/>
    <x v="4"/>
    <s v="COLORS Marathi"/>
    <s v="COMEDY EXPRESS"/>
    <n v="0.03"/>
  </r>
  <r>
    <x v="18"/>
    <x v="4"/>
    <s v="COLORS Marathi"/>
    <s v="COMEDY EXPRESS"/>
    <n v="0.05"/>
  </r>
  <r>
    <x v="18"/>
    <x v="4"/>
    <s v="COLORS Marathi"/>
    <s v="SUPERFAST COMEDY EXPRESS"/>
    <n v="7.0000000000000007E-2"/>
  </r>
  <r>
    <x v="18"/>
    <x v="4"/>
    <s v="COLORS Marathi"/>
    <s v="SUPERFAST COMEDY EXPRESS"/>
    <n v="0.05"/>
  </r>
  <r>
    <x v="18"/>
    <x v="4"/>
    <s v="COLORS Marathi"/>
    <s v="SUPERFAST COMEDY EXPRESS"/>
    <n v="7.0000000000000007E-2"/>
  </r>
  <r>
    <x v="18"/>
    <x v="4"/>
    <s v="COLORS Marathi"/>
    <s v="SUPERFAST COMEDY EXPRESS"/>
    <n v="0.03"/>
  </r>
  <r>
    <x v="19"/>
    <x v="5"/>
    <s v="COLORS Marathi"/>
    <s v="EK MOHOR ABOL"/>
    <n v="0.04"/>
  </r>
  <r>
    <x v="19"/>
    <x v="5"/>
    <s v="COLORS Marathi"/>
    <s v="EK MOHOR ABOL"/>
    <n v="0.02"/>
  </r>
  <r>
    <x v="19"/>
    <x v="5"/>
    <s v="COLORS Marathi"/>
    <s v="VIVAHABANDHAM/EK MOHOR ABOL/ASAVA SUNDAR"/>
    <n v="0.05"/>
  </r>
  <r>
    <x v="19"/>
    <x v="5"/>
    <s v="COLORS Marathi"/>
    <s v="VIVAHABANDHAM/EK MOHOR ABOL/ASAVA SUNDAR"/>
    <n v="0.05"/>
  </r>
  <r>
    <x v="20"/>
    <x v="6"/>
    <s v="COLORS Marathi"/>
    <s v="ATM-AATA TUMHI MALAMAL"/>
    <n v="0.06"/>
  </r>
  <r>
    <x v="20"/>
    <x v="6"/>
    <s v="COLORS Marathi"/>
    <s v="ASAVA SUNDAR SWAPNANCHA BANGLA"/>
    <n v="0.04"/>
  </r>
  <r>
    <x v="20"/>
    <x v="6"/>
    <s v="COLORS Marathi"/>
    <s v="ASAVA SUNDAR SWAPNANCHA BANGLA"/>
    <n v="0.03"/>
  </r>
  <r>
    <x v="20"/>
    <x v="6"/>
    <s v="COLORS Marathi"/>
    <s v="VIVAHA BANDHAN"/>
    <n v="0.02"/>
  </r>
  <r>
    <x v="21"/>
    <x v="0"/>
    <s v="COLORS Marathi"/>
    <s v="EK MOHOR ABOL"/>
    <n v="0.03"/>
  </r>
  <r>
    <x v="21"/>
    <x v="0"/>
    <s v="COLORS Marathi"/>
    <s v="ATM-AATA TUMHI MALAMAL"/>
    <n v="0.05"/>
  </r>
  <r>
    <x v="21"/>
    <x v="0"/>
    <s v="COLORS Marathi"/>
    <s v="ASAVA SUNDAR SWAPNANCHA BANGLA"/>
    <n v="0.06"/>
  </r>
  <r>
    <x v="21"/>
    <x v="0"/>
    <s v="COLORS Marathi"/>
    <s v="GANDH PHULANCHA GELA SANGUN"/>
    <n v="0.05"/>
  </r>
  <r>
    <x v="21"/>
    <x v="0"/>
    <s v="COLORS Marathi"/>
    <s v="GANDH PHULANCHA GELA SANGUN"/>
    <n v="0.03"/>
  </r>
  <r>
    <x v="22"/>
    <x v="1"/>
    <s v="COLORS Marathi"/>
    <s v="EK MOHOR ABOL"/>
    <n v="0.06"/>
  </r>
  <r>
    <x v="22"/>
    <x v="1"/>
    <s v="COLORS Marathi"/>
    <s v="ATM-AATA TUMHI MALAMAL"/>
    <n v="0.02"/>
  </r>
  <r>
    <x v="22"/>
    <x v="1"/>
    <s v="COLORS Marathi"/>
    <s v="ASAVA SUNDAR SWAPNANCHA BANGLA"/>
    <n v="0.19"/>
  </r>
  <r>
    <x v="22"/>
    <x v="1"/>
    <s v="COLORS Marathi"/>
    <s v="GANDH PHULANCHA GELA SANGUN"/>
    <n v="0.11"/>
  </r>
  <r>
    <x v="22"/>
    <x v="1"/>
    <s v="COLORS Marathi"/>
    <s v="GANDH PHULANCHA GELA SANGUN"/>
    <n v="0.09"/>
  </r>
  <r>
    <x v="23"/>
    <x v="2"/>
    <s v="COLORS Marathi"/>
    <s v="EK MOHOR ABOL"/>
    <n v="0.02"/>
  </r>
  <r>
    <x v="23"/>
    <x v="2"/>
    <s v="COLORS Marathi"/>
    <s v="ATM-AATA TUMHI MALAMAL"/>
    <n v="0"/>
  </r>
  <r>
    <x v="23"/>
    <x v="2"/>
    <s v="COLORS Marathi"/>
    <s v="SUPERFAST COMEDY EXPRESS"/>
    <n v="0.12"/>
  </r>
  <r>
    <x v="23"/>
    <x v="2"/>
    <s v="COLORS Marathi"/>
    <s v="SUPERFAST COMEDY EXPRESS"/>
    <n v="0.18"/>
  </r>
  <r>
    <x v="23"/>
    <x v="2"/>
    <s v="COLORS Marathi"/>
    <s v="ASAVA SUNDAR SWAPNANCHA BANGLA"/>
    <n v="0.04"/>
  </r>
  <r>
    <x v="23"/>
    <x v="2"/>
    <s v="COLORS Marathi"/>
    <s v="GANDH PHULANCHA GELA SANGUN"/>
    <n v="0.04"/>
  </r>
  <r>
    <x v="23"/>
    <x v="2"/>
    <s v="COLORS Marathi"/>
    <s v="GANDH PHULANCHA GELA SANGUN"/>
    <n v="0.05"/>
  </r>
  <r>
    <x v="24"/>
    <x v="3"/>
    <s v="COLORS Marathi"/>
    <s v="EK MOHOR ABOL"/>
    <n v="0.02"/>
  </r>
  <r>
    <x v="24"/>
    <x v="3"/>
    <s v="COLORS Marathi"/>
    <s v="EK MOHOR ABOL"/>
    <n v="0.03"/>
  </r>
  <r>
    <x v="24"/>
    <x v="3"/>
    <s v="COLORS Marathi"/>
    <s v="EK MOHOR ABOL"/>
    <n v="0.03"/>
  </r>
  <r>
    <x v="24"/>
    <x v="3"/>
    <s v="COLORS Marathi"/>
    <s v="ATM-AATA TUMHI MALAMAL"/>
    <n v="0.02"/>
  </r>
  <r>
    <x v="24"/>
    <x v="3"/>
    <s v="COLORS Marathi"/>
    <s v="ATM-AATA TUMHI MALAMAL"/>
    <n v="0.02"/>
  </r>
  <r>
    <x v="24"/>
    <x v="3"/>
    <s v="COLORS Marathi"/>
    <s v="ATM-AATA TUMHI MALAMAL"/>
    <n v="0.01"/>
  </r>
  <r>
    <x v="24"/>
    <x v="3"/>
    <s v="COLORS Marathi"/>
    <s v="SUPERFAST COMEDY EXPRESS"/>
    <n v="0.06"/>
  </r>
  <r>
    <x v="24"/>
    <x v="3"/>
    <s v="COLORS Marathi"/>
    <s v="SUPERFAST COMEDY EXPRESS"/>
    <n v="7.0000000000000007E-2"/>
  </r>
  <r>
    <x v="24"/>
    <x v="3"/>
    <s v="COLORS Marathi"/>
    <s v="ASAVA SUNDAR SWAPNANCHA BANGLA"/>
    <n v="7.0000000000000007E-2"/>
  </r>
  <r>
    <x v="24"/>
    <x v="3"/>
    <s v="COLORS Marathi"/>
    <s v="ASAVA SUNDAR SWAPNANCHA BANGLA"/>
    <n v="0.09"/>
  </r>
  <r>
    <x v="24"/>
    <x v="3"/>
    <s v="COLORS Marathi"/>
    <s v="ASAVA SUNDAR SWAPNANCHA BANGLA"/>
    <n v="0.04"/>
  </r>
  <r>
    <x v="24"/>
    <x v="3"/>
    <s v="COLORS Marathi"/>
    <s v="ASAVA SUNDAR SWAPNANCHA BANGLA"/>
    <n v="0.04"/>
  </r>
  <r>
    <x v="24"/>
    <x v="3"/>
    <s v="COLORS Marathi"/>
    <s v="GANDH PHULANCHA GELA SANGUN"/>
    <n v="0.05"/>
  </r>
  <r>
    <x v="24"/>
    <x v="3"/>
    <s v="COLORS Marathi"/>
    <s v="GANDH PHULANCHA GELA SANGUN"/>
    <n v="0.03"/>
  </r>
  <r>
    <x v="24"/>
    <x v="3"/>
    <s v="COLORS Marathi"/>
    <s v="GANDH PHULANCHA GELA SANGUN"/>
    <n v="0.04"/>
  </r>
  <r>
    <x v="24"/>
    <x v="3"/>
    <s v="COLORS Marathi"/>
    <s v="VIVAHA BANDHAN"/>
    <n v="0.03"/>
  </r>
  <r>
    <x v="24"/>
    <x v="3"/>
    <s v="COLORS Marathi"/>
    <s v="VIVAHA BANDHAN"/>
    <n v="0.04"/>
  </r>
  <r>
    <x v="24"/>
    <x v="3"/>
    <s v="COLORS Marathi"/>
    <s v="VIVAHA BANDHAN"/>
    <n v="0.03"/>
  </r>
  <r>
    <x v="25"/>
    <x v="4"/>
    <s v="COLORS Marathi"/>
    <s v="COMEDY EXPRESS"/>
    <n v="0"/>
  </r>
  <r>
    <x v="25"/>
    <x v="4"/>
    <s v="COLORS Marathi"/>
    <s v="COMEDY EXPRESS"/>
    <n v="0.06"/>
  </r>
  <r>
    <x v="25"/>
    <x v="4"/>
    <s v="COLORS Marathi"/>
    <s v="COMEDY EXPRESS"/>
    <n v="0.04"/>
  </r>
  <r>
    <x v="25"/>
    <x v="4"/>
    <s v="COLORS Marathi"/>
    <s v="COMEDY EXPRESS"/>
    <n v="0.03"/>
  </r>
  <r>
    <x v="25"/>
    <x v="4"/>
    <s v="COLORS Marathi"/>
    <s v="SUPERFAST COMEDY EXPRESS"/>
    <n v="0.09"/>
  </r>
  <r>
    <x v="25"/>
    <x v="4"/>
    <s v="COLORS Marathi"/>
    <s v="SUPERFAST COMEDY EXPRESS"/>
    <n v="0.16"/>
  </r>
  <r>
    <x v="25"/>
    <x v="4"/>
    <s v="COLORS Marathi"/>
    <s v="SUPERFAST COMEDY EXPRESS"/>
    <n v="0.16"/>
  </r>
  <r>
    <x v="25"/>
    <x v="4"/>
    <s v="COLORS Marathi"/>
    <s v="SUPERFAST COMEDY EXPRESS"/>
    <n v="0.09"/>
  </r>
  <r>
    <x v="25"/>
    <x v="4"/>
    <s v="COLORS Marathi"/>
    <s v="SUPERFAST COMEDY EXPRESS"/>
    <n v="7.0000000000000007E-2"/>
  </r>
  <r>
    <x v="25"/>
    <x v="4"/>
    <s v="COLORS Marathi"/>
    <s v="SUPERFAST COMEDY EXPRESS"/>
    <n v="7.0000000000000007E-2"/>
  </r>
  <r>
    <x v="25"/>
    <x v="4"/>
    <s v="COLORS Marathi"/>
    <s v="SUPERFAST COMEDY EXPRESS"/>
    <n v="0.05"/>
  </r>
  <r>
    <x v="26"/>
    <x v="5"/>
    <s v="COLORS Marathi"/>
    <s v="EK MOHOR ABOL"/>
    <n v="0.06"/>
  </r>
  <r>
    <x v="26"/>
    <x v="5"/>
    <s v="COLORS Marathi"/>
    <s v="EK MOHOR ABOL"/>
    <n v="0.05"/>
  </r>
  <r>
    <x v="26"/>
    <x v="5"/>
    <s v="COLORS Marathi"/>
    <s v="EK MOHOR ABOL"/>
    <n v="0.06"/>
  </r>
  <r>
    <x v="26"/>
    <x v="5"/>
    <s v="COLORS Marathi"/>
    <s v="EK MOHOR ABOL"/>
    <n v="0.05"/>
  </r>
  <r>
    <x v="26"/>
    <x v="5"/>
    <s v="COLORS Marathi"/>
    <s v="EK MOHOR ABOL"/>
    <n v="0.05"/>
  </r>
  <r>
    <x v="26"/>
    <x v="5"/>
    <s v="COLORS Marathi"/>
    <s v="ATM-AATA TUMHI MALAMAL"/>
    <n v="0.06"/>
  </r>
  <r>
    <x v="26"/>
    <x v="5"/>
    <s v="COLORS Marathi"/>
    <s v="ATM-AATA TUMHI MALAMAL"/>
    <n v="7.0000000000000007E-2"/>
  </r>
  <r>
    <x v="26"/>
    <x v="5"/>
    <s v="COLORS Marathi"/>
    <s v="ATM-AATA TUMHI MALAMAL"/>
    <n v="0.06"/>
  </r>
  <r>
    <x v="26"/>
    <x v="5"/>
    <s v="COLORS Marathi"/>
    <s v="ASAVA SUNDAR SWAPNANCHA BANGLA"/>
    <n v="0.13"/>
  </r>
  <r>
    <x v="26"/>
    <x v="5"/>
    <s v="COLORS Marathi"/>
    <s v="ASAVA SUNDAR SWAPNANCHA BANGLA"/>
    <n v="0.09"/>
  </r>
  <r>
    <x v="26"/>
    <x v="5"/>
    <s v="COLORS Marathi"/>
    <s v="ASAVA SUNDAR SWAPNANCHA BANGLA"/>
    <n v="0.14000000000000001"/>
  </r>
  <r>
    <x v="26"/>
    <x v="5"/>
    <s v="COLORS Marathi"/>
    <s v="ASAVA SUNDAR SWAPNANCHA BANGLA"/>
    <n v="0.08"/>
  </r>
  <r>
    <x v="26"/>
    <x v="5"/>
    <s v="COLORS Marathi"/>
    <s v="GANDH PHULANCHA GELA SANGUN"/>
    <n v="0.08"/>
  </r>
  <r>
    <x v="26"/>
    <x v="5"/>
    <s v="COLORS Marathi"/>
    <s v="GANDH PHULANCHA GELA SANGUN"/>
    <n v="0.08"/>
  </r>
  <r>
    <x v="26"/>
    <x v="5"/>
    <s v="COLORS Marathi"/>
    <s v="GANDH PHULANCHA GELA SANGUN"/>
    <n v="0.08"/>
  </r>
  <r>
    <x v="26"/>
    <x v="5"/>
    <s v="COLORS Marathi"/>
    <s v="VIVAHA BANDHAN"/>
    <n v="0.01"/>
  </r>
  <r>
    <x v="26"/>
    <x v="5"/>
    <s v="COLORS Marathi"/>
    <s v="VIVAHA BANDHAN"/>
    <n v="0.01"/>
  </r>
  <r>
    <x v="26"/>
    <x v="5"/>
    <s v="COLORS Marathi"/>
    <s v="VIVAHA BANDHAN"/>
    <n v="0.01"/>
  </r>
  <r>
    <x v="27"/>
    <x v="6"/>
    <s v="COLORS Marathi"/>
    <s v="EK MOHOR ABOL"/>
    <n v="0.06"/>
  </r>
  <r>
    <x v="27"/>
    <x v="6"/>
    <s v="COLORS Marathi"/>
    <s v="EK MOHOR ABOL"/>
    <n v="0.06"/>
  </r>
  <r>
    <x v="27"/>
    <x v="6"/>
    <s v="COLORS Marathi"/>
    <s v="EK MOHOR ABOL"/>
    <n v="0.04"/>
  </r>
  <r>
    <x v="27"/>
    <x v="6"/>
    <s v="COLORS Marathi"/>
    <s v="EK MOHOR ABOL"/>
    <n v="0.04"/>
  </r>
  <r>
    <x v="27"/>
    <x v="6"/>
    <s v="COLORS Marathi"/>
    <s v="EK MOHOR ABOL"/>
    <n v="0.06"/>
  </r>
  <r>
    <x v="27"/>
    <x v="6"/>
    <s v="COLORS Marathi"/>
    <s v="ATM-AATA TUMHI MALAMAL"/>
    <n v="0.02"/>
  </r>
  <r>
    <x v="27"/>
    <x v="6"/>
    <s v="COLORS Marathi"/>
    <s v="ATM-AATA TUMHI MALAMAL"/>
    <n v="0.03"/>
  </r>
  <r>
    <x v="27"/>
    <x v="6"/>
    <s v="COLORS Marathi"/>
    <s v="ATM-AATA TUMHI MALAMAL"/>
    <n v="0.03"/>
  </r>
  <r>
    <x v="27"/>
    <x v="6"/>
    <s v="COLORS Marathi"/>
    <s v="ASAVA SUNDAR SWAPNANCHA BANGLA"/>
    <n v="0.05"/>
  </r>
  <r>
    <x v="27"/>
    <x v="6"/>
    <s v="COLORS Marathi"/>
    <s v="ASAVA SUNDAR SWAPNANCHA BANGLA"/>
    <n v="0.04"/>
  </r>
  <r>
    <x v="27"/>
    <x v="6"/>
    <s v="COLORS Marathi"/>
    <s v="ASAVA SUNDAR SWAPNANCHA BANGLA"/>
    <n v="0.05"/>
  </r>
  <r>
    <x v="27"/>
    <x v="6"/>
    <s v="COLORS Marathi"/>
    <s v="GANDH PHULANCHA GELA SANGUN"/>
    <n v="0.01"/>
  </r>
  <r>
    <x v="27"/>
    <x v="6"/>
    <s v="COLORS Marathi"/>
    <s v="GANDH PHULANCHA GELA SANGUN"/>
    <n v="0.01"/>
  </r>
  <r>
    <x v="27"/>
    <x v="6"/>
    <s v="COLORS Marathi"/>
    <s v="GANDH PHULANCHA GELA SANGUN"/>
    <n v="0.03"/>
  </r>
  <r>
    <x v="27"/>
    <x v="6"/>
    <s v="COLORS Marathi"/>
    <s v="GANDH PHULANCHA GELA SANGUN"/>
    <n v="0.02"/>
  </r>
  <r>
    <x v="27"/>
    <x v="6"/>
    <s v="COLORS Marathi"/>
    <s v="VIVAHA BANDHAN"/>
    <n v="0.02"/>
  </r>
  <r>
    <x v="27"/>
    <x v="6"/>
    <s v="COLORS Marathi"/>
    <s v="VIVAHA BANDHAN"/>
    <n v="0.01"/>
  </r>
  <r>
    <x v="27"/>
    <x v="6"/>
    <s v="COLORS Marathi"/>
    <s v="VIVAHA BANDHAN"/>
    <n v="0.01"/>
  </r>
  <r>
    <x v="27"/>
    <x v="6"/>
    <s v="COLORS Marathi"/>
    <s v="VIVAHA BANDHAN"/>
    <n v="0.01"/>
  </r>
  <r>
    <x v="27"/>
    <x v="6"/>
    <s v="COLORS Marathi"/>
    <s v="VIVAHA BANDHAN"/>
    <n v="0.01"/>
  </r>
  <r>
    <x v="28"/>
    <x v="0"/>
    <s v="COLORS Marathi"/>
    <s v="EK MOHOR ABOL"/>
    <n v="0.05"/>
  </r>
  <r>
    <x v="28"/>
    <x v="0"/>
    <s v="COLORS Marathi"/>
    <s v="ASAVA SUNDAR SWAPNANCHA BANGLA"/>
    <n v="0.09"/>
  </r>
  <r>
    <x v="28"/>
    <x v="0"/>
    <s v="COLORS Marathi"/>
    <s v="GANDH PHULANCHA GELA SANGUN"/>
    <n v="0.12"/>
  </r>
  <r>
    <x v="28"/>
    <x v="0"/>
    <s v="COLORS Marathi"/>
    <s v="VIVAHA BANDHAN"/>
    <n v="0.01"/>
  </r>
  <r>
    <x v="29"/>
    <x v="1"/>
    <s v="COLORS Marathi"/>
    <s v="EK MOHOR ABOL"/>
    <n v="0.09"/>
  </r>
  <r>
    <x v="29"/>
    <x v="1"/>
    <s v="COLORS Marathi"/>
    <s v="ASAVA SUNDAR SWAPNANCHA BANGLA"/>
    <n v="0.06"/>
  </r>
  <r>
    <x v="29"/>
    <x v="1"/>
    <s v="COLORS Marathi"/>
    <s v="GANDH PHULANCHA GELA SANGUN"/>
    <n v="0.06"/>
  </r>
  <r>
    <x v="29"/>
    <x v="1"/>
    <s v="COLORS Marathi"/>
    <s v="VIVAHA BANDHAN"/>
    <n v="0.04"/>
  </r>
  <r>
    <x v="30"/>
    <x v="2"/>
    <s v="COLORS Marathi"/>
    <s v="EK MOHOR ABOL"/>
    <n v="0.06"/>
  </r>
  <r>
    <x v="30"/>
    <x v="2"/>
    <s v="COLORS Marathi"/>
    <s v="EK MOHOR ABOL"/>
    <n v="0.04"/>
  </r>
  <r>
    <x v="30"/>
    <x v="2"/>
    <s v="COLORS Marathi"/>
    <s v="ATM-AATA TUMHI MALAMAL"/>
    <n v="0.03"/>
  </r>
  <r>
    <x v="30"/>
    <x v="2"/>
    <s v="COLORS Marathi"/>
    <s v="SUPERFAST COMEDY EXPRESS"/>
    <n v="0.11"/>
  </r>
  <r>
    <x v="30"/>
    <x v="2"/>
    <s v="COLORS Marathi"/>
    <s v="SUPERFAST COMEDY EXPRESS"/>
    <n v="0.24"/>
  </r>
  <r>
    <x v="30"/>
    <x v="2"/>
    <s v="COLORS Marathi"/>
    <s v="SUPERFAST COMEDY EXPRESS"/>
    <n v="0.31"/>
  </r>
  <r>
    <x v="30"/>
    <x v="2"/>
    <s v="COLORS Marathi"/>
    <s v="ASAVA SUNDAR SWAPNANCHA BANGLA"/>
    <n v="0.05"/>
  </r>
  <r>
    <x v="30"/>
    <x v="2"/>
    <s v="COLORS Marathi"/>
    <s v="ASAVA SUNDAR SWAPNANCHA BANGLA"/>
    <n v="0.05"/>
  </r>
  <r>
    <x v="30"/>
    <x v="2"/>
    <s v="COLORS Marathi"/>
    <s v="GANDH PHULANCHA GELA SANGUN"/>
    <n v="0.05"/>
  </r>
  <r>
    <x v="30"/>
    <x v="2"/>
    <s v="COLORS Marathi"/>
    <s v="GANDH PHULANCHA GELA SANGUN"/>
    <n v="0.05"/>
  </r>
  <r>
    <x v="30"/>
    <x v="2"/>
    <s v="COLORS Marathi"/>
    <s v="GANDH PHULANCHA GELA SANGUN"/>
    <n v="0.04"/>
  </r>
  <r>
    <x v="30"/>
    <x v="2"/>
    <s v="COLORS Marathi"/>
    <s v="VIVAHA BANDHAN"/>
    <n v="0.03"/>
  </r>
  <r>
    <x v="30"/>
    <x v="2"/>
    <s v="COLORS Marathi"/>
    <s v="VIVAHA BANDHAN"/>
    <n v="0.02"/>
  </r>
  <r>
    <x v="31"/>
    <x v="3"/>
    <s v="COLORS Marathi"/>
    <s v="EK MOHOR ABOL"/>
    <n v="0.02"/>
  </r>
  <r>
    <x v="31"/>
    <x v="3"/>
    <s v="COLORS Marathi"/>
    <s v="EK MOHOR ABOL"/>
    <n v="0.02"/>
  </r>
  <r>
    <x v="31"/>
    <x v="3"/>
    <s v="COLORS Marathi"/>
    <s v="ATM-AATA TUMHI MALAMAL"/>
    <n v="0.06"/>
  </r>
  <r>
    <x v="31"/>
    <x v="3"/>
    <s v="COLORS Marathi"/>
    <s v="SUPERFAST COMEDY EXPRESS"/>
    <n v="0.21"/>
  </r>
  <r>
    <x v="31"/>
    <x v="3"/>
    <s v="COLORS Marathi"/>
    <s v="ASAVA SUNDAR SWAPNANCHA BANGLA"/>
    <n v="0.12"/>
  </r>
  <r>
    <x v="31"/>
    <x v="3"/>
    <s v="COLORS Marathi"/>
    <s v="ASAVA SUNDAR SWAPNANCHA BANGLA"/>
    <n v="0.1"/>
  </r>
  <r>
    <x v="31"/>
    <x v="3"/>
    <s v="COLORS Marathi"/>
    <s v="ASAVA SUNDAR SWAPNANCHA BANGLA"/>
    <n v="0.12"/>
  </r>
  <r>
    <x v="31"/>
    <x v="3"/>
    <s v="COLORS Marathi"/>
    <s v="GANDH PHULANCHA GELA SANGUN"/>
    <n v="0.09"/>
  </r>
  <r>
    <x v="31"/>
    <x v="3"/>
    <s v="COLORS Marathi"/>
    <s v="GANDH PHULANCHA GELA SANGUN"/>
    <n v="7.0000000000000007E-2"/>
  </r>
  <r>
    <x v="31"/>
    <x v="3"/>
    <s v="COLORS Marathi"/>
    <s v="VIVAHA BANDHAN"/>
    <n v="0.03"/>
  </r>
  <r>
    <x v="32"/>
    <x v="4"/>
    <s v="COLORS Marathi"/>
    <s v="GANDH PHULANCHA GELA SANGUN"/>
    <n v="0"/>
  </r>
  <r>
    <x v="32"/>
    <x v="4"/>
    <s v="COLORS Marathi"/>
    <s v="GANDH PHULANCHA GELA SANGUN"/>
    <n v="0"/>
  </r>
  <r>
    <x v="32"/>
    <x v="4"/>
    <s v="COLORS Marathi"/>
    <s v="COMEDY EXPRESS"/>
    <n v="0.02"/>
  </r>
  <r>
    <x v="32"/>
    <x v="4"/>
    <s v="COLORS Marathi"/>
    <s v="COMEDY EXPRESS"/>
    <n v="0.03"/>
  </r>
  <r>
    <x v="32"/>
    <x v="4"/>
    <s v="COLORS Marathi"/>
    <s v="SUPERFAST COMEDY EXPRESS"/>
    <n v="0.14000000000000001"/>
  </r>
  <r>
    <x v="32"/>
    <x v="4"/>
    <s v="COLORS Marathi"/>
    <s v="SUPERFAST COMEDY EXPRESS"/>
    <n v="0.17"/>
  </r>
  <r>
    <x v="32"/>
    <x v="4"/>
    <s v="COLORS Marathi"/>
    <s v="SUPERFAST COMEDY EXPRESS"/>
    <n v="0.09"/>
  </r>
  <r>
    <x v="32"/>
    <x v="4"/>
    <s v="COLORS Marathi"/>
    <s v="SUPERFAST COMEDY EXPRESS"/>
    <n v="0.12"/>
  </r>
  <r>
    <x v="33"/>
    <x v="5"/>
    <s v="COLORS Marathi"/>
    <s v="GANDH PHULANCHA GELA SANGUN"/>
    <n v="0"/>
  </r>
  <r>
    <x v="33"/>
    <x v="5"/>
    <s v="COLORS Marathi"/>
    <s v="GANDH PHULANCHA GELA SANGUN"/>
    <n v="0"/>
  </r>
  <r>
    <x v="33"/>
    <x v="5"/>
    <s v="COLORS Marathi"/>
    <s v="EK MOHOR ABOL"/>
    <n v="0.05"/>
  </r>
  <r>
    <x v="33"/>
    <x v="5"/>
    <s v="COLORS Marathi"/>
    <s v="EK MOHOR ABOL"/>
    <n v="0.04"/>
  </r>
  <r>
    <x v="33"/>
    <x v="5"/>
    <s v="COLORS Marathi"/>
    <s v="ATM-AATA TUMHI MALAMAL"/>
    <n v="0.01"/>
  </r>
  <r>
    <x v="33"/>
    <x v="5"/>
    <s v="COLORS Marathi"/>
    <s v="ASAVA SUNDAR SWAPNANCHA BANGLA"/>
    <n v="0.14000000000000001"/>
  </r>
  <r>
    <x v="33"/>
    <x v="5"/>
    <s v="COLORS Marathi"/>
    <s v="ASAVA SUNDAR SWAPNANCHA BANGLA"/>
    <n v="0.18"/>
  </r>
  <r>
    <x v="33"/>
    <x v="5"/>
    <s v="COLORS Marathi"/>
    <s v="GANDH PHULANCHA GELA SANGUN"/>
    <n v="0.13"/>
  </r>
  <r>
    <x v="33"/>
    <x v="5"/>
    <s v="COLORS Marathi"/>
    <s v="GANDH PHULANCHA GELA SANGUN"/>
    <n v="0.12"/>
  </r>
  <r>
    <x v="34"/>
    <x v="6"/>
    <s v="COLORS Marathi"/>
    <s v="EK MOHOR ABOL"/>
    <n v="0.04"/>
  </r>
  <r>
    <x v="34"/>
    <x v="6"/>
    <s v="COLORS Marathi"/>
    <s v="EK MOHOR ABOL"/>
    <n v="0.03"/>
  </r>
  <r>
    <x v="34"/>
    <x v="6"/>
    <s v="COLORS Marathi"/>
    <s v="ATM-AATA TUMHI MALAMAL"/>
    <n v="0.06"/>
  </r>
  <r>
    <x v="34"/>
    <x v="6"/>
    <s v="COLORS Marathi"/>
    <s v="ASAVA SUNDAR SWAPNANCHA BANGLA"/>
    <n v="0.08"/>
  </r>
  <r>
    <x v="34"/>
    <x v="6"/>
    <s v="COLORS Marathi"/>
    <s v="ASAVA SUNDAR SWAPNANCHA BANGLA"/>
    <n v="0.11"/>
  </r>
  <r>
    <x v="34"/>
    <x v="6"/>
    <s v="COLORS Marathi"/>
    <s v="GANDH PHULANCHA GELA SANGUN"/>
    <n v="0.05"/>
  </r>
  <r>
    <x v="34"/>
    <x v="6"/>
    <s v="COLORS Marathi"/>
    <s v="GANDH PHULANCHA GELA SANGUN"/>
    <n v="0.06"/>
  </r>
  <r>
    <x v="34"/>
    <x v="6"/>
    <s v="COLORS Marathi"/>
    <s v="GANDH PHULANCHA GELA SANGUN"/>
    <n v="0.06"/>
  </r>
  <r>
    <x v="34"/>
    <x v="6"/>
    <s v="COLORS Marathi"/>
    <s v="VIVAHA BANDHAN"/>
    <n v="0.06"/>
  </r>
  <r>
    <x v="34"/>
    <x v="6"/>
    <s v="COLORS Marathi"/>
    <s v="VIVAHA BANDHAN"/>
    <n v="0.06"/>
  </r>
  <r>
    <x v="35"/>
    <x v="0"/>
    <s v="COLORS Marathi"/>
    <s v="EK MOHOR ABOL"/>
    <n v="0.05"/>
  </r>
  <r>
    <x v="35"/>
    <x v="0"/>
    <s v="COLORS Marathi"/>
    <s v="ATM-AATA TUMHI MALAMAL"/>
    <n v="0.03"/>
  </r>
  <r>
    <x v="35"/>
    <x v="0"/>
    <s v="COLORS Marathi"/>
    <s v="ASAVA SUNDAR SWAPNANCHA BANGLA"/>
    <n v="0.18"/>
  </r>
  <r>
    <x v="35"/>
    <x v="0"/>
    <s v="COLORS Marathi"/>
    <s v="ASAVA SUNDAR SWAPNANCHA BANGLA"/>
    <n v="0.11"/>
  </r>
  <r>
    <x v="35"/>
    <x v="0"/>
    <s v="COLORS Marathi"/>
    <s v="ASAVA SUNDAR SWAPNANCHA BANGLA"/>
    <n v="0.17"/>
  </r>
  <r>
    <x v="35"/>
    <x v="0"/>
    <s v="COLORS Marathi"/>
    <s v="GANDH PHULANCHA GELA SANGUN"/>
    <n v="0.06"/>
  </r>
  <r>
    <x v="35"/>
    <x v="0"/>
    <s v="COLORS Marathi"/>
    <s v="VIVAHA BANDHAN"/>
    <n v="0.06"/>
  </r>
  <r>
    <x v="35"/>
    <x v="0"/>
    <s v="COLORS Marathi"/>
    <s v="VIVAHA BANDHAN"/>
    <n v="0.06"/>
  </r>
  <r>
    <x v="35"/>
    <x v="0"/>
    <s v="COLORS Marathi"/>
    <s v="VIVAHA BANDHAN"/>
    <n v="0.05"/>
  </r>
  <r>
    <x v="36"/>
    <x v="1"/>
    <s v="COLORS Marathi"/>
    <s v="EK MOHOR ABOL"/>
    <n v="0.02"/>
  </r>
  <r>
    <x v="36"/>
    <x v="1"/>
    <s v="COLORS Marathi"/>
    <s v="EK MOHOR ABOL"/>
    <n v="0.06"/>
  </r>
  <r>
    <x v="36"/>
    <x v="1"/>
    <s v="COLORS Marathi"/>
    <s v="ATM-AATA TUMHI MALAMAL"/>
    <n v="0.04"/>
  </r>
  <r>
    <x v="36"/>
    <x v="1"/>
    <s v="COLORS Marathi"/>
    <s v="ATM-AATA TUMHI MALAMAL"/>
    <n v="0.08"/>
  </r>
  <r>
    <x v="36"/>
    <x v="1"/>
    <s v="COLORS Marathi"/>
    <s v="ASAVA SUNDAR SWAPNANCHA BANGLA"/>
    <n v="0.19"/>
  </r>
  <r>
    <x v="36"/>
    <x v="1"/>
    <s v="COLORS Marathi"/>
    <s v="ASAVA SUNDAR SWAPNANCHA BANGLA"/>
    <n v="0.14000000000000001"/>
  </r>
  <r>
    <x v="36"/>
    <x v="1"/>
    <s v="COLORS Marathi"/>
    <s v="ASAVA SUNDAR SWAPNANCHA BANGLA"/>
    <n v="0.17"/>
  </r>
  <r>
    <x v="36"/>
    <x v="1"/>
    <s v="COLORS Marathi"/>
    <s v="GANDH PHULANCHA GELA SANGUN"/>
    <n v="0.03"/>
  </r>
  <r>
    <x v="36"/>
    <x v="1"/>
    <s v="COLORS Marathi"/>
    <s v="VIVAHA BANDHAN"/>
    <n v="0"/>
  </r>
  <r>
    <x v="36"/>
    <x v="1"/>
    <s v="COLORS Marathi"/>
    <s v="VIVAHA BANDHAN"/>
    <n v="0"/>
  </r>
  <r>
    <x v="37"/>
    <x v="2"/>
    <s v="COLORS Marathi"/>
    <s v="EK MOHOR ABOL"/>
    <n v="7.0000000000000007E-2"/>
  </r>
  <r>
    <x v="37"/>
    <x v="2"/>
    <s v="COLORS Marathi"/>
    <s v="EK MOHOR ABOL"/>
    <n v="0.04"/>
  </r>
  <r>
    <x v="37"/>
    <x v="2"/>
    <s v="COLORS Marathi"/>
    <s v="SUPERFAST COMEDY EXPRESS"/>
    <n v="0.25"/>
  </r>
  <r>
    <x v="37"/>
    <x v="2"/>
    <s v="COLORS Marathi"/>
    <s v="ASAVA SUNDAR SWAPNANCHA BANGLA"/>
    <n v="0.09"/>
  </r>
  <r>
    <x v="37"/>
    <x v="2"/>
    <s v="COLORS Marathi"/>
    <s v="GANDH PHULANCHA GELA SANGUN"/>
    <n v="0.02"/>
  </r>
  <r>
    <x v="37"/>
    <x v="2"/>
    <s v="COLORS Marathi"/>
    <s v="VIVAHA BANDHAN"/>
    <n v="0.02"/>
  </r>
  <r>
    <x v="37"/>
    <x v="2"/>
    <s v="COLORS Marathi"/>
    <s v="VIVAHA BANDHAN"/>
    <n v="0"/>
  </r>
  <r>
    <x v="38"/>
    <x v="3"/>
    <s v="COLORS Marathi"/>
    <s v="EK MOHOR ABOL"/>
    <n v="0.06"/>
  </r>
  <r>
    <x v="38"/>
    <x v="3"/>
    <s v="COLORS Marathi"/>
    <s v="EK MOHOR ABOL"/>
    <n v="0.05"/>
  </r>
  <r>
    <x v="38"/>
    <x v="3"/>
    <s v="COLORS Marathi"/>
    <s v="ATM-AATA TUMHI MALAMAL"/>
    <n v="0.05"/>
  </r>
  <r>
    <x v="38"/>
    <x v="3"/>
    <s v="COLORS Marathi"/>
    <s v="SUPERFAST COMEDY EXPRESS"/>
    <n v="0.14000000000000001"/>
  </r>
  <r>
    <x v="38"/>
    <x v="3"/>
    <s v="COLORS Marathi"/>
    <s v="SUPERFAST COMEDY EXPRESS"/>
    <n v="0.24"/>
  </r>
  <r>
    <x v="38"/>
    <x v="3"/>
    <s v="COLORS Marathi"/>
    <s v="GANDH PHULANCHA GELA SANGUN"/>
    <n v="0.03"/>
  </r>
  <r>
    <x v="38"/>
    <x v="3"/>
    <s v="COLORS Marathi"/>
    <s v="GANDH PHULANCHA GELA SANGUN"/>
    <n v="0.02"/>
  </r>
  <r>
    <x v="38"/>
    <x v="3"/>
    <s v="COLORS Marathi"/>
    <s v="VIVAHA BANDHAN"/>
    <n v="0.03"/>
  </r>
  <r>
    <x v="39"/>
    <x v="4"/>
    <s v="COLORS Marathi"/>
    <s v="SUPERFAST COMEDY EXPRESS"/>
    <n v="0.03"/>
  </r>
  <r>
    <x v="39"/>
    <x v="4"/>
    <s v="COLORS Marathi"/>
    <s v="SUPERFAST COMEDY EXPRESS"/>
    <n v="0.05"/>
  </r>
  <r>
    <x v="39"/>
    <x v="4"/>
    <s v="COLORS Marathi"/>
    <s v="SUPERFAST COMEDY EXPRESS"/>
    <n v="0.04"/>
  </r>
  <r>
    <x v="39"/>
    <x v="4"/>
    <s v="COLORS Marathi"/>
    <s v="SUPERFAST COMEDY EXPRESS"/>
    <n v="0.01"/>
  </r>
  <r>
    <x v="39"/>
    <x v="4"/>
    <s v="COLORS Marathi"/>
    <s v="SUPERFAST COMEDY EXPRESS"/>
    <n v="0.06"/>
  </r>
  <r>
    <x v="39"/>
    <x v="4"/>
    <s v="COLORS Marathi"/>
    <s v="SUPERFAST COMEDY EXPRESS"/>
    <n v="0.06"/>
  </r>
  <r>
    <x v="39"/>
    <x v="4"/>
    <s v="COLORS Marathi"/>
    <s v="VIVAHA BANDHAN"/>
    <n v="0.1"/>
  </r>
  <r>
    <x v="39"/>
    <x v="4"/>
    <s v="COLORS Marathi"/>
    <s v="VIVAHA BANDHAN"/>
    <n v="0.09"/>
  </r>
  <r>
    <x v="39"/>
    <x v="4"/>
    <s v="COLORS Marathi"/>
    <s v="VIVAHA BANDHAN"/>
    <n v="0.09"/>
  </r>
  <r>
    <x v="39"/>
    <x v="4"/>
    <s v="COLORS Marathi"/>
    <s v="VIVAHA BANDHAN"/>
    <n v="0.11"/>
  </r>
  <r>
    <x v="39"/>
    <x v="4"/>
    <s v="COLORS Marathi"/>
    <s v="VIVAHA BANDHAN"/>
    <n v="0.1"/>
  </r>
  <r>
    <x v="39"/>
    <x v="4"/>
    <s v="COLORS Marathi"/>
    <s v="GANDH PHULANCHA GELA SANGUN"/>
    <n v="0.1"/>
  </r>
  <r>
    <x v="39"/>
    <x v="4"/>
    <s v="COLORS Marathi"/>
    <s v="GANDH PHULANCHA GELA SANGUN"/>
    <n v="0.15"/>
  </r>
  <r>
    <x v="39"/>
    <x v="4"/>
    <s v="COLORS Marathi"/>
    <s v="GANDH PHULANCHA GELA SANGUN"/>
    <n v="0.18"/>
  </r>
  <r>
    <x v="39"/>
    <x v="4"/>
    <s v="COLORS Marathi"/>
    <s v="GANDH PHULANCHA GELA SANGUN"/>
    <n v="0.18"/>
  </r>
  <r>
    <x v="39"/>
    <x v="4"/>
    <s v="COLORS Marathi"/>
    <s v="ASAVA SUNDAR SWAPNANCHA BANGLA"/>
    <n v="0.25"/>
  </r>
  <r>
    <x v="39"/>
    <x v="4"/>
    <s v="COLORS Marathi"/>
    <s v="ASAVA SUNDAR SWAPNANCHA BANGLA"/>
    <n v="0.25"/>
  </r>
  <r>
    <x v="39"/>
    <x v="4"/>
    <s v="COLORS Marathi"/>
    <s v="ASAVA SUNDAR SWAPNANCHA BANGLA"/>
    <n v="0.27"/>
  </r>
  <r>
    <x v="39"/>
    <x v="4"/>
    <s v="COLORS Marathi"/>
    <s v="ASAVA SUNDAR SWAPNANCHA BANGLA"/>
    <n v="0.25"/>
  </r>
  <r>
    <x v="39"/>
    <x v="4"/>
    <s v="COLORS Marathi"/>
    <s v="SUPERFAST COMEDY EXPRESS"/>
    <n v="0.11"/>
  </r>
  <r>
    <x v="39"/>
    <x v="4"/>
    <s v="COLORS Marathi"/>
    <s v="SUPERFAST COMEDY EXPRESS"/>
    <n v="7.0000000000000007E-2"/>
  </r>
  <r>
    <x v="39"/>
    <x v="4"/>
    <s v="COLORS Marathi"/>
    <s v="SUPERFAST COMEDY EXPRESS"/>
    <n v="0.06"/>
  </r>
  <r>
    <x v="39"/>
    <x v="4"/>
    <s v="COLORS Marathi"/>
    <s v="SUPERFAST COMEDY EXPRESS"/>
    <n v="7.0000000000000007E-2"/>
  </r>
  <r>
    <x v="39"/>
    <x v="4"/>
    <s v="COLORS Marathi"/>
    <s v="SUPERFAST COMEDY EXPRESS"/>
    <n v="0.06"/>
  </r>
  <r>
    <x v="39"/>
    <x v="4"/>
    <s v="COLORS Marathi"/>
    <s v="SUPERFAST COMEDY EXPRESS"/>
    <n v="7.0000000000000007E-2"/>
  </r>
  <r>
    <x v="39"/>
    <x v="4"/>
    <s v="COLORS Marathi"/>
    <s v="SUPERFAST COMEDY EXPRESS"/>
    <n v="0.06"/>
  </r>
  <r>
    <x v="39"/>
    <x v="4"/>
    <s v="COLORS Marathi"/>
    <s v="SUPERFAST COMEDY EXPRESS"/>
    <n v="7.0000000000000007E-2"/>
  </r>
  <r>
    <x v="39"/>
    <x v="4"/>
    <s v="COLORS Marathi"/>
    <s v="SUPERFAST COMEDY EXPRESS"/>
    <n v="0.03"/>
  </r>
  <r>
    <x v="39"/>
    <x v="4"/>
    <s v="COLORS Marathi"/>
    <s v="SUPERFAST COMEDY EXPRESS"/>
    <n v="0.04"/>
  </r>
  <r>
    <x v="39"/>
    <x v="4"/>
    <s v="COLORS Marathi"/>
    <s v="SUPERFAST COMEDY EXPRESS"/>
    <n v="0.06"/>
  </r>
  <r>
    <x v="40"/>
    <x v="5"/>
    <s v="COLORS Marathi"/>
    <s v="EK MOHOR ABOL"/>
    <n v="7.0000000000000007E-2"/>
  </r>
  <r>
    <x v="40"/>
    <x v="5"/>
    <s v="COLORS Marathi"/>
    <s v="EK MOHOR ABOL"/>
    <n v="0.08"/>
  </r>
  <r>
    <x v="40"/>
    <x v="5"/>
    <s v="COLORS Marathi"/>
    <s v="ATM-AATA TUMHI MALAMAL"/>
    <n v="0.03"/>
  </r>
  <r>
    <x v="40"/>
    <x v="5"/>
    <s v="COLORS Marathi"/>
    <s v="ATM-AATA TUMHI MALAMAL"/>
    <n v="0.05"/>
  </r>
  <r>
    <x v="40"/>
    <x v="5"/>
    <s v="COLORS Marathi"/>
    <s v="ASAVA SUNDAR SWAPNANCHA BANGLA"/>
    <n v="0.14000000000000001"/>
  </r>
  <r>
    <x v="40"/>
    <x v="5"/>
    <s v="COLORS Marathi"/>
    <s v="ASAVA SUNDAR SWAPNANCHA BANGLA"/>
    <n v="0.16"/>
  </r>
  <r>
    <x v="40"/>
    <x v="5"/>
    <s v="COLORS Marathi"/>
    <s v="GANDH PHULANCHA GELA SANGUN"/>
    <n v="0.06"/>
  </r>
  <r>
    <x v="40"/>
    <x v="5"/>
    <s v="COLORS Marathi"/>
    <s v="GANDH PHULANCHA GELA SANGUN"/>
    <n v="0.05"/>
  </r>
  <r>
    <x v="40"/>
    <x v="5"/>
    <s v="COLORS Marathi"/>
    <s v="GANDH PHULANCHA GELA SANGUN"/>
    <n v="0.13"/>
  </r>
  <r>
    <x v="40"/>
    <x v="5"/>
    <s v="COLORS Marathi"/>
    <s v="GANDH PHULANCHA GELA SANGUN"/>
    <n v="0.04"/>
  </r>
  <r>
    <x v="40"/>
    <x v="5"/>
    <s v="COLORS Marathi"/>
    <s v="VIVAHA BANDHAN"/>
    <n v="0.01"/>
  </r>
  <r>
    <x v="40"/>
    <x v="5"/>
    <s v="COLORS Marathi"/>
    <s v="VIVAHA BANDHAN"/>
    <n v="0"/>
  </r>
  <r>
    <x v="40"/>
    <x v="5"/>
    <s v="COLORS Marathi"/>
    <s v="VIVAHA BANDHAN"/>
    <n v="0.01"/>
  </r>
  <r>
    <x v="41"/>
    <x v="6"/>
    <s v="COLORS Marathi"/>
    <s v="EK MOHOR ABOL"/>
    <n v="0.03"/>
  </r>
  <r>
    <x v="41"/>
    <x v="6"/>
    <s v="COLORS Marathi"/>
    <s v="ATM-AATA TUMHI MALAMAL"/>
    <n v="0.08"/>
  </r>
  <r>
    <x v="41"/>
    <x v="6"/>
    <s v="COLORS Marathi"/>
    <s v="ASAVA SUNDAR SWAPNANCHA BANGLA"/>
    <n v="0.21"/>
  </r>
  <r>
    <x v="41"/>
    <x v="6"/>
    <s v="COLORS Marathi"/>
    <s v="ASAVA SUNDAR SWAPNANCHA BANGLA"/>
    <n v="0.21"/>
  </r>
  <r>
    <x v="41"/>
    <x v="6"/>
    <s v="COLORS Marathi"/>
    <s v="ASAVA SUNDAR SWAPNANCHA BANGLA"/>
    <n v="0.2"/>
  </r>
  <r>
    <x v="41"/>
    <x v="6"/>
    <s v="COLORS Marathi"/>
    <s v="GANDH PHULANCHA GELA SANGUN"/>
    <n v="0.02"/>
  </r>
  <r>
    <x v="41"/>
    <x v="6"/>
    <s v="COLORS Marathi"/>
    <s v="GANDH PHULANCHA GELA SANGUN"/>
    <n v="0.04"/>
  </r>
  <r>
    <x v="41"/>
    <x v="6"/>
    <s v="COLORS Marathi"/>
    <s v="VIVAHA BANDHAN"/>
    <n v="0.03"/>
  </r>
  <r>
    <x v="41"/>
    <x v="6"/>
    <s v="COLORS Marathi"/>
    <s v="VIVAHA BANDHAN"/>
    <n v="0.02"/>
  </r>
  <r>
    <x v="41"/>
    <x v="6"/>
    <s v="COLORS Marathi"/>
    <s v="VIVAHA BANDHAN"/>
    <n v="0.01"/>
  </r>
  <r>
    <x v="41"/>
    <x v="6"/>
    <s v="COLORS Marathi"/>
    <s v="VIVAHA BANDHAN"/>
    <n v="0.01"/>
  </r>
  <r>
    <x v="42"/>
    <x v="0"/>
    <s v="COLORS Marathi"/>
    <s v="ATM-AATA TUMHI MALAMAL"/>
    <n v="0.03"/>
  </r>
  <r>
    <x v="42"/>
    <x v="0"/>
    <s v="COLORS Marathi"/>
    <s v="ATM-AATA TUMHI MALAMAL"/>
    <n v="0.04"/>
  </r>
  <r>
    <x v="42"/>
    <x v="0"/>
    <s v="COLORS Marathi"/>
    <s v="ASAVA SUNDAR SWAPNANCHA BANGLA"/>
    <n v="0.17"/>
  </r>
  <r>
    <x v="42"/>
    <x v="0"/>
    <s v="COLORS Marathi"/>
    <s v="GANDH PHULANCHA GELA SANGUN"/>
    <n v="0.01"/>
  </r>
  <r>
    <x v="42"/>
    <x v="0"/>
    <s v="COLORS Marathi"/>
    <s v="VIVAHA BANDHAN"/>
    <n v="0.01"/>
  </r>
  <r>
    <x v="42"/>
    <x v="0"/>
    <s v="COLORS Marathi"/>
    <s v="VIVAHA BANDHAN"/>
    <n v="0.02"/>
  </r>
  <r>
    <x v="42"/>
    <x v="0"/>
    <s v="COLORS Marathi"/>
    <s v="VIVAHA BANDHAN"/>
    <n v="0.01"/>
  </r>
  <r>
    <x v="43"/>
    <x v="1"/>
    <s v="COLORS Marathi"/>
    <s v="EK MOHOR ABOL"/>
    <n v="0.04"/>
  </r>
  <r>
    <x v="43"/>
    <x v="1"/>
    <s v="COLORS Marathi"/>
    <s v="EK MOHOR ABOL"/>
    <n v="0.05"/>
  </r>
  <r>
    <x v="43"/>
    <x v="1"/>
    <s v="COLORS Marathi"/>
    <s v="ATM-AATA TUMHI MALAMAL"/>
    <n v="0.04"/>
  </r>
  <r>
    <x v="43"/>
    <x v="1"/>
    <s v="COLORS Marathi"/>
    <s v="ATM-AATA TUMHI MALAMAL"/>
    <n v="0.03"/>
  </r>
  <r>
    <x v="43"/>
    <x v="1"/>
    <s v="COLORS Marathi"/>
    <s v="ATM-AATA TUMHI MALAMAL"/>
    <n v="0.05"/>
  </r>
  <r>
    <x v="43"/>
    <x v="1"/>
    <s v="COLORS Marathi"/>
    <s v="ASAVA SUNDAR SWAPNANCHA BANGLA"/>
    <n v="0.2"/>
  </r>
  <r>
    <x v="43"/>
    <x v="1"/>
    <s v="COLORS Marathi"/>
    <s v="ASAVA SUNDAR SWAPNANCHA BANGLA"/>
    <n v="0.22"/>
  </r>
  <r>
    <x v="43"/>
    <x v="1"/>
    <s v="COLORS Marathi"/>
    <s v="ASAVA SUNDAR SWAPNANCHA BANGLA"/>
    <n v="0.23"/>
  </r>
  <r>
    <x v="43"/>
    <x v="1"/>
    <s v="COLORS Marathi"/>
    <s v="GANDH PHULANCHA GELA SANGUN"/>
    <n v="0.11"/>
  </r>
  <r>
    <x v="43"/>
    <x v="1"/>
    <s v="COLORS Marathi"/>
    <s v="GANDH PHULANCHA GELA SANGUN"/>
    <n v="0.09"/>
  </r>
  <r>
    <x v="43"/>
    <x v="1"/>
    <s v="COLORS Marathi"/>
    <s v="VIVAHA BANDHAN"/>
    <n v="0.04"/>
  </r>
  <r>
    <x v="43"/>
    <x v="1"/>
    <s v="COLORS Marathi"/>
    <s v="VIVAHA BANDHAN"/>
    <n v="0.03"/>
  </r>
  <r>
    <x v="43"/>
    <x v="1"/>
    <s v="COLORS Marathi"/>
    <s v="VIVAHA BANDHAN"/>
    <n v="0.03"/>
  </r>
  <r>
    <x v="44"/>
    <x v="2"/>
    <s v="COLORS Marathi"/>
    <s v="EK MOHOR ABOL"/>
    <n v="0.04"/>
  </r>
  <r>
    <x v="44"/>
    <x v="2"/>
    <s v="COLORS Marathi"/>
    <s v="EK MOHOR ABOL"/>
    <n v="0.04"/>
  </r>
  <r>
    <x v="44"/>
    <x v="2"/>
    <s v="COLORS Marathi"/>
    <s v="ATM-AATA TUMHI MALAMAL"/>
    <n v="0.04"/>
  </r>
  <r>
    <x v="44"/>
    <x v="2"/>
    <s v="COLORS Marathi"/>
    <s v="ATM-AATA TUMHI MALAMAL"/>
    <n v="0.03"/>
  </r>
  <r>
    <x v="44"/>
    <x v="2"/>
    <s v="COLORS Marathi"/>
    <s v="SUPERFAST COMEDY EXPRESS"/>
    <n v="0.33"/>
  </r>
  <r>
    <x v="44"/>
    <x v="2"/>
    <s v="COLORS Marathi"/>
    <s v="SUPERFAST COMEDY EXPRESS"/>
    <n v="0.32"/>
  </r>
  <r>
    <x v="44"/>
    <x v="2"/>
    <s v="COLORS Marathi"/>
    <s v="ASAVA SUNDAR SWAPNANCHA BANGLA"/>
    <n v="0.14000000000000001"/>
  </r>
  <r>
    <x v="44"/>
    <x v="2"/>
    <s v="COLORS Marathi"/>
    <s v="ASAVA SUNDAR SWAPNANCHA BANGLA"/>
    <n v="0.13"/>
  </r>
  <r>
    <x v="44"/>
    <x v="2"/>
    <s v="COLORS Marathi"/>
    <s v="ASAVA SUNDAR SWAPNANCHA BANGLA"/>
    <n v="0.13"/>
  </r>
  <r>
    <x v="44"/>
    <x v="2"/>
    <s v="COLORS Marathi"/>
    <s v="ASAVA SUNDAR SWAPNANCHA BANGLA"/>
    <n v="0.14000000000000001"/>
  </r>
  <r>
    <x v="44"/>
    <x v="2"/>
    <s v="COLORS Marathi"/>
    <s v="GANDH PHULANCHA GELA SANGUN"/>
    <n v="0.08"/>
  </r>
  <r>
    <x v="44"/>
    <x v="2"/>
    <s v="COLORS Marathi"/>
    <s v="GANDH PHULANCHA GELA SANGUN"/>
    <n v="0.04"/>
  </r>
  <r>
    <x v="44"/>
    <x v="2"/>
    <s v="COLORS Marathi"/>
    <s v="GANDH PHULANCHA GELA SANGUN"/>
    <n v="0.03"/>
  </r>
  <r>
    <x v="44"/>
    <x v="2"/>
    <s v="COLORS Marathi"/>
    <s v="VIVAHA BANDHAN"/>
    <n v="0.02"/>
  </r>
  <r>
    <x v="44"/>
    <x v="2"/>
    <s v="COLORS Marathi"/>
    <s v="VIVAHA BANDHAN"/>
    <n v="0.01"/>
  </r>
  <r>
    <x v="45"/>
    <x v="3"/>
    <s v="COLORS Marathi"/>
    <s v="EK MOHOR ABOL"/>
    <n v="0.05"/>
  </r>
  <r>
    <x v="45"/>
    <x v="3"/>
    <s v="COLORS Marathi"/>
    <s v="EK MOHOR ABOL"/>
    <n v="7.0000000000000007E-2"/>
  </r>
  <r>
    <x v="45"/>
    <x v="3"/>
    <s v="COLORS Marathi"/>
    <s v="SUPERFAST COMEDY EXPRESS"/>
    <n v="0.2"/>
  </r>
  <r>
    <x v="45"/>
    <x v="3"/>
    <s v="COLORS Marathi"/>
    <s v="ASAVA SUNDAR SWAPNANCHA BANGLA"/>
    <n v="0.11"/>
  </r>
  <r>
    <x v="45"/>
    <x v="3"/>
    <s v="COLORS Marathi"/>
    <s v="ASAVA SUNDAR SWAPNANCHA BANGLA"/>
    <n v="0.06"/>
  </r>
  <r>
    <x v="45"/>
    <x v="3"/>
    <s v="COLORS Marathi"/>
    <s v="ASAVA SUNDAR SWAPNANCHA BANGLA"/>
    <n v="0.06"/>
  </r>
  <r>
    <x v="45"/>
    <x v="3"/>
    <s v="COLORS Marathi"/>
    <s v="ASAVA SUNDAR SWAPNANCHA BANGLA"/>
    <n v="0.06"/>
  </r>
  <r>
    <x v="45"/>
    <x v="3"/>
    <s v="COLORS Marathi"/>
    <s v="GANDH PHULANCHA GELA SANGUN"/>
    <n v="0.02"/>
  </r>
  <r>
    <x v="45"/>
    <x v="3"/>
    <s v="COLORS Marathi"/>
    <s v="GANDH PHULANCHA GELA SANGUN"/>
    <n v="0.01"/>
  </r>
  <r>
    <x v="45"/>
    <x v="3"/>
    <s v="COLORS Marathi"/>
    <s v="VIVAHA BANDHAN"/>
    <n v="0.01"/>
  </r>
  <r>
    <x v="46"/>
    <x v="4"/>
    <s v="COLORS Marathi"/>
    <s v="SUPERFAST COMEDY EXPRESS"/>
    <n v="0.11"/>
  </r>
  <r>
    <x v="46"/>
    <x v="4"/>
    <s v="COLORS Marathi"/>
    <s v="SUPERFAST COMEDY EXPRESS"/>
    <n v="0.1"/>
  </r>
  <r>
    <x v="46"/>
    <x v="4"/>
    <s v="COLORS Marathi"/>
    <s v="SUPERFAST COMEDY EXPRESS"/>
    <n v="0.06"/>
  </r>
  <r>
    <x v="46"/>
    <x v="4"/>
    <s v="COLORS Marathi"/>
    <s v="SUPERFAST COMEDY EXPRESS"/>
    <n v="0.06"/>
  </r>
  <r>
    <x v="46"/>
    <x v="4"/>
    <s v="COLORS Marathi"/>
    <s v="SUPERFAST COMEDY EXPRESS"/>
    <n v="0.06"/>
  </r>
  <r>
    <x v="46"/>
    <x v="4"/>
    <s v="COLORS Marathi"/>
    <s v="SUPERFAST COMEDY EXPRESS"/>
    <n v="0.05"/>
  </r>
  <r>
    <x v="46"/>
    <x v="4"/>
    <s v="COLORS Marathi"/>
    <s v="SUPERFAST COMEDY EXPRESS"/>
    <n v="0.04"/>
  </r>
  <r>
    <x v="46"/>
    <x v="4"/>
    <s v="COLORS Marathi"/>
    <s v="SUPERFAST COMEDY EXPRESS"/>
    <n v="0.04"/>
  </r>
  <r>
    <x v="46"/>
    <x v="4"/>
    <s v="COLORS Marathi"/>
    <s v="SUPERFAST COMEDY EXPRESS"/>
    <n v="0.1"/>
  </r>
  <r>
    <x v="46"/>
    <x v="4"/>
    <s v="COLORS Marathi"/>
    <s v="SUPERFAST COMEDY EXPRESS"/>
    <n v="0.06"/>
  </r>
  <r>
    <x v="46"/>
    <x v="4"/>
    <s v="COLORS Marathi"/>
    <s v="SUPERFAST COMEDY EXPRESS"/>
    <n v="0.06"/>
  </r>
  <r>
    <x v="46"/>
    <x v="4"/>
    <s v="COLORS Marathi"/>
    <s v="SUPERFAST COMEDY EXPRESS"/>
    <n v="0.02"/>
  </r>
  <r>
    <x v="46"/>
    <x v="4"/>
    <s v="COLORS Marathi"/>
    <s v="SUPERFAST COMEDY EXPRESS"/>
    <n v="0.03"/>
  </r>
  <r>
    <x v="46"/>
    <x v="4"/>
    <s v="COLORS Marathi"/>
    <s v="SUPERFAST COMEDY EXPRESS"/>
    <n v="0.04"/>
  </r>
  <r>
    <x v="46"/>
    <x v="4"/>
    <s v="COLORS Marathi"/>
    <s v="SUPERFAST COMEDY EXPRESS"/>
    <n v="0.01"/>
  </r>
  <r>
    <x v="46"/>
    <x v="4"/>
    <s v="COLORS Marathi"/>
    <s v="SUPERFAST COMEDY EXPRESS"/>
    <n v="7.0000000000000007E-2"/>
  </r>
  <r>
    <x v="46"/>
    <x v="4"/>
    <s v="COLORS Marathi"/>
    <s v="SUPERFAST COMEDY EXPRESS"/>
    <n v="0.02"/>
  </r>
  <r>
    <x v="47"/>
    <x v="5"/>
    <s v="COLORS Marathi"/>
    <s v="EK MOHOR ABOL"/>
    <n v="0.01"/>
  </r>
  <r>
    <x v="47"/>
    <x v="5"/>
    <s v="COLORS Marathi"/>
    <s v="ASAVA SUNDAR SWAPNANCHA BANGLA"/>
    <n v="0.13"/>
  </r>
  <r>
    <x v="47"/>
    <x v="5"/>
    <s v="COLORS Marathi"/>
    <s v="ASAVA SUNDAR SWAPNANCHA BANGLA"/>
    <n v="0.15"/>
  </r>
  <r>
    <x v="47"/>
    <x v="5"/>
    <s v="COLORS Marathi"/>
    <s v="GANDH PHULANCHA GELA SANGUN"/>
    <n v="0.04"/>
  </r>
  <r>
    <x v="47"/>
    <x v="5"/>
    <s v="COLORS Marathi"/>
    <s v="GANDH PHULANCHA GELA SANGUN"/>
    <n v="7.0000000000000007E-2"/>
  </r>
  <r>
    <x v="47"/>
    <x v="5"/>
    <s v="COLORS Marathi"/>
    <s v="GANDH PHULANCHA GELA SANGUN"/>
    <n v="0.05"/>
  </r>
  <r>
    <x v="48"/>
    <x v="6"/>
    <s v="COLORS Marathi"/>
    <s v="ASAVA SUNDAR SWAPNANCHA BANGLA"/>
    <n v="0.26"/>
  </r>
  <r>
    <x v="0"/>
    <x v="0"/>
    <s v="ETV"/>
    <s v="ETV NEWS (EENADU)"/>
    <n v="0.04"/>
  </r>
  <r>
    <x v="1"/>
    <x v="1"/>
    <s v="ETV"/>
    <s v="ABHIRUCHI"/>
    <n v="0.17"/>
  </r>
  <r>
    <x v="1"/>
    <x v="1"/>
    <s v="ETV"/>
    <s v="ABHIRUCHI"/>
    <n v="0.1"/>
  </r>
  <r>
    <x v="2"/>
    <x v="2"/>
    <s v="ETV"/>
    <s v="ABHIRUCHI"/>
    <n v="0.17"/>
  </r>
  <r>
    <x v="2"/>
    <x v="2"/>
    <s v="ETV"/>
    <s v="ABHIRUCHI"/>
    <n v="0.15"/>
  </r>
  <r>
    <x v="2"/>
    <x v="2"/>
    <s v="ETV"/>
    <s v="ANTHAHPURAM"/>
    <n v="0.13"/>
  </r>
  <r>
    <x v="2"/>
    <x v="2"/>
    <s v="ETV"/>
    <s v="MANASU MAMATA"/>
    <n v="0.14000000000000001"/>
  </r>
  <r>
    <x v="2"/>
    <x v="2"/>
    <s v="ETV"/>
    <s v="BHARYAMANI"/>
    <n v="0.12"/>
  </r>
  <r>
    <x v="2"/>
    <x v="2"/>
    <s v="ETV"/>
    <s v="KALAMANDIR GET READY"/>
    <n v="0.16"/>
  </r>
  <r>
    <x v="2"/>
    <x v="2"/>
    <s v="ETV"/>
    <s v="KALAMANDIR GET READY"/>
    <n v="0.15"/>
  </r>
  <r>
    <x v="3"/>
    <x v="3"/>
    <s v="ETV"/>
    <s v="ETV NEWS (EENADU)"/>
    <n v="0.03"/>
  </r>
  <r>
    <x v="3"/>
    <x v="3"/>
    <s v="ETV"/>
    <s v="ABHIRUCHI"/>
    <n v="0.09"/>
  </r>
  <r>
    <x v="3"/>
    <x v="3"/>
    <s v="ETV"/>
    <s v="ANTHAHPURAM"/>
    <n v="0.11"/>
  </r>
  <r>
    <x v="3"/>
    <x v="3"/>
    <s v="ETV"/>
    <s v="MANASU MAMATA"/>
    <n v="0.27"/>
  </r>
  <r>
    <x v="3"/>
    <x v="3"/>
    <s v="ETV"/>
    <s v="R S BROTHERS CASH"/>
    <n v="0.17"/>
  </r>
  <r>
    <x v="3"/>
    <x v="3"/>
    <s v="ETV"/>
    <s v="R S BROTHERS CASH"/>
    <n v="0.16"/>
  </r>
  <r>
    <x v="4"/>
    <x v="4"/>
    <s v="ETV"/>
    <s v="SRI MEDHA PAADUTHA THIYAGA"/>
    <n v="0.04"/>
  </r>
  <r>
    <x v="4"/>
    <x v="4"/>
    <s v="ETV"/>
    <s v="MADHUCURE JABARDAST"/>
    <n v="0.15"/>
  </r>
  <r>
    <x v="4"/>
    <x v="4"/>
    <s v="ETV"/>
    <s v="MADHUCURE JABARDAST"/>
    <n v="0.18"/>
  </r>
  <r>
    <x v="4"/>
    <x v="4"/>
    <s v="ETV"/>
    <s v="MADHUCURE JABARDAST"/>
    <n v="0.13"/>
  </r>
  <r>
    <x v="4"/>
    <x v="4"/>
    <s v="ETV"/>
    <s v="ABHIRUCHI"/>
    <n v="0.12"/>
  </r>
  <r>
    <x v="4"/>
    <x v="4"/>
    <s v="ETV"/>
    <s v="BEST OF WOW MANCHI KICKICHE GAME SHOW"/>
    <n v="0.04"/>
  </r>
  <r>
    <x v="4"/>
    <x v="4"/>
    <s v="ETV"/>
    <s v="BEST OF WOW MANCHI KICKICHE GAME SHOW"/>
    <n v="0.04"/>
  </r>
  <r>
    <x v="5"/>
    <x v="5"/>
    <s v="ETV"/>
    <s v="ETV NEWS (EENADU)"/>
    <n v="0.05"/>
  </r>
  <r>
    <x v="5"/>
    <x v="5"/>
    <s v="ETV"/>
    <s v="ABHIRUCHI"/>
    <n v="0.1"/>
  </r>
  <r>
    <x v="5"/>
    <x v="5"/>
    <s v="ETV"/>
    <s v="ANTHAHPURAM"/>
    <n v="0.12"/>
  </r>
  <r>
    <x v="5"/>
    <x v="5"/>
    <s v="ETV"/>
    <s v="SRI MEDHA PAADUTHA THIYAGA"/>
    <n v="0.15"/>
  </r>
  <r>
    <x v="6"/>
    <x v="6"/>
    <s v="ETV"/>
    <s v="ETV NEWS (EENADU)"/>
    <n v="0.01"/>
  </r>
  <r>
    <x v="6"/>
    <x v="6"/>
    <s v="ETV"/>
    <s v="ABHIRUCHI"/>
    <n v="0.08"/>
  </r>
  <r>
    <x v="6"/>
    <x v="6"/>
    <s v="ETV"/>
    <s v="MADHUCURE JABARDAST"/>
    <n v="0.17"/>
  </r>
  <r>
    <x v="6"/>
    <x v="6"/>
    <s v="ETV"/>
    <s v="MADHUCURE JABARDAST"/>
    <n v="0.17"/>
  </r>
  <r>
    <x v="6"/>
    <x v="6"/>
    <s v="ETV"/>
    <s v="BHARYAMANI"/>
    <n v="0.26"/>
  </r>
  <r>
    <x v="6"/>
    <x v="6"/>
    <s v="ETV"/>
    <s v="ALI 369 WHO IS THE CATRAVALI"/>
    <n v="0.17"/>
  </r>
  <r>
    <x v="7"/>
    <x v="0"/>
    <s v="ETV"/>
    <s v="ETV NEWS (EENADU)"/>
    <n v="0.02"/>
  </r>
  <r>
    <x v="7"/>
    <x v="0"/>
    <s v="ETV"/>
    <s v="ABHIRUCHI"/>
    <n v="0.1"/>
  </r>
  <r>
    <x v="7"/>
    <x v="0"/>
    <s v="ETV"/>
    <s v="MANASU MAMATA"/>
    <n v="0.54"/>
  </r>
  <r>
    <x v="7"/>
    <x v="0"/>
    <s v="ETV"/>
    <s v="SARADA SARADAGA"/>
    <n v="0.1"/>
  </r>
  <r>
    <x v="8"/>
    <x v="1"/>
    <s v="ETV"/>
    <s v="ETV NEWS (EENADU)"/>
    <n v="0.05"/>
  </r>
  <r>
    <x v="8"/>
    <x v="1"/>
    <s v="ETV"/>
    <s v="ANTHAHPURAM"/>
    <n v="0.13"/>
  </r>
  <r>
    <x v="8"/>
    <x v="1"/>
    <s v="ETV"/>
    <s v="ANTHAHPURAM"/>
    <n v="0.16"/>
  </r>
  <r>
    <x v="8"/>
    <x v="1"/>
    <s v="ETV"/>
    <s v="MANASU MAMATA"/>
    <n v="0.21"/>
  </r>
  <r>
    <x v="8"/>
    <x v="1"/>
    <s v="ETV"/>
    <s v="MADHUCURE JABARDAST"/>
    <n v="0.39"/>
  </r>
  <r>
    <x v="9"/>
    <x v="2"/>
    <s v="ETV"/>
    <s v="ETV NEWS (EENADU)"/>
    <n v="0.05"/>
  </r>
  <r>
    <x v="9"/>
    <x v="2"/>
    <s v="ETV"/>
    <s v="ETV NEWS (EENADU)"/>
    <n v="0.05"/>
  </r>
  <r>
    <x v="9"/>
    <x v="2"/>
    <s v="ETV"/>
    <s v="ABHIRUCHI"/>
    <n v="0.05"/>
  </r>
  <r>
    <x v="9"/>
    <x v="2"/>
    <s v="ETV"/>
    <s v="ANTHAHPURAM"/>
    <n v="0.14000000000000001"/>
  </r>
  <r>
    <x v="9"/>
    <x v="2"/>
    <s v="ETV"/>
    <s v="KALAMANDIR GET READY"/>
    <n v="0.27"/>
  </r>
  <r>
    <x v="9"/>
    <x v="2"/>
    <s v="ETV"/>
    <s v="KALAMANDIR GET READY"/>
    <n v="0.13"/>
  </r>
  <r>
    <x v="10"/>
    <x v="3"/>
    <s v="ETV"/>
    <s v="ETV NEWS (EENADU)"/>
    <n v="0.04"/>
  </r>
  <r>
    <x v="10"/>
    <x v="3"/>
    <s v="ETV"/>
    <s v="R S BROTHERS CASH"/>
    <n v="0.23"/>
  </r>
  <r>
    <x v="10"/>
    <x v="3"/>
    <s v="ETV"/>
    <s v="R S BROTHERS CASH"/>
    <n v="0.2"/>
  </r>
  <r>
    <x v="11"/>
    <x v="4"/>
    <s v="ETV"/>
    <s v="ETV NEWS (EENADU)"/>
    <n v="0.01"/>
  </r>
  <r>
    <x v="11"/>
    <x v="4"/>
    <s v="ETV"/>
    <s v="SRI MEDHA PAADUTHA THIYAGA"/>
    <n v="7.0000000000000007E-2"/>
  </r>
  <r>
    <x v="11"/>
    <x v="4"/>
    <s v="ETV"/>
    <s v="SRI MEDHA PAADUTHA THIYAGA"/>
    <n v="0.04"/>
  </r>
  <r>
    <x v="11"/>
    <x v="4"/>
    <s v="ETV"/>
    <s v="MADHUCURE JABARDAST"/>
    <n v="0.3"/>
  </r>
  <r>
    <x v="11"/>
    <x v="4"/>
    <s v="ETV"/>
    <s v="MADHUCURE JABARDAST"/>
    <n v="0.13"/>
  </r>
  <r>
    <x v="12"/>
    <x v="5"/>
    <s v="ETV"/>
    <s v="ABHIRUCHI"/>
    <n v="0.21"/>
  </r>
  <r>
    <x v="12"/>
    <x v="5"/>
    <s v="ETV"/>
    <s v="ABHIRUCHI"/>
    <n v="0.13"/>
  </r>
  <r>
    <x v="12"/>
    <x v="5"/>
    <s v="ETV"/>
    <s v="ANTHAHPURAM"/>
    <n v="0.15"/>
  </r>
  <r>
    <x v="12"/>
    <x v="5"/>
    <s v="ETV"/>
    <s v="MANASU MAMATA"/>
    <n v="0.32"/>
  </r>
  <r>
    <x v="12"/>
    <x v="5"/>
    <s v="ETV"/>
    <s v="BHARYAMANI"/>
    <n v="0.32"/>
  </r>
  <r>
    <x v="12"/>
    <x v="5"/>
    <s v="ETV"/>
    <s v="SRI MEDHA PAADUTHA THIYAGA"/>
    <n v="0.22"/>
  </r>
  <r>
    <x v="13"/>
    <x v="6"/>
    <s v="ETV"/>
    <s v="ETV NEWS (EENADU)"/>
    <n v="0.08"/>
  </r>
  <r>
    <x v="13"/>
    <x v="6"/>
    <s v="ETV"/>
    <s v="ABHIRUCHI"/>
    <n v="0.04"/>
  </r>
  <r>
    <x v="13"/>
    <x v="6"/>
    <s v="ETV"/>
    <s v="ABHIRUCHI"/>
    <n v="0.03"/>
  </r>
  <r>
    <x v="13"/>
    <x v="6"/>
    <s v="ETV"/>
    <s v="ANTHAHPURAM"/>
    <n v="0.15"/>
  </r>
  <r>
    <x v="13"/>
    <x v="6"/>
    <s v="ETV"/>
    <s v="MADHUCURE JABARDAST"/>
    <n v="0.11"/>
  </r>
  <r>
    <x v="13"/>
    <x v="6"/>
    <s v="ETV"/>
    <s v="MADHUCURE JABARDAST"/>
    <n v="0.11"/>
  </r>
  <r>
    <x v="13"/>
    <x v="6"/>
    <s v="ETV"/>
    <s v="MADHUCURE JABARDAST"/>
    <n v="0.14000000000000001"/>
  </r>
  <r>
    <x v="13"/>
    <x v="6"/>
    <s v="ETV"/>
    <s v="BHARYAMANI"/>
    <n v="0.32"/>
  </r>
  <r>
    <x v="13"/>
    <x v="6"/>
    <s v="ETV"/>
    <s v="ALI 369 WHO IS THE CATRAVALI"/>
    <n v="0.16"/>
  </r>
  <r>
    <x v="13"/>
    <x v="6"/>
    <s v="ETV"/>
    <s v="ALI 369 WHO IS THE CATRAVALI"/>
    <n v="0.22"/>
  </r>
  <r>
    <x v="13"/>
    <x v="6"/>
    <s v="ETV"/>
    <s v="SARADA SARADAGA"/>
    <n v="0.13"/>
  </r>
  <r>
    <x v="14"/>
    <x v="0"/>
    <s v="ETV"/>
    <s v="ABHIRUCHI"/>
    <n v="0.1"/>
  </r>
  <r>
    <x v="14"/>
    <x v="0"/>
    <s v="ETV"/>
    <s v="BHARYAMANI"/>
    <n v="0.22"/>
  </r>
  <r>
    <x v="14"/>
    <x v="0"/>
    <s v="ETV"/>
    <s v="SARADA SARADAGA"/>
    <n v="0.09"/>
  </r>
  <r>
    <x v="14"/>
    <x v="0"/>
    <s v="ETV"/>
    <s v="SARADA SARADAGA"/>
    <n v="0.09"/>
  </r>
  <r>
    <x v="14"/>
    <x v="0"/>
    <s v="ETV"/>
    <s v="SARADA SARADAGA"/>
    <n v="0.09"/>
  </r>
  <r>
    <x v="15"/>
    <x v="1"/>
    <s v="ETV"/>
    <s v="ETV NEWS (EENADU)"/>
    <n v="0.02"/>
  </r>
  <r>
    <x v="15"/>
    <x v="1"/>
    <s v="ETV"/>
    <s v="ABHIRUCHI"/>
    <n v="0.12"/>
  </r>
  <r>
    <x v="15"/>
    <x v="1"/>
    <s v="ETV"/>
    <s v="ANTHAHPURAM"/>
    <n v="0.1"/>
  </r>
  <r>
    <x v="15"/>
    <x v="1"/>
    <s v="ETV"/>
    <s v="MANASU MAMATA"/>
    <n v="0.28999999999999998"/>
  </r>
  <r>
    <x v="15"/>
    <x v="1"/>
    <s v="ETV"/>
    <s v="BHARYAMANI"/>
    <n v="0.18"/>
  </r>
  <r>
    <x v="15"/>
    <x v="1"/>
    <s v="ETV"/>
    <s v="BHARYAMANI"/>
    <n v="0.21"/>
  </r>
  <r>
    <x v="15"/>
    <x v="1"/>
    <s v="ETV"/>
    <s v="MADHUCURE JABARDAST"/>
    <n v="0.5"/>
  </r>
  <r>
    <x v="16"/>
    <x v="2"/>
    <s v="ETV"/>
    <s v="ETV NEWS (EENADU)"/>
    <n v="0.03"/>
  </r>
  <r>
    <x v="16"/>
    <x v="2"/>
    <s v="ETV"/>
    <s v="ABHIRUCHI"/>
    <n v="0.09"/>
  </r>
  <r>
    <x v="16"/>
    <x v="2"/>
    <s v="ETV"/>
    <s v="ANTHAHPURAM"/>
    <n v="0.12"/>
  </r>
  <r>
    <x v="16"/>
    <x v="2"/>
    <s v="ETV"/>
    <s v="ORTHO FIT GET READY"/>
    <n v="0.21"/>
  </r>
  <r>
    <x v="16"/>
    <x v="2"/>
    <s v="ETV"/>
    <s v="ORTHO FIT GET READY"/>
    <n v="0.22"/>
  </r>
  <r>
    <x v="16"/>
    <x v="2"/>
    <s v="ETV"/>
    <s v="SARADA SARADAGA"/>
    <n v="0.13"/>
  </r>
  <r>
    <x v="16"/>
    <x v="2"/>
    <s v="ETV"/>
    <s v="SARADA SARADAGA"/>
    <n v="0.1"/>
  </r>
  <r>
    <x v="17"/>
    <x v="3"/>
    <s v="ETV"/>
    <s v="ETV NEWS (EENADU)"/>
    <n v="0.14000000000000001"/>
  </r>
  <r>
    <x v="17"/>
    <x v="3"/>
    <s v="ETV"/>
    <s v="R S BROTHERS CASH"/>
    <n v="0.18"/>
  </r>
  <r>
    <x v="17"/>
    <x v="3"/>
    <s v="ETV"/>
    <s v="R S BROTHERS CASH"/>
    <n v="0.25"/>
  </r>
  <r>
    <x v="17"/>
    <x v="3"/>
    <s v="ETV"/>
    <s v="R S BROTHERS CASH"/>
    <n v="0.18"/>
  </r>
  <r>
    <x v="18"/>
    <x v="4"/>
    <s v="ETV"/>
    <s v="ETV NEWS (EENADU)"/>
    <n v="0.02"/>
  </r>
  <r>
    <x v="18"/>
    <x v="4"/>
    <s v="ETV"/>
    <s v="SRI MEDHA PAADUTHA THIYAGA"/>
    <n v="0.01"/>
  </r>
  <r>
    <x v="18"/>
    <x v="4"/>
    <s v="ETV"/>
    <s v="SRI MEDHA PAADUTHA THIYAGA"/>
    <n v="0.06"/>
  </r>
  <r>
    <x v="18"/>
    <x v="4"/>
    <s v="ETV"/>
    <s v="SRI MEDHA PAADUTHA THIYAGA"/>
    <n v="0.09"/>
  </r>
  <r>
    <x v="18"/>
    <x v="4"/>
    <s v="ETV"/>
    <s v="MADHUCURE JABARDAST"/>
    <n v="0.19"/>
  </r>
  <r>
    <x v="18"/>
    <x v="4"/>
    <s v="ETV"/>
    <s v="MADHUCURE JABARDAST"/>
    <n v="0.16"/>
  </r>
  <r>
    <x v="18"/>
    <x v="4"/>
    <s v="ETV"/>
    <s v="MADHUCURE JABARDAST"/>
    <n v="0.28999999999999998"/>
  </r>
  <r>
    <x v="18"/>
    <x v="4"/>
    <s v="ETV"/>
    <s v="BEST OF WOW MANCHI KICKICHE GAME SHOW"/>
    <n v="0.03"/>
  </r>
  <r>
    <x v="18"/>
    <x v="4"/>
    <s v="ETV"/>
    <s v="BEST OF WOW MANCHI KICKICHE GAME SHOW"/>
    <n v="0.04"/>
  </r>
  <r>
    <x v="19"/>
    <x v="5"/>
    <s v="ETV"/>
    <s v="ETV NEWS (EENADU)"/>
    <n v="0.04"/>
  </r>
  <r>
    <x v="19"/>
    <x v="5"/>
    <s v="ETV"/>
    <s v="ETV NEWS (EENADU)"/>
    <n v="0.04"/>
  </r>
  <r>
    <x v="20"/>
    <x v="6"/>
    <s v="ETV"/>
    <s v="MANASU MAMATA"/>
    <n v="0.37"/>
  </r>
  <r>
    <x v="20"/>
    <x v="6"/>
    <s v="ETV"/>
    <s v="ALI 369 WHO IS THE CATRAVALI"/>
    <n v="0.16"/>
  </r>
  <r>
    <x v="21"/>
    <x v="0"/>
    <s v="ETV"/>
    <s v="ETV NEWS (EENADU)"/>
    <n v="0.06"/>
  </r>
  <r>
    <x v="21"/>
    <x v="0"/>
    <s v="ETV"/>
    <s v="ABHIRUCHI"/>
    <n v="0.09"/>
  </r>
  <r>
    <x v="22"/>
    <x v="1"/>
    <s v="ETV"/>
    <s v="ETV NEWS (EENADU)"/>
    <n v="0.09"/>
  </r>
  <r>
    <x v="22"/>
    <x v="1"/>
    <s v="ETV"/>
    <s v="ABHIRUCHI"/>
    <n v="7.0000000000000007E-2"/>
  </r>
  <r>
    <x v="22"/>
    <x v="1"/>
    <s v="ETV"/>
    <s v="MADHUCURE JABARDAST"/>
    <n v="0.52"/>
  </r>
  <r>
    <x v="22"/>
    <x v="1"/>
    <s v="ETV"/>
    <s v="MADHUCURE JABARDAST"/>
    <n v="0.43"/>
  </r>
  <r>
    <x v="23"/>
    <x v="2"/>
    <s v="ETV"/>
    <s v="ETV NEWS (EENADU)"/>
    <n v="0.05"/>
  </r>
  <r>
    <x v="23"/>
    <x v="2"/>
    <s v="ETV"/>
    <s v="ABHIRUCHI"/>
    <n v="0.11"/>
  </r>
  <r>
    <x v="23"/>
    <x v="2"/>
    <s v="ETV"/>
    <s v="BHARYAMANI"/>
    <n v="0.34"/>
  </r>
  <r>
    <x v="23"/>
    <x v="2"/>
    <s v="ETV"/>
    <s v="ORTHO FIT GET READY"/>
    <n v="0.26"/>
  </r>
  <r>
    <x v="23"/>
    <x v="2"/>
    <s v="ETV"/>
    <s v="ORTHO FIT GET READY"/>
    <n v="0.22"/>
  </r>
  <r>
    <x v="23"/>
    <x v="2"/>
    <s v="ETV"/>
    <s v="ORTHO FIT GET READY"/>
    <n v="0.17"/>
  </r>
  <r>
    <x v="23"/>
    <x v="2"/>
    <s v="ETV"/>
    <s v="ORTHO FIT GET READY"/>
    <n v="7.0000000000000007E-2"/>
  </r>
  <r>
    <x v="24"/>
    <x v="3"/>
    <s v="ETV"/>
    <s v="ETV NEWS (EENADU)"/>
    <n v="0.03"/>
  </r>
  <r>
    <x v="24"/>
    <x v="3"/>
    <s v="ETV"/>
    <s v="ABHIRUCHI"/>
    <n v="0.09"/>
  </r>
  <r>
    <x v="24"/>
    <x v="3"/>
    <s v="ETV"/>
    <s v="ANTHAHPURAM"/>
    <n v="0.12"/>
  </r>
  <r>
    <x v="24"/>
    <x v="3"/>
    <s v="ETV"/>
    <s v="MANASU MAMATA"/>
    <n v="0.28999999999999998"/>
  </r>
  <r>
    <x v="24"/>
    <x v="3"/>
    <s v="ETV"/>
    <s v="R S BROTHERS CASH"/>
    <n v="0.21"/>
  </r>
  <r>
    <x v="24"/>
    <x v="3"/>
    <s v="ETV"/>
    <s v="R S BROTHERS CASH"/>
    <n v="0.3"/>
  </r>
  <r>
    <x v="25"/>
    <x v="4"/>
    <s v="ETV"/>
    <s v="ETV NEWS (EENADU)"/>
    <n v="0.05"/>
  </r>
  <r>
    <x v="25"/>
    <x v="4"/>
    <s v="ETV"/>
    <s v="MADHUCURE JABARDAST"/>
    <n v="0.12"/>
  </r>
  <r>
    <x v="25"/>
    <x v="4"/>
    <s v="ETV"/>
    <s v="MADHUCURE JABARDAST"/>
    <n v="0.22"/>
  </r>
  <r>
    <x v="25"/>
    <x v="4"/>
    <s v="ETV"/>
    <s v="BEST OF WOW MANCHI KICKICHE GAME SHOW"/>
    <n v="0.03"/>
  </r>
  <r>
    <x v="26"/>
    <x v="5"/>
    <s v="ETV"/>
    <s v="ANTHAHPURAM"/>
    <n v="0.18"/>
  </r>
  <r>
    <x v="26"/>
    <x v="5"/>
    <s v="ETV"/>
    <s v="SRI MEDHA PAADUTHA THIYAGA"/>
    <n v="0.18"/>
  </r>
  <r>
    <x v="27"/>
    <x v="6"/>
    <s v="ETV"/>
    <s v="ABHIRUCHI"/>
    <n v="0.12"/>
  </r>
  <r>
    <x v="27"/>
    <x v="6"/>
    <s v="ETV"/>
    <s v="ANTHAHPURAM"/>
    <n v="0.22"/>
  </r>
  <r>
    <x v="27"/>
    <x v="6"/>
    <s v="ETV"/>
    <s v="MADHUCURE JABARDAST"/>
    <n v="0.11"/>
  </r>
  <r>
    <x v="27"/>
    <x v="6"/>
    <s v="ETV"/>
    <s v="MADHUCURE JABARDAST"/>
    <n v="0.16"/>
  </r>
  <r>
    <x v="27"/>
    <x v="6"/>
    <s v="ETV"/>
    <s v="ALI 369 WHO IS THE CATRAVALI"/>
    <n v="0.18"/>
  </r>
  <r>
    <x v="27"/>
    <x v="6"/>
    <s v="ETV"/>
    <s v="SARADA SARADAGA"/>
    <n v="0.06"/>
  </r>
  <r>
    <x v="27"/>
    <x v="6"/>
    <s v="ETV"/>
    <s v="SARADA SARADAGA"/>
    <n v="0.06"/>
  </r>
  <r>
    <x v="28"/>
    <x v="0"/>
    <s v="ETV"/>
    <s v="ETV NEWS (EENADU)"/>
    <n v="0.05"/>
  </r>
  <r>
    <x v="29"/>
    <x v="1"/>
    <s v="ETV"/>
    <s v="ETV NEWS (EENADU)"/>
    <n v="0.04"/>
  </r>
  <r>
    <x v="29"/>
    <x v="1"/>
    <s v="ETV"/>
    <s v="BHARYAMANI"/>
    <n v="0.22"/>
  </r>
  <r>
    <x v="30"/>
    <x v="2"/>
    <s v="ETV"/>
    <s v="ABHIRUCHI"/>
    <n v="0.09"/>
  </r>
  <r>
    <x v="30"/>
    <x v="2"/>
    <s v="ETV"/>
    <s v="ANTHAHPURAM"/>
    <n v="0.15"/>
  </r>
  <r>
    <x v="30"/>
    <x v="2"/>
    <s v="ETV"/>
    <s v="MANASU MAMATA"/>
    <n v="0.18"/>
  </r>
  <r>
    <x v="30"/>
    <x v="2"/>
    <s v="ETV"/>
    <s v="ORTHO FIT GET READY"/>
    <n v="0.17"/>
  </r>
  <r>
    <x v="30"/>
    <x v="2"/>
    <s v="ETV"/>
    <s v="ORTHO FIT GET READY"/>
    <n v="0.24"/>
  </r>
  <r>
    <x v="30"/>
    <x v="2"/>
    <s v="ETV"/>
    <s v="ORTHO FIT GET READY"/>
    <n v="0.23"/>
  </r>
  <r>
    <x v="30"/>
    <x v="2"/>
    <s v="ETV"/>
    <s v="ORTHO FIT GET READY"/>
    <n v="0.2"/>
  </r>
  <r>
    <x v="30"/>
    <x v="2"/>
    <s v="ETV"/>
    <s v="ORTHO FIT GET READY"/>
    <n v="0.18"/>
  </r>
  <r>
    <x v="30"/>
    <x v="2"/>
    <s v="ETV"/>
    <s v="ORTHO FIT GET READY"/>
    <n v="0.16"/>
  </r>
  <r>
    <x v="31"/>
    <x v="3"/>
    <s v="ETV"/>
    <s v="ABHIRUCHI"/>
    <n v="7.0000000000000007E-2"/>
  </r>
  <r>
    <x v="31"/>
    <x v="3"/>
    <s v="ETV"/>
    <s v="ABHIRUCHI"/>
    <n v="0.12"/>
  </r>
  <r>
    <x v="31"/>
    <x v="3"/>
    <s v="ETV"/>
    <s v="ANTHAHPURAM"/>
    <n v="0.18"/>
  </r>
  <r>
    <x v="32"/>
    <x v="4"/>
    <s v="ETV"/>
    <s v="ETV NEWS (EENADU)"/>
    <n v="0.05"/>
  </r>
  <r>
    <x v="32"/>
    <x v="4"/>
    <s v="ETV"/>
    <s v="SRI MEDHA PAADUTHA THIYAGA"/>
    <n v="0.09"/>
  </r>
  <r>
    <x v="32"/>
    <x v="4"/>
    <s v="ETV"/>
    <s v="SRI MEDHA PAADUTHA THIYAGA"/>
    <n v="0.1"/>
  </r>
  <r>
    <x v="32"/>
    <x v="4"/>
    <s v="ETV"/>
    <s v="SRI MEDHA PAADUTHA THIYAGA"/>
    <n v="0.1"/>
  </r>
  <r>
    <x v="32"/>
    <x v="4"/>
    <s v="ETV"/>
    <s v="SRI MEDHA PAADUTHA THIYAGA"/>
    <n v="7.0000000000000007E-2"/>
  </r>
  <r>
    <x v="32"/>
    <x v="4"/>
    <s v="ETV"/>
    <s v="MADHUCURE JABARDAST"/>
    <n v="0.16"/>
  </r>
  <r>
    <x v="32"/>
    <x v="4"/>
    <s v="ETV"/>
    <s v="MADHUCURE JABARDAST"/>
    <n v="0.3"/>
  </r>
  <r>
    <x v="32"/>
    <x v="4"/>
    <s v="ETV"/>
    <s v="ABHIRUCHI"/>
    <n v="0.11"/>
  </r>
  <r>
    <x v="32"/>
    <x v="4"/>
    <s v="ETV"/>
    <s v="ABHIRUCHI"/>
    <n v="0.13"/>
  </r>
  <r>
    <x v="32"/>
    <x v="4"/>
    <s v="ETV"/>
    <s v="BEST OF WOW MANCHI KICKICHE GAME SHOW"/>
    <n v="0.08"/>
  </r>
  <r>
    <x v="32"/>
    <x v="4"/>
    <s v="ETV"/>
    <s v="BEST OF WOW MANCHI KICKICHE GAME SHOW"/>
    <n v="0.03"/>
  </r>
  <r>
    <x v="32"/>
    <x v="4"/>
    <s v="ETV"/>
    <s v="BEST OF WOW MANCHI KICKICHE GAME SHOW"/>
    <n v="0.05"/>
  </r>
  <r>
    <x v="33"/>
    <x v="5"/>
    <s v="ETV"/>
    <s v="SRI MEDHA PAADUTHA THIYAGA"/>
    <n v="0.18"/>
  </r>
  <r>
    <x v="33"/>
    <x v="5"/>
    <s v="ETV"/>
    <s v="SRI MEDHA PAADUTHA THIYAGA"/>
    <n v="0.14000000000000001"/>
  </r>
  <r>
    <x v="34"/>
    <x v="6"/>
    <s v="ETV"/>
    <s v="ETV NEWS (EENADU)"/>
    <n v="0.03"/>
  </r>
  <r>
    <x v="34"/>
    <x v="6"/>
    <s v="ETV"/>
    <s v="MADHUCURE JABARDAST"/>
    <n v="0.19"/>
  </r>
  <r>
    <x v="34"/>
    <x v="6"/>
    <s v="ETV"/>
    <s v="ALI 369 WHO IS THE CATRAVALI"/>
    <n v="0.14000000000000001"/>
  </r>
  <r>
    <x v="34"/>
    <x v="6"/>
    <s v="ETV"/>
    <s v="ALI 369 WHO IS THE CATRAVALI"/>
    <n v="0.11"/>
  </r>
  <r>
    <x v="37"/>
    <x v="2"/>
    <s v="ETV"/>
    <s v="ETV NEWS (EENADU)"/>
    <n v="0.05"/>
  </r>
  <r>
    <x v="37"/>
    <x v="2"/>
    <s v="ETV"/>
    <s v="MANASU MAMATA"/>
    <n v="0.31"/>
  </r>
  <r>
    <x v="37"/>
    <x v="2"/>
    <s v="ETV"/>
    <s v="BHARYAMANI"/>
    <n v="0.3"/>
  </r>
  <r>
    <x v="37"/>
    <x v="2"/>
    <s v="ETV"/>
    <s v="ORTHO FIT GET READY"/>
    <n v="0.2"/>
  </r>
  <r>
    <x v="37"/>
    <x v="2"/>
    <s v="ETV"/>
    <s v="ORTHO FIT GET READY"/>
    <n v="0.11"/>
  </r>
  <r>
    <x v="37"/>
    <x v="2"/>
    <s v="ETV"/>
    <s v="ORTHO FIT GET READY"/>
    <n v="0.14000000000000001"/>
  </r>
  <r>
    <x v="37"/>
    <x v="2"/>
    <s v="ETV"/>
    <s v="ORTHO FIT GET READY"/>
    <n v="0.09"/>
  </r>
  <r>
    <x v="37"/>
    <x v="2"/>
    <s v="ETV"/>
    <s v="ORTHO FIT GET READY"/>
    <n v="0.13"/>
  </r>
  <r>
    <x v="37"/>
    <x v="2"/>
    <s v="ETV"/>
    <s v="ORTHO FIT GET READY"/>
    <n v="0.04"/>
  </r>
  <r>
    <x v="38"/>
    <x v="3"/>
    <s v="ETV"/>
    <s v="ETV NEWS (EENADU)"/>
    <n v="0.02"/>
  </r>
  <r>
    <x v="38"/>
    <x v="3"/>
    <s v="ETV"/>
    <s v="ANTHAHPURAM"/>
    <n v="0.22"/>
  </r>
  <r>
    <x v="38"/>
    <x v="3"/>
    <s v="ETV"/>
    <s v="BHARYAMANI"/>
    <n v="0.17"/>
  </r>
  <r>
    <x v="38"/>
    <x v="3"/>
    <s v="ETV"/>
    <s v="R S BROTHERS CASH"/>
    <n v="0.25"/>
  </r>
  <r>
    <x v="38"/>
    <x v="3"/>
    <s v="ETV"/>
    <s v="R S BROTHERS CASH"/>
    <n v="0.22"/>
  </r>
  <r>
    <x v="39"/>
    <x v="4"/>
    <s v="ETV"/>
    <s v="ETV NEWS (EENADU)"/>
    <n v="0.04"/>
  </r>
  <r>
    <x v="39"/>
    <x v="4"/>
    <s v="ETV"/>
    <s v="ETV NEWS (EENADU)"/>
    <n v="0.01"/>
  </r>
  <r>
    <x v="39"/>
    <x v="4"/>
    <s v="ETV"/>
    <s v="SRI MEDHA PAADUTHA THIYAGA"/>
    <n v="0.1"/>
  </r>
  <r>
    <x v="39"/>
    <x v="4"/>
    <s v="ETV"/>
    <s v="SRI MEDHA PAADUTHA THIYAGA"/>
    <n v="7.0000000000000007E-2"/>
  </r>
  <r>
    <x v="39"/>
    <x v="4"/>
    <s v="ETV"/>
    <s v="SRI MEDHA PAADUTHA THIYAGA"/>
    <n v="0.11"/>
  </r>
  <r>
    <x v="39"/>
    <x v="4"/>
    <s v="ETV"/>
    <s v="SRI MEDHA PAADUTHA THIYAGA"/>
    <n v="0.17"/>
  </r>
  <r>
    <x v="39"/>
    <x v="4"/>
    <s v="ETV"/>
    <s v="MADHUCURE JABARDAST"/>
    <n v="0.36"/>
  </r>
  <r>
    <x v="39"/>
    <x v="4"/>
    <s v="ETV"/>
    <s v="MADHUCURE JABARDAST"/>
    <n v="0.41"/>
  </r>
  <r>
    <x v="39"/>
    <x v="4"/>
    <s v="ETV"/>
    <s v="MADHUCURE JABARDAST"/>
    <n v="0.31"/>
  </r>
  <r>
    <x v="39"/>
    <x v="4"/>
    <s v="ETV"/>
    <s v="ABHIRUCHI"/>
    <n v="0.14000000000000001"/>
  </r>
  <r>
    <x v="39"/>
    <x v="4"/>
    <s v="ETV"/>
    <s v="ABHIRUCHI"/>
    <n v="0.18"/>
  </r>
  <r>
    <x v="39"/>
    <x v="4"/>
    <s v="ETV"/>
    <s v="BEST OF WOW MANCHI KICKICHE GAME SHOW"/>
    <n v="0.06"/>
  </r>
  <r>
    <x v="39"/>
    <x v="4"/>
    <s v="ETV"/>
    <s v="BEST OF WOW MANCHI KICKICHE GAME SHOW"/>
    <n v="0.04"/>
  </r>
  <r>
    <x v="39"/>
    <x v="4"/>
    <s v="ETV"/>
    <s v="BEST OF WOW MANCHI KICKICHE GAME SHOW"/>
    <n v="7.0000000000000007E-2"/>
  </r>
  <r>
    <x v="40"/>
    <x v="5"/>
    <s v="ETV"/>
    <s v="ABHIRUCHI"/>
    <n v="0.04"/>
  </r>
  <r>
    <x v="40"/>
    <x v="5"/>
    <s v="ETV"/>
    <s v="ABHIRUCHI"/>
    <n v="0.06"/>
  </r>
  <r>
    <x v="40"/>
    <x v="5"/>
    <s v="ETV"/>
    <s v="ANTHAHPURAM"/>
    <n v="0.2"/>
  </r>
  <r>
    <x v="41"/>
    <x v="6"/>
    <s v="ETV"/>
    <s v="ABHIRUCHI"/>
    <n v="0.1"/>
  </r>
  <r>
    <x v="41"/>
    <x v="6"/>
    <s v="ETV"/>
    <s v="MADHUCURE JABARDAST"/>
    <n v="0.1"/>
  </r>
  <r>
    <x v="41"/>
    <x v="6"/>
    <s v="ETV"/>
    <s v="MADHUCURE JABARDAST"/>
    <n v="0.12"/>
  </r>
  <r>
    <x v="41"/>
    <x v="6"/>
    <s v="ETV"/>
    <s v="ALI 369 WHO IS THE CATRAVALI"/>
    <n v="0.25"/>
  </r>
  <r>
    <x v="41"/>
    <x v="6"/>
    <s v="ETV"/>
    <s v="ALI 369 WHO IS THE CATRAVALI"/>
    <n v="0.25"/>
  </r>
  <r>
    <x v="41"/>
    <x v="6"/>
    <s v="ETV"/>
    <s v="SARADA SARADAGA"/>
    <n v="7.0000000000000007E-2"/>
  </r>
  <r>
    <x v="42"/>
    <x v="0"/>
    <s v="ETV"/>
    <s v="ABHIRUCHI"/>
    <n v="0.09"/>
  </r>
  <r>
    <x v="42"/>
    <x v="0"/>
    <s v="ETV"/>
    <s v="ABHIRUCHI"/>
    <n v="0.1"/>
  </r>
  <r>
    <x v="42"/>
    <x v="0"/>
    <s v="ETV"/>
    <s v="BHARYAMANI"/>
    <n v="0.27"/>
  </r>
  <r>
    <x v="42"/>
    <x v="0"/>
    <s v="ETV"/>
    <s v="BHARYAMANI"/>
    <n v="0.25"/>
  </r>
  <r>
    <x v="42"/>
    <x v="0"/>
    <s v="ETV"/>
    <s v="SARADA SARADAGA"/>
    <n v="0.16"/>
  </r>
  <r>
    <x v="42"/>
    <x v="0"/>
    <s v="ETV"/>
    <s v="SARADA SARADAGA"/>
    <n v="0.08"/>
  </r>
  <r>
    <x v="43"/>
    <x v="1"/>
    <s v="ETV"/>
    <s v="ETV NEWS (EENADU)"/>
    <n v="0.02"/>
  </r>
  <r>
    <x v="43"/>
    <x v="1"/>
    <s v="ETV"/>
    <s v="ABHIRUCHI"/>
    <n v="0.11"/>
  </r>
  <r>
    <x v="43"/>
    <x v="1"/>
    <s v="ETV"/>
    <s v="MADHUCURE JABARDAST"/>
    <n v="0.54"/>
  </r>
  <r>
    <x v="43"/>
    <x v="1"/>
    <s v="ETV"/>
    <s v="MADHUCURE JABARDAST"/>
    <n v="0.42"/>
  </r>
  <r>
    <x v="43"/>
    <x v="1"/>
    <s v="ETV"/>
    <s v="MADHUCURE JABARDAST"/>
    <n v="0.4"/>
  </r>
  <r>
    <x v="43"/>
    <x v="1"/>
    <s v="ETV"/>
    <s v="MADHUCURE JABARDAST"/>
    <n v="0.56999999999999995"/>
  </r>
  <r>
    <x v="43"/>
    <x v="1"/>
    <s v="ETV"/>
    <s v="MADHUCURE JABARDAST"/>
    <n v="0.34"/>
  </r>
  <r>
    <x v="44"/>
    <x v="2"/>
    <s v="ETV"/>
    <s v="ETV NEWS (EENADU)"/>
    <n v="0.06"/>
  </r>
  <r>
    <x v="44"/>
    <x v="2"/>
    <s v="ETV"/>
    <s v="ABHIRUCHI"/>
    <n v="0.17"/>
  </r>
  <r>
    <x v="44"/>
    <x v="2"/>
    <s v="ETV"/>
    <s v="ORTHO FIT GET READY"/>
    <n v="0.21"/>
  </r>
  <r>
    <x v="44"/>
    <x v="2"/>
    <s v="ETV"/>
    <s v="ORTHO FIT GET READY"/>
    <n v="0.17"/>
  </r>
  <r>
    <x v="44"/>
    <x v="2"/>
    <s v="ETV"/>
    <s v="ORTHO FIT GET READY"/>
    <n v="0.19"/>
  </r>
  <r>
    <x v="44"/>
    <x v="2"/>
    <s v="ETV"/>
    <s v="ORTHO FIT GET READY"/>
    <n v="0.25"/>
  </r>
  <r>
    <x v="44"/>
    <x v="2"/>
    <s v="ETV"/>
    <s v="ORTHO FIT GET READY"/>
    <n v="0.26"/>
  </r>
  <r>
    <x v="45"/>
    <x v="3"/>
    <s v="ETV"/>
    <s v="ETV NEWS (EENADU)"/>
    <n v="0.08"/>
  </r>
  <r>
    <x v="45"/>
    <x v="3"/>
    <s v="ETV"/>
    <s v="ETV NEWS (EENADU)"/>
    <n v="0.04"/>
  </r>
  <r>
    <x v="45"/>
    <x v="3"/>
    <s v="ETV"/>
    <s v="ABHIRUCHI"/>
    <n v="0.12"/>
  </r>
  <r>
    <x v="45"/>
    <x v="3"/>
    <s v="ETV"/>
    <s v="MANASU MAMATA"/>
    <n v="0.24"/>
  </r>
  <r>
    <x v="45"/>
    <x v="3"/>
    <s v="ETV"/>
    <s v="R S BROTHERS CASH"/>
    <n v="0.22"/>
  </r>
  <r>
    <x v="45"/>
    <x v="3"/>
    <s v="ETV"/>
    <s v="R S BROTHERS CASH"/>
    <n v="0.3"/>
  </r>
  <r>
    <x v="45"/>
    <x v="3"/>
    <s v="ETV"/>
    <s v="R S BROTHERS CASH"/>
    <n v="0.33"/>
  </r>
  <r>
    <x v="46"/>
    <x v="4"/>
    <s v="ETV"/>
    <s v="ETV NEWS (EENADU)"/>
    <n v="0.06"/>
  </r>
  <r>
    <x v="46"/>
    <x v="4"/>
    <s v="ETV"/>
    <s v="SRI MEDHA PAADUTHA THIYAGA"/>
    <n v="0.13"/>
  </r>
  <r>
    <x v="46"/>
    <x v="4"/>
    <s v="ETV"/>
    <s v="SRI MEDHA PAADUTHA THIYAGA"/>
    <n v="0.1"/>
  </r>
  <r>
    <x v="46"/>
    <x v="4"/>
    <s v="ETV"/>
    <s v="SRI MEDHA PAADUTHA THIYAGA"/>
    <n v="0.15"/>
  </r>
  <r>
    <x v="46"/>
    <x v="4"/>
    <s v="ETV"/>
    <s v="SRI MEDHA PAADUTHA THIYAGA"/>
    <n v="0.12"/>
  </r>
  <r>
    <x v="46"/>
    <x v="4"/>
    <s v="ETV"/>
    <s v="MADHUCURE JABARDAST"/>
    <n v="0.16"/>
  </r>
  <r>
    <x v="46"/>
    <x v="4"/>
    <s v="ETV"/>
    <s v="ABHIRUCHI"/>
    <n v="0.11"/>
  </r>
  <r>
    <x v="46"/>
    <x v="4"/>
    <s v="ETV"/>
    <s v="ABHIRUCHI"/>
    <n v="0.14000000000000001"/>
  </r>
  <r>
    <x v="46"/>
    <x v="4"/>
    <s v="ETV"/>
    <s v="BEST OF WOW MANCHI KICKICHE GAME SHOW"/>
    <n v="0.09"/>
  </r>
  <r>
    <x v="46"/>
    <x v="4"/>
    <s v="ETV"/>
    <s v="BEST OF WOW MANCHI KICKICHE GAME SHOW"/>
    <n v="0.21"/>
  </r>
  <r>
    <x v="46"/>
    <x v="4"/>
    <s v="ETV"/>
    <s v="BEST OF WOW MANCHI KICKICHE GAME SHOW"/>
    <n v="0.18"/>
  </r>
  <r>
    <x v="47"/>
    <x v="5"/>
    <s v="ETV"/>
    <s v="ETV NEWS (EENADU)"/>
    <n v="0.05"/>
  </r>
  <r>
    <x v="47"/>
    <x v="5"/>
    <s v="ETV"/>
    <s v="ABHIRUCHI"/>
    <n v="7.0000000000000007E-2"/>
  </r>
  <r>
    <x v="47"/>
    <x v="5"/>
    <s v="ETV"/>
    <s v="ABHIRUCHI"/>
    <n v="0.09"/>
  </r>
  <r>
    <x v="48"/>
    <x v="6"/>
    <s v="ETV"/>
    <s v="ETV NEWS (EENADU)"/>
    <n v="0.03"/>
  </r>
  <r>
    <x v="48"/>
    <x v="6"/>
    <s v="ETV"/>
    <s v="ETV NEWS (EENADU)"/>
    <n v="0.04"/>
  </r>
  <r>
    <x v="48"/>
    <x v="6"/>
    <s v="ETV"/>
    <s v="ANTHAHPURAM"/>
    <n v="0.1"/>
  </r>
  <r>
    <x v="48"/>
    <x v="6"/>
    <s v="ETV"/>
    <s v="MADHUCURE JABARDAST"/>
    <n v="0.15"/>
  </r>
  <r>
    <x v="48"/>
    <x v="6"/>
    <s v="ETV"/>
    <s v="MADHUCURE JABARDAST"/>
    <n v="0.2"/>
  </r>
  <r>
    <x v="48"/>
    <x v="6"/>
    <s v="ETV"/>
    <s v="MADHUCURE JABARDAST"/>
    <n v="0.2"/>
  </r>
  <r>
    <x v="0"/>
    <x v="0"/>
    <s v="ETV ANDHRAPRADESH"/>
    <s v="GHANTARAVAM"/>
    <n v="0"/>
  </r>
  <r>
    <x v="0"/>
    <x v="0"/>
    <s v="ETV ANDHRAPRADESH"/>
    <s v="GHANTARAVAM"/>
    <n v="0"/>
  </r>
  <r>
    <x v="0"/>
    <x v="0"/>
    <s v="ETV ANDHRAPRADESH"/>
    <s v="TEERTHA YATRA"/>
    <n v="0.02"/>
  </r>
  <r>
    <x v="0"/>
    <x v="0"/>
    <s v="ETV ANDHRAPRADESH"/>
    <s v="TEERTHA YATRA"/>
    <n v="0.02"/>
  </r>
  <r>
    <x v="0"/>
    <x v="0"/>
    <s v="ETV ANDHRAPRADESH"/>
    <s v="KANNADA NAADI"/>
    <n v="0.05"/>
  </r>
  <r>
    <x v="0"/>
    <x v="0"/>
    <s v="ETV ANDHRAPRADESH"/>
    <s v="KANNADA NAADI"/>
    <n v="0.04"/>
  </r>
  <r>
    <x v="0"/>
    <x v="0"/>
    <s v="ETV ANDHRAPRADESH"/>
    <s v="KANNADA NAADI"/>
    <n v="0.04"/>
  </r>
  <r>
    <x v="0"/>
    <x v="0"/>
    <s v="ETV ANDHRAPRADESH"/>
    <s v="SAKHI"/>
    <n v="0.01"/>
  </r>
  <r>
    <x v="0"/>
    <x v="0"/>
    <s v="ETV ANDHRAPRADESH"/>
    <s v="SAKHI"/>
    <n v="0.01"/>
  </r>
  <r>
    <x v="0"/>
    <x v="0"/>
    <s v="ETV ANDHRAPRADESH"/>
    <s v="SAKHI"/>
    <n v="0.01"/>
  </r>
  <r>
    <x v="0"/>
    <x v="0"/>
    <s v="ETV ANDHRAPRADESH"/>
    <s v="TEERTHA YATRA"/>
    <n v="0.03"/>
  </r>
  <r>
    <x v="0"/>
    <x v="0"/>
    <s v="ETV ANDHRAPRADESH"/>
    <s v="TEERTHA YATRA"/>
    <n v="0.02"/>
  </r>
  <r>
    <x v="0"/>
    <x v="0"/>
    <s v="ETV ANDHRAPRADESH"/>
    <s v="GHANTARAVAM"/>
    <n v="0"/>
  </r>
  <r>
    <x v="0"/>
    <x v="0"/>
    <s v="ETV ANDHRAPRADESH"/>
    <s v="ETV SPORTS"/>
    <n v="0"/>
  </r>
  <r>
    <x v="0"/>
    <x v="0"/>
    <s v="ETV ANDHRAPRADESH"/>
    <s v="ETV SPORTS"/>
    <n v="0"/>
  </r>
  <r>
    <x v="0"/>
    <x v="0"/>
    <s v="ETV ANDHRAPRADESH"/>
    <s v="ETV TALKIES"/>
    <n v="0.01"/>
  </r>
  <r>
    <x v="0"/>
    <x v="0"/>
    <s v="ETV ANDHRAPRADESH"/>
    <s v="ETV TALKIES"/>
    <n v="0"/>
  </r>
  <r>
    <x v="0"/>
    <x v="0"/>
    <s v="ETV ANDHRAPRADESH"/>
    <s v="ETV TALKIES"/>
    <n v="0.01"/>
  </r>
  <r>
    <x v="0"/>
    <x v="0"/>
    <s v="ETV ANDHRAPRADESH"/>
    <s v="GHANTARAVAM"/>
    <n v="0"/>
  </r>
  <r>
    <x v="0"/>
    <x v="0"/>
    <s v="ETV ANDHRAPRADESH"/>
    <s v="GHANTARAVAM"/>
    <n v="0"/>
  </r>
  <r>
    <x v="0"/>
    <x v="0"/>
    <s v="ETV ANDHRAPRADESH"/>
    <s v="TEERTHA YATRA"/>
    <n v="0"/>
  </r>
  <r>
    <x v="0"/>
    <x v="0"/>
    <s v="ETV ANDHRAPRADESH"/>
    <s v="TEERTHA YATRA"/>
    <n v="0"/>
  </r>
  <r>
    <x v="1"/>
    <x v="1"/>
    <s v="ETV ANDHRAPRADESH"/>
    <s v="ETV TALKIES"/>
    <n v="0"/>
  </r>
  <r>
    <x v="1"/>
    <x v="1"/>
    <s v="ETV ANDHRAPRADESH"/>
    <s v="ETV TALKIES"/>
    <n v="0"/>
  </r>
  <r>
    <x v="1"/>
    <x v="1"/>
    <s v="ETV ANDHRAPRADESH"/>
    <s v="ETV TALKIES"/>
    <n v="0"/>
  </r>
  <r>
    <x v="1"/>
    <x v="1"/>
    <s v="ETV ANDHRAPRADESH"/>
    <s v="GHANTARAVAM"/>
    <n v="0"/>
  </r>
  <r>
    <x v="1"/>
    <x v="1"/>
    <s v="ETV ANDHRAPRADESH"/>
    <s v="GHANTARAVAM"/>
    <n v="0"/>
  </r>
  <r>
    <x v="1"/>
    <x v="1"/>
    <s v="ETV ANDHRAPRADESH"/>
    <s v="TEERTHA YATRA"/>
    <n v="7.0000000000000007E-2"/>
  </r>
  <r>
    <x v="1"/>
    <x v="1"/>
    <s v="ETV ANDHRAPRADESH"/>
    <s v="TEERTHA YATRA"/>
    <n v="0.06"/>
  </r>
  <r>
    <x v="1"/>
    <x v="1"/>
    <s v="ETV ANDHRAPRADESH"/>
    <s v="TEERTHA YATRA"/>
    <n v="0.02"/>
  </r>
  <r>
    <x v="1"/>
    <x v="1"/>
    <s v="ETV ANDHRAPRADESH"/>
    <s v="ETV TALKIES"/>
    <n v="0.03"/>
  </r>
  <r>
    <x v="1"/>
    <x v="1"/>
    <s v="ETV ANDHRAPRADESH"/>
    <s v="GHANTARAVAM"/>
    <n v="0.02"/>
  </r>
  <r>
    <x v="1"/>
    <x v="1"/>
    <s v="ETV ANDHRAPRADESH"/>
    <s v="GHANTARAVAM"/>
    <n v="0.01"/>
  </r>
  <r>
    <x v="1"/>
    <x v="1"/>
    <s v="ETV ANDHRAPRADESH"/>
    <s v="GHANTARAVAM"/>
    <n v="0.01"/>
  </r>
  <r>
    <x v="1"/>
    <x v="1"/>
    <s v="ETV ANDHRAPRADESH"/>
    <s v="SAKHI"/>
    <n v="0.02"/>
  </r>
  <r>
    <x v="1"/>
    <x v="1"/>
    <s v="ETV ANDHRAPRADESH"/>
    <s v="GHANTARAVAM"/>
    <n v="0.01"/>
  </r>
  <r>
    <x v="1"/>
    <x v="1"/>
    <s v="ETV ANDHRAPRADESH"/>
    <s v="GHANTARAVAM"/>
    <n v="0.01"/>
  </r>
  <r>
    <x v="1"/>
    <x v="1"/>
    <s v="ETV ANDHRAPRADESH"/>
    <s v="SAKHI"/>
    <n v="0"/>
  </r>
  <r>
    <x v="1"/>
    <x v="1"/>
    <s v="ETV ANDHRAPRADESH"/>
    <s v="SAKHI"/>
    <n v="0.04"/>
  </r>
  <r>
    <x v="1"/>
    <x v="1"/>
    <s v="ETV ANDHRAPRADESH"/>
    <s v="TEERTHA YATRA"/>
    <n v="0"/>
  </r>
  <r>
    <x v="1"/>
    <x v="1"/>
    <s v="ETV ANDHRAPRADESH"/>
    <s v="TEERTHA YATRA"/>
    <n v="0.05"/>
  </r>
  <r>
    <x v="1"/>
    <x v="1"/>
    <s v="ETV ANDHRAPRADESH"/>
    <s v="GHANTARAVAM"/>
    <n v="0"/>
  </r>
  <r>
    <x v="1"/>
    <x v="1"/>
    <s v="ETV ANDHRAPRADESH"/>
    <s v="GHANTARAVAM"/>
    <n v="0"/>
  </r>
  <r>
    <x v="1"/>
    <x v="1"/>
    <s v="ETV ANDHRAPRADESH"/>
    <s v="TEERTHA YATRA"/>
    <n v="0"/>
  </r>
  <r>
    <x v="1"/>
    <x v="1"/>
    <s v="ETV ANDHRAPRADESH"/>
    <s v="TEERTHA YATRA"/>
    <n v="0"/>
  </r>
  <r>
    <x v="2"/>
    <x v="2"/>
    <s v="ETV ANDHRAPRADESH"/>
    <s v="GHANTARAVAM"/>
    <n v="0"/>
  </r>
  <r>
    <x v="2"/>
    <x v="2"/>
    <s v="ETV ANDHRAPRADESH"/>
    <s v="GHANTARAVAM"/>
    <n v="0"/>
  </r>
  <r>
    <x v="2"/>
    <x v="2"/>
    <s v="ETV ANDHRAPRADESH"/>
    <s v="TEERTHA YATRA"/>
    <n v="0.03"/>
  </r>
  <r>
    <x v="2"/>
    <x v="2"/>
    <s v="ETV ANDHRAPRADESH"/>
    <s v="ETV TALKIES"/>
    <n v="0"/>
  </r>
  <r>
    <x v="2"/>
    <x v="2"/>
    <s v="ETV ANDHRAPRADESH"/>
    <s v="ETV TALKIES"/>
    <n v="0"/>
  </r>
  <r>
    <x v="2"/>
    <x v="2"/>
    <s v="ETV ANDHRAPRADESH"/>
    <s v="IDISANGATI"/>
    <n v="0"/>
  </r>
  <r>
    <x v="2"/>
    <x v="2"/>
    <s v="ETV ANDHRAPRADESH"/>
    <s v="IDISANGATI"/>
    <n v="0"/>
  </r>
  <r>
    <x v="2"/>
    <x v="2"/>
    <s v="ETV ANDHRAPRADESH"/>
    <s v="GHANTARAVAM"/>
    <n v="0"/>
  </r>
  <r>
    <x v="2"/>
    <x v="2"/>
    <s v="ETV ANDHRAPRADESH"/>
    <s v="GHANTARAVAM"/>
    <n v="0.01"/>
  </r>
  <r>
    <x v="2"/>
    <x v="2"/>
    <s v="ETV ANDHRAPRADESH"/>
    <s v="SAKHI"/>
    <n v="0.01"/>
  </r>
  <r>
    <x v="2"/>
    <x v="2"/>
    <s v="ETV ANDHRAPRADESH"/>
    <s v="SAKHI"/>
    <n v="0"/>
  </r>
  <r>
    <x v="2"/>
    <x v="2"/>
    <s v="ETV ANDHRAPRADESH"/>
    <s v="GHANTARAVAM"/>
    <n v="0.01"/>
  </r>
  <r>
    <x v="2"/>
    <x v="2"/>
    <s v="ETV ANDHRAPRADESH"/>
    <s v="GHANTARAVAM"/>
    <n v="0.01"/>
  </r>
  <r>
    <x v="2"/>
    <x v="2"/>
    <s v="ETV ANDHRAPRADESH"/>
    <s v="TEERTHA YATRA"/>
    <n v="0.03"/>
  </r>
  <r>
    <x v="2"/>
    <x v="2"/>
    <s v="ETV ANDHRAPRADESH"/>
    <s v="TEERTHA YATRA"/>
    <n v="0.03"/>
  </r>
  <r>
    <x v="2"/>
    <x v="2"/>
    <s v="ETV ANDHRAPRADESH"/>
    <s v="GHANTARAVAM"/>
    <n v="0"/>
  </r>
  <r>
    <x v="2"/>
    <x v="2"/>
    <s v="ETV ANDHRAPRADESH"/>
    <s v="ETV SPORTS"/>
    <n v="0.03"/>
  </r>
  <r>
    <x v="2"/>
    <x v="2"/>
    <s v="ETV ANDHRAPRADESH"/>
    <s v="ETV 360"/>
    <n v="0.06"/>
  </r>
  <r>
    <x v="2"/>
    <x v="2"/>
    <s v="ETV ANDHRAPRADESH"/>
    <s v="ETV 360"/>
    <n v="0.03"/>
  </r>
  <r>
    <x v="2"/>
    <x v="2"/>
    <s v="ETV ANDHRAPRADESH"/>
    <s v="ETV TALKIES"/>
    <n v="0.02"/>
  </r>
  <r>
    <x v="2"/>
    <x v="2"/>
    <s v="ETV ANDHRAPRADESH"/>
    <s v="TEERTHA YATRA"/>
    <n v="0"/>
  </r>
  <r>
    <x v="2"/>
    <x v="2"/>
    <s v="ETV ANDHRAPRADESH"/>
    <s v="TEERTHA YATRA"/>
    <n v="0"/>
  </r>
  <r>
    <x v="3"/>
    <x v="3"/>
    <s v="ETV ANDHRAPRADESH"/>
    <s v="ETV TALKIES"/>
    <n v="0"/>
  </r>
  <r>
    <x v="3"/>
    <x v="3"/>
    <s v="ETV ANDHRAPRADESH"/>
    <s v="GHANTARAVAM"/>
    <n v="0.01"/>
  </r>
  <r>
    <x v="3"/>
    <x v="3"/>
    <s v="ETV ANDHRAPRADESH"/>
    <s v="GHANTARAVAM"/>
    <n v="0.01"/>
  </r>
  <r>
    <x v="3"/>
    <x v="3"/>
    <s v="ETV ANDHRAPRADESH"/>
    <s v="TEERTHA YATRA"/>
    <n v="0.01"/>
  </r>
  <r>
    <x v="3"/>
    <x v="3"/>
    <s v="ETV ANDHRAPRADESH"/>
    <s v="ANDHRAVANI"/>
    <n v="0.01"/>
  </r>
  <r>
    <x v="3"/>
    <x v="3"/>
    <s v="ETV ANDHRAPRADESH"/>
    <s v="ETV 2 NEWS"/>
    <n v="0.02"/>
  </r>
  <r>
    <x v="3"/>
    <x v="3"/>
    <s v="ETV ANDHRAPRADESH"/>
    <s v="ETV TALKIES"/>
    <n v="0"/>
  </r>
  <r>
    <x v="3"/>
    <x v="3"/>
    <s v="ETV ANDHRAPRADESH"/>
    <s v="ETV TALKIES"/>
    <n v="0"/>
  </r>
  <r>
    <x v="3"/>
    <x v="3"/>
    <s v="ETV ANDHRAPRADESH"/>
    <s v="AAHA"/>
    <n v="0.01"/>
  </r>
  <r>
    <x v="3"/>
    <x v="3"/>
    <s v="ETV ANDHRAPRADESH"/>
    <s v="ETV 2 NEWS"/>
    <n v="0.05"/>
  </r>
  <r>
    <x v="3"/>
    <x v="3"/>
    <s v="ETV ANDHRAPRADESH"/>
    <s v="SAKHI"/>
    <n v="7.0000000000000007E-2"/>
  </r>
  <r>
    <x v="3"/>
    <x v="3"/>
    <s v="ETV ANDHRAPRADESH"/>
    <s v="TEERTHA YATRA"/>
    <n v="0.01"/>
  </r>
  <r>
    <x v="3"/>
    <x v="3"/>
    <s v="ETV ANDHRAPRADESH"/>
    <s v="TEERTHA YATRA"/>
    <n v="0.01"/>
  </r>
  <r>
    <x v="3"/>
    <x v="3"/>
    <s v="ETV ANDHRAPRADESH"/>
    <s v="MUNDHU AADUGU"/>
    <n v="0"/>
  </r>
  <r>
    <x v="3"/>
    <x v="3"/>
    <s v="ETV ANDHRAPRADESH"/>
    <s v="MUNDHU AADUGU"/>
    <n v="0"/>
  </r>
  <r>
    <x v="3"/>
    <x v="3"/>
    <s v="ETV ANDHRAPRADESH"/>
    <s v="ETV 360"/>
    <n v="0.03"/>
  </r>
  <r>
    <x v="3"/>
    <x v="3"/>
    <s v="ETV ANDHRAPRADESH"/>
    <s v="ETV 360"/>
    <n v="0.06"/>
  </r>
  <r>
    <x v="3"/>
    <x v="3"/>
    <s v="ETV ANDHRAPRADESH"/>
    <s v="ETV 2 NEWS"/>
    <n v="0.03"/>
  </r>
  <r>
    <x v="3"/>
    <x v="3"/>
    <s v="ETV ANDHRAPRADESH"/>
    <s v="ETV 2 NEWS"/>
    <n v="0.04"/>
  </r>
  <r>
    <x v="3"/>
    <x v="3"/>
    <s v="ETV ANDHRAPRADESH"/>
    <s v="ETV TALKIES"/>
    <n v="0.03"/>
  </r>
  <r>
    <x v="3"/>
    <x v="3"/>
    <s v="ETV ANDHRAPRADESH"/>
    <s v="GHANTARAVAM"/>
    <n v="0"/>
  </r>
  <r>
    <x v="3"/>
    <x v="3"/>
    <s v="ETV ANDHRAPRADESH"/>
    <s v="TEERTHA YATRA"/>
    <n v="0"/>
  </r>
  <r>
    <x v="3"/>
    <x v="3"/>
    <s v="ETV ANDHRAPRADESH"/>
    <s v="TEERTHA YATRA"/>
    <n v="0"/>
  </r>
  <r>
    <x v="4"/>
    <x v="4"/>
    <s v="ETV ANDHRAPRADESH"/>
    <s v="AAHA"/>
    <n v="0"/>
  </r>
  <r>
    <x v="4"/>
    <x v="4"/>
    <s v="ETV ANDHRAPRADESH"/>
    <s v="GHANTARAVAM"/>
    <n v="0"/>
  </r>
  <r>
    <x v="4"/>
    <x v="4"/>
    <s v="ETV ANDHRAPRADESH"/>
    <s v="GHANTARAVAM"/>
    <n v="0"/>
  </r>
  <r>
    <x v="4"/>
    <x v="4"/>
    <s v="ETV ANDHRAPRADESH"/>
    <s v="GHANTARAVAM"/>
    <n v="0.04"/>
  </r>
  <r>
    <x v="4"/>
    <x v="4"/>
    <s v="ETV ANDHRAPRADESH"/>
    <s v="GHANTARAVAM"/>
    <n v="0.05"/>
  </r>
  <r>
    <x v="4"/>
    <x v="4"/>
    <s v="ETV ANDHRAPRADESH"/>
    <s v="TELUGU VELUGU"/>
    <n v="0.03"/>
  </r>
  <r>
    <x v="4"/>
    <x v="4"/>
    <s v="ETV ANDHRAPRADESH"/>
    <s v="NARI BHERI"/>
    <n v="0"/>
  </r>
  <r>
    <x v="4"/>
    <x v="4"/>
    <s v="ETV ANDHRAPRADESH"/>
    <s v="ANDHRAVANI"/>
    <n v="0.01"/>
  </r>
  <r>
    <x v="4"/>
    <x v="4"/>
    <s v="ETV ANDHRAPRADESH"/>
    <s v="SAKHI"/>
    <n v="0.01"/>
  </r>
  <r>
    <x v="4"/>
    <x v="4"/>
    <s v="ETV ANDHRAPRADESH"/>
    <s v="GHANTARAVAM"/>
    <n v="0.02"/>
  </r>
  <r>
    <x v="4"/>
    <x v="4"/>
    <s v="ETV ANDHRAPRADESH"/>
    <s v="GHANTARAVAM"/>
    <n v="0.02"/>
  </r>
  <r>
    <x v="4"/>
    <x v="4"/>
    <s v="ETV ANDHRAPRADESH"/>
    <s v="SUKHIBHAVA"/>
    <n v="0.02"/>
  </r>
  <r>
    <x v="4"/>
    <x v="4"/>
    <s v="ETV ANDHRAPRADESH"/>
    <s v="AOURA"/>
    <n v="0.02"/>
  </r>
  <r>
    <x v="4"/>
    <x v="4"/>
    <s v="ETV ANDHRAPRADESH"/>
    <s v="GHANTARAVAM"/>
    <n v="0.03"/>
  </r>
  <r>
    <x v="4"/>
    <x v="4"/>
    <s v="ETV ANDHRAPRADESH"/>
    <s v="GHANTARAVAM"/>
    <n v="0.01"/>
  </r>
  <r>
    <x v="4"/>
    <x v="4"/>
    <s v="ETV ANDHRAPRADESH"/>
    <s v="IDISANGATI"/>
    <n v="0.01"/>
  </r>
  <r>
    <x v="4"/>
    <x v="4"/>
    <s v="ETV ANDHRAPRADESH"/>
    <s v="ETV 360"/>
    <n v="0.01"/>
  </r>
  <r>
    <x v="4"/>
    <x v="4"/>
    <s v="ETV ANDHRAPRADESH"/>
    <s v="ETV 360"/>
    <n v="0"/>
  </r>
  <r>
    <x v="4"/>
    <x v="4"/>
    <s v="ETV ANDHRAPRADESH"/>
    <s v="ANDHRAVANI"/>
    <n v="0.02"/>
  </r>
  <r>
    <x v="4"/>
    <x v="4"/>
    <s v="ETV ANDHRAPRADESH"/>
    <s v="ETV 2 NEWS"/>
    <n v="0.01"/>
  </r>
  <r>
    <x v="4"/>
    <x v="4"/>
    <s v="ETV ANDHRAPRADESH"/>
    <s v="ETV TALKIES"/>
    <n v="0"/>
  </r>
  <r>
    <x v="4"/>
    <x v="4"/>
    <s v="ETV ANDHRAPRADESH"/>
    <s v="TELUGU VELUGU"/>
    <n v="0"/>
  </r>
  <r>
    <x v="5"/>
    <x v="5"/>
    <s v="ETV ANDHRAPRADESH"/>
    <s v="SUKHIBHAVA"/>
    <n v="0"/>
  </r>
  <r>
    <x v="5"/>
    <x v="5"/>
    <s v="ETV ANDHRAPRADESH"/>
    <s v="GHANTARAVAM"/>
    <n v="0"/>
  </r>
  <r>
    <x v="5"/>
    <x v="5"/>
    <s v="ETV ANDHRAPRADESH"/>
    <s v="GHANTARAVAM"/>
    <n v="0"/>
  </r>
  <r>
    <x v="5"/>
    <x v="5"/>
    <s v="ETV ANDHRAPRADESH"/>
    <s v="ANDHRAVANI"/>
    <n v="0.04"/>
  </r>
  <r>
    <x v="5"/>
    <x v="5"/>
    <s v="ETV ANDHRAPRADESH"/>
    <s v="ETV 2 NEWS"/>
    <n v="0.04"/>
  </r>
  <r>
    <x v="5"/>
    <x v="5"/>
    <s v="ETV ANDHRAPRADESH"/>
    <s v="ETV WORLD"/>
    <n v="0.04"/>
  </r>
  <r>
    <x v="5"/>
    <x v="5"/>
    <s v="ETV ANDHRAPRADESH"/>
    <s v="MUNDHU AADUGU"/>
    <n v="0.01"/>
  </r>
  <r>
    <x v="5"/>
    <x v="5"/>
    <s v="ETV ANDHRAPRADESH"/>
    <s v="IDISANGATI"/>
    <n v="0"/>
  </r>
  <r>
    <x v="5"/>
    <x v="5"/>
    <s v="ETV ANDHRAPRADESH"/>
    <s v="ETV 2 NEWS"/>
    <n v="0.01"/>
  </r>
  <r>
    <x v="5"/>
    <x v="5"/>
    <s v="ETV ANDHRAPRADESH"/>
    <s v="GHANTARAVAM"/>
    <n v="0.01"/>
  </r>
  <r>
    <x v="5"/>
    <x v="5"/>
    <s v="ETV ANDHRAPRADESH"/>
    <s v="GHANTARAVAM"/>
    <n v="0"/>
  </r>
  <r>
    <x v="5"/>
    <x v="5"/>
    <s v="ETV ANDHRAPRADESH"/>
    <s v="GHANTARAVAM"/>
    <n v="0.01"/>
  </r>
  <r>
    <x v="5"/>
    <x v="5"/>
    <s v="ETV ANDHRAPRADESH"/>
    <s v="GHANTARAVAM"/>
    <n v="0.02"/>
  </r>
  <r>
    <x v="5"/>
    <x v="5"/>
    <s v="ETV ANDHRAPRADESH"/>
    <s v="ANDHRAVANI"/>
    <n v="0"/>
  </r>
  <r>
    <x v="5"/>
    <x v="5"/>
    <s v="ETV ANDHRAPRADESH"/>
    <s v="IDISANGATI"/>
    <n v="0.04"/>
  </r>
  <r>
    <x v="5"/>
    <x v="5"/>
    <s v="ETV ANDHRAPRADESH"/>
    <s v="ETV 360"/>
    <n v="0.04"/>
  </r>
  <r>
    <x v="5"/>
    <x v="5"/>
    <s v="ETV ANDHRAPRADESH"/>
    <s v="PRATHIDHWANI"/>
    <n v="0"/>
  </r>
  <r>
    <x v="5"/>
    <x v="5"/>
    <s v="ETV ANDHRAPRADESH"/>
    <s v="ANDHRAVANI"/>
    <n v="0"/>
  </r>
  <r>
    <x v="5"/>
    <x v="5"/>
    <s v="ETV ANDHRAPRADESH"/>
    <s v="ETV 2 NEWS"/>
    <n v="0"/>
  </r>
  <r>
    <x v="5"/>
    <x v="5"/>
    <s v="ETV ANDHRAPRADESH"/>
    <s v="ETV TALKIES"/>
    <n v="0"/>
  </r>
  <r>
    <x v="5"/>
    <x v="5"/>
    <s v="ETV ANDHRAPRADESH"/>
    <s v="GHANTARAVAM"/>
    <n v="0"/>
  </r>
  <r>
    <x v="6"/>
    <x v="6"/>
    <s v="ETV ANDHRAPRADESH"/>
    <s v="ETV TALKIES"/>
    <n v="0"/>
  </r>
  <r>
    <x v="6"/>
    <x v="6"/>
    <s v="ETV ANDHRAPRADESH"/>
    <s v="GHANTARAVAM"/>
    <n v="0.03"/>
  </r>
  <r>
    <x v="6"/>
    <x v="6"/>
    <s v="ETV ANDHRAPRADESH"/>
    <s v="ETV 2 NEWS"/>
    <n v="0.04"/>
  </r>
  <r>
    <x v="6"/>
    <x v="6"/>
    <s v="ETV ANDHRAPRADESH"/>
    <s v="GHANTARAVAM"/>
    <n v="7.0000000000000007E-2"/>
  </r>
  <r>
    <x v="6"/>
    <x v="6"/>
    <s v="ETV ANDHRAPRADESH"/>
    <s v="GHANTARAVAM"/>
    <n v="0"/>
  </r>
  <r>
    <x v="6"/>
    <x v="6"/>
    <s v="ETV ANDHRAPRADESH"/>
    <s v="GHANTARAVAM"/>
    <n v="0.01"/>
  </r>
  <r>
    <x v="6"/>
    <x v="6"/>
    <s v="ETV ANDHRAPRADESH"/>
    <s v="ANDHRAVANI"/>
    <n v="0"/>
  </r>
  <r>
    <x v="6"/>
    <x v="6"/>
    <s v="ETV ANDHRAPRADESH"/>
    <s v="ETV 2 NEWS"/>
    <n v="0.02"/>
  </r>
  <r>
    <x v="6"/>
    <x v="6"/>
    <s v="ETV ANDHRAPRADESH"/>
    <s v="SAKHI"/>
    <n v="0.04"/>
  </r>
  <r>
    <x v="6"/>
    <x v="6"/>
    <s v="ETV ANDHRAPRADESH"/>
    <s v="GHANTARAVAM"/>
    <n v="0.05"/>
  </r>
  <r>
    <x v="6"/>
    <x v="6"/>
    <s v="ETV ANDHRAPRADESH"/>
    <s v="GHANTARAVAM"/>
    <n v="0.02"/>
  </r>
  <r>
    <x v="6"/>
    <x v="6"/>
    <s v="ETV ANDHRAPRADESH"/>
    <s v="TEERTHA YATRA"/>
    <n v="0.03"/>
  </r>
  <r>
    <x v="6"/>
    <x v="6"/>
    <s v="ETV ANDHRAPRADESH"/>
    <s v="GHANTARAVAM"/>
    <n v="0"/>
  </r>
  <r>
    <x v="6"/>
    <x v="6"/>
    <s v="ETV ANDHRAPRADESH"/>
    <s v="GHANTARAVAM"/>
    <n v="0.03"/>
  </r>
  <r>
    <x v="6"/>
    <x v="6"/>
    <s v="ETV ANDHRAPRADESH"/>
    <s v="IDISANGATI"/>
    <n v="0"/>
  </r>
  <r>
    <x v="6"/>
    <x v="6"/>
    <s v="ETV ANDHRAPRADESH"/>
    <s v="ETV 360"/>
    <n v="0.04"/>
  </r>
  <r>
    <x v="6"/>
    <x v="6"/>
    <s v="ETV ANDHRAPRADESH"/>
    <s v="PRATHIDHWANI"/>
    <n v="0.04"/>
  </r>
  <r>
    <x v="6"/>
    <x v="6"/>
    <s v="ETV ANDHRAPRADESH"/>
    <s v="ANDHRAVANI"/>
    <n v="0.05"/>
  </r>
  <r>
    <x v="6"/>
    <x v="6"/>
    <s v="ETV ANDHRAPRADESH"/>
    <s v="ETV 2 NEWS"/>
    <n v="0.02"/>
  </r>
  <r>
    <x v="6"/>
    <x v="6"/>
    <s v="ETV ANDHRAPRADESH"/>
    <s v="ETV TALKIES"/>
    <n v="0.01"/>
  </r>
  <r>
    <x v="6"/>
    <x v="6"/>
    <s v="ETV ANDHRAPRADESH"/>
    <s v="GHANTARAVAM"/>
    <n v="0"/>
  </r>
  <r>
    <x v="6"/>
    <x v="6"/>
    <s v="ETV ANDHRAPRADESH"/>
    <s v="TEERTHA YATRA"/>
    <n v="0"/>
  </r>
  <r>
    <x v="7"/>
    <x v="0"/>
    <s v="ETV ANDHRAPRADESH"/>
    <s v="ETV TALKIES"/>
    <n v="0"/>
  </r>
  <r>
    <x v="7"/>
    <x v="0"/>
    <s v="ETV ANDHRAPRADESH"/>
    <s v="TEERTHA YATRA"/>
    <n v="0.04"/>
  </r>
  <r>
    <x v="7"/>
    <x v="0"/>
    <s v="ETV ANDHRAPRADESH"/>
    <s v="ANDHRAVANI"/>
    <n v="0.11"/>
  </r>
  <r>
    <x v="7"/>
    <x v="0"/>
    <s v="ETV ANDHRAPRADESH"/>
    <s v="ETV 2 NEWS"/>
    <n v="0.05"/>
  </r>
  <r>
    <x v="7"/>
    <x v="0"/>
    <s v="ETV ANDHRAPRADESH"/>
    <s v="SUKHIBHAVA"/>
    <n v="0.05"/>
  </r>
  <r>
    <x v="7"/>
    <x v="0"/>
    <s v="ETV ANDHRAPRADESH"/>
    <s v="GHANTARAVAM"/>
    <n v="0.02"/>
  </r>
  <r>
    <x v="7"/>
    <x v="0"/>
    <s v="ETV ANDHRAPRADESH"/>
    <s v="GHANTARAVAM"/>
    <n v="0.01"/>
  </r>
  <r>
    <x v="7"/>
    <x v="0"/>
    <s v="ETV ANDHRAPRADESH"/>
    <s v="ETV 2 NEWS"/>
    <n v="7.0000000000000007E-2"/>
  </r>
  <r>
    <x v="7"/>
    <x v="0"/>
    <s v="ETV ANDHRAPRADESH"/>
    <s v="SAKHI"/>
    <n v="0.01"/>
  </r>
  <r>
    <x v="7"/>
    <x v="0"/>
    <s v="ETV ANDHRAPRADESH"/>
    <s v="GHANTARAVAM"/>
    <n v="0.05"/>
  </r>
  <r>
    <x v="7"/>
    <x v="0"/>
    <s v="ETV ANDHRAPRADESH"/>
    <s v="GHANTARAVAM"/>
    <n v="0.02"/>
  </r>
  <r>
    <x v="7"/>
    <x v="0"/>
    <s v="ETV ANDHRAPRADESH"/>
    <s v="GHANTARAVAM"/>
    <n v="0"/>
  </r>
  <r>
    <x v="7"/>
    <x v="0"/>
    <s v="ETV ANDHRAPRADESH"/>
    <s v="ANDHRAVANI"/>
    <n v="0"/>
  </r>
  <r>
    <x v="7"/>
    <x v="0"/>
    <s v="ETV ANDHRAPRADESH"/>
    <s v="IDISANGATI"/>
    <n v="0.01"/>
  </r>
  <r>
    <x v="7"/>
    <x v="0"/>
    <s v="ETV ANDHRAPRADESH"/>
    <s v="ETV 360"/>
    <n v="0"/>
  </r>
  <r>
    <x v="7"/>
    <x v="0"/>
    <s v="ETV ANDHRAPRADESH"/>
    <s v="PRATHIDHWANI"/>
    <n v="0.01"/>
  </r>
  <r>
    <x v="7"/>
    <x v="0"/>
    <s v="ETV ANDHRAPRADESH"/>
    <s v="ANDHRAVANI"/>
    <n v="0.02"/>
  </r>
  <r>
    <x v="7"/>
    <x v="0"/>
    <s v="ETV ANDHRAPRADESH"/>
    <s v="ETV 2 NEWS"/>
    <n v="0"/>
  </r>
  <r>
    <x v="7"/>
    <x v="0"/>
    <s v="ETV ANDHRAPRADESH"/>
    <s v="ETV TALKIES"/>
    <n v="0"/>
  </r>
  <r>
    <x v="7"/>
    <x v="0"/>
    <s v="ETV ANDHRAPRADESH"/>
    <s v="GHANTARAVAM"/>
    <n v="0"/>
  </r>
  <r>
    <x v="8"/>
    <x v="1"/>
    <s v="ETV ANDHRAPRADESH"/>
    <s v="SUKHIBHAVA"/>
    <n v="0"/>
  </r>
  <r>
    <x v="8"/>
    <x v="1"/>
    <s v="ETV ANDHRAPRADESH"/>
    <s v="ETV TALKIES"/>
    <n v="0"/>
  </r>
  <r>
    <x v="8"/>
    <x v="1"/>
    <s v="ETV ANDHRAPRADESH"/>
    <s v="GHANTARAVAM"/>
    <n v="0.05"/>
  </r>
  <r>
    <x v="8"/>
    <x v="1"/>
    <s v="ETV ANDHRAPRADESH"/>
    <s v="ANDHRAVANI"/>
    <n v="0.01"/>
  </r>
  <r>
    <x v="8"/>
    <x v="1"/>
    <s v="ETV ANDHRAPRADESH"/>
    <s v="ETV 2 NEWS"/>
    <n v="0.03"/>
  </r>
  <r>
    <x v="8"/>
    <x v="1"/>
    <s v="ETV ANDHRAPRADESH"/>
    <s v="SUKHIBHAVA"/>
    <n v="0"/>
  </r>
  <r>
    <x v="8"/>
    <x v="1"/>
    <s v="ETV ANDHRAPRADESH"/>
    <s v="GHANTARAVAM"/>
    <n v="0.06"/>
  </r>
  <r>
    <x v="8"/>
    <x v="1"/>
    <s v="ETV ANDHRAPRADESH"/>
    <s v="GHANTARAVAM"/>
    <n v="0.02"/>
  </r>
  <r>
    <x v="8"/>
    <x v="1"/>
    <s v="ETV ANDHRAPRADESH"/>
    <s v="SAKHI"/>
    <n v="0.01"/>
  </r>
  <r>
    <x v="8"/>
    <x v="1"/>
    <s v="ETV ANDHRAPRADESH"/>
    <s v="GHANTARAVAM"/>
    <n v="0"/>
  </r>
  <r>
    <x v="8"/>
    <x v="1"/>
    <s v="ETV ANDHRAPRADESH"/>
    <s v="GHANTARAVAM"/>
    <n v="0.03"/>
  </r>
  <r>
    <x v="8"/>
    <x v="1"/>
    <s v="ETV ANDHRAPRADESH"/>
    <s v="TEERTHA YATRA"/>
    <n v="0.05"/>
  </r>
  <r>
    <x v="8"/>
    <x v="1"/>
    <s v="ETV ANDHRAPRADESH"/>
    <s v="ETV SPORTS"/>
    <n v="0"/>
  </r>
  <r>
    <x v="8"/>
    <x v="1"/>
    <s v="ETV ANDHRAPRADESH"/>
    <s v="GHANTARAVAM"/>
    <n v="0"/>
  </r>
  <r>
    <x v="8"/>
    <x v="1"/>
    <s v="ETV ANDHRAPRADESH"/>
    <s v="JAIKISSAN"/>
    <n v="0"/>
  </r>
  <r>
    <x v="8"/>
    <x v="1"/>
    <s v="ETV ANDHRAPRADESH"/>
    <s v="ANDHRAVANI"/>
    <n v="0"/>
  </r>
  <r>
    <x v="8"/>
    <x v="1"/>
    <s v="ETV ANDHRAPRADESH"/>
    <s v="ETV 360"/>
    <n v="0"/>
  </r>
  <r>
    <x v="8"/>
    <x v="1"/>
    <s v="ETV ANDHRAPRADESH"/>
    <s v="PRATHIDHWANI"/>
    <n v="0.04"/>
  </r>
  <r>
    <x v="8"/>
    <x v="1"/>
    <s v="ETV ANDHRAPRADESH"/>
    <s v="ANDHRAVANI"/>
    <n v="0.01"/>
  </r>
  <r>
    <x v="8"/>
    <x v="1"/>
    <s v="ETV ANDHRAPRADESH"/>
    <s v="ETV 2 NEWS"/>
    <n v="0.01"/>
  </r>
  <r>
    <x v="8"/>
    <x v="1"/>
    <s v="ETV ANDHRAPRADESH"/>
    <s v="ETV TALKIES"/>
    <n v="0"/>
  </r>
  <r>
    <x v="8"/>
    <x v="1"/>
    <s v="ETV ANDHRAPRADESH"/>
    <s v="TEERTHA YATRA"/>
    <n v="0"/>
  </r>
  <r>
    <x v="9"/>
    <x v="2"/>
    <s v="ETV ANDHRAPRADESH"/>
    <s v="SUKHIBHAVA"/>
    <n v="0"/>
  </r>
  <r>
    <x v="9"/>
    <x v="2"/>
    <s v="ETV ANDHRAPRADESH"/>
    <s v="ETV TALKIES"/>
    <n v="0.01"/>
  </r>
  <r>
    <x v="9"/>
    <x v="2"/>
    <s v="ETV ANDHRAPRADESH"/>
    <s v="GHANTARAVAM"/>
    <n v="0.01"/>
  </r>
  <r>
    <x v="9"/>
    <x v="2"/>
    <s v="ETV ANDHRAPRADESH"/>
    <s v="ETV 2 NEWS"/>
    <n v="0.01"/>
  </r>
  <r>
    <x v="9"/>
    <x v="2"/>
    <s v="ETV ANDHRAPRADESH"/>
    <s v="GHANTARAVAM"/>
    <n v="0.02"/>
  </r>
  <r>
    <x v="9"/>
    <x v="2"/>
    <s v="ETV ANDHRAPRADESH"/>
    <s v="SUKHIBHAVA"/>
    <n v="0.02"/>
  </r>
  <r>
    <x v="9"/>
    <x v="2"/>
    <s v="ETV ANDHRAPRADESH"/>
    <s v="GHANTARAVAM"/>
    <n v="0.03"/>
  </r>
  <r>
    <x v="9"/>
    <x v="2"/>
    <s v="ETV ANDHRAPRADESH"/>
    <s v="GHANTARAVAM"/>
    <n v="7.0000000000000007E-2"/>
  </r>
  <r>
    <x v="9"/>
    <x v="2"/>
    <s v="ETV ANDHRAPRADESH"/>
    <s v="IDISANGATI"/>
    <n v="0.01"/>
  </r>
  <r>
    <x v="9"/>
    <x v="2"/>
    <s v="ETV ANDHRAPRADESH"/>
    <s v="GHANTARAVAM"/>
    <n v="0"/>
  </r>
  <r>
    <x v="10"/>
    <x v="3"/>
    <s v="ETV ANDHRAPRADESH"/>
    <s v="ANDHRAVANI"/>
    <n v="0.06"/>
  </r>
  <r>
    <x v="10"/>
    <x v="3"/>
    <s v="ETV ANDHRAPRADESH"/>
    <s v="ETV WORLD"/>
    <n v="0.06"/>
  </r>
  <r>
    <x v="10"/>
    <x v="3"/>
    <s v="ETV ANDHRAPRADESH"/>
    <s v="NYAYASEVA"/>
    <n v="0.04"/>
  </r>
  <r>
    <x v="10"/>
    <x v="3"/>
    <s v="ETV ANDHRAPRADESH"/>
    <s v="GHANTARAVAM"/>
    <n v="0.03"/>
  </r>
  <r>
    <x v="10"/>
    <x v="3"/>
    <s v="ETV ANDHRAPRADESH"/>
    <s v="GHANTARAVAM"/>
    <n v="0.01"/>
  </r>
  <r>
    <x v="10"/>
    <x v="3"/>
    <s v="ETV ANDHRAPRADESH"/>
    <s v="GHANTARAVAM"/>
    <n v="0.03"/>
  </r>
  <r>
    <x v="10"/>
    <x v="3"/>
    <s v="ETV ANDHRAPRADESH"/>
    <s v="ANDHRAVANI"/>
    <n v="0"/>
  </r>
  <r>
    <x v="10"/>
    <x v="3"/>
    <s v="ETV ANDHRAPRADESH"/>
    <s v="ETV 2 NEWS"/>
    <n v="0"/>
  </r>
  <r>
    <x v="10"/>
    <x v="3"/>
    <s v="ETV ANDHRAPRADESH"/>
    <s v="GHANTARAVAM"/>
    <n v="0.01"/>
  </r>
  <r>
    <x v="10"/>
    <x v="3"/>
    <s v="ETV ANDHRAPRADESH"/>
    <s v="GHANTARAVAM"/>
    <n v="0.01"/>
  </r>
  <r>
    <x v="10"/>
    <x v="3"/>
    <s v="ETV ANDHRAPRADESH"/>
    <s v="SUKHIBHAVA"/>
    <n v="0.01"/>
  </r>
  <r>
    <x v="10"/>
    <x v="3"/>
    <s v="ETV ANDHRAPRADESH"/>
    <s v="GHANTARAVAM"/>
    <n v="0.01"/>
  </r>
  <r>
    <x v="10"/>
    <x v="3"/>
    <s v="ETV ANDHRAPRADESH"/>
    <s v="MUNDHU AADUGU"/>
    <n v="0.03"/>
  </r>
  <r>
    <x v="10"/>
    <x v="3"/>
    <s v="ETV ANDHRAPRADESH"/>
    <s v="ETV 2 NEWS"/>
    <n v="0.04"/>
  </r>
  <r>
    <x v="10"/>
    <x v="3"/>
    <s v="ETV ANDHRAPRADESH"/>
    <s v="ETV TALKIES"/>
    <n v="0.03"/>
  </r>
  <r>
    <x v="10"/>
    <x v="3"/>
    <s v="ETV ANDHRAPRADESH"/>
    <s v="GHANTARAVAM"/>
    <n v="0"/>
  </r>
  <r>
    <x v="11"/>
    <x v="4"/>
    <s v="ETV ANDHRAPRADESH"/>
    <s v="SUKHIBHAVA"/>
    <n v="0"/>
  </r>
  <r>
    <x v="11"/>
    <x v="4"/>
    <s v="ETV ANDHRAPRADESH"/>
    <s v="TEERTHA YATRA"/>
    <n v="0.01"/>
  </r>
  <r>
    <x v="11"/>
    <x v="4"/>
    <s v="ETV ANDHRAPRADESH"/>
    <s v="ETV 2 NEWS"/>
    <n v="0.01"/>
  </r>
  <r>
    <x v="11"/>
    <x v="4"/>
    <s v="ETV ANDHRAPRADESH"/>
    <s v="GHANTARAVAM"/>
    <n v="0.12"/>
  </r>
  <r>
    <x v="11"/>
    <x v="4"/>
    <s v="ETV ANDHRAPRADESH"/>
    <s v="GHANTARAVAM"/>
    <n v="7.0000000000000007E-2"/>
  </r>
  <r>
    <x v="11"/>
    <x v="4"/>
    <s v="ETV ANDHRAPRADESH"/>
    <s v="GHANTARAVAM"/>
    <n v="0.02"/>
  </r>
  <r>
    <x v="11"/>
    <x v="4"/>
    <s v="ETV ANDHRAPRADESH"/>
    <s v="GHANTARAVAM"/>
    <n v="0.02"/>
  </r>
  <r>
    <x v="11"/>
    <x v="4"/>
    <s v="ETV ANDHRAPRADESH"/>
    <s v="NARI BHERI"/>
    <n v="0.02"/>
  </r>
  <r>
    <x v="11"/>
    <x v="4"/>
    <s v="ETV ANDHRAPRADESH"/>
    <s v="ANDHRAVANI"/>
    <n v="0.01"/>
  </r>
  <r>
    <x v="11"/>
    <x v="4"/>
    <s v="ETV ANDHRAPRADESH"/>
    <s v="ETV 2 NEWS"/>
    <n v="0"/>
  </r>
  <r>
    <x v="11"/>
    <x v="4"/>
    <s v="ETV ANDHRAPRADESH"/>
    <s v="SAKHI"/>
    <n v="0.05"/>
  </r>
  <r>
    <x v="11"/>
    <x v="4"/>
    <s v="ETV ANDHRAPRADESH"/>
    <s v="GHANTARAVAM"/>
    <n v="0.03"/>
  </r>
  <r>
    <x v="11"/>
    <x v="4"/>
    <s v="ETV ANDHRAPRADESH"/>
    <s v="SUKHIBHAVA"/>
    <n v="0.05"/>
  </r>
  <r>
    <x v="11"/>
    <x v="4"/>
    <s v="ETV ANDHRAPRADESH"/>
    <s v="GHANTARAVAM"/>
    <n v="0"/>
  </r>
  <r>
    <x v="11"/>
    <x v="4"/>
    <s v="ETV ANDHRAPRADESH"/>
    <s v="AOURA"/>
    <n v="7.0000000000000007E-2"/>
  </r>
  <r>
    <x v="11"/>
    <x v="4"/>
    <s v="ETV ANDHRAPRADESH"/>
    <s v="SRI NILAYAM"/>
    <n v="0.01"/>
  </r>
  <r>
    <x v="11"/>
    <x v="4"/>
    <s v="ETV ANDHRAPRADESH"/>
    <s v="AOURA"/>
    <n v="0"/>
  </r>
  <r>
    <x v="12"/>
    <x v="5"/>
    <s v="ETV ANDHRAPRADESH"/>
    <s v="SUKHIBHAVA"/>
    <n v="0"/>
  </r>
  <r>
    <x v="12"/>
    <x v="5"/>
    <s v="ETV ANDHRAPRADESH"/>
    <s v="ANDHRAVANI"/>
    <n v="0.01"/>
  </r>
  <r>
    <x v="12"/>
    <x v="5"/>
    <s v="ETV ANDHRAPRADESH"/>
    <s v="ETV 2 NEWS"/>
    <n v="0.09"/>
  </r>
  <r>
    <x v="12"/>
    <x v="5"/>
    <s v="ETV ANDHRAPRADESH"/>
    <s v="ETV WORLD"/>
    <n v="0.09"/>
  </r>
  <r>
    <x v="12"/>
    <x v="5"/>
    <s v="ETV ANDHRAPRADESH"/>
    <s v="GHANTARAVAM"/>
    <n v="0.04"/>
  </r>
  <r>
    <x v="12"/>
    <x v="5"/>
    <s v="ETV ANDHRAPRADESH"/>
    <s v="MUNDHU AADUGU"/>
    <n v="0.01"/>
  </r>
  <r>
    <x v="12"/>
    <x v="5"/>
    <s v="ETV ANDHRAPRADESH"/>
    <s v="GHANTARAVAM"/>
    <n v="0.03"/>
  </r>
  <r>
    <x v="12"/>
    <x v="5"/>
    <s v="ETV ANDHRAPRADESH"/>
    <s v="IDISANGATI"/>
    <n v="0"/>
  </r>
  <r>
    <x v="12"/>
    <x v="5"/>
    <s v="ETV ANDHRAPRADESH"/>
    <s v="ETV 2 NEWS"/>
    <n v="0"/>
  </r>
  <r>
    <x v="12"/>
    <x v="5"/>
    <s v="ETV ANDHRAPRADESH"/>
    <s v="SAKHI"/>
    <n v="0"/>
  </r>
  <r>
    <x v="12"/>
    <x v="5"/>
    <s v="ETV ANDHRAPRADESH"/>
    <s v="GHANTARAVAM"/>
    <n v="0.03"/>
  </r>
  <r>
    <x v="12"/>
    <x v="5"/>
    <s v="ETV ANDHRAPRADESH"/>
    <s v="SUKHIBHAVA"/>
    <n v="0.03"/>
  </r>
  <r>
    <x v="12"/>
    <x v="5"/>
    <s v="ETV ANDHRAPRADESH"/>
    <s v="GHANTARAVAM"/>
    <n v="0.01"/>
  </r>
  <r>
    <x v="12"/>
    <x v="5"/>
    <s v="ETV ANDHRAPRADESH"/>
    <s v="TEERTHA YATRA"/>
    <n v="0.06"/>
  </r>
  <r>
    <x v="12"/>
    <x v="5"/>
    <s v="ETV ANDHRAPRADESH"/>
    <s v="GHANTARAVAM"/>
    <n v="0.06"/>
  </r>
  <r>
    <x v="12"/>
    <x v="5"/>
    <s v="ETV ANDHRAPRADESH"/>
    <s v="ETV 2 NEWS"/>
    <n v="0.02"/>
  </r>
  <r>
    <x v="12"/>
    <x v="5"/>
    <s v="ETV ANDHRAPRADESH"/>
    <s v="ETV TALKIES"/>
    <n v="0.02"/>
  </r>
  <r>
    <x v="12"/>
    <x v="5"/>
    <s v="ETV ANDHRAPRADESH"/>
    <s v="GHANTARAVAM"/>
    <n v="0.01"/>
  </r>
  <r>
    <x v="12"/>
    <x v="5"/>
    <s v="ETV ANDHRAPRADESH"/>
    <s v="TEERTHA YATRA"/>
    <n v="0"/>
  </r>
  <r>
    <x v="13"/>
    <x v="6"/>
    <s v="ETV ANDHRAPRADESH"/>
    <s v="SUKHIBHAVA"/>
    <n v="0"/>
  </r>
  <r>
    <x v="13"/>
    <x v="6"/>
    <s v="ETV ANDHRAPRADESH"/>
    <s v="ETV TALKIES"/>
    <n v="0"/>
  </r>
  <r>
    <x v="13"/>
    <x v="6"/>
    <s v="ETV ANDHRAPRADESH"/>
    <s v="TEERTHA YATRA"/>
    <n v="0"/>
  </r>
  <r>
    <x v="13"/>
    <x v="6"/>
    <s v="ETV ANDHRAPRADESH"/>
    <s v="ANDHRAVANI"/>
    <n v="0"/>
  </r>
  <r>
    <x v="13"/>
    <x v="6"/>
    <s v="ETV ANDHRAPRADESH"/>
    <s v="ETV 2 NEWS"/>
    <n v="0.03"/>
  </r>
  <r>
    <x v="13"/>
    <x v="6"/>
    <s v="ETV ANDHRAPRADESH"/>
    <s v="ETV WORLD"/>
    <n v="0.12"/>
  </r>
  <r>
    <x v="13"/>
    <x v="6"/>
    <s v="ETV ANDHRAPRADESH"/>
    <s v="GHANTARAVAM"/>
    <n v="0.12"/>
  </r>
  <r>
    <x v="13"/>
    <x v="6"/>
    <s v="ETV ANDHRAPRADESH"/>
    <s v="SUKHIBHAVA"/>
    <n v="0.01"/>
  </r>
  <r>
    <x v="13"/>
    <x v="6"/>
    <s v="ETV ANDHRAPRADESH"/>
    <s v="IDISANGATI"/>
    <n v="0"/>
  </r>
  <r>
    <x v="13"/>
    <x v="6"/>
    <s v="ETV ANDHRAPRADESH"/>
    <s v="ANDHRAVANI"/>
    <n v="0.01"/>
  </r>
  <r>
    <x v="13"/>
    <x v="6"/>
    <s v="ETV ANDHRAPRADESH"/>
    <s v="GHANTARAVAM"/>
    <n v="0.01"/>
  </r>
  <r>
    <x v="13"/>
    <x v="6"/>
    <s v="ETV ANDHRAPRADESH"/>
    <s v="SUKHIBHAVA"/>
    <n v="0"/>
  </r>
  <r>
    <x v="13"/>
    <x v="6"/>
    <s v="ETV ANDHRAPRADESH"/>
    <s v="GHANTARAVAM"/>
    <n v="0.01"/>
  </r>
  <r>
    <x v="13"/>
    <x v="6"/>
    <s v="ETV ANDHRAPRADESH"/>
    <s v="TEERTHA YATRA"/>
    <n v="0.09"/>
  </r>
  <r>
    <x v="13"/>
    <x v="6"/>
    <s v="ETV ANDHRAPRADESH"/>
    <s v="JAIKISSAN"/>
    <n v="0"/>
  </r>
  <r>
    <x v="13"/>
    <x v="6"/>
    <s v="ETV ANDHRAPRADESH"/>
    <s v="ANDHRAVANI"/>
    <n v="0"/>
  </r>
  <r>
    <x v="13"/>
    <x v="6"/>
    <s v="ETV ANDHRAPRADESH"/>
    <s v="IDISANGATI"/>
    <n v="0"/>
  </r>
  <r>
    <x v="13"/>
    <x v="6"/>
    <s v="ETV ANDHRAPRADESH"/>
    <s v="ETV 360"/>
    <n v="0"/>
  </r>
  <r>
    <x v="13"/>
    <x v="6"/>
    <s v="ETV ANDHRAPRADESH"/>
    <s v="ANDHRAVANI"/>
    <n v="0"/>
  </r>
  <r>
    <x v="13"/>
    <x v="6"/>
    <s v="ETV ANDHRAPRADESH"/>
    <s v="TEERTHA YATRA"/>
    <n v="0"/>
  </r>
  <r>
    <x v="14"/>
    <x v="0"/>
    <s v="ETV ANDHRAPRADESH"/>
    <s v="SUKHIBHAVA"/>
    <n v="0"/>
  </r>
  <r>
    <x v="14"/>
    <x v="0"/>
    <s v="ETV ANDHRAPRADESH"/>
    <s v="TEERTHA YATRA"/>
    <n v="0.01"/>
  </r>
  <r>
    <x v="14"/>
    <x v="0"/>
    <s v="ETV ANDHRAPRADESH"/>
    <s v="TEERTHA YATRA"/>
    <n v="0.04"/>
  </r>
  <r>
    <x v="14"/>
    <x v="0"/>
    <s v="ETV ANDHRAPRADESH"/>
    <s v="TEERTHA YATRA"/>
    <n v="0.04"/>
  </r>
  <r>
    <x v="14"/>
    <x v="0"/>
    <s v="ETV ANDHRAPRADESH"/>
    <s v="ANDHRAVANI"/>
    <n v="0.01"/>
  </r>
  <r>
    <x v="14"/>
    <x v="0"/>
    <s v="ETV ANDHRAPRADESH"/>
    <s v="ETV WORLD"/>
    <n v="0.05"/>
  </r>
  <r>
    <x v="14"/>
    <x v="0"/>
    <s v="ETV ANDHRAPRADESH"/>
    <s v="GHANTARAVAM"/>
    <n v="0"/>
  </r>
  <r>
    <x v="14"/>
    <x v="0"/>
    <s v="ETV ANDHRAPRADESH"/>
    <s v="GHANTARAVAM"/>
    <n v="0"/>
  </r>
  <r>
    <x v="14"/>
    <x v="0"/>
    <s v="ETV ANDHRAPRADESH"/>
    <s v="ETV 2 NEWS"/>
    <n v="0.03"/>
  </r>
  <r>
    <x v="14"/>
    <x v="0"/>
    <s v="ETV ANDHRAPRADESH"/>
    <s v="GHANTARAVAM"/>
    <n v="0.01"/>
  </r>
  <r>
    <x v="14"/>
    <x v="0"/>
    <s v="ETV ANDHRAPRADESH"/>
    <s v="SUKHIBHAVA"/>
    <n v="0.01"/>
  </r>
  <r>
    <x v="14"/>
    <x v="0"/>
    <s v="ETV ANDHRAPRADESH"/>
    <s v="GHANTARAVAM"/>
    <n v="0"/>
  </r>
  <r>
    <x v="14"/>
    <x v="0"/>
    <s v="ETV ANDHRAPRADESH"/>
    <s v="GHANTARAVAM"/>
    <n v="0"/>
  </r>
  <r>
    <x v="14"/>
    <x v="0"/>
    <s v="ETV ANDHRAPRADESH"/>
    <s v="ANDHRAVANI"/>
    <n v="0.04"/>
  </r>
  <r>
    <x v="14"/>
    <x v="0"/>
    <s v="ETV ANDHRAPRADESH"/>
    <s v="IDISANGATI"/>
    <n v="0.06"/>
  </r>
  <r>
    <x v="14"/>
    <x v="0"/>
    <s v="ETV ANDHRAPRADESH"/>
    <s v="ETV 360"/>
    <n v="0.01"/>
  </r>
  <r>
    <x v="14"/>
    <x v="0"/>
    <s v="ETV ANDHRAPRADESH"/>
    <s v="PRATHIDHWANI"/>
    <n v="0.01"/>
  </r>
  <r>
    <x v="14"/>
    <x v="0"/>
    <s v="ETV ANDHRAPRADESH"/>
    <s v="ANDHRAVANI"/>
    <n v="0"/>
  </r>
  <r>
    <x v="14"/>
    <x v="0"/>
    <s v="ETV ANDHRAPRADESH"/>
    <s v="ETV 2 NEWS"/>
    <n v="0"/>
  </r>
  <r>
    <x v="15"/>
    <x v="1"/>
    <s v="ETV ANDHRAPRADESH"/>
    <s v="ANDHRAVANI"/>
    <n v="0.06"/>
  </r>
  <r>
    <x v="15"/>
    <x v="1"/>
    <s v="ETV ANDHRAPRADESH"/>
    <s v="GHANTARAVAM"/>
    <n v="0.05"/>
  </r>
  <r>
    <x v="15"/>
    <x v="1"/>
    <s v="ETV ANDHRAPRADESH"/>
    <s v="GHANTARAVAM"/>
    <n v="0.04"/>
  </r>
  <r>
    <x v="15"/>
    <x v="1"/>
    <s v="ETV ANDHRAPRADESH"/>
    <s v="ETV TALKIES"/>
    <n v="0"/>
  </r>
  <r>
    <x v="15"/>
    <x v="1"/>
    <s v="ETV ANDHRAPRADESH"/>
    <s v="GHANTARAVAM"/>
    <n v="0"/>
  </r>
  <r>
    <x v="15"/>
    <x v="1"/>
    <s v="ETV ANDHRAPRADESH"/>
    <s v="GHANTARAVAM"/>
    <n v="0.02"/>
  </r>
  <r>
    <x v="15"/>
    <x v="1"/>
    <s v="ETV ANDHRAPRADESH"/>
    <s v="ANDHRAVANI"/>
    <n v="0.01"/>
  </r>
  <r>
    <x v="15"/>
    <x v="1"/>
    <s v="ETV ANDHRAPRADESH"/>
    <s v="SAKHI"/>
    <n v="0.01"/>
  </r>
  <r>
    <x v="15"/>
    <x v="1"/>
    <s v="ETV ANDHRAPRADESH"/>
    <s v="SUKHIBHAVA"/>
    <n v="0"/>
  </r>
  <r>
    <x v="15"/>
    <x v="1"/>
    <s v="ETV ANDHRAPRADESH"/>
    <s v="GHANTARAVAM"/>
    <n v="0"/>
  </r>
  <r>
    <x v="15"/>
    <x v="1"/>
    <s v="ETV ANDHRAPRADESH"/>
    <s v="TEERTHA YATRA"/>
    <n v="0"/>
  </r>
  <r>
    <x v="15"/>
    <x v="1"/>
    <s v="ETV ANDHRAPRADESH"/>
    <s v="GHANTARAVAM"/>
    <n v="0.01"/>
  </r>
  <r>
    <x v="15"/>
    <x v="1"/>
    <s v="ETV ANDHRAPRADESH"/>
    <s v="JAIKISSAN"/>
    <n v="0.01"/>
  </r>
  <r>
    <x v="15"/>
    <x v="1"/>
    <s v="ETV ANDHRAPRADESH"/>
    <s v="IDISANGATI"/>
    <n v="0"/>
  </r>
  <r>
    <x v="15"/>
    <x v="1"/>
    <s v="ETV ANDHRAPRADESH"/>
    <s v="ETV 360"/>
    <n v="0"/>
  </r>
  <r>
    <x v="15"/>
    <x v="1"/>
    <s v="ETV ANDHRAPRADESH"/>
    <s v="PRATHIDHWANI"/>
    <n v="0"/>
  </r>
  <r>
    <x v="15"/>
    <x v="1"/>
    <s v="ETV ANDHRAPRADESH"/>
    <s v="ETV 2 NEWS"/>
    <n v="0"/>
  </r>
  <r>
    <x v="15"/>
    <x v="1"/>
    <s v="ETV ANDHRAPRADESH"/>
    <s v="GHANTARAVAM"/>
    <n v="0.01"/>
  </r>
  <r>
    <x v="15"/>
    <x v="1"/>
    <s v="ETV ANDHRAPRADESH"/>
    <s v="TEERTHA YATRA"/>
    <n v="0"/>
  </r>
  <r>
    <x v="16"/>
    <x v="2"/>
    <s v="ETV ANDHRAPRADESH"/>
    <s v="ETV 2 NEWS"/>
    <n v="0.02"/>
  </r>
  <r>
    <x v="16"/>
    <x v="2"/>
    <s v="ETV ANDHRAPRADESH"/>
    <s v="ETV WORLD"/>
    <n v="0.06"/>
  </r>
  <r>
    <x v="16"/>
    <x v="2"/>
    <s v="ETV ANDHRAPRADESH"/>
    <s v="GHANTARAVAM"/>
    <n v="0.05"/>
  </r>
  <r>
    <x v="16"/>
    <x v="2"/>
    <s v="ETV ANDHRAPRADESH"/>
    <s v="SUKHIBHAVA"/>
    <n v="0.02"/>
  </r>
  <r>
    <x v="16"/>
    <x v="2"/>
    <s v="ETV ANDHRAPRADESH"/>
    <s v="GHANTARAVAM"/>
    <n v="0"/>
  </r>
  <r>
    <x v="16"/>
    <x v="2"/>
    <s v="ETV ANDHRAPRADESH"/>
    <s v="GHANTARAVAM"/>
    <n v="0.01"/>
  </r>
  <r>
    <x v="16"/>
    <x v="2"/>
    <s v="ETV ANDHRAPRADESH"/>
    <s v="GHANTARAVAM"/>
    <n v="0"/>
  </r>
  <r>
    <x v="16"/>
    <x v="2"/>
    <s v="ETV ANDHRAPRADESH"/>
    <s v="ANDHRAVANI"/>
    <n v="0"/>
  </r>
  <r>
    <x v="16"/>
    <x v="2"/>
    <s v="ETV ANDHRAPRADESH"/>
    <s v="ETV 2 NEWS"/>
    <n v="0.02"/>
  </r>
  <r>
    <x v="16"/>
    <x v="2"/>
    <s v="ETV ANDHRAPRADESH"/>
    <s v="ETV 2 NEWS"/>
    <n v="0.02"/>
  </r>
  <r>
    <x v="16"/>
    <x v="2"/>
    <s v="ETV ANDHRAPRADESH"/>
    <s v="GHANTARAVAM"/>
    <n v="0.03"/>
  </r>
  <r>
    <x v="16"/>
    <x v="2"/>
    <s v="ETV ANDHRAPRADESH"/>
    <s v="SAKHI"/>
    <n v="0.05"/>
  </r>
  <r>
    <x v="16"/>
    <x v="2"/>
    <s v="ETV ANDHRAPRADESH"/>
    <s v="GHANTARAVAM"/>
    <n v="0.02"/>
  </r>
  <r>
    <x v="16"/>
    <x v="2"/>
    <s v="ETV ANDHRAPRADESH"/>
    <s v="GHANTARAVAM"/>
    <n v="0"/>
  </r>
  <r>
    <x v="16"/>
    <x v="2"/>
    <s v="ETV ANDHRAPRADESH"/>
    <s v="GHANTARAVAM"/>
    <n v="0"/>
  </r>
  <r>
    <x v="16"/>
    <x v="2"/>
    <s v="ETV ANDHRAPRADESH"/>
    <s v="SUKHIBHAVA"/>
    <n v="0.02"/>
  </r>
  <r>
    <x v="16"/>
    <x v="2"/>
    <s v="ETV ANDHRAPRADESH"/>
    <s v="GHANTARAVAM"/>
    <n v="0.01"/>
  </r>
  <r>
    <x v="16"/>
    <x v="2"/>
    <s v="ETV ANDHRAPRADESH"/>
    <s v="GHANTARAVAM"/>
    <n v="0.04"/>
  </r>
  <r>
    <x v="16"/>
    <x v="2"/>
    <s v="ETV ANDHRAPRADESH"/>
    <s v="JAIKISSAN"/>
    <n v="0"/>
  </r>
  <r>
    <x v="16"/>
    <x v="2"/>
    <s v="ETV ANDHRAPRADESH"/>
    <s v="ANDHRAVANI"/>
    <n v="0.02"/>
  </r>
  <r>
    <x v="17"/>
    <x v="3"/>
    <s v="ETV ANDHRAPRADESH"/>
    <s v="SUKHIBHAVA"/>
    <n v="0"/>
  </r>
  <r>
    <x v="17"/>
    <x v="3"/>
    <s v="ETV ANDHRAPRADESH"/>
    <s v="TEERTHA YATRA"/>
    <n v="0.01"/>
  </r>
  <r>
    <x v="17"/>
    <x v="3"/>
    <s v="ETV ANDHRAPRADESH"/>
    <s v="ANDHRAVANI"/>
    <n v="0.06"/>
  </r>
  <r>
    <x v="17"/>
    <x v="3"/>
    <s v="ETV ANDHRAPRADESH"/>
    <s v="ETV 2 NEWS"/>
    <n v="0.1"/>
  </r>
  <r>
    <x v="17"/>
    <x v="3"/>
    <s v="ETV ANDHRAPRADESH"/>
    <s v="ETV WORLD"/>
    <n v="0.13"/>
  </r>
  <r>
    <x v="17"/>
    <x v="3"/>
    <s v="ETV ANDHRAPRADESH"/>
    <s v="GHANTARAVAM"/>
    <n v="0.04"/>
  </r>
  <r>
    <x v="17"/>
    <x v="3"/>
    <s v="ETV ANDHRAPRADESH"/>
    <s v="SUKHIBHAVA"/>
    <n v="0.05"/>
  </r>
  <r>
    <x v="17"/>
    <x v="3"/>
    <s v="ETV ANDHRAPRADESH"/>
    <s v="GHANTARAVAM"/>
    <n v="0.01"/>
  </r>
  <r>
    <x v="17"/>
    <x v="3"/>
    <s v="ETV ANDHRAPRADESH"/>
    <s v="GHANTARAVAM"/>
    <n v="0"/>
  </r>
  <r>
    <x v="17"/>
    <x v="3"/>
    <s v="ETV ANDHRAPRADESH"/>
    <s v="ETV 2 NEWS"/>
    <n v="0.03"/>
  </r>
  <r>
    <x v="17"/>
    <x v="3"/>
    <s v="ETV ANDHRAPRADESH"/>
    <s v="GHANTARAVAM"/>
    <n v="0.01"/>
  </r>
  <r>
    <x v="17"/>
    <x v="3"/>
    <s v="ETV ANDHRAPRADESH"/>
    <s v="SUKHIBHAVA"/>
    <n v="0"/>
  </r>
  <r>
    <x v="17"/>
    <x v="3"/>
    <s v="ETV ANDHRAPRADESH"/>
    <s v="GHANTARAVAM"/>
    <n v="0.05"/>
  </r>
  <r>
    <x v="17"/>
    <x v="3"/>
    <s v="ETV ANDHRAPRADESH"/>
    <s v="GHANTARAVAM"/>
    <n v="0.04"/>
  </r>
  <r>
    <x v="17"/>
    <x v="3"/>
    <s v="ETV ANDHRAPRADESH"/>
    <s v="GHANTARAVAM"/>
    <n v="0.08"/>
  </r>
  <r>
    <x v="17"/>
    <x v="3"/>
    <s v="ETV ANDHRAPRADESH"/>
    <s v="MUNDHU AADUGU"/>
    <n v="0.05"/>
  </r>
  <r>
    <x v="17"/>
    <x v="3"/>
    <s v="ETV ANDHRAPRADESH"/>
    <s v="MUNDHU AADUGU"/>
    <n v="0.03"/>
  </r>
  <r>
    <x v="17"/>
    <x v="3"/>
    <s v="ETV ANDHRAPRADESH"/>
    <s v="MUNDHU AADUGU"/>
    <n v="0.03"/>
  </r>
  <r>
    <x v="17"/>
    <x v="3"/>
    <s v="ETV ANDHRAPRADESH"/>
    <s v="ANDHRAVANI"/>
    <n v="0.06"/>
  </r>
  <r>
    <x v="17"/>
    <x v="3"/>
    <s v="ETV ANDHRAPRADESH"/>
    <s v="ANDHRAVANI"/>
    <n v="0.03"/>
  </r>
  <r>
    <x v="17"/>
    <x v="3"/>
    <s v="ETV ANDHRAPRADESH"/>
    <s v="PRATHIDHWANI"/>
    <n v="0.01"/>
  </r>
  <r>
    <x v="17"/>
    <x v="3"/>
    <s v="ETV ANDHRAPRADESH"/>
    <s v="ETV 2 NEWS"/>
    <n v="0.03"/>
  </r>
  <r>
    <x v="18"/>
    <x v="4"/>
    <s v="ETV ANDHRAPRADESH"/>
    <s v="SUKHIBHAVA"/>
    <n v="0"/>
  </r>
  <r>
    <x v="18"/>
    <x v="4"/>
    <s v="ETV ANDHRAPRADESH"/>
    <s v="TEERTHA YATRA"/>
    <n v="0.03"/>
  </r>
  <r>
    <x v="18"/>
    <x v="4"/>
    <s v="ETV ANDHRAPRADESH"/>
    <s v="ETV 2 NEWS"/>
    <n v="0.06"/>
  </r>
  <r>
    <x v="18"/>
    <x v="4"/>
    <s v="ETV ANDHRAPRADESH"/>
    <s v="RASI CHAKRAM"/>
    <n v="0.08"/>
  </r>
  <r>
    <x v="18"/>
    <x v="4"/>
    <s v="ETV ANDHRAPRADESH"/>
    <s v="GHANTARAVAM"/>
    <n v="0.1"/>
  </r>
  <r>
    <x v="18"/>
    <x v="4"/>
    <s v="ETV ANDHRAPRADESH"/>
    <s v="GHANTARAVAM"/>
    <n v="0.03"/>
  </r>
  <r>
    <x v="18"/>
    <x v="4"/>
    <s v="ETV ANDHRAPRADESH"/>
    <s v="NARI BHERI"/>
    <n v="0"/>
  </r>
  <r>
    <x v="18"/>
    <x v="4"/>
    <s v="ETV ANDHRAPRADESH"/>
    <s v="NARI BHERI"/>
    <n v="0.01"/>
  </r>
  <r>
    <x v="18"/>
    <x v="4"/>
    <s v="ETV ANDHRAPRADESH"/>
    <s v="ANDHRAVANI"/>
    <n v="0"/>
  </r>
  <r>
    <x v="18"/>
    <x v="4"/>
    <s v="ETV ANDHRAPRADESH"/>
    <s v="ETV 2 NEWS"/>
    <n v="0"/>
  </r>
  <r>
    <x v="18"/>
    <x v="4"/>
    <s v="ETV ANDHRAPRADESH"/>
    <s v="SAKHI"/>
    <n v="0.03"/>
  </r>
  <r>
    <x v="18"/>
    <x v="4"/>
    <s v="ETV ANDHRAPRADESH"/>
    <s v="SAKHI"/>
    <n v="0.05"/>
  </r>
  <r>
    <x v="18"/>
    <x v="4"/>
    <s v="ETV ANDHRAPRADESH"/>
    <s v="GHANTARAVAM"/>
    <n v="0"/>
  </r>
  <r>
    <x v="18"/>
    <x v="4"/>
    <s v="ETV ANDHRAPRADESH"/>
    <s v="SUKHIBHAVA"/>
    <n v="0.03"/>
  </r>
  <r>
    <x v="18"/>
    <x v="4"/>
    <s v="ETV ANDHRAPRADESH"/>
    <s v="GHANTARAVAM"/>
    <n v="0.01"/>
  </r>
  <r>
    <x v="18"/>
    <x v="4"/>
    <s v="ETV ANDHRAPRADESH"/>
    <s v="IDISANGATI"/>
    <n v="0.08"/>
  </r>
  <r>
    <x v="18"/>
    <x v="4"/>
    <s v="ETV ANDHRAPRADESH"/>
    <s v="IDISANGATI"/>
    <n v="7.0000000000000007E-2"/>
  </r>
  <r>
    <x v="18"/>
    <x v="4"/>
    <s v="ETV ANDHRAPRADESH"/>
    <s v="ETV 360"/>
    <n v="0"/>
  </r>
  <r>
    <x v="18"/>
    <x v="4"/>
    <s v="ETV ANDHRAPRADESH"/>
    <s v="ETV 360"/>
    <n v="0"/>
  </r>
  <r>
    <x v="18"/>
    <x v="4"/>
    <s v="ETV ANDHRAPRADESH"/>
    <s v="ETV 2 NEWS"/>
    <n v="0"/>
  </r>
  <r>
    <x v="19"/>
    <x v="5"/>
    <s v="ETV ANDHRAPRADESH"/>
    <s v="RASI CHAKRAM"/>
    <n v="0"/>
  </r>
  <r>
    <x v="19"/>
    <x v="5"/>
    <s v="ETV ANDHRAPRADESH"/>
    <s v="SUKHIBHAVA"/>
    <n v="0"/>
  </r>
  <r>
    <x v="19"/>
    <x v="5"/>
    <s v="ETV ANDHRAPRADESH"/>
    <s v="GHANTARAVAM"/>
    <n v="0"/>
  </r>
  <r>
    <x v="19"/>
    <x v="5"/>
    <s v="ETV ANDHRAPRADESH"/>
    <s v="ANDHRAVANI"/>
    <n v="0.06"/>
  </r>
  <r>
    <x v="19"/>
    <x v="5"/>
    <s v="ETV ANDHRAPRADESH"/>
    <s v="ETV 2 NEWS"/>
    <n v="0.04"/>
  </r>
  <r>
    <x v="19"/>
    <x v="5"/>
    <s v="ETV ANDHRAPRADESH"/>
    <s v="ETV WORLD"/>
    <n v="0.09"/>
  </r>
  <r>
    <x v="19"/>
    <x v="5"/>
    <s v="ETV ANDHRAPRADESH"/>
    <s v="GHANTARAVAM"/>
    <n v="0.06"/>
  </r>
  <r>
    <x v="19"/>
    <x v="5"/>
    <s v="ETV ANDHRAPRADESH"/>
    <s v="MUNDHU AADUGU"/>
    <n v="0.09"/>
  </r>
  <r>
    <x v="19"/>
    <x v="5"/>
    <s v="ETV ANDHRAPRADESH"/>
    <s v="MUNDHU AADUGU"/>
    <n v="0.05"/>
  </r>
  <r>
    <x v="19"/>
    <x v="5"/>
    <s v="ETV ANDHRAPRADESH"/>
    <s v="GHANTARAVAM"/>
    <n v="0.01"/>
  </r>
  <r>
    <x v="19"/>
    <x v="5"/>
    <s v="ETV ANDHRAPRADESH"/>
    <s v="GHANTARAVAM"/>
    <n v="0.02"/>
  </r>
  <r>
    <x v="19"/>
    <x v="5"/>
    <s v="ETV ANDHRAPRADESH"/>
    <s v="SAKHI"/>
    <n v="0.01"/>
  </r>
  <r>
    <x v="19"/>
    <x v="5"/>
    <s v="ETV ANDHRAPRADESH"/>
    <s v="JAIKISSAN"/>
    <n v="0"/>
  </r>
  <r>
    <x v="19"/>
    <x v="5"/>
    <s v="ETV ANDHRAPRADESH"/>
    <s v="IDISANGATI"/>
    <n v="0.01"/>
  </r>
  <r>
    <x v="19"/>
    <x v="5"/>
    <s v="ETV ANDHRAPRADESH"/>
    <s v="PRATHIDHWANI"/>
    <n v="0.02"/>
  </r>
  <r>
    <x v="19"/>
    <x v="5"/>
    <s v="ETV ANDHRAPRADESH"/>
    <s v="ETV 2 NEWS"/>
    <n v="0"/>
  </r>
  <r>
    <x v="20"/>
    <x v="6"/>
    <s v="ETV ANDHRAPRADESH"/>
    <s v="TEERTHA YATRA"/>
    <n v="0.02"/>
  </r>
  <r>
    <x v="20"/>
    <x v="6"/>
    <s v="ETV ANDHRAPRADESH"/>
    <s v="TEERTHA YATRA"/>
    <n v="0.02"/>
  </r>
  <r>
    <x v="20"/>
    <x v="6"/>
    <s v="ETV ANDHRAPRADESH"/>
    <s v="ANDHRAVANI"/>
    <n v="0.01"/>
  </r>
  <r>
    <x v="20"/>
    <x v="6"/>
    <s v="ETV ANDHRAPRADESH"/>
    <s v="ANDHRAVANI"/>
    <n v="0.01"/>
  </r>
  <r>
    <x v="20"/>
    <x v="6"/>
    <s v="ETV ANDHRAPRADESH"/>
    <s v="ETV 2 NEWS"/>
    <n v="0.06"/>
  </r>
  <r>
    <x v="20"/>
    <x v="6"/>
    <s v="ETV ANDHRAPRADESH"/>
    <s v="ETV 2 NEWS"/>
    <n v="0.08"/>
  </r>
  <r>
    <x v="20"/>
    <x v="6"/>
    <s v="ETV ANDHRAPRADESH"/>
    <s v="ETV WORLD"/>
    <n v="0.14000000000000001"/>
  </r>
  <r>
    <x v="20"/>
    <x v="6"/>
    <s v="ETV ANDHRAPRADESH"/>
    <s v="ETV WORLD"/>
    <n v="0.12"/>
  </r>
  <r>
    <x v="20"/>
    <x v="6"/>
    <s v="ETV ANDHRAPRADESH"/>
    <s v="GHANTARAVAM"/>
    <n v="7.0000000000000007E-2"/>
  </r>
  <r>
    <x v="20"/>
    <x v="6"/>
    <s v="ETV ANDHRAPRADESH"/>
    <s v="GHANTARAVAM"/>
    <n v="0.06"/>
  </r>
  <r>
    <x v="20"/>
    <x v="6"/>
    <s v="ETV ANDHRAPRADESH"/>
    <s v="SUKHIBHAVA"/>
    <n v="0.08"/>
  </r>
  <r>
    <x v="20"/>
    <x v="6"/>
    <s v="ETV ANDHRAPRADESH"/>
    <s v="SUKHIBHAVA"/>
    <n v="0.05"/>
  </r>
  <r>
    <x v="20"/>
    <x v="6"/>
    <s v="ETV ANDHRAPRADESH"/>
    <s v="GHANTARAVAM"/>
    <n v="0.05"/>
  </r>
  <r>
    <x v="20"/>
    <x v="6"/>
    <s v="ETV ANDHRAPRADESH"/>
    <s v="ETV 2 NEWS"/>
    <n v="0.01"/>
  </r>
  <r>
    <x v="20"/>
    <x v="6"/>
    <s v="ETV ANDHRAPRADESH"/>
    <s v="SAKHI"/>
    <n v="0.02"/>
  </r>
  <r>
    <x v="20"/>
    <x v="6"/>
    <s v="ETV ANDHRAPRADESH"/>
    <s v="SAKHI"/>
    <n v="0.03"/>
  </r>
  <r>
    <x v="20"/>
    <x v="6"/>
    <s v="ETV ANDHRAPRADESH"/>
    <s v="SAKHI"/>
    <n v="0.01"/>
  </r>
  <r>
    <x v="20"/>
    <x v="6"/>
    <s v="ETV ANDHRAPRADESH"/>
    <s v="GHANTARAVAM"/>
    <n v="0"/>
  </r>
  <r>
    <x v="20"/>
    <x v="6"/>
    <s v="ETV ANDHRAPRADESH"/>
    <s v="ANDHRAVANI"/>
    <n v="0.01"/>
  </r>
  <r>
    <x v="20"/>
    <x v="6"/>
    <s v="ETV ANDHRAPRADESH"/>
    <s v="ETV 2 NEWS"/>
    <n v="0.01"/>
  </r>
  <r>
    <x v="21"/>
    <x v="0"/>
    <s v="ETV ANDHRAPRADESH"/>
    <s v="SUKHIBHAVA"/>
    <n v="0"/>
  </r>
  <r>
    <x v="21"/>
    <x v="0"/>
    <s v="ETV ANDHRAPRADESH"/>
    <s v="SUKHIBHAVA"/>
    <n v="0"/>
  </r>
  <r>
    <x v="21"/>
    <x v="0"/>
    <s v="ETV ANDHRAPRADESH"/>
    <s v="ANDHRAVANI"/>
    <n v="7.0000000000000007E-2"/>
  </r>
  <r>
    <x v="21"/>
    <x v="0"/>
    <s v="ETV ANDHRAPRADESH"/>
    <s v="ETV 2 NEWS"/>
    <n v="0.04"/>
  </r>
  <r>
    <x v="21"/>
    <x v="0"/>
    <s v="ETV ANDHRAPRADESH"/>
    <s v="ETV WORLD"/>
    <n v="0.05"/>
  </r>
  <r>
    <x v="21"/>
    <x v="0"/>
    <s v="ETV ANDHRAPRADESH"/>
    <s v="SUKHIBHAVA"/>
    <n v="0.01"/>
  </r>
  <r>
    <x v="21"/>
    <x v="0"/>
    <s v="ETV ANDHRAPRADESH"/>
    <s v="GHANTARAVAM"/>
    <n v="0.01"/>
  </r>
  <r>
    <x v="21"/>
    <x v="0"/>
    <s v="ETV ANDHRAPRADESH"/>
    <s v="IDISANGATI"/>
    <n v="0"/>
  </r>
  <r>
    <x v="21"/>
    <x v="0"/>
    <s v="ETV ANDHRAPRADESH"/>
    <s v="GHANTARAVAM"/>
    <n v="0.03"/>
  </r>
  <r>
    <x v="21"/>
    <x v="0"/>
    <s v="ETV ANDHRAPRADESH"/>
    <s v="ETV 2 NEWS"/>
    <n v="0.04"/>
  </r>
  <r>
    <x v="21"/>
    <x v="0"/>
    <s v="ETV ANDHRAPRADESH"/>
    <s v="SAKHI"/>
    <n v="0.02"/>
  </r>
  <r>
    <x v="21"/>
    <x v="0"/>
    <s v="ETV ANDHRAPRADESH"/>
    <s v="SAKHI"/>
    <n v="0.02"/>
  </r>
  <r>
    <x v="21"/>
    <x v="0"/>
    <s v="ETV ANDHRAPRADESH"/>
    <s v="GHANTARAVAM"/>
    <n v="0.02"/>
  </r>
  <r>
    <x v="21"/>
    <x v="0"/>
    <s v="ETV ANDHRAPRADESH"/>
    <s v="GHANTARAVAM"/>
    <n v="0"/>
  </r>
  <r>
    <x v="21"/>
    <x v="0"/>
    <s v="ETV ANDHRAPRADESH"/>
    <s v="GHANTARAVAM"/>
    <n v="0.01"/>
  </r>
  <r>
    <x v="21"/>
    <x v="0"/>
    <s v="ETV ANDHRAPRADESH"/>
    <s v="TEERTHA YATRA"/>
    <n v="0"/>
  </r>
  <r>
    <x v="21"/>
    <x v="0"/>
    <s v="ETV ANDHRAPRADESH"/>
    <s v="TEERTHA YATRA"/>
    <n v="0.01"/>
  </r>
  <r>
    <x v="21"/>
    <x v="0"/>
    <s v="ETV ANDHRAPRADESH"/>
    <s v="TEERTHA YATRA"/>
    <n v="0.01"/>
  </r>
  <r>
    <x v="21"/>
    <x v="0"/>
    <s v="ETV ANDHRAPRADESH"/>
    <s v="JAIKISSAN"/>
    <n v="0"/>
  </r>
  <r>
    <x v="21"/>
    <x v="0"/>
    <s v="ETV ANDHRAPRADESH"/>
    <s v="ANDHRAVANI"/>
    <n v="0.01"/>
  </r>
  <r>
    <x v="21"/>
    <x v="0"/>
    <s v="ETV ANDHRAPRADESH"/>
    <s v="IDISANGATI"/>
    <n v="0"/>
  </r>
  <r>
    <x v="21"/>
    <x v="0"/>
    <s v="ETV ANDHRAPRADESH"/>
    <s v="ETV 360"/>
    <n v="0.01"/>
  </r>
  <r>
    <x v="21"/>
    <x v="0"/>
    <s v="ETV ANDHRAPRADESH"/>
    <s v="ETV 360"/>
    <n v="0.01"/>
  </r>
  <r>
    <x v="21"/>
    <x v="0"/>
    <s v="ETV ANDHRAPRADESH"/>
    <s v="ANDHRAVANI"/>
    <n v="0"/>
  </r>
  <r>
    <x v="21"/>
    <x v="0"/>
    <s v="ETV ANDHRAPRADESH"/>
    <s v="TEERTHA YATRA"/>
    <n v="0"/>
  </r>
  <r>
    <x v="21"/>
    <x v="0"/>
    <s v="ETV ANDHRAPRADESH"/>
    <s v="TEERTHA YATRA"/>
    <n v="0"/>
  </r>
  <r>
    <x v="21"/>
    <x v="0"/>
    <s v="ETV ANDHRAPRADESH"/>
    <s v="TEERTHA YATRA"/>
    <n v="0"/>
  </r>
  <r>
    <x v="22"/>
    <x v="1"/>
    <s v="ETV ANDHRAPRADESH"/>
    <s v="TEERTHA YATRA"/>
    <n v="0.01"/>
  </r>
  <r>
    <x v="22"/>
    <x v="1"/>
    <s v="ETV ANDHRAPRADESH"/>
    <s v="ETV WORLD"/>
    <n v="0.05"/>
  </r>
  <r>
    <x v="22"/>
    <x v="1"/>
    <s v="ETV ANDHRAPRADESH"/>
    <s v="SUKHIBHAVA"/>
    <n v="0.02"/>
  </r>
  <r>
    <x v="22"/>
    <x v="1"/>
    <s v="ETV ANDHRAPRADESH"/>
    <s v="IDISANGATI"/>
    <n v="0"/>
  </r>
  <r>
    <x v="22"/>
    <x v="1"/>
    <s v="ETV ANDHRAPRADESH"/>
    <s v="IDISANGATI"/>
    <n v="0.01"/>
  </r>
  <r>
    <x v="22"/>
    <x v="1"/>
    <s v="ETV ANDHRAPRADESH"/>
    <s v="ANDHRAVANI"/>
    <n v="0.06"/>
  </r>
  <r>
    <x v="22"/>
    <x v="1"/>
    <s v="ETV ANDHRAPRADESH"/>
    <s v="SAKHI"/>
    <n v="0.01"/>
  </r>
  <r>
    <x v="22"/>
    <x v="1"/>
    <s v="ETV ANDHRAPRADESH"/>
    <s v="SAKHI"/>
    <n v="0.01"/>
  </r>
  <r>
    <x v="22"/>
    <x v="1"/>
    <s v="ETV ANDHRAPRADESH"/>
    <s v="SAKHI"/>
    <n v="0.01"/>
  </r>
  <r>
    <x v="22"/>
    <x v="1"/>
    <s v="ETV ANDHRAPRADESH"/>
    <s v="GHANTARAVAM"/>
    <n v="0.01"/>
  </r>
  <r>
    <x v="22"/>
    <x v="1"/>
    <s v="ETV ANDHRAPRADESH"/>
    <s v="TEERTHA YATRA"/>
    <n v="0.04"/>
  </r>
  <r>
    <x v="22"/>
    <x v="1"/>
    <s v="ETV ANDHRAPRADESH"/>
    <s v="TEERTHA YATRA"/>
    <n v="0.01"/>
  </r>
  <r>
    <x v="22"/>
    <x v="1"/>
    <s v="ETV ANDHRAPRADESH"/>
    <s v="TEERTHA YATRA"/>
    <n v="0.01"/>
  </r>
  <r>
    <x v="22"/>
    <x v="1"/>
    <s v="ETV ANDHRAPRADESH"/>
    <s v="GHANTARAVAM"/>
    <n v="0.02"/>
  </r>
  <r>
    <x v="22"/>
    <x v="1"/>
    <s v="ETV ANDHRAPRADESH"/>
    <s v="ANDHRAVANI"/>
    <n v="0.02"/>
  </r>
  <r>
    <x v="22"/>
    <x v="1"/>
    <s v="ETV ANDHRAPRADESH"/>
    <s v="IDISANGATI"/>
    <n v="0"/>
  </r>
  <r>
    <x v="22"/>
    <x v="1"/>
    <s v="ETV ANDHRAPRADESH"/>
    <s v="ETV 360"/>
    <n v="0"/>
  </r>
  <r>
    <x v="22"/>
    <x v="1"/>
    <s v="ETV ANDHRAPRADESH"/>
    <s v="ANDHRAVANI"/>
    <n v="0.03"/>
  </r>
  <r>
    <x v="22"/>
    <x v="1"/>
    <s v="ETV ANDHRAPRADESH"/>
    <s v="GHANTARAVAM"/>
    <n v="0.01"/>
  </r>
  <r>
    <x v="22"/>
    <x v="1"/>
    <s v="ETV ANDHRAPRADESH"/>
    <s v="TEERTHA YATRA"/>
    <n v="0"/>
  </r>
  <r>
    <x v="22"/>
    <x v="1"/>
    <s v="ETV ANDHRAPRADESH"/>
    <s v="TEERTHA YATRA"/>
    <n v="0"/>
  </r>
  <r>
    <x v="22"/>
    <x v="1"/>
    <s v="ETV ANDHRAPRADESH"/>
    <s v="TEERTHA YATRA"/>
    <n v="0"/>
  </r>
  <r>
    <x v="23"/>
    <x v="2"/>
    <s v="ETV ANDHRAPRADESH"/>
    <s v="SUKHIBHAVA"/>
    <n v="0"/>
  </r>
  <r>
    <x v="23"/>
    <x v="2"/>
    <s v="ETV ANDHRAPRADESH"/>
    <s v="TEERTHA YATRA"/>
    <n v="0.02"/>
  </r>
  <r>
    <x v="23"/>
    <x v="2"/>
    <s v="ETV ANDHRAPRADESH"/>
    <s v="ANDHRAVANI"/>
    <n v="7.0000000000000007E-2"/>
  </r>
  <r>
    <x v="23"/>
    <x v="2"/>
    <s v="ETV ANDHRAPRADESH"/>
    <s v="ETV 2 NEWS"/>
    <n v="0.03"/>
  </r>
  <r>
    <x v="23"/>
    <x v="2"/>
    <s v="ETV ANDHRAPRADESH"/>
    <s v="GHANTARAVAM"/>
    <n v="0.05"/>
  </r>
  <r>
    <x v="23"/>
    <x v="2"/>
    <s v="ETV ANDHRAPRADESH"/>
    <s v="SUKHIBHAVA"/>
    <n v="0.06"/>
  </r>
  <r>
    <x v="23"/>
    <x v="2"/>
    <s v="ETV ANDHRAPRADESH"/>
    <s v="SUKHIBHAVA"/>
    <n v="0.05"/>
  </r>
  <r>
    <x v="23"/>
    <x v="2"/>
    <s v="ETV ANDHRAPRADESH"/>
    <s v="GHANTARAVAM"/>
    <n v="0.02"/>
  </r>
  <r>
    <x v="23"/>
    <x v="2"/>
    <s v="ETV ANDHRAPRADESH"/>
    <s v="IDISANGATI"/>
    <n v="0.02"/>
  </r>
  <r>
    <x v="23"/>
    <x v="2"/>
    <s v="ETV ANDHRAPRADESH"/>
    <s v="GHANTARAVAM"/>
    <n v="0.01"/>
  </r>
  <r>
    <x v="23"/>
    <x v="2"/>
    <s v="ETV ANDHRAPRADESH"/>
    <s v="GHANTARAVAM"/>
    <n v="0"/>
  </r>
  <r>
    <x v="23"/>
    <x v="2"/>
    <s v="ETV ANDHRAPRADESH"/>
    <s v="ANDHRAVANI"/>
    <n v="0.04"/>
  </r>
  <r>
    <x v="23"/>
    <x v="2"/>
    <s v="ETV ANDHRAPRADESH"/>
    <s v="ETV 2 NEWS"/>
    <n v="0.05"/>
  </r>
  <r>
    <x v="23"/>
    <x v="2"/>
    <s v="ETV ANDHRAPRADESH"/>
    <s v="GHANTARAVAM"/>
    <n v="0"/>
  </r>
  <r>
    <x v="23"/>
    <x v="2"/>
    <s v="ETV ANDHRAPRADESH"/>
    <s v="SAKHI"/>
    <n v="0"/>
  </r>
  <r>
    <x v="23"/>
    <x v="2"/>
    <s v="ETV ANDHRAPRADESH"/>
    <s v="TEERTHA YATRA"/>
    <n v="0.03"/>
  </r>
  <r>
    <x v="23"/>
    <x v="2"/>
    <s v="ETV ANDHRAPRADESH"/>
    <s v="TEERTHA YATRA"/>
    <n v="0.02"/>
  </r>
  <r>
    <x v="23"/>
    <x v="2"/>
    <s v="ETV ANDHRAPRADESH"/>
    <s v="GHANTARAVAM"/>
    <n v="0.02"/>
  </r>
  <r>
    <x v="23"/>
    <x v="2"/>
    <s v="ETV ANDHRAPRADESH"/>
    <s v="ETV 360"/>
    <n v="0.02"/>
  </r>
  <r>
    <x v="23"/>
    <x v="2"/>
    <s v="ETV ANDHRAPRADESH"/>
    <s v="TEERTHA YATRA"/>
    <n v="0"/>
  </r>
  <r>
    <x v="23"/>
    <x v="2"/>
    <s v="ETV ANDHRAPRADESH"/>
    <s v="TEERTHA YATRA"/>
    <n v="0"/>
  </r>
  <r>
    <x v="24"/>
    <x v="3"/>
    <s v="ETV ANDHRAPRADESH"/>
    <s v="ANDHRAVANI"/>
    <n v="0.05"/>
  </r>
  <r>
    <x v="24"/>
    <x v="3"/>
    <s v="ETV ANDHRAPRADESH"/>
    <s v="ETV WORLD"/>
    <n v="7.0000000000000007E-2"/>
  </r>
  <r>
    <x v="24"/>
    <x v="3"/>
    <s v="ETV ANDHRAPRADESH"/>
    <s v="NYAYASEVA"/>
    <n v="0.01"/>
  </r>
  <r>
    <x v="24"/>
    <x v="3"/>
    <s v="ETV ANDHRAPRADESH"/>
    <s v="GHANTARAVAM"/>
    <n v="0"/>
  </r>
  <r>
    <x v="24"/>
    <x v="3"/>
    <s v="ETV ANDHRAPRADESH"/>
    <s v="AAHA"/>
    <n v="0.01"/>
  </r>
  <r>
    <x v="24"/>
    <x v="3"/>
    <s v="ETV ANDHRAPRADESH"/>
    <s v="ANDHRAVANI"/>
    <n v="0.01"/>
  </r>
  <r>
    <x v="24"/>
    <x v="3"/>
    <s v="ETV ANDHRAPRADESH"/>
    <s v="SAKHI"/>
    <n v="0"/>
  </r>
  <r>
    <x v="24"/>
    <x v="3"/>
    <s v="ETV ANDHRAPRADESH"/>
    <s v="SAKHI"/>
    <n v="0.01"/>
  </r>
  <r>
    <x v="24"/>
    <x v="3"/>
    <s v="ETV ANDHRAPRADESH"/>
    <s v="SUKHIBHAVA"/>
    <n v="0"/>
  </r>
  <r>
    <x v="24"/>
    <x v="3"/>
    <s v="ETV ANDHRAPRADESH"/>
    <s v="TEERTHA YATRA"/>
    <n v="0.05"/>
  </r>
  <r>
    <x v="24"/>
    <x v="3"/>
    <s v="ETV ANDHRAPRADESH"/>
    <s v="MUNDHU AADUGU"/>
    <n v="0.02"/>
  </r>
  <r>
    <x v="24"/>
    <x v="3"/>
    <s v="ETV ANDHRAPRADESH"/>
    <s v="JAIKISSAN"/>
    <n v="0.01"/>
  </r>
  <r>
    <x v="24"/>
    <x v="3"/>
    <s v="ETV ANDHRAPRADESH"/>
    <s v="PRATHIDHWANI"/>
    <n v="0.05"/>
  </r>
  <r>
    <x v="24"/>
    <x v="3"/>
    <s v="ETV ANDHRAPRADESH"/>
    <s v="ANDHRAVANI"/>
    <n v="0.04"/>
  </r>
  <r>
    <x v="24"/>
    <x v="3"/>
    <s v="ETV ANDHRAPRADESH"/>
    <s v="ETV 2 NEWS"/>
    <n v="0"/>
  </r>
  <r>
    <x v="24"/>
    <x v="3"/>
    <s v="ETV ANDHRAPRADESH"/>
    <s v="GHANTARAVAM"/>
    <n v="0.02"/>
  </r>
  <r>
    <x v="24"/>
    <x v="3"/>
    <s v="ETV ANDHRAPRADESH"/>
    <s v="IDISANGATI"/>
    <n v="0"/>
  </r>
  <r>
    <x v="24"/>
    <x v="3"/>
    <s v="ETV ANDHRAPRADESH"/>
    <s v="TEERTHA YATRA"/>
    <n v="0"/>
  </r>
  <r>
    <x v="25"/>
    <x v="4"/>
    <s v="ETV ANDHRAPRADESH"/>
    <s v="SUKHIBHAVA"/>
    <n v="0"/>
  </r>
  <r>
    <x v="25"/>
    <x v="4"/>
    <s v="ETV ANDHRAPRADESH"/>
    <s v="AAHA"/>
    <n v="0"/>
  </r>
  <r>
    <x v="25"/>
    <x v="4"/>
    <s v="ETV ANDHRAPRADESH"/>
    <s v="ANDHRAVANI"/>
    <n v="0.11"/>
  </r>
  <r>
    <x v="25"/>
    <x v="4"/>
    <s v="ETV ANDHRAPRADESH"/>
    <s v="ETV 2 NEWS"/>
    <n v="0.09"/>
  </r>
  <r>
    <x v="25"/>
    <x v="4"/>
    <s v="ETV ANDHRAPRADESH"/>
    <s v="RASI CHAKRAM"/>
    <n v="0.08"/>
  </r>
  <r>
    <x v="25"/>
    <x v="4"/>
    <s v="ETV ANDHRAPRADESH"/>
    <s v="GHANTARAVAM"/>
    <n v="0.11"/>
  </r>
  <r>
    <x v="25"/>
    <x v="4"/>
    <s v="ETV ANDHRAPRADESH"/>
    <s v="GHANTARAVAM"/>
    <n v="7.0000000000000007E-2"/>
  </r>
  <r>
    <x v="25"/>
    <x v="4"/>
    <s v="ETV ANDHRAPRADESH"/>
    <s v="GHANTARAVAM"/>
    <n v="0.02"/>
  </r>
  <r>
    <x v="25"/>
    <x v="4"/>
    <s v="ETV ANDHRAPRADESH"/>
    <s v="GHANTARAVAM"/>
    <n v="0.04"/>
  </r>
  <r>
    <x v="25"/>
    <x v="4"/>
    <s v="ETV ANDHRAPRADESH"/>
    <s v="ANDHRAVANI"/>
    <n v="0.02"/>
  </r>
  <r>
    <x v="25"/>
    <x v="4"/>
    <s v="ETV ANDHRAPRADESH"/>
    <s v="SAKHI"/>
    <n v="0.03"/>
  </r>
  <r>
    <x v="25"/>
    <x v="4"/>
    <s v="ETV ANDHRAPRADESH"/>
    <s v="GHANTARAVAM"/>
    <n v="0.01"/>
  </r>
  <r>
    <x v="25"/>
    <x v="4"/>
    <s v="ETV ANDHRAPRADESH"/>
    <s v="GHANTARAVAM"/>
    <n v="0.01"/>
  </r>
  <r>
    <x v="25"/>
    <x v="4"/>
    <s v="ETV ANDHRAPRADESH"/>
    <s v="GHANTARAVAM"/>
    <n v="0.04"/>
  </r>
  <r>
    <x v="25"/>
    <x v="4"/>
    <s v="ETV ANDHRAPRADESH"/>
    <s v="GHANTARAVAM"/>
    <n v="0.03"/>
  </r>
  <r>
    <x v="25"/>
    <x v="4"/>
    <s v="ETV ANDHRAPRADESH"/>
    <s v="GHANTARAVAM"/>
    <n v="0"/>
  </r>
  <r>
    <x v="25"/>
    <x v="4"/>
    <s v="ETV ANDHRAPRADESH"/>
    <s v="GHANTARAVAM"/>
    <n v="0.01"/>
  </r>
  <r>
    <x v="25"/>
    <x v="4"/>
    <s v="ETV ANDHRAPRADESH"/>
    <s v="GHANTARAVAM"/>
    <n v="0.01"/>
  </r>
  <r>
    <x v="25"/>
    <x v="4"/>
    <s v="ETV ANDHRAPRADESH"/>
    <s v="GHANTARAVAM"/>
    <n v="0.01"/>
  </r>
  <r>
    <x v="26"/>
    <x v="5"/>
    <s v="ETV ANDHRAPRADESH"/>
    <s v="RASI CHAKRAM"/>
    <n v="0"/>
  </r>
  <r>
    <x v="26"/>
    <x v="5"/>
    <s v="ETV ANDHRAPRADESH"/>
    <s v="TEERTHA YATRA"/>
    <n v="0.01"/>
  </r>
  <r>
    <x v="26"/>
    <x v="5"/>
    <s v="ETV ANDHRAPRADESH"/>
    <s v="ETV 2 NEWS"/>
    <n v="0.04"/>
  </r>
  <r>
    <x v="26"/>
    <x v="5"/>
    <s v="ETV ANDHRAPRADESH"/>
    <s v="GHANTARAVAM"/>
    <n v="0.03"/>
  </r>
  <r>
    <x v="26"/>
    <x v="5"/>
    <s v="ETV ANDHRAPRADESH"/>
    <s v="GHANTARAVAM"/>
    <n v="0.03"/>
  </r>
  <r>
    <x v="26"/>
    <x v="5"/>
    <s v="ETV ANDHRAPRADESH"/>
    <s v="GHANTARAVAM"/>
    <n v="0.04"/>
  </r>
  <r>
    <x v="26"/>
    <x v="5"/>
    <s v="ETV ANDHRAPRADESH"/>
    <s v="IDISANGATI"/>
    <n v="0"/>
  </r>
  <r>
    <x v="26"/>
    <x v="5"/>
    <s v="ETV ANDHRAPRADESH"/>
    <s v="ANDHRAVANI"/>
    <n v="0"/>
  </r>
  <r>
    <x v="26"/>
    <x v="5"/>
    <s v="ETV ANDHRAPRADESH"/>
    <s v="ETV 2 NEWS"/>
    <n v="0.03"/>
  </r>
  <r>
    <x v="26"/>
    <x v="5"/>
    <s v="ETV ANDHRAPRADESH"/>
    <s v="GHANTARAVAM"/>
    <n v="0.01"/>
  </r>
  <r>
    <x v="26"/>
    <x v="5"/>
    <s v="ETV ANDHRAPRADESH"/>
    <s v="GHANTARAVAM"/>
    <n v="0.01"/>
  </r>
  <r>
    <x v="26"/>
    <x v="5"/>
    <s v="ETV ANDHRAPRADESH"/>
    <s v="TEERTHA YATRA"/>
    <n v="0.02"/>
  </r>
  <r>
    <x v="26"/>
    <x v="5"/>
    <s v="ETV ANDHRAPRADESH"/>
    <s v="TEERTHA YATRA"/>
    <n v="0.02"/>
  </r>
  <r>
    <x v="26"/>
    <x v="5"/>
    <s v="ETV ANDHRAPRADESH"/>
    <s v="GHANTARAVAM"/>
    <n v="0.03"/>
  </r>
  <r>
    <x v="26"/>
    <x v="5"/>
    <s v="ETV ANDHRAPRADESH"/>
    <s v="GHANTARAVAM"/>
    <n v="0"/>
  </r>
  <r>
    <x v="26"/>
    <x v="5"/>
    <s v="ETV ANDHRAPRADESH"/>
    <s v="ETV 360"/>
    <n v="0.02"/>
  </r>
  <r>
    <x v="26"/>
    <x v="5"/>
    <s v="ETV ANDHRAPRADESH"/>
    <s v="ANDHRAVANI"/>
    <n v="0.01"/>
  </r>
  <r>
    <x v="26"/>
    <x v="5"/>
    <s v="ETV ANDHRAPRADESH"/>
    <s v="TEERTHA YATRA"/>
    <n v="0"/>
  </r>
  <r>
    <x v="26"/>
    <x v="5"/>
    <s v="ETV ANDHRAPRADESH"/>
    <s v="TEERTHA YATRA"/>
    <n v="0"/>
  </r>
  <r>
    <x v="27"/>
    <x v="6"/>
    <s v="ETV ANDHRAPRADESH"/>
    <s v="TEERTHA YATRA"/>
    <n v="0.01"/>
  </r>
  <r>
    <x v="27"/>
    <x v="6"/>
    <s v="ETV ANDHRAPRADESH"/>
    <s v="ETV WORLD"/>
    <n v="0.09"/>
  </r>
  <r>
    <x v="27"/>
    <x v="6"/>
    <s v="ETV ANDHRAPRADESH"/>
    <s v="SUKHIBHAVA"/>
    <n v="0.05"/>
  </r>
  <r>
    <x v="27"/>
    <x v="6"/>
    <s v="ETV ANDHRAPRADESH"/>
    <s v="ETV TALKIES"/>
    <n v="0.01"/>
  </r>
  <r>
    <x v="27"/>
    <x v="6"/>
    <s v="ETV ANDHRAPRADESH"/>
    <s v="GHANTARAVAM"/>
    <n v="0.03"/>
  </r>
  <r>
    <x v="27"/>
    <x v="6"/>
    <s v="ETV ANDHRAPRADESH"/>
    <s v="ANDHRAVANI"/>
    <n v="0.05"/>
  </r>
  <r>
    <x v="27"/>
    <x v="6"/>
    <s v="ETV ANDHRAPRADESH"/>
    <s v="GHANTARAVAM"/>
    <n v="0.05"/>
  </r>
  <r>
    <x v="27"/>
    <x v="6"/>
    <s v="ETV ANDHRAPRADESH"/>
    <s v="GHANTARAVAM"/>
    <n v="0.04"/>
  </r>
  <r>
    <x v="27"/>
    <x v="6"/>
    <s v="ETV ANDHRAPRADESH"/>
    <s v="GHANTARAVAM"/>
    <n v="0.01"/>
  </r>
  <r>
    <x v="27"/>
    <x v="6"/>
    <s v="ETV ANDHRAPRADESH"/>
    <s v="GHANTARAVAM"/>
    <n v="0"/>
  </r>
  <r>
    <x v="27"/>
    <x v="6"/>
    <s v="ETV ANDHRAPRADESH"/>
    <s v="ANDHRAVANI"/>
    <n v="0.01"/>
  </r>
  <r>
    <x v="27"/>
    <x v="6"/>
    <s v="ETV ANDHRAPRADESH"/>
    <s v="ETV 360"/>
    <n v="0.03"/>
  </r>
  <r>
    <x v="27"/>
    <x v="6"/>
    <s v="ETV ANDHRAPRADESH"/>
    <s v="ETV 360"/>
    <n v="0.08"/>
  </r>
  <r>
    <x v="27"/>
    <x v="6"/>
    <s v="ETV ANDHRAPRADESH"/>
    <s v="ETV 360"/>
    <n v="7.0000000000000007E-2"/>
  </r>
  <r>
    <x v="27"/>
    <x v="6"/>
    <s v="ETV ANDHRAPRADESH"/>
    <s v="PRATHIDHWANI"/>
    <n v="7.0000000000000007E-2"/>
  </r>
  <r>
    <x v="27"/>
    <x v="6"/>
    <s v="ETV ANDHRAPRADESH"/>
    <s v="ANDHRAVANI"/>
    <n v="0.01"/>
  </r>
  <r>
    <x v="27"/>
    <x v="6"/>
    <s v="ETV ANDHRAPRADESH"/>
    <s v="ETV 2 NEWS"/>
    <n v="0.01"/>
  </r>
  <r>
    <x v="28"/>
    <x v="0"/>
    <s v="ETV ANDHRAPRADESH"/>
    <s v="SUKHIBHAVA"/>
    <n v="0"/>
  </r>
  <r>
    <x v="28"/>
    <x v="0"/>
    <s v="ETV ANDHRAPRADESH"/>
    <s v="TEERTHA YATRA"/>
    <n v="0.01"/>
  </r>
  <r>
    <x v="28"/>
    <x v="0"/>
    <s v="ETV ANDHRAPRADESH"/>
    <s v="ETV 2 NEWS"/>
    <n v="0.04"/>
  </r>
  <r>
    <x v="28"/>
    <x v="0"/>
    <s v="ETV ANDHRAPRADESH"/>
    <s v="GHANTARAVAM"/>
    <n v="0.03"/>
  </r>
  <r>
    <x v="28"/>
    <x v="0"/>
    <s v="ETV ANDHRAPRADESH"/>
    <s v="GHANTARAVAM"/>
    <n v="0.03"/>
  </r>
  <r>
    <x v="28"/>
    <x v="0"/>
    <s v="ETV ANDHRAPRADESH"/>
    <s v="GHANTARAVAM"/>
    <n v="0.02"/>
  </r>
  <r>
    <x v="28"/>
    <x v="0"/>
    <s v="ETV ANDHRAPRADESH"/>
    <s v="IDISANGATI"/>
    <n v="0.01"/>
  </r>
  <r>
    <x v="28"/>
    <x v="0"/>
    <s v="ETV ANDHRAPRADESH"/>
    <s v="GHANTARAVAM"/>
    <n v="0.02"/>
  </r>
  <r>
    <x v="28"/>
    <x v="0"/>
    <s v="ETV ANDHRAPRADESH"/>
    <s v="ETV 2 NEWS"/>
    <n v="0"/>
  </r>
  <r>
    <x v="28"/>
    <x v="0"/>
    <s v="ETV ANDHRAPRADESH"/>
    <s v="ETV 2 NEWS"/>
    <n v="0"/>
  </r>
  <r>
    <x v="28"/>
    <x v="0"/>
    <s v="ETV ANDHRAPRADESH"/>
    <s v="GHANTARAVAM"/>
    <n v="0.02"/>
  </r>
  <r>
    <x v="28"/>
    <x v="0"/>
    <s v="ETV ANDHRAPRADESH"/>
    <s v="GHANTARAVAM"/>
    <n v="0"/>
  </r>
  <r>
    <x v="28"/>
    <x v="0"/>
    <s v="ETV ANDHRAPRADESH"/>
    <s v="SUKHIBHAVA"/>
    <n v="0"/>
  </r>
  <r>
    <x v="28"/>
    <x v="0"/>
    <s v="ETV ANDHRAPRADESH"/>
    <s v="GHANTARAVAM"/>
    <n v="0.03"/>
  </r>
  <r>
    <x v="29"/>
    <x v="1"/>
    <s v="ETV ANDHRAPRADESH"/>
    <s v="GHANTARAVAM"/>
    <n v="0"/>
  </r>
  <r>
    <x v="29"/>
    <x v="1"/>
    <s v="ETV ANDHRAPRADESH"/>
    <s v="ANDHRAVANI"/>
    <n v="0.03"/>
  </r>
  <r>
    <x v="29"/>
    <x v="1"/>
    <s v="ETV ANDHRAPRADESH"/>
    <s v="ETV WORLD"/>
    <n v="0.04"/>
  </r>
  <r>
    <x v="29"/>
    <x v="1"/>
    <s v="ETV ANDHRAPRADESH"/>
    <s v="SUKHIBHAVA"/>
    <n v="0.03"/>
  </r>
  <r>
    <x v="29"/>
    <x v="1"/>
    <s v="ETV ANDHRAPRADESH"/>
    <s v="ETV TALKIES"/>
    <n v="0"/>
  </r>
  <r>
    <x v="29"/>
    <x v="1"/>
    <s v="ETV ANDHRAPRADESH"/>
    <s v="IDISANGATI"/>
    <n v="0"/>
  </r>
  <r>
    <x v="29"/>
    <x v="1"/>
    <s v="ETV ANDHRAPRADESH"/>
    <s v="GHANTARAVAM"/>
    <n v="0"/>
  </r>
  <r>
    <x v="29"/>
    <x v="1"/>
    <s v="ETV ANDHRAPRADESH"/>
    <s v="ETV 2 NEWS"/>
    <n v="0.01"/>
  </r>
  <r>
    <x v="29"/>
    <x v="1"/>
    <s v="ETV ANDHRAPRADESH"/>
    <s v="SAKHI"/>
    <n v="0.01"/>
  </r>
  <r>
    <x v="29"/>
    <x v="1"/>
    <s v="ETV ANDHRAPRADESH"/>
    <s v="GHANTARAVAM"/>
    <n v="0"/>
  </r>
  <r>
    <x v="29"/>
    <x v="1"/>
    <s v="ETV ANDHRAPRADESH"/>
    <s v="TEERTHA YATRA"/>
    <n v="0.01"/>
  </r>
  <r>
    <x v="29"/>
    <x v="1"/>
    <s v="ETV ANDHRAPRADESH"/>
    <s v="GHANTARAVAM"/>
    <n v="0"/>
  </r>
  <r>
    <x v="29"/>
    <x v="1"/>
    <s v="ETV ANDHRAPRADESH"/>
    <s v="JAIKISSAN"/>
    <n v="0.02"/>
  </r>
  <r>
    <x v="29"/>
    <x v="1"/>
    <s v="ETV ANDHRAPRADESH"/>
    <s v="IDISANGATI"/>
    <n v="0.01"/>
  </r>
  <r>
    <x v="29"/>
    <x v="1"/>
    <s v="ETV ANDHRAPRADESH"/>
    <s v="PRATHIDHWANI"/>
    <n v="0"/>
  </r>
  <r>
    <x v="29"/>
    <x v="1"/>
    <s v="ETV ANDHRAPRADESH"/>
    <s v="TEERTHA YATRA"/>
    <n v="0"/>
  </r>
  <r>
    <x v="30"/>
    <x v="2"/>
    <s v="ETV ANDHRAPRADESH"/>
    <s v="SUKHIBHAVA"/>
    <n v="0"/>
  </r>
  <r>
    <x v="30"/>
    <x v="2"/>
    <s v="ETV ANDHRAPRADESH"/>
    <s v="GHANTARAVAM"/>
    <n v="0.02"/>
  </r>
  <r>
    <x v="30"/>
    <x v="2"/>
    <s v="ETV ANDHRAPRADESH"/>
    <s v="TEERTHA YATRA"/>
    <n v="0.02"/>
  </r>
  <r>
    <x v="30"/>
    <x v="2"/>
    <s v="ETV ANDHRAPRADESH"/>
    <s v="ANDHRAVANI"/>
    <n v="0.04"/>
  </r>
  <r>
    <x v="30"/>
    <x v="2"/>
    <s v="ETV ANDHRAPRADESH"/>
    <s v="GHANTARAVAM"/>
    <n v="7.0000000000000007E-2"/>
  </r>
  <r>
    <x v="30"/>
    <x v="2"/>
    <s v="ETV ANDHRAPRADESH"/>
    <s v="GHANTARAVAM"/>
    <n v="0.05"/>
  </r>
  <r>
    <x v="30"/>
    <x v="2"/>
    <s v="ETV ANDHRAPRADESH"/>
    <s v="GHANTARAVAM"/>
    <n v="0"/>
  </r>
  <r>
    <x v="30"/>
    <x v="2"/>
    <s v="ETV ANDHRAPRADESH"/>
    <s v="ETV 2 NEWS"/>
    <n v="0.01"/>
  </r>
  <r>
    <x v="30"/>
    <x v="2"/>
    <s v="ETV ANDHRAPRADESH"/>
    <s v="SAKHI"/>
    <n v="0.02"/>
  </r>
  <r>
    <x v="30"/>
    <x v="2"/>
    <s v="ETV ANDHRAPRADESH"/>
    <s v="GHANTARAVAM"/>
    <n v="0.02"/>
  </r>
  <r>
    <x v="30"/>
    <x v="2"/>
    <s v="ETV ANDHRAPRADESH"/>
    <s v="TEERTHA YATRA"/>
    <n v="0.01"/>
  </r>
  <r>
    <x v="30"/>
    <x v="2"/>
    <s v="ETV ANDHRAPRADESH"/>
    <s v="GHANTARAVAM"/>
    <n v="0"/>
  </r>
  <r>
    <x v="30"/>
    <x v="2"/>
    <s v="ETV ANDHRAPRADESH"/>
    <s v="TEERTHA YATRA"/>
    <n v="0"/>
  </r>
  <r>
    <x v="31"/>
    <x v="3"/>
    <s v="ETV ANDHRAPRADESH"/>
    <s v="TEERTHA YATRA"/>
    <n v="0"/>
  </r>
  <r>
    <x v="31"/>
    <x v="3"/>
    <s v="ETV ANDHRAPRADESH"/>
    <s v="ETV 2 NEWS"/>
    <n v="0.05"/>
  </r>
  <r>
    <x v="31"/>
    <x v="3"/>
    <s v="ETV ANDHRAPRADESH"/>
    <s v="GHANTARAVAM"/>
    <n v="0.04"/>
  </r>
  <r>
    <x v="31"/>
    <x v="3"/>
    <s v="ETV ANDHRAPRADESH"/>
    <s v="GHANTARAVAM"/>
    <n v="0.05"/>
  </r>
  <r>
    <x v="31"/>
    <x v="3"/>
    <s v="ETV ANDHRAPRADESH"/>
    <s v="GHANTARAVAM"/>
    <n v="0.03"/>
  </r>
  <r>
    <x v="31"/>
    <x v="3"/>
    <s v="ETV ANDHRAPRADESH"/>
    <s v="AAHA"/>
    <n v="0.03"/>
  </r>
  <r>
    <x v="31"/>
    <x v="3"/>
    <s v="ETV ANDHRAPRADESH"/>
    <s v="ANDHRAVANI"/>
    <n v="0"/>
  </r>
  <r>
    <x v="31"/>
    <x v="3"/>
    <s v="ETV ANDHRAPRADESH"/>
    <s v="ETV 2 NEWS"/>
    <n v="0.01"/>
  </r>
  <r>
    <x v="31"/>
    <x v="3"/>
    <s v="ETV ANDHRAPRADESH"/>
    <s v="GHANTARAVAM"/>
    <n v="0"/>
  </r>
  <r>
    <x v="31"/>
    <x v="3"/>
    <s v="ETV ANDHRAPRADESH"/>
    <s v="SUKHIBHAVA"/>
    <n v="0"/>
  </r>
  <r>
    <x v="31"/>
    <x v="3"/>
    <s v="ETV ANDHRAPRADESH"/>
    <s v="GHANTARAVAM"/>
    <n v="0.01"/>
  </r>
  <r>
    <x v="31"/>
    <x v="3"/>
    <s v="ETV ANDHRAPRADESH"/>
    <s v="MUNDHU AADUGU"/>
    <n v="0.02"/>
  </r>
  <r>
    <x v="32"/>
    <x v="4"/>
    <s v="ETV ANDHRAPRADESH"/>
    <s v="SUKHIBHAVA"/>
    <n v="0"/>
  </r>
  <r>
    <x v="32"/>
    <x v="4"/>
    <s v="ETV ANDHRAPRADESH"/>
    <s v="AAHA"/>
    <n v="0"/>
  </r>
  <r>
    <x v="32"/>
    <x v="4"/>
    <s v="ETV ANDHRAPRADESH"/>
    <s v="GHANTARAVAM"/>
    <n v="0.01"/>
  </r>
  <r>
    <x v="32"/>
    <x v="4"/>
    <s v="ETV ANDHRAPRADESH"/>
    <s v="ANDHRAVANI"/>
    <n v="0.05"/>
  </r>
  <r>
    <x v="32"/>
    <x v="4"/>
    <s v="ETV ANDHRAPRADESH"/>
    <s v="RASI CHAKRAM"/>
    <n v="0.04"/>
  </r>
  <r>
    <x v="32"/>
    <x v="4"/>
    <s v="ETV ANDHRAPRADESH"/>
    <s v="LAKSHYAM"/>
    <n v="0.03"/>
  </r>
  <r>
    <x v="32"/>
    <x v="4"/>
    <s v="ETV ANDHRAPRADESH"/>
    <s v="TELUGU VELUGU"/>
    <n v="0.01"/>
  </r>
  <r>
    <x v="32"/>
    <x v="4"/>
    <s v="ETV ANDHRAPRADESH"/>
    <s v="NARI BHERI"/>
    <n v="0.01"/>
  </r>
  <r>
    <x v="32"/>
    <x v="4"/>
    <s v="ETV ANDHRAPRADESH"/>
    <s v="NARI BHERI"/>
    <n v="0.02"/>
  </r>
  <r>
    <x v="32"/>
    <x v="4"/>
    <s v="ETV ANDHRAPRADESH"/>
    <s v="NARI BHERI"/>
    <n v="0.02"/>
  </r>
  <r>
    <x v="32"/>
    <x v="4"/>
    <s v="ETV ANDHRAPRADESH"/>
    <s v="NARI BHERI"/>
    <n v="0.02"/>
  </r>
  <r>
    <x v="32"/>
    <x v="4"/>
    <s v="ETV ANDHRAPRADESH"/>
    <s v="ETV 2 NEWS"/>
    <n v="0.02"/>
  </r>
  <r>
    <x v="32"/>
    <x v="4"/>
    <s v="ETV ANDHRAPRADESH"/>
    <s v="SAKHI"/>
    <n v="0.04"/>
  </r>
  <r>
    <x v="32"/>
    <x v="4"/>
    <s v="ETV ANDHRAPRADESH"/>
    <s v="AOURA"/>
    <n v="0.01"/>
  </r>
  <r>
    <x v="32"/>
    <x v="4"/>
    <s v="ETV ANDHRAPRADESH"/>
    <s v="IDISANGATI"/>
    <n v="0.01"/>
  </r>
  <r>
    <x v="32"/>
    <x v="4"/>
    <s v="ETV ANDHRAPRADESH"/>
    <s v="TELUGU VELUGU"/>
    <n v="0"/>
  </r>
  <r>
    <x v="33"/>
    <x v="5"/>
    <s v="ETV ANDHRAPRADESH"/>
    <s v="RASI CHAKRAM"/>
    <n v="0"/>
  </r>
  <r>
    <x v="33"/>
    <x v="5"/>
    <s v="ETV ANDHRAPRADESH"/>
    <s v="LAKSHYAM"/>
    <n v="0"/>
  </r>
  <r>
    <x v="33"/>
    <x v="5"/>
    <s v="ETV ANDHRAPRADESH"/>
    <s v="GHANTARAVAM"/>
    <n v="0"/>
  </r>
  <r>
    <x v="33"/>
    <x v="5"/>
    <s v="ETV ANDHRAPRADESH"/>
    <s v="ANDHRAVANI"/>
    <n v="0.06"/>
  </r>
  <r>
    <x v="33"/>
    <x v="5"/>
    <s v="ETV ANDHRAPRADESH"/>
    <s v="ETV WORLD"/>
    <n v="0.09"/>
  </r>
  <r>
    <x v="33"/>
    <x v="5"/>
    <s v="ETV ANDHRAPRADESH"/>
    <s v="GHANTARAVAM"/>
    <n v="0.01"/>
  </r>
  <r>
    <x v="33"/>
    <x v="5"/>
    <s v="ETV ANDHRAPRADESH"/>
    <s v="GHANTARAVAM"/>
    <n v="0.01"/>
  </r>
  <r>
    <x v="33"/>
    <x v="5"/>
    <s v="ETV ANDHRAPRADESH"/>
    <s v="ETV 2 NEWS"/>
    <n v="0.01"/>
  </r>
  <r>
    <x v="33"/>
    <x v="5"/>
    <s v="ETV ANDHRAPRADESH"/>
    <s v="ETV 2 NEWS"/>
    <n v="0.01"/>
  </r>
  <r>
    <x v="33"/>
    <x v="5"/>
    <s v="ETV ANDHRAPRADESH"/>
    <s v="SUKHIBHAVA"/>
    <n v="0.01"/>
  </r>
  <r>
    <x v="33"/>
    <x v="5"/>
    <s v="ETV ANDHRAPRADESH"/>
    <s v="TEERTHA YATRA"/>
    <n v="0.02"/>
  </r>
  <r>
    <x v="33"/>
    <x v="5"/>
    <s v="ETV ANDHRAPRADESH"/>
    <s v="ETV SPORTS"/>
    <n v="0.02"/>
  </r>
  <r>
    <x v="33"/>
    <x v="5"/>
    <s v="ETV ANDHRAPRADESH"/>
    <s v="JAIKISSAN"/>
    <n v="0"/>
  </r>
  <r>
    <x v="33"/>
    <x v="5"/>
    <s v="ETV ANDHRAPRADESH"/>
    <s v="ETV 360"/>
    <n v="0"/>
  </r>
  <r>
    <x v="33"/>
    <x v="5"/>
    <s v="ETV ANDHRAPRADESH"/>
    <s v="PRATHIDHWANI"/>
    <n v="0"/>
  </r>
  <r>
    <x v="33"/>
    <x v="5"/>
    <s v="ETV ANDHRAPRADESH"/>
    <s v="GHANTARAVAM"/>
    <n v="0"/>
  </r>
  <r>
    <x v="33"/>
    <x v="5"/>
    <s v="ETV ANDHRAPRADESH"/>
    <s v="TEERTHA YATRA"/>
    <n v="0"/>
  </r>
  <r>
    <x v="34"/>
    <x v="6"/>
    <s v="ETV ANDHRAPRADESH"/>
    <s v="SUKHIBHAVA"/>
    <n v="0"/>
  </r>
  <r>
    <x v="34"/>
    <x v="6"/>
    <s v="ETV ANDHRAPRADESH"/>
    <s v="GHANTARAVAM"/>
    <n v="0.01"/>
  </r>
  <r>
    <x v="34"/>
    <x v="6"/>
    <s v="ETV ANDHRAPRADESH"/>
    <s v="ETV 2 NEWS"/>
    <n v="0.03"/>
  </r>
  <r>
    <x v="34"/>
    <x v="6"/>
    <s v="ETV ANDHRAPRADESH"/>
    <s v="SUKHIBHAVA"/>
    <n v="0.03"/>
  </r>
  <r>
    <x v="34"/>
    <x v="6"/>
    <s v="ETV ANDHRAPRADESH"/>
    <s v="ETV TALKIES"/>
    <n v="0.02"/>
  </r>
  <r>
    <x v="34"/>
    <x v="6"/>
    <s v="ETV ANDHRAPRADESH"/>
    <s v="IDISANGATI"/>
    <n v="0.04"/>
  </r>
  <r>
    <x v="34"/>
    <x v="6"/>
    <s v="ETV ANDHRAPRADESH"/>
    <s v="ETV 2 NEWS"/>
    <n v="0.02"/>
  </r>
  <r>
    <x v="34"/>
    <x v="6"/>
    <s v="ETV ANDHRAPRADESH"/>
    <s v="GHANTARAVAM"/>
    <n v="0.02"/>
  </r>
  <r>
    <x v="34"/>
    <x v="6"/>
    <s v="ETV ANDHRAPRADESH"/>
    <s v="GHANTARAVAM"/>
    <n v="0.01"/>
  </r>
  <r>
    <x v="34"/>
    <x v="6"/>
    <s v="ETV ANDHRAPRADESH"/>
    <s v="SUKHIBHAVA"/>
    <n v="0"/>
  </r>
  <r>
    <x v="34"/>
    <x v="6"/>
    <s v="ETV ANDHRAPRADESH"/>
    <s v="TEERTHA YATRA"/>
    <n v="0"/>
  </r>
  <r>
    <x v="34"/>
    <x v="6"/>
    <s v="ETV ANDHRAPRADESH"/>
    <s v="GHANTARAVAM"/>
    <n v="0"/>
  </r>
  <r>
    <x v="34"/>
    <x v="6"/>
    <s v="ETV ANDHRAPRADESH"/>
    <s v="GHANTARAVAM"/>
    <n v="0"/>
  </r>
  <r>
    <x v="34"/>
    <x v="6"/>
    <s v="ETV ANDHRAPRADESH"/>
    <s v="TEERTHA YATRA"/>
    <n v="0"/>
  </r>
  <r>
    <x v="35"/>
    <x v="0"/>
    <s v="ETV ANDHRAPRADESH"/>
    <s v="SUKHIBHAVA"/>
    <n v="0"/>
  </r>
  <r>
    <x v="35"/>
    <x v="0"/>
    <s v="ETV ANDHRAPRADESH"/>
    <s v="TEERTHA YATRA"/>
    <n v="0.01"/>
  </r>
  <r>
    <x v="35"/>
    <x v="0"/>
    <s v="ETV ANDHRAPRADESH"/>
    <s v="GHANTARAVAM"/>
    <n v="0"/>
  </r>
  <r>
    <x v="35"/>
    <x v="0"/>
    <s v="ETV ANDHRAPRADESH"/>
    <s v="GHANTARAVAM"/>
    <n v="0.02"/>
  </r>
  <r>
    <x v="35"/>
    <x v="0"/>
    <s v="ETV ANDHRAPRADESH"/>
    <s v="IDISANGATI"/>
    <n v="0"/>
  </r>
  <r>
    <x v="35"/>
    <x v="0"/>
    <s v="ETV ANDHRAPRADESH"/>
    <s v="SAKHI"/>
    <n v="0.01"/>
  </r>
  <r>
    <x v="35"/>
    <x v="0"/>
    <s v="ETV ANDHRAPRADESH"/>
    <s v="GHANTARAVAM"/>
    <n v="0.01"/>
  </r>
  <r>
    <x v="35"/>
    <x v="0"/>
    <s v="ETV ANDHRAPRADESH"/>
    <s v="SUKHIBHAVA"/>
    <n v="0.01"/>
  </r>
  <r>
    <x v="35"/>
    <x v="0"/>
    <s v="ETV ANDHRAPRADESH"/>
    <s v="SUKHIBHAVA"/>
    <n v="0.01"/>
  </r>
  <r>
    <x v="35"/>
    <x v="0"/>
    <s v="ETV ANDHRAPRADESH"/>
    <s v="TEERTHA YATRA"/>
    <n v="0.06"/>
  </r>
  <r>
    <x v="35"/>
    <x v="0"/>
    <s v="ETV ANDHRAPRADESH"/>
    <s v="TEERTHA YATRA"/>
    <n v="0.04"/>
  </r>
  <r>
    <x v="35"/>
    <x v="0"/>
    <s v="ETV ANDHRAPRADESH"/>
    <s v="GHANTARAVAM"/>
    <n v="0"/>
  </r>
  <r>
    <x v="35"/>
    <x v="0"/>
    <s v="ETV ANDHRAPRADESH"/>
    <s v="ETV TALKIES"/>
    <n v="0.05"/>
  </r>
  <r>
    <x v="35"/>
    <x v="0"/>
    <s v="ETV ANDHRAPRADESH"/>
    <s v="TEERTHA YATRA"/>
    <n v="0"/>
  </r>
  <r>
    <x v="35"/>
    <x v="0"/>
    <s v="ETV ANDHRAPRADESH"/>
    <s v="TEERTHA YATRA"/>
    <n v="0"/>
  </r>
  <r>
    <x v="36"/>
    <x v="1"/>
    <s v="ETV ANDHRAPRADESH"/>
    <s v="ETV TALKIES"/>
    <n v="0"/>
  </r>
  <r>
    <x v="36"/>
    <x v="1"/>
    <s v="ETV ANDHRAPRADESH"/>
    <s v="GHANTARAVAM"/>
    <n v="0"/>
  </r>
  <r>
    <x v="36"/>
    <x v="1"/>
    <s v="ETV ANDHRAPRADESH"/>
    <s v="ANDHRAVANI"/>
    <n v="0.06"/>
  </r>
  <r>
    <x v="36"/>
    <x v="1"/>
    <s v="ETV ANDHRAPRADESH"/>
    <s v="GHANTARAVAM"/>
    <n v="0.08"/>
  </r>
  <r>
    <x v="36"/>
    <x v="1"/>
    <s v="ETV ANDHRAPRADESH"/>
    <s v="ETV TALKIES"/>
    <n v="0.02"/>
  </r>
  <r>
    <x v="36"/>
    <x v="1"/>
    <s v="ETV ANDHRAPRADESH"/>
    <s v="ANDHRAVANI"/>
    <n v="0"/>
  </r>
  <r>
    <x v="36"/>
    <x v="1"/>
    <s v="ETV ANDHRAPRADESH"/>
    <s v="GHANTARAVAM"/>
    <n v="0.02"/>
  </r>
  <r>
    <x v="36"/>
    <x v="1"/>
    <s v="ETV ANDHRAPRADESH"/>
    <s v="GHANTARAVAM"/>
    <n v="0.01"/>
  </r>
  <r>
    <x v="36"/>
    <x v="1"/>
    <s v="ETV ANDHRAPRADESH"/>
    <s v="GHANTARAVAM"/>
    <n v="0.01"/>
  </r>
  <r>
    <x v="36"/>
    <x v="1"/>
    <s v="ETV ANDHRAPRADESH"/>
    <s v="GHANTARAVAM"/>
    <n v="0.02"/>
  </r>
  <r>
    <x v="36"/>
    <x v="1"/>
    <s v="ETV ANDHRAPRADESH"/>
    <s v="IDISANGATI"/>
    <n v="0.05"/>
  </r>
  <r>
    <x v="36"/>
    <x v="1"/>
    <s v="ETV ANDHRAPRADESH"/>
    <s v="ETV 360"/>
    <n v="0.04"/>
  </r>
  <r>
    <x v="36"/>
    <x v="1"/>
    <s v="ETV ANDHRAPRADESH"/>
    <s v="ETV TALKIES"/>
    <n v="0.02"/>
  </r>
  <r>
    <x v="37"/>
    <x v="2"/>
    <s v="ETV ANDHRAPRADESH"/>
    <s v="ETV TALKIES"/>
    <n v="0"/>
  </r>
  <r>
    <x v="37"/>
    <x v="2"/>
    <s v="ETV ANDHRAPRADESH"/>
    <s v="TEERTHA YATRA"/>
    <n v="0.05"/>
  </r>
  <r>
    <x v="37"/>
    <x v="2"/>
    <s v="ETV ANDHRAPRADESH"/>
    <s v="ETV 2 NEWS"/>
    <n v="0.02"/>
  </r>
  <r>
    <x v="37"/>
    <x v="2"/>
    <s v="ETV ANDHRAPRADESH"/>
    <s v="GHANTARAVAM"/>
    <n v="0.1"/>
  </r>
  <r>
    <x v="37"/>
    <x v="2"/>
    <s v="ETV ANDHRAPRADESH"/>
    <s v="GHANTARAVAM"/>
    <n v="0.05"/>
  </r>
  <r>
    <x v="37"/>
    <x v="2"/>
    <s v="ETV ANDHRAPRADESH"/>
    <s v="ANDHRAVANI"/>
    <n v="0.02"/>
  </r>
  <r>
    <x v="37"/>
    <x v="2"/>
    <s v="ETV ANDHRAPRADESH"/>
    <s v="GHANTARAVAM"/>
    <n v="0.02"/>
  </r>
  <r>
    <x v="37"/>
    <x v="2"/>
    <s v="ETV ANDHRAPRADESH"/>
    <s v="SAKHI"/>
    <n v="0.02"/>
  </r>
  <r>
    <x v="37"/>
    <x v="2"/>
    <s v="ETV ANDHRAPRADESH"/>
    <s v="TEERTHA YATRA"/>
    <n v="0.04"/>
  </r>
  <r>
    <x v="37"/>
    <x v="2"/>
    <s v="ETV ANDHRAPRADESH"/>
    <s v="JAIKISSAN"/>
    <n v="0.01"/>
  </r>
  <r>
    <x v="37"/>
    <x v="2"/>
    <s v="ETV ANDHRAPRADESH"/>
    <s v="IDISANGATI"/>
    <n v="0.05"/>
  </r>
  <r>
    <x v="37"/>
    <x v="2"/>
    <s v="ETV ANDHRAPRADESH"/>
    <s v="ETV 360"/>
    <n v="0"/>
  </r>
  <r>
    <x v="37"/>
    <x v="2"/>
    <s v="ETV ANDHRAPRADESH"/>
    <s v="PRATHIDHWANI"/>
    <n v="0.01"/>
  </r>
  <r>
    <x v="37"/>
    <x v="2"/>
    <s v="ETV ANDHRAPRADESH"/>
    <s v="TEERTHA YATRA"/>
    <n v="0"/>
  </r>
  <r>
    <x v="38"/>
    <x v="3"/>
    <s v="ETV ANDHRAPRADESH"/>
    <s v="TEERTHA YATRA"/>
    <n v="0.04"/>
  </r>
  <r>
    <x v="38"/>
    <x v="3"/>
    <s v="ETV ANDHRAPRADESH"/>
    <s v="ANDHRAVANI"/>
    <n v="0.03"/>
  </r>
  <r>
    <x v="38"/>
    <x v="3"/>
    <s v="ETV ANDHRAPRADESH"/>
    <s v="ETV WORLD"/>
    <n v="0.04"/>
  </r>
  <r>
    <x v="38"/>
    <x v="3"/>
    <s v="ETV ANDHRAPRADESH"/>
    <s v="NYAYASEVA"/>
    <n v="0.02"/>
  </r>
  <r>
    <x v="38"/>
    <x v="3"/>
    <s v="ETV ANDHRAPRADESH"/>
    <s v="ETV TALKIES"/>
    <n v="0.03"/>
  </r>
  <r>
    <x v="38"/>
    <x v="3"/>
    <s v="ETV ANDHRAPRADESH"/>
    <s v="GHANTARAVAM"/>
    <n v="0.01"/>
  </r>
  <r>
    <x v="38"/>
    <x v="3"/>
    <s v="ETV ANDHRAPRADESH"/>
    <s v="GHANTARAVAM"/>
    <n v="0.01"/>
  </r>
  <r>
    <x v="38"/>
    <x v="3"/>
    <s v="ETV ANDHRAPRADESH"/>
    <s v="SAKHI"/>
    <n v="0.02"/>
  </r>
  <r>
    <x v="38"/>
    <x v="3"/>
    <s v="ETV ANDHRAPRADESH"/>
    <s v="GHANTARAVAM"/>
    <n v="0.01"/>
  </r>
  <r>
    <x v="38"/>
    <x v="3"/>
    <s v="ETV ANDHRAPRADESH"/>
    <s v="GHANTARAVAM"/>
    <n v="0.01"/>
  </r>
  <r>
    <x v="38"/>
    <x v="3"/>
    <s v="ETV ANDHRAPRADESH"/>
    <s v="GHANTARAVAM"/>
    <n v="0"/>
  </r>
  <r>
    <x v="38"/>
    <x v="3"/>
    <s v="ETV ANDHRAPRADESH"/>
    <s v="TEERTHA YATRA"/>
    <n v="0.09"/>
  </r>
  <r>
    <x v="38"/>
    <x v="3"/>
    <s v="ETV ANDHRAPRADESH"/>
    <s v="ANDHRAVANI"/>
    <n v="0.09"/>
  </r>
  <r>
    <x v="38"/>
    <x v="3"/>
    <s v="ETV ANDHRAPRADESH"/>
    <s v="ETV 360"/>
    <n v="0.01"/>
  </r>
  <r>
    <x v="38"/>
    <x v="3"/>
    <s v="ETV ANDHRAPRADESH"/>
    <s v="ETV 360"/>
    <n v="0"/>
  </r>
  <r>
    <x v="38"/>
    <x v="3"/>
    <s v="ETV ANDHRAPRADESH"/>
    <s v="TEERTHA YATRA"/>
    <n v="0"/>
  </r>
  <r>
    <x v="39"/>
    <x v="4"/>
    <s v="ETV ANDHRAPRADESH"/>
    <s v="TEERTHA YATRA"/>
    <n v="0.03"/>
  </r>
  <r>
    <x v="39"/>
    <x v="4"/>
    <s v="ETV ANDHRAPRADESH"/>
    <s v="ETV 2 NEWS"/>
    <n v="0.08"/>
  </r>
  <r>
    <x v="39"/>
    <x v="4"/>
    <s v="ETV ANDHRAPRADESH"/>
    <s v="GHANTARAVAM"/>
    <n v="0.1"/>
  </r>
  <r>
    <x v="39"/>
    <x v="4"/>
    <s v="ETV ANDHRAPRADESH"/>
    <s v="TELUGU VELUGU"/>
    <n v="0.04"/>
  </r>
  <r>
    <x v="39"/>
    <x v="4"/>
    <s v="ETV ANDHRAPRADESH"/>
    <s v="GHANTARAVAM"/>
    <n v="0.03"/>
  </r>
  <r>
    <x v="39"/>
    <x v="4"/>
    <s v="ETV ANDHRAPRADESH"/>
    <s v="GHANTARAVAM"/>
    <n v="0.06"/>
  </r>
  <r>
    <x v="39"/>
    <x v="4"/>
    <s v="ETV ANDHRAPRADESH"/>
    <s v="ETV 2 NEWS"/>
    <n v="0.05"/>
  </r>
  <r>
    <x v="39"/>
    <x v="4"/>
    <s v="ETV ANDHRAPRADESH"/>
    <s v="GHANTARAVAM"/>
    <n v="0.02"/>
  </r>
  <r>
    <x v="39"/>
    <x v="4"/>
    <s v="ETV ANDHRAPRADESH"/>
    <s v="SAKHI"/>
    <n v="0.02"/>
  </r>
  <r>
    <x v="39"/>
    <x v="4"/>
    <s v="ETV ANDHRAPRADESH"/>
    <s v="GHANTARAVAM"/>
    <n v="0"/>
  </r>
  <r>
    <x v="39"/>
    <x v="4"/>
    <s v="ETV ANDHRAPRADESH"/>
    <s v="GHANTARAVAM"/>
    <n v="0.08"/>
  </r>
  <r>
    <x v="39"/>
    <x v="4"/>
    <s v="ETV ANDHRAPRADESH"/>
    <s v="GHANTARAVAM"/>
    <n v="0.04"/>
  </r>
  <r>
    <x v="39"/>
    <x v="4"/>
    <s v="ETV ANDHRAPRADESH"/>
    <s v="GHANTARAVAM"/>
    <n v="0.03"/>
  </r>
  <r>
    <x v="39"/>
    <x v="4"/>
    <s v="ETV ANDHRAPRADESH"/>
    <s v="IDISANGATI"/>
    <n v="0.01"/>
  </r>
  <r>
    <x v="39"/>
    <x v="4"/>
    <s v="ETV ANDHRAPRADESH"/>
    <s v="ETV 360"/>
    <n v="0.03"/>
  </r>
  <r>
    <x v="39"/>
    <x v="4"/>
    <s v="ETV ANDHRAPRADESH"/>
    <s v="ANDHRAVANI"/>
    <n v="0.03"/>
  </r>
  <r>
    <x v="39"/>
    <x v="4"/>
    <s v="ETV ANDHRAPRADESH"/>
    <s v="TELUGU VELUGU"/>
    <n v="0"/>
  </r>
  <r>
    <x v="40"/>
    <x v="5"/>
    <s v="ETV ANDHRAPRADESH"/>
    <s v="ANDHRAVANI"/>
    <n v="0.04"/>
  </r>
  <r>
    <x v="40"/>
    <x v="5"/>
    <s v="ETV ANDHRAPRADESH"/>
    <s v="ANDHRAVANI"/>
    <n v="0.05"/>
  </r>
  <r>
    <x v="40"/>
    <x v="5"/>
    <s v="ETV ANDHRAPRADESH"/>
    <s v="GHANTARAVAM"/>
    <n v="0.06"/>
  </r>
  <r>
    <x v="40"/>
    <x v="5"/>
    <s v="ETV ANDHRAPRADESH"/>
    <s v="GHANTARAVAM"/>
    <n v="0.06"/>
  </r>
  <r>
    <x v="40"/>
    <x v="5"/>
    <s v="ETV ANDHRAPRADESH"/>
    <s v="GHANTARAVAM"/>
    <n v="0.04"/>
  </r>
  <r>
    <x v="40"/>
    <x v="5"/>
    <s v="ETV ANDHRAPRADESH"/>
    <s v="MUNDHU AADUGU"/>
    <n v="0.05"/>
  </r>
  <r>
    <x v="40"/>
    <x v="5"/>
    <s v="ETV ANDHRAPRADESH"/>
    <s v="GHANTARAVAM"/>
    <n v="0.01"/>
  </r>
  <r>
    <x v="40"/>
    <x v="5"/>
    <s v="ETV ANDHRAPRADESH"/>
    <s v="ETV TALKIES"/>
    <n v="0.01"/>
  </r>
  <r>
    <x v="40"/>
    <x v="5"/>
    <s v="ETV ANDHRAPRADESH"/>
    <s v="IDISANGATI"/>
    <n v="0"/>
  </r>
  <r>
    <x v="40"/>
    <x v="5"/>
    <s v="ETV ANDHRAPRADESH"/>
    <s v="SUKHIBHAVA"/>
    <n v="0.02"/>
  </r>
  <r>
    <x v="40"/>
    <x v="5"/>
    <s v="ETV ANDHRAPRADESH"/>
    <s v="TEERTHA YATRA"/>
    <n v="0.04"/>
  </r>
  <r>
    <x v="40"/>
    <x v="5"/>
    <s v="ETV ANDHRAPRADESH"/>
    <s v="GHANTARAVAM"/>
    <n v="0.03"/>
  </r>
  <r>
    <x v="40"/>
    <x v="5"/>
    <s v="ETV ANDHRAPRADESH"/>
    <s v="ANDHRAVANI"/>
    <n v="0.02"/>
  </r>
  <r>
    <x v="40"/>
    <x v="5"/>
    <s v="ETV ANDHRAPRADESH"/>
    <s v="ANDHRAVANI"/>
    <n v="0.02"/>
  </r>
  <r>
    <x v="40"/>
    <x v="5"/>
    <s v="ETV ANDHRAPRADESH"/>
    <s v="ETV TALKIES"/>
    <n v="0.02"/>
  </r>
  <r>
    <x v="40"/>
    <x v="5"/>
    <s v="ETV ANDHRAPRADESH"/>
    <s v="TEERTHA YATRA"/>
    <n v="0"/>
  </r>
  <r>
    <x v="41"/>
    <x v="6"/>
    <s v="ETV ANDHRAPRADESH"/>
    <s v="SUKHIBHAVA"/>
    <n v="0"/>
  </r>
  <r>
    <x v="41"/>
    <x v="6"/>
    <s v="ETV ANDHRAPRADESH"/>
    <s v="ETV TALKIES"/>
    <n v="0"/>
  </r>
  <r>
    <x v="41"/>
    <x v="6"/>
    <s v="ETV ANDHRAPRADESH"/>
    <s v="TEERTHA YATRA"/>
    <n v="0.06"/>
  </r>
  <r>
    <x v="41"/>
    <x v="6"/>
    <s v="ETV ANDHRAPRADESH"/>
    <s v="GHANTARAVAM"/>
    <n v="0.05"/>
  </r>
  <r>
    <x v="41"/>
    <x v="6"/>
    <s v="ETV ANDHRAPRADESH"/>
    <s v="SUKHIBHAVA"/>
    <n v="0.02"/>
  </r>
  <r>
    <x v="41"/>
    <x v="6"/>
    <s v="ETV ANDHRAPRADESH"/>
    <s v="GHANTARAVAM"/>
    <n v="0.03"/>
  </r>
  <r>
    <x v="41"/>
    <x v="6"/>
    <s v="ETV ANDHRAPRADESH"/>
    <s v="IDISANGATI"/>
    <n v="0.01"/>
  </r>
  <r>
    <x v="41"/>
    <x v="6"/>
    <s v="ETV ANDHRAPRADESH"/>
    <s v="ANDHRAVANI"/>
    <n v="0.01"/>
  </r>
  <r>
    <x v="41"/>
    <x v="6"/>
    <s v="ETV ANDHRAPRADESH"/>
    <s v="GHANTARAVAM"/>
    <n v="0.01"/>
  </r>
  <r>
    <x v="41"/>
    <x v="6"/>
    <s v="ETV ANDHRAPRADESH"/>
    <s v="SUKHIBHAVA"/>
    <n v="0.05"/>
  </r>
  <r>
    <x v="41"/>
    <x v="6"/>
    <s v="ETV ANDHRAPRADESH"/>
    <s v="GHANTARAVAM"/>
    <n v="0.02"/>
  </r>
  <r>
    <x v="41"/>
    <x v="6"/>
    <s v="ETV ANDHRAPRADESH"/>
    <s v="GHANTARAVAM"/>
    <n v="0.02"/>
  </r>
  <r>
    <x v="41"/>
    <x v="6"/>
    <s v="ETV ANDHRAPRADESH"/>
    <s v="GHANTARAVAM"/>
    <n v="0.01"/>
  </r>
  <r>
    <x v="41"/>
    <x v="6"/>
    <s v="ETV ANDHRAPRADESH"/>
    <s v="IDISANGATI"/>
    <n v="0.05"/>
  </r>
  <r>
    <x v="41"/>
    <x v="6"/>
    <s v="ETV ANDHRAPRADESH"/>
    <s v="ETV 360"/>
    <n v="0.01"/>
  </r>
  <r>
    <x v="41"/>
    <x v="6"/>
    <s v="ETV ANDHRAPRADESH"/>
    <s v="ANDHRAVANI"/>
    <n v="0"/>
  </r>
  <r>
    <x v="41"/>
    <x v="6"/>
    <s v="ETV ANDHRAPRADESH"/>
    <s v="ETV 2 NEWS"/>
    <n v="0"/>
  </r>
  <r>
    <x v="42"/>
    <x v="0"/>
    <s v="ETV ANDHRAPRADESH"/>
    <s v="SUKHIBHAVA"/>
    <n v="0"/>
  </r>
  <r>
    <x v="42"/>
    <x v="0"/>
    <s v="ETV ANDHRAPRADESH"/>
    <s v="TEERTHA YATRA"/>
    <n v="7.0000000000000007E-2"/>
  </r>
  <r>
    <x v="42"/>
    <x v="0"/>
    <s v="ETV ANDHRAPRADESH"/>
    <s v="GHANTARAVAM"/>
    <n v="0.06"/>
  </r>
  <r>
    <x v="42"/>
    <x v="0"/>
    <s v="ETV ANDHRAPRADESH"/>
    <s v="GHANTARAVAM"/>
    <n v="0.08"/>
  </r>
  <r>
    <x v="42"/>
    <x v="0"/>
    <s v="ETV ANDHRAPRADESH"/>
    <s v="GHANTARAVAM"/>
    <n v="7.0000000000000007E-2"/>
  </r>
  <r>
    <x v="42"/>
    <x v="0"/>
    <s v="ETV ANDHRAPRADESH"/>
    <s v="GHANTARAVAM"/>
    <n v="0.01"/>
  </r>
  <r>
    <x v="42"/>
    <x v="0"/>
    <s v="ETV ANDHRAPRADESH"/>
    <s v="IDISANGATI"/>
    <n v="0.02"/>
  </r>
  <r>
    <x v="42"/>
    <x v="0"/>
    <s v="ETV ANDHRAPRADESH"/>
    <s v="ETV 2 NEWS"/>
    <n v="0.02"/>
  </r>
  <r>
    <x v="42"/>
    <x v="0"/>
    <s v="ETV ANDHRAPRADESH"/>
    <s v="ETV 2 NEWS"/>
    <n v="0.02"/>
  </r>
  <r>
    <x v="42"/>
    <x v="0"/>
    <s v="ETV ANDHRAPRADESH"/>
    <s v="TEERTHA YATRA"/>
    <n v="0.05"/>
  </r>
  <r>
    <x v="42"/>
    <x v="0"/>
    <s v="ETV ANDHRAPRADESH"/>
    <s v="TEERTHA YATRA"/>
    <n v="0.02"/>
  </r>
  <r>
    <x v="42"/>
    <x v="0"/>
    <s v="ETV ANDHRAPRADESH"/>
    <s v="ETV SPORTS"/>
    <n v="0.01"/>
  </r>
  <r>
    <x v="42"/>
    <x v="0"/>
    <s v="ETV ANDHRAPRADESH"/>
    <s v="GHANTARAVAM"/>
    <n v="0"/>
  </r>
  <r>
    <x v="42"/>
    <x v="0"/>
    <s v="ETV ANDHRAPRADESH"/>
    <s v="ETV 360"/>
    <n v="0.04"/>
  </r>
  <r>
    <x v="42"/>
    <x v="0"/>
    <s v="ETV ANDHRAPRADESH"/>
    <s v="ANDHRAVANI"/>
    <n v="0.06"/>
  </r>
  <r>
    <x v="42"/>
    <x v="0"/>
    <s v="ETV ANDHRAPRADESH"/>
    <s v="GHANTARAVAM"/>
    <n v="0.01"/>
  </r>
  <r>
    <x v="42"/>
    <x v="0"/>
    <s v="ETV ANDHRAPRADESH"/>
    <s v="TEERTHA YATRA"/>
    <n v="0"/>
  </r>
  <r>
    <x v="42"/>
    <x v="0"/>
    <s v="ETV ANDHRAPRADESH"/>
    <s v="TEERTHA YATRA"/>
    <n v="0"/>
  </r>
  <r>
    <x v="43"/>
    <x v="1"/>
    <s v="ETV ANDHRAPRADESH"/>
    <s v="GHANTARAVAM"/>
    <n v="0"/>
  </r>
  <r>
    <x v="43"/>
    <x v="1"/>
    <s v="ETV ANDHRAPRADESH"/>
    <s v="GHANTARAVAM"/>
    <n v="0.03"/>
  </r>
  <r>
    <x v="43"/>
    <x v="1"/>
    <s v="ETV ANDHRAPRADESH"/>
    <s v="GHANTARAVAM"/>
    <n v="0.01"/>
  </r>
  <r>
    <x v="43"/>
    <x v="1"/>
    <s v="ETV ANDHRAPRADESH"/>
    <s v="GHANTARAVAM"/>
    <n v="0.03"/>
  </r>
  <r>
    <x v="43"/>
    <x v="1"/>
    <s v="ETV ANDHRAPRADESH"/>
    <s v="IDISANGATI"/>
    <n v="0.01"/>
  </r>
  <r>
    <x v="43"/>
    <x v="1"/>
    <s v="ETV ANDHRAPRADESH"/>
    <s v="SAKHI"/>
    <n v="0.02"/>
  </r>
  <r>
    <x v="43"/>
    <x v="1"/>
    <s v="ETV ANDHRAPRADESH"/>
    <s v="GHANTARAVAM"/>
    <n v="0.02"/>
  </r>
  <r>
    <x v="43"/>
    <x v="1"/>
    <s v="ETV ANDHRAPRADESH"/>
    <s v="GHANTARAVAM"/>
    <n v="0.01"/>
  </r>
  <r>
    <x v="43"/>
    <x v="1"/>
    <s v="ETV ANDHRAPRADESH"/>
    <s v="IDISANGATI"/>
    <n v="0"/>
  </r>
  <r>
    <x v="43"/>
    <x v="1"/>
    <s v="ETV ANDHRAPRADESH"/>
    <s v="ETV 360"/>
    <n v="0"/>
  </r>
  <r>
    <x v="43"/>
    <x v="1"/>
    <s v="ETV ANDHRAPRADESH"/>
    <s v="PRATHIDHWANI"/>
    <n v="0.02"/>
  </r>
  <r>
    <x v="43"/>
    <x v="1"/>
    <s v="ETV ANDHRAPRADESH"/>
    <s v="ETV 2 NEWS"/>
    <n v="0.02"/>
  </r>
  <r>
    <x v="43"/>
    <x v="1"/>
    <s v="ETV ANDHRAPRADESH"/>
    <s v="ETV 2 NEWS"/>
    <n v="0.01"/>
  </r>
  <r>
    <x v="43"/>
    <x v="1"/>
    <s v="ETV ANDHRAPRADESH"/>
    <s v="ETV TALKIES"/>
    <n v="0.02"/>
  </r>
  <r>
    <x v="44"/>
    <x v="2"/>
    <s v="ETV ANDHRAPRADESH"/>
    <s v="ETV TALKIES"/>
    <n v="0"/>
  </r>
  <r>
    <x v="44"/>
    <x v="2"/>
    <s v="ETV ANDHRAPRADESH"/>
    <s v="SAKHI"/>
    <n v="0"/>
  </r>
  <r>
    <x v="44"/>
    <x v="2"/>
    <s v="ETV ANDHRAPRADESH"/>
    <s v="TEERTHA YATRA"/>
    <n v="0.04"/>
  </r>
  <r>
    <x v="44"/>
    <x v="2"/>
    <s v="ETV ANDHRAPRADESH"/>
    <s v="ETV 2 NEWS"/>
    <n v="7.0000000000000007E-2"/>
  </r>
  <r>
    <x v="44"/>
    <x v="2"/>
    <s v="ETV ANDHRAPRADESH"/>
    <s v="GHANTARAVAM"/>
    <n v="0.08"/>
  </r>
  <r>
    <x v="44"/>
    <x v="2"/>
    <s v="ETV ANDHRAPRADESH"/>
    <s v="SUKHIBHAVA"/>
    <n v="0.03"/>
  </r>
  <r>
    <x v="44"/>
    <x v="2"/>
    <s v="ETV ANDHRAPRADESH"/>
    <s v="GHANTARAVAM"/>
    <n v="0.02"/>
  </r>
  <r>
    <x v="44"/>
    <x v="2"/>
    <s v="ETV ANDHRAPRADESH"/>
    <s v="GHANTARAVAM"/>
    <n v="0.02"/>
  </r>
  <r>
    <x v="44"/>
    <x v="2"/>
    <s v="ETV ANDHRAPRADESH"/>
    <s v="GHANTARAVAM"/>
    <n v="0.02"/>
  </r>
  <r>
    <x v="44"/>
    <x v="2"/>
    <s v="ETV ANDHRAPRADESH"/>
    <s v="GHANTARAVAM"/>
    <n v="0.02"/>
  </r>
  <r>
    <x v="44"/>
    <x v="2"/>
    <s v="ETV ANDHRAPRADESH"/>
    <s v="ANDHRAVANI"/>
    <n v="0.02"/>
  </r>
  <r>
    <x v="44"/>
    <x v="2"/>
    <s v="ETV ANDHRAPRADESH"/>
    <s v="ETV 2 NEWS"/>
    <n v="0.03"/>
  </r>
  <r>
    <x v="44"/>
    <x v="2"/>
    <s v="ETV ANDHRAPRADESH"/>
    <s v="GHANTARAVAM"/>
    <n v="0.02"/>
  </r>
  <r>
    <x v="44"/>
    <x v="2"/>
    <s v="ETV ANDHRAPRADESH"/>
    <s v="GHANTARAVAM"/>
    <n v="0.03"/>
  </r>
  <r>
    <x v="44"/>
    <x v="2"/>
    <s v="ETV ANDHRAPRADESH"/>
    <s v="GHANTARAVAM"/>
    <n v="0.01"/>
  </r>
  <r>
    <x v="44"/>
    <x v="2"/>
    <s v="ETV ANDHRAPRADESH"/>
    <s v="ANDHRAVANI"/>
    <n v="0"/>
  </r>
  <r>
    <x v="44"/>
    <x v="2"/>
    <s v="ETV ANDHRAPRADESH"/>
    <s v="PRATHIDHWANI"/>
    <n v="0.03"/>
  </r>
  <r>
    <x v="45"/>
    <x v="3"/>
    <s v="ETV ANDHRAPRADESH"/>
    <s v="SUKHIBHAVA"/>
    <n v="0"/>
  </r>
  <r>
    <x v="45"/>
    <x v="3"/>
    <s v="ETV ANDHRAPRADESH"/>
    <s v="TEERTHA YATRA"/>
    <n v="0.01"/>
  </r>
  <r>
    <x v="45"/>
    <x v="3"/>
    <s v="ETV ANDHRAPRADESH"/>
    <s v="GHANTARAVAM"/>
    <n v="0.01"/>
  </r>
  <r>
    <x v="45"/>
    <x v="3"/>
    <s v="ETV ANDHRAPRADESH"/>
    <s v="AAHA"/>
    <n v="0"/>
  </r>
  <r>
    <x v="45"/>
    <x v="3"/>
    <s v="ETV ANDHRAPRADESH"/>
    <s v="GHANTARAVAM"/>
    <n v="0.02"/>
  </r>
  <r>
    <x v="45"/>
    <x v="3"/>
    <s v="ETV ANDHRAPRADESH"/>
    <s v="GHANTARAVAM"/>
    <n v="0.05"/>
  </r>
  <r>
    <x v="45"/>
    <x v="3"/>
    <s v="ETV ANDHRAPRADESH"/>
    <s v="GHANTARAVAM"/>
    <n v="0.05"/>
  </r>
  <r>
    <x v="45"/>
    <x v="3"/>
    <s v="ETV ANDHRAPRADESH"/>
    <s v="TEERTHA YATRA"/>
    <n v="0.04"/>
  </r>
  <r>
    <x v="45"/>
    <x v="3"/>
    <s v="ETV ANDHRAPRADESH"/>
    <s v="MUNDHU AADUGU"/>
    <n v="0.01"/>
  </r>
  <r>
    <x v="45"/>
    <x v="3"/>
    <s v="ETV ANDHRAPRADESH"/>
    <s v="GHANTARAVAM"/>
    <n v="0.02"/>
  </r>
  <r>
    <x v="45"/>
    <x v="3"/>
    <s v="ETV ANDHRAPRADESH"/>
    <s v="PRATHIDHWANI"/>
    <n v="0"/>
  </r>
  <r>
    <x v="45"/>
    <x v="3"/>
    <s v="ETV ANDHRAPRADESH"/>
    <s v="ETV TALKIES"/>
    <n v="0.01"/>
  </r>
  <r>
    <x v="45"/>
    <x v="3"/>
    <s v="ETV ANDHRAPRADESH"/>
    <s v="GHANTARAVAM"/>
    <n v="0.03"/>
  </r>
  <r>
    <x v="45"/>
    <x v="3"/>
    <s v="ETV ANDHRAPRADESH"/>
    <s v="TEERTHA YATRA"/>
    <n v="0"/>
  </r>
  <r>
    <x v="46"/>
    <x v="4"/>
    <s v="ETV ANDHRAPRADESH"/>
    <s v="AAHA"/>
    <n v="0"/>
  </r>
  <r>
    <x v="46"/>
    <x v="4"/>
    <s v="ETV ANDHRAPRADESH"/>
    <s v="GHANTARAVAM"/>
    <n v="0.03"/>
  </r>
  <r>
    <x v="46"/>
    <x v="4"/>
    <s v="ETV ANDHRAPRADESH"/>
    <s v="NARI BHERI"/>
    <n v="0.04"/>
  </r>
  <r>
    <x v="46"/>
    <x v="4"/>
    <s v="ETV ANDHRAPRADESH"/>
    <s v="ANDHRAVANI"/>
    <n v="0.05"/>
  </r>
  <r>
    <x v="46"/>
    <x v="4"/>
    <s v="ETV ANDHRAPRADESH"/>
    <s v="ETV 2 NEWS"/>
    <n v="0"/>
  </r>
  <r>
    <x v="46"/>
    <x v="4"/>
    <s v="ETV ANDHRAPRADESH"/>
    <s v="GHANTARAVAM"/>
    <n v="0.05"/>
  </r>
  <r>
    <x v="46"/>
    <x v="4"/>
    <s v="ETV ANDHRAPRADESH"/>
    <s v="GHANTARAVAM"/>
    <n v="0.01"/>
  </r>
  <r>
    <x v="46"/>
    <x v="4"/>
    <s v="ETV ANDHRAPRADESH"/>
    <s v="GHANTARAVAM"/>
    <n v="0.03"/>
  </r>
  <r>
    <x v="46"/>
    <x v="4"/>
    <s v="ETV ANDHRAPRADESH"/>
    <s v="GHANTARAVAM"/>
    <n v="0.04"/>
  </r>
  <r>
    <x v="46"/>
    <x v="4"/>
    <s v="ETV ANDHRAPRADESH"/>
    <s v="SRI NILAYAM"/>
    <n v="0.02"/>
  </r>
  <r>
    <x v="46"/>
    <x v="4"/>
    <s v="ETV ANDHRAPRADESH"/>
    <s v="ETV 360"/>
    <n v="0"/>
  </r>
  <r>
    <x v="46"/>
    <x v="4"/>
    <s v="ETV ANDHRAPRADESH"/>
    <s v="ANDHRAVANI"/>
    <n v="0.01"/>
  </r>
  <r>
    <x v="46"/>
    <x v="4"/>
    <s v="ETV ANDHRAPRADESH"/>
    <s v="ETV 2 NEWS"/>
    <n v="0.01"/>
  </r>
  <r>
    <x v="46"/>
    <x v="4"/>
    <s v="ETV ANDHRAPRADESH"/>
    <s v="ETV TALKIES"/>
    <n v="0.03"/>
  </r>
  <r>
    <x v="46"/>
    <x v="4"/>
    <s v="ETV ANDHRAPRADESH"/>
    <s v="GHANTARAVAM"/>
    <n v="0"/>
  </r>
  <r>
    <x v="47"/>
    <x v="5"/>
    <s v="ETV ANDHRAPRADESH"/>
    <s v="ETV 2 NEWS"/>
    <n v="0.04"/>
  </r>
  <r>
    <x v="47"/>
    <x v="5"/>
    <s v="ETV ANDHRAPRADESH"/>
    <s v="ETV 2 NEWS"/>
    <n v="0.06"/>
  </r>
  <r>
    <x v="47"/>
    <x v="5"/>
    <s v="ETV ANDHRAPRADESH"/>
    <s v="MUNDHU AADUGU"/>
    <n v="0.11"/>
  </r>
  <r>
    <x v="47"/>
    <x v="5"/>
    <s v="ETV ANDHRAPRADESH"/>
    <s v="IDISANGATI"/>
    <n v="0.02"/>
  </r>
  <r>
    <x v="47"/>
    <x v="5"/>
    <s v="ETV ANDHRAPRADESH"/>
    <s v="SAKHI"/>
    <n v="0.04"/>
  </r>
  <r>
    <x v="47"/>
    <x v="5"/>
    <s v="ETV ANDHRAPRADESH"/>
    <s v="GHANTARAVAM"/>
    <n v="0.03"/>
  </r>
  <r>
    <x v="47"/>
    <x v="5"/>
    <s v="ETV ANDHRAPRADESH"/>
    <s v="GHANTARAVAM"/>
    <n v="0.04"/>
  </r>
  <r>
    <x v="47"/>
    <x v="5"/>
    <s v="ETV ANDHRAPRADESH"/>
    <s v="ETV SPORTS"/>
    <n v="0.02"/>
  </r>
  <r>
    <x v="47"/>
    <x v="5"/>
    <s v="ETV ANDHRAPRADESH"/>
    <s v="GHANTARAVAM"/>
    <n v="0.01"/>
  </r>
  <r>
    <x v="47"/>
    <x v="5"/>
    <s v="ETV ANDHRAPRADESH"/>
    <s v="ANDHRAVANI"/>
    <n v="0.01"/>
  </r>
  <r>
    <x v="47"/>
    <x v="5"/>
    <s v="ETV ANDHRAPRADESH"/>
    <s v="ETV 360"/>
    <n v="0.03"/>
  </r>
  <r>
    <x v="47"/>
    <x v="5"/>
    <s v="ETV ANDHRAPRADESH"/>
    <s v="PRATHIDHWANI"/>
    <n v="0.03"/>
  </r>
  <r>
    <x v="47"/>
    <x v="5"/>
    <s v="ETV ANDHRAPRADESH"/>
    <s v="ETV TALKIES"/>
    <n v="0.01"/>
  </r>
  <r>
    <x v="48"/>
    <x v="6"/>
    <s v="ETV ANDHRAPRADESH"/>
    <s v="ETV TALKIES"/>
    <n v="0"/>
  </r>
  <r>
    <x v="48"/>
    <x v="6"/>
    <s v="ETV ANDHRAPRADESH"/>
    <s v="ANDHRAVANI"/>
    <n v="0.1"/>
  </r>
  <r>
    <x v="48"/>
    <x v="6"/>
    <s v="ETV ANDHRAPRADESH"/>
    <s v="SUKHIBHAVA"/>
    <n v="0.05"/>
  </r>
  <r>
    <x v="48"/>
    <x v="6"/>
    <s v="ETV ANDHRAPRADESH"/>
    <s v="ETV TALKIES"/>
    <n v="0.02"/>
  </r>
  <r>
    <x v="48"/>
    <x v="6"/>
    <s v="ETV ANDHRAPRADESH"/>
    <s v="GHANTARAVAM"/>
    <n v="0.06"/>
  </r>
  <r>
    <x v="48"/>
    <x v="6"/>
    <s v="ETV ANDHRAPRADESH"/>
    <s v="GHANTARAVAM"/>
    <n v="0.01"/>
  </r>
  <r>
    <x v="48"/>
    <x v="6"/>
    <s v="ETV ANDHRAPRADESH"/>
    <s v="GHANTARAVAM"/>
    <n v="0.03"/>
  </r>
  <r>
    <x v="48"/>
    <x v="6"/>
    <s v="ETV ANDHRAPRADESH"/>
    <s v="GHANTARAVAM"/>
    <n v="0.04"/>
  </r>
  <r>
    <x v="48"/>
    <x v="6"/>
    <s v="ETV ANDHRAPRADESH"/>
    <s v="ANDHRAVANI"/>
    <n v="0.02"/>
  </r>
  <r>
    <x v="48"/>
    <x v="6"/>
    <s v="ETV ANDHRAPRADESH"/>
    <s v="ETV 360"/>
    <n v="0"/>
  </r>
  <r>
    <x v="48"/>
    <x v="6"/>
    <s v="ETV ANDHRAPRADESH"/>
    <s v="ETV 360"/>
    <n v="0"/>
  </r>
  <r>
    <x v="48"/>
    <x v="6"/>
    <s v="ETV ANDHRAPRADESH"/>
    <s v="ETV 360"/>
    <n v="0"/>
  </r>
  <r>
    <x v="48"/>
    <x v="6"/>
    <s v="ETV ANDHRAPRADESH"/>
    <s v="PRATHIDHWANI"/>
    <n v="0"/>
  </r>
  <r>
    <x v="48"/>
    <x v="6"/>
    <s v="ETV ANDHRAPRADESH"/>
    <s v="ANDHRAVANI"/>
    <n v="0.02"/>
  </r>
  <r>
    <x v="48"/>
    <x v="6"/>
    <s v="ETV ANDHRAPRADESH"/>
    <s v="ETV 2 NEWS"/>
    <n v="7.0000000000000007E-2"/>
  </r>
  <r>
    <x v="48"/>
    <x v="6"/>
    <s v="ETV ANDHRAPRADESH"/>
    <s v="ETV TALKIES"/>
    <n v="0.04"/>
  </r>
  <r>
    <x v="49"/>
    <x v="0"/>
    <s v="ETV ANDHRAPRADESH"/>
    <s v="SUKHIBHAVA"/>
    <n v="0"/>
  </r>
  <r>
    <x v="49"/>
    <x v="0"/>
    <s v="ETV ANDHRAPRADESH"/>
    <s v="ETV TALKIES"/>
    <n v="0"/>
  </r>
  <r>
    <x v="0"/>
    <x v="0"/>
    <s v="ETV Kannada"/>
    <s v="AMMA NINAGAGI"/>
    <n v="0.24"/>
  </r>
  <r>
    <x v="0"/>
    <x v="0"/>
    <s v="ETV Kannada"/>
    <s v="PUTTA GOURI MADUVE"/>
    <n v="0.09"/>
  </r>
  <r>
    <x v="0"/>
    <x v="0"/>
    <s v="ETV Kannada"/>
    <s v="BIG BOSS"/>
    <n v="0.01"/>
  </r>
  <r>
    <x v="0"/>
    <x v="0"/>
    <s v="ETV Kannada"/>
    <s v="AMMA NINAGAGI"/>
    <n v="0"/>
  </r>
  <r>
    <x v="0"/>
    <x v="0"/>
    <s v="ETV Kannada"/>
    <s v="PUTTA GOURI MADUVE"/>
    <n v="0"/>
  </r>
  <r>
    <x v="2"/>
    <x v="2"/>
    <s v="ETV Kannada"/>
    <s v="STAR SAVIRUCHI"/>
    <n v="0.1"/>
  </r>
  <r>
    <x v="3"/>
    <x v="3"/>
    <s v="ETV Kannada"/>
    <s v="PRANAVAM"/>
    <n v="7.0000000000000007E-2"/>
  </r>
  <r>
    <x v="3"/>
    <x v="3"/>
    <s v="ETV Kannada"/>
    <s v="BHIMA BIGG BOSS SUPER SATURDAY SUDEEP"/>
    <n v="0.04"/>
  </r>
  <r>
    <x v="4"/>
    <x v="4"/>
    <s v="ETV Kannada"/>
    <s v="BIG BOSS"/>
    <n v="0.04"/>
  </r>
  <r>
    <x v="4"/>
    <x v="4"/>
    <s v="ETV Kannada"/>
    <s v="BIG BOSS"/>
    <n v="7.0000000000000007E-2"/>
  </r>
  <r>
    <x v="4"/>
    <x v="4"/>
    <s v="ETV Kannada"/>
    <s v="BHIMA BIGG BOSS VAARADA KATHE KICHANA J"/>
    <n v="7.0000000000000007E-2"/>
  </r>
  <r>
    <x v="4"/>
    <x v="4"/>
    <s v="ETV Kannada"/>
    <s v="BHIMA BIGG BOSS VAARADA KATHE KICHANA J"/>
    <n v="7.0000000000000007E-2"/>
  </r>
  <r>
    <x v="4"/>
    <x v="4"/>
    <s v="ETV Kannada"/>
    <s v="BHIMA BIGG BOSS UNSEEN EPISODE"/>
    <n v="0.03"/>
  </r>
  <r>
    <x v="5"/>
    <x v="5"/>
    <s v="ETV Kannada"/>
    <s v="PRANAVAM"/>
    <n v="0.02"/>
  </r>
  <r>
    <x v="5"/>
    <x v="5"/>
    <s v="ETV Kannada"/>
    <s v="STAR SAVIRUCHI"/>
    <n v="0.02"/>
  </r>
  <r>
    <x v="5"/>
    <x v="5"/>
    <s v="ETV Kannada"/>
    <s v="BIG BOSS"/>
    <n v="0.06"/>
  </r>
  <r>
    <x v="6"/>
    <x v="6"/>
    <s v="ETV Kannada"/>
    <s v="KFF YALLAR MANE DOOSENO"/>
    <n v="0.09"/>
  </r>
  <r>
    <x v="6"/>
    <x v="6"/>
    <s v="ETV Kannada"/>
    <s v="KFF YALLAR MANE DOOSENO"/>
    <n v="0.1"/>
  </r>
  <r>
    <x v="6"/>
    <x v="6"/>
    <s v="ETV Kannada"/>
    <s v="PUTTA GOURI MADUVE"/>
    <n v="0.12"/>
  </r>
  <r>
    <x v="6"/>
    <x v="6"/>
    <s v="ETV Kannada"/>
    <s v="PUTTA GOURI MADUVE"/>
    <n v="0"/>
  </r>
  <r>
    <x v="7"/>
    <x v="0"/>
    <s v="ETV Kannada"/>
    <s v="PRANAVAM"/>
    <n v="0.04"/>
  </r>
  <r>
    <x v="8"/>
    <x v="1"/>
    <s v="ETV Kannada"/>
    <s v="STAR SAVIRUCHI"/>
    <n v="0.06"/>
  </r>
  <r>
    <x v="8"/>
    <x v="1"/>
    <s v="ETV Kannada"/>
    <s v="STAR SAVIRUCHI"/>
    <n v="0.06"/>
  </r>
  <r>
    <x v="9"/>
    <x v="2"/>
    <s v="ETV Kannada"/>
    <s v="KFF TONI"/>
    <n v="0"/>
  </r>
  <r>
    <x v="9"/>
    <x v="2"/>
    <s v="ETV Kannada"/>
    <s v="KFF TONI"/>
    <n v="0.01"/>
  </r>
  <r>
    <x v="9"/>
    <x v="2"/>
    <s v="ETV Kannada"/>
    <s v="KFF TONI"/>
    <n v="0"/>
  </r>
  <r>
    <x v="9"/>
    <x v="2"/>
    <s v="ETV Kannada"/>
    <s v="KFF TONI"/>
    <n v="0.03"/>
  </r>
  <r>
    <x v="9"/>
    <x v="2"/>
    <s v="ETV Kannada"/>
    <s v="CHARANADAASI"/>
    <n v="0.04"/>
  </r>
  <r>
    <x v="9"/>
    <x v="2"/>
    <s v="ETV Kannada"/>
    <s v="PUTTA GOURI MADUVE"/>
    <n v="0.18"/>
  </r>
  <r>
    <x v="9"/>
    <x v="2"/>
    <s v="ETV Kannada"/>
    <s v="CHARANADAASI"/>
    <n v="0"/>
  </r>
  <r>
    <x v="9"/>
    <x v="2"/>
    <s v="ETV Kannada"/>
    <s v="CHARANADAASI"/>
    <n v="0"/>
  </r>
  <r>
    <x v="10"/>
    <x v="3"/>
    <s v="ETV Kannada"/>
    <s v="BHIMA BIGG BOSS SUPER SATURDAY SUDEEP"/>
    <n v="0.04"/>
  </r>
  <r>
    <x v="11"/>
    <x v="4"/>
    <s v="ETV Kannada"/>
    <s v="BIG BOSS"/>
    <n v="0.09"/>
  </r>
  <r>
    <x v="11"/>
    <x v="4"/>
    <s v="ETV Kannada"/>
    <s v="BIG BOSS"/>
    <n v="0.05"/>
  </r>
  <r>
    <x v="11"/>
    <x v="4"/>
    <s v="ETV Kannada"/>
    <s v="BHIMA BIGG BOSS UNSEEN EPISODE"/>
    <n v="0.04"/>
  </r>
  <r>
    <x v="12"/>
    <x v="5"/>
    <s v="ETV Kannada"/>
    <s v="KFF TAPORI"/>
    <n v="0.06"/>
  </r>
  <r>
    <x v="12"/>
    <x v="5"/>
    <s v="ETV Kannada"/>
    <s v="KFF TAPORI"/>
    <n v="0.03"/>
  </r>
  <r>
    <x v="12"/>
    <x v="5"/>
    <s v="ETV Kannada"/>
    <s v="STAR SAVIRUCHI"/>
    <n v="0.03"/>
  </r>
  <r>
    <x v="12"/>
    <x v="5"/>
    <s v="ETV Kannada"/>
    <s v="CHARANADAASI"/>
    <n v="0.03"/>
  </r>
  <r>
    <x v="12"/>
    <x v="5"/>
    <s v="ETV Kannada"/>
    <s v="CHARANADAASI"/>
    <n v="0.01"/>
  </r>
  <r>
    <x v="13"/>
    <x v="6"/>
    <s v="ETV Kannada"/>
    <s v="PRANAVAM"/>
    <n v="0.04"/>
  </r>
  <r>
    <x v="13"/>
    <x v="6"/>
    <s v="ETV Kannada"/>
    <s v="STAR SAVIRUCHI"/>
    <n v="0.03"/>
  </r>
  <r>
    <x v="13"/>
    <x v="6"/>
    <s v="ETV Kannada"/>
    <s v="CHARANADAASI"/>
    <n v="0.08"/>
  </r>
  <r>
    <x v="13"/>
    <x v="6"/>
    <s v="ETV Kannada"/>
    <s v="AMMA NINAGAGI"/>
    <n v="0.24"/>
  </r>
  <r>
    <x v="13"/>
    <x v="6"/>
    <s v="ETV Kannada"/>
    <s v="CHARANADAASI"/>
    <n v="0"/>
  </r>
  <r>
    <x v="13"/>
    <x v="6"/>
    <s v="ETV Kannada"/>
    <s v="AMMA NINAGAGI"/>
    <n v="0"/>
  </r>
  <r>
    <x v="14"/>
    <x v="0"/>
    <s v="ETV Kannada"/>
    <s v="PRANAVAM"/>
    <n v="0.04"/>
  </r>
  <r>
    <x v="14"/>
    <x v="0"/>
    <s v="ETV Kannada"/>
    <s v="KFF ONDE GURI"/>
    <n v="0.03"/>
  </r>
  <r>
    <x v="14"/>
    <x v="0"/>
    <s v="ETV Kannada"/>
    <s v="KFF ONDE GURI"/>
    <n v="0.05"/>
  </r>
  <r>
    <x v="14"/>
    <x v="0"/>
    <s v="ETV Kannada"/>
    <s v="STAR SAVIRUCHI"/>
    <n v="0.02"/>
  </r>
  <r>
    <x v="14"/>
    <x v="0"/>
    <s v="ETV Kannada"/>
    <s v="AMMA NINAGAGI"/>
    <n v="0.23"/>
  </r>
  <r>
    <x v="14"/>
    <x v="0"/>
    <s v="ETV Kannada"/>
    <s v="AMMA NINAGAGI"/>
    <n v="0"/>
  </r>
  <r>
    <x v="15"/>
    <x v="1"/>
    <s v="ETV Kannada"/>
    <s v="PRANAVAM"/>
    <n v="0.02"/>
  </r>
  <r>
    <x v="15"/>
    <x v="1"/>
    <s v="ETV Kannada"/>
    <s v="KFF MUNGAARINA MINCHU"/>
    <n v="0.01"/>
  </r>
  <r>
    <x v="15"/>
    <x v="1"/>
    <s v="ETV Kannada"/>
    <s v="KFF MUNGAARINA MINCHU"/>
    <n v="0.02"/>
  </r>
  <r>
    <x v="15"/>
    <x v="1"/>
    <s v="ETV Kannada"/>
    <s v="STAR SAVIRUCHI"/>
    <n v="0.02"/>
  </r>
  <r>
    <x v="15"/>
    <x v="1"/>
    <s v="ETV Kannada"/>
    <s v="PUTTA GOURI MADUVE"/>
    <n v="0.09"/>
  </r>
  <r>
    <x v="15"/>
    <x v="1"/>
    <s v="ETV Kannada"/>
    <s v="PUTTA GOURI MADUVE"/>
    <n v="0"/>
  </r>
  <r>
    <x v="16"/>
    <x v="2"/>
    <s v="ETV Kannada"/>
    <s v="PRANAVAM"/>
    <n v="0.01"/>
  </r>
  <r>
    <x v="16"/>
    <x v="2"/>
    <s v="ETV Kannada"/>
    <s v="CHARANADAASI"/>
    <n v="0.11"/>
  </r>
  <r>
    <x v="16"/>
    <x v="2"/>
    <s v="ETV Kannada"/>
    <s v="PUTTA GOURI MADUVE"/>
    <n v="0.2"/>
  </r>
  <r>
    <x v="16"/>
    <x v="2"/>
    <s v="ETV Kannada"/>
    <s v="CHARANADAASI"/>
    <n v="0"/>
  </r>
  <r>
    <x v="16"/>
    <x v="2"/>
    <s v="ETV Kannada"/>
    <s v="PUTTA GOURI MADUVE"/>
    <n v="0"/>
  </r>
  <r>
    <x v="17"/>
    <x v="3"/>
    <s v="ETV Kannada"/>
    <s v="CHARANADAASI"/>
    <n v="0.06"/>
  </r>
  <r>
    <x v="20"/>
    <x v="6"/>
    <s v="ETV Kannada"/>
    <s v="PRANAVAM"/>
    <n v="0.01"/>
  </r>
  <r>
    <x v="20"/>
    <x v="6"/>
    <s v="ETV Kannada"/>
    <s v="KFF MAANAVA DAANAVA"/>
    <n v="0.03"/>
  </r>
  <r>
    <x v="20"/>
    <x v="6"/>
    <s v="ETV Kannada"/>
    <s v="KFF MAANAVA DAANAVA"/>
    <n v="0.05"/>
  </r>
  <r>
    <x v="20"/>
    <x v="6"/>
    <s v="ETV Kannada"/>
    <s v="KFF MAANAVA DAANAVA"/>
    <n v="0.04"/>
  </r>
  <r>
    <x v="20"/>
    <x v="6"/>
    <s v="ETV Kannada"/>
    <s v="CHARANADAASI"/>
    <n v="0.12"/>
  </r>
  <r>
    <x v="20"/>
    <x v="6"/>
    <s v="ETV Kannada"/>
    <s v="AMMA NINAGAGI"/>
    <n v="0.25"/>
  </r>
  <r>
    <x v="20"/>
    <x v="6"/>
    <s v="ETV Kannada"/>
    <s v="AMMA NINAGAGI"/>
    <n v="0.01"/>
  </r>
  <r>
    <x v="21"/>
    <x v="0"/>
    <s v="ETV Kannada"/>
    <s v="BIG BOSS"/>
    <n v="0.03"/>
  </r>
  <r>
    <x v="22"/>
    <x v="1"/>
    <s v="ETV Kannada"/>
    <s v="PRANAVAM"/>
    <n v="0.03"/>
  </r>
  <r>
    <x v="22"/>
    <x v="1"/>
    <s v="ETV Kannada"/>
    <s v="BIG BOSS"/>
    <n v="0.02"/>
  </r>
  <r>
    <x v="24"/>
    <x v="3"/>
    <s v="ETV Kannada"/>
    <s v="CHARANADAASI"/>
    <n v="0.09"/>
  </r>
  <r>
    <x v="24"/>
    <x v="3"/>
    <s v="ETV Kannada"/>
    <s v="PUTTA GOURI MADUVE"/>
    <n v="0.25"/>
  </r>
  <r>
    <x v="24"/>
    <x v="3"/>
    <s v="ETV Kannada"/>
    <s v="CHARANADAASI"/>
    <n v="0.02"/>
  </r>
  <r>
    <x v="24"/>
    <x v="3"/>
    <s v="ETV Kannada"/>
    <s v="PUTTA GOURI MADUVE"/>
    <n v="0"/>
  </r>
  <r>
    <x v="25"/>
    <x v="4"/>
    <s v="ETV Kannada"/>
    <s v="BIG BOSS"/>
    <n v="0.03"/>
  </r>
  <r>
    <x v="25"/>
    <x v="4"/>
    <s v="ETV Kannada"/>
    <s v="BIG BOSS"/>
    <n v="7.0000000000000007E-2"/>
  </r>
  <r>
    <x v="26"/>
    <x v="5"/>
    <s v="ETV Kannada"/>
    <s v="AMMA NINAGAGI"/>
    <n v="0.11"/>
  </r>
  <r>
    <x v="26"/>
    <x v="5"/>
    <s v="ETV Kannada"/>
    <s v="PUTTA GOURI MADUVE"/>
    <n v="0.13"/>
  </r>
  <r>
    <x v="26"/>
    <x v="5"/>
    <s v="ETV Kannada"/>
    <s v="AMMA NINAGAGI"/>
    <n v="0"/>
  </r>
  <r>
    <x v="26"/>
    <x v="5"/>
    <s v="ETV Kannada"/>
    <s v="PUTTA GOURI MADUVE"/>
    <n v="0"/>
  </r>
  <r>
    <x v="28"/>
    <x v="0"/>
    <s v="ETV Kannada"/>
    <s v="KFF HIMAPAATA"/>
    <n v="0.01"/>
  </r>
  <r>
    <x v="28"/>
    <x v="0"/>
    <s v="ETV Kannada"/>
    <s v="KFF HIMAPAATA"/>
    <n v="0.02"/>
  </r>
  <r>
    <x v="28"/>
    <x v="0"/>
    <s v="ETV Kannada"/>
    <s v="KFF HIMAPAATA"/>
    <n v="0.01"/>
  </r>
  <r>
    <x v="29"/>
    <x v="1"/>
    <s v="ETV Kannada"/>
    <s v="CHARANADAASI"/>
    <n v="0.19"/>
  </r>
  <r>
    <x v="29"/>
    <x v="1"/>
    <s v="ETV Kannada"/>
    <s v="AMMA NINAGAGI"/>
    <n v="0.37"/>
  </r>
  <r>
    <x v="29"/>
    <x v="1"/>
    <s v="ETV Kannada"/>
    <s v="CHARANADAASI"/>
    <n v="0.03"/>
  </r>
  <r>
    <x v="29"/>
    <x v="1"/>
    <s v="ETV Kannada"/>
    <s v="AMMA NINAGAGI"/>
    <n v="0.04"/>
  </r>
  <r>
    <x v="31"/>
    <x v="3"/>
    <s v="ETV Kannada"/>
    <s v="BHIMA BIGG BOSS SUPER SATURDAY SUDEEP"/>
    <n v="0.05"/>
  </r>
  <r>
    <x v="31"/>
    <x v="3"/>
    <s v="ETV Kannada"/>
    <s v="BHIMA BIGG BOSS SUPER SATURDAY SUDEEP"/>
    <n v="0.06"/>
  </r>
  <r>
    <x v="32"/>
    <x v="4"/>
    <s v="ETV Kannada"/>
    <s v="BIG BOSS"/>
    <n v="0.11"/>
  </r>
  <r>
    <x v="32"/>
    <x v="4"/>
    <s v="ETV Kannada"/>
    <s v="BIG BOSS"/>
    <n v="0.04"/>
  </r>
  <r>
    <x v="33"/>
    <x v="5"/>
    <s v="ETV Kannada"/>
    <s v="PRANAVAM"/>
    <n v="0.03"/>
  </r>
  <r>
    <x v="33"/>
    <x v="5"/>
    <s v="ETV Kannada"/>
    <s v="KFF DUM"/>
    <n v="0"/>
  </r>
  <r>
    <x v="33"/>
    <x v="5"/>
    <s v="ETV Kannada"/>
    <s v="KFF DUM"/>
    <n v="0.01"/>
  </r>
  <r>
    <x v="33"/>
    <x v="5"/>
    <s v="ETV Kannada"/>
    <s v="AMMA NINAGAGI"/>
    <n v="0.18"/>
  </r>
  <r>
    <x v="33"/>
    <x v="5"/>
    <s v="ETV Kannada"/>
    <s v="PUTTA GOURI MADUVE"/>
    <n v="0.18"/>
  </r>
  <r>
    <x v="33"/>
    <x v="5"/>
    <s v="ETV Kannada"/>
    <s v="PUTTA GOURI MADUVE"/>
    <n v="0.18"/>
  </r>
  <r>
    <x v="33"/>
    <x v="5"/>
    <s v="ETV Kannada"/>
    <s v="AMMA NINAGAGI"/>
    <n v="0.01"/>
  </r>
  <r>
    <x v="33"/>
    <x v="5"/>
    <s v="ETV Kannada"/>
    <s v="PUTTA GOURI MADUVE"/>
    <n v="0"/>
  </r>
  <r>
    <x v="33"/>
    <x v="5"/>
    <s v="ETV Kannada"/>
    <s v="PUTTA GOURI MADUVE"/>
    <n v="0"/>
  </r>
  <r>
    <x v="34"/>
    <x v="6"/>
    <s v="ETV Kannada"/>
    <s v="KFF DONI SAAGALI"/>
    <n v="0"/>
  </r>
  <r>
    <x v="34"/>
    <x v="6"/>
    <s v="ETV Kannada"/>
    <s v="KFF DONI SAAGALI"/>
    <n v="0.02"/>
  </r>
  <r>
    <x v="34"/>
    <x v="6"/>
    <s v="ETV Kannada"/>
    <s v="KFF DONI SAAGALI"/>
    <n v="0.09"/>
  </r>
  <r>
    <x v="35"/>
    <x v="0"/>
    <s v="ETV Kannada"/>
    <s v="BIG BOSS"/>
    <n v="0.05"/>
  </r>
  <r>
    <x v="36"/>
    <x v="1"/>
    <s v="ETV Kannada"/>
    <s v="PRANAVAM"/>
    <n v="0.06"/>
  </r>
  <r>
    <x v="36"/>
    <x v="1"/>
    <s v="ETV Kannada"/>
    <s v="AMMA NINAGAGI"/>
    <n v="0.4"/>
  </r>
  <r>
    <x v="36"/>
    <x v="1"/>
    <s v="ETV Kannada"/>
    <s v="AMMA NINAGAGI"/>
    <n v="0"/>
  </r>
  <r>
    <x v="37"/>
    <x v="2"/>
    <s v="ETV Kannada"/>
    <s v="STAR SAVIRUCHI"/>
    <n v="0.01"/>
  </r>
  <r>
    <x v="37"/>
    <x v="2"/>
    <s v="ETV Kannada"/>
    <s v="CHARANADAASI"/>
    <n v="0.08"/>
  </r>
  <r>
    <x v="37"/>
    <x v="2"/>
    <s v="ETV Kannada"/>
    <s v="CHARANADAASI"/>
    <n v="0.08"/>
  </r>
  <r>
    <x v="37"/>
    <x v="2"/>
    <s v="ETV Kannada"/>
    <s v="CHARANADAASI"/>
    <n v="0.01"/>
  </r>
  <r>
    <x v="37"/>
    <x v="2"/>
    <s v="ETV Kannada"/>
    <s v="CHARANADAASI"/>
    <n v="0.01"/>
  </r>
  <r>
    <x v="38"/>
    <x v="3"/>
    <s v="ETV Kannada"/>
    <s v="STAR SAVIRUCHI"/>
    <n v="0"/>
  </r>
  <r>
    <x v="38"/>
    <x v="3"/>
    <s v="ETV Kannada"/>
    <s v="AMMA NINAGAGI"/>
    <n v="0.09"/>
  </r>
  <r>
    <x v="38"/>
    <x v="3"/>
    <s v="ETV Kannada"/>
    <s v="AMMA NINAGAGI"/>
    <n v="0.02"/>
  </r>
  <r>
    <x v="39"/>
    <x v="4"/>
    <s v="ETV Kannada"/>
    <s v="BIG BOSS"/>
    <n v="0.11"/>
  </r>
  <r>
    <x v="39"/>
    <x v="4"/>
    <s v="ETV Kannada"/>
    <s v="BIG BOSS"/>
    <n v="0.09"/>
  </r>
  <r>
    <x v="40"/>
    <x v="5"/>
    <s v="ETV Kannada"/>
    <s v="STAR SAVIRUCHI"/>
    <n v="0.06"/>
  </r>
  <r>
    <x v="40"/>
    <x v="5"/>
    <s v="ETV Kannada"/>
    <s v="PUTTA GOURI MADUVE"/>
    <n v="0.2"/>
  </r>
  <r>
    <x v="40"/>
    <x v="5"/>
    <s v="ETV Kannada"/>
    <s v="PUTTA GOURI MADUVE"/>
    <n v="0.01"/>
  </r>
  <r>
    <x v="41"/>
    <x v="6"/>
    <s v="ETV Kannada"/>
    <s v="PRANAVAM"/>
    <n v="0.03"/>
  </r>
  <r>
    <x v="41"/>
    <x v="6"/>
    <s v="ETV Kannada"/>
    <s v="STAR SAVIRUCHI"/>
    <n v="0.06"/>
  </r>
  <r>
    <x v="42"/>
    <x v="0"/>
    <s v="ETV Kannada"/>
    <s v="PRANAVAM"/>
    <n v="0.04"/>
  </r>
  <r>
    <x v="42"/>
    <x v="0"/>
    <s v="ETV Kannada"/>
    <s v="STAR SAVIRUCHI"/>
    <n v="0.1"/>
  </r>
  <r>
    <x v="42"/>
    <x v="0"/>
    <s v="ETV Kannada"/>
    <s v="CHARANADAASI"/>
    <n v="0.03"/>
  </r>
  <r>
    <x v="42"/>
    <x v="0"/>
    <s v="ETV Kannada"/>
    <s v="CHARANADAASI"/>
    <n v="0.03"/>
  </r>
  <r>
    <x v="42"/>
    <x v="0"/>
    <s v="ETV Kannada"/>
    <s v="CHARANADAASI"/>
    <n v="0"/>
  </r>
  <r>
    <x v="42"/>
    <x v="0"/>
    <s v="ETV Kannada"/>
    <s v="CHARANADAASI"/>
    <n v="0"/>
  </r>
  <r>
    <x v="43"/>
    <x v="1"/>
    <s v="ETV Kannada"/>
    <s v="STAR SAVIRUCHI"/>
    <n v="0.06"/>
  </r>
  <r>
    <x v="43"/>
    <x v="1"/>
    <s v="ETV Kannada"/>
    <s v="AMMA NINAGAGI"/>
    <n v="0.32"/>
  </r>
  <r>
    <x v="43"/>
    <x v="1"/>
    <s v="ETV Kannada"/>
    <s v="AMMA NINAGAGI"/>
    <n v="0"/>
  </r>
  <r>
    <x v="45"/>
    <x v="3"/>
    <s v="ETV Kannada"/>
    <s v="PRANAVAM"/>
    <n v="0.05"/>
  </r>
  <r>
    <x v="45"/>
    <x v="3"/>
    <s v="ETV Kannada"/>
    <s v="AMMA NINAGAGI"/>
    <n v="0.17"/>
  </r>
  <r>
    <x v="45"/>
    <x v="3"/>
    <s v="ETV Kannada"/>
    <s v="BHIMA BIGG BOSS SUPER SATURDAY SUDEEP"/>
    <n v="0.04"/>
  </r>
  <r>
    <x v="45"/>
    <x v="3"/>
    <s v="ETV Kannada"/>
    <s v="AMMA NINAGAGI"/>
    <n v="0"/>
  </r>
  <r>
    <x v="47"/>
    <x v="5"/>
    <s v="ETV Kannada"/>
    <s v="STAR SAVIRUCHI"/>
    <n v="0.12"/>
  </r>
  <r>
    <x v="48"/>
    <x v="6"/>
    <s v="ETV Kannada"/>
    <s v="BIG BOSS"/>
    <n v="0.09"/>
  </r>
  <r>
    <x v="6"/>
    <x v="6"/>
    <s v="FOX LIFE"/>
    <s v="TWIST OF TASTE 2"/>
    <n v="0"/>
  </r>
  <r>
    <x v="6"/>
    <x v="6"/>
    <s v="FOX LIFE"/>
    <s v="TWIST OF TASTE 2"/>
    <n v="0"/>
  </r>
  <r>
    <x v="6"/>
    <x v="6"/>
    <s v="FOX LIFE"/>
    <s v="TWIST OF TASTE 2"/>
    <n v="0"/>
  </r>
  <r>
    <x v="6"/>
    <x v="6"/>
    <s v="FOX LIFE"/>
    <s v="TWIST OF TASTE 2"/>
    <n v="0.01"/>
  </r>
  <r>
    <x v="6"/>
    <x v="6"/>
    <s v="FOX LIFE"/>
    <s v="TWIST OF TASTE 2"/>
    <n v="0.01"/>
  </r>
  <r>
    <x v="6"/>
    <x v="6"/>
    <s v="FOX LIFE"/>
    <s v="TWIST OF TASTE 2"/>
    <n v="0.01"/>
  </r>
  <r>
    <x v="6"/>
    <x v="6"/>
    <s v="FOX LIFE"/>
    <s v="TWIST OF TASTE 2"/>
    <n v="0.01"/>
  </r>
  <r>
    <x v="6"/>
    <x v="6"/>
    <s v="FOX LIFE"/>
    <s v="TWIST OF TASTE 2"/>
    <n v="0.01"/>
  </r>
  <r>
    <x v="6"/>
    <x v="6"/>
    <s v="FOX LIFE"/>
    <s v="TWIST OF TASTE 2"/>
    <n v="0.02"/>
  </r>
  <r>
    <x v="6"/>
    <x v="6"/>
    <s v="FOX LIFE"/>
    <s v="TWIST OF TASTE 2"/>
    <n v="0.05"/>
  </r>
  <r>
    <x v="6"/>
    <x v="6"/>
    <s v="FOX LIFE"/>
    <s v="TWIST OF TASTE 2"/>
    <n v="0.02"/>
  </r>
  <r>
    <x v="6"/>
    <x v="6"/>
    <s v="FOX LIFE"/>
    <s v="TWIST OF TASTE 2"/>
    <n v="0"/>
  </r>
  <r>
    <x v="6"/>
    <x v="6"/>
    <s v="FOX LIFE"/>
    <s v="TWIST OF TASTE 2"/>
    <n v="0.03"/>
  </r>
  <r>
    <x v="6"/>
    <x v="6"/>
    <s v="FOX LIFE"/>
    <s v="GETAWAY"/>
    <n v="0"/>
  </r>
  <r>
    <x v="6"/>
    <x v="6"/>
    <s v="FOX LIFE"/>
    <s v="TWIST OF TASTE 2"/>
    <n v="0.02"/>
  </r>
  <r>
    <x v="6"/>
    <x v="6"/>
    <s v="FOX LIFE"/>
    <s v="ITALIAN FOOD SAFARI"/>
    <n v="0.03"/>
  </r>
  <r>
    <x v="6"/>
    <x v="6"/>
    <s v="FOX LIFE"/>
    <s v="ITALIAN FOOD SAFARI"/>
    <n v="0.01"/>
  </r>
  <r>
    <x v="6"/>
    <x v="6"/>
    <s v="FOX LIFE"/>
    <s v="EAT ST"/>
    <n v="0.02"/>
  </r>
  <r>
    <x v="6"/>
    <x v="6"/>
    <s v="FOX LIFE"/>
    <s v="LATIN ANGELS SPECIAL"/>
    <n v="0"/>
  </r>
  <r>
    <x v="7"/>
    <x v="0"/>
    <s v="FOX LIFE"/>
    <s v="DAVID ROCCOS DOLCE VITA"/>
    <n v="0"/>
  </r>
  <r>
    <x v="7"/>
    <x v="0"/>
    <s v="FOX LIFE"/>
    <s v="DAVID ROCCOS DOLCE VITA"/>
    <n v="0"/>
  </r>
  <r>
    <x v="7"/>
    <x v="0"/>
    <s v="FOX LIFE"/>
    <s v="DAVID ROCCOS DOLCE VITA"/>
    <n v="0"/>
  </r>
  <r>
    <x v="7"/>
    <x v="0"/>
    <s v="FOX LIFE"/>
    <s v="DAVID ROCCOS DOLCE VITA"/>
    <n v="0.01"/>
  </r>
  <r>
    <x v="7"/>
    <x v="0"/>
    <s v="FOX LIFE"/>
    <s v="DAVID ROCCOS DOLCE VITA"/>
    <n v="0.01"/>
  </r>
  <r>
    <x v="7"/>
    <x v="0"/>
    <s v="FOX LIFE"/>
    <s v="DAVID ROCCOS DOLCE VITA"/>
    <n v="0.01"/>
  </r>
  <r>
    <x v="7"/>
    <x v="0"/>
    <s v="FOX LIFE"/>
    <s v="DAVID ROCCOS DOLCE VITA"/>
    <n v="0"/>
  </r>
  <r>
    <x v="7"/>
    <x v="0"/>
    <s v="FOX LIFE"/>
    <s v="LIFE ME EK BAAR"/>
    <n v="0"/>
  </r>
  <r>
    <x v="7"/>
    <x v="0"/>
    <s v="FOX LIFE"/>
    <s v="DAVID ROCCOS DOLCE VITA"/>
    <n v="0.02"/>
  </r>
  <r>
    <x v="7"/>
    <x v="0"/>
    <s v="FOX LIFE"/>
    <s v="DAVID ROCCOS DOLCE VITA"/>
    <n v="0.01"/>
  </r>
  <r>
    <x v="7"/>
    <x v="0"/>
    <s v="FOX LIFE"/>
    <s v="GETAWAY"/>
    <n v="0"/>
  </r>
  <r>
    <x v="7"/>
    <x v="0"/>
    <s v="FOX LIFE"/>
    <s v="DAVID ROCCOS DOLCE VITA"/>
    <n v="0.02"/>
  </r>
  <r>
    <x v="7"/>
    <x v="0"/>
    <s v="FOX LIFE"/>
    <s v="DAVID ROCCOS DOLCE VITA"/>
    <n v="0"/>
  </r>
  <r>
    <x v="7"/>
    <x v="0"/>
    <s v="FOX LIFE"/>
    <s v="DAVID ROCCOS DOLCE VITA"/>
    <n v="0.01"/>
  </r>
  <r>
    <x v="7"/>
    <x v="0"/>
    <s v="FOX LIFE"/>
    <s v="FOOD SAFARI"/>
    <n v="0.01"/>
  </r>
  <r>
    <x v="7"/>
    <x v="0"/>
    <s v="FOX LIFE"/>
    <s v="STYLE AND THE CITY"/>
    <n v="0.02"/>
  </r>
  <r>
    <x v="7"/>
    <x v="0"/>
    <s v="FOX LIFE"/>
    <s v="MARKET VALUES"/>
    <n v="0"/>
  </r>
  <r>
    <x v="7"/>
    <x v="0"/>
    <s v="FOX LIFE"/>
    <s v="LATIN ANGELS SPECIAL"/>
    <n v="0.03"/>
  </r>
  <r>
    <x v="8"/>
    <x v="1"/>
    <s v="FOX LIFE"/>
    <s v="EAT ST"/>
    <n v="0.01"/>
  </r>
  <r>
    <x v="8"/>
    <x v="1"/>
    <s v="FOX LIFE"/>
    <s v="EAT ST"/>
    <n v="0"/>
  </r>
  <r>
    <x v="8"/>
    <x v="1"/>
    <s v="FOX LIFE"/>
    <s v="LIFE ME EK BAAR"/>
    <n v="0.01"/>
  </r>
  <r>
    <x v="8"/>
    <x v="1"/>
    <s v="FOX LIFE"/>
    <s v="LIFE ME EK BAAR"/>
    <n v="0"/>
  </r>
  <r>
    <x v="8"/>
    <x v="1"/>
    <s v="FOX LIFE"/>
    <s v="EAT ST"/>
    <n v="0.02"/>
  </r>
  <r>
    <x v="8"/>
    <x v="1"/>
    <s v="FOX LIFE"/>
    <s v="EAT ST"/>
    <n v="0"/>
  </r>
  <r>
    <x v="8"/>
    <x v="1"/>
    <s v="FOX LIFE"/>
    <s v="EAT ST"/>
    <n v="0"/>
  </r>
  <r>
    <x v="8"/>
    <x v="1"/>
    <s v="FOX LIFE"/>
    <s v="EAT ST-UK EDITION"/>
    <n v="0.02"/>
  </r>
  <r>
    <x v="8"/>
    <x v="1"/>
    <s v="FOX LIFE"/>
    <s v="POHS KITCHEN"/>
    <n v="0.01"/>
  </r>
  <r>
    <x v="8"/>
    <x v="1"/>
    <s v="FOX LIFE"/>
    <s v="EAT ST"/>
    <n v="0.02"/>
  </r>
  <r>
    <x v="8"/>
    <x v="1"/>
    <s v="FOX LIFE"/>
    <s v="EAT ST"/>
    <n v="0.01"/>
  </r>
  <r>
    <x v="8"/>
    <x v="1"/>
    <s v="FOX LIFE"/>
    <s v="EAT ST"/>
    <n v="0.02"/>
  </r>
  <r>
    <x v="8"/>
    <x v="1"/>
    <s v="FOX LIFE"/>
    <s v="EAT ST"/>
    <n v="0.04"/>
  </r>
  <r>
    <x v="8"/>
    <x v="1"/>
    <s v="FOX LIFE"/>
    <s v="EAT ST"/>
    <n v="0.03"/>
  </r>
  <r>
    <x v="8"/>
    <x v="1"/>
    <s v="FOX LIFE"/>
    <s v="EAT ST"/>
    <n v="0.04"/>
  </r>
  <r>
    <x v="8"/>
    <x v="1"/>
    <s v="FOX LIFE"/>
    <s v="EAT ST-UK EDITION"/>
    <n v="0.01"/>
  </r>
  <r>
    <x v="8"/>
    <x v="1"/>
    <s v="FOX LIFE"/>
    <s v="STYLE AND THE CITY"/>
    <n v="0"/>
  </r>
  <r>
    <x v="8"/>
    <x v="1"/>
    <s v="FOX LIFE"/>
    <s v="LATIN ANGELS SPECIAL"/>
    <n v="0.01"/>
  </r>
  <r>
    <x v="13"/>
    <x v="6"/>
    <s v="FOX LIFE"/>
    <s v="LIFE ME EK BAAR"/>
    <n v="0"/>
  </r>
  <r>
    <x v="13"/>
    <x v="6"/>
    <s v="FOX LIFE"/>
    <s v="LIFE ME EK BAAR"/>
    <n v="0"/>
  </r>
  <r>
    <x v="13"/>
    <x v="6"/>
    <s v="FOX LIFE"/>
    <s v="LIFE ME EK BAAR"/>
    <n v="0"/>
  </r>
  <r>
    <x v="13"/>
    <x v="6"/>
    <s v="FOX LIFE"/>
    <s v="LIFE ME EK BAAR"/>
    <n v="0"/>
  </r>
  <r>
    <x v="13"/>
    <x v="6"/>
    <s v="FOX LIFE"/>
    <s v="LIFE ME EK BAAR"/>
    <n v="0"/>
  </r>
  <r>
    <x v="13"/>
    <x v="6"/>
    <s v="FOX LIFE"/>
    <s v="LIFE ME EK BAAR"/>
    <n v="0"/>
  </r>
  <r>
    <x v="13"/>
    <x v="6"/>
    <s v="FOX LIFE"/>
    <s v="LIFE ME EK BAAR"/>
    <n v="0"/>
  </r>
  <r>
    <x v="13"/>
    <x v="6"/>
    <s v="FOX LIFE"/>
    <s v="LIFE ME EK BAAR"/>
    <n v="0.01"/>
  </r>
  <r>
    <x v="13"/>
    <x v="6"/>
    <s v="FOX LIFE"/>
    <s v="LIFE ME EK BAAR"/>
    <n v="0"/>
  </r>
  <r>
    <x v="13"/>
    <x v="6"/>
    <s v="FOX LIFE"/>
    <s v="LIFE ME EK BAAR"/>
    <n v="0"/>
  </r>
  <r>
    <x v="13"/>
    <x v="6"/>
    <s v="FOX LIFE"/>
    <s v="GETAWAY"/>
    <n v="0"/>
  </r>
  <r>
    <x v="13"/>
    <x v="6"/>
    <s v="FOX LIFE"/>
    <s v="GETAWAY"/>
    <n v="0"/>
  </r>
  <r>
    <x v="13"/>
    <x v="6"/>
    <s v="FOX LIFE"/>
    <s v="GETAWAY"/>
    <n v="0"/>
  </r>
  <r>
    <x v="13"/>
    <x v="6"/>
    <s v="FOX LIFE"/>
    <s v="LIFE ME EK BAAR"/>
    <n v="0.01"/>
  </r>
  <r>
    <x v="13"/>
    <x v="6"/>
    <s v="FOX LIFE"/>
    <s v="ITALIAN FOOD SAFARI"/>
    <n v="0.03"/>
  </r>
  <r>
    <x v="13"/>
    <x v="6"/>
    <s v="FOX LIFE"/>
    <s v="LIFE ME EK BAAR"/>
    <n v="0.01"/>
  </r>
  <r>
    <x v="13"/>
    <x v="6"/>
    <s v="FOX LIFE"/>
    <s v="LIFE ME EK BAAR"/>
    <n v="0"/>
  </r>
  <r>
    <x v="13"/>
    <x v="6"/>
    <s v="FOX LIFE"/>
    <s v="LATIN ANGELS SPECIAL"/>
    <n v="0"/>
  </r>
  <r>
    <x v="13"/>
    <x v="6"/>
    <s v="FOX LIFE"/>
    <s v="LATIN ANGELS SPECIAL"/>
    <n v="0.01"/>
  </r>
  <r>
    <x v="14"/>
    <x v="0"/>
    <s v="FOX LIFE"/>
    <s v="EAT ST"/>
    <n v="0.02"/>
  </r>
  <r>
    <x v="14"/>
    <x v="0"/>
    <s v="FOX LIFE"/>
    <s v="EAT ST"/>
    <n v="0.01"/>
  </r>
  <r>
    <x v="14"/>
    <x v="0"/>
    <s v="FOX LIFE"/>
    <s v="EAT ST"/>
    <n v="0.03"/>
  </r>
  <r>
    <x v="14"/>
    <x v="0"/>
    <s v="FOX LIFE"/>
    <s v="LIFE ME EK BAAR"/>
    <n v="0.02"/>
  </r>
  <r>
    <x v="14"/>
    <x v="0"/>
    <s v="FOX LIFE"/>
    <s v="EAT ST"/>
    <n v="0.05"/>
  </r>
  <r>
    <x v="14"/>
    <x v="0"/>
    <s v="FOX LIFE"/>
    <s v="EAT ST"/>
    <n v="0.04"/>
  </r>
  <r>
    <x v="14"/>
    <x v="0"/>
    <s v="FOX LIFE"/>
    <s v="FOOD SAFARI"/>
    <n v="0.01"/>
  </r>
  <r>
    <x v="14"/>
    <x v="0"/>
    <s v="FOX LIFE"/>
    <s v="STREET FOOD AROUND THE WORLD"/>
    <n v="0"/>
  </r>
  <r>
    <x v="14"/>
    <x v="0"/>
    <s v="FOX LIFE"/>
    <s v="POHS KITCHEN"/>
    <n v="0"/>
  </r>
  <r>
    <x v="14"/>
    <x v="0"/>
    <s v="FOX LIFE"/>
    <s v="EAT ST"/>
    <n v="0"/>
  </r>
  <r>
    <x v="14"/>
    <x v="0"/>
    <s v="FOX LIFE"/>
    <s v="GETAWAY"/>
    <n v="0"/>
  </r>
  <r>
    <x v="14"/>
    <x v="0"/>
    <s v="FOX LIFE"/>
    <s v="EAT ST-UK EDITION"/>
    <n v="0"/>
  </r>
  <r>
    <x v="14"/>
    <x v="0"/>
    <s v="FOX LIFE"/>
    <s v="THE OUTDOOR ROOM"/>
    <n v="0.01"/>
  </r>
  <r>
    <x v="14"/>
    <x v="0"/>
    <s v="FOX LIFE"/>
    <s v="LATIN ANGELS SPECIAL"/>
    <n v="0"/>
  </r>
  <r>
    <x v="14"/>
    <x v="0"/>
    <s v="FOX LIFE"/>
    <s v="STYLE AND THE CITY"/>
    <n v="0"/>
  </r>
  <r>
    <x v="14"/>
    <x v="0"/>
    <s v="FOX LIFE"/>
    <s v="STYLE AND THE CITY"/>
    <n v="0"/>
  </r>
  <r>
    <x v="14"/>
    <x v="0"/>
    <s v="FOX LIFE"/>
    <s v="LATIN ANGELS SPECIAL"/>
    <n v="0"/>
  </r>
  <r>
    <x v="14"/>
    <x v="0"/>
    <s v="FOX LIFE"/>
    <s v="LATIN ANGELS SPECIAL"/>
    <n v="0.03"/>
  </r>
  <r>
    <x v="15"/>
    <x v="1"/>
    <s v="FOX LIFE"/>
    <s v="DAVID ROCCOS AMALFI GETAWAY"/>
    <n v="0"/>
  </r>
  <r>
    <x v="15"/>
    <x v="1"/>
    <s v="FOX LIFE"/>
    <s v="DAVID ROCCOS AMALFI GETAWAY"/>
    <n v="0.01"/>
  </r>
  <r>
    <x v="15"/>
    <x v="1"/>
    <s v="FOX LIFE"/>
    <s v="DAVID ROCCOS AMALFI GETAWAY"/>
    <n v="0"/>
  </r>
  <r>
    <x v="15"/>
    <x v="1"/>
    <s v="FOX LIFE"/>
    <s v="DAVID ROCCOS AMALFI GETAWAY"/>
    <n v="0"/>
  </r>
  <r>
    <x v="15"/>
    <x v="1"/>
    <s v="FOX LIFE"/>
    <s v="DAVID ROCCOS AMALFI GETAWAY"/>
    <n v="0"/>
  </r>
  <r>
    <x v="15"/>
    <x v="1"/>
    <s v="FOX LIFE"/>
    <s v="STYLE AND THE CITY"/>
    <n v="0"/>
  </r>
  <r>
    <x v="15"/>
    <x v="1"/>
    <s v="FOX LIFE"/>
    <s v="DAVID ROCCOS DOLCE VITA"/>
    <n v="0"/>
  </r>
  <r>
    <x v="15"/>
    <x v="1"/>
    <s v="FOX LIFE"/>
    <s v="DAVID ROCCOS DOLCE VITA"/>
    <n v="0"/>
  </r>
  <r>
    <x v="15"/>
    <x v="1"/>
    <s v="FOX LIFE"/>
    <s v="STREET FOOD AROUND THE WORLD"/>
    <n v="0"/>
  </r>
  <r>
    <x v="15"/>
    <x v="1"/>
    <s v="FOX LIFE"/>
    <s v="DAVID ROCCOS AMALFI GETAWAY"/>
    <n v="0.04"/>
  </r>
  <r>
    <x v="15"/>
    <x v="1"/>
    <s v="FOX LIFE"/>
    <s v="DAVID ROCCOS DOLCE VITA"/>
    <n v="0.01"/>
  </r>
  <r>
    <x v="15"/>
    <x v="1"/>
    <s v="FOX LIFE"/>
    <s v="DAVID ROCCOS AMALFI GETAWAY"/>
    <n v="0"/>
  </r>
  <r>
    <x v="15"/>
    <x v="1"/>
    <s v="FOX LIFE"/>
    <s v="DAVID ROCCOS DOLCE VITA"/>
    <n v="0.01"/>
  </r>
  <r>
    <x v="15"/>
    <x v="1"/>
    <s v="FOX LIFE"/>
    <s v="DAVID ROCCOS DOLCE VITA"/>
    <n v="0.01"/>
  </r>
  <r>
    <x v="15"/>
    <x v="1"/>
    <s v="FOX LIFE"/>
    <s v="STREET FOOD AROUND THE WORLD"/>
    <n v="0"/>
  </r>
  <r>
    <x v="15"/>
    <x v="1"/>
    <s v="FOX LIFE"/>
    <s v="STARTUSPHERE"/>
    <n v="0.01"/>
  </r>
  <r>
    <x v="15"/>
    <x v="1"/>
    <s v="FOX LIFE"/>
    <s v="STYLE AND THE CITY"/>
    <n v="0.01"/>
  </r>
  <r>
    <x v="15"/>
    <x v="1"/>
    <s v="FOX LIFE"/>
    <s v="STYLE AND THE CITY"/>
    <n v="0"/>
  </r>
  <r>
    <x v="20"/>
    <x v="6"/>
    <s v="FOX LIFE"/>
    <s v="FOOD SAFARI"/>
    <n v="0"/>
  </r>
  <r>
    <x v="20"/>
    <x v="6"/>
    <s v="FOX LIFE"/>
    <s v="FOOD SAFARI"/>
    <n v="0.01"/>
  </r>
  <r>
    <x v="20"/>
    <x v="6"/>
    <s v="FOX LIFE"/>
    <s v="FOOD SAFARI"/>
    <n v="0.04"/>
  </r>
  <r>
    <x v="20"/>
    <x v="6"/>
    <s v="FOX LIFE"/>
    <s v="POHS KITCHEN"/>
    <n v="0"/>
  </r>
  <r>
    <x v="20"/>
    <x v="6"/>
    <s v="FOX LIFE"/>
    <s v="POHS KITCHEN"/>
    <n v="0"/>
  </r>
  <r>
    <x v="20"/>
    <x v="6"/>
    <s v="FOX LIFE"/>
    <s v="MAKING OF YEH JAWAANI HAI DEEWANI"/>
    <n v="0"/>
  </r>
  <r>
    <x v="20"/>
    <x v="6"/>
    <s v="FOX LIFE"/>
    <s v="FOOD SAFARI"/>
    <n v="0.01"/>
  </r>
  <r>
    <x v="20"/>
    <x v="6"/>
    <s v="FOX LIFE"/>
    <s v="GETAWAY"/>
    <n v="0"/>
  </r>
  <r>
    <x v="20"/>
    <x v="6"/>
    <s v="FOX LIFE"/>
    <s v="FOOD SAFARI"/>
    <n v="0.01"/>
  </r>
  <r>
    <x v="20"/>
    <x v="6"/>
    <s v="FOX LIFE"/>
    <s v="FOOD SAFARI"/>
    <n v="0.02"/>
  </r>
  <r>
    <x v="20"/>
    <x v="6"/>
    <s v="FOX LIFE"/>
    <s v="FOOD SAFARI"/>
    <n v="0"/>
  </r>
  <r>
    <x v="20"/>
    <x v="6"/>
    <s v="FOX LIFE"/>
    <s v="LATIN ANGELS SPECIAL"/>
    <n v="0"/>
  </r>
  <r>
    <x v="20"/>
    <x v="6"/>
    <s v="FOX LIFE"/>
    <s v="LATIN ANGELS SPECIAL"/>
    <n v="0"/>
  </r>
  <r>
    <x v="21"/>
    <x v="0"/>
    <s v="FOX LIFE"/>
    <s v="EAT ST"/>
    <n v="0.01"/>
  </r>
  <r>
    <x v="21"/>
    <x v="0"/>
    <s v="FOX LIFE"/>
    <s v="EAT ST"/>
    <n v="0"/>
  </r>
  <r>
    <x v="21"/>
    <x v="0"/>
    <s v="FOX LIFE"/>
    <s v="EAT ST"/>
    <n v="0.01"/>
  </r>
  <r>
    <x v="21"/>
    <x v="0"/>
    <s v="FOX LIFE"/>
    <s v="EAT ST"/>
    <n v="0.04"/>
  </r>
  <r>
    <x v="21"/>
    <x v="0"/>
    <s v="FOX LIFE"/>
    <s v="TWIST OF TASTE 2"/>
    <n v="0.01"/>
  </r>
  <r>
    <x v="21"/>
    <x v="0"/>
    <s v="FOX LIFE"/>
    <s v="EAT ST-UK EDITION"/>
    <n v="0.01"/>
  </r>
  <r>
    <x v="21"/>
    <x v="0"/>
    <s v="FOX LIFE"/>
    <s v="EAT ST"/>
    <n v="0.02"/>
  </r>
  <r>
    <x v="21"/>
    <x v="0"/>
    <s v="FOX LIFE"/>
    <s v="EAT ST"/>
    <n v="0.01"/>
  </r>
  <r>
    <x v="21"/>
    <x v="0"/>
    <s v="FOX LIFE"/>
    <s v="EAT ST"/>
    <n v="0"/>
  </r>
  <r>
    <x v="21"/>
    <x v="0"/>
    <s v="FOX LIFE"/>
    <s v="EAT ST"/>
    <n v="0"/>
  </r>
  <r>
    <x v="21"/>
    <x v="0"/>
    <s v="FOX LIFE"/>
    <s v="LATIN ANGELS SPECIAL"/>
    <n v="0"/>
  </r>
  <r>
    <x v="21"/>
    <x v="0"/>
    <s v="FOX LIFE"/>
    <s v="LATIN ANGELS SPECIAL"/>
    <n v="0.01"/>
  </r>
  <r>
    <x v="22"/>
    <x v="1"/>
    <s v="FOX LIFE"/>
    <s v="MY SRI LANKA WITH PETER KURUVITA"/>
    <n v="0"/>
  </r>
  <r>
    <x v="22"/>
    <x v="1"/>
    <s v="FOX LIFE"/>
    <s v="STYLE AND THE CITY"/>
    <n v="0"/>
  </r>
  <r>
    <x v="22"/>
    <x v="1"/>
    <s v="FOX LIFE"/>
    <s v="MY SRI LANKA WITH PETER KURUVITA"/>
    <n v="0"/>
  </r>
  <r>
    <x v="22"/>
    <x v="1"/>
    <s v="FOX LIFE"/>
    <s v="FOOD SAFARI"/>
    <n v="0"/>
  </r>
  <r>
    <x v="22"/>
    <x v="1"/>
    <s v="FOX LIFE"/>
    <s v="MY SRI LANKA WITH PETER KURUVITA"/>
    <n v="0.01"/>
  </r>
  <r>
    <x v="22"/>
    <x v="1"/>
    <s v="FOX LIFE"/>
    <s v="MY SRI LANKA WITH PETER KURUVITA"/>
    <n v="0"/>
  </r>
  <r>
    <x v="22"/>
    <x v="1"/>
    <s v="FOX LIFE"/>
    <s v="MY SRI LANKA WITH PETER KURUVITA"/>
    <n v="0"/>
  </r>
  <r>
    <x v="22"/>
    <x v="1"/>
    <s v="FOX LIFE"/>
    <s v="MY SRI LANKA WITH PETER KURUVITA"/>
    <n v="0.03"/>
  </r>
  <r>
    <x v="22"/>
    <x v="1"/>
    <s v="FOX LIFE"/>
    <s v="MY SRI LANKA WITH PETER KURUVITA"/>
    <n v="0"/>
  </r>
  <r>
    <x v="22"/>
    <x v="1"/>
    <s v="FOX LIFE"/>
    <s v="LATIN ANGELS SPECIAL"/>
    <n v="0.01"/>
  </r>
  <r>
    <x v="22"/>
    <x v="1"/>
    <s v="FOX LIFE"/>
    <s v="LATIN ANGELS SPECIAL"/>
    <n v="0"/>
  </r>
  <r>
    <x v="22"/>
    <x v="1"/>
    <s v="FOX LIFE"/>
    <s v="LATIN ANGELS SPECIAL"/>
    <n v="0.01"/>
  </r>
  <r>
    <x v="27"/>
    <x v="6"/>
    <s v="FOX LIFE"/>
    <s v="ITALIAN FOOD SAFARI"/>
    <n v="0.02"/>
  </r>
  <r>
    <x v="27"/>
    <x v="6"/>
    <s v="FOX LIFE"/>
    <s v="ITALIAN FOOD SAFARI"/>
    <n v="0.02"/>
  </r>
  <r>
    <x v="27"/>
    <x v="6"/>
    <s v="FOX LIFE"/>
    <s v="ITALIAN FOOD SAFARI"/>
    <n v="0.01"/>
  </r>
  <r>
    <x v="27"/>
    <x v="6"/>
    <s v="FOX LIFE"/>
    <s v="MY SRI LANKA WITH PETER KURUVITA"/>
    <n v="0.04"/>
  </r>
  <r>
    <x v="27"/>
    <x v="6"/>
    <s v="FOX LIFE"/>
    <s v="EAT ST"/>
    <n v="0"/>
  </r>
  <r>
    <x v="27"/>
    <x v="6"/>
    <s v="FOX LIFE"/>
    <s v="EAT ST"/>
    <n v="0.01"/>
  </r>
  <r>
    <x v="27"/>
    <x v="6"/>
    <s v="FOX LIFE"/>
    <s v="EAT ST"/>
    <n v="0"/>
  </r>
  <r>
    <x v="27"/>
    <x v="6"/>
    <s v="FOX LIFE"/>
    <s v="STYLE AND THE CITY"/>
    <n v="0.01"/>
  </r>
  <r>
    <x v="27"/>
    <x v="6"/>
    <s v="FOX LIFE"/>
    <s v="EAT ST"/>
    <n v="0.01"/>
  </r>
  <r>
    <x v="27"/>
    <x v="6"/>
    <s v="FOX LIFE"/>
    <s v="EAT ST"/>
    <n v="0.01"/>
  </r>
  <r>
    <x v="27"/>
    <x v="6"/>
    <s v="FOX LIFE"/>
    <s v="ONE MAN AND HIS CAMPERVAN"/>
    <n v="0.05"/>
  </r>
  <r>
    <x v="27"/>
    <x v="6"/>
    <s v="FOX LIFE"/>
    <s v="BAZAAR"/>
    <n v="0"/>
  </r>
  <r>
    <x v="28"/>
    <x v="0"/>
    <s v="FOX LIFE"/>
    <s v="EAT ST"/>
    <n v="0.02"/>
  </r>
  <r>
    <x v="28"/>
    <x v="0"/>
    <s v="FOX LIFE"/>
    <s v="EAT ST"/>
    <n v="0.02"/>
  </r>
  <r>
    <x v="28"/>
    <x v="0"/>
    <s v="FOX LIFE"/>
    <s v="EAT ST"/>
    <n v="0"/>
  </r>
  <r>
    <x v="28"/>
    <x v="0"/>
    <s v="FOX LIFE"/>
    <s v="FOOD SAFARI"/>
    <n v="0.02"/>
  </r>
  <r>
    <x v="28"/>
    <x v="0"/>
    <s v="FOX LIFE"/>
    <s v="EAT ST"/>
    <n v="0.02"/>
  </r>
  <r>
    <x v="28"/>
    <x v="0"/>
    <s v="FOX LIFE"/>
    <s v="EAT ST"/>
    <n v="0.02"/>
  </r>
  <r>
    <x v="28"/>
    <x v="0"/>
    <s v="FOX LIFE"/>
    <s v="FOOD SAFARI"/>
    <n v="0.01"/>
  </r>
  <r>
    <x v="28"/>
    <x v="0"/>
    <s v="FOX LIFE"/>
    <s v="THE OUTDOOR ROOM"/>
    <n v="0.01"/>
  </r>
  <r>
    <x v="28"/>
    <x v="0"/>
    <s v="FOX LIFE"/>
    <s v="THE DELINQUENT GOURMET"/>
    <n v="0"/>
  </r>
  <r>
    <x v="28"/>
    <x v="0"/>
    <s v="FOX LIFE"/>
    <s v="ONE MAN AND HIS CAMPERVAN"/>
    <n v="0"/>
  </r>
  <r>
    <x v="28"/>
    <x v="0"/>
    <s v="FOX LIFE"/>
    <s v="LATIN ANGELS SPECIAL"/>
    <n v="0"/>
  </r>
  <r>
    <x v="29"/>
    <x v="1"/>
    <s v="FOX LIFE"/>
    <s v="FOOD SAFARI"/>
    <n v="0"/>
  </r>
  <r>
    <x v="29"/>
    <x v="1"/>
    <s v="FOX LIFE"/>
    <s v="DAVID ROCCOS AMALFI GETAWAY"/>
    <n v="0"/>
  </r>
  <r>
    <x v="29"/>
    <x v="1"/>
    <s v="FOX LIFE"/>
    <s v="MY SRI LANKA WITH PETER KURUVITA"/>
    <n v="0.04"/>
  </r>
  <r>
    <x v="29"/>
    <x v="1"/>
    <s v="FOX LIFE"/>
    <s v="EAT ST"/>
    <n v="0"/>
  </r>
  <r>
    <x v="29"/>
    <x v="1"/>
    <s v="FOX LIFE"/>
    <s v="POHS KITCHEN"/>
    <n v="0"/>
  </r>
  <r>
    <x v="29"/>
    <x v="1"/>
    <s v="FOX LIFE"/>
    <s v="ONE MAN AND HIS CAMPERVAN"/>
    <n v="0"/>
  </r>
  <r>
    <x v="29"/>
    <x v="1"/>
    <s v="FOX LIFE"/>
    <s v="ONE MAN AND HIS CAMPERVAN"/>
    <n v="0.01"/>
  </r>
  <r>
    <x v="29"/>
    <x v="1"/>
    <s v="FOX LIFE"/>
    <s v="ONE MAN AND HIS CAMPERVAN"/>
    <n v="0"/>
  </r>
  <r>
    <x v="29"/>
    <x v="1"/>
    <s v="FOX LIFE"/>
    <s v="ONE MAN AND HIS CAMPERVAN"/>
    <n v="0.02"/>
  </r>
  <r>
    <x v="29"/>
    <x v="1"/>
    <s v="FOX LIFE"/>
    <s v="ONE MAN AND HIS CAMPERVAN"/>
    <n v="0"/>
  </r>
  <r>
    <x v="29"/>
    <x v="1"/>
    <s v="FOX LIFE"/>
    <s v="ONE MAN AND HIS CAMPERVAN"/>
    <n v="0.01"/>
  </r>
  <r>
    <x v="34"/>
    <x v="6"/>
    <s v="FOX LIFE"/>
    <s v="FOOD SAFARI"/>
    <n v="0"/>
  </r>
  <r>
    <x v="34"/>
    <x v="6"/>
    <s v="FOX LIFE"/>
    <s v="CHEESE SLICES"/>
    <n v="0.02"/>
  </r>
  <r>
    <x v="34"/>
    <x v="6"/>
    <s v="FOX LIFE"/>
    <s v="TWIST OF TASTE 2"/>
    <n v="0"/>
  </r>
  <r>
    <x v="34"/>
    <x v="6"/>
    <s v="FOX LIFE"/>
    <s v="CHEESE SLICES"/>
    <n v="0"/>
  </r>
  <r>
    <x v="34"/>
    <x v="6"/>
    <s v="FOX LIFE"/>
    <s v="DAVID ROCCOS AMALFI GETAWAY"/>
    <n v="0.01"/>
  </r>
  <r>
    <x v="34"/>
    <x v="6"/>
    <s v="FOX LIFE"/>
    <s v="EAT ST"/>
    <n v="0.01"/>
  </r>
  <r>
    <x v="34"/>
    <x v="6"/>
    <s v="FOX LIFE"/>
    <s v="EAT ST"/>
    <n v="0.01"/>
  </r>
  <r>
    <x v="34"/>
    <x v="6"/>
    <s v="FOX LIFE"/>
    <s v="EAT ST"/>
    <n v="0"/>
  </r>
  <r>
    <x v="34"/>
    <x v="6"/>
    <s v="FOX LIFE"/>
    <s v="LATIN ANGELS SPECIAL"/>
    <n v="0"/>
  </r>
  <r>
    <x v="34"/>
    <x v="6"/>
    <s v="FOX LIFE"/>
    <s v="LATIN ANGELS SPECIAL"/>
    <n v="0.01"/>
  </r>
  <r>
    <x v="34"/>
    <x v="6"/>
    <s v="FOX LIFE"/>
    <s v="LATIN ANGELS SPECIAL"/>
    <n v="0"/>
  </r>
  <r>
    <x v="35"/>
    <x v="0"/>
    <s v="FOX LIFE"/>
    <s v="EAT ST"/>
    <n v="0"/>
  </r>
  <r>
    <x v="35"/>
    <x v="0"/>
    <s v="FOX LIFE"/>
    <s v="FOOD SAFARI"/>
    <n v="0"/>
  </r>
  <r>
    <x v="35"/>
    <x v="0"/>
    <s v="FOX LIFE"/>
    <s v="FROM SPAIN WITH LOVE"/>
    <n v="0.01"/>
  </r>
  <r>
    <x v="35"/>
    <x v="0"/>
    <s v="FOX LIFE"/>
    <s v="POHS KITCHEN"/>
    <n v="0"/>
  </r>
  <r>
    <x v="35"/>
    <x v="0"/>
    <s v="FOX LIFE"/>
    <s v="STYLE AND THE CITY"/>
    <n v="0.02"/>
  </r>
  <r>
    <x v="35"/>
    <x v="0"/>
    <s v="FOX LIFE"/>
    <s v="KUNGFU KITCHEN"/>
    <n v="0.04"/>
  </r>
  <r>
    <x v="35"/>
    <x v="0"/>
    <s v="FOX LIFE"/>
    <s v="FOOD SAFARI"/>
    <n v="0.01"/>
  </r>
  <r>
    <x v="35"/>
    <x v="0"/>
    <s v="FOX LIFE"/>
    <s v="CHEESE SLICES"/>
    <n v="0"/>
  </r>
  <r>
    <x v="35"/>
    <x v="0"/>
    <s v="FOX LIFE"/>
    <s v="TWIST OF TASTE 2"/>
    <n v="0.01"/>
  </r>
  <r>
    <x v="35"/>
    <x v="0"/>
    <s v="FOX LIFE"/>
    <s v="FOOD SAFARI"/>
    <n v="0.03"/>
  </r>
  <r>
    <x v="35"/>
    <x v="0"/>
    <s v="FOX LIFE"/>
    <s v="STYLE AND THE CITY"/>
    <n v="0.01"/>
  </r>
  <r>
    <x v="36"/>
    <x v="1"/>
    <s v="FOX LIFE"/>
    <s v="FOOD SAFARI"/>
    <n v="0"/>
  </r>
  <r>
    <x v="36"/>
    <x v="1"/>
    <s v="FOX LIFE"/>
    <s v="KUNGFU KITCHEN"/>
    <n v="0"/>
  </r>
  <r>
    <x v="36"/>
    <x v="1"/>
    <s v="FOX LIFE"/>
    <s v="KUNGFU KITCHEN"/>
    <n v="0"/>
  </r>
  <r>
    <x v="36"/>
    <x v="1"/>
    <s v="FOX LIFE"/>
    <s v="FOOD SAFARI"/>
    <n v="0"/>
  </r>
  <r>
    <x v="36"/>
    <x v="1"/>
    <s v="FOX LIFE"/>
    <s v="FROM SPAIN WITH LOVE"/>
    <n v="0.01"/>
  </r>
  <r>
    <x v="36"/>
    <x v="1"/>
    <s v="FOX LIFE"/>
    <s v="DAVID ROCCOS AMALFI GETAWAY"/>
    <n v="0.02"/>
  </r>
  <r>
    <x v="36"/>
    <x v="1"/>
    <s v="FOX LIFE"/>
    <s v="FOOD SAFARI"/>
    <n v="7.0000000000000007E-2"/>
  </r>
  <r>
    <x v="36"/>
    <x v="1"/>
    <s v="FOX LIFE"/>
    <s v="TWIST OF TASTE 2"/>
    <n v="0.02"/>
  </r>
  <r>
    <x v="36"/>
    <x v="1"/>
    <s v="FOX LIFE"/>
    <s v="TWIST OF TASTE 2"/>
    <n v="0.02"/>
  </r>
  <r>
    <x v="36"/>
    <x v="1"/>
    <s v="FOX LIFE"/>
    <s v="EAT ST"/>
    <n v="0.03"/>
  </r>
  <r>
    <x v="36"/>
    <x v="1"/>
    <s v="FOX LIFE"/>
    <s v="STARTUSPHERE"/>
    <n v="0.01"/>
  </r>
  <r>
    <x v="41"/>
    <x v="6"/>
    <s v="FOX LIFE"/>
    <s v="FOOD SAFARI"/>
    <n v="0"/>
  </r>
  <r>
    <x v="41"/>
    <x v="6"/>
    <s v="FOX LIFE"/>
    <s v="TWIST OF TASTE 2"/>
    <n v="0.01"/>
  </r>
  <r>
    <x v="41"/>
    <x v="6"/>
    <s v="FOX LIFE"/>
    <s v="FROM SPAIN WITH LOVE"/>
    <n v="0.04"/>
  </r>
  <r>
    <x v="41"/>
    <x v="6"/>
    <s v="FOX LIFE"/>
    <s v="FROM SPAIN WITH LOVE"/>
    <n v="0.02"/>
  </r>
  <r>
    <x v="41"/>
    <x v="6"/>
    <s v="FOX LIFE"/>
    <s v="EAT ST"/>
    <n v="0.01"/>
  </r>
  <r>
    <x v="41"/>
    <x v="6"/>
    <s v="FOX LIFE"/>
    <s v="POHS KITCHEN"/>
    <n v="0.03"/>
  </r>
  <r>
    <x v="41"/>
    <x v="6"/>
    <s v="FOX LIFE"/>
    <s v="TWIST OF TASTE 2"/>
    <n v="0.04"/>
  </r>
  <r>
    <x v="41"/>
    <x v="6"/>
    <s v="FOX LIFE"/>
    <s v="TWIST OF TASTE 2"/>
    <n v="0.01"/>
  </r>
  <r>
    <x v="41"/>
    <x v="6"/>
    <s v="FOX LIFE"/>
    <s v="TWIST OF TASTE 2"/>
    <n v="0.03"/>
  </r>
  <r>
    <x v="41"/>
    <x v="6"/>
    <s v="FOX LIFE"/>
    <s v="ONE MAN AND HIS CAMPERVAN"/>
    <n v="0.03"/>
  </r>
  <r>
    <x v="41"/>
    <x v="6"/>
    <s v="FOX LIFE"/>
    <s v="LIFE ME EK BAAR"/>
    <n v="0.01"/>
  </r>
  <r>
    <x v="41"/>
    <x v="6"/>
    <s v="FOX LIFE"/>
    <s v="LATIN ANGELS SPECIAL"/>
    <n v="0"/>
  </r>
  <r>
    <x v="42"/>
    <x v="0"/>
    <s v="FOX LIFE"/>
    <s v="ARISTOS BYO KITCHEN"/>
    <n v="0.02"/>
  </r>
  <r>
    <x v="42"/>
    <x v="0"/>
    <s v="FOX LIFE"/>
    <s v="FOOD SAFARI"/>
    <n v="0.01"/>
  </r>
  <r>
    <x v="42"/>
    <x v="0"/>
    <s v="FOX LIFE"/>
    <s v="EAT ST"/>
    <n v="0.01"/>
  </r>
  <r>
    <x v="42"/>
    <x v="0"/>
    <s v="FOX LIFE"/>
    <s v="POHS KITCHEN"/>
    <n v="0.01"/>
  </r>
  <r>
    <x v="42"/>
    <x v="0"/>
    <s v="FOX LIFE"/>
    <s v="STYLE AND THE CITY"/>
    <n v="0"/>
  </r>
  <r>
    <x v="42"/>
    <x v="0"/>
    <s v="FOX LIFE"/>
    <s v="THE LIST"/>
    <n v="0"/>
  </r>
  <r>
    <x v="42"/>
    <x v="0"/>
    <s v="FOX LIFE"/>
    <s v="ARISTOS BYO KITCHEN"/>
    <n v="0.01"/>
  </r>
  <r>
    <x v="42"/>
    <x v="0"/>
    <s v="FOX LIFE"/>
    <s v="ARISTOS BYO KITCHEN"/>
    <n v="0"/>
  </r>
  <r>
    <x v="42"/>
    <x v="0"/>
    <s v="FOX LIFE"/>
    <s v="ARISTOS BYO KITCHEN"/>
    <n v="0"/>
  </r>
  <r>
    <x v="42"/>
    <x v="0"/>
    <s v="FOX LIFE"/>
    <s v="TWIST OF TASTE 2"/>
    <n v="0"/>
  </r>
  <r>
    <x v="42"/>
    <x v="0"/>
    <s v="FOX LIFE"/>
    <s v="FROM SPAIN WITH LOVE"/>
    <n v="0"/>
  </r>
  <r>
    <x v="42"/>
    <x v="0"/>
    <s v="FOX LIFE"/>
    <s v="FROM SPAIN WITH LOVE"/>
    <n v="0"/>
  </r>
  <r>
    <x v="43"/>
    <x v="1"/>
    <s v="FOX LIFE"/>
    <s v="FOOD SAFARI"/>
    <n v="0"/>
  </r>
  <r>
    <x v="43"/>
    <x v="1"/>
    <s v="FOX LIFE"/>
    <s v="TWIST OF TASTE 2"/>
    <n v="0"/>
  </r>
  <r>
    <x v="43"/>
    <x v="1"/>
    <s v="FOX LIFE"/>
    <s v="STYLE AND THE CITY"/>
    <n v="0"/>
  </r>
  <r>
    <x v="43"/>
    <x v="1"/>
    <s v="FOX LIFE"/>
    <s v="STYLE AND THE CITY"/>
    <n v="0.01"/>
  </r>
  <r>
    <x v="43"/>
    <x v="1"/>
    <s v="FOX LIFE"/>
    <s v="EAT ST"/>
    <n v="0.04"/>
  </r>
  <r>
    <x v="43"/>
    <x v="1"/>
    <s v="FOX LIFE"/>
    <s v="STYLE AND THE CITY"/>
    <n v="0"/>
  </r>
  <r>
    <x v="43"/>
    <x v="1"/>
    <s v="FOX LIFE"/>
    <s v="EAT ST"/>
    <n v="0"/>
  </r>
  <r>
    <x v="43"/>
    <x v="1"/>
    <s v="FOX LIFE"/>
    <s v="EAT ST"/>
    <n v="0"/>
  </r>
  <r>
    <x v="43"/>
    <x v="1"/>
    <s v="FOX LIFE"/>
    <s v="STARTUSPHERE"/>
    <n v="0.01"/>
  </r>
  <r>
    <x v="43"/>
    <x v="1"/>
    <s v="FOX LIFE"/>
    <s v="STARTUSPHERE"/>
    <n v="0.01"/>
  </r>
  <r>
    <x v="43"/>
    <x v="1"/>
    <s v="FOX LIFE"/>
    <s v="FROM SPAIN WITH LOVE"/>
    <n v="0.01"/>
  </r>
  <r>
    <x v="43"/>
    <x v="1"/>
    <s v="FOX LIFE"/>
    <s v="LATIN ANGELS SPECIAL"/>
    <n v="0"/>
  </r>
  <r>
    <x v="6"/>
    <x v="6"/>
    <s v="Headlines Today"/>
    <s v="HEADLINES TODAY NEWS"/>
    <n v="0"/>
  </r>
  <r>
    <x v="6"/>
    <x v="6"/>
    <s v="Headlines Today"/>
    <s v="WAKE UP INDIA"/>
    <n v="0"/>
  </r>
  <r>
    <x v="6"/>
    <x v="6"/>
    <s v="Headlines Today"/>
    <s v="LICENSE TO THRILL SEASON 6"/>
    <n v="0"/>
  </r>
  <r>
    <x v="6"/>
    <x v="6"/>
    <s v="Headlines Today"/>
    <s v="WAKE UP INDIA"/>
    <n v="0"/>
  </r>
  <r>
    <x v="6"/>
    <x v="6"/>
    <s v="Headlines Today"/>
    <s v="BREAKING AT 10"/>
    <n v="0"/>
  </r>
  <r>
    <x v="6"/>
    <x v="6"/>
    <s v="Headlines Today"/>
    <s v="BREAKING AT 10"/>
    <n v="0"/>
  </r>
  <r>
    <x v="6"/>
    <x v="6"/>
    <s v="Headlines Today"/>
    <s v="NEWS AT 11 AM"/>
    <n v="0"/>
  </r>
  <r>
    <x v="6"/>
    <x v="6"/>
    <s v="Headlines Today"/>
    <s v="NEWS AT 11 AM"/>
    <n v="0"/>
  </r>
  <r>
    <x v="6"/>
    <x v="6"/>
    <s v="Headlines Today"/>
    <s v="HEADLINES TODAY NEWS"/>
    <n v="0"/>
  </r>
  <r>
    <x v="6"/>
    <x v="6"/>
    <s v="Headlines Today"/>
    <s v="HEADLINES TODAY NEWS"/>
    <n v="0"/>
  </r>
  <r>
    <x v="6"/>
    <x v="6"/>
    <s v="Headlines Today"/>
    <s v="HEADLINES TODAY NEWS"/>
    <n v="0"/>
  </r>
  <r>
    <x v="6"/>
    <x v="6"/>
    <s v="Headlines Today"/>
    <s v="HEADLINES TODAY NEWS"/>
    <n v="0"/>
  </r>
  <r>
    <x v="6"/>
    <x v="6"/>
    <s v="Headlines Today"/>
    <s v="HEADLINES TODAY NEWS"/>
    <n v="0"/>
  </r>
  <r>
    <x v="6"/>
    <x v="6"/>
    <s v="Headlines Today"/>
    <s v="HEADLINES TODAY NEWS"/>
    <n v="0"/>
  </r>
  <r>
    <x v="6"/>
    <x v="6"/>
    <s v="Headlines Today"/>
    <s v="HEADLINES TODAY NEWS"/>
    <n v="0"/>
  </r>
  <r>
    <x v="6"/>
    <x v="6"/>
    <s v="Headlines Today"/>
    <s v="HEADLINES TODAY NEWS"/>
    <n v="0"/>
  </r>
  <r>
    <x v="6"/>
    <x v="6"/>
    <s v="Headlines Today"/>
    <s v="SLAPPED THEN PROSECUTED"/>
    <n v="0"/>
  </r>
  <r>
    <x v="6"/>
    <x v="6"/>
    <s v="Headlines Today"/>
    <s v="HEADLINES TODAY NEWS"/>
    <n v="0"/>
  </r>
  <r>
    <x v="6"/>
    <x v="6"/>
    <s v="Headlines Today"/>
    <s v="HEADLINES TONIGHT"/>
    <n v="0"/>
  </r>
  <r>
    <x v="6"/>
    <x v="6"/>
    <s v="Headlines Today"/>
    <s v="LICENSE TO THRILL SEASON 6"/>
    <n v="0"/>
  </r>
  <r>
    <x v="6"/>
    <x v="6"/>
    <s v="Headlines Today"/>
    <s v="NEWS NIGHT"/>
    <n v="0"/>
  </r>
  <r>
    <x v="6"/>
    <x v="6"/>
    <s v="Headlines Today"/>
    <s v="NEWS NIGHT"/>
    <n v="0"/>
  </r>
  <r>
    <x v="6"/>
    <x v="6"/>
    <s v="Headlines Today"/>
    <s v="INDIA REPORTS"/>
    <n v="0"/>
  </r>
  <r>
    <x v="6"/>
    <x v="6"/>
    <s v="Headlines Today"/>
    <s v="INDIA REPORTS"/>
    <n v="0"/>
  </r>
  <r>
    <x v="6"/>
    <x v="6"/>
    <s v="Headlines Today"/>
    <s v="THE ENTERTAINMENT QUARTE"/>
    <n v="0.01"/>
  </r>
  <r>
    <x v="6"/>
    <x v="6"/>
    <s v="Headlines Today"/>
    <s v="THE ENTERTAINMENT QUARTE"/>
    <n v="0"/>
  </r>
  <r>
    <x v="6"/>
    <x v="6"/>
    <s v="Headlines Today"/>
    <s v="LICENSE TO THRILL SEASON 6"/>
    <n v="0"/>
  </r>
  <r>
    <x v="7"/>
    <x v="0"/>
    <s v="Headlines Today"/>
    <s v="WAKE UP INDIA"/>
    <n v="0"/>
  </r>
  <r>
    <x v="7"/>
    <x v="0"/>
    <s v="Headlines Today"/>
    <s v="LICENSE TO THRILL SEASON 6"/>
    <n v="0"/>
  </r>
  <r>
    <x v="7"/>
    <x v="0"/>
    <s v="Headlines Today"/>
    <s v="WAKE UP INDIA"/>
    <n v="0"/>
  </r>
  <r>
    <x v="7"/>
    <x v="0"/>
    <s v="Headlines Today"/>
    <s v="WAKE UP INDIA"/>
    <n v="0"/>
  </r>
  <r>
    <x v="7"/>
    <x v="0"/>
    <s v="Headlines Today"/>
    <s v="BREAKING AT 10"/>
    <n v="0"/>
  </r>
  <r>
    <x v="7"/>
    <x v="0"/>
    <s v="Headlines Today"/>
    <s v="BREAKING AT 10"/>
    <n v="0"/>
  </r>
  <r>
    <x v="7"/>
    <x v="0"/>
    <s v="Headlines Today"/>
    <s v="NEWS AT 11 AM"/>
    <n v="0"/>
  </r>
  <r>
    <x v="7"/>
    <x v="0"/>
    <s v="Headlines Today"/>
    <s v="HEADLINES TODAY NEWS"/>
    <n v="0"/>
  </r>
  <r>
    <x v="7"/>
    <x v="0"/>
    <s v="Headlines Today"/>
    <s v="HEADLINES TODAY NEWS"/>
    <n v="0"/>
  </r>
  <r>
    <x v="7"/>
    <x v="0"/>
    <s v="Headlines Today"/>
    <s v="HEADLINES TODAY NEWS"/>
    <n v="0"/>
  </r>
  <r>
    <x v="7"/>
    <x v="0"/>
    <s v="Headlines Today"/>
    <s v="TAKE 2"/>
    <n v="0"/>
  </r>
  <r>
    <x v="7"/>
    <x v="0"/>
    <s v="Headlines Today"/>
    <s v="HEADLINES TODAY NEWS"/>
    <n v="0"/>
  </r>
  <r>
    <x v="7"/>
    <x v="0"/>
    <s v="Headlines Today"/>
    <s v="HEADLINES TODAY NEWS"/>
    <n v="0"/>
  </r>
  <r>
    <x v="7"/>
    <x v="0"/>
    <s v="Headlines Today"/>
    <s v="HEADLINES TODAY NEWS"/>
    <n v="0"/>
  </r>
  <r>
    <x v="7"/>
    <x v="0"/>
    <s v="Headlines Today"/>
    <s v="HEADLINES TODAY NEWS"/>
    <n v="0"/>
  </r>
  <r>
    <x v="7"/>
    <x v="0"/>
    <s v="Headlines Today"/>
    <s v="HEADLINES TODAY NEWS"/>
    <n v="0"/>
  </r>
  <r>
    <x v="7"/>
    <x v="0"/>
    <s v="Headlines Today"/>
    <s v="HEADLINES TONIGHT"/>
    <n v="0"/>
  </r>
  <r>
    <x v="7"/>
    <x v="0"/>
    <s v="Headlines Today"/>
    <s v="LICENSE TO THRILL SEASON 6"/>
    <n v="0.01"/>
  </r>
  <r>
    <x v="7"/>
    <x v="0"/>
    <s v="Headlines Today"/>
    <s v="LICENSE TO THRILL SEASON 6"/>
    <n v="0"/>
  </r>
  <r>
    <x v="7"/>
    <x v="0"/>
    <s v="Headlines Today"/>
    <s v="NEWS NIGHT"/>
    <n v="0"/>
  </r>
  <r>
    <x v="7"/>
    <x v="0"/>
    <s v="Headlines Today"/>
    <s v="NEWS NIGHT"/>
    <n v="0"/>
  </r>
  <r>
    <x v="7"/>
    <x v="0"/>
    <s v="Headlines Today"/>
    <s v="INDIA REPORTS"/>
    <n v="0"/>
  </r>
  <r>
    <x v="7"/>
    <x v="0"/>
    <s v="Headlines Today"/>
    <s v="INDIA REPORTS"/>
    <n v="0"/>
  </r>
  <r>
    <x v="7"/>
    <x v="0"/>
    <s v="Headlines Today"/>
    <s v="THE ENTERTAINMENT QUARTE"/>
    <n v="0"/>
  </r>
  <r>
    <x v="7"/>
    <x v="0"/>
    <s v="Headlines Today"/>
    <s v="CENTER STAGE"/>
    <n v="0"/>
  </r>
  <r>
    <x v="8"/>
    <x v="1"/>
    <s v="Headlines Today"/>
    <s v="HEADLINES TODAY NEWS"/>
    <n v="0"/>
  </r>
  <r>
    <x v="8"/>
    <x v="1"/>
    <s v="Headlines Today"/>
    <s v="HEADLINES TODAY NEWS"/>
    <n v="0"/>
  </r>
  <r>
    <x v="8"/>
    <x v="1"/>
    <s v="Headlines Today"/>
    <s v="MASTER FIXER"/>
    <n v="0"/>
  </r>
  <r>
    <x v="8"/>
    <x v="1"/>
    <s v="Headlines Today"/>
    <s v="MUNNA GOES TO JAIL"/>
    <n v="0"/>
  </r>
  <r>
    <x v="8"/>
    <x v="1"/>
    <s v="Headlines Today"/>
    <s v="MASTER FIXER"/>
    <n v="0"/>
  </r>
  <r>
    <x v="8"/>
    <x v="1"/>
    <s v="Headlines Today"/>
    <s v="HEADLINES TONIGHT"/>
    <n v="0"/>
  </r>
  <r>
    <x v="8"/>
    <x v="1"/>
    <s v="Headlines Today"/>
    <s v="LICENSE TO THRILL SEASON 6"/>
    <n v="0"/>
  </r>
  <r>
    <x v="8"/>
    <x v="1"/>
    <s v="Headlines Today"/>
    <s v="NEWS NIGHT"/>
    <n v="0"/>
  </r>
  <r>
    <x v="8"/>
    <x v="1"/>
    <s v="Headlines Today"/>
    <s v="NEWS NIGHT"/>
    <n v="0"/>
  </r>
  <r>
    <x v="8"/>
    <x v="1"/>
    <s v="Headlines Today"/>
    <s v="INDIA REPORTS"/>
    <n v="0"/>
  </r>
  <r>
    <x v="8"/>
    <x v="1"/>
    <s v="Headlines Today"/>
    <s v="INDIA REPORTS"/>
    <n v="0"/>
  </r>
  <r>
    <x v="8"/>
    <x v="1"/>
    <s v="Headlines Today"/>
    <s v="THE ENTERTAINMENT QUARTE"/>
    <n v="0"/>
  </r>
  <r>
    <x v="8"/>
    <x v="1"/>
    <s v="Headlines Today"/>
    <s v="LICENSE TO THRILL SEASON 6"/>
    <n v="0"/>
  </r>
  <r>
    <x v="8"/>
    <x v="1"/>
    <s v="Headlines Today"/>
    <s v="CENTER STAGE"/>
    <n v="0"/>
  </r>
  <r>
    <x v="13"/>
    <x v="6"/>
    <s v="Headlines Today"/>
    <s v="WAKE UP INDIA"/>
    <n v="0"/>
  </r>
  <r>
    <x v="13"/>
    <x v="6"/>
    <s v="Headlines Today"/>
    <s v="LICENSE TO THRILL SEASON 6"/>
    <n v="0"/>
  </r>
  <r>
    <x v="13"/>
    <x v="6"/>
    <s v="Headlines Today"/>
    <s v="WAKE UP INDIA"/>
    <n v="0"/>
  </r>
  <r>
    <x v="13"/>
    <x v="6"/>
    <s v="Headlines Today"/>
    <s v="WAKE UP INDIA"/>
    <n v="0"/>
  </r>
  <r>
    <x v="13"/>
    <x v="6"/>
    <s v="Headlines Today"/>
    <s v="BREAKING AT 10"/>
    <n v="0"/>
  </r>
  <r>
    <x v="13"/>
    <x v="6"/>
    <s v="Headlines Today"/>
    <s v="BREAKING AT 10"/>
    <n v="0"/>
  </r>
  <r>
    <x v="13"/>
    <x v="6"/>
    <s v="Headlines Today"/>
    <s v="HEADLINES TODAY NEWS"/>
    <n v="0"/>
  </r>
  <r>
    <x v="13"/>
    <x v="6"/>
    <s v="Headlines Today"/>
    <s v="HEADLINES TODAY NEWS"/>
    <n v="0"/>
  </r>
  <r>
    <x v="13"/>
    <x v="6"/>
    <s v="Headlines Today"/>
    <s v="HEADLINES TODAY NEWS"/>
    <n v="0"/>
  </r>
  <r>
    <x v="13"/>
    <x v="6"/>
    <s v="Headlines Today"/>
    <s v="BREAKING TODAY"/>
    <n v="0"/>
  </r>
  <r>
    <x v="13"/>
    <x v="6"/>
    <s v="Headlines Today"/>
    <s v="HEADLINES TONIGHT"/>
    <n v="0.02"/>
  </r>
  <r>
    <x v="13"/>
    <x v="6"/>
    <s v="Headlines Today"/>
    <s v="LICENSE TO THRILL SEASON 6"/>
    <n v="0"/>
  </r>
  <r>
    <x v="13"/>
    <x v="6"/>
    <s v="Headlines Today"/>
    <s v="NEWS NIGHT"/>
    <n v="0"/>
  </r>
  <r>
    <x v="13"/>
    <x v="6"/>
    <s v="Headlines Today"/>
    <s v="CENTER STAGE"/>
    <n v="0"/>
  </r>
  <r>
    <x v="13"/>
    <x v="6"/>
    <s v="Headlines Today"/>
    <s v="INDIA REPORTS"/>
    <n v="0.01"/>
  </r>
  <r>
    <x v="13"/>
    <x v="6"/>
    <s v="Headlines Today"/>
    <s v="THE ENTERTAINMENT QUARTE"/>
    <n v="0.01"/>
  </r>
  <r>
    <x v="13"/>
    <x v="6"/>
    <s v="Headlines Today"/>
    <s v="THE ENTERTAINMENT QUARTE"/>
    <n v="0"/>
  </r>
  <r>
    <x v="13"/>
    <x v="6"/>
    <s v="Headlines Today"/>
    <s v="THE ENTERTAINMENT QUARTE"/>
    <n v="0"/>
  </r>
  <r>
    <x v="13"/>
    <x v="6"/>
    <s v="Headlines Today"/>
    <s v="CENTER STAGE"/>
    <n v="0"/>
  </r>
  <r>
    <x v="14"/>
    <x v="0"/>
    <s v="Headlines Today"/>
    <s v="HEADLINES TODAY NEWS"/>
    <n v="0"/>
  </r>
  <r>
    <x v="14"/>
    <x v="0"/>
    <s v="Headlines Today"/>
    <s v="WAKE UP INDIA"/>
    <n v="0"/>
  </r>
  <r>
    <x v="14"/>
    <x v="0"/>
    <s v="Headlines Today"/>
    <s v="LICENSE TO THRILL SEASON 6"/>
    <n v="0"/>
  </r>
  <r>
    <x v="14"/>
    <x v="0"/>
    <s v="Headlines Today"/>
    <s v="LICENSE TO THRILL SEASON 6"/>
    <n v="0"/>
  </r>
  <r>
    <x v="14"/>
    <x v="0"/>
    <s v="Headlines Today"/>
    <s v="WAKE UP INDIA"/>
    <n v="0"/>
  </r>
  <r>
    <x v="14"/>
    <x v="0"/>
    <s v="Headlines Today"/>
    <s v="BREAKING AT 10"/>
    <n v="0"/>
  </r>
  <r>
    <x v="14"/>
    <x v="0"/>
    <s v="Headlines Today"/>
    <s v="BREAKING AT 10"/>
    <n v="0"/>
  </r>
  <r>
    <x v="14"/>
    <x v="0"/>
    <s v="Headlines Today"/>
    <s v="NEWS AT 11 AM"/>
    <n v="0"/>
  </r>
  <r>
    <x v="14"/>
    <x v="0"/>
    <s v="Headlines Today"/>
    <s v="HEADLINES TODAY NEWS"/>
    <n v="0"/>
  </r>
  <r>
    <x v="14"/>
    <x v="0"/>
    <s v="Headlines Today"/>
    <s v="IPL ROTTEN TO THE CORE"/>
    <n v="0.01"/>
  </r>
  <r>
    <x v="14"/>
    <x v="0"/>
    <s v="Headlines Today"/>
    <s v="IPL ROTTEN TO THE CORE"/>
    <n v="0"/>
  </r>
  <r>
    <x v="14"/>
    <x v="0"/>
    <s v="Headlines Today"/>
    <s v="IPL ROTTEN TO THE CORE"/>
    <n v="0"/>
  </r>
  <r>
    <x v="14"/>
    <x v="0"/>
    <s v="Headlines Today"/>
    <s v="TAKE 2"/>
    <n v="0"/>
  </r>
  <r>
    <x v="14"/>
    <x v="0"/>
    <s v="Headlines Today"/>
    <s v="THE ENTERTAINMENT QUARTE"/>
    <n v="0.01"/>
  </r>
  <r>
    <x v="14"/>
    <x v="0"/>
    <s v="Headlines Today"/>
    <s v="HEADLINES TODAY NEWS"/>
    <n v="0"/>
  </r>
  <r>
    <x v="14"/>
    <x v="0"/>
    <s v="Headlines Today"/>
    <s v="HEADLINES TODAY NEWS"/>
    <n v="0"/>
  </r>
  <r>
    <x v="14"/>
    <x v="0"/>
    <s v="Headlines Today"/>
    <s v="IPL ROTTEN TO THE CORE"/>
    <n v="0"/>
  </r>
  <r>
    <x v="14"/>
    <x v="0"/>
    <s v="Headlines Today"/>
    <s v="HEADLINES TODAY NEWS"/>
    <n v="0"/>
  </r>
  <r>
    <x v="14"/>
    <x v="0"/>
    <s v="Headlines Today"/>
    <s v="IPL ROTTEN TO THE CORE"/>
    <n v="0"/>
  </r>
  <r>
    <x v="14"/>
    <x v="0"/>
    <s v="Headlines Today"/>
    <s v="HEADLINES TONIGHT"/>
    <n v="0.01"/>
  </r>
  <r>
    <x v="14"/>
    <x v="0"/>
    <s v="Headlines Today"/>
    <s v="HEADLINES TODAY NEWS"/>
    <n v="0"/>
  </r>
  <r>
    <x v="14"/>
    <x v="0"/>
    <s v="Headlines Today"/>
    <s v="INDIA TODAY CONCLAVE 2013"/>
    <n v="0"/>
  </r>
  <r>
    <x v="14"/>
    <x v="0"/>
    <s v="Headlines Today"/>
    <s v="INDIA TODAY CONCLAVE 2013"/>
    <n v="0"/>
  </r>
  <r>
    <x v="14"/>
    <x v="0"/>
    <s v="Headlines Today"/>
    <s v="INDIA TODAY CONCLAVE 2013"/>
    <n v="0"/>
  </r>
  <r>
    <x v="14"/>
    <x v="0"/>
    <s v="Headlines Today"/>
    <s v="BREAKING TODAY"/>
    <n v="0"/>
  </r>
  <r>
    <x v="14"/>
    <x v="0"/>
    <s v="Headlines Today"/>
    <s v="LICENSE TO THRILL SEASON 6"/>
    <n v="0"/>
  </r>
  <r>
    <x v="14"/>
    <x v="0"/>
    <s v="Headlines Today"/>
    <s v="CENTER STAGE"/>
    <n v="0"/>
  </r>
  <r>
    <x v="15"/>
    <x v="1"/>
    <s v="Headlines Today"/>
    <s v="HEADLINES TODAY NEWS"/>
    <n v="0"/>
  </r>
  <r>
    <x v="15"/>
    <x v="1"/>
    <s v="Headlines Today"/>
    <s v="HEADLINES TODAY NEWS"/>
    <n v="0"/>
  </r>
  <r>
    <x v="15"/>
    <x v="1"/>
    <s v="Headlines Today"/>
    <s v="HEADLINES TODAY NEWS"/>
    <n v="0"/>
  </r>
  <r>
    <x v="15"/>
    <x v="1"/>
    <s v="Headlines Today"/>
    <s v="LICENSE TO THRILL SEASON 6"/>
    <n v="0"/>
  </r>
  <r>
    <x v="15"/>
    <x v="1"/>
    <s v="Headlines Today"/>
    <s v="WAKE UP INDIA"/>
    <n v="0"/>
  </r>
  <r>
    <x v="15"/>
    <x v="1"/>
    <s v="Headlines Today"/>
    <s v="WAKE UP INDIA"/>
    <n v="0"/>
  </r>
  <r>
    <x v="15"/>
    <x v="1"/>
    <s v="Headlines Today"/>
    <s v="WAKE UP INDIA"/>
    <n v="0"/>
  </r>
  <r>
    <x v="15"/>
    <x v="1"/>
    <s v="Headlines Today"/>
    <s v="WAKE UP INDIA"/>
    <n v="0"/>
  </r>
  <r>
    <x v="15"/>
    <x v="1"/>
    <s v="Headlines Today"/>
    <s v="BREAKING AT 10"/>
    <n v="0"/>
  </r>
  <r>
    <x v="15"/>
    <x v="1"/>
    <s v="Headlines Today"/>
    <s v="BREAKING AT 10"/>
    <n v="0"/>
  </r>
  <r>
    <x v="15"/>
    <x v="1"/>
    <s v="Headlines Today"/>
    <s v="BREAKING AT 10"/>
    <n v="0"/>
  </r>
  <r>
    <x v="15"/>
    <x v="1"/>
    <s v="Headlines Today"/>
    <s v="NEWS AT 11 AM"/>
    <n v="0"/>
  </r>
  <r>
    <x v="15"/>
    <x v="1"/>
    <s v="Headlines Today"/>
    <s v="IPL ROTTEN TO THE CORE"/>
    <n v="0"/>
  </r>
  <r>
    <x v="15"/>
    <x v="1"/>
    <s v="Headlines Today"/>
    <s v="IPL ROTTEN TO THE CORE"/>
    <n v="0"/>
  </r>
  <r>
    <x v="15"/>
    <x v="1"/>
    <s v="Headlines Today"/>
    <s v="IPL ROTTEN TO THE CORE"/>
    <n v="0"/>
  </r>
  <r>
    <x v="15"/>
    <x v="1"/>
    <s v="Headlines Today"/>
    <s v="IPL ROTTEN TO THE CORE"/>
    <n v="0"/>
  </r>
  <r>
    <x v="15"/>
    <x v="1"/>
    <s v="Headlines Today"/>
    <s v="IPL ROTTEN TO THE CORE"/>
    <n v="0"/>
  </r>
  <r>
    <x v="15"/>
    <x v="1"/>
    <s v="Headlines Today"/>
    <s v="IPL ROTTEN TO THE CORE"/>
    <n v="0"/>
  </r>
  <r>
    <x v="15"/>
    <x v="1"/>
    <s v="Headlines Today"/>
    <s v="HEADLINES TODAY NEWS"/>
    <n v="0"/>
  </r>
  <r>
    <x v="15"/>
    <x v="1"/>
    <s v="Headlines Today"/>
    <s v="HEADLINES TODAY NEWS"/>
    <n v="0"/>
  </r>
  <r>
    <x v="15"/>
    <x v="1"/>
    <s v="Headlines Today"/>
    <s v="IPL ROTTEN TO THE CORE"/>
    <n v="0"/>
  </r>
  <r>
    <x v="15"/>
    <x v="1"/>
    <s v="Headlines Today"/>
    <s v="LICENSE TO THRILL SEASON 6"/>
    <n v="0"/>
  </r>
  <r>
    <x v="15"/>
    <x v="1"/>
    <s v="Headlines Today"/>
    <s v="LICENSE TO THRILL SEASON 6"/>
    <n v="0"/>
  </r>
  <r>
    <x v="15"/>
    <x v="1"/>
    <s v="Headlines Today"/>
    <s v="NEWS NIGHT"/>
    <n v="0"/>
  </r>
  <r>
    <x v="15"/>
    <x v="1"/>
    <s v="Headlines Today"/>
    <s v="INDIA REPORTS"/>
    <n v="0"/>
  </r>
  <r>
    <x v="15"/>
    <x v="1"/>
    <s v="Headlines Today"/>
    <s v="THE ENTERTAINMENT QUARTE"/>
    <n v="0.01"/>
  </r>
  <r>
    <x v="15"/>
    <x v="1"/>
    <s v="Headlines Today"/>
    <s v="THE ENTERTAINMENT QUARTE"/>
    <n v="0"/>
  </r>
  <r>
    <x v="15"/>
    <x v="1"/>
    <s v="Headlines Today"/>
    <s v="NIGHTLINE"/>
    <n v="0"/>
  </r>
  <r>
    <x v="15"/>
    <x v="1"/>
    <s v="Headlines Today"/>
    <s v="CENTER STAGE"/>
    <n v="0"/>
  </r>
  <r>
    <x v="20"/>
    <x v="6"/>
    <s v="Headlines Today"/>
    <s v="HEADLINES TODAY NEWS"/>
    <n v="0"/>
  </r>
  <r>
    <x v="20"/>
    <x v="6"/>
    <s v="Headlines Today"/>
    <s v="WAKE UP INDIA"/>
    <n v="0"/>
  </r>
  <r>
    <x v="20"/>
    <x v="6"/>
    <s v="Headlines Today"/>
    <s v="WAKE UP INDIA"/>
    <n v="0.01"/>
  </r>
  <r>
    <x v="20"/>
    <x v="6"/>
    <s v="Headlines Today"/>
    <s v="NEWS AT 11 AM"/>
    <n v="0"/>
  </r>
  <r>
    <x v="20"/>
    <x v="6"/>
    <s v="Headlines Today"/>
    <s v="MAOISTS VS INDIA"/>
    <n v="0"/>
  </r>
  <r>
    <x v="20"/>
    <x v="6"/>
    <s v="Headlines Today"/>
    <s v="HEADLINES TODAY NEWS"/>
    <n v="0"/>
  </r>
  <r>
    <x v="20"/>
    <x v="6"/>
    <s v="Headlines Today"/>
    <s v="HEADLINES TODAY NEWS"/>
    <n v="0"/>
  </r>
  <r>
    <x v="20"/>
    <x v="6"/>
    <s v="Headlines Today"/>
    <s v="TAKE 2"/>
    <n v="0.03"/>
  </r>
  <r>
    <x v="20"/>
    <x v="6"/>
    <s v="Headlines Today"/>
    <s v="HEADLINES TODAY NEWS"/>
    <n v="0"/>
  </r>
  <r>
    <x v="20"/>
    <x v="6"/>
    <s v="Headlines Today"/>
    <s v="HEADLINES TODAY NEWS"/>
    <n v="0"/>
  </r>
  <r>
    <x v="20"/>
    <x v="6"/>
    <s v="Headlines Today"/>
    <s v="HEADLINES TODAY NEWS"/>
    <n v="0"/>
  </r>
  <r>
    <x v="20"/>
    <x v="6"/>
    <s v="Headlines Today"/>
    <s v="MUMBAIS IMMORAL MANNEQUINS"/>
    <n v="0.01"/>
  </r>
  <r>
    <x v="20"/>
    <x v="6"/>
    <s v="Headlines Today"/>
    <s v="HEADLINES TODAY NEWS"/>
    <n v="0"/>
  </r>
  <r>
    <x v="20"/>
    <x v="6"/>
    <s v="Headlines Today"/>
    <s v="SPORTS QUARTER"/>
    <n v="0"/>
  </r>
  <r>
    <x v="20"/>
    <x v="6"/>
    <s v="Headlines Today"/>
    <s v="HEADLINES TONIGHT"/>
    <n v="0.01"/>
  </r>
  <r>
    <x v="20"/>
    <x v="6"/>
    <s v="Headlines Today"/>
    <s v="NEWS NIGHT"/>
    <n v="0.01"/>
  </r>
  <r>
    <x v="20"/>
    <x v="6"/>
    <s v="Headlines Today"/>
    <s v="INDIA REPORTS"/>
    <n v="0"/>
  </r>
  <r>
    <x v="20"/>
    <x v="6"/>
    <s v="Headlines Today"/>
    <s v="THE ENTERTAINMENT QUARTE"/>
    <n v="0"/>
  </r>
  <r>
    <x v="20"/>
    <x v="6"/>
    <s v="Headlines Today"/>
    <s v="NIGHTLINE"/>
    <n v="0"/>
  </r>
  <r>
    <x v="21"/>
    <x v="0"/>
    <s v="Headlines Today"/>
    <s v="HEADLINES TODAY NEWS"/>
    <n v="0"/>
  </r>
  <r>
    <x v="21"/>
    <x v="0"/>
    <s v="Headlines Today"/>
    <s v="WAKE UP INDIA"/>
    <n v="0"/>
  </r>
  <r>
    <x v="21"/>
    <x v="0"/>
    <s v="Headlines Today"/>
    <s v="BREAKING AT 10"/>
    <n v="0"/>
  </r>
  <r>
    <x v="21"/>
    <x v="0"/>
    <s v="Headlines Today"/>
    <s v="THE FIX AND THE COVER UP"/>
    <n v="0"/>
  </r>
  <r>
    <x v="21"/>
    <x v="0"/>
    <s v="Headlines Today"/>
    <s v="TAKE 2"/>
    <n v="0"/>
  </r>
  <r>
    <x v="21"/>
    <x v="0"/>
    <s v="Headlines Today"/>
    <s v="HEADLINES TODAY NEWS"/>
    <n v="0.01"/>
  </r>
  <r>
    <x v="21"/>
    <x v="0"/>
    <s v="Headlines Today"/>
    <s v="HEADLINES TODAY NEWS"/>
    <n v="0"/>
  </r>
  <r>
    <x v="21"/>
    <x v="0"/>
    <s v="Headlines Today"/>
    <s v="SPORTS QUARTER"/>
    <n v="0"/>
  </r>
  <r>
    <x v="21"/>
    <x v="0"/>
    <s v="Headlines Today"/>
    <s v="HEADLINES TONIGHT"/>
    <n v="0"/>
  </r>
  <r>
    <x v="21"/>
    <x v="0"/>
    <s v="Headlines Today"/>
    <s v="NEWS NIGHT"/>
    <n v="0"/>
  </r>
  <r>
    <x v="21"/>
    <x v="0"/>
    <s v="Headlines Today"/>
    <s v="CENTER STAGE"/>
    <n v="0"/>
  </r>
  <r>
    <x v="21"/>
    <x v="0"/>
    <s v="Headlines Today"/>
    <s v="INDIA REPORTS"/>
    <n v="0"/>
  </r>
  <r>
    <x v="21"/>
    <x v="0"/>
    <s v="Headlines Today"/>
    <s v="THE ENTERTAINMENT QUARTE"/>
    <n v="0.01"/>
  </r>
  <r>
    <x v="21"/>
    <x v="0"/>
    <s v="Headlines Today"/>
    <s v="THE ENTERTAINMENT QUARTE"/>
    <n v="0"/>
  </r>
  <r>
    <x v="21"/>
    <x v="0"/>
    <s v="Headlines Today"/>
    <s v="NIGHTLINE"/>
    <n v="0"/>
  </r>
  <r>
    <x v="21"/>
    <x v="0"/>
    <s v="Headlines Today"/>
    <s v="CENTER STAGE"/>
    <n v="0"/>
  </r>
  <r>
    <x v="22"/>
    <x v="1"/>
    <s v="Headlines Today"/>
    <s v="HEADLINES TODAY NEWS"/>
    <n v="0"/>
  </r>
  <r>
    <x v="22"/>
    <x v="1"/>
    <s v="Headlines Today"/>
    <s v="WAKE UP INDIA"/>
    <n v="0"/>
  </r>
  <r>
    <x v="22"/>
    <x v="1"/>
    <s v="Headlines Today"/>
    <s v="BREAKING AT 10"/>
    <n v="0"/>
  </r>
  <r>
    <x v="22"/>
    <x v="1"/>
    <s v="Headlines Today"/>
    <s v="HEADLINES TODAY NEWS"/>
    <n v="0"/>
  </r>
  <r>
    <x v="22"/>
    <x v="1"/>
    <s v="Headlines Today"/>
    <s v="HEADLINES TODAY NEWS"/>
    <n v="0"/>
  </r>
  <r>
    <x v="22"/>
    <x v="1"/>
    <s v="Headlines Today"/>
    <s v="THE ENTERTAINMENT QUARTE"/>
    <n v="0"/>
  </r>
  <r>
    <x v="22"/>
    <x v="1"/>
    <s v="Headlines Today"/>
    <s v="HEADLINES TODAY NEWS"/>
    <n v="0"/>
  </r>
  <r>
    <x v="22"/>
    <x v="1"/>
    <s v="Headlines Today"/>
    <s v="HEADLINES TODAY NEWS"/>
    <n v="0"/>
  </r>
  <r>
    <x v="22"/>
    <x v="1"/>
    <s v="Headlines Today"/>
    <s v="SPORTS QUARTER"/>
    <n v="0"/>
  </r>
  <r>
    <x v="22"/>
    <x v="1"/>
    <s v="Headlines Today"/>
    <s v="HEADLINES TONIGHT"/>
    <n v="0.01"/>
  </r>
  <r>
    <x v="22"/>
    <x v="1"/>
    <s v="Headlines Today"/>
    <s v="NEWS NIGHT"/>
    <n v="0"/>
  </r>
  <r>
    <x v="22"/>
    <x v="1"/>
    <s v="Headlines Today"/>
    <s v="THE ENTERTAINMENT QUARTE"/>
    <n v="0"/>
  </r>
  <r>
    <x v="22"/>
    <x v="1"/>
    <s v="Headlines Today"/>
    <s v="NIGHTLINE"/>
    <n v="0"/>
  </r>
  <r>
    <x v="22"/>
    <x v="1"/>
    <s v="Headlines Today"/>
    <s v="NIGHTLINE"/>
    <n v="0.01"/>
  </r>
  <r>
    <x v="27"/>
    <x v="6"/>
    <s v="Headlines Today"/>
    <s v="HEADLINES TODAY NEWS"/>
    <n v="0"/>
  </r>
  <r>
    <x v="27"/>
    <x v="6"/>
    <s v="Headlines Today"/>
    <s v="WAKE UP INDIA"/>
    <n v="0"/>
  </r>
  <r>
    <x v="27"/>
    <x v="6"/>
    <s v="Headlines Today"/>
    <s v="WAKE UP INDIA"/>
    <n v="0.02"/>
  </r>
  <r>
    <x v="27"/>
    <x v="6"/>
    <s v="Headlines Today"/>
    <s v="BREAKING AT 10"/>
    <n v="0"/>
  </r>
  <r>
    <x v="27"/>
    <x v="6"/>
    <s v="Headlines Today"/>
    <s v="NEWS AT 11 AM"/>
    <n v="0"/>
  </r>
  <r>
    <x v="27"/>
    <x v="6"/>
    <s v="Headlines Today"/>
    <s v="HEADLINES TODAY NEWS"/>
    <n v="0"/>
  </r>
  <r>
    <x v="27"/>
    <x v="6"/>
    <s v="Headlines Today"/>
    <s v="HEADLINES TODAY NEWS"/>
    <n v="0"/>
  </r>
  <r>
    <x v="27"/>
    <x v="6"/>
    <s v="Headlines Today"/>
    <s v="HEADLINES TODAY NEWS"/>
    <n v="0"/>
  </r>
  <r>
    <x v="27"/>
    <x v="6"/>
    <s v="Headlines Today"/>
    <s v="HEADLINES TODAY NEWS"/>
    <n v="0"/>
  </r>
  <r>
    <x v="27"/>
    <x v="6"/>
    <s v="Headlines Today"/>
    <s v="CHAMPIONS CHALLENGE"/>
    <n v="0"/>
  </r>
  <r>
    <x v="27"/>
    <x v="6"/>
    <s v="Headlines Today"/>
    <s v="HEADLINES TODAY NEWS"/>
    <n v="0"/>
  </r>
  <r>
    <x v="27"/>
    <x v="6"/>
    <s v="Headlines Today"/>
    <s v="HEADLINES TODAY NEWS"/>
    <n v="0"/>
  </r>
  <r>
    <x v="27"/>
    <x v="6"/>
    <s v="Headlines Today"/>
    <s v="HEADLINES TONIGHT"/>
    <n v="0"/>
  </r>
  <r>
    <x v="27"/>
    <x v="6"/>
    <s v="Headlines Today"/>
    <s v="NEWS NIGHT"/>
    <n v="0"/>
  </r>
  <r>
    <x v="27"/>
    <x v="6"/>
    <s v="Headlines Today"/>
    <s v="CENTER STAGE"/>
    <n v="0"/>
  </r>
  <r>
    <x v="27"/>
    <x v="6"/>
    <s v="Headlines Today"/>
    <s v="DARK SIDE OF FAME"/>
    <n v="0"/>
  </r>
  <r>
    <x v="27"/>
    <x v="6"/>
    <s v="Headlines Today"/>
    <s v="THE ENTERTAINMENT QUARTE"/>
    <n v="0"/>
  </r>
  <r>
    <x v="27"/>
    <x v="6"/>
    <s v="Headlines Today"/>
    <s v="CHAMPIONS CHALLENGE"/>
    <n v="0"/>
  </r>
  <r>
    <x v="28"/>
    <x v="0"/>
    <s v="Headlines Today"/>
    <s v="HEADLINES TODAY NEWS"/>
    <n v="0"/>
  </r>
  <r>
    <x v="28"/>
    <x v="0"/>
    <s v="Headlines Today"/>
    <s v="WAKE UP INDIA"/>
    <n v="0"/>
  </r>
  <r>
    <x v="28"/>
    <x v="0"/>
    <s v="Headlines Today"/>
    <s v="WAKE UP INDIA"/>
    <n v="0"/>
  </r>
  <r>
    <x v="28"/>
    <x v="0"/>
    <s v="Headlines Today"/>
    <s v="BREAKING AT 10"/>
    <n v="0.01"/>
  </r>
  <r>
    <x v="28"/>
    <x v="0"/>
    <s v="Headlines Today"/>
    <s v="NEWS AT 11 AM"/>
    <n v="0"/>
  </r>
  <r>
    <x v="28"/>
    <x v="0"/>
    <s v="Headlines Today"/>
    <s v="HEADLINES TODAY NEWS"/>
    <n v="0"/>
  </r>
  <r>
    <x v="28"/>
    <x v="0"/>
    <s v="Headlines Today"/>
    <s v="HEADLINES TODAY NEWS"/>
    <n v="0"/>
  </r>
  <r>
    <x v="28"/>
    <x v="0"/>
    <s v="Headlines Today"/>
    <s v="HEADLINES TODAY NEWS"/>
    <n v="0.01"/>
  </r>
  <r>
    <x v="28"/>
    <x v="0"/>
    <s v="Headlines Today"/>
    <s v="SPORTS QUARTER"/>
    <n v="0"/>
  </r>
  <r>
    <x v="28"/>
    <x v="0"/>
    <s v="Headlines Today"/>
    <s v="HEADLINES TONIGHT"/>
    <n v="0.02"/>
  </r>
  <r>
    <x v="28"/>
    <x v="0"/>
    <s v="Headlines Today"/>
    <s v="CENTER STAGE"/>
    <n v="0"/>
  </r>
  <r>
    <x v="28"/>
    <x v="0"/>
    <s v="Headlines Today"/>
    <s v="THE ENTERTAINMENT QUARTE"/>
    <n v="0"/>
  </r>
  <r>
    <x v="28"/>
    <x v="0"/>
    <s v="Headlines Today"/>
    <s v="NIGHTLINE"/>
    <n v="0"/>
  </r>
  <r>
    <x v="29"/>
    <x v="1"/>
    <s v="Headlines Today"/>
    <s v="HEADLINES TODAY NEWS"/>
    <n v="0.01"/>
  </r>
  <r>
    <x v="29"/>
    <x v="1"/>
    <s v="Headlines Today"/>
    <s v="BREAKING AT 10"/>
    <n v="0.01"/>
  </r>
  <r>
    <x v="29"/>
    <x v="1"/>
    <s v="Headlines Today"/>
    <s v="BREAKING AT 10"/>
    <n v="0.01"/>
  </r>
  <r>
    <x v="29"/>
    <x v="1"/>
    <s v="Headlines Today"/>
    <s v="NEWS AT 11 AM"/>
    <n v="0.01"/>
  </r>
  <r>
    <x v="29"/>
    <x v="1"/>
    <s v="Headlines Today"/>
    <s v="HEADLINES TODAY NEWS"/>
    <n v="0.01"/>
  </r>
  <r>
    <x v="29"/>
    <x v="1"/>
    <s v="Headlines Today"/>
    <s v="HEADLINES TODAY NEWS"/>
    <n v="0"/>
  </r>
  <r>
    <x v="29"/>
    <x v="1"/>
    <s v="Headlines Today"/>
    <s v="CHAMPIONS CHALLENGE"/>
    <n v="0.01"/>
  </r>
  <r>
    <x v="29"/>
    <x v="1"/>
    <s v="Headlines Today"/>
    <s v="HEADLINES TODAY NEWS"/>
    <n v="0"/>
  </r>
  <r>
    <x v="29"/>
    <x v="1"/>
    <s v="Headlines Today"/>
    <s v="HEADLINES TODAY NEWS"/>
    <n v="0"/>
  </r>
  <r>
    <x v="29"/>
    <x v="1"/>
    <s v="Headlines Today"/>
    <s v="SPORTS QUARTER"/>
    <n v="0"/>
  </r>
  <r>
    <x v="29"/>
    <x v="1"/>
    <s v="Headlines Today"/>
    <s v="NEWS NIGHT"/>
    <n v="0"/>
  </r>
  <r>
    <x v="29"/>
    <x v="1"/>
    <s v="Headlines Today"/>
    <s v="CHAMPIONS CHALLENGE"/>
    <n v="0"/>
  </r>
  <r>
    <x v="34"/>
    <x v="6"/>
    <s v="Headlines Today"/>
    <s v="WAKE UP INDIA"/>
    <n v="0"/>
  </r>
  <r>
    <x v="34"/>
    <x v="6"/>
    <s v="Headlines Today"/>
    <s v="NEWS AT 11 AM"/>
    <n v="0"/>
  </r>
  <r>
    <x v="34"/>
    <x v="6"/>
    <s v="Headlines Today"/>
    <s v="HEADLINES TODAY NEWS"/>
    <n v="0"/>
  </r>
  <r>
    <x v="34"/>
    <x v="6"/>
    <s v="Headlines Today"/>
    <s v="HEADLINES TODAY NEWS"/>
    <n v="0.01"/>
  </r>
  <r>
    <x v="34"/>
    <x v="6"/>
    <s v="Headlines Today"/>
    <s v="HEADLINES TODAY NEWS"/>
    <n v="0"/>
  </r>
  <r>
    <x v="34"/>
    <x v="6"/>
    <s v="Headlines Today"/>
    <s v="TAKE 2"/>
    <n v="0.01"/>
  </r>
  <r>
    <x v="34"/>
    <x v="6"/>
    <s v="Headlines Today"/>
    <s v="HEADLINES TODAY NEWS"/>
    <n v="0.03"/>
  </r>
  <r>
    <x v="34"/>
    <x v="6"/>
    <s v="Headlines Today"/>
    <s v="HEADLINES TODAY NEWS"/>
    <n v="0"/>
  </r>
  <r>
    <x v="34"/>
    <x v="6"/>
    <s v="Headlines Today"/>
    <s v="SPORTS QUARTER"/>
    <n v="0"/>
  </r>
  <r>
    <x v="34"/>
    <x v="6"/>
    <s v="Headlines Today"/>
    <s v="HEADLINES TONIGHT"/>
    <n v="0"/>
  </r>
  <r>
    <x v="34"/>
    <x v="6"/>
    <s v="Headlines Today"/>
    <s v="NEWS NIGHT"/>
    <n v="0.01"/>
  </r>
  <r>
    <x v="34"/>
    <x v="6"/>
    <s v="Headlines Today"/>
    <s v="CENTER STAGE"/>
    <n v="0"/>
  </r>
  <r>
    <x v="34"/>
    <x v="6"/>
    <s v="Headlines Today"/>
    <s v="INDIA REPORTS"/>
    <n v="0"/>
  </r>
  <r>
    <x v="34"/>
    <x v="6"/>
    <s v="Headlines Today"/>
    <s v="INDIA REPORTS"/>
    <n v="0"/>
  </r>
  <r>
    <x v="34"/>
    <x v="6"/>
    <s v="Headlines Today"/>
    <s v="THE ENTERTAINMENT QUARTE"/>
    <n v="0"/>
  </r>
  <r>
    <x v="34"/>
    <x v="6"/>
    <s v="Headlines Today"/>
    <s v="THE ENTERTAINMENT QUARTE"/>
    <n v="0"/>
  </r>
  <r>
    <x v="34"/>
    <x v="6"/>
    <s v="Headlines Today"/>
    <s v="CHAMPIONS CHALLENGE"/>
    <n v="0"/>
  </r>
  <r>
    <x v="34"/>
    <x v="6"/>
    <s v="Headlines Today"/>
    <s v="CENTER STAGE"/>
    <n v="0"/>
  </r>
  <r>
    <x v="35"/>
    <x v="0"/>
    <s v="Headlines Today"/>
    <s v="WAKE UP INDIA"/>
    <n v="0"/>
  </r>
  <r>
    <x v="35"/>
    <x v="0"/>
    <s v="Headlines Today"/>
    <s v="HEADLINES TODAY NEWS"/>
    <n v="0"/>
  </r>
  <r>
    <x v="35"/>
    <x v="0"/>
    <s v="Headlines Today"/>
    <s v="HEADLINES TODAY NEWS"/>
    <n v="0"/>
  </r>
  <r>
    <x v="35"/>
    <x v="0"/>
    <s v="Headlines Today"/>
    <s v="HEADLINES TODAY NEWS"/>
    <n v="0.01"/>
  </r>
  <r>
    <x v="35"/>
    <x v="0"/>
    <s v="Headlines Today"/>
    <s v="HEADLINES TODAY NEWS"/>
    <n v="0"/>
  </r>
  <r>
    <x v="35"/>
    <x v="0"/>
    <s v="Headlines Today"/>
    <s v="TAKE 2"/>
    <n v="0"/>
  </r>
  <r>
    <x v="35"/>
    <x v="0"/>
    <s v="Headlines Today"/>
    <s v="HEADLINES TODAY NEWS"/>
    <n v="0"/>
  </r>
  <r>
    <x v="35"/>
    <x v="0"/>
    <s v="Headlines Today"/>
    <s v="HEADLINES TODAY NEWS"/>
    <n v="0"/>
  </r>
  <r>
    <x v="35"/>
    <x v="0"/>
    <s v="Headlines Today"/>
    <s v="HEADLINES TODAY NEWS"/>
    <n v="0"/>
  </r>
  <r>
    <x v="35"/>
    <x v="0"/>
    <s v="Headlines Today"/>
    <s v="HEADLINES TODAY NEWS"/>
    <n v="0"/>
  </r>
  <r>
    <x v="35"/>
    <x v="0"/>
    <s v="Headlines Today"/>
    <s v="HEADLINES TODAY NEWS"/>
    <n v="0"/>
  </r>
  <r>
    <x v="35"/>
    <x v="0"/>
    <s v="Headlines Today"/>
    <s v="SPORTS QUARTER"/>
    <n v="0"/>
  </r>
  <r>
    <x v="35"/>
    <x v="0"/>
    <s v="Headlines Today"/>
    <s v="HEADLINES TONIGHT"/>
    <n v="0"/>
  </r>
  <r>
    <x v="35"/>
    <x v="0"/>
    <s v="Headlines Today"/>
    <s v="NEWS NIGHT"/>
    <n v="0.01"/>
  </r>
  <r>
    <x v="35"/>
    <x v="0"/>
    <s v="Headlines Today"/>
    <s v="CENTER STAGE"/>
    <n v="0.01"/>
  </r>
  <r>
    <x v="35"/>
    <x v="0"/>
    <s v="Headlines Today"/>
    <s v="THE ART OF LIVING"/>
    <n v="0"/>
  </r>
  <r>
    <x v="35"/>
    <x v="0"/>
    <s v="Headlines Today"/>
    <s v="NIGHTLINE"/>
    <n v="0"/>
  </r>
  <r>
    <x v="36"/>
    <x v="1"/>
    <s v="Headlines Today"/>
    <s v="WAKE UP INDIA"/>
    <n v="0"/>
  </r>
  <r>
    <x v="36"/>
    <x v="1"/>
    <s v="Headlines Today"/>
    <s v="HEADLINES TODAY NEWS"/>
    <n v="0"/>
  </r>
  <r>
    <x v="36"/>
    <x v="1"/>
    <s v="Headlines Today"/>
    <s v="HEADLINES TODAY NEWS"/>
    <n v="0"/>
  </r>
  <r>
    <x v="36"/>
    <x v="1"/>
    <s v="Headlines Today"/>
    <s v="HEADLINES TODAY NEWS"/>
    <n v="0"/>
  </r>
  <r>
    <x v="36"/>
    <x v="1"/>
    <s v="Headlines Today"/>
    <s v="HEADLINES TODAY NEWS"/>
    <n v="0"/>
  </r>
  <r>
    <x v="36"/>
    <x v="1"/>
    <s v="Headlines Today"/>
    <s v="HEADLINES TODAY NEWS"/>
    <n v="0"/>
  </r>
  <r>
    <x v="36"/>
    <x v="1"/>
    <s v="Headlines Today"/>
    <s v="HEADLINES TODAY NEWS"/>
    <n v="0"/>
  </r>
  <r>
    <x v="36"/>
    <x v="1"/>
    <s v="Headlines Today"/>
    <s v="THE ART OF LIVING"/>
    <n v="0"/>
  </r>
  <r>
    <x v="36"/>
    <x v="1"/>
    <s v="Headlines Today"/>
    <s v="HEADLINES TONIGHT"/>
    <n v="0.01"/>
  </r>
  <r>
    <x v="36"/>
    <x v="1"/>
    <s v="Headlines Today"/>
    <s v="NEWS NIGHT"/>
    <n v="0"/>
  </r>
  <r>
    <x v="36"/>
    <x v="1"/>
    <s v="Headlines Today"/>
    <s v="INDIA REPORTS"/>
    <n v="0"/>
  </r>
  <r>
    <x v="36"/>
    <x v="1"/>
    <s v="Headlines Today"/>
    <s v="INDIA REPORTS"/>
    <n v="0"/>
  </r>
  <r>
    <x v="36"/>
    <x v="1"/>
    <s v="Headlines Today"/>
    <s v="THE ENTERTAINMENT QUARTE"/>
    <n v="0"/>
  </r>
  <r>
    <x v="36"/>
    <x v="1"/>
    <s v="Headlines Today"/>
    <s v="NIGHTLINE"/>
    <n v="0"/>
  </r>
  <r>
    <x v="41"/>
    <x v="6"/>
    <s v="Headlines Today"/>
    <s v="WAKE UP INDIA"/>
    <n v="0"/>
  </r>
  <r>
    <x v="41"/>
    <x v="6"/>
    <s v="Headlines Today"/>
    <s v="WAKE UP INDIA"/>
    <n v="0"/>
  </r>
  <r>
    <x v="41"/>
    <x v="6"/>
    <s v="Headlines Today"/>
    <s v="HEADLINES TODAY NEWS"/>
    <n v="0"/>
  </r>
  <r>
    <x v="41"/>
    <x v="6"/>
    <s v="Headlines Today"/>
    <s v="HEADLINES TODAY NEWS"/>
    <n v="0"/>
  </r>
  <r>
    <x v="41"/>
    <x v="6"/>
    <s v="Headlines Today"/>
    <s v="HEADLINES TODAY NEWS"/>
    <n v="0"/>
  </r>
  <r>
    <x v="41"/>
    <x v="6"/>
    <s v="Headlines Today"/>
    <s v="TAKE 2"/>
    <n v="0"/>
  </r>
  <r>
    <x v="41"/>
    <x v="6"/>
    <s v="Headlines Today"/>
    <s v="HEADLINES TODAY NEWS"/>
    <n v="0"/>
  </r>
  <r>
    <x v="41"/>
    <x v="6"/>
    <s v="Headlines Today"/>
    <s v="HEADLINES TODAY NEWS"/>
    <n v="0"/>
  </r>
  <r>
    <x v="41"/>
    <x v="6"/>
    <s v="Headlines Today"/>
    <s v="BREAKING TODAY"/>
    <n v="0.01"/>
  </r>
  <r>
    <x v="41"/>
    <x v="6"/>
    <s v="Headlines Today"/>
    <s v="THE ART OF LIVING"/>
    <n v="0.01"/>
  </r>
  <r>
    <x v="41"/>
    <x v="6"/>
    <s v="Headlines Today"/>
    <s v="HEADLINES TONIGHT"/>
    <n v="0"/>
  </r>
  <r>
    <x v="41"/>
    <x v="6"/>
    <s v="Headlines Today"/>
    <s v="HEADLINES TONIGHT"/>
    <n v="0.01"/>
  </r>
  <r>
    <x v="41"/>
    <x v="6"/>
    <s v="Headlines Today"/>
    <s v="NEWS NIGHT"/>
    <n v="0.01"/>
  </r>
  <r>
    <x v="41"/>
    <x v="6"/>
    <s v="Headlines Today"/>
    <s v="CENTER STAGE"/>
    <n v="0"/>
  </r>
  <r>
    <x v="41"/>
    <x v="6"/>
    <s v="Headlines Today"/>
    <s v="INDIA REPORTS"/>
    <n v="0"/>
  </r>
  <r>
    <x v="41"/>
    <x v="6"/>
    <s v="Headlines Today"/>
    <s v="NIGHTLINE"/>
    <n v="0.01"/>
  </r>
  <r>
    <x v="41"/>
    <x v="6"/>
    <s v="Headlines Today"/>
    <s v="CENTER STAGE"/>
    <n v="0"/>
  </r>
  <r>
    <x v="42"/>
    <x v="0"/>
    <s v="Headlines Today"/>
    <s v="HEADLINES TODAY NEWS"/>
    <n v="0"/>
  </r>
  <r>
    <x v="42"/>
    <x v="0"/>
    <s v="Headlines Today"/>
    <s v="WAKE UP INDIA"/>
    <n v="0"/>
  </r>
  <r>
    <x v="42"/>
    <x v="0"/>
    <s v="Headlines Today"/>
    <s v="BREAKING AT 10"/>
    <n v="0"/>
  </r>
  <r>
    <x v="42"/>
    <x v="0"/>
    <s v="Headlines Today"/>
    <s v="BREAKING AT 10"/>
    <n v="0"/>
  </r>
  <r>
    <x v="42"/>
    <x v="0"/>
    <s v="Headlines Today"/>
    <s v="HEADLINES TODAY NEWS"/>
    <n v="0"/>
  </r>
  <r>
    <x v="42"/>
    <x v="0"/>
    <s v="Headlines Today"/>
    <s v="HEADLINES TODAY NEWS"/>
    <n v="0"/>
  </r>
  <r>
    <x v="42"/>
    <x v="0"/>
    <s v="Headlines Today"/>
    <s v="HEADLINES TODAY NEWS"/>
    <n v="0"/>
  </r>
  <r>
    <x v="42"/>
    <x v="0"/>
    <s v="Headlines Today"/>
    <s v="HEADLINES TODAY NEWS"/>
    <n v="0"/>
  </r>
  <r>
    <x v="42"/>
    <x v="0"/>
    <s v="Headlines Today"/>
    <s v="HEADLINES TODAY NEWS"/>
    <n v="0"/>
  </r>
  <r>
    <x v="42"/>
    <x v="0"/>
    <s v="Headlines Today"/>
    <s v="HEADLINES TODAY NEWS"/>
    <n v="0"/>
  </r>
  <r>
    <x v="42"/>
    <x v="0"/>
    <s v="Headlines Today"/>
    <s v="HEADLINES TONIGHT"/>
    <n v="0"/>
  </r>
  <r>
    <x v="42"/>
    <x v="0"/>
    <s v="Headlines Today"/>
    <s v="NEWS NIGHT"/>
    <n v="0"/>
  </r>
  <r>
    <x v="42"/>
    <x v="0"/>
    <s v="Headlines Today"/>
    <s v="INDIA REPORTS"/>
    <n v="0"/>
  </r>
  <r>
    <x v="42"/>
    <x v="0"/>
    <s v="Headlines Today"/>
    <s v="INDIA REPORTS"/>
    <n v="0.01"/>
  </r>
  <r>
    <x v="42"/>
    <x v="0"/>
    <s v="Headlines Today"/>
    <s v="THE ART OF LIVING"/>
    <n v="0"/>
  </r>
  <r>
    <x v="42"/>
    <x v="0"/>
    <s v="Headlines Today"/>
    <s v="NIGHTLINE"/>
    <n v="0"/>
  </r>
  <r>
    <x v="42"/>
    <x v="0"/>
    <s v="Headlines Today"/>
    <s v="CENTER STAGE"/>
    <n v="0"/>
  </r>
  <r>
    <x v="43"/>
    <x v="1"/>
    <s v="Headlines Today"/>
    <s v="HEADLINES TODAY NEWS"/>
    <n v="0.01"/>
  </r>
  <r>
    <x v="43"/>
    <x v="1"/>
    <s v="Headlines Today"/>
    <s v="WAKE UP INDIA"/>
    <n v="0"/>
  </r>
  <r>
    <x v="43"/>
    <x v="1"/>
    <s v="Headlines Today"/>
    <s v="NEWS AT 11 AM"/>
    <n v="0"/>
  </r>
  <r>
    <x v="43"/>
    <x v="1"/>
    <s v="Headlines Today"/>
    <s v="HEADLINES TODAY NEWS"/>
    <n v="0"/>
  </r>
  <r>
    <x v="43"/>
    <x v="1"/>
    <s v="Headlines Today"/>
    <s v="HEADLINES TODAY NEWS"/>
    <n v="0"/>
  </r>
  <r>
    <x v="43"/>
    <x v="1"/>
    <s v="Headlines Today"/>
    <s v="TAKE 2"/>
    <n v="0"/>
  </r>
  <r>
    <x v="43"/>
    <x v="1"/>
    <s v="Headlines Today"/>
    <s v="HEADLINES TODAY NEWS"/>
    <n v="0.03"/>
  </r>
  <r>
    <x v="43"/>
    <x v="1"/>
    <s v="Headlines Today"/>
    <s v="HEADLINES TODAY NEWS"/>
    <n v="0.02"/>
  </r>
  <r>
    <x v="43"/>
    <x v="1"/>
    <s v="Headlines Today"/>
    <s v="HEADLINES TODAY NEWS"/>
    <n v="0"/>
  </r>
  <r>
    <x v="43"/>
    <x v="1"/>
    <s v="Headlines Today"/>
    <s v="THE ART OF LIVING"/>
    <n v="0"/>
  </r>
  <r>
    <x v="43"/>
    <x v="1"/>
    <s v="Headlines Today"/>
    <s v="HEADLINES TONIGHT"/>
    <n v="0"/>
  </r>
  <r>
    <x v="43"/>
    <x v="1"/>
    <s v="Headlines Today"/>
    <s v="NEWS NIGHT"/>
    <n v="0"/>
  </r>
  <r>
    <x v="43"/>
    <x v="1"/>
    <s v="Headlines Today"/>
    <s v="CENTER STAGE"/>
    <n v="0.01"/>
  </r>
  <r>
    <x v="43"/>
    <x v="1"/>
    <s v="Headlines Today"/>
    <s v="MORTAL TRAGEDY AT DIVINE ABODE"/>
    <n v="0.01"/>
  </r>
  <r>
    <x v="43"/>
    <x v="1"/>
    <s v="Headlines Today"/>
    <s v="THE ENTERTAINMENT QUARTE"/>
    <n v="0.01"/>
  </r>
  <r>
    <x v="43"/>
    <x v="1"/>
    <s v="Headlines Today"/>
    <s v="CENTER STAGE"/>
    <n v="0"/>
  </r>
  <r>
    <x v="49"/>
    <x v="0"/>
    <s v="Headlines Today"/>
    <s v="HEADLINES TODAY NEWS"/>
    <n v="0"/>
  </r>
  <r>
    <x v="0"/>
    <x v="0"/>
    <s v="ISAIYARUVI"/>
    <s v="JODI KURAL"/>
    <n v="0.02"/>
  </r>
  <r>
    <x v="0"/>
    <x v="0"/>
    <s v="ISAIYARUVI"/>
    <s v="JODI KURAL"/>
    <n v="0"/>
  </r>
  <r>
    <x v="0"/>
    <x v="0"/>
    <s v="ISAIYARUVI"/>
    <s v="INNISAI"/>
    <n v="0.01"/>
  </r>
  <r>
    <x v="0"/>
    <x v="0"/>
    <s v="ISAIYARUVI"/>
    <s v="INNISAI"/>
    <n v="0"/>
  </r>
  <r>
    <x v="0"/>
    <x v="0"/>
    <s v="ISAIYARUVI"/>
    <s v="ENGIRUNDALUM VAZHGA"/>
    <n v="0"/>
  </r>
  <r>
    <x v="0"/>
    <x v="0"/>
    <s v="ISAIYARUVI"/>
    <s v="ENGIRUNDALUM VAZHGA"/>
    <n v="0"/>
  </r>
  <r>
    <x v="0"/>
    <x v="0"/>
    <s v="ISAIYARUVI"/>
    <s v="ENGIRUNDALUM VAZHGA"/>
    <n v="0"/>
  </r>
  <r>
    <x v="0"/>
    <x v="0"/>
    <s v="ISAIYARUVI"/>
    <s v="ISAI MALAI"/>
    <n v="0.01"/>
  </r>
  <r>
    <x v="0"/>
    <x v="0"/>
    <s v="ISAIYARUVI"/>
    <s v="ISAI MALAI"/>
    <n v="0"/>
  </r>
  <r>
    <x v="0"/>
    <x v="0"/>
    <s v="ISAIYARUVI"/>
    <s v="ISAI NAYAGI"/>
    <n v="0.01"/>
  </r>
  <r>
    <x v="0"/>
    <x v="0"/>
    <s v="ISAIYARUVI"/>
    <s v="ISAI NAYAGI"/>
    <n v="0.01"/>
  </r>
  <r>
    <x v="0"/>
    <x v="0"/>
    <s v="ISAIYARUVI"/>
    <s v="ISAI NAYAGI"/>
    <n v="0.01"/>
  </r>
  <r>
    <x v="0"/>
    <x v="0"/>
    <s v="ISAIYARUVI"/>
    <s v="MADHURAKAVI"/>
    <n v="0.04"/>
  </r>
  <r>
    <x v="0"/>
    <x v="0"/>
    <s v="ISAIYARUVI"/>
    <s v="MADHURAKAVI"/>
    <n v="0.01"/>
  </r>
  <r>
    <x v="0"/>
    <x v="0"/>
    <s v="ISAIYARUVI"/>
    <s v="MADHURAKAVI"/>
    <n v="0.03"/>
  </r>
  <r>
    <x v="0"/>
    <x v="0"/>
    <s v="ISAIYARUVI"/>
    <s v="KAADHALUKAAGA"/>
    <n v="0.01"/>
  </r>
  <r>
    <x v="0"/>
    <x v="0"/>
    <s v="ISAIYARUVI"/>
    <s v="THULLISAI"/>
    <n v="0.01"/>
  </r>
  <r>
    <x v="0"/>
    <x v="0"/>
    <s v="ISAIYARUVI"/>
    <s v="THULLISAI"/>
    <n v="0"/>
  </r>
  <r>
    <x v="0"/>
    <x v="0"/>
    <s v="ISAIYARUVI"/>
    <s v="AKKRAI CHIMAI AZHAGINILE"/>
    <n v="0.01"/>
  </r>
  <r>
    <x v="1"/>
    <x v="1"/>
    <s v="ISAIYARUVI"/>
    <s v="ISAI ARASARGAL"/>
    <n v="0.02"/>
  </r>
  <r>
    <x v="1"/>
    <x v="1"/>
    <s v="ISAIYARUVI"/>
    <s v="ISAI ARASARGAL"/>
    <n v="0.01"/>
  </r>
  <r>
    <x v="1"/>
    <x v="1"/>
    <s v="ISAIYARUVI"/>
    <s v="PINNANIYIL MUNNANI"/>
    <n v="0"/>
  </r>
  <r>
    <x v="1"/>
    <x v="1"/>
    <s v="ISAIYARUVI"/>
    <s v="JODI KURAL"/>
    <n v="0"/>
  </r>
  <r>
    <x v="1"/>
    <x v="1"/>
    <s v="ISAIYARUVI"/>
    <s v="JODI KURAL"/>
    <n v="0.01"/>
  </r>
  <r>
    <x v="1"/>
    <x v="1"/>
    <s v="ISAIYARUVI"/>
    <s v="INNISAI"/>
    <n v="0.01"/>
  </r>
  <r>
    <x v="1"/>
    <x v="1"/>
    <s v="ISAIYARUVI"/>
    <s v="INNISAI"/>
    <n v="0.01"/>
  </r>
  <r>
    <x v="1"/>
    <x v="1"/>
    <s v="ISAIYARUVI"/>
    <s v="ENGIRUNDALUM VAZHGA"/>
    <n v="0"/>
  </r>
  <r>
    <x v="1"/>
    <x v="1"/>
    <s v="ISAIYARUVI"/>
    <s v="ENGIRUNDALUM VAZHGA"/>
    <n v="0.03"/>
  </r>
  <r>
    <x v="1"/>
    <x v="1"/>
    <s v="ISAIYARUVI"/>
    <s v="ISAI MALAI"/>
    <n v="0"/>
  </r>
  <r>
    <x v="1"/>
    <x v="1"/>
    <s v="ISAIYARUVI"/>
    <s v="ISAI MALAI"/>
    <n v="0.03"/>
  </r>
  <r>
    <x v="1"/>
    <x v="1"/>
    <s v="ISAIYARUVI"/>
    <s v="ISAI NAYAGI"/>
    <n v="0"/>
  </r>
  <r>
    <x v="1"/>
    <x v="1"/>
    <s v="ISAIYARUVI"/>
    <s v="MADHURAKAVI"/>
    <n v="0.02"/>
  </r>
  <r>
    <x v="1"/>
    <x v="1"/>
    <s v="ISAIYARUVI"/>
    <s v="KAADHALUKAAGA"/>
    <n v="0.02"/>
  </r>
  <r>
    <x v="1"/>
    <x v="1"/>
    <s v="ISAIYARUVI"/>
    <s v="THULLISAI"/>
    <n v="0.03"/>
  </r>
  <r>
    <x v="1"/>
    <x v="1"/>
    <s v="ISAIYARUVI"/>
    <s v="AKKRAI CHIMAI AZHAGINILE"/>
    <n v="0.02"/>
  </r>
  <r>
    <x v="1"/>
    <x v="1"/>
    <s v="ISAIYARUVI"/>
    <s v="KUTTUPATTU"/>
    <n v="0.02"/>
  </r>
  <r>
    <x v="1"/>
    <x v="1"/>
    <s v="ISAIYARUVI"/>
    <s v="KUTTUPATTU"/>
    <n v="0.06"/>
  </r>
  <r>
    <x v="1"/>
    <x v="1"/>
    <s v="ISAIYARUVI"/>
    <s v="INNISAI GNANI"/>
    <n v="0.05"/>
  </r>
  <r>
    <x v="1"/>
    <x v="1"/>
    <s v="ISAIYARUVI"/>
    <s v="INNISAI GNANI"/>
    <n v="0.06"/>
  </r>
  <r>
    <x v="2"/>
    <x v="2"/>
    <s v="ISAIYARUVI"/>
    <s v="ISAI ARASARGAL"/>
    <n v="0.03"/>
  </r>
  <r>
    <x v="2"/>
    <x v="2"/>
    <s v="ISAIYARUVI"/>
    <s v="ISAI ARASARGAL"/>
    <n v="0.01"/>
  </r>
  <r>
    <x v="2"/>
    <x v="2"/>
    <s v="ISAIYARUVI"/>
    <s v="PINNANIYIL MUNNANI"/>
    <n v="0"/>
  </r>
  <r>
    <x v="2"/>
    <x v="2"/>
    <s v="ISAIYARUVI"/>
    <s v="JODI KURAL"/>
    <n v="0.01"/>
  </r>
  <r>
    <x v="2"/>
    <x v="2"/>
    <s v="ISAIYARUVI"/>
    <s v="JODI KURAL"/>
    <n v="0.03"/>
  </r>
  <r>
    <x v="2"/>
    <x v="2"/>
    <s v="ISAIYARUVI"/>
    <s v="INNISAI"/>
    <n v="0.05"/>
  </r>
  <r>
    <x v="2"/>
    <x v="2"/>
    <s v="ISAIYARUVI"/>
    <s v="INNISAI"/>
    <n v="0.02"/>
  </r>
  <r>
    <x v="2"/>
    <x v="2"/>
    <s v="ISAIYARUVI"/>
    <s v="ENGIRUNDALUM VAZHGA"/>
    <n v="0.02"/>
  </r>
  <r>
    <x v="2"/>
    <x v="2"/>
    <s v="ISAIYARUVI"/>
    <s v="ENGIRUNDALUM VAZHGA"/>
    <n v="0.01"/>
  </r>
  <r>
    <x v="2"/>
    <x v="2"/>
    <s v="ISAIYARUVI"/>
    <s v="ISAI MALAI"/>
    <n v="0.01"/>
  </r>
  <r>
    <x v="2"/>
    <x v="2"/>
    <s v="ISAIYARUVI"/>
    <s v="ISAI MALAI"/>
    <n v="0"/>
  </r>
  <r>
    <x v="2"/>
    <x v="2"/>
    <s v="ISAIYARUVI"/>
    <s v="ISAI NAYAGI"/>
    <n v="0.01"/>
  </r>
  <r>
    <x v="2"/>
    <x v="2"/>
    <s v="ISAIYARUVI"/>
    <s v="MADHURAKAVI"/>
    <n v="0.01"/>
  </r>
  <r>
    <x v="2"/>
    <x v="2"/>
    <s v="ISAIYARUVI"/>
    <s v="KAADHALUKAAGA"/>
    <n v="0.01"/>
  </r>
  <r>
    <x v="2"/>
    <x v="2"/>
    <s v="ISAIYARUVI"/>
    <s v="THULLISAI"/>
    <n v="0.02"/>
  </r>
  <r>
    <x v="2"/>
    <x v="2"/>
    <s v="ISAIYARUVI"/>
    <s v="AKKRAI CHIMAI AZHAGINILE"/>
    <n v="0.01"/>
  </r>
  <r>
    <x v="2"/>
    <x v="2"/>
    <s v="ISAIYARUVI"/>
    <s v="KUTTUPATTU"/>
    <n v="0"/>
  </r>
  <r>
    <x v="2"/>
    <x v="2"/>
    <s v="ISAIYARUVI"/>
    <s v="KUTTUPATTU"/>
    <n v="0.01"/>
  </r>
  <r>
    <x v="2"/>
    <x v="2"/>
    <s v="ISAIYARUVI"/>
    <s v="INNISAI GNANI"/>
    <n v="0.01"/>
  </r>
  <r>
    <x v="2"/>
    <x v="2"/>
    <s v="ISAIYARUVI"/>
    <s v="INNISAI GNANI"/>
    <n v="0"/>
  </r>
  <r>
    <x v="3"/>
    <x v="3"/>
    <s v="ISAIYARUVI"/>
    <s v="ISAI ARASARGAL"/>
    <n v="0.01"/>
  </r>
  <r>
    <x v="3"/>
    <x v="3"/>
    <s v="ISAIYARUVI"/>
    <s v="ISAI ARASARGAL"/>
    <n v="0.03"/>
  </r>
  <r>
    <x v="3"/>
    <x v="3"/>
    <s v="ISAIYARUVI"/>
    <s v="PINNANIYIL MUNNANI"/>
    <n v="0.06"/>
  </r>
  <r>
    <x v="3"/>
    <x v="3"/>
    <s v="ISAIYARUVI"/>
    <s v="JODI KURAL"/>
    <n v="0.02"/>
  </r>
  <r>
    <x v="3"/>
    <x v="3"/>
    <s v="ISAIYARUVI"/>
    <s v="JODI KURAL"/>
    <n v="0.01"/>
  </r>
  <r>
    <x v="3"/>
    <x v="3"/>
    <s v="ISAIYARUVI"/>
    <s v="INNISAI"/>
    <n v="0.01"/>
  </r>
  <r>
    <x v="3"/>
    <x v="3"/>
    <s v="ISAIYARUVI"/>
    <s v="INNISAI"/>
    <n v="0.08"/>
  </r>
  <r>
    <x v="3"/>
    <x v="3"/>
    <s v="ISAIYARUVI"/>
    <s v="ENGIRUNDALUM VAZHGA"/>
    <n v="0"/>
  </r>
  <r>
    <x v="3"/>
    <x v="3"/>
    <s v="ISAIYARUVI"/>
    <s v="ENGIRUNDALUM VAZHGA"/>
    <n v="0.01"/>
  </r>
  <r>
    <x v="3"/>
    <x v="3"/>
    <s v="ISAIYARUVI"/>
    <s v="ISAI MALAI"/>
    <n v="0.01"/>
  </r>
  <r>
    <x v="3"/>
    <x v="3"/>
    <s v="ISAIYARUVI"/>
    <s v="ISAI MALAI"/>
    <n v="0"/>
  </r>
  <r>
    <x v="3"/>
    <x v="3"/>
    <s v="ISAIYARUVI"/>
    <s v="ISAI NAYAGI"/>
    <n v="0"/>
  </r>
  <r>
    <x v="3"/>
    <x v="3"/>
    <s v="ISAIYARUVI"/>
    <s v="MADHURAKAVI"/>
    <n v="0.01"/>
  </r>
  <r>
    <x v="3"/>
    <x v="3"/>
    <s v="ISAIYARUVI"/>
    <s v="KAADHALUKAAGA"/>
    <n v="0"/>
  </r>
  <r>
    <x v="3"/>
    <x v="3"/>
    <s v="ISAIYARUVI"/>
    <s v="THULLISAI"/>
    <n v="0.01"/>
  </r>
  <r>
    <x v="3"/>
    <x v="3"/>
    <s v="ISAIYARUVI"/>
    <s v="AKKRAI CHIMAI AZHAGINILE"/>
    <n v="0.02"/>
  </r>
  <r>
    <x v="3"/>
    <x v="3"/>
    <s v="ISAIYARUVI"/>
    <s v="KUTTUPATTU"/>
    <n v="0.01"/>
  </r>
  <r>
    <x v="3"/>
    <x v="3"/>
    <s v="ISAIYARUVI"/>
    <s v="KUTTUPATTU"/>
    <n v="0.01"/>
  </r>
  <r>
    <x v="3"/>
    <x v="3"/>
    <s v="ISAIYARUVI"/>
    <s v="INNISAI GNANI"/>
    <n v="0.01"/>
  </r>
  <r>
    <x v="3"/>
    <x v="3"/>
    <s v="ISAIYARUVI"/>
    <s v="INNISAI GNANI"/>
    <n v="0"/>
  </r>
  <r>
    <x v="4"/>
    <x v="4"/>
    <s v="ISAIYARUVI"/>
    <s v="ISAI ARASARGAL"/>
    <n v="0.01"/>
  </r>
  <r>
    <x v="4"/>
    <x v="4"/>
    <s v="ISAIYARUVI"/>
    <s v="ISAI ARASARGAL"/>
    <n v="0.02"/>
  </r>
  <r>
    <x v="4"/>
    <x v="4"/>
    <s v="ISAIYARUVI"/>
    <s v="PINNANIYIL MUNNANI"/>
    <n v="0.05"/>
  </r>
  <r>
    <x v="4"/>
    <x v="4"/>
    <s v="ISAIYARUVI"/>
    <s v="JODI KURAL"/>
    <n v="0.04"/>
  </r>
  <r>
    <x v="4"/>
    <x v="4"/>
    <s v="ISAIYARUVI"/>
    <s v="JODI KURAL"/>
    <n v="0.03"/>
  </r>
  <r>
    <x v="4"/>
    <x v="4"/>
    <s v="ISAIYARUVI"/>
    <s v="INNISAI"/>
    <n v="0.02"/>
  </r>
  <r>
    <x v="4"/>
    <x v="4"/>
    <s v="ISAIYARUVI"/>
    <s v="INNISAI"/>
    <n v="0.01"/>
  </r>
  <r>
    <x v="4"/>
    <x v="4"/>
    <s v="ISAIYARUVI"/>
    <s v="ENGIRUNDALUM VAZHGA"/>
    <n v="0.01"/>
  </r>
  <r>
    <x v="4"/>
    <x v="4"/>
    <s v="ISAIYARUVI"/>
    <s v="ENGIRUNDALUM VAZHGA"/>
    <n v="0"/>
  </r>
  <r>
    <x v="4"/>
    <x v="4"/>
    <s v="ISAIYARUVI"/>
    <s v="ISAI MALAI"/>
    <n v="0.01"/>
  </r>
  <r>
    <x v="4"/>
    <x v="4"/>
    <s v="ISAIYARUVI"/>
    <s v="ISAI MALAI"/>
    <n v="0.01"/>
  </r>
  <r>
    <x v="4"/>
    <x v="4"/>
    <s v="ISAIYARUVI"/>
    <s v="ISAI NAYAGI"/>
    <n v="0"/>
  </r>
  <r>
    <x v="4"/>
    <x v="4"/>
    <s v="ISAIYARUVI"/>
    <s v="MADHURAKAVI"/>
    <n v="0.04"/>
  </r>
  <r>
    <x v="4"/>
    <x v="4"/>
    <s v="ISAIYARUVI"/>
    <s v="KAADHALUKAAGA"/>
    <n v="0"/>
  </r>
  <r>
    <x v="4"/>
    <x v="4"/>
    <s v="ISAIYARUVI"/>
    <s v="THULLISAI"/>
    <n v="0.01"/>
  </r>
  <r>
    <x v="4"/>
    <x v="4"/>
    <s v="ISAIYARUVI"/>
    <s v="AKKRAI CHIMAI AZHAGINILE"/>
    <n v="0.01"/>
  </r>
  <r>
    <x v="4"/>
    <x v="4"/>
    <s v="ISAIYARUVI"/>
    <s v="KUTTUPATTU"/>
    <n v="0.01"/>
  </r>
  <r>
    <x v="4"/>
    <x v="4"/>
    <s v="ISAIYARUVI"/>
    <s v="KUTTUPATTU"/>
    <n v="0"/>
  </r>
  <r>
    <x v="4"/>
    <x v="4"/>
    <s v="ISAIYARUVI"/>
    <s v="INNISAI GNANI"/>
    <n v="0"/>
  </r>
  <r>
    <x v="4"/>
    <x v="4"/>
    <s v="ISAIYARUVI"/>
    <s v="INNISAI GNANI"/>
    <n v="0"/>
  </r>
  <r>
    <x v="5"/>
    <x v="5"/>
    <s v="ISAIYARUVI"/>
    <s v="ISAI ARASARGAL"/>
    <n v="0.03"/>
  </r>
  <r>
    <x v="5"/>
    <x v="5"/>
    <s v="ISAIYARUVI"/>
    <s v="ISAI ARASARGAL"/>
    <n v="0.02"/>
  </r>
  <r>
    <x v="5"/>
    <x v="5"/>
    <s v="ISAIYARUVI"/>
    <s v="PINNANIYIL MUNNANI"/>
    <n v="0.02"/>
  </r>
  <r>
    <x v="5"/>
    <x v="5"/>
    <s v="ISAIYARUVI"/>
    <s v="JODI KURAL"/>
    <n v="0.01"/>
  </r>
  <r>
    <x v="5"/>
    <x v="5"/>
    <s v="ISAIYARUVI"/>
    <s v="JODI KURAL"/>
    <n v="0.02"/>
  </r>
  <r>
    <x v="5"/>
    <x v="5"/>
    <s v="ISAIYARUVI"/>
    <s v="INNISAI"/>
    <n v="0.04"/>
  </r>
  <r>
    <x v="5"/>
    <x v="5"/>
    <s v="ISAIYARUVI"/>
    <s v="INNISAI"/>
    <n v="0"/>
  </r>
  <r>
    <x v="5"/>
    <x v="5"/>
    <s v="ISAIYARUVI"/>
    <s v="ENGIRUNDALUM VAZHGA"/>
    <n v="0.03"/>
  </r>
  <r>
    <x v="5"/>
    <x v="5"/>
    <s v="ISAIYARUVI"/>
    <s v="ENGIRUNDALUM VAZHGA"/>
    <n v="0.03"/>
  </r>
  <r>
    <x v="5"/>
    <x v="5"/>
    <s v="ISAIYARUVI"/>
    <s v="ISAI MALAI"/>
    <n v="0"/>
  </r>
  <r>
    <x v="5"/>
    <x v="5"/>
    <s v="ISAIYARUVI"/>
    <s v="ISAI MALAI"/>
    <n v="0"/>
  </r>
  <r>
    <x v="5"/>
    <x v="5"/>
    <s v="ISAIYARUVI"/>
    <s v="ISAI NAYAGI"/>
    <n v="0"/>
  </r>
  <r>
    <x v="5"/>
    <x v="5"/>
    <s v="ISAIYARUVI"/>
    <s v="MADHURAKAVI"/>
    <n v="0"/>
  </r>
  <r>
    <x v="5"/>
    <x v="5"/>
    <s v="ISAIYARUVI"/>
    <s v="KAADHALUKAAGA"/>
    <n v="0.04"/>
  </r>
  <r>
    <x v="5"/>
    <x v="5"/>
    <s v="ISAIYARUVI"/>
    <s v="THULLISAI"/>
    <n v="0.06"/>
  </r>
  <r>
    <x v="5"/>
    <x v="5"/>
    <s v="ISAIYARUVI"/>
    <s v="AKKRAI CHIMAI AZHAGINILE"/>
    <n v="0"/>
  </r>
  <r>
    <x v="5"/>
    <x v="5"/>
    <s v="ISAIYARUVI"/>
    <s v="KUTTUPATTU"/>
    <n v="0"/>
  </r>
  <r>
    <x v="5"/>
    <x v="5"/>
    <s v="ISAIYARUVI"/>
    <s v="KUTTUPATTU"/>
    <n v="0"/>
  </r>
  <r>
    <x v="5"/>
    <x v="5"/>
    <s v="ISAIYARUVI"/>
    <s v="INNISAI GNANI"/>
    <n v="0.03"/>
  </r>
  <r>
    <x v="5"/>
    <x v="5"/>
    <s v="ISAIYARUVI"/>
    <s v="INNISAI GNANI"/>
    <n v="0.01"/>
  </r>
  <r>
    <x v="6"/>
    <x v="6"/>
    <s v="ISAIYARUVI"/>
    <s v="ISAI ARASARGAL"/>
    <n v="0.01"/>
  </r>
  <r>
    <x v="6"/>
    <x v="6"/>
    <s v="ISAIYARUVI"/>
    <s v="ISAI ARASARGAL"/>
    <n v="0.01"/>
  </r>
  <r>
    <x v="6"/>
    <x v="6"/>
    <s v="ISAIYARUVI"/>
    <s v="PINNANIYIL MUNNANI"/>
    <n v="0"/>
  </r>
  <r>
    <x v="6"/>
    <x v="6"/>
    <s v="ISAIYARUVI"/>
    <s v="JODI KURAL"/>
    <n v="0"/>
  </r>
  <r>
    <x v="6"/>
    <x v="6"/>
    <s v="ISAIYARUVI"/>
    <s v="JODI KURAL"/>
    <n v="0.05"/>
  </r>
  <r>
    <x v="6"/>
    <x v="6"/>
    <s v="ISAIYARUVI"/>
    <s v="INNISAI"/>
    <n v="0.05"/>
  </r>
  <r>
    <x v="6"/>
    <x v="6"/>
    <s v="ISAIYARUVI"/>
    <s v="INNISAI"/>
    <n v="0.01"/>
  </r>
  <r>
    <x v="6"/>
    <x v="6"/>
    <s v="ISAIYARUVI"/>
    <s v="ENGIRUNDALUM VAZHGA"/>
    <n v="0.01"/>
  </r>
  <r>
    <x v="6"/>
    <x v="6"/>
    <s v="ISAIYARUVI"/>
    <s v="ENGIRUNDALUM VAZHGA"/>
    <n v="0"/>
  </r>
  <r>
    <x v="6"/>
    <x v="6"/>
    <s v="ISAIYARUVI"/>
    <s v="ISAI MALAI"/>
    <n v="0"/>
  </r>
  <r>
    <x v="6"/>
    <x v="6"/>
    <s v="ISAIYARUVI"/>
    <s v="ISAI MALAI"/>
    <n v="0"/>
  </r>
  <r>
    <x v="6"/>
    <x v="6"/>
    <s v="ISAIYARUVI"/>
    <s v="ISAI NAYAGI"/>
    <n v="0"/>
  </r>
  <r>
    <x v="6"/>
    <x v="6"/>
    <s v="ISAIYARUVI"/>
    <s v="MADHURAKAVI"/>
    <n v="0.04"/>
  </r>
  <r>
    <x v="6"/>
    <x v="6"/>
    <s v="ISAIYARUVI"/>
    <s v="KAADHALUKAAGA"/>
    <n v="0.01"/>
  </r>
  <r>
    <x v="6"/>
    <x v="6"/>
    <s v="ISAIYARUVI"/>
    <s v="THULLISAI"/>
    <n v="0.01"/>
  </r>
  <r>
    <x v="6"/>
    <x v="6"/>
    <s v="ISAIYARUVI"/>
    <s v="AKKRAI CHIMAI AZHAGINILE"/>
    <n v="0.03"/>
  </r>
  <r>
    <x v="6"/>
    <x v="6"/>
    <s v="ISAIYARUVI"/>
    <s v="KUTTUPATTU"/>
    <n v="0.02"/>
  </r>
  <r>
    <x v="6"/>
    <x v="6"/>
    <s v="ISAIYARUVI"/>
    <s v="KUTTUPATTU"/>
    <n v="0.04"/>
  </r>
  <r>
    <x v="6"/>
    <x v="6"/>
    <s v="ISAIYARUVI"/>
    <s v="INNISAI GNANI"/>
    <n v="0.01"/>
  </r>
  <r>
    <x v="6"/>
    <x v="6"/>
    <s v="ISAIYARUVI"/>
    <s v="INNISAI GNANI"/>
    <n v="0.03"/>
  </r>
  <r>
    <x v="7"/>
    <x v="0"/>
    <s v="ISAIYARUVI"/>
    <s v="ISAI ARASARGAL"/>
    <n v="0.02"/>
  </r>
  <r>
    <x v="7"/>
    <x v="0"/>
    <s v="ISAIYARUVI"/>
    <s v="PINNANIYIL MUNNANI"/>
    <n v="0.03"/>
  </r>
  <r>
    <x v="7"/>
    <x v="0"/>
    <s v="ISAIYARUVI"/>
    <s v="JODI KURAL"/>
    <n v="0"/>
  </r>
  <r>
    <x v="7"/>
    <x v="0"/>
    <s v="ISAIYARUVI"/>
    <s v="JODI KURAL"/>
    <n v="0"/>
  </r>
  <r>
    <x v="7"/>
    <x v="0"/>
    <s v="ISAIYARUVI"/>
    <s v="INNISAI"/>
    <n v="0.01"/>
  </r>
  <r>
    <x v="7"/>
    <x v="0"/>
    <s v="ISAIYARUVI"/>
    <s v="INNISAI"/>
    <n v="0.03"/>
  </r>
  <r>
    <x v="7"/>
    <x v="0"/>
    <s v="ISAIYARUVI"/>
    <s v="ENGIRUNDALUM VAZHGA"/>
    <n v="0"/>
  </r>
  <r>
    <x v="7"/>
    <x v="0"/>
    <s v="ISAIYARUVI"/>
    <s v="ENGIRUNDALUM VAZHGA"/>
    <n v="0.01"/>
  </r>
  <r>
    <x v="7"/>
    <x v="0"/>
    <s v="ISAIYARUVI"/>
    <s v="ISAI MALAI"/>
    <n v="0.01"/>
  </r>
  <r>
    <x v="7"/>
    <x v="0"/>
    <s v="ISAIYARUVI"/>
    <s v="ISAI MALAI"/>
    <n v="0.01"/>
  </r>
  <r>
    <x v="7"/>
    <x v="0"/>
    <s v="ISAIYARUVI"/>
    <s v="ISAI MALAI"/>
    <n v="0.01"/>
  </r>
  <r>
    <x v="7"/>
    <x v="0"/>
    <s v="ISAIYARUVI"/>
    <s v="ISAI NAYAGI"/>
    <n v="0.01"/>
  </r>
  <r>
    <x v="7"/>
    <x v="0"/>
    <s v="ISAIYARUVI"/>
    <s v="MADHURAKAVI"/>
    <n v="0.02"/>
  </r>
  <r>
    <x v="7"/>
    <x v="0"/>
    <s v="ISAIYARUVI"/>
    <s v="KAADHALUKAAGA"/>
    <n v="0.01"/>
  </r>
  <r>
    <x v="7"/>
    <x v="0"/>
    <s v="ISAIYARUVI"/>
    <s v="THULLISAI"/>
    <n v="0"/>
  </r>
  <r>
    <x v="7"/>
    <x v="0"/>
    <s v="ISAIYARUVI"/>
    <s v="AKKRAI CHIMAI AZHAGINILE"/>
    <n v="0"/>
  </r>
  <r>
    <x v="7"/>
    <x v="0"/>
    <s v="ISAIYARUVI"/>
    <s v="KUTTUPATTU"/>
    <n v="0.02"/>
  </r>
  <r>
    <x v="7"/>
    <x v="0"/>
    <s v="ISAIYARUVI"/>
    <s v="KUTTUPATTU"/>
    <n v="0.02"/>
  </r>
  <r>
    <x v="7"/>
    <x v="0"/>
    <s v="ISAIYARUVI"/>
    <s v="INNISAI GNANI"/>
    <n v="0"/>
  </r>
  <r>
    <x v="7"/>
    <x v="0"/>
    <s v="ISAIYARUVI"/>
    <s v="INNISAI GNANI"/>
    <n v="0.01"/>
  </r>
  <r>
    <x v="8"/>
    <x v="1"/>
    <s v="ISAIYARUVI"/>
    <s v="ISAI ARASARGAL"/>
    <n v="0.02"/>
  </r>
  <r>
    <x v="8"/>
    <x v="1"/>
    <s v="ISAIYARUVI"/>
    <s v="PINNANIYIL MUNNANI"/>
    <n v="0.03"/>
  </r>
  <r>
    <x v="8"/>
    <x v="1"/>
    <s v="ISAIYARUVI"/>
    <s v="JODI KURAL"/>
    <n v="0.02"/>
  </r>
  <r>
    <x v="8"/>
    <x v="1"/>
    <s v="ISAIYARUVI"/>
    <s v="JODI KURAL"/>
    <n v="0"/>
  </r>
  <r>
    <x v="8"/>
    <x v="1"/>
    <s v="ISAIYARUVI"/>
    <s v="INNISAI"/>
    <n v="0.06"/>
  </r>
  <r>
    <x v="8"/>
    <x v="1"/>
    <s v="ISAIYARUVI"/>
    <s v="INNISAI"/>
    <n v="0.02"/>
  </r>
  <r>
    <x v="8"/>
    <x v="1"/>
    <s v="ISAIYARUVI"/>
    <s v="ENGIRUNDALUM VAZHGA"/>
    <n v="0"/>
  </r>
  <r>
    <x v="8"/>
    <x v="1"/>
    <s v="ISAIYARUVI"/>
    <s v="ENGIRUNDALUM VAZHGA"/>
    <n v="0.01"/>
  </r>
  <r>
    <x v="8"/>
    <x v="1"/>
    <s v="ISAIYARUVI"/>
    <s v="ISAI MALAI"/>
    <n v="0.02"/>
  </r>
  <r>
    <x v="8"/>
    <x v="1"/>
    <s v="ISAIYARUVI"/>
    <s v="ISAI MALAI"/>
    <n v="0.02"/>
  </r>
  <r>
    <x v="8"/>
    <x v="1"/>
    <s v="ISAIYARUVI"/>
    <s v="ISAI NAYAGI"/>
    <n v="0"/>
  </r>
  <r>
    <x v="8"/>
    <x v="1"/>
    <s v="ISAIYARUVI"/>
    <s v="MADHURAKAVI"/>
    <n v="0.02"/>
  </r>
  <r>
    <x v="8"/>
    <x v="1"/>
    <s v="ISAIYARUVI"/>
    <s v="KAADHALUKAAGA"/>
    <n v="0.01"/>
  </r>
  <r>
    <x v="8"/>
    <x v="1"/>
    <s v="ISAIYARUVI"/>
    <s v="THULLISAI"/>
    <n v="0.01"/>
  </r>
  <r>
    <x v="8"/>
    <x v="1"/>
    <s v="ISAIYARUVI"/>
    <s v="AKKRAI CHIMAI AZHAGINILE"/>
    <n v="0"/>
  </r>
  <r>
    <x v="8"/>
    <x v="1"/>
    <s v="ISAIYARUVI"/>
    <s v="KUTTUPATTU"/>
    <n v="0"/>
  </r>
  <r>
    <x v="8"/>
    <x v="1"/>
    <s v="ISAIYARUVI"/>
    <s v="INNISAI GNANI"/>
    <n v="0"/>
  </r>
  <r>
    <x v="9"/>
    <x v="2"/>
    <s v="ISAIYARUVI"/>
    <s v="ISAI ARASARGAL"/>
    <n v="0.01"/>
  </r>
  <r>
    <x v="9"/>
    <x v="2"/>
    <s v="ISAIYARUVI"/>
    <s v="PINNANIYIL MUNNANI"/>
    <n v="0.01"/>
  </r>
  <r>
    <x v="9"/>
    <x v="2"/>
    <s v="ISAIYARUVI"/>
    <s v="JODI KURAL"/>
    <n v="0"/>
  </r>
  <r>
    <x v="9"/>
    <x v="2"/>
    <s v="ISAIYARUVI"/>
    <s v="JODI KURAL"/>
    <n v="0"/>
  </r>
  <r>
    <x v="9"/>
    <x v="2"/>
    <s v="ISAIYARUVI"/>
    <s v="INNISAI"/>
    <n v="0"/>
  </r>
  <r>
    <x v="9"/>
    <x v="2"/>
    <s v="ISAIYARUVI"/>
    <s v="INNISAI"/>
    <n v="0.02"/>
  </r>
  <r>
    <x v="9"/>
    <x v="2"/>
    <s v="ISAIYARUVI"/>
    <s v="ENGIRUNDALUM VAZHGA"/>
    <n v="0.01"/>
  </r>
  <r>
    <x v="9"/>
    <x v="2"/>
    <s v="ISAIYARUVI"/>
    <s v="ENGIRUNDALUM VAZHGA"/>
    <n v="0.04"/>
  </r>
  <r>
    <x v="9"/>
    <x v="2"/>
    <s v="ISAIYARUVI"/>
    <s v="ISAI MALAI"/>
    <n v="0"/>
  </r>
  <r>
    <x v="9"/>
    <x v="2"/>
    <s v="ISAIYARUVI"/>
    <s v="ISAI MALAI"/>
    <n v="0.01"/>
  </r>
  <r>
    <x v="9"/>
    <x v="2"/>
    <s v="ISAIYARUVI"/>
    <s v="ISAI NAYAGI"/>
    <n v="0.02"/>
  </r>
  <r>
    <x v="9"/>
    <x v="2"/>
    <s v="ISAIYARUVI"/>
    <s v="MADHURAKAVI"/>
    <n v="0.03"/>
  </r>
  <r>
    <x v="9"/>
    <x v="2"/>
    <s v="ISAIYARUVI"/>
    <s v="KAADHALUKAAGA"/>
    <n v="0.03"/>
  </r>
  <r>
    <x v="9"/>
    <x v="2"/>
    <s v="ISAIYARUVI"/>
    <s v="THULLISAI"/>
    <n v="0.05"/>
  </r>
  <r>
    <x v="9"/>
    <x v="2"/>
    <s v="ISAIYARUVI"/>
    <s v="AKKRAI CHIMAI AZHAGINILE"/>
    <n v="0"/>
  </r>
  <r>
    <x v="9"/>
    <x v="2"/>
    <s v="ISAIYARUVI"/>
    <s v="KUTTUPATTU"/>
    <n v="0.01"/>
  </r>
  <r>
    <x v="9"/>
    <x v="2"/>
    <s v="ISAIYARUVI"/>
    <s v="INNISAI GNANI"/>
    <n v="0.01"/>
  </r>
  <r>
    <x v="10"/>
    <x v="3"/>
    <s v="ISAIYARUVI"/>
    <s v="ISAI ARASARGAL"/>
    <n v="0.01"/>
  </r>
  <r>
    <x v="10"/>
    <x v="3"/>
    <s v="ISAIYARUVI"/>
    <s v="PINNANIYIL MUNNANI"/>
    <n v="0.11"/>
  </r>
  <r>
    <x v="10"/>
    <x v="3"/>
    <s v="ISAIYARUVI"/>
    <s v="JODI KURAL"/>
    <n v="0"/>
  </r>
  <r>
    <x v="10"/>
    <x v="3"/>
    <s v="ISAIYARUVI"/>
    <s v="JODI KURAL"/>
    <n v="0.03"/>
  </r>
  <r>
    <x v="10"/>
    <x v="3"/>
    <s v="ISAIYARUVI"/>
    <s v="INNISAI"/>
    <n v="0.05"/>
  </r>
  <r>
    <x v="10"/>
    <x v="3"/>
    <s v="ISAIYARUVI"/>
    <s v="INNISAI"/>
    <n v="0.01"/>
  </r>
  <r>
    <x v="10"/>
    <x v="3"/>
    <s v="ISAIYARUVI"/>
    <s v="ENGIRUNDALUM VAZHGA"/>
    <n v="0.03"/>
  </r>
  <r>
    <x v="10"/>
    <x v="3"/>
    <s v="ISAIYARUVI"/>
    <s v="ENGIRUNDALUM VAZHGA"/>
    <n v="0.04"/>
  </r>
  <r>
    <x v="10"/>
    <x v="3"/>
    <s v="ISAIYARUVI"/>
    <s v="ISAI MALAI"/>
    <n v="0.04"/>
  </r>
  <r>
    <x v="10"/>
    <x v="3"/>
    <s v="ISAIYARUVI"/>
    <s v="ISAI MALAI"/>
    <n v="0.03"/>
  </r>
  <r>
    <x v="10"/>
    <x v="3"/>
    <s v="ISAIYARUVI"/>
    <s v="ISAI NAYAGI"/>
    <n v="0"/>
  </r>
  <r>
    <x v="10"/>
    <x v="3"/>
    <s v="ISAIYARUVI"/>
    <s v="MADHURAKAVI"/>
    <n v="0.02"/>
  </r>
  <r>
    <x v="10"/>
    <x v="3"/>
    <s v="ISAIYARUVI"/>
    <s v="KAADHALUKAAGA"/>
    <n v="0.02"/>
  </r>
  <r>
    <x v="10"/>
    <x v="3"/>
    <s v="ISAIYARUVI"/>
    <s v="THULLISAI"/>
    <n v="0.03"/>
  </r>
  <r>
    <x v="10"/>
    <x v="3"/>
    <s v="ISAIYARUVI"/>
    <s v="AKKRAI CHIMAI AZHAGINILE"/>
    <n v="0.01"/>
  </r>
  <r>
    <x v="10"/>
    <x v="3"/>
    <s v="ISAIYARUVI"/>
    <s v="KUTTUPATTU"/>
    <n v="0"/>
  </r>
  <r>
    <x v="10"/>
    <x v="3"/>
    <s v="ISAIYARUVI"/>
    <s v="KUTTUPATTU"/>
    <n v="0.01"/>
  </r>
  <r>
    <x v="10"/>
    <x v="3"/>
    <s v="ISAIYARUVI"/>
    <s v="INNISAI GNANI"/>
    <n v="0.01"/>
  </r>
  <r>
    <x v="10"/>
    <x v="3"/>
    <s v="ISAIYARUVI"/>
    <s v="INNISAI GNANI"/>
    <n v="0.02"/>
  </r>
  <r>
    <x v="11"/>
    <x v="4"/>
    <s v="ISAIYARUVI"/>
    <s v="ISAI ARASARGAL"/>
    <n v="0.02"/>
  </r>
  <r>
    <x v="11"/>
    <x v="4"/>
    <s v="ISAIYARUVI"/>
    <s v="PINNANIYIL MUNNANI"/>
    <n v="0.02"/>
  </r>
  <r>
    <x v="11"/>
    <x v="4"/>
    <s v="ISAIYARUVI"/>
    <s v="JODI KURAL"/>
    <n v="0"/>
  </r>
  <r>
    <x v="11"/>
    <x v="4"/>
    <s v="ISAIYARUVI"/>
    <s v="JODI KURAL"/>
    <n v="0"/>
  </r>
  <r>
    <x v="11"/>
    <x v="4"/>
    <s v="ISAIYARUVI"/>
    <s v="INNISAI"/>
    <n v="0.02"/>
  </r>
  <r>
    <x v="11"/>
    <x v="4"/>
    <s v="ISAIYARUVI"/>
    <s v="INNISAI"/>
    <n v="0"/>
  </r>
  <r>
    <x v="11"/>
    <x v="4"/>
    <s v="ISAIYARUVI"/>
    <s v="ENGIRUNDALUM VAZHGA"/>
    <n v="0.03"/>
  </r>
  <r>
    <x v="11"/>
    <x v="4"/>
    <s v="ISAIYARUVI"/>
    <s v="ENGIRUNDALUM VAZHGA"/>
    <n v="0"/>
  </r>
  <r>
    <x v="11"/>
    <x v="4"/>
    <s v="ISAIYARUVI"/>
    <s v="ISAI MALAI"/>
    <n v="0"/>
  </r>
  <r>
    <x v="11"/>
    <x v="4"/>
    <s v="ISAIYARUVI"/>
    <s v="ISAI MALAI"/>
    <n v="0"/>
  </r>
  <r>
    <x v="11"/>
    <x v="4"/>
    <s v="ISAIYARUVI"/>
    <s v="ISAI NAYAGI"/>
    <n v="0.01"/>
  </r>
  <r>
    <x v="11"/>
    <x v="4"/>
    <s v="ISAIYARUVI"/>
    <s v="MADHURAKAVI"/>
    <n v="0.01"/>
  </r>
  <r>
    <x v="11"/>
    <x v="4"/>
    <s v="ISAIYARUVI"/>
    <s v="KAADHALUKAAGA"/>
    <n v="0.01"/>
  </r>
  <r>
    <x v="11"/>
    <x v="4"/>
    <s v="ISAIYARUVI"/>
    <s v="THULLISAI"/>
    <n v="0"/>
  </r>
  <r>
    <x v="11"/>
    <x v="4"/>
    <s v="ISAIYARUVI"/>
    <s v="AKKRAI CHIMAI AZHAGINILE"/>
    <n v="0.03"/>
  </r>
  <r>
    <x v="11"/>
    <x v="4"/>
    <s v="ISAIYARUVI"/>
    <s v="KUTTUPATTU"/>
    <n v="0.02"/>
  </r>
  <r>
    <x v="11"/>
    <x v="4"/>
    <s v="ISAIYARUVI"/>
    <s v="KUTTUPATTU"/>
    <n v="0.03"/>
  </r>
  <r>
    <x v="11"/>
    <x v="4"/>
    <s v="ISAIYARUVI"/>
    <s v="INNISAI GNANI"/>
    <n v="0.01"/>
  </r>
  <r>
    <x v="11"/>
    <x v="4"/>
    <s v="ISAIYARUVI"/>
    <s v="INNISAI GNANI"/>
    <n v="0.05"/>
  </r>
  <r>
    <x v="12"/>
    <x v="5"/>
    <s v="ISAIYARUVI"/>
    <s v="ISAI ARASARGAL"/>
    <n v="0.01"/>
  </r>
  <r>
    <x v="12"/>
    <x v="5"/>
    <s v="ISAIYARUVI"/>
    <s v="PINNANIYIL MUNNANI"/>
    <n v="0.02"/>
  </r>
  <r>
    <x v="12"/>
    <x v="5"/>
    <s v="ISAIYARUVI"/>
    <s v="JODI KURAL"/>
    <n v="0.04"/>
  </r>
  <r>
    <x v="12"/>
    <x v="5"/>
    <s v="ISAIYARUVI"/>
    <s v="JODI KURAL"/>
    <n v="0.02"/>
  </r>
  <r>
    <x v="12"/>
    <x v="5"/>
    <s v="ISAIYARUVI"/>
    <s v="INNISAI"/>
    <n v="0.02"/>
  </r>
  <r>
    <x v="12"/>
    <x v="5"/>
    <s v="ISAIYARUVI"/>
    <s v="INNISAI"/>
    <n v="0.02"/>
  </r>
  <r>
    <x v="12"/>
    <x v="5"/>
    <s v="ISAIYARUVI"/>
    <s v="ENGIRUNDALUM VAZHGA"/>
    <n v="0.02"/>
  </r>
  <r>
    <x v="12"/>
    <x v="5"/>
    <s v="ISAIYARUVI"/>
    <s v="ENGIRUNDALUM VAZHGA"/>
    <n v="0.02"/>
  </r>
  <r>
    <x v="12"/>
    <x v="5"/>
    <s v="ISAIYARUVI"/>
    <s v="ISAI MALAI"/>
    <n v="0.08"/>
  </r>
  <r>
    <x v="12"/>
    <x v="5"/>
    <s v="ISAIYARUVI"/>
    <s v="ISAI MALAI"/>
    <n v="0"/>
  </r>
  <r>
    <x v="12"/>
    <x v="5"/>
    <s v="ISAIYARUVI"/>
    <s v="ISAI NAYAGI"/>
    <n v="0.01"/>
  </r>
  <r>
    <x v="12"/>
    <x v="5"/>
    <s v="ISAIYARUVI"/>
    <s v="MADHURAKAVI"/>
    <n v="0.03"/>
  </r>
  <r>
    <x v="12"/>
    <x v="5"/>
    <s v="ISAIYARUVI"/>
    <s v="KAADHALUKAAGA"/>
    <n v="0.03"/>
  </r>
  <r>
    <x v="12"/>
    <x v="5"/>
    <s v="ISAIYARUVI"/>
    <s v="THULLISAI"/>
    <n v="0.02"/>
  </r>
  <r>
    <x v="12"/>
    <x v="5"/>
    <s v="ISAIYARUVI"/>
    <s v="AKKRAI CHIMAI AZHAGINILE"/>
    <n v="0.01"/>
  </r>
  <r>
    <x v="12"/>
    <x v="5"/>
    <s v="ISAIYARUVI"/>
    <s v="KUTTUPATTU"/>
    <n v="0.01"/>
  </r>
  <r>
    <x v="12"/>
    <x v="5"/>
    <s v="ISAIYARUVI"/>
    <s v="KUTTUPATTU"/>
    <n v="0.02"/>
  </r>
  <r>
    <x v="12"/>
    <x v="5"/>
    <s v="ISAIYARUVI"/>
    <s v="INNISAI GNANI"/>
    <n v="0.02"/>
  </r>
  <r>
    <x v="12"/>
    <x v="5"/>
    <s v="ISAIYARUVI"/>
    <s v="INNISAI GNANI"/>
    <n v="0"/>
  </r>
  <r>
    <x v="13"/>
    <x v="6"/>
    <s v="ISAIYARUVI"/>
    <s v="ISAI ARASARGAL"/>
    <n v="0.04"/>
  </r>
  <r>
    <x v="13"/>
    <x v="6"/>
    <s v="ISAIYARUVI"/>
    <s v="PINNANIYIL MUNNANI"/>
    <n v="0.02"/>
  </r>
  <r>
    <x v="13"/>
    <x v="6"/>
    <s v="ISAIYARUVI"/>
    <s v="JODI KURAL"/>
    <n v="0.01"/>
  </r>
  <r>
    <x v="13"/>
    <x v="6"/>
    <s v="ISAIYARUVI"/>
    <s v="JODI KURAL"/>
    <n v="0"/>
  </r>
  <r>
    <x v="13"/>
    <x v="6"/>
    <s v="ISAIYARUVI"/>
    <s v="INNISAI"/>
    <n v="0.02"/>
  </r>
  <r>
    <x v="13"/>
    <x v="6"/>
    <s v="ISAIYARUVI"/>
    <s v="INNISAI"/>
    <n v="0"/>
  </r>
  <r>
    <x v="13"/>
    <x v="6"/>
    <s v="ISAIYARUVI"/>
    <s v="ENGIRUNDALUM VAZHGA"/>
    <n v="0"/>
  </r>
  <r>
    <x v="13"/>
    <x v="6"/>
    <s v="ISAIYARUVI"/>
    <s v="ENGIRUNDALUM VAZHGA"/>
    <n v="0.01"/>
  </r>
  <r>
    <x v="13"/>
    <x v="6"/>
    <s v="ISAIYARUVI"/>
    <s v="ISAI MALAI"/>
    <n v="0"/>
  </r>
  <r>
    <x v="13"/>
    <x v="6"/>
    <s v="ISAIYARUVI"/>
    <s v="ISAI MALAI"/>
    <n v="0.01"/>
  </r>
  <r>
    <x v="13"/>
    <x v="6"/>
    <s v="ISAIYARUVI"/>
    <s v="ISAI NAYAGI"/>
    <n v="0"/>
  </r>
  <r>
    <x v="13"/>
    <x v="6"/>
    <s v="ISAIYARUVI"/>
    <s v="MADHURAKAVI"/>
    <n v="0"/>
  </r>
  <r>
    <x v="13"/>
    <x v="6"/>
    <s v="ISAIYARUVI"/>
    <s v="KAADHALUKAAGA"/>
    <n v="0.04"/>
  </r>
  <r>
    <x v="13"/>
    <x v="6"/>
    <s v="ISAIYARUVI"/>
    <s v="THULLISAI"/>
    <n v="0.09"/>
  </r>
  <r>
    <x v="13"/>
    <x v="6"/>
    <s v="ISAIYARUVI"/>
    <s v="AKKRAI CHIMAI AZHAGINILE"/>
    <n v="0"/>
  </r>
  <r>
    <x v="13"/>
    <x v="6"/>
    <s v="ISAIYARUVI"/>
    <s v="KUTTUPATTU"/>
    <n v="0"/>
  </r>
  <r>
    <x v="13"/>
    <x v="6"/>
    <s v="ISAIYARUVI"/>
    <s v="KUTTUPATTU"/>
    <n v="0"/>
  </r>
  <r>
    <x v="13"/>
    <x v="6"/>
    <s v="ISAIYARUVI"/>
    <s v="INNISAI GNANI"/>
    <n v="0"/>
  </r>
  <r>
    <x v="13"/>
    <x v="6"/>
    <s v="ISAIYARUVI"/>
    <s v="INNISAI GNANI"/>
    <n v="0.01"/>
  </r>
  <r>
    <x v="14"/>
    <x v="0"/>
    <s v="ISAIYARUVI"/>
    <s v="ISAI ARASARGAL"/>
    <n v="0.01"/>
  </r>
  <r>
    <x v="14"/>
    <x v="0"/>
    <s v="ISAIYARUVI"/>
    <s v="PINNANIYIL MUNNANI"/>
    <n v="0.03"/>
  </r>
  <r>
    <x v="14"/>
    <x v="0"/>
    <s v="ISAIYARUVI"/>
    <s v="JODI KURAL"/>
    <n v="0.01"/>
  </r>
  <r>
    <x v="14"/>
    <x v="0"/>
    <s v="ISAIYARUVI"/>
    <s v="JODI KURAL"/>
    <n v="0"/>
  </r>
  <r>
    <x v="14"/>
    <x v="0"/>
    <s v="ISAIYARUVI"/>
    <s v="INNISAI"/>
    <n v="0"/>
  </r>
  <r>
    <x v="14"/>
    <x v="0"/>
    <s v="ISAIYARUVI"/>
    <s v="INNISAI"/>
    <n v="7.0000000000000007E-2"/>
  </r>
  <r>
    <x v="14"/>
    <x v="0"/>
    <s v="ISAIYARUVI"/>
    <s v="ENGIRUNDALUM VAZHGA"/>
    <n v="0"/>
  </r>
  <r>
    <x v="14"/>
    <x v="0"/>
    <s v="ISAIYARUVI"/>
    <s v="ENGIRUNDALUM VAZHGA"/>
    <n v="0.04"/>
  </r>
  <r>
    <x v="14"/>
    <x v="0"/>
    <s v="ISAIYARUVI"/>
    <s v="ISAI MALAI"/>
    <n v="0.09"/>
  </r>
  <r>
    <x v="14"/>
    <x v="0"/>
    <s v="ISAIYARUVI"/>
    <s v="ISAI MALAI"/>
    <n v="0.03"/>
  </r>
  <r>
    <x v="14"/>
    <x v="0"/>
    <s v="ISAIYARUVI"/>
    <s v="ISAI NAYAGI"/>
    <n v="0.01"/>
  </r>
  <r>
    <x v="14"/>
    <x v="0"/>
    <s v="ISAIYARUVI"/>
    <s v="MADHURAKAVI"/>
    <n v="0.03"/>
  </r>
  <r>
    <x v="14"/>
    <x v="0"/>
    <s v="ISAIYARUVI"/>
    <s v="KAADHALUKAAGA"/>
    <n v="0.02"/>
  </r>
  <r>
    <x v="14"/>
    <x v="0"/>
    <s v="ISAIYARUVI"/>
    <s v="THULLISAI"/>
    <n v="0.01"/>
  </r>
  <r>
    <x v="14"/>
    <x v="0"/>
    <s v="ISAIYARUVI"/>
    <s v="AKKRAI CHIMAI AZHAGINILE"/>
    <n v="0"/>
  </r>
  <r>
    <x v="14"/>
    <x v="0"/>
    <s v="ISAIYARUVI"/>
    <s v="KUTTUPATTU"/>
    <n v="0.01"/>
  </r>
  <r>
    <x v="14"/>
    <x v="0"/>
    <s v="ISAIYARUVI"/>
    <s v="KUTTUPATTU"/>
    <n v="0.01"/>
  </r>
  <r>
    <x v="14"/>
    <x v="0"/>
    <s v="ISAIYARUVI"/>
    <s v="INNISAI GNANI"/>
    <n v="0.01"/>
  </r>
  <r>
    <x v="14"/>
    <x v="0"/>
    <s v="ISAIYARUVI"/>
    <s v="INNISAI GNANI"/>
    <n v="0.01"/>
  </r>
  <r>
    <x v="15"/>
    <x v="1"/>
    <s v="ISAIYARUVI"/>
    <s v="ISAI ARASARGAL"/>
    <n v="0.08"/>
  </r>
  <r>
    <x v="15"/>
    <x v="1"/>
    <s v="ISAIYARUVI"/>
    <s v="PINNANIYIL MUNNANI"/>
    <n v="0.04"/>
  </r>
  <r>
    <x v="15"/>
    <x v="1"/>
    <s v="ISAIYARUVI"/>
    <s v="JODI KURAL"/>
    <n v="0.04"/>
  </r>
  <r>
    <x v="15"/>
    <x v="1"/>
    <s v="ISAIYARUVI"/>
    <s v="JODI KURAL"/>
    <n v="0.01"/>
  </r>
  <r>
    <x v="15"/>
    <x v="1"/>
    <s v="ISAIYARUVI"/>
    <s v="INNISAI"/>
    <n v="0.01"/>
  </r>
  <r>
    <x v="15"/>
    <x v="1"/>
    <s v="ISAIYARUVI"/>
    <s v="INNISAI"/>
    <n v="0.03"/>
  </r>
  <r>
    <x v="15"/>
    <x v="1"/>
    <s v="ISAIYARUVI"/>
    <s v="ENGIRUNDALUM VAZHGA"/>
    <n v="0.02"/>
  </r>
  <r>
    <x v="15"/>
    <x v="1"/>
    <s v="ISAIYARUVI"/>
    <s v="ENGIRUNDALUM VAZHGA"/>
    <n v="0.01"/>
  </r>
  <r>
    <x v="15"/>
    <x v="1"/>
    <s v="ISAIYARUVI"/>
    <s v="ISAI MALAI"/>
    <n v="0.02"/>
  </r>
  <r>
    <x v="15"/>
    <x v="1"/>
    <s v="ISAIYARUVI"/>
    <s v="ISAI MALAI"/>
    <n v="0.05"/>
  </r>
  <r>
    <x v="15"/>
    <x v="1"/>
    <s v="ISAIYARUVI"/>
    <s v="ISAI NAYAGI"/>
    <n v="0"/>
  </r>
  <r>
    <x v="15"/>
    <x v="1"/>
    <s v="ISAIYARUVI"/>
    <s v="MADHURAKAVI"/>
    <n v="0"/>
  </r>
  <r>
    <x v="15"/>
    <x v="1"/>
    <s v="ISAIYARUVI"/>
    <s v="KAADHALUKAAGA"/>
    <n v="0.01"/>
  </r>
  <r>
    <x v="15"/>
    <x v="1"/>
    <s v="ISAIYARUVI"/>
    <s v="THULLISAI"/>
    <n v="0.03"/>
  </r>
  <r>
    <x v="15"/>
    <x v="1"/>
    <s v="ISAIYARUVI"/>
    <s v="AKKRAI CHIMAI AZHAGINILE"/>
    <n v="0"/>
  </r>
  <r>
    <x v="15"/>
    <x v="1"/>
    <s v="ISAIYARUVI"/>
    <s v="KUTTUPATTU"/>
    <n v="0.02"/>
  </r>
  <r>
    <x v="15"/>
    <x v="1"/>
    <s v="ISAIYARUVI"/>
    <s v="KUTTUPATTU"/>
    <n v="0"/>
  </r>
  <r>
    <x v="15"/>
    <x v="1"/>
    <s v="ISAIYARUVI"/>
    <s v="INNISAI GNANI"/>
    <n v="0.01"/>
  </r>
  <r>
    <x v="15"/>
    <x v="1"/>
    <s v="ISAIYARUVI"/>
    <s v="INNISAI GNANI"/>
    <n v="0.06"/>
  </r>
  <r>
    <x v="16"/>
    <x v="2"/>
    <s v="ISAIYARUVI"/>
    <s v="ISAI ARASARGAL"/>
    <n v="0"/>
  </r>
  <r>
    <x v="16"/>
    <x v="2"/>
    <s v="ISAIYARUVI"/>
    <s v="PINNANIYIL MUNNANI"/>
    <n v="0.01"/>
  </r>
  <r>
    <x v="16"/>
    <x v="2"/>
    <s v="ISAIYARUVI"/>
    <s v="JODI KURAL"/>
    <n v="0"/>
  </r>
  <r>
    <x v="16"/>
    <x v="2"/>
    <s v="ISAIYARUVI"/>
    <s v="JODI KURAL"/>
    <n v="0.05"/>
  </r>
  <r>
    <x v="16"/>
    <x v="2"/>
    <s v="ISAIYARUVI"/>
    <s v="INNISAI"/>
    <n v="0.03"/>
  </r>
  <r>
    <x v="16"/>
    <x v="2"/>
    <s v="ISAIYARUVI"/>
    <s v="INNISAI"/>
    <n v="0.01"/>
  </r>
  <r>
    <x v="16"/>
    <x v="2"/>
    <s v="ISAIYARUVI"/>
    <s v="ENGIRUNDALUM VAZHGA"/>
    <n v="0.01"/>
  </r>
  <r>
    <x v="16"/>
    <x v="2"/>
    <s v="ISAIYARUVI"/>
    <s v="ENGIRUNDALUM VAZHGA"/>
    <n v="0.02"/>
  </r>
  <r>
    <x v="16"/>
    <x v="2"/>
    <s v="ISAIYARUVI"/>
    <s v="ISAI MALAI"/>
    <n v="0"/>
  </r>
  <r>
    <x v="16"/>
    <x v="2"/>
    <s v="ISAIYARUVI"/>
    <s v="ISAI MALAI"/>
    <n v="0"/>
  </r>
  <r>
    <x v="16"/>
    <x v="2"/>
    <s v="ISAIYARUVI"/>
    <s v="ISAI NAYAGI"/>
    <n v="0"/>
  </r>
  <r>
    <x v="16"/>
    <x v="2"/>
    <s v="ISAIYARUVI"/>
    <s v="MADHURAKAVI"/>
    <n v="0"/>
  </r>
  <r>
    <x v="16"/>
    <x v="2"/>
    <s v="ISAIYARUVI"/>
    <s v="KAADHALUKAAGA"/>
    <n v="0.04"/>
  </r>
  <r>
    <x v="16"/>
    <x v="2"/>
    <s v="ISAIYARUVI"/>
    <s v="THULLISAI"/>
    <n v="0.02"/>
  </r>
  <r>
    <x v="16"/>
    <x v="2"/>
    <s v="ISAIYARUVI"/>
    <s v="AKKRAI CHIMAI AZHAGINILE"/>
    <n v="0.01"/>
  </r>
  <r>
    <x v="16"/>
    <x v="2"/>
    <s v="ISAIYARUVI"/>
    <s v="KUTTUPATTU"/>
    <n v="0"/>
  </r>
  <r>
    <x v="16"/>
    <x v="2"/>
    <s v="ISAIYARUVI"/>
    <s v="KUTTUPATTU"/>
    <n v="0"/>
  </r>
  <r>
    <x v="16"/>
    <x v="2"/>
    <s v="ISAIYARUVI"/>
    <s v="INNISAI GNANI"/>
    <n v="0"/>
  </r>
  <r>
    <x v="16"/>
    <x v="2"/>
    <s v="ISAIYARUVI"/>
    <s v="INNISAI GNANI"/>
    <n v="0"/>
  </r>
  <r>
    <x v="17"/>
    <x v="3"/>
    <s v="ISAIYARUVI"/>
    <s v="ISAI ARASARGAL"/>
    <n v="0.01"/>
  </r>
  <r>
    <x v="17"/>
    <x v="3"/>
    <s v="ISAIYARUVI"/>
    <s v="PINNANIYIL MUNNANI"/>
    <n v="0"/>
  </r>
  <r>
    <x v="17"/>
    <x v="3"/>
    <s v="ISAIYARUVI"/>
    <s v="JODI KURAL"/>
    <n v="0.04"/>
  </r>
  <r>
    <x v="17"/>
    <x v="3"/>
    <s v="ISAIYARUVI"/>
    <s v="JODI KURAL"/>
    <n v="0.09"/>
  </r>
  <r>
    <x v="17"/>
    <x v="3"/>
    <s v="ISAIYARUVI"/>
    <s v="INNISAI"/>
    <n v="0.01"/>
  </r>
  <r>
    <x v="17"/>
    <x v="3"/>
    <s v="ISAIYARUVI"/>
    <s v="INNISAI"/>
    <n v="0"/>
  </r>
  <r>
    <x v="17"/>
    <x v="3"/>
    <s v="ISAIYARUVI"/>
    <s v="ENGIRUNDALUM VAZHGA"/>
    <n v="0"/>
  </r>
  <r>
    <x v="17"/>
    <x v="3"/>
    <s v="ISAIYARUVI"/>
    <s v="ENGIRUNDALUM VAZHGA"/>
    <n v="0.02"/>
  </r>
  <r>
    <x v="17"/>
    <x v="3"/>
    <s v="ISAIYARUVI"/>
    <s v="ISAI MALAI"/>
    <n v="0.02"/>
  </r>
  <r>
    <x v="17"/>
    <x v="3"/>
    <s v="ISAIYARUVI"/>
    <s v="ISAI MALAI"/>
    <n v="0"/>
  </r>
  <r>
    <x v="17"/>
    <x v="3"/>
    <s v="ISAIYARUVI"/>
    <s v="ISAI NAYAGI"/>
    <n v="0"/>
  </r>
  <r>
    <x v="17"/>
    <x v="3"/>
    <s v="ISAIYARUVI"/>
    <s v="MADHURAKAVI"/>
    <n v="0"/>
  </r>
  <r>
    <x v="17"/>
    <x v="3"/>
    <s v="ISAIYARUVI"/>
    <s v="KAADHALUKAAGA"/>
    <n v="0.01"/>
  </r>
  <r>
    <x v="17"/>
    <x v="3"/>
    <s v="ISAIYARUVI"/>
    <s v="THULLISAI"/>
    <n v="0.01"/>
  </r>
  <r>
    <x v="17"/>
    <x v="3"/>
    <s v="ISAIYARUVI"/>
    <s v="AKKRAI CHIMAI AZHAGINILE"/>
    <n v="0"/>
  </r>
  <r>
    <x v="17"/>
    <x v="3"/>
    <s v="ISAIYARUVI"/>
    <s v="KUTTUPATTU"/>
    <n v="0"/>
  </r>
  <r>
    <x v="17"/>
    <x v="3"/>
    <s v="ISAIYARUVI"/>
    <s v="KUTTUPATTU"/>
    <n v="0"/>
  </r>
  <r>
    <x v="17"/>
    <x v="3"/>
    <s v="ISAIYARUVI"/>
    <s v="INNISAI GNANI"/>
    <n v="0"/>
  </r>
  <r>
    <x v="17"/>
    <x v="3"/>
    <s v="ISAIYARUVI"/>
    <s v="INNISAI GNANI"/>
    <n v="0"/>
  </r>
  <r>
    <x v="18"/>
    <x v="4"/>
    <s v="ISAIYARUVI"/>
    <s v="ISAI ARASARGAL"/>
    <n v="0.03"/>
  </r>
  <r>
    <x v="18"/>
    <x v="4"/>
    <s v="ISAIYARUVI"/>
    <s v="MASANI SIRUPPU NIZHALCHI"/>
    <n v="0.03"/>
  </r>
  <r>
    <x v="18"/>
    <x v="4"/>
    <s v="ISAIYARUVI"/>
    <s v="JODI KURAL"/>
    <n v="0.01"/>
  </r>
  <r>
    <x v="18"/>
    <x v="4"/>
    <s v="ISAIYARUVI"/>
    <s v="JODI KURAL"/>
    <n v="0"/>
  </r>
  <r>
    <x v="18"/>
    <x v="4"/>
    <s v="ISAIYARUVI"/>
    <s v="INNISAI"/>
    <n v="0.01"/>
  </r>
  <r>
    <x v="18"/>
    <x v="4"/>
    <s v="ISAIYARUVI"/>
    <s v="INNISAI"/>
    <n v="0.04"/>
  </r>
  <r>
    <x v="18"/>
    <x v="4"/>
    <s v="ISAIYARUVI"/>
    <s v="ENGIRUNDALUM VAZHGA"/>
    <n v="0.01"/>
  </r>
  <r>
    <x v="18"/>
    <x v="4"/>
    <s v="ISAIYARUVI"/>
    <s v="ENGIRUNDALUM VAZHGA"/>
    <n v="0.01"/>
  </r>
  <r>
    <x v="18"/>
    <x v="4"/>
    <s v="ISAIYARUVI"/>
    <s v="ISAI MALAI"/>
    <n v="0.01"/>
  </r>
  <r>
    <x v="18"/>
    <x v="4"/>
    <s v="ISAIYARUVI"/>
    <s v="ISAI MALAI"/>
    <n v="0.02"/>
  </r>
  <r>
    <x v="18"/>
    <x v="4"/>
    <s v="ISAIYARUVI"/>
    <s v="ISAI NAYAGI"/>
    <n v="0.02"/>
  </r>
  <r>
    <x v="18"/>
    <x v="4"/>
    <s v="ISAIYARUVI"/>
    <s v="MADHURAKAVI"/>
    <n v="0.02"/>
  </r>
  <r>
    <x v="18"/>
    <x v="4"/>
    <s v="ISAIYARUVI"/>
    <s v="KAADHALUKAAGA"/>
    <n v="0.05"/>
  </r>
  <r>
    <x v="18"/>
    <x v="4"/>
    <s v="ISAIYARUVI"/>
    <s v="THULLISAI"/>
    <n v="0.03"/>
  </r>
  <r>
    <x v="18"/>
    <x v="4"/>
    <s v="ISAIYARUVI"/>
    <s v="AKKRAI CHIMAI AZHAGINILE"/>
    <n v="0"/>
  </r>
  <r>
    <x v="18"/>
    <x v="4"/>
    <s v="ISAIYARUVI"/>
    <s v="KUTTUPATTU"/>
    <n v="0"/>
  </r>
  <r>
    <x v="18"/>
    <x v="4"/>
    <s v="ISAIYARUVI"/>
    <s v="KUTTUPATTU"/>
    <n v="0"/>
  </r>
  <r>
    <x v="18"/>
    <x v="4"/>
    <s v="ISAIYARUVI"/>
    <s v="INNISAI GNANI"/>
    <n v="0"/>
  </r>
  <r>
    <x v="18"/>
    <x v="4"/>
    <s v="ISAIYARUVI"/>
    <s v="INNISAI GNANI"/>
    <n v="0"/>
  </r>
  <r>
    <x v="19"/>
    <x v="5"/>
    <s v="ISAIYARUVI"/>
    <s v="ISAI ARASARGAL"/>
    <n v="0.03"/>
  </r>
  <r>
    <x v="19"/>
    <x v="5"/>
    <s v="ISAIYARUVI"/>
    <s v="PINNANIYIL MUNNANI"/>
    <n v="0.01"/>
  </r>
  <r>
    <x v="19"/>
    <x v="5"/>
    <s v="ISAIYARUVI"/>
    <s v="JODI KURAL"/>
    <n v="0.01"/>
  </r>
  <r>
    <x v="19"/>
    <x v="5"/>
    <s v="ISAIYARUVI"/>
    <s v="JODI KURAL"/>
    <n v="0.01"/>
  </r>
  <r>
    <x v="19"/>
    <x v="5"/>
    <s v="ISAIYARUVI"/>
    <s v="INNISAI"/>
    <n v="0.02"/>
  </r>
  <r>
    <x v="19"/>
    <x v="5"/>
    <s v="ISAIYARUVI"/>
    <s v="INNISAI"/>
    <n v="0.01"/>
  </r>
  <r>
    <x v="19"/>
    <x v="5"/>
    <s v="ISAIYARUVI"/>
    <s v="ENGIRUNDALUM VAZHGA"/>
    <n v="0"/>
  </r>
  <r>
    <x v="19"/>
    <x v="5"/>
    <s v="ISAIYARUVI"/>
    <s v="ENGIRUNDALUM VAZHGA"/>
    <n v="0.02"/>
  </r>
  <r>
    <x v="19"/>
    <x v="5"/>
    <s v="ISAIYARUVI"/>
    <s v="ISAI MALAI"/>
    <n v="0"/>
  </r>
  <r>
    <x v="19"/>
    <x v="5"/>
    <s v="ISAIYARUVI"/>
    <s v="ISAI MALAI"/>
    <n v="0"/>
  </r>
  <r>
    <x v="19"/>
    <x v="5"/>
    <s v="ISAIYARUVI"/>
    <s v="ISAI NAYAGI"/>
    <n v="0"/>
  </r>
  <r>
    <x v="19"/>
    <x v="5"/>
    <s v="ISAIYARUVI"/>
    <s v="MADHURAKAVI"/>
    <n v="0.01"/>
  </r>
  <r>
    <x v="19"/>
    <x v="5"/>
    <s v="ISAIYARUVI"/>
    <s v="KAADHALUKAAGA"/>
    <n v="0.01"/>
  </r>
  <r>
    <x v="19"/>
    <x v="5"/>
    <s v="ISAIYARUVI"/>
    <s v="THULLISAI"/>
    <n v="0.02"/>
  </r>
  <r>
    <x v="19"/>
    <x v="5"/>
    <s v="ISAIYARUVI"/>
    <s v="AKKRAI CHIMAI AZHAGINILE"/>
    <n v="0.02"/>
  </r>
  <r>
    <x v="19"/>
    <x v="5"/>
    <s v="ISAIYARUVI"/>
    <s v="KUTTUPATTU"/>
    <n v="0.02"/>
  </r>
  <r>
    <x v="19"/>
    <x v="5"/>
    <s v="ISAIYARUVI"/>
    <s v="KUTTUPATTU"/>
    <n v="0.01"/>
  </r>
  <r>
    <x v="19"/>
    <x v="5"/>
    <s v="ISAIYARUVI"/>
    <s v="INNISAI GNANI"/>
    <n v="0"/>
  </r>
  <r>
    <x v="19"/>
    <x v="5"/>
    <s v="ISAIYARUVI"/>
    <s v="INNISAI GNANI"/>
    <n v="0.02"/>
  </r>
  <r>
    <x v="20"/>
    <x v="6"/>
    <s v="ISAIYARUVI"/>
    <s v="ISAI ARASARGAL"/>
    <n v="0.08"/>
  </r>
  <r>
    <x v="20"/>
    <x v="6"/>
    <s v="ISAIYARUVI"/>
    <s v="PINNANIYIL MUNNANI"/>
    <n v="0.02"/>
  </r>
  <r>
    <x v="20"/>
    <x v="6"/>
    <s v="ISAIYARUVI"/>
    <s v="JODI KURAL"/>
    <n v="0"/>
  </r>
  <r>
    <x v="20"/>
    <x v="6"/>
    <s v="ISAIYARUVI"/>
    <s v="JODI KURAL"/>
    <n v="0"/>
  </r>
  <r>
    <x v="20"/>
    <x v="6"/>
    <s v="ISAIYARUVI"/>
    <s v="INNISAI"/>
    <n v="0.04"/>
  </r>
  <r>
    <x v="20"/>
    <x v="6"/>
    <s v="ISAIYARUVI"/>
    <s v="INNISAI"/>
    <n v="0"/>
  </r>
  <r>
    <x v="20"/>
    <x v="6"/>
    <s v="ISAIYARUVI"/>
    <s v="ENGIRUNDALUM VAZHGA"/>
    <n v="0.03"/>
  </r>
  <r>
    <x v="20"/>
    <x v="6"/>
    <s v="ISAIYARUVI"/>
    <s v="ENGIRUNDALUM VAZHGA"/>
    <n v="0.03"/>
  </r>
  <r>
    <x v="20"/>
    <x v="6"/>
    <s v="ISAIYARUVI"/>
    <s v="ISAI MALAI"/>
    <n v="0.03"/>
  </r>
  <r>
    <x v="20"/>
    <x v="6"/>
    <s v="ISAIYARUVI"/>
    <s v="ISAI MALAI"/>
    <n v="0.02"/>
  </r>
  <r>
    <x v="20"/>
    <x v="6"/>
    <s v="ISAIYARUVI"/>
    <s v="ISAI NAYAGI"/>
    <n v="0.01"/>
  </r>
  <r>
    <x v="20"/>
    <x v="6"/>
    <s v="ISAIYARUVI"/>
    <s v="MADHURAKAVI"/>
    <n v="0"/>
  </r>
  <r>
    <x v="20"/>
    <x v="6"/>
    <s v="ISAIYARUVI"/>
    <s v="KAADHALUKAAGA"/>
    <n v="0.02"/>
  </r>
  <r>
    <x v="20"/>
    <x v="6"/>
    <s v="ISAIYARUVI"/>
    <s v="THULLISAI"/>
    <n v="0.02"/>
  </r>
  <r>
    <x v="20"/>
    <x v="6"/>
    <s v="ISAIYARUVI"/>
    <s v="AKKRAI CHIMAI AZHAGINILE"/>
    <n v="0.01"/>
  </r>
  <r>
    <x v="20"/>
    <x v="6"/>
    <s v="ISAIYARUVI"/>
    <s v="KUTTUPATTU"/>
    <n v="0.04"/>
  </r>
  <r>
    <x v="20"/>
    <x v="6"/>
    <s v="ISAIYARUVI"/>
    <s v="INNISAI GNANI"/>
    <n v="0"/>
  </r>
  <r>
    <x v="20"/>
    <x v="6"/>
    <s v="ISAIYARUVI"/>
    <s v="INNISAI GNANI"/>
    <n v="0.04"/>
  </r>
  <r>
    <x v="21"/>
    <x v="0"/>
    <s v="ISAIYARUVI"/>
    <s v="ISAI ARASARGAL"/>
    <n v="0"/>
  </r>
  <r>
    <x v="21"/>
    <x v="0"/>
    <s v="ISAIYARUVI"/>
    <s v="PINNANIYIL MUNNANI"/>
    <n v="0.03"/>
  </r>
  <r>
    <x v="21"/>
    <x v="0"/>
    <s v="ISAIYARUVI"/>
    <s v="JODI KURAL"/>
    <n v="0.01"/>
  </r>
  <r>
    <x v="21"/>
    <x v="0"/>
    <s v="ISAIYARUVI"/>
    <s v="JODI KURAL"/>
    <n v="0.03"/>
  </r>
  <r>
    <x v="21"/>
    <x v="0"/>
    <s v="ISAIYARUVI"/>
    <s v="INNISAI"/>
    <n v="0.01"/>
  </r>
  <r>
    <x v="21"/>
    <x v="0"/>
    <s v="ISAIYARUVI"/>
    <s v="INNISAI"/>
    <n v="0"/>
  </r>
  <r>
    <x v="21"/>
    <x v="0"/>
    <s v="ISAIYARUVI"/>
    <s v="ENGIRUNDALUM VAZHGA"/>
    <n v="0.01"/>
  </r>
  <r>
    <x v="21"/>
    <x v="0"/>
    <s v="ISAIYARUVI"/>
    <s v="ENGIRUNDALUM VAZHGA"/>
    <n v="0.01"/>
  </r>
  <r>
    <x v="21"/>
    <x v="0"/>
    <s v="ISAIYARUVI"/>
    <s v="ISAI MALAI"/>
    <n v="0.01"/>
  </r>
  <r>
    <x v="21"/>
    <x v="0"/>
    <s v="ISAIYARUVI"/>
    <s v="ISAI MALAI"/>
    <n v="0.01"/>
  </r>
  <r>
    <x v="21"/>
    <x v="0"/>
    <s v="ISAIYARUVI"/>
    <s v="ISAI NAYAGI"/>
    <n v="0.01"/>
  </r>
  <r>
    <x v="21"/>
    <x v="0"/>
    <s v="ISAIYARUVI"/>
    <s v="MADHURAKAVI"/>
    <n v="0.01"/>
  </r>
  <r>
    <x v="21"/>
    <x v="0"/>
    <s v="ISAIYARUVI"/>
    <s v="KAADHALUKAAGA"/>
    <n v="0.03"/>
  </r>
  <r>
    <x v="21"/>
    <x v="0"/>
    <s v="ISAIYARUVI"/>
    <s v="THULLISAI"/>
    <n v="0.02"/>
  </r>
  <r>
    <x v="21"/>
    <x v="0"/>
    <s v="ISAIYARUVI"/>
    <s v="AKKRAI CHIMAI AZHAGINILE"/>
    <n v="0"/>
  </r>
  <r>
    <x v="21"/>
    <x v="0"/>
    <s v="ISAIYARUVI"/>
    <s v="KUTTUPATTU"/>
    <n v="0.03"/>
  </r>
  <r>
    <x v="21"/>
    <x v="0"/>
    <s v="ISAIYARUVI"/>
    <s v="INNISAI GNANI"/>
    <n v="0.03"/>
  </r>
  <r>
    <x v="21"/>
    <x v="0"/>
    <s v="ISAIYARUVI"/>
    <s v="INNISAI GNANI"/>
    <n v="0"/>
  </r>
  <r>
    <x v="22"/>
    <x v="1"/>
    <s v="ISAIYARUVI"/>
    <s v="ISAI ARASARGAL"/>
    <n v="0.02"/>
  </r>
  <r>
    <x v="22"/>
    <x v="1"/>
    <s v="ISAIYARUVI"/>
    <s v="PINNANIYIL MUNNANI"/>
    <n v="0.03"/>
  </r>
  <r>
    <x v="22"/>
    <x v="1"/>
    <s v="ISAIYARUVI"/>
    <s v="JODI KURAL"/>
    <n v="0.01"/>
  </r>
  <r>
    <x v="22"/>
    <x v="1"/>
    <s v="ISAIYARUVI"/>
    <s v="JODI KURAL"/>
    <n v="0.03"/>
  </r>
  <r>
    <x v="22"/>
    <x v="1"/>
    <s v="ISAIYARUVI"/>
    <s v="INNISAI"/>
    <n v="0"/>
  </r>
  <r>
    <x v="22"/>
    <x v="1"/>
    <s v="ISAIYARUVI"/>
    <s v="INNISAI"/>
    <n v="0.01"/>
  </r>
  <r>
    <x v="22"/>
    <x v="1"/>
    <s v="ISAIYARUVI"/>
    <s v="ENGIRUNDALUM VAZHGA"/>
    <n v="0.02"/>
  </r>
  <r>
    <x v="22"/>
    <x v="1"/>
    <s v="ISAIYARUVI"/>
    <s v="ENGIRUNDALUM VAZHGA"/>
    <n v="0.03"/>
  </r>
  <r>
    <x v="22"/>
    <x v="1"/>
    <s v="ISAIYARUVI"/>
    <s v="ISAI MALAI"/>
    <n v="0"/>
  </r>
  <r>
    <x v="22"/>
    <x v="1"/>
    <s v="ISAIYARUVI"/>
    <s v="ISAI MALAI"/>
    <n v="0.02"/>
  </r>
  <r>
    <x v="22"/>
    <x v="1"/>
    <s v="ISAIYARUVI"/>
    <s v="ISAI NAYAGI"/>
    <n v="0"/>
  </r>
  <r>
    <x v="22"/>
    <x v="1"/>
    <s v="ISAIYARUVI"/>
    <s v="MADHURAKAVI"/>
    <n v="0.01"/>
  </r>
  <r>
    <x v="22"/>
    <x v="1"/>
    <s v="ISAIYARUVI"/>
    <s v="KAADHALUKAAGA"/>
    <n v="0.01"/>
  </r>
  <r>
    <x v="22"/>
    <x v="1"/>
    <s v="ISAIYARUVI"/>
    <s v="THULLISAI"/>
    <n v="0.01"/>
  </r>
  <r>
    <x v="22"/>
    <x v="1"/>
    <s v="ISAIYARUVI"/>
    <s v="AKKRAI CHIMAI AZHAGINILE"/>
    <n v="0.01"/>
  </r>
  <r>
    <x v="22"/>
    <x v="1"/>
    <s v="ISAIYARUVI"/>
    <s v="KUTTUPATTU"/>
    <n v="0.01"/>
  </r>
  <r>
    <x v="22"/>
    <x v="1"/>
    <s v="ISAIYARUVI"/>
    <s v="INNISAI GNANI"/>
    <n v="0.06"/>
  </r>
  <r>
    <x v="22"/>
    <x v="1"/>
    <s v="ISAIYARUVI"/>
    <s v="INNISAI GNANI"/>
    <n v="0.01"/>
  </r>
  <r>
    <x v="23"/>
    <x v="2"/>
    <s v="ISAIYARUVI"/>
    <s v="ISAI ARASARGAL"/>
    <n v="0.01"/>
  </r>
  <r>
    <x v="23"/>
    <x v="2"/>
    <s v="ISAIYARUVI"/>
    <s v="PINNANIYIL MUNNANI"/>
    <n v="0"/>
  </r>
  <r>
    <x v="23"/>
    <x v="2"/>
    <s v="ISAIYARUVI"/>
    <s v="JODI KURAL"/>
    <n v="0.01"/>
  </r>
  <r>
    <x v="23"/>
    <x v="2"/>
    <s v="ISAIYARUVI"/>
    <s v="JODI KURAL"/>
    <n v="0"/>
  </r>
  <r>
    <x v="23"/>
    <x v="2"/>
    <s v="ISAIYARUVI"/>
    <s v="INNISAI"/>
    <n v="0.02"/>
  </r>
  <r>
    <x v="23"/>
    <x v="2"/>
    <s v="ISAIYARUVI"/>
    <s v="INNISAI"/>
    <n v="0.02"/>
  </r>
  <r>
    <x v="23"/>
    <x v="2"/>
    <s v="ISAIYARUVI"/>
    <s v="ENGIRUNDALUM VAZHGA"/>
    <n v="0.02"/>
  </r>
  <r>
    <x v="23"/>
    <x v="2"/>
    <s v="ISAIYARUVI"/>
    <s v="ENGIRUNDALUM VAZHGA"/>
    <n v="0.01"/>
  </r>
  <r>
    <x v="23"/>
    <x v="2"/>
    <s v="ISAIYARUVI"/>
    <s v="ISAI MALAI"/>
    <n v="0.03"/>
  </r>
  <r>
    <x v="23"/>
    <x v="2"/>
    <s v="ISAIYARUVI"/>
    <s v="ISAI MALAI"/>
    <n v="0.01"/>
  </r>
  <r>
    <x v="23"/>
    <x v="2"/>
    <s v="ISAIYARUVI"/>
    <s v="ISAI NAYAGI"/>
    <n v="0.03"/>
  </r>
  <r>
    <x v="23"/>
    <x v="2"/>
    <s v="ISAIYARUVI"/>
    <s v="MADHURAKAVI"/>
    <n v="0.01"/>
  </r>
  <r>
    <x v="23"/>
    <x v="2"/>
    <s v="ISAIYARUVI"/>
    <s v="KAADHALUKAAGA"/>
    <n v="0.01"/>
  </r>
  <r>
    <x v="23"/>
    <x v="2"/>
    <s v="ISAIYARUVI"/>
    <s v="THULLISAI"/>
    <n v="0"/>
  </r>
  <r>
    <x v="23"/>
    <x v="2"/>
    <s v="ISAIYARUVI"/>
    <s v="AKKRAI CHIMAI AZHAGINILE"/>
    <n v="0.01"/>
  </r>
  <r>
    <x v="23"/>
    <x v="2"/>
    <s v="ISAIYARUVI"/>
    <s v="KUTTUPATTU"/>
    <n v="0.01"/>
  </r>
  <r>
    <x v="23"/>
    <x v="2"/>
    <s v="ISAIYARUVI"/>
    <s v="INNISAI GNANI"/>
    <n v="0"/>
  </r>
  <r>
    <x v="24"/>
    <x v="3"/>
    <s v="ISAIYARUVI"/>
    <s v="VIDIYAL RAAGAM"/>
    <n v="0.01"/>
  </r>
  <r>
    <x v="24"/>
    <x v="3"/>
    <s v="ISAIYARUVI"/>
    <s v="ISAI VANAKKAM"/>
    <n v="0"/>
  </r>
  <r>
    <x v="24"/>
    <x v="3"/>
    <s v="ISAIYARUVI"/>
    <s v="THENDRAL PATTU"/>
    <n v="0.01"/>
  </r>
  <r>
    <x v="24"/>
    <x v="3"/>
    <s v="ISAIYARUVI"/>
    <s v="PAATTU THALAIVAN"/>
    <n v="0.04"/>
  </r>
  <r>
    <x v="24"/>
    <x v="3"/>
    <s v="ISAIYARUVI"/>
    <s v="ISAI ARASARGAL"/>
    <n v="0.01"/>
  </r>
  <r>
    <x v="24"/>
    <x v="3"/>
    <s v="ISAIYARUVI"/>
    <s v="PINNANIYIL MUNNANI"/>
    <n v="0.01"/>
  </r>
  <r>
    <x v="24"/>
    <x v="3"/>
    <s v="ISAIYARUVI"/>
    <s v="JODI KURAL"/>
    <n v="0.02"/>
  </r>
  <r>
    <x v="24"/>
    <x v="3"/>
    <s v="ISAIYARUVI"/>
    <s v="INNISAI"/>
    <n v="0.01"/>
  </r>
  <r>
    <x v="24"/>
    <x v="3"/>
    <s v="ISAIYARUVI"/>
    <s v="ENGIRUNDALUM VAZHGA"/>
    <n v="0"/>
  </r>
  <r>
    <x v="24"/>
    <x v="3"/>
    <s v="ISAIYARUVI"/>
    <s v="ISAI MALAI"/>
    <n v="0.02"/>
  </r>
  <r>
    <x v="24"/>
    <x v="3"/>
    <s v="ISAIYARUVI"/>
    <s v="ISAI NAYAGI"/>
    <n v="0.01"/>
  </r>
  <r>
    <x v="24"/>
    <x v="3"/>
    <s v="ISAIYARUVI"/>
    <s v="MADHURAKAVI"/>
    <n v="0.01"/>
  </r>
  <r>
    <x v="24"/>
    <x v="3"/>
    <s v="ISAIYARUVI"/>
    <s v="KAADHALUKAAGA"/>
    <n v="0.01"/>
  </r>
  <r>
    <x v="24"/>
    <x v="3"/>
    <s v="ISAIYARUVI"/>
    <s v="THULLISAI"/>
    <n v="0"/>
  </r>
  <r>
    <x v="24"/>
    <x v="3"/>
    <s v="ISAIYARUVI"/>
    <s v="AKKRAI CHIMAI AZHAGINILE"/>
    <n v="0.01"/>
  </r>
  <r>
    <x v="24"/>
    <x v="3"/>
    <s v="ISAIYARUVI"/>
    <s v="KUTTUPATTU"/>
    <n v="0"/>
  </r>
  <r>
    <x v="24"/>
    <x v="3"/>
    <s v="ISAIYARUVI"/>
    <s v="INNISAI GNANI"/>
    <n v="0.01"/>
  </r>
  <r>
    <x v="25"/>
    <x v="4"/>
    <s v="ISAIYARUVI"/>
    <s v="VIDIYAL RAAGAM"/>
    <n v="0.02"/>
  </r>
  <r>
    <x v="25"/>
    <x v="4"/>
    <s v="ISAIYARUVI"/>
    <s v="ISAI VANAKKAM"/>
    <n v="0.01"/>
  </r>
  <r>
    <x v="25"/>
    <x v="4"/>
    <s v="ISAIYARUVI"/>
    <s v="THENDRAL PATTU"/>
    <n v="0.03"/>
  </r>
  <r>
    <x v="25"/>
    <x v="4"/>
    <s v="ISAIYARUVI"/>
    <s v="PAATTU THALAIVAN"/>
    <n v="0"/>
  </r>
  <r>
    <x v="25"/>
    <x v="4"/>
    <s v="ISAIYARUVI"/>
    <s v="ISAI ARASARGAL"/>
    <n v="0.02"/>
  </r>
  <r>
    <x v="25"/>
    <x v="4"/>
    <s v="ISAIYARUVI"/>
    <s v="PINNANIYIL MUNNANI"/>
    <n v="0.01"/>
  </r>
  <r>
    <x v="25"/>
    <x v="4"/>
    <s v="ISAIYARUVI"/>
    <s v="JODI KURAL"/>
    <n v="0.01"/>
  </r>
  <r>
    <x v="25"/>
    <x v="4"/>
    <s v="ISAIYARUVI"/>
    <s v="INNISAI"/>
    <n v="0.01"/>
  </r>
  <r>
    <x v="25"/>
    <x v="4"/>
    <s v="ISAIYARUVI"/>
    <s v="ENGIRUNDALUM VAZHGA"/>
    <n v="0.03"/>
  </r>
  <r>
    <x v="25"/>
    <x v="4"/>
    <s v="ISAIYARUVI"/>
    <s v="ISAI MALAI"/>
    <n v="0"/>
  </r>
  <r>
    <x v="25"/>
    <x v="4"/>
    <s v="ISAIYARUVI"/>
    <s v="ISAI NAYAGI"/>
    <n v="0.01"/>
  </r>
  <r>
    <x v="25"/>
    <x v="4"/>
    <s v="ISAIYARUVI"/>
    <s v="MADHURAKAVI"/>
    <n v="0"/>
  </r>
  <r>
    <x v="25"/>
    <x v="4"/>
    <s v="ISAIYARUVI"/>
    <s v="KAADHALUKAAGA"/>
    <n v="0.01"/>
  </r>
  <r>
    <x v="25"/>
    <x v="4"/>
    <s v="ISAIYARUVI"/>
    <s v="THULLISAI"/>
    <n v="0"/>
  </r>
  <r>
    <x v="25"/>
    <x v="4"/>
    <s v="ISAIYARUVI"/>
    <s v="AKKRAI CHIMAI AZHAGINILE"/>
    <n v="0.01"/>
  </r>
  <r>
    <x v="25"/>
    <x v="4"/>
    <s v="ISAIYARUVI"/>
    <s v="KUTTUPATTU"/>
    <n v="0"/>
  </r>
  <r>
    <x v="25"/>
    <x v="4"/>
    <s v="ISAIYARUVI"/>
    <s v="INNISAI GNANI"/>
    <n v="0.01"/>
  </r>
  <r>
    <x v="26"/>
    <x v="5"/>
    <s v="ISAIYARUVI"/>
    <s v="VIDIYAL RAAGAM"/>
    <n v="0.01"/>
  </r>
  <r>
    <x v="26"/>
    <x v="5"/>
    <s v="ISAIYARUVI"/>
    <s v="ISAI VANAKKAM"/>
    <n v="0.01"/>
  </r>
  <r>
    <x v="26"/>
    <x v="5"/>
    <s v="ISAIYARUVI"/>
    <s v="THENDRAL PATTU"/>
    <n v="0.03"/>
  </r>
  <r>
    <x v="26"/>
    <x v="5"/>
    <s v="ISAIYARUVI"/>
    <s v="PAATTU THALAIVAN"/>
    <n v="0.02"/>
  </r>
  <r>
    <x v="26"/>
    <x v="5"/>
    <s v="ISAIYARUVI"/>
    <s v="ISAI ARASARGAL"/>
    <n v="0"/>
  </r>
  <r>
    <x v="26"/>
    <x v="5"/>
    <s v="ISAIYARUVI"/>
    <s v="PINNANIYIL MUNNANI"/>
    <n v="0.03"/>
  </r>
  <r>
    <x v="26"/>
    <x v="5"/>
    <s v="ISAIYARUVI"/>
    <s v="JODI KURAL"/>
    <n v="0"/>
  </r>
  <r>
    <x v="26"/>
    <x v="5"/>
    <s v="ISAIYARUVI"/>
    <s v="INNISAI"/>
    <n v="0.02"/>
  </r>
  <r>
    <x v="26"/>
    <x v="5"/>
    <s v="ISAIYARUVI"/>
    <s v="ENGIRUNDALUM VAZHGA"/>
    <n v="0.01"/>
  </r>
  <r>
    <x v="26"/>
    <x v="5"/>
    <s v="ISAIYARUVI"/>
    <s v="ISAI MALAI"/>
    <n v="0"/>
  </r>
  <r>
    <x v="26"/>
    <x v="5"/>
    <s v="ISAIYARUVI"/>
    <s v="ISAI NAYAGI"/>
    <n v="0.01"/>
  </r>
  <r>
    <x v="26"/>
    <x v="5"/>
    <s v="ISAIYARUVI"/>
    <s v="MADHURAKAVI"/>
    <n v="0"/>
  </r>
  <r>
    <x v="26"/>
    <x v="5"/>
    <s v="ISAIYARUVI"/>
    <s v="KAADHALUKAAGA"/>
    <n v="0.06"/>
  </r>
  <r>
    <x v="26"/>
    <x v="5"/>
    <s v="ISAIYARUVI"/>
    <s v="THULLISAI"/>
    <n v="0.03"/>
  </r>
  <r>
    <x v="26"/>
    <x v="5"/>
    <s v="ISAIYARUVI"/>
    <s v="AKKRAI CHIMAI AZHAGINILE"/>
    <n v="0.03"/>
  </r>
  <r>
    <x v="26"/>
    <x v="5"/>
    <s v="ISAIYARUVI"/>
    <s v="KUTTUPATTU"/>
    <n v="0.02"/>
  </r>
  <r>
    <x v="26"/>
    <x v="5"/>
    <s v="ISAIYARUVI"/>
    <s v="INNISAI GNANI"/>
    <n v="0.01"/>
  </r>
  <r>
    <x v="27"/>
    <x v="6"/>
    <s v="ISAIYARUVI"/>
    <s v="VIDIYAL RAAGAM"/>
    <n v="0"/>
  </r>
  <r>
    <x v="27"/>
    <x v="6"/>
    <s v="ISAIYARUVI"/>
    <s v="ISAI VANAKKAM"/>
    <n v="0"/>
  </r>
  <r>
    <x v="27"/>
    <x v="6"/>
    <s v="ISAIYARUVI"/>
    <s v="THENDRAL PATTU"/>
    <n v="0"/>
  </r>
  <r>
    <x v="27"/>
    <x v="6"/>
    <s v="ISAIYARUVI"/>
    <s v="PAATTU THALAIVAN"/>
    <n v="0.02"/>
  </r>
  <r>
    <x v="27"/>
    <x v="6"/>
    <s v="ISAIYARUVI"/>
    <s v="ISAI ARASARGAL"/>
    <n v="0.01"/>
  </r>
  <r>
    <x v="27"/>
    <x v="6"/>
    <s v="ISAIYARUVI"/>
    <s v="PINNANIYIL MUNNANI"/>
    <n v="0.02"/>
  </r>
  <r>
    <x v="27"/>
    <x v="6"/>
    <s v="ISAIYARUVI"/>
    <s v="JODI KURAL"/>
    <n v="0.01"/>
  </r>
  <r>
    <x v="27"/>
    <x v="6"/>
    <s v="ISAIYARUVI"/>
    <s v="INNISAI"/>
    <n v="0.03"/>
  </r>
  <r>
    <x v="27"/>
    <x v="6"/>
    <s v="ISAIYARUVI"/>
    <s v="ENGIRUNDALUM VAZHGA"/>
    <n v="0.02"/>
  </r>
  <r>
    <x v="27"/>
    <x v="6"/>
    <s v="ISAIYARUVI"/>
    <s v="ISAI MALAI"/>
    <n v="0"/>
  </r>
  <r>
    <x v="27"/>
    <x v="6"/>
    <s v="ISAIYARUVI"/>
    <s v="ISAI NAYAGI"/>
    <n v="0.03"/>
  </r>
  <r>
    <x v="27"/>
    <x v="6"/>
    <s v="ISAIYARUVI"/>
    <s v="MADHURAKAVI"/>
    <n v="0.03"/>
  </r>
  <r>
    <x v="27"/>
    <x v="6"/>
    <s v="ISAIYARUVI"/>
    <s v="KAADHALUKAAGA"/>
    <n v="0.01"/>
  </r>
  <r>
    <x v="27"/>
    <x v="6"/>
    <s v="ISAIYARUVI"/>
    <s v="THULLISAI"/>
    <n v="0.01"/>
  </r>
  <r>
    <x v="27"/>
    <x v="6"/>
    <s v="ISAIYARUVI"/>
    <s v="AKKRAI CHIMAI AZHAGINILE"/>
    <n v="0"/>
  </r>
  <r>
    <x v="27"/>
    <x v="6"/>
    <s v="ISAIYARUVI"/>
    <s v="KUTTUPATTU"/>
    <n v="0.04"/>
  </r>
  <r>
    <x v="27"/>
    <x v="6"/>
    <s v="ISAIYARUVI"/>
    <s v="INNISAI GNANI"/>
    <n v="0.01"/>
  </r>
  <r>
    <x v="28"/>
    <x v="0"/>
    <s v="ISAIYARUVI"/>
    <s v="VIDIYAL RAAGAM"/>
    <n v="0.02"/>
  </r>
  <r>
    <x v="28"/>
    <x v="0"/>
    <s v="ISAIYARUVI"/>
    <s v="ISAI VANAKKAM"/>
    <n v="0"/>
  </r>
  <r>
    <x v="28"/>
    <x v="0"/>
    <s v="ISAIYARUVI"/>
    <s v="THENDRAL PATTU"/>
    <n v="0.01"/>
  </r>
  <r>
    <x v="28"/>
    <x v="0"/>
    <s v="ISAIYARUVI"/>
    <s v="PAATTU THALAIVAN"/>
    <n v="0.02"/>
  </r>
  <r>
    <x v="28"/>
    <x v="0"/>
    <s v="ISAIYARUVI"/>
    <s v="ISAI ARASARGAL"/>
    <n v="0.01"/>
  </r>
  <r>
    <x v="28"/>
    <x v="0"/>
    <s v="ISAIYARUVI"/>
    <s v="PINNANIYIL MUNNANI"/>
    <n v="0.01"/>
  </r>
  <r>
    <x v="28"/>
    <x v="0"/>
    <s v="ISAIYARUVI"/>
    <s v="JODI KURAL"/>
    <n v="0.01"/>
  </r>
  <r>
    <x v="28"/>
    <x v="0"/>
    <s v="ISAIYARUVI"/>
    <s v="INNISAI"/>
    <n v="0.01"/>
  </r>
  <r>
    <x v="28"/>
    <x v="0"/>
    <s v="ISAIYARUVI"/>
    <s v="ENGIRUNDALUM VAZHGA"/>
    <n v="0.01"/>
  </r>
  <r>
    <x v="28"/>
    <x v="0"/>
    <s v="ISAIYARUVI"/>
    <s v="ISAI MALAI"/>
    <n v="0.03"/>
  </r>
  <r>
    <x v="28"/>
    <x v="0"/>
    <s v="ISAIYARUVI"/>
    <s v="ISAI NAYAGI"/>
    <n v="0"/>
  </r>
  <r>
    <x v="28"/>
    <x v="0"/>
    <s v="ISAIYARUVI"/>
    <s v="MADHURAKAVI"/>
    <n v="0"/>
  </r>
  <r>
    <x v="28"/>
    <x v="0"/>
    <s v="ISAIYARUVI"/>
    <s v="KAADHALUKAAGA"/>
    <n v="0"/>
  </r>
  <r>
    <x v="28"/>
    <x v="0"/>
    <s v="ISAIYARUVI"/>
    <s v="THULLISAI"/>
    <n v="0.01"/>
  </r>
  <r>
    <x v="28"/>
    <x v="0"/>
    <s v="ISAIYARUVI"/>
    <s v="AKKRAI CHIMAI AZHAGINILE"/>
    <n v="0"/>
  </r>
  <r>
    <x v="28"/>
    <x v="0"/>
    <s v="ISAIYARUVI"/>
    <s v="KUTTUPATTU"/>
    <n v="0.03"/>
  </r>
  <r>
    <x v="28"/>
    <x v="0"/>
    <s v="ISAIYARUVI"/>
    <s v="INNISAI GNANI"/>
    <n v="0"/>
  </r>
  <r>
    <x v="29"/>
    <x v="1"/>
    <s v="ISAIYARUVI"/>
    <s v="VIDIYAL RAAGAM"/>
    <n v="0"/>
  </r>
  <r>
    <x v="29"/>
    <x v="1"/>
    <s v="ISAIYARUVI"/>
    <s v="ISAI VANAKKAM"/>
    <n v="0.03"/>
  </r>
  <r>
    <x v="29"/>
    <x v="1"/>
    <s v="ISAIYARUVI"/>
    <s v="THENDRAL PATTU"/>
    <n v="0.04"/>
  </r>
  <r>
    <x v="29"/>
    <x v="1"/>
    <s v="ISAIYARUVI"/>
    <s v="PAATTU THALAIVAN"/>
    <n v="0.03"/>
  </r>
  <r>
    <x v="29"/>
    <x v="1"/>
    <s v="ISAIYARUVI"/>
    <s v="ISAI ARASARGAL"/>
    <n v="0.02"/>
  </r>
  <r>
    <x v="29"/>
    <x v="1"/>
    <s v="ISAIYARUVI"/>
    <s v="PINNANIYIL MUNNANI"/>
    <n v="0.02"/>
  </r>
  <r>
    <x v="29"/>
    <x v="1"/>
    <s v="ISAIYARUVI"/>
    <s v="JODI KURAL"/>
    <n v="0.04"/>
  </r>
  <r>
    <x v="29"/>
    <x v="1"/>
    <s v="ISAIYARUVI"/>
    <s v="INNISAI"/>
    <n v="0.01"/>
  </r>
  <r>
    <x v="29"/>
    <x v="1"/>
    <s v="ISAIYARUVI"/>
    <s v="ENGIRUNDALUM VAZHGA"/>
    <n v="0.02"/>
  </r>
  <r>
    <x v="29"/>
    <x v="1"/>
    <s v="ISAIYARUVI"/>
    <s v="ISAI MALAI"/>
    <n v="0"/>
  </r>
  <r>
    <x v="29"/>
    <x v="1"/>
    <s v="ISAIYARUVI"/>
    <s v="ISAI NAYAGI"/>
    <n v="0.01"/>
  </r>
  <r>
    <x v="29"/>
    <x v="1"/>
    <s v="ISAIYARUVI"/>
    <s v="MADHURAKAVI"/>
    <n v="0"/>
  </r>
  <r>
    <x v="29"/>
    <x v="1"/>
    <s v="ISAIYARUVI"/>
    <s v="KAADHALUKAAGA"/>
    <n v="0"/>
  </r>
  <r>
    <x v="29"/>
    <x v="1"/>
    <s v="ISAIYARUVI"/>
    <s v="THULLISAI"/>
    <n v="0.01"/>
  </r>
  <r>
    <x v="29"/>
    <x v="1"/>
    <s v="ISAIYARUVI"/>
    <s v="AKKRAI CHIMAI AZHAGINILE"/>
    <n v="0.02"/>
  </r>
  <r>
    <x v="29"/>
    <x v="1"/>
    <s v="ISAIYARUVI"/>
    <s v="KUTTUPATTU"/>
    <n v="0"/>
  </r>
  <r>
    <x v="29"/>
    <x v="1"/>
    <s v="ISAIYARUVI"/>
    <s v="INNISAI GNANI"/>
    <n v="0"/>
  </r>
  <r>
    <x v="30"/>
    <x v="2"/>
    <s v="ISAIYARUVI"/>
    <s v="VIDIYAL RAAGAM"/>
    <n v="0"/>
  </r>
  <r>
    <x v="30"/>
    <x v="2"/>
    <s v="ISAIYARUVI"/>
    <s v="ISAI VANAKKAM"/>
    <n v="0.02"/>
  </r>
  <r>
    <x v="30"/>
    <x v="2"/>
    <s v="ISAIYARUVI"/>
    <s v="THENDRAL PATTU"/>
    <n v="0.02"/>
  </r>
  <r>
    <x v="30"/>
    <x v="2"/>
    <s v="ISAIYARUVI"/>
    <s v="PAATTU THALAIVAN"/>
    <n v="0.03"/>
  </r>
  <r>
    <x v="30"/>
    <x v="2"/>
    <s v="ISAIYARUVI"/>
    <s v="ISAI ARASARGAL"/>
    <n v="0.03"/>
  </r>
  <r>
    <x v="30"/>
    <x v="2"/>
    <s v="ISAIYARUVI"/>
    <s v="PINNANIYIL MUNNANI"/>
    <n v="0.03"/>
  </r>
  <r>
    <x v="30"/>
    <x v="2"/>
    <s v="ISAIYARUVI"/>
    <s v="JODI KURAL"/>
    <n v="0.02"/>
  </r>
  <r>
    <x v="30"/>
    <x v="2"/>
    <s v="ISAIYARUVI"/>
    <s v="INNISAI"/>
    <n v="0.05"/>
  </r>
  <r>
    <x v="30"/>
    <x v="2"/>
    <s v="ISAIYARUVI"/>
    <s v="ENGIRUNDALUM VAZHGA"/>
    <n v="0.05"/>
  </r>
  <r>
    <x v="30"/>
    <x v="2"/>
    <s v="ISAIYARUVI"/>
    <s v="ISAI MALAI"/>
    <n v="0.02"/>
  </r>
  <r>
    <x v="30"/>
    <x v="2"/>
    <s v="ISAIYARUVI"/>
    <s v="ISAI NAYAGI"/>
    <n v="0.01"/>
  </r>
  <r>
    <x v="30"/>
    <x v="2"/>
    <s v="ISAIYARUVI"/>
    <s v="MADHURAKAVI"/>
    <n v="0.02"/>
  </r>
  <r>
    <x v="30"/>
    <x v="2"/>
    <s v="ISAIYARUVI"/>
    <s v="KAADHALUKAAGA"/>
    <n v="0"/>
  </r>
  <r>
    <x v="31"/>
    <x v="3"/>
    <s v="ISAIYARUVI"/>
    <s v="VIDIYAL RAAGAM"/>
    <n v="0.01"/>
  </r>
  <r>
    <x v="31"/>
    <x v="3"/>
    <s v="ISAIYARUVI"/>
    <s v="ISAI VANAKKAM"/>
    <n v="0.06"/>
  </r>
  <r>
    <x v="31"/>
    <x v="3"/>
    <s v="ISAIYARUVI"/>
    <s v="THENDRAL PATTU"/>
    <n v="0.03"/>
  </r>
  <r>
    <x v="31"/>
    <x v="3"/>
    <s v="ISAIYARUVI"/>
    <s v="PAATTU THALAIVAN"/>
    <n v="0.04"/>
  </r>
  <r>
    <x v="31"/>
    <x v="3"/>
    <s v="ISAIYARUVI"/>
    <s v="ISAI ARASARGAL"/>
    <n v="0.02"/>
  </r>
  <r>
    <x v="31"/>
    <x v="3"/>
    <s v="ISAIYARUVI"/>
    <s v="PINNANIYIL MUNNANI"/>
    <n v="0.02"/>
  </r>
  <r>
    <x v="31"/>
    <x v="3"/>
    <s v="ISAIYARUVI"/>
    <s v="JODI KURAL"/>
    <n v="0.01"/>
  </r>
  <r>
    <x v="31"/>
    <x v="3"/>
    <s v="ISAIYARUVI"/>
    <s v="INNISAI"/>
    <n v="0.01"/>
  </r>
  <r>
    <x v="31"/>
    <x v="3"/>
    <s v="ISAIYARUVI"/>
    <s v="ENGIRUNDALUM VAZHGA"/>
    <n v="0"/>
  </r>
  <r>
    <x v="31"/>
    <x v="3"/>
    <s v="ISAIYARUVI"/>
    <s v="ISAI MALAI"/>
    <n v="0.01"/>
  </r>
  <r>
    <x v="31"/>
    <x v="3"/>
    <s v="ISAIYARUVI"/>
    <s v="ISAI NAYAGI"/>
    <n v="0.03"/>
  </r>
  <r>
    <x v="31"/>
    <x v="3"/>
    <s v="ISAIYARUVI"/>
    <s v="MADHURAKAVI"/>
    <n v="0.01"/>
  </r>
  <r>
    <x v="31"/>
    <x v="3"/>
    <s v="ISAIYARUVI"/>
    <s v="KAADHALUKAAGA"/>
    <n v="0"/>
  </r>
  <r>
    <x v="32"/>
    <x v="4"/>
    <s v="ISAIYARUVI"/>
    <s v="VIDIYAL RAAGAM"/>
    <n v="0.01"/>
  </r>
  <r>
    <x v="32"/>
    <x v="4"/>
    <s v="ISAIYARUVI"/>
    <s v="ISAI VANAKKAM"/>
    <n v="0.02"/>
  </r>
  <r>
    <x v="32"/>
    <x v="4"/>
    <s v="ISAIYARUVI"/>
    <s v="THENDRAL PATTU"/>
    <n v="0.01"/>
  </r>
  <r>
    <x v="32"/>
    <x v="4"/>
    <s v="ISAIYARUVI"/>
    <s v="PAATTU THALAIVAN"/>
    <n v="0.01"/>
  </r>
  <r>
    <x v="32"/>
    <x v="4"/>
    <s v="ISAIYARUVI"/>
    <s v="ISAI ARASARGAL"/>
    <n v="0.03"/>
  </r>
  <r>
    <x v="32"/>
    <x v="4"/>
    <s v="ISAIYARUVI"/>
    <s v="PINNANIYIL MUNNANI"/>
    <n v="0"/>
  </r>
  <r>
    <x v="32"/>
    <x v="4"/>
    <s v="ISAIYARUVI"/>
    <s v="JODI KURAL"/>
    <n v="0.01"/>
  </r>
  <r>
    <x v="32"/>
    <x v="4"/>
    <s v="ISAIYARUVI"/>
    <s v="INNISAI"/>
    <n v="0.04"/>
  </r>
  <r>
    <x v="32"/>
    <x v="4"/>
    <s v="ISAIYARUVI"/>
    <s v="ENGIRUNDALUM VAZHGA"/>
    <n v="0"/>
  </r>
  <r>
    <x v="32"/>
    <x v="4"/>
    <s v="ISAIYARUVI"/>
    <s v="ISAI MALAI"/>
    <n v="0"/>
  </r>
  <r>
    <x v="32"/>
    <x v="4"/>
    <s v="ISAIYARUVI"/>
    <s v="ISAI NAYAGI"/>
    <n v="0.02"/>
  </r>
  <r>
    <x v="32"/>
    <x v="4"/>
    <s v="ISAIYARUVI"/>
    <s v="MADHURAKAVI"/>
    <n v="0.01"/>
  </r>
  <r>
    <x v="32"/>
    <x v="4"/>
    <s v="ISAIYARUVI"/>
    <s v="KAADHALUKAAGA"/>
    <n v="0"/>
  </r>
  <r>
    <x v="33"/>
    <x v="5"/>
    <s v="ISAIYARUVI"/>
    <s v="VIDIYAL RAAGAM"/>
    <n v="0"/>
  </r>
  <r>
    <x v="33"/>
    <x v="5"/>
    <s v="ISAIYARUVI"/>
    <s v="ISAI VANAKKAM"/>
    <n v="0.01"/>
  </r>
  <r>
    <x v="33"/>
    <x v="5"/>
    <s v="ISAIYARUVI"/>
    <s v="THENDRAL PATTU"/>
    <n v="0.02"/>
  </r>
  <r>
    <x v="33"/>
    <x v="5"/>
    <s v="ISAIYARUVI"/>
    <s v="PAATTU THALAIVAN"/>
    <n v="0.05"/>
  </r>
  <r>
    <x v="33"/>
    <x v="5"/>
    <s v="ISAIYARUVI"/>
    <s v="ISAI ARASARGAL"/>
    <n v="0.03"/>
  </r>
  <r>
    <x v="33"/>
    <x v="5"/>
    <s v="ISAIYARUVI"/>
    <s v="PINNANIYIL MUNNANI"/>
    <n v="0"/>
  </r>
  <r>
    <x v="33"/>
    <x v="5"/>
    <s v="ISAIYARUVI"/>
    <s v="JODI KURAL"/>
    <n v="0.02"/>
  </r>
  <r>
    <x v="33"/>
    <x v="5"/>
    <s v="ISAIYARUVI"/>
    <s v="INNISAI"/>
    <n v="0.03"/>
  </r>
  <r>
    <x v="33"/>
    <x v="5"/>
    <s v="ISAIYARUVI"/>
    <s v="ENGIRUNDALUM VAZHGA"/>
    <n v="0.11"/>
  </r>
  <r>
    <x v="33"/>
    <x v="5"/>
    <s v="ISAIYARUVI"/>
    <s v="ISAI MALAI"/>
    <n v="0.01"/>
  </r>
  <r>
    <x v="33"/>
    <x v="5"/>
    <s v="ISAIYARUVI"/>
    <s v="ISAI NAYAGI"/>
    <n v="0.01"/>
  </r>
  <r>
    <x v="33"/>
    <x v="5"/>
    <s v="ISAIYARUVI"/>
    <s v="MADHURAKAVI"/>
    <n v="0.01"/>
  </r>
  <r>
    <x v="33"/>
    <x v="5"/>
    <s v="ISAIYARUVI"/>
    <s v="KAADHALUKAAGA"/>
    <n v="0"/>
  </r>
  <r>
    <x v="34"/>
    <x v="6"/>
    <s v="ISAIYARUVI"/>
    <s v="VIDIYAL RAAGAM"/>
    <n v="0.01"/>
  </r>
  <r>
    <x v="34"/>
    <x v="6"/>
    <s v="ISAIYARUVI"/>
    <s v="ISAI VANAKKAM"/>
    <n v="0.05"/>
  </r>
  <r>
    <x v="34"/>
    <x v="6"/>
    <s v="ISAIYARUVI"/>
    <s v="THENDRAL PATTU"/>
    <n v="0.02"/>
  </r>
  <r>
    <x v="34"/>
    <x v="6"/>
    <s v="ISAIYARUVI"/>
    <s v="PAATTU THALAIVAN"/>
    <n v="0.02"/>
  </r>
  <r>
    <x v="34"/>
    <x v="6"/>
    <s v="ISAIYARUVI"/>
    <s v="ISAI ARASARGAL"/>
    <n v="0.02"/>
  </r>
  <r>
    <x v="34"/>
    <x v="6"/>
    <s v="ISAIYARUVI"/>
    <s v="PINNANIYIL MUNNANI"/>
    <n v="0.01"/>
  </r>
  <r>
    <x v="34"/>
    <x v="6"/>
    <s v="ISAIYARUVI"/>
    <s v="JODI KURAL"/>
    <n v="0.04"/>
  </r>
  <r>
    <x v="34"/>
    <x v="6"/>
    <s v="ISAIYARUVI"/>
    <s v="INNISAI"/>
    <n v="0.01"/>
  </r>
  <r>
    <x v="34"/>
    <x v="6"/>
    <s v="ISAIYARUVI"/>
    <s v="ENGIRUNDALUM VAZHGA"/>
    <n v="0.01"/>
  </r>
  <r>
    <x v="34"/>
    <x v="6"/>
    <s v="ISAIYARUVI"/>
    <s v="ISAI MALAI"/>
    <n v="0"/>
  </r>
  <r>
    <x v="34"/>
    <x v="6"/>
    <s v="ISAIYARUVI"/>
    <s v="ISAI NAYAGI"/>
    <n v="0"/>
  </r>
  <r>
    <x v="34"/>
    <x v="6"/>
    <s v="ISAIYARUVI"/>
    <s v="MADHURAKAVI"/>
    <n v="0.03"/>
  </r>
  <r>
    <x v="34"/>
    <x v="6"/>
    <s v="ISAIYARUVI"/>
    <s v="KAADHALUKAAGA"/>
    <n v="0.02"/>
  </r>
  <r>
    <x v="35"/>
    <x v="0"/>
    <s v="ISAIYARUVI"/>
    <s v="VIDIYAL RAAGAM"/>
    <n v="0.01"/>
  </r>
  <r>
    <x v="35"/>
    <x v="0"/>
    <s v="ISAIYARUVI"/>
    <s v="ISAI VANAKKAM"/>
    <n v="0.01"/>
  </r>
  <r>
    <x v="35"/>
    <x v="0"/>
    <s v="ISAIYARUVI"/>
    <s v="THENDRAL PATTU"/>
    <n v="0"/>
  </r>
  <r>
    <x v="35"/>
    <x v="0"/>
    <s v="ISAIYARUVI"/>
    <s v="PAATTU THALAIVAN"/>
    <n v="0.03"/>
  </r>
  <r>
    <x v="35"/>
    <x v="0"/>
    <s v="ISAIYARUVI"/>
    <s v="ISAI ARASARGAL"/>
    <n v="0.02"/>
  </r>
  <r>
    <x v="35"/>
    <x v="0"/>
    <s v="ISAIYARUVI"/>
    <s v="PINNANIYIL MUNNANI"/>
    <n v="0.03"/>
  </r>
  <r>
    <x v="35"/>
    <x v="0"/>
    <s v="ISAIYARUVI"/>
    <s v="JODI KURAL"/>
    <n v="0"/>
  </r>
  <r>
    <x v="35"/>
    <x v="0"/>
    <s v="ISAIYARUVI"/>
    <s v="INNISAI"/>
    <n v="0.04"/>
  </r>
  <r>
    <x v="35"/>
    <x v="0"/>
    <s v="ISAIYARUVI"/>
    <s v="ENGIRUNDALUM VAZHGA"/>
    <n v="0.03"/>
  </r>
  <r>
    <x v="35"/>
    <x v="0"/>
    <s v="ISAIYARUVI"/>
    <s v="ISAI MALAI"/>
    <n v="0.01"/>
  </r>
  <r>
    <x v="35"/>
    <x v="0"/>
    <s v="ISAIYARUVI"/>
    <s v="ISAI NAYAGI"/>
    <n v="0.01"/>
  </r>
  <r>
    <x v="35"/>
    <x v="0"/>
    <s v="ISAIYARUVI"/>
    <s v="MADHURAKAVI"/>
    <n v="0"/>
  </r>
  <r>
    <x v="35"/>
    <x v="0"/>
    <s v="ISAIYARUVI"/>
    <s v="KAADHALUKAAGA"/>
    <n v="0.02"/>
  </r>
  <r>
    <x v="36"/>
    <x v="1"/>
    <s v="ISAIYARUVI"/>
    <s v="VIDIYAL RAAGAM"/>
    <n v="0.01"/>
  </r>
  <r>
    <x v="36"/>
    <x v="1"/>
    <s v="ISAIYARUVI"/>
    <s v="ISAI VANAKKAM"/>
    <n v="0.01"/>
  </r>
  <r>
    <x v="36"/>
    <x v="1"/>
    <s v="ISAIYARUVI"/>
    <s v="THENDRAL PATTU"/>
    <n v="0.05"/>
  </r>
  <r>
    <x v="36"/>
    <x v="1"/>
    <s v="ISAIYARUVI"/>
    <s v="PAATTU THALAIVAN"/>
    <n v="0.01"/>
  </r>
  <r>
    <x v="36"/>
    <x v="1"/>
    <s v="ISAIYARUVI"/>
    <s v="ISAI ARASARGAL"/>
    <n v="0.02"/>
  </r>
  <r>
    <x v="36"/>
    <x v="1"/>
    <s v="ISAIYARUVI"/>
    <s v="PINNANIYIL MUNNANI"/>
    <n v="0"/>
  </r>
  <r>
    <x v="36"/>
    <x v="1"/>
    <s v="ISAIYARUVI"/>
    <s v="JODI KURAL"/>
    <n v="0.02"/>
  </r>
  <r>
    <x v="36"/>
    <x v="1"/>
    <s v="ISAIYARUVI"/>
    <s v="INNISAI"/>
    <n v="0.02"/>
  </r>
  <r>
    <x v="36"/>
    <x v="1"/>
    <s v="ISAIYARUVI"/>
    <s v="ENGIRUNDALUM VAZHGA"/>
    <n v="0.01"/>
  </r>
  <r>
    <x v="36"/>
    <x v="1"/>
    <s v="ISAIYARUVI"/>
    <s v="ISAI MALAI"/>
    <n v="0.02"/>
  </r>
  <r>
    <x v="36"/>
    <x v="1"/>
    <s v="ISAIYARUVI"/>
    <s v="ISAI NAYAGI"/>
    <n v="0.02"/>
  </r>
  <r>
    <x v="36"/>
    <x v="1"/>
    <s v="ISAIYARUVI"/>
    <s v="MADHURAKAVI"/>
    <n v="0.01"/>
  </r>
  <r>
    <x v="37"/>
    <x v="2"/>
    <s v="ISAIYARUVI"/>
    <s v="VIDIYAL RAAGAM"/>
    <n v="0.02"/>
  </r>
  <r>
    <x v="37"/>
    <x v="2"/>
    <s v="ISAIYARUVI"/>
    <s v="ISAI VANAKKAM"/>
    <n v="0.03"/>
  </r>
  <r>
    <x v="37"/>
    <x v="2"/>
    <s v="ISAIYARUVI"/>
    <s v="THENDRAL PATTU"/>
    <n v="0.04"/>
  </r>
  <r>
    <x v="37"/>
    <x v="2"/>
    <s v="ISAIYARUVI"/>
    <s v="PATTUTHALVAN"/>
    <n v="0.04"/>
  </r>
  <r>
    <x v="37"/>
    <x v="2"/>
    <s v="ISAIYARUVI"/>
    <s v="ISAI ARASARGAL"/>
    <n v="0.04"/>
  </r>
  <r>
    <x v="37"/>
    <x v="2"/>
    <s v="ISAIYARUVI"/>
    <s v="PINNANIYIL MUNNANI"/>
    <n v="0.05"/>
  </r>
  <r>
    <x v="37"/>
    <x v="2"/>
    <s v="ISAIYARUVI"/>
    <s v="JODI KURAL"/>
    <n v="0.02"/>
  </r>
  <r>
    <x v="37"/>
    <x v="2"/>
    <s v="ISAIYARUVI"/>
    <s v="INNISAI"/>
    <n v="0.01"/>
  </r>
  <r>
    <x v="37"/>
    <x v="2"/>
    <s v="ISAIYARUVI"/>
    <s v="ENGIRUNDALUM VAZHGA"/>
    <n v="0.04"/>
  </r>
  <r>
    <x v="37"/>
    <x v="2"/>
    <s v="ISAIYARUVI"/>
    <s v="ISAI MALAI"/>
    <n v="0"/>
  </r>
  <r>
    <x v="37"/>
    <x v="2"/>
    <s v="ISAIYARUVI"/>
    <s v="ISAI NAYAGI"/>
    <n v="0.01"/>
  </r>
  <r>
    <x v="37"/>
    <x v="2"/>
    <s v="ISAIYARUVI"/>
    <s v="MADHURAKAVI"/>
    <n v="0.02"/>
  </r>
  <r>
    <x v="38"/>
    <x v="3"/>
    <s v="ISAIYARUVI"/>
    <s v="VIDIYAL RAAGAM"/>
    <n v="0"/>
  </r>
  <r>
    <x v="38"/>
    <x v="3"/>
    <s v="ISAIYARUVI"/>
    <s v="ISAI VANAKKAM"/>
    <n v="0.01"/>
  </r>
  <r>
    <x v="38"/>
    <x v="3"/>
    <s v="ISAIYARUVI"/>
    <s v="THENDRAL PATTU"/>
    <n v="0.04"/>
  </r>
  <r>
    <x v="38"/>
    <x v="3"/>
    <s v="ISAIYARUVI"/>
    <s v="PAATTU THALAIVAN"/>
    <n v="0.06"/>
  </r>
  <r>
    <x v="38"/>
    <x v="3"/>
    <s v="ISAIYARUVI"/>
    <s v="ISAI ARASARGAL"/>
    <n v="0.01"/>
  </r>
  <r>
    <x v="38"/>
    <x v="3"/>
    <s v="ISAIYARUVI"/>
    <s v="INNISAI"/>
    <n v="0"/>
  </r>
  <r>
    <x v="38"/>
    <x v="3"/>
    <s v="ISAIYARUVI"/>
    <s v="ENGIRUNDALUM VAZHGA"/>
    <n v="0"/>
  </r>
  <r>
    <x v="38"/>
    <x v="3"/>
    <s v="ISAIYARUVI"/>
    <s v="ISAI MALAI"/>
    <n v="0"/>
  </r>
  <r>
    <x v="38"/>
    <x v="3"/>
    <s v="ISAIYARUVI"/>
    <s v="ISAI NAYAGI"/>
    <n v="0.03"/>
  </r>
  <r>
    <x v="38"/>
    <x v="3"/>
    <s v="ISAIYARUVI"/>
    <s v="MADHURAKAVI"/>
    <n v="0"/>
  </r>
  <r>
    <x v="38"/>
    <x v="3"/>
    <s v="ISAIYARUVI"/>
    <s v="KAADHALUKAAGA"/>
    <n v="0"/>
  </r>
  <r>
    <x v="38"/>
    <x v="3"/>
    <s v="ISAIYARUVI"/>
    <s v="THULLISAI"/>
    <n v="0.01"/>
  </r>
  <r>
    <x v="39"/>
    <x v="4"/>
    <s v="ISAIYARUVI"/>
    <s v="VIDIYAL RAAGAM"/>
    <n v="0.02"/>
  </r>
  <r>
    <x v="39"/>
    <x v="4"/>
    <s v="ISAIYARUVI"/>
    <s v="ISAI VANAKKAM"/>
    <n v="0.08"/>
  </r>
  <r>
    <x v="39"/>
    <x v="4"/>
    <s v="ISAIYARUVI"/>
    <s v="THENDRAL PATTU"/>
    <n v="7.0000000000000007E-2"/>
  </r>
  <r>
    <x v="39"/>
    <x v="4"/>
    <s v="ISAIYARUVI"/>
    <s v="PAATTU THALAIVAN"/>
    <n v="0.02"/>
  </r>
  <r>
    <x v="39"/>
    <x v="4"/>
    <s v="ISAIYARUVI"/>
    <s v="ISAI ARASARGAL"/>
    <n v="0.01"/>
  </r>
  <r>
    <x v="39"/>
    <x v="4"/>
    <s v="ISAIYARUVI"/>
    <s v="INNISAI"/>
    <n v="0.01"/>
  </r>
  <r>
    <x v="39"/>
    <x v="4"/>
    <s v="ISAIYARUVI"/>
    <s v="ENGIRUNDALUM VAZHGA"/>
    <n v="0"/>
  </r>
  <r>
    <x v="39"/>
    <x v="4"/>
    <s v="ISAIYARUVI"/>
    <s v="ISAI MALAI"/>
    <n v="0.02"/>
  </r>
  <r>
    <x v="39"/>
    <x v="4"/>
    <s v="ISAIYARUVI"/>
    <s v="ISAI NAYAGI"/>
    <n v="0"/>
  </r>
  <r>
    <x v="39"/>
    <x v="4"/>
    <s v="ISAIYARUVI"/>
    <s v="MADHURAKAVI"/>
    <n v="0.01"/>
  </r>
  <r>
    <x v="39"/>
    <x v="4"/>
    <s v="ISAIYARUVI"/>
    <s v="KAADHALUKAAGA"/>
    <n v="0.01"/>
  </r>
  <r>
    <x v="39"/>
    <x v="4"/>
    <s v="ISAIYARUVI"/>
    <s v="THULLISAI"/>
    <n v="0.02"/>
  </r>
  <r>
    <x v="40"/>
    <x v="5"/>
    <s v="ISAIYARUVI"/>
    <s v="VIDIYAL RAAGAM"/>
    <n v="0"/>
  </r>
  <r>
    <x v="40"/>
    <x v="5"/>
    <s v="ISAIYARUVI"/>
    <s v="ISAI VANAKKAM"/>
    <n v="0.01"/>
  </r>
  <r>
    <x v="40"/>
    <x v="5"/>
    <s v="ISAIYARUVI"/>
    <s v="THENDRAL PATTU"/>
    <n v="0.02"/>
  </r>
  <r>
    <x v="40"/>
    <x v="5"/>
    <s v="ISAIYARUVI"/>
    <s v="PAATTU THALAIVAN"/>
    <n v="0.02"/>
  </r>
  <r>
    <x v="40"/>
    <x v="5"/>
    <s v="ISAIYARUVI"/>
    <s v="ISAI ARASARGAL"/>
    <n v="0.04"/>
  </r>
  <r>
    <x v="40"/>
    <x v="5"/>
    <s v="ISAIYARUVI"/>
    <s v="PINNANIYIL MUNNANI"/>
    <n v="0.02"/>
  </r>
  <r>
    <x v="40"/>
    <x v="5"/>
    <s v="ISAIYARUVI"/>
    <s v="INNISAI"/>
    <n v="0.01"/>
  </r>
  <r>
    <x v="40"/>
    <x v="5"/>
    <s v="ISAIYARUVI"/>
    <s v="ENGIRUNDALUM VAZHGA"/>
    <n v="0.01"/>
  </r>
  <r>
    <x v="40"/>
    <x v="5"/>
    <s v="ISAIYARUVI"/>
    <s v="ISAI MALAI"/>
    <n v="0"/>
  </r>
  <r>
    <x v="40"/>
    <x v="5"/>
    <s v="ISAIYARUVI"/>
    <s v="ISAI NAYAGI"/>
    <n v="0"/>
  </r>
  <r>
    <x v="40"/>
    <x v="5"/>
    <s v="ISAIYARUVI"/>
    <s v="MADHURAKAVI"/>
    <n v="0.02"/>
  </r>
  <r>
    <x v="40"/>
    <x v="5"/>
    <s v="ISAIYARUVI"/>
    <s v="KAADHALUKAAGA"/>
    <n v="0"/>
  </r>
  <r>
    <x v="41"/>
    <x v="6"/>
    <s v="ISAIYARUVI"/>
    <s v="VIDIYAL RAAGAM"/>
    <n v="0.01"/>
  </r>
  <r>
    <x v="41"/>
    <x v="6"/>
    <s v="ISAIYARUVI"/>
    <s v="ISAI VANAKKAM"/>
    <n v="0.01"/>
  </r>
  <r>
    <x v="41"/>
    <x v="6"/>
    <s v="ISAIYARUVI"/>
    <s v="THENDRAL PATTU"/>
    <n v="0"/>
  </r>
  <r>
    <x v="41"/>
    <x v="6"/>
    <s v="ISAIYARUVI"/>
    <s v="PATTUTHALVAN"/>
    <n v="0"/>
  </r>
  <r>
    <x v="41"/>
    <x v="6"/>
    <s v="ISAIYARUVI"/>
    <s v="ISAI ARASARGAL"/>
    <n v="0.02"/>
  </r>
  <r>
    <x v="41"/>
    <x v="6"/>
    <s v="ISAIYARUVI"/>
    <s v="PINNANIYIL MUNNANI"/>
    <n v="0"/>
  </r>
  <r>
    <x v="41"/>
    <x v="6"/>
    <s v="ISAIYARUVI"/>
    <s v="INNISAI"/>
    <n v="0.01"/>
  </r>
  <r>
    <x v="41"/>
    <x v="6"/>
    <s v="ISAIYARUVI"/>
    <s v="ENGIRUNDALUM VAZHGA"/>
    <n v="0"/>
  </r>
  <r>
    <x v="41"/>
    <x v="6"/>
    <s v="ISAIYARUVI"/>
    <s v="ISAI MALAI"/>
    <n v="0.02"/>
  </r>
  <r>
    <x v="41"/>
    <x v="6"/>
    <s v="ISAIYARUVI"/>
    <s v="ISAI NAYAGI"/>
    <n v="0.02"/>
  </r>
  <r>
    <x v="41"/>
    <x v="6"/>
    <s v="ISAIYARUVI"/>
    <s v="MADHURAKAVI"/>
    <n v="0.03"/>
  </r>
  <r>
    <x v="41"/>
    <x v="6"/>
    <s v="ISAIYARUVI"/>
    <s v="KAADHALUKAAGA"/>
    <n v="0.03"/>
  </r>
  <r>
    <x v="42"/>
    <x v="0"/>
    <s v="ISAIYARUVI"/>
    <s v="VIDIYAL RAAGAM"/>
    <n v="0.02"/>
  </r>
  <r>
    <x v="42"/>
    <x v="0"/>
    <s v="ISAIYARUVI"/>
    <s v="ISAI VANAKKAM"/>
    <n v="0"/>
  </r>
  <r>
    <x v="42"/>
    <x v="0"/>
    <s v="ISAIYARUVI"/>
    <s v="THENDRAL PATTU"/>
    <n v="0.01"/>
  </r>
  <r>
    <x v="42"/>
    <x v="0"/>
    <s v="ISAIYARUVI"/>
    <s v="PAATTU THALAIVAN"/>
    <n v="0.02"/>
  </r>
  <r>
    <x v="42"/>
    <x v="0"/>
    <s v="ISAIYARUVI"/>
    <s v="ISAI ARASARGAL"/>
    <n v="0.01"/>
  </r>
  <r>
    <x v="42"/>
    <x v="0"/>
    <s v="ISAIYARUVI"/>
    <s v="PINNANIYIL MUNNANI"/>
    <n v="0.01"/>
  </r>
  <r>
    <x v="42"/>
    <x v="0"/>
    <s v="ISAIYARUVI"/>
    <s v="INNISAI"/>
    <n v="0.01"/>
  </r>
  <r>
    <x v="42"/>
    <x v="0"/>
    <s v="ISAIYARUVI"/>
    <s v="ENGIRUNDALUM VAZHGA"/>
    <n v="0"/>
  </r>
  <r>
    <x v="42"/>
    <x v="0"/>
    <s v="ISAIYARUVI"/>
    <s v="ISAI MALAI"/>
    <n v="0.01"/>
  </r>
  <r>
    <x v="42"/>
    <x v="0"/>
    <s v="ISAIYARUVI"/>
    <s v="ISAI NAYAGI"/>
    <n v="0"/>
  </r>
  <r>
    <x v="42"/>
    <x v="0"/>
    <s v="ISAIYARUVI"/>
    <s v="MADHURAKAVI"/>
    <n v="0.03"/>
  </r>
  <r>
    <x v="42"/>
    <x v="0"/>
    <s v="ISAIYARUVI"/>
    <s v="KAADHALUKAAGA"/>
    <n v="0.01"/>
  </r>
  <r>
    <x v="43"/>
    <x v="1"/>
    <s v="ISAIYARUVI"/>
    <s v="VIDIYAL RAAGAM"/>
    <n v="0"/>
  </r>
  <r>
    <x v="43"/>
    <x v="1"/>
    <s v="ISAIYARUVI"/>
    <s v="ISAI VANAKKAM"/>
    <n v="0.05"/>
  </r>
  <r>
    <x v="43"/>
    <x v="1"/>
    <s v="ISAIYARUVI"/>
    <s v="THENDRAL PATTU"/>
    <n v="0.03"/>
  </r>
  <r>
    <x v="43"/>
    <x v="1"/>
    <s v="ISAIYARUVI"/>
    <s v="PAATTU THALAIVAN"/>
    <n v="0.02"/>
  </r>
  <r>
    <x v="43"/>
    <x v="1"/>
    <s v="ISAIYARUVI"/>
    <s v="ISAI ARASARGAL"/>
    <n v="0.04"/>
  </r>
  <r>
    <x v="43"/>
    <x v="1"/>
    <s v="ISAIYARUVI"/>
    <s v="PINNANIYIL MUNNANI"/>
    <n v="0.01"/>
  </r>
  <r>
    <x v="43"/>
    <x v="1"/>
    <s v="ISAIYARUVI"/>
    <s v="INNISAI"/>
    <n v="0.02"/>
  </r>
  <r>
    <x v="43"/>
    <x v="1"/>
    <s v="ISAIYARUVI"/>
    <s v="ENGIRUNDALUM VAZHGA"/>
    <n v="0.02"/>
  </r>
  <r>
    <x v="43"/>
    <x v="1"/>
    <s v="ISAIYARUVI"/>
    <s v="ISAI MALAI"/>
    <n v="0.01"/>
  </r>
  <r>
    <x v="43"/>
    <x v="1"/>
    <s v="ISAIYARUVI"/>
    <s v="ISAI NAYAGI"/>
    <n v="0.02"/>
  </r>
  <r>
    <x v="43"/>
    <x v="1"/>
    <s v="ISAIYARUVI"/>
    <s v="MADHURAKAVI"/>
    <n v="0.04"/>
  </r>
  <r>
    <x v="43"/>
    <x v="1"/>
    <s v="ISAIYARUVI"/>
    <s v="KAADHALUKAAGA"/>
    <n v="0"/>
  </r>
  <r>
    <x v="44"/>
    <x v="2"/>
    <s v="ISAIYARUVI"/>
    <s v="VIDIYAL RAAGAM"/>
    <n v="0"/>
  </r>
  <r>
    <x v="44"/>
    <x v="2"/>
    <s v="ISAIYARUVI"/>
    <s v="ISAI VANAKKAM"/>
    <n v="0.01"/>
  </r>
  <r>
    <x v="44"/>
    <x v="2"/>
    <s v="ISAIYARUVI"/>
    <s v="THENDRAL PATTU"/>
    <n v="0.06"/>
  </r>
  <r>
    <x v="44"/>
    <x v="2"/>
    <s v="ISAIYARUVI"/>
    <s v="PAATTU THALAIVAN"/>
    <n v="0.02"/>
  </r>
  <r>
    <x v="44"/>
    <x v="2"/>
    <s v="ISAIYARUVI"/>
    <s v="ISAI ARASARGAL"/>
    <n v="0.01"/>
  </r>
  <r>
    <x v="44"/>
    <x v="2"/>
    <s v="ISAIYARUVI"/>
    <s v="PINNANIYIL MUNNANI"/>
    <n v="0.01"/>
  </r>
  <r>
    <x v="44"/>
    <x v="2"/>
    <s v="ISAIYARUVI"/>
    <s v="INNISAI"/>
    <n v="0.02"/>
  </r>
  <r>
    <x v="44"/>
    <x v="2"/>
    <s v="ISAIYARUVI"/>
    <s v="ENGIRUNDALUM VAZHGA"/>
    <n v="0.01"/>
  </r>
  <r>
    <x v="44"/>
    <x v="2"/>
    <s v="ISAIYARUVI"/>
    <s v="ISAI MALAI"/>
    <n v="0.01"/>
  </r>
  <r>
    <x v="44"/>
    <x v="2"/>
    <s v="ISAIYARUVI"/>
    <s v="ISAI NAYAGI"/>
    <n v="0.04"/>
  </r>
  <r>
    <x v="44"/>
    <x v="2"/>
    <s v="ISAIYARUVI"/>
    <s v="MADHURAKAVI"/>
    <n v="0.02"/>
  </r>
  <r>
    <x v="44"/>
    <x v="2"/>
    <s v="ISAIYARUVI"/>
    <s v="KAADHALUKAAGA"/>
    <n v="0.01"/>
  </r>
  <r>
    <x v="45"/>
    <x v="3"/>
    <s v="ISAIYARUVI"/>
    <s v="VIDIYAL RAAGAM"/>
    <n v="0"/>
  </r>
  <r>
    <x v="45"/>
    <x v="3"/>
    <s v="ISAIYARUVI"/>
    <s v="ISAI VANAKKAM"/>
    <n v="0.02"/>
  </r>
  <r>
    <x v="45"/>
    <x v="3"/>
    <s v="ISAIYARUVI"/>
    <s v="THENDRAL PATTU"/>
    <n v="0.05"/>
  </r>
  <r>
    <x v="45"/>
    <x v="3"/>
    <s v="ISAIYARUVI"/>
    <s v="PAATTU THALAIVAN"/>
    <n v="0.02"/>
  </r>
  <r>
    <x v="45"/>
    <x v="3"/>
    <s v="ISAIYARUVI"/>
    <s v="ISAI ARASARGAL"/>
    <n v="0.03"/>
  </r>
  <r>
    <x v="45"/>
    <x v="3"/>
    <s v="ISAIYARUVI"/>
    <s v="PINNANIYIL MUNNANI"/>
    <n v="0.01"/>
  </r>
  <r>
    <x v="45"/>
    <x v="3"/>
    <s v="ISAIYARUVI"/>
    <s v="INNISAI"/>
    <n v="0.03"/>
  </r>
  <r>
    <x v="45"/>
    <x v="3"/>
    <s v="ISAIYARUVI"/>
    <s v="ENGIRUNDALUM VAZHGA"/>
    <n v="0.01"/>
  </r>
  <r>
    <x v="45"/>
    <x v="3"/>
    <s v="ISAIYARUVI"/>
    <s v="ISAI MALAI"/>
    <n v="0"/>
  </r>
  <r>
    <x v="45"/>
    <x v="3"/>
    <s v="ISAIYARUVI"/>
    <s v="ISAI NAYAGI"/>
    <n v="0"/>
  </r>
  <r>
    <x v="45"/>
    <x v="3"/>
    <s v="ISAIYARUVI"/>
    <s v="MADHURAKAVI"/>
    <n v="0.02"/>
  </r>
  <r>
    <x v="45"/>
    <x v="3"/>
    <s v="ISAIYARUVI"/>
    <s v="KAADHALUKAAGA"/>
    <n v="0.02"/>
  </r>
  <r>
    <x v="46"/>
    <x v="4"/>
    <s v="ISAIYARUVI"/>
    <s v="VIDIYAL RAAGAM"/>
    <n v="0"/>
  </r>
  <r>
    <x v="46"/>
    <x v="4"/>
    <s v="ISAIYARUVI"/>
    <s v="ISAI VANAKKAM"/>
    <n v="0.01"/>
  </r>
  <r>
    <x v="46"/>
    <x v="4"/>
    <s v="ISAIYARUVI"/>
    <s v="THENDRAL PATTU"/>
    <n v="0.04"/>
  </r>
  <r>
    <x v="46"/>
    <x v="4"/>
    <s v="ISAIYARUVI"/>
    <s v="PAATTU THALAIVAN"/>
    <n v="0.05"/>
  </r>
  <r>
    <x v="46"/>
    <x v="4"/>
    <s v="ISAIYARUVI"/>
    <s v="ISAI ARASARGAL"/>
    <n v="0.04"/>
  </r>
  <r>
    <x v="46"/>
    <x v="4"/>
    <s v="ISAIYARUVI"/>
    <s v="PINNANIYIL MUNNANI"/>
    <n v="0.01"/>
  </r>
  <r>
    <x v="46"/>
    <x v="4"/>
    <s v="ISAIYARUVI"/>
    <s v="INNISAI"/>
    <n v="0"/>
  </r>
  <r>
    <x v="46"/>
    <x v="4"/>
    <s v="ISAIYARUVI"/>
    <s v="ENGIRUNDALUM VAZHGA"/>
    <n v="0.02"/>
  </r>
  <r>
    <x v="46"/>
    <x v="4"/>
    <s v="ISAIYARUVI"/>
    <s v="ISAI MALAI"/>
    <n v="0"/>
  </r>
  <r>
    <x v="46"/>
    <x v="4"/>
    <s v="ISAIYARUVI"/>
    <s v="ISAI NAYAGI"/>
    <n v="0"/>
  </r>
  <r>
    <x v="46"/>
    <x v="4"/>
    <s v="ISAIYARUVI"/>
    <s v="MADHURAKAVI"/>
    <n v="0.02"/>
  </r>
  <r>
    <x v="46"/>
    <x v="4"/>
    <s v="ISAIYARUVI"/>
    <s v="KAADHALUKAAGA"/>
    <n v="0.02"/>
  </r>
  <r>
    <x v="47"/>
    <x v="5"/>
    <s v="ISAIYARUVI"/>
    <s v="VIDIYAL RAAGAM"/>
    <n v="0.01"/>
  </r>
  <r>
    <x v="47"/>
    <x v="5"/>
    <s v="ISAIYARUVI"/>
    <s v="ISAI VANAKKAM"/>
    <n v="0.02"/>
  </r>
  <r>
    <x v="47"/>
    <x v="5"/>
    <s v="ISAIYARUVI"/>
    <s v="THENDRAL PATTU"/>
    <n v="0.04"/>
  </r>
  <r>
    <x v="47"/>
    <x v="5"/>
    <s v="ISAIYARUVI"/>
    <s v="PAATTU THALAIVAN"/>
    <n v="0.03"/>
  </r>
  <r>
    <x v="47"/>
    <x v="5"/>
    <s v="ISAIYARUVI"/>
    <s v="ISAI ARASARGAL"/>
    <n v="0.01"/>
  </r>
  <r>
    <x v="47"/>
    <x v="5"/>
    <s v="ISAIYARUVI"/>
    <s v="PINNANIYIL MUNNANI"/>
    <n v="0.01"/>
  </r>
  <r>
    <x v="47"/>
    <x v="5"/>
    <s v="ISAIYARUVI"/>
    <s v="INNISAI"/>
    <n v="0.02"/>
  </r>
  <r>
    <x v="47"/>
    <x v="5"/>
    <s v="ISAIYARUVI"/>
    <s v="ENGIRUNDALUM VAZHGA"/>
    <n v="0.03"/>
  </r>
  <r>
    <x v="47"/>
    <x v="5"/>
    <s v="ISAIYARUVI"/>
    <s v="ISAI MALAI"/>
    <n v="0.05"/>
  </r>
  <r>
    <x v="47"/>
    <x v="5"/>
    <s v="ISAIYARUVI"/>
    <s v="ISAI NAYAGI"/>
    <n v="0.02"/>
  </r>
  <r>
    <x v="47"/>
    <x v="5"/>
    <s v="ISAIYARUVI"/>
    <s v="MADHURAKAVI"/>
    <n v="0.01"/>
  </r>
  <r>
    <x v="47"/>
    <x v="5"/>
    <s v="ISAIYARUVI"/>
    <s v="KAADHALUKAAGA"/>
    <n v="0.01"/>
  </r>
  <r>
    <x v="48"/>
    <x v="6"/>
    <s v="ISAIYARUVI"/>
    <s v="VIDIYAL RAAGAM"/>
    <n v="0.01"/>
  </r>
  <r>
    <x v="48"/>
    <x v="6"/>
    <s v="ISAIYARUVI"/>
    <s v="ISAI VANAKKAM"/>
    <n v="0.02"/>
  </r>
  <r>
    <x v="48"/>
    <x v="6"/>
    <s v="ISAIYARUVI"/>
    <s v="THENDRAL PATTU"/>
    <n v="0.01"/>
  </r>
  <r>
    <x v="48"/>
    <x v="6"/>
    <s v="ISAIYARUVI"/>
    <s v="PAATTU THALAIVAN"/>
    <n v="0.02"/>
  </r>
  <r>
    <x v="48"/>
    <x v="6"/>
    <s v="ISAIYARUVI"/>
    <s v="ISAI ARASARGAL"/>
    <n v="0.01"/>
  </r>
  <r>
    <x v="48"/>
    <x v="6"/>
    <s v="ISAIYARUVI"/>
    <s v="PINNANIYIL MUNNANI"/>
    <n v="0"/>
  </r>
  <r>
    <x v="48"/>
    <x v="6"/>
    <s v="ISAIYARUVI"/>
    <s v="INNISAI"/>
    <n v="0.01"/>
  </r>
  <r>
    <x v="48"/>
    <x v="6"/>
    <s v="ISAIYARUVI"/>
    <s v="ENGIRUNDALUM VAZHGA"/>
    <n v="0.03"/>
  </r>
  <r>
    <x v="48"/>
    <x v="6"/>
    <s v="ISAIYARUVI"/>
    <s v="ISAI MALAI"/>
    <n v="0"/>
  </r>
  <r>
    <x v="48"/>
    <x v="6"/>
    <s v="ISAIYARUVI"/>
    <s v="ISAI NAYAGI"/>
    <n v="0.02"/>
  </r>
  <r>
    <x v="48"/>
    <x v="6"/>
    <s v="ISAIYARUVI"/>
    <s v="MADHURAKAVI"/>
    <n v="0.03"/>
  </r>
  <r>
    <x v="48"/>
    <x v="6"/>
    <s v="ISAIYARUVI"/>
    <s v="KAADHALUKAAGA"/>
    <n v="0"/>
  </r>
  <r>
    <x v="0"/>
    <x v="0"/>
    <s v="K Kasturi"/>
    <s v="HOSA BELAKU"/>
    <n v="0"/>
  </r>
  <r>
    <x v="0"/>
    <x v="0"/>
    <s v="K Kasturi"/>
    <s v="HOSA BELAKU"/>
    <n v="0"/>
  </r>
  <r>
    <x v="0"/>
    <x v="0"/>
    <s v="K Kasturi"/>
    <s v="COMEDY PUNCH"/>
    <n v="0.04"/>
  </r>
  <r>
    <x v="0"/>
    <x v="0"/>
    <s v="K Kasturi"/>
    <s v="COMEDY PUNCH"/>
    <n v="0.03"/>
  </r>
  <r>
    <x v="0"/>
    <x v="0"/>
    <s v="K Kasturi"/>
    <s v="KAALA NIRNAYA"/>
    <n v="0"/>
  </r>
  <r>
    <x v="0"/>
    <x v="0"/>
    <s v="K Kasturi"/>
    <s v="KAALA NIRNAYA"/>
    <n v="0"/>
  </r>
  <r>
    <x v="0"/>
    <x v="0"/>
    <s v="K Kasturi"/>
    <s v="KFF E BHANDHAN"/>
    <n v="0"/>
  </r>
  <r>
    <x v="0"/>
    <x v="0"/>
    <s v="K Kasturi"/>
    <s v="KFF E BHANDHAN"/>
    <n v="0.01"/>
  </r>
  <r>
    <x v="0"/>
    <x v="0"/>
    <s v="K Kasturi"/>
    <s v="KFF E BHANDHAN"/>
    <n v="0"/>
  </r>
  <r>
    <x v="0"/>
    <x v="0"/>
    <s v="K Kasturi"/>
    <s v="KFF E BHANDHAN"/>
    <n v="0.05"/>
  </r>
  <r>
    <x v="0"/>
    <x v="0"/>
    <s v="K Kasturi"/>
    <s v="NAANE RAJKUMARI"/>
    <n v="0.06"/>
  </r>
  <r>
    <x v="0"/>
    <x v="0"/>
    <s v="K Kasturi"/>
    <s v="YASHODHARA NEXT CM"/>
    <n v="0.05"/>
  </r>
  <r>
    <x v="1"/>
    <x v="1"/>
    <s v="K Kasturi"/>
    <s v="HOSA BELAKU"/>
    <n v="0"/>
  </r>
  <r>
    <x v="1"/>
    <x v="1"/>
    <s v="K Kasturi"/>
    <s v="COMEDY PUNCH"/>
    <n v="0.03"/>
  </r>
  <r>
    <x v="1"/>
    <x v="1"/>
    <s v="K Kasturi"/>
    <s v="KAALA NIRNAYA"/>
    <n v="0.01"/>
  </r>
  <r>
    <x v="1"/>
    <x v="1"/>
    <s v="K Kasturi"/>
    <s v="KAALA NIRNAYA"/>
    <n v="0.01"/>
  </r>
  <r>
    <x v="1"/>
    <x v="1"/>
    <s v="K Kasturi"/>
    <s v="STHREE"/>
    <n v="0"/>
  </r>
  <r>
    <x v="1"/>
    <x v="1"/>
    <s v="K Kasturi"/>
    <s v="PADMAVYUHA"/>
    <n v="0"/>
  </r>
  <r>
    <x v="1"/>
    <x v="1"/>
    <s v="K Kasturi"/>
    <s v="YASHODHARA NEXT CM"/>
    <n v="0"/>
  </r>
  <r>
    <x v="1"/>
    <x v="1"/>
    <s v="K Kasturi"/>
    <s v="NAANE RAJKUMARI"/>
    <n v="0"/>
  </r>
  <r>
    <x v="1"/>
    <x v="1"/>
    <s v="K Kasturi"/>
    <s v="KFF GOPI"/>
    <n v="0.03"/>
  </r>
  <r>
    <x v="1"/>
    <x v="1"/>
    <s v="K Kasturi"/>
    <s v="KFF GOPI"/>
    <n v="0.04"/>
  </r>
  <r>
    <x v="1"/>
    <x v="1"/>
    <s v="K Kasturi"/>
    <s v="NAANE RAJKUMARI"/>
    <n v="0.01"/>
  </r>
  <r>
    <x v="1"/>
    <x v="1"/>
    <s v="K Kasturi"/>
    <s v="MOUN MATHADIDAGA"/>
    <n v="0"/>
  </r>
  <r>
    <x v="2"/>
    <x v="2"/>
    <s v="K Kasturi"/>
    <s v="HOSA BELAKU"/>
    <n v="0"/>
  </r>
  <r>
    <x v="2"/>
    <x v="2"/>
    <s v="K Kasturi"/>
    <s v="COMEDY PUNCH"/>
    <n v="0.01"/>
  </r>
  <r>
    <x v="2"/>
    <x v="2"/>
    <s v="K Kasturi"/>
    <s v="KAALA NIRNAYA"/>
    <n v="0"/>
  </r>
  <r>
    <x v="2"/>
    <x v="2"/>
    <s v="K Kasturi"/>
    <s v="LIFE LINE"/>
    <n v="0"/>
  </r>
  <r>
    <x v="2"/>
    <x v="2"/>
    <s v="K Kasturi"/>
    <s v="MOUN MATHADIDAGA"/>
    <n v="0.01"/>
  </r>
  <r>
    <x v="2"/>
    <x v="2"/>
    <s v="K Kasturi"/>
    <s v="NAANE RAJKUMARI"/>
    <n v="0"/>
  </r>
  <r>
    <x v="2"/>
    <x v="2"/>
    <s v="K Kasturi"/>
    <s v="KFF JANUMADA JODI"/>
    <n v="0.01"/>
  </r>
  <r>
    <x v="2"/>
    <x v="2"/>
    <s v="K Kasturi"/>
    <s v="KFF JANUMADA JODI"/>
    <n v="0.02"/>
  </r>
  <r>
    <x v="2"/>
    <x v="2"/>
    <s v="K Kasturi"/>
    <s v="KFF JANUMADA JODI"/>
    <n v="0.01"/>
  </r>
  <r>
    <x v="2"/>
    <x v="2"/>
    <s v="K Kasturi"/>
    <s v="KFF JANUMADA JODI"/>
    <n v="0.01"/>
  </r>
  <r>
    <x v="2"/>
    <x v="2"/>
    <s v="K Kasturi"/>
    <s v="LAGORI"/>
    <n v="0.01"/>
  </r>
  <r>
    <x v="2"/>
    <x v="2"/>
    <s v="K Kasturi"/>
    <s v="KASTHURI VARTHE"/>
    <n v="0.03"/>
  </r>
  <r>
    <x v="3"/>
    <x v="3"/>
    <s v="K Kasturi"/>
    <s v="DAIVA DHARSHANA"/>
    <n v="0"/>
  </r>
  <r>
    <x v="3"/>
    <x v="3"/>
    <s v="K Kasturi"/>
    <s v="COMEDY PUNCH"/>
    <n v="0"/>
  </r>
  <r>
    <x v="3"/>
    <x v="3"/>
    <s v="K Kasturi"/>
    <s v="YASHODHARA NEXT CM"/>
    <n v="0"/>
  </r>
  <r>
    <x v="3"/>
    <x v="3"/>
    <s v="K Kasturi"/>
    <s v="MOUN MATHADIDAGA"/>
    <n v="0"/>
  </r>
  <r>
    <x v="3"/>
    <x v="3"/>
    <s v="K Kasturi"/>
    <s v="KFF AAYA"/>
    <n v="0"/>
  </r>
  <r>
    <x v="3"/>
    <x v="3"/>
    <s v="K Kasturi"/>
    <s v="KFF AAYA"/>
    <n v="7.0000000000000007E-2"/>
  </r>
  <r>
    <x v="3"/>
    <x v="3"/>
    <s v="K Kasturi"/>
    <s v="KFF AAYA"/>
    <n v="0.11"/>
  </r>
  <r>
    <x v="3"/>
    <x v="3"/>
    <s v="K Kasturi"/>
    <s v="KFF AAYA"/>
    <n v="0.09"/>
  </r>
  <r>
    <x v="3"/>
    <x v="3"/>
    <s v="K Kasturi"/>
    <s v="KFF AAYA"/>
    <n v="0.05"/>
  </r>
  <r>
    <x v="3"/>
    <x v="3"/>
    <s v="K Kasturi"/>
    <s v="KASTHURI VARTHE"/>
    <n v="0.01"/>
  </r>
  <r>
    <x v="3"/>
    <x v="3"/>
    <s v="K Kasturi"/>
    <s v="SILK SEERE BEEKA SEERE"/>
    <n v="0.01"/>
  </r>
  <r>
    <x v="3"/>
    <x v="3"/>
    <s v="K Kasturi"/>
    <s v="SILK SEERE BEEKA SEERE"/>
    <n v="0.06"/>
  </r>
  <r>
    <x v="4"/>
    <x v="4"/>
    <s v="K Kasturi"/>
    <s v="DAIVA DHARSHANA"/>
    <n v="0"/>
  </r>
  <r>
    <x v="4"/>
    <x v="4"/>
    <s v="K Kasturi"/>
    <s v="COMEDY PUNCH"/>
    <n v="0"/>
  </r>
  <r>
    <x v="4"/>
    <x v="4"/>
    <s v="K Kasturi"/>
    <s v="COMEDY PUNCH"/>
    <n v="0.01"/>
  </r>
  <r>
    <x v="4"/>
    <x v="4"/>
    <s v="K Kasturi"/>
    <s v="PRODUCTION NO 1"/>
    <n v="0.05"/>
  </r>
  <r>
    <x v="4"/>
    <x v="4"/>
    <s v="K Kasturi"/>
    <s v="AROGYA KSHEMA"/>
    <n v="0.01"/>
  </r>
  <r>
    <x v="4"/>
    <x v="4"/>
    <s v="K Kasturi"/>
    <s v="APPA AVVA NAMMA DAIVA"/>
    <n v="0.01"/>
  </r>
  <r>
    <x v="4"/>
    <x v="4"/>
    <s v="K Kasturi"/>
    <s v="APPA AVVA NAMMA DAIVA"/>
    <n v="0"/>
  </r>
  <r>
    <x v="4"/>
    <x v="4"/>
    <s v="K Kasturi"/>
    <s v="APPA AVVA NAMMA DAIVA"/>
    <n v="0"/>
  </r>
  <r>
    <x v="4"/>
    <x v="4"/>
    <s v="K Kasturi"/>
    <s v="APPA AVVA NAMMA DAIVA"/>
    <n v="0"/>
  </r>
  <r>
    <x v="4"/>
    <x v="4"/>
    <s v="K Kasturi"/>
    <s v="KFF NAMMA BASAVA"/>
    <n v="0.06"/>
  </r>
  <r>
    <x v="4"/>
    <x v="4"/>
    <s v="K Kasturi"/>
    <s v="KFF NAMMA BASAVA"/>
    <n v="0"/>
  </r>
  <r>
    <x v="4"/>
    <x v="4"/>
    <s v="K Kasturi"/>
    <s v="KFF NAMMA BASAVA"/>
    <n v="0.04"/>
  </r>
  <r>
    <x v="4"/>
    <x v="4"/>
    <s v="K Kasturi"/>
    <s v="SILK SEERE BEEKA SEERE"/>
    <n v="0.06"/>
  </r>
  <r>
    <x v="5"/>
    <x v="5"/>
    <s v="K Kasturi"/>
    <s v="HOSA BELAKU"/>
    <n v="0"/>
  </r>
  <r>
    <x v="5"/>
    <x v="5"/>
    <s v="K Kasturi"/>
    <s v="KAALA NIRNAYA"/>
    <n v="0"/>
  </r>
  <r>
    <x v="5"/>
    <x v="5"/>
    <s v="K Kasturi"/>
    <s v="ADUGE ARAMANEE"/>
    <n v="0.01"/>
  </r>
  <r>
    <x v="5"/>
    <x v="5"/>
    <s v="K Kasturi"/>
    <s v="MOUN MATHADIDAGA"/>
    <n v="0"/>
  </r>
  <r>
    <x v="5"/>
    <x v="5"/>
    <s v="K Kasturi"/>
    <s v="NAANE RAJKUMARI"/>
    <n v="0.01"/>
  </r>
  <r>
    <x v="5"/>
    <x v="5"/>
    <s v="K Kasturi"/>
    <s v="KFF JOOTATA"/>
    <n v="0.05"/>
  </r>
  <r>
    <x v="5"/>
    <x v="5"/>
    <s v="K Kasturi"/>
    <s v="KFF JOOTATA"/>
    <n v="0.01"/>
  </r>
  <r>
    <x v="5"/>
    <x v="5"/>
    <s v="K Kasturi"/>
    <s v="KFF JOOTATA"/>
    <n v="0.02"/>
  </r>
  <r>
    <x v="5"/>
    <x v="5"/>
    <s v="K Kasturi"/>
    <s v="KFF JOOTATA"/>
    <n v="0.02"/>
  </r>
  <r>
    <x v="5"/>
    <x v="5"/>
    <s v="K Kasturi"/>
    <s v="SILK SEERE BEEKA SEERE"/>
    <n v="0"/>
  </r>
  <r>
    <x v="5"/>
    <x v="5"/>
    <s v="K Kasturi"/>
    <s v="WAR WAR GITTHIYARU"/>
    <n v="0.01"/>
  </r>
  <r>
    <x v="5"/>
    <x v="5"/>
    <s v="K Kasturi"/>
    <s v="JANMANTHAR-2"/>
    <n v="0"/>
  </r>
  <r>
    <x v="6"/>
    <x v="6"/>
    <s v="K Kasturi"/>
    <s v="HOSA BELAKU"/>
    <n v="0"/>
  </r>
  <r>
    <x v="6"/>
    <x v="6"/>
    <s v="K Kasturi"/>
    <s v="COMEDY PUNCH"/>
    <n v="0.02"/>
  </r>
  <r>
    <x v="6"/>
    <x v="6"/>
    <s v="K Kasturi"/>
    <s v="KAALA NIRNAYA"/>
    <n v="0"/>
  </r>
  <r>
    <x v="6"/>
    <x v="6"/>
    <s v="K Kasturi"/>
    <s v="STHREE"/>
    <n v="0.01"/>
  </r>
  <r>
    <x v="6"/>
    <x v="6"/>
    <s v="K Kasturi"/>
    <s v="ADUGE ARAMANEE"/>
    <n v="0.03"/>
  </r>
  <r>
    <x v="6"/>
    <x v="6"/>
    <s v="K Kasturi"/>
    <s v="MOUN MATHADIDAGA"/>
    <n v="0"/>
  </r>
  <r>
    <x v="6"/>
    <x v="6"/>
    <s v="K Kasturi"/>
    <s v="NAANE RAJKUMARI"/>
    <n v="0.03"/>
  </r>
  <r>
    <x v="6"/>
    <x v="6"/>
    <s v="K Kasturi"/>
    <s v="KFF ARAMANE"/>
    <n v="0.02"/>
  </r>
  <r>
    <x v="6"/>
    <x v="6"/>
    <s v="K Kasturi"/>
    <s v="KFF ARAMANE"/>
    <n v="0.06"/>
  </r>
  <r>
    <x v="6"/>
    <x v="6"/>
    <s v="K Kasturi"/>
    <s v="KFF ARAMANE"/>
    <n v="0.02"/>
  </r>
  <r>
    <x v="6"/>
    <x v="6"/>
    <s v="K Kasturi"/>
    <s v="KASTHURI VARTHE"/>
    <n v="0"/>
  </r>
  <r>
    <x v="6"/>
    <x v="6"/>
    <s v="K Kasturi"/>
    <s v="JANMANTHAR-2"/>
    <n v="0"/>
  </r>
  <r>
    <x v="7"/>
    <x v="0"/>
    <s v="K Kasturi"/>
    <s v="HOSA BELAKU"/>
    <n v="0"/>
  </r>
  <r>
    <x v="7"/>
    <x v="0"/>
    <s v="K Kasturi"/>
    <s v="KAALA NIRNAYA"/>
    <n v="0"/>
  </r>
  <r>
    <x v="7"/>
    <x v="0"/>
    <s v="K Kasturi"/>
    <s v="STHREE"/>
    <n v="0"/>
  </r>
  <r>
    <x v="7"/>
    <x v="0"/>
    <s v="K Kasturi"/>
    <s v="PADMAVYUHA"/>
    <n v="0"/>
  </r>
  <r>
    <x v="7"/>
    <x v="0"/>
    <s v="K Kasturi"/>
    <s v="YASHODHARA NEXT CM"/>
    <n v="0"/>
  </r>
  <r>
    <x v="7"/>
    <x v="0"/>
    <s v="K Kasturi"/>
    <s v="NAANE RAJKUMARI"/>
    <n v="0.01"/>
  </r>
  <r>
    <x v="7"/>
    <x v="0"/>
    <s v="K Kasturi"/>
    <s v="KFF AAYA"/>
    <n v="0.05"/>
  </r>
  <r>
    <x v="7"/>
    <x v="0"/>
    <s v="K Kasturi"/>
    <s v="KFF AAYA"/>
    <n v="0.02"/>
  </r>
  <r>
    <x v="7"/>
    <x v="0"/>
    <s v="K Kasturi"/>
    <s v="NAANE RAJKUMARI"/>
    <n v="0"/>
  </r>
  <r>
    <x v="7"/>
    <x v="0"/>
    <s v="K Kasturi"/>
    <s v="WAR WAR GITTHIYARU"/>
    <n v="0.01"/>
  </r>
  <r>
    <x v="7"/>
    <x v="0"/>
    <s v="K Kasturi"/>
    <s v="COMEDY PUNCH"/>
    <n v="0"/>
  </r>
  <r>
    <x v="8"/>
    <x v="1"/>
    <s v="K Kasturi"/>
    <s v="HOSA BELAKU"/>
    <n v="0"/>
  </r>
  <r>
    <x v="8"/>
    <x v="1"/>
    <s v="K Kasturi"/>
    <s v="COMEDY PUNCH"/>
    <n v="0"/>
  </r>
  <r>
    <x v="8"/>
    <x v="1"/>
    <s v="K Kasturi"/>
    <s v="KAALA NIRNAYA"/>
    <n v="0.02"/>
  </r>
  <r>
    <x v="8"/>
    <x v="1"/>
    <s v="K Kasturi"/>
    <s v="STHREE"/>
    <n v="0.01"/>
  </r>
  <r>
    <x v="8"/>
    <x v="1"/>
    <s v="K Kasturi"/>
    <s v="PADMAVYUHA"/>
    <n v="0.01"/>
  </r>
  <r>
    <x v="8"/>
    <x v="1"/>
    <s v="K Kasturi"/>
    <s v="YASHODHARA NEXT CM"/>
    <n v="0"/>
  </r>
  <r>
    <x v="8"/>
    <x v="1"/>
    <s v="K Kasturi"/>
    <s v="NAANE RAJKUMARI"/>
    <n v="0.02"/>
  </r>
  <r>
    <x v="8"/>
    <x v="1"/>
    <s v="K Kasturi"/>
    <s v="KFF SIRIVANTA"/>
    <n v="0.05"/>
  </r>
  <r>
    <x v="8"/>
    <x v="1"/>
    <s v="K Kasturi"/>
    <s v="KFF SIRIVANTA"/>
    <n v="0.09"/>
  </r>
  <r>
    <x v="8"/>
    <x v="1"/>
    <s v="K Kasturi"/>
    <s v="NAANE RAJKUMARI"/>
    <n v="0.01"/>
  </r>
  <r>
    <x v="8"/>
    <x v="1"/>
    <s v="K Kasturi"/>
    <s v="COMEDY PUNCH"/>
    <n v="0.01"/>
  </r>
  <r>
    <x v="9"/>
    <x v="2"/>
    <s v="K Kasturi"/>
    <s v="HOSA BELAKU"/>
    <n v="0"/>
  </r>
  <r>
    <x v="9"/>
    <x v="2"/>
    <s v="K Kasturi"/>
    <s v="COMEDY PUNCH"/>
    <n v="0"/>
  </r>
  <r>
    <x v="9"/>
    <x v="2"/>
    <s v="K Kasturi"/>
    <s v="KAALA NIRNAYA"/>
    <n v="0"/>
  </r>
  <r>
    <x v="9"/>
    <x v="2"/>
    <s v="K Kasturi"/>
    <s v="KAALA NIRNAYA"/>
    <n v="0"/>
  </r>
  <r>
    <x v="9"/>
    <x v="2"/>
    <s v="K Kasturi"/>
    <s v="LIFE LINE"/>
    <n v="0"/>
  </r>
  <r>
    <x v="9"/>
    <x v="2"/>
    <s v="K Kasturi"/>
    <s v="MOUN MATHADIDAGA"/>
    <n v="0.02"/>
  </r>
  <r>
    <x v="9"/>
    <x v="2"/>
    <s v="K Kasturi"/>
    <s v="YASHODHARA NEXT CM"/>
    <n v="0.01"/>
  </r>
  <r>
    <x v="9"/>
    <x v="2"/>
    <s v="K Kasturi"/>
    <s v="NAANE RAJKUMARI"/>
    <n v="0.01"/>
  </r>
  <r>
    <x v="9"/>
    <x v="2"/>
    <s v="K Kasturi"/>
    <s v="KFF BINDAAS"/>
    <n v="0.02"/>
  </r>
  <r>
    <x v="9"/>
    <x v="2"/>
    <s v="K Kasturi"/>
    <s v="KFF BINDAAS"/>
    <n v="0.06"/>
  </r>
  <r>
    <x v="9"/>
    <x v="2"/>
    <s v="K Kasturi"/>
    <s v="LAGORI"/>
    <n v="0.02"/>
  </r>
  <r>
    <x v="9"/>
    <x v="2"/>
    <s v="K Kasturi"/>
    <s v="YASHODHARA NEXT CM"/>
    <n v="0.03"/>
  </r>
  <r>
    <x v="10"/>
    <x v="3"/>
    <s v="K Kasturi"/>
    <s v="DAIVA DHARSHANA"/>
    <n v="0"/>
  </r>
  <r>
    <x v="10"/>
    <x v="3"/>
    <s v="K Kasturi"/>
    <s v="COMEDY PUNCH"/>
    <n v="0.01"/>
  </r>
  <r>
    <x v="10"/>
    <x v="3"/>
    <s v="K Kasturi"/>
    <s v="DOCTORS DAIRY"/>
    <n v="0.04"/>
  </r>
  <r>
    <x v="10"/>
    <x v="3"/>
    <s v="K Kasturi"/>
    <s v="YASHODHARA NEXT CM"/>
    <n v="0"/>
  </r>
  <r>
    <x v="10"/>
    <x v="3"/>
    <s v="K Kasturi"/>
    <s v="YASHODHARA NEXT CM"/>
    <n v="0"/>
  </r>
  <r>
    <x v="10"/>
    <x v="3"/>
    <s v="K Kasturi"/>
    <s v="MOUN MATHADIDAGA"/>
    <n v="0"/>
  </r>
  <r>
    <x v="10"/>
    <x v="3"/>
    <s v="K Kasturi"/>
    <s v="MOUN MATHADIDAGA"/>
    <n v="0.01"/>
  </r>
  <r>
    <x v="10"/>
    <x v="3"/>
    <s v="K Kasturi"/>
    <s v="KFF GAJA"/>
    <n v="0"/>
  </r>
  <r>
    <x v="10"/>
    <x v="3"/>
    <s v="K Kasturi"/>
    <s v="KFF GAJA"/>
    <n v="0.02"/>
  </r>
  <r>
    <x v="10"/>
    <x v="3"/>
    <s v="K Kasturi"/>
    <s v="KFF GAJA"/>
    <n v="0.1"/>
  </r>
  <r>
    <x v="10"/>
    <x v="3"/>
    <s v="K Kasturi"/>
    <s v="KFF GAJA"/>
    <n v="0.02"/>
  </r>
  <r>
    <x v="10"/>
    <x v="3"/>
    <s v="K Kasturi"/>
    <s v="KFF GAJA"/>
    <n v="0.06"/>
  </r>
  <r>
    <x v="11"/>
    <x v="4"/>
    <s v="K Kasturi"/>
    <s v="COMEDY PUNCH"/>
    <n v="0.01"/>
  </r>
  <r>
    <x v="11"/>
    <x v="4"/>
    <s v="K Kasturi"/>
    <s v="PRODUCTION NO 1"/>
    <n v="0"/>
  </r>
  <r>
    <x v="11"/>
    <x v="4"/>
    <s v="K Kasturi"/>
    <s v="SILK SEERE BEEKA SEERE"/>
    <n v="0.04"/>
  </r>
  <r>
    <x v="11"/>
    <x v="4"/>
    <s v="K Kasturi"/>
    <s v="NIVA KELI NAMMA HAADU"/>
    <n v="0"/>
  </r>
  <r>
    <x v="11"/>
    <x v="4"/>
    <s v="K Kasturi"/>
    <s v="NAANE RAJKUMARI"/>
    <n v="0"/>
  </r>
  <r>
    <x v="11"/>
    <x v="4"/>
    <s v="K Kasturi"/>
    <s v="MOUN MATHADIDAGA"/>
    <n v="0.04"/>
  </r>
  <r>
    <x v="11"/>
    <x v="4"/>
    <s v="K Kasturi"/>
    <s v="KFF KAMANNANA MAKKALU"/>
    <n v="0.03"/>
  </r>
  <r>
    <x v="11"/>
    <x v="4"/>
    <s v="K Kasturi"/>
    <s v="KFF KAMANNANA MAKKALU"/>
    <n v="0.01"/>
  </r>
  <r>
    <x v="11"/>
    <x v="4"/>
    <s v="K Kasturi"/>
    <s v="KFF KAMANNANA MAKKALU"/>
    <n v="0"/>
  </r>
  <r>
    <x v="11"/>
    <x v="4"/>
    <s v="K Kasturi"/>
    <s v="SILK SEERE BEEKA SEERE"/>
    <n v="0.04"/>
  </r>
  <r>
    <x v="11"/>
    <x v="4"/>
    <s v="K Kasturi"/>
    <s v="NAANE RAJKUMARI"/>
    <n v="0.05"/>
  </r>
  <r>
    <x v="11"/>
    <x v="4"/>
    <s v="K Kasturi"/>
    <s v="SILK SEERE BEEKA SEERE"/>
    <n v="0.01"/>
  </r>
  <r>
    <x v="12"/>
    <x v="5"/>
    <s v="K Kasturi"/>
    <s v="HOSA BELAKU"/>
    <n v="0"/>
  </r>
  <r>
    <x v="12"/>
    <x v="5"/>
    <s v="K Kasturi"/>
    <s v="COMEDY PUNCH"/>
    <n v="0.03"/>
  </r>
  <r>
    <x v="12"/>
    <x v="5"/>
    <s v="K Kasturi"/>
    <s v="KAALA NIRNAYA"/>
    <n v="0.01"/>
  </r>
  <r>
    <x v="12"/>
    <x v="5"/>
    <s v="K Kasturi"/>
    <s v="MOUN MATHADIDAGA"/>
    <n v="0.02"/>
  </r>
  <r>
    <x v="12"/>
    <x v="5"/>
    <s v="K Kasturi"/>
    <s v="YASHODHARA NEXT CM"/>
    <n v="0"/>
  </r>
  <r>
    <x v="12"/>
    <x v="5"/>
    <s v="K Kasturi"/>
    <s v="NAANE RAJKUMARI"/>
    <n v="0.06"/>
  </r>
  <r>
    <x v="12"/>
    <x v="5"/>
    <s v="K Kasturi"/>
    <s v="KFF ENCOUNTER DAYANAYAK"/>
    <n v="0.05"/>
  </r>
  <r>
    <x v="12"/>
    <x v="5"/>
    <s v="K Kasturi"/>
    <s v="KFF ENCOUNTER DAYANAYAK"/>
    <n v="0.03"/>
  </r>
  <r>
    <x v="12"/>
    <x v="5"/>
    <s v="K Kasturi"/>
    <s v="KFF ENCOUNTER DAYANAYAK"/>
    <n v="0"/>
  </r>
  <r>
    <x v="12"/>
    <x v="5"/>
    <s v="K Kasturi"/>
    <s v="KFF ENCOUNTER DAYANAYAK"/>
    <n v="0.01"/>
  </r>
  <r>
    <x v="12"/>
    <x v="5"/>
    <s v="K Kasturi"/>
    <s v="KASTHURI VARTHE"/>
    <n v="0"/>
  </r>
  <r>
    <x v="12"/>
    <x v="5"/>
    <s v="K Kasturi"/>
    <s v="YASHODHARA NEXT CM"/>
    <n v="0"/>
  </r>
  <r>
    <x v="13"/>
    <x v="6"/>
    <s v="K Kasturi"/>
    <s v="HOSA BELAKU"/>
    <n v="0"/>
  </r>
  <r>
    <x v="13"/>
    <x v="6"/>
    <s v="K Kasturi"/>
    <s v="COMEDY PUNCH"/>
    <n v="0.01"/>
  </r>
  <r>
    <x v="13"/>
    <x v="6"/>
    <s v="K Kasturi"/>
    <s v="KAALA NIRNAYA"/>
    <n v="0"/>
  </r>
  <r>
    <x v="13"/>
    <x v="6"/>
    <s v="K Kasturi"/>
    <s v="STHREE"/>
    <n v="0"/>
  </r>
  <r>
    <x v="13"/>
    <x v="6"/>
    <s v="K Kasturi"/>
    <s v="ADUGE ARAMANEE"/>
    <n v="0.02"/>
  </r>
  <r>
    <x v="13"/>
    <x v="6"/>
    <s v="K Kasturi"/>
    <s v="MOUN MATHADIDAGA"/>
    <n v="0"/>
  </r>
  <r>
    <x v="13"/>
    <x v="6"/>
    <s v="K Kasturi"/>
    <s v="YASHODHARA NEXT CM"/>
    <n v="0"/>
  </r>
  <r>
    <x v="13"/>
    <x v="6"/>
    <s v="K Kasturi"/>
    <s v="NAANE RAJKUMARI"/>
    <n v="0.01"/>
  </r>
  <r>
    <x v="13"/>
    <x v="6"/>
    <s v="K Kasturi"/>
    <s v="KFF JEEVANA CHAITHRA"/>
    <n v="0.02"/>
  </r>
  <r>
    <x v="13"/>
    <x v="6"/>
    <s v="K Kasturi"/>
    <s v="KFF JEEVANA CHAITHRA"/>
    <n v="0.03"/>
  </r>
  <r>
    <x v="13"/>
    <x v="6"/>
    <s v="K Kasturi"/>
    <s v="SILK SEERE BEEKA SEERE"/>
    <n v="0.03"/>
  </r>
  <r>
    <x v="13"/>
    <x v="6"/>
    <s v="K Kasturi"/>
    <s v="MOUN MATHADIDAGA"/>
    <n v="0"/>
  </r>
  <r>
    <x v="14"/>
    <x v="0"/>
    <s v="K Kasturi"/>
    <s v="HOSA BELAKU"/>
    <n v="0"/>
  </r>
  <r>
    <x v="14"/>
    <x v="0"/>
    <s v="K Kasturi"/>
    <s v="HOSA BELAKU"/>
    <n v="0"/>
  </r>
  <r>
    <x v="14"/>
    <x v="0"/>
    <s v="K Kasturi"/>
    <s v="COMEDY PUNCH"/>
    <n v="0"/>
  </r>
  <r>
    <x v="14"/>
    <x v="0"/>
    <s v="K Kasturi"/>
    <s v="COMEDY PUNCH"/>
    <n v="0.02"/>
  </r>
  <r>
    <x v="14"/>
    <x v="0"/>
    <s v="K Kasturi"/>
    <s v="KAALA NIRNAYA"/>
    <n v="0.01"/>
  </r>
  <r>
    <x v="14"/>
    <x v="0"/>
    <s v="K Kasturi"/>
    <s v="STHREE"/>
    <n v="0"/>
  </r>
  <r>
    <x v="14"/>
    <x v="0"/>
    <s v="K Kasturi"/>
    <s v="PADMAVYUHA"/>
    <n v="0"/>
  </r>
  <r>
    <x v="14"/>
    <x v="0"/>
    <s v="K Kasturi"/>
    <s v="NAANE RAJKUMARI"/>
    <n v="0"/>
  </r>
  <r>
    <x v="14"/>
    <x v="0"/>
    <s v="K Kasturi"/>
    <s v="KFF APURVA SANGAM"/>
    <n v="0.03"/>
  </r>
  <r>
    <x v="14"/>
    <x v="0"/>
    <s v="K Kasturi"/>
    <s v="KFF APURVA SANGAM"/>
    <n v="0.01"/>
  </r>
  <r>
    <x v="14"/>
    <x v="0"/>
    <s v="K Kasturi"/>
    <s v="NAANE RAJKUMARI"/>
    <n v="0"/>
  </r>
  <r>
    <x v="14"/>
    <x v="0"/>
    <s v="K Kasturi"/>
    <s v="MOUN MATHADIDAGA"/>
    <n v="0.03"/>
  </r>
  <r>
    <x v="15"/>
    <x v="1"/>
    <s v="K Kasturi"/>
    <s v="HOSA BELAKU"/>
    <n v="0.02"/>
  </r>
  <r>
    <x v="15"/>
    <x v="1"/>
    <s v="K Kasturi"/>
    <s v="COMEDY PUNCH"/>
    <n v="0.02"/>
  </r>
  <r>
    <x v="15"/>
    <x v="1"/>
    <s v="K Kasturi"/>
    <s v="KAALA NIRNAYA"/>
    <n v="0.01"/>
  </r>
  <r>
    <x v="15"/>
    <x v="1"/>
    <s v="K Kasturi"/>
    <s v="STHREE"/>
    <n v="0"/>
  </r>
  <r>
    <x v="15"/>
    <x v="1"/>
    <s v="K Kasturi"/>
    <s v="PADMAVYUHA"/>
    <n v="0"/>
  </r>
  <r>
    <x v="15"/>
    <x v="1"/>
    <s v="K Kasturi"/>
    <s v="YASHODHARA NEXT CM"/>
    <n v="0"/>
  </r>
  <r>
    <x v="15"/>
    <x v="1"/>
    <s v="K Kasturi"/>
    <s v="NAANE RAJKUMARI"/>
    <n v="0.04"/>
  </r>
  <r>
    <x v="15"/>
    <x v="1"/>
    <s v="K Kasturi"/>
    <s v="KFF NANJUNDI KALYANA"/>
    <n v="0.01"/>
  </r>
  <r>
    <x v="15"/>
    <x v="1"/>
    <s v="K Kasturi"/>
    <s v="KFF NANJUNDI KALYANA"/>
    <n v="0.03"/>
  </r>
  <r>
    <x v="15"/>
    <x v="1"/>
    <s v="K Kasturi"/>
    <s v="KFF NANJUNDI KALYANA"/>
    <n v="0.03"/>
  </r>
  <r>
    <x v="15"/>
    <x v="1"/>
    <s v="K Kasturi"/>
    <s v="KFF NANJUNDI KALYANA"/>
    <n v="0.02"/>
  </r>
  <r>
    <x v="15"/>
    <x v="1"/>
    <s v="K Kasturi"/>
    <s v="NAANE RAJKUMARI"/>
    <n v="0.02"/>
  </r>
  <r>
    <x v="16"/>
    <x v="2"/>
    <s v="K Kasturi"/>
    <s v="HOSA BELAKU"/>
    <n v="0"/>
  </r>
  <r>
    <x v="16"/>
    <x v="2"/>
    <s v="K Kasturi"/>
    <s v="HOSA BELAKU"/>
    <n v="0.01"/>
  </r>
  <r>
    <x v="16"/>
    <x v="2"/>
    <s v="K Kasturi"/>
    <s v="COMEDY PUNCH"/>
    <n v="0.03"/>
  </r>
  <r>
    <x v="16"/>
    <x v="2"/>
    <s v="K Kasturi"/>
    <s v="KAALA NIRNAYA"/>
    <n v="0.06"/>
  </r>
  <r>
    <x v="16"/>
    <x v="2"/>
    <s v="K Kasturi"/>
    <s v="MOUN MATHADIDAGA"/>
    <n v="0.01"/>
  </r>
  <r>
    <x v="16"/>
    <x v="2"/>
    <s v="K Kasturi"/>
    <s v="NAANE RAJKUMARI"/>
    <n v="0.01"/>
  </r>
  <r>
    <x v="16"/>
    <x v="2"/>
    <s v="K Kasturi"/>
    <s v="KFF JANUMADA JODI"/>
    <n v="0.02"/>
  </r>
  <r>
    <x v="16"/>
    <x v="2"/>
    <s v="K Kasturi"/>
    <s v="KFF JANUMADA JODI"/>
    <n v="0.02"/>
  </r>
  <r>
    <x v="16"/>
    <x v="2"/>
    <s v="K Kasturi"/>
    <s v="KFF JANUMADA JODI"/>
    <n v="0.02"/>
  </r>
  <r>
    <x v="16"/>
    <x v="2"/>
    <s v="K Kasturi"/>
    <s v="KFF JANUMADA JODI"/>
    <n v="0.02"/>
  </r>
  <r>
    <x v="16"/>
    <x v="2"/>
    <s v="K Kasturi"/>
    <s v="LAGORI"/>
    <n v="0"/>
  </r>
  <r>
    <x v="16"/>
    <x v="2"/>
    <s v="K Kasturi"/>
    <s v="COMEDY PUNCH"/>
    <n v="0.01"/>
  </r>
  <r>
    <x v="17"/>
    <x v="3"/>
    <s v="K Kasturi"/>
    <s v="COMEDY PUNCH"/>
    <n v="0"/>
  </r>
  <r>
    <x v="17"/>
    <x v="3"/>
    <s v="K Kasturi"/>
    <s v="COMEDY PUNCH"/>
    <n v="0.01"/>
  </r>
  <r>
    <x v="17"/>
    <x v="3"/>
    <s v="K Kasturi"/>
    <s v="YASHODHARA NEXT CM"/>
    <n v="0"/>
  </r>
  <r>
    <x v="17"/>
    <x v="3"/>
    <s v="K Kasturi"/>
    <s v="MOUN MATHADIDAGA"/>
    <n v="0"/>
  </r>
  <r>
    <x v="17"/>
    <x v="3"/>
    <s v="K Kasturi"/>
    <s v="SUMRUDDHI"/>
    <n v="0"/>
  </r>
  <r>
    <x v="17"/>
    <x v="3"/>
    <s v="K Kasturi"/>
    <s v="KFF E BHANDHAN"/>
    <n v="0.01"/>
  </r>
  <r>
    <x v="17"/>
    <x v="3"/>
    <s v="K Kasturi"/>
    <s v="KFF E BHANDHAN"/>
    <n v="0.05"/>
  </r>
  <r>
    <x v="17"/>
    <x v="3"/>
    <s v="K Kasturi"/>
    <s v="KFF E BHANDHAN"/>
    <n v="0.02"/>
  </r>
  <r>
    <x v="17"/>
    <x v="3"/>
    <s v="K Kasturi"/>
    <s v="KFF E BHANDHAN"/>
    <n v="0"/>
  </r>
  <r>
    <x v="17"/>
    <x v="3"/>
    <s v="K Kasturi"/>
    <s v="KFF E BHANDHAN"/>
    <n v="0.01"/>
  </r>
  <r>
    <x v="17"/>
    <x v="3"/>
    <s v="K Kasturi"/>
    <s v="KASTHURI VARTHE"/>
    <n v="0.03"/>
  </r>
  <r>
    <x v="17"/>
    <x v="3"/>
    <s v="K Kasturi"/>
    <s v="SILK SEERE BEEKA SEERE"/>
    <n v="0"/>
  </r>
  <r>
    <x v="18"/>
    <x v="4"/>
    <s v="K Kasturi"/>
    <s v="COMEDY PUNCH"/>
    <n v="0"/>
  </r>
  <r>
    <x v="18"/>
    <x v="4"/>
    <s v="K Kasturi"/>
    <s v="COMEDY PUNCH"/>
    <n v="0.02"/>
  </r>
  <r>
    <x v="18"/>
    <x v="4"/>
    <s v="K Kasturi"/>
    <s v="PRODUCTION NO 1"/>
    <n v="0.03"/>
  </r>
  <r>
    <x v="18"/>
    <x v="4"/>
    <s v="K Kasturi"/>
    <s v="AROGYA KSHEMA"/>
    <n v="0"/>
  </r>
  <r>
    <x v="18"/>
    <x v="4"/>
    <s v="K Kasturi"/>
    <s v="SILK SEERE BEEKA SEERE"/>
    <n v="0.04"/>
  </r>
  <r>
    <x v="18"/>
    <x v="4"/>
    <s v="K Kasturi"/>
    <s v="LAGORI"/>
    <n v="0.02"/>
  </r>
  <r>
    <x v="18"/>
    <x v="4"/>
    <s v="K Kasturi"/>
    <s v="NIVA KELI NAMMA HAADU"/>
    <n v="0"/>
  </r>
  <r>
    <x v="18"/>
    <x v="4"/>
    <s v="K Kasturi"/>
    <s v="KFF NAMMA BASAVA"/>
    <n v="0.04"/>
  </r>
  <r>
    <x v="18"/>
    <x v="4"/>
    <s v="K Kasturi"/>
    <s v="KFF NAMMA BASAVA"/>
    <n v="0.01"/>
  </r>
  <r>
    <x v="18"/>
    <x v="4"/>
    <s v="K Kasturi"/>
    <s v="KFF NAMMA BASAVA"/>
    <n v="0.04"/>
  </r>
  <r>
    <x v="18"/>
    <x v="4"/>
    <s v="K Kasturi"/>
    <s v="KASTHURI VARTHE"/>
    <n v="0.04"/>
  </r>
  <r>
    <x v="18"/>
    <x v="4"/>
    <s v="K Kasturi"/>
    <s v="NAANE RAJKUMARI"/>
    <n v="0.01"/>
  </r>
  <r>
    <x v="19"/>
    <x v="5"/>
    <s v="K Kasturi"/>
    <s v="HOSA BELAKU"/>
    <n v="0.01"/>
  </r>
  <r>
    <x v="19"/>
    <x v="5"/>
    <s v="K Kasturi"/>
    <s v="KAALA NIRNAYA"/>
    <n v="0"/>
  </r>
  <r>
    <x v="19"/>
    <x v="5"/>
    <s v="K Kasturi"/>
    <s v="LIFE LINE"/>
    <n v="0"/>
  </r>
  <r>
    <x v="19"/>
    <x v="5"/>
    <s v="K Kasturi"/>
    <s v="STHREE"/>
    <n v="0"/>
  </r>
  <r>
    <x v="19"/>
    <x v="5"/>
    <s v="K Kasturi"/>
    <s v="MOUN MATHADIDAGA"/>
    <n v="0.04"/>
  </r>
  <r>
    <x v="19"/>
    <x v="5"/>
    <s v="K Kasturi"/>
    <s v="NAANE RAJKUMARI"/>
    <n v="0.01"/>
  </r>
  <r>
    <x v="19"/>
    <x v="5"/>
    <s v="K Kasturi"/>
    <s v="KFF JOOTATA"/>
    <n v="0"/>
  </r>
  <r>
    <x v="19"/>
    <x v="5"/>
    <s v="K Kasturi"/>
    <s v="KFF JOOTATA"/>
    <n v="0.01"/>
  </r>
  <r>
    <x v="19"/>
    <x v="5"/>
    <s v="K Kasturi"/>
    <s v="KFF JOOTATA"/>
    <n v="0"/>
  </r>
  <r>
    <x v="19"/>
    <x v="5"/>
    <s v="K Kasturi"/>
    <s v="MOUN MATHADIDAGA"/>
    <n v="0.01"/>
  </r>
  <r>
    <x v="19"/>
    <x v="5"/>
    <s v="K Kasturi"/>
    <s v="MOUN MATHADIDAGA"/>
    <n v="0.01"/>
  </r>
  <r>
    <x v="19"/>
    <x v="5"/>
    <s v="K Kasturi"/>
    <s v="JANMANTHAR-2"/>
    <n v="0"/>
  </r>
  <r>
    <x v="20"/>
    <x v="6"/>
    <s v="K Kasturi"/>
    <s v="HOSA BELAKU"/>
    <n v="0"/>
  </r>
  <r>
    <x v="20"/>
    <x v="6"/>
    <s v="K Kasturi"/>
    <s v="COMEDY PUNCH"/>
    <n v="0"/>
  </r>
  <r>
    <x v="20"/>
    <x v="6"/>
    <s v="K Kasturi"/>
    <s v="KAALA NIRNAYA"/>
    <n v="0.01"/>
  </r>
  <r>
    <x v="20"/>
    <x v="6"/>
    <s v="K Kasturi"/>
    <s v="STHREE"/>
    <n v="0"/>
  </r>
  <r>
    <x v="20"/>
    <x v="6"/>
    <s v="K Kasturi"/>
    <s v="PADMAVYUHA"/>
    <n v="0.01"/>
  </r>
  <r>
    <x v="20"/>
    <x v="6"/>
    <s v="K Kasturi"/>
    <s v="NAANE RAJKUMARI"/>
    <n v="0"/>
  </r>
  <r>
    <x v="20"/>
    <x v="6"/>
    <s v="K Kasturi"/>
    <s v="KFF GOPI"/>
    <n v="0.01"/>
  </r>
  <r>
    <x v="20"/>
    <x v="6"/>
    <s v="K Kasturi"/>
    <s v="KFF GOPI"/>
    <n v="0.05"/>
  </r>
  <r>
    <x v="20"/>
    <x v="6"/>
    <s v="K Kasturi"/>
    <s v="SILK SEERE BEEKA SEERE"/>
    <n v="0"/>
  </r>
  <r>
    <x v="20"/>
    <x v="6"/>
    <s v="K Kasturi"/>
    <s v="MOUN MATHADIDAGA"/>
    <n v="0"/>
  </r>
  <r>
    <x v="20"/>
    <x v="6"/>
    <s v="K Kasturi"/>
    <s v="YASHODHARA NEXT CM"/>
    <n v="0"/>
  </r>
  <r>
    <x v="21"/>
    <x v="0"/>
    <s v="K Kasturi"/>
    <s v="HOSA BELAKU"/>
    <n v="0"/>
  </r>
  <r>
    <x v="21"/>
    <x v="0"/>
    <s v="K Kasturi"/>
    <s v="KAALA NIRNAYA"/>
    <n v="0.02"/>
  </r>
  <r>
    <x v="21"/>
    <x v="0"/>
    <s v="K Kasturi"/>
    <s v="STHREE"/>
    <n v="0"/>
  </r>
  <r>
    <x v="21"/>
    <x v="0"/>
    <s v="K Kasturi"/>
    <s v="ADUGE ARAMANEE"/>
    <n v="0"/>
  </r>
  <r>
    <x v="21"/>
    <x v="0"/>
    <s v="K Kasturi"/>
    <s v="NAANE RAJKUMARI"/>
    <n v="0.02"/>
  </r>
  <r>
    <x v="21"/>
    <x v="0"/>
    <s v="K Kasturi"/>
    <s v="KFF SAKHA SAKHI"/>
    <n v="0"/>
  </r>
  <r>
    <x v="21"/>
    <x v="0"/>
    <s v="K Kasturi"/>
    <s v="KFF SAKHA SAKHI"/>
    <n v="0.04"/>
  </r>
  <r>
    <x v="21"/>
    <x v="0"/>
    <s v="K Kasturi"/>
    <s v="KFF SAKHA SAKHI"/>
    <n v="0.01"/>
  </r>
  <r>
    <x v="21"/>
    <x v="0"/>
    <s v="K Kasturi"/>
    <s v="NAANE RAJKUMARI"/>
    <n v="0"/>
  </r>
  <r>
    <x v="21"/>
    <x v="0"/>
    <s v="K Kasturi"/>
    <s v="MOUN MATHADIDAGA"/>
    <n v="0.01"/>
  </r>
  <r>
    <x v="21"/>
    <x v="0"/>
    <s v="K Kasturi"/>
    <s v="PADMAVYUHA"/>
    <n v="0"/>
  </r>
  <r>
    <x v="21"/>
    <x v="0"/>
    <s v="K Kasturi"/>
    <s v="COMEDY PUNCH"/>
    <n v="0.04"/>
  </r>
  <r>
    <x v="22"/>
    <x v="1"/>
    <s v="K Kasturi"/>
    <s v="HOSA BELAKU"/>
    <n v="0"/>
  </r>
  <r>
    <x v="22"/>
    <x v="1"/>
    <s v="K Kasturi"/>
    <s v="KAALA NIRNAYA"/>
    <n v="0"/>
  </r>
  <r>
    <x v="22"/>
    <x v="1"/>
    <s v="K Kasturi"/>
    <s v="LIFE LINE"/>
    <n v="0"/>
  </r>
  <r>
    <x v="22"/>
    <x v="1"/>
    <s v="K Kasturi"/>
    <s v="STHREE"/>
    <n v="0"/>
  </r>
  <r>
    <x v="22"/>
    <x v="1"/>
    <s v="K Kasturi"/>
    <s v="STAR KITCHEN"/>
    <n v="0"/>
  </r>
  <r>
    <x v="22"/>
    <x v="1"/>
    <s v="K Kasturi"/>
    <s v="PADMAVYUHA"/>
    <n v="0"/>
  </r>
  <r>
    <x v="22"/>
    <x v="1"/>
    <s v="K Kasturi"/>
    <s v="MOUN MATHADIDAGA"/>
    <n v="0.02"/>
  </r>
  <r>
    <x v="22"/>
    <x v="1"/>
    <s v="K Kasturi"/>
    <s v="NAANE RAJKUMARI"/>
    <n v="0.02"/>
  </r>
  <r>
    <x v="22"/>
    <x v="1"/>
    <s v="K Kasturi"/>
    <s v="KFF SABHDAVEDI"/>
    <n v="0.06"/>
  </r>
  <r>
    <x v="22"/>
    <x v="1"/>
    <s v="K Kasturi"/>
    <s v="KFF SABHDAVEDI"/>
    <n v="0.03"/>
  </r>
  <r>
    <x v="22"/>
    <x v="1"/>
    <s v="K Kasturi"/>
    <s v="KFF SABHDAVEDI"/>
    <n v="0"/>
  </r>
  <r>
    <x v="22"/>
    <x v="1"/>
    <s v="K Kasturi"/>
    <s v="NAANE RAJKUMARI"/>
    <n v="0.02"/>
  </r>
  <r>
    <x v="22"/>
    <x v="1"/>
    <s v="K Kasturi"/>
    <s v="NAANE RAJKUMARI"/>
    <n v="0.01"/>
  </r>
  <r>
    <x v="22"/>
    <x v="1"/>
    <s v="K Kasturi"/>
    <s v="MOUN MATHADIDAGA"/>
    <n v="0.02"/>
  </r>
  <r>
    <x v="22"/>
    <x v="1"/>
    <s v="K Kasturi"/>
    <s v="PADMAVYUHA"/>
    <n v="0"/>
  </r>
  <r>
    <x v="22"/>
    <x v="1"/>
    <s v="K Kasturi"/>
    <s v="COMEDY PUNCH"/>
    <n v="0.01"/>
  </r>
  <r>
    <x v="23"/>
    <x v="2"/>
    <s v="K Kasturi"/>
    <s v="HOSA BELAKU"/>
    <n v="0"/>
  </r>
  <r>
    <x v="23"/>
    <x v="2"/>
    <s v="K Kasturi"/>
    <s v="COMEDY PUNCH"/>
    <n v="0.01"/>
  </r>
  <r>
    <x v="23"/>
    <x v="2"/>
    <s v="K Kasturi"/>
    <s v="KAALA NIRNAYA"/>
    <n v="0"/>
  </r>
  <r>
    <x v="23"/>
    <x v="2"/>
    <s v="K Kasturi"/>
    <s v="LIFE LINE"/>
    <n v="0"/>
  </r>
  <r>
    <x v="23"/>
    <x v="2"/>
    <s v="K Kasturi"/>
    <s v="STHREE"/>
    <n v="0"/>
  </r>
  <r>
    <x v="23"/>
    <x v="2"/>
    <s v="K Kasturi"/>
    <s v="STAR KITCHEN"/>
    <n v="0.02"/>
  </r>
  <r>
    <x v="23"/>
    <x v="2"/>
    <s v="K Kasturi"/>
    <s v="PADMAVYUHA"/>
    <n v="0"/>
  </r>
  <r>
    <x v="23"/>
    <x v="2"/>
    <s v="K Kasturi"/>
    <s v="MOUN MATHADIDAGA"/>
    <n v="0"/>
  </r>
  <r>
    <x v="23"/>
    <x v="2"/>
    <s v="K Kasturi"/>
    <s v="NAANE RAJKUMARI"/>
    <n v="0.01"/>
  </r>
  <r>
    <x v="23"/>
    <x v="2"/>
    <s v="K Kasturi"/>
    <s v="NAANE RAJKUMARI"/>
    <n v="0.05"/>
  </r>
  <r>
    <x v="23"/>
    <x v="2"/>
    <s v="K Kasturi"/>
    <s v="KFF ARAMANE"/>
    <n v="0"/>
  </r>
  <r>
    <x v="23"/>
    <x v="2"/>
    <s v="K Kasturi"/>
    <s v="KFF ARAMANE"/>
    <n v="0"/>
  </r>
  <r>
    <x v="23"/>
    <x v="2"/>
    <s v="K Kasturi"/>
    <s v="KFF ARAMANE"/>
    <n v="0"/>
  </r>
  <r>
    <x v="23"/>
    <x v="2"/>
    <s v="K Kasturi"/>
    <s v="LAGORI"/>
    <n v="0.01"/>
  </r>
  <r>
    <x v="23"/>
    <x v="2"/>
    <s v="K Kasturi"/>
    <s v="MOUN MATHADIDAGA"/>
    <n v="0"/>
  </r>
  <r>
    <x v="23"/>
    <x v="2"/>
    <s v="K Kasturi"/>
    <s v="MOUN MATHADIDAGA"/>
    <n v="0"/>
  </r>
  <r>
    <x v="24"/>
    <x v="3"/>
    <s v="K Kasturi"/>
    <s v="DAIVA DHARSHANA"/>
    <n v="0.01"/>
  </r>
  <r>
    <x v="24"/>
    <x v="3"/>
    <s v="K Kasturi"/>
    <s v="COMEDY PUNCH"/>
    <n v="0"/>
  </r>
  <r>
    <x v="24"/>
    <x v="3"/>
    <s v="K Kasturi"/>
    <s v="COMEDY PUNCH"/>
    <n v="0"/>
  </r>
  <r>
    <x v="24"/>
    <x v="3"/>
    <s v="K Kasturi"/>
    <s v="DOCTORS DAIRY"/>
    <n v="0"/>
  </r>
  <r>
    <x v="24"/>
    <x v="3"/>
    <s v="K Kasturi"/>
    <s v="YASHODHARA NEXT CM"/>
    <n v="0"/>
  </r>
  <r>
    <x v="24"/>
    <x v="3"/>
    <s v="K Kasturi"/>
    <s v="YASHODHARA NEXT CM"/>
    <n v="0"/>
  </r>
  <r>
    <x v="24"/>
    <x v="3"/>
    <s v="K Kasturi"/>
    <s v="YASHODHARA NEXT CM"/>
    <n v="0"/>
  </r>
  <r>
    <x v="24"/>
    <x v="3"/>
    <s v="K Kasturi"/>
    <s v="MOUN MATHADIDAGA"/>
    <n v="0.01"/>
  </r>
  <r>
    <x v="24"/>
    <x v="3"/>
    <s v="K Kasturi"/>
    <s v="MOUN MATHADIDAGA"/>
    <n v="0.03"/>
  </r>
  <r>
    <x v="24"/>
    <x v="3"/>
    <s v="K Kasturi"/>
    <s v="MOUN MATHADIDAGA"/>
    <n v="0.01"/>
  </r>
  <r>
    <x v="24"/>
    <x v="3"/>
    <s v="K Kasturi"/>
    <s v="SUMRUDDHI"/>
    <n v="0"/>
  </r>
  <r>
    <x v="24"/>
    <x v="3"/>
    <s v="K Kasturi"/>
    <s v="KFF APPU"/>
    <n v="0"/>
  </r>
  <r>
    <x v="24"/>
    <x v="3"/>
    <s v="K Kasturi"/>
    <s v="KFF APPU"/>
    <n v="0.04"/>
  </r>
  <r>
    <x v="24"/>
    <x v="3"/>
    <s v="K Kasturi"/>
    <s v="KFF APPU"/>
    <n v="0.05"/>
  </r>
  <r>
    <x v="24"/>
    <x v="3"/>
    <s v="K Kasturi"/>
    <s v="KFF APPU"/>
    <n v="0.01"/>
  </r>
  <r>
    <x v="24"/>
    <x v="3"/>
    <s v="K Kasturi"/>
    <s v="NAANE RAJKUMARI"/>
    <n v="0"/>
  </r>
  <r>
    <x v="25"/>
    <x v="4"/>
    <s v="K Kasturi"/>
    <s v="DAIVA DHARSHANA"/>
    <n v="0"/>
  </r>
  <r>
    <x v="25"/>
    <x v="4"/>
    <s v="K Kasturi"/>
    <s v="COMEDY PUNCH"/>
    <n v="0.03"/>
  </r>
  <r>
    <x v="25"/>
    <x v="4"/>
    <s v="K Kasturi"/>
    <s v="PRODUCTION NO 1"/>
    <n v="0.03"/>
  </r>
  <r>
    <x v="25"/>
    <x v="4"/>
    <s v="K Kasturi"/>
    <s v="SILK SEERE BEEKA SEERE"/>
    <n v="0.03"/>
  </r>
  <r>
    <x v="25"/>
    <x v="4"/>
    <s v="K Kasturi"/>
    <s v="LAGORI"/>
    <n v="0"/>
  </r>
  <r>
    <x v="25"/>
    <x v="4"/>
    <s v="K Kasturi"/>
    <s v="NIVA KELI NAMMA HAADU"/>
    <n v="0.01"/>
  </r>
  <r>
    <x v="25"/>
    <x v="4"/>
    <s v="K Kasturi"/>
    <s v="BHANUVARADA BADUTA"/>
    <n v="0.03"/>
  </r>
  <r>
    <x v="25"/>
    <x v="4"/>
    <s v="K Kasturi"/>
    <s v="NAANE RAJKUMARI"/>
    <n v="0"/>
  </r>
  <r>
    <x v="25"/>
    <x v="4"/>
    <s v="K Kasturi"/>
    <s v="NON STOP CINI SAMACHAR"/>
    <n v="0"/>
  </r>
  <r>
    <x v="25"/>
    <x v="4"/>
    <s v="K Kasturi"/>
    <s v="KFF GANESHA"/>
    <n v="0.06"/>
  </r>
  <r>
    <x v="25"/>
    <x v="4"/>
    <s v="K Kasturi"/>
    <s v="KFF GANESHA"/>
    <n v="0.01"/>
  </r>
  <r>
    <x v="25"/>
    <x v="4"/>
    <s v="K Kasturi"/>
    <s v="KFF GANESHA"/>
    <n v="0"/>
  </r>
  <r>
    <x v="25"/>
    <x v="4"/>
    <s v="K Kasturi"/>
    <s v="KFF GANESHA"/>
    <n v="0.01"/>
  </r>
  <r>
    <x v="25"/>
    <x v="4"/>
    <s v="K Kasturi"/>
    <s v="KASTHURI VARTHE"/>
    <n v="0"/>
  </r>
  <r>
    <x v="25"/>
    <x v="4"/>
    <s v="K Kasturi"/>
    <s v="NAANE RAJKUMARI"/>
    <n v="0.03"/>
  </r>
  <r>
    <x v="25"/>
    <x v="4"/>
    <s v="K Kasturi"/>
    <s v="SILK SEERE BEEKA SEERE"/>
    <n v="0.01"/>
  </r>
  <r>
    <x v="26"/>
    <x v="5"/>
    <s v="K Kasturi"/>
    <s v="HOSA BELAKU"/>
    <n v="0"/>
  </r>
  <r>
    <x v="26"/>
    <x v="5"/>
    <s v="K Kasturi"/>
    <s v="HOSA BELAKU"/>
    <n v="0"/>
  </r>
  <r>
    <x v="26"/>
    <x v="5"/>
    <s v="K Kasturi"/>
    <s v="COMEDY PUNCH"/>
    <n v="0.03"/>
  </r>
  <r>
    <x v="26"/>
    <x v="5"/>
    <s v="K Kasturi"/>
    <s v="KAALA NIRNAYA"/>
    <n v="0"/>
  </r>
  <r>
    <x v="26"/>
    <x v="5"/>
    <s v="K Kasturi"/>
    <s v="LIFE LINE"/>
    <n v="0"/>
  </r>
  <r>
    <x v="26"/>
    <x v="5"/>
    <s v="K Kasturi"/>
    <s v="STHREE"/>
    <n v="0.01"/>
  </r>
  <r>
    <x v="26"/>
    <x v="5"/>
    <s v="K Kasturi"/>
    <s v="ADUGE ARAMANEE"/>
    <n v="0"/>
  </r>
  <r>
    <x v="26"/>
    <x v="5"/>
    <s v="K Kasturi"/>
    <s v="PADMAVYUHA"/>
    <n v="0"/>
  </r>
  <r>
    <x v="26"/>
    <x v="5"/>
    <s v="K Kasturi"/>
    <s v="MOUN MATHADIDAGA"/>
    <n v="0.01"/>
  </r>
  <r>
    <x v="26"/>
    <x v="5"/>
    <s v="K Kasturi"/>
    <s v="YASHODHARA NEXT CM"/>
    <n v="0.01"/>
  </r>
  <r>
    <x v="26"/>
    <x v="5"/>
    <s v="K Kasturi"/>
    <s v="NAANE RAJKUMARI"/>
    <n v="0"/>
  </r>
  <r>
    <x v="26"/>
    <x v="5"/>
    <s v="K Kasturi"/>
    <s v="KFF GRUHAPRAVESHA"/>
    <n v="0.03"/>
  </r>
  <r>
    <x v="26"/>
    <x v="5"/>
    <s v="K Kasturi"/>
    <s v="KFF GRUHAPRAVESHA"/>
    <n v="0.02"/>
  </r>
  <r>
    <x v="26"/>
    <x v="5"/>
    <s v="K Kasturi"/>
    <s v="KFF GRUHAPRAVESHA"/>
    <n v="0.05"/>
  </r>
  <r>
    <x v="26"/>
    <x v="5"/>
    <s v="K Kasturi"/>
    <s v="SILK SEERE BEEKA SEERE"/>
    <n v="0.01"/>
  </r>
  <r>
    <x v="26"/>
    <x v="5"/>
    <s v="K Kasturi"/>
    <s v="MOUN MATHADIDAGA"/>
    <n v="0.04"/>
  </r>
  <r>
    <x v="27"/>
    <x v="6"/>
    <s v="K Kasturi"/>
    <s v="HOSA BELAKU"/>
    <n v="0"/>
  </r>
  <r>
    <x v="27"/>
    <x v="6"/>
    <s v="K Kasturi"/>
    <s v="HOSA BELAKU"/>
    <n v="0.03"/>
  </r>
  <r>
    <x v="27"/>
    <x v="6"/>
    <s v="K Kasturi"/>
    <s v="COMEDY PUNCH"/>
    <n v="0.03"/>
  </r>
  <r>
    <x v="27"/>
    <x v="6"/>
    <s v="K Kasturi"/>
    <s v="KAALA NIRNAYA"/>
    <n v="0"/>
  </r>
  <r>
    <x v="27"/>
    <x v="6"/>
    <s v="K Kasturi"/>
    <s v="LIFE LINE"/>
    <n v="0.01"/>
  </r>
  <r>
    <x v="27"/>
    <x v="6"/>
    <s v="K Kasturi"/>
    <s v="STHREE"/>
    <n v="0"/>
  </r>
  <r>
    <x v="27"/>
    <x v="6"/>
    <s v="K Kasturi"/>
    <s v="ADUGE ARAMANEE"/>
    <n v="0"/>
  </r>
  <r>
    <x v="27"/>
    <x v="6"/>
    <s v="K Kasturi"/>
    <s v="PADMAVYUHA"/>
    <n v="0"/>
  </r>
  <r>
    <x v="27"/>
    <x v="6"/>
    <s v="K Kasturi"/>
    <s v="YASHODHARA NEXT CM"/>
    <n v="0.01"/>
  </r>
  <r>
    <x v="27"/>
    <x v="6"/>
    <s v="K Kasturi"/>
    <s v="NAANE RAJKUMARI"/>
    <n v="0.03"/>
  </r>
  <r>
    <x v="27"/>
    <x v="6"/>
    <s v="K Kasturi"/>
    <s v="KFF ONDAAGIBAALU"/>
    <n v="0.03"/>
  </r>
  <r>
    <x v="27"/>
    <x v="6"/>
    <s v="K Kasturi"/>
    <s v="KFF ONDAAGIBAALU"/>
    <n v="0.02"/>
  </r>
  <r>
    <x v="27"/>
    <x v="6"/>
    <s v="K Kasturi"/>
    <s v="KFF ONDAAGIBAALU"/>
    <n v="0.06"/>
  </r>
  <r>
    <x v="27"/>
    <x v="6"/>
    <s v="K Kasturi"/>
    <s v="SILK SEERE BEEKA SEERE"/>
    <n v="0.02"/>
  </r>
  <r>
    <x v="27"/>
    <x v="6"/>
    <s v="K Kasturi"/>
    <s v="MOUN MATHADIDAGA"/>
    <n v="0"/>
  </r>
  <r>
    <x v="27"/>
    <x v="6"/>
    <s v="K Kasturi"/>
    <s v="JANMANTHAR-2"/>
    <n v="0"/>
  </r>
  <r>
    <x v="28"/>
    <x v="0"/>
    <s v="K Kasturi"/>
    <s v="HOSA BELAKU"/>
    <n v="0.02"/>
  </r>
  <r>
    <x v="28"/>
    <x v="0"/>
    <s v="K Kasturi"/>
    <s v="HOSA BELAKU"/>
    <n v="0"/>
  </r>
  <r>
    <x v="28"/>
    <x v="0"/>
    <s v="K Kasturi"/>
    <s v="COMEDY PUNCH"/>
    <n v="0.06"/>
  </r>
  <r>
    <x v="28"/>
    <x v="0"/>
    <s v="K Kasturi"/>
    <s v="KAALA NIRNAYA"/>
    <n v="0.01"/>
  </r>
  <r>
    <x v="28"/>
    <x v="0"/>
    <s v="K Kasturi"/>
    <s v="PADMAVYUHA"/>
    <n v="0"/>
  </r>
  <r>
    <x v="28"/>
    <x v="0"/>
    <s v="K Kasturi"/>
    <s v="YASHODHARA NEXT CM"/>
    <n v="0"/>
  </r>
  <r>
    <x v="28"/>
    <x v="0"/>
    <s v="K Kasturi"/>
    <s v="NAANE RAJKUMARI"/>
    <n v="0.01"/>
  </r>
  <r>
    <x v="28"/>
    <x v="0"/>
    <s v="K Kasturi"/>
    <s v="KFF GANDANE MANE"/>
    <n v="0.06"/>
  </r>
  <r>
    <x v="28"/>
    <x v="0"/>
    <s v="K Kasturi"/>
    <s v="KFF GANDANE MANE"/>
    <n v="0.04"/>
  </r>
  <r>
    <x v="28"/>
    <x v="0"/>
    <s v="K Kasturi"/>
    <s v="MOUN MATHADIDAGA"/>
    <n v="0"/>
  </r>
  <r>
    <x v="29"/>
    <x v="1"/>
    <s v="K Kasturi"/>
    <s v="KAALA NIRNAYA"/>
    <n v="0"/>
  </r>
  <r>
    <x v="29"/>
    <x v="1"/>
    <s v="K Kasturi"/>
    <s v="STHREE"/>
    <n v="0"/>
  </r>
  <r>
    <x v="29"/>
    <x v="1"/>
    <s v="K Kasturi"/>
    <s v="PADMAVYUHA"/>
    <n v="0"/>
  </r>
  <r>
    <x v="29"/>
    <x v="1"/>
    <s v="K Kasturi"/>
    <s v="YASHODHARA NEXT CM"/>
    <n v="0"/>
  </r>
  <r>
    <x v="29"/>
    <x v="1"/>
    <s v="K Kasturi"/>
    <s v="NAANE RAJKUMARI"/>
    <n v="0"/>
  </r>
  <r>
    <x v="29"/>
    <x v="1"/>
    <s v="K Kasturi"/>
    <s v="KFF MAHARAJA"/>
    <n v="0.04"/>
  </r>
  <r>
    <x v="29"/>
    <x v="1"/>
    <s v="K Kasturi"/>
    <s v="KFF MAHARAJA"/>
    <n v="0.04"/>
  </r>
  <r>
    <x v="29"/>
    <x v="1"/>
    <s v="K Kasturi"/>
    <s v="NAANE RAJKUMARI"/>
    <n v="0.01"/>
  </r>
  <r>
    <x v="29"/>
    <x v="1"/>
    <s v="K Kasturi"/>
    <s v="PADMAVYUHA"/>
    <n v="0"/>
  </r>
  <r>
    <x v="29"/>
    <x v="1"/>
    <s v="K Kasturi"/>
    <s v="YASHODHARA NEXT CM"/>
    <n v="0"/>
  </r>
  <r>
    <x v="30"/>
    <x v="2"/>
    <s v="K Kasturi"/>
    <s v="HOSA BELAKU"/>
    <n v="0.01"/>
  </r>
  <r>
    <x v="30"/>
    <x v="2"/>
    <s v="K Kasturi"/>
    <s v="KAALA NIRNAYA"/>
    <n v="0"/>
  </r>
  <r>
    <x v="30"/>
    <x v="2"/>
    <s v="K Kasturi"/>
    <s v="STHREE"/>
    <n v="0"/>
  </r>
  <r>
    <x v="30"/>
    <x v="2"/>
    <s v="K Kasturi"/>
    <s v="PADMAVYUHA"/>
    <n v="0"/>
  </r>
  <r>
    <x v="30"/>
    <x v="2"/>
    <s v="K Kasturi"/>
    <s v="YASHODHARA NEXT CM"/>
    <n v="0"/>
  </r>
  <r>
    <x v="30"/>
    <x v="2"/>
    <s v="K Kasturi"/>
    <s v="KFF THENALIRAMA"/>
    <n v="0.01"/>
  </r>
  <r>
    <x v="30"/>
    <x v="2"/>
    <s v="K Kasturi"/>
    <s v="KFF THENALIRAMA"/>
    <n v="0.03"/>
  </r>
  <r>
    <x v="30"/>
    <x v="2"/>
    <s v="K Kasturi"/>
    <s v="KASTHURI VARTHE"/>
    <n v="0"/>
  </r>
  <r>
    <x v="30"/>
    <x v="2"/>
    <s v="K Kasturi"/>
    <s v="PADMAVYUHA"/>
    <n v="0"/>
  </r>
  <r>
    <x v="31"/>
    <x v="3"/>
    <s v="K Kasturi"/>
    <s v="DAIVA DHARSHANA"/>
    <n v="0"/>
  </r>
  <r>
    <x v="31"/>
    <x v="3"/>
    <s v="K Kasturi"/>
    <s v="COMEDY PUNCH"/>
    <n v="0.01"/>
  </r>
  <r>
    <x v="31"/>
    <x v="3"/>
    <s v="K Kasturi"/>
    <s v="YASHODHARA NEXT CM"/>
    <n v="0"/>
  </r>
  <r>
    <x v="31"/>
    <x v="3"/>
    <s v="K Kasturi"/>
    <s v="YASHODHARA NEXT CM"/>
    <n v="0"/>
  </r>
  <r>
    <x v="31"/>
    <x v="3"/>
    <s v="K Kasturi"/>
    <s v="MOUN MATHADIDAGA"/>
    <n v="0.01"/>
  </r>
  <r>
    <x v="31"/>
    <x v="3"/>
    <s v="K Kasturi"/>
    <s v="KFF GOKARNA"/>
    <n v="0"/>
  </r>
  <r>
    <x v="31"/>
    <x v="3"/>
    <s v="K Kasturi"/>
    <s v="KFF GOKARNA"/>
    <n v="7.0000000000000007E-2"/>
  </r>
  <r>
    <x v="31"/>
    <x v="3"/>
    <s v="K Kasturi"/>
    <s v="NAANE RAJKUMARI"/>
    <n v="0.01"/>
  </r>
  <r>
    <x v="31"/>
    <x v="3"/>
    <s v="K Kasturi"/>
    <s v="NAANE RAJKUMARI"/>
    <n v="0.01"/>
  </r>
  <r>
    <x v="32"/>
    <x v="4"/>
    <s v="K Kasturi"/>
    <s v="DAIVA DHARSHANA"/>
    <n v="0.01"/>
  </r>
  <r>
    <x v="32"/>
    <x v="4"/>
    <s v="K Kasturi"/>
    <s v="COMEDY PUNCH"/>
    <n v="0.02"/>
  </r>
  <r>
    <x v="32"/>
    <x v="4"/>
    <s v="K Kasturi"/>
    <s v="AROGYA KSHEMA"/>
    <n v="0"/>
  </r>
  <r>
    <x v="32"/>
    <x v="4"/>
    <s v="K Kasturi"/>
    <s v="LAGORI"/>
    <n v="0.01"/>
  </r>
  <r>
    <x v="32"/>
    <x v="4"/>
    <s v="K Kasturi"/>
    <s v="BHANUVARADA BADUTA"/>
    <n v="0.01"/>
  </r>
  <r>
    <x v="32"/>
    <x v="4"/>
    <s v="K Kasturi"/>
    <s v="NON STOP CINI SAMACHAR"/>
    <n v="0.01"/>
  </r>
  <r>
    <x v="32"/>
    <x v="4"/>
    <s v="K Kasturi"/>
    <s v="KFF AAJAY"/>
    <n v="0.02"/>
  </r>
  <r>
    <x v="32"/>
    <x v="4"/>
    <s v="K Kasturi"/>
    <s v="KASTHURI VARTHE"/>
    <n v="0.06"/>
  </r>
  <r>
    <x v="32"/>
    <x v="4"/>
    <s v="K Kasturi"/>
    <s v="NAANE RAJKUMARI"/>
    <n v="0.02"/>
  </r>
  <r>
    <x v="33"/>
    <x v="5"/>
    <s v="K Kasturi"/>
    <s v="HOSA BELAKU"/>
    <n v="0.01"/>
  </r>
  <r>
    <x v="33"/>
    <x v="5"/>
    <s v="K Kasturi"/>
    <s v="KAALA NIRNAYA"/>
    <n v="0.03"/>
  </r>
  <r>
    <x v="33"/>
    <x v="5"/>
    <s v="K Kasturi"/>
    <s v="STHREE"/>
    <n v="0"/>
  </r>
  <r>
    <x v="33"/>
    <x v="5"/>
    <s v="K Kasturi"/>
    <s v="PADMAVYUHA"/>
    <n v="0.01"/>
  </r>
  <r>
    <x v="33"/>
    <x v="5"/>
    <s v="K Kasturi"/>
    <s v="YASHODHARA NEXT CM"/>
    <n v="0"/>
  </r>
  <r>
    <x v="33"/>
    <x v="5"/>
    <s v="K Kasturi"/>
    <s v="NAANE RAJKUMARI"/>
    <n v="0.01"/>
  </r>
  <r>
    <x v="33"/>
    <x v="5"/>
    <s v="K Kasturi"/>
    <s v="KFF YUGA"/>
    <n v="0"/>
  </r>
  <r>
    <x v="33"/>
    <x v="5"/>
    <s v="K Kasturi"/>
    <s v="KFF YUGA"/>
    <n v="0"/>
  </r>
  <r>
    <x v="33"/>
    <x v="5"/>
    <s v="K Kasturi"/>
    <s v="SILK SEERE BEEKA SEERE"/>
    <n v="0"/>
  </r>
  <r>
    <x v="34"/>
    <x v="6"/>
    <s v="K Kasturi"/>
    <s v="COMEDY PUNCH"/>
    <n v="0.01"/>
  </r>
  <r>
    <x v="34"/>
    <x v="6"/>
    <s v="K Kasturi"/>
    <s v="LIFE LINE"/>
    <n v="0"/>
  </r>
  <r>
    <x v="34"/>
    <x v="6"/>
    <s v="K Kasturi"/>
    <s v="ADUGE ARAMANEE"/>
    <n v="0.01"/>
  </r>
  <r>
    <x v="34"/>
    <x v="6"/>
    <s v="K Kasturi"/>
    <s v="MOUN MATHADIDAGA"/>
    <n v="0"/>
  </r>
  <r>
    <x v="34"/>
    <x v="6"/>
    <s v="K Kasturi"/>
    <s v="NAANE RAJKUMARI"/>
    <n v="0.05"/>
  </r>
  <r>
    <x v="34"/>
    <x v="6"/>
    <s v="K Kasturi"/>
    <s v="KFF RAAKSHASA"/>
    <n v="0.04"/>
  </r>
  <r>
    <x v="34"/>
    <x v="6"/>
    <s v="K Kasturi"/>
    <s v="KFF RAAKSHASA"/>
    <n v="0.02"/>
  </r>
  <r>
    <x v="34"/>
    <x v="6"/>
    <s v="K Kasturi"/>
    <s v="PADMAVYUHA"/>
    <n v="0.01"/>
  </r>
  <r>
    <x v="34"/>
    <x v="6"/>
    <s v="K Kasturi"/>
    <s v="JANMANTHAR-2"/>
    <n v="0.02"/>
  </r>
  <r>
    <x v="35"/>
    <x v="0"/>
    <s v="K Kasturi"/>
    <s v="COMEDY PUNCH"/>
    <n v="0.01"/>
  </r>
  <r>
    <x v="35"/>
    <x v="0"/>
    <s v="K Kasturi"/>
    <s v="LIFE LINE"/>
    <n v="0"/>
  </r>
  <r>
    <x v="35"/>
    <x v="0"/>
    <s v="K Kasturi"/>
    <s v="ADUGE ARAMANEE"/>
    <n v="0"/>
  </r>
  <r>
    <x v="35"/>
    <x v="0"/>
    <s v="K Kasturi"/>
    <s v="MOUN MATHADIDAGA"/>
    <n v="0.01"/>
  </r>
  <r>
    <x v="35"/>
    <x v="0"/>
    <s v="K Kasturi"/>
    <s v="NAANE RAJKUMARI"/>
    <n v="0"/>
  </r>
  <r>
    <x v="35"/>
    <x v="0"/>
    <s v="K Kasturi"/>
    <s v="KFF HRUDAYA SANGAMA"/>
    <n v="0"/>
  </r>
  <r>
    <x v="35"/>
    <x v="0"/>
    <s v="K Kasturi"/>
    <s v="KFF HRUDAYA SANGAMA"/>
    <n v="0"/>
  </r>
  <r>
    <x v="35"/>
    <x v="0"/>
    <s v="K Kasturi"/>
    <s v="NAANE RAJKUMARI"/>
    <n v="0.01"/>
  </r>
  <r>
    <x v="35"/>
    <x v="0"/>
    <s v="K Kasturi"/>
    <s v="PADMAVYUHA"/>
    <n v="0"/>
  </r>
  <r>
    <x v="36"/>
    <x v="1"/>
    <s v="K Kasturi"/>
    <s v="HOSA BELAKU"/>
    <n v="0.03"/>
  </r>
  <r>
    <x v="36"/>
    <x v="1"/>
    <s v="K Kasturi"/>
    <s v="COMEDY PUNCH"/>
    <n v="0.01"/>
  </r>
  <r>
    <x v="36"/>
    <x v="1"/>
    <s v="K Kasturi"/>
    <s v="LIFE LINE"/>
    <n v="0.01"/>
  </r>
  <r>
    <x v="36"/>
    <x v="1"/>
    <s v="K Kasturi"/>
    <s v="PADMAVYUHA"/>
    <n v="0.01"/>
  </r>
  <r>
    <x v="36"/>
    <x v="1"/>
    <s v="K Kasturi"/>
    <s v="NAANE RAJKUMARI"/>
    <n v="0"/>
  </r>
  <r>
    <x v="36"/>
    <x v="1"/>
    <s v="K Kasturi"/>
    <s v="KFF THUNTA"/>
    <n v="0.02"/>
  </r>
  <r>
    <x v="36"/>
    <x v="1"/>
    <s v="K Kasturi"/>
    <s v="NAANE RAJKUMARI"/>
    <n v="0.02"/>
  </r>
  <r>
    <x v="36"/>
    <x v="1"/>
    <s v="K Kasturi"/>
    <s v="MOUN MATHADIDAGA"/>
    <n v="0"/>
  </r>
  <r>
    <x v="36"/>
    <x v="1"/>
    <s v="K Kasturi"/>
    <s v="COMEDY PUNCH"/>
    <n v="0"/>
  </r>
  <r>
    <x v="37"/>
    <x v="2"/>
    <s v="K Kasturi"/>
    <s v="COMEDY PUNCH"/>
    <n v="0.04"/>
  </r>
  <r>
    <x v="37"/>
    <x v="2"/>
    <s v="K Kasturi"/>
    <s v="LIFE LINE"/>
    <n v="0"/>
  </r>
  <r>
    <x v="37"/>
    <x v="2"/>
    <s v="K Kasturi"/>
    <s v="STAR KITCHEN"/>
    <n v="0"/>
  </r>
  <r>
    <x v="37"/>
    <x v="2"/>
    <s v="K Kasturi"/>
    <s v="MOUN MATHADIDAGA"/>
    <n v="0.01"/>
  </r>
  <r>
    <x v="37"/>
    <x v="2"/>
    <s v="K Kasturi"/>
    <s v="NAANE RAJKUMARI"/>
    <n v="0"/>
  </r>
  <r>
    <x v="37"/>
    <x v="2"/>
    <s v="K Kasturi"/>
    <s v="KFF OMKAR"/>
    <n v="0"/>
  </r>
  <r>
    <x v="37"/>
    <x v="2"/>
    <s v="K Kasturi"/>
    <s v="KFF OMKAR"/>
    <n v="0.01"/>
  </r>
  <r>
    <x v="37"/>
    <x v="2"/>
    <s v="K Kasturi"/>
    <s v="MOUN MATHADIDAGA"/>
    <n v="0"/>
  </r>
  <r>
    <x v="37"/>
    <x v="2"/>
    <s v="K Kasturi"/>
    <s v="PADMAVYUHA"/>
    <n v="0"/>
  </r>
  <r>
    <x v="38"/>
    <x v="3"/>
    <s v="K Kasturi"/>
    <s v="BHAKTI DEGULA"/>
    <n v="0"/>
  </r>
  <r>
    <x v="38"/>
    <x v="3"/>
    <s v="K Kasturi"/>
    <s v="YASHODHARA NEXT CM"/>
    <n v="0"/>
  </r>
  <r>
    <x v="38"/>
    <x v="3"/>
    <s v="K Kasturi"/>
    <s v="MOUN MATHADIDAGA"/>
    <n v="0"/>
  </r>
  <r>
    <x v="38"/>
    <x v="3"/>
    <s v="K Kasturi"/>
    <s v="KFF AMRUTDHARE"/>
    <n v="0.03"/>
  </r>
  <r>
    <x v="38"/>
    <x v="3"/>
    <s v="K Kasturi"/>
    <s v="SILK SEERE BEEKA SEERE"/>
    <n v="0.02"/>
  </r>
  <r>
    <x v="38"/>
    <x v="3"/>
    <s v="K Kasturi"/>
    <s v="SILK SEERE BEEKA SEERE"/>
    <n v="0"/>
  </r>
  <r>
    <x v="39"/>
    <x v="4"/>
    <s v="K Kasturi"/>
    <s v="BHAKTI DEGULA"/>
    <n v="0"/>
  </r>
  <r>
    <x v="39"/>
    <x v="4"/>
    <s v="K Kasturi"/>
    <s v="SILK SEERE BEEKA SEERE"/>
    <n v="0.01"/>
  </r>
  <r>
    <x v="39"/>
    <x v="4"/>
    <s v="K Kasturi"/>
    <s v="NAANE RAJKUMARI"/>
    <n v="0.01"/>
  </r>
  <r>
    <x v="39"/>
    <x v="4"/>
    <s v="K Kasturi"/>
    <s v="KFF ABHI"/>
    <n v="0.02"/>
  </r>
  <r>
    <x v="39"/>
    <x v="4"/>
    <s v="K Kasturi"/>
    <s v="SILK SEERE BEEKA SEERE"/>
    <n v="0.03"/>
  </r>
  <r>
    <x v="39"/>
    <x v="4"/>
    <s v="K Kasturi"/>
    <s v="SILK SEERE BEEKA SEERE"/>
    <n v="0.04"/>
  </r>
  <r>
    <x v="40"/>
    <x v="5"/>
    <s v="K Kasturi"/>
    <s v="HOSA BELAKU"/>
    <n v="0.01"/>
  </r>
  <r>
    <x v="40"/>
    <x v="5"/>
    <s v="K Kasturi"/>
    <s v="LIFE LINE"/>
    <n v="0"/>
  </r>
  <r>
    <x v="40"/>
    <x v="5"/>
    <s v="K Kasturi"/>
    <s v="ADUGE ARAMANEE"/>
    <n v="0.01"/>
  </r>
  <r>
    <x v="40"/>
    <x v="5"/>
    <s v="K Kasturi"/>
    <s v="NAANE RAJKUMARI"/>
    <n v="0"/>
  </r>
  <r>
    <x v="40"/>
    <x v="5"/>
    <s v="K Kasturi"/>
    <s v="KFF Y2K"/>
    <n v="0.01"/>
  </r>
  <r>
    <x v="40"/>
    <x v="5"/>
    <s v="K Kasturi"/>
    <s v="MOUN MATHADIDAGA"/>
    <n v="0.01"/>
  </r>
  <r>
    <x v="41"/>
    <x v="6"/>
    <s v="K Kasturi"/>
    <s v="COMEDY PUNCH"/>
    <n v="0"/>
  </r>
  <r>
    <x v="41"/>
    <x v="6"/>
    <s v="K Kasturi"/>
    <s v="STHREE"/>
    <n v="0"/>
  </r>
  <r>
    <x v="41"/>
    <x v="6"/>
    <s v="K Kasturi"/>
    <s v="YASHODHARA NEXT CM"/>
    <n v="0"/>
  </r>
  <r>
    <x v="41"/>
    <x v="6"/>
    <s v="K Kasturi"/>
    <s v="KFF JOOTATA"/>
    <n v="0.04"/>
  </r>
  <r>
    <x v="41"/>
    <x v="6"/>
    <s v="K Kasturi"/>
    <s v="SILK SEERE BEEKA SEERE"/>
    <n v="0.01"/>
  </r>
  <r>
    <x v="41"/>
    <x v="6"/>
    <s v="K Kasturi"/>
    <s v="PADMAVYUHA"/>
    <n v="0"/>
  </r>
  <r>
    <x v="42"/>
    <x v="0"/>
    <s v="K Kasturi"/>
    <s v="COMEDY PUNCH"/>
    <n v="0.01"/>
  </r>
  <r>
    <x v="42"/>
    <x v="0"/>
    <s v="K Kasturi"/>
    <s v="STHREE"/>
    <n v="0"/>
  </r>
  <r>
    <x v="42"/>
    <x v="0"/>
    <s v="K Kasturi"/>
    <s v="MOUN MATHADIDAGA"/>
    <n v="0"/>
  </r>
  <r>
    <x v="42"/>
    <x v="0"/>
    <s v="K Kasturi"/>
    <s v="KFF DEADLY SOMA"/>
    <n v="0.03"/>
  </r>
  <r>
    <x v="42"/>
    <x v="0"/>
    <s v="K Kasturi"/>
    <s v="NAANE RAJKUMARI"/>
    <n v="0.02"/>
  </r>
  <r>
    <x v="42"/>
    <x v="0"/>
    <s v="K Kasturi"/>
    <s v="PADMAVYUHA"/>
    <n v="0"/>
  </r>
  <r>
    <x v="43"/>
    <x v="1"/>
    <s v="K Kasturi"/>
    <s v="COMEDY PUNCH"/>
    <n v="0"/>
  </r>
  <r>
    <x v="43"/>
    <x v="1"/>
    <s v="K Kasturi"/>
    <s v="LIFE LINE"/>
    <n v="0"/>
  </r>
  <r>
    <x v="43"/>
    <x v="1"/>
    <s v="K Kasturi"/>
    <s v="STAR KITCHEN"/>
    <n v="0"/>
  </r>
  <r>
    <x v="43"/>
    <x v="1"/>
    <s v="K Kasturi"/>
    <s v="YASHODHARA NEXT CM"/>
    <n v="0.01"/>
  </r>
  <r>
    <x v="43"/>
    <x v="1"/>
    <s v="K Kasturi"/>
    <s v="KFF GADI BIDI BROTHERS"/>
    <n v="0.01"/>
  </r>
  <r>
    <x v="43"/>
    <x v="1"/>
    <s v="K Kasturi"/>
    <s v="PADMAVYUHA"/>
    <n v="0"/>
  </r>
  <r>
    <x v="44"/>
    <x v="2"/>
    <s v="K Kasturi"/>
    <s v="COMEDY PUNCH"/>
    <n v="0"/>
  </r>
  <r>
    <x v="44"/>
    <x v="2"/>
    <s v="K Kasturi"/>
    <s v="LIFE LINE"/>
    <n v="0"/>
  </r>
  <r>
    <x v="44"/>
    <x v="2"/>
    <s v="K Kasturi"/>
    <s v="NAANE RAJKUMARI"/>
    <n v="0.03"/>
  </r>
  <r>
    <x v="44"/>
    <x v="2"/>
    <s v="K Kasturi"/>
    <s v="KFF THANGIGAAGI"/>
    <n v="0.03"/>
  </r>
  <r>
    <x v="44"/>
    <x v="2"/>
    <s v="K Kasturi"/>
    <s v="PADMAVYUHA"/>
    <n v="0"/>
  </r>
  <r>
    <x v="45"/>
    <x v="3"/>
    <s v="K Kasturi"/>
    <s v="YASHODHARA NEXT CM"/>
    <n v="0.01"/>
  </r>
  <r>
    <x v="45"/>
    <x v="3"/>
    <s v="K Kasturi"/>
    <s v="MOUN MATHADIDAGA"/>
    <n v="0"/>
  </r>
  <r>
    <x v="45"/>
    <x v="3"/>
    <s v="K Kasturi"/>
    <s v="KFF NAMMA BASAVA"/>
    <n v="0.03"/>
  </r>
  <r>
    <x v="45"/>
    <x v="3"/>
    <s v="K Kasturi"/>
    <s v="NAANE RAJKUMARI"/>
    <n v="0"/>
  </r>
  <r>
    <x v="46"/>
    <x v="4"/>
    <s v="K Kasturi"/>
    <s v="COMEDY PUNCH"/>
    <n v="0"/>
  </r>
  <r>
    <x v="46"/>
    <x v="4"/>
    <s v="K Kasturi"/>
    <s v="LAGORI"/>
    <n v="0"/>
  </r>
  <r>
    <x v="46"/>
    <x v="4"/>
    <s v="K Kasturi"/>
    <s v="KFF KAMANNANA MAKKALU"/>
    <n v="0.04"/>
  </r>
  <r>
    <x v="46"/>
    <x v="4"/>
    <s v="K Kasturi"/>
    <s v="SILK SEERE BEEKA SEERE"/>
    <n v="0.01"/>
  </r>
  <r>
    <x v="47"/>
    <x v="5"/>
    <s v="K Kasturi"/>
    <s v="COMEDY PUNCH"/>
    <n v="0"/>
  </r>
  <r>
    <x v="47"/>
    <x v="5"/>
    <s v="K Kasturi"/>
    <s v="ADUGE ARAMANEE"/>
    <n v="0.02"/>
  </r>
  <r>
    <x v="47"/>
    <x v="5"/>
    <s v="K Kasturi"/>
    <s v="KFF JEEVANA CHAITHRA"/>
    <n v="0.06"/>
  </r>
  <r>
    <x v="47"/>
    <x v="5"/>
    <s v="K Kasturi"/>
    <s v="PADMAVYUHA"/>
    <n v="0.02"/>
  </r>
  <r>
    <x v="48"/>
    <x v="6"/>
    <s v="K Kasturi"/>
    <s v="COMEDY PUNCH"/>
    <n v="0.01"/>
  </r>
  <r>
    <x v="48"/>
    <x v="6"/>
    <s v="K Kasturi"/>
    <s v="KFF SAKHA SAKHI"/>
    <n v="0.06"/>
  </r>
  <r>
    <x v="48"/>
    <x v="6"/>
    <s v="K Kasturi"/>
    <s v="PADMAVYUHA"/>
    <n v="0"/>
  </r>
  <r>
    <x v="48"/>
    <x v="6"/>
    <s v="K Kasturi"/>
    <s v="MOUN MATHADIDAGA"/>
    <n v="0"/>
  </r>
  <r>
    <x v="0"/>
    <x v="0"/>
    <s v="Kasthuri Newz 24"/>
    <s v="JANADESHA 2013"/>
    <n v="0.05"/>
  </r>
  <r>
    <x v="0"/>
    <x v="0"/>
    <s v="Kasthuri Newz 24"/>
    <s v="JANADESHA 2013"/>
    <n v="0.03"/>
  </r>
  <r>
    <x v="0"/>
    <x v="0"/>
    <s v="Kasthuri Newz 24"/>
    <s v="JANADESHA 2013"/>
    <n v="0.05"/>
  </r>
  <r>
    <x v="0"/>
    <x v="0"/>
    <s v="Kasthuri Newz 24"/>
    <s v="JANADESHA 2013"/>
    <n v="0"/>
  </r>
  <r>
    <x v="0"/>
    <x v="0"/>
    <s v="Kasthuri Newz 24"/>
    <s v="JANADESHA 2013"/>
    <n v="0"/>
  </r>
  <r>
    <x v="0"/>
    <x v="0"/>
    <s v="Kasthuri Newz 24"/>
    <s v="JANADESHA 2013"/>
    <n v="0"/>
  </r>
  <r>
    <x v="0"/>
    <x v="0"/>
    <s v="Kasthuri Newz 24"/>
    <s v="JANADESHA 2013"/>
    <n v="0"/>
  </r>
  <r>
    <x v="0"/>
    <x v="0"/>
    <s v="Kasthuri Newz 24"/>
    <s v="JANADESHA 2013"/>
    <n v="0"/>
  </r>
  <r>
    <x v="0"/>
    <x v="0"/>
    <s v="Kasthuri Newz 24"/>
    <s v="JANADESHA 2013"/>
    <n v="0"/>
  </r>
  <r>
    <x v="0"/>
    <x v="0"/>
    <s v="Kasthuri Newz 24"/>
    <s v="JANADESHA 2013"/>
    <n v="0"/>
  </r>
  <r>
    <x v="0"/>
    <x v="0"/>
    <s v="Kasthuri Newz 24"/>
    <s v="JANADESHA 2013"/>
    <n v="0"/>
  </r>
  <r>
    <x v="0"/>
    <x v="0"/>
    <s v="Kasthuri Newz 24"/>
    <s v="JANADESHA 2013"/>
    <n v="0"/>
  </r>
  <r>
    <x v="0"/>
    <x v="0"/>
    <s v="Kasthuri Newz 24"/>
    <s v="JANADESHA 2013"/>
    <n v="0"/>
  </r>
  <r>
    <x v="0"/>
    <x v="0"/>
    <s v="Kasthuri Newz 24"/>
    <s v="JANADESHA 2013"/>
    <n v="0.01"/>
  </r>
  <r>
    <x v="0"/>
    <x v="0"/>
    <s v="Kasthuri Newz 24"/>
    <s v="JANADESHA 2013"/>
    <n v="0.06"/>
  </r>
  <r>
    <x v="0"/>
    <x v="0"/>
    <s v="Kasthuri Newz 24"/>
    <s v="JANADESHA 2013"/>
    <n v="0.06"/>
  </r>
  <r>
    <x v="0"/>
    <x v="0"/>
    <s v="Kasthuri Newz 24"/>
    <s v="JANADESHA 2013"/>
    <n v="0.06"/>
  </r>
  <r>
    <x v="0"/>
    <x v="0"/>
    <s v="Kasthuri Newz 24"/>
    <s v="JANADESHA 2013"/>
    <n v="0.01"/>
  </r>
  <r>
    <x v="1"/>
    <x v="1"/>
    <s v="Kasthuri Newz 24"/>
    <s v="NAMASTE INDIA"/>
    <n v="0"/>
  </r>
  <r>
    <x v="1"/>
    <x v="1"/>
    <s v="Kasthuri Newz 24"/>
    <s v="POWER PLAY"/>
    <n v="0.01"/>
  </r>
  <r>
    <x v="1"/>
    <x v="1"/>
    <s v="Kasthuri Newz 24"/>
    <s v="NEWZ 24"/>
    <n v="0"/>
  </r>
  <r>
    <x v="1"/>
    <x v="1"/>
    <s v="Kasthuri Newz 24"/>
    <s v="BANNA MASIDA MELE"/>
    <n v="0"/>
  </r>
  <r>
    <x v="1"/>
    <x v="1"/>
    <s v="Kasthuri Newz 24"/>
    <s v="NEWZ 24"/>
    <n v="0.01"/>
  </r>
  <r>
    <x v="1"/>
    <x v="1"/>
    <s v="Kasthuri Newz 24"/>
    <s v="JANADESHA 2013"/>
    <n v="0"/>
  </r>
  <r>
    <x v="1"/>
    <x v="1"/>
    <s v="Kasthuri Newz 24"/>
    <s v="MID DAY"/>
    <n v="0"/>
  </r>
  <r>
    <x v="1"/>
    <x v="1"/>
    <s v="Kasthuri Newz 24"/>
    <s v="JANADESHA 2013"/>
    <n v="0"/>
  </r>
  <r>
    <x v="1"/>
    <x v="1"/>
    <s v="Kasthuri Newz 24"/>
    <s v="AAYUSHMAN BHAVA"/>
    <n v="0"/>
  </r>
  <r>
    <x v="1"/>
    <x v="1"/>
    <s v="Kasthuri Newz 24"/>
    <s v="NEWZ 24"/>
    <n v="0"/>
  </r>
  <r>
    <x v="1"/>
    <x v="1"/>
    <s v="Kasthuri Newz 24"/>
    <s v="WANTED"/>
    <n v="0"/>
  </r>
  <r>
    <x v="1"/>
    <x v="1"/>
    <s v="Kasthuri Newz 24"/>
    <s v="WANTED"/>
    <n v="0"/>
  </r>
  <r>
    <x v="1"/>
    <x v="1"/>
    <s v="Kasthuri Newz 24"/>
    <s v="MADARANGI"/>
    <n v="0"/>
  </r>
  <r>
    <x v="1"/>
    <x v="1"/>
    <s v="Kasthuri Newz 24"/>
    <s v="MADARANGI"/>
    <n v="0"/>
  </r>
  <r>
    <x v="1"/>
    <x v="1"/>
    <s v="Kasthuri Newz 24"/>
    <s v="KARNATAKA INDU"/>
    <n v="0"/>
  </r>
  <r>
    <x v="1"/>
    <x v="1"/>
    <s v="Kasthuri Newz 24"/>
    <s v="KASTHURI NEWZ24 VISHESHA (RELIGIOUS)"/>
    <n v="0"/>
  </r>
  <r>
    <x v="1"/>
    <x v="1"/>
    <s v="Kasthuri Newz 24"/>
    <s v="IBBARA JAGALA"/>
    <n v="0"/>
  </r>
  <r>
    <x v="1"/>
    <x v="1"/>
    <s v="Kasthuri Newz 24"/>
    <s v="IBBARA JAGALA"/>
    <n v="0"/>
  </r>
  <r>
    <x v="1"/>
    <x v="1"/>
    <s v="Kasthuri Newz 24"/>
    <s v="KASTHURI NEWZ24 VISHESHA"/>
    <n v="0"/>
  </r>
  <r>
    <x v="1"/>
    <x v="1"/>
    <s v="Kasthuri Newz 24"/>
    <s v="WANTED"/>
    <n v="0"/>
  </r>
  <r>
    <x v="1"/>
    <x v="1"/>
    <s v="Kasthuri Newz 24"/>
    <s v="WANTED"/>
    <n v="0"/>
  </r>
  <r>
    <x v="1"/>
    <x v="1"/>
    <s v="Kasthuri Newz 24"/>
    <s v="INDIA TODAY"/>
    <n v="0"/>
  </r>
  <r>
    <x v="1"/>
    <x v="1"/>
    <s v="Kasthuri Newz 24"/>
    <s v="KASTHURI NEWZ24 VISHESHA (RELIGIOUS)"/>
    <n v="0.01"/>
  </r>
  <r>
    <x v="1"/>
    <x v="1"/>
    <s v="Kasthuri Newz 24"/>
    <s v="BANGALORE CENTRAL"/>
    <n v="0"/>
  </r>
  <r>
    <x v="1"/>
    <x v="1"/>
    <s v="Kasthuri Newz 24"/>
    <s v="GANDHI CLASS"/>
    <n v="0"/>
  </r>
  <r>
    <x v="2"/>
    <x v="2"/>
    <s v="Kasthuri Newz 24"/>
    <s v="TATHASTU"/>
    <n v="0"/>
  </r>
  <r>
    <x v="2"/>
    <x v="2"/>
    <s v="Kasthuri Newz 24"/>
    <s v="COMEDY HALBIDI"/>
    <n v="0"/>
  </r>
  <r>
    <x v="2"/>
    <x v="2"/>
    <s v="Kasthuri Newz 24"/>
    <s v="NEWZ 24"/>
    <n v="0"/>
  </r>
  <r>
    <x v="2"/>
    <x v="2"/>
    <s v="Kasthuri Newz 24"/>
    <s v="KASTHURI NEWZ24 VISHESHA (RELIGIOUS)"/>
    <n v="0"/>
  </r>
  <r>
    <x v="2"/>
    <x v="2"/>
    <s v="Kasthuri Newz 24"/>
    <s v="NEWZ 24"/>
    <n v="0"/>
  </r>
  <r>
    <x v="2"/>
    <x v="2"/>
    <s v="Kasthuri Newz 24"/>
    <s v="SAAVIGE SAAVIRA DAARI"/>
    <n v="0"/>
  </r>
  <r>
    <x v="2"/>
    <x v="2"/>
    <s v="Kasthuri Newz 24"/>
    <s v="NEWZ 24"/>
    <n v="0"/>
  </r>
  <r>
    <x v="2"/>
    <x v="2"/>
    <s v="Kasthuri Newz 24"/>
    <s v="NEWZ 24"/>
    <n v="0"/>
  </r>
  <r>
    <x v="2"/>
    <x v="2"/>
    <s v="Kasthuri Newz 24"/>
    <s v="KSHEMISI NAAVU HELODELLA TAMASEGAAGI"/>
    <n v="0"/>
  </r>
  <r>
    <x v="2"/>
    <x v="2"/>
    <s v="Kasthuri Newz 24"/>
    <s v="KSHEMISI NAAVU HELODELLA TAMASEGAAGI"/>
    <n v="0"/>
  </r>
  <r>
    <x v="2"/>
    <x v="2"/>
    <s v="Kasthuri Newz 24"/>
    <s v="KSHEMISI NAAVU HELODELLA TAMASEGAAGI"/>
    <n v="0"/>
  </r>
  <r>
    <x v="2"/>
    <x v="2"/>
    <s v="Kasthuri Newz 24"/>
    <s v="NEWZ 24"/>
    <n v="0"/>
  </r>
  <r>
    <x v="2"/>
    <x v="2"/>
    <s v="Kasthuri Newz 24"/>
    <s v="NEWZ 24"/>
    <n v="0"/>
  </r>
  <r>
    <x v="2"/>
    <x v="2"/>
    <s v="Kasthuri Newz 24"/>
    <s v="AAYUSHMAN BHAVA"/>
    <n v="0"/>
  </r>
  <r>
    <x v="2"/>
    <x v="2"/>
    <s v="Kasthuri Newz 24"/>
    <s v="HOSA C M"/>
    <n v="0.02"/>
  </r>
  <r>
    <x v="2"/>
    <x v="2"/>
    <s v="Kasthuri Newz 24"/>
    <s v="HOSA C M"/>
    <n v="0"/>
  </r>
  <r>
    <x v="2"/>
    <x v="2"/>
    <s v="Kasthuri Newz 24"/>
    <s v="HOSA C M"/>
    <n v="0"/>
  </r>
  <r>
    <x v="2"/>
    <x v="2"/>
    <s v="Kasthuri Newz 24"/>
    <s v="HOSA C M"/>
    <n v="0"/>
  </r>
  <r>
    <x v="2"/>
    <x v="2"/>
    <s v="Kasthuri Newz 24"/>
    <s v="SIDDU SARATHI"/>
    <n v="0.01"/>
  </r>
  <r>
    <x v="2"/>
    <x v="2"/>
    <s v="Kasthuri Newz 24"/>
    <s v="SIDDU SARATHI"/>
    <n v="0"/>
  </r>
  <r>
    <x v="2"/>
    <x v="2"/>
    <s v="Kasthuri Newz 24"/>
    <s v="SIDDU SARATHI"/>
    <n v="0"/>
  </r>
  <r>
    <x v="2"/>
    <x v="2"/>
    <s v="Kasthuri Newz 24"/>
    <s v="WANTED"/>
    <n v="0.01"/>
  </r>
  <r>
    <x v="2"/>
    <x v="2"/>
    <s v="Kasthuri Newz 24"/>
    <s v="BANGALORE CENTRAL"/>
    <n v="0"/>
  </r>
  <r>
    <x v="2"/>
    <x v="2"/>
    <s v="Kasthuri Newz 24"/>
    <s v="NEWZ 24"/>
    <n v="0"/>
  </r>
  <r>
    <x v="3"/>
    <x v="3"/>
    <s v="Kasthuri Newz 24"/>
    <s v="NAMASTE INDIA"/>
    <n v="0.02"/>
  </r>
  <r>
    <x v="3"/>
    <x v="3"/>
    <s v="Kasthuri Newz 24"/>
    <s v="POWER PLAY"/>
    <n v="0"/>
  </r>
  <r>
    <x v="3"/>
    <x v="3"/>
    <s v="Kasthuri Newz 24"/>
    <s v="NEWZ 24"/>
    <n v="0"/>
  </r>
  <r>
    <x v="3"/>
    <x v="3"/>
    <s v="Kasthuri Newz 24"/>
    <s v="NEWZ 24"/>
    <n v="0"/>
  </r>
  <r>
    <x v="3"/>
    <x v="3"/>
    <s v="Kasthuri Newz 24"/>
    <s v="NEWZ 24"/>
    <n v="0"/>
  </r>
  <r>
    <x v="3"/>
    <x v="3"/>
    <s v="Kasthuri Newz 24"/>
    <s v="NEWZ 24"/>
    <n v="0"/>
  </r>
  <r>
    <x v="3"/>
    <x v="3"/>
    <s v="Kasthuri Newz 24"/>
    <s v="GANDHI CLASS"/>
    <n v="0"/>
  </r>
  <r>
    <x v="3"/>
    <x v="3"/>
    <s v="Kasthuri Newz 24"/>
    <s v="MID DAY"/>
    <n v="0"/>
  </r>
  <r>
    <x v="3"/>
    <x v="3"/>
    <s v="Kasthuri Newz 24"/>
    <s v="POWER PLAY"/>
    <n v="0"/>
  </r>
  <r>
    <x v="3"/>
    <x v="3"/>
    <s v="Kasthuri Newz 24"/>
    <s v="AAYUSHMAN BHAVA"/>
    <n v="0"/>
  </r>
  <r>
    <x v="3"/>
    <x v="3"/>
    <s v="Kasthuri Newz 24"/>
    <s v="NEWZ 24"/>
    <n v="0"/>
  </r>
  <r>
    <x v="3"/>
    <x v="3"/>
    <s v="Kasthuri Newz 24"/>
    <s v="NEWZ 24"/>
    <n v="0"/>
  </r>
  <r>
    <x v="3"/>
    <x v="3"/>
    <s v="Kasthuri Newz 24"/>
    <s v="NEWZ 24"/>
    <n v="0"/>
  </r>
  <r>
    <x v="3"/>
    <x v="3"/>
    <s v="Kasthuri Newz 24"/>
    <s v="SWEET HOME"/>
    <n v="0"/>
  </r>
  <r>
    <x v="3"/>
    <x v="3"/>
    <s v="Kasthuri Newz 24"/>
    <s v="KARNATAKA INDU"/>
    <n v="0"/>
  </r>
  <r>
    <x v="3"/>
    <x v="3"/>
    <s v="Kasthuri Newz 24"/>
    <s v="MAST MAJA MAADI"/>
    <n v="0"/>
  </r>
  <r>
    <x v="3"/>
    <x v="3"/>
    <s v="Kasthuri Newz 24"/>
    <s v="NEWZ 24"/>
    <n v="0"/>
  </r>
  <r>
    <x v="3"/>
    <x v="3"/>
    <s v="Kasthuri Newz 24"/>
    <s v="IDONDLA 5"/>
    <n v="0"/>
  </r>
  <r>
    <x v="3"/>
    <x v="3"/>
    <s v="Kasthuri Newz 24"/>
    <s v="COMEDY HALBIDI"/>
    <n v="0"/>
  </r>
  <r>
    <x v="3"/>
    <x v="3"/>
    <s v="Kasthuri Newz 24"/>
    <s v="COMEDY HALBIDI"/>
    <n v="0"/>
  </r>
  <r>
    <x v="3"/>
    <x v="3"/>
    <s v="Kasthuri Newz 24"/>
    <s v="INDIA TODAY"/>
    <n v="0.01"/>
  </r>
  <r>
    <x v="3"/>
    <x v="3"/>
    <s v="Kasthuri Newz 24"/>
    <s v="BANNA MASIDA MELE"/>
    <n v="0.01"/>
  </r>
  <r>
    <x v="3"/>
    <x v="3"/>
    <s v="Kasthuri Newz 24"/>
    <s v="BANGALORE CENTRAL"/>
    <n v="0.01"/>
  </r>
  <r>
    <x v="3"/>
    <x v="3"/>
    <s v="Kasthuri Newz 24"/>
    <s v="KASTHURI NEWZ24 VISHESHA"/>
    <n v="0"/>
  </r>
  <r>
    <x v="3"/>
    <x v="3"/>
    <s v="Kasthuri Newz 24"/>
    <s v="NEWZ 24"/>
    <n v="0.01"/>
  </r>
  <r>
    <x v="4"/>
    <x v="4"/>
    <s v="Kasthuri Newz 24"/>
    <s v="NAMASTE INDIA"/>
    <n v="0"/>
  </r>
  <r>
    <x v="4"/>
    <x v="4"/>
    <s v="Kasthuri Newz 24"/>
    <s v="IDONDLA 5"/>
    <n v="0"/>
  </r>
  <r>
    <x v="4"/>
    <x v="4"/>
    <s v="Kasthuri Newz 24"/>
    <s v="NEWZ 24"/>
    <n v="0"/>
  </r>
  <r>
    <x v="4"/>
    <x v="4"/>
    <s v="Kasthuri Newz 24"/>
    <s v="NEWZ 24"/>
    <n v="0"/>
  </r>
  <r>
    <x v="4"/>
    <x v="4"/>
    <s v="Kasthuri Newz 24"/>
    <s v="BANNA MASIDA MELE"/>
    <n v="0"/>
  </r>
  <r>
    <x v="4"/>
    <x v="4"/>
    <s v="Kasthuri Newz 24"/>
    <s v="BHANUVARADA BADUTA"/>
    <n v="0.03"/>
  </r>
  <r>
    <x v="4"/>
    <x v="4"/>
    <s v="Kasthuri Newz 24"/>
    <s v="NEWZ 24"/>
    <n v="0"/>
  </r>
  <r>
    <x v="4"/>
    <x v="4"/>
    <s v="Kasthuri Newz 24"/>
    <s v="MID DAY"/>
    <n v="0"/>
  </r>
  <r>
    <x v="4"/>
    <x v="4"/>
    <s v="Kasthuri Newz 24"/>
    <s v="AAA TELESHOPING"/>
    <n v="0"/>
  </r>
  <r>
    <x v="4"/>
    <x v="4"/>
    <s v="Kasthuri Newz 24"/>
    <s v="NEWZ 24"/>
    <n v="0"/>
  </r>
  <r>
    <x v="4"/>
    <x v="4"/>
    <s v="Kasthuri Newz 24"/>
    <s v="NEWZ 24"/>
    <n v="0"/>
  </r>
  <r>
    <x v="4"/>
    <x v="4"/>
    <s v="Kasthuri Newz 24"/>
    <s v="VASTU SASHTRA"/>
    <n v="0"/>
  </r>
  <r>
    <x v="4"/>
    <x v="4"/>
    <s v="Kasthuri Newz 24"/>
    <s v="NEWZ 24"/>
    <n v="0"/>
  </r>
  <r>
    <x v="4"/>
    <x v="4"/>
    <s v="Kasthuri Newz 24"/>
    <s v="COMEDY HALBIDI"/>
    <n v="0"/>
  </r>
  <r>
    <x v="4"/>
    <x v="4"/>
    <s v="Kasthuri Newz 24"/>
    <s v="COMEDY HALBIDI"/>
    <n v="0"/>
  </r>
  <r>
    <x v="4"/>
    <x v="4"/>
    <s v="Kasthuri Newz 24"/>
    <s v="GURUMANTRA"/>
    <n v="0"/>
  </r>
  <r>
    <x v="4"/>
    <x v="4"/>
    <s v="Kasthuri Newz 24"/>
    <s v="GURUMANTRA"/>
    <n v="0"/>
  </r>
  <r>
    <x v="4"/>
    <x v="4"/>
    <s v="Kasthuri Newz 24"/>
    <s v="KARNATAKA INDU"/>
    <n v="0"/>
  </r>
  <r>
    <x v="4"/>
    <x v="4"/>
    <s v="Kasthuri Newz 24"/>
    <s v="AKSHAYA BHAGYA"/>
    <n v="0.03"/>
  </r>
  <r>
    <x v="4"/>
    <x v="4"/>
    <s v="Kasthuri Newz 24"/>
    <s v="AKSHAYA BHAGYA"/>
    <n v="0.02"/>
  </r>
  <r>
    <x v="4"/>
    <x v="4"/>
    <s v="Kasthuri Newz 24"/>
    <s v="MOVIE MIRROR"/>
    <n v="0.01"/>
  </r>
  <r>
    <x v="4"/>
    <x v="4"/>
    <s v="Kasthuri Newz 24"/>
    <s v="AA DINAGALU"/>
    <n v="0.03"/>
  </r>
  <r>
    <x v="4"/>
    <x v="4"/>
    <s v="Kasthuri Newz 24"/>
    <s v="KASTHURI NEWZ24 VISHESHA (RELIGIOUS)"/>
    <n v="0"/>
  </r>
  <r>
    <x v="4"/>
    <x v="4"/>
    <s v="Kasthuri Newz 24"/>
    <s v="KASTHURI NEWZ24 VISHESHA"/>
    <n v="0.01"/>
  </r>
  <r>
    <x v="4"/>
    <x v="4"/>
    <s v="Kasthuri Newz 24"/>
    <s v="NEWZ 24"/>
    <n v="0"/>
  </r>
  <r>
    <x v="5"/>
    <x v="5"/>
    <s v="Kasthuri Newz 24"/>
    <s v="NAMASTE INDIA"/>
    <n v="0"/>
  </r>
  <r>
    <x v="5"/>
    <x v="5"/>
    <s v="Kasthuri Newz 24"/>
    <s v="POWER PLAY"/>
    <n v="0"/>
  </r>
  <r>
    <x v="5"/>
    <x v="5"/>
    <s v="Kasthuri Newz 24"/>
    <s v="AAA TELESHOPING"/>
    <n v="0"/>
  </r>
  <r>
    <x v="5"/>
    <x v="5"/>
    <s v="Kasthuri Newz 24"/>
    <s v="SIDDU SARATHI"/>
    <n v="0"/>
  </r>
  <r>
    <x v="5"/>
    <x v="5"/>
    <s v="Kasthuri Newz 24"/>
    <s v="KASTHURI NEWZ24 VISHESHA"/>
    <n v="0"/>
  </r>
  <r>
    <x v="5"/>
    <x v="5"/>
    <s v="Kasthuri Newz 24"/>
    <s v="SIDDU SARATHI"/>
    <n v="0"/>
  </r>
  <r>
    <x v="5"/>
    <x v="5"/>
    <s v="Kasthuri Newz 24"/>
    <s v="SIDDU SARATHI"/>
    <n v="0.01"/>
  </r>
  <r>
    <x v="5"/>
    <x v="5"/>
    <s v="Kasthuri Newz 24"/>
    <s v="SIDDU SARATHI"/>
    <n v="0"/>
  </r>
  <r>
    <x v="5"/>
    <x v="5"/>
    <s v="Kasthuri Newz 24"/>
    <s v="SIDDU SARATHI"/>
    <n v="0"/>
  </r>
  <r>
    <x v="5"/>
    <x v="5"/>
    <s v="Kasthuri Newz 24"/>
    <s v="MAST MAJA MAADI"/>
    <n v="0"/>
  </r>
  <r>
    <x v="5"/>
    <x v="5"/>
    <s v="Kasthuri Newz 24"/>
    <s v="SIDDU SARATHI"/>
    <n v="0"/>
  </r>
  <r>
    <x v="5"/>
    <x v="5"/>
    <s v="Kasthuri Newz 24"/>
    <s v="MOVIE MIRROR"/>
    <n v="0.03"/>
  </r>
  <r>
    <x v="5"/>
    <x v="5"/>
    <s v="Kasthuri Newz 24"/>
    <s v="NEWZ 24"/>
    <n v="0"/>
  </r>
  <r>
    <x v="5"/>
    <x v="5"/>
    <s v="Kasthuri Newz 24"/>
    <s v="KARNATAKA INDU"/>
    <n v="0"/>
  </r>
  <r>
    <x v="5"/>
    <x v="5"/>
    <s v="Kasthuri Newz 24"/>
    <s v="AA DINAGALU"/>
    <n v="0"/>
  </r>
  <r>
    <x v="5"/>
    <x v="5"/>
    <s v="Kasthuri Newz 24"/>
    <s v="FIRST DAY"/>
    <n v="0"/>
  </r>
  <r>
    <x v="5"/>
    <x v="5"/>
    <s v="Kasthuri Newz 24"/>
    <s v="FIRST DAY"/>
    <n v="0"/>
  </r>
  <r>
    <x v="5"/>
    <x v="5"/>
    <s v="Kasthuri Newz 24"/>
    <s v="NEWZ 24"/>
    <n v="0"/>
  </r>
  <r>
    <x v="5"/>
    <x v="5"/>
    <s v="Kasthuri Newz 24"/>
    <s v="WANTED"/>
    <n v="0"/>
  </r>
  <r>
    <x v="5"/>
    <x v="5"/>
    <s v="Kasthuri Newz 24"/>
    <s v="INDIA TODAY"/>
    <n v="0"/>
  </r>
  <r>
    <x v="5"/>
    <x v="5"/>
    <s v="Kasthuri Newz 24"/>
    <s v="KASTHURI NEWZ24 VISHESHA (RELIGIOUS)"/>
    <n v="0"/>
  </r>
  <r>
    <x v="5"/>
    <x v="5"/>
    <s v="Kasthuri Newz 24"/>
    <s v="BANGALORE CENTRAL"/>
    <n v="0"/>
  </r>
  <r>
    <x v="5"/>
    <x v="5"/>
    <s v="Kasthuri Newz 24"/>
    <s v="GANDHI CLASS"/>
    <n v="0"/>
  </r>
  <r>
    <x v="5"/>
    <x v="5"/>
    <s v="Kasthuri Newz 24"/>
    <s v="NEWZ 24"/>
    <n v="0"/>
  </r>
  <r>
    <x v="6"/>
    <x v="6"/>
    <s v="Kasthuri Newz 24"/>
    <s v="NAMASTE INDIA"/>
    <n v="0"/>
  </r>
  <r>
    <x v="6"/>
    <x v="6"/>
    <s v="Kasthuri Newz 24"/>
    <s v="POWER PLAY"/>
    <n v="0"/>
  </r>
  <r>
    <x v="6"/>
    <x v="6"/>
    <s v="Kasthuri Newz 24"/>
    <s v="NEWZ 24"/>
    <n v="0.01"/>
  </r>
  <r>
    <x v="6"/>
    <x v="6"/>
    <s v="Kasthuri Newz 24"/>
    <s v="KASTHURI NEWZ24 VISHESHA (RELIGIOUS)"/>
    <n v="0"/>
  </r>
  <r>
    <x v="6"/>
    <x v="6"/>
    <s v="Kasthuri Newz 24"/>
    <s v="BANNA MASIDA MELE"/>
    <n v="0"/>
  </r>
  <r>
    <x v="6"/>
    <x v="6"/>
    <s v="Kasthuri Newz 24"/>
    <s v="NEWZ 24"/>
    <n v="0"/>
  </r>
  <r>
    <x v="6"/>
    <x v="6"/>
    <s v="Kasthuri Newz 24"/>
    <s v="NEWZ 24"/>
    <n v="0.01"/>
  </r>
  <r>
    <x v="6"/>
    <x v="6"/>
    <s v="Kasthuri Newz 24"/>
    <s v="NEWZ 24"/>
    <n v="0"/>
  </r>
  <r>
    <x v="6"/>
    <x v="6"/>
    <s v="Kasthuri Newz 24"/>
    <s v="NEWZ 24"/>
    <n v="0.01"/>
  </r>
  <r>
    <x v="6"/>
    <x v="6"/>
    <s v="Kasthuri Newz 24"/>
    <s v="GANDHI CLASS"/>
    <n v="0"/>
  </r>
  <r>
    <x v="6"/>
    <x v="6"/>
    <s v="Kasthuri Newz 24"/>
    <s v="MID DAY"/>
    <n v="0"/>
  </r>
  <r>
    <x v="6"/>
    <x v="6"/>
    <s v="Kasthuri Newz 24"/>
    <s v="AAA TELESHOPING"/>
    <n v="0"/>
  </r>
  <r>
    <x v="6"/>
    <x v="6"/>
    <s v="Kasthuri Newz 24"/>
    <s v="POWER PLAY"/>
    <n v="0"/>
  </r>
  <r>
    <x v="6"/>
    <x v="6"/>
    <s v="Kasthuri Newz 24"/>
    <s v="AAYUSHMAN BHAVA"/>
    <n v="0.01"/>
  </r>
  <r>
    <x v="6"/>
    <x v="6"/>
    <s v="Kasthuri Newz 24"/>
    <s v="WANTED"/>
    <n v="0"/>
  </r>
  <r>
    <x v="6"/>
    <x v="6"/>
    <s v="Kasthuri Newz 24"/>
    <s v="MAST MAJA MAADI"/>
    <n v="0"/>
  </r>
  <r>
    <x v="6"/>
    <x v="6"/>
    <s v="Kasthuri Newz 24"/>
    <s v="KARNATAKA INDU"/>
    <n v="0"/>
  </r>
  <r>
    <x v="6"/>
    <x v="6"/>
    <s v="Kasthuri Newz 24"/>
    <s v="RAJ SANGEETHOTSAVA"/>
    <n v="0"/>
  </r>
  <r>
    <x v="6"/>
    <x v="6"/>
    <s v="Kasthuri Newz 24"/>
    <s v="CHIGURIDA HASIRU"/>
    <n v="0"/>
  </r>
  <r>
    <x v="6"/>
    <x v="6"/>
    <s v="Kasthuri Newz 24"/>
    <s v="CHIGURIDA HASIRU"/>
    <n v="0"/>
  </r>
  <r>
    <x v="6"/>
    <x v="6"/>
    <s v="Kasthuri Newz 24"/>
    <s v="WANTED"/>
    <n v="0"/>
  </r>
  <r>
    <x v="6"/>
    <x v="6"/>
    <s v="Kasthuri Newz 24"/>
    <s v="INDIA TODAY"/>
    <n v="0.01"/>
  </r>
  <r>
    <x v="6"/>
    <x v="6"/>
    <s v="Kasthuri Newz 24"/>
    <s v="KASTHURI NEWZ24 VISHESHA"/>
    <n v="0"/>
  </r>
  <r>
    <x v="6"/>
    <x v="6"/>
    <s v="Kasthuri Newz 24"/>
    <s v="GANDHI CLASS"/>
    <n v="0"/>
  </r>
  <r>
    <x v="7"/>
    <x v="0"/>
    <s v="Kasthuri Newz 24"/>
    <s v="NAMASTE INDIA"/>
    <n v="0"/>
  </r>
  <r>
    <x v="7"/>
    <x v="0"/>
    <s v="Kasthuri Newz 24"/>
    <s v="POWER PLAY"/>
    <n v="0"/>
  </r>
  <r>
    <x v="7"/>
    <x v="0"/>
    <s v="Kasthuri Newz 24"/>
    <s v="AAA TELESHOPING"/>
    <n v="0"/>
  </r>
  <r>
    <x v="7"/>
    <x v="0"/>
    <s v="Kasthuri Newz 24"/>
    <s v="NEWZ 24"/>
    <n v="0.01"/>
  </r>
  <r>
    <x v="7"/>
    <x v="0"/>
    <s v="Kasthuri Newz 24"/>
    <s v="KASTHURI NEWZ24 VISHESHA"/>
    <n v="0"/>
  </r>
  <r>
    <x v="7"/>
    <x v="0"/>
    <s v="Kasthuri Newz 24"/>
    <s v="NEWZ 24"/>
    <n v="0"/>
  </r>
  <r>
    <x v="7"/>
    <x v="0"/>
    <s v="Kasthuri Newz 24"/>
    <s v="AADU MAGAA AADU"/>
    <n v="0"/>
  </r>
  <r>
    <x v="7"/>
    <x v="0"/>
    <s v="Kasthuri Newz 24"/>
    <s v="NEWZ 24"/>
    <n v="0"/>
  </r>
  <r>
    <x v="7"/>
    <x v="0"/>
    <s v="Kasthuri Newz 24"/>
    <s v="MID DAY"/>
    <n v="0"/>
  </r>
  <r>
    <x v="7"/>
    <x v="0"/>
    <s v="Kasthuri Newz 24"/>
    <s v="AAA TELESHOPING"/>
    <n v="0"/>
  </r>
  <r>
    <x v="7"/>
    <x v="0"/>
    <s v="Kasthuri Newz 24"/>
    <s v="POWER PLAY"/>
    <n v="0"/>
  </r>
  <r>
    <x v="7"/>
    <x v="0"/>
    <s v="Kasthuri Newz 24"/>
    <s v="AAYUSHMAN BHAVA"/>
    <n v="0"/>
  </r>
  <r>
    <x v="7"/>
    <x v="0"/>
    <s v="Kasthuri Newz 24"/>
    <s v="NEWZ 24"/>
    <n v="0.01"/>
  </r>
  <r>
    <x v="7"/>
    <x v="0"/>
    <s v="Kasthuri Newz 24"/>
    <s v="DOCTORS CORNER"/>
    <n v="0"/>
  </r>
  <r>
    <x v="7"/>
    <x v="0"/>
    <s v="Kasthuri Newz 24"/>
    <s v="SALAAM NAMASTE"/>
    <n v="0"/>
  </r>
  <r>
    <x v="7"/>
    <x v="0"/>
    <s v="Kasthuri Newz 24"/>
    <s v="SALAAM NAMASTE"/>
    <n v="0"/>
  </r>
  <r>
    <x v="7"/>
    <x v="0"/>
    <s v="Kasthuri Newz 24"/>
    <s v="KARNATAKA INDU"/>
    <n v="0"/>
  </r>
  <r>
    <x v="7"/>
    <x v="0"/>
    <s v="Kasthuri Newz 24"/>
    <s v="KASTHURI NEWZ24 VISHESHA"/>
    <n v="0"/>
  </r>
  <r>
    <x v="7"/>
    <x v="0"/>
    <s v="Kasthuri Newz 24"/>
    <s v="KASTHURI NEWZ24 VISHESHA"/>
    <n v="0"/>
  </r>
  <r>
    <x v="7"/>
    <x v="0"/>
    <s v="Kasthuri Newz 24"/>
    <s v="SIDDU GRUHA GATI"/>
    <n v="0"/>
  </r>
  <r>
    <x v="7"/>
    <x v="0"/>
    <s v="Kasthuri Newz 24"/>
    <s v="SIDDU GRUHA GATI"/>
    <n v="0"/>
  </r>
  <r>
    <x v="7"/>
    <x v="0"/>
    <s v="Kasthuri Newz 24"/>
    <s v="WANTED"/>
    <n v="0"/>
  </r>
  <r>
    <x v="7"/>
    <x v="0"/>
    <s v="Kasthuri Newz 24"/>
    <s v="KHALNAYAK"/>
    <n v="0"/>
  </r>
  <r>
    <x v="8"/>
    <x v="1"/>
    <s v="Kasthuri Newz 24"/>
    <s v="NAMASTE INDIA"/>
    <n v="0"/>
  </r>
  <r>
    <x v="8"/>
    <x v="1"/>
    <s v="Kasthuri Newz 24"/>
    <s v="POWER PLAY"/>
    <n v="0"/>
  </r>
  <r>
    <x v="8"/>
    <x v="1"/>
    <s v="Kasthuri Newz 24"/>
    <s v="NEWZ 24"/>
    <n v="0"/>
  </r>
  <r>
    <x v="8"/>
    <x v="1"/>
    <s v="Kasthuri Newz 24"/>
    <s v="NEWZ 24"/>
    <n v="0"/>
  </r>
  <r>
    <x v="8"/>
    <x v="1"/>
    <s v="Kasthuri Newz 24"/>
    <s v="NEWZ 24"/>
    <n v="0"/>
  </r>
  <r>
    <x v="8"/>
    <x v="1"/>
    <s v="Kasthuri Newz 24"/>
    <s v="NEWZ 24"/>
    <n v="0"/>
  </r>
  <r>
    <x v="8"/>
    <x v="1"/>
    <s v="Kasthuri Newz 24"/>
    <s v="SREESANTH FIXING"/>
    <n v="0"/>
  </r>
  <r>
    <x v="8"/>
    <x v="1"/>
    <s v="Kasthuri Newz 24"/>
    <s v="YOGA SHAKTI"/>
    <n v="0"/>
  </r>
  <r>
    <x v="8"/>
    <x v="1"/>
    <s v="Kasthuri Newz 24"/>
    <s v="NEWZ 24"/>
    <n v="0.01"/>
  </r>
  <r>
    <x v="8"/>
    <x v="1"/>
    <s v="Kasthuri Newz 24"/>
    <s v="GANDHI CLASS"/>
    <n v="0"/>
  </r>
  <r>
    <x v="8"/>
    <x v="1"/>
    <s v="Kasthuri Newz 24"/>
    <s v="NEWZ 24"/>
    <n v="0.03"/>
  </r>
  <r>
    <x v="8"/>
    <x v="1"/>
    <s v="Kasthuri Newz 24"/>
    <s v="DOCTORS CORNER"/>
    <n v="0.02"/>
  </r>
  <r>
    <x v="8"/>
    <x v="1"/>
    <s v="Kasthuri Newz 24"/>
    <s v="NEWZ 24"/>
    <n v="0.02"/>
  </r>
  <r>
    <x v="8"/>
    <x v="1"/>
    <s v="Kasthuri Newz 24"/>
    <s v="KASTHURI NEWZ24 VISHESHA (RELIGIOUS)"/>
    <n v="0"/>
  </r>
  <r>
    <x v="8"/>
    <x v="1"/>
    <s v="Kasthuri Newz 24"/>
    <s v="KARNATAKA INDU"/>
    <n v="0"/>
  </r>
  <r>
    <x v="8"/>
    <x v="1"/>
    <s v="Kasthuri Newz 24"/>
    <s v="KARNATAKA INDU"/>
    <n v="0"/>
  </r>
  <r>
    <x v="8"/>
    <x v="1"/>
    <s v="Kasthuri Newz 24"/>
    <s v="KASTHURI NEWZ24 VISHESHA"/>
    <n v="0"/>
  </r>
  <r>
    <x v="8"/>
    <x v="1"/>
    <s v="Kasthuri Newz 24"/>
    <s v="KHALNAYAKANA THAPPOPIGE"/>
    <n v="0.02"/>
  </r>
  <r>
    <x v="8"/>
    <x v="1"/>
    <s v="Kasthuri Newz 24"/>
    <s v="KHALNAYAK"/>
    <n v="0.02"/>
  </r>
  <r>
    <x v="8"/>
    <x v="1"/>
    <s v="Kasthuri Newz 24"/>
    <s v="MUNAABHAI LOVE STORY"/>
    <n v="0.02"/>
  </r>
  <r>
    <x v="8"/>
    <x v="1"/>
    <s v="Kasthuri Newz 24"/>
    <s v="WANTED"/>
    <n v="0"/>
  </r>
  <r>
    <x v="8"/>
    <x v="1"/>
    <s v="Kasthuri Newz 24"/>
    <s v="INDIA TODAY"/>
    <n v="0"/>
  </r>
  <r>
    <x v="8"/>
    <x v="1"/>
    <s v="Kasthuri Newz 24"/>
    <s v="BANGALORE CENTRAL"/>
    <n v="0"/>
  </r>
  <r>
    <x v="9"/>
    <x v="2"/>
    <s v="Kasthuri Newz 24"/>
    <s v="NAMASTE INDIA"/>
    <n v="0.01"/>
  </r>
  <r>
    <x v="9"/>
    <x v="2"/>
    <s v="Kasthuri Newz 24"/>
    <s v="TATHASTU"/>
    <n v="0"/>
  </r>
  <r>
    <x v="9"/>
    <x v="2"/>
    <s v="Kasthuri Newz 24"/>
    <s v="ROYAL FIXING"/>
    <n v="0"/>
  </r>
  <r>
    <x v="9"/>
    <x v="2"/>
    <s v="Kasthuri Newz 24"/>
    <s v="NEWZ 24"/>
    <n v="0.01"/>
  </r>
  <r>
    <x v="9"/>
    <x v="2"/>
    <s v="Kasthuri Newz 24"/>
    <s v="NEWZ 24"/>
    <n v="0.01"/>
  </r>
  <r>
    <x v="9"/>
    <x v="2"/>
    <s v="Kasthuri Newz 24"/>
    <s v="KHALNAYAKANA THAPPOPIGE"/>
    <n v="0"/>
  </r>
  <r>
    <x v="9"/>
    <x v="2"/>
    <s v="Kasthuri Newz 24"/>
    <s v="NEWZ 24"/>
    <n v="0"/>
  </r>
  <r>
    <x v="9"/>
    <x v="2"/>
    <s v="Kasthuri Newz 24"/>
    <s v="MUNAABHAI LOVE STORY"/>
    <n v="0"/>
  </r>
  <r>
    <x v="9"/>
    <x v="2"/>
    <s v="Kasthuri Newz 24"/>
    <s v="NEWZ 24"/>
    <n v="0"/>
  </r>
  <r>
    <x v="9"/>
    <x v="2"/>
    <s v="Kasthuri Newz 24"/>
    <s v="NEWZ 24"/>
    <n v="0.01"/>
  </r>
  <r>
    <x v="9"/>
    <x v="2"/>
    <s v="Kasthuri Newz 24"/>
    <s v="NEWZ 24"/>
    <n v="0"/>
  </r>
  <r>
    <x v="9"/>
    <x v="2"/>
    <s v="Kasthuri Newz 24"/>
    <s v="GANDHI CLASS"/>
    <n v="0.01"/>
  </r>
  <r>
    <x v="9"/>
    <x v="2"/>
    <s v="Kasthuri Newz 24"/>
    <s v="MID DAY"/>
    <n v="0"/>
  </r>
  <r>
    <x v="9"/>
    <x v="2"/>
    <s v="Kasthuri Newz 24"/>
    <s v="ROYAL FIXING"/>
    <n v="0"/>
  </r>
  <r>
    <x v="9"/>
    <x v="2"/>
    <s v="Kasthuri Newz 24"/>
    <s v="ROYAL FIXING"/>
    <n v="0"/>
  </r>
  <r>
    <x v="9"/>
    <x v="2"/>
    <s v="Kasthuri Newz 24"/>
    <s v="AAYUSHMAN BHAVA"/>
    <n v="0"/>
  </r>
  <r>
    <x v="9"/>
    <x v="2"/>
    <s v="Kasthuri Newz 24"/>
    <s v="NEWZ 24"/>
    <n v="0"/>
  </r>
  <r>
    <x v="9"/>
    <x v="2"/>
    <s v="Kasthuri Newz 24"/>
    <s v="NEWZ 24"/>
    <n v="0.02"/>
  </r>
  <r>
    <x v="9"/>
    <x v="2"/>
    <s v="Kasthuri Newz 24"/>
    <s v="NEWZ 24"/>
    <n v="0.02"/>
  </r>
  <r>
    <x v="9"/>
    <x v="2"/>
    <s v="Kasthuri Newz 24"/>
    <s v="WANTED"/>
    <n v="0.02"/>
  </r>
  <r>
    <x v="9"/>
    <x v="2"/>
    <s v="Kasthuri Newz 24"/>
    <s v="BADUKU JATAKABANDI"/>
    <n v="0"/>
  </r>
  <r>
    <x v="9"/>
    <x v="2"/>
    <s v="Kasthuri Newz 24"/>
    <s v="BADUKU JATAKABANDI"/>
    <n v="0"/>
  </r>
  <r>
    <x v="9"/>
    <x v="2"/>
    <s v="Kasthuri Newz 24"/>
    <s v="KARNATAKA INDU"/>
    <n v="0"/>
  </r>
  <r>
    <x v="9"/>
    <x v="2"/>
    <s v="Kasthuri Newz 24"/>
    <s v="KASTHURI NEWZ24 VISHESHA"/>
    <n v="0"/>
  </r>
  <r>
    <x v="9"/>
    <x v="2"/>
    <s v="Kasthuri Newz 24"/>
    <s v="SANJU HELIDA KATHE"/>
    <n v="0"/>
  </r>
  <r>
    <x v="9"/>
    <x v="2"/>
    <s v="Kasthuri Newz 24"/>
    <s v="NERA NUDI"/>
    <n v="0"/>
  </r>
  <r>
    <x v="9"/>
    <x v="2"/>
    <s v="Kasthuri Newz 24"/>
    <s v="NERA NUDI"/>
    <n v="0"/>
  </r>
  <r>
    <x v="9"/>
    <x v="2"/>
    <s v="Kasthuri Newz 24"/>
    <s v="WANTED"/>
    <n v="0"/>
  </r>
  <r>
    <x v="9"/>
    <x v="2"/>
    <s v="Kasthuri Newz 24"/>
    <s v="INDIA TODAY"/>
    <n v="0"/>
  </r>
  <r>
    <x v="9"/>
    <x v="2"/>
    <s v="Kasthuri Newz 24"/>
    <s v="BANGALORE CENTRAL"/>
    <n v="0"/>
  </r>
  <r>
    <x v="9"/>
    <x v="2"/>
    <s v="Kasthuri Newz 24"/>
    <s v="NEWZ 24"/>
    <n v="0.01"/>
  </r>
  <r>
    <x v="10"/>
    <x v="3"/>
    <s v="Kasthuri Newz 24"/>
    <s v="NAMASTE INDIA"/>
    <n v="0"/>
  </r>
  <r>
    <x v="10"/>
    <x v="3"/>
    <s v="Kasthuri Newz 24"/>
    <s v="TATHASTU"/>
    <n v="0"/>
  </r>
  <r>
    <x v="10"/>
    <x v="3"/>
    <s v="Kasthuri Newz 24"/>
    <s v="POWER PLAY"/>
    <n v="0.01"/>
  </r>
  <r>
    <x v="10"/>
    <x v="3"/>
    <s v="Kasthuri Newz 24"/>
    <s v="NEWZ 24"/>
    <n v="0.02"/>
  </r>
  <r>
    <x v="10"/>
    <x v="3"/>
    <s v="Kasthuri Newz 24"/>
    <s v="NEWZ 24"/>
    <n v="0"/>
  </r>
  <r>
    <x v="10"/>
    <x v="3"/>
    <s v="Kasthuri Newz 24"/>
    <s v="ANGELINA JOLIE"/>
    <n v="0"/>
  </r>
  <r>
    <x v="10"/>
    <x v="3"/>
    <s v="Kasthuri Newz 24"/>
    <s v="SIDDU TEAM"/>
    <n v="0"/>
  </r>
  <r>
    <x v="10"/>
    <x v="3"/>
    <s v="Kasthuri Newz 24"/>
    <s v="SIDDU TEAM"/>
    <n v="0"/>
  </r>
  <r>
    <x v="10"/>
    <x v="3"/>
    <s v="Kasthuri Newz 24"/>
    <s v="SIDDU TEAM"/>
    <n v="0"/>
  </r>
  <r>
    <x v="10"/>
    <x v="3"/>
    <s v="Kasthuri Newz 24"/>
    <s v="SIDDU TEAM"/>
    <n v="0"/>
  </r>
  <r>
    <x v="10"/>
    <x v="3"/>
    <s v="Kasthuri Newz 24"/>
    <s v="SIDDU TEAM"/>
    <n v="0"/>
  </r>
  <r>
    <x v="10"/>
    <x v="3"/>
    <s v="Kasthuri Newz 24"/>
    <s v="GANDHI CLASS"/>
    <n v="0"/>
  </r>
  <r>
    <x v="10"/>
    <x v="3"/>
    <s v="Kasthuri Newz 24"/>
    <s v="MID DAY"/>
    <n v="0.01"/>
  </r>
  <r>
    <x v="10"/>
    <x v="3"/>
    <s v="Kasthuri Newz 24"/>
    <s v="KASTHURI NEWZ24 VISHESHA"/>
    <n v="0"/>
  </r>
  <r>
    <x v="10"/>
    <x v="3"/>
    <s v="Kasthuri Newz 24"/>
    <s v="KASTHURI NEWZ24 VISHESHA"/>
    <n v="0"/>
  </r>
  <r>
    <x v="10"/>
    <x v="3"/>
    <s v="Kasthuri Newz 24"/>
    <s v="AAYUSHMAN BHAVA"/>
    <n v="0"/>
  </r>
  <r>
    <x v="10"/>
    <x v="3"/>
    <s v="Kasthuri Newz 24"/>
    <s v="NEWZ 24"/>
    <n v="0"/>
  </r>
  <r>
    <x v="10"/>
    <x v="3"/>
    <s v="Kasthuri Newz 24"/>
    <s v="NEWZ 24"/>
    <n v="0"/>
  </r>
  <r>
    <x v="10"/>
    <x v="3"/>
    <s v="Kasthuri Newz 24"/>
    <s v="NAANU NAANA LIFEU"/>
    <n v="0"/>
  </r>
  <r>
    <x v="10"/>
    <x v="3"/>
    <s v="Kasthuri Newz 24"/>
    <s v="KARNATAKA INDU"/>
    <n v="0"/>
  </r>
  <r>
    <x v="10"/>
    <x v="3"/>
    <s v="Kasthuri Newz 24"/>
    <s v="KASTHURI NEWZ24 VISHESHA"/>
    <n v="0.02"/>
  </r>
  <r>
    <x v="10"/>
    <x v="3"/>
    <s v="Kasthuri Newz 24"/>
    <s v="SAMPUTA SANKATHA"/>
    <n v="0"/>
  </r>
  <r>
    <x v="10"/>
    <x v="3"/>
    <s v="Kasthuri Newz 24"/>
    <s v="INDIA TODAY"/>
    <n v="0"/>
  </r>
  <r>
    <x v="10"/>
    <x v="3"/>
    <s v="Kasthuri Newz 24"/>
    <s v="NEWZ 24"/>
    <n v="0.02"/>
  </r>
  <r>
    <x v="10"/>
    <x v="3"/>
    <s v="Kasthuri Newz 24"/>
    <s v="NEWZ 24"/>
    <n v="0"/>
  </r>
  <r>
    <x v="11"/>
    <x v="4"/>
    <s v="Kasthuri Newz 24"/>
    <s v="NAMASTE INDIA"/>
    <n v="0"/>
  </r>
  <r>
    <x v="11"/>
    <x v="4"/>
    <s v="Kasthuri Newz 24"/>
    <s v="TATHASTU"/>
    <n v="0"/>
  </r>
  <r>
    <x v="11"/>
    <x v="4"/>
    <s v="Kasthuri Newz 24"/>
    <s v="NEWZ 24"/>
    <n v="0"/>
  </r>
  <r>
    <x v="11"/>
    <x v="4"/>
    <s v="Kasthuri Newz 24"/>
    <s v="NEWZ 24"/>
    <n v="0.1"/>
  </r>
  <r>
    <x v="11"/>
    <x v="4"/>
    <s v="Kasthuri Newz 24"/>
    <s v="NEWZ 24"/>
    <n v="0"/>
  </r>
  <r>
    <x v="11"/>
    <x v="4"/>
    <s v="Kasthuri Newz 24"/>
    <s v="BOX OFFICE SULTAN"/>
    <n v="0"/>
  </r>
  <r>
    <x v="11"/>
    <x v="4"/>
    <s v="Kasthuri Newz 24"/>
    <s v="NAANU NAANA LIFEU"/>
    <n v="0"/>
  </r>
  <r>
    <x v="11"/>
    <x v="4"/>
    <s v="Kasthuri Newz 24"/>
    <s v="NAANU NAANA LIFEU"/>
    <n v="0"/>
  </r>
  <r>
    <x v="11"/>
    <x v="4"/>
    <s v="Kasthuri Newz 24"/>
    <s v="BHANUVARADA BADUTA"/>
    <n v="0"/>
  </r>
  <r>
    <x v="11"/>
    <x v="4"/>
    <s v="Kasthuri Newz 24"/>
    <s v="NEWZ 24"/>
    <n v="0"/>
  </r>
  <r>
    <x v="11"/>
    <x v="4"/>
    <s v="Kasthuri Newz 24"/>
    <s v="NEWZ 24"/>
    <n v="0"/>
  </r>
  <r>
    <x v="11"/>
    <x v="4"/>
    <s v="Kasthuri Newz 24"/>
    <s v="MAST MAJA MAADI"/>
    <n v="0.02"/>
  </r>
  <r>
    <x v="11"/>
    <x v="4"/>
    <s v="Kasthuri Newz 24"/>
    <s v="MID DAY"/>
    <n v="0"/>
  </r>
  <r>
    <x v="11"/>
    <x v="4"/>
    <s v="Kasthuri Newz 24"/>
    <s v="KASTHURI NEWZ24 VISHESHA"/>
    <n v="0"/>
  </r>
  <r>
    <x v="11"/>
    <x v="4"/>
    <s v="Kasthuri Newz 24"/>
    <s v="KASTHURI NEWZ24 VISHESHA"/>
    <n v="0"/>
  </r>
  <r>
    <x v="11"/>
    <x v="4"/>
    <s v="Kasthuri Newz 24"/>
    <s v="NEWZ 24"/>
    <n v="0"/>
  </r>
  <r>
    <x v="11"/>
    <x v="4"/>
    <s v="Kasthuri Newz 24"/>
    <s v="NEWZ 24"/>
    <n v="0.01"/>
  </r>
  <r>
    <x v="11"/>
    <x v="4"/>
    <s v="Kasthuri Newz 24"/>
    <s v="GURUMANTRA"/>
    <n v="0"/>
  </r>
  <r>
    <x v="11"/>
    <x v="4"/>
    <s v="Kasthuri Newz 24"/>
    <s v="KARNATAKA INDU"/>
    <n v="0"/>
  </r>
  <r>
    <x v="11"/>
    <x v="4"/>
    <s v="Kasthuri Newz 24"/>
    <s v="NEWZ 24"/>
    <n v="0"/>
  </r>
  <r>
    <x v="11"/>
    <x v="4"/>
    <s v="Kasthuri Newz 24"/>
    <s v="COMEDY HALBIDI"/>
    <n v="0"/>
  </r>
  <r>
    <x v="11"/>
    <x v="4"/>
    <s v="Kasthuri Newz 24"/>
    <s v="INDIA TODAY"/>
    <n v="0"/>
  </r>
  <r>
    <x v="11"/>
    <x v="4"/>
    <s v="Kasthuri Newz 24"/>
    <s v="BANGALORE CENTRAL"/>
    <n v="0"/>
  </r>
  <r>
    <x v="11"/>
    <x v="4"/>
    <s v="Kasthuri Newz 24"/>
    <s v="NEWZ 24"/>
    <n v="0"/>
  </r>
  <r>
    <x v="12"/>
    <x v="5"/>
    <s v="Kasthuri Newz 24"/>
    <s v="NAMASTE INDIA"/>
    <n v="0"/>
  </r>
  <r>
    <x v="12"/>
    <x v="5"/>
    <s v="Kasthuri Newz 24"/>
    <s v="TATHASTU"/>
    <n v="0"/>
  </r>
  <r>
    <x v="12"/>
    <x v="5"/>
    <s v="Kasthuri Newz 24"/>
    <s v="POWER PLAY"/>
    <n v="0.01"/>
  </r>
  <r>
    <x v="12"/>
    <x v="5"/>
    <s v="Kasthuri Newz 24"/>
    <s v="NEWZ 24"/>
    <n v="0"/>
  </r>
  <r>
    <x v="12"/>
    <x v="5"/>
    <s v="Kasthuri Newz 24"/>
    <s v="NEWZ 24"/>
    <n v="0"/>
  </r>
  <r>
    <x v="12"/>
    <x v="5"/>
    <s v="Kasthuri Newz 24"/>
    <s v="BANNA MASIDA MELE"/>
    <n v="0"/>
  </r>
  <r>
    <x v="12"/>
    <x v="5"/>
    <s v="Kasthuri Newz 24"/>
    <s v="NEWZ 24"/>
    <n v="0"/>
  </r>
  <r>
    <x v="12"/>
    <x v="5"/>
    <s v="Kasthuri Newz 24"/>
    <s v="KASTHURI NEWZ24 VISHESHA"/>
    <n v="0.02"/>
  </r>
  <r>
    <x v="12"/>
    <x v="5"/>
    <s v="Kasthuri Newz 24"/>
    <s v="NEWZ 24"/>
    <n v="0"/>
  </r>
  <r>
    <x v="12"/>
    <x v="5"/>
    <s v="Kasthuri Newz 24"/>
    <s v="NEWZ 24"/>
    <n v="0"/>
  </r>
  <r>
    <x v="12"/>
    <x v="5"/>
    <s v="Kasthuri Newz 24"/>
    <s v="NEWZ 24"/>
    <n v="0.01"/>
  </r>
  <r>
    <x v="12"/>
    <x v="5"/>
    <s v="Kasthuri Newz 24"/>
    <s v="AA DINAGALU"/>
    <n v="0.01"/>
  </r>
  <r>
    <x v="12"/>
    <x v="5"/>
    <s v="Kasthuri Newz 24"/>
    <s v="MID DAY"/>
    <n v="0"/>
  </r>
  <r>
    <x v="12"/>
    <x v="5"/>
    <s v="Kasthuri Newz 24"/>
    <s v="POWER PLAY"/>
    <n v="0"/>
  </r>
  <r>
    <x v="12"/>
    <x v="5"/>
    <s v="Kasthuri Newz 24"/>
    <s v="POWER PLAY"/>
    <n v="0.01"/>
  </r>
  <r>
    <x v="12"/>
    <x v="5"/>
    <s v="Kasthuri Newz 24"/>
    <s v="NEWZ 24"/>
    <n v="0.01"/>
  </r>
  <r>
    <x v="12"/>
    <x v="5"/>
    <s v="Kasthuri Newz 24"/>
    <s v="NEWZ 24"/>
    <n v="0"/>
  </r>
  <r>
    <x v="12"/>
    <x v="5"/>
    <s v="Kasthuri Newz 24"/>
    <s v="MADARANGI"/>
    <n v="0"/>
  </r>
  <r>
    <x v="12"/>
    <x v="5"/>
    <s v="Kasthuri Newz 24"/>
    <s v="KARNATAKA INDU"/>
    <n v="0"/>
  </r>
  <r>
    <x v="12"/>
    <x v="5"/>
    <s v="Kasthuri Newz 24"/>
    <s v="NEWZ 24"/>
    <n v="0.02"/>
  </r>
  <r>
    <x v="12"/>
    <x v="5"/>
    <s v="Kasthuri Newz 24"/>
    <s v="BOX OFFICE SULTAN"/>
    <n v="0"/>
  </r>
  <r>
    <x v="12"/>
    <x v="5"/>
    <s v="Kasthuri Newz 24"/>
    <s v="INDIA TODAY"/>
    <n v="0"/>
  </r>
  <r>
    <x v="12"/>
    <x v="5"/>
    <s v="Kasthuri Newz 24"/>
    <s v="BANGALORE CENTRAL"/>
    <n v="0"/>
  </r>
  <r>
    <x v="12"/>
    <x v="5"/>
    <s v="Kasthuri Newz 24"/>
    <s v="NEWZ 24"/>
    <n v="0"/>
  </r>
  <r>
    <x v="13"/>
    <x v="6"/>
    <s v="Kasthuri Newz 24"/>
    <s v="NAMASTE INDIA"/>
    <n v="0"/>
  </r>
  <r>
    <x v="13"/>
    <x v="6"/>
    <s v="Kasthuri Newz 24"/>
    <s v="TATHASTU"/>
    <n v="0"/>
  </r>
  <r>
    <x v="13"/>
    <x v="6"/>
    <s v="Kasthuri Newz 24"/>
    <s v="POWER PLAY"/>
    <n v="0.01"/>
  </r>
  <r>
    <x v="13"/>
    <x v="6"/>
    <s v="Kasthuri Newz 24"/>
    <s v="NEWZ 24"/>
    <n v="0.01"/>
  </r>
  <r>
    <x v="13"/>
    <x v="6"/>
    <s v="Kasthuri Newz 24"/>
    <s v="NEWZ 24"/>
    <n v="0"/>
  </r>
  <r>
    <x v="13"/>
    <x v="6"/>
    <s v="Kasthuri Newz 24"/>
    <s v="KASTHURI NEWZ24 VISHESHA"/>
    <n v="0"/>
  </r>
  <r>
    <x v="13"/>
    <x v="6"/>
    <s v="Kasthuri Newz 24"/>
    <s v="NEWZ 24"/>
    <n v="0.01"/>
  </r>
  <r>
    <x v="13"/>
    <x v="6"/>
    <s v="Kasthuri Newz 24"/>
    <s v="KASTHURI NEWZ24 VISHESHA"/>
    <n v="0"/>
  </r>
  <r>
    <x v="13"/>
    <x v="6"/>
    <s v="Kasthuri Newz 24"/>
    <s v="NEWZ 24"/>
    <n v="0"/>
  </r>
  <r>
    <x v="13"/>
    <x v="6"/>
    <s v="Kasthuri Newz 24"/>
    <s v="NEWZ 24"/>
    <n v="0"/>
  </r>
  <r>
    <x v="13"/>
    <x v="6"/>
    <s v="Kasthuri Newz 24"/>
    <s v="NEWZ 24"/>
    <n v="0"/>
  </r>
  <r>
    <x v="13"/>
    <x v="6"/>
    <s v="Kasthuri Newz 24"/>
    <s v="KINNARA VIVAHA"/>
    <n v="0"/>
  </r>
  <r>
    <x v="13"/>
    <x v="6"/>
    <s v="Kasthuri Newz 24"/>
    <s v="KINNARA VIVAHA"/>
    <n v="0"/>
  </r>
  <r>
    <x v="13"/>
    <x v="6"/>
    <s v="Kasthuri Newz 24"/>
    <s v="POWER PLAY"/>
    <n v="0"/>
  </r>
  <r>
    <x v="13"/>
    <x v="6"/>
    <s v="Kasthuri Newz 24"/>
    <s v="POWER PLAY"/>
    <n v="0"/>
  </r>
  <r>
    <x v="13"/>
    <x v="6"/>
    <s v="Kasthuri Newz 24"/>
    <s v="AAYUSHMAN BHAVA"/>
    <n v="0"/>
  </r>
  <r>
    <x v="13"/>
    <x v="6"/>
    <s v="Kasthuri Newz 24"/>
    <s v="NEWZ 24"/>
    <n v="0"/>
  </r>
  <r>
    <x v="13"/>
    <x v="6"/>
    <s v="Kasthuri Newz 24"/>
    <s v="NEWZ 24"/>
    <n v="0.01"/>
  </r>
  <r>
    <x v="13"/>
    <x v="6"/>
    <s v="Kasthuri Newz 24"/>
    <s v="SALAAM NAMASTE"/>
    <n v="0"/>
  </r>
  <r>
    <x v="13"/>
    <x v="6"/>
    <s v="Kasthuri Newz 24"/>
    <s v="KARNATAKA INDU"/>
    <n v="0"/>
  </r>
  <r>
    <x v="13"/>
    <x v="6"/>
    <s v="Kasthuri Newz 24"/>
    <s v="MINUGU NAKSHATHRA"/>
    <n v="0"/>
  </r>
  <r>
    <x v="13"/>
    <x v="6"/>
    <s v="Kasthuri Newz 24"/>
    <s v="ANGELINA JOLIE"/>
    <n v="0"/>
  </r>
  <r>
    <x v="13"/>
    <x v="6"/>
    <s v="Kasthuri Newz 24"/>
    <s v="INDIA TODAY"/>
    <n v="0.03"/>
  </r>
  <r>
    <x v="13"/>
    <x v="6"/>
    <s v="Kasthuri Newz 24"/>
    <s v="BANGALORE CENTRAL"/>
    <n v="0"/>
  </r>
  <r>
    <x v="13"/>
    <x v="6"/>
    <s v="Kasthuri Newz 24"/>
    <s v="NEWZ 24"/>
    <n v="0"/>
  </r>
  <r>
    <x v="14"/>
    <x v="0"/>
    <s v="Kasthuri Newz 24"/>
    <s v="NAMASTE INDIA"/>
    <n v="0.01"/>
  </r>
  <r>
    <x v="14"/>
    <x v="0"/>
    <s v="Kasthuri Newz 24"/>
    <s v="TATHASTU"/>
    <n v="0"/>
  </r>
  <r>
    <x v="14"/>
    <x v="0"/>
    <s v="Kasthuri Newz 24"/>
    <s v="POWER PLAY"/>
    <n v="0.01"/>
  </r>
  <r>
    <x v="14"/>
    <x v="0"/>
    <s v="Kasthuri Newz 24"/>
    <s v="NEWZ 24"/>
    <n v="0.01"/>
  </r>
  <r>
    <x v="14"/>
    <x v="0"/>
    <s v="Kasthuri Newz 24"/>
    <s v="NEWZ 24"/>
    <n v="0"/>
  </r>
  <r>
    <x v="14"/>
    <x v="0"/>
    <s v="Kasthuri Newz 24"/>
    <s v="KASTHURI NEWZ24 VISHESHA (RELIGIOUS)"/>
    <n v="0"/>
  </r>
  <r>
    <x v="14"/>
    <x v="0"/>
    <s v="Kasthuri Newz 24"/>
    <s v="NEWZ 24"/>
    <n v="0.01"/>
  </r>
  <r>
    <x v="14"/>
    <x v="0"/>
    <s v="Kasthuri Newz 24"/>
    <s v="MINUGU NAKSHATHRA"/>
    <n v="0.01"/>
  </r>
  <r>
    <x v="14"/>
    <x v="0"/>
    <s v="Kasthuri Newz 24"/>
    <s v="NEWZ 24"/>
    <n v="0"/>
  </r>
  <r>
    <x v="14"/>
    <x v="0"/>
    <s v="Kasthuri Newz 24"/>
    <s v="NEWZ 24"/>
    <n v="0"/>
  </r>
  <r>
    <x v="14"/>
    <x v="0"/>
    <s v="Kasthuri Newz 24"/>
    <s v="NEWZ 24"/>
    <n v="0"/>
  </r>
  <r>
    <x v="14"/>
    <x v="0"/>
    <s v="Kasthuri Newz 24"/>
    <s v="GANDHI CLASS"/>
    <n v="0"/>
  </r>
  <r>
    <x v="14"/>
    <x v="0"/>
    <s v="Kasthuri Newz 24"/>
    <s v="MID DAY"/>
    <n v="0.01"/>
  </r>
  <r>
    <x v="14"/>
    <x v="0"/>
    <s v="Kasthuri Newz 24"/>
    <s v="POWER PLAY"/>
    <n v="0"/>
  </r>
  <r>
    <x v="14"/>
    <x v="0"/>
    <s v="Kasthuri Newz 24"/>
    <s v="POWER PLAY"/>
    <n v="0"/>
  </r>
  <r>
    <x v="14"/>
    <x v="0"/>
    <s v="Kasthuri Newz 24"/>
    <s v="AAYUSHMAN BHAVA"/>
    <n v="0"/>
  </r>
  <r>
    <x v="14"/>
    <x v="0"/>
    <s v="Kasthuri Newz 24"/>
    <s v="NEWZ 24"/>
    <n v="0"/>
  </r>
  <r>
    <x v="14"/>
    <x v="0"/>
    <s v="Kasthuri Newz 24"/>
    <s v="NEWZ 24"/>
    <n v="0"/>
  </r>
  <r>
    <x v="14"/>
    <x v="0"/>
    <s v="Kasthuri Newz 24"/>
    <s v="NEWZ 24"/>
    <n v="0"/>
  </r>
  <r>
    <x v="14"/>
    <x v="0"/>
    <s v="Kasthuri Newz 24"/>
    <s v="KARNATAKA INDU"/>
    <n v="0"/>
  </r>
  <r>
    <x v="14"/>
    <x v="0"/>
    <s v="Kasthuri Newz 24"/>
    <s v="KASTHURI NEWZ24 VISHESHA"/>
    <n v="0"/>
  </r>
  <r>
    <x v="14"/>
    <x v="0"/>
    <s v="Kasthuri Newz 24"/>
    <s v="OPERATION FIXING"/>
    <n v="0"/>
  </r>
  <r>
    <x v="14"/>
    <x v="0"/>
    <s v="Kasthuri Newz 24"/>
    <s v="INDIA TODAY"/>
    <n v="0"/>
  </r>
  <r>
    <x v="14"/>
    <x v="0"/>
    <s v="Kasthuri Newz 24"/>
    <s v="BANGALORE CENTRAL"/>
    <n v="0"/>
  </r>
  <r>
    <x v="14"/>
    <x v="0"/>
    <s v="Kasthuri Newz 24"/>
    <s v="NEWZ 24"/>
    <n v="0"/>
  </r>
  <r>
    <x v="15"/>
    <x v="1"/>
    <s v="Kasthuri Newz 24"/>
    <s v="NAMASTE INDIA"/>
    <n v="0"/>
  </r>
  <r>
    <x v="15"/>
    <x v="1"/>
    <s v="Kasthuri Newz 24"/>
    <s v="TATHASTU"/>
    <n v="0"/>
  </r>
  <r>
    <x v="15"/>
    <x v="1"/>
    <s v="Kasthuri Newz 24"/>
    <s v="POWER PLAY"/>
    <n v="0"/>
  </r>
  <r>
    <x v="15"/>
    <x v="1"/>
    <s v="Kasthuri Newz 24"/>
    <s v="NEWZ 24"/>
    <n v="0"/>
  </r>
  <r>
    <x v="15"/>
    <x v="1"/>
    <s v="Kasthuri Newz 24"/>
    <s v="NEWZ 24"/>
    <n v="0"/>
  </r>
  <r>
    <x v="15"/>
    <x v="1"/>
    <s v="Kasthuri Newz 24"/>
    <s v="KASTHURI NEWZ24 VISHESHA"/>
    <n v="0"/>
  </r>
  <r>
    <x v="15"/>
    <x v="1"/>
    <s v="Kasthuri Newz 24"/>
    <s v="NEWZ 24"/>
    <n v="0"/>
  </r>
  <r>
    <x v="15"/>
    <x v="1"/>
    <s v="Kasthuri Newz 24"/>
    <s v="KASTHURI NEWZ24 VISHESHA"/>
    <n v="0.01"/>
  </r>
  <r>
    <x v="15"/>
    <x v="1"/>
    <s v="Kasthuri Newz 24"/>
    <s v="NEWZ 24"/>
    <n v="0"/>
  </r>
  <r>
    <x v="15"/>
    <x v="1"/>
    <s v="Kasthuri Newz 24"/>
    <s v="NEWZ 24"/>
    <n v="0"/>
  </r>
  <r>
    <x v="15"/>
    <x v="1"/>
    <s v="Kasthuri Newz 24"/>
    <s v="NEWZ 24"/>
    <n v="0"/>
  </r>
  <r>
    <x v="15"/>
    <x v="1"/>
    <s v="Kasthuri Newz 24"/>
    <s v="GANDHI CLASS"/>
    <n v="0"/>
  </r>
  <r>
    <x v="15"/>
    <x v="1"/>
    <s v="Kasthuri Newz 24"/>
    <s v="YOGA SHAKTI"/>
    <n v="0"/>
  </r>
  <r>
    <x v="15"/>
    <x v="1"/>
    <s v="Kasthuri Newz 24"/>
    <s v="POWER PLAY"/>
    <n v="0"/>
  </r>
  <r>
    <x v="15"/>
    <x v="1"/>
    <s v="Kasthuri Newz 24"/>
    <s v="POWER PLAY"/>
    <n v="0"/>
  </r>
  <r>
    <x v="15"/>
    <x v="1"/>
    <s v="Kasthuri Newz 24"/>
    <s v="NEWZ 24"/>
    <n v="0"/>
  </r>
  <r>
    <x v="15"/>
    <x v="1"/>
    <s v="Kasthuri Newz 24"/>
    <s v="NEWZ 24"/>
    <n v="0"/>
  </r>
  <r>
    <x v="15"/>
    <x v="1"/>
    <s v="Kasthuri Newz 24"/>
    <s v="NEWZ 24"/>
    <n v="0"/>
  </r>
  <r>
    <x v="15"/>
    <x v="1"/>
    <s v="Kasthuri Newz 24"/>
    <s v="KARNATAKA INDU"/>
    <n v="0.01"/>
  </r>
  <r>
    <x v="15"/>
    <x v="1"/>
    <s v="Kasthuri Newz 24"/>
    <s v="OPERATION FIXING"/>
    <n v="0"/>
  </r>
  <r>
    <x v="15"/>
    <x v="1"/>
    <s v="Kasthuri Newz 24"/>
    <s v="OPERATION FIXING"/>
    <n v="0"/>
  </r>
  <r>
    <x v="15"/>
    <x v="1"/>
    <s v="Kasthuri Newz 24"/>
    <s v="INDIA TODAY"/>
    <n v="0"/>
  </r>
  <r>
    <x v="15"/>
    <x v="1"/>
    <s v="Kasthuri Newz 24"/>
    <s v="BANGALORE CENTRAL"/>
    <n v="0"/>
  </r>
  <r>
    <x v="15"/>
    <x v="1"/>
    <s v="Kasthuri Newz 24"/>
    <s v="NEWZ 24"/>
    <n v="0"/>
  </r>
  <r>
    <x v="16"/>
    <x v="2"/>
    <s v="Kasthuri Newz 24"/>
    <s v="NAMASTE INDIA"/>
    <n v="0"/>
  </r>
  <r>
    <x v="16"/>
    <x v="2"/>
    <s v="Kasthuri Newz 24"/>
    <s v="TATHASTU"/>
    <n v="0"/>
  </r>
  <r>
    <x v="16"/>
    <x v="2"/>
    <s v="Kasthuri Newz 24"/>
    <s v="NEWZ 24"/>
    <n v="0"/>
  </r>
  <r>
    <x v="16"/>
    <x v="2"/>
    <s v="Kasthuri Newz 24"/>
    <s v="NEWZ 24"/>
    <n v="0"/>
  </r>
  <r>
    <x v="16"/>
    <x v="2"/>
    <s v="Kasthuri Newz 24"/>
    <s v="NEWZ 24"/>
    <n v="0.01"/>
  </r>
  <r>
    <x v="16"/>
    <x v="2"/>
    <s v="Kasthuri Newz 24"/>
    <s v="NEWZ 24"/>
    <n v="0"/>
  </r>
  <r>
    <x v="16"/>
    <x v="2"/>
    <s v="Kasthuri Newz 24"/>
    <s v="GANDHI CLASS"/>
    <n v="0"/>
  </r>
  <r>
    <x v="16"/>
    <x v="2"/>
    <s v="Kasthuri Newz 24"/>
    <s v="MID DAY"/>
    <n v="0"/>
  </r>
  <r>
    <x v="16"/>
    <x v="2"/>
    <s v="Kasthuri Newz 24"/>
    <s v="AAA TELESHOPING"/>
    <n v="0"/>
  </r>
  <r>
    <x v="16"/>
    <x v="2"/>
    <s v="Kasthuri Newz 24"/>
    <s v="POWER PLAY"/>
    <n v="0"/>
  </r>
  <r>
    <x v="16"/>
    <x v="2"/>
    <s v="Kasthuri Newz 24"/>
    <s v="AAYUSHMAN BHAVA"/>
    <n v="0"/>
  </r>
  <r>
    <x v="16"/>
    <x v="2"/>
    <s v="Kasthuri Newz 24"/>
    <s v="NEWZ 24"/>
    <n v="0"/>
  </r>
  <r>
    <x v="16"/>
    <x v="2"/>
    <s v="Kasthuri Newz 24"/>
    <s v="NEWZ 24"/>
    <n v="0.01"/>
  </r>
  <r>
    <x v="16"/>
    <x v="2"/>
    <s v="Kasthuri Newz 24"/>
    <s v="DOCTORS CORNER"/>
    <n v="0"/>
  </r>
  <r>
    <x v="16"/>
    <x v="2"/>
    <s v="Kasthuri Newz 24"/>
    <s v="KASTHURI NEWZ24 VISHESHA (RELIGIOUS)"/>
    <n v="0"/>
  </r>
  <r>
    <x v="16"/>
    <x v="2"/>
    <s v="Kasthuri Newz 24"/>
    <s v="KARNATAKA INDU"/>
    <n v="0"/>
  </r>
  <r>
    <x v="16"/>
    <x v="2"/>
    <s v="Kasthuri Newz 24"/>
    <s v="KASTHURI NEWZ24 VISHESHA"/>
    <n v="0"/>
  </r>
  <r>
    <x v="16"/>
    <x v="2"/>
    <s v="Kasthuri Newz 24"/>
    <s v="BANNA MASIDA MELE"/>
    <n v="0"/>
  </r>
  <r>
    <x v="16"/>
    <x v="2"/>
    <s v="Kasthuri Newz 24"/>
    <s v="NAAVINU 6 KOTI"/>
    <n v="0.02"/>
  </r>
  <r>
    <x v="16"/>
    <x v="2"/>
    <s v="Kasthuri Newz 24"/>
    <s v="NAAVINU 6 KOTI"/>
    <n v="0"/>
  </r>
  <r>
    <x v="16"/>
    <x v="2"/>
    <s v="Kasthuri Newz 24"/>
    <s v="WANTED"/>
    <n v="0"/>
  </r>
  <r>
    <x v="16"/>
    <x v="2"/>
    <s v="Kasthuri Newz 24"/>
    <s v="INDIA TODAY"/>
    <n v="0"/>
  </r>
  <r>
    <x v="16"/>
    <x v="2"/>
    <s v="Kasthuri Newz 24"/>
    <s v="KASTHURI NEWZ24 VISHESHA"/>
    <n v="0.02"/>
  </r>
  <r>
    <x v="16"/>
    <x v="2"/>
    <s v="Kasthuri Newz 24"/>
    <s v="BANGALORE CENTRAL"/>
    <n v="0.01"/>
  </r>
  <r>
    <x v="16"/>
    <x v="2"/>
    <s v="Kasthuri Newz 24"/>
    <s v="GANDHI CLASS"/>
    <n v="0"/>
  </r>
  <r>
    <x v="17"/>
    <x v="3"/>
    <s v="Kasthuri Newz 24"/>
    <s v="TATHASTU"/>
    <n v="0"/>
  </r>
  <r>
    <x v="17"/>
    <x v="3"/>
    <s v="Kasthuri Newz 24"/>
    <s v="KASTHURI NEWZ24 VISHESHA"/>
    <n v="0"/>
  </r>
  <r>
    <x v="17"/>
    <x v="3"/>
    <s v="Kasthuri Newz 24"/>
    <s v="NEWZ 24"/>
    <n v="0"/>
  </r>
  <r>
    <x v="17"/>
    <x v="3"/>
    <s v="Kasthuri Newz 24"/>
    <s v="NEWZ 24"/>
    <n v="0.01"/>
  </r>
  <r>
    <x v="17"/>
    <x v="3"/>
    <s v="Kasthuri Newz 24"/>
    <s v="NEWZ 24"/>
    <n v="0"/>
  </r>
  <r>
    <x v="17"/>
    <x v="3"/>
    <s v="Kasthuri Newz 24"/>
    <s v="GANDHI CLASS"/>
    <n v="0"/>
  </r>
  <r>
    <x v="17"/>
    <x v="3"/>
    <s v="Kasthuri Newz 24"/>
    <s v="AAA TELESHOPING"/>
    <n v="0"/>
  </r>
  <r>
    <x v="17"/>
    <x v="3"/>
    <s v="Kasthuri Newz 24"/>
    <s v="POWER PLAY"/>
    <n v="0.01"/>
  </r>
  <r>
    <x v="17"/>
    <x v="3"/>
    <s v="Kasthuri Newz 24"/>
    <s v="POWER PLAY"/>
    <n v="0"/>
  </r>
  <r>
    <x v="17"/>
    <x v="3"/>
    <s v="Kasthuri Newz 24"/>
    <s v="AAYUSHMAN BHAVA"/>
    <n v="0"/>
  </r>
  <r>
    <x v="17"/>
    <x v="3"/>
    <s v="Kasthuri Newz 24"/>
    <s v="NEWZ 24"/>
    <n v="0"/>
  </r>
  <r>
    <x v="17"/>
    <x v="3"/>
    <s v="Kasthuri Newz 24"/>
    <s v="NEWZ 24"/>
    <n v="0"/>
  </r>
  <r>
    <x v="17"/>
    <x v="3"/>
    <s v="Kasthuri Newz 24"/>
    <s v="DOCTORS CORNER"/>
    <n v="0"/>
  </r>
  <r>
    <x v="17"/>
    <x v="3"/>
    <s v="Kasthuri Newz 24"/>
    <s v="COMEDY HALBIDI"/>
    <n v="0"/>
  </r>
  <r>
    <x v="17"/>
    <x v="3"/>
    <s v="Kasthuri Newz 24"/>
    <s v="COMEDY HALBIDI"/>
    <n v="0"/>
  </r>
  <r>
    <x v="17"/>
    <x v="3"/>
    <s v="Kasthuri Newz 24"/>
    <s v="KARNATAKA INDU"/>
    <n v="0"/>
  </r>
  <r>
    <x v="17"/>
    <x v="3"/>
    <s v="Kasthuri Newz 24"/>
    <s v="IDONDLA 5"/>
    <n v="0"/>
  </r>
  <r>
    <x v="17"/>
    <x v="3"/>
    <s v="Kasthuri Newz 24"/>
    <s v="NEWZ 24"/>
    <n v="0"/>
  </r>
  <r>
    <x v="17"/>
    <x v="3"/>
    <s v="Kasthuri Newz 24"/>
    <s v="MALEGE GHADA GHADA"/>
    <n v="0"/>
  </r>
  <r>
    <x v="17"/>
    <x v="3"/>
    <s v="Kasthuri Newz 24"/>
    <s v="MALEGE GHADA GHADA"/>
    <n v="0"/>
  </r>
  <r>
    <x v="17"/>
    <x v="3"/>
    <s v="Kasthuri Newz 24"/>
    <s v="INDIA TODAY"/>
    <n v="0"/>
  </r>
  <r>
    <x v="17"/>
    <x v="3"/>
    <s v="Kasthuri Newz 24"/>
    <s v="BANNA MASIDA MELE"/>
    <n v="0"/>
  </r>
  <r>
    <x v="17"/>
    <x v="3"/>
    <s v="Kasthuri Newz 24"/>
    <s v="KASTHURI NEWZ24 VISHESHA"/>
    <n v="0"/>
  </r>
  <r>
    <x v="17"/>
    <x v="3"/>
    <s v="Kasthuri Newz 24"/>
    <s v="NEWZ 24"/>
    <n v="0"/>
  </r>
  <r>
    <x v="18"/>
    <x v="4"/>
    <s v="Kasthuri Newz 24"/>
    <s v="NAMASTE INDIA"/>
    <n v="0"/>
  </r>
  <r>
    <x v="18"/>
    <x v="4"/>
    <s v="Kasthuri Newz 24"/>
    <s v="IDONDLA 5"/>
    <n v="0"/>
  </r>
  <r>
    <x v="18"/>
    <x v="4"/>
    <s v="Kasthuri Newz 24"/>
    <s v="KASTHURI NEWZ24 VISHESHA"/>
    <n v="0"/>
  </r>
  <r>
    <x v="18"/>
    <x v="4"/>
    <s v="Kasthuri Newz 24"/>
    <s v="NEWZ 24"/>
    <n v="0"/>
  </r>
  <r>
    <x v="18"/>
    <x v="4"/>
    <s v="Kasthuri Newz 24"/>
    <s v="BHANUVARADA BADUTA"/>
    <n v="0"/>
  </r>
  <r>
    <x v="18"/>
    <x v="4"/>
    <s v="Kasthuri Newz 24"/>
    <s v="NEWZ 24"/>
    <n v="0"/>
  </r>
  <r>
    <x v="18"/>
    <x v="4"/>
    <s v="Kasthuri Newz 24"/>
    <s v="MID DAY"/>
    <n v="0"/>
  </r>
  <r>
    <x v="18"/>
    <x v="4"/>
    <s v="Kasthuri Newz 24"/>
    <s v="NEWZ 24"/>
    <n v="0"/>
  </r>
  <r>
    <x v="18"/>
    <x v="4"/>
    <s v="Kasthuri Newz 24"/>
    <s v="VASTU SASHTRA"/>
    <n v="0"/>
  </r>
  <r>
    <x v="18"/>
    <x v="4"/>
    <s v="Kasthuri Newz 24"/>
    <s v="NEWZ 24"/>
    <n v="0"/>
  </r>
  <r>
    <x v="18"/>
    <x v="4"/>
    <s v="Kasthuri Newz 24"/>
    <s v="NEWZ 24"/>
    <n v="0"/>
  </r>
  <r>
    <x v="18"/>
    <x v="4"/>
    <s v="Kasthuri Newz 24"/>
    <s v="KASTHURI NEWZ24 VISHESHA (RELIGIOUS)"/>
    <n v="0"/>
  </r>
  <r>
    <x v="18"/>
    <x v="4"/>
    <s v="Kasthuri Newz 24"/>
    <s v="GURUMANTRA"/>
    <n v="0"/>
  </r>
  <r>
    <x v="18"/>
    <x v="4"/>
    <s v="Kasthuri Newz 24"/>
    <s v="GURUMANTRA"/>
    <n v="0"/>
  </r>
  <r>
    <x v="18"/>
    <x v="4"/>
    <s v="Kasthuri Newz 24"/>
    <s v="KARNATAKA INDU"/>
    <n v="0"/>
  </r>
  <r>
    <x v="18"/>
    <x v="4"/>
    <s v="Kasthuri Newz 24"/>
    <s v="BANNA MASIDA MELE"/>
    <n v="0"/>
  </r>
  <r>
    <x v="18"/>
    <x v="4"/>
    <s v="Kasthuri Newz 24"/>
    <s v="KASTHURI NEWZ24 VISHESHA"/>
    <n v="0"/>
  </r>
  <r>
    <x v="18"/>
    <x v="4"/>
    <s v="Kasthuri Newz 24"/>
    <s v="FINAL FIX"/>
    <n v="0"/>
  </r>
  <r>
    <x v="18"/>
    <x v="4"/>
    <s v="Kasthuri Newz 24"/>
    <s v="NEWZ 24"/>
    <n v="0"/>
  </r>
  <r>
    <x v="18"/>
    <x v="4"/>
    <s v="Kasthuri Newz 24"/>
    <s v="AA DINAGALU"/>
    <n v="0"/>
  </r>
  <r>
    <x v="18"/>
    <x v="4"/>
    <s v="Kasthuri Newz 24"/>
    <s v="INDIA TODAY"/>
    <n v="0"/>
  </r>
  <r>
    <x v="18"/>
    <x v="4"/>
    <s v="Kasthuri Newz 24"/>
    <s v="KASTHURI NEWZ24 VISHESHA (RELIGIOUS)"/>
    <n v="0"/>
  </r>
  <r>
    <x v="18"/>
    <x v="4"/>
    <s v="Kasthuri Newz 24"/>
    <s v="BANGALORE CENTRAL"/>
    <n v="0"/>
  </r>
  <r>
    <x v="18"/>
    <x v="4"/>
    <s v="Kasthuri Newz 24"/>
    <s v="NEWZ 24"/>
    <n v="0"/>
  </r>
  <r>
    <x v="19"/>
    <x v="5"/>
    <s v="Kasthuri Newz 24"/>
    <s v="TATHASTU"/>
    <n v="0.01"/>
  </r>
  <r>
    <x v="19"/>
    <x v="5"/>
    <s v="Kasthuri Newz 24"/>
    <s v="COMEDY HALBIDI"/>
    <n v="0"/>
  </r>
  <r>
    <x v="19"/>
    <x v="5"/>
    <s v="Kasthuri Newz 24"/>
    <s v="KASTHURI NEWZ24 VISHESHA (RELIGIOUS)"/>
    <n v="0"/>
  </r>
  <r>
    <x v="19"/>
    <x v="5"/>
    <s v="Kasthuri Newz 24"/>
    <s v="NEWZ 24"/>
    <n v="0.01"/>
  </r>
  <r>
    <x v="19"/>
    <x v="5"/>
    <s v="Kasthuri Newz 24"/>
    <s v="KASTHURI NEWZ24 VISHESHA"/>
    <n v="0"/>
  </r>
  <r>
    <x v="19"/>
    <x v="5"/>
    <s v="Kasthuri Newz 24"/>
    <s v="NEWZ 24"/>
    <n v="0.02"/>
  </r>
  <r>
    <x v="19"/>
    <x v="5"/>
    <s v="Kasthuri Newz 24"/>
    <s v="NEWZ 24"/>
    <n v="0"/>
  </r>
  <r>
    <x v="19"/>
    <x v="5"/>
    <s v="Kasthuri Newz 24"/>
    <s v="MID DAY"/>
    <n v="0"/>
  </r>
  <r>
    <x v="19"/>
    <x v="5"/>
    <s v="Kasthuri Newz 24"/>
    <s v="POWER PLAY"/>
    <n v="0"/>
  </r>
  <r>
    <x v="19"/>
    <x v="5"/>
    <s v="Kasthuri Newz 24"/>
    <s v="KASTHURI NEWZ24 VISHESHA (RELIGIOUS)"/>
    <n v="0"/>
  </r>
  <r>
    <x v="19"/>
    <x v="5"/>
    <s v="Kasthuri Newz 24"/>
    <s v="NEWZ 24"/>
    <n v="0"/>
  </r>
  <r>
    <x v="19"/>
    <x v="5"/>
    <s v="Kasthuri Newz 24"/>
    <s v="NEWZ 24"/>
    <n v="0.01"/>
  </r>
  <r>
    <x v="19"/>
    <x v="5"/>
    <s v="Kasthuri Newz 24"/>
    <s v="DOCTORS CORNER"/>
    <n v="0"/>
  </r>
  <r>
    <x v="19"/>
    <x v="5"/>
    <s v="Kasthuri Newz 24"/>
    <s v="NEWZ 24"/>
    <n v="0"/>
  </r>
  <r>
    <x v="19"/>
    <x v="5"/>
    <s v="Kasthuri Newz 24"/>
    <s v="MAST MAJA MAADI"/>
    <n v="0"/>
  </r>
  <r>
    <x v="19"/>
    <x v="5"/>
    <s v="Kasthuri Newz 24"/>
    <s v="KARNATAKA INDU"/>
    <n v="0"/>
  </r>
  <r>
    <x v="19"/>
    <x v="5"/>
    <s v="Kasthuri Newz 24"/>
    <s v="MOVIE MIRROR"/>
    <n v="0"/>
  </r>
  <r>
    <x v="19"/>
    <x v="5"/>
    <s v="Kasthuri Newz 24"/>
    <s v="MOVIE MIRROR"/>
    <n v="0"/>
  </r>
  <r>
    <x v="19"/>
    <x v="5"/>
    <s v="Kasthuri Newz 24"/>
    <s v="AA DINAGALU"/>
    <n v="0"/>
  </r>
  <r>
    <x v="19"/>
    <x v="5"/>
    <s v="Kasthuri Newz 24"/>
    <s v="NEWZ 24"/>
    <n v="0"/>
  </r>
  <r>
    <x v="19"/>
    <x v="5"/>
    <s v="Kasthuri Newz 24"/>
    <s v="WANTED"/>
    <n v="0"/>
  </r>
  <r>
    <x v="19"/>
    <x v="5"/>
    <s v="Kasthuri Newz 24"/>
    <s v="BANGALORE CENTRAL"/>
    <n v="0"/>
  </r>
  <r>
    <x v="19"/>
    <x v="5"/>
    <s v="Kasthuri Newz 24"/>
    <s v="GANDHI CLASS"/>
    <n v="0"/>
  </r>
  <r>
    <x v="19"/>
    <x v="5"/>
    <s v="Kasthuri Newz 24"/>
    <s v="NEWZ 24"/>
    <n v="0"/>
  </r>
  <r>
    <x v="20"/>
    <x v="6"/>
    <s v="Kasthuri Newz 24"/>
    <s v="NAMASTE INDIA"/>
    <n v="0.01"/>
  </r>
  <r>
    <x v="20"/>
    <x v="6"/>
    <s v="Kasthuri Newz 24"/>
    <s v="POWER PLAY"/>
    <n v="0"/>
  </r>
  <r>
    <x v="20"/>
    <x v="6"/>
    <s v="Kasthuri Newz 24"/>
    <s v="NEWZ 24"/>
    <n v="0.01"/>
  </r>
  <r>
    <x v="20"/>
    <x v="6"/>
    <s v="Kasthuri Newz 24"/>
    <s v="NEWZ 24"/>
    <n v="0.01"/>
  </r>
  <r>
    <x v="20"/>
    <x v="6"/>
    <s v="Kasthuri Newz 24"/>
    <s v="NANGANAACH"/>
    <n v="0"/>
  </r>
  <r>
    <x v="20"/>
    <x v="6"/>
    <s v="Kasthuri Newz 24"/>
    <s v="NANGANAACH"/>
    <n v="0"/>
  </r>
  <r>
    <x v="20"/>
    <x v="6"/>
    <s v="Kasthuri Newz 24"/>
    <s v="NANGANAACH"/>
    <n v="0"/>
  </r>
  <r>
    <x v="20"/>
    <x v="6"/>
    <s v="Kasthuri Newz 24"/>
    <s v="POWER PLAY"/>
    <n v="0"/>
  </r>
  <r>
    <x v="20"/>
    <x v="6"/>
    <s v="Kasthuri Newz 24"/>
    <s v="POWER PLAY"/>
    <n v="0.02"/>
  </r>
  <r>
    <x v="20"/>
    <x v="6"/>
    <s v="Kasthuri Newz 24"/>
    <s v="NEWZ 24"/>
    <n v="0.01"/>
  </r>
  <r>
    <x v="20"/>
    <x v="6"/>
    <s v="Kasthuri Newz 24"/>
    <s v="NEWZ 24"/>
    <n v="0"/>
  </r>
  <r>
    <x v="20"/>
    <x v="6"/>
    <s v="Kasthuri Newz 24"/>
    <s v="NEWZ 24"/>
    <n v="0"/>
  </r>
  <r>
    <x v="20"/>
    <x v="6"/>
    <s v="Kasthuri Newz 24"/>
    <s v="KASTHURI NEWZ24 VISHESHA"/>
    <n v="0"/>
  </r>
  <r>
    <x v="20"/>
    <x v="6"/>
    <s v="Kasthuri Newz 24"/>
    <s v="KARNATAKA INDU"/>
    <n v="0"/>
  </r>
  <r>
    <x v="20"/>
    <x v="6"/>
    <s v="Kasthuri Newz 24"/>
    <s v="KASTHURI NEWZ24 VISHESHA"/>
    <n v="0"/>
  </r>
  <r>
    <x v="20"/>
    <x v="6"/>
    <s v="Kasthuri Newz 24"/>
    <s v="GATTIMELA"/>
    <n v="0"/>
  </r>
  <r>
    <x v="20"/>
    <x v="6"/>
    <s v="Kasthuri Newz 24"/>
    <s v="SADAN KUTHUHALA"/>
    <n v="0"/>
  </r>
  <r>
    <x v="20"/>
    <x v="6"/>
    <s v="Kasthuri Newz 24"/>
    <s v="SADAN KUTHUHALA"/>
    <n v="0"/>
  </r>
  <r>
    <x v="20"/>
    <x v="6"/>
    <s v="Kasthuri Newz 24"/>
    <s v="WANTED"/>
    <n v="0"/>
  </r>
  <r>
    <x v="20"/>
    <x v="6"/>
    <s v="Kasthuri Newz 24"/>
    <s v="INDIA TODAY"/>
    <n v="0.01"/>
  </r>
  <r>
    <x v="20"/>
    <x v="6"/>
    <s v="Kasthuri Newz 24"/>
    <s v="MOSA VANCHANE DAGA"/>
    <n v="0.03"/>
  </r>
  <r>
    <x v="20"/>
    <x v="6"/>
    <s v="Kasthuri Newz 24"/>
    <s v="BANGALORE CENTRAL"/>
    <n v="0.01"/>
  </r>
  <r>
    <x v="20"/>
    <x v="6"/>
    <s v="Kasthuri Newz 24"/>
    <s v="GANDHI CLASS"/>
    <n v="0.02"/>
  </r>
  <r>
    <x v="20"/>
    <x v="6"/>
    <s v="Kasthuri Newz 24"/>
    <s v="NEWZ 24"/>
    <n v="0"/>
  </r>
  <r>
    <x v="21"/>
    <x v="0"/>
    <s v="Kasthuri Newz 24"/>
    <s v="NAMASTE INDIA"/>
    <n v="0"/>
  </r>
  <r>
    <x v="21"/>
    <x v="0"/>
    <s v="Kasthuri Newz 24"/>
    <s v="POWER PLAY"/>
    <n v="0"/>
  </r>
  <r>
    <x v="21"/>
    <x v="0"/>
    <s v="Kasthuri Newz 24"/>
    <s v="AAA TELESHOPING"/>
    <n v="0"/>
  </r>
  <r>
    <x v="21"/>
    <x v="0"/>
    <s v="Kasthuri Newz 24"/>
    <s v="GATTIMELA"/>
    <n v="0"/>
  </r>
  <r>
    <x v="21"/>
    <x v="0"/>
    <s v="Kasthuri Newz 24"/>
    <s v="NEWZ 24"/>
    <n v="0"/>
  </r>
  <r>
    <x v="21"/>
    <x v="0"/>
    <s v="Kasthuri Newz 24"/>
    <s v="NEWZ 24"/>
    <n v="0"/>
  </r>
  <r>
    <x v="21"/>
    <x v="0"/>
    <s v="Kasthuri Newz 24"/>
    <s v="NEWZ 24"/>
    <n v="0"/>
  </r>
  <r>
    <x v="21"/>
    <x v="0"/>
    <s v="Kasthuri Newz 24"/>
    <s v="GANDHI CLASS"/>
    <n v="0"/>
  </r>
  <r>
    <x v="21"/>
    <x v="0"/>
    <s v="Kasthuri Newz 24"/>
    <s v="MID DAY"/>
    <n v="0"/>
  </r>
  <r>
    <x v="21"/>
    <x v="0"/>
    <s v="Kasthuri Newz 24"/>
    <s v="POWER PLAY"/>
    <n v="0"/>
  </r>
  <r>
    <x v="21"/>
    <x v="0"/>
    <s v="Kasthuri Newz 24"/>
    <s v="POWER PLAY"/>
    <n v="0.01"/>
  </r>
  <r>
    <x v="21"/>
    <x v="0"/>
    <s v="Kasthuri Newz 24"/>
    <s v="AAYUSHMAN BHAVA"/>
    <n v="0"/>
  </r>
  <r>
    <x v="21"/>
    <x v="0"/>
    <s v="Kasthuri Newz 24"/>
    <s v="NEWZ 24"/>
    <n v="0"/>
  </r>
  <r>
    <x v="21"/>
    <x v="0"/>
    <s v="Kasthuri Newz 24"/>
    <s v="NEWZ 24"/>
    <n v="0.02"/>
  </r>
  <r>
    <x v="21"/>
    <x v="0"/>
    <s v="Kasthuri Newz 24"/>
    <s v="DOCTORS CORNER"/>
    <n v="0"/>
  </r>
  <r>
    <x v="21"/>
    <x v="0"/>
    <s v="Kasthuri Newz 24"/>
    <s v="NEWZ 24"/>
    <n v="0"/>
  </r>
  <r>
    <x v="21"/>
    <x v="0"/>
    <s v="Kasthuri Newz 24"/>
    <s v="KASTHURI NEWZ24 VISHESHA"/>
    <n v="0"/>
  </r>
  <r>
    <x v="21"/>
    <x v="0"/>
    <s v="Kasthuri Newz 24"/>
    <s v="KARNATAKA INDU"/>
    <n v="0"/>
  </r>
  <r>
    <x v="21"/>
    <x v="0"/>
    <s v="Kasthuri Newz 24"/>
    <s v="KASTHURI NEWZ24 VISHESHA (RELIGIOUS)"/>
    <n v="0"/>
  </r>
  <r>
    <x v="21"/>
    <x v="0"/>
    <s v="Kasthuri Newz 24"/>
    <s v="NEWZ 24"/>
    <n v="0"/>
  </r>
  <r>
    <x v="21"/>
    <x v="0"/>
    <s v="Kasthuri Newz 24"/>
    <s v="AA DINAGALU"/>
    <n v="0.02"/>
  </r>
  <r>
    <x v="21"/>
    <x v="0"/>
    <s v="Kasthuri Newz 24"/>
    <s v="WANTED"/>
    <n v="0"/>
  </r>
  <r>
    <x v="21"/>
    <x v="0"/>
    <s v="Kasthuri Newz 24"/>
    <s v="AMARA CHITRAKATHA"/>
    <n v="0"/>
  </r>
  <r>
    <x v="21"/>
    <x v="0"/>
    <s v="Kasthuri Newz 24"/>
    <s v="NEWZ 24"/>
    <n v="0"/>
  </r>
  <r>
    <x v="22"/>
    <x v="1"/>
    <s v="Kasthuri Newz 24"/>
    <s v="NAMASTE INDIA"/>
    <n v="0.01"/>
  </r>
  <r>
    <x v="22"/>
    <x v="1"/>
    <s v="Kasthuri Newz 24"/>
    <s v="POWER PLAY"/>
    <n v="0.01"/>
  </r>
  <r>
    <x v="22"/>
    <x v="1"/>
    <s v="Kasthuri Newz 24"/>
    <s v="NEWZ 24"/>
    <n v="0"/>
  </r>
  <r>
    <x v="22"/>
    <x v="1"/>
    <s v="Kasthuri Newz 24"/>
    <s v="NEWZ 24"/>
    <n v="0"/>
  </r>
  <r>
    <x v="22"/>
    <x v="1"/>
    <s v="Kasthuri Newz 24"/>
    <s v="MAST MAJA MAADI"/>
    <n v="0"/>
  </r>
  <r>
    <x v="22"/>
    <x v="1"/>
    <s v="Kasthuri Newz 24"/>
    <s v="NEWZ 24"/>
    <n v="0"/>
  </r>
  <r>
    <x v="22"/>
    <x v="1"/>
    <s v="Kasthuri Newz 24"/>
    <s v="NEWZ 24"/>
    <n v="0"/>
  </r>
  <r>
    <x v="22"/>
    <x v="1"/>
    <s v="Kasthuri Newz 24"/>
    <s v="MID DAY"/>
    <n v="0"/>
  </r>
  <r>
    <x v="22"/>
    <x v="1"/>
    <s v="Kasthuri Newz 24"/>
    <s v="POWER PLAY"/>
    <n v="0"/>
  </r>
  <r>
    <x v="22"/>
    <x v="1"/>
    <s v="Kasthuri Newz 24"/>
    <s v="POWER PLAY"/>
    <n v="0"/>
  </r>
  <r>
    <x v="22"/>
    <x v="1"/>
    <s v="Kasthuri Newz 24"/>
    <s v="NEWZ 24"/>
    <n v="0"/>
  </r>
  <r>
    <x v="22"/>
    <x v="1"/>
    <s v="Kasthuri Newz 24"/>
    <s v="NEWZ 24"/>
    <n v="0"/>
  </r>
  <r>
    <x v="22"/>
    <x v="1"/>
    <s v="Kasthuri Newz 24"/>
    <s v="DOCTORS CORNER"/>
    <n v="0"/>
  </r>
  <r>
    <x v="22"/>
    <x v="1"/>
    <s v="Kasthuri Newz 24"/>
    <s v="GURUBALA"/>
    <n v="0"/>
  </r>
  <r>
    <x v="22"/>
    <x v="1"/>
    <s v="Kasthuri Newz 24"/>
    <s v="GURUBALA"/>
    <n v="0"/>
  </r>
  <r>
    <x v="22"/>
    <x v="1"/>
    <s v="Kasthuri Newz 24"/>
    <s v="KARNATAKA INDU"/>
    <n v="0"/>
  </r>
  <r>
    <x v="22"/>
    <x v="1"/>
    <s v="Kasthuri Newz 24"/>
    <s v="KANASUGARA KANASU"/>
    <n v="0"/>
  </r>
  <r>
    <x v="22"/>
    <x v="1"/>
    <s v="Kasthuri Newz 24"/>
    <s v="GUTKHA BAN"/>
    <n v="0"/>
  </r>
  <r>
    <x v="22"/>
    <x v="1"/>
    <s v="Kasthuri Newz 24"/>
    <s v="GUTKHA BAN"/>
    <n v="0.02"/>
  </r>
  <r>
    <x v="22"/>
    <x v="1"/>
    <s v="Kasthuri Newz 24"/>
    <s v="WANTED"/>
    <n v="0.02"/>
  </r>
  <r>
    <x v="22"/>
    <x v="1"/>
    <s v="Kasthuri Newz 24"/>
    <s v="INDIA TODAY"/>
    <n v="0"/>
  </r>
  <r>
    <x v="22"/>
    <x v="1"/>
    <s v="Kasthuri Newz 24"/>
    <s v="KASTHURI NEWZ24 VISHESHA (RELIGIOUS)"/>
    <n v="0"/>
  </r>
  <r>
    <x v="22"/>
    <x v="1"/>
    <s v="Kasthuri Newz 24"/>
    <s v="BANGALORE CENTRAL"/>
    <n v="0"/>
  </r>
  <r>
    <x v="22"/>
    <x v="1"/>
    <s v="Kasthuri Newz 24"/>
    <s v="NEWZ 24"/>
    <n v="0"/>
  </r>
  <r>
    <x v="23"/>
    <x v="2"/>
    <s v="Kasthuri Newz 24"/>
    <s v="NAMASTE INDIA"/>
    <n v="0"/>
  </r>
  <r>
    <x v="23"/>
    <x v="2"/>
    <s v="Kasthuri Newz 24"/>
    <s v="POWER PLAY"/>
    <n v="0"/>
  </r>
  <r>
    <x v="23"/>
    <x v="2"/>
    <s v="Kasthuri Newz 24"/>
    <s v="KASTHURI NEWZ24 VISHESHA (RELIGIOUS)"/>
    <n v="0"/>
  </r>
  <r>
    <x v="23"/>
    <x v="2"/>
    <s v="Kasthuri Newz 24"/>
    <s v="NEWZ 24"/>
    <n v="0"/>
  </r>
  <r>
    <x v="23"/>
    <x v="2"/>
    <s v="Kasthuri Newz 24"/>
    <s v="NEWZ 24"/>
    <n v="0"/>
  </r>
  <r>
    <x v="23"/>
    <x v="2"/>
    <s v="Kasthuri Newz 24"/>
    <s v="NEWZ 24"/>
    <n v="0"/>
  </r>
  <r>
    <x v="23"/>
    <x v="2"/>
    <s v="Kasthuri Newz 24"/>
    <s v="GANDHI CLASS"/>
    <n v="0.01"/>
  </r>
  <r>
    <x v="23"/>
    <x v="2"/>
    <s v="Kasthuri Newz 24"/>
    <s v="MID DAY"/>
    <n v="0"/>
  </r>
  <r>
    <x v="23"/>
    <x v="2"/>
    <s v="Kasthuri Newz 24"/>
    <s v="AAA TELESHOPING"/>
    <n v="0"/>
  </r>
  <r>
    <x v="23"/>
    <x v="2"/>
    <s v="Kasthuri Newz 24"/>
    <s v="POWER PLAY"/>
    <n v="0.01"/>
  </r>
  <r>
    <x v="23"/>
    <x v="2"/>
    <s v="Kasthuri Newz 24"/>
    <s v="NEWZ 24"/>
    <n v="0"/>
  </r>
  <r>
    <x v="23"/>
    <x v="2"/>
    <s v="Kasthuri Newz 24"/>
    <s v="NEWZ 24"/>
    <n v="0"/>
  </r>
  <r>
    <x v="23"/>
    <x v="2"/>
    <s v="Kasthuri Newz 24"/>
    <s v="DOCTORS CORNER"/>
    <n v="0"/>
  </r>
  <r>
    <x v="23"/>
    <x v="2"/>
    <s v="Kasthuri Newz 24"/>
    <s v="PHOTO FINISH"/>
    <n v="0"/>
  </r>
  <r>
    <x v="23"/>
    <x v="2"/>
    <s v="Kasthuri Newz 24"/>
    <s v="PHOTO FINISH"/>
    <n v="0"/>
  </r>
  <r>
    <x v="23"/>
    <x v="2"/>
    <s v="Kasthuri Newz 24"/>
    <s v="KARNATAKA INDU"/>
    <n v="0.01"/>
  </r>
  <r>
    <x v="23"/>
    <x v="2"/>
    <s v="Kasthuri Newz 24"/>
    <s v="OPERATION SUCCESS"/>
    <n v="0"/>
  </r>
  <r>
    <x v="23"/>
    <x v="2"/>
    <s v="Kasthuri Newz 24"/>
    <s v="BIKINI VISHESHA"/>
    <n v="0"/>
  </r>
  <r>
    <x v="23"/>
    <x v="2"/>
    <s v="Kasthuri Newz 24"/>
    <s v="BIKINI VISHESHA"/>
    <n v="0"/>
  </r>
  <r>
    <x v="23"/>
    <x v="2"/>
    <s v="Kasthuri Newz 24"/>
    <s v="KASTHURI NEWZ24 VISHESHA"/>
    <n v="0"/>
  </r>
  <r>
    <x v="23"/>
    <x v="2"/>
    <s v="Kasthuri Newz 24"/>
    <s v="INDIA TODAY"/>
    <n v="0"/>
  </r>
  <r>
    <x v="23"/>
    <x v="2"/>
    <s v="Kasthuri Newz 24"/>
    <s v="KASTHURI NEWZ24 VISHESHA"/>
    <n v="0"/>
  </r>
  <r>
    <x v="23"/>
    <x v="2"/>
    <s v="Kasthuri Newz 24"/>
    <s v="GANDHI CLASS"/>
    <n v="0"/>
  </r>
  <r>
    <x v="23"/>
    <x v="2"/>
    <s v="Kasthuri Newz 24"/>
    <s v="NEWZ 24"/>
    <n v="0.02"/>
  </r>
  <r>
    <x v="24"/>
    <x v="3"/>
    <s v="Kasthuri Newz 24"/>
    <s v="NAMASTE INDIA"/>
    <n v="0"/>
  </r>
  <r>
    <x v="24"/>
    <x v="3"/>
    <s v="Kasthuri Newz 24"/>
    <s v="TATHASTU"/>
    <n v="0"/>
  </r>
  <r>
    <x v="24"/>
    <x v="3"/>
    <s v="Kasthuri Newz 24"/>
    <s v="POWER PLAY"/>
    <n v="0"/>
  </r>
  <r>
    <x v="24"/>
    <x v="3"/>
    <s v="Kasthuri Newz 24"/>
    <s v="NEWZ 24"/>
    <n v="0"/>
  </r>
  <r>
    <x v="24"/>
    <x v="3"/>
    <s v="Kasthuri Newz 24"/>
    <s v="NEWZ 24"/>
    <n v="0"/>
  </r>
  <r>
    <x v="24"/>
    <x v="3"/>
    <s v="Kasthuri Newz 24"/>
    <s v="KASTHURI NEWZ24 VISHESHA"/>
    <n v="0"/>
  </r>
  <r>
    <x v="24"/>
    <x v="3"/>
    <s v="Kasthuri Newz 24"/>
    <s v="NEWZ 24"/>
    <n v="0"/>
  </r>
  <r>
    <x v="24"/>
    <x v="3"/>
    <s v="Kasthuri Newz 24"/>
    <s v="NEWZ 24"/>
    <n v="0"/>
  </r>
  <r>
    <x v="24"/>
    <x v="3"/>
    <s v="Kasthuri Newz 24"/>
    <s v="NEWZ 24"/>
    <n v="0"/>
  </r>
  <r>
    <x v="24"/>
    <x v="3"/>
    <s v="Kasthuri Newz 24"/>
    <s v="NEWZ 24"/>
    <n v="0"/>
  </r>
  <r>
    <x v="24"/>
    <x v="3"/>
    <s v="Kasthuri Newz 24"/>
    <s v="NEWZ 24"/>
    <n v="0.01"/>
  </r>
  <r>
    <x v="24"/>
    <x v="3"/>
    <s v="Kasthuri Newz 24"/>
    <s v="GANDHI CLASS"/>
    <n v="0"/>
  </r>
  <r>
    <x v="24"/>
    <x v="3"/>
    <s v="Kasthuri Newz 24"/>
    <s v="MID DAY"/>
    <n v="0"/>
  </r>
  <r>
    <x v="24"/>
    <x v="3"/>
    <s v="Kasthuri Newz 24"/>
    <s v="POWER PLAY"/>
    <n v="0"/>
  </r>
  <r>
    <x v="24"/>
    <x v="3"/>
    <s v="Kasthuri Newz 24"/>
    <s v="POWER PLAY"/>
    <n v="0"/>
  </r>
  <r>
    <x v="24"/>
    <x v="3"/>
    <s v="Kasthuri Newz 24"/>
    <s v="NEWZ 24"/>
    <n v="0"/>
  </r>
  <r>
    <x v="24"/>
    <x v="3"/>
    <s v="Kasthuri Newz 24"/>
    <s v="NEWZ 24"/>
    <n v="0"/>
  </r>
  <r>
    <x v="24"/>
    <x v="3"/>
    <s v="Kasthuri Newz 24"/>
    <s v="NEWZ 24"/>
    <n v="0"/>
  </r>
  <r>
    <x v="24"/>
    <x v="3"/>
    <s v="Kasthuri Newz 24"/>
    <s v="KARNATAKA INDU"/>
    <n v="0"/>
  </r>
  <r>
    <x v="24"/>
    <x v="3"/>
    <s v="Kasthuri Newz 24"/>
    <s v="LEADER"/>
    <n v="0"/>
  </r>
  <r>
    <x v="24"/>
    <x v="3"/>
    <s v="Kasthuri Newz 24"/>
    <s v="LEADER"/>
    <n v="0"/>
  </r>
  <r>
    <x v="24"/>
    <x v="3"/>
    <s v="Kasthuri Newz 24"/>
    <s v="INDIA TODAY"/>
    <n v="0.01"/>
  </r>
  <r>
    <x v="24"/>
    <x v="3"/>
    <s v="Kasthuri Newz 24"/>
    <s v="BANGALORE CENTRAL"/>
    <n v="0.03"/>
  </r>
  <r>
    <x v="24"/>
    <x v="3"/>
    <s v="Kasthuri Newz 24"/>
    <s v="NEWZ 24"/>
    <n v="0"/>
  </r>
  <r>
    <x v="25"/>
    <x v="4"/>
    <s v="Kasthuri Newz 24"/>
    <s v="NAMASTE INDIA"/>
    <n v="0"/>
  </r>
  <r>
    <x v="25"/>
    <x v="4"/>
    <s v="Kasthuri Newz 24"/>
    <s v="TATHASTU"/>
    <n v="0"/>
  </r>
  <r>
    <x v="25"/>
    <x v="4"/>
    <s v="Kasthuri Newz 24"/>
    <s v="IDONDLA 5"/>
    <n v="0"/>
  </r>
  <r>
    <x v="25"/>
    <x v="4"/>
    <s v="Kasthuri Newz 24"/>
    <s v="NEWZ 24"/>
    <n v="0"/>
  </r>
  <r>
    <x v="25"/>
    <x v="4"/>
    <s v="Kasthuri Newz 24"/>
    <s v="NEWZ 24"/>
    <n v="0"/>
  </r>
  <r>
    <x v="25"/>
    <x v="4"/>
    <s v="Kasthuri Newz 24"/>
    <s v="BANNA MASIDA MELE"/>
    <n v="0"/>
  </r>
  <r>
    <x v="25"/>
    <x v="4"/>
    <s v="Kasthuri Newz 24"/>
    <s v="NEWZ 24"/>
    <n v="0.03"/>
  </r>
  <r>
    <x v="25"/>
    <x v="4"/>
    <s v="Kasthuri Newz 24"/>
    <s v="MAST MAJA MAADI"/>
    <n v="0"/>
  </r>
  <r>
    <x v="25"/>
    <x v="4"/>
    <s v="Kasthuri Newz 24"/>
    <s v="BHANUVARADA BADUTA"/>
    <n v="0"/>
  </r>
  <r>
    <x v="25"/>
    <x v="4"/>
    <s v="Kasthuri Newz 24"/>
    <s v="NEWZ 24"/>
    <n v="0"/>
  </r>
  <r>
    <x v="25"/>
    <x v="4"/>
    <s v="Kasthuri Newz 24"/>
    <s v="NEWZ 24"/>
    <n v="0"/>
  </r>
  <r>
    <x v="25"/>
    <x v="4"/>
    <s v="Kasthuri Newz 24"/>
    <s v="GATTIMELA"/>
    <n v="0"/>
  </r>
  <r>
    <x v="25"/>
    <x v="4"/>
    <s v="Kasthuri Newz 24"/>
    <s v="MID DAY"/>
    <n v="0"/>
  </r>
  <r>
    <x v="25"/>
    <x v="4"/>
    <s v="Kasthuri Newz 24"/>
    <s v="KASTHURI NEWZ24 VISHESHA"/>
    <n v="0"/>
  </r>
  <r>
    <x v="25"/>
    <x v="4"/>
    <s v="Kasthuri Newz 24"/>
    <s v="VASTU SASHTRA"/>
    <n v="0"/>
  </r>
  <r>
    <x v="25"/>
    <x v="4"/>
    <s v="Kasthuri Newz 24"/>
    <s v="NEWZ 24"/>
    <n v="0"/>
  </r>
  <r>
    <x v="25"/>
    <x v="4"/>
    <s v="Kasthuri Newz 24"/>
    <s v="LEADER"/>
    <n v="0"/>
  </r>
  <r>
    <x v="25"/>
    <x v="4"/>
    <s v="Kasthuri Newz 24"/>
    <s v="GURUMANTRA"/>
    <n v="0.01"/>
  </r>
  <r>
    <x v="25"/>
    <x v="4"/>
    <s v="Kasthuri Newz 24"/>
    <s v="KARNATAKA INDU"/>
    <n v="0"/>
  </r>
  <r>
    <x v="25"/>
    <x v="4"/>
    <s v="Kasthuri Newz 24"/>
    <s v="COMEDY HALBIDI"/>
    <n v="0"/>
  </r>
  <r>
    <x v="25"/>
    <x v="4"/>
    <s v="Kasthuri Newz 24"/>
    <s v="COMEDY HALBIDI"/>
    <n v="0"/>
  </r>
  <r>
    <x v="25"/>
    <x v="4"/>
    <s v="Kasthuri Newz 24"/>
    <s v="INDIA TODAY"/>
    <n v="0"/>
  </r>
  <r>
    <x v="25"/>
    <x v="4"/>
    <s v="Kasthuri Newz 24"/>
    <s v="BANGALORE CENTRAL"/>
    <n v="0.03"/>
  </r>
  <r>
    <x v="25"/>
    <x v="4"/>
    <s v="Kasthuri Newz 24"/>
    <s v="NEWZ 24"/>
    <n v="0.04"/>
  </r>
  <r>
    <x v="26"/>
    <x v="5"/>
    <s v="Kasthuri Newz 24"/>
    <s v="NAMASTE INDIA"/>
    <n v="0.01"/>
  </r>
  <r>
    <x v="26"/>
    <x v="5"/>
    <s v="Kasthuri Newz 24"/>
    <s v="TATHASTU"/>
    <n v="0"/>
  </r>
  <r>
    <x v="26"/>
    <x v="5"/>
    <s v="Kasthuri Newz 24"/>
    <s v="POWER PLAY"/>
    <n v="0"/>
  </r>
  <r>
    <x v="26"/>
    <x v="5"/>
    <s v="Kasthuri Newz 24"/>
    <s v="NEWZ 24"/>
    <n v="0"/>
  </r>
  <r>
    <x v="26"/>
    <x v="5"/>
    <s v="Kasthuri Newz 24"/>
    <s v="MOVIE MIRROR"/>
    <n v="0"/>
  </r>
  <r>
    <x v="26"/>
    <x v="5"/>
    <s v="Kasthuri Newz 24"/>
    <s v="NEWZ 24"/>
    <n v="0.01"/>
  </r>
  <r>
    <x v="26"/>
    <x v="5"/>
    <s v="Kasthuri Newz 24"/>
    <s v="KASTHURI NEWZ24 VISHESHA (RELIGIOUS)"/>
    <n v="0.02"/>
  </r>
  <r>
    <x v="26"/>
    <x v="5"/>
    <s v="Kasthuri Newz 24"/>
    <s v="AAA TELESHOPING"/>
    <n v="0"/>
  </r>
  <r>
    <x v="26"/>
    <x v="5"/>
    <s v="Kasthuri Newz 24"/>
    <s v="NEWZ 24"/>
    <n v="0"/>
  </r>
  <r>
    <x v="26"/>
    <x v="5"/>
    <s v="Kasthuri Newz 24"/>
    <s v="NEWZ 24"/>
    <n v="0"/>
  </r>
  <r>
    <x v="26"/>
    <x v="5"/>
    <s v="Kasthuri Newz 24"/>
    <s v="AA DINAGALU"/>
    <n v="0"/>
  </r>
  <r>
    <x v="26"/>
    <x v="5"/>
    <s v="Kasthuri Newz 24"/>
    <s v="MID DAY"/>
    <n v="0"/>
  </r>
  <r>
    <x v="26"/>
    <x v="5"/>
    <s v="Kasthuri Newz 24"/>
    <s v="POWER PLAY"/>
    <n v="0"/>
  </r>
  <r>
    <x v="26"/>
    <x v="5"/>
    <s v="Kasthuri Newz 24"/>
    <s v="POWER PLAY"/>
    <n v="0"/>
  </r>
  <r>
    <x v="26"/>
    <x v="5"/>
    <s v="Kasthuri Newz 24"/>
    <s v="NEWZ 24"/>
    <n v="0"/>
  </r>
  <r>
    <x v="26"/>
    <x v="5"/>
    <s v="Kasthuri Newz 24"/>
    <s v="NEWZ 24"/>
    <n v="0"/>
  </r>
  <r>
    <x v="26"/>
    <x v="5"/>
    <s v="Kasthuri Newz 24"/>
    <s v="NEWZ 24"/>
    <n v="0"/>
  </r>
  <r>
    <x v="26"/>
    <x v="5"/>
    <s v="Kasthuri Newz 24"/>
    <s v="KARNATAKA INDU"/>
    <n v="0"/>
  </r>
  <r>
    <x v="26"/>
    <x v="5"/>
    <s v="Kasthuri Newz 24"/>
    <s v="KASTHURI NEWZ24 VISHESHA"/>
    <n v="0"/>
  </r>
  <r>
    <x v="26"/>
    <x v="5"/>
    <s v="Kasthuri Newz 24"/>
    <s v="AADALITA DIKSUCHI"/>
    <n v="0"/>
  </r>
  <r>
    <x v="26"/>
    <x v="5"/>
    <s v="Kasthuri Newz 24"/>
    <s v="INDIA TODAY"/>
    <n v="0"/>
  </r>
  <r>
    <x v="26"/>
    <x v="5"/>
    <s v="Kasthuri Newz 24"/>
    <s v="BANGALORE CENTRAL"/>
    <n v="0"/>
  </r>
  <r>
    <x v="26"/>
    <x v="5"/>
    <s v="Kasthuri Newz 24"/>
    <s v="NEWZ 24"/>
    <n v="0"/>
  </r>
  <r>
    <x v="27"/>
    <x v="6"/>
    <s v="Kasthuri Newz 24"/>
    <s v="NAMASTE INDIA"/>
    <n v="0"/>
  </r>
  <r>
    <x v="27"/>
    <x v="6"/>
    <s v="Kasthuri Newz 24"/>
    <s v="TATHASTU"/>
    <n v="0"/>
  </r>
  <r>
    <x v="27"/>
    <x v="6"/>
    <s v="Kasthuri Newz 24"/>
    <s v="POWER PLAY"/>
    <n v="0"/>
  </r>
  <r>
    <x v="27"/>
    <x v="6"/>
    <s v="Kasthuri Newz 24"/>
    <s v="NEWZ 24"/>
    <n v="0"/>
  </r>
  <r>
    <x v="27"/>
    <x v="6"/>
    <s v="Kasthuri Newz 24"/>
    <s v="BOND IS BACK"/>
    <n v="0"/>
  </r>
  <r>
    <x v="27"/>
    <x v="6"/>
    <s v="Kasthuri Newz 24"/>
    <s v="MALE ANAHUTHA"/>
    <n v="0"/>
  </r>
  <r>
    <x v="27"/>
    <x v="6"/>
    <s v="Kasthuri Newz 24"/>
    <s v="MALE ANAHUTHA"/>
    <n v="0.02"/>
  </r>
  <r>
    <x v="27"/>
    <x v="6"/>
    <s v="Kasthuri Newz 24"/>
    <s v="NEWZ 24"/>
    <n v="0"/>
  </r>
  <r>
    <x v="27"/>
    <x v="6"/>
    <s v="Kasthuri Newz 24"/>
    <s v="PREETSODU THAPPA"/>
    <n v="0"/>
  </r>
  <r>
    <x v="27"/>
    <x v="6"/>
    <s v="Kasthuri Newz 24"/>
    <s v="PREETSODU THAPPA"/>
    <n v="0"/>
  </r>
  <r>
    <x v="27"/>
    <x v="6"/>
    <s v="Kasthuri Newz 24"/>
    <s v="NEWZ 24"/>
    <n v="0"/>
  </r>
  <r>
    <x v="27"/>
    <x v="6"/>
    <s v="Kasthuri Newz 24"/>
    <s v="NEWZ 24"/>
    <n v="0.01"/>
  </r>
  <r>
    <x v="27"/>
    <x v="6"/>
    <s v="Kasthuri Newz 24"/>
    <s v="NEWZ 24"/>
    <n v="0.02"/>
  </r>
  <r>
    <x v="27"/>
    <x v="6"/>
    <s v="Kasthuri Newz 24"/>
    <s v="AAYUSHMAN BHAVA"/>
    <n v="0"/>
  </r>
  <r>
    <x v="27"/>
    <x v="6"/>
    <s v="Kasthuri Newz 24"/>
    <s v="NEWZ 24"/>
    <n v="0.03"/>
  </r>
  <r>
    <x v="27"/>
    <x v="6"/>
    <s v="Kasthuri Newz 24"/>
    <s v="NEWZ 24"/>
    <n v="0"/>
  </r>
  <r>
    <x v="27"/>
    <x v="6"/>
    <s v="Kasthuri Newz 24"/>
    <s v="WANTED"/>
    <n v="0"/>
  </r>
  <r>
    <x v="27"/>
    <x v="6"/>
    <s v="Kasthuri Newz 24"/>
    <s v="LIFE AND DEATH"/>
    <n v="0"/>
  </r>
  <r>
    <x v="27"/>
    <x v="6"/>
    <s v="Kasthuri Newz 24"/>
    <s v="KARNATAKA INDU"/>
    <n v="0"/>
  </r>
  <r>
    <x v="27"/>
    <x v="6"/>
    <s v="Kasthuri Newz 24"/>
    <s v="GANA GANDHARVA"/>
    <n v="0"/>
  </r>
  <r>
    <x v="27"/>
    <x v="6"/>
    <s v="Kasthuri Newz 24"/>
    <s v="SWAMI LEKA KODI"/>
    <n v="0"/>
  </r>
  <r>
    <x v="27"/>
    <x v="6"/>
    <s v="Kasthuri Newz 24"/>
    <s v="INDIA TODAY"/>
    <n v="0"/>
  </r>
  <r>
    <x v="27"/>
    <x v="6"/>
    <s v="Kasthuri Newz 24"/>
    <s v="BANGALORE CENTRAL"/>
    <n v="0"/>
  </r>
  <r>
    <x v="27"/>
    <x v="6"/>
    <s v="Kasthuri Newz 24"/>
    <s v="NEWZ 24"/>
    <n v="0"/>
  </r>
  <r>
    <x v="28"/>
    <x v="0"/>
    <s v="Kasthuri Newz 24"/>
    <s v="NAMASTE INDIA"/>
    <n v="0"/>
  </r>
  <r>
    <x v="28"/>
    <x v="0"/>
    <s v="Kasthuri Newz 24"/>
    <s v="POWER PLAY"/>
    <n v="0.01"/>
  </r>
  <r>
    <x v="28"/>
    <x v="0"/>
    <s v="Kasthuri Newz 24"/>
    <s v="NEWZ 24"/>
    <n v="0"/>
  </r>
  <r>
    <x v="28"/>
    <x v="0"/>
    <s v="Kasthuri Newz 24"/>
    <s v="NEWZ 24"/>
    <n v="0"/>
  </r>
  <r>
    <x v="28"/>
    <x v="0"/>
    <s v="Kasthuri Newz 24"/>
    <s v="GANA GANDHARVA"/>
    <n v="0"/>
  </r>
  <r>
    <x v="28"/>
    <x v="0"/>
    <s v="Kasthuri Newz 24"/>
    <s v="NEWZ 24"/>
    <n v="0"/>
  </r>
  <r>
    <x v="28"/>
    <x v="0"/>
    <s v="Kasthuri Newz 24"/>
    <s v="GANDHI CLASS"/>
    <n v="0"/>
  </r>
  <r>
    <x v="28"/>
    <x v="0"/>
    <s v="Kasthuri Newz 24"/>
    <s v="MID DAY"/>
    <n v="0"/>
  </r>
  <r>
    <x v="28"/>
    <x v="0"/>
    <s v="Kasthuri Newz 24"/>
    <s v="POWER PLAY"/>
    <n v="0.02"/>
  </r>
  <r>
    <x v="28"/>
    <x v="0"/>
    <s v="Kasthuri Newz 24"/>
    <s v="AAYUSHMAN BHAVA"/>
    <n v="0"/>
  </r>
  <r>
    <x v="28"/>
    <x v="0"/>
    <s v="Kasthuri Newz 24"/>
    <s v="NEWZ 24"/>
    <n v="0"/>
  </r>
  <r>
    <x v="28"/>
    <x v="0"/>
    <s v="Kasthuri Newz 24"/>
    <s v="DOCTORS CORNER"/>
    <n v="0"/>
  </r>
  <r>
    <x v="28"/>
    <x v="0"/>
    <s v="Kasthuri Newz 24"/>
    <s v="DOCTORS CORNER"/>
    <n v="0"/>
  </r>
  <r>
    <x v="28"/>
    <x v="0"/>
    <s v="Kasthuri Newz 24"/>
    <s v="VISHA VUYHA"/>
    <n v="0"/>
  </r>
  <r>
    <x v="28"/>
    <x v="0"/>
    <s v="Kasthuri Newz 24"/>
    <s v="VISHA VUYHA"/>
    <n v="0"/>
  </r>
  <r>
    <x v="28"/>
    <x v="0"/>
    <s v="Kasthuri Newz 24"/>
    <s v="KARNATAKA INDU"/>
    <n v="0.01"/>
  </r>
  <r>
    <x v="28"/>
    <x v="0"/>
    <s v="Kasthuri Newz 24"/>
    <s v="KASTHURI NEWZ24 VISHESHA"/>
    <n v="0"/>
  </r>
  <r>
    <x v="28"/>
    <x v="0"/>
    <s v="Kasthuri Newz 24"/>
    <s v="CAVERY THE KANIVE"/>
    <n v="0"/>
  </r>
  <r>
    <x v="28"/>
    <x v="0"/>
    <s v="Kasthuri Newz 24"/>
    <s v="CAVERY THE KANIVE"/>
    <n v="0"/>
  </r>
  <r>
    <x v="28"/>
    <x v="0"/>
    <s v="Kasthuri Newz 24"/>
    <s v="INDIA TODAY"/>
    <n v="0"/>
  </r>
  <r>
    <x v="28"/>
    <x v="0"/>
    <s v="Kasthuri Newz 24"/>
    <s v="KASTHURI NEWZ24 VISHESHA"/>
    <n v="0.02"/>
  </r>
  <r>
    <x v="28"/>
    <x v="0"/>
    <s v="Kasthuri Newz 24"/>
    <s v="GANDHI CLASS"/>
    <n v="0"/>
  </r>
  <r>
    <x v="28"/>
    <x v="0"/>
    <s v="Kasthuri Newz 24"/>
    <s v="NEWZ 24"/>
    <n v="0.01"/>
  </r>
  <r>
    <x v="29"/>
    <x v="1"/>
    <s v="Kasthuri Newz 24"/>
    <s v="NAMASTE INDIA"/>
    <n v="0"/>
  </r>
  <r>
    <x v="29"/>
    <x v="1"/>
    <s v="Kasthuri Newz 24"/>
    <s v="TATHASTU"/>
    <n v="0"/>
  </r>
  <r>
    <x v="29"/>
    <x v="1"/>
    <s v="Kasthuri Newz 24"/>
    <s v="POWER PLAY"/>
    <n v="0.01"/>
  </r>
  <r>
    <x v="29"/>
    <x v="1"/>
    <s v="Kasthuri Newz 24"/>
    <s v="AAA TELESHOPING"/>
    <n v="0"/>
  </r>
  <r>
    <x v="29"/>
    <x v="1"/>
    <s v="Kasthuri Newz 24"/>
    <s v="NEWZ 24"/>
    <n v="0"/>
  </r>
  <r>
    <x v="29"/>
    <x v="1"/>
    <s v="Kasthuri Newz 24"/>
    <s v="SHARAPANJARA"/>
    <n v="0.01"/>
  </r>
  <r>
    <x v="29"/>
    <x v="1"/>
    <s v="Kasthuri Newz 24"/>
    <s v="LOKAYUKTARU YALLI"/>
    <n v="0.01"/>
  </r>
  <r>
    <x v="29"/>
    <x v="1"/>
    <s v="Kasthuri Newz 24"/>
    <s v="LOKAYUKTARU YALLI"/>
    <n v="0"/>
  </r>
  <r>
    <x v="29"/>
    <x v="1"/>
    <s v="Kasthuri Newz 24"/>
    <s v="LOKAYUKTARU YALLI"/>
    <n v="0"/>
  </r>
  <r>
    <x v="29"/>
    <x v="1"/>
    <s v="Kasthuri Newz 24"/>
    <s v="NEWZ 24"/>
    <n v="0"/>
  </r>
  <r>
    <x v="29"/>
    <x v="1"/>
    <s v="Kasthuri Newz 24"/>
    <s v="NEWZ 24"/>
    <n v="0.01"/>
  </r>
  <r>
    <x v="29"/>
    <x v="1"/>
    <s v="Kasthuri Newz 24"/>
    <s v="NEWZ 24"/>
    <n v="0.01"/>
  </r>
  <r>
    <x v="29"/>
    <x v="1"/>
    <s v="Kasthuri Newz 24"/>
    <s v="NEWZ 24"/>
    <n v="0.01"/>
  </r>
  <r>
    <x v="29"/>
    <x v="1"/>
    <s v="Kasthuri Newz 24"/>
    <s v="NEWZ 24"/>
    <n v="0"/>
  </r>
  <r>
    <x v="29"/>
    <x v="1"/>
    <s v="Kasthuri Newz 24"/>
    <s v="NEWZ 24"/>
    <n v="0"/>
  </r>
  <r>
    <x v="29"/>
    <x v="1"/>
    <s v="Kasthuri Newz 24"/>
    <s v="NEWZ 24"/>
    <n v="0"/>
  </r>
  <r>
    <x v="29"/>
    <x v="1"/>
    <s v="Kasthuri Newz 24"/>
    <s v="AAA TELESHOPING"/>
    <n v="0"/>
  </r>
  <r>
    <x v="29"/>
    <x v="1"/>
    <s v="Kasthuri Newz 24"/>
    <s v="POWER PLAY"/>
    <n v="0"/>
  </r>
  <r>
    <x v="29"/>
    <x v="1"/>
    <s v="Kasthuri Newz 24"/>
    <s v="GANDHI CLASS"/>
    <n v="0"/>
  </r>
  <r>
    <x v="29"/>
    <x v="1"/>
    <s v="Kasthuri Newz 24"/>
    <s v="SANJEEVAN NETRALAYA"/>
    <n v="0"/>
  </r>
  <r>
    <x v="29"/>
    <x v="1"/>
    <s v="Kasthuri Newz 24"/>
    <s v="SANJEEVAN NETRALAYA"/>
    <n v="0"/>
  </r>
  <r>
    <x v="29"/>
    <x v="1"/>
    <s v="Kasthuri Newz 24"/>
    <s v="KASTHURI NEWZ24 VISHESHA"/>
    <n v="0"/>
  </r>
  <r>
    <x v="29"/>
    <x v="1"/>
    <s v="Kasthuri Newz 24"/>
    <s v="KASTHURI NEWZ24 VISHESHA"/>
    <n v="0"/>
  </r>
  <r>
    <x v="29"/>
    <x v="1"/>
    <s v="Kasthuri Newz 24"/>
    <s v="DOCTORS CORNER"/>
    <n v="0"/>
  </r>
  <r>
    <x v="29"/>
    <x v="1"/>
    <s v="Kasthuri Newz 24"/>
    <s v="LOKAYUKTARU YALLI"/>
    <n v="0"/>
  </r>
  <r>
    <x v="29"/>
    <x v="1"/>
    <s v="Kasthuri Newz 24"/>
    <s v="LOKAYUKTARU YALLI"/>
    <n v="0"/>
  </r>
  <r>
    <x v="29"/>
    <x v="1"/>
    <s v="Kasthuri Newz 24"/>
    <s v="LOKAYUKTARU YALLI"/>
    <n v="0"/>
  </r>
  <r>
    <x v="29"/>
    <x v="1"/>
    <s v="Kasthuri Newz 24"/>
    <s v="LOKAYUKTARU YALLI"/>
    <n v="0"/>
  </r>
  <r>
    <x v="29"/>
    <x v="1"/>
    <s v="Kasthuri Newz 24"/>
    <s v="KASTHURI NEWZ24 VISHESHA"/>
    <n v="0"/>
  </r>
  <r>
    <x v="29"/>
    <x v="1"/>
    <s v="Kasthuri Newz 24"/>
    <s v="RANA VEERA"/>
    <n v="0"/>
  </r>
  <r>
    <x v="29"/>
    <x v="1"/>
    <s v="Kasthuri Newz 24"/>
    <s v="SIDDU VASTU"/>
    <n v="0"/>
  </r>
  <r>
    <x v="29"/>
    <x v="1"/>
    <s v="Kasthuri Newz 24"/>
    <s v="INDIA TODAY"/>
    <n v="0"/>
  </r>
  <r>
    <x v="29"/>
    <x v="1"/>
    <s v="Kasthuri Newz 24"/>
    <s v="BANGALORE CENTRAL"/>
    <n v="0"/>
  </r>
  <r>
    <x v="29"/>
    <x v="1"/>
    <s v="Kasthuri Newz 24"/>
    <s v="GANDHI CLASS"/>
    <n v="0"/>
  </r>
  <r>
    <x v="29"/>
    <x v="1"/>
    <s v="Kasthuri Newz 24"/>
    <s v="SADANA KADANA"/>
    <n v="0"/>
  </r>
  <r>
    <x v="30"/>
    <x v="2"/>
    <s v="Kasthuri Newz 24"/>
    <s v="NAMASTE INDIA"/>
    <n v="0"/>
  </r>
  <r>
    <x v="30"/>
    <x v="2"/>
    <s v="Kasthuri Newz 24"/>
    <s v="SRI KSHETRA SANNIDHI"/>
    <n v="0"/>
  </r>
  <r>
    <x v="30"/>
    <x v="2"/>
    <s v="Kasthuri Newz 24"/>
    <s v="POWER PLAY"/>
    <n v="0"/>
  </r>
  <r>
    <x v="30"/>
    <x v="2"/>
    <s v="Kasthuri Newz 24"/>
    <s v="AAA TELESHOPING"/>
    <n v="0"/>
  </r>
  <r>
    <x v="30"/>
    <x v="2"/>
    <s v="Kasthuri Newz 24"/>
    <s v="NEWZ 24"/>
    <n v="0.01"/>
  </r>
  <r>
    <x v="30"/>
    <x v="2"/>
    <s v="Kasthuri Newz 24"/>
    <s v="SHANI MAHATME"/>
    <n v="0"/>
  </r>
  <r>
    <x v="30"/>
    <x v="2"/>
    <s v="Kasthuri Newz 24"/>
    <s v="SHANI MAHATME"/>
    <n v="0"/>
  </r>
  <r>
    <x v="30"/>
    <x v="2"/>
    <s v="Kasthuri Newz 24"/>
    <s v="RANA VEERA"/>
    <n v="0"/>
  </r>
  <r>
    <x v="30"/>
    <x v="2"/>
    <s v="Kasthuri Newz 24"/>
    <s v="NEWZ 24"/>
    <n v="0"/>
  </r>
  <r>
    <x v="30"/>
    <x v="2"/>
    <s v="Kasthuri Newz 24"/>
    <s v="NEWZ 24"/>
    <n v="0"/>
  </r>
  <r>
    <x v="30"/>
    <x v="2"/>
    <s v="Kasthuri Newz 24"/>
    <s v="GANDHI CLASS"/>
    <n v="0.01"/>
  </r>
  <r>
    <x v="30"/>
    <x v="2"/>
    <s v="Kasthuri Newz 24"/>
    <s v="MID DAY"/>
    <n v="0"/>
  </r>
  <r>
    <x v="30"/>
    <x v="2"/>
    <s v="Kasthuri Newz 24"/>
    <s v="AAA TELESHOPING"/>
    <n v="0"/>
  </r>
  <r>
    <x v="30"/>
    <x v="2"/>
    <s v="Kasthuri Newz 24"/>
    <s v="POWER PLAY"/>
    <n v="0.01"/>
  </r>
  <r>
    <x v="30"/>
    <x v="2"/>
    <s v="Kasthuri Newz 24"/>
    <s v="NEWZ 24"/>
    <n v="0"/>
  </r>
  <r>
    <x v="30"/>
    <x v="2"/>
    <s v="Kasthuri Newz 24"/>
    <s v="NEWZ 24"/>
    <n v="0"/>
  </r>
  <r>
    <x v="30"/>
    <x v="2"/>
    <s v="Kasthuri Newz 24"/>
    <s v="DOCTORS CORNER"/>
    <n v="0"/>
  </r>
  <r>
    <x v="30"/>
    <x v="2"/>
    <s v="Kasthuri Newz 24"/>
    <s v="WANTED"/>
    <n v="0"/>
  </r>
  <r>
    <x v="30"/>
    <x v="2"/>
    <s v="Kasthuri Newz 24"/>
    <s v="WANTED"/>
    <n v="0.01"/>
  </r>
  <r>
    <x v="30"/>
    <x v="2"/>
    <s v="Kasthuri Newz 24"/>
    <s v="KASTHURI NEWZ24 VISHESHA"/>
    <n v="0"/>
  </r>
  <r>
    <x v="30"/>
    <x v="2"/>
    <s v="Kasthuri Newz 24"/>
    <s v="TARAKARI DUBARI"/>
    <n v="0.01"/>
  </r>
  <r>
    <x v="30"/>
    <x v="2"/>
    <s v="Kasthuri Newz 24"/>
    <s v="TARAKARI DUBARI"/>
    <n v="0"/>
  </r>
  <r>
    <x v="30"/>
    <x v="2"/>
    <s v="Kasthuri Newz 24"/>
    <s v="INDIA TODAY"/>
    <n v="0"/>
  </r>
  <r>
    <x v="30"/>
    <x v="2"/>
    <s v="Kasthuri Newz 24"/>
    <s v="MOVIE MIRROR"/>
    <n v="0"/>
  </r>
  <r>
    <x v="30"/>
    <x v="2"/>
    <s v="Kasthuri Newz 24"/>
    <s v="BANGALORE CENTRAL"/>
    <n v="0"/>
  </r>
  <r>
    <x v="30"/>
    <x v="2"/>
    <s v="Kasthuri Newz 24"/>
    <s v="NEWZ 24"/>
    <n v="0.01"/>
  </r>
  <r>
    <x v="31"/>
    <x v="3"/>
    <s v="Kasthuri Newz 24"/>
    <s v="NAMASTE INDIA"/>
    <n v="0"/>
  </r>
  <r>
    <x v="31"/>
    <x v="3"/>
    <s v="Kasthuri Newz 24"/>
    <s v="POWER PLAY"/>
    <n v="0"/>
  </r>
  <r>
    <x v="31"/>
    <x v="3"/>
    <s v="Kasthuri Newz 24"/>
    <s v="COMEDY HALBIDI"/>
    <n v="0"/>
  </r>
  <r>
    <x v="31"/>
    <x v="3"/>
    <s v="Kasthuri Newz 24"/>
    <s v="NEWZ 24"/>
    <n v="0.02"/>
  </r>
  <r>
    <x v="31"/>
    <x v="3"/>
    <s v="Kasthuri Newz 24"/>
    <s v="NEWZ 24"/>
    <n v="0.02"/>
  </r>
  <r>
    <x v="31"/>
    <x v="3"/>
    <s v="Kasthuri Newz 24"/>
    <s v="KASTHURI NEWZ24 VISHESHA"/>
    <n v="0.02"/>
  </r>
  <r>
    <x v="31"/>
    <x v="3"/>
    <s v="Kasthuri Newz 24"/>
    <s v="SANJEEVAN NETRALAYA"/>
    <n v="0"/>
  </r>
  <r>
    <x v="31"/>
    <x v="3"/>
    <s v="Kasthuri Newz 24"/>
    <s v="NEWZ 24"/>
    <n v="0"/>
  </r>
  <r>
    <x v="31"/>
    <x v="3"/>
    <s v="Kasthuri Newz 24"/>
    <s v="MID DAY"/>
    <n v="0"/>
  </r>
  <r>
    <x v="31"/>
    <x v="3"/>
    <s v="Kasthuri Newz 24"/>
    <s v="POWER PLAY"/>
    <n v="0"/>
  </r>
  <r>
    <x v="31"/>
    <x v="3"/>
    <s v="Kasthuri Newz 24"/>
    <s v="AAYUSHMAN BHAVA"/>
    <n v="0"/>
  </r>
  <r>
    <x v="31"/>
    <x v="3"/>
    <s v="Kasthuri Newz 24"/>
    <s v="NEWZ 24"/>
    <n v="0"/>
  </r>
  <r>
    <x v="31"/>
    <x v="3"/>
    <s v="Kasthuri Newz 24"/>
    <s v="NEWZ 24"/>
    <n v="0"/>
  </r>
  <r>
    <x v="31"/>
    <x v="3"/>
    <s v="Kasthuri Newz 24"/>
    <s v="DOCTORS CORNER"/>
    <n v="0"/>
  </r>
  <r>
    <x v="31"/>
    <x v="3"/>
    <s v="Kasthuri Newz 24"/>
    <s v="MAST MAJA MAADI"/>
    <n v="0"/>
  </r>
  <r>
    <x v="31"/>
    <x v="3"/>
    <s v="Kasthuri Newz 24"/>
    <s v="WANTED"/>
    <n v="0"/>
  </r>
  <r>
    <x v="31"/>
    <x v="3"/>
    <s v="Kasthuri Newz 24"/>
    <s v="MUVARA HENDTHI GANGA"/>
    <n v="0"/>
  </r>
  <r>
    <x v="31"/>
    <x v="3"/>
    <s v="Kasthuri Newz 24"/>
    <s v="MUVARA HENDTHI GANGA"/>
    <n v="0"/>
  </r>
  <r>
    <x v="31"/>
    <x v="3"/>
    <s v="Kasthuri Newz 24"/>
    <s v="MUVARA HENDTHI GANGA"/>
    <n v="0"/>
  </r>
  <r>
    <x v="31"/>
    <x v="3"/>
    <s v="Kasthuri Newz 24"/>
    <s v="BAAZIGAR"/>
    <n v="0"/>
  </r>
  <r>
    <x v="31"/>
    <x v="3"/>
    <s v="Kasthuri Newz 24"/>
    <s v="INDIA TODAY"/>
    <n v="0"/>
  </r>
  <r>
    <x v="31"/>
    <x v="3"/>
    <s v="Kasthuri Newz 24"/>
    <s v="INDIA TODAY"/>
    <n v="0"/>
  </r>
  <r>
    <x v="31"/>
    <x v="3"/>
    <s v="Kasthuri Newz 24"/>
    <s v="BANNA MASIDA MELE"/>
    <n v="0"/>
  </r>
  <r>
    <x v="31"/>
    <x v="3"/>
    <s v="Kasthuri Newz 24"/>
    <s v="BANGALORE CENTRAL"/>
    <n v="0.01"/>
  </r>
  <r>
    <x v="31"/>
    <x v="3"/>
    <s v="Kasthuri Newz 24"/>
    <s v="KASTHURI NEWZ24 VISHESHA (RELIGIOUS)"/>
    <n v="0"/>
  </r>
  <r>
    <x v="31"/>
    <x v="3"/>
    <s v="Kasthuri Newz 24"/>
    <s v="NEWZ 24"/>
    <n v="0.02"/>
  </r>
  <r>
    <x v="32"/>
    <x v="4"/>
    <s v="Kasthuri Newz 24"/>
    <s v="NAMASTE INDIA"/>
    <n v="0"/>
  </r>
  <r>
    <x v="32"/>
    <x v="4"/>
    <s v="Kasthuri Newz 24"/>
    <s v="KASTHURI NEWZ24 VISHESHA"/>
    <n v="0"/>
  </r>
  <r>
    <x v="32"/>
    <x v="4"/>
    <s v="Kasthuri Newz 24"/>
    <s v="KASTHURI NEWZ24 VISHESHA"/>
    <n v="0"/>
  </r>
  <r>
    <x v="32"/>
    <x v="4"/>
    <s v="Kasthuri Newz 24"/>
    <s v="NEWZ 24"/>
    <n v="0"/>
  </r>
  <r>
    <x v="32"/>
    <x v="4"/>
    <s v="Kasthuri Newz 24"/>
    <s v="NEWZ 24"/>
    <n v="0.02"/>
  </r>
  <r>
    <x v="32"/>
    <x v="4"/>
    <s v="Kasthuri Newz 24"/>
    <s v="NEWZ 24"/>
    <n v="0"/>
  </r>
  <r>
    <x v="32"/>
    <x v="4"/>
    <s v="Kasthuri Newz 24"/>
    <s v="BHANUVARADA BADUTA"/>
    <n v="0.02"/>
  </r>
  <r>
    <x v="32"/>
    <x v="4"/>
    <s v="Kasthuri Newz 24"/>
    <s v="COMEDY HALBIDI"/>
    <n v="0.03"/>
  </r>
  <r>
    <x v="32"/>
    <x v="4"/>
    <s v="Kasthuri Newz 24"/>
    <s v="COMEDY HALBIDI"/>
    <n v="0.03"/>
  </r>
  <r>
    <x v="32"/>
    <x v="4"/>
    <s v="Kasthuri Newz 24"/>
    <s v="MAST MAJA MAADI"/>
    <n v="0"/>
  </r>
  <r>
    <x v="32"/>
    <x v="4"/>
    <s v="Kasthuri Newz 24"/>
    <s v="MAST MAJA MAADI"/>
    <n v="0"/>
  </r>
  <r>
    <x v="32"/>
    <x v="4"/>
    <s v="Kasthuri Newz 24"/>
    <s v="NEWZ 24"/>
    <n v="0"/>
  </r>
  <r>
    <x v="32"/>
    <x v="4"/>
    <s v="Kasthuri Newz 24"/>
    <s v="NEWZ 24"/>
    <n v="0"/>
  </r>
  <r>
    <x v="32"/>
    <x v="4"/>
    <s v="Kasthuri Newz 24"/>
    <s v="NEWZ 24"/>
    <n v="0"/>
  </r>
  <r>
    <x v="32"/>
    <x v="4"/>
    <s v="Kasthuri Newz 24"/>
    <s v="WANTED"/>
    <n v="0"/>
  </r>
  <r>
    <x v="32"/>
    <x v="4"/>
    <s v="Kasthuri Newz 24"/>
    <s v="GURUMANTRA"/>
    <n v="0"/>
  </r>
  <r>
    <x v="32"/>
    <x v="4"/>
    <s v="Kasthuri Newz 24"/>
    <s v="GURUMANTRA"/>
    <n v="0"/>
  </r>
  <r>
    <x v="32"/>
    <x v="4"/>
    <s v="Kasthuri Newz 24"/>
    <s v="IDONDLA 5"/>
    <n v="0.01"/>
  </r>
  <r>
    <x v="32"/>
    <x v="4"/>
    <s v="Kasthuri Newz 24"/>
    <s v="NEWZ 24"/>
    <n v="0.01"/>
  </r>
  <r>
    <x v="32"/>
    <x v="4"/>
    <s v="Kasthuri Newz 24"/>
    <s v="RANA VEERA"/>
    <n v="0"/>
  </r>
  <r>
    <x v="32"/>
    <x v="4"/>
    <s v="Kasthuri Newz 24"/>
    <s v="AA DINAGALU"/>
    <n v="0"/>
  </r>
  <r>
    <x v="32"/>
    <x v="4"/>
    <s v="Kasthuri Newz 24"/>
    <s v="NAMASTE INDIA"/>
    <n v="0"/>
  </r>
  <r>
    <x v="32"/>
    <x v="4"/>
    <s v="Kasthuri Newz 24"/>
    <s v="KASTHURI NEWZ24 VISHESHA"/>
    <n v="0"/>
  </r>
  <r>
    <x v="32"/>
    <x v="4"/>
    <s v="Kasthuri Newz 24"/>
    <s v="BANGALORE CENTRAL"/>
    <n v="0.03"/>
  </r>
  <r>
    <x v="32"/>
    <x v="4"/>
    <s v="Kasthuri Newz 24"/>
    <s v="KASTHURI NEWZ24 VISHESHA"/>
    <n v="0"/>
  </r>
  <r>
    <x v="32"/>
    <x v="4"/>
    <s v="Kasthuri Newz 24"/>
    <s v="INDIA TODAY"/>
    <n v="0"/>
  </r>
  <r>
    <x v="33"/>
    <x v="5"/>
    <s v="Kasthuri Newz 24"/>
    <s v="SRI KSHETRA SANNIDHI"/>
    <n v="0"/>
  </r>
  <r>
    <x v="33"/>
    <x v="5"/>
    <s v="Kasthuri Newz 24"/>
    <s v="POWER PLAY"/>
    <n v="0.01"/>
  </r>
  <r>
    <x v="33"/>
    <x v="5"/>
    <s v="Kasthuri Newz 24"/>
    <s v="NEWZ 24"/>
    <n v="0"/>
  </r>
  <r>
    <x v="33"/>
    <x v="5"/>
    <s v="Kasthuri Newz 24"/>
    <s v="NEWZ 24"/>
    <n v="0"/>
  </r>
  <r>
    <x v="33"/>
    <x v="5"/>
    <s v="Kasthuri Newz 24"/>
    <s v="KUBERA CRICKETIGA"/>
    <n v="0"/>
  </r>
  <r>
    <x v="33"/>
    <x v="5"/>
    <s v="Kasthuri Newz 24"/>
    <s v="KUBERA CRICKETIGA"/>
    <n v="0"/>
  </r>
  <r>
    <x v="33"/>
    <x v="5"/>
    <s v="Kasthuri Newz 24"/>
    <s v="NEWZ 24"/>
    <n v="0"/>
  </r>
  <r>
    <x v="33"/>
    <x v="5"/>
    <s v="Kasthuri Newz 24"/>
    <s v="KASTHURI NEWZ24 VISHESHA"/>
    <n v="0"/>
  </r>
  <r>
    <x v="33"/>
    <x v="5"/>
    <s v="Kasthuri Newz 24"/>
    <s v="CINI TOP 10"/>
    <n v="0.04"/>
  </r>
  <r>
    <x v="33"/>
    <x v="5"/>
    <s v="Kasthuri Newz 24"/>
    <s v="BJP ADVANI RAJINAME"/>
    <n v="0"/>
  </r>
  <r>
    <x v="33"/>
    <x v="5"/>
    <s v="Kasthuri Newz 24"/>
    <s v="BJP ADVANI RAJINAME"/>
    <n v="0"/>
  </r>
  <r>
    <x v="33"/>
    <x v="5"/>
    <s v="Kasthuri Newz 24"/>
    <s v="BJP ADVANI RAJINAME"/>
    <n v="0.01"/>
  </r>
  <r>
    <x v="33"/>
    <x v="5"/>
    <s v="Kasthuri Newz 24"/>
    <s v="BJP ADVANI RAJINAME"/>
    <n v="0"/>
  </r>
  <r>
    <x v="33"/>
    <x v="5"/>
    <s v="Kasthuri Newz 24"/>
    <s v="YUGANTYA"/>
    <n v="0"/>
  </r>
  <r>
    <x v="33"/>
    <x v="5"/>
    <s v="Kasthuri Newz 24"/>
    <s v="AA DINAGALU"/>
    <n v="0"/>
  </r>
  <r>
    <x v="33"/>
    <x v="5"/>
    <s v="Kasthuri Newz 24"/>
    <s v="MARANA PATHRA"/>
    <n v="0"/>
  </r>
  <r>
    <x v="33"/>
    <x v="5"/>
    <s v="Kasthuri Newz 24"/>
    <s v="KASTHURI NEWZ24 VISHESHA"/>
    <n v="0"/>
  </r>
  <r>
    <x v="33"/>
    <x v="5"/>
    <s v="Kasthuri Newz 24"/>
    <s v="WANTED"/>
    <n v="0.02"/>
  </r>
  <r>
    <x v="33"/>
    <x v="5"/>
    <s v="Kasthuri Newz 24"/>
    <s v="INDIA TODAY"/>
    <n v="0"/>
  </r>
  <r>
    <x v="33"/>
    <x v="5"/>
    <s v="Kasthuri Newz 24"/>
    <s v="INDIA TODAY"/>
    <n v="0"/>
  </r>
  <r>
    <x v="33"/>
    <x v="5"/>
    <s v="Kasthuri Newz 24"/>
    <s v="YUGANTYA"/>
    <n v="0"/>
  </r>
  <r>
    <x v="33"/>
    <x v="5"/>
    <s v="Kasthuri Newz 24"/>
    <s v="NEWZ 24"/>
    <n v="0"/>
  </r>
  <r>
    <x v="33"/>
    <x v="5"/>
    <s v="Kasthuri Newz 24"/>
    <s v="NEWZ 24"/>
    <n v="0"/>
  </r>
  <r>
    <x v="34"/>
    <x v="6"/>
    <s v="Kasthuri Newz 24"/>
    <s v="NAMASTE INDIA"/>
    <n v="0"/>
  </r>
  <r>
    <x v="34"/>
    <x v="6"/>
    <s v="Kasthuri Newz 24"/>
    <s v="POWER PLAY"/>
    <n v="0.01"/>
  </r>
  <r>
    <x v="34"/>
    <x v="6"/>
    <s v="Kasthuri Newz 24"/>
    <s v="POWER PLAY"/>
    <n v="0.01"/>
  </r>
  <r>
    <x v="34"/>
    <x v="6"/>
    <s v="Kasthuri Newz 24"/>
    <s v="NEWZ 24"/>
    <n v="0"/>
  </r>
  <r>
    <x v="34"/>
    <x v="6"/>
    <s v="Kasthuri Newz 24"/>
    <s v="NEWZ 24"/>
    <n v="0"/>
  </r>
  <r>
    <x v="34"/>
    <x v="6"/>
    <s v="Kasthuri Newz 24"/>
    <s v="NEWZ 24"/>
    <n v="0.01"/>
  </r>
  <r>
    <x v="34"/>
    <x v="6"/>
    <s v="Kasthuri Newz 24"/>
    <s v="NEWZ 24"/>
    <n v="0"/>
  </r>
  <r>
    <x v="34"/>
    <x v="6"/>
    <s v="Kasthuri Newz 24"/>
    <s v="NEWZ 24"/>
    <n v="0"/>
  </r>
  <r>
    <x v="34"/>
    <x v="6"/>
    <s v="Kasthuri Newz 24"/>
    <s v="MID DAY"/>
    <n v="0"/>
  </r>
  <r>
    <x v="34"/>
    <x v="6"/>
    <s v="Kasthuri Newz 24"/>
    <s v="POWER PLAY"/>
    <n v="0.01"/>
  </r>
  <r>
    <x v="34"/>
    <x v="6"/>
    <s v="Kasthuri Newz 24"/>
    <s v="AAYUSHMAN BHAVA"/>
    <n v="0"/>
  </r>
  <r>
    <x v="34"/>
    <x v="6"/>
    <s v="Kasthuri Newz 24"/>
    <s v="NEWZ 24"/>
    <n v="0"/>
  </r>
  <r>
    <x v="34"/>
    <x v="6"/>
    <s v="Kasthuri Newz 24"/>
    <s v="NEWZ 24"/>
    <n v="0"/>
  </r>
  <r>
    <x v="34"/>
    <x v="6"/>
    <s v="Kasthuri Newz 24"/>
    <s v="DOCTORS CORNER"/>
    <n v="0"/>
  </r>
  <r>
    <x v="34"/>
    <x v="6"/>
    <s v="Kasthuri Newz 24"/>
    <s v="WANTED"/>
    <n v="0"/>
  </r>
  <r>
    <x v="34"/>
    <x v="6"/>
    <s v="Kasthuri Newz 24"/>
    <s v="WANTED"/>
    <n v="0"/>
  </r>
  <r>
    <x v="34"/>
    <x v="6"/>
    <s v="Kasthuri Newz 24"/>
    <s v="KASTHURI NEWZ24 VISHESHA"/>
    <n v="0"/>
  </r>
  <r>
    <x v="34"/>
    <x v="6"/>
    <s v="Kasthuri Newz 24"/>
    <s v="KASTHURI NEWZ24 VISHESHA"/>
    <n v="0"/>
  </r>
  <r>
    <x v="34"/>
    <x v="6"/>
    <s v="Kasthuri Newz 24"/>
    <s v="KADIPUDI KICK"/>
    <n v="0"/>
  </r>
  <r>
    <x v="34"/>
    <x v="6"/>
    <s v="Kasthuri Newz 24"/>
    <s v="KADIPUDI KICK"/>
    <n v="0"/>
  </r>
  <r>
    <x v="34"/>
    <x v="6"/>
    <s v="Kasthuri Newz 24"/>
    <s v="WANTED"/>
    <n v="0"/>
  </r>
  <r>
    <x v="34"/>
    <x v="6"/>
    <s v="Kasthuri Newz 24"/>
    <s v="INDIA TODAY"/>
    <n v="0.02"/>
  </r>
  <r>
    <x v="34"/>
    <x v="6"/>
    <s v="Kasthuri Newz 24"/>
    <s v="KASTHURI NEWZ24 VISHESHA"/>
    <n v="0"/>
  </r>
  <r>
    <x v="34"/>
    <x v="6"/>
    <s v="Kasthuri Newz 24"/>
    <s v="BANGALORE CENTRAL"/>
    <n v="0.01"/>
  </r>
  <r>
    <x v="34"/>
    <x v="6"/>
    <s v="Kasthuri Newz 24"/>
    <s v="NEWZ 24"/>
    <n v="0"/>
  </r>
  <r>
    <x v="34"/>
    <x v="6"/>
    <s v="Kasthuri Newz 24"/>
    <s v="NEWZ 24"/>
    <n v="0"/>
  </r>
  <r>
    <x v="35"/>
    <x v="0"/>
    <s v="Kasthuri Newz 24"/>
    <s v="NAMASTE INDIA"/>
    <n v="0.02"/>
  </r>
  <r>
    <x v="35"/>
    <x v="0"/>
    <s v="Kasthuri Newz 24"/>
    <s v="POWER PLAY"/>
    <n v="0.03"/>
  </r>
  <r>
    <x v="35"/>
    <x v="0"/>
    <s v="Kasthuri Newz 24"/>
    <s v="AAA TELESHOPING"/>
    <n v="0"/>
  </r>
  <r>
    <x v="35"/>
    <x v="0"/>
    <s v="Kasthuri Newz 24"/>
    <s v="KASTHURI NEWZ24 VISHESHA"/>
    <n v="0"/>
  </r>
  <r>
    <x v="35"/>
    <x v="0"/>
    <s v="Kasthuri Newz 24"/>
    <s v="NEWZ 24"/>
    <n v="0"/>
  </r>
  <r>
    <x v="35"/>
    <x v="0"/>
    <s v="Kasthuri Newz 24"/>
    <s v="KASTHURI NEWZ24 VISHESHA"/>
    <n v="0"/>
  </r>
  <r>
    <x v="35"/>
    <x v="0"/>
    <s v="Kasthuri Newz 24"/>
    <s v="NEWZ 24"/>
    <n v="0"/>
  </r>
  <r>
    <x v="35"/>
    <x v="0"/>
    <s v="Kasthuri Newz 24"/>
    <s v="NEWZ 24"/>
    <n v="0"/>
  </r>
  <r>
    <x v="35"/>
    <x v="0"/>
    <s v="Kasthuri Newz 24"/>
    <s v="MID DAY"/>
    <n v="0"/>
  </r>
  <r>
    <x v="35"/>
    <x v="0"/>
    <s v="Kasthuri Newz 24"/>
    <s v="AAA TELESHOPING"/>
    <n v="0"/>
  </r>
  <r>
    <x v="35"/>
    <x v="0"/>
    <s v="Kasthuri Newz 24"/>
    <s v="POWER PLAY"/>
    <n v="0"/>
  </r>
  <r>
    <x v="35"/>
    <x v="0"/>
    <s v="Kasthuri Newz 24"/>
    <s v="AAYUSHMAN BHAVA"/>
    <n v="0"/>
  </r>
  <r>
    <x v="35"/>
    <x v="0"/>
    <s v="Kasthuri Newz 24"/>
    <s v="NEWZ 24"/>
    <n v="0.01"/>
  </r>
  <r>
    <x v="35"/>
    <x v="0"/>
    <s v="Kasthuri Newz 24"/>
    <s v="NEWZ 24"/>
    <n v="0"/>
  </r>
  <r>
    <x v="35"/>
    <x v="0"/>
    <s v="Kasthuri Newz 24"/>
    <s v="DOCTORS CORNER"/>
    <n v="0"/>
  </r>
  <r>
    <x v="35"/>
    <x v="0"/>
    <s v="Kasthuri Newz 24"/>
    <s v="KADIPUDI KICK"/>
    <n v="0"/>
  </r>
  <r>
    <x v="35"/>
    <x v="0"/>
    <s v="Kasthuri Newz 24"/>
    <s v="KADIPUDI KICK"/>
    <n v="0.02"/>
  </r>
  <r>
    <x v="35"/>
    <x v="0"/>
    <s v="Kasthuri Newz 24"/>
    <s v="KADIPUDI KICK"/>
    <n v="0.02"/>
  </r>
  <r>
    <x v="35"/>
    <x v="0"/>
    <s v="Kasthuri Newz 24"/>
    <s v="MAST MAJA MAADI"/>
    <n v="0"/>
  </r>
  <r>
    <x v="35"/>
    <x v="0"/>
    <s v="Kasthuri Newz 24"/>
    <s v="RED LIGHT"/>
    <n v="0"/>
  </r>
  <r>
    <x v="35"/>
    <x v="0"/>
    <s v="Kasthuri Newz 24"/>
    <s v="RED LIGHT"/>
    <n v="0"/>
  </r>
  <r>
    <x v="35"/>
    <x v="0"/>
    <s v="Kasthuri Newz 24"/>
    <s v="WANTED"/>
    <n v="0"/>
  </r>
  <r>
    <x v="35"/>
    <x v="0"/>
    <s v="Kasthuri Newz 24"/>
    <s v="INDIA TODAY"/>
    <n v="0"/>
  </r>
  <r>
    <x v="35"/>
    <x v="0"/>
    <s v="Kasthuri Newz 24"/>
    <s v="KASTHURI NEWZ24 VISHESHA"/>
    <n v="0"/>
  </r>
  <r>
    <x v="35"/>
    <x v="0"/>
    <s v="Kasthuri Newz 24"/>
    <s v="GANDHI CLASS"/>
    <n v="0"/>
  </r>
  <r>
    <x v="35"/>
    <x v="0"/>
    <s v="Kasthuri Newz 24"/>
    <s v="NEWZ 24"/>
    <n v="0"/>
  </r>
  <r>
    <x v="36"/>
    <x v="1"/>
    <s v="Kasthuri Newz 24"/>
    <s v="NAMASTE INDIA"/>
    <n v="0"/>
  </r>
  <r>
    <x v="36"/>
    <x v="1"/>
    <s v="Kasthuri Newz 24"/>
    <s v="POWER PLAY"/>
    <n v="0.04"/>
  </r>
  <r>
    <x v="36"/>
    <x v="1"/>
    <s v="Kasthuri Newz 24"/>
    <s v="POWER PLAY"/>
    <n v="0.01"/>
  </r>
  <r>
    <x v="36"/>
    <x v="1"/>
    <s v="Kasthuri Newz 24"/>
    <s v="NEWZ 24"/>
    <n v="0"/>
  </r>
  <r>
    <x v="36"/>
    <x v="1"/>
    <s v="Kasthuri Newz 24"/>
    <s v="NEWZ 24"/>
    <n v="0"/>
  </r>
  <r>
    <x v="36"/>
    <x v="1"/>
    <s v="Kasthuri Newz 24"/>
    <s v="KASTHURI NEWZ24 VISHESHA"/>
    <n v="0"/>
  </r>
  <r>
    <x v="36"/>
    <x v="1"/>
    <s v="Kasthuri Newz 24"/>
    <s v="NEWZ 24"/>
    <n v="0"/>
  </r>
  <r>
    <x v="36"/>
    <x v="1"/>
    <s v="Kasthuri Newz 24"/>
    <s v="NEWZ 24"/>
    <n v="0"/>
  </r>
  <r>
    <x v="36"/>
    <x v="1"/>
    <s v="Kasthuri Newz 24"/>
    <s v="MID DAY"/>
    <n v="0"/>
  </r>
  <r>
    <x v="36"/>
    <x v="1"/>
    <s v="Kasthuri Newz 24"/>
    <s v="POWER PLAY"/>
    <n v="0"/>
  </r>
  <r>
    <x v="36"/>
    <x v="1"/>
    <s v="Kasthuri Newz 24"/>
    <s v="POWER PLAY"/>
    <n v="0"/>
  </r>
  <r>
    <x v="36"/>
    <x v="1"/>
    <s v="Kasthuri Newz 24"/>
    <s v="NEWZ 24"/>
    <n v="0"/>
  </r>
  <r>
    <x v="36"/>
    <x v="1"/>
    <s v="Kasthuri Newz 24"/>
    <s v="KASTHURI NEWZ24 VISHESHA"/>
    <n v="0"/>
  </r>
  <r>
    <x v="36"/>
    <x v="1"/>
    <s v="Kasthuri Newz 24"/>
    <s v="DOCTORS CORNER"/>
    <n v="0"/>
  </r>
  <r>
    <x v="36"/>
    <x v="1"/>
    <s v="Kasthuri Newz 24"/>
    <s v="NEWZ 24"/>
    <n v="0"/>
  </r>
  <r>
    <x v="36"/>
    <x v="1"/>
    <s v="Kasthuri Newz 24"/>
    <s v="DHOOM DHAMAKA"/>
    <n v="0"/>
  </r>
  <r>
    <x v="36"/>
    <x v="1"/>
    <s v="Kasthuri Newz 24"/>
    <s v="KASTHURI NEWZ24 VISHESHA"/>
    <n v="0.01"/>
  </r>
  <r>
    <x v="36"/>
    <x v="1"/>
    <s v="Kasthuri Newz 24"/>
    <s v="RANGA RAJAKARANA"/>
    <n v="0"/>
  </r>
  <r>
    <x v="36"/>
    <x v="1"/>
    <s v="Kasthuri Newz 24"/>
    <s v="RANGA RAJAKARANA"/>
    <n v="0"/>
  </r>
  <r>
    <x v="36"/>
    <x v="1"/>
    <s v="Kasthuri Newz 24"/>
    <s v="KSHEMISI NAAVU HELODELLA TAMASEGAAGI"/>
    <n v="0"/>
  </r>
  <r>
    <x v="36"/>
    <x v="1"/>
    <s v="Kasthuri Newz 24"/>
    <s v="WANTED"/>
    <n v="0"/>
  </r>
  <r>
    <x v="36"/>
    <x v="1"/>
    <s v="Kasthuri Newz 24"/>
    <s v="INDIA TODAY"/>
    <n v="0"/>
  </r>
  <r>
    <x v="36"/>
    <x v="1"/>
    <s v="Kasthuri Newz 24"/>
    <s v="INDIA TODAY"/>
    <n v="0"/>
  </r>
  <r>
    <x v="36"/>
    <x v="1"/>
    <s v="Kasthuri Newz 24"/>
    <s v="KASTHURI NEWZ24 VISHESHA (RELIGIOUS)"/>
    <n v="0"/>
  </r>
  <r>
    <x v="36"/>
    <x v="1"/>
    <s v="Kasthuri Newz 24"/>
    <s v="NEWZ 24"/>
    <n v="0"/>
  </r>
  <r>
    <x v="36"/>
    <x v="1"/>
    <s v="Kasthuri Newz 24"/>
    <s v="NEWZ 24"/>
    <n v="0"/>
  </r>
  <r>
    <x v="37"/>
    <x v="2"/>
    <s v="Kasthuri Newz 24"/>
    <s v="COMEDY HALBIDI"/>
    <n v="0"/>
  </r>
  <r>
    <x v="37"/>
    <x v="2"/>
    <s v="Kasthuri Newz 24"/>
    <s v="POWER PLAY"/>
    <n v="0"/>
  </r>
  <r>
    <x v="37"/>
    <x v="2"/>
    <s v="Kasthuri Newz 24"/>
    <s v="AAA TELESHOPING"/>
    <n v="0"/>
  </r>
  <r>
    <x v="37"/>
    <x v="2"/>
    <s v="Kasthuri Newz 24"/>
    <s v="KASTHURI NEWZ24 VISHESHA (RELIGIOUS)"/>
    <n v="0"/>
  </r>
  <r>
    <x v="37"/>
    <x v="2"/>
    <s v="Kasthuri Newz 24"/>
    <s v="NEWZ 24"/>
    <n v="0"/>
  </r>
  <r>
    <x v="37"/>
    <x v="2"/>
    <s v="Kasthuri Newz 24"/>
    <s v="NEWZ 24"/>
    <n v="0"/>
  </r>
  <r>
    <x v="37"/>
    <x v="2"/>
    <s v="Kasthuri Newz 24"/>
    <s v="KASTHURI NEWZ24 VISHESHA"/>
    <n v="0"/>
  </r>
  <r>
    <x v="37"/>
    <x v="2"/>
    <s v="Kasthuri Newz 24"/>
    <s v="NEWZ 24"/>
    <n v="0"/>
  </r>
  <r>
    <x v="37"/>
    <x v="2"/>
    <s v="Kasthuri Newz 24"/>
    <s v="NEWZ 24"/>
    <n v="0"/>
  </r>
  <r>
    <x v="37"/>
    <x v="2"/>
    <s v="Kasthuri Newz 24"/>
    <s v="GANDHI CLASS"/>
    <n v="0"/>
  </r>
  <r>
    <x v="37"/>
    <x v="2"/>
    <s v="Kasthuri Newz 24"/>
    <s v="AAA TELESHOPING"/>
    <n v="0"/>
  </r>
  <r>
    <x v="37"/>
    <x v="2"/>
    <s v="Kasthuri Newz 24"/>
    <s v="POWER PLAY"/>
    <n v="0"/>
  </r>
  <r>
    <x v="37"/>
    <x v="2"/>
    <s v="Kasthuri Newz 24"/>
    <s v="AAYUSHMAN BHAVA"/>
    <n v="0.03"/>
  </r>
  <r>
    <x v="37"/>
    <x v="2"/>
    <s v="Kasthuri Newz 24"/>
    <s v="NEWZ 24"/>
    <n v="0.03"/>
  </r>
  <r>
    <x v="37"/>
    <x v="2"/>
    <s v="Kasthuri Newz 24"/>
    <s v="NEWZ 24"/>
    <n v="0"/>
  </r>
  <r>
    <x v="37"/>
    <x v="2"/>
    <s v="Kasthuri Newz 24"/>
    <s v="DOCTORS CORNER"/>
    <n v="0"/>
  </r>
  <r>
    <x v="37"/>
    <x v="2"/>
    <s v="Kasthuri Newz 24"/>
    <s v="KASTHURI NEWZ24 VISHESHA"/>
    <n v="0"/>
  </r>
  <r>
    <x v="37"/>
    <x v="2"/>
    <s v="Kasthuri Newz 24"/>
    <s v="KASTHURI NEWZ24 VISHESHA"/>
    <n v="0"/>
  </r>
  <r>
    <x v="37"/>
    <x v="2"/>
    <s v="Kasthuri Newz 24"/>
    <s v="FAKE PACK"/>
    <n v="0"/>
  </r>
  <r>
    <x v="37"/>
    <x v="2"/>
    <s v="Kasthuri Newz 24"/>
    <s v="CRIME CAPITAL"/>
    <n v="0"/>
  </r>
  <r>
    <x v="37"/>
    <x v="2"/>
    <s v="Kasthuri Newz 24"/>
    <s v="CRIME CAPITAL"/>
    <n v="0"/>
  </r>
  <r>
    <x v="37"/>
    <x v="2"/>
    <s v="Kasthuri Newz 24"/>
    <s v="WANTED"/>
    <n v="0.02"/>
  </r>
  <r>
    <x v="37"/>
    <x v="2"/>
    <s v="Kasthuri Newz 24"/>
    <s v="INDIA TODAY"/>
    <n v="0"/>
  </r>
  <r>
    <x v="37"/>
    <x v="2"/>
    <s v="Kasthuri Newz 24"/>
    <s v="CRICKET KARGIL"/>
    <n v="0"/>
  </r>
  <r>
    <x v="37"/>
    <x v="2"/>
    <s v="Kasthuri Newz 24"/>
    <s v="NEWZ 24"/>
    <n v="0"/>
  </r>
  <r>
    <x v="37"/>
    <x v="2"/>
    <s v="Kasthuri Newz 24"/>
    <s v="NEWZ 24"/>
    <n v="0"/>
  </r>
  <r>
    <x v="38"/>
    <x v="3"/>
    <s v="Kasthuri Newz 24"/>
    <s v="NAMASTE INDIA"/>
    <n v="0"/>
  </r>
  <r>
    <x v="38"/>
    <x v="3"/>
    <s v="Kasthuri Newz 24"/>
    <s v="NAMASTE INDIA"/>
    <n v="0"/>
  </r>
  <r>
    <x v="38"/>
    <x v="3"/>
    <s v="Kasthuri Newz 24"/>
    <s v="CRICKET KARGIL"/>
    <n v="0.01"/>
  </r>
  <r>
    <x v="38"/>
    <x v="3"/>
    <s v="Kasthuri Newz 24"/>
    <s v="CRICKET KARGIL"/>
    <n v="0.04"/>
  </r>
  <r>
    <x v="38"/>
    <x v="3"/>
    <s v="Kasthuri Newz 24"/>
    <s v="COMEDY HALBIDI"/>
    <n v="0"/>
  </r>
  <r>
    <x v="38"/>
    <x v="3"/>
    <s v="Kasthuri Newz 24"/>
    <s v="NEWZ 24"/>
    <n v="0"/>
  </r>
  <r>
    <x v="38"/>
    <x v="3"/>
    <s v="Kasthuri Newz 24"/>
    <s v="FAKE PACK"/>
    <n v="0.02"/>
  </r>
  <r>
    <x v="38"/>
    <x v="3"/>
    <s v="Kasthuri Newz 24"/>
    <s v="NEWZ 24"/>
    <n v="0"/>
  </r>
  <r>
    <x v="38"/>
    <x v="3"/>
    <s v="Kasthuri Newz 24"/>
    <s v="NEWZ 24"/>
    <n v="0"/>
  </r>
  <r>
    <x v="38"/>
    <x v="3"/>
    <s v="Kasthuri Newz 24"/>
    <s v="NEWZ 24"/>
    <n v="0"/>
  </r>
  <r>
    <x v="38"/>
    <x v="3"/>
    <s v="Kasthuri Newz 24"/>
    <s v="NEWZ 24"/>
    <n v="0"/>
  </r>
  <r>
    <x v="38"/>
    <x v="3"/>
    <s v="Kasthuri Newz 24"/>
    <s v="NEWZ 24"/>
    <n v="0"/>
  </r>
  <r>
    <x v="38"/>
    <x v="3"/>
    <s v="Kasthuri Newz 24"/>
    <s v="MID DAY"/>
    <n v="0.01"/>
  </r>
  <r>
    <x v="38"/>
    <x v="3"/>
    <s v="Kasthuri Newz 24"/>
    <s v="MID DAY"/>
    <n v="0.01"/>
  </r>
  <r>
    <x v="38"/>
    <x v="3"/>
    <s v="Kasthuri Newz 24"/>
    <s v="AKRAMANA"/>
    <n v="0"/>
  </r>
  <r>
    <x v="38"/>
    <x v="3"/>
    <s v="Kasthuri Newz 24"/>
    <s v="CRICKET KARGIL"/>
    <n v="0"/>
  </r>
  <r>
    <x v="38"/>
    <x v="3"/>
    <s v="Kasthuri Newz 24"/>
    <s v="NEWZ 24"/>
    <n v="0.01"/>
  </r>
  <r>
    <x v="38"/>
    <x v="3"/>
    <s v="Kasthuri Newz 24"/>
    <s v="KASTHURI NEWZ24 VISHESHA"/>
    <n v="0"/>
  </r>
  <r>
    <x v="38"/>
    <x v="3"/>
    <s v="Kasthuri Newz 24"/>
    <s v="MAST MAJA MAADI"/>
    <n v="0"/>
  </r>
  <r>
    <x v="38"/>
    <x v="3"/>
    <s v="Kasthuri Newz 24"/>
    <s v="MAST MAJA MAADI"/>
    <n v="0"/>
  </r>
  <r>
    <x v="38"/>
    <x v="3"/>
    <s v="Kasthuri Newz 24"/>
    <s v="WANTED"/>
    <n v="0"/>
  </r>
  <r>
    <x v="38"/>
    <x v="3"/>
    <s v="Kasthuri Newz 24"/>
    <s v="FAKE PACK"/>
    <n v="0"/>
  </r>
  <r>
    <x v="38"/>
    <x v="3"/>
    <s v="Kasthuri Newz 24"/>
    <s v="IDONDLA 5"/>
    <n v="0"/>
  </r>
  <r>
    <x v="38"/>
    <x v="3"/>
    <s v="Kasthuri Newz 24"/>
    <s v="INDIA TODAY"/>
    <n v="0"/>
  </r>
  <r>
    <x v="38"/>
    <x v="3"/>
    <s v="Kasthuri Newz 24"/>
    <s v="NEWZ 24"/>
    <n v="0"/>
  </r>
  <r>
    <x v="39"/>
    <x v="4"/>
    <s v="Kasthuri Newz 24"/>
    <s v="NAMASTE INDIA"/>
    <n v="0"/>
  </r>
  <r>
    <x v="39"/>
    <x v="4"/>
    <s v="Kasthuri Newz 24"/>
    <s v="IDONDLA 5"/>
    <n v="0.01"/>
  </r>
  <r>
    <x v="39"/>
    <x v="4"/>
    <s v="Kasthuri Newz 24"/>
    <s v="COMEDY HALBIDI"/>
    <n v="0.01"/>
  </r>
  <r>
    <x v="39"/>
    <x v="4"/>
    <s v="Kasthuri Newz 24"/>
    <s v="KASTHURI NEWZ24 VISHESHA (RELIGIOUS)"/>
    <n v="0"/>
  </r>
  <r>
    <x v="39"/>
    <x v="4"/>
    <s v="Kasthuri Newz 24"/>
    <s v="INDIA TODAY"/>
    <n v="0.01"/>
  </r>
  <r>
    <x v="39"/>
    <x v="4"/>
    <s v="Kasthuri Newz 24"/>
    <s v="SAAVIGE SAAVIRA DAARI"/>
    <n v="0"/>
  </r>
  <r>
    <x v="39"/>
    <x v="4"/>
    <s v="Kasthuri Newz 24"/>
    <s v="LOVE YOU DAD"/>
    <n v="0"/>
  </r>
  <r>
    <x v="39"/>
    <x v="4"/>
    <s v="Kasthuri Newz 24"/>
    <s v="LOVE YOU DAD"/>
    <n v="0"/>
  </r>
  <r>
    <x v="39"/>
    <x v="4"/>
    <s v="Kasthuri Newz 24"/>
    <s v="AAA TELESHOPING"/>
    <n v="0"/>
  </r>
  <r>
    <x v="39"/>
    <x v="4"/>
    <s v="Kasthuri Newz 24"/>
    <s v="VASTU SASHTRA"/>
    <n v="0"/>
  </r>
  <r>
    <x v="39"/>
    <x v="4"/>
    <s v="Kasthuri Newz 24"/>
    <s v="AAA TELESHOPING"/>
    <n v="0"/>
  </r>
  <r>
    <x v="39"/>
    <x v="4"/>
    <s v="Kasthuri Newz 24"/>
    <s v="DOSTI KHATAM"/>
    <n v="0"/>
  </r>
  <r>
    <x v="39"/>
    <x v="4"/>
    <s v="Kasthuri Newz 24"/>
    <s v="MAST MAJA MAADI"/>
    <n v="0"/>
  </r>
  <r>
    <x v="39"/>
    <x v="4"/>
    <s v="Kasthuri Newz 24"/>
    <s v="GURUMANTRA"/>
    <n v="0"/>
  </r>
  <r>
    <x v="39"/>
    <x v="4"/>
    <s v="Kasthuri Newz 24"/>
    <s v="KARNATAKA INDU"/>
    <n v="0"/>
  </r>
  <r>
    <x v="39"/>
    <x v="4"/>
    <s v="Kasthuri Newz 24"/>
    <s v="COMEDY HALBIDI"/>
    <n v="0"/>
  </r>
  <r>
    <x v="39"/>
    <x v="4"/>
    <s v="Kasthuri Newz 24"/>
    <s v="COMEDY HALBIDI"/>
    <n v="0.02"/>
  </r>
  <r>
    <x v="39"/>
    <x v="4"/>
    <s v="Kasthuri Newz 24"/>
    <s v="AA DINAGALU"/>
    <n v="0.02"/>
  </r>
  <r>
    <x v="39"/>
    <x v="4"/>
    <s v="Kasthuri Newz 24"/>
    <s v="INDIA TODAY"/>
    <n v="0"/>
  </r>
  <r>
    <x v="39"/>
    <x v="4"/>
    <s v="Kasthuri Newz 24"/>
    <s v="KASTHURI NEWZ24 VISHESHA"/>
    <n v="0"/>
  </r>
  <r>
    <x v="39"/>
    <x v="4"/>
    <s v="Kasthuri Newz 24"/>
    <s v="BANGALORE CENTRAL"/>
    <n v="0.02"/>
  </r>
  <r>
    <x v="39"/>
    <x v="4"/>
    <s v="Kasthuri Newz 24"/>
    <s v="SHOWMAN LOVE STORY"/>
    <n v="0"/>
  </r>
  <r>
    <x v="39"/>
    <x v="4"/>
    <s v="Kasthuri Newz 24"/>
    <s v="NEWZ 24"/>
    <n v="0"/>
  </r>
  <r>
    <x v="39"/>
    <x v="4"/>
    <s v="Kasthuri Newz 24"/>
    <s v="NEWZ 24"/>
    <n v="0"/>
  </r>
  <r>
    <x v="40"/>
    <x v="5"/>
    <s v="Kasthuri Newz 24"/>
    <s v="NAMASTE INDIA"/>
    <n v="0"/>
  </r>
  <r>
    <x v="40"/>
    <x v="5"/>
    <s v="Kasthuri Newz 24"/>
    <s v="COMEDY HALBIDI"/>
    <n v="0"/>
  </r>
  <r>
    <x v="40"/>
    <x v="5"/>
    <s v="Kasthuri Newz 24"/>
    <s v="YOUNG SUPER STAR"/>
    <n v="0.01"/>
  </r>
  <r>
    <x v="40"/>
    <x v="5"/>
    <s v="Kasthuri Newz 24"/>
    <s v="NEWZ 24"/>
    <n v="0.01"/>
  </r>
  <r>
    <x v="40"/>
    <x v="5"/>
    <s v="Kasthuri Newz 24"/>
    <s v="KASTHURI NEWZ24 VISHESHA (RELIGIOUS)"/>
    <n v="0.01"/>
  </r>
  <r>
    <x v="40"/>
    <x v="5"/>
    <s v="Kasthuri Newz 24"/>
    <s v="DHEVASH RAJAKARANA"/>
    <n v="0.03"/>
  </r>
  <r>
    <x v="40"/>
    <x v="5"/>
    <s v="Kasthuri Newz 24"/>
    <s v="NEWZ 24"/>
    <n v="0.01"/>
  </r>
  <r>
    <x v="40"/>
    <x v="5"/>
    <s v="Kasthuri Newz 24"/>
    <s v="MID DAY"/>
    <n v="0.01"/>
  </r>
  <r>
    <x v="40"/>
    <x v="5"/>
    <s v="Kasthuri Newz 24"/>
    <s v="YOUNG SUPER STAR"/>
    <n v="0"/>
  </r>
  <r>
    <x v="40"/>
    <x v="5"/>
    <s v="Kasthuri Newz 24"/>
    <s v="AAYUSHMAN BHAVA"/>
    <n v="0.01"/>
  </r>
  <r>
    <x v="40"/>
    <x v="5"/>
    <s v="Kasthuri Newz 24"/>
    <s v="NEWZ 24"/>
    <n v="0"/>
  </r>
  <r>
    <x v="40"/>
    <x v="5"/>
    <s v="Kasthuri Newz 24"/>
    <s v="DOCTORS CORNER"/>
    <n v="0"/>
  </r>
  <r>
    <x v="40"/>
    <x v="5"/>
    <s v="Kasthuri Newz 24"/>
    <s v="TOIFA HAWA"/>
    <n v="0.03"/>
  </r>
  <r>
    <x v="40"/>
    <x v="5"/>
    <s v="Kasthuri Newz 24"/>
    <s v="KASTHURI NEWZ24 VISHESHA"/>
    <n v="0.01"/>
  </r>
  <r>
    <x v="40"/>
    <x v="5"/>
    <s v="Kasthuri Newz 24"/>
    <s v="KASTHURI NEWZ24 VISHESHA"/>
    <n v="0"/>
  </r>
  <r>
    <x v="40"/>
    <x v="5"/>
    <s v="Kasthuri Newz 24"/>
    <s v="THINGALAYITHU"/>
    <n v="0"/>
  </r>
  <r>
    <x v="40"/>
    <x v="5"/>
    <s v="Kasthuri Newz 24"/>
    <s v="THINGALAYITHU"/>
    <n v="0"/>
  </r>
  <r>
    <x v="40"/>
    <x v="5"/>
    <s v="Kasthuri Newz 24"/>
    <s v="WANTED"/>
    <n v="0"/>
  </r>
  <r>
    <x v="40"/>
    <x v="5"/>
    <s v="Kasthuri Newz 24"/>
    <s v="INDIA TODAY"/>
    <n v="0.01"/>
  </r>
  <r>
    <x v="40"/>
    <x v="5"/>
    <s v="Kasthuri Newz 24"/>
    <s v="KASTHURI NEWZ24 VISHESHA (RELIGIOUS)"/>
    <n v="0.01"/>
  </r>
  <r>
    <x v="40"/>
    <x v="5"/>
    <s v="Kasthuri Newz 24"/>
    <s v="BANGALORE CENTRAL"/>
    <n v="0.01"/>
  </r>
  <r>
    <x v="40"/>
    <x v="5"/>
    <s v="Kasthuri Newz 24"/>
    <s v="GANDHI CLASS"/>
    <n v="0.01"/>
  </r>
  <r>
    <x v="40"/>
    <x v="5"/>
    <s v="Kasthuri Newz 24"/>
    <s v="NEWZ 24"/>
    <n v="0.01"/>
  </r>
  <r>
    <x v="40"/>
    <x v="5"/>
    <s v="Kasthuri Newz 24"/>
    <s v="NEWZ 24"/>
    <n v="0.01"/>
  </r>
  <r>
    <x v="41"/>
    <x v="6"/>
    <s v="Kasthuri Newz 24"/>
    <s v="NAMASTE INDIA"/>
    <n v="0.02"/>
  </r>
  <r>
    <x v="41"/>
    <x v="6"/>
    <s v="Kasthuri Newz 24"/>
    <s v="COMEDY HALBIDI"/>
    <n v="0"/>
  </r>
  <r>
    <x v="41"/>
    <x v="6"/>
    <s v="Kasthuri Newz 24"/>
    <s v="POWER PLAY"/>
    <n v="0.04"/>
  </r>
  <r>
    <x v="41"/>
    <x v="6"/>
    <s v="Kasthuri Newz 24"/>
    <s v="POWER PLAY"/>
    <n v="0"/>
  </r>
  <r>
    <x v="41"/>
    <x v="6"/>
    <s v="Kasthuri Newz 24"/>
    <s v="AAA TELESHOPING"/>
    <n v="0"/>
  </r>
  <r>
    <x v="41"/>
    <x v="6"/>
    <s v="Kasthuri Newz 24"/>
    <s v="NEWZ 24"/>
    <n v="0.01"/>
  </r>
  <r>
    <x v="41"/>
    <x v="6"/>
    <s v="Kasthuri Newz 24"/>
    <s v="KASTHURI NEWZ24 VISHESHA (RELIGIOUS)"/>
    <n v="0.01"/>
  </r>
  <r>
    <x v="41"/>
    <x v="6"/>
    <s v="Kasthuri Newz 24"/>
    <s v="VISHANEERU"/>
    <n v="0.01"/>
  </r>
  <r>
    <x v="41"/>
    <x v="6"/>
    <s v="Kasthuri Newz 24"/>
    <s v="VISHANEERU"/>
    <n v="0"/>
  </r>
  <r>
    <x v="41"/>
    <x v="6"/>
    <s v="Kasthuri Newz 24"/>
    <s v="NEWZ 24"/>
    <n v="0.01"/>
  </r>
  <r>
    <x v="41"/>
    <x v="6"/>
    <s v="Kasthuri Newz 24"/>
    <s v="GANDHI CLASS"/>
    <n v="0"/>
  </r>
  <r>
    <x v="41"/>
    <x v="6"/>
    <s v="Kasthuri Newz 24"/>
    <s v="KASTHURI NEWZ24 VISHESHA"/>
    <n v="0.01"/>
  </r>
  <r>
    <x v="41"/>
    <x v="6"/>
    <s v="Kasthuri Newz 24"/>
    <s v="AAYUSHMAN BHAVA"/>
    <n v="0.01"/>
  </r>
  <r>
    <x v="41"/>
    <x v="6"/>
    <s v="Kasthuri Newz 24"/>
    <s v="NEWZ 24"/>
    <n v="0"/>
  </r>
  <r>
    <x v="41"/>
    <x v="6"/>
    <s v="Kasthuri Newz 24"/>
    <s v="WANTED"/>
    <n v="0"/>
  </r>
  <r>
    <x v="41"/>
    <x v="6"/>
    <s v="Kasthuri Newz 24"/>
    <s v="KASTHURI NEWZ24 VISHESHA"/>
    <n v="0"/>
  </r>
  <r>
    <x v="41"/>
    <x v="6"/>
    <s v="Kasthuri Newz 24"/>
    <s v="KASTHURI NEWZ24 VISHESHA"/>
    <n v="0"/>
  </r>
  <r>
    <x v="41"/>
    <x v="6"/>
    <s v="Kasthuri Newz 24"/>
    <s v="KASTHURI NEWZ24 VISHESHA"/>
    <n v="0"/>
  </r>
  <r>
    <x v="41"/>
    <x v="6"/>
    <s v="Kasthuri Newz 24"/>
    <s v="JALA PRALAYA"/>
    <n v="0"/>
  </r>
  <r>
    <x v="41"/>
    <x v="6"/>
    <s v="Kasthuri Newz 24"/>
    <s v="JALA PRALAYA"/>
    <n v="0"/>
  </r>
  <r>
    <x v="41"/>
    <x v="6"/>
    <s v="Kasthuri Newz 24"/>
    <s v="INDIA TODAY"/>
    <n v="0.03"/>
  </r>
  <r>
    <x v="41"/>
    <x v="6"/>
    <s v="Kasthuri Newz 24"/>
    <s v="KASTHURI NEWZ24 VISHESHA (RELIGIOUS)"/>
    <n v="0"/>
  </r>
  <r>
    <x v="41"/>
    <x v="6"/>
    <s v="Kasthuri Newz 24"/>
    <s v="GANDHI CLASS"/>
    <n v="0"/>
  </r>
  <r>
    <x v="41"/>
    <x v="6"/>
    <s v="Kasthuri Newz 24"/>
    <s v="NEWZ 24"/>
    <n v="0.01"/>
  </r>
  <r>
    <x v="42"/>
    <x v="0"/>
    <s v="Kasthuri Newz 24"/>
    <s v="NAMASTE INDIA"/>
    <n v="0"/>
  </r>
  <r>
    <x v="42"/>
    <x v="0"/>
    <s v="Kasthuri Newz 24"/>
    <s v="COMEDY HALBIDI"/>
    <n v="0"/>
  </r>
  <r>
    <x v="42"/>
    <x v="0"/>
    <s v="Kasthuri Newz 24"/>
    <s v="POWER PLAY"/>
    <n v="0.01"/>
  </r>
  <r>
    <x v="42"/>
    <x v="0"/>
    <s v="Kasthuri Newz 24"/>
    <s v="NEWZ 24"/>
    <n v="0.01"/>
  </r>
  <r>
    <x v="42"/>
    <x v="0"/>
    <s v="Kasthuri Newz 24"/>
    <s v="KASTHURI NEWZ24 VISHESHA (RELIGIOUS)"/>
    <n v="0"/>
  </r>
  <r>
    <x v="42"/>
    <x v="0"/>
    <s v="Kasthuri Newz 24"/>
    <s v="MADUVE SEX"/>
    <n v="0"/>
  </r>
  <r>
    <x v="42"/>
    <x v="0"/>
    <s v="Kasthuri Newz 24"/>
    <s v="MADUVE SEX"/>
    <n v="0"/>
  </r>
  <r>
    <x v="42"/>
    <x v="0"/>
    <s v="Kasthuri Newz 24"/>
    <s v="GANDHI CLASS"/>
    <n v="0"/>
  </r>
  <r>
    <x v="42"/>
    <x v="0"/>
    <s v="Kasthuri Newz 24"/>
    <s v="MID DAY"/>
    <n v="0"/>
  </r>
  <r>
    <x v="42"/>
    <x v="0"/>
    <s v="Kasthuri Newz 24"/>
    <s v="POWER PLAY"/>
    <n v="0"/>
  </r>
  <r>
    <x v="42"/>
    <x v="0"/>
    <s v="Kasthuri Newz 24"/>
    <s v="AAYUSHMAN BHAVA"/>
    <n v="0"/>
  </r>
  <r>
    <x v="42"/>
    <x v="0"/>
    <s v="Kasthuri Newz 24"/>
    <s v="NEWZ 24"/>
    <n v="0"/>
  </r>
  <r>
    <x v="42"/>
    <x v="0"/>
    <s v="Kasthuri Newz 24"/>
    <s v="JALA PRALAYA"/>
    <n v="0"/>
  </r>
  <r>
    <x v="42"/>
    <x v="0"/>
    <s v="Kasthuri Newz 24"/>
    <s v="JALA PRALAYA"/>
    <n v="0"/>
  </r>
  <r>
    <x v="42"/>
    <x v="0"/>
    <s v="Kasthuri Newz 24"/>
    <s v="DOCTORS CORNER"/>
    <n v="0"/>
  </r>
  <r>
    <x v="42"/>
    <x v="0"/>
    <s v="Kasthuri Newz 24"/>
    <s v="KARNATAKA INDU"/>
    <n v="0"/>
  </r>
  <r>
    <x v="42"/>
    <x v="0"/>
    <s v="Kasthuri Newz 24"/>
    <s v="KASTHURI NEWZ24 VISHESHA"/>
    <n v="0"/>
  </r>
  <r>
    <x v="42"/>
    <x v="0"/>
    <s v="Kasthuri Newz 24"/>
    <s v="SUPER MOON"/>
    <n v="0"/>
  </r>
  <r>
    <x v="42"/>
    <x v="0"/>
    <s v="Kasthuri Newz 24"/>
    <s v="SUPER MOON"/>
    <n v="0"/>
  </r>
  <r>
    <x v="42"/>
    <x v="0"/>
    <s v="Kasthuri Newz 24"/>
    <s v="WANTED"/>
    <n v="0"/>
  </r>
  <r>
    <x v="42"/>
    <x v="0"/>
    <s v="Kasthuri Newz 24"/>
    <s v="INDIA TODAY"/>
    <n v="0.03"/>
  </r>
  <r>
    <x v="42"/>
    <x v="0"/>
    <s v="Kasthuri Newz 24"/>
    <s v="SIMHA BETE"/>
    <n v="0.01"/>
  </r>
  <r>
    <x v="42"/>
    <x v="0"/>
    <s v="Kasthuri Newz 24"/>
    <s v="BANGALORE CENTRAL"/>
    <n v="0"/>
  </r>
  <r>
    <x v="42"/>
    <x v="0"/>
    <s v="Kasthuri Newz 24"/>
    <s v="NEWZ 24"/>
    <n v="0"/>
  </r>
  <r>
    <x v="43"/>
    <x v="1"/>
    <s v="Kasthuri Newz 24"/>
    <s v="NAMASTE INDIA"/>
    <n v="0"/>
  </r>
  <r>
    <x v="43"/>
    <x v="1"/>
    <s v="Kasthuri Newz 24"/>
    <s v="COMEDY HALBIDI"/>
    <n v="0"/>
  </r>
  <r>
    <x v="43"/>
    <x v="1"/>
    <s v="Kasthuri Newz 24"/>
    <s v="AAA TELESHOPING"/>
    <n v="0.01"/>
  </r>
  <r>
    <x v="43"/>
    <x v="1"/>
    <s v="Kasthuri Newz 24"/>
    <s v="KASTHURI NEWZ24 VISHESHA"/>
    <n v="0"/>
  </r>
  <r>
    <x v="43"/>
    <x v="1"/>
    <s v="Kasthuri Newz 24"/>
    <s v="TYRE PUNCHTURE"/>
    <n v="0"/>
  </r>
  <r>
    <x v="43"/>
    <x v="1"/>
    <s v="Kasthuri Newz 24"/>
    <s v="TYRE PUNCHTURE"/>
    <n v="0"/>
  </r>
  <r>
    <x v="43"/>
    <x v="1"/>
    <s v="Kasthuri Newz 24"/>
    <s v="TYRE PUNCHTURE"/>
    <n v="0"/>
  </r>
  <r>
    <x v="43"/>
    <x v="1"/>
    <s v="Kasthuri Newz 24"/>
    <s v="MID DAY"/>
    <n v="0.01"/>
  </r>
  <r>
    <x v="43"/>
    <x v="1"/>
    <s v="Kasthuri Newz 24"/>
    <s v="AAA TELESHOPING"/>
    <n v="0"/>
  </r>
  <r>
    <x v="43"/>
    <x v="1"/>
    <s v="Kasthuri Newz 24"/>
    <s v="POWER PLAY"/>
    <n v="0.01"/>
  </r>
  <r>
    <x v="43"/>
    <x v="1"/>
    <s v="Kasthuri Newz 24"/>
    <s v="NEWZ 24"/>
    <n v="0.01"/>
  </r>
  <r>
    <x v="43"/>
    <x v="1"/>
    <s v="Kasthuri Newz 24"/>
    <s v="NEWZ 24"/>
    <n v="0"/>
  </r>
  <r>
    <x v="43"/>
    <x v="1"/>
    <s v="Kasthuri Newz 24"/>
    <s v="COMEDY HALBIDI"/>
    <n v="0"/>
  </r>
  <r>
    <x v="43"/>
    <x v="1"/>
    <s v="Kasthuri Newz 24"/>
    <s v="COMEDY HALBIDI"/>
    <n v="0"/>
  </r>
  <r>
    <x v="43"/>
    <x v="1"/>
    <s v="Kasthuri Newz 24"/>
    <s v="KARNATAKA INDU"/>
    <n v="0"/>
  </r>
  <r>
    <x v="43"/>
    <x v="1"/>
    <s v="Kasthuri Newz 24"/>
    <s v="KASTHURI NEWZ24 VISHESHA"/>
    <n v="0"/>
  </r>
  <r>
    <x v="43"/>
    <x v="1"/>
    <s v="Kasthuri Newz 24"/>
    <s v="SIMHA BETE"/>
    <n v="0.01"/>
  </r>
  <r>
    <x v="43"/>
    <x v="1"/>
    <s v="Kasthuri Newz 24"/>
    <s v="SHOWMAN LOVE STORY"/>
    <n v="0"/>
  </r>
  <r>
    <x v="43"/>
    <x v="1"/>
    <s v="Kasthuri Newz 24"/>
    <s v="WANTED"/>
    <n v="0"/>
  </r>
  <r>
    <x v="43"/>
    <x v="1"/>
    <s v="Kasthuri Newz 24"/>
    <s v="INDIA TODAY"/>
    <n v="0"/>
  </r>
  <r>
    <x v="43"/>
    <x v="1"/>
    <s v="Kasthuri Newz 24"/>
    <s v="KASTHURI NEWZ24 VISHESHA"/>
    <n v="0"/>
  </r>
  <r>
    <x v="43"/>
    <x v="1"/>
    <s v="Kasthuri Newz 24"/>
    <s v="BANGALORE CENTRAL"/>
    <n v="0.03"/>
  </r>
  <r>
    <x v="43"/>
    <x v="1"/>
    <s v="Kasthuri Newz 24"/>
    <s v="GANDHI CLASS"/>
    <n v="0"/>
  </r>
  <r>
    <x v="43"/>
    <x v="1"/>
    <s v="Kasthuri Newz 24"/>
    <s v="NEWZ 24"/>
    <n v="0.01"/>
  </r>
  <r>
    <x v="44"/>
    <x v="2"/>
    <s v="Kasthuri Newz 24"/>
    <s v="NAMASTE INDIA"/>
    <n v="0"/>
  </r>
  <r>
    <x v="44"/>
    <x v="2"/>
    <s v="Kasthuri Newz 24"/>
    <s v="COMEDY HALBIDI"/>
    <n v="0"/>
  </r>
  <r>
    <x v="44"/>
    <x v="2"/>
    <s v="Kasthuri Newz 24"/>
    <s v="AAA TELESHOPING"/>
    <n v="0"/>
  </r>
  <r>
    <x v="44"/>
    <x v="2"/>
    <s v="Kasthuri Newz 24"/>
    <s v="NEWZ 24"/>
    <n v="0"/>
  </r>
  <r>
    <x v="44"/>
    <x v="2"/>
    <s v="Kasthuri Newz 24"/>
    <s v="KASTHURI NEWZ24 VISHESHA"/>
    <n v="0.01"/>
  </r>
  <r>
    <x v="44"/>
    <x v="2"/>
    <s v="Kasthuri Newz 24"/>
    <s v="SAAVIGE DAARI"/>
    <n v="0"/>
  </r>
  <r>
    <x v="44"/>
    <x v="2"/>
    <s v="Kasthuri Newz 24"/>
    <s v="SAAVIGE DAARI"/>
    <n v="0"/>
  </r>
  <r>
    <x v="44"/>
    <x v="2"/>
    <s v="Kasthuri Newz 24"/>
    <s v="NEWZ 24"/>
    <n v="0.01"/>
  </r>
  <r>
    <x v="44"/>
    <x v="2"/>
    <s v="Kasthuri Newz 24"/>
    <s v="JALA PRALAYA"/>
    <n v="0"/>
  </r>
  <r>
    <x v="44"/>
    <x v="2"/>
    <s v="Kasthuri Newz 24"/>
    <s v="POWER PLAY"/>
    <n v="0.02"/>
  </r>
  <r>
    <x v="44"/>
    <x v="2"/>
    <s v="Kasthuri Newz 24"/>
    <s v="AAYUSHMAN BHAVA"/>
    <n v="0"/>
  </r>
  <r>
    <x v="44"/>
    <x v="2"/>
    <s v="Kasthuri Newz 24"/>
    <s v="NEWZ 24"/>
    <n v="0.01"/>
  </r>
  <r>
    <x v="44"/>
    <x v="2"/>
    <s v="Kasthuri Newz 24"/>
    <s v="KASTHURI NEWZ24 VISHESHA"/>
    <n v="0"/>
  </r>
  <r>
    <x v="44"/>
    <x v="2"/>
    <s v="Kasthuri Newz 24"/>
    <s v="KASTHURI NEWZ24 VISHESHA"/>
    <n v="0"/>
  </r>
  <r>
    <x v="44"/>
    <x v="2"/>
    <s v="Kasthuri Newz 24"/>
    <s v="KARNATAKA INDU"/>
    <n v="0"/>
  </r>
  <r>
    <x v="44"/>
    <x v="2"/>
    <s v="Kasthuri Newz 24"/>
    <s v="KASTHURI NEWZ24 VISHESHA"/>
    <n v="0"/>
  </r>
  <r>
    <x v="44"/>
    <x v="2"/>
    <s v="Kasthuri Newz 24"/>
    <s v="PRALAYA TANDAVA"/>
    <n v="0"/>
  </r>
  <r>
    <x v="44"/>
    <x v="2"/>
    <s v="Kasthuri Newz 24"/>
    <s v="PRALAYA TANDAVA"/>
    <n v="0"/>
  </r>
  <r>
    <x v="44"/>
    <x v="2"/>
    <s v="Kasthuri Newz 24"/>
    <s v="WANTED"/>
    <n v="0.01"/>
  </r>
  <r>
    <x v="44"/>
    <x v="2"/>
    <s v="Kasthuri Newz 24"/>
    <s v="INDIA TODAY"/>
    <n v="0.01"/>
  </r>
  <r>
    <x v="44"/>
    <x v="2"/>
    <s v="Kasthuri Newz 24"/>
    <s v="KASTHURI NEWZ24 VISHESHA"/>
    <n v="0"/>
  </r>
  <r>
    <x v="44"/>
    <x v="2"/>
    <s v="Kasthuri Newz 24"/>
    <s v="BANGALORE CENTRAL"/>
    <n v="0.02"/>
  </r>
  <r>
    <x v="44"/>
    <x v="2"/>
    <s v="Kasthuri Newz 24"/>
    <s v="GANDHI CLASS"/>
    <n v="0"/>
  </r>
  <r>
    <x v="44"/>
    <x v="2"/>
    <s v="Kasthuri Newz 24"/>
    <s v="NEWZ 24"/>
    <n v="0"/>
  </r>
  <r>
    <x v="45"/>
    <x v="3"/>
    <s v="Kasthuri Newz 24"/>
    <s v="NAMASTE INDIA"/>
    <n v="0.01"/>
  </r>
  <r>
    <x v="45"/>
    <x v="3"/>
    <s v="Kasthuri Newz 24"/>
    <s v="POWER PLAY"/>
    <n v="0"/>
  </r>
  <r>
    <x v="45"/>
    <x v="3"/>
    <s v="Kasthuri Newz 24"/>
    <s v="NEWZ 24"/>
    <n v="0"/>
  </r>
  <r>
    <x v="45"/>
    <x v="3"/>
    <s v="Kasthuri Newz 24"/>
    <s v="KASTHURI NEWZ24 VISHESHA (RELIGIOUS)"/>
    <n v="0"/>
  </r>
  <r>
    <x v="45"/>
    <x v="3"/>
    <s v="Kasthuri Newz 24"/>
    <s v="SAAVU GEDDAVARU"/>
    <n v="0"/>
  </r>
  <r>
    <x v="45"/>
    <x v="3"/>
    <s v="Kasthuri Newz 24"/>
    <s v="SAAVU GEDDAVARU"/>
    <n v="0"/>
  </r>
  <r>
    <x v="45"/>
    <x v="3"/>
    <s v="Kasthuri Newz 24"/>
    <s v="KASTHURI NEWZ24 VISHESHA"/>
    <n v="0"/>
  </r>
  <r>
    <x v="45"/>
    <x v="3"/>
    <s v="Kasthuri Newz 24"/>
    <s v="GANDHI CLASS"/>
    <n v="0.01"/>
  </r>
  <r>
    <x v="45"/>
    <x v="3"/>
    <s v="Kasthuri Newz 24"/>
    <s v="MID DAY"/>
    <n v="0"/>
  </r>
  <r>
    <x v="45"/>
    <x v="3"/>
    <s v="Kasthuri Newz 24"/>
    <s v="POWER PLAY"/>
    <n v="0"/>
  </r>
  <r>
    <x v="45"/>
    <x v="3"/>
    <s v="Kasthuri Newz 24"/>
    <s v="AAYUSHMAN BHAVA"/>
    <n v="0.02"/>
  </r>
  <r>
    <x v="45"/>
    <x v="3"/>
    <s v="Kasthuri Newz 24"/>
    <s v="NEWZ 24"/>
    <n v="0"/>
  </r>
  <r>
    <x v="45"/>
    <x v="3"/>
    <s v="Kasthuri Newz 24"/>
    <s v="DOCTORS CORNER"/>
    <n v="0"/>
  </r>
  <r>
    <x v="45"/>
    <x v="3"/>
    <s v="Kasthuri Newz 24"/>
    <s v="NEWZ 24"/>
    <n v="0"/>
  </r>
  <r>
    <x v="45"/>
    <x v="3"/>
    <s v="Kasthuri Newz 24"/>
    <s v="SWEET HOME"/>
    <n v="0"/>
  </r>
  <r>
    <x v="45"/>
    <x v="3"/>
    <s v="Kasthuri Newz 24"/>
    <s v="KARNATAKA INDU"/>
    <n v="0"/>
  </r>
  <r>
    <x v="45"/>
    <x v="3"/>
    <s v="Kasthuri Newz 24"/>
    <s v="KING KHAN PALACE"/>
    <n v="0"/>
  </r>
  <r>
    <x v="45"/>
    <x v="3"/>
    <s v="Kasthuri Newz 24"/>
    <s v="PAY AND PARKING"/>
    <n v="0"/>
  </r>
  <r>
    <x v="45"/>
    <x v="3"/>
    <s v="Kasthuri Newz 24"/>
    <s v="AA DINAGALU"/>
    <n v="0"/>
  </r>
  <r>
    <x v="45"/>
    <x v="3"/>
    <s v="Kasthuri Newz 24"/>
    <s v="MOVIE MIRROR"/>
    <n v="0"/>
  </r>
  <r>
    <x v="45"/>
    <x v="3"/>
    <s v="Kasthuri Newz 24"/>
    <s v="INDIA TODAY"/>
    <n v="0"/>
  </r>
  <r>
    <x v="45"/>
    <x v="3"/>
    <s v="Kasthuri Newz 24"/>
    <s v="BANNA MASIDA MELE"/>
    <n v="0"/>
  </r>
  <r>
    <x v="45"/>
    <x v="3"/>
    <s v="Kasthuri Newz 24"/>
    <s v="KASTHURI NEWZ24 VISHESHA"/>
    <n v="0"/>
  </r>
  <r>
    <x v="45"/>
    <x v="3"/>
    <s v="Kasthuri Newz 24"/>
    <s v="NEWZ 24"/>
    <n v="0"/>
  </r>
  <r>
    <x v="46"/>
    <x v="4"/>
    <s v="Kasthuri Newz 24"/>
    <s v="NAMASTE INDIA"/>
    <n v="0.04"/>
  </r>
  <r>
    <x v="46"/>
    <x v="4"/>
    <s v="Kasthuri Newz 24"/>
    <s v="POWER PLAY"/>
    <n v="0.04"/>
  </r>
  <r>
    <x v="46"/>
    <x v="4"/>
    <s v="Kasthuri Newz 24"/>
    <s v="NEWZ 24"/>
    <n v="0.02"/>
  </r>
  <r>
    <x v="46"/>
    <x v="4"/>
    <s v="Kasthuri Newz 24"/>
    <s v="KASTHURI NEWZ24 VISHESHA"/>
    <n v="0"/>
  </r>
  <r>
    <x v="46"/>
    <x v="4"/>
    <s v="Kasthuri Newz 24"/>
    <s v="MOVIE MIRROR"/>
    <n v="0"/>
  </r>
  <r>
    <x v="46"/>
    <x v="4"/>
    <s v="Kasthuri Newz 24"/>
    <s v="BHANUVARADA BADUTA"/>
    <n v="0"/>
  </r>
  <r>
    <x v="46"/>
    <x v="4"/>
    <s v="Kasthuri Newz 24"/>
    <s v="MAST MAJA MAADI"/>
    <n v="0.02"/>
  </r>
  <r>
    <x v="46"/>
    <x v="4"/>
    <s v="Kasthuri Newz 24"/>
    <s v="MID DAY"/>
    <n v="0.01"/>
  </r>
  <r>
    <x v="46"/>
    <x v="4"/>
    <s v="Kasthuri Newz 24"/>
    <s v="POWER PLAY"/>
    <n v="0.01"/>
  </r>
  <r>
    <x v="46"/>
    <x v="4"/>
    <s v="Kasthuri Newz 24"/>
    <s v="VASTU SASHTRA"/>
    <n v="0"/>
  </r>
  <r>
    <x v="46"/>
    <x v="4"/>
    <s v="Kasthuri Newz 24"/>
    <s v="NEWZ 24"/>
    <n v="0"/>
  </r>
  <r>
    <x v="46"/>
    <x v="4"/>
    <s v="Kasthuri Newz 24"/>
    <s v="KING KHAN PALACE"/>
    <n v="0"/>
  </r>
  <r>
    <x v="46"/>
    <x v="4"/>
    <s v="Kasthuri Newz 24"/>
    <s v="GURUMANTRA"/>
    <n v="0"/>
  </r>
  <r>
    <x v="46"/>
    <x v="4"/>
    <s v="Kasthuri Newz 24"/>
    <s v="KARNATAKA INDU"/>
    <n v="0"/>
  </r>
  <r>
    <x v="46"/>
    <x v="4"/>
    <s v="Kasthuri Newz 24"/>
    <s v="BANNA MASIDA MELE"/>
    <n v="0.01"/>
  </r>
  <r>
    <x v="46"/>
    <x v="4"/>
    <s v="Kasthuri Newz 24"/>
    <s v="KASTHURI NEWZ24 VISHESHA"/>
    <n v="0"/>
  </r>
  <r>
    <x v="46"/>
    <x v="4"/>
    <s v="Kasthuri Newz 24"/>
    <s v="SUPER MOON GUMMA"/>
    <n v="0"/>
  </r>
  <r>
    <x v="46"/>
    <x v="4"/>
    <s v="Kasthuri Newz 24"/>
    <s v="AA DINAGALU"/>
    <n v="0.03"/>
  </r>
  <r>
    <x v="46"/>
    <x v="4"/>
    <s v="Kasthuri Newz 24"/>
    <s v="INDIA TODAY"/>
    <n v="0"/>
  </r>
  <r>
    <x v="46"/>
    <x v="4"/>
    <s v="Kasthuri Newz 24"/>
    <s v="KASTHURI NEWZ24 VISHESHA"/>
    <n v="0.03"/>
  </r>
  <r>
    <x v="46"/>
    <x v="4"/>
    <s v="Kasthuri Newz 24"/>
    <s v="BANGALORE CENTRAL"/>
    <n v="0"/>
  </r>
  <r>
    <x v="46"/>
    <x v="4"/>
    <s v="Kasthuri Newz 24"/>
    <s v="KASTHURI NEWZ24 VISHESHA (RELIGIOUS)"/>
    <n v="0.01"/>
  </r>
  <r>
    <x v="46"/>
    <x v="4"/>
    <s v="Kasthuri Newz 24"/>
    <s v="NEWZ 24"/>
    <n v="0"/>
  </r>
  <r>
    <x v="46"/>
    <x v="4"/>
    <s v="Kasthuri Newz 24"/>
    <s v="NEWZ 24"/>
    <n v="0"/>
  </r>
  <r>
    <x v="47"/>
    <x v="5"/>
    <s v="Kasthuri Newz 24"/>
    <s v="NAMASTE INDIA"/>
    <n v="0"/>
  </r>
  <r>
    <x v="47"/>
    <x v="5"/>
    <s v="Kasthuri Newz 24"/>
    <s v="COMEDY HALBIDI"/>
    <n v="0.03"/>
  </r>
  <r>
    <x v="47"/>
    <x v="5"/>
    <s v="Kasthuri Newz 24"/>
    <s v="AAA TELESHOPING"/>
    <n v="0"/>
  </r>
  <r>
    <x v="47"/>
    <x v="5"/>
    <s v="Kasthuri Newz 24"/>
    <s v="NEWZ 24"/>
    <n v="0"/>
  </r>
  <r>
    <x v="47"/>
    <x v="5"/>
    <s v="Kasthuri Newz 24"/>
    <s v="NEWZ 24"/>
    <n v="0.01"/>
  </r>
  <r>
    <x v="47"/>
    <x v="5"/>
    <s v="Kasthuri Newz 24"/>
    <s v="NEWZ 24"/>
    <n v="0"/>
  </r>
  <r>
    <x v="47"/>
    <x v="5"/>
    <s v="Kasthuri Newz 24"/>
    <s v="FITNESS GURU"/>
    <n v="0"/>
  </r>
  <r>
    <x v="47"/>
    <x v="5"/>
    <s v="Kasthuri Newz 24"/>
    <s v="MID DAY"/>
    <n v="0.01"/>
  </r>
  <r>
    <x v="47"/>
    <x v="5"/>
    <s v="Kasthuri Newz 24"/>
    <s v="AAYUSHMAN BHAVA"/>
    <n v="0"/>
  </r>
  <r>
    <x v="47"/>
    <x v="5"/>
    <s v="Kasthuri Newz 24"/>
    <s v="NEWZ 24"/>
    <n v="0.01"/>
  </r>
  <r>
    <x v="47"/>
    <x v="5"/>
    <s v="Kasthuri Newz 24"/>
    <s v="DOCTORS CORNER"/>
    <n v="0.01"/>
  </r>
  <r>
    <x v="47"/>
    <x v="5"/>
    <s v="Kasthuri Newz 24"/>
    <s v="NEWZ 24"/>
    <n v="0"/>
  </r>
  <r>
    <x v="47"/>
    <x v="5"/>
    <s v="Kasthuri Newz 24"/>
    <s v="NEWZ 24"/>
    <n v="0"/>
  </r>
  <r>
    <x v="47"/>
    <x v="5"/>
    <s v="Kasthuri Newz 24"/>
    <s v="KARNATAKA INDU"/>
    <n v="0.03"/>
  </r>
  <r>
    <x v="47"/>
    <x v="5"/>
    <s v="Kasthuri Newz 24"/>
    <s v="EID FIGHT"/>
    <n v="0"/>
  </r>
  <r>
    <x v="47"/>
    <x v="5"/>
    <s v="Kasthuri Newz 24"/>
    <s v="KASTHURI NEWZ24 VISHESHA (RELIGIOUS)"/>
    <n v="0.01"/>
  </r>
  <r>
    <x v="47"/>
    <x v="5"/>
    <s v="Kasthuri Newz 24"/>
    <s v="MOVIE MIRROR"/>
    <n v="0"/>
  </r>
  <r>
    <x v="47"/>
    <x v="5"/>
    <s v="Kasthuri Newz 24"/>
    <s v="NEWZ 24"/>
    <n v="0"/>
  </r>
  <r>
    <x v="47"/>
    <x v="5"/>
    <s v="Kasthuri Newz 24"/>
    <s v="WANTED"/>
    <n v="0"/>
  </r>
  <r>
    <x v="47"/>
    <x v="5"/>
    <s v="Kasthuri Newz 24"/>
    <s v="INDIA TODAY"/>
    <n v="0.04"/>
  </r>
  <r>
    <x v="47"/>
    <x v="5"/>
    <s v="Kasthuri Newz 24"/>
    <s v="DHONI DHURANDARA"/>
    <n v="0"/>
  </r>
  <r>
    <x v="47"/>
    <x v="5"/>
    <s v="Kasthuri Newz 24"/>
    <s v="BANGALORE CENTRAL"/>
    <n v="0"/>
  </r>
  <r>
    <x v="47"/>
    <x v="5"/>
    <s v="Kasthuri Newz 24"/>
    <s v="GANDHI CLASS"/>
    <n v="0.04"/>
  </r>
  <r>
    <x v="47"/>
    <x v="5"/>
    <s v="Kasthuri Newz 24"/>
    <s v="NEWZ 24"/>
    <n v="0"/>
  </r>
  <r>
    <x v="48"/>
    <x v="6"/>
    <s v="Kasthuri Newz 24"/>
    <s v="NAMASTE INDIA"/>
    <n v="0"/>
  </r>
  <r>
    <x v="48"/>
    <x v="6"/>
    <s v="Kasthuri Newz 24"/>
    <s v="POWER PLAY"/>
    <n v="0.02"/>
  </r>
  <r>
    <x v="48"/>
    <x v="6"/>
    <s v="Kasthuri Newz 24"/>
    <s v="AAA TELESHOPING"/>
    <n v="0"/>
  </r>
  <r>
    <x v="48"/>
    <x v="6"/>
    <s v="Kasthuri Newz 24"/>
    <s v="EID FIGHT"/>
    <n v="0"/>
  </r>
  <r>
    <x v="48"/>
    <x v="6"/>
    <s v="Kasthuri Newz 24"/>
    <s v="NEWZ 24"/>
    <n v="0.02"/>
  </r>
  <r>
    <x v="48"/>
    <x v="6"/>
    <s v="Kasthuri Newz 24"/>
    <s v="AA DINAGALU"/>
    <n v="0.01"/>
  </r>
  <r>
    <x v="48"/>
    <x v="6"/>
    <s v="Kasthuri Newz 24"/>
    <s v="NEWZ 24"/>
    <n v="0.01"/>
  </r>
  <r>
    <x v="48"/>
    <x v="6"/>
    <s v="Kasthuri Newz 24"/>
    <s v="GANDHI CLASS"/>
    <n v="0"/>
  </r>
  <r>
    <x v="48"/>
    <x v="6"/>
    <s v="Kasthuri Newz 24"/>
    <s v="MID DAY"/>
    <n v="0.01"/>
  </r>
  <r>
    <x v="48"/>
    <x v="6"/>
    <s v="Kasthuri Newz 24"/>
    <s v="DHONI DHURANDARA"/>
    <n v="0"/>
  </r>
  <r>
    <x v="48"/>
    <x v="6"/>
    <s v="Kasthuri Newz 24"/>
    <s v="AAYUSHMAN BHAVA"/>
    <n v="0"/>
  </r>
  <r>
    <x v="48"/>
    <x v="6"/>
    <s v="Kasthuri Newz 24"/>
    <s v="KASTHURI NEWZ24 VISHESHA"/>
    <n v="0"/>
  </r>
  <r>
    <x v="48"/>
    <x v="6"/>
    <s v="Kasthuri Newz 24"/>
    <s v="DOCTORS CORNER"/>
    <n v="0"/>
  </r>
  <r>
    <x v="48"/>
    <x v="6"/>
    <s v="Kasthuri Newz 24"/>
    <s v="KASTHURI NEWZ24 VISHESHA"/>
    <n v="0"/>
  </r>
  <r>
    <x v="48"/>
    <x v="6"/>
    <s v="Kasthuri Newz 24"/>
    <s v="WANTED"/>
    <n v="0"/>
  </r>
  <r>
    <x v="48"/>
    <x v="6"/>
    <s v="Kasthuri Newz 24"/>
    <s v="KARNATAKA INDU"/>
    <n v="0"/>
  </r>
  <r>
    <x v="48"/>
    <x v="6"/>
    <s v="Kasthuri Newz 24"/>
    <s v="KASTHURI NEWZ24 VISHESHA"/>
    <n v="0"/>
  </r>
  <r>
    <x v="48"/>
    <x v="6"/>
    <s v="Kasthuri Newz 24"/>
    <s v="MAHAN DIGHVIJAYA"/>
    <n v="0"/>
  </r>
  <r>
    <x v="48"/>
    <x v="6"/>
    <s v="Kasthuri Newz 24"/>
    <s v="NEWZ 24"/>
    <n v="0"/>
  </r>
  <r>
    <x v="48"/>
    <x v="6"/>
    <s v="Kasthuri Newz 24"/>
    <s v="WANTED"/>
    <n v="0"/>
  </r>
  <r>
    <x v="48"/>
    <x v="6"/>
    <s v="Kasthuri Newz 24"/>
    <s v="KASTHURI NEWZ24 VISHESHA (RELIGIOUS)"/>
    <n v="0"/>
  </r>
  <r>
    <x v="48"/>
    <x v="6"/>
    <s v="Kasthuri Newz 24"/>
    <s v="GANDHI CLASS"/>
    <n v="0.02"/>
  </r>
  <r>
    <x v="48"/>
    <x v="6"/>
    <s v="Kasthuri Newz 24"/>
    <s v="NEWZ 24"/>
    <n v="0"/>
  </r>
  <r>
    <x v="0"/>
    <x v="0"/>
    <s v="KTV"/>
    <s v="TMF IDHAYA VAASAL"/>
    <n v="0.12"/>
  </r>
  <r>
    <x v="0"/>
    <x v="0"/>
    <s v="KTV"/>
    <s v="TMF IDHAYA VAASAL"/>
    <n v="0.08"/>
  </r>
  <r>
    <x v="0"/>
    <x v="0"/>
    <s v="KTV"/>
    <s v="TMF SENTHAMIZH SELVAN"/>
    <n v="0.03"/>
  </r>
  <r>
    <x v="0"/>
    <x v="0"/>
    <s v="KTV"/>
    <s v="TMF SENTHAMIZH SELVAN"/>
    <n v="0.06"/>
  </r>
  <r>
    <x v="0"/>
    <x v="0"/>
    <s v="KTV"/>
    <s v="TMF SANDHITHA VELAI"/>
    <n v="0.04"/>
  </r>
  <r>
    <x v="0"/>
    <x v="0"/>
    <s v="KTV"/>
    <s v="TMF SANDHITHA VELAI"/>
    <n v="0.09"/>
  </r>
  <r>
    <x v="0"/>
    <x v="0"/>
    <s v="KTV"/>
    <s v="TMF URCHAGAM"/>
    <n v="0.09"/>
  </r>
  <r>
    <x v="0"/>
    <x v="0"/>
    <s v="KTV"/>
    <s v="TMF URCHAGAM"/>
    <n v="0.16"/>
  </r>
  <r>
    <x v="0"/>
    <x v="0"/>
    <s v="KTV"/>
    <s v="TMF IDAYATHTHIRUDAN"/>
    <n v="0.09"/>
  </r>
  <r>
    <x v="0"/>
    <x v="0"/>
    <s v="KTV"/>
    <s v="TMF IDAYATHTHIRUDAN"/>
    <n v="0.21"/>
  </r>
  <r>
    <x v="0"/>
    <x v="0"/>
    <s v="KTV"/>
    <s v="TMF ANBIN MUGAVARI"/>
    <n v="0.1"/>
  </r>
  <r>
    <x v="0"/>
    <x v="0"/>
    <s v="KTV"/>
    <s v="TMF ANBIN MUGAVARI"/>
    <n v="0.06"/>
  </r>
  <r>
    <x v="1"/>
    <x v="1"/>
    <s v="KTV"/>
    <s v="TMF DHARMATHIN THALAIVAN"/>
    <n v="0.03"/>
  </r>
  <r>
    <x v="1"/>
    <x v="1"/>
    <s v="KTV"/>
    <s v="TMF DHARMATHIN THALAIVAN"/>
    <n v="0.06"/>
  </r>
  <r>
    <x v="1"/>
    <x v="1"/>
    <s v="KTV"/>
    <s v="TMF PUDHU MANITHAN"/>
    <n v="0.03"/>
  </r>
  <r>
    <x v="1"/>
    <x v="1"/>
    <s v="KTV"/>
    <s v="TMF PUDHU MANITHAN"/>
    <n v="7.0000000000000007E-2"/>
  </r>
  <r>
    <x v="1"/>
    <x v="1"/>
    <s v="KTV"/>
    <s v="TMF SISHYA"/>
    <n v="0.04"/>
  </r>
  <r>
    <x v="1"/>
    <x v="1"/>
    <s v="KTV"/>
    <s v="TMF KAADHALAN"/>
    <n v="0.37"/>
  </r>
  <r>
    <x v="1"/>
    <x v="1"/>
    <s v="KTV"/>
    <s v="TMF KAADHALAN"/>
    <n v="0.11"/>
  </r>
  <r>
    <x v="1"/>
    <x v="1"/>
    <s v="KTV"/>
    <s v="TMF THUDIKKUM KARANGAL"/>
    <n v="0.02"/>
  </r>
  <r>
    <x v="1"/>
    <x v="1"/>
    <s v="KTV"/>
    <s v="TMF THUDIKKUM KARANGAL"/>
    <n v="0.02"/>
  </r>
  <r>
    <x v="2"/>
    <x v="2"/>
    <s v="KTV"/>
    <s v="TMF AGAYA GANGAI"/>
    <n v="0.13"/>
  </r>
  <r>
    <x v="2"/>
    <x v="2"/>
    <s v="KTV"/>
    <s v="TMF AGAYA GANGAI"/>
    <n v="0.1"/>
  </r>
  <r>
    <x v="2"/>
    <x v="2"/>
    <s v="KTV"/>
    <s v="TMF AGAYA GANGAI"/>
    <n v="0.2"/>
  </r>
  <r>
    <x v="2"/>
    <x v="2"/>
    <s v="KTV"/>
    <s v="TMF ORU NAAL ORU KANAVU"/>
    <n v="0.05"/>
  </r>
  <r>
    <x v="2"/>
    <x v="2"/>
    <s v="KTV"/>
    <s v="TMF ORU NAAL ORU KANAVU"/>
    <n v="0.05"/>
  </r>
  <r>
    <x v="2"/>
    <x v="2"/>
    <s v="KTV"/>
    <s v="TMF ORU NAAL ORU KANAVU"/>
    <n v="7.0000000000000007E-2"/>
  </r>
  <r>
    <x v="2"/>
    <x v="2"/>
    <s v="KTV"/>
    <s v="TMF V I P"/>
    <n v="0.04"/>
  </r>
  <r>
    <x v="2"/>
    <x v="2"/>
    <s v="KTV"/>
    <s v="TMF V I P"/>
    <n v="0.05"/>
  </r>
  <r>
    <x v="2"/>
    <x v="2"/>
    <s v="KTV"/>
    <s v="TMF MAHANADHI"/>
    <n v="7.0000000000000007E-2"/>
  </r>
  <r>
    <x v="2"/>
    <x v="2"/>
    <s v="KTV"/>
    <s v="TMF MAHANADHI"/>
    <n v="0.06"/>
  </r>
  <r>
    <x v="2"/>
    <x v="2"/>
    <s v="KTV"/>
    <s v="TMF PAATTAALEE"/>
    <n v="0.08"/>
  </r>
  <r>
    <x v="2"/>
    <x v="2"/>
    <s v="KTV"/>
    <s v="TMF PAATTAALEE"/>
    <n v="0.37"/>
  </r>
  <r>
    <x v="2"/>
    <x v="2"/>
    <s v="KTV"/>
    <s v="TMF LOONEY TUNES BACK IN ACTION"/>
    <n v="0.04"/>
  </r>
  <r>
    <x v="2"/>
    <x v="2"/>
    <s v="KTV"/>
    <s v="TMF LOONEY TUNES BACK IN ACTION"/>
    <n v="0.02"/>
  </r>
  <r>
    <x v="3"/>
    <x v="3"/>
    <s v="KTV"/>
    <s v="TMF MAHA NADIGAN"/>
    <n v="0.09"/>
  </r>
  <r>
    <x v="3"/>
    <x v="3"/>
    <s v="KTV"/>
    <s v="TMF MAHA NADIGAN"/>
    <n v="7.0000000000000007E-2"/>
  </r>
  <r>
    <x v="3"/>
    <x v="3"/>
    <s v="KTV"/>
    <s v="TMF THE GOLDEN COMPASS"/>
    <n v="0.08"/>
  </r>
  <r>
    <x v="3"/>
    <x v="3"/>
    <s v="KTV"/>
    <s v="TMF THE GOLDEN COMPASS"/>
    <n v="0.1"/>
  </r>
  <r>
    <x v="3"/>
    <x v="3"/>
    <s v="KTV"/>
    <s v="TMF THIRUTTU PAYALE"/>
    <n v="0.08"/>
  </r>
  <r>
    <x v="3"/>
    <x v="3"/>
    <s v="KTV"/>
    <s v="TMF THIRUTTU PAYALE"/>
    <n v="0.08"/>
  </r>
  <r>
    <x v="3"/>
    <x v="3"/>
    <s v="KTV"/>
    <s v="TMF SIMMARASI"/>
    <n v="0.09"/>
  </r>
  <r>
    <x v="3"/>
    <x v="3"/>
    <s v="KTV"/>
    <s v="TMF SIMMARASI"/>
    <n v="0.2"/>
  </r>
  <r>
    <x v="3"/>
    <x v="3"/>
    <s v="KTV"/>
    <s v="TMF THIRUPATHI EZHUMALAI VENKA"/>
    <n v="0.04"/>
  </r>
  <r>
    <x v="3"/>
    <x v="3"/>
    <s v="KTV"/>
    <s v="TMF THIRUPATHI EZHUMALAI VENKA"/>
    <n v="0.01"/>
  </r>
  <r>
    <x v="3"/>
    <x v="3"/>
    <s v="KTV"/>
    <s v="TMF THIRUPATHI EZHUMALAI VENKA"/>
    <n v="0.03"/>
  </r>
  <r>
    <x v="4"/>
    <x v="4"/>
    <s v="KTV"/>
    <s v="TMF ALLITHANTHA VAANAM"/>
    <n v="0.08"/>
  </r>
  <r>
    <x v="4"/>
    <x v="4"/>
    <s v="KTV"/>
    <s v="TMF ALLITHANTHA VAANAM"/>
    <n v="0.17"/>
  </r>
  <r>
    <x v="4"/>
    <x v="4"/>
    <s v="KTV"/>
    <s v="TMF NAANAYAM"/>
    <n v="0.18"/>
  </r>
  <r>
    <x v="4"/>
    <x v="4"/>
    <s v="KTV"/>
    <s v="TMF NAANAYAM"/>
    <n v="0.16"/>
  </r>
  <r>
    <x v="4"/>
    <x v="4"/>
    <s v="KTV"/>
    <s v="TMF GENTLEMAN"/>
    <n v="0.22"/>
  </r>
  <r>
    <x v="4"/>
    <x v="4"/>
    <s v="KTV"/>
    <s v="TMF GENTLEMAN"/>
    <n v="0.13"/>
  </r>
  <r>
    <x v="4"/>
    <x v="4"/>
    <s v="KTV"/>
    <s v="TMF BOSE"/>
    <n v="0.14000000000000001"/>
  </r>
  <r>
    <x v="4"/>
    <x v="4"/>
    <s v="KTV"/>
    <s v="TMF BOSE"/>
    <n v="0.09"/>
  </r>
  <r>
    <x v="4"/>
    <x v="4"/>
    <s v="KTV"/>
    <s v="TMF BOSE"/>
    <n v="0.16"/>
  </r>
  <r>
    <x v="4"/>
    <x v="4"/>
    <s v="KTV"/>
    <s v="TMF NEE VARUVAAI ENA"/>
    <n v="0.09"/>
  </r>
  <r>
    <x v="4"/>
    <x v="4"/>
    <s v="KTV"/>
    <s v="TMF NEE VARUVAAI ENA"/>
    <n v="0.08"/>
  </r>
  <r>
    <x v="4"/>
    <x v="4"/>
    <s v="KTV"/>
    <s v="TMF VASUKE"/>
    <n v="0.09"/>
  </r>
  <r>
    <x v="4"/>
    <x v="4"/>
    <s v="KTV"/>
    <s v="TMF VASUKE"/>
    <n v="0.08"/>
  </r>
  <r>
    <x v="5"/>
    <x v="5"/>
    <s v="KTV"/>
    <s v="TMF KANGALAAL KAIDHU SEI"/>
    <n v="0.01"/>
  </r>
  <r>
    <x v="5"/>
    <x v="5"/>
    <s v="KTV"/>
    <s v="TMF KANGALAAL KAIDHU SEI"/>
    <n v="0.05"/>
  </r>
  <r>
    <x v="5"/>
    <x v="5"/>
    <s v="KTV"/>
    <s v="TMF PONMANA CHELVAN"/>
    <n v="0.12"/>
  </r>
  <r>
    <x v="5"/>
    <x v="5"/>
    <s v="KTV"/>
    <s v="TMF PONMANA CHELVAN"/>
    <n v="0.19"/>
  </r>
  <r>
    <x v="5"/>
    <x v="5"/>
    <s v="KTV"/>
    <s v="TMF CHINNA TAMBI PERIYA TAMBI"/>
    <n v="0.12"/>
  </r>
  <r>
    <x v="5"/>
    <x v="5"/>
    <s v="KTV"/>
    <s v="TMF CHINNA TAMBI PERIYA TAMBI"/>
    <n v="0.09"/>
  </r>
  <r>
    <x v="5"/>
    <x v="5"/>
    <s v="KTV"/>
    <s v="TMF VELUTHU KATTU"/>
    <n v="0.09"/>
  </r>
  <r>
    <x v="5"/>
    <x v="5"/>
    <s v="KTV"/>
    <s v="TMF VELUTHU KATTU"/>
    <n v="0.13"/>
  </r>
  <r>
    <x v="5"/>
    <x v="5"/>
    <s v="KTV"/>
    <s v="TMF AAI"/>
    <n v="0.12"/>
  </r>
  <r>
    <x v="5"/>
    <x v="5"/>
    <s v="KTV"/>
    <s v="TMF AAI"/>
    <n v="0.22"/>
  </r>
  <r>
    <x v="5"/>
    <x v="5"/>
    <s v="KTV"/>
    <s v="TMF MUDHAL KANAVE"/>
    <n v="0.09"/>
  </r>
  <r>
    <x v="5"/>
    <x v="5"/>
    <s v="KTV"/>
    <s v="TMF MUDHAL KANAVE"/>
    <n v="0.02"/>
  </r>
  <r>
    <x v="6"/>
    <x v="6"/>
    <s v="KTV"/>
    <s v="TMF KANDUKONDAIN KANDUKONDAIN"/>
    <n v="0.03"/>
  </r>
  <r>
    <x v="6"/>
    <x v="6"/>
    <s v="KTV"/>
    <s v="TMF KANDUKONDAIN KANDUKONDAIN"/>
    <n v="0.05"/>
  </r>
  <r>
    <x v="6"/>
    <x v="6"/>
    <s v="KTV"/>
    <s v="TMF CHINNA VAADHYAAR"/>
    <n v="0.11"/>
  </r>
  <r>
    <x v="6"/>
    <x v="6"/>
    <s v="KTV"/>
    <s v="TMF CHINNA VAADHYAAR"/>
    <n v="0.12"/>
  </r>
  <r>
    <x v="6"/>
    <x v="6"/>
    <s v="KTV"/>
    <s v="TMF ADI THADI"/>
    <n v="0.1"/>
  </r>
  <r>
    <x v="6"/>
    <x v="6"/>
    <s v="KTV"/>
    <s v="TMF ADI THADI"/>
    <n v="0.17"/>
  </r>
  <r>
    <x v="6"/>
    <x v="6"/>
    <s v="KTV"/>
    <s v="TMF ADI THADI"/>
    <n v="0.13"/>
  </r>
  <r>
    <x v="6"/>
    <x v="6"/>
    <s v="KTV"/>
    <s v="TMF LOVELY"/>
    <n v="0.09"/>
  </r>
  <r>
    <x v="6"/>
    <x v="6"/>
    <s v="KTV"/>
    <s v="TMF LOVELY"/>
    <n v="0.03"/>
  </r>
  <r>
    <x v="6"/>
    <x v="6"/>
    <s v="KTV"/>
    <s v="TMF CHADHURANKGAM"/>
    <n v="0.13"/>
  </r>
  <r>
    <x v="6"/>
    <x v="6"/>
    <s v="KTV"/>
    <s v="TMF CHADHURANKGAM"/>
    <n v="0.09"/>
  </r>
  <r>
    <x v="6"/>
    <x v="6"/>
    <s v="KTV"/>
    <s v="TMF VAIDEHI KATHIRUNTHAL"/>
    <n v="0.1"/>
  </r>
  <r>
    <x v="6"/>
    <x v="6"/>
    <s v="KTV"/>
    <s v="TMF VAIDEHI KATHIRUNTHAL"/>
    <n v="7.0000000000000007E-2"/>
  </r>
  <r>
    <x v="7"/>
    <x v="0"/>
    <s v="KTV"/>
    <s v="TMF AZHAGIYA ASURA"/>
    <n v="0.13"/>
  </r>
  <r>
    <x v="7"/>
    <x v="0"/>
    <s v="KTV"/>
    <s v="TMF AZHAGIYA ASURA"/>
    <n v="0.09"/>
  </r>
  <r>
    <x v="7"/>
    <x v="0"/>
    <s v="KTV"/>
    <s v="TMF AZHAGIYA ASURA"/>
    <n v="0.14000000000000001"/>
  </r>
  <r>
    <x v="7"/>
    <x v="0"/>
    <s v="KTV"/>
    <s v="TMF KANNATHIL MUTHAMITTAL"/>
    <n v="0.04"/>
  </r>
  <r>
    <x v="7"/>
    <x v="0"/>
    <s v="KTV"/>
    <s v="TMF KANNATHIL MUTHAMITTAL"/>
    <n v="0.06"/>
  </r>
  <r>
    <x v="7"/>
    <x v="0"/>
    <s v="KTV"/>
    <s v="TMF HELLO"/>
    <n v="0.06"/>
  </r>
  <r>
    <x v="7"/>
    <x v="0"/>
    <s v="KTV"/>
    <s v="TMF HELLO"/>
    <n v="0.01"/>
  </r>
  <r>
    <x v="7"/>
    <x v="0"/>
    <s v="KTV"/>
    <s v="TMF PERARASU"/>
    <n v="0.31"/>
  </r>
  <r>
    <x v="7"/>
    <x v="0"/>
    <s v="KTV"/>
    <s v="TMF PERARASU"/>
    <n v="0.27"/>
  </r>
  <r>
    <x v="7"/>
    <x v="0"/>
    <s v="KTV"/>
    <s v="TMF NESAM"/>
    <n v="7.0000000000000007E-2"/>
  </r>
  <r>
    <x v="7"/>
    <x v="0"/>
    <s v="KTV"/>
    <s v="TMF NESAM"/>
    <n v="7.0000000000000007E-2"/>
  </r>
  <r>
    <x v="8"/>
    <x v="1"/>
    <s v="KTV"/>
    <s v="TMF POOVARASAN"/>
    <n v="0.13"/>
  </r>
  <r>
    <x v="8"/>
    <x v="1"/>
    <s v="KTV"/>
    <s v="TMF POOVARASAN"/>
    <n v="0.2"/>
  </r>
  <r>
    <x v="8"/>
    <x v="1"/>
    <s v="KTV"/>
    <s v="TMF 123"/>
    <n v="0.09"/>
  </r>
  <r>
    <x v="8"/>
    <x v="1"/>
    <s v="KTV"/>
    <s v="TMF 123"/>
    <n v="0.06"/>
  </r>
  <r>
    <x v="8"/>
    <x v="1"/>
    <s v="KTV"/>
    <s v="TMF MUTHUKKU MUTHAGA"/>
    <n v="0.47"/>
  </r>
  <r>
    <x v="8"/>
    <x v="1"/>
    <s v="KTV"/>
    <s v="TMF MUTHUKKU MUTHAGA"/>
    <n v="0.27"/>
  </r>
  <r>
    <x v="8"/>
    <x v="1"/>
    <s v="KTV"/>
    <s v="TMF KIZHAKKE POGUM RAYIL"/>
    <n v="0.05"/>
  </r>
  <r>
    <x v="8"/>
    <x v="1"/>
    <s v="KTV"/>
    <s v="TMF KIZHAKKE POGUM RAYIL"/>
    <n v="0.03"/>
  </r>
  <r>
    <x v="9"/>
    <x v="2"/>
    <s v="KTV"/>
    <s v="TMF AANAZHAGAN"/>
    <n v="0.06"/>
  </r>
  <r>
    <x v="9"/>
    <x v="2"/>
    <s v="KTV"/>
    <s v="TMF AANAZHAGAN"/>
    <n v="0.08"/>
  </r>
  <r>
    <x v="9"/>
    <x v="2"/>
    <s v="KTV"/>
    <s v="TMF JORE"/>
    <n v="0.04"/>
  </r>
  <r>
    <x v="9"/>
    <x v="2"/>
    <s v="KTV"/>
    <s v="TMF JORE"/>
    <n v="0.11"/>
  </r>
  <r>
    <x v="9"/>
    <x v="2"/>
    <s v="KTV"/>
    <s v="TMF JORE"/>
    <n v="0.13"/>
  </r>
  <r>
    <x v="9"/>
    <x v="2"/>
    <s v="KTV"/>
    <s v="TMF ORAM POO"/>
    <n v="0.1"/>
  </r>
  <r>
    <x v="9"/>
    <x v="2"/>
    <s v="KTV"/>
    <s v="TMF ORAM POO"/>
    <n v="0.09"/>
  </r>
  <r>
    <x v="9"/>
    <x v="2"/>
    <s v="KTV"/>
    <s v="TMF AZHAGIYA TAMILMAGAN"/>
    <n v="0.19"/>
  </r>
  <r>
    <x v="9"/>
    <x v="2"/>
    <s v="KTV"/>
    <s v="TMF AZHAGIYA TAMILMAGAN"/>
    <n v="0.15"/>
  </r>
  <r>
    <x v="9"/>
    <x v="2"/>
    <s v="KTV"/>
    <s v="TMF AZHAGIYA TAMILMAGAN"/>
    <n v="0.13"/>
  </r>
  <r>
    <x v="10"/>
    <x v="3"/>
    <s v="KTV"/>
    <s v="TMF SONNALTHAN KAADHALA"/>
    <n v="0.06"/>
  </r>
  <r>
    <x v="10"/>
    <x v="3"/>
    <s v="KTV"/>
    <s v="TMF SONNALTHAN KAADHALA"/>
    <n v="0.09"/>
  </r>
  <r>
    <x v="10"/>
    <x v="3"/>
    <s v="KTV"/>
    <s v="TMF SONNALTHAN KAADHALA"/>
    <n v="0.12"/>
  </r>
  <r>
    <x v="10"/>
    <x v="3"/>
    <s v="KTV"/>
    <s v="TMF SATHUM PODAATHAY"/>
    <n v="0.11"/>
  </r>
  <r>
    <x v="10"/>
    <x v="3"/>
    <s v="KTV"/>
    <s v="TMF SATHUM PODAATHAY"/>
    <n v="0.11"/>
  </r>
  <r>
    <x v="10"/>
    <x v="3"/>
    <s v="KTV"/>
    <s v="TMF RANSOM"/>
    <n v="0.1"/>
  </r>
  <r>
    <x v="10"/>
    <x v="3"/>
    <s v="KTV"/>
    <s v="TMF RANSOM"/>
    <n v="0.03"/>
  </r>
  <r>
    <x v="10"/>
    <x v="3"/>
    <s v="KTV"/>
    <s v="TMF RANSOM"/>
    <n v="0.01"/>
  </r>
  <r>
    <x v="10"/>
    <x v="3"/>
    <s v="KTV"/>
    <s v="TMF NAYAKAN"/>
    <n v="0.04"/>
  </r>
  <r>
    <x v="10"/>
    <x v="3"/>
    <s v="KTV"/>
    <s v="TMF NAYAKAN"/>
    <n v="0.06"/>
  </r>
  <r>
    <x v="10"/>
    <x v="3"/>
    <s v="KTV"/>
    <s v="TMF NAYAKAN"/>
    <n v="0.04"/>
  </r>
  <r>
    <x v="10"/>
    <x v="3"/>
    <s v="KTV"/>
    <s v="TMF MURAI MAAMAN"/>
    <n v="0.1"/>
  </r>
  <r>
    <x v="10"/>
    <x v="3"/>
    <s v="KTV"/>
    <s v="TMF MURAI MAAMAN"/>
    <n v="0.1"/>
  </r>
  <r>
    <x v="10"/>
    <x v="3"/>
    <s v="KTV"/>
    <s v="TMF MURAI MAAMAN"/>
    <n v="0.12"/>
  </r>
  <r>
    <x v="11"/>
    <x v="4"/>
    <s v="KTV"/>
    <s v="TMF THADAYAM"/>
    <n v="0.03"/>
  </r>
  <r>
    <x v="11"/>
    <x v="4"/>
    <s v="KTV"/>
    <s v="TMF THADAYAM"/>
    <n v="0.01"/>
  </r>
  <r>
    <x v="11"/>
    <x v="4"/>
    <s v="KTV"/>
    <s v="TMF THADAYAM"/>
    <n v="0.01"/>
  </r>
  <r>
    <x v="12"/>
    <x v="5"/>
    <s v="KTV"/>
    <s v="TMF LUCKY MAN"/>
    <n v="0.06"/>
  </r>
  <r>
    <x v="12"/>
    <x v="5"/>
    <s v="KTV"/>
    <s v="TMF LUCKY MAN"/>
    <n v="0.11"/>
  </r>
  <r>
    <x v="12"/>
    <x v="5"/>
    <s v="KTV"/>
    <s v="TMF UNNAI KUDU YENNAI THARUVAN"/>
    <n v="0.04"/>
  </r>
  <r>
    <x v="12"/>
    <x v="5"/>
    <s v="KTV"/>
    <s v="TMF UNNAI KUDU YENNAI THARUVAN"/>
    <n v="0.1"/>
  </r>
  <r>
    <x v="12"/>
    <x v="5"/>
    <s v="KTV"/>
    <s v="TMF THANGAM"/>
    <n v="7.0000000000000007E-2"/>
  </r>
  <r>
    <x v="12"/>
    <x v="5"/>
    <s v="KTV"/>
    <s v="TMF THANGAM"/>
    <n v="0.19"/>
  </r>
  <r>
    <x v="12"/>
    <x v="5"/>
    <s v="KTV"/>
    <s v="TMF ORU KALLURIYIN KADHAI"/>
    <n v="0.09"/>
  </r>
  <r>
    <x v="12"/>
    <x v="5"/>
    <s v="KTV"/>
    <s v="TMF ORU KALLURIYIN KADHAI"/>
    <n v="7.0000000000000007E-2"/>
  </r>
  <r>
    <x v="12"/>
    <x v="5"/>
    <s v="KTV"/>
    <s v="TMF ORU KALLURIYIN KADHAI"/>
    <n v="0.08"/>
  </r>
  <r>
    <x v="12"/>
    <x v="5"/>
    <s v="KTV"/>
    <s v="TMF SARAVANAA"/>
    <n v="0.2"/>
  </r>
  <r>
    <x v="12"/>
    <x v="5"/>
    <s v="KTV"/>
    <s v="TMF SARAVANAA"/>
    <n v="0.17"/>
  </r>
  <r>
    <x v="12"/>
    <x v="5"/>
    <s v="KTV"/>
    <s v="TMF KABADIE KABADIE"/>
    <n v="0.11"/>
  </r>
  <r>
    <x v="12"/>
    <x v="5"/>
    <s v="KTV"/>
    <s v="TMF KABADIE KABADIE"/>
    <n v="0.1"/>
  </r>
  <r>
    <x v="12"/>
    <x v="5"/>
    <s v="KTV"/>
    <s v="TMF KABADIE KABADIE"/>
    <n v="0.13"/>
  </r>
  <r>
    <x v="13"/>
    <x v="6"/>
    <s v="KTV"/>
    <s v="TMF ENGA THAMBI"/>
    <n v="0.12"/>
  </r>
  <r>
    <x v="13"/>
    <x v="6"/>
    <s v="KTV"/>
    <s v="TMF ENGA THAMBI"/>
    <n v="0.12"/>
  </r>
  <r>
    <x v="13"/>
    <x v="6"/>
    <s v="KTV"/>
    <s v="TMF PON MANAM"/>
    <n v="0.05"/>
  </r>
  <r>
    <x v="13"/>
    <x v="6"/>
    <s v="KTV"/>
    <s v="TMF PON MANAM"/>
    <n v="0.05"/>
  </r>
  <r>
    <x v="13"/>
    <x v="6"/>
    <s v="KTV"/>
    <s v="TMF VAZHKAI CHAKKARAM"/>
    <n v="0.01"/>
  </r>
  <r>
    <x v="13"/>
    <x v="6"/>
    <s v="KTV"/>
    <s v="TMF VAZHKAI CHAKKARAM"/>
    <n v="0.06"/>
  </r>
  <r>
    <x v="13"/>
    <x v="6"/>
    <s v="KTV"/>
    <s v="TMF VEDHAM"/>
    <n v="0.05"/>
  </r>
  <r>
    <x v="13"/>
    <x v="6"/>
    <s v="KTV"/>
    <s v="TMF VEDHAM"/>
    <n v="0.09"/>
  </r>
  <r>
    <x v="13"/>
    <x v="6"/>
    <s v="KTV"/>
    <s v="TMF VEDHAM"/>
    <n v="0.15"/>
  </r>
  <r>
    <x v="13"/>
    <x v="6"/>
    <s v="KTV"/>
    <s v="TMF KANNUKKUL NILAVU"/>
    <n v="0.13"/>
  </r>
  <r>
    <x v="13"/>
    <x v="6"/>
    <s v="KTV"/>
    <s v="TMF KANNUKKUL NILAVU"/>
    <n v="0.2"/>
  </r>
  <r>
    <x v="13"/>
    <x v="6"/>
    <s v="KTV"/>
    <s v="TMF 24 MANINERAM"/>
    <n v="0.06"/>
  </r>
  <r>
    <x v="13"/>
    <x v="6"/>
    <s v="KTV"/>
    <s v="TMF 24 MANINERAM"/>
    <n v="0"/>
  </r>
  <r>
    <x v="13"/>
    <x v="6"/>
    <s v="KTV"/>
    <s v="TMF 24 MANINERAM"/>
    <n v="0.02"/>
  </r>
  <r>
    <x v="14"/>
    <x v="0"/>
    <s v="KTV"/>
    <s v="TMF DEIVA VAKKU"/>
    <n v="0.06"/>
  </r>
  <r>
    <x v="14"/>
    <x v="0"/>
    <s v="KTV"/>
    <s v="TMF DEIVA VAKKU"/>
    <n v="0.18"/>
  </r>
  <r>
    <x v="14"/>
    <x v="0"/>
    <s v="KTV"/>
    <s v="TMF DEIVA VAKKU"/>
    <n v="0.19"/>
  </r>
  <r>
    <x v="14"/>
    <x v="0"/>
    <s v="KTV"/>
    <s v="TMF EN PURUSHAN KUZHANTHAI MA"/>
    <n v="0.18"/>
  </r>
  <r>
    <x v="14"/>
    <x v="0"/>
    <s v="KTV"/>
    <s v="TMF EN PURUSHAN KUZHANTHAI MA"/>
    <n v="0.09"/>
  </r>
  <r>
    <x v="14"/>
    <x v="0"/>
    <s v="KTV"/>
    <s v="TMF EN PURUSHAN KUZHANTHAI MA"/>
    <n v="0.27"/>
  </r>
  <r>
    <x v="14"/>
    <x v="0"/>
    <s v="KTV"/>
    <s v="TMF RISHI"/>
    <n v="7.0000000000000007E-2"/>
  </r>
  <r>
    <x v="14"/>
    <x v="0"/>
    <s v="KTV"/>
    <s v="TMF RISHI"/>
    <n v="0.09"/>
  </r>
  <r>
    <x v="14"/>
    <x v="0"/>
    <s v="KTV"/>
    <s v="TMF RISHI"/>
    <n v="0.1"/>
  </r>
  <r>
    <x v="14"/>
    <x v="0"/>
    <s v="KTV"/>
    <s v="TMF THENNAVAN"/>
    <n v="0.15"/>
  </r>
  <r>
    <x v="14"/>
    <x v="0"/>
    <s v="KTV"/>
    <s v="TMF THENNAVAN"/>
    <n v="0.2"/>
  </r>
  <r>
    <x v="14"/>
    <x v="0"/>
    <s v="KTV"/>
    <s v="TMF THENNAVAN"/>
    <n v="0.13"/>
  </r>
  <r>
    <x v="14"/>
    <x v="0"/>
    <s v="KTV"/>
    <s v="TMF SEEVALAPPERI PANDI"/>
    <n v="0.16"/>
  </r>
  <r>
    <x v="14"/>
    <x v="0"/>
    <s v="KTV"/>
    <s v="TMF SEEVALAPPERI PANDI"/>
    <n v="0.11"/>
  </r>
  <r>
    <x v="14"/>
    <x v="0"/>
    <s v="KTV"/>
    <s v="TMF SEEVALAPPERI PANDI"/>
    <n v="0.08"/>
  </r>
  <r>
    <x v="15"/>
    <x v="1"/>
    <s v="KTV"/>
    <s v="TMF ENNAVALE"/>
    <n v="0.06"/>
  </r>
  <r>
    <x v="15"/>
    <x v="1"/>
    <s v="KTV"/>
    <s v="TMF ENNAVALE"/>
    <n v="0.06"/>
  </r>
  <r>
    <x v="15"/>
    <x v="1"/>
    <s v="KTV"/>
    <s v="TMF ENNAVALE"/>
    <n v="0.04"/>
  </r>
  <r>
    <x v="15"/>
    <x v="1"/>
    <s v="KTV"/>
    <s v="TMF FEBRUARY 14"/>
    <n v="0.05"/>
  </r>
  <r>
    <x v="15"/>
    <x v="1"/>
    <s v="KTV"/>
    <s v="TMF FEBRUARY 14"/>
    <n v="0.03"/>
  </r>
  <r>
    <x v="15"/>
    <x v="1"/>
    <s v="KTV"/>
    <s v="TMF MAAYANDI KUDUMBATHAR"/>
    <n v="0.13"/>
  </r>
  <r>
    <x v="15"/>
    <x v="1"/>
    <s v="KTV"/>
    <s v="TMF MAAYANDI KUDUMBATHAR"/>
    <n v="0.35"/>
  </r>
  <r>
    <x v="15"/>
    <x v="1"/>
    <s v="KTV"/>
    <s v="TMF MAAYANDI KUDUMBATHAR"/>
    <n v="0.19"/>
  </r>
  <r>
    <x v="15"/>
    <x v="1"/>
    <s v="KTV"/>
    <s v="TMF MAPPILLAI KAUNDAR"/>
    <n v="0.04"/>
  </r>
  <r>
    <x v="15"/>
    <x v="1"/>
    <s v="KTV"/>
    <s v="TMF MAPPILLAI KAUNDAR"/>
    <n v="0.03"/>
  </r>
  <r>
    <x v="16"/>
    <x v="2"/>
    <s v="KTV"/>
    <s v="TMF THA KA THI ME THA"/>
    <n v="0.08"/>
  </r>
  <r>
    <x v="16"/>
    <x v="2"/>
    <s v="KTV"/>
    <s v="TMF THA KA THI ME THA"/>
    <n v="0.09"/>
  </r>
  <r>
    <x v="16"/>
    <x v="2"/>
    <s v="KTV"/>
    <s v="TMF EN AASE RASSAVE"/>
    <n v="0.19"/>
  </r>
  <r>
    <x v="16"/>
    <x v="2"/>
    <s v="KTV"/>
    <s v="TMF EN AASE RASSAVE"/>
    <n v="0.15"/>
  </r>
  <r>
    <x v="16"/>
    <x v="2"/>
    <s v="KTV"/>
    <s v="TMF MR ROMEO"/>
    <n v="0.09"/>
  </r>
  <r>
    <x v="16"/>
    <x v="2"/>
    <s v="KTV"/>
    <s v="TMF MR ROMEO"/>
    <n v="0.09"/>
  </r>
  <r>
    <x v="16"/>
    <x v="2"/>
    <s v="KTV"/>
    <s v="TMF JHONNY"/>
    <n v="0.11"/>
  </r>
  <r>
    <x v="16"/>
    <x v="2"/>
    <s v="KTV"/>
    <s v="TMF JHONNY"/>
    <n v="0.05"/>
  </r>
  <r>
    <x v="16"/>
    <x v="2"/>
    <s v="KTV"/>
    <s v="TMF SINGAM PULI"/>
    <n v="0.22"/>
  </r>
  <r>
    <x v="16"/>
    <x v="2"/>
    <s v="KTV"/>
    <s v="TMF SINGAM PULI"/>
    <n v="0.24"/>
  </r>
  <r>
    <x v="16"/>
    <x v="2"/>
    <s v="KTV"/>
    <s v="TMF VANTAGE POINT"/>
    <n v="0.09"/>
  </r>
  <r>
    <x v="16"/>
    <x v="2"/>
    <s v="KTV"/>
    <s v="TMF VANTAGE POINT"/>
    <n v="0.06"/>
  </r>
  <r>
    <x v="17"/>
    <x v="3"/>
    <s v="KTV"/>
    <s v="TMF UNNARUGE NAANIRUNTHAL"/>
    <n v="0.03"/>
  </r>
  <r>
    <x v="17"/>
    <x v="3"/>
    <s v="KTV"/>
    <s v="TMF UNNARUGE NAANIRUNTHAL"/>
    <n v="0.12"/>
  </r>
  <r>
    <x v="17"/>
    <x v="3"/>
    <s v="KTV"/>
    <s v="TMF HARICHANDRA"/>
    <n v="0.1"/>
  </r>
  <r>
    <x v="17"/>
    <x v="3"/>
    <s v="KTV"/>
    <s v="TMF HARICHANDRA"/>
    <n v="0.14000000000000001"/>
  </r>
  <r>
    <x v="17"/>
    <x v="3"/>
    <s v="KTV"/>
    <s v="TMF UNDER WORLD EVOLUTION"/>
    <n v="0.18"/>
  </r>
  <r>
    <x v="17"/>
    <x v="3"/>
    <s v="KTV"/>
    <s v="TMF UNDER WORLD EVOLUTION"/>
    <n v="0.05"/>
  </r>
  <r>
    <x v="17"/>
    <x v="3"/>
    <s v="KTV"/>
    <s v="TMF UNDER WORLD EVOLUTION"/>
    <n v="0.11"/>
  </r>
  <r>
    <x v="17"/>
    <x v="3"/>
    <s v="KTV"/>
    <s v="TMF MALABAAR POLICE"/>
    <n v="0.06"/>
  </r>
  <r>
    <x v="17"/>
    <x v="3"/>
    <s v="KTV"/>
    <s v="TMF MALABAAR POLICE"/>
    <n v="0.12"/>
  </r>
  <r>
    <x v="17"/>
    <x v="3"/>
    <s v="KTV"/>
    <s v="TMF MALABAAR POLICE"/>
    <n v="0.06"/>
  </r>
  <r>
    <x v="17"/>
    <x v="3"/>
    <s v="KTV"/>
    <s v="TMF LOVE TODAY"/>
    <n v="7.0000000000000007E-2"/>
  </r>
  <r>
    <x v="17"/>
    <x v="3"/>
    <s v="KTV"/>
    <s v="TMF LOVE TODAY"/>
    <n v="0.02"/>
  </r>
  <r>
    <x v="17"/>
    <x v="3"/>
    <s v="KTV"/>
    <s v="TMF LOVE TODAY"/>
    <n v="0.02"/>
  </r>
  <r>
    <x v="18"/>
    <x v="4"/>
    <s v="KTV"/>
    <s v="TMF KAADHAL SADUGUDU"/>
    <n v="7.0000000000000007E-2"/>
  </r>
  <r>
    <x v="18"/>
    <x v="4"/>
    <s v="KTV"/>
    <s v="TMF KAADHAL SADUGUDU"/>
    <n v="0.16"/>
  </r>
  <r>
    <x v="19"/>
    <x v="5"/>
    <s v="KTV"/>
    <s v="TMF KAKAI SIRAGINILAE"/>
    <n v="0.03"/>
  </r>
  <r>
    <x v="19"/>
    <x v="5"/>
    <s v="KTV"/>
    <s v="TMF KAKAI SIRAGINILAE"/>
    <n v="0.1"/>
  </r>
  <r>
    <x v="19"/>
    <x v="5"/>
    <s v="KTV"/>
    <s v="TMF NAAN PETHA MAHANE"/>
    <n v="0.1"/>
  </r>
  <r>
    <x v="19"/>
    <x v="5"/>
    <s v="KTV"/>
    <s v="TMF NAAN PETHA MAHANE"/>
    <n v="0.12"/>
  </r>
  <r>
    <x v="19"/>
    <x v="5"/>
    <s v="KTV"/>
    <s v="TMF THUNICHAL"/>
    <n v="0.15"/>
  </r>
  <r>
    <x v="19"/>
    <x v="5"/>
    <s v="KTV"/>
    <s v="TMF THUNICHAL"/>
    <n v="0.19"/>
  </r>
  <r>
    <x v="19"/>
    <x v="5"/>
    <s v="KTV"/>
    <s v="TMF PERIYA MARUDHU"/>
    <n v="0.08"/>
  </r>
  <r>
    <x v="19"/>
    <x v="5"/>
    <s v="KTV"/>
    <s v="TMF PERIYA MARUDHU"/>
    <n v="7.0000000000000007E-2"/>
  </r>
  <r>
    <x v="19"/>
    <x v="5"/>
    <s v="KTV"/>
    <s v="TMF THAMIZHAN"/>
    <n v="0.39"/>
  </r>
  <r>
    <x v="19"/>
    <x v="5"/>
    <s v="KTV"/>
    <s v="TMF THAMIZHAN"/>
    <n v="0.36"/>
  </r>
  <r>
    <x v="19"/>
    <x v="5"/>
    <s v="KTV"/>
    <s v="TMF THAMIZHAN"/>
    <n v="0.43"/>
  </r>
  <r>
    <x v="19"/>
    <x v="5"/>
    <s v="KTV"/>
    <s v="TMF KAI KODUKKUM KAI"/>
    <n v="0.02"/>
  </r>
  <r>
    <x v="19"/>
    <x v="5"/>
    <s v="KTV"/>
    <s v="TMF KAI KODUKKUM KAI"/>
    <n v="0.02"/>
  </r>
  <r>
    <x v="20"/>
    <x v="6"/>
    <s v="KTV"/>
    <s v="TMF DASARATHAN"/>
    <n v="7.0000000000000007E-2"/>
  </r>
  <r>
    <x v="20"/>
    <x v="6"/>
    <s v="KTV"/>
    <s v="TMF DASARATHAN"/>
    <n v="0.03"/>
  </r>
  <r>
    <x v="20"/>
    <x v="6"/>
    <s v="KTV"/>
    <s v="TMF DASARATHAN"/>
    <n v="7.0000000000000007E-2"/>
  </r>
  <r>
    <x v="21"/>
    <x v="0"/>
    <s v="KTV"/>
    <s v="TMF SENGOTTAI"/>
    <n v="0.12"/>
  </r>
  <r>
    <x v="21"/>
    <x v="0"/>
    <s v="KTV"/>
    <s v="TMF SENGOTTAI"/>
    <n v="0.11"/>
  </r>
  <r>
    <x v="21"/>
    <x v="0"/>
    <s v="KTV"/>
    <s v="TMF SENGOTTAI"/>
    <n v="0.22"/>
  </r>
  <r>
    <x v="21"/>
    <x v="0"/>
    <s v="KTV"/>
    <s v="TMF AAHAA YENNA PORUTHAM"/>
    <n v="0.2"/>
  </r>
  <r>
    <x v="21"/>
    <x v="0"/>
    <s v="KTV"/>
    <s v="TMF AAHAA YENNA PORUTHAM"/>
    <n v="0.15"/>
  </r>
  <r>
    <x v="21"/>
    <x v="0"/>
    <s v="KTV"/>
    <s v="TMF AAHAA YENNA PORUTHAM"/>
    <n v="0.08"/>
  </r>
  <r>
    <x v="21"/>
    <x v="0"/>
    <s v="KTV"/>
    <s v="TMF KAADHAL KIRUKKAN"/>
    <n v="0.09"/>
  </r>
  <r>
    <x v="21"/>
    <x v="0"/>
    <s v="KTV"/>
    <s v="TMF KAADHAL KIRUKKAN"/>
    <n v="7.0000000000000007E-2"/>
  </r>
  <r>
    <x v="21"/>
    <x v="0"/>
    <s v="KTV"/>
    <s v="TMF YUVAN YUVATHI"/>
    <n v="0.13"/>
  </r>
  <r>
    <x v="21"/>
    <x v="0"/>
    <s v="KTV"/>
    <s v="TMF YUVAN YUVATHI"/>
    <n v="0.12"/>
  </r>
  <r>
    <x v="21"/>
    <x v="0"/>
    <s v="KTV"/>
    <s v="TMF MALAYAN"/>
    <n v="0.05"/>
  </r>
  <r>
    <x v="21"/>
    <x v="0"/>
    <s v="KTV"/>
    <s v="TMF MALAYAN"/>
    <n v="0.03"/>
  </r>
  <r>
    <x v="22"/>
    <x v="1"/>
    <s v="KTV"/>
    <s v="TMF NAM NADU (SARATH KUMAR)"/>
    <n v="0.38"/>
  </r>
  <r>
    <x v="22"/>
    <x v="1"/>
    <s v="KTV"/>
    <s v="TMF NAM NADU (SARATH KUMAR)"/>
    <n v="0.32"/>
  </r>
  <r>
    <x v="22"/>
    <x v="1"/>
    <s v="KTV"/>
    <s v="TMF GITHAN"/>
    <n v="0.04"/>
  </r>
  <r>
    <x v="22"/>
    <x v="1"/>
    <s v="KTV"/>
    <s v="TMF GITHAN"/>
    <n v="0.05"/>
  </r>
  <r>
    <x v="23"/>
    <x v="2"/>
    <s v="KTV"/>
    <s v="TMF AMMAN KOVIL KIZHAKKALE"/>
    <n v="0.12"/>
  </r>
  <r>
    <x v="23"/>
    <x v="2"/>
    <s v="KTV"/>
    <s v="TMF AMMAN KOVIL KIZHAKKALE"/>
    <n v="0.22"/>
  </r>
  <r>
    <x v="23"/>
    <x v="2"/>
    <s v="KTV"/>
    <s v="TMF GOPALA GOPALA"/>
    <n v="0.09"/>
  </r>
  <r>
    <x v="23"/>
    <x v="2"/>
    <s v="KTV"/>
    <s v="TMF GOPALA GOPALA"/>
    <n v="0.22"/>
  </r>
  <r>
    <x v="23"/>
    <x v="2"/>
    <s v="KTV"/>
    <s v="TMF PARTHIBAN KANAVU"/>
    <n v="0.09"/>
  </r>
  <r>
    <x v="23"/>
    <x v="2"/>
    <s v="KTV"/>
    <s v="TMF PARTHIBAN KANAVU"/>
    <n v="0.1"/>
  </r>
  <r>
    <x v="23"/>
    <x v="2"/>
    <s v="KTV"/>
    <s v="TMF POKKIRI"/>
    <n v="0.16"/>
  </r>
  <r>
    <x v="23"/>
    <x v="2"/>
    <s v="KTV"/>
    <s v="TMF POKKIRI"/>
    <n v="0.4"/>
  </r>
  <r>
    <x v="23"/>
    <x v="2"/>
    <s v="KTV"/>
    <s v="TMF SPIDERMAN-3"/>
    <n v="0.08"/>
  </r>
  <r>
    <x v="23"/>
    <x v="2"/>
    <s v="KTV"/>
    <s v="TMF SPIDERMAN-3"/>
    <n v="0.08"/>
  </r>
  <r>
    <x v="24"/>
    <x v="3"/>
    <s v="KTV"/>
    <s v="TMF YAI NEE ROMBA AZHAGA IRUKE"/>
    <n v="0.13"/>
  </r>
  <r>
    <x v="24"/>
    <x v="3"/>
    <s v="KTV"/>
    <s v="TMF YAI NEE ROMBA AZHAGA IRUKE"/>
    <n v="0.19"/>
  </r>
  <r>
    <x v="24"/>
    <x v="3"/>
    <s v="KTV"/>
    <s v="TMF PERIYA KUDUMBAM"/>
    <n v="0.22"/>
  </r>
  <r>
    <x v="24"/>
    <x v="3"/>
    <s v="KTV"/>
    <s v="TMF PERIYA KUDUMBAM"/>
    <n v="0.17"/>
  </r>
  <r>
    <x v="24"/>
    <x v="3"/>
    <s v="KTV"/>
    <s v="TMF ZATHURA A SPACE ADVENTURE"/>
    <n v="0.27"/>
  </r>
  <r>
    <x v="24"/>
    <x v="3"/>
    <s v="KTV"/>
    <s v="TMF ZATHURA A SPACE ADVENTURE"/>
    <n v="0.21"/>
  </r>
  <r>
    <x v="24"/>
    <x v="3"/>
    <s v="KTV"/>
    <s v="TMF DEVAN"/>
    <n v="0.08"/>
  </r>
  <r>
    <x v="24"/>
    <x v="3"/>
    <s v="KTV"/>
    <s v="TMF DEVAN"/>
    <n v="0.1"/>
  </r>
  <r>
    <x v="24"/>
    <x v="3"/>
    <s v="KTV"/>
    <s v="TMF ARAI ENN 305 IL KADAVUL"/>
    <n v="0.03"/>
  </r>
  <r>
    <x v="24"/>
    <x v="3"/>
    <s v="KTV"/>
    <s v="TMF ARAI ENN 305 IL KADAVUL"/>
    <n v="0.1"/>
  </r>
  <r>
    <x v="25"/>
    <x v="4"/>
    <s v="KTV"/>
    <s v="TMF KAALAM MAARI POTCHU"/>
    <n v="0.28000000000000003"/>
  </r>
  <r>
    <x v="25"/>
    <x v="4"/>
    <s v="KTV"/>
    <s v="TMF KAALAM MAARI POTCHU"/>
    <n v="0.19"/>
  </r>
  <r>
    <x v="25"/>
    <x v="4"/>
    <s v="KTV"/>
    <s v="TMF KANNI RAASI"/>
    <n v="0.2"/>
  </r>
  <r>
    <x v="25"/>
    <x v="4"/>
    <s v="KTV"/>
    <s v="TMF KANNI RAASI"/>
    <n v="0.14000000000000001"/>
  </r>
  <r>
    <x v="26"/>
    <x v="5"/>
    <s v="KTV"/>
    <s v="TMF CHHINNAVARR"/>
    <n v="0.11"/>
  </r>
  <r>
    <x v="26"/>
    <x v="5"/>
    <s v="KTV"/>
    <s v="TMF CHHINNAVARR"/>
    <n v="0.13"/>
  </r>
  <r>
    <x v="26"/>
    <x v="5"/>
    <s v="KTV"/>
    <s v="TMF ENDRUM ANBUDAN"/>
    <n v="0.15"/>
  </r>
  <r>
    <x v="26"/>
    <x v="5"/>
    <s v="KTV"/>
    <s v="TMF ENDRUM ANBUDAN"/>
    <n v="0.2"/>
  </r>
  <r>
    <x v="26"/>
    <x v="5"/>
    <s v="KTV"/>
    <s v="TMF KOVAI BROTHERS"/>
    <n v="0.12"/>
  </r>
  <r>
    <x v="26"/>
    <x v="5"/>
    <s v="KTV"/>
    <s v="TMF KOVAI BROTHERS"/>
    <n v="0.11"/>
  </r>
  <r>
    <x v="26"/>
    <x v="5"/>
    <s v="KTV"/>
    <s v="TMF 16 BLOCKS"/>
    <n v="0.03"/>
  </r>
  <r>
    <x v="26"/>
    <x v="5"/>
    <s v="KTV"/>
    <s v="TMF 16 BLOCKS"/>
    <n v="0.11"/>
  </r>
  <r>
    <x v="26"/>
    <x v="5"/>
    <s v="KTV"/>
    <s v="TMF THILLALANGADI (JAYAM RAVI)"/>
    <n v="0.27"/>
  </r>
  <r>
    <x v="26"/>
    <x v="5"/>
    <s v="KTV"/>
    <s v="TMF THILLALANGADI (JAYAM RAVI)"/>
    <n v="0.38"/>
  </r>
  <r>
    <x v="26"/>
    <x v="5"/>
    <s v="KTV"/>
    <s v="TMF THILLALANGADI (JAYAM RAVI)"/>
    <n v="0.25"/>
  </r>
  <r>
    <x v="26"/>
    <x v="5"/>
    <s v="KTV"/>
    <s v="TMF POOCHUDAVA"/>
    <n v="0.16"/>
  </r>
  <r>
    <x v="26"/>
    <x v="5"/>
    <s v="KTV"/>
    <s v="TMF POOCHUDAVA"/>
    <n v="0.12"/>
  </r>
  <r>
    <x v="26"/>
    <x v="5"/>
    <s v="KTV"/>
    <s v="TMF POOCHUDAVA"/>
    <n v="0.11"/>
  </r>
  <r>
    <x v="27"/>
    <x v="6"/>
    <s v="KTV"/>
    <s v="TMF CAPTAIN"/>
    <n v="0.12"/>
  </r>
  <r>
    <x v="27"/>
    <x v="6"/>
    <s v="KTV"/>
    <s v="TMF CAPTAIN"/>
    <n v="0.16"/>
  </r>
  <r>
    <x v="27"/>
    <x v="6"/>
    <s v="KTV"/>
    <s v="TMF VANNATHAMIZH PAATTU"/>
    <n v="0.14000000000000001"/>
  </r>
  <r>
    <x v="27"/>
    <x v="6"/>
    <s v="KTV"/>
    <s v="TMF VANNATHAMIZH PAATTU"/>
    <n v="7.0000000000000007E-2"/>
  </r>
  <r>
    <x v="27"/>
    <x v="6"/>
    <s v="KTV"/>
    <s v="TMF VANNATHAMIZH PAATTU"/>
    <n v="0.14000000000000001"/>
  </r>
  <r>
    <x v="27"/>
    <x v="6"/>
    <s v="KTV"/>
    <s v="TMF MAGALIRKKAGA"/>
    <n v="0.25"/>
  </r>
  <r>
    <x v="27"/>
    <x v="6"/>
    <s v="KTV"/>
    <s v="TMF MAGALIRKKAGA"/>
    <n v="0.1"/>
  </r>
  <r>
    <x v="28"/>
    <x v="0"/>
    <s v="KTV"/>
    <s v="TMF BANDHA PARAMA SIVAM"/>
    <n v="0.18"/>
  </r>
  <r>
    <x v="28"/>
    <x v="0"/>
    <s v="KTV"/>
    <s v="TMF BANDHA PARAMA SIVAM"/>
    <n v="0.16"/>
  </r>
  <r>
    <x v="28"/>
    <x v="0"/>
    <s v="KTV"/>
    <s v="TMF VEDIKKAI EN VAADIKKAI"/>
    <n v="0.14000000000000001"/>
  </r>
  <r>
    <x v="28"/>
    <x v="0"/>
    <s v="KTV"/>
    <s v="TMF VEDIKKAI EN VAADIKKAI"/>
    <n v="0.18"/>
  </r>
  <r>
    <x v="29"/>
    <x v="1"/>
    <s v="KTV"/>
    <s v="TMF KULIR 100 DEGREE"/>
    <n v="0.08"/>
  </r>
  <r>
    <x v="29"/>
    <x v="1"/>
    <s v="KTV"/>
    <s v="TMF KULIR 100 DEGREE"/>
    <n v="0.15"/>
  </r>
  <r>
    <x v="29"/>
    <x v="1"/>
    <s v="KTV"/>
    <s v="TMF THE WICKER MAN"/>
    <n v="0.1"/>
  </r>
  <r>
    <x v="29"/>
    <x v="1"/>
    <s v="KTV"/>
    <s v="TMF THE WICKER MAN"/>
    <n v="7.0000000000000007E-2"/>
  </r>
  <r>
    <x v="30"/>
    <x v="2"/>
    <s v="KTV"/>
    <s v="TMF AGNI NATCHATHIRAM"/>
    <n v="0.26"/>
  </r>
  <r>
    <x v="30"/>
    <x v="2"/>
    <s v="KTV"/>
    <s v="TMF AGNI NATCHATHIRAM"/>
    <n v="0.16"/>
  </r>
  <r>
    <x v="30"/>
    <x v="2"/>
    <s v="KTV"/>
    <s v="TMF ARUL"/>
    <n v="0.19"/>
  </r>
  <r>
    <x v="30"/>
    <x v="2"/>
    <s v="KTV"/>
    <s v="TMF ARUL"/>
    <n v="0.2"/>
  </r>
  <r>
    <x v="31"/>
    <x v="3"/>
    <s v="KTV"/>
    <s v="TMF THEE NAGAR"/>
    <n v="0.08"/>
  </r>
  <r>
    <x v="31"/>
    <x v="3"/>
    <s v="KTV"/>
    <s v="TMF THEE NAGAR"/>
    <n v="0.12"/>
  </r>
  <r>
    <x v="31"/>
    <x v="3"/>
    <s v="KTV"/>
    <s v="TMF THEE NAGAR"/>
    <n v="0.15"/>
  </r>
  <r>
    <x v="31"/>
    <x v="3"/>
    <s v="KTV"/>
    <s v="TMF THOONDIL"/>
    <n v="0.06"/>
  </r>
  <r>
    <x v="31"/>
    <x v="3"/>
    <s v="KTV"/>
    <s v="TMF THOONDIL"/>
    <n v="0.18"/>
  </r>
  <r>
    <x v="31"/>
    <x v="3"/>
    <s v="KTV"/>
    <s v="TMF THOONDIL"/>
    <n v="0.1"/>
  </r>
  <r>
    <x v="31"/>
    <x v="3"/>
    <s v="KTV"/>
    <s v="TMF PANAKKARAN"/>
    <n v="0.14000000000000001"/>
  </r>
  <r>
    <x v="31"/>
    <x v="3"/>
    <s v="KTV"/>
    <s v="TMF PANAKKARAN"/>
    <n v="0.22"/>
  </r>
  <r>
    <x v="31"/>
    <x v="3"/>
    <s v="KTV"/>
    <s v="TMF PANAKKARAN"/>
    <n v="0.16"/>
  </r>
  <r>
    <x v="31"/>
    <x v="3"/>
    <s v="KTV"/>
    <s v="TMF PANAKKARAN"/>
    <n v="0.18"/>
  </r>
  <r>
    <x v="31"/>
    <x v="3"/>
    <s v="KTV"/>
    <s v="TMF SULAAN"/>
    <n v="0.18"/>
  </r>
  <r>
    <x v="31"/>
    <x v="3"/>
    <s v="KTV"/>
    <s v="TMF SULAAN"/>
    <n v="0.16"/>
  </r>
  <r>
    <x v="31"/>
    <x v="3"/>
    <s v="KTV"/>
    <s v="TMF SULAAN"/>
    <n v="0.14000000000000001"/>
  </r>
  <r>
    <x v="31"/>
    <x v="3"/>
    <s v="KTV"/>
    <s v="TMF 1977 THE HISTORY REWRITTEN"/>
    <n v="0.22"/>
  </r>
  <r>
    <x v="31"/>
    <x v="3"/>
    <s v="KTV"/>
    <s v="TMF 1977 THE HISTORY REWRITTEN"/>
    <n v="0.13"/>
  </r>
  <r>
    <x v="33"/>
    <x v="5"/>
    <s v="KTV"/>
    <s v="TMF VAIMAIYE VELLUM"/>
    <n v="0.09"/>
  </r>
  <r>
    <x v="33"/>
    <x v="5"/>
    <s v="KTV"/>
    <s v="TMF VAIMAIYE VELLUM"/>
    <n v="0.15"/>
  </r>
  <r>
    <x v="33"/>
    <x v="5"/>
    <s v="KTV"/>
    <s v="TMF VAIMAIYE VELLUM"/>
    <n v="0.18"/>
  </r>
  <r>
    <x v="33"/>
    <x v="5"/>
    <s v="KTV"/>
    <s v="TMF VARUSHEMELLAM VASANTHAM"/>
    <n v="0.12"/>
  </r>
  <r>
    <x v="33"/>
    <x v="5"/>
    <s v="KTV"/>
    <s v="TMF VARUSHEMELLAM VASANTHAM"/>
    <n v="0.2"/>
  </r>
  <r>
    <x v="33"/>
    <x v="5"/>
    <s v="KTV"/>
    <s v="TMF VARUSHEMELLAM VASANTHAM"/>
    <n v="0.14000000000000001"/>
  </r>
  <r>
    <x v="33"/>
    <x v="5"/>
    <s v="KTV"/>
    <s v="TMF VAANMATHI"/>
    <n v="0.14000000000000001"/>
  </r>
  <r>
    <x v="33"/>
    <x v="5"/>
    <s v="KTV"/>
    <s v="TMF VAANMATHI"/>
    <n v="0.15"/>
  </r>
  <r>
    <x v="33"/>
    <x v="5"/>
    <s v="KTV"/>
    <s v="TMF VAANMATHI"/>
    <n v="0.18"/>
  </r>
  <r>
    <x v="33"/>
    <x v="5"/>
    <s v="KTV"/>
    <s v="TMF THE BANK JOB"/>
    <n v="0.06"/>
  </r>
  <r>
    <x v="33"/>
    <x v="5"/>
    <s v="KTV"/>
    <s v="TMF THE BANK JOB"/>
    <n v="0.09"/>
  </r>
  <r>
    <x v="33"/>
    <x v="5"/>
    <s v="KTV"/>
    <s v="TMF THE BANK JOB"/>
    <n v="0.04"/>
  </r>
  <r>
    <x v="33"/>
    <x v="5"/>
    <s v="KTV"/>
    <s v="TMF MERCURY POOKKAL"/>
    <n v="0.16"/>
  </r>
  <r>
    <x v="33"/>
    <x v="5"/>
    <s v="KTV"/>
    <s v="TMF MERCURY POOKKAL"/>
    <n v="0.19"/>
  </r>
  <r>
    <x v="33"/>
    <x v="5"/>
    <s v="KTV"/>
    <s v="TMF MERCURY POOKKAL"/>
    <n v="0.21"/>
  </r>
  <r>
    <x v="33"/>
    <x v="5"/>
    <s v="KTV"/>
    <s v="TMF MERCURY POOKKAL"/>
    <n v="0.13"/>
  </r>
  <r>
    <x v="33"/>
    <x v="5"/>
    <s v="KTV"/>
    <s v="TMF NEE SIRITHAL DEEPAVALI"/>
    <n v="0.11"/>
  </r>
  <r>
    <x v="33"/>
    <x v="5"/>
    <s v="KTV"/>
    <s v="TMF NEE SIRITHAL DEEPAVALI"/>
    <n v="0.03"/>
  </r>
  <r>
    <x v="33"/>
    <x v="5"/>
    <s v="KTV"/>
    <s v="TMF NEE SIRITHAL DEEPAVALI"/>
    <n v="0.04"/>
  </r>
  <r>
    <x v="34"/>
    <x v="6"/>
    <s v="KTV"/>
    <s v="TMF V I P"/>
    <n v="0.06"/>
  </r>
  <r>
    <x v="34"/>
    <x v="6"/>
    <s v="KTV"/>
    <s v="TMF V I P"/>
    <n v="0.14000000000000001"/>
  </r>
  <r>
    <x v="34"/>
    <x v="6"/>
    <s v="KTV"/>
    <s v="TMF V I P"/>
    <n v="0.13"/>
  </r>
  <r>
    <x v="34"/>
    <x v="6"/>
    <s v="KTV"/>
    <s v="TMF PAGAL NILAVU"/>
    <n v="0.13"/>
  </r>
  <r>
    <x v="34"/>
    <x v="6"/>
    <s v="KTV"/>
    <s v="TMF PAGAL NILAVU"/>
    <n v="0.13"/>
  </r>
  <r>
    <x v="34"/>
    <x v="6"/>
    <s v="KTV"/>
    <s v="TMF PAGAL NILAVU"/>
    <n v="0.11"/>
  </r>
  <r>
    <x v="34"/>
    <x v="6"/>
    <s v="KTV"/>
    <s v="TMF THE MECHANIK"/>
    <n v="0.1"/>
  </r>
  <r>
    <x v="34"/>
    <x v="6"/>
    <s v="KTV"/>
    <s v="TMF THE MECHANIK"/>
    <n v="0.12"/>
  </r>
  <r>
    <x v="34"/>
    <x v="6"/>
    <s v="KTV"/>
    <s v="TMF MINSARA KANNA"/>
    <n v="0.41"/>
  </r>
  <r>
    <x v="34"/>
    <x v="6"/>
    <s v="KTV"/>
    <s v="TMF MINSARA KANNA"/>
    <n v="0.16"/>
  </r>
  <r>
    <x v="34"/>
    <x v="6"/>
    <s v="KTV"/>
    <s v="TMF MINSARA KANNA"/>
    <n v="0.36"/>
  </r>
  <r>
    <x v="34"/>
    <x v="6"/>
    <s v="KTV"/>
    <s v="TMF MINSARA KANNA"/>
    <n v="0.28999999999999998"/>
  </r>
  <r>
    <x v="34"/>
    <x v="6"/>
    <s v="KTV"/>
    <s v="TMF ORU NAAL ORU KANAVU"/>
    <n v="0.12"/>
  </r>
  <r>
    <x v="34"/>
    <x v="6"/>
    <s v="KTV"/>
    <s v="TMF ORU NAAL ORU KANAVU"/>
    <n v="0.06"/>
  </r>
  <r>
    <x v="34"/>
    <x v="6"/>
    <s v="KTV"/>
    <s v="TMF ORU NAAL ORU KANAVU"/>
    <n v="7.0000000000000007E-2"/>
  </r>
  <r>
    <x v="35"/>
    <x v="0"/>
    <s v="KTV"/>
    <s v="TMF MAHA NADIGAN"/>
    <n v="0.12"/>
  </r>
  <r>
    <x v="35"/>
    <x v="0"/>
    <s v="KTV"/>
    <s v="TMF MAHA NADIGAN"/>
    <n v="0.09"/>
  </r>
  <r>
    <x v="35"/>
    <x v="0"/>
    <s v="KTV"/>
    <s v="TMF MAHA NADIGAN"/>
    <n v="0.22"/>
  </r>
  <r>
    <x v="35"/>
    <x v="0"/>
    <s v="KTV"/>
    <s v="TMF MANATHODU MAZHAI KALLAM"/>
    <n v="0.12"/>
  </r>
  <r>
    <x v="35"/>
    <x v="0"/>
    <s v="KTV"/>
    <s v="TMF SUNDARA PURUSHAN"/>
    <n v="0.2"/>
  </r>
  <r>
    <x v="35"/>
    <x v="0"/>
    <s v="KTV"/>
    <s v="TMF SUNDARA PURUSHAN"/>
    <n v="0.15"/>
  </r>
  <r>
    <x v="35"/>
    <x v="0"/>
    <s v="KTV"/>
    <s v="TMF SUNDARA PURUSHAN"/>
    <n v="0.08"/>
  </r>
  <r>
    <x v="36"/>
    <x v="1"/>
    <s v="KTV"/>
    <s v="TMF CHINNAPPADAS"/>
    <n v="0.18"/>
  </r>
  <r>
    <x v="36"/>
    <x v="1"/>
    <s v="KTV"/>
    <s v="TMF THAI MEETHU SATHIYAM"/>
    <n v="7.0000000000000007E-2"/>
  </r>
  <r>
    <x v="36"/>
    <x v="1"/>
    <s v="KTV"/>
    <s v="TMF THAI MEETHU SATHIYAM"/>
    <n v="0.12"/>
  </r>
  <r>
    <x v="36"/>
    <x v="1"/>
    <s v="KTV"/>
    <s v="TMF THE SORCERERS APPRENTICE"/>
    <n v="0.04"/>
  </r>
  <r>
    <x v="36"/>
    <x v="1"/>
    <s v="KTV"/>
    <s v="TMF THE SORCERERS APPRENTICE"/>
    <n v="0.02"/>
  </r>
  <r>
    <x v="36"/>
    <x v="1"/>
    <s v="KTV"/>
    <s v="TMF ALLITHANTHA VAANAM"/>
    <n v="0.12"/>
  </r>
  <r>
    <x v="36"/>
    <x v="1"/>
    <s v="KTV"/>
    <s v="TMF ALLITHANTHA VAANAM"/>
    <n v="0.09"/>
  </r>
  <r>
    <x v="36"/>
    <x v="1"/>
    <s v="KTV"/>
    <s v="TMF ALLITHANTHA VAANAM"/>
    <n v="0.02"/>
  </r>
  <r>
    <x v="37"/>
    <x v="2"/>
    <s v="KTV"/>
    <s v="TMF HELLO"/>
    <n v="0.06"/>
  </r>
  <r>
    <x v="37"/>
    <x v="2"/>
    <s v="KTV"/>
    <s v="TMF HELLO"/>
    <n v="0.1"/>
  </r>
  <r>
    <x v="37"/>
    <x v="2"/>
    <s v="KTV"/>
    <s v="TMF KANNODU KANBATHELLAAM"/>
    <n v="0.05"/>
  </r>
  <r>
    <x v="37"/>
    <x v="2"/>
    <s v="KTV"/>
    <s v="TMF KANNODU KANBATHELLAAM"/>
    <n v="0.16"/>
  </r>
  <r>
    <x v="37"/>
    <x v="2"/>
    <s v="KTV"/>
    <s v="TMF NALLA NERAM"/>
    <n v="0.14000000000000001"/>
  </r>
  <r>
    <x v="37"/>
    <x v="2"/>
    <s v="KTV"/>
    <s v="TMF NALLA NERAM"/>
    <n v="0.08"/>
  </r>
  <r>
    <x v="37"/>
    <x v="2"/>
    <s v="KTV"/>
    <s v="TMF NALLA NERAM"/>
    <n v="0.1"/>
  </r>
  <r>
    <x v="37"/>
    <x v="2"/>
    <s v="KTV"/>
    <s v="TMF PADIKKAATHAVAN (DHANUSH)"/>
    <n v="0.15"/>
  </r>
  <r>
    <x v="37"/>
    <x v="2"/>
    <s v="KTV"/>
    <s v="TMF PADIKKAATHAVAN (DHANUSH)"/>
    <n v="0.15"/>
  </r>
  <r>
    <x v="37"/>
    <x v="2"/>
    <s v="KTV"/>
    <s v="TMF PADIKKAATHAVAN (DHANUSH)"/>
    <n v="0.28000000000000003"/>
  </r>
  <r>
    <x v="37"/>
    <x v="2"/>
    <s v="KTV"/>
    <s v="TMF PADIKKAATHAVAN (DHANUSH)"/>
    <n v="0.47"/>
  </r>
  <r>
    <x v="38"/>
    <x v="3"/>
    <s v="KTV"/>
    <s v="TMF THIRUTTU PAYALE"/>
    <n v="0.05"/>
  </r>
  <r>
    <x v="38"/>
    <x v="3"/>
    <s v="KTV"/>
    <s v="TMF THIRUTTU PAYALE"/>
    <n v="0.13"/>
  </r>
  <r>
    <x v="38"/>
    <x v="3"/>
    <s v="KTV"/>
    <s v="TMF NINAIVIRUKKUM VARAI"/>
    <n v="0.16"/>
  </r>
  <r>
    <x v="38"/>
    <x v="3"/>
    <s v="KTV"/>
    <s v="TMF NINAIVIRUKKUM VARAI"/>
    <n v="0.12"/>
  </r>
  <r>
    <x v="39"/>
    <x v="4"/>
    <s v="KTV"/>
    <s v="TMF ULLAM KOLLAI POGUTHE"/>
    <n v="0.1"/>
  </r>
  <r>
    <x v="39"/>
    <x v="4"/>
    <s v="KTV"/>
    <s v="TMF PONMANA CHELVAN"/>
    <n v="0.09"/>
  </r>
  <r>
    <x v="39"/>
    <x v="4"/>
    <s v="KTV"/>
    <s v="TMF PONMANA CHELVAN"/>
    <n v="0.06"/>
  </r>
  <r>
    <x v="39"/>
    <x v="4"/>
    <s v="KTV"/>
    <s v="TMF PONMANA CHELVAN"/>
    <n v="0.06"/>
  </r>
  <r>
    <x v="40"/>
    <x v="5"/>
    <s v="KTV"/>
    <s v="TMF ORU KALLURIYIN KADHAI"/>
    <n v="7.0000000000000007E-2"/>
  </r>
  <r>
    <x v="40"/>
    <x v="5"/>
    <s v="KTV"/>
    <s v="TMF ORU KALLURIYIN KADHAI"/>
    <n v="0.09"/>
  </r>
  <r>
    <x v="40"/>
    <x v="5"/>
    <s v="KTV"/>
    <s v="TMF VILLUPPATTUKKARAN"/>
    <n v="0.12"/>
  </r>
  <r>
    <x v="40"/>
    <x v="5"/>
    <s v="KTV"/>
    <s v="TMF VILLUPPATTUKKARAN"/>
    <n v="0.18"/>
  </r>
  <r>
    <x v="40"/>
    <x v="5"/>
    <s v="KTV"/>
    <s v="TMF NINAITHEN VANTHAI"/>
    <n v="0.3"/>
  </r>
  <r>
    <x v="40"/>
    <x v="5"/>
    <s v="KTV"/>
    <s v="TMF NINAITHEN VANTHAI"/>
    <n v="0.33"/>
  </r>
  <r>
    <x v="40"/>
    <x v="5"/>
    <s v="KTV"/>
    <s v="TMF NINAITHEN VANTHAI"/>
    <n v="0.28999999999999998"/>
  </r>
  <r>
    <x v="41"/>
    <x v="6"/>
    <s v="KTV"/>
    <s v="TMF FEBRUARY 14"/>
    <n v="0.1"/>
  </r>
  <r>
    <x v="41"/>
    <x v="6"/>
    <s v="KTV"/>
    <s v="TMF FEBRUARY 14"/>
    <n v="0.08"/>
  </r>
  <r>
    <x v="41"/>
    <x v="6"/>
    <s v="KTV"/>
    <s v="TMF FEBRUARY 14"/>
    <n v="0.09"/>
  </r>
  <r>
    <x v="41"/>
    <x v="6"/>
    <s v="KTV"/>
    <s v="TMF KANDEN SEETHAIAI"/>
    <n v="0.13"/>
  </r>
  <r>
    <x v="41"/>
    <x v="6"/>
    <s v="KTV"/>
    <s v="TMF KANDEN SEETHAIAI"/>
    <n v="0.16"/>
  </r>
  <r>
    <x v="41"/>
    <x v="6"/>
    <s v="KTV"/>
    <s v="TMF KANDEN SEETHAIAI"/>
    <n v="0.12"/>
  </r>
  <r>
    <x v="41"/>
    <x v="6"/>
    <s v="KTV"/>
    <s v="TMF ETHIROLI"/>
    <n v="0.12"/>
  </r>
  <r>
    <x v="41"/>
    <x v="6"/>
    <s v="KTV"/>
    <s v="TMF ETHIROLI"/>
    <n v="0.14000000000000001"/>
  </r>
  <r>
    <x v="41"/>
    <x v="6"/>
    <s v="KTV"/>
    <s v="TMF ETHIROLI"/>
    <n v="0.14000000000000001"/>
  </r>
  <r>
    <x v="41"/>
    <x v="6"/>
    <s v="KTV"/>
    <s v="TMF SPIDERMAN-3"/>
    <n v="0.12"/>
  </r>
  <r>
    <x v="41"/>
    <x v="6"/>
    <s v="KTV"/>
    <s v="TMF SPIDERMAN-3"/>
    <n v="0.12"/>
  </r>
  <r>
    <x v="41"/>
    <x v="6"/>
    <s v="KTV"/>
    <s v="TMF VAZHKAI CHAKKARAM"/>
    <n v="0.13"/>
  </r>
  <r>
    <x v="41"/>
    <x v="6"/>
    <s v="KTV"/>
    <s v="TMF VAZHKAI CHAKKARAM"/>
    <n v="0.09"/>
  </r>
  <r>
    <x v="41"/>
    <x v="6"/>
    <s v="KTV"/>
    <s v="TMF VAZHKAI CHAKKARAM"/>
    <n v="0.1"/>
  </r>
  <r>
    <x v="41"/>
    <x v="6"/>
    <s v="KTV"/>
    <s v="TMF VAZHKAI CHAKKARAM"/>
    <n v="0.08"/>
  </r>
  <r>
    <x v="42"/>
    <x v="0"/>
    <s v="KTV"/>
    <s v="TMF MR ROMEO"/>
    <n v="0.05"/>
  </r>
  <r>
    <x v="42"/>
    <x v="0"/>
    <s v="KTV"/>
    <s v="TMF MR ROMEO"/>
    <n v="0.12"/>
  </r>
  <r>
    <x v="42"/>
    <x v="0"/>
    <s v="KTV"/>
    <s v="TMF MR ROMEO"/>
    <n v="7.0000000000000007E-2"/>
  </r>
  <r>
    <x v="42"/>
    <x v="0"/>
    <s v="KTV"/>
    <s v="TMF VAIKAI"/>
    <n v="0.09"/>
  </r>
  <r>
    <x v="42"/>
    <x v="0"/>
    <s v="KTV"/>
    <s v="TMF VAIKAI"/>
    <n v="0.24"/>
  </r>
  <r>
    <x v="42"/>
    <x v="0"/>
    <s v="KTV"/>
    <s v="TMF VAIKAI"/>
    <n v="0.2"/>
  </r>
  <r>
    <x v="42"/>
    <x v="0"/>
    <s v="KTV"/>
    <s v="TMF VAIKAI"/>
    <n v="0.22"/>
  </r>
  <r>
    <x v="42"/>
    <x v="0"/>
    <s v="KTV"/>
    <s v="TMF NENJAM MARAPPATHILAI"/>
    <n v="0.15"/>
  </r>
  <r>
    <x v="42"/>
    <x v="0"/>
    <s v="KTV"/>
    <s v="TMF NENJAM MARAPPATHILAI"/>
    <n v="0.13"/>
  </r>
  <r>
    <x v="42"/>
    <x v="0"/>
    <s v="KTV"/>
    <s v="TMF EIGHT BELOW"/>
    <n v="0.1"/>
  </r>
  <r>
    <x v="42"/>
    <x v="0"/>
    <s v="KTV"/>
    <s v="TMF EIGHT BELOW"/>
    <n v="0.16"/>
  </r>
  <r>
    <x v="42"/>
    <x v="0"/>
    <s v="KTV"/>
    <s v="TMF EIGHT BELOW"/>
    <n v="0.14000000000000001"/>
  </r>
  <r>
    <x v="42"/>
    <x v="0"/>
    <s v="KTV"/>
    <s v="TMF TIGER VISHVA"/>
    <n v="0.2"/>
  </r>
  <r>
    <x v="42"/>
    <x v="0"/>
    <s v="KTV"/>
    <s v="TMF TIGER VISHVA"/>
    <n v="0.12"/>
  </r>
  <r>
    <x v="43"/>
    <x v="1"/>
    <s v="KTV"/>
    <s v="TMF ROJAVANAM"/>
    <n v="0.12"/>
  </r>
  <r>
    <x v="43"/>
    <x v="1"/>
    <s v="KTV"/>
    <s v="TMF ROJAVANAM"/>
    <n v="0.12"/>
  </r>
  <r>
    <x v="43"/>
    <x v="1"/>
    <s v="KTV"/>
    <s v="TMF ROJAVANAM"/>
    <n v="0.13"/>
  </r>
  <r>
    <x v="43"/>
    <x v="1"/>
    <s v="KTV"/>
    <s v="TMF ROJAVANAM"/>
    <n v="0.11"/>
  </r>
  <r>
    <x v="45"/>
    <x v="3"/>
    <s v="KTV"/>
    <s v="TMF MAANBUMIGU MAANAVAN"/>
    <n v="0.21"/>
  </r>
  <r>
    <x v="45"/>
    <x v="3"/>
    <s v="KTV"/>
    <s v="TMF MAANBUMIGU MAANAVAN"/>
    <n v="0.12"/>
  </r>
  <r>
    <x v="45"/>
    <x v="3"/>
    <s v="KTV"/>
    <s v="TMF CHARLEY CHAPLIN"/>
    <n v="0.06"/>
  </r>
  <r>
    <x v="45"/>
    <x v="3"/>
    <s v="KTV"/>
    <s v="TMF CHARLEY CHAPLIN"/>
    <n v="0.04"/>
  </r>
  <r>
    <x v="45"/>
    <x v="3"/>
    <s v="KTV"/>
    <s v="TMF CHARLEY CHAPLIN"/>
    <n v="0.1"/>
  </r>
  <r>
    <x v="45"/>
    <x v="3"/>
    <s v="KTV"/>
    <s v="TMF CHARLEY CHAPLIN"/>
    <n v="0.13"/>
  </r>
  <r>
    <x v="45"/>
    <x v="3"/>
    <s v="KTV"/>
    <s v="TMF EN PURUSHAN KUZHANTHAI MA"/>
    <n v="0.14000000000000001"/>
  </r>
  <r>
    <x v="46"/>
    <x v="4"/>
    <s v="KTV"/>
    <s v="TMF JORE"/>
    <n v="0.04"/>
  </r>
  <r>
    <x v="46"/>
    <x v="4"/>
    <s v="KTV"/>
    <s v="TMF JORE"/>
    <n v="0.08"/>
  </r>
  <r>
    <x v="46"/>
    <x v="4"/>
    <s v="KTV"/>
    <s v="TMF JORE"/>
    <n v="0.16"/>
  </r>
  <r>
    <x v="46"/>
    <x v="4"/>
    <s v="KTV"/>
    <s v="TMF MAKAAN KANAKU"/>
    <n v="0.16"/>
  </r>
  <r>
    <x v="46"/>
    <x v="4"/>
    <s v="KTV"/>
    <s v="TMF SUNDARA TRAVELS"/>
    <n v="0.27"/>
  </r>
  <r>
    <x v="46"/>
    <x v="4"/>
    <s v="KTV"/>
    <s v="TMF SUNDARA TRAVELS"/>
    <n v="0.26"/>
  </r>
  <r>
    <x v="46"/>
    <x v="4"/>
    <s v="KTV"/>
    <s v="TMF SUNDARA TRAVELS"/>
    <n v="0.31"/>
  </r>
  <r>
    <x v="46"/>
    <x v="4"/>
    <s v="KTV"/>
    <s v="TMF LOVELY"/>
    <n v="0.03"/>
  </r>
  <r>
    <x v="46"/>
    <x v="4"/>
    <s v="KTV"/>
    <s v="TMF LOVELY"/>
    <n v="0.02"/>
  </r>
  <r>
    <x v="46"/>
    <x v="4"/>
    <s v="KTV"/>
    <s v="TMF LOVELY"/>
    <n v="0.02"/>
  </r>
  <r>
    <x v="47"/>
    <x v="5"/>
    <s v="KTV"/>
    <s v="TMF MISSIAMMA"/>
    <n v="7.0000000000000007E-2"/>
  </r>
  <r>
    <x v="47"/>
    <x v="5"/>
    <s v="KTV"/>
    <s v="TMF MISSIAMMA"/>
    <n v="0.13"/>
  </r>
  <r>
    <x v="47"/>
    <x v="5"/>
    <s v="KTV"/>
    <s v="TMF MISSIAMMA"/>
    <n v="0.12"/>
  </r>
  <r>
    <x v="47"/>
    <x v="5"/>
    <s v="KTV"/>
    <s v="TMF SHANGHAI NOON"/>
    <n v="0.13"/>
  </r>
  <r>
    <x v="47"/>
    <x v="5"/>
    <s v="KTV"/>
    <s v="TMF SHANGHAI NOON"/>
    <n v="0.13"/>
  </r>
  <r>
    <x v="47"/>
    <x v="5"/>
    <s v="KTV"/>
    <s v="TMF SHANGHAI NOON"/>
    <n v="0.14000000000000001"/>
  </r>
  <r>
    <x v="47"/>
    <x v="5"/>
    <s v="KTV"/>
    <s v="TMF BHAGAVATHI"/>
    <n v="0.27"/>
  </r>
  <r>
    <x v="47"/>
    <x v="5"/>
    <s v="KTV"/>
    <s v="TMF BHAGAVATHI"/>
    <n v="0.32"/>
  </r>
  <r>
    <x v="48"/>
    <x v="6"/>
    <s v="KTV"/>
    <s v="TMF ORAM POO"/>
    <n v="0.05"/>
  </r>
  <r>
    <x v="48"/>
    <x v="6"/>
    <s v="KTV"/>
    <s v="TMF ORAM POO"/>
    <n v="0.16"/>
  </r>
  <r>
    <x v="6"/>
    <x v="6"/>
    <s v="M Tunes"/>
    <s v="REFRESH"/>
    <n v="0"/>
  </r>
  <r>
    <x v="6"/>
    <x v="6"/>
    <s v="M Tunes"/>
    <s v="ADVANCE BOOKING"/>
    <n v="0"/>
  </r>
  <r>
    <x v="6"/>
    <x v="6"/>
    <s v="M Tunes"/>
    <s v="REFRESH"/>
    <n v="0.02"/>
  </r>
  <r>
    <x v="6"/>
    <x v="6"/>
    <s v="M Tunes"/>
    <s v="ADVANCE BOOKING"/>
    <n v="0.03"/>
  </r>
  <r>
    <x v="6"/>
    <x v="6"/>
    <s v="M Tunes"/>
    <s v="ADVANCE BOOKING"/>
    <n v="0.03"/>
  </r>
  <r>
    <x v="6"/>
    <x v="6"/>
    <s v="M Tunes"/>
    <s v="SHUFFLE"/>
    <n v="0.05"/>
  </r>
  <r>
    <x v="6"/>
    <x v="6"/>
    <s v="M Tunes"/>
    <s v="SHUFFLE"/>
    <n v="0.01"/>
  </r>
  <r>
    <x v="6"/>
    <x v="6"/>
    <s v="M Tunes"/>
    <s v="SHUFFLE"/>
    <n v="0"/>
  </r>
  <r>
    <x v="6"/>
    <x v="6"/>
    <s v="M Tunes"/>
    <s v="ADVANCE BOOKING"/>
    <n v="0"/>
  </r>
  <r>
    <x v="6"/>
    <x v="6"/>
    <s v="M Tunes"/>
    <s v="SHUFFLE"/>
    <n v="0"/>
  </r>
  <r>
    <x v="6"/>
    <x v="6"/>
    <s v="M Tunes"/>
    <s v="SHUFFLE"/>
    <n v="0"/>
  </r>
  <r>
    <x v="6"/>
    <x v="6"/>
    <s v="M Tunes"/>
    <s v="BACK TO BACK"/>
    <n v="0"/>
  </r>
  <r>
    <x v="6"/>
    <x v="6"/>
    <s v="M Tunes"/>
    <s v="BACK TO BACK"/>
    <n v="0"/>
  </r>
  <r>
    <x v="6"/>
    <x v="6"/>
    <s v="M Tunes"/>
    <s v="BACK TO BACK"/>
    <n v="0.01"/>
  </r>
  <r>
    <x v="6"/>
    <x v="6"/>
    <s v="M Tunes"/>
    <s v="BACK TO BACK"/>
    <n v="0.04"/>
  </r>
  <r>
    <x v="6"/>
    <x v="6"/>
    <s v="M Tunes"/>
    <s v="ADVANCE BOOKING"/>
    <n v="0.06"/>
  </r>
  <r>
    <x v="6"/>
    <x v="6"/>
    <s v="M Tunes"/>
    <s v="BACK TO BACK"/>
    <n v="0"/>
  </r>
  <r>
    <x v="6"/>
    <x v="6"/>
    <s v="M Tunes"/>
    <s v="PLUG"/>
    <n v="0.01"/>
  </r>
  <r>
    <x v="6"/>
    <x v="6"/>
    <s v="M Tunes"/>
    <s v="ADVANCE BOOKING"/>
    <n v="0"/>
  </r>
  <r>
    <x v="6"/>
    <x v="6"/>
    <s v="M Tunes"/>
    <s v="PLUG"/>
    <n v="0.01"/>
  </r>
  <r>
    <x v="6"/>
    <x v="6"/>
    <s v="M Tunes"/>
    <s v="PLUG"/>
    <n v="7.0000000000000007E-2"/>
  </r>
  <r>
    <x v="6"/>
    <x v="6"/>
    <s v="M Tunes"/>
    <s v="PLUG"/>
    <n v="0.03"/>
  </r>
  <r>
    <x v="6"/>
    <x v="6"/>
    <s v="M Tunes"/>
    <s v="ADVANCE BOOKING"/>
    <n v="0.02"/>
  </r>
  <r>
    <x v="6"/>
    <x v="6"/>
    <s v="M Tunes"/>
    <s v="ADVANCE BOOKING"/>
    <n v="0.01"/>
  </r>
  <r>
    <x v="6"/>
    <x v="6"/>
    <s v="M Tunes"/>
    <s v="EASY GO"/>
    <n v="0.01"/>
  </r>
  <r>
    <x v="6"/>
    <x v="6"/>
    <s v="M Tunes"/>
    <s v="EASY GO"/>
    <n v="0"/>
  </r>
  <r>
    <x v="6"/>
    <x v="6"/>
    <s v="M Tunes"/>
    <s v="ADVANCE BOOKING"/>
    <n v="0.01"/>
  </r>
  <r>
    <x v="6"/>
    <x v="6"/>
    <s v="M Tunes"/>
    <s v="EASY GO"/>
    <n v="0"/>
  </r>
  <r>
    <x v="7"/>
    <x v="0"/>
    <s v="M Tunes"/>
    <s v="REFRESH"/>
    <n v="0"/>
  </r>
  <r>
    <x v="7"/>
    <x v="0"/>
    <s v="M Tunes"/>
    <s v="REFRESH"/>
    <n v="0"/>
  </r>
  <r>
    <x v="7"/>
    <x v="0"/>
    <s v="M Tunes"/>
    <s v="REFRESH"/>
    <n v="0.02"/>
  </r>
  <r>
    <x v="7"/>
    <x v="0"/>
    <s v="M Tunes"/>
    <s v="REFRESH"/>
    <n v="0.04"/>
  </r>
  <r>
    <x v="7"/>
    <x v="0"/>
    <s v="M Tunes"/>
    <s v="SHUFFLE"/>
    <n v="0.02"/>
  </r>
  <r>
    <x v="7"/>
    <x v="0"/>
    <s v="M Tunes"/>
    <s v="SHUFFLE"/>
    <n v="0.01"/>
  </r>
  <r>
    <x v="7"/>
    <x v="0"/>
    <s v="M Tunes"/>
    <s v="SHUFFLE"/>
    <n v="0"/>
  </r>
  <r>
    <x v="7"/>
    <x v="0"/>
    <s v="M Tunes"/>
    <s v="SHUFFLE"/>
    <n v="0.01"/>
  </r>
  <r>
    <x v="7"/>
    <x v="0"/>
    <s v="M Tunes"/>
    <s v="ADVANCE BOOKING"/>
    <n v="0.01"/>
  </r>
  <r>
    <x v="7"/>
    <x v="0"/>
    <s v="M Tunes"/>
    <s v="SHUFFLE"/>
    <n v="0.02"/>
  </r>
  <r>
    <x v="7"/>
    <x v="0"/>
    <s v="M Tunes"/>
    <s v="BACK TO BACK"/>
    <n v="0.02"/>
  </r>
  <r>
    <x v="7"/>
    <x v="0"/>
    <s v="M Tunes"/>
    <s v="BACK TO BACK"/>
    <n v="0"/>
  </r>
  <r>
    <x v="7"/>
    <x v="0"/>
    <s v="M Tunes"/>
    <s v="BACK TO BACK"/>
    <n v="0"/>
  </r>
  <r>
    <x v="7"/>
    <x v="0"/>
    <s v="M Tunes"/>
    <s v="BACK TO BACK"/>
    <n v="0.01"/>
  </r>
  <r>
    <x v="7"/>
    <x v="0"/>
    <s v="M Tunes"/>
    <s v="BACK TO BACK"/>
    <n v="0.02"/>
  </r>
  <r>
    <x v="7"/>
    <x v="0"/>
    <s v="M Tunes"/>
    <s v="ADVANCE BOOKING"/>
    <n v="0.02"/>
  </r>
  <r>
    <x v="7"/>
    <x v="0"/>
    <s v="M Tunes"/>
    <s v="BACK TO BACK"/>
    <n v="0"/>
  </r>
  <r>
    <x v="7"/>
    <x v="0"/>
    <s v="M Tunes"/>
    <s v="PLUG"/>
    <n v="0.03"/>
  </r>
  <r>
    <x v="7"/>
    <x v="0"/>
    <s v="M Tunes"/>
    <s v="ADVANCE BOOKING"/>
    <n v="0.02"/>
  </r>
  <r>
    <x v="7"/>
    <x v="0"/>
    <s v="M Tunes"/>
    <s v="PLUG"/>
    <n v="0.01"/>
  </r>
  <r>
    <x v="7"/>
    <x v="0"/>
    <s v="M Tunes"/>
    <s v="PLUG"/>
    <n v="0"/>
  </r>
  <r>
    <x v="7"/>
    <x v="0"/>
    <s v="M Tunes"/>
    <s v="PLUG"/>
    <n v="0.01"/>
  </r>
  <r>
    <x v="7"/>
    <x v="0"/>
    <s v="M Tunes"/>
    <s v="PLUG"/>
    <n v="0.02"/>
  </r>
  <r>
    <x v="7"/>
    <x v="0"/>
    <s v="M Tunes"/>
    <s v="EASY GO"/>
    <n v="0.01"/>
  </r>
  <r>
    <x v="7"/>
    <x v="0"/>
    <s v="M Tunes"/>
    <s v="EASY GO"/>
    <n v="0.01"/>
  </r>
  <r>
    <x v="7"/>
    <x v="0"/>
    <s v="M Tunes"/>
    <s v="ADVANCE BOOKING"/>
    <n v="0.01"/>
  </r>
  <r>
    <x v="7"/>
    <x v="0"/>
    <s v="M Tunes"/>
    <s v="EASY GO"/>
    <n v="0"/>
  </r>
  <r>
    <x v="8"/>
    <x v="1"/>
    <s v="M Tunes"/>
    <s v="ADVANCE BOOKING"/>
    <n v="0"/>
  </r>
  <r>
    <x v="8"/>
    <x v="1"/>
    <s v="M Tunes"/>
    <s v="REFRESH"/>
    <n v="0"/>
  </r>
  <r>
    <x v="8"/>
    <x v="1"/>
    <s v="M Tunes"/>
    <s v="REFRESH"/>
    <n v="0"/>
  </r>
  <r>
    <x v="8"/>
    <x v="1"/>
    <s v="M Tunes"/>
    <s v="REFRESH"/>
    <n v="0.01"/>
  </r>
  <r>
    <x v="8"/>
    <x v="1"/>
    <s v="M Tunes"/>
    <s v="SHUFFLE"/>
    <n v="0.02"/>
  </r>
  <r>
    <x v="8"/>
    <x v="1"/>
    <s v="M Tunes"/>
    <s v="SHUFFLE"/>
    <n v="0.03"/>
  </r>
  <r>
    <x v="8"/>
    <x v="1"/>
    <s v="M Tunes"/>
    <s v="SHUFFLE"/>
    <n v="0.01"/>
  </r>
  <r>
    <x v="8"/>
    <x v="1"/>
    <s v="M Tunes"/>
    <s v="SHUFFLE"/>
    <n v="0"/>
  </r>
  <r>
    <x v="8"/>
    <x v="1"/>
    <s v="M Tunes"/>
    <s v="SHUFFLE"/>
    <n v="0"/>
  </r>
  <r>
    <x v="8"/>
    <x v="1"/>
    <s v="M Tunes"/>
    <s v="SHUFFLE"/>
    <n v="0.02"/>
  </r>
  <r>
    <x v="8"/>
    <x v="1"/>
    <s v="M Tunes"/>
    <s v="BACK TO BACK"/>
    <n v="0"/>
  </r>
  <r>
    <x v="8"/>
    <x v="1"/>
    <s v="M Tunes"/>
    <s v="BACK TO BACK"/>
    <n v="0.04"/>
  </r>
  <r>
    <x v="8"/>
    <x v="1"/>
    <s v="M Tunes"/>
    <s v="BACK TO BACK"/>
    <n v="0.02"/>
  </r>
  <r>
    <x v="8"/>
    <x v="1"/>
    <s v="M Tunes"/>
    <s v="ADVANCE BOOKING"/>
    <n v="0"/>
  </r>
  <r>
    <x v="8"/>
    <x v="1"/>
    <s v="M Tunes"/>
    <s v="BACK TO BACK"/>
    <n v="0"/>
  </r>
  <r>
    <x v="8"/>
    <x v="1"/>
    <s v="M Tunes"/>
    <s v="PLUG"/>
    <n v="0.04"/>
  </r>
  <r>
    <x v="8"/>
    <x v="1"/>
    <s v="M Tunes"/>
    <s v="PLUG"/>
    <n v="0.01"/>
  </r>
  <r>
    <x v="8"/>
    <x v="1"/>
    <s v="M Tunes"/>
    <s v="PLUG"/>
    <n v="0.01"/>
  </r>
  <r>
    <x v="8"/>
    <x v="1"/>
    <s v="M Tunes"/>
    <s v="SONG PROGRAM"/>
    <n v="0.04"/>
  </r>
  <r>
    <x v="8"/>
    <x v="1"/>
    <s v="M Tunes"/>
    <s v="PLUG"/>
    <n v="0.01"/>
  </r>
  <r>
    <x v="8"/>
    <x v="1"/>
    <s v="M Tunes"/>
    <s v="PLUG"/>
    <n v="0.02"/>
  </r>
  <r>
    <x v="8"/>
    <x v="1"/>
    <s v="M Tunes"/>
    <s v="EASY GO"/>
    <n v="0.01"/>
  </r>
  <r>
    <x v="8"/>
    <x v="1"/>
    <s v="M Tunes"/>
    <s v="ADVANCE BOOKING"/>
    <n v="0"/>
  </r>
  <r>
    <x v="8"/>
    <x v="1"/>
    <s v="M Tunes"/>
    <s v="ADVANCE BOOKING"/>
    <n v="0"/>
  </r>
  <r>
    <x v="8"/>
    <x v="1"/>
    <s v="M Tunes"/>
    <s v="EASY GO"/>
    <n v="0"/>
  </r>
  <r>
    <x v="13"/>
    <x v="6"/>
    <s v="M Tunes"/>
    <s v="REFRESH"/>
    <n v="0"/>
  </r>
  <r>
    <x v="13"/>
    <x v="6"/>
    <s v="M Tunes"/>
    <s v="REFRESH"/>
    <n v="0.03"/>
  </r>
  <r>
    <x v="13"/>
    <x v="6"/>
    <s v="M Tunes"/>
    <s v="REFRESH"/>
    <n v="0.01"/>
  </r>
  <r>
    <x v="13"/>
    <x v="6"/>
    <s v="M Tunes"/>
    <s v="REFRESH"/>
    <n v="0.02"/>
  </r>
  <r>
    <x v="13"/>
    <x v="6"/>
    <s v="M Tunes"/>
    <s v="SHUFFLE"/>
    <n v="0.02"/>
  </r>
  <r>
    <x v="13"/>
    <x v="6"/>
    <s v="M Tunes"/>
    <s v="SHUFFLE"/>
    <n v="0.03"/>
  </r>
  <r>
    <x v="13"/>
    <x v="6"/>
    <s v="M Tunes"/>
    <s v="SHUFFLE"/>
    <n v="0.03"/>
  </r>
  <r>
    <x v="13"/>
    <x v="6"/>
    <s v="M Tunes"/>
    <s v="SHUFFLE"/>
    <n v="0.02"/>
  </r>
  <r>
    <x v="13"/>
    <x v="6"/>
    <s v="M Tunes"/>
    <s v="SHUFFLE"/>
    <n v="0.01"/>
  </r>
  <r>
    <x v="13"/>
    <x v="6"/>
    <s v="M Tunes"/>
    <s v="SHUFFLE"/>
    <n v="0"/>
  </r>
  <r>
    <x v="13"/>
    <x v="6"/>
    <s v="M Tunes"/>
    <s v="BACK TO BACK"/>
    <n v="0.01"/>
  </r>
  <r>
    <x v="13"/>
    <x v="6"/>
    <s v="M Tunes"/>
    <s v="BACK TO BACK"/>
    <n v="0.01"/>
  </r>
  <r>
    <x v="13"/>
    <x v="6"/>
    <s v="M Tunes"/>
    <s v="BACK TO BACK"/>
    <n v="0.03"/>
  </r>
  <r>
    <x v="13"/>
    <x v="6"/>
    <s v="M Tunes"/>
    <s v="BACK TO BACK"/>
    <n v="0.09"/>
  </r>
  <r>
    <x v="13"/>
    <x v="6"/>
    <s v="M Tunes"/>
    <s v="BACK TO BACK"/>
    <n v="0.01"/>
  </r>
  <r>
    <x v="13"/>
    <x v="6"/>
    <s v="M Tunes"/>
    <s v="PLUG"/>
    <n v="0.05"/>
  </r>
  <r>
    <x v="13"/>
    <x v="6"/>
    <s v="M Tunes"/>
    <s v="ADVANCE BOOKING"/>
    <n v="0.04"/>
  </r>
  <r>
    <x v="13"/>
    <x v="6"/>
    <s v="M Tunes"/>
    <s v="PLUG"/>
    <n v="0"/>
  </r>
  <r>
    <x v="13"/>
    <x v="6"/>
    <s v="M Tunes"/>
    <s v="PLUG"/>
    <n v="0"/>
  </r>
  <r>
    <x v="13"/>
    <x v="6"/>
    <s v="M Tunes"/>
    <s v="PLUG"/>
    <n v="0.01"/>
  </r>
  <r>
    <x v="13"/>
    <x v="6"/>
    <s v="M Tunes"/>
    <s v="EASY GO"/>
    <n v="0.02"/>
  </r>
  <r>
    <x v="13"/>
    <x v="6"/>
    <s v="M Tunes"/>
    <s v="EASY GO"/>
    <n v="0.02"/>
  </r>
  <r>
    <x v="13"/>
    <x v="6"/>
    <s v="M Tunes"/>
    <s v="EASY GO"/>
    <n v="0"/>
  </r>
  <r>
    <x v="13"/>
    <x v="6"/>
    <s v="M Tunes"/>
    <s v="ADVANCE BOOKING"/>
    <n v="0"/>
  </r>
  <r>
    <x v="13"/>
    <x v="6"/>
    <s v="M Tunes"/>
    <s v="EASY GO"/>
    <n v="0.05"/>
  </r>
  <r>
    <x v="14"/>
    <x v="0"/>
    <s v="M Tunes"/>
    <s v="REFRESH"/>
    <n v="0"/>
  </r>
  <r>
    <x v="14"/>
    <x v="0"/>
    <s v="M Tunes"/>
    <s v="REFRESH"/>
    <n v="0.01"/>
  </r>
  <r>
    <x v="14"/>
    <x v="0"/>
    <s v="M Tunes"/>
    <s v="REFRESH"/>
    <n v="0.06"/>
  </r>
  <r>
    <x v="14"/>
    <x v="0"/>
    <s v="M Tunes"/>
    <s v="REFRESH"/>
    <n v="0.01"/>
  </r>
  <r>
    <x v="14"/>
    <x v="0"/>
    <s v="M Tunes"/>
    <s v="SHUFFLE"/>
    <n v="7.0000000000000007E-2"/>
  </r>
  <r>
    <x v="14"/>
    <x v="0"/>
    <s v="M Tunes"/>
    <s v="SHUFFLE"/>
    <n v="0.02"/>
  </r>
  <r>
    <x v="14"/>
    <x v="0"/>
    <s v="M Tunes"/>
    <s v="SHUFFLE"/>
    <n v="0.02"/>
  </r>
  <r>
    <x v="14"/>
    <x v="0"/>
    <s v="M Tunes"/>
    <s v="SONG PROGRAM"/>
    <n v="0"/>
  </r>
  <r>
    <x v="14"/>
    <x v="0"/>
    <s v="M Tunes"/>
    <s v="SHUFFLE"/>
    <n v="0"/>
  </r>
  <r>
    <x v="14"/>
    <x v="0"/>
    <s v="M Tunes"/>
    <s v="SHUFFLE"/>
    <n v="0.02"/>
  </r>
  <r>
    <x v="14"/>
    <x v="0"/>
    <s v="M Tunes"/>
    <s v="BACK TO BACK"/>
    <n v="0.03"/>
  </r>
  <r>
    <x v="14"/>
    <x v="0"/>
    <s v="M Tunes"/>
    <s v="BACK TO BACK"/>
    <n v="0"/>
  </r>
  <r>
    <x v="14"/>
    <x v="0"/>
    <s v="M Tunes"/>
    <s v="BACK TO BACK"/>
    <n v="0.02"/>
  </r>
  <r>
    <x v="14"/>
    <x v="0"/>
    <s v="M Tunes"/>
    <s v="BACK TO BACK"/>
    <n v="0.02"/>
  </r>
  <r>
    <x v="14"/>
    <x v="0"/>
    <s v="M Tunes"/>
    <s v="BACK TO BACK"/>
    <n v="0.03"/>
  </r>
  <r>
    <x v="14"/>
    <x v="0"/>
    <s v="M Tunes"/>
    <s v="BACK TO BACK"/>
    <n v="0.02"/>
  </r>
  <r>
    <x v="14"/>
    <x v="0"/>
    <s v="M Tunes"/>
    <s v="PLUG"/>
    <n v="0.01"/>
  </r>
  <r>
    <x v="14"/>
    <x v="0"/>
    <s v="M Tunes"/>
    <s v="PLUG"/>
    <n v="0.01"/>
  </r>
  <r>
    <x v="14"/>
    <x v="0"/>
    <s v="M Tunes"/>
    <s v="PLUG"/>
    <n v="0"/>
  </r>
  <r>
    <x v="14"/>
    <x v="0"/>
    <s v="M Tunes"/>
    <s v="PLUG"/>
    <n v="0.01"/>
  </r>
  <r>
    <x v="14"/>
    <x v="0"/>
    <s v="M Tunes"/>
    <s v="EASY GO"/>
    <n v="0.04"/>
  </r>
  <r>
    <x v="14"/>
    <x v="0"/>
    <s v="M Tunes"/>
    <s v="EASY GO"/>
    <n v="0.01"/>
  </r>
  <r>
    <x v="14"/>
    <x v="0"/>
    <s v="M Tunes"/>
    <s v="EASY GO"/>
    <n v="0"/>
  </r>
  <r>
    <x v="14"/>
    <x v="0"/>
    <s v="M Tunes"/>
    <s v="ADVANCE BOOKING"/>
    <n v="0"/>
  </r>
  <r>
    <x v="14"/>
    <x v="0"/>
    <s v="M Tunes"/>
    <s v="EASY GO"/>
    <n v="0"/>
  </r>
  <r>
    <x v="15"/>
    <x v="1"/>
    <s v="M Tunes"/>
    <s v="REFRESH"/>
    <n v="0.01"/>
  </r>
  <r>
    <x v="15"/>
    <x v="1"/>
    <s v="M Tunes"/>
    <s v="ADVANCE BOOKING"/>
    <n v="0"/>
  </r>
  <r>
    <x v="15"/>
    <x v="1"/>
    <s v="M Tunes"/>
    <s v="REFRESH"/>
    <n v="0.04"/>
  </r>
  <r>
    <x v="15"/>
    <x v="1"/>
    <s v="M Tunes"/>
    <s v="REFRESH"/>
    <n v="0.04"/>
  </r>
  <r>
    <x v="15"/>
    <x v="1"/>
    <s v="M Tunes"/>
    <s v="SHUFFLE"/>
    <n v="0.01"/>
  </r>
  <r>
    <x v="15"/>
    <x v="1"/>
    <s v="M Tunes"/>
    <s v="SHUFFLE"/>
    <n v="0.01"/>
  </r>
  <r>
    <x v="15"/>
    <x v="1"/>
    <s v="M Tunes"/>
    <s v="SHUFFLE"/>
    <n v="0.01"/>
  </r>
  <r>
    <x v="15"/>
    <x v="1"/>
    <s v="M Tunes"/>
    <s v="ADVANCE BOOKING"/>
    <n v="0.02"/>
  </r>
  <r>
    <x v="15"/>
    <x v="1"/>
    <s v="M Tunes"/>
    <s v="SHUFFLE"/>
    <n v="0.02"/>
  </r>
  <r>
    <x v="15"/>
    <x v="1"/>
    <s v="M Tunes"/>
    <s v="BACK TO BACK"/>
    <n v="0"/>
  </r>
  <r>
    <x v="15"/>
    <x v="1"/>
    <s v="M Tunes"/>
    <s v="BACK TO BACK"/>
    <n v="0.02"/>
  </r>
  <r>
    <x v="15"/>
    <x v="1"/>
    <s v="M Tunes"/>
    <s v="BACK TO BACK"/>
    <n v="0.01"/>
  </r>
  <r>
    <x v="15"/>
    <x v="1"/>
    <s v="M Tunes"/>
    <s v="BACK TO BACK"/>
    <n v="0.02"/>
  </r>
  <r>
    <x v="15"/>
    <x v="1"/>
    <s v="M Tunes"/>
    <s v="BACK TO BACK"/>
    <n v="0.03"/>
  </r>
  <r>
    <x v="15"/>
    <x v="1"/>
    <s v="M Tunes"/>
    <s v="BACK TO BACK"/>
    <n v="0.04"/>
  </r>
  <r>
    <x v="15"/>
    <x v="1"/>
    <s v="M Tunes"/>
    <s v="PLUG"/>
    <n v="0.01"/>
  </r>
  <r>
    <x v="15"/>
    <x v="1"/>
    <s v="M Tunes"/>
    <s v="PLUG"/>
    <n v="0"/>
  </r>
  <r>
    <x v="15"/>
    <x v="1"/>
    <s v="M Tunes"/>
    <s v="PLUG"/>
    <n v="0"/>
  </r>
  <r>
    <x v="15"/>
    <x v="1"/>
    <s v="M Tunes"/>
    <s v="PLUG"/>
    <n v="0.02"/>
  </r>
  <r>
    <x v="15"/>
    <x v="1"/>
    <s v="M Tunes"/>
    <s v="PLUG"/>
    <n v="0.02"/>
  </r>
  <r>
    <x v="15"/>
    <x v="1"/>
    <s v="M Tunes"/>
    <s v="EASY GO"/>
    <n v="0.04"/>
  </r>
  <r>
    <x v="15"/>
    <x v="1"/>
    <s v="M Tunes"/>
    <s v="EASY GO"/>
    <n v="0.01"/>
  </r>
  <r>
    <x v="15"/>
    <x v="1"/>
    <s v="M Tunes"/>
    <s v="EASY GO"/>
    <n v="0.01"/>
  </r>
  <r>
    <x v="15"/>
    <x v="1"/>
    <s v="M Tunes"/>
    <s v="ADVANCE BOOKING"/>
    <n v="0.01"/>
  </r>
  <r>
    <x v="20"/>
    <x v="6"/>
    <s v="M Tunes"/>
    <s v="ADVANCE BOOKING"/>
    <n v="0.02"/>
  </r>
  <r>
    <x v="20"/>
    <x v="6"/>
    <s v="M Tunes"/>
    <s v="REFRESH"/>
    <n v="0.01"/>
  </r>
  <r>
    <x v="20"/>
    <x v="6"/>
    <s v="M Tunes"/>
    <s v="ADVANCE BOOKING"/>
    <n v="0.05"/>
  </r>
  <r>
    <x v="20"/>
    <x v="6"/>
    <s v="M Tunes"/>
    <s v="ADVANCE BOOKING"/>
    <n v="0.01"/>
  </r>
  <r>
    <x v="20"/>
    <x v="6"/>
    <s v="M Tunes"/>
    <s v="ADVANCE BOOKING"/>
    <n v="0"/>
  </r>
  <r>
    <x v="20"/>
    <x v="6"/>
    <s v="M Tunes"/>
    <s v="SHUFFLE"/>
    <n v="0.01"/>
  </r>
  <r>
    <x v="20"/>
    <x v="6"/>
    <s v="M Tunes"/>
    <s v="ADVANCE BOOKING"/>
    <n v="0.01"/>
  </r>
  <r>
    <x v="20"/>
    <x v="6"/>
    <s v="M Tunes"/>
    <s v="ADVANCE BOOKING"/>
    <n v="0.02"/>
  </r>
  <r>
    <x v="20"/>
    <x v="6"/>
    <s v="M Tunes"/>
    <s v="ADVANCE BOOKING"/>
    <n v="0.02"/>
  </r>
  <r>
    <x v="20"/>
    <x v="6"/>
    <s v="M Tunes"/>
    <s v="ADVANCE BOOKING"/>
    <n v="0"/>
  </r>
  <r>
    <x v="20"/>
    <x v="6"/>
    <s v="M Tunes"/>
    <s v="ADVANCE BOOKING"/>
    <n v="0"/>
  </r>
  <r>
    <x v="20"/>
    <x v="6"/>
    <s v="M Tunes"/>
    <s v="ADVANCE BOOKING"/>
    <n v="0.01"/>
  </r>
  <r>
    <x v="20"/>
    <x v="6"/>
    <s v="M Tunes"/>
    <s v="ADVANCE BOOKING"/>
    <n v="0.01"/>
  </r>
  <r>
    <x v="20"/>
    <x v="6"/>
    <s v="M Tunes"/>
    <s v="EASY GO"/>
    <n v="0"/>
  </r>
  <r>
    <x v="20"/>
    <x v="6"/>
    <s v="M Tunes"/>
    <s v="ADVANCE BOOKING"/>
    <n v="0.01"/>
  </r>
  <r>
    <x v="21"/>
    <x v="0"/>
    <s v="M Tunes"/>
    <s v="REFRESH"/>
    <n v="0"/>
  </r>
  <r>
    <x v="21"/>
    <x v="0"/>
    <s v="M Tunes"/>
    <s v="REFRESH"/>
    <n v="0.01"/>
  </r>
  <r>
    <x v="21"/>
    <x v="0"/>
    <s v="M Tunes"/>
    <s v="ADVANCE BOOKING"/>
    <n v="0.01"/>
  </r>
  <r>
    <x v="21"/>
    <x v="0"/>
    <s v="M Tunes"/>
    <s v="ADVANCE BOOKING"/>
    <n v="0.02"/>
  </r>
  <r>
    <x v="21"/>
    <x v="0"/>
    <s v="M Tunes"/>
    <s v="SHUFFLE"/>
    <n v="0.03"/>
  </r>
  <r>
    <x v="21"/>
    <x v="0"/>
    <s v="M Tunes"/>
    <s v="ADVANCE BOOKING"/>
    <n v="0.02"/>
  </r>
  <r>
    <x v="21"/>
    <x v="0"/>
    <s v="M Tunes"/>
    <s v="BACK TO BACK"/>
    <n v="0"/>
  </r>
  <r>
    <x v="21"/>
    <x v="0"/>
    <s v="M Tunes"/>
    <s v="BACK TO BACK"/>
    <n v="0.01"/>
  </r>
  <r>
    <x v="21"/>
    <x v="0"/>
    <s v="M Tunes"/>
    <s v="ADVANCE BOOKING"/>
    <n v="0.03"/>
  </r>
  <r>
    <x v="21"/>
    <x v="0"/>
    <s v="M Tunes"/>
    <s v="BACK TO BACK"/>
    <n v="0.05"/>
  </r>
  <r>
    <x v="21"/>
    <x v="0"/>
    <s v="M Tunes"/>
    <s v="PLUG"/>
    <n v="0.01"/>
  </r>
  <r>
    <x v="21"/>
    <x v="0"/>
    <s v="M Tunes"/>
    <s v="ADVANCE BOOKING"/>
    <n v="0.04"/>
  </r>
  <r>
    <x v="21"/>
    <x v="0"/>
    <s v="M Tunes"/>
    <s v="EASY GO"/>
    <n v="0.03"/>
  </r>
  <r>
    <x v="21"/>
    <x v="0"/>
    <s v="M Tunes"/>
    <s v="ADVANCE BOOKING"/>
    <n v="0"/>
  </r>
  <r>
    <x v="21"/>
    <x v="0"/>
    <s v="M Tunes"/>
    <s v="EASY GO"/>
    <n v="0.01"/>
  </r>
  <r>
    <x v="22"/>
    <x v="1"/>
    <s v="M Tunes"/>
    <s v="REFRESH"/>
    <n v="0.01"/>
  </r>
  <r>
    <x v="22"/>
    <x v="1"/>
    <s v="M Tunes"/>
    <s v="ADVANCE BOOKING"/>
    <n v="0"/>
  </r>
  <r>
    <x v="22"/>
    <x v="1"/>
    <s v="M Tunes"/>
    <s v="SHUFFLE"/>
    <n v="0.02"/>
  </r>
  <r>
    <x v="22"/>
    <x v="1"/>
    <s v="M Tunes"/>
    <s v="SHUFFLE"/>
    <n v="0.01"/>
  </r>
  <r>
    <x v="22"/>
    <x v="1"/>
    <s v="M Tunes"/>
    <s v="SHUFFLE"/>
    <n v="0"/>
  </r>
  <r>
    <x v="22"/>
    <x v="1"/>
    <s v="M Tunes"/>
    <s v="SONG PROGRAM"/>
    <n v="0"/>
  </r>
  <r>
    <x v="22"/>
    <x v="1"/>
    <s v="M Tunes"/>
    <s v="BACK TO BACK"/>
    <n v="0"/>
  </r>
  <r>
    <x v="22"/>
    <x v="1"/>
    <s v="M Tunes"/>
    <s v="BACK TO BACK"/>
    <n v="0"/>
  </r>
  <r>
    <x v="22"/>
    <x v="1"/>
    <s v="M Tunes"/>
    <s v="BACK TO BACK"/>
    <n v="0.01"/>
  </r>
  <r>
    <x v="22"/>
    <x v="1"/>
    <s v="M Tunes"/>
    <s v="PLUG"/>
    <n v="0.02"/>
  </r>
  <r>
    <x v="22"/>
    <x v="1"/>
    <s v="M Tunes"/>
    <s v="SONG PROGRAM"/>
    <n v="0.02"/>
  </r>
  <r>
    <x v="22"/>
    <x v="1"/>
    <s v="M Tunes"/>
    <s v="EASY GO"/>
    <n v="0.02"/>
  </r>
  <r>
    <x v="22"/>
    <x v="1"/>
    <s v="M Tunes"/>
    <s v="ADVANCE BOOKING"/>
    <n v="0.02"/>
  </r>
  <r>
    <x v="22"/>
    <x v="1"/>
    <s v="M Tunes"/>
    <s v="EASY GO"/>
    <n v="0.04"/>
  </r>
  <r>
    <x v="22"/>
    <x v="1"/>
    <s v="M Tunes"/>
    <s v="ADVANCE BOOKING"/>
    <n v="0.03"/>
  </r>
  <r>
    <x v="27"/>
    <x v="6"/>
    <s v="M Tunes"/>
    <s v="ADVANCE BOOKING"/>
    <n v="0.04"/>
  </r>
  <r>
    <x v="27"/>
    <x v="6"/>
    <s v="M Tunes"/>
    <s v="SHUFFLE"/>
    <n v="0.01"/>
  </r>
  <r>
    <x v="27"/>
    <x v="6"/>
    <s v="M Tunes"/>
    <s v="ADVANCE BOOKING"/>
    <n v="0.02"/>
  </r>
  <r>
    <x v="27"/>
    <x v="6"/>
    <s v="M Tunes"/>
    <s v="ADVANCE BOOKING"/>
    <n v="0.04"/>
  </r>
  <r>
    <x v="27"/>
    <x v="6"/>
    <s v="M Tunes"/>
    <s v="SHUFFLE"/>
    <n v="0.03"/>
  </r>
  <r>
    <x v="27"/>
    <x v="6"/>
    <s v="M Tunes"/>
    <s v="ADVANCE BOOKING"/>
    <n v="0.03"/>
  </r>
  <r>
    <x v="27"/>
    <x v="6"/>
    <s v="M Tunes"/>
    <s v="BACK TO BACK"/>
    <n v="0.05"/>
  </r>
  <r>
    <x v="27"/>
    <x v="6"/>
    <s v="M Tunes"/>
    <s v="ADVANCE BOOKING"/>
    <n v="0.01"/>
  </r>
  <r>
    <x v="27"/>
    <x v="6"/>
    <s v="M Tunes"/>
    <s v="BACK TO BACK"/>
    <n v="0.01"/>
  </r>
  <r>
    <x v="27"/>
    <x v="6"/>
    <s v="M Tunes"/>
    <s v="BACK TO BACK"/>
    <n v="0.04"/>
  </r>
  <r>
    <x v="27"/>
    <x v="6"/>
    <s v="M Tunes"/>
    <s v="PLUG"/>
    <n v="0.04"/>
  </r>
  <r>
    <x v="27"/>
    <x v="6"/>
    <s v="M Tunes"/>
    <s v="ADVANCE BOOKING"/>
    <n v="0"/>
  </r>
  <r>
    <x v="27"/>
    <x v="6"/>
    <s v="M Tunes"/>
    <s v="PLUG"/>
    <n v="0.03"/>
  </r>
  <r>
    <x v="27"/>
    <x v="6"/>
    <s v="M Tunes"/>
    <s v="ADVANCE BOOKING"/>
    <n v="0.02"/>
  </r>
  <r>
    <x v="27"/>
    <x v="6"/>
    <s v="M Tunes"/>
    <s v="SONG PROGRAM"/>
    <n v="0.01"/>
  </r>
  <r>
    <x v="28"/>
    <x v="0"/>
    <s v="M Tunes"/>
    <s v="REFRESH"/>
    <n v="0"/>
  </r>
  <r>
    <x v="28"/>
    <x v="0"/>
    <s v="M Tunes"/>
    <s v="REFRESH"/>
    <n v="0.01"/>
  </r>
  <r>
    <x v="28"/>
    <x v="0"/>
    <s v="M Tunes"/>
    <s v="ADVANCE BOOKING"/>
    <n v="0.06"/>
  </r>
  <r>
    <x v="28"/>
    <x v="0"/>
    <s v="M Tunes"/>
    <s v="ADVANCE BOOKING"/>
    <n v="0.02"/>
  </r>
  <r>
    <x v="28"/>
    <x v="0"/>
    <s v="M Tunes"/>
    <s v="ADVANCE BOOKING"/>
    <n v="0.01"/>
  </r>
  <r>
    <x v="28"/>
    <x v="0"/>
    <s v="M Tunes"/>
    <s v="SHUFFLE"/>
    <n v="0.02"/>
  </r>
  <r>
    <x v="28"/>
    <x v="0"/>
    <s v="M Tunes"/>
    <s v="ADVANCE BOOKING"/>
    <n v="0.02"/>
  </r>
  <r>
    <x v="28"/>
    <x v="0"/>
    <s v="M Tunes"/>
    <s v="ADVANCE BOOKING"/>
    <n v="0"/>
  </r>
  <r>
    <x v="28"/>
    <x v="0"/>
    <s v="M Tunes"/>
    <s v="ADVANCE BOOKING"/>
    <n v="0.01"/>
  </r>
  <r>
    <x v="28"/>
    <x v="0"/>
    <s v="M Tunes"/>
    <s v="BACK TO BACK"/>
    <n v="0.01"/>
  </r>
  <r>
    <x v="28"/>
    <x v="0"/>
    <s v="M Tunes"/>
    <s v="ADVANCE BOOKING"/>
    <n v="0"/>
  </r>
  <r>
    <x v="28"/>
    <x v="0"/>
    <s v="M Tunes"/>
    <s v="ADVANCE BOOKING"/>
    <n v="0.04"/>
  </r>
  <r>
    <x v="28"/>
    <x v="0"/>
    <s v="M Tunes"/>
    <s v="EASY GO"/>
    <n v="0"/>
  </r>
  <r>
    <x v="28"/>
    <x v="0"/>
    <s v="M Tunes"/>
    <s v="ADVANCE BOOKING"/>
    <n v="0"/>
  </r>
  <r>
    <x v="28"/>
    <x v="0"/>
    <s v="M Tunes"/>
    <s v="SONG PROGRAM"/>
    <n v="0.01"/>
  </r>
  <r>
    <x v="29"/>
    <x v="1"/>
    <s v="M Tunes"/>
    <s v="ADVANCE BOOKING"/>
    <n v="0"/>
  </r>
  <r>
    <x v="29"/>
    <x v="1"/>
    <s v="M Tunes"/>
    <s v="REFRESH"/>
    <n v="0.01"/>
  </r>
  <r>
    <x v="29"/>
    <x v="1"/>
    <s v="M Tunes"/>
    <s v="ADVANCE BOOKING"/>
    <n v="0.03"/>
  </r>
  <r>
    <x v="29"/>
    <x v="1"/>
    <s v="M Tunes"/>
    <s v="SHUFFLE"/>
    <n v="0"/>
  </r>
  <r>
    <x v="29"/>
    <x v="1"/>
    <s v="M Tunes"/>
    <s v="SHUFFLE"/>
    <n v="0.01"/>
  </r>
  <r>
    <x v="29"/>
    <x v="1"/>
    <s v="M Tunes"/>
    <s v="ADVANCE BOOKING"/>
    <n v="0.01"/>
  </r>
  <r>
    <x v="29"/>
    <x v="1"/>
    <s v="M Tunes"/>
    <s v="BACK TO BACK"/>
    <n v="0.02"/>
  </r>
  <r>
    <x v="29"/>
    <x v="1"/>
    <s v="M Tunes"/>
    <s v="BACK TO BACK"/>
    <n v="0.01"/>
  </r>
  <r>
    <x v="29"/>
    <x v="1"/>
    <s v="M Tunes"/>
    <s v="BACK TO BACK"/>
    <n v="0.01"/>
  </r>
  <r>
    <x v="29"/>
    <x v="1"/>
    <s v="M Tunes"/>
    <s v="BACK TO BACK"/>
    <n v="0"/>
  </r>
  <r>
    <x v="29"/>
    <x v="1"/>
    <s v="M Tunes"/>
    <s v="ADVANCE BOOKING"/>
    <n v="0.01"/>
  </r>
  <r>
    <x v="29"/>
    <x v="1"/>
    <s v="M Tunes"/>
    <s v="SONG PROGRAM"/>
    <n v="0"/>
  </r>
  <r>
    <x v="29"/>
    <x v="1"/>
    <s v="M Tunes"/>
    <s v="EASY GO"/>
    <n v="0"/>
  </r>
  <r>
    <x v="29"/>
    <x v="1"/>
    <s v="M Tunes"/>
    <s v="ADVANCE BOOKING"/>
    <n v="0.01"/>
  </r>
  <r>
    <x v="29"/>
    <x v="1"/>
    <s v="M Tunes"/>
    <s v="EASY GO"/>
    <n v="0"/>
  </r>
  <r>
    <x v="34"/>
    <x v="6"/>
    <s v="M Tunes"/>
    <s v="REFRESH"/>
    <n v="0"/>
  </r>
  <r>
    <x v="34"/>
    <x v="6"/>
    <s v="M Tunes"/>
    <s v="SHUFFLE"/>
    <n v="0.03"/>
  </r>
  <r>
    <x v="34"/>
    <x v="6"/>
    <s v="M Tunes"/>
    <s v="ADVANCE BOOKING"/>
    <n v="0"/>
  </r>
  <r>
    <x v="34"/>
    <x v="6"/>
    <s v="M Tunes"/>
    <s v="ADVANCE BOOKING"/>
    <n v="0"/>
  </r>
  <r>
    <x v="34"/>
    <x v="6"/>
    <s v="M Tunes"/>
    <s v="SHUFFLE"/>
    <n v="0"/>
  </r>
  <r>
    <x v="34"/>
    <x v="6"/>
    <s v="M Tunes"/>
    <s v="BACK TO BACK"/>
    <n v="0"/>
  </r>
  <r>
    <x v="34"/>
    <x v="6"/>
    <s v="M Tunes"/>
    <s v="ADVANCE BOOKING"/>
    <n v="0.01"/>
  </r>
  <r>
    <x v="34"/>
    <x v="6"/>
    <s v="M Tunes"/>
    <s v="BACK TO BACK"/>
    <n v="0"/>
  </r>
  <r>
    <x v="34"/>
    <x v="6"/>
    <s v="M Tunes"/>
    <s v="BACK TO BACK"/>
    <n v="0.04"/>
  </r>
  <r>
    <x v="34"/>
    <x v="6"/>
    <s v="M Tunes"/>
    <s v="PLUG"/>
    <n v="0.04"/>
  </r>
  <r>
    <x v="34"/>
    <x v="6"/>
    <s v="M Tunes"/>
    <s v="ADVANCE BOOKING"/>
    <n v="0.01"/>
  </r>
  <r>
    <x v="34"/>
    <x v="6"/>
    <s v="M Tunes"/>
    <s v="PLUG"/>
    <n v="0"/>
  </r>
  <r>
    <x v="34"/>
    <x v="6"/>
    <s v="M Tunes"/>
    <s v="EASY GO"/>
    <n v="0.01"/>
  </r>
  <r>
    <x v="34"/>
    <x v="6"/>
    <s v="M Tunes"/>
    <s v="ADVANCE BOOKING"/>
    <n v="0.02"/>
  </r>
  <r>
    <x v="34"/>
    <x v="6"/>
    <s v="M Tunes"/>
    <s v="EASY GO"/>
    <n v="0.01"/>
  </r>
  <r>
    <x v="34"/>
    <x v="6"/>
    <s v="M Tunes"/>
    <s v="ADVANCE BOOKING"/>
    <n v="0"/>
  </r>
  <r>
    <x v="35"/>
    <x v="0"/>
    <s v="M Tunes"/>
    <s v="REFRESH"/>
    <n v="7.0000000000000007E-2"/>
  </r>
  <r>
    <x v="35"/>
    <x v="0"/>
    <s v="M Tunes"/>
    <s v="SHUFFLE"/>
    <n v="0.03"/>
  </r>
  <r>
    <x v="35"/>
    <x v="0"/>
    <s v="M Tunes"/>
    <s v="SHUFFLE"/>
    <n v="0.04"/>
  </r>
  <r>
    <x v="35"/>
    <x v="0"/>
    <s v="M Tunes"/>
    <s v="BACK TO BACK"/>
    <n v="0"/>
  </r>
  <r>
    <x v="35"/>
    <x v="0"/>
    <s v="M Tunes"/>
    <s v="BACK TO BACK"/>
    <n v="0"/>
  </r>
  <r>
    <x v="35"/>
    <x v="0"/>
    <s v="M Tunes"/>
    <s v="ADVANCE BOOKING"/>
    <n v="0"/>
  </r>
  <r>
    <x v="35"/>
    <x v="0"/>
    <s v="M Tunes"/>
    <s v="SONG PROGRAM"/>
    <n v="0.01"/>
  </r>
  <r>
    <x v="35"/>
    <x v="0"/>
    <s v="M Tunes"/>
    <s v="ADVANCE BOOKING"/>
    <n v="0.01"/>
  </r>
  <r>
    <x v="35"/>
    <x v="0"/>
    <s v="M Tunes"/>
    <s v="ADVANCE BOOKING"/>
    <n v="0.02"/>
  </r>
  <r>
    <x v="35"/>
    <x v="0"/>
    <s v="M Tunes"/>
    <s v="EASY GO"/>
    <n v="0"/>
  </r>
  <r>
    <x v="35"/>
    <x v="0"/>
    <s v="M Tunes"/>
    <s v="SONG PROGRAM"/>
    <n v="0.02"/>
  </r>
  <r>
    <x v="35"/>
    <x v="0"/>
    <s v="M Tunes"/>
    <s v="ADVANCE BOOKING"/>
    <n v="0.01"/>
  </r>
  <r>
    <x v="35"/>
    <x v="0"/>
    <s v="M Tunes"/>
    <s v="EASY GO"/>
    <n v="0"/>
  </r>
  <r>
    <x v="36"/>
    <x v="1"/>
    <s v="M Tunes"/>
    <s v="REFRESH"/>
    <n v="0"/>
  </r>
  <r>
    <x v="36"/>
    <x v="1"/>
    <s v="M Tunes"/>
    <s v="REFRESH"/>
    <n v="0.02"/>
  </r>
  <r>
    <x v="36"/>
    <x v="1"/>
    <s v="M Tunes"/>
    <s v="ADVANCE BOOKING"/>
    <n v="0"/>
  </r>
  <r>
    <x v="36"/>
    <x v="1"/>
    <s v="M Tunes"/>
    <s v="SHUFFLE"/>
    <n v="0.02"/>
  </r>
  <r>
    <x v="36"/>
    <x v="1"/>
    <s v="M Tunes"/>
    <s v="SHUFFLE"/>
    <n v="0"/>
  </r>
  <r>
    <x v="36"/>
    <x v="1"/>
    <s v="M Tunes"/>
    <s v="BACK TO BACK"/>
    <n v="0.03"/>
  </r>
  <r>
    <x v="36"/>
    <x v="1"/>
    <s v="M Tunes"/>
    <s v="ADVANCE BOOKING"/>
    <n v="0.03"/>
  </r>
  <r>
    <x v="36"/>
    <x v="1"/>
    <s v="M Tunes"/>
    <s v="ADVANCE BOOKING"/>
    <n v="0.03"/>
  </r>
  <r>
    <x v="36"/>
    <x v="1"/>
    <s v="M Tunes"/>
    <s v="SONG PROGRAM"/>
    <n v="0.02"/>
  </r>
  <r>
    <x v="36"/>
    <x v="1"/>
    <s v="M Tunes"/>
    <s v="ADVANCE BOOKING"/>
    <n v="0.01"/>
  </r>
  <r>
    <x v="36"/>
    <x v="1"/>
    <s v="M Tunes"/>
    <s v="SONG PROGRAM"/>
    <n v="0.03"/>
  </r>
  <r>
    <x v="36"/>
    <x v="1"/>
    <s v="M Tunes"/>
    <s v="EASY GO"/>
    <n v="0.02"/>
  </r>
  <r>
    <x v="36"/>
    <x v="1"/>
    <s v="M Tunes"/>
    <s v="ADVANCE BOOKING"/>
    <n v="0.01"/>
  </r>
  <r>
    <x v="36"/>
    <x v="1"/>
    <s v="M Tunes"/>
    <s v="SONG PROGRAM"/>
    <n v="0"/>
  </r>
  <r>
    <x v="41"/>
    <x v="6"/>
    <s v="M Tunes"/>
    <s v="REFRESH"/>
    <n v="0.02"/>
  </r>
  <r>
    <x v="41"/>
    <x v="6"/>
    <s v="M Tunes"/>
    <s v="ADVANCE BOOKING"/>
    <n v="0.02"/>
  </r>
  <r>
    <x v="41"/>
    <x v="6"/>
    <s v="M Tunes"/>
    <s v="SHUFFLE"/>
    <n v="0.02"/>
  </r>
  <r>
    <x v="41"/>
    <x v="6"/>
    <s v="M Tunes"/>
    <s v="ADVANCE BOOKING"/>
    <n v="0.01"/>
  </r>
  <r>
    <x v="41"/>
    <x v="6"/>
    <s v="M Tunes"/>
    <s v="SHUFFLE"/>
    <n v="0"/>
  </r>
  <r>
    <x v="41"/>
    <x v="6"/>
    <s v="M Tunes"/>
    <s v="ADVANCE BOOKING"/>
    <n v="0"/>
  </r>
  <r>
    <x v="41"/>
    <x v="6"/>
    <s v="M Tunes"/>
    <s v="BACK TO BACK"/>
    <n v="0"/>
  </r>
  <r>
    <x v="41"/>
    <x v="6"/>
    <s v="M Tunes"/>
    <s v="ADVANCE BOOKING"/>
    <n v="0.01"/>
  </r>
  <r>
    <x v="41"/>
    <x v="6"/>
    <s v="M Tunes"/>
    <s v="ADVANCE BOOKING"/>
    <n v="0.02"/>
  </r>
  <r>
    <x v="41"/>
    <x v="6"/>
    <s v="M Tunes"/>
    <s v="ADVANCE BOOKING"/>
    <n v="0"/>
  </r>
  <r>
    <x v="41"/>
    <x v="6"/>
    <s v="M Tunes"/>
    <s v="PLUG"/>
    <n v="0.01"/>
  </r>
  <r>
    <x v="41"/>
    <x v="6"/>
    <s v="M Tunes"/>
    <s v="PLUG"/>
    <n v="0"/>
  </r>
  <r>
    <x v="41"/>
    <x v="6"/>
    <s v="M Tunes"/>
    <s v="ADVANCE BOOKING"/>
    <n v="0"/>
  </r>
  <r>
    <x v="41"/>
    <x v="6"/>
    <s v="M Tunes"/>
    <s v="PLUG"/>
    <n v="0.02"/>
  </r>
  <r>
    <x v="41"/>
    <x v="6"/>
    <s v="M Tunes"/>
    <s v="EASY GO"/>
    <n v="0"/>
  </r>
  <r>
    <x v="41"/>
    <x v="6"/>
    <s v="M Tunes"/>
    <s v="ADVANCE BOOKING"/>
    <n v="0"/>
  </r>
  <r>
    <x v="41"/>
    <x v="6"/>
    <s v="M Tunes"/>
    <s v="ADVANCE BOOKING"/>
    <n v="0.02"/>
  </r>
  <r>
    <x v="42"/>
    <x v="0"/>
    <s v="M Tunes"/>
    <s v="REFRESH"/>
    <n v="0.01"/>
  </r>
  <r>
    <x v="42"/>
    <x v="0"/>
    <s v="M Tunes"/>
    <s v="SHUFFLE"/>
    <n v="0"/>
  </r>
  <r>
    <x v="42"/>
    <x v="0"/>
    <s v="M Tunes"/>
    <s v="SHUFFLE"/>
    <n v="0"/>
  </r>
  <r>
    <x v="42"/>
    <x v="0"/>
    <s v="M Tunes"/>
    <s v="ADVANCE BOOKING"/>
    <n v="0"/>
  </r>
  <r>
    <x v="42"/>
    <x v="0"/>
    <s v="M Tunes"/>
    <s v="SHUFFLE"/>
    <n v="0"/>
  </r>
  <r>
    <x v="42"/>
    <x v="0"/>
    <s v="M Tunes"/>
    <s v="BACK TO BACK"/>
    <n v="0.02"/>
  </r>
  <r>
    <x v="42"/>
    <x v="0"/>
    <s v="M Tunes"/>
    <s v="ADVANCE BOOKING"/>
    <n v="0.01"/>
  </r>
  <r>
    <x v="42"/>
    <x v="0"/>
    <s v="M Tunes"/>
    <s v="PLUG"/>
    <n v="0.01"/>
  </r>
  <r>
    <x v="42"/>
    <x v="0"/>
    <s v="M Tunes"/>
    <s v="ADVANCE BOOKING"/>
    <n v="0.02"/>
  </r>
  <r>
    <x v="42"/>
    <x v="0"/>
    <s v="M Tunes"/>
    <s v="PLUG"/>
    <n v="0.01"/>
  </r>
  <r>
    <x v="42"/>
    <x v="0"/>
    <s v="M Tunes"/>
    <s v="ADVANCE BOOKING"/>
    <n v="0.02"/>
  </r>
  <r>
    <x v="42"/>
    <x v="0"/>
    <s v="M Tunes"/>
    <s v="PLUG"/>
    <n v="0.04"/>
  </r>
  <r>
    <x v="42"/>
    <x v="0"/>
    <s v="M Tunes"/>
    <s v="ADVANCE BOOKING"/>
    <n v="0"/>
  </r>
  <r>
    <x v="42"/>
    <x v="0"/>
    <s v="M Tunes"/>
    <s v="EASY GO"/>
    <n v="0.04"/>
  </r>
  <r>
    <x v="42"/>
    <x v="0"/>
    <s v="M Tunes"/>
    <s v="ADVANCE BOOKING"/>
    <n v="0"/>
  </r>
  <r>
    <x v="42"/>
    <x v="0"/>
    <s v="M Tunes"/>
    <s v="EASY GO"/>
    <n v="0.01"/>
  </r>
  <r>
    <x v="43"/>
    <x v="1"/>
    <s v="M Tunes"/>
    <s v="ADVANCE BOOKING"/>
    <n v="0.01"/>
  </r>
  <r>
    <x v="43"/>
    <x v="1"/>
    <s v="M Tunes"/>
    <s v="SHUFFLE"/>
    <n v="0"/>
  </r>
  <r>
    <x v="43"/>
    <x v="1"/>
    <s v="M Tunes"/>
    <s v="SHUFFLE"/>
    <n v="0"/>
  </r>
  <r>
    <x v="43"/>
    <x v="1"/>
    <s v="M Tunes"/>
    <s v="SHUFFLE"/>
    <n v="0"/>
  </r>
  <r>
    <x v="43"/>
    <x v="1"/>
    <s v="M Tunes"/>
    <s v="SHUFFLE"/>
    <n v="0"/>
  </r>
  <r>
    <x v="43"/>
    <x v="1"/>
    <s v="M Tunes"/>
    <s v="BACK TO BACK"/>
    <n v="0.01"/>
  </r>
  <r>
    <x v="43"/>
    <x v="1"/>
    <s v="M Tunes"/>
    <s v="ADVANCE BOOKING"/>
    <n v="0.02"/>
  </r>
  <r>
    <x v="43"/>
    <x v="1"/>
    <s v="M Tunes"/>
    <s v="PLUG"/>
    <n v="0.01"/>
  </r>
  <r>
    <x v="43"/>
    <x v="1"/>
    <s v="M Tunes"/>
    <s v="PLUG"/>
    <n v="0.01"/>
  </r>
  <r>
    <x v="43"/>
    <x v="1"/>
    <s v="M Tunes"/>
    <s v="PLUG"/>
    <n v="0.02"/>
  </r>
  <r>
    <x v="43"/>
    <x v="1"/>
    <s v="M Tunes"/>
    <s v="PLUG"/>
    <n v="0.04"/>
  </r>
  <r>
    <x v="43"/>
    <x v="1"/>
    <s v="M Tunes"/>
    <s v="PLUG"/>
    <n v="0.02"/>
  </r>
  <r>
    <x v="43"/>
    <x v="1"/>
    <s v="M Tunes"/>
    <s v="EASY GO"/>
    <n v="0"/>
  </r>
  <r>
    <x v="43"/>
    <x v="1"/>
    <s v="M Tunes"/>
    <s v="EASY GO"/>
    <n v="0"/>
  </r>
  <r>
    <x v="43"/>
    <x v="1"/>
    <s v="M Tunes"/>
    <s v="EASY GO"/>
    <n v="0"/>
  </r>
  <r>
    <x v="43"/>
    <x v="1"/>
    <s v="M Tunes"/>
    <s v="ADVANCE BOOKING"/>
    <n v="0"/>
  </r>
  <r>
    <x v="0"/>
    <x v="0"/>
    <s v="MAA"/>
    <s v="AIRTEL SUPER SINGER 7"/>
    <n v="0.31"/>
  </r>
  <r>
    <x v="0"/>
    <x v="0"/>
    <s v="MAA"/>
    <s v="CID"/>
    <n v="0.21"/>
  </r>
  <r>
    <x v="0"/>
    <x v="0"/>
    <s v="MAA"/>
    <s v="KUTUMBA GOWRAVAM"/>
    <n v="0.1"/>
  </r>
  <r>
    <x v="1"/>
    <x v="1"/>
    <s v="MAA"/>
    <s v="KODALA KODALA KODUKU PELLAMA"/>
    <n v="0.3"/>
  </r>
  <r>
    <x v="1"/>
    <x v="1"/>
    <s v="MAA"/>
    <s v="KUTUMBA GOWRAVAM"/>
    <n v="0.04"/>
  </r>
  <r>
    <x v="2"/>
    <x v="2"/>
    <s v="MAA"/>
    <s v="KODALA KODALA KODUKU PELLAMA"/>
    <n v="0.12"/>
  </r>
  <r>
    <x v="2"/>
    <x v="2"/>
    <s v="MAA"/>
    <s v="CID"/>
    <n v="0.28999999999999998"/>
  </r>
  <r>
    <x v="3"/>
    <x v="3"/>
    <s v="MAA"/>
    <s v="TGF GHATIKUDU"/>
    <n v="0.08"/>
  </r>
  <r>
    <x v="3"/>
    <x v="3"/>
    <s v="MAA"/>
    <s v="TGF GHATIKUDU"/>
    <n v="0.08"/>
  </r>
  <r>
    <x v="3"/>
    <x v="3"/>
    <s v="MAA"/>
    <s v="TGF GHATIKUDU"/>
    <n v="7.0000000000000007E-2"/>
  </r>
  <r>
    <x v="3"/>
    <x v="3"/>
    <s v="MAA"/>
    <s v="TGF GHATIKUDU"/>
    <n v="0.1"/>
  </r>
  <r>
    <x v="3"/>
    <x v="3"/>
    <s v="MAA"/>
    <s v="TGF GHATIKUDU"/>
    <n v="0.14000000000000001"/>
  </r>
  <r>
    <x v="3"/>
    <x v="3"/>
    <s v="MAA"/>
    <s v="TGF GHATIKUDU"/>
    <n v="0.1"/>
  </r>
  <r>
    <x v="3"/>
    <x v="3"/>
    <s v="MAA"/>
    <s v="TGF GHATIKUDU"/>
    <n v="0.15"/>
  </r>
  <r>
    <x v="3"/>
    <x v="3"/>
    <s v="MAA"/>
    <s v="TGF GHATIKUDU"/>
    <n v="0.18"/>
  </r>
  <r>
    <x v="3"/>
    <x v="3"/>
    <s v="MAA"/>
    <s v="TGF STALIN"/>
    <n v="0.18"/>
  </r>
  <r>
    <x v="3"/>
    <x v="3"/>
    <s v="MAA"/>
    <s v="TGF STALIN"/>
    <n v="0.2"/>
  </r>
  <r>
    <x v="3"/>
    <x v="3"/>
    <s v="MAA"/>
    <s v="TGF STALIN"/>
    <n v="0.19"/>
  </r>
  <r>
    <x v="3"/>
    <x v="3"/>
    <s v="MAA"/>
    <s v="TGF STALIN"/>
    <n v="0.17"/>
  </r>
  <r>
    <x v="3"/>
    <x v="3"/>
    <s v="MAA"/>
    <s v="TGF STALIN"/>
    <n v="0.05"/>
  </r>
  <r>
    <x v="3"/>
    <x v="3"/>
    <s v="MAA"/>
    <s v="TGF STALIN"/>
    <n v="0.15"/>
  </r>
  <r>
    <x v="3"/>
    <x v="3"/>
    <s v="MAA"/>
    <s v="TGF DOOKUDU"/>
    <n v="0.48"/>
  </r>
  <r>
    <x v="3"/>
    <x v="3"/>
    <s v="MAA"/>
    <s v="TGF DOOKUDU"/>
    <n v="0.51"/>
  </r>
  <r>
    <x v="3"/>
    <x v="3"/>
    <s v="MAA"/>
    <s v="TGF DOOKUDU"/>
    <n v="0.28999999999999998"/>
  </r>
  <r>
    <x v="3"/>
    <x v="3"/>
    <s v="MAA"/>
    <s v="TGF DOOKUDU"/>
    <n v="0.31"/>
  </r>
  <r>
    <x v="3"/>
    <x v="3"/>
    <s v="MAA"/>
    <s v="TGF DOOKUDU"/>
    <n v="0.41"/>
  </r>
  <r>
    <x v="4"/>
    <x v="4"/>
    <s v="MAA"/>
    <s v="TGF CHIRUTHA"/>
    <n v="0.12"/>
  </r>
  <r>
    <x v="4"/>
    <x v="4"/>
    <s v="MAA"/>
    <s v="TGF CHIRUTHA"/>
    <n v="0.19"/>
  </r>
  <r>
    <x v="4"/>
    <x v="4"/>
    <s v="MAA"/>
    <s v="TGF CHIRUTHA"/>
    <n v="0.14000000000000001"/>
  </r>
  <r>
    <x v="4"/>
    <x v="4"/>
    <s v="MAA"/>
    <s v="TGF CHIRUTHA"/>
    <n v="0.17"/>
  </r>
  <r>
    <x v="4"/>
    <x v="4"/>
    <s v="MAA"/>
    <s v="TGF CHIRUTHA"/>
    <n v="0.16"/>
  </r>
  <r>
    <x v="4"/>
    <x v="4"/>
    <s v="MAA"/>
    <s v="TGF CHIRUTHA"/>
    <n v="7.0000000000000007E-2"/>
  </r>
  <r>
    <x v="5"/>
    <x v="5"/>
    <s v="MAA"/>
    <s v="CID"/>
    <n v="0.15"/>
  </r>
  <r>
    <x v="5"/>
    <x v="5"/>
    <s v="MAA"/>
    <s v="CID"/>
    <n v="0.16"/>
  </r>
  <r>
    <x v="6"/>
    <x v="6"/>
    <s v="MAA"/>
    <s v="CID"/>
    <n v="0.28000000000000003"/>
  </r>
  <r>
    <x v="7"/>
    <x v="0"/>
    <s v="MAA"/>
    <s v="CID"/>
    <n v="0.26"/>
  </r>
  <r>
    <x v="7"/>
    <x v="0"/>
    <s v="MAA"/>
    <s v="CID"/>
    <n v="0.23"/>
  </r>
  <r>
    <x v="9"/>
    <x v="2"/>
    <s v="MAA"/>
    <s v="CID"/>
    <n v="0.1"/>
  </r>
  <r>
    <x v="10"/>
    <x v="3"/>
    <s v="MAA"/>
    <s v="TGF VIKRAMAARKUDU"/>
    <n v="0.13"/>
  </r>
  <r>
    <x v="10"/>
    <x v="3"/>
    <s v="MAA"/>
    <s v="TGF VIKRAMAARKUDU"/>
    <n v="0.1"/>
  </r>
  <r>
    <x v="10"/>
    <x v="3"/>
    <s v="MAA"/>
    <s v="TGF VIKRAMAARKUDU"/>
    <n v="0.1"/>
  </r>
  <r>
    <x v="10"/>
    <x v="3"/>
    <s v="MAA"/>
    <s v="TGF VIKRAMAARKUDU"/>
    <n v="0.16"/>
  </r>
  <r>
    <x v="10"/>
    <x v="3"/>
    <s v="MAA"/>
    <s v="TGF VIKRAMAARKUDU"/>
    <n v="0.09"/>
  </r>
  <r>
    <x v="10"/>
    <x v="3"/>
    <s v="MAA"/>
    <s v="TGF VIKRAMAARKUDU"/>
    <n v="0.11"/>
  </r>
  <r>
    <x v="10"/>
    <x v="3"/>
    <s v="MAA"/>
    <s v="TGF VIKRAMAARKUDU"/>
    <n v="0.16"/>
  </r>
  <r>
    <x v="10"/>
    <x v="3"/>
    <s v="MAA"/>
    <s v="TGF VIKRAMAARKUDU"/>
    <n v="0.12"/>
  </r>
  <r>
    <x v="10"/>
    <x v="3"/>
    <s v="MAA"/>
    <s v="TGF VIKRAMAARKUDU"/>
    <n v="0.18"/>
  </r>
  <r>
    <x v="10"/>
    <x v="3"/>
    <s v="MAA"/>
    <s v="TGF HAPPY"/>
    <n v="0.13"/>
  </r>
  <r>
    <x v="10"/>
    <x v="3"/>
    <s v="MAA"/>
    <s v="TGF HAPPY"/>
    <n v="0.08"/>
  </r>
  <r>
    <x v="10"/>
    <x v="3"/>
    <s v="MAA"/>
    <s v="TGF HAPPY"/>
    <n v="0.11"/>
  </r>
  <r>
    <x v="10"/>
    <x v="3"/>
    <s v="MAA"/>
    <s v="TGF HAPPY"/>
    <n v="0.11"/>
  </r>
  <r>
    <x v="10"/>
    <x v="3"/>
    <s v="MAA"/>
    <s v="TGF HAPPY"/>
    <n v="7.0000000000000007E-2"/>
  </r>
  <r>
    <x v="10"/>
    <x v="3"/>
    <s v="MAA"/>
    <s v="TGF LIFE IS BEAUTIFULL"/>
    <n v="0.28000000000000003"/>
  </r>
  <r>
    <x v="10"/>
    <x v="3"/>
    <s v="MAA"/>
    <s v="TGF LIFE IS BEAUTIFULL"/>
    <n v="0.12"/>
  </r>
  <r>
    <x v="10"/>
    <x v="3"/>
    <s v="MAA"/>
    <s v="TGF LIFE IS BEAUTIFULL"/>
    <n v="0.08"/>
  </r>
  <r>
    <x v="10"/>
    <x v="3"/>
    <s v="MAA"/>
    <s v="TGF LIFE IS BEAUTIFULL"/>
    <n v="0.04"/>
  </r>
  <r>
    <x v="10"/>
    <x v="3"/>
    <s v="MAA"/>
    <s v="TGF LIFE IS BEAUTIFULL"/>
    <n v="0.04"/>
  </r>
  <r>
    <x v="11"/>
    <x v="4"/>
    <s v="MAA"/>
    <s v="TGF KUSHI"/>
    <n v="0.12"/>
  </r>
  <r>
    <x v="11"/>
    <x v="4"/>
    <s v="MAA"/>
    <s v="TGF KUSHI"/>
    <n v="0.18"/>
  </r>
  <r>
    <x v="11"/>
    <x v="4"/>
    <s v="MAA"/>
    <s v="TGF KUSHI"/>
    <n v="0.2"/>
  </r>
  <r>
    <x v="11"/>
    <x v="4"/>
    <s v="MAA"/>
    <s v="TGF KUSHI"/>
    <n v="0.23"/>
  </r>
  <r>
    <x v="11"/>
    <x v="4"/>
    <s v="MAA"/>
    <s v="TGF KUSHI"/>
    <n v="0.12"/>
  </r>
  <r>
    <x v="12"/>
    <x v="5"/>
    <s v="MAA"/>
    <s v="R S BROTHERS BHALE CHANCELE"/>
    <n v="0.23"/>
  </r>
  <r>
    <x v="12"/>
    <x v="5"/>
    <s v="MAA"/>
    <s v="CID"/>
    <n v="0.21"/>
  </r>
  <r>
    <x v="12"/>
    <x v="5"/>
    <s v="MAA"/>
    <s v="CID"/>
    <n v="0.27"/>
  </r>
  <r>
    <x v="12"/>
    <x v="5"/>
    <s v="MAA"/>
    <s v="KUTUMBA GOWRAVAM"/>
    <n v="0.08"/>
  </r>
  <r>
    <x v="12"/>
    <x v="5"/>
    <s v="MAA"/>
    <s v="KUTUMBA GOWRAVAM"/>
    <n v="0.08"/>
  </r>
  <r>
    <x v="13"/>
    <x v="6"/>
    <s v="MAA"/>
    <s v="KODALA KODALA KODUKU PELLAMA"/>
    <n v="0.32"/>
  </r>
  <r>
    <x v="13"/>
    <x v="6"/>
    <s v="MAA"/>
    <s v="CID"/>
    <n v="0.26"/>
  </r>
  <r>
    <x v="13"/>
    <x v="6"/>
    <s v="MAA"/>
    <s v="CID"/>
    <n v="0.34"/>
  </r>
  <r>
    <x v="13"/>
    <x v="6"/>
    <s v="MAA"/>
    <s v="KUTUMBA GOWRAVAM"/>
    <n v="0.05"/>
  </r>
  <r>
    <x v="13"/>
    <x v="6"/>
    <s v="MAA"/>
    <s v="KUTUMBA GOWRAVAM"/>
    <n v="0.09"/>
  </r>
  <r>
    <x v="14"/>
    <x v="0"/>
    <s v="MAA"/>
    <s v="AIRTEL SUPER SINGER 7"/>
    <n v="0.31"/>
  </r>
  <r>
    <x v="14"/>
    <x v="0"/>
    <s v="MAA"/>
    <s v="KUTUMBA GOWRAVAM"/>
    <n v="0.04"/>
  </r>
  <r>
    <x v="15"/>
    <x v="1"/>
    <s v="MAA"/>
    <s v="KUTUMBA GOWRAVAM"/>
    <n v="0.14000000000000001"/>
  </r>
  <r>
    <x v="16"/>
    <x v="2"/>
    <s v="MAA"/>
    <s v="CID"/>
    <n v="0.18"/>
  </r>
  <r>
    <x v="16"/>
    <x v="2"/>
    <s v="MAA"/>
    <s v="KUTUMBA GOWRAVAM"/>
    <n v="0.08"/>
  </r>
  <r>
    <x v="17"/>
    <x v="3"/>
    <s v="MAA"/>
    <s v="TGF MASK"/>
    <n v="0.04"/>
  </r>
  <r>
    <x v="17"/>
    <x v="3"/>
    <s v="MAA"/>
    <s v="TGF MASK"/>
    <n v="0.04"/>
  </r>
  <r>
    <x v="17"/>
    <x v="3"/>
    <s v="MAA"/>
    <s v="TGF MASK"/>
    <n v="0.14000000000000001"/>
  </r>
  <r>
    <x v="17"/>
    <x v="3"/>
    <s v="MAA"/>
    <s v="TGF MASK"/>
    <n v="7.0000000000000007E-2"/>
  </r>
  <r>
    <x v="17"/>
    <x v="3"/>
    <s v="MAA"/>
    <s v="TGF MASK"/>
    <n v="0.1"/>
  </r>
  <r>
    <x v="17"/>
    <x v="3"/>
    <s v="MAA"/>
    <s v="TGF MASK"/>
    <n v="0.16"/>
  </r>
  <r>
    <x v="17"/>
    <x v="3"/>
    <s v="MAA"/>
    <s v="TGF BUNNY"/>
    <n v="0.17"/>
  </r>
  <r>
    <x v="17"/>
    <x v="3"/>
    <s v="MAA"/>
    <s v="TGF BUNNY"/>
    <n v="0.18"/>
  </r>
  <r>
    <x v="17"/>
    <x v="3"/>
    <s v="MAA"/>
    <s v="TGF BUNNY"/>
    <n v="0.14000000000000001"/>
  </r>
  <r>
    <x v="17"/>
    <x v="3"/>
    <s v="MAA"/>
    <s v="TGF BUNNY"/>
    <n v="0.17"/>
  </r>
  <r>
    <x v="17"/>
    <x v="3"/>
    <s v="MAA"/>
    <s v="TGF JAFFA"/>
    <n v="0.34"/>
  </r>
  <r>
    <x v="17"/>
    <x v="3"/>
    <s v="MAA"/>
    <s v="TGF JAFFA"/>
    <n v="0.35"/>
  </r>
  <r>
    <x v="17"/>
    <x v="3"/>
    <s v="MAA"/>
    <s v="TGF JAFFA"/>
    <n v="0.22"/>
  </r>
  <r>
    <x v="18"/>
    <x v="4"/>
    <s v="MAA"/>
    <s v="TGF CHANDRAMUKHI"/>
    <n v="0.14000000000000001"/>
  </r>
  <r>
    <x v="18"/>
    <x v="4"/>
    <s v="MAA"/>
    <s v="TGF CHANDRAMUKHI"/>
    <n v="0.25"/>
  </r>
  <r>
    <x v="18"/>
    <x v="4"/>
    <s v="MAA"/>
    <s v="TGF CHANDRAMUKHI"/>
    <n v="0.11"/>
  </r>
  <r>
    <x v="18"/>
    <x v="4"/>
    <s v="MAA"/>
    <s v="TGF CHANDRAMUKHI"/>
    <n v="0.31"/>
  </r>
  <r>
    <x v="19"/>
    <x v="5"/>
    <s v="MAA"/>
    <s v="CID"/>
    <n v="0.2"/>
  </r>
  <r>
    <x v="19"/>
    <x v="5"/>
    <s v="MAA"/>
    <s v="CID"/>
    <n v="0.14000000000000001"/>
  </r>
  <r>
    <x v="20"/>
    <x v="6"/>
    <s v="MAA"/>
    <s v="CID"/>
    <n v="0.24"/>
  </r>
  <r>
    <x v="20"/>
    <x v="6"/>
    <s v="MAA"/>
    <s v="CID"/>
    <n v="0.31"/>
  </r>
  <r>
    <x v="20"/>
    <x v="6"/>
    <s v="MAA"/>
    <s v="CID"/>
    <n v="0.19"/>
  </r>
  <r>
    <x v="21"/>
    <x v="0"/>
    <s v="MAA"/>
    <s v="AIRTEL SUPER SINGER 7 GF"/>
    <n v="0.38"/>
  </r>
  <r>
    <x v="21"/>
    <x v="0"/>
    <s v="MAA"/>
    <s v="CID"/>
    <n v="0.16"/>
  </r>
  <r>
    <x v="22"/>
    <x v="1"/>
    <s v="MAA"/>
    <s v="CID"/>
    <n v="0.14000000000000001"/>
  </r>
  <r>
    <x v="24"/>
    <x v="3"/>
    <s v="MAA"/>
    <s v="TGF KALISUNDAM RAA"/>
    <n v="0.04"/>
  </r>
  <r>
    <x v="24"/>
    <x v="3"/>
    <s v="MAA"/>
    <s v="TGF KALISUNDAM RAA"/>
    <n v="7.0000000000000007E-2"/>
  </r>
  <r>
    <x v="24"/>
    <x v="3"/>
    <s v="MAA"/>
    <s v="TGF KALISUNDAM RAA"/>
    <n v="0.05"/>
  </r>
  <r>
    <x v="24"/>
    <x v="3"/>
    <s v="MAA"/>
    <s v="TGF KALISUNDAM RAA"/>
    <n v="0.13"/>
  </r>
  <r>
    <x v="24"/>
    <x v="3"/>
    <s v="MAA"/>
    <s v="TGF KALISUNDAM RAA"/>
    <n v="0.11"/>
  </r>
  <r>
    <x v="24"/>
    <x v="3"/>
    <s v="MAA"/>
    <s v="TGF KALISUNDAM RAA"/>
    <n v="0.08"/>
  </r>
  <r>
    <x v="24"/>
    <x v="3"/>
    <s v="MAA"/>
    <s v="TGF KALISUNDAM RAA"/>
    <n v="0.09"/>
  </r>
  <r>
    <x v="24"/>
    <x v="3"/>
    <s v="MAA"/>
    <s v="TGF KALISUNDAM RAA"/>
    <n v="0.1"/>
  </r>
  <r>
    <x v="24"/>
    <x v="3"/>
    <s v="MAA"/>
    <s v="TGF KALISUNDAM RAA"/>
    <n v="0.12"/>
  </r>
  <r>
    <x v="24"/>
    <x v="3"/>
    <s v="MAA"/>
    <s v="TGF JOSH"/>
    <n v="0.24"/>
  </r>
  <r>
    <x v="24"/>
    <x v="3"/>
    <s v="MAA"/>
    <s v="TGF JOSH"/>
    <n v="0.15"/>
  </r>
  <r>
    <x v="24"/>
    <x v="3"/>
    <s v="MAA"/>
    <s v="TGF JOSH"/>
    <n v="0.09"/>
  </r>
  <r>
    <x v="24"/>
    <x v="3"/>
    <s v="MAA"/>
    <s v="TGF JOSH"/>
    <n v="0.06"/>
  </r>
  <r>
    <x v="24"/>
    <x v="3"/>
    <s v="MAA"/>
    <s v="TGF JOSH"/>
    <n v="0.06"/>
  </r>
  <r>
    <x v="24"/>
    <x v="3"/>
    <s v="MAA"/>
    <s v="TGF CHAARULATHA"/>
    <n v="0.12"/>
  </r>
  <r>
    <x v="24"/>
    <x v="3"/>
    <s v="MAA"/>
    <s v="TGF CHAARULATHA"/>
    <n v="0.22"/>
  </r>
  <r>
    <x v="25"/>
    <x v="4"/>
    <s v="MAA"/>
    <s v="TGF ADHURS"/>
    <n v="0.14000000000000001"/>
  </r>
  <r>
    <x v="25"/>
    <x v="4"/>
    <s v="MAA"/>
    <s v="TGF ADHURS"/>
    <n v="0.14000000000000001"/>
  </r>
  <r>
    <x v="25"/>
    <x v="4"/>
    <s v="MAA"/>
    <s v="TGF ADHURS"/>
    <n v="0.15"/>
  </r>
  <r>
    <x v="25"/>
    <x v="4"/>
    <s v="MAA"/>
    <s v="TGF ADHURS"/>
    <n v="0.14000000000000001"/>
  </r>
  <r>
    <x v="25"/>
    <x v="4"/>
    <s v="MAA"/>
    <s v="TGF ADHURS"/>
    <n v="0.12"/>
  </r>
  <r>
    <x v="27"/>
    <x v="6"/>
    <s v="MAA"/>
    <s v="CID"/>
    <n v="0.27"/>
  </r>
  <r>
    <x v="30"/>
    <x v="2"/>
    <s v="MAA"/>
    <s v="CID"/>
    <n v="0.11"/>
  </r>
  <r>
    <x v="30"/>
    <x v="2"/>
    <s v="MAA"/>
    <s v="CID"/>
    <n v="0.14000000000000001"/>
  </r>
  <r>
    <x v="30"/>
    <x v="2"/>
    <s v="MAA"/>
    <s v="KUTUMBA GOWRAVAM"/>
    <n v="0.1"/>
  </r>
  <r>
    <x v="31"/>
    <x v="3"/>
    <s v="MAA"/>
    <s v="TGF CARA MAZAKA"/>
    <n v="0.09"/>
  </r>
  <r>
    <x v="31"/>
    <x v="3"/>
    <s v="MAA"/>
    <s v="TGF CARA MAZAKA"/>
    <n v="0.13"/>
  </r>
  <r>
    <x v="31"/>
    <x v="3"/>
    <s v="MAA"/>
    <s v="TGF CARA MAZAKA"/>
    <n v="0.11"/>
  </r>
  <r>
    <x v="31"/>
    <x v="3"/>
    <s v="MAA"/>
    <s v="TGF CARA MAZAKA"/>
    <n v="0.08"/>
  </r>
  <r>
    <x v="31"/>
    <x v="3"/>
    <s v="MAA"/>
    <s v="TGF CARA MAZAKA"/>
    <n v="0.09"/>
  </r>
  <r>
    <x v="31"/>
    <x v="3"/>
    <s v="MAA"/>
    <s v="TGF CARA MAZAKA"/>
    <n v="7.0000000000000007E-2"/>
  </r>
  <r>
    <x v="31"/>
    <x v="3"/>
    <s v="MAA"/>
    <s v="TGF CARA MAZAKA"/>
    <n v="0.08"/>
  </r>
  <r>
    <x v="31"/>
    <x v="3"/>
    <s v="MAA"/>
    <s v="TGF CARA MAZAKA"/>
    <n v="0.2"/>
  </r>
  <r>
    <x v="31"/>
    <x v="3"/>
    <s v="MAA"/>
    <s v="TGF CARA MAZAKA"/>
    <n v="0.17"/>
  </r>
  <r>
    <x v="31"/>
    <x v="3"/>
    <s v="MAA"/>
    <s v="TGF CARA MAZAKA"/>
    <n v="0.15"/>
  </r>
  <r>
    <x v="31"/>
    <x v="3"/>
    <s v="MAA"/>
    <s v="TGF CARA MAZAKA"/>
    <n v="0.16"/>
  </r>
  <r>
    <x v="31"/>
    <x v="3"/>
    <s v="MAA"/>
    <s v="TGF CARA MAZAKA"/>
    <n v="0.16"/>
  </r>
  <r>
    <x v="31"/>
    <x v="3"/>
    <s v="MAA"/>
    <s v="TGF SRI RAMADASU"/>
    <n v="0.16"/>
  </r>
  <r>
    <x v="31"/>
    <x v="3"/>
    <s v="MAA"/>
    <s v="TGF SRI RAMADASU"/>
    <n v="0.28999999999999998"/>
  </r>
  <r>
    <x v="31"/>
    <x v="3"/>
    <s v="MAA"/>
    <s v="TGF SRI RAMADASU"/>
    <n v="0.15"/>
  </r>
  <r>
    <x v="31"/>
    <x v="3"/>
    <s v="MAA"/>
    <s v="KODALA KODALA KODUKU PELLAMA"/>
    <n v="0.2"/>
  </r>
  <r>
    <x v="31"/>
    <x v="3"/>
    <s v="MAA"/>
    <s v="TGF MAGADHEERA"/>
    <n v="0.22"/>
  </r>
  <r>
    <x v="31"/>
    <x v="3"/>
    <s v="MAA"/>
    <s v="TGF MAGADHEERA"/>
    <n v="0.41"/>
  </r>
  <r>
    <x v="31"/>
    <x v="3"/>
    <s v="MAA"/>
    <s v="TGF MAGADHEERA"/>
    <n v="0.4"/>
  </r>
  <r>
    <x v="31"/>
    <x v="3"/>
    <s v="MAA"/>
    <s v="TGF MAGADHEERA"/>
    <n v="0.37"/>
  </r>
  <r>
    <x v="32"/>
    <x v="4"/>
    <s v="MAA"/>
    <s v="TGF SEEMATAPAKAI"/>
    <n v="0.13"/>
  </r>
  <r>
    <x v="32"/>
    <x v="4"/>
    <s v="MAA"/>
    <s v="TGF SEEMATAPAKAI"/>
    <n v="0.18"/>
  </r>
  <r>
    <x v="32"/>
    <x v="4"/>
    <s v="MAA"/>
    <s v="TGF SEEMATAPAKAI"/>
    <n v="0.4"/>
  </r>
  <r>
    <x v="32"/>
    <x v="4"/>
    <s v="MAA"/>
    <s v="TGF SEEMATAPAKAI"/>
    <n v="0.34"/>
  </r>
  <r>
    <x v="32"/>
    <x v="4"/>
    <s v="MAA"/>
    <s v="TGF SEEMATAPAKAI"/>
    <n v="0.2"/>
  </r>
  <r>
    <x v="32"/>
    <x v="4"/>
    <s v="MAA"/>
    <s v="TGF SEETHAMMA VAKITLO SIRIMALLE CHETTU"/>
    <n v="1.1599999999999999"/>
  </r>
  <r>
    <x v="32"/>
    <x v="4"/>
    <s v="MAA"/>
    <s v="TGF SEETHAMMA VAKITLO SIRIMALLE CHETTU"/>
    <n v="1.43"/>
  </r>
  <r>
    <x v="32"/>
    <x v="4"/>
    <s v="MAA"/>
    <s v="TGF SEETHAMMA VAKITLO SIRIMALLE CHETTU"/>
    <n v="1.38"/>
  </r>
  <r>
    <x v="33"/>
    <x v="5"/>
    <s v="MAA"/>
    <s v="CID"/>
    <n v="0.27"/>
  </r>
  <r>
    <x v="33"/>
    <x v="5"/>
    <s v="MAA"/>
    <s v="KUTUMBA GOWRAVAM"/>
    <n v="0.08"/>
  </r>
  <r>
    <x v="34"/>
    <x v="6"/>
    <s v="MAA"/>
    <s v="R S BROTHERS BHALE CHANCELE"/>
    <n v="0.13"/>
  </r>
  <r>
    <x v="34"/>
    <x v="6"/>
    <s v="MAA"/>
    <s v="KUTUMBA GOWRAVAM"/>
    <n v="0.09"/>
  </r>
  <r>
    <x v="35"/>
    <x v="0"/>
    <s v="MAA"/>
    <s v="CID"/>
    <n v="0.28000000000000003"/>
  </r>
  <r>
    <x v="35"/>
    <x v="0"/>
    <s v="MAA"/>
    <s v="KUTUMBA GOWRAVAM"/>
    <n v="0.11"/>
  </r>
  <r>
    <x v="36"/>
    <x v="1"/>
    <s v="MAA"/>
    <s v="KUTUMBA GOWRAVAM"/>
    <n v="0.09"/>
  </r>
  <r>
    <x v="37"/>
    <x v="2"/>
    <s v="MAA"/>
    <s v="KUTUMBA GOWRAVAM"/>
    <n v="0.04"/>
  </r>
  <r>
    <x v="38"/>
    <x v="3"/>
    <s v="MAA"/>
    <s v="TGF BOSS"/>
    <n v="0.1"/>
  </r>
  <r>
    <x v="38"/>
    <x v="3"/>
    <s v="MAA"/>
    <s v="TGF BOSS"/>
    <n v="0.14000000000000001"/>
  </r>
  <r>
    <x v="38"/>
    <x v="3"/>
    <s v="MAA"/>
    <s v="TGF BOSS"/>
    <n v="0.14000000000000001"/>
  </r>
  <r>
    <x v="38"/>
    <x v="3"/>
    <s v="MAA"/>
    <s v="TGF BOSS"/>
    <n v="0.1"/>
  </r>
  <r>
    <x v="38"/>
    <x v="3"/>
    <s v="MAA"/>
    <s v="TGF BOSS"/>
    <n v="0.14000000000000001"/>
  </r>
  <r>
    <x v="38"/>
    <x v="3"/>
    <s v="MAA"/>
    <s v="TGF BOSS"/>
    <n v="0.12"/>
  </r>
  <r>
    <x v="38"/>
    <x v="3"/>
    <s v="MAA"/>
    <s v="TGF BOSS"/>
    <n v="0.21"/>
  </r>
  <r>
    <x v="38"/>
    <x v="3"/>
    <s v="MAA"/>
    <s v="TGF BOSS"/>
    <n v="0.09"/>
  </r>
  <r>
    <x v="38"/>
    <x v="3"/>
    <s v="MAA"/>
    <s v="TGF BOSS"/>
    <n v="0.18"/>
  </r>
  <r>
    <x v="38"/>
    <x v="3"/>
    <s v="MAA"/>
    <s v="TGF BOSS"/>
    <n v="0.22"/>
  </r>
  <r>
    <x v="38"/>
    <x v="3"/>
    <s v="MAA"/>
    <s v="TGF YAMUDU"/>
    <n v="0.19"/>
  </r>
  <r>
    <x v="38"/>
    <x v="3"/>
    <s v="MAA"/>
    <s v="TGF YAMUDU"/>
    <n v="0.2"/>
  </r>
  <r>
    <x v="38"/>
    <x v="3"/>
    <s v="MAA"/>
    <s v="TGF YAMUDU"/>
    <n v="0.18"/>
  </r>
  <r>
    <x v="38"/>
    <x v="3"/>
    <s v="MAA"/>
    <s v="TGF YAMUDU"/>
    <n v="0.2"/>
  </r>
  <r>
    <x v="38"/>
    <x v="3"/>
    <s v="MAA"/>
    <s v="TGF YAMUDU"/>
    <n v="0.26"/>
  </r>
  <r>
    <x v="38"/>
    <x v="3"/>
    <s v="MAA"/>
    <s v="TGF YAMUDU"/>
    <n v="0.23"/>
  </r>
  <r>
    <x v="38"/>
    <x v="3"/>
    <s v="MAA"/>
    <s v="TGF YAMUDU"/>
    <n v="0.26"/>
  </r>
  <r>
    <x v="38"/>
    <x v="3"/>
    <s v="MAA"/>
    <s v="TGF PARUGU"/>
    <n v="0.09"/>
  </r>
  <r>
    <x v="38"/>
    <x v="3"/>
    <s v="MAA"/>
    <s v="TGF PARUGU"/>
    <n v="0.08"/>
  </r>
  <r>
    <x v="38"/>
    <x v="3"/>
    <s v="MAA"/>
    <s v="TGF PARUGU"/>
    <n v="0.32"/>
  </r>
  <r>
    <x v="38"/>
    <x v="3"/>
    <s v="MAA"/>
    <s v="TGF PARUGU"/>
    <n v="0.18"/>
  </r>
  <r>
    <x v="39"/>
    <x v="4"/>
    <s v="MAA"/>
    <s v="TGF MANMADHUDU"/>
    <n v="0.18"/>
  </r>
  <r>
    <x v="39"/>
    <x v="4"/>
    <s v="MAA"/>
    <s v="TGF MANMADHUDU"/>
    <n v="0.16"/>
  </r>
  <r>
    <x v="39"/>
    <x v="4"/>
    <s v="MAA"/>
    <s v="TGF MANMADHUDU"/>
    <n v="0.28000000000000003"/>
  </r>
  <r>
    <x v="39"/>
    <x v="4"/>
    <s v="MAA"/>
    <s v="TGF MANMADHUDU"/>
    <n v="0.2"/>
  </r>
  <r>
    <x v="39"/>
    <x v="4"/>
    <s v="MAA"/>
    <s v="TGF MANMADHUDU"/>
    <n v="0.26"/>
  </r>
  <r>
    <x v="39"/>
    <x v="4"/>
    <s v="MAA"/>
    <s v="TGF MANMADHUDU"/>
    <n v="0.33"/>
  </r>
  <r>
    <x v="39"/>
    <x v="4"/>
    <s v="MAA"/>
    <s v="TGF MANMADHUDU"/>
    <n v="0.37"/>
  </r>
  <r>
    <x v="39"/>
    <x v="4"/>
    <s v="MAA"/>
    <s v="TGF MANMADHUDU"/>
    <n v="0.3"/>
  </r>
  <r>
    <x v="40"/>
    <x v="5"/>
    <s v="MAA"/>
    <s v="R S BROTHERS BHALE CHANCELE"/>
    <n v="0.42"/>
  </r>
  <r>
    <x v="40"/>
    <x v="5"/>
    <s v="MAA"/>
    <s v="R S BROTHERS BHALE CHANCELE"/>
    <n v="0.33"/>
  </r>
  <r>
    <x v="40"/>
    <x v="5"/>
    <s v="MAA"/>
    <s v="CID"/>
    <n v="0.25"/>
  </r>
  <r>
    <x v="40"/>
    <x v="5"/>
    <s v="MAA"/>
    <s v="KUTUMBA GOWRAVAM"/>
    <n v="0.16"/>
  </r>
  <r>
    <x v="40"/>
    <x v="5"/>
    <s v="MAA"/>
    <s v="KUTUMBA GOWRAVAM"/>
    <n v="0.06"/>
  </r>
  <r>
    <x v="40"/>
    <x v="5"/>
    <s v="MAA"/>
    <s v="KUTUMBA GOWRAVAM"/>
    <n v="0.06"/>
  </r>
  <r>
    <x v="41"/>
    <x v="6"/>
    <s v="MAA"/>
    <s v="CID"/>
    <n v="0.25"/>
  </r>
  <r>
    <x v="41"/>
    <x v="6"/>
    <s v="MAA"/>
    <s v="KUTUMBA GOWRAVAM"/>
    <n v="0.1"/>
  </r>
  <r>
    <x v="41"/>
    <x v="6"/>
    <s v="MAA"/>
    <s v="KUTUMBA GOWRAVAM"/>
    <n v="7.0000000000000007E-2"/>
  </r>
  <r>
    <x v="41"/>
    <x v="6"/>
    <s v="MAA"/>
    <s v="KUTUMBA GOWRAVAM"/>
    <n v="0.08"/>
  </r>
  <r>
    <x v="42"/>
    <x v="0"/>
    <s v="MAA"/>
    <s v="AIRTEL SUPER SINGER 7 GF"/>
    <n v="0.3"/>
  </r>
  <r>
    <x v="42"/>
    <x v="0"/>
    <s v="MAA"/>
    <s v="KUTUMBA GOWRAVAM"/>
    <n v="0.1"/>
  </r>
  <r>
    <x v="42"/>
    <x v="0"/>
    <s v="MAA"/>
    <s v="KUTUMBA GOWRAVAM"/>
    <n v="0.12"/>
  </r>
  <r>
    <x v="43"/>
    <x v="1"/>
    <s v="MAA"/>
    <s v="CID"/>
    <n v="0.16"/>
  </r>
  <r>
    <x v="43"/>
    <x v="1"/>
    <s v="MAA"/>
    <s v="KUTUMBA GOWRAVAM"/>
    <n v="0.11"/>
  </r>
  <r>
    <x v="43"/>
    <x v="1"/>
    <s v="MAA"/>
    <s v="KUTUMBA GOWRAVAM"/>
    <n v="0.11"/>
  </r>
  <r>
    <x v="44"/>
    <x v="2"/>
    <s v="MAA"/>
    <s v="CID"/>
    <n v="0.18"/>
  </r>
  <r>
    <x v="44"/>
    <x v="2"/>
    <s v="MAA"/>
    <s v="KUTUMBA GOWRAVAM"/>
    <n v="0.05"/>
  </r>
  <r>
    <x v="45"/>
    <x v="3"/>
    <s v="MAA"/>
    <s v="TGF MALLESWARI"/>
    <n v="0.08"/>
  </r>
  <r>
    <x v="45"/>
    <x v="3"/>
    <s v="MAA"/>
    <s v="TGF MALLESWARI"/>
    <n v="0.14000000000000001"/>
  </r>
  <r>
    <x v="45"/>
    <x v="3"/>
    <s v="MAA"/>
    <s v="TGF MALLESWARI"/>
    <n v="0.06"/>
  </r>
  <r>
    <x v="45"/>
    <x v="3"/>
    <s v="MAA"/>
    <s v="TGF MALLESWARI"/>
    <n v="0.16"/>
  </r>
  <r>
    <x v="45"/>
    <x v="3"/>
    <s v="MAA"/>
    <s v="TGF MALLESWARI"/>
    <n v="0.09"/>
  </r>
  <r>
    <x v="45"/>
    <x v="3"/>
    <s v="MAA"/>
    <s v="TGF MALLESWARI"/>
    <n v="0.08"/>
  </r>
  <r>
    <x v="45"/>
    <x v="3"/>
    <s v="MAA"/>
    <s v="TGF MALLESWARI"/>
    <n v="0.03"/>
  </r>
  <r>
    <x v="45"/>
    <x v="3"/>
    <s v="MAA"/>
    <s v="TGF MALLESWARI"/>
    <n v="0.02"/>
  </r>
  <r>
    <x v="45"/>
    <x v="3"/>
    <s v="MAA"/>
    <s v="TGF MALLESWARI"/>
    <n v="0.06"/>
  </r>
  <r>
    <x v="45"/>
    <x v="3"/>
    <s v="MAA"/>
    <s v="TGF MALLESWARI"/>
    <n v="0.05"/>
  </r>
  <r>
    <x v="45"/>
    <x v="3"/>
    <s v="MAA"/>
    <s v="TGF MALLESWARI"/>
    <n v="0.16"/>
  </r>
  <r>
    <x v="45"/>
    <x v="3"/>
    <s v="MAA"/>
    <s v="TGF MALLESWARI"/>
    <n v="0.17"/>
  </r>
  <r>
    <x v="45"/>
    <x v="3"/>
    <s v="MAA"/>
    <s v="TGF JAI CHIRANJEEVA"/>
    <n v="0.09"/>
  </r>
  <r>
    <x v="45"/>
    <x v="3"/>
    <s v="MAA"/>
    <s v="TGF JAI CHIRANJEEVA"/>
    <n v="0.14000000000000001"/>
  </r>
  <r>
    <x v="45"/>
    <x v="3"/>
    <s v="MAA"/>
    <s v="TGF JAI CHIRANJEEVA"/>
    <n v="0.15"/>
  </r>
  <r>
    <x v="45"/>
    <x v="3"/>
    <s v="MAA"/>
    <s v="TGF JAI CHIRANJEEVA"/>
    <n v="0.17"/>
  </r>
  <r>
    <x v="45"/>
    <x v="3"/>
    <s v="MAA"/>
    <s v="TGF JAI CHIRANJEEVA"/>
    <n v="0.16"/>
  </r>
  <r>
    <x v="45"/>
    <x v="3"/>
    <s v="MAA"/>
    <s v="TGF JAI CHIRANJEEVA"/>
    <n v="0.19"/>
  </r>
  <r>
    <x v="45"/>
    <x v="3"/>
    <s v="MAA"/>
    <s v="TGF JAI CHIRANJEEVA"/>
    <n v="0.21"/>
  </r>
  <r>
    <x v="45"/>
    <x v="3"/>
    <s v="MAA"/>
    <s v="TGF ARAVIND 2"/>
    <n v="0.24"/>
  </r>
  <r>
    <x v="45"/>
    <x v="3"/>
    <s v="MAA"/>
    <s v="TGF ARAVIND 2"/>
    <n v="0.2"/>
  </r>
  <r>
    <x v="45"/>
    <x v="3"/>
    <s v="MAA"/>
    <s v="TGF ARAVIND 2"/>
    <n v="0.27"/>
  </r>
  <r>
    <x v="45"/>
    <x v="3"/>
    <s v="MAA"/>
    <s v="TGF ARAVIND 2"/>
    <n v="0.21"/>
  </r>
  <r>
    <x v="45"/>
    <x v="3"/>
    <s v="MAA"/>
    <s v="TGF ARAVIND 2"/>
    <n v="0.16"/>
  </r>
  <r>
    <x v="46"/>
    <x v="4"/>
    <s v="MAA"/>
    <s v="TGF MALLANNAA"/>
    <n v="0.11"/>
  </r>
  <r>
    <x v="46"/>
    <x v="4"/>
    <s v="MAA"/>
    <s v="TGF MALLANNAA"/>
    <n v="0.19"/>
  </r>
  <r>
    <x v="46"/>
    <x v="4"/>
    <s v="MAA"/>
    <s v="TGF MALLANNAA"/>
    <n v="0.1"/>
  </r>
  <r>
    <x v="46"/>
    <x v="4"/>
    <s v="MAA"/>
    <s v="TGF MALLANNAA"/>
    <n v="0.08"/>
  </r>
  <r>
    <x v="47"/>
    <x v="5"/>
    <s v="MAA"/>
    <s v="KUTUMBA GOWRAVAM"/>
    <n v="7.0000000000000007E-2"/>
  </r>
  <r>
    <x v="48"/>
    <x v="6"/>
    <s v="MAA"/>
    <s v="KUTUMBA GOWRAVAM"/>
    <n v="0.04"/>
  </r>
  <r>
    <x v="0"/>
    <x v="0"/>
    <s v="Maa Movies"/>
    <s v="TGF PANDHEM"/>
    <n v="0.06"/>
  </r>
  <r>
    <x v="0"/>
    <x v="0"/>
    <s v="Maa Movies"/>
    <s v="TGF PANDHEM"/>
    <n v="0.1"/>
  </r>
  <r>
    <x v="0"/>
    <x v="0"/>
    <s v="Maa Movies"/>
    <s v="TGF PANDHEM"/>
    <n v="0.06"/>
  </r>
  <r>
    <x v="0"/>
    <x v="0"/>
    <s v="Maa Movies"/>
    <s v="TGF MOGUDS PELLAMS"/>
    <n v="0.03"/>
  </r>
  <r>
    <x v="0"/>
    <x v="0"/>
    <s v="Maa Movies"/>
    <s v="TGF MOGUDS PELLAMS"/>
    <n v="0.04"/>
  </r>
  <r>
    <x v="0"/>
    <x v="0"/>
    <s v="Maa Movies"/>
    <s v="TGF SHOCK"/>
    <n v="0.01"/>
  </r>
  <r>
    <x v="0"/>
    <x v="0"/>
    <s v="Maa Movies"/>
    <s v="TGF SHOCK"/>
    <n v="0.03"/>
  </r>
  <r>
    <x v="0"/>
    <x v="0"/>
    <s v="Maa Movies"/>
    <s v="TGF SHOCK"/>
    <n v="0.14000000000000001"/>
  </r>
  <r>
    <x v="1"/>
    <x v="1"/>
    <s v="Maa Movies"/>
    <s v="TGF BALU"/>
    <n v="0.03"/>
  </r>
  <r>
    <x v="1"/>
    <x v="1"/>
    <s v="Maa Movies"/>
    <s v="TGF BALU"/>
    <n v="0.08"/>
  </r>
  <r>
    <x v="2"/>
    <x v="2"/>
    <s v="Maa Movies"/>
    <s v="TGF RADHAGOPALAM"/>
    <n v="0.01"/>
  </r>
  <r>
    <x v="2"/>
    <x v="2"/>
    <s v="Maa Movies"/>
    <s v="TGF RADHAGOPALAM"/>
    <n v="7.0000000000000007E-2"/>
  </r>
  <r>
    <x v="2"/>
    <x v="2"/>
    <s v="Maa Movies"/>
    <s v="TGF BUNNY"/>
    <n v="0.12"/>
  </r>
  <r>
    <x v="2"/>
    <x v="2"/>
    <s v="Maa Movies"/>
    <s v="TGF BUNNY"/>
    <n v="0.01"/>
  </r>
  <r>
    <x v="2"/>
    <x v="2"/>
    <s v="Maa Movies"/>
    <s v="TGF BUNNY"/>
    <n v="0.04"/>
  </r>
  <r>
    <x v="2"/>
    <x v="2"/>
    <s v="Maa Movies"/>
    <s v="TGF BUNNY"/>
    <n v="0.1"/>
  </r>
  <r>
    <x v="3"/>
    <x v="3"/>
    <s v="Maa Movies"/>
    <s v="TGF SP PARASURAM"/>
    <n v="7.0000000000000007E-2"/>
  </r>
  <r>
    <x v="3"/>
    <x v="3"/>
    <s v="Maa Movies"/>
    <s v="TGF SP PARASURAM"/>
    <n v="0.02"/>
  </r>
  <r>
    <x v="3"/>
    <x v="3"/>
    <s v="Maa Movies"/>
    <s v="TGF SP PARASURAM"/>
    <n v="0.02"/>
  </r>
  <r>
    <x v="4"/>
    <x v="4"/>
    <s v="Maa Movies"/>
    <s v="TGF CHINNA KODALU"/>
    <n v="0.01"/>
  </r>
  <r>
    <x v="4"/>
    <x v="4"/>
    <s v="Maa Movies"/>
    <s v="TGF CHINNA KODALU"/>
    <n v="0.01"/>
  </r>
  <r>
    <x v="4"/>
    <x v="4"/>
    <s v="Maa Movies"/>
    <s v="TGF AMMA CHEPPINDI"/>
    <n v="0.01"/>
  </r>
  <r>
    <x v="4"/>
    <x v="4"/>
    <s v="Maa Movies"/>
    <s v="TGF AMMA CHEPPINDI"/>
    <n v="0.01"/>
  </r>
  <r>
    <x v="4"/>
    <x v="4"/>
    <s v="Maa Movies"/>
    <s v="GOPICHAND RESHMALA VIVAHAMAHOSTVAM"/>
    <n v="0.03"/>
  </r>
  <r>
    <x v="4"/>
    <x v="4"/>
    <s v="Maa Movies"/>
    <s v="GOPICHAND RESHMALA VIVAHAMAHOSTVAM"/>
    <n v="0.1"/>
  </r>
  <r>
    <x v="4"/>
    <x v="4"/>
    <s v="Maa Movies"/>
    <s v="GOPICHAND RESHMALA VIVAHAMAHOSTVAM"/>
    <n v="0.15"/>
  </r>
  <r>
    <x v="4"/>
    <x v="4"/>
    <s v="Maa Movies"/>
    <s v="GOPICHAND RESHMALA VIVAHAMAHOSTVAM"/>
    <n v="0.16"/>
  </r>
  <r>
    <x v="5"/>
    <x v="5"/>
    <s v="Maa Movies"/>
    <s v="TGF BEND APPARAO RMP"/>
    <n v="0.09"/>
  </r>
  <r>
    <x v="5"/>
    <x v="5"/>
    <s v="Maa Movies"/>
    <s v="TGF BEND APPARAO RMP"/>
    <n v="0.11"/>
  </r>
  <r>
    <x v="6"/>
    <x v="6"/>
    <s v="Maa Movies"/>
    <s v="TGF CARA MAZAKA"/>
    <n v="0.06"/>
  </r>
  <r>
    <x v="6"/>
    <x v="6"/>
    <s v="Maa Movies"/>
    <s v="TGF CARA MAZAKA"/>
    <n v="0.12"/>
  </r>
  <r>
    <x v="6"/>
    <x v="6"/>
    <s v="Maa Movies"/>
    <s v="TGF CARA MAZAKA"/>
    <n v="0.04"/>
  </r>
  <r>
    <x v="6"/>
    <x v="6"/>
    <s v="Maa Movies"/>
    <s v="TGF INTLO ILLALU VANTENTLO PR"/>
    <n v="0.05"/>
  </r>
  <r>
    <x v="6"/>
    <x v="6"/>
    <s v="Maa Movies"/>
    <s v="TGF INTLO ILLALU VANTENTLO PR"/>
    <n v="7.0000000000000007E-2"/>
  </r>
  <r>
    <x v="7"/>
    <x v="0"/>
    <s v="Maa Movies"/>
    <s v="TGF MUNDADUGU"/>
    <n v="0.09"/>
  </r>
  <r>
    <x v="7"/>
    <x v="0"/>
    <s v="Maa Movies"/>
    <s v="TGF MUNDADUGU"/>
    <n v="0.04"/>
  </r>
  <r>
    <x v="8"/>
    <x v="1"/>
    <s v="Maa Movies"/>
    <s v="TGF IDDARU"/>
    <n v="0.01"/>
  </r>
  <r>
    <x v="8"/>
    <x v="1"/>
    <s v="Maa Movies"/>
    <s v="TGF IDDARU"/>
    <n v="0.03"/>
  </r>
  <r>
    <x v="8"/>
    <x v="1"/>
    <s v="Maa Movies"/>
    <s v="TGF IDDARU"/>
    <n v="0.03"/>
  </r>
  <r>
    <x v="8"/>
    <x v="1"/>
    <s v="Maa Movies"/>
    <s v="TGF KALISUNDAM RAA"/>
    <n v="0.03"/>
  </r>
  <r>
    <x v="8"/>
    <x v="1"/>
    <s v="Maa Movies"/>
    <s v="TGF KALISUNDAM RAA"/>
    <n v="0.06"/>
  </r>
  <r>
    <x v="9"/>
    <x v="2"/>
    <s v="Maa Movies"/>
    <s v="TGF AVUNU"/>
    <n v="0.08"/>
  </r>
  <r>
    <x v="9"/>
    <x v="2"/>
    <s v="Maa Movies"/>
    <s v="TGF AVUNU"/>
    <n v="0.08"/>
  </r>
  <r>
    <x v="10"/>
    <x v="3"/>
    <s v="Maa Movies"/>
    <s v="TGF PREMA KATHA"/>
    <n v="0"/>
  </r>
  <r>
    <x v="10"/>
    <x v="3"/>
    <s v="Maa Movies"/>
    <s v="TGF PREMA KATHA"/>
    <n v="0.01"/>
  </r>
  <r>
    <x v="11"/>
    <x v="4"/>
    <s v="Maa Movies"/>
    <s v="TGF DHAYAM"/>
    <n v="0.01"/>
  </r>
  <r>
    <x v="11"/>
    <x v="4"/>
    <s v="Maa Movies"/>
    <s v="TGF DHAYAM"/>
    <n v="0.01"/>
  </r>
  <r>
    <x v="11"/>
    <x v="4"/>
    <s v="Maa Movies"/>
    <s v="TGF DHAYAM"/>
    <n v="0.03"/>
  </r>
  <r>
    <x v="12"/>
    <x v="5"/>
    <s v="Maa Movies"/>
    <s v="TGF OHO NAA PELLANTA"/>
    <n v="0.03"/>
  </r>
  <r>
    <x v="12"/>
    <x v="5"/>
    <s v="Maa Movies"/>
    <s v="TGF OHO NAA PELLANTA"/>
    <n v="0.1"/>
  </r>
  <r>
    <x v="12"/>
    <x v="5"/>
    <s v="Maa Movies"/>
    <s v="TGF SHRI KRISHNA 2006"/>
    <n v="0.03"/>
  </r>
  <r>
    <x v="12"/>
    <x v="5"/>
    <s v="Maa Movies"/>
    <s v="TGF SHRI KRISHNA 2006"/>
    <n v="0.05"/>
  </r>
  <r>
    <x v="12"/>
    <x v="5"/>
    <s v="Maa Movies"/>
    <s v="TGF ROWDY ALLUDU"/>
    <n v="0.1"/>
  </r>
  <r>
    <x v="12"/>
    <x v="5"/>
    <s v="Maa Movies"/>
    <s v="TGF ROWDY ALLUDU"/>
    <n v="0.05"/>
  </r>
  <r>
    <x v="12"/>
    <x v="5"/>
    <s v="Maa Movies"/>
    <s v="TGF ROWDY ALLUDU"/>
    <n v="0.05"/>
  </r>
  <r>
    <x v="13"/>
    <x v="6"/>
    <s v="Maa Movies"/>
    <s v="TGF SOGGAADU"/>
    <n v="0.04"/>
  </r>
  <r>
    <x v="13"/>
    <x v="6"/>
    <s v="Maa Movies"/>
    <s v="TGF SOGGAADU"/>
    <n v="0.03"/>
  </r>
  <r>
    <x v="13"/>
    <x v="6"/>
    <s v="Maa Movies"/>
    <s v="TGF AALASYAM AMRUTAM"/>
    <n v="0.09"/>
  </r>
  <r>
    <x v="13"/>
    <x v="6"/>
    <s v="Maa Movies"/>
    <s v="TGF AALASYAM AMRUTAM"/>
    <n v="0.06"/>
  </r>
  <r>
    <x v="13"/>
    <x v="6"/>
    <s v="Maa Movies"/>
    <s v="TGF AALASYAM AMRUTAM"/>
    <n v="0.05"/>
  </r>
  <r>
    <x v="14"/>
    <x v="0"/>
    <s v="Maa Movies"/>
    <s v="TGF PREMA KHAIDI (VIDARTHI)"/>
    <n v="0.08"/>
  </r>
  <r>
    <x v="14"/>
    <x v="0"/>
    <s v="Maa Movies"/>
    <s v="TGF PREMA KHAIDI (VIDARTHI)"/>
    <n v="0.05"/>
  </r>
  <r>
    <x v="14"/>
    <x v="0"/>
    <s v="Maa Movies"/>
    <s v="TGF PREMA KHAIDI (VIDARTHI)"/>
    <n v="0.02"/>
  </r>
  <r>
    <x v="15"/>
    <x v="1"/>
    <s v="Maa Movies"/>
    <s v="TGF DEVATA"/>
    <n v="0.01"/>
  </r>
  <r>
    <x v="15"/>
    <x v="1"/>
    <s v="Maa Movies"/>
    <s v="TGF DEVATA"/>
    <n v="0.01"/>
  </r>
  <r>
    <x v="15"/>
    <x v="1"/>
    <s v="Maa Movies"/>
    <s v="TGF ALLARI BULLODU"/>
    <n v="0"/>
  </r>
  <r>
    <x v="15"/>
    <x v="1"/>
    <s v="Maa Movies"/>
    <s v="TGF ALLARI BULLODU"/>
    <n v="0.04"/>
  </r>
  <r>
    <x v="15"/>
    <x v="1"/>
    <s v="Maa Movies"/>
    <s v="TGF ALLARI BULLODU"/>
    <n v="0.06"/>
  </r>
  <r>
    <x v="16"/>
    <x v="2"/>
    <s v="Maa Movies"/>
    <s v="TGF JAI CHIRANJEEVA"/>
    <n v="0.1"/>
  </r>
  <r>
    <x v="16"/>
    <x v="2"/>
    <s v="Maa Movies"/>
    <s v="TGF JAI CHIRANJEEVA"/>
    <n v="0.09"/>
  </r>
  <r>
    <x v="16"/>
    <x v="2"/>
    <s v="Maa Movies"/>
    <s v="TGF JAI CHIRANJEEVA"/>
    <n v="0.1"/>
  </r>
  <r>
    <x v="17"/>
    <x v="3"/>
    <s v="Maa Movies"/>
    <s v="TGF VEEDINTHE"/>
    <n v="0.02"/>
  </r>
  <r>
    <x v="17"/>
    <x v="3"/>
    <s v="Maa Movies"/>
    <s v="TGF VEEDINTHE"/>
    <n v="0.02"/>
  </r>
  <r>
    <x v="18"/>
    <x v="4"/>
    <s v="Maa Movies"/>
    <s v="TGF A WEDNESDAY"/>
    <n v="0.02"/>
  </r>
  <r>
    <x v="18"/>
    <x v="4"/>
    <s v="Maa Movies"/>
    <s v="TGF A WEDNESDAY"/>
    <n v="0.05"/>
  </r>
  <r>
    <x v="18"/>
    <x v="4"/>
    <s v="Maa Movies"/>
    <s v="TGF A WEDNESDAY"/>
    <n v="0.01"/>
  </r>
  <r>
    <x v="19"/>
    <x v="5"/>
    <s v="Maa Movies"/>
    <s v="TGF DEVUDU CHESINA MANUSHULU"/>
    <n v="7.0000000000000007E-2"/>
  </r>
  <r>
    <x v="19"/>
    <x v="5"/>
    <s v="Maa Movies"/>
    <s v="TGF DEVUDU CHESINA MANUSHULU"/>
    <n v="0.08"/>
  </r>
  <r>
    <x v="19"/>
    <x v="5"/>
    <s v="Maa Movies"/>
    <s v="TGF POURUDU"/>
    <n v="0.01"/>
  </r>
  <r>
    <x v="19"/>
    <x v="5"/>
    <s v="Maa Movies"/>
    <s v="TGF POURUDU"/>
    <n v="0.02"/>
  </r>
  <r>
    <x v="19"/>
    <x v="5"/>
    <s v="Maa Movies"/>
    <s v="TGF POURUDU"/>
    <n v="0.02"/>
  </r>
  <r>
    <x v="19"/>
    <x v="5"/>
    <s v="Maa Movies"/>
    <s v="TGF GARSHANA"/>
    <n v="0.1"/>
  </r>
  <r>
    <x v="19"/>
    <x v="5"/>
    <s v="Maa Movies"/>
    <s v="TGF GARSHANA"/>
    <n v="0.06"/>
  </r>
  <r>
    <x v="19"/>
    <x v="5"/>
    <s v="Maa Movies"/>
    <s v="TGF GARSHANA"/>
    <n v="0.05"/>
  </r>
  <r>
    <x v="20"/>
    <x v="6"/>
    <s v="Maa Movies"/>
    <s v="TGF HAPPY HAPPYGA"/>
    <n v="0.04"/>
  </r>
  <r>
    <x v="20"/>
    <x v="6"/>
    <s v="Maa Movies"/>
    <s v="TGF HAPPY HAPPYGA"/>
    <n v="0.05"/>
  </r>
  <r>
    <x v="20"/>
    <x v="6"/>
    <s v="Maa Movies"/>
    <s v="TGF HAPPY HAPPYGA"/>
    <n v="0.03"/>
  </r>
  <r>
    <x v="20"/>
    <x v="6"/>
    <s v="Maa Movies"/>
    <s v="TGF NUVVU LEKA NENU LENU"/>
    <n v="0.14000000000000001"/>
  </r>
  <r>
    <x v="20"/>
    <x v="6"/>
    <s v="Maa Movies"/>
    <s v="TGF NUVVU LEKA NENU LENU"/>
    <n v="0.09"/>
  </r>
  <r>
    <x v="22"/>
    <x v="1"/>
    <s v="Maa Movies"/>
    <s v="TGF 12VA ANTASTU"/>
    <n v="0.01"/>
  </r>
  <r>
    <x v="22"/>
    <x v="1"/>
    <s v="Maa Movies"/>
    <s v="TGF 12VA ANTASTU"/>
    <n v="0"/>
  </r>
  <r>
    <x v="23"/>
    <x v="2"/>
    <s v="Maa Movies"/>
    <s v="TGF ANDARIVAADU"/>
    <n v="0.08"/>
  </r>
  <r>
    <x v="23"/>
    <x v="2"/>
    <s v="Maa Movies"/>
    <s v="TGF ANDARIVAADU"/>
    <n v="0.09"/>
  </r>
  <r>
    <x v="23"/>
    <x v="2"/>
    <s v="Maa Movies"/>
    <s v="TGF ANDARIVAADU"/>
    <n v="0.08"/>
  </r>
  <r>
    <x v="24"/>
    <x v="3"/>
    <s v="Maa Movies"/>
    <s v="TGF MONEY MONEY MORE MONEY-3"/>
    <n v="0.01"/>
  </r>
  <r>
    <x v="24"/>
    <x v="3"/>
    <s v="Maa Movies"/>
    <s v="TGF MONEY MONEY MORE MONEY-3"/>
    <n v="0.01"/>
  </r>
  <r>
    <x v="25"/>
    <x v="4"/>
    <s v="Maa Movies"/>
    <s v="TGF SATYA"/>
    <n v="0.03"/>
  </r>
  <r>
    <x v="25"/>
    <x v="4"/>
    <s v="Maa Movies"/>
    <s v="TGF SATYA"/>
    <n v="0.02"/>
  </r>
  <r>
    <x v="25"/>
    <x v="4"/>
    <s v="Maa Movies"/>
    <s v="TGF SATYA"/>
    <n v="0.01"/>
  </r>
  <r>
    <x v="25"/>
    <x v="4"/>
    <s v="Maa Movies"/>
    <s v="TGF JODHAA AKBAR"/>
    <n v="0.02"/>
  </r>
  <r>
    <x v="25"/>
    <x v="4"/>
    <s v="Maa Movies"/>
    <s v="TGF JODHAA AKBAR"/>
    <n v="0.02"/>
  </r>
  <r>
    <x v="26"/>
    <x v="5"/>
    <s v="Maa Movies"/>
    <s v="TGF OKA V CHITRAM"/>
    <n v="0.08"/>
  </r>
  <r>
    <x v="26"/>
    <x v="5"/>
    <s v="Maa Movies"/>
    <s v="TGF OKA V CHITRAM"/>
    <n v="7.0000000000000007E-2"/>
  </r>
  <r>
    <x v="27"/>
    <x v="6"/>
    <s v="Maa Movies"/>
    <s v="TGF GOUTAM S S C"/>
    <n v="0.05"/>
  </r>
  <r>
    <x v="27"/>
    <x v="6"/>
    <s v="Maa Movies"/>
    <s v="TGF GOUTAM S S C"/>
    <n v="0.13"/>
  </r>
  <r>
    <x v="27"/>
    <x v="6"/>
    <s v="Maa Movies"/>
    <s v="TGF GOUTAM S S C"/>
    <n v="0.04"/>
  </r>
  <r>
    <x v="29"/>
    <x v="1"/>
    <s v="Maa Movies"/>
    <s v="TGF ANAND"/>
    <n v="0.06"/>
  </r>
  <r>
    <x v="29"/>
    <x v="1"/>
    <s v="Maa Movies"/>
    <s v="TGF ANAND"/>
    <n v="0.02"/>
  </r>
  <r>
    <x v="30"/>
    <x v="2"/>
    <s v="Maa Movies"/>
    <s v="TGF TAJMAHAL"/>
    <n v="0.01"/>
  </r>
  <r>
    <x v="30"/>
    <x v="2"/>
    <s v="Maa Movies"/>
    <s v="TGF TAJMAHAL"/>
    <n v="0.02"/>
  </r>
  <r>
    <x v="30"/>
    <x v="2"/>
    <s v="Maa Movies"/>
    <s v="TGF TAJMAHAL"/>
    <n v="0"/>
  </r>
  <r>
    <x v="30"/>
    <x v="2"/>
    <s v="Maa Movies"/>
    <s v="TGF DHOOM 2"/>
    <n v="0.04"/>
  </r>
  <r>
    <x v="30"/>
    <x v="2"/>
    <s v="Maa Movies"/>
    <s v="TGF DHOOM 2"/>
    <n v="0.06"/>
  </r>
  <r>
    <x v="30"/>
    <x v="2"/>
    <s v="Maa Movies"/>
    <s v="TGF RAJINI FROM RAJAHMUNDRY"/>
    <n v="0.06"/>
  </r>
  <r>
    <x v="30"/>
    <x v="2"/>
    <s v="Maa Movies"/>
    <s v="TGF RAJINI FROM RAJAHMUNDRY"/>
    <n v="7.0000000000000007E-2"/>
  </r>
  <r>
    <x v="30"/>
    <x v="2"/>
    <s v="Maa Movies"/>
    <s v="TGF AWAARA"/>
    <n v="0.18"/>
  </r>
  <r>
    <x v="30"/>
    <x v="2"/>
    <s v="Maa Movies"/>
    <s v="TGF AWAARA"/>
    <n v="0.17"/>
  </r>
  <r>
    <x v="30"/>
    <x v="2"/>
    <s v="Maa Movies"/>
    <s v="TGF AWAARA"/>
    <n v="0.11"/>
  </r>
  <r>
    <x v="31"/>
    <x v="3"/>
    <s v="Maa Movies"/>
    <s v="TGF KALIYUGA PAANDAVULU"/>
    <n v="0.03"/>
  </r>
  <r>
    <x v="31"/>
    <x v="3"/>
    <s v="Maa Movies"/>
    <s v="TGF KALIYUGA PAANDAVULU"/>
    <n v="0"/>
  </r>
  <r>
    <x v="31"/>
    <x v="3"/>
    <s v="Maa Movies"/>
    <s v="TGF PAADIPANTALU"/>
    <n v="0.03"/>
  </r>
  <r>
    <x v="31"/>
    <x v="3"/>
    <s v="Maa Movies"/>
    <s v="TGF PAADIPANTALU"/>
    <n v="0.05"/>
  </r>
  <r>
    <x v="32"/>
    <x v="4"/>
    <s v="Maa Movies"/>
    <s v="TGF HERO"/>
    <n v="0.03"/>
  </r>
  <r>
    <x v="32"/>
    <x v="4"/>
    <s v="Maa Movies"/>
    <s v="TGF HERO"/>
    <n v="0.01"/>
  </r>
  <r>
    <x v="33"/>
    <x v="5"/>
    <s v="Maa Movies"/>
    <s v="TGF MODHATI CINEMA"/>
    <n v="0.06"/>
  </r>
  <r>
    <x v="33"/>
    <x v="5"/>
    <s v="Maa Movies"/>
    <s v="TGF MODHATI CINEMA"/>
    <n v="0.03"/>
  </r>
  <r>
    <x v="33"/>
    <x v="5"/>
    <s v="Maa Movies"/>
    <s v="TGF MODHATI CINEMA"/>
    <n v="0"/>
  </r>
  <r>
    <x v="34"/>
    <x v="6"/>
    <s v="Maa Movies"/>
    <s v="TGF NINNE PELLAADATAA"/>
    <n v="7.0000000000000007E-2"/>
  </r>
  <r>
    <x v="34"/>
    <x v="6"/>
    <s v="Maa Movies"/>
    <s v="TGF NINNE PELLAADATAA"/>
    <n v="7.0000000000000007E-2"/>
  </r>
  <r>
    <x v="34"/>
    <x v="6"/>
    <s v="Maa Movies"/>
    <s v="TGF NINNE PELLAADATAA"/>
    <n v="0"/>
  </r>
  <r>
    <x v="34"/>
    <x v="6"/>
    <s v="Maa Movies"/>
    <s v="TGF NINNE PELLAADATAA"/>
    <n v="0"/>
  </r>
  <r>
    <x v="35"/>
    <x v="0"/>
    <s v="Maa Movies"/>
    <s v="TGF DHAIRYAM"/>
    <n v="0.03"/>
  </r>
  <r>
    <x v="35"/>
    <x v="0"/>
    <s v="Maa Movies"/>
    <s v="TGF DHAIRYAM"/>
    <n v="7.0000000000000007E-2"/>
  </r>
  <r>
    <x v="35"/>
    <x v="0"/>
    <s v="Maa Movies"/>
    <s v="TGF DHAIRYAM"/>
    <n v="0.04"/>
  </r>
  <r>
    <x v="35"/>
    <x v="0"/>
    <s v="Maa Movies"/>
    <s v="TGF DHAIRYAM"/>
    <n v="0.03"/>
  </r>
  <r>
    <x v="36"/>
    <x v="1"/>
    <s v="Maa Movies"/>
    <s v="TGF ASHOK"/>
    <n v="0.05"/>
  </r>
  <r>
    <x v="36"/>
    <x v="1"/>
    <s v="Maa Movies"/>
    <s v="TGF ASHOK"/>
    <n v="0.05"/>
  </r>
  <r>
    <x v="36"/>
    <x v="1"/>
    <s v="Maa Movies"/>
    <s v="TGF ASHOK"/>
    <n v="0.03"/>
  </r>
  <r>
    <x v="37"/>
    <x v="2"/>
    <s v="Maa Movies"/>
    <s v="TGF DRONACHARYA"/>
    <n v="0.06"/>
  </r>
  <r>
    <x v="37"/>
    <x v="2"/>
    <s v="Maa Movies"/>
    <s v="TGF DRONACHARYA"/>
    <n v="7.0000000000000007E-2"/>
  </r>
  <r>
    <x v="38"/>
    <x v="3"/>
    <s v="Maa Movies"/>
    <s v="TGF DONGAATA"/>
    <n v="0.14000000000000001"/>
  </r>
  <r>
    <x v="38"/>
    <x v="3"/>
    <s v="Maa Movies"/>
    <s v="TGF DONGAATA"/>
    <n v="0.08"/>
  </r>
  <r>
    <x v="38"/>
    <x v="3"/>
    <s v="Maa Movies"/>
    <s v="TGF DONGAATA"/>
    <n v="0.01"/>
  </r>
  <r>
    <x v="39"/>
    <x v="4"/>
    <s v="Maa Movies"/>
    <s v="TGF PASIVADI PRANAM"/>
    <n v="0.11"/>
  </r>
  <r>
    <x v="39"/>
    <x v="4"/>
    <s v="Maa Movies"/>
    <s v="TGF PASIVADI PRANAM"/>
    <n v="0.12"/>
  </r>
  <r>
    <x v="39"/>
    <x v="4"/>
    <s v="Maa Movies"/>
    <s v="TGF PASIVADI PRANAM"/>
    <n v="0.08"/>
  </r>
  <r>
    <x v="40"/>
    <x v="5"/>
    <s v="Maa Movies"/>
    <s v="TGF PATTNAVASAM"/>
    <n v="0.03"/>
  </r>
  <r>
    <x v="40"/>
    <x v="5"/>
    <s v="Maa Movies"/>
    <s v="TGF PATTNAVASAM"/>
    <n v="0.05"/>
  </r>
  <r>
    <x v="40"/>
    <x v="5"/>
    <s v="Maa Movies"/>
    <s v="TGF PATTNAVASAM"/>
    <n v="0.03"/>
  </r>
  <r>
    <x v="40"/>
    <x v="5"/>
    <s v="Maa Movies"/>
    <s v="TGF SUBHASH CHANDRABOSE"/>
    <n v="0.05"/>
  </r>
  <r>
    <x v="40"/>
    <x v="5"/>
    <s v="Maa Movies"/>
    <s v="TGF SUBHASH CHANDRABOSE"/>
    <n v="0.03"/>
  </r>
  <r>
    <x v="40"/>
    <x v="5"/>
    <s v="Maa Movies"/>
    <s v="TGF SUBHASH CHANDRABOSE"/>
    <n v="0.08"/>
  </r>
  <r>
    <x v="40"/>
    <x v="5"/>
    <s v="Maa Movies"/>
    <s v="TGF SUBHASH CHANDRABOSE"/>
    <n v="0.1"/>
  </r>
  <r>
    <x v="40"/>
    <x v="5"/>
    <s v="Maa Movies"/>
    <s v="TGF MECHANIC ALLUDU"/>
    <n v="0.09"/>
  </r>
  <r>
    <x v="41"/>
    <x v="6"/>
    <s v="Maa Movies"/>
    <s v="TGF RADHAA KRISHNA"/>
    <n v="0.05"/>
  </r>
  <r>
    <x v="41"/>
    <x v="6"/>
    <s v="Maa Movies"/>
    <s v="TGF RADHAA KRISHNA"/>
    <n v="0.03"/>
  </r>
  <r>
    <x v="41"/>
    <x v="6"/>
    <s v="Maa Movies"/>
    <s v="TGF RADHAA KRISHNA"/>
    <n v="0.03"/>
  </r>
  <r>
    <x v="41"/>
    <x v="6"/>
    <s v="Maa Movies"/>
    <s v="TGF SHIVAYYA"/>
    <n v="0.03"/>
  </r>
  <r>
    <x v="41"/>
    <x v="6"/>
    <s v="Maa Movies"/>
    <s v="TGF SHIVAYYA"/>
    <n v="0.03"/>
  </r>
  <r>
    <x v="41"/>
    <x v="6"/>
    <s v="Maa Movies"/>
    <s v="TGF SHIVAYYA"/>
    <n v="0.03"/>
  </r>
  <r>
    <x v="41"/>
    <x v="6"/>
    <s v="Maa Movies"/>
    <s v="TGF ASAADHYUDU"/>
    <n v="0.03"/>
  </r>
  <r>
    <x v="41"/>
    <x v="6"/>
    <s v="Maa Movies"/>
    <s v="TGF ASAADHYUDU"/>
    <n v="0.05"/>
  </r>
  <r>
    <x v="41"/>
    <x v="6"/>
    <s v="Maa Movies"/>
    <s v="TGF ASAADHYUDU"/>
    <n v="7.0000000000000007E-2"/>
  </r>
  <r>
    <x v="41"/>
    <x v="6"/>
    <s v="Maa Movies"/>
    <s v="TGF ASAADHYUDU"/>
    <n v="0.06"/>
  </r>
  <r>
    <x v="42"/>
    <x v="0"/>
    <s v="Maa Movies"/>
    <s v="TGF MAJAA"/>
    <n v="0.06"/>
  </r>
  <r>
    <x v="42"/>
    <x v="0"/>
    <s v="Maa Movies"/>
    <s v="TGF MAJAA"/>
    <n v="0.03"/>
  </r>
  <r>
    <x v="42"/>
    <x v="0"/>
    <s v="Maa Movies"/>
    <s v="TGF MAJAA"/>
    <n v="0.01"/>
  </r>
  <r>
    <x v="42"/>
    <x v="0"/>
    <s v="Maa Movies"/>
    <s v="TGF MUGGURU"/>
    <n v="0.02"/>
  </r>
  <r>
    <x v="44"/>
    <x v="2"/>
    <s v="Maa Movies"/>
    <s v="TGF JAFFA"/>
    <n v="7.0000000000000007E-2"/>
  </r>
  <r>
    <x v="44"/>
    <x v="2"/>
    <s v="Maa Movies"/>
    <s v="TGF JAFFA"/>
    <n v="0.09"/>
  </r>
  <r>
    <x v="44"/>
    <x v="2"/>
    <s v="Maa Movies"/>
    <s v="TGF JAFFA"/>
    <n v="0.11"/>
  </r>
  <r>
    <x v="45"/>
    <x v="3"/>
    <s v="Maa Movies"/>
    <s v="TGF GANGAPUTRULU"/>
    <n v="0.03"/>
  </r>
  <r>
    <x v="45"/>
    <x v="3"/>
    <s v="Maa Movies"/>
    <s v="TGF GANGAPUTRULU"/>
    <n v="0.01"/>
  </r>
  <r>
    <x v="45"/>
    <x v="3"/>
    <s v="Maa Movies"/>
    <s v="TGF GANGAPUTRULU"/>
    <n v="0.01"/>
  </r>
  <r>
    <x v="45"/>
    <x v="3"/>
    <s v="Maa Movies"/>
    <s v="TGF LOVE JOURNEY"/>
    <n v="0"/>
  </r>
  <r>
    <x v="45"/>
    <x v="3"/>
    <s v="Maa Movies"/>
    <s v="TGF LOVE JOURNEY"/>
    <n v="0.01"/>
  </r>
  <r>
    <x v="46"/>
    <x v="4"/>
    <s v="Maa Movies"/>
    <s v="TGF SUPER"/>
    <n v="0.05"/>
  </r>
  <r>
    <x v="46"/>
    <x v="4"/>
    <s v="Maa Movies"/>
    <s v="TGF SUPER"/>
    <n v="0.04"/>
  </r>
  <r>
    <x v="47"/>
    <x v="5"/>
    <s v="Maa Movies"/>
    <s v="TGF JAYAM MANADERA"/>
    <n v="7.0000000000000007E-2"/>
  </r>
  <r>
    <x v="47"/>
    <x v="5"/>
    <s v="Maa Movies"/>
    <s v="TGF JAYAM MANADERA"/>
    <n v="0.05"/>
  </r>
  <r>
    <x v="47"/>
    <x v="5"/>
    <s v="Maa Movies"/>
    <s v="TGF JAYAM MANADERA"/>
    <n v="0.04"/>
  </r>
  <r>
    <x v="48"/>
    <x v="6"/>
    <s v="Maa Movies"/>
    <s v="TGF AAVIDA MA AAVIDE"/>
    <n v="0"/>
  </r>
  <r>
    <x v="48"/>
    <x v="6"/>
    <s v="Maa Movies"/>
    <s v="TGF AAVIDA MA AAVIDE"/>
    <n v="0.05"/>
  </r>
  <r>
    <x v="48"/>
    <x v="6"/>
    <s v="Maa Movies"/>
    <s v="TGF AAVIDA MA AAVIDE"/>
    <n v="0.14000000000000001"/>
  </r>
  <r>
    <x v="48"/>
    <x v="6"/>
    <s v="Maa Movies"/>
    <s v="TGF AAVIDA MA AAVIDE"/>
    <n v="0.06"/>
  </r>
  <r>
    <x v="48"/>
    <x v="6"/>
    <s v="Maa Movies"/>
    <s v="TGF ROUDRAM"/>
    <n v="0.04"/>
  </r>
  <r>
    <x v="48"/>
    <x v="6"/>
    <s v="Maa Movies"/>
    <s v="TGF ROUDRAM"/>
    <n v="0.06"/>
  </r>
  <r>
    <x v="48"/>
    <x v="6"/>
    <s v="Maa Movies"/>
    <s v="TGF ROUDRAM"/>
    <n v="0.03"/>
  </r>
  <r>
    <x v="0"/>
    <x v="0"/>
    <s v="Maa Music"/>
    <s v="CHAI BISCUIT"/>
    <n v="0"/>
  </r>
  <r>
    <x v="0"/>
    <x v="0"/>
    <s v="Maa Music"/>
    <s v="ENDUKU YEMITI ELA"/>
    <n v="0.01"/>
  </r>
  <r>
    <x v="0"/>
    <x v="0"/>
    <s v="Maa Music"/>
    <s v="ENDUKU YEMITI ELA"/>
    <n v="0.03"/>
  </r>
  <r>
    <x v="0"/>
    <x v="0"/>
    <s v="Maa Music"/>
    <s v="LADY JODI"/>
    <n v="0"/>
  </r>
  <r>
    <x v="0"/>
    <x v="0"/>
    <s v="Maa Music"/>
    <s v="TAKE 3"/>
    <n v="0"/>
  </r>
  <r>
    <x v="0"/>
    <x v="0"/>
    <s v="Maa Music"/>
    <s v="TAKE 3"/>
    <n v="0.01"/>
  </r>
  <r>
    <x v="0"/>
    <x v="0"/>
    <s v="Maa Music"/>
    <s v="GOOGLY"/>
    <n v="0"/>
  </r>
  <r>
    <x v="0"/>
    <x v="0"/>
    <s v="Maa Music"/>
    <s v="SERIAL SITHAMAALAKSHMI"/>
    <n v="0"/>
  </r>
  <r>
    <x v="0"/>
    <x v="0"/>
    <s v="Maa Music"/>
    <s v="SERIAL SITHAMAALAKSHMI"/>
    <n v="0"/>
  </r>
  <r>
    <x v="0"/>
    <x v="0"/>
    <s v="Maa Music"/>
    <s v="SERIAL SITHAMAALAKSHMI"/>
    <n v="0"/>
  </r>
  <r>
    <x v="0"/>
    <x v="0"/>
    <s v="Maa Music"/>
    <s v="COMING ATTRACTIONS"/>
    <n v="0.02"/>
  </r>
  <r>
    <x v="0"/>
    <x v="0"/>
    <s v="Maa Music"/>
    <s v="ADHURS (FILM SONG)"/>
    <n v="0"/>
  </r>
  <r>
    <x v="0"/>
    <x v="0"/>
    <s v="Maa Music"/>
    <s v="SARADA SARADAGA"/>
    <n v="0"/>
  </r>
  <r>
    <x v="0"/>
    <x v="0"/>
    <s v="Maa Music"/>
    <s v="JALSA (FILM SONGS)"/>
    <n v="0.02"/>
  </r>
  <r>
    <x v="0"/>
    <x v="0"/>
    <s v="Maa Music"/>
    <s v="JALSA (FILM SONGS)"/>
    <n v="0.01"/>
  </r>
  <r>
    <x v="0"/>
    <x v="0"/>
    <s v="Maa Music"/>
    <s v="ALBUM OF THE DAY"/>
    <n v="0.01"/>
  </r>
  <r>
    <x v="0"/>
    <x v="0"/>
    <s v="Maa Music"/>
    <s v="COMING ATTRACTIONS"/>
    <n v="0"/>
  </r>
  <r>
    <x v="0"/>
    <x v="0"/>
    <s v="Maa Music"/>
    <s v="STAR ON DEMAND"/>
    <n v="0.01"/>
  </r>
  <r>
    <x v="0"/>
    <x v="0"/>
    <s v="Maa Music"/>
    <s v="VICHITRALAHARI"/>
    <n v="0.01"/>
  </r>
  <r>
    <x v="0"/>
    <x v="0"/>
    <s v="Maa Music"/>
    <s v="JAAMU RATHIRI"/>
    <n v="0.02"/>
  </r>
  <r>
    <x v="1"/>
    <x v="1"/>
    <s v="Maa Music"/>
    <s v="CHAI BISCUIT"/>
    <n v="0"/>
  </r>
  <r>
    <x v="1"/>
    <x v="1"/>
    <s v="Maa Music"/>
    <s v="ALBUM OF THE DAY"/>
    <n v="0"/>
  </r>
  <r>
    <x v="1"/>
    <x v="1"/>
    <s v="Maa Music"/>
    <s v="SOMETHING SPECIAL"/>
    <n v="0.02"/>
  </r>
  <r>
    <x v="1"/>
    <x v="1"/>
    <s v="Maa Music"/>
    <s v="SOMETHING SPECIAL"/>
    <n v="0.03"/>
  </r>
  <r>
    <x v="1"/>
    <x v="1"/>
    <s v="Maa Music"/>
    <s v="ENDUKU YEMITI ELA"/>
    <n v="0.02"/>
  </r>
  <r>
    <x v="1"/>
    <x v="1"/>
    <s v="Maa Music"/>
    <s v="ENDUKU YEMITI ELA"/>
    <n v="0.06"/>
  </r>
  <r>
    <x v="1"/>
    <x v="1"/>
    <s v="Maa Music"/>
    <s v="KEKA HIT"/>
    <n v="0.01"/>
  </r>
  <r>
    <x v="1"/>
    <x v="1"/>
    <s v="Maa Music"/>
    <s v="FILM CITY"/>
    <n v="0"/>
  </r>
  <r>
    <x v="1"/>
    <x v="1"/>
    <s v="Maa Music"/>
    <s v="LADY JODI"/>
    <n v="0"/>
  </r>
  <r>
    <x v="1"/>
    <x v="1"/>
    <s v="Maa Music"/>
    <s v="LADY JODI"/>
    <n v="0.03"/>
  </r>
  <r>
    <x v="1"/>
    <x v="1"/>
    <s v="Maa Music"/>
    <s v="HOT HOT HITZ"/>
    <n v="0"/>
  </r>
  <r>
    <x v="1"/>
    <x v="1"/>
    <s v="Maa Music"/>
    <s v="GOOGLY"/>
    <n v="0"/>
  </r>
  <r>
    <x v="1"/>
    <x v="1"/>
    <s v="Maa Music"/>
    <s v="ADHURS (FILM SONG)"/>
    <n v="0"/>
  </r>
  <r>
    <x v="1"/>
    <x v="1"/>
    <s v="Maa Music"/>
    <s v="SERIAL SITHAMAALAKSHMI"/>
    <n v="0"/>
  </r>
  <r>
    <x v="1"/>
    <x v="1"/>
    <s v="Maa Music"/>
    <s v="COMING ATTRACTIONS"/>
    <n v="0"/>
  </r>
  <r>
    <x v="1"/>
    <x v="1"/>
    <s v="Maa Music"/>
    <s v="SARADA SARADAGA"/>
    <n v="0.04"/>
  </r>
  <r>
    <x v="1"/>
    <x v="1"/>
    <s v="Maa Music"/>
    <s v="SARADA SARADAGA"/>
    <n v="0.03"/>
  </r>
  <r>
    <x v="1"/>
    <x v="1"/>
    <s v="Maa Music"/>
    <s v="JALSA (FILM SONGS)"/>
    <n v="0.04"/>
  </r>
  <r>
    <x v="1"/>
    <x v="1"/>
    <s v="Maa Music"/>
    <s v="JALSA (FILM SONGS)"/>
    <n v="0.05"/>
  </r>
  <r>
    <x v="1"/>
    <x v="1"/>
    <s v="Maa Music"/>
    <s v="IDI PATALA VELAYANI"/>
    <n v="0.01"/>
  </r>
  <r>
    <x v="2"/>
    <x v="2"/>
    <s v="Maa Music"/>
    <s v="CHAI BISCUIT"/>
    <n v="0.02"/>
  </r>
  <r>
    <x v="2"/>
    <x v="2"/>
    <s v="Maa Music"/>
    <s v="CHAI BISCUIT"/>
    <n v="0.04"/>
  </r>
  <r>
    <x v="2"/>
    <x v="2"/>
    <s v="Maa Music"/>
    <s v="SOMETHING SPECIAL"/>
    <n v="0.05"/>
  </r>
  <r>
    <x v="2"/>
    <x v="2"/>
    <s v="Maa Music"/>
    <s v="SOMETHING SPECIAL"/>
    <n v="0.04"/>
  </r>
  <r>
    <x v="2"/>
    <x v="2"/>
    <s v="Maa Music"/>
    <s v="SOMETHING SPECIAL"/>
    <n v="0.02"/>
  </r>
  <r>
    <x v="2"/>
    <x v="2"/>
    <s v="Maa Music"/>
    <s v="ENDUKU YEMITI ELA"/>
    <n v="0.02"/>
  </r>
  <r>
    <x v="2"/>
    <x v="2"/>
    <s v="Maa Music"/>
    <s v="ENDUKU YEMITI ELA"/>
    <n v="0.03"/>
  </r>
  <r>
    <x v="2"/>
    <x v="2"/>
    <s v="Maa Music"/>
    <s v="KEKA HIT"/>
    <n v="0.05"/>
  </r>
  <r>
    <x v="2"/>
    <x v="2"/>
    <s v="Maa Music"/>
    <s v="FILM CITY"/>
    <n v="0.05"/>
  </r>
  <r>
    <x v="2"/>
    <x v="2"/>
    <s v="Maa Music"/>
    <s v="LADY JODI"/>
    <n v="0"/>
  </r>
  <r>
    <x v="2"/>
    <x v="2"/>
    <s v="Maa Music"/>
    <s v="LADY JODI"/>
    <n v="0.02"/>
  </r>
  <r>
    <x v="2"/>
    <x v="2"/>
    <s v="Maa Music"/>
    <s v="HOT HOT HITZ"/>
    <n v="0"/>
  </r>
  <r>
    <x v="2"/>
    <x v="2"/>
    <s v="Maa Music"/>
    <s v="GOOGLY"/>
    <n v="0"/>
  </r>
  <r>
    <x v="2"/>
    <x v="2"/>
    <s v="Maa Music"/>
    <s v="ADHURS (FILM SONG)"/>
    <n v="0.02"/>
  </r>
  <r>
    <x v="2"/>
    <x v="2"/>
    <s v="Maa Music"/>
    <s v="SERIAL SITHAMAALAKSHMI"/>
    <n v="0.01"/>
  </r>
  <r>
    <x v="2"/>
    <x v="2"/>
    <s v="Maa Music"/>
    <s v="COMING ATTRACTIONS"/>
    <n v="0.02"/>
  </r>
  <r>
    <x v="2"/>
    <x v="2"/>
    <s v="Maa Music"/>
    <s v="SARADA SARADAGA"/>
    <n v="0"/>
  </r>
  <r>
    <x v="2"/>
    <x v="2"/>
    <s v="Maa Music"/>
    <s v="SARADA SARADAGA"/>
    <n v="0"/>
  </r>
  <r>
    <x v="2"/>
    <x v="2"/>
    <s v="Maa Music"/>
    <s v="JALSA (FILM SONGS)"/>
    <n v="0"/>
  </r>
  <r>
    <x v="2"/>
    <x v="2"/>
    <s v="Maa Music"/>
    <s v="IDI PATALA VELAYANI"/>
    <n v="0"/>
  </r>
  <r>
    <x v="3"/>
    <x v="3"/>
    <s v="Maa Music"/>
    <s v="MAA MELODIES"/>
    <n v="0.02"/>
  </r>
  <r>
    <x v="3"/>
    <x v="3"/>
    <s v="Maa Music"/>
    <s v="MORNING MANTRA"/>
    <n v="0"/>
  </r>
  <r>
    <x v="3"/>
    <x v="3"/>
    <s v="Maa Music"/>
    <s v="FEEL MY LOVE"/>
    <n v="0.02"/>
  </r>
  <r>
    <x v="3"/>
    <x v="3"/>
    <s v="Maa Music"/>
    <s v="CHEWING GUM"/>
    <n v="0"/>
  </r>
  <r>
    <x v="3"/>
    <x v="3"/>
    <s v="Maa Music"/>
    <s v="HOT HOT HITZ"/>
    <n v="0"/>
  </r>
  <r>
    <x v="3"/>
    <x v="3"/>
    <s v="Maa Music"/>
    <s v="TAKE 3"/>
    <n v="0"/>
  </r>
  <r>
    <x v="3"/>
    <x v="3"/>
    <s v="Maa Music"/>
    <s v="SABHAKU NAMASKARAM"/>
    <n v="0.01"/>
  </r>
  <r>
    <x v="3"/>
    <x v="3"/>
    <s v="Maa Music"/>
    <s v="ADHURS (FILM SONG)"/>
    <n v="0.02"/>
  </r>
  <r>
    <x v="3"/>
    <x v="3"/>
    <s v="Maa Music"/>
    <s v="COMING ATTRACTIONS"/>
    <n v="0.02"/>
  </r>
  <r>
    <x v="3"/>
    <x v="3"/>
    <s v="Maa Music"/>
    <s v="10 TANAA TAN"/>
    <n v="0"/>
  </r>
  <r>
    <x v="3"/>
    <x v="3"/>
    <s v="Maa Music"/>
    <s v="MAA ISHTAM"/>
    <n v="0.01"/>
  </r>
  <r>
    <x v="3"/>
    <x v="3"/>
    <s v="Maa Music"/>
    <s v="ALBUM OF THE DAY"/>
    <n v="0"/>
  </r>
  <r>
    <x v="3"/>
    <x v="3"/>
    <s v="Maa Music"/>
    <s v="ADHURS (FILM SONG)"/>
    <n v="0.02"/>
  </r>
  <r>
    <x v="3"/>
    <x v="3"/>
    <s v="Maa Music"/>
    <s v="FUN EXPRESS"/>
    <n v="0.01"/>
  </r>
  <r>
    <x v="3"/>
    <x v="3"/>
    <s v="Maa Music"/>
    <s v="FUN EXPRESS"/>
    <n v="0"/>
  </r>
  <r>
    <x v="3"/>
    <x v="3"/>
    <s v="Maa Music"/>
    <s v="HIMSA NANDAM"/>
    <n v="0"/>
  </r>
  <r>
    <x v="3"/>
    <x v="3"/>
    <s v="Maa Music"/>
    <s v="VICHITRALAHARI"/>
    <n v="0.03"/>
  </r>
  <r>
    <x v="3"/>
    <x v="3"/>
    <s v="Maa Music"/>
    <s v="SOMETHING SPECIAL"/>
    <n v="0.02"/>
  </r>
  <r>
    <x v="3"/>
    <x v="3"/>
    <s v="Maa Music"/>
    <s v="SOMETHING SPECIAL"/>
    <n v="0.03"/>
  </r>
  <r>
    <x v="3"/>
    <x v="3"/>
    <s v="Maa Music"/>
    <s v="MASTI MAJAA"/>
    <n v="0.03"/>
  </r>
  <r>
    <x v="4"/>
    <x v="4"/>
    <s v="Maa Music"/>
    <s v="ADHURS (FILM SONG)"/>
    <n v="0.03"/>
  </r>
  <r>
    <x v="4"/>
    <x v="4"/>
    <s v="Maa Music"/>
    <s v="MORNING MANTRA"/>
    <n v="0.01"/>
  </r>
  <r>
    <x v="4"/>
    <x v="4"/>
    <s v="Maa Music"/>
    <s v="VICHITRALAHARI"/>
    <n v="0.01"/>
  </r>
  <r>
    <x v="4"/>
    <x v="4"/>
    <s v="Maa Music"/>
    <s v="MEE STAR CHAT SHOW"/>
    <n v="0"/>
  </r>
  <r>
    <x v="4"/>
    <x v="4"/>
    <s v="Maa Music"/>
    <s v="SOMETHING SPECIAL"/>
    <n v="0.01"/>
  </r>
  <r>
    <x v="4"/>
    <x v="4"/>
    <s v="Maa Music"/>
    <s v="SOMETHING SPECIAL"/>
    <n v="0.01"/>
  </r>
  <r>
    <x v="4"/>
    <x v="4"/>
    <s v="Maa Music"/>
    <s v="TADAKHA JANTATHO GREEKU VEERUDU"/>
    <n v="0.02"/>
  </r>
  <r>
    <x v="4"/>
    <x v="4"/>
    <s v="Maa Music"/>
    <s v="10 TANAA TAN"/>
    <n v="0.01"/>
  </r>
  <r>
    <x v="4"/>
    <x v="4"/>
    <s v="Maa Music"/>
    <s v="FEEL MY LOVE"/>
    <n v="0"/>
  </r>
  <r>
    <x v="4"/>
    <x v="4"/>
    <s v="Maa Music"/>
    <s v="SOMETHING SPECIAL"/>
    <n v="0"/>
  </r>
  <r>
    <x v="4"/>
    <x v="4"/>
    <s v="Maa Music"/>
    <s v="SOMETHING SPECIAL"/>
    <n v="0"/>
  </r>
  <r>
    <x v="4"/>
    <x v="4"/>
    <s v="Maa Music"/>
    <s v="MAA ISHTAM"/>
    <n v="0.01"/>
  </r>
  <r>
    <x v="4"/>
    <x v="4"/>
    <s v="Maa Music"/>
    <s v="TOP 10"/>
    <n v="0.01"/>
  </r>
  <r>
    <x v="4"/>
    <x v="4"/>
    <s v="Maa Music"/>
    <s v="EKAEKAAS PAKAPAKAAS"/>
    <n v="0.05"/>
  </r>
  <r>
    <x v="4"/>
    <x v="4"/>
    <s v="Maa Music"/>
    <s v="FUN EXPRESS"/>
    <n v="0.02"/>
  </r>
  <r>
    <x v="4"/>
    <x v="4"/>
    <s v="Maa Music"/>
    <s v="LOVE JUNCTION"/>
    <n v="0"/>
  </r>
  <r>
    <x v="4"/>
    <x v="4"/>
    <s v="Maa Music"/>
    <s v="VICHITRALAHARI"/>
    <n v="0.04"/>
  </r>
  <r>
    <x v="4"/>
    <x v="4"/>
    <s v="Maa Music"/>
    <s v="SOMETHING SOMETHING AUDIO RELEASE"/>
    <n v="0.04"/>
  </r>
  <r>
    <x v="4"/>
    <x v="4"/>
    <s v="Maa Music"/>
    <s v="SOMETHING SOMETHING AUDIO RELEASE"/>
    <n v="0.05"/>
  </r>
  <r>
    <x v="4"/>
    <x v="4"/>
    <s v="Maa Music"/>
    <s v="SOMETHING SOMETHING AUDIO RELEASE"/>
    <n v="0"/>
  </r>
  <r>
    <x v="5"/>
    <x v="5"/>
    <s v="Maa Music"/>
    <s v="CHAI BISCUIT"/>
    <n v="0.01"/>
  </r>
  <r>
    <x v="5"/>
    <x v="5"/>
    <s v="Maa Music"/>
    <s v="COMING ATTRACTIONS"/>
    <n v="0.01"/>
  </r>
  <r>
    <x v="5"/>
    <x v="5"/>
    <s v="Maa Music"/>
    <s v="SOMETHING SPECIAL"/>
    <n v="0"/>
  </r>
  <r>
    <x v="5"/>
    <x v="5"/>
    <s v="Maa Music"/>
    <s v="SOMETHING SPECIAL"/>
    <n v="0.03"/>
  </r>
  <r>
    <x v="5"/>
    <x v="5"/>
    <s v="Maa Music"/>
    <s v="YENDUKU YEMITE YELA"/>
    <n v="0"/>
  </r>
  <r>
    <x v="5"/>
    <x v="5"/>
    <s v="Maa Music"/>
    <s v="YENDUKU YEMITE YELA"/>
    <n v="0.04"/>
  </r>
  <r>
    <x v="5"/>
    <x v="5"/>
    <s v="Maa Music"/>
    <s v="COMING ATTRACTIONS"/>
    <n v="0"/>
  </r>
  <r>
    <x v="5"/>
    <x v="5"/>
    <s v="Maa Music"/>
    <s v="COMING ATTRACTIONS"/>
    <n v="0"/>
  </r>
  <r>
    <x v="5"/>
    <x v="5"/>
    <s v="Maa Music"/>
    <s v="LADY JODI"/>
    <n v="0.02"/>
  </r>
  <r>
    <x v="5"/>
    <x v="5"/>
    <s v="Maa Music"/>
    <s v="HOT HOT HITZ"/>
    <n v="0"/>
  </r>
  <r>
    <x v="5"/>
    <x v="5"/>
    <s v="Maa Music"/>
    <s v="GOOGLY"/>
    <n v="0.02"/>
  </r>
  <r>
    <x v="5"/>
    <x v="5"/>
    <s v="Maa Music"/>
    <s v="ADHURS (FILM SONG)"/>
    <n v="0.01"/>
  </r>
  <r>
    <x v="5"/>
    <x v="5"/>
    <s v="Maa Music"/>
    <s v="SERIAL SITHAMAALAKSHMI"/>
    <n v="0"/>
  </r>
  <r>
    <x v="5"/>
    <x v="5"/>
    <s v="Maa Music"/>
    <s v="COMING ATTRACTIONS"/>
    <n v="0"/>
  </r>
  <r>
    <x v="5"/>
    <x v="5"/>
    <s v="Maa Music"/>
    <s v="SARADA SARADAGA"/>
    <n v="0.03"/>
  </r>
  <r>
    <x v="5"/>
    <x v="5"/>
    <s v="Maa Music"/>
    <s v="SARADA SARADAGA"/>
    <n v="0.01"/>
  </r>
  <r>
    <x v="5"/>
    <x v="5"/>
    <s v="Maa Music"/>
    <s v="JALSA (FILM SONGS)"/>
    <n v="0.02"/>
  </r>
  <r>
    <x v="5"/>
    <x v="5"/>
    <s v="Maa Music"/>
    <s v="JALSA (FILM SONGS)"/>
    <n v="0.02"/>
  </r>
  <r>
    <x v="5"/>
    <x v="5"/>
    <s v="Maa Music"/>
    <s v="ALBUM OF THE DAY"/>
    <n v="0.01"/>
  </r>
  <r>
    <x v="5"/>
    <x v="5"/>
    <s v="Maa Music"/>
    <s v="STAR ON DEMAND"/>
    <n v="0.06"/>
  </r>
  <r>
    <x v="6"/>
    <x v="6"/>
    <s v="Maa Music"/>
    <s v="CHAI BISCUIT"/>
    <n v="0"/>
  </r>
  <r>
    <x v="6"/>
    <x v="6"/>
    <s v="Maa Music"/>
    <s v="CHAI BISCUIT"/>
    <n v="0.02"/>
  </r>
  <r>
    <x v="6"/>
    <x v="6"/>
    <s v="Maa Music"/>
    <s v="SOMETHING SPECIAL"/>
    <n v="0.04"/>
  </r>
  <r>
    <x v="6"/>
    <x v="6"/>
    <s v="Maa Music"/>
    <s v="SOMETHING SPECIAL"/>
    <n v="0"/>
  </r>
  <r>
    <x v="6"/>
    <x v="6"/>
    <s v="Maa Music"/>
    <s v="YENDUKU YEMITE YELA"/>
    <n v="0"/>
  </r>
  <r>
    <x v="6"/>
    <x v="6"/>
    <s v="Maa Music"/>
    <s v="YENDUKU YEMITE YELA"/>
    <n v="0"/>
  </r>
  <r>
    <x v="6"/>
    <x v="6"/>
    <s v="Maa Music"/>
    <s v="KEKA HIT"/>
    <n v="0"/>
  </r>
  <r>
    <x v="6"/>
    <x v="6"/>
    <s v="Maa Music"/>
    <s v="FILM CITY"/>
    <n v="0"/>
  </r>
  <r>
    <x v="6"/>
    <x v="6"/>
    <s v="Maa Music"/>
    <s v="COMING ATTRACTIONS"/>
    <n v="0.09"/>
  </r>
  <r>
    <x v="6"/>
    <x v="6"/>
    <s v="Maa Music"/>
    <s v="LADY JODI"/>
    <n v="0.01"/>
  </r>
  <r>
    <x v="6"/>
    <x v="6"/>
    <s v="Maa Music"/>
    <s v="SNACKS 60"/>
    <n v="0"/>
  </r>
  <r>
    <x v="6"/>
    <x v="6"/>
    <s v="Maa Music"/>
    <s v="HOT HOT HITZ"/>
    <n v="0.01"/>
  </r>
  <r>
    <x v="6"/>
    <x v="6"/>
    <s v="Maa Music"/>
    <s v="GOOGLY"/>
    <n v="0.01"/>
  </r>
  <r>
    <x v="6"/>
    <x v="6"/>
    <s v="Maa Music"/>
    <s v="SERIAL SITHAMAALAKSHMI"/>
    <n v="0"/>
  </r>
  <r>
    <x v="6"/>
    <x v="6"/>
    <s v="Maa Music"/>
    <s v="SERIAL SITHAMAALAKSHMI"/>
    <n v="0"/>
  </r>
  <r>
    <x v="6"/>
    <x v="6"/>
    <s v="Maa Music"/>
    <s v="ADHURS (FILM SONG)"/>
    <n v="0.02"/>
  </r>
  <r>
    <x v="6"/>
    <x v="6"/>
    <s v="Maa Music"/>
    <s v="SARADA SARADAGA"/>
    <n v="0.01"/>
  </r>
  <r>
    <x v="6"/>
    <x v="6"/>
    <s v="Maa Music"/>
    <s v="SUPER ANNA SUPER"/>
    <n v="0.01"/>
  </r>
  <r>
    <x v="6"/>
    <x v="6"/>
    <s v="Maa Music"/>
    <s v="JALSA (FILM SONGS)"/>
    <n v="0.01"/>
  </r>
  <r>
    <x v="6"/>
    <x v="6"/>
    <s v="Maa Music"/>
    <s v="JALSA (FILM SONGS)"/>
    <n v="0.02"/>
  </r>
  <r>
    <x v="7"/>
    <x v="0"/>
    <s v="Maa Music"/>
    <s v="CHAI BISCUIT"/>
    <n v="0"/>
  </r>
  <r>
    <x v="7"/>
    <x v="0"/>
    <s v="Maa Music"/>
    <s v="CHAI BISCUIT"/>
    <n v="0.01"/>
  </r>
  <r>
    <x v="7"/>
    <x v="0"/>
    <s v="Maa Music"/>
    <s v="SOMETHING SPECIAL"/>
    <n v="0.02"/>
  </r>
  <r>
    <x v="7"/>
    <x v="0"/>
    <s v="Maa Music"/>
    <s v="SOMETHING SPECIAL"/>
    <n v="0.01"/>
  </r>
  <r>
    <x v="7"/>
    <x v="0"/>
    <s v="Maa Music"/>
    <s v="COMING ATTRACTIONS"/>
    <n v="0.01"/>
  </r>
  <r>
    <x v="7"/>
    <x v="0"/>
    <s v="Maa Music"/>
    <s v="ENDUKU YEMITI ELA"/>
    <n v="0"/>
  </r>
  <r>
    <x v="7"/>
    <x v="0"/>
    <s v="Maa Music"/>
    <s v="ADHURS (FILM SONG)"/>
    <n v="0.01"/>
  </r>
  <r>
    <x v="7"/>
    <x v="0"/>
    <s v="Maa Music"/>
    <s v="KEKA HIT"/>
    <n v="0.05"/>
  </r>
  <r>
    <x v="7"/>
    <x v="0"/>
    <s v="Maa Music"/>
    <s v="FILM CITY"/>
    <n v="0.02"/>
  </r>
  <r>
    <x v="7"/>
    <x v="0"/>
    <s v="Maa Music"/>
    <s v="LADY JODI"/>
    <n v="0.03"/>
  </r>
  <r>
    <x v="7"/>
    <x v="0"/>
    <s v="Maa Music"/>
    <s v="SNACKS 60"/>
    <n v="0"/>
  </r>
  <r>
    <x v="7"/>
    <x v="0"/>
    <s v="Maa Music"/>
    <s v="TAKE 3"/>
    <n v="0"/>
  </r>
  <r>
    <x v="7"/>
    <x v="0"/>
    <s v="Maa Music"/>
    <s v="GOOGLY"/>
    <n v="0.01"/>
  </r>
  <r>
    <x v="7"/>
    <x v="0"/>
    <s v="Maa Music"/>
    <s v="SERIAL SITHAMAALAKSHMI"/>
    <n v="0"/>
  </r>
  <r>
    <x v="7"/>
    <x v="0"/>
    <s v="Maa Music"/>
    <s v="SERIAL SITHAMAALAKSHMI"/>
    <n v="0.03"/>
  </r>
  <r>
    <x v="7"/>
    <x v="0"/>
    <s v="Maa Music"/>
    <s v="SARADA SARADAGA"/>
    <n v="0.03"/>
  </r>
  <r>
    <x v="7"/>
    <x v="0"/>
    <s v="Maa Music"/>
    <s v="SARADA SARADAGA"/>
    <n v="0.03"/>
  </r>
  <r>
    <x v="7"/>
    <x v="0"/>
    <s v="Maa Music"/>
    <s v="JALSA (FILM SONGS)"/>
    <n v="0.05"/>
  </r>
  <r>
    <x v="7"/>
    <x v="0"/>
    <s v="Maa Music"/>
    <s v="JALSA (FILM SONGS)"/>
    <n v="0.05"/>
  </r>
  <r>
    <x v="7"/>
    <x v="0"/>
    <s v="Maa Music"/>
    <s v="IDI PATALA VELAYANI"/>
    <n v="0"/>
  </r>
  <r>
    <x v="8"/>
    <x v="1"/>
    <s v="Maa Music"/>
    <s v="CHAI BISCUIT"/>
    <n v="0"/>
  </r>
  <r>
    <x v="8"/>
    <x v="1"/>
    <s v="Maa Music"/>
    <s v="CHAI BISCUIT"/>
    <n v="0.01"/>
  </r>
  <r>
    <x v="8"/>
    <x v="1"/>
    <s v="Maa Music"/>
    <s v="SOMETHING SPECIAL"/>
    <n v="0.01"/>
  </r>
  <r>
    <x v="8"/>
    <x v="1"/>
    <s v="Maa Music"/>
    <s v="SOMETHING SPECIAL"/>
    <n v="0.04"/>
  </r>
  <r>
    <x v="8"/>
    <x v="1"/>
    <s v="Maa Music"/>
    <s v="ENDUKU YEMITI ELA"/>
    <n v="0"/>
  </r>
  <r>
    <x v="8"/>
    <x v="1"/>
    <s v="Maa Music"/>
    <s v="ENDUKU YEMITI ELA"/>
    <n v="0.01"/>
  </r>
  <r>
    <x v="8"/>
    <x v="1"/>
    <s v="Maa Music"/>
    <s v="ADHURS (FILM SONG)"/>
    <n v="0.01"/>
  </r>
  <r>
    <x v="8"/>
    <x v="1"/>
    <s v="Maa Music"/>
    <s v="KEKA HIT"/>
    <n v="0"/>
  </r>
  <r>
    <x v="8"/>
    <x v="1"/>
    <s v="Maa Music"/>
    <s v="FILM CITY"/>
    <n v="0.03"/>
  </r>
  <r>
    <x v="8"/>
    <x v="1"/>
    <s v="Maa Music"/>
    <s v="LADY JODI"/>
    <n v="0.01"/>
  </r>
  <r>
    <x v="8"/>
    <x v="1"/>
    <s v="Maa Music"/>
    <s v="SNACKS 60"/>
    <n v="0.01"/>
  </r>
  <r>
    <x v="8"/>
    <x v="1"/>
    <s v="Maa Music"/>
    <s v="HOT HOT HITZ"/>
    <n v="0"/>
  </r>
  <r>
    <x v="8"/>
    <x v="1"/>
    <s v="Maa Music"/>
    <s v="GOOGLY"/>
    <n v="0.01"/>
  </r>
  <r>
    <x v="8"/>
    <x v="1"/>
    <s v="Maa Music"/>
    <s v="SERIAL SITHAMAALAKSHMI"/>
    <n v="0.01"/>
  </r>
  <r>
    <x v="8"/>
    <x v="1"/>
    <s v="Maa Music"/>
    <s v="SERIAL SITHAMAALAKSHMI"/>
    <n v="0.01"/>
  </r>
  <r>
    <x v="8"/>
    <x v="1"/>
    <s v="Maa Music"/>
    <s v="ADHURS (FILM SONG)"/>
    <n v="0"/>
  </r>
  <r>
    <x v="8"/>
    <x v="1"/>
    <s v="Maa Music"/>
    <s v="SARADA SARADAGA"/>
    <n v="0.01"/>
  </r>
  <r>
    <x v="8"/>
    <x v="1"/>
    <s v="Maa Music"/>
    <s v="SARADA SARADAGA"/>
    <n v="0"/>
  </r>
  <r>
    <x v="8"/>
    <x v="1"/>
    <s v="Maa Music"/>
    <s v="JALSA (FILM SONGS)"/>
    <n v="0.02"/>
  </r>
  <r>
    <x v="8"/>
    <x v="1"/>
    <s v="Maa Music"/>
    <s v="JALSA (FILM SONGS)"/>
    <n v="0.02"/>
  </r>
  <r>
    <x v="9"/>
    <x v="2"/>
    <s v="Maa Music"/>
    <s v="CHAI BISCUIT"/>
    <n v="0.02"/>
  </r>
  <r>
    <x v="9"/>
    <x v="2"/>
    <s v="Maa Music"/>
    <s v="CHAI BISCUIT"/>
    <n v="0.02"/>
  </r>
  <r>
    <x v="9"/>
    <x v="2"/>
    <s v="Maa Music"/>
    <s v="SOMETHING SPECIAL"/>
    <n v="0.03"/>
  </r>
  <r>
    <x v="9"/>
    <x v="2"/>
    <s v="Maa Music"/>
    <s v="SOMETHING SPECIAL"/>
    <n v="0"/>
  </r>
  <r>
    <x v="9"/>
    <x v="2"/>
    <s v="Maa Music"/>
    <s v="YENDUKU YEMITE YELA"/>
    <n v="0"/>
  </r>
  <r>
    <x v="9"/>
    <x v="2"/>
    <s v="Maa Music"/>
    <s v="YENDUKU YEMITE YELA"/>
    <n v="0.03"/>
  </r>
  <r>
    <x v="9"/>
    <x v="2"/>
    <s v="Maa Music"/>
    <s v="KEKA HIT"/>
    <n v="0.02"/>
  </r>
  <r>
    <x v="9"/>
    <x v="2"/>
    <s v="Maa Music"/>
    <s v="FILM CITY"/>
    <n v="0"/>
  </r>
  <r>
    <x v="9"/>
    <x v="2"/>
    <s v="Maa Music"/>
    <s v="LADY JODI"/>
    <n v="0"/>
  </r>
  <r>
    <x v="9"/>
    <x v="2"/>
    <s v="Maa Music"/>
    <s v="LADY JODI"/>
    <n v="0"/>
  </r>
  <r>
    <x v="9"/>
    <x v="2"/>
    <s v="Maa Music"/>
    <s v="HOT HOT HITZ"/>
    <n v="0.02"/>
  </r>
  <r>
    <x v="9"/>
    <x v="2"/>
    <s v="Maa Music"/>
    <s v="GOOGLY"/>
    <n v="0.02"/>
  </r>
  <r>
    <x v="9"/>
    <x v="2"/>
    <s v="Maa Music"/>
    <s v="ADHURS (FILM SONG)"/>
    <n v="0.03"/>
  </r>
  <r>
    <x v="9"/>
    <x v="2"/>
    <s v="Maa Music"/>
    <s v="SERIAL SITHAMAALAKSHMI"/>
    <n v="0.01"/>
  </r>
  <r>
    <x v="9"/>
    <x v="2"/>
    <s v="Maa Music"/>
    <s v="SERIAL SITHAMAALAKSHMI"/>
    <n v="0"/>
  </r>
  <r>
    <x v="9"/>
    <x v="2"/>
    <s v="Maa Music"/>
    <s v="ADHURS (FILM SONG)"/>
    <n v="0.01"/>
  </r>
  <r>
    <x v="9"/>
    <x v="2"/>
    <s v="Maa Music"/>
    <s v="SARADA SARADAGA"/>
    <n v="0.01"/>
  </r>
  <r>
    <x v="9"/>
    <x v="2"/>
    <s v="Maa Music"/>
    <s v="COMING ATTRACTIONS"/>
    <n v="0.01"/>
  </r>
  <r>
    <x v="9"/>
    <x v="2"/>
    <s v="Maa Music"/>
    <s v="JALSA (FILM SONGS)"/>
    <n v="0"/>
  </r>
  <r>
    <x v="9"/>
    <x v="2"/>
    <s v="Maa Music"/>
    <s v="IDI PATALA VELAYANI"/>
    <n v="0"/>
  </r>
  <r>
    <x v="10"/>
    <x v="3"/>
    <s v="Maa Music"/>
    <s v="MAA MELODIES"/>
    <n v="0"/>
  </r>
  <r>
    <x v="10"/>
    <x v="3"/>
    <s v="Maa Music"/>
    <s v="MAA MELODIES"/>
    <n v="0.02"/>
  </r>
  <r>
    <x v="10"/>
    <x v="3"/>
    <s v="Maa Music"/>
    <s v="MORNING MANTRA"/>
    <n v="0.02"/>
  </r>
  <r>
    <x v="10"/>
    <x v="3"/>
    <s v="Maa Music"/>
    <s v="CHEWING GUM"/>
    <n v="0.01"/>
  </r>
  <r>
    <x v="10"/>
    <x v="3"/>
    <s v="Maa Music"/>
    <s v="ADHURS (FILM SONG)"/>
    <n v="0"/>
  </r>
  <r>
    <x v="10"/>
    <x v="3"/>
    <s v="Maa Music"/>
    <s v="HOT HOT HITZ"/>
    <n v="0.01"/>
  </r>
  <r>
    <x v="10"/>
    <x v="3"/>
    <s v="Maa Music"/>
    <s v="TAKE 3"/>
    <n v="0.03"/>
  </r>
  <r>
    <x v="10"/>
    <x v="3"/>
    <s v="Maa Music"/>
    <s v="EKAEKAAS PAKAPAKAAS"/>
    <n v="0"/>
  </r>
  <r>
    <x v="10"/>
    <x v="3"/>
    <s v="Maa Music"/>
    <s v="ADHURS (FILM SONG)"/>
    <n v="0.01"/>
  </r>
  <r>
    <x v="10"/>
    <x v="3"/>
    <s v="Maa Music"/>
    <s v="TOP 10"/>
    <n v="0"/>
  </r>
  <r>
    <x v="10"/>
    <x v="3"/>
    <s v="Maa Music"/>
    <s v="10 TANAA TAN"/>
    <n v="0.01"/>
  </r>
  <r>
    <x v="10"/>
    <x v="3"/>
    <s v="Maa Music"/>
    <s v="COMING ATTRACTIONS"/>
    <n v="0"/>
  </r>
  <r>
    <x v="10"/>
    <x v="3"/>
    <s v="Maa Music"/>
    <s v="MAA ISHTAM"/>
    <n v="0.02"/>
  </r>
  <r>
    <x v="10"/>
    <x v="3"/>
    <s v="Maa Music"/>
    <s v="MAA ISHTAM"/>
    <n v="0"/>
  </r>
  <r>
    <x v="10"/>
    <x v="3"/>
    <s v="Maa Music"/>
    <s v="COMING ATTRACTIONS"/>
    <n v="0"/>
  </r>
  <r>
    <x v="10"/>
    <x v="3"/>
    <s v="Maa Music"/>
    <s v="ALBUM OF THE DAY"/>
    <n v="0.01"/>
  </r>
  <r>
    <x v="10"/>
    <x v="3"/>
    <s v="Maa Music"/>
    <s v="DHEN CHAK"/>
    <n v="0.02"/>
  </r>
  <r>
    <x v="10"/>
    <x v="3"/>
    <s v="Maa Music"/>
    <s v="FUN EXPRESS"/>
    <n v="0.02"/>
  </r>
  <r>
    <x v="10"/>
    <x v="3"/>
    <s v="Maa Music"/>
    <s v="SOMETHING SPECIAL"/>
    <n v="0.01"/>
  </r>
  <r>
    <x v="11"/>
    <x v="4"/>
    <s v="Maa Music"/>
    <s v="SNACKS 60"/>
    <n v="0.02"/>
  </r>
  <r>
    <x v="11"/>
    <x v="4"/>
    <s v="Maa Music"/>
    <s v="MORNING MANTRA"/>
    <n v="0"/>
  </r>
  <r>
    <x v="11"/>
    <x v="4"/>
    <s v="Maa Music"/>
    <s v="MORNING MANTRA"/>
    <n v="0.02"/>
  </r>
  <r>
    <x v="11"/>
    <x v="4"/>
    <s v="Maa Music"/>
    <s v="VICHITRALAHARI"/>
    <n v="0.03"/>
  </r>
  <r>
    <x v="11"/>
    <x v="4"/>
    <s v="Maa Music"/>
    <s v="MEE STAR CHAT SHOW"/>
    <n v="0.01"/>
  </r>
  <r>
    <x v="11"/>
    <x v="4"/>
    <s v="Maa Music"/>
    <s v="SOMETHING SPECIAL"/>
    <n v="0.03"/>
  </r>
  <r>
    <x v="11"/>
    <x v="4"/>
    <s v="Maa Music"/>
    <s v="SOMETHING SPECIAL"/>
    <n v="0.05"/>
  </r>
  <r>
    <x v="11"/>
    <x v="4"/>
    <s v="Maa Music"/>
    <s v="ADHURS (FILM SONG)"/>
    <n v="0.03"/>
  </r>
  <r>
    <x v="11"/>
    <x v="4"/>
    <s v="Maa Music"/>
    <s v="SOMETHING SOMETHING AUDIO RELEASE"/>
    <n v="0"/>
  </r>
  <r>
    <x v="11"/>
    <x v="4"/>
    <s v="Maa Music"/>
    <s v="10 TANAA TAN"/>
    <n v="0.02"/>
  </r>
  <r>
    <x v="11"/>
    <x v="4"/>
    <s v="Maa Music"/>
    <s v="SOMETHING SPECIAL"/>
    <n v="0.01"/>
  </r>
  <r>
    <x v="11"/>
    <x v="4"/>
    <s v="Maa Music"/>
    <s v="ADHURS (FILM SONG)"/>
    <n v="0"/>
  </r>
  <r>
    <x v="11"/>
    <x v="4"/>
    <s v="Maa Music"/>
    <s v="CINEMAKI CHESINKI MANUSUL"/>
    <n v="0"/>
  </r>
  <r>
    <x v="11"/>
    <x v="4"/>
    <s v="Maa Music"/>
    <s v="TOP 10"/>
    <n v="0.01"/>
  </r>
  <r>
    <x v="11"/>
    <x v="4"/>
    <s v="Maa Music"/>
    <s v="FUN EXPRESS"/>
    <n v="0.03"/>
  </r>
  <r>
    <x v="11"/>
    <x v="4"/>
    <s v="Maa Music"/>
    <s v="FEEL MY LOVE"/>
    <n v="0.02"/>
  </r>
  <r>
    <x v="11"/>
    <x v="4"/>
    <s v="Maa Music"/>
    <s v="LOVE JUNCTION"/>
    <n v="0"/>
  </r>
  <r>
    <x v="11"/>
    <x v="4"/>
    <s v="Maa Music"/>
    <s v="LOVE LINE"/>
    <n v="0.09"/>
  </r>
  <r>
    <x v="11"/>
    <x v="4"/>
    <s v="Maa Music"/>
    <s v="MASTI MAJAA"/>
    <n v="0.02"/>
  </r>
  <r>
    <x v="12"/>
    <x v="5"/>
    <s v="Maa Music"/>
    <s v="CHAI BISCUIT"/>
    <n v="0"/>
  </r>
  <r>
    <x v="12"/>
    <x v="5"/>
    <s v="Maa Music"/>
    <s v="CHAI BISCUIT"/>
    <n v="0.01"/>
  </r>
  <r>
    <x v="12"/>
    <x v="5"/>
    <s v="Maa Music"/>
    <s v="ALBUM OF THE DAY"/>
    <n v="0.03"/>
  </r>
  <r>
    <x v="12"/>
    <x v="5"/>
    <s v="Maa Music"/>
    <s v="COMING ATTRACTIONS"/>
    <n v="0.05"/>
  </r>
  <r>
    <x v="12"/>
    <x v="5"/>
    <s v="Maa Music"/>
    <s v="YENDUKU YEMITE YELA"/>
    <n v="0.01"/>
  </r>
  <r>
    <x v="12"/>
    <x v="5"/>
    <s v="Maa Music"/>
    <s v="ADHURS (FILM SONG)"/>
    <n v="0.06"/>
  </r>
  <r>
    <x v="12"/>
    <x v="5"/>
    <s v="Maa Music"/>
    <s v="FILM CITY"/>
    <n v="0.04"/>
  </r>
  <r>
    <x v="12"/>
    <x v="5"/>
    <s v="Maa Music"/>
    <s v="COMING ATTRACTIONS"/>
    <n v="7.0000000000000007E-2"/>
  </r>
  <r>
    <x v="12"/>
    <x v="5"/>
    <s v="Maa Music"/>
    <s v="LADY JODI"/>
    <n v="0.03"/>
  </r>
  <r>
    <x v="12"/>
    <x v="5"/>
    <s v="Maa Music"/>
    <s v="HOT HOT HITZ"/>
    <n v="0.1"/>
  </r>
  <r>
    <x v="12"/>
    <x v="5"/>
    <s v="Maa Music"/>
    <s v="GOOGLY"/>
    <n v="0"/>
  </r>
  <r>
    <x v="12"/>
    <x v="5"/>
    <s v="Maa Music"/>
    <s v="SERIAL SITHAMAALAKSHMI"/>
    <n v="0"/>
  </r>
  <r>
    <x v="12"/>
    <x v="5"/>
    <s v="Maa Music"/>
    <s v="SERIAL SITHAMAALAKSHMI"/>
    <n v="0.01"/>
  </r>
  <r>
    <x v="12"/>
    <x v="5"/>
    <s v="Maa Music"/>
    <s v="ADHURS (FILM SONG)"/>
    <n v="0"/>
  </r>
  <r>
    <x v="12"/>
    <x v="5"/>
    <s v="Maa Music"/>
    <s v="SARADA SARADAGA"/>
    <n v="0.01"/>
  </r>
  <r>
    <x v="12"/>
    <x v="5"/>
    <s v="Maa Music"/>
    <s v="COMING ATTRACTIONS"/>
    <n v="0"/>
  </r>
  <r>
    <x v="12"/>
    <x v="5"/>
    <s v="Maa Music"/>
    <s v="JALSA (FILM SONGS)"/>
    <n v="0.05"/>
  </r>
  <r>
    <x v="12"/>
    <x v="5"/>
    <s v="Maa Music"/>
    <s v="JALSA (FILM SONGS)"/>
    <n v="0"/>
  </r>
  <r>
    <x v="12"/>
    <x v="5"/>
    <s v="Maa Music"/>
    <s v="JAAMU RATHIRI"/>
    <n v="0.01"/>
  </r>
  <r>
    <x v="13"/>
    <x v="6"/>
    <s v="Maa Music"/>
    <s v="CHAI BISCUIT"/>
    <n v="0.03"/>
  </r>
  <r>
    <x v="13"/>
    <x v="6"/>
    <s v="Maa Music"/>
    <s v="COMING ATTRACTIONS"/>
    <n v="0.02"/>
  </r>
  <r>
    <x v="13"/>
    <x v="6"/>
    <s v="Maa Music"/>
    <s v="YENDUKU YEMITE YELA"/>
    <n v="0.02"/>
  </r>
  <r>
    <x v="13"/>
    <x v="6"/>
    <s v="Maa Music"/>
    <s v="KEKA HIT"/>
    <n v="0"/>
  </r>
  <r>
    <x v="13"/>
    <x v="6"/>
    <s v="Maa Music"/>
    <s v="COMING ATTRACTIONS"/>
    <n v="0.01"/>
  </r>
  <r>
    <x v="13"/>
    <x v="6"/>
    <s v="Maa Music"/>
    <s v="LADY JODI"/>
    <n v="0"/>
  </r>
  <r>
    <x v="13"/>
    <x v="6"/>
    <s v="Maa Music"/>
    <s v="PAISA AUDIO RELEASE"/>
    <n v="0"/>
  </r>
  <r>
    <x v="13"/>
    <x v="6"/>
    <s v="Maa Music"/>
    <s v="PAISA AUDIO RELEASE"/>
    <n v="7.0000000000000007E-2"/>
  </r>
  <r>
    <x v="13"/>
    <x v="6"/>
    <s v="Maa Music"/>
    <s v="PAISA AUDIO RELEASE"/>
    <n v="0.01"/>
  </r>
  <r>
    <x v="13"/>
    <x v="6"/>
    <s v="Maa Music"/>
    <s v="SERIAL SITHAMAALAKSHMI"/>
    <n v="0.02"/>
  </r>
  <r>
    <x v="13"/>
    <x v="6"/>
    <s v="Maa Music"/>
    <s v="SERIAL SITHAMAALAKSHMI"/>
    <n v="0.02"/>
  </r>
  <r>
    <x v="13"/>
    <x v="6"/>
    <s v="Maa Music"/>
    <s v="COMING ATTRACTIONS"/>
    <n v="0.01"/>
  </r>
  <r>
    <x v="13"/>
    <x v="6"/>
    <s v="Maa Music"/>
    <s v="ADHURS (FILM SONG)"/>
    <n v="0"/>
  </r>
  <r>
    <x v="13"/>
    <x v="6"/>
    <s v="Maa Music"/>
    <s v="SARADA SARADAGA"/>
    <n v="0.04"/>
  </r>
  <r>
    <x v="13"/>
    <x v="6"/>
    <s v="Maa Music"/>
    <s v="SARADA SARADAGA"/>
    <n v="0.01"/>
  </r>
  <r>
    <x v="13"/>
    <x v="6"/>
    <s v="Maa Music"/>
    <s v="SARADA SARADAGA"/>
    <n v="0.01"/>
  </r>
  <r>
    <x v="13"/>
    <x v="6"/>
    <s v="Maa Music"/>
    <s v="JALSA (FILM SONGS)"/>
    <n v="0.05"/>
  </r>
  <r>
    <x v="13"/>
    <x v="6"/>
    <s v="Maa Music"/>
    <s v="JALSA (FILM SONGS)"/>
    <n v="0.04"/>
  </r>
  <r>
    <x v="13"/>
    <x v="6"/>
    <s v="Maa Music"/>
    <s v="JALSA (FILM SONGS)"/>
    <n v="0.04"/>
  </r>
  <r>
    <x v="14"/>
    <x v="0"/>
    <s v="Maa Music"/>
    <s v="ADHURS (FILM SONG)"/>
    <n v="0"/>
  </r>
  <r>
    <x v="14"/>
    <x v="0"/>
    <s v="Maa Music"/>
    <s v="CHAI BISCUIT"/>
    <n v="0.01"/>
  </r>
  <r>
    <x v="14"/>
    <x v="0"/>
    <s v="Maa Music"/>
    <s v="SOMETHING SPECIAL"/>
    <n v="0.02"/>
  </r>
  <r>
    <x v="14"/>
    <x v="0"/>
    <s v="Maa Music"/>
    <s v="SOMETHING SPECIAL"/>
    <n v="0.06"/>
  </r>
  <r>
    <x v="14"/>
    <x v="0"/>
    <s v="Maa Music"/>
    <s v="YENDUKU YEMITE YELA"/>
    <n v="0.06"/>
  </r>
  <r>
    <x v="14"/>
    <x v="0"/>
    <s v="Maa Music"/>
    <s v="KEKA HIT"/>
    <n v="0.02"/>
  </r>
  <r>
    <x v="14"/>
    <x v="0"/>
    <s v="Maa Music"/>
    <s v="FILM CITY"/>
    <n v="0"/>
  </r>
  <r>
    <x v="14"/>
    <x v="0"/>
    <s v="Maa Music"/>
    <s v="FILM CITY"/>
    <n v="0.01"/>
  </r>
  <r>
    <x v="14"/>
    <x v="0"/>
    <s v="Maa Music"/>
    <s v="LADY JODI"/>
    <n v="0.04"/>
  </r>
  <r>
    <x v="14"/>
    <x v="0"/>
    <s v="Maa Music"/>
    <s v="TAKE 3"/>
    <n v="0"/>
  </r>
  <r>
    <x v="14"/>
    <x v="0"/>
    <s v="Maa Music"/>
    <s v="TAKE 3"/>
    <n v="0.04"/>
  </r>
  <r>
    <x v="14"/>
    <x v="0"/>
    <s v="Maa Music"/>
    <s v="GOOGLY"/>
    <n v="0"/>
  </r>
  <r>
    <x v="14"/>
    <x v="0"/>
    <s v="Maa Music"/>
    <s v="SERIAL SITHAMAALAKSHMI"/>
    <n v="0.01"/>
  </r>
  <r>
    <x v="14"/>
    <x v="0"/>
    <s v="Maa Music"/>
    <s v="ADHURS (FILM SONG)"/>
    <n v="0.08"/>
  </r>
  <r>
    <x v="14"/>
    <x v="0"/>
    <s v="Maa Music"/>
    <s v="SARADA SARADAGA"/>
    <n v="0.04"/>
  </r>
  <r>
    <x v="14"/>
    <x v="0"/>
    <s v="Maa Music"/>
    <s v="SARADA SARADAGA"/>
    <n v="0.05"/>
  </r>
  <r>
    <x v="14"/>
    <x v="0"/>
    <s v="Maa Music"/>
    <s v="SARADA SARADAGA"/>
    <n v="0.01"/>
  </r>
  <r>
    <x v="14"/>
    <x v="0"/>
    <s v="Maa Music"/>
    <s v="JALSA (FILM SONGS)"/>
    <n v="0.01"/>
  </r>
  <r>
    <x v="14"/>
    <x v="0"/>
    <s v="Maa Music"/>
    <s v="JALSA (FILM SONGS)"/>
    <n v="0"/>
  </r>
  <r>
    <x v="15"/>
    <x v="1"/>
    <s v="Maa Music"/>
    <s v="CHAI BISCUIT"/>
    <n v="7.0000000000000007E-2"/>
  </r>
  <r>
    <x v="15"/>
    <x v="1"/>
    <s v="Maa Music"/>
    <s v="CHAI BISCUIT"/>
    <n v="0.06"/>
  </r>
  <r>
    <x v="15"/>
    <x v="1"/>
    <s v="Maa Music"/>
    <s v="CHAI BISCUIT"/>
    <n v="0.05"/>
  </r>
  <r>
    <x v="15"/>
    <x v="1"/>
    <s v="Maa Music"/>
    <s v="SOMETHING SPECIAL"/>
    <n v="0.03"/>
  </r>
  <r>
    <x v="15"/>
    <x v="1"/>
    <s v="Maa Music"/>
    <s v="YENDUKU YEMITE YELA"/>
    <n v="0"/>
  </r>
  <r>
    <x v="15"/>
    <x v="1"/>
    <s v="Maa Music"/>
    <s v="KEKA HIT"/>
    <n v="0"/>
  </r>
  <r>
    <x v="15"/>
    <x v="1"/>
    <s v="Maa Music"/>
    <s v="FILM CITY"/>
    <n v="0"/>
  </r>
  <r>
    <x v="15"/>
    <x v="1"/>
    <s v="Maa Music"/>
    <s v="COMING ATTRACTIONS"/>
    <n v="0"/>
  </r>
  <r>
    <x v="15"/>
    <x v="1"/>
    <s v="Maa Music"/>
    <s v="LADY JODI"/>
    <n v="0.01"/>
  </r>
  <r>
    <x v="15"/>
    <x v="1"/>
    <s v="Maa Music"/>
    <s v="ADHURS (FILM SONG)"/>
    <n v="0"/>
  </r>
  <r>
    <x v="15"/>
    <x v="1"/>
    <s v="Maa Music"/>
    <s v="GOOGLY"/>
    <n v="0"/>
  </r>
  <r>
    <x v="15"/>
    <x v="1"/>
    <s v="Maa Music"/>
    <s v="SERIAL SITHAMAALAKSHMI"/>
    <n v="0.01"/>
  </r>
  <r>
    <x v="15"/>
    <x v="1"/>
    <s v="Maa Music"/>
    <s v="SERIAL SITHAMAALAKSHMI"/>
    <n v="0.02"/>
  </r>
  <r>
    <x v="15"/>
    <x v="1"/>
    <s v="Maa Music"/>
    <s v="COMING ATTRACTIONS"/>
    <n v="0"/>
  </r>
  <r>
    <x v="15"/>
    <x v="1"/>
    <s v="Maa Music"/>
    <s v="ADHURS (FILM SONG)"/>
    <n v="0"/>
  </r>
  <r>
    <x v="15"/>
    <x v="1"/>
    <s v="Maa Music"/>
    <s v="SARADA SARADAGA"/>
    <n v="0"/>
  </r>
  <r>
    <x v="15"/>
    <x v="1"/>
    <s v="Maa Music"/>
    <s v="SARADA SARADAGA"/>
    <n v="0"/>
  </r>
  <r>
    <x v="15"/>
    <x v="1"/>
    <s v="Maa Music"/>
    <s v="JALSA (FILM SONGS)"/>
    <n v="0"/>
  </r>
  <r>
    <x v="15"/>
    <x v="1"/>
    <s v="Maa Music"/>
    <s v="JALSA (FILM SONGS)"/>
    <n v="0.01"/>
  </r>
  <r>
    <x v="16"/>
    <x v="2"/>
    <s v="Maa Music"/>
    <s v="CHAI BISCUIT"/>
    <n v="0.01"/>
  </r>
  <r>
    <x v="16"/>
    <x v="2"/>
    <s v="Maa Music"/>
    <s v="COMING ATTRACTIONS"/>
    <n v="0.01"/>
  </r>
  <r>
    <x v="16"/>
    <x v="2"/>
    <s v="Maa Music"/>
    <s v="ALBUM OF THE DAY"/>
    <n v="0"/>
  </r>
  <r>
    <x v="16"/>
    <x v="2"/>
    <s v="Maa Music"/>
    <s v="SOMETHING SPECIAL"/>
    <n v="0.01"/>
  </r>
  <r>
    <x v="16"/>
    <x v="2"/>
    <s v="Maa Music"/>
    <s v="YENDUKU YEMITE YELA"/>
    <n v="0.02"/>
  </r>
  <r>
    <x v="16"/>
    <x v="2"/>
    <s v="Maa Music"/>
    <s v="KEKA HIT"/>
    <n v="0.02"/>
  </r>
  <r>
    <x v="16"/>
    <x v="2"/>
    <s v="Maa Music"/>
    <s v="FILM CITY"/>
    <n v="0.01"/>
  </r>
  <r>
    <x v="16"/>
    <x v="2"/>
    <s v="Maa Music"/>
    <s v="COMING ATTRACTIONS"/>
    <n v="0"/>
  </r>
  <r>
    <x v="16"/>
    <x v="2"/>
    <s v="Maa Music"/>
    <s v="LADY JODI"/>
    <n v="0"/>
  </r>
  <r>
    <x v="16"/>
    <x v="2"/>
    <s v="Maa Music"/>
    <s v="HOT HOT HITZ"/>
    <n v="0"/>
  </r>
  <r>
    <x v="16"/>
    <x v="2"/>
    <s v="Maa Music"/>
    <s v="HOT HOT HITZ"/>
    <n v="0"/>
  </r>
  <r>
    <x v="16"/>
    <x v="2"/>
    <s v="Maa Music"/>
    <s v="ADHURS (FILM SONG)"/>
    <n v="0.01"/>
  </r>
  <r>
    <x v="16"/>
    <x v="2"/>
    <s v="Maa Music"/>
    <s v="SERIAL SITHAMAALAKSHMI"/>
    <n v="0"/>
  </r>
  <r>
    <x v="16"/>
    <x v="2"/>
    <s v="Maa Music"/>
    <s v="SERIAL SITHAMAALAKSHMI"/>
    <n v="0.01"/>
  </r>
  <r>
    <x v="16"/>
    <x v="2"/>
    <s v="Maa Music"/>
    <s v="COMING ATTRACTIONS"/>
    <n v="0.01"/>
  </r>
  <r>
    <x v="16"/>
    <x v="2"/>
    <s v="Maa Music"/>
    <s v="SARADA SARADAGA"/>
    <n v="0"/>
  </r>
  <r>
    <x v="16"/>
    <x v="2"/>
    <s v="Maa Music"/>
    <s v="COMING ATTRACTIONS"/>
    <n v="0.01"/>
  </r>
  <r>
    <x v="16"/>
    <x v="2"/>
    <s v="Maa Music"/>
    <s v="JALSA (FILM SONGS)"/>
    <n v="0.02"/>
  </r>
  <r>
    <x v="16"/>
    <x v="2"/>
    <s v="Maa Music"/>
    <s v="JALSA (FILM SONGS)"/>
    <n v="0.03"/>
  </r>
  <r>
    <x v="17"/>
    <x v="3"/>
    <s v="Maa Music"/>
    <s v="MAA MELODIES"/>
    <n v="0.01"/>
  </r>
  <r>
    <x v="17"/>
    <x v="3"/>
    <s v="Maa Music"/>
    <s v="MORNING MANTRA"/>
    <n v="0"/>
  </r>
  <r>
    <x v="17"/>
    <x v="3"/>
    <s v="Maa Music"/>
    <s v="MORNING MANTRA"/>
    <n v="0.02"/>
  </r>
  <r>
    <x v="17"/>
    <x v="3"/>
    <s v="Maa Music"/>
    <s v="ADHURS (FILM SONG)"/>
    <n v="0.01"/>
  </r>
  <r>
    <x v="17"/>
    <x v="3"/>
    <s v="Maa Music"/>
    <s v="HIMSA NANDAM"/>
    <n v="0.03"/>
  </r>
  <r>
    <x v="17"/>
    <x v="3"/>
    <s v="Maa Music"/>
    <s v="HOT HOT HITZ"/>
    <n v="0"/>
  </r>
  <r>
    <x v="17"/>
    <x v="3"/>
    <s v="Maa Music"/>
    <s v="TAKE 3"/>
    <n v="0"/>
  </r>
  <r>
    <x v="17"/>
    <x v="3"/>
    <s v="Maa Music"/>
    <s v="EKAEKAAS PAKAPAKAAS"/>
    <n v="0"/>
  </r>
  <r>
    <x v="17"/>
    <x v="3"/>
    <s v="Maa Music"/>
    <s v="SABHAKU NAMASKARAM"/>
    <n v="0"/>
  </r>
  <r>
    <x v="17"/>
    <x v="3"/>
    <s v="Maa Music"/>
    <s v="TOP 10"/>
    <n v="0"/>
  </r>
  <r>
    <x v="17"/>
    <x v="3"/>
    <s v="Maa Music"/>
    <s v="COMING ATTRACTIONS"/>
    <n v="0"/>
  </r>
  <r>
    <x v="17"/>
    <x v="3"/>
    <s v="Maa Music"/>
    <s v="10 TANAA TAN"/>
    <n v="0.02"/>
  </r>
  <r>
    <x v="17"/>
    <x v="3"/>
    <s v="Maa Music"/>
    <s v="COMING ATTRACTIONS"/>
    <n v="0.01"/>
  </r>
  <r>
    <x v="17"/>
    <x v="3"/>
    <s v="Maa Music"/>
    <s v="ALBUM OF THE DAY"/>
    <n v="0.01"/>
  </r>
  <r>
    <x v="17"/>
    <x v="3"/>
    <s v="Maa Music"/>
    <s v="DHEN CHAK"/>
    <n v="0.02"/>
  </r>
  <r>
    <x v="17"/>
    <x v="3"/>
    <s v="Maa Music"/>
    <s v="FUN EXPRESS"/>
    <n v="0.01"/>
  </r>
  <r>
    <x v="17"/>
    <x v="3"/>
    <s v="Maa Music"/>
    <s v="VICHITRALAHARI"/>
    <n v="0"/>
  </r>
  <r>
    <x v="17"/>
    <x v="3"/>
    <s v="Maa Music"/>
    <s v="SOMETHING SPECIAL"/>
    <n v="0"/>
  </r>
  <r>
    <x v="17"/>
    <x v="3"/>
    <s v="Maa Music"/>
    <s v="MASTI MAJAA"/>
    <n v="0.06"/>
  </r>
  <r>
    <x v="18"/>
    <x v="4"/>
    <s v="Maa Music"/>
    <s v="ADHURS (FILM SONG)"/>
    <n v="0.02"/>
  </r>
  <r>
    <x v="18"/>
    <x v="4"/>
    <s v="Maa Music"/>
    <s v="MORNING MANTRA"/>
    <n v="0.02"/>
  </r>
  <r>
    <x v="18"/>
    <x v="4"/>
    <s v="Maa Music"/>
    <s v="VICHITRALAHARI"/>
    <n v="0"/>
  </r>
  <r>
    <x v="18"/>
    <x v="4"/>
    <s v="Maa Music"/>
    <s v="MEE STAR CHAT SHOW"/>
    <n v="0.03"/>
  </r>
  <r>
    <x v="18"/>
    <x v="4"/>
    <s v="Maa Music"/>
    <s v="SOMETHING SPECIAL"/>
    <n v="0.02"/>
  </r>
  <r>
    <x v="18"/>
    <x v="4"/>
    <s v="Maa Music"/>
    <s v="SOMETHING SPECIAL"/>
    <n v="0"/>
  </r>
  <r>
    <x v="18"/>
    <x v="4"/>
    <s v="Maa Music"/>
    <s v="IDDARAMMAYILATHO AUDIO RELEASE"/>
    <n v="0.05"/>
  </r>
  <r>
    <x v="18"/>
    <x v="4"/>
    <s v="Maa Music"/>
    <s v="10 TANAA TAN"/>
    <n v="0"/>
  </r>
  <r>
    <x v="18"/>
    <x v="4"/>
    <s v="Maa Music"/>
    <s v="SOMETHING SPECIAL"/>
    <n v="0.02"/>
  </r>
  <r>
    <x v="18"/>
    <x v="4"/>
    <s v="Maa Music"/>
    <s v="MAA ISHTAM"/>
    <n v="0.02"/>
  </r>
  <r>
    <x v="18"/>
    <x v="4"/>
    <s v="Maa Music"/>
    <s v="MAA ISHTAM"/>
    <n v="0"/>
  </r>
  <r>
    <x v="18"/>
    <x v="4"/>
    <s v="Maa Music"/>
    <s v="CINEMAKI CHESINKI MANUSUL"/>
    <n v="0.03"/>
  </r>
  <r>
    <x v="18"/>
    <x v="4"/>
    <s v="Maa Music"/>
    <s v="FUN EXPRESS"/>
    <n v="0.04"/>
  </r>
  <r>
    <x v="18"/>
    <x v="4"/>
    <s v="Maa Music"/>
    <s v="LOVE JUNCTION"/>
    <n v="0.01"/>
  </r>
  <r>
    <x v="18"/>
    <x v="4"/>
    <s v="Maa Music"/>
    <s v="VICHITRALAHARI"/>
    <n v="0"/>
  </r>
  <r>
    <x v="18"/>
    <x v="4"/>
    <s v="Maa Music"/>
    <s v="MEE STAR CHAT SHOW"/>
    <n v="0.02"/>
  </r>
  <r>
    <x v="18"/>
    <x v="4"/>
    <s v="Maa Music"/>
    <s v="MEE STAR CHAT SHOW"/>
    <n v="0.06"/>
  </r>
  <r>
    <x v="18"/>
    <x v="4"/>
    <s v="Maa Music"/>
    <s v="ADHURS (FILM SONG)"/>
    <n v="0.03"/>
  </r>
  <r>
    <x v="18"/>
    <x v="4"/>
    <s v="Maa Music"/>
    <s v="MASTI MAJAA"/>
    <n v="0"/>
  </r>
  <r>
    <x v="19"/>
    <x v="5"/>
    <s v="Maa Music"/>
    <s v="CHAI BISCUIT"/>
    <n v="0.01"/>
  </r>
  <r>
    <x v="19"/>
    <x v="5"/>
    <s v="Maa Music"/>
    <s v="ALBUM OF THE DAY"/>
    <n v="0.01"/>
  </r>
  <r>
    <x v="19"/>
    <x v="5"/>
    <s v="Maa Music"/>
    <s v="SOMETHING SPECIAL"/>
    <n v="0.02"/>
  </r>
  <r>
    <x v="19"/>
    <x v="5"/>
    <s v="Maa Music"/>
    <s v="YENDUKU YEMITE YELA"/>
    <n v="0.01"/>
  </r>
  <r>
    <x v="19"/>
    <x v="5"/>
    <s v="Maa Music"/>
    <s v="ADHURS (FILM SONG)"/>
    <n v="0.01"/>
  </r>
  <r>
    <x v="19"/>
    <x v="5"/>
    <s v="Maa Music"/>
    <s v="FILM CITY"/>
    <n v="0.01"/>
  </r>
  <r>
    <x v="19"/>
    <x v="5"/>
    <s v="Maa Music"/>
    <s v="COMING ATTRACTIONS"/>
    <n v="0.04"/>
  </r>
  <r>
    <x v="19"/>
    <x v="5"/>
    <s v="Maa Music"/>
    <s v="LADY JODI"/>
    <n v="0"/>
  </r>
  <r>
    <x v="19"/>
    <x v="5"/>
    <s v="Maa Music"/>
    <s v="HOT HOT HITZ"/>
    <n v="0"/>
  </r>
  <r>
    <x v="19"/>
    <x v="5"/>
    <s v="Maa Music"/>
    <s v="GOOGLY"/>
    <n v="0"/>
  </r>
  <r>
    <x v="19"/>
    <x v="5"/>
    <s v="Maa Music"/>
    <s v="SERIAL SITHAMAALAKSHMI"/>
    <n v="0.02"/>
  </r>
  <r>
    <x v="19"/>
    <x v="5"/>
    <s v="Maa Music"/>
    <s v="SERIAL SITHAMAALAKSHMI"/>
    <n v="0.02"/>
  </r>
  <r>
    <x v="19"/>
    <x v="5"/>
    <s v="Maa Music"/>
    <s v="SERIAL SITHAMAALAKSHMI"/>
    <n v="0"/>
  </r>
  <r>
    <x v="19"/>
    <x v="5"/>
    <s v="Maa Music"/>
    <s v="ADHURS (FILM SONG)"/>
    <n v="0"/>
  </r>
  <r>
    <x v="19"/>
    <x v="5"/>
    <s v="Maa Music"/>
    <s v="SARADA SARADAGA"/>
    <n v="0.02"/>
  </r>
  <r>
    <x v="19"/>
    <x v="5"/>
    <s v="Maa Music"/>
    <s v="JALSA (FILM SONGS)"/>
    <n v="0.04"/>
  </r>
  <r>
    <x v="19"/>
    <x v="5"/>
    <s v="Maa Music"/>
    <s v="JALSA (FILM SONGS)"/>
    <n v="7.0000000000000007E-2"/>
  </r>
  <r>
    <x v="19"/>
    <x v="5"/>
    <s v="Maa Music"/>
    <s v="JALSA (FILM SONGS)"/>
    <n v="0"/>
  </r>
  <r>
    <x v="19"/>
    <x v="5"/>
    <s v="Maa Music"/>
    <s v="IDI PATALA VELAYANI"/>
    <n v="0.02"/>
  </r>
  <r>
    <x v="20"/>
    <x v="6"/>
    <s v="Maa Music"/>
    <s v="CHAI BISCUIT"/>
    <n v="0"/>
  </r>
  <r>
    <x v="20"/>
    <x v="6"/>
    <s v="Maa Music"/>
    <s v="ALBUM OF THE DAY"/>
    <n v="0.01"/>
  </r>
  <r>
    <x v="20"/>
    <x v="6"/>
    <s v="Maa Music"/>
    <s v="SOMETHING SPECIAL"/>
    <n v="0.03"/>
  </r>
  <r>
    <x v="20"/>
    <x v="6"/>
    <s v="Maa Music"/>
    <s v="COMING ATTRACTIONS"/>
    <n v="0"/>
  </r>
  <r>
    <x v="20"/>
    <x v="6"/>
    <s v="Maa Music"/>
    <s v="YENDUKU YEMITE YELA"/>
    <n v="0.04"/>
  </r>
  <r>
    <x v="20"/>
    <x v="6"/>
    <s v="Maa Music"/>
    <s v="FILM CITY"/>
    <n v="0.01"/>
  </r>
  <r>
    <x v="20"/>
    <x v="6"/>
    <s v="Maa Music"/>
    <s v="LADY JODI"/>
    <n v="0.01"/>
  </r>
  <r>
    <x v="20"/>
    <x v="6"/>
    <s v="Maa Music"/>
    <s v="LADY JODI"/>
    <n v="0"/>
  </r>
  <r>
    <x v="20"/>
    <x v="6"/>
    <s v="Maa Music"/>
    <s v="GOOGLY"/>
    <n v="0.01"/>
  </r>
  <r>
    <x v="20"/>
    <x v="6"/>
    <s v="Maa Music"/>
    <s v="SERIAL SITHAMAALAKSHMI"/>
    <n v="0"/>
  </r>
  <r>
    <x v="20"/>
    <x v="6"/>
    <s v="Maa Music"/>
    <s v="COMING ATTRACTIONS"/>
    <n v="0"/>
  </r>
  <r>
    <x v="20"/>
    <x v="6"/>
    <s v="Maa Music"/>
    <s v="SARADA SARADAGA"/>
    <n v="0"/>
  </r>
  <r>
    <x v="20"/>
    <x v="6"/>
    <s v="Maa Music"/>
    <s v="JALSA (FILM SONGS)"/>
    <n v="0"/>
  </r>
  <r>
    <x v="20"/>
    <x v="6"/>
    <s v="Maa Music"/>
    <s v="JALSA (FILM SONGS)"/>
    <n v="0.01"/>
  </r>
  <r>
    <x v="20"/>
    <x v="6"/>
    <s v="Maa Music"/>
    <s v="JALSA (FILM SONGS)"/>
    <n v="0.02"/>
  </r>
  <r>
    <x v="20"/>
    <x v="6"/>
    <s v="Maa Music"/>
    <s v="STAR ON DEMAND"/>
    <n v="0.03"/>
  </r>
  <r>
    <x v="21"/>
    <x v="0"/>
    <s v="Maa Music"/>
    <s v="CHAI BISCUIT"/>
    <n v="0"/>
  </r>
  <r>
    <x v="21"/>
    <x v="0"/>
    <s v="Maa Music"/>
    <s v="ALBUM OF THE DAY"/>
    <n v="0.02"/>
  </r>
  <r>
    <x v="21"/>
    <x v="0"/>
    <s v="Maa Music"/>
    <s v="SOMETHING SPECIAL"/>
    <n v="0.03"/>
  </r>
  <r>
    <x v="21"/>
    <x v="0"/>
    <s v="Maa Music"/>
    <s v="KEKA HIT"/>
    <n v="0.04"/>
  </r>
  <r>
    <x v="21"/>
    <x v="0"/>
    <s v="Maa Music"/>
    <s v="COMING ATTRACTIONS"/>
    <n v="0.03"/>
  </r>
  <r>
    <x v="21"/>
    <x v="0"/>
    <s v="Maa Music"/>
    <s v="LADY JODI"/>
    <n v="0.04"/>
  </r>
  <r>
    <x v="21"/>
    <x v="0"/>
    <s v="Maa Music"/>
    <s v="TAKE 3"/>
    <n v="0"/>
  </r>
  <r>
    <x v="21"/>
    <x v="0"/>
    <s v="Maa Music"/>
    <s v="GOOGLY"/>
    <n v="0"/>
  </r>
  <r>
    <x v="21"/>
    <x v="0"/>
    <s v="Maa Music"/>
    <s v="GOOGLY"/>
    <n v="0"/>
  </r>
  <r>
    <x v="21"/>
    <x v="0"/>
    <s v="Maa Music"/>
    <s v="SERIAL SITHAMAALAKSHMI"/>
    <n v="0.01"/>
  </r>
  <r>
    <x v="21"/>
    <x v="0"/>
    <s v="Maa Music"/>
    <s v="SERIAL SITHAMAALAKSHMI"/>
    <n v="0.01"/>
  </r>
  <r>
    <x v="21"/>
    <x v="0"/>
    <s v="Maa Music"/>
    <s v="SARADA SARADAGA"/>
    <n v="0"/>
  </r>
  <r>
    <x v="21"/>
    <x v="0"/>
    <s v="Maa Music"/>
    <s v="JALSA (FILM SONGS)"/>
    <n v="0"/>
  </r>
  <r>
    <x v="21"/>
    <x v="0"/>
    <s v="Maa Music"/>
    <s v="JALSA (FILM SONGS)"/>
    <n v="0.01"/>
  </r>
  <r>
    <x v="21"/>
    <x v="0"/>
    <s v="Maa Music"/>
    <s v="STAR ON DEMAND"/>
    <n v="0.01"/>
  </r>
  <r>
    <x v="21"/>
    <x v="0"/>
    <s v="Maa Music"/>
    <s v="IDI PATALA VELAYANI"/>
    <n v="0"/>
  </r>
  <r>
    <x v="22"/>
    <x v="1"/>
    <s v="Maa Music"/>
    <s v="CHAI BISCUIT"/>
    <n v="0"/>
  </r>
  <r>
    <x v="22"/>
    <x v="1"/>
    <s v="Maa Music"/>
    <s v="ALBUM OF THE DAY"/>
    <n v="0.03"/>
  </r>
  <r>
    <x v="22"/>
    <x v="1"/>
    <s v="Maa Music"/>
    <s v="SOMETHING SPECIAL"/>
    <n v="0.03"/>
  </r>
  <r>
    <x v="22"/>
    <x v="1"/>
    <s v="Maa Music"/>
    <s v="YENDUKU YEMITE YELA"/>
    <n v="0.01"/>
  </r>
  <r>
    <x v="22"/>
    <x v="1"/>
    <s v="Maa Music"/>
    <s v="ADHURS (FILM SONG)"/>
    <n v="0.03"/>
  </r>
  <r>
    <x v="22"/>
    <x v="1"/>
    <s v="Maa Music"/>
    <s v="FILM CITY"/>
    <n v="0"/>
  </r>
  <r>
    <x v="22"/>
    <x v="1"/>
    <s v="Maa Music"/>
    <s v="COMING ATTRACTIONS"/>
    <n v="0.01"/>
  </r>
  <r>
    <x v="22"/>
    <x v="1"/>
    <s v="Maa Music"/>
    <s v="LADY JODI"/>
    <n v="0"/>
  </r>
  <r>
    <x v="22"/>
    <x v="1"/>
    <s v="Maa Music"/>
    <s v="HOT HOT HITZ"/>
    <n v="0.02"/>
  </r>
  <r>
    <x v="22"/>
    <x v="1"/>
    <s v="Maa Music"/>
    <s v="GOOGLY"/>
    <n v="0.03"/>
  </r>
  <r>
    <x v="22"/>
    <x v="1"/>
    <s v="Maa Music"/>
    <s v="SERIAL SITHAMAALAKSHMI"/>
    <n v="0.02"/>
  </r>
  <r>
    <x v="22"/>
    <x v="1"/>
    <s v="Maa Music"/>
    <s v="ADHURS (FILM SONG)"/>
    <n v="0"/>
  </r>
  <r>
    <x v="22"/>
    <x v="1"/>
    <s v="Maa Music"/>
    <s v="SARADA SARADAGA"/>
    <n v="0.01"/>
  </r>
  <r>
    <x v="22"/>
    <x v="1"/>
    <s v="Maa Music"/>
    <s v="JALSA (FILM SONGS)"/>
    <n v="0.01"/>
  </r>
  <r>
    <x v="22"/>
    <x v="1"/>
    <s v="Maa Music"/>
    <s v="JAAMU RATHIRI"/>
    <n v="0.05"/>
  </r>
  <r>
    <x v="22"/>
    <x v="1"/>
    <s v="Maa Music"/>
    <s v="IDI PATALA VELAYANI"/>
    <n v="0"/>
  </r>
  <r>
    <x v="23"/>
    <x v="2"/>
    <s v="Maa Music"/>
    <s v="CHAI BISCUIT"/>
    <n v="0"/>
  </r>
  <r>
    <x v="23"/>
    <x v="2"/>
    <s v="Maa Music"/>
    <s v="COMING ATTRACTIONS"/>
    <n v="0.01"/>
  </r>
  <r>
    <x v="23"/>
    <x v="2"/>
    <s v="Maa Music"/>
    <s v="ALBUM OF THE DAY"/>
    <n v="0.05"/>
  </r>
  <r>
    <x v="23"/>
    <x v="2"/>
    <s v="Maa Music"/>
    <s v="COMING ATTRACTIONS"/>
    <n v="0"/>
  </r>
  <r>
    <x v="23"/>
    <x v="2"/>
    <s v="Maa Music"/>
    <s v="YENDUKU YEMITE YELA"/>
    <n v="0.05"/>
  </r>
  <r>
    <x v="23"/>
    <x v="2"/>
    <s v="Maa Music"/>
    <s v="KEKA HIT"/>
    <n v="0.05"/>
  </r>
  <r>
    <x v="23"/>
    <x v="2"/>
    <s v="Maa Music"/>
    <s v="LADY JODI"/>
    <n v="0.03"/>
  </r>
  <r>
    <x v="23"/>
    <x v="2"/>
    <s v="Maa Music"/>
    <s v="ADHURS (FILM SONG)"/>
    <n v="0"/>
  </r>
  <r>
    <x v="23"/>
    <x v="2"/>
    <s v="Maa Music"/>
    <s v="GOOGLY"/>
    <n v="0"/>
  </r>
  <r>
    <x v="23"/>
    <x v="2"/>
    <s v="Maa Music"/>
    <s v="SERIAL SITHAMAALAKSHMI"/>
    <n v="0"/>
  </r>
  <r>
    <x v="23"/>
    <x v="2"/>
    <s v="Maa Music"/>
    <s v="SERIAL SITHAMAALAKSHMI"/>
    <n v="0.01"/>
  </r>
  <r>
    <x v="23"/>
    <x v="2"/>
    <s v="Maa Music"/>
    <s v="SARADA SARADAGA"/>
    <n v="0"/>
  </r>
  <r>
    <x v="23"/>
    <x v="2"/>
    <s v="Maa Music"/>
    <s v="SARADA SARADAGA"/>
    <n v="0"/>
  </r>
  <r>
    <x v="23"/>
    <x v="2"/>
    <s v="Maa Music"/>
    <s v="COMING ATTRACTIONS"/>
    <n v="0.01"/>
  </r>
  <r>
    <x v="23"/>
    <x v="2"/>
    <s v="Maa Music"/>
    <s v="JALSA (FILM SONGS)"/>
    <n v="0"/>
  </r>
  <r>
    <x v="23"/>
    <x v="2"/>
    <s v="Maa Music"/>
    <s v="JALSA (FILM SONGS)"/>
    <n v="0.01"/>
  </r>
  <r>
    <x v="24"/>
    <x v="3"/>
    <s v="Maa Music"/>
    <s v="MAA MELODIES"/>
    <n v="0.04"/>
  </r>
  <r>
    <x v="24"/>
    <x v="3"/>
    <s v="Maa Music"/>
    <s v="MORNING MANTRA"/>
    <n v="0.02"/>
  </r>
  <r>
    <x v="24"/>
    <x v="3"/>
    <s v="Maa Music"/>
    <s v="FEEL MY LOVE"/>
    <n v="0"/>
  </r>
  <r>
    <x v="24"/>
    <x v="3"/>
    <s v="Maa Music"/>
    <s v="CHEWING GUM"/>
    <n v="0.01"/>
  </r>
  <r>
    <x v="24"/>
    <x v="3"/>
    <s v="Maa Music"/>
    <s v="TAKE 3"/>
    <n v="0.01"/>
  </r>
  <r>
    <x v="24"/>
    <x v="3"/>
    <s v="Maa Music"/>
    <s v="SABHAKU NAMASKARAM"/>
    <n v="0.01"/>
  </r>
  <r>
    <x v="24"/>
    <x v="3"/>
    <s v="Maa Music"/>
    <s v="TOP 10"/>
    <n v="0.01"/>
  </r>
  <r>
    <x v="24"/>
    <x v="3"/>
    <s v="Maa Music"/>
    <s v="10 TANAA TAN"/>
    <n v="0.02"/>
  </r>
  <r>
    <x v="24"/>
    <x v="3"/>
    <s v="Maa Music"/>
    <s v="ANTAKU MUNDU AA TARUVATA AUDIO RELEASE"/>
    <n v="0"/>
  </r>
  <r>
    <x v="24"/>
    <x v="3"/>
    <s v="Maa Music"/>
    <s v="ALBUM OF THE DAY"/>
    <n v="0"/>
  </r>
  <r>
    <x v="24"/>
    <x v="3"/>
    <s v="Maa Music"/>
    <s v="FUN EXPRESS"/>
    <n v="0"/>
  </r>
  <r>
    <x v="24"/>
    <x v="3"/>
    <s v="Maa Music"/>
    <s v="LOVE JUNCTION"/>
    <n v="0.02"/>
  </r>
  <r>
    <x v="24"/>
    <x v="3"/>
    <s v="Maa Music"/>
    <s v="VICHITRALAHARI"/>
    <n v="0"/>
  </r>
  <r>
    <x v="24"/>
    <x v="3"/>
    <s v="Maa Music"/>
    <s v="SOMETHING SPECIAL"/>
    <n v="0.03"/>
  </r>
  <r>
    <x v="24"/>
    <x v="3"/>
    <s v="Maa Music"/>
    <s v="MASTI MAJAA"/>
    <n v="0"/>
  </r>
  <r>
    <x v="25"/>
    <x v="4"/>
    <s v="Maa Music"/>
    <s v="MAA MELODIES"/>
    <n v="0"/>
  </r>
  <r>
    <x v="25"/>
    <x v="4"/>
    <s v="Maa Music"/>
    <s v="MORNING MANTRA"/>
    <n v="0"/>
  </r>
  <r>
    <x v="25"/>
    <x v="4"/>
    <s v="Maa Music"/>
    <s v="VICHITRALAHARI"/>
    <n v="0"/>
  </r>
  <r>
    <x v="25"/>
    <x v="4"/>
    <s v="Maa Music"/>
    <s v="MEE STAR CHAT SHOW"/>
    <n v="0"/>
  </r>
  <r>
    <x v="25"/>
    <x v="4"/>
    <s v="Maa Music"/>
    <s v="SOMETHING SPECIAL"/>
    <n v="0.03"/>
  </r>
  <r>
    <x v="25"/>
    <x v="4"/>
    <s v="Maa Music"/>
    <s v="SOMETHING SPECIAL"/>
    <n v="0"/>
  </r>
  <r>
    <x v="25"/>
    <x v="4"/>
    <s v="Maa Music"/>
    <s v="TOP 10"/>
    <n v="0.02"/>
  </r>
  <r>
    <x v="25"/>
    <x v="4"/>
    <s v="Maa Music"/>
    <s v="FUN EXPRESS"/>
    <n v="0.03"/>
  </r>
  <r>
    <x v="25"/>
    <x v="4"/>
    <s v="Maa Music"/>
    <s v="LOVE JUNCTION"/>
    <n v="0.02"/>
  </r>
  <r>
    <x v="25"/>
    <x v="4"/>
    <s v="Maa Music"/>
    <s v="VICHITRALAHARI"/>
    <n v="0.03"/>
  </r>
  <r>
    <x v="25"/>
    <x v="4"/>
    <s v="Maa Music"/>
    <s v="VICHITRALAHARI"/>
    <n v="0.03"/>
  </r>
  <r>
    <x v="25"/>
    <x v="4"/>
    <s v="Maa Music"/>
    <s v="10 TANAA TAN"/>
    <n v="0.02"/>
  </r>
  <r>
    <x v="25"/>
    <x v="4"/>
    <s v="Maa Music"/>
    <s v="LOVE LINE"/>
    <n v="7.0000000000000007E-2"/>
  </r>
  <r>
    <x v="25"/>
    <x v="4"/>
    <s v="Maa Music"/>
    <s v="MASTI MAJAA"/>
    <n v="0"/>
  </r>
  <r>
    <x v="25"/>
    <x v="4"/>
    <s v="Maa Music"/>
    <s v="MASTI MAJAA"/>
    <n v="0.01"/>
  </r>
  <r>
    <x v="26"/>
    <x v="5"/>
    <s v="Maa Music"/>
    <s v="CHAI BISCUIT"/>
    <n v="0"/>
  </r>
  <r>
    <x v="26"/>
    <x v="5"/>
    <s v="Maa Music"/>
    <s v="ALBUM OF THE DAY"/>
    <n v="0.01"/>
  </r>
  <r>
    <x v="26"/>
    <x v="5"/>
    <s v="Maa Music"/>
    <s v="SOMETHING SPECIAL"/>
    <n v="0.01"/>
  </r>
  <r>
    <x v="26"/>
    <x v="5"/>
    <s v="Maa Music"/>
    <s v="YENDUKU YEMITE YELA"/>
    <n v="0.02"/>
  </r>
  <r>
    <x v="26"/>
    <x v="5"/>
    <s v="Maa Music"/>
    <s v="FILM CITY"/>
    <n v="0.02"/>
  </r>
  <r>
    <x v="26"/>
    <x v="5"/>
    <s v="Maa Music"/>
    <s v="LADY JODI"/>
    <n v="0.02"/>
  </r>
  <r>
    <x v="26"/>
    <x v="5"/>
    <s v="Maa Music"/>
    <s v="HOT HOT HITZ"/>
    <n v="0.11"/>
  </r>
  <r>
    <x v="26"/>
    <x v="5"/>
    <s v="Maa Music"/>
    <s v="ADHURS (FILM SONG)"/>
    <n v="0.02"/>
  </r>
  <r>
    <x v="26"/>
    <x v="5"/>
    <s v="Maa Music"/>
    <s v="SERIAL SITHAMAALAKSHMI"/>
    <n v="0.01"/>
  </r>
  <r>
    <x v="26"/>
    <x v="5"/>
    <s v="Maa Music"/>
    <s v="SARADA SARADAGA"/>
    <n v="0"/>
  </r>
  <r>
    <x v="26"/>
    <x v="5"/>
    <s v="Maa Music"/>
    <s v="COMING ATTRACTIONS"/>
    <n v="0.01"/>
  </r>
  <r>
    <x v="26"/>
    <x v="5"/>
    <s v="Maa Music"/>
    <s v="JALSA (FILM SONGS)"/>
    <n v="0.01"/>
  </r>
  <r>
    <x v="26"/>
    <x v="5"/>
    <s v="Maa Music"/>
    <s v="STAR ON DEMAND"/>
    <n v="0.02"/>
  </r>
  <r>
    <x v="26"/>
    <x v="5"/>
    <s v="Maa Music"/>
    <s v="RANGULARATNAM"/>
    <n v="0.02"/>
  </r>
  <r>
    <x v="26"/>
    <x v="5"/>
    <s v="Maa Music"/>
    <s v="IDI PATALA VELAYANI"/>
    <n v="0.01"/>
  </r>
  <r>
    <x v="27"/>
    <x v="6"/>
    <s v="Maa Music"/>
    <s v="CHAI BISCUIT"/>
    <n v="0"/>
  </r>
  <r>
    <x v="27"/>
    <x v="6"/>
    <s v="Maa Music"/>
    <s v="SOMETHING SPECIAL"/>
    <n v="0.01"/>
  </r>
  <r>
    <x v="27"/>
    <x v="6"/>
    <s v="Maa Music"/>
    <s v="SOMETHING SPECIAL"/>
    <n v="0.03"/>
  </r>
  <r>
    <x v="27"/>
    <x v="6"/>
    <s v="Maa Music"/>
    <s v="YENDUKU YEMITE YELA"/>
    <n v="0"/>
  </r>
  <r>
    <x v="27"/>
    <x v="6"/>
    <s v="Maa Music"/>
    <s v="FILM CITY"/>
    <n v="0.02"/>
  </r>
  <r>
    <x v="27"/>
    <x v="6"/>
    <s v="Maa Music"/>
    <s v="LADY JODI"/>
    <n v="0"/>
  </r>
  <r>
    <x v="27"/>
    <x v="6"/>
    <s v="Maa Music"/>
    <s v="GOOGLY"/>
    <n v="0.02"/>
  </r>
  <r>
    <x v="27"/>
    <x v="6"/>
    <s v="Maa Music"/>
    <s v="SERIAL SITHAMAALAKSHMI"/>
    <n v="0.01"/>
  </r>
  <r>
    <x v="27"/>
    <x v="6"/>
    <s v="Maa Music"/>
    <s v="SARADA SARADAGA"/>
    <n v="0.01"/>
  </r>
  <r>
    <x v="27"/>
    <x v="6"/>
    <s v="Maa Music"/>
    <s v="JALSA (FILM SONGS)"/>
    <n v="0"/>
  </r>
  <r>
    <x v="27"/>
    <x v="6"/>
    <s v="Maa Music"/>
    <s v="ALBUM OF THE DAY"/>
    <n v="0.01"/>
  </r>
  <r>
    <x v="27"/>
    <x v="6"/>
    <s v="Maa Music"/>
    <s v="RANGULARATNAM"/>
    <n v="0"/>
  </r>
  <r>
    <x v="27"/>
    <x v="6"/>
    <s v="Maa Music"/>
    <s v="CINEMAKI CHESINKI MANUSUL"/>
    <n v="0.02"/>
  </r>
  <r>
    <x v="27"/>
    <x v="6"/>
    <s v="Maa Music"/>
    <s v="JAAMU RATHIRI"/>
    <n v="0.01"/>
  </r>
  <r>
    <x v="27"/>
    <x v="6"/>
    <s v="Maa Music"/>
    <s v="IDI PATALA VELAYANI"/>
    <n v="0.09"/>
  </r>
  <r>
    <x v="28"/>
    <x v="0"/>
    <s v="Maa Music"/>
    <s v="CHAI BISCUIT"/>
    <n v="0.02"/>
  </r>
  <r>
    <x v="28"/>
    <x v="0"/>
    <s v="Maa Music"/>
    <s v="ALBUM OF THE DAY"/>
    <n v="0.03"/>
  </r>
  <r>
    <x v="28"/>
    <x v="0"/>
    <s v="Maa Music"/>
    <s v="SOMETHING SPECIAL"/>
    <n v="0.08"/>
  </r>
  <r>
    <x v="28"/>
    <x v="0"/>
    <s v="Maa Music"/>
    <s v="YENDUKU YEMITE YELA"/>
    <n v="0"/>
  </r>
  <r>
    <x v="28"/>
    <x v="0"/>
    <s v="Maa Music"/>
    <s v="FILM CITY"/>
    <n v="0.04"/>
  </r>
  <r>
    <x v="28"/>
    <x v="0"/>
    <s v="Maa Music"/>
    <s v="LADY JODI"/>
    <n v="0"/>
  </r>
  <r>
    <x v="28"/>
    <x v="0"/>
    <s v="Maa Music"/>
    <s v="TAKE 3"/>
    <n v="0"/>
  </r>
  <r>
    <x v="28"/>
    <x v="0"/>
    <s v="Maa Music"/>
    <s v="GOOGLY"/>
    <n v="0"/>
  </r>
  <r>
    <x v="28"/>
    <x v="0"/>
    <s v="Maa Music"/>
    <s v="SERIAL SITHAMAALAKSHMI"/>
    <n v="0.02"/>
  </r>
  <r>
    <x v="28"/>
    <x v="0"/>
    <s v="Maa Music"/>
    <s v="SARADA SARADAGA"/>
    <n v="0"/>
  </r>
  <r>
    <x v="28"/>
    <x v="0"/>
    <s v="Maa Music"/>
    <s v="COMING ATTRACTIONS"/>
    <n v="0.02"/>
  </r>
  <r>
    <x v="28"/>
    <x v="0"/>
    <s v="Maa Music"/>
    <s v="JALSA (FILM SONGS)"/>
    <n v="0"/>
  </r>
  <r>
    <x v="28"/>
    <x v="0"/>
    <s v="Maa Music"/>
    <s v="STAR ON DEMAND"/>
    <n v="0.03"/>
  </r>
  <r>
    <x v="28"/>
    <x v="0"/>
    <s v="Maa Music"/>
    <s v="CHEWING GUM"/>
    <n v="0.02"/>
  </r>
  <r>
    <x v="28"/>
    <x v="0"/>
    <s v="Maa Music"/>
    <s v="JAAMU RATHIRI"/>
    <n v="0.06"/>
  </r>
  <r>
    <x v="29"/>
    <x v="1"/>
    <s v="Maa Music"/>
    <s v="CHAI BISCUIT"/>
    <n v="0"/>
  </r>
  <r>
    <x v="29"/>
    <x v="1"/>
    <s v="Maa Music"/>
    <s v="ALBUM OF THE DAY"/>
    <n v="0.03"/>
  </r>
  <r>
    <x v="29"/>
    <x v="1"/>
    <s v="Maa Music"/>
    <s v="SOMETHING SPECIAL"/>
    <n v="0"/>
  </r>
  <r>
    <x v="29"/>
    <x v="1"/>
    <s v="Maa Music"/>
    <s v="YENDUKU YEMITE YELA"/>
    <n v="0"/>
  </r>
  <r>
    <x v="29"/>
    <x v="1"/>
    <s v="Maa Music"/>
    <s v="KEKA HIT"/>
    <n v="0.03"/>
  </r>
  <r>
    <x v="29"/>
    <x v="1"/>
    <s v="Maa Music"/>
    <s v="LADY JODI"/>
    <n v="0.01"/>
  </r>
  <r>
    <x v="29"/>
    <x v="1"/>
    <s v="Maa Music"/>
    <s v="ADHURS (FILM SONG)"/>
    <n v="0.01"/>
  </r>
  <r>
    <x v="29"/>
    <x v="1"/>
    <s v="Maa Music"/>
    <s v="GOOGLY"/>
    <n v="0.01"/>
  </r>
  <r>
    <x v="29"/>
    <x v="1"/>
    <s v="Maa Music"/>
    <s v="SERIAL SITHAMAALAKSHMI"/>
    <n v="0.02"/>
  </r>
  <r>
    <x v="29"/>
    <x v="1"/>
    <s v="Maa Music"/>
    <s v="COMING ATTRACTIONS"/>
    <n v="0.01"/>
  </r>
  <r>
    <x v="29"/>
    <x v="1"/>
    <s v="Maa Music"/>
    <s v="SARADA SARADAGA"/>
    <n v="0"/>
  </r>
  <r>
    <x v="29"/>
    <x v="1"/>
    <s v="Maa Music"/>
    <s v="JALSA (FILM SONGS)"/>
    <n v="0.01"/>
  </r>
  <r>
    <x v="29"/>
    <x v="1"/>
    <s v="Maa Music"/>
    <s v="JALSA (FILM SONGS)"/>
    <n v="0"/>
  </r>
  <r>
    <x v="29"/>
    <x v="1"/>
    <s v="Maa Music"/>
    <s v="STAR ON DEMAND"/>
    <n v="0.02"/>
  </r>
  <r>
    <x v="29"/>
    <x v="1"/>
    <s v="Maa Music"/>
    <s v="IDI PATALA VELAYANI"/>
    <n v="0"/>
  </r>
  <r>
    <x v="30"/>
    <x v="2"/>
    <s v="Maa Music"/>
    <s v="CHAI BISCUIT"/>
    <n v="0"/>
  </r>
  <r>
    <x v="30"/>
    <x v="2"/>
    <s v="Maa Music"/>
    <s v="SOMETHING SPECIAL"/>
    <n v="0.01"/>
  </r>
  <r>
    <x v="30"/>
    <x v="2"/>
    <s v="Maa Music"/>
    <s v="YENDUKU YEMITE YELA"/>
    <n v="0"/>
  </r>
  <r>
    <x v="30"/>
    <x v="2"/>
    <s v="Maa Music"/>
    <s v="FILM CITY"/>
    <n v="0"/>
  </r>
  <r>
    <x v="30"/>
    <x v="2"/>
    <s v="Maa Music"/>
    <s v="COMING ATTRACTIONS"/>
    <n v="0.01"/>
  </r>
  <r>
    <x v="30"/>
    <x v="2"/>
    <s v="Maa Music"/>
    <s v="LADY JODI"/>
    <n v="0"/>
  </r>
  <r>
    <x v="30"/>
    <x v="2"/>
    <s v="Maa Music"/>
    <s v="HOT HOT HITZ"/>
    <n v="0"/>
  </r>
  <r>
    <x v="30"/>
    <x v="2"/>
    <s v="Maa Music"/>
    <s v="ADHURS (FILM SONG)"/>
    <n v="0.04"/>
  </r>
  <r>
    <x v="30"/>
    <x v="2"/>
    <s v="Maa Music"/>
    <s v="SERIAL SITHAMAALAKSHMI"/>
    <n v="0.01"/>
  </r>
  <r>
    <x v="30"/>
    <x v="2"/>
    <s v="Maa Music"/>
    <s v="ADHURS (FILM SONG)"/>
    <n v="0.01"/>
  </r>
  <r>
    <x v="30"/>
    <x v="2"/>
    <s v="Maa Music"/>
    <s v="SARADA SARADAGA"/>
    <n v="0.02"/>
  </r>
  <r>
    <x v="30"/>
    <x v="2"/>
    <s v="Maa Music"/>
    <s v="JALSA (FILM SONGS)"/>
    <n v="0"/>
  </r>
  <r>
    <x v="30"/>
    <x v="2"/>
    <s v="Maa Music"/>
    <s v="JALSA (FILM SONGS)"/>
    <n v="0.01"/>
  </r>
  <r>
    <x v="30"/>
    <x v="2"/>
    <s v="Maa Music"/>
    <s v="ALBUM OF THE DAY"/>
    <n v="0"/>
  </r>
  <r>
    <x v="31"/>
    <x v="3"/>
    <s v="Maa Music"/>
    <s v="MAA MELODIES"/>
    <n v="0.02"/>
  </r>
  <r>
    <x v="31"/>
    <x v="3"/>
    <s v="Maa Music"/>
    <s v="COMING ATTRACTIONS"/>
    <n v="0.02"/>
  </r>
  <r>
    <x v="31"/>
    <x v="3"/>
    <s v="Maa Music"/>
    <s v="HOT HOT HITZ"/>
    <n v="0.02"/>
  </r>
  <r>
    <x v="31"/>
    <x v="3"/>
    <s v="Maa Music"/>
    <s v="SABHAKU NAMASKARAM"/>
    <n v="0.01"/>
  </r>
  <r>
    <x v="31"/>
    <x v="3"/>
    <s v="Maa Music"/>
    <s v="TOP 10"/>
    <n v="0.03"/>
  </r>
  <r>
    <x v="31"/>
    <x v="3"/>
    <s v="Maa Music"/>
    <s v="10 TANAA TAN"/>
    <n v="0.02"/>
  </r>
  <r>
    <x v="31"/>
    <x v="3"/>
    <s v="Maa Music"/>
    <s v="MAA ISHTAM"/>
    <n v="0.01"/>
  </r>
  <r>
    <x v="31"/>
    <x v="3"/>
    <s v="Maa Music"/>
    <s v="DHEN CHAK"/>
    <n v="0"/>
  </r>
  <r>
    <x v="31"/>
    <x v="3"/>
    <s v="Maa Music"/>
    <s v="FUN EXPRESS"/>
    <n v="0.01"/>
  </r>
  <r>
    <x v="31"/>
    <x v="3"/>
    <s v="Maa Music"/>
    <s v="LOVE JUNCTION"/>
    <n v="0"/>
  </r>
  <r>
    <x v="31"/>
    <x v="3"/>
    <s v="Maa Music"/>
    <s v="VICHITRALAHARI"/>
    <n v="0.02"/>
  </r>
  <r>
    <x v="31"/>
    <x v="3"/>
    <s v="Maa Music"/>
    <s v="SOMETHING SPECIAL"/>
    <n v="0.02"/>
  </r>
  <r>
    <x v="31"/>
    <x v="3"/>
    <s v="Maa Music"/>
    <s v="LOVE LINE"/>
    <n v="0.02"/>
  </r>
  <r>
    <x v="31"/>
    <x v="3"/>
    <s v="Maa Music"/>
    <s v="COMING ATTRACTIONS"/>
    <n v="0"/>
  </r>
  <r>
    <x v="32"/>
    <x v="4"/>
    <s v="Maa Music"/>
    <s v="MORNING MANTRA"/>
    <n v="0.01"/>
  </r>
  <r>
    <x v="32"/>
    <x v="4"/>
    <s v="Maa Music"/>
    <s v="VICHITRALAHARI"/>
    <n v="0.01"/>
  </r>
  <r>
    <x v="32"/>
    <x v="4"/>
    <s v="Maa Music"/>
    <s v="MEE STAR CHAT SHOW"/>
    <n v="0"/>
  </r>
  <r>
    <x v="32"/>
    <x v="4"/>
    <s v="Maa Music"/>
    <s v="SOMETHING SPECIAL"/>
    <n v="0.03"/>
  </r>
  <r>
    <x v="32"/>
    <x v="4"/>
    <s v="Maa Music"/>
    <s v="COMING ATTRACTIONS"/>
    <n v="0.02"/>
  </r>
  <r>
    <x v="32"/>
    <x v="4"/>
    <s v="Maa Music"/>
    <s v="FEEL MY LOVE"/>
    <n v="0"/>
  </r>
  <r>
    <x v="32"/>
    <x v="4"/>
    <s v="Maa Music"/>
    <s v="ADHURS (FILM SONG)"/>
    <n v="0"/>
  </r>
  <r>
    <x v="32"/>
    <x v="4"/>
    <s v="Maa Music"/>
    <s v="CINEMAKI CHESINKI MANUSUL"/>
    <n v="0"/>
  </r>
  <r>
    <x v="32"/>
    <x v="4"/>
    <s v="Maa Music"/>
    <s v="EKAEKAAS PAKAPAKAAS"/>
    <n v="0"/>
  </r>
  <r>
    <x v="32"/>
    <x v="4"/>
    <s v="Maa Music"/>
    <s v="HIMSA NANDAM"/>
    <n v="0.01"/>
  </r>
  <r>
    <x v="32"/>
    <x v="4"/>
    <s v="Maa Music"/>
    <s v="VICHITRALAHARI"/>
    <n v="0.02"/>
  </r>
  <r>
    <x v="32"/>
    <x v="4"/>
    <s v="Maa Music"/>
    <s v="ALIAS JANAKI AUDIO RELEASE"/>
    <n v="0"/>
  </r>
  <r>
    <x v="32"/>
    <x v="4"/>
    <s v="Maa Music"/>
    <s v="ALIAS JANAKI AUDIO RELEASE"/>
    <n v="0.01"/>
  </r>
  <r>
    <x v="32"/>
    <x v="4"/>
    <s v="Maa Music"/>
    <s v="ALIAS JANAKI AUDIO RELEASE"/>
    <n v="0"/>
  </r>
  <r>
    <x v="33"/>
    <x v="5"/>
    <s v="Maa Music"/>
    <s v="CHAI BISCUIT"/>
    <n v="0.01"/>
  </r>
  <r>
    <x v="33"/>
    <x v="5"/>
    <s v="Maa Music"/>
    <s v="YENDUKU YEMITE YELA"/>
    <n v="0.01"/>
  </r>
  <r>
    <x v="33"/>
    <x v="5"/>
    <s v="Maa Music"/>
    <s v="FILM CITY"/>
    <n v="0.01"/>
  </r>
  <r>
    <x v="33"/>
    <x v="5"/>
    <s v="Maa Music"/>
    <s v="LADY JODI"/>
    <n v="0"/>
  </r>
  <r>
    <x v="33"/>
    <x v="5"/>
    <s v="Maa Music"/>
    <s v="HOT HOT HITZ"/>
    <n v="0"/>
  </r>
  <r>
    <x v="33"/>
    <x v="5"/>
    <s v="Maa Music"/>
    <s v="SERIAL SITHAMAALAKSHMI"/>
    <n v="0.02"/>
  </r>
  <r>
    <x v="33"/>
    <x v="5"/>
    <s v="Maa Music"/>
    <s v="ADHURS (FILM SONG)"/>
    <n v="0.02"/>
  </r>
  <r>
    <x v="33"/>
    <x v="5"/>
    <s v="Maa Music"/>
    <s v="SARADA SARADAGA"/>
    <n v="0"/>
  </r>
  <r>
    <x v="33"/>
    <x v="5"/>
    <s v="Maa Music"/>
    <s v="JALSA (FILM SONGS)"/>
    <n v="0"/>
  </r>
  <r>
    <x v="33"/>
    <x v="5"/>
    <s v="Maa Music"/>
    <s v="JALSA (FILM SONGS)"/>
    <n v="0"/>
  </r>
  <r>
    <x v="33"/>
    <x v="5"/>
    <s v="Maa Music"/>
    <s v="ALBUM OF THE DAY"/>
    <n v="0.01"/>
  </r>
  <r>
    <x v="33"/>
    <x v="5"/>
    <s v="Maa Music"/>
    <s v="STAR ON DEMAND"/>
    <n v="0.04"/>
  </r>
  <r>
    <x v="33"/>
    <x v="5"/>
    <s v="Maa Music"/>
    <s v="JAAMU RATHIRI"/>
    <n v="0.03"/>
  </r>
  <r>
    <x v="33"/>
    <x v="5"/>
    <s v="Maa Music"/>
    <s v="IDI PATALA VELAYANI"/>
    <n v="0.02"/>
  </r>
  <r>
    <x v="34"/>
    <x v="6"/>
    <s v="Maa Music"/>
    <s v="CHAI BISCUIT"/>
    <n v="0"/>
  </r>
  <r>
    <x v="34"/>
    <x v="6"/>
    <s v="Maa Music"/>
    <s v="COMING ATTRACTIONS"/>
    <n v="0"/>
  </r>
  <r>
    <x v="34"/>
    <x v="6"/>
    <s v="Maa Music"/>
    <s v="COMING ATTRACTIONS"/>
    <n v="0.01"/>
  </r>
  <r>
    <x v="34"/>
    <x v="6"/>
    <s v="Maa Music"/>
    <s v="KEKA HIT"/>
    <n v="0.02"/>
  </r>
  <r>
    <x v="34"/>
    <x v="6"/>
    <s v="Maa Music"/>
    <s v="LADY JODI"/>
    <n v="0"/>
  </r>
  <r>
    <x v="34"/>
    <x v="6"/>
    <s v="Maa Music"/>
    <s v="HOT HOT HITZ"/>
    <n v="0.01"/>
  </r>
  <r>
    <x v="34"/>
    <x v="6"/>
    <s v="Maa Music"/>
    <s v="ADHURS (FILM SONG)"/>
    <n v="0.02"/>
  </r>
  <r>
    <x v="34"/>
    <x v="6"/>
    <s v="Maa Music"/>
    <s v="SERIAL SITHAMAALAKSHMI"/>
    <n v="0"/>
  </r>
  <r>
    <x v="34"/>
    <x v="6"/>
    <s v="Maa Music"/>
    <s v="SARADA SARADAGA"/>
    <n v="0.02"/>
  </r>
  <r>
    <x v="34"/>
    <x v="6"/>
    <s v="Maa Music"/>
    <s v="JALSA (FILM SONGS)"/>
    <n v="0.01"/>
  </r>
  <r>
    <x v="34"/>
    <x v="6"/>
    <s v="Maa Music"/>
    <s v="STAR ON DEMAND"/>
    <n v="0"/>
  </r>
  <r>
    <x v="34"/>
    <x v="6"/>
    <s v="Maa Music"/>
    <s v="RANGULARATNAM"/>
    <n v="0.01"/>
  </r>
  <r>
    <x v="34"/>
    <x v="6"/>
    <s v="Maa Music"/>
    <s v="IDI PATALA VELAYANI"/>
    <n v="0.02"/>
  </r>
  <r>
    <x v="35"/>
    <x v="0"/>
    <s v="Maa Music"/>
    <s v="CHAI BISCUIT"/>
    <n v="0"/>
  </r>
  <r>
    <x v="35"/>
    <x v="0"/>
    <s v="Maa Music"/>
    <s v="ENDUKU YEMITI ELA"/>
    <n v="0.01"/>
  </r>
  <r>
    <x v="35"/>
    <x v="0"/>
    <s v="Maa Music"/>
    <s v="KEKA HIT"/>
    <n v="0.01"/>
  </r>
  <r>
    <x v="35"/>
    <x v="0"/>
    <s v="Maa Music"/>
    <s v="LADY JODI"/>
    <n v="0"/>
  </r>
  <r>
    <x v="35"/>
    <x v="0"/>
    <s v="Maa Music"/>
    <s v="TAKE 3"/>
    <n v="0.01"/>
  </r>
  <r>
    <x v="35"/>
    <x v="0"/>
    <s v="Maa Music"/>
    <s v="SERIAL SITHAMAALAKSHMI"/>
    <n v="0.01"/>
  </r>
  <r>
    <x v="35"/>
    <x v="0"/>
    <s v="Maa Music"/>
    <s v="SERIAL SITHAMAALAKSHMI"/>
    <n v="0.01"/>
  </r>
  <r>
    <x v="35"/>
    <x v="0"/>
    <s v="Maa Music"/>
    <s v="ADHURS (FILM SONG)"/>
    <n v="0"/>
  </r>
  <r>
    <x v="35"/>
    <x v="0"/>
    <s v="Maa Music"/>
    <s v="SARADA SARADAGA"/>
    <n v="0"/>
  </r>
  <r>
    <x v="35"/>
    <x v="0"/>
    <s v="Maa Music"/>
    <s v="SARADA SARADAGA"/>
    <n v="0"/>
  </r>
  <r>
    <x v="35"/>
    <x v="0"/>
    <s v="Maa Music"/>
    <s v="COMING ATTRACTIONS"/>
    <n v="0"/>
  </r>
  <r>
    <x v="35"/>
    <x v="0"/>
    <s v="Maa Music"/>
    <s v="JALSA (FILM SONGS)"/>
    <n v="0"/>
  </r>
  <r>
    <x v="35"/>
    <x v="0"/>
    <s v="Maa Music"/>
    <s v="JALSA (FILM SONGS)"/>
    <n v="0"/>
  </r>
  <r>
    <x v="36"/>
    <x v="1"/>
    <s v="Maa Music"/>
    <s v="CHAI BISCUIT"/>
    <n v="0.03"/>
  </r>
  <r>
    <x v="36"/>
    <x v="1"/>
    <s v="Maa Music"/>
    <s v="ENDUKU YEMITI ELA"/>
    <n v="0"/>
  </r>
  <r>
    <x v="36"/>
    <x v="1"/>
    <s v="Maa Music"/>
    <s v="FILM CITY"/>
    <n v="0"/>
  </r>
  <r>
    <x v="36"/>
    <x v="1"/>
    <s v="Maa Music"/>
    <s v="COMING ATTRACTIONS"/>
    <n v="0.01"/>
  </r>
  <r>
    <x v="36"/>
    <x v="1"/>
    <s v="Maa Music"/>
    <s v="GOOGLY"/>
    <n v="0.03"/>
  </r>
  <r>
    <x v="36"/>
    <x v="1"/>
    <s v="Maa Music"/>
    <s v="SERIAL SITHAMAALAKSHMI"/>
    <n v="0.02"/>
  </r>
  <r>
    <x v="36"/>
    <x v="1"/>
    <s v="Maa Music"/>
    <s v="ADHURS (FILM SONG)"/>
    <n v="0.02"/>
  </r>
  <r>
    <x v="36"/>
    <x v="1"/>
    <s v="Maa Music"/>
    <s v="SARADA SARADAGA"/>
    <n v="0.03"/>
  </r>
  <r>
    <x v="36"/>
    <x v="1"/>
    <s v="Maa Music"/>
    <s v="SARADA SARADAGA"/>
    <n v="0.02"/>
  </r>
  <r>
    <x v="36"/>
    <x v="1"/>
    <s v="Maa Music"/>
    <s v="JALSA (FILM SONGS)"/>
    <n v="0"/>
  </r>
  <r>
    <x v="36"/>
    <x v="1"/>
    <s v="Maa Music"/>
    <s v="RANGULARATNAM"/>
    <n v="0.03"/>
  </r>
  <r>
    <x v="36"/>
    <x v="1"/>
    <s v="Maa Music"/>
    <s v="JAAMU RATHIRI"/>
    <n v="0"/>
  </r>
  <r>
    <x v="36"/>
    <x v="1"/>
    <s v="Maa Music"/>
    <s v="COMING ATTRACTIONS"/>
    <n v="0.01"/>
  </r>
  <r>
    <x v="37"/>
    <x v="2"/>
    <s v="Maa Music"/>
    <s v="CHAI BISCUIT"/>
    <n v="0"/>
  </r>
  <r>
    <x v="37"/>
    <x v="2"/>
    <s v="Maa Music"/>
    <s v="ENDUKU YEMITI ELA"/>
    <n v="0"/>
  </r>
  <r>
    <x v="37"/>
    <x v="2"/>
    <s v="Maa Music"/>
    <s v="FILM CITY"/>
    <n v="0.03"/>
  </r>
  <r>
    <x v="37"/>
    <x v="2"/>
    <s v="Maa Music"/>
    <s v="ADHURS (FILM SONG)"/>
    <n v="0.01"/>
  </r>
  <r>
    <x v="37"/>
    <x v="2"/>
    <s v="Maa Music"/>
    <s v="COMING ATTRACTIONS"/>
    <n v="0.03"/>
  </r>
  <r>
    <x v="37"/>
    <x v="2"/>
    <s v="Maa Music"/>
    <s v="COMING ATTRACTIONS"/>
    <n v="0.02"/>
  </r>
  <r>
    <x v="37"/>
    <x v="2"/>
    <s v="Maa Music"/>
    <s v="SARADA SARADAGA"/>
    <n v="0"/>
  </r>
  <r>
    <x v="37"/>
    <x v="2"/>
    <s v="Maa Music"/>
    <s v="JALSA (FILM SONGS)"/>
    <n v="0.01"/>
  </r>
  <r>
    <x v="37"/>
    <x v="2"/>
    <s v="Maa Music"/>
    <s v="STAR ON DEMAND"/>
    <n v="0.01"/>
  </r>
  <r>
    <x v="37"/>
    <x v="2"/>
    <s v="Maa Music"/>
    <s v="10 TANAA TAN"/>
    <n v="0.01"/>
  </r>
  <r>
    <x v="37"/>
    <x v="2"/>
    <s v="Maa Music"/>
    <s v="JAAMU RATHIRI"/>
    <n v="0.01"/>
  </r>
  <r>
    <x v="37"/>
    <x v="2"/>
    <s v="Maa Music"/>
    <s v="JAAMU RATHIRI"/>
    <n v="0.01"/>
  </r>
  <r>
    <x v="37"/>
    <x v="2"/>
    <s v="Maa Music"/>
    <s v="IDI PATALA VELAYANI"/>
    <n v="0"/>
  </r>
  <r>
    <x v="38"/>
    <x v="3"/>
    <s v="Maa Music"/>
    <s v="MAA MELODIES"/>
    <n v="0.03"/>
  </r>
  <r>
    <x v="38"/>
    <x v="3"/>
    <s v="Maa Music"/>
    <s v="MORNING MANTRA"/>
    <n v="0"/>
  </r>
  <r>
    <x v="38"/>
    <x v="3"/>
    <s v="Maa Music"/>
    <s v="ADHURS (FILM SONG)"/>
    <n v="0.02"/>
  </r>
  <r>
    <x v="38"/>
    <x v="3"/>
    <s v="Maa Music"/>
    <s v="COMING ATTRACTIONS"/>
    <n v="0"/>
  </r>
  <r>
    <x v="38"/>
    <x v="3"/>
    <s v="Maa Music"/>
    <s v="HIT PARADE NON STOP TOP 10"/>
    <n v="0.01"/>
  </r>
  <r>
    <x v="38"/>
    <x v="3"/>
    <s v="Maa Music"/>
    <s v="10 TANAA TAN"/>
    <n v="0.04"/>
  </r>
  <r>
    <x v="38"/>
    <x v="3"/>
    <s v="Maa Music"/>
    <s v="MAA ISHTAM"/>
    <n v="0.01"/>
  </r>
  <r>
    <x v="38"/>
    <x v="3"/>
    <s v="Maa Music"/>
    <s v="ADHURS (FILM SONG)"/>
    <n v="0"/>
  </r>
  <r>
    <x v="38"/>
    <x v="3"/>
    <s v="Maa Music"/>
    <s v="LOVE JUNCTION"/>
    <n v="0.01"/>
  </r>
  <r>
    <x v="38"/>
    <x v="3"/>
    <s v="Maa Music"/>
    <s v="VICHITRALAHARI"/>
    <n v="0"/>
  </r>
  <r>
    <x v="38"/>
    <x v="3"/>
    <s v="Maa Music"/>
    <s v="SOMETHING SPECIAL"/>
    <n v="0.01"/>
  </r>
  <r>
    <x v="38"/>
    <x v="3"/>
    <s v="Maa Music"/>
    <s v="LOVE LINE"/>
    <n v="0"/>
  </r>
  <r>
    <x v="38"/>
    <x v="3"/>
    <s v="Maa Music"/>
    <s v="COMING ATTRACTIONS"/>
    <n v="0"/>
  </r>
  <r>
    <x v="39"/>
    <x v="4"/>
    <s v="Maa Music"/>
    <s v="MORNING MANTRA"/>
    <n v="0"/>
  </r>
  <r>
    <x v="39"/>
    <x v="4"/>
    <s v="Maa Music"/>
    <s v="VICHITRALAHARI"/>
    <n v="0"/>
  </r>
  <r>
    <x v="39"/>
    <x v="4"/>
    <s v="Maa Music"/>
    <s v="MEE STAR CHAT SHOW"/>
    <n v="0.02"/>
  </r>
  <r>
    <x v="39"/>
    <x v="4"/>
    <s v="Maa Music"/>
    <s v="ADHURS (FILM SONG)"/>
    <n v="0.01"/>
  </r>
  <r>
    <x v="39"/>
    <x v="4"/>
    <s v="Maa Music"/>
    <s v="SOMETHING SPECIAL"/>
    <n v="0.01"/>
  </r>
  <r>
    <x v="39"/>
    <x v="4"/>
    <s v="Maa Music"/>
    <s v="CINEMAKI CHESINKI MANUSUL"/>
    <n v="0"/>
  </r>
  <r>
    <x v="39"/>
    <x v="4"/>
    <s v="Maa Music"/>
    <s v="FUN EXPRESS"/>
    <n v="0.02"/>
  </r>
  <r>
    <x v="39"/>
    <x v="4"/>
    <s v="Maa Music"/>
    <s v="FEEL MY LOVE"/>
    <n v="0.01"/>
  </r>
  <r>
    <x v="39"/>
    <x v="4"/>
    <s v="Maa Music"/>
    <s v="LOVE JUNCTION"/>
    <n v="0.03"/>
  </r>
  <r>
    <x v="39"/>
    <x v="4"/>
    <s v="Maa Music"/>
    <s v="VICHITRALAHARI"/>
    <n v="0.02"/>
  </r>
  <r>
    <x v="39"/>
    <x v="4"/>
    <s v="Maa Music"/>
    <s v="MEE STAR CHAT SHOW"/>
    <n v="0"/>
  </r>
  <r>
    <x v="39"/>
    <x v="4"/>
    <s v="Maa Music"/>
    <s v="LOVE LINE"/>
    <n v="0"/>
  </r>
  <r>
    <x v="39"/>
    <x v="4"/>
    <s v="Maa Music"/>
    <s v="MASTI MAJAA"/>
    <n v="0.03"/>
  </r>
  <r>
    <x v="40"/>
    <x v="5"/>
    <s v="Maa Music"/>
    <s v="CHAI BISCUIT"/>
    <n v="0.01"/>
  </r>
  <r>
    <x v="40"/>
    <x v="5"/>
    <s v="Maa Music"/>
    <s v="ENDUKU YEMITI ELA"/>
    <n v="0.02"/>
  </r>
  <r>
    <x v="40"/>
    <x v="5"/>
    <s v="Maa Music"/>
    <s v="KEKA HIT"/>
    <n v="0"/>
  </r>
  <r>
    <x v="40"/>
    <x v="5"/>
    <s v="Maa Music"/>
    <s v="LADY JODI"/>
    <n v="0.02"/>
  </r>
  <r>
    <x v="40"/>
    <x v="5"/>
    <s v="Maa Music"/>
    <s v="HOT HOT HITZ"/>
    <n v="0.01"/>
  </r>
  <r>
    <x v="40"/>
    <x v="5"/>
    <s v="Maa Music"/>
    <s v="ADHURS (FILM SONG)"/>
    <n v="0.02"/>
  </r>
  <r>
    <x v="40"/>
    <x v="5"/>
    <s v="Maa Music"/>
    <s v="COMING ATTRACTIONS"/>
    <n v="0.01"/>
  </r>
  <r>
    <x v="40"/>
    <x v="5"/>
    <s v="Maa Music"/>
    <s v="SARADA SARADAGA"/>
    <n v="0.01"/>
  </r>
  <r>
    <x v="40"/>
    <x v="5"/>
    <s v="Maa Music"/>
    <s v="JALSA (FILM SONGS)"/>
    <n v="0.02"/>
  </r>
  <r>
    <x v="40"/>
    <x v="5"/>
    <s v="Maa Music"/>
    <s v="STAR ON DEMAND"/>
    <n v="0"/>
  </r>
  <r>
    <x v="40"/>
    <x v="5"/>
    <s v="Maa Music"/>
    <s v="TOP 10"/>
    <n v="0"/>
  </r>
  <r>
    <x v="40"/>
    <x v="5"/>
    <s v="Maa Music"/>
    <s v="JAAMU RATHIRI"/>
    <n v="0.02"/>
  </r>
  <r>
    <x v="40"/>
    <x v="5"/>
    <s v="Maa Music"/>
    <s v="IDI PATALA VELAYANI"/>
    <n v="0.01"/>
  </r>
  <r>
    <x v="41"/>
    <x v="6"/>
    <s v="Maa Music"/>
    <s v="CHAI BISCUIT"/>
    <n v="0.01"/>
  </r>
  <r>
    <x v="41"/>
    <x v="6"/>
    <s v="Maa Music"/>
    <s v="COMING ATTRACTIONS"/>
    <n v="0"/>
  </r>
  <r>
    <x v="41"/>
    <x v="6"/>
    <s v="Maa Music"/>
    <s v="KEKA HIT"/>
    <n v="0"/>
  </r>
  <r>
    <x v="41"/>
    <x v="6"/>
    <s v="Maa Music"/>
    <s v="HOT HOT HITZ"/>
    <n v="0"/>
  </r>
  <r>
    <x v="41"/>
    <x v="6"/>
    <s v="Maa Music"/>
    <s v="ADHURS (FILM SONG)"/>
    <n v="0.01"/>
  </r>
  <r>
    <x v="41"/>
    <x v="6"/>
    <s v="Maa Music"/>
    <s v="COMING ATTRACTIONS"/>
    <n v="0.03"/>
  </r>
  <r>
    <x v="41"/>
    <x v="6"/>
    <s v="Maa Music"/>
    <s v="SARADA SARADAGA"/>
    <n v="0"/>
  </r>
  <r>
    <x v="41"/>
    <x v="6"/>
    <s v="Maa Music"/>
    <s v="JALSA (FILM SONGS)"/>
    <n v="0"/>
  </r>
  <r>
    <x v="41"/>
    <x v="6"/>
    <s v="Maa Music"/>
    <s v="STAR ON DEMAND"/>
    <n v="0.03"/>
  </r>
  <r>
    <x v="41"/>
    <x v="6"/>
    <s v="Maa Music"/>
    <s v="CINEMAKI CHESINKI MANUSUL"/>
    <n v="0"/>
  </r>
  <r>
    <x v="41"/>
    <x v="6"/>
    <s v="Maa Music"/>
    <s v="JAAMU RATHIRI"/>
    <n v="0.06"/>
  </r>
  <r>
    <x v="41"/>
    <x v="6"/>
    <s v="Maa Music"/>
    <s v="IDI PATALA VELAYANI"/>
    <n v="0.01"/>
  </r>
  <r>
    <x v="42"/>
    <x v="0"/>
    <s v="Maa Music"/>
    <s v="CHAI BISCUIT"/>
    <n v="0.01"/>
  </r>
  <r>
    <x v="42"/>
    <x v="0"/>
    <s v="Maa Music"/>
    <s v="ENDUKU YEMITI ELA"/>
    <n v="0"/>
  </r>
  <r>
    <x v="42"/>
    <x v="0"/>
    <s v="Maa Music"/>
    <s v="FILM CITY"/>
    <n v="0"/>
  </r>
  <r>
    <x v="42"/>
    <x v="0"/>
    <s v="Maa Music"/>
    <s v="TAKE 3"/>
    <n v="0.01"/>
  </r>
  <r>
    <x v="42"/>
    <x v="0"/>
    <s v="Maa Music"/>
    <s v="SERIAL SITHAMAALAKSHMI"/>
    <n v="0.01"/>
  </r>
  <r>
    <x v="42"/>
    <x v="0"/>
    <s v="Maa Music"/>
    <s v="ADHURS (FILM SONG)"/>
    <n v="0"/>
  </r>
  <r>
    <x v="42"/>
    <x v="0"/>
    <s v="Maa Music"/>
    <s v="SARADA SARADAGA"/>
    <n v="0.01"/>
  </r>
  <r>
    <x v="42"/>
    <x v="0"/>
    <s v="Maa Music"/>
    <s v="JALSA (FILM SONGS)"/>
    <n v="0.01"/>
  </r>
  <r>
    <x v="42"/>
    <x v="0"/>
    <s v="Maa Music"/>
    <s v="STAR ON DEMAND"/>
    <n v="0"/>
  </r>
  <r>
    <x v="42"/>
    <x v="0"/>
    <s v="Maa Music"/>
    <s v="VICHITRALAHARI"/>
    <n v="0"/>
  </r>
  <r>
    <x v="42"/>
    <x v="0"/>
    <s v="Maa Music"/>
    <s v="JAAMU RATHIRI"/>
    <n v="0.01"/>
  </r>
  <r>
    <x v="42"/>
    <x v="0"/>
    <s v="Maa Music"/>
    <s v="IDI PATALA VELAYANI"/>
    <n v="0"/>
  </r>
  <r>
    <x v="43"/>
    <x v="1"/>
    <s v="Maa Music"/>
    <s v="CHAI BISCUIT"/>
    <n v="0"/>
  </r>
  <r>
    <x v="43"/>
    <x v="1"/>
    <s v="Maa Music"/>
    <s v="SOMETHING SPECIAL"/>
    <n v="0.02"/>
  </r>
  <r>
    <x v="43"/>
    <x v="1"/>
    <s v="Maa Music"/>
    <s v="ENDUKU YEMITI ELA"/>
    <n v="0"/>
  </r>
  <r>
    <x v="43"/>
    <x v="1"/>
    <s v="Maa Music"/>
    <s v="FILM CITY"/>
    <n v="0"/>
  </r>
  <r>
    <x v="43"/>
    <x v="1"/>
    <s v="Maa Music"/>
    <s v="COMING ATTRACTIONS"/>
    <n v="0.01"/>
  </r>
  <r>
    <x v="43"/>
    <x v="1"/>
    <s v="Maa Music"/>
    <s v="SERIAL SITHAMAALAKSHMI"/>
    <n v="0.02"/>
  </r>
  <r>
    <x v="43"/>
    <x v="1"/>
    <s v="Maa Music"/>
    <s v="SARADA SARADAGA"/>
    <n v="0.02"/>
  </r>
  <r>
    <x v="43"/>
    <x v="1"/>
    <s v="Maa Music"/>
    <s v="JALSA (FILM SONGS)"/>
    <n v="0"/>
  </r>
  <r>
    <x v="43"/>
    <x v="1"/>
    <s v="Maa Music"/>
    <s v="6 PACK"/>
    <n v="0.02"/>
  </r>
  <r>
    <x v="43"/>
    <x v="1"/>
    <s v="Maa Music"/>
    <s v="JAAMU RATHIRI"/>
    <n v="0.04"/>
  </r>
  <r>
    <x v="43"/>
    <x v="1"/>
    <s v="Maa Music"/>
    <s v="JAAMU RATHIRI"/>
    <n v="0.02"/>
  </r>
  <r>
    <x v="43"/>
    <x v="1"/>
    <s v="Maa Music"/>
    <s v="IDI PATALA VELAYANI"/>
    <n v="0"/>
  </r>
  <r>
    <x v="44"/>
    <x v="2"/>
    <s v="Maa Music"/>
    <s v="CHAI BISCUIT"/>
    <n v="0"/>
  </r>
  <r>
    <x v="44"/>
    <x v="2"/>
    <s v="Maa Music"/>
    <s v="SOMETHING SPECIAL"/>
    <n v="0.02"/>
  </r>
  <r>
    <x v="44"/>
    <x v="2"/>
    <s v="Maa Music"/>
    <s v="ENDUKU YEMITI ELA"/>
    <n v="0"/>
  </r>
  <r>
    <x v="44"/>
    <x v="2"/>
    <s v="Maa Music"/>
    <s v="ENDUKU YEMITI ELA"/>
    <n v="0"/>
  </r>
  <r>
    <x v="44"/>
    <x v="2"/>
    <s v="Maa Music"/>
    <s v="KEKA HIT"/>
    <n v="0.01"/>
  </r>
  <r>
    <x v="44"/>
    <x v="2"/>
    <s v="Maa Music"/>
    <s v="LADY JODI"/>
    <n v="0"/>
  </r>
  <r>
    <x v="44"/>
    <x v="2"/>
    <s v="Maa Music"/>
    <s v="HOT HOT HITZ"/>
    <n v="0.02"/>
  </r>
  <r>
    <x v="44"/>
    <x v="2"/>
    <s v="Maa Music"/>
    <s v="SERIAL SITHAMAALAKSHMI"/>
    <n v="0"/>
  </r>
  <r>
    <x v="44"/>
    <x v="2"/>
    <s v="Maa Music"/>
    <s v="JALSA (FILM SONGS)"/>
    <n v="0"/>
  </r>
  <r>
    <x v="44"/>
    <x v="2"/>
    <s v="Maa Music"/>
    <s v="ALBUM OF THE DAY"/>
    <n v="0.06"/>
  </r>
  <r>
    <x v="44"/>
    <x v="2"/>
    <s v="Maa Music"/>
    <s v="SABHAKU NAMASKARAM"/>
    <n v="0"/>
  </r>
  <r>
    <x v="44"/>
    <x v="2"/>
    <s v="Maa Music"/>
    <s v="10 TANAA TAN"/>
    <n v="0"/>
  </r>
  <r>
    <x v="44"/>
    <x v="2"/>
    <s v="Maa Music"/>
    <s v="JAAMU RATHIRI"/>
    <n v="0.01"/>
  </r>
  <r>
    <x v="45"/>
    <x v="3"/>
    <s v="Maa Music"/>
    <s v="MAA MELODIES"/>
    <n v="0.04"/>
  </r>
  <r>
    <x v="45"/>
    <x v="3"/>
    <s v="Maa Music"/>
    <s v="MORNING MANTRA"/>
    <n v="0.04"/>
  </r>
  <r>
    <x v="45"/>
    <x v="3"/>
    <s v="Maa Music"/>
    <s v="SABHAKU NAMASKARAM"/>
    <n v="0.01"/>
  </r>
  <r>
    <x v="45"/>
    <x v="3"/>
    <s v="Maa Music"/>
    <s v="ADHURS (FILM SONG)"/>
    <n v="0.01"/>
  </r>
  <r>
    <x v="45"/>
    <x v="3"/>
    <s v="Maa Music"/>
    <s v="HIT PARADE NON STOP TOP 10"/>
    <n v="0.02"/>
  </r>
  <r>
    <x v="45"/>
    <x v="3"/>
    <s v="Maa Music"/>
    <s v="COMING ATTRACTIONS"/>
    <n v="0.01"/>
  </r>
  <r>
    <x v="45"/>
    <x v="3"/>
    <s v="Maa Music"/>
    <s v="ALBUM OF THE DAY"/>
    <n v="0.01"/>
  </r>
  <r>
    <x v="45"/>
    <x v="3"/>
    <s v="Maa Music"/>
    <s v="FUN EXPRESS"/>
    <n v="0.01"/>
  </r>
  <r>
    <x v="45"/>
    <x v="3"/>
    <s v="Maa Music"/>
    <s v="VICHITRALAHARI"/>
    <n v="0"/>
  </r>
  <r>
    <x v="45"/>
    <x v="3"/>
    <s v="Maa Music"/>
    <s v="SOMETHING SPECIAL"/>
    <n v="0.01"/>
  </r>
  <r>
    <x v="45"/>
    <x v="3"/>
    <s v="Maa Music"/>
    <s v="SOMETHING SPECIAL"/>
    <n v="0.03"/>
  </r>
  <r>
    <x v="45"/>
    <x v="3"/>
    <s v="Maa Music"/>
    <s v="LOVE LINE"/>
    <n v="0.01"/>
  </r>
  <r>
    <x v="45"/>
    <x v="3"/>
    <s v="Maa Music"/>
    <s v="MASTI MAJAA"/>
    <n v="0.01"/>
  </r>
  <r>
    <x v="46"/>
    <x v="4"/>
    <s v="Maa Music"/>
    <s v="SNACKS 60"/>
    <n v="0"/>
  </r>
  <r>
    <x v="46"/>
    <x v="4"/>
    <s v="Maa Music"/>
    <s v="MORNING MANTRA"/>
    <n v="0.03"/>
  </r>
  <r>
    <x v="46"/>
    <x v="4"/>
    <s v="Maa Music"/>
    <s v="VICHITRALAHARI"/>
    <n v="0.01"/>
  </r>
  <r>
    <x v="46"/>
    <x v="4"/>
    <s v="Maa Music"/>
    <s v="MEE STAR CHAT SHOW"/>
    <n v="0.01"/>
  </r>
  <r>
    <x v="46"/>
    <x v="4"/>
    <s v="Maa Music"/>
    <s v="10 TANAA TAN"/>
    <n v="0"/>
  </r>
  <r>
    <x v="46"/>
    <x v="4"/>
    <s v="Maa Music"/>
    <s v="CINEMA MAHILA AWARDS"/>
    <n v="0.01"/>
  </r>
  <r>
    <x v="46"/>
    <x v="4"/>
    <s v="Maa Music"/>
    <s v="CINEMA MAHILA AWARDS"/>
    <n v="0.01"/>
  </r>
  <r>
    <x v="46"/>
    <x v="4"/>
    <s v="Maa Music"/>
    <s v="CINEMAKI CHESINKI MANUSUL"/>
    <n v="0.01"/>
  </r>
  <r>
    <x v="46"/>
    <x v="4"/>
    <s v="Maa Music"/>
    <s v="COMING ATTRACTIONS"/>
    <n v="0.01"/>
  </r>
  <r>
    <x v="46"/>
    <x v="4"/>
    <s v="Maa Music"/>
    <s v="LOVE JUNCTION"/>
    <n v="0.02"/>
  </r>
  <r>
    <x v="46"/>
    <x v="4"/>
    <s v="Maa Music"/>
    <s v="HOT HOT HITZ"/>
    <n v="0.01"/>
  </r>
  <r>
    <x v="46"/>
    <x v="4"/>
    <s v="Maa Music"/>
    <s v="KISS AUDIO RELEASE"/>
    <n v="0"/>
  </r>
  <r>
    <x v="47"/>
    <x v="5"/>
    <s v="Maa Music"/>
    <s v="CHAI BISCUIT"/>
    <n v="0"/>
  </r>
  <r>
    <x v="47"/>
    <x v="5"/>
    <s v="Maa Music"/>
    <s v="SOMETHING SPECIAL"/>
    <n v="0.05"/>
  </r>
  <r>
    <x v="47"/>
    <x v="5"/>
    <s v="Maa Music"/>
    <s v="YENDUKU YEMITE YELA"/>
    <n v="0"/>
  </r>
  <r>
    <x v="47"/>
    <x v="5"/>
    <s v="Maa Music"/>
    <s v="FILM CITY"/>
    <n v="0.01"/>
  </r>
  <r>
    <x v="47"/>
    <x v="5"/>
    <s v="Maa Music"/>
    <s v="ADHURS (FILM SONG)"/>
    <n v="0.01"/>
  </r>
  <r>
    <x v="47"/>
    <x v="5"/>
    <s v="Maa Music"/>
    <s v="COMING ATTRACTIONS"/>
    <n v="0"/>
  </r>
  <r>
    <x v="47"/>
    <x v="5"/>
    <s v="Maa Music"/>
    <s v="ADHURS (FILM SONG)"/>
    <n v="0.02"/>
  </r>
  <r>
    <x v="47"/>
    <x v="5"/>
    <s v="Maa Music"/>
    <s v="JALSA (FILM SONGS)"/>
    <n v="0"/>
  </r>
  <r>
    <x v="47"/>
    <x v="5"/>
    <s v="Maa Music"/>
    <s v="RANGULARATNAM"/>
    <n v="0.01"/>
  </r>
  <r>
    <x v="47"/>
    <x v="5"/>
    <s v="Maa Music"/>
    <s v="TOP 10"/>
    <n v="0.01"/>
  </r>
  <r>
    <x v="47"/>
    <x v="5"/>
    <s v="Maa Music"/>
    <s v="JAAMU RATHIRI"/>
    <n v="0.01"/>
  </r>
  <r>
    <x v="47"/>
    <x v="5"/>
    <s v="Maa Music"/>
    <s v="IDI PATALA VELAYANI"/>
    <n v="0.02"/>
  </r>
  <r>
    <x v="48"/>
    <x v="6"/>
    <s v="Maa Music"/>
    <s v="CHAI BISCUIT"/>
    <n v="0.03"/>
  </r>
  <r>
    <x v="48"/>
    <x v="6"/>
    <s v="Maa Music"/>
    <s v="SOMETHING SPECIAL"/>
    <n v="0.02"/>
  </r>
  <r>
    <x v="48"/>
    <x v="6"/>
    <s v="Maa Music"/>
    <s v="ENDUKU YEMITI ELA"/>
    <n v="0"/>
  </r>
  <r>
    <x v="48"/>
    <x v="6"/>
    <s v="Maa Music"/>
    <s v="FILM CITY"/>
    <n v="0"/>
  </r>
  <r>
    <x v="48"/>
    <x v="6"/>
    <s v="Maa Music"/>
    <s v="ADHURS (FILM SONG)"/>
    <n v="0"/>
  </r>
  <r>
    <x v="48"/>
    <x v="6"/>
    <s v="Maa Music"/>
    <s v="SERIAL SITHAMAALAKSHMI"/>
    <n v="0"/>
  </r>
  <r>
    <x v="48"/>
    <x v="6"/>
    <s v="Maa Music"/>
    <s v="ADHURS (FILM SONG)"/>
    <n v="0"/>
  </r>
  <r>
    <x v="48"/>
    <x v="6"/>
    <s v="Maa Music"/>
    <s v="JALSA (FILM SONGS)"/>
    <n v="0.01"/>
  </r>
  <r>
    <x v="48"/>
    <x v="6"/>
    <s v="Maa Music"/>
    <s v="ADHURS (FILM SONG)"/>
    <n v="0.01"/>
  </r>
  <r>
    <x v="48"/>
    <x v="6"/>
    <s v="Maa Music"/>
    <s v="CINEMAKI CHESINKI MANUSUL"/>
    <n v="0.02"/>
  </r>
  <r>
    <x v="48"/>
    <x v="6"/>
    <s v="Maa Music"/>
    <s v="JAAMU RATHIRI"/>
    <n v="0.01"/>
  </r>
  <r>
    <x v="48"/>
    <x v="6"/>
    <s v="Maa Music"/>
    <s v="IDI PATALA VELAYANI"/>
    <n v="0.02"/>
  </r>
  <r>
    <x v="6"/>
    <x v="6"/>
    <s v="MTV"/>
    <s v="MTV HIT IT"/>
    <n v="0.01"/>
  </r>
  <r>
    <x v="6"/>
    <x v="6"/>
    <s v="MTV"/>
    <s v="MTV COLGATE MAX FRESH ARE U FRESH ENUF"/>
    <n v="0"/>
  </r>
  <r>
    <x v="6"/>
    <x v="6"/>
    <s v="MTV"/>
    <s v="MTV COLGATE MAX FRESH ARE U FRESH ENUF"/>
    <n v="0.02"/>
  </r>
  <r>
    <x v="6"/>
    <x v="6"/>
    <s v="MTV"/>
    <s v="MTV BREAKFAST BEAT"/>
    <n v="0"/>
  </r>
  <r>
    <x v="6"/>
    <x v="6"/>
    <s v="MTV"/>
    <s v="MTV BREAKFAST BEAT"/>
    <n v="0.03"/>
  </r>
  <r>
    <x v="6"/>
    <x v="6"/>
    <s v="MTV"/>
    <s v="MTV HEART ATTACK"/>
    <n v="0.03"/>
  </r>
  <r>
    <x v="6"/>
    <x v="6"/>
    <s v="MTV"/>
    <s v="MTV MUSIC XPRS"/>
    <n v="0.06"/>
  </r>
  <r>
    <x v="6"/>
    <x v="6"/>
    <s v="MTV"/>
    <s v="MTV MUSIC XPRS"/>
    <n v="0.02"/>
  </r>
  <r>
    <x v="6"/>
    <x v="6"/>
    <s v="MTV"/>
    <s v="MTV MUSIC XPRS"/>
    <n v="0.01"/>
  </r>
  <r>
    <x v="6"/>
    <x v="6"/>
    <s v="MTV"/>
    <s v="MTV MUSIC XPRS"/>
    <n v="0.02"/>
  </r>
  <r>
    <x v="6"/>
    <x v="6"/>
    <s v="MTV"/>
    <s v="MTV MUSIC XPRS"/>
    <n v="0.01"/>
  </r>
  <r>
    <x v="6"/>
    <x v="6"/>
    <s v="MTV"/>
    <s v="MTV HIT IT"/>
    <n v="0"/>
  </r>
  <r>
    <x v="6"/>
    <x v="6"/>
    <s v="MTV"/>
    <s v="MTV COLGATE MAX FRESH ARE U FRESH ENUF"/>
    <n v="0"/>
  </r>
  <r>
    <x v="6"/>
    <x v="6"/>
    <s v="MTV"/>
    <s v="MTV RELAY"/>
    <n v="0"/>
  </r>
  <r>
    <x v="6"/>
    <x v="6"/>
    <s v="MTV"/>
    <s v="MTV MUSIC XPRS"/>
    <n v="0.04"/>
  </r>
  <r>
    <x v="6"/>
    <x v="6"/>
    <s v="MTV"/>
    <s v="MTV MUSIC XPRS"/>
    <n v="0.02"/>
  </r>
  <r>
    <x v="6"/>
    <x v="6"/>
    <s v="MTV"/>
    <s v="MTV HEART ATTACK"/>
    <n v="0.02"/>
  </r>
  <r>
    <x v="6"/>
    <x v="6"/>
    <s v="MTV"/>
    <s v="MTV HERO ROADIES X BATTLE FOR GLORY-BS"/>
    <n v="0.06"/>
  </r>
  <r>
    <x v="6"/>
    <x v="6"/>
    <s v="MTV"/>
    <s v="MTV TOP 20"/>
    <n v="0.06"/>
  </r>
  <r>
    <x v="6"/>
    <x v="6"/>
    <s v="MTV"/>
    <s v="MTV TOP 20"/>
    <n v="0.06"/>
  </r>
  <r>
    <x v="6"/>
    <x v="6"/>
    <s v="MTV"/>
    <s v="MTV TOP 20"/>
    <n v="0.06"/>
  </r>
  <r>
    <x v="6"/>
    <x v="6"/>
    <s v="MTV"/>
    <s v="MTV COLGATE MAX FRESH ARE U FRESH ENUF"/>
    <n v="0.09"/>
  </r>
  <r>
    <x v="6"/>
    <x v="6"/>
    <s v="MTV"/>
    <s v="MTV CLUB"/>
    <n v="0.01"/>
  </r>
  <r>
    <x v="6"/>
    <x v="6"/>
    <s v="MTV"/>
    <s v="MTV CLUB"/>
    <n v="0.02"/>
  </r>
  <r>
    <x v="6"/>
    <x v="6"/>
    <s v="MTV"/>
    <s v="MTV MUSIC XPRS"/>
    <n v="7.0000000000000007E-2"/>
  </r>
  <r>
    <x v="7"/>
    <x v="0"/>
    <s v="MTV"/>
    <s v="MTV COLGATE MAX FRESH ARE U FRESH ENUF"/>
    <n v="0.01"/>
  </r>
  <r>
    <x v="7"/>
    <x v="0"/>
    <s v="MTV"/>
    <s v="MTV COLGATE MAX FRESH ARE U FRESH ENUF"/>
    <n v="0.01"/>
  </r>
  <r>
    <x v="7"/>
    <x v="0"/>
    <s v="MTV"/>
    <s v="MTV HEART ATTACK"/>
    <n v="0.08"/>
  </r>
  <r>
    <x v="7"/>
    <x v="0"/>
    <s v="MTV"/>
    <s v="MTV HIT IT"/>
    <n v="0.03"/>
  </r>
  <r>
    <x v="7"/>
    <x v="0"/>
    <s v="MTV"/>
    <s v="MTV MUSIC XPRS"/>
    <n v="0.02"/>
  </r>
  <r>
    <x v="7"/>
    <x v="0"/>
    <s v="MTV"/>
    <s v="MTV SAY 10"/>
    <n v="0.03"/>
  </r>
  <r>
    <x v="7"/>
    <x v="0"/>
    <s v="MTV"/>
    <s v="MTV RELAY"/>
    <n v="0.01"/>
  </r>
  <r>
    <x v="7"/>
    <x v="0"/>
    <s v="MTV"/>
    <s v="MTV MUSIC XPRS"/>
    <n v="0.03"/>
  </r>
  <r>
    <x v="7"/>
    <x v="0"/>
    <s v="MTV"/>
    <s v="MTV MUSIC XPRS"/>
    <n v="0.05"/>
  </r>
  <r>
    <x v="7"/>
    <x v="0"/>
    <s v="MTV"/>
    <s v="MTV HEART ATTACK"/>
    <n v="7.0000000000000007E-2"/>
  </r>
  <r>
    <x v="7"/>
    <x v="0"/>
    <s v="MTV"/>
    <s v="MTV REALITY STARS"/>
    <n v="0.01"/>
  </r>
  <r>
    <x v="7"/>
    <x v="0"/>
    <s v="MTV"/>
    <s v="MTV REALITY STARS"/>
    <n v="0.02"/>
  </r>
  <r>
    <x v="7"/>
    <x v="0"/>
    <s v="MTV"/>
    <s v="MTV REALITY STARS"/>
    <n v="0.02"/>
  </r>
  <r>
    <x v="7"/>
    <x v="0"/>
    <s v="MTV"/>
    <s v="MTV CLUB"/>
    <n v="0.01"/>
  </r>
  <r>
    <x v="7"/>
    <x v="0"/>
    <s v="MTV"/>
    <s v="MTV MUSIC XPRS"/>
    <n v="0.02"/>
  </r>
  <r>
    <x v="8"/>
    <x v="1"/>
    <s v="MTV"/>
    <s v="MTV COLGATE MAX FRESH ARE U FRESH ENUF"/>
    <n v="0.01"/>
  </r>
  <r>
    <x v="8"/>
    <x v="1"/>
    <s v="MTV"/>
    <s v="MTV COLGATE MAX FRESH ARE U FRESH ENUF"/>
    <n v="0.01"/>
  </r>
  <r>
    <x v="8"/>
    <x v="1"/>
    <s v="MTV"/>
    <s v="MTV BREAKFAST BEAT"/>
    <n v="0.01"/>
  </r>
  <r>
    <x v="8"/>
    <x v="1"/>
    <s v="MTV"/>
    <s v="MTV BREAKFAST BEAT"/>
    <n v="0.02"/>
  </r>
  <r>
    <x v="8"/>
    <x v="1"/>
    <s v="MTV"/>
    <s v="MTV HEART ATTACK"/>
    <n v="0.02"/>
  </r>
  <r>
    <x v="8"/>
    <x v="1"/>
    <s v="MTV"/>
    <s v="MTV HIT IT"/>
    <n v="0.03"/>
  </r>
  <r>
    <x v="8"/>
    <x v="1"/>
    <s v="MTV"/>
    <s v="MTV HIT IT"/>
    <n v="0.03"/>
  </r>
  <r>
    <x v="8"/>
    <x v="1"/>
    <s v="MTV"/>
    <s v="MTV MUSIC XPRS"/>
    <n v="0.02"/>
  </r>
  <r>
    <x v="8"/>
    <x v="1"/>
    <s v="MTV"/>
    <s v="MTV SAY 10"/>
    <n v="0.03"/>
  </r>
  <r>
    <x v="8"/>
    <x v="1"/>
    <s v="MTV"/>
    <s v="MTV SAY 10"/>
    <n v="0.02"/>
  </r>
  <r>
    <x v="8"/>
    <x v="1"/>
    <s v="MTV"/>
    <s v="MTV MUSIC XPRS"/>
    <n v="0.04"/>
  </r>
  <r>
    <x v="8"/>
    <x v="1"/>
    <s v="MTV"/>
    <s v="MTV COLGATE MAX FRESH ARE U FRESH ENUF"/>
    <n v="0.01"/>
  </r>
  <r>
    <x v="8"/>
    <x v="1"/>
    <s v="MTV"/>
    <s v="MTV RELAY"/>
    <n v="0.01"/>
  </r>
  <r>
    <x v="8"/>
    <x v="1"/>
    <s v="MTV"/>
    <s v="MTV MUSIC XPRS"/>
    <n v="0.01"/>
  </r>
  <r>
    <x v="8"/>
    <x v="1"/>
    <s v="MTV"/>
    <s v="MTV MUSIC XPRS"/>
    <n v="0.03"/>
  </r>
  <r>
    <x v="8"/>
    <x v="1"/>
    <s v="MTV"/>
    <s v="MTV HEART ATTACK"/>
    <n v="0.02"/>
  </r>
  <r>
    <x v="8"/>
    <x v="1"/>
    <s v="MTV"/>
    <s v="MTV HERO ROADIES X BATTLE FOR GLORY-BS"/>
    <n v="0.02"/>
  </r>
  <r>
    <x v="8"/>
    <x v="1"/>
    <s v="MTV"/>
    <s v="MTV COLGATE MAX FRESH ARE U FRESH ENUF"/>
    <n v="0"/>
  </r>
  <r>
    <x v="8"/>
    <x v="1"/>
    <s v="MTV"/>
    <s v="MTV MUSIC XPRS"/>
    <n v="0.01"/>
  </r>
  <r>
    <x v="8"/>
    <x v="1"/>
    <s v="MTV"/>
    <s v="MTV MUSIC XPRS"/>
    <n v="0.01"/>
  </r>
  <r>
    <x v="8"/>
    <x v="1"/>
    <s v="MTV"/>
    <s v="MTV REALITY STARS"/>
    <n v="0.01"/>
  </r>
  <r>
    <x v="8"/>
    <x v="1"/>
    <s v="MTV"/>
    <s v="MTV REALITY STARS"/>
    <n v="0.04"/>
  </r>
  <r>
    <x v="8"/>
    <x v="1"/>
    <s v="MTV"/>
    <s v="MTV REALITY STARS"/>
    <n v="0.02"/>
  </r>
  <r>
    <x v="8"/>
    <x v="1"/>
    <s v="MTV"/>
    <s v="MTV CLUB"/>
    <n v="0.03"/>
  </r>
  <r>
    <x v="8"/>
    <x v="1"/>
    <s v="MTV"/>
    <s v="MTV HIT IT"/>
    <n v="0.04"/>
  </r>
  <r>
    <x v="13"/>
    <x v="6"/>
    <s v="MTV"/>
    <s v="MTV BREAKFAST BEAT"/>
    <n v="0"/>
  </r>
  <r>
    <x v="13"/>
    <x v="6"/>
    <s v="MTV"/>
    <s v="MTV BREAKFAST BEAT"/>
    <n v="0"/>
  </r>
  <r>
    <x v="13"/>
    <x v="6"/>
    <s v="MTV"/>
    <s v="MTV BREAKFAST BEAT"/>
    <n v="0"/>
  </r>
  <r>
    <x v="13"/>
    <x v="6"/>
    <s v="MTV"/>
    <s v="MTV HEART ATTACK"/>
    <n v="0.06"/>
  </r>
  <r>
    <x v="13"/>
    <x v="6"/>
    <s v="MTV"/>
    <s v="MTV MUSIC XPRS"/>
    <n v="0.02"/>
  </r>
  <r>
    <x v="13"/>
    <x v="6"/>
    <s v="MTV"/>
    <s v="MTV MUSIC XPRS"/>
    <n v="0.02"/>
  </r>
  <r>
    <x v="13"/>
    <x v="6"/>
    <s v="MTV"/>
    <s v="MTV MUSIC XPRS"/>
    <n v="0.02"/>
  </r>
  <r>
    <x v="13"/>
    <x v="6"/>
    <s v="MTV"/>
    <s v="MTV MUSIC XPRS"/>
    <n v="0.01"/>
  </r>
  <r>
    <x v="13"/>
    <x v="6"/>
    <s v="MTV"/>
    <s v="MTV MUSIC XPRS"/>
    <n v="0.02"/>
  </r>
  <r>
    <x v="13"/>
    <x v="6"/>
    <s v="MTV"/>
    <s v="MTV MUSIC XPRS"/>
    <n v="0.04"/>
  </r>
  <r>
    <x v="13"/>
    <x v="6"/>
    <s v="MTV"/>
    <s v="MTV MUSIC XPRS"/>
    <n v="0.04"/>
  </r>
  <r>
    <x v="13"/>
    <x v="6"/>
    <s v="MTV"/>
    <s v="MTV HIT IT"/>
    <n v="0"/>
  </r>
  <r>
    <x v="13"/>
    <x v="6"/>
    <s v="MTV"/>
    <s v="MTV RELAY"/>
    <n v="0.03"/>
  </r>
  <r>
    <x v="13"/>
    <x v="6"/>
    <s v="MTV"/>
    <s v="MTV RELAY"/>
    <n v="0"/>
  </r>
  <r>
    <x v="13"/>
    <x v="6"/>
    <s v="MTV"/>
    <s v="MTV MUSIC XPRS"/>
    <n v="0.04"/>
  </r>
  <r>
    <x v="13"/>
    <x v="6"/>
    <s v="MTV"/>
    <s v="MTV MUSIC XPRS"/>
    <n v="0.02"/>
  </r>
  <r>
    <x v="13"/>
    <x v="6"/>
    <s v="MTV"/>
    <s v="MTV HEART ATTACK"/>
    <n v="0.01"/>
  </r>
  <r>
    <x v="13"/>
    <x v="6"/>
    <s v="MTV"/>
    <s v="MTV HEART ATTACK"/>
    <n v="0.01"/>
  </r>
  <r>
    <x v="13"/>
    <x v="6"/>
    <s v="MTV"/>
    <s v="MTV HERO ROADIES X BATTLE FOR GLORY-BS"/>
    <n v="0.04"/>
  </r>
  <r>
    <x v="13"/>
    <x v="6"/>
    <s v="MTV"/>
    <s v="MTV TOP 20"/>
    <n v="0.01"/>
  </r>
  <r>
    <x v="13"/>
    <x v="6"/>
    <s v="MTV"/>
    <s v="MTV TOP 20"/>
    <n v="0.02"/>
  </r>
  <r>
    <x v="13"/>
    <x v="6"/>
    <s v="MTV"/>
    <s v="MTV TOP 20"/>
    <n v="0.02"/>
  </r>
  <r>
    <x v="13"/>
    <x v="6"/>
    <s v="MTV"/>
    <s v="MTV TOP 20"/>
    <n v="0.02"/>
  </r>
  <r>
    <x v="13"/>
    <x v="6"/>
    <s v="MTV"/>
    <s v="MTV CLUB"/>
    <n v="0.01"/>
  </r>
  <r>
    <x v="13"/>
    <x v="6"/>
    <s v="MTV"/>
    <s v="MTV CLUB"/>
    <n v="0.02"/>
  </r>
  <r>
    <x v="13"/>
    <x v="6"/>
    <s v="MTV"/>
    <s v="MTV CLUB"/>
    <n v="0.03"/>
  </r>
  <r>
    <x v="13"/>
    <x v="6"/>
    <s v="MTV"/>
    <s v="MTV CLUB"/>
    <n v="0.01"/>
  </r>
  <r>
    <x v="13"/>
    <x v="6"/>
    <s v="MTV"/>
    <s v="MTV CLUB"/>
    <n v="0.01"/>
  </r>
  <r>
    <x v="13"/>
    <x v="6"/>
    <s v="MTV"/>
    <s v="MTV MUSIC XPRS"/>
    <n v="0.03"/>
  </r>
  <r>
    <x v="13"/>
    <x v="6"/>
    <s v="MTV"/>
    <s v="MTV MUSIC XPRS"/>
    <n v="0"/>
  </r>
  <r>
    <x v="14"/>
    <x v="0"/>
    <s v="MTV"/>
    <s v="MTV HIT IT"/>
    <n v="0"/>
  </r>
  <r>
    <x v="14"/>
    <x v="0"/>
    <s v="MTV"/>
    <s v="MTV BREAKFAST BEAT"/>
    <n v="0.01"/>
  </r>
  <r>
    <x v="14"/>
    <x v="0"/>
    <s v="MTV"/>
    <s v="MTV BREAKFAST BEAT"/>
    <n v="0.01"/>
  </r>
  <r>
    <x v="14"/>
    <x v="0"/>
    <s v="MTV"/>
    <s v="MTV BREAKFAST BEAT"/>
    <n v="0.03"/>
  </r>
  <r>
    <x v="14"/>
    <x v="0"/>
    <s v="MTV"/>
    <s v="MTV HEART ATTACK"/>
    <n v="0.03"/>
  </r>
  <r>
    <x v="14"/>
    <x v="0"/>
    <s v="MTV"/>
    <s v="MTV HIT IT"/>
    <n v="0.02"/>
  </r>
  <r>
    <x v="14"/>
    <x v="0"/>
    <s v="MTV"/>
    <s v="MTV HIT IT"/>
    <n v="0"/>
  </r>
  <r>
    <x v="14"/>
    <x v="0"/>
    <s v="MTV"/>
    <s v="MTV HIT IT"/>
    <n v="0"/>
  </r>
  <r>
    <x v="14"/>
    <x v="0"/>
    <s v="MTV"/>
    <s v="MTV MUSIC XPRS"/>
    <n v="0.03"/>
  </r>
  <r>
    <x v="14"/>
    <x v="0"/>
    <s v="MTV"/>
    <s v="MTV MUSIC XPRS"/>
    <n v="0.03"/>
  </r>
  <r>
    <x v="14"/>
    <x v="0"/>
    <s v="MTV"/>
    <s v="MTV MUSIC XPRS"/>
    <n v="0.04"/>
  </r>
  <r>
    <x v="14"/>
    <x v="0"/>
    <s v="MTV"/>
    <s v="MTV MUSIC XPRS"/>
    <n v="0.04"/>
  </r>
  <r>
    <x v="14"/>
    <x v="0"/>
    <s v="MTV"/>
    <s v="MTV SAY 10"/>
    <n v="0.05"/>
  </r>
  <r>
    <x v="14"/>
    <x v="0"/>
    <s v="MTV"/>
    <s v="MTV SAY 10"/>
    <n v="0.02"/>
  </r>
  <r>
    <x v="14"/>
    <x v="0"/>
    <s v="MTV"/>
    <s v="MTV RELAY"/>
    <n v="0.03"/>
  </r>
  <r>
    <x v="14"/>
    <x v="0"/>
    <s v="MTV"/>
    <s v="MTV RELAY"/>
    <n v="0.01"/>
  </r>
  <r>
    <x v="14"/>
    <x v="0"/>
    <s v="MTV"/>
    <s v="MTV RELAY"/>
    <n v="0"/>
  </r>
  <r>
    <x v="14"/>
    <x v="0"/>
    <s v="MTV"/>
    <s v="MTV MUSIC XPRS"/>
    <n v="7.0000000000000007E-2"/>
  </r>
  <r>
    <x v="14"/>
    <x v="0"/>
    <s v="MTV"/>
    <s v="MTV MUSIC XPRS"/>
    <n v="0.05"/>
  </r>
  <r>
    <x v="14"/>
    <x v="0"/>
    <s v="MTV"/>
    <s v="MTV HEART ATTACK"/>
    <n v="0.06"/>
  </r>
  <r>
    <x v="14"/>
    <x v="0"/>
    <s v="MTV"/>
    <s v="MTV HERO ROADIES X BATTLE FOR GLORY-BS"/>
    <n v="0.02"/>
  </r>
  <r>
    <x v="14"/>
    <x v="0"/>
    <s v="MTV"/>
    <s v="MTV MUSIC XPRS"/>
    <n v="0.03"/>
  </r>
  <r>
    <x v="14"/>
    <x v="0"/>
    <s v="MTV"/>
    <s v="MARUTI SUZUKI COLORS OF YOUTH 2012"/>
    <n v="0.01"/>
  </r>
  <r>
    <x v="14"/>
    <x v="0"/>
    <s v="MTV"/>
    <s v="MARUTI SUZUKI COLORS OF YOUTH 2012"/>
    <n v="0.01"/>
  </r>
  <r>
    <x v="14"/>
    <x v="0"/>
    <s v="MTV"/>
    <s v="MTV REALITY STARS"/>
    <n v="0.01"/>
  </r>
  <r>
    <x v="14"/>
    <x v="0"/>
    <s v="MTV"/>
    <s v="MTV REALITY STARS"/>
    <n v="0"/>
  </r>
  <r>
    <x v="14"/>
    <x v="0"/>
    <s v="MTV"/>
    <s v="MTV CLUB"/>
    <n v="0.01"/>
  </r>
  <r>
    <x v="14"/>
    <x v="0"/>
    <s v="MTV"/>
    <s v="MTV CLUB"/>
    <n v="0.01"/>
  </r>
  <r>
    <x v="14"/>
    <x v="0"/>
    <s v="MTV"/>
    <s v="MTV MUSIC XPRS"/>
    <n v="0.02"/>
  </r>
  <r>
    <x v="14"/>
    <x v="0"/>
    <s v="MTV"/>
    <s v="MTV MUSIC XPRS"/>
    <n v="0.02"/>
  </r>
  <r>
    <x v="15"/>
    <x v="1"/>
    <s v="MTV"/>
    <s v="MTV BREAKFAST BEAT"/>
    <n v="0.01"/>
  </r>
  <r>
    <x v="15"/>
    <x v="1"/>
    <s v="MTV"/>
    <s v="MTV BREAKFAST BEAT"/>
    <n v="0.02"/>
  </r>
  <r>
    <x v="15"/>
    <x v="1"/>
    <s v="MTV"/>
    <s v="MTV HEART ATTACK"/>
    <n v="0.06"/>
  </r>
  <r>
    <x v="15"/>
    <x v="1"/>
    <s v="MTV"/>
    <s v="MTV HIT IT"/>
    <n v="0.04"/>
  </r>
  <r>
    <x v="15"/>
    <x v="1"/>
    <s v="MTV"/>
    <s v="MTV TOP 20"/>
    <n v="0.01"/>
  </r>
  <r>
    <x v="15"/>
    <x v="1"/>
    <s v="MTV"/>
    <s v="MTV TOP 20"/>
    <n v="0"/>
  </r>
  <r>
    <x v="15"/>
    <x v="1"/>
    <s v="MTV"/>
    <s v="MTV TOP 20"/>
    <n v="0.02"/>
  </r>
  <r>
    <x v="15"/>
    <x v="1"/>
    <s v="MTV"/>
    <s v="MTV MUSIC XPRS"/>
    <n v="0.04"/>
  </r>
  <r>
    <x v="15"/>
    <x v="1"/>
    <s v="MTV"/>
    <s v="MTV MUSIC XPRS"/>
    <n v="0.06"/>
  </r>
  <r>
    <x v="15"/>
    <x v="1"/>
    <s v="MTV"/>
    <s v="MTV RELAY"/>
    <n v="0.01"/>
  </r>
  <r>
    <x v="15"/>
    <x v="1"/>
    <s v="MTV"/>
    <s v="MTV RELAY"/>
    <n v="0"/>
  </r>
  <r>
    <x v="15"/>
    <x v="1"/>
    <s v="MTV"/>
    <s v="MTV MUSIC XPRS"/>
    <n v="0.01"/>
  </r>
  <r>
    <x v="15"/>
    <x v="1"/>
    <s v="MTV"/>
    <s v="MTV MUSIC XPRS"/>
    <n v="0"/>
  </r>
  <r>
    <x v="15"/>
    <x v="1"/>
    <s v="MTV"/>
    <s v="MTV MUSIC XPRS"/>
    <n v="0"/>
  </r>
  <r>
    <x v="15"/>
    <x v="1"/>
    <s v="MTV"/>
    <s v="MTV HEART ATTACK"/>
    <n v="0.01"/>
  </r>
  <r>
    <x v="15"/>
    <x v="1"/>
    <s v="MTV"/>
    <s v="MTV HERO ROADIES X BATTLE FOR GLORY-BS"/>
    <n v="0.01"/>
  </r>
  <r>
    <x v="15"/>
    <x v="1"/>
    <s v="MTV"/>
    <s v="MTV MUSIC XPRS"/>
    <n v="0.04"/>
  </r>
  <r>
    <x v="15"/>
    <x v="1"/>
    <s v="MTV"/>
    <s v="MTV MUSIC XPRS"/>
    <n v="0.03"/>
  </r>
  <r>
    <x v="15"/>
    <x v="1"/>
    <s v="MTV"/>
    <s v="MTV MUSIC XPRS"/>
    <n v="0.01"/>
  </r>
  <r>
    <x v="15"/>
    <x v="1"/>
    <s v="MTV"/>
    <s v="MTV MUSIC XPRS"/>
    <n v="0.01"/>
  </r>
  <r>
    <x v="15"/>
    <x v="1"/>
    <s v="MTV"/>
    <s v="MTV MUSIC XPRS"/>
    <n v="0.01"/>
  </r>
  <r>
    <x v="15"/>
    <x v="1"/>
    <s v="MTV"/>
    <s v="MTV CLUB"/>
    <n v="0"/>
  </r>
  <r>
    <x v="15"/>
    <x v="1"/>
    <s v="MTV"/>
    <s v="MTV CLUB"/>
    <n v="0.01"/>
  </r>
  <r>
    <x v="15"/>
    <x v="1"/>
    <s v="MTV"/>
    <s v="MTV CLUB"/>
    <n v="0"/>
  </r>
  <r>
    <x v="15"/>
    <x v="1"/>
    <s v="MTV"/>
    <s v="MTV MUSIC XPRS"/>
    <n v="0.01"/>
  </r>
  <r>
    <x v="22"/>
    <x v="1"/>
    <s v="MTV"/>
    <s v="MTV BREAKFAST BEAT"/>
    <n v="0.01"/>
  </r>
  <r>
    <x v="22"/>
    <x v="1"/>
    <s v="MTV"/>
    <s v="MTV BREAKFAST BEAT"/>
    <n v="0.01"/>
  </r>
  <r>
    <x v="22"/>
    <x v="1"/>
    <s v="MTV"/>
    <s v="MTV BREAKFAST BEAT"/>
    <n v="0.02"/>
  </r>
  <r>
    <x v="22"/>
    <x v="1"/>
    <s v="MTV"/>
    <s v="MTV HEART ATTACK"/>
    <n v="0.05"/>
  </r>
  <r>
    <x v="22"/>
    <x v="1"/>
    <s v="MTV"/>
    <s v="MTV HIT IT"/>
    <n v="0.02"/>
  </r>
  <r>
    <x v="22"/>
    <x v="1"/>
    <s v="MTV"/>
    <s v="MTV TOP 20"/>
    <n v="0.01"/>
  </r>
  <r>
    <x v="22"/>
    <x v="1"/>
    <s v="MTV"/>
    <s v="MTV TOP 20"/>
    <n v="0.05"/>
  </r>
  <r>
    <x v="22"/>
    <x v="1"/>
    <s v="MTV"/>
    <s v="MTV TOP 20"/>
    <n v="0.05"/>
  </r>
  <r>
    <x v="22"/>
    <x v="1"/>
    <s v="MTV"/>
    <s v="MTV MUSIC XPRS"/>
    <n v="0.05"/>
  </r>
  <r>
    <x v="22"/>
    <x v="1"/>
    <s v="MTV"/>
    <s v="MTV MUSIC XPRS"/>
    <n v="0.05"/>
  </r>
  <r>
    <x v="22"/>
    <x v="1"/>
    <s v="MTV"/>
    <s v="MTV MUSIC XPRS"/>
    <n v="0.02"/>
  </r>
  <r>
    <x v="22"/>
    <x v="1"/>
    <s v="MTV"/>
    <s v="MTV RELAY"/>
    <n v="0.02"/>
  </r>
  <r>
    <x v="22"/>
    <x v="1"/>
    <s v="MTV"/>
    <s v="MTV RELAY"/>
    <n v="0.02"/>
  </r>
  <r>
    <x v="22"/>
    <x v="1"/>
    <s v="MTV"/>
    <s v="MTV RELAY"/>
    <n v="0.01"/>
  </r>
  <r>
    <x v="22"/>
    <x v="1"/>
    <s v="MTV"/>
    <s v="MTV MUSIC XPRS"/>
    <n v="0.01"/>
  </r>
  <r>
    <x v="22"/>
    <x v="1"/>
    <s v="MTV"/>
    <s v="MTV MUSIC XPRS"/>
    <n v="0.01"/>
  </r>
  <r>
    <x v="22"/>
    <x v="1"/>
    <s v="MTV"/>
    <s v="MTV HEART ATTACK"/>
    <n v="0.1"/>
  </r>
  <r>
    <x v="22"/>
    <x v="1"/>
    <s v="MTV"/>
    <s v="FIAMA DI WILLS MTV SPLITSVILLA 6"/>
    <n v="0.01"/>
  </r>
  <r>
    <x v="22"/>
    <x v="1"/>
    <s v="MTV"/>
    <s v="FIAMA DI WILLS MTV SPLITSVILLA 6"/>
    <n v="0.01"/>
  </r>
  <r>
    <x v="22"/>
    <x v="1"/>
    <s v="MTV"/>
    <s v="FIAMA DI WILLS MTV SPLITSVILLA 6"/>
    <n v="0.01"/>
  </r>
  <r>
    <x v="22"/>
    <x v="1"/>
    <s v="MTV"/>
    <s v="MTV MUSIC XPRS"/>
    <n v="0.05"/>
  </r>
  <r>
    <x v="22"/>
    <x v="1"/>
    <s v="MTV"/>
    <s v="MTV MUSIC XPRS"/>
    <n v="0.04"/>
  </r>
  <r>
    <x v="22"/>
    <x v="1"/>
    <s v="MTV"/>
    <s v="MTV MUSIC XPRS"/>
    <n v="0.03"/>
  </r>
  <r>
    <x v="22"/>
    <x v="1"/>
    <s v="MTV"/>
    <s v="MTV MUSIC XPRS"/>
    <n v="0.01"/>
  </r>
  <r>
    <x v="22"/>
    <x v="1"/>
    <s v="MTV"/>
    <s v="CLEAN &amp; CLEAR MTV THE DREAM PROJECT-B/H"/>
    <n v="0.03"/>
  </r>
  <r>
    <x v="22"/>
    <x v="1"/>
    <s v="MTV"/>
    <s v="MTV CLUB"/>
    <n v="0"/>
  </r>
  <r>
    <x v="22"/>
    <x v="1"/>
    <s v="MTV"/>
    <s v="MTV CLUB"/>
    <n v="0.01"/>
  </r>
  <r>
    <x v="22"/>
    <x v="1"/>
    <s v="MTV"/>
    <s v="MTV CLUB"/>
    <n v="0.01"/>
  </r>
  <r>
    <x v="22"/>
    <x v="1"/>
    <s v="MTV"/>
    <s v="FIAMA DI WILLS MTV SPLITSVILLA 6"/>
    <n v="0.01"/>
  </r>
  <r>
    <x v="22"/>
    <x v="1"/>
    <s v="MTV"/>
    <s v="FIAMA DI WILLS MTV SPLITSVILLA 6"/>
    <n v="0.01"/>
  </r>
  <r>
    <x v="27"/>
    <x v="6"/>
    <s v="MTV"/>
    <s v="MTV HIT IT"/>
    <n v="0.01"/>
  </r>
  <r>
    <x v="27"/>
    <x v="6"/>
    <s v="MTV"/>
    <s v="CLEAN &amp; CLEAR MTV THE DREAM PROJECT-B/H"/>
    <n v="0.01"/>
  </r>
  <r>
    <x v="27"/>
    <x v="6"/>
    <s v="MTV"/>
    <s v="MTV BREAKFAST BEAT"/>
    <n v="0.02"/>
  </r>
  <r>
    <x v="27"/>
    <x v="6"/>
    <s v="MTV"/>
    <s v="MTV HEART ATTACK"/>
    <n v="0.04"/>
  </r>
  <r>
    <x v="27"/>
    <x v="6"/>
    <s v="MTV"/>
    <s v="MTV HEART ATTACK"/>
    <n v="0.04"/>
  </r>
  <r>
    <x v="27"/>
    <x v="6"/>
    <s v="MTV"/>
    <s v="MTV HIT IT"/>
    <n v="0.02"/>
  </r>
  <r>
    <x v="27"/>
    <x v="6"/>
    <s v="MTV"/>
    <s v="MTV HIT IT"/>
    <n v="0.02"/>
  </r>
  <r>
    <x v="27"/>
    <x v="6"/>
    <s v="MTV"/>
    <s v="MTV HIT IT"/>
    <n v="0.02"/>
  </r>
  <r>
    <x v="27"/>
    <x v="6"/>
    <s v="MTV"/>
    <s v="MTV HIT IT"/>
    <n v="0.02"/>
  </r>
  <r>
    <x v="27"/>
    <x v="6"/>
    <s v="MTV"/>
    <s v="MTV HIT IT"/>
    <n v="0.01"/>
  </r>
  <r>
    <x v="27"/>
    <x v="6"/>
    <s v="MTV"/>
    <s v="MTV HIT IT"/>
    <n v="0.03"/>
  </r>
  <r>
    <x v="27"/>
    <x v="6"/>
    <s v="MTV"/>
    <s v="MTV HIT IT"/>
    <n v="0.04"/>
  </r>
  <r>
    <x v="27"/>
    <x v="6"/>
    <s v="MTV"/>
    <s v="MTV HIT IT"/>
    <n v="0.02"/>
  </r>
  <r>
    <x v="27"/>
    <x v="6"/>
    <s v="MTV"/>
    <s v="MTV RELAY"/>
    <n v="0.01"/>
  </r>
  <r>
    <x v="27"/>
    <x v="6"/>
    <s v="MTV"/>
    <s v="MTV RELAY"/>
    <n v="0.01"/>
  </r>
  <r>
    <x v="27"/>
    <x v="6"/>
    <s v="MTV"/>
    <s v="MTV RELAY"/>
    <n v="0"/>
  </r>
  <r>
    <x v="27"/>
    <x v="6"/>
    <s v="MTV"/>
    <s v="MTV RELAY"/>
    <n v="0.02"/>
  </r>
  <r>
    <x v="27"/>
    <x v="6"/>
    <s v="MTV"/>
    <s v="MTV HIT IT"/>
    <n v="0.01"/>
  </r>
  <r>
    <x v="27"/>
    <x v="6"/>
    <s v="MTV"/>
    <s v="MTV HIT IT"/>
    <n v="0.01"/>
  </r>
  <r>
    <x v="27"/>
    <x v="6"/>
    <s v="MTV"/>
    <s v="MTV HIT IT"/>
    <n v="0.04"/>
  </r>
  <r>
    <x v="27"/>
    <x v="6"/>
    <s v="MTV"/>
    <s v="MTV HIT IT"/>
    <n v="0.05"/>
  </r>
  <r>
    <x v="27"/>
    <x v="6"/>
    <s v="MTV"/>
    <s v="MTV HEART ATTACK"/>
    <n v="0"/>
  </r>
  <r>
    <x v="27"/>
    <x v="6"/>
    <s v="MTV"/>
    <s v="MTV HEART ATTACK"/>
    <n v="0.01"/>
  </r>
  <r>
    <x v="27"/>
    <x v="6"/>
    <s v="MTV"/>
    <s v="MTV HIT IT"/>
    <n v="0"/>
  </r>
  <r>
    <x v="27"/>
    <x v="6"/>
    <s v="MTV"/>
    <s v="MTV TOP 20"/>
    <n v="0.04"/>
  </r>
  <r>
    <x v="27"/>
    <x v="6"/>
    <s v="MTV"/>
    <s v="MTV TOP 20"/>
    <n v="0.03"/>
  </r>
  <r>
    <x v="27"/>
    <x v="6"/>
    <s v="MTV"/>
    <s v="CLEAN &amp; CLEAR MTV THE DREAM PROJECT-B/H"/>
    <n v="0.01"/>
  </r>
  <r>
    <x v="27"/>
    <x v="6"/>
    <s v="MTV"/>
    <s v="MTV CLUB"/>
    <n v="0.01"/>
  </r>
  <r>
    <x v="27"/>
    <x v="6"/>
    <s v="MTV"/>
    <s v="MTV CLUB"/>
    <n v="0.05"/>
  </r>
  <r>
    <x v="27"/>
    <x v="6"/>
    <s v="MTV"/>
    <s v="FIAMA DI WILLS MTV SPLITSVILLA 6"/>
    <n v="0.01"/>
  </r>
  <r>
    <x v="34"/>
    <x v="6"/>
    <s v="MTV"/>
    <s v="MTV HIT IT"/>
    <n v="0.01"/>
  </r>
  <r>
    <x v="34"/>
    <x v="6"/>
    <s v="MTV"/>
    <s v="CLEAN &amp; CLEAR MTV THE DREAM PROJECT-B/H"/>
    <n v="0"/>
  </r>
  <r>
    <x v="34"/>
    <x v="6"/>
    <s v="MTV"/>
    <s v="MTV HEART ATTACK"/>
    <n v="0.02"/>
  </r>
  <r>
    <x v="34"/>
    <x v="6"/>
    <s v="MTV"/>
    <s v="MTV HIT IT"/>
    <n v="0.02"/>
  </r>
  <r>
    <x v="34"/>
    <x v="6"/>
    <s v="MTV"/>
    <s v="MTV HIT IT"/>
    <n v="0.04"/>
  </r>
  <r>
    <x v="34"/>
    <x v="6"/>
    <s v="MTV"/>
    <s v="MTV HIT IT"/>
    <n v="0.05"/>
  </r>
  <r>
    <x v="34"/>
    <x v="6"/>
    <s v="MTV"/>
    <s v="MTV HIT IT"/>
    <n v="0.03"/>
  </r>
  <r>
    <x v="34"/>
    <x v="6"/>
    <s v="MTV"/>
    <s v="MTV HIT IT"/>
    <n v="0.05"/>
  </r>
  <r>
    <x v="34"/>
    <x v="6"/>
    <s v="MTV"/>
    <s v="MTV HIT IT"/>
    <n v="0.02"/>
  </r>
  <r>
    <x v="34"/>
    <x v="6"/>
    <s v="MTV"/>
    <s v="MTV HIT IT"/>
    <n v="0.01"/>
  </r>
  <r>
    <x v="34"/>
    <x v="6"/>
    <s v="MTV"/>
    <s v="MTV HEART ATTACK"/>
    <n v="0"/>
  </r>
  <r>
    <x v="34"/>
    <x v="6"/>
    <s v="MTV"/>
    <s v="CLEAN &amp; CLEAR MTV THE DREAM PROJECT-B/H"/>
    <n v="0.02"/>
  </r>
  <r>
    <x v="34"/>
    <x v="6"/>
    <s v="MTV"/>
    <s v="MTV ROADIES RE GRIND"/>
    <n v="0.05"/>
  </r>
  <r>
    <x v="34"/>
    <x v="6"/>
    <s v="MTV"/>
    <s v="MTV ROADIES RE GRIND"/>
    <n v="0.06"/>
  </r>
  <r>
    <x v="34"/>
    <x v="6"/>
    <s v="MTV"/>
    <s v="FIAMA DI WILLS MTV SPLITSVILLA 6"/>
    <n v="7.0000000000000007E-2"/>
  </r>
  <r>
    <x v="34"/>
    <x v="6"/>
    <s v="MTV"/>
    <s v="FIAMA DI WILLS MTV SPLITSVILLA 6"/>
    <n v="0.03"/>
  </r>
  <r>
    <x v="35"/>
    <x v="0"/>
    <s v="MTV"/>
    <s v="MTV HIT IT"/>
    <n v="0"/>
  </r>
  <r>
    <x v="35"/>
    <x v="0"/>
    <s v="MTV"/>
    <s v="CLEAN &amp; CLEAR MTV THE DREAM PROJECT-B/H"/>
    <n v="0.01"/>
  </r>
  <r>
    <x v="35"/>
    <x v="0"/>
    <s v="MTV"/>
    <s v="MTV BREAKFAST BEAT"/>
    <n v="0.04"/>
  </r>
  <r>
    <x v="35"/>
    <x v="0"/>
    <s v="MTV"/>
    <s v="MTV HEART ATTACK"/>
    <n v="0.04"/>
  </r>
  <r>
    <x v="35"/>
    <x v="0"/>
    <s v="MTV"/>
    <s v="MTV HIT IT"/>
    <n v="0.04"/>
  </r>
  <r>
    <x v="35"/>
    <x v="0"/>
    <s v="MTV"/>
    <s v="MTV HIT IT"/>
    <n v="0.02"/>
  </r>
  <r>
    <x v="35"/>
    <x v="0"/>
    <s v="MTV"/>
    <s v="MTV HIT IT"/>
    <n v="0.02"/>
  </r>
  <r>
    <x v="35"/>
    <x v="0"/>
    <s v="MTV"/>
    <s v="MTV SAY 10"/>
    <n v="0.04"/>
  </r>
  <r>
    <x v="35"/>
    <x v="0"/>
    <s v="MTV"/>
    <s v="MTV RELAY"/>
    <n v="0.04"/>
  </r>
  <r>
    <x v="35"/>
    <x v="0"/>
    <s v="MTV"/>
    <s v="MTV HIT IT"/>
    <n v="0"/>
  </r>
  <r>
    <x v="35"/>
    <x v="0"/>
    <s v="MTV"/>
    <s v="MTV HEART ATTACK"/>
    <n v="0.02"/>
  </r>
  <r>
    <x v="35"/>
    <x v="0"/>
    <s v="MTV"/>
    <s v="MTV ROADIES RE GRIND"/>
    <n v="0"/>
  </r>
  <r>
    <x v="35"/>
    <x v="0"/>
    <s v="MTV"/>
    <s v="MTV ROADIES RE GRIND"/>
    <n v="0.01"/>
  </r>
  <r>
    <x v="35"/>
    <x v="0"/>
    <s v="MTV"/>
    <s v="FIAMA DI WILLS MTV SPLITSVILLA 6"/>
    <n v="0"/>
  </r>
  <r>
    <x v="35"/>
    <x v="0"/>
    <s v="MTV"/>
    <s v="FIAMA DI WILLS MTV SPLITSVILLA 6"/>
    <n v="0"/>
  </r>
  <r>
    <x v="35"/>
    <x v="0"/>
    <s v="MTV"/>
    <s v="FIAMA DI WILLS MTV SPLITSVILLA 6"/>
    <n v="0"/>
  </r>
  <r>
    <x v="36"/>
    <x v="1"/>
    <s v="MTV"/>
    <s v="MTV BREAKFAST BEAT"/>
    <n v="0"/>
  </r>
  <r>
    <x v="36"/>
    <x v="1"/>
    <s v="MTV"/>
    <s v="MTV BREAKFAST BEAT"/>
    <n v="0.04"/>
  </r>
  <r>
    <x v="36"/>
    <x v="1"/>
    <s v="MTV"/>
    <s v="MTV HEART ATTACK"/>
    <n v="0.03"/>
  </r>
  <r>
    <x v="36"/>
    <x v="1"/>
    <s v="MTV"/>
    <s v="MTV HIT IT"/>
    <n v="0.03"/>
  </r>
  <r>
    <x v="36"/>
    <x v="1"/>
    <s v="MTV"/>
    <s v="MTV TOP 20"/>
    <n v="0.02"/>
  </r>
  <r>
    <x v="36"/>
    <x v="1"/>
    <s v="MTV"/>
    <s v="MTV TOP 20"/>
    <n v="7.0000000000000007E-2"/>
  </r>
  <r>
    <x v="36"/>
    <x v="1"/>
    <s v="MTV"/>
    <s v="MTV TOP 20"/>
    <n v="0.05"/>
  </r>
  <r>
    <x v="36"/>
    <x v="1"/>
    <s v="MTV"/>
    <s v="MTV HIT IT"/>
    <n v="0.04"/>
  </r>
  <r>
    <x v="36"/>
    <x v="1"/>
    <s v="MTV"/>
    <s v="MTV HIT IT"/>
    <n v="0"/>
  </r>
  <r>
    <x v="36"/>
    <x v="1"/>
    <s v="MTV"/>
    <s v="MTV RELAY"/>
    <n v="0.01"/>
  </r>
  <r>
    <x v="36"/>
    <x v="1"/>
    <s v="MTV"/>
    <s v="MTV HIT IT"/>
    <n v="0.01"/>
  </r>
  <r>
    <x v="36"/>
    <x v="1"/>
    <s v="MTV"/>
    <s v="MTV HEART ATTACK"/>
    <n v="0"/>
  </r>
  <r>
    <x v="36"/>
    <x v="1"/>
    <s v="MTV"/>
    <s v="MTV ROADIES RE GRIND"/>
    <n v="0"/>
  </r>
  <r>
    <x v="36"/>
    <x v="1"/>
    <s v="MTV"/>
    <s v="FIAMA DI WILLS MTV SPLITSVILLA 6"/>
    <n v="0.03"/>
  </r>
  <r>
    <x v="36"/>
    <x v="1"/>
    <s v="MTV"/>
    <s v="FIAMA DI WILLS MTV SPLITSVILLA 6"/>
    <n v="0"/>
  </r>
  <r>
    <x v="36"/>
    <x v="1"/>
    <s v="MTV"/>
    <s v="FIAMA DI WILLS MTV SPLITSVILLA 6"/>
    <n v="0.02"/>
  </r>
  <r>
    <x v="41"/>
    <x v="6"/>
    <s v="MTV"/>
    <s v="MTV HIT IT"/>
    <n v="0"/>
  </r>
  <r>
    <x v="41"/>
    <x v="6"/>
    <s v="MTV"/>
    <s v="MTV BREAKFAST BEAT"/>
    <n v="0"/>
  </r>
  <r>
    <x v="41"/>
    <x v="6"/>
    <s v="MTV"/>
    <s v="MTV BREAKFAST BEAT"/>
    <n v="0"/>
  </r>
  <r>
    <x v="41"/>
    <x v="6"/>
    <s v="MTV"/>
    <s v="MTV BREAKFAST BEAT"/>
    <n v="0"/>
  </r>
  <r>
    <x v="41"/>
    <x v="6"/>
    <s v="MTV"/>
    <s v="MTV BREAKFAST BEAT"/>
    <n v="0.02"/>
  </r>
  <r>
    <x v="41"/>
    <x v="6"/>
    <s v="MTV"/>
    <s v="MTV HEART ATTACK"/>
    <n v="0.05"/>
  </r>
  <r>
    <x v="41"/>
    <x v="6"/>
    <s v="MTV"/>
    <s v="MTV HIT IT"/>
    <n v="0"/>
  </r>
  <r>
    <x v="41"/>
    <x v="6"/>
    <s v="MTV"/>
    <s v="MTV HIT IT"/>
    <n v="0.04"/>
  </r>
  <r>
    <x v="41"/>
    <x v="6"/>
    <s v="MTV"/>
    <s v="MTV HIT IT"/>
    <n v="0.01"/>
  </r>
  <r>
    <x v="41"/>
    <x v="6"/>
    <s v="MTV"/>
    <s v="MTV HIT IT"/>
    <n v="0.08"/>
  </r>
  <r>
    <x v="41"/>
    <x v="6"/>
    <s v="MTV"/>
    <s v="MTV RELAY"/>
    <n v="0.03"/>
  </r>
  <r>
    <x v="41"/>
    <x v="6"/>
    <s v="MTV"/>
    <s v="MTV RELAY"/>
    <n v="0.03"/>
  </r>
  <r>
    <x v="41"/>
    <x v="6"/>
    <s v="MTV"/>
    <s v="MTV RELAY"/>
    <n v="0"/>
  </r>
  <r>
    <x v="41"/>
    <x v="6"/>
    <s v="MTV"/>
    <s v="MTV HIT IT"/>
    <n v="0.04"/>
  </r>
  <r>
    <x v="41"/>
    <x v="6"/>
    <s v="MTV"/>
    <s v="MTV ROADIES RE GRIND"/>
    <n v="0"/>
  </r>
  <r>
    <x v="41"/>
    <x v="6"/>
    <s v="MTV"/>
    <s v="MTV ROADIES RE GRIND"/>
    <n v="0.04"/>
  </r>
  <r>
    <x v="41"/>
    <x v="6"/>
    <s v="MTV"/>
    <s v="MTV ROADIES RE GRIND"/>
    <n v="0"/>
  </r>
  <r>
    <x v="42"/>
    <x v="0"/>
    <s v="MTV"/>
    <s v="MTV HIT IT"/>
    <n v="0"/>
  </r>
  <r>
    <x v="42"/>
    <x v="0"/>
    <s v="MTV"/>
    <s v="MTV CAMPUS DIARIES"/>
    <n v="0"/>
  </r>
  <r>
    <x v="42"/>
    <x v="0"/>
    <s v="MTV"/>
    <s v="MTV CAMPUS DIARIES"/>
    <n v="0"/>
  </r>
  <r>
    <x v="42"/>
    <x v="0"/>
    <s v="MTV"/>
    <s v="MTV BREAKFAST BEAT"/>
    <n v="0"/>
  </r>
  <r>
    <x v="42"/>
    <x v="0"/>
    <s v="MTV"/>
    <s v="MTV HEART ATTACK"/>
    <n v="0.05"/>
  </r>
  <r>
    <x v="42"/>
    <x v="0"/>
    <s v="MTV"/>
    <s v="MTV HEART ATTACK"/>
    <n v="0.03"/>
  </r>
  <r>
    <x v="42"/>
    <x v="0"/>
    <s v="MTV"/>
    <s v="MTV HIT IT"/>
    <n v="0.06"/>
  </r>
  <r>
    <x v="42"/>
    <x v="0"/>
    <s v="MTV"/>
    <s v="MTV HIT IT"/>
    <n v="0.01"/>
  </r>
  <r>
    <x v="42"/>
    <x v="0"/>
    <s v="MTV"/>
    <s v="MTV HIT IT"/>
    <n v="0.01"/>
  </r>
  <r>
    <x v="42"/>
    <x v="0"/>
    <s v="MTV"/>
    <s v="MTV HIT IT"/>
    <n v="0.01"/>
  </r>
  <r>
    <x v="42"/>
    <x v="0"/>
    <s v="MTV"/>
    <s v="MTV HIT IT"/>
    <n v="0.05"/>
  </r>
  <r>
    <x v="42"/>
    <x v="0"/>
    <s v="MTV"/>
    <s v="MTV HIT IT"/>
    <n v="0.02"/>
  </r>
  <r>
    <x v="42"/>
    <x v="0"/>
    <s v="MTV"/>
    <s v="MTV SAY 10"/>
    <n v="0.06"/>
  </r>
  <r>
    <x v="42"/>
    <x v="0"/>
    <s v="MTV"/>
    <s v="MTV SAY 10"/>
    <n v="0.03"/>
  </r>
  <r>
    <x v="42"/>
    <x v="0"/>
    <s v="MTV"/>
    <s v="MTV SAY 10"/>
    <n v="0.05"/>
  </r>
  <r>
    <x v="42"/>
    <x v="0"/>
    <s v="MTV"/>
    <s v="MTV SAY 10"/>
    <n v="0.08"/>
  </r>
  <r>
    <x v="42"/>
    <x v="0"/>
    <s v="MTV"/>
    <s v="MTV RELAY"/>
    <n v="0.04"/>
  </r>
  <r>
    <x v="42"/>
    <x v="0"/>
    <s v="MTV"/>
    <s v="MTV RELAY"/>
    <n v="0.05"/>
  </r>
  <r>
    <x v="42"/>
    <x v="0"/>
    <s v="MTV"/>
    <s v="MTV RELAY"/>
    <n v="0.03"/>
  </r>
  <r>
    <x v="42"/>
    <x v="0"/>
    <s v="MTV"/>
    <s v="MTV RELAY"/>
    <n v="0.03"/>
  </r>
  <r>
    <x v="42"/>
    <x v="0"/>
    <s v="MTV"/>
    <s v="MTV RELAY"/>
    <n v="0.05"/>
  </r>
  <r>
    <x v="42"/>
    <x v="0"/>
    <s v="MTV"/>
    <s v="MTV HIT IT"/>
    <n v="0.03"/>
  </r>
  <r>
    <x v="42"/>
    <x v="0"/>
    <s v="MTV"/>
    <s v="MTV HIT IT"/>
    <n v="0"/>
  </r>
  <r>
    <x v="42"/>
    <x v="0"/>
    <s v="MTV"/>
    <s v="MTV HEART ATTACK"/>
    <n v="0"/>
  </r>
  <r>
    <x v="42"/>
    <x v="0"/>
    <s v="MTV"/>
    <s v="MTV ROADIES RE GRIND"/>
    <n v="0.02"/>
  </r>
  <r>
    <x v="42"/>
    <x v="0"/>
    <s v="MTV"/>
    <s v="MTV ROADIES RE GRIND"/>
    <n v="0.03"/>
  </r>
  <r>
    <x v="42"/>
    <x v="0"/>
    <s v="MTV"/>
    <s v="MTV ROADIES RE GRIND"/>
    <n v="0.01"/>
  </r>
  <r>
    <x v="42"/>
    <x v="0"/>
    <s v="MTV"/>
    <s v="MTV ROADIES RE GRIND"/>
    <n v="0.02"/>
  </r>
  <r>
    <x v="42"/>
    <x v="0"/>
    <s v="MTV"/>
    <s v="FIAMA DI WILLS MTV SPLITSVILLA 6"/>
    <n v="0.02"/>
  </r>
  <r>
    <x v="42"/>
    <x v="0"/>
    <s v="MTV"/>
    <s v="FIAMA DI WILLS MTV SPLITSVILLA 6"/>
    <n v="0.03"/>
  </r>
  <r>
    <x v="42"/>
    <x v="0"/>
    <s v="MTV"/>
    <s v="FIAMA DI WILLS MTV SPLITSVILLA 6"/>
    <n v="0"/>
  </r>
  <r>
    <x v="43"/>
    <x v="1"/>
    <s v="MTV"/>
    <s v="MTV HIT IT"/>
    <n v="0"/>
  </r>
  <r>
    <x v="43"/>
    <x v="1"/>
    <s v="MTV"/>
    <s v="MTV CAMPUS DIARIES"/>
    <n v="0"/>
  </r>
  <r>
    <x v="43"/>
    <x v="1"/>
    <s v="MTV"/>
    <s v="MTV BREAKFAST BEAT"/>
    <n v="0"/>
  </r>
  <r>
    <x v="43"/>
    <x v="1"/>
    <s v="MTV"/>
    <s v="MTV BREAKFAST BEAT"/>
    <n v="0.02"/>
  </r>
  <r>
    <x v="43"/>
    <x v="1"/>
    <s v="MTV"/>
    <s v="MTV HEART ATTACK"/>
    <n v="0"/>
  </r>
  <r>
    <x v="43"/>
    <x v="1"/>
    <s v="MTV"/>
    <s v="MTV TOP 20"/>
    <n v="0.01"/>
  </r>
  <r>
    <x v="43"/>
    <x v="1"/>
    <s v="MTV"/>
    <s v="MTV HIT IT"/>
    <n v="0"/>
  </r>
  <r>
    <x v="43"/>
    <x v="1"/>
    <s v="MTV"/>
    <s v="MTV HIT IT"/>
    <n v="0.01"/>
  </r>
  <r>
    <x v="43"/>
    <x v="1"/>
    <s v="MTV"/>
    <s v="MTV RELAY"/>
    <n v="0.02"/>
  </r>
  <r>
    <x v="43"/>
    <x v="1"/>
    <s v="MTV"/>
    <s v="MTV RELAY"/>
    <n v="0.03"/>
  </r>
  <r>
    <x v="43"/>
    <x v="1"/>
    <s v="MTV"/>
    <s v="MTV HEART ATTACK"/>
    <n v="0.01"/>
  </r>
  <r>
    <x v="43"/>
    <x v="1"/>
    <s v="MTV"/>
    <s v="MTV ROADIES RE GRIND"/>
    <n v="0.02"/>
  </r>
  <r>
    <x v="43"/>
    <x v="1"/>
    <s v="MTV"/>
    <s v="FIAMA DI WILLS MTV SPLITSVILLA 6"/>
    <n v="0.08"/>
  </r>
  <r>
    <x v="43"/>
    <x v="1"/>
    <s v="MTV"/>
    <s v="FIAMA DI WILLS MTV SPLITSVILLA 6"/>
    <n v="0.01"/>
  </r>
  <r>
    <x v="48"/>
    <x v="6"/>
    <s v="MTV"/>
    <s v="MTV HIT IT"/>
    <n v="0"/>
  </r>
  <r>
    <x v="48"/>
    <x v="6"/>
    <s v="MTV"/>
    <s v="MTV CAMPUS DIARIES"/>
    <n v="0"/>
  </r>
  <r>
    <x v="48"/>
    <x v="6"/>
    <s v="MTV"/>
    <s v="MTV BREAKFAST BEAT"/>
    <n v="0"/>
  </r>
  <r>
    <x v="48"/>
    <x v="6"/>
    <s v="MTV"/>
    <s v="MTV BREAKFAST BEAT"/>
    <n v="0"/>
  </r>
  <r>
    <x v="48"/>
    <x v="6"/>
    <s v="MTV"/>
    <s v="MTV BREAKFAST BEAT"/>
    <n v="0.02"/>
  </r>
  <r>
    <x v="48"/>
    <x v="6"/>
    <s v="MTV"/>
    <s v="MTV HEART ATTACK"/>
    <n v="0.03"/>
  </r>
  <r>
    <x v="48"/>
    <x v="6"/>
    <s v="MTV"/>
    <s v="MTV HIT IT"/>
    <n v="0.04"/>
  </r>
  <r>
    <x v="48"/>
    <x v="6"/>
    <s v="MTV"/>
    <s v="MTV HIT IT"/>
    <n v="0.03"/>
  </r>
  <r>
    <x v="48"/>
    <x v="6"/>
    <s v="MTV"/>
    <s v="MTV HIT IT"/>
    <n v="0.05"/>
  </r>
  <r>
    <x v="48"/>
    <x v="6"/>
    <s v="MTV"/>
    <s v="MTV HIT IT"/>
    <n v="0"/>
  </r>
  <r>
    <x v="48"/>
    <x v="6"/>
    <s v="MTV"/>
    <s v="MTV HIT IT"/>
    <n v="0.04"/>
  </r>
  <r>
    <x v="48"/>
    <x v="6"/>
    <s v="MTV"/>
    <s v="MTV HIT IT"/>
    <n v="0"/>
  </r>
  <r>
    <x v="48"/>
    <x v="6"/>
    <s v="MTV"/>
    <s v="MTV RELAY"/>
    <n v="0.01"/>
  </r>
  <r>
    <x v="48"/>
    <x v="6"/>
    <s v="MTV"/>
    <s v="MTV RELAY"/>
    <n v="0.02"/>
  </r>
  <r>
    <x v="6"/>
    <x v="6"/>
    <s v="NATIONAL GEOGRAPHIC"/>
    <s v="TIGER MAN OF AFRICA"/>
    <n v="0.01"/>
  </r>
  <r>
    <x v="6"/>
    <x v="6"/>
    <s v="NATIONAL GEOGRAPHIC"/>
    <s v="TIGER MAN OF AFRICA"/>
    <n v="0.01"/>
  </r>
  <r>
    <x v="6"/>
    <x v="6"/>
    <s v="NATIONAL GEOGRAPHIC"/>
    <s v="I PREDATOR"/>
    <n v="0.03"/>
  </r>
  <r>
    <x v="6"/>
    <x v="6"/>
    <s v="NATIONAL GEOGRAPHIC"/>
    <s v="DNGE-BACKYARD MONSTERS VACATION NIGHTMAR"/>
    <n v="0"/>
  </r>
  <r>
    <x v="6"/>
    <x v="6"/>
    <s v="NATIONAL GEOGRAPHIC"/>
    <s v="DNGE-BACKYARD MONSTERS VACATION NIGHTMAR"/>
    <n v="0.02"/>
  </r>
  <r>
    <x v="6"/>
    <x v="6"/>
    <s v="NATIONAL GEOGRAPHIC"/>
    <s v="MISSION COVER SHOT"/>
    <n v="0.03"/>
  </r>
  <r>
    <x v="6"/>
    <x v="6"/>
    <s v="NATIONAL GEOGRAPHIC"/>
    <s v="MEGF-FRITO LAY"/>
    <n v="7.0000000000000007E-2"/>
  </r>
  <r>
    <x v="6"/>
    <x v="6"/>
    <s v="NATIONAL GEOGRAPHIC"/>
    <s v="MEGF-FRITO LAY"/>
    <n v="0.14000000000000001"/>
  </r>
  <r>
    <x v="6"/>
    <x v="6"/>
    <s v="NATIONAL GEOGRAPHIC"/>
    <s v="DNGE-BACKYARD MONSTERS VACATION NIGHTMAR"/>
    <n v="0.03"/>
  </r>
  <r>
    <x v="6"/>
    <x v="6"/>
    <s v="NATIONAL GEOGRAPHIC"/>
    <s v="DNGE-BACKYARD MONSTERS VACATION NIGHTMAR"/>
    <n v="0.05"/>
  </r>
  <r>
    <x v="6"/>
    <x v="6"/>
    <s v="NATIONAL GEOGRAPHIC"/>
    <s v="BANG-HIGHWAY TO HELL"/>
    <n v="0.03"/>
  </r>
  <r>
    <x v="6"/>
    <x v="6"/>
    <s v="NATIONAL GEOGRAPHIC"/>
    <s v="BANG-HIGHWAY TO HELL"/>
    <n v="0.04"/>
  </r>
  <r>
    <x v="6"/>
    <x v="6"/>
    <s v="NATIONAL GEOGRAPHIC"/>
    <s v="BANG-VENEZUELA HUSTLE"/>
    <n v="0"/>
  </r>
  <r>
    <x v="6"/>
    <x v="6"/>
    <s v="NATIONAL GEOGRAPHIC"/>
    <s v="MEGA-WORLDS TALLEST SKYSCRAPER"/>
    <n v="0.06"/>
  </r>
  <r>
    <x v="6"/>
    <x v="6"/>
    <s v="NATIONAL GEOGRAPHIC"/>
    <s v="MOST THRILLING MOMENTS"/>
    <n v="0.08"/>
  </r>
  <r>
    <x v="6"/>
    <x v="6"/>
    <s v="NATIONAL GEOGRAPHIC"/>
    <s v="SECRETS OF THE TAJ MAHAL"/>
    <n v="0.04"/>
  </r>
  <r>
    <x v="6"/>
    <x v="6"/>
    <s v="NATIONAL GEOGRAPHIC"/>
    <s v="COLD BLOOD"/>
    <n v="0.05"/>
  </r>
  <r>
    <x v="6"/>
    <x v="6"/>
    <s v="NATIONAL GEOGRAPHIC"/>
    <s v="COLD BLOOD"/>
    <n v="0.03"/>
  </r>
  <r>
    <x v="6"/>
    <x v="6"/>
    <s v="NATIONAL GEOGRAPHIC"/>
    <s v="TABO-STRANGE PASSIONS"/>
    <n v="0.13"/>
  </r>
  <r>
    <x v="6"/>
    <x v="6"/>
    <s v="NATIONAL GEOGRAPHIC"/>
    <s v="TABO-STRANGE PASSIONS"/>
    <n v="0.05"/>
  </r>
  <r>
    <x v="7"/>
    <x v="0"/>
    <s v="NATIONAL GEOGRAPHIC"/>
    <s v="THE WORLD IN TWO CITIES"/>
    <n v="0"/>
  </r>
  <r>
    <x v="7"/>
    <x v="0"/>
    <s v="NATIONAL GEOGRAPHIC"/>
    <s v="THE WORLD IN TWO CITIES"/>
    <n v="0.01"/>
  </r>
  <r>
    <x v="7"/>
    <x v="0"/>
    <s v="NATIONAL GEOGRAPHIC"/>
    <s v="I PREDATOR"/>
    <n v="0"/>
  </r>
  <r>
    <x v="7"/>
    <x v="0"/>
    <s v="NATIONAL GEOGRAPHIC"/>
    <s v="MEGF-FRITO LAY"/>
    <n v="0.02"/>
  </r>
  <r>
    <x v="7"/>
    <x v="0"/>
    <s v="NATIONAL GEOGRAPHIC"/>
    <s v="DNGE-BACKYARD MONSTERS VACATION NIGHTMAR"/>
    <n v="0"/>
  </r>
  <r>
    <x v="7"/>
    <x v="0"/>
    <s v="NATIONAL GEOGRAPHIC"/>
    <s v="DNGE-BACKYARD MONSTERS VACATION NIGHTMAR"/>
    <n v="0.01"/>
  </r>
  <r>
    <x v="7"/>
    <x v="0"/>
    <s v="NATIONAL GEOGRAPHIC"/>
    <s v="TABO-SECRET LIVES"/>
    <n v="0.02"/>
  </r>
  <r>
    <x v="7"/>
    <x v="0"/>
    <s v="NATIONAL GEOGRAPHIC"/>
    <s v="TABO-SECRET LIVES"/>
    <n v="0.01"/>
  </r>
  <r>
    <x v="7"/>
    <x v="0"/>
    <s v="NATIONAL GEOGRAPHIC"/>
    <s v="TABO-NARCOTICS"/>
    <n v="0.04"/>
  </r>
  <r>
    <x v="7"/>
    <x v="0"/>
    <s v="NATIONAL GEOGRAPHIC"/>
    <s v="BANG-NOT WITHOUT MY BABY"/>
    <n v="0.01"/>
  </r>
  <r>
    <x v="7"/>
    <x v="0"/>
    <s v="NATIONAL GEOGRAPHIC"/>
    <s v="BANG-NOT WITHOUT MY BABY"/>
    <n v="0.01"/>
  </r>
  <r>
    <x v="7"/>
    <x v="0"/>
    <s v="NATIONAL GEOGRAPHIC"/>
    <s v="BANG-NOT WITHOUT MY BABY"/>
    <n v="0.03"/>
  </r>
  <r>
    <x v="7"/>
    <x v="0"/>
    <s v="NATIONAL GEOGRAPHIC"/>
    <s v="MEGF-SUPER FACTORIES UPS"/>
    <n v="0.03"/>
  </r>
  <r>
    <x v="7"/>
    <x v="0"/>
    <s v="NATIONAL GEOGRAPHIC"/>
    <s v="MOST EXTREME MOMENTS"/>
    <n v="7.0000000000000007E-2"/>
  </r>
  <r>
    <x v="7"/>
    <x v="0"/>
    <s v="NATIONAL GEOGRAPHIC"/>
    <s v="SCAM CITY-ISTANBUL"/>
    <n v="0.05"/>
  </r>
  <r>
    <x v="7"/>
    <x v="0"/>
    <s v="NATIONAL GEOGRAPHIC"/>
    <s v="COLD BLOOD"/>
    <n v="0.05"/>
  </r>
  <r>
    <x v="7"/>
    <x v="0"/>
    <s v="NATIONAL GEOGRAPHIC"/>
    <s v="COLD BLOOD"/>
    <n v="0.01"/>
  </r>
  <r>
    <x v="7"/>
    <x v="0"/>
    <s v="NATIONAL GEOGRAPHIC"/>
    <s v="TABO-MATING"/>
    <n v="0.02"/>
  </r>
  <r>
    <x v="7"/>
    <x v="0"/>
    <s v="NATIONAL GEOGRAPHIC"/>
    <s v="TABO-MATING"/>
    <n v="0.02"/>
  </r>
  <r>
    <x v="7"/>
    <x v="0"/>
    <s v="NATIONAL GEOGRAPHIC"/>
    <s v="TABO-MATING"/>
    <n v="0.02"/>
  </r>
  <r>
    <x v="8"/>
    <x v="1"/>
    <s v="NATIONAL GEOGRAPHIC"/>
    <s v="BRUTAL KILLERS"/>
    <n v="0.06"/>
  </r>
  <r>
    <x v="8"/>
    <x v="1"/>
    <s v="NATIONAL GEOGRAPHIC"/>
    <s v="BONES OF THE BUDDHA"/>
    <n v="0"/>
  </r>
  <r>
    <x v="8"/>
    <x v="1"/>
    <s v="NATIONAL GEOGRAPHIC"/>
    <s v="CAUGHT IN THE ACT"/>
    <n v="0.05"/>
  </r>
  <r>
    <x v="8"/>
    <x v="1"/>
    <s v="NATIONAL GEOGRAPHIC"/>
    <s v="DNGE-SNAKEBOT"/>
    <n v="0.04"/>
  </r>
  <r>
    <x v="8"/>
    <x v="1"/>
    <s v="NATIONAL GEOGRAPHIC"/>
    <s v="DNGE-SNAKEBOT"/>
    <n v="0.04"/>
  </r>
  <r>
    <x v="8"/>
    <x v="1"/>
    <s v="NATIONAL GEOGRAPHIC"/>
    <s v="DNGE-SNAKEBOT"/>
    <n v="0.04"/>
  </r>
  <r>
    <x v="8"/>
    <x v="1"/>
    <s v="NATIONAL GEOGRAPHIC"/>
    <s v="DNGE-RETURN TO THE PYTHON CAVE"/>
    <n v="0.03"/>
  </r>
  <r>
    <x v="8"/>
    <x v="1"/>
    <s v="NATIONAL GEOGRAPHIC"/>
    <s v="DNGE-RETURN TO THE PYTHON CAVE"/>
    <n v="0.05"/>
  </r>
  <r>
    <x v="8"/>
    <x v="1"/>
    <s v="NATIONAL GEOGRAPHIC"/>
    <s v="MNKT-ONE BAD APPLE"/>
    <n v="0.02"/>
  </r>
  <r>
    <x v="8"/>
    <x v="1"/>
    <s v="NATIONAL GEOGRAPHIC"/>
    <s v="NAT GEO AMAZING"/>
    <n v="0.03"/>
  </r>
  <r>
    <x v="8"/>
    <x v="1"/>
    <s v="NATIONAL GEOGRAPHIC"/>
    <s v="DNGE-SNAKEBOT"/>
    <n v="0"/>
  </r>
  <r>
    <x v="8"/>
    <x v="1"/>
    <s v="NATIONAL GEOGRAPHIC"/>
    <s v="MAN HUNT SHARP TEETH NOMADS"/>
    <n v="0.05"/>
  </r>
  <r>
    <x v="8"/>
    <x v="1"/>
    <s v="NATIONAL GEOGRAPHIC"/>
    <s v="MAN HUNT SHARP TEETH NOMADS"/>
    <n v="0.03"/>
  </r>
  <r>
    <x v="8"/>
    <x v="1"/>
    <s v="NATIONAL GEOGRAPHIC"/>
    <s v="MAN HUNT SHARP TEETH NOMADS"/>
    <n v="0.06"/>
  </r>
  <r>
    <x v="8"/>
    <x v="1"/>
    <s v="NATIONAL GEOGRAPHIC"/>
    <s v="COLD BLOOD"/>
    <n v="0.02"/>
  </r>
  <r>
    <x v="8"/>
    <x v="1"/>
    <s v="NATIONAL GEOGRAPHIC"/>
    <s v="COLD BLOOD"/>
    <n v="0.03"/>
  </r>
  <r>
    <x v="8"/>
    <x v="1"/>
    <s v="NATIONAL GEOGRAPHIC"/>
    <s v="COLD BLOOD"/>
    <n v="0.01"/>
  </r>
  <r>
    <x v="8"/>
    <x v="1"/>
    <s v="NATIONAL GEOGRAPHIC"/>
    <s v="COLD BLOOD"/>
    <n v="0.04"/>
  </r>
  <r>
    <x v="8"/>
    <x v="1"/>
    <s v="NATIONAL GEOGRAPHIC"/>
    <s v="COLD BLOOD"/>
    <n v="0.06"/>
  </r>
  <r>
    <x v="8"/>
    <x v="1"/>
    <s v="NATIONAL GEOGRAPHIC"/>
    <s v="TABO-WEIRD WEDDING"/>
    <n v="0.01"/>
  </r>
  <r>
    <x v="13"/>
    <x v="6"/>
    <s v="NATIONAL GEOGRAPHIC"/>
    <s v="CAUGHT IN THE ACT"/>
    <n v="0"/>
  </r>
  <r>
    <x v="13"/>
    <x v="6"/>
    <s v="NATIONAL GEOGRAPHIC"/>
    <s v="LION BATTLE ZONE"/>
    <n v="0.02"/>
  </r>
  <r>
    <x v="13"/>
    <x v="6"/>
    <s v="NATIONAL GEOGRAPHIC"/>
    <s v="LION BATTLE ZONE"/>
    <n v="0.04"/>
  </r>
  <r>
    <x v="13"/>
    <x v="6"/>
    <s v="NATIONAL GEOGRAPHIC"/>
    <s v="DNGE-HIPPO STEAKOUT"/>
    <n v="0.01"/>
  </r>
  <r>
    <x v="13"/>
    <x v="6"/>
    <s v="NATIONAL GEOGRAPHIC"/>
    <s v="DNGE-SLIMY MONSTERS"/>
    <n v="7.0000000000000007E-2"/>
  </r>
  <r>
    <x v="13"/>
    <x v="6"/>
    <s v="NATIONAL GEOGRAPHIC"/>
    <s v="DNGE-SLIMY MONSTERS"/>
    <n v="0.05"/>
  </r>
  <r>
    <x v="13"/>
    <x v="6"/>
    <s v="NATIONAL GEOGRAPHIC"/>
    <s v="MISSION COVER SHOT"/>
    <n v="0.01"/>
  </r>
  <r>
    <x v="13"/>
    <x v="6"/>
    <s v="NATIONAL GEOGRAPHIC"/>
    <s v="BANG-DEATH IN THE JUNGLE"/>
    <n v="0.03"/>
  </r>
  <r>
    <x v="13"/>
    <x v="6"/>
    <s v="NATIONAL GEOGRAPHIC"/>
    <s v="BANG-FATAL MISSION"/>
    <n v="0.01"/>
  </r>
  <r>
    <x v="13"/>
    <x v="6"/>
    <s v="NATIONAL GEOGRAPHIC"/>
    <s v="MNKT-ROYAL RETREAT"/>
    <n v="0.04"/>
  </r>
  <r>
    <x v="13"/>
    <x v="6"/>
    <s v="NATIONAL GEOGRAPHIC"/>
    <s v="BANG-SAUDI WHISKY RUN"/>
    <n v="0.01"/>
  </r>
  <r>
    <x v="13"/>
    <x v="6"/>
    <s v="NATIONAL GEOGRAPHIC"/>
    <s v="BANG-SAUDI WHISKY RUN"/>
    <n v="0.03"/>
  </r>
  <r>
    <x v="13"/>
    <x v="6"/>
    <s v="NATIONAL GEOGRAPHIC"/>
    <s v="SWAMP LIONS"/>
    <n v="0.08"/>
  </r>
  <r>
    <x v="13"/>
    <x v="6"/>
    <s v="NATIONAL GEOGRAPHIC"/>
    <s v="SWAMP LIONS"/>
    <n v="0.06"/>
  </r>
  <r>
    <x v="13"/>
    <x v="6"/>
    <s v="NATIONAL GEOGRAPHIC"/>
    <s v="COLD BLOOD"/>
    <n v="0.05"/>
  </r>
  <r>
    <x v="13"/>
    <x v="6"/>
    <s v="NATIONAL GEOGRAPHIC"/>
    <s v="TABO-SEX"/>
    <n v="7.0000000000000007E-2"/>
  </r>
  <r>
    <x v="14"/>
    <x v="0"/>
    <s v="NATIONAL GEOGRAPHIC"/>
    <s v="THE WORLD IN TWO CITIES"/>
    <n v="0"/>
  </r>
  <r>
    <x v="14"/>
    <x v="0"/>
    <s v="NATIONAL GEOGRAPHIC"/>
    <s v="SECRETS OF THE KING COBRA"/>
    <n v="0"/>
  </r>
  <r>
    <x v="14"/>
    <x v="0"/>
    <s v="NATIONAL GEOGRAPHIC"/>
    <s v="SECRETS OF THE KING COBRA"/>
    <n v="0.05"/>
  </r>
  <r>
    <x v="14"/>
    <x v="0"/>
    <s v="NATIONAL GEOGRAPHIC"/>
    <s v="MEGF-COCA COLA"/>
    <n v="0.01"/>
  </r>
  <r>
    <x v="14"/>
    <x v="0"/>
    <s v="NATIONAL GEOGRAPHIC"/>
    <s v="LION BATTLE ZONE"/>
    <n v="0.05"/>
  </r>
  <r>
    <x v="14"/>
    <x v="0"/>
    <s v="NATIONAL GEOGRAPHIC"/>
    <s v="DNGE-MAN EATERS"/>
    <n v="0.06"/>
  </r>
  <r>
    <x v="14"/>
    <x v="0"/>
    <s v="NATIONAL GEOGRAPHIC"/>
    <s v="DNGE-MAN EATERS"/>
    <n v="0.02"/>
  </r>
  <r>
    <x v="14"/>
    <x v="0"/>
    <s v="NATIONAL GEOGRAPHIC"/>
    <s v="MNKT-BAD BOYS"/>
    <n v="0"/>
  </r>
  <r>
    <x v="14"/>
    <x v="0"/>
    <s v="NATIONAL GEOGRAPHIC"/>
    <s v="MAD SCIENTIST"/>
    <n v="0"/>
  </r>
  <r>
    <x v="14"/>
    <x v="0"/>
    <s v="NATIONAL GEOGRAPHIC"/>
    <s v="DNGE-TO CATCH A HIPPO"/>
    <n v="0.01"/>
  </r>
  <r>
    <x v="14"/>
    <x v="0"/>
    <s v="NATIONAL GEOGRAPHIC"/>
    <s v="TABOO-INDIA"/>
    <n v="0.06"/>
  </r>
  <r>
    <x v="14"/>
    <x v="0"/>
    <s v="NATIONAL GEOGRAPHIC"/>
    <s v="TABOO-INDIA"/>
    <n v="0.01"/>
  </r>
  <r>
    <x v="14"/>
    <x v="0"/>
    <s v="NATIONAL GEOGRAPHIC"/>
    <s v="NAT GEO AMAZING"/>
    <n v="0.13"/>
  </r>
  <r>
    <x v="14"/>
    <x v="0"/>
    <s v="NATIONAL GEOGRAPHIC"/>
    <s v="NAT GEO AMAZING"/>
    <n v="0.11"/>
  </r>
  <r>
    <x v="14"/>
    <x v="0"/>
    <s v="NATIONAL GEOGRAPHIC"/>
    <s v="NAT GEO AMAZING"/>
    <n v="7.0000000000000007E-2"/>
  </r>
  <r>
    <x v="14"/>
    <x v="0"/>
    <s v="NATIONAL GEOGRAPHIC"/>
    <s v="COLD BLOOD"/>
    <n v="0.01"/>
  </r>
  <r>
    <x v="14"/>
    <x v="0"/>
    <s v="NATIONAL GEOGRAPHIC"/>
    <s v="COLD BLOOD"/>
    <n v="0.05"/>
  </r>
  <r>
    <x v="14"/>
    <x v="0"/>
    <s v="NATIONAL GEOGRAPHIC"/>
    <s v="TABO-SEXUALITY"/>
    <n v="0.02"/>
  </r>
  <r>
    <x v="15"/>
    <x v="1"/>
    <s v="NATIONAL GEOGRAPHIC"/>
    <s v="ENGINEERING CONNECIONS-AIRBUS"/>
    <n v="0.01"/>
  </r>
  <r>
    <x v="15"/>
    <x v="1"/>
    <s v="NATIONAL GEOGRAPHIC"/>
    <s v="ENGINEERING CONNECIONS-AIRBUS"/>
    <n v="0.01"/>
  </r>
  <r>
    <x v="15"/>
    <x v="1"/>
    <s v="NATIONAL GEOGRAPHIC"/>
    <s v="MAN HUNT SHARP TEETH NOMADS"/>
    <n v="0.04"/>
  </r>
  <r>
    <x v="15"/>
    <x v="1"/>
    <s v="NATIONAL GEOGRAPHIC"/>
    <s v="TABO-EXTREME PERFORMER"/>
    <n v="0.01"/>
  </r>
  <r>
    <x v="15"/>
    <x v="1"/>
    <s v="NATIONAL GEOGRAPHIC"/>
    <s v="TABO-EXTREME PERFORMER"/>
    <n v="0.02"/>
  </r>
  <r>
    <x v="15"/>
    <x v="1"/>
    <s v="NATIONAL GEOGRAPHIC"/>
    <s v="TABO-FREAKY REMEDIES"/>
    <n v="0.03"/>
  </r>
  <r>
    <x v="15"/>
    <x v="1"/>
    <s v="NATIONAL GEOGRAPHIC"/>
    <s v="TABO-BODY MODIFICATION"/>
    <n v="0.06"/>
  </r>
  <r>
    <x v="15"/>
    <x v="1"/>
    <s v="NATIONAL GEOGRAPHIC"/>
    <s v="TABO-BODY MODIFICATION"/>
    <n v="0.06"/>
  </r>
  <r>
    <x v="15"/>
    <x v="1"/>
    <s v="NATIONAL GEOGRAPHIC"/>
    <s v="TABO-GROSS FOOD"/>
    <n v="0.06"/>
  </r>
  <r>
    <x v="15"/>
    <x v="1"/>
    <s v="NATIONAL GEOGRAPHIC"/>
    <s v="CAUGHT IN THE ACT-4"/>
    <n v="0.03"/>
  </r>
  <r>
    <x v="15"/>
    <x v="1"/>
    <s v="NATIONAL GEOGRAPHIC"/>
    <s v="SECRETS OF THE TAJ MAHAL"/>
    <n v="0.04"/>
  </r>
  <r>
    <x v="15"/>
    <x v="1"/>
    <s v="NATIONAL GEOGRAPHIC"/>
    <s v="SECRETS OF THE TAJ MAHAL"/>
    <n v="0.02"/>
  </r>
  <r>
    <x v="15"/>
    <x v="1"/>
    <s v="NATIONAL GEOGRAPHIC"/>
    <s v="COLD BLOOD"/>
    <n v="0.03"/>
  </r>
  <r>
    <x v="15"/>
    <x v="1"/>
    <s v="NATIONAL GEOGRAPHIC"/>
    <s v="COLD BLOOD"/>
    <n v="0.01"/>
  </r>
  <r>
    <x v="15"/>
    <x v="1"/>
    <s v="NATIONAL GEOGRAPHIC"/>
    <s v="TABO-PROSTITUTION"/>
    <n v="0.06"/>
  </r>
  <r>
    <x v="20"/>
    <x v="6"/>
    <s v="NATIONAL GEOGRAPHIC"/>
    <s v="MALAYSIA FROM BELOW"/>
    <n v="0"/>
  </r>
  <r>
    <x v="20"/>
    <x v="6"/>
    <s v="NATIONAL GEOGRAPHIC"/>
    <s v="MALAYSIA FROM BELOW"/>
    <n v="0"/>
  </r>
  <r>
    <x v="20"/>
    <x v="6"/>
    <s v="NATIONAL GEOGRAPHIC"/>
    <s v="CAUGHT IN THE ACT"/>
    <n v="0.1"/>
  </r>
  <r>
    <x v="20"/>
    <x v="6"/>
    <s v="NATIONAL GEOGRAPHIC"/>
    <s v="AIRC-IC 814 HIJACK"/>
    <n v="0"/>
  </r>
  <r>
    <x v="20"/>
    <x v="6"/>
    <s v="NATIONAL GEOGRAPHIC"/>
    <s v="MISSION COVER SHOT-GF"/>
    <n v="0.02"/>
  </r>
  <r>
    <x v="20"/>
    <x v="6"/>
    <s v="NATIONAL GEOGRAPHIC"/>
    <s v="MEGF-FRITO LAY"/>
    <n v="0.04"/>
  </r>
  <r>
    <x v="20"/>
    <x v="6"/>
    <s v="NATIONAL GEOGRAPHIC"/>
    <s v="MEGF-FRITO LAY"/>
    <n v="7.0000000000000007E-2"/>
  </r>
  <r>
    <x v="20"/>
    <x v="6"/>
    <s v="NATIONAL GEOGRAPHIC"/>
    <s v="NAT GEO AMAZING"/>
    <n v="0.01"/>
  </r>
  <r>
    <x v="20"/>
    <x v="6"/>
    <s v="NATIONAL GEOGRAPHIC"/>
    <s v="PERILOUS JOUR-CROSSING THE HIM"/>
    <n v="0.05"/>
  </r>
  <r>
    <x v="20"/>
    <x v="6"/>
    <s v="NATIONAL GEOGRAPHIC"/>
    <s v="BANG-DELHI AKA PARTY GIRL"/>
    <n v="0.05"/>
  </r>
  <r>
    <x v="20"/>
    <x v="6"/>
    <s v="NATIONAL GEOGRAPHIC"/>
    <s v="TABO-PRIVATE PASSION"/>
    <n v="0.04"/>
  </r>
  <r>
    <x v="20"/>
    <x v="6"/>
    <s v="NATIONAL GEOGRAPHIC"/>
    <s v="TABO-PRIVATE PASSION"/>
    <n v="0.05"/>
  </r>
  <r>
    <x v="21"/>
    <x v="0"/>
    <s v="NATIONAL GEOGRAPHIC"/>
    <s v="CAUGHT IN THE ACT"/>
    <n v="0"/>
  </r>
  <r>
    <x v="21"/>
    <x v="0"/>
    <s v="NATIONAL GEOGRAPHIC"/>
    <s v="MEGF-FRITO LAY"/>
    <n v="0.06"/>
  </r>
  <r>
    <x v="21"/>
    <x v="0"/>
    <s v="NATIONAL GEOGRAPHIC"/>
    <s v="BANG-DEATH IN THE JUNGLE"/>
    <n v="0"/>
  </r>
  <r>
    <x v="21"/>
    <x v="0"/>
    <s v="NATIONAL GEOGRAPHIC"/>
    <s v="BANG-DEATH IN THE JUNGLE"/>
    <n v="0"/>
  </r>
  <r>
    <x v="21"/>
    <x v="0"/>
    <s v="NATIONAL GEOGRAPHIC"/>
    <s v="BANG-DEATH IN THE JUNGLE"/>
    <n v="0.04"/>
  </r>
  <r>
    <x v="21"/>
    <x v="0"/>
    <s v="NATIONAL GEOGRAPHIC"/>
    <s v="BANG-FATAL MISSION"/>
    <n v="0.02"/>
  </r>
  <r>
    <x v="21"/>
    <x v="0"/>
    <s v="NATIONAL GEOGRAPHIC"/>
    <s v="BANG-SAUDI WHISKY RUN"/>
    <n v="0.02"/>
  </r>
  <r>
    <x v="21"/>
    <x v="0"/>
    <s v="NATIONAL GEOGRAPHIC"/>
    <s v="MEGA-DUBAIS PALM ISLAND"/>
    <n v="0.01"/>
  </r>
  <r>
    <x v="21"/>
    <x v="0"/>
    <s v="NATIONAL GEOGRAPHIC"/>
    <s v="STUNTMEN OF BOLLYWOOD"/>
    <n v="0.06"/>
  </r>
  <r>
    <x v="21"/>
    <x v="0"/>
    <s v="NATIONAL GEOGRAPHIC"/>
    <s v="STUNTMEN OF BOLLYWOOD"/>
    <n v="7.0000000000000007E-2"/>
  </r>
  <r>
    <x v="21"/>
    <x v="0"/>
    <s v="NATIONAL GEOGRAPHIC"/>
    <s v="TABO-STRANGE PASSIONS"/>
    <n v="0.04"/>
  </r>
  <r>
    <x v="22"/>
    <x v="1"/>
    <s v="NATIONAL GEOGRAPHIC"/>
    <s v="BFTK-GREAT WHITE SHARKS"/>
    <n v="0"/>
  </r>
  <r>
    <x v="22"/>
    <x v="1"/>
    <s v="NATIONAL GEOGRAPHIC"/>
    <s v="SHARK EDEN"/>
    <n v="0.05"/>
  </r>
  <r>
    <x v="22"/>
    <x v="1"/>
    <s v="NATIONAL GEOGRAPHIC"/>
    <s v="DNGE-BACKYARD MONSTERS RAGING BULLS"/>
    <n v="0.05"/>
  </r>
  <r>
    <x v="22"/>
    <x v="1"/>
    <s v="NATIONAL GEOGRAPHIC"/>
    <s v="DNGE-BACKYARD MONSTERS PHANTOM KILLER"/>
    <n v="0.01"/>
  </r>
  <r>
    <x v="22"/>
    <x v="1"/>
    <s v="NATIONAL GEOGRAPHIC"/>
    <s v="DNGE-BACKYARD MONSTERS PHANTOM KILLER"/>
    <n v="0.01"/>
  </r>
  <r>
    <x v="22"/>
    <x v="1"/>
    <s v="NATIONAL GEOGRAPHIC"/>
    <s v="DNGE-MONSTER BITE"/>
    <n v="7.0000000000000007E-2"/>
  </r>
  <r>
    <x v="22"/>
    <x v="1"/>
    <s v="NATIONAL GEOGRAPHIC"/>
    <s v="MISSION COVER SHOT-GF"/>
    <n v="0.01"/>
  </r>
  <r>
    <x v="22"/>
    <x v="1"/>
    <s v="NATIONAL GEOGRAPHIC"/>
    <s v="MEGF-FRITO LAY"/>
    <n v="0.04"/>
  </r>
  <r>
    <x v="22"/>
    <x v="1"/>
    <s v="NATIONAL GEOGRAPHIC"/>
    <s v="MEGF-FRITO LAY"/>
    <n v="0.05"/>
  </r>
  <r>
    <x v="22"/>
    <x v="1"/>
    <s v="NATIONAL GEOGRAPHIC"/>
    <s v="MEGF-FRITO LAY"/>
    <n v="0.05"/>
  </r>
  <r>
    <x v="22"/>
    <x v="1"/>
    <s v="NATIONAL GEOGRAPHIC"/>
    <s v="MEGF-FRITO LAY"/>
    <n v="0.06"/>
  </r>
  <r>
    <x v="22"/>
    <x v="1"/>
    <s v="NATIONAL GEOGRAPHIC"/>
    <s v="AIRC-IC 814 HIJACK"/>
    <n v="0.01"/>
  </r>
  <r>
    <x v="22"/>
    <x v="1"/>
    <s v="NATIONAL GEOGRAPHIC"/>
    <s v="SECRETS OF THE TAJ MAHAL"/>
    <n v="0.02"/>
  </r>
  <r>
    <x v="22"/>
    <x v="1"/>
    <s v="NATIONAL GEOGRAPHIC"/>
    <s v="SECRETS OF THE TAJ MAHAL"/>
    <n v="0.04"/>
  </r>
  <r>
    <x v="22"/>
    <x v="1"/>
    <s v="NATIONAL GEOGRAPHIC"/>
    <s v="TABO-WEIRD WEDDING"/>
    <n v="0.06"/>
  </r>
  <r>
    <x v="22"/>
    <x v="1"/>
    <s v="NATIONAL GEOGRAPHIC"/>
    <s v="TABO-WEIRD WEDDING"/>
    <n v="0.03"/>
  </r>
  <r>
    <x v="22"/>
    <x v="1"/>
    <s v="NATIONAL GEOGRAPHIC"/>
    <s v="TABO-WEIRD WEDDING"/>
    <n v="7.0000000000000007E-2"/>
  </r>
  <r>
    <x v="27"/>
    <x v="6"/>
    <s v="NATIONAL GEOGRAPHIC"/>
    <s v="WORLDS WEIRDEST-FREAKS OF THE SKY"/>
    <n v="0.03"/>
  </r>
  <r>
    <x v="27"/>
    <x v="6"/>
    <s v="NATIONAL GEOGRAPHIC"/>
    <s v="ANIMAL UNDERWORLD BEAST WORSHIP"/>
    <n v="0.03"/>
  </r>
  <r>
    <x v="27"/>
    <x v="6"/>
    <s v="NATIONAL GEOGRAPHIC"/>
    <s v="DNGE-CROC CRISIS"/>
    <n v="0.01"/>
  </r>
  <r>
    <x v="27"/>
    <x v="6"/>
    <s v="NATIONAL GEOGRAPHIC"/>
    <s v="NORDIC WILD ULTIMATE SURVIVORS"/>
    <n v="0.02"/>
  </r>
  <r>
    <x v="27"/>
    <x v="6"/>
    <s v="NATIONAL GEOGRAPHIC"/>
    <s v="NORDIC WILD ULTIMATE SURVIVORS"/>
    <n v="0.06"/>
  </r>
  <r>
    <x v="27"/>
    <x v="6"/>
    <s v="NATIONAL GEOGRAPHIC"/>
    <s v="SECRETS OF THE TAJ MAHAL"/>
    <n v="0.12"/>
  </r>
  <r>
    <x v="27"/>
    <x v="6"/>
    <s v="NATIONAL GEOGRAPHIC"/>
    <s v="BANG-FATAL MISSION"/>
    <n v="0.01"/>
  </r>
  <r>
    <x v="27"/>
    <x v="6"/>
    <s v="NATIONAL GEOGRAPHIC"/>
    <s v="SECRETS OF THE TAJ MAHAL"/>
    <n v="0.02"/>
  </r>
  <r>
    <x v="27"/>
    <x v="6"/>
    <s v="NATIONAL GEOGRAPHIC"/>
    <s v="SECRETS OF THE TAJ MAHAL"/>
    <n v="0.01"/>
  </r>
  <r>
    <x v="27"/>
    <x v="6"/>
    <s v="NATIONAL GEOGRAPHIC"/>
    <s v="CAUGHT IN THE ACT-4"/>
    <n v="0.03"/>
  </r>
  <r>
    <x v="27"/>
    <x v="6"/>
    <s v="NATIONAL GEOGRAPHIC"/>
    <s v="AMERICAN TRANSGENDER"/>
    <n v="0.03"/>
  </r>
  <r>
    <x v="27"/>
    <x v="6"/>
    <s v="NATIONAL GEOGRAPHIC"/>
    <s v="AMERICAN TRANSGENDER"/>
    <n v="0.01"/>
  </r>
  <r>
    <x v="27"/>
    <x v="6"/>
    <s v="NATIONAL GEOGRAPHIC"/>
    <s v="AMERICAN TRANSGENDER"/>
    <n v="0.01"/>
  </r>
  <r>
    <x v="28"/>
    <x v="0"/>
    <s v="NATIONAL GEOGRAPHIC"/>
    <s v="SECRETS OF THE TAJ MAHAL"/>
    <n v="0.01"/>
  </r>
  <r>
    <x v="28"/>
    <x v="0"/>
    <s v="NATIONAL GEOGRAPHIC"/>
    <s v="BANG-KUWAIT CITY"/>
    <n v="0.01"/>
  </r>
  <r>
    <x v="28"/>
    <x v="0"/>
    <s v="NATIONAL GEOGRAPHIC"/>
    <s v="MNKT-ZAMIRS LEGACY"/>
    <n v="0"/>
  </r>
  <r>
    <x v="28"/>
    <x v="0"/>
    <s v="NATIONAL GEOGRAPHIC"/>
    <s v="SECRETS OF THE KING COBRA"/>
    <n v="0.03"/>
  </r>
  <r>
    <x v="28"/>
    <x v="0"/>
    <s v="NATIONAL GEOGRAPHIC"/>
    <s v="SECRETS OF THE KING COBRA"/>
    <n v="0.03"/>
  </r>
  <r>
    <x v="28"/>
    <x v="0"/>
    <s v="NATIONAL GEOGRAPHIC"/>
    <s v="MEGF-FRITO LAY"/>
    <n v="0.05"/>
  </r>
  <r>
    <x v="28"/>
    <x v="0"/>
    <s v="NATIONAL GEOGRAPHIC"/>
    <s v="INSIDE- 21ST CENTURY SEX SLAVES"/>
    <n v="0.06"/>
  </r>
  <r>
    <x v="28"/>
    <x v="0"/>
    <s v="NATIONAL GEOGRAPHIC"/>
    <s v="INSIDE- 21ST CENTURY SEX SLAVES"/>
    <n v="0.06"/>
  </r>
  <r>
    <x v="29"/>
    <x v="1"/>
    <s v="NATIONAL GEOGRAPHIC"/>
    <s v="CAUGHT IN THE ACT"/>
    <n v="0.01"/>
  </r>
  <r>
    <x v="29"/>
    <x v="1"/>
    <s v="NATIONAL GEOGRAPHIC"/>
    <s v="CAUGHT IN THE ACT"/>
    <n v="0.04"/>
  </r>
  <r>
    <x v="29"/>
    <x v="1"/>
    <s v="NATIONAL GEOGRAPHIC"/>
    <s v="DIVING THE LABYRINTH"/>
    <n v="0.03"/>
  </r>
  <r>
    <x v="29"/>
    <x v="1"/>
    <s v="NATIONAL GEOGRAPHIC"/>
    <s v="PERILOUS JOUR-CROSSING THE HIM"/>
    <n v="0.01"/>
  </r>
  <r>
    <x v="29"/>
    <x v="1"/>
    <s v="NATIONAL GEOGRAPHIC"/>
    <s v="MEGF-COCA COLA"/>
    <n v="0.05"/>
  </r>
  <r>
    <x v="29"/>
    <x v="1"/>
    <s v="NATIONAL GEOGRAPHIC"/>
    <s v="BANG-HOSTAGE TO TERROR"/>
    <n v="0.01"/>
  </r>
  <r>
    <x v="29"/>
    <x v="1"/>
    <s v="NATIONAL GEOGRAPHIC"/>
    <s v="COLD BLOOD"/>
    <n v="0.01"/>
  </r>
  <r>
    <x v="29"/>
    <x v="1"/>
    <s v="NATIONAL GEOGRAPHIC"/>
    <s v="DNGE-SHOCKING"/>
    <n v="0.04"/>
  </r>
  <r>
    <x v="29"/>
    <x v="1"/>
    <s v="NATIONAL GEOGRAPHIC"/>
    <s v="TABO-PROSTITUTION"/>
    <n v="0.01"/>
  </r>
  <r>
    <x v="29"/>
    <x v="1"/>
    <s v="NATIONAL GEOGRAPHIC"/>
    <s v="TABO-PROSTITUTION"/>
    <n v="0"/>
  </r>
  <r>
    <x v="34"/>
    <x v="6"/>
    <s v="NATIONAL GEOGRAPHIC"/>
    <s v="ANIMAL SUPERPOWERS"/>
    <n v="0.01"/>
  </r>
  <r>
    <x v="34"/>
    <x v="6"/>
    <s v="NATIONAL GEOGRAPHIC"/>
    <s v="ANIMAL SUPERPOWERS"/>
    <n v="0.04"/>
  </r>
  <r>
    <x v="34"/>
    <x v="6"/>
    <s v="NATIONAL GEOGRAPHIC"/>
    <s v="ANIMAL SUPERPOWERS"/>
    <n v="0"/>
  </r>
  <r>
    <x v="34"/>
    <x v="6"/>
    <s v="NATIONAL GEOGRAPHIC"/>
    <s v="MAD SCIENTIST"/>
    <n v="0.03"/>
  </r>
  <r>
    <x v="34"/>
    <x v="6"/>
    <s v="NATIONAL GEOGRAPHIC"/>
    <s v="CAUGHT IN THE ACT"/>
    <n v="0.01"/>
  </r>
  <r>
    <x v="34"/>
    <x v="6"/>
    <s v="NATIONAL GEOGRAPHIC"/>
    <s v="BREAKOUT-THE CONNECTICUT CONSPIRACY"/>
    <n v="0.04"/>
  </r>
  <r>
    <x v="34"/>
    <x v="6"/>
    <s v="NATIONAL GEOGRAPHIC"/>
    <s v="TABOO"/>
    <n v="0.02"/>
  </r>
  <r>
    <x v="34"/>
    <x v="6"/>
    <s v="NATIONAL GEOGRAPHIC"/>
    <s v="TABOO"/>
    <n v="0.03"/>
  </r>
  <r>
    <x v="34"/>
    <x v="6"/>
    <s v="NATIONAL GEOGRAPHIC"/>
    <s v="TABOO"/>
    <n v="0.01"/>
  </r>
  <r>
    <x v="35"/>
    <x v="0"/>
    <s v="NATIONAL GEOGRAPHIC"/>
    <s v="ANIMAL SUPERPOWERS"/>
    <n v="0.02"/>
  </r>
  <r>
    <x v="35"/>
    <x v="0"/>
    <s v="NATIONAL GEOGRAPHIC"/>
    <s v="THE LAST LIONESS"/>
    <n v="0.06"/>
  </r>
  <r>
    <x v="35"/>
    <x v="0"/>
    <s v="NATIONAL GEOGRAPHIC"/>
    <s v="PERILOUS JOUR-CROSSING THE HIM"/>
    <n v="0.02"/>
  </r>
  <r>
    <x v="35"/>
    <x v="0"/>
    <s v="NATIONAL GEOGRAPHIC"/>
    <s v="PERILOUS JOUR-CROSSING THE HIM"/>
    <n v="0.02"/>
  </r>
  <r>
    <x v="35"/>
    <x v="0"/>
    <s v="NATIONAL GEOGRAPHIC"/>
    <s v="THE INDESTRUCTIBLES BABY CAR CRASH"/>
    <n v="0"/>
  </r>
  <r>
    <x v="35"/>
    <x v="0"/>
    <s v="NATIONAL GEOGRAPHIC"/>
    <s v="THE INDESTRUCTIBLES 15000 FOOT FREEFALL"/>
    <n v="0"/>
  </r>
  <r>
    <x v="35"/>
    <x v="0"/>
    <s v="NATIONAL GEOGRAPHIC"/>
    <s v="BANG-PHILIPPINES TERROR"/>
    <n v="0.04"/>
  </r>
  <r>
    <x v="35"/>
    <x v="0"/>
    <s v="NATIONAL GEOGRAPHIC"/>
    <s v="NAT GEO AMAZING"/>
    <n v="0.02"/>
  </r>
  <r>
    <x v="35"/>
    <x v="0"/>
    <s v="NATIONAL GEOGRAPHIC"/>
    <s v="MAD SCIENTIST"/>
    <n v="0"/>
  </r>
  <r>
    <x v="35"/>
    <x v="0"/>
    <s v="NATIONAL GEOGRAPHIC"/>
    <s v="DNGE-BACKYARD MONSTERS VACATION NIGHTMAR"/>
    <n v="7.0000000000000007E-2"/>
  </r>
  <r>
    <x v="35"/>
    <x v="0"/>
    <s v="NATIONAL GEOGRAPHIC"/>
    <s v="RETURN OF THE CLOUDED LEOPARDS"/>
    <n v="0.04"/>
  </r>
  <r>
    <x v="35"/>
    <x v="0"/>
    <s v="NATIONAL GEOGRAPHIC"/>
    <s v="RETURN OF THE CLOUDED LEOPARDS"/>
    <n v="0.05"/>
  </r>
  <r>
    <x v="35"/>
    <x v="0"/>
    <s v="NATIONAL GEOGRAPHIC"/>
    <s v="MOST DANGEROUS MOMENT"/>
    <n v="0.02"/>
  </r>
  <r>
    <x v="35"/>
    <x v="0"/>
    <s v="NATIONAL GEOGRAPHIC"/>
    <s v="MOST DANGEROUS MOMENT"/>
    <n v="0.01"/>
  </r>
  <r>
    <x v="35"/>
    <x v="0"/>
    <s v="NATIONAL GEOGRAPHIC"/>
    <s v="ULTIMATE ANIMAL COUNTDOWN-SEX"/>
    <n v="0.05"/>
  </r>
  <r>
    <x v="35"/>
    <x v="0"/>
    <s v="NATIONAL GEOGRAPHIC"/>
    <s v="ULTIMATE ANIMAL COUNTDOWN-SEX"/>
    <n v="0.06"/>
  </r>
  <r>
    <x v="36"/>
    <x v="1"/>
    <s v="NATIONAL GEOGRAPHIC"/>
    <s v="MEGF-SUPERCARS FERRARI"/>
    <n v="0.01"/>
  </r>
  <r>
    <x v="36"/>
    <x v="1"/>
    <s v="NATIONAL GEOGRAPHIC"/>
    <s v="SECRETS OF WILD-TIGER JUNGLES"/>
    <n v="0.02"/>
  </r>
  <r>
    <x v="36"/>
    <x v="1"/>
    <s v="NATIONAL GEOGRAPHIC"/>
    <s v="BANG-SON OF SADDAM"/>
    <n v="0.01"/>
  </r>
  <r>
    <x v="36"/>
    <x v="1"/>
    <s v="NATIONAL GEOGRAPHIC"/>
    <s v="MNKT-ONE BAD APPLE"/>
    <n v="0.01"/>
  </r>
  <r>
    <x v="36"/>
    <x v="1"/>
    <s v="NATIONAL GEOGRAPHIC"/>
    <s v="NAT GEO AMAZING"/>
    <n v="0.03"/>
  </r>
  <r>
    <x v="36"/>
    <x v="1"/>
    <s v="NATIONAL GEOGRAPHIC"/>
    <s v="PERILOUS JOUR-CROSSING THE HIM"/>
    <n v="0.05"/>
  </r>
  <r>
    <x v="36"/>
    <x v="1"/>
    <s v="NATIONAL GEOGRAPHIC"/>
    <s v="SECRETS OF WILD-TIGER JUNGLES"/>
    <n v="0.01"/>
  </r>
  <r>
    <x v="36"/>
    <x v="1"/>
    <s v="NATIONAL GEOGRAPHIC"/>
    <s v="MOST EXTREME MOMENTS"/>
    <n v="0.03"/>
  </r>
  <r>
    <x v="36"/>
    <x v="1"/>
    <s v="NATIONAL GEOGRAPHIC"/>
    <s v="ULTIMATE ANIMAL COUNTDOWN-LETHAL WEAPONS"/>
    <n v="0.01"/>
  </r>
  <r>
    <x v="36"/>
    <x v="1"/>
    <s v="NATIONAL GEOGRAPHIC"/>
    <s v="INSIDE- AMERICAN CALL GIRL"/>
    <n v="0.03"/>
  </r>
  <r>
    <x v="36"/>
    <x v="1"/>
    <s v="NATIONAL GEOGRAPHIC"/>
    <s v="INSIDE- AMERICAN CALL GIRL"/>
    <n v="0.01"/>
  </r>
  <r>
    <x v="41"/>
    <x v="6"/>
    <s v="NATIONAL GEOGRAPHIC"/>
    <s v="WILD RUSSIA-THE ARCTIC"/>
    <n v="0.02"/>
  </r>
  <r>
    <x v="41"/>
    <x v="6"/>
    <s v="NATIONAL GEOGRAPHIC"/>
    <s v="WILD RUSSIA-THE ARCTIC"/>
    <n v="0.01"/>
  </r>
  <r>
    <x v="41"/>
    <x v="6"/>
    <s v="NATIONAL GEOGRAPHIC"/>
    <s v="WILD CASE FILES"/>
    <n v="0.01"/>
  </r>
  <r>
    <x v="41"/>
    <x v="6"/>
    <s v="NATIONAL GEOGRAPHIC"/>
    <s v="WILD CASE FILES"/>
    <n v="0.01"/>
  </r>
  <r>
    <x v="41"/>
    <x v="6"/>
    <s v="NATIONAL GEOGRAPHIC"/>
    <s v="MY ENDEAVOUR"/>
    <n v="0.01"/>
  </r>
  <r>
    <x v="41"/>
    <x v="6"/>
    <s v="NATIONAL GEOGRAPHIC"/>
    <s v="BANG-FATAL MISSION"/>
    <n v="0.02"/>
  </r>
  <r>
    <x v="41"/>
    <x v="6"/>
    <s v="NATIONAL GEOGRAPHIC"/>
    <s v="BANG-FATAL MISSION"/>
    <n v="0.05"/>
  </r>
  <r>
    <x v="41"/>
    <x v="6"/>
    <s v="NATIONAL GEOGRAPHIC"/>
    <s v="COLD BLOOD"/>
    <n v="0.03"/>
  </r>
  <r>
    <x v="41"/>
    <x v="6"/>
    <s v="NATIONAL GEOGRAPHIC"/>
    <s v="COLD BLOOD"/>
    <n v="0.01"/>
  </r>
  <r>
    <x v="41"/>
    <x v="6"/>
    <s v="NATIONAL GEOGRAPHIC"/>
    <s v="COLD BLOOD"/>
    <n v="0.01"/>
  </r>
  <r>
    <x v="41"/>
    <x v="6"/>
    <s v="NATIONAL GEOGRAPHIC"/>
    <s v="MNKT-ROYAL RETREAT"/>
    <n v="0"/>
  </r>
  <r>
    <x v="41"/>
    <x v="6"/>
    <s v="NATIONAL GEOGRAPHIC"/>
    <s v="MNKT-THREES A CROWD"/>
    <n v="0.02"/>
  </r>
  <r>
    <x v="41"/>
    <x v="6"/>
    <s v="NATIONAL GEOGRAPHIC"/>
    <s v="DNGE-BACKYARD MONSTERS HOME INVASION"/>
    <n v="0.03"/>
  </r>
  <r>
    <x v="41"/>
    <x v="6"/>
    <s v="NATIONAL GEOGRAPHIC"/>
    <s v="NAT GEO AMAZING"/>
    <n v="7.0000000000000007E-2"/>
  </r>
  <r>
    <x v="41"/>
    <x v="6"/>
    <s v="NATIONAL GEOGRAPHIC"/>
    <s v="TABOO"/>
    <n v="7.0000000000000007E-2"/>
  </r>
  <r>
    <x v="41"/>
    <x v="6"/>
    <s v="NATIONAL GEOGRAPHIC"/>
    <s v="TABOO"/>
    <n v="0.01"/>
  </r>
  <r>
    <x v="42"/>
    <x v="0"/>
    <s v="NATIONAL GEOGRAPHIC"/>
    <s v="WILD RUSSIA-KAMCHATKA"/>
    <n v="0"/>
  </r>
  <r>
    <x v="42"/>
    <x v="0"/>
    <s v="NATIONAL GEOGRAPHIC"/>
    <s v="WILD CASE FILES"/>
    <n v="0.01"/>
  </r>
  <r>
    <x v="42"/>
    <x v="0"/>
    <s v="NATIONAL GEOGRAPHIC"/>
    <s v="WILD CASE FILES"/>
    <n v="0"/>
  </r>
  <r>
    <x v="42"/>
    <x v="0"/>
    <s v="NATIONAL GEOGRAPHIC"/>
    <s v="TIGER MAN OF AFRICA"/>
    <n v="0"/>
  </r>
  <r>
    <x v="42"/>
    <x v="0"/>
    <s v="NATIONAL GEOGRAPHIC"/>
    <s v="TIGER MAN OF AFRICA"/>
    <n v="0.03"/>
  </r>
  <r>
    <x v="42"/>
    <x v="0"/>
    <s v="NATIONAL GEOGRAPHIC"/>
    <s v="STUNTMEN OF BOLLYWOOD"/>
    <n v="0"/>
  </r>
  <r>
    <x v="42"/>
    <x v="0"/>
    <s v="NATIONAL GEOGRAPHIC"/>
    <s v="STUNTMEN OF BOLLYWOOD"/>
    <n v="0.03"/>
  </r>
  <r>
    <x v="42"/>
    <x v="0"/>
    <s v="NATIONAL GEOGRAPHIC"/>
    <s v="STUNTMEN OF BOLLYWOOD"/>
    <n v="0"/>
  </r>
  <r>
    <x v="42"/>
    <x v="0"/>
    <s v="NATIONAL GEOGRAPHIC"/>
    <s v="BANG-KUWAIT CITY"/>
    <n v="0.01"/>
  </r>
  <r>
    <x v="42"/>
    <x v="0"/>
    <s v="NATIONAL GEOGRAPHIC"/>
    <s v="BANG-KUWAIT CITY"/>
    <n v="0"/>
  </r>
  <r>
    <x v="42"/>
    <x v="0"/>
    <s v="NATIONAL GEOGRAPHIC"/>
    <s v="COLD BLOOD"/>
    <n v="0"/>
  </r>
  <r>
    <x v="42"/>
    <x v="0"/>
    <s v="NATIONAL GEOGRAPHIC"/>
    <s v="COLD BLOOD"/>
    <n v="0.01"/>
  </r>
  <r>
    <x v="42"/>
    <x v="0"/>
    <s v="NATIONAL GEOGRAPHIC"/>
    <s v="MNKT-BAD BOYS"/>
    <n v="0.02"/>
  </r>
  <r>
    <x v="42"/>
    <x v="0"/>
    <s v="NATIONAL GEOGRAPHIC"/>
    <s v="MAD SCIENTIST"/>
    <n v="0.01"/>
  </r>
  <r>
    <x v="42"/>
    <x v="0"/>
    <s v="NATIONAL GEOGRAPHIC"/>
    <s v="DNGE-BACKYARD MONSTERS PHANTOM KILLER"/>
    <n v="0.02"/>
  </r>
  <r>
    <x v="42"/>
    <x v="0"/>
    <s v="NATIONAL GEOGRAPHIC"/>
    <s v="NAT GEO AMAZING"/>
    <n v="0"/>
  </r>
  <r>
    <x v="42"/>
    <x v="0"/>
    <s v="NATIONAL GEOGRAPHIC"/>
    <s v="TABOO"/>
    <n v="0.02"/>
  </r>
  <r>
    <x v="42"/>
    <x v="0"/>
    <s v="NATIONAL GEOGRAPHIC"/>
    <s v="TABOO"/>
    <n v="0.06"/>
  </r>
  <r>
    <x v="43"/>
    <x v="1"/>
    <s v="NATIONAL GEOGRAPHIC"/>
    <s v="CAUGHT IN THE ACT-8"/>
    <n v="0"/>
  </r>
  <r>
    <x v="43"/>
    <x v="1"/>
    <s v="NATIONAL GEOGRAPHIC"/>
    <s v="TIGER MAN OF AFRICA"/>
    <n v="0.01"/>
  </r>
  <r>
    <x v="43"/>
    <x v="1"/>
    <s v="NATIONAL GEOGRAPHIC"/>
    <s v="TIGER MAN OF AFRICA"/>
    <n v="0.04"/>
  </r>
  <r>
    <x v="43"/>
    <x v="1"/>
    <s v="NATIONAL GEOGRAPHIC"/>
    <s v="CAT WARS LION VS CHEETAH"/>
    <n v="0.02"/>
  </r>
  <r>
    <x v="43"/>
    <x v="1"/>
    <s v="NATIONAL GEOGRAPHIC"/>
    <s v="CAT WARS LION VS CHEETAH"/>
    <n v="7.0000000000000007E-2"/>
  </r>
  <r>
    <x v="43"/>
    <x v="1"/>
    <s v="NATIONAL GEOGRAPHIC"/>
    <s v="CHEF ON THE ROAD"/>
    <n v="0.01"/>
  </r>
  <r>
    <x v="43"/>
    <x v="1"/>
    <s v="NATIONAL GEOGRAPHIC"/>
    <s v="BANG-SON OF SADDAM"/>
    <n v="0.03"/>
  </r>
  <r>
    <x v="43"/>
    <x v="1"/>
    <s v="NATIONAL GEOGRAPHIC"/>
    <s v="NAT GEO AMAZING"/>
    <n v="0.01"/>
  </r>
  <r>
    <x v="43"/>
    <x v="1"/>
    <s v="NATIONAL GEOGRAPHIC"/>
    <s v="MNKT-GATE CRASHERS"/>
    <n v="0.02"/>
  </r>
  <r>
    <x v="43"/>
    <x v="1"/>
    <s v="NATIONAL GEOGRAPHIC"/>
    <s v="CHEF ON THE ROAD"/>
    <n v="0.01"/>
  </r>
  <r>
    <x v="43"/>
    <x v="1"/>
    <s v="NATIONAL GEOGRAPHIC"/>
    <s v="CHEF ON THE ROAD"/>
    <n v="0"/>
  </r>
  <r>
    <x v="43"/>
    <x v="1"/>
    <s v="NATIONAL GEOGRAPHIC"/>
    <s v="TABOO"/>
    <n v="0.02"/>
  </r>
  <r>
    <x v="43"/>
    <x v="1"/>
    <s v="NATIONAL GEOGRAPHIC"/>
    <s v="TABOO"/>
    <n v="0.04"/>
  </r>
  <r>
    <x v="6"/>
    <x v="6"/>
    <s v="NDTV 24x7"/>
    <s v="NEWS STREAM"/>
    <n v="0"/>
  </r>
  <r>
    <x v="6"/>
    <x v="6"/>
    <s v="NDTV 24x7"/>
    <s v="BREAKFAST NEWS"/>
    <n v="0"/>
  </r>
  <r>
    <x v="6"/>
    <x v="6"/>
    <s v="NDTV 24x7"/>
    <s v="BREAKFAST NEWS"/>
    <n v="0"/>
  </r>
  <r>
    <x v="6"/>
    <x v="6"/>
    <s v="NDTV 24x7"/>
    <s v="NEWS AT A GLANCE"/>
    <n v="0"/>
  </r>
  <r>
    <x v="6"/>
    <x v="6"/>
    <s v="NDTV 24x7"/>
    <s v="BREAKFAST NEWS"/>
    <n v="0"/>
  </r>
  <r>
    <x v="6"/>
    <x v="6"/>
    <s v="NDTV 24x7"/>
    <s v="NDTV 24X7 NEWS"/>
    <n v="0"/>
  </r>
  <r>
    <x v="6"/>
    <x v="6"/>
    <s v="NDTV 24x7"/>
    <s v="NDTV 24X7 NEWS"/>
    <n v="0"/>
  </r>
  <r>
    <x v="6"/>
    <x v="6"/>
    <s v="NDTV 24x7"/>
    <s v="LUNCH TIME NEWS"/>
    <n v="0"/>
  </r>
  <r>
    <x v="6"/>
    <x v="6"/>
    <s v="NDTV 24x7"/>
    <s v="NEWS AT A GLANCE"/>
    <n v="0"/>
  </r>
  <r>
    <x v="6"/>
    <x v="6"/>
    <s v="NDTV 24x7"/>
    <s v="NEWS AT A GLANCE"/>
    <n v="0"/>
  </r>
  <r>
    <x v="6"/>
    <x v="6"/>
    <s v="NDTV 24x7"/>
    <s v="AFTERNOON NEWS"/>
    <n v="0"/>
  </r>
  <r>
    <x v="6"/>
    <x v="6"/>
    <s v="NDTV 24x7"/>
    <s v="AFTERNOON NEWS"/>
    <n v="0"/>
  </r>
  <r>
    <x v="6"/>
    <x v="6"/>
    <s v="NDTV 24x7"/>
    <s v="AFTERNOON NEWS"/>
    <n v="0"/>
  </r>
  <r>
    <x v="6"/>
    <x v="6"/>
    <s v="NDTV 24x7"/>
    <s v="NDTV 24X7 NEWS"/>
    <n v="0"/>
  </r>
  <r>
    <x v="6"/>
    <x v="6"/>
    <s v="NDTV 24x7"/>
    <s v="NDTV 24X7 NEWS"/>
    <n v="0"/>
  </r>
  <r>
    <x v="6"/>
    <x v="6"/>
    <s v="NDTV 24x7"/>
    <s v="6 PM PRIME"/>
    <n v="0"/>
  </r>
  <r>
    <x v="6"/>
    <x v="6"/>
    <s v="NDTV 24x7"/>
    <s v="6 PM PRIME"/>
    <n v="0"/>
  </r>
  <r>
    <x v="6"/>
    <x v="6"/>
    <s v="NDTV 24x7"/>
    <s v="NEWS AT A GLANCE"/>
    <n v="0"/>
  </r>
  <r>
    <x v="6"/>
    <x v="6"/>
    <s v="NDTV 24x7"/>
    <s v="PRIME TIME NEWS"/>
    <n v="0"/>
  </r>
  <r>
    <x v="6"/>
    <x v="6"/>
    <s v="NDTV 24x7"/>
    <s v="LEFT RIGHT &amp; CENTRE"/>
    <n v="0"/>
  </r>
  <r>
    <x v="6"/>
    <x v="6"/>
    <s v="NDTV 24x7"/>
    <s v="INDIA DECIDES @ 9PM"/>
    <n v="0.01"/>
  </r>
  <r>
    <x v="6"/>
    <x v="6"/>
    <s v="NDTV 24x7"/>
    <s v="THE BUCK STOPS HERE"/>
    <n v="0"/>
  </r>
  <r>
    <x v="6"/>
    <x v="6"/>
    <s v="NDTV 24x7"/>
    <s v="NDTV 24X7 NEWS"/>
    <n v="0"/>
  </r>
  <r>
    <x v="6"/>
    <x v="6"/>
    <s v="NDTV 24x7"/>
    <s v="NEWS AT A GLANCE"/>
    <n v="0"/>
  </r>
  <r>
    <x v="6"/>
    <x v="6"/>
    <s v="NDTV 24x7"/>
    <s v="NDTV 24X7 NEWS"/>
    <n v="0"/>
  </r>
  <r>
    <x v="7"/>
    <x v="0"/>
    <s v="NDTV 24x7"/>
    <s v="TEA TOAST &amp; SPORTS"/>
    <n v="0"/>
  </r>
  <r>
    <x v="7"/>
    <x v="0"/>
    <s v="NDTV 24x7"/>
    <s v="BREAKFAST NEWS"/>
    <n v="0"/>
  </r>
  <r>
    <x v="7"/>
    <x v="0"/>
    <s v="NDTV 24x7"/>
    <s v="DAILY 10"/>
    <n v="0"/>
  </r>
  <r>
    <x v="7"/>
    <x v="0"/>
    <s v="NDTV 24x7"/>
    <s v="NDTV 24X7 NEWS"/>
    <n v="0"/>
  </r>
  <r>
    <x v="7"/>
    <x v="0"/>
    <s v="NDTV 24x7"/>
    <s v="NDTV 24X7 NEWS"/>
    <n v="0"/>
  </r>
  <r>
    <x v="7"/>
    <x v="0"/>
    <s v="NDTV 24x7"/>
    <s v="NDTV 24X7 NEWS"/>
    <n v="0"/>
  </r>
  <r>
    <x v="7"/>
    <x v="0"/>
    <s v="NDTV 24x7"/>
    <s v="LUNCH TIME NEWS"/>
    <n v="0"/>
  </r>
  <r>
    <x v="7"/>
    <x v="0"/>
    <s v="NDTV 24x7"/>
    <s v="LUNCH TIME NEWS"/>
    <n v="0"/>
  </r>
  <r>
    <x v="7"/>
    <x v="0"/>
    <s v="NDTV 24x7"/>
    <s v="LUNCH TIME NEWS"/>
    <n v="0"/>
  </r>
  <r>
    <x v="7"/>
    <x v="0"/>
    <s v="NDTV 24x7"/>
    <s v="NDTV 24X7 NEWS"/>
    <n v="0.01"/>
  </r>
  <r>
    <x v="7"/>
    <x v="0"/>
    <s v="NDTV 24x7"/>
    <s v="NDTV 24X7 NEWS"/>
    <n v="0.01"/>
  </r>
  <r>
    <x v="7"/>
    <x v="0"/>
    <s v="NDTV 24x7"/>
    <s v="TURNING POINT-TOP STORIE"/>
    <n v="0"/>
  </r>
  <r>
    <x v="7"/>
    <x v="0"/>
    <s v="NDTV 24x7"/>
    <s v="NDTV 24X7 NEWS"/>
    <n v="0"/>
  </r>
  <r>
    <x v="7"/>
    <x v="0"/>
    <s v="NDTV 24x7"/>
    <s v="NDTV 24X7 NEWS"/>
    <n v="0"/>
  </r>
  <r>
    <x v="7"/>
    <x v="0"/>
    <s v="NDTV 24x7"/>
    <s v="NDTV 24X7 NEWS"/>
    <n v="0"/>
  </r>
  <r>
    <x v="7"/>
    <x v="0"/>
    <s v="NDTV 24x7"/>
    <s v="NDTV 24X7 NEWS"/>
    <n v="0"/>
  </r>
  <r>
    <x v="7"/>
    <x v="0"/>
    <s v="NDTV 24x7"/>
    <s v="NDTV 24X7 NEWS"/>
    <n v="0"/>
  </r>
  <r>
    <x v="7"/>
    <x v="0"/>
    <s v="NDTV 24x7"/>
    <s v="NEWS AT A GLANCE"/>
    <n v="0"/>
  </r>
  <r>
    <x v="7"/>
    <x v="0"/>
    <s v="NDTV 24x7"/>
    <s v="NEWS AT A GLANCE"/>
    <n v="0"/>
  </r>
  <r>
    <x v="7"/>
    <x v="0"/>
    <s v="NDTV 24x7"/>
    <s v="THE SOCIAL NETWORK"/>
    <n v="0"/>
  </r>
  <r>
    <x v="7"/>
    <x v="0"/>
    <s v="NDTV 24x7"/>
    <s v="INDIA DECIDES @ 9PM"/>
    <n v="0.01"/>
  </r>
  <r>
    <x v="7"/>
    <x v="0"/>
    <s v="NDTV 24x7"/>
    <s v="THE BUCK STOPS HERE"/>
    <n v="0"/>
  </r>
  <r>
    <x v="7"/>
    <x v="0"/>
    <s v="NDTV 24x7"/>
    <s v="NDTV 24X7 NEWS"/>
    <n v="0"/>
  </r>
  <r>
    <x v="7"/>
    <x v="0"/>
    <s v="NDTV 24x7"/>
    <s v="NEWS AT A GLANCE"/>
    <n v="0"/>
  </r>
  <r>
    <x v="7"/>
    <x v="0"/>
    <s v="NDTV 24x7"/>
    <s v="NDTV 24X7 NEWS"/>
    <n v="0"/>
  </r>
  <r>
    <x v="8"/>
    <x v="1"/>
    <s v="NDTV 24x7"/>
    <s v="THE GREAT INDIAN TAMASHA"/>
    <n v="0"/>
  </r>
  <r>
    <x v="8"/>
    <x v="1"/>
    <s v="NDTV 24x7"/>
    <s v="NEWS AT A GLANCE"/>
    <n v="0"/>
  </r>
  <r>
    <x v="8"/>
    <x v="1"/>
    <s v="NDTV 24x7"/>
    <s v="BREAKFAST NEWS"/>
    <n v="0"/>
  </r>
  <r>
    <x v="8"/>
    <x v="1"/>
    <s v="NDTV 24x7"/>
    <s v="BREAKFAST NEWS"/>
    <n v="0"/>
  </r>
  <r>
    <x v="8"/>
    <x v="1"/>
    <s v="NDTV 24x7"/>
    <s v="BREAKING NEWS"/>
    <n v="0.01"/>
  </r>
  <r>
    <x v="8"/>
    <x v="1"/>
    <s v="NDTV 24x7"/>
    <s v="DAILY 10"/>
    <n v="0"/>
  </r>
  <r>
    <x v="8"/>
    <x v="1"/>
    <s v="NDTV 24x7"/>
    <s v="NDTV 24X7 NEWS"/>
    <n v="0"/>
  </r>
  <r>
    <x v="8"/>
    <x v="1"/>
    <s v="NDTV 24x7"/>
    <s v="NDTV 24X7 NEWS"/>
    <n v="0"/>
  </r>
  <r>
    <x v="8"/>
    <x v="1"/>
    <s v="NDTV 24x7"/>
    <s v="LUNCH TIME NEWS"/>
    <n v="0"/>
  </r>
  <r>
    <x v="8"/>
    <x v="1"/>
    <s v="NDTV 24x7"/>
    <s v="NDTV 24X7 NEWS"/>
    <n v="0"/>
  </r>
  <r>
    <x v="8"/>
    <x v="1"/>
    <s v="NDTV 24x7"/>
    <s v="AFTERNOON NEWS"/>
    <n v="0.01"/>
  </r>
  <r>
    <x v="8"/>
    <x v="1"/>
    <s v="NDTV 24x7"/>
    <s v="IPL IN A FIX"/>
    <n v="0"/>
  </r>
  <r>
    <x v="8"/>
    <x v="1"/>
    <s v="NDTV 24x7"/>
    <s v="IPL IN A FIX"/>
    <n v="0.01"/>
  </r>
  <r>
    <x v="8"/>
    <x v="1"/>
    <s v="NDTV 24x7"/>
    <s v="CRICKET IN A FIX"/>
    <n v="0"/>
  </r>
  <r>
    <x v="8"/>
    <x v="1"/>
    <s v="NDTV 24x7"/>
    <s v="SPORTS TOP 10"/>
    <n v="0"/>
  </r>
  <r>
    <x v="8"/>
    <x v="1"/>
    <s v="NDTV 24x7"/>
    <s v="CRICKET IN A FIX"/>
    <n v="0"/>
  </r>
  <r>
    <x v="8"/>
    <x v="1"/>
    <s v="NDTV 24x7"/>
    <s v="NEWS AT A GLANCE"/>
    <n v="0"/>
  </r>
  <r>
    <x v="8"/>
    <x v="1"/>
    <s v="NDTV 24x7"/>
    <s v="NEWS AT A GLANCE"/>
    <n v="0.01"/>
  </r>
  <r>
    <x v="8"/>
    <x v="1"/>
    <s v="NDTV 24x7"/>
    <s v="CRICKET IN A FIX"/>
    <n v="0"/>
  </r>
  <r>
    <x v="8"/>
    <x v="1"/>
    <s v="NDTV 24x7"/>
    <s v="CRICKET IN A FIX"/>
    <n v="0"/>
  </r>
  <r>
    <x v="8"/>
    <x v="1"/>
    <s v="NDTV 24x7"/>
    <s v="INDIA DECIDES @ 9PM"/>
    <n v="0"/>
  </r>
  <r>
    <x v="8"/>
    <x v="1"/>
    <s v="NDTV 24x7"/>
    <s v="INDIA DECIDES @ 9PM"/>
    <n v="0"/>
  </r>
  <r>
    <x v="8"/>
    <x v="1"/>
    <s v="NDTV 24x7"/>
    <s v="INDIA DECIDES @ 9PM"/>
    <n v="0"/>
  </r>
  <r>
    <x v="8"/>
    <x v="1"/>
    <s v="NDTV 24x7"/>
    <s v="TURNING POINT-TOP STORIE"/>
    <n v="0"/>
  </r>
  <r>
    <x v="8"/>
    <x v="1"/>
    <s v="NDTV 24x7"/>
    <s v="NEWS AT A GLANCE"/>
    <n v="0"/>
  </r>
  <r>
    <x v="13"/>
    <x v="6"/>
    <s v="NDTV 24x7"/>
    <s v="NEWS STREAM"/>
    <n v="0"/>
  </r>
  <r>
    <x v="13"/>
    <x v="6"/>
    <s v="NDTV 24x7"/>
    <s v="NEWS AT A GLANCE"/>
    <n v="0"/>
  </r>
  <r>
    <x v="13"/>
    <x v="6"/>
    <s v="NDTV 24x7"/>
    <s v="BREAKFAST NEWS"/>
    <n v="0"/>
  </r>
  <r>
    <x v="13"/>
    <x v="6"/>
    <s v="NDTV 24x7"/>
    <s v="BREAKFAST NEWS"/>
    <n v="0"/>
  </r>
  <r>
    <x v="13"/>
    <x v="6"/>
    <s v="NDTV 24x7"/>
    <s v="BREAKFAST NEWS"/>
    <n v="0"/>
  </r>
  <r>
    <x v="13"/>
    <x v="6"/>
    <s v="NDTV 24x7"/>
    <s v="NEWS AT A GLANCE"/>
    <n v="0"/>
  </r>
  <r>
    <x v="13"/>
    <x v="6"/>
    <s v="NDTV 24x7"/>
    <s v="NDTV 24X7 NEWS"/>
    <n v="0"/>
  </r>
  <r>
    <x v="13"/>
    <x v="6"/>
    <s v="NDTV 24x7"/>
    <s v="NDTV 24X7 NEWS"/>
    <n v="0"/>
  </r>
  <r>
    <x v="13"/>
    <x v="6"/>
    <s v="NDTV 24x7"/>
    <s v="NEWS AT A GLANCE"/>
    <n v="0"/>
  </r>
  <r>
    <x v="13"/>
    <x v="6"/>
    <s v="NDTV 24x7"/>
    <s v="NDTV 24X7 NEWS"/>
    <n v="0.01"/>
  </r>
  <r>
    <x v="13"/>
    <x v="6"/>
    <s v="NDTV 24x7"/>
    <s v="NDTV 24X7 NEWS"/>
    <n v="0"/>
  </r>
  <r>
    <x v="13"/>
    <x v="6"/>
    <s v="NDTV 24x7"/>
    <s v="AFTERNOON NEWS"/>
    <n v="0"/>
  </r>
  <r>
    <x v="13"/>
    <x v="6"/>
    <s v="NDTV 24x7"/>
    <s v="AFTERNOON NEWS"/>
    <n v="0"/>
  </r>
  <r>
    <x v="13"/>
    <x v="6"/>
    <s v="NDTV 24x7"/>
    <s v="NDTV 24X7 NEWS"/>
    <n v="0"/>
  </r>
  <r>
    <x v="13"/>
    <x v="6"/>
    <s v="NDTV 24x7"/>
    <s v="NEWS AT A GLANCE"/>
    <n v="0"/>
  </r>
  <r>
    <x v="13"/>
    <x v="6"/>
    <s v="NDTV 24x7"/>
    <s v="6 PM PRIME"/>
    <n v="0"/>
  </r>
  <r>
    <x v="13"/>
    <x v="6"/>
    <s v="NDTV 24x7"/>
    <s v="THE SOCIAL NETWORK"/>
    <n v="0.04"/>
  </r>
  <r>
    <x v="13"/>
    <x v="6"/>
    <s v="NDTV 24x7"/>
    <s v="THE SOCIAL NETWORK"/>
    <n v="0.03"/>
  </r>
  <r>
    <x v="13"/>
    <x v="6"/>
    <s v="NDTV 24x7"/>
    <s v="PRIME TIME NEWS"/>
    <n v="0"/>
  </r>
  <r>
    <x v="13"/>
    <x v="6"/>
    <s v="NDTV 24x7"/>
    <s v="PRIME TIME NEWS"/>
    <n v="0"/>
  </r>
  <r>
    <x v="13"/>
    <x v="6"/>
    <s v="NDTV 24x7"/>
    <s v="INDIA DECIDES @ 9PM"/>
    <n v="0.01"/>
  </r>
  <r>
    <x v="13"/>
    <x v="6"/>
    <s v="NDTV 24x7"/>
    <s v="THE BUCK STOPS HERE"/>
    <n v="0"/>
  </r>
  <r>
    <x v="13"/>
    <x v="6"/>
    <s v="NDTV 24x7"/>
    <s v="NDTV 24X7 NEWS"/>
    <n v="0"/>
  </r>
  <r>
    <x v="13"/>
    <x v="6"/>
    <s v="NDTV 24x7"/>
    <s v="TURNING POINT-TOP STORIE"/>
    <n v="0"/>
  </r>
  <r>
    <x v="13"/>
    <x v="6"/>
    <s v="NDTV 24x7"/>
    <s v="TURNING POINT-TOP STORIE"/>
    <n v="0"/>
  </r>
  <r>
    <x v="14"/>
    <x v="0"/>
    <s v="NDTV 24x7"/>
    <s v="NEWS STREAM"/>
    <n v="0.01"/>
  </r>
  <r>
    <x v="14"/>
    <x v="0"/>
    <s v="NDTV 24x7"/>
    <s v="NEWS AT A GLANCE"/>
    <n v="0.01"/>
  </r>
  <r>
    <x v="14"/>
    <x v="0"/>
    <s v="NDTV 24x7"/>
    <s v="BREAKFAST NEWS"/>
    <n v="0"/>
  </r>
  <r>
    <x v="14"/>
    <x v="0"/>
    <s v="NDTV 24x7"/>
    <s v="BREAKFAST NEWS"/>
    <n v="0"/>
  </r>
  <r>
    <x v="14"/>
    <x v="0"/>
    <s v="NDTV 24x7"/>
    <s v="BREAKFAST NEWS"/>
    <n v="0"/>
  </r>
  <r>
    <x v="14"/>
    <x v="0"/>
    <s v="NDTV 24x7"/>
    <s v="DAILY 10"/>
    <n v="0"/>
  </r>
  <r>
    <x v="14"/>
    <x v="0"/>
    <s v="NDTV 24x7"/>
    <s v="NDTV 24X7 NEWS"/>
    <n v="0"/>
  </r>
  <r>
    <x v="14"/>
    <x v="0"/>
    <s v="NDTV 24x7"/>
    <s v="NDTV 24X7 NEWS"/>
    <n v="0"/>
  </r>
  <r>
    <x v="14"/>
    <x v="0"/>
    <s v="NDTV 24x7"/>
    <s v="LUNCH TIME NEWS"/>
    <n v="0"/>
  </r>
  <r>
    <x v="14"/>
    <x v="0"/>
    <s v="NDTV 24x7"/>
    <s v="NEWS AT A GLANCE"/>
    <n v="0"/>
  </r>
  <r>
    <x v="14"/>
    <x v="0"/>
    <s v="NDTV 24x7"/>
    <s v="NDTV 24X7 NEWS"/>
    <n v="0.03"/>
  </r>
  <r>
    <x v="14"/>
    <x v="0"/>
    <s v="NDTV 24x7"/>
    <s v="AFTERNOON NEWS"/>
    <n v="0.01"/>
  </r>
  <r>
    <x v="14"/>
    <x v="0"/>
    <s v="NDTV 24x7"/>
    <s v="AFTERNOON NEWS"/>
    <n v="0"/>
  </r>
  <r>
    <x v="14"/>
    <x v="0"/>
    <s v="NDTV 24x7"/>
    <s v="NEWS AT A GLANCE"/>
    <n v="0"/>
  </r>
  <r>
    <x v="14"/>
    <x v="0"/>
    <s v="NDTV 24x7"/>
    <s v="6 PM PRIME"/>
    <n v="0"/>
  </r>
  <r>
    <x v="14"/>
    <x v="0"/>
    <s v="NDTV 24x7"/>
    <s v="6 PM PRIME"/>
    <n v="0"/>
  </r>
  <r>
    <x v="14"/>
    <x v="0"/>
    <s v="NDTV 24x7"/>
    <s v="THE SOCIAL NETWORK"/>
    <n v="0"/>
  </r>
  <r>
    <x v="14"/>
    <x v="0"/>
    <s v="NDTV 24x7"/>
    <s v="NDTV 24X7 NEWS"/>
    <n v="0"/>
  </r>
  <r>
    <x v="14"/>
    <x v="0"/>
    <s v="NDTV 24x7"/>
    <s v="NDTV 24X7 NEWS"/>
    <n v="0.02"/>
  </r>
  <r>
    <x v="14"/>
    <x v="0"/>
    <s v="NDTV 24x7"/>
    <s v="THE NDTV DIALOGUES"/>
    <n v="0.02"/>
  </r>
  <r>
    <x v="14"/>
    <x v="0"/>
    <s v="NDTV 24x7"/>
    <s v="THE BUCK STOPS HERE"/>
    <n v="0"/>
  </r>
  <r>
    <x v="14"/>
    <x v="0"/>
    <s v="NDTV 24x7"/>
    <s v="THE BUCK STOPS HERE"/>
    <n v="0"/>
  </r>
  <r>
    <x v="14"/>
    <x v="0"/>
    <s v="NDTV 24x7"/>
    <s v="BREAKING NEWS"/>
    <n v="0.01"/>
  </r>
  <r>
    <x v="14"/>
    <x v="0"/>
    <s v="NDTV 24x7"/>
    <s v="NDTV 24X7 NEWS"/>
    <n v="0"/>
  </r>
  <r>
    <x v="14"/>
    <x v="0"/>
    <s v="NDTV 24x7"/>
    <s v="TURNING POINT-TOP STORIE"/>
    <n v="0"/>
  </r>
  <r>
    <x v="15"/>
    <x v="1"/>
    <s v="NDTV 24x7"/>
    <s v="TEA TOAST &amp; SPORTS"/>
    <n v="0"/>
  </r>
  <r>
    <x v="15"/>
    <x v="1"/>
    <s v="NDTV 24x7"/>
    <s v="BREAKFAST NEWS"/>
    <n v="0.01"/>
  </r>
  <r>
    <x v="15"/>
    <x v="1"/>
    <s v="NDTV 24x7"/>
    <s v="DAILY 10"/>
    <n v="0"/>
  </r>
  <r>
    <x v="15"/>
    <x v="1"/>
    <s v="NDTV 24x7"/>
    <s v="DAILY 10"/>
    <n v="0"/>
  </r>
  <r>
    <x v="15"/>
    <x v="1"/>
    <s v="NDTV 24x7"/>
    <s v="NDTV 24X7 NEWS"/>
    <n v="0"/>
  </r>
  <r>
    <x v="15"/>
    <x v="1"/>
    <s v="NDTV 24x7"/>
    <s v="NDTV 24X7 NEWS"/>
    <n v="0"/>
  </r>
  <r>
    <x v="15"/>
    <x v="1"/>
    <s v="NDTV 24x7"/>
    <s v="NDTV 24X7 NEWS"/>
    <n v="0"/>
  </r>
  <r>
    <x v="15"/>
    <x v="1"/>
    <s v="NDTV 24x7"/>
    <s v="LUNCH TIME NEWS"/>
    <n v="0"/>
  </r>
  <r>
    <x v="15"/>
    <x v="1"/>
    <s v="NDTV 24x7"/>
    <s v="LUNCH TIME NEWS"/>
    <n v="0"/>
  </r>
  <r>
    <x v="15"/>
    <x v="1"/>
    <s v="NDTV 24x7"/>
    <s v="NDTV 24X7 NEWS"/>
    <n v="0"/>
  </r>
  <r>
    <x v="15"/>
    <x v="1"/>
    <s v="NDTV 24x7"/>
    <s v="NDTV 24X7 NEWS"/>
    <n v="0"/>
  </r>
  <r>
    <x v="15"/>
    <x v="1"/>
    <s v="NDTV 24x7"/>
    <s v="TURNING POINT-TOP STORIE"/>
    <n v="0"/>
  </r>
  <r>
    <x v="15"/>
    <x v="1"/>
    <s v="NDTV 24x7"/>
    <s v="THE NDTV DIALOGUES"/>
    <n v="0"/>
  </r>
  <r>
    <x v="15"/>
    <x v="1"/>
    <s v="NDTV 24x7"/>
    <s v="NDTV 24X7 NEWS"/>
    <n v="0.01"/>
  </r>
  <r>
    <x v="15"/>
    <x v="1"/>
    <s v="NDTV 24x7"/>
    <s v="NDTV 24X7 NEWS"/>
    <n v="0"/>
  </r>
  <r>
    <x v="15"/>
    <x v="1"/>
    <s v="NDTV 24x7"/>
    <s v="NDTV 24X7 NEWS"/>
    <n v="0"/>
  </r>
  <r>
    <x v="15"/>
    <x v="1"/>
    <s v="NDTV 24x7"/>
    <s v="NEWS AT A GLANCE"/>
    <n v="0"/>
  </r>
  <r>
    <x v="15"/>
    <x v="1"/>
    <s v="NDTV 24x7"/>
    <s v="THE SOCIAL NETWORK"/>
    <n v="0"/>
  </r>
  <r>
    <x v="15"/>
    <x v="1"/>
    <s v="NDTV 24x7"/>
    <s v="PRIME TIME NEWS"/>
    <n v="0"/>
  </r>
  <r>
    <x v="15"/>
    <x v="1"/>
    <s v="NDTV 24x7"/>
    <s v="PRIME TIME NEWS"/>
    <n v="0"/>
  </r>
  <r>
    <x v="15"/>
    <x v="1"/>
    <s v="NDTV 24x7"/>
    <s v="LEFT RIGHT &amp; CENTRE"/>
    <n v="0"/>
  </r>
  <r>
    <x v="15"/>
    <x v="1"/>
    <s v="NDTV 24x7"/>
    <s v="INDIA DECIDES @ 9PM"/>
    <n v="0"/>
  </r>
  <r>
    <x v="15"/>
    <x v="1"/>
    <s v="NDTV 24x7"/>
    <s v="NIGHT OUT"/>
    <n v="0.01"/>
  </r>
  <r>
    <x v="15"/>
    <x v="1"/>
    <s v="NDTV 24x7"/>
    <s v="TURNING POINT-TOP STORIE"/>
    <n v="0.01"/>
  </r>
  <r>
    <x v="15"/>
    <x v="1"/>
    <s v="NDTV 24x7"/>
    <s v="NDTV 24X7 NEWS"/>
    <n v="0"/>
  </r>
  <r>
    <x v="20"/>
    <x v="6"/>
    <s v="NDTV 24x7"/>
    <s v="DAILY 10"/>
    <n v="0"/>
  </r>
  <r>
    <x v="20"/>
    <x v="6"/>
    <s v="NDTV 24x7"/>
    <s v="NDTV 24X7 NEWS"/>
    <n v="0"/>
  </r>
  <r>
    <x v="20"/>
    <x v="6"/>
    <s v="NDTV 24x7"/>
    <s v="NDTV 24X7 NEWS"/>
    <n v="0.02"/>
  </r>
  <r>
    <x v="20"/>
    <x v="6"/>
    <s v="NDTV 24x7"/>
    <s v="NEWS AT A GLANCE"/>
    <n v="0.01"/>
  </r>
  <r>
    <x v="20"/>
    <x v="6"/>
    <s v="NDTV 24x7"/>
    <s v="NDTV 24X7 NEWS"/>
    <n v="0.01"/>
  </r>
  <r>
    <x v="20"/>
    <x v="6"/>
    <s v="NDTV 24x7"/>
    <s v="NDTV 24X7 NEWS"/>
    <n v="0"/>
  </r>
  <r>
    <x v="20"/>
    <x v="6"/>
    <s v="NDTV 24x7"/>
    <s v="LUNCH TIME NEWS"/>
    <n v="0"/>
  </r>
  <r>
    <x v="20"/>
    <x v="6"/>
    <s v="NDTV 24x7"/>
    <s v="NDTV 24X7 NEWS"/>
    <n v="0"/>
  </r>
  <r>
    <x v="20"/>
    <x v="6"/>
    <s v="NDTV 24x7"/>
    <s v="AFTERNOON NEWS"/>
    <n v="0.01"/>
  </r>
  <r>
    <x v="20"/>
    <x v="6"/>
    <s v="NDTV 24x7"/>
    <s v="NDTV 24X7 NEWS"/>
    <n v="0.01"/>
  </r>
  <r>
    <x v="20"/>
    <x v="6"/>
    <s v="NDTV 24x7"/>
    <s v="NDTV 24X7 NEWS"/>
    <n v="0.01"/>
  </r>
  <r>
    <x v="20"/>
    <x v="6"/>
    <s v="NDTV 24x7"/>
    <s v="NEWS AT A GLANCE"/>
    <n v="0.01"/>
  </r>
  <r>
    <x v="20"/>
    <x v="6"/>
    <s v="NDTV 24x7"/>
    <s v="NEWS AT A GLANCE"/>
    <n v="0.01"/>
  </r>
  <r>
    <x v="20"/>
    <x v="6"/>
    <s v="NDTV 24x7"/>
    <s v="NDTV 24X7 NEWS"/>
    <n v="0"/>
  </r>
  <r>
    <x v="20"/>
    <x v="6"/>
    <s v="NDTV 24x7"/>
    <s v="THE SOCIAL NETWORK"/>
    <n v="0"/>
  </r>
  <r>
    <x v="21"/>
    <x v="0"/>
    <s v="NDTV 24x7"/>
    <s v="NEWS AT A GLANCE"/>
    <n v="0"/>
  </r>
  <r>
    <x v="21"/>
    <x v="0"/>
    <s v="NDTV 24x7"/>
    <s v="BREAKFAST NEWS"/>
    <n v="0"/>
  </r>
  <r>
    <x v="21"/>
    <x v="0"/>
    <s v="NDTV 24x7"/>
    <s v="THE GREAT INDIAN TAMASHA"/>
    <n v="0"/>
  </r>
  <r>
    <x v="21"/>
    <x v="0"/>
    <s v="NDTV 24x7"/>
    <s v="DAILY 10"/>
    <n v="0"/>
  </r>
  <r>
    <x v="21"/>
    <x v="0"/>
    <s v="NDTV 24x7"/>
    <s v="NDTV 24X7 NEWS"/>
    <n v="0"/>
  </r>
  <r>
    <x v="21"/>
    <x v="0"/>
    <s v="NDTV 24x7"/>
    <s v="NDTV 24X7 NEWS"/>
    <n v="0"/>
  </r>
  <r>
    <x v="21"/>
    <x v="0"/>
    <s v="NDTV 24x7"/>
    <s v="BREAKING NEWS"/>
    <n v="0"/>
  </r>
  <r>
    <x v="21"/>
    <x v="0"/>
    <s v="NDTV 24x7"/>
    <s v="LUNCH TIME NEWS"/>
    <n v="0"/>
  </r>
  <r>
    <x v="21"/>
    <x v="0"/>
    <s v="NDTV 24x7"/>
    <s v="LUNCH TIME NEWS"/>
    <n v="0"/>
  </r>
  <r>
    <x v="21"/>
    <x v="0"/>
    <s v="NDTV 24x7"/>
    <s v="NIGHT OUT"/>
    <n v="0"/>
  </r>
  <r>
    <x v="21"/>
    <x v="0"/>
    <s v="NDTV 24x7"/>
    <s v="NDTV 24X7 NEWS"/>
    <n v="0.01"/>
  </r>
  <r>
    <x v="21"/>
    <x v="0"/>
    <s v="NDTV 24x7"/>
    <s v="NDTV 24X7 NEWS"/>
    <n v="0"/>
  </r>
  <r>
    <x v="21"/>
    <x v="0"/>
    <s v="NDTV 24x7"/>
    <s v="NDTV 24X7 NEWS"/>
    <n v="0.01"/>
  </r>
  <r>
    <x v="21"/>
    <x v="0"/>
    <s v="NDTV 24x7"/>
    <s v="NDTV 24X7 NEWS"/>
    <n v="0"/>
  </r>
  <r>
    <x v="21"/>
    <x v="0"/>
    <s v="NDTV 24x7"/>
    <s v="6 PM PRIME"/>
    <n v="0"/>
  </r>
  <r>
    <x v="22"/>
    <x v="1"/>
    <s v="NDTV 24x7"/>
    <s v="DAILY 10"/>
    <n v="0"/>
  </r>
  <r>
    <x v="22"/>
    <x v="1"/>
    <s v="NDTV 24x7"/>
    <s v="NDTV 24X7 NEWS"/>
    <n v="0"/>
  </r>
  <r>
    <x v="22"/>
    <x v="1"/>
    <s v="NDTV 24x7"/>
    <s v="NDTV 24X7 NEWS"/>
    <n v="0"/>
  </r>
  <r>
    <x v="22"/>
    <x v="1"/>
    <s v="NDTV 24x7"/>
    <s v="NDTV 24X7 NEWS"/>
    <n v="0.01"/>
  </r>
  <r>
    <x v="22"/>
    <x v="1"/>
    <s v="NDTV 24x7"/>
    <s v="LUNCH TIME NEWS"/>
    <n v="0"/>
  </r>
  <r>
    <x v="22"/>
    <x v="1"/>
    <s v="NDTV 24x7"/>
    <s v="LUNCH TIME NEWS"/>
    <n v="0"/>
  </r>
  <r>
    <x v="22"/>
    <x v="1"/>
    <s v="NDTV 24x7"/>
    <s v="NEWS AT A GLANCE"/>
    <n v="0"/>
  </r>
  <r>
    <x v="22"/>
    <x v="1"/>
    <s v="NDTV 24x7"/>
    <s v="NEWS AT A GLANCE"/>
    <n v="0.03"/>
  </r>
  <r>
    <x v="22"/>
    <x v="1"/>
    <s v="NDTV 24x7"/>
    <s v="NIGHT OUT"/>
    <n v="0.03"/>
  </r>
  <r>
    <x v="22"/>
    <x v="1"/>
    <s v="NDTV 24x7"/>
    <s v="AFTERNOON NEWS"/>
    <n v="0.03"/>
  </r>
  <r>
    <x v="22"/>
    <x v="1"/>
    <s v="NDTV 24x7"/>
    <s v="AFTERNOON NEWS"/>
    <n v="0"/>
  </r>
  <r>
    <x v="22"/>
    <x v="1"/>
    <s v="NDTV 24x7"/>
    <s v="NDTV 24X7 NEWS"/>
    <n v="0"/>
  </r>
  <r>
    <x v="22"/>
    <x v="1"/>
    <s v="NDTV 24x7"/>
    <s v="NDTV 24X7 NEWS"/>
    <n v="0"/>
  </r>
  <r>
    <x v="22"/>
    <x v="1"/>
    <s v="NDTV 24x7"/>
    <s v="NEWS AT A GLANCE"/>
    <n v="0"/>
  </r>
  <r>
    <x v="22"/>
    <x v="1"/>
    <s v="NDTV 24x7"/>
    <s v="6 PM PRIME"/>
    <n v="0"/>
  </r>
  <r>
    <x v="27"/>
    <x v="6"/>
    <s v="NDTV 24x7"/>
    <s v="NEWS STREAM"/>
    <n v="0"/>
  </r>
  <r>
    <x v="27"/>
    <x v="6"/>
    <s v="NDTV 24x7"/>
    <s v="BREAKFAST NEWS"/>
    <n v="0"/>
  </r>
  <r>
    <x v="27"/>
    <x v="6"/>
    <s v="NDTV 24x7"/>
    <s v="BREAKFAST NEWS"/>
    <n v="0"/>
  </r>
  <r>
    <x v="27"/>
    <x v="6"/>
    <s v="NDTV 24x7"/>
    <s v="NDTV 24X7 NEWS"/>
    <n v="0"/>
  </r>
  <r>
    <x v="27"/>
    <x v="6"/>
    <s v="NDTV 24x7"/>
    <s v="BREAKING NEWS"/>
    <n v="0"/>
  </r>
  <r>
    <x v="27"/>
    <x v="6"/>
    <s v="NDTV 24x7"/>
    <s v="NDTV 24X7 NEWS"/>
    <n v="0"/>
  </r>
  <r>
    <x v="27"/>
    <x v="6"/>
    <s v="NDTV 24x7"/>
    <s v="LUNCH TIME NEWS"/>
    <n v="0.01"/>
  </r>
  <r>
    <x v="27"/>
    <x v="6"/>
    <s v="NDTV 24x7"/>
    <s v="NIGHT OUT"/>
    <n v="0"/>
  </r>
  <r>
    <x v="27"/>
    <x v="6"/>
    <s v="NDTV 24x7"/>
    <s v="AFTERNOON NEWS"/>
    <n v="0"/>
  </r>
  <r>
    <x v="27"/>
    <x v="6"/>
    <s v="NDTV 24x7"/>
    <s v="AFTERNOON NEWS"/>
    <n v="0"/>
  </r>
  <r>
    <x v="27"/>
    <x v="6"/>
    <s v="NDTV 24x7"/>
    <s v="NEWS AT A GLANCE"/>
    <n v="0.01"/>
  </r>
  <r>
    <x v="27"/>
    <x v="6"/>
    <s v="NDTV 24x7"/>
    <s v="NDTV 24X7 NEWS"/>
    <n v="0.01"/>
  </r>
  <r>
    <x v="27"/>
    <x v="6"/>
    <s v="NDTV 24x7"/>
    <s v="NEWS AT A GLANCE"/>
    <n v="0"/>
  </r>
  <r>
    <x v="27"/>
    <x v="6"/>
    <s v="NDTV 24x7"/>
    <s v="LEFT RIGHT &amp; CENTRE"/>
    <n v="0.01"/>
  </r>
  <r>
    <x v="27"/>
    <x v="6"/>
    <s v="NDTV 24x7"/>
    <s v="THE BUCK STOPS HERE"/>
    <n v="0"/>
  </r>
  <r>
    <x v="28"/>
    <x v="0"/>
    <s v="NDTV 24x7"/>
    <s v="NEWS STREAM"/>
    <n v="0"/>
  </r>
  <r>
    <x v="28"/>
    <x v="0"/>
    <s v="NDTV 24x7"/>
    <s v="BREAKFAST NEWS"/>
    <n v="0"/>
  </r>
  <r>
    <x v="28"/>
    <x v="0"/>
    <s v="NDTV 24x7"/>
    <s v="BREAKING NEWS"/>
    <n v="0"/>
  </r>
  <r>
    <x v="28"/>
    <x v="0"/>
    <s v="NDTV 24x7"/>
    <s v="NDTV 24X7 NEWS"/>
    <n v="0"/>
  </r>
  <r>
    <x v="28"/>
    <x v="0"/>
    <s v="NDTV 24x7"/>
    <s v="NDTV 24X7 NEWS"/>
    <n v="0"/>
  </r>
  <r>
    <x v="28"/>
    <x v="0"/>
    <s v="NDTV 24x7"/>
    <s v="NEWS AT A GLANCE"/>
    <n v="0"/>
  </r>
  <r>
    <x v="28"/>
    <x v="0"/>
    <s v="NDTV 24x7"/>
    <s v="THE BUCK STOPS HERE"/>
    <n v="0"/>
  </r>
  <r>
    <x v="28"/>
    <x v="0"/>
    <s v="NDTV 24x7"/>
    <s v="LUNCH TIME NEWS"/>
    <n v="0"/>
  </r>
  <r>
    <x v="28"/>
    <x v="0"/>
    <s v="NDTV 24x7"/>
    <s v="NDTV 24X7 NEWS"/>
    <n v="0"/>
  </r>
  <r>
    <x v="28"/>
    <x v="0"/>
    <s v="NDTV 24x7"/>
    <s v="NDTV 24X7 NEWS"/>
    <n v="0"/>
  </r>
  <r>
    <x v="28"/>
    <x v="0"/>
    <s v="NDTV 24x7"/>
    <s v="AFTERNOON NEWS"/>
    <n v="0"/>
  </r>
  <r>
    <x v="28"/>
    <x v="0"/>
    <s v="NDTV 24x7"/>
    <s v="AFTERNOON NEWS"/>
    <n v="0"/>
  </r>
  <r>
    <x v="28"/>
    <x v="0"/>
    <s v="NDTV 24x7"/>
    <s v="NEWS AT A GLANCE"/>
    <n v="0"/>
  </r>
  <r>
    <x v="28"/>
    <x v="0"/>
    <s v="NDTV 24x7"/>
    <s v="NDTV 24X7 NEWS"/>
    <n v="0"/>
  </r>
  <r>
    <x v="28"/>
    <x v="0"/>
    <s v="NDTV 24x7"/>
    <s v="NEWS AT A GLANCE"/>
    <n v="0"/>
  </r>
  <r>
    <x v="29"/>
    <x v="1"/>
    <s v="NDTV 24x7"/>
    <s v="NDTV 24X7 NEWS"/>
    <n v="0.01"/>
  </r>
  <r>
    <x v="29"/>
    <x v="1"/>
    <s v="NDTV 24x7"/>
    <s v="NEWS AT A GLANCE"/>
    <n v="0"/>
  </r>
  <r>
    <x v="29"/>
    <x v="1"/>
    <s v="NDTV 24x7"/>
    <s v="NDTV 24X7 NEWS"/>
    <n v="0"/>
  </r>
  <r>
    <x v="29"/>
    <x v="1"/>
    <s v="NDTV 24x7"/>
    <s v="NEWS AT A GLANCE"/>
    <n v="0"/>
  </r>
  <r>
    <x v="29"/>
    <x v="1"/>
    <s v="NDTV 24x7"/>
    <s v="LUNCH TIME NEWS"/>
    <n v="0"/>
  </r>
  <r>
    <x v="29"/>
    <x v="1"/>
    <s v="NDTV 24x7"/>
    <s v="NEWS AT A GLANCE"/>
    <n v="0.01"/>
  </r>
  <r>
    <x v="29"/>
    <x v="1"/>
    <s v="NDTV 24x7"/>
    <s v="NDTV 24X7 NEWS"/>
    <n v="0.01"/>
  </r>
  <r>
    <x v="29"/>
    <x v="1"/>
    <s v="NDTV 24x7"/>
    <s v="NIGHT OUT"/>
    <n v="0.01"/>
  </r>
  <r>
    <x v="29"/>
    <x v="1"/>
    <s v="NDTV 24x7"/>
    <s v="NEWS AT A GLANCE"/>
    <n v="0"/>
  </r>
  <r>
    <x v="29"/>
    <x v="1"/>
    <s v="NDTV 24x7"/>
    <s v="NDTV 24X7 NEWS"/>
    <n v="0"/>
  </r>
  <r>
    <x v="29"/>
    <x v="1"/>
    <s v="NDTV 24x7"/>
    <s v="AFTERNOON NEWS"/>
    <n v="0"/>
  </r>
  <r>
    <x v="29"/>
    <x v="1"/>
    <s v="NDTV 24x7"/>
    <s v="AFTERNOON NEWS"/>
    <n v="0"/>
  </r>
  <r>
    <x v="29"/>
    <x v="1"/>
    <s v="NDTV 24x7"/>
    <s v="NDTV 24X7 NEWS"/>
    <n v="0"/>
  </r>
  <r>
    <x v="29"/>
    <x v="1"/>
    <s v="NDTV 24x7"/>
    <s v="NEWS STREAM"/>
    <n v="0"/>
  </r>
  <r>
    <x v="29"/>
    <x v="1"/>
    <s v="NDTV 24x7"/>
    <s v="NEWS AT A GLANCE"/>
    <n v="0"/>
  </r>
  <r>
    <x v="34"/>
    <x v="6"/>
    <s v="NDTV 24x7"/>
    <s v="NDTV 24X7 NEWS"/>
    <n v="0"/>
  </r>
  <r>
    <x v="34"/>
    <x v="6"/>
    <s v="NDTV 24x7"/>
    <s v="NDTV 24X7 NEWS"/>
    <n v="0"/>
  </r>
  <r>
    <x v="34"/>
    <x v="6"/>
    <s v="NDTV 24x7"/>
    <s v="NDTV 24X7 NEWS"/>
    <n v="0"/>
  </r>
  <r>
    <x v="34"/>
    <x v="6"/>
    <s v="NDTV 24x7"/>
    <s v="NDTV 24X7 NEWS"/>
    <n v="0"/>
  </r>
  <r>
    <x v="34"/>
    <x v="6"/>
    <s v="NDTV 24x7"/>
    <s v="LUNCH TIME NEWS"/>
    <n v="0.01"/>
  </r>
  <r>
    <x v="34"/>
    <x v="6"/>
    <s v="NDTV 24x7"/>
    <s v="NDTV 24X7 NEWS"/>
    <n v="0"/>
  </r>
  <r>
    <x v="34"/>
    <x v="6"/>
    <s v="NDTV 24x7"/>
    <s v="NDTV 24X7 NEWS"/>
    <n v="0"/>
  </r>
  <r>
    <x v="34"/>
    <x v="6"/>
    <s v="NDTV 24x7"/>
    <s v="NIGHT OUT"/>
    <n v="0"/>
  </r>
  <r>
    <x v="34"/>
    <x v="6"/>
    <s v="NDTV 24x7"/>
    <s v="NIGHT OUT"/>
    <n v="0"/>
  </r>
  <r>
    <x v="34"/>
    <x v="6"/>
    <s v="NDTV 24x7"/>
    <s v="AFTERNOON NEWS"/>
    <n v="0"/>
  </r>
  <r>
    <x v="34"/>
    <x v="6"/>
    <s v="NDTV 24x7"/>
    <s v="AFTERNOON NEWS"/>
    <n v="0"/>
  </r>
  <r>
    <x v="34"/>
    <x v="6"/>
    <s v="NDTV 24x7"/>
    <s v="AFTERNOON NEWS"/>
    <n v="0"/>
  </r>
  <r>
    <x v="34"/>
    <x v="6"/>
    <s v="NDTV 24x7"/>
    <s v="AFTERNOON NEWS"/>
    <n v="0"/>
  </r>
  <r>
    <x v="34"/>
    <x v="6"/>
    <s v="NDTV 24x7"/>
    <s v="NDTV 24X7 NEWS"/>
    <n v="0"/>
  </r>
  <r>
    <x v="34"/>
    <x v="6"/>
    <s v="NDTV 24x7"/>
    <s v="NDTV 24X7 NEWS"/>
    <n v="0"/>
  </r>
  <r>
    <x v="34"/>
    <x v="6"/>
    <s v="NDTV 24x7"/>
    <s v="END OF ADVANI ERA"/>
    <n v="0.01"/>
  </r>
  <r>
    <x v="35"/>
    <x v="0"/>
    <s v="NDTV 24x7"/>
    <s v="NEWS STREAM"/>
    <n v="0"/>
  </r>
  <r>
    <x v="35"/>
    <x v="0"/>
    <s v="NDTV 24x7"/>
    <s v="DAILY 10"/>
    <n v="0"/>
  </r>
  <r>
    <x v="35"/>
    <x v="0"/>
    <s v="NDTV 24x7"/>
    <s v="NDTV 24X7 NEWS"/>
    <n v="0"/>
  </r>
  <r>
    <x v="35"/>
    <x v="0"/>
    <s v="NDTV 24x7"/>
    <s v="NDTV 24X7 NEWS"/>
    <n v="0"/>
  </r>
  <r>
    <x v="35"/>
    <x v="0"/>
    <s v="NDTV 24x7"/>
    <s v="NDTV 24X7 NEWS"/>
    <n v="0"/>
  </r>
  <r>
    <x v="35"/>
    <x v="0"/>
    <s v="NDTV 24x7"/>
    <s v="LUNCH TIME NEWS"/>
    <n v="0"/>
  </r>
  <r>
    <x v="35"/>
    <x v="0"/>
    <s v="NDTV 24x7"/>
    <s v="LUNCH TIME NEWS"/>
    <n v="0"/>
  </r>
  <r>
    <x v="35"/>
    <x v="0"/>
    <s v="NDTV 24x7"/>
    <s v="TURNING POINT-TOP STORIE"/>
    <n v="0"/>
  </r>
  <r>
    <x v="35"/>
    <x v="0"/>
    <s v="NDTV 24x7"/>
    <s v="AFTERNOON NEWS"/>
    <n v="0.01"/>
  </r>
  <r>
    <x v="35"/>
    <x v="0"/>
    <s v="NDTV 24x7"/>
    <s v="AFTERNOON NEWS"/>
    <n v="0"/>
  </r>
  <r>
    <x v="35"/>
    <x v="0"/>
    <s v="NDTV 24x7"/>
    <s v="NDTV 24X7 NEWS"/>
    <n v="0"/>
  </r>
  <r>
    <x v="35"/>
    <x v="0"/>
    <s v="NDTV 24x7"/>
    <s v="EVENING NEWS"/>
    <n v="0"/>
  </r>
  <r>
    <x v="35"/>
    <x v="0"/>
    <s v="NDTV 24x7"/>
    <s v="EVENING NEWS"/>
    <n v="0"/>
  </r>
  <r>
    <x v="35"/>
    <x v="0"/>
    <s v="NDTV 24x7"/>
    <s v="THE SOCIAL NETWORK"/>
    <n v="0"/>
  </r>
  <r>
    <x v="35"/>
    <x v="0"/>
    <s v="NDTV 24x7"/>
    <s v="NIGHT OUT"/>
    <n v="0"/>
  </r>
  <r>
    <x v="36"/>
    <x v="1"/>
    <s v="NDTV 24x7"/>
    <s v="NDTV 24X7 NEWS"/>
    <n v="0"/>
  </r>
  <r>
    <x v="36"/>
    <x v="1"/>
    <s v="NDTV 24x7"/>
    <s v="NDTV 24X7 NEWS"/>
    <n v="0"/>
  </r>
  <r>
    <x v="36"/>
    <x v="1"/>
    <s v="NDTV 24x7"/>
    <s v="NDTV 24X7 NEWS"/>
    <n v="0"/>
  </r>
  <r>
    <x v="36"/>
    <x v="1"/>
    <s v="NDTV 24x7"/>
    <s v="LUNCH TIME NEWS"/>
    <n v="0"/>
  </r>
  <r>
    <x v="36"/>
    <x v="1"/>
    <s v="NDTV 24x7"/>
    <s v="NDTV 24X7 NEWS"/>
    <n v="0"/>
  </r>
  <r>
    <x v="36"/>
    <x v="1"/>
    <s v="NDTV 24x7"/>
    <s v="NDTV 24X7 NEWS"/>
    <n v="0"/>
  </r>
  <r>
    <x v="36"/>
    <x v="1"/>
    <s v="NDTV 24x7"/>
    <s v="NDTV 24X7 NEWS"/>
    <n v="0"/>
  </r>
  <r>
    <x v="36"/>
    <x v="1"/>
    <s v="NDTV 24x7"/>
    <s v="NDTV 24X7 NEWS"/>
    <n v="0"/>
  </r>
  <r>
    <x v="36"/>
    <x v="1"/>
    <s v="NDTV 24x7"/>
    <s v="AFTERNOON NEWS"/>
    <n v="0"/>
  </r>
  <r>
    <x v="36"/>
    <x v="1"/>
    <s v="NDTV 24x7"/>
    <s v="AFTERNOON NEWS"/>
    <n v="0"/>
  </r>
  <r>
    <x v="36"/>
    <x v="1"/>
    <s v="NDTV 24x7"/>
    <s v="AFTERNOON NEWS"/>
    <n v="0"/>
  </r>
  <r>
    <x v="36"/>
    <x v="1"/>
    <s v="NDTV 24x7"/>
    <s v="AFTERNOON NEWS"/>
    <n v="0"/>
  </r>
  <r>
    <x v="36"/>
    <x v="1"/>
    <s v="NDTV 24x7"/>
    <s v="NEWS AT A GLANCE"/>
    <n v="0"/>
  </r>
  <r>
    <x v="36"/>
    <x v="1"/>
    <s v="NDTV 24x7"/>
    <s v="NDTV 24X7 NEWS"/>
    <n v="0"/>
  </r>
  <r>
    <x v="36"/>
    <x v="1"/>
    <s v="NDTV 24x7"/>
    <s v="NEWS AT A GLANCE"/>
    <n v="0"/>
  </r>
  <r>
    <x v="41"/>
    <x v="6"/>
    <s v="NDTV 24x7"/>
    <s v="NDTV 24X7 NEWS"/>
    <n v="0.01"/>
  </r>
  <r>
    <x v="41"/>
    <x v="6"/>
    <s v="NDTV 24x7"/>
    <s v="NDTV 24X7 NEWS"/>
    <n v="0.01"/>
  </r>
  <r>
    <x v="41"/>
    <x v="6"/>
    <s v="NDTV 24x7"/>
    <s v="NDTV 24X7 NEWS"/>
    <n v="0.01"/>
  </r>
  <r>
    <x v="41"/>
    <x v="6"/>
    <s v="NDTV 24x7"/>
    <s v="NDTV 24X7 NEWS"/>
    <n v="0.01"/>
  </r>
  <r>
    <x v="41"/>
    <x v="6"/>
    <s v="NDTV 24x7"/>
    <s v="LUNCH TIME NEWS"/>
    <n v="0"/>
  </r>
  <r>
    <x v="41"/>
    <x v="6"/>
    <s v="NDTV 24x7"/>
    <s v="NEWS AT A GLANCE"/>
    <n v="0"/>
  </r>
  <r>
    <x v="41"/>
    <x v="6"/>
    <s v="NDTV 24x7"/>
    <s v="NDTV 24X7 NEWS"/>
    <n v="0.02"/>
  </r>
  <r>
    <x v="41"/>
    <x v="6"/>
    <s v="NDTV 24x7"/>
    <s v="NEWS AT A GLANCE"/>
    <n v="0.02"/>
  </r>
  <r>
    <x v="41"/>
    <x v="6"/>
    <s v="NDTV 24x7"/>
    <s v="NIGHT OUT"/>
    <n v="0.02"/>
  </r>
  <r>
    <x v="41"/>
    <x v="6"/>
    <s v="NDTV 24x7"/>
    <s v="NEWS AT A GLANCE"/>
    <n v="0.02"/>
  </r>
  <r>
    <x v="41"/>
    <x v="6"/>
    <s v="NDTV 24x7"/>
    <s v="NDTV 24X7 NEWS"/>
    <n v="0.01"/>
  </r>
  <r>
    <x v="41"/>
    <x v="6"/>
    <s v="NDTV 24x7"/>
    <s v="AFTERNOON NEWS"/>
    <n v="0.02"/>
  </r>
  <r>
    <x v="41"/>
    <x v="6"/>
    <s v="NDTV 24x7"/>
    <s v="AFTERNOON NEWS"/>
    <n v="0"/>
  </r>
  <r>
    <x v="41"/>
    <x v="6"/>
    <s v="NDTV 24x7"/>
    <s v="NEWS AT A GLANCE"/>
    <n v="0"/>
  </r>
  <r>
    <x v="41"/>
    <x v="6"/>
    <s v="NDTV 24x7"/>
    <s v="NDTV 24X7 NEWS"/>
    <n v="0"/>
  </r>
  <r>
    <x v="41"/>
    <x v="6"/>
    <s v="NDTV 24x7"/>
    <s v="NEWS AT A GLANCE"/>
    <n v="0"/>
  </r>
  <r>
    <x v="42"/>
    <x v="0"/>
    <s v="NDTV 24x7"/>
    <s v="NDTV 24X7 NEWS"/>
    <n v="0"/>
  </r>
  <r>
    <x v="42"/>
    <x v="0"/>
    <s v="NDTV 24x7"/>
    <s v="NDTV 24X7 NEWS"/>
    <n v="0"/>
  </r>
  <r>
    <x v="42"/>
    <x v="0"/>
    <s v="NDTV 24x7"/>
    <s v="NDTV 24X7 NEWS"/>
    <n v="0"/>
  </r>
  <r>
    <x v="42"/>
    <x v="0"/>
    <s v="NDTV 24x7"/>
    <s v="NDTV 24X7 NEWS"/>
    <n v="0.01"/>
  </r>
  <r>
    <x v="42"/>
    <x v="0"/>
    <s v="NDTV 24x7"/>
    <s v="LUNCH TIME NEWS"/>
    <n v="0"/>
  </r>
  <r>
    <x v="42"/>
    <x v="0"/>
    <s v="NDTV 24x7"/>
    <s v="LUNCH TIME NEWS"/>
    <n v="0"/>
  </r>
  <r>
    <x v="42"/>
    <x v="0"/>
    <s v="NDTV 24x7"/>
    <s v="NDTV 24X7 NEWS"/>
    <n v="0"/>
  </r>
  <r>
    <x v="42"/>
    <x v="0"/>
    <s v="NDTV 24x7"/>
    <s v="NDTV 24X7 NEWS"/>
    <n v="0"/>
  </r>
  <r>
    <x v="42"/>
    <x v="0"/>
    <s v="NDTV 24x7"/>
    <s v="NDTV 24X7 NEWS"/>
    <n v="0"/>
  </r>
  <r>
    <x v="42"/>
    <x v="0"/>
    <s v="NDTV 24x7"/>
    <s v="NDTV 24X7 NEWS"/>
    <n v="0"/>
  </r>
  <r>
    <x v="42"/>
    <x v="0"/>
    <s v="NDTV 24x7"/>
    <s v="NDTV 24X7-JUST IN"/>
    <n v="0"/>
  </r>
  <r>
    <x v="42"/>
    <x v="0"/>
    <s v="NDTV 24x7"/>
    <s v="AFTERNOON NEWS"/>
    <n v="0"/>
  </r>
  <r>
    <x v="42"/>
    <x v="0"/>
    <s v="NDTV 24x7"/>
    <s v="AFTERNOON NEWS"/>
    <n v="0"/>
  </r>
  <r>
    <x v="42"/>
    <x v="0"/>
    <s v="NDTV 24x7"/>
    <s v="AFTERNOON NEWS"/>
    <n v="0"/>
  </r>
  <r>
    <x v="42"/>
    <x v="0"/>
    <s v="NDTV 24x7"/>
    <s v="NDTV 24X7 NEWS"/>
    <n v="0.01"/>
  </r>
  <r>
    <x v="42"/>
    <x v="0"/>
    <s v="NDTV 24x7"/>
    <s v="NDTV 24X7 NEWS"/>
    <n v="0.01"/>
  </r>
  <r>
    <x v="43"/>
    <x v="1"/>
    <s v="NDTV 24x7"/>
    <s v="NDTV 24X7 NEWS"/>
    <n v="0"/>
  </r>
  <r>
    <x v="43"/>
    <x v="1"/>
    <s v="NDTV 24x7"/>
    <s v="NDTV 24X7 NEWS"/>
    <n v="0"/>
  </r>
  <r>
    <x v="43"/>
    <x v="1"/>
    <s v="NDTV 24x7"/>
    <s v="NDTV 24X7 NEWS"/>
    <n v="0"/>
  </r>
  <r>
    <x v="43"/>
    <x v="1"/>
    <s v="NDTV 24x7"/>
    <s v="NDTV 24X7 NEWS"/>
    <n v="0"/>
  </r>
  <r>
    <x v="43"/>
    <x v="1"/>
    <s v="NDTV 24x7"/>
    <s v="LUNCH TIME NEWS"/>
    <n v="0"/>
  </r>
  <r>
    <x v="43"/>
    <x v="1"/>
    <s v="NDTV 24x7"/>
    <s v="LUNCH TIME NEWS"/>
    <n v="0"/>
  </r>
  <r>
    <x v="43"/>
    <x v="1"/>
    <s v="NDTV 24x7"/>
    <s v="NEWS AT A GLANCE"/>
    <n v="0.01"/>
  </r>
  <r>
    <x v="43"/>
    <x v="1"/>
    <s v="NDTV 24x7"/>
    <s v="NDTV 24X7 NEWS"/>
    <n v="0.01"/>
  </r>
  <r>
    <x v="43"/>
    <x v="1"/>
    <s v="NDTV 24x7"/>
    <s v="NDTV 24X7 NEWS"/>
    <n v="0.01"/>
  </r>
  <r>
    <x v="43"/>
    <x v="1"/>
    <s v="NDTV 24x7"/>
    <s v="NDTV 24X7 NEWS"/>
    <n v="0"/>
  </r>
  <r>
    <x v="43"/>
    <x v="1"/>
    <s v="NDTV 24x7"/>
    <s v="AFTERNOON NEWS"/>
    <n v="0.02"/>
  </r>
  <r>
    <x v="43"/>
    <x v="1"/>
    <s v="NDTV 24x7"/>
    <s v="AFTERNOON NEWS"/>
    <n v="0"/>
  </r>
  <r>
    <x v="43"/>
    <x v="1"/>
    <s v="NDTV 24x7"/>
    <s v="AFTERNOON NEWS"/>
    <n v="0"/>
  </r>
  <r>
    <x v="43"/>
    <x v="1"/>
    <s v="NDTV 24x7"/>
    <s v="NDTV 24X7 NEWS"/>
    <n v="0"/>
  </r>
  <r>
    <x v="43"/>
    <x v="1"/>
    <s v="NDTV 24x7"/>
    <s v="NDTV 24X7 NEWS"/>
    <n v="0"/>
  </r>
  <r>
    <x v="43"/>
    <x v="1"/>
    <s v="NDTV 24x7"/>
    <s v="NDTV 24X7 NEWS"/>
    <n v="0"/>
  </r>
  <r>
    <x v="0"/>
    <x v="0"/>
    <s v="POLIMER"/>
    <s v="POLIMAR SEIDIGAL"/>
    <n v="0"/>
  </r>
  <r>
    <x v="0"/>
    <x v="0"/>
    <s v="POLIMER"/>
    <s v="POLIMAR SEIDIGAL"/>
    <n v="0.02"/>
  </r>
  <r>
    <x v="0"/>
    <x v="0"/>
    <s v="POLIMER"/>
    <s v="MUSIC EXPRESS"/>
    <n v="0"/>
  </r>
  <r>
    <x v="0"/>
    <x v="0"/>
    <s v="POLIMER"/>
    <s v="MUSIC EXPRESS"/>
    <n v="0.03"/>
  </r>
  <r>
    <x v="0"/>
    <x v="0"/>
    <s v="POLIMER"/>
    <s v="MUSIC EXPRESS"/>
    <n v="0.04"/>
  </r>
  <r>
    <x v="0"/>
    <x v="0"/>
    <s v="POLIMER"/>
    <s v="MADHUBALA"/>
    <n v="0.04"/>
  </r>
  <r>
    <x v="0"/>
    <x v="0"/>
    <s v="POLIMER"/>
    <s v="MADHUBALA"/>
    <n v="0.04"/>
  </r>
  <r>
    <x v="0"/>
    <x v="0"/>
    <s v="POLIMER"/>
    <s v="ULLAM KOLLAI POGUDHADA"/>
    <n v="0.02"/>
  </r>
  <r>
    <x v="0"/>
    <x v="0"/>
    <s v="POLIMER"/>
    <s v="ULLAM KOLLAI POGUDHADA"/>
    <n v="0.03"/>
  </r>
  <r>
    <x v="0"/>
    <x v="0"/>
    <s v="POLIMER"/>
    <s v="TMF INIYAVALAE VAA"/>
    <n v="0.02"/>
  </r>
  <r>
    <x v="0"/>
    <x v="0"/>
    <s v="POLIMER"/>
    <s v="TMF INIYAVALAE VAA"/>
    <n v="0"/>
  </r>
  <r>
    <x v="0"/>
    <x v="0"/>
    <s v="POLIMER"/>
    <s v="TMF INIYAVALAE VAA"/>
    <n v="0"/>
  </r>
  <r>
    <x v="0"/>
    <x v="0"/>
    <s v="POLIMER"/>
    <s v="TMF INIYAVALAE VAA"/>
    <n v="0.01"/>
  </r>
  <r>
    <x v="0"/>
    <x v="0"/>
    <s v="POLIMER"/>
    <s v="COMEDY EXPRESS"/>
    <n v="0.08"/>
  </r>
  <r>
    <x v="0"/>
    <x v="0"/>
    <s v="POLIMER"/>
    <s v="COMEDY EXPRESS"/>
    <n v="0.04"/>
  </r>
  <r>
    <x v="0"/>
    <x v="0"/>
    <s v="POLIMER"/>
    <s v="SAMI POTTA MUDICHU"/>
    <n v="0.01"/>
  </r>
  <r>
    <x v="0"/>
    <x v="0"/>
    <s v="POLIMER"/>
    <s v="SAMI POTTA MUDICHU"/>
    <n v="0.01"/>
  </r>
  <r>
    <x v="0"/>
    <x v="0"/>
    <s v="POLIMER"/>
    <s v="ULLAM KOLLAI POGUDHADA"/>
    <n v="0.02"/>
  </r>
  <r>
    <x v="0"/>
    <x v="0"/>
    <s v="POLIMER"/>
    <s v="ULLAM KOLLAI POGUDHADA"/>
    <n v="0.06"/>
  </r>
  <r>
    <x v="1"/>
    <x v="1"/>
    <s v="POLIMER"/>
    <s v="DEIVEEGA GANAM"/>
    <n v="0.01"/>
  </r>
  <r>
    <x v="1"/>
    <x v="1"/>
    <s v="POLIMER"/>
    <s v="POLIMAR SEIDIGAL"/>
    <n v="0.02"/>
  </r>
  <r>
    <x v="1"/>
    <x v="1"/>
    <s v="POLIMER"/>
    <s v="POLIMAR SEIDIGAL"/>
    <n v="0.01"/>
  </r>
  <r>
    <x v="1"/>
    <x v="1"/>
    <s v="POLIMER"/>
    <s v="MUSIC EXPRESS"/>
    <n v="0.01"/>
  </r>
  <r>
    <x v="1"/>
    <x v="1"/>
    <s v="POLIMER"/>
    <s v="MUSIC EXPRESS"/>
    <n v="0"/>
  </r>
  <r>
    <x v="1"/>
    <x v="1"/>
    <s v="POLIMER"/>
    <s v="MADHUBALA"/>
    <n v="0.06"/>
  </r>
  <r>
    <x v="1"/>
    <x v="1"/>
    <s v="POLIMER"/>
    <s v="MADHUBALA"/>
    <n v="0.06"/>
  </r>
  <r>
    <x v="1"/>
    <x v="1"/>
    <s v="POLIMER"/>
    <s v="ULLAM KOLLAI POGUDHADA"/>
    <n v="7.0000000000000007E-2"/>
  </r>
  <r>
    <x v="1"/>
    <x v="1"/>
    <s v="POLIMER"/>
    <s v="ULLAM KOLLAI POGUDHADA"/>
    <n v="0.04"/>
  </r>
  <r>
    <x v="1"/>
    <x v="1"/>
    <s v="POLIMER"/>
    <s v="TMF ROJA IPS"/>
    <n v="0.09"/>
  </r>
  <r>
    <x v="1"/>
    <x v="1"/>
    <s v="POLIMER"/>
    <s v="TMF ROJA IPS"/>
    <n v="0.04"/>
  </r>
  <r>
    <x v="1"/>
    <x v="1"/>
    <s v="POLIMER"/>
    <s v="TMF ROJA IPS"/>
    <n v="0.01"/>
  </r>
  <r>
    <x v="1"/>
    <x v="1"/>
    <s v="POLIMER"/>
    <s v="TMF ROJA IPS"/>
    <n v="0"/>
  </r>
  <r>
    <x v="1"/>
    <x v="1"/>
    <s v="POLIMER"/>
    <s v="COMEDY EXPRESS"/>
    <n v="0.04"/>
  </r>
  <r>
    <x v="1"/>
    <x v="1"/>
    <s v="POLIMER"/>
    <s v="COMEDY EXPRESS"/>
    <n v="0.01"/>
  </r>
  <r>
    <x v="1"/>
    <x v="1"/>
    <s v="POLIMER"/>
    <s v="SAMI POTTA MUDICHU"/>
    <n v="0.01"/>
  </r>
  <r>
    <x v="1"/>
    <x v="1"/>
    <s v="POLIMER"/>
    <s v="SAMI POTTA MUDICHU"/>
    <n v="0.01"/>
  </r>
  <r>
    <x v="1"/>
    <x v="1"/>
    <s v="POLIMER"/>
    <s v="SAMI POTTA MUDICHU"/>
    <n v="0"/>
  </r>
  <r>
    <x v="1"/>
    <x v="1"/>
    <s v="POLIMER"/>
    <s v="SAMI POTTA MUDICHU"/>
    <n v="0.01"/>
  </r>
  <r>
    <x v="2"/>
    <x v="2"/>
    <s v="POLIMER"/>
    <s v="DEIVEEGA GANAM"/>
    <n v="0.02"/>
  </r>
  <r>
    <x v="2"/>
    <x v="2"/>
    <s v="POLIMER"/>
    <s v="POLIMAR SEIDIGAL"/>
    <n v="0.06"/>
  </r>
  <r>
    <x v="2"/>
    <x v="2"/>
    <s v="POLIMER"/>
    <s v="POLIMAR SEIDIGAL"/>
    <n v="0.05"/>
  </r>
  <r>
    <x v="2"/>
    <x v="2"/>
    <s v="POLIMER"/>
    <s v="MUSIC EXPRESS"/>
    <n v="0.02"/>
  </r>
  <r>
    <x v="2"/>
    <x v="2"/>
    <s v="POLIMER"/>
    <s v="MUSIC EXPRESS"/>
    <n v="0.03"/>
  </r>
  <r>
    <x v="2"/>
    <x v="2"/>
    <s v="POLIMER"/>
    <s v="MUSIC EXPRESS"/>
    <n v="0.02"/>
  </r>
  <r>
    <x v="2"/>
    <x v="2"/>
    <s v="POLIMER"/>
    <s v="MUSIC EXPRESS"/>
    <n v="0.01"/>
  </r>
  <r>
    <x v="2"/>
    <x v="2"/>
    <s v="POLIMER"/>
    <s v="TMF DEIVAM"/>
    <n v="0"/>
  </r>
  <r>
    <x v="2"/>
    <x v="2"/>
    <s v="POLIMER"/>
    <s v="TMF DEIVAM"/>
    <n v="0.01"/>
  </r>
  <r>
    <x v="2"/>
    <x v="2"/>
    <s v="POLIMER"/>
    <s v="TMF DEIVAM"/>
    <n v="0.02"/>
  </r>
  <r>
    <x v="2"/>
    <x v="2"/>
    <s v="POLIMER"/>
    <s v="TMF DEIVAM"/>
    <n v="0.02"/>
  </r>
  <r>
    <x v="2"/>
    <x v="2"/>
    <s v="POLIMER"/>
    <s v="TMF DEIVAM"/>
    <n v="0.02"/>
  </r>
  <r>
    <x v="2"/>
    <x v="2"/>
    <s v="POLIMER"/>
    <s v="TMF DEIVAM"/>
    <n v="0.02"/>
  </r>
  <r>
    <x v="2"/>
    <x v="2"/>
    <s v="POLIMER"/>
    <s v="TMF DEIVAM"/>
    <n v="0.03"/>
  </r>
  <r>
    <x v="2"/>
    <x v="2"/>
    <s v="POLIMER"/>
    <s v="COMEDY EXPRESS"/>
    <n v="0.01"/>
  </r>
  <r>
    <x v="2"/>
    <x v="2"/>
    <s v="POLIMER"/>
    <s v="SAMI POTTA MUDICHU"/>
    <n v="0.05"/>
  </r>
  <r>
    <x v="2"/>
    <x v="2"/>
    <s v="POLIMER"/>
    <s v="SAMI POTTA MUDICHU"/>
    <n v="0.01"/>
  </r>
  <r>
    <x v="2"/>
    <x v="2"/>
    <s v="POLIMER"/>
    <s v="ULLAM KOLLAI POGUDHADA"/>
    <n v="0"/>
  </r>
  <r>
    <x v="2"/>
    <x v="2"/>
    <s v="POLIMER"/>
    <s v="ULLAM KOLLAI POGUDHADA"/>
    <n v="0.01"/>
  </r>
  <r>
    <x v="3"/>
    <x v="3"/>
    <s v="POLIMER"/>
    <s v="DEIVEEGA GANAM"/>
    <n v="0.01"/>
  </r>
  <r>
    <x v="3"/>
    <x v="3"/>
    <s v="POLIMER"/>
    <s v="POLIMAR SEIDIGAL"/>
    <n v="0.03"/>
  </r>
  <r>
    <x v="3"/>
    <x v="3"/>
    <s v="POLIMER"/>
    <s v="POLIMAR SEIDIGAL"/>
    <n v="0.01"/>
  </r>
  <r>
    <x v="3"/>
    <x v="3"/>
    <s v="POLIMER"/>
    <s v="MUSIC EXPRESS"/>
    <n v="0"/>
  </r>
  <r>
    <x v="3"/>
    <x v="3"/>
    <s v="POLIMER"/>
    <s v="MUSIC EXPRESS"/>
    <n v="0"/>
  </r>
  <r>
    <x v="3"/>
    <x v="3"/>
    <s v="POLIMER"/>
    <s v="TMF ADUTHA VAARISU"/>
    <n v="0.02"/>
  </r>
  <r>
    <x v="3"/>
    <x v="3"/>
    <s v="POLIMER"/>
    <s v="TMF ADUTHA VAARISU"/>
    <n v="0.04"/>
  </r>
  <r>
    <x v="3"/>
    <x v="3"/>
    <s v="POLIMER"/>
    <s v="COMEDY EXPRESS"/>
    <n v="0.03"/>
  </r>
  <r>
    <x v="3"/>
    <x v="3"/>
    <s v="POLIMER"/>
    <s v="COMEDY EXPRESS"/>
    <n v="0.09"/>
  </r>
  <r>
    <x v="3"/>
    <x v="3"/>
    <s v="POLIMER"/>
    <s v="POLIMAR SEIDIGAL"/>
    <n v="0.01"/>
  </r>
  <r>
    <x v="3"/>
    <x v="3"/>
    <s v="POLIMER"/>
    <s v="POLIMAR SEIDIGAL"/>
    <n v="0.04"/>
  </r>
  <r>
    <x v="3"/>
    <x v="3"/>
    <s v="POLIMER"/>
    <s v="TMF VAA ARUGIL VAA"/>
    <n v="0.22"/>
  </r>
  <r>
    <x v="3"/>
    <x v="3"/>
    <s v="POLIMER"/>
    <s v="MOVIE MUNNOTTAM"/>
    <n v="0.06"/>
  </r>
  <r>
    <x v="3"/>
    <x v="3"/>
    <s v="POLIMER"/>
    <s v="CINEMA CINEMA"/>
    <n v="0.06"/>
  </r>
  <r>
    <x v="3"/>
    <x v="3"/>
    <s v="POLIMER"/>
    <s v="CINEMA CINEMA"/>
    <n v="0.03"/>
  </r>
  <r>
    <x v="3"/>
    <x v="3"/>
    <s v="POLIMER"/>
    <s v="POLIMAR SEIDIGAL"/>
    <n v="0.06"/>
  </r>
  <r>
    <x v="3"/>
    <x v="3"/>
    <s v="POLIMER"/>
    <s v="POLIMAR SEIDIGAL"/>
    <n v="0.04"/>
  </r>
  <r>
    <x v="3"/>
    <x v="3"/>
    <s v="POLIMER"/>
    <s v="MUSIC EXPRESS"/>
    <n v="0"/>
  </r>
  <r>
    <x v="3"/>
    <x v="3"/>
    <s v="POLIMER"/>
    <s v="MUSIC EXPRESS"/>
    <n v="0"/>
  </r>
  <r>
    <x v="4"/>
    <x v="4"/>
    <s v="POLIMER"/>
    <s v="POLIMAR SEIDIGAL"/>
    <n v="0.01"/>
  </r>
  <r>
    <x v="4"/>
    <x v="4"/>
    <s v="POLIMER"/>
    <s v="POLIMAR SEIDIGAL"/>
    <n v="0.05"/>
  </r>
  <r>
    <x v="4"/>
    <x v="4"/>
    <s v="POLIMER"/>
    <s v="MUSIC EXPRESS"/>
    <n v="0.04"/>
  </r>
  <r>
    <x v="4"/>
    <x v="4"/>
    <s v="POLIMER"/>
    <s v="MUSIC EXPRESS"/>
    <n v="0.04"/>
  </r>
  <r>
    <x v="4"/>
    <x v="4"/>
    <s v="POLIMER"/>
    <s v="JUNIOR SUPER DANCER"/>
    <n v="0.16"/>
  </r>
  <r>
    <x v="4"/>
    <x v="4"/>
    <s v="POLIMER"/>
    <s v="ULLAM KOLLAI POGUDHADA"/>
    <n v="0.08"/>
  </r>
  <r>
    <x v="4"/>
    <x v="4"/>
    <s v="POLIMER"/>
    <s v="ULLAM KOLLAI POGUDHADA"/>
    <n v="0.06"/>
  </r>
  <r>
    <x v="4"/>
    <x v="4"/>
    <s v="POLIMER"/>
    <s v="POLIMAR SEIDIGAL"/>
    <n v="0.01"/>
  </r>
  <r>
    <x v="4"/>
    <x v="4"/>
    <s v="POLIMER"/>
    <s v="POLIMAR SEIDIGAL"/>
    <n v="0.01"/>
  </r>
  <r>
    <x v="4"/>
    <x v="4"/>
    <s v="POLIMER"/>
    <s v="TMF MARUTHANI"/>
    <n v="0.01"/>
  </r>
  <r>
    <x v="4"/>
    <x v="4"/>
    <s v="POLIMER"/>
    <s v="TMF MARUTHANI"/>
    <n v="0.03"/>
  </r>
  <r>
    <x v="4"/>
    <x v="4"/>
    <s v="POLIMER"/>
    <s v="TMF MARUTHANI"/>
    <n v="0.04"/>
  </r>
  <r>
    <x v="4"/>
    <x v="4"/>
    <s v="POLIMER"/>
    <s v="TMF MARUTHANI"/>
    <n v="7.0000000000000007E-2"/>
  </r>
  <r>
    <x v="4"/>
    <x v="4"/>
    <s v="POLIMER"/>
    <s v="MUSIC EXPRESS"/>
    <n v="0.02"/>
  </r>
  <r>
    <x v="4"/>
    <x v="4"/>
    <s v="POLIMER"/>
    <s v="KOLLYWOOD INBOX"/>
    <n v="0.01"/>
  </r>
  <r>
    <x v="4"/>
    <x v="4"/>
    <s v="POLIMER"/>
    <s v="POLIMAR SEIDIGAL"/>
    <n v="0.03"/>
  </r>
  <r>
    <x v="4"/>
    <x v="4"/>
    <s v="POLIMER"/>
    <s v="POLIMAR SEIDIGAL"/>
    <n v="0.01"/>
  </r>
  <r>
    <x v="4"/>
    <x v="4"/>
    <s v="POLIMER"/>
    <s v="MUSIC EXPRESS"/>
    <n v="0"/>
  </r>
  <r>
    <x v="5"/>
    <x v="5"/>
    <s v="POLIMER"/>
    <s v="DEIVEEGA GANAM"/>
    <n v="0.01"/>
  </r>
  <r>
    <x v="5"/>
    <x v="5"/>
    <s v="POLIMER"/>
    <s v="POLIMAR SEIDIGAL"/>
    <n v="0.03"/>
  </r>
  <r>
    <x v="5"/>
    <x v="5"/>
    <s v="POLIMER"/>
    <s v="MUSIC EXPRESS"/>
    <n v="0"/>
  </r>
  <r>
    <x v="5"/>
    <x v="5"/>
    <s v="POLIMER"/>
    <s v="MUSIC EXPRESS"/>
    <n v="0"/>
  </r>
  <r>
    <x v="5"/>
    <x v="5"/>
    <s v="POLIMER"/>
    <s v="MAYAKKAM ENNA"/>
    <n v="0.04"/>
  </r>
  <r>
    <x v="5"/>
    <x v="5"/>
    <s v="POLIMER"/>
    <s v="MADHUBALA"/>
    <n v="0.03"/>
  </r>
  <r>
    <x v="5"/>
    <x v="5"/>
    <s v="POLIMER"/>
    <s v="MADHUBALA"/>
    <n v="0.04"/>
  </r>
  <r>
    <x v="5"/>
    <x v="5"/>
    <s v="POLIMER"/>
    <s v="TMF MARUMAGALE VAZHGA"/>
    <n v="0.01"/>
  </r>
  <r>
    <x v="5"/>
    <x v="5"/>
    <s v="POLIMER"/>
    <s v="TMF MARUMAGALE VAZHGA"/>
    <n v="0.03"/>
  </r>
  <r>
    <x v="5"/>
    <x v="5"/>
    <s v="POLIMER"/>
    <s v="TMF MARUMAGALE VAZHGA"/>
    <n v="0.03"/>
  </r>
  <r>
    <x v="5"/>
    <x v="5"/>
    <s v="POLIMER"/>
    <s v="TMF MARUMAGALE VAZHGA"/>
    <n v="0.01"/>
  </r>
  <r>
    <x v="5"/>
    <x v="5"/>
    <s v="POLIMER"/>
    <s v="TMF MARUMAGALE VAZHGA"/>
    <n v="0.02"/>
  </r>
  <r>
    <x v="5"/>
    <x v="5"/>
    <s v="POLIMER"/>
    <s v="TMF MARUMAGALE VAZHGA"/>
    <n v="0.04"/>
  </r>
  <r>
    <x v="5"/>
    <x v="5"/>
    <s v="POLIMER"/>
    <s v="COMEDY EXPRESS"/>
    <n v="0.04"/>
  </r>
  <r>
    <x v="5"/>
    <x v="5"/>
    <s v="POLIMER"/>
    <s v="COMEDY EXPRESS"/>
    <n v="0"/>
  </r>
  <r>
    <x v="5"/>
    <x v="5"/>
    <s v="POLIMER"/>
    <s v="SAMI POTTA MUDICHU"/>
    <n v="0.01"/>
  </r>
  <r>
    <x v="5"/>
    <x v="5"/>
    <s v="POLIMER"/>
    <s v="SAMI POTTA MUDICHU"/>
    <n v="0.02"/>
  </r>
  <r>
    <x v="5"/>
    <x v="5"/>
    <s v="POLIMER"/>
    <s v="ULLAM KOLLAI POGUDHADA"/>
    <n v="0.02"/>
  </r>
  <r>
    <x v="5"/>
    <x v="5"/>
    <s v="POLIMER"/>
    <s v="ULLAM KOLLAI POGUDHADA"/>
    <n v="0.02"/>
  </r>
  <r>
    <x v="6"/>
    <x v="6"/>
    <s v="POLIMER"/>
    <s v="POLIMAR SEIDIGAL"/>
    <n v="0.01"/>
  </r>
  <r>
    <x v="6"/>
    <x v="6"/>
    <s v="POLIMER"/>
    <s v="POLIMAR SEIDIGAL"/>
    <n v="0.02"/>
  </r>
  <r>
    <x v="6"/>
    <x v="6"/>
    <s v="POLIMER"/>
    <s v="MUSIC EXPRESS"/>
    <n v="0.04"/>
  </r>
  <r>
    <x v="6"/>
    <x v="6"/>
    <s v="POLIMER"/>
    <s v="MUSIC EXPRESS"/>
    <n v="0.04"/>
  </r>
  <r>
    <x v="6"/>
    <x v="6"/>
    <s v="POLIMER"/>
    <s v="MUSIC EXPRESS"/>
    <n v="0.04"/>
  </r>
  <r>
    <x v="6"/>
    <x v="6"/>
    <s v="POLIMER"/>
    <s v="MOONDRU MUDICHU"/>
    <n v="0.05"/>
  </r>
  <r>
    <x v="6"/>
    <x v="6"/>
    <s v="POLIMER"/>
    <s v="MADHUBALA"/>
    <n v="0.06"/>
  </r>
  <r>
    <x v="6"/>
    <x v="6"/>
    <s v="POLIMER"/>
    <s v="MADHUBALA"/>
    <n v="0.09"/>
  </r>
  <r>
    <x v="6"/>
    <x v="6"/>
    <s v="POLIMER"/>
    <s v="ULLAM KOLLAI POGUDHADA"/>
    <n v="0.13"/>
  </r>
  <r>
    <x v="6"/>
    <x v="6"/>
    <s v="POLIMER"/>
    <s v="ULLAM KOLLAI POGUDHADA"/>
    <n v="0.1"/>
  </r>
  <r>
    <x v="6"/>
    <x v="6"/>
    <s v="POLIMER"/>
    <s v="TMF VALLAVANUKKU VALLAVAN"/>
    <n v="0.03"/>
  </r>
  <r>
    <x v="6"/>
    <x v="6"/>
    <s v="POLIMER"/>
    <s v="TMF VALLAVANUKKU VALLAVAN"/>
    <n v="0.05"/>
  </r>
  <r>
    <x v="6"/>
    <x v="6"/>
    <s v="POLIMER"/>
    <s v="TMF VALLAVANUKKU VALLAVAN"/>
    <n v="0.02"/>
  </r>
  <r>
    <x v="6"/>
    <x v="6"/>
    <s v="POLIMER"/>
    <s v="TMF VALLAVANUKKU VALLAVAN"/>
    <n v="0.03"/>
  </r>
  <r>
    <x v="6"/>
    <x v="6"/>
    <s v="POLIMER"/>
    <s v="COMEDY EXPRESS"/>
    <n v="0"/>
  </r>
  <r>
    <x v="6"/>
    <x v="6"/>
    <s v="POLIMER"/>
    <s v="SAMI POTTA MUDICHU"/>
    <n v="0.01"/>
  </r>
  <r>
    <x v="6"/>
    <x v="6"/>
    <s v="POLIMER"/>
    <s v="SAMI POTTA MUDICHU"/>
    <n v="0.02"/>
  </r>
  <r>
    <x v="6"/>
    <x v="6"/>
    <s v="POLIMER"/>
    <s v="ULLAM KOLLAI POGUDHADA"/>
    <n v="0.03"/>
  </r>
  <r>
    <x v="6"/>
    <x v="6"/>
    <s v="POLIMER"/>
    <s v="ULLAM KOLLAI POGUDHADA"/>
    <n v="0.01"/>
  </r>
  <r>
    <x v="7"/>
    <x v="0"/>
    <s v="POLIMER"/>
    <s v="DEIVEEGA GANAM"/>
    <n v="0.03"/>
  </r>
  <r>
    <x v="7"/>
    <x v="0"/>
    <s v="POLIMER"/>
    <s v="POLIMAR SEIDIGAL"/>
    <n v="0.08"/>
  </r>
  <r>
    <x v="7"/>
    <x v="0"/>
    <s v="POLIMER"/>
    <s v="POLIMAR SEIDIGAL"/>
    <n v="7.0000000000000007E-2"/>
  </r>
  <r>
    <x v="7"/>
    <x v="0"/>
    <s v="POLIMER"/>
    <s v="MUSIC EXPRESS"/>
    <n v="0.03"/>
  </r>
  <r>
    <x v="7"/>
    <x v="0"/>
    <s v="POLIMER"/>
    <s v="MUSIC EXPRESS"/>
    <n v="0.02"/>
  </r>
  <r>
    <x v="7"/>
    <x v="0"/>
    <s v="POLIMER"/>
    <s v="MUSIC EXPRESS"/>
    <n v="0.02"/>
  </r>
  <r>
    <x v="7"/>
    <x v="0"/>
    <s v="POLIMER"/>
    <s v="MUSIC EXPRESS"/>
    <n v="0.03"/>
  </r>
  <r>
    <x v="7"/>
    <x v="0"/>
    <s v="POLIMER"/>
    <s v="MADHUBALA"/>
    <n v="0.05"/>
  </r>
  <r>
    <x v="7"/>
    <x v="0"/>
    <s v="POLIMER"/>
    <s v="ULLAM KOLLAI POGUDHADA"/>
    <n v="7.0000000000000007E-2"/>
  </r>
  <r>
    <x v="7"/>
    <x v="0"/>
    <s v="POLIMER"/>
    <s v="TMF NEEDHIKKU THALAI VANANGU"/>
    <n v="0.03"/>
  </r>
  <r>
    <x v="7"/>
    <x v="0"/>
    <s v="POLIMER"/>
    <s v="TMF NEEDHIKKU THALAI VANANGU"/>
    <n v="0"/>
  </r>
  <r>
    <x v="7"/>
    <x v="0"/>
    <s v="POLIMER"/>
    <s v="TMF NEEDHIKKU THALAI VANANGU"/>
    <n v="0"/>
  </r>
  <r>
    <x v="7"/>
    <x v="0"/>
    <s v="POLIMER"/>
    <s v="TMF NEEDHIKKU THALAI VANANGU"/>
    <n v="0.03"/>
  </r>
  <r>
    <x v="7"/>
    <x v="0"/>
    <s v="POLIMER"/>
    <s v="TMF NEEDHIKKU THALAI VANANGU"/>
    <n v="0.05"/>
  </r>
  <r>
    <x v="7"/>
    <x v="0"/>
    <s v="POLIMER"/>
    <s v="COMEDY EXPRESS"/>
    <n v="0.06"/>
  </r>
  <r>
    <x v="7"/>
    <x v="0"/>
    <s v="POLIMER"/>
    <s v="SAMI POTTA MUDICHU"/>
    <n v="0.01"/>
  </r>
  <r>
    <x v="7"/>
    <x v="0"/>
    <s v="POLIMER"/>
    <s v="SAMI POTTA MUDICHU"/>
    <n v="0"/>
  </r>
  <r>
    <x v="7"/>
    <x v="0"/>
    <s v="POLIMER"/>
    <s v="ULLAM KOLLAI POGUDHADA"/>
    <n v="0.03"/>
  </r>
  <r>
    <x v="7"/>
    <x v="0"/>
    <s v="POLIMER"/>
    <s v="ULLAM KOLLAI POGUDHADA"/>
    <n v="0.06"/>
  </r>
  <r>
    <x v="8"/>
    <x v="1"/>
    <s v="POLIMER"/>
    <s v="DEIVEEGA GANAM"/>
    <n v="0"/>
  </r>
  <r>
    <x v="8"/>
    <x v="1"/>
    <s v="POLIMER"/>
    <s v="POLIMAR SEIDIGAL"/>
    <n v="0.06"/>
  </r>
  <r>
    <x v="8"/>
    <x v="1"/>
    <s v="POLIMER"/>
    <s v="POLIMAR SEIDIGAL"/>
    <n v="0.06"/>
  </r>
  <r>
    <x v="8"/>
    <x v="1"/>
    <s v="POLIMER"/>
    <s v="MUSIC EXPRESS"/>
    <n v="0"/>
  </r>
  <r>
    <x v="8"/>
    <x v="1"/>
    <s v="POLIMER"/>
    <s v="MUSIC EXPRESS"/>
    <n v="0.04"/>
  </r>
  <r>
    <x v="8"/>
    <x v="1"/>
    <s v="POLIMER"/>
    <s v="MUSIC EXPRESS"/>
    <n v="0.03"/>
  </r>
  <r>
    <x v="8"/>
    <x v="1"/>
    <s v="POLIMER"/>
    <s v="MAYAKKAM ENNA"/>
    <n v="0.05"/>
  </r>
  <r>
    <x v="8"/>
    <x v="1"/>
    <s v="POLIMER"/>
    <s v="MAYAKKAM ENNA"/>
    <n v="0.06"/>
  </r>
  <r>
    <x v="8"/>
    <x v="1"/>
    <s v="POLIMER"/>
    <s v="MOONDRU MUDICHU"/>
    <n v="0.09"/>
  </r>
  <r>
    <x v="8"/>
    <x v="1"/>
    <s v="POLIMER"/>
    <s v="MADHUBALA"/>
    <n v="0.06"/>
  </r>
  <r>
    <x v="8"/>
    <x v="1"/>
    <s v="POLIMER"/>
    <s v="TMF PAGADAI PANNIRANDU"/>
    <n v="0"/>
  </r>
  <r>
    <x v="8"/>
    <x v="1"/>
    <s v="POLIMER"/>
    <s v="TMF PAGADAI PANNIRANDU"/>
    <n v="0.01"/>
  </r>
  <r>
    <x v="8"/>
    <x v="1"/>
    <s v="POLIMER"/>
    <s v="TMF PAGADAI PANNIRANDU"/>
    <n v="0.03"/>
  </r>
  <r>
    <x v="8"/>
    <x v="1"/>
    <s v="POLIMER"/>
    <s v="TMF PAGADAI PANNIRANDU"/>
    <n v="0.01"/>
  </r>
  <r>
    <x v="8"/>
    <x v="1"/>
    <s v="POLIMER"/>
    <s v="TMF PAGADAI PANNIRANDU"/>
    <n v="0"/>
  </r>
  <r>
    <x v="8"/>
    <x v="1"/>
    <s v="POLIMER"/>
    <s v="SAMI POTTA MUDICHU"/>
    <n v="0.03"/>
  </r>
  <r>
    <x v="8"/>
    <x v="1"/>
    <s v="POLIMER"/>
    <s v="SAMI POTTA MUDICHU"/>
    <n v="0.03"/>
  </r>
  <r>
    <x v="9"/>
    <x v="2"/>
    <s v="POLIMER"/>
    <s v="DEIVEEGA GANAM"/>
    <n v="0.03"/>
  </r>
  <r>
    <x v="9"/>
    <x v="2"/>
    <s v="POLIMER"/>
    <s v="MUSIC EXPRESS"/>
    <n v="0.02"/>
  </r>
  <r>
    <x v="9"/>
    <x v="2"/>
    <s v="POLIMER"/>
    <s v="MUSIC EXPRESS"/>
    <n v="0.05"/>
  </r>
  <r>
    <x v="9"/>
    <x v="2"/>
    <s v="POLIMER"/>
    <s v="MUSIC EXPRESS"/>
    <n v="0.03"/>
  </r>
  <r>
    <x v="9"/>
    <x v="2"/>
    <s v="POLIMER"/>
    <s v="MUSIC EXPRESS"/>
    <n v="0.01"/>
  </r>
  <r>
    <x v="9"/>
    <x v="2"/>
    <s v="POLIMER"/>
    <s v="MAYAKKAM ENNA"/>
    <n v="7.0000000000000007E-2"/>
  </r>
  <r>
    <x v="9"/>
    <x v="2"/>
    <s v="POLIMER"/>
    <s v="MOONDRU MUDICHU"/>
    <n v="0.04"/>
  </r>
  <r>
    <x v="9"/>
    <x v="2"/>
    <s v="POLIMER"/>
    <s v="MADHUBALA"/>
    <n v="7.0000000000000007E-2"/>
  </r>
  <r>
    <x v="9"/>
    <x v="2"/>
    <s v="POLIMER"/>
    <s v="ULLAM KOLLAI POGUDHADA"/>
    <n v="0.06"/>
  </r>
  <r>
    <x v="9"/>
    <x v="2"/>
    <s v="POLIMER"/>
    <s v="TMF MURUGAN ADIMAI"/>
    <n v="0.01"/>
  </r>
  <r>
    <x v="9"/>
    <x v="2"/>
    <s v="POLIMER"/>
    <s v="TMF MURUGAN ADIMAI"/>
    <n v="0.04"/>
  </r>
  <r>
    <x v="9"/>
    <x v="2"/>
    <s v="POLIMER"/>
    <s v="TMF MURUGAN ADIMAI"/>
    <n v="0.04"/>
  </r>
  <r>
    <x v="9"/>
    <x v="2"/>
    <s v="POLIMER"/>
    <s v="TMF MURUGAN ADIMAI"/>
    <n v="0.02"/>
  </r>
  <r>
    <x v="9"/>
    <x v="2"/>
    <s v="POLIMER"/>
    <s v="TMF MURUGAN ADIMAI"/>
    <n v="0.01"/>
  </r>
  <r>
    <x v="9"/>
    <x v="2"/>
    <s v="POLIMER"/>
    <s v="TMF MURUGAN ADIMAI"/>
    <n v="0.02"/>
  </r>
  <r>
    <x v="9"/>
    <x v="2"/>
    <s v="POLIMER"/>
    <s v="SAMI POTTA MUDICHU"/>
    <n v="0"/>
  </r>
  <r>
    <x v="9"/>
    <x v="2"/>
    <s v="POLIMER"/>
    <s v="ULLAM KOLLAI POGUDHADA"/>
    <n v="0.02"/>
  </r>
  <r>
    <x v="10"/>
    <x v="3"/>
    <s v="POLIMER"/>
    <s v="DEIVEEGA GANAM"/>
    <n v="0"/>
  </r>
  <r>
    <x v="10"/>
    <x v="3"/>
    <s v="POLIMER"/>
    <s v="POLIMAR SEIDIGAL"/>
    <n v="0.02"/>
  </r>
  <r>
    <x v="10"/>
    <x v="3"/>
    <s v="POLIMER"/>
    <s v="POLIMAR SEIDIGAL"/>
    <n v="0.03"/>
  </r>
  <r>
    <x v="10"/>
    <x v="3"/>
    <s v="POLIMER"/>
    <s v="MUSIC EXPRESS"/>
    <n v="0.04"/>
  </r>
  <r>
    <x v="10"/>
    <x v="3"/>
    <s v="POLIMER"/>
    <s v="MUSIC EXPRESS"/>
    <n v="0.04"/>
  </r>
  <r>
    <x v="10"/>
    <x v="3"/>
    <s v="POLIMER"/>
    <s v="CINEMA CINEMA"/>
    <n v="0.02"/>
  </r>
  <r>
    <x v="10"/>
    <x v="3"/>
    <s v="POLIMER"/>
    <s v="CINEMA CINEMA"/>
    <n v="0.02"/>
  </r>
  <r>
    <x v="10"/>
    <x v="3"/>
    <s v="POLIMER"/>
    <s v="CINEMA CINEMA"/>
    <n v="0.04"/>
  </r>
  <r>
    <x v="10"/>
    <x v="3"/>
    <s v="POLIMER"/>
    <s v="SAMI POTTA MUDICHU"/>
    <n v="0.02"/>
  </r>
  <r>
    <x v="10"/>
    <x v="3"/>
    <s v="POLIMER"/>
    <s v="SAMI POTTA MUDICHU"/>
    <n v="0.03"/>
  </r>
  <r>
    <x v="10"/>
    <x v="3"/>
    <s v="POLIMER"/>
    <s v="SAMI POTTA MUDICHU"/>
    <n v="0.04"/>
  </r>
  <r>
    <x v="10"/>
    <x v="3"/>
    <s v="POLIMER"/>
    <s v="POLIMAR SEIDIGAL"/>
    <n v="0.04"/>
  </r>
  <r>
    <x v="10"/>
    <x v="3"/>
    <s v="POLIMER"/>
    <s v="TMF JEEBOOMBA"/>
    <n v="0"/>
  </r>
  <r>
    <x v="10"/>
    <x v="3"/>
    <s v="POLIMER"/>
    <s v="TMF JEEBOOMBA"/>
    <n v="0.02"/>
  </r>
  <r>
    <x v="10"/>
    <x v="3"/>
    <s v="POLIMER"/>
    <s v="TMF JEEBOOMBA"/>
    <n v="0"/>
  </r>
  <r>
    <x v="10"/>
    <x v="3"/>
    <s v="POLIMER"/>
    <s v="POLIMAR SEIDIGAL"/>
    <n v="0.01"/>
  </r>
  <r>
    <x v="10"/>
    <x v="3"/>
    <s v="POLIMER"/>
    <s v="POLIMAR SEIDIGAL"/>
    <n v="0.02"/>
  </r>
  <r>
    <x v="10"/>
    <x v="3"/>
    <s v="POLIMER"/>
    <s v="MUSIC EXPRESS"/>
    <n v="0.02"/>
  </r>
  <r>
    <x v="10"/>
    <x v="3"/>
    <s v="POLIMER"/>
    <s v="MUSIC EXPRESS"/>
    <n v="0.02"/>
  </r>
  <r>
    <x v="11"/>
    <x v="4"/>
    <s v="POLIMER"/>
    <s v="DEIVEEGA GANAM"/>
    <n v="0.01"/>
  </r>
  <r>
    <x v="11"/>
    <x v="4"/>
    <s v="POLIMER"/>
    <s v="POLIMAR SEIDIGAL"/>
    <n v="0.01"/>
  </r>
  <r>
    <x v="11"/>
    <x v="4"/>
    <s v="POLIMER"/>
    <s v="POLIMAR SEIDIGAL"/>
    <n v="0.01"/>
  </r>
  <r>
    <x v="11"/>
    <x v="4"/>
    <s v="POLIMER"/>
    <s v="POLIMAR SEIDIGAL"/>
    <n v="0.01"/>
  </r>
  <r>
    <x v="11"/>
    <x v="4"/>
    <s v="POLIMER"/>
    <s v="MUSIC EXPRESS"/>
    <n v="0.01"/>
  </r>
  <r>
    <x v="11"/>
    <x v="4"/>
    <s v="POLIMER"/>
    <s v="MUSIC EXPRESS"/>
    <n v="0.01"/>
  </r>
  <r>
    <x v="11"/>
    <x v="4"/>
    <s v="POLIMER"/>
    <s v="MUSIC EXPRESS"/>
    <n v="0.04"/>
  </r>
  <r>
    <x v="11"/>
    <x v="4"/>
    <s v="POLIMER"/>
    <s v="COMEDY EXPRESS"/>
    <n v="0.12"/>
  </r>
  <r>
    <x v="11"/>
    <x v="4"/>
    <s v="POLIMER"/>
    <s v="COMEDY EXPRESS"/>
    <n v="0.1"/>
  </r>
  <r>
    <x v="11"/>
    <x v="4"/>
    <s v="POLIMER"/>
    <s v="ULLAM KOLLAI POGUDHADA"/>
    <n v="0.05"/>
  </r>
  <r>
    <x v="11"/>
    <x v="4"/>
    <s v="POLIMER"/>
    <s v="ULLAM KOLLAI POGUDHADA"/>
    <n v="0.04"/>
  </r>
  <r>
    <x v="11"/>
    <x v="4"/>
    <s v="POLIMER"/>
    <s v="POLIMAR SEIDIGAL"/>
    <n v="0.03"/>
  </r>
  <r>
    <x v="11"/>
    <x v="4"/>
    <s v="POLIMER"/>
    <s v="POLIMAR SEIDIGAL"/>
    <n v="0.05"/>
  </r>
  <r>
    <x v="11"/>
    <x v="4"/>
    <s v="POLIMER"/>
    <s v="TMF AVASARA ADDI RANGA"/>
    <n v="0"/>
  </r>
  <r>
    <x v="11"/>
    <x v="4"/>
    <s v="POLIMER"/>
    <s v="TMF AVASARA ADDI RANGA"/>
    <n v="0.03"/>
  </r>
  <r>
    <x v="11"/>
    <x v="4"/>
    <s v="POLIMER"/>
    <s v="MUSIC EXPRESS"/>
    <n v="0.01"/>
  </r>
  <r>
    <x v="11"/>
    <x v="4"/>
    <s v="POLIMER"/>
    <s v="MUSIC EXPRESS"/>
    <n v="0.01"/>
  </r>
  <r>
    <x v="11"/>
    <x v="4"/>
    <s v="POLIMER"/>
    <s v="MUSIC EXPRESS"/>
    <n v="0"/>
  </r>
  <r>
    <x v="11"/>
    <x v="4"/>
    <s v="POLIMER"/>
    <s v="MUSIC EXPRESS"/>
    <n v="0"/>
  </r>
  <r>
    <x v="12"/>
    <x v="5"/>
    <s v="POLIMER"/>
    <s v="DEIVEEGA GANAM"/>
    <n v="0"/>
  </r>
  <r>
    <x v="12"/>
    <x v="5"/>
    <s v="POLIMER"/>
    <s v="POLIMAR SEIDIGAL"/>
    <n v="0"/>
  </r>
  <r>
    <x v="12"/>
    <x v="5"/>
    <s v="POLIMER"/>
    <s v="MUSIC EXPRESS"/>
    <n v="0.06"/>
  </r>
  <r>
    <x v="12"/>
    <x v="5"/>
    <s v="POLIMER"/>
    <s v="MUSIC EXPRESS"/>
    <n v="0.02"/>
  </r>
  <r>
    <x v="12"/>
    <x v="5"/>
    <s v="POLIMER"/>
    <s v="MUSIC EXPRESS"/>
    <n v="0.01"/>
  </r>
  <r>
    <x v="12"/>
    <x v="5"/>
    <s v="POLIMER"/>
    <s v="MUSIC EXPRESS"/>
    <n v="0.04"/>
  </r>
  <r>
    <x v="12"/>
    <x v="5"/>
    <s v="POLIMER"/>
    <s v="MADHUBALA"/>
    <n v="0.1"/>
  </r>
  <r>
    <x v="12"/>
    <x v="5"/>
    <s v="POLIMER"/>
    <s v="ULLAM KOLLAI POGUDHADA"/>
    <n v="7.0000000000000007E-2"/>
  </r>
  <r>
    <x v="12"/>
    <x v="5"/>
    <s v="POLIMER"/>
    <s v="ULLAM KOLLAI POGUDHADA"/>
    <n v="0.08"/>
  </r>
  <r>
    <x v="12"/>
    <x v="5"/>
    <s v="POLIMER"/>
    <s v="TMF NENJIL ORU RAAGAM"/>
    <n v="0.03"/>
  </r>
  <r>
    <x v="12"/>
    <x v="5"/>
    <s v="POLIMER"/>
    <s v="TMF NENJIL ORU RAAGAM"/>
    <n v="0.03"/>
  </r>
  <r>
    <x v="12"/>
    <x v="5"/>
    <s v="POLIMER"/>
    <s v="TMF NENJIL ORU RAAGAM"/>
    <n v="0.04"/>
  </r>
  <r>
    <x v="12"/>
    <x v="5"/>
    <s v="POLIMER"/>
    <s v="TMF NENJIL ORU RAAGAM"/>
    <n v="0.04"/>
  </r>
  <r>
    <x v="12"/>
    <x v="5"/>
    <s v="POLIMER"/>
    <s v="TMF NENJIL ORU RAAGAM"/>
    <n v="0.08"/>
  </r>
  <r>
    <x v="12"/>
    <x v="5"/>
    <s v="POLIMER"/>
    <s v="TMF NENJIL ORU RAAGAM"/>
    <n v="0.06"/>
  </r>
  <r>
    <x v="12"/>
    <x v="5"/>
    <s v="POLIMER"/>
    <s v="SAMI POTTA MUDICHU"/>
    <n v="0"/>
  </r>
  <r>
    <x v="12"/>
    <x v="5"/>
    <s v="POLIMER"/>
    <s v="SAMI POTTA MUDICHU"/>
    <n v="0"/>
  </r>
  <r>
    <x v="12"/>
    <x v="5"/>
    <s v="POLIMER"/>
    <s v="ULLAM KOLLAI POGUDHADA"/>
    <n v="0"/>
  </r>
  <r>
    <x v="12"/>
    <x v="5"/>
    <s v="POLIMER"/>
    <s v="ULLAM KOLLAI POGUDHADA"/>
    <n v="7.0000000000000007E-2"/>
  </r>
  <r>
    <x v="13"/>
    <x v="6"/>
    <s v="POLIMER"/>
    <s v="DEIVEEGA GANAM"/>
    <n v="0.01"/>
  </r>
  <r>
    <x v="13"/>
    <x v="6"/>
    <s v="POLIMER"/>
    <s v="POLIMAR SEIDIGAL"/>
    <n v="0.03"/>
  </r>
  <r>
    <x v="13"/>
    <x v="6"/>
    <s v="POLIMER"/>
    <s v="POLIMAR SEIDIGAL"/>
    <n v="7.0000000000000007E-2"/>
  </r>
  <r>
    <x v="13"/>
    <x v="6"/>
    <s v="POLIMER"/>
    <s v="MUSIC EXPRESS"/>
    <n v="0.12"/>
  </r>
  <r>
    <x v="13"/>
    <x v="6"/>
    <s v="POLIMER"/>
    <s v="MUSIC EXPRESS"/>
    <n v="0.09"/>
  </r>
  <r>
    <x v="13"/>
    <x v="6"/>
    <s v="POLIMER"/>
    <s v="MAYAKKAM ENNA"/>
    <n v="0.01"/>
  </r>
  <r>
    <x v="13"/>
    <x v="6"/>
    <s v="POLIMER"/>
    <s v="MAYAKKAM ENNA"/>
    <n v="0.01"/>
  </r>
  <r>
    <x v="13"/>
    <x v="6"/>
    <s v="POLIMER"/>
    <s v="MOONDRU MUDICHU"/>
    <n v="0.02"/>
  </r>
  <r>
    <x v="13"/>
    <x v="6"/>
    <s v="POLIMER"/>
    <s v="MOONDRU MUDICHU"/>
    <n v="0.02"/>
  </r>
  <r>
    <x v="13"/>
    <x v="6"/>
    <s v="POLIMER"/>
    <s v="MOONDRU MUDICHU"/>
    <n v="0.02"/>
  </r>
  <r>
    <x v="13"/>
    <x v="6"/>
    <s v="POLIMER"/>
    <s v="ULLAM KOLLAI POGUDHADA"/>
    <n v="0.02"/>
  </r>
  <r>
    <x v="13"/>
    <x v="6"/>
    <s v="POLIMER"/>
    <s v="ULLAM KOLLAI POGUDHADA"/>
    <n v="0.02"/>
  </r>
  <r>
    <x v="13"/>
    <x v="6"/>
    <s v="POLIMER"/>
    <s v="TMF SATHYA SUNDARAM"/>
    <n v="0.06"/>
  </r>
  <r>
    <x v="13"/>
    <x v="6"/>
    <s v="POLIMER"/>
    <s v="TMF SATHYA SUNDARAM"/>
    <n v="0.03"/>
  </r>
  <r>
    <x v="13"/>
    <x v="6"/>
    <s v="POLIMER"/>
    <s v="TMF SATHYA SUNDARAM"/>
    <n v="0.03"/>
  </r>
  <r>
    <x v="13"/>
    <x v="6"/>
    <s v="POLIMER"/>
    <s v="SAMI POTTA MUDICHU"/>
    <n v="0.02"/>
  </r>
  <r>
    <x v="13"/>
    <x v="6"/>
    <s v="POLIMER"/>
    <s v="SAMI POTTA MUDICHU"/>
    <n v="0.02"/>
  </r>
  <r>
    <x v="13"/>
    <x v="6"/>
    <s v="POLIMER"/>
    <s v="ULLAM KOLLAI POGUDHADA"/>
    <n v="0.02"/>
  </r>
  <r>
    <x v="13"/>
    <x v="6"/>
    <s v="POLIMER"/>
    <s v="ULLAM KOLLAI POGUDHADA"/>
    <n v="0.02"/>
  </r>
  <r>
    <x v="13"/>
    <x v="6"/>
    <s v="POLIMER"/>
    <s v="ULLAM KOLLAI POGUDHADA"/>
    <n v="0.05"/>
  </r>
  <r>
    <x v="14"/>
    <x v="0"/>
    <s v="POLIMER"/>
    <s v="DEIVEEGA GANAM"/>
    <n v="0.02"/>
  </r>
  <r>
    <x v="14"/>
    <x v="0"/>
    <s v="POLIMER"/>
    <s v="POLIMAR SEIDIGAL"/>
    <n v="0.06"/>
  </r>
  <r>
    <x v="14"/>
    <x v="0"/>
    <s v="POLIMER"/>
    <s v="POLIMAR SEIDIGAL"/>
    <n v="0.06"/>
  </r>
  <r>
    <x v="14"/>
    <x v="0"/>
    <s v="POLIMER"/>
    <s v="MUSIC EXPRESS"/>
    <n v="7.0000000000000007E-2"/>
  </r>
  <r>
    <x v="14"/>
    <x v="0"/>
    <s v="POLIMER"/>
    <s v="MUSIC EXPRESS"/>
    <n v="0.05"/>
  </r>
  <r>
    <x v="14"/>
    <x v="0"/>
    <s v="POLIMER"/>
    <s v="MUSIC EXPRESS"/>
    <n v="7.0000000000000007E-2"/>
  </r>
  <r>
    <x v="14"/>
    <x v="0"/>
    <s v="POLIMER"/>
    <s v="SAMI POTTA MUDICHU"/>
    <n v="0.04"/>
  </r>
  <r>
    <x v="14"/>
    <x v="0"/>
    <s v="POLIMER"/>
    <s v="MADHUBALA"/>
    <n v="0.03"/>
  </r>
  <r>
    <x v="14"/>
    <x v="0"/>
    <s v="POLIMER"/>
    <s v="MADHUBALA"/>
    <n v="0.08"/>
  </r>
  <r>
    <x v="14"/>
    <x v="0"/>
    <s v="POLIMER"/>
    <s v="ULLAM KOLLAI POGUDHADA"/>
    <n v="0.03"/>
  </r>
  <r>
    <x v="14"/>
    <x v="0"/>
    <s v="POLIMER"/>
    <s v="TMF BAGAWAN"/>
    <n v="0.03"/>
  </r>
  <r>
    <x v="14"/>
    <x v="0"/>
    <s v="POLIMER"/>
    <s v="TMF BAGAWAN"/>
    <n v="0.01"/>
  </r>
  <r>
    <x v="14"/>
    <x v="0"/>
    <s v="POLIMER"/>
    <s v="TMF BAGAWAN"/>
    <n v="0.02"/>
  </r>
  <r>
    <x v="14"/>
    <x v="0"/>
    <s v="POLIMER"/>
    <s v="TMF BAGAWAN"/>
    <n v="0.02"/>
  </r>
  <r>
    <x v="14"/>
    <x v="0"/>
    <s v="POLIMER"/>
    <s v="SAKTHI POLA YARUMILLA (VALLAMAI THARAIY)"/>
    <n v="0.01"/>
  </r>
  <r>
    <x v="14"/>
    <x v="0"/>
    <s v="POLIMER"/>
    <s v="POLIMAR SEIDIGAL"/>
    <n v="0.01"/>
  </r>
  <r>
    <x v="14"/>
    <x v="0"/>
    <s v="POLIMER"/>
    <s v="SAMI POTTA MUDICHU"/>
    <n v="0.02"/>
  </r>
  <r>
    <x v="14"/>
    <x v="0"/>
    <s v="POLIMER"/>
    <s v="SAMI POTTA MUDICHU"/>
    <n v="0"/>
  </r>
  <r>
    <x v="14"/>
    <x v="0"/>
    <s v="POLIMER"/>
    <s v="ULLAM KOLLAI POGUDHADA"/>
    <n v="0"/>
  </r>
  <r>
    <x v="14"/>
    <x v="0"/>
    <s v="POLIMER"/>
    <s v="ULLAM KOLLAI POGUDHADA"/>
    <n v="0"/>
  </r>
  <r>
    <x v="15"/>
    <x v="1"/>
    <s v="POLIMER"/>
    <s v="DEIVEEGA GANAM"/>
    <n v="0.02"/>
  </r>
  <r>
    <x v="15"/>
    <x v="1"/>
    <s v="POLIMER"/>
    <s v="POLIMAR SEIDIGAL"/>
    <n v="0.08"/>
  </r>
  <r>
    <x v="15"/>
    <x v="1"/>
    <s v="POLIMER"/>
    <s v="POLIMAR SEIDIGAL"/>
    <n v="0.04"/>
  </r>
  <r>
    <x v="15"/>
    <x v="1"/>
    <s v="POLIMER"/>
    <s v="POLIMAR SEIDIGAL"/>
    <n v="0.04"/>
  </r>
  <r>
    <x v="15"/>
    <x v="1"/>
    <s v="POLIMER"/>
    <s v="MUSIC EXPRESS"/>
    <n v="0.05"/>
  </r>
  <r>
    <x v="15"/>
    <x v="1"/>
    <s v="POLIMER"/>
    <s v="MADHUBALA"/>
    <n v="0.02"/>
  </r>
  <r>
    <x v="15"/>
    <x v="1"/>
    <s v="POLIMER"/>
    <s v="MADHUBALA"/>
    <n v="0.02"/>
  </r>
  <r>
    <x v="15"/>
    <x v="1"/>
    <s v="POLIMER"/>
    <s v="MADHUBALA"/>
    <n v="0.02"/>
  </r>
  <r>
    <x v="15"/>
    <x v="1"/>
    <s v="POLIMER"/>
    <s v="ULLAM KOLLAI POGUDHADA"/>
    <n v="0.02"/>
  </r>
  <r>
    <x v="15"/>
    <x v="1"/>
    <s v="POLIMER"/>
    <s v="ULLAM KOLLAI POGUDHADA"/>
    <n v="0.02"/>
  </r>
  <r>
    <x v="15"/>
    <x v="1"/>
    <s v="POLIMER"/>
    <s v="TMF DHRONA"/>
    <n v="0.02"/>
  </r>
  <r>
    <x v="15"/>
    <x v="1"/>
    <s v="POLIMER"/>
    <s v="TMF DHRONA"/>
    <n v="0.03"/>
  </r>
  <r>
    <x v="15"/>
    <x v="1"/>
    <s v="POLIMER"/>
    <s v="TMF DHRONA"/>
    <n v="0"/>
  </r>
  <r>
    <x v="15"/>
    <x v="1"/>
    <s v="POLIMER"/>
    <s v="TMF DHRONA"/>
    <n v="0.01"/>
  </r>
  <r>
    <x v="15"/>
    <x v="1"/>
    <s v="POLIMER"/>
    <s v="SAKTHI POLA YARUMILLA (VALLAMAI THARAIY)"/>
    <n v="0.02"/>
  </r>
  <r>
    <x v="15"/>
    <x v="1"/>
    <s v="POLIMER"/>
    <s v="POLIMAR SEIDIGAL"/>
    <n v="0.01"/>
  </r>
  <r>
    <x v="15"/>
    <x v="1"/>
    <s v="POLIMER"/>
    <s v="SAMI POTTA MUDICHU"/>
    <n v="0"/>
  </r>
  <r>
    <x v="15"/>
    <x v="1"/>
    <s v="POLIMER"/>
    <s v="SAMI POTTA MUDICHU"/>
    <n v="0"/>
  </r>
  <r>
    <x v="15"/>
    <x v="1"/>
    <s v="POLIMER"/>
    <s v="ULLAM KOLLAI POGUDHADA"/>
    <n v="0.02"/>
  </r>
  <r>
    <x v="15"/>
    <x v="1"/>
    <s v="POLIMER"/>
    <s v="ULLAM KOLLAI POGUDHADA"/>
    <n v="0"/>
  </r>
  <r>
    <x v="16"/>
    <x v="2"/>
    <s v="POLIMER"/>
    <s v="DEIVEEGA GANAM"/>
    <n v="0.02"/>
  </r>
  <r>
    <x v="16"/>
    <x v="2"/>
    <s v="POLIMER"/>
    <s v="POLIMAR SEIDIGAL"/>
    <n v="0.02"/>
  </r>
  <r>
    <x v="16"/>
    <x v="2"/>
    <s v="POLIMER"/>
    <s v="POLIMAR SEIDIGAL"/>
    <n v="0.03"/>
  </r>
  <r>
    <x v="16"/>
    <x v="2"/>
    <s v="POLIMER"/>
    <s v="MUSIC EXPRESS"/>
    <n v="0.05"/>
  </r>
  <r>
    <x v="16"/>
    <x v="2"/>
    <s v="POLIMER"/>
    <s v="MUSIC EXPRESS"/>
    <n v="0.05"/>
  </r>
  <r>
    <x v="16"/>
    <x v="2"/>
    <s v="POLIMER"/>
    <s v="MUSIC EXPRESS"/>
    <n v="0.04"/>
  </r>
  <r>
    <x v="16"/>
    <x v="2"/>
    <s v="POLIMER"/>
    <s v="MUSIC EXPRESS"/>
    <n v="0.04"/>
  </r>
  <r>
    <x v="16"/>
    <x v="2"/>
    <s v="POLIMER"/>
    <s v="MAYAKKAM ENNA"/>
    <n v="0.04"/>
  </r>
  <r>
    <x v="16"/>
    <x v="2"/>
    <s v="POLIMER"/>
    <s v="MAYAKKAM ENNA"/>
    <n v="0.1"/>
  </r>
  <r>
    <x v="16"/>
    <x v="2"/>
    <s v="POLIMER"/>
    <s v="MADHUBALA"/>
    <n v="0.05"/>
  </r>
  <r>
    <x v="16"/>
    <x v="2"/>
    <s v="POLIMER"/>
    <s v="MADHUBALA"/>
    <n v="0.04"/>
  </r>
  <r>
    <x v="16"/>
    <x v="2"/>
    <s v="POLIMER"/>
    <s v="ULLAM KOLLAI POGUDHADA"/>
    <n v="0.02"/>
  </r>
  <r>
    <x v="16"/>
    <x v="2"/>
    <s v="POLIMER"/>
    <s v="ULLAM KOLLAI POGUDHADA"/>
    <n v="0.02"/>
  </r>
  <r>
    <x v="16"/>
    <x v="2"/>
    <s v="POLIMER"/>
    <s v="TMF SAGODARA SABATHAM"/>
    <n v="0.03"/>
  </r>
  <r>
    <x v="16"/>
    <x v="2"/>
    <s v="POLIMER"/>
    <s v="TMF SAGODARA SABATHAM"/>
    <n v="0.04"/>
  </r>
  <r>
    <x v="16"/>
    <x v="2"/>
    <s v="POLIMER"/>
    <s v="SAMI POTTA MUDICHU"/>
    <n v="0.02"/>
  </r>
  <r>
    <x v="16"/>
    <x v="2"/>
    <s v="POLIMER"/>
    <s v="SAMI POTTA MUDICHU"/>
    <n v="0.03"/>
  </r>
  <r>
    <x v="16"/>
    <x v="2"/>
    <s v="POLIMER"/>
    <s v="ULLAM KOLLAI POGUDHADA"/>
    <n v="0.01"/>
  </r>
  <r>
    <x v="16"/>
    <x v="2"/>
    <s v="POLIMER"/>
    <s v="ULLAM KOLLAI POGUDHADA"/>
    <n v="0.03"/>
  </r>
  <r>
    <x v="17"/>
    <x v="3"/>
    <s v="POLIMER"/>
    <s v="DEIVEEGA GANAM"/>
    <n v="0"/>
  </r>
  <r>
    <x v="17"/>
    <x v="3"/>
    <s v="POLIMER"/>
    <s v="POLIMAR SEIDIGAL"/>
    <n v="0.01"/>
  </r>
  <r>
    <x v="17"/>
    <x v="3"/>
    <s v="POLIMER"/>
    <s v="POLIMAR SEIDIGAL"/>
    <n v="0.02"/>
  </r>
  <r>
    <x v="17"/>
    <x v="3"/>
    <s v="POLIMER"/>
    <s v="MUSIC EXPRESS"/>
    <n v="0.02"/>
  </r>
  <r>
    <x v="17"/>
    <x v="3"/>
    <s v="POLIMER"/>
    <s v="COMEDY EXPRESS"/>
    <n v="0.02"/>
  </r>
  <r>
    <x v="17"/>
    <x v="3"/>
    <s v="POLIMER"/>
    <s v="CINEMA CINEMA"/>
    <n v="0.03"/>
  </r>
  <r>
    <x v="17"/>
    <x v="3"/>
    <s v="POLIMER"/>
    <s v="SAMI POTTA MUDICHU"/>
    <n v="0.03"/>
  </r>
  <r>
    <x v="17"/>
    <x v="3"/>
    <s v="POLIMER"/>
    <s v="SAMI POTTA MUDICHU"/>
    <n v="0.06"/>
  </r>
  <r>
    <x v="17"/>
    <x v="3"/>
    <s v="POLIMER"/>
    <s v="SAMI POTTA MUDICHU"/>
    <n v="0.04"/>
  </r>
  <r>
    <x v="17"/>
    <x v="3"/>
    <s v="POLIMER"/>
    <s v="POLIMAR SEIDIGAL"/>
    <n v="0.01"/>
  </r>
  <r>
    <x v="17"/>
    <x v="3"/>
    <s v="POLIMER"/>
    <s v="POLIMAR SEIDIGAL"/>
    <n v="0.02"/>
  </r>
  <r>
    <x v="17"/>
    <x v="3"/>
    <s v="POLIMER"/>
    <s v="TMF KALKI"/>
    <n v="0.02"/>
  </r>
  <r>
    <x v="17"/>
    <x v="3"/>
    <s v="POLIMER"/>
    <s v="TMF KALKI"/>
    <n v="0.05"/>
  </r>
  <r>
    <x v="17"/>
    <x v="3"/>
    <s v="POLIMER"/>
    <s v="TMF KALKI"/>
    <n v="0.04"/>
  </r>
  <r>
    <x v="17"/>
    <x v="3"/>
    <s v="POLIMER"/>
    <s v="CINEMA CINEMA"/>
    <n v="0.01"/>
  </r>
  <r>
    <x v="17"/>
    <x v="3"/>
    <s v="POLIMER"/>
    <s v="MUSIC EXPRESS"/>
    <n v="0.05"/>
  </r>
  <r>
    <x v="17"/>
    <x v="3"/>
    <s v="POLIMER"/>
    <s v="MUSIC EXPRESS"/>
    <n v="0.01"/>
  </r>
  <r>
    <x v="17"/>
    <x v="3"/>
    <s v="POLIMER"/>
    <s v="MUSIC EXPRESS"/>
    <n v="0.01"/>
  </r>
  <r>
    <x v="17"/>
    <x v="3"/>
    <s v="POLIMER"/>
    <s v="MUSIC EXPRESS"/>
    <n v="0.01"/>
  </r>
  <r>
    <x v="18"/>
    <x v="4"/>
    <s v="POLIMER"/>
    <s v="DEIVEEGA GANAM"/>
    <n v="0.01"/>
  </r>
  <r>
    <x v="18"/>
    <x v="4"/>
    <s v="POLIMER"/>
    <s v="POLIMAR SEIDIGAL"/>
    <n v="0"/>
  </r>
  <r>
    <x v="18"/>
    <x v="4"/>
    <s v="POLIMER"/>
    <s v="POLIMAR SEIDIGAL"/>
    <n v="0.02"/>
  </r>
  <r>
    <x v="18"/>
    <x v="4"/>
    <s v="POLIMER"/>
    <s v="MUSIC EXPRESS"/>
    <n v="0.02"/>
  </r>
  <r>
    <x v="18"/>
    <x v="4"/>
    <s v="POLIMER"/>
    <s v="MUSIC EXPRESS"/>
    <n v="0.04"/>
  </r>
  <r>
    <x v="18"/>
    <x v="4"/>
    <s v="POLIMER"/>
    <s v="MUSIC EXPRESS"/>
    <n v="0.03"/>
  </r>
  <r>
    <x v="18"/>
    <x v="4"/>
    <s v="POLIMER"/>
    <s v="COMEDY EXPRESS"/>
    <n v="0.02"/>
  </r>
  <r>
    <x v="18"/>
    <x v="4"/>
    <s v="POLIMER"/>
    <s v="COMEDY EXPRESS"/>
    <n v="0.04"/>
  </r>
  <r>
    <x v="18"/>
    <x v="4"/>
    <s v="POLIMER"/>
    <s v="ULLAM KOLLAI POGUDHADA"/>
    <n v="0.03"/>
  </r>
  <r>
    <x v="18"/>
    <x v="4"/>
    <s v="POLIMER"/>
    <s v="ULLAM KOLLAI POGUDHADA"/>
    <n v="0.04"/>
  </r>
  <r>
    <x v="18"/>
    <x v="4"/>
    <s v="POLIMER"/>
    <s v="ULLAM KOLLAI POGUDHADA"/>
    <n v="0.04"/>
  </r>
  <r>
    <x v="18"/>
    <x v="4"/>
    <s v="POLIMER"/>
    <s v="POLIMAR SEIDIGAL"/>
    <n v="0.03"/>
  </r>
  <r>
    <x v="18"/>
    <x v="4"/>
    <s v="POLIMER"/>
    <s v="TMF MARAMAM"/>
    <n v="0.05"/>
  </r>
  <r>
    <x v="18"/>
    <x v="4"/>
    <s v="POLIMER"/>
    <s v="TMF MARAMAM"/>
    <n v="0.03"/>
  </r>
  <r>
    <x v="18"/>
    <x v="4"/>
    <s v="POLIMER"/>
    <s v="KOLLYWOOD INBOX"/>
    <n v="0"/>
  </r>
  <r>
    <x v="18"/>
    <x v="4"/>
    <s v="POLIMER"/>
    <s v="POLIMAR SEIDIGAL"/>
    <n v="0.01"/>
  </r>
  <r>
    <x v="18"/>
    <x v="4"/>
    <s v="POLIMER"/>
    <s v="MUSIC EXPRESS"/>
    <n v="0.01"/>
  </r>
  <r>
    <x v="18"/>
    <x v="4"/>
    <s v="POLIMER"/>
    <s v="MUSIC EXPRESS"/>
    <n v="0.01"/>
  </r>
  <r>
    <x v="18"/>
    <x v="4"/>
    <s v="POLIMER"/>
    <s v="MUSIC EXPRESS"/>
    <n v="0.01"/>
  </r>
  <r>
    <x v="19"/>
    <x v="5"/>
    <s v="POLIMER"/>
    <s v="DEIVEEGA GANAM"/>
    <n v="0"/>
  </r>
  <r>
    <x v="19"/>
    <x v="5"/>
    <s v="POLIMER"/>
    <s v="DEIVEEGA GANAM"/>
    <n v="0.03"/>
  </r>
  <r>
    <x v="19"/>
    <x v="5"/>
    <s v="POLIMER"/>
    <s v="MUSIC EXPRESS"/>
    <n v="0.08"/>
  </r>
  <r>
    <x v="19"/>
    <x v="5"/>
    <s v="POLIMER"/>
    <s v="MADHUBALA"/>
    <n v="0.02"/>
  </r>
  <r>
    <x v="19"/>
    <x v="5"/>
    <s v="POLIMER"/>
    <s v="ULLAM KOLLAI POGUDHADA"/>
    <n v="0.04"/>
  </r>
  <r>
    <x v="19"/>
    <x v="5"/>
    <s v="POLIMER"/>
    <s v="ULLAM KOLLAI POGUDHADA"/>
    <n v="0.05"/>
  </r>
  <r>
    <x v="19"/>
    <x v="5"/>
    <s v="POLIMER"/>
    <s v="TMF KADHAL KADHAI"/>
    <n v="0.03"/>
  </r>
  <r>
    <x v="19"/>
    <x v="5"/>
    <s v="POLIMER"/>
    <s v="TMF KADHAL KADHAI"/>
    <n v="0.03"/>
  </r>
  <r>
    <x v="19"/>
    <x v="5"/>
    <s v="POLIMER"/>
    <s v="TMF KADHAL KADHAI"/>
    <n v="0.03"/>
  </r>
  <r>
    <x v="19"/>
    <x v="5"/>
    <s v="POLIMER"/>
    <s v="TMF KADHAL KADHAI"/>
    <n v="0.04"/>
  </r>
  <r>
    <x v="19"/>
    <x v="5"/>
    <s v="POLIMER"/>
    <s v="TMF KADHAL KADHAI"/>
    <n v="0.03"/>
  </r>
  <r>
    <x v="19"/>
    <x v="5"/>
    <s v="POLIMER"/>
    <s v="TMF KADHAL KADHAI"/>
    <n v="0.03"/>
  </r>
  <r>
    <x v="19"/>
    <x v="5"/>
    <s v="POLIMER"/>
    <s v="TMF KADHAL KADHAI"/>
    <n v="0.02"/>
  </r>
  <r>
    <x v="19"/>
    <x v="5"/>
    <s v="POLIMER"/>
    <s v="TMF KADHAL KADHAI"/>
    <n v="0.02"/>
  </r>
  <r>
    <x v="19"/>
    <x v="5"/>
    <s v="POLIMER"/>
    <s v="SAKTHI POLA YARUMILLA (VALLAMAI THARAIY)"/>
    <n v="0"/>
  </r>
  <r>
    <x v="19"/>
    <x v="5"/>
    <s v="POLIMER"/>
    <s v="SAMI POTTA MUDICHU"/>
    <n v="0.03"/>
  </r>
  <r>
    <x v="19"/>
    <x v="5"/>
    <s v="POLIMER"/>
    <s v="SAMI POTTA MUDICHU"/>
    <n v="0.01"/>
  </r>
  <r>
    <x v="19"/>
    <x v="5"/>
    <s v="POLIMER"/>
    <s v="SAMI POTTA MUDICHU"/>
    <n v="0.01"/>
  </r>
  <r>
    <x v="19"/>
    <x v="5"/>
    <s v="POLIMER"/>
    <s v="ULLAM KOLLAI POGUDHADA"/>
    <n v="0.01"/>
  </r>
  <r>
    <x v="20"/>
    <x v="6"/>
    <s v="POLIMER"/>
    <s v="DEIVEEGA GANAM"/>
    <n v="0"/>
  </r>
  <r>
    <x v="20"/>
    <x v="6"/>
    <s v="POLIMER"/>
    <s v="GURU PEYARCHI PALANGAL"/>
    <n v="0"/>
  </r>
  <r>
    <x v="20"/>
    <x v="6"/>
    <s v="POLIMER"/>
    <s v="GURU PEYARCHI PALANGAL"/>
    <n v="0.01"/>
  </r>
  <r>
    <x v="20"/>
    <x v="6"/>
    <s v="POLIMER"/>
    <s v="GURU PEYARCHI PALANGAL"/>
    <n v="0.01"/>
  </r>
  <r>
    <x v="20"/>
    <x v="6"/>
    <s v="POLIMER"/>
    <s v="GURU PEYARCHI PALANGAL"/>
    <n v="0.01"/>
  </r>
  <r>
    <x v="20"/>
    <x v="6"/>
    <s v="POLIMER"/>
    <s v="ULLAM KOLLAI POGUDHADA"/>
    <n v="7.0000000000000007E-2"/>
  </r>
  <r>
    <x v="20"/>
    <x v="6"/>
    <s v="POLIMER"/>
    <s v="TMF KAAROOTI KANNAN"/>
    <n v="0.06"/>
  </r>
  <r>
    <x v="20"/>
    <x v="6"/>
    <s v="POLIMER"/>
    <s v="TMF KAAROOTI KANNAN"/>
    <n v="0.04"/>
  </r>
  <r>
    <x v="20"/>
    <x v="6"/>
    <s v="POLIMER"/>
    <s v="TMF KAAROOTI KANNAN"/>
    <n v="0.04"/>
  </r>
  <r>
    <x v="20"/>
    <x v="6"/>
    <s v="POLIMER"/>
    <s v="TMF KAAROOTI KANNAN"/>
    <n v="0.04"/>
  </r>
  <r>
    <x v="20"/>
    <x v="6"/>
    <s v="POLIMER"/>
    <s v="TMF KAAROOTI KANNAN"/>
    <n v="0.04"/>
  </r>
  <r>
    <x v="20"/>
    <x v="6"/>
    <s v="POLIMER"/>
    <s v="TMF KAAROOTI KANNAN"/>
    <n v="0.03"/>
  </r>
  <r>
    <x v="20"/>
    <x v="6"/>
    <s v="POLIMER"/>
    <s v="TMF KAAROOTI KANNAN"/>
    <n v="0.04"/>
  </r>
  <r>
    <x v="20"/>
    <x v="6"/>
    <s v="POLIMER"/>
    <s v="TMF KAAROOTI KANNAN"/>
    <n v="0.05"/>
  </r>
  <r>
    <x v="20"/>
    <x v="6"/>
    <s v="POLIMER"/>
    <s v="SAKTHI POLA YARUMILLA (VALLAMAI THARAIY)"/>
    <n v="0.03"/>
  </r>
  <r>
    <x v="20"/>
    <x v="6"/>
    <s v="POLIMER"/>
    <s v="SAKTHI POLA YARUMILLA (VALLAMAI THARAIY)"/>
    <n v="0.04"/>
  </r>
  <r>
    <x v="20"/>
    <x v="6"/>
    <s v="POLIMER"/>
    <s v="SAKTHI POLA YARUMILLA (VALLAMAI THARAIY)"/>
    <n v="0.04"/>
  </r>
  <r>
    <x v="20"/>
    <x v="6"/>
    <s v="POLIMER"/>
    <s v="MADHUBALA"/>
    <n v="0.08"/>
  </r>
  <r>
    <x v="21"/>
    <x v="0"/>
    <s v="POLIMER"/>
    <s v="DEIVEEGA GANAM"/>
    <n v="0.01"/>
  </r>
  <r>
    <x v="21"/>
    <x v="0"/>
    <s v="POLIMER"/>
    <s v="GURU PEYARCHI PALANGAL"/>
    <n v="0.03"/>
  </r>
  <r>
    <x v="21"/>
    <x v="0"/>
    <s v="POLIMER"/>
    <s v="GURU PEYARCHI PALANGAL"/>
    <n v="0.05"/>
  </r>
  <r>
    <x v="21"/>
    <x v="0"/>
    <s v="POLIMER"/>
    <s v="GURU PEYARCHI PALANGAL"/>
    <n v="0.03"/>
  </r>
  <r>
    <x v="21"/>
    <x v="0"/>
    <s v="POLIMER"/>
    <s v="GURU PEYARCHI PALANGAL"/>
    <n v="0.03"/>
  </r>
  <r>
    <x v="21"/>
    <x v="0"/>
    <s v="POLIMER"/>
    <s v="GURU PEYARCHI PALANGAL"/>
    <n v="0.03"/>
  </r>
  <r>
    <x v="21"/>
    <x v="0"/>
    <s v="POLIMER"/>
    <s v="ULLAM KOLLAI POGUDHADA"/>
    <n v="0.04"/>
  </r>
  <r>
    <x v="21"/>
    <x v="0"/>
    <s v="POLIMER"/>
    <s v="TMF SEEVALAPPERI PANDI"/>
    <n v="0.04"/>
  </r>
  <r>
    <x v="21"/>
    <x v="0"/>
    <s v="POLIMER"/>
    <s v="TMF SEEVALAPPERI PANDI"/>
    <n v="0.03"/>
  </r>
  <r>
    <x v="21"/>
    <x v="0"/>
    <s v="POLIMER"/>
    <s v="TMF SEEVALAPPERI PANDI"/>
    <n v="0.01"/>
  </r>
  <r>
    <x v="21"/>
    <x v="0"/>
    <s v="POLIMER"/>
    <s v="TMF SEEVALAPPERI PANDI"/>
    <n v="0.01"/>
  </r>
  <r>
    <x v="21"/>
    <x v="0"/>
    <s v="POLIMER"/>
    <s v="TMF SEEVALAPPERI PANDI"/>
    <n v="0.02"/>
  </r>
  <r>
    <x v="21"/>
    <x v="0"/>
    <s v="POLIMER"/>
    <s v="TMF SEEVALAPPERI PANDI"/>
    <n v="0.02"/>
  </r>
  <r>
    <x v="21"/>
    <x v="0"/>
    <s v="POLIMER"/>
    <s v="TMF SEEVALAPPERI PANDI"/>
    <n v="0.04"/>
  </r>
  <r>
    <x v="21"/>
    <x v="0"/>
    <s v="POLIMER"/>
    <s v="TMF SEEVALAPPERI PANDI"/>
    <n v="0.01"/>
  </r>
  <r>
    <x v="21"/>
    <x v="0"/>
    <s v="POLIMER"/>
    <s v="TMF SEEVALAPPERI PANDI"/>
    <n v="0.03"/>
  </r>
  <r>
    <x v="21"/>
    <x v="0"/>
    <s v="POLIMER"/>
    <s v="TMF SEEVALAPPERI PANDI"/>
    <n v="0.02"/>
  </r>
  <r>
    <x v="21"/>
    <x v="0"/>
    <s v="POLIMER"/>
    <s v="TMF SEEVALAPPERI PANDI"/>
    <n v="0.01"/>
  </r>
  <r>
    <x v="21"/>
    <x v="0"/>
    <s v="POLIMER"/>
    <s v="SAKTHI POLA YARUMILLA (VALLAMAI THARAIY)"/>
    <n v="0"/>
  </r>
  <r>
    <x v="21"/>
    <x v="0"/>
    <s v="POLIMER"/>
    <s v="SAKTHI POLA YARUMILLA (VALLAMAI THARAIY)"/>
    <n v="0.02"/>
  </r>
  <r>
    <x v="22"/>
    <x v="1"/>
    <s v="POLIMER"/>
    <s v="DEIVEEGA GANAM"/>
    <n v="0"/>
  </r>
  <r>
    <x v="22"/>
    <x v="1"/>
    <s v="POLIMER"/>
    <s v="GURU PEYARCHI PALANGAL"/>
    <n v="0.08"/>
  </r>
  <r>
    <x v="22"/>
    <x v="1"/>
    <s v="POLIMER"/>
    <s v="GURU PEYARCHI PALANGAL"/>
    <n v="0.08"/>
  </r>
  <r>
    <x v="22"/>
    <x v="1"/>
    <s v="POLIMER"/>
    <s v="GURU PEYARCHI PALANGAL"/>
    <n v="0.03"/>
  </r>
  <r>
    <x v="22"/>
    <x v="1"/>
    <s v="POLIMER"/>
    <s v="GURU PEYARCHI PALANGAL"/>
    <n v="0.03"/>
  </r>
  <r>
    <x v="22"/>
    <x v="1"/>
    <s v="POLIMER"/>
    <s v="GURU PEYARCHI PALANGAL"/>
    <n v="0.03"/>
  </r>
  <r>
    <x v="22"/>
    <x v="1"/>
    <s v="POLIMER"/>
    <s v="GURU PEYARCHI PALANGAL"/>
    <n v="0.06"/>
  </r>
  <r>
    <x v="22"/>
    <x v="1"/>
    <s v="POLIMER"/>
    <s v="GURU PEYARCHI PALANGAL"/>
    <n v="0.03"/>
  </r>
  <r>
    <x v="22"/>
    <x v="1"/>
    <s v="POLIMER"/>
    <s v="GURU PEYARCHI PALANGAL"/>
    <n v="0.03"/>
  </r>
  <r>
    <x v="22"/>
    <x v="1"/>
    <s v="POLIMER"/>
    <s v="ULLAM KOLLAI POGUDHADA"/>
    <n v="0.01"/>
  </r>
  <r>
    <x v="22"/>
    <x v="1"/>
    <s v="POLIMER"/>
    <s v="TMF AYE AUTO"/>
    <n v="0.02"/>
  </r>
  <r>
    <x v="22"/>
    <x v="1"/>
    <s v="POLIMER"/>
    <s v="TMF AYE AUTO"/>
    <n v="0.02"/>
  </r>
  <r>
    <x v="22"/>
    <x v="1"/>
    <s v="POLIMER"/>
    <s v="TMF AYE AUTO"/>
    <n v="0.02"/>
  </r>
  <r>
    <x v="22"/>
    <x v="1"/>
    <s v="POLIMER"/>
    <s v="TMF AYE AUTO"/>
    <n v="0.01"/>
  </r>
  <r>
    <x v="22"/>
    <x v="1"/>
    <s v="POLIMER"/>
    <s v="TMF AYE AUTO"/>
    <n v="0.02"/>
  </r>
  <r>
    <x v="22"/>
    <x v="1"/>
    <s v="POLIMER"/>
    <s v="TMF AYE AUTO"/>
    <n v="0.02"/>
  </r>
  <r>
    <x v="22"/>
    <x v="1"/>
    <s v="POLIMER"/>
    <s v="TMF AYE AUTO"/>
    <n v="0.03"/>
  </r>
  <r>
    <x v="22"/>
    <x v="1"/>
    <s v="POLIMER"/>
    <s v="TMF AYE AUTO"/>
    <n v="0.04"/>
  </r>
  <r>
    <x v="22"/>
    <x v="1"/>
    <s v="POLIMER"/>
    <s v="SAKTHI POLA YARUMILLA (VALLAMAI THARAIY)"/>
    <n v="0"/>
  </r>
  <r>
    <x v="22"/>
    <x v="1"/>
    <s v="POLIMER"/>
    <s v="SAKTHI POLA YARUMILLA (VALLAMAI THARAIY)"/>
    <n v="0"/>
  </r>
  <r>
    <x v="23"/>
    <x v="2"/>
    <s v="POLIMER"/>
    <s v="DEIVEEGA GANAM"/>
    <n v="0"/>
  </r>
  <r>
    <x v="23"/>
    <x v="2"/>
    <s v="POLIMER"/>
    <s v="GURU PEYARCHI PALANGAL"/>
    <n v="0.02"/>
  </r>
  <r>
    <x v="23"/>
    <x v="2"/>
    <s v="POLIMER"/>
    <s v="GURU PEYARCHI PALANGAL"/>
    <n v="0.02"/>
  </r>
  <r>
    <x v="23"/>
    <x v="2"/>
    <s v="POLIMER"/>
    <s v="GURU PEYARCHI PALANGAL"/>
    <n v="0.04"/>
  </r>
  <r>
    <x v="23"/>
    <x v="2"/>
    <s v="POLIMER"/>
    <s v="GURU PEYARCHI PALANGAL"/>
    <n v="0.03"/>
  </r>
  <r>
    <x v="23"/>
    <x v="2"/>
    <s v="POLIMER"/>
    <s v="GURU PEYARCHI PALANGAL"/>
    <n v="0.01"/>
  </r>
  <r>
    <x v="23"/>
    <x v="2"/>
    <s v="POLIMER"/>
    <s v="GURU PEYARCHI PALANGAL"/>
    <n v="0.01"/>
  </r>
  <r>
    <x v="23"/>
    <x v="2"/>
    <s v="POLIMER"/>
    <s v="ULLAM KOLLAI POGUDHADA"/>
    <n v="0.04"/>
  </r>
  <r>
    <x v="23"/>
    <x v="2"/>
    <s v="POLIMER"/>
    <s v="ULLAM KOLLAI POGUDHADA"/>
    <n v="0.14000000000000001"/>
  </r>
  <r>
    <x v="23"/>
    <x v="2"/>
    <s v="POLIMER"/>
    <s v="TMF ENAKKAHAK KATHIRU"/>
    <n v="0.01"/>
  </r>
  <r>
    <x v="23"/>
    <x v="2"/>
    <s v="POLIMER"/>
    <s v="TMF ENAKKAHAK KATHIRU"/>
    <n v="0.01"/>
  </r>
  <r>
    <x v="23"/>
    <x v="2"/>
    <s v="POLIMER"/>
    <s v="TMF ENAKKAHAK KATHIRU"/>
    <n v="0.04"/>
  </r>
  <r>
    <x v="23"/>
    <x v="2"/>
    <s v="POLIMER"/>
    <s v="TMF ENAKKAHAK KATHIRU"/>
    <n v="0.04"/>
  </r>
  <r>
    <x v="23"/>
    <x v="2"/>
    <s v="POLIMER"/>
    <s v="TMF ENAKKAHAK KATHIRU"/>
    <n v="0.03"/>
  </r>
  <r>
    <x v="23"/>
    <x v="2"/>
    <s v="POLIMER"/>
    <s v="TMF ENAKKAHAK KATHIRU"/>
    <n v="0.03"/>
  </r>
  <r>
    <x v="23"/>
    <x v="2"/>
    <s v="POLIMER"/>
    <s v="TMF ENAKKAHAK KATHIRU"/>
    <n v="0.03"/>
  </r>
  <r>
    <x v="23"/>
    <x v="2"/>
    <s v="POLIMER"/>
    <s v="TMF ENAKKAHAK KATHIRU"/>
    <n v="0.02"/>
  </r>
  <r>
    <x v="23"/>
    <x v="2"/>
    <s v="POLIMER"/>
    <s v="TMF ENAKKAHAK KATHIRU"/>
    <n v="0"/>
  </r>
  <r>
    <x v="23"/>
    <x v="2"/>
    <s v="POLIMER"/>
    <s v="TMF ENAKKAHAK KATHIRU"/>
    <n v="0.02"/>
  </r>
  <r>
    <x v="23"/>
    <x v="2"/>
    <s v="POLIMER"/>
    <s v="SAKTHI POLA YARUMILLA (VALLAMAI THARAIY)"/>
    <n v="0.02"/>
  </r>
  <r>
    <x v="24"/>
    <x v="3"/>
    <s v="POLIMER"/>
    <s v="DEIVEEGA GANAM"/>
    <n v="0.01"/>
  </r>
  <r>
    <x v="24"/>
    <x v="3"/>
    <s v="POLIMER"/>
    <s v="POLIMAR SEIDIGAL"/>
    <n v="0.04"/>
  </r>
  <r>
    <x v="24"/>
    <x v="3"/>
    <s v="POLIMER"/>
    <s v="POLIMAR SEIDIGAL"/>
    <n v="0.06"/>
  </r>
  <r>
    <x v="24"/>
    <x v="3"/>
    <s v="POLIMER"/>
    <s v="CINEMA CINEMA"/>
    <n v="0.03"/>
  </r>
  <r>
    <x v="24"/>
    <x v="3"/>
    <s v="POLIMER"/>
    <s v="SAMI POTTA MUDICHU"/>
    <n v="0.05"/>
  </r>
  <r>
    <x v="24"/>
    <x v="3"/>
    <s v="POLIMER"/>
    <s v="SAMI POTTA MUDICHU"/>
    <n v="0.05"/>
  </r>
  <r>
    <x v="24"/>
    <x v="3"/>
    <s v="POLIMER"/>
    <s v="SAMI POTTA MUDICHU"/>
    <n v="0.08"/>
  </r>
  <r>
    <x v="24"/>
    <x v="3"/>
    <s v="POLIMER"/>
    <s v="SAMI POTTA MUDICHU"/>
    <n v="0.05"/>
  </r>
  <r>
    <x v="24"/>
    <x v="3"/>
    <s v="POLIMER"/>
    <s v="POLIMAR SEIDIGAL"/>
    <n v="0.03"/>
  </r>
  <r>
    <x v="24"/>
    <x v="3"/>
    <s v="POLIMER"/>
    <s v="TMF PAGAIVAN"/>
    <n v="0.02"/>
  </r>
  <r>
    <x v="24"/>
    <x v="3"/>
    <s v="POLIMER"/>
    <s v="TMF PAGAIVAN"/>
    <n v="0.03"/>
  </r>
  <r>
    <x v="24"/>
    <x v="3"/>
    <s v="POLIMER"/>
    <s v="TMF PAGAIVAN"/>
    <n v="0.02"/>
  </r>
  <r>
    <x v="24"/>
    <x v="3"/>
    <s v="POLIMER"/>
    <s v="TMF PAGAIVAN"/>
    <n v="0.02"/>
  </r>
  <r>
    <x v="24"/>
    <x v="3"/>
    <s v="POLIMER"/>
    <s v="TMF PAGAIVAN"/>
    <n v="0.02"/>
  </r>
  <r>
    <x v="24"/>
    <x v="3"/>
    <s v="POLIMER"/>
    <s v="TMF PAGAIVAN"/>
    <n v="0"/>
  </r>
  <r>
    <x v="24"/>
    <x v="3"/>
    <s v="POLIMER"/>
    <s v="MOVIE MUNNOTTAM"/>
    <n v="0.01"/>
  </r>
  <r>
    <x v="24"/>
    <x v="3"/>
    <s v="POLIMER"/>
    <s v="CINEMA CINEMA"/>
    <n v="0.01"/>
  </r>
  <r>
    <x v="24"/>
    <x v="3"/>
    <s v="POLIMER"/>
    <s v="SAKTHI POLA YARUMILLA (VALLAMAI THARAIY)"/>
    <n v="0.02"/>
  </r>
  <r>
    <x v="24"/>
    <x v="3"/>
    <s v="POLIMER"/>
    <s v="SAKTHI POLA YARUMILLA (VALLAMAI THARAIY)"/>
    <n v="0.02"/>
  </r>
  <r>
    <x v="25"/>
    <x v="4"/>
    <s v="POLIMER"/>
    <s v="DEIVEEGA GANAM"/>
    <n v="0"/>
  </r>
  <r>
    <x v="25"/>
    <x v="4"/>
    <s v="POLIMER"/>
    <s v="POLIMAR SEIDIGAL"/>
    <n v="0.01"/>
  </r>
  <r>
    <x v="25"/>
    <x v="4"/>
    <s v="POLIMER"/>
    <s v="POLIMAR SEIDIGAL"/>
    <n v="0.01"/>
  </r>
  <r>
    <x v="25"/>
    <x v="4"/>
    <s v="POLIMER"/>
    <s v="MUSIC EXPRESS"/>
    <n v="0"/>
  </r>
  <r>
    <x v="25"/>
    <x v="4"/>
    <s v="POLIMER"/>
    <s v="MUSIC EXPRESS"/>
    <n v="0"/>
  </r>
  <r>
    <x v="25"/>
    <x v="4"/>
    <s v="POLIMER"/>
    <s v="COMEDY EXPRESS"/>
    <n v="0.09"/>
  </r>
  <r>
    <x v="25"/>
    <x v="4"/>
    <s v="POLIMER"/>
    <s v="COMEDY EXPRESS"/>
    <n v="0.15"/>
  </r>
  <r>
    <x v="25"/>
    <x v="4"/>
    <s v="POLIMER"/>
    <s v="JUNIOR SUPER DANCER"/>
    <n v="0.15"/>
  </r>
  <r>
    <x v="25"/>
    <x v="4"/>
    <s v="POLIMER"/>
    <s v="ULLAM KOLLAI POGUDHADA"/>
    <n v="0.04"/>
  </r>
  <r>
    <x v="25"/>
    <x v="4"/>
    <s v="POLIMER"/>
    <s v="ULLAM KOLLAI POGUDHADA"/>
    <n v="0.09"/>
  </r>
  <r>
    <x v="25"/>
    <x v="4"/>
    <s v="POLIMER"/>
    <s v="ULLAM KOLLAI POGUDHADA"/>
    <n v="0.19"/>
  </r>
  <r>
    <x v="25"/>
    <x v="4"/>
    <s v="POLIMER"/>
    <s v="ULLAM KOLLAI POGUDHADA"/>
    <n v="0.1"/>
  </r>
  <r>
    <x v="25"/>
    <x v="4"/>
    <s v="POLIMER"/>
    <s v="POLIMAR SEIDIGAL"/>
    <n v="7.0000000000000007E-2"/>
  </r>
  <r>
    <x v="25"/>
    <x v="4"/>
    <s v="POLIMER"/>
    <s v="POLIMAR SEIDIGAL"/>
    <n v="0.06"/>
  </r>
  <r>
    <x v="25"/>
    <x v="4"/>
    <s v="POLIMER"/>
    <s v="TMF STALIN"/>
    <n v="0.02"/>
  </r>
  <r>
    <x v="25"/>
    <x v="4"/>
    <s v="POLIMER"/>
    <s v="TMF STALIN"/>
    <n v="0.04"/>
  </r>
  <r>
    <x v="25"/>
    <x v="4"/>
    <s v="POLIMER"/>
    <s v="KOLLYWOOD INBOX"/>
    <n v="0.04"/>
  </r>
  <r>
    <x v="25"/>
    <x v="4"/>
    <s v="POLIMER"/>
    <s v="THIRAI KADHAMBAM"/>
    <n v="0.04"/>
  </r>
  <r>
    <x v="25"/>
    <x v="4"/>
    <s v="POLIMER"/>
    <s v="THIRAI KADHAMBAM"/>
    <n v="0.02"/>
  </r>
  <r>
    <x v="26"/>
    <x v="5"/>
    <s v="POLIMER"/>
    <s v="DEIVEEGA GANAM"/>
    <n v="0.02"/>
  </r>
  <r>
    <x v="26"/>
    <x v="5"/>
    <s v="POLIMER"/>
    <s v="DEIVEEGA GANAM"/>
    <n v="0.02"/>
  </r>
  <r>
    <x v="26"/>
    <x v="5"/>
    <s v="POLIMER"/>
    <s v="MOONDRU MUDICHU"/>
    <n v="0.05"/>
  </r>
  <r>
    <x v="26"/>
    <x v="5"/>
    <s v="POLIMER"/>
    <s v="MADHUBALA"/>
    <n v="7.0000000000000007E-2"/>
  </r>
  <r>
    <x v="26"/>
    <x v="5"/>
    <s v="POLIMER"/>
    <s v="ULLAM KOLLAI POGUDHADA"/>
    <n v="0.03"/>
  </r>
  <r>
    <x v="26"/>
    <x v="5"/>
    <s v="POLIMER"/>
    <s v="TMF ANDRU MUTHAL INDRU VARAI"/>
    <n v="0.01"/>
  </r>
  <r>
    <x v="26"/>
    <x v="5"/>
    <s v="POLIMER"/>
    <s v="TMF ANDRU MUTHAL INDRU VARAI"/>
    <n v="0"/>
  </r>
  <r>
    <x v="26"/>
    <x v="5"/>
    <s v="POLIMER"/>
    <s v="TMF ANDRU MUTHAL INDRU VARAI"/>
    <n v="0"/>
  </r>
  <r>
    <x v="26"/>
    <x v="5"/>
    <s v="POLIMER"/>
    <s v="TMF ANDRU MUTHAL INDRU VARAI"/>
    <n v="0"/>
  </r>
  <r>
    <x v="26"/>
    <x v="5"/>
    <s v="POLIMER"/>
    <s v="TMF ANDRU MUTHAL INDRU VARAI"/>
    <n v="0"/>
  </r>
  <r>
    <x v="26"/>
    <x v="5"/>
    <s v="POLIMER"/>
    <s v="TMF ANDRU MUTHAL INDRU VARAI"/>
    <n v="0.02"/>
  </r>
  <r>
    <x v="26"/>
    <x v="5"/>
    <s v="POLIMER"/>
    <s v="TMF ANDRU MUTHAL INDRU VARAI"/>
    <n v="0.02"/>
  </r>
  <r>
    <x v="26"/>
    <x v="5"/>
    <s v="POLIMER"/>
    <s v="SAKTHI POLA YARUMILLA (VALLAMAI THARAIY)"/>
    <n v="0.01"/>
  </r>
  <r>
    <x v="26"/>
    <x v="5"/>
    <s v="POLIMER"/>
    <s v="SAMI POTTA MUDICHU"/>
    <n v="0.03"/>
  </r>
  <r>
    <x v="26"/>
    <x v="5"/>
    <s v="POLIMER"/>
    <s v="SAMI POTTA MUDICHU"/>
    <n v="0.03"/>
  </r>
  <r>
    <x v="26"/>
    <x v="5"/>
    <s v="POLIMER"/>
    <s v="SAMI POTTA MUDICHU"/>
    <n v="0.05"/>
  </r>
  <r>
    <x v="26"/>
    <x v="5"/>
    <s v="POLIMER"/>
    <s v="SAMI POTTA MUDICHU"/>
    <n v="0.06"/>
  </r>
  <r>
    <x v="26"/>
    <x v="5"/>
    <s v="POLIMER"/>
    <s v="MADHUBALA"/>
    <n v="7.0000000000000007E-2"/>
  </r>
  <r>
    <x v="26"/>
    <x v="5"/>
    <s v="POLIMER"/>
    <s v="MADHUBALA"/>
    <n v="0.08"/>
  </r>
  <r>
    <x v="27"/>
    <x v="6"/>
    <s v="POLIMER"/>
    <s v="DEIVEEGA GANAM"/>
    <n v="0.02"/>
  </r>
  <r>
    <x v="27"/>
    <x v="6"/>
    <s v="POLIMER"/>
    <s v="SAMI POTTA MUDICHU"/>
    <n v="0.01"/>
  </r>
  <r>
    <x v="27"/>
    <x v="6"/>
    <s v="POLIMER"/>
    <s v="MADHUBALA"/>
    <n v="0.06"/>
  </r>
  <r>
    <x v="27"/>
    <x v="6"/>
    <s v="POLIMER"/>
    <s v="TMF ROWDY RAKKAMMA"/>
    <n v="0.06"/>
  </r>
  <r>
    <x v="27"/>
    <x v="6"/>
    <s v="POLIMER"/>
    <s v="TMF ROWDY RAKKAMMA"/>
    <n v="0.03"/>
  </r>
  <r>
    <x v="27"/>
    <x v="6"/>
    <s v="POLIMER"/>
    <s v="TMF ROWDY RAKKAMMA"/>
    <n v="0.05"/>
  </r>
  <r>
    <x v="27"/>
    <x v="6"/>
    <s v="POLIMER"/>
    <s v="TMF ROWDY RAKKAMMA"/>
    <n v="0.04"/>
  </r>
  <r>
    <x v="27"/>
    <x v="6"/>
    <s v="POLIMER"/>
    <s v="TMF ROWDY RAKKAMMA"/>
    <n v="0.01"/>
  </r>
  <r>
    <x v="27"/>
    <x v="6"/>
    <s v="POLIMER"/>
    <s v="TMF ROWDY RAKKAMMA"/>
    <n v="0.01"/>
  </r>
  <r>
    <x v="27"/>
    <x v="6"/>
    <s v="POLIMER"/>
    <s v="TMF ROWDY RAKKAMMA"/>
    <n v="0.01"/>
  </r>
  <r>
    <x v="27"/>
    <x v="6"/>
    <s v="POLIMER"/>
    <s v="TMF ROWDY RAKKAMMA"/>
    <n v="0.01"/>
  </r>
  <r>
    <x v="27"/>
    <x v="6"/>
    <s v="POLIMER"/>
    <s v="TMF ROWDY RAKKAMMA"/>
    <n v="0.01"/>
  </r>
  <r>
    <x v="27"/>
    <x v="6"/>
    <s v="POLIMER"/>
    <s v="TMF ROWDY RAKKAMMA"/>
    <n v="0"/>
  </r>
  <r>
    <x v="27"/>
    <x v="6"/>
    <s v="POLIMER"/>
    <s v="TMF ROWDY RAKKAMMA"/>
    <n v="0"/>
  </r>
  <r>
    <x v="27"/>
    <x v="6"/>
    <s v="POLIMER"/>
    <s v="TMF ROWDY RAKKAMMA"/>
    <n v="0.01"/>
  </r>
  <r>
    <x v="27"/>
    <x v="6"/>
    <s v="POLIMER"/>
    <s v="TMF ROWDY RAKKAMMA"/>
    <n v="0.01"/>
  </r>
  <r>
    <x v="27"/>
    <x v="6"/>
    <s v="POLIMER"/>
    <s v="SAKTHI POLA YARUMILLA (VALLAMAI THARAIY)"/>
    <n v="0.01"/>
  </r>
  <r>
    <x v="27"/>
    <x v="6"/>
    <s v="POLIMER"/>
    <s v="SAKTHI POLA YARUMILLA (VALLAMAI THARAIY)"/>
    <n v="0"/>
  </r>
  <r>
    <x v="27"/>
    <x v="6"/>
    <s v="POLIMER"/>
    <s v="SAMI POTTA MUDICHU"/>
    <n v="0"/>
  </r>
  <r>
    <x v="28"/>
    <x v="0"/>
    <s v="POLIMER"/>
    <s v="DEIVEEGA GANAM"/>
    <n v="0"/>
  </r>
  <r>
    <x v="28"/>
    <x v="0"/>
    <s v="POLIMER"/>
    <s v="NALLAL NERAM"/>
    <n v="0.03"/>
  </r>
  <r>
    <x v="28"/>
    <x v="0"/>
    <s v="POLIMER"/>
    <s v="NALLAL NERAM"/>
    <n v="0.03"/>
  </r>
  <r>
    <x v="28"/>
    <x v="0"/>
    <s v="POLIMER"/>
    <s v="NALLAL NERAM"/>
    <n v="0.01"/>
  </r>
  <r>
    <x v="28"/>
    <x v="0"/>
    <s v="POLIMER"/>
    <s v="SAMI POTTA MUDICHU"/>
    <n v="0"/>
  </r>
  <r>
    <x v="28"/>
    <x v="0"/>
    <s v="POLIMER"/>
    <s v="SAMI POTTA MUDICHU"/>
    <n v="0.01"/>
  </r>
  <r>
    <x v="28"/>
    <x v="0"/>
    <s v="POLIMER"/>
    <s v="TMF VARNANGAL"/>
    <n v="0.03"/>
  </r>
  <r>
    <x v="28"/>
    <x v="0"/>
    <s v="POLIMER"/>
    <s v="TMF VARNANGAL"/>
    <n v="0.02"/>
  </r>
  <r>
    <x v="28"/>
    <x v="0"/>
    <s v="POLIMER"/>
    <s v="TMF VARNANGAL"/>
    <n v="0.02"/>
  </r>
  <r>
    <x v="28"/>
    <x v="0"/>
    <s v="POLIMER"/>
    <s v="TMF VARNANGAL"/>
    <n v="0.02"/>
  </r>
  <r>
    <x v="28"/>
    <x v="0"/>
    <s v="POLIMER"/>
    <s v="TMF VARNANGAL"/>
    <n v="0.01"/>
  </r>
  <r>
    <x v="28"/>
    <x v="0"/>
    <s v="POLIMER"/>
    <s v="TMF VARNANGAL"/>
    <n v="0.01"/>
  </r>
  <r>
    <x v="28"/>
    <x v="0"/>
    <s v="POLIMER"/>
    <s v="TMF VARNANGAL"/>
    <n v="0.01"/>
  </r>
  <r>
    <x v="28"/>
    <x v="0"/>
    <s v="POLIMER"/>
    <s v="TMF VARNANGAL"/>
    <n v="0.01"/>
  </r>
  <r>
    <x v="28"/>
    <x v="0"/>
    <s v="POLIMER"/>
    <s v="SAKTHI POLA YARUMILLA (VALLAMAI THARAIY)"/>
    <n v="0.01"/>
  </r>
  <r>
    <x v="28"/>
    <x v="0"/>
    <s v="POLIMER"/>
    <s v="SAKTHI POLA YARUMILLA (VALLAMAI THARAIY)"/>
    <n v="0.01"/>
  </r>
  <r>
    <x v="28"/>
    <x v="0"/>
    <s v="POLIMER"/>
    <s v="SAMI POTTA MUDICHU"/>
    <n v="0.01"/>
  </r>
  <r>
    <x v="28"/>
    <x v="0"/>
    <s v="POLIMER"/>
    <s v="SAMI POTTA MUDICHU"/>
    <n v="0.01"/>
  </r>
  <r>
    <x v="28"/>
    <x v="0"/>
    <s v="POLIMER"/>
    <s v="SAMI POTTA MUDICHU"/>
    <n v="0.01"/>
  </r>
  <r>
    <x v="29"/>
    <x v="1"/>
    <s v="POLIMER"/>
    <s v="DEIVEEGA GANAM"/>
    <n v="0.01"/>
  </r>
  <r>
    <x v="29"/>
    <x v="1"/>
    <s v="POLIMER"/>
    <s v="NALLAL NERAM"/>
    <n v="0"/>
  </r>
  <r>
    <x v="29"/>
    <x v="1"/>
    <s v="POLIMER"/>
    <s v="TMF 1000 THALAIVANGI APOORVA C"/>
    <n v="0.08"/>
  </r>
  <r>
    <x v="29"/>
    <x v="1"/>
    <s v="POLIMER"/>
    <s v="TMF 1000 THALAIVANGI APOORVA C"/>
    <n v="0.08"/>
  </r>
  <r>
    <x v="29"/>
    <x v="1"/>
    <s v="POLIMER"/>
    <s v="TMF 1000 THALAIVANGI APOORVA C"/>
    <n v="7.0000000000000007E-2"/>
  </r>
  <r>
    <x v="29"/>
    <x v="1"/>
    <s v="POLIMER"/>
    <s v="TMF 1000 THALAIVANGI APOORVA C"/>
    <n v="7.0000000000000007E-2"/>
  </r>
  <r>
    <x v="29"/>
    <x v="1"/>
    <s v="POLIMER"/>
    <s v="TMF 1000 THALAIVANGI APOORVA C"/>
    <n v="0.05"/>
  </r>
  <r>
    <x v="29"/>
    <x v="1"/>
    <s v="POLIMER"/>
    <s v="TMF 1000 THALAIVANGI APOORVA C"/>
    <n v="0.02"/>
  </r>
  <r>
    <x v="29"/>
    <x v="1"/>
    <s v="POLIMER"/>
    <s v="TMF 1000 THALAIVANGI APOORVA C"/>
    <n v="0.06"/>
  </r>
  <r>
    <x v="29"/>
    <x v="1"/>
    <s v="POLIMER"/>
    <s v="TMF 1000 THALAIVANGI APOORVA C"/>
    <n v="0.05"/>
  </r>
  <r>
    <x v="29"/>
    <x v="1"/>
    <s v="POLIMER"/>
    <s v="TMF 1000 THALAIVANGI APOORVA C"/>
    <n v="0.03"/>
  </r>
  <r>
    <x v="29"/>
    <x v="1"/>
    <s v="POLIMER"/>
    <s v="TMF 1000 THALAIVANGI APOORVA C"/>
    <n v="0.04"/>
  </r>
  <r>
    <x v="29"/>
    <x v="1"/>
    <s v="POLIMER"/>
    <s v="TMF 1000 THALAIVANGI APOORVA C"/>
    <n v="0.04"/>
  </r>
  <r>
    <x v="29"/>
    <x v="1"/>
    <s v="POLIMER"/>
    <s v="TMF 1000 THALAIVANGI APOORVA C"/>
    <n v="0.05"/>
  </r>
  <r>
    <x v="29"/>
    <x v="1"/>
    <s v="POLIMER"/>
    <s v="TMF 1000 THALAIVANGI APOORVA C"/>
    <n v="0.05"/>
  </r>
  <r>
    <x v="29"/>
    <x v="1"/>
    <s v="POLIMER"/>
    <s v="SAKTHI POLA YARUMILLA (VALLAMAI THARAIY)"/>
    <n v="0.02"/>
  </r>
  <r>
    <x v="29"/>
    <x v="1"/>
    <s v="POLIMER"/>
    <s v="SAKTHI POLA YARUMILLA (VALLAMAI THARAIY)"/>
    <n v="0.02"/>
  </r>
  <r>
    <x v="29"/>
    <x v="1"/>
    <s v="POLIMER"/>
    <s v="SAMI POTTA MUDICHU"/>
    <n v="0.02"/>
  </r>
  <r>
    <x v="29"/>
    <x v="1"/>
    <s v="POLIMER"/>
    <s v="MADHUBALA"/>
    <n v="0.03"/>
  </r>
  <r>
    <x v="30"/>
    <x v="2"/>
    <s v="POLIMER"/>
    <s v="DEIVEEGA GANAM"/>
    <n v="0.01"/>
  </r>
  <r>
    <x v="30"/>
    <x v="2"/>
    <s v="POLIMER"/>
    <s v="MADHUBALA"/>
    <n v="0.08"/>
  </r>
  <r>
    <x v="30"/>
    <x v="2"/>
    <s v="POLIMER"/>
    <s v="ULLAM KOLLAI POGUDHADA"/>
    <n v="0.03"/>
  </r>
  <r>
    <x v="30"/>
    <x v="2"/>
    <s v="POLIMER"/>
    <s v="TMF MANDHIRI KUMARI"/>
    <n v="0.02"/>
  </r>
  <r>
    <x v="30"/>
    <x v="2"/>
    <s v="POLIMER"/>
    <s v="TMF MANDHIRI KUMARI"/>
    <n v="0.02"/>
  </r>
  <r>
    <x v="30"/>
    <x v="2"/>
    <s v="POLIMER"/>
    <s v="TMF MANDHIRI KUMARI"/>
    <n v="0.02"/>
  </r>
  <r>
    <x v="30"/>
    <x v="2"/>
    <s v="POLIMER"/>
    <s v="TMF MANDHIRI KUMARI"/>
    <n v="0.05"/>
  </r>
  <r>
    <x v="30"/>
    <x v="2"/>
    <s v="POLIMER"/>
    <s v="TMF MANDHIRI KUMARI"/>
    <n v="0"/>
  </r>
  <r>
    <x v="30"/>
    <x v="2"/>
    <s v="POLIMER"/>
    <s v="TMF MANDHIRI KUMARI"/>
    <n v="0"/>
  </r>
  <r>
    <x v="30"/>
    <x v="2"/>
    <s v="POLIMER"/>
    <s v="TMF MANDHIRI KUMARI"/>
    <n v="0.02"/>
  </r>
  <r>
    <x v="30"/>
    <x v="2"/>
    <s v="POLIMER"/>
    <s v="TMF MANDHIRI KUMARI"/>
    <n v="0.04"/>
  </r>
  <r>
    <x v="30"/>
    <x v="2"/>
    <s v="POLIMER"/>
    <s v="TMF MANDHIRI KUMARI"/>
    <n v="0.02"/>
  </r>
  <r>
    <x v="30"/>
    <x v="2"/>
    <s v="POLIMER"/>
    <s v="SAMI POTTA MUDICHU"/>
    <n v="0.01"/>
  </r>
  <r>
    <x v="30"/>
    <x v="2"/>
    <s v="POLIMER"/>
    <s v="SAMI POTTA MUDICHU"/>
    <n v="0.04"/>
  </r>
  <r>
    <x v="31"/>
    <x v="3"/>
    <s v="POLIMER"/>
    <s v="POLIMAR SEIDIGAL"/>
    <n v="0.04"/>
  </r>
  <r>
    <x v="31"/>
    <x v="3"/>
    <s v="POLIMER"/>
    <s v="POLIMAR SEIDIGAL"/>
    <n v="0.06"/>
  </r>
  <r>
    <x v="31"/>
    <x v="3"/>
    <s v="POLIMER"/>
    <s v="CINEMA CINEMA"/>
    <n v="0.05"/>
  </r>
  <r>
    <x v="31"/>
    <x v="3"/>
    <s v="POLIMER"/>
    <s v="CINEMA CINEMA"/>
    <n v="0.05"/>
  </r>
  <r>
    <x v="31"/>
    <x v="3"/>
    <s v="POLIMER"/>
    <s v="CINEMA CINEMA"/>
    <n v="0.02"/>
  </r>
  <r>
    <x v="31"/>
    <x v="3"/>
    <s v="POLIMER"/>
    <s v="CINEMA CINEMA"/>
    <n v="0.04"/>
  </r>
  <r>
    <x v="31"/>
    <x v="3"/>
    <s v="POLIMER"/>
    <s v="CINEMA CINEMA"/>
    <n v="0.03"/>
  </r>
  <r>
    <x v="31"/>
    <x v="3"/>
    <s v="POLIMER"/>
    <s v="CINEMA CINEMA"/>
    <n v="0.01"/>
  </r>
  <r>
    <x v="31"/>
    <x v="3"/>
    <s v="POLIMER"/>
    <s v="SAMI POTTA MUDICHU"/>
    <n v="0.01"/>
  </r>
  <r>
    <x v="31"/>
    <x v="3"/>
    <s v="POLIMER"/>
    <s v="SAMI POTTA MUDICHU"/>
    <n v="0"/>
  </r>
  <r>
    <x v="31"/>
    <x v="3"/>
    <s v="POLIMER"/>
    <s v="POLIMAR SEIDIGAL"/>
    <n v="0.01"/>
  </r>
  <r>
    <x v="31"/>
    <x v="3"/>
    <s v="POLIMER"/>
    <s v="TMF MARAMAM"/>
    <n v="0"/>
  </r>
  <r>
    <x v="31"/>
    <x v="3"/>
    <s v="POLIMER"/>
    <s v="TMF MARAMAM"/>
    <n v="0.01"/>
  </r>
  <r>
    <x v="31"/>
    <x v="3"/>
    <s v="POLIMER"/>
    <s v="CINEMA CINEMA"/>
    <n v="0.03"/>
  </r>
  <r>
    <x v="32"/>
    <x v="4"/>
    <s v="POLIMER"/>
    <s v="DEIVEEGA GANAM"/>
    <n v="0.01"/>
  </r>
  <r>
    <x v="32"/>
    <x v="4"/>
    <s v="POLIMER"/>
    <s v="POLIMAR SEIDIGAL"/>
    <n v="0"/>
  </r>
  <r>
    <x v="32"/>
    <x v="4"/>
    <s v="POLIMER"/>
    <s v="POLIMAR SEIDIGAL"/>
    <n v="0.01"/>
  </r>
  <r>
    <x v="32"/>
    <x v="4"/>
    <s v="POLIMER"/>
    <s v="MUSIC EXPRESS"/>
    <n v="0"/>
  </r>
  <r>
    <x v="32"/>
    <x v="4"/>
    <s v="POLIMER"/>
    <s v="MUSIC EXPRESS"/>
    <n v="0.02"/>
  </r>
  <r>
    <x v="32"/>
    <x v="4"/>
    <s v="POLIMER"/>
    <s v="JUNIOR SUPER DANCER"/>
    <n v="0.03"/>
  </r>
  <r>
    <x v="32"/>
    <x v="4"/>
    <s v="POLIMER"/>
    <s v="JUNIOR SUPER DANCER"/>
    <n v="0.02"/>
  </r>
  <r>
    <x v="32"/>
    <x v="4"/>
    <s v="POLIMER"/>
    <s v="ULLAM KOLLAI POGUDHADA"/>
    <n v="0.05"/>
  </r>
  <r>
    <x v="32"/>
    <x v="4"/>
    <s v="POLIMER"/>
    <s v="POLIMAR SEIDIGAL"/>
    <n v="0.02"/>
  </r>
  <r>
    <x v="32"/>
    <x v="4"/>
    <s v="POLIMER"/>
    <s v="TMF KOKKU"/>
    <n v="0.02"/>
  </r>
  <r>
    <x v="32"/>
    <x v="4"/>
    <s v="POLIMER"/>
    <s v="TMF KOKKU"/>
    <n v="0.1"/>
  </r>
  <r>
    <x v="32"/>
    <x v="4"/>
    <s v="POLIMER"/>
    <s v="TMF KOKKU"/>
    <n v="0.08"/>
  </r>
  <r>
    <x v="32"/>
    <x v="4"/>
    <s v="POLIMER"/>
    <s v="KOLLYWOOD INBOX"/>
    <n v="0"/>
  </r>
  <r>
    <x v="32"/>
    <x v="4"/>
    <s v="POLIMER"/>
    <s v="THIRAI KADHAMBAM"/>
    <n v="0.02"/>
  </r>
  <r>
    <x v="33"/>
    <x v="5"/>
    <s v="POLIMER"/>
    <s v="MADHUBALA"/>
    <n v="0.03"/>
  </r>
  <r>
    <x v="33"/>
    <x v="5"/>
    <s v="POLIMER"/>
    <s v="ULLAM KOLLAI POGUDHADA"/>
    <n v="0.01"/>
  </r>
  <r>
    <x v="33"/>
    <x v="5"/>
    <s v="POLIMER"/>
    <s v="ULLAM KOLLAI POGUDHADA"/>
    <n v="0.06"/>
  </r>
  <r>
    <x v="33"/>
    <x v="5"/>
    <s v="POLIMER"/>
    <s v="TMF THIRPU"/>
    <n v="0.03"/>
  </r>
  <r>
    <x v="33"/>
    <x v="5"/>
    <s v="POLIMER"/>
    <s v="TMF THIRPU"/>
    <n v="0.05"/>
  </r>
  <r>
    <x v="33"/>
    <x v="5"/>
    <s v="POLIMER"/>
    <s v="TMF THIRPU"/>
    <n v="0.08"/>
  </r>
  <r>
    <x v="33"/>
    <x v="5"/>
    <s v="POLIMER"/>
    <s v="SAKTHI POLA YARUMILLA (VALLAMAI THARAIY)"/>
    <n v="0.01"/>
  </r>
  <r>
    <x v="33"/>
    <x v="5"/>
    <s v="POLIMER"/>
    <s v="SAKTHI POLA YARUMILLA (VALLAMAI THARAIY)"/>
    <n v="0.01"/>
  </r>
  <r>
    <x v="33"/>
    <x v="5"/>
    <s v="POLIMER"/>
    <s v="SAKTHI POLA YARUMILLA (VALLAMAI THARAIY)"/>
    <n v="0.01"/>
  </r>
  <r>
    <x v="33"/>
    <x v="5"/>
    <s v="POLIMER"/>
    <s v="SAMI POTTA MUDICHU"/>
    <n v="0.01"/>
  </r>
  <r>
    <x v="33"/>
    <x v="5"/>
    <s v="POLIMER"/>
    <s v="SAMI POTTA MUDICHU"/>
    <n v="0.01"/>
  </r>
  <r>
    <x v="33"/>
    <x v="5"/>
    <s v="POLIMER"/>
    <s v="SAMI POTTA MUDICHU"/>
    <n v="0.01"/>
  </r>
  <r>
    <x v="33"/>
    <x v="5"/>
    <s v="POLIMER"/>
    <s v="MADHUBALA"/>
    <n v="0.04"/>
  </r>
  <r>
    <x v="34"/>
    <x v="6"/>
    <s v="POLIMER"/>
    <s v="MADHUBALA"/>
    <n v="0.03"/>
  </r>
  <r>
    <x v="34"/>
    <x v="6"/>
    <s v="POLIMER"/>
    <s v="MADHUBALA"/>
    <n v="0.04"/>
  </r>
  <r>
    <x v="34"/>
    <x v="6"/>
    <s v="POLIMER"/>
    <s v="ULLAM KOLLAI POGUDHADA"/>
    <n v="0.05"/>
  </r>
  <r>
    <x v="34"/>
    <x v="6"/>
    <s v="POLIMER"/>
    <s v="TMF NEETHI"/>
    <n v="0.02"/>
  </r>
  <r>
    <x v="34"/>
    <x v="6"/>
    <s v="POLIMER"/>
    <s v="TMF NEETHI"/>
    <n v="0.02"/>
  </r>
  <r>
    <x v="34"/>
    <x v="6"/>
    <s v="POLIMER"/>
    <s v="TMF NEETHI"/>
    <n v="0.03"/>
  </r>
  <r>
    <x v="34"/>
    <x v="6"/>
    <s v="POLIMER"/>
    <s v="TMF NEETHI"/>
    <n v="0.05"/>
  </r>
  <r>
    <x v="34"/>
    <x v="6"/>
    <s v="POLIMER"/>
    <s v="TMF NEETHI"/>
    <n v="0.06"/>
  </r>
  <r>
    <x v="34"/>
    <x v="6"/>
    <s v="POLIMER"/>
    <s v="TMF NEETHI"/>
    <n v="0.03"/>
  </r>
  <r>
    <x v="34"/>
    <x v="6"/>
    <s v="POLIMER"/>
    <s v="SAKTHI POLA YARUMILLA (VALLAMAI THARAIY)"/>
    <n v="0"/>
  </r>
  <r>
    <x v="34"/>
    <x v="6"/>
    <s v="POLIMER"/>
    <s v="SAKTHI POLA YARUMILLA (VALLAMAI THARAIY)"/>
    <n v="0.02"/>
  </r>
  <r>
    <x v="34"/>
    <x v="6"/>
    <s v="POLIMER"/>
    <s v="SAMI POTTA MUDICHU"/>
    <n v="0.01"/>
  </r>
  <r>
    <x v="34"/>
    <x v="6"/>
    <s v="POLIMER"/>
    <s v="MADHUBALA"/>
    <n v="0.03"/>
  </r>
  <r>
    <x v="35"/>
    <x v="0"/>
    <s v="POLIMER"/>
    <s v="NALLAL NERAM"/>
    <n v="0.02"/>
  </r>
  <r>
    <x v="35"/>
    <x v="0"/>
    <s v="POLIMER"/>
    <s v="NALLAL NERAM"/>
    <n v="0.01"/>
  </r>
  <r>
    <x v="35"/>
    <x v="0"/>
    <s v="POLIMER"/>
    <s v="NALLAL NERAM"/>
    <n v="0.01"/>
  </r>
  <r>
    <x v="35"/>
    <x v="0"/>
    <s v="POLIMER"/>
    <s v="ULLAM KOLLAI POGUDHADA"/>
    <n v="0.03"/>
  </r>
  <r>
    <x v="35"/>
    <x v="0"/>
    <s v="POLIMER"/>
    <s v="ULLAM KOLLAI POGUDHADA"/>
    <n v="0.01"/>
  </r>
  <r>
    <x v="35"/>
    <x v="0"/>
    <s v="POLIMER"/>
    <s v="TMF VAZHAKI"/>
    <n v="0.01"/>
  </r>
  <r>
    <x v="35"/>
    <x v="0"/>
    <s v="POLIMER"/>
    <s v="TMF VAZHAKI"/>
    <n v="0.03"/>
  </r>
  <r>
    <x v="35"/>
    <x v="0"/>
    <s v="POLIMER"/>
    <s v="TMF VAZHAKI"/>
    <n v="0.06"/>
  </r>
  <r>
    <x v="35"/>
    <x v="0"/>
    <s v="POLIMER"/>
    <s v="SAKTHI POLA YARUMILLA (VALLAMAI THARAIY)"/>
    <n v="0.03"/>
  </r>
  <r>
    <x v="35"/>
    <x v="0"/>
    <s v="POLIMER"/>
    <s v="SAMI POTTA MUDICHU"/>
    <n v="0.05"/>
  </r>
  <r>
    <x v="35"/>
    <x v="0"/>
    <s v="POLIMER"/>
    <s v="SAMI POTTA MUDICHU"/>
    <n v="0.05"/>
  </r>
  <r>
    <x v="35"/>
    <x v="0"/>
    <s v="POLIMER"/>
    <s v="MADHUBALA"/>
    <n v="0.04"/>
  </r>
  <r>
    <x v="35"/>
    <x v="0"/>
    <s v="POLIMER"/>
    <s v="MADHUBALA"/>
    <n v="0.04"/>
  </r>
  <r>
    <x v="36"/>
    <x v="1"/>
    <s v="POLIMER"/>
    <s v="DEIVEEGA GANAM"/>
    <n v="0"/>
  </r>
  <r>
    <x v="36"/>
    <x v="1"/>
    <s v="POLIMER"/>
    <s v="MADHUBALA"/>
    <n v="0.04"/>
  </r>
  <r>
    <x v="36"/>
    <x v="1"/>
    <s v="POLIMER"/>
    <s v="ULLAM KOLLAI POGUDHADA"/>
    <n v="0.03"/>
  </r>
  <r>
    <x v="36"/>
    <x v="1"/>
    <s v="POLIMER"/>
    <s v="SAKTHI POLA YARUMILLA (VALLAMAI THARAIY)"/>
    <n v="0.04"/>
  </r>
  <r>
    <x v="36"/>
    <x v="1"/>
    <s v="POLIMER"/>
    <s v="SAKTHI POLA YARUMILLA (VALLAMAI THARAIY)"/>
    <n v="0.04"/>
  </r>
  <r>
    <x v="36"/>
    <x v="1"/>
    <s v="POLIMER"/>
    <s v="SAMI POTTA MUDICHU"/>
    <n v="0.02"/>
  </r>
  <r>
    <x v="36"/>
    <x v="1"/>
    <s v="POLIMER"/>
    <s v="SAMI POTTA MUDICHU"/>
    <n v="0.01"/>
  </r>
  <r>
    <x v="36"/>
    <x v="1"/>
    <s v="POLIMER"/>
    <s v="SAMI POTTA MUDICHU"/>
    <n v="0.05"/>
  </r>
  <r>
    <x v="36"/>
    <x v="1"/>
    <s v="POLIMER"/>
    <s v="MADHUBALA"/>
    <n v="0.09"/>
  </r>
  <r>
    <x v="36"/>
    <x v="1"/>
    <s v="POLIMER"/>
    <s v="MADHUBALA"/>
    <n v="0.09"/>
  </r>
  <r>
    <x v="36"/>
    <x v="1"/>
    <s v="POLIMER"/>
    <s v="MADHUBALA"/>
    <n v="0.03"/>
  </r>
  <r>
    <x v="36"/>
    <x v="1"/>
    <s v="POLIMER"/>
    <s v="MADHUBALA"/>
    <n v="0.04"/>
  </r>
  <r>
    <x v="36"/>
    <x v="1"/>
    <s v="POLIMER"/>
    <s v="MADHUBALA"/>
    <n v="0.04"/>
  </r>
  <r>
    <x v="37"/>
    <x v="2"/>
    <s v="POLIMER"/>
    <s v="DEIVEEGA GANAM"/>
    <n v="0.02"/>
  </r>
  <r>
    <x v="37"/>
    <x v="2"/>
    <s v="POLIMER"/>
    <s v="TMF DEVI SRI KARUMARIAMMAN"/>
    <n v="0.04"/>
  </r>
  <r>
    <x v="37"/>
    <x v="2"/>
    <s v="POLIMER"/>
    <s v="TMF DEVI SRI KARUMARIAMMAN"/>
    <n v="0.03"/>
  </r>
  <r>
    <x v="37"/>
    <x v="2"/>
    <s v="POLIMER"/>
    <s v="TMF DEVI SRI KARUMARIAMMAN"/>
    <n v="0.04"/>
  </r>
  <r>
    <x v="37"/>
    <x v="2"/>
    <s v="POLIMER"/>
    <s v="TMF DEVI SRI KARUMARIAMMAN"/>
    <n v="0.02"/>
  </r>
  <r>
    <x v="37"/>
    <x v="2"/>
    <s v="POLIMER"/>
    <s v="TMF DEVI SRI KARUMARIAMMAN"/>
    <n v="0.06"/>
  </r>
  <r>
    <x v="37"/>
    <x v="2"/>
    <s v="POLIMER"/>
    <s v="TMF DEVI SRI KARUMARIAMMAN"/>
    <n v="0.05"/>
  </r>
  <r>
    <x v="37"/>
    <x v="2"/>
    <s v="POLIMER"/>
    <s v="TMF DEVI SRI KARUMARIAMMAN"/>
    <n v="0.03"/>
  </r>
  <r>
    <x v="37"/>
    <x v="2"/>
    <s v="POLIMER"/>
    <s v="TMF DEVI SRI KARUMARIAMMAN"/>
    <n v="0.03"/>
  </r>
  <r>
    <x v="37"/>
    <x v="2"/>
    <s v="POLIMER"/>
    <s v="TMF DEVI SRI KARUMARIAMMAN"/>
    <n v="0.04"/>
  </r>
  <r>
    <x v="37"/>
    <x v="2"/>
    <s v="POLIMER"/>
    <s v="SAKTHI POLA YARUMILLA (VALLAMAI THARAIY)"/>
    <n v="0.01"/>
  </r>
  <r>
    <x v="37"/>
    <x v="2"/>
    <s v="POLIMER"/>
    <s v="SAKTHI POLA YARUMILLA (VALLAMAI THARAIY)"/>
    <n v="0.01"/>
  </r>
  <r>
    <x v="37"/>
    <x v="2"/>
    <s v="POLIMER"/>
    <s v="SAMI POTTA MUDICHU"/>
    <n v="0"/>
  </r>
  <r>
    <x v="38"/>
    <x v="3"/>
    <s v="POLIMER"/>
    <s v="MUSIC EXPRESS"/>
    <n v="0.04"/>
  </r>
  <r>
    <x v="38"/>
    <x v="3"/>
    <s v="POLIMER"/>
    <s v="CINEMA CINEMA"/>
    <n v="0.02"/>
  </r>
  <r>
    <x v="38"/>
    <x v="3"/>
    <s v="POLIMER"/>
    <s v="SAMI POTTA MUDICHU"/>
    <n v="0"/>
  </r>
  <r>
    <x v="38"/>
    <x v="3"/>
    <s v="POLIMER"/>
    <s v="POLIMAR SEIDIGAL"/>
    <n v="0"/>
  </r>
  <r>
    <x v="38"/>
    <x v="3"/>
    <s v="POLIMER"/>
    <s v="TMF SUBRAMANIYAM"/>
    <n v="0.03"/>
  </r>
  <r>
    <x v="38"/>
    <x v="3"/>
    <s v="POLIMER"/>
    <s v="TMF SUBRAMANIYAM"/>
    <n v="0.02"/>
  </r>
  <r>
    <x v="38"/>
    <x v="3"/>
    <s v="POLIMER"/>
    <s v="CINEMA CINEMA"/>
    <n v="0.03"/>
  </r>
  <r>
    <x v="38"/>
    <x v="3"/>
    <s v="POLIMER"/>
    <s v="SAKTHI POLA YARUMILLA (VALLAMAI THARAIY)"/>
    <n v="0.02"/>
  </r>
  <r>
    <x v="38"/>
    <x v="3"/>
    <s v="POLIMER"/>
    <s v="POLIMAR SEIDIGAL"/>
    <n v="0.02"/>
  </r>
  <r>
    <x v="38"/>
    <x v="3"/>
    <s v="POLIMER"/>
    <s v="POLIMAR SEIDIGAL"/>
    <n v="0.03"/>
  </r>
  <r>
    <x v="38"/>
    <x v="3"/>
    <s v="POLIMER"/>
    <s v="MUSIC EXPRESS"/>
    <n v="0.03"/>
  </r>
  <r>
    <x v="39"/>
    <x v="4"/>
    <s v="POLIMER"/>
    <s v="DEIVEEGA GANAM"/>
    <n v="0.02"/>
  </r>
  <r>
    <x v="39"/>
    <x v="4"/>
    <s v="POLIMER"/>
    <s v="POLIMAR SEIDIGAL"/>
    <n v="0.01"/>
  </r>
  <r>
    <x v="39"/>
    <x v="4"/>
    <s v="POLIMER"/>
    <s v="COMEDY EXPRESS"/>
    <n v="0.04"/>
  </r>
  <r>
    <x v="39"/>
    <x v="4"/>
    <s v="POLIMER"/>
    <s v="JUNIOR SUPER DANCER"/>
    <n v="0.04"/>
  </r>
  <r>
    <x v="39"/>
    <x v="4"/>
    <s v="POLIMER"/>
    <s v="ULLAM KOLLAI POGUDHADA"/>
    <n v="0.04"/>
  </r>
  <r>
    <x v="39"/>
    <x v="4"/>
    <s v="POLIMER"/>
    <s v="ULLAM KOLLAI POGUDHADA"/>
    <n v="0.13"/>
  </r>
  <r>
    <x v="39"/>
    <x v="4"/>
    <s v="POLIMER"/>
    <s v="ULLAM KOLLAI POGUDHADA"/>
    <n v="0.04"/>
  </r>
  <r>
    <x v="39"/>
    <x v="4"/>
    <s v="POLIMER"/>
    <s v="TMF UDHAYAN"/>
    <n v="0.04"/>
  </r>
  <r>
    <x v="39"/>
    <x v="4"/>
    <s v="POLIMER"/>
    <s v="POLIMAR SEIDIGAL"/>
    <n v="0"/>
  </r>
  <r>
    <x v="39"/>
    <x v="4"/>
    <s v="POLIMER"/>
    <s v="MUSIC EXPRESS"/>
    <n v="0"/>
  </r>
  <r>
    <x v="39"/>
    <x v="4"/>
    <s v="POLIMER"/>
    <s v="MUSIC EXPRESS"/>
    <n v="0"/>
  </r>
  <r>
    <x v="40"/>
    <x v="5"/>
    <s v="POLIMER"/>
    <s v="SAMI POTTA MUDICHU"/>
    <n v="0"/>
  </r>
  <r>
    <x v="40"/>
    <x v="5"/>
    <s v="POLIMER"/>
    <s v="TMF MALARE KURINJI MALARE"/>
    <n v="0.01"/>
  </r>
  <r>
    <x v="40"/>
    <x v="5"/>
    <s v="POLIMER"/>
    <s v="TMF MALARE KURINJI MALARE"/>
    <n v="0"/>
  </r>
  <r>
    <x v="40"/>
    <x v="5"/>
    <s v="POLIMER"/>
    <s v="SAMI POTTA MUDICHU"/>
    <n v="0"/>
  </r>
  <r>
    <x v="40"/>
    <x v="5"/>
    <s v="POLIMER"/>
    <s v="SAMI POTTA MUDICHU"/>
    <n v="0"/>
  </r>
  <r>
    <x v="40"/>
    <x v="5"/>
    <s v="POLIMER"/>
    <s v="SAMI POTTA MUDICHU"/>
    <n v="0.02"/>
  </r>
  <r>
    <x v="40"/>
    <x v="5"/>
    <s v="POLIMER"/>
    <s v="MADHUBALA"/>
    <n v="0.05"/>
  </r>
  <r>
    <x v="40"/>
    <x v="5"/>
    <s v="POLIMER"/>
    <s v="MADHUBALA"/>
    <n v="0.05"/>
  </r>
  <r>
    <x v="40"/>
    <x v="5"/>
    <s v="POLIMER"/>
    <s v="POLIMAR SEIDIGAL"/>
    <n v="0"/>
  </r>
  <r>
    <x v="40"/>
    <x v="5"/>
    <s v="POLIMER"/>
    <s v="SAMI POTTA MUDICHU"/>
    <n v="0.02"/>
  </r>
  <r>
    <x v="40"/>
    <x v="5"/>
    <s v="POLIMER"/>
    <s v="ULLAM KOLLAI POGUDHADA"/>
    <n v="0.01"/>
  </r>
  <r>
    <x v="41"/>
    <x v="6"/>
    <s v="POLIMER"/>
    <s v="DEIVEEGA GANAM"/>
    <n v="0"/>
  </r>
  <r>
    <x v="41"/>
    <x v="6"/>
    <s v="POLIMER"/>
    <s v="NALLAL NERAM"/>
    <n v="0.02"/>
  </r>
  <r>
    <x v="41"/>
    <x v="6"/>
    <s v="POLIMER"/>
    <s v="NALLAL NERAM"/>
    <n v="0"/>
  </r>
  <r>
    <x v="41"/>
    <x v="6"/>
    <s v="POLIMER"/>
    <s v="MADHUBALA"/>
    <n v="0.03"/>
  </r>
  <r>
    <x v="41"/>
    <x v="6"/>
    <s v="POLIMER"/>
    <s v="ULLAM KOLLAI POGUDHADA"/>
    <n v="0.06"/>
  </r>
  <r>
    <x v="41"/>
    <x v="6"/>
    <s v="POLIMER"/>
    <s v="ULLAM KOLLAI POGUDHADA"/>
    <n v="0.04"/>
  </r>
  <r>
    <x v="41"/>
    <x v="6"/>
    <s v="POLIMER"/>
    <s v="SAMI POTTA MUDICHU"/>
    <n v="0.02"/>
  </r>
  <r>
    <x v="41"/>
    <x v="6"/>
    <s v="POLIMER"/>
    <s v="MADHUBALA"/>
    <n v="0.14000000000000001"/>
  </r>
  <r>
    <x v="41"/>
    <x v="6"/>
    <s v="POLIMER"/>
    <s v="SAMI POTTA MUDICHU"/>
    <n v="0"/>
  </r>
  <r>
    <x v="41"/>
    <x v="6"/>
    <s v="POLIMER"/>
    <s v="ULLAM KOLLAI POGUDHADA"/>
    <n v="0"/>
  </r>
  <r>
    <x v="42"/>
    <x v="0"/>
    <s v="POLIMER"/>
    <s v="DEIVEEGA GANAM"/>
    <n v="0.01"/>
  </r>
  <r>
    <x v="42"/>
    <x v="0"/>
    <s v="POLIMER"/>
    <s v="NALLAL NERAM"/>
    <n v="0.01"/>
  </r>
  <r>
    <x v="42"/>
    <x v="0"/>
    <s v="POLIMER"/>
    <s v="NALLAL NERAM"/>
    <n v="0"/>
  </r>
  <r>
    <x v="42"/>
    <x v="0"/>
    <s v="POLIMER"/>
    <s v="ULLAM KOLLAI POGUDHADA"/>
    <n v="0.01"/>
  </r>
  <r>
    <x v="42"/>
    <x v="0"/>
    <s v="POLIMER"/>
    <s v="TMF PATHTHU PATHTHU"/>
    <n v="0.01"/>
  </r>
  <r>
    <x v="42"/>
    <x v="0"/>
    <s v="POLIMER"/>
    <s v="SAMI POTTA MUDICHU"/>
    <n v="0.01"/>
  </r>
  <r>
    <x v="42"/>
    <x v="0"/>
    <s v="POLIMER"/>
    <s v="MADHUBALA"/>
    <n v="0.12"/>
  </r>
  <r>
    <x v="42"/>
    <x v="0"/>
    <s v="POLIMER"/>
    <s v="MADHUBALA"/>
    <n v="0.17"/>
  </r>
  <r>
    <x v="42"/>
    <x v="0"/>
    <s v="POLIMER"/>
    <s v="POLIMAR SEIDIGAL"/>
    <n v="0"/>
  </r>
  <r>
    <x v="42"/>
    <x v="0"/>
    <s v="POLIMER"/>
    <s v="SAMI POTTA MUDICHU"/>
    <n v="0"/>
  </r>
  <r>
    <x v="43"/>
    <x v="1"/>
    <s v="POLIMER"/>
    <s v="DEIVEEGA GANAM"/>
    <n v="0"/>
  </r>
  <r>
    <x v="43"/>
    <x v="1"/>
    <s v="POLIMER"/>
    <s v="NALLAL NERAM"/>
    <n v="0.01"/>
  </r>
  <r>
    <x v="43"/>
    <x v="1"/>
    <s v="POLIMER"/>
    <s v="MOONDRU MUDICHU"/>
    <n v="0.04"/>
  </r>
  <r>
    <x v="43"/>
    <x v="1"/>
    <s v="POLIMER"/>
    <s v="TMF VACHMAN VADIVEL"/>
    <n v="0"/>
  </r>
  <r>
    <x v="43"/>
    <x v="1"/>
    <s v="POLIMER"/>
    <s v="TMF VACHMAN VADIVEL"/>
    <n v="0.02"/>
  </r>
  <r>
    <x v="43"/>
    <x v="1"/>
    <s v="POLIMER"/>
    <s v="TMF VACHMAN VADIVEL"/>
    <n v="0.06"/>
  </r>
  <r>
    <x v="43"/>
    <x v="1"/>
    <s v="POLIMER"/>
    <s v="SAMI POTTA MUDICHU"/>
    <n v="7.0000000000000007E-2"/>
  </r>
  <r>
    <x v="43"/>
    <x v="1"/>
    <s v="POLIMER"/>
    <s v="MADHUBALA"/>
    <n v="0.11"/>
  </r>
  <r>
    <x v="43"/>
    <x v="1"/>
    <s v="POLIMER"/>
    <s v="POLIMAR SEIDIGAL"/>
    <n v="0.04"/>
  </r>
  <r>
    <x v="43"/>
    <x v="1"/>
    <s v="POLIMER"/>
    <s v="POLIMAR SEIDIGAL"/>
    <n v="0.02"/>
  </r>
  <r>
    <x v="44"/>
    <x v="2"/>
    <s v="POLIMER"/>
    <s v="DEIVEEGA GANAM"/>
    <n v="0.01"/>
  </r>
  <r>
    <x v="44"/>
    <x v="2"/>
    <s v="POLIMER"/>
    <s v="NALLAL NERAM"/>
    <n v="0.01"/>
  </r>
  <r>
    <x v="44"/>
    <x v="2"/>
    <s v="POLIMER"/>
    <s v="NALLAL NERAM"/>
    <n v="0.01"/>
  </r>
  <r>
    <x v="44"/>
    <x v="2"/>
    <s v="POLIMER"/>
    <s v="MADHUBALA"/>
    <n v="0.03"/>
  </r>
  <r>
    <x v="44"/>
    <x v="2"/>
    <s v="POLIMER"/>
    <s v="ULLAM KOLLAI POGUDHADA"/>
    <n v="0.04"/>
  </r>
  <r>
    <x v="44"/>
    <x v="2"/>
    <s v="POLIMER"/>
    <s v="TMF AMMAN SAKTHI"/>
    <n v="0.01"/>
  </r>
  <r>
    <x v="44"/>
    <x v="2"/>
    <s v="POLIMER"/>
    <s v="TMF AMMAN SAKTHI"/>
    <n v="0.02"/>
  </r>
  <r>
    <x v="44"/>
    <x v="2"/>
    <s v="POLIMER"/>
    <s v="TMF AMMAN SAKTHI"/>
    <n v="0.04"/>
  </r>
  <r>
    <x v="44"/>
    <x v="2"/>
    <s v="POLIMER"/>
    <s v="SAMI POTTA MUDICHU"/>
    <n v="0.02"/>
  </r>
  <r>
    <x v="44"/>
    <x v="2"/>
    <s v="POLIMER"/>
    <s v="ULLAM KOLLAI POGUDHADA"/>
    <n v="0.04"/>
  </r>
  <r>
    <x v="45"/>
    <x v="3"/>
    <s v="POLIMER"/>
    <s v="POLIMAR SEIDIGAL"/>
    <n v="0.06"/>
  </r>
  <r>
    <x v="45"/>
    <x v="3"/>
    <s v="POLIMER"/>
    <s v="POLIMAR SEIDIGAL"/>
    <n v="0.03"/>
  </r>
  <r>
    <x v="45"/>
    <x v="3"/>
    <s v="POLIMER"/>
    <s v="SAMI POTTA MUDICHU"/>
    <n v="0.04"/>
  </r>
  <r>
    <x v="45"/>
    <x v="3"/>
    <s v="POLIMER"/>
    <s v="SAMI POTTA MUDICHU"/>
    <n v="0.01"/>
  </r>
  <r>
    <x v="45"/>
    <x v="3"/>
    <s v="POLIMER"/>
    <s v="POLIMAR SEIDIGAL"/>
    <n v="0.01"/>
  </r>
  <r>
    <x v="45"/>
    <x v="3"/>
    <s v="POLIMER"/>
    <s v="TMF COYAMUTHUR MAAPLAEY"/>
    <n v="0.04"/>
  </r>
  <r>
    <x v="45"/>
    <x v="3"/>
    <s v="POLIMER"/>
    <s v="TMF COYAMUTHUR MAAPLAEY"/>
    <n v="0.03"/>
  </r>
  <r>
    <x v="45"/>
    <x v="3"/>
    <s v="POLIMER"/>
    <s v="SAKTHI POLA YARUMILLA (VALLAMAI THARAIY)"/>
    <n v="0.03"/>
  </r>
  <r>
    <x v="45"/>
    <x v="3"/>
    <s v="POLIMER"/>
    <s v="POLIMAR SEIDIGAL"/>
    <n v="0.01"/>
  </r>
  <r>
    <x v="45"/>
    <x v="3"/>
    <s v="POLIMER"/>
    <s v="MUSIC EXPRESS"/>
    <n v="0.02"/>
  </r>
  <r>
    <x v="46"/>
    <x v="4"/>
    <s v="POLIMER"/>
    <s v="POLIMAR SEIDIGAL"/>
    <n v="0"/>
  </r>
  <r>
    <x v="46"/>
    <x v="4"/>
    <s v="POLIMER"/>
    <s v="POLIMAR SEIDIGAL"/>
    <n v="0"/>
  </r>
  <r>
    <x v="46"/>
    <x v="4"/>
    <s v="POLIMER"/>
    <s v="MUSIC EXPRESS"/>
    <n v="0.02"/>
  </r>
  <r>
    <x v="46"/>
    <x v="4"/>
    <s v="POLIMER"/>
    <s v="ULLAM KOLLAI POGUDHADA"/>
    <n v="0.09"/>
  </r>
  <r>
    <x v="46"/>
    <x v="4"/>
    <s v="POLIMER"/>
    <s v="ULLAM KOLLAI POGUDHADA"/>
    <n v="0.03"/>
  </r>
  <r>
    <x v="46"/>
    <x v="4"/>
    <s v="POLIMER"/>
    <s v="TMF JALLIKKATTU"/>
    <n v="0.02"/>
  </r>
  <r>
    <x v="46"/>
    <x v="4"/>
    <s v="POLIMER"/>
    <s v="TMF JALLIKKATTU"/>
    <n v="0.04"/>
  </r>
  <r>
    <x v="46"/>
    <x v="4"/>
    <s v="POLIMER"/>
    <s v="THIRAI KADHAMBAM"/>
    <n v="0.13"/>
  </r>
  <r>
    <x v="46"/>
    <x v="4"/>
    <s v="POLIMER"/>
    <s v="POLIMAR SEIDIGAL"/>
    <n v="0.01"/>
  </r>
  <r>
    <x v="46"/>
    <x v="4"/>
    <s v="POLIMER"/>
    <s v="MUSIC EXPRESS"/>
    <n v="0"/>
  </r>
  <r>
    <x v="47"/>
    <x v="5"/>
    <s v="POLIMER"/>
    <s v="DEIVEEGA GANAM"/>
    <n v="0.01"/>
  </r>
  <r>
    <x v="47"/>
    <x v="5"/>
    <s v="POLIMER"/>
    <s v="MADHUBALA"/>
    <n v="0.04"/>
  </r>
  <r>
    <x v="47"/>
    <x v="5"/>
    <s v="POLIMER"/>
    <s v="ULLAM KOLLAI POGUDHADA"/>
    <n v="0.01"/>
  </r>
  <r>
    <x v="47"/>
    <x v="5"/>
    <s v="POLIMER"/>
    <s v="SAKTHI POLA YARUMILLA (VALLAMAI THARAIY)"/>
    <n v="0.01"/>
  </r>
  <r>
    <x v="47"/>
    <x v="5"/>
    <s v="POLIMER"/>
    <s v="SAKTHI POLA YARUMILLA (VALLAMAI THARAIY)"/>
    <n v="0.01"/>
  </r>
  <r>
    <x v="47"/>
    <x v="5"/>
    <s v="POLIMER"/>
    <s v="SAKTHI POLA YARUMILLA (VALLAMAI THARAIY)"/>
    <n v="0.02"/>
  </r>
  <r>
    <x v="47"/>
    <x v="5"/>
    <s v="POLIMER"/>
    <s v="SAMI POTTA MUDICHU"/>
    <n v="0.01"/>
  </r>
  <r>
    <x v="47"/>
    <x v="5"/>
    <s v="POLIMER"/>
    <s v="MADHUBALA"/>
    <n v="0.09"/>
  </r>
  <r>
    <x v="47"/>
    <x v="5"/>
    <s v="POLIMER"/>
    <s v="POLIMAR SEIDIGAL"/>
    <n v="7.0000000000000007E-2"/>
  </r>
  <r>
    <x v="47"/>
    <x v="5"/>
    <s v="POLIMER"/>
    <s v="ULLAM KOLLAI POGUDHADA"/>
    <n v="7.0000000000000007E-2"/>
  </r>
  <r>
    <x v="48"/>
    <x v="6"/>
    <s v="POLIMER"/>
    <s v="DEIVEEGA GANAM"/>
    <n v="0.01"/>
  </r>
  <r>
    <x v="48"/>
    <x v="6"/>
    <s v="POLIMER"/>
    <s v="POLIMAR SEIDIGAL"/>
    <n v="0.02"/>
  </r>
  <r>
    <x v="48"/>
    <x v="6"/>
    <s v="POLIMER"/>
    <s v="TMF THIRUDATHE"/>
    <n v="0.02"/>
  </r>
  <r>
    <x v="48"/>
    <x v="6"/>
    <s v="POLIMER"/>
    <s v="TMF THIRUDATHE"/>
    <n v="0.02"/>
  </r>
  <r>
    <x v="48"/>
    <x v="6"/>
    <s v="POLIMER"/>
    <s v="SAKTHI POLA YARUMILLA (VALLAMAI THARAIY)"/>
    <n v="0.02"/>
  </r>
  <r>
    <x v="48"/>
    <x v="6"/>
    <s v="POLIMER"/>
    <s v="SAKTHI POLA YARUMILLA (VALLAMAI THARAIY)"/>
    <n v="0.01"/>
  </r>
  <r>
    <x v="48"/>
    <x v="6"/>
    <s v="POLIMER"/>
    <s v="SAMI POTTA MUDICHU"/>
    <n v="0.02"/>
  </r>
  <r>
    <x v="48"/>
    <x v="6"/>
    <s v="POLIMER"/>
    <s v="MADHUBALA"/>
    <n v="0.06"/>
  </r>
  <r>
    <x v="48"/>
    <x v="6"/>
    <s v="POLIMER"/>
    <s v="SAKTHI POLA YARUMILLA (VALLAMAI THARAIY)"/>
    <n v="0.01"/>
  </r>
  <r>
    <x v="48"/>
    <x v="6"/>
    <s v="POLIMER"/>
    <s v="SAKTHI POLA YARUMILLA (VALLAMAI THARAIY)"/>
    <n v="0.02"/>
  </r>
  <r>
    <x v="0"/>
    <x v="0"/>
    <s v="RAJ MUSIX KANNADA"/>
    <s v="SAVI GANA"/>
    <n v="0"/>
  </r>
  <r>
    <x v="0"/>
    <x v="0"/>
    <s v="RAJ MUSIX KANNADA"/>
    <s v="SAVI GANA"/>
    <n v="0"/>
  </r>
  <r>
    <x v="0"/>
    <x v="0"/>
    <s v="RAJ MUSIX KANNADA"/>
    <s v="MUSIC JUNCTION"/>
    <n v="0"/>
  </r>
  <r>
    <x v="0"/>
    <x v="0"/>
    <s v="RAJ MUSIX KANNADA"/>
    <s v="MUSIC JUNCTION"/>
    <n v="0"/>
  </r>
  <r>
    <x v="0"/>
    <x v="0"/>
    <s v="RAJ MUSIX KANNADA"/>
    <s v="MUSIC JUNCTION"/>
    <n v="0"/>
  </r>
  <r>
    <x v="0"/>
    <x v="0"/>
    <s v="RAJ MUSIX KANNADA"/>
    <s v="MUSIC JUNCTION"/>
    <n v="0"/>
  </r>
  <r>
    <x v="0"/>
    <x v="0"/>
    <s v="RAJ MUSIX KANNADA"/>
    <s v="MATNI MUSIC"/>
    <n v="0"/>
  </r>
  <r>
    <x v="0"/>
    <x v="0"/>
    <s v="RAJ MUSIX KANNADA"/>
    <s v="HAADU HALEYADADARENU"/>
    <n v="0"/>
  </r>
  <r>
    <x v="0"/>
    <x v="0"/>
    <s v="RAJ MUSIX KANNADA"/>
    <s v="TARA RUM PUM"/>
    <n v="0"/>
  </r>
  <r>
    <x v="0"/>
    <x v="0"/>
    <s v="RAJ MUSIX KANNADA"/>
    <s v="DELHI MADAM"/>
    <n v="0"/>
  </r>
  <r>
    <x v="0"/>
    <x v="0"/>
    <s v="RAJ MUSIX KANNADA"/>
    <s v="RECHARGE KARNATAK"/>
    <n v="0.03"/>
  </r>
  <r>
    <x v="0"/>
    <x v="0"/>
    <s v="RAJ MUSIX KANNADA"/>
    <s v="LOVE ZONE"/>
    <n v="0"/>
  </r>
  <r>
    <x v="0"/>
    <x v="0"/>
    <s v="RAJ MUSIX KANNADA"/>
    <s v="LOVE ZONE"/>
    <n v="0"/>
  </r>
  <r>
    <x v="0"/>
    <x v="0"/>
    <s v="RAJ MUSIX KANNADA"/>
    <s v="LOVE ZONE"/>
    <n v="0"/>
  </r>
  <r>
    <x v="0"/>
    <x v="0"/>
    <s v="RAJ MUSIX KANNADA"/>
    <s v="JUST CHILL MAADI"/>
    <n v="0.01"/>
  </r>
  <r>
    <x v="0"/>
    <x v="0"/>
    <s v="RAJ MUSIX KANNADA"/>
    <s v="JUST CHILL MAADI"/>
    <n v="0"/>
  </r>
  <r>
    <x v="0"/>
    <x v="0"/>
    <s v="RAJ MUSIX KANNADA"/>
    <s v="JUST CHILL MAADI"/>
    <n v="0.02"/>
  </r>
  <r>
    <x v="0"/>
    <x v="0"/>
    <s v="RAJ MUSIX KANNADA"/>
    <s v="SUPER HIT REQUEST"/>
    <n v="0"/>
  </r>
  <r>
    <x v="0"/>
    <x v="0"/>
    <s v="RAJ MUSIX KANNADA"/>
    <s v="SUPER HIT REQUEST"/>
    <n v="0"/>
  </r>
  <r>
    <x v="0"/>
    <x v="0"/>
    <s v="RAJ MUSIX KANNADA"/>
    <s v="SUPER HIT REQUEST"/>
    <n v="0"/>
  </r>
  <r>
    <x v="0"/>
    <x v="0"/>
    <s v="RAJ MUSIX KANNADA"/>
    <s v="GANDHINAGAR NEWS"/>
    <n v="0.01"/>
  </r>
  <r>
    <x v="0"/>
    <x v="0"/>
    <s v="RAJ MUSIX KANNADA"/>
    <s v="CITY BEATS"/>
    <n v="0"/>
  </r>
  <r>
    <x v="0"/>
    <x v="0"/>
    <s v="RAJ MUSIX KANNADA"/>
    <s v="CITY BEATS"/>
    <n v="0.01"/>
  </r>
  <r>
    <x v="0"/>
    <x v="0"/>
    <s v="RAJ MUSIX KANNADA"/>
    <s v="SIKKEDRE SEERUNDE"/>
    <n v="0"/>
  </r>
  <r>
    <x v="0"/>
    <x v="0"/>
    <s v="RAJ MUSIX KANNADA"/>
    <s v="TARA RUM PUM"/>
    <n v="0"/>
  </r>
  <r>
    <x v="1"/>
    <x v="1"/>
    <s v="RAJ MUSIX KANNADA"/>
    <s v="SAVI GANA"/>
    <n v="0.01"/>
  </r>
  <r>
    <x v="1"/>
    <x v="1"/>
    <s v="RAJ MUSIX KANNADA"/>
    <s v="SAVI GANA"/>
    <n v="0"/>
  </r>
  <r>
    <x v="1"/>
    <x v="1"/>
    <s v="RAJ MUSIX KANNADA"/>
    <s v="MUSIC JUNCTION"/>
    <n v="0"/>
  </r>
  <r>
    <x v="1"/>
    <x v="1"/>
    <s v="RAJ MUSIX KANNADA"/>
    <s v="MUSIC JUNCTION"/>
    <n v="0"/>
  </r>
  <r>
    <x v="1"/>
    <x v="1"/>
    <s v="RAJ MUSIX KANNADA"/>
    <s v="MUSIC JUNCTION"/>
    <n v="0"/>
  </r>
  <r>
    <x v="1"/>
    <x v="1"/>
    <s v="RAJ MUSIX KANNADA"/>
    <s v="MUSIC JUNCTION"/>
    <n v="0.01"/>
  </r>
  <r>
    <x v="1"/>
    <x v="1"/>
    <s v="RAJ MUSIX KANNADA"/>
    <s v="MATNI MUSIC"/>
    <n v="0"/>
  </r>
  <r>
    <x v="1"/>
    <x v="1"/>
    <s v="RAJ MUSIX KANNADA"/>
    <s v="HAADU HALEYADADARENU"/>
    <n v="0"/>
  </r>
  <r>
    <x v="1"/>
    <x v="1"/>
    <s v="RAJ MUSIX KANNADA"/>
    <s v="TARA RUM PUM"/>
    <n v="0"/>
  </r>
  <r>
    <x v="1"/>
    <x v="1"/>
    <s v="RAJ MUSIX KANNADA"/>
    <s v="DELHI MADAM"/>
    <n v="0"/>
  </r>
  <r>
    <x v="1"/>
    <x v="1"/>
    <s v="RAJ MUSIX KANNADA"/>
    <s v="RECHARGE KARNATAK"/>
    <n v="0"/>
  </r>
  <r>
    <x v="1"/>
    <x v="1"/>
    <s v="RAJ MUSIX KANNADA"/>
    <s v="LOVE ZONE"/>
    <n v="0"/>
  </r>
  <r>
    <x v="1"/>
    <x v="1"/>
    <s v="RAJ MUSIX KANNADA"/>
    <s v="LOVE ZONE"/>
    <n v="0.01"/>
  </r>
  <r>
    <x v="1"/>
    <x v="1"/>
    <s v="RAJ MUSIX KANNADA"/>
    <s v="LOVE ZONE"/>
    <n v="0.01"/>
  </r>
  <r>
    <x v="1"/>
    <x v="1"/>
    <s v="RAJ MUSIX KANNADA"/>
    <s v="JUST CHILL MAADI"/>
    <n v="0"/>
  </r>
  <r>
    <x v="1"/>
    <x v="1"/>
    <s v="RAJ MUSIX KANNADA"/>
    <s v="JUST CHILL MAADI"/>
    <n v="0.01"/>
  </r>
  <r>
    <x v="1"/>
    <x v="1"/>
    <s v="RAJ MUSIX KANNADA"/>
    <s v="JUST CHILL MAADI"/>
    <n v="0.01"/>
  </r>
  <r>
    <x v="1"/>
    <x v="1"/>
    <s v="RAJ MUSIX KANNADA"/>
    <s v="SUPER HIT REQUEST"/>
    <n v="0.01"/>
  </r>
  <r>
    <x v="1"/>
    <x v="1"/>
    <s v="RAJ MUSIX KANNADA"/>
    <s v="SUPER HIT REQUEST"/>
    <n v="0"/>
  </r>
  <r>
    <x v="1"/>
    <x v="1"/>
    <s v="RAJ MUSIX KANNADA"/>
    <s v="SUPER HIT REQUEST"/>
    <n v="0"/>
  </r>
  <r>
    <x v="1"/>
    <x v="1"/>
    <s v="RAJ MUSIX KANNADA"/>
    <s v="GANDHINAGAR NEWS"/>
    <n v="0"/>
  </r>
  <r>
    <x v="1"/>
    <x v="1"/>
    <s v="RAJ MUSIX KANNADA"/>
    <s v="CITY BEATS"/>
    <n v="0"/>
  </r>
  <r>
    <x v="1"/>
    <x v="1"/>
    <s v="RAJ MUSIX KANNADA"/>
    <s v="CITY BEATS"/>
    <n v="0"/>
  </r>
  <r>
    <x v="1"/>
    <x v="1"/>
    <s v="RAJ MUSIX KANNADA"/>
    <s v="SIKKEDRE SEERUNDE"/>
    <n v="0"/>
  </r>
  <r>
    <x v="1"/>
    <x v="1"/>
    <s v="RAJ MUSIX KANNADA"/>
    <s v="TARA RUM PUM"/>
    <n v="0"/>
  </r>
  <r>
    <x v="2"/>
    <x v="2"/>
    <s v="RAJ MUSIX KANNADA"/>
    <s v="COMEDY.COM"/>
    <n v="0.01"/>
  </r>
  <r>
    <x v="2"/>
    <x v="2"/>
    <s v="RAJ MUSIX KANNADA"/>
    <s v="COMEDY.COM"/>
    <n v="0.01"/>
  </r>
  <r>
    <x v="2"/>
    <x v="2"/>
    <s v="RAJ MUSIX KANNADA"/>
    <s v="MUSIC JUNCTION"/>
    <n v="0.01"/>
  </r>
  <r>
    <x v="2"/>
    <x v="2"/>
    <s v="RAJ MUSIX KANNADA"/>
    <s v="MUSIC JUNCTION"/>
    <n v="0.01"/>
  </r>
  <r>
    <x v="2"/>
    <x v="2"/>
    <s v="RAJ MUSIX KANNADA"/>
    <s v="MUSIC JUNCTION"/>
    <n v="0.02"/>
  </r>
  <r>
    <x v="2"/>
    <x v="2"/>
    <s v="RAJ MUSIX KANNADA"/>
    <s v="MUSIC JUNCTION"/>
    <n v="0.01"/>
  </r>
  <r>
    <x v="2"/>
    <x v="2"/>
    <s v="RAJ MUSIX KANNADA"/>
    <s v="MATNI MUSIC"/>
    <n v="0.02"/>
  </r>
  <r>
    <x v="2"/>
    <x v="2"/>
    <s v="RAJ MUSIX KANNADA"/>
    <s v="HAADU HALEYADADARENU"/>
    <n v="0"/>
  </r>
  <r>
    <x v="2"/>
    <x v="2"/>
    <s v="RAJ MUSIX KANNADA"/>
    <s v="TARA RUM PUM"/>
    <n v="0"/>
  </r>
  <r>
    <x v="2"/>
    <x v="2"/>
    <s v="RAJ MUSIX KANNADA"/>
    <s v="DELHI MADAM"/>
    <n v="0"/>
  </r>
  <r>
    <x v="2"/>
    <x v="2"/>
    <s v="RAJ MUSIX KANNADA"/>
    <s v="RECHARGE KARNATAK"/>
    <n v="0.02"/>
  </r>
  <r>
    <x v="2"/>
    <x v="2"/>
    <s v="RAJ MUSIX KANNADA"/>
    <s v="STAR LIVE"/>
    <n v="0.01"/>
  </r>
  <r>
    <x v="2"/>
    <x v="2"/>
    <s v="RAJ MUSIX KANNADA"/>
    <s v="STAR LIVE"/>
    <n v="0"/>
  </r>
  <r>
    <x v="2"/>
    <x v="2"/>
    <s v="RAJ MUSIX KANNADA"/>
    <s v="STAR LIVE"/>
    <n v="0.01"/>
  </r>
  <r>
    <x v="2"/>
    <x v="2"/>
    <s v="RAJ MUSIX KANNADA"/>
    <s v="JUST CHILL MAADI"/>
    <n v="0"/>
  </r>
  <r>
    <x v="2"/>
    <x v="2"/>
    <s v="RAJ MUSIX KANNADA"/>
    <s v="JUST CHILL MAADI"/>
    <n v="0"/>
  </r>
  <r>
    <x v="2"/>
    <x v="2"/>
    <s v="RAJ MUSIX KANNADA"/>
    <s v="JUST CHILL MAADI"/>
    <n v="0.01"/>
  </r>
  <r>
    <x v="2"/>
    <x v="2"/>
    <s v="RAJ MUSIX KANNADA"/>
    <s v="SUPER HIT REQUEST"/>
    <n v="0"/>
  </r>
  <r>
    <x v="2"/>
    <x v="2"/>
    <s v="RAJ MUSIX KANNADA"/>
    <s v="SUPER HIT REQUEST"/>
    <n v="0"/>
  </r>
  <r>
    <x v="2"/>
    <x v="2"/>
    <s v="RAJ MUSIX KANNADA"/>
    <s v="SUPER HIT REQUEST"/>
    <n v="0"/>
  </r>
  <r>
    <x v="2"/>
    <x v="2"/>
    <s v="RAJ MUSIX KANNADA"/>
    <s v="GANDHINAGAR NEWS"/>
    <n v="0"/>
  </r>
  <r>
    <x v="2"/>
    <x v="2"/>
    <s v="RAJ MUSIX KANNADA"/>
    <s v="CITY BEATS"/>
    <n v="0"/>
  </r>
  <r>
    <x v="2"/>
    <x v="2"/>
    <s v="RAJ MUSIX KANNADA"/>
    <s v="CITY BEATS"/>
    <n v="0"/>
  </r>
  <r>
    <x v="2"/>
    <x v="2"/>
    <s v="RAJ MUSIX KANNADA"/>
    <s v="SIKKEDRE SEERUNDE"/>
    <n v="0"/>
  </r>
  <r>
    <x v="2"/>
    <x v="2"/>
    <s v="RAJ MUSIX KANNADA"/>
    <s v="TARA RUM PUM"/>
    <n v="0"/>
  </r>
  <r>
    <x v="3"/>
    <x v="3"/>
    <s v="RAJ MUSIX KANNADA"/>
    <s v="COMEDY.COM"/>
    <n v="0"/>
  </r>
  <r>
    <x v="3"/>
    <x v="3"/>
    <s v="RAJ MUSIX KANNADA"/>
    <s v="COMEDY.COM"/>
    <n v="0"/>
  </r>
  <r>
    <x v="3"/>
    <x v="3"/>
    <s v="RAJ MUSIX KANNADA"/>
    <s v="EXPLORE KARNATAKA"/>
    <n v="0.02"/>
  </r>
  <r>
    <x v="3"/>
    <x v="3"/>
    <s v="RAJ MUSIX KANNADA"/>
    <s v="GANDHINAGAR NEWS"/>
    <n v="0"/>
  </r>
  <r>
    <x v="3"/>
    <x v="3"/>
    <s v="RAJ MUSIX KANNADA"/>
    <s v="GANDHINAGAR NEWS"/>
    <n v="0"/>
  </r>
  <r>
    <x v="3"/>
    <x v="3"/>
    <s v="RAJ MUSIX KANNADA"/>
    <s v="SIKKEDRE SEERUNDE"/>
    <n v="0"/>
  </r>
  <r>
    <x v="3"/>
    <x v="3"/>
    <s v="RAJ MUSIX KANNADA"/>
    <s v="HAADU HALEYADADARENU"/>
    <n v="0"/>
  </r>
  <r>
    <x v="3"/>
    <x v="3"/>
    <s v="RAJ MUSIX KANNADA"/>
    <s v="TARA RUM PUM"/>
    <n v="0"/>
  </r>
  <r>
    <x v="3"/>
    <x v="3"/>
    <s v="RAJ MUSIX KANNADA"/>
    <s v="DELHI MADAM"/>
    <n v="0"/>
  </r>
  <r>
    <x v="3"/>
    <x v="3"/>
    <s v="RAJ MUSIX KANNADA"/>
    <s v="RECHARGE KARNATAK"/>
    <n v="0"/>
  </r>
  <r>
    <x v="3"/>
    <x v="3"/>
    <s v="RAJ MUSIX KANNADA"/>
    <s v="LOVE ZONE"/>
    <n v="0"/>
  </r>
  <r>
    <x v="3"/>
    <x v="3"/>
    <s v="RAJ MUSIX KANNADA"/>
    <s v="LOVE ZONE"/>
    <n v="0"/>
  </r>
  <r>
    <x v="3"/>
    <x v="3"/>
    <s v="RAJ MUSIX KANNADA"/>
    <s v="LOVE ZONE"/>
    <n v="0"/>
  </r>
  <r>
    <x v="3"/>
    <x v="3"/>
    <s v="RAJ MUSIX KANNADA"/>
    <s v="JUST CHILL MAADI"/>
    <n v="0"/>
  </r>
  <r>
    <x v="3"/>
    <x v="3"/>
    <s v="RAJ MUSIX KANNADA"/>
    <s v="JUST CHILL MAADI"/>
    <n v="0"/>
  </r>
  <r>
    <x v="3"/>
    <x v="3"/>
    <s v="RAJ MUSIX KANNADA"/>
    <s v="JUST CHILL MAADI"/>
    <n v="0"/>
  </r>
  <r>
    <x v="3"/>
    <x v="3"/>
    <s v="RAJ MUSIX KANNADA"/>
    <s v="SUPER HIT REQUEST"/>
    <n v="0"/>
  </r>
  <r>
    <x v="3"/>
    <x v="3"/>
    <s v="RAJ MUSIX KANNADA"/>
    <s v="SUPER HIT REQUEST"/>
    <n v="0"/>
  </r>
  <r>
    <x v="3"/>
    <x v="3"/>
    <s v="RAJ MUSIX KANNADA"/>
    <s v="SUPER HIT REQUEST"/>
    <n v="0"/>
  </r>
  <r>
    <x v="3"/>
    <x v="3"/>
    <s v="RAJ MUSIX KANNADA"/>
    <s v="EXPLORE KARNATAKA"/>
    <n v="0.02"/>
  </r>
  <r>
    <x v="3"/>
    <x v="3"/>
    <s v="RAJ MUSIX KANNADA"/>
    <s v="CITY BEATS"/>
    <n v="0.04"/>
  </r>
  <r>
    <x v="3"/>
    <x v="3"/>
    <s v="RAJ MUSIX KANNADA"/>
    <s v="CITY BEATS"/>
    <n v="0"/>
  </r>
  <r>
    <x v="3"/>
    <x v="3"/>
    <s v="RAJ MUSIX KANNADA"/>
    <s v="SIKKEDRE SEERUNDE"/>
    <n v="0"/>
  </r>
  <r>
    <x v="3"/>
    <x v="3"/>
    <s v="RAJ MUSIX KANNADA"/>
    <s v="TARA RUM PUM"/>
    <n v="0"/>
  </r>
  <r>
    <x v="4"/>
    <x v="4"/>
    <s v="RAJ MUSIX KANNADA"/>
    <s v="DEVI VS DIVA"/>
    <n v="0.01"/>
  </r>
  <r>
    <x v="4"/>
    <x v="4"/>
    <s v="RAJ MUSIX KANNADA"/>
    <s v="NANNA ALBUM"/>
    <n v="0"/>
  </r>
  <r>
    <x v="4"/>
    <x v="4"/>
    <s v="RAJ MUSIX KANNADA"/>
    <s v="EXPLORE KARNATAKA"/>
    <n v="0.01"/>
  </r>
  <r>
    <x v="4"/>
    <x v="4"/>
    <s v="RAJ MUSIX KANNADA"/>
    <s v="GANDHINAGAR NEWS"/>
    <n v="0.01"/>
  </r>
  <r>
    <x v="4"/>
    <x v="4"/>
    <s v="RAJ MUSIX KANNADA"/>
    <s v="GANDHINAGAR NEWS"/>
    <n v="0"/>
  </r>
  <r>
    <x v="4"/>
    <x v="4"/>
    <s v="RAJ MUSIX KANNADA"/>
    <s v="SIKKEDRE SEERUNDE"/>
    <n v="0"/>
  </r>
  <r>
    <x v="4"/>
    <x v="4"/>
    <s v="RAJ MUSIX KANNADA"/>
    <s v="HAADU HALEYADADARENU"/>
    <n v="0.01"/>
  </r>
  <r>
    <x v="4"/>
    <x v="4"/>
    <s v="RAJ MUSIX KANNADA"/>
    <s v="TARA RUM PUM"/>
    <n v="0.02"/>
  </r>
  <r>
    <x v="4"/>
    <x v="4"/>
    <s v="RAJ MUSIX KANNADA"/>
    <s v="PARTY AT SANDALWOOD"/>
    <n v="0.02"/>
  </r>
  <r>
    <x v="4"/>
    <x v="4"/>
    <s v="RAJ MUSIX KANNADA"/>
    <s v="RECHARGE KARNATAK"/>
    <n v="0"/>
  </r>
  <r>
    <x v="4"/>
    <x v="4"/>
    <s v="RAJ MUSIX KANNADA"/>
    <s v="LOVE ZONE"/>
    <n v="0"/>
  </r>
  <r>
    <x v="4"/>
    <x v="4"/>
    <s v="RAJ MUSIX KANNADA"/>
    <s v="LOVE ZONE"/>
    <n v="0"/>
  </r>
  <r>
    <x v="4"/>
    <x v="4"/>
    <s v="RAJ MUSIX KANNADA"/>
    <s v="LOVE ZONE"/>
    <n v="0"/>
  </r>
  <r>
    <x v="4"/>
    <x v="4"/>
    <s v="RAJ MUSIX KANNADA"/>
    <s v="PRINCES AND PRINCESS 2013"/>
    <n v="0"/>
  </r>
  <r>
    <x v="4"/>
    <x v="4"/>
    <s v="RAJ MUSIX KANNADA"/>
    <s v="PRINCES AND PRINCESS 2013"/>
    <n v="0"/>
  </r>
  <r>
    <x v="4"/>
    <x v="4"/>
    <s v="RAJ MUSIX KANNADA"/>
    <s v="JUST CHILL MAADI"/>
    <n v="0"/>
  </r>
  <r>
    <x v="4"/>
    <x v="4"/>
    <s v="RAJ MUSIX KANNADA"/>
    <s v="SUPER HIT REQUEST"/>
    <n v="0"/>
  </r>
  <r>
    <x v="4"/>
    <x v="4"/>
    <s v="RAJ MUSIX KANNADA"/>
    <s v="SUPER HIT REQUEST"/>
    <n v="0.01"/>
  </r>
  <r>
    <x v="4"/>
    <x v="4"/>
    <s v="RAJ MUSIX KANNADA"/>
    <s v="SUPER HIT REQUEST"/>
    <n v="0"/>
  </r>
  <r>
    <x v="4"/>
    <x v="4"/>
    <s v="RAJ MUSIX KANNADA"/>
    <s v="EXPLORE KARNATAKA"/>
    <n v="0"/>
  </r>
  <r>
    <x v="4"/>
    <x v="4"/>
    <s v="RAJ MUSIX KANNADA"/>
    <s v="RAMYA 10 VARSHAGALA CINI JOURNEY"/>
    <n v="0"/>
  </r>
  <r>
    <x v="4"/>
    <x v="4"/>
    <s v="RAJ MUSIX KANNADA"/>
    <s v="GANDHINAGAR NEWS"/>
    <n v="0.01"/>
  </r>
  <r>
    <x v="4"/>
    <x v="4"/>
    <s v="RAJ MUSIX KANNADA"/>
    <s v="NANNA ALBUM"/>
    <n v="0"/>
  </r>
  <r>
    <x v="4"/>
    <x v="4"/>
    <s v="RAJ MUSIX KANNADA"/>
    <s v="TARA RUM PUM"/>
    <n v="0"/>
  </r>
  <r>
    <x v="5"/>
    <x v="5"/>
    <s v="RAJ MUSIX KANNADA"/>
    <s v="COMEDY.COM"/>
    <n v="0.01"/>
  </r>
  <r>
    <x v="5"/>
    <x v="5"/>
    <s v="RAJ MUSIX KANNADA"/>
    <s v="COMEDY.COM"/>
    <n v="0.01"/>
  </r>
  <r>
    <x v="5"/>
    <x v="5"/>
    <s v="RAJ MUSIX KANNADA"/>
    <s v="MUSIC JUNCTION"/>
    <n v="0"/>
  </r>
  <r>
    <x v="5"/>
    <x v="5"/>
    <s v="RAJ MUSIX KANNADA"/>
    <s v="MUSIC JUNCTION"/>
    <n v="0"/>
  </r>
  <r>
    <x v="5"/>
    <x v="5"/>
    <s v="RAJ MUSIX KANNADA"/>
    <s v="MUSIC JUNCTION"/>
    <n v="0"/>
  </r>
  <r>
    <x v="5"/>
    <x v="5"/>
    <s v="RAJ MUSIX KANNADA"/>
    <s v="MATNI MUSIC"/>
    <n v="0.01"/>
  </r>
  <r>
    <x v="5"/>
    <x v="5"/>
    <s v="RAJ MUSIX KANNADA"/>
    <s v="HAADU HALEYADADARENU"/>
    <n v="0.01"/>
  </r>
  <r>
    <x v="5"/>
    <x v="5"/>
    <s v="RAJ MUSIX KANNADA"/>
    <s v="TARA RUM PUM"/>
    <n v="0"/>
  </r>
  <r>
    <x v="5"/>
    <x v="5"/>
    <s v="RAJ MUSIX KANNADA"/>
    <s v="DELHI MADAM"/>
    <n v="0"/>
  </r>
  <r>
    <x v="5"/>
    <x v="5"/>
    <s v="RAJ MUSIX KANNADA"/>
    <s v="RECHARGE KARNATAK"/>
    <n v="0"/>
  </r>
  <r>
    <x v="5"/>
    <x v="5"/>
    <s v="RAJ MUSIX KANNADA"/>
    <s v="LOVE ZONE"/>
    <n v="0.01"/>
  </r>
  <r>
    <x v="5"/>
    <x v="5"/>
    <s v="RAJ MUSIX KANNADA"/>
    <s v="LOVE ZONE"/>
    <n v="0"/>
  </r>
  <r>
    <x v="5"/>
    <x v="5"/>
    <s v="RAJ MUSIX KANNADA"/>
    <s v="LOVE ZONE"/>
    <n v="0.02"/>
  </r>
  <r>
    <x v="5"/>
    <x v="5"/>
    <s v="RAJ MUSIX KANNADA"/>
    <s v="JUST CHILL MAADI"/>
    <n v="0"/>
  </r>
  <r>
    <x v="5"/>
    <x v="5"/>
    <s v="RAJ MUSIX KANNADA"/>
    <s v="JUST CHILL MAADI"/>
    <n v="0.02"/>
  </r>
  <r>
    <x v="5"/>
    <x v="5"/>
    <s v="RAJ MUSIX KANNADA"/>
    <s v="JUST CHILL MAADI"/>
    <n v="0"/>
  </r>
  <r>
    <x v="5"/>
    <x v="5"/>
    <s v="RAJ MUSIX KANNADA"/>
    <s v="SUPER HIT REQUEST"/>
    <n v="0"/>
  </r>
  <r>
    <x v="5"/>
    <x v="5"/>
    <s v="RAJ MUSIX KANNADA"/>
    <s v="SUPER HIT REQUEST"/>
    <n v="0"/>
  </r>
  <r>
    <x v="5"/>
    <x v="5"/>
    <s v="RAJ MUSIX KANNADA"/>
    <s v="SUPER HIT REQUEST"/>
    <n v="0"/>
  </r>
  <r>
    <x v="5"/>
    <x v="5"/>
    <s v="RAJ MUSIX KANNADA"/>
    <s v="GANDHINAGAR NEWS"/>
    <n v="0.01"/>
  </r>
  <r>
    <x v="5"/>
    <x v="5"/>
    <s v="RAJ MUSIX KANNADA"/>
    <s v="CITY BEATS"/>
    <n v="0"/>
  </r>
  <r>
    <x v="5"/>
    <x v="5"/>
    <s v="RAJ MUSIX KANNADA"/>
    <s v="CITY BEATS"/>
    <n v="0.01"/>
  </r>
  <r>
    <x v="5"/>
    <x v="5"/>
    <s v="RAJ MUSIX KANNADA"/>
    <s v="SIKKEDRE SEERUNDE"/>
    <n v="0"/>
  </r>
  <r>
    <x v="5"/>
    <x v="5"/>
    <s v="RAJ MUSIX KANNADA"/>
    <s v="TARA RUM PUM"/>
    <n v="0"/>
  </r>
  <r>
    <x v="6"/>
    <x v="6"/>
    <s v="RAJ MUSIX KANNADA"/>
    <s v="GOOD MORNING KARUNADU"/>
    <n v="0"/>
  </r>
  <r>
    <x v="6"/>
    <x v="6"/>
    <s v="RAJ MUSIX KANNADA"/>
    <s v="COMEDY.COM"/>
    <n v="0"/>
  </r>
  <r>
    <x v="6"/>
    <x v="6"/>
    <s v="RAJ MUSIX KANNADA"/>
    <s v="COMEDY.COM"/>
    <n v="0.02"/>
  </r>
  <r>
    <x v="6"/>
    <x v="6"/>
    <s v="RAJ MUSIX KANNADA"/>
    <s v="MUSIC JUNCTION"/>
    <n v="0.01"/>
  </r>
  <r>
    <x v="6"/>
    <x v="6"/>
    <s v="RAJ MUSIX KANNADA"/>
    <s v="MUSIC JUNCTION"/>
    <n v="0"/>
  </r>
  <r>
    <x v="6"/>
    <x v="6"/>
    <s v="RAJ MUSIX KANNADA"/>
    <s v="MUSIC JUNCTION"/>
    <n v="0"/>
  </r>
  <r>
    <x v="6"/>
    <x v="6"/>
    <s v="RAJ MUSIX KANNADA"/>
    <s v="MATNI MUSIC"/>
    <n v="0"/>
  </r>
  <r>
    <x v="6"/>
    <x v="6"/>
    <s v="RAJ MUSIX KANNADA"/>
    <s v="HAADU HALEYADADARENU"/>
    <n v="0"/>
  </r>
  <r>
    <x v="6"/>
    <x v="6"/>
    <s v="RAJ MUSIX KANNADA"/>
    <s v="TARA RUM PUM"/>
    <n v="0"/>
  </r>
  <r>
    <x v="6"/>
    <x v="6"/>
    <s v="RAJ MUSIX KANNADA"/>
    <s v="DELHI MADAM"/>
    <n v="0"/>
  </r>
  <r>
    <x v="6"/>
    <x v="6"/>
    <s v="RAJ MUSIX KANNADA"/>
    <s v="RECHARGE KARNATAK"/>
    <n v="0"/>
  </r>
  <r>
    <x v="6"/>
    <x v="6"/>
    <s v="RAJ MUSIX KANNADA"/>
    <s v="STAR LIVE"/>
    <n v="0"/>
  </r>
  <r>
    <x v="6"/>
    <x v="6"/>
    <s v="RAJ MUSIX KANNADA"/>
    <s v="STAR LIVE"/>
    <n v="0"/>
  </r>
  <r>
    <x v="6"/>
    <x v="6"/>
    <s v="RAJ MUSIX KANNADA"/>
    <s v="STAR LIVE"/>
    <n v="0.01"/>
  </r>
  <r>
    <x v="6"/>
    <x v="6"/>
    <s v="RAJ MUSIX KANNADA"/>
    <s v="JUST CHILL MAADI"/>
    <n v="0"/>
  </r>
  <r>
    <x v="6"/>
    <x v="6"/>
    <s v="RAJ MUSIX KANNADA"/>
    <s v="JUST CHILL MAADI"/>
    <n v="0"/>
  </r>
  <r>
    <x v="6"/>
    <x v="6"/>
    <s v="RAJ MUSIX KANNADA"/>
    <s v="JUST CHILL MAADI"/>
    <n v="0"/>
  </r>
  <r>
    <x v="6"/>
    <x v="6"/>
    <s v="RAJ MUSIX KANNADA"/>
    <s v="SUPER HIT REQUEST"/>
    <n v="0.02"/>
  </r>
  <r>
    <x v="6"/>
    <x v="6"/>
    <s v="RAJ MUSIX KANNADA"/>
    <s v="SUPER HIT REQUEST"/>
    <n v="0.02"/>
  </r>
  <r>
    <x v="6"/>
    <x v="6"/>
    <s v="RAJ MUSIX KANNADA"/>
    <s v="SUPER HIT REQUEST"/>
    <n v="0"/>
  </r>
  <r>
    <x v="6"/>
    <x v="6"/>
    <s v="RAJ MUSIX KANNADA"/>
    <s v="GANDHINAGAR NEWS"/>
    <n v="0"/>
  </r>
  <r>
    <x v="6"/>
    <x v="6"/>
    <s v="RAJ MUSIX KANNADA"/>
    <s v="CITY BEATS"/>
    <n v="0"/>
  </r>
  <r>
    <x v="6"/>
    <x v="6"/>
    <s v="RAJ MUSIX KANNADA"/>
    <s v="CITY BEATS"/>
    <n v="0"/>
  </r>
  <r>
    <x v="6"/>
    <x v="6"/>
    <s v="RAJ MUSIX KANNADA"/>
    <s v="TARA RUM PUM"/>
    <n v="0"/>
  </r>
  <r>
    <x v="6"/>
    <x v="6"/>
    <s v="RAJ MUSIX KANNADA"/>
    <s v="TARA RUM PUM"/>
    <n v="0"/>
  </r>
  <r>
    <x v="7"/>
    <x v="0"/>
    <s v="RAJ MUSIX KANNADA"/>
    <s v="GOOD MORNING KARUNADU"/>
    <n v="0.01"/>
  </r>
  <r>
    <x v="7"/>
    <x v="0"/>
    <s v="RAJ MUSIX KANNADA"/>
    <s v="COMEDY.COM"/>
    <n v="0.02"/>
  </r>
  <r>
    <x v="7"/>
    <x v="0"/>
    <s v="RAJ MUSIX KANNADA"/>
    <s v="COMEDY.COM"/>
    <n v="0.02"/>
  </r>
  <r>
    <x v="7"/>
    <x v="0"/>
    <s v="RAJ MUSIX KANNADA"/>
    <s v="MUSIC JUNCTION"/>
    <n v="0"/>
  </r>
  <r>
    <x v="7"/>
    <x v="0"/>
    <s v="RAJ MUSIX KANNADA"/>
    <s v="MATNI MUSIC"/>
    <n v="0"/>
  </r>
  <r>
    <x v="7"/>
    <x v="0"/>
    <s v="RAJ MUSIX KANNADA"/>
    <s v="HAADU HALEYADADARENU"/>
    <n v="0"/>
  </r>
  <r>
    <x v="7"/>
    <x v="0"/>
    <s v="RAJ MUSIX KANNADA"/>
    <s v="TARA RUM PUM"/>
    <n v="0"/>
  </r>
  <r>
    <x v="7"/>
    <x v="0"/>
    <s v="RAJ MUSIX KANNADA"/>
    <s v="DELHI MADAM"/>
    <n v="0"/>
  </r>
  <r>
    <x v="7"/>
    <x v="0"/>
    <s v="RAJ MUSIX KANNADA"/>
    <s v="RECHARGE KARNATAK"/>
    <n v="0.01"/>
  </r>
  <r>
    <x v="7"/>
    <x v="0"/>
    <s v="RAJ MUSIX KANNADA"/>
    <s v="STAR LIVE"/>
    <n v="0.02"/>
  </r>
  <r>
    <x v="7"/>
    <x v="0"/>
    <s v="RAJ MUSIX KANNADA"/>
    <s v="STAR LIVE"/>
    <n v="0.02"/>
  </r>
  <r>
    <x v="7"/>
    <x v="0"/>
    <s v="RAJ MUSIX KANNADA"/>
    <s v="STAR LIVE"/>
    <n v="0.01"/>
  </r>
  <r>
    <x v="7"/>
    <x v="0"/>
    <s v="RAJ MUSIX KANNADA"/>
    <s v="JUST CHILL MAADI"/>
    <n v="0"/>
  </r>
  <r>
    <x v="7"/>
    <x v="0"/>
    <s v="RAJ MUSIX KANNADA"/>
    <s v="JUST CHILL MAADI"/>
    <n v="0"/>
  </r>
  <r>
    <x v="7"/>
    <x v="0"/>
    <s v="RAJ MUSIX KANNADA"/>
    <s v="JUST CHILL MAADI"/>
    <n v="0.02"/>
  </r>
  <r>
    <x v="7"/>
    <x v="0"/>
    <s v="RAJ MUSIX KANNADA"/>
    <s v="SUPER HIT REQUEST"/>
    <n v="0"/>
  </r>
  <r>
    <x v="7"/>
    <x v="0"/>
    <s v="RAJ MUSIX KANNADA"/>
    <s v="SUPER HIT REQUEST"/>
    <n v="0"/>
  </r>
  <r>
    <x v="7"/>
    <x v="0"/>
    <s v="RAJ MUSIX KANNADA"/>
    <s v="SUPER HIT REQUEST"/>
    <n v="0"/>
  </r>
  <r>
    <x v="7"/>
    <x v="0"/>
    <s v="RAJ MUSIX KANNADA"/>
    <s v="GANDHINAGAR NEWS"/>
    <n v="0.01"/>
  </r>
  <r>
    <x v="7"/>
    <x v="0"/>
    <s v="RAJ MUSIX KANNADA"/>
    <s v="CITY BEATS"/>
    <n v="0"/>
  </r>
  <r>
    <x v="7"/>
    <x v="0"/>
    <s v="RAJ MUSIX KANNADA"/>
    <s v="CITY BEATS"/>
    <n v="0.01"/>
  </r>
  <r>
    <x v="7"/>
    <x v="0"/>
    <s v="RAJ MUSIX KANNADA"/>
    <s v="TARA RUM PUM"/>
    <n v="0"/>
  </r>
  <r>
    <x v="7"/>
    <x v="0"/>
    <s v="RAJ MUSIX KANNADA"/>
    <s v="TARA RUM PUM"/>
    <n v="0"/>
  </r>
  <r>
    <x v="8"/>
    <x v="1"/>
    <s v="RAJ MUSIX KANNADA"/>
    <s v="GOOD MORNING KARUNADU"/>
    <n v="0"/>
  </r>
  <r>
    <x v="8"/>
    <x v="1"/>
    <s v="RAJ MUSIX KANNADA"/>
    <s v="COMEDY.COM"/>
    <n v="0.01"/>
  </r>
  <r>
    <x v="8"/>
    <x v="1"/>
    <s v="RAJ MUSIX KANNADA"/>
    <s v="COMEDY.COM"/>
    <n v="0.01"/>
  </r>
  <r>
    <x v="8"/>
    <x v="1"/>
    <s v="RAJ MUSIX KANNADA"/>
    <s v="MUSIC JUNCTION"/>
    <n v="0"/>
  </r>
  <r>
    <x v="8"/>
    <x v="1"/>
    <s v="RAJ MUSIX KANNADA"/>
    <s v="MATNI MUSIC"/>
    <n v="0"/>
  </r>
  <r>
    <x v="8"/>
    <x v="1"/>
    <s v="RAJ MUSIX KANNADA"/>
    <s v="HAADU HALEYADADARENU"/>
    <n v="0"/>
  </r>
  <r>
    <x v="8"/>
    <x v="1"/>
    <s v="RAJ MUSIX KANNADA"/>
    <s v="TARA RUM PUM"/>
    <n v="0"/>
  </r>
  <r>
    <x v="8"/>
    <x v="1"/>
    <s v="RAJ MUSIX KANNADA"/>
    <s v="DELHI MADAM"/>
    <n v="0.01"/>
  </r>
  <r>
    <x v="8"/>
    <x v="1"/>
    <s v="RAJ MUSIX KANNADA"/>
    <s v="RECHARGE KARNATAK"/>
    <n v="0"/>
  </r>
  <r>
    <x v="8"/>
    <x v="1"/>
    <s v="RAJ MUSIX KANNADA"/>
    <s v="STAR LIVE"/>
    <n v="0"/>
  </r>
  <r>
    <x v="8"/>
    <x v="1"/>
    <s v="RAJ MUSIX KANNADA"/>
    <s v="STAR LIVE"/>
    <n v="0.02"/>
  </r>
  <r>
    <x v="8"/>
    <x v="1"/>
    <s v="RAJ MUSIX KANNADA"/>
    <s v="STAR LIVE"/>
    <n v="0"/>
  </r>
  <r>
    <x v="8"/>
    <x v="1"/>
    <s v="RAJ MUSIX KANNADA"/>
    <s v="STAR LIVE"/>
    <n v="0.02"/>
  </r>
  <r>
    <x v="8"/>
    <x v="1"/>
    <s v="RAJ MUSIX KANNADA"/>
    <s v="JUST CHILL MAADI"/>
    <n v="0.01"/>
  </r>
  <r>
    <x v="8"/>
    <x v="1"/>
    <s v="RAJ MUSIX KANNADA"/>
    <s v="JUST CHILL MAADI"/>
    <n v="0.01"/>
  </r>
  <r>
    <x v="8"/>
    <x v="1"/>
    <s v="RAJ MUSIX KANNADA"/>
    <s v="SUPER HIT REQUEST"/>
    <n v="0"/>
  </r>
  <r>
    <x v="8"/>
    <x v="1"/>
    <s v="RAJ MUSIX KANNADA"/>
    <s v="SUPER HIT REQUEST"/>
    <n v="0"/>
  </r>
  <r>
    <x v="8"/>
    <x v="1"/>
    <s v="RAJ MUSIX KANNADA"/>
    <s v="SUPER HIT REQUEST"/>
    <n v="0.01"/>
  </r>
  <r>
    <x v="8"/>
    <x v="1"/>
    <s v="RAJ MUSIX KANNADA"/>
    <s v="GANDHINAGAR NEWS"/>
    <n v="0.01"/>
  </r>
  <r>
    <x v="8"/>
    <x v="1"/>
    <s v="RAJ MUSIX KANNADA"/>
    <s v="CITY BEATS"/>
    <n v="0.01"/>
  </r>
  <r>
    <x v="8"/>
    <x v="1"/>
    <s v="RAJ MUSIX KANNADA"/>
    <s v="CITY BEATS"/>
    <n v="0.02"/>
  </r>
  <r>
    <x v="8"/>
    <x v="1"/>
    <s v="RAJ MUSIX KANNADA"/>
    <s v="TARA RUM PUM"/>
    <n v="0"/>
  </r>
  <r>
    <x v="8"/>
    <x v="1"/>
    <s v="RAJ MUSIX KANNADA"/>
    <s v="TARA RUM PUM"/>
    <n v="0"/>
  </r>
  <r>
    <x v="9"/>
    <x v="2"/>
    <s v="RAJ MUSIX KANNADA"/>
    <s v="GOOD MORNING KARUNADU"/>
    <n v="0"/>
  </r>
  <r>
    <x v="9"/>
    <x v="2"/>
    <s v="RAJ MUSIX KANNADA"/>
    <s v="GOOD MORNING KARUNADU"/>
    <n v="0.01"/>
  </r>
  <r>
    <x v="9"/>
    <x v="2"/>
    <s v="RAJ MUSIX KANNADA"/>
    <s v="COMEDY.COM"/>
    <n v="0"/>
  </r>
  <r>
    <x v="9"/>
    <x v="2"/>
    <s v="RAJ MUSIX KANNADA"/>
    <s v="COMEDY.COM"/>
    <n v="0"/>
  </r>
  <r>
    <x v="9"/>
    <x v="2"/>
    <s v="RAJ MUSIX KANNADA"/>
    <s v="MUSIC JUNCTION"/>
    <n v="0"/>
  </r>
  <r>
    <x v="9"/>
    <x v="2"/>
    <s v="RAJ MUSIX KANNADA"/>
    <s v="MATNI MUSIC"/>
    <n v="0"/>
  </r>
  <r>
    <x v="9"/>
    <x v="2"/>
    <s v="RAJ MUSIX KANNADA"/>
    <s v="HAADU HALEYADADARENU"/>
    <n v="0"/>
  </r>
  <r>
    <x v="9"/>
    <x v="2"/>
    <s v="RAJ MUSIX KANNADA"/>
    <s v="TARA RUM PUM"/>
    <n v="0"/>
  </r>
  <r>
    <x v="9"/>
    <x v="2"/>
    <s v="RAJ MUSIX KANNADA"/>
    <s v="DELHI MADAM"/>
    <n v="0"/>
  </r>
  <r>
    <x v="9"/>
    <x v="2"/>
    <s v="RAJ MUSIX KANNADA"/>
    <s v="RECHARGE KARNATAK"/>
    <n v="0"/>
  </r>
  <r>
    <x v="9"/>
    <x v="2"/>
    <s v="RAJ MUSIX KANNADA"/>
    <s v="LOVE ZONE"/>
    <n v="0.01"/>
  </r>
  <r>
    <x v="9"/>
    <x v="2"/>
    <s v="RAJ MUSIX KANNADA"/>
    <s v="LOVE ZONE"/>
    <n v="0.01"/>
  </r>
  <r>
    <x v="9"/>
    <x v="2"/>
    <s v="RAJ MUSIX KANNADA"/>
    <s v="LOVE ZONE"/>
    <n v="0"/>
  </r>
  <r>
    <x v="9"/>
    <x v="2"/>
    <s v="RAJ MUSIX KANNADA"/>
    <s v="JUST CHILL MAADI"/>
    <n v="0"/>
  </r>
  <r>
    <x v="9"/>
    <x v="2"/>
    <s v="RAJ MUSIX KANNADA"/>
    <s v="JUST CHILL MAADI"/>
    <n v="0.01"/>
  </r>
  <r>
    <x v="9"/>
    <x v="2"/>
    <s v="RAJ MUSIX KANNADA"/>
    <s v="JUST CHILL MAADI"/>
    <n v="0.01"/>
  </r>
  <r>
    <x v="9"/>
    <x v="2"/>
    <s v="RAJ MUSIX KANNADA"/>
    <s v="SUPER HIT REQUEST"/>
    <n v="0.01"/>
  </r>
  <r>
    <x v="9"/>
    <x v="2"/>
    <s v="RAJ MUSIX KANNADA"/>
    <s v="SUPER HIT REQUEST"/>
    <n v="0.04"/>
  </r>
  <r>
    <x v="9"/>
    <x v="2"/>
    <s v="RAJ MUSIX KANNADA"/>
    <s v="SUPER HIT REQUEST"/>
    <n v="0"/>
  </r>
  <r>
    <x v="9"/>
    <x v="2"/>
    <s v="RAJ MUSIX KANNADA"/>
    <s v="GANDHINAGAR NEWS"/>
    <n v="0"/>
  </r>
  <r>
    <x v="9"/>
    <x v="2"/>
    <s v="RAJ MUSIX KANNADA"/>
    <s v="CITY BEATS"/>
    <n v="0"/>
  </r>
  <r>
    <x v="9"/>
    <x v="2"/>
    <s v="RAJ MUSIX KANNADA"/>
    <s v="CITY BEATS"/>
    <n v="0"/>
  </r>
  <r>
    <x v="9"/>
    <x v="2"/>
    <s v="RAJ MUSIX KANNADA"/>
    <s v="TARA RUM PUM"/>
    <n v="0"/>
  </r>
  <r>
    <x v="9"/>
    <x v="2"/>
    <s v="RAJ MUSIX KANNADA"/>
    <s v="TARA RUM PUM"/>
    <n v="0"/>
  </r>
  <r>
    <x v="10"/>
    <x v="3"/>
    <s v="RAJ MUSIX KANNADA"/>
    <s v="GOOD MORNING KARUNADU"/>
    <n v="0"/>
  </r>
  <r>
    <x v="10"/>
    <x v="3"/>
    <s v="RAJ MUSIX KANNADA"/>
    <s v="GOOD MORNING KARUNADU"/>
    <n v="0.05"/>
  </r>
  <r>
    <x v="10"/>
    <x v="3"/>
    <s v="RAJ MUSIX KANNADA"/>
    <s v="COMEDY.COM"/>
    <n v="0"/>
  </r>
  <r>
    <x v="10"/>
    <x v="3"/>
    <s v="RAJ MUSIX KANNADA"/>
    <s v="COMEDY.COM"/>
    <n v="0"/>
  </r>
  <r>
    <x v="10"/>
    <x v="3"/>
    <s v="RAJ MUSIX KANNADA"/>
    <s v="GANDHINAGAR NEWS"/>
    <n v="0.01"/>
  </r>
  <r>
    <x v="10"/>
    <x v="3"/>
    <s v="RAJ MUSIX KANNADA"/>
    <s v="SIKKEDRE SEERUNDE"/>
    <n v="0"/>
  </r>
  <r>
    <x v="10"/>
    <x v="3"/>
    <s v="RAJ MUSIX KANNADA"/>
    <s v="HAADU HALEYADADARENU"/>
    <n v="0.01"/>
  </r>
  <r>
    <x v="10"/>
    <x v="3"/>
    <s v="RAJ MUSIX KANNADA"/>
    <s v="TARA RUM PUM"/>
    <n v="0"/>
  </r>
  <r>
    <x v="10"/>
    <x v="3"/>
    <s v="RAJ MUSIX KANNADA"/>
    <s v="DELHI MADAM"/>
    <n v="0.02"/>
  </r>
  <r>
    <x v="10"/>
    <x v="3"/>
    <s v="RAJ MUSIX KANNADA"/>
    <s v="RECHARGE KARNATAK"/>
    <n v="0"/>
  </r>
  <r>
    <x v="10"/>
    <x v="3"/>
    <s v="RAJ MUSIX KANNADA"/>
    <s v="LOVE ZONE"/>
    <n v="0"/>
  </r>
  <r>
    <x v="10"/>
    <x v="3"/>
    <s v="RAJ MUSIX KANNADA"/>
    <s v="LOVE ZONE"/>
    <n v="0"/>
  </r>
  <r>
    <x v="10"/>
    <x v="3"/>
    <s v="RAJ MUSIX KANNADA"/>
    <s v="LOVE ZONE"/>
    <n v="0"/>
  </r>
  <r>
    <x v="10"/>
    <x v="3"/>
    <s v="RAJ MUSIX KANNADA"/>
    <s v="JUST CHILL MAADI"/>
    <n v="0"/>
  </r>
  <r>
    <x v="10"/>
    <x v="3"/>
    <s v="RAJ MUSIX KANNADA"/>
    <s v="JUST CHILL MAADI"/>
    <n v="7.0000000000000007E-2"/>
  </r>
  <r>
    <x v="10"/>
    <x v="3"/>
    <s v="RAJ MUSIX KANNADA"/>
    <s v="JUST CHILL MAADI"/>
    <n v="0"/>
  </r>
  <r>
    <x v="10"/>
    <x v="3"/>
    <s v="RAJ MUSIX KANNADA"/>
    <s v="SUPER HIT REQUEST"/>
    <n v="0"/>
  </r>
  <r>
    <x v="10"/>
    <x v="3"/>
    <s v="RAJ MUSIX KANNADA"/>
    <s v="SUPER HIT REQUEST"/>
    <n v="0.01"/>
  </r>
  <r>
    <x v="10"/>
    <x v="3"/>
    <s v="RAJ MUSIX KANNADA"/>
    <s v="SUPER HIT REQUEST"/>
    <n v="0"/>
  </r>
  <r>
    <x v="10"/>
    <x v="3"/>
    <s v="RAJ MUSIX KANNADA"/>
    <s v="EXPLORE KARNATAKA"/>
    <n v="0"/>
  </r>
  <r>
    <x v="10"/>
    <x v="3"/>
    <s v="RAJ MUSIX KANNADA"/>
    <s v="CITY BEATS"/>
    <n v="0"/>
  </r>
  <r>
    <x v="10"/>
    <x v="3"/>
    <s v="RAJ MUSIX KANNADA"/>
    <s v="CITY BEATS"/>
    <n v="0.01"/>
  </r>
  <r>
    <x v="10"/>
    <x v="3"/>
    <s v="RAJ MUSIX KANNADA"/>
    <s v="TARA RUM PUM"/>
    <n v="0"/>
  </r>
  <r>
    <x v="10"/>
    <x v="3"/>
    <s v="RAJ MUSIX KANNADA"/>
    <s v="TARA RUM PUM"/>
    <n v="0"/>
  </r>
  <r>
    <x v="11"/>
    <x v="4"/>
    <s v="RAJ MUSIX KANNADA"/>
    <s v="T-20 BATTLE OF RAGAS"/>
    <n v="0.01"/>
  </r>
  <r>
    <x v="11"/>
    <x v="4"/>
    <s v="RAJ MUSIX KANNADA"/>
    <s v="T-20 BATTLE OF RAGAS"/>
    <n v="0"/>
  </r>
  <r>
    <x v="11"/>
    <x v="4"/>
    <s v="RAJ MUSIX KANNADA"/>
    <s v="DEVI VS DIVA"/>
    <n v="0.01"/>
  </r>
  <r>
    <x v="11"/>
    <x v="4"/>
    <s v="RAJ MUSIX KANNADA"/>
    <s v="DEVI VS DIVA"/>
    <n v="0"/>
  </r>
  <r>
    <x v="11"/>
    <x v="4"/>
    <s v="RAJ MUSIX KANNADA"/>
    <s v="GANDHINAGAR NEWS"/>
    <n v="0.03"/>
  </r>
  <r>
    <x v="11"/>
    <x v="4"/>
    <s v="RAJ MUSIX KANNADA"/>
    <s v="SIKKEDRE SEERUNDE"/>
    <n v="0"/>
  </r>
  <r>
    <x v="11"/>
    <x v="4"/>
    <s v="RAJ MUSIX KANNADA"/>
    <s v="HAADU HALEYADADARENU"/>
    <n v="0"/>
  </r>
  <r>
    <x v="11"/>
    <x v="4"/>
    <s v="RAJ MUSIX KANNADA"/>
    <s v="TARA RUM PUM"/>
    <n v="0"/>
  </r>
  <r>
    <x v="11"/>
    <x v="4"/>
    <s v="RAJ MUSIX KANNADA"/>
    <s v="DELHI MADAM"/>
    <n v="0"/>
  </r>
  <r>
    <x v="11"/>
    <x v="4"/>
    <s v="RAJ MUSIX KANNADA"/>
    <s v="RECHARGE KARNATAK"/>
    <n v="0"/>
  </r>
  <r>
    <x v="11"/>
    <x v="4"/>
    <s v="RAJ MUSIX KANNADA"/>
    <s v="LOVE ZONE"/>
    <n v="0"/>
  </r>
  <r>
    <x v="11"/>
    <x v="4"/>
    <s v="RAJ MUSIX KANNADA"/>
    <s v="LOVE ZONE"/>
    <n v="0.01"/>
  </r>
  <r>
    <x v="11"/>
    <x v="4"/>
    <s v="RAJ MUSIX KANNADA"/>
    <s v="LOVE ZONE"/>
    <n v="0.01"/>
  </r>
  <r>
    <x v="11"/>
    <x v="4"/>
    <s v="RAJ MUSIX KANNADA"/>
    <s v="AAKRITI-2013 AT EAST WEST COLLEGE"/>
    <n v="0"/>
  </r>
  <r>
    <x v="11"/>
    <x v="4"/>
    <s v="RAJ MUSIX KANNADA"/>
    <s v="AAKRITI-2013 AT EAST WEST COLLEGE"/>
    <n v="0"/>
  </r>
  <r>
    <x v="11"/>
    <x v="4"/>
    <s v="RAJ MUSIX KANNADA"/>
    <s v="JUST CHILL MAADI"/>
    <n v="0"/>
  </r>
  <r>
    <x v="11"/>
    <x v="4"/>
    <s v="RAJ MUSIX KANNADA"/>
    <s v="SUPER HIT REQUEST"/>
    <n v="0"/>
  </r>
  <r>
    <x v="11"/>
    <x v="4"/>
    <s v="RAJ MUSIX KANNADA"/>
    <s v="SUPER HIT REQUEST"/>
    <n v="0"/>
  </r>
  <r>
    <x v="11"/>
    <x v="4"/>
    <s v="RAJ MUSIX KANNADA"/>
    <s v="SUPER HIT REQUEST"/>
    <n v="0"/>
  </r>
  <r>
    <x v="11"/>
    <x v="4"/>
    <s v="RAJ MUSIX KANNADA"/>
    <s v="EXPLORE KARNATAKA"/>
    <n v="0"/>
  </r>
  <r>
    <x v="11"/>
    <x v="4"/>
    <s v="RAJ MUSIX KANNADA"/>
    <s v="STAR AND STYLE"/>
    <n v="0"/>
  </r>
  <r>
    <x v="11"/>
    <x v="4"/>
    <s v="RAJ MUSIX KANNADA"/>
    <s v="GANDHINAGAR NEWS"/>
    <n v="0"/>
  </r>
  <r>
    <x v="11"/>
    <x v="4"/>
    <s v="RAJ MUSIX KANNADA"/>
    <s v="TARA RUM PUM"/>
    <n v="0"/>
  </r>
  <r>
    <x v="11"/>
    <x v="4"/>
    <s v="RAJ MUSIX KANNADA"/>
    <s v="TARA RUM PUM"/>
    <n v="0"/>
  </r>
  <r>
    <x v="12"/>
    <x v="5"/>
    <s v="RAJ MUSIX KANNADA"/>
    <s v="GOOD MORNING KARUNADU"/>
    <n v="0"/>
  </r>
  <r>
    <x v="12"/>
    <x v="5"/>
    <s v="RAJ MUSIX KANNADA"/>
    <s v="GOOD MORNING KARUNADU"/>
    <n v="0.01"/>
  </r>
  <r>
    <x v="12"/>
    <x v="5"/>
    <s v="RAJ MUSIX KANNADA"/>
    <s v="COMEDY.COM"/>
    <n v="0.02"/>
  </r>
  <r>
    <x v="12"/>
    <x v="5"/>
    <s v="RAJ MUSIX KANNADA"/>
    <s v="COMEDY.COM"/>
    <n v="0.01"/>
  </r>
  <r>
    <x v="12"/>
    <x v="5"/>
    <s v="RAJ MUSIX KANNADA"/>
    <s v="MUSIC JUNCTION"/>
    <n v="0.01"/>
  </r>
  <r>
    <x v="12"/>
    <x v="5"/>
    <s v="RAJ MUSIX KANNADA"/>
    <s v="MATNI MUSIC"/>
    <n v="0"/>
  </r>
  <r>
    <x v="12"/>
    <x v="5"/>
    <s v="RAJ MUSIX KANNADA"/>
    <s v="HAADU HALEYADADARENU"/>
    <n v="0"/>
  </r>
  <r>
    <x v="12"/>
    <x v="5"/>
    <s v="RAJ MUSIX KANNADA"/>
    <s v="TARA RUM PUM"/>
    <n v="0"/>
  </r>
  <r>
    <x v="12"/>
    <x v="5"/>
    <s v="RAJ MUSIX KANNADA"/>
    <s v="DELHI MADAM"/>
    <n v="0"/>
  </r>
  <r>
    <x v="12"/>
    <x v="5"/>
    <s v="RAJ MUSIX KANNADA"/>
    <s v="RECHARGE KARNATAK"/>
    <n v="0"/>
  </r>
  <r>
    <x v="12"/>
    <x v="5"/>
    <s v="RAJ MUSIX KANNADA"/>
    <s v="STAR LIVE"/>
    <n v="0"/>
  </r>
  <r>
    <x v="12"/>
    <x v="5"/>
    <s v="RAJ MUSIX KANNADA"/>
    <s v="STAR LIVE"/>
    <n v="0"/>
  </r>
  <r>
    <x v="12"/>
    <x v="5"/>
    <s v="RAJ MUSIX KANNADA"/>
    <s v="STAR LIVE"/>
    <n v="0"/>
  </r>
  <r>
    <x v="12"/>
    <x v="5"/>
    <s v="RAJ MUSIX KANNADA"/>
    <s v="JUST CHILL MAADI"/>
    <n v="0.01"/>
  </r>
  <r>
    <x v="12"/>
    <x v="5"/>
    <s v="RAJ MUSIX KANNADA"/>
    <s v="JUST CHILL MAADI"/>
    <n v="0.01"/>
  </r>
  <r>
    <x v="12"/>
    <x v="5"/>
    <s v="RAJ MUSIX KANNADA"/>
    <s v="JUST CHILL MAADI"/>
    <n v="0.01"/>
  </r>
  <r>
    <x v="12"/>
    <x v="5"/>
    <s v="RAJ MUSIX KANNADA"/>
    <s v="SUPER HIT REQUEST"/>
    <n v="0"/>
  </r>
  <r>
    <x v="12"/>
    <x v="5"/>
    <s v="RAJ MUSIX KANNADA"/>
    <s v="SUPER HIT REQUEST"/>
    <n v="0"/>
  </r>
  <r>
    <x v="12"/>
    <x v="5"/>
    <s v="RAJ MUSIX KANNADA"/>
    <s v="SUPER HIT REQUEST"/>
    <n v="0"/>
  </r>
  <r>
    <x v="12"/>
    <x v="5"/>
    <s v="RAJ MUSIX KANNADA"/>
    <s v="GANDHINAGAR NEWS"/>
    <n v="0"/>
  </r>
  <r>
    <x v="12"/>
    <x v="5"/>
    <s v="RAJ MUSIX KANNADA"/>
    <s v="FILM SONGS"/>
    <n v="0"/>
  </r>
  <r>
    <x v="12"/>
    <x v="5"/>
    <s v="RAJ MUSIX KANNADA"/>
    <s v="CITY BEATS"/>
    <n v="0"/>
  </r>
  <r>
    <x v="12"/>
    <x v="5"/>
    <s v="RAJ MUSIX KANNADA"/>
    <s v="TARA RUM PUM"/>
    <n v="0"/>
  </r>
  <r>
    <x v="12"/>
    <x v="5"/>
    <s v="RAJ MUSIX KANNADA"/>
    <s v="TARA RUM PUM"/>
    <n v="0"/>
  </r>
  <r>
    <x v="13"/>
    <x v="6"/>
    <s v="RAJ MUSIX KANNADA"/>
    <s v="GOOD MORNING KARUNADU"/>
    <n v="0"/>
  </r>
  <r>
    <x v="13"/>
    <x v="6"/>
    <s v="RAJ MUSIX KANNADA"/>
    <s v="GOOD MORNING KARUNADU"/>
    <n v="0"/>
  </r>
  <r>
    <x v="13"/>
    <x v="6"/>
    <s v="RAJ MUSIX KANNADA"/>
    <s v="COMEDY.COM"/>
    <n v="7.0000000000000007E-2"/>
  </r>
  <r>
    <x v="13"/>
    <x v="6"/>
    <s v="RAJ MUSIX KANNADA"/>
    <s v="COMEDY.COM"/>
    <n v="0.05"/>
  </r>
  <r>
    <x v="13"/>
    <x v="6"/>
    <s v="RAJ MUSIX KANNADA"/>
    <s v="MUSIC JUNCTION"/>
    <n v="0"/>
  </r>
  <r>
    <x v="13"/>
    <x v="6"/>
    <s v="RAJ MUSIX KANNADA"/>
    <s v="MATNI MUSIC"/>
    <n v="0"/>
  </r>
  <r>
    <x v="13"/>
    <x v="6"/>
    <s v="RAJ MUSIX KANNADA"/>
    <s v="HAADU HALEYADADARENU"/>
    <n v="0"/>
  </r>
  <r>
    <x v="13"/>
    <x v="6"/>
    <s v="RAJ MUSIX KANNADA"/>
    <s v="TARA RUM PUM"/>
    <n v="0"/>
  </r>
  <r>
    <x v="13"/>
    <x v="6"/>
    <s v="RAJ MUSIX KANNADA"/>
    <s v="DELHI MADAM"/>
    <n v="0.02"/>
  </r>
  <r>
    <x v="13"/>
    <x v="6"/>
    <s v="RAJ MUSIX KANNADA"/>
    <s v="RECHARGE KARNATAK"/>
    <n v="0.01"/>
  </r>
  <r>
    <x v="13"/>
    <x v="6"/>
    <s v="RAJ MUSIX KANNADA"/>
    <s v="LOVE ZONE"/>
    <n v="0.03"/>
  </r>
  <r>
    <x v="13"/>
    <x v="6"/>
    <s v="RAJ MUSIX KANNADA"/>
    <s v="LOVE ZONE"/>
    <n v="0.01"/>
  </r>
  <r>
    <x v="13"/>
    <x v="6"/>
    <s v="RAJ MUSIX KANNADA"/>
    <s v="LOVE ZONE"/>
    <n v="0"/>
  </r>
  <r>
    <x v="13"/>
    <x v="6"/>
    <s v="RAJ MUSIX KANNADA"/>
    <s v="JUST CHILL MAADI"/>
    <n v="0"/>
  </r>
  <r>
    <x v="13"/>
    <x v="6"/>
    <s v="RAJ MUSIX KANNADA"/>
    <s v="JUST CHILL MAADI"/>
    <n v="0.02"/>
  </r>
  <r>
    <x v="13"/>
    <x v="6"/>
    <s v="RAJ MUSIX KANNADA"/>
    <s v="JUST CHILL MAADI"/>
    <n v="0.02"/>
  </r>
  <r>
    <x v="13"/>
    <x v="6"/>
    <s v="RAJ MUSIX KANNADA"/>
    <s v="SUPER HIT REQUEST"/>
    <n v="0"/>
  </r>
  <r>
    <x v="13"/>
    <x v="6"/>
    <s v="RAJ MUSIX KANNADA"/>
    <s v="SUPER HIT REQUEST"/>
    <n v="0"/>
  </r>
  <r>
    <x v="13"/>
    <x v="6"/>
    <s v="RAJ MUSIX KANNADA"/>
    <s v="SUPER HIT REQUEST"/>
    <n v="0"/>
  </r>
  <r>
    <x v="13"/>
    <x v="6"/>
    <s v="RAJ MUSIX KANNADA"/>
    <s v="GANDHINAGAR NEWS"/>
    <n v="0"/>
  </r>
  <r>
    <x v="13"/>
    <x v="6"/>
    <s v="RAJ MUSIX KANNADA"/>
    <s v="CITY BEATS"/>
    <n v="0"/>
  </r>
  <r>
    <x v="13"/>
    <x v="6"/>
    <s v="RAJ MUSIX KANNADA"/>
    <s v="CITY BEATS"/>
    <n v="0.02"/>
  </r>
  <r>
    <x v="13"/>
    <x v="6"/>
    <s v="RAJ MUSIX KANNADA"/>
    <s v="TARA RUM PUM"/>
    <n v="0.01"/>
  </r>
  <r>
    <x v="13"/>
    <x v="6"/>
    <s v="RAJ MUSIX KANNADA"/>
    <s v="TARA RUM PUM"/>
    <n v="0"/>
  </r>
  <r>
    <x v="14"/>
    <x v="0"/>
    <s v="RAJ MUSIX KANNADA"/>
    <s v="GOOD MORNING KARUNADU"/>
    <n v="0"/>
  </r>
  <r>
    <x v="14"/>
    <x v="0"/>
    <s v="RAJ MUSIX KANNADA"/>
    <s v="GOOD MORNING KARUNADU"/>
    <n v="0"/>
  </r>
  <r>
    <x v="14"/>
    <x v="0"/>
    <s v="RAJ MUSIX KANNADA"/>
    <s v="GOOD MORNING KARUNADU"/>
    <n v="0"/>
  </r>
  <r>
    <x v="14"/>
    <x v="0"/>
    <s v="RAJ MUSIX KANNADA"/>
    <s v="COMEDY.COM"/>
    <n v="0"/>
  </r>
  <r>
    <x v="14"/>
    <x v="0"/>
    <s v="RAJ MUSIX KANNADA"/>
    <s v="COMEDY.COM"/>
    <n v="0"/>
  </r>
  <r>
    <x v="14"/>
    <x v="0"/>
    <s v="RAJ MUSIX KANNADA"/>
    <s v="MUSIC JUNCTION"/>
    <n v="0.02"/>
  </r>
  <r>
    <x v="14"/>
    <x v="0"/>
    <s v="RAJ MUSIX KANNADA"/>
    <s v="MATNI MUSIC"/>
    <n v="0"/>
  </r>
  <r>
    <x v="14"/>
    <x v="0"/>
    <s v="RAJ MUSIX KANNADA"/>
    <s v="HAADU HALEYADADARENU"/>
    <n v="0"/>
  </r>
  <r>
    <x v="14"/>
    <x v="0"/>
    <s v="RAJ MUSIX KANNADA"/>
    <s v="TARA RUM PUM"/>
    <n v="0"/>
  </r>
  <r>
    <x v="14"/>
    <x v="0"/>
    <s v="RAJ MUSIX KANNADA"/>
    <s v="DELHI MADAM"/>
    <n v="0"/>
  </r>
  <r>
    <x v="14"/>
    <x v="0"/>
    <s v="RAJ MUSIX KANNADA"/>
    <s v="RECHARGE KARNATAK"/>
    <n v="0.01"/>
  </r>
  <r>
    <x v="14"/>
    <x v="0"/>
    <s v="RAJ MUSIX KANNADA"/>
    <s v="LOVE ZONE"/>
    <n v="0"/>
  </r>
  <r>
    <x v="14"/>
    <x v="0"/>
    <s v="RAJ MUSIX KANNADA"/>
    <s v="LOVE ZONE"/>
    <n v="0.02"/>
  </r>
  <r>
    <x v="14"/>
    <x v="0"/>
    <s v="RAJ MUSIX KANNADA"/>
    <s v="LOVE ZONE"/>
    <n v="0"/>
  </r>
  <r>
    <x v="14"/>
    <x v="0"/>
    <s v="RAJ MUSIX KANNADA"/>
    <s v="JUST CHILL MAADI"/>
    <n v="0"/>
  </r>
  <r>
    <x v="14"/>
    <x v="0"/>
    <s v="RAJ MUSIX KANNADA"/>
    <s v="JUST CHILL MAADI"/>
    <n v="0.02"/>
  </r>
  <r>
    <x v="14"/>
    <x v="0"/>
    <s v="RAJ MUSIX KANNADA"/>
    <s v="JUST CHILL MAADI"/>
    <n v="0.01"/>
  </r>
  <r>
    <x v="14"/>
    <x v="0"/>
    <s v="RAJ MUSIX KANNADA"/>
    <s v="SUPER HIT REQUEST"/>
    <n v="0.01"/>
  </r>
  <r>
    <x v="14"/>
    <x v="0"/>
    <s v="RAJ MUSIX KANNADA"/>
    <s v="SUPER HIT REQUEST"/>
    <n v="0"/>
  </r>
  <r>
    <x v="14"/>
    <x v="0"/>
    <s v="RAJ MUSIX KANNADA"/>
    <s v="SUPER HIT REQUEST"/>
    <n v="0"/>
  </r>
  <r>
    <x v="14"/>
    <x v="0"/>
    <s v="RAJ MUSIX KANNADA"/>
    <s v="GANDHINAGAR NEWS"/>
    <n v="0"/>
  </r>
  <r>
    <x v="14"/>
    <x v="0"/>
    <s v="RAJ MUSIX KANNADA"/>
    <s v="CITY BEATS"/>
    <n v="0.01"/>
  </r>
  <r>
    <x v="14"/>
    <x v="0"/>
    <s v="RAJ MUSIX KANNADA"/>
    <s v="CITY BEATS"/>
    <n v="0"/>
  </r>
  <r>
    <x v="14"/>
    <x v="0"/>
    <s v="RAJ MUSIX KANNADA"/>
    <s v="TARA RUM PUM"/>
    <n v="0"/>
  </r>
  <r>
    <x v="14"/>
    <x v="0"/>
    <s v="RAJ MUSIX KANNADA"/>
    <s v="TARA RUM PUM"/>
    <n v="0"/>
  </r>
  <r>
    <x v="15"/>
    <x v="1"/>
    <s v="RAJ MUSIX KANNADA"/>
    <s v="GOOD MORNING KARUNADU"/>
    <n v="0.05"/>
  </r>
  <r>
    <x v="15"/>
    <x v="1"/>
    <s v="RAJ MUSIX KANNADA"/>
    <s v="GOOD MORNING KARUNADU"/>
    <n v="0.01"/>
  </r>
  <r>
    <x v="15"/>
    <x v="1"/>
    <s v="RAJ MUSIX KANNADA"/>
    <s v="GOOD MORNING KARUNADU"/>
    <n v="0"/>
  </r>
  <r>
    <x v="15"/>
    <x v="1"/>
    <s v="RAJ MUSIX KANNADA"/>
    <s v="COMEDY.COM"/>
    <n v="0.01"/>
  </r>
  <r>
    <x v="15"/>
    <x v="1"/>
    <s v="RAJ MUSIX KANNADA"/>
    <s v="COMEDY.COM"/>
    <n v="0"/>
  </r>
  <r>
    <x v="15"/>
    <x v="1"/>
    <s v="RAJ MUSIX KANNADA"/>
    <s v="MUSIC JUNCTION"/>
    <n v="0.03"/>
  </r>
  <r>
    <x v="15"/>
    <x v="1"/>
    <s v="RAJ MUSIX KANNADA"/>
    <s v="MATNI MUSIC"/>
    <n v="0.02"/>
  </r>
  <r>
    <x v="15"/>
    <x v="1"/>
    <s v="RAJ MUSIX KANNADA"/>
    <s v="HAADU HALEYADADARENU"/>
    <n v="0"/>
  </r>
  <r>
    <x v="15"/>
    <x v="1"/>
    <s v="RAJ MUSIX KANNADA"/>
    <s v="TARA RUM PUM"/>
    <n v="0"/>
  </r>
  <r>
    <x v="15"/>
    <x v="1"/>
    <s v="RAJ MUSIX KANNADA"/>
    <s v="DELHI MADAM"/>
    <n v="0.01"/>
  </r>
  <r>
    <x v="15"/>
    <x v="1"/>
    <s v="RAJ MUSIX KANNADA"/>
    <s v="RECHARGE KARNATAK"/>
    <n v="0"/>
  </r>
  <r>
    <x v="15"/>
    <x v="1"/>
    <s v="RAJ MUSIX KANNADA"/>
    <s v="STAR LIVE"/>
    <n v="0.02"/>
  </r>
  <r>
    <x v="15"/>
    <x v="1"/>
    <s v="RAJ MUSIX KANNADA"/>
    <s v="STAR LIVE"/>
    <n v="0.02"/>
  </r>
  <r>
    <x v="15"/>
    <x v="1"/>
    <s v="RAJ MUSIX KANNADA"/>
    <s v="STAR LIVE"/>
    <n v="0.02"/>
  </r>
  <r>
    <x v="15"/>
    <x v="1"/>
    <s v="RAJ MUSIX KANNADA"/>
    <s v="JUST CHILL MAADI"/>
    <n v="0"/>
  </r>
  <r>
    <x v="15"/>
    <x v="1"/>
    <s v="RAJ MUSIX KANNADA"/>
    <s v="JUST CHILL MAADI"/>
    <n v="0.01"/>
  </r>
  <r>
    <x v="15"/>
    <x v="1"/>
    <s v="RAJ MUSIX KANNADA"/>
    <s v="JUST CHILL MAADI"/>
    <n v="0.01"/>
  </r>
  <r>
    <x v="15"/>
    <x v="1"/>
    <s v="RAJ MUSIX KANNADA"/>
    <s v="SUPER HIT REQUEST"/>
    <n v="0.02"/>
  </r>
  <r>
    <x v="15"/>
    <x v="1"/>
    <s v="RAJ MUSIX KANNADA"/>
    <s v="SUPER HIT REQUEST"/>
    <n v="0"/>
  </r>
  <r>
    <x v="15"/>
    <x v="1"/>
    <s v="RAJ MUSIX KANNADA"/>
    <s v="SUPER HIT REQUEST"/>
    <n v="0"/>
  </r>
  <r>
    <x v="15"/>
    <x v="1"/>
    <s v="RAJ MUSIX KANNADA"/>
    <s v="GANDHINAGAR NEWS"/>
    <n v="0"/>
  </r>
  <r>
    <x v="15"/>
    <x v="1"/>
    <s v="RAJ MUSIX KANNADA"/>
    <s v="CITY BEATS"/>
    <n v="0.01"/>
  </r>
  <r>
    <x v="15"/>
    <x v="1"/>
    <s v="RAJ MUSIX KANNADA"/>
    <s v="CITY BEATS"/>
    <n v="0.01"/>
  </r>
  <r>
    <x v="15"/>
    <x v="1"/>
    <s v="RAJ MUSIX KANNADA"/>
    <s v="TARA RUM PUM"/>
    <n v="0"/>
  </r>
  <r>
    <x v="15"/>
    <x v="1"/>
    <s v="RAJ MUSIX KANNADA"/>
    <s v="TARA RUM PUM"/>
    <n v="0.01"/>
  </r>
  <r>
    <x v="16"/>
    <x v="2"/>
    <s v="RAJ MUSIX KANNADA"/>
    <s v="GOOD MORNING KARUNADU"/>
    <n v="0.01"/>
  </r>
  <r>
    <x v="16"/>
    <x v="2"/>
    <s v="RAJ MUSIX KANNADA"/>
    <s v="GOOD MORNING KARUNADU"/>
    <n v="0"/>
  </r>
  <r>
    <x v="16"/>
    <x v="2"/>
    <s v="RAJ MUSIX KANNADA"/>
    <s v="GOOD MORNING KARUNADU"/>
    <n v="0.03"/>
  </r>
  <r>
    <x v="16"/>
    <x v="2"/>
    <s v="RAJ MUSIX KANNADA"/>
    <s v="COMEDY.COM"/>
    <n v="0.01"/>
  </r>
  <r>
    <x v="16"/>
    <x v="2"/>
    <s v="RAJ MUSIX KANNADA"/>
    <s v="COMEDY.COM"/>
    <n v="0"/>
  </r>
  <r>
    <x v="16"/>
    <x v="2"/>
    <s v="RAJ MUSIX KANNADA"/>
    <s v="MUSIC JUNCTION"/>
    <n v="0.01"/>
  </r>
  <r>
    <x v="16"/>
    <x v="2"/>
    <s v="RAJ MUSIX KANNADA"/>
    <s v="MATNI MUSIC"/>
    <n v="0"/>
  </r>
  <r>
    <x v="16"/>
    <x v="2"/>
    <s v="RAJ MUSIX KANNADA"/>
    <s v="HAADU HALEYADADARENU"/>
    <n v="0"/>
  </r>
  <r>
    <x v="16"/>
    <x v="2"/>
    <s v="RAJ MUSIX KANNADA"/>
    <s v="TARA RUM PUM"/>
    <n v="0"/>
  </r>
  <r>
    <x v="16"/>
    <x v="2"/>
    <s v="RAJ MUSIX KANNADA"/>
    <s v="KAVERI NAGARA"/>
    <n v="0"/>
  </r>
  <r>
    <x v="16"/>
    <x v="2"/>
    <s v="RAJ MUSIX KANNADA"/>
    <s v="RECHARGE KARNATAK"/>
    <n v="0"/>
  </r>
  <r>
    <x v="16"/>
    <x v="2"/>
    <s v="RAJ MUSIX KANNADA"/>
    <s v="LOVE ZONE"/>
    <n v="0"/>
  </r>
  <r>
    <x v="16"/>
    <x v="2"/>
    <s v="RAJ MUSIX KANNADA"/>
    <s v="LOVE ZONE"/>
    <n v="0"/>
  </r>
  <r>
    <x v="16"/>
    <x v="2"/>
    <s v="RAJ MUSIX KANNADA"/>
    <s v="LOVE ZONE"/>
    <n v="0"/>
  </r>
  <r>
    <x v="16"/>
    <x v="2"/>
    <s v="RAJ MUSIX KANNADA"/>
    <s v="JUST CHILL MAADI"/>
    <n v="0"/>
  </r>
  <r>
    <x v="16"/>
    <x v="2"/>
    <s v="RAJ MUSIX KANNADA"/>
    <s v="JUST CHILL MAADI"/>
    <n v="0"/>
  </r>
  <r>
    <x v="16"/>
    <x v="2"/>
    <s v="RAJ MUSIX KANNADA"/>
    <s v="JUST CHILL MAADI"/>
    <n v="0"/>
  </r>
  <r>
    <x v="16"/>
    <x v="2"/>
    <s v="RAJ MUSIX KANNADA"/>
    <s v="SUPER HIT REQUEST"/>
    <n v="0.01"/>
  </r>
  <r>
    <x v="16"/>
    <x v="2"/>
    <s v="RAJ MUSIX KANNADA"/>
    <s v="SUPER HIT REQUEST"/>
    <n v="0.01"/>
  </r>
  <r>
    <x v="16"/>
    <x v="2"/>
    <s v="RAJ MUSIX KANNADA"/>
    <s v="SUPER HIT REQUEST"/>
    <n v="0.01"/>
  </r>
  <r>
    <x v="16"/>
    <x v="2"/>
    <s v="RAJ MUSIX KANNADA"/>
    <s v="GANDHINAGAR NEWS"/>
    <n v="0"/>
  </r>
  <r>
    <x v="16"/>
    <x v="2"/>
    <s v="RAJ MUSIX KANNADA"/>
    <s v="CITY BEATS"/>
    <n v="0"/>
  </r>
  <r>
    <x v="16"/>
    <x v="2"/>
    <s v="RAJ MUSIX KANNADA"/>
    <s v="CITY BEATS"/>
    <n v="0"/>
  </r>
  <r>
    <x v="16"/>
    <x v="2"/>
    <s v="RAJ MUSIX KANNADA"/>
    <s v="TARA RUM PUM"/>
    <n v="0"/>
  </r>
  <r>
    <x v="16"/>
    <x v="2"/>
    <s v="RAJ MUSIX KANNADA"/>
    <s v="TARA RUM PUM"/>
    <n v="0"/>
  </r>
  <r>
    <x v="17"/>
    <x v="3"/>
    <s v="RAJ MUSIX KANNADA"/>
    <s v="GOOD MORNING KARUNADU"/>
    <n v="0.01"/>
  </r>
  <r>
    <x v="17"/>
    <x v="3"/>
    <s v="RAJ MUSIX KANNADA"/>
    <s v="GOOD MORNING KARUNADU"/>
    <n v="0.04"/>
  </r>
  <r>
    <x v="17"/>
    <x v="3"/>
    <s v="RAJ MUSIX KANNADA"/>
    <s v="GOOD MORNING KARUNADU"/>
    <n v="0.03"/>
  </r>
  <r>
    <x v="17"/>
    <x v="3"/>
    <s v="RAJ MUSIX KANNADA"/>
    <s v="COMEDY.COM"/>
    <n v="0.04"/>
  </r>
  <r>
    <x v="17"/>
    <x v="3"/>
    <s v="RAJ MUSIX KANNADA"/>
    <s v="COMEDY.COM"/>
    <n v="0.03"/>
  </r>
  <r>
    <x v="17"/>
    <x v="3"/>
    <s v="RAJ MUSIX KANNADA"/>
    <s v="GANDHINAGAR NEWS"/>
    <n v="0"/>
  </r>
  <r>
    <x v="17"/>
    <x v="3"/>
    <s v="RAJ MUSIX KANNADA"/>
    <s v="SIKKEDRE SEERUNDE"/>
    <n v="0"/>
  </r>
  <r>
    <x v="17"/>
    <x v="3"/>
    <s v="RAJ MUSIX KANNADA"/>
    <s v="HAADU HALEYADADARENU"/>
    <n v="0"/>
  </r>
  <r>
    <x v="17"/>
    <x v="3"/>
    <s v="RAJ MUSIX KANNADA"/>
    <s v="TARA RUM PUM"/>
    <n v="0"/>
  </r>
  <r>
    <x v="17"/>
    <x v="3"/>
    <s v="RAJ MUSIX KANNADA"/>
    <s v="DELHI MADAM"/>
    <n v="0"/>
  </r>
  <r>
    <x v="17"/>
    <x v="3"/>
    <s v="RAJ MUSIX KANNADA"/>
    <s v="RECHARGE KARNATAK"/>
    <n v="0"/>
  </r>
  <r>
    <x v="17"/>
    <x v="3"/>
    <s v="RAJ MUSIX KANNADA"/>
    <s v="STAR LIVE"/>
    <n v="0"/>
  </r>
  <r>
    <x v="17"/>
    <x v="3"/>
    <s v="RAJ MUSIX KANNADA"/>
    <s v="STAR LIVE"/>
    <n v="0"/>
  </r>
  <r>
    <x v="17"/>
    <x v="3"/>
    <s v="RAJ MUSIX KANNADA"/>
    <s v="STAR LIVE"/>
    <n v="0.01"/>
  </r>
  <r>
    <x v="17"/>
    <x v="3"/>
    <s v="RAJ MUSIX KANNADA"/>
    <s v="JUST CHILL MAADI"/>
    <n v="0.01"/>
  </r>
  <r>
    <x v="17"/>
    <x v="3"/>
    <s v="RAJ MUSIX KANNADA"/>
    <s v="JUST CHILL MAADI"/>
    <n v="0.03"/>
  </r>
  <r>
    <x v="17"/>
    <x v="3"/>
    <s v="RAJ MUSIX KANNADA"/>
    <s v="JUST CHILL MAADI"/>
    <n v="0.01"/>
  </r>
  <r>
    <x v="17"/>
    <x v="3"/>
    <s v="RAJ MUSIX KANNADA"/>
    <s v="SUPER HIT REQUEST"/>
    <n v="0"/>
  </r>
  <r>
    <x v="17"/>
    <x v="3"/>
    <s v="RAJ MUSIX KANNADA"/>
    <s v="SUPER HIT REQUEST"/>
    <n v="0"/>
  </r>
  <r>
    <x v="17"/>
    <x v="3"/>
    <s v="RAJ MUSIX KANNADA"/>
    <s v="SUPER HIT REQUEST"/>
    <n v="0.04"/>
  </r>
  <r>
    <x v="17"/>
    <x v="3"/>
    <s v="RAJ MUSIX KANNADA"/>
    <s v="EXPLORE KARNATAKA"/>
    <n v="0"/>
  </r>
  <r>
    <x v="17"/>
    <x v="3"/>
    <s v="RAJ MUSIX KANNADA"/>
    <s v="CITY BEATS"/>
    <n v="0.01"/>
  </r>
  <r>
    <x v="17"/>
    <x v="3"/>
    <s v="RAJ MUSIX KANNADA"/>
    <s v="CITY BEATS"/>
    <n v="0"/>
  </r>
  <r>
    <x v="17"/>
    <x v="3"/>
    <s v="RAJ MUSIX KANNADA"/>
    <s v="TARA RUM PUM"/>
    <n v="0.02"/>
  </r>
  <r>
    <x v="17"/>
    <x v="3"/>
    <s v="RAJ MUSIX KANNADA"/>
    <s v="TARA RUM PUM"/>
    <n v="0.04"/>
  </r>
  <r>
    <x v="18"/>
    <x v="4"/>
    <s v="RAJ MUSIX KANNADA"/>
    <s v="T-20 BATTLE OF RAGAS"/>
    <n v="0"/>
  </r>
  <r>
    <x v="18"/>
    <x v="4"/>
    <s v="RAJ MUSIX KANNADA"/>
    <s v="T-20 BATTLE OF RAGAS"/>
    <n v="0"/>
  </r>
  <r>
    <x v="18"/>
    <x v="4"/>
    <s v="RAJ MUSIX KANNADA"/>
    <s v="DEVI VS DIVA"/>
    <n v="0"/>
  </r>
  <r>
    <x v="18"/>
    <x v="4"/>
    <s v="RAJ MUSIX KANNADA"/>
    <s v="DEVI VS DIVA"/>
    <n v="0.04"/>
  </r>
  <r>
    <x v="18"/>
    <x v="4"/>
    <s v="RAJ MUSIX KANNADA"/>
    <s v="NANNA ALBUM"/>
    <n v="0"/>
  </r>
  <r>
    <x v="18"/>
    <x v="4"/>
    <s v="RAJ MUSIX KANNADA"/>
    <s v="GANDHINAGAR NEWS"/>
    <n v="0"/>
  </r>
  <r>
    <x v="18"/>
    <x v="4"/>
    <s v="RAJ MUSIX KANNADA"/>
    <s v="VICTORY AUDIO RELEASED"/>
    <n v="0"/>
  </r>
  <r>
    <x v="18"/>
    <x v="4"/>
    <s v="RAJ MUSIX KANNADA"/>
    <s v="HAADU HALEYADADARENU"/>
    <n v="0"/>
  </r>
  <r>
    <x v="18"/>
    <x v="4"/>
    <s v="RAJ MUSIX KANNADA"/>
    <s v="TARA RUM PUM"/>
    <n v="0"/>
  </r>
  <r>
    <x v="18"/>
    <x v="4"/>
    <s v="RAJ MUSIX KANNADA"/>
    <s v="DELHI MADAM"/>
    <n v="0"/>
  </r>
  <r>
    <x v="18"/>
    <x v="4"/>
    <s v="RAJ MUSIX KANNADA"/>
    <s v="RECHARGE KARNATAK"/>
    <n v="0"/>
  </r>
  <r>
    <x v="18"/>
    <x v="4"/>
    <s v="RAJ MUSIX KANNADA"/>
    <s v="LOVE ZONE"/>
    <n v="0"/>
  </r>
  <r>
    <x v="18"/>
    <x v="4"/>
    <s v="RAJ MUSIX KANNADA"/>
    <s v="LOVE ZONE"/>
    <n v="0"/>
  </r>
  <r>
    <x v="18"/>
    <x v="4"/>
    <s v="RAJ MUSIX KANNADA"/>
    <s v="LOVE ZONE"/>
    <n v="0"/>
  </r>
  <r>
    <x v="18"/>
    <x v="4"/>
    <s v="RAJ MUSIX KANNADA"/>
    <s v="AAKRITI-2013 AT EAST WEST COLLEGE"/>
    <n v="0.01"/>
  </r>
  <r>
    <x v="18"/>
    <x v="4"/>
    <s v="RAJ MUSIX KANNADA"/>
    <s v="AAKRITI-2013 AT EAST WEST COLLEGE"/>
    <n v="0.01"/>
  </r>
  <r>
    <x v="18"/>
    <x v="4"/>
    <s v="RAJ MUSIX KANNADA"/>
    <s v="JUST CHILL MAADI"/>
    <n v="0"/>
  </r>
  <r>
    <x v="18"/>
    <x v="4"/>
    <s v="RAJ MUSIX KANNADA"/>
    <s v="SUPER HIT REQUEST"/>
    <n v="0"/>
  </r>
  <r>
    <x v="18"/>
    <x v="4"/>
    <s v="RAJ MUSIX KANNADA"/>
    <s v="SUPER HIT REQUEST"/>
    <n v="0"/>
  </r>
  <r>
    <x v="18"/>
    <x v="4"/>
    <s v="RAJ MUSIX KANNADA"/>
    <s v="SUPER HIT REQUEST"/>
    <n v="0.01"/>
  </r>
  <r>
    <x v="18"/>
    <x v="4"/>
    <s v="RAJ MUSIX KANNADA"/>
    <s v="EXPLORE KARNATAKA"/>
    <n v="0"/>
  </r>
  <r>
    <x v="18"/>
    <x v="4"/>
    <s v="RAJ MUSIX KANNADA"/>
    <s v="STAR AND STYLE"/>
    <n v="0"/>
  </r>
  <r>
    <x v="18"/>
    <x v="4"/>
    <s v="RAJ MUSIX KANNADA"/>
    <s v="GANDHINAGAR NEWS"/>
    <n v="0"/>
  </r>
  <r>
    <x v="18"/>
    <x v="4"/>
    <s v="RAJ MUSIX KANNADA"/>
    <s v="TARA RUM PUM"/>
    <n v="0"/>
  </r>
  <r>
    <x v="18"/>
    <x v="4"/>
    <s v="RAJ MUSIX KANNADA"/>
    <s v="TARA RUM PUM"/>
    <n v="0"/>
  </r>
  <r>
    <x v="19"/>
    <x v="5"/>
    <s v="RAJ MUSIX KANNADA"/>
    <s v="GOOD MORNING KARUNADU"/>
    <n v="0"/>
  </r>
  <r>
    <x v="19"/>
    <x v="5"/>
    <s v="RAJ MUSIX KANNADA"/>
    <s v="GOOD MORNING KARUNADU"/>
    <n v="0"/>
  </r>
  <r>
    <x v="19"/>
    <x v="5"/>
    <s v="RAJ MUSIX KANNADA"/>
    <s v="GOOD MORNING KARUNADU"/>
    <n v="0"/>
  </r>
  <r>
    <x v="19"/>
    <x v="5"/>
    <s v="RAJ MUSIX KANNADA"/>
    <s v="COMEDY.COM"/>
    <n v="7.0000000000000007E-2"/>
  </r>
  <r>
    <x v="19"/>
    <x v="5"/>
    <s v="RAJ MUSIX KANNADA"/>
    <s v="COMEDY.COM"/>
    <n v="0"/>
  </r>
  <r>
    <x v="19"/>
    <x v="5"/>
    <s v="RAJ MUSIX KANNADA"/>
    <s v="MUSIC JUNCTION"/>
    <n v="0"/>
  </r>
  <r>
    <x v="19"/>
    <x v="5"/>
    <s v="RAJ MUSIX KANNADA"/>
    <s v="MATNI MUSIC"/>
    <n v="0"/>
  </r>
  <r>
    <x v="19"/>
    <x v="5"/>
    <s v="RAJ MUSIX KANNADA"/>
    <s v="HAADU HALEYADADARENU"/>
    <n v="0"/>
  </r>
  <r>
    <x v="19"/>
    <x v="5"/>
    <s v="RAJ MUSIX KANNADA"/>
    <s v="TARA RUM PUM"/>
    <n v="0"/>
  </r>
  <r>
    <x v="19"/>
    <x v="5"/>
    <s v="RAJ MUSIX KANNADA"/>
    <s v="DELHI MADAM"/>
    <n v="0"/>
  </r>
  <r>
    <x v="19"/>
    <x v="5"/>
    <s v="RAJ MUSIX KANNADA"/>
    <s v="RECHARGE KARNATAK"/>
    <n v="0"/>
  </r>
  <r>
    <x v="19"/>
    <x v="5"/>
    <s v="RAJ MUSIX KANNADA"/>
    <s v="LOVE ZONE"/>
    <n v="0.01"/>
  </r>
  <r>
    <x v="19"/>
    <x v="5"/>
    <s v="RAJ MUSIX KANNADA"/>
    <s v="LOVE ZONE"/>
    <n v="0"/>
  </r>
  <r>
    <x v="19"/>
    <x v="5"/>
    <s v="RAJ MUSIX KANNADA"/>
    <s v="LOVE ZONE"/>
    <n v="0.01"/>
  </r>
  <r>
    <x v="19"/>
    <x v="5"/>
    <s v="RAJ MUSIX KANNADA"/>
    <s v="JUST CHILL MAADI"/>
    <n v="0"/>
  </r>
  <r>
    <x v="19"/>
    <x v="5"/>
    <s v="RAJ MUSIX KANNADA"/>
    <s v="JUST CHILL MAADI"/>
    <n v="0"/>
  </r>
  <r>
    <x v="19"/>
    <x v="5"/>
    <s v="RAJ MUSIX KANNADA"/>
    <s v="JUST CHILL MAADI"/>
    <n v="0.01"/>
  </r>
  <r>
    <x v="19"/>
    <x v="5"/>
    <s v="RAJ MUSIX KANNADA"/>
    <s v="SUPER HIT REQUEST"/>
    <n v="0"/>
  </r>
  <r>
    <x v="19"/>
    <x v="5"/>
    <s v="RAJ MUSIX KANNADA"/>
    <s v="SUPER HIT REQUEST"/>
    <n v="0.02"/>
  </r>
  <r>
    <x v="19"/>
    <x v="5"/>
    <s v="RAJ MUSIX KANNADA"/>
    <s v="SUPER HIT REQUEST"/>
    <n v="0.02"/>
  </r>
  <r>
    <x v="19"/>
    <x v="5"/>
    <s v="RAJ MUSIX KANNADA"/>
    <s v="GANDHINAGAR NEWS"/>
    <n v="0.01"/>
  </r>
  <r>
    <x v="19"/>
    <x v="5"/>
    <s v="RAJ MUSIX KANNADA"/>
    <s v="CITY BEATS"/>
    <n v="0"/>
  </r>
  <r>
    <x v="19"/>
    <x v="5"/>
    <s v="RAJ MUSIX KANNADA"/>
    <s v="CITY BEATS"/>
    <n v="0"/>
  </r>
  <r>
    <x v="19"/>
    <x v="5"/>
    <s v="RAJ MUSIX KANNADA"/>
    <s v="TARA RUM PUM"/>
    <n v="0"/>
  </r>
  <r>
    <x v="19"/>
    <x v="5"/>
    <s v="RAJ MUSIX KANNADA"/>
    <s v="TARA RUM PUM"/>
    <n v="0"/>
  </r>
  <r>
    <x v="20"/>
    <x v="6"/>
    <s v="RAJ MUSIX KANNADA"/>
    <s v="GOOD MORNING KARUNADU"/>
    <n v="0"/>
  </r>
  <r>
    <x v="20"/>
    <x v="6"/>
    <s v="RAJ MUSIX KANNADA"/>
    <s v="GOOD MORNING KARUNADU"/>
    <n v="0.01"/>
  </r>
  <r>
    <x v="20"/>
    <x v="6"/>
    <s v="RAJ MUSIX KANNADA"/>
    <s v="COMEDY.COM"/>
    <n v="0.01"/>
  </r>
  <r>
    <x v="20"/>
    <x v="6"/>
    <s v="RAJ MUSIX KANNADA"/>
    <s v="COMEDY.COM"/>
    <n v="0.01"/>
  </r>
  <r>
    <x v="20"/>
    <x v="6"/>
    <s v="RAJ MUSIX KANNADA"/>
    <s v="MUSIC JUNCTION"/>
    <n v="0"/>
  </r>
  <r>
    <x v="20"/>
    <x v="6"/>
    <s v="RAJ MUSIX KANNADA"/>
    <s v="MATNI MUSIC"/>
    <n v="0"/>
  </r>
  <r>
    <x v="20"/>
    <x v="6"/>
    <s v="RAJ MUSIX KANNADA"/>
    <s v="HAADU HALEYADADARENU"/>
    <n v="0"/>
  </r>
  <r>
    <x v="20"/>
    <x v="6"/>
    <s v="RAJ MUSIX KANNADA"/>
    <s v="TARA RUM PUM"/>
    <n v="0"/>
  </r>
  <r>
    <x v="20"/>
    <x v="6"/>
    <s v="RAJ MUSIX KANNADA"/>
    <s v="DELHI MADAM"/>
    <n v="0"/>
  </r>
  <r>
    <x v="20"/>
    <x v="6"/>
    <s v="RAJ MUSIX KANNADA"/>
    <s v="LOVE ZONE"/>
    <n v="0.03"/>
  </r>
  <r>
    <x v="20"/>
    <x v="6"/>
    <s v="RAJ MUSIX KANNADA"/>
    <s v="LOVE ZONE"/>
    <n v="0"/>
  </r>
  <r>
    <x v="20"/>
    <x v="6"/>
    <s v="RAJ MUSIX KANNADA"/>
    <s v="LOVE ZONE"/>
    <n v="0"/>
  </r>
  <r>
    <x v="20"/>
    <x v="6"/>
    <s v="RAJ MUSIX KANNADA"/>
    <s v="JUST CHILL MAADI"/>
    <n v="0"/>
  </r>
  <r>
    <x v="20"/>
    <x v="6"/>
    <s v="RAJ MUSIX KANNADA"/>
    <s v="JUST CHILL MAADI"/>
    <n v="0"/>
  </r>
  <r>
    <x v="20"/>
    <x v="6"/>
    <s v="RAJ MUSIX KANNADA"/>
    <s v="JUST CHILL MAADI"/>
    <n v="0"/>
  </r>
  <r>
    <x v="20"/>
    <x v="6"/>
    <s v="RAJ MUSIX KANNADA"/>
    <s v="SUPER HIT REQUEST"/>
    <n v="0"/>
  </r>
  <r>
    <x v="20"/>
    <x v="6"/>
    <s v="RAJ MUSIX KANNADA"/>
    <s v="SUPER HIT REQUEST"/>
    <n v="0"/>
  </r>
  <r>
    <x v="20"/>
    <x v="6"/>
    <s v="RAJ MUSIX KANNADA"/>
    <s v="SUPER HIT REQUEST"/>
    <n v="0"/>
  </r>
  <r>
    <x v="20"/>
    <x v="6"/>
    <s v="RAJ MUSIX KANNADA"/>
    <s v="GANDHINAGAR NEWS"/>
    <n v="0"/>
  </r>
  <r>
    <x v="20"/>
    <x v="6"/>
    <s v="RAJ MUSIX KANNADA"/>
    <s v="CITY BEATS"/>
    <n v="0"/>
  </r>
  <r>
    <x v="20"/>
    <x v="6"/>
    <s v="RAJ MUSIX KANNADA"/>
    <s v="CITY BEATS"/>
    <n v="0.01"/>
  </r>
  <r>
    <x v="20"/>
    <x v="6"/>
    <s v="RAJ MUSIX KANNADA"/>
    <s v="TARA RUM PUM"/>
    <n v="0.01"/>
  </r>
  <r>
    <x v="21"/>
    <x v="0"/>
    <s v="RAJ MUSIX KANNADA"/>
    <s v="GOOD MORNING KARUNADU"/>
    <n v="0.02"/>
  </r>
  <r>
    <x v="21"/>
    <x v="0"/>
    <s v="RAJ MUSIX KANNADA"/>
    <s v="GOOD MORNING KARUNADU"/>
    <n v="0"/>
  </r>
  <r>
    <x v="21"/>
    <x v="0"/>
    <s v="RAJ MUSIX KANNADA"/>
    <s v="COMEDY.COM"/>
    <n v="0.01"/>
  </r>
  <r>
    <x v="21"/>
    <x v="0"/>
    <s v="RAJ MUSIX KANNADA"/>
    <s v="COMEDY.COM"/>
    <n v="0"/>
  </r>
  <r>
    <x v="21"/>
    <x v="0"/>
    <s v="RAJ MUSIX KANNADA"/>
    <s v="COMEDY.COM"/>
    <n v="0"/>
  </r>
  <r>
    <x v="21"/>
    <x v="0"/>
    <s v="RAJ MUSIX KANNADA"/>
    <s v="MUSIC JUNCTION"/>
    <n v="0"/>
  </r>
  <r>
    <x v="21"/>
    <x v="0"/>
    <s v="RAJ MUSIX KANNADA"/>
    <s v="MUSIC JUNCTION"/>
    <n v="0"/>
  </r>
  <r>
    <x v="21"/>
    <x v="0"/>
    <s v="RAJ MUSIX KANNADA"/>
    <s v="MATNI MUSIC"/>
    <n v="0.01"/>
  </r>
  <r>
    <x v="21"/>
    <x v="0"/>
    <s v="RAJ MUSIX KANNADA"/>
    <s v="HAADU HALEYADADARENU"/>
    <n v="0"/>
  </r>
  <r>
    <x v="21"/>
    <x v="0"/>
    <s v="RAJ MUSIX KANNADA"/>
    <s v="TARA RUM PUM"/>
    <n v="0"/>
  </r>
  <r>
    <x v="21"/>
    <x v="0"/>
    <s v="RAJ MUSIX KANNADA"/>
    <s v="DELHI MADAM"/>
    <n v="0"/>
  </r>
  <r>
    <x v="21"/>
    <x v="0"/>
    <s v="RAJ MUSIX KANNADA"/>
    <s v="LOVE ZONE"/>
    <n v="0"/>
  </r>
  <r>
    <x v="21"/>
    <x v="0"/>
    <s v="RAJ MUSIX KANNADA"/>
    <s v="LOVE ZONE"/>
    <n v="0.01"/>
  </r>
  <r>
    <x v="21"/>
    <x v="0"/>
    <s v="RAJ MUSIX KANNADA"/>
    <s v="LOVE ZONE"/>
    <n v="0"/>
  </r>
  <r>
    <x v="21"/>
    <x v="0"/>
    <s v="RAJ MUSIX KANNADA"/>
    <s v="JUST CHILL MAADI"/>
    <n v="0.01"/>
  </r>
  <r>
    <x v="21"/>
    <x v="0"/>
    <s v="RAJ MUSIX KANNADA"/>
    <s v="JUST CHILL MAADI"/>
    <n v="0"/>
  </r>
  <r>
    <x v="21"/>
    <x v="0"/>
    <s v="RAJ MUSIX KANNADA"/>
    <s v="JUST CHILL MAADI"/>
    <n v="0"/>
  </r>
  <r>
    <x v="21"/>
    <x v="0"/>
    <s v="RAJ MUSIX KANNADA"/>
    <s v="SUPER HIT REQUEST"/>
    <n v="0"/>
  </r>
  <r>
    <x v="21"/>
    <x v="0"/>
    <s v="RAJ MUSIX KANNADA"/>
    <s v="SUPER HIT REQUEST"/>
    <n v="0"/>
  </r>
  <r>
    <x v="21"/>
    <x v="0"/>
    <s v="RAJ MUSIX KANNADA"/>
    <s v="SUPER HIT REQUEST"/>
    <n v="0"/>
  </r>
  <r>
    <x v="21"/>
    <x v="0"/>
    <s v="RAJ MUSIX KANNADA"/>
    <s v="GANDHINAGAR NEWS"/>
    <n v="0"/>
  </r>
  <r>
    <x v="21"/>
    <x v="0"/>
    <s v="RAJ MUSIX KANNADA"/>
    <s v="CITY BEATS"/>
    <n v="0"/>
  </r>
  <r>
    <x v="21"/>
    <x v="0"/>
    <s v="RAJ MUSIX KANNADA"/>
    <s v="CITY BEATS"/>
    <n v="0"/>
  </r>
  <r>
    <x v="21"/>
    <x v="0"/>
    <s v="RAJ MUSIX KANNADA"/>
    <s v="TARA RUM PUM"/>
    <n v="0.03"/>
  </r>
  <r>
    <x v="22"/>
    <x v="1"/>
    <s v="RAJ MUSIX KANNADA"/>
    <s v="GOOD MORNING KARUNADU"/>
    <n v="0"/>
  </r>
  <r>
    <x v="22"/>
    <x v="1"/>
    <s v="RAJ MUSIX KANNADA"/>
    <s v="GOOD MORNING KARUNADU"/>
    <n v="0"/>
  </r>
  <r>
    <x v="22"/>
    <x v="1"/>
    <s v="RAJ MUSIX KANNADA"/>
    <s v="COMEDY.COM"/>
    <n v="0.02"/>
  </r>
  <r>
    <x v="22"/>
    <x v="1"/>
    <s v="RAJ MUSIX KANNADA"/>
    <s v="COMEDY.COM"/>
    <n v="0"/>
  </r>
  <r>
    <x v="22"/>
    <x v="1"/>
    <s v="RAJ MUSIX KANNADA"/>
    <s v="COMEDY.COM"/>
    <n v="0"/>
  </r>
  <r>
    <x v="22"/>
    <x v="1"/>
    <s v="RAJ MUSIX KANNADA"/>
    <s v="MUSIC JUNCTION"/>
    <n v="0.01"/>
  </r>
  <r>
    <x v="22"/>
    <x v="1"/>
    <s v="RAJ MUSIX KANNADA"/>
    <s v="MUSIC JUNCTION"/>
    <n v="0.01"/>
  </r>
  <r>
    <x v="22"/>
    <x v="1"/>
    <s v="RAJ MUSIX KANNADA"/>
    <s v="MATNI MUSIC"/>
    <n v="0.01"/>
  </r>
  <r>
    <x v="22"/>
    <x v="1"/>
    <s v="RAJ MUSIX KANNADA"/>
    <s v="HAADU HALEYADADARENU"/>
    <n v="0"/>
  </r>
  <r>
    <x v="22"/>
    <x v="1"/>
    <s v="RAJ MUSIX KANNADA"/>
    <s v="TARA RUM PUM"/>
    <n v="0"/>
  </r>
  <r>
    <x v="22"/>
    <x v="1"/>
    <s v="RAJ MUSIX KANNADA"/>
    <s v="DELHI MADAM"/>
    <n v="0.02"/>
  </r>
  <r>
    <x v="22"/>
    <x v="1"/>
    <s v="RAJ MUSIX KANNADA"/>
    <s v="LOVE ZONE"/>
    <n v="0.01"/>
  </r>
  <r>
    <x v="22"/>
    <x v="1"/>
    <s v="RAJ MUSIX KANNADA"/>
    <s v="LOVE ZONE"/>
    <n v="0"/>
  </r>
  <r>
    <x v="22"/>
    <x v="1"/>
    <s v="RAJ MUSIX KANNADA"/>
    <s v="LOVE ZONE"/>
    <n v="0"/>
  </r>
  <r>
    <x v="22"/>
    <x v="1"/>
    <s v="RAJ MUSIX KANNADA"/>
    <s v="JUST CHILL MAADI"/>
    <n v="0.01"/>
  </r>
  <r>
    <x v="22"/>
    <x v="1"/>
    <s v="RAJ MUSIX KANNADA"/>
    <s v="JUST CHILL MAADI"/>
    <n v="0"/>
  </r>
  <r>
    <x v="22"/>
    <x v="1"/>
    <s v="RAJ MUSIX KANNADA"/>
    <s v="JUST CHILL MAADI"/>
    <n v="0.01"/>
  </r>
  <r>
    <x v="22"/>
    <x v="1"/>
    <s v="RAJ MUSIX KANNADA"/>
    <s v="SUPER HIT REQUEST"/>
    <n v="0"/>
  </r>
  <r>
    <x v="22"/>
    <x v="1"/>
    <s v="RAJ MUSIX KANNADA"/>
    <s v="SUPER HIT REQUEST"/>
    <n v="0.02"/>
  </r>
  <r>
    <x v="22"/>
    <x v="1"/>
    <s v="RAJ MUSIX KANNADA"/>
    <s v="SUPER HIT REQUEST"/>
    <n v="0.01"/>
  </r>
  <r>
    <x v="22"/>
    <x v="1"/>
    <s v="RAJ MUSIX KANNADA"/>
    <s v="GANDHINAGAR NEWS"/>
    <n v="0.02"/>
  </r>
  <r>
    <x v="22"/>
    <x v="1"/>
    <s v="RAJ MUSIX KANNADA"/>
    <s v="CITY BEATS"/>
    <n v="0"/>
  </r>
  <r>
    <x v="22"/>
    <x v="1"/>
    <s v="RAJ MUSIX KANNADA"/>
    <s v="CITY BEATS"/>
    <n v="0"/>
  </r>
  <r>
    <x v="22"/>
    <x v="1"/>
    <s v="RAJ MUSIX KANNADA"/>
    <s v="TARA RUM PUM"/>
    <n v="0"/>
  </r>
  <r>
    <x v="23"/>
    <x v="2"/>
    <s v="RAJ MUSIX KANNADA"/>
    <s v="GOOD MORNING KARUNADU"/>
    <n v="0.01"/>
  </r>
  <r>
    <x v="23"/>
    <x v="2"/>
    <s v="RAJ MUSIX KANNADA"/>
    <s v="GOOD MORNING KARUNADU"/>
    <n v="0"/>
  </r>
  <r>
    <x v="23"/>
    <x v="2"/>
    <s v="RAJ MUSIX KANNADA"/>
    <s v="COMEDY.COM"/>
    <n v="0.04"/>
  </r>
  <r>
    <x v="23"/>
    <x v="2"/>
    <s v="RAJ MUSIX KANNADA"/>
    <s v="COMEDY.COM"/>
    <n v="0"/>
  </r>
  <r>
    <x v="23"/>
    <x v="2"/>
    <s v="RAJ MUSIX KANNADA"/>
    <s v="COMEDY.COM"/>
    <n v="0.01"/>
  </r>
  <r>
    <x v="23"/>
    <x v="2"/>
    <s v="RAJ MUSIX KANNADA"/>
    <s v="MUSIC JUNCTION"/>
    <n v="0"/>
  </r>
  <r>
    <x v="23"/>
    <x v="2"/>
    <s v="RAJ MUSIX KANNADA"/>
    <s v="MUSIC JUNCTION"/>
    <n v="0.01"/>
  </r>
  <r>
    <x v="23"/>
    <x v="2"/>
    <s v="RAJ MUSIX KANNADA"/>
    <s v="MATNI MUSIC"/>
    <n v="0"/>
  </r>
  <r>
    <x v="23"/>
    <x v="2"/>
    <s v="RAJ MUSIX KANNADA"/>
    <s v="HAADU HALEYADADARENU"/>
    <n v="0.01"/>
  </r>
  <r>
    <x v="23"/>
    <x v="2"/>
    <s v="RAJ MUSIX KANNADA"/>
    <s v="TARA RUM PUM"/>
    <n v="0"/>
  </r>
  <r>
    <x v="23"/>
    <x v="2"/>
    <s v="RAJ MUSIX KANNADA"/>
    <s v="DELHI MADAM"/>
    <n v="0.01"/>
  </r>
  <r>
    <x v="23"/>
    <x v="2"/>
    <s v="RAJ MUSIX KANNADA"/>
    <s v="LOVE ZONE"/>
    <n v="0"/>
  </r>
  <r>
    <x v="23"/>
    <x v="2"/>
    <s v="RAJ MUSIX KANNADA"/>
    <s v="LOVE ZONE"/>
    <n v="0"/>
  </r>
  <r>
    <x v="23"/>
    <x v="2"/>
    <s v="RAJ MUSIX KANNADA"/>
    <s v="LOVE ZONE"/>
    <n v="0"/>
  </r>
  <r>
    <x v="23"/>
    <x v="2"/>
    <s v="RAJ MUSIX KANNADA"/>
    <s v="JUST CHILL MAADI"/>
    <n v="0"/>
  </r>
  <r>
    <x v="23"/>
    <x v="2"/>
    <s v="RAJ MUSIX KANNADA"/>
    <s v="JUST CHILL MAADI"/>
    <n v="0"/>
  </r>
  <r>
    <x v="23"/>
    <x v="2"/>
    <s v="RAJ MUSIX KANNADA"/>
    <s v="JUST CHILL MAADI"/>
    <n v="0"/>
  </r>
  <r>
    <x v="23"/>
    <x v="2"/>
    <s v="RAJ MUSIX KANNADA"/>
    <s v="SUPER HIT REQUEST"/>
    <n v="0"/>
  </r>
  <r>
    <x v="23"/>
    <x v="2"/>
    <s v="RAJ MUSIX KANNADA"/>
    <s v="SUPER HIT REQUEST"/>
    <n v="0"/>
  </r>
  <r>
    <x v="23"/>
    <x v="2"/>
    <s v="RAJ MUSIX KANNADA"/>
    <s v="SUPER HIT REQUEST"/>
    <n v="0"/>
  </r>
  <r>
    <x v="23"/>
    <x v="2"/>
    <s v="RAJ MUSIX KANNADA"/>
    <s v="GANDHINAGAR NEWS"/>
    <n v="0.01"/>
  </r>
  <r>
    <x v="23"/>
    <x v="2"/>
    <s v="RAJ MUSIX KANNADA"/>
    <s v="CITY BEATS"/>
    <n v="0"/>
  </r>
  <r>
    <x v="23"/>
    <x v="2"/>
    <s v="RAJ MUSIX KANNADA"/>
    <s v="CITY BEATS"/>
    <n v="0"/>
  </r>
  <r>
    <x v="23"/>
    <x v="2"/>
    <s v="RAJ MUSIX KANNADA"/>
    <s v="TARA RUM PUM"/>
    <n v="0"/>
  </r>
  <r>
    <x v="24"/>
    <x v="3"/>
    <s v="RAJ MUSIX KANNADA"/>
    <s v="GOOD MORNING KARUNADU"/>
    <n v="0.04"/>
  </r>
  <r>
    <x v="24"/>
    <x v="3"/>
    <s v="RAJ MUSIX KANNADA"/>
    <s v="GOOD MORNING KARUNADU"/>
    <n v="0.01"/>
  </r>
  <r>
    <x v="24"/>
    <x v="3"/>
    <s v="RAJ MUSIX KANNADA"/>
    <s v="COMEDY.COM"/>
    <n v="0.01"/>
  </r>
  <r>
    <x v="24"/>
    <x v="3"/>
    <s v="RAJ MUSIX KANNADA"/>
    <s v="COMEDY.COM"/>
    <n v="0"/>
  </r>
  <r>
    <x v="24"/>
    <x v="3"/>
    <s v="RAJ MUSIX KANNADA"/>
    <s v="COMEDY.COM"/>
    <n v="0.02"/>
  </r>
  <r>
    <x v="24"/>
    <x v="3"/>
    <s v="RAJ MUSIX KANNADA"/>
    <s v="GANDHINAGAR NEWS"/>
    <n v="0"/>
  </r>
  <r>
    <x v="24"/>
    <x v="3"/>
    <s v="RAJ MUSIX KANNADA"/>
    <s v="GANDHINAGAR NEWS"/>
    <n v="0.01"/>
  </r>
  <r>
    <x v="24"/>
    <x v="3"/>
    <s v="RAJ MUSIX KANNADA"/>
    <s v="SIKKEDRE SEERUNDE"/>
    <n v="0.01"/>
  </r>
  <r>
    <x v="24"/>
    <x v="3"/>
    <s v="RAJ MUSIX KANNADA"/>
    <s v="HAADU HALEYADADARENU"/>
    <n v="0"/>
  </r>
  <r>
    <x v="24"/>
    <x v="3"/>
    <s v="RAJ MUSIX KANNADA"/>
    <s v="TARA RUM PUM"/>
    <n v="0"/>
  </r>
  <r>
    <x v="24"/>
    <x v="3"/>
    <s v="RAJ MUSIX KANNADA"/>
    <s v="DELHI MADAM"/>
    <n v="0"/>
  </r>
  <r>
    <x v="24"/>
    <x v="3"/>
    <s v="RAJ MUSIX KANNADA"/>
    <s v="LOVE ZONE"/>
    <n v="0"/>
  </r>
  <r>
    <x v="24"/>
    <x v="3"/>
    <s v="RAJ MUSIX KANNADA"/>
    <s v="LOVE ZONE"/>
    <n v="0"/>
  </r>
  <r>
    <x v="24"/>
    <x v="3"/>
    <s v="RAJ MUSIX KANNADA"/>
    <s v="LOVE ZONE"/>
    <n v="0"/>
  </r>
  <r>
    <x v="24"/>
    <x v="3"/>
    <s v="RAJ MUSIX KANNADA"/>
    <s v="JUST CHILL MAADI"/>
    <n v="0"/>
  </r>
  <r>
    <x v="24"/>
    <x v="3"/>
    <s v="RAJ MUSIX KANNADA"/>
    <s v="JUST CHILL MAADI"/>
    <n v="0"/>
  </r>
  <r>
    <x v="24"/>
    <x v="3"/>
    <s v="RAJ MUSIX KANNADA"/>
    <s v="JUST CHILL MAADI"/>
    <n v="0.01"/>
  </r>
  <r>
    <x v="24"/>
    <x v="3"/>
    <s v="RAJ MUSIX KANNADA"/>
    <s v="SUPER HIT REQUEST"/>
    <n v="0"/>
  </r>
  <r>
    <x v="24"/>
    <x v="3"/>
    <s v="RAJ MUSIX KANNADA"/>
    <s v="SUPER HIT REQUEST"/>
    <n v="0.04"/>
  </r>
  <r>
    <x v="24"/>
    <x v="3"/>
    <s v="RAJ MUSIX KANNADA"/>
    <s v="SUPER HIT REQUEST"/>
    <n v="0"/>
  </r>
  <r>
    <x v="24"/>
    <x v="3"/>
    <s v="RAJ MUSIX KANNADA"/>
    <s v="EXPLORE KARNATAKA"/>
    <n v="0"/>
  </r>
  <r>
    <x v="24"/>
    <x v="3"/>
    <s v="RAJ MUSIX KANNADA"/>
    <s v="CITY BEATS"/>
    <n v="0"/>
  </r>
  <r>
    <x v="24"/>
    <x v="3"/>
    <s v="RAJ MUSIX KANNADA"/>
    <s v="CITY BEATS"/>
    <n v="0"/>
  </r>
  <r>
    <x v="24"/>
    <x v="3"/>
    <s v="RAJ MUSIX KANNADA"/>
    <s v="TARA RUM PUM"/>
    <n v="0"/>
  </r>
  <r>
    <x v="25"/>
    <x v="4"/>
    <s v="RAJ MUSIX KANNADA"/>
    <s v="T-20 BATTLE OF RAGAS"/>
    <n v="0.01"/>
  </r>
  <r>
    <x v="25"/>
    <x v="4"/>
    <s v="RAJ MUSIX KANNADA"/>
    <s v="T-20 BATTLE OF RAGAS"/>
    <n v="0.04"/>
  </r>
  <r>
    <x v="25"/>
    <x v="4"/>
    <s v="RAJ MUSIX KANNADA"/>
    <s v="DEVI VS DIVA"/>
    <n v="0.02"/>
  </r>
  <r>
    <x v="25"/>
    <x v="4"/>
    <s v="RAJ MUSIX KANNADA"/>
    <s v="DEVI VS DIVA"/>
    <n v="0.04"/>
  </r>
  <r>
    <x v="25"/>
    <x v="4"/>
    <s v="RAJ MUSIX KANNADA"/>
    <s v="NANNA ALBUM"/>
    <n v="0"/>
  </r>
  <r>
    <x v="25"/>
    <x v="4"/>
    <s v="RAJ MUSIX KANNADA"/>
    <s v="FILM SONGS"/>
    <n v="0.01"/>
  </r>
  <r>
    <x v="25"/>
    <x v="4"/>
    <s v="RAJ MUSIX KANNADA"/>
    <s v="GANDHINAGAR NEWS"/>
    <n v="0"/>
  </r>
  <r>
    <x v="25"/>
    <x v="4"/>
    <s v="RAJ MUSIX KANNADA"/>
    <s v="MAKING OF SONGS"/>
    <n v="0.01"/>
  </r>
  <r>
    <x v="25"/>
    <x v="4"/>
    <s v="RAJ MUSIX KANNADA"/>
    <s v="HAADU HALEYADADARENU"/>
    <n v="0.01"/>
  </r>
  <r>
    <x v="25"/>
    <x v="4"/>
    <s v="RAJ MUSIX KANNADA"/>
    <s v="TARA RUM PUM"/>
    <n v="0"/>
  </r>
  <r>
    <x v="25"/>
    <x v="4"/>
    <s v="RAJ MUSIX KANNADA"/>
    <s v="DELHI MADAM"/>
    <n v="0"/>
  </r>
  <r>
    <x v="25"/>
    <x v="4"/>
    <s v="RAJ MUSIX KANNADA"/>
    <s v="LOVE ZONE"/>
    <n v="0"/>
  </r>
  <r>
    <x v="25"/>
    <x v="4"/>
    <s v="RAJ MUSIX KANNADA"/>
    <s v="LOVE ZONE"/>
    <n v="0"/>
  </r>
  <r>
    <x v="25"/>
    <x v="4"/>
    <s v="RAJ MUSIX KANNADA"/>
    <s v="LOVE ZONE"/>
    <n v="0"/>
  </r>
  <r>
    <x v="25"/>
    <x v="4"/>
    <s v="RAJ MUSIX KANNADA"/>
    <s v="FURORE-2013 DAYANAND SAGAR COLLEGE"/>
    <n v="0"/>
  </r>
  <r>
    <x v="25"/>
    <x v="4"/>
    <s v="RAJ MUSIX KANNADA"/>
    <s v="FURORE-2013 DAYANAND SAGAR COLLEGE"/>
    <n v="0"/>
  </r>
  <r>
    <x v="25"/>
    <x v="4"/>
    <s v="RAJ MUSIX KANNADA"/>
    <s v="JUST CHILL MAADI"/>
    <n v="0"/>
  </r>
  <r>
    <x v="25"/>
    <x v="4"/>
    <s v="RAJ MUSIX KANNADA"/>
    <s v="SUPER HIT REQUEST"/>
    <n v="0"/>
  </r>
  <r>
    <x v="25"/>
    <x v="4"/>
    <s v="RAJ MUSIX KANNADA"/>
    <s v="SUPER HIT REQUEST"/>
    <n v="0"/>
  </r>
  <r>
    <x v="25"/>
    <x v="4"/>
    <s v="RAJ MUSIX KANNADA"/>
    <s v="SUPER HIT REQUEST"/>
    <n v="0"/>
  </r>
  <r>
    <x v="25"/>
    <x v="4"/>
    <s v="RAJ MUSIX KANNADA"/>
    <s v="EXPLORE KARNATAKA"/>
    <n v="0"/>
  </r>
  <r>
    <x v="25"/>
    <x v="4"/>
    <s v="RAJ MUSIX KANNADA"/>
    <s v="MAKING OF SONGS"/>
    <n v="0"/>
  </r>
  <r>
    <x v="25"/>
    <x v="4"/>
    <s v="RAJ MUSIX KANNADA"/>
    <s v="GANDHINAGAR NEWS"/>
    <n v="0.01"/>
  </r>
  <r>
    <x v="25"/>
    <x v="4"/>
    <s v="RAJ MUSIX KANNADA"/>
    <s v="TARA RUM PUM"/>
    <n v="0"/>
  </r>
  <r>
    <x v="26"/>
    <x v="5"/>
    <s v="RAJ MUSIX KANNADA"/>
    <s v="GOOD MORNING KARUNADU"/>
    <n v="0.01"/>
  </r>
  <r>
    <x v="26"/>
    <x v="5"/>
    <s v="RAJ MUSIX KANNADA"/>
    <s v="GOOD MORNING KARUNADU"/>
    <n v="7.0000000000000007E-2"/>
  </r>
  <r>
    <x v="26"/>
    <x v="5"/>
    <s v="RAJ MUSIX KANNADA"/>
    <s v="COMEDY.COM"/>
    <n v="0"/>
  </r>
  <r>
    <x v="26"/>
    <x v="5"/>
    <s v="RAJ MUSIX KANNADA"/>
    <s v="COMEDY.COM"/>
    <n v="0.01"/>
  </r>
  <r>
    <x v="26"/>
    <x v="5"/>
    <s v="RAJ MUSIX KANNADA"/>
    <s v="COMEDY.COM"/>
    <n v="0"/>
  </r>
  <r>
    <x v="26"/>
    <x v="5"/>
    <s v="RAJ MUSIX KANNADA"/>
    <s v="MUSIC JUNCTION"/>
    <n v="0"/>
  </r>
  <r>
    <x v="26"/>
    <x v="5"/>
    <s v="RAJ MUSIX KANNADA"/>
    <s v="MUSIC JUNCTION"/>
    <n v="0"/>
  </r>
  <r>
    <x v="26"/>
    <x v="5"/>
    <s v="RAJ MUSIX KANNADA"/>
    <s v="MATNI MUSIC"/>
    <n v="0"/>
  </r>
  <r>
    <x v="26"/>
    <x v="5"/>
    <s v="RAJ MUSIX KANNADA"/>
    <s v="HAADU HALEYADADARENU"/>
    <n v="0"/>
  </r>
  <r>
    <x v="26"/>
    <x v="5"/>
    <s v="RAJ MUSIX KANNADA"/>
    <s v="TARA RUM PUM"/>
    <n v="0"/>
  </r>
  <r>
    <x v="26"/>
    <x v="5"/>
    <s v="RAJ MUSIX KANNADA"/>
    <s v="DELHI MADAM"/>
    <n v="0.01"/>
  </r>
  <r>
    <x v="26"/>
    <x v="5"/>
    <s v="RAJ MUSIX KANNADA"/>
    <s v="LOVE ZONE"/>
    <n v="0"/>
  </r>
  <r>
    <x v="26"/>
    <x v="5"/>
    <s v="RAJ MUSIX KANNADA"/>
    <s v="LOVE ZONE"/>
    <n v="0.01"/>
  </r>
  <r>
    <x v="26"/>
    <x v="5"/>
    <s v="RAJ MUSIX KANNADA"/>
    <s v="LOVE ZONE"/>
    <n v="0"/>
  </r>
  <r>
    <x v="26"/>
    <x v="5"/>
    <s v="RAJ MUSIX KANNADA"/>
    <s v="JUST CHILL MAADI"/>
    <n v="0"/>
  </r>
  <r>
    <x v="26"/>
    <x v="5"/>
    <s v="RAJ MUSIX KANNADA"/>
    <s v="JUST CHILL MAADI"/>
    <n v="0.01"/>
  </r>
  <r>
    <x v="26"/>
    <x v="5"/>
    <s v="RAJ MUSIX KANNADA"/>
    <s v="JUST CHILL MAADI"/>
    <n v="0"/>
  </r>
  <r>
    <x v="26"/>
    <x v="5"/>
    <s v="RAJ MUSIX KANNADA"/>
    <s v="SUPER HIT REQUEST"/>
    <n v="0"/>
  </r>
  <r>
    <x v="26"/>
    <x v="5"/>
    <s v="RAJ MUSIX KANNADA"/>
    <s v="SUPER HIT REQUEST"/>
    <n v="0"/>
  </r>
  <r>
    <x v="26"/>
    <x v="5"/>
    <s v="RAJ MUSIX KANNADA"/>
    <s v="SUPER HIT REQUEST"/>
    <n v="0.01"/>
  </r>
  <r>
    <x v="26"/>
    <x v="5"/>
    <s v="RAJ MUSIX KANNADA"/>
    <s v="GANDHINAGAR NEWS"/>
    <n v="0.01"/>
  </r>
  <r>
    <x v="26"/>
    <x v="5"/>
    <s v="RAJ MUSIX KANNADA"/>
    <s v="CITY BEATS"/>
    <n v="0.01"/>
  </r>
  <r>
    <x v="26"/>
    <x v="5"/>
    <s v="RAJ MUSIX KANNADA"/>
    <s v="CITY BEATS"/>
    <n v="0.01"/>
  </r>
  <r>
    <x v="26"/>
    <x v="5"/>
    <s v="RAJ MUSIX KANNADA"/>
    <s v="TARA RUM PUM"/>
    <n v="0.01"/>
  </r>
  <r>
    <x v="27"/>
    <x v="6"/>
    <s v="RAJ MUSIX KANNADA"/>
    <s v="GOOD MORNING KARUNADU"/>
    <n v="0.05"/>
  </r>
  <r>
    <x v="27"/>
    <x v="6"/>
    <s v="RAJ MUSIX KANNADA"/>
    <s v="GOOD MORNING KARUNADU"/>
    <n v="0.01"/>
  </r>
  <r>
    <x v="27"/>
    <x v="6"/>
    <s v="RAJ MUSIX KANNADA"/>
    <s v="COMEDY.COM"/>
    <n v="0.03"/>
  </r>
  <r>
    <x v="27"/>
    <x v="6"/>
    <s v="RAJ MUSIX KANNADA"/>
    <s v="COMEDY.COM"/>
    <n v="0.02"/>
  </r>
  <r>
    <x v="27"/>
    <x v="6"/>
    <s v="RAJ MUSIX KANNADA"/>
    <s v="COMEDY.COM"/>
    <n v="0"/>
  </r>
  <r>
    <x v="27"/>
    <x v="6"/>
    <s v="RAJ MUSIX KANNADA"/>
    <s v="MUSIC JUNCTION"/>
    <n v="0.01"/>
  </r>
  <r>
    <x v="27"/>
    <x v="6"/>
    <s v="RAJ MUSIX KANNADA"/>
    <s v="MUSIC JUNCTION"/>
    <n v="0.05"/>
  </r>
  <r>
    <x v="27"/>
    <x v="6"/>
    <s v="RAJ MUSIX KANNADA"/>
    <s v="MATNI MUSIC"/>
    <n v="0.03"/>
  </r>
  <r>
    <x v="27"/>
    <x v="6"/>
    <s v="RAJ MUSIX KANNADA"/>
    <s v="HAADU HALEYADADARENU"/>
    <n v="0"/>
  </r>
  <r>
    <x v="27"/>
    <x v="6"/>
    <s v="RAJ MUSIX KANNADA"/>
    <s v="TARA RUM PUM"/>
    <n v="0"/>
  </r>
  <r>
    <x v="27"/>
    <x v="6"/>
    <s v="RAJ MUSIX KANNADA"/>
    <s v="DELHI MADAM"/>
    <n v="0"/>
  </r>
  <r>
    <x v="27"/>
    <x v="6"/>
    <s v="RAJ MUSIX KANNADA"/>
    <s v="LOVE ZONE"/>
    <n v="0.01"/>
  </r>
  <r>
    <x v="27"/>
    <x v="6"/>
    <s v="RAJ MUSIX KANNADA"/>
    <s v="LOVE ZONE"/>
    <n v="0.02"/>
  </r>
  <r>
    <x v="27"/>
    <x v="6"/>
    <s v="RAJ MUSIX KANNADA"/>
    <s v="LOVE ZONE"/>
    <n v="0.01"/>
  </r>
  <r>
    <x v="27"/>
    <x v="6"/>
    <s v="RAJ MUSIX KANNADA"/>
    <s v="JUST CHILL MAADI"/>
    <n v="0.02"/>
  </r>
  <r>
    <x v="27"/>
    <x v="6"/>
    <s v="RAJ MUSIX KANNADA"/>
    <s v="JUST CHILL MAADI"/>
    <n v="0.04"/>
  </r>
  <r>
    <x v="27"/>
    <x v="6"/>
    <s v="RAJ MUSIX KANNADA"/>
    <s v="JUST CHILL MAADI"/>
    <n v="0.01"/>
  </r>
  <r>
    <x v="27"/>
    <x v="6"/>
    <s v="RAJ MUSIX KANNADA"/>
    <s v="SUPER HIT REQUEST"/>
    <n v="0"/>
  </r>
  <r>
    <x v="27"/>
    <x v="6"/>
    <s v="RAJ MUSIX KANNADA"/>
    <s v="SUPER HIT REQUEST"/>
    <n v="0.02"/>
  </r>
  <r>
    <x v="27"/>
    <x v="6"/>
    <s v="RAJ MUSIX KANNADA"/>
    <s v="SUPER HIT REQUEST"/>
    <n v="0"/>
  </r>
  <r>
    <x v="27"/>
    <x v="6"/>
    <s v="RAJ MUSIX KANNADA"/>
    <s v="GANDHINAGAR NEWS"/>
    <n v="0"/>
  </r>
  <r>
    <x v="27"/>
    <x v="6"/>
    <s v="RAJ MUSIX KANNADA"/>
    <s v="CITY BEATS"/>
    <n v="0.03"/>
  </r>
  <r>
    <x v="27"/>
    <x v="6"/>
    <s v="RAJ MUSIX KANNADA"/>
    <s v="CITY BEATS"/>
    <n v="0.01"/>
  </r>
  <r>
    <x v="27"/>
    <x v="6"/>
    <s v="RAJ MUSIX KANNADA"/>
    <s v="TARA RUM PUM"/>
    <n v="0"/>
  </r>
  <r>
    <x v="28"/>
    <x v="0"/>
    <s v="RAJ MUSIX KANNADA"/>
    <s v="GOOD MORNING KARUNADU"/>
    <n v="0.01"/>
  </r>
  <r>
    <x v="28"/>
    <x v="0"/>
    <s v="RAJ MUSIX KANNADA"/>
    <s v="GOOD MORNING KARUNADU"/>
    <n v="0.01"/>
  </r>
  <r>
    <x v="28"/>
    <x v="0"/>
    <s v="RAJ MUSIX KANNADA"/>
    <s v="COMEDY.COM"/>
    <n v="0.01"/>
  </r>
  <r>
    <x v="28"/>
    <x v="0"/>
    <s v="RAJ MUSIX KANNADA"/>
    <s v="COMEDY.COM"/>
    <n v="0.01"/>
  </r>
  <r>
    <x v="28"/>
    <x v="0"/>
    <s v="RAJ MUSIX KANNADA"/>
    <s v="COMEDY.COM"/>
    <n v="0"/>
  </r>
  <r>
    <x v="28"/>
    <x v="0"/>
    <s v="RAJ MUSIX KANNADA"/>
    <s v="MUSIC JUNCTION"/>
    <n v="0"/>
  </r>
  <r>
    <x v="28"/>
    <x v="0"/>
    <s v="RAJ MUSIX KANNADA"/>
    <s v="MUSIC JUNCTION"/>
    <n v="0"/>
  </r>
  <r>
    <x v="28"/>
    <x v="0"/>
    <s v="RAJ MUSIX KANNADA"/>
    <s v="MATNI MUSIC"/>
    <n v="0"/>
  </r>
  <r>
    <x v="28"/>
    <x v="0"/>
    <s v="RAJ MUSIX KANNADA"/>
    <s v="HAADU HALEYADADARENU"/>
    <n v="0"/>
  </r>
  <r>
    <x v="28"/>
    <x v="0"/>
    <s v="RAJ MUSIX KANNADA"/>
    <s v="TARA RUM PUM"/>
    <n v="0"/>
  </r>
  <r>
    <x v="28"/>
    <x v="0"/>
    <s v="RAJ MUSIX KANNADA"/>
    <s v="DELHI MADAM"/>
    <n v="0"/>
  </r>
  <r>
    <x v="28"/>
    <x v="0"/>
    <s v="RAJ MUSIX KANNADA"/>
    <s v="LOVE ZONE"/>
    <n v="0"/>
  </r>
  <r>
    <x v="28"/>
    <x v="0"/>
    <s v="RAJ MUSIX KANNADA"/>
    <s v="LOVE ZONE"/>
    <n v="0.02"/>
  </r>
  <r>
    <x v="28"/>
    <x v="0"/>
    <s v="RAJ MUSIX KANNADA"/>
    <s v="LOVE ZONE"/>
    <n v="0"/>
  </r>
  <r>
    <x v="28"/>
    <x v="0"/>
    <s v="RAJ MUSIX KANNADA"/>
    <s v="JUST CHILL MAADI"/>
    <n v="0"/>
  </r>
  <r>
    <x v="28"/>
    <x v="0"/>
    <s v="RAJ MUSIX KANNADA"/>
    <s v="JUST CHILL MAADI"/>
    <n v="0"/>
  </r>
  <r>
    <x v="28"/>
    <x v="0"/>
    <s v="RAJ MUSIX KANNADA"/>
    <s v="JUST CHILL MAADI"/>
    <n v="0.03"/>
  </r>
  <r>
    <x v="28"/>
    <x v="0"/>
    <s v="RAJ MUSIX KANNADA"/>
    <s v="SUPER HIT REQUEST"/>
    <n v="0"/>
  </r>
  <r>
    <x v="28"/>
    <x v="0"/>
    <s v="RAJ MUSIX KANNADA"/>
    <s v="SUPER HIT REQUEST"/>
    <n v="0.01"/>
  </r>
  <r>
    <x v="28"/>
    <x v="0"/>
    <s v="RAJ MUSIX KANNADA"/>
    <s v="SUPER HIT REQUEST"/>
    <n v="0.02"/>
  </r>
  <r>
    <x v="28"/>
    <x v="0"/>
    <s v="RAJ MUSIX KANNADA"/>
    <s v="GANDHINAGAR NEWS"/>
    <n v="0"/>
  </r>
  <r>
    <x v="28"/>
    <x v="0"/>
    <s v="RAJ MUSIX KANNADA"/>
    <s v="CITY BEATS"/>
    <n v="0"/>
  </r>
  <r>
    <x v="28"/>
    <x v="0"/>
    <s v="RAJ MUSIX KANNADA"/>
    <s v="CITY BEATS"/>
    <n v="0"/>
  </r>
  <r>
    <x v="28"/>
    <x v="0"/>
    <s v="RAJ MUSIX KANNADA"/>
    <s v="TARA RUM PUM"/>
    <n v="0"/>
  </r>
  <r>
    <x v="29"/>
    <x v="1"/>
    <s v="RAJ MUSIX KANNADA"/>
    <s v="GOOD MORNING KARUNADU"/>
    <n v="0"/>
  </r>
  <r>
    <x v="29"/>
    <x v="1"/>
    <s v="RAJ MUSIX KANNADA"/>
    <s v="GOOD MORNING KARUNADU"/>
    <n v="0.01"/>
  </r>
  <r>
    <x v="29"/>
    <x v="1"/>
    <s v="RAJ MUSIX KANNADA"/>
    <s v="COMEDY.COM"/>
    <n v="0.03"/>
  </r>
  <r>
    <x v="29"/>
    <x v="1"/>
    <s v="RAJ MUSIX KANNADA"/>
    <s v="COMEDY.COM"/>
    <n v="0.01"/>
  </r>
  <r>
    <x v="29"/>
    <x v="1"/>
    <s v="RAJ MUSIX KANNADA"/>
    <s v="COMEDY.COM"/>
    <n v="0"/>
  </r>
  <r>
    <x v="29"/>
    <x v="1"/>
    <s v="RAJ MUSIX KANNADA"/>
    <s v="MUSIC JUNCTION"/>
    <n v="0"/>
  </r>
  <r>
    <x v="29"/>
    <x v="1"/>
    <s v="RAJ MUSIX KANNADA"/>
    <s v="MUSIC JUNCTION"/>
    <n v="0.01"/>
  </r>
  <r>
    <x v="29"/>
    <x v="1"/>
    <s v="RAJ MUSIX KANNADA"/>
    <s v="MATNI MUSIC"/>
    <n v="0.01"/>
  </r>
  <r>
    <x v="29"/>
    <x v="1"/>
    <s v="RAJ MUSIX KANNADA"/>
    <s v="HAADU HALEYADADARENU"/>
    <n v="0"/>
  </r>
  <r>
    <x v="29"/>
    <x v="1"/>
    <s v="RAJ MUSIX KANNADA"/>
    <s v="TARA RUM PUM"/>
    <n v="0"/>
  </r>
  <r>
    <x v="29"/>
    <x v="1"/>
    <s v="RAJ MUSIX KANNADA"/>
    <s v="DELHI MADAM"/>
    <n v="0"/>
  </r>
  <r>
    <x v="29"/>
    <x v="1"/>
    <s v="RAJ MUSIX KANNADA"/>
    <s v="LOVE ZONE"/>
    <n v="0"/>
  </r>
  <r>
    <x v="29"/>
    <x v="1"/>
    <s v="RAJ MUSIX KANNADA"/>
    <s v="LOVE ZONE"/>
    <n v="0.02"/>
  </r>
  <r>
    <x v="29"/>
    <x v="1"/>
    <s v="RAJ MUSIX KANNADA"/>
    <s v="LOVE ZONE"/>
    <n v="0"/>
  </r>
  <r>
    <x v="29"/>
    <x v="1"/>
    <s v="RAJ MUSIX KANNADA"/>
    <s v="JUST CHILL MAADI"/>
    <n v="0"/>
  </r>
  <r>
    <x v="29"/>
    <x v="1"/>
    <s v="RAJ MUSIX KANNADA"/>
    <s v="JUST CHILL MAADI"/>
    <n v="0.01"/>
  </r>
  <r>
    <x v="29"/>
    <x v="1"/>
    <s v="RAJ MUSIX KANNADA"/>
    <s v="JUST CHILL MAADI"/>
    <n v="0"/>
  </r>
  <r>
    <x v="29"/>
    <x v="1"/>
    <s v="RAJ MUSIX KANNADA"/>
    <s v="SUPER HIT REQUEST"/>
    <n v="0"/>
  </r>
  <r>
    <x v="29"/>
    <x v="1"/>
    <s v="RAJ MUSIX KANNADA"/>
    <s v="SUPER HIT REQUEST"/>
    <n v="0"/>
  </r>
  <r>
    <x v="29"/>
    <x v="1"/>
    <s v="RAJ MUSIX KANNADA"/>
    <s v="GANDHINAGAR NEWS"/>
    <n v="0.02"/>
  </r>
  <r>
    <x v="29"/>
    <x v="1"/>
    <s v="RAJ MUSIX KANNADA"/>
    <s v="CITY BEATS"/>
    <n v="0.01"/>
  </r>
  <r>
    <x v="29"/>
    <x v="1"/>
    <s v="RAJ MUSIX KANNADA"/>
    <s v="CITY BEATS"/>
    <n v="0"/>
  </r>
  <r>
    <x v="29"/>
    <x v="1"/>
    <s v="RAJ MUSIX KANNADA"/>
    <s v="TARA RUM PUM"/>
    <n v="0.02"/>
  </r>
  <r>
    <x v="30"/>
    <x v="2"/>
    <s v="RAJ MUSIX KANNADA"/>
    <s v="GOOD MORNING KARUNADU"/>
    <n v="0"/>
  </r>
  <r>
    <x v="30"/>
    <x v="2"/>
    <s v="RAJ MUSIX KANNADA"/>
    <s v="COMEDY.COM"/>
    <n v="0.01"/>
  </r>
  <r>
    <x v="30"/>
    <x v="2"/>
    <s v="RAJ MUSIX KANNADA"/>
    <s v="COMEDY.COM"/>
    <n v="0.01"/>
  </r>
  <r>
    <x v="30"/>
    <x v="2"/>
    <s v="RAJ MUSIX KANNADA"/>
    <s v="MUSIC JUNCTION"/>
    <n v="0"/>
  </r>
  <r>
    <x v="30"/>
    <x v="2"/>
    <s v="RAJ MUSIX KANNADA"/>
    <s v="MATNI MUSIC"/>
    <n v="0"/>
  </r>
  <r>
    <x v="30"/>
    <x v="2"/>
    <s v="RAJ MUSIX KANNADA"/>
    <s v="TARA RUM PUM"/>
    <n v="0"/>
  </r>
  <r>
    <x v="30"/>
    <x v="2"/>
    <s v="RAJ MUSIX KANNADA"/>
    <s v="DELHI MADAM"/>
    <n v="0"/>
  </r>
  <r>
    <x v="30"/>
    <x v="2"/>
    <s v="RAJ MUSIX KANNADA"/>
    <s v="LOVE ZONE"/>
    <n v="0.02"/>
  </r>
  <r>
    <x v="30"/>
    <x v="2"/>
    <s v="RAJ MUSIX KANNADA"/>
    <s v="LOVE ZONE"/>
    <n v="0.03"/>
  </r>
  <r>
    <x v="30"/>
    <x v="2"/>
    <s v="RAJ MUSIX KANNADA"/>
    <s v="LOVE ZONE"/>
    <n v="0.02"/>
  </r>
  <r>
    <x v="30"/>
    <x v="2"/>
    <s v="RAJ MUSIX KANNADA"/>
    <s v="JUST CHILL MAADI"/>
    <n v="0.02"/>
  </r>
  <r>
    <x v="30"/>
    <x v="2"/>
    <s v="RAJ MUSIX KANNADA"/>
    <s v="JUST CHILL MAADI"/>
    <n v="0.02"/>
  </r>
  <r>
    <x v="30"/>
    <x v="2"/>
    <s v="RAJ MUSIX KANNADA"/>
    <s v="SUPER HIT REQUEST"/>
    <n v="0"/>
  </r>
  <r>
    <x v="30"/>
    <x v="2"/>
    <s v="RAJ MUSIX KANNADA"/>
    <s v="SUPER HIT REQUEST"/>
    <n v="0"/>
  </r>
  <r>
    <x v="30"/>
    <x v="2"/>
    <s v="RAJ MUSIX KANNADA"/>
    <s v="GANDHINAGAR NEWS"/>
    <n v="0.01"/>
  </r>
  <r>
    <x v="30"/>
    <x v="2"/>
    <s v="RAJ MUSIX KANNADA"/>
    <s v="CITY BEATS"/>
    <n v="0"/>
  </r>
  <r>
    <x v="30"/>
    <x v="2"/>
    <s v="RAJ MUSIX KANNADA"/>
    <s v="CITY BEATS"/>
    <n v="0"/>
  </r>
  <r>
    <x v="30"/>
    <x v="2"/>
    <s v="RAJ MUSIX KANNADA"/>
    <s v="TARA RUM PUM"/>
    <n v="0"/>
  </r>
  <r>
    <x v="31"/>
    <x v="3"/>
    <s v="RAJ MUSIX KANNADA"/>
    <s v="GOOD MORNING KARUNADU"/>
    <n v="0.03"/>
  </r>
  <r>
    <x v="31"/>
    <x v="3"/>
    <s v="RAJ MUSIX KANNADA"/>
    <s v="COMEDY.COM"/>
    <n v="0"/>
  </r>
  <r>
    <x v="31"/>
    <x v="3"/>
    <s v="RAJ MUSIX KANNADA"/>
    <s v="COMEDY.COM"/>
    <n v="0"/>
  </r>
  <r>
    <x v="31"/>
    <x v="3"/>
    <s v="RAJ MUSIX KANNADA"/>
    <s v="GANDHINAGAR NEWS"/>
    <n v="0.01"/>
  </r>
  <r>
    <x v="31"/>
    <x v="3"/>
    <s v="RAJ MUSIX KANNADA"/>
    <s v="SIKKEDRE SEERUNDE"/>
    <n v="0"/>
  </r>
  <r>
    <x v="31"/>
    <x v="3"/>
    <s v="RAJ MUSIX KANNADA"/>
    <s v="TARA RUM PUM"/>
    <n v="0"/>
  </r>
  <r>
    <x v="31"/>
    <x v="3"/>
    <s v="RAJ MUSIX KANNADA"/>
    <s v="DELHI MADAM"/>
    <n v="0.02"/>
  </r>
  <r>
    <x v="31"/>
    <x v="3"/>
    <s v="RAJ MUSIX KANNADA"/>
    <s v="LOVE ZONE"/>
    <n v="0.01"/>
  </r>
  <r>
    <x v="31"/>
    <x v="3"/>
    <s v="RAJ MUSIX KANNADA"/>
    <s v="LOVE ZONE"/>
    <n v="0"/>
  </r>
  <r>
    <x v="31"/>
    <x v="3"/>
    <s v="RAJ MUSIX KANNADA"/>
    <s v="LOVE ZONE"/>
    <n v="0"/>
  </r>
  <r>
    <x v="31"/>
    <x v="3"/>
    <s v="RAJ MUSIX KANNADA"/>
    <s v="JUST CHILL MAADI"/>
    <n v="0"/>
  </r>
  <r>
    <x v="31"/>
    <x v="3"/>
    <s v="RAJ MUSIX KANNADA"/>
    <s v="JUST CHILL MAADI"/>
    <n v="0"/>
  </r>
  <r>
    <x v="31"/>
    <x v="3"/>
    <s v="RAJ MUSIX KANNADA"/>
    <s v="SUPER HIT REQUEST"/>
    <n v="0"/>
  </r>
  <r>
    <x v="31"/>
    <x v="3"/>
    <s v="RAJ MUSIX KANNADA"/>
    <s v="SUPER HIT REQUEST"/>
    <n v="0"/>
  </r>
  <r>
    <x v="31"/>
    <x v="3"/>
    <s v="RAJ MUSIX KANNADA"/>
    <s v="EXPLORE KARNATAKA"/>
    <n v="0"/>
  </r>
  <r>
    <x v="31"/>
    <x v="3"/>
    <s v="RAJ MUSIX KANNADA"/>
    <s v="CITY BEATS"/>
    <n v="0"/>
  </r>
  <r>
    <x v="31"/>
    <x v="3"/>
    <s v="RAJ MUSIX KANNADA"/>
    <s v="CITY BEATS"/>
    <n v="0"/>
  </r>
  <r>
    <x v="31"/>
    <x v="3"/>
    <s v="RAJ MUSIX KANNADA"/>
    <s v="TARA RUM PUM"/>
    <n v="0"/>
  </r>
  <r>
    <x v="32"/>
    <x v="4"/>
    <s v="RAJ MUSIX KANNADA"/>
    <s v="T-20 BATTLE OF RAGAS"/>
    <n v="7.0000000000000007E-2"/>
  </r>
  <r>
    <x v="32"/>
    <x v="4"/>
    <s v="RAJ MUSIX KANNADA"/>
    <s v="DEVI VS DIVA"/>
    <n v="0.01"/>
  </r>
  <r>
    <x v="32"/>
    <x v="4"/>
    <s v="RAJ MUSIX KANNADA"/>
    <s v="NANNA ALBUM"/>
    <n v="0"/>
  </r>
  <r>
    <x v="32"/>
    <x v="4"/>
    <s v="RAJ MUSIX KANNADA"/>
    <s v="GANDHINAGAR NEWS"/>
    <n v="0"/>
  </r>
  <r>
    <x v="32"/>
    <x v="4"/>
    <s v="RAJ MUSIX KANNADA"/>
    <s v="MAKING OF SONGS"/>
    <n v="0"/>
  </r>
  <r>
    <x v="32"/>
    <x v="4"/>
    <s v="RAJ MUSIX KANNADA"/>
    <s v="TARA RUM PUM"/>
    <n v="0"/>
  </r>
  <r>
    <x v="32"/>
    <x v="4"/>
    <s v="RAJ MUSIX KANNADA"/>
    <s v="DELHI MADAM"/>
    <n v="0"/>
  </r>
  <r>
    <x v="32"/>
    <x v="4"/>
    <s v="RAJ MUSIX KANNADA"/>
    <s v="KADDIPUDI SPECIAL"/>
    <n v="0"/>
  </r>
  <r>
    <x v="32"/>
    <x v="4"/>
    <s v="RAJ MUSIX KANNADA"/>
    <s v="KADDIPUDI SPECIAL"/>
    <n v="0.01"/>
  </r>
  <r>
    <x v="32"/>
    <x v="4"/>
    <s v="RAJ MUSIX KANNADA"/>
    <s v="KADDIPUDI SPECIAL"/>
    <n v="0"/>
  </r>
  <r>
    <x v="32"/>
    <x v="4"/>
    <s v="RAJ MUSIX KANNADA"/>
    <s v="JUST CHILL MAADI"/>
    <n v="0"/>
  </r>
  <r>
    <x v="32"/>
    <x v="4"/>
    <s v="RAJ MUSIX KANNADA"/>
    <s v="JUST CHILL MAADI"/>
    <n v="0.02"/>
  </r>
  <r>
    <x v="32"/>
    <x v="4"/>
    <s v="RAJ MUSIX KANNADA"/>
    <s v="SUPER HIT REQUEST"/>
    <n v="0"/>
  </r>
  <r>
    <x v="32"/>
    <x v="4"/>
    <s v="RAJ MUSIX KANNADA"/>
    <s v="SUPER HIT REQUEST"/>
    <n v="0"/>
  </r>
  <r>
    <x v="32"/>
    <x v="4"/>
    <s v="RAJ MUSIX KANNADA"/>
    <s v="EXPLORE KARNATAKA"/>
    <n v="0"/>
  </r>
  <r>
    <x v="32"/>
    <x v="4"/>
    <s v="RAJ MUSIX KANNADA"/>
    <s v="MAKING OF SONGS"/>
    <n v="0"/>
  </r>
  <r>
    <x v="32"/>
    <x v="4"/>
    <s v="RAJ MUSIX KANNADA"/>
    <s v="GANDHINAGAR NEWS"/>
    <n v="0"/>
  </r>
  <r>
    <x v="32"/>
    <x v="4"/>
    <s v="RAJ MUSIX KANNADA"/>
    <s v="TARA RUM PUM"/>
    <n v="0"/>
  </r>
  <r>
    <x v="33"/>
    <x v="5"/>
    <s v="RAJ MUSIX KANNADA"/>
    <s v="GOOD MORNING KARUNADU"/>
    <n v="0"/>
  </r>
  <r>
    <x v="33"/>
    <x v="5"/>
    <s v="RAJ MUSIX KANNADA"/>
    <s v="COMEDY.COM"/>
    <n v="0"/>
  </r>
  <r>
    <x v="33"/>
    <x v="5"/>
    <s v="RAJ MUSIX KANNADA"/>
    <s v="COMEDY.COM"/>
    <n v="0"/>
  </r>
  <r>
    <x v="33"/>
    <x v="5"/>
    <s v="RAJ MUSIX KANNADA"/>
    <s v="MUSIC JUNCTION"/>
    <n v="0"/>
  </r>
  <r>
    <x v="33"/>
    <x v="5"/>
    <s v="RAJ MUSIX KANNADA"/>
    <s v="MATNI MUSIC"/>
    <n v="0"/>
  </r>
  <r>
    <x v="33"/>
    <x v="5"/>
    <s v="RAJ MUSIX KANNADA"/>
    <s v="TARA RUM PUM"/>
    <n v="0"/>
  </r>
  <r>
    <x v="33"/>
    <x v="5"/>
    <s v="RAJ MUSIX KANNADA"/>
    <s v="DELHI MADAM"/>
    <n v="0"/>
  </r>
  <r>
    <x v="33"/>
    <x v="5"/>
    <s v="RAJ MUSIX KANNADA"/>
    <s v="LOVE ZONE"/>
    <n v="0"/>
  </r>
  <r>
    <x v="33"/>
    <x v="5"/>
    <s v="RAJ MUSIX KANNADA"/>
    <s v="LOVE ZONE"/>
    <n v="0.03"/>
  </r>
  <r>
    <x v="33"/>
    <x v="5"/>
    <s v="RAJ MUSIX KANNADA"/>
    <s v="LOVE ZONE"/>
    <n v="0"/>
  </r>
  <r>
    <x v="33"/>
    <x v="5"/>
    <s v="RAJ MUSIX KANNADA"/>
    <s v="JUST CHILL MAADI"/>
    <n v="0"/>
  </r>
  <r>
    <x v="33"/>
    <x v="5"/>
    <s v="RAJ MUSIX KANNADA"/>
    <s v="JUST CHILL MAADI"/>
    <n v="0"/>
  </r>
  <r>
    <x v="33"/>
    <x v="5"/>
    <s v="RAJ MUSIX KANNADA"/>
    <s v="SUPER HIT REQUEST"/>
    <n v="0.01"/>
  </r>
  <r>
    <x v="33"/>
    <x v="5"/>
    <s v="RAJ MUSIX KANNADA"/>
    <s v="SUPER HIT REQUEST"/>
    <n v="0"/>
  </r>
  <r>
    <x v="33"/>
    <x v="5"/>
    <s v="RAJ MUSIX KANNADA"/>
    <s v="GANDHINAGAR NEWS"/>
    <n v="0"/>
  </r>
  <r>
    <x v="33"/>
    <x v="5"/>
    <s v="RAJ MUSIX KANNADA"/>
    <s v="KAUN BANEGA SHUNYADHIPATI"/>
    <n v="0.02"/>
  </r>
  <r>
    <x v="33"/>
    <x v="5"/>
    <s v="RAJ MUSIX KANNADA"/>
    <s v="KAUN BANEGA SHUNYADHIPATI"/>
    <n v="0.02"/>
  </r>
  <r>
    <x v="33"/>
    <x v="5"/>
    <s v="RAJ MUSIX KANNADA"/>
    <s v="TARA RUM PUM"/>
    <n v="0"/>
  </r>
  <r>
    <x v="34"/>
    <x v="6"/>
    <s v="RAJ MUSIX KANNADA"/>
    <s v="GOOD MORNING KARUNADU"/>
    <n v="0.02"/>
  </r>
  <r>
    <x v="34"/>
    <x v="6"/>
    <s v="RAJ MUSIX KANNADA"/>
    <s v="COMEDY.COM"/>
    <n v="0"/>
  </r>
  <r>
    <x v="34"/>
    <x v="6"/>
    <s v="RAJ MUSIX KANNADA"/>
    <s v="COMEDY.COM"/>
    <n v="0"/>
  </r>
  <r>
    <x v="34"/>
    <x v="6"/>
    <s v="RAJ MUSIX KANNADA"/>
    <s v="MUSIC JUNCTION"/>
    <n v="0"/>
  </r>
  <r>
    <x v="34"/>
    <x v="6"/>
    <s v="RAJ MUSIX KANNADA"/>
    <s v="MATNI MUSIC"/>
    <n v="0.01"/>
  </r>
  <r>
    <x v="34"/>
    <x v="6"/>
    <s v="RAJ MUSIX KANNADA"/>
    <s v="TARA RUM PUM"/>
    <n v="0"/>
  </r>
  <r>
    <x v="34"/>
    <x v="6"/>
    <s v="RAJ MUSIX KANNADA"/>
    <s v="DELHI MADAM"/>
    <n v="0"/>
  </r>
  <r>
    <x v="34"/>
    <x v="6"/>
    <s v="RAJ MUSIX KANNADA"/>
    <s v="LOVE ZONE"/>
    <n v="0"/>
  </r>
  <r>
    <x v="34"/>
    <x v="6"/>
    <s v="RAJ MUSIX KANNADA"/>
    <s v="LOVE ZONE"/>
    <n v="0"/>
  </r>
  <r>
    <x v="34"/>
    <x v="6"/>
    <s v="RAJ MUSIX KANNADA"/>
    <s v="LOVE ZONE"/>
    <n v="0"/>
  </r>
  <r>
    <x v="34"/>
    <x v="6"/>
    <s v="RAJ MUSIX KANNADA"/>
    <s v="JUST CHILL MAADI"/>
    <n v="0.01"/>
  </r>
  <r>
    <x v="34"/>
    <x v="6"/>
    <s v="RAJ MUSIX KANNADA"/>
    <s v="JUST CHILL MAADI"/>
    <n v="0"/>
  </r>
  <r>
    <x v="34"/>
    <x v="6"/>
    <s v="RAJ MUSIX KANNADA"/>
    <s v="SUPER HIT REQUEST"/>
    <n v="0"/>
  </r>
  <r>
    <x v="34"/>
    <x v="6"/>
    <s v="RAJ MUSIX KANNADA"/>
    <s v="SUPER HIT REQUEST"/>
    <n v="0"/>
  </r>
  <r>
    <x v="34"/>
    <x v="6"/>
    <s v="RAJ MUSIX KANNADA"/>
    <s v="GANDHINAGAR NEWS"/>
    <n v="0.01"/>
  </r>
  <r>
    <x v="34"/>
    <x v="6"/>
    <s v="RAJ MUSIX KANNADA"/>
    <s v="KAUN BANEGA SHUNYADHIPATI"/>
    <n v="0"/>
  </r>
  <r>
    <x v="34"/>
    <x v="6"/>
    <s v="RAJ MUSIX KANNADA"/>
    <s v="KAUN BANEGA SHUNYADHIPATI"/>
    <n v="0"/>
  </r>
  <r>
    <x v="34"/>
    <x v="6"/>
    <s v="RAJ MUSIX KANNADA"/>
    <s v="TARA RUM PUM"/>
    <n v="0"/>
  </r>
  <r>
    <x v="35"/>
    <x v="0"/>
    <s v="RAJ MUSIX KANNADA"/>
    <s v="GOOD MORNING KARUNADU"/>
    <n v="0.02"/>
  </r>
  <r>
    <x v="35"/>
    <x v="0"/>
    <s v="RAJ MUSIX KANNADA"/>
    <s v="COMEDY.COM"/>
    <n v="0"/>
  </r>
  <r>
    <x v="35"/>
    <x v="0"/>
    <s v="RAJ MUSIX KANNADA"/>
    <s v="COMEDY.COM"/>
    <n v="0"/>
  </r>
  <r>
    <x v="35"/>
    <x v="0"/>
    <s v="RAJ MUSIX KANNADA"/>
    <s v="MUSIC JUNCTION"/>
    <n v="0"/>
  </r>
  <r>
    <x v="35"/>
    <x v="0"/>
    <s v="RAJ MUSIX KANNADA"/>
    <s v="MATNI MUSIC"/>
    <n v="0"/>
  </r>
  <r>
    <x v="35"/>
    <x v="0"/>
    <s v="RAJ MUSIX KANNADA"/>
    <s v="TARA RUM PUM"/>
    <n v="0"/>
  </r>
  <r>
    <x v="35"/>
    <x v="0"/>
    <s v="RAJ MUSIX KANNADA"/>
    <s v="DELHI MADAM"/>
    <n v="0"/>
  </r>
  <r>
    <x v="35"/>
    <x v="0"/>
    <s v="RAJ MUSIX KANNADA"/>
    <s v="LOVE ZONE"/>
    <n v="0"/>
  </r>
  <r>
    <x v="35"/>
    <x v="0"/>
    <s v="RAJ MUSIX KANNADA"/>
    <s v="LOVE ZONE"/>
    <n v="0"/>
  </r>
  <r>
    <x v="35"/>
    <x v="0"/>
    <s v="RAJ MUSIX KANNADA"/>
    <s v="LOVE ZONE"/>
    <n v="0.01"/>
  </r>
  <r>
    <x v="35"/>
    <x v="0"/>
    <s v="RAJ MUSIX KANNADA"/>
    <s v="JUST CHILL MAADI"/>
    <n v="0"/>
  </r>
  <r>
    <x v="35"/>
    <x v="0"/>
    <s v="RAJ MUSIX KANNADA"/>
    <s v="JUST CHILL MAADI"/>
    <n v="0"/>
  </r>
  <r>
    <x v="35"/>
    <x v="0"/>
    <s v="RAJ MUSIX KANNADA"/>
    <s v="SUPER HIT REQUEST"/>
    <n v="0"/>
  </r>
  <r>
    <x v="35"/>
    <x v="0"/>
    <s v="RAJ MUSIX KANNADA"/>
    <s v="SUPER HIT REQUEST"/>
    <n v="0"/>
  </r>
  <r>
    <x v="35"/>
    <x v="0"/>
    <s v="RAJ MUSIX KANNADA"/>
    <s v="GANDHINAGAR NEWS"/>
    <n v="0"/>
  </r>
  <r>
    <x v="35"/>
    <x v="0"/>
    <s v="RAJ MUSIX KANNADA"/>
    <s v="KAUN BANEGA SHUNYADHIPATI"/>
    <n v="0.01"/>
  </r>
  <r>
    <x v="35"/>
    <x v="0"/>
    <s v="RAJ MUSIX KANNADA"/>
    <s v="KAUN BANEGA SHUNYADHIPATI"/>
    <n v="0.01"/>
  </r>
  <r>
    <x v="35"/>
    <x v="0"/>
    <s v="RAJ MUSIX KANNADA"/>
    <s v="TARA RUM PUM"/>
    <n v="0.02"/>
  </r>
  <r>
    <x v="36"/>
    <x v="1"/>
    <s v="RAJ MUSIX KANNADA"/>
    <s v="GOOD MORNING KARUNADU"/>
    <n v="0.02"/>
  </r>
  <r>
    <x v="36"/>
    <x v="1"/>
    <s v="RAJ MUSIX KANNADA"/>
    <s v="COMEDY.COM"/>
    <n v="0"/>
  </r>
  <r>
    <x v="36"/>
    <x v="1"/>
    <s v="RAJ MUSIX KANNADA"/>
    <s v="COMEDY.COM"/>
    <n v="0"/>
  </r>
  <r>
    <x v="36"/>
    <x v="1"/>
    <s v="RAJ MUSIX KANNADA"/>
    <s v="MUSIC JUNCTION"/>
    <n v="0"/>
  </r>
  <r>
    <x v="36"/>
    <x v="1"/>
    <s v="RAJ MUSIX KANNADA"/>
    <s v="MATNI MUSIC"/>
    <n v="0"/>
  </r>
  <r>
    <x v="36"/>
    <x v="1"/>
    <s v="RAJ MUSIX KANNADA"/>
    <s v="TARA RUM PUM"/>
    <n v="0"/>
  </r>
  <r>
    <x v="36"/>
    <x v="1"/>
    <s v="RAJ MUSIX KANNADA"/>
    <s v="DELHI MADAM"/>
    <n v="0"/>
  </r>
  <r>
    <x v="36"/>
    <x v="1"/>
    <s v="RAJ MUSIX KANNADA"/>
    <s v="LOVE ZONE"/>
    <n v="0"/>
  </r>
  <r>
    <x v="36"/>
    <x v="1"/>
    <s v="RAJ MUSIX KANNADA"/>
    <s v="LOVE ZONE"/>
    <n v="0.01"/>
  </r>
  <r>
    <x v="36"/>
    <x v="1"/>
    <s v="RAJ MUSIX KANNADA"/>
    <s v="LOVE ZONE"/>
    <n v="0"/>
  </r>
  <r>
    <x v="36"/>
    <x v="1"/>
    <s v="RAJ MUSIX KANNADA"/>
    <s v="JUST CHILL MAADI"/>
    <n v="0"/>
  </r>
  <r>
    <x v="36"/>
    <x v="1"/>
    <s v="RAJ MUSIX KANNADA"/>
    <s v="JUST CHILL MAADI"/>
    <n v="0"/>
  </r>
  <r>
    <x v="36"/>
    <x v="1"/>
    <s v="RAJ MUSIX KANNADA"/>
    <s v="SUPER HIT REQUEST"/>
    <n v="0.02"/>
  </r>
  <r>
    <x v="36"/>
    <x v="1"/>
    <s v="RAJ MUSIX KANNADA"/>
    <s v="SUPER HIT REQUEST"/>
    <n v="0"/>
  </r>
  <r>
    <x v="36"/>
    <x v="1"/>
    <s v="RAJ MUSIX KANNADA"/>
    <s v="GANDHINAGAR NEWS"/>
    <n v="0"/>
  </r>
  <r>
    <x v="36"/>
    <x v="1"/>
    <s v="RAJ MUSIX KANNADA"/>
    <s v="KAUN BANEGA SHUNYADHIPATI"/>
    <n v="0.01"/>
  </r>
  <r>
    <x v="36"/>
    <x v="1"/>
    <s v="RAJ MUSIX KANNADA"/>
    <s v="KAUN BANEGA SHUNYADHIPATI"/>
    <n v="0.01"/>
  </r>
  <r>
    <x v="36"/>
    <x v="1"/>
    <s v="RAJ MUSIX KANNADA"/>
    <s v="TARA RUM PUM"/>
    <n v="0"/>
  </r>
  <r>
    <x v="37"/>
    <x v="2"/>
    <s v="RAJ MUSIX KANNADA"/>
    <s v="GOOD MORNING KARUNADU"/>
    <n v="0"/>
  </r>
  <r>
    <x v="37"/>
    <x v="2"/>
    <s v="RAJ MUSIX KANNADA"/>
    <s v="COMEDY.COM"/>
    <n v="0"/>
  </r>
  <r>
    <x v="37"/>
    <x v="2"/>
    <s v="RAJ MUSIX KANNADA"/>
    <s v="COMEDY.COM"/>
    <n v="0"/>
  </r>
  <r>
    <x v="37"/>
    <x v="2"/>
    <s v="RAJ MUSIX KANNADA"/>
    <s v="MUSIC JUNCTION"/>
    <n v="0"/>
  </r>
  <r>
    <x v="37"/>
    <x v="2"/>
    <s v="RAJ MUSIX KANNADA"/>
    <s v="MATNI MUSIC"/>
    <n v="0"/>
  </r>
  <r>
    <x v="37"/>
    <x v="2"/>
    <s v="RAJ MUSIX KANNADA"/>
    <s v="TARA RUM PUM"/>
    <n v="0"/>
  </r>
  <r>
    <x v="37"/>
    <x v="2"/>
    <s v="RAJ MUSIX KANNADA"/>
    <s v="CRAZY STAR RAVICHANDRAN HITS"/>
    <n v="0"/>
  </r>
  <r>
    <x v="37"/>
    <x v="2"/>
    <s v="RAJ MUSIX KANNADA"/>
    <s v="LOVE ZONE"/>
    <n v="0"/>
  </r>
  <r>
    <x v="37"/>
    <x v="2"/>
    <s v="RAJ MUSIX KANNADA"/>
    <s v="LOVE ZONE"/>
    <n v="0"/>
  </r>
  <r>
    <x v="37"/>
    <x v="2"/>
    <s v="RAJ MUSIX KANNADA"/>
    <s v="LOVE ZONE"/>
    <n v="0"/>
  </r>
  <r>
    <x v="37"/>
    <x v="2"/>
    <s v="RAJ MUSIX KANNADA"/>
    <s v="JUST CHILL MAADI"/>
    <n v="0"/>
  </r>
  <r>
    <x v="37"/>
    <x v="2"/>
    <s v="RAJ MUSIX KANNADA"/>
    <s v="JUST CHILL MAADI"/>
    <n v="0"/>
  </r>
  <r>
    <x v="37"/>
    <x v="2"/>
    <s v="RAJ MUSIX KANNADA"/>
    <s v="SUPER HIT REQUEST"/>
    <n v="0"/>
  </r>
  <r>
    <x v="37"/>
    <x v="2"/>
    <s v="RAJ MUSIX KANNADA"/>
    <s v="SUPER HIT REQUEST"/>
    <n v="0"/>
  </r>
  <r>
    <x v="37"/>
    <x v="2"/>
    <s v="RAJ MUSIX KANNADA"/>
    <s v="GANDHINAGAR NEWS"/>
    <n v="0"/>
  </r>
  <r>
    <x v="37"/>
    <x v="2"/>
    <s v="RAJ MUSIX KANNADA"/>
    <s v="KAUN BANEGA SHUNYADHIPATI"/>
    <n v="0.01"/>
  </r>
  <r>
    <x v="37"/>
    <x v="2"/>
    <s v="RAJ MUSIX KANNADA"/>
    <s v="KAUN BANEGA SHUNYADHIPATI"/>
    <n v="0.02"/>
  </r>
  <r>
    <x v="37"/>
    <x v="2"/>
    <s v="RAJ MUSIX KANNADA"/>
    <s v="TARA RUM PUM"/>
    <n v="0.02"/>
  </r>
  <r>
    <x v="38"/>
    <x v="3"/>
    <s v="RAJ MUSIX KANNADA"/>
    <s v="GOOD MORNING KARUNADU"/>
    <n v="0.01"/>
  </r>
  <r>
    <x v="38"/>
    <x v="3"/>
    <s v="RAJ MUSIX KANNADA"/>
    <s v="COMEDY.COM"/>
    <n v="0"/>
  </r>
  <r>
    <x v="38"/>
    <x v="3"/>
    <s v="RAJ MUSIX KANNADA"/>
    <s v="GANDHINAGAR NEWS"/>
    <n v="0"/>
  </r>
  <r>
    <x v="38"/>
    <x v="3"/>
    <s v="RAJ MUSIX KANNADA"/>
    <s v="SIKKEDRE SEERUNDE"/>
    <n v="0"/>
  </r>
  <r>
    <x v="38"/>
    <x v="3"/>
    <s v="RAJ MUSIX KANNADA"/>
    <s v="TARA RUM PUM"/>
    <n v="0.02"/>
  </r>
  <r>
    <x v="38"/>
    <x v="3"/>
    <s v="RAJ MUSIX KANNADA"/>
    <s v="SHIVANNA HITS"/>
    <n v="0"/>
  </r>
  <r>
    <x v="38"/>
    <x v="3"/>
    <s v="RAJ MUSIX KANNADA"/>
    <s v="LOVE ZONE"/>
    <n v="0"/>
  </r>
  <r>
    <x v="38"/>
    <x v="3"/>
    <s v="RAJ MUSIX KANNADA"/>
    <s v="LOVE ZONE"/>
    <n v="0"/>
  </r>
  <r>
    <x v="38"/>
    <x v="3"/>
    <s v="RAJ MUSIX KANNADA"/>
    <s v="JUST CHILL MAADI"/>
    <n v="0"/>
  </r>
  <r>
    <x v="38"/>
    <x v="3"/>
    <s v="RAJ MUSIX KANNADA"/>
    <s v="JUST CHILL MAADI"/>
    <n v="0"/>
  </r>
  <r>
    <x v="38"/>
    <x v="3"/>
    <s v="RAJ MUSIX KANNADA"/>
    <s v="SUPER HIT REQUEST"/>
    <n v="0"/>
  </r>
  <r>
    <x v="38"/>
    <x v="3"/>
    <s v="RAJ MUSIX KANNADA"/>
    <s v="SUPER HIT REQUEST"/>
    <n v="0"/>
  </r>
  <r>
    <x v="38"/>
    <x v="3"/>
    <s v="RAJ MUSIX KANNADA"/>
    <s v="EXPLORE KARNATAKA"/>
    <n v="0"/>
  </r>
  <r>
    <x v="38"/>
    <x v="3"/>
    <s v="RAJ MUSIX KANNADA"/>
    <s v="KAUN BANEGA SHUNYADHIPATI"/>
    <n v="0"/>
  </r>
  <r>
    <x v="38"/>
    <x v="3"/>
    <s v="RAJ MUSIX KANNADA"/>
    <s v="KAUN BANEGA SHUNYADHIPATI"/>
    <n v="0"/>
  </r>
  <r>
    <x v="38"/>
    <x v="3"/>
    <s v="RAJ MUSIX KANNADA"/>
    <s v="TARA RUM PUM"/>
    <n v="0"/>
  </r>
  <r>
    <x v="39"/>
    <x v="4"/>
    <s v="RAJ MUSIX KANNADA"/>
    <s v="T-20 BATTLE OF RAGAS"/>
    <n v="0.02"/>
  </r>
  <r>
    <x v="39"/>
    <x v="4"/>
    <s v="RAJ MUSIX KANNADA"/>
    <s v="NANNA ALBUM"/>
    <n v="0"/>
  </r>
  <r>
    <x v="39"/>
    <x v="4"/>
    <s v="RAJ MUSIX KANNADA"/>
    <s v="GANDHINAGAR NEWS"/>
    <n v="0.01"/>
  </r>
  <r>
    <x v="39"/>
    <x v="4"/>
    <s v="RAJ MUSIX KANNADA"/>
    <s v="AUTORAJA SPECIAL"/>
    <n v="0"/>
  </r>
  <r>
    <x v="39"/>
    <x v="4"/>
    <s v="RAJ MUSIX KANNADA"/>
    <s v="TARA RUM PUM"/>
    <n v="0"/>
  </r>
  <r>
    <x v="39"/>
    <x v="4"/>
    <s v="RAJ MUSIX KANNADA"/>
    <s v="THE CHALLENGING STAR DARSHAN HITS"/>
    <n v="0"/>
  </r>
  <r>
    <x v="39"/>
    <x v="4"/>
    <s v="RAJ MUSIX KANNADA"/>
    <s v="LOVE ZONE"/>
    <n v="0.02"/>
  </r>
  <r>
    <x v="39"/>
    <x v="4"/>
    <s v="RAJ MUSIX KANNADA"/>
    <s v="LOVE ZONE"/>
    <n v="0"/>
  </r>
  <r>
    <x v="39"/>
    <x v="4"/>
    <s v="RAJ MUSIX KANNADA"/>
    <s v="JUST CHILL MAADI"/>
    <n v="0"/>
  </r>
  <r>
    <x v="39"/>
    <x v="4"/>
    <s v="RAJ MUSIX KANNADA"/>
    <s v="JUST CHILL MAADI"/>
    <n v="0"/>
  </r>
  <r>
    <x v="39"/>
    <x v="4"/>
    <s v="RAJ MUSIX KANNADA"/>
    <s v="SUPER HIT REQUEST"/>
    <n v="0"/>
  </r>
  <r>
    <x v="39"/>
    <x v="4"/>
    <s v="RAJ MUSIX KANNADA"/>
    <s v="SUPER HIT REQUEST"/>
    <n v="0"/>
  </r>
  <r>
    <x v="39"/>
    <x v="4"/>
    <s v="RAJ MUSIX KANNADA"/>
    <s v="EXPLORE KARNATAKA"/>
    <n v="0"/>
  </r>
  <r>
    <x v="39"/>
    <x v="4"/>
    <s v="RAJ MUSIX KANNADA"/>
    <s v="KAUN BANEGA SHUNYADHIPATI"/>
    <n v="0"/>
  </r>
  <r>
    <x v="39"/>
    <x v="4"/>
    <s v="RAJ MUSIX KANNADA"/>
    <s v="KAUN BANEGA SHUNYADHIPATI"/>
    <n v="0"/>
  </r>
  <r>
    <x v="39"/>
    <x v="4"/>
    <s v="RAJ MUSIX KANNADA"/>
    <s v="TARA RUM PUM"/>
    <n v="0"/>
  </r>
  <r>
    <x v="40"/>
    <x v="5"/>
    <s v="RAJ MUSIX KANNADA"/>
    <s v="GOOD MORNING KARUNADU"/>
    <n v="0.03"/>
  </r>
  <r>
    <x v="40"/>
    <x v="5"/>
    <s v="RAJ MUSIX KANNADA"/>
    <s v="COMEDY.COM"/>
    <n v="0"/>
  </r>
  <r>
    <x v="40"/>
    <x v="5"/>
    <s v="RAJ MUSIX KANNADA"/>
    <s v="MUSIC JUNCTION"/>
    <n v="0.01"/>
  </r>
  <r>
    <x v="40"/>
    <x v="5"/>
    <s v="RAJ MUSIX KANNADA"/>
    <s v="MATNI MUSIC"/>
    <n v="0.01"/>
  </r>
  <r>
    <x v="40"/>
    <x v="5"/>
    <s v="RAJ MUSIX KANNADA"/>
    <s v="TARA RUM PUM"/>
    <n v="0.01"/>
  </r>
  <r>
    <x v="40"/>
    <x v="5"/>
    <s v="RAJ MUSIX KANNADA"/>
    <s v="POWER STAR PUNEETH RAJKUMAR HITS"/>
    <n v="0"/>
  </r>
  <r>
    <x v="40"/>
    <x v="5"/>
    <s v="RAJ MUSIX KANNADA"/>
    <s v="LOVE ZONE"/>
    <n v="0"/>
  </r>
  <r>
    <x v="40"/>
    <x v="5"/>
    <s v="RAJ MUSIX KANNADA"/>
    <s v="LOVE ZONE"/>
    <n v="0"/>
  </r>
  <r>
    <x v="40"/>
    <x v="5"/>
    <s v="RAJ MUSIX KANNADA"/>
    <s v="JUST CHILL MAADI"/>
    <n v="0"/>
  </r>
  <r>
    <x v="40"/>
    <x v="5"/>
    <s v="RAJ MUSIX KANNADA"/>
    <s v="JUST CHILL MAADI"/>
    <n v="0"/>
  </r>
  <r>
    <x v="40"/>
    <x v="5"/>
    <s v="RAJ MUSIX KANNADA"/>
    <s v="SUPER HIT REQUEST"/>
    <n v="0"/>
  </r>
  <r>
    <x v="40"/>
    <x v="5"/>
    <s v="RAJ MUSIX KANNADA"/>
    <s v="SUPER HIT REQUEST"/>
    <n v="0"/>
  </r>
  <r>
    <x v="40"/>
    <x v="5"/>
    <s v="RAJ MUSIX KANNADA"/>
    <s v="GANDHINAGAR NEWS"/>
    <n v="0"/>
  </r>
  <r>
    <x v="40"/>
    <x v="5"/>
    <s v="RAJ MUSIX KANNADA"/>
    <s v="KAUN BANEGA SHUNYADHIPATI"/>
    <n v="0"/>
  </r>
  <r>
    <x v="40"/>
    <x v="5"/>
    <s v="RAJ MUSIX KANNADA"/>
    <s v="KAUN BANEGA SHUNYADHIPATI"/>
    <n v="0.02"/>
  </r>
  <r>
    <x v="40"/>
    <x v="5"/>
    <s v="RAJ MUSIX KANNADA"/>
    <s v="TARA RUM PUM"/>
    <n v="0"/>
  </r>
  <r>
    <x v="41"/>
    <x v="6"/>
    <s v="RAJ MUSIX KANNADA"/>
    <s v="GOOD MORNING KARUNADU"/>
    <n v="0"/>
  </r>
  <r>
    <x v="41"/>
    <x v="6"/>
    <s v="RAJ MUSIX KANNADA"/>
    <s v="COMEDY.COM"/>
    <n v="0"/>
  </r>
  <r>
    <x v="41"/>
    <x v="6"/>
    <s v="RAJ MUSIX KANNADA"/>
    <s v="MUSIC JUNCTION"/>
    <n v="0.02"/>
  </r>
  <r>
    <x v="41"/>
    <x v="6"/>
    <s v="RAJ MUSIX KANNADA"/>
    <s v="MATNI MUSIC"/>
    <n v="0"/>
  </r>
  <r>
    <x v="41"/>
    <x v="6"/>
    <s v="RAJ MUSIX KANNADA"/>
    <s v="TARA RUM PUM"/>
    <n v="0"/>
  </r>
  <r>
    <x v="41"/>
    <x v="6"/>
    <s v="RAJ MUSIX KANNADA"/>
    <s v="REAL STAR UPENDRA HITS"/>
    <n v="0"/>
  </r>
  <r>
    <x v="41"/>
    <x v="6"/>
    <s v="RAJ MUSIX KANNADA"/>
    <s v="LOVE ZONE"/>
    <n v="0.01"/>
  </r>
  <r>
    <x v="41"/>
    <x v="6"/>
    <s v="RAJ MUSIX KANNADA"/>
    <s v="JUST CHILL MAADI"/>
    <n v="0.01"/>
  </r>
  <r>
    <x v="41"/>
    <x v="6"/>
    <s v="RAJ MUSIX KANNADA"/>
    <s v="JUST CHILL MAADI"/>
    <n v="0.01"/>
  </r>
  <r>
    <x v="41"/>
    <x v="6"/>
    <s v="RAJ MUSIX KANNADA"/>
    <s v="SUPER HIT REQUEST"/>
    <n v="0"/>
  </r>
  <r>
    <x v="41"/>
    <x v="6"/>
    <s v="RAJ MUSIX KANNADA"/>
    <s v="SUPER HIT REQUEST"/>
    <n v="0.01"/>
  </r>
  <r>
    <x v="41"/>
    <x v="6"/>
    <s v="RAJ MUSIX KANNADA"/>
    <s v="GANDHINAGAR NEWS"/>
    <n v="0"/>
  </r>
  <r>
    <x v="41"/>
    <x v="6"/>
    <s v="RAJ MUSIX KANNADA"/>
    <s v="KAUN BANEGA SHUNYADHIPATI"/>
    <n v="0"/>
  </r>
  <r>
    <x v="41"/>
    <x v="6"/>
    <s v="RAJ MUSIX KANNADA"/>
    <s v="KAUN BANEGA SHUNYADHIPATI"/>
    <n v="0.02"/>
  </r>
  <r>
    <x v="41"/>
    <x v="6"/>
    <s v="RAJ MUSIX KANNADA"/>
    <s v="TARA RUM PUM"/>
    <n v="0"/>
  </r>
  <r>
    <x v="42"/>
    <x v="0"/>
    <s v="RAJ MUSIX KANNADA"/>
    <s v="GOOD MORNING KARUNADU"/>
    <n v="0.01"/>
  </r>
  <r>
    <x v="42"/>
    <x v="0"/>
    <s v="RAJ MUSIX KANNADA"/>
    <s v="COMEDY.COM"/>
    <n v="0"/>
  </r>
  <r>
    <x v="42"/>
    <x v="0"/>
    <s v="RAJ MUSIX KANNADA"/>
    <s v="MUSIC JUNCTION"/>
    <n v="0.02"/>
  </r>
  <r>
    <x v="42"/>
    <x v="0"/>
    <s v="RAJ MUSIX KANNADA"/>
    <s v="MATNI MUSIC"/>
    <n v="0"/>
  </r>
  <r>
    <x v="42"/>
    <x v="0"/>
    <s v="RAJ MUSIX KANNADA"/>
    <s v="TARA RUM PUM"/>
    <n v="0"/>
  </r>
  <r>
    <x v="42"/>
    <x v="0"/>
    <s v="RAJ MUSIX KANNADA"/>
    <s v="KICHA SUDEEP HITS"/>
    <n v="0.02"/>
  </r>
  <r>
    <x v="42"/>
    <x v="0"/>
    <s v="RAJ MUSIX KANNADA"/>
    <s v="LOVE ZONE"/>
    <n v="0.01"/>
  </r>
  <r>
    <x v="42"/>
    <x v="0"/>
    <s v="RAJ MUSIX KANNADA"/>
    <s v="JUST CHILL MAADI"/>
    <n v="0"/>
  </r>
  <r>
    <x v="42"/>
    <x v="0"/>
    <s v="RAJ MUSIX KANNADA"/>
    <s v="JUST CHILL MAADI"/>
    <n v="0.01"/>
  </r>
  <r>
    <x v="42"/>
    <x v="0"/>
    <s v="RAJ MUSIX KANNADA"/>
    <s v="SUPER HIT REQUEST"/>
    <n v="0.02"/>
  </r>
  <r>
    <x v="42"/>
    <x v="0"/>
    <s v="RAJ MUSIX KANNADA"/>
    <s v="SUPER HIT REQUEST"/>
    <n v="0.02"/>
  </r>
  <r>
    <x v="42"/>
    <x v="0"/>
    <s v="RAJ MUSIX KANNADA"/>
    <s v="GANDHINAGAR NEWS"/>
    <n v="0.02"/>
  </r>
  <r>
    <x v="42"/>
    <x v="0"/>
    <s v="RAJ MUSIX KANNADA"/>
    <s v="KAUN BANEGA SHUNYADHIPATI"/>
    <n v="0"/>
  </r>
  <r>
    <x v="42"/>
    <x v="0"/>
    <s v="RAJ MUSIX KANNADA"/>
    <s v="KAUN BANEGA SHUNYADHIPATI"/>
    <n v="0"/>
  </r>
  <r>
    <x v="42"/>
    <x v="0"/>
    <s v="RAJ MUSIX KANNADA"/>
    <s v="TARA RUM PUM"/>
    <n v="0"/>
  </r>
  <r>
    <x v="43"/>
    <x v="1"/>
    <s v="RAJ MUSIX KANNADA"/>
    <s v="GOOD MORNING KARUNADU"/>
    <n v="0.01"/>
  </r>
  <r>
    <x v="43"/>
    <x v="1"/>
    <s v="RAJ MUSIX KANNADA"/>
    <s v="COMEDY.COM"/>
    <n v="0"/>
  </r>
  <r>
    <x v="43"/>
    <x v="1"/>
    <s v="RAJ MUSIX KANNADA"/>
    <s v="MUSIC JUNCTION"/>
    <n v="0"/>
  </r>
  <r>
    <x v="43"/>
    <x v="1"/>
    <s v="RAJ MUSIX KANNADA"/>
    <s v="MATNI MUSIC"/>
    <n v="0"/>
  </r>
  <r>
    <x v="43"/>
    <x v="1"/>
    <s v="RAJ MUSIX KANNADA"/>
    <s v="TARA RUM PUM"/>
    <n v="0"/>
  </r>
  <r>
    <x v="43"/>
    <x v="1"/>
    <s v="RAJ MUSIX KANNADA"/>
    <s v="DUNIYA VIJAY HITS"/>
    <n v="0"/>
  </r>
  <r>
    <x v="43"/>
    <x v="1"/>
    <s v="RAJ MUSIX KANNADA"/>
    <s v="LOVE ZONE"/>
    <n v="0"/>
  </r>
  <r>
    <x v="43"/>
    <x v="1"/>
    <s v="RAJ MUSIX KANNADA"/>
    <s v="JUST CHILL MAADI"/>
    <n v="0"/>
  </r>
  <r>
    <x v="43"/>
    <x v="1"/>
    <s v="RAJ MUSIX KANNADA"/>
    <s v="SUPER HIT REQUEST"/>
    <n v="0"/>
  </r>
  <r>
    <x v="43"/>
    <x v="1"/>
    <s v="RAJ MUSIX KANNADA"/>
    <s v="SUPER HIT REQUEST"/>
    <n v="0"/>
  </r>
  <r>
    <x v="43"/>
    <x v="1"/>
    <s v="RAJ MUSIX KANNADA"/>
    <s v="GANDHINAGAR NEWS"/>
    <n v="0.01"/>
  </r>
  <r>
    <x v="43"/>
    <x v="1"/>
    <s v="RAJ MUSIX KANNADA"/>
    <s v="KAUN BANEGA SHUNYADHIPATI"/>
    <n v="0"/>
  </r>
  <r>
    <x v="43"/>
    <x v="1"/>
    <s v="RAJ MUSIX KANNADA"/>
    <s v="KAUN BANEGA SHUNYADHIPATI"/>
    <n v="0"/>
  </r>
  <r>
    <x v="43"/>
    <x v="1"/>
    <s v="RAJ MUSIX KANNADA"/>
    <s v="TARA RUM PUM"/>
    <n v="0"/>
  </r>
  <r>
    <x v="44"/>
    <x v="2"/>
    <s v="RAJ MUSIX KANNADA"/>
    <s v="GOOD MORNING KARUNADU"/>
    <n v="0"/>
  </r>
  <r>
    <x v="44"/>
    <x v="2"/>
    <s v="RAJ MUSIX KANNADA"/>
    <s v="COMEDY.COM"/>
    <n v="0"/>
  </r>
  <r>
    <x v="44"/>
    <x v="2"/>
    <s v="RAJ MUSIX KANNADA"/>
    <s v="MUSIC JUNCTION"/>
    <n v="0"/>
  </r>
  <r>
    <x v="44"/>
    <x v="2"/>
    <s v="RAJ MUSIX KANNADA"/>
    <s v="MATNI MUSIC"/>
    <n v="0"/>
  </r>
  <r>
    <x v="44"/>
    <x v="2"/>
    <s v="RAJ MUSIX KANNADA"/>
    <s v="TARA RUM PUM"/>
    <n v="0.02"/>
  </r>
  <r>
    <x v="44"/>
    <x v="2"/>
    <s v="RAJ MUSIX KANNADA"/>
    <s v="GOLDEN STAR GANESH HITS"/>
    <n v="0"/>
  </r>
  <r>
    <x v="44"/>
    <x v="2"/>
    <s v="RAJ MUSIX KANNADA"/>
    <s v="LOVE ZONE"/>
    <n v="0"/>
  </r>
  <r>
    <x v="44"/>
    <x v="2"/>
    <s v="RAJ MUSIX KANNADA"/>
    <s v="JUST CHILL MAADI"/>
    <n v="0.02"/>
  </r>
  <r>
    <x v="44"/>
    <x v="2"/>
    <s v="RAJ MUSIX KANNADA"/>
    <s v="SUPER HIT REQUEST"/>
    <n v="0"/>
  </r>
  <r>
    <x v="44"/>
    <x v="2"/>
    <s v="RAJ MUSIX KANNADA"/>
    <s v="SUPER HIT REQUEST"/>
    <n v="0"/>
  </r>
  <r>
    <x v="44"/>
    <x v="2"/>
    <s v="RAJ MUSIX KANNADA"/>
    <s v="GANDHINAGAR NEWS"/>
    <n v="0"/>
  </r>
  <r>
    <x v="44"/>
    <x v="2"/>
    <s v="RAJ MUSIX KANNADA"/>
    <s v="KAUN BANEGA SHUNYADHIPATI"/>
    <n v="0"/>
  </r>
  <r>
    <x v="44"/>
    <x v="2"/>
    <s v="RAJ MUSIX KANNADA"/>
    <s v="KAUN BANEGA SHUNYADHIPATI"/>
    <n v="0"/>
  </r>
  <r>
    <x v="44"/>
    <x v="2"/>
    <s v="RAJ MUSIX KANNADA"/>
    <s v="SCIENCE OF LOVE"/>
    <n v="0"/>
  </r>
  <r>
    <x v="45"/>
    <x v="3"/>
    <s v="RAJ MUSIX KANNADA"/>
    <s v="GOOD MORNING KARUNADU"/>
    <n v="0"/>
  </r>
  <r>
    <x v="45"/>
    <x v="3"/>
    <s v="RAJ MUSIX KANNADA"/>
    <s v="COMEDY.COM"/>
    <n v="0"/>
  </r>
  <r>
    <x v="45"/>
    <x v="3"/>
    <s v="RAJ MUSIX KANNADA"/>
    <s v="GANDHINAGAR NEWS"/>
    <n v="0"/>
  </r>
  <r>
    <x v="45"/>
    <x v="3"/>
    <s v="RAJ MUSIX KANNADA"/>
    <s v="SIKKEDRE SEERUNDE"/>
    <n v="0"/>
  </r>
  <r>
    <x v="45"/>
    <x v="3"/>
    <s v="RAJ MUSIX KANNADA"/>
    <s v="LOOSE MADHA YOGESH HITS"/>
    <n v="0"/>
  </r>
  <r>
    <x v="45"/>
    <x v="3"/>
    <s v="RAJ MUSIX KANNADA"/>
    <s v="LOVE ZONE"/>
    <n v="0"/>
  </r>
  <r>
    <x v="45"/>
    <x v="3"/>
    <s v="RAJ MUSIX KANNADA"/>
    <s v="JUST CHILL MAADI"/>
    <n v="0"/>
  </r>
  <r>
    <x v="45"/>
    <x v="3"/>
    <s v="RAJ MUSIX KANNADA"/>
    <s v="SUPER HIT REQUEST"/>
    <n v="0"/>
  </r>
  <r>
    <x v="45"/>
    <x v="3"/>
    <s v="RAJ MUSIX KANNADA"/>
    <s v="SUPER HIT REQUEST"/>
    <n v="0"/>
  </r>
  <r>
    <x v="45"/>
    <x v="3"/>
    <s v="RAJ MUSIX KANNADA"/>
    <s v="EXPLORE KARNATAKA"/>
    <n v="0.02"/>
  </r>
  <r>
    <x v="45"/>
    <x v="3"/>
    <s v="RAJ MUSIX KANNADA"/>
    <s v="KAUN BANEGA SHUNYADHIPATI"/>
    <n v="0.02"/>
  </r>
  <r>
    <x v="45"/>
    <x v="3"/>
    <s v="RAJ MUSIX KANNADA"/>
    <s v="KAUN BANEGA SHUNYADHIPATI"/>
    <n v="0.03"/>
  </r>
  <r>
    <x v="45"/>
    <x v="3"/>
    <s v="RAJ MUSIX KANNADA"/>
    <s v="SCIENCE OF LOVE"/>
    <n v="0.02"/>
  </r>
  <r>
    <x v="45"/>
    <x v="3"/>
    <s v="RAJ MUSIX KANNADA"/>
    <s v="SCIENCE OF LOVE"/>
    <n v="0.02"/>
  </r>
  <r>
    <x v="46"/>
    <x v="4"/>
    <s v="RAJ MUSIX KANNADA"/>
    <s v="T-20 BATTLE OF RAGAS"/>
    <n v="0.01"/>
  </r>
  <r>
    <x v="46"/>
    <x v="4"/>
    <s v="RAJ MUSIX KANNADA"/>
    <s v="NANNA ALBUM"/>
    <n v="0.01"/>
  </r>
  <r>
    <x v="46"/>
    <x v="4"/>
    <s v="RAJ MUSIX KANNADA"/>
    <s v="GANDHINAGAR NEWS"/>
    <n v="0.01"/>
  </r>
  <r>
    <x v="46"/>
    <x v="4"/>
    <s v="RAJ MUSIX KANNADA"/>
    <s v="MAKING OF SONGS"/>
    <n v="0.01"/>
  </r>
  <r>
    <x v="46"/>
    <x v="4"/>
    <s v="RAJ MUSIX KANNADA"/>
    <s v="THE CHALLENGING STAR DARSHAN HITS"/>
    <n v="0"/>
  </r>
  <r>
    <x v="46"/>
    <x v="4"/>
    <s v="RAJ MUSIX KANNADA"/>
    <s v="AUTORAJA METER"/>
    <n v="0"/>
  </r>
  <r>
    <x v="46"/>
    <x v="4"/>
    <s v="RAJ MUSIX KANNADA"/>
    <s v="JUST CHILL MAADI"/>
    <n v="0"/>
  </r>
  <r>
    <x v="46"/>
    <x v="4"/>
    <s v="RAJ MUSIX KANNADA"/>
    <s v="SUPER HIT REQUEST"/>
    <n v="0"/>
  </r>
  <r>
    <x v="46"/>
    <x v="4"/>
    <s v="RAJ MUSIX KANNADA"/>
    <s v="SUPER HIT REQUEST"/>
    <n v="0"/>
  </r>
  <r>
    <x v="46"/>
    <x v="4"/>
    <s v="RAJ MUSIX KANNADA"/>
    <s v="EXPLORE KARNATAKA"/>
    <n v="0"/>
  </r>
  <r>
    <x v="46"/>
    <x v="4"/>
    <s v="RAJ MUSIX KANNADA"/>
    <s v="KAUN BANEGA SHUNYADHIPATI"/>
    <n v="0"/>
  </r>
  <r>
    <x v="46"/>
    <x v="4"/>
    <s v="RAJ MUSIX KANNADA"/>
    <s v="KAUN BANEGA SHUNYADHIPATI"/>
    <n v="0"/>
  </r>
  <r>
    <x v="46"/>
    <x v="4"/>
    <s v="RAJ MUSIX KANNADA"/>
    <s v="SCIENCE OF LOVE"/>
    <n v="0"/>
  </r>
  <r>
    <x v="46"/>
    <x v="4"/>
    <s v="RAJ MUSIX KANNADA"/>
    <s v="SCIENCE OF LOVE"/>
    <n v="0"/>
  </r>
  <r>
    <x v="47"/>
    <x v="5"/>
    <s v="RAJ MUSIX KANNADA"/>
    <s v="GOOD MORNING KARUNADU"/>
    <n v="0.01"/>
  </r>
  <r>
    <x v="47"/>
    <x v="5"/>
    <s v="RAJ MUSIX KANNADA"/>
    <s v="COMEDY.COM"/>
    <n v="0.01"/>
  </r>
  <r>
    <x v="47"/>
    <x v="5"/>
    <s v="RAJ MUSIX KANNADA"/>
    <s v="MUSIC JUNCTION"/>
    <n v="0.02"/>
  </r>
  <r>
    <x v="47"/>
    <x v="5"/>
    <s v="RAJ MUSIX KANNADA"/>
    <s v="MATNI MUSIC"/>
    <n v="0.02"/>
  </r>
  <r>
    <x v="47"/>
    <x v="5"/>
    <s v="RAJ MUSIX KANNADA"/>
    <s v="POWER STAR PUNEETH RAJKUMAR HITS"/>
    <n v="0"/>
  </r>
  <r>
    <x v="47"/>
    <x v="5"/>
    <s v="RAJ MUSIX KANNADA"/>
    <s v="STAR LIVE"/>
    <n v="0"/>
  </r>
  <r>
    <x v="47"/>
    <x v="5"/>
    <s v="RAJ MUSIX KANNADA"/>
    <s v="STAR LIVE"/>
    <n v="0"/>
  </r>
  <r>
    <x v="47"/>
    <x v="5"/>
    <s v="RAJ MUSIX KANNADA"/>
    <s v="SUPER HIT REQUEST"/>
    <n v="0"/>
  </r>
  <r>
    <x v="47"/>
    <x v="5"/>
    <s v="RAJ MUSIX KANNADA"/>
    <s v="SUPER HIT REQUEST"/>
    <n v="0"/>
  </r>
  <r>
    <x v="47"/>
    <x v="5"/>
    <s v="RAJ MUSIX KANNADA"/>
    <s v="GANDHINAGAR NEWS"/>
    <n v="0"/>
  </r>
  <r>
    <x v="47"/>
    <x v="5"/>
    <s v="RAJ MUSIX KANNADA"/>
    <s v="KAUN BANEGA SHUNYADHIPATI"/>
    <n v="0"/>
  </r>
  <r>
    <x v="47"/>
    <x v="5"/>
    <s v="RAJ MUSIX KANNADA"/>
    <s v="KAUN BANEGA SHUNYADHIPATI"/>
    <n v="0"/>
  </r>
  <r>
    <x v="47"/>
    <x v="5"/>
    <s v="RAJ MUSIX KANNADA"/>
    <s v="TARA RUM PUM"/>
    <n v="0"/>
  </r>
  <r>
    <x v="47"/>
    <x v="5"/>
    <s v="RAJ MUSIX KANNADA"/>
    <s v="SUPER HIT REQUEST"/>
    <n v="0"/>
  </r>
  <r>
    <x v="48"/>
    <x v="6"/>
    <s v="RAJ MUSIX KANNADA"/>
    <s v="GOOD MORNING KARUNADU"/>
    <n v="0.01"/>
  </r>
  <r>
    <x v="48"/>
    <x v="6"/>
    <s v="RAJ MUSIX KANNADA"/>
    <s v="COMEDY.COM"/>
    <n v="0.01"/>
  </r>
  <r>
    <x v="48"/>
    <x v="6"/>
    <s v="RAJ MUSIX KANNADA"/>
    <s v="MUSIC JUNCTION"/>
    <n v="0.01"/>
  </r>
  <r>
    <x v="48"/>
    <x v="6"/>
    <s v="RAJ MUSIX KANNADA"/>
    <s v="MATNI MUSIC"/>
    <n v="0.01"/>
  </r>
  <r>
    <x v="48"/>
    <x v="6"/>
    <s v="RAJ MUSIX KANNADA"/>
    <s v="REAL STAR UPENDRA HITS"/>
    <n v="0"/>
  </r>
  <r>
    <x v="48"/>
    <x v="6"/>
    <s v="RAJ MUSIX KANNADA"/>
    <s v="FILM SONGS"/>
    <n v="0"/>
  </r>
  <r>
    <x v="48"/>
    <x v="6"/>
    <s v="RAJ MUSIX KANNADA"/>
    <s v="TARA RUM PUM"/>
    <n v="0"/>
  </r>
  <r>
    <x v="48"/>
    <x v="6"/>
    <s v="RAJ MUSIX KANNADA"/>
    <s v="TARA RUM PUM"/>
    <n v="0"/>
  </r>
  <r>
    <x v="48"/>
    <x v="6"/>
    <s v="RAJ MUSIX KANNADA"/>
    <s v="TARA RUM PUM"/>
    <n v="0"/>
  </r>
  <r>
    <x v="48"/>
    <x v="6"/>
    <s v="RAJ MUSIX KANNADA"/>
    <s v="TARA RUM PUM"/>
    <n v="0"/>
  </r>
  <r>
    <x v="0"/>
    <x v="0"/>
    <s v="Sakshi TV"/>
    <s v="KANNADA TEERPU"/>
    <n v="0.01"/>
  </r>
  <r>
    <x v="0"/>
    <x v="0"/>
    <s v="Sakshi TV"/>
    <s v="KANNADA TEERPU"/>
    <n v="0.02"/>
  </r>
  <r>
    <x v="0"/>
    <x v="0"/>
    <s v="Sakshi TV"/>
    <s v="KANNADA TEERPU"/>
    <n v="0.01"/>
  </r>
  <r>
    <x v="0"/>
    <x v="0"/>
    <s v="Sakshi TV"/>
    <s v="KANNADA TEERPU"/>
    <n v="0.01"/>
  </r>
  <r>
    <x v="0"/>
    <x v="0"/>
    <s v="Sakshi TV"/>
    <s v="KANNADA TEERPU"/>
    <n v="0.03"/>
  </r>
  <r>
    <x v="0"/>
    <x v="0"/>
    <s v="Sakshi TV"/>
    <s v="KANNADA TEERPU"/>
    <n v="0.01"/>
  </r>
  <r>
    <x v="0"/>
    <x v="0"/>
    <s v="Sakshi TV"/>
    <s v="KANNADA TEERPU"/>
    <n v="0"/>
  </r>
  <r>
    <x v="0"/>
    <x v="0"/>
    <s v="Sakshi TV"/>
    <s v="SAKSHI NEWS"/>
    <n v="0.03"/>
  </r>
  <r>
    <x v="0"/>
    <x v="0"/>
    <s v="Sakshi TV"/>
    <s v="SAKSHI NEWS"/>
    <n v="0.02"/>
  </r>
  <r>
    <x v="0"/>
    <x v="0"/>
    <s v="Sakshi TV"/>
    <s v="SANJEEV KAPOOR VANTILLU"/>
    <n v="0.02"/>
  </r>
  <r>
    <x v="0"/>
    <x v="0"/>
    <s v="Sakshi TV"/>
    <s v="SAKSHI NEWS"/>
    <n v="0.02"/>
  </r>
  <r>
    <x v="0"/>
    <x v="0"/>
    <s v="Sakshi TV"/>
    <s v="SAKSHI NEWS"/>
    <n v="0.02"/>
  </r>
  <r>
    <x v="0"/>
    <x v="0"/>
    <s v="Sakshi TV"/>
    <s v="SAKSHI NEWS"/>
    <n v="0.02"/>
  </r>
  <r>
    <x v="0"/>
    <x v="0"/>
    <s v="Sakshi TV"/>
    <s v="MARGAM"/>
    <n v="0.01"/>
  </r>
  <r>
    <x v="0"/>
    <x v="0"/>
    <s v="Sakshi TV"/>
    <s v="SAKSHI NEWS"/>
    <n v="0.01"/>
  </r>
  <r>
    <x v="0"/>
    <x v="0"/>
    <s v="Sakshi TV"/>
    <s v="SAKSHI NEWS"/>
    <n v="0.02"/>
  </r>
  <r>
    <x v="0"/>
    <x v="0"/>
    <s v="Sakshi TV"/>
    <s v="URDU NEWS"/>
    <n v="0.01"/>
  </r>
  <r>
    <x v="0"/>
    <x v="0"/>
    <s v="Sakshi TV"/>
    <s v="URDU NEWS"/>
    <n v="0"/>
  </r>
  <r>
    <x v="0"/>
    <x v="0"/>
    <s v="Sakshi TV"/>
    <s v="SAKSHI NEWS"/>
    <n v="0.06"/>
  </r>
  <r>
    <x v="1"/>
    <x v="1"/>
    <s v="Sakshi TV"/>
    <s v="SPECIAL EDITION"/>
    <n v="0.03"/>
  </r>
  <r>
    <x v="1"/>
    <x v="1"/>
    <s v="Sakshi TV"/>
    <s v="SPECIAL EDITION"/>
    <n v="0.03"/>
  </r>
  <r>
    <x v="1"/>
    <x v="1"/>
    <s v="Sakshi TV"/>
    <s v="SPECIAL EDITION"/>
    <n v="0.02"/>
  </r>
  <r>
    <x v="1"/>
    <x v="1"/>
    <s v="Sakshi TV"/>
    <s v="SAKSHI NEWS"/>
    <n v="0"/>
  </r>
  <r>
    <x v="1"/>
    <x v="1"/>
    <s v="Sakshi TV"/>
    <s v="SAKSHI NEWS"/>
    <n v="0"/>
  </r>
  <r>
    <x v="1"/>
    <x v="1"/>
    <s v="Sakshi TV"/>
    <s v="SAKSHI NEWS"/>
    <n v="0.01"/>
  </r>
  <r>
    <x v="1"/>
    <x v="1"/>
    <s v="Sakshi TV"/>
    <s v="SAKSHI NEWS"/>
    <n v="0.01"/>
  </r>
  <r>
    <x v="1"/>
    <x v="1"/>
    <s v="Sakshi TV"/>
    <s v="SAKSHI NEWS"/>
    <n v="0.02"/>
  </r>
  <r>
    <x v="1"/>
    <x v="1"/>
    <s v="Sakshi TV"/>
    <s v="SAKSHI NEWS"/>
    <n v="0.03"/>
  </r>
  <r>
    <x v="1"/>
    <x v="1"/>
    <s v="Sakshi TV"/>
    <s v="SAKSHI NEWS"/>
    <n v="0"/>
  </r>
  <r>
    <x v="1"/>
    <x v="1"/>
    <s v="Sakshi TV"/>
    <s v="SAKSHI NEWS"/>
    <n v="0"/>
  </r>
  <r>
    <x v="1"/>
    <x v="1"/>
    <s v="Sakshi TV"/>
    <s v="SANJEEV KAPOOR VANTILLU"/>
    <n v="0.01"/>
  </r>
  <r>
    <x v="1"/>
    <x v="1"/>
    <s v="Sakshi TV"/>
    <s v="SAKSHI NEWS"/>
    <n v="0"/>
  </r>
  <r>
    <x v="1"/>
    <x v="1"/>
    <s v="Sakshi TV"/>
    <s v="SAKSHI NEWS"/>
    <n v="0.01"/>
  </r>
  <r>
    <x v="1"/>
    <x v="1"/>
    <s v="Sakshi TV"/>
    <s v="SAKSHI NEWS"/>
    <n v="0"/>
  </r>
  <r>
    <x v="1"/>
    <x v="1"/>
    <s v="Sakshi TV"/>
    <s v="AAA TELE SHOPPING"/>
    <n v="0"/>
  </r>
  <r>
    <x v="1"/>
    <x v="1"/>
    <s v="Sakshi TV"/>
    <s v="URDU NEWS"/>
    <n v="0"/>
  </r>
  <r>
    <x v="1"/>
    <x v="1"/>
    <s v="Sakshi TV"/>
    <s v="URDU NEWS"/>
    <n v="0"/>
  </r>
  <r>
    <x v="1"/>
    <x v="1"/>
    <s v="Sakshi TV"/>
    <s v="AP 23"/>
    <n v="0.01"/>
  </r>
  <r>
    <x v="2"/>
    <x v="2"/>
    <s v="Sakshi TV"/>
    <s v="WORLD TODAY"/>
    <n v="0.01"/>
  </r>
  <r>
    <x v="2"/>
    <x v="2"/>
    <s v="Sakshi TV"/>
    <s v="KHAMAM KILALALO MARO PRAJAPRASTANAM"/>
    <n v="0.02"/>
  </r>
  <r>
    <x v="2"/>
    <x v="2"/>
    <s v="Sakshi TV"/>
    <s v="SAKSHI NEWS"/>
    <n v="0.03"/>
  </r>
  <r>
    <x v="2"/>
    <x v="2"/>
    <s v="Sakshi TV"/>
    <s v="SAKSHI NEWS"/>
    <n v="0.03"/>
  </r>
  <r>
    <x v="2"/>
    <x v="2"/>
    <s v="Sakshi TV"/>
    <s v="TO THE POINT"/>
    <n v="0"/>
  </r>
  <r>
    <x v="2"/>
    <x v="2"/>
    <s v="Sakshi TV"/>
    <s v="TO THE POINT"/>
    <n v="0.01"/>
  </r>
  <r>
    <x v="2"/>
    <x v="2"/>
    <s v="Sakshi TV"/>
    <s v="SAKSHI NEWS"/>
    <n v="0"/>
  </r>
  <r>
    <x v="2"/>
    <x v="2"/>
    <s v="Sakshi TV"/>
    <s v="CINE REVERSE"/>
    <n v="0"/>
  </r>
  <r>
    <x v="2"/>
    <x v="2"/>
    <s v="Sakshi TV"/>
    <s v="CINE REVERSE"/>
    <n v="0.01"/>
  </r>
  <r>
    <x v="2"/>
    <x v="2"/>
    <s v="Sakshi TV"/>
    <s v="SAKSHI NEWS"/>
    <n v="0"/>
  </r>
  <r>
    <x v="2"/>
    <x v="2"/>
    <s v="Sakshi TV"/>
    <s v="SAKSHI NEWS"/>
    <n v="0.01"/>
  </r>
  <r>
    <x v="2"/>
    <x v="2"/>
    <s v="Sakshi TV"/>
    <s v="SPECIAL EDITION"/>
    <n v="0"/>
  </r>
  <r>
    <x v="2"/>
    <x v="2"/>
    <s v="Sakshi TV"/>
    <s v="SAKSHI NEWS"/>
    <n v="0"/>
  </r>
  <r>
    <x v="2"/>
    <x v="2"/>
    <s v="Sakshi TV"/>
    <s v="SAKSHI NEWS"/>
    <n v="0"/>
  </r>
  <r>
    <x v="2"/>
    <x v="2"/>
    <s v="Sakshi TV"/>
    <s v="SAKSHI FAMILY"/>
    <n v="0.01"/>
  </r>
  <r>
    <x v="2"/>
    <x v="2"/>
    <s v="Sakshi TV"/>
    <s v="GREEKU VEERUDU TEAM THO CHIT CHAT"/>
    <n v="0.01"/>
  </r>
  <r>
    <x v="2"/>
    <x v="2"/>
    <s v="Sakshi TV"/>
    <s v="SAKSHI NEWS"/>
    <n v="0.01"/>
  </r>
  <r>
    <x v="2"/>
    <x v="2"/>
    <s v="Sakshi TV"/>
    <s v="URDU NEWS"/>
    <n v="0.01"/>
  </r>
  <r>
    <x v="2"/>
    <x v="2"/>
    <s v="Sakshi TV"/>
    <s v="URDU NEWS"/>
    <n v="0.01"/>
  </r>
  <r>
    <x v="3"/>
    <x v="3"/>
    <s v="Sakshi TV"/>
    <s v="SPECIAL EDITION"/>
    <n v="0.04"/>
  </r>
  <r>
    <x v="3"/>
    <x v="3"/>
    <s v="Sakshi TV"/>
    <s v="SAKSHI NEWS"/>
    <n v="0"/>
  </r>
  <r>
    <x v="3"/>
    <x v="3"/>
    <s v="Sakshi TV"/>
    <s v="SECRET"/>
    <n v="0"/>
  </r>
  <r>
    <x v="3"/>
    <x v="3"/>
    <s v="Sakshi TV"/>
    <s v="SAKSHI NEWS"/>
    <n v="0"/>
  </r>
  <r>
    <x v="3"/>
    <x v="3"/>
    <s v="Sakshi TV"/>
    <s v="SUKUMARUDU SO SAIKUMAR"/>
    <n v="0.02"/>
  </r>
  <r>
    <x v="3"/>
    <x v="3"/>
    <s v="Sakshi TV"/>
    <s v="SUKUMARUDU SO SAIKUMAR"/>
    <n v="0.02"/>
  </r>
  <r>
    <x v="3"/>
    <x v="3"/>
    <s v="Sakshi TV"/>
    <s v="SUKUMARUDU SO SAIKUMAR"/>
    <n v="0.02"/>
  </r>
  <r>
    <x v="3"/>
    <x v="3"/>
    <s v="Sakshi TV"/>
    <s v="SAKSHI NEWS"/>
    <n v="0.02"/>
  </r>
  <r>
    <x v="3"/>
    <x v="3"/>
    <s v="Sakshi TV"/>
    <s v="SAKSHI CINEMA"/>
    <n v="0.01"/>
  </r>
  <r>
    <x v="3"/>
    <x v="3"/>
    <s v="Sakshi TV"/>
    <s v="SAKSHI NEWS"/>
    <n v="0.03"/>
  </r>
  <r>
    <x v="3"/>
    <x v="3"/>
    <s v="Sakshi TV"/>
    <s v="SAKSHI NEWS"/>
    <n v="0"/>
  </r>
  <r>
    <x v="3"/>
    <x v="3"/>
    <s v="Sakshi TV"/>
    <s v="AAA TELE SHOPPING"/>
    <n v="0"/>
  </r>
  <r>
    <x v="3"/>
    <x v="3"/>
    <s v="Sakshi TV"/>
    <s v="SAKSHI NEWS"/>
    <n v="0.05"/>
  </r>
  <r>
    <x v="3"/>
    <x v="3"/>
    <s v="Sakshi TV"/>
    <s v="SAKSHI NEWS"/>
    <n v="0.02"/>
  </r>
  <r>
    <x v="3"/>
    <x v="3"/>
    <s v="Sakshi TV"/>
    <s v="URDU NEWS"/>
    <n v="0.04"/>
  </r>
  <r>
    <x v="3"/>
    <x v="3"/>
    <s v="Sakshi TV"/>
    <s v="AP 23"/>
    <n v="0"/>
  </r>
  <r>
    <x v="3"/>
    <x v="3"/>
    <s v="Sakshi TV"/>
    <s v="SECRET"/>
    <n v="0"/>
  </r>
  <r>
    <x v="3"/>
    <x v="3"/>
    <s v="Sakshi TV"/>
    <s v="SECRET"/>
    <n v="0.01"/>
  </r>
  <r>
    <x v="3"/>
    <x v="3"/>
    <s v="Sakshi TV"/>
    <s v="SAKSHI NEWS"/>
    <n v="0"/>
  </r>
  <r>
    <x v="4"/>
    <x v="4"/>
    <s v="Sakshi TV"/>
    <s v="WONDER WORLD"/>
    <n v="0.02"/>
  </r>
  <r>
    <x v="4"/>
    <x v="4"/>
    <s v="Sakshi TV"/>
    <s v="THE HEADLINE SHOW"/>
    <n v="0.03"/>
  </r>
  <r>
    <x v="4"/>
    <x v="4"/>
    <s v="Sakshi TV"/>
    <s v="NEWS WEEK"/>
    <n v="0.02"/>
  </r>
  <r>
    <x v="4"/>
    <x v="4"/>
    <s v="Sakshi TV"/>
    <s v="NEWS WEEK"/>
    <n v="0.01"/>
  </r>
  <r>
    <x v="4"/>
    <x v="4"/>
    <s v="Sakshi TV"/>
    <s v="NEWS WEEK"/>
    <n v="0"/>
  </r>
  <r>
    <x v="4"/>
    <x v="4"/>
    <s v="Sakshi TV"/>
    <s v="SPECIAL EDITION"/>
    <n v="0.01"/>
  </r>
  <r>
    <x v="4"/>
    <x v="4"/>
    <s v="Sakshi TV"/>
    <s v="SPECIAL EDITION"/>
    <n v="0"/>
  </r>
  <r>
    <x v="4"/>
    <x v="4"/>
    <s v="Sakshi TV"/>
    <s v="SAKSHI NEWS"/>
    <n v="0.01"/>
  </r>
  <r>
    <x v="4"/>
    <x v="4"/>
    <s v="Sakshi TV"/>
    <s v="SAKSHI NEWS"/>
    <n v="0"/>
  </r>
  <r>
    <x v="4"/>
    <x v="4"/>
    <s v="Sakshi TV"/>
    <s v="SAKSHI BHAVITA"/>
    <n v="0.01"/>
  </r>
  <r>
    <x v="4"/>
    <x v="4"/>
    <s v="Sakshi TV"/>
    <s v="PROPERTY PLUS"/>
    <n v="0.01"/>
  </r>
  <r>
    <x v="4"/>
    <x v="4"/>
    <s v="Sakshi TV"/>
    <s v="SAKSHI NEWS"/>
    <n v="0"/>
  </r>
  <r>
    <x v="4"/>
    <x v="4"/>
    <s v="Sakshi TV"/>
    <s v="BEST OF SANJEEV KAPOOR VANTILLU"/>
    <n v="0"/>
  </r>
  <r>
    <x v="4"/>
    <x v="4"/>
    <s v="Sakshi TV"/>
    <s v="SAKSHI NEWS"/>
    <n v="0.01"/>
  </r>
  <r>
    <x v="4"/>
    <x v="4"/>
    <s v="Sakshi TV"/>
    <s v="AAA TELE SHOPPING"/>
    <n v="0.05"/>
  </r>
  <r>
    <x v="4"/>
    <x v="4"/>
    <s v="Sakshi TV"/>
    <s v="MATRU DEVOBHAVA"/>
    <n v="0"/>
  </r>
  <r>
    <x v="4"/>
    <x v="4"/>
    <s v="Sakshi TV"/>
    <s v="SAKSHI NEWS"/>
    <n v="0.09"/>
  </r>
  <r>
    <x v="4"/>
    <x v="4"/>
    <s v="Sakshi TV"/>
    <s v="NIRIKSHANA"/>
    <n v="0.13"/>
  </r>
  <r>
    <x v="4"/>
    <x v="4"/>
    <s v="Sakshi TV"/>
    <s v="NIRIKSHANA"/>
    <n v="0.09"/>
  </r>
  <r>
    <x v="5"/>
    <x v="5"/>
    <s v="Sakshi TV"/>
    <s v="SAKSHI NEWS"/>
    <n v="0"/>
  </r>
  <r>
    <x v="5"/>
    <x v="5"/>
    <s v="Sakshi TV"/>
    <s v="THE HEADLINE SHOW"/>
    <n v="0"/>
  </r>
  <r>
    <x v="5"/>
    <x v="5"/>
    <s v="Sakshi TV"/>
    <s v="MARO PRAJAPRASTANAM"/>
    <n v="0.01"/>
  </r>
  <r>
    <x v="5"/>
    <x v="5"/>
    <s v="Sakshi TV"/>
    <s v="SAKSHI NEWS"/>
    <n v="0.01"/>
  </r>
  <r>
    <x v="5"/>
    <x v="5"/>
    <s v="Sakshi TV"/>
    <s v="SAKSHI NEWS"/>
    <n v="0.01"/>
  </r>
  <r>
    <x v="5"/>
    <x v="5"/>
    <s v="Sakshi TV"/>
    <s v="DING DONG"/>
    <n v="0.01"/>
  </r>
  <r>
    <x v="5"/>
    <x v="5"/>
    <s v="Sakshi TV"/>
    <s v="SAKSHI NEWS"/>
    <n v="0.02"/>
  </r>
  <r>
    <x v="5"/>
    <x v="5"/>
    <s v="Sakshi TV"/>
    <s v="SAKSHI NEWS"/>
    <n v="0.02"/>
  </r>
  <r>
    <x v="5"/>
    <x v="5"/>
    <s v="Sakshi TV"/>
    <s v="100 YELLU CINEMAKI VANDHANAM"/>
    <n v="0.01"/>
  </r>
  <r>
    <x v="5"/>
    <x v="5"/>
    <s v="Sakshi TV"/>
    <s v="SELLYBRANDS"/>
    <n v="0.01"/>
  </r>
  <r>
    <x v="5"/>
    <x v="5"/>
    <s v="Sakshi TV"/>
    <s v="SAKSHI NEWS"/>
    <n v="0.01"/>
  </r>
  <r>
    <x v="5"/>
    <x v="5"/>
    <s v="Sakshi TV"/>
    <s v="SAKSHI NEWS"/>
    <n v="0.06"/>
  </r>
  <r>
    <x v="5"/>
    <x v="5"/>
    <s v="Sakshi TV"/>
    <s v="SAKSHI NEWS"/>
    <n v="0"/>
  </r>
  <r>
    <x v="5"/>
    <x v="5"/>
    <s v="Sakshi TV"/>
    <s v="SAKSHI NEWS"/>
    <n v="0.06"/>
  </r>
  <r>
    <x v="5"/>
    <x v="5"/>
    <s v="Sakshi TV"/>
    <s v="SAKSHI NEWS"/>
    <n v="0"/>
  </r>
  <r>
    <x v="5"/>
    <x v="5"/>
    <s v="Sakshi TV"/>
    <s v="MARGAM"/>
    <n v="0"/>
  </r>
  <r>
    <x v="5"/>
    <x v="5"/>
    <s v="Sakshi TV"/>
    <s v="SAKSHI NEWS"/>
    <n v="0.01"/>
  </r>
  <r>
    <x v="5"/>
    <x v="5"/>
    <s v="Sakshi TV"/>
    <s v="SAKSHI NEWS"/>
    <n v="0"/>
  </r>
  <r>
    <x v="5"/>
    <x v="5"/>
    <s v="Sakshi TV"/>
    <s v="URDU NEWS"/>
    <n v="0.05"/>
  </r>
  <r>
    <x v="6"/>
    <x v="6"/>
    <s v="Sakshi TV"/>
    <s v="THE HEADLINE SHOW"/>
    <n v="0.02"/>
  </r>
  <r>
    <x v="6"/>
    <x v="6"/>
    <s v="Sakshi TV"/>
    <s v="THE HEADLINE SHOW"/>
    <n v="0.02"/>
  </r>
  <r>
    <x v="6"/>
    <x v="6"/>
    <s v="Sakshi TV"/>
    <s v="THE HEADLINE SHOW"/>
    <n v="0"/>
  </r>
  <r>
    <x v="6"/>
    <x v="6"/>
    <s v="Sakshi TV"/>
    <s v="MARO PRAJAPRASTANAM"/>
    <n v="0.01"/>
  </r>
  <r>
    <x v="6"/>
    <x v="6"/>
    <s v="Sakshi TV"/>
    <s v="STAR STAR SUPERSTAR"/>
    <n v="0"/>
  </r>
  <r>
    <x v="6"/>
    <x v="6"/>
    <s v="Sakshi TV"/>
    <s v="STAR STAR SUPERSTAR"/>
    <n v="0"/>
  </r>
  <r>
    <x v="6"/>
    <x v="6"/>
    <s v="Sakshi TV"/>
    <s v="SAKSHI NEWS"/>
    <n v="0"/>
  </r>
  <r>
    <x v="6"/>
    <x v="6"/>
    <s v="Sakshi TV"/>
    <s v="PROPERTY PLUS"/>
    <n v="0.01"/>
  </r>
  <r>
    <x v="6"/>
    <x v="6"/>
    <s v="Sakshi TV"/>
    <s v="PROPERTY PLUS"/>
    <n v="0.01"/>
  </r>
  <r>
    <x v="6"/>
    <x v="6"/>
    <s v="Sakshi TV"/>
    <s v="CINE REVERSE"/>
    <n v="0.01"/>
  </r>
  <r>
    <x v="6"/>
    <x v="6"/>
    <s v="Sakshi TV"/>
    <s v="SAKSHI CINEMA"/>
    <n v="0.01"/>
  </r>
  <r>
    <x v="6"/>
    <x v="6"/>
    <s v="Sakshi TV"/>
    <s v="SAKSHI CINEMA"/>
    <n v="0.02"/>
  </r>
  <r>
    <x v="6"/>
    <x v="6"/>
    <s v="Sakshi TV"/>
    <s v="SANJEEV KAPOOR VANTILLU"/>
    <n v="0"/>
  </r>
  <r>
    <x v="6"/>
    <x v="6"/>
    <s v="Sakshi TV"/>
    <s v="SAKSHI NEWS"/>
    <n v="0.02"/>
  </r>
  <r>
    <x v="6"/>
    <x v="6"/>
    <s v="Sakshi TV"/>
    <s v="AAA TELE SHOPPING"/>
    <n v="0"/>
  </r>
  <r>
    <x v="6"/>
    <x v="6"/>
    <s v="Sakshi TV"/>
    <s v="URDU NEWS"/>
    <n v="0"/>
  </r>
  <r>
    <x v="6"/>
    <x v="6"/>
    <s v="Sakshi TV"/>
    <s v="URDU NEWS"/>
    <n v="0.01"/>
  </r>
  <r>
    <x v="6"/>
    <x v="6"/>
    <s v="Sakshi TV"/>
    <s v="AP 23"/>
    <n v="0.04"/>
  </r>
  <r>
    <x v="7"/>
    <x v="0"/>
    <s v="Sakshi TV"/>
    <s v="WORLD TODAY"/>
    <n v="0.02"/>
  </r>
  <r>
    <x v="7"/>
    <x v="0"/>
    <s v="Sakshi TV"/>
    <s v="THE HEADLINE SHOW"/>
    <n v="0.02"/>
  </r>
  <r>
    <x v="7"/>
    <x v="0"/>
    <s v="Sakshi TV"/>
    <s v="THE HEADLINE SHOW"/>
    <n v="0.02"/>
  </r>
  <r>
    <x v="7"/>
    <x v="0"/>
    <s v="Sakshi TV"/>
    <s v="BATUKU CHITRAM"/>
    <n v="0.03"/>
  </r>
  <r>
    <x v="7"/>
    <x v="0"/>
    <s v="Sakshi TV"/>
    <s v="BATUKU CHITRAM"/>
    <n v="0.03"/>
  </r>
  <r>
    <x v="7"/>
    <x v="0"/>
    <s v="Sakshi TV"/>
    <s v="SAKSHI NEWS"/>
    <n v="0"/>
  </r>
  <r>
    <x v="7"/>
    <x v="0"/>
    <s v="Sakshi TV"/>
    <s v="SAKSHI BHAVITA"/>
    <n v="0"/>
  </r>
  <r>
    <x v="7"/>
    <x v="0"/>
    <s v="Sakshi TV"/>
    <s v="SAKSHI NEWS"/>
    <n v="0.02"/>
  </r>
  <r>
    <x v="7"/>
    <x v="0"/>
    <s v="Sakshi TV"/>
    <s v="SOMETHING TO SOMETHING SIDDHU"/>
    <n v="0"/>
  </r>
  <r>
    <x v="7"/>
    <x v="0"/>
    <s v="Sakshi TV"/>
    <s v="SELLYBRANDS"/>
    <n v="0"/>
  </r>
  <r>
    <x v="7"/>
    <x v="0"/>
    <s v="Sakshi TV"/>
    <s v="SAKSHI NEWS"/>
    <n v="0.04"/>
  </r>
  <r>
    <x v="7"/>
    <x v="0"/>
    <s v="Sakshi TV"/>
    <s v="SAKSHI NEWS"/>
    <n v="0.04"/>
  </r>
  <r>
    <x v="7"/>
    <x v="0"/>
    <s v="Sakshi TV"/>
    <s v="SAKSHI NEWS"/>
    <n v="0.02"/>
  </r>
  <r>
    <x v="7"/>
    <x v="0"/>
    <s v="Sakshi TV"/>
    <s v="AAA TELE SHOPPING"/>
    <n v="0.01"/>
  </r>
  <r>
    <x v="7"/>
    <x v="0"/>
    <s v="Sakshi TV"/>
    <s v="SELLYBRANDS"/>
    <n v="0.03"/>
  </r>
  <r>
    <x v="7"/>
    <x v="0"/>
    <s v="Sakshi TV"/>
    <s v="SAKSHI NEWS"/>
    <n v="0.03"/>
  </r>
  <r>
    <x v="7"/>
    <x v="0"/>
    <s v="Sakshi TV"/>
    <s v="URDU NEWS"/>
    <n v="0.04"/>
  </r>
  <r>
    <x v="7"/>
    <x v="0"/>
    <s v="Sakshi TV"/>
    <s v="AP 23"/>
    <n v="0.01"/>
  </r>
  <r>
    <x v="8"/>
    <x v="1"/>
    <s v="Sakshi TV"/>
    <s v="WORLD TODAY"/>
    <n v="0.06"/>
  </r>
  <r>
    <x v="8"/>
    <x v="1"/>
    <s v="Sakshi TV"/>
    <s v="THE HEADLINE SHOW"/>
    <n v="0.05"/>
  </r>
  <r>
    <x v="8"/>
    <x v="1"/>
    <s v="Sakshi TV"/>
    <s v="THE HEADLINE SHOW"/>
    <n v="0.02"/>
  </r>
  <r>
    <x v="8"/>
    <x v="1"/>
    <s v="Sakshi TV"/>
    <s v="THE HEADLINE SHOW"/>
    <n v="0.01"/>
  </r>
  <r>
    <x v="8"/>
    <x v="1"/>
    <s v="Sakshi TV"/>
    <s v="SPECIAL EDITION"/>
    <n v="0.01"/>
  </r>
  <r>
    <x v="8"/>
    <x v="1"/>
    <s v="Sakshi TV"/>
    <s v="SAKSHI NEWS"/>
    <n v="0.01"/>
  </r>
  <r>
    <x v="8"/>
    <x v="1"/>
    <s v="Sakshi TV"/>
    <s v="DING DONG"/>
    <n v="0.04"/>
  </r>
  <r>
    <x v="8"/>
    <x v="1"/>
    <s v="Sakshi TV"/>
    <s v="SAKSHI NEWS"/>
    <n v="0.01"/>
  </r>
  <r>
    <x v="8"/>
    <x v="1"/>
    <s v="Sakshi TV"/>
    <s v="SAKSHI NEWS"/>
    <n v="0.01"/>
  </r>
  <r>
    <x v="8"/>
    <x v="1"/>
    <s v="Sakshi TV"/>
    <s v="SAKSHI NEWS"/>
    <n v="0.03"/>
  </r>
  <r>
    <x v="8"/>
    <x v="1"/>
    <s v="Sakshi TV"/>
    <s v="SAKSHI NEWS"/>
    <n v="0.03"/>
  </r>
  <r>
    <x v="8"/>
    <x v="1"/>
    <s v="Sakshi TV"/>
    <s v="SAKSHI NEWS"/>
    <n v="0.01"/>
  </r>
  <r>
    <x v="8"/>
    <x v="1"/>
    <s v="Sakshi TV"/>
    <s v="SAKSHI NEWS"/>
    <n v="0.03"/>
  </r>
  <r>
    <x v="8"/>
    <x v="1"/>
    <s v="Sakshi TV"/>
    <s v="SAKSHI NEWS"/>
    <n v="0.02"/>
  </r>
  <r>
    <x v="8"/>
    <x v="1"/>
    <s v="Sakshi TV"/>
    <s v="SAKSHI NEWS"/>
    <n v="0.01"/>
  </r>
  <r>
    <x v="8"/>
    <x v="1"/>
    <s v="Sakshi TV"/>
    <s v="SAKSHI NEWS"/>
    <n v="0.01"/>
  </r>
  <r>
    <x v="8"/>
    <x v="1"/>
    <s v="Sakshi TV"/>
    <s v="URDU NEWS"/>
    <n v="0.01"/>
  </r>
  <r>
    <x v="8"/>
    <x v="1"/>
    <s v="Sakshi TV"/>
    <s v="AP 23"/>
    <n v="0.01"/>
  </r>
  <r>
    <x v="9"/>
    <x v="2"/>
    <s v="Sakshi TV"/>
    <s v="THE HEADLINE SHOW"/>
    <n v="0.03"/>
  </r>
  <r>
    <x v="9"/>
    <x v="2"/>
    <s v="Sakshi TV"/>
    <s v="THE HEADLINE SHOW"/>
    <n v="0.04"/>
  </r>
  <r>
    <x v="9"/>
    <x v="2"/>
    <s v="Sakshi TV"/>
    <s v="MARO PRAJAPRASTANAM"/>
    <n v="0.01"/>
  </r>
  <r>
    <x v="9"/>
    <x v="2"/>
    <s v="Sakshi TV"/>
    <s v="SELLYBRANDS"/>
    <n v="0.02"/>
  </r>
  <r>
    <x v="9"/>
    <x v="2"/>
    <s v="Sakshi TV"/>
    <s v="SAKSHI NEWS"/>
    <n v="0.05"/>
  </r>
  <r>
    <x v="9"/>
    <x v="2"/>
    <s v="Sakshi TV"/>
    <s v="GURI TAPANI BHANAM"/>
    <n v="0.04"/>
  </r>
  <r>
    <x v="9"/>
    <x v="2"/>
    <s v="Sakshi TV"/>
    <s v="GURI TAPANI BHANAM"/>
    <n v="0.03"/>
  </r>
  <r>
    <x v="9"/>
    <x v="2"/>
    <s v="Sakshi TV"/>
    <s v="SAKSHI FAMILY"/>
    <n v="0"/>
  </r>
  <r>
    <x v="9"/>
    <x v="2"/>
    <s v="Sakshi TV"/>
    <s v="SAKSHI FAMILY"/>
    <n v="0"/>
  </r>
  <r>
    <x v="9"/>
    <x v="2"/>
    <s v="Sakshi TV"/>
    <s v="SAKSHI NEWS"/>
    <n v="0.01"/>
  </r>
  <r>
    <x v="9"/>
    <x v="2"/>
    <s v="Sakshi TV"/>
    <s v="SAKSHI NEWS"/>
    <n v="0"/>
  </r>
  <r>
    <x v="10"/>
    <x v="3"/>
    <s v="Sakshi TV"/>
    <s v="WORLD TODAY"/>
    <n v="0.06"/>
  </r>
  <r>
    <x v="10"/>
    <x v="3"/>
    <s v="Sakshi TV"/>
    <s v="SPECIAL EDITION"/>
    <n v="0.01"/>
  </r>
  <r>
    <x v="10"/>
    <x v="3"/>
    <s v="Sakshi TV"/>
    <s v="SPECIAL EDITION"/>
    <n v="0.02"/>
  </r>
  <r>
    <x v="10"/>
    <x v="3"/>
    <s v="Sakshi TV"/>
    <s v="SAKSHI NEWS"/>
    <n v="0"/>
  </r>
  <r>
    <x v="10"/>
    <x v="3"/>
    <s v="Sakshi TV"/>
    <s v="SAKSHI NEWS"/>
    <n v="0"/>
  </r>
  <r>
    <x v="10"/>
    <x v="3"/>
    <s v="Sakshi TV"/>
    <s v="MARGAM"/>
    <n v="0.01"/>
  </r>
  <r>
    <x v="10"/>
    <x v="3"/>
    <s v="Sakshi TV"/>
    <s v="AP 23"/>
    <n v="0.01"/>
  </r>
  <r>
    <x v="10"/>
    <x v="3"/>
    <s v="Sakshi TV"/>
    <s v="SAKSHI SPORTS"/>
    <n v="0.04"/>
  </r>
  <r>
    <x v="10"/>
    <x v="3"/>
    <s v="Sakshi TV"/>
    <s v="SAKSHI SPORTS"/>
    <n v="0.02"/>
  </r>
  <r>
    <x v="10"/>
    <x v="3"/>
    <s v="Sakshi TV"/>
    <s v="SAKSHI NEWS"/>
    <n v="0"/>
  </r>
  <r>
    <x v="10"/>
    <x v="3"/>
    <s v="Sakshi TV"/>
    <s v="MAGAZINE STORY"/>
    <n v="0"/>
  </r>
  <r>
    <x v="10"/>
    <x v="3"/>
    <s v="Sakshi TV"/>
    <s v="DING DONG"/>
    <n v="0"/>
  </r>
  <r>
    <x v="10"/>
    <x v="3"/>
    <s v="Sakshi TV"/>
    <s v="EE VAARAM HEADLINES"/>
    <n v="0.01"/>
  </r>
  <r>
    <x v="10"/>
    <x v="3"/>
    <s v="Sakshi TV"/>
    <s v="TOP AT 10"/>
    <n v="0"/>
  </r>
  <r>
    <x v="10"/>
    <x v="3"/>
    <s v="Sakshi TV"/>
    <s v="SAKSHI CINEMA"/>
    <n v="0.01"/>
  </r>
  <r>
    <x v="10"/>
    <x v="3"/>
    <s v="Sakshi TV"/>
    <s v="SAKSHI CINEMA"/>
    <n v="0"/>
  </r>
  <r>
    <x v="10"/>
    <x v="3"/>
    <s v="Sakshi TV"/>
    <s v="SAKSHI NEWS"/>
    <n v="0.03"/>
  </r>
  <r>
    <x v="10"/>
    <x v="3"/>
    <s v="Sakshi TV"/>
    <s v="SAKSHI NEWS"/>
    <n v="0"/>
  </r>
  <r>
    <x v="10"/>
    <x v="3"/>
    <s v="Sakshi TV"/>
    <s v="SAKSHI VEDIKA"/>
    <n v="0.01"/>
  </r>
  <r>
    <x v="11"/>
    <x v="4"/>
    <s v="Sakshi TV"/>
    <s v="TODAYS NEWSMAKER"/>
    <n v="0.02"/>
  </r>
  <r>
    <x v="11"/>
    <x v="4"/>
    <s v="Sakshi TV"/>
    <s v="SPECIAL EDITION"/>
    <n v="0.01"/>
  </r>
  <r>
    <x v="11"/>
    <x v="4"/>
    <s v="Sakshi TV"/>
    <s v="DING DONG"/>
    <n v="0.01"/>
  </r>
  <r>
    <x v="11"/>
    <x v="4"/>
    <s v="Sakshi TV"/>
    <s v="SAKSHI NEWS"/>
    <n v="0"/>
  </r>
  <r>
    <x v="11"/>
    <x v="4"/>
    <s v="Sakshi TV"/>
    <s v="PROPERTY PLUS"/>
    <n v="0.01"/>
  </r>
  <r>
    <x v="11"/>
    <x v="4"/>
    <s v="Sakshi TV"/>
    <s v="PROPERTY PLUS"/>
    <n v="0"/>
  </r>
  <r>
    <x v="11"/>
    <x v="4"/>
    <s v="Sakshi TV"/>
    <s v="SAKSHI NEWS"/>
    <n v="0.01"/>
  </r>
  <r>
    <x v="11"/>
    <x v="4"/>
    <s v="Sakshi TV"/>
    <s v="STAR STAR SUPERSTAR"/>
    <n v="0.01"/>
  </r>
  <r>
    <x v="11"/>
    <x v="4"/>
    <s v="Sakshi TV"/>
    <s v="SAKSHI NEWS"/>
    <n v="0.01"/>
  </r>
  <r>
    <x v="11"/>
    <x v="4"/>
    <s v="Sakshi TV"/>
    <s v="SAKSHI NEWS"/>
    <n v="0"/>
  </r>
  <r>
    <x v="11"/>
    <x v="4"/>
    <s v="Sakshi TV"/>
    <s v="MAGAZINE STORY"/>
    <n v="0.02"/>
  </r>
  <r>
    <x v="11"/>
    <x v="4"/>
    <s v="Sakshi TV"/>
    <s v="SAKSHI NEWS"/>
    <n v="0.03"/>
  </r>
  <r>
    <x v="11"/>
    <x v="4"/>
    <s v="Sakshi TV"/>
    <s v="NIRIKSHANA"/>
    <n v="0.04"/>
  </r>
  <r>
    <x v="11"/>
    <x v="4"/>
    <s v="Sakshi TV"/>
    <s v="SAKSHI NEWS"/>
    <n v="0.01"/>
  </r>
  <r>
    <x v="11"/>
    <x v="4"/>
    <s v="Sakshi TV"/>
    <s v="PAISA AUDIO RELEASE"/>
    <n v="0"/>
  </r>
  <r>
    <x v="11"/>
    <x v="4"/>
    <s v="Sakshi TV"/>
    <s v="PAISA AUDIO RELEASE"/>
    <n v="0.03"/>
  </r>
  <r>
    <x v="11"/>
    <x v="4"/>
    <s v="Sakshi TV"/>
    <s v="SAKSHI NEWS"/>
    <n v="0.02"/>
  </r>
  <r>
    <x v="11"/>
    <x v="4"/>
    <s v="Sakshi TV"/>
    <s v="STAR STAR SUPERSTAR"/>
    <n v="0.05"/>
  </r>
  <r>
    <x v="11"/>
    <x v="4"/>
    <s v="Sakshi TV"/>
    <s v="SAKSHI NEWS"/>
    <n v="0.01"/>
  </r>
  <r>
    <x v="12"/>
    <x v="5"/>
    <s v="Sakshi TV"/>
    <s v="SAKSHI NEWS"/>
    <n v="0.01"/>
  </r>
  <r>
    <x v="12"/>
    <x v="5"/>
    <s v="Sakshi TV"/>
    <s v="DING DONG"/>
    <n v="0"/>
  </r>
  <r>
    <x v="12"/>
    <x v="5"/>
    <s v="Sakshi TV"/>
    <s v="SAKSHI NEWS"/>
    <n v="0.02"/>
  </r>
  <r>
    <x v="12"/>
    <x v="5"/>
    <s v="Sakshi TV"/>
    <s v="PAISA AUDIO RELEASE"/>
    <n v="0"/>
  </r>
  <r>
    <x v="12"/>
    <x v="5"/>
    <s v="Sakshi TV"/>
    <s v="SAKSHI CINEMA"/>
    <n v="0"/>
  </r>
  <r>
    <x v="12"/>
    <x v="5"/>
    <s v="Sakshi TV"/>
    <s v="SAKSHI NEWS"/>
    <n v="0"/>
  </r>
  <r>
    <x v="12"/>
    <x v="5"/>
    <s v="Sakshi TV"/>
    <s v="SAKSHI NEWS"/>
    <n v="0"/>
  </r>
  <r>
    <x v="12"/>
    <x v="5"/>
    <s v="Sakshi TV"/>
    <s v="SAKSHI NEWS"/>
    <n v="0"/>
  </r>
  <r>
    <x v="12"/>
    <x v="5"/>
    <s v="Sakshi TV"/>
    <s v="AAA TELE SHOPPING"/>
    <n v="0.01"/>
  </r>
  <r>
    <x v="12"/>
    <x v="5"/>
    <s v="Sakshi TV"/>
    <s v="AAA TELE SHOPPING"/>
    <n v="0.01"/>
  </r>
  <r>
    <x v="12"/>
    <x v="5"/>
    <s v="Sakshi TV"/>
    <s v="MARGAM"/>
    <n v="0.03"/>
  </r>
  <r>
    <x v="12"/>
    <x v="5"/>
    <s v="Sakshi TV"/>
    <s v="SAKSHI NEWS"/>
    <n v="0.03"/>
  </r>
  <r>
    <x v="12"/>
    <x v="5"/>
    <s v="Sakshi TV"/>
    <s v="SAKSHI NEWS"/>
    <n v="0.04"/>
  </r>
  <r>
    <x v="12"/>
    <x v="5"/>
    <s v="Sakshi TV"/>
    <s v="SAKSHI NEWS"/>
    <n v="0.01"/>
  </r>
  <r>
    <x v="12"/>
    <x v="5"/>
    <s v="Sakshi TV"/>
    <s v="AP 23"/>
    <n v="0.04"/>
  </r>
  <r>
    <x v="12"/>
    <x v="5"/>
    <s v="Sakshi TV"/>
    <s v="SAKSHI CINEMA"/>
    <n v="0.03"/>
  </r>
  <r>
    <x v="12"/>
    <x v="5"/>
    <s v="Sakshi TV"/>
    <s v="CRIME REPORTER"/>
    <n v="0.01"/>
  </r>
  <r>
    <x v="12"/>
    <x v="5"/>
    <s v="Sakshi TV"/>
    <s v="CRIME REPORTER"/>
    <n v="0"/>
  </r>
  <r>
    <x v="12"/>
    <x v="5"/>
    <s v="Sakshi TV"/>
    <s v="SAKSHI VEDIKA"/>
    <n v="0"/>
  </r>
  <r>
    <x v="13"/>
    <x v="6"/>
    <s v="Sakshi TV"/>
    <s v="SAKSHI NEWS"/>
    <n v="0.02"/>
  </r>
  <r>
    <x v="13"/>
    <x v="6"/>
    <s v="Sakshi TV"/>
    <s v="STAR STAR SUPERSTAR"/>
    <n v="0.03"/>
  </r>
  <r>
    <x v="13"/>
    <x v="6"/>
    <s v="Sakshi TV"/>
    <s v="PROPERTY PLUS"/>
    <n v="0"/>
  </r>
  <r>
    <x v="13"/>
    <x v="6"/>
    <s v="Sakshi TV"/>
    <s v="SAKSHI NEWS"/>
    <n v="0"/>
  </r>
  <r>
    <x v="13"/>
    <x v="6"/>
    <s v="Sakshi TV"/>
    <s v="SANJEEV KAPOOR VANTILLU"/>
    <n v="0"/>
  </r>
  <r>
    <x v="13"/>
    <x v="6"/>
    <s v="Sakshi TV"/>
    <s v="SANJEEV KAPOOR VANTILLU"/>
    <n v="0.01"/>
  </r>
  <r>
    <x v="13"/>
    <x v="6"/>
    <s v="Sakshi TV"/>
    <s v="SAKSHI NEWS"/>
    <n v="0.01"/>
  </r>
  <r>
    <x v="13"/>
    <x v="6"/>
    <s v="Sakshi TV"/>
    <s v="AAA TELE SHOPPING"/>
    <n v="0.01"/>
  </r>
  <r>
    <x v="13"/>
    <x v="6"/>
    <s v="Sakshi TV"/>
    <s v="MARGAM"/>
    <n v="0.02"/>
  </r>
  <r>
    <x v="13"/>
    <x v="6"/>
    <s v="Sakshi TV"/>
    <s v="SAKSHI SPORTS"/>
    <n v="0.01"/>
  </r>
  <r>
    <x v="13"/>
    <x v="6"/>
    <s v="Sakshi TV"/>
    <s v="SAKSHI CINEMA"/>
    <n v="0.01"/>
  </r>
  <r>
    <x v="13"/>
    <x v="6"/>
    <s v="Sakshi TV"/>
    <s v="SECRET"/>
    <n v="0"/>
  </r>
  <r>
    <x v="13"/>
    <x v="6"/>
    <s v="Sakshi TV"/>
    <s v="SAKSHI VEDIKA"/>
    <n v="0"/>
  </r>
  <r>
    <x v="14"/>
    <x v="0"/>
    <s v="Sakshi TV"/>
    <s v="WORLD TODAY"/>
    <n v="0.03"/>
  </r>
  <r>
    <x v="14"/>
    <x v="0"/>
    <s v="Sakshi TV"/>
    <s v="SAKSHI NEWS"/>
    <n v="0.02"/>
  </r>
  <r>
    <x v="14"/>
    <x v="0"/>
    <s v="Sakshi TV"/>
    <s v="SAKSHI NEWS"/>
    <n v="0.01"/>
  </r>
  <r>
    <x v="14"/>
    <x v="0"/>
    <s v="Sakshi TV"/>
    <s v="SAKSHI NEWS"/>
    <n v="0.06"/>
  </r>
  <r>
    <x v="14"/>
    <x v="0"/>
    <s v="Sakshi TV"/>
    <s v="SAKSHI BHAVITA"/>
    <n v="0.05"/>
  </r>
  <r>
    <x v="14"/>
    <x v="0"/>
    <s v="Sakshi TV"/>
    <s v="SAKSHI NEWS"/>
    <n v="0.01"/>
  </r>
  <r>
    <x v="14"/>
    <x v="0"/>
    <s v="Sakshi TV"/>
    <s v="MAGAZINE STORY"/>
    <n v="0.01"/>
  </r>
  <r>
    <x v="14"/>
    <x v="0"/>
    <s v="Sakshi TV"/>
    <s v="SAKSHI CINEMA"/>
    <n v="0.01"/>
  </r>
  <r>
    <x v="14"/>
    <x v="0"/>
    <s v="Sakshi TV"/>
    <s v="SAKSHI NEWS"/>
    <n v="0.01"/>
  </r>
  <r>
    <x v="14"/>
    <x v="0"/>
    <s v="Sakshi TV"/>
    <s v="SAKSHI NEWS"/>
    <n v="0.01"/>
  </r>
  <r>
    <x v="14"/>
    <x v="0"/>
    <s v="Sakshi TV"/>
    <s v="SANJEEV KAPOOR VANTILLU"/>
    <n v="0.01"/>
  </r>
  <r>
    <x v="14"/>
    <x v="0"/>
    <s v="Sakshi TV"/>
    <s v="SAKSHI NEWS"/>
    <n v="0.03"/>
  </r>
  <r>
    <x v="14"/>
    <x v="0"/>
    <s v="Sakshi TV"/>
    <s v="URDU NEWS"/>
    <n v="0.04"/>
  </r>
  <r>
    <x v="14"/>
    <x v="0"/>
    <s v="Sakshi TV"/>
    <s v="AP 23"/>
    <n v="0.01"/>
  </r>
  <r>
    <x v="14"/>
    <x v="0"/>
    <s v="Sakshi TV"/>
    <s v="AP 23"/>
    <n v="0.01"/>
  </r>
  <r>
    <x v="14"/>
    <x v="0"/>
    <s v="Sakshi TV"/>
    <s v="SAKSHI NEWS"/>
    <n v="0.04"/>
  </r>
  <r>
    <x v="14"/>
    <x v="0"/>
    <s v="Sakshi TV"/>
    <s v="SAKSHI NEWS"/>
    <n v="0.04"/>
  </r>
  <r>
    <x v="14"/>
    <x v="0"/>
    <s v="Sakshi TV"/>
    <s v="BHARATEEYAM"/>
    <n v="0.04"/>
  </r>
  <r>
    <x v="14"/>
    <x v="0"/>
    <s v="Sakshi TV"/>
    <s v="BHARATEEYAM"/>
    <n v="0.03"/>
  </r>
  <r>
    <x v="14"/>
    <x v="0"/>
    <s v="Sakshi TV"/>
    <s v="THE PRIME TIME SHOW"/>
    <n v="0.01"/>
  </r>
  <r>
    <x v="14"/>
    <x v="0"/>
    <s v="Sakshi TV"/>
    <s v="SAKSHI CINEMA"/>
    <n v="0.03"/>
  </r>
  <r>
    <x v="14"/>
    <x v="0"/>
    <s v="Sakshi TV"/>
    <s v="SAKSHI NEWS"/>
    <n v="0.02"/>
  </r>
  <r>
    <x v="14"/>
    <x v="0"/>
    <s v="Sakshi TV"/>
    <s v="CRIME REPORTER"/>
    <n v="0.05"/>
  </r>
  <r>
    <x v="14"/>
    <x v="0"/>
    <s v="Sakshi TV"/>
    <s v="CRIME REPORTER"/>
    <n v="0.03"/>
  </r>
  <r>
    <x v="15"/>
    <x v="1"/>
    <s v="Sakshi TV"/>
    <s v="WORLD TODAY"/>
    <n v="0.03"/>
  </r>
  <r>
    <x v="15"/>
    <x v="1"/>
    <s v="Sakshi TV"/>
    <s v="THE HEADLINE SHOW"/>
    <n v="0.01"/>
  </r>
  <r>
    <x v="15"/>
    <x v="1"/>
    <s v="Sakshi TV"/>
    <s v="SAKSHI NEWS"/>
    <n v="0.02"/>
  </r>
  <r>
    <x v="15"/>
    <x v="1"/>
    <s v="Sakshi TV"/>
    <s v="SAKSHI NEWS"/>
    <n v="0.02"/>
  </r>
  <r>
    <x v="15"/>
    <x v="1"/>
    <s v="Sakshi TV"/>
    <s v="SAKSHI NEWS"/>
    <n v="0"/>
  </r>
  <r>
    <x v="15"/>
    <x v="1"/>
    <s v="Sakshi TV"/>
    <s v="MEGHA JALSA"/>
    <n v="0.01"/>
  </r>
  <r>
    <x v="15"/>
    <x v="1"/>
    <s v="Sakshi TV"/>
    <s v="SAKSHI CINEMA"/>
    <n v="0.01"/>
  </r>
  <r>
    <x v="15"/>
    <x v="1"/>
    <s v="Sakshi TV"/>
    <s v="SANJEEV KAPOOR VANTILLU"/>
    <n v="0.05"/>
  </r>
  <r>
    <x v="15"/>
    <x v="1"/>
    <s v="Sakshi TV"/>
    <s v="SAKSHI NEWS"/>
    <n v="0.01"/>
  </r>
  <r>
    <x v="15"/>
    <x v="1"/>
    <s v="Sakshi TV"/>
    <s v="CINE REVERSE"/>
    <n v="0.03"/>
  </r>
  <r>
    <x v="15"/>
    <x v="1"/>
    <s v="Sakshi TV"/>
    <s v="CINE REVERSE"/>
    <n v="0"/>
  </r>
  <r>
    <x v="15"/>
    <x v="1"/>
    <s v="Sakshi TV"/>
    <s v="SAKSHI NEWS"/>
    <n v="0.01"/>
  </r>
  <r>
    <x v="15"/>
    <x v="1"/>
    <s v="Sakshi TV"/>
    <s v="AP 23"/>
    <n v="0.01"/>
  </r>
  <r>
    <x v="15"/>
    <x v="1"/>
    <s v="Sakshi TV"/>
    <s v="SAKSHI NEWS"/>
    <n v="0.04"/>
  </r>
  <r>
    <x v="15"/>
    <x v="1"/>
    <s v="Sakshi TV"/>
    <s v="BHARATEEYAM"/>
    <n v="0.03"/>
  </r>
  <r>
    <x v="15"/>
    <x v="1"/>
    <s v="Sakshi TV"/>
    <s v="THE PRIME TIME SHOW"/>
    <n v="0.03"/>
  </r>
  <r>
    <x v="15"/>
    <x v="1"/>
    <s v="Sakshi TV"/>
    <s v="SAKSHI CINEMA"/>
    <n v="0.01"/>
  </r>
  <r>
    <x v="15"/>
    <x v="1"/>
    <s v="Sakshi TV"/>
    <s v="SECRET"/>
    <n v="0.01"/>
  </r>
  <r>
    <x v="16"/>
    <x v="2"/>
    <s v="Sakshi TV"/>
    <s v="WORLD TODAY"/>
    <n v="0.04"/>
  </r>
  <r>
    <x v="16"/>
    <x v="2"/>
    <s v="Sakshi TV"/>
    <s v="THE HEADLINE SHOW"/>
    <n v="0.04"/>
  </r>
  <r>
    <x v="16"/>
    <x v="2"/>
    <s v="Sakshi TV"/>
    <s v="SAKSHI NEWS"/>
    <n v="0.02"/>
  </r>
  <r>
    <x v="16"/>
    <x v="2"/>
    <s v="Sakshi TV"/>
    <s v="SAKSHI NEWS"/>
    <n v="0"/>
  </r>
  <r>
    <x v="16"/>
    <x v="2"/>
    <s v="Sakshi TV"/>
    <s v="SAKSHI NEWS"/>
    <n v="0"/>
  </r>
  <r>
    <x v="16"/>
    <x v="2"/>
    <s v="Sakshi TV"/>
    <s v="SAKSHI NEWS"/>
    <n v="0.03"/>
  </r>
  <r>
    <x v="16"/>
    <x v="2"/>
    <s v="Sakshi TV"/>
    <s v="SAKSHI NEWS"/>
    <n v="0.01"/>
  </r>
  <r>
    <x v="16"/>
    <x v="2"/>
    <s v="Sakshi TV"/>
    <s v="SAKSHI NEWS"/>
    <n v="0.01"/>
  </r>
  <r>
    <x v="16"/>
    <x v="2"/>
    <s v="Sakshi TV"/>
    <s v="SAKSHI NEWS"/>
    <n v="0.03"/>
  </r>
  <r>
    <x v="16"/>
    <x v="2"/>
    <s v="Sakshi TV"/>
    <s v="SAKSHI FAMILY"/>
    <n v="0.01"/>
  </r>
  <r>
    <x v="16"/>
    <x v="2"/>
    <s v="Sakshi TV"/>
    <s v="AP 23"/>
    <n v="0.02"/>
  </r>
  <r>
    <x v="16"/>
    <x v="2"/>
    <s v="Sakshi TV"/>
    <s v="SAKSHI NEWS"/>
    <n v="0.05"/>
  </r>
  <r>
    <x v="16"/>
    <x v="2"/>
    <s v="Sakshi TV"/>
    <s v="BHARATEEYAM"/>
    <n v="0.04"/>
  </r>
  <r>
    <x v="16"/>
    <x v="2"/>
    <s v="Sakshi TV"/>
    <s v="SPECIAL EDITION"/>
    <n v="0.03"/>
  </r>
  <r>
    <x v="16"/>
    <x v="2"/>
    <s v="Sakshi TV"/>
    <s v="SPECIAL EDITION"/>
    <n v="0.03"/>
  </r>
  <r>
    <x v="16"/>
    <x v="2"/>
    <s v="Sakshi TV"/>
    <s v="SAKSHI CINEMA"/>
    <n v="0.02"/>
  </r>
  <r>
    <x v="16"/>
    <x v="2"/>
    <s v="Sakshi TV"/>
    <s v="SAKSHI CINEMA"/>
    <n v="0.02"/>
  </r>
  <r>
    <x v="17"/>
    <x v="3"/>
    <s v="Sakshi TV"/>
    <s v="NEWS WEEK"/>
    <n v="0.11"/>
  </r>
  <r>
    <x v="17"/>
    <x v="3"/>
    <s v="Sakshi TV"/>
    <s v="LAW POINT"/>
    <n v="0.01"/>
  </r>
  <r>
    <x v="17"/>
    <x v="3"/>
    <s v="Sakshi TV"/>
    <s v="SAKSHI NEWS"/>
    <n v="0.01"/>
  </r>
  <r>
    <x v="17"/>
    <x v="3"/>
    <s v="Sakshi TV"/>
    <s v="SAKSHI NEWS"/>
    <n v="0"/>
  </r>
  <r>
    <x v="17"/>
    <x v="3"/>
    <s v="Sakshi TV"/>
    <s v="MAGAZINE STORY"/>
    <n v="0.06"/>
  </r>
  <r>
    <x v="17"/>
    <x v="3"/>
    <s v="Sakshi TV"/>
    <s v="SAKSHI NEWS"/>
    <n v="0.02"/>
  </r>
  <r>
    <x v="17"/>
    <x v="3"/>
    <s v="Sakshi TV"/>
    <s v="SAKSHI CINEMA"/>
    <n v="0.01"/>
  </r>
  <r>
    <x v="17"/>
    <x v="3"/>
    <s v="Sakshi TV"/>
    <s v="SAKSHI NEWS"/>
    <n v="0.01"/>
  </r>
  <r>
    <x v="17"/>
    <x v="3"/>
    <s v="Sakshi TV"/>
    <s v="AAA TELE SHOPPING"/>
    <n v="0.02"/>
  </r>
  <r>
    <x v="17"/>
    <x v="3"/>
    <s v="Sakshi TV"/>
    <s v="AP 23"/>
    <n v="0"/>
  </r>
  <r>
    <x v="17"/>
    <x v="3"/>
    <s v="Sakshi TV"/>
    <s v="BHARATEEYAM"/>
    <n v="0"/>
  </r>
  <r>
    <x v="17"/>
    <x v="3"/>
    <s v="Sakshi TV"/>
    <s v="BHARATEEYAM"/>
    <n v="0"/>
  </r>
  <r>
    <x v="17"/>
    <x v="3"/>
    <s v="Sakshi TV"/>
    <s v="SAKSHI CINEMA"/>
    <n v="0.02"/>
  </r>
  <r>
    <x v="17"/>
    <x v="3"/>
    <s v="Sakshi TV"/>
    <s v="SAKSHI NEWS"/>
    <n v="0.01"/>
  </r>
  <r>
    <x v="17"/>
    <x v="3"/>
    <s v="Sakshi TV"/>
    <s v="SAKSHI VEDIKA"/>
    <n v="0"/>
  </r>
  <r>
    <x v="17"/>
    <x v="3"/>
    <s v="Sakshi TV"/>
    <s v="SAKSHI VEDIKA"/>
    <n v="0"/>
  </r>
  <r>
    <x v="17"/>
    <x v="3"/>
    <s v="Sakshi TV"/>
    <s v="SAKSHI VEDIKA"/>
    <n v="0"/>
  </r>
  <r>
    <x v="18"/>
    <x v="4"/>
    <s v="Sakshi TV"/>
    <s v="SAKSHI NEWS"/>
    <n v="0.02"/>
  </r>
  <r>
    <x v="18"/>
    <x v="4"/>
    <s v="Sakshi TV"/>
    <s v="SAKSHI BHAVITA"/>
    <n v="0.03"/>
  </r>
  <r>
    <x v="18"/>
    <x v="4"/>
    <s v="Sakshi TV"/>
    <s v="SAKSHI BHAVITA"/>
    <n v="0.01"/>
  </r>
  <r>
    <x v="18"/>
    <x v="4"/>
    <s v="Sakshi TV"/>
    <s v="SAKSHI NEWS"/>
    <n v="0.02"/>
  </r>
  <r>
    <x v="18"/>
    <x v="4"/>
    <s v="Sakshi TV"/>
    <s v="AAA TELE SHOPPING"/>
    <n v="0.05"/>
  </r>
  <r>
    <x v="18"/>
    <x v="4"/>
    <s v="Sakshi TV"/>
    <s v="MAGAZINE STORY"/>
    <n v="0.06"/>
  </r>
  <r>
    <x v="18"/>
    <x v="4"/>
    <s v="Sakshi TV"/>
    <s v="AP 23"/>
    <n v="0.02"/>
  </r>
  <r>
    <x v="18"/>
    <x v="4"/>
    <s v="Sakshi TV"/>
    <s v="SAKSHI LIFE LINE"/>
    <n v="0.02"/>
  </r>
  <r>
    <x v="18"/>
    <x v="4"/>
    <s v="Sakshi TV"/>
    <s v="SAKSHI NEWS"/>
    <n v="0"/>
  </r>
  <r>
    <x v="18"/>
    <x v="4"/>
    <s v="Sakshi TV"/>
    <s v="CINE REVERSE"/>
    <n v="0.01"/>
  </r>
  <r>
    <x v="18"/>
    <x v="4"/>
    <s v="Sakshi TV"/>
    <s v="CINE REVERSE"/>
    <n v="0.01"/>
  </r>
  <r>
    <x v="18"/>
    <x v="4"/>
    <s v="Sakshi TV"/>
    <s v="CINE REVERSE"/>
    <n v="0.01"/>
  </r>
  <r>
    <x v="18"/>
    <x v="4"/>
    <s v="Sakshi TV"/>
    <s v="SAKSHI NEWS"/>
    <n v="0.01"/>
  </r>
  <r>
    <x v="18"/>
    <x v="4"/>
    <s v="Sakshi TV"/>
    <s v="SAKSHI NEWS"/>
    <n v="0.01"/>
  </r>
  <r>
    <x v="18"/>
    <x v="4"/>
    <s v="Sakshi TV"/>
    <s v="STAR STAR SUPERSTAR"/>
    <n v="0.02"/>
  </r>
  <r>
    <x v="18"/>
    <x v="4"/>
    <s v="Sakshi TV"/>
    <s v="STAR STAR SUPERSTAR"/>
    <n v="0.02"/>
  </r>
  <r>
    <x v="18"/>
    <x v="4"/>
    <s v="Sakshi TV"/>
    <s v="SELLYBRANDS"/>
    <n v="0.02"/>
  </r>
  <r>
    <x v="19"/>
    <x v="5"/>
    <s v="Sakshi TV"/>
    <s v="MARO PRAJAPRASTANAM"/>
    <n v="7.0000000000000007E-2"/>
  </r>
  <r>
    <x v="19"/>
    <x v="5"/>
    <s v="Sakshi TV"/>
    <s v="SPECIAL EDITION"/>
    <n v="0.11"/>
  </r>
  <r>
    <x v="19"/>
    <x v="5"/>
    <s v="Sakshi TV"/>
    <s v="SPECIAL EDITION"/>
    <n v="0.06"/>
  </r>
  <r>
    <x v="19"/>
    <x v="5"/>
    <s v="Sakshi TV"/>
    <s v="SAKSHI NEWS"/>
    <n v="0.03"/>
  </r>
  <r>
    <x v="19"/>
    <x v="5"/>
    <s v="Sakshi TV"/>
    <s v="LAAHIRI LAAHIRI"/>
    <n v="0.01"/>
  </r>
  <r>
    <x v="19"/>
    <x v="5"/>
    <s v="Sakshi TV"/>
    <s v="LAAHIRI LAAHIRI"/>
    <n v="0.05"/>
  </r>
  <r>
    <x v="19"/>
    <x v="5"/>
    <s v="Sakshi TV"/>
    <s v="SAKSHI CINEMA"/>
    <n v="0.04"/>
  </r>
  <r>
    <x v="19"/>
    <x v="5"/>
    <s v="Sakshi TV"/>
    <s v="SANJEEV KAPOOR VANTILLU"/>
    <n v="0.01"/>
  </r>
  <r>
    <x v="19"/>
    <x v="5"/>
    <s v="Sakshi TV"/>
    <s v="MARGAM"/>
    <n v="0.01"/>
  </r>
  <r>
    <x v="19"/>
    <x v="5"/>
    <s v="Sakshi TV"/>
    <s v="URDU NEWS"/>
    <n v="0.03"/>
  </r>
  <r>
    <x v="19"/>
    <x v="5"/>
    <s v="Sakshi TV"/>
    <s v="SAKSHI NEWS"/>
    <n v="0.01"/>
  </r>
  <r>
    <x v="19"/>
    <x v="5"/>
    <s v="Sakshi TV"/>
    <s v="SAKSHI NEWS"/>
    <n v="0.01"/>
  </r>
  <r>
    <x v="19"/>
    <x v="5"/>
    <s v="Sakshi TV"/>
    <s v="SAKSHI NEWS"/>
    <n v="0.02"/>
  </r>
  <r>
    <x v="19"/>
    <x v="5"/>
    <s v="Sakshi TV"/>
    <s v="JAGAN MATA JANAM PAATA"/>
    <n v="0.02"/>
  </r>
  <r>
    <x v="19"/>
    <x v="5"/>
    <s v="Sakshi TV"/>
    <s v="JAGAN MATA JANAM PAATA"/>
    <n v="0.01"/>
  </r>
  <r>
    <x v="19"/>
    <x v="5"/>
    <s v="Sakshi TV"/>
    <s v="JAGAN MATA JANAM PAATA"/>
    <n v="0.02"/>
  </r>
  <r>
    <x v="19"/>
    <x v="5"/>
    <s v="Sakshi TV"/>
    <s v="SAKSHI VEDIKA"/>
    <n v="0.02"/>
  </r>
  <r>
    <x v="20"/>
    <x v="6"/>
    <s v="Sakshi TV"/>
    <s v="THE HEADLINE SHOW"/>
    <n v="0.04"/>
  </r>
  <r>
    <x v="20"/>
    <x v="6"/>
    <s v="Sakshi TV"/>
    <s v="MARO PRAJAPRASTANAM"/>
    <n v="0.01"/>
  </r>
  <r>
    <x v="20"/>
    <x v="6"/>
    <s v="Sakshi TV"/>
    <s v="SAKSHI NEWS"/>
    <n v="0.06"/>
  </r>
  <r>
    <x v="20"/>
    <x v="6"/>
    <s v="Sakshi TV"/>
    <s v="SPECIAL EDITION"/>
    <n v="0.03"/>
  </r>
  <r>
    <x v="20"/>
    <x v="6"/>
    <s v="Sakshi TV"/>
    <s v="SAKSHI NEWS"/>
    <n v="7.0000000000000007E-2"/>
  </r>
  <r>
    <x v="20"/>
    <x v="6"/>
    <s v="Sakshi TV"/>
    <s v="JAGAN MATA JANAM PAATA"/>
    <n v="0.04"/>
  </r>
  <r>
    <x v="20"/>
    <x v="6"/>
    <s v="Sakshi TV"/>
    <s v="SAKSHI NEWS"/>
    <n v="0.03"/>
  </r>
  <r>
    <x v="20"/>
    <x v="6"/>
    <s v="Sakshi TV"/>
    <s v="AAA TELE SHOPPING"/>
    <n v="0.02"/>
  </r>
  <r>
    <x v="20"/>
    <x v="6"/>
    <s v="Sakshi TV"/>
    <s v="NE RAKA KOSAM"/>
    <n v="0"/>
  </r>
  <r>
    <x v="20"/>
    <x v="6"/>
    <s v="Sakshi TV"/>
    <s v="SAKSHI NEWS"/>
    <n v="0.01"/>
  </r>
  <r>
    <x v="20"/>
    <x v="6"/>
    <s v="Sakshi TV"/>
    <s v="SAKSHI NEWS"/>
    <n v="0.05"/>
  </r>
  <r>
    <x v="20"/>
    <x v="6"/>
    <s v="Sakshi TV"/>
    <s v="SAKSHI NEWS"/>
    <n v="0.04"/>
  </r>
  <r>
    <x v="20"/>
    <x v="6"/>
    <s v="Sakshi TV"/>
    <s v="NE RAKA KOSAM"/>
    <n v="0.01"/>
  </r>
  <r>
    <x v="20"/>
    <x v="6"/>
    <s v="Sakshi TV"/>
    <s v="URDU NEWS"/>
    <n v="0"/>
  </r>
  <r>
    <x v="20"/>
    <x v="6"/>
    <s v="Sakshi TV"/>
    <s v="SARIHADDULENI SANGHIBHAVA"/>
    <n v="0.01"/>
  </r>
  <r>
    <x v="20"/>
    <x v="6"/>
    <s v="Sakshi TV"/>
    <s v="SARIHADDULENI SANGHIBHAVA"/>
    <n v="0.01"/>
  </r>
  <r>
    <x v="21"/>
    <x v="0"/>
    <s v="Sakshi TV"/>
    <s v="SAKSHI NEWS"/>
    <n v="0.01"/>
  </r>
  <r>
    <x v="21"/>
    <x v="0"/>
    <s v="Sakshi TV"/>
    <s v="WORLD TODAY"/>
    <n v="0.06"/>
  </r>
  <r>
    <x v="21"/>
    <x v="0"/>
    <s v="Sakshi TV"/>
    <s v="THE HEADLINE SHOW"/>
    <n v="0.08"/>
  </r>
  <r>
    <x v="21"/>
    <x v="0"/>
    <s v="Sakshi TV"/>
    <s v="SPECIAL EDITION"/>
    <n v="0.02"/>
  </r>
  <r>
    <x v="21"/>
    <x v="0"/>
    <s v="Sakshi TV"/>
    <s v="SPECIAL EDITION"/>
    <n v="0.01"/>
  </r>
  <r>
    <x v="21"/>
    <x v="0"/>
    <s v="Sakshi TV"/>
    <s v="SAKSHI NEWS"/>
    <n v="0.04"/>
  </r>
  <r>
    <x v="21"/>
    <x v="0"/>
    <s v="Sakshi TV"/>
    <s v="SPECIAL EDITION"/>
    <n v="0.04"/>
  </r>
  <r>
    <x v="21"/>
    <x v="0"/>
    <s v="Sakshi TV"/>
    <s v="SAKSHI NEWS"/>
    <n v="0.05"/>
  </r>
  <r>
    <x v="21"/>
    <x v="0"/>
    <s v="Sakshi TV"/>
    <s v="SAKSHI BHAVITA"/>
    <n v="0.06"/>
  </r>
  <r>
    <x v="21"/>
    <x v="0"/>
    <s v="Sakshi TV"/>
    <s v="SAKSHI NEWS"/>
    <n v="0"/>
  </r>
  <r>
    <x v="21"/>
    <x v="0"/>
    <s v="Sakshi TV"/>
    <s v="SAKSHI NEWS"/>
    <n v="0.01"/>
  </r>
  <r>
    <x v="21"/>
    <x v="0"/>
    <s v="Sakshi TV"/>
    <s v="SAKSHI NEWS"/>
    <n v="0.02"/>
  </r>
  <r>
    <x v="21"/>
    <x v="0"/>
    <s v="Sakshi TV"/>
    <s v="SANJEEV KAPOOR VANTILLU"/>
    <n v="0.01"/>
  </r>
  <r>
    <x v="21"/>
    <x v="0"/>
    <s v="Sakshi TV"/>
    <s v="SAKSHI NEWS"/>
    <n v="0.04"/>
  </r>
  <r>
    <x v="21"/>
    <x v="0"/>
    <s v="Sakshi TV"/>
    <s v="SAKSHI NEWS"/>
    <n v="0.03"/>
  </r>
  <r>
    <x v="21"/>
    <x v="0"/>
    <s v="Sakshi TV"/>
    <s v="SAKSHI NEWS"/>
    <n v="0.02"/>
  </r>
  <r>
    <x v="21"/>
    <x v="0"/>
    <s v="Sakshi TV"/>
    <s v="CRIME REPORTER"/>
    <n v="0.02"/>
  </r>
  <r>
    <x v="21"/>
    <x v="0"/>
    <s v="Sakshi TV"/>
    <s v="CRIME REPORTER"/>
    <n v="0.01"/>
  </r>
  <r>
    <x v="22"/>
    <x v="1"/>
    <s v="Sakshi TV"/>
    <s v="SAKSHI NEWS"/>
    <n v="0.02"/>
  </r>
  <r>
    <x v="22"/>
    <x v="1"/>
    <s v="Sakshi TV"/>
    <s v="WORLD TODAY"/>
    <n v="0.01"/>
  </r>
  <r>
    <x v="22"/>
    <x v="1"/>
    <s v="Sakshi TV"/>
    <s v="THE HEADLINE SHOW"/>
    <n v="0.04"/>
  </r>
  <r>
    <x v="22"/>
    <x v="1"/>
    <s v="Sakshi TV"/>
    <s v="THE HEADLINE SHOW"/>
    <n v="0"/>
  </r>
  <r>
    <x v="22"/>
    <x v="1"/>
    <s v="Sakshi TV"/>
    <s v="SAKSHI NEWS"/>
    <n v="0.01"/>
  </r>
  <r>
    <x v="22"/>
    <x v="1"/>
    <s v="Sakshi TV"/>
    <s v="MARO PRAJAPRASTANAM"/>
    <n v="0.03"/>
  </r>
  <r>
    <x v="22"/>
    <x v="1"/>
    <s v="Sakshi TV"/>
    <s v="DING DONG"/>
    <n v="0.02"/>
  </r>
  <r>
    <x v="22"/>
    <x v="1"/>
    <s v="Sakshi TV"/>
    <s v="DING DONG"/>
    <n v="0.02"/>
  </r>
  <r>
    <x v="22"/>
    <x v="1"/>
    <s v="Sakshi TV"/>
    <s v="SAKSHI NEWS"/>
    <n v="0"/>
  </r>
  <r>
    <x v="22"/>
    <x v="1"/>
    <s v="Sakshi TV"/>
    <s v="MAGAZINE STORY"/>
    <n v="0.02"/>
  </r>
  <r>
    <x v="22"/>
    <x v="1"/>
    <s v="Sakshi TV"/>
    <s v="SAKSHI NEWS"/>
    <n v="0.01"/>
  </r>
  <r>
    <x v="22"/>
    <x v="1"/>
    <s v="Sakshi TV"/>
    <s v="SAKSHI NEWS"/>
    <n v="0"/>
  </r>
  <r>
    <x v="22"/>
    <x v="1"/>
    <s v="Sakshi TV"/>
    <s v="SAKSHI NEWS"/>
    <n v="0.05"/>
  </r>
  <r>
    <x v="22"/>
    <x v="1"/>
    <s v="Sakshi TV"/>
    <s v="SAKSHI NEWS"/>
    <n v="0"/>
  </r>
  <r>
    <x v="22"/>
    <x v="1"/>
    <s v="Sakshi TV"/>
    <s v="SAKSHI NEWS"/>
    <n v="0.03"/>
  </r>
  <r>
    <x v="22"/>
    <x v="1"/>
    <s v="Sakshi TV"/>
    <s v="AP 23"/>
    <n v="0.03"/>
  </r>
  <r>
    <x v="22"/>
    <x v="1"/>
    <s v="Sakshi TV"/>
    <s v="SAKSHI NEWS"/>
    <n v="0.02"/>
  </r>
  <r>
    <x v="23"/>
    <x v="2"/>
    <s v="Sakshi TV"/>
    <s v="SAKSHI NEWS"/>
    <n v="0.02"/>
  </r>
  <r>
    <x v="23"/>
    <x v="2"/>
    <s v="Sakshi TV"/>
    <s v="THE HEADLINE SHOW"/>
    <n v="0.01"/>
  </r>
  <r>
    <x v="23"/>
    <x v="2"/>
    <s v="Sakshi TV"/>
    <s v="THE HEADLINE SHOW"/>
    <n v="0.01"/>
  </r>
  <r>
    <x v="23"/>
    <x v="2"/>
    <s v="Sakshi TV"/>
    <s v="THE HEADLINE SHOW"/>
    <n v="0"/>
  </r>
  <r>
    <x v="23"/>
    <x v="2"/>
    <s v="Sakshi TV"/>
    <s v="SAKSHI NEWS"/>
    <n v="0.01"/>
  </r>
  <r>
    <x v="23"/>
    <x v="2"/>
    <s v="Sakshi TV"/>
    <s v="TO THE POINT"/>
    <n v="0.01"/>
  </r>
  <r>
    <x v="23"/>
    <x v="2"/>
    <s v="Sakshi TV"/>
    <s v="TO THE POINT"/>
    <n v="0.01"/>
  </r>
  <r>
    <x v="23"/>
    <x v="2"/>
    <s v="Sakshi TV"/>
    <s v="SAKSHI NEWS"/>
    <n v="0.03"/>
  </r>
  <r>
    <x v="23"/>
    <x v="2"/>
    <s v="Sakshi TV"/>
    <s v="SAKSHI NEWS"/>
    <n v="0.05"/>
  </r>
  <r>
    <x v="23"/>
    <x v="2"/>
    <s v="Sakshi TV"/>
    <s v="SAKSHI NEWS"/>
    <n v="0.05"/>
  </r>
  <r>
    <x v="23"/>
    <x v="2"/>
    <s v="Sakshi TV"/>
    <s v="SAKSHI NEWS"/>
    <n v="0"/>
  </r>
  <r>
    <x v="23"/>
    <x v="2"/>
    <s v="Sakshi TV"/>
    <s v="SAKSHI FAMILY"/>
    <n v="0"/>
  </r>
  <r>
    <x v="23"/>
    <x v="2"/>
    <s v="Sakshi TV"/>
    <s v="SAKSHI FAMILY"/>
    <n v="0.01"/>
  </r>
  <r>
    <x v="23"/>
    <x v="2"/>
    <s v="Sakshi TV"/>
    <s v="SAKSHI NEWS"/>
    <n v="0"/>
  </r>
  <r>
    <x v="23"/>
    <x v="2"/>
    <s v="Sakshi TV"/>
    <s v="SAKSHI NEWS"/>
    <n v="0.01"/>
  </r>
  <r>
    <x v="23"/>
    <x v="2"/>
    <s v="Sakshi TV"/>
    <s v="URDU NEWS"/>
    <n v="0.01"/>
  </r>
  <r>
    <x v="23"/>
    <x v="2"/>
    <s v="Sakshi TV"/>
    <s v="TOP AT 10"/>
    <n v="0.02"/>
  </r>
  <r>
    <x v="23"/>
    <x v="2"/>
    <s v="Sakshi TV"/>
    <s v="SAKSHI NEWS"/>
    <n v="0"/>
  </r>
  <r>
    <x v="23"/>
    <x v="2"/>
    <s v="Sakshi TV"/>
    <s v="CRIME REPORTER"/>
    <n v="0"/>
  </r>
  <r>
    <x v="23"/>
    <x v="2"/>
    <s v="Sakshi TV"/>
    <s v="CRIME REPORTER"/>
    <n v="0"/>
  </r>
  <r>
    <x v="24"/>
    <x v="3"/>
    <s v="Sakshi TV"/>
    <s v="SAKSHI NEWS"/>
    <n v="0.01"/>
  </r>
  <r>
    <x v="24"/>
    <x v="3"/>
    <s v="Sakshi TV"/>
    <s v="LAW POINT"/>
    <n v="0.03"/>
  </r>
  <r>
    <x v="24"/>
    <x v="3"/>
    <s v="Sakshi TV"/>
    <s v="MARO PRAJAPRASTANAM"/>
    <n v="0.04"/>
  </r>
  <r>
    <x v="24"/>
    <x v="3"/>
    <s v="Sakshi TV"/>
    <s v="SAKSHI NEWS"/>
    <n v="0"/>
  </r>
  <r>
    <x v="24"/>
    <x v="3"/>
    <s v="Sakshi TV"/>
    <s v="LAAHIRI LAAHIRI"/>
    <n v="0.05"/>
  </r>
  <r>
    <x v="24"/>
    <x v="3"/>
    <s v="Sakshi TV"/>
    <s v="SAKSHI NEWS"/>
    <n v="0.01"/>
  </r>
  <r>
    <x v="24"/>
    <x v="3"/>
    <s v="Sakshi TV"/>
    <s v="SECRET"/>
    <n v="0.02"/>
  </r>
  <r>
    <x v="24"/>
    <x v="3"/>
    <s v="Sakshi TV"/>
    <s v="SAKSHI NEWS"/>
    <n v="0.02"/>
  </r>
  <r>
    <x v="24"/>
    <x v="3"/>
    <s v="Sakshi TV"/>
    <s v="SAKSHI NEWS"/>
    <n v="0.03"/>
  </r>
  <r>
    <x v="24"/>
    <x v="3"/>
    <s v="Sakshi TV"/>
    <s v="SAKSHI CINEMA"/>
    <n v="0.02"/>
  </r>
  <r>
    <x v="24"/>
    <x v="3"/>
    <s v="Sakshi TV"/>
    <s v="SAKSHI FAMILY"/>
    <n v="0"/>
  </r>
  <r>
    <x v="24"/>
    <x v="3"/>
    <s v="Sakshi TV"/>
    <s v="OM 3D AUDIO HIGHLIGHTS"/>
    <n v="0.04"/>
  </r>
  <r>
    <x v="24"/>
    <x v="3"/>
    <s v="Sakshi TV"/>
    <s v="OM 3D AUDIO HIGHLIGHTS"/>
    <n v="0.02"/>
  </r>
  <r>
    <x v="24"/>
    <x v="3"/>
    <s v="Sakshi TV"/>
    <s v="SAKSHI NEWS"/>
    <n v="0.04"/>
  </r>
  <r>
    <x v="24"/>
    <x v="3"/>
    <s v="Sakshi TV"/>
    <s v="URDU NEWS"/>
    <n v="7.0000000000000007E-2"/>
  </r>
  <r>
    <x v="24"/>
    <x v="3"/>
    <s v="Sakshi TV"/>
    <s v="SECRET"/>
    <n v="0"/>
  </r>
  <r>
    <x v="24"/>
    <x v="3"/>
    <s v="Sakshi TV"/>
    <s v="SAKSHI NEWS"/>
    <n v="0"/>
  </r>
  <r>
    <x v="25"/>
    <x v="4"/>
    <s v="Sakshi TV"/>
    <s v="SAKSHI NEWS"/>
    <n v="0.04"/>
  </r>
  <r>
    <x v="25"/>
    <x v="4"/>
    <s v="Sakshi TV"/>
    <s v="THE HEADLINE SHOW"/>
    <n v="0.09"/>
  </r>
  <r>
    <x v="25"/>
    <x v="4"/>
    <s v="Sakshi TV"/>
    <s v="TODAYS NEWSMAKER"/>
    <n v="0.11"/>
  </r>
  <r>
    <x v="25"/>
    <x v="4"/>
    <s v="Sakshi TV"/>
    <s v="SAKSHI NEWS"/>
    <n v="0.03"/>
  </r>
  <r>
    <x v="25"/>
    <x v="4"/>
    <s v="Sakshi TV"/>
    <s v="SAKSHI NEWS"/>
    <n v="0.03"/>
  </r>
  <r>
    <x v="25"/>
    <x v="4"/>
    <s v="Sakshi TV"/>
    <s v="DING DONG"/>
    <n v="0"/>
  </r>
  <r>
    <x v="25"/>
    <x v="4"/>
    <s v="Sakshi TV"/>
    <s v="SAKSHI NEWS"/>
    <n v="0"/>
  </r>
  <r>
    <x v="25"/>
    <x v="4"/>
    <s v="Sakshi TV"/>
    <s v="SAKSHI BHAVITA"/>
    <n v="0"/>
  </r>
  <r>
    <x v="25"/>
    <x v="4"/>
    <s v="Sakshi TV"/>
    <s v="SAKSHI NEWS"/>
    <n v="0.04"/>
  </r>
  <r>
    <x v="25"/>
    <x v="4"/>
    <s v="Sakshi TV"/>
    <s v="BEST OF SANJEEV KAPOOR VANTILLU"/>
    <n v="0"/>
  </r>
  <r>
    <x v="25"/>
    <x v="4"/>
    <s v="Sakshi TV"/>
    <s v="SAKSHI NEWS"/>
    <n v="0"/>
  </r>
  <r>
    <x v="25"/>
    <x v="4"/>
    <s v="Sakshi TV"/>
    <s v="SAKSHI NEWS"/>
    <n v="0.04"/>
  </r>
  <r>
    <x v="25"/>
    <x v="4"/>
    <s v="Sakshi TV"/>
    <s v="STAR STAR SUPERSTAR"/>
    <n v="0.05"/>
  </r>
  <r>
    <x v="25"/>
    <x v="4"/>
    <s v="Sakshi TV"/>
    <s v="SAKSHI NEWS"/>
    <n v="0"/>
  </r>
  <r>
    <x v="25"/>
    <x v="4"/>
    <s v="Sakshi TV"/>
    <s v="SAKSHI NEWS"/>
    <n v="0"/>
  </r>
  <r>
    <x v="25"/>
    <x v="4"/>
    <s v="Sakshi TV"/>
    <s v="STAR STAR SUPERSTAR"/>
    <n v="0"/>
  </r>
  <r>
    <x v="25"/>
    <x v="4"/>
    <s v="Sakshi TV"/>
    <s v="STAR STAR SUPERSTAR"/>
    <n v="0"/>
  </r>
  <r>
    <x v="26"/>
    <x v="5"/>
    <s v="Sakshi TV"/>
    <s v="WORLD TODAY"/>
    <n v="0.01"/>
  </r>
  <r>
    <x v="26"/>
    <x v="5"/>
    <s v="Sakshi TV"/>
    <s v="THE HEADLINE SHOW"/>
    <n v="0.04"/>
  </r>
  <r>
    <x v="26"/>
    <x v="5"/>
    <s v="Sakshi TV"/>
    <s v="SPECIAL EDITION"/>
    <n v="0"/>
  </r>
  <r>
    <x v="26"/>
    <x v="5"/>
    <s v="Sakshi TV"/>
    <s v="SAKSHI NEWS"/>
    <n v="0.03"/>
  </r>
  <r>
    <x v="26"/>
    <x v="5"/>
    <s v="Sakshi TV"/>
    <s v="SAKSHI NEWS"/>
    <n v="0.04"/>
  </r>
  <r>
    <x v="26"/>
    <x v="5"/>
    <s v="Sakshi TV"/>
    <s v="DING DONG"/>
    <n v="0"/>
  </r>
  <r>
    <x v="26"/>
    <x v="5"/>
    <s v="Sakshi TV"/>
    <s v="SAKSHI NEWS"/>
    <n v="0"/>
  </r>
  <r>
    <x v="26"/>
    <x v="5"/>
    <s v="Sakshi TV"/>
    <s v="MAGAZINE STORY"/>
    <n v="0.01"/>
  </r>
  <r>
    <x v="26"/>
    <x v="5"/>
    <s v="Sakshi TV"/>
    <s v="SAKSHI NEWS"/>
    <n v="0"/>
  </r>
  <r>
    <x v="26"/>
    <x v="5"/>
    <s v="Sakshi TV"/>
    <s v="SAKSHI NEWS"/>
    <n v="0"/>
  </r>
  <r>
    <x v="26"/>
    <x v="5"/>
    <s v="Sakshi TV"/>
    <s v="SANJEEV KAPOOR VANTILLU"/>
    <n v="0.03"/>
  </r>
  <r>
    <x v="26"/>
    <x v="5"/>
    <s v="Sakshi TV"/>
    <s v="SAKSHI NEWS"/>
    <n v="0.03"/>
  </r>
  <r>
    <x v="26"/>
    <x v="5"/>
    <s v="Sakshi TV"/>
    <s v="SAKSHI NEWS"/>
    <n v="0"/>
  </r>
  <r>
    <x v="26"/>
    <x v="5"/>
    <s v="Sakshi TV"/>
    <s v="SAKSHI NEWS"/>
    <n v="0"/>
  </r>
  <r>
    <x v="26"/>
    <x v="5"/>
    <s v="Sakshi TV"/>
    <s v="DESHAM KLISHTA PARISTHULO VUNNADI"/>
    <n v="0.01"/>
  </r>
  <r>
    <x v="26"/>
    <x v="5"/>
    <s v="Sakshi TV"/>
    <s v="MARGAM"/>
    <n v="0"/>
  </r>
  <r>
    <x v="26"/>
    <x v="5"/>
    <s v="Sakshi TV"/>
    <s v="AP 23"/>
    <n v="0"/>
  </r>
  <r>
    <x v="26"/>
    <x v="5"/>
    <s v="Sakshi TV"/>
    <s v="SELLYBRANDS"/>
    <n v="0"/>
  </r>
  <r>
    <x v="26"/>
    <x v="5"/>
    <s v="Sakshi TV"/>
    <s v="CRIME REPORTER"/>
    <n v="0"/>
  </r>
  <r>
    <x v="27"/>
    <x v="6"/>
    <s v="Sakshi TV"/>
    <s v="THE HEADLINE SHOW"/>
    <n v="0.05"/>
  </r>
  <r>
    <x v="27"/>
    <x v="6"/>
    <s v="Sakshi TV"/>
    <s v="THE HEADLINE SHOW"/>
    <n v="0.02"/>
  </r>
  <r>
    <x v="27"/>
    <x v="6"/>
    <s v="Sakshi TV"/>
    <s v="MARO PRAJAPRASTANAM"/>
    <n v="0.01"/>
  </r>
  <r>
    <x v="27"/>
    <x v="6"/>
    <s v="Sakshi TV"/>
    <s v="SAKSHI NEWS"/>
    <n v="0.05"/>
  </r>
  <r>
    <x v="27"/>
    <x v="6"/>
    <s v="Sakshi TV"/>
    <s v="STAR STAR SUPERSTAR"/>
    <n v="0.03"/>
  </r>
  <r>
    <x v="27"/>
    <x v="6"/>
    <s v="Sakshi TV"/>
    <s v="PROPERTY PLUS"/>
    <n v="0.02"/>
  </r>
  <r>
    <x v="27"/>
    <x v="6"/>
    <s v="Sakshi TV"/>
    <s v="PROPERTY PLUS"/>
    <n v="0"/>
  </r>
  <r>
    <x v="27"/>
    <x v="6"/>
    <s v="Sakshi TV"/>
    <s v="SAKSHI NEWS"/>
    <n v="0.01"/>
  </r>
  <r>
    <x v="27"/>
    <x v="6"/>
    <s v="Sakshi TV"/>
    <s v="SANJEEV KAPOOR VANTILLU"/>
    <n v="0"/>
  </r>
  <r>
    <x v="27"/>
    <x v="6"/>
    <s v="Sakshi TV"/>
    <s v="SAKSHI NEWS"/>
    <n v="0.02"/>
  </r>
  <r>
    <x v="27"/>
    <x v="6"/>
    <s v="Sakshi TV"/>
    <s v="SAKSHI NEWS"/>
    <n v="0.02"/>
  </r>
  <r>
    <x v="27"/>
    <x v="6"/>
    <s v="Sakshi TV"/>
    <s v="MARGAM"/>
    <n v="0.02"/>
  </r>
  <r>
    <x v="27"/>
    <x v="6"/>
    <s v="Sakshi TV"/>
    <s v="MARGAM"/>
    <n v="0.04"/>
  </r>
  <r>
    <x v="27"/>
    <x v="6"/>
    <s v="Sakshi TV"/>
    <s v="SAKSHI NEWS"/>
    <n v="0.04"/>
  </r>
  <r>
    <x v="27"/>
    <x v="6"/>
    <s v="Sakshi TV"/>
    <s v="ANUBANDH GODAVARI"/>
    <n v="0.02"/>
  </r>
  <r>
    <x v="27"/>
    <x v="6"/>
    <s v="Sakshi TV"/>
    <s v="SAKSHI CINEMA"/>
    <n v="0.01"/>
  </r>
  <r>
    <x v="27"/>
    <x v="6"/>
    <s v="Sakshi TV"/>
    <s v="SECRET"/>
    <n v="0"/>
  </r>
  <r>
    <x v="28"/>
    <x v="0"/>
    <s v="Sakshi TV"/>
    <s v="WORLD TODAY"/>
    <n v="0.06"/>
  </r>
  <r>
    <x v="28"/>
    <x v="0"/>
    <s v="Sakshi TV"/>
    <s v="THE HEADLINE SHOW"/>
    <n v="0.03"/>
  </r>
  <r>
    <x v="28"/>
    <x v="0"/>
    <s v="Sakshi TV"/>
    <s v="MARO PRAJAPRASTANAM"/>
    <n v="0"/>
  </r>
  <r>
    <x v="28"/>
    <x v="0"/>
    <s v="Sakshi TV"/>
    <s v="SAKSHI NEWS"/>
    <n v="0.02"/>
  </r>
  <r>
    <x v="28"/>
    <x v="0"/>
    <s v="Sakshi TV"/>
    <s v="SAKSHI NEWS"/>
    <n v="0.01"/>
  </r>
  <r>
    <x v="28"/>
    <x v="0"/>
    <s v="Sakshi TV"/>
    <s v="SAKSHI NEWS"/>
    <n v="0.03"/>
  </r>
  <r>
    <x v="28"/>
    <x v="0"/>
    <s v="Sakshi TV"/>
    <s v="SAKSHI NEWS"/>
    <n v="0.05"/>
  </r>
  <r>
    <x v="28"/>
    <x v="0"/>
    <s v="Sakshi TV"/>
    <s v="SAKSHI CINEMA"/>
    <n v="0.03"/>
  </r>
  <r>
    <x v="28"/>
    <x v="0"/>
    <s v="Sakshi TV"/>
    <s v="SAKSHI NEWS"/>
    <n v="0.02"/>
  </r>
  <r>
    <x v="28"/>
    <x v="0"/>
    <s v="Sakshi TV"/>
    <s v="SANJEEV KAPOOR VANTILLU"/>
    <n v="0.01"/>
  </r>
  <r>
    <x v="28"/>
    <x v="0"/>
    <s v="Sakshi TV"/>
    <s v="SANJEEV KAPOOR VANTILLU"/>
    <n v="0.04"/>
  </r>
  <r>
    <x v="28"/>
    <x v="0"/>
    <s v="Sakshi TV"/>
    <s v="URDU NEWS"/>
    <n v="0.02"/>
  </r>
  <r>
    <x v="28"/>
    <x v="0"/>
    <s v="Sakshi TV"/>
    <s v="SAKSHI SPORTS"/>
    <n v="0.02"/>
  </r>
  <r>
    <x v="28"/>
    <x v="0"/>
    <s v="Sakshi TV"/>
    <s v="CRIME REPORTER"/>
    <n v="0.01"/>
  </r>
  <r>
    <x v="28"/>
    <x v="0"/>
    <s v="Sakshi TV"/>
    <s v="CRIME REPORTER"/>
    <n v="0"/>
  </r>
  <r>
    <x v="29"/>
    <x v="1"/>
    <s v="Sakshi TV"/>
    <s v="WORLD TODAY"/>
    <n v="0.11"/>
  </r>
  <r>
    <x v="29"/>
    <x v="1"/>
    <s v="Sakshi TV"/>
    <s v="THE HEADLINE SHOW"/>
    <n v="0.02"/>
  </r>
  <r>
    <x v="29"/>
    <x v="1"/>
    <s v="Sakshi TV"/>
    <s v="SPECIAL EDITION"/>
    <n v="0.04"/>
  </r>
  <r>
    <x v="29"/>
    <x v="1"/>
    <s v="Sakshi TV"/>
    <s v="SAKSHI NEWS"/>
    <n v="0"/>
  </r>
  <r>
    <x v="29"/>
    <x v="1"/>
    <s v="Sakshi TV"/>
    <s v="SAKSHI NEWS"/>
    <n v="0.02"/>
  </r>
  <r>
    <x v="29"/>
    <x v="1"/>
    <s v="Sakshi TV"/>
    <s v="SPECIAL EDITION"/>
    <n v="0.02"/>
  </r>
  <r>
    <x v="29"/>
    <x v="1"/>
    <s v="Sakshi TV"/>
    <s v="SAKSHI CINEMA"/>
    <n v="0.02"/>
  </r>
  <r>
    <x v="29"/>
    <x v="1"/>
    <s v="Sakshi TV"/>
    <s v="SAKSHI NEWS"/>
    <n v="0.02"/>
  </r>
  <r>
    <x v="29"/>
    <x v="1"/>
    <s v="Sakshi TV"/>
    <s v="SANJEEV KAPOOR VANTILLU"/>
    <n v="0.03"/>
  </r>
  <r>
    <x v="29"/>
    <x v="1"/>
    <s v="Sakshi TV"/>
    <s v="MARGAM"/>
    <n v="0"/>
  </r>
  <r>
    <x v="29"/>
    <x v="1"/>
    <s v="Sakshi TV"/>
    <s v="URDU NEWS"/>
    <n v="0.01"/>
  </r>
  <r>
    <x v="29"/>
    <x v="1"/>
    <s v="Sakshi TV"/>
    <s v="SAKSHI SPORTS"/>
    <n v="0"/>
  </r>
  <r>
    <x v="29"/>
    <x v="1"/>
    <s v="Sakshi TV"/>
    <s v="SAKSHI NEWS"/>
    <n v="0.01"/>
  </r>
  <r>
    <x v="29"/>
    <x v="1"/>
    <s v="Sakshi TV"/>
    <s v="BHARATEEYAM"/>
    <n v="0.01"/>
  </r>
  <r>
    <x v="29"/>
    <x v="1"/>
    <s v="Sakshi TV"/>
    <s v="CURRENT AFFAIRS"/>
    <n v="0.01"/>
  </r>
  <r>
    <x v="29"/>
    <x v="1"/>
    <s v="Sakshi TV"/>
    <s v="SAKSHI NEWS"/>
    <n v="0.04"/>
  </r>
  <r>
    <x v="29"/>
    <x v="1"/>
    <s v="Sakshi TV"/>
    <s v="SELLYBRANDS"/>
    <n v="0"/>
  </r>
  <r>
    <x v="30"/>
    <x v="2"/>
    <s v="Sakshi TV"/>
    <s v="WORLD TODAY"/>
    <n v="0.03"/>
  </r>
  <r>
    <x v="30"/>
    <x v="2"/>
    <s v="Sakshi TV"/>
    <s v="SAKSHI NEWS"/>
    <n v="0.02"/>
  </r>
  <r>
    <x v="30"/>
    <x v="2"/>
    <s v="Sakshi TV"/>
    <s v="SAKSHI NEWS"/>
    <n v="0.02"/>
  </r>
  <r>
    <x v="30"/>
    <x v="2"/>
    <s v="Sakshi TV"/>
    <s v="SAKSHI NEWS"/>
    <n v="0.03"/>
  </r>
  <r>
    <x v="30"/>
    <x v="2"/>
    <s v="Sakshi TV"/>
    <s v="SAKSHI NEWS"/>
    <n v="0.03"/>
  </r>
  <r>
    <x v="30"/>
    <x v="2"/>
    <s v="Sakshi TV"/>
    <s v="SAKSHI CINEMA"/>
    <n v="0.09"/>
  </r>
  <r>
    <x v="30"/>
    <x v="2"/>
    <s v="Sakshi TV"/>
    <s v="SAKSHI NEWS"/>
    <n v="0.05"/>
  </r>
  <r>
    <x v="30"/>
    <x v="2"/>
    <s v="Sakshi TV"/>
    <s v="SAKSHI FAMILY"/>
    <n v="0.03"/>
  </r>
  <r>
    <x v="30"/>
    <x v="2"/>
    <s v="Sakshi TV"/>
    <s v="URDU NEWS"/>
    <n v="0.04"/>
  </r>
  <r>
    <x v="30"/>
    <x v="2"/>
    <s v="Sakshi TV"/>
    <s v="AP 23"/>
    <n v="0.02"/>
  </r>
  <r>
    <x v="30"/>
    <x v="2"/>
    <s v="Sakshi TV"/>
    <s v="SAKSHI SPORTS"/>
    <n v="0"/>
  </r>
  <r>
    <x v="30"/>
    <x v="2"/>
    <s v="Sakshi TV"/>
    <s v="SAKSHI CHAITANYA PATHAM"/>
    <n v="0"/>
  </r>
  <r>
    <x v="30"/>
    <x v="2"/>
    <s v="Sakshi TV"/>
    <s v="LAW POINT"/>
    <n v="0.01"/>
  </r>
  <r>
    <x v="30"/>
    <x v="2"/>
    <s v="Sakshi TV"/>
    <s v="SAKSHI CINEMA"/>
    <n v="0.01"/>
  </r>
  <r>
    <x v="30"/>
    <x v="2"/>
    <s v="Sakshi TV"/>
    <s v="SAKSHI VEDIKA"/>
    <n v="0"/>
  </r>
  <r>
    <x v="31"/>
    <x v="3"/>
    <s v="Sakshi TV"/>
    <s v="WORLD TODAY"/>
    <n v="0.03"/>
  </r>
  <r>
    <x v="31"/>
    <x v="3"/>
    <s v="Sakshi TV"/>
    <s v="SAKSHI NEWS"/>
    <n v="0"/>
  </r>
  <r>
    <x v="31"/>
    <x v="3"/>
    <s v="Sakshi TV"/>
    <s v="SAKSHI NEWS"/>
    <n v="0.06"/>
  </r>
  <r>
    <x v="31"/>
    <x v="3"/>
    <s v="Sakshi TV"/>
    <s v="CINE REVERSE"/>
    <n v="0.01"/>
  </r>
  <r>
    <x v="31"/>
    <x v="3"/>
    <s v="Sakshi TV"/>
    <s v="SPECIAL EDITION"/>
    <n v="0.03"/>
  </r>
  <r>
    <x v="31"/>
    <x v="3"/>
    <s v="Sakshi TV"/>
    <s v="SAKSHI NEWS"/>
    <n v="0.05"/>
  </r>
  <r>
    <x v="31"/>
    <x v="3"/>
    <s v="Sakshi TV"/>
    <s v="SAKSHI CINEMA"/>
    <n v="0.06"/>
  </r>
  <r>
    <x v="31"/>
    <x v="3"/>
    <s v="Sakshi TV"/>
    <s v="SAKSHI NEWS"/>
    <n v="0.05"/>
  </r>
  <r>
    <x v="31"/>
    <x v="3"/>
    <s v="Sakshi TV"/>
    <s v="SAKSHI FAMILY"/>
    <n v="0.01"/>
  </r>
  <r>
    <x v="31"/>
    <x v="3"/>
    <s v="Sakshi TV"/>
    <s v="URDU NEWS"/>
    <n v="0.02"/>
  </r>
  <r>
    <x v="31"/>
    <x v="3"/>
    <s v="Sakshi TV"/>
    <s v="AP 23"/>
    <n v="0"/>
  </r>
  <r>
    <x v="31"/>
    <x v="3"/>
    <s v="Sakshi TV"/>
    <s v="SAKSHI NEWS"/>
    <n v="0"/>
  </r>
  <r>
    <x v="31"/>
    <x v="3"/>
    <s v="Sakshi TV"/>
    <s v="BHARATEEYAM"/>
    <n v="0.03"/>
  </r>
  <r>
    <x v="31"/>
    <x v="3"/>
    <s v="Sakshi TV"/>
    <s v="EE VAARAM HEADLINES"/>
    <n v="0.02"/>
  </r>
  <r>
    <x v="31"/>
    <x v="3"/>
    <s v="Sakshi TV"/>
    <s v="EE VAARAM HEADLINES"/>
    <n v="0.03"/>
  </r>
  <r>
    <x v="32"/>
    <x v="4"/>
    <s v="Sakshi TV"/>
    <s v="NEWS WEEK"/>
    <n v="0.06"/>
  </r>
  <r>
    <x v="32"/>
    <x v="4"/>
    <s v="Sakshi TV"/>
    <s v="TODAYS NEWSMAKER"/>
    <n v="0.05"/>
  </r>
  <r>
    <x v="32"/>
    <x v="4"/>
    <s v="Sakshi TV"/>
    <s v="SAKSHI NEWS"/>
    <n v="0"/>
  </r>
  <r>
    <x v="32"/>
    <x v="4"/>
    <s v="Sakshi TV"/>
    <s v="SIDDHU THO SOMETHING SOMETHING"/>
    <n v="0"/>
  </r>
  <r>
    <x v="32"/>
    <x v="4"/>
    <s v="Sakshi TV"/>
    <s v="SAKSHI NEWS"/>
    <n v="0.01"/>
  </r>
  <r>
    <x v="32"/>
    <x v="4"/>
    <s v="Sakshi TV"/>
    <s v="SAKSHI NEWS"/>
    <n v="0.01"/>
  </r>
  <r>
    <x v="32"/>
    <x v="4"/>
    <s v="Sakshi TV"/>
    <s v="BEST OF SANJEEV KAPOOR VANTILLU"/>
    <n v="0.01"/>
  </r>
  <r>
    <x v="32"/>
    <x v="4"/>
    <s v="Sakshi TV"/>
    <s v="SAKSHI NEWS"/>
    <n v="0.03"/>
  </r>
  <r>
    <x v="32"/>
    <x v="4"/>
    <s v="Sakshi TV"/>
    <s v="SARADAGA VARUNTHO"/>
    <n v="0.02"/>
  </r>
  <r>
    <x v="32"/>
    <x v="4"/>
    <s v="Sakshi TV"/>
    <s v="SAKSHI NEWS"/>
    <n v="0"/>
  </r>
  <r>
    <x v="32"/>
    <x v="4"/>
    <s v="Sakshi TV"/>
    <s v="SAKSHI LIFE LINE"/>
    <n v="0"/>
  </r>
  <r>
    <x v="32"/>
    <x v="4"/>
    <s v="Sakshi TV"/>
    <s v="SAVRARAGHAVA"/>
    <n v="0.01"/>
  </r>
  <r>
    <x v="32"/>
    <x v="4"/>
    <s v="Sakshi TV"/>
    <s v="LAAHIRI LAAHIRI"/>
    <n v="0"/>
  </r>
  <r>
    <x v="32"/>
    <x v="4"/>
    <s v="Sakshi TV"/>
    <s v="LAAHIRI LAAHIRI"/>
    <n v="0"/>
  </r>
  <r>
    <x v="32"/>
    <x v="4"/>
    <s v="Sakshi TV"/>
    <s v="SAKSHI NEWS"/>
    <n v="0"/>
  </r>
  <r>
    <x v="33"/>
    <x v="5"/>
    <s v="Sakshi TV"/>
    <s v="THE HEADLINE SHOW"/>
    <n v="0.03"/>
  </r>
  <r>
    <x v="33"/>
    <x v="5"/>
    <s v="Sakshi TV"/>
    <s v="MARO PRAJAPRASTANAM"/>
    <n v="0.01"/>
  </r>
  <r>
    <x v="33"/>
    <x v="5"/>
    <s v="Sakshi TV"/>
    <s v="SELLYBRANDS"/>
    <n v="0.02"/>
  </r>
  <r>
    <x v="33"/>
    <x v="5"/>
    <s v="Sakshi TV"/>
    <s v="SAKSHI NEWS"/>
    <n v="0.01"/>
  </r>
  <r>
    <x v="33"/>
    <x v="5"/>
    <s v="Sakshi TV"/>
    <s v="SAKSHI NEWS"/>
    <n v="0"/>
  </r>
  <r>
    <x v="33"/>
    <x v="5"/>
    <s v="Sakshi TV"/>
    <s v="SAKSHI NEWS"/>
    <n v="0.06"/>
  </r>
  <r>
    <x v="33"/>
    <x v="5"/>
    <s v="Sakshi TV"/>
    <s v="SAKSHI NEWS"/>
    <n v="0.04"/>
  </r>
  <r>
    <x v="33"/>
    <x v="5"/>
    <s v="Sakshi TV"/>
    <s v="URDU NEWS"/>
    <n v="0.01"/>
  </r>
  <r>
    <x v="33"/>
    <x v="5"/>
    <s v="Sakshi TV"/>
    <s v="URDU NEWS"/>
    <n v="0.02"/>
  </r>
  <r>
    <x v="33"/>
    <x v="5"/>
    <s v="Sakshi TV"/>
    <s v="AP 23"/>
    <n v="0.02"/>
  </r>
  <r>
    <x v="33"/>
    <x v="5"/>
    <s v="Sakshi TV"/>
    <s v="SAKSHI NEWS"/>
    <n v="0"/>
  </r>
  <r>
    <x v="33"/>
    <x v="5"/>
    <s v="Sakshi TV"/>
    <s v="SAKSHI CHAITANYA PATHAM"/>
    <n v="0.01"/>
  </r>
  <r>
    <x v="33"/>
    <x v="5"/>
    <s v="Sakshi TV"/>
    <s v="SPECIAL EDITION"/>
    <n v="0.01"/>
  </r>
  <r>
    <x v="33"/>
    <x v="5"/>
    <s v="Sakshi TV"/>
    <s v="THE PRIME TIME SHOW"/>
    <n v="0.01"/>
  </r>
  <r>
    <x v="33"/>
    <x v="5"/>
    <s v="Sakshi TV"/>
    <s v="SAKSHI CINEMA"/>
    <n v="0.02"/>
  </r>
  <r>
    <x v="34"/>
    <x v="6"/>
    <s v="Sakshi TV"/>
    <s v="THE HEADLINE SHOW"/>
    <n v="0.02"/>
  </r>
  <r>
    <x v="34"/>
    <x v="6"/>
    <s v="Sakshi TV"/>
    <s v="MARO PRAJAPRASTANAM"/>
    <n v="0.01"/>
  </r>
  <r>
    <x v="34"/>
    <x v="6"/>
    <s v="Sakshi TV"/>
    <s v="SAKSHI NEWS"/>
    <n v="0.02"/>
  </r>
  <r>
    <x v="34"/>
    <x v="6"/>
    <s v="Sakshi TV"/>
    <s v="SELLYBRANDS"/>
    <n v="0"/>
  </r>
  <r>
    <x v="34"/>
    <x v="6"/>
    <s v="Sakshi TV"/>
    <s v="SAKSHI NEWS"/>
    <n v="0"/>
  </r>
  <r>
    <x v="34"/>
    <x v="6"/>
    <s v="Sakshi TV"/>
    <s v="SANJEEV KAPOOR VANTILLU"/>
    <n v="0.02"/>
  </r>
  <r>
    <x v="34"/>
    <x v="6"/>
    <s v="Sakshi TV"/>
    <s v="SAKSHI NEWS"/>
    <n v="0.06"/>
  </r>
  <r>
    <x v="34"/>
    <x v="6"/>
    <s v="Sakshi TV"/>
    <s v="SAKSHI NEWS"/>
    <n v="0.06"/>
  </r>
  <r>
    <x v="34"/>
    <x v="6"/>
    <s v="Sakshi TV"/>
    <s v="URDU NEWS"/>
    <n v="0.01"/>
  </r>
  <r>
    <x v="34"/>
    <x v="6"/>
    <s v="Sakshi TV"/>
    <s v="AP 23"/>
    <n v="0"/>
  </r>
  <r>
    <x v="34"/>
    <x v="6"/>
    <s v="Sakshi TV"/>
    <s v="BHARATEEYAM"/>
    <n v="0"/>
  </r>
  <r>
    <x v="34"/>
    <x v="6"/>
    <s v="Sakshi TV"/>
    <s v="SAKSHI CINEMA"/>
    <n v="0"/>
  </r>
  <r>
    <x v="34"/>
    <x v="6"/>
    <s v="Sakshi TV"/>
    <s v="SAKSHI NEWS"/>
    <n v="0.05"/>
  </r>
  <r>
    <x v="35"/>
    <x v="0"/>
    <s v="Sakshi TV"/>
    <s v="THE HEADLINE SHOW"/>
    <n v="0.03"/>
  </r>
  <r>
    <x v="35"/>
    <x v="0"/>
    <s v="Sakshi TV"/>
    <s v="SAKSHI NEWS"/>
    <n v="0.01"/>
  </r>
  <r>
    <x v="35"/>
    <x v="0"/>
    <s v="Sakshi TV"/>
    <s v="SAKSHI NEWS"/>
    <n v="0.02"/>
  </r>
  <r>
    <x v="35"/>
    <x v="0"/>
    <s v="Sakshi TV"/>
    <s v="SAKSHI NEWS"/>
    <n v="0.01"/>
  </r>
  <r>
    <x v="35"/>
    <x v="0"/>
    <s v="Sakshi TV"/>
    <s v="SAKSHI CINEMA"/>
    <n v="0.01"/>
  </r>
  <r>
    <x v="35"/>
    <x v="0"/>
    <s v="Sakshi TV"/>
    <s v="SAKSHI NEWS"/>
    <n v="0"/>
  </r>
  <r>
    <x v="35"/>
    <x v="0"/>
    <s v="Sakshi TV"/>
    <s v="SANJEEV KAPOOR VANTILLU"/>
    <n v="0.05"/>
  </r>
  <r>
    <x v="35"/>
    <x v="0"/>
    <s v="Sakshi TV"/>
    <s v="SANJEEV KAPOOR VANTILLU"/>
    <n v="0.05"/>
  </r>
  <r>
    <x v="35"/>
    <x v="0"/>
    <s v="Sakshi TV"/>
    <s v="URDU NEWS"/>
    <n v="0.01"/>
  </r>
  <r>
    <x v="35"/>
    <x v="0"/>
    <s v="Sakshi TV"/>
    <s v="AP 23"/>
    <n v="0"/>
  </r>
  <r>
    <x v="35"/>
    <x v="0"/>
    <s v="Sakshi TV"/>
    <s v="SAKSHI SPORTS"/>
    <n v="0.01"/>
  </r>
  <r>
    <x v="35"/>
    <x v="0"/>
    <s v="Sakshi TV"/>
    <s v="BHARATEEYAM"/>
    <n v="0.01"/>
  </r>
  <r>
    <x v="35"/>
    <x v="0"/>
    <s v="Sakshi TV"/>
    <s v="THE PRIME TIME SHOW"/>
    <n v="0.03"/>
  </r>
  <r>
    <x v="35"/>
    <x v="0"/>
    <s v="Sakshi TV"/>
    <s v="SAKSHI CINEMA"/>
    <n v="0"/>
  </r>
  <r>
    <x v="35"/>
    <x v="0"/>
    <s v="Sakshi TV"/>
    <s v="CRIME REPORTER"/>
    <n v="0.01"/>
  </r>
  <r>
    <x v="36"/>
    <x v="1"/>
    <s v="Sakshi TV"/>
    <s v="WORLD TODAY"/>
    <n v="0.1"/>
  </r>
  <r>
    <x v="36"/>
    <x v="1"/>
    <s v="Sakshi TV"/>
    <s v="SAKSHI NEWS"/>
    <n v="0.03"/>
  </r>
  <r>
    <x v="36"/>
    <x v="1"/>
    <s v="Sakshi TV"/>
    <s v="SAKSHI NEWS"/>
    <n v="0.01"/>
  </r>
  <r>
    <x v="36"/>
    <x v="1"/>
    <s v="Sakshi TV"/>
    <s v="SPECIAL EDITION"/>
    <n v="0.01"/>
  </r>
  <r>
    <x v="36"/>
    <x v="1"/>
    <s v="Sakshi TV"/>
    <s v="SAKSHI NEWS"/>
    <n v="0.01"/>
  </r>
  <r>
    <x v="36"/>
    <x v="1"/>
    <s v="Sakshi TV"/>
    <s v="SAKSHI CINEMA"/>
    <n v="0"/>
  </r>
  <r>
    <x v="36"/>
    <x v="1"/>
    <s v="Sakshi TV"/>
    <s v="SAKSHI NEWS"/>
    <n v="0.01"/>
  </r>
  <r>
    <x v="36"/>
    <x v="1"/>
    <s v="Sakshi TV"/>
    <s v="SANJEEV KAPOOR VANTILLU"/>
    <n v="0.02"/>
  </r>
  <r>
    <x v="36"/>
    <x v="1"/>
    <s v="Sakshi TV"/>
    <s v="SAKSHI SPORTS"/>
    <n v="0.03"/>
  </r>
  <r>
    <x v="36"/>
    <x v="1"/>
    <s v="Sakshi TV"/>
    <s v="SAKSHI CHAITANYA PATHAM"/>
    <n v="0.02"/>
  </r>
  <r>
    <x v="36"/>
    <x v="1"/>
    <s v="Sakshi TV"/>
    <s v="THE PRIME TIME SHOW"/>
    <n v="0"/>
  </r>
  <r>
    <x v="36"/>
    <x v="1"/>
    <s v="Sakshi TV"/>
    <s v="CURRENT AFFAIRS"/>
    <n v="0.03"/>
  </r>
  <r>
    <x v="36"/>
    <x v="1"/>
    <s v="Sakshi TV"/>
    <s v="SAKSHI CINEMA"/>
    <n v="0.01"/>
  </r>
  <r>
    <x v="37"/>
    <x v="2"/>
    <s v="Sakshi TV"/>
    <s v="SAKSHI NEWS"/>
    <n v="0.01"/>
  </r>
  <r>
    <x v="37"/>
    <x v="2"/>
    <s v="Sakshi TV"/>
    <s v="MARO PRAJAPRASTANAM"/>
    <n v="0.03"/>
  </r>
  <r>
    <x v="37"/>
    <x v="2"/>
    <s v="Sakshi TV"/>
    <s v="SAKSHI NEWS"/>
    <n v="0.02"/>
  </r>
  <r>
    <x v="37"/>
    <x v="2"/>
    <s v="Sakshi TV"/>
    <s v="SAKSHI NEWS"/>
    <n v="0.01"/>
  </r>
  <r>
    <x v="37"/>
    <x v="2"/>
    <s v="Sakshi TV"/>
    <s v="SAKSHI NEWS"/>
    <n v="0.02"/>
  </r>
  <r>
    <x v="37"/>
    <x v="2"/>
    <s v="Sakshi TV"/>
    <s v="SAKSHI NEWS"/>
    <n v="0.03"/>
  </r>
  <r>
    <x v="37"/>
    <x v="2"/>
    <s v="Sakshi TV"/>
    <s v="SAKSHI NEWS"/>
    <n v="0.03"/>
  </r>
  <r>
    <x v="37"/>
    <x v="2"/>
    <s v="Sakshi TV"/>
    <s v="AP 23"/>
    <n v="0.02"/>
  </r>
  <r>
    <x v="37"/>
    <x v="2"/>
    <s v="Sakshi TV"/>
    <s v="SAKSHI NEWS"/>
    <n v="0"/>
  </r>
  <r>
    <x v="37"/>
    <x v="2"/>
    <s v="Sakshi TV"/>
    <s v="SAKSHI CHAITANYA PATHAM"/>
    <n v="0"/>
  </r>
  <r>
    <x v="37"/>
    <x v="2"/>
    <s v="Sakshi TV"/>
    <s v="LAW POINT"/>
    <n v="0"/>
  </r>
  <r>
    <x v="37"/>
    <x v="2"/>
    <s v="Sakshi TV"/>
    <s v="SAKSHI CINEMA"/>
    <n v="0.09"/>
  </r>
  <r>
    <x v="37"/>
    <x v="2"/>
    <s v="Sakshi TV"/>
    <s v="SAKSHI NEWS"/>
    <n v="0.02"/>
  </r>
  <r>
    <x v="38"/>
    <x v="3"/>
    <s v="Sakshi TV"/>
    <s v="SAKSHI NEWS"/>
    <n v="0.01"/>
  </r>
  <r>
    <x v="38"/>
    <x v="3"/>
    <s v="Sakshi TV"/>
    <s v="NEWS WEEK"/>
    <n v="0.11"/>
  </r>
  <r>
    <x v="38"/>
    <x v="3"/>
    <s v="Sakshi TV"/>
    <s v="LAAHIRI LAAHIRI"/>
    <n v="0.04"/>
  </r>
  <r>
    <x v="38"/>
    <x v="3"/>
    <s v="Sakshi TV"/>
    <s v="SPECIAL EDITION"/>
    <n v="0.01"/>
  </r>
  <r>
    <x v="38"/>
    <x v="3"/>
    <s v="Sakshi TV"/>
    <s v="SPECIAL EDITION"/>
    <n v="0"/>
  </r>
  <r>
    <x v="38"/>
    <x v="3"/>
    <s v="Sakshi TV"/>
    <s v="SAKSHI CINEMA"/>
    <n v="0"/>
  </r>
  <r>
    <x v="38"/>
    <x v="3"/>
    <s v="Sakshi TV"/>
    <s v="SAKSHI FAMILY"/>
    <n v="0"/>
  </r>
  <r>
    <x v="38"/>
    <x v="3"/>
    <s v="Sakshi TV"/>
    <s v="SAKSHI FAMILY"/>
    <n v="0"/>
  </r>
  <r>
    <x v="38"/>
    <x v="3"/>
    <s v="Sakshi TV"/>
    <s v="SAKSHI NEWS"/>
    <n v="0"/>
  </r>
  <r>
    <x v="38"/>
    <x v="3"/>
    <s v="Sakshi TV"/>
    <s v="URDU NEWS"/>
    <n v="7.0000000000000007E-2"/>
  </r>
  <r>
    <x v="38"/>
    <x v="3"/>
    <s v="Sakshi TV"/>
    <s v="AP 23"/>
    <n v="0.02"/>
  </r>
  <r>
    <x v="38"/>
    <x v="3"/>
    <s v="Sakshi TV"/>
    <s v="DING DONG"/>
    <n v="0.01"/>
  </r>
  <r>
    <x v="38"/>
    <x v="3"/>
    <s v="Sakshi TV"/>
    <s v="SECRET"/>
    <n v="0.02"/>
  </r>
  <r>
    <x v="39"/>
    <x v="4"/>
    <s v="Sakshi TV"/>
    <s v="WONDER WORLD"/>
    <n v="0.01"/>
  </r>
  <r>
    <x v="39"/>
    <x v="4"/>
    <s v="Sakshi TV"/>
    <s v="TODAYS NEWSMAKER"/>
    <n v="0.02"/>
  </r>
  <r>
    <x v="39"/>
    <x v="4"/>
    <s v="Sakshi TV"/>
    <s v="DING DONG"/>
    <n v="0.03"/>
  </r>
  <r>
    <x v="39"/>
    <x v="4"/>
    <s v="Sakshi TV"/>
    <s v="SAKSHI NEWS"/>
    <n v="0.03"/>
  </r>
  <r>
    <x v="39"/>
    <x v="4"/>
    <s v="Sakshi TV"/>
    <s v="SAKSHI NEWS"/>
    <n v="0.03"/>
  </r>
  <r>
    <x v="39"/>
    <x v="4"/>
    <s v="Sakshi TV"/>
    <s v="SAKSHI NEWS"/>
    <n v="0.01"/>
  </r>
  <r>
    <x v="39"/>
    <x v="4"/>
    <s v="Sakshi TV"/>
    <s v="SAKSHI NEWS"/>
    <n v="0.01"/>
  </r>
  <r>
    <x v="39"/>
    <x v="4"/>
    <s v="Sakshi TV"/>
    <s v="AP 23"/>
    <n v="0"/>
  </r>
  <r>
    <x v="39"/>
    <x v="4"/>
    <s v="Sakshi TV"/>
    <s v="AP 23"/>
    <n v="0"/>
  </r>
  <r>
    <x v="39"/>
    <x v="4"/>
    <s v="Sakshi TV"/>
    <s v="SPECIAL EDITION"/>
    <n v="0"/>
  </r>
  <r>
    <x v="39"/>
    <x v="4"/>
    <s v="Sakshi TV"/>
    <s v="SAKSHI NEWS"/>
    <n v="0.02"/>
  </r>
  <r>
    <x v="39"/>
    <x v="4"/>
    <s v="Sakshi TV"/>
    <s v="LAAHIRI LAAHIRI"/>
    <n v="0.01"/>
  </r>
  <r>
    <x v="39"/>
    <x v="4"/>
    <s v="Sakshi TV"/>
    <s v="SAKSHI NEWS"/>
    <n v="0.02"/>
  </r>
  <r>
    <x v="40"/>
    <x v="5"/>
    <s v="Sakshi TV"/>
    <s v="WORLD TODAY"/>
    <n v="0.04"/>
  </r>
  <r>
    <x v="40"/>
    <x v="5"/>
    <s v="Sakshi TV"/>
    <s v="THE HEADLINE SHOW"/>
    <n v="0.03"/>
  </r>
  <r>
    <x v="40"/>
    <x v="5"/>
    <s v="Sakshi TV"/>
    <s v="SAKSHI NEWS"/>
    <n v="0.02"/>
  </r>
  <r>
    <x v="40"/>
    <x v="5"/>
    <s v="Sakshi TV"/>
    <s v="DING DONG"/>
    <n v="0.02"/>
  </r>
  <r>
    <x v="40"/>
    <x v="5"/>
    <s v="Sakshi TV"/>
    <s v="SHIVA KESHAV AUDIO RELEASE"/>
    <n v="0.01"/>
  </r>
  <r>
    <x v="40"/>
    <x v="5"/>
    <s v="Sakshi TV"/>
    <s v="SAKSHI NEWS"/>
    <n v="0.01"/>
  </r>
  <r>
    <x v="40"/>
    <x v="5"/>
    <s v="Sakshi TV"/>
    <s v="SAKSHI CINEMA"/>
    <n v="0.02"/>
  </r>
  <r>
    <x v="40"/>
    <x v="5"/>
    <s v="Sakshi TV"/>
    <s v="SAKSHI CINEMA"/>
    <n v="0.01"/>
  </r>
  <r>
    <x v="40"/>
    <x v="5"/>
    <s v="Sakshi TV"/>
    <s v="NEWS EXPRESS"/>
    <n v="0"/>
  </r>
  <r>
    <x v="40"/>
    <x v="5"/>
    <s v="Sakshi TV"/>
    <s v="SAKSHI SPORTS"/>
    <n v="0.01"/>
  </r>
  <r>
    <x v="40"/>
    <x v="5"/>
    <s v="Sakshi TV"/>
    <s v="SAKSHI NEWS"/>
    <n v="7.0000000000000007E-2"/>
  </r>
  <r>
    <x v="40"/>
    <x v="5"/>
    <s v="Sakshi TV"/>
    <s v="THE PRIME TIME SHOW"/>
    <n v="7.0000000000000007E-2"/>
  </r>
  <r>
    <x v="40"/>
    <x v="5"/>
    <s v="Sakshi TV"/>
    <s v="SAKSHI NEWS"/>
    <n v="0.01"/>
  </r>
  <r>
    <x v="41"/>
    <x v="6"/>
    <s v="Sakshi TV"/>
    <s v="WORLD TODAY"/>
    <n v="0.02"/>
  </r>
  <r>
    <x v="41"/>
    <x v="6"/>
    <s v="Sakshi TV"/>
    <s v="THE HEADLINE SHOW"/>
    <n v="7.0000000000000007E-2"/>
  </r>
  <r>
    <x v="41"/>
    <x v="6"/>
    <s v="Sakshi TV"/>
    <s v="THE HEADLINE SHOW"/>
    <n v="0.02"/>
  </r>
  <r>
    <x v="41"/>
    <x v="6"/>
    <s v="Sakshi TV"/>
    <s v="SAKSHI NEWS"/>
    <n v="0.01"/>
  </r>
  <r>
    <x v="41"/>
    <x v="6"/>
    <s v="Sakshi TV"/>
    <s v="STAR STAR SUPERSTAR"/>
    <n v="0.02"/>
  </r>
  <r>
    <x v="41"/>
    <x v="6"/>
    <s v="Sakshi TV"/>
    <s v="PROPERTY PLUS"/>
    <n v="0"/>
  </r>
  <r>
    <x v="41"/>
    <x v="6"/>
    <s v="Sakshi TV"/>
    <s v="SOMETHING TO SOMETHING SIDDHU"/>
    <n v="0.01"/>
  </r>
  <r>
    <x v="41"/>
    <x v="6"/>
    <s v="Sakshi TV"/>
    <s v="SAKSHI CINEMA"/>
    <n v="0.02"/>
  </r>
  <r>
    <x v="41"/>
    <x v="6"/>
    <s v="Sakshi TV"/>
    <s v="SAKSHI NEWS"/>
    <n v="0.04"/>
  </r>
  <r>
    <x v="41"/>
    <x v="6"/>
    <s v="Sakshi TV"/>
    <s v="SAKSHI NEWS"/>
    <n v="0.04"/>
  </r>
  <r>
    <x v="41"/>
    <x v="6"/>
    <s v="Sakshi TV"/>
    <s v="URDU NEWS"/>
    <n v="0.03"/>
  </r>
  <r>
    <x v="41"/>
    <x v="6"/>
    <s v="Sakshi TV"/>
    <s v="AP 23"/>
    <n v="0.04"/>
  </r>
  <r>
    <x v="41"/>
    <x v="6"/>
    <s v="Sakshi TV"/>
    <s v="TOP AT 10"/>
    <n v="0.02"/>
  </r>
  <r>
    <x v="41"/>
    <x v="6"/>
    <s v="Sakshi TV"/>
    <s v="SAKSHI CINEMA"/>
    <n v="0"/>
  </r>
  <r>
    <x v="42"/>
    <x v="0"/>
    <s v="Sakshi TV"/>
    <s v="WORLD TODAY"/>
    <n v="0.04"/>
  </r>
  <r>
    <x v="42"/>
    <x v="0"/>
    <s v="Sakshi TV"/>
    <s v="SPECIAL EDITION"/>
    <n v="0.03"/>
  </r>
  <r>
    <x v="42"/>
    <x v="0"/>
    <s v="Sakshi TV"/>
    <s v="SAKSHI NEWS"/>
    <n v="0.03"/>
  </r>
  <r>
    <x v="42"/>
    <x v="0"/>
    <s v="Sakshi TV"/>
    <s v="STAR STAR SUPERSTAR"/>
    <n v="0.01"/>
  </r>
  <r>
    <x v="42"/>
    <x v="0"/>
    <s v="Sakshi TV"/>
    <s v="SAKSHI NEWS"/>
    <n v="0.02"/>
  </r>
  <r>
    <x v="42"/>
    <x v="0"/>
    <s v="Sakshi TV"/>
    <s v="SAKSHI CINEMA"/>
    <n v="0.04"/>
  </r>
  <r>
    <x v="42"/>
    <x v="0"/>
    <s v="Sakshi TV"/>
    <s v="SAKSHI NEWS"/>
    <n v="0.03"/>
  </r>
  <r>
    <x v="42"/>
    <x v="0"/>
    <s v="Sakshi TV"/>
    <s v="AP 23"/>
    <n v="0.02"/>
  </r>
  <r>
    <x v="42"/>
    <x v="0"/>
    <s v="Sakshi TV"/>
    <s v="AP 23"/>
    <n v="0.02"/>
  </r>
  <r>
    <x v="42"/>
    <x v="0"/>
    <s v="Sakshi TV"/>
    <s v="SAKSHI SPORTS"/>
    <n v="0.01"/>
  </r>
  <r>
    <x v="42"/>
    <x v="0"/>
    <s v="Sakshi TV"/>
    <s v="SAKSHI CHAITANYA PATHAM"/>
    <n v="0.01"/>
  </r>
  <r>
    <x v="42"/>
    <x v="0"/>
    <s v="Sakshi TV"/>
    <s v="BHARATEEYAM"/>
    <n v="0"/>
  </r>
  <r>
    <x v="42"/>
    <x v="0"/>
    <s v="Sakshi TV"/>
    <s v="SAKSHI CINEMA"/>
    <n v="0"/>
  </r>
  <r>
    <x v="43"/>
    <x v="1"/>
    <s v="Sakshi TV"/>
    <s v="WORLD TODAY"/>
    <n v="7.0000000000000007E-2"/>
  </r>
  <r>
    <x v="43"/>
    <x v="1"/>
    <s v="Sakshi TV"/>
    <s v="THE HEADLINE SHOW"/>
    <n v="0.02"/>
  </r>
  <r>
    <x v="43"/>
    <x v="1"/>
    <s v="Sakshi TV"/>
    <s v="SAKSHI NEWS"/>
    <n v="0"/>
  </r>
  <r>
    <x v="43"/>
    <x v="1"/>
    <s v="Sakshi TV"/>
    <s v="SELLYBRANDS"/>
    <n v="0.04"/>
  </r>
  <r>
    <x v="43"/>
    <x v="1"/>
    <s v="Sakshi TV"/>
    <s v="SAKSHI NEWS"/>
    <n v="0.04"/>
  </r>
  <r>
    <x v="43"/>
    <x v="1"/>
    <s v="Sakshi TV"/>
    <s v="SAKSHI NEWS"/>
    <n v="0.02"/>
  </r>
  <r>
    <x v="43"/>
    <x v="1"/>
    <s v="Sakshi TV"/>
    <s v="SAKSHI NEWS"/>
    <n v="0.03"/>
  </r>
  <r>
    <x v="43"/>
    <x v="1"/>
    <s v="Sakshi TV"/>
    <s v="SANJEEV KAPOOR VANTILLU"/>
    <n v="0.02"/>
  </r>
  <r>
    <x v="43"/>
    <x v="1"/>
    <s v="Sakshi TV"/>
    <s v="AP 23"/>
    <n v="0.02"/>
  </r>
  <r>
    <x v="43"/>
    <x v="1"/>
    <s v="Sakshi TV"/>
    <s v="SAKSHI SPORTS"/>
    <n v="0.03"/>
  </r>
  <r>
    <x v="43"/>
    <x v="1"/>
    <s v="Sakshi TV"/>
    <s v="SAKSHI CHAITANYA PATHAM"/>
    <n v="0"/>
  </r>
  <r>
    <x v="43"/>
    <x v="1"/>
    <s v="Sakshi TV"/>
    <s v="THE PRIME TIME SHOW"/>
    <n v="0"/>
  </r>
  <r>
    <x v="43"/>
    <x v="1"/>
    <s v="Sakshi TV"/>
    <s v="SAKSHI CINEMA"/>
    <n v="0"/>
  </r>
  <r>
    <x v="44"/>
    <x v="2"/>
    <s v="Sakshi TV"/>
    <s v="THE HEADLINE SHOW"/>
    <n v="0.04"/>
  </r>
  <r>
    <x v="44"/>
    <x v="2"/>
    <s v="Sakshi TV"/>
    <s v="SAKSHI NEWS"/>
    <n v="0.02"/>
  </r>
  <r>
    <x v="44"/>
    <x v="2"/>
    <s v="Sakshi TV"/>
    <s v="SAKSHI NEWS"/>
    <n v="0.01"/>
  </r>
  <r>
    <x v="44"/>
    <x v="2"/>
    <s v="Sakshi TV"/>
    <s v="SPECIAL EDITION"/>
    <n v="0.02"/>
  </r>
  <r>
    <x v="44"/>
    <x v="2"/>
    <s v="Sakshi TV"/>
    <s v="SAKSHI NEWS"/>
    <n v="0.04"/>
  </r>
  <r>
    <x v="44"/>
    <x v="2"/>
    <s v="Sakshi TV"/>
    <s v="SAKSHI NEWS"/>
    <n v="0.03"/>
  </r>
  <r>
    <x v="44"/>
    <x v="2"/>
    <s v="Sakshi TV"/>
    <s v="SAKSHI FAMILY"/>
    <n v="0.04"/>
  </r>
  <r>
    <x v="44"/>
    <x v="2"/>
    <s v="Sakshi TV"/>
    <s v="URDU NEWS"/>
    <n v="0.03"/>
  </r>
  <r>
    <x v="44"/>
    <x v="2"/>
    <s v="Sakshi TV"/>
    <s v="AP 23"/>
    <n v="0.03"/>
  </r>
  <r>
    <x v="44"/>
    <x v="2"/>
    <s v="Sakshi TV"/>
    <s v="SAKSHI SPORTS"/>
    <n v="0.02"/>
  </r>
  <r>
    <x v="44"/>
    <x v="2"/>
    <s v="Sakshi TV"/>
    <s v="BHARATEEYAM"/>
    <n v="0.02"/>
  </r>
  <r>
    <x v="44"/>
    <x v="2"/>
    <s v="Sakshi TV"/>
    <s v="CRIME REPORTER"/>
    <n v="0"/>
  </r>
  <r>
    <x v="44"/>
    <x v="2"/>
    <s v="Sakshi TV"/>
    <s v="CRIME REPORTER"/>
    <n v="0"/>
  </r>
  <r>
    <x v="45"/>
    <x v="3"/>
    <s v="Sakshi TV"/>
    <s v="SAKSHI NEWS"/>
    <n v="0.04"/>
  </r>
  <r>
    <x v="45"/>
    <x v="3"/>
    <s v="Sakshi TV"/>
    <s v="SPECIAL EDITION"/>
    <n v="0.02"/>
  </r>
  <r>
    <x v="45"/>
    <x v="3"/>
    <s v="Sakshi TV"/>
    <s v="SAKSHI NEWS"/>
    <n v="0.02"/>
  </r>
  <r>
    <x v="45"/>
    <x v="3"/>
    <s v="Sakshi TV"/>
    <s v="SAKSHI CINEMA"/>
    <n v="0.02"/>
  </r>
  <r>
    <x v="45"/>
    <x v="3"/>
    <s v="Sakshi TV"/>
    <s v="SAKSHI NEWS"/>
    <n v="0.04"/>
  </r>
  <r>
    <x v="45"/>
    <x v="3"/>
    <s v="Sakshi TV"/>
    <s v="SAKSHI FAMILY"/>
    <n v="0.02"/>
  </r>
  <r>
    <x v="45"/>
    <x v="3"/>
    <s v="Sakshi TV"/>
    <s v="SAKSHI NEWS"/>
    <n v="0.04"/>
  </r>
  <r>
    <x v="45"/>
    <x v="3"/>
    <s v="Sakshi TV"/>
    <s v="URDU NEWS"/>
    <n v="0.03"/>
  </r>
  <r>
    <x v="45"/>
    <x v="3"/>
    <s v="Sakshi TV"/>
    <s v="AP 23"/>
    <n v="0"/>
  </r>
  <r>
    <x v="45"/>
    <x v="3"/>
    <s v="Sakshi TV"/>
    <s v="SAKSHI NEWS"/>
    <n v="0.04"/>
  </r>
  <r>
    <x v="45"/>
    <x v="3"/>
    <s v="Sakshi TV"/>
    <s v="BHARATEEYAM"/>
    <n v="0"/>
  </r>
  <r>
    <x v="45"/>
    <x v="3"/>
    <s v="Sakshi TV"/>
    <s v="EE VAARAM HEADLINES"/>
    <n v="0"/>
  </r>
  <r>
    <x v="45"/>
    <x v="3"/>
    <s v="Sakshi TV"/>
    <s v="SELLYBRANDS"/>
    <n v="0"/>
  </r>
  <r>
    <x v="46"/>
    <x v="4"/>
    <s v="Sakshi TV"/>
    <s v="TODAYS NEWSMAKER"/>
    <n v="0.06"/>
  </r>
  <r>
    <x v="46"/>
    <x v="4"/>
    <s v="Sakshi TV"/>
    <s v="DING DONG"/>
    <n v="7.0000000000000007E-2"/>
  </r>
  <r>
    <x v="46"/>
    <x v="4"/>
    <s v="Sakshi TV"/>
    <s v="DING DONG"/>
    <n v="7.0000000000000007E-2"/>
  </r>
  <r>
    <x v="46"/>
    <x v="4"/>
    <s v="Sakshi TV"/>
    <s v="SAKSHI BHAVITA"/>
    <n v="0.01"/>
  </r>
  <r>
    <x v="46"/>
    <x v="4"/>
    <s v="Sakshi TV"/>
    <s v="SAKSHI NEWS"/>
    <n v="0"/>
  </r>
  <r>
    <x v="46"/>
    <x v="4"/>
    <s v="Sakshi TV"/>
    <s v="SAKSHI NEWS"/>
    <n v="0.02"/>
  </r>
  <r>
    <x v="46"/>
    <x v="4"/>
    <s v="Sakshi TV"/>
    <s v="STAR STAR SUPERSTAR"/>
    <n v="0"/>
  </r>
  <r>
    <x v="46"/>
    <x v="4"/>
    <s v="Sakshi TV"/>
    <s v="NEWS EXPRESS"/>
    <n v="0.01"/>
  </r>
  <r>
    <x v="46"/>
    <x v="4"/>
    <s v="Sakshi TV"/>
    <s v="SAKSHI LIFE LINE"/>
    <n v="0.02"/>
  </r>
  <r>
    <x v="46"/>
    <x v="4"/>
    <s v="Sakshi TV"/>
    <s v="NETI BATUKU CHITRAM"/>
    <n v="0.01"/>
  </r>
  <r>
    <x v="46"/>
    <x v="4"/>
    <s v="Sakshi TV"/>
    <s v="LAAHIRI LAAHIRI"/>
    <n v="0"/>
  </r>
  <r>
    <x v="46"/>
    <x v="4"/>
    <s v="Sakshi TV"/>
    <s v="TOP AT 10"/>
    <n v="0.02"/>
  </r>
  <r>
    <x v="46"/>
    <x v="4"/>
    <s v="Sakshi TV"/>
    <s v="SAKSHI NEWS"/>
    <n v="0"/>
  </r>
  <r>
    <x v="47"/>
    <x v="5"/>
    <s v="Sakshi TV"/>
    <s v="WORLD TODAY"/>
    <n v="0.09"/>
  </r>
  <r>
    <x v="47"/>
    <x v="5"/>
    <s v="Sakshi TV"/>
    <s v="MARO PRAJAPRASTANAM"/>
    <n v="0.06"/>
  </r>
  <r>
    <x v="47"/>
    <x v="5"/>
    <s v="Sakshi TV"/>
    <s v="DING DONG"/>
    <n v="0.04"/>
  </r>
  <r>
    <x v="47"/>
    <x v="5"/>
    <s v="Sakshi TV"/>
    <s v="SAKSHI NEWS"/>
    <n v="0.04"/>
  </r>
  <r>
    <x v="47"/>
    <x v="5"/>
    <s v="Sakshi TV"/>
    <s v="SAKSHI NEWS"/>
    <n v="0.02"/>
  </r>
  <r>
    <x v="47"/>
    <x v="5"/>
    <s v="Sakshi TV"/>
    <s v="SAKSHI NEWS"/>
    <n v="0.02"/>
  </r>
  <r>
    <x v="47"/>
    <x v="5"/>
    <s v="Sakshi TV"/>
    <s v="SANJEEV KAPOOR VANTILLU"/>
    <n v="0.02"/>
  </r>
  <r>
    <x v="47"/>
    <x v="5"/>
    <s v="Sakshi TV"/>
    <s v="URDU NEWS"/>
    <n v="0.05"/>
  </r>
  <r>
    <x v="47"/>
    <x v="5"/>
    <s v="Sakshi TV"/>
    <s v="SAKSHI NEWS"/>
    <n v="0.01"/>
  </r>
  <r>
    <x v="47"/>
    <x v="5"/>
    <s v="Sakshi TV"/>
    <s v="SAKSHI CHAITANYA PATHAM"/>
    <n v="0.01"/>
  </r>
  <r>
    <x v="47"/>
    <x v="5"/>
    <s v="Sakshi TV"/>
    <s v="BHARATEEYAM"/>
    <n v="0"/>
  </r>
  <r>
    <x v="47"/>
    <x v="5"/>
    <s v="Sakshi TV"/>
    <s v="CURRENT AFFAIRS"/>
    <n v="0.01"/>
  </r>
  <r>
    <x v="47"/>
    <x v="5"/>
    <s v="Sakshi TV"/>
    <s v="CRIME REPORTER"/>
    <n v="0"/>
  </r>
  <r>
    <x v="48"/>
    <x v="6"/>
    <s v="Sakshi TV"/>
    <s v="SAKSHI NEWS"/>
    <n v="0.06"/>
  </r>
  <r>
    <x v="48"/>
    <x v="6"/>
    <s v="Sakshi TV"/>
    <s v="MARO PRAJAPRASTANAM"/>
    <n v="0.02"/>
  </r>
  <r>
    <x v="48"/>
    <x v="6"/>
    <s v="Sakshi TV"/>
    <s v="SAKSHI NEWS"/>
    <n v="0.04"/>
  </r>
  <r>
    <x v="48"/>
    <x v="6"/>
    <s v="Sakshi TV"/>
    <s v="PROPERTY PLUS"/>
    <n v="0.03"/>
  </r>
  <r>
    <x v="48"/>
    <x v="6"/>
    <s v="Sakshi TV"/>
    <s v="CURRENT AFFAIRS"/>
    <n v="0.02"/>
  </r>
  <r>
    <x v="48"/>
    <x v="6"/>
    <s v="Sakshi TV"/>
    <s v="SAKSHI NEWS"/>
    <n v="0.01"/>
  </r>
  <r>
    <x v="48"/>
    <x v="6"/>
    <s v="Sakshi TV"/>
    <s v="SAKSHI NEWS"/>
    <n v="0.02"/>
  </r>
  <r>
    <x v="48"/>
    <x v="6"/>
    <s v="Sakshi TV"/>
    <s v="MARGAM"/>
    <n v="0.01"/>
  </r>
  <r>
    <x v="48"/>
    <x v="6"/>
    <s v="Sakshi TV"/>
    <s v="AP 23"/>
    <n v="0.01"/>
  </r>
  <r>
    <x v="48"/>
    <x v="6"/>
    <s v="Sakshi TV"/>
    <s v="SAKSHI NEWS"/>
    <n v="0.06"/>
  </r>
  <r>
    <x v="48"/>
    <x v="6"/>
    <s v="Sakshi TV"/>
    <s v="SAKSHI CHAITANYA PATHAM"/>
    <n v="0.01"/>
  </r>
  <r>
    <x v="48"/>
    <x v="6"/>
    <s v="Sakshi TV"/>
    <s v="BHARATEEYAM"/>
    <n v="0.01"/>
  </r>
  <r>
    <x v="0"/>
    <x v="0"/>
    <s v="Star Gold"/>
    <s v="HFF JAISI KARNI VAISI BHARNI"/>
    <n v="0.04"/>
  </r>
  <r>
    <x v="0"/>
    <x v="0"/>
    <s v="Star Gold"/>
    <s v="HFF JAISI KARNI VAISI BHARNI"/>
    <n v="0.11"/>
  </r>
  <r>
    <x v="0"/>
    <x v="0"/>
    <s v="Star Gold"/>
    <s v="HFF DHAMMU"/>
    <n v="0.19"/>
  </r>
  <r>
    <x v="0"/>
    <x v="0"/>
    <s v="Star Gold"/>
    <s v="HFF DHAMMU"/>
    <n v="0.26"/>
  </r>
  <r>
    <x v="0"/>
    <x v="0"/>
    <s v="Star Gold"/>
    <s v="HFF DHAMMU"/>
    <n v="0.16"/>
  </r>
  <r>
    <x v="1"/>
    <x v="1"/>
    <s v="Star Gold"/>
    <s v="HFF ANARI NO.1"/>
    <n v="0.14000000000000001"/>
  </r>
  <r>
    <x v="1"/>
    <x v="1"/>
    <s v="Star Gold"/>
    <s v="HFF ANARI NO.1"/>
    <n v="0.03"/>
  </r>
  <r>
    <x v="3"/>
    <x v="3"/>
    <s v="Star Gold"/>
    <s v="HFF CHAMATKAR"/>
    <n v="0.02"/>
  </r>
  <r>
    <x v="3"/>
    <x v="3"/>
    <s v="Star Gold"/>
    <s v="HFF CHAMATKAR"/>
    <n v="0.04"/>
  </r>
  <r>
    <x v="3"/>
    <x v="3"/>
    <s v="Star Gold"/>
    <s v="HFF CHAMATKAR"/>
    <n v="0.08"/>
  </r>
  <r>
    <x v="3"/>
    <x v="3"/>
    <s v="Star Gold"/>
    <s v="HFF SIVAJI THE BOSS"/>
    <n v="0.25"/>
  </r>
  <r>
    <x v="3"/>
    <x v="3"/>
    <s v="Star Gold"/>
    <s v="HFF AKHIYON SE GOLI MAARE"/>
    <n v="0.09"/>
  </r>
  <r>
    <x v="3"/>
    <x v="3"/>
    <s v="Star Gold"/>
    <s v="HFF AKHIYON SE GOLI MAARE"/>
    <n v="0.03"/>
  </r>
  <r>
    <x v="3"/>
    <x v="3"/>
    <s v="Star Gold"/>
    <s v="HFF HUMDUM"/>
    <n v="0.13"/>
  </r>
  <r>
    <x v="3"/>
    <x v="3"/>
    <s v="Star Gold"/>
    <s v="HFF HUMDUM"/>
    <n v="0.09"/>
  </r>
  <r>
    <x v="4"/>
    <x v="4"/>
    <s v="Star Gold"/>
    <s v="HFF MAIN KRISHNA HOON"/>
    <n v="0.17"/>
  </r>
  <r>
    <x v="4"/>
    <x v="4"/>
    <s v="Star Gold"/>
    <s v="HFF MAIN KRISHNA HOON"/>
    <n v="0.28999999999999998"/>
  </r>
  <r>
    <x v="4"/>
    <x v="4"/>
    <s v="Star Gold"/>
    <s v="HFF MAIN KRISHNA HOON"/>
    <n v="0.32"/>
  </r>
  <r>
    <x v="4"/>
    <x v="4"/>
    <s v="Star Gold"/>
    <s v="HFF TAQDEERWALA"/>
    <n v="0.16"/>
  </r>
  <r>
    <x v="4"/>
    <x v="4"/>
    <s v="Star Gold"/>
    <s v="HFF TAQDEERWALA"/>
    <n v="0.16"/>
  </r>
  <r>
    <x v="4"/>
    <x v="4"/>
    <s v="Star Gold"/>
    <s v="HFF TAQDEERWALA"/>
    <n v="0.18"/>
  </r>
  <r>
    <x v="4"/>
    <x v="4"/>
    <s v="Star Gold"/>
    <s v="HFF CHAW"/>
    <n v="0.1"/>
  </r>
  <r>
    <x v="4"/>
    <x v="4"/>
    <s v="Star Gold"/>
    <s v="HFF CHAW"/>
    <n v="0.09"/>
  </r>
  <r>
    <x v="5"/>
    <x v="5"/>
    <s v="Star Gold"/>
    <s v="HFF DEEWAAR (2004 AMITABH)"/>
    <n v="0.2"/>
  </r>
  <r>
    <x v="5"/>
    <x v="5"/>
    <s v="Star Gold"/>
    <s v="HFF DEEWAAR (2004 AMITABH)"/>
    <n v="0.19"/>
  </r>
  <r>
    <x v="6"/>
    <x v="6"/>
    <s v="Star Gold"/>
    <s v="HFF JHOOTHA HI SAHI"/>
    <n v="0.11"/>
  </r>
  <r>
    <x v="6"/>
    <x v="6"/>
    <s v="Star Gold"/>
    <s v="HFF JHOOTHA HI SAHI"/>
    <n v="0.11"/>
  </r>
  <r>
    <x v="7"/>
    <x v="0"/>
    <s v="Star Gold"/>
    <s v="HFF TANGO CHARLIE"/>
    <n v="0.1"/>
  </r>
  <r>
    <x v="7"/>
    <x v="0"/>
    <s v="Star Gold"/>
    <s v="HFF TANGO CHARLIE"/>
    <n v="0.15"/>
  </r>
  <r>
    <x v="9"/>
    <x v="2"/>
    <s v="Star Gold"/>
    <s v="HFF XCUSE ME"/>
    <n v="0.16"/>
  </r>
  <r>
    <x v="9"/>
    <x v="2"/>
    <s v="Star Gold"/>
    <s v="HFF XCUSE ME"/>
    <n v="0.04"/>
  </r>
  <r>
    <x v="10"/>
    <x v="3"/>
    <s v="Star Gold"/>
    <s v="HFF HOUSEFULL"/>
    <n v="0.08"/>
  </r>
  <r>
    <x v="10"/>
    <x v="3"/>
    <s v="Star Gold"/>
    <s v="HFF HOUSEFULL"/>
    <n v="0.3"/>
  </r>
  <r>
    <x v="10"/>
    <x v="3"/>
    <s v="Star Gold"/>
    <s v="HFF SON OF SARDAR"/>
    <n v="1"/>
  </r>
  <r>
    <x v="10"/>
    <x v="3"/>
    <s v="Star Gold"/>
    <s v="HFF SON OF SARDAR"/>
    <n v="0.42"/>
  </r>
  <r>
    <x v="10"/>
    <x v="3"/>
    <s v="Star Gold"/>
    <s v="HFF MR &amp; MRS KHILADI"/>
    <n v="0.1"/>
  </r>
  <r>
    <x v="10"/>
    <x v="3"/>
    <s v="Star Gold"/>
    <s v="HFF MR &amp; MRS KHILADI"/>
    <n v="0.18"/>
  </r>
  <r>
    <x v="11"/>
    <x v="4"/>
    <s v="Star Gold"/>
    <s v="HFF DHOL"/>
    <n v="0.28000000000000003"/>
  </r>
  <r>
    <x v="11"/>
    <x v="4"/>
    <s v="Star Gold"/>
    <s v="HFF DHOL"/>
    <n v="0.26"/>
  </r>
  <r>
    <x v="13"/>
    <x v="6"/>
    <s v="Star Gold"/>
    <s v="HFF EK AUR EK GYARAAH"/>
    <n v="0.12"/>
  </r>
  <r>
    <x v="13"/>
    <x v="6"/>
    <s v="Star Gold"/>
    <s v="HFF EK AUR EK GYARAAH"/>
    <n v="0.2"/>
  </r>
  <r>
    <x v="13"/>
    <x v="6"/>
    <s v="Star Gold"/>
    <s v="HFF DUSHMANO KA DUSHMAN"/>
    <n v="0.28000000000000003"/>
  </r>
  <r>
    <x v="13"/>
    <x v="6"/>
    <s v="Star Gold"/>
    <s v="HFF DUSHMANO KA DUSHMAN"/>
    <n v="0.21"/>
  </r>
  <r>
    <x v="14"/>
    <x v="0"/>
    <s v="Star Gold"/>
    <s v="HFF RAJA"/>
    <n v="0.12"/>
  </r>
  <r>
    <x v="14"/>
    <x v="0"/>
    <s v="Star Gold"/>
    <s v="HFF RAJA"/>
    <n v="0.15"/>
  </r>
  <r>
    <x v="17"/>
    <x v="3"/>
    <s v="Star Gold"/>
    <s v="HFF CHANDNI CHOWK TO CHINA"/>
    <n v="0.05"/>
  </r>
  <r>
    <x v="17"/>
    <x v="3"/>
    <s v="Star Gold"/>
    <s v="HFF CHANDNI CHOWK TO CHINA"/>
    <n v="0.13"/>
  </r>
  <r>
    <x v="17"/>
    <x v="3"/>
    <s v="Star Gold"/>
    <s v="HFF CHANDNI CHOWK TO CHINA"/>
    <n v="0.19"/>
  </r>
  <r>
    <x v="17"/>
    <x v="3"/>
    <s v="Star Gold"/>
    <s v="HFF BILLU"/>
    <n v="0.14000000000000001"/>
  </r>
  <r>
    <x v="17"/>
    <x v="3"/>
    <s v="Star Gold"/>
    <s v="HFF BILLU"/>
    <n v="0.02"/>
  </r>
  <r>
    <x v="17"/>
    <x v="3"/>
    <s v="Star Gold"/>
    <s v="HFF BILLU"/>
    <n v="0.04"/>
  </r>
  <r>
    <x v="18"/>
    <x v="4"/>
    <s v="Star Gold"/>
    <s v="HFF BETAAB"/>
    <n v="0.08"/>
  </r>
  <r>
    <x v="18"/>
    <x v="4"/>
    <s v="Star Gold"/>
    <s v="HFF BETAAB"/>
    <n v="0.1"/>
  </r>
  <r>
    <x v="18"/>
    <x v="4"/>
    <s v="Star Gold"/>
    <s v="HFF ZIDDI"/>
    <n v="0.04"/>
  </r>
  <r>
    <x v="18"/>
    <x v="4"/>
    <s v="Star Gold"/>
    <s v="HFF ZIDDI"/>
    <n v="0.06"/>
  </r>
  <r>
    <x v="19"/>
    <x v="5"/>
    <s v="Star Gold"/>
    <s v="HFF JAANI DUSHMAN-EK ANOKHI KA"/>
    <n v="0.27"/>
  </r>
  <r>
    <x v="19"/>
    <x v="5"/>
    <s v="Star Gold"/>
    <s v="HFF JAANI DUSHMAN-EK ANOKHI KA"/>
    <n v="0.21"/>
  </r>
  <r>
    <x v="20"/>
    <x v="6"/>
    <s v="Star Gold"/>
    <s v="HFF RAJU CHACHA"/>
    <n v="0.3"/>
  </r>
  <r>
    <x v="20"/>
    <x v="6"/>
    <s v="Star Gold"/>
    <s v="HFF RAJU CHACHA"/>
    <n v="0.36"/>
  </r>
  <r>
    <x v="22"/>
    <x v="1"/>
    <s v="Star Gold"/>
    <s v="HFF CHAMELI KI SHAADI"/>
    <n v="0.13"/>
  </r>
  <r>
    <x v="22"/>
    <x v="1"/>
    <s v="Star Gold"/>
    <s v="HFF CHAMELI KI SHAADI"/>
    <n v="7.0000000000000007E-2"/>
  </r>
  <r>
    <x v="22"/>
    <x v="1"/>
    <s v="Star Gold"/>
    <s v="HFF CHAMELI KI SHAADI"/>
    <n v="0.09"/>
  </r>
  <r>
    <x v="24"/>
    <x v="3"/>
    <s v="Star Gold"/>
    <s v="HFF BIWI NO 1"/>
    <n v="0.09"/>
  </r>
  <r>
    <x v="24"/>
    <x v="3"/>
    <s v="Star Gold"/>
    <s v="HFF BIWI NO 1"/>
    <n v="0.28999999999999998"/>
  </r>
  <r>
    <x v="25"/>
    <x v="4"/>
    <s v="Star Gold"/>
    <s v="HFF FERRARI KI SAWAARI"/>
    <n v="0.19"/>
  </r>
  <r>
    <x v="25"/>
    <x v="4"/>
    <s v="Star Gold"/>
    <s v="HFF FERRARI KI SAWAARI"/>
    <n v="0.22"/>
  </r>
  <r>
    <x v="25"/>
    <x v="4"/>
    <s v="Star Gold"/>
    <s v="HFF HERA PHERI"/>
    <n v="0.12"/>
  </r>
  <r>
    <x v="25"/>
    <x v="4"/>
    <s v="Star Gold"/>
    <s v="HFF HERA PHERI"/>
    <n v="0.09"/>
  </r>
  <r>
    <x v="25"/>
    <x v="4"/>
    <s v="Star Gold"/>
    <s v="HFF ZAALIM (1994 AKSHAY)"/>
    <n v="0.02"/>
  </r>
  <r>
    <x v="25"/>
    <x v="4"/>
    <s v="Star Gold"/>
    <s v="HFF ZAALIM (1994 AKSHAY)"/>
    <n v="0.05"/>
  </r>
  <r>
    <x v="25"/>
    <x v="4"/>
    <s v="Star Gold"/>
    <s v="HFF ZAALIM (1994 AKSHAY)"/>
    <n v="0.03"/>
  </r>
  <r>
    <x v="25"/>
    <x v="4"/>
    <s v="Star Gold"/>
    <s v="HFF ZAALIM (1994 AKSHAY)"/>
    <n v="0.03"/>
  </r>
  <r>
    <x v="25"/>
    <x v="4"/>
    <s v="Star Gold"/>
    <s v="HFF ZAALIM (1994 AKSHAY)"/>
    <n v="0.02"/>
  </r>
  <r>
    <x v="26"/>
    <x v="5"/>
    <s v="Star Gold"/>
    <s v="HFF DUPLICATE"/>
    <n v="0.09"/>
  </r>
  <r>
    <x v="26"/>
    <x v="5"/>
    <s v="Star Gold"/>
    <s v="HFF DUPLICATE"/>
    <n v="0.15"/>
  </r>
  <r>
    <x v="31"/>
    <x v="3"/>
    <s v="Star Gold"/>
    <s v="HFF KRODH (SUNIL SHETTY)"/>
    <n v="0.09"/>
  </r>
  <r>
    <x v="31"/>
    <x v="3"/>
    <s v="Star Gold"/>
    <s v="HFF KRODH (SUNIL SHETTY)"/>
    <n v="0.22"/>
  </r>
  <r>
    <x v="31"/>
    <x v="3"/>
    <s v="Star Gold"/>
    <s v="HFF SON OF SARDAR"/>
    <n v="0.42"/>
  </r>
  <r>
    <x v="31"/>
    <x v="3"/>
    <s v="Star Gold"/>
    <s v="HFF SON OF SARDAR"/>
    <n v="0.61"/>
  </r>
  <r>
    <x v="31"/>
    <x v="3"/>
    <s v="Star Gold"/>
    <s v="HFF OM SHANTI OM"/>
    <n v="0.22"/>
  </r>
  <r>
    <x v="31"/>
    <x v="3"/>
    <s v="Star Gold"/>
    <s v="HFF OM SHANTI OM"/>
    <n v="0.23"/>
  </r>
  <r>
    <x v="32"/>
    <x v="4"/>
    <s v="Star Gold"/>
    <s v="HFF MY FRIEND GANESHA"/>
    <n v="0.09"/>
  </r>
  <r>
    <x v="32"/>
    <x v="4"/>
    <s v="Star Gold"/>
    <s v="HFF MY FRIEND GANESHA"/>
    <n v="0.09"/>
  </r>
  <r>
    <x v="32"/>
    <x v="4"/>
    <s v="Star Gold"/>
    <s v="HFF SIVAJI THE BOSS"/>
    <n v="0.39"/>
  </r>
  <r>
    <x v="32"/>
    <x v="4"/>
    <s v="Star Gold"/>
    <s v="HFF SIVAJI THE BOSS"/>
    <n v="0.33"/>
  </r>
  <r>
    <x v="33"/>
    <x v="5"/>
    <s v="Star Gold"/>
    <s v="HFF BADE MIYAN CHOTE MIYAN"/>
    <n v="0.08"/>
  </r>
  <r>
    <x v="33"/>
    <x v="5"/>
    <s v="Star Gold"/>
    <s v="HFF BADE MIYAN CHOTE MIYAN"/>
    <n v="0.09"/>
  </r>
  <r>
    <x v="33"/>
    <x v="5"/>
    <s v="Star Gold"/>
    <s v="HFF BADE MIYAN CHOTE MIYAN"/>
    <n v="0.08"/>
  </r>
  <r>
    <x v="33"/>
    <x v="5"/>
    <s v="Star Gold"/>
    <s v="HFF GHATAK"/>
    <n v="0.25"/>
  </r>
  <r>
    <x v="33"/>
    <x v="5"/>
    <s v="Star Gold"/>
    <s v="HFF GHATAK"/>
    <n v="0.18"/>
  </r>
  <r>
    <x v="33"/>
    <x v="5"/>
    <s v="Star Gold"/>
    <s v="HFF GHATAK"/>
    <n v="0.28999999999999998"/>
  </r>
  <r>
    <x v="34"/>
    <x v="6"/>
    <s v="Star Gold"/>
    <s v="HFF MASTI"/>
    <n v="0.11"/>
  </r>
  <r>
    <x v="34"/>
    <x v="6"/>
    <s v="Star Gold"/>
    <s v="HFF MASTI"/>
    <n v="0.24"/>
  </r>
  <r>
    <x v="36"/>
    <x v="1"/>
    <s v="Star Gold"/>
    <s v="HFF DE DANA DAN"/>
    <n v="0.11"/>
  </r>
  <r>
    <x v="36"/>
    <x v="1"/>
    <s v="Star Gold"/>
    <s v="HFF DE DANA DAN"/>
    <n v="0.18"/>
  </r>
  <r>
    <x v="36"/>
    <x v="1"/>
    <s v="Star Gold"/>
    <s v="HFF DE DANA DAN"/>
    <n v="0.23"/>
  </r>
  <r>
    <x v="36"/>
    <x v="1"/>
    <s v="Star Gold"/>
    <s v="HFF DE DANA DAN"/>
    <n v="0.25"/>
  </r>
  <r>
    <x v="37"/>
    <x v="2"/>
    <s v="Star Gold"/>
    <s v="HFF BANARASI BABU"/>
    <n v="0.16"/>
  </r>
  <r>
    <x v="37"/>
    <x v="2"/>
    <s v="Star Gold"/>
    <s v="HFF BANARASI BABU"/>
    <n v="0.09"/>
  </r>
  <r>
    <x v="37"/>
    <x v="2"/>
    <s v="Star Gold"/>
    <s v="HFF BANARASI BABU"/>
    <n v="0.11"/>
  </r>
  <r>
    <x v="38"/>
    <x v="3"/>
    <s v="Star Gold"/>
    <s v="HFF MASEEHA"/>
    <n v="7.0000000000000007E-2"/>
  </r>
  <r>
    <x v="38"/>
    <x v="3"/>
    <s v="Star Gold"/>
    <s v="HFF MASEEHA"/>
    <n v="0.26"/>
  </r>
  <r>
    <x v="38"/>
    <x v="3"/>
    <s v="Star Gold"/>
    <s v="HFF MAKKHI"/>
    <n v="0.2"/>
  </r>
  <r>
    <x v="38"/>
    <x v="3"/>
    <s v="Star Gold"/>
    <s v="HFF MAKKHI"/>
    <n v="0.45"/>
  </r>
  <r>
    <x v="38"/>
    <x v="3"/>
    <s v="Star Gold"/>
    <s v="HFF HOUSEFULL"/>
    <n v="0.12"/>
  </r>
  <r>
    <x v="38"/>
    <x v="3"/>
    <s v="Star Gold"/>
    <s v="HFF HOUSEFULL"/>
    <n v="0.15"/>
  </r>
  <r>
    <x v="38"/>
    <x v="3"/>
    <s v="Star Gold"/>
    <s v="HFF HOUSEFULL"/>
    <n v="0.1"/>
  </r>
  <r>
    <x v="39"/>
    <x v="4"/>
    <s v="Star Gold"/>
    <s v="HFF CHAIN KULII KI MAIN KULII"/>
    <n v="0.14000000000000001"/>
  </r>
  <r>
    <x v="39"/>
    <x v="4"/>
    <s v="Star Gold"/>
    <s v="HFF CHAIN KULII KI MAIN KULII"/>
    <n v="0.18"/>
  </r>
  <r>
    <x v="39"/>
    <x v="4"/>
    <s v="Star Gold"/>
    <s v="HFF JODI NO 1"/>
    <n v="0.09"/>
  </r>
  <r>
    <x v="39"/>
    <x v="4"/>
    <s v="Star Gold"/>
    <s v="HFF JODI NO 1"/>
    <n v="0.1"/>
  </r>
  <r>
    <x v="42"/>
    <x v="0"/>
    <s v="Star Gold"/>
    <s v="HFF BHAGAM BHAG"/>
    <n v="0.1"/>
  </r>
  <r>
    <x v="42"/>
    <x v="0"/>
    <s v="Star Gold"/>
    <s v="HFF BHAGAM BHAG"/>
    <n v="0.14000000000000001"/>
  </r>
  <r>
    <x v="42"/>
    <x v="0"/>
    <s v="Star Gold"/>
    <s v="HFF BHAGAM BHAG"/>
    <n v="0.19"/>
  </r>
  <r>
    <x v="43"/>
    <x v="1"/>
    <s v="Star Gold"/>
    <s v="HFF SHAADI NO 1"/>
    <n v="0.06"/>
  </r>
  <r>
    <x v="43"/>
    <x v="1"/>
    <s v="Star Gold"/>
    <s v="HFF SHAADI NO 1"/>
    <n v="0.17"/>
  </r>
  <r>
    <x v="43"/>
    <x v="1"/>
    <s v="Star Gold"/>
    <s v="HFF THE HERO-LOVE STORY OF SPY"/>
    <n v="0.09"/>
  </r>
  <r>
    <x v="44"/>
    <x v="2"/>
    <s v="Star Gold"/>
    <s v="HFF CHUP CHUP KE"/>
    <n v="0.15"/>
  </r>
  <r>
    <x v="44"/>
    <x v="2"/>
    <s v="Star Gold"/>
    <s v="HFF CHUP CHUP KE"/>
    <n v="0.23"/>
  </r>
  <r>
    <x v="44"/>
    <x v="2"/>
    <s v="Star Gold"/>
    <s v="HFF CHUP CHUP KE"/>
    <n v="0.15"/>
  </r>
  <r>
    <x v="44"/>
    <x v="2"/>
    <s v="Star Gold"/>
    <s v="HFF CHUP CHUP KE"/>
    <n v="0.13"/>
  </r>
  <r>
    <x v="45"/>
    <x v="3"/>
    <s v="Star Gold"/>
    <s v="HFF HULCHUL"/>
    <n v="0.16"/>
  </r>
  <r>
    <x v="45"/>
    <x v="3"/>
    <s v="Star Gold"/>
    <s v="HFF HULCHUL"/>
    <n v="0.12"/>
  </r>
  <r>
    <x v="45"/>
    <x v="3"/>
    <s v="Star Gold"/>
    <s v="HFF DHOL"/>
    <n v="0.23"/>
  </r>
  <r>
    <x v="45"/>
    <x v="3"/>
    <s v="Star Gold"/>
    <s v="HFF BOL BACHCHAN"/>
    <n v="0.13"/>
  </r>
  <r>
    <x v="45"/>
    <x v="3"/>
    <s v="Star Gold"/>
    <s v="HFF BOL BACHCHAN"/>
    <n v="0.17"/>
  </r>
  <r>
    <x v="45"/>
    <x v="3"/>
    <s v="Star Gold"/>
    <s v="HFF VIJETA"/>
    <n v="0.09"/>
  </r>
  <r>
    <x v="45"/>
    <x v="3"/>
    <s v="Star Gold"/>
    <s v="HFF VIJETA"/>
    <n v="0.04"/>
  </r>
  <r>
    <x v="46"/>
    <x v="4"/>
    <s v="Star Gold"/>
    <s v="HFF NAMKEEN"/>
    <n v="0.17"/>
  </r>
  <r>
    <x v="46"/>
    <x v="4"/>
    <s v="Star Gold"/>
    <s v="HFF NAMKEEN"/>
    <n v="0.19"/>
  </r>
  <r>
    <x v="47"/>
    <x v="5"/>
    <s v="Star Gold"/>
    <s v="HFF SUNO SASURJEE"/>
    <n v="0.1"/>
  </r>
  <r>
    <x v="47"/>
    <x v="5"/>
    <s v="Star Gold"/>
    <s v="HFF SUNO SASURJEE"/>
    <n v="0.05"/>
  </r>
  <r>
    <x v="47"/>
    <x v="5"/>
    <s v="Star Gold"/>
    <s v="HFF SUNO SASURJEE"/>
    <n v="0.05"/>
  </r>
  <r>
    <x v="47"/>
    <x v="5"/>
    <s v="Star Gold"/>
    <s v="HFF SUNO SASURJEE"/>
    <n v="0.12"/>
  </r>
  <r>
    <x v="48"/>
    <x v="6"/>
    <s v="Star Gold"/>
    <s v="HFF HUM TUM SHABANA"/>
    <n v="0.2"/>
  </r>
  <r>
    <x v="48"/>
    <x v="6"/>
    <s v="Star Gold"/>
    <s v="HFF HUM TUM SHABANA"/>
    <n v="0.09"/>
  </r>
  <r>
    <x v="48"/>
    <x v="6"/>
    <s v="Star Gold"/>
    <s v="HFF HUM TUM SHABANA"/>
    <n v="0.06"/>
  </r>
  <r>
    <x v="48"/>
    <x v="6"/>
    <s v="Star Gold"/>
    <s v="HFF HUM TUM SHABANA"/>
    <n v="0.02"/>
  </r>
  <r>
    <x v="48"/>
    <x v="6"/>
    <s v="Star Gold"/>
    <s v="HFF HUM TUM SHABANA"/>
    <n v="0.28000000000000003"/>
  </r>
  <r>
    <x v="49"/>
    <x v="0"/>
    <s v="Star Gold"/>
    <s v="HFF LOVE KE LIYE KUCH BHI KARE"/>
    <n v="0.2"/>
  </r>
  <r>
    <x v="49"/>
    <x v="0"/>
    <s v="Star Gold"/>
    <s v="HFF LOVE KE LIYE KUCH BHI KARE"/>
    <n v="0.04"/>
  </r>
  <r>
    <x v="49"/>
    <x v="0"/>
    <s v="Star Gold"/>
    <s v="HFF LOVE KE LIYE KUCH BHI KARE"/>
    <n v="7.0000000000000007E-2"/>
  </r>
  <r>
    <x v="49"/>
    <x v="0"/>
    <s v="Star Gold"/>
    <s v="HFF LOVE KE LIYE KUCH BHI KARE"/>
    <n v="0.17"/>
  </r>
  <r>
    <x v="0"/>
    <x v="0"/>
    <s v="Sun TV"/>
    <s v="SUN SAITHEGAL"/>
    <n v="0.65"/>
  </r>
  <r>
    <x v="0"/>
    <x v="0"/>
    <s v="Sun TV"/>
    <s v="NADASWARAM"/>
    <n v="0.91"/>
  </r>
  <r>
    <x v="1"/>
    <x v="1"/>
    <s v="Sun TV"/>
    <s v="SUN SAITHEGAL"/>
    <n v="0.15"/>
  </r>
  <r>
    <x v="1"/>
    <x v="1"/>
    <s v="Sun TV"/>
    <s v="TMF AMBASAMUTHIRAM AMBANI"/>
    <n v="0.36"/>
  </r>
  <r>
    <x v="1"/>
    <x v="1"/>
    <s v="Sun TV"/>
    <s v="PILLAI NILA"/>
    <n v="0.32"/>
  </r>
  <r>
    <x v="1"/>
    <x v="1"/>
    <s v="Sun TV"/>
    <s v="SUN SAITHEGAL"/>
    <n v="0.47"/>
  </r>
  <r>
    <x v="2"/>
    <x v="2"/>
    <s v="Sun TV"/>
    <s v="SUN SAITHEGAL"/>
    <n v="0.2"/>
  </r>
  <r>
    <x v="2"/>
    <x v="2"/>
    <s v="Sun TV"/>
    <s v="TMF ANANTHAPURATHU VEEDU"/>
    <n v="0.44"/>
  </r>
  <r>
    <x v="2"/>
    <x v="2"/>
    <s v="Sun TV"/>
    <s v="PILLAI NILA"/>
    <n v="0.45"/>
  </r>
  <r>
    <x v="5"/>
    <x v="5"/>
    <s v="Sun TV"/>
    <s v="PILLAI NILA"/>
    <n v="0.41"/>
  </r>
  <r>
    <x v="5"/>
    <x v="5"/>
    <s v="Sun TV"/>
    <s v="SUN SAITHEGAL"/>
    <n v="0.56999999999999995"/>
  </r>
  <r>
    <x v="6"/>
    <x v="6"/>
    <s v="Sun TV"/>
    <s v="SUN SAITHEGAL"/>
    <n v="0.16"/>
  </r>
  <r>
    <x v="6"/>
    <x v="6"/>
    <s v="Sun TV"/>
    <s v="BOMMALATTAM"/>
    <n v="0.3"/>
  </r>
  <r>
    <x v="6"/>
    <x v="6"/>
    <s v="Sun TV"/>
    <s v="TMF FRIENDS"/>
    <n v="0.37"/>
  </r>
  <r>
    <x v="6"/>
    <x v="6"/>
    <s v="Sun TV"/>
    <s v="SUN SAITHEGAL"/>
    <n v="0.5"/>
  </r>
  <r>
    <x v="7"/>
    <x v="0"/>
    <s v="Sun TV"/>
    <s v="SUN SAITHEGAL"/>
    <n v="0.18"/>
  </r>
  <r>
    <x v="7"/>
    <x v="0"/>
    <s v="Sun TV"/>
    <s v="BOMMALATTAM"/>
    <n v="0.37"/>
  </r>
  <r>
    <x v="7"/>
    <x v="0"/>
    <s v="Sun TV"/>
    <s v="TMF THEERATHA VILAYATTU PILLAI"/>
    <n v="0.33"/>
  </r>
  <r>
    <x v="7"/>
    <x v="0"/>
    <s v="Sun TV"/>
    <s v="SUN SAITHEGAL"/>
    <n v="0.46"/>
  </r>
  <r>
    <x v="8"/>
    <x v="1"/>
    <s v="Sun TV"/>
    <s v="SUN SAITHEGAL"/>
    <n v="0.14000000000000001"/>
  </r>
  <r>
    <x v="8"/>
    <x v="1"/>
    <s v="Sun TV"/>
    <s v="TMF KUSTHI"/>
    <n v="0.51"/>
  </r>
  <r>
    <x v="12"/>
    <x v="5"/>
    <s v="Sun TV"/>
    <s v="CINEMA SEITHIGAL"/>
    <n v="0.09"/>
  </r>
  <r>
    <x v="12"/>
    <x v="5"/>
    <s v="Sun TV"/>
    <s v="PILLAI NILA"/>
    <n v="0.39"/>
  </r>
  <r>
    <x v="12"/>
    <x v="5"/>
    <s v="Sun TV"/>
    <s v="SUN SAITHEGAL"/>
    <n v="0.55000000000000004"/>
  </r>
  <r>
    <x v="13"/>
    <x v="6"/>
    <s v="Sun TV"/>
    <s v="SUN SAITHEGAL"/>
    <n v="0.23"/>
  </r>
  <r>
    <x v="13"/>
    <x v="6"/>
    <s v="Sun TV"/>
    <s v="TMF POLLATHAVAN (NEW)"/>
    <n v="0.27"/>
  </r>
  <r>
    <x v="13"/>
    <x v="6"/>
    <s v="Sun TV"/>
    <s v="PILLAI NILA"/>
    <n v="0.34"/>
  </r>
  <r>
    <x v="13"/>
    <x v="6"/>
    <s v="Sun TV"/>
    <s v="SUN SAITHEGAL"/>
    <n v="0.44"/>
  </r>
  <r>
    <x v="13"/>
    <x v="6"/>
    <s v="Sun TV"/>
    <s v="NADASWARAM"/>
    <n v="1.01"/>
  </r>
  <r>
    <x v="14"/>
    <x v="0"/>
    <s v="Sun TV"/>
    <s v="SUN SAITHEGAL"/>
    <n v="0.23"/>
  </r>
  <r>
    <x v="14"/>
    <x v="0"/>
    <s v="Sun TV"/>
    <s v="BOMMALATTAM"/>
    <n v="0.39"/>
  </r>
  <r>
    <x v="14"/>
    <x v="0"/>
    <s v="Sun TV"/>
    <s v="TMF JAY JAY"/>
    <n v="0.38"/>
  </r>
  <r>
    <x v="15"/>
    <x v="1"/>
    <s v="Sun TV"/>
    <s v="BOMMALATTAM"/>
    <n v="0.41"/>
  </r>
  <r>
    <x v="16"/>
    <x v="2"/>
    <s v="Sun TV"/>
    <s v="PILLAI NILA"/>
    <n v="0.47"/>
  </r>
  <r>
    <x v="17"/>
    <x v="3"/>
    <s v="Sun TV"/>
    <s v="SUN SAITHEGAL"/>
    <n v="0.37"/>
  </r>
  <r>
    <x v="18"/>
    <x v="4"/>
    <s v="Sun TV"/>
    <s v="SUN SAITHEGAL"/>
    <n v="0.18"/>
  </r>
  <r>
    <x v="18"/>
    <x v="4"/>
    <s v="Sun TV"/>
    <s v="TMF THE SORCERERS APPRENTICE"/>
    <n v="0.2"/>
  </r>
  <r>
    <x v="18"/>
    <x v="4"/>
    <s v="Sun TV"/>
    <s v="SUN SAITHEGAL"/>
    <n v="0.72"/>
  </r>
  <r>
    <x v="19"/>
    <x v="5"/>
    <s v="Sun TV"/>
    <s v="SUN SAITHEGAL"/>
    <n v="0.33"/>
  </r>
  <r>
    <x v="19"/>
    <x v="5"/>
    <s v="Sun TV"/>
    <s v="TMF THENAVATTU"/>
    <n v="0.36"/>
  </r>
  <r>
    <x v="20"/>
    <x v="6"/>
    <s v="Sun TV"/>
    <s v="CINEMA SEITHIGAL"/>
    <n v="0.34"/>
  </r>
  <r>
    <x v="21"/>
    <x v="0"/>
    <s v="Sun TV"/>
    <s v="PILLAI NILA"/>
    <n v="0.44"/>
  </r>
  <r>
    <x v="22"/>
    <x v="1"/>
    <s v="Sun TV"/>
    <s v="PILLAI NILA"/>
    <n v="0.48"/>
  </r>
  <r>
    <x v="22"/>
    <x v="1"/>
    <s v="Sun TV"/>
    <s v="SUN SAITHEGAL"/>
    <n v="0.5"/>
  </r>
  <r>
    <x v="23"/>
    <x v="2"/>
    <s v="Sun TV"/>
    <s v="SUN SAITHEGAL"/>
    <n v="0.18"/>
  </r>
  <r>
    <x v="23"/>
    <x v="2"/>
    <s v="Sun TV"/>
    <s v="BOMMALATTAM"/>
    <n v="0.39"/>
  </r>
  <r>
    <x v="23"/>
    <x v="2"/>
    <s v="Sun TV"/>
    <s v="TMF GIRI"/>
    <n v="0.25"/>
  </r>
  <r>
    <x v="23"/>
    <x v="2"/>
    <s v="Sun TV"/>
    <s v="SUN SAITHEGAL"/>
    <n v="0.41"/>
  </r>
  <r>
    <x v="24"/>
    <x v="3"/>
    <s v="Sun TV"/>
    <s v="SUN SAITHEGAL"/>
    <n v="0.16"/>
  </r>
  <r>
    <x v="24"/>
    <x v="3"/>
    <s v="Sun TV"/>
    <s v="TMF THIRUMALAI"/>
    <n v="0.36"/>
  </r>
  <r>
    <x v="24"/>
    <x v="3"/>
    <s v="Sun TV"/>
    <s v="TMF SINGHAM"/>
    <n v="0.73"/>
  </r>
  <r>
    <x v="24"/>
    <x v="3"/>
    <s v="Sun TV"/>
    <s v="TMF SINGHAM"/>
    <n v="0.78"/>
  </r>
  <r>
    <x v="24"/>
    <x v="3"/>
    <s v="Sun TV"/>
    <s v="TMF SINGHAM"/>
    <n v="0.94"/>
  </r>
  <r>
    <x v="24"/>
    <x v="3"/>
    <s v="Sun TV"/>
    <s v="SUN SAITHEGAL"/>
    <n v="0.45"/>
  </r>
  <r>
    <x v="24"/>
    <x v="3"/>
    <s v="Sun TV"/>
    <s v="TMF SINGHAM"/>
    <n v="0.94"/>
  </r>
  <r>
    <x v="24"/>
    <x v="3"/>
    <s v="Sun TV"/>
    <s v="TMF SINGHAM"/>
    <n v="1.1599999999999999"/>
  </r>
  <r>
    <x v="25"/>
    <x v="4"/>
    <s v="Sun TV"/>
    <s v="SUN SAITHEGAL"/>
    <n v="0.18"/>
  </r>
  <r>
    <x v="25"/>
    <x v="4"/>
    <s v="Sun TV"/>
    <s v="MAHABHARATHAM (CINE VISTA)"/>
    <n v="0.53"/>
  </r>
  <r>
    <x v="25"/>
    <x v="4"/>
    <s v="Sun TV"/>
    <s v="TMF A WHITE SNAKES REVENGE"/>
    <n v="0.41"/>
  </r>
  <r>
    <x v="26"/>
    <x v="5"/>
    <s v="Sun TV"/>
    <s v="CINEMA SEITHIGAL"/>
    <n v="0.19"/>
  </r>
  <r>
    <x v="26"/>
    <x v="5"/>
    <s v="Sun TV"/>
    <s v="NADASWARAM"/>
    <n v="0.86"/>
  </r>
  <r>
    <x v="27"/>
    <x v="6"/>
    <s v="Sun TV"/>
    <s v="PILLAI NILA"/>
    <n v="0.38"/>
  </r>
  <r>
    <x v="28"/>
    <x v="0"/>
    <s v="Sun TV"/>
    <s v="CINEMA SEITHIGAL"/>
    <n v="0.15"/>
  </r>
  <r>
    <x v="28"/>
    <x v="0"/>
    <s v="Sun TV"/>
    <s v="PILLAI NILA"/>
    <n v="0.53"/>
  </r>
  <r>
    <x v="30"/>
    <x v="2"/>
    <s v="Sun TV"/>
    <s v="BOMMALATTAM"/>
    <n v="0.51"/>
  </r>
  <r>
    <x v="30"/>
    <x v="2"/>
    <s v="Sun TV"/>
    <s v="SUN SAITHEGAL"/>
    <n v="0.6"/>
  </r>
  <r>
    <x v="30"/>
    <x v="2"/>
    <s v="Sun TV"/>
    <s v="SUN SAITHEGAL"/>
    <n v="0.6"/>
  </r>
  <r>
    <x v="31"/>
    <x v="3"/>
    <s v="Sun TV"/>
    <s v="SUN SAITHEGAL"/>
    <n v="0.18"/>
  </r>
  <r>
    <x v="31"/>
    <x v="3"/>
    <s v="Sun TV"/>
    <s v="SUN SAITHEGAL"/>
    <n v="0.27"/>
  </r>
  <r>
    <x v="31"/>
    <x v="3"/>
    <s v="Sun TV"/>
    <s v="TMF MAAVEERAN (RAM CHARAN TEJA)"/>
    <n v="0.48"/>
  </r>
  <r>
    <x v="31"/>
    <x v="3"/>
    <s v="Sun TV"/>
    <s v="TMF MAAVEERAN (RAM CHARAN TEJA)"/>
    <n v="0.62"/>
  </r>
  <r>
    <x v="31"/>
    <x v="3"/>
    <s v="Sun TV"/>
    <s v="TMF SAGUNI"/>
    <n v="0.32"/>
  </r>
  <r>
    <x v="31"/>
    <x v="3"/>
    <s v="Sun TV"/>
    <s v="TMF SAGUNI"/>
    <n v="0.72"/>
  </r>
  <r>
    <x v="31"/>
    <x v="3"/>
    <s v="Sun TV"/>
    <s v="TMF SAGUNI"/>
    <n v="1.31"/>
  </r>
  <r>
    <x v="32"/>
    <x v="4"/>
    <s v="Sun TV"/>
    <s v="MAHABHARATHAM (CINE VISTA)"/>
    <n v="0.52"/>
  </r>
  <r>
    <x v="32"/>
    <x v="4"/>
    <s v="Sun TV"/>
    <s v="MAHABHARATHAM (CINE VISTA)"/>
    <n v="0.56999999999999995"/>
  </r>
  <r>
    <x v="32"/>
    <x v="4"/>
    <s v="Sun TV"/>
    <s v="MAHABHARATHAM (CINE VISTA)"/>
    <n v="0.69"/>
  </r>
  <r>
    <x v="33"/>
    <x v="5"/>
    <s v="Sun TV"/>
    <s v="CINEMA SEITHIGAL"/>
    <n v="0.13"/>
  </r>
  <r>
    <x v="33"/>
    <x v="5"/>
    <s v="Sun TV"/>
    <s v="CINEMA SEITHIGAL"/>
    <n v="0.1"/>
  </r>
  <r>
    <x v="33"/>
    <x v="5"/>
    <s v="Sun TV"/>
    <s v="ILAVARASI"/>
    <n v="0.67"/>
  </r>
  <r>
    <x v="34"/>
    <x v="6"/>
    <s v="Sun TV"/>
    <s v="BOMMALATTAM"/>
    <n v="0.34"/>
  </r>
  <r>
    <x v="34"/>
    <x v="6"/>
    <s v="Sun TV"/>
    <s v="ILAVARASI"/>
    <n v="0.79"/>
  </r>
  <r>
    <x v="34"/>
    <x v="6"/>
    <s v="Sun TV"/>
    <s v="PILLAI NILA"/>
    <n v="0.57999999999999996"/>
  </r>
  <r>
    <x v="34"/>
    <x v="6"/>
    <s v="Sun TV"/>
    <s v="PILLAI NILA"/>
    <n v="0.6"/>
  </r>
  <r>
    <x v="35"/>
    <x v="0"/>
    <s v="Sun TV"/>
    <s v="ILAVARASI"/>
    <n v="0.66"/>
  </r>
  <r>
    <x v="35"/>
    <x v="0"/>
    <s v="Sun TV"/>
    <s v="SUN SAITHEGAL"/>
    <n v="0.56000000000000005"/>
  </r>
  <r>
    <x v="36"/>
    <x v="1"/>
    <s v="Sun TV"/>
    <s v="SUN SAITHEGAL"/>
    <n v="0.14000000000000001"/>
  </r>
  <r>
    <x v="36"/>
    <x v="1"/>
    <s v="Sun TV"/>
    <s v="ILAVARASI"/>
    <n v="0.92"/>
  </r>
  <r>
    <x v="36"/>
    <x v="1"/>
    <s v="Sun TV"/>
    <s v="TMF DUM DUM DUM"/>
    <n v="0.42"/>
  </r>
  <r>
    <x v="36"/>
    <x v="1"/>
    <s v="Sun TV"/>
    <s v="PILLAI NILA"/>
    <n v="0.53"/>
  </r>
  <r>
    <x v="36"/>
    <x v="1"/>
    <s v="Sun TV"/>
    <s v="SUN SAITHEGAL"/>
    <n v="0.54"/>
  </r>
  <r>
    <x v="36"/>
    <x v="1"/>
    <s v="Sun TV"/>
    <s v="SUN SAITHEGAL"/>
    <n v="0.45"/>
  </r>
  <r>
    <x v="36"/>
    <x v="1"/>
    <s v="Sun TV"/>
    <s v="SUN SAITHEGAL"/>
    <n v="0.55000000000000004"/>
  </r>
  <r>
    <x v="37"/>
    <x v="2"/>
    <s v="Sun TV"/>
    <s v="SUN SAITHEGAL"/>
    <n v="0.22"/>
  </r>
  <r>
    <x v="37"/>
    <x v="2"/>
    <s v="Sun TV"/>
    <s v="SUN SAITHEGAL"/>
    <n v="0.21"/>
  </r>
  <r>
    <x v="37"/>
    <x v="2"/>
    <s v="Sun TV"/>
    <s v="SUN SAITHEGAL"/>
    <n v="0.23"/>
  </r>
  <r>
    <x v="37"/>
    <x v="2"/>
    <s v="Sun TV"/>
    <s v="ILAVARASI"/>
    <n v="0.86"/>
  </r>
  <r>
    <x v="37"/>
    <x v="2"/>
    <s v="Sun TV"/>
    <s v="TMF CHOKKA THANGAM"/>
    <n v="0.69"/>
  </r>
  <r>
    <x v="37"/>
    <x v="2"/>
    <s v="Sun TV"/>
    <s v="TMF CHOKKA THANGAM"/>
    <n v="0.39"/>
  </r>
  <r>
    <x v="37"/>
    <x v="2"/>
    <s v="Sun TV"/>
    <s v="TMF CHOKKA THANGAM"/>
    <n v="0.59"/>
  </r>
  <r>
    <x v="37"/>
    <x v="2"/>
    <s v="Sun TV"/>
    <s v="PILLAI NILA"/>
    <n v="0.64"/>
  </r>
  <r>
    <x v="38"/>
    <x v="3"/>
    <s v="Sun TV"/>
    <s v="TMF KUTTY (DHANUSH)"/>
    <n v="0.35"/>
  </r>
  <r>
    <x v="38"/>
    <x v="3"/>
    <s v="Sun TV"/>
    <s v="TMF KUTTY (DHANUSH)"/>
    <n v="0.44"/>
  </r>
  <r>
    <x v="38"/>
    <x v="3"/>
    <s v="Sun TV"/>
    <s v="TMF KUTTY (DHANUSH)"/>
    <n v="0.66"/>
  </r>
  <r>
    <x v="39"/>
    <x v="4"/>
    <s v="Sun TV"/>
    <s v="MAHABHARATHAM (CINE VISTA)"/>
    <n v="0.62"/>
  </r>
  <r>
    <x v="40"/>
    <x v="5"/>
    <s v="Sun TV"/>
    <s v="CINEMA SEITHIGAL"/>
    <n v="0.17"/>
  </r>
  <r>
    <x v="40"/>
    <x v="5"/>
    <s v="Sun TV"/>
    <s v="ILAVARASI"/>
    <n v="0.54"/>
  </r>
  <r>
    <x v="40"/>
    <x v="5"/>
    <s v="Sun TV"/>
    <s v="PILLAI NILA"/>
    <n v="0.47"/>
  </r>
  <r>
    <x v="41"/>
    <x v="6"/>
    <s v="Sun TV"/>
    <s v="ILAVARASI"/>
    <n v="0.72"/>
  </r>
  <r>
    <x v="42"/>
    <x v="0"/>
    <s v="Sun TV"/>
    <s v="CINEMA SEITHIGAL"/>
    <n v="0.13"/>
  </r>
  <r>
    <x v="42"/>
    <x v="0"/>
    <s v="Sun TV"/>
    <s v="CINEMA SEITHIGAL"/>
    <n v="0.14000000000000001"/>
  </r>
  <r>
    <x v="42"/>
    <x v="0"/>
    <s v="Sun TV"/>
    <s v="ILAVARASI"/>
    <n v="0.75"/>
  </r>
  <r>
    <x v="42"/>
    <x v="0"/>
    <s v="Sun TV"/>
    <s v="SUN SAITHEGAL"/>
    <n v="0.44"/>
  </r>
  <r>
    <x v="43"/>
    <x v="1"/>
    <s v="Sun TV"/>
    <s v="SUN SAITHEGAL"/>
    <n v="0.13"/>
  </r>
  <r>
    <x v="43"/>
    <x v="1"/>
    <s v="Sun TV"/>
    <s v="ILAVARASI"/>
    <n v="0.63"/>
  </r>
  <r>
    <x v="43"/>
    <x v="1"/>
    <s v="Sun TV"/>
    <s v="TMF DHARMAPURI"/>
    <n v="0.34"/>
  </r>
  <r>
    <x v="43"/>
    <x v="1"/>
    <s v="Sun TV"/>
    <s v="PILLAI NILA"/>
    <n v="0.35"/>
  </r>
  <r>
    <x v="46"/>
    <x v="4"/>
    <s v="Sun TV"/>
    <s v="SUN SAITHEGAL"/>
    <n v="0.38"/>
  </r>
  <r>
    <x v="46"/>
    <x v="4"/>
    <s v="Sun TV"/>
    <s v="SUN SAITHEGAL"/>
    <n v="0.49"/>
  </r>
  <r>
    <x v="47"/>
    <x v="5"/>
    <s v="Sun TV"/>
    <s v="SUN SAITHEGAL"/>
    <n v="0.17"/>
  </r>
  <r>
    <x v="47"/>
    <x v="5"/>
    <s v="Sun TV"/>
    <s v="SUN SAITHEGAL"/>
    <n v="0.2"/>
  </r>
  <r>
    <x v="47"/>
    <x v="5"/>
    <s v="Sun TV"/>
    <s v="TMF VINNUKKUM MANNUKKUM"/>
    <n v="0.27"/>
  </r>
  <r>
    <x v="47"/>
    <x v="5"/>
    <s v="Sun TV"/>
    <s v="TMF VINNUKKUM MANNUKKUM"/>
    <n v="0.19"/>
  </r>
  <r>
    <x v="47"/>
    <x v="5"/>
    <s v="Sun TV"/>
    <s v="PILLAI NILA"/>
    <n v="0.37"/>
  </r>
  <r>
    <x v="47"/>
    <x v="5"/>
    <s v="Sun TV"/>
    <s v="SUN SAITHEGAL"/>
    <n v="0.48"/>
  </r>
  <r>
    <x v="47"/>
    <x v="5"/>
    <s v="Sun TV"/>
    <s v="SUN SAITHEGAL"/>
    <n v="0.43"/>
  </r>
  <r>
    <x v="48"/>
    <x v="6"/>
    <s v="Sun TV"/>
    <s v="SUN SAITHEGAL"/>
    <n v="0.12"/>
  </r>
  <r>
    <x v="48"/>
    <x v="6"/>
    <s v="Sun TV"/>
    <s v="SUN SAITHEGAL"/>
    <n v="0.2"/>
  </r>
  <r>
    <x v="48"/>
    <x v="6"/>
    <s v="Sun TV"/>
    <s v="TMF VEERAPPU"/>
    <n v="0.38"/>
  </r>
  <r>
    <x v="48"/>
    <x v="6"/>
    <s v="Sun TV"/>
    <s v="TMF VEERAPPU"/>
    <n v="0.35"/>
  </r>
  <r>
    <x v="0"/>
    <x v="0"/>
    <s v="Suvarna"/>
    <s v="PALLAVI ANU PALLAVI"/>
    <n v="0.14000000000000001"/>
  </r>
  <r>
    <x v="0"/>
    <x v="0"/>
    <s v="Suvarna"/>
    <s v="CHUKKI"/>
    <n v="0.1"/>
  </r>
  <r>
    <x v="1"/>
    <x v="1"/>
    <s v="Suvarna"/>
    <s v="PALLAVI ANU PALLAVI"/>
    <n v="0.06"/>
  </r>
  <r>
    <x v="1"/>
    <x v="1"/>
    <s v="Suvarna"/>
    <s v="CHUKKI"/>
    <n v="0.06"/>
  </r>
  <r>
    <x v="2"/>
    <x v="2"/>
    <s v="Suvarna"/>
    <s v="BEST OF KANNADA DA KOTYADIPATHI 2"/>
    <n v="0.15"/>
  </r>
  <r>
    <x v="2"/>
    <x v="2"/>
    <s v="Suvarna"/>
    <s v="BEST OF KANNADA DA KOTYADIPATHI 2"/>
    <n v="0.14000000000000001"/>
  </r>
  <r>
    <x v="2"/>
    <x v="2"/>
    <s v="Suvarna"/>
    <s v="BEST OF KANNADA DA KOTYADIPATHI 2"/>
    <n v="0.16"/>
  </r>
  <r>
    <x v="4"/>
    <x v="4"/>
    <s v="Suvarna"/>
    <s v="KALYAN JEWELLERS CCL GLAM NIGHT"/>
    <n v="0.03"/>
  </r>
  <r>
    <x v="4"/>
    <x v="4"/>
    <s v="Suvarna"/>
    <s v="KALYAN JEWELLERS CCL GLAM NIGHT"/>
    <n v="0.03"/>
  </r>
  <r>
    <x v="4"/>
    <x v="4"/>
    <s v="Suvarna"/>
    <s v="KALYAN JEWELLERS CCL GLAM NIGHT"/>
    <n v="0.03"/>
  </r>
  <r>
    <x v="4"/>
    <x v="4"/>
    <s v="Suvarna"/>
    <s v="SPARSH MASALA BANUVAR BINDAAS BADOOTA"/>
    <n v="0.04"/>
  </r>
  <r>
    <x v="9"/>
    <x v="2"/>
    <s v="Suvarna"/>
    <s v="PALLAVI ANU PALLAVI"/>
    <n v="0.2"/>
  </r>
  <r>
    <x v="10"/>
    <x v="3"/>
    <s v="Suvarna"/>
    <s v="KFF A K 56"/>
    <n v="0.13"/>
  </r>
  <r>
    <x v="10"/>
    <x v="3"/>
    <s v="Suvarna"/>
    <s v="KFF A K 56"/>
    <n v="0.04"/>
  </r>
  <r>
    <x v="11"/>
    <x v="4"/>
    <s v="Suvarna"/>
    <s v="KANNADADA KOTYADHIPATHI-2"/>
    <n v="0.01"/>
  </r>
  <r>
    <x v="11"/>
    <x v="4"/>
    <s v="Suvarna"/>
    <s v="KANNADADA KOTYADHIPATHI-2"/>
    <n v="0.04"/>
  </r>
  <r>
    <x v="11"/>
    <x v="4"/>
    <s v="Suvarna"/>
    <s v="KANNADADA KOTYADHIPATHI-2"/>
    <n v="0.03"/>
  </r>
  <r>
    <x v="11"/>
    <x v="4"/>
    <s v="Suvarna"/>
    <s v="SPARSH MASALA BANUVAR BINDAAS BADOOTA"/>
    <n v="0.05"/>
  </r>
  <r>
    <x v="11"/>
    <x v="4"/>
    <s v="Suvarna"/>
    <s v="SPARSH MASALA BANUVAR BINDAAS BADOOTA"/>
    <n v="0.05"/>
  </r>
  <r>
    <x v="11"/>
    <x v="4"/>
    <s v="Suvarna"/>
    <s v="KFF SNEHITHARU"/>
    <n v="0.05"/>
  </r>
  <r>
    <x v="11"/>
    <x v="4"/>
    <s v="Suvarna"/>
    <s v="KFF SNEHITHARU"/>
    <n v="0.05"/>
  </r>
  <r>
    <x v="11"/>
    <x v="4"/>
    <s v="Suvarna"/>
    <s v="KFF SNEHITHARU"/>
    <n v="0.03"/>
  </r>
  <r>
    <x v="12"/>
    <x v="5"/>
    <s v="Suvarna"/>
    <s v="PALLAVI ANU PALLAVI"/>
    <n v="0.22"/>
  </r>
  <r>
    <x v="12"/>
    <x v="5"/>
    <s v="Suvarna"/>
    <s v="CHUKKI"/>
    <n v="0.11"/>
  </r>
  <r>
    <x v="13"/>
    <x v="6"/>
    <s v="Suvarna"/>
    <s v="AMRUTHAVARSHINI"/>
    <n v="0.16"/>
  </r>
  <r>
    <x v="13"/>
    <x v="6"/>
    <s v="Suvarna"/>
    <s v="CHUKKI"/>
    <n v="0.06"/>
  </r>
  <r>
    <x v="16"/>
    <x v="2"/>
    <s v="Suvarna"/>
    <s v="PALLAVI ANU PALLAVI"/>
    <n v="0.18"/>
  </r>
  <r>
    <x v="16"/>
    <x v="2"/>
    <s v="Suvarna"/>
    <s v="BEST OF KANNADA DA KOTYADIPATHI 2"/>
    <n v="0.06"/>
  </r>
  <r>
    <x v="16"/>
    <x v="2"/>
    <s v="Suvarna"/>
    <s v="BEST OF KANNADA DA KOTYADIPATHI 2"/>
    <n v="0.12"/>
  </r>
  <r>
    <x v="16"/>
    <x v="2"/>
    <s v="Suvarna"/>
    <s v="BEST OF KANNADA DA KOTYADIPATHI 2"/>
    <n v="0.11"/>
  </r>
  <r>
    <x v="19"/>
    <x v="5"/>
    <s v="Suvarna"/>
    <s v="PALLAVI ANU PALLAVI"/>
    <n v="0.21"/>
  </r>
  <r>
    <x v="19"/>
    <x v="5"/>
    <s v="Suvarna"/>
    <s v="CHUKKI"/>
    <n v="0.16"/>
  </r>
  <r>
    <x v="20"/>
    <x v="6"/>
    <s v="Suvarna"/>
    <s v="AMRUTHAVARSHINI"/>
    <n v="0.34"/>
  </r>
  <r>
    <x v="28"/>
    <x v="0"/>
    <s v="Suvarna"/>
    <s v="CHUKKI"/>
    <n v="0.28000000000000003"/>
  </r>
  <r>
    <x v="30"/>
    <x v="2"/>
    <s v="Suvarna"/>
    <s v="BEST OF KANNADA DA KOTYADIPATHI 2"/>
    <n v="0.14000000000000001"/>
  </r>
  <r>
    <x v="30"/>
    <x v="2"/>
    <s v="Suvarna"/>
    <s v="CHUKKI"/>
    <n v="0.22"/>
  </r>
  <r>
    <x v="32"/>
    <x v="4"/>
    <s v="Suvarna"/>
    <s v="KFF GOMBEGALA LOVE"/>
    <n v="0.01"/>
  </r>
  <r>
    <x v="32"/>
    <x v="4"/>
    <s v="Suvarna"/>
    <s v="KFF GOMBEGALA LOVE"/>
    <n v="0.02"/>
  </r>
  <r>
    <x v="35"/>
    <x v="0"/>
    <s v="Suvarna"/>
    <s v="AMRUTHAVARSHINI"/>
    <n v="0.24"/>
  </r>
  <r>
    <x v="36"/>
    <x v="1"/>
    <s v="Suvarna"/>
    <s v="AMRUTHAVARSHINI"/>
    <n v="0.31"/>
  </r>
  <r>
    <x v="36"/>
    <x v="1"/>
    <s v="Suvarna"/>
    <s v="AMRUTHAVARSHINI"/>
    <n v="0.25"/>
  </r>
  <r>
    <x v="37"/>
    <x v="2"/>
    <s v="Suvarna"/>
    <s v="CHUKKI"/>
    <n v="0.32"/>
  </r>
  <r>
    <x v="38"/>
    <x v="3"/>
    <s v="Suvarna"/>
    <s v="CHUKKI"/>
    <n v="0.24"/>
  </r>
  <r>
    <x v="38"/>
    <x v="3"/>
    <s v="Suvarna"/>
    <s v="CHUKKI"/>
    <n v="0.19"/>
  </r>
  <r>
    <x v="39"/>
    <x v="4"/>
    <s v="Suvarna"/>
    <s v="SUVARNA SUPER JODI"/>
    <n v="0"/>
  </r>
  <r>
    <x v="39"/>
    <x v="4"/>
    <s v="Suvarna"/>
    <s v="SUVARNA SUPER JODI"/>
    <n v="0.01"/>
  </r>
  <r>
    <x v="39"/>
    <x v="4"/>
    <s v="Suvarna"/>
    <s v="BANUVAR BINDAAS BADOOTA"/>
    <n v="0.01"/>
  </r>
  <r>
    <x v="39"/>
    <x v="4"/>
    <s v="Suvarna"/>
    <s v="BANUVAR BINDAAS BADOOTA"/>
    <n v="0.02"/>
  </r>
  <r>
    <x v="39"/>
    <x v="4"/>
    <s v="Suvarna"/>
    <s v="BANUVAR BINDAAS BADOOTA"/>
    <n v="0.01"/>
  </r>
  <r>
    <x v="40"/>
    <x v="5"/>
    <s v="Suvarna"/>
    <s v="KANNADADA KOTYADHIPATHI-JUNIOR"/>
    <n v="0.35"/>
  </r>
  <r>
    <x v="40"/>
    <x v="5"/>
    <s v="Suvarna"/>
    <s v="CHUKKI"/>
    <n v="0.33"/>
  </r>
  <r>
    <x v="41"/>
    <x v="6"/>
    <s v="Suvarna"/>
    <s v="PALLAVI ANU PALLAVI"/>
    <n v="0.26"/>
  </r>
  <r>
    <x v="43"/>
    <x v="1"/>
    <s v="Suvarna"/>
    <s v="PALLAVI ANU PALLAVI"/>
    <n v="0.17"/>
  </r>
  <r>
    <x v="43"/>
    <x v="1"/>
    <s v="Suvarna"/>
    <s v="KANNADADA KOTYADHIPATHI-JUNIOR"/>
    <n v="0.25"/>
  </r>
  <r>
    <x v="43"/>
    <x v="1"/>
    <s v="Suvarna"/>
    <s v="AMRUTHAVARSHINI"/>
    <n v="0.28000000000000003"/>
  </r>
  <r>
    <x v="43"/>
    <x v="1"/>
    <s v="Suvarna"/>
    <s v="CHUKKI"/>
    <n v="0.18"/>
  </r>
  <r>
    <x v="44"/>
    <x v="2"/>
    <s v="Suvarna"/>
    <s v="CHUKKI"/>
    <n v="0.21"/>
  </r>
  <r>
    <x v="45"/>
    <x v="3"/>
    <s v="Suvarna"/>
    <s v="PALLAVI ANU PALLAVI"/>
    <n v="0.14000000000000001"/>
  </r>
  <r>
    <x v="45"/>
    <x v="3"/>
    <s v="Suvarna"/>
    <s v="SUVARNA SUPER JODI"/>
    <n v="0.11"/>
  </r>
  <r>
    <x v="45"/>
    <x v="3"/>
    <s v="Suvarna"/>
    <s v="SUVARNA SUPER JODI"/>
    <n v="0.11"/>
  </r>
  <r>
    <x v="45"/>
    <x v="3"/>
    <s v="Suvarna"/>
    <s v="SUVARNA SUPER JODI"/>
    <n v="0.08"/>
  </r>
  <r>
    <x v="45"/>
    <x v="3"/>
    <s v="Suvarna"/>
    <s v="SUVARNA SUPER JODI"/>
    <n v="0.11"/>
  </r>
  <r>
    <x v="45"/>
    <x v="3"/>
    <s v="Suvarna"/>
    <s v="SUVARNA SUPER JODI"/>
    <n v="0.16"/>
  </r>
  <r>
    <x v="45"/>
    <x v="3"/>
    <s v="Suvarna"/>
    <s v="SUVARNA SUPER JODI"/>
    <n v="0.13"/>
  </r>
  <r>
    <x v="45"/>
    <x v="3"/>
    <s v="Suvarna"/>
    <s v="AMRUTHAVARSHINI"/>
    <n v="0.19"/>
  </r>
  <r>
    <x v="45"/>
    <x v="3"/>
    <s v="Suvarna"/>
    <s v="CHUKKI"/>
    <n v="0.22"/>
  </r>
  <r>
    <x v="46"/>
    <x v="4"/>
    <s v="Suvarna"/>
    <s v="SUVARNA SUPER JODI"/>
    <n v="0.06"/>
  </r>
  <r>
    <x v="46"/>
    <x v="4"/>
    <s v="Suvarna"/>
    <s v="SUVARNA SUPER JODI"/>
    <n v="0.06"/>
  </r>
  <r>
    <x v="46"/>
    <x v="4"/>
    <s v="Suvarna"/>
    <s v="SUVARNA SUPER JODI"/>
    <n v="0.06"/>
  </r>
  <r>
    <x v="46"/>
    <x v="4"/>
    <s v="Suvarna"/>
    <s v="SUVARNA SUPER JODI"/>
    <n v="0.06"/>
  </r>
  <r>
    <x v="46"/>
    <x v="4"/>
    <s v="Suvarna"/>
    <s v="KFF ATTAHASA"/>
    <n v="0.02"/>
  </r>
  <r>
    <x v="46"/>
    <x v="4"/>
    <s v="Suvarna"/>
    <s v="KFF ATTAHASA"/>
    <n v="0.08"/>
  </r>
  <r>
    <x v="46"/>
    <x v="4"/>
    <s v="Suvarna"/>
    <s v="KFF ATTAHASA"/>
    <n v="0.18"/>
  </r>
  <r>
    <x v="46"/>
    <x v="4"/>
    <s v="Suvarna"/>
    <s v="KFF ATTAHASA"/>
    <n v="0.24"/>
  </r>
  <r>
    <x v="46"/>
    <x v="4"/>
    <s v="Suvarna"/>
    <s v="SUVARNA SUPER JODI"/>
    <n v="0.13"/>
  </r>
  <r>
    <x v="46"/>
    <x v="4"/>
    <s v="Suvarna"/>
    <s v="SUVARNA SUPER JODI"/>
    <n v="0.14000000000000001"/>
  </r>
  <r>
    <x v="46"/>
    <x v="4"/>
    <s v="Suvarna"/>
    <s v="SUVARNA SUPER JODI"/>
    <n v="0.15"/>
  </r>
  <r>
    <x v="46"/>
    <x v="4"/>
    <s v="Suvarna"/>
    <s v="SUVARNA SUPER JODI"/>
    <n v="0.18"/>
  </r>
  <r>
    <x v="46"/>
    <x v="4"/>
    <s v="Suvarna"/>
    <s v="SUVARNA SUPER JODI"/>
    <n v="0.19"/>
  </r>
  <r>
    <x v="46"/>
    <x v="4"/>
    <s v="Suvarna"/>
    <s v="SUVARNA SUPER JODI"/>
    <n v="0.19"/>
  </r>
  <r>
    <x v="46"/>
    <x v="4"/>
    <s v="Suvarna"/>
    <s v="SUVARNA SUPER JODI"/>
    <n v="0.18"/>
  </r>
  <r>
    <x v="47"/>
    <x v="5"/>
    <s v="Suvarna"/>
    <s v="AMRUTHAVARSHINI"/>
    <n v="0.41"/>
  </r>
  <r>
    <x v="48"/>
    <x v="6"/>
    <s v="Suvarna"/>
    <s v="AMRUTHAVARSHINI"/>
    <n v="0.46"/>
  </r>
  <r>
    <x v="6"/>
    <x v="6"/>
    <s v="TLC"/>
    <s v="WALT DISNEY WORLD RESORT BEHIN"/>
    <n v="0"/>
  </r>
  <r>
    <x v="6"/>
    <x v="6"/>
    <s v="TLC"/>
    <s v="WALT DISNEY WORLD RESORT BEHIN"/>
    <n v="0"/>
  </r>
  <r>
    <x v="6"/>
    <x v="6"/>
    <s v="TLC"/>
    <s v="WALT DISNEY WORLD RESORT BEHIN"/>
    <n v="0"/>
  </r>
  <r>
    <x v="6"/>
    <x v="6"/>
    <s v="TLC"/>
    <s v="WALT DISNEY WORLD RESORT BEHIN"/>
    <n v="0"/>
  </r>
  <r>
    <x v="6"/>
    <x v="6"/>
    <s v="TLC"/>
    <s v="BIZARRE FOODS"/>
    <n v="0"/>
  </r>
  <r>
    <x v="6"/>
    <x v="6"/>
    <s v="TLC"/>
    <s v="BIZARRE FOODS"/>
    <n v="0"/>
  </r>
  <r>
    <x v="6"/>
    <x v="6"/>
    <s v="TLC"/>
    <s v="BIZARRE FOODS"/>
    <n v="0"/>
  </r>
  <r>
    <x v="6"/>
    <x v="6"/>
    <s v="TLC"/>
    <s v="RUDE BOY FOOD"/>
    <n v="0"/>
  </r>
  <r>
    <x v="6"/>
    <x v="6"/>
    <s v="TLC"/>
    <s v="EVERYDAY EXOTIC"/>
    <n v="0"/>
  </r>
  <r>
    <x v="6"/>
    <x v="6"/>
    <s v="TLC"/>
    <s v="SPICE TRIP"/>
    <n v="0"/>
  </r>
  <r>
    <x v="6"/>
    <x v="6"/>
    <s v="TLC"/>
    <s v="SPICE TRIP"/>
    <n v="0.02"/>
  </r>
  <r>
    <x v="6"/>
    <x v="6"/>
    <s v="TLC"/>
    <s v="SPICE TRIP"/>
    <n v="0.02"/>
  </r>
  <r>
    <x v="6"/>
    <x v="6"/>
    <s v="TLC"/>
    <s v="WORLDS WEIRDEST RESTAURANTS"/>
    <n v="0.03"/>
  </r>
  <r>
    <x v="6"/>
    <x v="6"/>
    <s v="TLC"/>
    <s v="WORLDS WEIRDEST RESTAURANTS"/>
    <n v="0.02"/>
  </r>
  <r>
    <x v="6"/>
    <x v="6"/>
    <s v="TLC"/>
    <s v="WORLDS WEIRDEST RESTAURANTS"/>
    <n v="0.05"/>
  </r>
  <r>
    <x v="6"/>
    <x v="6"/>
    <s v="TLC"/>
    <s v="WORLDS WEIRDEST RESTAURANTS"/>
    <n v="0"/>
  </r>
  <r>
    <x v="6"/>
    <x v="6"/>
    <s v="TLC"/>
    <s v="WORLDS WEIRDEST RESTAURANTS"/>
    <n v="0"/>
  </r>
  <r>
    <x v="6"/>
    <x v="6"/>
    <s v="TLC"/>
    <s v="WORLDS WEIRDEST RESTAURANTS"/>
    <n v="0.01"/>
  </r>
  <r>
    <x v="6"/>
    <x v="6"/>
    <s v="TLC"/>
    <s v="WORLDS WEIRDEST RESTAURANTS"/>
    <n v="0"/>
  </r>
  <r>
    <x v="6"/>
    <x v="6"/>
    <s v="TLC"/>
    <s v="WORLDS WEIRDEST RESTAURANTS"/>
    <n v="0"/>
  </r>
  <r>
    <x v="6"/>
    <x v="6"/>
    <s v="TLC"/>
    <s v="WHAT NOT TO WEAR INDIA"/>
    <n v="0.01"/>
  </r>
  <r>
    <x v="6"/>
    <x v="6"/>
    <s v="TLC"/>
    <s v="WORLD CAFE MIDDLE EAST"/>
    <n v="0"/>
  </r>
  <r>
    <x v="7"/>
    <x v="0"/>
    <s v="TLC"/>
    <s v="GO ASIA WITH ANITA KAPOOR"/>
    <n v="0"/>
  </r>
  <r>
    <x v="7"/>
    <x v="0"/>
    <s v="TLC"/>
    <s v="GO ASIA WITH ANITA KAPOOR"/>
    <n v="0"/>
  </r>
  <r>
    <x v="7"/>
    <x v="0"/>
    <s v="TLC"/>
    <s v="CRUISES WE LOVE"/>
    <n v="0"/>
  </r>
  <r>
    <x v="7"/>
    <x v="0"/>
    <s v="TLC"/>
    <s v="CRUISES WE LOVE"/>
    <n v="0"/>
  </r>
  <r>
    <x v="7"/>
    <x v="0"/>
    <s v="TLC"/>
    <s v="SAMANTHA BROWNS GREAT WEEKENDS"/>
    <n v="0"/>
  </r>
  <r>
    <x v="7"/>
    <x v="0"/>
    <s v="TLC"/>
    <s v="THE GOOD COOK"/>
    <n v="0"/>
  </r>
  <r>
    <x v="7"/>
    <x v="0"/>
    <s v="TLC"/>
    <s v="RUDE BOY FOOD"/>
    <n v="0.01"/>
  </r>
  <r>
    <x v="7"/>
    <x v="0"/>
    <s v="TLC"/>
    <s v="RUDE BOY FOOD"/>
    <n v="0"/>
  </r>
  <r>
    <x v="7"/>
    <x v="0"/>
    <s v="TLC"/>
    <s v="SPICE TRIP"/>
    <n v="0"/>
  </r>
  <r>
    <x v="7"/>
    <x v="0"/>
    <s v="TLC"/>
    <s v="SPICE TRIP"/>
    <n v="0"/>
  </r>
  <r>
    <x v="7"/>
    <x v="0"/>
    <s v="TLC"/>
    <s v="BIZARRE FOODS"/>
    <n v="0"/>
  </r>
  <r>
    <x v="7"/>
    <x v="0"/>
    <s v="TLC"/>
    <s v="BIZARRE FOODS"/>
    <n v="0"/>
  </r>
  <r>
    <x v="7"/>
    <x v="0"/>
    <s v="TLC"/>
    <s v="JAMIES 15 MINUTE MEALS"/>
    <n v="0"/>
  </r>
  <r>
    <x v="7"/>
    <x v="0"/>
    <s v="TLC"/>
    <s v="JAMIES 15 MINUTE MEALS"/>
    <n v="0.01"/>
  </r>
  <r>
    <x v="7"/>
    <x v="0"/>
    <s v="TLC"/>
    <s v="JAMIES 15 MINUTE MEALS"/>
    <n v="0.03"/>
  </r>
  <r>
    <x v="7"/>
    <x v="0"/>
    <s v="TLC"/>
    <s v="JAMIES 15 MINUTE MEALS"/>
    <n v="0"/>
  </r>
  <r>
    <x v="7"/>
    <x v="0"/>
    <s v="TLC"/>
    <s v="JAMIES 15 MINUTE MEALS"/>
    <n v="0"/>
  </r>
  <r>
    <x v="7"/>
    <x v="0"/>
    <s v="TLC"/>
    <s v="JAMIES 15 MINUTE MEALS"/>
    <n v="0.01"/>
  </r>
  <r>
    <x v="7"/>
    <x v="0"/>
    <s v="TLC"/>
    <s v="JAMIES 15 MINUTE MEALS"/>
    <n v="0.01"/>
  </r>
  <r>
    <x v="7"/>
    <x v="0"/>
    <s v="TLC"/>
    <s v="MAN V FOOD"/>
    <n v="0"/>
  </r>
  <r>
    <x v="7"/>
    <x v="0"/>
    <s v="TLC"/>
    <s v="JAMIES 15 MINUTE MEALS"/>
    <n v="0.01"/>
  </r>
  <r>
    <x v="7"/>
    <x v="0"/>
    <s v="TLC"/>
    <s v="GLOBE TREKKER"/>
    <n v="0.01"/>
  </r>
  <r>
    <x v="8"/>
    <x v="1"/>
    <s v="TLC"/>
    <s v="FABULOUS CAKES"/>
    <n v="0.01"/>
  </r>
  <r>
    <x v="8"/>
    <x v="1"/>
    <s v="TLC"/>
    <s v="FABULOUS CAKES"/>
    <n v="0.01"/>
  </r>
  <r>
    <x v="8"/>
    <x v="1"/>
    <s v="TLC"/>
    <s v="HOTEL HELL"/>
    <n v="0"/>
  </r>
  <r>
    <x v="8"/>
    <x v="1"/>
    <s v="TLC"/>
    <s v="HOTEL HELL"/>
    <n v="0"/>
  </r>
  <r>
    <x v="8"/>
    <x v="1"/>
    <s v="TLC"/>
    <s v="RUDE BOY FOOD"/>
    <n v="0"/>
  </r>
  <r>
    <x v="8"/>
    <x v="1"/>
    <s v="TLC"/>
    <s v="EVERYDAY EXOTIC"/>
    <n v="0"/>
  </r>
  <r>
    <x v="8"/>
    <x v="1"/>
    <s v="TLC"/>
    <s v="SPICE TRIP"/>
    <n v="0.01"/>
  </r>
  <r>
    <x v="8"/>
    <x v="1"/>
    <s v="TLC"/>
    <s v="SPICE TRIP"/>
    <n v="0"/>
  </r>
  <r>
    <x v="8"/>
    <x v="1"/>
    <s v="TLC"/>
    <s v="SPICE TRIP"/>
    <n v="0"/>
  </r>
  <r>
    <x v="8"/>
    <x v="1"/>
    <s v="TLC"/>
    <s v="BIZARRE FOODS"/>
    <n v="0.01"/>
  </r>
  <r>
    <x v="8"/>
    <x v="1"/>
    <s v="TLC"/>
    <s v="BIZARRE FOODS"/>
    <n v="0.01"/>
  </r>
  <r>
    <x v="8"/>
    <x v="1"/>
    <s v="TLC"/>
    <s v="BIZARRE FOODS"/>
    <n v="0.02"/>
  </r>
  <r>
    <x v="8"/>
    <x v="1"/>
    <s v="TLC"/>
    <s v="RACHEL ALLEN BAKE"/>
    <n v="0.02"/>
  </r>
  <r>
    <x v="8"/>
    <x v="1"/>
    <s v="TLC"/>
    <s v="RACHEL ALLEN BAKE"/>
    <n v="0.03"/>
  </r>
  <r>
    <x v="8"/>
    <x v="1"/>
    <s v="TLC"/>
    <s v="RACHEL ALLEN BAKE"/>
    <n v="0"/>
  </r>
  <r>
    <x v="8"/>
    <x v="1"/>
    <s v="TLC"/>
    <s v="RACHEL ALLEN BAKE"/>
    <n v="0"/>
  </r>
  <r>
    <x v="8"/>
    <x v="1"/>
    <s v="TLC"/>
    <s v="RACHEL ALLEN BAKE"/>
    <n v="0.01"/>
  </r>
  <r>
    <x v="8"/>
    <x v="1"/>
    <s v="TLC"/>
    <s v="RACHEL ALLEN BAKE"/>
    <n v="0"/>
  </r>
  <r>
    <x v="8"/>
    <x v="1"/>
    <s v="TLC"/>
    <s v="RACHEL ALLEN BAKE"/>
    <n v="0"/>
  </r>
  <r>
    <x v="8"/>
    <x v="1"/>
    <s v="TLC"/>
    <s v="MAN V FOOD"/>
    <n v="0.02"/>
  </r>
  <r>
    <x v="8"/>
    <x v="1"/>
    <s v="TLC"/>
    <s v="HAPPILY EVER LAUGHTER"/>
    <n v="0"/>
  </r>
  <r>
    <x v="8"/>
    <x v="1"/>
    <s v="TLC"/>
    <s v="SPICE TRIP"/>
    <n v="0"/>
  </r>
  <r>
    <x v="8"/>
    <x v="1"/>
    <s v="TLC"/>
    <s v="EXTREME TERROR RIDES"/>
    <n v="0"/>
  </r>
  <r>
    <x v="13"/>
    <x v="6"/>
    <s v="TLC"/>
    <s v="DISNEYLAND RESORT BEHIND THE S"/>
    <n v="0.01"/>
  </r>
  <r>
    <x v="13"/>
    <x v="6"/>
    <s v="TLC"/>
    <s v="BIZARRE FOODS"/>
    <n v="0"/>
  </r>
  <r>
    <x v="13"/>
    <x v="6"/>
    <s v="TLC"/>
    <s v="DONNA HAY FAST FRESH SIMPLE"/>
    <n v="0"/>
  </r>
  <r>
    <x v="13"/>
    <x v="6"/>
    <s v="TLC"/>
    <s v="SPICE TRIP"/>
    <n v="0"/>
  </r>
  <r>
    <x v="13"/>
    <x v="6"/>
    <s v="TLC"/>
    <s v="SPICE TRIP"/>
    <n v="0"/>
  </r>
  <r>
    <x v="13"/>
    <x v="6"/>
    <s v="TLC"/>
    <s v="BIZARRE FOODS"/>
    <n v="0"/>
  </r>
  <r>
    <x v="13"/>
    <x v="6"/>
    <s v="TLC"/>
    <s v="BIZARRE FOODS"/>
    <n v="0"/>
  </r>
  <r>
    <x v="13"/>
    <x v="6"/>
    <s v="TLC"/>
    <s v="BIZARRE FOODS"/>
    <n v="0"/>
  </r>
  <r>
    <x v="13"/>
    <x v="6"/>
    <s v="TLC"/>
    <s v="DONNA HAY FAST FRESH SIMPLE"/>
    <n v="0"/>
  </r>
  <r>
    <x v="13"/>
    <x v="6"/>
    <s v="TLC"/>
    <s v="DONNA HAY FAST FRESH SIMPLE"/>
    <n v="0.01"/>
  </r>
  <r>
    <x v="13"/>
    <x v="6"/>
    <s v="TLC"/>
    <s v="DONNA HAY FAST FRESH SIMPLE"/>
    <n v="0"/>
  </r>
  <r>
    <x v="13"/>
    <x v="6"/>
    <s v="TLC"/>
    <s v="DONNA HAY FAST FRESH SIMPLE"/>
    <n v="0"/>
  </r>
  <r>
    <x v="13"/>
    <x v="6"/>
    <s v="TLC"/>
    <s v="DONNA HAY FAST FRESH SIMPLE"/>
    <n v="0.01"/>
  </r>
  <r>
    <x v="13"/>
    <x v="6"/>
    <s v="TLC"/>
    <s v="DONNA HAY FAST FRESH SIMPLE"/>
    <n v="0.01"/>
  </r>
  <r>
    <x v="13"/>
    <x v="6"/>
    <s v="TLC"/>
    <s v="DONNA HAY FAST FRESH SIMPLE"/>
    <n v="0"/>
  </r>
  <r>
    <x v="13"/>
    <x v="6"/>
    <s v="TLC"/>
    <s v="WHAT NOT TO WEAR INDIA"/>
    <n v="0"/>
  </r>
  <r>
    <x v="13"/>
    <x v="6"/>
    <s v="TLC"/>
    <s v="WHAT NOT TO WEAR INDIA"/>
    <n v="0"/>
  </r>
  <r>
    <x v="13"/>
    <x v="6"/>
    <s v="TLC"/>
    <s v="JAMIES 15 MINUTE MEALS"/>
    <n v="0.01"/>
  </r>
  <r>
    <x v="13"/>
    <x v="6"/>
    <s v="TLC"/>
    <s v="DONNA HAY FAST FRESH SIMPLE"/>
    <n v="0"/>
  </r>
  <r>
    <x v="13"/>
    <x v="6"/>
    <s v="TLC"/>
    <s v="THE GOOD COOK"/>
    <n v="0"/>
  </r>
  <r>
    <x v="13"/>
    <x v="6"/>
    <s v="TLC"/>
    <s v="SHIMMY"/>
    <n v="0.03"/>
  </r>
  <r>
    <x v="13"/>
    <x v="6"/>
    <s v="TLC"/>
    <s v="LIVING WITH A SUPERSTAR"/>
    <n v="0.02"/>
  </r>
  <r>
    <x v="14"/>
    <x v="0"/>
    <s v="TLC"/>
    <s v="GO ASIA WITH ANITA KAPOOR"/>
    <n v="0"/>
  </r>
  <r>
    <x v="14"/>
    <x v="0"/>
    <s v="TLC"/>
    <s v="GO ASIA WITH ANITA KAPOOR"/>
    <n v="0"/>
  </r>
  <r>
    <x v="14"/>
    <x v="0"/>
    <s v="TLC"/>
    <s v="SAMANTHA BROWNS GREAT WEEKENDS"/>
    <n v="0"/>
  </r>
  <r>
    <x v="14"/>
    <x v="0"/>
    <s v="TLC"/>
    <s v="THE GOOD COOK"/>
    <n v="0"/>
  </r>
  <r>
    <x v="14"/>
    <x v="0"/>
    <s v="TLC"/>
    <s v="SPICE TRIP"/>
    <n v="0"/>
  </r>
  <r>
    <x v="14"/>
    <x v="0"/>
    <s v="TLC"/>
    <s v="SPICE TRIP"/>
    <n v="0"/>
  </r>
  <r>
    <x v="14"/>
    <x v="0"/>
    <s v="TLC"/>
    <s v="BIZARRE FOODS"/>
    <n v="0"/>
  </r>
  <r>
    <x v="14"/>
    <x v="0"/>
    <s v="TLC"/>
    <s v="BIZARRE FOODS"/>
    <n v="0"/>
  </r>
  <r>
    <x v="14"/>
    <x v="0"/>
    <s v="TLC"/>
    <s v="JAMIES 15 MINUTE MEALS"/>
    <n v="0"/>
  </r>
  <r>
    <x v="14"/>
    <x v="0"/>
    <s v="TLC"/>
    <s v="JAMIES 15 MINUTE MEALS"/>
    <n v="0.01"/>
  </r>
  <r>
    <x v="14"/>
    <x v="0"/>
    <s v="TLC"/>
    <s v="JAMIES 15 MINUTE MEALS"/>
    <n v="0"/>
  </r>
  <r>
    <x v="14"/>
    <x v="0"/>
    <s v="TLC"/>
    <s v="JAMIES 15 MINUTE MEALS"/>
    <n v="0.01"/>
  </r>
  <r>
    <x v="14"/>
    <x v="0"/>
    <s v="TLC"/>
    <s v="JAMIES 15 MINUTE MEALS"/>
    <n v="0.01"/>
  </r>
  <r>
    <x v="14"/>
    <x v="0"/>
    <s v="TLC"/>
    <s v="JAMIES 15 MINUTE MEALS"/>
    <n v="0"/>
  </r>
  <r>
    <x v="14"/>
    <x v="0"/>
    <s v="TLC"/>
    <s v="JAMIES 15 MINUTE MEALS"/>
    <n v="0"/>
  </r>
  <r>
    <x v="14"/>
    <x v="0"/>
    <s v="TLC"/>
    <s v="JAMIES 15 MINUTE MEALS"/>
    <n v="0"/>
  </r>
  <r>
    <x v="14"/>
    <x v="0"/>
    <s v="TLC"/>
    <s v="SPICE TRIP"/>
    <n v="0"/>
  </r>
  <r>
    <x v="14"/>
    <x v="0"/>
    <s v="TLC"/>
    <s v="SPICE TRIP"/>
    <n v="0"/>
  </r>
  <r>
    <x v="14"/>
    <x v="0"/>
    <s v="TLC"/>
    <s v="LONDON INK"/>
    <n v="0.01"/>
  </r>
  <r>
    <x v="14"/>
    <x v="0"/>
    <s v="TLC"/>
    <s v="MAN V FOOD NATION"/>
    <n v="0.02"/>
  </r>
  <r>
    <x v="14"/>
    <x v="0"/>
    <s v="TLC"/>
    <s v="HOTEL HELL"/>
    <n v="0"/>
  </r>
  <r>
    <x v="14"/>
    <x v="0"/>
    <s v="TLC"/>
    <s v="GET OUT"/>
    <n v="0"/>
  </r>
  <r>
    <x v="15"/>
    <x v="1"/>
    <s v="TLC"/>
    <s v="DONNA HAY FAST FRESH SIMPLE"/>
    <n v="0.03"/>
  </r>
  <r>
    <x v="15"/>
    <x v="1"/>
    <s v="TLC"/>
    <s v="RACHEL ALLEN HOME COOKING"/>
    <n v="0"/>
  </r>
  <r>
    <x v="15"/>
    <x v="1"/>
    <s v="TLC"/>
    <s v="BIZARRE FOODS"/>
    <n v="0"/>
  </r>
  <r>
    <x v="15"/>
    <x v="1"/>
    <s v="TLC"/>
    <s v="BIZARRE FOODS"/>
    <n v="0"/>
  </r>
  <r>
    <x v="15"/>
    <x v="1"/>
    <s v="TLC"/>
    <s v="NIGELLA KITCHEN"/>
    <n v="0.05"/>
  </r>
  <r>
    <x v="15"/>
    <x v="1"/>
    <s v="TLC"/>
    <s v="NIGELLA KITCHEN"/>
    <n v="0.03"/>
  </r>
  <r>
    <x v="15"/>
    <x v="1"/>
    <s v="TLC"/>
    <s v="NIGELLA KITCHEN"/>
    <n v="0.03"/>
  </r>
  <r>
    <x v="15"/>
    <x v="1"/>
    <s v="TLC"/>
    <s v="NIGELLA KITCHEN"/>
    <n v="0.01"/>
  </r>
  <r>
    <x v="15"/>
    <x v="1"/>
    <s v="TLC"/>
    <s v="NIGELLA KITCHEN"/>
    <n v="0.03"/>
  </r>
  <r>
    <x v="15"/>
    <x v="1"/>
    <s v="TLC"/>
    <s v="NIGELLA KITCHEN"/>
    <n v="0.01"/>
  </r>
  <r>
    <x v="15"/>
    <x v="1"/>
    <s v="TLC"/>
    <s v="MAN V FOOD"/>
    <n v="0"/>
  </r>
  <r>
    <x v="15"/>
    <x v="1"/>
    <s v="TLC"/>
    <s v="HAPPILY EVER LAUGHTER"/>
    <n v="0"/>
  </r>
  <r>
    <x v="15"/>
    <x v="1"/>
    <s v="TLC"/>
    <s v="WHILE YOU WERE OUT"/>
    <n v="0.02"/>
  </r>
  <r>
    <x v="15"/>
    <x v="1"/>
    <s v="TLC"/>
    <s v="WHILE YOU WERE OUT"/>
    <n v="0.02"/>
  </r>
  <r>
    <x v="15"/>
    <x v="1"/>
    <s v="TLC"/>
    <s v="RACHEL ALLEN HOME COOKING"/>
    <n v="0.01"/>
  </r>
  <r>
    <x v="15"/>
    <x v="1"/>
    <s v="TLC"/>
    <s v="LONELY PLANET BEST IN ASIA"/>
    <n v="0.01"/>
  </r>
  <r>
    <x v="15"/>
    <x v="1"/>
    <s v="TLC"/>
    <s v="SPICE TRIP"/>
    <n v="0"/>
  </r>
  <r>
    <x v="15"/>
    <x v="1"/>
    <s v="TLC"/>
    <s v="SPICE TRIP"/>
    <n v="0.01"/>
  </r>
  <r>
    <x v="15"/>
    <x v="1"/>
    <s v="TLC"/>
    <s v="SPICE TRIP"/>
    <n v="0.03"/>
  </r>
  <r>
    <x v="15"/>
    <x v="1"/>
    <s v="TLC"/>
    <s v="GET OUT"/>
    <n v="0.06"/>
  </r>
  <r>
    <x v="15"/>
    <x v="1"/>
    <s v="TLC"/>
    <s v="WHILE YOU WERE OUT"/>
    <n v="0"/>
  </r>
  <r>
    <x v="15"/>
    <x v="1"/>
    <s v="TLC"/>
    <s v="WHILE YOU WERE OUT"/>
    <n v="0"/>
  </r>
  <r>
    <x v="20"/>
    <x v="6"/>
    <s v="TLC"/>
    <s v="FOREVER SUMMER WITH NIGELLA"/>
    <n v="0"/>
  </r>
  <r>
    <x v="20"/>
    <x v="6"/>
    <s v="TLC"/>
    <s v="EVERYDAY EXOTIC"/>
    <n v="0"/>
  </r>
  <r>
    <x v="20"/>
    <x v="6"/>
    <s v="TLC"/>
    <s v="WORLD CAFE"/>
    <n v="0"/>
  </r>
  <r>
    <x v="20"/>
    <x v="6"/>
    <s v="TLC"/>
    <s v="BIZARRE FOODS"/>
    <n v="0.01"/>
  </r>
  <r>
    <x v="20"/>
    <x v="6"/>
    <s v="TLC"/>
    <s v="DONNA HAY FAST FRESH SIMPLE"/>
    <n v="0"/>
  </r>
  <r>
    <x v="20"/>
    <x v="6"/>
    <s v="TLC"/>
    <s v="DONNA HAY FAST FRESH SIMPLE"/>
    <n v="0"/>
  </r>
  <r>
    <x v="20"/>
    <x v="6"/>
    <s v="TLC"/>
    <s v="DONNA HAY FAST FRESH SIMPLE"/>
    <n v="0.02"/>
  </r>
  <r>
    <x v="20"/>
    <x v="6"/>
    <s v="TLC"/>
    <s v="DONNA HAY FAST FRESH SIMPLE"/>
    <n v="0.01"/>
  </r>
  <r>
    <x v="20"/>
    <x v="6"/>
    <s v="TLC"/>
    <s v="DONNA HAY FAST FRESH SIMPLE"/>
    <n v="0"/>
  </r>
  <r>
    <x v="20"/>
    <x v="6"/>
    <s v="TLC"/>
    <s v="MAN V FOOD"/>
    <n v="0"/>
  </r>
  <r>
    <x v="20"/>
    <x v="6"/>
    <s v="TLC"/>
    <s v="WORLD CAFE"/>
    <n v="0.01"/>
  </r>
  <r>
    <x v="20"/>
    <x v="6"/>
    <s v="TLC"/>
    <s v="JAMIES 15 MINUTE MEALS"/>
    <n v="0"/>
  </r>
  <r>
    <x v="20"/>
    <x v="6"/>
    <s v="TLC"/>
    <s v="EVERYDAY EXOTIC"/>
    <n v="0"/>
  </r>
  <r>
    <x v="20"/>
    <x v="6"/>
    <s v="TLC"/>
    <s v="GET OUT"/>
    <n v="0.01"/>
  </r>
  <r>
    <x v="20"/>
    <x v="6"/>
    <s v="TLC"/>
    <s v="PLANET FOOD"/>
    <n v="0"/>
  </r>
  <r>
    <x v="21"/>
    <x v="0"/>
    <s v="TLC"/>
    <s v="THE GOOD COOK"/>
    <n v="0"/>
  </r>
  <r>
    <x v="21"/>
    <x v="0"/>
    <s v="TLC"/>
    <s v="EVERYDAY EXOTIC"/>
    <n v="0.02"/>
  </r>
  <r>
    <x v="21"/>
    <x v="0"/>
    <s v="TLC"/>
    <s v="WORLD CAFE"/>
    <n v="0"/>
  </r>
  <r>
    <x v="21"/>
    <x v="0"/>
    <s v="TLC"/>
    <s v="BIZARRE FOODS"/>
    <n v="0"/>
  </r>
  <r>
    <x v="21"/>
    <x v="0"/>
    <s v="TLC"/>
    <s v="BIZARRE FOODS"/>
    <n v="0.01"/>
  </r>
  <r>
    <x v="21"/>
    <x v="0"/>
    <s v="TLC"/>
    <s v="JAMIES 15 MINUTE MEALS"/>
    <n v="0"/>
  </r>
  <r>
    <x v="21"/>
    <x v="0"/>
    <s v="TLC"/>
    <s v="JAMIES 15 MINUTE MEALS"/>
    <n v="0.01"/>
  </r>
  <r>
    <x v="21"/>
    <x v="0"/>
    <s v="TLC"/>
    <s v="JAMIES 15 MINUTE MEALS"/>
    <n v="0.01"/>
  </r>
  <r>
    <x v="21"/>
    <x v="0"/>
    <s v="TLC"/>
    <s v="JAMIES 15 MINUTE MEALS"/>
    <n v="0"/>
  </r>
  <r>
    <x v="21"/>
    <x v="0"/>
    <s v="TLC"/>
    <s v="MAN V FOOD"/>
    <n v="0.03"/>
  </r>
  <r>
    <x v="21"/>
    <x v="0"/>
    <s v="TLC"/>
    <s v="WORLD CAFE"/>
    <n v="0.01"/>
  </r>
  <r>
    <x v="21"/>
    <x v="0"/>
    <s v="TLC"/>
    <s v="EVERYDAY EXOTIC"/>
    <n v="0"/>
  </r>
  <r>
    <x v="21"/>
    <x v="0"/>
    <s v="TLC"/>
    <s v="GET OUT"/>
    <n v="0.01"/>
  </r>
  <r>
    <x v="21"/>
    <x v="0"/>
    <s v="TLC"/>
    <s v="BEST FOOD EVER"/>
    <n v="0.02"/>
  </r>
  <r>
    <x v="21"/>
    <x v="0"/>
    <s v="TLC"/>
    <s v="BEST FOOD EVER"/>
    <n v="0"/>
  </r>
  <r>
    <x v="22"/>
    <x v="1"/>
    <s v="TLC"/>
    <s v="FABULOUS CAKES"/>
    <n v="0"/>
  </r>
  <r>
    <x v="22"/>
    <x v="1"/>
    <s v="TLC"/>
    <s v="FABULOUS CAKES"/>
    <n v="0"/>
  </r>
  <r>
    <x v="22"/>
    <x v="1"/>
    <s v="TLC"/>
    <s v="HOTEL HELL"/>
    <n v="0"/>
  </r>
  <r>
    <x v="22"/>
    <x v="1"/>
    <s v="TLC"/>
    <s v="FOREVER SUMMER WITH NIGELLA"/>
    <n v="0"/>
  </r>
  <r>
    <x v="22"/>
    <x v="1"/>
    <s v="TLC"/>
    <s v="WORLD CAFE"/>
    <n v="0.01"/>
  </r>
  <r>
    <x v="22"/>
    <x v="1"/>
    <s v="TLC"/>
    <s v="BIZARRE FOODS"/>
    <n v="0"/>
  </r>
  <r>
    <x v="22"/>
    <x v="1"/>
    <s v="TLC"/>
    <s v="NIGELLA KITCHEN"/>
    <n v="0"/>
  </r>
  <r>
    <x v="22"/>
    <x v="1"/>
    <s v="TLC"/>
    <s v="NIGELLA KITCHEN"/>
    <n v="0.04"/>
  </r>
  <r>
    <x v="22"/>
    <x v="1"/>
    <s v="TLC"/>
    <s v="NIGELLA KITCHEN"/>
    <n v="0.01"/>
  </r>
  <r>
    <x v="22"/>
    <x v="1"/>
    <s v="TLC"/>
    <s v="NIGELLA KITCHEN"/>
    <n v="0.01"/>
  </r>
  <r>
    <x v="22"/>
    <x v="1"/>
    <s v="TLC"/>
    <s v="WORLD CAFE"/>
    <n v="0"/>
  </r>
  <r>
    <x v="22"/>
    <x v="1"/>
    <s v="TLC"/>
    <s v="MIAMI INK"/>
    <n v="0"/>
  </r>
  <r>
    <x v="22"/>
    <x v="1"/>
    <s v="TLC"/>
    <s v="EVERYDAY EXOTIC"/>
    <n v="0"/>
  </r>
  <r>
    <x v="22"/>
    <x v="1"/>
    <s v="TLC"/>
    <s v="WORLD CAFE"/>
    <n v="0.02"/>
  </r>
  <r>
    <x v="22"/>
    <x v="1"/>
    <s v="TLC"/>
    <s v="GET OUT"/>
    <n v="0.01"/>
  </r>
  <r>
    <x v="27"/>
    <x v="6"/>
    <s v="TLC"/>
    <s v="DISNEYS ANIMAL KINGDOM"/>
    <n v="0"/>
  </r>
  <r>
    <x v="27"/>
    <x v="6"/>
    <s v="TLC"/>
    <s v="DISNEYS ANIMAL KINGDOM"/>
    <n v="0"/>
  </r>
  <r>
    <x v="27"/>
    <x v="6"/>
    <s v="TLC"/>
    <s v="WORLD CAFE"/>
    <n v="0"/>
  </r>
  <r>
    <x v="27"/>
    <x v="6"/>
    <s v="TLC"/>
    <s v="HOW TO COOK LIKE HESTON"/>
    <n v="0"/>
  </r>
  <r>
    <x v="27"/>
    <x v="6"/>
    <s v="TLC"/>
    <s v="HOW TO COOK LIKE HESTON"/>
    <n v="0"/>
  </r>
  <r>
    <x v="27"/>
    <x v="6"/>
    <s v="TLC"/>
    <s v="ISLAND FEAST"/>
    <n v="0"/>
  </r>
  <r>
    <x v="27"/>
    <x v="6"/>
    <s v="TLC"/>
    <s v="WORLD CAFE"/>
    <n v="0.01"/>
  </r>
  <r>
    <x v="27"/>
    <x v="6"/>
    <s v="TLC"/>
    <s v="FABULOUS CAKES"/>
    <n v="0.01"/>
  </r>
  <r>
    <x v="27"/>
    <x v="6"/>
    <s v="TLC"/>
    <s v="FEAST BAZAAR"/>
    <n v="0"/>
  </r>
  <r>
    <x v="27"/>
    <x v="6"/>
    <s v="TLC"/>
    <s v="FEAST BAZAAR"/>
    <n v="0.01"/>
  </r>
  <r>
    <x v="27"/>
    <x v="6"/>
    <s v="TLC"/>
    <s v="FEAST BAZAAR"/>
    <n v="0.01"/>
  </r>
  <r>
    <x v="27"/>
    <x v="6"/>
    <s v="TLC"/>
    <s v="WHAT NOT TO WEAR INDIA"/>
    <n v="0.01"/>
  </r>
  <r>
    <x v="27"/>
    <x v="6"/>
    <s v="TLC"/>
    <s v="WORLD CAFE"/>
    <n v="0.01"/>
  </r>
  <r>
    <x v="27"/>
    <x v="6"/>
    <s v="TLC"/>
    <s v="HOW TO COOK LIKE HESTON"/>
    <n v="0"/>
  </r>
  <r>
    <x v="27"/>
    <x v="6"/>
    <s v="TLC"/>
    <s v="THE GOOD COOK"/>
    <n v="0.03"/>
  </r>
  <r>
    <x v="28"/>
    <x v="0"/>
    <s v="TLC"/>
    <s v="JAMIES AMERICAN ROAD TRIP"/>
    <n v="0.01"/>
  </r>
  <r>
    <x v="28"/>
    <x v="0"/>
    <s v="TLC"/>
    <s v="JAMIES AMERICAN ROAD TRIP"/>
    <n v="0"/>
  </r>
  <r>
    <x v="28"/>
    <x v="0"/>
    <s v="TLC"/>
    <s v="SAMANTHA BROWNS GREAT WEEKENDS"/>
    <n v="0"/>
  </r>
  <r>
    <x v="28"/>
    <x v="0"/>
    <s v="TLC"/>
    <s v="THE GOOD COOK"/>
    <n v="0"/>
  </r>
  <r>
    <x v="28"/>
    <x v="0"/>
    <s v="TLC"/>
    <s v="HOW TO COOK LIKE HESTON"/>
    <n v="0"/>
  </r>
  <r>
    <x v="28"/>
    <x v="0"/>
    <s v="TLC"/>
    <s v="ISLAND FEAST"/>
    <n v="0"/>
  </r>
  <r>
    <x v="28"/>
    <x v="0"/>
    <s v="TLC"/>
    <s v="WORLD CAFE"/>
    <n v="0"/>
  </r>
  <r>
    <x v="28"/>
    <x v="0"/>
    <s v="TLC"/>
    <s v="CHEESE SLICES"/>
    <n v="0"/>
  </r>
  <r>
    <x v="28"/>
    <x v="0"/>
    <s v="TLC"/>
    <s v="CHEESE SLICES"/>
    <n v="0"/>
  </r>
  <r>
    <x v="28"/>
    <x v="0"/>
    <s v="TLC"/>
    <s v="CHEESE SLICES"/>
    <n v="0.01"/>
  </r>
  <r>
    <x v="28"/>
    <x v="0"/>
    <s v="TLC"/>
    <s v="CHEESE SLICES"/>
    <n v="0"/>
  </r>
  <r>
    <x v="28"/>
    <x v="0"/>
    <s v="TLC"/>
    <s v="JAMIES 15 MINUTE MEALS"/>
    <n v="0"/>
  </r>
  <r>
    <x v="28"/>
    <x v="0"/>
    <s v="TLC"/>
    <s v="MY CYPRIOT KITCHEN"/>
    <n v="0"/>
  </r>
  <r>
    <x v="28"/>
    <x v="0"/>
    <s v="TLC"/>
    <s v="MAN V FOOD NATION"/>
    <n v="0"/>
  </r>
  <r>
    <x v="28"/>
    <x v="0"/>
    <s v="TLC"/>
    <s v="ISLAND FEAST"/>
    <n v="0.03"/>
  </r>
  <r>
    <x v="29"/>
    <x v="1"/>
    <s v="TLC"/>
    <s v="FABULOUS CAKES"/>
    <n v="0"/>
  </r>
  <r>
    <x v="29"/>
    <x v="1"/>
    <s v="TLC"/>
    <s v="HOTEL HELL"/>
    <n v="0"/>
  </r>
  <r>
    <x v="29"/>
    <x v="1"/>
    <s v="TLC"/>
    <s v="HOW TO COOK LIKE HESTON"/>
    <n v="0.01"/>
  </r>
  <r>
    <x v="29"/>
    <x v="1"/>
    <s v="TLC"/>
    <s v="ISLAND FEAST"/>
    <n v="0.01"/>
  </r>
  <r>
    <x v="29"/>
    <x v="1"/>
    <s v="TLC"/>
    <s v="WORLD CAFE"/>
    <n v="0"/>
  </r>
  <r>
    <x v="29"/>
    <x v="1"/>
    <s v="TLC"/>
    <s v="FABULOUS CAKES"/>
    <n v="0.01"/>
  </r>
  <r>
    <x v="29"/>
    <x v="1"/>
    <s v="TLC"/>
    <s v="CHUCKS DAY OFF"/>
    <n v="0"/>
  </r>
  <r>
    <x v="29"/>
    <x v="1"/>
    <s v="TLC"/>
    <s v="CHUCKS DAY OFF"/>
    <n v="0.01"/>
  </r>
  <r>
    <x v="29"/>
    <x v="1"/>
    <s v="TLC"/>
    <s v="CHUCKS DAY OFF"/>
    <n v="0.01"/>
  </r>
  <r>
    <x v="29"/>
    <x v="1"/>
    <s v="TLC"/>
    <s v="CHUCKS DAY OFF"/>
    <n v="0.03"/>
  </r>
  <r>
    <x v="29"/>
    <x v="1"/>
    <s v="TLC"/>
    <s v="MAN V FOOD NATION"/>
    <n v="0.04"/>
  </r>
  <r>
    <x v="29"/>
    <x v="1"/>
    <s v="TLC"/>
    <s v="MAN V FOOD NATION"/>
    <n v="0.03"/>
  </r>
  <r>
    <x v="29"/>
    <x v="1"/>
    <s v="TLC"/>
    <s v="WORLDS WEIRDEST RESTAURANTS"/>
    <n v="0"/>
  </r>
  <r>
    <x v="29"/>
    <x v="1"/>
    <s v="TLC"/>
    <s v="ISLAND FEAST"/>
    <n v="0"/>
  </r>
  <r>
    <x v="29"/>
    <x v="1"/>
    <s v="TLC"/>
    <s v="GET OUT"/>
    <n v="0.02"/>
  </r>
  <r>
    <x v="34"/>
    <x v="6"/>
    <s v="TLC"/>
    <s v="ULTIMATE SHOPPER"/>
    <n v="0"/>
  </r>
  <r>
    <x v="34"/>
    <x v="6"/>
    <s v="TLC"/>
    <s v="ULTIMATE SHOPPER"/>
    <n v="0"/>
  </r>
  <r>
    <x v="34"/>
    <x v="6"/>
    <s v="TLC"/>
    <s v="DISNEY CRUISE LINE"/>
    <n v="0"/>
  </r>
  <r>
    <x v="34"/>
    <x v="6"/>
    <s v="TLC"/>
    <s v="WORLD CAFE"/>
    <n v="0"/>
  </r>
  <r>
    <x v="34"/>
    <x v="6"/>
    <s v="TLC"/>
    <s v="HOW TO COOK LIKE HESTON"/>
    <n v="0"/>
  </r>
  <r>
    <x v="34"/>
    <x v="6"/>
    <s v="TLC"/>
    <s v="CHEESE SLICES"/>
    <n v="0"/>
  </r>
  <r>
    <x v="34"/>
    <x v="6"/>
    <s v="TLC"/>
    <s v="THE ORIGINALS WITH EMERIL"/>
    <n v="0.01"/>
  </r>
  <r>
    <x v="34"/>
    <x v="6"/>
    <s v="TLC"/>
    <s v="FABULOUS CAKES"/>
    <n v="0"/>
  </r>
  <r>
    <x v="34"/>
    <x v="6"/>
    <s v="TLC"/>
    <s v="FABULOUS CAKES"/>
    <n v="0"/>
  </r>
  <r>
    <x v="34"/>
    <x v="6"/>
    <s v="TLC"/>
    <s v="FLOYDS INDIA"/>
    <n v="0"/>
  </r>
  <r>
    <x v="34"/>
    <x v="6"/>
    <s v="TLC"/>
    <s v="FLOYDS INDIA"/>
    <n v="0"/>
  </r>
  <r>
    <x v="34"/>
    <x v="6"/>
    <s v="TLC"/>
    <s v="FLOYDS INDIA"/>
    <n v="0.01"/>
  </r>
  <r>
    <x v="34"/>
    <x v="6"/>
    <s v="TLC"/>
    <s v="FLOYDS INDIA"/>
    <n v="0.01"/>
  </r>
  <r>
    <x v="34"/>
    <x v="6"/>
    <s v="TLC"/>
    <s v="MAN V FOOD NATION"/>
    <n v="0"/>
  </r>
  <r>
    <x v="34"/>
    <x v="6"/>
    <s v="TLC"/>
    <s v="WHAT NOT TO WEAR INDIA"/>
    <n v="0"/>
  </r>
  <r>
    <x v="34"/>
    <x v="6"/>
    <s v="TLC"/>
    <s v="WHAT NOT TO WEAR INDIA"/>
    <n v="0.01"/>
  </r>
  <r>
    <x v="34"/>
    <x v="6"/>
    <s v="TLC"/>
    <s v="MAN V FOOD"/>
    <n v="0.02"/>
  </r>
  <r>
    <x v="34"/>
    <x v="6"/>
    <s v="TLC"/>
    <s v="THE ORIGINALS WITH EMERIL"/>
    <n v="0"/>
  </r>
  <r>
    <x v="34"/>
    <x v="6"/>
    <s v="TLC"/>
    <s v="PLAIN JANE"/>
    <n v="0"/>
  </r>
  <r>
    <x v="35"/>
    <x v="0"/>
    <s v="TLC"/>
    <s v="ULTIMATE SHOPPER"/>
    <n v="0.01"/>
  </r>
  <r>
    <x v="35"/>
    <x v="0"/>
    <s v="TLC"/>
    <s v="JAMIES AMERICAN ROAD TRIP"/>
    <n v="0"/>
  </r>
  <r>
    <x v="35"/>
    <x v="0"/>
    <s v="TLC"/>
    <s v="SAMANTHA BROWNS GREAT WEEKENDS"/>
    <n v="0"/>
  </r>
  <r>
    <x v="35"/>
    <x v="0"/>
    <s v="TLC"/>
    <s v="THE GOOD COOK"/>
    <n v="0"/>
  </r>
  <r>
    <x v="35"/>
    <x v="0"/>
    <s v="TLC"/>
    <s v="HOW TO COOK LIKE HESTON"/>
    <n v="0.02"/>
  </r>
  <r>
    <x v="35"/>
    <x v="0"/>
    <s v="TLC"/>
    <s v="CHEESE SLICES"/>
    <n v="0"/>
  </r>
  <r>
    <x v="35"/>
    <x v="0"/>
    <s v="TLC"/>
    <s v="THE ORIGINALS WITH EMERIL"/>
    <n v="0"/>
  </r>
  <r>
    <x v="35"/>
    <x v="0"/>
    <s v="TLC"/>
    <s v="FABULOUS CAKES"/>
    <n v="0"/>
  </r>
  <r>
    <x v="35"/>
    <x v="0"/>
    <s v="TLC"/>
    <s v="FOOD PARADISE"/>
    <n v="0.01"/>
  </r>
  <r>
    <x v="35"/>
    <x v="0"/>
    <s v="TLC"/>
    <s v="FOOD PARADISE"/>
    <n v="0.01"/>
  </r>
  <r>
    <x v="35"/>
    <x v="0"/>
    <s v="TLC"/>
    <s v="FOOD PARADISE"/>
    <n v="0"/>
  </r>
  <r>
    <x v="35"/>
    <x v="0"/>
    <s v="TLC"/>
    <s v="FOOD PARADISE"/>
    <n v="0.01"/>
  </r>
  <r>
    <x v="35"/>
    <x v="0"/>
    <s v="TLC"/>
    <s v="FOOD PARADISE"/>
    <n v="0.02"/>
  </r>
  <r>
    <x v="35"/>
    <x v="0"/>
    <s v="TLC"/>
    <s v="MAN V FOOD NATION"/>
    <n v="0"/>
  </r>
  <r>
    <x v="35"/>
    <x v="0"/>
    <s v="TLC"/>
    <s v="JAMIES 15 MINUTE MEALS"/>
    <n v="0"/>
  </r>
  <r>
    <x v="35"/>
    <x v="0"/>
    <s v="TLC"/>
    <s v="JAMIES AMERICAN ROAD TRIP"/>
    <n v="0.01"/>
  </r>
  <r>
    <x v="35"/>
    <x v="0"/>
    <s v="TLC"/>
    <s v="MAN V FOOD"/>
    <n v="0.01"/>
  </r>
  <r>
    <x v="35"/>
    <x v="0"/>
    <s v="TLC"/>
    <s v="WORLD CAFE MIDDLE EAST"/>
    <n v="0.03"/>
  </r>
  <r>
    <x v="35"/>
    <x v="0"/>
    <s v="TLC"/>
    <s v="WORLD CAFE MIDDLE EAST"/>
    <n v="0.01"/>
  </r>
  <r>
    <x v="36"/>
    <x v="1"/>
    <s v="TLC"/>
    <s v="ULTIMATE SHOPPER"/>
    <n v="0"/>
  </r>
  <r>
    <x v="36"/>
    <x v="1"/>
    <s v="TLC"/>
    <s v="ULTIMATE SHOPPER"/>
    <n v="0"/>
  </r>
  <r>
    <x v="36"/>
    <x v="1"/>
    <s v="TLC"/>
    <s v="FABULOUS CAKES"/>
    <n v="0"/>
  </r>
  <r>
    <x v="36"/>
    <x v="1"/>
    <s v="TLC"/>
    <s v="HOTEL HELL"/>
    <n v="0"/>
  </r>
  <r>
    <x v="36"/>
    <x v="1"/>
    <s v="TLC"/>
    <s v="HOTEL HELL"/>
    <n v="0"/>
  </r>
  <r>
    <x v="36"/>
    <x v="1"/>
    <s v="TLC"/>
    <s v="HOW TO COOK LIKE HESTON"/>
    <n v="0"/>
  </r>
  <r>
    <x v="36"/>
    <x v="1"/>
    <s v="TLC"/>
    <s v="CHEESE SLICES"/>
    <n v="0.01"/>
  </r>
  <r>
    <x v="36"/>
    <x v="1"/>
    <s v="TLC"/>
    <s v="THE ORIGINALS WITH EMERIL"/>
    <n v="0.01"/>
  </r>
  <r>
    <x v="36"/>
    <x v="1"/>
    <s v="TLC"/>
    <s v="NIGELLISSIMA"/>
    <n v="0.02"/>
  </r>
  <r>
    <x v="36"/>
    <x v="1"/>
    <s v="TLC"/>
    <s v="FABULOUS CAKES"/>
    <n v="0"/>
  </r>
  <r>
    <x v="36"/>
    <x v="1"/>
    <s v="TLC"/>
    <s v="NIGELLA KITCHEN"/>
    <n v="0"/>
  </r>
  <r>
    <x v="36"/>
    <x v="1"/>
    <s v="TLC"/>
    <s v="NIGELLA KITCHEN"/>
    <n v="0"/>
  </r>
  <r>
    <x v="36"/>
    <x v="1"/>
    <s v="TLC"/>
    <s v="NIGELLA KITCHEN"/>
    <n v="0.02"/>
  </r>
  <r>
    <x v="36"/>
    <x v="1"/>
    <s v="TLC"/>
    <s v="NIGELLA KITCHEN"/>
    <n v="0.02"/>
  </r>
  <r>
    <x v="36"/>
    <x v="1"/>
    <s v="TLC"/>
    <s v="MAN V FOOD NATION"/>
    <n v="0.01"/>
  </r>
  <r>
    <x v="36"/>
    <x v="1"/>
    <s v="TLC"/>
    <s v="THE ORIGINALS WITH EMERIL"/>
    <n v="0"/>
  </r>
  <r>
    <x v="36"/>
    <x v="1"/>
    <s v="TLC"/>
    <s v="NIGELLISSIMA"/>
    <n v="0"/>
  </r>
  <r>
    <x v="36"/>
    <x v="1"/>
    <s v="TLC"/>
    <s v="SEANATION"/>
    <n v="0.01"/>
  </r>
  <r>
    <x v="36"/>
    <x v="1"/>
    <s v="TLC"/>
    <s v="FIVE STAR INSIDER"/>
    <n v="0"/>
  </r>
  <r>
    <x v="41"/>
    <x v="6"/>
    <s v="TLC"/>
    <s v="AROUND THE WORLD IN 80 PLATES"/>
    <n v="0"/>
  </r>
  <r>
    <x v="41"/>
    <x v="6"/>
    <s v="TLC"/>
    <s v="UNDISCOVERED DISNEY PARKS"/>
    <n v="0"/>
  </r>
  <r>
    <x v="41"/>
    <x v="6"/>
    <s v="TLC"/>
    <s v="WORLD CAFE"/>
    <n v="0"/>
  </r>
  <r>
    <x v="41"/>
    <x v="6"/>
    <s v="TLC"/>
    <s v="WORLD CAFE"/>
    <n v="0"/>
  </r>
  <r>
    <x v="41"/>
    <x v="6"/>
    <s v="TLC"/>
    <s v="HOW TO COOK LIKE HESTON"/>
    <n v="0"/>
  </r>
  <r>
    <x v="41"/>
    <x v="6"/>
    <s v="TLC"/>
    <s v="THE ORIGINALS WITH EMERIL"/>
    <n v="0"/>
  </r>
  <r>
    <x v="41"/>
    <x v="6"/>
    <s v="TLC"/>
    <s v="WHAT NOT TO WEAR INDIA"/>
    <n v="0.01"/>
  </r>
  <r>
    <x v="41"/>
    <x v="6"/>
    <s v="TLC"/>
    <s v="FABULOUS CAKES"/>
    <n v="0.03"/>
  </r>
  <r>
    <x v="41"/>
    <x v="6"/>
    <s v="TLC"/>
    <s v="GLUTTON FOR PUNISHMENT"/>
    <n v="0"/>
  </r>
  <r>
    <x v="41"/>
    <x v="6"/>
    <s v="TLC"/>
    <s v="GLUTTON FOR PUNISHMENT"/>
    <n v="0"/>
  </r>
  <r>
    <x v="41"/>
    <x v="6"/>
    <s v="TLC"/>
    <s v="GLUTTON FOR PUNISHMENT"/>
    <n v="0"/>
  </r>
  <r>
    <x v="41"/>
    <x v="6"/>
    <s v="TLC"/>
    <s v="GLUTTON FOR PUNISHMENT"/>
    <n v="0"/>
  </r>
  <r>
    <x v="41"/>
    <x v="6"/>
    <s v="TLC"/>
    <s v="WHAT NOT TO WEAR INDIA"/>
    <n v="0.01"/>
  </r>
  <r>
    <x v="41"/>
    <x v="6"/>
    <s v="TLC"/>
    <s v="THE ORIGINALS WITH EMERIL"/>
    <n v="0"/>
  </r>
  <r>
    <x v="41"/>
    <x v="6"/>
    <s v="TLC"/>
    <s v="ULTIMATE CAKE OFF"/>
    <n v="0"/>
  </r>
  <r>
    <x v="41"/>
    <x v="6"/>
    <s v="TLC"/>
    <s v="MAN V FOOD"/>
    <n v="0.01"/>
  </r>
  <r>
    <x v="41"/>
    <x v="6"/>
    <s v="TLC"/>
    <s v="THE GOOD COOK"/>
    <n v="0.01"/>
  </r>
  <r>
    <x v="41"/>
    <x v="6"/>
    <s v="TLC"/>
    <s v="GET OUT"/>
    <n v="0.01"/>
  </r>
  <r>
    <x v="41"/>
    <x v="6"/>
    <s v="TLC"/>
    <s v="ULTIMATE CAKE OFF"/>
    <n v="0"/>
  </r>
  <r>
    <x v="42"/>
    <x v="0"/>
    <s v="TLC"/>
    <s v="AROUND THE WORLD IN 80 PLATES"/>
    <n v="0"/>
  </r>
  <r>
    <x v="42"/>
    <x v="0"/>
    <s v="TLC"/>
    <s v="JAMIES AMERICAN ROAD TRIP"/>
    <n v="0"/>
  </r>
  <r>
    <x v="42"/>
    <x v="0"/>
    <s v="TLC"/>
    <s v="SAMANTHA BROWNS GREAT WEEKENDS"/>
    <n v="0"/>
  </r>
  <r>
    <x v="42"/>
    <x v="0"/>
    <s v="TLC"/>
    <s v="THE GOOD COOK"/>
    <n v="0"/>
  </r>
  <r>
    <x v="42"/>
    <x v="0"/>
    <s v="TLC"/>
    <s v="HOW TO COOK LIKE HESTON"/>
    <n v="0"/>
  </r>
  <r>
    <x v="42"/>
    <x v="0"/>
    <s v="TLC"/>
    <s v="THE ORIGINALS WITH EMERIL"/>
    <n v="0"/>
  </r>
  <r>
    <x v="42"/>
    <x v="0"/>
    <s v="TLC"/>
    <s v="MAN V FOOD"/>
    <n v="0"/>
  </r>
  <r>
    <x v="42"/>
    <x v="0"/>
    <s v="TLC"/>
    <s v="JAMIE AT HOME"/>
    <n v="0.01"/>
  </r>
  <r>
    <x v="42"/>
    <x v="0"/>
    <s v="TLC"/>
    <s v="JAMIE AT HOME"/>
    <n v="0"/>
  </r>
  <r>
    <x v="42"/>
    <x v="0"/>
    <s v="TLC"/>
    <s v="JAMIE AT HOME"/>
    <n v="0.01"/>
  </r>
  <r>
    <x v="42"/>
    <x v="0"/>
    <s v="TLC"/>
    <s v="JAMIE AT HOME"/>
    <n v="0.01"/>
  </r>
  <r>
    <x v="42"/>
    <x v="0"/>
    <s v="TLC"/>
    <s v="JAMIES 15 MINUTE MEALS"/>
    <n v="0.02"/>
  </r>
  <r>
    <x v="42"/>
    <x v="0"/>
    <s v="TLC"/>
    <s v="MAN V FOOD"/>
    <n v="0.03"/>
  </r>
  <r>
    <x v="42"/>
    <x v="0"/>
    <s v="TLC"/>
    <s v="MAN V FOOD"/>
    <n v="0"/>
  </r>
  <r>
    <x v="42"/>
    <x v="0"/>
    <s v="TLC"/>
    <s v="THE GOOD COOK"/>
    <n v="0.01"/>
  </r>
  <r>
    <x v="42"/>
    <x v="0"/>
    <s v="TLC"/>
    <s v="THE ORIGINALS WITH EMERIL"/>
    <n v="0"/>
  </r>
  <r>
    <x v="42"/>
    <x v="0"/>
    <s v="TLC"/>
    <s v="GET OUT"/>
    <n v="0"/>
  </r>
  <r>
    <x v="42"/>
    <x v="0"/>
    <s v="TLC"/>
    <s v="LOVE/LUST"/>
    <n v="0"/>
  </r>
  <r>
    <x v="43"/>
    <x v="1"/>
    <s v="TLC"/>
    <s v="AROUND THE WORLD IN 80 PLATES"/>
    <n v="0"/>
  </r>
  <r>
    <x v="43"/>
    <x v="1"/>
    <s v="TLC"/>
    <s v="FABULOUS CAKES"/>
    <n v="0"/>
  </r>
  <r>
    <x v="43"/>
    <x v="1"/>
    <s v="TLC"/>
    <s v="HOTEL HELL"/>
    <n v="0"/>
  </r>
  <r>
    <x v="43"/>
    <x v="1"/>
    <s v="TLC"/>
    <s v="THE GOOD COOK"/>
    <n v="0.01"/>
  </r>
  <r>
    <x v="43"/>
    <x v="1"/>
    <s v="TLC"/>
    <s v="NIGELLISSIMA"/>
    <n v="0.02"/>
  </r>
  <r>
    <x v="43"/>
    <x v="1"/>
    <s v="TLC"/>
    <s v="FABULOUS CAKES"/>
    <n v="0"/>
  </r>
  <r>
    <x v="43"/>
    <x v="1"/>
    <s v="TLC"/>
    <s v="BEST FOOD EVER"/>
    <n v="0.01"/>
  </r>
  <r>
    <x v="43"/>
    <x v="1"/>
    <s v="TLC"/>
    <s v="BEST FOOD EVER"/>
    <n v="0"/>
  </r>
  <r>
    <x v="43"/>
    <x v="1"/>
    <s v="TLC"/>
    <s v="BEST FOOD EVER"/>
    <n v="0.01"/>
  </r>
  <r>
    <x v="43"/>
    <x v="1"/>
    <s v="TLC"/>
    <s v="GO ASIA WITH ANITA KAPOOR"/>
    <n v="0"/>
  </r>
  <r>
    <x v="43"/>
    <x v="1"/>
    <s v="TLC"/>
    <s v="NIGELLISSIMA"/>
    <n v="0"/>
  </r>
  <r>
    <x v="43"/>
    <x v="1"/>
    <s v="TLC"/>
    <s v="GREAT HOTELS"/>
    <n v="0.01"/>
  </r>
  <r>
    <x v="43"/>
    <x v="1"/>
    <s v="TLC"/>
    <s v="MIAMI INK"/>
    <n v="0.01"/>
  </r>
  <r>
    <x v="43"/>
    <x v="1"/>
    <s v="TLC"/>
    <s v="HOW TO COOK LIKE HESTON"/>
    <n v="0.01"/>
  </r>
  <r>
    <x v="43"/>
    <x v="1"/>
    <s v="TLC"/>
    <s v="WORLDS WEIRDEST RESTAURANTS"/>
    <n v="0"/>
  </r>
  <r>
    <x v="43"/>
    <x v="1"/>
    <s v="TLC"/>
    <s v="A MAKEOVER STORY"/>
    <n v="0"/>
  </r>
  <r>
    <x v="2"/>
    <x v="2"/>
    <s v="UDAYA"/>
    <s v="ALAGULIMANE"/>
    <n v="0.43"/>
  </r>
  <r>
    <x v="3"/>
    <x v="3"/>
    <s v="UDAYA"/>
    <s v="PREETHI PREMA"/>
    <n v="0.36"/>
  </r>
  <r>
    <x v="3"/>
    <x v="3"/>
    <s v="UDAYA"/>
    <s v="PREETHI PREMA"/>
    <n v="0.42"/>
  </r>
  <r>
    <x v="4"/>
    <x v="4"/>
    <s v="UDAYA"/>
    <s v="PREETHI PREMA"/>
    <n v="0.54"/>
  </r>
  <r>
    <x v="4"/>
    <x v="4"/>
    <s v="UDAYA"/>
    <s v="PREETHI PREMA"/>
    <n v="0.53"/>
  </r>
  <r>
    <x v="5"/>
    <x v="5"/>
    <s v="UDAYA"/>
    <s v="ALAGULIMANE"/>
    <n v="0.5"/>
  </r>
  <r>
    <x v="6"/>
    <x v="6"/>
    <s v="UDAYA"/>
    <s v="ALAGULIMANE"/>
    <n v="0.28000000000000003"/>
  </r>
  <r>
    <x v="10"/>
    <x v="3"/>
    <s v="UDAYA"/>
    <s v="PREETHI PREMA"/>
    <n v="0.35"/>
  </r>
  <r>
    <x v="11"/>
    <x v="4"/>
    <s v="UDAYA"/>
    <s v="PREETHI PREMA"/>
    <n v="0.28000000000000003"/>
  </r>
  <r>
    <x v="12"/>
    <x v="5"/>
    <s v="UDAYA"/>
    <s v="ALAGULIMANE"/>
    <n v="0.28000000000000003"/>
  </r>
  <r>
    <x v="12"/>
    <x v="5"/>
    <s v="UDAYA"/>
    <s v="TANGALI"/>
    <n v="0.12"/>
  </r>
  <r>
    <x v="13"/>
    <x v="6"/>
    <s v="UDAYA"/>
    <s v="ALAGULIMANE"/>
    <n v="0.39"/>
  </r>
  <r>
    <x v="14"/>
    <x v="0"/>
    <s v="UDAYA"/>
    <s v="ALAGULIMANE"/>
    <n v="0.56999999999999995"/>
  </r>
  <r>
    <x v="15"/>
    <x v="1"/>
    <s v="UDAYA"/>
    <s v="ALAGULIMANE"/>
    <n v="0.45"/>
  </r>
  <r>
    <x v="15"/>
    <x v="1"/>
    <s v="UDAYA"/>
    <s v="TANGALI"/>
    <n v="0.24"/>
  </r>
  <r>
    <x v="17"/>
    <x v="3"/>
    <s v="UDAYA"/>
    <s v="PREETHI PREMA"/>
    <n v="0.38"/>
  </r>
  <r>
    <x v="17"/>
    <x v="3"/>
    <s v="UDAYA"/>
    <s v="PREETHI PREMA"/>
    <n v="0.38"/>
  </r>
  <r>
    <x v="18"/>
    <x v="4"/>
    <s v="UDAYA"/>
    <s v="PREETHI PREMA"/>
    <n v="0.28000000000000003"/>
  </r>
  <r>
    <x v="19"/>
    <x v="5"/>
    <s v="UDAYA"/>
    <s v="ALAGULIMANE"/>
    <n v="0.41"/>
  </r>
  <r>
    <x v="21"/>
    <x v="0"/>
    <s v="UDAYA"/>
    <s v="TANGALI"/>
    <n v="0.1"/>
  </r>
  <r>
    <x v="22"/>
    <x v="1"/>
    <s v="UDAYA"/>
    <s v="ALAGULIMANE"/>
    <n v="0.49"/>
  </r>
  <r>
    <x v="23"/>
    <x v="2"/>
    <s v="UDAYA"/>
    <s v="ALAGULIMANE"/>
    <n v="0.45"/>
  </r>
  <r>
    <x v="23"/>
    <x v="2"/>
    <s v="UDAYA"/>
    <s v="ALAGULIMANE"/>
    <n v="0.4"/>
  </r>
  <r>
    <x v="25"/>
    <x v="4"/>
    <s v="UDAYA"/>
    <s v="PREETHI PREMA"/>
    <n v="0.37"/>
  </r>
  <r>
    <x v="25"/>
    <x v="4"/>
    <s v="UDAYA"/>
    <s v="PREETHI PREMA"/>
    <n v="0.4"/>
  </r>
  <r>
    <x v="26"/>
    <x v="5"/>
    <s v="UDAYA"/>
    <s v="ALAGULIMANE"/>
    <n v="0.32"/>
  </r>
  <r>
    <x v="26"/>
    <x v="5"/>
    <s v="UDAYA"/>
    <s v="ALAGULIMANE"/>
    <n v="0.31"/>
  </r>
  <r>
    <x v="26"/>
    <x v="5"/>
    <s v="UDAYA"/>
    <s v="TANGALI"/>
    <n v="0.18"/>
  </r>
  <r>
    <x v="27"/>
    <x v="6"/>
    <s v="UDAYA"/>
    <s v="ALAGULIMANE"/>
    <n v="0.59"/>
  </r>
  <r>
    <x v="27"/>
    <x v="6"/>
    <s v="UDAYA"/>
    <s v="ALAGULIMANE"/>
    <n v="0.53"/>
  </r>
  <r>
    <x v="27"/>
    <x v="6"/>
    <s v="UDAYA"/>
    <s v="TANGALI"/>
    <n v="0.18"/>
  </r>
  <r>
    <x v="29"/>
    <x v="1"/>
    <s v="UDAYA"/>
    <s v="ALAGULIMANE"/>
    <n v="0.5"/>
  </r>
  <r>
    <x v="29"/>
    <x v="1"/>
    <s v="UDAYA"/>
    <s v="ALAGULIMANE"/>
    <n v="0.68"/>
  </r>
  <r>
    <x v="29"/>
    <x v="1"/>
    <s v="UDAYA"/>
    <s v="TANGALI"/>
    <n v="0.31"/>
  </r>
  <r>
    <x v="32"/>
    <x v="4"/>
    <s v="UDAYA"/>
    <s v="PREETHI PREMA"/>
    <n v="0.34"/>
  </r>
  <r>
    <x v="32"/>
    <x v="4"/>
    <s v="UDAYA"/>
    <s v="PREETHI PREMA"/>
    <n v="0.33"/>
  </r>
  <r>
    <x v="33"/>
    <x v="5"/>
    <s v="UDAYA"/>
    <s v="ALAGULIMANE"/>
    <n v="0.39"/>
  </r>
  <r>
    <x v="33"/>
    <x v="5"/>
    <s v="UDAYA"/>
    <s v="TANGALI"/>
    <n v="0.2"/>
  </r>
  <r>
    <x v="34"/>
    <x v="6"/>
    <s v="UDAYA"/>
    <s v="ALAGULIMANE"/>
    <n v="0.46"/>
  </r>
  <r>
    <x v="35"/>
    <x v="0"/>
    <s v="UDAYA"/>
    <s v="ALAGULIMANE"/>
    <n v="0.56999999999999995"/>
  </r>
  <r>
    <x v="35"/>
    <x v="0"/>
    <s v="UDAYA"/>
    <s v="ALAGULIMANE"/>
    <n v="0.51"/>
  </r>
  <r>
    <x v="36"/>
    <x v="1"/>
    <s v="UDAYA"/>
    <s v="TANGALI"/>
    <n v="0.24"/>
  </r>
  <r>
    <x v="39"/>
    <x v="4"/>
    <s v="UDAYA"/>
    <s v="PREETHI PREMA"/>
    <n v="0.46"/>
  </r>
  <r>
    <x v="39"/>
    <x v="4"/>
    <s v="UDAYA"/>
    <s v="PREETHI PREMA"/>
    <n v="0.4"/>
  </r>
  <r>
    <x v="39"/>
    <x v="4"/>
    <s v="UDAYA"/>
    <s v="PREETHI PREMA"/>
    <n v="0.48"/>
  </r>
  <r>
    <x v="39"/>
    <x v="4"/>
    <s v="UDAYA"/>
    <s v="PREETHI PREMA"/>
    <n v="0.47"/>
  </r>
  <r>
    <x v="40"/>
    <x v="5"/>
    <s v="UDAYA"/>
    <s v="ALAGULIMANE"/>
    <n v="0.39"/>
  </r>
  <r>
    <x v="41"/>
    <x v="6"/>
    <s v="UDAYA"/>
    <s v="ALAGULIMANE"/>
    <n v="0.47"/>
  </r>
  <r>
    <x v="46"/>
    <x v="4"/>
    <s v="UDAYA"/>
    <s v="PREETHI PREMA"/>
    <n v="0.3"/>
  </r>
  <r>
    <x v="46"/>
    <x v="4"/>
    <s v="UDAYA"/>
    <s v="PREETHI PREMA"/>
    <n v="0.35"/>
  </r>
  <r>
    <x v="47"/>
    <x v="5"/>
    <s v="UDAYA"/>
    <s v="TANGALI"/>
    <n v="0.22"/>
  </r>
  <r>
    <x v="6"/>
    <x v="6"/>
    <s v="WB"/>
    <s v="EFF TAKE THE LEAD"/>
    <n v="0.03"/>
  </r>
  <r>
    <x v="6"/>
    <x v="6"/>
    <s v="WB"/>
    <s v="EFF TAKE THE LEAD"/>
    <n v="0"/>
  </r>
  <r>
    <x v="6"/>
    <x v="6"/>
    <s v="WB"/>
    <s v="FRIENDS"/>
    <n v="0.01"/>
  </r>
  <r>
    <x v="6"/>
    <x v="6"/>
    <s v="WB"/>
    <s v="FRIENDS"/>
    <n v="0"/>
  </r>
  <r>
    <x v="6"/>
    <x v="6"/>
    <s v="WB"/>
    <s v="FRIENDS"/>
    <n v="0"/>
  </r>
  <r>
    <x v="6"/>
    <x v="6"/>
    <s v="WB"/>
    <s v="EFF ANALYZE THAT"/>
    <n v="0.01"/>
  </r>
  <r>
    <x v="6"/>
    <x v="6"/>
    <s v="WB"/>
    <s v="EFF ANALYZE THAT"/>
    <n v="0"/>
  </r>
  <r>
    <x v="6"/>
    <x v="6"/>
    <s v="WB"/>
    <s v="EFF ANALYZE THAT"/>
    <n v="0.01"/>
  </r>
  <r>
    <x v="6"/>
    <x v="6"/>
    <s v="WB"/>
    <s v="EFF THE CLIQUE"/>
    <n v="0"/>
  </r>
  <r>
    <x v="6"/>
    <x v="6"/>
    <s v="WB"/>
    <s v="EFF THE CLIQUE"/>
    <n v="0.02"/>
  </r>
  <r>
    <x v="6"/>
    <x v="6"/>
    <s v="WB"/>
    <s v="EFF RETURN TO HOUSE ON HAUNTED HILL"/>
    <n v="0"/>
  </r>
  <r>
    <x v="6"/>
    <x v="6"/>
    <s v="WB"/>
    <s v="EFF RECOIL"/>
    <n v="0.01"/>
  </r>
  <r>
    <x v="6"/>
    <x v="6"/>
    <s v="WB"/>
    <s v="EFF ROMEO MUST DIE"/>
    <n v="0"/>
  </r>
  <r>
    <x v="6"/>
    <x v="6"/>
    <s v="WB"/>
    <s v="EFF ROMEO MUST DIE"/>
    <n v="0"/>
  </r>
  <r>
    <x v="6"/>
    <x v="6"/>
    <s v="WB"/>
    <s v="EFF ROMEO MUST DIE"/>
    <n v="0.01"/>
  </r>
  <r>
    <x v="6"/>
    <x v="6"/>
    <s v="WB"/>
    <s v="EFF ROMEO MUST DIE"/>
    <n v="0.03"/>
  </r>
  <r>
    <x v="6"/>
    <x v="6"/>
    <s v="WB"/>
    <s v="EFF SOLDIER"/>
    <n v="0"/>
  </r>
  <r>
    <x v="6"/>
    <x v="6"/>
    <s v="WB"/>
    <s v="EFF SOLDIER"/>
    <n v="0.05"/>
  </r>
  <r>
    <x v="6"/>
    <x v="6"/>
    <s v="WB"/>
    <s v="EFF SOLDIER"/>
    <n v="0.05"/>
  </r>
  <r>
    <x v="6"/>
    <x v="6"/>
    <s v="WB"/>
    <s v="EFF CRANK"/>
    <n v="7.0000000000000007E-2"/>
  </r>
  <r>
    <x v="6"/>
    <x v="6"/>
    <s v="WB"/>
    <s v="EFF CRANK"/>
    <n v="0"/>
  </r>
  <r>
    <x v="6"/>
    <x v="6"/>
    <s v="WB"/>
    <s v="EFF CRANK"/>
    <n v="0"/>
  </r>
  <r>
    <x v="6"/>
    <x v="6"/>
    <s v="WB"/>
    <s v="EFF DRUNKEN MASTER II"/>
    <n v="0.01"/>
  </r>
  <r>
    <x v="6"/>
    <x v="6"/>
    <s v="WB"/>
    <s v="EFF DRUNKEN MASTER II"/>
    <n v="0.04"/>
  </r>
  <r>
    <x v="6"/>
    <x v="6"/>
    <s v="WB"/>
    <s v="EFF DRUNKEN MASTER II"/>
    <n v="0"/>
  </r>
  <r>
    <x v="7"/>
    <x v="0"/>
    <s v="WB"/>
    <s v="EFF LOST BOYS THE TRIBE"/>
    <n v="0.02"/>
  </r>
  <r>
    <x v="7"/>
    <x v="0"/>
    <s v="WB"/>
    <s v="FRIENDS"/>
    <n v="0"/>
  </r>
  <r>
    <x v="7"/>
    <x v="0"/>
    <s v="WB"/>
    <s v="FRIENDS"/>
    <n v="0.01"/>
  </r>
  <r>
    <x v="7"/>
    <x v="0"/>
    <s v="WB"/>
    <s v="FRIENDS"/>
    <n v="0.02"/>
  </r>
  <r>
    <x v="7"/>
    <x v="0"/>
    <s v="WB"/>
    <s v="EFF THE BLADE"/>
    <n v="0.03"/>
  </r>
  <r>
    <x v="7"/>
    <x v="0"/>
    <s v="WB"/>
    <s v="EFF THE BLADE"/>
    <n v="0.01"/>
  </r>
  <r>
    <x v="7"/>
    <x v="0"/>
    <s v="WB"/>
    <s v="EFF THE BLADE"/>
    <n v="0.02"/>
  </r>
  <r>
    <x v="7"/>
    <x v="0"/>
    <s v="WB"/>
    <s v="EFF HARRY POTTER AND THE HALF-BLOOD PRIN"/>
    <n v="0.01"/>
  </r>
  <r>
    <x v="7"/>
    <x v="0"/>
    <s v="WB"/>
    <s v="EFF HARRY POTTER AND THE HALF-BLOOD PRIN"/>
    <n v="0"/>
  </r>
  <r>
    <x v="7"/>
    <x v="0"/>
    <s v="WB"/>
    <s v="EFF HARRY POTTER AND THE HALF-BLOOD PRIN"/>
    <n v="0"/>
  </r>
  <r>
    <x v="7"/>
    <x v="0"/>
    <s v="WB"/>
    <s v="EFF SHOWDOWN IN LITTLE TOKYO"/>
    <n v="0"/>
  </r>
  <r>
    <x v="7"/>
    <x v="0"/>
    <s v="WB"/>
    <s v="EFF MILLION DOLLAR BABY"/>
    <n v="0.04"/>
  </r>
  <r>
    <x v="7"/>
    <x v="0"/>
    <s v="WB"/>
    <s v="EFF MILLION DOLLAR BABY"/>
    <n v="0.04"/>
  </r>
  <r>
    <x v="7"/>
    <x v="0"/>
    <s v="WB"/>
    <s v="EFF MILLION DOLLAR BABY"/>
    <n v="0.01"/>
  </r>
  <r>
    <x v="7"/>
    <x v="0"/>
    <s v="WB"/>
    <s v="EFF MILLION DOLLAR BABY"/>
    <n v="0.01"/>
  </r>
  <r>
    <x v="7"/>
    <x v="0"/>
    <s v="WB"/>
    <s v="EFF MILLION DOLLAR BABY"/>
    <n v="0.01"/>
  </r>
  <r>
    <x v="7"/>
    <x v="0"/>
    <s v="WB"/>
    <s v="EFF MILLION DOLLAR BABY"/>
    <n v="0.01"/>
  </r>
  <r>
    <x v="7"/>
    <x v="0"/>
    <s v="WB"/>
    <s v="EFF MILLION DOLLAR BABY"/>
    <n v="0"/>
  </r>
  <r>
    <x v="7"/>
    <x v="0"/>
    <s v="WB"/>
    <s v="EFF WHO AM I"/>
    <n v="0.03"/>
  </r>
  <r>
    <x v="7"/>
    <x v="0"/>
    <s v="WB"/>
    <s v="EFF WHO AM I"/>
    <n v="0.01"/>
  </r>
  <r>
    <x v="7"/>
    <x v="0"/>
    <s v="WB"/>
    <s v="EFF WHO AM I"/>
    <n v="0"/>
  </r>
  <r>
    <x v="7"/>
    <x v="0"/>
    <s v="WB"/>
    <s v="EFF WHO AM I"/>
    <n v="0.01"/>
  </r>
  <r>
    <x v="7"/>
    <x v="0"/>
    <s v="WB"/>
    <s v="EFF THE LORD OF THE RINGS THE RETURN OF"/>
    <n v="0.01"/>
  </r>
  <r>
    <x v="7"/>
    <x v="0"/>
    <s v="WB"/>
    <s v="EFF THE LORD OF THE RINGS THE RETURN OF"/>
    <n v="0"/>
  </r>
  <r>
    <x v="8"/>
    <x v="1"/>
    <s v="WB"/>
    <s v="EFF VEGAS VACATION"/>
    <n v="0.01"/>
  </r>
  <r>
    <x v="8"/>
    <x v="1"/>
    <s v="WB"/>
    <s v="FRIENDS"/>
    <n v="0"/>
  </r>
  <r>
    <x v="8"/>
    <x v="1"/>
    <s v="WB"/>
    <s v="FRIENDS"/>
    <n v="0.01"/>
  </r>
  <r>
    <x v="8"/>
    <x v="1"/>
    <s v="WB"/>
    <s v="EFF MILLION DOLLAR BABY"/>
    <n v="0.01"/>
  </r>
  <r>
    <x v="8"/>
    <x v="1"/>
    <s v="WB"/>
    <s v="EFF MILLION DOLLAR BABY"/>
    <n v="0"/>
  </r>
  <r>
    <x v="8"/>
    <x v="1"/>
    <s v="WB"/>
    <s v="EFF MILLION DOLLAR BABY"/>
    <n v="0"/>
  </r>
  <r>
    <x v="8"/>
    <x v="1"/>
    <s v="WB"/>
    <s v="EFF MILLION DOLLAR BABY"/>
    <n v="0.01"/>
  </r>
  <r>
    <x v="8"/>
    <x v="1"/>
    <s v="WB"/>
    <s v="EFF HOUSE OF WAX"/>
    <n v="0.04"/>
  </r>
  <r>
    <x v="8"/>
    <x v="1"/>
    <s v="WB"/>
    <s v="EFF HOUSE OF WAX"/>
    <n v="0.05"/>
  </r>
  <r>
    <x v="8"/>
    <x v="1"/>
    <s v="WB"/>
    <s v="EFF SOLDIER"/>
    <n v="0.06"/>
  </r>
  <r>
    <x v="8"/>
    <x v="1"/>
    <s v="WB"/>
    <s v="EFF SOLDIER"/>
    <n v="0.05"/>
  </r>
  <r>
    <x v="8"/>
    <x v="1"/>
    <s v="WB"/>
    <s v="EFF SOLDIER"/>
    <n v="0"/>
  </r>
  <r>
    <x v="8"/>
    <x v="1"/>
    <s v="WB"/>
    <s v="EFF GHOSTS OF GIRLFRIENDS PAST"/>
    <n v="0"/>
  </r>
  <r>
    <x v="8"/>
    <x v="1"/>
    <s v="WB"/>
    <s v="EFF GHOSTS OF GIRLFRIENDS PAST"/>
    <n v="0"/>
  </r>
  <r>
    <x v="8"/>
    <x v="1"/>
    <s v="WB"/>
    <s v="EFF GHOSTS OF GIRLFRIENDS PAST"/>
    <n v="0.01"/>
  </r>
  <r>
    <x v="8"/>
    <x v="1"/>
    <s v="WB"/>
    <s v="EFF GHOSTS OF GIRLFRIENDS PAST"/>
    <n v="0.01"/>
  </r>
  <r>
    <x v="8"/>
    <x v="1"/>
    <s v="WB"/>
    <s v="EFF GHOSTS OF GIRLFRIENDS PAST"/>
    <n v="0.01"/>
  </r>
  <r>
    <x v="8"/>
    <x v="1"/>
    <s v="WB"/>
    <s v="EFF ENEMY AT THE GATES"/>
    <n v="0.03"/>
  </r>
  <r>
    <x v="8"/>
    <x v="1"/>
    <s v="WB"/>
    <s v="EFF TRANSFORMERS"/>
    <n v="0.03"/>
  </r>
  <r>
    <x v="8"/>
    <x v="1"/>
    <s v="WB"/>
    <s v="EFF TRANSFORMERS"/>
    <n v="0.08"/>
  </r>
  <r>
    <x v="8"/>
    <x v="1"/>
    <s v="WB"/>
    <s v="EFF TRANSFORMERS"/>
    <n v="0.02"/>
  </r>
  <r>
    <x v="8"/>
    <x v="1"/>
    <s v="WB"/>
    <s v="EFF TRANSFORMERS"/>
    <n v="0.03"/>
  </r>
  <r>
    <x v="8"/>
    <x v="1"/>
    <s v="WB"/>
    <s v="EFF ERASER"/>
    <n v="0.01"/>
  </r>
  <r>
    <x v="8"/>
    <x v="1"/>
    <s v="WB"/>
    <s v="EFF ERASER"/>
    <n v="0.01"/>
  </r>
  <r>
    <x v="13"/>
    <x v="6"/>
    <s v="WB"/>
    <s v="FRIENDS"/>
    <n v="0"/>
  </r>
  <r>
    <x v="13"/>
    <x v="6"/>
    <s v="WB"/>
    <s v="FRIENDS"/>
    <n v="0.01"/>
  </r>
  <r>
    <x v="13"/>
    <x v="6"/>
    <s v="WB"/>
    <s v="FRIENDS"/>
    <n v="0"/>
  </r>
  <r>
    <x v="13"/>
    <x v="6"/>
    <s v="WB"/>
    <s v="FRIENDS"/>
    <n v="0.01"/>
  </r>
  <r>
    <x v="13"/>
    <x v="6"/>
    <s v="WB"/>
    <s v="THE BIG BANG THEORY"/>
    <n v="0.01"/>
  </r>
  <r>
    <x v="13"/>
    <x v="6"/>
    <s v="WB"/>
    <s v="EFF WARRIORS OF HEAVEN AND EARTH"/>
    <n v="0"/>
  </r>
  <r>
    <x v="13"/>
    <x v="6"/>
    <s v="WB"/>
    <s v="EFF WARRIORS OF HEAVEN AND EARTH"/>
    <n v="0.01"/>
  </r>
  <r>
    <x v="13"/>
    <x v="6"/>
    <s v="WB"/>
    <s v="EFF THE LORD OF THE RINGS THE RETURN OF"/>
    <n v="0"/>
  </r>
  <r>
    <x v="13"/>
    <x v="6"/>
    <s v="WB"/>
    <s v="EFF THE LORD OF THE RINGS THE RETURN OF"/>
    <n v="0"/>
  </r>
  <r>
    <x v="13"/>
    <x v="6"/>
    <s v="WB"/>
    <s v="EFF THE LORD OF THE RINGS THE RETURN OF"/>
    <n v="0.02"/>
  </r>
  <r>
    <x v="13"/>
    <x v="6"/>
    <s v="WB"/>
    <s v="EFF CRANK"/>
    <n v="0"/>
  </r>
  <r>
    <x v="13"/>
    <x v="6"/>
    <s v="WB"/>
    <s v="EFF ERASER"/>
    <n v="0.01"/>
  </r>
  <r>
    <x v="13"/>
    <x v="6"/>
    <s v="WB"/>
    <s v="EFF ERASER"/>
    <n v="0.01"/>
  </r>
  <r>
    <x v="13"/>
    <x v="6"/>
    <s v="WB"/>
    <s v="EFF ERASER"/>
    <n v="0.01"/>
  </r>
  <r>
    <x v="13"/>
    <x v="6"/>
    <s v="WB"/>
    <s v="EFF ERASER"/>
    <n v="0.01"/>
  </r>
  <r>
    <x v="13"/>
    <x v="6"/>
    <s v="WB"/>
    <s v="EFF ERASER"/>
    <n v="0.01"/>
  </r>
  <r>
    <x v="13"/>
    <x v="6"/>
    <s v="WB"/>
    <s v="EFF ERASER"/>
    <n v="0.02"/>
  </r>
  <r>
    <x v="13"/>
    <x v="6"/>
    <s v="WB"/>
    <s v="EFF THUNDERBOLT"/>
    <n v="0.01"/>
  </r>
  <r>
    <x v="13"/>
    <x v="6"/>
    <s v="WB"/>
    <s v="EFF THUNDERBOLT"/>
    <n v="0"/>
  </r>
  <r>
    <x v="13"/>
    <x v="6"/>
    <s v="WB"/>
    <s v="EFF THUNDERBOLT"/>
    <n v="0.01"/>
  </r>
  <r>
    <x v="13"/>
    <x v="6"/>
    <s v="WB"/>
    <s v="EFF BULLETPROOF MONK"/>
    <n v="0.01"/>
  </r>
  <r>
    <x v="13"/>
    <x v="6"/>
    <s v="WB"/>
    <s v="EFF BULLETPROOF MONK"/>
    <n v="0.01"/>
  </r>
  <r>
    <x v="13"/>
    <x v="6"/>
    <s v="WB"/>
    <s v="EFF INKHEART"/>
    <n v="0"/>
  </r>
  <r>
    <x v="13"/>
    <x v="6"/>
    <s v="WB"/>
    <s v="EFF INKHEART"/>
    <n v="0"/>
  </r>
  <r>
    <x v="13"/>
    <x v="6"/>
    <s v="WB"/>
    <s v="EFF INKHEART"/>
    <n v="0"/>
  </r>
  <r>
    <x v="14"/>
    <x v="0"/>
    <s v="WB"/>
    <s v="EFF GREMLINS 2-THE NEW BATCH"/>
    <n v="0.02"/>
  </r>
  <r>
    <x v="14"/>
    <x v="0"/>
    <s v="WB"/>
    <s v="EFF THE LONG KISS GOODNIGHT"/>
    <n v="0"/>
  </r>
  <r>
    <x v="14"/>
    <x v="0"/>
    <s v="WB"/>
    <s v="EFF THE LONG KISS GOODNIGHT"/>
    <n v="0.01"/>
  </r>
  <r>
    <x v="14"/>
    <x v="0"/>
    <s v="WB"/>
    <s v="EFF THE LONG KISS GOODNIGHT"/>
    <n v="0.01"/>
  </r>
  <r>
    <x v="14"/>
    <x v="0"/>
    <s v="WB"/>
    <s v="EFF THE LONG KISS GOODNIGHT"/>
    <n v="0.01"/>
  </r>
  <r>
    <x v="14"/>
    <x v="0"/>
    <s v="WB"/>
    <s v="EFF THE LONG KISS GOODNIGHT"/>
    <n v="0.03"/>
  </r>
  <r>
    <x v="14"/>
    <x v="0"/>
    <s v="WB"/>
    <s v="EFF THE CLIQUE"/>
    <n v="0"/>
  </r>
  <r>
    <x v="14"/>
    <x v="0"/>
    <s v="WB"/>
    <s v="EFF HARRY POTTER AND THE GOBLE"/>
    <n v="0.06"/>
  </r>
  <r>
    <x v="14"/>
    <x v="0"/>
    <s v="WB"/>
    <s v="EFF HARRY POTTER AND THE GOBLE"/>
    <n v="0"/>
  </r>
  <r>
    <x v="14"/>
    <x v="0"/>
    <s v="WB"/>
    <s v="EFF HOUSE OF WAX"/>
    <n v="0.04"/>
  </r>
  <r>
    <x v="14"/>
    <x v="0"/>
    <s v="WB"/>
    <s v="EFF HOUSE OF WAX"/>
    <n v="0.01"/>
  </r>
  <r>
    <x v="14"/>
    <x v="0"/>
    <s v="WB"/>
    <s v="EFF HOUSE OF WAX"/>
    <n v="0"/>
  </r>
  <r>
    <x v="14"/>
    <x v="0"/>
    <s v="WB"/>
    <s v="EFF BULLETPROOF MONK"/>
    <n v="0"/>
  </r>
  <r>
    <x v="14"/>
    <x v="0"/>
    <s v="WB"/>
    <s v="EFF BULLETPROOF MONK"/>
    <n v="0.02"/>
  </r>
  <r>
    <x v="14"/>
    <x v="0"/>
    <s v="WB"/>
    <s v="EFF BULLETPROOF MONK"/>
    <n v="0"/>
  </r>
  <r>
    <x v="14"/>
    <x v="0"/>
    <s v="WB"/>
    <s v="EFF BULLETPROOF MONK"/>
    <n v="0"/>
  </r>
  <r>
    <x v="14"/>
    <x v="0"/>
    <s v="WB"/>
    <s v="EFF BULLETPROOF MONK"/>
    <n v="0"/>
  </r>
  <r>
    <x v="14"/>
    <x v="0"/>
    <s v="WB"/>
    <s v="EFF COP OUT"/>
    <n v="0"/>
  </r>
  <r>
    <x v="14"/>
    <x v="0"/>
    <s v="WB"/>
    <s v="EFF COP OUT"/>
    <n v="0"/>
  </r>
  <r>
    <x v="14"/>
    <x v="0"/>
    <s v="WB"/>
    <s v="EFF COP OUT"/>
    <n v="0"/>
  </r>
  <r>
    <x v="14"/>
    <x v="0"/>
    <s v="WB"/>
    <s v="EFF COP OUT"/>
    <n v="0.01"/>
  </r>
  <r>
    <x v="14"/>
    <x v="0"/>
    <s v="WB"/>
    <s v="EFF TRANSFORMERS- REVENGE OF THE FALLEN"/>
    <n v="0.05"/>
  </r>
  <r>
    <x v="14"/>
    <x v="0"/>
    <s v="WB"/>
    <s v="EFF TRANSFORMERS- REVENGE OF THE FALLEN"/>
    <n v="0.04"/>
  </r>
  <r>
    <x v="14"/>
    <x v="0"/>
    <s v="WB"/>
    <s v="EFF TRANSFORMERS- REVENGE OF THE FALLEN"/>
    <n v="0.02"/>
  </r>
  <r>
    <x v="14"/>
    <x v="0"/>
    <s v="WB"/>
    <s v="EFF TRANSFORMERS- REVENGE OF THE FALLEN"/>
    <n v="0"/>
  </r>
  <r>
    <x v="15"/>
    <x v="1"/>
    <s v="WB"/>
    <s v="EFF LEATHERFACE TEXAS CHAINSAW III"/>
    <n v="0"/>
  </r>
  <r>
    <x v="15"/>
    <x v="1"/>
    <s v="WB"/>
    <s v="EFF LEATHERFACE TEXAS CHAINSAW III"/>
    <n v="0"/>
  </r>
  <r>
    <x v="15"/>
    <x v="1"/>
    <s v="WB"/>
    <s v="EFF LEATHERFACE TEXAS CHAINSAW III"/>
    <n v="0"/>
  </r>
  <r>
    <x v="15"/>
    <x v="1"/>
    <s v="WB"/>
    <s v="EFF LEATHERFACE TEXAS CHAINSAW III"/>
    <n v="0.01"/>
  </r>
  <r>
    <x v="15"/>
    <x v="1"/>
    <s v="WB"/>
    <s v="EFF LEATHERFACE TEXAS CHAINSAW III"/>
    <n v="0"/>
  </r>
  <r>
    <x v="15"/>
    <x v="1"/>
    <s v="WB"/>
    <s v="EFF LEATHERFACE TEXAS CHAINSAW III"/>
    <n v="0.02"/>
  </r>
  <r>
    <x v="15"/>
    <x v="1"/>
    <s v="WB"/>
    <s v="EFF LEATHERFACE TEXAS CHAINSAW III"/>
    <n v="0.02"/>
  </r>
  <r>
    <x v="15"/>
    <x v="1"/>
    <s v="WB"/>
    <s v="EFF CONTACT"/>
    <n v="0"/>
  </r>
  <r>
    <x v="15"/>
    <x v="1"/>
    <s v="WB"/>
    <s v="EFF CONTACT"/>
    <n v="0.03"/>
  </r>
  <r>
    <x v="15"/>
    <x v="1"/>
    <s v="WB"/>
    <s v="EFF CONTACT"/>
    <n v="0.02"/>
  </r>
  <r>
    <x v="15"/>
    <x v="1"/>
    <s v="WB"/>
    <s v="EFF RECOIL"/>
    <n v="0"/>
  </r>
  <r>
    <x v="15"/>
    <x v="1"/>
    <s v="WB"/>
    <s v="EFF RECOIL"/>
    <n v="0.04"/>
  </r>
  <r>
    <x v="15"/>
    <x v="1"/>
    <s v="WB"/>
    <s v="EFF RECOIL"/>
    <n v="0.04"/>
  </r>
  <r>
    <x v="15"/>
    <x v="1"/>
    <s v="WB"/>
    <s v="EFF RECOIL"/>
    <n v="0.04"/>
  </r>
  <r>
    <x v="15"/>
    <x v="1"/>
    <s v="WB"/>
    <s v="EFF RECOIL"/>
    <n v="0.03"/>
  </r>
  <r>
    <x v="15"/>
    <x v="1"/>
    <s v="WB"/>
    <s v="EFF RECOIL"/>
    <n v="0.01"/>
  </r>
  <r>
    <x v="15"/>
    <x v="1"/>
    <s v="WB"/>
    <s v="EFF TRANSFORMERS- REVENGE OF THE FALLEN"/>
    <n v="0.03"/>
  </r>
  <r>
    <x v="15"/>
    <x v="1"/>
    <s v="WB"/>
    <s v="EFF TRANSFORMERS- REVENGE OF THE FALLEN"/>
    <n v="0.03"/>
  </r>
  <r>
    <x v="15"/>
    <x v="1"/>
    <s v="WB"/>
    <s v="EFF TRANSFORMERS- REVENGE OF THE FALLEN"/>
    <n v="0.02"/>
  </r>
  <r>
    <x v="15"/>
    <x v="1"/>
    <s v="WB"/>
    <s v="EFF TRANSFORMERS- REVENGE OF THE FALLEN"/>
    <n v="0.01"/>
  </r>
  <r>
    <x v="15"/>
    <x v="1"/>
    <s v="WB"/>
    <s v="EFF THE RING"/>
    <n v="0.02"/>
  </r>
  <r>
    <x v="15"/>
    <x v="1"/>
    <s v="WB"/>
    <s v="EFF THE TIME MACHINE"/>
    <n v="0"/>
  </r>
  <r>
    <x v="15"/>
    <x v="1"/>
    <s v="WB"/>
    <s v="EFF THE TIME MACHINE"/>
    <n v="0"/>
  </r>
  <r>
    <x v="15"/>
    <x v="1"/>
    <s v="WB"/>
    <s v="EFF THE TIME MACHINE"/>
    <n v="0"/>
  </r>
  <r>
    <x v="15"/>
    <x v="1"/>
    <s v="WB"/>
    <s v="EFF THE TIME MACHINE"/>
    <n v="0.02"/>
  </r>
  <r>
    <x v="20"/>
    <x v="6"/>
    <s v="WB"/>
    <s v="EFF HIGHWAYMEN"/>
    <n v="0.02"/>
  </r>
  <r>
    <x v="20"/>
    <x v="6"/>
    <s v="WB"/>
    <s v="FRIENDS"/>
    <n v="0"/>
  </r>
  <r>
    <x v="20"/>
    <x v="6"/>
    <s v="WB"/>
    <s v="EFF THE ANT BULLY"/>
    <n v="0"/>
  </r>
  <r>
    <x v="20"/>
    <x v="6"/>
    <s v="WB"/>
    <s v="EFF THE ANT BULLY"/>
    <n v="0"/>
  </r>
  <r>
    <x v="20"/>
    <x v="6"/>
    <s v="WB"/>
    <s v="EFF CONTACT"/>
    <n v="0"/>
  </r>
  <r>
    <x v="20"/>
    <x v="6"/>
    <s v="WB"/>
    <s v="EFF CONTACT"/>
    <n v="0"/>
  </r>
  <r>
    <x v="20"/>
    <x v="6"/>
    <s v="WB"/>
    <s v="EFF CONTACT"/>
    <n v="0"/>
  </r>
  <r>
    <x v="20"/>
    <x v="6"/>
    <s v="WB"/>
    <s v="EFF HARRY POTTER AND THE PRISO"/>
    <n v="0"/>
  </r>
  <r>
    <x v="20"/>
    <x v="6"/>
    <s v="WB"/>
    <s v="EFF HARRY POTTER AND THE PRISO"/>
    <n v="0.01"/>
  </r>
  <r>
    <x v="20"/>
    <x v="6"/>
    <s v="WB"/>
    <s v="EFF HARRY POTTER AND THE PRISO"/>
    <n v="0.01"/>
  </r>
  <r>
    <x v="20"/>
    <x v="6"/>
    <s v="WB"/>
    <s v="EFF HARRY POTTER AND THE PRISO"/>
    <n v="0.03"/>
  </r>
  <r>
    <x v="20"/>
    <x v="6"/>
    <s v="WB"/>
    <s v="EFF HARRY POTTER AND THE PRISO"/>
    <n v="0.01"/>
  </r>
  <r>
    <x v="20"/>
    <x v="6"/>
    <s v="WB"/>
    <s v="EFF SOLDIER"/>
    <n v="0"/>
  </r>
  <r>
    <x v="20"/>
    <x v="6"/>
    <s v="WB"/>
    <s v="EFF SOLDIER"/>
    <n v="0.01"/>
  </r>
  <r>
    <x v="20"/>
    <x v="6"/>
    <s v="WB"/>
    <s v="EFF SOLDIER"/>
    <n v="0.06"/>
  </r>
  <r>
    <x v="20"/>
    <x v="6"/>
    <s v="WB"/>
    <s v="EFF THE DARK KNIGHT"/>
    <n v="0.01"/>
  </r>
  <r>
    <x v="20"/>
    <x v="6"/>
    <s v="WB"/>
    <s v="EFF THE DARK KNIGHT"/>
    <n v="0.01"/>
  </r>
  <r>
    <x v="21"/>
    <x v="0"/>
    <s v="WB"/>
    <s v="EFF SIMONE"/>
    <n v="0.02"/>
  </r>
  <r>
    <x v="21"/>
    <x v="0"/>
    <s v="WB"/>
    <s v="EFF SIMONE"/>
    <n v="0"/>
  </r>
  <r>
    <x v="21"/>
    <x v="0"/>
    <s v="WB"/>
    <s v="EFF SPACE JAM"/>
    <n v="0.01"/>
  </r>
  <r>
    <x v="21"/>
    <x v="0"/>
    <s v="WB"/>
    <s v="EFF SPACE JAM"/>
    <n v="0"/>
  </r>
  <r>
    <x v="21"/>
    <x v="0"/>
    <s v="WB"/>
    <s v="EFF SPACE JAM"/>
    <n v="0"/>
  </r>
  <r>
    <x v="21"/>
    <x v="0"/>
    <s v="WB"/>
    <s v="EFF THE DARK KNIGHT"/>
    <n v="0"/>
  </r>
  <r>
    <x v="21"/>
    <x v="0"/>
    <s v="WB"/>
    <s v="EFF THE DARK KNIGHT"/>
    <n v="0"/>
  </r>
  <r>
    <x v="21"/>
    <x v="0"/>
    <s v="WB"/>
    <s v="EFF THE SPECIALIST"/>
    <n v="0.01"/>
  </r>
  <r>
    <x v="21"/>
    <x v="0"/>
    <s v="WB"/>
    <s v="EFF THE SPECIALIST"/>
    <n v="0"/>
  </r>
  <r>
    <x v="21"/>
    <x v="0"/>
    <s v="WB"/>
    <s v="EFF THE SPECIALIST"/>
    <n v="0.02"/>
  </r>
  <r>
    <x v="21"/>
    <x v="0"/>
    <s v="WB"/>
    <s v="EFF THE SPECIALIST"/>
    <n v="0.02"/>
  </r>
  <r>
    <x v="21"/>
    <x v="0"/>
    <s v="WB"/>
    <s v="EFF ERASER"/>
    <n v="0.01"/>
  </r>
  <r>
    <x v="21"/>
    <x v="0"/>
    <s v="WB"/>
    <s v="EFF ERASER"/>
    <n v="0.03"/>
  </r>
  <r>
    <x v="21"/>
    <x v="0"/>
    <s v="WB"/>
    <s v="EFF ERASER"/>
    <n v="0.03"/>
  </r>
  <r>
    <x v="21"/>
    <x v="0"/>
    <s v="WB"/>
    <s v="EFF ERASER"/>
    <n v="0.03"/>
  </r>
  <r>
    <x v="21"/>
    <x v="0"/>
    <s v="WB"/>
    <s v="EFF JACKIE CHANS FRIST STRIKE"/>
    <n v="0.03"/>
  </r>
  <r>
    <x v="21"/>
    <x v="0"/>
    <s v="WB"/>
    <s v="EFF JACKIE CHANS FRIST STRIKE"/>
    <n v="0.01"/>
  </r>
  <r>
    <x v="22"/>
    <x v="1"/>
    <s v="WB"/>
    <s v="FRIENDS"/>
    <n v="0"/>
  </r>
  <r>
    <x v="22"/>
    <x v="1"/>
    <s v="WB"/>
    <s v="FRIENDS"/>
    <n v="0"/>
  </r>
  <r>
    <x v="22"/>
    <x v="1"/>
    <s v="WB"/>
    <s v="EFF SPHERE"/>
    <n v="0"/>
  </r>
  <r>
    <x v="22"/>
    <x v="1"/>
    <s v="WB"/>
    <s v="EFF THE LORD OF THE RINGS THE TWO TOWERS"/>
    <n v="0"/>
  </r>
  <r>
    <x v="22"/>
    <x v="1"/>
    <s v="WB"/>
    <s v="EFF THE LORD OF THE RINGS THE TWO TOWERS"/>
    <n v="0"/>
  </r>
  <r>
    <x v="22"/>
    <x v="1"/>
    <s v="WB"/>
    <s v="EFF THE LORD OF THE RINGS THE TWO TOWERS"/>
    <n v="0.01"/>
  </r>
  <r>
    <x v="22"/>
    <x v="1"/>
    <s v="WB"/>
    <s v="EFF THE LORD OF THE RINGS THE TWO TOWERS"/>
    <n v="0.02"/>
  </r>
  <r>
    <x v="22"/>
    <x v="1"/>
    <s v="WB"/>
    <s v="EFF THE ANT BULLY"/>
    <n v="0"/>
  </r>
  <r>
    <x v="22"/>
    <x v="1"/>
    <s v="WB"/>
    <s v="EFF THE ANT BULLY"/>
    <n v="0.01"/>
  </r>
  <r>
    <x v="22"/>
    <x v="1"/>
    <s v="WB"/>
    <s v="EFF THE ANT BULLY"/>
    <n v="0"/>
  </r>
  <r>
    <x v="22"/>
    <x v="1"/>
    <s v="WB"/>
    <s v="EFF HARRY POTTER AND THE PRISO"/>
    <n v="0.02"/>
  </r>
  <r>
    <x v="22"/>
    <x v="1"/>
    <s v="WB"/>
    <s v="EFF HARRY POTTER AND THE PRISO"/>
    <n v="0"/>
  </r>
  <r>
    <x v="22"/>
    <x v="1"/>
    <s v="WB"/>
    <s v="EFF HARRY POTTER AND THE PRISO"/>
    <n v="0"/>
  </r>
  <r>
    <x v="22"/>
    <x v="1"/>
    <s v="WB"/>
    <s v="EFF WHITEOUT"/>
    <n v="0"/>
  </r>
  <r>
    <x v="22"/>
    <x v="1"/>
    <s v="WB"/>
    <s v="EFF ENTER THE DRAGON"/>
    <n v="0.02"/>
  </r>
  <r>
    <x v="22"/>
    <x v="1"/>
    <s v="WB"/>
    <s v="EFF ENTER THE DRAGON"/>
    <n v="0.01"/>
  </r>
  <r>
    <x v="22"/>
    <x v="1"/>
    <s v="WB"/>
    <s v="EFF ENTER THE DRAGON"/>
    <n v="0"/>
  </r>
  <r>
    <x v="27"/>
    <x v="6"/>
    <s v="WB"/>
    <s v="EFF JACKFROST"/>
    <n v="0.01"/>
  </r>
  <r>
    <x v="27"/>
    <x v="6"/>
    <s v="WB"/>
    <s v="EFF JACKFROST"/>
    <n v="0"/>
  </r>
  <r>
    <x v="27"/>
    <x v="6"/>
    <s v="WB"/>
    <s v="EFF MONSTER IN LAW"/>
    <n v="0.01"/>
  </r>
  <r>
    <x v="27"/>
    <x v="6"/>
    <s v="WB"/>
    <s v="EFF ANTZ"/>
    <n v="0"/>
  </r>
  <r>
    <x v="27"/>
    <x v="6"/>
    <s v="WB"/>
    <s v="EFF ANTZ"/>
    <n v="0"/>
  </r>
  <r>
    <x v="27"/>
    <x v="6"/>
    <s v="WB"/>
    <s v="EFF THE LORD OF THE RINGS THE TWO TOWERS"/>
    <n v="0.01"/>
  </r>
  <r>
    <x v="27"/>
    <x v="6"/>
    <s v="WB"/>
    <s v="EFF WARRIORS OF HEAVEN AND EARTH"/>
    <n v="0.01"/>
  </r>
  <r>
    <x v="27"/>
    <x v="6"/>
    <s v="WB"/>
    <s v="EFF CONSTANTINE"/>
    <n v="0.03"/>
  </r>
  <r>
    <x v="27"/>
    <x v="6"/>
    <s v="WB"/>
    <s v="EFF CONSTANTINE"/>
    <n v="0.01"/>
  </r>
  <r>
    <x v="27"/>
    <x v="6"/>
    <s v="WB"/>
    <s v="EFF CONSTANTINE"/>
    <n v="0"/>
  </r>
  <r>
    <x v="27"/>
    <x v="6"/>
    <s v="WB"/>
    <s v="EFF CONSTANTINE"/>
    <n v="0.01"/>
  </r>
  <r>
    <x v="27"/>
    <x v="6"/>
    <s v="WB"/>
    <s v="EFF SOLDIER"/>
    <n v="0.02"/>
  </r>
  <r>
    <x v="27"/>
    <x v="6"/>
    <s v="WB"/>
    <s v="EFF ERASER"/>
    <n v="0.03"/>
  </r>
  <r>
    <x v="27"/>
    <x v="6"/>
    <s v="WB"/>
    <s v="EFF ERASER"/>
    <n v="0"/>
  </r>
  <r>
    <x v="27"/>
    <x v="6"/>
    <s v="WB"/>
    <s v="EFF ERASER"/>
    <n v="0"/>
  </r>
  <r>
    <x v="27"/>
    <x v="6"/>
    <s v="WB"/>
    <s v="EFF ERASER"/>
    <n v="0"/>
  </r>
  <r>
    <x v="28"/>
    <x v="0"/>
    <s v="WB"/>
    <s v="EFF HELLRAISER"/>
    <n v="0"/>
  </r>
  <r>
    <x v="28"/>
    <x v="0"/>
    <s v="WB"/>
    <s v="FRIENDS"/>
    <n v="0"/>
  </r>
  <r>
    <x v="28"/>
    <x v="0"/>
    <s v="WB"/>
    <s v="FRIENDS"/>
    <n v="0"/>
  </r>
  <r>
    <x v="28"/>
    <x v="0"/>
    <s v="WB"/>
    <s v="FRIENDS"/>
    <n v="0.02"/>
  </r>
  <r>
    <x v="28"/>
    <x v="0"/>
    <s v="WB"/>
    <s v="EFF ITS A BOY GIRL THING"/>
    <n v="0.02"/>
  </r>
  <r>
    <x v="28"/>
    <x v="0"/>
    <s v="WB"/>
    <s v="EFF ITS A BOY GIRL THING"/>
    <n v="0"/>
  </r>
  <r>
    <x v="28"/>
    <x v="0"/>
    <s v="WB"/>
    <s v="EFF BLOOD DIAMOND"/>
    <n v="0"/>
  </r>
  <r>
    <x v="28"/>
    <x v="0"/>
    <s v="WB"/>
    <s v="EFF BLOOD DIAMOND"/>
    <n v="0"/>
  </r>
  <r>
    <x v="28"/>
    <x v="0"/>
    <s v="WB"/>
    <s v="EFF BLOOD DIAMOND"/>
    <n v="0.04"/>
  </r>
  <r>
    <x v="28"/>
    <x v="0"/>
    <s v="WB"/>
    <s v="EFF BLOOD DIAMOND"/>
    <n v="0.02"/>
  </r>
  <r>
    <x v="28"/>
    <x v="0"/>
    <s v="WB"/>
    <s v="EFF INKHEART"/>
    <n v="0.04"/>
  </r>
  <r>
    <x v="28"/>
    <x v="0"/>
    <s v="WB"/>
    <s v="EFF INKHEART"/>
    <n v="0.01"/>
  </r>
  <r>
    <x v="28"/>
    <x v="0"/>
    <s v="WB"/>
    <s v="EFF DRUNKEN MASTER II"/>
    <n v="0.01"/>
  </r>
  <r>
    <x v="28"/>
    <x v="0"/>
    <s v="WB"/>
    <s v="EFF DRUNKEN MASTER II"/>
    <n v="0"/>
  </r>
  <r>
    <x v="28"/>
    <x v="0"/>
    <s v="WB"/>
    <s v="EFF DRUNKEN MASTER II"/>
    <n v="0.01"/>
  </r>
  <r>
    <x v="29"/>
    <x v="1"/>
    <s v="WB"/>
    <s v="EFF GRILLED"/>
    <n v="0"/>
  </r>
  <r>
    <x v="29"/>
    <x v="1"/>
    <s v="WB"/>
    <s v="FRIENDS"/>
    <n v="0"/>
  </r>
  <r>
    <x v="29"/>
    <x v="1"/>
    <s v="WB"/>
    <s v="FRIENDS"/>
    <n v="0"/>
  </r>
  <r>
    <x v="29"/>
    <x v="1"/>
    <s v="WB"/>
    <s v="EFF THE REPLACEMENT KILLERS"/>
    <n v="0.01"/>
  </r>
  <r>
    <x v="29"/>
    <x v="1"/>
    <s v="WB"/>
    <s v="EFF HOUSE OF WAX"/>
    <n v="0"/>
  </r>
  <r>
    <x v="29"/>
    <x v="1"/>
    <s v="WB"/>
    <s v="EFF SHOOT EM UP"/>
    <n v="0.03"/>
  </r>
  <r>
    <x v="29"/>
    <x v="1"/>
    <s v="WB"/>
    <s v="EFF THE CLIQUE"/>
    <n v="0"/>
  </r>
  <r>
    <x v="29"/>
    <x v="1"/>
    <s v="WB"/>
    <s v="EFF THE CLIQUE"/>
    <n v="0"/>
  </r>
  <r>
    <x v="29"/>
    <x v="1"/>
    <s v="WB"/>
    <s v="EFF THE CLIQUE"/>
    <n v="0"/>
  </r>
  <r>
    <x v="29"/>
    <x v="1"/>
    <s v="WB"/>
    <s v="EFF THE CLIQUE"/>
    <n v="0"/>
  </r>
  <r>
    <x v="29"/>
    <x v="1"/>
    <s v="WB"/>
    <s v="EFF THE LORD OF THE RINGS THE FELLOWSHIP"/>
    <n v="0.02"/>
  </r>
  <r>
    <x v="29"/>
    <x v="1"/>
    <s v="WB"/>
    <s v="EFF THE LORD OF THE RINGS THE FELLOWSHIP"/>
    <n v="0.02"/>
  </r>
  <r>
    <x v="29"/>
    <x v="1"/>
    <s v="WB"/>
    <s v="EFF THE LORD OF THE RINGS THE FELLOWSHIP"/>
    <n v="0"/>
  </r>
  <r>
    <x v="29"/>
    <x v="1"/>
    <s v="WB"/>
    <s v="EFF THE RING 2"/>
    <n v="0"/>
  </r>
  <r>
    <x v="29"/>
    <x v="1"/>
    <s v="WB"/>
    <s v="EFF THE RING 2"/>
    <n v="0"/>
  </r>
  <r>
    <x v="34"/>
    <x v="6"/>
    <s v="WB"/>
    <s v="EFF TEKKEN"/>
    <n v="0"/>
  </r>
  <r>
    <x v="34"/>
    <x v="6"/>
    <s v="WB"/>
    <s v="EFF ERASER"/>
    <n v="0.01"/>
  </r>
  <r>
    <x v="34"/>
    <x v="6"/>
    <s v="WB"/>
    <s v="EFF LAST ACTION HERO"/>
    <n v="0.01"/>
  </r>
  <r>
    <x v="34"/>
    <x v="6"/>
    <s v="WB"/>
    <s v="EFF LAST ACTION HERO"/>
    <n v="0.01"/>
  </r>
  <r>
    <x v="34"/>
    <x v="6"/>
    <s v="WB"/>
    <s v="EFF THE REAPING"/>
    <n v="0.01"/>
  </r>
  <r>
    <x v="34"/>
    <x v="6"/>
    <s v="WB"/>
    <s v="EFF THE LORD OF THE RINGS THE FELLOWSHIP"/>
    <n v="0.01"/>
  </r>
  <r>
    <x v="34"/>
    <x v="6"/>
    <s v="WB"/>
    <s v="EFF THE LORD OF THE RINGS THE FELLOWSHIP"/>
    <n v="0.02"/>
  </r>
  <r>
    <x v="34"/>
    <x v="6"/>
    <s v="WB"/>
    <s v="EFF THE LORD OF THE RINGS THE FELLOWSHIP"/>
    <n v="0.02"/>
  </r>
  <r>
    <x v="34"/>
    <x v="6"/>
    <s v="WB"/>
    <s v="EFF THE LORD OF THE RINGS THE FELLOWSHIP"/>
    <n v="0.02"/>
  </r>
  <r>
    <x v="34"/>
    <x v="6"/>
    <s v="WB"/>
    <s v="EFF THE LORD OF THE RINGS THE FELLOWSHIP"/>
    <n v="0.02"/>
  </r>
  <r>
    <x v="34"/>
    <x v="6"/>
    <s v="WB"/>
    <s v="EFF 17 AGAIN"/>
    <n v="0.05"/>
  </r>
  <r>
    <x v="34"/>
    <x v="6"/>
    <s v="WB"/>
    <s v="EFF 17 AGAIN"/>
    <n v="0"/>
  </r>
  <r>
    <x v="34"/>
    <x v="6"/>
    <s v="WB"/>
    <s v="EFF MINORITY REPORT"/>
    <n v="0.02"/>
  </r>
  <r>
    <x v="34"/>
    <x v="6"/>
    <s v="WB"/>
    <s v="EFF MINORITY REPORT"/>
    <n v="0.01"/>
  </r>
  <r>
    <x v="34"/>
    <x v="6"/>
    <s v="WB"/>
    <s v="EFF RUMBLE IN THE BRONX"/>
    <n v="0.01"/>
  </r>
  <r>
    <x v="34"/>
    <x v="6"/>
    <s v="WB"/>
    <s v="EFF RUMBLE IN THE BRONX"/>
    <n v="0.01"/>
  </r>
  <r>
    <x v="35"/>
    <x v="0"/>
    <s v="WB"/>
    <s v="EFF 17 AGAIN"/>
    <n v="0"/>
  </r>
  <r>
    <x v="35"/>
    <x v="0"/>
    <s v="WB"/>
    <s v="EFF 17 AGAIN"/>
    <n v="0"/>
  </r>
  <r>
    <x v="35"/>
    <x v="0"/>
    <s v="WB"/>
    <s v="EFF 17 AGAIN"/>
    <n v="0.01"/>
  </r>
  <r>
    <x v="35"/>
    <x v="0"/>
    <s v="WB"/>
    <s v="EFF 17 AGAIN"/>
    <n v="0.02"/>
  </r>
  <r>
    <x v="35"/>
    <x v="0"/>
    <s v="WB"/>
    <s v="EFF GRIND"/>
    <n v="0.01"/>
  </r>
  <r>
    <x v="35"/>
    <x v="0"/>
    <s v="WB"/>
    <s v="EFF SON OF THE MASK"/>
    <n v="0.01"/>
  </r>
  <r>
    <x v="35"/>
    <x v="0"/>
    <s v="WB"/>
    <s v="EFF MINORITY REPORT"/>
    <n v="0"/>
  </r>
  <r>
    <x v="35"/>
    <x v="0"/>
    <s v="WB"/>
    <s v="EFF MINORITY REPORT"/>
    <n v="0.01"/>
  </r>
  <r>
    <x v="35"/>
    <x v="0"/>
    <s v="WB"/>
    <s v="EFF MINORITY REPORT"/>
    <n v="0.01"/>
  </r>
  <r>
    <x v="35"/>
    <x v="0"/>
    <s v="WB"/>
    <s v="EFF MINORITY REPORT"/>
    <n v="0.03"/>
  </r>
  <r>
    <x v="35"/>
    <x v="0"/>
    <s v="WB"/>
    <s v="EFF CRANK"/>
    <n v="0.01"/>
  </r>
  <r>
    <x v="35"/>
    <x v="0"/>
    <s v="WB"/>
    <s v="EFF CRANK"/>
    <n v="0.01"/>
  </r>
  <r>
    <x v="35"/>
    <x v="0"/>
    <s v="WB"/>
    <s v="EFF CRANK"/>
    <n v="0.01"/>
  </r>
  <r>
    <x v="35"/>
    <x v="0"/>
    <s v="WB"/>
    <s v="EFF TRANSFORMERS"/>
    <n v="0.01"/>
  </r>
  <r>
    <x v="35"/>
    <x v="0"/>
    <s v="WB"/>
    <s v="EFF COP OUT"/>
    <n v="0"/>
  </r>
  <r>
    <x v="36"/>
    <x v="1"/>
    <s v="WB"/>
    <s v="EFF LUCKY YOU"/>
    <n v="0"/>
  </r>
  <r>
    <x v="36"/>
    <x v="1"/>
    <s v="WB"/>
    <s v="EFF LUCKY YOU"/>
    <n v="0"/>
  </r>
  <r>
    <x v="36"/>
    <x v="1"/>
    <s v="WB"/>
    <s v="FRIENDS"/>
    <n v="0.04"/>
  </r>
  <r>
    <x v="36"/>
    <x v="1"/>
    <s v="WB"/>
    <s v="EFF COP OUT"/>
    <n v="0.01"/>
  </r>
  <r>
    <x v="36"/>
    <x v="1"/>
    <s v="WB"/>
    <s v="EFF TRANSFORMERS"/>
    <n v="0.03"/>
  </r>
  <r>
    <x v="36"/>
    <x v="1"/>
    <s v="WB"/>
    <s v="EFF RICHIE RICH"/>
    <n v="0.01"/>
  </r>
  <r>
    <x v="36"/>
    <x v="1"/>
    <s v="WB"/>
    <s v="EFF RICHIE RICH"/>
    <n v="0.01"/>
  </r>
  <r>
    <x v="36"/>
    <x v="1"/>
    <s v="WB"/>
    <s v="EFF CRANK"/>
    <n v="0.01"/>
  </r>
  <r>
    <x v="36"/>
    <x v="1"/>
    <s v="WB"/>
    <s v="EFF CRANK"/>
    <n v="0.01"/>
  </r>
  <r>
    <x v="36"/>
    <x v="1"/>
    <s v="WB"/>
    <s v="EFF CRANK"/>
    <n v="0.02"/>
  </r>
  <r>
    <x v="36"/>
    <x v="1"/>
    <s v="WB"/>
    <s v="EFF ROLLERBALL"/>
    <n v="0.04"/>
  </r>
  <r>
    <x v="36"/>
    <x v="1"/>
    <s v="WB"/>
    <s v="EFF GET SMART"/>
    <n v="0.05"/>
  </r>
  <r>
    <x v="36"/>
    <x v="1"/>
    <s v="WB"/>
    <s v="EFF GET SMART"/>
    <n v="0"/>
  </r>
  <r>
    <x v="36"/>
    <x v="1"/>
    <s v="WB"/>
    <s v="EFF GET SMART"/>
    <n v="0.01"/>
  </r>
  <r>
    <x v="36"/>
    <x v="1"/>
    <s v="WB"/>
    <s v="EFF GET SMART"/>
    <n v="0.01"/>
  </r>
  <r>
    <x v="41"/>
    <x v="6"/>
    <s v="WB"/>
    <s v="EFF MORTAL KOMBAT"/>
    <n v="0"/>
  </r>
  <r>
    <x v="41"/>
    <x v="6"/>
    <s v="WB"/>
    <s v="EFF MORTAL KOMBAT"/>
    <n v="0"/>
  </r>
  <r>
    <x v="41"/>
    <x v="6"/>
    <s v="WB"/>
    <s v="EFF MORTAL KOMBAT"/>
    <n v="0.03"/>
  </r>
  <r>
    <x v="41"/>
    <x v="6"/>
    <s v="WB"/>
    <s v="EFF MORTAL KOMBAT"/>
    <n v="0.01"/>
  </r>
  <r>
    <x v="41"/>
    <x v="6"/>
    <s v="WB"/>
    <s v="EFF MORTAL KOMBAT"/>
    <n v="0.01"/>
  </r>
  <r>
    <x v="41"/>
    <x v="6"/>
    <s v="WB"/>
    <s v="EFF HARRY POTTER AND THE GOBLE"/>
    <n v="0.03"/>
  </r>
  <r>
    <x v="41"/>
    <x v="6"/>
    <s v="WB"/>
    <s v="EFF COP OUT"/>
    <n v="0"/>
  </r>
  <r>
    <x v="41"/>
    <x v="6"/>
    <s v="WB"/>
    <s v="EFF COP OUT"/>
    <n v="0"/>
  </r>
  <r>
    <x v="41"/>
    <x v="6"/>
    <s v="WB"/>
    <s v="EFF THE TIME MACHINE"/>
    <n v="0"/>
  </r>
  <r>
    <x v="41"/>
    <x v="6"/>
    <s v="WB"/>
    <s v="EFF THE TIME MACHINE"/>
    <n v="0"/>
  </r>
  <r>
    <x v="41"/>
    <x v="6"/>
    <s v="WB"/>
    <s v="EFF GHOSTS OF GIRLFRIENDS PAST"/>
    <n v="0.01"/>
  </r>
  <r>
    <x v="41"/>
    <x v="6"/>
    <s v="WB"/>
    <s v="EFF WELCOME TO THE JUNGLE"/>
    <n v="0.04"/>
  </r>
  <r>
    <x v="41"/>
    <x v="6"/>
    <s v="WB"/>
    <s v="EFF WELCOME TO THE JUNGLE"/>
    <n v="0.01"/>
  </r>
  <r>
    <x v="41"/>
    <x v="6"/>
    <s v="WB"/>
    <s v="EFF GET SMART"/>
    <n v="0"/>
  </r>
  <r>
    <x v="42"/>
    <x v="0"/>
    <s v="WB"/>
    <s v="EFF CRITTERS 3"/>
    <n v="0.03"/>
  </r>
  <r>
    <x v="42"/>
    <x v="0"/>
    <s v="WB"/>
    <s v="EFF CRITTERS 3"/>
    <n v="0"/>
  </r>
  <r>
    <x v="42"/>
    <x v="0"/>
    <s v="WB"/>
    <s v="EFF CRITTERS 3"/>
    <n v="0"/>
  </r>
  <r>
    <x v="42"/>
    <x v="0"/>
    <s v="WB"/>
    <s v="EFF GHOSTS OF GIRLFRIENDS PAST"/>
    <n v="0.01"/>
  </r>
  <r>
    <x v="42"/>
    <x v="0"/>
    <s v="WB"/>
    <s v="EFF GHOSTS OF GIRLFRIENDS PAST"/>
    <n v="0"/>
  </r>
  <r>
    <x v="42"/>
    <x v="0"/>
    <s v="WB"/>
    <s v="EFF SNAKES ON A PLANE"/>
    <n v="0.02"/>
  </r>
  <r>
    <x v="42"/>
    <x v="0"/>
    <s v="WB"/>
    <s v="EFF WHITEOUT"/>
    <n v="0"/>
  </r>
  <r>
    <x v="42"/>
    <x v="0"/>
    <s v="WB"/>
    <s v="EFF WHITEOUT"/>
    <n v="0.02"/>
  </r>
  <r>
    <x v="42"/>
    <x v="0"/>
    <s v="WB"/>
    <s v="EFF TRANSFORMERS- REVENGE OF THE FALLEN"/>
    <n v="0.08"/>
  </r>
  <r>
    <x v="42"/>
    <x v="0"/>
    <s v="WB"/>
    <s v="EFF TRANSFORMERS- REVENGE OF THE FALLEN"/>
    <n v="0.01"/>
  </r>
  <r>
    <x v="42"/>
    <x v="0"/>
    <s v="WB"/>
    <s v="EFF TRANSFORMERS- REVENGE OF THE FALLEN"/>
    <n v="0.01"/>
  </r>
  <r>
    <x v="42"/>
    <x v="0"/>
    <s v="WB"/>
    <s v="EFF TRANSFORMERS- REVENGE OF THE FALLEN"/>
    <n v="0.05"/>
  </r>
  <r>
    <x v="42"/>
    <x v="0"/>
    <s v="WB"/>
    <s v="EFF JACKIE CHANS FRIST STRIKE"/>
    <n v="0.02"/>
  </r>
  <r>
    <x v="42"/>
    <x v="0"/>
    <s v="WB"/>
    <s v="EFF JACKIE CHANS FRIST STRIKE"/>
    <n v="0.02"/>
  </r>
  <r>
    <x v="43"/>
    <x v="1"/>
    <s v="WB"/>
    <s v="EFF THE BODYGUARD"/>
    <n v="0.02"/>
  </r>
  <r>
    <x v="43"/>
    <x v="1"/>
    <s v="WB"/>
    <s v="FRIENDS"/>
    <n v="0.02"/>
  </r>
  <r>
    <x v="43"/>
    <x v="1"/>
    <s v="WB"/>
    <s v="FRIENDS"/>
    <n v="7.0000000000000007E-2"/>
  </r>
  <r>
    <x v="43"/>
    <x v="1"/>
    <s v="WB"/>
    <s v="EFF EXECUTIVE DECISION"/>
    <n v="0"/>
  </r>
  <r>
    <x v="43"/>
    <x v="1"/>
    <s v="WB"/>
    <s v="EFF TRANSFORMERS- REVENGE OF THE FALLEN"/>
    <n v="0.02"/>
  </r>
  <r>
    <x v="43"/>
    <x v="1"/>
    <s v="WB"/>
    <s v="EFF TRANSFORMERS- REVENGE OF THE FALLEN"/>
    <n v="0.03"/>
  </r>
  <r>
    <x v="43"/>
    <x v="1"/>
    <s v="WB"/>
    <s v="EFF BATMAN FOREVER"/>
    <n v="0.03"/>
  </r>
  <r>
    <x v="43"/>
    <x v="1"/>
    <s v="WB"/>
    <s v="EFF TWO WEEKS NOTICE"/>
    <n v="0.03"/>
  </r>
  <r>
    <x v="43"/>
    <x v="1"/>
    <s v="WB"/>
    <s v="EFF TWO WEEKS NOTICE"/>
    <n v="0.03"/>
  </r>
  <r>
    <x v="43"/>
    <x v="1"/>
    <s v="WB"/>
    <s v="EFF TWO WEEKS NOTICE"/>
    <n v="0.02"/>
  </r>
  <r>
    <x v="43"/>
    <x v="1"/>
    <s v="WB"/>
    <s v="EFF TWO WEEKS NOTICE"/>
    <n v="0.01"/>
  </r>
  <r>
    <x v="43"/>
    <x v="1"/>
    <s v="WB"/>
    <s v="EFF TWO WEEKS NOTICE"/>
    <n v="0.02"/>
  </r>
  <r>
    <x v="43"/>
    <x v="1"/>
    <s v="WB"/>
    <s v="EFF LEGION"/>
    <n v="0.02"/>
  </r>
  <r>
    <x v="43"/>
    <x v="1"/>
    <s v="WB"/>
    <s v="EFF LEGION"/>
    <n v="0.02"/>
  </r>
  <r>
    <x v="0"/>
    <x v="0"/>
    <s v="Z 24 Taas"/>
    <s v="KAUL KARNATAKACHA"/>
    <n v="0"/>
  </r>
  <r>
    <x v="0"/>
    <x v="0"/>
    <s v="Z 24 Taas"/>
    <s v="KAUL KARNATAKACHA"/>
    <n v="0"/>
  </r>
  <r>
    <x v="0"/>
    <x v="0"/>
    <s v="Z 24 Taas"/>
    <s v="AFTERNOON NEWS"/>
    <n v="0"/>
  </r>
  <r>
    <x v="0"/>
    <x v="0"/>
    <s v="Z 24 Taas"/>
    <s v="AFTERNOON NEWS"/>
    <n v="0"/>
  </r>
  <r>
    <x v="0"/>
    <x v="0"/>
    <s v="Z 24 Taas"/>
    <s v="AFTERNOON NEWS"/>
    <n v="0"/>
  </r>
  <r>
    <x v="0"/>
    <x v="0"/>
    <s v="Z 24 Taas"/>
    <s v="AFTERNOON NEWS"/>
    <n v="0"/>
  </r>
  <r>
    <x v="0"/>
    <x v="0"/>
    <s v="Z 24 Taas"/>
    <s v="AFTERNOON NEWS"/>
    <n v="0"/>
  </r>
  <r>
    <x v="0"/>
    <x v="0"/>
    <s v="Z 24 Taas"/>
    <s v="AFTERNOON NEWS"/>
    <n v="0"/>
  </r>
  <r>
    <x v="0"/>
    <x v="0"/>
    <s v="Z 24 Taas"/>
    <s v="AAA TELE SHOPPING"/>
    <n v="0.01"/>
  </r>
  <r>
    <x v="0"/>
    <x v="0"/>
    <s v="Z 24 Taas"/>
    <s v="EVENING NEWS"/>
    <n v="0"/>
  </r>
  <r>
    <x v="0"/>
    <x v="0"/>
    <s v="Z 24 Taas"/>
    <s v="EVENING NEWS"/>
    <n v="0"/>
  </r>
  <r>
    <x v="0"/>
    <x v="0"/>
    <s v="Z 24 Taas"/>
    <s v="EVENING NEWS"/>
    <n v="0.03"/>
  </r>
  <r>
    <x v="0"/>
    <x v="0"/>
    <s v="Z 24 Taas"/>
    <s v="SPOT LIGHT"/>
    <n v="0"/>
  </r>
  <r>
    <x v="0"/>
    <x v="0"/>
    <s v="Z 24 Taas"/>
    <s v="SPOT LIGHT"/>
    <n v="0"/>
  </r>
  <r>
    <x v="0"/>
    <x v="0"/>
    <s v="Z 24 Taas"/>
    <s v="EVENING NEWS"/>
    <n v="0.01"/>
  </r>
  <r>
    <x v="0"/>
    <x v="0"/>
    <s v="Z 24 Taas"/>
    <s v="EVENING NEWS"/>
    <n v="0.01"/>
  </r>
  <r>
    <x v="0"/>
    <x v="0"/>
    <s v="Z 24 Taas"/>
    <s v="EVENING NEWS"/>
    <n v="0.01"/>
  </r>
  <r>
    <x v="0"/>
    <x v="0"/>
    <s v="Z 24 Taas"/>
    <s v="EVENING NEWS"/>
    <n v="0.03"/>
  </r>
  <r>
    <x v="0"/>
    <x v="0"/>
    <s v="Z 24 Taas"/>
    <s v="SPORTS BAR"/>
    <n v="0.03"/>
  </r>
  <r>
    <x v="0"/>
    <x v="0"/>
    <s v="Z 24 Taas"/>
    <s v="SPORTS BAR"/>
    <n v="0.03"/>
  </r>
  <r>
    <x v="0"/>
    <x v="0"/>
    <s v="Z 24 Taas"/>
    <s v="SPORTS BAR"/>
    <n v="0"/>
  </r>
  <r>
    <x v="0"/>
    <x v="0"/>
    <s v="Z 24 Taas"/>
    <s v="SPORTS BAR"/>
    <n v="0.01"/>
  </r>
  <r>
    <x v="0"/>
    <x v="0"/>
    <s v="Z 24 Taas"/>
    <s v="SPORTS BAR"/>
    <n v="0"/>
  </r>
  <r>
    <x v="0"/>
    <x v="0"/>
    <s v="Z 24 Taas"/>
    <s v="AAPLA MAHARASHTRA"/>
    <n v="0"/>
  </r>
  <r>
    <x v="0"/>
    <x v="0"/>
    <s v="Z 24 Taas"/>
    <s v="AAPLA MAHARASHTRA"/>
    <n v="0"/>
  </r>
  <r>
    <x v="0"/>
    <x v="0"/>
    <s v="Z 24 Taas"/>
    <s v="AAPLA MAHARASHTRA"/>
    <n v="0.03"/>
  </r>
  <r>
    <x v="0"/>
    <x v="0"/>
    <s v="Z 24 Taas"/>
    <s v="AAPLA MAHARASHTRA"/>
    <n v="0.01"/>
  </r>
  <r>
    <x v="0"/>
    <x v="0"/>
    <s v="Z 24 Taas"/>
    <s v="AAPLA MAHARASHTRA"/>
    <n v="0.01"/>
  </r>
  <r>
    <x v="0"/>
    <x v="0"/>
    <s v="Z 24 Taas"/>
    <s v="MUMBAI PUNE NASHIK"/>
    <n v="0.03"/>
  </r>
  <r>
    <x v="0"/>
    <x v="0"/>
    <s v="Z 24 Taas"/>
    <s v="AAPLI MUMBAI"/>
    <n v="0.01"/>
  </r>
  <r>
    <x v="0"/>
    <x v="0"/>
    <s v="Z 24 Taas"/>
    <s v="AAPLI MUMBAI"/>
    <n v="0"/>
  </r>
  <r>
    <x v="0"/>
    <x v="0"/>
    <s v="Z 24 Taas"/>
    <s v="LATE NIGHT EDITION"/>
    <n v="0"/>
  </r>
  <r>
    <x v="0"/>
    <x v="0"/>
    <s v="Z 24 Taas"/>
    <s v="LATE NIGHT EDITION"/>
    <n v="0.01"/>
  </r>
  <r>
    <x v="0"/>
    <x v="0"/>
    <s v="Z 24 Taas"/>
    <s v="LATE NIGHT EDITION"/>
    <n v="0"/>
  </r>
  <r>
    <x v="0"/>
    <x v="0"/>
    <s v="Z 24 Taas"/>
    <s v="LATE NIGHT EDITION"/>
    <n v="0"/>
  </r>
  <r>
    <x v="1"/>
    <x v="1"/>
    <s v="Z 24 Taas"/>
    <s v="NAMASKAR MAHARASHTRA"/>
    <n v="0"/>
  </r>
  <r>
    <x v="1"/>
    <x v="1"/>
    <s v="Z 24 Taas"/>
    <s v="GOOD MORNING MUMBAI"/>
    <n v="0.03"/>
  </r>
  <r>
    <x v="1"/>
    <x v="1"/>
    <s v="Z 24 Taas"/>
    <s v="MORNING NEWS"/>
    <n v="0.02"/>
  </r>
  <r>
    <x v="1"/>
    <x v="1"/>
    <s v="Z 24 Taas"/>
    <s v="MORNING NEWS"/>
    <n v="0.01"/>
  </r>
  <r>
    <x v="1"/>
    <x v="1"/>
    <s v="Z 24 Taas"/>
    <s v="CHANNEL KATTA"/>
    <n v="0.01"/>
  </r>
  <r>
    <x v="1"/>
    <x v="1"/>
    <s v="Z 24 Taas"/>
    <s v="CHANNEL KATTA"/>
    <n v="7.0000000000000007E-2"/>
  </r>
  <r>
    <x v="1"/>
    <x v="1"/>
    <s v="Z 24 Taas"/>
    <s v="CHANNEL KATTA"/>
    <n v="0.01"/>
  </r>
  <r>
    <x v="1"/>
    <x v="1"/>
    <s v="Z 24 Taas"/>
    <s v="CHANNEL KATTA"/>
    <n v="0.03"/>
  </r>
  <r>
    <x v="1"/>
    <x v="1"/>
    <s v="Z 24 Taas"/>
    <s v="AFTERNOON NEWS"/>
    <n v="0.02"/>
  </r>
  <r>
    <x v="1"/>
    <x v="1"/>
    <s v="Z 24 Taas"/>
    <s v="AFTERNOON NEWS"/>
    <n v="0.01"/>
  </r>
  <r>
    <x v="1"/>
    <x v="1"/>
    <s v="Z 24 Taas"/>
    <s v="EVENING NEWS"/>
    <n v="0"/>
  </r>
  <r>
    <x v="1"/>
    <x v="1"/>
    <s v="Z 24 Taas"/>
    <s v="EVENING NEWS"/>
    <n v="0"/>
  </r>
  <r>
    <x v="1"/>
    <x v="1"/>
    <s v="Z 24 Taas"/>
    <s v="EVENING NEWS"/>
    <n v="0.01"/>
  </r>
  <r>
    <x v="1"/>
    <x v="1"/>
    <s v="Z 24 Taas"/>
    <s v="SPOT LIGHT"/>
    <n v="0"/>
  </r>
  <r>
    <x v="1"/>
    <x v="1"/>
    <s v="Z 24 Taas"/>
    <s v="SPOT LIGHT"/>
    <n v="0"/>
  </r>
  <r>
    <x v="1"/>
    <x v="1"/>
    <s v="Z 24 Taas"/>
    <s v="SPOT LIGHT"/>
    <n v="0.01"/>
  </r>
  <r>
    <x v="1"/>
    <x v="1"/>
    <s v="Z 24 Taas"/>
    <s v="SPOT LIGHT"/>
    <n v="0.02"/>
  </r>
  <r>
    <x v="1"/>
    <x v="1"/>
    <s v="Z 24 Taas"/>
    <s v="SPOT LIGHT"/>
    <n v="0.01"/>
  </r>
  <r>
    <x v="1"/>
    <x v="1"/>
    <s v="Z 24 Taas"/>
    <s v="SPOT LIGHT"/>
    <n v="0"/>
  </r>
  <r>
    <x v="1"/>
    <x v="1"/>
    <s v="Z 24 Taas"/>
    <s v="SPOT LIGHT"/>
    <n v="0"/>
  </r>
  <r>
    <x v="1"/>
    <x v="1"/>
    <s v="Z 24 Taas"/>
    <s v="SPOT LIGHT"/>
    <n v="0"/>
  </r>
  <r>
    <x v="1"/>
    <x v="1"/>
    <s v="Z 24 Taas"/>
    <s v="EVENING NEWS"/>
    <n v="0"/>
  </r>
  <r>
    <x v="1"/>
    <x v="1"/>
    <s v="Z 24 Taas"/>
    <s v="EVENING NEWS"/>
    <n v="0"/>
  </r>
  <r>
    <x v="1"/>
    <x v="1"/>
    <s v="Z 24 Taas"/>
    <s v="EVENING NEWS"/>
    <n v="0"/>
  </r>
  <r>
    <x v="1"/>
    <x v="1"/>
    <s v="Z 24 Taas"/>
    <s v="SPORTS BAR"/>
    <n v="0"/>
  </r>
  <r>
    <x v="1"/>
    <x v="1"/>
    <s v="Z 24 Taas"/>
    <s v="SPORTS BAR"/>
    <n v="0"/>
  </r>
  <r>
    <x v="1"/>
    <x v="1"/>
    <s v="Z 24 Taas"/>
    <s v="AAPLA MAHARASHTRA"/>
    <n v="0.03"/>
  </r>
  <r>
    <x v="1"/>
    <x v="1"/>
    <s v="Z 24 Taas"/>
    <s v="AAPLA MAHARASHTRA"/>
    <n v="0.03"/>
  </r>
  <r>
    <x v="1"/>
    <x v="1"/>
    <s v="Z 24 Taas"/>
    <s v="MUMBAI PUNE NASHIK"/>
    <n v="0.04"/>
  </r>
  <r>
    <x v="1"/>
    <x v="1"/>
    <s v="Z 24 Taas"/>
    <s v="MUMBAI PUNE NASHIK"/>
    <n v="0.03"/>
  </r>
  <r>
    <x v="1"/>
    <x v="1"/>
    <s v="Z 24 Taas"/>
    <s v="MUMBAI PUNE NASHIK"/>
    <n v="0.02"/>
  </r>
  <r>
    <x v="1"/>
    <x v="1"/>
    <s v="Z 24 Taas"/>
    <s v="ROKHTHOK"/>
    <n v="0.05"/>
  </r>
  <r>
    <x v="1"/>
    <x v="1"/>
    <s v="Z 24 Taas"/>
    <s v="NONSTOP 10 CHYA BAATMYA"/>
    <n v="0.03"/>
  </r>
  <r>
    <x v="1"/>
    <x v="1"/>
    <s v="Z 24 Taas"/>
    <s v="AAPLI MUMBAI"/>
    <n v="0.09"/>
  </r>
  <r>
    <x v="1"/>
    <x v="1"/>
    <s v="Z 24 Taas"/>
    <s v="LATE NIGHT EDITION"/>
    <n v="0.03"/>
  </r>
  <r>
    <x v="2"/>
    <x v="2"/>
    <s v="Z 24 Taas"/>
    <s v="NAMASKAR MAHARASHTRA"/>
    <n v="0.02"/>
  </r>
  <r>
    <x v="2"/>
    <x v="2"/>
    <s v="Z 24 Taas"/>
    <s v="NAMASKAR MAHARASHTRA"/>
    <n v="0.01"/>
  </r>
  <r>
    <x v="2"/>
    <x v="2"/>
    <s v="Z 24 Taas"/>
    <s v="GOOD MORNING MUMBAI"/>
    <n v="0.01"/>
  </r>
  <r>
    <x v="2"/>
    <x v="2"/>
    <s v="Z 24 Taas"/>
    <s v="GOOD MORNING MUMBAI"/>
    <n v="0.03"/>
  </r>
  <r>
    <x v="2"/>
    <x v="2"/>
    <s v="Z 24 Taas"/>
    <s v="GOOD MORNING MUMBAI"/>
    <n v="0.03"/>
  </r>
  <r>
    <x v="2"/>
    <x v="2"/>
    <s v="Z 24 Taas"/>
    <s v="MORNING NEWS"/>
    <n v="0.01"/>
  </r>
  <r>
    <x v="2"/>
    <x v="2"/>
    <s v="Z 24 Taas"/>
    <s v="MORNING NEWS"/>
    <n v="0.01"/>
  </r>
  <r>
    <x v="2"/>
    <x v="2"/>
    <s v="Z 24 Taas"/>
    <s v="MORNING NEWS"/>
    <n v="0.02"/>
  </r>
  <r>
    <x v="2"/>
    <x v="2"/>
    <s v="Z 24 Taas"/>
    <s v="ZATPAT BATMAYA"/>
    <n v="0.01"/>
  </r>
  <r>
    <x v="2"/>
    <x v="2"/>
    <s v="Z 24 Taas"/>
    <s v="ZATPAT BATMAYA"/>
    <n v="0.01"/>
  </r>
  <r>
    <x v="2"/>
    <x v="2"/>
    <s v="Z 24 Taas"/>
    <s v="ZATPAT BATMAYA"/>
    <n v="0.02"/>
  </r>
  <r>
    <x v="2"/>
    <x v="2"/>
    <s v="Z 24 Taas"/>
    <s v="MORNING NEWS"/>
    <n v="0.01"/>
  </r>
  <r>
    <x v="2"/>
    <x v="2"/>
    <s v="Z 24 Taas"/>
    <s v="ROKHTHOK"/>
    <n v="0.02"/>
  </r>
  <r>
    <x v="2"/>
    <x v="2"/>
    <s v="Z 24 Taas"/>
    <s v="ROKHTHOK"/>
    <n v="0.02"/>
  </r>
  <r>
    <x v="2"/>
    <x v="2"/>
    <s v="Z 24 Taas"/>
    <s v="ROKHTHOK"/>
    <n v="0.03"/>
  </r>
  <r>
    <x v="2"/>
    <x v="2"/>
    <s v="Z 24 Taas"/>
    <s v="ROKHTHOK"/>
    <n v="0.02"/>
  </r>
  <r>
    <x v="2"/>
    <x v="2"/>
    <s v="Z 24 Taas"/>
    <s v="MORNING NEWS"/>
    <n v="0.01"/>
  </r>
  <r>
    <x v="2"/>
    <x v="2"/>
    <s v="Z 24 Taas"/>
    <s v="MORNING NEWS"/>
    <n v="0.01"/>
  </r>
  <r>
    <x v="2"/>
    <x v="2"/>
    <s v="Z 24 Taas"/>
    <s v="CHANNEL KATTA"/>
    <n v="0.01"/>
  </r>
  <r>
    <x v="2"/>
    <x v="2"/>
    <s v="Z 24 Taas"/>
    <s v="AFTERNOON NEWS"/>
    <n v="0"/>
  </r>
  <r>
    <x v="2"/>
    <x v="2"/>
    <s v="Z 24 Taas"/>
    <s v="AFTERNOON NEWS"/>
    <n v="0.02"/>
  </r>
  <r>
    <x v="2"/>
    <x v="2"/>
    <s v="Z 24 Taas"/>
    <s v="EVENING NEWS"/>
    <n v="0.02"/>
  </r>
  <r>
    <x v="2"/>
    <x v="2"/>
    <s v="Z 24 Taas"/>
    <s v="GAPPA GADKARINSHI"/>
    <n v="0.02"/>
  </r>
  <r>
    <x v="2"/>
    <x v="2"/>
    <s v="Z 24 Taas"/>
    <s v="GAPPA GADKARINSHI"/>
    <n v="0.01"/>
  </r>
  <r>
    <x v="2"/>
    <x v="2"/>
    <s v="Z 24 Taas"/>
    <s v="MUMBAI PUNE NASHIK"/>
    <n v="0.01"/>
  </r>
  <r>
    <x v="2"/>
    <x v="2"/>
    <s v="Z 24 Taas"/>
    <s v="MUMBAI PUNE NASHIK"/>
    <n v="0.01"/>
  </r>
  <r>
    <x v="2"/>
    <x v="2"/>
    <s v="Z 24 Taas"/>
    <s v="MUMBAI PUNE NASHIK"/>
    <n v="0.02"/>
  </r>
  <r>
    <x v="2"/>
    <x v="2"/>
    <s v="Z 24 Taas"/>
    <s v="ROKHTHOK"/>
    <n v="0.02"/>
  </r>
  <r>
    <x v="2"/>
    <x v="2"/>
    <s v="Z 24 Taas"/>
    <s v="NONSTOP 10 CHYA BAATMYA"/>
    <n v="0.01"/>
  </r>
  <r>
    <x v="2"/>
    <x v="2"/>
    <s v="Z 24 Taas"/>
    <s v="PRIME WATCH"/>
    <n v="0.01"/>
  </r>
  <r>
    <x v="2"/>
    <x v="2"/>
    <s v="Z 24 Taas"/>
    <s v="PRIME WATCH"/>
    <n v="0.11"/>
  </r>
  <r>
    <x v="2"/>
    <x v="2"/>
    <s v="Z 24 Taas"/>
    <s v="AAPLI MUMBAI"/>
    <n v="0.01"/>
  </r>
  <r>
    <x v="2"/>
    <x v="2"/>
    <s v="Z 24 Taas"/>
    <s v="LATE NIGHT EDITION"/>
    <n v="0.02"/>
  </r>
  <r>
    <x v="2"/>
    <x v="2"/>
    <s v="Z 24 Taas"/>
    <s v="LATE NIGHT EDITION"/>
    <n v="0.03"/>
  </r>
  <r>
    <x v="3"/>
    <x v="3"/>
    <s v="Z 24 Taas"/>
    <s v="ZATPAT BATMAYA"/>
    <n v="0.02"/>
  </r>
  <r>
    <x v="3"/>
    <x v="3"/>
    <s v="Z 24 Taas"/>
    <s v="ZATPAT BATMAYA"/>
    <n v="0.03"/>
  </r>
  <r>
    <x v="3"/>
    <x v="3"/>
    <s v="Z 24 Taas"/>
    <s v="MORNING NEWS"/>
    <n v="0.04"/>
  </r>
  <r>
    <x v="3"/>
    <x v="3"/>
    <s v="Z 24 Taas"/>
    <s v="MORNING NEWS"/>
    <n v="0.03"/>
  </r>
  <r>
    <x v="3"/>
    <x v="3"/>
    <s v="Z 24 Taas"/>
    <s v="MORNING NEWS"/>
    <n v="0.01"/>
  </r>
  <r>
    <x v="3"/>
    <x v="3"/>
    <s v="Z 24 Taas"/>
    <s v="THANDA THANDA COOL COOL"/>
    <n v="0.01"/>
  </r>
  <r>
    <x v="3"/>
    <x v="3"/>
    <s v="Z 24 Taas"/>
    <s v="THANDA THANDA COOL COOL"/>
    <n v="0.01"/>
  </r>
  <r>
    <x v="3"/>
    <x v="3"/>
    <s v="Z 24 Taas"/>
    <s v="HEART TO HEART"/>
    <n v="0.03"/>
  </r>
  <r>
    <x v="3"/>
    <x v="3"/>
    <s v="Z 24 Taas"/>
    <s v="AFTERNOON NEWS"/>
    <n v="0.01"/>
  </r>
  <r>
    <x v="3"/>
    <x v="3"/>
    <s v="Z 24 Taas"/>
    <s v="AAA TELE SHOPPING"/>
    <n v="0"/>
  </r>
  <r>
    <x v="3"/>
    <x v="3"/>
    <s v="Z 24 Taas"/>
    <s v="AFTERNOON NEWS"/>
    <n v="0"/>
  </r>
  <r>
    <x v="3"/>
    <x v="3"/>
    <s v="Z 24 Taas"/>
    <s v="GHAR SWAPNANCHA"/>
    <n v="0"/>
  </r>
  <r>
    <x v="3"/>
    <x v="3"/>
    <s v="Z 24 Taas"/>
    <s v="GHAR SWAPNANCHA"/>
    <n v="0"/>
  </r>
  <r>
    <x v="3"/>
    <x v="3"/>
    <s v="Z 24 Taas"/>
    <s v="GHAR SWAPNANCHA"/>
    <n v="0"/>
  </r>
  <r>
    <x v="3"/>
    <x v="3"/>
    <s v="Z 24 Taas"/>
    <s v="GHAR SWAPNANCHA"/>
    <n v="0.02"/>
  </r>
  <r>
    <x v="3"/>
    <x v="3"/>
    <s v="Z 24 Taas"/>
    <s v="GHAR SWAPNANCHA"/>
    <n v="0"/>
  </r>
  <r>
    <x v="3"/>
    <x v="3"/>
    <s v="Z 24 Taas"/>
    <s v="AFTERNOON NEWS"/>
    <n v="0.01"/>
  </r>
  <r>
    <x v="3"/>
    <x v="3"/>
    <s v="Z 24 Taas"/>
    <s v="AFTERNOON NEWS"/>
    <n v="0.01"/>
  </r>
  <r>
    <x v="3"/>
    <x v="3"/>
    <s v="Z 24 Taas"/>
    <s v="AFTERNOON NEWS"/>
    <n v="0"/>
  </r>
  <r>
    <x v="3"/>
    <x v="3"/>
    <s v="Z 24 Taas"/>
    <s v="AFTERNOON NEWS"/>
    <n v="0.04"/>
  </r>
  <r>
    <x v="3"/>
    <x v="3"/>
    <s v="Z 24 Taas"/>
    <s v="AFTERNOON NEWS"/>
    <n v="0.04"/>
  </r>
  <r>
    <x v="3"/>
    <x v="3"/>
    <s v="Z 24 Taas"/>
    <s v="AFTERNOON NEWS"/>
    <n v="0.04"/>
  </r>
  <r>
    <x v="3"/>
    <x v="3"/>
    <s v="Z 24 Taas"/>
    <s v="AFTERNOON NEWS"/>
    <n v="0.04"/>
  </r>
  <r>
    <x v="3"/>
    <x v="3"/>
    <s v="Z 24 Taas"/>
    <s v="HITGUNJ"/>
    <n v="0"/>
  </r>
  <r>
    <x v="3"/>
    <x v="3"/>
    <s v="Z 24 Taas"/>
    <s v="HITGUNJ"/>
    <n v="0"/>
  </r>
  <r>
    <x v="3"/>
    <x v="3"/>
    <s v="Z 24 Taas"/>
    <s v="HITGUNJ"/>
    <n v="0"/>
  </r>
  <r>
    <x v="3"/>
    <x v="3"/>
    <s v="Z 24 Taas"/>
    <s v="HITGUNJ"/>
    <n v="0"/>
  </r>
  <r>
    <x v="3"/>
    <x v="3"/>
    <s v="Z 24 Taas"/>
    <s v="AAA TELE SHOPPING"/>
    <n v="0"/>
  </r>
  <r>
    <x v="3"/>
    <x v="3"/>
    <s v="Z 24 Taas"/>
    <s v="MUMBAI PUNE NASHIK"/>
    <n v="0"/>
  </r>
  <r>
    <x v="3"/>
    <x v="3"/>
    <s v="Z 24 Taas"/>
    <s v="ZEE 24 TAAS SPECIAL REPORT"/>
    <n v="0"/>
  </r>
  <r>
    <x v="3"/>
    <x v="3"/>
    <s v="Z 24 Taas"/>
    <s v="AAPLI MUMBAI"/>
    <n v="0.05"/>
  </r>
  <r>
    <x v="4"/>
    <x v="4"/>
    <s v="Z 24 Taas"/>
    <s v="NAMASKAR MAHARASHTRA"/>
    <n v="0.01"/>
  </r>
  <r>
    <x v="4"/>
    <x v="4"/>
    <s v="Z 24 Taas"/>
    <s v="NAMASKAR MAHARASHTRA"/>
    <n v="0.01"/>
  </r>
  <r>
    <x v="4"/>
    <x v="4"/>
    <s v="Z 24 Taas"/>
    <s v="GOOD MORNING MUMBAI"/>
    <n v="0.01"/>
  </r>
  <r>
    <x v="4"/>
    <x v="4"/>
    <s v="Z 24 Taas"/>
    <s v="GOOD MORNING MUMBAI"/>
    <n v="0"/>
  </r>
  <r>
    <x v="4"/>
    <x v="4"/>
    <s v="Z 24 Taas"/>
    <s v="MORNING NEWS"/>
    <n v="0.05"/>
  </r>
  <r>
    <x v="4"/>
    <x v="4"/>
    <s v="Z 24 Taas"/>
    <s v="MORNING NEWS"/>
    <n v="7.0000000000000007E-2"/>
  </r>
  <r>
    <x v="4"/>
    <x v="4"/>
    <s v="Z 24 Taas"/>
    <s v="ZEE 24 TAAS SPECIAL REPORT"/>
    <n v="0"/>
  </r>
  <r>
    <x v="4"/>
    <x v="4"/>
    <s v="Z 24 Taas"/>
    <s v="MORNING NEWS"/>
    <n v="0.01"/>
  </r>
  <r>
    <x v="4"/>
    <x v="4"/>
    <s v="Z 24 Taas"/>
    <s v="AFTERNOON NEWS"/>
    <n v="0.02"/>
  </r>
  <r>
    <x v="4"/>
    <x v="4"/>
    <s v="Z 24 Taas"/>
    <s v="AFTERNOON NEWS"/>
    <n v="0"/>
  </r>
  <r>
    <x v="4"/>
    <x v="4"/>
    <s v="Z 24 Taas"/>
    <s v="ZEE 24 TAAS SPECIAL REPORT"/>
    <n v="0.02"/>
  </r>
  <r>
    <x v="4"/>
    <x v="4"/>
    <s v="Z 24 Taas"/>
    <s v="ZEE 24 TAAS SPECIAL REPORT"/>
    <n v="0"/>
  </r>
  <r>
    <x v="4"/>
    <x v="4"/>
    <s v="Z 24 Taas"/>
    <s v="HELLO DOCTOR"/>
    <n v="0.01"/>
  </r>
  <r>
    <x v="4"/>
    <x v="4"/>
    <s v="Z 24 Taas"/>
    <s v="AFTERNOON NEWS"/>
    <n v="0"/>
  </r>
  <r>
    <x v="4"/>
    <x v="4"/>
    <s v="Z 24 Taas"/>
    <s v="AAA TELE SHOPPING"/>
    <n v="0"/>
  </r>
  <r>
    <x v="4"/>
    <x v="4"/>
    <s v="Z 24 Taas"/>
    <s v="EVENING NEWS"/>
    <n v="0.03"/>
  </r>
  <r>
    <x v="4"/>
    <x v="4"/>
    <s v="Z 24 Taas"/>
    <s v="EVENING NEWS"/>
    <n v="0.01"/>
  </r>
  <r>
    <x v="4"/>
    <x v="4"/>
    <s v="Z 24 Taas"/>
    <s v="EVENING NEWS"/>
    <n v="0"/>
  </r>
  <r>
    <x v="4"/>
    <x v="4"/>
    <s v="Z 24 Taas"/>
    <s v="SPORTS BAR"/>
    <n v="0.01"/>
  </r>
  <r>
    <x v="4"/>
    <x v="4"/>
    <s v="Z 24 Taas"/>
    <s v="SPORTS BAR"/>
    <n v="0.02"/>
  </r>
  <r>
    <x v="4"/>
    <x v="4"/>
    <s v="Z 24 Taas"/>
    <s v="SPORTS BAR"/>
    <n v="0.04"/>
  </r>
  <r>
    <x v="4"/>
    <x v="4"/>
    <s v="Z 24 Taas"/>
    <s v="NATYA DARBAR"/>
    <n v="0.08"/>
  </r>
  <r>
    <x v="4"/>
    <x v="4"/>
    <s v="Z 24 Taas"/>
    <s v="MUMBAI PUNE NASHIK"/>
    <n v="0"/>
  </r>
  <r>
    <x v="4"/>
    <x v="4"/>
    <s v="Z 24 Taas"/>
    <s v="MUMBAI PUNE NASHIK"/>
    <n v="0.01"/>
  </r>
  <r>
    <x v="4"/>
    <x v="4"/>
    <s v="Z 24 Taas"/>
    <s v="GAON TITHE 24 TAAS"/>
    <n v="0.01"/>
  </r>
  <r>
    <x v="4"/>
    <x v="4"/>
    <s v="Z 24 Taas"/>
    <s v="GAON TITHE 24 TAAS"/>
    <n v="0.01"/>
  </r>
  <r>
    <x v="4"/>
    <x v="4"/>
    <s v="Z 24 Taas"/>
    <s v="GAPPA GADKARINSHI"/>
    <n v="0.04"/>
  </r>
  <r>
    <x v="4"/>
    <x v="4"/>
    <s v="Z 24 Taas"/>
    <s v="AAPLI MUMBAI"/>
    <n v="0.04"/>
  </r>
  <r>
    <x v="4"/>
    <x v="4"/>
    <s v="Z 24 Taas"/>
    <s v="AAPLI MUMBAI"/>
    <n v="0.04"/>
  </r>
  <r>
    <x v="4"/>
    <x v="4"/>
    <s v="Z 24 Taas"/>
    <s v="LATE NIGHT EDITION"/>
    <n v="0.04"/>
  </r>
  <r>
    <x v="4"/>
    <x v="4"/>
    <s v="Z 24 Taas"/>
    <s v="LATE NIGHT EDITION"/>
    <n v="0"/>
  </r>
  <r>
    <x v="5"/>
    <x v="5"/>
    <s v="Z 24 Taas"/>
    <s v="MORNING NEWS"/>
    <n v="0.02"/>
  </r>
  <r>
    <x v="5"/>
    <x v="5"/>
    <s v="Z 24 Taas"/>
    <s v="ZATPAT BATMAYA"/>
    <n v="0"/>
  </r>
  <r>
    <x v="5"/>
    <x v="5"/>
    <s v="Z 24 Taas"/>
    <s v="MORNING NEWS"/>
    <n v="0.01"/>
  </r>
  <r>
    <x v="5"/>
    <x v="5"/>
    <s v="Z 24 Taas"/>
    <s v="GAON TITHE 24 TAAS"/>
    <n v="0.01"/>
  </r>
  <r>
    <x v="5"/>
    <x v="5"/>
    <s v="Z 24 Taas"/>
    <s v="MORNING NEWS"/>
    <n v="0"/>
  </r>
  <r>
    <x v="5"/>
    <x v="5"/>
    <s v="Z 24 Taas"/>
    <s v="MORNING NEWS"/>
    <n v="0.01"/>
  </r>
  <r>
    <x v="5"/>
    <x v="5"/>
    <s v="Z 24 Taas"/>
    <s v="MORNING NEWS"/>
    <n v="0.01"/>
  </r>
  <r>
    <x v="5"/>
    <x v="5"/>
    <s v="Z 24 Taas"/>
    <s v="MORNING NEWS"/>
    <n v="0"/>
  </r>
  <r>
    <x v="5"/>
    <x v="5"/>
    <s v="Z 24 Taas"/>
    <s v="MORNING NEWS"/>
    <n v="0"/>
  </r>
  <r>
    <x v="5"/>
    <x v="5"/>
    <s v="Z 24 Taas"/>
    <s v="CHANNEL KATTA"/>
    <n v="0.02"/>
  </r>
  <r>
    <x v="5"/>
    <x v="5"/>
    <s v="Z 24 Taas"/>
    <s v="CHANNEL KATTA"/>
    <n v="0.01"/>
  </r>
  <r>
    <x v="5"/>
    <x v="5"/>
    <s v="Z 24 Taas"/>
    <s v="AFTERNOON NEWS"/>
    <n v="0"/>
  </r>
  <r>
    <x v="5"/>
    <x v="5"/>
    <s v="Z 24 Taas"/>
    <s v="AFTERNOON NEWS"/>
    <n v="0"/>
  </r>
  <r>
    <x v="5"/>
    <x v="5"/>
    <s v="Z 24 Taas"/>
    <s v="AFTERNOON NEWS"/>
    <n v="0.02"/>
  </r>
  <r>
    <x v="5"/>
    <x v="5"/>
    <s v="Z 24 Taas"/>
    <s v="CHANNEL KATTA"/>
    <n v="0"/>
  </r>
  <r>
    <x v="5"/>
    <x v="5"/>
    <s v="Z 24 Taas"/>
    <s v="CHANNEL KATTA"/>
    <n v="0"/>
  </r>
  <r>
    <x v="5"/>
    <x v="5"/>
    <s v="Z 24 Taas"/>
    <s v="AFTERNOON NEWS"/>
    <n v="0"/>
  </r>
  <r>
    <x v="5"/>
    <x v="5"/>
    <s v="Z 24 Taas"/>
    <s v="AFTERNOON NEWS"/>
    <n v="0"/>
  </r>
  <r>
    <x v="5"/>
    <x v="5"/>
    <s v="Z 24 Taas"/>
    <s v="HITGUNJ"/>
    <n v="0"/>
  </r>
  <r>
    <x v="5"/>
    <x v="5"/>
    <s v="Z 24 Taas"/>
    <s v="HITGUNJ"/>
    <n v="0"/>
  </r>
  <r>
    <x v="5"/>
    <x v="5"/>
    <s v="Z 24 Taas"/>
    <s v="AFTERNOON NEWS"/>
    <n v="0"/>
  </r>
  <r>
    <x v="5"/>
    <x v="5"/>
    <s v="Z 24 Taas"/>
    <s v="AFTERNOON NEWS"/>
    <n v="0.01"/>
  </r>
  <r>
    <x v="5"/>
    <x v="5"/>
    <s v="Z 24 Taas"/>
    <s v="AAA TELE SHOPPING"/>
    <n v="0.01"/>
  </r>
  <r>
    <x v="5"/>
    <x v="5"/>
    <s v="Z 24 Taas"/>
    <s v="EVENING NEWS"/>
    <n v="0.02"/>
  </r>
  <r>
    <x v="5"/>
    <x v="5"/>
    <s v="Z 24 Taas"/>
    <s v="EVENING NEWS"/>
    <n v="0.03"/>
  </r>
  <r>
    <x v="5"/>
    <x v="5"/>
    <s v="Z 24 Taas"/>
    <s v="SPORTS BAR"/>
    <n v="0"/>
  </r>
  <r>
    <x v="5"/>
    <x v="5"/>
    <s v="Z 24 Taas"/>
    <s v="AAPLA MAHARASHTRA"/>
    <n v="0.01"/>
  </r>
  <r>
    <x v="5"/>
    <x v="5"/>
    <s v="Z 24 Taas"/>
    <s v="AAPLA JILHA AAPLI BAATMI"/>
    <n v="0"/>
  </r>
  <r>
    <x v="5"/>
    <x v="5"/>
    <s v="Z 24 Taas"/>
    <s v="MUMBAI PUNE NASHIK"/>
    <n v="0.04"/>
  </r>
  <r>
    <x v="5"/>
    <x v="5"/>
    <s v="Z 24 Taas"/>
    <s v="MUMBAI PUNE NASHIK"/>
    <n v="0.01"/>
  </r>
  <r>
    <x v="5"/>
    <x v="5"/>
    <s v="Z 24 Taas"/>
    <s v="PRIME WATCH"/>
    <n v="0"/>
  </r>
  <r>
    <x v="5"/>
    <x v="5"/>
    <s v="Z 24 Taas"/>
    <s v="AAPLI MUMBAI"/>
    <n v="0.02"/>
  </r>
  <r>
    <x v="5"/>
    <x v="5"/>
    <s v="Z 24 Taas"/>
    <s v="LATE NIGHT EDITION"/>
    <n v="0.01"/>
  </r>
  <r>
    <x v="5"/>
    <x v="5"/>
    <s v="Z 24 Taas"/>
    <s v="LATE NIGHT EDITION"/>
    <n v="0"/>
  </r>
  <r>
    <x v="5"/>
    <x v="5"/>
    <s v="Z 24 Taas"/>
    <s v="LATE NIGHT EDITION"/>
    <n v="0"/>
  </r>
  <r>
    <x v="6"/>
    <x v="6"/>
    <s v="Z 24 Taas"/>
    <s v="NAMASKAR MAHARASHTRA"/>
    <n v="0.03"/>
  </r>
  <r>
    <x v="6"/>
    <x v="6"/>
    <s v="Z 24 Taas"/>
    <s v="GOOD MORNING MUMBAI"/>
    <n v="0.01"/>
  </r>
  <r>
    <x v="6"/>
    <x v="6"/>
    <s v="Z 24 Taas"/>
    <s v="GOOD MORNING MUMBAI"/>
    <n v="0.02"/>
  </r>
  <r>
    <x v="6"/>
    <x v="6"/>
    <s v="Z 24 Taas"/>
    <s v="MORNING NEWS"/>
    <n v="0.02"/>
  </r>
  <r>
    <x v="6"/>
    <x v="6"/>
    <s v="Z 24 Taas"/>
    <s v="MORNING NEWS"/>
    <n v="0.03"/>
  </r>
  <r>
    <x v="6"/>
    <x v="6"/>
    <s v="Z 24 Taas"/>
    <s v="ZATPAT BATMAYA"/>
    <n v="0.01"/>
  </r>
  <r>
    <x v="6"/>
    <x v="6"/>
    <s v="Z 24 Taas"/>
    <s v="ZATPAT BATMAYA"/>
    <n v="0.01"/>
  </r>
  <r>
    <x v="6"/>
    <x v="6"/>
    <s v="Z 24 Taas"/>
    <s v="ZATPAT BATMAYA"/>
    <n v="0.02"/>
  </r>
  <r>
    <x v="6"/>
    <x v="6"/>
    <s v="Z 24 Taas"/>
    <s v="MORNING NEWS"/>
    <n v="0.05"/>
  </r>
  <r>
    <x v="6"/>
    <x v="6"/>
    <s v="Z 24 Taas"/>
    <s v="MORNING NEWS"/>
    <n v="0"/>
  </r>
  <r>
    <x v="6"/>
    <x v="6"/>
    <s v="Z 24 Taas"/>
    <s v="ROKHTHOK"/>
    <n v="0"/>
  </r>
  <r>
    <x v="6"/>
    <x v="6"/>
    <s v="Z 24 Taas"/>
    <s v="MORNING NEWS"/>
    <n v="0"/>
  </r>
  <r>
    <x v="6"/>
    <x v="6"/>
    <s v="Z 24 Taas"/>
    <s v="MORNING NEWS"/>
    <n v="0"/>
  </r>
  <r>
    <x v="6"/>
    <x v="6"/>
    <s v="Z 24 Taas"/>
    <s v="MORNING NEWS"/>
    <n v="0"/>
  </r>
  <r>
    <x v="6"/>
    <x v="6"/>
    <s v="Z 24 Taas"/>
    <s v="CHANNEL KATTA"/>
    <n v="0"/>
  </r>
  <r>
    <x v="6"/>
    <x v="6"/>
    <s v="Z 24 Taas"/>
    <s v="AFTERNOON NEWS"/>
    <n v="0"/>
  </r>
  <r>
    <x v="6"/>
    <x v="6"/>
    <s v="Z 24 Taas"/>
    <s v="AFTERNOON NEWS"/>
    <n v="0"/>
  </r>
  <r>
    <x v="6"/>
    <x v="6"/>
    <s v="Z 24 Taas"/>
    <s v="SPOT LIGHT"/>
    <n v="0"/>
  </r>
  <r>
    <x v="6"/>
    <x v="6"/>
    <s v="Z 24 Taas"/>
    <s v="SPOT LIGHT"/>
    <n v="0"/>
  </r>
  <r>
    <x v="6"/>
    <x v="6"/>
    <s v="Z 24 Taas"/>
    <s v="AFTERNOON NEWS"/>
    <n v="0"/>
  </r>
  <r>
    <x v="6"/>
    <x v="6"/>
    <s v="Z 24 Taas"/>
    <s v="AFTERNOON NEWS"/>
    <n v="0"/>
  </r>
  <r>
    <x v="6"/>
    <x v="6"/>
    <s v="Z 24 Taas"/>
    <s v="AAPLA MAHARASHTRA"/>
    <n v="0.01"/>
  </r>
  <r>
    <x v="6"/>
    <x v="6"/>
    <s v="Z 24 Taas"/>
    <s v="AAPLA MAHARASHTRA"/>
    <n v="0"/>
  </r>
  <r>
    <x v="6"/>
    <x v="6"/>
    <s v="Z 24 Taas"/>
    <s v="AAPLA JILHA AAPLI BAATMI"/>
    <n v="0"/>
  </r>
  <r>
    <x v="6"/>
    <x v="6"/>
    <s v="Z 24 Taas"/>
    <s v="AAPLA JILHA AAPLI BAATMI"/>
    <n v="0.01"/>
  </r>
  <r>
    <x v="6"/>
    <x v="6"/>
    <s v="Z 24 Taas"/>
    <s v="MUMBAI PUNE NASHIK"/>
    <n v="0.01"/>
  </r>
  <r>
    <x v="6"/>
    <x v="6"/>
    <s v="Z 24 Taas"/>
    <s v="ROKHTHOK"/>
    <n v="0"/>
  </r>
  <r>
    <x v="6"/>
    <x v="6"/>
    <s v="Z 24 Taas"/>
    <s v="ROKHTHOK"/>
    <n v="0.01"/>
  </r>
  <r>
    <x v="6"/>
    <x v="6"/>
    <s v="Z 24 Taas"/>
    <s v="ROKHTHOK"/>
    <n v="0.01"/>
  </r>
  <r>
    <x v="6"/>
    <x v="6"/>
    <s v="Z 24 Taas"/>
    <s v="ROKHTHOK"/>
    <n v="0.02"/>
  </r>
  <r>
    <x v="6"/>
    <x v="6"/>
    <s v="Z 24 Taas"/>
    <s v="ROKHTHOK"/>
    <n v="0.02"/>
  </r>
  <r>
    <x v="6"/>
    <x v="6"/>
    <s v="Z 24 Taas"/>
    <s v="ROKHTHOK"/>
    <n v="0.03"/>
  </r>
  <r>
    <x v="6"/>
    <x v="6"/>
    <s v="Z 24 Taas"/>
    <s v="PRIME WATCH"/>
    <n v="0.01"/>
  </r>
  <r>
    <x v="6"/>
    <x v="6"/>
    <s v="Z 24 Taas"/>
    <s v="PRIME WATCH"/>
    <n v="0"/>
  </r>
  <r>
    <x v="6"/>
    <x v="6"/>
    <s v="Z 24 Taas"/>
    <s v="PRIME WATCH"/>
    <n v="0.01"/>
  </r>
  <r>
    <x v="7"/>
    <x v="0"/>
    <s v="Z 24 Taas"/>
    <s v="NAMASKAR MAHARASHTRA"/>
    <n v="0.02"/>
  </r>
  <r>
    <x v="7"/>
    <x v="0"/>
    <s v="Z 24 Taas"/>
    <s v="NAMASKAR MAHARASHTRA"/>
    <n v="0.01"/>
  </r>
  <r>
    <x v="7"/>
    <x v="0"/>
    <s v="Z 24 Taas"/>
    <s v="GOOD MORNING MUMBAI"/>
    <n v="0.02"/>
  </r>
  <r>
    <x v="7"/>
    <x v="0"/>
    <s v="Z 24 Taas"/>
    <s v="GOOD MORNING MUMBAI"/>
    <n v="0.03"/>
  </r>
  <r>
    <x v="7"/>
    <x v="0"/>
    <s v="Z 24 Taas"/>
    <s v="CHANNEL KATTA"/>
    <n v="0.01"/>
  </r>
  <r>
    <x v="7"/>
    <x v="0"/>
    <s v="Z 24 Taas"/>
    <s v="AFTERNOON NEWS"/>
    <n v="0.01"/>
  </r>
  <r>
    <x v="7"/>
    <x v="0"/>
    <s v="Z 24 Taas"/>
    <s v="AFTERNOON NEWS"/>
    <n v="0"/>
  </r>
  <r>
    <x v="7"/>
    <x v="0"/>
    <s v="Z 24 Taas"/>
    <s v="AFTERNOON NEWS"/>
    <n v="0.01"/>
  </r>
  <r>
    <x v="7"/>
    <x v="0"/>
    <s v="Z 24 Taas"/>
    <s v="CHANNEL KATTA"/>
    <n v="0"/>
  </r>
  <r>
    <x v="7"/>
    <x v="0"/>
    <s v="Z 24 Taas"/>
    <s v="AFTERNOON NEWS"/>
    <n v="0"/>
  </r>
  <r>
    <x v="7"/>
    <x v="0"/>
    <s v="Z 24 Taas"/>
    <s v="AAA TELE SHOPPING"/>
    <n v="0"/>
  </r>
  <r>
    <x v="7"/>
    <x v="0"/>
    <s v="Z 24 Taas"/>
    <s v="EVENING NEWS"/>
    <n v="0"/>
  </r>
  <r>
    <x v="7"/>
    <x v="0"/>
    <s v="Z 24 Taas"/>
    <s v="SPORTS BAR"/>
    <n v="0.01"/>
  </r>
  <r>
    <x v="7"/>
    <x v="0"/>
    <s v="Z 24 Taas"/>
    <s v="AAPLA MAHARASHTRA"/>
    <n v="0.03"/>
  </r>
  <r>
    <x v="7"/>
    <x v="0"/>
    <s v="Z 24 Taas"/>
    <s v="AAPLA JILHA AAPLI BAATMI"/>
    <n v="0"/>
  </r>
  <r>
    <x v="7"/>
    <x v="0"/>
    <s v="Z 24 Taas"/>
    <s v="MUMBAI PUNE NASHIK"/>
    <n v="0.01"/>
  </r>
  <r>
    <x v="7"/>
    <x v="0"/>
    <s v="Z 24 Taas"/>
    <s v="MUMBAI PUNE NASHIK"/>
    <n v="0.02"/>
  </r>
  <r>
    <x v="7"/>
    <x v="0"/>
    <s v="Z 24 Taas"/>
    <s v="MUMBAI PUNE NASHIK"/>
    <n v="0.01"/>
  </r>
  <r>
    <x v="7"/>
    <x v="0"/>
    <s v="Z 24 Taas"/>
    <s v="MUMBAI PUNE NASHIK"/>
    <n v="0"/>
  </r>
  <r>
    <x v="7"/>
    <x v="0"/>
    <s v="Z 24 Taas"/>
    <s v="ROKHTHOK"/>
    <n v="0"/>
  </r>
  <r>
    <x v="7"/>
    <x v="0"/>
    <s v="Z 24 Taas"/>
    <s v="ROKHTHOK"/>
    <n v="0.01"/>
  </r>
  <r>
    <x v="7"/>
    <x v="0"/>
    <s v="Z 24 Taas"/>
    <s v="ROKHTHOK"/>
    <n v="0.01"/>
  </r>
  <r>
    <x v="7"/>
    <x v="0"/>
    <s v="Z 24 Taas"/>
    <s v="ROKHTHOK"/>
    <n v="0"/>
  </r>
  <r>
    <x v="7"/>
    <x v="0"/>
    <s v="Z 24 Taas"/>
    <s v="NONSTOP 10 CHYA BAATMYA"/>
    <n v="0.01"/>
  </r>
  <r>
    <x v="7"/>
    <x v="0"/>
    <s v="Z 24 Taas"/>
    <s v="NONSTOP 10 CHYA BAATMYA"/>
    <n v="0.02"/>
  </r>
  <r>
    <x v="7"/>
    <x v="0"/>
    <s v="Z 24 Taas"/>
    <s v="NONSTOP 10 CHYA BAATMYA"/>
    <n v="0.01"/>
  </r>
  <r>
    <x v="7"/>
    <x v="0"/>
    <s v="Z 24 Taas"/>
    <s v="NONSTOP 10 CHYA BAATMYA"/>
    <n v="0.01"/>
  </r>
  <r>
    <x v="7"/>
    <x v="0"/>
    <s v="Z 24 Taas"/>
    <s v="PRIME WATCH"/>
    <n v="0.03"/>
  </r>
  <r>
    <x v="7"/>
    <x v="0"/>
    <s v="Z 24 Taas"/>
    <s v="PRIME WATCH"/>
    <n v="0.03"/>
  </r>
  <r>
    <x v="7"/>
    <x v="0"/>
    <s v="Z 24 Taas"/>
    <s v="PRIME WATCH"/>
    <n v="0.03"/>
  </r>
  <r>
    <x v="7"/>
    <x v="0"/>
    <s v="Z 24 Taas"/>
    <s v="PRIME WATCH"/>
    <n v="0.03"/>
  </r>
  <r>
    <x v="7"/>
    <x v="0"/>
    <s v="Z 24 Taas"/>
    <s v="PRIME WATCH"/>
    <n v="7.0000000000000007E-2"/>
  </r>
  <r>
    <x v="7"/>
    <x v="0"/>
    <s v="Z 24 Taas"/>
    <s v="AAPLI MUMBAI"/>
    <n v="0.05"/>
  </r>
  <r>
    <x v="7"/>
    <x v="0"/>
    <s v="Z 24 Taas"/>
    <s v="LATE NIGHT EDITION"/>
    <n v="0.05"/>
  </r>
  <r>
    <x v="7"/>
    <x v="0"/>
    <s v="Z 24 Taas"/>
    <s v="LATE NIGHT EDITION"/>
    <n v="0.04"/>
  </r>
  <r>
    <x v="8"/>
    <x v="1"/>
    <s v="Z 24 Taas"/>
    <s v="NAMASKAR MAHARASHTRA"/>
    <n v="0"/>
  </r>
  <r>
    <x v="8"/>
    <x v="1"/>
    <s v="Z 24 Taas"/>
    <s v="MORNING NEWS"/>
    <n v="0.02"/>
  </r>
  <r>
    <x v="8"/>
    <x v="1"/>
    <s v="Z 24 Taas"/>
    <s v="ZATPAT BATMAYA"/>
    <n v="0.02"/>
  </r>
  <r>
    <x v="8"/>
    <x v="1"/>
    <s v="Z 24 Taas"/>
    <s v="ZATPAT BATMAYA"/>
    <n v="0.04"/>
  </r>
  <r>
    <x v="8"/>
    <x v="1"/>
    <s v="Z 24 Taas"/>
    <s v="ZATPAT BATMAYA"/>
    <n v="0.04"/>
  </r>
  <r>
    <x v="8"/>
    <x v="1"/>
    <s v="Z 24 Taas"/>
    <s v="MORNING NEWS"/>
    <n v="0.03"/>
  </r>
  <r>
    <x v="8"/>
    <x v="1"/>
    <s v="Z 24 Taas"/>
    <s v="MORNING NEWS"/>
    <n v="0.03"/>
  </r>
  <r>
    <x v="8"/>
    <x v="1"/>
    <s v="Z 24 Taas"/>
    <s v="MORNING NEWS"/>
    <n v="0.02"/>
  </r>
  <r>
    <x v="8"/>
    <x v="1"/>
    <s v="Z 24 Taas"/>
    <s v="MORNING NEWS"/>
    <n v="0"/>
  </r>
  <r>
    <x v="8"/>
    <x v="1"/>
    <s v="Z 24 Taas"/>
    <s v="MORNING NEWS"/>
    <n v="0"/>
  </r>
  <r>
    <x v="8"/>
    <x v="1"/>
    <s v="Z 24 Taas"/>
    <s v="MORNING NEWS"/>
    <n v="0"/>
  </r>
  <r>
    <x v="8"/>
    <x v="1"/>
    <s v="Z 24 Taas"/>
    <s v="MORNING NEWS"/>
    <n v="0.02"/>
  </r>
  <r>
    <x v="8"/>
    <x v="1"/>
    <s v="Z 24 Taas"/>
    <s v="MORNING NEWS"/>
    <n v="0.01"/>
  </r>
  <r>
    <x v="8"/>
    <x v="1"/>
    <s v="Z 24 Taas"/>
    <s v="AFTERNOON NEWS"/>
    <n v="0.03"/>
  </r>
  <r>
    <x v="8"/>
    <x v="1"/>
    <s v="Z 24 Taas"/>
    <s v="AFTERNOON NEWS"/>
    <n v="0.03"/>
  </r>
  <r>
    <x v="8"/>
    <x v="1"/>
    <s v="Z 24 Taas"/>
    <s v="AFTERNOON NEWS"/>
    <n v="0.04"/>
  </r>
  <r>
    <x v="8"/>
    <x v="1"/>
    <s v="Z 24 Taas"/>
    <s v="AFTERNOON NEWS"/>
    <n v="0.03"/>
  </r>
  <r>
    <x v="8"/>
    <x v="1"/>
    <s v="Z 24 Taas"/>
    <s v="AFTERNOON NEWS"/>
    <n v="0"/>
  </r>
  <r>
    <x v="8"/>
    <x v="1"/>
    <s v="Z 24 Taas"/>
    <s v="AFTERNOON NEWS"/>
    <n v="0"/>
  </r>
  <r>
    <x v="8"/>
    <x v="1"/>
    <s v="Z 24 Taas"/>
    <s v="AFTERNOON NEWS"/>
    <n v="0"/>
  </r>
  <r>
    <x v="8"/>
    <x v="1"/>
    <s v="Z 24 Taas"/>
    <s v="MUMBAI PUNE NASHIK"/>
    <n v="0.02"/>
  </r>
  <r>
    <x v="8"/>
    <x v="1"/>
    <s v="Z 24 Taas"/>
    <s v="ROKHTHOK"/>
    <n v="0.03"/>
  </r>
  <r>
    <x v="8"/>
    <x v="1"/>
    <s v="Z 24 Taas"/>
    <s v="ROKHTHOK"/>
    <n v="0.02"/>
  </r>
  <r>
    <x v="8"/>
    <x v="1"/>
    <s v="Z 24 Taas"/>
    <s v="ROKHTHOK"/>
    <n v="0.02"/>
  </r>
  <r>
    <x v="8"/>
    <x v="1"/>
    <s v="Z 24 Taas"/>
    <s v="NONSTOP 10 CHYA BAATMYA"/>
    <n v="0.01"/>
  </r>
  <r>
    <x v="8"/>
    <x v="1"/>
    <s v="Z 24 Taas"/>
    <s v="PRIME WATCH"/>
    <n v="0"/>
  </r>
  <r>
    <x v="8"/>
    <x v="1"/>
    <s v="Z 24 Taas"/>
    <s v="PRIME WATCH"/>
    <n v="0"/>
  </r>
  <r>
    <x v="8"/>
    <x v="1"/>
    <s v="Z 24 Taas"/>
    <s v="PRIME WATCH"/>
    <n v="7.0000000000000007E-2"/>
  </r>
  <r>
    <x v="8"/>
    <x v="1"/>
    <s v="Z 24 Taas"/>
    <s v="PRIME WATCH"/>
    <n v="0.01"/>
  </r>
  <r>
    <x v="8"/>
    <x v="1"/>
    <s v="Z 24 Taas"/>
    <s v="PRIME WATCH"/>
    <n v="0.01"/>
  </r>
  <r>
    <x v="8"/>
    <x v="1"/>
    <s v="Z 24 Taas"/>
    <s v="AAPLI MUMBAI"/>
    <n v="0.04"/>
  </r>
  <r>
    <x v="8"/>
    <x v="1"/>
    <s v="Z 24 Taas"/>
    <s v="AAPLI MUMBAI"/>
    <n v="0.08"/>
  </r>
  <r>
    <x v="8"/>
    <x v="1"/>
    <s v="Z 24 Taas"/>
    <s v="LATE NIGHT EDITION"/>
    <n v="0.09"/>
  </r>
  <r>
    <x v="9"/>
    <x v="2"/>
    <s v="Z 24 Taas"/>
    <s v="GOOD MORNING MUMBAI"/>
    <n v="0.03"/>
  </r>
  <r>
    <x v="9"/>
    <x v="2"/>
    <s v="Z 24 Taas"/>
    <s v="ZATPAT BATMAYA"/>
    <n v="0.04"/>
  </r>
  <r>
    <x v="9"/>
    <x v="2"/>
    <s v="Z 24 Taas"/>
    <s v="MORNING NEWS"/>
    <n v="0"/>
  </r>
  <r>
    <x v="9"/>
    <x v="2"/>
    <s v="Z 24 Taas"/>
    <s v="MORNING NEWS"/>
    <n v="0"/>
  </r>
  <r>
    <x v="9"/>
    <x v="2"/>
    <s v="Z 24 Taas"/>
    <s v="MORNING NEWS"/>
    <n v="0.03"/>
  </r>
  <r>
    <x v="9"/>
    <x v="2"/>
    <s v="Z 24 Taas"/>
    <s v="MORNING NEWS"/>
    <n v="0.02"/>
  </r>
  <r>
    <x v="9"/>
    <x v="2"/>
    <s v="Z 24 Taas"/>
    <s v="ROKHTHOK"/>
    <n v="0.01"/>
  </r>
  <r>
    <x v="9"/>
    <x v="2"/>
    <s v="Z 24 Taas"/>
    <s v="ROKHTHOK"/>
    <n v="0"/>
  </r>
  <r>
    <x v="9"/>
    <x v="2"/>
    <s v="Z 24 Taas"/>
    <s v="MORNING NEWS"/>
    <n v="0.01"/>
  </r>
  <r>
    <x v="9"/>
    <x v="2"/>
    <s v="Z 24 Taas"/>
    <s v="MORNING NEWS"/>
    <n v="0"/>
  </r>
  <r>
    <x v="9"/>
    <x v="2"/>
    <s v="Z 24 Taas"/>
    <s v="AFTERNOON NEWS"/>
    <n v="0"/>
  </r>
  <r>
    <x v="9"/>
    <x v="2"/>
    <s v="Z 24 Taas"/>
    <s v="AFTERNOON NEWS"/>
    <n v="0"/>
  </r>
  <r>
    <x v="9"/>
    <x v="2"/>
    <s v="Z 24 Taas"/>
    <s v="BOLLYWOODCHA KHALNAYAK"/>
    <n v="0.03"/>
  </r>
  <r>
    <x v="9"/>
    <x v="2"/>
    <s v="Z 24 Taas"/>
    <s v="BOLLYWOODCHA KHALNAYAK"/>
    <n v="0.02"/>
  </r>
  <r>
    <x v="9"/>
    <x v="2"/>
    <s v="Z 24 Taas"/>
    <s v="AFTERNOON NEWS"/>
    <n v="0.01"/>
  </r>
  <r>
    <x v="9"/>
    <x v="2"/>
    <s v="Z 24 Taas"/>
    <s v="AFTERNOON NEWS"/>
    <n v="0.02"/>
  </r>
  <r>
    <x v="9"/>
    <x v="2"/>
    <s v="Z 24 Taas"/>
    <s v="AFTERNOON NEWS"/>
    <n v="0.01"/>
  </r>
  <r>
    <x v="9"/>
    <x v="2"/>
    <s v="Z 24 Taas"/>
    <s v="CHANNEL KATTA"/>
    <n v="0.01"/>
  </r>
  <r>
    <x v="9"/>
    <x v="2"/>
    <s v="Z 24 Taas"/>
    <s v="AFTERNOON NEWS"/>
    <n v="0.01"/>
  </r>
  <r>
    <x v="9"/>
    <x v="2"/>
    <s v="Z 24 Taas"/>
    <s v="AFTERNOON NEWS"/>
    <n v="0"/>
  </r>
  <r>
    <x v="9"/>
    <x v="2"/>
    <s v="Z 24 Taas"/>
    <s v="HITGUNJ"/>
    <n v="0"/>
  </r>
  <r>
    <x v="9"/>
    <x v="2"/>
    <s v="Z 24 Taas"/>
    <s v="AFTERNOON NEWS"/>
    <n v="0.01"/>
  </r>
  <r>
    <x v="9"/>
    <x v="2"/>
    <s v="Z 24 Taas"/>
    <s v="EVENING NEWS"/>
    <n v="0.02"/>
  </r>
  <r>
    <x v="9"/>
    <x v="2"/>
    <s v="Z 24 Taas"/>
    <s v="AAPLA MAHARASHTRA"/>
    <n v="0.03"/>
  </r>
  <r>
    <x v="9"/>
    <x v="2"/>
    <s v="Z 24 Taas"/>
    <s v="AAPLA MAHARASHTRA"/>
    <n v="0.03"/>
  </r>
  <r>
    <x v="9"/>
    <x v="2"/>
    <s v="Z 24 Taas"/>
    <s v="AAPLA JILHA AAPLI BAATMI"/>
    <n v="0.05"/>
  </r>
  <r>
    <x v="9"/>
    <x v="2"/>
    <s v="Z 24 Taas"/>
    <s v="MUMBAI PUNE NASHIK"/>
    <n v="0.03"/>
  </r>
  <r>
    <x v="9"/>
    <x v="2"/>
    <s v="Z 24 Taas"/>
    <s v="MUMBAI PUNE NASHIK"/>
    <n v="0.01"/>
  </r>
  <r>
    <x v="9"/>
    <x v="2"/>
    <s v="Z 24 Taas"/>
    <s v="ROKHTHOK"/>
    <n v="0"/>
  </r>
  <r>
    <x v="9"/>
    <x v="2"/>
    <s v="Z 24 Taas"/>
    <s v="NONSTOP 10 CHYA BAATMYA"/>
    <n v="0.02"/>
  </r>
  <r>
    <x v="9"/>
    <x v="2"/>
    <s v="Z 24 Taas"/>
    <s v="NONSTOP 10 CHYA BAATMYA"/>
    <n v="7.0000000000000007E-2"/>
  </r>
  <r>
    <x v="9"/>
    <x v="2"/>
    <s v="Z 24 Taas"/>
    <s v="LATE NIGHT EDITION"/>
    <n v="0.01"/>
  </r>
  <r>
    <x v="9"/>
    <x v="2"/>
    <s v="Z 24 Taas"/>
    <s v="LATE NIGHT EDITION"/>
    <n v="0.02"/>
  </r>
  <r>
    <x v="9"/>
    <x v="2"/>
    <s v="Z 24 Taas"/>
    <s v="LATE NIGHT EDITION"/>
    <n v="0"/>
  </r>
  <r>
    <x v="9"/>
    <x v="2"/>
    <s v="Z 24 Taas"/>
    <s v="LATE NIGHT EDITION"/>
    <n v="0"/>
  </r>
  <r>
    <x v="10"/>
    <x v="3"/>
    <s v="Z 24 Taas"/>
    <s v="GOOD MORNING MUMBAI"/>
    <n v="0"/>
  </r>
  <r>
    <x v="10"/>
    <x v="3"/>
    <s v="Z 24 Taas"/>
    <s v="MORNING NEWS"/>
    <n v="0.03"/>
  </r>
  <r>
    <x v="10"/>
    <x v="3"/>
    <s v="Z 24 Taas"/>
    <s v="MORNING NEWS"/>
    <n v="0.04"/>
  </r>
  <r>
    <x v="10"/>
    <x v="3"/>
    <s v="Z 24 Taas"/>
    <s v="ZATPAT BATMAYA"/>
    <n v="0.05"/>
  </r>
  <r>
    <x v="10"/>
    <x v="3"/>
    <s v="Z 24 Taas"/>
    <s v="MORNING NEWS"/>
    <n v="0"/>
  </r>
  <r>
    <x v="10"/>
    <x v="3"/>
    <s v="Z 24 Taas"/>
    <s v="MORNING NEWS"/>
    <n v="0"/>
  </r>
  <r>
    <x v="10"/>
    <x v="3"/>
    <s v="Z 24 Taas"/>
    <s v="PRIME WATCH"/>
    <n v="0.01"/>
  </r>
  <r>
    <x v="10"/>
    <x v="3"/>
    <s v="Z 24 Taas"/>
    <s v="HEART TO HEART"/>
    <n v="0"/>
  </r>
  <r>
    <x v="10"/>
    <x v="3"/>
    <s v="Z 24 Taas"/>
    <s v="HEART TO HEART"/>
    <n v="0"/>
  </r>
  <r>
    <x v="10"/>
    <x v="3"/>
    <s v="Z 24 Taas"/>
    <s v="ZEE 24 TAAS SPECIAL REPORT"/>
    <n v="0"/>
  </r>
  <r>
    <x v="10"/>
    <x v="3"/>
    <s v="Z 24 Taas"/>
    <s v="ZEE 24 TAAS SPECIAL REPORT"/>
    <n v="0"/>
  </r>
  <r>
    <x v="10"/>
    <x v="3"/>
    <s v="Z 24 Taas"/>
    <s v="AFTERNOON NEWS"/>
    <n v="0.01"/>
  </r>
  <r>
    <x v="10"/>
    <x v="3"/>
    <s v="Z 24 Taas"/>
    <s v="HITGUNJ"/>
    <n v="0"/>
  </r>
  <r>
    <x v="10"/>
    <x v="3"/>
    <s v="Z 24 Taas"/>
    <s v="YASHOGATHA"/>
    <n v="0.01"/>
  </r>
  <r>
    <x v="10"/>
    <x v="3"/>
    <s v="Z 24 Taas"/>
    <s v="YASHOGATHA"/>
    <n v="0.05"/>
  </r>
  <r>
    <x v="10"/>
    <x v="3"/>
    <s v="Z 24 Taas"/>
    <s v="PASSWORD SHRIMANTICHA"/>
    <n v="0.01"/>
  </r>
  <r>
    <x v="10"/>
    <x v="3"/>
    <s v="Z 24 Taas"/>
    <s v="SPORTS BAR"/>
    <n v="0.01"/>
  </r>
  <r>
    <x v="10"/>
    <x v="3"/>
    <s v="Z 24 Taas"/>
    <s v="AAPLA MAHARASHTRA"/>
    <n v="0.02"/>
  </r>
  <r>
    <x v="10"/>
    <x v="3"/>
    <s v="Z 24 Taas"/>
    <s v="ZEE HELPLINE-SAWAL HAQCHA"/>
    <n v="0.01"/>
  </r>
  <r>
    <x v="10"/>
    <x v="3"/>
    <s v="Z 24 Taas"/>
    <s v="MUMBAI PUNE NASHIK"/>
    <n v="0.03"/>
  </r>
  <r>
    <x v="10"/>
    <x v="3"/>
    <s v="Z 24 Taas"/>
    <s v="SUTTITALI PATHSHALA"/>
    <n v="0.02"/>
  </r>
  <r>
    <x v="10"/>
    <x v="3"/>
    <s v="Z 24 Taas"/>
    <s v="HEART TO HEART"/>
    <n v="0"/>
  </r>
  <r>
    <x v="10"/>
    <x v="3"/>
    <s v="Z 24 Taas"/>
    <s v="HEART TO HEART"/>
    <n v="0.02"/>
  </r>
  <r>
    <x v="10"/>
    <x v="3"/>
    <s v="Z 24 Taas"/>
    <s v="HEART TO HEART"/>
    <n v="0.01"/>
  </r>
  <r>
    <x v="10"/>
    <x v="3"/>
    <s v="Z 24 Taas"/>
    <s v="HEART TO HEART"/>
    <n v="0.01"/>
  </r>
  <r>
    <x v="10"/>
    <x v="3"/>
    <s v="Z 24 Taas"/>
    <s v="NONSTOP 10 CHYA BAATMYA"/>
    <n v="0"/>
  </r>
  <r>
    <x v="10"/>
    <x v="3"/>
    <s v="Z 24 Taas"/>
    <s v="NONSTOP 10 CHYA BAATMYA"/>
    <n v="0"/>
  </r>
  <r>
    <x v="10"/>
    <x v="3"/>
    <s v="Z 24 Taas"/>
    <s v="COMEDY TADKA"/>
    <n v="0.03"/>
  </r>
  <r>
    <x v="10"/>
    <x v="3"/>
    <s v="Z 24 Taas"/>
    <s v="AAPLI MUMBAI"/>
    <n v="0.01"/>
  </r>
  <r>
    <x v="10"/>
    <x v="3"/>
    <s v="Z 24 Taas"/>
    <s v="LATE NIGHT EDITION"/>
    <n v="0.02"/>
  </r>
  <r>
    <x v="10"/>
    <x v="3"/>
    <s v="Z 24 Taas"/>
    <s v="LATE NIGHT EDITION"/>
    <n v="0.03"/>
  </r>
  <r>
    <x v="10"/>
    <x v="3"/>
    <s v="Z 24 Taas"/>
    <s v="AAA TELE SHOPPING"/>
    <n v="0.01"/>
  </r>
  <r>
    <x v="11"/>
    <x v="4"/>
    <s v="Z 24 Taas"/>
    <s v="NAMASKAR MAHARASHTRA"/>
    <n v="0"/>
  </r>
  <r>
    <x v="11"/>
    <x v="4"/>
    <s v="Z 24 Taas"/>
    <s v="GOOD MORNING MUMBAI"/>
    <n v="0.05"/>
  </r>
  <r>
    <x v="11"/>
    <x v="4"/>
    <s v="Z 24 Taas"/>
    <s v="GOOD MORNING MUMBAI"/>
    <n v="0.01"/>
  </r>
  <r>
    <x v="11"/>
    <x v="4"/>
    <s v="Z 24 Taas"/>
    <s v="MORNING NEWS"/>
    <n v="0.03"/>
  </r>
  <r>
    <x v="11"/>
    <x v="4"/>
    <s v="Z 24 Taas"/>
    <s v="MORNING NEWS"/>
    <n v="0.04"/>
  </r>
  <r>
    <x v="11"/>
    <x v="4"/>
    <s v="Z 24 Taas"/>
    <s v="ZATPAT BATMAYA"/>
    <n v="0"/>
  </r>
  <r>
    <x v="11"/>
    <x v="4"/>
    <s v="Z 24 Taas"/>
    <s v="ZATPAT BATMAYA"/>
    <n v="0.02"/>
  </r>
  <r>
    <x v="11"/>
    <x v="4"/>
    <s v="Z 24 Taas"/>
    <s v="SUTTITALI PATHSHALA"/>
    <n v="0.02"/>
  </r>
  <r>
    <x v="11"/>
    <x v="4"/>
    <s v="Z 24 Taas"/>
    <s v="NATYA DARBAR"/>
    <n v="0.05"/>
  </r>
  <r>
    <x v="11"/>
    <x v="4"/>
    <s v="Z 24 Taas"/>
    <s v="NATYA DARBAR"/>
    <n v="0.05"/>
  </r>
  <r>
    <x v="11"/>
    <x v="4"/>
    <s v="Z 24 Taas"/>
    <s v="MORNING NEWS"/>
    <n v="0.04"/>
  </r>
  <r>
    <x v="11"/>
    <x v="4"/>
    <s v="Z 24 Taas"/>
    <s v="HEART TO HEART"/>
    <n v="0.02"/>
  </r>
  <r>
    <x v="11"/>
    <x v="4"/>
    <s v="Z 24 Taas"/>
    <s v="AFTERNOON NEWS"/>
    <n v="0.01"/>
  </r>
  <r>
    <x v="11"/>
    <x v="4"/>
    <s v="Z 24 Taas"/>
    <s v="AAA TELE SHOPPING"/>
    <n v="0"/>
  </r>
  <r>
    <x v="11"/>
    <x v="4"/>
    <s v="Z 24 Taas"/>
    <s v="EVENING NEWS"/>
    <n v="0.01"/>
  </r>
  <r>
    <x v="11"/>
    <x v="4"/>
    <s v="Z 24 Taas"/>
    <s v="HELLO DOCTOR"/>
    <n v="0"/>
  </r>
  <r>
    <x v="11"/>
    <x v="4"/>
    <s v="Z 24 Taas"/>
    <s v="EVENING NEWS"/>
    <n v="0"/>
  </r>
  <r>
    <x v="11"/>
    <x v="4"/>
    <s v="Z 24 Taas"/>
    <s v="SPORTS BAR"/>
    <n v="0"/>
  </r>
  <r>
    <x v="11"/>
    <x v="4"/>
    <s v="Z 24 Taas"/>
    <s v="SPORTS BAR"/>
    <n v="0"/>
  </r>
  <r>
    <x v="11"/>
    <x v="4"/>
    <s v="Z 24 Taas"/>
    <s v="SPORTS BAR"/>
    <n v="0.03"/>
  </r>
  <r>
    <x v="11"/>
    <x v="4"/>
    <s v="Z 24 Taas"/>
    <s v="AAPLA MAHARASHTRA"/>
    <n v="0"/>
  </r>
  <r>
    <x v="11"/>
    <x v="4"/>
    <s v="Z 24 Taas"/>
    <s v="AAPLA MAHARASHTRA"/>
    <n v="0"/>
  </r>
  <r>
    <x v="11"/>
    <x v="4"/>
    <s v="Z 24 Taas"/>
    <s v="AAPLA MAHARASHTRA"/>
    <n v="0.02"/>
  </r>
  <r>
    <x v="11"/>
    <x v="4"/>
    <s v="Z 24 Taas"/>
    <s v="NATYA DARBAR"/>
    <n v="0"/>
  </r>
  <r>
    <x v="11"/>
    <x v="4"/>
    <s v="Z 24 Taas"/>
    <s v="NATYA DARBAR"/>
    <n v="0"/>
  </r>
  <r>
    <x v="11"/>
    <x v="4"/>
    <s v="Z 24 Taas"/>
    <s v="MUMBAI PUNE NASHIK"/>
    <n v="0.02"/>
  </r>
  <r>
    <x v="11"/>
    <x v="4"/>
    <s v="Z 24 Taas"/>
    <s v="MUMBAI PUNE NASHIK"/>
    <n v="0.02"/>
  </r>
  <r>
    <x v="11"/>
    <x v="4"/>
    <s v="Z 24 Taas"/>
    <s v="GAON TITHE 24 TAAS"/>
    <n v="0.05"/>
  </r>
  <r>
    <x v="11"/>
    <x v="4"/>
    <s v="Z 24 Taas"/>
    <s v="SUTTITALI PATHSHALA"/>
    <n v="0.02"/>
  </r>
  <r>
    <x v="11"/>
    <x v="4"/>
    <s v="Z 24 Taas"/>
    <s v="AAPLI MUMBAI"/>
    <n v="0.01"/>
  </r>
  <r>
    <x v="11"/>
    <x v="4"/>
    <s v="Z 24 Taas"/>
    <s v="LATE NIGHT EDITION"/>
    <n v="0.01"/>
  </r>
  <r>
    <x v="11"/>
    <x v="4"/>
    <s v="Z 24 Taas"/>
    <s v="LATE NIGHT EDITION"/>
    <n v="0.03"/>
  </r>
  <r>
    <x v="12"/>
    <x v="5"/>
    <s v="Z 24 Taas"/>
    <s v="NAMASKAR MAHARASHTRA"/>
    <n v="0.02"/>
  </r>
  <r>
    <x v="12"/>
    <x v="5"/>
    <s v="Z 24 Taas"/>
    <s v="NAMASKAR MAHARASHTRA"/>
    <n v="0.05"/>
  </r>
  <r>
    <x v="12"/>
    <x v="5"/>
    <s v="Z 24 Taas"/>
    <s v="GOOD MORNING MUMBAI"/>
    <n v="0.1"/>
  </r>
  <r>
    <x v="12"/>
    <x v="5"/>
    <s v="Z 24 Taas"/>
    <s v="MORNING NEWS"/>
    <n v="0.09"/>
  </r>
  <r>
    <x v="12"/>
    <x v="5"/>
    <s v="Z 24 Taas"/>
    <s v="MORNING NEWS"/>
    <n v="0.06"/>
  </r>
  <r>
    <x v="12"/>
    <x v="5"/>
    <s v="Z 24 Taas"/>
    <s v="ZATPAT BATMAYA"/>
    <n v="0.02"/>
  </r>
  <r>
    <x v="12"/>
    <x v="5"/>
    <s v="Z 24 Taas"/>
    <s v="ZATPAT BATMAYA"/>
    <n v="0.03"/>
  </r>
  <r>
    <x v="12"/>
    <x v="5"/>
    <s v="Z 24 Taas"/>
    <s v="MORNING NEWS"/>
    <n v="0.01"/>
  </r>
  <r>
    <x v="12"/>
    <x v="5"/>
    <s v="Z 24 Taas"/>
    <s v="ZEE HELPLINE-SAWAL HAQCHA"/>
    <n v="0"/>
  </r>
  <r>
    <x v="12"/>
    <x v="5"/>
    <s v="Z 24 Taas"/>
    <s v="ZEE HELPLINE-SAWAL HAQCHA"/>
    <n v="0.02"/>
  </r>
  <r>
    <x v="12"/>
    <x v="5"/>
    <s v="Z 24 Taas"/>
    <s v="MORNING NEWS"/>
    <n v="0.03"/>
  </r>
  <r>
    <x v="12"/>
    <x v="5"/>
    <s v="Z 24 Taas"/>
    <s v="CHANNEL KATTA"/>
    <n v="0.02"/>
  </r>
  <r>
    <x v="12"/>
    <x v="5"/>
    <s v="Z 24 Taas"/>
    <s v="AFTERNOON NEWS"/>
    <n v="0.01"/>
  </r>
  <r>
    <x v="12"/>
    <x v="5"/>
    <s v="Z 24 Taas"/>
    <s v="AFTERNOON NEWS"/>
    <n v="0"/>
  </r>
  <r>
    <x v="12"/>
    <x v="5"/>
    <s v="Z 24 Taas"/>
    <s v="HITGUNJ"/>
    <n v="0"/>
  </r>
  <r>
    <x v="12"/>
    <x v="5"/>
    <s v="Z 24 Taas"/>
    <s v="AFTERNOON NEWS"/>
    <n v="0.02"/>
  </r>
  <r>
    <x v="12"/>
    <x v="5"/>
    <s v="Z 24 Taas"/>
    <s v="AFTERNOON NEWS"/>
    <n v="0.01"/>
  </r>
  <r>
    <x v="12"/>
    <x v="5"/>
    <s v="Z 24 Taas"/>
    <s v="AFTERNOON NEWS"/>
    <n v="0.01"/>
  </r>
  <r>
    <x v="12"/>
    <x v="5"/>
    <s v="Z 24 Taas"/>
    <s v="EVENING NEWS"/>
    <n v="0.01"/>
  </r>
  <r>
    <x v="12"/>
    <x v="5"/>
    <s v="Z 24 Taas"/>
    <s v="SPOT LIGHT"/>
    <n v="0.01"/>
  </r>
  <r>
    <x v="12"/>
    <x v="5"/>
    <s v="Z 24 Taas"/>
    <s v="SPOT LIGHT"/>
    <n v="0"/>
  </r>
  <r>
    <x v="12"/>
    <x v="5"/>
    <s v="Z 24 Taas"/>
    <s v="SPOT LIGHT"/>
    <n v="0"/>
  </r>
  <r>
    <x v="12"/>
    <x v="5"/>
    <s v="Z 24 Taas"/>
    <s v="EVENING NEWS"/>
    <n v="0.01"/>
  </r>
  <r>
    <x v="12"/>
    <x v="5"/>
    <s v="Z 24 Taas"/>
    <s v="EVENING NEWS"/>
    <n v="0.01"/>
  </r>
  <r>
    <x v="12"/>
    <x v="5"/>
    <s v="Z 24 Taas"/>
    <s v="SPORTS BAR"/>
    <n v="0"/>
  </r>
  <r>
    <x v="12"/>
    <x v="5"/>
    <s v="Z 24 Taas"/>
    <s v="AAPLA JILHA AAPLI BAATMI"/>
    <n v="0.01"/>
  </r>
  <r>
    <x v="12"/>
    <x v="5"/>
    <s v="Z 24 Taas"/>
    <s v="AAPLA JILHA AAPLI BAATMI"/>
    <n v="0.01"/>
  </r>
  <r>
    <x v="12"/>
    <x v="5"/>
    <s v="Z 24 Taas"/>
    <s v="MUMBAI PUNE NASHIK"/>
    <n v="0.02"/>
  </r>
  <r>
    <x v="12"/>
    <x v="5"/>
    <s v="Z 24 Taas"/>
    <s v="AAPLI MUMBAI"/>
    <n v="0.02"/>
  </r>
  <r>
    <x v="12"/>
    <x v="5"/>
    <s v="Z 24 Taas"/>
    <s v="LATE NIGHT EDITION"/>
    <n v="0.02"/>
  </r>
  <r>
    <x v="12"/>
    <x v="5"/>
    <s v="Z 24 Taas"/>
    <s v="LATE NIGHT EDITION"/>
    <n v="0.01"/>
  </r>
  <r>
    <x v="12"/>
    <x v="5"/>
    <s v="Z 24 Taas"/>
    <s v="LATE NIGHT EDITION"/>
    <n v="0.05"/>
  </r>
  <r>
    <x v="13"/>
    <x v="6"/>
    <s v="Z 24 Taas"/>
    <s v="GOOD MORNING MUMBAI"/>
    <n v="0"/>
  </r>
  <r>
    <x v="13"/>
    <x v="6"/>
    <s v="Z 24 Taas"/>
    <s v="GOOD MORNING MUMBAI"/>
    <n v="0.02"/>
  </r>
  <r>
    <x v="13"/>
    <x v="6"/>
    <s v="Z 24 Taas"/>
    <s v="MORNING NEWS"/>
    <n v="0.05"/>
  </r>
  <r>
    <x v="13"/>
    <x v="6"/>
    <s v="Z 24 Taas"/>
    <s v="MORNING NEWS"/>
    <n v="0.03"/>
  </r>
  <r>
    <x v="13"/>
    <x v="6"/>
    <s v="Z 24 Taas"/>
    <s v="MORNING NEWS"/>
    <n v="0.02"/>
  </r>
  <r>
    <x v="13"/>
    <x v="6"/>
    <s v="Z 24 Taas"/>
    <s v="MORNING NEWS"/>
    <n v="0.02"/>
  </r>
  <r>
    <x v="13"/>
    <x v="6"/>
    <s v="Z 24 Taas"/>
    <s v="MORNING NEWS"/>
    <n v="0.01"/>
  </r>
  <r>
    <x v="13"/>
    <x v="6"/>
    <s v="Z 24 Taas"/>
    <s v="MORNING NEWS"/>
    <n v="0.01"/>
  </r>
  <r>
    <x v="13"/>
    <x v="6"/>
    <s v="Z 24 Taas"/>
    <s v="MORNING NEWS"/>
    <n v="0.02"/>
  </r>
  <r>
    <x v="13"/>
    <x v="6"/>
    <s v="Z 24 Taas"/>
    <s v="SPOT LIGHT"/>
    <n v="0.01"/>
  </r>
  <r>
    <x v="13"/>
    <x v="6"/>
    <s v="Z 24 Taas"/>
    <s v="AFTERNOON NEWS"/>
    <n v="0.01"/>
  </r>
  <r>
    <x v="13"/>
    <x v="6"/>
    <s v="Z 24 Taas"/>
    <s v="AFTERNOON NEWS"/>
    <n v="0"/>
  </r>
  <r>
    <x v="13"/>
    <x v="6"/>
    <s v="Z 24 Taas"/>
    <s v="AFTERNOON NEWS"/>
    <n v="0"/>
  </r>
  <r>
    <x v="13"/>
    <x v="6"/>
    <s v="Z 24 Taas"/>
    <s v="AFTERNOON NEWS"/>
    <n v="0"/>
  </r>
  <r>
    <x v="13"/>
    <x v="6"/>
    <s v="Z 24 Taas"/>
    <s v="AAA TELE SHOPPING"/>
    <n v="0.01"/>
  </r>
  <r>
    <x v="13"/>
    <x v="6"/>
    <s v="Z 24 Taas"/>
    <s v="AFTERNOON NEWS"/>
    <n v="0.03"/>
  </r>
  <r>
    <x v="13"/>
    <x v="6"/>
    <s v="Z 24 Taas"/>
    <s v="AFTERNOON NEWS"/>
    <n v="0.04"/>
  </r>
  <r>
    <x v="13"/>
    <x v="6"/>
    <s v="Z 24 Taas"/>
    <s v="AFTERNOON NEWS"/>
    <n v="0"/>
  </r>
  <r>
    <x v="13"/>
    <x v="6"/>
    <s v="Z 24 Taas"/>
    <s v="HITGUNJ"/>
    <n v="0"/>
  </r>
  <r>
    <x v="13"/>
    <x v="6"/>
    <s v="Z 24 Taas"/>
    <s v="AFTERNOON NEWS"/>
    <n v="0"/>
  </r>
  <r>
    <x v="13"/>
    <x v="6"/>
    <s v="Z 24 Taas"/>
    <s v="EVENING NEWS"/>
    <n v="0"/>
  </r>
  <r>
    <x v="13"/>
    <x v="6"/>
    <s v="Z 24 Taas"/>
    <s v="SPOT LIGHT"/>
    <n v="0"/>
  </r>
  <r>
    <x v="13"/>
    <x v="6"/>
    <s v="Z 24 Taas"/>
    <s v="SPORTS BAR"/>
    <n v="0.03"/>
  </r>
  <r>
    <x v="13"/>
    <x v="6"/>
    <s v="Z 24 Taas"/>
    <s v="AAPLA MAHARASHTRA"/>
    <n v="0.01"/>
  </r>
  <r>
    <x v="13"/>
    <x v="6"/>
    <s v="Z 24 Taas"/>
    <s v="AAPLA MAHARASHTRA"/>
    <n v="0.02"/>
  </r>
  <r>
    <x v="13"/>
    <x v="6"/>
    <s v="Z 24 Taas"/>
    <s v="AAPLA JILHA AAPLI BAATMI"/>
    <n v="0.04"/>
  </r>
  <r>
    <x v="13"/>
    <x v="6"/>
    <s v="Z 24 Taas"/>
    <s v="MUMBAI PUNE NASHIK"/>
    <n v="0.03"/>
  </r>
  <r>
    <x v="13"/>
    <x v="6"/>
    <s v="Z 24 Taas"/>
    <s v="MUMBAI PUNE NASHIK"/>
    <n v="0.03"/>
  </r>
  <r>
    <x v="13"/>
    <x v="6"/>
    <s v="Z 24 Taas"/>
    <s v="ROKHTHOK"/>
    <n v="0.01"/>
  </r>
  <r>
    <x v="13"/>
    <x v="6"/>
    <s v="Z 24 Taas"/>
    <s v="AAPLI MUMBAI"/>
    <n v="0.02"/>
  </r>
  <r>
    <x v="13"/>
    <x v="6"/>
    <s v="Z 24 Taas"/>
    <s v="AAPLI MUMBAI"/>
    <n v="0.01"/>
  </r>
  <r>
    <x v="13"/>
    <x v="6"/>
    <s v="Z 24 Taas"/>
    <s v="LATE NIGHT EDITION"/>
    <n v="0.02"/>
  </r>
  <r>
    <x v="14"/>
    <x v="0"/>
    <s v="Z 24 Taas"/>
    <s v="NAMASKAR MAHARASHTRA"/>
    <n v="0.02"/>
  </r>
  <r>
    <x v="14"/>
    <x v="0"/>
    <s v="Z 24 Taas"/>
    <s v="GOOD MORNING MUMBAI"/>
    <n v="0.01"/>
  </r>
  <r>
    <x v="14"/>
    <x v="0"/>
    <s v="Z 24 Taas"/>
    <s v="MORNING NEWS"/>
    <n v="0.01"/>
  </r>
  <r>
    <x v="14"/>
    <x v="0"/>
    <s v="Z 24 Taas"/>
    <s v="MORNING NEWS"/>
    <n v="0.01"/>
  </r>
  <r>
    <x v="14"/>
    <x v="0"/>
    <s v="Z 24 Taas"/>
    <s v="ZATPAT BATMAYA"/>
    <n v="0.05"/>
  </r>
  <r>
    <x v="14"/>
    <x v="0"/>
    <s v="Z 24 Taas"/>
    <s v="ZATPAT BATMAYA"/>
    <n v="0.02"/>
  </r>
  <r>
    <x v="14"/>
    <x v="0"/>
    <s v="Z 24 Taas"/>
    <s v="ROKHTHOK"/>
    <n v="0.01"/>
  </r>
  <r>
    <x v="14"/>
    <x v="0"/>
    <s v="Z 24 Taas"/>
    <s v="ROKHTHOK"/>
    <n v="0.02"/>
  </r>
  <r>
    <x v="14"/>
    <x v="0"/>
    <s v="Z 24 Taas"/>
    <s v="ROKHTHOK"/>
    <n v="0"/>
  </r>
  <r>
    <x v="14"/>
    <x v="0"/>
    <s v="Z 24 Taas"/>
    <s v="CHANNEL KATTA"/>
    <n v="0"/>
  </r>
  <r>
    <x v="14"/>
    <x v="0"/>
    <s v="Z 24 Taas"/>
    <s v="CHANNEL KATTA"/>
    <n v="0.02"/>
  </r>
  <r>
    <x v="14"/>
    <x v="0"/>
    <s v="Z 24 Taas"/>
    <s v="AFTERNOON NEWS"/>
    <n v="0.01"/>
  </r>
  <r>
    <x v="14"/>
    <x v="0"/>
    <s v="Z 24 Taas"/>
    <s v="AFTERNOON NEWS"/>
    <n v="0"/>
  </r>
  <r>
    <x v="14"/>
    <x v="0"/>
    <s v="Z 24 Taas"/>
    <s v="AAA TELE SHOPPING"/>
    <n v="0"/>
  </r>
  <r>
    <x v="14"/>
    <x v="0"/>
    <s v="Z 24 Taas"/>
    <s v="EVENING NEWS"/>
    <n v="0.02"/>
  </r>
  <r>
    <x v="14"/>
    <x v="0"/>
    <s v="Z 24 Taas"/>
    <s v="SPOT LIGHT"/>
    <n v="0.01"/>
  </r>
  <r>
    <x v="14"/>
    <x v="0"/>
    <s v="Z 24 Taas"/>
    <s v="SPORTS BAR"/>
    <n v="0.01"/>
  </r>
  <r>
    <x v="14"/>
    <x v="0"/>
    <s v="Z 24 Taas"/>
    <s v="SPORTS BAR"/>
    <n v="0.02"/>
  </r>
  <r>
    <x v="14"/>
    <x v="0"/>
    <s v="Z 24 Taas"/>
    <s v="AAPLA MAHARASHTRA"/>
    <n v="0.02"/>
  </r>
  <r>
    <x v="14"/>
    <x v="0"/>
    <s v="Z 24 Taas"/>
    <s v="AAPLA MAHARASHTRA"/>
    <n v="0"/>
  </r>
  <r>
    <x v="14"/>
    <x v="0"/>
    <s v="Z 24 Taas"/>
    <s v="AAPLA MAHARASHTRA"/>
    <n v="0"/>
  </r>
  <r>
    <x v="14"/>
    <x v="0"/>
    <s v="Z 24 Taas"/>
    <s v="AAPLA JILHA AAPLI BAATMI"/>
    <n v="0.01"/>
  </r>
  <r>
    <x v="14"/>
    <x v="0"/>
    <s v="Z 24 Taas"/>
    <s v="AAPLA JILHA AAPLI BAATMI"/>
    <n v="0"/>
  </r>
  <r>
    <x v="14"/>
    <x v="0"/>
    <s v="Z 24 Taas"/>
    <s v="MUMBAI PUNE NASHIK"/>
    <n v="0"/>
  </r>
  <r>
    <x v="14"/>
    <x v="0"/>
    <s v="Z 24 Taas"/>
    <s v="MUMBAI PUNE NASHIK"/>
    <n v="0.02"/>
  </r>
  <r>
    <x v="14"/>
    <x v="0"/>
    <s v="Z 24 Taas"/>
    <s v="MUMBAI PUNE NASHIK"/>
    <n v="0"/>
  </r>
  <r>
    <x v="14"/>
    <x v="0"/>
    <s v="Z 24 Taas"/>
    <s v="MUMBAI PUNE NASHIK"/>
    <n v="0.03"/>
  </r>
  <r>
    <x v="14"/>
    <x v="0"/>
    <s v="Z 24 Taas"/>
    <s v="ROKHTHOK"/>
    <n v="0"/>
  </r>
  <r>
    <x v="14"/>
    <x v="0"/>
    <s v="Z 24 Taas"/>
    <s v="ROKHTHOK"/>
    <n v="0"/>
  </r>
  <r>
    <x v="14"/>
    <x v="0"/>
    <s v="Z 24 Taas"/>
    <s v="ROKHTHOK"/>
    <n v="0.03"/>
  </r>
  <r>
    <x v="14"/>
    <x v="0"/>
    <s v="Z 24 Taas"/>
    <s v="NONSTOP 10 CHYA BAATMYA"/>
    <n v="0.05"/>
  </r>
  <r>
    <x v="14"/>
    <x v="0"/>
    <s v="Z 24 Taas"/>
    <s v="LATE NIGHT EDITION"/>
    <n v="0.04"/>
  </r>
  <r>
    <x v="15"/>
    <x v="1"/>
    <s v="Z 24 Taas"/>
    <s v="NAMASKAR MAHARASHTRA"/>
    <n v="0"/>
  </r>
  <r>
    <x v="15"/>
    <x v="1"/>
    <s v="Z 24 Taas"/>
    <s v="NAMASKAR MAHARASHTRA"/>
    <n v="0.01"/>
  </r>
  <r>
    <x v="15"/>
    <x v="1"/>
    <s v="Z 24 Taas"/>
    <s v="GOOD MORNING MUMBAI"/>
    <n v="0.04"/>
  </r>
  <r>
    <x v="15"/>
    <x v="1"/>
    <s v="Z 24 Taas"/>
    <s v="GOOD MORNING MUMBAI"/>
    <n v="0.01"/>
  </r>
  <r>
    <x v="15"/>
    <x v="1"/>
    <s v="Z 24 Taas"/>
    <s v="MORNING NEWS"/>
    <n v="0.02"/>
  </r>
  <r>
    <x v="15"/>
    <x v="1"/>
    <s v="Z 24 Taas"/>
    <s v="ZATPAT BATMAYA"/>
    <n v="0.02"/>
  </r>
  <r>
    <x v="15"/>
    <x v="1"/>
    <s v="Z 24 Taas"/>
    <s v="ZATPAT BATMAYA"/>
    <n v="0.06"/>
  </r>
  <r>
    <x v="15"/>
    <x v="1"/>
    <s v="Z 24 Taas"/>
    <s v="MORNING NEWS"/>
    <n v="0.02"/>
  </r>
  <r>
    <x v="15"/>
    <x v="1"/>
    <s v="Z 24 Taas"/>
    <s v="MORNING NEWS"/>
    <n v="0"/>
  </r>
  <r>
    <x v="15"/>
    <x v="1"/>
    <s v="Z 24 Taas"/>
    <s v="MORNING NEWS"/>
    <n v="0"/>
  </r>
  <r>
    <x v="15"/>
    <x v="1"/>
    <s v="Z 24 Taas"/>
    <s v="MORNING NEWS"/>
    <n v="0"/>
  </r>
  <r>
    <x v="15"/>
    <x v="1"/>
    <s v="Z 24 Taas"/>
    <s v="CHANNEL KATTA"/>
    <n v="0"/>
  </r>
  <r>
    <x v="15"/>
    <x v="1"/>
    <s v="Z 24 Taas"/>
    <s v="CHANNEL KATTA"/>
    <n v="0"/>
  </r>
  <r>
    <x v="15"/>
    <x v="1"/>
    <s v="Z 24 Taas"/>
    <s v="CHANNEL KATTA"/>
    <n v="0.01"/>
  </r>
  <r>
    <x v="15"/>
    <x v="1"/>
    <s v="Z 24 Taas"/>
    <s v="CHANNEL KATTA"/>
    <n v="0.02"/>
  </r>
  <r>
    <x v="15"/>
    <x v="1"/>
    <s v="Z 24 Taas"/>
    <s v="AFTERNOON NEWS"/>
    <n v="0.01"/>
  </r>
  <r>
    <x v="15"/>
    <x v="1"/>
    <s v="Z 24 Taas"/>
    <s v="SPOT LIGHT"/>
    <n v="0.01"/>
  </r>
  <r>
    <x v="15"/>
    <x v="1"/>
    <s v="Z 24 Taas"/>
    <s v="AAA TELE SHOPPING"/>
    <n v="0.01"/>
  </r>
  <r>
    <x v="15"/>
    <x v="1"/>
    <s v="Z 24 Taas"/>
    <s v="AFTERNOON NEWS"/>
    <n v="0"/>
  </r>
  <r>
    <x v="15"/>
    <x v="1"/>
    <s v="Z 24 Taas"/>
    <s v="AFTERNOON NEWS"/>
    <n v="0.01"/>
  </r>
  <r>
    <x v="15"/>
    <x v="1"/>
    <s v="Z 24 Taas"/>
    <s v="EVENING NEWS"/>
    <n v="0"/>
  </r>
  <r>
    <x v="15"/>
    <x v="1"/>
    <s v="Z 24 Taas"/>
    <s v="EVENING NEWS"/>
    <n v="0.03"/>
  </r>
  <r>
    <x v="15"/>
    <x v="1"/>
    <s v="Z 24 Taas"/>
    <s v="ZEE 24 TAAS SPECIAL REPORT"/>
    <n v="0.01"/>
  </r>
  <r>
    <x v="15"/>
    <x v="1"/>
    <s v="Z 24 Taas"/>
    <s v="ZEE 24 TAAS SPECIAL REPORT"/>
    <n v="0.02"/>
  </r>
  <r>
    <x v="15"/>
    <x v="1"/>
    <s v="Z 24 Taas"/>
    <s v="EVENING NEWS"/>
    <n v="0.02"/>
  </r>
  <r>
    <x v="15"/>
    <x v="1"/>
    <s v="Z 24 Taas"/>
    <s v="SPORTS BAR"/>
    <n v="0.02"/>
  </r>
  <r>
    <x v="15"/>
    <x v="1"/>
    <s v="Z 24 Taas"/>
    <s v="SPORTS BAR"/>
    <n v="0.01"/>
  </r>
  <r>
    <x v="15"/>
    <x v="1"/>
    <s v="Z 24 Taas"/>
    <s v="AAPLA MAHARASHTRA"/>
    <n v="0.02"/>
  </r>
  <r>
    <x v="15"/>
    <x v="1"/>
    <s v="Z 24 Taas"/>
    <s v="AAPLA MAHARASHTRA"/>
    <n v="0.01"/>
  </r>
  <r>
    <x v="15"/>
    <x v="1"/>
    <s v="Z 24 Taas"/>
    <s v="AAPLA JILHA AAPLI BAATMI"/>
    <n v="0.02"/>
  </r>
  <r>
    <x v="15"/>
    <x v="1"/>
    <s v="Z 24 Taas"/>
    <s v="AAPLI MUMBAI"/>
    <n v="0.05"/>
  </r>
  <r>
    <x v="15"/>
    <x v="1"/>
    <s v="Z 24 Taas"/>
    <s v="LATE NIGHT EDITION"/>
    <n v="0"/>
  </r>
  <r>
    <x v="15"/>
    <x v="1"/>
    <s v="Z 24 Taas"/>
    <s v="LATE NIGHT EDITION"/>
    <n v="0.01"/>
  </r>
  <r>
    <x v="16"/>
    <x v="2"/>
    <s v="Z 24 Taas"/>
    <s v="NAMASKAR MAHARASHTRA"/>
    <n v="0.08"/>
  </r>
  <r>
    <x v="16"/>
    <x v="2"/>
    <s v="Z 24 Taas"/>
    <s v="GOOD MORNING MUMBAI"/>
    <n v="0.01"/>
  </r>
  <r>
    <x v="16"/>
    <x v="2"/>
    <s v="Z 24 Taas"/>
    <s v="GOOD MORNING MUMBAI"/>
    <n v="0.02"/>
  </r>
  <r>
    <x v="16"/>
    <x v="2"/>
    <s v="Z 24 Taas"/>
    <s v="GOOD MORNING MUMBAI"/>
    <n v="0.02"/>
  </r>
  <r>
    <x v="16"/>
    <x v="2"/>
    <s v="Z 24 Taas"/>
    <s v="MORNING NEWS"/>
    <n v="0.01"/>
  </r>
  <r>
    <x v="16"/>
    <x v="2"/>
    <s v="Z 24 Taas"/>
    <s v="CHANNEL KATTA"/>
    <n v="0.01"/>
  </r>
  <r>
    <x v="16"/>
    <x v="2"/>
    <s v="Z 24 Taas"/>
    <s v="CHANNEL KATTA"/>
    <n v="0.01"/>
  </r>
  <r>
    <x v="16"/>
    <x v="2"/>
    <s v="Z 24 Taas"/>
    <s v="AFTERNOON NEWS"/>
    <n v="0"/>
  </r>
  <r>
    <x v="16"/>
    <x v="2"/>
    <s v="Z 24 Taas"/>
    <s v="AFTERNOON NEWS"/>
    <n v="0"/>
  </r>
  <r>
    <x v="16"/>
    <x v="2"/>
    <s v="Z 24 Taas"/>
    <s v="EVENING NEWS"/>
    <n v="0.05"/>
  </r>
  <r>
    <x v="16"/>
    <x v="2"/>
    <s v="Z 24 Taas"/>
    <s v="EVENING NEWS"/>
    <n v="0.05"/>
  </r>
  <r>
    <x v="16"/>
    <x v="2"/>
    <s v="Z 24 Taas"/>
    <s v="SPOT LIGHT"/>
    <n v="0"/>
  </r>
  <r>
    <x v="16"/>
    <x v="2"/>
    <s v="Z 24 Taas"/>
    <s v="SPOT LIGHT"/>
    <n v="0"/>
  </r>
  <r>
    <x v="16"/>
    <x v="2"/>
    <s v="Z 24 Taas"/>
    <s v="SPOT LIGHT"/>
    <n v="0"/>
  </r>
  <r>
    <x v="16"/>
    <x v="2"/>
    <s v="Z 24 Taas"/>
    <s v="SPOT LIGHT"/>
    <n v="0"/>
  </r>
  <r>
    <x v="16"/>
    <x v="2"/>
    <s v="Z 24 Taas"/>
    <s v="SPOT LIGHT"/>
    <n v="0"/>
  </r>
  <r>
    <x v="16"/>
    <x v="2"/>
    <s v="Z 24 Taas"/>
    <s v="EVENING NEWS"/>
    <n v="0.01"/>
  </r>
  <r>
    <x v="16"/>
    <x v="2"/>
    <s v="Z 24 Taas"/>
    <s v="EVENING NEWS"/>
    <n v="0"/>
  </r>
  <r>
    <x v="16"/>
    <x v="2"/>
    <s v="Z 24 Taas"/>
    <s v="EVENING NEWS"/>
    <n v="0"/>
  </r>
  <r>
    <x v="16"/>
    <x v="2"/>
    <s v="Z 24 Taas"/>
    <s v="SPORTS BAR"/>
    <n v="0.01"/>
  </r>
  <r>
    <x v="16"/>
    <x v="2"/>
    <s v="Z 24 Taas"/>
    <s v="SPORTS BAR"/>
    <n v="0.01"/>
  </r>
  <r>
    <x v="16"/>
    <x v="2"/>
    <s v="Z 24 Taas"/>
    <s v="SPORTS BAR"/>
    <n v="0.01"/>
  </r>
  <r>
    <x v="16"/>
    <x v="2"/>
    <s v="Z 24 Taas"/>
    <s v="SPORTS BAR"/>
    <n v="0"/>
  </r>
  <r>
    <x v="16"/>
    <x v="2"/>
    <s v="Z 24 Taas"/>
    <s v="AAPLA MAHARASHTRA"/>
    <n v="0"/>
  </r>
  <r>
    <x v="16"/>
    <x v="2"/>
    <s v="Z 24 Taas"/>
    <s v="AAPLI MUMBAI"/>
    <n v="0"/>
  </r>
  <r>
    <x v="16"/>
    <x v="2"/>
    <s v="Z 24 Taas"/>
    <s v="AAPLI MUMBAI"/>
    <n v="0"/>
  </r>
  <r>
    <x v="16"/>
    <x v="2"/>
    <s v="Z 24 Taas"/>
    <s v="AAPLI MUMBAI"/>
    <n v="0"/>
  </r>
  <r>
    <x v="16"/>
    <x v="2"/>
    <s v="Z 24 Taas"/>
    <s v="LATE NIGHT EDITION"/>
    <n v="0"/>
  </r>
  <r>
    <x v="16"/>
    <x v="2"/>
    <s v="Z 24 Taas"/>
    <s v="LATE NIGHT EDITION"/>
    <n v="0"/>
  </r>
  <r>
    <x v="16"/>
    <x v="2"/>
    <s v="Z 24 Taas"/>
    <s v="LATE NIGHT EDITION"/>
    <n v="0"/>
  </r>
  <r>
    <x v="16"/>
    <x v="2"/>
    <s v="Z 24 Taas"/>
    <s v="LATE NIGHT EDITION"/>
    <n v="0"/>
  </r>
  <r>
    <x v="16"/>
    <x v="2"/>
    <s v="Z 24 Taas"/>
    <s v="LATE NIGHT EDITION"/>
    <n v="0"/>
  </r>
  <r>
    <x v="17"/>
    <x v="3"/>
    <s v="Z 24 Taas"/>
    <s v="NAMASKAR MAHARASHTRA"/>
    <n v="0.01"/>
  </r>
  <r>
    <x v="17"/>
    <x v="3"/>
    <s v="Z 24 Taas"/>
    <s v="MORNING NEWS"/>
    <n v="0.01"/>
  </r>
  <r>
    <x v="17"/>
    <x v="3"/>
    <s v="Z 24 Taas"/>
    <s v="MORNING NEWS"/>
    <n v="0.01"/>
  </r>
  <r>
    <x v="17"/>
    <x v="3"/>
    <s v="Z 24 Taas"/>
    <s v="ZATPAT BATMAYA"/>
    <n v="0.01"/>
  </r>
  <r>
    <x v="17"/>
    <x v="3"/>
    <s v="Z 24 Taas"/>
    <s v="ZATPAT BATMAYA"/>
    <n v="0.01"/>
  </r>
  <r>
    <x v="17"/>
    <x v="3"/>
    <s v="Z 24 Taas"/>
    <s v="ZATPAT BATMAYA"/>
    <n v="0.06"/>
  </r>
  <r>
    <x v="17"/>
    <x v="3"/>
    <s v="Z 24 Taas"/>
    <s v="ZATPAT BATMAYA"/>
    <n v="0.01"/>
  </r>
  <r>
    <x v="17"/>
    <x v="3"/>
    <s v="Z 24 Taas"/>
    <s v="PURTI GRAMVIKASHACHI"/>
    <n v="0.02"/>
  </r>
  <r>
    <x v="17"/>
    <x v="3"/>
    <s v="Z 24 Taas"/>
    <s v="PURTI GRAMVIKASHACHI"/>
    <n v="0.01"/>
  </r>
  <r>
    <x v="17"/>
    <x v="3"/>
    <s v="Z 24 Taas"/>
    <s v="PURTI GRAMVIKASHACHI"/>
    <n v="0.01"/>
  </r>
  <r>
    <x v="17"/>
    <x v="3"/>
    <s v="Z 24 Taas"/>
    <s v="ROKHTHOK"/>
    <n v="0"/>
  </r>
  <r>
    <x v="17"/>
    <x v="3"/>
    <s v="Z 24 Taas"/>
    <s v="ROKHTHOK"/>
    <n v="0"/>
  </r>
  <r>
    <x v="17"/>
    <x v="3"/>
    <s v="Z 24 Taas"/>
    <s v="ROKHTHOK"/>
    <n v="0"/>
  </r>
  <r>
    <x v="17"/>
    <x v="3"/>
    <s v="Z 24 Taas"/>
    <s v="MORNING NEWS"/>
    <n v="0"/>
  </r>
  <r>
    <x v="17"/>
    <x v="3"/>
    <s v="Z 24 Taas"/>
    <s v="MORNING NEWS"/>
    <n v="0"/>
  </r>
  <r>
    <x v="17"/>
    <x v="3"/>
    <s v="Z 24 Taas"/>
    <s v="MORNING NEWS"/>
    <n v="0"/>
  </r>
  <r>
    <x v="17"/>
    <x v="3"/>
    <s v="Z 24 Taas"/>
    <s v="AFTERNOON NEWS"/>
    <n v="0"/>
  </r>
  <r>
    <x v="17"/>
    <x v="3"/>
    <s v="Z 24 Taas"/>
    <s v="AAA TELE SHOPPING"/>
    <n v="0"/>
  </r>
  <r>
    <x v="17"/>
    <x v="3"/>
    <s v="Z 24 Taas"/>
    <s v="YASHOGATHA"/>
    <n v="0"/>
  </r>
  <r>
    <x v="17"/>
    <x v="3"/>
    <s v="Z 24 Taas"/>
    <s v="YASHOGATHA"/>
    <n v="0.04"/>
  </r>
  <r>
    <x v="17"/>
    <x v="3"/>
    <s v="Z 24 Taas"/>
    <s v="PASSWORD SHRIMANTICHA"/>
    <n v="0"/>
  </r>
  <r>
    <x v="17"/>
    <x v="3"/>
    <s v="Z 24 Taas"/>
    <s v="AAPLA MAHARASHTRA"/>
    <n v="0.06"/>
  </r>
  <r>
    <x v="17"/>
    <x v="3"/>
    <s v="Z 24 Taas"/>
    <s v="AAPLA MAHARASHTRA"/>
    <n v="0.02"/>
  </r>
  <r>
    <x v="17"/>
    <x v="3"/>
    <s v="Z 24 Taas"/>
    <s v="AAPLA MAHARASHTRA"/>
    <n v="0"/>
  </r>
  <r>
    <x v="17"/>
    <x v="3"/>
    <s v="Z 24 Taas"/>
    <s v="ZEE HELPLINE-SAWAL HAQCHA"/>
    <n v="0"/>
  </r>
  <r>
    <x v="17"/>
    <x v="3"/>
    <s v="Z 24 Taas"/>
    <s v="ZEE HELPLINE-SAWAL HAQCHA"/>
    <n v="0"/>
  </r>
  <r>
    <x v="17"/>
    <x v="3"/>
    <s v="Z 24 Taas"/>
    <s v="ZEE HELPLINE-SAWAL HAQCHA"/>
    <n v="0"/>
  </r>
  <r>
    <x v="17"/>
    <x v="3"/>
    <s v="Z 24 Taas"/>
    <s v="ZEE HELPLINE-SAWAL HAQCHA"/>
    <n v="0.05"/>
  </r>
  <r>
    <x v="17"/>
    <x v="3"/>
    <s v="Z 24 Taas"/>
    <s v="MUMBAI PUNE NASHIK"/>
    <n v="0.04"/>
  </r>
  <r>
    <x v="17"/>
    <x v="3"/>
    <s v="Z 24 Taas"/>
    <s v="HEART TO HEART"/>
    <n v="0.02"/>
  </r>
  <r>
    <x v="17"/>
    <x v="3"/>
    <s v="Z 24 Taas"/>
    <s v="LATE NIGHT EDITION"/>
    <n v="0"/>
  </r>
  <r>
    <x v="18"/>
    <x v="4"/>
    <s v="Z 24 Taas"/>
    <s v="ZATPAT BATMAYA"/>
    <n v="0.02"/>
  </r>
  <r>
    <x v="18"/>
    <x v="4"/>
    <s v="Z 24 Taas"/>
    <s v="MORNING NEWS"/>
    <n v="0.01"/>
  </r>
  <r>
    <x v="18"/>
    <x v="4"/>
    <s v="Z 24 Taas"/>
    <s v="MORNING NEWS"/>
    <n v="0.01"/>
  </r>
  <r>
    <x v="18"/>
    <x v="4"/>
    <s v="Z 24 Taas"/>
    <s v="MORNING NEWS"/>
    <n v="0.02"/>
  </r>
  <r>
    <x v="18"/>
    <x v="4"/>
    <s v="Z 24 Taas"/>
    <s v="MORNING NEWS"/>
    <n v="0"/>
  </r>
  <r>
    <x v="18"/>
    <x v="4"/>
    <s v="Z 24 Taas"/>
    <s v="GHAR SWAPNANCHA"/>
    <n v="0.01"/>
  </r>
  <r>
    <x v="18"/>
    <x v="4"/>
    <s v="Z 24 Taas"/>
    <s v="GHAR SWAPNANCHA"/>
    <n v="0"/>
  </r>
  <r>
    <x v="18"/>
    <x v="4"/>
    <s v="Z 24 Taas"/>
    <s v="GHAR SWAPNANCHA"/>
    <n v="0"/>
  </r>
  <r>
    <x v="18"/>
    <x v="4"/>
    <s v="Z 24 Taas"/>
    <s v="GHAR SWAPNANCHA"/>
    <n v="0"/>
  </r>
  <r>
    <x v="18"/>
    <x v="4"/>
    <s v="Z 24 Taas"/>
    <s v="GHAR SWAPNANCHA"/>
    <n v="0"/>
  </r>
  <r>
    <x v="18"/>
    <x v="4"/>
    <s v="Z 24 Taas"/>
    <s v="GHAR SWAPNANCHA"/>
    <n v="0"/>
  </r>
  <r>
    <x v="18"/>
    <x v="4"/>
    <s v="Z 24 Taas"/>
    <s v="GHAR SWAPNANCHA"/>
    <n v="0"/>
  </r>
  <r>
    <x v="18"/>
    <x v="4"/>
    <s v="Z 24 Taas"/>
    <s v="CAREER GURU"/>
    <n v="0"/>
  </r>
  <r>
    <x v="18"/>
    <x v="4"/>
    <s v="Z 24 Taas"/>
    <s v="CAREER GURU"/>
    <n v="0"/>
  </r>
  <r>
    <x v="18"/>
    <x v="4"/>
    <s v="Z 24 Taas"/>
    <s v="MORNING NEWS"/>
    <n v="0"/>
  </r>
  <r>
    <x v="18"/>
    <x v="4"/>
    <s v="Z 24 Taas"/>
    <s v="MORNING NEWS"/>
    <n v="0"/>
  </r>
  <r>
    <x v="18"/>
    <x v="4"/>
    <s v="Z 24 Taas"/>
    <s v="MORNING NEWS"/>
    <n v="0.01"/>
  </r>
  <r>
    <x v="18"/>
    <x v="4"/>
    <s v="Z 24 Taas"/>
    <s v="HEART TO HEART"/>
    <n v="0.02"/>
  </r>
  <r>
    <x v="18"/>
    <x v="4"/>
    <s v="Z 24 Taas"/>
    <s v="HEART TO HEART"/>
    <n v="0.05"/>
  </r>
  <r>
    <x v="18"/>
    <x v="4"/>
    <s v="Z 24 Taas"/>
    <s v="HEART TO HEART"/>
    <n v="0"/>
  </r>
  <r>
    <x v="18"/>
    <x v="4"/>
    <s v="Z 24 Taas"/>
    <s v="HEART TO HEART"/>
    <n v="0"/>
  </r>
  <r>
    <x v="18"/>
    <x v="4"/>
    <s v="Z 24 Taas"/>
    <s v="HEART TO HEART"/>
    <n v="0"/>
  </r>
  <r>
    <x v="18"/>
    <x v="4"/>
    <s v="Z 24 Taas"/>
    <s v="HEART TO HEART"/>
    <n v="0"/>
  </r>
  <r>
    <x v="18"/>
    <x v="4"/>
    <s v="Z 24 Taas"/>
    <s v="YASHOGATHA"/>
    <n v="0.03"/>
  </r>
  <r>
    <x v="18"/>
    <x v="4"/>
    <s v="Z 24 Taas"/>
    <s v="YASHOGATHA"/>
    <n v="0.01"/>
  </r>
  <r>
    <x v="18"/>
    <x v="4"/>
    <s v="Z 24 Taas"/>
    <s v="AFTERNOON NEWS"/>
    <n v="0.08"/>
  </r>
  <r>
    <x v="18"/>
    <x v="4"/>
    <s v="Z 24 Taas"/>
    <s v="GAON TITHE 24 TAAS"/>
    <n v="0"/>
  </r>
  <r>
    <x v="18"/>
    <x v="4"/>
    <s v="Z 24 Taas"/>
    <s v="GAON TITHE 24 TAAS"/>
    <n v="0"/>
  </r>
  <r>
    <x v="18"/>
    <x v="4"/>
    <s v="Z 24 Taas"/>
    <s v="PURTI GRAMVIKASHACHI"/>
    <n v="0"/>
  </r>
  <r>
    <x v="18"/>
    <x v="4"/>
    <s v="Z 24 Taas"/>
    <s v="NONSTOP 10 CHYA BAATMYA"/>
    <n v="0"/>
  </r>
  <r>
    <x v="18"/>
    <x v="4"/>
    <s v="Z 24 Taas"/>
    <s v="ZEE HELPLINE-SAWAL HAQCHA"/>
    <n v="0.01"/>
  </r>
  <r>
    <x v="18"/>
    <x v="4"/>
    <s v="Z 24 Taas"/>
    <s v="ZEE HELPLINE-SAWAL HAQCHA"/>
    <n v="0"/>
  </r>
  <r>
    <x v="19"/>
    <x v="5"/>
    <s v="Z 24 Taas"/>
    <s v="NAMASKAR MAHARASHTRA"/>
    <n v="0.02"/>
  </r>
  <r>
    <x v="19"/>
    <x v="5"/>
    <s v="Z 24 Taas"/>
    <s v="NAMASKAR MAHARASHTRA"/>
    <n v="0.01"/>
  </r>
  <r>
    <x v="19"/>
    <x v="5"/>
    <s v="Z 24 Taas"/>
    <s v="GOOD MORNING MUMBAI"/>
    <n v="0.03"/>
  </r>
  <r>
    <x v="19"/>
    <x v="5"/>
    <s v="Z 24 Taas"/>
    <s v="GOOD MORNING MUMBAI"/>
    <n v="0.03"/>
  </r>
  <r>
    <x v="19"/>
    <x v="5"/>
    <s v="Z 24 Taas"/>
    <s v="GOOD MORNING MUMBAI"/>
    <n v="0.01"/>
  </r>
  <r>
    <x v="19"/>
    <x v="5"/>
    <s v="Z 24 Taas"/>
    <s v="MORNING NEWS"/>
    <n v="0.01"/>
  </r>
  <r>
    <x v="19"/>
    <x v="5"/>
    <s v="Z 24 Taas"/>
    <s v="MORNING NEWS"/>
    <n v="0.01"/>
  </r>
  <r>
    <x v="19"/>
    <x v="5"/>
    <s v="Z 24 Taas"/>
    <s v="MORNING NEWS"/>
    <n v="0"/>
  </r>
  <r>
    <x v="19"/>
    <x v="5"/>
    <s v="Z 24 Taas"/>
    <s v="ZATPAT BATMAYA"/>
    <n v="0.01"/>
  </r>
  <r>
    <x v="19"/>
    <x v="5"/>
    <s v="Z 24 Taas"/>
    <s v="MORNING NEWS"/>
    <n v="0"/>
  </r>
  <r>
    <x v="19"/>
    <x v="5"/>
    <s v="Z 24 Taas"/>
    <s v="MORNING NEWS"/>
    <n v="0.01"/>
  </r>
  <r>
    <x v="19"/>
    <x v="5"/>
    <s v="Z 24 Taas"/>
    <s v="GAON TITHE 24 TAAS"/>
    <n v="0.03"/>
  </r>
  <r>
    <x v="19"/>
    <x v="5"/>
    <s v="Z 24 Taas"/>
    <s v="GAON TITHE 24 TAAS"/>
    <n v="0"/>
  </r>
  <r>
    <x v="19"/>
    <x v="5"/>
    <s v="Z 24 Taas"/>
    <s v="NATYA DARBAR"/>
    <n v="0.01"/>
  </r>
  <r>
    <x v="19"/>
    <x v="5"/>
    <s v="Z 24 Taas"/>
    <s v="NATYA DARBAR"/>
    <n v="0"/>
  </r>
  <r>
    <x v="19"/>
    <x v="5"/>
    <s v="Z 24 Taas"/>
    <s v="MORNING NEWS"/>
    <n v="0.01"/>
  </r>
  <r>
    <x v="19"/>
    <x v="5"/>
    <s v="Z 24 Taas"/>
    <s v="CHANNEL KATTA"/>
    <n v="0.01"/>
  </r>
  <r>
    <x v="19"/>
    <x v="5"/>
    <s v="Z 24 Taas"/>
    <s v="AFTERNOON NEWS"/>
    <n v="0.01"/>
  </r>
  <r>
    <x v="19"/>
    <x v="5"/>
    <s v="Z 24 Taas"/>
    <s v="AAA TELE SHOPPING"/>
    <n v="0"/>
  </r>
  <r>
    <x v="19"/>
    <x v="5"/>
    <s v="Z 24 Taas"/>
    <s v="EVENING NEWS"/>
    <n v="0.01"/>
  </r>
  <r>
    <x v="19"/>
    <x v="5"/>
    <s v="Z 24 Taas"/>
    <s v="SPOT LIGHT"/>
    <n v="0"/>
  </r>
  <r>
    <x v="19"/>
    <x v="5"/>
    <s v="Z 24 Taas"/>
    <s v="EVENING NEWS"/>
    <n v="0"/>
  </r>
  <r>
    <x v="19"/>
    <x v="5"/>
    <s v="Z 24 Taas"/>
    <s v="SPORTS BAR"/>
    <n v="0"/>
  </r>
  <r>
    <x v="19"/>
    <x v="5"/>
    <s v="Z 24 Taas"/>
    <s v="SPORTS BAR"/>
    <n v="0.03"/>
  </r>
  <r>
    <x v="19"/>
    <x v="5"/>
    <s v="Z 24 Taas"/>
    <s v="AAPLA MAHARASHTRA"/>
    <n v="0.01"/>
  </r>
  <r>
    <x v="19"/>
    <x v="5"/>
    <s v="Z 24 Taas"/>
    <s v="AAPLA MAHARASHTRA"/>
    <n v="0"/>
  </r>
  <r>
    <x v="19"/>
    <x v="5"/>
    <s v="Z 24 Taas"/>
    <s v="AAPLA MAHARASHTRA"/>
    <n v="0"/>
  </r>
  <r>
    <x v="19"/>
    <x v="5"/>
    <s v="Z 24 Taas"/>
    <s v="AAPLA JILHA AAPLI BAATMI"/>
    <n v="0.01"/>
  </r>
  <r>
    <x v="19"/>
    <x v="5"/>
    <s v="Z 24 Taas"/>
    <s v="AAPLA JILHA AAPLI BAATMI"/>
    <n v="0.01"/>
  </r>
  <r>
    <x v="19"/>
    <x v="5"/>
    <s v="Z 24 Taas"/>
    <s v="AAPLA JILHA AAPLI BAATMI"/>
    <n v="0.03"/>
  </r>
  <r>
    <x v="19"/>
    <x v="5"/>
    <s v="Z 24 Taas"/>
    <s v="MUMBAI PUNE NASHIK"/>
    <n v="0.03"/>
  </r>
  <r>
    <x v="19"/>
    <x v="5"/>
    <s v="Z 24 Taas"/>
    <s v="LATE NIGHT EDITION"/>
    <n v="0.06"/>
  </r>
  <r>
    <x v="20"/>
    <x v="6"/>
    <s v="Z 24 Taas"/>
    <s v="GOOD MORNING MUMBAI"/>
    <n v="0.01"/>
  </r>
  <r>
    <x v="20"/>
    <x v="6"/>
    <s v="Z 24 Taas"/>
    <s v="MORNING NEWS"/>
    <n v="0.01"/>
  </r>
  <r>
    <x v="20"/>
    <x v="6"/>
    <s v="Z 24 Taas"/>
    <s v="MORNING NEWS"/>
    <n v="0.02"/>
  </r>
  <r>
    <x v="20"/>
    <x v="6"/>
    <s v="Z 24 Taas"/>
    <s v="ZATPAT BATMAYA"/>
    <n v="0.01"/>
  </r>
  <r>
    <x v="20"/>
    <x v="6"/>
    <s v="Z 24 Taas"/>
    <s v="ZATPAT BATMAYA"/>
    <n v="0.02"/>
  </r>
  <r>
    <x v="20"/>
    <x v="6"/>
    <s v="Z 24 Taas"/>
    <s v="MORNING NEWS"/>
    <n v="0.01"/>
  </r>
  <r>
    <x v="20"/>
    <x v="6"/>
    <s v="Z 24 Taas"/>
    <s v="MORNING NEWS"/>
    <n v="0.01"/>
  </r>
  <r>
    <x v="20"/>
    <x v="6"/>
    <s v="Z 24 Taas"/>
    <s v="MORNING NEWS"/>
    <n v="0.01"/>
  </r>
  <r>
    <x v="20"/>
    <x v="6"/>
    <s v="Z 24 Taas"/>
    <s v="ROKHTHOK"/>
    <n v="0.01"/>
  </r>
  <r>
    <x v="20"/>
    <x v="6"/>
    <s v="Z 24 Taas"/>
    <s v="ROKHTHOK"/>
    <n v="0.01"/>
  </r>
  <r>
    <x v="20"/>
    <x v="6"/>
    <s v="Z 24 Taas"/>
    <s v="MORNING NEWS"/>
    <n v="0"/>
  </r>
  <r>
    <x v="20"/>
    <x v="6"/>
    <s v="Z 24 Taas"/>
    <s v="CHANNEL KATTA"/>
    <n v="0.02"/>
  </r>
  <r>
    <x v="20"/>
    <x v="6"/>
    <s v="Z 24 Taas"/>
    <s v="AFTERNOON NEWS"/>
    <n v="0"/>
  </r>
  <r>
    <x v="20"/>
    <x v="6"/>
    <s v="Z 24 Taas"/>
    <s v="AFTERNOON NEWS"/>
    <n v="0"/>
  </r>
  <r>
    <x v="20"/>
    <x v="6"/>
    <s v="Z 24 Taas"/>
    <s v="AAA TELE SHOPPING"/>
    <n v="0"/>
  </r>
  <r>
    <x v="20"/>
    <x v="6"/>
    <s v="Z 24 Taas"/>
    <s v="AFTERNOON NEWS"/>
    <n v="0"/>
  </r>
  <r>
    <x v="20"/>
    <x v="6"/>
    <s v="Z 24 Taas"/>
    <s v="EVENING NEWS"/>
    <n v="0"/>
  </r>
  <r>
    <x v="20"/>
    <x v="6"/>
    <s v="Z 24 Taas"/>
    <s v="SPOT LIGHT"/>
    <n v="0"/>
  </r>
  <r>
    <x v="20"/>
    <x v="6"/>
    <s v="Z 24 Taas"/>
    <s v="SPOT LIGHT"/>
    <n v="0.01"/>
  </r>
  <r>
    <x v="20"/>
    <x v="6"/>
    <s v="Z 24 Taas"/>
    <s v="SPOT LIGHT"/>
    <n v="0"/>
  </r>
  <r>
    <x v="20"/>
    <x v="6"/>
    <s v="Z 24 Taas"/>
    <s v="SPORTS BAR"/>
    <n v="0.02"/>
  </r>
  <r>
    <x v="20"/>
    <x v="6"/>
    <s v="Z 24 Taas"/>
    <s v="SPORTS BAR"/>
    <n v="0.03"/>
  </r>
  <r>
    <x v="20"/>
    <x v="6"/>
    <s v="Z 24 Taas"/>
    <s v="AAPLA MAHARASHTRA"/>
    <n v="0.03"/>
  </r>
  <r>
    <x v="20"/>
    <x v="6"/>
    <s v="Z 24 Taas"/>
    <s v="AAPLA JILHA AAPLI BAATMI"/>
    <n v="0.02"/>
  </r>
  <r>
    <x v="20"/>
    <x v="6"/>
    <s v="Z 24 Taas"/>
    <s v="ROKHTHOK"/>
    <n v="0.01"/>
  </r>
  <r>
    <x v="20"/>
    <x v="6"/>
    <s v="Z 24 Taas"/>
    <s v="AAPLI MUMBAI"/>
    <n v="0.01"/>
  </r>
  <r>
    <x v="20"/>
    <x v="6"/>
    <s v="Z 24 Taas"/>
    <s v="LATE NIGHT EDITION"/>
    <n v="0.04"/>
  </r>
  <r>
    <x v="20"/>
    <x v="6"/>
    <s v="Z 24 Taas"/>
    <s v="LATE NIGHT EDITION"/>
    <n v="0.01"/>
  </r>
  <r>
    <x v="21"/>
    <x v="0"/>
    <s v="Z 24 Taas"/>
    <s v="GOOD MORNING MUMBAI"/>
    <n v="0.01"/>
  </r>
  <r>
    <x v="21"/>
    <x v="0"/>
    <s v="Z 24 Taas"/>
    <s v="MORNING NEWS"/>
    <n v="0"/>
  </r>
  <r>
    <x v="21"/>
    <x v="0"/>
    <s v="Z 24 Taas"/>
    <s v="MORNING NEWS"/>
    <n v="0.02"/>
  </r>
  <r>
    <x v="21"/>
    <x v="0"/>
    <s v="Z 24 Taas"/>
    <s v="MORNING NEWS"/>
    <n v="0.01"/>
  </r>
  <r>
    <x v="21"/>
    <x v="0"/>
    <s v="Z 24 Taas"/>
    <s v="ROKHTHOK"/>
    <n v="0.01"/>
  </r>
  <r>
    <x v="21"/>
    <x v="0"/>
    <s v="Z 24 Taas"/>
    <s v="ROKHTHOK"/>
    <n v="0"/>
  </r>
  <r>
    <x v="21"/>
    <x v="0"/>
    <s v="Z 24 Taas"/>
    <s v="ROKHTHOK"/>
    <n v="0.03"/>
  </r>
  <r>
    <x v="21"/>
    <x v="0"/>
    <s v="Z 24 Taas"/>
    <s v="ROKHTHOK"/>
    <n v="0"/>
  </r>
  <r>
    <x v="21"/>
    <x v="0"/>
    <s v="Z 24 Taas"/>
    <s v="AFTERNOON NEWS"/>
    <n v="0.02"/>
  </r>
  <r>
    <x v="21"/>
    <x v="0"/>
    <s v="Z 24 Taas"/>
    <s v="AFTERNOON NEWS"/>
    <n v="0.05"/>
  </r>
  <r>
    <x v="21"/>
    <x v="0"/>
    <s v="Z 24 Taas"/>
    <s v="SPOT LIGHT"/>
    <n v="0"/>
  </r>
  <r>
    <x v="21"/>
    <x v="0"/>
    <s v="Z 24 Taas"/>
    <s v="SPOT LIGHT"/>
    <n v="0"/>
  </r>
  <r>
    <x v="21"/>
    <x v="0"/>
    <s v="Z 24 Taas"/>
    <s v="AAA TELE SHOPPING"/>
    <n v="0"/>
  </r>
  <r>
    <x v="21"/>
    <x v="0"/>
    <s v="Z 24 Taas"/>
    <s v="CHANNEL KATTA"/>
    <n v="0"/>
  </r>
  <r>
    <x v="21"/>
    <x v="0"/>
    <s v="Z 24 Taas"/>
    <s v="CHANNEL KATTA"/>
    <n v="0"/>
  </r>
  <r>
    <x v="21"/>
    <x v="0"/>
    <s v="Z 24 Taas"/>
    <s v="AFTERNOON NEWS"/>
    <n v="0.01"/>
  </r>
  <r>
    <x v="21"/>
    <x v="0"/>
    <s v="Z 24 Taas"/>
    <s v="AFTERNOON NEWS"/>
    <n v="0"/>
  </r>
  <r>
    <x v="21"/>
    <x v="0"/>
    <s v="Z 24 Taas"/>
    <s v="EVENING NEWS"/>
    <n v="0"/>
  </r>
  <r>
    <x v="21"/>
    <x v="0"/>
    <s v="Z 24 Taas"/>
    <s v="SPOT LIGHT"/>
    <n v="0"/>
  </r>
  <r>
    <x v="21"/>
    <x v="0"/>
    <s v="Z 24 Taas"/>
    <s v="EVENING NEWS"/>
    <n v="0"/>
  </r>
  <r>
    <x v="21"/>
    <x v="0"/>
    <s v="Z 24 Taas"/>
    <s v="AAPLA JILHA AAPLI BAATMI"/>
    <n v="0.02"/>
  </r>
  <r>
    <x v="21"/>
    <x v="0"/>
    <s v="Z 24 Taas"/>
    <s v="AAPLA JILHA AAPLI BAATMI"/>
    <n v="0.01"/>
  </r>
  <r>
    <x v="21"/>
    <x v="0"/>
    <s v="Z 24 Taas"/>
    <s v="MUMBAI PUNE NASHIK"/>
    <n v="0"/>
  </r>
  <r>
    <x v="21"/>
    <x v="0"/>
    <s v="Z 24 Taas"/>
    <s v="MUMBAI PUNE NASHIK"/>
    <n v="0"/>
  </r>
  <r>
    <x v="21"/>
    <x v="0"/>
    <s v="Z 24 Taas"/>
    <s v="AAPLI MUMBAI"/>
    <n v="0.04"/>
  </r>
  <r>
    <x v="21"/>
    <x v="0"/>
    <s v="Z 24 Taas"/>
    <s v="AAPLI MUMBAI"/>
    <n v="0.04"/>
  </r>
  <r>
    <x v="21"/>
    <x v="0"/>
    <s v="Z 24 Taas"/>
    <s v="LATE NIGHT EDITION"/>
    <n v="0.01"/>
  </r>
  <r>
    <x v="21"/>
    <x v="0"/>
    <s v="Z 24 Taas"/>
    <s v="LATE NIGHT EDITION"/>
    <n v="0.06"/>
  </r>
  <r>
    <x v="22"/>
    <x v="1"/>
    <s v="Z 24 Taas"/>
    <s v="NAMASKAR MAHARASHTRA"/>
    <n v="0.02"/>
  </r>
  <r>
    <x v="22"/>
    <x v="1"/>
    <s v="Z 24 Taas"/>
    <s v="NAMASKAR MAHARASHTRA"/>
    <n v="0.02"/>
  </r>
  <r>
    <x v="22"/>
    <x v="1"/>
    <s v="Z 24 Taas"/>
    <s v="GOOD MORNING MUMBAI"/>
    <n v="0.03"/>
  </r>
  <r>
    <x v="22"/>
    <x v="1"/>
    <s v="Z 24 Taas"/>
    <s v="ZATPAT BATMAYA"/>
    <n v="0.02"/>
  </r>
  <r>
    <x v="22"/>
    <x v="1"/>
    <s v="Z 24 Taas"/>
    <s v="ZATPAT BATMAYA"/>
    <n v="0.04"/>
  </r>
  <r>
    <x v="22"/>
    <x v="1"/>
    <s v="Z 24 Taas"/>
    <s v="MORNING NEWS"/>
    <n v="0.01"/>
  </r>
  <r>
    <x v="22"/>
    <x v="1"/>
    <s v="Z 24 Taas"/>
    <s v="ROKHTHOK"/>
    <n v="0.01"/>
  </r>
  <r>
    <x v="22"/>
    <x v="1"/>
    <s v="Z 24 Taas"/>
    <s v="MORNING NEWS"/>
    <n v="0.02"/>
  </r>
  <r>
    <x v="22"/>
    <x v="1"/>
    <s v="Z 24 Taas"/>
    <s v="MORNING NEWS"/>
    <n v="0.01"/>
  </r>
  <r>
    <x v="22"/>
    <x v="1"/>
    <s v="Z 24 Taas"/>
    <s v="AFTERNOON NEWS"/>
    <n v="0.01"/>
  </r>
  <r>
    <x v="22"/>
    <x v="1"/>
    <s v="Z 24 Taas"/>
    <s v="AFTERNOON NEWS"/>
    <n v="0.03"/>
  </r>
  <r>
    <x v="22"/>
    <x v="1"/>
    <s v="Z 24 Taas"/>
    <s v="AFTERNOON NEWS"/>
    <n v="0.01"/>
  </r>
  <r>
    <x v="22"/>
    <x v="1"/>
    <s v="Z 24 Taas"/>
    <s v="AAA TELE SHOPPING"/>
    <n v="0"/>
  </r>
  <r>
    <x v="22"/>
    <x v="1"/>
    <s v="Z 24 Taas"/>
    <s v="AFTERNOON NEWS"/>
    <n v="0"/>
  </r>
  <r>
    <x v="22"/>
    <x v="1"/>
    <s v="Z 24 Taas"/>
    <s v="CHANNEL KATTA"/>
    <n v="0"/>
  </r>
  <r>
    <x v="22"/>
    <x v="1"/>
    <s v="Z 24 Taas"/>
    <s v="CHANNEL KATTA"/>
    <n v="0.02"/>
  </r>
  <r>
    <x v="22"/>
    <x v="1"/>
    <s v="Z 24 Taas"/>
    <s v="AFTERNOON NEWS"/>
    <n v="0"/>
  </r>
  <r>
    <x v="22"/>
    <x v="1"/>
    <s v="Z 24 Taas"/>
    <s v="HITGUNJ"/>
    <n v="0"/>
  </r>
  <r>
    <x v="22"/>
    <x v="1"/>
    <s v="Z 24 Taas"/>
    <s v="AFTERNOON NEWS"/>
    <n v="0.01"/>
  </r>
  <r>
    <x v="22"/>
    <x v="1"/>
    <s v="Z 24 Taas"/>
    <s v="EVENING NEWS"/>
    <n v="0"/>
  </r>
  <r>
    <x v="22"/>
    <x v="1"/>
    <s v="Z 24 Taas"/>
    <s v="EVENING NEWS"/>
    <n v="0.02"/>
  </r>
  <r>
    <x v="22"/>
    <x v="1"/>
    <s v="Z 24 Taas"/>
    <s v="EVENING NEWS"/>
    <n v="0"/>
  </r>
  <r>
    <x v="22"/>
    <x v="1"/>
    <s v="Z 24 Taas"/>
    <s v="SPORTS BAR"/>
    <n v="0"/>
  </r>
  <r>
    <x v="22"/>
    <x v="1"/>
    <s v="Z 24 Taas"/>
    <s v="AAPLA MAHARASHTRA"/>
    <n v="0"/>
  </r>
  <r>
    <x v="22"/>
    <x v="1"/>
    <s v="Z 24 Taas"/>
    <s v="AAPLA MAHARASHTRA"/>
    <n v="0.01"/>
  </r>
  <r>
    <x v="22"/>
    <x v="1"/>
    <s v="Z 24 Taas"/>
    <s v="AAPLA JILHA AAPLI BAATMI"/>
    <n v="0.01"/>
  </r>
  <r>
    <x v="22"/>
    <x v="1"/>
    <s v="Z 24 Taas"/>
    <s v="MUMBAI PUNE NASHIK"/>
    <n v="0.02"/>
  </r>
  <r>
    <x v="22"/>
    <x v="1"/>
    <s v="Z 24 Taas"/>
    <s v="MUMBAI PUNE NASHIK"/>
    <n v="0.02"/>
  </r>
  <r>
    <x v="22"/>
    <x v="1"/>
    <s v="Z 24 Taas"/>
    <s v="MUMBAI PUNE NASHIK"/>
    <n v="7.0000000000000007E-2"/>
  </r>
  <r>
    <x v="22"/>
    <x v="1"/>
    <s v="Z 24 Taas"/>
    <s v="MUMBAI PUNE NASHIK"/>
    <n v="7.0000000000000007E-2"/>
  </r>
  <r>
    <x v="22"/>
    <x v="1"/>
    <s v="Z 24 Taas"/>
    <s v="ROKHTHOK"/>
    <n v="0.08"/>
  </r>
  <r>
    <x v="22"/>
    <x v="1"/>
    <s v="Z 24 Taas"/>
    <s v="ROKHTHOK"/>
    <n v="0.03"/>
  </r>
  <r>
    <x v="22"/>
    <x v="1"/>
    <s v="Z 24 Taas"/>
    <s v="ROKHTHOK"/>
    <n v="0.06"/>
  </r>
  <r>
    <x v="22"/>
    <x v="1"/>
    <s v="Z 24 Taas"/>
    <s v="ROKHTHOK"/>
    <n v="0.04"/>
  </r>
  <r>
    <x v="22"/>
    <x v="1"/>
    <s v="Z 24 Taas"/>
    <s v="ROKHTHOK"/>
    <n v="0.01"/>
  </r>
  <r>
    <x v="22"/>
    <x v="1"/>
    <s v="Z 24 Taas"/>
    <s v="PRIME WATCH"/>
    <n v="0.03"/>
  </r>
  <r>
    <x v="22"/>
    <x v="1"/>
    <s v="Z 24 Taas"/>
    <s v="AAPLI MUMBAI"/>
    <n v="0.03"/>
  </r>
  <r>
    <x v="22"/>
    <x v="1"/>
    <s v="Z 24 Taas"/>
    <s v="LATE NIGHT EDITION"/>
    <n v="0.01"/>
  </r>
  <r>
    <x v="23"/>
    <x v="2"/>
    <s v="Z 24 Taas"/>
    <s v="NAMASKAR MAHARASHTRA"/>
    <n v="0.01"/>
  </r>
  <r>
    <x v="23"/>
    <x v="2"/>
    <s v="Z 24 Taas"/>
    <s v="NAMASKAR MAHARASHTRA"/>
    <n v="0.01"/>
  </r>
  <r>
    <x v="23"/>
    <x v="2"/>
    <s v="Z 24 Taas"/>
    <s v="GOOD MORNING MUMBAI"/>
    <n v="0.03"/>
  </r>
  <r>
    <x v="23"/>
    <x v="2"/>
    <s v="Z 24 Taas"/>
    <s v="GOOD MORNING MUMBAI"/>
    <n v="0.03"/>
  </r>
  <r>
    <x v="23"/>
    <x v="2"/>
    <s v="Z 24 Taas"/>
    <s v="MORNING NEWS"/>
    <n v="0.03"/>
  </r>
  <r>
    <x v="23"/>
    <x v="2"/>
    <s v="Z 24 Taas"/>
    <s v="MORNING NEWS"/>
    <n v="0.02"/>
  </r>
  <r>
    <x v="23"/>
    <x v="2"/>
    <s v="Z 24 Taas"/>
    <s v="ZATPAT BATMAYA"/>
    <n v="0.02"/>
  </r>
  <r>
    <x v="23"/>
    <x v="2"/>
    <s v="Z 24 Taas"/>
    <s v="ZATPAT BATMAYA"/>
    <n v="0.02"/>
  </r>
  <r>
    <x v="23"/>
    <x v="2"/>
    <s v="Z 24 Taas"/>
    <s v="MORNING NEWS"/>
    <n v="0"/>
  </r>
  <r>
    <x v="23"/>
    <x v="2"/>
    <s v="Z 24 Taas"/>
    <s v="MORNING NEWS"/>
    <n v="0.01"/>
  </r>
  <r>
    <x v="23"/>
    <x v="2"/>
    <s v="Z 24 Taas"/>
    <s v="ROKHTHOK"/>
    <n v="0"/>
  </r>
  <r>
    <x v="23"/>
    <x v="2"/>
    <s v="Z 24 Taas"/>
    <s v="ROKHTHOK"/>
    <n v="0"/>
  </r>
  <r>
    <x v="23"/>
    <x v="2"/>
    <s v="Z 24 Taas"/>
    <s v="ROKHTHOK"/>
    <n v="0.02"/>
  </r>
  <r>
    <x v="23"/>
    <x v="2"/>
    <s v="Z 24 Taas"/>
    <s v="ROKHTHOK"/>
    <n v="0"/>
  </r>
  <r>
    <x v="23"/>
    <x v="2"/>
    <s v="Z 24 Taas"/>
    <s v="MORNING NEWS"/>
    <n v="0.02"/>
  </r>
  <r>
    <x v="23"/>
    <x v="2"/>
    <s v="Z 24 Taas"/>
    <s v="MORNING NEWS"/>
    <n v="0"/>
  </r>
  <r>
    <x v="23"/>
    <x v="2"/>
    <s v="Z 24 Taas"/>
    <s v="CHANNEL KATTA"/>
    <n v="0.01"/>
  </r>
  <r>
    <x v="23"/>
    <x v="2"/>
    <s v="Z 24 Taas"/>
    <s v="CHANNEL KATTA"/>
    <n v="0.04"/>
  </r>
  <r>
    <x v="23"/>
    <x v="2"/>
    <s v="Z 24 Taas"/>
    <s v="AFTERNOON NEWS"/>
    <n v="0"/>
  </r>
  <r>
    <x v="23"/>
    <x v="2"/>
    <s v="Z 24 Taas"/>
    <s v="AFTERNOON NEWS"/>
    <n v="0.03"/>
  </r>
  <r>
    <x v="23"/>
    <x v="2"/>
    <s v="Z 24 Taas"/>
    <s v="SPOT LIGHT"/>
    <n v="0.01"/>
  </r>
  <r>
    <x v="23"/>
    <x v="2"/>
    <s v="Z 24 Taas"/>
    <s v="SPOT LIGHT"/>
    <n v="0.01"/>
  </r>
  <r>
    <x v="23"/>
    <x v="2"/>
    <s v="Z 24 Taas"/>
    <s v="EVENING NEWS"/>
    <n v="0.01"/>
  </r>
  <r>
    <x v="23"/>
    <x v="2"/>
    <s v="Z 24 Taas"/>
    <s v="EVENING NEWS"/>
    <n v="0.01"/>
  </r>
  <r>
    <x v="23"/>
    <x v="2"/>
    <s v="Z 24 Taas"/>
    <s v="EVENING NEWS"/>
    <n v="0"/>
  </r>
  <r>
    <x v="23"/>
    <x v="2"/>
    <s v="Z 24 Taas"/>
    <s v="SPORTS BAR"/>
    <n v="0.01"/>
  </r>
  <r>
    <x v="23"/>
    <x v="2"/>
    <s v="Z 24 Taas"/>
    <s v="SPORTS BAR"/>
    <n v="0"/>
  </r>
  <r>
    <x v="23"/>
    <x v="2"/>
    <s v="Z 24 Taas"/>
    <s v="AAPLA MAHARASHTRA"/>
    <n v="0"/>
  </r>
  <r>
    <x v="23"/>
    <x v="2"/>
    <s v="Z 24 Taas"/>
    <s v="AAPLI MUMBAI"/>
    <n v="0.02"/>
  </r>
  <r>
    <x v="23"/>
    <x v="2"/>
    <s v="Z 24 Taas"/>
    <s v="AAPLI MUMBAI"/>
    <n v="0.01"/>
  </r>
  <r>
    <x v="23"/>
    <x v="2"/>
    <s v="Z 24 Taas"/>
    <s v="LATE NIGHT EDITION"/>
    <n v="0.03"/>
  </r>
  <r>
    <x v="23"/>
    <x v="2"/>
    <s v="Z 24 Taas"/>
    <s v="LATE NIGHT EDITION"/>
    <n v="0.03"/>
  </r>
  <r>
    <x v="23"/>
    <x v="2"/>
    <s v="Z 24 Taas"/>
    <s v="LATE NIGHT EDITION"/>
    <n v="0"/>
  </r>
  <r>
    <x v="23"/>
    <x v="2"/>
    <s v="Z 24 Taas"/>
    <s v="LATE NIGHT EDITION"/>
    <n v="0"/>
  </r>
  <r>
    <x v="24"/>
    <x v="3"/>
    <s v="Z 24 Taas"/>
    <s v="NAMASKAR MAHARASHTRA"/>
    <n v="0.04"/>
  </r>
  <r>
    <x v="24"/>
    <x v="3"/>
    <s v="Z 24 Taas"/>
    <s v="MORNING NEWS"/>
    <n v="0.03"/>
  </r>
  <r>
    <x v="24"/>
    <x v="3"/>
    <s v="Z 24 Taas"/>
    <s v="ZATPAT BATMAYA"/>
    <n v="0.05"/>
  </r>
  <r>
    <x v="24"/>
    <x v="3"/>
    <s v="Z 24 Taas"/>
    <s v="MORNING NEWS"/>
    <n v="0.06"/>
  </r>
  <r>
    <x v="24"/>
    <x v="3"/>
    <s v="Z 24 Taas"/>
    <s v="ZEE 24 TAAS SPECIAL REPORT"/>
    <n v="0.03"/>
  </r>
  <r>
    <x v="24"/>
    <x v="3"/>
    <s v="Z 24 Taas"/>
    <s v="ROKHTHOK"/>
    <n v="0.03"/>
  </r>
  <r>
    <x v="24"/>
    <x v="3"/>
    <s v="Z 24 Taas"/>
    <s v="ROKHTHOK"/>
    <n v="0.08"/>
  </r>
  <r>
    <x v="24"/>
    <x v="3"/>
    <s v="Z 24 Taas"/>
    <s v="HEART TO HEART"/>
    <n v="0"/>
  </r>
  <r>
    <x v="24"/>
    <x v="3"/>
    <s v="Z 24 Taas"/>
    <s v="SPOT LIGHT"/>
    <n v="0"/>
  </r>
  <r>
    <x v="24"/>
    <x v="3"/>
    <s v="Z 24 Taas"/>
    <s v="AFTERNOON NEWS"/>
    <n v="0.01"/>
  </r>
  <r>
    <x v="24"/>
    <x v="3"/>
    <s v="Z 24 Taas"/>
    <s v="AAA TELE SHOPPING"/>
    <n v="0"/>
  </r>
  <r>
    <x v="24"/>
    <x v="3"/>
    <s v="Z 24 Taas"/>
    <s v="GHAR SWAPNANCHA"/>
    <n v="0.01"/>
  </r>
  <r>
    <x v="24"/>
    <x v="3"/>
    <s v="Z 24 Taas"/>
    <s v="AFTERNOON NEWS"/>
    <n v="0"/>
  </r>
  <r>
    <x v="24"/>
    <x v="3"/>
    <s v="Z 24 Taas"/>
    <s v="HITGUNJ"/>
    <n v="0"/>
  </r>
  <r>
    <x v="24"/>
    <x v="3"/>
    <s v="Z 24 Taas"/>
    <s v="AAA TELE SHOPPING"/>
    <n v="0"/>
  </r>
  <r>
    <x v="24"/>
    <x v="3"/>
    <s v="Z 24 Taas"/>
    <s v="YASHOGATHA"/>
    <n v="0.02"/>
  </r>
  <r>
    <x v="24"/>
    <x v="3"/>
    <s v="Z 24 Taas"/>
    <s v="PASSWORD SHRIMANTICHA"/>
    <n v="0"/>
  </r>
  <r>
    <x v="24"/>
    <x v="3"/>
    <s v="Z 24 Taas"/>
    <s v="SPORTS BAR"/>
    <n v="0"/>
  </r>
  <r>
    <x v="24"/>
    <x v="3"/>
    <s v="Z 24 Taas"/>
    <s v="AAPLA MAHARASHTRA"/>
    <n v="0"/>
  </r>
  <r>
    <x v="24"/>
    <x v="3"/>
    <s v="Z 24 Taas"/>
    <s v="ZEE HELPLINE-SAWAL HAQCHA"/>
    <n v="0"/>
  </r>
  <r>
    <x v="24"/>
    <x v="3"/>
    <s v="Z 24 Taas"/>
    <s v="MUMBAI PUNE NASHIK"/>
    <n v="0"/>
  </r>
  <r>
    <x v="24"/>
    <x v="3"/>
    <s v="Z 24 Taas"/>
    <s v="KARNAD AT 75"/>
    <n v="0"/>
  </r>
  <r>
    <x v="24"/>
    <x v="3"/>
    <s v="Z 24 Taas"/>
    <s v="HEART TO HEART"/>
    <n v="0.01"/>
  </r>
  <r>
    <x v="24"/>
    <x v="3"/>
    <s v="Z 24 Taas"/>
    <s v="HEART TO HEART"/>
    <n v="0"/>
  </r>
  <r>
    <x v="24"/>
    <x v="3"/>
    <s v="Z 24 Taas"/>
    <s v="NONSTOP 10 CHYA BAATMYA"/>
    <n v="0.02"/>
  </r>
  <r>
    <x v="24"/>
    <x v="3"/>
    <s v="Z 24 Taas"/>
    <s v="AAPLI MUMBAI"/>
    <n v="0.09"/>
  </r>
  <r>
    <x v="24"/>
    <x v="3"/>
    <s v="Z 24 Taas"/>
    <s v="LATE NIGHT EDITION"/>
    <n v="0.04"/>
  </r>
  <r>
    <x v="24"/>
    <x v="3"/>
    <s v="Z 24 Taas"/>
    <s v="LATE NIGHT EDITION"/>
    <n v="0.05"/>
  </r>
  <r>
    <x v="25"/>
    <x v="4"/>
    <s v="Z 24 Taas"/>
    <s v="NAMASKAR MAHARASHTRA"/>
    <n v="0.03"/>
  </r>
  <r>
    <x v="25"/>
    <x v="4"/>
    <s v="Z 24 Taas"/>
    <s v="MORNING NEWS"/>
    <n v="0.01"/>
  </r>
  <r>
    <x v="25"/>
    <x v="4"/>
    <s v="Z 24 Taas"/>
    <s v="ZATPAT BATMAYA"/>
    <n v="0"/>
  </r>
  <r>
    <x v="25"/>
    <x v="4"/>
    <s v="Z 24 Taas"/>
    <s v="MORNING NEWS"/>
    <n v="0"/>
  </r>
  <r>
    <x v="25"/>
    <x v="4"/>
    <s v="Z 24 Taas"/>
    <s v="GHAR SWAPNANCHA"/>
    <n v="0"/>
  </r>
  <r>
    <x v="25"/>
    <x v="4"/>
    <s v="Z 24 Taas"/>
    <s v="CAREER GURU"/>
    <n v="0"/>
  </r>
  <r>
    <x v="25"/>
    <x v="4"/>
    <s v="Z 24 Taas"/>
    <s v="NATYA DARBAR"/>
    <n v="0.01"/>
  </r>
  <r>
    <x v="25"/>
    <x v="4"/>
    <s v="Z 24 Taas"/>
    <s v="MORNING NEWS"/>
    <n v="0"/>
  </r>
  <r>
    <x v="25"/>
    <x v="4"/>
    <s v="Z 24 Taas"/>
    <s v="HEART TO HEART"/>
    <n v="0"/>
  </r>
  <r>
    <x v="25"/>
    <x v="4"/>
    <s v="Z 24 Taas"/>
    <s v="HEART TO HEART"/>
    <n v="0"/>
  </r>
  <r>
    <x v="25"/>
    <x v="4"/>
    <s v="Z 24 Taas"/>
    <s v="MARATHI SUPERSTAR MARATHI BATMYAMADHE"/>
    <n v="0"/>
  </r>
  <r>
    <x v="25"/>
    <x v="4"/>
    <s v="Z 24 Taas"/>
    <s v="AFTERNOON NEWS"/>
    <n v="0"/>
  </r>
  <r>
    <x v="25"/>
    <x v="4"/>
    <s v="Z 24 Taas"/>
    <s v="RUPADA"/>
    <n v="0"/>
  </r>
  <r>
    <x v="25"/>
    <x v="4"/>
    <s v="Z 24 Taas"/>
    <s v="AFTERNOON NEWS"/>
    <n v="0.01"/>
  </r>
  <r>
    <x v="25"/>
    <x v="4"/>
    <s v="Z 24 Taas"/>
    <s v="AAA TELE SHOPPING"/>
    <n v="0.01"/>
  </r>
  <r>
    <x v="25"/>
    <x v="4"/>
    <s v="Z 24 Taas"/>
    <s v="HELLO DOCTOR"/>
    <n v="0"/>
  </r>
  <r>
    <x v="25"/>
    <x v="4"/>
    <s v="Z 24 Taas"/>
    <s v="HELLO DOCTOR"/>
    <n v="0"/>
  </r>
  <r>
    <x v="25"/>
    <x v="4"/>
    <s v="Z 24 Taas"/>
    <s v="EVENING NEWS"/>
    <n v="0.01"/>
  </r>
  <r>
    <x v="25"/>
    <x v="4"/>
    <s v="Z 24 Taas"/>
    <s v="SPORTS BAR"/>
    <n v="0.02"/>
  </r>
  <r>
    <x v="25"/>
    <x v="4"/>
    <s v="Z 24 Taas"/>
    <s v="AAPLA MAHARASHTRA"/>
    <n v="0.02"/>
  </r>
  <r>
    <x v="25"/>
    <x v="4"/>
    <s v="Z 24 Taas"/>
    <s v="NATYA DARBAR"/>
    <n v="0"/>
  </r>
  <r>
    <x v="25"/>
    <x v="4"/>
    <s v="Z 24 Taas"/>
    <s v="MUMBAI PUNE NASHIK"/>
    <n v="0"/>
  </r>
  <r>
    <x v="25"/>
    <x v="4"/>
    <s v="Z 24 Taas"/>
    <s v="GAON TITHE 24 TAAS"/>
    <n v="0.15"/>
  </r>
  <r>
    <x v="25"/>
    <x v="4"/>
    <s v="Z 24 Taas"/>
    <s v="GAON TITHE 24 TAAS"/>
    <n v="0.02"/>
  </r>
  <r>
    <x v="25"/>
    <x v="4"/>
    <s v="Z 24 Taas"/>
    <s v="COMEDY TADKA"/>
    <n v="0"/>
  </r>
  <r>
    <x v="25"/>
    <x v="4"/>
    <s v="Z 24 Taas"/>
    <s v="COMEDY TADKA"/>
    <n v="0.01"/>
  </r>
  <r>
    <x v="25"/>
    <x v="4"/>
    <s v="Z 24 Taas"/>
    <s v="AAPLI MUMBAI"/>
    <n v="0.01"/>
  </r>
  <r>
    <x v="25"/>
    <x v="4"/>
    <s v="Z 24 Taas"/>
    <s v="AAPLI MUMBAI"/>
    <n v="0.04"/>
  </r>
  <r>
    <x v="25"/>
    <x v="4"/>
    <s v="Z 24 Taas"/>
    <s v="LATE NIGHT EDITION"/>
    <n v="0.01"/>
  </r>
  <r>
    <x v="25"/>
    <x v="4"/>
    <s v="Z 24 Taas"/>
    <s v="LATE NIGHT EDITION"/>
    <n v="0.01"/>
  </r>
  <r>
    <x v="26"/>
    <x v="5"/>
    <s v="Z 24 Taas"/>
    <s v="NAMASKAR MAHARASHTRA"/>
    <n v="7.0000000000000007E-2"/>
  </r>
  <r>
    <x v="26"/>
    <x v="5"/>
    <s v="Z 24 Taas"/>
    <s v="GOOD MORNING MUMBAI"/>
    <n v="0.05"/>
  </r>
  <r>
    <x v="26"/>
    <x v="5"/>
    <s v="Z 24 Taas"/>
    <s v="MORNING NEWS"/>
    <n v="0.01"/>
  </r>
  <r>
    <x v="26"/>
    <x v="5"/>
    <s v="Z 24 Taas"/>
    <s v="MORNING NEWS"/>
    <n v="0.05"/>
  </r>
  <r>
    <x v="26"/>
    <x v="5"/>
    <s v="Z 24 Taas"/>
    <s v="ZATPAT BATMAYA"/>
    <n v="0.05"/>
  </r>
  <r>
    <x v="26"/>
    <x v="5"/>
    <s v="Z 24 Taas"/>
    <s v="MORNING NEWS"/>
    <n v="0.06"/>
  </r>
  <r>
    <x v="26"/>
    <x v="5"/>
    <s v="Z 24 Taas"/>
    <s v="GAON TITHE 24 TAAS"/>
    <n v="0"/>
  </r>
  <r>
    <x v="26"/>
    <x v="5"/>
    <s v="Z 24 Taas"/>
    <s v="GAON TITHE 24 TAAS"/>
    <n v="0.02"/>
  </r>
  <r>
    <x v="26"/>
    <x v="5"/>
    <s v="Z 24 Taas"/>
    <s v="MORNING NEWS"/>
    <n v="0"/>
  </r>
  <r>
    <x v="26"/>
    <x v="5"/>
    <s v="Z 24 Taas"/>
    <s v="MORNING NEWS"/>
    <n v="0"/>
  </r>
  <r>
    <x v="26"/>
    <x v="5"/>
    <s v="Z 24 Taas"/>
    <s v="ZEE HELPLINE-SAWAL HAQCHA"/>
    <n v="0"/>
  </r>
  <r>
    <x v="26"/>
    <x v="5"/>
    <s v="Z 24 Taas"/>
    <s v="MORNING NEWS"/>
    <n v="0"/>
  </r>
  <r>
    <x v="26"/>
    <x v="5"/>
    <s v="Z 24 Taas"/>
    <s v="SPOT LIGHT"/>
    <n v="0"/>
  </r>
  <r>
    <x v="26"/>
    <x v="5"/>
    <s v="Z 24 Taas"/>
    <s v="EVENING NEWS"/>
    <n v="0.01"/>
  </r>
  <r>
    <x v="26"/>
    <x v="5"/>
    <s v="Z 24 Taas"/>
    <s v="AAPLA MAHARASHTRA"/>
    <n v="0.02"/>
  </r>
  <r>
    <x v="26"/>
    <x v="5"/>
    <s v="Z 24 Taas"/>
    <s v="AAPLA JILHA AAPLI BAATMI"/>
    <n v="0"/>
  </r>
  <r>
    <x v="26"/>
    <x v="5"/>
    <s v="Z 24 Taas"/>
    <s v="AAPLA JILHA AAPLI BAATMI"/>
    <n v="0"/>
  </r>
  <r>
    <x v="26"/>
    <x v="5"/>
    <s v="Z 24 Taas"/>
    <s v="MUMBAI PUNE NASHIK"/>
    <n v="0.01"/>
  </r>
  <r>
    <x v="26"/>
    <x v="5"/>
    <s v="Z 24 Taas"/>
    <s v="MUMBAI PUNE NASHIK"/>
    <n v="0.02"/>
  </r>
  <r>
    <x v="26"/>
    <x v="5"/>
    <s v="Z 24 Taas"/>
    <s v="MUMBAI PUNE NASHIK"/>
    <n v="0.03"/>
  </r>
  <r>
    <x v="26"/>
    <x v="5"/>
    <s v="Z 24 Taas"/>
    <s v="ROKHTHOK"/>
    <n v="0.01"/>
  </r>
  <r>
    <x v="26"/>
    <x v="5"/>
    <s v="Z 24 Taas"/>
    <s v="ROKHTHOK"/>
    <n v="0.02"/>
  </r>
  <r>
    <x v="26"/>
    <x v="5"/>
    <s v="Z 24 Taas"/>
    <s v="ROKHTHOK"/>
    <n v="0.04"/>
  </r>
  <r>
    <x v="26"/>
    <x v="5"/>
    <s v="Z 24 Taas"/>
    <s v="NONSTOP 10 CHYA BAATMYA"/>
    <n v="0.02"/>
  </r>
  <r>
    <x v="26"/>
    <x v="5"/>
    <s v="Z 24 Taas"/>
    <s v="NONSTOP 10 CHYA BAATMYA"/>
    <n v="0.02"/>
  </r>
  <r>
    <x v="26"/>
    <x v="5"/>
    <s v="Z 24 Taas"/>
    <s v="PRIME WATCH"/>
    <n v="0.06"/>
  </r>
  <r>
    <x v="26"/>
    <x v="5"/>
    <s v="Z 24 Taas"/>
    <s v="AAPLI MUMBAI"/>
    <n v="0"/>
  </r>
  <r>
    <x v="26"/>
    <x v="5"/>
    <s v="Z 24 Taas"/>
    <s v="LATE NIGHT EDITION"/>
    <n v="0"/>
  </r>
  <r>
    <x v="26"/>
    <x v="5"/>
    <s v="Z 24 Taas"/>
    <s v="LATE NIGHT EDITION"/>
    <n v="0"/>
  </r>
  <r>
    <x v="26"/>
    <x v="5"/>
    <s v="Z 24 Taas"/>
    <s v="LATE NIGHT EDITION"/>
    <n v="0"/>
  </r>
  <r>
    <x v="27"/>
    <x v="6"/>
    <s v="Z 24 Taas"/>
    <s v="NAMASKAR MAHARASHTRA"/>
    <n v="0.06"/>
  </r>
  <r>
    <x v="27"/>
    <x v="6"/>
    <s v="Z 24 Taas"/>
    <s v="NAMASKAR MAHARASHTRA"/>
    <n v="0.05"/>
  </r>
  <r>
    <x v="27"/>
    <x v="6"/>
    <s v="Z 24 Taas"/>
    <s v="MORNING NEWS"/>
    <n v="0.06"/>
  </r>
  <r>
    <x v="27"/>
    <x v="6"/>
    <s v="Z 24 Taas"/>
    <s v="ZATPAT BATMAYA"/>
    <n v="0.02"/>
  </r>
  <r>
    <x v="27"/>
    <x v="6"/>
    <s v="Z 24 Taas"/>
    <s v="MORNING NEWS"/>
    <n v="0.02"/>
  </r>
  <r>
    <x v="27"/>
    <x v="6"/>
    <s v="Z 24 Taas"/>
    <s v="MORNING NEWS"/>
    <n v="0.02"/>
  </r>
  <r>
    <x v="27"/>
    <x v="6"/>
    <s v="Z 24 Taas"/>
    <s v="CHANNEL KATTA"/>
    <n v="0.01"/>
  </r>
  <r>
    <x v="27"/>
    <x v="6"/>
    <s v="Z 24 Taas"/>
    <s v="CHANNEL KATTA"/>
    <n v="0.02"/>
  </r>
  <r>
    <x v="27"/>
    <x v="6"/>
    <s v="Z 24 Taas"/>
    <s v="CHANNEL KATTA"/>
    <n v="0.01"/>
  </r>
  <r>
    <x v="27"/>
    <x v="6"/>
    <s v="Z 24 Taas"/>
    <s v="AFTERNOON NEWS"/>
    <n v="0.01"/>
  </r>
  <r>
    <x v="27"/>
    <x v="6"/>
    <s v="Z 24 Taas"/>
    <s v="AFTERNOON NEWS"/>
    <n v="0.04"/>
  </r>
  <r>
    <x v="27"/>
    <x v="6"/>
    <s v="Z 24 Taas"/>
    <s v="AAA TELE SHOPPING"/>
    <n v="0"/>
  </r>
  <r>
    <x v="27"/>
    <x v="6"/>
    <s v="Z 24 Taas"/>
    <s v="CHANNEL KATTA"/>
    <n v="0.04"/>
  </r>
  <r>
    <x v="27"/>
    <x v="6"/>
    <s v="Z 24 Taas"/>
    <s v="AFTERNOON NEWS"/>
    <n v="0"/>
  </r>
  <r>
    <x v="27"/>
    <x v="6"/>
    <s v="Z 24 Taas"/>
    <s v="AFTERNOON NEWS"/>
    <n v="0"/>
  </r>
  <r>
    <x v="27"/>
    <x v="6"/>
    <s v="Z 24 Taas"/>
    <s v="AFTERNOON NEWS"/>
    <n v="0.04"/>
  </r>
  <r>
    <x v="27"/>
    <x v="6"/>
    <s v="Z 24 Taas"/>
    <s v="AAA TELE SHOPPING"/>
    <n v="0"/>
  </r>
  <r>
    <x v="27"/>
    <x v="6"/>
    <s v="Z 24 Taas"/>
    <s v="SPOT LIGHT"/>
    <n v="0"/>
  </r>
  <r>
    <x v="27"/>
    <x v="6"/>
    <s v="Z 24 Taas"/>
    <s v="SPOT LIGHT"/>
    <n v="0.01"/>
  </r>
  <r>
    <x v="27"/>
    <x v="6"/>
    <s v="Z 24 Taas"/>
    <s v="EVENING NEWS"/>
    <n v="0"/>
  </r>
  <r>
    <x v="27"/>
    <x v="6"/>
    <s v="Z 24 Taas"/>
    <s v="EVENING NEWS"/>
    <n v="0.01"/>
  </r>
  <r>
    <x v="27"/>
    <x v="6"/>
    <s v="Z 24 Taas"/>
    <s v="AAPLA MAHARASHTRA"/>
    <n v="0"/>
  </r>
  <r>
    <x v="27"/>
    <x v="6"/>
    <s v="Z 24 Taas"/>
    <s v="AAPLA MAHARASHTRA"/>
    <n v="0.01"/>
  </r>
  <r>
    <x v="27"/>
    <x v="6"/>
    <s v="Z 24 Taas"/>
    <s v="AAPLA MAHARASHTRA"/>
    <n v="0"/>
  </r>
  <r>
    <x v="27"/>
    <x v="6"/>
    <s v="Z 24 Taas"/>
    <s v="AAPLA JILHA AAPLI BAATMI"/>
    <n v="0.03"/>
  </r>
  <r>
    <x v="27"/>
    <x v="6"/>
    <s v="Z 24 Taas"/>
    <s v="MUMBAI PUNE NASHIK"/>
    <n v="0.01"/>
  </r>
  <r>
    <x v="27"/>
    <x v="6"/>
    <s v="Z 24 Taas"/>
    <s v="MUMBAI PUNE NASHIK"/>
    <n v="0.06"/>
  </r>
  <r>
    <x v="27"/>
    <x v="6"/>
    <s v="Z 24 Taas"/>
    <s v="MUMBAI PUNE NASHIK"/>
    <n v="0"/>
  </r>
  <r>
    <x v="27"/>
    <x v="6"/>
    <s v="Z 24 Taas"/>
    <s v="AAPLI MUMBAI"/>
    <n v="0.01"/>
  </r>
  <r>
    <x v="27"/>
    <x v="6"/>
    <s v="Z 24 Taas"/>
    <s v="LATE NIGHT EDITION"/>
    <n v="0.03"/>
  </r>
  <r>
    <x v="28"/>
    <x v="0"/>
    <s v="Z 24 Taas"/>
    <s v="NAMASKAR MAHARASHTRA"/>
    <n v="0.05"/>
  </r>
  <r>
    <x v="28"/>
    <x v="0"/>
    <s v="Z 24 Taas"/>
    <s v="GOOD MORNING MUMBAI"/>
    <n v="0.09"/>
  </r>
  <r>
    <x v="28"/>
    <x v="0"/>
    <s v="Z 24 Taas"/>
    <s v="GOOD MORNING MUMBAI"/>
    <n v="0.03"/>
  </r>
  <r>
    <x v="28"/>
    <x v="0"/>
    <s v="Z 24 Taas"/>
    <s v="MORNING NEWS"/>
    <n v="0.04"/>
  </r>
  <r>
    <x v="28"/>
    <x v="0"/>
    <s v="Z 24 Taas"/>
    <s v="ZATPAT BATMAYA"/>
    <n v="0.04"/>
  </r>
  <r>
    <x v="28"/>
    <x v="0"/>
    <s v="Z 24 Taas"/>
    <s v="ZATPAT BATMAYA"/>
    <n v="0.12"/>
  </r>
  <r>
    <x v="28"/>
    <x v="0"/>
    <s v="Z 24 Taas"/>
    <s v="ZATPAT BATMAYA"/>
    <n v="0.09"/>
  </r>
  <r>
    <x v="28"/>
    <x v="0"/>
    <s v="Z 24 Taas"/>
    <s v="MORNING NEWS"/>
    <n v="0.02"/>
  </r>
  <r>
    <x v="28"/>
    <x v="0"/>
    <s v="Z 24 Taas"/>
    <s v="MORNING NEWS"/>
    <n v="0"/>
  </r>
  <r>
    <x v="28"/>
    <x v="0"/>
    <s v="Z 24 Taas"/>
    <s v="MORNING NEWS"/>
    <n v="0.01"/>
  </r>
  <r>
    <x v="28"/>
    <x v="0"/>
    <s v="Z 24 Taas"/>
    <s v="ROKHTHOK"/>
    <n v="0"/>
  </r>
  <r>
    <x v="28"/>
    <x v="0"/>
    <s v="Z 24 Taas"/>
    <s v="CHANNEL KATTA"/>
    <n v="0"/>
  </r>
  <r>
    <x v="28"/>
    <x v="0"/>
    <s v="Z 24 Taas"/>
    <s v="AFTERNOON NEWS"/>
    <n v="0"/>
  </r>
  <r>
    <x v="28"/>
    <x v="0"/>
    <s v="Z 24 Taas"/>
    <s v="CHANNEL KATTA"/>
    <n v="0.01"/>
  </r>
  <r>
    <x v="28"/>
    <x v="0"/>
    <s v="Z 24 Taas"/>
    <s v="HITGUNJ"/>
    <n v="0.02"/>
  </r>
  <r>
    <x v="28"/>
    <x v="0"/>
    <s v="Z 24 Taas"/>
    <s v="AAA TELE SHOPPING"/>
    <n v="0.03"/>
  </r>
  <r>
    <x v="28"/>
    <x v="0"/>
    <s v="Z 24 Taas"/>
    <s v="EVENING NEWS"/>
    <n v="0"/>
  </r>
  <r>
    <x v="28"/>
    <x v="0"/>
    <s v="Z 24 Taas"/>
    <s v="EVENING NEWS"/>
    <n v="0.01"/>
  </r>
  <r>
    <x v="28"/>
    <x v="0"/>
    <s v="Z 24 Taas"/>
    <s v="SPOT LIGHT"/>
    <n v="0.01"/>
  </r>
  <r>
    <x v="28"/>
    <x v="0"/>
    <s v="Z 24 Taas"/>
    <s v="EVENING NEWS"/>
    <n v="0.02"/>
  </r>
  <r>
    <x v="28"/>
    <x v="0"/>
    <s v="Z 24 Taas"/>
    <s v="EVENING NEWS"/>
    <n v="0.03"/>
  </r>
  <r>
    <x v="28"/>
    <x v="0"/>
    <s v="Z 24 Taas"/>
    <s v="SPORTS BAR"/>
    <n v="0"/>
  </r>
  <r>
    <x v="28"/>
    <x v="0"/>
    <s v="Z 24 Taas"/>
    <s v="AAPLA MAHARASHTRA"/>
    <n v="0"/>
  </r>
  <r>
    <x v="28"/>
    <x v="0"/>
    <s v="Z 24 Taas"/>
    <s v="AAPLA JILHA AAPLI BAATMI"/>
    <n v="0.02"/>
  </r>
  <r>
    <x v="28"/>
    <x v="0"/>
    <s v="Z 24 Taas"/>
    <s v="MUMBAI PUNE NASHIK"/>
    <n v="0"/>
  </r>
  <r>
    <x v="28"/>
    <x v="0"/>
    <s v="Z 24 Taas"/>
    <s v="MUMBAI PUNE NASHIK"/>
    <n v="0.02"/>
  </r>
  <r>
    <x v="28"/>
    <x v="0"/>
    <s v="Z 24 Taas"/>
    <s v="ROKHTHOK"/>
    <n v="0.06"/>
  </r>
  <r>
    <x v="28"/>
    <x v="0"/>
    <s v="Z 24 Taas"/>
    <s v="AAPLI MUMBAI"/>
    <n v="0.01"/>
  </r>
  <r>
    <x v="28"/>
    <x v="0"/>
    <s v="Z 24 Taas"/>
    <s v="AAPLI MUMBAI"/>
    <n v="0.03"/>
  </r>
  <r>
    <x v="28"/>
    <x v="0"/>
    <s v="Z 24 Taas"/>
    <s v="LATE NIGHT EDITION"/>
    <n v="0.03"/>
  </r>
  <r>
    <x v="29"/>
    <x v="1"/>
    <s v="Z 24 Taas"/>
    <s v="NAMASKAR MAHARASHTRA"/>
    <n v="7.0000000000000007E-2"/>
  </r>
  <r>
    <x v="29"/>
    <x v="1"/>
    <s v="Z 24 Taas"/>
    <s v="NAMASKAR MAHARASHTRA"/>
    <n v="0.11"/>
  </r>
  <r>
    <x v="29"/>
    <x v="1"/>
    <s v="Z 24 Taas"/>
    <s v="GOOD MORNING MUMBAI"/>
    <n v="0.05"/>
  </r>
  <r>
    <x v="29"/>
    <x v="1"/>
    <s v="Z 24 Taas"/>
    <s v="MORNING NEWS"/>
    <n v="0"/>
  </r>
  <r>
    <x v="29"/>
    <x v="1"/>
    <s v="Z 24 Taas"/>
    <s v="ROKHTHOK"/>
    <n v="0"/>
  </r>
  <r>
    <x v="29"/>
    <x v="1"/>
    <s v="Z 24 Taas"/>
    <s v="ROKHTHOK"/>
    <n v="0"/>
  </r>
  <r>
    <x v="29"/>
    <x v="1"/>
    <s v="Z 24 Taas"/>
    <s v="MORNING NEWS"/>
    <n v="0.03"/>
  </r>
  <r>
    <x v="29"/>
    <x v="1"/>
    <s v="Z 24 Taas"/>
    <s v="MORNING NEWS"/>
    <n v="0.03"/>
  </r>
  <r>
    <x v="29"/>
    <x v="1"/>
    <s v="Z 24 Taas"/>
    <s v="CHANNEL KATTA"/>
    <n v="0.02"/>
  </r>
  <r>
    <x v="29"/>
    <x v="1"/>
    <s v="Z 24 Taas"/>
    <s v="CHANNEL KATTA"/>
    <n v="0"/>
  </r>
  <r>
    <x v="29"/>
    <x v="1"/>
    <s v="Z 24 Taas"/>
    <s v="AFTERNOON NEWS"/>
    <n v="0.01"/>
  </r>
  <r>
    <x v="29"/>
    <x v="1"/>
    <s v="Z 24 Taas"/>
    <s v="AFTERNOON NEWS"/>
    <n v="0.01"/>
  </r>
  <r>
    <x v="29"/>
    <x v="1"/>
    <s v="Z 24 Taas"/>
    <s v="SPOT LIGHT"/>
    <n v="0"/>
  </r>
  <r>
    <x v="29"/>
    <x v="1"/>
    <s v="Z 24 Taas"/>
    <s v="AFTERNOON NEWS"/>
    <n v="0"/>
  </r>
  <r>
    <x v="29"/>
    <x v="1"/>
    <s v="Z 24 Taas"/>
    <s v="AFTERNOON NEWS"/>
    <n v="0"/>
  </r>
  <r>
    <x v="29"/>
    <x v="1"/>
    <s v="Z 24 Taas"/>
    <s v="CHANNEL KATTA"/>
    <n v="0.01"/>
  </r>
  <r>
    <x v="29"/>
    <x v="1"/>
    <s v="Z 24 Taas"/>
    <s v="AFTERNOON NEWS"/>
    <n v="0"/>
  </r>
  <r>
    <x v="29"/>
    <x v="1"/>
    <s v="Z 24 Taas"/>
    <s v="AFTERNOON NEWS"/>
    <n v="0.01"/>
  </r>
  <r>
    <x v="29"/>
    <x v="1"/>
    <s v="Z 24 Taas"/>
    <s v="HITGUNJ"/>
    <n v="0.03"/>
  </r>
  <r>
    <x v="29"/>
    <x v="1"/>
    <s v="Z 24 Taas"/>
    <s v="AFTERNOON NEWS"/>
    <n v="0.02"/>
  </r>
  <r>
    <x v="29"/>
    <x v="1"/>
    <s v="Z 24 Taas"/>
    <s v="SPOT LIGHT"/>
    <n v="0.01"/>
  </r>
  <r>
    <x v="29"/>
    <x v="1"/>
    <s v="Z 24 Taas"/>
    <s v="SPORTS BAR"/>
    <n v="0"/>
  </r>
  <r>
    <x v="29"/>
    <x v="1"/>
    <s v="Z 24 Taas"/>
    <s v="SPORTS BAR"/>
    <n v="0"/>
  </r>
  <r>
    <x v="29"/>
    <x v="1"/>
    <s v="Z 24 Taas"/>
    <s v="AAPLA MAHARASHTRA"/>
    <n v="0.01"/>
  </r>
  <r>
    <x v="29"/>
    <x v="1"/>
    <s v="Z 24 Taas"/>
    <s v="AAPLA JILHA AAPLI BAATMI"/>
    <n v="0"/>
  </r>
  <r>
    <x v="29"/>
    <x v="1"/>
    <s v="Z 24 Taas"/>
    <s v="MUMBAI PUNE NASHIK"/>
    <n v="0.01"/>
  </r>
  <r>
    <x v="29"/>
    <x v="1"/>
    <s v="Z 24 Taas"/>
    <s v="ROKHTHOK"/>
    <n v="0.06"/>
  </r>
  <r>
    <x v="29"/>
    <x v="1"/>
    <s v="Z 24 Taas"/>
    <s v="AAPLI MUMBAI"/>
    <n v="0.01"/>
  </r>
  <r>
    <x v="29"/>
    <x v="1"/>
    <s v="Z 24 Taas"/>
    <s v="AAPLI MUMBAI"/>
    <n v="0.05"/>
  </r>
  <r>
    <x v="29"/>
    <x v="1"/>
    <s v="Z 24 Taas"/>
    <s v="LATE NIGHT EDITION"/>
    <n v="0.01"/>
  </r>
  <r>
    <x v="30"/>
    <x v="2"/>
    <s v="Z 24 Taas"/>
    <s v="NAMASKAR MAHARASHTRA"/>
    <n v="0.03"/>
  </r>
  <r>
    <x v="30"/>
    <x v="2"/>
    <s v="Z 24 Taas"/>
    <s v="MORNING NEWS"/>
    <n v="0.01"/>
  </r>
  <r>
    <x v="30"/>
    <x v="2"/>
    <s v="Z 24 Taas"/>
    <s v="MORNING NEWS"/>
    <n v="0.02"/>
  </r>
  <r>
    <x v="30"/>
    <x v="2"/>
    <s v="Z 24 Taas"/>
    <s v="MORNING NEWS"/>
    <n v="0.02"/>
  </r>
  <r>
    <x v="30"/>
    <x v="2"/>
    <s v="Z 24 Taas"/>
    <s v="ZATPAT BATMAYA"/>
    <n v="0.02"/>
  </r>
  <r>
    <x v="30"/>
    <x v="2"/>
    <s v="Z 24 Taas"/>
    <s v="MORNING NEWS"/>
    <n v="0"/>
  </r>
  <r>
    <x v="30"/>
    <x v="2"/>
    <s v="Z 24 Taas"/>
    <s v="MORNING NEWS"/>
    <n v="0"/>
  </r>
  <r>
    <x v="30"/>
    <x v="2"/>
    <s v="Z 24 Taas"/>
    <s v="MAX LIFE INSURANCE"/>
    <n v="0"/>
  </r>
  <r>
    <x v="30"/>
    <x v="2"/>
    <s v="Z 24 Taas"/>
    <s v="AFTERNOON NEWS"/>
    <n v="0.01"/>
  </r>
  <r>
    <x v="30"/>
    <x v="2"/>
    <s v="Z 24 Taas"/>
    <s v="AFTERNOON NEWS"/>
    <n v="0.01"/>
  </r>
  <r>
    <x v="30"/>
    <x v="2"/>
    <s v="Z 24 Taas"/>
    <s v="AFTERNOON NEWS"/>
    <n v="0.01"/>
  </r>
  <r>
    <x v="30"/>
    <x v="2"/>
    <s v="Z 24 Taas"/>
    <s v="SPOT LIGHT"/>
    <n v="0.02"/>
  </r>
  <r>
    <x v="30"/>
    <x v="2"/>
    <s v="Z 24 Taas"/>
    <s v="SPOT LIGHT"/>
    <n v="0.02"/>
  </r>
  <r>
    <x v="30"/>
    <x v="2"/>
    <s v="Z 24 Taas"/>
    <s v="AAA TELE SHOPPING"/>
    <n v="0"/>
  </r>
  <r>
    <x v="30"/>
    <x v="2"/>
    <s v="Z 24 Taas"/>
    <s v="EVENING NEWS"/>
    <n v="0"/>
  </r>
  <r>
    <x v="30"/>
    <x v="2"/>
    <s v="Z 24 Taas"/>
    <s v="EVENING NEWS"/>
    <n v="0"/>
  </r>
  <r>
    <x v="30"/>
    <x v="2"/>
    <s v="Z 24 Taas"/>
    <s v="SPOT LIGHT"/>
    <n v="0.01"/>
  </r>
  <r>
    <x v="30"/>
    <x v="2"/>
    <s v="Z 24 Taas"/>
    <s v="EVENING NEWS"/>
    <n v="0.01"/>
  </r>
  <r>
    <x v="30"/>
    <x v="2"/>
    <s v="Z 24 Taas"/>
    <s v="SPORTS BAR"/>
    <n v="0"/>
  </r>
  <r>
    <x v="30"/>
    <x v="2"/>
    <s v="Z 24 Taas"/>
    <s v="SPORTS BAR"/>
    <n v="0"/>
  </r>
  <r>
    <x v="30"/>
    <x v="2"/>
    <s v="Z 24 Taas"/>
    <s v="AAPLA MAHARASHTRA"/>
    <n v="0"/>
  </r>
  <r>
    <x v="30"/>
    <x v="2"/>
    <s v="Z 24 Taas"/>
    <s v="ROKHTHOK"/>
    <n v="0.01"/>
  </r>
  <r>
    <x v="30"/>
    <x v="2"/>
    <s v="Z 24 Taas"/>
    <s v="AAPLI MUMBAI"/>
    <n v="0.06"/>
  </r>
  <r>
    <x v="30"/>
    <x v="2"/>
    <s v="Z 24 Taas"/>
    <s v="LATE NIGHT EDITION"/>
    <n v="0.06"/>
  </r>
  <r>
    <x v="30"/>
    <x v="2"/>
    <s v="Z 24 Taas"/>
    <s v="LATE NIGHT EDITION"/>
    <n v="0.06"/>
  </r>
  <r>
    <x v="30"/>
    <x v="2"/>
    <s v="Z 24 Taas"/>
    <s v="LATE NIGHT EDITION"/>
    <n v="0.04"/>
  </r>
  <r>
    <x v="31"/>
    <x v="3"/>
    <s v="Z 24 Taas"/>
    <s v="NAMASKAR MAHARASHTRA"/>
    <n v="0.05"/>
  </r>
  <r>
    <x v="31"/>
    <x v="3"/>
    <s v="Z 24 Taas"/>
    <s v="NAMASKAR MAHARASHTRA"/>
    <n v="0.06"/>
  </r>
  <r>
    <x v="31"/>
    <x v="3"/>
    <s v="Z 24 Taas"/>
    <s v="GOOD MORNING MUMBAI"/>
    <n v="0.05"/>
  </r>
  <r>
    <x v="31"/>
    <x v="3"/>
    <s v="Z 24 Taas"/>
    <s v="GOOD MORNING MUMBAI"/>
    <n v="0.06"/>
  </r>
  <r>
    <x v="31"/>
    <x v="3"/>
    <s v="Z 24 Taas"/>
    <s v="MORNING NEWS"/>
    <n v="0.02"/>
  </r>
  <r>
    <x v="31"/>
    <x v="3"/>
    <s v="Z 24 Taas"/>
    <s v="MORNING NEWS"/>
    <n v="0.02"/>
  </r>
  <r>
    <x v="31"/>
    <x v="3"/>
    <s v="Z 24 Taas"/>
    <s v="ZATPAT BATMAYA"/>
    <n v="0.05"/>
  </r>
  <r>
    <x v="31"/>
    <x v="3"/>
    <s v="Z 24 Taas"/>
    <s v="ZATPAT BATMAYA"/>
    <n v="0.06"/>
  </r>
  <r>
    <x v="31"/>
    <x v="3"/>
    <s v="Z 24 Taas"/>
    <s v="MORNING NEWS"/>
    <n v="0.06"/>
  </r>
  <r>
    <x v="31"/>
    <x v="3"/>
    <s v="Z 24 Taas"/>
    <s v="PASSWORD SHRIMANTICHA"/>
    <n v="0"/>
  </r>
  <r>
    <x v="31"/>
    <x v="3"/>
    <s v="Z 24 Taas"/>
    <s v="PASSWORD SHRIMANTICHA"/>
    <n v="0"/>
  </r>
  <r>
    <x v="31"/>
    <x v="3"/>
    <s v="Z 24 Taas"/>
    <s v="SPORTS BAR"/>
    <n v="0.05"/>
  </r>
  <r>
    <x v="31"/>
    <x v="3"/>
    <s v="Z 24 Taas"/>
    <s v="SPORTS BAR"/>
    <n v="0"/>
  </r>
  <r>
    <x v="31"/>
    <x v="3"/>
    <s v="Z 24 Taas"/>
    <s v="SPORTS BAR"/>
    <n v="0"/>
  </r>
  <r>
    <x v="31"/>
    <x v="3"/>
    <s v="Z 24 Taas"/>
    <s v="SPORTS BAR"/>
    <n v="0"/>
  </r>
  <r>
    <x v="31"/>
    <x v="3"/>
    <s v="Z 24 Taas"/>
    <s v="AAPLA MAHARASHTRA"/>
    <n v="0"/>
  </r>
  <r>
    <x v="31"/>
    <x v="3"/>
    <s v="Z 24 Taas"/>
    <s v="AAPLI MUMBAI"/>
    <n v="0.01"/>
  </r>
  <r>
    <x v="31"/>
    <x v="3"/>
    <s v="Z 24 Taas"/>
    <s v="AAPLI MUMBAI"/>
    <n v="0.01"/>
  </r>
  <r>
    <x v="31"/>
    <x v="3"/>
    <s v="Z 24 Taas"/>
    <s v="AAPLI MUMBAI"/>
    <n v="0"/>
  </r>
  <r>
    <x v="31"/>
    <x v="3"/>
    <s v="Z 24 Taas"/>
    <s v="LATE NIGHT EDITION"/>
    <n v="0.03"/>
  </r>
  <r>
    <x v="31"/>
    <x v="3"/>
    <s v="Z 24 Taas"/>
    <s v="LATE NIGHT EDITION"/>
    <n v="0.01"/>
  </r>
  <r>
    <x v="31"/>
    <x v="3"/>
    <s v="Z 24 Taas"/>
    <s v="LATE NIGHT EDITION"/>
    <n v="0.01"/>
  </r>
  <r>
    <x v="31"/>
    <x v="3"/>
    <s v="Z 24 Taas"/>
    <s v="LATE NIGHT EDITION"/>
    <n v="0.03"/>
  </r>
  <r>
    <x v="31"/>
    <x v="3"/>
    <s v="Z 24 Taas"/>
    <s v="LATE NIGHT EDITION"/>
    <n v="0.03"/>
  </r>
  <r>
    <x v="32"/>
    <x v="4"/>
    <s v="Z 24 Taas"/>
    <s v="MORNING NEWS"/>
    <n v="0.04"/>
  </r>
  <r>
    <x v="32"/>
    <x v="4"/>
    <s v="Z 24 Taas"/>
    <s v="MORNING NEWS"/>
    <n v="0.01"/>
  </r>
  <r>
    <x v="32"/>
    <x v="4"/>
    <s v="Z 24 Taas"/>
    <s v="ZATPAT BATMAYA"/>
    <n v="0.01"/>
  </r>
  <r>
    <x v="32"/>
    <x v="4"/>
    <s v="Z 24 Taas"/>
    <s v="ZATPAT BATMAYA"/>
    <n v="0.02"/>
  </r>
  <r>
    <x v="32"/>
    <x v="4"/>
    <s v="Z 24 Taas"/>
    <s v="MORNING NEWS"/>
    <n v="0.02"/>
  </r>
  <r>
    <x v="32"/>
    <x v="4"/>
    <s v="Z 24 Taas"/>
    <s v="GHAR SWAPNANCHA"/>
    <n v="0.01"/>
  </r>
  <r>
    <x v="32"/>
    <x v="4"/>
    <s v="Z 24 Taas"/>
    <s v="AFTERNOON NEWS"/>
    <n v="0"/>
  </r>
  <r>
    <x v="32"/>
    <x v="4"/>
    <s v="Z 24 Taas"/>
    <s v="AAPLA MAHARASHTRA"/>
    <n v="0.01"/>
  </r>
  <r>
    <x v="32"/>
    <x v="4"/>
    <s v="Z 24 Taas"/>
    <s v="AAPLA MAHARASHTRA"/>
    <n v="0.01"/>
  </r>
  <r>
    <x v="32"/>
    <x v="4"/>
    <s v="Z 24 Taas"/>
    <s v="AAPLA MAHARASHTRA"/>
    <n v="0.03"/>
  </r>
  <r>
    <x v="32"/>
    <x v="4"/>
    <s v="Z 24 Taas"/>
    <s v="AAPLA MAHARASHTRA"/>
    <n v="0.01"/>
  </r>
  <r>
    <x v="32"/>
    <x v="4"/>
    <s v="Z 24 Taas"/>
    <s v="AAPLA MAHARASHTRA"/>
    <n v="0.03"/>
  </r>
  <r>
    <x v="32"/>
    <x v="4"/>
    <s v="Z 24 Taas"/>
    <s v="MUMBAI PUNE NASHIK"/>
    <n v="0.05"/>
  </r>
  <r>
    <x v="32"/>
    <x v="4"/>
    <s v="Z 24 Taas"/>
    <s v="MUMBAI PUNE NASHIK"/>
    <n v="0.01"/>
  </r>
  <r>
    <x v="32"/>
    <x v="4"/>
    <s v="Z 24 Taas"/>
    <s v="MUMBAI PUNE NASHIK"/>
    <n v="0.03"/>
  </r>
  <r>
    <x v="32"/>
    <x v="4"/>
    <s v="Z 24 Taas"/>
    <s v="GAON TITHE 24 TAAS"/>
    <n v="0.01"/>
  </r>
  <r>
    <x v="32"/>
    <x v="4"/>
    <s v="Z 24 Taas"/>
    <s v="GAON TITHE 24 TAAS"/>
    <n v="0"/>
  </r>
  <r>
    <x v="32"/>
    <x v="4"/>
    <s v="Z 24 Taas"/>
    <s v="GAON TITHE 24 TAAS"/>
    <n v="0.01"/>
  </r>
  <r>
    <x v="32"/>
    <x v="4"/>
    <s v="Z 24 Taas"/>
    <s v="NAMO NAMH"/>
    <n v="0.01"/>
  </r>
  <r>
    <x v="32"/>
    <x v="4"/>
    <s v="Z 24 Taas"/>
    <s v="NAMO NAMH"/>
    <n v="0"/>
  </r>
  <r>
    <x v="32"/>
    <x v="4"/>
    <s v="Z 24 Taas"/>
    <s v="NAMO NAMH"/>
    <n v="0"/>
  </r>
  <r>
    <x v="32"/>
    <x v="4"/>
    <s v="Z 24 Taas"/>
    <s v="NAMO NAMH"/>
    <n v="0"/>
  </r>
  <r>
    <x v="32"/>
    <x v="4"/>
    <s v="Z 24 Taas"/>
    <s v="COMEDY TADKA"/>
    <n v="0.1"/>
  </r>
  <r>
    <x v="32"/>
    <x v="4"/>
    <s v="Z 24 Taas"/>
    <s v="AAPLI MUMBAI"/>
    <n v="0.02"/>
  </r>
  <r>
    <x v="33"/>
    <x v="5"/>
    <s v="Z 24 Taas"/>
    <s v="NAMASKAR MAHARASHTRA"/>
    <n v="0.05"/>
  </r>
  <r>
    <x v="33"/>
    <x v="5"/>
    <s v="Z 24 Taas"/>
    <s v="NAMASKAR MAHARASHTRA"/>
    <n v="0.05"/>
  </r>
  <r>
    <x v="33"/>
    <x v="5"/>
    <s v="Z 24 Taas"/>
    <s v="NAMASKAR MAHARASHTRA"/>
    <n v="0.09"/>
  </r>
  <r>
    <x v="33"/>
    <x v="5"/>
    <s v="Z 24 Taas"/>
    <s v="NAMASKAR MAHARASHTRA"/>
    <n v="0.06"/>
  </r>
  <r>
    <x v="33"/>
    <x v="5"/>
    <s v="Z 24 Taas"/>
    <s v="GOOD MORNING MUMBAI"/>
    <n v="0.08"/>
  </r>
  <r>
    <x v="33"/>
    <x v="5"/>
    <s v="Z 24 Taas"/>
    <s v="GOOD MORNING MUMBAI"/>
    <n v="7.0000000000000007E-2"/>
  </r>
  <r>
    <x v="33"/>
    <x v="5"/>
    <s v="Z 24 Taas"/>
    <s v="GOOD MORNING MUMBAI"/>
    <n v="0.15"/>
  </r>
  <r>
    <x v="33"/>
    <x v="5"/>
    <s v="Z 24 Taas"/>
    <s v="GOOD MORNING MUMBAI"/>
    <n v="0.15"/>
  </r>
  <r>
    <x v="33"/>
    <x v="5"/>
    <s v="Z 24 Taas"/>
    <s v="GOOD MORNING MUMBAI"/>
    <n v="0.11"/>
  </r>
  <r>
    <x v="33"/>
    <x v="5"/>
    <s v="Z 24 Taas"/>
    <s v="GOOD MORNING MUMBAI"/>
    <n v="0.11"/>
  </r>
  <r>
    <x v="33"/>
    <x v="5"/>
    <s v="Z 24 Taas"/>
    <s v="MORNING NEWS"/>
    <n v="0.11"/>
  </r>
  <r>
    <x v="33"/>
    <x v="5"/>
    <s v="Z 24 Taas"/>
    <s v="MORNING NEWS"/>
    <n v="0.1"/>
  </r>
  <r>
    <x v="33"/>
    <x v="5"/>
    <s v="Z 24 Taas"/>
    <s v="MORNING NEWS"/>
    <n v="0.01"/>
  </r>
  <r>
    <x v="33"/>
    <x v="5"/>
    <s v="Z 24 Taas"/>
    <s v="EVENING NEWS"/>
    <n v="0.04"/>
  </r>
  <r>
    <x v="33"/>
    <x v="5"/>
    <s v="Z 24 Taas"/>
    <s v="EVENING NEWS"/>
    <n v="0.04"/>
  </r>
  <r>
    <x v="33"/>
    <x v="5"/>
    <s v="Z 24 Taas"/>
    <s v="AAPLA MAHARASHTRA"/>
    <n v="0.03"/>
  </r>
  <r>
    <x v="33"/>
    <x v="5"/>
    <s v="Z 24 Taas"/>
    <s v="AAPLA MAHARASHTRA"/>
    <n v="0.03"/>
  </r>
  <r>
    <x v="33"/>
    <x v="5"/>
    <s v="Z 24 Taas"/>
    <s v="NONSTOP 10 CHYA BAATMYA"/>
    <n v="0.08"/>
  </r>
  <r>
    <x v="33"/>
    <x v="5"/>
    <s v="Z 24 Taas"/>
    <s v="PRIME WATCH"/>
    <n v="0.04"/>
  </r>
  <r>
    <x v="33"/>
    <x v="5"/>
    <s v="Z 24 Taas"/>
    <s v="PRIME WATCH"/>
    <n v="0.02"/>
  </r>
  <r>
    <x v="33"/>
    <x v="5"/>
    <s v="Z 24 Taas"/>
    <s v="LATE NIGHT EDITION"/>
    <n v="0.05"/>
  </r>
  <r>
    <x v="33"/>
    <x v="5"/>
    <s v="Z 24 Taas"/>
    <s v="LATE NIGHT EDITION"/>
    <n v="0.01"/>
  </r>
  <r>
    <x v="33"/>
    <x v="5"/>
    <s v="Z 24 Taas"/>
    <s v="LATE NIGHT EDITION"/>
    <n v="0.03"/>
  </r>
  <r>
    <x v="33"/>
    <x v="5"/>
    <s v="Z 24 Taas"/>
    <s v="LATE NIGHT EDITION"/>
    <n v="0.01"/>
  </r>
  <r>
    <x v="33"/>
    <x v="5"/>
    <s v="Z 24 Taas"/>
    <s v="LATE NIGHT EDITION"/>
    <n v="0.01"/>
  </r>
  <r>
    <x v="33"/>
    <x v="5"/>
    <s v="Z 24 Taas"/>
    <s v="LATE NIGHT EDITION"/>
    <n v="0.01"/>
  </r>
  <r>
    <x v="33"/>
    <x v="5"/>
    <s v="Z 24 Taas"/>
    <s v="LATE NIGHT EDITION"/>
    <n v="0"/>
  </r>
  <r>
    <x v="34"/>
    <x v="6"/>
    <s v="Z 24 Taas"/>
    <s v="NAMASKAR MAHARASHTRA"/>
    <n v="0.01"/>
  </r>
  <r>
    <x v="34"/>
    <x v="6"/>
    <s v="Z 24 Taas"/>
    <s v="GOOD MORNING MUMBAI"/>
    <n v="0.04"/>
  </r>
  <r>
    <x v="34"/>
    <x v="6"/>
    <s v="Z 24 Taas"/>
    <s v="MORNING NEWS"/>
    <n v="0.05"/>
  </r>
  <r>
    <x v="34"/>
    <x v="6"/>
    <s v="Z 24 Taas"/>
    <s v="MORNING NEWS"/>
    <n v="0.04"/>
  </r>
  <r>
    <x v="34"/>
    <x v="6"/>
    <s v="Z 24 Taas"/>
    <s v="PRIME WATCH"/>
    <n v="0.04"/>
  </r>
  <r>
    <x v="34"/>
    <x v="6"/>
    <s v="Z 24 Taas"/>
    <s v="MORNING NEWS"/>
    <n v="0"/>
  </r>
  <r>
    <x v="34"/>
    <x v="6"/>
    <s v="Z 24 Taas"/>
    <s v="CHANNEL KATTA"/>
    <n v="0.01"/>
  </r>
  <r>
    <x v="34"/>
    <x v="6"/>
    <s v="Z 24 Taas"/>
    <s v="CHANNEL KATTA"/>
    <n v="0"/>
  </r>
  <r>
    <x v="34"/>
    <x v="6"/>
    <s v="Z 24 Taas"/>
    <s v="HITGUNJ"/>
    <n v="0.09"/>
  </r>
  <r>
    <x v="34"/>
    <x v="6"/>
    <s v="Z 24 Taas"/>
    <s v="AFTERNOON NEWS"/>
    <n v="0"/>
  </r>
  <r>
    <x v="34"/>
    <x v="6"/>
    <s v="Z 24 Taas"/>
    <s v="AFTERNOON NEWS"/>
    <n v="0.03"/>
  </r>
  <r>
    <x v="34"/>
    <x v="6"/>
    <s v="Z 24 Taas"/>
    <s v="EVENING NEWS"/>
    <n v="0"/>
  </r>
  <r>
    <x v="34"/>
    <x v="6"/>
    <s v="Z 24 Taas"/>
    <s v="EVENING NEWS"/>
    <n v="0"/>
  </r>
  <r>
    <x v="34"/>
    <x v="6"/>
    <s v="Z 24 Taas"/>
    <s v="EVENING NEWS"/>
    <n v="0"/>
  </r>
  <r>
    <x v="34"/>
    <x v="6"/>
    <s v="Z 24 Taas"/>
    <s v="SPOT LIGHT"/>
    <n v="0"/>
  </r>
  <r>
    <x v="34"/>
    <x v="6"/>
    <s v="Z 24 Taas"/>
    <s v="SPOT LIGHT"/>
    <n v="0"/>
  </r>
  <r>
    <x v="34"/>
    <x v="6"/>
    <s v="Z 24 Taas"/>
    <s v="EVENING NEWS"/>
    <n v="0"/>
  </r>
  <r>
    <x v="34"/>
    <x v="6"/>
    <s v="Z 24 Taas"/>
    <s v="AAPLA MAHARASHTRA"/>
    <n v="0.03"/>
  </r>
  <r>
    <x v="34"/>
    <x v="6"/>
    <s v="Z 24 Taas"/>
    <s v="AAPLA MAHARASHTRA"/>
    <n v="0.05"/>
  </r>
  <r>
    <x v="34"/>
    <x v="6"/>
    <s v="Z 24 Taas"/>
    <s v="AAPLA JILHA AAPLI BAATMI"/>
    <n v="0.04"/>
  </r>
  <r>
    <x v="34"/>
    <x v="6"/>
    <s v="Z 24 Taas"/>
    <s v="MUMBAI PUNE NASHIK"/>
    <n v="0.01"/>
  </r>
  <r>
    <x v="34"/>
    <x v="6"/>
    <s v="Z 24 Taas"/>
    <s v="MUMBAI PUNE NASHIK"/>
    <n v="0.01"/>
  </r>
  <r>
    <x v="34"/>
    <x v="6"/>
    <s v="Z 24 Taas"/>
    <s v="MUMBAI PUNE NASHIK"/>
    <n v="0.01"/>
  </r>
  <r>
    <x v="34"/>
    <x v="6"/>
    <s v="Z 24 Taas"/>
    <s v="ROKHTHOK"/>
    <n v="0.01"/>
  </r>
  <r>
    <x v="34"/>
    <x v="6"/>
    <s v="Z 24 Taas"/>
    <s v="ROKHTHOK"/>
    <n v="0.03"/>
  </r>
  <r>
    <x v="34"/>
    <x v="6"/>
    <s v="Z 24 Taas"/>
    <s v="PRIME WATCH"/>
    <n v="0.05"/>
  </r>
  <r>
    <x v="34"/>
    <x v="6"/>
    <s v="Z 24 Taas"/>
    <s v="PRIME WATCH"/>
    <n v="7.0000000000000007E-2"/>
  </r>
  <r>
    <x v="35"/>
    <x v="0"/>
    <s v="Z 24 Taas"/>
    <s v="NAMASKAR MAHARASHTRA"/>
    <n v="0"/>
  </r>
  <r>
    <x v="35"/>
    <x v="0"/>
    <s v="Z 24 Taas"/>
    <s v="NAMASKAR MAHARASHTRA"/>
    <n v="0.01"/>
  </r>
  <r>
    <x v="35"/>
    <x v="0"/>
    <s v="Z 24 Taas"/>
    <s v="GOOD MORNING MUMBAI"/>
    <n v="0"/>
  </r>
  <r>
    <x v="35"/>
    <x v="0"/>
    <s v="Z 24 Taas"/>
    <s v="GOOD MORNING MUMBAI"/>
    <n v="0.01"/>
  </r>
  <r>
    <x v="35"/>
    <x v="0"/>
    <s v="Z 24 Taas"/>
    <s v="GOOD MORNING MUMBAI"/>
    <n v="0.01"/>
  </r>
  <r>
    <x v="35"/>
    <x v="0"/>
    <s v="Z 24 Taas"/>
    <s v="MORNING NEWS"/>
    <n v="0.03"/>
  </r>
  <r>
    <x v="35"/>
    <x v="0"/>
    <s v="Z 24 Taas"/>
    <s v="MORNING NEWS"/>
    <n v="0.02"/>
  </r>
  <r>
    <x v="35"/>
    <x v="0"/>
    <s v="Z 24 Taas"/>
    <s v="ZATPAT BATMAYA"/>
    <n v="0.01"/>
  </r>
  <r>
    <x v="35"/>
    <x v="0"/>
    <s v="Z 24 Taas"/>
    <s v="MORNING NEWS"/>
    <n v="0.01"/>
  </r>
  <r>
    <x v="35"/>
    <x v="0"/>
    <s v="Z 24 Taas"/>
    <s v="MORNING NEWS"/>
    <n v="0.01"/>
  </r>
  <r>
    <x v="35"/>
    <x v="0"/>
    <s v="Z 24 Taas"/>
    <s v="MORNING NEWS"/>
    <n v="0.01"/>
  </r>
  <r>
    <x v="35"/>
    <x v="0"/>
    <s v="Z 24 Taas"/>
    <s v="ROKHTHOK"/>
    <n v="0.01"/>
  </r>
  <r>
    <x v="35"/>
    <x v="0"/>
    <s v="Z 24 Taas"/>
    <s v="ROKHTHOK"/>
    <n v="0.01"/>
  </r>
  <r>
    <x v="35"/>
    <x v="0"/>
    <s v="Z 24 Taas"/>
    <s v="MORNING NEWS"/>
    <n v="0"/>
  </r>
  <r>
    <x v="35"/>
    <x v="0"/>
    <s v="Z 24 Taas"/>
    <s v="MORNING NEWS"/>
    <n v="0"/>
  </r>
  <r>
    <x v="35"/>
    <x v="0"/>
    <s v="Z 24 Taas"/>
    <s v="ANUBHAV ANUMATICHA"/>
    <n v="0"/>
  </r>
  <r>
    <x v="35"/>
    <x v="0"/>
    <s v="Z 24 Taas"/>
    <s v="EVENING NEWS"/>
    <n v="0"/>
  </r>
  <r>
    <x v="35"/>
    <x v="0"/>
    <s v="Z 24 Taas"/>
    <s v="SPORTS BAR"/>
    <n v="0"/>
  </r>
  <r>
    <x v="35"/>
    <x v="0"/>
    <s v="Z 24 Taas"/>
    <s v="AAPLA MAHARASHTRA"/>
    <n v="0.02"/>
  </r>
  <r>
    <x v="35"/>
    <x v="0"/>
    <s v="Z 24 Taas"/>
    <s v="MUMBAI PUNE NASHIK"/>
    <n v="0.03"/>
  </r>
  <r>
    <x v="35"/>
    <x v="0"/>
    <s v="Z 24 Taas"/>
    <s v="MUMBAI PUNE NASHIK"/>
    <n v="0.01"/>
  </r>
  <r>
    <x v="35"/>
    <x v="0"/>
    <s v="Z 24 Taas"/>
    <s v="ROKHTHOK"/>
    <n v="0.06"/>
  </r>
  <r>
    <x v="35"/>
    <x v="0"/>
    <s v="Z 24 Taas"/>
    <s v="AAPLI MUMBAI"/>
    <n v="0.04"/>
  </r>
  <r>
    <x v="35"/>
    <x v="0"/>
    <s v="Z 24 Taas"/>
    <s v="AAPLI MUMBAI"/>
    <n v="0.01"/>
  </r>
  <r>
    <x v="35"/>
    <x v="0"/>
    <s v="Z 24 Taas"/>
    <s v="LATE NIGHT EDITION"/>
    <n v="0.01"/>
  </r>
  <r>
    <x v="35"/>
    <x v="0"/>
    <s v="Z 24 Taas"/>
    <s v="LATE NIGHT EDITION"/>
    <n v="0"/>
  </r>
  <r>
    <x v="35"/>
    <x v="0"/>
    <s v="Z 24 Taas"/>
    <s v="LATE NIGHT EDITION"/>
    <n v="0"/>
  </r>
  <r>
    <x v="36"/>
    <x v="1"/>
    <s v="Z 24 Taas"/>
    <s v="MORNING NEWS"/>
    <n v="0.03"/>
  </r>
  <r>
    <x v="36"/>
    <x v="1"/>
    <s v="Z 24 Taas"/>
    <s v="MORNING NEWS"/>
    <n v="0.03"/>
  </r>
  <r>
    <x v="36"/>
    <x v="1"/>
    <s v="Z 24 Taas"/>
    <s v="ZATPAT BATMAYA"/>
    <n v="7.0000000000000007E-2"/>
  </r>
  <r>
    <x v="36"/>
    <x v="1"/>
    <s v="Z 24 Taas"/>
    <s v="ZATPAT BATMAYA"/>
    <n v="7.0000000000000007E-2"/>
  </r>
  <r>
    <x v="36"/>
    <x v="1"/>
    <s v="Z 24 Taas"/>
    <s v="MORNING NEWS"/>
    <n v="0.05"/>
  </r>
  <r>
    <x v="36"/>
    <x v="1"/>
    <s v="Z 24 Taas"/>
    <s v="AFTERNOON NEWS"/>
    <n v="0"/>
  </r>
  <r>
    <x v="36"/>
    <x v="1"/>
    <s v="Z 24 Taas"/>
    <s v="EVENING NEWS"/>
    <n v="0.01"/>
  </r>
  <r>
    <x v="36"/>
    <x v="1"/>
    <s v="Z 24 Taas"/>
    <s v="EVENING NEWS"/>
    <n v="0"/>
  </r>
  <r>
    <x v="36"/>
    <x v="1"/>
    <s v="Z 24 Taas"/>
    <s v="ZEE 24 TAAS SPECIAL REPORT"/>
    <n v="0.04"/>
  </r>
  <r>
    <x v="36"/>
    <x v="1"/>
    <s v="Z 24 Taas"/>
    <s v="EVENING NEWS"/>
    <n v="0.02"/>
  </r>
  <r>
    <x v="36"/>
    <x v="1"/>
    <s v="Z 24 Taas"/>
    <s v="SPORTS BAR"/>
    <n v="0.01"/>
  </r>
  <r>
    <x v="36"/>
    <x v="1"/>
    <s v="Z 24 Taas"/>
    <s v="AAPLA MAHARASHTRA"/>
    <n v="0.01"/>
  </r>
  <r>
    <x v="36"/>
    <x v="1"/>
    <s v="Z 24 Taas"/>
    <s v="AAPLA JILHA AAPLI BAATMI"/>
    <n v="0.01"/>
  </r>
  <r>
    <x v="36"/>
    <x v="1"/>
    <s v="Z 24 Taas"/>
    <s v="MUMBAI PUNE NASHIK"/>
    <n v="0.05"/>
  </r>
  <r>
    <x v="36"/>
    <x v="1"/>
    <s v="Z 24 Taas"/>
    <s v="MUMBAI PUNE NASHIK"/>
    <n v="0.01"/>
  </r>
  <r>
    <x v="36"/>
    <x v="1"/>
    <s v="Z 24 Taas"/>
    <s v="ROKHTHOK"/>
    <n v="0.01"/>
  </r>
  <r>
    <x v="36"/>
    <x v="1"/>
    <s v="Z 24 Taas"/>
    <s v="ROKHTHOK"/>
    <n v="0.02"/>
  </r>
  <r>
    <x v="36"/>
    <x v="1"/>
    <s v="Z 24 Taas"/>
    <s v="ROKHTHOK"/>
    <n v="0.01"/>
  </r>
  <r>
    <x v="36"/>
    <x v="1"/>
    <s v="Z 24 Taas"/>
    <s v="ROKHTHOK"/>
    <n v="0.02"/>
  </r>
  <r>
    <x v="36"/>
    <x v="1"/>
    <s v="Z 24 Taas"/>
    <s v="NONSTOP 10 CHYA BAATMYA"/>
    <n v="0.02"/>
  </r>
  <r>
    <x v="36"/>
    <x v="1"/>
    <s v="Z 24 Taas"/>
    <s v="PRIME WATCH"/>
    <n v="7.0000000000000007E-2"/>
  </r>
  <r>
    <x v="36"/>
    <x v="1"/>
    <s v="Z 24 Taas"/>
    <s v="PRIME WATCH"/>
    <n v="0.05"/>
  </r>
  <r>
    <x v="36"/>
    <x v="1"/>
    <s v="Z 24 Taas"/>
    <s v="AAPLI MUMBAI"/>
    <n v="0.11"/>
  </r>
  <r>
    <x v="36"/>
    <x v="1"/>
    <s v="Z 24 Taas"/>
    <s v="AAPLI MUMBAI"/>
    <n v="0.05"/>
  </r>
  <r>
    <x v="36"/>
    <x v="1"/>
    <s v="Z 24 Taas"/>
    <s v="AAPLI MUMBAI"/>
    <n v="0.04"/>
  </r>
  <r>
    <x v="37"/>
    <x v="2"/>
    <s v="Z 24 Taas"/>
    <s v="MORNING NEWS"/>
    <n v="0"/>
  </r>
  <r>
    <x v="37"/>
    <x v="2"/>
    <s v="Z 24 Taas"/>
    <s v="MORNING NEWS"/>
    <n v="0.02"/>
  </r>
  <r>
    <x v="37"/>
    <x v="2"/>
    <s v="Z 24 Taas"/>
    <s v="ROKHTHOK"/>
    <n v="0.03"/>
  </r>
  <r>
    <x v="37"/>
    <x v="2"/>
    <s v="Z 24 Taas"/>
    <s v="ROKHTHOK"/>
    <n v="0.03"/>
  </r>
  <r>
    <x v="37"/>
    <x v="2"/>
    <s v="Z 24 Taas"/>
    <s v="ROKHTHOK"/>
    <n v="0.02"/>
  </r>
  <r>
    <x v="37"/>
    <x v="2"/>
    <s v="Z 24 Taas"/>
    <s v="ROKHTHOK"/>
    <n v="0.02"/>
  </r>
  <r>
    <x v="37"/>
    <x v="2"/>
    <s v="Z 24 Taas"/>
    <s v="AFTERNOON NEWS"/>
    <n v="0.01"/>
  </r>
  <r>
    <x v="37"/>
    <x v="2"/>
    <s v="Z 24 Taas"/>
    <s v="AFTERNOON NEWS"/>
    <n v="0"/>
  </r>
  <r>
    <x v="37"/>
    <x v="2"/>
    <s v="Z 24 Taas"/>
    <s v="AAPLA MAHARASHTRA"/>
    <n v="0.03"/>
  </r>
  <r>
    <x v="37"/>
    <x v="2"/>
    <s v="Z 24 Taas"/>
    <s v="AAPLA JILHA AAPLI BAATMI"/>
    <n v="0.05"/>
  </r>
  <r>
    <x v="37"/>
    <x v="2"/>
    <s v="Z 24 Taas"/>
    <s v="MUMBAI PUNE NASHIK"/>
    <n v="0.03"/>
  </r>
  <r>
    <x v="37"/>
    <x v="2"/>
    <s v="Z 24 Taas"/>
    <s v="ROKHTHOK"/>
    <n v="0.02"/>
  </r>
  <r>
    <x v="37"/>
    <x v="2"/>
    <s v="Z 24 Taas"/>
    <s v="ROKHTHOK"/>
    <n v="0.02"/>
  </r>
  <r>
    <x v="37"/>
    <x v="2"/>
    <s v="Z 24 Taas"/>
    <s v="ROKHTHOK"/>
    <n v="0.01"/>
  </r>
  <r>
    <x v="37"/>
    <x v="2"/>
    <s v="Z 24 Taas"/>
    <s v="ROKHTHOK"/>
    <n v="0.02"/>
  </r>
  <r>
    <x v="37"/>
    <x v="2"/>
    <s v="Z 24 Taas"/>
    <s v="ROKHTHOK"/>
    <n v="0"/>
  </r>
  <r>
    <x v="37"/>
    <x v="2"/>
    <s v="Z 24 Taas"/>
    <s v="ROKHTHOK"/>
    <n v="0.01"/>
  </r>
  <r>
    <x v="37"/>
    <x v="2"/>
    <s v="Z 24 Taas"/>
    <s v="NONSTOP 10 CHYA BAATMYA"/>
    <n v="0.01"/>
  </r>
  <r>
    <x v="37"/>
    <x v="2"/>
    <s v="Z 24 Taas"/>
    <s v="PRIME WATCH"/>
    <n v="0.06"/>
  </r>
  <r>
    <x v="38"/>
    <x v="3"/>
    <s v="Z 24 Taas"/>
    <s v="NAMASKAR MAHARASHTRA"/>
    <n v="0.04"/>
  </r>
  <r>
    <x v="38"/>
    <x v="3"/>
    <s v="Z 24 Taas"/>
    <s v="MORNING NEWS"/>
    <n v="0.01"/>
  </r>
  <r>
    <x v="38"/>
    <x v="3"/>
    <s v="Z 24 Taas"/>
    <s v="MORNING NEWS"/>
    <n v="0.03"/>
  </r>
  <r>
    <x v="38"/>
    <x v="3"/>
    <s v="Z 24 Taas"/>
    <s v="ZEE 24 TAAS SPECIAL REPORT"/>
    <n v="7.0000000000000007E-2"/>
  </r>
  <r>
    <x v="38"/>
    <x v="3"/>
    <s v="Z 24 Taas"/>
    <s v="ROKHTHOK"/>
    <n v="0.1"/>
  </r>
  <r>
    <x v="38"/>
    <x v="3"/>
    <s v="Z 24 Taas"/>
    <s v="ROKHTHOK"/>
    <n v="0.08"/>
  </r>
  <r>
    <x v="38"/>
    <x v="3"/>
    <s v="Z 24 Taas"/>
    <s v="ROKHTHOK"/>
    <n v="0.04"/>
  </r>
  <r>
    <x v="38"/>
    <x v="3"/>
    <s v="Z 24 Taas"/>
    <s v="MORNING NEWS"/>
    <n v="0"/>
  </r>
  <r>
    <x v="38"/>
    <x v="3"/>
    <s v="Z 24 Taas"/>
    <s v="AFTERNOON NEWS"/>
    <n v="0"/>
  </r>
  <r>
    <x v="38"/>
    <x v="3"/>
    <s v="Z 24 Taas"/>
    <s v="EVENING NEWS"/>
    <n v="0.02"/>
  </r>
  <r>
    <x v="38"/>
    <x v="3"/>
    <s v="Z 24 Taas"/>
    <s v="PASSWORD SHRIMANTICHA"/>
    <n v="0.01"/>
  </r>
  <r>
    <x v="38"/>
    <x v="3"/>
    <s v="Z 24 Taas"/>
    <s v="PASSWORD SHRIMANTICHA"/>
    <n v="0"/>
  </r>
  <r>
    <x v="38"/>
    <x v="3"/>
    <s v="Z 24 Taas"/>
    <s v="PASSWORD SHRIMANTICHA"/>
    <n v="0.01"/>
  </r>
  <r>
    <x v="38"/>
    <x v="3"/>
    <s v="Z 24 Taas"/>
    <s v="SPORTS BAR"/>
    <n v="0"/>
  </r>
  <r>
    <x v="38"/>
    <x v="3"/>
    <s v="Z 24 Taas"/>
    <s v="SPORTS BAR"/>
    <n v="0"/>
  </r>
  <r>
    <x v="38"/>
    <x v="3"/>
    <s v="Z 24 Taas"/>
    <s v="SPORTS BAR"/>
    <n v="0.01"/>
  </r>
  <r>
    <x v="38"/>
    <x v="3"/>
    <s v="Z 24 Taas"/>
    <s v="AAPLA MAHARASHTRA"/>
    <n v="0"/>
  </r>
  <r>
    <x v="38"/>
    <x v="3"/>
    <s v="Z 24 Taas"/>
    <s v="LATE NIGHT EDITION"/>
    <n v="0.02"/>
  </r>
  <r>
    <x v="39"/>
    <x v="4"/>
    <s v="Z 24 Taas"/>
    <s v="NAMASKAR MAHARASHTRA"/>
    <n v="0.03"/>
  </r>
  <r>
    <x v="39"/>
    <x v="4"/>
    <s v="Z 24 Taas"/>
    <s v="GOOD MORNING MUMBAI"/>
    <n v="0.01"/>
  </r>
  <r>
    <x v="39"/>
    <x v="4"/>
    <s v="Z 24 Taas"/>
    <s v="GOOD MORNING MUMBAI"/>
    <n v="0.03"/>
  </r>
  <r>
    <x v="39"/>
    <x v="4"/>
    <s v="Z 24 Taas"/>
    <s v="MORNING NEWS"/>
    <n v="0.01"/>
  </r>
  <r>
    <x v="39"/>
    <x v="4"/>
    <s v="Z 24 Taas"/>
    <s v="HEART TO HEART"/>
    <n v="0.01"/>
  </r>
  <r>
    <x v="39"/>
    <x v="4"/>
    <s v="Z 24 Taas"/>
    <s v="AFTERNOON NEWS"/>
    <n v="0.02"/>
  </r>
  <r>
    <x v="39"/>
    <x v="4"/>
    <s v="Z 24 Taas"/>
    <s v="AAA TELE SHOPPING"/>
    <n v="0.03"/>
  </r>
  <r>
    <x v="39"/>
    <x v="4"/>
    <s v="Z 24 Taas"/>
    <s v="AFTERNOON NEWS"/>
    <n v="0.04"/>
  </r>
  <r>
    <x v="39"/>
    <x v="4"/>
    <s v="Z 24 Taas"/>
    <s v="AFTERNOON NEWS"/>
    <n v="0.04"/>
  </r>
  <r>
    <x v="39"/>
    <x v="4"/>
    <s v="Z 24 Taas"/>
    <s v="HELLO DOCTOR"/>
    <n v="0.01"/>
  </r>
  <r>
    <x v="39"/>
    <x v="4"/>
    <s v="Z 24 Taas"/>
    <s v="AFTERNOON NEWS"/>
    <n v="0"/>
  </r>
  <r>
    <x v="39"/>
    <x v="4"/>
    <s v="Z 24 Taas"/>
    <s v="ROKHTHOK"/>
    <n v="0.01"/>
  </r>
  <r>
    <x v="39"/>
    <x v="4"/>
    <s v="Z 24 Taas"/>
    <s v="ZEE 24 TAAS SPECIAL REPORT"/>
    <n v="0.02"/>
  </r>
  <r>
    <x v="39"/>
    <x v="4"/>
    <s v="Z 24 Taas"/>
    <s v="ZEE 24 TAAS SPECIAL REPORT"/>
    <n v="0.02"/>
  </r>
  <r>
    <x v="39"/>
    <x v="4"/>
    <s v="Z 24 Taas"/>
    <s v="LATE NIGHT EDITION"/>
    <n v="0.02"/>
  </r>
  <r>
    <x v="39"/>
    <x v="4"/>
    <s v="Z 24 Taas"/>
    <s v="LATE NIGHT EDITION"/>
    <n v="0.02"/>
  </r>
  <r>
    <x v="40"/>
    <x v="5"/>
    <s v="Z 24 Taas"/>
    <s v="NAMASKAR MAHARASHTRA"/>
    <n v="0.03"/>
  </r>
  <r>
    <x v="40"/>
    <x v="5"/>
    <s v="Z 24 Taas"/>
    <s v="GOOD MORNING MUMBAI"/>
    <n v="0.05"/>
  </r>
  <r>
    <x v="40"/>
    <x v="5"/>
    <s v="Z 24 Taas"/>
    <s v="GOOD MORNING MUMBAI"/>
    <n v="0.05"/>
  </r>
  <r>
    <x v="40"/>
    <x v="5"/>
    <s v="Z 24 Taas"/>
    <s v="GOOD MORNING MUMBAI"/>
    <n v="0.06"/>
  </r>
  <r>
    <x v="40"/>
    <x v="5"/>
    <s v="Z 24 Taas"/>
    <s v="GOOD MORNING MUMBAI"/>
    <n v="0.04"/>
  </r>
  <r>
    <x v="40"/>
    <x v="5"/>
    <s v="Z 24 Taas"/>
    <s v="MORNING NEWS"/>
    <n v="0.04"/>
  </r>
  <r>
    <x v="40"/>
    <x v="5"/>
    <s v="Z 24 Taas"/>
    <s v="MORNING NEWS"/>
    <n v="0.04"/>
  </r>
  <r>
    <x v="40"/>
    <x v="5"/>
    <s v="Z 24 Taas"/>
    <s v="EVENING NEWS"/>
    <n v="0.17"/>
  </r>
  <r>
    <x v="40"/>
    <x v="5"/>
    <s v="Z 24 Taas"/>
    <s v="EVENING NEWS"/>
    <n v="0.03"/>
  </r>
  <r>
    <x v="40"/>
    <x v="5"/>
    <s v="Z 24 Taas"/>
    <s v="SPOT LIGHT"/>
    <n v="0"/>
  </r>
  <r>
    <x v="40"/>
    <x v="5"/>
    <s v="Z 24 Taas"/>
    <s v="SPOT LIGHT"/>
    <n v="0"/>
  </r>
  <r>
    <x v="40"/>
    <x v="5"/>
    <s v="Z 24 Taas"/>
    <s v="SPOT LIGHT"/>
    <n v="0"/>
  </r>
  <r>
    <x v="40"/>
    <x v="5"/>
    <s v="Z 24 Taas"/>
    <s v="SPOT LIGHT"/>
    <n v="0"/>
  </r>
  <r>
    <x v="40"/>
    <x v="5"/>
    <s v="Z 24 Taas"/>
    <s v="SPORTS BAR"/>
    <n v="0"/>
  </r>
  <r>
    <x v="40"/>
    <x v="5"/>
    <s v="Z 24 Taas"/>
    <s v="SPORTS BAR"/>
    <n v="0.01"/>
  </r>
  <r>
    <x v="40"/>
    <x v="5"/>
    <s v="Z 24 Taas"/>
    <s v="SPORTS BAR"/>
    <n v="0"/>
  </r>
  <r>
    <x v="40"/>
    <x v="5"/>
    <s v="Z 24 Taas"/>
    <s v="SPORTS BAR"/>
    <n v="0"/>
  </r>
  <r>
    <x v="40"/>
    <x v="5"/>
    <s v="Z 24 Taas"/>
    <s v="SPORTS BAR"/>
    <n v="0.01"/>
  </r>
  <r>
    <x v="40"/>
    <x v="5"/>
    <s v="Z 24 Taas"/>
    <s v="AAPLA MAHARASHTRA"/>
    <n v="0.01"/>
  </r>
  <r>
    <x v="40"/>
    <x v="5"/>
    <s v="Z 24 Taas"/>
    <s v="AAPLA MAHARASHTRA"/>
    <n v="0"/>
  </r>
  <r>
    <x v="40"/>
    <x v="5"/>
    <s v="Z 24 Taas"/>
    <s v="LATE NIGHT EDITION"/>
    <n v="0.02"/>
  </r>
  <r>
    <x v="40"/>
    <x v="5"/>
    <s v="Z 24 Taas"/>
    <s v="LATE NIGHT EDITION"/>
    <n v="0.04"/>
  </r>
  <r>
    <x v="40"/>
    <x v="5"/>
    <s v="Z 24 Taas"/>
    <s v="AAA TELE SHOPPING"/>
    <n v="0.02"/>
  </r>
  <r>
    <x v="41"/>
    <x v="6"/>
    <s v="Z 24 Taas"/>
    <s v="NAMASKAR MAHARASHTRA"/>
    <n v="0.03"/>
  </r>
  <r>
    <x v="41"/>
    <x v="6"/>
    <s v="Z 24 Taas"/>
    <s v="NAMASKAR MAHARASHTRA"/>
    <n v="0.03"/>
  </r>
  <r>
    <x v="41"/>
    <x v="6"/>
    <s v="Z 24 Taas"/>
    <s v="GOOD MORNING MUMBAI"/>
    <n v="0.01"/>
  </r>
  <r>
    <x v="41"/>
    <x v="6"/>
    <s v="Z 24 Taas"/>
    <s v="GOOD MORNING MUMBAI"/>
    <n v="0.03"/>
  </r>
  <r>
    <x v="41"/>
    <x v="6"/>
    <s v="Z 24 Taas"/>
    <s v="GOOD MORNING MUMBAI"/>
    <n v="0.05"/>
  </r>
  <r>
    <x v="41"/>
    <x v="6"/>
    <s v="Z 24 Taas"/>
    <s v="MORNING NEWS"/>
    <n v="0.05"/>
  </r>
  <r>
    <x v="41"/>
    <x v="6"/>
    <s v="Z 24 Taas"/>
    <s v="ZATPAT BATMAYA"/>
    <n v="0.05"/>
  </r>
  <r>
    <x v="41"/>
    <x v="6"/>
    <s v="Z 24 Taas"/>
    <s v="MORNING NEWS"/>
    <n v="0.03"/>
  </r>
  <r>
    <x v="41"/>
    <x v="6"/>
    <s v="Z 24 Taas"/>
    <s v="MORNING NEWS"/>
    <n v="0.04"/>
  </r>
  <r>
    <x v="41"/>
    <x v="6"/>
    <s v="Z 24 Taas"/>
    <s v="MAX LIFE INSURANCE"/>
    <n v="0.02"/>
  </r>
  <r>
    <x v="41"/>
    <x v="6"/>
    <s v="Z 24 Taas"/>
    <s v="AFTERNOON NEWS"/>
    <n v="0.01"/>
  </r>
  <r>
    <x v="41"/>
    <x v="6"/>
    <s v="Z 24 Taas"/>
    <s v="AFTERNOON NEWS"/>
    <n v="0"/>
  </r>
  <r>
    <x v="41"/>
    <x v="6"/>
    <s v="Z 24 Taas"/>
    <s v="EVENING NEWS"/>
    <n v="0.06"/>
  </r>
  <r>
    <x v="41"/>
    <x v="6"/>
    <s v="Z 24 Taas"/>
    <s v="EVENING NEWS"/>
    <n v="0.02"/>
  </r>
  <r>
    <x v="41"/>
    <x v="6"/>
    <s v="Z 24 Taas"/>
    <s v="EVENING NEWS"/>
    <n v="0.01"/>
  </r>
  <r>
    <x v="41"/>
    <x v="6"/>
    <s v="Z 24 Taas"/>
    <s v="SPORTS BAR"/>
    <n v="0"/>
  </r>
  <r>
    <x v="41"/>
    <x v="6"/>
    <s v="Z 24 Taas"/>
    <s v="ROKHTHOK"/>
    <n v="0.01"/>
  </r>
  <r>
    <x v="41"/>
    <x v="6"/>
    <s v="Z 24 Taas"/>
    <s v="ROKHTHOK"/>
    <n v="0"/>
  </r>
  <r>
    <x v="41"/>
    <x v="6"/>
    <s v="Z 24 Taas"/>
    <s v="NONSTOP 10 CHYA BAATMYA"/>
    <n v="0.01"/>
  </r>
  <r>
    <x v="41"/>
    <x v="6"/>
    <s v="Z 24 Taas"/>
    <s v="LATE NIGHT EDITION"/>
    <n v="0.02"/>
  </r>
  <r>
    <x v="42"/>
    <x v="0"/>
    <s v="Z 24 Taas"/>
    <s v="ZATPAT BATMAYA"/>
    <n v="0.02"/>
  </r>
  <r>
    <x v="42"/>
    <x v="0"/>
    <s v="Z 24 Taas"/>
    <s v="ZATPAT BATMAYA"/>
    <n v="0.03"/>
  </r>
  <r>
    <x v="42"/>
    <x v="0"/>
    <s v="Z 24 Taas"/>
    <s v="ZATPAT BATMAYA"/>
    <n v="0.03"/>
  </r>
  <r>
    <x v="42"/>
    <x v="0"/>
    <s v="Z 24 Taas"/>
    <s v="ZATPAT BATMAYA"/>
    <n v="0.02"/>
  </r>
  <r>
    <x v="42"/>
    <x v="0"/>
    <s v="Z 24 Taas"/>
    <s v="MORNING NEWS"/>
    <n v="0.04"/>
  </r>
  <r>
    <x v="42"/>
    <x v="0"/>
    <s v="Z 24 Taas"/>
    <s v="MORNING NEWS"/>
    <n v="0"/>
  </r>
  <r>
    <x v="42"/>
    <x v="0"/>
    <s v="Z 24 Taas"/>
    <s v="MORNING NEWS"/>
    <n v="0"/>
  </r>
  <r>
    <x v="42"/>
    <x v="0"/>
    <s v="Z 24 Taas"/>
    <s v="MORNING NEWS"/>
    <n v="0"/>
  </r>
  <r>
    <x v="42"/>
    <x v="0"/>
    <s v="Z 24 Taas"/>
    <s v="MORNING NEWS"/>
    <n v="0"/>
  </r>
  <r>
    <x v="42"/>
    <x v="0"/>
    <s v="Z 24 Taas"/>
    <s v="MORNING NEWS"/>
    <n v="0"/>
  </r>
  <r>
    <x v="42"/>
    <x v="0"/>
    <s v="Z 24 Taas"/>
    <s v="MORNING NEWS"/>
    <n v="0"/>
  </r>
  <r>
    <x v="42"/>
    <x v="0"/>
    <s v="Z 24 Taas"/>
    <s v="SPOT LIGHT"/>
    <n v="0.01"/>
  </r>
  <r>
    <x v="42"/>
    <x v="0"/>
    <s v="Z 24 Taas"/>
    <s v="AFTERNOON NEWS"/>
    <n v="0.01"/>
  </r>
  <r>
    <x v="42"/>
    <x v="0"/>
    <s v="Z 24 Taas"/>
    <s v="AAA TELE SHOPPING"/>
    <n v="0.02"/>
  </r>
  <r>
    <x v="42"/>
    <x v="0"/>
    <s v="Z 24 Taas"/>
    <s v="EVENING NEWS"/>
    <n v="0.01"/>
  </r>
  <r>
    <x v="42"/>
    <x v="0"/>
    <s v="Z 24 Taas"/>
    <s v="EVENING NEWS"/>
    <n v="0.01"/>
  </r>
  <r>
    <x v="42"/>
    <x v="0"/>
    <s v="Z 24 Taas"/>
    <s v="SPOT LIGHT"/>
    <n v="0.02"/>
  </r>
  <r>
    <x v="42"/>
    <x v="0"/>
    <s v="Z 24 Taas"/>
    <s v="SPOT LIGHT"/>
    <n v="0.02"/>
  </r>
  <r>
    <x v="42"/>
    <x v="0"/>
    <s v="Z 24 Taas"/>
    <s v="SPOT LIGHT"/>
    <n v="0.01"/>
  </r>
  <r>
    <x v="42"/>
    <x v="0"/>
    <s v="Z 24 Taas"/>
    <s v="SPOT LIGHT"/>
    <n v="0.01"/>
  </r>
  <r>
    <x v="42"/>
    <x v="0"/>
    <s v="Z 24 Taas"/>
    <s v="EVENING NEWS"/>
    <n v="0"/>
  </r>
  <r>
    <x v="42"/>
    <x v="0"/>
    <s v="Z 24 Taas"/>
    <s v="EVENING NEWS"/>
    <n v="0.05"/>
  </r>
  <r>
    <x v="42"/>
    <x v="0"/>
    <s v="Z 24 Taas"/>
    <s v="EVENING NEWS"/>
    <n v="0.03"/>
  </r>
  <r>
    <x v="42"/>
    <x v="0"/>
    <s v="Z 24 Taas"/>
    <s v="AAPLA MAHARASHTRA"/>
    <n v="0.01"/>
  </r>
  <r>
    <x v="42"/>
    <x v="0"/>
    <s v="Z 24 Taas"/>
    <s v="MUMBAI PUNE NASHIK"/>
    <n v="0"/>
  </r>
  <r>
    <x v="42"/>
    <x v="0"/>
    <s v="Z 24 Taas"/>
    <s v="MUMBAI PUNE NASHIK"/>
    <n v="0.02"/>
  </r>
  <r>
    <x v="42"/>
    <x v="0"/>
    <s v="Z 24 Taas"/>
    <s v="MUMBAI PUNE NASHIK"/>
    <n v="0.03"/>
  </r>
  <r>
    <x v="42"/>
    <x v="0"/>
    <s v="Z 24 Taas"/>
    <s v="AAPLI MUMBAI"/>
    <n v="0.08"/>
  </r>
  <r>
    <x v="43"/>
    <x v="1"/>
    <s v="Z 24 Taas"/>
    <s v="NAMASKAR MAHARASHTRA"/>
    <n v="0.03"/>
  </r>
  <r>
    <x v="43"/>
    <x v="1"/>
    <s v="Z 24 Taas"/>
    <s v="GOOD MORNING MUMBAI"/>
    <n v="0.04"/>
  </r>
  <r>
    <x v="43"/>
    <x v="1"/>
    <s v="Z 24 Taas"/>
    <s v="MORNING NEWS"/>
    <n v="0.01"/>
  </r>
  <r>
    <x v="43"/>
    <x v="1"/>
    <s v="Z 24 Taas"/>
    <s v="AFTERNOON NEWS"/>
    <n v="0.01"/>
  </r>
  <r>
    <x v="43"/>
    <x v="1"/>
    <s v="Z 24 Taas"/>
    <s v="AFTERNOON NEWS"/>
    <n v="0.01"/>
  </r>
  <r>
    <x v="43"/>
    <x v="1"/>
    <s v="Z 24 Taas"/>
    <s v="CHANNEL KATTA"/>
    <n v="0.01"/>
  </r>
  <r>
    <x v="43"/>
    <x v="1"/>
    <s v="Z 24 Taas"/>
    <s v="CHANNEL KATTA"/>
    <n v="0.01"/>
  </r>
  <r>
    <x v="43"/>
    <x v="1"/>
    <s v="Z 24 Taas"/>
    <s v="CHANNEL KATTA"/>
    <n v="0.02"/>
  </r>
  <r>
    <x v="43"/>
    <x v="1"/>
    <s v="Z 24 Taas"/>
    <s v="CHANNEL KATTA"/>
    <n v="0.01"/>
  </r>
  <r>
    <x v="43"/>
    <x v="1"/>
    <s v="Z 24 Taas"/>
    <s v="AFTERNOON NEWS"/>
    <n v="0.01"/>
  </r>
  <r>
    <x v="43"/>
    <x v="1"/>
    <s v="Z 24 Taas"/>
    <s v="AFTERNOON NEWS"/>
    <n v="0.01"/>
  </r>
  <r>
    <x v="43"/>
    <x v="1"/>
    <s v="Z 24 Taas"/>
    <s v="AFTERNOON NEWS"/>
    <n v="0"/>
  </r>
  <r>
    <x v="43"/>
    <x v="1"/>
    <s v="Z 24 Taas"/>
    <s v="AFTERNOON NEWS"/>
    <n v="0"/>
  </r>
  <r>
    <x v="43"/>
    <x v="1"/>
    <s v="Z 24 Taas"/>
    <s v="SPOT LIGHT"/>
    <n v="0"/>
  </r>
  <r>
    <x v="43"/>
    <x v="1"/>
    <s v="Z 24 Taas"/>
    <s v="SPOT LIGHT"/>
    <n v="0"/>
  </r>
  <r>
    <x v="43"/>
    <x v="1"/>
    <s v="Z 24 Taas"/>
    <s v="SPOT LIGHT"/>
    <n v="0.01"/>
  </r>
  <r>
    <x v="43"/>
    <x v="1"/>
    <s v="Z 24 Taas"/>
    <s v="SPOT LIGHT"/>
    <n v="0.02"/>
  </r>
  <r>
    <x v="43"/>
    <x v="1"/>
    <s v="Z 24 Taas"/>
    <s v="AFTERNOON NEWS"/>
    <n v="0.01"/>
  </r>
  <r>
    <x v="43"/>
    <x v="1"/>
    <s v="Z 24 Taas"/>
    <s v="AFTERNOON NEWS"/>
    <n v="0.02"/>
  </r>
  <r>
    <x v="43"/>
    <x v="1"/>
    <s v="Z 24 Taas"/>
    <s v="AFTERNOON NEWS"/>
    <n v="0"/>
  </r>
  <r>
    <x v="43"/>
    <x v="1"/>
    <s v="Z 24 Taas"/>
    <s v="AFTERNOON NEWS"/>
    <n v="0.01"/>
  </r>
  <r>
    <x v="43"/>
    <x v="1"/>
    <s v="Z 24 Taas"/>
    <s v="AFTERNOON NEWS"/>
    <n v="0"/>
  </r>
  <r>
    <x v="43"/>
    <x v="1"/>
    <s v="Z 24 Taas"/>
    <s v="AAPLA MAHARASHTRA"/>
    <n v="0"/>
  </r>
  <r>
    <x v="44"/>
    <x v="2"/>
    <s v="Z 24 Taas"/>
    <s v="NAMASKAR MAHARASHTRA"/>
    <n v="0.02"/>
  </r>
  <r>
    <x v="44"/>
    <x v="2"/>
    <s v="Z 24 Taas"/>
    <s v="NAMASKAR MAHARASHTRA"/>
    <n v="0.04"/>
  </r>
  <r>
    <x v="44"/>
    <x v="2"/>
    <s v="Z 24 Taas"/>
    <s v="GOOD MORNING MUMBAI"/>
    <n v="0.04"/>
  </r>
  <r>
    <x v="44"/>
    <x v="2"/>
    <s v="Z 24 Taas"/>
    <s v="MORNING NEWS"/>
    <n v="0.03"/>
  </r>
  <r>
    <x v="44"/>
    <x v="2"/>
    <s v="Z 24 Taas"/>
    <s v="ROKHTHOK"/>
    <n v="0.01"/>
  </r>
  <r>
    <x v="44"/>
    <x v="2"/>
    <s v="Z 24 Taas"/>
    <s v="ROKHTHOK"/>
    <n v="0.02"/>
  </r>
  <r>
    <x v="44"/>
    <x v="2"/>
    <s v="Z 24 Taas"/>
    <s v="ROKHTHOK"/>
    <n v="0.01"/>
  </r>
  <r>
    <x v="44"/>
    <x v="2"/>
    <s v="Z 24 Taas"/>
    <s v="MORNING NEWS"/>
    <n v="0"/>
  </r>
  <r>
    <x v="44"/>
    <x v="2"/>
    <s v="Z 24 Taas"/>
    <s v="MORNING NEWS"/>
    <n v="0.01"/>
  </r>
  <r>
    <x v="44"/>
    <x v="2"/>
    <s v="Z 24 Taas"/>
    <s v="MAX LIFE INSURANCE"/>
    <n v="0"/>
  </r>
  <r>
    <x v="44"/>
    <x v="2"/>
    <s v="Z 24 Taas"/>
    <s v="HITGUNJ"/>
    <n v="0.01"/>
  </r>
  <r>
    <x v="44"/>
    <x v="2"/>
    <s v="Z 24 Taas"/>
    <s v="AFTERNOON NEWS"/>
    <n v="0.01"/>
  </r>
  <r>
    <x v="44"/>
    <x v="2"/>
    <s v="Z 24 Taas"/>
    <s v="AFTERNOON NEWS"/>
    <n v="0.02"/>
  </r>
  <r>
    <x v="44"/>
    <x v="2"/>
    <s v="Z 24 Taas"/>
    <s v="AAPLA MAHARASHTRA"/>
    <n v="0.04"/>
  </r>
  <r>
    <x v="44"/>
    <x v="2"/>
    <s v="Z 24 Taas"/>
    <s v="AAPLA JILHA AAPLI BAATMI"/>
    <n v="0.02"/>
  </r>
  <r>
    <x v="44"/>
    <x v="2"/>
    <s v="Z 24 Taas"/>
    <s v="MUMBAI PUNE NASHIK"/>
    <n v="0.02"/>
  </r>
  <r>
    <x v="44"/>
    <x v="2"/>
    <s v="Z 24 Taas"/>
    <s v="MUMBAI PUNE NASHIK"/>
    <n v="0.04"/>
  </r>
  <r>
    <x v="44"/>
    <x v="2"/>
    <s v="Z 24 Taas"/>
    <s v="ROKHTHOK"/>
    <n v="0.05"/>
  </r>
  <r>
    <x v="44"/>
    <x v="2"/>
    <s v="Z 24 Taas"/>
    <s v="ROKHTHOK"/>
    <n v="0.05"/>
  </r>
  <r>
    <x v="44"/>
    <x v="2"/>
    <s v="Z 24 Taas"/>
    <s v="AAPLI MUMBAI"/>
    <n v="0.15"/>
  </r>
  <r>
    <x v="45"/>
    <x v="3"/>
    <s v="Z 24 Taas"/>
    <s v="PRIME WATCH"/>
    <n v="0.01"/>
  </r>
  <r>
    <x v="45"/>
    <x v="3"/>
    <s v="Z 24 Taas"/>
    <s v="ROKHTHOK"/>
    <n v="0.02"/>
  </r>
  <r>
    <x v="45"/>
    <x v="3"/>
    <s v="Z 24 Taas"/>
    <s v="HEART TO HEART"/>
    <n v="0"/>
  </r>
  <r>
    <x v="45"/>
    <x v="3"/>
    <s v="Z 24 Taas"/>
    <s v="HEART TO HEART"/>
    <n v="0"/>
  </r>
  <r>
    <x v="45"/>
    <x v="3"/>
    <s v="Z 24 Taas"/>
    <s v="HEART TO HEART"/>
    <n v="0.01"/>
  </r>
  <r>
    <x v="45"/>
    <x v="3"/>
    <s v="Z 24 Taas"/>
    <s v="WIMBLEDON FLASH BACK"/>
    <n v="0"/>
  </r>
  <r>
    <x v="45"/>
    <x v="3"/>
    <s v="Z 24 Taas"/>
    <s v="AFTERNOON NEWS"/>
    <n v="0.02"/>
  </r>
  <r>
    <x v="45"/>
    <x v="3"/>
    <s v="Z 24 Taas"/>
    <s v="AFTERNOON NEWS"/>
    <n v="0.02"/>
  </r>
  <r>
    <x v="45"/>
    <x v="3"/>
    <s v="Z 24 Taas"/>
    <s v="AFTERNOON NEWS"/>
    <n v="0.02"/>
  </r>
  <r>
    <x v="45"/>
    <x v="3"/>
    <s v="Z 24 Taas"/>
    <s v="AFTERNOON NEWS"/>
    <n v="0.02"/>
  </r>
  <r>
    <x v="45"/>
    <x v="3"/>
    <s v="Z 24 Taas"/>
    <s v="GHAR SWAPNANCHA"/>
    <n v="0"/>
  </r>
  <r>
    <x v="45"/>
    <x v="3"/>
    <s v="Z 24 Taas"/>
    <s v="AFTERNOON NEWS"/>
    <n v="0"/>
  </r>
  <r>
    <x v="45"/>
    <x v="3"/>
    <s v="Z 24 Taas"/>
    <s v="AFTERNOON NEWS"/>
    <n v="0"/>
  </r>
  <r>
    <x v="45"/>
    <x v="3"/>
    <s v="Z 24 Taas"/>
    <s v="ZEE HELPLINE-SAWAL HAQCHA"/>
    <n v="0.02"/>
  </r>
  <r>
    <x v="45"/>
    <x v="3"/>
    <s v="Z 24 Taas"/>
    <s v="MUMBAI PUNE NASHIK"/>
    <n v="0.01"/>
  </r>
  <r>
    <x v="45"/>
    <x v="3"/>
    <s v="Z 24 Taas"/>
    <s v="MUMBAI PUNE NASHIK"/>
    <n v="0.01"/>
  </r>
  <r>
    <x v="45"/>
    <x v="3"/>
    <s v="Z 24 Taas"/>
    <s v="MUMBAI PUNE NASHIK"/>
    <n v="0.02"/>
  </r>
  <r>
    <x v="45"/>
    <x v="3"/>
    <s v="Z 24 Taas"/>
    <s v="ZEE 24 TAAS SPECIAL REPORT"/>
    <n v="0.02"/>
  </r>
  <r>
    <x v="45"/>
    <x v="3"/>
    <s v="Z 24 Taas"/>
    <s v="NONSTOP 10 CHYA BAATMYA"/>
    <n v="0.04"/>
  </r>
  <r>
    <x v="45"/>
    <x v="3"/>
    <s v="Z 24 Taas"/>
    <s v="COMEDY TADKA"/>
    <n v="0.01"/>
  </r>
  <r>
    <x v="46"/>
    <x v="4"/>
    <s v="Z 24 Taas"/>
    <s v="MORNING NEWS"/>
    <n v="0.02"/>
  </r>
  <r>
    <x v="46"/>
    <x v="4"/>
    <s v="Z 24 Taas"/>
    <s v="MORNING NEWS"/>
    <n v="0.06"/>
  </r>
  <r>
    <x v="46"/>
    <x v="4"/>
    <s v="Z 24 Taas"/>
    <s v="ZATPAT BATMAYA"/>
    <n v="0.06"/>
  </r>
  <r>
    <x v="46"/>
    <x v="4"/>
    <s v="Z 24 Taas"/>
    <s v="ZATPAT BATMAYA"/>
    <n v="0.04"/>
  </r>
  <r>
    <x v="46"/>
    <x v="4"/>
    <s v="Z 24 Taas"/>
    <s v="MORNING NEWS"/>
    <n v="0.08"/>
  </r>
  <r>
    <x v="46"/>
    <x v="4"/>
    <s v="Z 24 Taas"/>
    <s v="AFTERNOON NEWS"/>
    <n v="0"/>
  </r>
  <r>
    <x v="46"/>
    <x v="4"/>
    <s v="Z 24 Taas"/>
    <s v="HELLO DOCTOR"/>
    <n v="0"/>
  </r>
  <r>
    <x v="46"/>
    <x v="4"/>
    <s v="Z 24 Taas"/>
    <s v="AFTERNOON NEWS"/>
    <n v="0"/>
  </r>
  <r>
    <x v="46"/>
    <x v="4"/>
    <s v="Z 24 Taas"/>
    <s v="AFTERNOON NEWS"/>
    <n v="0.01"/>
  </r>
  <r>
    <x v="46"/>
    <x v="4"/>
    <s v="Z 24 Taas"/>
    <s v="EVENING NEWS"/>
    <n v="0.01"/>
  </r>
  <r>
    <x v="46"/>
    <x v="4"/>
    <s v="Z 24 Taas"/>
    <s v="EVENING NEWS"/>
    <n v="0.02"/>
  </r>
  <r>
    <x v="46"/>
    <x v="4"/>
    <s v="Z 24 Taas"/>
    <s v="EVENING NEWS"/>
    <n v="0.01"/>
  </r>
  <r>
    <x v="46"/>
    <x v="4"/>
    <s v="Z 24 Taas"/>
    <s v="SPORTS BAR"/>
    <n v="0.02"/>
  </r>
  <r>
    <x v="46"/>
    <x v="4"/>
    <s v="Z 24 Taas"/>
    <s v="SPORTS BAR"/>
    <n v="0.04"/>
  </r>
  <r>
    <x v="46"/>
    <x v="4"/>
    <s v="Z 24 Taas"/>
    <s v="AAPLI MUMBAI"/>
    <n v="0.03"/>
  </r>
  <r>
    <x v="46"/>
    <x v="4"/>
    <s v="Z 24 Taas"/>
    <s v="AAPLI MUMBAI"/>
    <n v="0.01"/>
  </r>
  <r>
    <x v="46"/>
    <x v="4"/>
    <s v="Z 24 Taas"/>
    <s v="LATE NIGHT EDITION"/>
    <n v="0.01"/>
  </r>
  <r>
    <x v="47"/>
    <x v="5"/>
    <s v="Z 24 Taas"/>
    <s v="GAON TITHE 24 TAAS"/>
    <n v="0"/>
  </r>
  <r>
    <x v="47"/>
    <x v="5"/>
    <s v="Z 24 Taas"/>
    <s v="CHAMPION OF CHAMPIONS"/>
    <n v="0.01"/>
  </r>
  <r>
    <x v="47"/>
    <x v="5"/>
    <s v="Z 24 Taas"/>
    <s v="ZEE HELPLINE-SAWAL HAQCHA"/>
    <n v="0.01"/>
  </r>
  <r>
    <x v="47"/>
    <x v="5"/>
    <s v="Z 24 Taas"/>
    <s v="MORNING NEWS"/>
    <n v="0.01"/>
  </r>
  <r>
    <x v="47"/>
    <x v="5"/>
    <s v="Z 24 Taas"/>
    <s v="AFTERNOON NEWS"/>
    <n v="0"/>
  </r>
  <r>
    <x v="47"/>
    <x v="5"/>
    <s v="Z 24 Taas"/>
    <s v="AFTERNOON NEWS"/>
    <n v="0"/>
  </r>
  <r>
    <x v="47"/>
    <x v="5"/>
    <s v="Z 24 Taas"/>
    <s v="AFTERNOON NEWS"/>
    <n v="0"/>
  </r>
  <r>
    <x v="47"/>
    <x v="5"/>
    <s v="Z 24 Taas"/>
    <s v="YASHOGATHA"/>
    <n v="0"/>
  </r>
  <r>
    <x v="47"/>
    <x v="5"/>
    <s v="Z 24 Taas"/>
    <s v="AFTERNOON NEWS"/>
    <n v="0.01"/>
  </r>
  <r>
    <x v="47"/>
    <x v="5"/>
    <s v="Z 24 Taas"/>
    <s v="AFTERNOON NEWS"/>
    <n v="0.02"/>
  </r>
  <r>
    <x v="47"/>
    <x v="5"/>
    <s v="Z 24 Taas"/>
    <s v="AFTERNOON NEWS"/>
    <n v="0"/>
  </r>
  <r>
    <x v="47"/>
    <x v="5"/>
    <s v="Z 24 Taas"/>
    <s v="AFTERNOON NEWS"/>
    <n v="0"/>
  </r>
  <r>
    <x v="47"/>
    <x v="5"/>
    <s v="Z 24 Taas"/>
    <s v="ZEE 24 TAAS SPECIAL REPORT"/>
    <n v="0.03"/>
  </r>
  <r>
    <x v="47"/>
    <x v="5"/>
    <s v="Z 24 Taas"/>
    <s v="ZEE 24 TAAS SPECIAL REPORT"/>
    <n v="0.03"/>
  </r>
  <r>
    <x v="47"/>
    <x v="5"/>
    <s v="Z 24 Taas"/>
    <s v="AFTERNOON NEWS"/>
    <n v="0"/>
  </r>
  <r>
    <x v="47"/>
    <x v="5"/>
    <s v="Z 24 Taas"/>
    <s v="AFTERNOON NEWS"/>
    <n v="0"/>
  </r>
  <r>
    <x v="47"/>
    <x v="5"/>
    <s v="Z 24 Taas"/>
    <s v="HITGUNJ"/>
    <n v="0.02"/>
  </r>
  <r>
    <x v="47"/>
    <x v="5"/>
    <s v="Z 24 Taas"/>
    <s v="AAPLA MAHARASHTRA"/>
    <n v="7.0000000000000007E-2"/>
  </r>
  <r>
    <x v="47"/>
    <x v="5"/>
    <s v="Z 24 Taas"/>
    <s v="AAPLA MAHARASHTRA"/>
    <n v="0.02"/>
  </r>
  <r>
    <x v="47"/>
    <x v="5"/>
    <s v="Z 24 Taas"/>
    <s v="MUMBAI PUNE NASHIK"/>
    <n v="0.03"/>
  </r>
  <r>
    <x v="48"/>
    <x v="6"/>
    <s v="Z 24 Taas"/>
    <s v="NAMASKAR MAHARASHTRA"/>
    <n v="0.04"/>
  </r>
  <r>
    <x v="48"/>
    <x v="6"/>
    <s v="Z 24 Taas"/>
    <s v="GOOD MORNING MUMBAI"/>
    <n v="0.03"/>
  </r>
  <r>
    <x v="48"/>
    <x v="6"/>
    <s v="Z 24 Taas"/>
    <s v="GOOD MORNING MUMBAI"/>
    <n v="0.04"/>
  </r>
  <r>
    <x v="48"/>
    <x v="6"/>
    <s v="Z 24 Taas"/>
    <s v="GOOD MORNING MUMBAI"/>
    <n v="0.06"/>
  </r>
  <r>
    <x v="48"/>
    <x v="6"/>
    <s v="Z 24 Taas"/>
    <s v="MORNING NEWS"/>
    <n v="0.03"/>
  </r>
  <r>
    <x v="48"/>
    <x v="6"/>
    <s v="Z 24 Taas"/>
    <s v="MORNING NEWS"/>
    <n v="0.05"/>
  </r>
  <r>
    <x v="48"/>
    <x v="6"/>
    <s v="Z 24 Taas"/>
    <s v="PRIME WATCH"/>
    <n v="0.01"/>
  </r>
  <r>
    <x v="48"/>
    <x v="6"/>
    <s v="Z 24 Taas"/>
    <s v="ROKHTHOK"/>
    <n v="0.04"/>
  </r>
  <r>
    <x v="48"/>
    <x v="6"/>
    <s v="Z 24 Taas"/>
    <s v="AFTERNOON NEWS"/>
    <n v="0"/>
  </r>
  <r>
    <x v="48"/>
    <x v="6"/>
    <s v="Z 24 Taas"/>
    <s v="AFTERNOON NEWS"/>
    <n v="0"/>
  </r>
  <r>
    <x v="48"/>
    <x v="6"/>
    <s v="Z 24 Taas"/>
    <s v="EVENING NEWS"/>
    <n v="0.06"/>
  </r>
  <r>
    <x v="48"/>
    <x v="6"/>
    <s v="Z 24 Taas"/>
    <s v="SPOT LIGHT"/>
    <n v="0"/>
  </r>
  <r>
    <x v="48"/>
    <x v="6"/>
    <s v="Z 24 Taas"/>
    <s v="SPOT LIGHT"/>
    <n v="0"/>
  </r>
  <r>
    <x v="48"/>
    <x v="6"/>
    <s v="Z 24 Taas"/>
    <s v="EVENING NEWS"/>
    <n v="0.05"/>
  </r>
  <r>
    <x v="48"/>
    <x v="6"/>
    <s v="Z 24 Taas"/>
    <s v="AAPLA MAHARASHTRA"/>
    <n v="0"/>
  </r>
  <r>
    <x v="48"/>
    <x v="6"/>
    <s v="Z 24 Taas"/>
    <s v="AAPLA JILHA AAPLI BAATMI"/>
    <n v="0.01"/>
  </r>
  <r>
    <x v="48"/>
    <x v="6"/>
    <s v="Z 24 Taas"/>
    <s v="MUMBAI PUNE NASHIK"/>
    <n v="0"/>
  </r>
  <r>
    <x v="48"/>
    <x v="6"/>
    <s v="Z 24 Taas"/>
    <s v="MUMBAI PUNE NASHIK"/>
    <n v="0.11"/>
  </r>
  <r>
    <x v="48"/>
    <x v="6"/>
    <s v="Z 24 Taas"/>
    <s v="MUMBAI PUNE NASHIK"/>
    <n v="0"/>
  </r>
  <r>
    <x v="48"/>
    <x v="6"/>
    <s v="Z 24 Taas"/>
    <s v="MUMBAI PUNE NASHIK"/>
    <n v="0.04"/>
  </r>
  <r>
    <x v="48"/>
    <x v="6"/>
    <s v="Z 24 Taas"/>
    <s v="ROKHTHOK"/>
    <n v="0.03"/>
  </r>
  <r>
    <x v="49"/>
    <x v="0"/>
    <s v="Z 24 Taas"/>
    <s v="LATE NIGHT EDITION"/>
    <n v="0.04"/>
  </r>
  <r>
    <x v="49"/>
    <x v="0"/>
    <s v="Z 24 Taas"/>
    <s v="LATE NIGHT EDITION"/>
    <n v="0.01"/>
  </r>
  <r>
    <x v="0"/>
    <x v="0"/>
    <s v="Z Kannada"/>
    <s v="KANAKA"/>
    <n v="0.04"/>
  </r>
  <r>
    <x v="0"/>
    <x v="0"/>
    <s v="Z Kannada"/>
    <s v="PANDURANGA VITTLA"/>
    <n v="0.22"/>
  </r>
  <r>
    <x v="0"/>
    <x v="0"/>
    <s v="Z Kannada"/>
    <s v="RADHA KALYANA"/>
    <n v="0.05"/>
  </r>
  <r>
    <x v="1"/>
    <x v="1"/>
    <s v="Z Kannada"/>
    <s v="KANAKA"/>
    <n v="0.06"/>
  </r>
  <r>
    <x v="1"/>
    <x v="1"/>
    <s v="Z Kannada"/>
    <s v="PANDURANGA VITTLA"/>
    <n v="0.23"/>
  </r>
  <r>
    <x v="1"/>
    <x v="1"/>
    <s v="Z Kannada"/>
    <s v="RADHA KALYANA"/>
    <n v="0.01"/>
  </r>
  <r>
    <x v="2"/>
    <x v="2"/>
    <s v="Z Kannada"/>
    <s v="PANDURANGA VITTLA"/>
    <n v="0.12"/>
  </r>
  <r>
    <x v="2"/>
    <x v="2"/>
    <s v="Z Kannada"/>
    <s v="RADHA KALYANA"/>
    <n v="0.01"/>
  </r>
  <r>
    <x v="3"/>
    <x v="3"/>
    <s v="Z Kannada"/>
    <s v="KFF PSYCHO"/>
    <n v="0"/>
  </r>
  <r>
    <x v="3"/>
    <x v="3"/>
    <s v="Z Kannada"/>
    <s v="KFF PSYCHO"/>
    <n v="0.04"/>
  </r>
  <r>
    <x v="3"/>
    <x v="3"/>
    <s v="Z Kannada"/>
    <s v="KFF PSYCHO"/>
    <n v="0"/>
  </r>
  <r>
    <x v="3"/>
    <x v="3"/>
    <s v="Z Kannada"/>
    <s v="KFF PSYCHO"/>
    <n v="0"/>
  </r>
  <r>
    <x v="3"/>
    <x v="3"/>
    <s v="Z Kannada"/>
    <s v="KFF PSYCHO"/>
    <n v="0"/>
  </r>
  <r>
    <x v="3"/>
    <x v="3"/>
    <s v="Z Kannada"/>
    <s v="BESIGE UTSAV"/>
    <n v="0.04"/>
  </r>
  <r>
    <x v="3"/>
    <x v="3"/>
    <s v="Z Kannada"/>
    <s v="BESIGE UTSAV"/>
    <n v="0.03"/>
  </r>
  <r>
    <x v="3"/>
    <x v="3"/>
    <s v="Z Kannada"/>
    <s v="BESIGE UTSAV"/>
    <n v="0.01"/>
  </r>
  <r>
    <x v="3"/>
    <x v="3"/>
    <s v="Z Kannada"/>
    <s v="BESIGE UTSAV"/>
    <n v="0.03"/>
  </r>
  <r>
    <x v="3"/>
    <x v="3"/>
    <s v="Z Kannada"/>
    <s v="BESIGE UTSAV"/>
    <n v="0.03"/>
  </r>
  <r>
    <x v="3"/>
    <x v="3"/>
    <s v="Z Kannada"/>
    <s v="BESIGE UTSAV"/>
    <n v="0.02"/>
  </r>
  <r>
    <x v="3"/>
    <x v="3"/>
    <s v="Z Kannada"/>
    <s v="BESIGE UTSAV"/>
    <n v="0.01"/>
  </r>
  <r>
    <x v="3"/>
    <x v="3"/>
    <s v="Z Kannada"/>
    <s v="BESIGE UTSAV"/>
    <n v="0.02"/>
  </r>
  <r>
    <x v="3"/>
    <x v="3"/>
    <s v="Z Kannada"/>
    <s v="BESIGE UTSAV"/>
    <n v="0.02"/>
  </r>
  <r>
    <x v="3"/>
    <x v="3"/>
    <s v="Z Kannada"/>
    <s v="CRIME FILE"/>
    <n v="0.04"/>
  </r>
  <r>
    <x v="3"/>
    <x v="3"/>
    <s v="Z Kannada"/>
    <s v="CRIME FILE"/>
    <n v="0.02"/>
  </r>
  <r>
    <x v="4"/>
    <x v="4"/>
    <s v="Z Kannada"/>
    <s v="KFF AA DINAGALU"/>
    <n v="0.02"/>
  </r>
  <r>
    <x v="4"/>
    <x v="4"/>
    <s v="Z Kannada"/>
    <s v="KFF AA DINAGALU"/>
    <n v="0.01"/>
  </r>
  <r>
    <x v="4"/>
    <x v="4"/>
    <s v="Z Kannada"/>
    <s v="KFF AA DINAGALU"/>
    <n v="0.02"/>
  </r>
  <r>
    <x v="4"/>
    <x v="4"/>
    <s v="Z Kannada"/>
    <s v="KFF AA DINAGALU"/>
    <n v="0"/>
  </r>
  <r>
    <x v="4"/>
    <x v="4"/>
    <s v="Z Kannada"/>
    <s v="KFF AA DINAGALU"/>
    <n v="0"/>
  </r>
  <r>
    <x v="4"/>
    <x v="4"/>
    <s v="Z Kannada"/>
    <s v="CRIME FILE"/>
    <n v="0.1"/>
  </r>
  <r>
    <x v="4"/>
    <x v="4"/>
    <s v="Z Kannada"/>
    <s v="CRIME FILE"/>
    <n v="0.11"/>
  </r>
  <r>
    <x v="5"/>
    <x v="5"/>
    <s v="Z Kannada"/>
    <s v="KANAKA"/>
    <n v="0.08"/>
  </r>
  <r>
    <x v="5"/>
    <x v="5"/>
    <s v="Z Kannada"/>
    <s v="PANDURANGA VITTLA"/>
    <n v="0.1"/>
  </r>
  <r>
    <x v="5"/>
    <x v="5"/>
    <s v="Z Kannada"/>
    <s v="RADHA KALYANA"/>
    <n v="0.03"/>
  </r>
  <r>
    <x v="6"/>
    <x v="6"/>
    <s v="Z Kannada"/>
    <s v="KANAKA"/>
    <n v="7.0000000000000007E-2"/>
  </r>
  <r>
    <x v="6"/>
    <x v="6"/>
    <s v="Z Kannada"/>
    <s v="PANDURANGA VITTLA"/>
    <n v="0.15"/>
  </r>
  <r>
    <x v="6"/>
    <x v="6"/>
    <s v="Z Kannada"/>
    <s v="RADHA KALYANA"/>
    <n v="0.02"/>
  </r>
  <r>
    <x v="6"/>
    <x v="6"/>
    <s v="Z Kannada"/>
    <s v="RADHA KALYANA"/>
    <n v="0.02"/>
  </r>
  <r>
    <x v="7"/>
    <x v="0"/>
    <s v="Z Kannada"/>
    <s v="PANDURANGA VITTLA"/>
    <n v="0.27"/>
  </r>
  <r>
    <x v="7"/>
    <x v="0"/>
    <s v="Z Kannada"/>
    <s v="RADHA KALYANA"/>
    <n v="0.04"/>
  </r>
  <r>
    <x v="8"/>
    <x v="1"/>
    <s v="Z Kannada"/>
    <s v="KANAKA"/>
    <n v="0.12"/>
  </r>
  <r>
    <x v="8"/>
    <x v="1"/>
    <s v="Z Kannada"/>
    <s v="PANDURANGA VITTLA"/>
    <n v="0.1"/>
  </r>
  <r>
    <x v="10"/>
    <x v="3"/>
    <s v="Z Kannada"/>
    <s v="KFF HOO"/>
    <n v="0"/>
  </r>
  <r>
    <x v="10"/>
    <x v="3"/>
    <s v="Z Kannada"/>
    <s v="KFF HOO"/>
    <n v="0"/>
  </r>
  <r>
    <x v="10"/>
    <x v="3"/>
    <s v="Z Kannada"/>
    <s v="KFF HOO"/>
    <n v="0"/>
  </r>
  <r>
    <x v="10"/>
    <x v="3"/>
    <s v="Z Kannada"/>
    <s v="KFF HOO"/>
    <n v="0"/>
  </r>
  <r>
    <x v="10"/>
    <x v="3"/>
    <s v="Z Kannada"/>
    <s v="KFF HOO"/>
    <n v="0.02"/>
  </r>
  <r>
    <x v="10"/>
    <x v="3"/>
    <s v="Z Kannada"/>
    <s v="CRIME FILE"/>
    <n v="0.02"/>
  </r>
  <r>
    <x v="10"/>
    <x v="3"/>
    <s v="Z Kannada"/>
    <s v="CRIME FILE"/>
    <n v="0.02"/>
  </r>
  <r>
    <x v="11"/>
    <x v="4"/>
    <s v="Z Kannada"/>
    <s v="CRIME FILE"/>
    <n v="0.1"/>
  </r>
  <r>
    <x v="11"/>
    <x v="4"/>
    <s v="Z Kannada"/>
    <s v="CRIME FILE"/>
    <n v="0.08"/>
  </r>
  <r>
    <x v="12"/>
    <x v="5"/>
    <s v="Z Kannada"/>
    <s v="KANAKA"/>
    <n v="0.05"/>
  </r>
  <r>
    <x v="12"/>
    <x v="5"/>
    <s v="Z Kannada"/>
    <s v="KANAKA"/>
    <n v="7.0000000000000007E-2"/>
  </r>
  <r>
    <x v="12"/>
    <x v="5"/>
    <s v="Z Kannada"/>
    <s v="PANDURANGA VITTLA"/>
    <n v="0.06"/>
  </r>
  <r>
    <x v="12"/>
    <x v="5"/>
    <s v="Z Kannada"/>
    <s v="RADHA KALYANA"/>
    <n v="0"/>
  </r>
  <r>
    <x v="12"/>
    <x v="5"/>
    <s v="Z Kannada"/>
    <s v="RADHA KALYANA"/>
    <n v="0"/>
  </r>
  <r>
    <x v="13"/>
    <x v="6"/>
    <s v="Z Kannada"/>
    <s v="KANAKA"/>
    <n v="0.05"/>
  </r>
  <r>
    <x v="13"/>
    <x v="6"/>
    <s v="Z Kannada"/>
    <s v="PANDURANGA VITTLA"/>
    <n v="0.11"/>
  </r>
  <r>
    <x v="13"/>
    <x v="6"/>
    <s v="Z Kannada"/>
    <s v="RADHA KALYANA"/>
    <n v="0"/>
  </r>
  <r>
    <x v="13"/>
    <x v="6"/>
    <s v="Z Kannada"/>
    <s v="RADHA KALYANA"/>
    <n v="0"/>
  </r>
  <r>
    <x v="14"/>
    <x v="0"/>
    <s v="Z Kannada"/>
    <s v="KANAKA"/>
    <n v="0.1"/>
  </r>
  <r>
    <x v="14"/>
    <x v="0"/>
    <s v="Z Kannada"/>
    <s v="RADHA KALYANA"/>
    <n v="0.03"/>
  </r>
  <r>
    <x v="15"/>
    <x v="1"/>
    <s v="Z Kannada"/>
    <s v="RADHA KALYANA"/>
    <n v="0"/>
  </r>
  <r>
    <x v="16"/>
    <x v="2"/>
    <s v="Z Kannada"/>
    <s v="KANAKA"/>
    <n v="0.03"/>
  </r>
  <r>
    <x v="16"/>
    <x v="2"/>
    <s v="Z Kannada"/>
    <s v="PANDURANGA VITTLA"/>
    <n v="0.11"/>
  </r>
  <r>
    <x v="16"/>
    <x v="2"/>
    <s v="Z Kannada"/>
    <s v="RADHA KALYANA"/>
    <n v="0.03"/>
  </r>
  <r>
    <x v="17"/>
    <x v="3"/>
    <s v="Z Kannada"/>
    <s v="KFF SHAKTI"/>
    <n v="0.02"/>
  </r>
  <r>
    <x v="17"/>
    <x v="3"/>
    <s v="Z Kannada"/>
    <s v="KFF SHAKTI"/>
    <n v="0.01"/>
  </r>
  <r>
    <x v="17"/>
    <x v="3"/>
    <s v="Z Kannada"/>
    <s v="KFF SHAKTI"/>
    <n v="0.08"/>
  </r>
  <r>
    <x v="17"/>
    <x v="3"/>
    <s v="Z Kannada"/>
    <s v="KFF SHAKTI"/>
    <n v="0.01"/>
  </r>
  <r>
    <x v="17"/>
    <x v="3"/>
    <s v="Z Kannada"/>
    <s v="KFF SHAKTI"/>
    <n v="0.09"/>
  </r>
  <r>
    <x v="17"/>
    <x v="3"/>
    <s v="Z Kannada"/>
    <s v="KFF SHAKTI"/>
    <n v="0.01"/>
  </r>
  <r>
    <x v="17"/>
    <x v="3"/>
    <s v="Z Kannada"/>
    <s v="KFF SHAKTI"/>
    <n v="0.03"/>
  </r>
  <r>
    <x v="17"/>
    <x v="3"/>
    <s v="Z Kannada"/>
    <s v="KFF SHAKTI"/>
    <n v="0.02"/>
  </r>
  <r>
    <x v="17"/>
    <x v="3"/>
    <s v="Z Kannada"/>
    <s v="CRIME FILE"/>
    <n v="0.05"/>
  </r>
  <r>
    <x v="18"/>
    <x v="4"/>
    <s v="Z Kannada"/>
    <s v="KFF MYLAARI"/>
    <n v="0.04"/>
  </r>
  <r>
    <x v="18"/>
    <x v="4"/>
    <s v="Z Kannada"/>
    <s v="KFF MYLAARI"/>
    <n v="0.04"/>
  </r>
  <r>
    <x v="18"/>
    <x v="4"/>
    <s v="Z Kannada"/>
    <s v="KFF MYLAARI"/>
    <n v="0.05"/>
  </r>
  <r>
    <x v="18"/>
    <x v="4"/>
    <s v="Z Kannada"/>
    <s v="CRIME FILE"/>
    <n v="0.01"/>
  </r>
  <r>
    <x v="19"/>
    <x v="5"/>
    <s v="Z Kannada"/>
    <s v="KANAKA"/>
    <n v="0.04"/>
  </r>
  <r>
    <x v="19"/>
    <x v="5"/>
    <s v="Z Kannada"/>
    <s v="PANDURANGA VITTLA"/>
    <n v="0.11"/>
  </r>
  <r>
    <x v="19"/>
    <x v="5"/>
    <s v="Z Kannada"/>
    <s v="RADHA KALYANA"/>
    <n v="0.01"/>
  </r>
  <r>
    <x v="20"/>
    <x v="6"/>
    <s v="Z Kannada"/>
    <s v="KANAKA"/>
    <n v="0.08"/>
  </r>
  <r>
    <x v="20"/>
    <x v="6"/>
    <s v="Z Kannada"/>
    <s v="PANDURANGA VITTLA"/>
    <n v="0.23"/>
  </r>
  <r>
    <x v="20"/>
    <x v="6"/>
    <s v="Z Kannada"/>
    <s v="RADHA KALYANA"/>
    <n v="0.08"/>
  </r>
  <r>
    <x v="21"/>
    <x v="0"/>
    <s v="Z Kannada"/>
    <s v="KANAKA"/>
    <n v="0.15"/>
  </r>
  <r>
    <x v="21"/>
    <x v="0"/>
    <s v="Z Kannada"/>
    <s v="RADHA KALYANA"/>
    <n v="0.04"/>
  </r>
  <r>
    <x v="28"/>
    <x v="0"/>
    <s v="Z Kannada"/>
    <s v="PANDURANGA VITTLA"/>
    <n v="0.18"/>
  </r>
  <r>
    <x v="29"/>
    <x v="1"/>
    <s v="Z Kannada"/>
    <s v="PANDURANGA VITTLA"/>
    <n v="0.17"/>
  </r>
  <r>
    <x v="29"/>
    <x v="1"/>
    <s v="Z Kannada"/>
    <s v="RADHA KALYANA"/>
    <n v="7.0000000000000007E-2"/>
  </r>
  <r>
    <x v="30"/>
    <x v="2"/>
    <s v="Z Kannada"/>
    <s v="PUNARVIVAHA"/>
    <n v="0.04"/>
  </r>
  <r>
    <x v="30"/>
    <x v="2"/>
    <s v="Z Kannada"/>
    <s v="RADHA KALYANA"/>
    <n v="0.03"/>
  </r>
  <r>
    <x v="31"/>
    <x v="3"/>
    <s v="Z Kannada"/>
    <s v="CRIME FILE"/>
    <n v="0.03"/>
  </r>
  <r>
    <x v="32"/>
    <x v="4"/>
    <s v="Z Kannada"/>
    <s v="KFF JOGI"/>
    <n v="0.04"/>
  </r>
  <r>
    <x v="32"/>
    <x v="4"/>
    <s v="Z Kannada"/>
    <s v="KFF JOGI"/>
    <n v="0.01"/>
  </r>
  <r>
    <x v="32"/>
    <x v="4"/>
    <s v="Z Kannada"/>
    <s v="KFF JOGI"/>
    <n v="0.03"/>
  </r>
  <r>
    <x v="32"/>
    <x v="4"/>
    <s v="Z Kannada"/>
    <s v="KFF JOGI"/>
    <n v="0"/>
  </r>
  <r>
    <x v="32"/>
    <x v="4"/>
    <s v="Z Kannada"/>
    <s v="CRIME FILE"/>
    <n v="0.09"/>
  </r>
  <r>
    <x v="32"/>
    <x v="4"/>
    <s v="Z Kannada"/>
    <s v="CRIME FILE"/>
    <n v="0.1"/>
  </r>
  <r>
    <x v="33"/>
    <x v="5"/>
    <s v="Z Kannada"/>
    <s v="PUNARVIVAHA"/>
    <n v="0.04"/>
  </r>
  <r>
    <x v="33"/>
    <x v="5"/>
    <s v="Z Kannada"/>
    <s v="PUNARVIVAHA"/>
    <n v="7.0000000000000007E-2"/>
  </r>
  <r>
    <x v="33"/>
    <x v="5"/>
    <s v="Z Kannada"/>
    <s v="RADHA KALYANA"/>
    <n v="0.1"/>
  </r>
  <r>
    <x v="33"/>
    <x v="5"/>
    <s v="Z Kannada"/>
    <s v="RADHA KALYANA"/>
    <n v="0.06"/>
  </r>
  <r>
    <x v="33"/>
    <x v="5"/>
    <s v="Z Kannada"/>
    <s v="RADHA KALYANA"/>
    <n v="0.01"/>
  </r>
  <r>
    <x v="34"/>
    <x v="6"/>
    <s v="Z Kannada"/>
    <s v="RADHA KALYANA"/>
    <n v="0.05"/>
  </r>
  <r>
    <x v="34"/>
    <x v="6"/>
    <s v="Z Kannada"/>
    <s v="RADHA KALYANA"/>
    <n v="0.05"/>
  </r>
  <r>
    <x v="34"/>
    <x v="6"/>
    <s v="Z Kannada"/>
    <s v="PANDURANGA VITTLA"/>
    <n v="0.18"/>
  </r>
  <r>
    <x v="35"/>
    <x v="0"/>
    <s v="Z Kannada"/>
    <s v="RADHA KALYANA"/>
    <n v="0.05"/>
  </r>
  <r>
    <x v="35"/>
    <x v="0"/>
    <s v="Z Kannada"/>
    <s v="RADHA KALYANA"/>
    <n v="7.0000000000000007E-2"/>
  </r>
  <r>
    <x v="35"/>
    <x v="0"/>
    <s v="Z Kannada"/>
    <s v="PANDURANGA VITTLA"/>
    <n v="0.11"/>
  </r>
  <r>
    <x v="35"/>
    <x v="0"/>
    <s v="Z Kannada"/>
    <s v="PANDURANGA VITTLA"/>
    <n v="0.14000000000000001"/>
  </r>
  <r>
    <x v="35"/>
    <x v="0"/>
    <s v="Z Kannada"/>
    <s v="RADHA KALYANA"/>
    <n v="0.02"/>
  </r>
  <r>
    <x v="36"/>
    <x v="1"/>
    <s v="Z Kannada"/>
    <s v="RADHA KALYANA"/>
    <n v="0.06"/>
  </r>
  <r>
    <x v="36"/>
    <x v="1"/>
    <s v="Z Kannada"/>
    <s v="RADHA KALYANA"/>
    <n v="0.05"/>
  </r>
  <r>
    <x v="36"/>
    <x v="1"/>
    <s v="Z Kannada"/>
    <s v="RADHA KALYANA"/>
    <n v="0.01"/>
  </r>
  <r>
    <x v="37"/>
    <x v="2"/>
    <s v="Z Kannada"/>
    <s v="RADHA KALYANA"/>
    <n v="7.0000000000000007E-2"/>
  </r>
  <r>
    <x v="37"/>
    <x v="2"/>
    <s v="Z Kannada"/>
    <s v="RADHA KALYANA"/>
    <n v="7.0000000000000007E-2"/>
  </r>
  <r>
    <x v="37"/>
    <x v="2"/>
    <s v="Z Kannada"/>
    <s v="PUNARVIVAHA"/>
    <n v="0.09"/>
  </r>
  <r>
    <x v="37"/>
    <x v="2"/>
    <s v="Z Kannada"/>
    <s v="PUNARVIVAHA"/>
    <n v="0.09"/>
  </r>
  <r>
    <x v="38"/>
    <x v="3"/>
    <s v="Z Kannada"/>
    <s v="CRIME FILE"/>
    <n v="0.05"/>
  </r>
  <r>
    <x v="39"/>
    <x v="4"/>
    <s v="Z Kannada"/>
    <s v="OMKARA GURUJI JOTE MATU KATE"/>
    <n v="0.06"/>
  </r>
  <r>
    <x v="39"/>
    <x v="4"/>
    <s v="Z Kannada"/>
    <s v="OMKARA GURUJI JOTE MATU KATE"/>
    <n v="0.04"/>
  </r>
  <r>
    <x v="39"/>
    <x v="4"/>
    <s v="Z Kannada"/>
    <s v="CRIME FILE"/>
    <n v="0.04"/>
  </r>
  <r>
    <x v="40"/>
    <x v="5"/>
    <s v="Z Kannada"/>
    <s v="RADHA KALYANA"/>
    <n v="0.03"/>
  </r>
  <r>
    <x v="40"/>
    <x v="5"/>
    <s v="Z Kannada"/>
    <s v="RADHA KALYANA"/>
    <n v="0.03"/>
  </r>
  <r>
    <x v="40"/>
    <x v="5"/>
    <s v="Z Kannada"/>
    <s v="PUNARVIVAHA"/>
    <n v="0.11"/>
  </r>
  <r>
    <x v="40"/>
    <x v="5"/>
    <s v="Z Kannada"/>
    <s v="RADHA KALYANA"/>
    <n v="0.06"/>
  </r>
  <r>
    <x v="40"/>
    <x v="5"/>
    <s v="Z Kannada"/>
    <s v="RADHA KALYANA"/>
    <n v="7.0000000000000007E-2"/>
  </r>
  <r>
    <x v="41"/>
    <x v="6"/>
    <s v="Z Kannada"/>
    <s v="RADHA KALYANA"/>
    <n v="0.06"/>
  </r>
  <r>
    <x v="41"/>
    <x v="6"/>
    <s v="Z Kannada"/>
    <s v="RADHA KALYANA"/>
    <n v="0.06"/>
  </r>
  <r>
    <x v="41"/>
    <x v="6"/>
    <s v="Z Kannada"/>
    <s v="PANDURANGA VITTLA"/>
    <n v="0.18"/>
  </r>
  <r>
    <x v="42"/>
    <x v="0"/>
    <s v="Z Kannada"/>
    <s v="RADHA KALYANA"/>
    <n v="0.05"/>
  </r>
  <r>
    <x v="42"/>
    <x v="0"/>
    <s v="Z Kannada"/>
    <s v="RADHA KALYANA"/>
    <n v="0.05"/>
  </r>
  <r>
    <x v="42"/>
    <x v="0"/>
    <s v="Z Kannada"/>
    <s v="PUNARVIVAHA"/>
    <n v="0.06"/>
  </r>
  <r>
    <x v="42"/>
    <x v="0"/>
    <s v="Z Kannada"/>
    <s v="PANDURANGA VITTLA"/>
    <n v="0.19"/>
  </r>
  <r>
    <x v="43"/>
    <x v="1"/>
    <s v="Z Kannada"/>
    <s v="RADHA KALYANA"/>
    <n v="0.05"/>
  </r>
  <r>
    <x v="43"/>
    <x v="1"/>
    <s v="Z Kannada"/>
    <s v="RADHA KALYANA"/>
    <n v="7.0000000000000007E-2"/>
  </r>
  <r>
    <x v="43"/>
    <x v="1"/>
    <s v="Z Kannada"/>
    <s v="PUNARVIVAHA"/>
    <n v="7.0000000000000007E-2"/>
  </r>
  <r>
    <x v="43"/>
    <x v="1"/>
    <s v="Z Kannada"/>
    <s v="PANDURANGA VITTLA"/>
    <n v="0.1"/>
  </r>
  <r>
    <x v="43"/>
    <x v="1"/>
    <s v="Z Kannada"/>
    <s v="PANDURANGA VITTLA"/>
    <n v="0.18"/>
  </r>
  <r>
    <x v="43"/>
    <x v="1"/>
    <s v="Z Kannada"/>
    <s v="RADHA KALYANA"/>
    <n v="0.02"/>
  </r>
  <r>
    <x v="44"/>
    <x v="2"/>
    <s v="Z Kannada"/>
    <s v="RADHA KALYANA"/>
    <n v="0.02"/>
  </r>
  <r>
    <x v="44"/>
    <x v="2"/>
    <s v="Z Kannada"/>
    <s v="RADHA KALYANA"/>
    <n v="0.04"/>
  </r>
  <r>
    <x v="44"/>
    <x v="2"/>
    <s v="Z Kannada"/>
    <s v="RADHA KALYANA"/>
    <n v="0.04"/>
  </r>
  <r>
    <x v="44"/>
    <x v="2"/>
    <s v="Z Kannada"/>
    <s v="PUNARVIVAHA"/>
    <n v="0.04"/>
  </r>
  <r>
    <x v="44"/>
    <x v="2"/>
    <s v="Z Kannada"/>
    <s v="PUNARVIVAHA"/>
    <n v="0.06"/>
  </r>
  <r>
    <x v="44"/>
    <x v="2"/>
    <s v="Z Kannada"/>
    <s v="PANDURANGA VITTLA"/>
    <n v="0.12"/>
  </r>
  <r>
    <x v="44"/>
    <x v="2"/>
    <s v="Z Kannada"/>
    <s v="RADHA KALYANA"/>
    <n v="0.02"/>
  </r>
  <r>
    <x v="45"/>
    <x v="3"/>
    <s v="Z Kannada"/>
    <s v="KFF MADUVE MANE"/>
    <n v="0.08"/>
  </r>
  <r>
    <x v="45"/>
    <x v="3"/>
    <s v="Z Kannada"/>
    <s v="KFF MADUVE MANE"/>
    <n v="0.05"/>
  </r>
  <r>
    <x v="45"/>
    <x v="3"/>
    <s v="Z Kannada"/>
    <s v="KFF MADUVE MANE"/>
    <n v="0.04"/>
  </r>
  <r>
    <x v="45"/>
    <x v="3"/>
    <s v="Z Kannada"/>
    <s v="CRIME FILE"/>
    <n v="0.03"/>
  </r>
  <r>
    <x v="45"/>
    <x v="3"/>
    <s v="Z Kannada"/>
    <s v="CRIME FILE"/>
    <n v="0.05"/>
  </r>
  <r>
    <x v="46"/>
    <x v="4"/>
    <s v="Z Kannada"/>
    <s v="CRIME FILE"/>
    <n v="0.11"/>
  </r>
  <r>
    <x v="46"/>
    <x v="4"/>
    <s v="Z Kannada"/>
    <s v="CRIME FILE"/>
    <n v="0.1"/>
  </r>
  <r>
    <x v="47"/>
    <x v="5"/>
    <s v="Z Kannada"/>
    <s v="RADHA KALYANA"/>
    <n v="0.04"/>
  </r>
  <r>
    <x v="47"/>
    <x v="5"/>
    <s v="Z Kannada"/>
    <s v="RADHA KALYANA"/>
    <n v="0.03"/>
  </r>
  <r>
    <x v="47"/>
    <x v="5"/>
    <s v="Z Kannada"/>
    <s v="RADHA KALYANA"/>
    <n v="0.02"/>
  </r>
  <r>
    <x v="47"/>
    <x v="5"/>
    <s v="Z Kannada"/>
    <s v="BHALE BASAVA"/>
    <n v="0.02"/>
  </r>
  <r>
    <x v="48"/>
    <x v="6"/>
    <s v="Z Kannada"/>
    <s v="RADHA KALYANA"/>
    <n v="0.05"/>
  </r>
  <r>
    <x v="48"/>
    <x v="6"/>
    <s v="Z Kannada"/>
    <s v="RADHA KALYANA"/>
    <n v="0.04"/>
  </r>
  <r>
    <x v="48"/>
    <x v="6"/>
    <s v="Z Kannada"/>
    <s v="PANDURANGA VITTLA"/>
    <n v="0.16"/>
  </r>
  <r>
    <x v="48"/>
    <x v="6"/>
    <s v="Z Kannada"/>
    <s v="BHALE BASAVA"/>
    <n v="0"/>
  </r>
  <r>
    <x v="49"/>
    <x v="0"/>
    <s v="Z Kannada"/>
    <s v="RADHA KALYANA"/>
    <n v="0.09"/>
  </r>
  <r>
    <x v="50"/>
    <x v="1"/>
    <s v="Z Kannada"/>
    <s v="RADHA KALYANA"/>
    <n v="0.06"/>
  </r>
  <r>
    <x v="50"/>
    <x v="1"/>
    <s v="Z Kannada"/>
    <s v="RADHA KALYANA"/>
    <n v="0.06"/>
  </r>
  <r>
    <x v="51"/>
    <x v="2"/>
    <s v="Z Kannada"/>
    <s v="RADHA KALYANA"/>
    <n v="0.03"/>
  </r>
  <r>
    <x v="0"/>
    <x v="0"/>
    <s v="Z Marathi"/>
    <s v="TU TITHE MI"/>
    <n v="0.2"/>
  </r>
  <r>
    <x v="0"/>
    <x v="0"/>
    <s v="Z Marathi"/>
    <s v="TU TITHE MI"/>
    <n v="0.18"/>
  </r>
  <r>
    <x v="0"/>
    <x v="0"/>
    <s v="Z Marathi"/>
    <s v="MALA SASU HAVI"/>
    <n v="0.48"/>
  </r>
  <r>
    <x v="1"/>
    <x v="1"/>
    <s v="Z Marathi"/>
    <s v="TU TITHE MI"/>
    <n v="0.1"/>
  </r>
  <r>
    <x v="1"/>
    <x v="1"/>
    <s v="Z Marathi"/>
    <s v="TU TITHE MI"/>
    <n v="0.1"/>
  </r>
  <r>
    <x v="1"/>
    <x v="1"/>
    <s v="Z Marathi"/>
    <s v="TU TITHE MI"/>
    <n v="0.73"/>
  </r>
  <r>
    <x v="1"/>
    <x v="1"/>
    <s v="Z Marathi"/>
    <s v="MALA SASU HAVI"/>
    <n v="0.62"/>
  </r>
  <r>
    <x v="2"/>
    <x v="2"/>
    <s v="Z Marathi"/>
    <s v="TU TITHE MI"/>
    <n v="0.17"/>
  </r>
  <r>
    <x v="2"/>
    <x v="2"/>
    <s v="Z Marathi"/>
    <s v="TU TITHE MI"/>
    <n v="0.51"/>
  </r>
  <r>
    <x v="2"/>
    <x v="2"/>
    <s v="Z Marathi"/>
    <s v="RADHA HI BAWARI"/>
    <n v="0.17"/>
  </r>
  <r>
    <x v="3"/>
    <x v="3"/>
    <s v="Z Marathi"/>
    <s v="TU TITHE MI"/>
    <n v="0.22"/>
  </r>
  <r>
    <x v="3"/>
    <x v="3"/>
    <s v="Z Marathi"/>
    <s v="TU TITHE MI"/>
    <n v="0.45"/>
  </r>
  <r>
    <x v="3"/>
    <x v="3"/>
    <s v="Z Marathi"/>
    <s v="MALA SASU HAVI"/>
    <n v="0.46"/>
  </r>
  <r>
    <x v="4"/>
    <x v="4"/>
    <s v="Z Marathi"/>
    <s v="MALVANI DAYS"/>
    <n v="0.06"/>
  </r>
  <r>
    <x v="4"/>
    <x v="4"/>
    <s v="Z Marathi"/>
    <s v="MALVANI DAYS"/>
    <n v="0.06"/>
  </r>
  <r>
    <x v="4"/>
    <x v="4"/>
    <s v="Z Marathi"/>
    <s v="MALVANI DAYS"/>
    <n v="0.03"/>
  </r>
  <r>
    <x v="5"/>
    <x v="5"/>
    <s v="Z Marathi"/>
    <s v="TU TITHE MI"/>
    <n v="0.18"/>
  </r>
  <r>
    <x v="6"/>
    <x v="6"/>
    <s v="Z Marathi"/>
    <s v="TU TITHE MI"/>
    <n v="0.22"/>
  </r>
  <r>
    <x v="9"/>
    <x v="2"/>
    <s v="Z Marathi"/>
    <s v="TU TITHE MI"/>
    <n v="0.21"/>
  </r>
  <r>
    <x v="11"/>
    <x v="4"/>
    <s v="Z Marathi"/>
    <s v="MALVANI DAYS"/>
    <n v="0.13"/>
  </r>
  <r>
    <x v="12"/>
    <x v="5"/>
    <s v="Z Marathi"/>
    <s v="TU TITHE MI"/>
    <n v="0.21"/>
  </r>
  <r>
    <x v="12"/>
    <x v="5"/>
    <s v="Z Marathi"/>
    <s v="RADHA HI BAWARI"/>
    <n v="0.62"/>
  </r>
  <r>
    <x v="13"/>
    <x v="6"/>
    <s v="Z Marathi"/>
    <s v="TU TITHE MI"/>
    <n v="0.14000000000000001"/>
  </r>
  <r>
    <x v="13"/>
    <x v="6"/>
    <s v="Z Marathi"/>
    <s v="TU TITHE MI"/>
    <n v="0.88"/>
  </r>
  <r>
    <x v="13"/>
    <x v="6"/>
    <s v="Z Marathi"/>
    <s v="RADHA HI BAWARI"/>
    <n v="0.7"/>
  </r>
  <r>
    <x v="14"/>
    <x v="0"/>
    <s v="Z Marathi"/>
    <s v="TU TITHE MI"/>
    <n v="0.15"/>
  </r>
  <r>
    <x v="14"/>
    <x v="0"/>
    <s v="Z Marathi"/>
    <s v="RADHA HI BAWARI"/>
    <n v="0.16"/>
  </r>
  <r>
    <x v="14"/>
    <x v="0"/>
    <s v="Z Marathi"/>
    <s v="RADHA HI BAWARI"/>
    <n v="0.11"/>
  </r>
  <r>
    <x v="15"/>
    <x v="1"/>
    <s v="Z Marathi"/>
    <s v="TU TITHE MI"/>
    <n v="0.09"/>
  </r>
  <r>
    <x v="15"/>
    <x v="1"/>
    <s v="Z Marathi"/>
    <s v="RADHA HI BAWARI"/>
    <n v="0.27"/>
  </r>
  <r>
    <x v="15"/>
    <x v="1"/>
    <s v="Z Marathi"/>
    <s v="RADHA HI BAWARI"/>
    <n v="0.28999999999999998"/>
  </r>
  <r>
    <x v="16"/>
    <x v="2"/>
    <s v="Z Marathi"/>
    <s v="TU TITHE MI"/>
    <n v="0.09"/>
  </r>
  <r>
    <x v="16"/>
    <x v="2"/>
    <s v="Z Marathi"/>
    <s v="RADHA HI BAWARI"/>
    <n v="0.56000000000000005"/>
  </r>
  <r>
    <x v="16"/>
    <x v="2"/>
    <s v="Z Marathi"/>
    <s v="MALA SASU HAVI"/>
    <n v="0.32"/>
  </r>
  <r>
    <x v="16"/>
    <x v="2"/>
    <s v="Z Marathi"/>
    <s v="RADHA HI BAWARI"/>
    <n v="0.12"/>
  </r>
  <r>
    <x v="18"/>
    <x v="4"/>
    <s v="Z Marathi"/>
    <s v="MALVANI DAYS"/>
    <n v="0.08"/>
  </r>
  <r>
    <x v="18"/>
    <x v="4"/>
    <s v="Z Marathi"/>
    <s v="MALVANI DAYS"/>
    <n v="7.0000000000000007E-2"/>
  </r>
  <r>
    <x v="18"/>
    <x v="4"/>
    <s v="Z Marathi"/>
    <s v="MALVANI DAYS"/>
    <n v="7.0000000000000007E-2"/>
  </r>
  <r>
    <x v="18"/>
    <x v="4"/>
    <s v="Z Marathi"/>
    <s v="MALVANI DAYS"/>
    <n v="0.09"/>
  </r>
  <r>
    <x v="19"/>
    <x v="5"/>
    <s v="Z Marathi"/>
    <s v="TU TITHE MI"/>
    <n v="0.09"/>
  </r>
  <r>
    <x v="20"/>
    <x v="6"/>
    <s v="Z Marathi"/>
    <s v="TU TITHE MI"/>
    <n v="0.12"/>
  </r>
  <r>
    <x v="21"/>
    <x v="0"/>
    <s v="Z Marathi"/>
    <s v="TU TITHE MI"/>
    <n v="0.72"/>
  </r>
  <r>
    <x v="22"/>
    <x v="1"/>
    <s v="Z Marathi"/>
    <s v="TU TITHE MI"/>
    <n v="0.12"/>
  </r>
  <r>
    <x v="22"/>
    <x v="1"/>
    <s v="Z Marathi"/>
    <s v="TU TITHE MI"/>
    <n v="0.8"/>
  </r>
  <r>
    <x v="22"/>
    <x v="1"/>
    <s v="Z Marathi"/>
    <s v="MALA SASU HAVI"/>
    <n v="0.71"/>
  </r>
  <r>
    <x v="22"/>
    <x v="1"/>
    <s v="Z Marathi"/>
    <s v="MALA SASU HAVI"/>
    <n v="0.74"/>
  </r>
  <r>
    <x v="22"/>
    <x v="1"/>
    <s v="Z Marathi"/>
    <s v="RADHA HI BAWARI"/>
    <n v="0.23"/>
  </r>
  <r>
    <x v="23"/>
    <x v="2"/>
    <s v="Z Marathi"/>
    <s v="RADHA HI BAWARI"/>
    <n v="0.16"/>
  </r>
  <r>
    <x v="24"/>
    <x v="3"/>
    <s v="Z Marathi"/>
    <s v="TU TITHE MI"/>
    <n v="0.54"/>
  </r>
  <r>
    <x v="24"/>
    <x v="3"/>
    <s v="Z Marathi"/>
    <s v="RADHA HI BAWARI"/>
    <n v="0.61"/>
  </r>
  <r>
    <x v="24"/>
    <x v="3"/>
    <s v="Z Marathi"/>
    <s v="RADHA HI BAWARI"/>
    <n v="0.64"/>
  </r>
  <r>
    <x v="24"/>
    <x v="3"/>
    <s v="Z Marathi"/>
    <s v="MALA SASU HAVI"/>
    <n v="0.45"/>
  </r>
  <r>
    <x v="25"/>
    <x v="4"/>
    <s v="Z Marathi"/>
    <s v="MALVANI DAYS"/>
    <n v="0.08"/>
  </r>
  <r>
    <x v="25"/>
    <x v="4"/>
    <s v="Z Marathi"/>
    <s v="MALVANI DAYS"/>
    <n v="0.08"/>
  </r>
  <r>
    <x v="25"/>
    <x v="4"/>
    <s v="Z Marathi"/>
    <s v="MALVANI DAYS"/>
    <n v="7.0000000000000007E-2"/>
  </r>
  <r>
    <x v="25"/>
    <x v="4"/>
    <s v="Z Marathi"/>
    <s v="MALVANI DAYS"/>
    <n v="7.0000000000000007E-2"/>
  </r>
  <r>
    <x v="26"/>
    <x v="5"/>
    <s v="Z Marathi"/>
    <s v="TU TITHE MI"/>
    <n v="0.18"/>
  </r>
  <r>
    <x v="26"/>
    <x v="5"/>
    <s v="Z Marathi"/>
    <s v="TU TITHE MI"/>
    <n v="0.7"/>
  </r>
  <r>
    <x v="26"/>
    <x v="5"/>
    <s v="Z Marathi"/>
    <s v="RADHA HI BAWARI"/>
    <n v="0.73"/>
  </r>
  <r>
    <x v="26"/>
    <x v="5"/>
    <s v="Z Marathi"/>
    <s v="RADHA HI BAWARI"/>
    <n v="0.7"/>
  </r>
  <r>
    <x v="26"/>
    <x v="5"/>
    <s v="Z Marathi"/>
    <s v="MALA SASU HAVI"/>
    <n v="0.52"/>
  </r>
  <r>
    <x v="27"/>
    <x v="6"/>
    <s v="Z Marathi"/>
    <s v="TU TITHE MI"/>
    <n v="0.13"/>
  </r>
  <r>
    <x v="27"/>
    <x v="6"/>
    <s v="Z Marathi"/>
    <s v="TU TITHE MI"/>
    <n v="0.76"/>
  </r>
  <r>
    <x v="27"/>
    <x v="6"/>
    <s v="Z Marathi"/>
    <s v="MALA SASU HAVI"/>
    <n v="0.65"/>
  </r>
  <r>
    <x v="30"/>
    <x v="2"/>
    <s v="Z Marathi"/>
    <s v="RADHA HI BAWARI"/>
    <n v="0.1"/>
  </r>
  <r>
    <x v="31"/>
    <x v="3"/>
    <s v="Z Marathi"/>
    <s v="TU TITHE MI"/>
    <n v="0.25"/>
  </r>
  <r>
    <x v="31"/>
    <x v="3"/>
    <s v="Z Marathi"/>
    <s v="RADHA HI BAWARI"/>
    <n v="0.65"/>
  </r>
  <r>
    <x v="31"/>
    <x v="3"/>
    <s v="Z Marathi"/>
    <s v="MALA SASU HAVI"/>
    <n v="0.38"/>
  </r>
  <r>
    <x v="32"/>
    <x v="4"/>
    <s v="Z Marathi"/>
    <s v="MALVANI DAYS"/>
    <n v="0.06"/>
  </r>
  <r>
    <x v="32"/>
    <x v="4"/>
    <s v="Z Marathi"/>
    <s v="MALVANI DAYS"/>
    <n v="0.05"/>
  </r>
  <r>
    <x v="32"/>
    <x v="4"/>
    <s v="Z Marathi"/>
    <s v="MALVANI DAYS"/>
    <n v="0.04"/>
  </r>
  <r>
    <x v="32"/>
    <x v="4"/>
    <s v="Z Marathi"/>
    <s v="MALVANI DAYS"/>
    <n v="7.0000000000000007E-2"/>
  </r>
  <r>
    <x v="33"/>
    <x v="5"/>
    <s v="Z Marathi"/>
    <s v="TU TITHE MI"/>
    <n v="0.24"/>
  </r>
  <r>
    <x v="33"/>
    <x v="5"/>
    <s v="Z Marathi"/>
    <s v="RADHA HI BAWARI"/>
    <n v="0.24"/>
  </r>
  <r>
    <x v="34"/>
    <x v="6"/>
    <s v="Z Marathi"/>
    <s v="TU TITHE MI"/>
    <n v="0.16"/>
  </r>
  <r>
    <x v="34"/>
    <x v="6"/>
    <s v="Z Marathi"/>
    <s v="MALA SASU HAVI"/>
    <n v="0.4"/>
  </r>
  <r>
    <x v="35"/>
    <x v="0"/>
    <s v="Z Marathi"/>
    <s v="RADHA HI BAWARI"/>
    <n v="0.62"/>
  </r>
  <r>
    <x v="36"/>
    <x v="1"/>
    <s v="Z Marathi"/>
    <s v="TU TITHE MI"/>
    <n v="0.15"/>
  </r>
  <r>
    <x v="37"/>
    <x v="2"/>
    <s v="Z Marathi"/>
    <s v="RADHA HI BAWARI"/>
    <n v="0.23"/>
  </r>
  <r>
    <x v="37"/>
    <x v="2"/>
    <s v="Z Marathi"/>
    <s v="RADHA HI BAWARI"/>
    <n v="0.21"/>
  </r>
  <r>
    <x v="38"/>
    <x v="3"/>
    <s v="Z Marathi"/>
    <s v="MALA SASU HAVI"/>
    <n v="0.32"/>
  </r>
  <r>
    <x v="38"/>
    <x v="3"/>
    <s v="Z Marathi"/>
    <s v="MALA SASU HAVI"/>
    <n v="0.53"/>
  </r>
  <r>
    <x v="39"/>
    <x v="4"/>
    <s v="Z Marathi"/>
    <s v="MALVANI DAYS"/>
    <n v="0.09"/>
  </r>
  <r>
    <x v="39"/>
    <x v="4"/>
    <s v="Z Marathi"/>
    <s v="MALVANI DAYS"/>
    <n v="0.09"/>
  </r>
  <r>
    <x v="39"/>
    <x v="4"/>
    <s v="Z Marathi"/>
    <s v="MALVANI DAYS"/>
    <n v="0.08"/>
  </r>
  <r>
    <x v="39"/>
    <x v="4"/>
    <s v="Z Marathi"/>
    <s v="TU TITHE MI"/>
    <n v="0.85"/>
  </r>
  <r>
    <x v="41"/>
    <x v="6"/>
    <s v="Z Marathi"/>
    <s v="TU TITHE MI"/>
    <n v="0.19"/>
  </r>
  <r>
    <x v="42"/>
    <x v="0"/>
    <s v="Z Marathi"/>
    <s v="TU TITHE MI"/>
    <n v="0.85"/>
  </r>
  <r>
    <x v="43"/>
    <x v="1"/>
    <s v="Z Marathi"/>
    <s v="TU TITHE MI"/>
    <n v="0.74"/>
  </r>
  <r>
    <x v="43"/>
    <x v="1"/>
    <s v="Z Marathi"/>
    <s v="MALA SASU HAVI"/>
    <n v="0.37"/>
  </r>
  <r>
    <x v="44"/>
    <x v="2"/>
    <s v="Z Marathi"/>
    <s v="TU TITHE MI"/>
    <n v="0.2"/>
  </r>
  <r>
    <x v="44"/>
    <x v="2"/>
    <s v="Z Marathi"/>
    <s v="TU TITHE MI"/>
    <n v="0.23"/>
  </r>
  <r>
    <x v="44"/>
    <x v="2"/>
    <s v="Z Marathi"/>
    <s v="RADHA HI BAWARI"/>
    <n v="0.71"/>
  </r>
  <r>
    <x v="44"/>
    <x v="2"/>
    <s v="Z Marathi"/>
    <s v="RADHA HI BAWARI"/>
    <n v="0.23"/>
  </r>
  <r>
    <x v="45"/>
    <x v="3"/>
    <s v="Z Marathi"/>
    <s v="TUJHA MAJHA JAMENA"/>
    <n v="0.06"/>
  </r>
  <r>
    <x v="45"/>
    <x v="3"/>
    <s v="Z Marathi"/>
    <s v="TUJHA MAJHA JAMENA"/>
    <n v="0.06"/>
  </r>
  <r>
    <x v="45"/>
    <x v="3"/>
    <s v="Z Marathi"/>
    <s v="TU TITHE MI"/>
    <n v="0.11"/>
  </r>
  <r>
    <x v="45"/>
    <x v="3"/>
    <s v="Z Marathi"/>
    <s v="TUJHA MAJHA JAMENA"/>
    <n v="0.16"/>
  </r>
  <r>
    <x v="45"/>
    <x v="3"/>
    <s v="Z Marathi"/>
    <s v="TUJHA MAJHA JAMENA"/>
    <n v="0.17"/>
  </r>
  <r>
    <x v="45"/>
    <x v="3"/>
    <s v="Z Marathi"/>
    <s v="TU TITHE MI"/>
    <n v="0.63"/>
  </r>
  <r>
    <x v="45"/>
    <x v="3"/>
    <s v="Z Marathi"/>
    <s v="MALA SASU HAVI"/>
    <n v="0.31"/>
  </r>
  <r>
    <x v="46"/>
    <x v="4"/>
    <s v="Z Marathi"/>
    <s v="MALVANI DAYS"/>
    <n v="0.05"/>
  </r>
  <r>
    <x v="46"/>
    <x v="4"/>
    <s v="Z Marathi"/>
    <s v="MALVANI DAYS"/>
    <n v="0.03"/>
  </r>
  <r>
    <x v="46"/>
    <x v="4"/>
    <s v="Z Marathi"/>
    <s v="MALVANI DAYS"/>
    <n v="0.03"/>
  </r>
  <r>
    <x v="46"/>
    <x v="4"/>
    <s v="Z Marathi"/>
    <s v="MALVANI DAYS"/>
    <n v="0.03"/>
  </r>
  <r>
    <x v="47"/>
    <x v="5"/>
    <s v="Z Marathi"/>
    <s v="TUJHA MAJHA JAMENA"/>
    <n v="0.08"/>
  </r>
  <r>
    <x v="47"/>
    <x v="5"/>
    <s v="Z Marathi"/>
    <s v="TUJHA MAJHA JAMENA"/>
    <n v="0.16"/>
  </r>
  <r>
    <x v="47"/>
    <x v="5"/>
    <s v="Z Marathi"/>
    <s v="TU TITHE MI"/>
    <n v="0.23"/>
  </r>
  <r>
    <x v="47"/>
    <x v="5"/>
    <s v="Z Marathi"/>
    <s v="TUJHA MAJHA JAMENA"/>
    <n v="0.15"/>
  </r>
  <r>
    <x v="47"/>
    <x v="5"/>
    <s v="Z Marathi"/>
    <s v="TUJHA MAJHA JAMENA"/>
    <n v="0.26"/>
  </r>
  <r>
    <x v="47"/>
    <x v="5"/>
    <s v="Z Marathi"/>
    <s v="TU TITHE MI"/>
    <n v="0.85"/>
  </r>
  <r>
    <x v="47"/>
    <x v="5"/>
    <s v="Z Marathi"/>
    <s v="MALA SASU HAVI"/>
    <n v="0.49"/>
  </r>
  <r>
    <x v="47"/>
    <x v="5"/>
    <s v="Z Marathi"/>
    <s v="FU BAI FU COMEDYCHA AADHAR CARD"/>
    <n v="0.36"/>
  </r>
  <r>
    <x v="47"/>
    <x v="5"/>
    <s v="Z Marathi"/>
    <s v="FU BAI FU COMEDYCHA AADHAR CARD"/>
    <n v="0.4"/>
  </r>
  <r>
    <x v="47"/>
    <x v="5"/>
    <s v="Z Marathi"/>
    <s v="FU BAI FU COMEDYCHA AADHAR CARD"/>
    <n v="0.33"/>
  </r>
  <r>
    <x v="47"/>
    <x v="5"/>
    <s v="Z Marathi"/>
    <s v="RADHA HI BAWARI"/>
    <n v="0.21"/>
  </r>
  <r>
    <x v="47"/>
    <x v="5"/>
    <s v="Z Marathi"/>
    <s v="RADHA HI BAWARI"/>
    <n v="0.23"/>
  </r>
  <r>
    <x v="47"/>
    <x v="5"/>
    <s v="Z Marathi"/>
    <s v="RADHA HI BAWARI"/>
    <n v="0.25"/>
  </r>
  <r>
    <x v="47"/>
    <x v="5"/>
    <s v="Z Marathi"/>
    <s v="RADHA HI BAWARI"/>
    <n v="0.28999999999999998"/>
  </r>
  <r>
    <x v="48"/>
    <x v="6"/>
    <s v="Z Marathi"/>
    <s v="TUJHA MAJHA JAMENA"/>
    <n v="0.15"/>
  </r>
  <r>
    <x v="48"/>
    <x v="6"/>
    <s v="Z Marathi"/>
    <s v="TUJHA MAJHA JAMENA"/>
    <n v="0.13"/>
  </r>
  <r>
    <x v="48"/>
    <x v="6"/>
    <s v="Z Marathi"/>
    <s v="TUJHA MAJHA JAMENA"/>
    <n v="0.13"/>
  </r>
  <r>
    <x v="48"/>
    <x v="6"/>
    <s v="Z Marathi"/>
    <s v="TUJHA MAJHA JAMENA"/>
    <n v="0.11"/>
  </r>
  <r>
    <x v="48"/>
    <x v="6"/>
    <s v="Z Marathi"/>
    <s v="TU TITHE MI"/>
    <n v="0.73"/>
  </r>
  <r>
    <x v="48"/>
    <x v="6"/>
    <s v="Z Marathi"/>
    <s v="FU BAI FU COMEDYCHA AADHAR CARD"/>
    <n v="0.44"/>
  </r>
  <r>
    <x v="48"/>
    <x v="6"/>
    <s v="Z Marathi"/>
    <s v="FU BAI FU COMEDYCHA AADHAR CARD"/>
    <n v="0.47"/>
  </r>
  <r>
    <x v="48"/>
    <x v="6"/>
    <s v="Z Marathi"/>
    <s v="FU BAI FU COMEDYCHA AADHAR CARD"/>
    <n v="0.4"/>
  </r>
  <r>
    <x v="48"/>
    <x v="6"/>
    <s v="Z Marathi"/>
    <s v="RADHA HI BAWARI"/>
    <n v="0.08"/>
  </r>
  <r>
    <x v="48"/>
    <x v="6"/>
    <s v="Z Marathi"/>
    <s v="RADHA HI BAWARI"/>
    <n v="7.0000000000000007E-2"/>
  </r>
  <r>
    <x v="48"/>
    <x v="6"/>
    <s v="Z Marathi"/>
    <s v="RADHA HI BAWARI"/>
    <n v="7.0000000000000007E-2"/>
  </r>
  <r>
    <x v="48"/>
    <x v="6"/>
    <s v="Z Marathi"/>
    <s v="RADHA HI BAWARI"/>
    <n v="0.1"/>
  </r>
  <r>
    <x v="49"/>
    <x v="0"/>
    <s v="Z Marathi"/>
    <s v="TUJHA MAJHA JAMENA"/>
    <n v="0.11"/>
  </r>
  <r>
    <x v="49"/>
    <x v="0"/>
    <s v="Z Marathi"/>
    <s v="TUJHA MAJHA JAMENA"/>
    <n v="0.09"/>
  </r>
  <r>
    <x v="49"/>
    <x v="0"/>
    <s v="Z Marathi"/>
    <s v="TUJHA MAJHA JAMENA"/>
    <n v="0.08"/>
  </r>
  <r>
    <x v="49"/>
    <x v="0"/>
    <s v="Z Marathi"/>
    <s v="TUJHA MAJHA JAMENA"/>
    <n v="0.21"/>
  </r>
  <r>
    <x v="49"/>
    <x v="0"/>
    <s v="Z Marathi"/>
    <s v="SHEJARI SHEJARI PAKKE SHEJARI"/>
    <n v="0.37"/>
  </r>
  <r>
    <x v="49"/>
    <x v="0"/>
    <s v="Z Marathi"/>
    <s v="SHEJARI SHEJARI PAKKE SHEJARI"/>
    <n v="0.26"/>
  </r>
  <r>
    <x v="49"/>
    <x v="0"/>
    <s v="Z Marathi"/>
    <s v="RADHA HI BAWARI"/>
    <n v="0.26"/>
  </r>
  <r>
    <x v="49"/>
    <x v="0"/>
    <s v="Z Marathi"/>
    <s v="RADHA HI BAWARI"/>
    <n v="0.28999999999999998"/>
  </r>
  <r>
    <x v="49"/>
    <x v="0"/>
    <s v="Z Marathi"/>
    <s v="RADHA HI BAWARI"/>
    <n v="0.28999999999999998"/>
  </r>
  <r>
    <x v="49"/>
    <x v="0"/>
    <s v="Z Marathi"/>
    <s v="RADHA HI BAWARI"/>
    <n v="0.28000000000000003"/>
  </r>
  <r>
    <x v="49"/>
    <x v="0"/>
    <s v="Z Marathi"/>
    <s v="RADHA HI BAWARI"/>
    <n v="0.32"/>
  </r>
  <r>
    <x v="50"/>
    <x v="1"/>
    <s v="Z Marathi"/>
    <s v="TUJHA MAJHA JAMENA"/>
    <n v="0.08"/>
  </r>
  <r>
    <x v="50"/>
    <x v="1"/>
    <s v="Z Marathi"/>
    <s v="TUJHA MAJHA JAMENA"/>
    <n v="0.08"/>
  </r>
  <r>
    <x v="50"/>
    <x v="1"/>
    <s v="Z Marathi"/>
    <s v="TUJHA MAJHA JAMENA"/>
    <n v="7.0000000000000007E-2"/>
  </r>
  <r>
    <x v="50"/>
    <x v="1"/>
    <s v="Z Marathi"/>
    <s v="TUJHA MAJHA JAMENA"/>
    <n v="0.11"/>
  </r>
  <r>
    <x v="50"/>
    <x v="1"/>
    <s v="Z Marathi"/>
    <s v="TUJHA MAJHA JAMENA"/>
    <n v="0.13"/>
  </r>
  <r>
    <x v="50"/>
    <x v="1"/>
    <s v="Z Marathi"/>
    <s v="SHEJARI SHEJARI PAKKE SHEJARI"/>
    <n v="0.25"/>
  </r>
  <r>
    <x v="50"/>
    <x v="1"/>
    <s v="Z Marathi"/>
    <s v="SHEJARI SHEJARI PAKKE SHEJARI"/>
    <n v="0.31"/>
  </r>
  <r>
    <x v="50"/>
    <x v="1"/>
    <s v="Z Marathi"/>
    <s v="RADHA HI BAWARI"/>
    <n v="0.21"/>
  </r>
  <r>
    <x v="50"/>
    <x v="1"/>
    <s v="Z Marathi"/>
    <s v="RADHA HI BAWARI"/>
    <n v="0.2"/>
  </r>
  <r>
    <x v="50"/>
    <x v="1"/>
    <s v="Z Marathi"/>
    <s v="RADHA HI BAWARI"/>
    <n v="0.17"/>
  </r>
  <r>
    <x v="51"/>
    <x v="2"/>
    <s v="Z Marathi"/>
    <s v="TUJHA MAJHA JAMENA"/>
    <n v="0.12"/>
  </r>
  <r>
    <x v="51"/>
    <x v="2"/>
    <s v="Z Marathi"/>
    <s v="TUJHA MAJHA JAMENA"/>
    <n v="0.15"/>
  </r>
  <r>
    <x v="51"/>
    <x v="2"/>
    <s v="Z Marathi"/>
    <s v="TUJHA MAJHA JAMENA"/>
    <n v="0.1"/>
  </r>
  <r>
    <x v="51"/>
    <x v="2"/>
    <s v="Z Marathi"/>
    <s v="TUJHA MAJHA JAMENA"/>
    <n v="0.12"/>
  </r>
  <r>
    <x v="51"/>
    <x v="2"/>
    <s v="Z Marathi"/>
    <s v="RADHA HI BAWARI"/>
    <n v="0.21"/>
  </r>
  <r>
    <x v="51"/>
    <x v="2"/>
    <s v="Z Marathi"/>
    <s v="RADHA HI BAWARI"/>
    <n v="0.21"/>
  </r>
  <r>
    <x v="52"/>
    <x v="3"/>
    <s v="Z Marathi"/>
    <s v="TUJHA MAJHA JAMENA"/>
    <n v="0.06"/>
  </r>
  <r>
    <x v="52"/>
    <x v="3"/>
    <s v="Z Marathi"/>
    <s v="TUJHA MAJHA JAMENA"/>
    <n v="7.0000000000000007E-2"/>
  </r>
  <r>
    <x v="52"/>
    <x v="3"/>
    <s v="Z Marathi"/>
    <s v="TUJHA MAJHA JAMENA"/>
    <n v="0.13"/>
  </r>
  <r>
    <x v="52"/>
    <x v="3"/>
    <s v="Z Marathi"/>
    <s v="TUJHA MAJHA JAMENA"/>
    <n v="0.16"/>
  </r>
  <r>
    <x v="0"/>
    <x v="0"/>
    <s v="Z Tamil"/>
    <s v="OLIMAYAMANA ETHIRKALAM"/>
    <n v="0.08"/>
  </r>
  <r>
    <x v="0"/>
    <x v="0"/>
    <s v="Z Tamil"/>
    <s v="OLIMAYAMANA ETHIRKALAM"/>
    <n v="0.06"/>
  </r>
  <r>
    <x v="0"/>
    <x v="0"/>
    <s v="Z Tamil"/>
    <s v="VARAM THARUM ERAIVAA"/>
    <n v="0.03"/>
  </r>
  <r>
    <x v="0"/>
    <x v="0"/>
    <s v="Z Tamil"/>
    <s v="PARAMBARIYA MARUTHUVAM"/>
    <n v="7.0000000000000007E-2"/>
  </r>
  <r>
    <x v="0"/>
    <x v="0"/>
    <s v="Z Tamil"/>
    <s v="JANSI RANI"/>
    <n v="0.04"/>
  </r>
  <r>
    <x v="0"/>
    <x v="0"/>
    <s v="Z Tamil"/>
    <s v="PUGUNDHA VEEDU"/>
    <n v="0.05"/>
  </r>
  <r>
    <x v="0"/>
    <x v="0"/>
    <s v="Z Tamil"/>
    <s v="PUGUNDHA VEEDU"/>
    <n v="0.05"/>
  </r>
  <r>
    <x v="0"/>
    <x v="0"/>
    <s v="Z Tamil"/>
    <s v="PUGUNDHA VEEDU"/>
    <n v="7.0000000000000007E-2"/>
  </r>
  <r>
    <x v="0"/>
    <x v="0"/>
    <s v="Z Tamil"/>
    <s v="MAAMIYAR THEVAI"/>
    <n v="0.02"/>
  </r>
  <r>
    <x v="0"/>
    <x v="0"/>
    <s v="Z Tamil"/>
    <s v="CID"/>
    <n v="0.01"/>
  </r>
  <r>
    <x v="0"/>
    <x v="0"/>
    <s v="Z Tamil"/>
    <s v="CID"/>
    <n v="0.01"/>
  </r>
  <r>
    <x v="1"/>
    <x v="1"/>
    <s v="Z Tamil"/>
    <s v="OLIMAYAMANA ETHIRKALAM"/>
    <n v="7.0000000000000007E-2"/>
  </r>
  <r>
    <x v="1"/>
    <x v="1"/>
    <s v="Z Tamil"/>
    <s v="OLIMAYAMANA ETHIRKALAM"/>
    <n v="0.04"/>
  </r>
  <r>
    <x v="1"/>
    <x v="1"/>
    <s v="Z Tamil"/>
    <s v="VARAM THARUM ERAIVAA"/>
    <n v="0.06"/>
  </r>
  <r>
    <x v="1"/>
    <x v="1"/>
    <s v="Z Tamil"/>
    <s v="PARAMBARIYA MARUTHUVAM"/>
    <n v="7.0000000000000007E-2"/>
  </r>
  <r>
    <x v="1"/>
    <x v="1"/>
    <s v="Z Tamil"/>
    <s v="JANSI RANI"/>
    <n v="0.02"/>
  </r>
  <r>
    <x v="1"/>
    <x v="1"/>
    <s v="Z Tamil"/>
    <s v="PUGUNDHA VEEDU"/>
    <n v="0.08"/>
  </r>
  <r>
    <x v="1"/>
    <x v="1"/>
    <s v="Z Tamil"/>
    <s v="PUGUNDHA VEEDU"/>
    <n v="0.03"/>
  </r>
  <r>
    <x v="1"/>
    <x v="1"/>
    <s v="Z Tamil"/>
    <s v="PUGUNDHA VEEDU"/>
    <n v="0.02"/>
  </r>
  <r>
    <x v="1"/>
    <x v="1"/>
    <s v="Z Tamil"/>
    <s v="MAAMIYAR THEVAI"/>
    <n v="0.01"/>
  </r>
  <r>
    <x v="1"/>
    <x v="1"/>
    <s v="Z Tamil"/>
    <s v="CRIME PATROL"/>
    <n v="0.01"/>
  </r>
  <r>
    <x v="2"/>
    <x v="2"/>
    <s v="Z Tamil"/>
    <s v="OLIMAYAMANA ETHIRKALAM"/>
    <n v="0.05"/>
  </r>
  <r>
    <x v="2"/>
    <x v="2"/>
    <s v="Z Tamil"/>
    <s v="OLIMAYAMANA ETHIRKALAM"/>
    <n v="0.06"/>
  </r>
  <r>
    <x v="2"/>
    <x v="2"/>
    <s v="Z Tamil"/>
    <s v="VARAM THARUM ERAIVAA"/>
    <n v="0.04"/>
  </r>
  <r>
    <x v="2"/>
    <x v="2"/>
    <s v="Z Tamil"/>
    <s v="PARAMBARIYA MARUTHUVAM"/>
    <n v="0.04"/>
  </r>
  <r>
    <x v="2"/>
    <x v="2"/>
    <s v="Z Tamil"/>
    <s v="PARAMBARIYA MARUTHUVAM"/>
    <n v="0.04"/>
  </r>
  <r>
    <x v="2"/>
    <x v="2"/>
    <s v="Z Tamil"/>
    <s v="JANSI RANI"/>
    <n v="0.02"/>
  </r>
  <r>
    <x v="2"/>
    <x v="2"/>
    <s v="Z Tamil"/>
    <s v="JANSI RANI"/>
    <n v="0.05"/>
  </r>
  <r>
    <x v="2"/>
    <x v="2"/>
    <s v="Z Tamil"/>
    <s v="PUGUNDHA VEEDU"/>
    <n v="0.05"/>
  </r>
  <r>
    <x v="2"/>
    <x v="2"/>
    <s v="Z Tamil"/>
    <s v="PUGUNDHA VEEDU"/>
    <n v="0.05"/>
  </r>
  <r>
    <x v="2"/>
    <x v="2"/>
    <s v="Z Tamil"/>
    <s v="PUGUNDHA VEEDU"/>
    <n v="0.03"/>
  </r>
  <r>
    <x v="2"/>
    <x v="2"/>
    <s v="Z Tamil"/>
    <s v="CRIME PATROL"/>
    <n v="0"/>
  </r>
  <r>
    <x v="3"/>
    <x v="3"/>
    <s v="Z Tamil"/>
    <s v="OLIMAYAMANA ETHIRKALAM"/>
    <n v="0.04"/>
  </r>
  <r>
    <x v="3"/>
    <x v="3"/>
    <s v="Z Tamil"/>
    <s v="OLIMAYAMANA ETHIRKALAM"/>
    <n v="0"/>
  </r>
  <r>
    <x v="3"/>
    <x v="3"/>
    <s v="Z Tamil"/>
    <s v="VARAM THARUM ERAIVAA"/>
    <n v="0.05"/>
  </r>
  <r>
    <x v="3"/>
    <x v="3"/>
    <s v="Z Tamil"/>
    <s v="VARAM THARUM ERAIVAA"/>
    <n v="0.02"/>
  </r>
  <r>
    <x v="3"/>
    <x v="3"/>
    <s v="Z Tamil"/>
    <s v="PUGUNDHA VEEDU"/>
    <n v="0.02"/>
  </r>
  <r>
    <x v="3"/>
    <x v="3"/>
    <s v="Z Tamil"/>
    <s v="PUGUNDHA VEEDU"/>
    <n v="0.03"/>
  </r>
  <r>
    <x v="4"/>
    <x v="4"/>
    <s v="Z Tamil"/>
    <s v="OLIMAYAMANA ETHIRKALAM"/>
    <n v="0.01"/>
  </r>
  <r>
    <x v="4"/>
    <x v="4"/>
    <s v="Z Tamil"/>
    <s v="OLIMAYAMANA ETHIRKALAM"/>
    <n v="0.01"/>
  </r>
  <r>
    <x v="4"/>
    <x v="4"/>
    <s v="Z Tamil"/>
    <s v="VARAM THARUM ERAIVAA"/>
    <n v="0.02"/>
  </r>
  <r>
    <x v="4"/>
    <x v="4"/>
    <s v="Z Tamil"/>
    <s v="VARAM THARUM ERAIVAA"/>
    <n v="0.03"/>
  </r>
  <r>
    <x v="4"/>
    <x v="4"/>
    <s v="Z Tamil"/>
    <s v="CID"/>
    <n v="0.01"/>
  </r>
  <r>
    <x v="4"/>
    <x v="4"/>
    <s v="Z Tamil"/>
    <s v="CID"/>
    <n v="0.01"/>
  </r>
  <r>
    <x v="4"/>
    <x v="4"/>
    <s v="Z Tamil"/>
    <s v="CID"/>
    <n v="0.05"/>
  </r>
  <r>
    <x v="4"/>
    <x v="4"/>
    <s v="Z Tamil"/>
    <s v="SMILE PLEASE"/>
    <n v="0.04"/>
  </r>
  <r>
    <x v="4"/>
    <x v="4"/>
    <s v="Z Tamil"/>
    <s v="SMILE PLEASE"/>
    <n v="0.01"/>
  </r>
  <r>
    <x v="4"/>
    <x v="4"/>
    <s v="Z Tamil"/>
    <s v="SMILE PLEASE"/>
    <n v="0.01"/>
  </r>
  <r>
    <x v="5"/>
    <x v="5"/>
    <s v="Z Tamil"/>
    <s v="OLIMAYAMANA ETHIRKALAM"/>
    <n v="0.12"/>
  </r>
  <r>
    <x v="5"/>
    <x v="5"/>
    <s v="Z Tamil"/>
    <s v="OLIMAYAMANA ETHIRKALAM"/>
    <n v="0.06"/>
  </r>
  <r>
    <x v="5"/>
    <x v="5"/>
    <s v="Z Tamil"/>
    <s v="VARAM THARUM ERAIVAA"/>
    <n v="0.03"/>
  </r>
  <r>
    <x v="5"/>
    <x v="5"/>
    <s v="Z Tamil"/>
    <s v="VARAM THARUM ERAIVAA"/>
    <n v="0.03"/>
  </r>
  <r>
    <x v="5"/>
    <x v="5"/>
    <s v="Z Tamil"/>
    <s v="PUGUNDHA VEEDU"/>
    <n v="0.06"/>
  </r>
  <r>
    <x v="5"/>
    <x v="5"/>
    <s v="Z Tamil"/>
    <s v="CID"/>
    <n v="0.05"/>
  </r>
  <r>
    <x v="5"/>
    <x v="5"/>
    <s v="Z Tamil"/>
    <s v="CID"/>
    <n v="0.04"/>
  </r>
  <r>
    <x v="5"/>
    <x v="5"/>
    <s v="Z Tamil"/>
    <s v="CID"/>
    <n v="0.05"/>
  </r>
  <r>
    <x v="5"/>
    <x v="5"/>
    <s v="Z Tamil"/>
    <s v="CID"/>
    <n v="0.06"/>
  </r>
  <r>
    <x v="5"/>
    <x v="5"/>
    <s v="Z Tamil"/>
    <s v="CID"/>
    <n v="7.0000000000000007E-2"/>
  </r>
  <r>
    <x v="6"/>
    <x v="6"/>
    <s v="Z Tamil"/>
    <s v="OLIMAYAMANA ETHIRKALAM"/>
    <n v="0.1"/>
  </r>
  <r>
    <x v="6"/>
    <x v="6"/>
    <s v="Z Tamil"/>
    <s v="OLIMAYAMANA ETHIRKALAM"/>
    <n v="7.0000000000000007E-2"/>
  </r>
  <r>
    <x v="6"/>
    <x v="6"/>
    <s v="Z Tamil"/>
    <s v="VARAM THARUM ERAIVAA"/>
    <n v="0.04"/>
  </r>
  <r>
    <x v="6"/>
    <x v="6"/>
    <s v="Z Tamil"/>
    <s v="VARAM THARUM ERAIVAA"/>
    <n v="0.02"/>
  </r>
  <r>
    <x v="6"/>
    <x v="6"/>
    <s v="Z Tamil"/>
    <s v="JANSI RANI"/>
    <n v="0.05"/>
  </r>
  <r>
    <x v="6"/>
    <x v="6"/>
    <s v="Z Tamil"/>
    <s v="MARUMANAM"/>
    <n v="0.06"/>
  </r>
  <r>
    <x v="6"/>
    <x v="6"/>
    <s v="Z Tamil"/>
    <s v="PUGUNDHA VEEDU"/>
    <n v="0.03"/>
  </r>
  <r>
    <x v="6"/>
    <x v="6"/>
    <s v="Z Tamil"/>
    <s v="PUGUNDHA VEEDU"/>
    <n v="0.02"/>
  </r>
  <r>
    <x v="6"/>
    <x v="6"/>
    <s v="Z Tamil"/>
    <s v="PUGUNDHA VEEDU"/>
    <n v="7.0000000000000007E-2"/>
  </r>
  <r>
    <x v="6"/>
    <x v="6"/>
    <s v="Z Tamil"/>
    <s v="MAAMIYAR THEVAI"/>
    <n v="7.0000000000000007E-2"/>
  </r>
  <r>
    <x v="6"/>
    <x v="6"/>
    <s v="Z Tamil"/>
    <s v="CID"/>
    <n v="0.01"/>
  </r>
  <r>
    <x v="6"/>
    <x v="6"/>
    <s v="Z Tamil"/>
    <s v="CID"/>
    <n v="0.02"/>
  </r>
  <r>
    <x v="7"/>
    <x v="0"/>
    <s v="Z Tamil"/>
    <s v="OLIMAYAMANA ETHIRKALAM"/>
    <n v="0.08"/>
  </r>
  <r>
    <x v="7"/>
    <x v="0"/>
    <s v="Z Tamil"/>
    <s v="OLIMAYAMANA ETHIRKALAM"/>
    <n v="0.06"/>
  </r>
  <r>
    <x v="7"/>
    <x v="0"/>
    <s v="Z Tamil"/>
    <s v="VARAM THARUM ERAIVAA"/>
    <n v="0.08"/>
  </r>
  <r>
    <x v="7"/>
    <x v="0"/>
    <s v="Z Tamil"/>
    <s v="VARAM THARUM ERAIVAA"/>
    <n v="7.0000000000000007E-2"/>
  </r>
  <r>
    <x v="7"/>
    <x v="0"/>
    <s v="Z Tamil"/>
    <s v="PARAMBARIYA MARUTHUVAM"/>
    <n v="0.04"/>
  </r>
  <r>
    <x v="7"/>
    <x v="0"/>
    <s v="Z Tamil"/>
    <s v="PUGUNDHA VEEDU"/>
    <n v="0.03"/>
  </r>
  <r>
    <x v="7"/>
    <x v="0"/>
    <s v="Z Tamil"/>
    <s v="PUGUNDHA VEEDU"/>
    <n v="0.04"/>
  </r>
  <r>
    <x v="7"/>
    <x v="0"/>
    <s v="Z Tamil"/>
    <s v="CID"/>
    <n v="0.02"/>
  </r>
  <r>
    <x v="7"/>
    <x v="0"/>
    <s v="Z Tamil"/>
    <s v="CID"/>
    <n v="0.02"/>
  </r>
  <r>
    <x v="7"/>
    <x v="0"/>
    <s v="Z Tamil"/>
    <s v="CID"/>
    <n v="0.02"/>
  </r>
  <r>
    <x v="8"/>
    <x v="1"/>
    <s v="Z Tamil"/>
    <s v="VARAM THARUM ERAIVAA"/>
    <n v="0.06"/>
  </r>
  <r>
    <x v="8"/>
    <x v="1"/>
    <s v="Z Tamil"/>
    <s v="VARAM THARUM ERAIVAA"/>
    <n v="0.06"/>
  </r>
  <r>
    <x v="8"/>
    <x v="1"/>
    <s v="Z Tamil"/>
    <s v="PUGUNDHA VEEDU"/>
    <n v="0.04"/>
  </r>
  <r>
    <x v="8"/>
    <x v="1"/>
    <s v="Z Tamil"/>
    <s v="PUGUNDHA VEEDU"/>
    <n v="0.05"/>
  </r>
  <r>
    <x v="8"/>
    <x v="1"/>
    <s v="Z Tamil"/>
    <s v="CRIME PATROL"/>
    <n v="0.01"/>
  </r>
  <r>
    <x v="8"/>
    <x v="1"/>
    <s v="Z Tamil"/>
    <s v="CRIME PATROL"/>
    <n v="0.02"/>
  </r>
  <r>
    <x v="9"/>
    <x v="2"/>
    <s v="Z Tamil"/>
    <s v="SOLLUVATHELLAM UNMAI"/>
    <n v="0.13"/>
  </r>
  <r>
    <x v="9"/>
    <x v="2"/>
    <s v="Z Tamil"/>
    <s v="CRIME PATROL"/>
    <n v="0"/>
  </r>
  <r>
    <x v="10"/>
    <x v="3"/>
    <s v="Z Tamil"/>
    <s v="OLIMAYAMANA ETHIRKALAM"/>
    <n v="0.1"/>
  </r>
  <r>
    <x v="10"/>
    <x v="3"/>
    <s v="Z Tamil"/>
    <s v="OLIMAYAMANA ETHIRKALAM"/>
    <n v="0.09"/>
  </r>
  <r>
    <x v="10"/>
    <x v="3"/>
    <s v="Z Tamil"/>
    <s v="VARAM THARUM ERAIVAA"/>
    <n v="0.03"/>
  </r>
  <r>
    <x v="10"/>
    <x v="3"/>
    <s v="Z Tamil"/>
    <s v="VARAM THARUM ERAIVAA"/>
    <n v="0.05"/>
  </r>
  <r>
    <x v="10"/>
    <x v="3"/>
    <s v="Z Tamil"/>
    <s v="PUGUNDHA VEEDU"/>
    <n v="0.05"/>
  </r>
  <r>
    <x v="10"/>
    <x v="3"/>
    <s v="Z Tamil"/>
    <s v="PUGUNDHA VEEDU"/>
    <n v="0.04"/>
  </r>
  <r>
    <x v="10"/>
    <x v="3"/>
    <s v="Z Tamil"/>
    <s v="PUGUNDHA VEEDU"/>
    <n v="0.03"/>
  </r>
  <r>
    <x v="11"/>
    <x v="4"/>
    <s v="Z Tamil"/>
    <s v="OLIMAYAMANA ETHIRKALAM"/>
    <n v="0.04"/>
  </r>
  <r>
    <x v="11"/>
    <x v="4"/>
    <s v="Z Tamil"/>
    <s v="OLIMAYAMANA ETHIRKALAM"/>
    <n v="0.04"/>
  </r>
  <r>
    <x v="11"/>
    <x v="4"/>
    <s v="Z Tamil"/>
    <s v="VARAM THARUM ERAIVAA"/>
    <n v="0.01"/>
  </r>
  <r>
    <x v="11"/>
    <x v="4"/>
    <s v="Z Tamil"/>
    <s v="VARAM THARUM ERAIVAA"/>
    <n v="0"/>
  </r>
  <r>
    <x v="11"/>
    <x v="4"/>
    <s v="Z Tamil"/>
    <s v="CID"/>
    <n v="0.03"/>
  </r>
  <r>
    <x v="11"/>
    <x v="4"/>
    <s v="Z Tamil"/>
    <s v="CID"/>
    <n v="0.04"/>
  </r>
  <r>
    <x v="11"/>
    <x v="4"/>
    <s v="Z Tamil"/>
    <s v="CID"/>
    <n v="0"/>
  </r>
  <r>
    <x v="11"/>
    <x v="4"/>
    <s v="Z Tamil"/>
    <s v="CID"/>
    <n v="0"/>
  </r>
  <r>
    <x v="11"/>
    <x v="4"/>
    <s v="Z Tamil"/>
    <s v="SMILE PLEASE"/>
    <n v="0"/>
  </r>
  <r>
    <x v="11"/>
    <x v="4"/>
    <s v="Z Tamil"/>
    <s v="SMILE PLEASE"/>
    <n v="0"/>
  </r>
  <r>
    <x v="11"/>
    <x v="4"/>
    <s v="Z Tamil"/>
    <s v="SMILE PLEASE"/>
    <n v="0"/>
  </r>
  <r>
    <x v="12"/>
    <x v="5"/>
    <s v="Z Tamil"/>
    <s v="OLIMAYAMANA ETHIRKALAM"/>
    <n v="0.08"/>
  </r>
  <r>
    <x v="12"/>
    <x v="5"/>
    <s v="Z Tamil"/>
    <s v="OLIMAYAMANA ETHIRKALAM"/>
    <n v="0.05"/>
  </r>
  <r>
    <x v="12"/>
    <x v="5"/>
    <s v="Z Tamil"/>
    <s v="VARAM THARUM ERAIVAA"/>
    <n v="0.01"/>
  </r>
  <r>
    <x v="12"/>
    <x v="5"/>
    <s v="Z Tamil"/>
    <s v="VARAM THARUM ERAIVAA"/>
    <n v="0.01"/>
  </r>
  <r>
    <x v="12"/>
    <x v="5"/>
    <s v="Z Tamil"/>
    <s v="CID"/>
    <n v="0.04"/>
  </r>
  <r>
    <x v="12"/>
    <x v="5"/>
    <s v="Z Tamil"/>
    <s v="CID"/>
    <n v="0.04"/>
  </r>
  <r>
    <x v="12"/>
    <x v="5"/>
    <s v="Z Tamil"/>
    <s v="CID"/>
    <n v="0.04"/>
  </r>
  <r>
    <x v="12"/>
    <x v="5"/>
    <s v="Z Tamil"/>
    <s v="CID"/>
    <n v="0.02"/>
  </r>
  <r>
    <x v="12"/>
    <x v="5"/>
    <s v="Z Tamil"/>
    <s v="CID"/>
    <n v="0.03"/>
  </r>
  <r>
    <x v="12"/>
    <x v="5"/>
    <s v="Z Tamil"/>
    <s v="CID"/>
    <n v="0.02"/>
  </r>
  <r>
    <x v="12"/>
    <x v="5"/>
    <s v="Z Tamil"/>
    <s v="CID"/>
    <n v="0.03"/>
  </r>
  <r>
    <x v="12"/>
    <x v="5"/>
    <s v="Z Tamil"/>
    <s v="CID"/>
    <n v="0.01"/>
  </r>
  <r>
    <x v="13"/>
    <x v="6"/>
    <s v="Z Tamil"/>
    <s v="OLIMAYAMANA ETHIRKALAM"/>
    <n v="0.04"/>
  </r>
  <r>
    <x v="13"/>
    <x v="6"/>
    <s v="Z Tamil"/>
    <s v="JANSI RANI"/>
    <n v="0.04"/>
  </r>
  <r>
    <x v="13"/>
    <x v="6"/>
    <s v="Z Tamil"/>
    <s v="JANSI RANI"/>
    <n v="0.03"/>
  </r>
  <r>
    <x v="13"/>
    <x v="6"/>
    <s v="Z Tamil"/>
    <s v="PUGUNDHA VEEDU"/>
    <n v="0.03"/>
  </r>
  <r>
    <x v="13"/>
    <x v="6"/>
    <s v="Z Tamil"/>
    <s v="TOP 10"/>
    <n v="0.01"/>
  </r>
  <r>
    <x v="13"/>
    <x v="6"/>
    <s v="Z Tamil"/>
    <s v="TOP 10"/>
    <n v="0.05"/>
  </r>
  <r>
    <x v="13"/>
    <x v="6"/>
    <s v="Z Tamil"/>
    <s v="CID"/>
    <n v="0"/>
  </r>
  <r>
    <x v="13"/>
    <x v="6"/>
    <s v="Z Tamil"/>
    <s v="CID"/>
    <n v="0"/>
  </r>
  <r>
    <x v="13"/>
    <x v="6"/>
    <s v="Z Tamil"/>
    <s v="CID"/>
    <n v="0"/>
  </r>
  <r>
    <x v="13"/>
    <x v="6"/>
    <s v="Z Tamil"/>
    <s v="CID"/>
    <n v="0"/>
  </r>
  <r>
    <x v="13"/>
    <x v="6"/>
    <s v="Z Tamil"/>
    <s v="CID"/>
    <n v="0.01"/>
  </r>
  <r>
    <x v="14"/>
    <x v="0"/>
    <s v="Z Tamil"/>
    <s v="OLIMAYAMANA ETHIRKALAM"/>
    <n v="0.1"/>
  </r>
  <r>
    <x v="14"/>
    <x v="0"/>
    <s v="Z Tamil"/>
    <s v="OLIMAYAMANA ETHIRKALAM"/>
    <n v="0.09"/>
  </r>
  <r>
    <x v="14"/>
    <x v="0"/>
    <s v="Z Tamil"/>
    <s v="VARAM THARUM ERAIVAA"/>
    <n v="0.03"/>
  </r>
  <r>
    <x v="14"/>
    <x v="0"/>
    <s v="Z Tamil"/>
    <s v="PARAMBARIYA MARUTHUVAM"/>
    <n v="0.06"/>
  </r>
  <r>
    <x v="14"/>
    <x v="0"/>
    <s v="Z Tamil"/>
    <s v="PUGUNDHA VEEDU"/>
    <n v="0.03"/>
  </r>
  <r>
    <x v="14"/>
    <x v="0"/>
    <s v="Z Tamil"/>
    <s v="PUGUNDHA VEEDU"/>
    <n v="0.02"/>
  </r>
  <r>
    <x v="14"/>
    <x v="0"/>
    <s v="Z Tamil"/>
    <s v="PUGUNDHA VEEDU"/>
    <n v="0.02"/>
  </r>
  <r>
    <x v="14"/>
    <x v="0"/>
    <s v="Z Tamil"/>
    <s v="SOLLUVATHELLAM UNMAI"/>
    <n v="0.08"/>
  </r>
  <r>
    <x v="14"/>
    <x v="0"/>
    <s v="Z Tamil"/>
    <s v="CID"/>
    <n v="0.02"/>
  </r>
  <r>
    <x v="14"/>
    <x v="0"/>
    <s v="Z Tamil"/>
    <s v="CID"/>
    <n v="0.01"/>
  </r>
  <r>
    <x v="14"/>
    <x v="0"/>
    <s v="Z Tamil"/>
    <s v="CID"/>
    <n v="0.01"/>
  </r>
  <r>
    <x v="14"/>
    <x v="0"/>
    <s v="Z Tamil"/>
    <s v="CID"/>
    <n v="0.01"/>
  </r>
  <r>
    <x v="14"/>
    <x v="0"/>
    <s v="Z Tamil"/>
    <s v="CID"/>
    <n v="0.01"/>
  </r>
  <r>
    <x v="15"/>
    <x v="1"/>
    <s v="Z Tamil"/>
    <s v="OLIMAYAMANA ETHIRKALAM"/>
    <n v="0.12"/>
  </r>
  <r>
    <x v="15"/>
    <x v="1"/>
    <s v="Z Tamil"/>
    <s v="OLIMAYAMANA ETHIRKALAM"/>
    <n v="0.05"/>
  </r>
  <r>
    <x v="15"/>
    <x v="1"/>
    <s v="Z Tamil"/>
    <s v="VARAM THARUM ERAIVAA"/>
    <n v="0.01"/>
  </r>
  <r>
    <x v="15"/>
    <x v="1"/>
    <s v="Z Tamil"/>
    <s v="PARAMBARIYA MARUTHUVAM"/>
    <n v="0.04"/>
  </r>
  <r>
    <x v="15"/>
    <x v="1"/>
    <s v="Z Tamil"/>
    <s v="PARAMBARIYA MARUTHUVAM"/>
    <n v="0.03"/>
  </r>
  <r>
    <x v="15"/>
    <x v="1"/>
    <s v="Z Tamil"/>
    <s v="JANSI RANI"/>
    <n v="0.01"/>
  </r>
  <r>
    <x v="15"/>
    <x v="1"/>
    <s v="Z Tamil"/>
    <s v="PUGUNDHA VEEDU"/>
    <n v="0.02"/>
  </r>
  <r>
    <x v="15"/>
    <x v="1"/>
    <s v="Z Tamil"/>
    <s v="CRIME PATROL"/>
    <n v="0.01"/>
  </r>
  <r>
    <x v="15"/>
    <x v="1"/>
    <s v="Z Tamil"/>
    <s v="CRIME PATROL"/>
    <n v="0.05"/>
  </r>
  <r>
    <x v="16"/>
    <x v="2"/>
    <s v="Z Tamil"/>
    <s v="OLIMAYAMANA ETHIRKALAM"/>
    <n v="0.09"/>
  </r>
  <r>
    <x v="16"/>
    <x v="2"/>
    <s v="Z Tamil"/>
    <s v="OLIMAYAMANA ETHIRKALAM"/>
    <n v="0.09"/>
  </r>
  <r>
    <x v="16"/>
    <x v="2"/>
    <s v="Z Tamil"/>
    <s v="VARAM THARUM ERAIVAA"/>
    <n v="0.03"/>
  </r>
  <r>
    <x v="16"/>
    <x v="2"/>
    <s v="Z Tamil"/>
    <s v="PUGUNDHA VEEDU"/>
    <n v="0.04"/>
  </r>
  <r>
    <x v="16"/>
    <x v="2"/>
    <s v="Z Tamil"/>
    <s v="PUGUNDHA VEEDU"/>
    <n v="0.03"/>
  </r>
  <r>
    <x v="16"/>
    <x v="2"/>
    <s v="Z Tamil"/>
    <s v="ATTAGASAM"/>
    <n v="0.03"/>
  </r>
  <r>
    <x v="16"/>
    <x v="2"/>
    <s v="Z Tamil"/>
    <s v="CRIME PATROL"/>
    <n v="0.02"/>
  </r>
  <r>
    <x v="17"/>
    <x v="3"/>
    <s v="Z Tamil"/>
    <s v="OLIMAYAMANA ETHIRKALAM"/>
    <n v="7.0000000000000007E-2"/>
  </r>
  <r>
    <x v="17"/>
    <x v="3"/>
    <s v="Z Tamil"/>
    <s v="OLIMAYAMANA ETHIRKALAM"/>
    <n v="0.06"/>
  </r>
  <r>
    <x v="17"/>
    <x v="3"/>
    <s v="Z Tamil"/>
    <s v="VARAM THARUM ERAIVAA"/>
    <n v="0.11"/>
  </r>
  <r>
    <x v="17"/>
    <x v="3"/>
    <s v="Z Tamil"/>
    <s v="VARAM THARUM ERAIVAA"/>
    <n v="7.0000000000000007E-2"/>
  </r>
  <r>
    <x v="17"/>
    <x v="3"/>
    <s v="Z Tamil"/>
    <s v="PUGUNDHA VEEDU"/>
    <n v="0"/>
  </r>
  <r>
    <x v="17"/>
    <x v="3"/>
    <s v="Z Tamil"/>
    <s v="PUGUNDHA VEEDU"/>
    <n v="0"/>
  </r>
  <r>
    <x v="17"/>
    <x v="3"/>
    <s v="Z Tamil"/>
    <s v="PUGUNDHA VEEDU"/>
    <n v="0"/>
  </r>
  <r>
    <x v="17"/>
    <x v="3"/>
    <s v="Z Tamil"/>
    <s v="PUGUNDHA VEEDU"/>
    <n v="0"/>
  </r>
  <r>
    <x v="18"/>
    <x v="4"/>
    <s v="Z Tamil"/>
    <s v="OLIMAYAMANA ETHIRKALAM"/>
    <n v="0.03"/>
  </r>
  <r>
    <x v="18"/>
    <x v="4"/>
    <s v="Z Tamil"/>
    <s v="OLIMAYAMANA ETHIRKALAM"/>
    <n v="0.02"/>
  </r>
  <r>
    <x v="18"/>
    <x v="4"/>
    <s v="Z Tamil"/>
    <s v="VARAM THARUM ERAIVAA"/>
    <n v="0.02"/>
  </r>
  <r>
    <x v="18"/>
    <x v="4"/>
    <s v="Z Tamil"/>
    <s v="VARAM THARUM ERAIVAA"/>
    <n v="0.02"/>
  </r>
  <r>
    <x v="18"/>
    <x v="4"/>
    <s v="Z Tamil"/>
    <s v="CID"/>
    <n v="0.03"/>
  </r>
  <r>
    <x v="18"/>
    <x v="4"/>
    <s v="Z Tamil"/>
    <s v="CID"/>
    <n v="0.02"/>
  </r>
  <r>
    <x v="19"/>
    <x v="5"/>
    <s v="Z Tamil"/>
    <s v="OLIMAYAMANA ETHIRKALAM"/>
    <n v="0.04"/>
  </r>
  <r>
    <x v="19"/>
    <x v="5"/>
    <s v="Z Tamil"/>
    <s v="OLIMAYAMANA ETHIRKALAM"/>
    <n v="0.01"/>
  </r>
  <r>
    <x v="19"/>
    <x v="5"/>
    <s v="Z Tamil"/>
    <s v="VARAM THARUM ERAIVAA"/>
    <n v="0.01"/>
  </r>
  <r>
    <x v="19"/>
    <x v="5"/>
    <s v="Z Tamil"/>
    <s v="VARAM THARUM ERAIVAA"/>
    <n v="0.01"/>
  </r>
  <r>
    <x v="19"/>
    <x v="5"/>
    <s v="Z Tamil"/>
    <s v="PUGUNDHA VEEDU"/>
    <n v="0.06"/>
  </r>
  <r>
    <x v="19"/>
    <x v="5"/>
    <s v="Z Tamil"/>
    <s v="PUGUNDHA VEEDU"/>
    <n v="0.06"/>
  </r>
  <r>
    <x v="19"/>
    <x v="5"/>
    <s v="Z Tamil"/>
    <s v="PUGUNDHA VEEDU"/>
    <n v="0.09"/>
  </r>
  <r>
    <x v="19"/>
    <x v="5"/>
    <s v="Z Tamil"/>
    <s v="PUGUNDHA VEEDU"/>
    <n v="0.08"/>
  </r>
  <r>
    <x v="19"/>
    <x v="5"/>
    <s v="Z Tamil"/>
    <s v="MAAMIYAR THEVAI"/>
    <n v="0.03"/>
  </r>
  <r>
    <x v="19"/>
    <x v="5"/>
    <s v="Z Tamil"/>
    <s v="TOP 10"/>
    <n v="0.03"/>
  </r>
  <r>
    <x v="19"/>
    <x v="5"/>
    <s v="Z Tamil"/>
    <s v="TOP 10"/>
    <n v="0.03"/>
  </r>
  <r>
    <x v="19"/>
    <x v="5"/>
    <s v="Z Tamil"/>
    <s v="CID"/>
    <n v="0.05"/>
  </r>
  <r>
    <x v="19"/>
    <x v="5"/>
    <s v="Z Tamil"/>
    <s v="CID"/>
    <n v="0.06"/>
  </r>
  <r>
    <x v="19"/>
    <x v="5"/>
    <s v="Z Tamil"/>
    <s v="CID"/>
    <n v="0.06"/>
  </r>
  <r>
    <x v="20"/>
    <x v="6"/>
    <s v="Z Tamil"/>
    <s v="OLIMAYAMANA ETHIRKALAM"/>
    <n v="0.05"/>
  </r>
  <r>
    <x v="20"/>
    <x v="6"/>
    <s v="Z Tamil"/>
    <s v="OLIMAYAMANA ETHIRKALAM"/>
    <n v="0.09"/>
  </r>
  <r>
    <x v="20"/>
    <x v="6"/>
    <s v="Z Tamil"/>
    <s v="OLIMAYAMANA ETHIRKALAM"/>
    <n v="0.05"/>
  </r>
  <r>
    <x v="20"/>
    <x v="6"/>
    <s v="Z Tamil"/>
    <s v="VARAM THARUM ERAIVAA"/>
    <n v="0.04"/>
  </r>
  <r>
    <x v="20"/>
    <x v="6"/>
    <s v="Z Tamil"/>
    <s v="VARAM THARUM ERAIVAA"/>
    <n v="0.04"/>
  </r>
  <r>
    <x v="20"/>
    <x v="6"/>
    <s v="Z Tamil"/>
    <s v="PUGUNDHA VEEDU"/>
    <n v="0.01"/>
  </r>
  <r>
    <x v="20"/>
    <x v="6"/>
    <s v="Z Tamil"/>
    <s v="PUGUNDHA VEEDU"/>
    <n v="0.01"/>
  </r>
  <r>
    <x v="20"/>
    <x v="6"/>
    <s v="Z Tamil"/>
    <s v="CID"/>
    <n v="0.03"/>
  </r>
  <r>
    <x v="21"/>
    <x v="0"/>
    <s v="Z Tamil"/>
    <s v="JANSI RANI"/>
    <n v="0.03"/>
  </r>
  <r>
    <x v="21"/>
    <x v="0"/>
    <s v="Z Tamil"/>
    <s v="PUGUNDHA VEEDU"/>
    <n v="0.01"/>
  </r>
  <r>
    <x v="21"/>
    <x v="0"/>
    <s v="Z Tamil"/>
    <s v="PUGUNDHA VEEDU"/>
    <n v="0.04"/>
  </r>
  <r>
    <x v="21"/>
    <x v="0"/>
    <s v="Z Tamil"/>
    <s v="TOP 10"/>
    <n v="0.08"/>
  </r>
  <r>
    <x v="21"/>
    <x v="0"/>
    <s v="Z Tamil"/>
    <s v="TOP 10"/>
    <n v="0.05"/>
  </r>
  <r>
    <x v="21"/>
    <x v="0"/>
    <s v="Z Tamil"/>
    <s v="CID"/>
    <n v="0.01"/>
  </r>
  <r>
    <x v="22"/>
    <x v="1"/>
    <s v="Z Tamil"/>
    <s v="VARAM THARUM ERAIVAA"/>
    <n v="0.03"/>
  </r>
  <r>
    <x v="22"/>
    <x v="1"/>
    <s v="Z Tamil"/>
    <s v="VARAM THARUM ERAIVAA"/>
    <n v="0.03"/>
  </r>
  <r>
    <x v="22"/>
    <x v="1"/>
    <s v="Z Tamil"/>
    <s v="JANSI RANI"/>
    <n v="0.05"/>
  </r>
  <r>
    <x v="22"/>
    <x v="1"/>
    <s v="Z Tamil"/>
    <s v="PUGUNDHA VEEDU"/>
    <n v="0.04"/>
  </r>
  <r>
    <x v="22"/>
    <x v="1"/>
    <s v="Z Tamil"/>
    <s v="PUGUNDHA VEEDU"/>
    <n v="0.04"/>
  </r>
  <r>
    <x v="22"/>
    <x v="1"/>
    <s v="Z Tamil"/>
    <s v="PUGUNDHA VEEDU"/>
    <n v="0.04"/>
  </r>
  <r>
    <x v="22"/>
    <x v="1"/>
    <s v="Z Tamil"/>
    <s v="MAAMIYAR THEVAI"/>
    <n v="0.01"/>
  </r>
  <r>
    <x v="22"/>
    <x v="1"/>
    <s v="Z Tamil"/>
    <s v="CRIME PATROL"/>
    <n v="0.01"/>
  </r>
  <r>
    <x v="23"/>
    <x v="2"/>
    <s v="Z Tamil"/>
    <s v="PUGUNDHA VEEDU"/>
    <n v="0.04"/>
  </r>
  <r>
    <x v="23"/>
    <x v="2"/>
    <s v="Z Tamil"/>
    <s v="PUGUNDHA VEEDU"/>
    <n v="0.04"/>
  </r>
  <r>
    <x v="23"/>
    <x v="2"/>
    <s v="Z Tamil"/>
    <s v="PUGUNDHA VEEDU"/>
    <n v="0.04"/>
  </r>
  <r>
    <x v="23"/>
    <x v="2"/>
    <s v="Z Tamil"/>
    <s v="MAAMIYAR THEVAI"/>
    <n v="0.03"/>
  </r>
  <r>
    <x v="23"/>
    <x v="2"/>
    <s v="Z Tamil"/>
    <s v="MAAMIYAR THEVAI"/>
    <n v="0.03"/>
  </r>
  <r>
    <x v="24"/>
    <x v="3"/>
    <s v="Z Tamil"/>
    <s v="OLIMAYAMANA ETHIRKALAM"/>
    <n v="0.04"/>
  </r>
  <r>
    <x v="24"/>
    <x v="3"/>
    <s v="Z Tamil"/>
    <s v="OLIMAYAMANA ETHIRKALAM"/>
    <n v="0.05"/>
  </r>
  <r>
    <x v="24"/>
    <x v="3"/>
    <s v="Z Tamil"/>
    <s v="VARAM THARUM ERAIVAA"/>
    <n v="0.02"/>
  </r>
  <r>
    <x v="24"/>
    <x v="3"/>
    <s v="Z Tamil"/>
    <s v="VARAM THARUM ERAIVAA"/>
    <n v="0.06"/>
  </r>
  <r>
    <x v="24"/>
    <x v="3"/>
    <s v="Z Tamil"/>
    <s v="PUGUNDHA VEEDU"/>
    <n v="0"/>
  </r>
  <r>
    <x v="25"/>
    <x v="4"/>
    <s v="Z Tamil"/>
    <s v="OLIMAYAMANA ETHIRKALAM"/>
    <n v="0.12"/>
  </r>
  <r>
    <x v="25"/>
    <x v="4"/>
    <s v="Z Tamil"/>
    <s v="OLIMAYAMANA ETHIRKALAM"/>
    <n v="0.08"/>
  </r>
  <r>
    <x v="25"/>
    <x v="4"/>
    <s v="Z Tamil"/>
    <s v="VARAM THARUM ERAIVAA"/>
    <n v="0.04"/>
  </r>
  <r>
    <x v="25"/>
    <x v="4"/>
    <s v="Z Tamil"/>
    <s v="VARAM THARUM ERAIVAA"/>
    <n v="0.04"/>
  </r>
  <r>
    <x v="25"/>
    <x v="4"/>
    <s v="Z Tamil"/>
    <s v="CID"/>
    <n v="0.04"/>
  </r>
  <r>
    <x v="25"/>
    <x v="4"/>
    <s v="Z Tamil"/>
    <s v="CID"/>
    <n v="0.03"/>
  </r>
  <r>
    <x v="25"/>
    <x v="4"/>
    <s v="Z Tamil"/>
    <s v="CID"/>
    <n v="0.04"/>
  </r>
  <r>
    <x v="25"/>
    <x v="4"/>
    <s v="Z Tamil"/>
    <s v="SMILE PLEASE"/>
    <n v="0"/>
  </r>
  <r>
    <x v="25"/>
    <x v="4"/>
    <s v="Z Tamil"/>
    <s v="SMILE PLEASE"/>
    <n v="0.01"/>
  </r>
  <r>
    <x v="26"/>
    <x v="5"/>
    <s v="Z Tamil"/>
    <s v="JANSI RANI"/>
    <n v="0.04"/>
  </r>
  <r>
    <x v="26"/>
    <x v="5"/>
    <s v="Z Tamil"/>
    <s v="PUGUNDHA VEEDU"/>
    <n v="0.01"/>
  </r>
  <r>
    <x v="26"/>
    <x v="5"/>
    <s v="Z Tamil"/>
    <s v="PUGUNDHA VEEDU"/>
    <n v="0.01"/>
  </r>
  <r>
    <x v="26"/>
    <x v="5"/>
    <s v="Z Tamil"/>
    <s v="CID"/>
    <n v="0.04"/>
  </r>
  <r>
    <x v="26"/>
    <x v="5"/>
    <s v="Z Tamil"/>
    <s v="CID"/>
    <n v="0.04"/>
  </r>
  <r>
    <x v="27"/>
    <x v="6"/>
    <s v="Z Tamil"/>
    <s v="VARAM THARUM ERAIVAA"/>
    <n v="0.08"/>
  </r>
  <r>
    <x v="27"/>
    <x v="6"/>
    <s v="Z Tamil"/>
    <s v="VARAM THARUM ERAIVAA"/>
    <n v="0.06"/>
  </r>
  <r>
    <x v="27"/>
    <x v="6"/>
    <s v="Z Tamil"/>
    <s v="VARAM THARUM ERAIVAA"/>
    <n v="0.09"/>
  </r>
  <r>
    <x v="27"/>
    <x v="6"/>
    <s v="Z Tamil"/>
    <s v="PUGUNDHA VEEDU"/>
    <n v="0.04"/>
  </r>
  <r>
    <x v="27"/>
    <x v="6"/>
    <s v="Z Tamil"/>
    <s v="PUGUNDHA VEEDU"/>
    <n v="0.04"/>
  </r>
  <r>
    <x v="27"/>
    <x v="6"/>
    <s v="Z Tamil"/>
    <s v="CID"/>
    <n v="7.0000000000000007E-2"/>
  </r>
  <r>
    <x v="27"/>
    <x v="6"/>
    <s v="Z Tamil"/>
    <s v="CID"/>
    <n v="0.04"/>
  </r>
  <r>
    <x v="27"/>
    <x v="6"/>
    <s v="Z Tamil"/>
    <s v="CID"/>
    <n v="0.03"/>
  </r>
  <r>
    <x v="28"/>
    <x v="0"/>
    <s v="Z Tamil"/>
    <s v="OLIMAYAMANA ETHIRKALAM"/>
    <n v="0.02"/>
  </r>
  <r>
    <x v="28"/>
    <x v="0"/>
    <s v="Z Tamil"/>
    <s v="PUGUNDHA VEEDU"/>
    <n v="0.04"/>
  </r>
  <r>
    <x v="28"/>
    <x v="0"/>
    <s v="Z Tamil"/>
    <s v="TOP 10"/>
    <n v="0.03"/>
  </r>
  <r>
    <x v="28"/>
    <x v="0"/>
    <s v="Z Tamil"/>
    <s v="TOP 10"/>
    <n v="0.05"/>
  </r>
  <r>
    <x v="28"/>
    <x v="0"/>
    <s v="Z Tamil"/>
    <s v="CID"/>
    <n v="0.06"/>
  </r>
  <r>
    <x v="29"/>
    <x v="1"/>
    <s v="Z Tamil"/>
    <s v="OLIMAYAMANA ETHIRKALAM"/>
    <n v="0.06"/>
  </r>
  <r>
    <x v="29"/>
    <x v="1"/>
    <s v="Z Tamil"/>
    <s v="PARAMBARIYA MARUTHUVAM"/>
    <n v="0.06"/>
  </r>
  <r>
    <x v="29"/>
    <x v="1"/>
    <s v="Z Tamil"/>
    <s v="PARAMBARIYA MARUTHUVAM"/>
    <n v="0.06"/>
  </r>
  <r>
    <x v="29"/>
    <x v="1"/>
    <s v="Z Tamil"/>
    <s v="CRIME PATROL"/>
    <n v="0.01"/>
  </r>
  <r>
    <x v="30"/>
    <x v="2"/>
    <s v="Z Tamil"/>
    <s v="OLIMAYAMANA ETHIRKALAM"/>
    <n v="7.0000000000000007E-2"/>
  </r>
  <r>
    <x v="30"/>
    <x v="2"/>
    <s v="Z Tamil"/>
    <s v="VARAM THARUM ERAIVAA"/>
    <n v="7.0000000000000007E-2"/>
  </r>
  <r>
    <x v="30"/>
    <x v="2"/>
    <s v="Z Tamil"/>
    <s v="PARAMBARIYA MARUTHUVAM"/>
    <n v="0.06"/>
  </r>
  <r>
    <x v="30"/>
    <x v="2"/>
    <s v="Z Tamil"/>
    <s v="PARAMBARIYA MARUTHUVAM"/>
    <n v="0.06"/>
  </r>
  <r>
    <x v="30"/>
    <x v="2"/>
    <s v="Z Tamil"/>
    <s v="JANSI RANI"/>
    <n v="0.04"/>
  </r>
  <r>
    <x v="30"/>
    <x v="2"/>
    <s v="Z Tamil"/>
    <s v="PUGUNDHA VEEDU"/>
    <n v="0.06"/>
  </r>
  <r>
    <x v="30"/>
    <x v="2"/>
    <s v="Z Tamil"/>
    <s v="MAAMIYAR THEVAI"/>
    <n v="0.02"/>
  </r>
  <r>
    <x v="31"/>
    <x v="3"/>
    <s v="Z Tamil"/>
    <s v="OLIMAYAMANA ETHIRKALAM"/>
    <n v="0.14000000000000001"/>
  </r>
  <r>
    <x v="31"/>
    <x v="3"/>
    <s v="Z Tamil"/>
    <s v="OLIMAYAMANA ETHIRKALAM"/>
    <n v="7.0000000000000007E-2"/>
  </r>
  <r>
    <x v="31"/>
    <x v="3"/>
    <s v="Z Tamil"/>
    <s v="VARAM THARUM ERAIVAA"/>
    <n v="0.01"/>
  </r>
  <r>
    <x v="31"/>
    <x v="3"/>
    <s v="Z Tamil"/>
    <s v="PUGUNDHA VEEDU"/>
    <n v="0.02"/>
  </r>
  <r>
    <x v="31"/>
    <x v="3"/>
    <s v="Z Tamil"/>
    <s v="PUGUNDHA VEEDU"/>
    <n v="0.02"/>
  </r>
  <r>
    <x v="32"/>
    <x v="4"/>
    <s v="Z Tamil"/>
    <s v="OLIMAYAMANA ETHIRKALAM"/>
    <n v="0.04"/>
  </r>
  <r>
    <x v="32"/>
    <x v="4"/>
    <s v="Z Tamil"/>
    <s v="OLIMAYAMANA ETHIRKALAM"/>
    <n v="0.02"/>
  </r>
  <r>
    <x v="32"/>
    <x v="4"/>
    <s v="Z Tamil"/>
    <s v="VARAM THARUM ERAIVAA"/>
    <n v="0.02"/>
  </r>
  <r>
    <x v="32"/>
    <x v="4"/>
    <s v="Z Tamil"/>
    <s v="VARAM THARUM ERAIVAA"/>
    <n v="0.02"/>
  </r>
  <r>
    <x v="32"/>
    <x v="4"/>
    <s v="Z Tamil"/>
    <s v="CID"/>
    <n v="0.01"/>
  </r>
  <r>
    <x v="32"/>
    <x v="4"/>
    <s v="Z Tamil"/>
    <s v="SMILE PLEASE"/>
    <n v="0.03"/>
  </r>
  <r>
    <x v="32"/>
    <x v="4"/>
    <s v="Z Tamil"/>
    <s v="SMILE PLEASE"/>
    <n v="0"/>
  </r>
  <r>
    <x v="32"/>
    <x v="4"/>
    <s v="Z Tamil"/>
    <s v="SMILE PLEASE"/>
    <n v="0"/>
  </r>
  <r>
    <x v="33"/>
    <x v="5"/>
    <s v="Z Tamil"/>
    <s v="OLIMAYAMANA ETHIRKALAM"/>
    <n v="0.08"/>
  </r>
  <r>
    <x v="33"/>
    <x v="5"/>
    <s v="Z Tamil"/>
    <s v="OLIMAYAMANA ETHIRKALAM"/>
    <n v="0.05"/>
  </r>
  <r>
    <x v="33"/>
    <x v="5"/>
    <s v="Z Tamil"/>
    <s v="MASALA KUDUMBAM"/>
    <n v="0.06"/>
  </r>
  <r>
    <x v="33"/>
    <x v="5"/>
    <s v="Z Tamil"/>
    <s v="PUGUNDHA VEEDU"/>
    <n v="0.11"/>
  </r>
  <r>
    <x v="33"/>
    <x v="5"/>
    <s v="Z Tamil"/>
    <s v="MAAMIYAR THEVAI"/>
    <n v="0.05"/>
  </r>
  <r>
    <x v="33"/>
    <x v="5"/>
    <s v="Z Tamil"/>
    <s v="CID"/>
    <n v="0.01"/>
  </r>
  <r>
    <x v="33"/>
    <x v="5"/>
    <s v="Z Tamil"/>
    <s v="CID"/>
    <n v="0"/>
  </r>
  <r>
    <x v="33"/>
    <x v="5"/>
    <s v="Z Tamil"/>
    <s v="CID"/>
    <n v="0"/>
  </r>
  <r>
    <x v="34"/>
    <x v="6"/>
    <s v="Z Tamil"/>
    <s v="OLIMAYAMANA ETHIRKALAM"/>
    <n v="0.05"/>
  </r>
  <r>
    <x v="34"/>
    <x v="6"/>
    <s v="Z Tamil"/>
    <s v="VARAM THARUM ERAIVAA"/>
    <n v="0.02"/>
  </r>
  <r>
    <x v="34"/>
    <x v="6"/>
    <s v="Z Tamil"/>
    <s v="VARAM THARUM ERAIVAA"/>
    <n v="0.05"/>
  </r>
  <r>
    <x v="34"/>
    <x v="6"/>
    <s v="Z Tamil"/>
    <s v="PARAMBARIYA MARUTHUVAM"/>
    <n v="0.06"/>
  </r>
  <r>
    <x v="34"/>
    <x v="6"/>
    <s v="Z Tamil"/>
    <s v="PARAMBARIYA MARUTHUVAM"/>
    <n v="0.06"/>
  </r>
  <r>
    <x v="34"/>
    <x v="6"/>
    <s v="Z Tamil"/>
    <s v="PARAMBARIYA MARUTHUVAM"/>
    <n v="0.06"/>
  </r>
  <r>
    <x v="34"/>
    <x v="6"/>
    <s v="Z Tamil"/>
    <s v="MASALA KUDUMBAM"/>
    <n v="0.01"/>
  </r>
  <r>
    <x v="34"/>
    <x v="6"/>
    <s v="Z Tamil"/>
    <s v="PUGUNDHA VEEDU"/>
    <n v="7.0000000000000007E-2"/>
  </r>
  <r>
    <x v="34"/>
    <x v="6"/>
    <s v="Z Tamil"/>
    <s v="PUGUNDHA VEEDU"/>
    <n v="0.1"/>
  </r>
  <r>
    <x v="34"/>
    <x v="6"/>
    <s v="Z Tamil"/>
    <s v="MAAMIYAR THEVAI"/>
    <n v="7.0000000000000007E-2"/>
  </r>
  <r>
    <x v="34"/>
    <x v="6"/>
    <s v="Z Tamil"/>
    <s v="CID"/>
    <n v="0.01"/>
  </r>
  <r>
    <x v="34"/>
    <x v="6"/>
    <s v="Z Tamil"/>
    <s v="CID"/>
    <n v="0.02"/>
  </r>
  <r>
    <x v="34"/>
    <x v="6"/>
    <s v="Z Tamil"/>
    <s v="CID"/>
    <n v="0.01"/>
  </r>
  <r>
    <x v="34"/>
    <x v="6"/>
    <s v="Z Tamil"/>
    <s v="CID"/>
    <n v="0.01"/>
  </r>
  <r>
    <x v="35"/>
    <x v="0"/>
    <s v="Z Tamil"/>
    <s v="OLIMAYAMANA ETHIRKALAM"/>
    <n v="0.1"/>
  </r>
  <r>
    <x v="35"/>
    <x v="0"/>
    <s v="Z Tamil"/>
    <s v="VARAM THARUM ERAIVAA"/>
    <n v="0.13"/>
  </r>
  <r>
    <x v="35"/>
    <x v="0"/>
    <s v="Z Tamil"/>
    <s v="PARAMBARIYA MARUTHUVAM"/>
    <n v="0.09"/>
  </r>
  <r>
    <x v="35"/>
    <x v="0"/>
    <s v="Z Tamil"/>
    <s v="PARAMBARIYA MARUTHUVAM"/>
    <n v="0.06"/>
  </r>
  <r>
    <x v="35"/>
    <x v="0"/>
    <s v="Z Tamil"/>
    <s v="PUGUNDHA VEEDU"/>
    <n v="0.04"/>
  </r>
  <r>
    <x v="35"/>
    <x v="0"/>
    <s v="Z Tamil"/>
    <s v="THULASI"/>
    <n v="0.05"/>
  </r>
  <r>
    <x v="35"/>
    <x v="0"/>
    <s v="Z Tamil"/>
    <s v="MAAMIYAR THEVAI"/>
    <n v="0.05"/>
  </r>
  <r>
    <x v="35"/>
    <x v="0"/>
    <s v="Z Tamil"/>
    <s v="CID"/>
    <n v="0.02"/>
  </r>
  <r>
    <x v="35"/>
    <x v="0"/>
    <s v="Z Tamil"/>
    <s v="CID"/>
    <n v="0.02"/>
  </r>
  <r>
    <x v="36"/>
    <x v="1"/>
    <s v="Z Tamil"/>
    <s v="OLIMAYAMANA ETHIRKALAM"/>
    <n v="0.04"/>
  </r>
  <r>
    <x v="36"/>
    <x v="1"/>
    <s v="Z Tamil"/>
    <s v="VARAM THARUM ERAIVAA"/>
    <n v="0.02"/>
  </r>
  <r>
    <x v="36"/>
    <x v="1"/>
    <s v="Z Tamil"/>
    <s v="PARAMBARIYA MARUTHUVAM"/>
    <n v="0.04"/>
  </r>
  <r>
    <x v="36"/>
    <x v="1"/>
    <s v="Z Tamil"/>
    <s v="PARAMBARIYA MARUTHUVAM"/>
    <n v="0.03"/>
  </r>
  <r>
    <x v="36"/>
    <x v="1"/>
    <s v="Z Tamil"/>
    <s v="PUGUNDHA VEEDU"/>
    <n v="0.05"/>
  </r>
  <r>
    <x v="36"/>
    <x v="1"/>
    <s v="Z Tamil"/>
    <s v="PUGUNDHA VEEDU"/>
    <n v="0.05"/>
  </r>
  <r>
    <x v="36"/>
    <x v="1"/>
    <s v="Z Tamil"/>
    <s v="CRIME PATROL"/>
    <n v="0.02"/>
  </r>
  <r>
    <x v="37"/>
    <x v="2"/>
    <s v="Z Tamil"/>
    <s v="OLIMAYAMANA ETHIRKALAM"/>
    <n v="0.04"/>
  </r>
  <r>
    <x v="37"/>
    <x v="2"/>
    <s v="Z Tamil"/>
    <s v="MASALA KUDUMBAM"/>
    <n v="0.02"/>
  </r>
  <r>
    <x v="37"/>
    <x v="2"/>
    <s v="Z Tamil"/>
    <s v="PUGUNDHA VEEDU"/>
    <n v="0.04"/>
  </r>
  <r>
    <x v="37"/>
    <x v="2"/>
    <s v="Z Tamil"/>
    <s v="MAAMIYAR THEVAI"/>
    <n v="0.03"/>
  </r>
  <r>
    <x v="38"/>
    <x v="3"/>
    <s v="Z Tamil"/>
    <s v="OLIMAYAMANA ETHIRKALAM"/>
    <n v="7.0000000000000007E-2"/>
  </r>
  <r>
    <x v="38"/>
    <x v="3"/>
    <s v="Z Tamil"/>
    <s v="OLIMAYAMANA ETHIRKALAM"/>
    <n v="0.06"/>
  </r>
  <r>
    <x v="38"/>
    <x v="3"/>
    <s v="Z Tamil"/>
    <s v="VARAM THARUM ERAIVAA"/>
    <n v="0.02"/>
  </r>
  <r>
    <x v="38"/>
    <x v="3"/>
    <s v="Z Tamil"/>
    <s v="PUGUNDHA VEEDU"/>
    <n v="0.04"/>
  </r>
  <r>
    <x v="38"/>
    <x v="3"/>
    <s v="Z Tamil"/>
    <s v="PUGUNDHA VEEDU"/>
    <n v="0.05"/>
  </r>
  <r>
    <x v="39"/>
    <x v="4"/>
    <s v="Z Tamil"/>
    <s v="OLIMAYAMANA ETHIRKALAM"/>
    <n v="0.06"/>
  </r>
  <r>
    <x v="39"/>
    <x v="4"/>
    <s v="Z Tamil"/>
    <s v="VARAM THARUM ERAIVAA"/>
    <n v="0.05"/>
  </r>
  <r>
    <x v="39"/>
    <x v="4"/>
    <s v="Z Tamil"/>
    <s v="VARAM THARUM ERAIVAA"/>
    <n v="0.05"/>
  </r>
  <r>
    <x v="39"/>
    <x v="4"/>
    <s v="Z Tamil"/>
    <s v="SMILE PLEASE"/>
    <n v="0.01"/>
  </r>
  <r>
    <x v="39"/>
    <x v="4"/>
    <s v="Z Tamil"/>
    <s v="SMILE PLEASE"/>
    <n v="0.01"/>
  </r>
  <r>
    <x v="39"/>
    <x v="4"/>
    <s v="Z Tamil"/>
    <s v="SMILE PLEASE"/>
    <n v="0.02"/>
  </r>
  <r>
    <x v="40"/>
    <x v="5"/>
    <s v="Z Tamil"/>
    <s v="OLIMAYAMANA ETHIRKALAM"/>
    <n v="0.08"/>
  </r>
  <r>
    <x v="40"/>
    <x v="5"/>
    <s v="Z Tamil"/>
    <s v="VARAM THARUM ERAIVAA"/>
    <n v="0.03"/>
  </r>
  <r>
    <x v="40"/>
    <x v="5"/>
    <s v="Z Tamil"/>
    <s v="VARAM THARUM ERAIVAA"/>
    <n v="0.03"/>
  </r>
  <r>
    <x v="40"/>
    <x v="5"/>
    <s v="Z Tamil"/>
    <s v="PUGUNDHA VEEDU"/>
    <n v="0.06"/>
  </r>
  <r>
    <x v="40"/>
    <x v="5"/>
    <s v="Z Tamil"/>
    <s v="PUGUNDHA VEEDU"/>
    <n v="7.0000000000000007E-2"/>
  </r>
  <r>
    <x v="40"/>
    <x v="5"/>
    <s v="Z Tamil"/>
    <s v="PUGUNDHA VEEDU"/>
    <n v="0.06"/>
  </r>
  <r>
    <x v="40"/>
    <x v="5"/>
    <s v="Z Tamil"/>
    <s v="PUGUNDHA VEEDU"/>
    <n v="7.0000000000000007E-2"/>
  </r>
  <r>
    <x v="41"/>
    <x v="6"/>
    <s v="Z Tamil"/>
    <s v="OLIMAYAMANA ETHIRKALAM"/>
    <n v="0.08"/>
  </r>
  <r>
    <x v="41"/>
    <x v="6"/>
    <s v="Z Tamil"/>
    <s v="OLIMAYAMANA ETHIRKALAM"/>
    <n v="0.08"/>
  </r>
  <r>
    <x v="41"/>
    <x v="6"/>
    <s v="Z Tamil"/>
    <s v="VARAM THARUM ERAIVAA"/>
    <n v="0.04"/>
  </r>
  <r>
    <x v="41"/>
    <x v="6"/>
    <s v="Z Tamil"/>
    <s v="VARAM THARUM ERAIVAA"/>
    <n v="0.04"/>
  </r>
  <r>
    <x v="41"/>
    <x v="6"/>
    <s v="Z Tamil"/>
    <s v="PARAMBARIYA MARUTHUVAM"/>
    <n v="0.08"/>
  </r>
  <r>
    <x v="41"/>
    <x v="6"/>
    <s v="Z Tamil"/>
    <s v="PARAMBARIYA MARUTHUVAM"/>
    <n v="0.08"/>
  </r>
  <r>
    <x v="41"/>
    <x v="6"/>
    <s v="Z Tamil"/>
    <s v="PUGUNDHA VEEDU"/>
    <n v="0.02"/>
  </r>
  <r>
    <x v="41"/>
    <x v="6"/>
    <s v="Z Tamil"/>
    <s v="PUGUNDHA VEEDU"/>
    <n v="0.02"/>
  </r>
  <r>
    <x v="41"/>
    <x v="6"/>
    <s v="Z Tamil"/>
    <s v="MAAMIYAR THEVAI"/>
    <n v="0.02"/>
  </r>
  <r>
    <x v="41"/>
    <x v="6"/>
    <s v="Z Tamil"/>
    <s v="SOLLUVATHELLAM UNMAI"/>
    <n v="0.14000000000000001"/>
  </r>
  <r>
    <x v="41"/>
    <x v="6"/>
    <s v="Z Tamil"/>
    <s v="SOLLUVATHELLAM UNMAI"/>
    <n v="0.21"/>
  </r>
  <r>
    <x v="41"/>
    <x v="6"/>
    <s v="Z Tamil"/>
    <s v="LUCKKA KICKKA"/>
    <n v="0.06"/>
  </r>
  <r>
    <x v="42"/>
    <x v="0"/>
    <s v="Z Tamil"/>
    <s v="OLIMAYAMANA ETHIRKALAM"/>
    <n v="0.03"/>
  </r>
  <r>
    <x v="42"/>
    <x v="0"/>
    <s v="Z Tamil"/>
    <s v="OLIMAYAMANA ETHIRKALAM"/>
    <n v="0.03"/>
  </r>
  <r>
    <x v="42"/>
    <x v="0"/>
    <s v="Z Tamil"/>
    <s v="VARAM THARUM ERAIVAA"/>
    <n v="0.04"/>
  </r>
  <r>
    <x v="42"/>
    <x v="0"/>
    <s v="Z Tamil"/>
    <s v="VARAM THARUM ERAIVAA"/>
    <n v="0.06"/>
  </r>
  <r>
    <x v="42"/>
    <x v="0"/>
    <s v="Z Tamil"/>
    <s v="PARAMBARIYA MARUTHUVAM"/>
    <n v="0.04"/>
  </r>
  <r>
    <x v="42"/>
    <x v="0"/>
    <s v="Z Tamil"/>
    <s v="PARAMBARIYA MARUTHUVAM"/>
    <n v="0.04"/>
  </r>
  <r>
    <x v="42"/>
    <x v="0"/>
    <s v="Z Tamil"/>
    <s v="PARAMBARIYA MARUTHUVAM"/>
    <n v="0.06"/>
  </r>
  <r>
    <x v="42"/>
    <x v="0"/>
    <s v="Z Tamil"/>
    <s v="PARAMBARIYA MARUTHUVAM"/>
    <n v="0.03"/>
  </r>
  <r>
    <x v="42"/>
    <x v="0"/>
    <s v="Z Tamil"/>
    <s v="PUGUNDHA VEEDU"/>
    <n v="0.05"/>
  </r>
  <r>
    <x v="42"/>
    <x v="0"/>
    <s v="Z Tamil"/>
    <s v="PUGUNDHA VEEDU"/>
    <n v="0.09"/>
  </r>
  <r>
    <x v="42"/>
    <x v="0"/>
    <s v="Z Tamil"/>
    <s v="THULASI"/>
    <n v="0.03"/>
  </r>
  <r>
    <x v="42"/>
    <x v="0"/>
    <s v="Z Tamil"/>
    <s v="LUCKKA KICKKA"/>
    <n v="0.09"/>
  </r>
  <r>
    <x v="42"/>
    <x v="0"/>
    <s v="Z Tamil"/>
    <s v="CID"/>
    <n v="0.08"/>
  </r>
  <r>
    <x v="42"/>
    <x v="0"/>
    <s v="Z Tamil"/>
    <s v="CID"/>
    <n v="0.08"/>
  </r>
  <r>
    <x v="42"/>
    <x v="0"/>
    <s v="Z Tamil"/>
    <s v="CID"/>
    <n v="0.04"/>
  </r>
  <r>
    <x v="42"/>
    <x v="0"/>
    <s v="Z Tamil"/>
    <s v="CID"/>
    <n v="0.04"/>
  </r>
  <r>
    <x v="43"/>
    <x v="1"/>
    <s v="Z Tamil"/>
    <s v="OLIMAYAMANA ETHIRKALAM"/>
    <n v="0.03"/>
  </r>
  <r>
    <x v="43"/>
    <x v="1"/>
    <s v="Z Tamil"/>
    <s v="VARAM THARUM ERAIVAA"/>
    <n v="0.04"/>
  </r>
  <r>
    <x v="43"/>
    <x v="1"/>
    <s v="Z Tamil"/>
    <s v="VARAM THARUM ERAIVAA"/>
    <n v="0.02"/>
  </r>
  <r>
    <x v="43"/>
    <x v="1"/>
    <s v="Z Tamil"/>
    <s v="PARAMBARIYA MARUTHUVAM"/>
    <n v="0.02"/>
  </r>
  <r>
    <x v="43"/>
    <x v="1"/>
    <s v="Z Tamil"/>
    <s v="PARAMBARIYA MARUTHUVAM"/>
    <n v="0.05"/>
  </r>
  <r>
    <x v="43"/>
    <x v="1"/>
    <s v="Z Tamil"/>
    <s v="PARAMBARIYA MARUTHUVAM"/>
    <n v="0.02"/>
  </r>
  <r>
    <x v="43"/>
    <x v="1"/>
    <s v="Z Tamil"/>
    <s v="PARAMBARIYA MARUTHUVAM"/>
    <n v="0.02"/>
  </r>
  <r>
    <x v="43"/>
    <x v="1"/>
    <s v="Z Tamil"/>
    <s v="MASALA KUDUMBAM"/>
    <n v="0.02"/>
  </r>
  <r>
    <x v="43"/>
    <x v="1"/>
    <s v="Z Tamil"/>
    <s v="PUGUNDHA VEEDU"/>
    <n v="0.06"/>
  </r>
  <r>
    <x v="43"/>
    <x v="1"/>
    <s v="Z Tamil"/>
    <s v="PUGUNDHA VEEDU"/>
    <n v="0.05"/>
  </r>
  <r>
    <x v="43"/>
    <x v="1"/>
    <s v="Z Tamil"/>
    <s v="THULASI"/>
    <n v="0.04"/>
  </r>
  <r>
    <x v="43"/>
    <x v="1"/>
    <s v="Z Tamil"/>
    <s v="CID"/>
    <n v="0.08"/>
  </r>
  <r>
    <x v="43"/>
    <x v="1"/>
    <s v="Z Tamil"/>
    <s v="CID"/>
    <n v="0.06"/>
  </r>
  <r>
    <x v="44"/>
    <x v="2"/>
    <s v="Z Tamil"/>
    <s v="OLIMAYAMANA ETHIRKALAM"/>
    <n v="0.06"/>
  </r>
  <r>
    <x v="44"/>
    <x v="2"/>
    <s v="Z Tamil"/>
    <s v="VARAM THARUM ERAIVAA"/>
    <n v="0.05"/>
  </r>
  <r>
    <x v="44"/>
    <x v="2"/>
    <s v="Z Tamil"/>
    <s v="VARAM THARUM ERAIVAA"/>
    <n v="0.05"/>
  </r>
  <r>
    <x v="44"/>
    <x v="2"/>
    <s v="Z Tamil"/>
    <s v="PARAMBARIYA MARUTHUVAM"/>
    <n v="0.06"/>
  </r>
  <r>
    <x v="44"/>
    <x v="2"/>
    <s v="Z Tamil"/>
    <s v="PARAMBARIYA MARUTHUVAM"/>
    <n v="0.09"/>
  </r>
  <r>
    <x v="44"/>
    <x v="2"/>
    <s v="Z Tamil"/>
    <s v="PARAMBARIYA MARUTHUVAM"/>
    <n v="0.09"/>
  </r>
  <r>
    <x v="44"/>
    <x v="2"/>
    <s v="Z Tamil"/>
    <s v="MASALA KUDUMBAM"/>
    <n v="0.01"/>
  </r>
  <r>
    <x v="44"/>
    <x v="2"/>
    <s v="Z Tamil"/>
    <s v="MARUMANAM"/>
    <n v="0.04"/>
  </r>
  <r>
    <x v="44"/>
    <x v="2"/>
    <s v="Z Tamil"/>
    <s v="PUGUNDHA VEEDU"/>
    <n v="0.05"/>
  </r>
  <r>
    <x v="44"/>
    <x v="2"/>
    <s v="Z Tamil"/>
    <s v="PUGUNDHA VEEDU"/>
    <n v="7.0000000000000007E-2"/>
  </r>
  <r>
    <x v="44"/>
    <x v="2"/>
    <s v="Z Tamil"/>
    <s v="PUGUNDHA VEEDU"/>
    <n v="7.0000000000000007E-2"/>
  </r>
  <r>
    <x v="44"/>
    <x v="2"/>
    <s v="Z Tamil"/>
    <s v="CID"/>
    <n v="0"/>
  </r>
  <r>
    <x v="44"/>
    <x v="2"/>
    <s v="Z Tamil"/>
    <s v="CID"/>
    <n v="0"/>
  </r>
  <r>
    <x v="44"/>
    <x v="2"/>
    <s v="Z Tamil"/>
    <s v="CID"/>
    <n v="0"/>
  </r>
  <r>
    <x v="45"/>
    <x v="3"/>
    <s v="Z Tamil"/>
    <s v="OLIMAYAMANA ETHIRKALAM"/>
    <n v="0.06"/>
  </r>
  <r>
    <x v="45"/>
    <x v="3"/>
    <s v="Z Tamil"/>
    <s v="OLIMAYAMANA ETHIRKALAM"/>
    <n v="0.05"/>
  </r>
  <r>
    <x v="45"/>
    <x v="3"/>
    <s v="Z Tamil"/>
    <s v="VARAM THARUM ERAIVAA"/>
    <n v="0.06"/>
  </r>
  <r>
    <x v="45"/>
    <x v="3"/>
    <s v="Z Tamil"/>
    <s v="VARAM THARUM ERAIVAA"/>
    <n v="0.01"/>
  </r>
  <r>
    <x v="45"/>
    <x v="3"/>
    <s v="Z Tamil"/>
    <s v="PUGUNDHA VEEDU"/>
    <n v="7.0000000000000007E-2"/>
  </r>
  <r>
    <x v="46"/>
    <x v="4"/>
    <s v="Z Tamil"/>
    <s v="OLIMAYAMANA ETHIRKALAM"/>
    <n v="7.0000000000000007E-2"/>
  </r>
  <r>
    <x v="46"/>
    <x v="4"/>
    <s v="Z Tamil"/>
    <s v="OLIMAYAMANA ETHIRKALAM"/>
    <n v="0.04"/>
  </r>
  <r>
    <x v="46"/>
    <x v="4"/>
    <s v="Z Tamil"/>
    <s v="VARAM THARUM ERAIVAA"/>
    <n v="0.02"/>
  </r>
  <r>
    <x v="46"/>
    <x v="4"/>
    <s v="Z Tamil"/>
    <s v="CID"/>
    <n v="0"/>
  </r>
  <r>
    <x v="46"/>
    <x v="4"/>
    <s v="Z Tamil"/>
    <s v="CID"/>
    <n v="0.02"/>
  </r>
  <r>
    <x v="46"/>
    <x v="4"/>
    <s v="Z Tamil"/>
    <s v="CID"/>
    <n v="0.02"/>
  </r>
  <r>
    <x v="46"/>
    <x v="4"/>
    <s v="Z Tamil"/>
    <s v="CID"/>
    <n v="0.02"/>
  </r>
  <r>
    <x v="46"/>
    <x v="4"/>
    <s v="Z Tamil"/>
    <s v="CID"/>
    <n v="0.04"/>
  </r>
  <r>
    <x v="46"/>
    <x v="4"/>
    <s v="Z Tamil"/>
    <s v="CID"/>
    <n v="0.05"/>
  </r>
  <r>
    <x v="46"/>
    <x v="4"/>
    <s v="Z Tamil"/>
    <s v="CID"/>
    <n v="0.02"/>
  </r>
  <r>
    <x v="47"/>
    <x v="5"/>
    <s v="Z Tamil"/>
    <s v="OLIMAYAMANA ETHIRKALAM"/>
    <n v="7.0000000000000007E-2"/>
  </r>
  <r>
    <x v="47"/>
    <x v="5"/>
    <s v="Z Tamil"/>
    <s v="VARAM THARUM ERAIVAA"/>
    <n v="0.04"/>
  </r>
  <r>
    <x v="47"/>
    <x v="5"/>
    <s v="Z Tamil"/>
    <s v="PARAMBARIYA MARUTHUVAM"/>
    <n v="0.04"/>
  </r>
  <r>
    <x v="47"/>
    <x v="5"/>
    <s v="Z Tamil"/>
    <s v="PARAMBARIYA MARUTHUVAM"/>
    <n v="0.02"/>
  </r>
  <r>
    <x v="47"/>
    <x v="5"/>
    <s v="Z Tamil"/>
    <s v="PARAMBARIYA MARUTHUVAM"/>
    <n v="0.03"/>
  </r>
  <r>
    <x v="47"/>
    <x v="5"/>
    <s v="Z Tamil"/>
    <s v="PARAMBARIYA MARUTHUVAM"/>
    <n v="0.03"/>
  </r>
  <r>
    <x v="47"/>
    <x v="5"/>
    <s v="Z Tamil"/>
    <s v="PARAMBARIYA MARUTHUVAM"/>
    <n v="0.03"/>
  </r>
  <r>
    <x v="47"/>
    <x v="5"/>
    <s v="Z Tamil"/>
    <s v="MARUMANAM"/>
    <n v="7.0000000000000007E-2"/>
  </r>
  <r>
    <x v="47"/>
    <x v="5"/>
    <s v="Z Tamil"/>
    <s v="PUGUNDHA VEEDU"/>
    <n v="0.05"/>
  </r>
  <r>
    <x v="47"/>
    <x v="5"/>
    <s v="Z Tamil"/>
    <s v="PUGUNDHA VEEDU"/>
    <n v="0.06"/>
  </r>
  <r>
    <x v="47"/>
    <x v="5"/>
    <s v="Z Tamil"/>
    <s v="PUGUNDHA VEEDU"/>
    <n v="0.06"/>
  </r>
  <r>
    <x v="47"/>
    <x v="5"/>
    <s v="Z Tamil"/>
    <s v="MAAMIYAR THEVAI"/>
    <n v="0.03"/>
  </r>
  <r>
    <x v="47"/>
    <x v="5"/>
    <s v="Z Tamil"/>
    <s v="TOP 10"/>
    <n v="7.0000000000000007E-2"/>
  </r>
  <r>
    <x v="47"/>
    <x v="5"/>
    <s v="Z Tamil"/>
    <s v="CID"/>
    <n v="7.0000000000000007E-2"/>
  </r>
  <r>
    <x v="47"/>
    <x v="5"/>
    <s v="Z Tamil"/>
    <s v="CID"/>
    <n v="0.04"/>
  </r>
  <r>
    <x v="47"/>
    <x v="5"/>
    <s v="Z Tamil"/>
    <s v="CID"/>
    <n v="7.0000000000000007E-2"/>
  </r>
  <r>
    <x v="48"/>
    <x v="6"/>
    <s v="Z Tamil"/>
    <s v="PARAMBARIYA MARUTHUVAM"/>
    <n v="0.05"/>
  </r>
  <r>
    <x v="48"/>
    <x v="6"/>
    <s v="Z Tamil"/>
    <s v="PARAMBARIYA MARUTHUVAM"/>
    <n v="7.0000000000000007E-2"/>
  </r>
  <r>
    <x v="48"/>
    <x v="6"/>
    <s v="Z Tamil"/>
    <s v="PARAMBARIYA MARUTHUVAM"/>
    <n v="0.05"/>
  </r>
  <r>
    <x v="48"/>
    <x v="6"/>
    <s v="Z Tamil"/>
    <s v="MARUMANAM"/>
    <n v="0.03"/>
  </r>
  <r>
    <x v="48"/>
    <x v="6"/>
    <s v="Z Tamil"/>
    <s v="PUGUNDHA VEEDU"/>
    <n v="0.06"/>
  </r>
  <r>
    <x v="48"/>
    <x v="6"/>
    <s v="Z Tamil"/>
    <s v="PUGUNDHA VEEDU"/>
    <n v="7.0000000000000007E-2"/>
  </r>
  <r>
    <x v="48"/>
    <x v="6"/>
    <s v="Z Tamil"/>
    <s v="PUGUNDHA VEEDU"/>
    <n v="7.0000000000000007E-2"/>
  </r>
  <r>
    <x v="48"/>
    <x v="6"/>
    <s v="Z Tamil"/>
    <s v="PUGUNDHA VEEDU"/>
    <n v="0.06"/>
  </r>
  <r>
    <x v="48"/>
    <x v="6"/>
    <s v="Z Tamil"/>
    <s v="PUGUNDHA VEEDU"/>
    <n v="0.06"/>
  </r>
  <r>
    <x v="48"/>
    <x v="6"/>
    <s v="Z Tamil"/>
    <s v="CID"/>
    <n v="0.02"/>
  </r>
  <r>
    <x v="48"/>
    <x v="6"/>
    <s v="Z Tamil"/>
    <s v="CID"/>
    <n v="0.06"/>
  </r>
  <r>
    <x v="49"/>
    <x v="0"/>
    <s v="Z Tamil"/>
    <s v="PARAMBARIYA MARUTHUVAM"/>
    <n v="0.05"/>
  </r>
  <r>
    <x v="49"/>
    <x v="0"/>
    <s v="Z Tamil"/>
    <s v="TMF NIJAM"/>
    <n v="0.01"/>
  </r>
  <r>
    <x v="49"/>
    <x v="0"/>
    <s v="Z Tamil"/>
    <s v="TMF NIJAM"/>
    <n v="0.02"/>
  </r>
  <r>
    <x v="49"/>
    <x v="0"/>
    <s v="Z Tamil"/>
    <s v="TMF NIJAM"/>
    <n v="0.01"/>
  </r>
  <r>
    <x v="0"/>
    <x v="0"/>
    <s v="Z Telugu"/>
    <s v="PUNARVIVAHAM"/>
    <n v="0.25"/>
  </r>
  <r>
    <x v="0"/>
    <x v="0"/>
    <s v="Z Telugu"/>
    <s v="PELLINATI PRAMANALU"/>
    <n v="0.23"/>
  </r>
  <r>
    <x v="0"/>
    <x v="0"/>
    <s v="Z Telugu"/>
    <s v="SWASTIK MASALA BINDAS"/>
    <n v="0.09"/>
  </r>
  <r>
    <x v="0"/>
    <x v="0"/>
    <s v="Z Telugu"/>
    <s v="GANGATHO RAMBABU"/>
    <n v="0.08"/>
  </r>
  <r>
    <x v="0"/>
    <x v="0"/>
    <s v="Z Telugu"/>
    <s v="GADASRI AATA SOGASARI KODALU-2"/>
    <n v="0.01"/>
  </r>
  <r>
    <x v="1"/>
    <x v="1"/>
    <s v="Z Telugu"/>
    <s v="SWASTIK MASALA BINDAS"/>
    <n v="0.09"/>
  </r>
  <r>
    <x v="1"/>
    <x v="1"/>
    <s v="Z Telugu"/>
    <s v="SWASTIK MASALA BINDAS"/>
    <n v="0.02"/>
  </r>
  <r>
    <x v="1"/>
    <x v="1"/>
    <s v="Z Telugu"/>
    <s v="SWASTIK MASALA BINDAS"/>
    <n v="0.05"/>
  </r>
  <r>
    <x v="1"/>
    <x v="1"/>
    <s v="Z Telugu"/>
    <s v="GADASRI AATA SOGASARI KODALU-2"/>
    <n v="0.04"/>
  </r>
  <r>
    <x v="1"/>
    <x v="1"/>
    <s v="Z Telugu"/>
    <s v="GADASRI AATA SOGASARI KODALU-2"/>
    <n v="0"/>
  </r>
  <r>
    <x v="2"/>
    <x v="2"/>
    <s v="Z Telugu"/>
    <s v="GADASRI AATA SOGASARI KODALU-2"/>
    <n v="0.02"/>
  </r>
  <r>
    <x v="2"/>
    <x v="2"/>
    <s v="Z Telugu"/>
    <s v="GADASRI AATA SOGASARI KODALU-2"/>
    <n v="0.02"/>
  </r>
  <r>
    <x v="2"/>
    <x v="2"/>
    <s v="Z Telugu"/>
    <s v="GADASRI AATA SOGASARI KODALU-2"/>
    <n v="0.01"/>
  </r>
  <r>
    <x v="2"/>
    <x v="2"/>
    <s v="Z Telugu"/>
    <s v="GADASRI AATA SOGASARI KODALU-2"/>
    <n v="0.01"/>
  </r>
  <r>
    <x v="3"/>
    <x v="3"/>
    <s v="Z Telugu"/>
    <s v="TGF ENGLISH VINGLISH"/>
    <n v="0.21"/>
  </r>
  <r>
    <x v="3"/>
    <x v="3"/>
    <s v="Z Telugu"/>
    <s v="TGF ENGLISH VINGLISH"/>
    <n v="0.21"/>
  </r>
  <r>
    <x v="3"/>
    <x v="3"/>
    <s v="Z Telugu"/>
    <s v="TGF ENGLISH VINGLISH"/>
    <n v="0.21"/>
  </r>
  <r>
    <x v="4"/>
    <x v="4"/>
    <s v="Z Telugu"/>
    <s v="TGF NAGAVALLI"/>
    <n v="7.0000000000000007E-2"/>
  </r>
  <r>
    <x v="4"/>
    <x v="4"/>
    <s v="Z Telugu"/>
    <s v="TGF NAGAVALLI"/>
    <n v="0.16"/>
  </r>
  <r>
    <x v="4"/>
    <x v="4"/>
    <s v="Z Telugu"/>
    <s v="TGF NAGAVALLI"/>
    <n v="0.14000000000000001"/>
  </r>
  <r>
    <x v="4"/>
    <x v="4"/>
    <s v="Z Telugu"/>
    <s v="TGF NAGAVALLI"/>
    <n v="0.19"/>
  </r>
  <r>
    <x v="4"/>
    <x v="4"/>
    <s v="Z Telugu"/>
    <s v="TGF KRISHNA"/>
    <n v="0.08"/>
  </r>
  <r>
    <x v="4"/>
    <x v="4"/>
    <s v="Z Telugu"/>
    <s v="TGF KRISHNA"/>
    <n v="0.11"/>
  </r>
  <r>
    <x v="4"/>
    <x v="4"/>
    <s v="Z Telugu"/>
    <s v="TGF KRISHNA"/>
    <n v="0.21"/>
  </r>
  <r>
    <x v="5"/>
    <x v="5"/>
    <s v="Z Telugu"/>
    <s v="RADHAKALYANAM"/>
    <n v="0.21"/>
  </r>
  <r>
    <x v="5"/>
    <x v="5"/>
    <s v="Z Telugu"/>
    <s v="BANGARU KUTUMBAM"/>
    <n v="0.18"/>
  </r>
  <r>
    <x v="5"/>
    <x v="5"/>
    <s v="Z Telugu"/>
    <s v="BANGARU KUTUMBAM"/>
    <n v="0.17"/>
  </r>
  <r>
    <x v="5"/>
    <x v="5"/>
    <s v="Z Telugu"/>
    <s v="GADASRI AATA SOGASARI KODALU-2"/>
    <n v="0.09"/>
  </r>
  <r>
    <x v="5"/>
    <x v="5"/>
    <s v="Z Telugu"/>
    <s v="GADASRI AATA SOGASARI KODALU-2"/>
    <n v="0.04"/>
  </r>
  <r>
    <x v="6"/>
    <x v="6"/>
    <s v="Z Telugu"/>
    <s v="RADHAKALYANAM"/>
    <n v="0.27"/>
  </r>
  <r>
    <x v="6"/>
    <x v="6"/>
    <s v="Z Telugu"/>
    <s v="VILAN SAI ANTE SAI"/>
    <n v="0.12"/>
  </r>
  <r>
    <x v="6"/>
    <x v="6"/>
    <s v="Z Telugu"/>
    <s v="VILAN SAI ANTE SAI"/>
    <n v="0.04"/>
  </r>
  <r>
    <x v="6"/>
    <x v="6"/>
    <s v="Z Telugu"/>
    <s v="GADASRI AATA SOGASARI KODALU-2"/>
    <n v="0.01"/>
  </r>
  <r>
    <x v="6"/>
    <x v="6"/>
    <s v="Z Telugu"/>
    <s v="GADASRI AATA SOGASARI KODALU-2"/>
    <n v="0.02"/>
  </r>
  <r>
    <x v="7"/>
    <x v="0"/>
    <s v="Z Telugu"/>
    <s v="SWASTIK MASALA BINDAS"/>
    <n v="0.17"/>
  </r>
  <r>
    <x v="7"/>
    <x v="0"/>
    <s v="Z Telugu"/>
    <s v="GADASRI AATA SOGASARI KODALU-2"/>
    <n v="0.03"/>
  </r>
  <r>
    <x v="8"/>
    <x v="1"/>
    <s v="Z Telugu"/>
    <s v="PUNARVIVAHAM"/>
    <n v="0.05"/>
  </r>
  <r>
    <x v="8"/>
    <x v="1"/>
    <s v="Z Telugu"/>
    <s v="SWASTIK MASALA BINDAS"/>
    <n v="0.08"/>
  </r>
  <r>
    <x v="8"/>
    <x v="1"/>
    <s v="Z Telugu"/>
    <s v="SWASTIK MASALA BINDAS"/>
    <n v="0.04"/>
  </r>
  <r>
    <x v="9"/>
    <x v="2"/>
    <s v="Z Telugu"/>
    <s v="FROOTI LUCK KICK"/>
    <n v="0.16"/>
  </r>
  <r>
    <x v="9"/>
    <x v="2"/>
    <s v="Z Telugu"/>
    <s v="FROOTI LUCK KICK"/>
    <n v="0.06"/>
  </r>
  <r>
    <x v="9"/>
    <x v="2"/>
    <s v="Z Telugu"/>
    <s v="FROOTI LUCK KICK"/>
    <n v="0.05"/>
  </r>
  <r>
    <x v="10"/>
    <x v="3"/>
    <s v="Z Telugu"/>
    <s v="TGF KOTHA BANGARU LOKA"/>
    <n v="0.14000000000000001"/>
  </r>
  <r>
    <x v="10"/>
    <x v="3"/>
    <s v="Z Telugu"/>
    <s v="TGF KOTHA BANGARU LOKA"/>
    <n v="0.03"/>
  </r>
  <r>
    <x v="10"/>
    <x v="3"/>
    <s v="Z Telugu"/>
    <s v="TGF KOTHA BANGARU LOKA"/>
    <n v="0.12"/>
  </r>
  <r>
    <x v="11"/>
    <x v="4"/>
    <s v="Z Telugu"/>
    <s v="TGF EK NIRANJAN"/>
    <n v="0.11"/>
  </r>
  <r>
    <x v="11"/>
    <x v="4"/>
    <s v="Z Telugu"/>
    <s v="TGF EK NIRANJAN"/>
    <n v="0.15"/>
  </r>
  <r>
    <x v="11"/>
    <x v="4"/>
    <s v="Z Telugu"/>
    <s v="TGF EK NIRANJAN"/>
    <n v="0.13"/>
  </r>
  <r>
    <x v="12"/>
    <x v="5"/>
    <s v="Z Telugu"/>
    <s v="PUNARVIVAHAM"/>
    <n v="0.11"/>
  </r>
  <r>
    <x v="12"/>
    <x v="5"/>
    <s v="Z Telugu"/>
    <s v="PUNARVIVAHAM"/>
    <n v="0.09"/>
  </r>
  <r>
    <x v="12"/>
    <x v="5"/>
    <s v="Z Telugu"/>
    <s v="PASUPU KUMKUMA"/>
    <n v="0.3"/>
  </r>
  <r>
    <x v="12"/>
    <x v="5"/>
    <s v="Z Telugu"/>
    <s v="BANGARU KUTUMBAM"/>
    <n v="0.11"/>
  </r>
  <r>
    <x v="12"/>
    <x v="5"/>
    <s v="Z Telugu"/>
    <s v="BANGARU KUTUMBAM"/>
    <n v="0.15"/>
  </r>
  <r>
    <x v="12"/>
    <x v="5"/>
    <s v="Z Telugu"/>
    <s v="BANGARU KUTUMBAM"/>
    <n v="0.13"/>
  </r>
  <r>
    <x v="12"/>
    <x v="5"/>
    <s v="Z Telugu"/>
    <s v="GADASRI AATA SOGASARI KODALU-2"/>
    <n v="0.06"/>
  </r>
  <r>
    <x v="12"/>
    <x v="5"/>
    <s v="Z Telugu"/>
    <s v="GADASRI AATA SOGASARI KODALU-2"/>
    <n v="0.03"/>
  </r>
  <r>
    <x v="12"/>
    <x v="5"/>
    <s v="Z Telugu"/>
    <s v="GADASRI AATA SOGASARI KODALU-2"/>
    <n v="0.03"/>
  </r>
  <r>
    <x v="13"/>
    <x v="6"/>
    <s v="Z Telugu"/>
    <s v="PUNARVIVAHAM"/>
    <n v="0.05"/>
  </r>
  <r>
    <x v="13"/>
    <x v="6"/>
    <s v="Z Telugu"/>
    <s v="PUNARVIVAHAM"/>
    <n v="7.0000000000000007E-2"/>
  </r>
  <r>
    <x v="13"/>
    <x v="6"/>
    <s v="Z Telugu"/>
    <s v="PELLINATI PRAMANALU"/>
    <n v="0.18"/>
  </r>
  <r>
    <x v="13"/>
    <x v="6"/>
    <s v="Z Telugu"/>
    <s v="PELLINATI PRAMANALU"/>
    <n v="0.19"/>
  </r>
  <r>
    <x v="13"/>
    <x v="6"/>
    <s v="Z Telugu"/>
    <s v="VILAN SAI ANTE SAI-GF"/>
    <n v="7.0000000000000007E-2"/>
  </r>
  <r>
    <x v="13"/>
    <x v="6"/>
    <s v="Z Telugu"/>
    <s v="VILAN SAI ANTE SAI-GF"/>
    <n v="0.09"/>
  </r>
  <r>
    <x v="13"/>
    <x v="6"/>
    <s v="Z Telugu"/>
    <s v="VILAN SAI ANTE SAI-GF"/>
    <n v="0.05"/>
  </r>
  <r>
    <x v="13"/>
    <x v="6"/>
    <s v="Z Telugu"/>
    <s v="VILAN SAI ANTE SAI-GF"/>
    <n v="7.0000000000000007E-2"/>
  </r>
  <r>
    <x v="14"/>
    <x v="0"/>
    <s v="Z Telugu"/>
    <s v="PASUPU KUMKUMA"/>
    <n v="0.28000000000000003"/>
  </r>
  <r>
    <x v="14"/>
    <x v="0"/>
    <s v="Z Telugu"/>
    <s v="SWASTIK MASALA BINDAS"/>
    <n v="0.28999999999999998"/>
  </r>
  <r>
    <x v="14"/>
    <x v="0"/>
    <s v="Z Telugu"/>
    <s v="SWASTIK MASALA BINDAS"/>
    <n v="0.37"/>
  </r>
  <r>
    <x v="14"/>
    <x v="0"/>
    <s v="Z Telugu"/>
    <s v="SWASTIK MASALA BINDAS"/>
    <n v="0.24"/>
  </r>
  <r>
    <x v="15"/>
    <x v="1"/>
    <s v="Z Telugu"/>
    <s v="PASUPU KUMKUMA"/>
    <n v="0.38"/>
  </r>
  <r>
    <x v="15"/>
    <x v="1"/>
    <s v="Z Telugu"/>
    <s v="SWASTIK MASALA BINDAS"/>
    <n v="0.03"/>
  </r>
  <r>
    <x v="15"/>
    <x v="1"/>
    <s v="Z Telugu"/>
    <s v="SWASTIK MASALA BINDAS"/>
    <n v="0.09"/>
  </r>
  <r>
    <x v="15"/>
    <x v="1"/>
    <s v="Z Telugu"/>
    <s v="GADASRI AATA SOGASARI KODALU-2"/>
    <n v="0.05"/>
  </r>
  <r>
    <x v="16"/>
    <x v="2"/>
    <s v="Z Telugu"/>
    <s v="PUNARVIVAHAM"/>
    <n v="0.09"/>
  </r>
  <r>
    <x v="16"/>
    <x v="2"/>
    <s v="Z Telugu"/>
    <s v="GANGATHO RAMBABU"/>
    <n v="0.05"/>
  </r>
  <r>
    <x v="16"/>
    <x v="2"/>
    <s v="Z Telugu"/>
    <s v="GADASRI AATA SOGASARI KODALU-2"/>
    <n v="0.01"/>
  </r>
  <r>
    <x v="18"/>
    <x v="4"/>
    <s v="Z Telugu"/>
    <s v="TGF SUDIGADU"/>
    <n v="0.39"/>
  </r>
  <r>
    <x v="18"/>
    <x v="4"/>
    <s v="Z Telugu"/>
    <s v="TGF SUDIGADU"/>
    <n v="0.46"/>
  </r>
  <r>
    <x v="18"/>
    <x v="4"/>
    <s v="Z Telugu"/>
    <s v="TGF SUDIGADU"/>
    <n v="0.4"/>
  </r>
  <r>
    <x v="18"/>
    <x v="4"/>
    <s v="Z Telugu"/>
    <s v="TGF MOGUDU"/>
    <n v="0.18"/>
  </r>
  <r>
    <x v="18"/>
    <x v="4"/>
    <s v="Z Telugu"/>
    <s v="TGF MOGUDU"/>
    <n v="0.08"/>
  </r>
  <r>
    <x v="18"/>
    <x v="4"/>
    <s v="Z Telugu"/>
    <s v="TGF MOGUDU"/>
    <n v="0.17"/>
  </r>
  <r>
    <x v="18"/>
    <x v="4"/>
    <s v="Z Telugu"/>
    <s v="TGF MOGUDU"/>
    <n v="0.14000000000000001"/>
  </r>
  <r>
    <x v="18"/>
    <x v="4"/>
    <s v="Z Telugu"/>
    <s v="TGF MOGUDU"/>
    <n v="0.18"/>
  </r>
  <r>
    <x v="18"/>
    <x v="4"/>
    <s v="Z Telugu"/>
    <s v="TGF MOGUDU"/>
    <n v="0.1"/>
  </r>
  <r>
    <x v="19"/>
    <x v="5"/>
    <s v="Z Telugu"/>
    <s v="BANGARU KUTUMBAM"/>
    <n v="0.26"/>
  </r>
  <r>
    <x v="19"/>
    <x v="5"/>
    <s v="Z Telugu"/>
    <s v="BANGARU KUTUMBAM"/>
    <n v="0.24"/>
  </r>
  <r>
    <x v="19"/>
    <x v="5"/>
    <s v="Z Telugu"/>
    <s v="BANGARU KUTUMBAM"/>
    <n v="0.18"/>
  </r>
  <r>
    <x v="19"/>
    <x v="5"/>
    <s v="Z Telugu"/>
    <s v="BANGARU KUTUMBAM"/>
    <n v="0.32"/>
  </r>
  <r>
    <x v="19"/>
    <x v="5"/>
    <s v="Z Telugu"/>
    <s v="BANGARU KUTUMBAM"/>
    <n v="0.22"/>
  </r>
  <r>
    <x v="19"/>
    <x v="5"/>
    <s v="Z Telugu"/>
    <s v="GANGATHO RAMBABU"/>
    <n v="0.16"/>
  </r>
  <r>
    <x v="20"/>
    <x v="6"/>
    <s v="Z Telugu"/>
    <s v="RADHAKALYANAM"/>
    <n v="0.17"/>
  </r>
  <r>
    <x v="20"/>
    <x v="6"/>
    <s v="Z Telugu"/>
    <s v="VILAN SAI ANTE SAI-GF"/>
    <n v="0.12"/>
  </r>
  <r>
    <x v="20"/>
    <x v="6"/>
    <s v="Z Telugu"/>
    <s v="VILAN SAI ANTE SAI-GF"/>
    <n v="0.13"/>
  </r>
  <r>
    <x v="21"/>
    <x v="0"/>
    <s v="Z Telugu"/>
    <s v="PASUPU KUMKUMA"/>
    <n v="0.39"/>
  </r>
  <r>
    <x v="21"/>
    <x v="0"/>
    <s v="Z Telugu"/>
    <s v="MUDDUBIDDA"/>
    <n v="0.3"/>
  </r>
  <r>
    <x v="21"/>
    <x v="0"/>
    <s v="Z Telugu"/>
    <s v="SWASTIK MASALA BINDAS"/>
    <n v="0.1"/>
  </r>
  <r>
    <x v="21"/>
    <x v="0"/>
    <s v="Z Telugu"/>
    <s v="SWASTIK MASALA BINDAS"/>
    <n v="0.2"/>
  </r>
  <r>
    <x v="21"/>
    <x v="0"/>
    <s v="Z Telugu"/>
    <s v="SWASTIK MASALA BINDAS"/>
    <n v="0.13"/>
  </r>
  <r>
    <x v="22"/>
    <x v="1"/>
    <s v="Z Telugu"/>
    <s v="PUNARVIVAHAM"/>
    <n v="0.08"/>
  </r>
  <r>
    <x v="22"/>
    <x v="1"/>
    <s v="Z Telugu"/>
    <s v="MUDDUBIDDA"/>
    <n v="0.25"/>
  </r>
  <r>
    <x v="22"/>
    <x v="1"/>
    <s v="Z Telugu"/>
    <s v="SWASTIK MASALA BINDAS"/>
    <n v="0.13"/>
  </r>
  <r>
    <x v="22"/>
    <x v="1"/>
    <s v="Z Telugu"/>
    <s v="SWASTIK MASALA BINDAS"/>
    <n v="0.03"/>
  </r>
  <r>
    <x v="23"/>
    <x v="2"/>
    <s v="Z Telugu"/>
    <s v="PUNARVIVAHAM"/>
    <n v="0.1"/>
  </r>
  <r>
    <x v="23"/>
    <x v="2"/>
    <s v="Z Telugu"/>
    <s v="RADHAKALYANAM"/>
    <n v="0.2"/>
  </r>
  <r>
    <x v="23"/>
    <x v="2"/>
    <s v="Z Telugu"/>
    <s v="FROOTI LUCK KICK"/>
    <n v="0.08"/>
  </r>
  <r>
    <x v="23"/>
    <x v="2"/>
    <s v="Z Telugu"/>
    <s v="FROOTI LUCK KICK"/>
    <n v="0.09"/>
  </r>
  <r>
    <x v="24"/>
    <x v="3"/>
    <s v="Z Telugu"/>
    <s v="TGF PILLA ZAMEENDAR"/>
    <n v="0.12"/>
  </r>
  <r>
    <x v="24"/>
    <x v="3"/>
    <s v="Z Telugu"/>
    <s v="TGF PILLA ZAMEENDAR"/>
    <n v="0.37"/>
  </r>
  <r>
    <x v="24"/>
    <x v="3"/>
    <s v="Z Telugu"/>
    <s v="TGF PILLA ZAMEENDAR"/>
    <n v="0.06"/>
  </r>
  <r>
    <x v="25"/>
    <x v="4"/>
    <s v="Z Telugu"/>
    <s v="TGF PANCHAKSHARI"/>
    <n v="0.1"/>
  </r>
  <r>
    <x v="25"/>
    <x v="4"/>
    <s v="Z Telugu"/>
    <s v="TGF PANCHAKSHARI"/>
    <n v="0.11"/>
  </r>
  <r>
    <x v="25"/>
    <x v="4"/>
    <s v="Z Telugu"/>
    <s v="TGF PANCHAKSHARI"/>
    <n v="0.06"/>
  </r>
  <r>
    <x v="25"/>
    <x v="4"/>
    <s v="Z Telugu"/>
    <s v="TGF PANCHAKSHARI"/>
    <n v="0.15"/>
  </r>
  <r>
    <x v="25"/>
    <x v="4"/>
    <s v="Z Telugu"/>
    <s v="TGF DAMMU"/>
    <n v="0.33"/>
  </r>
  <r>
    <x v="25"/>
    <x v="4"/>
    <s v="Z Telugu"/>
    <s v="TGF DAMMU"/>
    <n v="0.41"/>
  </r>
  <r>
    <x v="26"/>
    <x v="5"/>
    <s v="Z Telugu"/>
    <s v="GADASRI AATA SOGASARI KODALU-2"/>
    <n v="0.03"/>
  </r>
  <r>
    <x v="26"/>
    <x v="5"/>
    <s v="Z Telugu"/>
    <s v="GADASRI AATA SOGASARI KODALU-2"/>
    <n v="0.03"/>
  </r>
  <r>
    <x v="26"/>
    <x v="5"/>
    <s v="Z Telugu"/>
    <s v="GADASRI AATA SOGASARI KODALU-2"/>
    <n v="0.01"/>
  </r>
  <r>
    <x v="27"/>
    <x v="6"/>
    <s v="Z Telugu"/>
    <s v="PUNARVIVAHAM"/>
    <n v="0.18"/>
  </r>
  <r>
    <x v="27"/>
    <x v="6"/>
    <s v="Z Telugu"/>
    <s v="GANGATHO RAMBABU"/>
    <n v="0.15"/>
  </r>
  <r>
    <x v="28"/>
    <x v="0"/>
    <s v="Z Telugu"/>
    <s v="MANGAMMA GARI MANAVARALU"/>
    <n v="0.27"/>
  </r>
  <r>
    <x v="28"/>
    <x v="0"/>
    <s v="Z Telugu"/>
    <s v="MANGAMMA GARI MANAVARALU"/>
    <n v="0.14000000000000001"/>
  </r>
  <r>
    <x v="29"/>
    <x v="1"/>
    <s v="Z Telugu"/>
    <s v="PUNARVIVAHAM"/>
    <n v="7.0000000000000007E-2"/>
  </r>
  <r>
    <x v="29"/>
    <x v="1"/>
    <s v="Z Telugu"/>
    <s v="RADHAKALYANAM"/>
    <n v="0.16"/>
  </r>
  <r>
    <x v="29"/>
    <x v="1"/>
    <s v="Z Telugu"/>
    <s v="BRUNDHAVANAM"/>
    <n v="0.11"/>
  </r>
  <r>
    <x v="30"/>
    <x v="2"/>
    <s v="Z Telugu"/>
    <s v="PUNARVIVAHAM"/>
    <n v="0.12"/>
  </r>
  <r>
    <x v="30"/>
    <x v="2"/>
    <s v="Z Telugu"/>
    <s v="PUNARVIVAHAM"/>
    <n v="0.18"/>
  </r>
  <r>
    <x v="30"/>
    <x v="2"/>
    <s v="Z Telugu"/>
    <s v="PUNARVIVAHAM"/>
    <n v="0.16"/>
  </r>
  <r>
    <x v="30"/>
    <x v="2"/>
    <s v="Z Telugu"/>
    <s v="MANGAMMA GARI MANAVARALU"/>
    <n v="0.19"/>
  </r>
  <r>
    <x v="30"/>
    <x v="2"/>
    <s v="Z Telugu"/>
    <s v="MANGAMMA GARI MANAVARALU"/>
    <n v="0.22"/>
  </r>
  <r>
    <x v="31"/>
    <x v="3"/>
    <s v="Z Telugu"/>
    <s v="TGF NAKILI"/>
    <n v="0.15"/>
  </r>
  <r>
    <x v="31"/>
    <x v="3"/>
    <s v="Z Telugu"/>
    <s v="TGF NAKILI"/>
    <n v="0.03"/>
  </r>
  <r>
    <x v="32"/>
    <x v="4"/>
    <s v="Z Telugu"/>
    <s v="TGF BODYGUARD"/>
    <n v="0.17"/>
  </r>
  <r>
    <x v="32"/>
    <x v="4"/>
    <s v="Z Telugu"/>
    <s v="TGF BODYGUARD"/>
    <n v="0.27"/>
  </r>
  <r>
    <x v="32"/>
    <x v="4"/>
    <s v="Z Telugu"/>
    <s v="TGF BODYGUARD"/>
    <n v="0.23"/>
  </r>
  <r>
    <x v="32"/>
    <x v="4"/>
    <s v="Z Telugu"/>
    <s v="TGF BODYGUARD"/>
    <n v="0.22"/>
  </r>
  <r>
    <x v="32"/>
    <x v="4"/>
    <s v="Z Telugu"/>
    <s v="TGF BODYGUARD"/>
    <n v="0.23"/>
  </r>
  <r>
    <x v="32"/>
    <x v="4"/>
    <s v="Z Telugu"/>
    <s v="TGF READY"/>
    <n v="0.11"/>
  </r>
  <r>
    <x v="32"/>
    <x v="4"/>
    <s v="Z Telugu"/>
    <s v="TGF READY"/>
    <n v="0.08"/>
  </r>
  <r>
    <x v="32"/>
    <x v="4"/>
    <s v="Z Telugu"/>
    <s v="TGF READY"/>
    <n v="0.06"/>
  </r>
  <r>
    <x v="33"/>
    <x v="5"/>
    <s v="Z Telugu"/>
    <s v="PASUPU KUMKUMA"/>
    <n v="0.36"/>
  </r>
  <r>
    <x v="33"/>
    <x v="5"/>
    <s v="Z Telugu"/>
    <s v="MUDDUBIDDA"/>
    <n v="0.32"/>
  </r>
  <r>
    <x v="33"/>
    <x v="5"/>
    <s v="Z Telugu"/>
    <s v="MUDDUBIDDA"/>
    <n v="0.25"/>
  </r>
  <r>
    <x v="33"/>
    <x v="5"/>
    <s v="Z Telugu"/>
    <s v="BRUNDHAVANAM"/>
    <n v="0.19"/>
  </r>
  <r>
    <x v="33"/>
    <x v="5"/>
    <s v="Z Telugu"/>
    <s v="MANGAMMA GARI MANAVARALU"/>
    <n v="0.1"/>
  </r>
  <r>
    <x v="33"/>
    <x v="5"/>
    <s v="Z Telugu"/>
    <s v="MANGAMMA GARI MANAVARALU"/>
    <n v="0.13"/>
  </r>
  <r>
    <x v="33"/>
    <x v="5"/>
    <s v="Z Telugu"/>
    <s v="GADASRI AATA SOGASARI KODALU-2"/>
    <n v="0.05"/>
  </r>
  <r>
    <x v="34"/>
    <x v="6"/>
    <s v="Z Telugu"/>
    <s v="PUNARVIVAHAM"/>
    <n v="0.1"/>
  </r>
  <r>
    <x v="34"/>
    <x v="6"/>
    <s v="Z Telugu"/>
    <s v="PASUPU KUMKUMA"/>
    <n v="0.34"/>
  </r>
  <r>
    <x v="34"/>
    <x v="6"/>
    <s v="Z Telugu"/>
    <s v="MUDDUBIDDA"/>
    <n v="0.4"/>
  </r>
  <r>
    <x v="34"/>
    <x v="6"/>
    <s v="Z Telugu"/>
    <s v="RADHAKALYANAM"/>
    <n v="0.19"/>
  </r>
  <r>
    <x v="34"/>
    <x v="6"/>
    <s v="Z Telugu"/>
    <s v="BRUNDHAVANAM"/>
    <n v="0.14000000000000001"/>
  </r>
  <r>
    <x v="34"/>
    <x v="6"/>
    <s v="Z Telugu"/>
    <s v="MANGAMMA GARI MANAVARALU"/>
    <n v="0.25"/>
  </r>
  <r>
    <x v="34"/>
    <x v="6"/>
    <s v="Z Telugu"/>
    <s v="MANGAMMA GARI MANAVARALU"/>
    <n v="0.18"/>
  </r>
  <r>
    <x v="34"/>
    <x v="6"/>
    <s v="Z Telugu"/>
    <s v="GADASRI AATA SOGASARI KODALU-2"/>
    <n v="0.05"/>
  </r>
  <r>
    <x v="35"/>
    <x v="0"/>
    <s v="Z Telugu"/>
    <s v="PUNARVIVAHAM"/>
    <n v="0.16"/>
  </r>
  <r>
    <x v="35"/>
    <x v="0"/>
    <s v="Z Telugu"/>
    <s v="BRUNDHAVANAM"/>
    <n v="0.25"/>
  </r>
  <r>
    <x v="35"/>
    <x v="0"/>
    <s v="Z Telugu"/>
    <s v="GADASRI AATA SOGASARI KODALU-2"/>
    <n v="0.03"/>
  </r>
  <r>
    <x v="35"/>
    <x v="0"/>
    <s v="Z Telugu"/>
    <s v="GADASRI AATA SOGASARI KODALU-2"/>
    <n v="0.01"/>
  </r>
  <r>
    <x v="36"/>
    <x v="1"/>
    <s v="Z Telugu"/>
    <s v="MUDDUBIDDA"/>
    <n v="0.44"/>
  </r>
  <r>
    <x v="36"/>
    <x v="1"/>
    <s v="Z Telugu"/>
    <s v="MUDDUBIDDA"/>
    <n v="0.26"/>
  </r>
  <r>
    <x v="36"/>
    <x v="1"/>
    <s v="Z Telugu"/>
    <s v="GADASRI AATA SOGASARI KODALU-2"/>
    <n v="0.02"/>
  </r>
  <r>
    <x v="36"/>
    <x v="1"/>
    <s v="Z Telugu"/>
    <s v="GADASRI AATA SOGASARI KODALU-2"/>
    <n v="0.01"/>
  </r>
  <r>
    <x v="36"/>
    <x v="1"/>
    <s v="Z Telugu"/>
    <s v="GADASRI AATA SOGASARI KODALU-2"/>
    <n v="0.01"/>
  </r>
  <r>
    <x v="36"/>
    <x v="1"/>
    <s v="Z Telugu"/>
    <s v="GADASRI AATA SOGASARI KODALU-2"/>
    <n v="0.01"/>
  </r>
  <r>
    <x v="37"/>
    <x v="2"/>
    <s v="Z Telugu"/>
    <s v="GADASRI AATA SOGASARI KODALU-2"/>
    <n v="0.01"/>
  </r>
  <r>
    <x v="39"/>
    <x v="4"/>
    <s v="Z Telugu"/>
    <s v="TGF BOMMARILLU"/>
    <n v="0.27"/>
  </r>
  <r>
    <x v="39"/>
    <x v="4"/>
    <s v="Z Telugu"/>
    <s v="TGF KANDIREEGA"/>
    <n v="0.14000000000000001"/>
  </r>
  <r>
    <x v="39"/>
    <x v="4"/>
    <s v="Z Telugu"/>
    <s v="TGF KANDIREEGA"/>
    <n v="0.16"/>
  </r>
  <r>
    <x v="39"/>
    <x v="4"/>
    <s v="Z Telugu"/>
    <s v="TGF KANDIREEGA"/>
    <n v="0.19"/>
  </r>
  <r>
    <x v="39"/>
    <x v="4"/>
    <s v="Z Telugu"/>
    <s v="TGF KANDIREEGA"/>
    <n v="0.24"/>
  </r>
  <r>
    <x v="39"/>
    <x v="4"/>
    <s v="Z Telugu"/>
    <s v="TGF KANDIREEGA"/>
    <n v="0.27"/>
  </r>
  <r>
    <x v="39"/>
    <x v="4"/>
    <s v="Z Telugu"/>
    <s v="TGF KANDIREEGA"/>
    <n v="0.27"/>
  </r>
  <r>
    <x v="39"/>
    <x v="4"/>
    <s v="Z Telugu"/>
    <s v="TGF KANDIREEGA"/>
    <n v="0.11"/>
  </r>
  <r>
    <x v="39"/>
    <x v="4"/>
    <s v="Z Telugu"/>
    <s v="TGF KANDIREEGA"/>
    <n v="0.16"/>
  </r>
  <r>
    <x v="40"/>
    <x v="5"/>
    <s v="Z Telugu"/>
    <s v="KALAVARI KODALU"/>
    <n v="0.28000000000000003"/>
  </r>
  <r>
    <x v="40"/>
    <x v="5"/>
    <s v="Z Telugu"/>
    <s v="BRUNDHAVANAM"/>
    <n v="0.11"/>
  </r>
  <r>
    <x v="40"/>
    <x v="5"/>
    <s v="Z Telugu"/>
    <s v="GADASRI AATA SOGASARI KODALU-2"/>
    <n v="0.01"/>
  </r>
  <r>
    <x v="40"/>
    <x v="5"/>
    <s v="Z Telugu"/>
    <s v="GADASRI AATA SOGASARI KODALU-2"/>
    <n v="0.01"/>
  </r>
  <r>
    <x v="40"/>
    <x v="5"/>
    <s v="Z Telugu"/>
    <s v="GADASRI AATA SOGASARI KODALU-2"/>
    <n v="0.01"/>
  </r>
  <r>
    <x v="41"/>
    <x v="6"/>
    <s v="Z Telugu"/>
    <s v="PUNARVIVAHAM"/>
    <n v="0.14000000000000001"/>
  </r>
  <r>
    <x v="41"/>
    <x v="6"/>
    <s v="Z Telugu"/>
    <s v="PUNARVIVAHAM"/>
    <n v="0.11"/>
  </r>
  <r>
    <x v="41"/>
    <x v="6"/>
    <s v="Z Telugu"/>
    <s v="PASUPU KUMKUMA"/>
    <n v="0.36"/>
  </r>
  <r>
    <x v="41"/>
    <x v="6"/>
    <s v="Z Telugu"/>
    <s v="BRUNDHAVANAM"/>
    <n v="0.19"/>
  </r>
  <r>
    <x v="41"/>
    <x v="6"/>
    <s v="Z Telugu"/>
    <s v="GADASRI AATA SOGASARI KODALU-2"/>
    <n v="0.03"/>
  </r>
  <r>
    <x v="42"/>
    <x v="0"/>
    <s v="Z Telugu"/>
    <s v="PUNARVIVAHAM"/>
    <n v="0.08"/>
  </r>
  <r>
    <x v="42"/>
    <x v="0"/>
    <s v="Z Telugu"/>
    <s v="GADASRI AATA SOGASARI KODALU-2"/>
    <n v="0.01"/>
  </r>
  <r>
    <x v="42"/>
    <x v="0"/>
    <s v="Z Telugu"/>
    <s v="GADASRI AATA SOGASARI KODALU-2"/>
    <n v="0.04"/>
  </r>
  <r>
    <x v="43"/>
    <x v="1"/>
    <s v="Z Telugu"/>
    <s v="MUDDUBIDDA"/>
    <n v="0.39"/>
  </r>
  <r>
    <x v="43"/>
    <x v="1"/>
    <s v="Z Telugu"/>
    <s v="RADHAKALYANAM"/>
    <n v="0.09"/>
  </r>
  <r>
    <x v="43"/>
    <x v="1"/>
    <s v="Z Telugu"/>
    <s v="BRUNDHAVANAM"/>
    <n v="0.19"/>
  </r>
  <r>
    <x v="43"/>
    <x v="1"/>
    <s v="Z Telugu"/>
    <s v="MANGAMMA GARI MANAVARALU"/>
    <n v="0.23"/>
  </r>
  <r>
    <x v="43"/>
    <x v="1"/>
    <s v="Z Telugu"/>
    <s v="GADASRI AATA SOGASARI KODALU-2"/>
    <n v="0.04"/>
  </r>
  <r>
    <x v="44"/>
    <x v="2"/>
    <s v="Z Telugu"/>
    <s v="PUNARVIVAHAM"/>
    <n v="0.13"/>
  </r>
  <r>
    <x v="44"/>
    <x v="2"/>
    <s v="Z Telugu"/>
    <s v="GADASRI AATA SOGASARI KODALU-2"/>
    <n v="0.04"/>
  </r>
  <r>
    <x v="44"/>
    <x v="2"/>
    <s v="Z Telugu"/>
    <s v="GADASRI AATA SOGASARI KODALU-2"/>
    <n v="0.04"/>
  </r>
  <r>
    <x v="45"/>
    <x v="3"/>
    <s v="Z Telugu"/>
    <s v="TGF SRI RAMA RAJYAM"/>
    <n v="0.14000000000000001"/>
  </r>
  <r>
    <x v="45"/>
    <x v="3"/>
    <s v="Z Telugu"/>
    <s v="TGF SRI RAMA RAJYAM"/>
    <n v="0.12"/>
  </r>
  <r>
    <x v="45"/>
    <x v="3"/>
    <s v="Z Telugu"/>
    <s v="TGF SRI RAMA RAJYAM"/>
    <n v="0.17"/>
  </r>
  <r>
    <x v="45"/>
    <x v="3"/>
    <s v="Z Telugu"/>
    <s v="TGF SRI RAMA RAJYAM"/>
    <n v="0.2"/>
  </r>
  <r>
    <x v="46"/>
    <x v="4"/>
    <s v="Z Telugu"/>
    <s v="TGF TULSI"/>
    <n v="0.1"/>
  </r>
  <r>
    <x v="46"/>
    <x v="4"/>
    <s v="Z Telugu"/>
    <s v="TGF TULSI"/>
    <n v="0.09"/>
  </r>
  <r>
    <x v="46"/>
    <x v="4"/>
    <s v="Z Telugu"/>
    <s v="TGF TULSI"/>
    <n v="0.18"/>
  </r>
  <r>
    <x v="47"/>
    <x v="5"/>
    <s v="Z Telugu"/>
    <s v="MUDDUBIDDA"/>
    <n v="0.32"/>
  </r>
  <r>
    <x v="47"/>
    <x v="5"/>
    <s v="Z Telugu"/>
    <s v="RADHAKALYANAM"/>
    <n v="0.08"/>
  </r>
  <r>
    <x v="47"/>
    <x v="5"/>
    <s v="Z Telugu"/>
    <s v="GANGATHO RAMBABU"/>
    <n v="0.05"/>
  </r>
  <r>
    <x v="47"/>
    <x v="5"/>
    <s v="Z Telugu"/>
    <s v="GADASRI AATA SOGASARI KODALU-2"/>
    <n v="0.04"/>
  </r>
  <r>
    <x v="47"/>
    <x v="5"/>
    <s v="Z Telugu"/>
    <s v="GADASRI AATA SOGASARI KODALU-2"/>
    <n v="0.03"/>
  </r>
  <r>
    <x v="47"/>
    <x v="5"/>
    <s v="Z Telugu"/>
    <s v="GADASRI AATA SOGASARI KODALU-2"/>
    <n v="0.01"/>
  </r>
  <r>
    <x v="48"/>
    <x v="6"/>
    <s v="Z Telugu"/>
    <s v="PUNARVIVAHAM"/>
    <n v="0.12"/>
  </r>
  <r>
    <x v="48"/>
    <x v="6"/>
    <s v="Z Telugu"/>
    <s v="PUNARVIVAHAM"/>
    <n v="0.14000000000000001"/>
  </r>
  <r>
    <x v="48"/>
    <x v="6"/>
    <s v="Z Telugu"/>
    <s v="GADASRI AATA SOGASARI KODALU-2"/>
    <n v="0.02"/>
  </r>
  <r>
    <x v="48"/>
    <x v="6"/>
    <s v="Z Telugu"/>
    <s v="GADASRI AATA SOGASARI KODALU-2"/>
    <n v="0.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compact="0" compactData="0" gridDropZones="1" multipleFieldFilters="0">
  <location ref="A3:C58" firstHeaderRow="2" firstDataRow="2" firstDataCol="2"/>
  <pivotFields count="5">
    <pivotField axis="axisRow" compact="0" numFmtId="14" outline="0" showAll="0" defaultSubtota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axis="axisRow" compact="0" outline="0" showAll="0">
      <items count="8">
        <item x="5"/>
        <item x="6"/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dataField="1" compact="0" outline="0" showAll="0"/>
  </pivotFields>
  <rowFields count="2">
    <field x="0"/>
    <field x="1"/>
  </rowFields>
  <rowItems count="54">
    <i>
      <x/>
      <x v="2"/>
    </i>
    <i>
      <x v="1"/>
      <x v="3"/>
    </i>
    <i>
      <x v="2"/>
      <x v="4"/>
    </i>
    <i>
      <x v="3"/>
      <x v="5"/>
    </i>
    <i>
      <x v="4"/>
      <x v="6"/>
    </i>
    <i>
      <x v="5"/>
      <x/>
    </i>
    <i>
      <x v="6"/>
      <x v="1"/>
    </i>
    <i>
      <x v="7"/>
      <x v="2"/>
    </i>
    <i>
      <x v="8"/>
      <x v="3"/>
    </i>
    <i>
      <x v="9"/>
      <x v="4"/>
    </i>
    <i>
      <x v="10"/>
      <x v="5"/>
    </i>
    <i>
      <x v="11"/>
      <x v="6"/>
    </i>
    <i>
      <x v="12"/>
      <x/>
    </i>
    <i>
      <x v="13"/>
      <x v="1"/>
    </i>
    <i>
      <x v="14"/>
      <x v="2"/>
    </i>
    <i>
      <x v="15"/>
      <x v="3"/>
    </i>
    <i>
      <x v="16"/>
      <x v="4"/>
    </i>
    <i>
      <x v="17"/>
      <x v="5"/>
    </i>
    <i>
      <x v="18"/>
      <x v="6"/>
    </i>
    <i>
      <x v="19"/>
      <x/>
    </i>
    <i>
      <x v="20"/>
      <x v="1"/>
    </i>
    <i>
      <x v="21"/>
      <x v="2"/>
    </i>
    <i>
      <x v="22"/>
      <x v="3"/>
    </i>
    <i>
      <x v="23"/>
      <x v="4"/>
    </i>
    <i>
      <x v="24"/>
      <x v="5"/>
    </i>
    <i>
      <x v="25"/>
      <x v="6"/>
    </i>
    <i>
      <x v="26"/>
      <x/>
    </i>
    <i>
      <x v="27"/>
      <x v="1"/>
    </i>
    <i>
      <x v="28"/>
      <x v="2"/>
    </i>
    <i>
      <x v="29"/>
      <x v="3"/>
    </i>
    <i>
      <x v="30"/>
      <x v="4"/>
    </i>
    <i>
      <x v="31"/>
      <x v="5"/>
    </i>
    <i>
      <x v="32"/>
      <x v="6"/>
    </i>
    <i>
      <x v="33"/>
      <x/>
    </i>
    <i>
      <x v="34"/>
      <x v="1"/>
    </i>
    <i>
      <x v="35"/>
      <x v="2"/>
    </i>
    <i>
      <x v="36"/>
      <x v="3"/>
    </i>
    <i>
      <x v="37"/>
      <x v="4"/>
    </i>
    <i>
      <x v="38"/>
      <x v="5"/>
    </i>
    <i>
      <x v="39"/>
      <x v="6"/>
    </i>
    <i>
      <x v="40"/>
      <x/>
    </i>
    <i>
      <x v="41"/>
      <x v="1"/>
    </i>
    <i>
      <x v="42"/>
      <x v="2"/>
    </i>
    <i>
      <x v="43"/>
      <x v="3"/>
    </i>
    <i>
      <x v="44"/>
      <x v="4"/>
    </i>
    <i>
      <x v="45"/>
      <x v="5"/>
    </i>
    <i>
      <x v="46"/>
      <x v="6"/>
    </i>
    <i>
      <x v="47"/>
      <x/>
    </i>
    <i>
      <x v="48"/>
      <x v="1"/>
    </i>
    <i>
      <x v="49"/>
      <x v="2"/>
    </i>
    <i>
      <x v="50"/>
      <x v="3"/>
    </i>
    <i>
      <x v="51"/>
      <x v="4"/>
    </i>
    <i>
      <x v="52"/>
      <x v="5"/>
    </i>
    <i t="grand">
      <x/>
    </i>
  </rowItems>
  <colItems count="1">
    <i/>
  </colItems>
  <dataFields count="1">
    <dataField name="Sum of Weighted TVR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8"/>
  <sheetViews>
    <sheetView workbookViewId="0">
      <selection activeCell="C9" sqref="C9"/>
    </sheetView>
  </sheetViews>
  <sheetFormatPr defaultRowHeight="15" x14ac:dyDescent="0.25"/>
  <cols>
    <col min="1" max="1" width="13.140625" bestFit="1" customWidth="1"/>
    <col min="2" max="3" width="7" customWidth="1"/>
  </cols>
  <sheetData>
    <row r="3" spans="1:3" x14ac:dyDescent="0.25">
      <c r="A3" s="70" t="s">
        <v>1556</v>
      </c>
    </row>
    <row r="4" spans="1:3" x14ac:dyDescent="0.25">
      <c r="A4" s="70" t="s">
        <v>24</v>
      </c>
      <c r="B4" s="70" t="s">
        <v>25</v>
      </c>
      <c r="C4" t="s">
        <v>1480</v>
      </c>
    </row>
    <row r="5" spans="1:3" x14ac:dyDescent="0.25">
      <c r="A5" s="1">
        <v>41402</v>
      </c>
      <c r="B5" t="s">
        <v>30</v>
      </c>
      <c r="C5" s="71">
        <v>11.489999999999981</v>
      </c>
    </row>
    <row r="6" spans="1:3" x14ac:dyDescent="0.25">
      <c r="A6" s="1">
        <v>41403</v>
      </c>
      <c r="B6" t="s">
        <v>46</v>
      </c>
      <c r="C6" s="71">
        <v>9.9099999999999842</v>
      </c>
    </row>
    <row r="7" spans="1:3" x14ac:dyDescent="0.25">
      <c r="A7" s="1">
        <v>41404</v>
      </c>
      <c r="B7" t="s">
        <v>49</v>
      </c>
      <c r="C7" s="71">
        <v>11.169999999999968</v>
      </c>
    </row>
    <row r="8" spans="1:3" x14ac:dyDescent="0.25">
      <c r="A8" s="1">
        <v>41405</v>
      </c>
      <c r="B8" t="s">
        <v>52</v>
      </c>
      <c r="C8" s="71">
        <v>13.879999999999963</v>
      </c>
    </row>
    <row r="9" spans="1:3" x14ac:dyDescent="0.25">
      <c r="A9" s="1">
        <v>41406</v>
      </c>
      <c r="B9" t="s">
        <v>53</v>
      </c>
      <c r="C9" s="71">
        <v>12.90999999999997</v>
      </c>
    </row>
    <row r="10" spans="1:3" x14ac:dyDescent="0.25">
      <c r="A10" s="1">
        <v>41407</v>
      </c>
      <c r="B10" t="s">
        <v>58</v>
      </c>
      <c r="C10" s="71">
        <v>9.5699999999999843</v>
      </c>
    </row>
    <row r="11" spans="1:3" x14ac:dyDescent="0.25">
      <c r="A11" s="1">
        <v>41408</v>
      </c>
      <c r="B11" t="s">
        <v>59</v>
      </c>
      <c r="C11" s="71">
        <v>13.489999999999961</v>
      </c>
    </row>
    <row r="12" spans="1:3" x14ac:dyDescent="0.25">
      <c r="A12" s="1">
        <v>41409</v>
      </c>
      <c r="B12" t="s">
        <v>30</v>
      </c>
      <c r="C12" s="71">
        <v>11.329999999999957</v>
      </c>
    </row>
    <row r="13" spans="1:3" x14ac:dyDescent="0.25">
      <c r="A13" s="1">
        <v>41410</v>
      </c>
      <c r="B13" t="s">
        <v>46</v>
      </c>
      <c r="C13" s="71">
        <v>11.089999999999955</v>
      </c>
    </row>
    <row r="14" spans="1:3" x14ac:dyDescent="0.25">
      <c r="A14" s="1">
        <v>41411</v>
      </c>
      <c r="B14" t="s">
        <v>49</v>
      </c>
      <c r="C14" s="71">
        <v>8.0499999999999865</v>
      </c>
    </row>
    <row r="15" spans="1:3" x14ac:dyDescent="0.25">
      <c r="A15" s="1">
        <v>41412</v>
      </c>
      <c r="B15" t="s">
        <v>52</v>
      </c>
      <c r="C15" s="71">
        <v>11.989999999999977</v>
      </c>
    </row>
    <row r="16" spans="1:3" x14ac:dyDescent="0.25">
      <c r="A16" s="1">
        <v>41413</v>
      </c>
      <c r="B16" t="s">
        <v>53</v>
      </c>
      <c r="C16" s="71">
        <v>8.1899999999999853</v>
      </c>
    </row>
    <row r="17" spans="1:3" x14ac:dyDescent="0.25">
      <c r="A17" s="1">
        <v>41414</v>
      </c>
      <c r="B17" t="s">
        <v>58</v>
      </c>
      <c r="C17" s="71">
        <v>13.479999999999976</v>
      </c>
    </row>
    <row r="18" spans="1:3" x14ac:dyDescent="0.25">
      <c r="A18" s="1">
        <v>41415</v>
      </c>
      <c r="B18" t="s">
        <v>59</v>
      </c>
      <c r="C18" s="71">
        <v>17.419999999999959</v>
      </c>
    </row>
    <row r="19" spans="1:3" x14ac:dyDescent="0.25">
      <c r="A19" s="1">
        <v>41416</v>
      </c>
      <c r="B19" t="s">
        <v>30</v>
      </c>
      <c r="C19" s="71">
        <v>14.879999999999953</v>
      </c>
    </row>
    <row r="20" spans="1:3" x14ac:dyDescent="0.25">
      <c r="A20" s="1">
        <v>41417</v>
      </c>
      <c r="B20" t="s">
        <v>46</v>
      </c>
      <c r="C20" s="71">
        <v>11.67999999999995</v>
      </c>
    </row>
    <row r="21" spans="1:3" x14ac:dyDescent="0.25">
      <c r="A21" s="1">
        <v>41418</v>
      </c>
      <c r="B21" t="s">
        <v>49</v>
      </c>
      <c r="C21" s="71">
        <v>10.489999999999979</v>
      </c>
    </row>
    <row r="22" spans="1:3" x14ac:dyDescent="0.25">
      <c r="A22" s="1">
        <v>41419</v>
      </c>
      <c r="B22" t="s">
        <v>52</v>
      </c>
      <c r="C22" s="71">
        <v>11.609999999999973</v>
      </c>
    </row>
    <row r="23" spans="1:3" x14ac:dyDescent="0.25">
      <c r="A23" s="1">
        <v>41420</v>
      </c>
      <c r="B23" t="s">
        <v>53</v>
      </c>
      <c r="C23" s="71">
        <v>10.239999999999982</v>
      </c>
    </row>
    <row r="24" spans="1:3" x14ac:dyDescent="0.25">
      <c r="A24" s="1">
        <v>41421</v>
      </c>
      <c r="B24" t="s">
        <v>58</v>
      </c>
      <c r="C24" s="71">
        <v>11.239999999999981</v>
      </c>
    </row>
    <row r="25" spans="1:3" x14ac:dyDescent="0.25">
      <c r="A25" s="1">
        <v>41422</v>
      </c>
      <c r="B25" t="s">
        <v>59</v>
      </c>
      <c r="C25" s="71">
        <v>10.539999999999973</v>
      </c>
    </row>
    <row r="26" spans="1:3" x14ac:dyDescent="0.25">
      <c r="A26" s="1">
        <v>41423</v>
      </c>
      <c r="B26" t="s">
        <v>30</v>
      </c>
      <c r="C26" s="71">
        <v>10.199999999999978</v>
      </c>
    </row>
    <row r="27" spans="1:3" x14ac:dyDescent="0.25">
      <c r="A27" s="1">
        <v>41424</v>
      </c>
      <c r="B27" t="s">
        <v>46</v>
      </c>
      <c r="C27" s="71">
        <v>14.269999999999957</v>
      </c>
    </row>
    <row r="28" spans="1:3" x14ac:dyDescent="0.25">
      <c r="A28" s="1">
        <v>41425</v>
      </c>
      <c r="B28" t="s">
        <v>49</v>
      </c>
      <c r="C28" s="71">
        <v>10.229999999999972</v>
      </c>
    </row>
    <row r="29" spans="1:3" x14ac:dyDescent="0.25">
      <c r="A29" s="1">
        <v>41426</v>
      </c>
      <c r="B29" t="s">
        <v>52</v>
      </c>
      <c r="C29" s="71">
        <v>17.979999999999972</v>
      </c>
    </row>
    <row r="30" spans="1:3" x14ac:dyDescent="0.25">
      <c r="A30" s="1">
        <v>41427</v>
      </c>
      <c r="B30" t="s">
        <v>53</v>
      </c>
      <c r="C30" s="71">
        <v>12.179999999999978</v>
      </c>
    </row>
    <row r="31" spans="1:3" x14ac:dyDescent="0.25">
      <c r="A31" s="1">
        <v>41428</v>
      </c>
      <c r="B31" t="s">
        <v>58</v>
      </c>
      <c r="C31" s="71">
        <v>13.209999999999985</v>
      </c>
    </row>
    <row r="32" spans="1:3" x14ac:dyDescent="0.25">
      <c r="A32" s="1">
        <v>41429</v>
      </c>
      <c r="B32" t="s">
        <v>59</v>
      </c>
      <c r="C32" s="71">
        <v>13.47999999999996</v>
      </c>
    </row>
    <row r="33" spans="1:3" x14ac:dyDescent="0.25">
      <c r="A33" s="1">
        <v>41430</v>
      </c>
      <c r="B33" t="s">
        <v>30</v>
      </c>
      <c r="C33" s="71">
        <v>7.5199999999999845</v>
      </c>
    </row>
    <row r="34" spans="1:3" x14ac:dyDescent="0.25">
      <c r="A34" s="1">
        <v>41431</v>
      </c>
      <c r="B34" t="s">
        <v>46</v>
      </c>
      <c r="C34" s="71">
        <v>8.7699999999999818</v>
      </c>
    </row>
    <row r="35" spans="1:3" x14ac:dyDescent="0.25">
      <c r="A35" s="1">
        <v>41432</v>
      </c>
      <c r="B35" t="s">
        <v>49</v>
      </c>
      <c r="C35" s="71">
        <v>11.769999999999982</v>
      </c>
    </row>
    <row r="36" spans="1:3" x14ac:dyDescent="0.25">
      <c r="A36" s="1">
        <v>41433</v>
      </c>
      <c r="B36" t="s">
        <v>52</v>
      </c>
      <c r="C36" s="71">
        <v>18.579999999999995</v>
      </c>
    </row>
    <row r="37" spans="1:3" x14ac:dyDescent="0.25">
      <c r="A37" s="1">
        <v>41434</v>
      </c>
      <c r="B37" t="s">
        <v>53</v>
      </c>
      <c r="C37" s="71">
        <v>16.069999999999975</v>
      </c>
    </row>
    <row r="38" spans="1:3" x14ac:dyDescent="0.25">
      <c r="A38" s="1">
        <v>41435</v>
      </c>
      <c r="B38" t="s">
        <v>58</v>
      </c>
      <c r="C38" s="71">
        <v>15.129999999999981</v>
      </c>
    </row>
    <row r="39" spans="1:3" x14ac:dyDescent="0.25">
      <c r="A39" s="1">
        <v>41436</v>
      </c>
      <c r="B39" t="s">
        <v>59</v>
      </c>
      <c r="C39" s="71">
        <v>15.279999999999982</v>
      </c>
    </row>
    <row r="40" spans="1:3" x14ac:dyDescent="0.25">
      <c r="A40" s="1">
        <v>41437</v>
      </c>
      <c r="B40" t="s">
        <v>30</v>
      </c>
      <c r="C40" s="71">
        <v>11.729999999999976</v>
      </c>
    </row>
    <row r="41" spans="1:3" x14ac:dyDescent="0.25">
      <c r="A41" s="1">
        <v>41438</v>
      </c>
      <c r="B41" t="s">
        <v>46</v>
      </c>
      <c r="C41" s="71">
        <v>14.159999999999979</v>
      </c>
    </row>
    <row r="42" spans="1:3" x14ac:dyDescent="0.25">
      <c r="A42" s="1">
        <v>41439</v>
      </c>
      <c r="B42" t="s">
        <v>49</v>
      </c>
      <c r="C42" s="71">
        <v>12.779999999999987</v>
      </c>
    </row>
    <row r="43" spans="1:3" x14ac:dyDescent="0.25">
      <c r="A43" s="1">
        <v>41440</v>
      </c>
      <c r="B43" t="s">
        <v>52</v>
      </c>
      <c r="C43" s="71">
        <v>13.379999999999979</v>
      </c>
    </row>
    <row r="44" spans="1:3" x14ac:dyDescent="0.25">
      <c r="A44" s="1">
        <v>41441</v>
      </c>
      <c r="B44" t="s">
        <v>53</v>
      </c>
      <c r="C44" s="71">
        <v>18.169999999999973</v>
      </c>
    </row>
    <row r="45" spans="1:3" x14ac:dyDescent="0.25">
      <c r="A45" s="1">
        <v>41442</v>
      </c>
      <c r="B45" t="s">
        <v>58</v>
      </c>
      <c r="C45" s="71">
        <v>12.049999999999983</v>
      </c>
    </row>
    <row r="46" spans="1:3" x14ac:dyDescent="0.25">
      <c r="A46" s="1">
        <v>41443</v>
      </c>
      <c r="B46" t="s">
        <v>59</v>
      </c>
      <c r="C46" s="71">
        <v>14.069999999999959</v>
      </c>
    </row>
    <row r="47" spans="1:3" x14ac:dyDescent="0.25">
      <c r="A47" s="1">
        <v>41444</v>
      </c>
      <c r="B47" t="s">
        <v>30</v>
      </c>
      <c r="C47" s="71">
        <v>13.399999999999961</v>
      </c>
    </row>
    <row r="48" spans="1:3" x14ac:dyDescent="0.25">
      <c r="A48" s="1">
        <v>41445</v>
      </c>
      <c r="B48" t="s">
        <v>46</v>
      </c>
      <c r="C48" s="71">
        <v>15.019999999999964</v>
      </c>
    </row>
    <row r="49" spans="1:3" x14ac:dyDescent="0.25">
      <c r="A49" s="1">
        <v>41446</v>
      </c>
      <c r="B49" t="s">
        <v>49</v>
      </c>
      <c r="C49" s="71">
        <v>11.069999999999983</v>
      </c>
    </row>
    <row r="50" spans="1:3" x14ac:dyDescent="0.25">
      <c r="A50" s="1">
        <v>41447</v>
      </c>
      <c r="B50" t="s">
        <v>52</v>
      </c>
      <c r="C50" s="71">
        <v>14.839999999999973</v>
      </c>
    </row>
    <row r="51" spans="1:3" x14ac:dyDescent="0.25">
      <c r="A51" s="1">
        <v>41448</v>
      </c>
      <c r="B51" t="s">
        <v>53</v>
      </c>
      <c r="C51" s="71">
        <v>13.059999999999985</v>
      </c>
    </row>
    <row r="52" spans="1:3" x14ac:dyDescent="0.25">
      <c r="A52" s="1">
        <v>41449</v>
      </c>
      <c r="B52" t="s">
        <v>58</v>
      </c>
      <c r="C52" s="71">
        <v>15.649999999999981</v>
      </c>
    </row>
    <row r="53" spans="1:3" x14ac:dyDescent="0.25">
      <c r="A53" s="1">
        <v>41450</v>
      </c>
      <c r="B53" t="s">
        <v>59</v>
      </c>
      <c r="C53" s="71">
        <v>12.529999999999989</v>
      </c>
    </row>
    <row r="54" spans="1:3" x14ac:dyDescent="0.25">
      <c r="A54" s="1">
        <v>41451</v>
      </c>
      <c r="B54" t="s">
        <v>30</v>
      </c>
      <c r="C54" s="71">
        <v>3.2699999999999996</v>
      </c>
    </row>
    <row r="55" spans="1:3" x14ac:dyDescent="0.25">
      <c r="A55" s="1">
        <v>41452</v>
      </c>
      <c r="B55" t="s">
        <v>46</v>
      </c>
      <c r="C55" s="71">
        <v>1.73</v>
      </c>
    </row>
    <row r="56" spans="1:3" x14ac:dyDescent="0.25">
      <c r="A56" s="1">
        <v>41453</v>
      </c>
      <c r="B56" t="s">
        <v>49</v>
      </c>
      <c r="C56" s="71">
        <v>0.94</v>
      </c>
    </row>
    <row r="57" spans="1:3" x14ac:dyDescent="0.25">
      <c r="A57" s="1">
        <v>41454</v>
      </c>
      <c r="B57" t="s">
        <v>52</v>
      </c>
      <c r="C57" s="71">
        <v>0.42000000000000004</v>
      </c>
    </row>
    <row r="58" spans="1:3" x14ac:dyDescent="0.25">
      <c r="A58" s="1" t="s">
        <v>1555</v>
      </c>
      <c r="C58" s="71">
        <v>627.58999999999867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742"/>
  <sheetViews>
    <sheetView workbookViewId="0">
      <selection activeCell="B6" sqref="B6"/>
    </sheetView>
  </sheetViews>
  <sheetFormatPr defaultColWidth="11.140625" defaultRowHeight="15" x14ac:dyDescent="0.25"/>
  <cols>
    <col min="4" max="4" width="49.140625" bestFit="1" customWidth="1"/>
    <col min="5" max="5" width="13.7109375" bestFit="1" customWidth="1"/>
  </cols>
  <sheetData>
    <row r="1" spans="1:5" x14ac:dyDescent="0.25">
      <c r="A1" s="2" t="s">
        <v>24</v>
      </c>
      <c r="B1" s="2" t="s">
        <v>25</v>
      </c>
      <c r="C1" s="2" t="s">
        <v>23</v>
      </c>
      <c r="D1" s="2" t="s">
        <v>26</v>
      </c>
      <c r="E1" s="2" t="s">
        <v>1520</v>
      </c>
    </row>
    <row r="2" spans="1:5" x14ac:dyDescent="0.25">
      <c r="A2" s="1">
        <v>41402</v>
      </c>
      <c r="B2" t="s">
        <v>30</v>
      </c>
      <c r="C2" t="s">
        <v>29</v>
      </c>
      <c r="D2" t="s">
        <v>31</v>
      </c>
      <c r="E2">
        <v>0.01</v>
      </c>
    </row>
    <row r="3" spans="1:5" x14ac:dyDescent="0.25">
      <c r="A3" s="1">
        <v>41402</v>
      </c>
      <c r="B3" t="s">
        <v>30</v>
      </c>
      <c r="C3" t="s">
        <v>29</v>
      </c>
      <c r="D3" t="s">
        <v>32</v>
      </c>
      <c r="E3">
        <v>0.03</v>
      </c>
    </row>
    <row r="4" spans="1:5" x14ac:dyDescent="0.25">
      <c r="A4" s="1">
        <v>41402</v>
      </c>
      <c r="B4" t="s">
        <v>30</v>
      </c>
      <c r="C4" t="s">
        <v>29</v>
      </c>
      <c r="D4" t="s">
        <v>31</v>
      </c>
      <c r="E4">
        <v>0.02</v>
      </c>
    </row>
    <row r="5" spans="1:5" x14ac:dyDescent="0.25">
      <c r="A5" s="1">
        <v>41402</v>
      </c>
      <c r="B5" t="s">
        <v>30</v>
      </c>
      <c r="C5" t="s">
        <v>29</v>
      </c>
      <c r="D5" t="s">
        <v>31</v>
      </c>
      <c r="E5">
        <v>0.04</v>
      </c>
    </row>
    <row r="6" spans="1:5" x14ac:dyDescent="0.25">
      <c r="A6" s="1">
        <v>41402</v>
      </c>
      <c r="B6" t="s">
        <v>30</v>
      </c>
      <c r="C6" t="s">
        <v>29</v>
      </c>
      <c r="D6" t="s">
        <v>33</v>
      </c>
      <c r="E6">
        <v>0.08</v>
      </c>
    </row>
    <row r="7" spans="1:5" x14ac:dyDescent="0.25">
      <c r="A7" s="1">
        <v>41402</v>
      </c>
      <c r="B7" t="s">
        <v>30</v>
      </c>
      <c r="C7" t="s">
        <v>29</v>
      </c>
      <c r="D7" t="s">
        <v>33</v>
      </c>
      <c r="E7">
        <v>0.05</v>
      </c>
    </row>
    <row r="8" spans="1:5" x14ac:dyDescent="0.25">
      <c r="A8" s="1">
        <v>41402</v>
      </c>
      <c r="B8" t="s">
        <v>30</v>
      </c>
      <c r="C8" t="s">
        <v>29</v>
      </c>
      <c r="D8" t="s">
        <v>33</v>
      </c>
      <c r="E8">
        <v>0.08</v>
      </c>
    </row>
    <row r="9" spans="1:5" x14ac:dyDescent="0.25">
      <c r="A9" s="1">
        <v>41402</v>
      </c>
      <c r="B9" t="s">
        <v>30</v>
      </c>
      <c r="C9" t="s">
        <v>29</v>
      </c>
      <c r="D9" t="s">
        <v>33</v>
      </c>
      <c r="E9">
        <v>0.05</v>
      </c>
    </row>
    <row r="10" spans="1:5" x14ac:dyDescent="0.25">
      <c r="A10" s="1">
        <v>41402</v>
      </c>
      <c r="B10" t="s">
        <v>30</v>
      </c>
      <c r="C10" t="s">
        <v>29</v>
      </c>
      <c r="D10" t="s">
        <v>33</v>
      </c>
      <c r="E10">
        <v>0.05</v>
      </c>
    </row>
    <row r="11" spans="1:5" x14ac:dyDescent="0.25">
      <c r="A11" s="1">
        <v>41402</v>
      </c>
      <c r="B11" t="s">
        <v>30</v>
      </c>
      <c r="C11" t="s">
        <v>29</v>
      </c>
      <c r="D11" t="s">
        <v>33</v>
      </c>
      <c r="E11">
        <v>0.02</v>
      </c>
    </row>
    <row r="12" spans="1:5" x14ac:dyDescent="0.25">
      <c r="A12" s="1">
        <v>41402</v>
      </c>
      <c r="B12" t="s">
        <v>30</v>
      </c>
      <c r="C12" t="s">
        <v>29</v>
      </c>
      <c r="D12" t="s">
        <v>33</v>
      </c>
      <c r="E12">
        <v>0.01</v>
      </c>
    </row>
    <row r="13" spans="1:5" x14ac:dyDescent="0.25">
      <c r="A13" s="1">
        <v>41402</v>
      </c>
      <c r="B13" t="s">
        <v>30</v>
      </c>
      <c r="C13" t="s">
        <v>29</v>
      </c>
      <c r="D13" t="s">
        <v>34</v>
      </c>
      <c r="E13">
        <v>0</v>
      </c>
    </row>
    <row r="14" spans="1:5" x14ac:dyDescent="0.25">
      <c r="A14" s="1">
        <v>41402</v>
      </c>
      <c r="B14" t="s">
        <v>30</v>
      </c>
      <c r="C14" t="s">
        <v>29</v>
      </c>
      <c r="D14" t="s">
        <v>34</v>
      </c>
      <c r="E14">
        <v>0.02</v>
      </c>
    </row>
    <row r="15" spans="1:5" x14ac:dyDescent="0.25">
      <c r="A15" s="1">
        <v>41402</v>
      </c>
      <c r="B15" t="s">
        <v>30</v>
      </c>
      <c r="C15" t="s">
        <v>29</v>
      </c>
      <c r="D15" t="s">
        <v>34</v>
      </c>
      <c r="E15">
        <v>0</v>
      </c>
    </row>
    <row r="16" spans="1:5" x14ac:dyDescent="0.25">
      <c r="A16" s="1">
        <v>41402</v>
      </c>
      <c r="B16" t="s">
        <v>30</v>
      </c>
      <c r="C16" t="s">
        <v>29</v>
      </c>
      <c r="D16" t="s">
        <v>34</v>
      </c>
      <c r="E16">
        <v>0</v>
      </c>
    </row>
    <row r="17" spans="1:5" x14ac:dyDescent="0.25">
      <c r="A17" s="1">
        <v>41402</v>
      </c>
      <c r="B17" t="s">
        <v>30</v>
      </c>
      <c r="C17" t="s">
        <v>29</v>
      </c>
      <c r="D17" t="s">
        <v>34</v>
      </c>
      <c r="E17">
        <v>0</v>
      </c>
    </row>
    <row r="18" spans="1:5" x14ac:dyDescent="0.25">
      <c r="A18" s="1">
        <v>41402</v>
      </c>
      <c r="B18" t="s">
        <v>30</v>
      </c>
      <c r="C18" t="s">
        <v>29</v>
      </c>
      <c r="D18" t="s">
        <v>34</v>
      </c>
      <c r="E18">
        <v>0.03</v>
      </c>
    </row>
    <row r="19" spans="1:5" x14ac:dyDescent="0.25">
      <c r="A19" s="1">
        <v>41402</v>
      </c>
      <c r="B19" t="s">
        <v>30</v>
      </c>
      <c r="C19" t="s">
        <v>29</v>
      </c>
      <c r="D19" t="s">
        <v>33</v>
      </c>
      <c r="E19">
        <v>0.06</v>
      </c>
    </row>
    <row r="20" spans="1:5" x14ac:dyDescent="0.25">
      <c r="A20" s="1">
        <v>41402</v>
      </c>
      <c r="B20" t="s">
        <v>30</v>
      </c>
      <c r="C20" t="s">
        <v>29</v>
      </c>
      <c r="D20" t="s">
        <v>33</v>
      </c>
      <c r="E20">
        <v>0.01</v>
      </c>
    </row>
    <row r="21" spans="1:5" x14ac:dyDescent="0.25">
      <c r="A21" s="1">
        <v>41402</v>
      </c>
      <c r="B21" t="s">
        <v>30</v>
      </c>
      <c r="C21" t="s">
        <v>29</v>
      </c>
      <c r="D21" t="s">
        <v>33</v>
      </c>
      <c r="E21">
        <v>0.03</v>
      </c>
    </row>
    <row r="22" spans="1:5" x14ac:dyDescent="0.25">
      <c r="A22" s="1">
        <v>41402</v>
      </c>
      <c r="B22" t="s">
        <v>30</v>
      </c>
      <c r="C22" t="s">
        <v>29</v>
      </c>
      <c r="D22" t="s">
        <v>34</v>
      </c>
      <c r="E22">
        <v>0.02</v>
      </c>
    </row>
    <row r="23" spans="1:5" x14ac:dyDescent="0.25">
      <c r="A23" s="1">
        <v>41402</v>
      </c>
      <c r="B23" t="s">
        <v>30</v>
      </c>
      <c r="C23" t="s">
        <v>29</v>
      </c>
      <c r="D23" t="s">
        <v>35</v>
      </c>
      <c r="E23">
        <v>0.01</v>
      </c>
    </row>
    <row r="24" spans="1:5" x14ac:dyDescent="0.25">
      <c r="A24" s="1">
        <v>41402</v>
      </c>
      <c r="B24" t="s">
        <v>30</v>
      </c>
      <c r="C24" t="s">
        <v>29</v>
      </c>
      <c r="D24" t="s">
        <v>36</v>
      </c>
      <c r="E24">
        <v>0.01</v>
      </c>
    </row>
    <row r="25" spans="1:5" x14ac:dyDescent="0.25">
      <c r="A25" s="1">
        <v>41402</v>
      </c>
      <c r="B25" t="s">
        <v>30</v>
      </c>
      <c r="C25" t="s">
        <v>29</v>
      </c>
      <c r="D25" t="s">
        <v>37</v>
      </c>
      <c r="E25">
        <v>0.02</v>
      </c>
    </row>
    <row r="26" spans="1:5" x14ac:dyDescent="0.25">
      <c r="A26" s="1">
        <v>41402</v>
      </c>
      <c r="B26" t="s">
        <v>30</v>
      </c>
      <c r="C26" t="s">
        <v>29</v>
      </c>
      <c r="D26" t="s">
        <v>38</v>
      </c>
      <c r="E26">
        <v>0.01</v>
      </c>
    </row>
    <row r="27" spans="1:5" x14ac:dyDescent="0.25">
      <c r="A27" s="1">
        <v>41402</v>
      </c>
      <c r="B27" t="s">
        <v>30</v>
      </c>
      <c r="C27" t="s">
        <v>29</v>
      </c>
      <c r="D27" t="s">
        <v>38</v>
      </c>
      <c r="E27">
        <v>0</v>
      </c>
    </row>
    <row r="28" spans="1:5" x14ac:dyDescent="0.25">
      <c r="A28" s="1">
        <v>41402</v>
      </c>
      <c r="B28" t="s">
        <v>30</v>
      </c>
      <c r="C28" t="s">
        <v>29</v>
      </c>
      <c r="D28" t="s">
        <v>39</v>
      </c>
      <c r="E28">
        <v>0</v>
      </c>
    </row>
    <row r="29" spans="1:5" x14ac:dyDescent="0.25">
      <c r="A29" s="1">
        <v>41402</v>
      </c>
      <c r="B29" t="s">
        <v>30</v>
      </c>
      <c r="C29" t="s">
        <v>29</v>
      </c>
      <c r="D29" t="s">
        <v>38</v>
      </c>
      <c r="E29">
        <v>0.01</v>
      </c>
    </row>
    <row r="30" spans="1:5" x14ac:dyDescent="0.25">
      <c r="A30" s="1">
        <v>41402</v>
      </c>
      <c r="B30" t="s">
        <v>30</v>
      </c>
      <c r="C30" t="s">
        <v>29</v>
      </c>
      <c r="D30" t="s">
        <v>40</v>
      </c>
      <c r="E30">
        <v>0.03</v>
      </c>
    </row>
    <row r="31" spans="1:5" x14ac:dyDescent="0.25">
      <c r="A31" s="1">
        <v>41402</v>
      </c>
      <c r="B31" t="s">
        <v>30</v>
      </c>
      <c r="C31" t="s">
        <v>29</v>
      </c>
      <c r="D31" t="s">
        <v>40</v>
      </c>
      <c r="E31">
        <v>0.04</v>
      </c>
    </row>
    <row r="32" spans="1:5" x14ac:dyDescent="0.25">
      <c r="A32" s="1">
        <v>41402</v>
      </c>
      <c r="B32" t="s">
        <v>30</v>
      </c>
      <c r="C32" t="s">
        <v>29</v>
      </c>
      <c r="D32" t="s">
        <v>40</v>
      </c>
      <c r="E32">
        <v>0.03</v>
      </c>
    </row>
    <row r="33" spans="1:5" x14ac:dyDescent="0.25">
      <c r="A33" s="1">
        <v>41402</v>
      </c>
      <c r="B33" t="s">
        <v>30</v>
      </c>
      <c r="C33" t="s">
        <v>29</v>
      </c>
      <c r="D33" t="s">
        <v>41</v>
      </c>
      <c r="E33">
        <v>0</v>
      </c>
    </row>
    <row r="34" spans="1:5" x14ac:dyDescent="0.25">
      <c r="A34" s="1">
        <v>41402</v>
      </c>
      <c r="B34" t="s">
        <v>30</v>
      </c>
      <c r="C34" t="s">
        <v>29</v>
      </c>
      <c r="D34" t="s">
        <v>42</v>
      </c>
      <c r="E34">
        <v>0</v>
      </c>
    </row>
    <row r="35" spans="1:5" x14ac:dyDescent="0.25">
      <c r="A35" s="1">
        <v>41402</v>
      </c>
      <c r="B35" t="s">
        <v>30</v>
      </c>
      <c r="C35" t="s">
        <v>29</v>
      </c>
      <c r="D35" t="s">
        <v>43</v>
      </c>
      <c r="E35">
        <v>0.04</v>
      </c>
    </row>
    <row r="36" spans="1:5" x14ac:dyDescent="0.25">
      <c r="A36" s="1">
        <v>41402</v>
      </c>
      <c r="B36" t="s">
        <v>30</v>
      </c>
      <c r="C36" t="s">
        <v>29</v>
      </c>
      <c r="D36" t="s">
        <v>43</v>
      </c>
      <c r="E36">
        <v>0.14000000000000001</v>
      </c>
    </row>
    <row r="37" spans="1:5" x14ac:dyDescent="0.25">
      <c r="A37" s="1">
        <v>41402</v>
      </c>
      <c r="B37" t="s">
        <v>30</v>
      </c>
      <c r="C37" t="s">
        <v>29</v>
      </c>
      <c r="D37" t="s">
        <v>44</v>
      </c>
      <c r="E37">
        <v>0.05</v>
      </c>
    </row>
    <row r="38" spans="1:5" x14ac:dyDescent="0.25">
      <c r="A38" s="1">
        <v>41402</v>
      </c>
      <c r="B38" t="s">
        <v>30</v>
      </c>
      <c r="C38" t="s">
        <v>29</v>
      </c>
      <c r="D38" t="s">
        <v>44</v>
      </c>
      <c r="E38">
        <v>0.02</v>
      </c>
    </row>
    <row r="39" spans="1:5" x14ac:dyDescent="0.25">
      <c r="A39" s="1">
        <v>41402</v>
      </c>
      <c r="B39" t="s">
        <v>30</v>
      </c>
      <c r="C39" t="s">
        <v>29</v>
      </c>
      <c r="D39" t="s">
        <v>45</v>
      </c>
      <c r="E39">
        <v>0.01</v>
      </c>
    </row>
    <row r="40" spans="1:5" x14ac:dyDescent="0.25">
      <c r="A40" s="1">
        <v>41403</v>
      </c>
      <c r="B40" t="s">
        <v>46</v>
      </c>
      <c r="C40" t="s">
        <v>29</v>
      </c>
      <c r="D40" t="s">
        <v>31</v>
      </c>
      <c r="E40">
        <v>0</v>
      </c>
    </row>
    <row r="41" spans="1:5" x14ac:dyDescent="0.25">
      <c r="A41" s="1">
        <v>41403</v>
      </c>
      <c r="B41" t="s">
        <v>46</v>
      </c>
      <c r="C41" t="s">
        <v>29</v>
      </c>
      <c r="D41" t="s">
        <v>32</v>
      </c>
      <c r="E41">
        <v>0.01</v>
      </c>
    </row>
    <row r="42" spans="1:5" x14ac:dyDescent="0.25">
      <c r="A42" s="1">
        <v>41403</v>
      </c>
      <c r="B42" t="s">
        <v>46</v>
      </c>
      <c r="C42" t="s">
        <v>29</v>
      </c>
      <c r="D42" t="s">
        <v>31</v>
      </c>
      <c r="E42">
        <v>0.04</v>
      </c>
    </row>
    <row r="43" spans="1:5" x14ac:dyDescent="0.25">
      <c r="A43" s="1">
        <v>41403</v>
      </c>
      <c r="B43" t="s">
        <v>46</v>
      </c>
      <c r="C43" t="s">
        <v>29</v>
      </c>
      <c r="D43" t="s">
        <v>31</v>
      </c>
      <c r="E43">
        <v>7.0000000000000007E-2</v>
      </c>
    </row>
    <row r="44" spans="1:5" x14ac:dyDescent="0.25">
      <c r="A44" s="1">
        <v>41403</v>
      </c>
      <c r="B44" t="s">
        <v>46</v>
      </c>
      <c r="C44" t="s">
        <v>29</v>
      </c>
      <c r="D44" t="s">
        <v>31</v>
      </c>
      <c r="E44">
        <v>0.04</v>
      </c>
    </row>
    <row r="45" spans="1:5" x14ac:dyDescent="0.25">
      <c r="A45" s="1">
        <v>41403</v>
      </c>
      <c r="B45" t="s">
        <v>46</v>
      </c>
      <c r="C45" t="s">
        <v>29</v>
      </c>
      <c r="D45" t="s">
        <v>39</v>
      </c>
      <c r="E45">
        <v>0.02</v>
      </c>
    </row>
    <row r="46" spans="1:5" x14ac:dyDescent="0.25">
      <c r="A46" s="1">
        <v>41403</v>
      </c>
      <c r="B46" t="s">
        <v>46</v>
      </c>
      <c r="C46" t="s">
        <v>29</v>
      </c>
      <c r="D46" t="s">
        <v>36</v>
      </c>
      <c r="E46">
        <v>0.02</v>
      </c>
    </row>
    <row r="47" spans="1:5" x14ac:dyDescent="0.25">
      <c r="A47" s="1">
        <v>41403</v>
      </c>
      <c r="B47" t="s">
        <v>46</v>
      </c>
      <c r="C47" t="s">
        <v>29</v>
      </c>
      <c r="D47" t="s">
        <v>36</v>
      </c>
      <c r="E47">
        <v>0.02</v>
      </c>
    </row>
    <row r="48" spans="1:5" x14ac:dyDescent="0.25">
      <c r="A48" s="1">
        <v>41403</v>
      </c>
      <c r="B48" t="s">
        <v>46</v>
      </c>
      <c r="C48" t="s">
        <v>29</v>
      </c>
      <c r="D48" t="s">
        <v>42</v>
      </c>
      <c r="E48">
        <v>0</v>
      </c>
    </row>
    <row r="49" spans="1:5" x14ac:dyDescent="0.25">
      <c r="A49" s="1">
        <v>41403</v>
      </c>
      <c r="B49" t="s">
        <v>46</v>
      </c>
      <c r="C49" t="s">
        <v>29</v>
      </c>
      <c r="D49" t="s">
        <v>31</v>
      </c>
      <c r="E49">
        <v>0</v>
      </c>
    </row>
    <row r="50" spans="1:5" x14ac:dyDescent="0.25">
      <c r="A50" s="1">
        <v>41403</v>
      </c>
      <c r="B50" t="s">
        <v>46</v>
      </c>
      <c r="C50" t="s">
        <v>29</v>
      </c>
      <c r="D50" t="s">
        <v>31</v>
      </c>
      <c r="E50">
        <v>0.01</v>
      </c>
    </row>
    <row r="51" spans="1:5" x14ac:dyDescent="0.25">
      <c r="A51" s="1">
        <v>41403</v>
      </c>
      <c r="B51" t="s">
        <v>46</v>
      </c>
      <c r="C51" t="s">
        <v>29</v>
      </c>
      <c r="D51" t="s">
        <v>41</v>
      </c>
      <c r="E51">
        <v>0</v>
      </c>
    </row>
    <row r="52" spans="1:5" x14ac:dyDescent="0.25">
      <c r="A52" s="1">
        <v>41403</v>
      </c>
      <c r="B52" t="s">
        <v>46</v>
      </c>
      <c r="C52" t="s">
        <v>29</v>
      </c>
      <c r="D52" t="s">
        <v>41</v>
      </c>
      <c r="E52">
        <v>0</v>
      </c>
    </row>
    <row r="53" spans="1:5" x14ac:dyDescent="0.25">
      <c r="A53" s="1">
        <v>41403</v>
      </c>
      <c r="B53" t="s">
        <v>46</v>
      </c>
      <c r="C53" t="s">
        <v>29</v>
      </c>
      <c r="D53" t="s">
        <v>34</v>
      </c>
      <c r="E53">
        <v>0.01</v>
      </c>
    </row>
    <row r="54" spans="1:5" x14ac:dyDescent="0.25">
      <c r="A54" s="1">
        <v>41403</v>
      </c>
      <c r="B54" t="s">
        <v>46</v>
      </c>
      <c r="C54" t="s">
        <v>29</v>
      </c>
      <c r="D54" t="s">
        <v>34</v>
      </c>
      <c r="E54">
        <v>0.03</v>
      </c>
    </row>
    <row r="55" spans="1:5" x14ac:dyDescent="0.25">
      <c r="A55" s="1">
        <v>41403</v>
      </c>
      <c r="B55" t="s">
        <v>46</v>
      </c>
      <c r="C55" t="s">
        <v>29</v>
      </c>
      <c r="D55" t="s">
        <v>34</v>
      </c>
      <c r="E55">
        <v>0</v>
      </c>
    </row>
    <row r="56" spans="1:5" x14ac:dyDescent="0.25">
      <c r="A56" s="1">
        <v>41403</v>
      </c>
      <c r="B56" t="s">
        <v>46</v>
      </c>
      <c r="C56" t="s">
        <v>29</v>
      </c>
      <c r="D56" t="s">
        <v>34</v>
      </c>
      <c r="E56">
        <v>0.01</v>
      </c>
    </row>
    <row r="57" spans="1:5" x14ac:dyDescent="0.25">
      <c r="A57" s="1">
        <v>41403</v>
      </c>
      <c r="B57" t="s">
        <v>46</v>
      </c>
      <c r="C57" t="s">
        <v>29</v>
      </c>
      <c r="D57" t="s">
        <v>34</v>
      </c>
      <c r="E57">
        <v>0.03</v>
      </c>
    </row>
    <row r="58" spans="1:5" x14ac:dyDescent="0.25">
      <c r="A58" s="1">
        <v>41403</v>
      </c>
      <c r="B58" t="s">
        <v>46</v>
      </c>
      <c r="C58" t="s">
        <v>29</v>
      </c>
      <c r="D58" t="s">
        <v>34</v>
      </c>
      <c r="E58">
        <v>0</v>
      </c>
    </row>
    <row r="59" spans="1:5" x14ac:dyDescent="0.25">
      <c r="A59" s="1">
        <v>41403</v>
      </c>
      <c r="B59" t="s">
        <v>46</v>
      </c>
      <c r="C59" t="s">
        <v>29</v>
      </c>
      <c r="D59" t="s">
        <v>34</v>
      </c>
      <c r="E59">
        <v>0</v>
      </c>
    </row>
    <row r="60" spans="1:5" x14ac:dyDescent="0.25">
      <c r="A60" s="1">
        <v>41403</v>
      </c>
      <c r="B60" t="s">
        <v>46</v>
      </c>
      <c r="C60" t="s">
        <v>29</v>
      </c>
      <c r="D60" t="s">
        <v>34</v>
      </c>
      <c r="E60">
        <v>0.01</v>
      </c>
    </row>
    <row r="61" spans="1:5" x14ac:dyDescent="0.25">
      <c r="A61" s="1">
        <v>41403</v>
      </c>
      <c r="B61" t="s">
        <v>46</v>
      </c>
      <c r="C61" t="s">
        <v>29</v>
      </c>
      <c r="D61" t="s">
        <v>34</v>
      </c>
      <c r="E61">
        <v>0.01</v>
      </c>
    </row>
    <row r="62" spans="1:5" x14ac:dyDescent="0.25">
      <c r="A62" s="1">
        <v>41403</v>
      </c>
      <c r="B62" t="s">
        <v>46</v>
      </c>
      <c r="C62" t="s">
        <v>29</v>
      </c>
      <c r="D62" t="s">
        <v>36</v>
      </c>
      <c r="E62">
        <v>0.03</v>
      </c>
    </row>
    <row r="63" spans="1:5" x14ac:dyDescent="0.25">
      <c r="A63" s="1">
        <v>41403</v>
      </c>
      <c r="B63" t="s">
        <v>46</v>
      </c>
      <c r="C63" t="s">
        <v>29</v>
      </c>
      <c r="D63" t="s">
        <v>37</v>
      </c>
      <c r="E63">
        <v>0.01</v>
      </c>
    </row>
    <row r="64" spans="1:5" x14ac:dyDescent="0.25">
      <c r="A64" s="1">
        <v>41403</v>
      </c>
      <c r="B64" t="s">
        <v>46</v>
      </c>
      <c r="C64" t="s">
        <v>29</v>
      </c>
      <c r="D64" t="s">
        <v>38</v>
      </c>
      <c r="E64">
        <v>0.03</v>
      </c>
    </row>
    <row r="65" spans="1:5" x14ac:dyDescent="0.25">
      <c r="A65" s="1">
        <v>41403</v>
      </c>
      <c r="B65" t="s">
        <v>46</v>
      </c>
      <c r="C65" t="s">
        <v>29</v>
      </c>
      <c r="D65" t="s">
        <v>38</v>
      </c>
      <c r="E65">
        <v>0.01</v>
      </c>
    </row>
    <row r="66" spans="1:5" x14ac:dyDescent="0.25">
      <c r="A66" s="1">
        <v>41403</v>
      </c>
      <c r="B66" t="s">
        <v>46</v>
      </c>
      <c r="C66" t="s">
        <v>29</v>
      </c>
      <c r="D66" t="s">
        <v>38</v>
      </c>
      <c r="E66">
        <v>0.01</v>
      </c>
    </row>
    <row r="67" spans="1:5" x14ac:dyDescent="0.25">
      <c r="A67" s="1">
        <v>41403</v>
      </c>
      <c r="B67" t="s">
        <v>46</v>
      </c>
      <c r="C67" t="s">
        <v>29</v>
      </c>
      <c r="D67" t="s">
        <v>39</v>
      </c>
      <c r="E67">
        <v>0</v>
      </c>
    </row>
    <row r="68" spans="1:5" x14ac:dyDescent="0.25">
      <c r="A68" s="1">
        <v>41403</v>
      </c>
      <c r="B68" t="s">
        <v>46</v>
      </c>
      <c r="C68" t="s">
        <v>29</v>
      </c>
      <c r="D68" t="s">
        <v>39</v>
      </c>
      <c r="E68">
        <v>0.02</v>
      </c>
    </row>
    <row r="69" spans="1:5" x14ac:dyDescent="0.25">
      <c r="A69" s="1">
        <v>41403</v>
      </c>
      <c r="B69" t="s">
        <v>46</v>
      </c>
      <c r="C69" t="s">
        <v>29</v>
      </c>
      <c r="D69" t="s">
        <v>38</v>
      </c>
      <c r="E69">
        <v>0.01</v>
      </c>
    </row>
    <row r="70" spans="1:5" x14ac:dyDescent="0.25">
      <c r="A70" s="1">
        <v>41403</v>
      </c>
      <c r="B70" t="s">
        <v>46</v>
      </c>
      <c r="C70" t="s">
        <v>29</v>
      </c>
      <c r="D70" t="s">
        <v>38</v>
      </c>
      <c r="E70">
        <v>0.01</v>
      </c>
    </row>
    <row r="71" spans="1:5" x14ac:dyDescent="0.25">
      <c r="A71" s="1">
        <v>41403</v>
      </c>
      <c r="B71" t="s">
        <v>46</v>
      </c>
      <c r="C71" t="s">
        <v>29</v>
      </c>
      <c r="D71" t="s">
        <v>40</v>
      </c>
      <c r="E71">
        <v>0.04</v>
      </c>
    </row>
    <row r="72" spans="1:5" x14ac:dyDescent="0.25">
      <c r="A72" s="1">
        <v>41403</v>
      </c>
      <c r="B72" t="s">
        <v>46</v>
      </c>
      <c r="C72" t="s">
        <v>29</v>
      </c>
      <c r="D72" t="s">
        <v>40</v>
      </c>
      <c r="E72">
        <v>0.01</v>
      </c>
    </row>
    <row r="73" spans="1:5" x14ac:dyDescent="0.25">
      <c r="A73" s="1">
        <v>41403</v>
      </c>
      <c r="B73" t="s">
        <v>46</v>
      </c>
      <c r="C73" t="s">
        <v>29</v>
      </c>
      <c r="D73" t="s">
        <v>47</v>
      </c>
      <c r="E73">
        <v>0</v>
      </c>
    </row>
    <row r="74" spans="1:5" x14ac:dyDescent="0.25">
      <c r="A74" s="1">
        <v>41403</v>
      </c>
      <c r="B74" t="s">
        <v>46</v>
      </c>
      <c r="C74" t="s">
        <v>29</v>
      </c>
      <c r="D74" t="s">
        <v>42</v>
      </c>
      <c r="E74">
        <v>0.06</v>
      </c>
    </row>
    <row r="75" spans="1:5" x14ac:dyDescent="0.25">
      <c r="A75" s="1">
        <v>41403</v>
      </c>
      <c r="B75" t="s">
        <v>46</v>
      </c>
      <c r="C75" t="s">
        <v>29</v>
      </c>
      <c r="D75" t="s">
        <v>43</v>
      </c>
      <c r="E75">
        <v>0.08</v>
      </c>
    </row>
    <row r="76" spans="1:5" x14ac:dyDescent="0.25">
      <c r="A76" s="1">
        <v>41403</v>
      </c>
      <c r="B76" t="s">
        <v>46</v>
      </c>
      <c r="C76" t="s">
        <v>29</v>
      </c>
      <c r="D76" t="s">
        <v>44</v>
      </c>
      <c r="E76">
        <v>0.1</v>
      </c>
    </row>
    <row r="77" spans="1:5" x14ac:dyDescent="0.25">
      <c r="A77" s="1">
        <v>41403</v>
      </c>
      <c r="B77" t="s">
        <v>46</v>
      </c>
      <c r="C77" t="s">
        <v>29</v>
      </c>
      <c r="D77" t="s">
        <v>44</v>
      </c>
      <c r="E77">
        <v>0.11</v>
      </c>
    </row>
    <row r="78" spans="1:5" x14ac:dyDescent="0.25">
      <c r="A78" s="1">
        <v>41403</v>
      </c>
      <c r="B78" t="s">
        <v>46</v>
      </c>
      <c r="C78" t="s">
        <v>29</v>
      </c>
      <c r="D78" t="s">
        <v>40</v>
      </c>
      <c r="E78">
        <v>0.01</v>
      </c>
    </row>
    <row r="79" spans="1:5" x14ac:dyDescent="0.25">
      <c r="A79" s="1">
        <v>41403</v>
      </c>
      <c r="B79" t="s">
        <v>46</v>
      </c>
      <c r="C79" t="s">
        <v>29</v>
      </c>
      <c r="D79" t="s">
        <v>48</v>
      </c>
      <c r="E79">
        <v>0.02</v>
      </c>
    </row>
    <row r="80" spans="1:5" x14ac:dyDescent="0.25">
      <c r="A80" s="1">
        <v>41404</v>
      </c>
      <c r="B80" t="s">
        <v>49</v>
      </c>
      <c r="C80" t="s">
        <v>29</v>
      </c>
      <c r="D80" t="s">
        <v>31</v>
      </c>
      <c r="E80">
        <v>0.02</v>
      </c>
    </row>
    <row r="81" spans="1:5" x14ac:dyDescent="0.25">
      <c r="A81" s="1">
        <v>41404</v>
      </c>
      <c r="B81" t="s">
        <v>49</v>
      </c>
      <c r="C81" t="s">
        <v>29</v>
      </c>
      <c r="D81" t="s">
        <v>31</v>
      </c>
      <c r="E81">
        <v>0.03</v>
      </c>
    </row>
    <row r="82" spans="1:5" x14ac:dyDescent="0.25">
      <c r="A82" s="1">
        <v>41404</v>
      </c>
      <c r="B82" t="s">
        <v>49</v>
      </c>
      <c r="C82" t="s">
        <v>29</v>
      </c>
      <c r="D82" t="s">
        <v>31</v>
      </c>
      <c r="E82">
        <v>0.02</v>
      </c>
    </row>
    <row r="83" spans="1:5" x14ac:dyDescent="0.25">
      <c r="A83" s="1">
        <v>41404</v>
      </c>
      <c r="B83" t="s">
        <v>49</v>
      </c>
      <c r="C83" t="s">
        <v>29</v>
      </c>
      <c r="D83" t="s">
        <v>50</v>
      </c>
      <c r="E83">
        <v>0</v>
      </c>
    </row>
    <row r="84" spans="1:5" x14ac:dyDescent="0.25">
      <c r="A84" s="1">
        <v>41404</v>
      </c>
      <c r="B84" t="s">
        <v>49</v>
      </c>
      <c r="C84" t="s">
        <v>29</v>
      </c>
      <c r="D84" t="s">
        <v>51</v>
      </c>
      <c r="E84">
        <v>0.02</v>
      </c>
    </row>
    <row r="85" spans="1:5" x14ac:dyDescent="0.25">
      <c r="A85" s="1">
        <v>41404</v>
      </c>
      <c r="B85" t="s">
        <v>49</v>
      </c>
      <c r="C85" t="s">
        <v>29</v>
      </c>
      <c r="D85" t="s">
        <v>36</v>
      </c>
      <c r="E85">
        <v>0.06</v>
      </c>
    </row>
    <row r="86" spans="1:5" x14ac:dyDescent="0.25">
      <c r="A86" s="1">
        <v>41404</v>
      </c>
      <c r="B86" t="s">
        <v>49</v>
      </c>
      <c r="C86" t="s">
        <v>29</v>
      </c>
      <c r="D86" t="s">
        <v>36</v>
      </c>
      <c r="E86">
        <v>7.0000000000000007E-2</v>
      </c>
    </row>
    <row r="87" spans="1:5" x14ac:dyDescent="0.25">
      <c r="A87" s="1">
        <v>41404</v>
      </c>
      <c r="B87" t="s">
        <v>49</v>
      </c>
      <c r="C87" t="s">
        <v>29</v>
      </c>
      <c r="D87" t="s">
        <v>50</v>
      </c>
      <c r="E87">
        <v>0.01</v>
      </c>
    </row>
    <row r="88" spans="1:5" x14ac:dyDescent="0.25">
      <c r="A88" s="1">
        <v>41404</v>
      </c>
      <c r="B88" t="s">
        <v>49</v>
      </c>
      <c r="C88" t="s">
        <v>29</v>
      </c>
      <c r="D88" t="s">
        <v>42</v>
      </c>
      <c r="E88">
        <v>0.01</v>
      </c>
    </row>
    <row r="89" spans="1:5" x14ac:dyDescent="0.25">
      <c r="A89" s="1">
        <v>41404</v>
      </c>
      <c r="B89" t="s">
        <v>49</v>
      </c>
      <c r="C89" t="s">
        <v>29</v>
      </c>
      <c r="D89" t="s">
        <v>31</v>
      </c>
      <c r="E89">
        <v>0.02</v>
      </c>
    </row>
    <row r="90" spans="1:5" x14ac:dyDescent="0.25">
      <c r="A90" s="1">
        <v>41404</v>
      </c>
      <c r="B90" t="s">
        <v>49</v>
      </c>
      <c r="C90" t="s">
        <v>29</v>
      </c>
      <c r="D90" t="s">
        <v>31</v>
      </c>
      <c r="E90">
        <v>0.01</v>
      </c>
    </row>
    <row r="91" spans="1:5" x14ac:dyDescent="0.25">
      <c r="A91" s="1">
        <v>41404</v>
      </c>
      <c r="B91" t="s">
        <v>49</v>
      </c>
      <c r="C91" t="s">
        <v>29</v>
      </c>
      <c r="D91" t="s">
        <v>41</v>
      </c>
      <c r="E91">
        <v>0.01</v>
      </c>
    </row>
    <row r="92" spans="1:5" x14ac:dyDescent="0.25">
      <c r="A92" s="1">
        <v>41404</v>
      </c>
      <c r="B92" t="s">
        <v>49</v>
      </c>
      <c r="C92" t="s">
        <v>29</v>
      </c>
      <c r="D92" t="s">
        <v>34</v>
      </c>
      <c r="E92">
        <v>0</v>
      </c>
    </row>
    <row r="93" spans="1:5" x14ac:dyDescent="0.25">
      <c r="A93" s="1">
        <v>41404</v>
      </c>
      <c r="B93" t="s">
        <v>49</v>
      </c>
      <c r="C93" t="s">
        <v>29</v>
      </c>
      <c r="D93" t="s">
        <v>34</v>
      </c>
      <c r="E93">
        <v>0.02</v>
      </c>
    </row>
    <row r="94" spans="1:5" x14ac:dyDescent="0.25">
      <c r="A94" s="1">
        <v>41404</v>
      </c>
      <c r="B94" t="s">
        <v>49</v>
      </c>
      <c r="C94" t="s">
        <v>29</v>
      </c>
      <c r="D94" t="s">
        <v>35</v>
      </c>
      <c r="E94">
        <v>0</v>
      </c>
    </row>
    <row r="95" spans="1:5" x14ac:dyDescent="0.25">
      <c r="A95" s="1">
        <v>41404</v>
      </c>
      <c r="B95" t="s">
        <v>49</v>
      </c>
      <c r="C95" t="s">
        <v>29</v>
      </c>
      <c r="D95" t="s">
        <v>34</v>
      </c>
      <c r="E95">
        <v>0.01</v>
      </c>
    </row>
    <row r="96" spans="1:5" x14ac:dyDescent="0.25">
      <c r="A96" s="1">
        <v>41404</v>
      </c>
      <c r="B96" t="s">
        <v>49</v>
      </c>
      <c r="C96" t="s">
        <v>29</v>
      </c>
      <c r="D96" t="s">
        <v>37</v>
      </c>
      <c r="E96">
        <v>0</v>
      </c>
    </row>
    <row r="97" spans="1:5" x14ac:dyDescent="0.25">
      <c r="A97" s="1">
        <v>41404</v>
      </c>
      <c r="B97" t="s">
        <v>49</v>
      </c>
      <c r="C97" t="s">
        <v>29</v>
      </c>
      <c r="D97" t="s">
        <v>34</v>
      </c>
      <c r="E97">
        <v>0.03</v>
      </c>
    </row>
    <row r="98" spans="1:5" x14ac:dyDescent="0.25">
      <c r="A98" s="1">
        <v>41404</v>
      </c>
      <c r="B98" t="s">
        <v>49</v>
      </c>
      <c r="C98" t="s">
        <v>29</v>
      </c>
      <c r="D98" t="s">
        <v>41</v>
      </c>
      <c r="E98">
        <v>0.05</v>
      </c>
    </row>
    <row r="99" spans="1:5" x14ac:dyDescent="0.25">
      <c r="A99" s="1">
        <v>41404</v>
      </c>
      <c r="B99" t="s">
        <v>49</v>
      </c>
      <c r="C99" t="s">
        <v>29</v>
      </c>
      <c r="D99" t="s">
        <v>34</v>
      </c>
      <c r="E99">
        <v>0.01</v>
      </c>
    </row>
    <row r="100" spans="1:5" x14ac:dyDescent="0.25">
      <c r="A100" s="1">
        <v>41404</v>
      </c>
      <c r="B100" t="s">
        <v>49</v>
      </c>
      <c r="C100" t="s">
        <v>29</v>
      </c>
      <c r="D100" t="s">
        <v>34</v>
      </c>
      <c r="E100">
        <v>0.01</v>
      </c>
    </row>
    <row r="101" spans="1:5" x14ac:dyDescent="0.25">
      <c r="A101" s="1">
        <v>41404</v>
      </c>
      <c r="B101" t="s">
        <v>49</v>
      </c>
      <c r="C101" t="s">
        <v>29</v>
      </c>
      <c r="D101" t="s">
        <v>34</v>
      </c>
      <c r="E101">
        <v>0.09</v>
      </c>
    </row>
    <row r="102" spans="1:5" x14ac:dyDescent="0.25">
      <c r="A102" s="1">
        <v>41404</v>
      </c>
      <c r="B102" t="s">
        <v>49</v>
      </c>
      <c r="C102" t="s">
        <v>29</v>
      </c>
      <c r="D102" t="s">
        <v>35</v>
      </c>
      <c r="E102">
        <v>0.04</v>
      </c>
    </row>
    <row r="103" spans="1:5" x14ac:dyDescent="0.25">
      <c r="A103" s="1">
        <v>41404</v>
      </c>
      <c r="B103" t="s">
        <v>49</v>
      </c>
      <c r="C103" t="s">
        <v>29</v>
      </c>
      <c r="D103" t="s">
        <v>35</v>
      </c>
      <c r="E103">
        <v>7.0000000000000007E-2</v>
      </c>
    </row>
    <row r="104" spans="1:5" x14ac:dyDescent="0.25">
      <c r="A104" s="1">
        <v>41404</v>
      </c>
      <c r="B104" t="s">
        <v>49</v>
      </c>
      <c r="C104" t="s">
        <v>29</v>
      </c>
      <c r="D104" t="s">
        <v>37</v>
      </c>
      <c r="E104">
        <v>0.01</v>
      </c>
    </row>
    <row r="105" spans="1:5" x14ac:dyDescent="0.25">
      <c r="A105" s="1">
        <v>41404</v>
      </c>
      <c r="B105" t="s">
        <v>49</v>
      </c>
      <c r="C105" t="s">
        <v>29</v>
      </c>
      <c r="D105" t="s">
        <v>37</v>
      </c>
      <c r="E105">
        <v>0</v>
      </c>
    </row>
    <row r="106" spans="1:5" x14ac:dyDescent="0.25">
      <c r="A106" s="1">
        <v>41404</v>
      </c>
      <c r="B106" t="s">
        <v>49</v>
      </c>
      <c r="C106" t="s">
        <v>29</v>
      </c>
      <c r="D106" t="s">
        <v>38</v>
      </c>
      <c r="E106">
        <v>0</v>
      </c>
    </row>
    <row r="107" spans="1:5" x14ac:dyDescent="0.25">
      <c r="A107" s="1">
        <v>41404</v>
      </c>
      <c r="B107" t="s">
        <v>49</v>
      </c>
      <c r="C107" t="s">
        <v>29</v>
      </c>
      <c r="D107" t="s">
        <v>38</v>
      </c>
      <c r="E107">
        <v>0</v>
      </c>
    </row>
    <row r="108" spans="1:5" x14ac:dyDescent="0.25">
      <c r="A108" s="1">
        <v>41404</v>
      </c>
      <c r="B108" t="s">
        <v>49</v>
      </c>
      <c r="C108" t="s">
        <v>29</v>
      </c>
      <c r="D108" t="s">
        <v>38</v>
      </c>
      <c r="E108">
        <v>0.04</v>
      </c>
    </row>
    <row r="109" spans="1:5" x14ac:dyDescent="0.25">
      <c r="A109" s="1">
        <v>41404</v>
      </c>
      <c r="B109" t="s">
        <v>49</v>
      </c>
      <c r="C109" t="s">
        <v>29</v>
      </c>
      <c r="D109" t="s">
        <v>38</v>
      </c>
      <c r="E109">
        <v>0.01</v>
      </c>
    </row>
    <row r="110" spans="1:5" x14ac:dyDescent="0.25">
      <c r="A110" s="1">
        <v>41404</v>
      </c>
      <c r="B110" t="s">
        <v>49</v>
      </c>
      <c r="C110" t="s">
        <v>29</v>
      </c>
      <c r="D110" t="s">
        <v>40</v>
      </c>
      <c r="E110">
        <v>0.02</v>
      </c>
    </row>
    <row r="111" spans="1:5" x14ac:dyDescent="0.25">
      <c r="A111" s="1">
        <v>41404</v>
      </c>
      <c r="B111" t="s">
        <v>49</v>
      </c>
      <c r="C111" t="s">
        <v>29</v>
      </c>
      <c r="D111" t="s">
        <v>41</v>
      </c>
      <c r="E111">
        <v>0</v>
      </c>
    </row>
    <row r="112" spans="1:5" x14ac:dyDescent="0.25">
      <c r="A112" s="1">
        <v>41404</v>
      </c>
      <c r="B112" t="s">
        <v>49</v>
      </c>
      <c r="C112" t="s">
        <v>29</v>
      </c>
      <c r="D112" t="s">
        <v>41</v>
      </c>
      <c r="E112">
        <v>0.03</v>
      </c>
    </row>
    <row r="113" spans="1:5" x14ac:dyDescent="0.25">
      <c r="A113" s="1">
        <v>41404</v>
      </c>
      <c r="B113" t="s">
        <v>49</v>
      </c>
      <c r="C113" t="s">
        <v>29</v>
      </c>
      <c r="D113" t="s">
        <v>47</v>
      </c>
      <c r="E113">
        <v>0.03</v>
      </c>
    </row>
    <row r="114" spans="1:5" x14ac:dyDescent="0.25">
      <c r="A114" s="1">
        <v>41404</v>
      </c>
      <c r="B114" t="s">
        <v>49</v>
      </c>
      <c r="C114" t="s">
        <v>29</v>
      </c>
      <c r="D114" t="s">
        <v>42</v>
      </c>
      <c r="E114">
        <v>0.03</v>
      </c>
    </row>
    <row r="115" spans="1:5" x14ac:dyDescent="0.25">
      <c r="A115" s="1">
        <v>41404</v>
      </c>
      <c r="B115" t="s">
        <v>49</v>
      </c>
      <c r="C115" t="s">
        <v>29</v>
      </c>
      <c r="D115" t="s">
        <v>43</v>
      </c>
      <c r="E115">
        <v>0.06</v>
      </c>
    </row>
    <row r="116" spans="1:5" x14ac:dyDescent="0.25">
      <c r="A116" s="1">
        <v>41404</v>
      </c>
      <c r="B116" t="s">
        <v>49</v>
      </c>
      <c r="C116" t="s">
        <v>29</v>
      </c>
      <c r="D116" t="s">
        <v>43</v>
      </c>
      <c r="E116">
        <v>0.09</v>
      </c>
    </row>
    <row r="117" spans="1:5" x14ac:dyDescent="0.25">
      <c r="A117" s="1">
        <v>41404</v>
      </c>
      <c r="B117" t="s">
        <v>49</v>
      </c>
      <c r="C117" t="s">
        <v>29</v>
      </c>
      <c r="D117" t="s">
        <v>43</v>
      </c>
      <c r="E117">
        <v>0.09</v>
      </c>
    </row>
    <row r="118" spans="1:5" x14ac:dyDescent="0.25">
      <c r="A118" s="1">
        <v>41404</v>
      </c>
      <c r="B118" t="s">
        <v>49</v>
      </c>
      <c r="C118" t="s">
        <v>29</v>
      </c>
      <c r="D118" t="s">
        <v>44</v>
      </c>
      <c r="E118">
        <v>0.1</v>
      </c>
    </row>
    <row r="119" spans="1:5" x14ac:dyDescent="0.25">
      <c r="A119" s="1">
        <v>41404</v>
      </c>
      <c r="B119" t="s">
        <v>49</v>
      </c>
      <c r="C119" t="s">
        <v>29</v>
      </c>
      <c r="D119" t="s">
        <v>40</v>
      </c>
      <c r="E119">
        <v>0.05</v>
      </c>
    </row>
    <row r="120" spans="1:5" x14ac:dyDescent="0.25">
      <c r="A120" s="1">
        <v>41405</v>
      </c>
      <c r="B120" t="s">
        <v>52</v>
      </c>
      <c r="C120" t="s">
        <v>29</v>
      </c>
      <c r="D120" t="s">
        <v>31</v>
      </c>
      <c r="E120">
        <v>0.03</v>
      </c>
    </row>
    <row r="121" spans="1:5" x14ac:dyDescent="0.25">
      <c r="A121" s="1">
        <v>41405</v>
      </c>
      <c r="B121" t="s">
        <v>52</v>
      </c>
      <c r="C121" t="s">
        <v>29</v>
      </c>
      <c r="D121" t="s">
        <v>31</v>
      </c>
      <c r="E121">
        <v>0.03</v>
      </c>
    </row>
    <row r="122" spans="1:5" x14ac:dyDescent="0.25">
      <c r="A122" s="1">
        <v>41405</v>
      </c>
      <c r="B122" t="s">
        <v>52</v>
      </c>
      <c r="C122" t="s">
        <v>29</v>
      </c>
      <c r="D122" t="s">
        <v>31</v>
      </c>
      <c r="E122">
        <v>0.02</v>
      </c>
    </row>
    <row r="123" spans="1:5" x14ac:dyDescent="0.25">
      <c r="A123" s="1">
        <v>41405</v>
      </c>
      <c r="B123" t="s">
        <v>52</v>
      </c>
      <c r="C123" t="s">
        <v>29</v>
      </c>
      <c r="D123" t="s">
        <v>31</v>
      </c>
      <c r="E123">
        <v>0.01</v>
      </c>
    </row>
    <row r="124" spans="1:5" x14ac:dyDescent="0.25">
      <c r="A124" s="1">
        <v>41405</v>
      </c>
      <c r="B124" t="s">
        <v>52</v>
      </c>
      <c r="C124" t="s">
        <v>29</v>
      </c>
      <c r="D124" t="s">
        <v>51</v>
      </c>
      <c r="E124">
        <v>0.02</v>
      </c>
    </row>
    <row r="125" spans="1:5" x14ac:dyDescent="0.25">
      <c r="A125" s="1">
        <v>41405</v>
      </c>
      <c r="B125" t="s">
        <v>52</v>
      </c>
      <c r="C125" t="s">
        <v>29</v>
      </c>
      <c r="D125" t="s">
        <v>39</v>
      </c>
      <c r="E125">
        <v>0</v>
      </c>
    </row>
    <row r="126" spans="1:5" x14ac:dyDescent="0.25">
      <c r="A126" s="1">
        <v>41405</v>
      </c>
      <c r="B126" t="s">
        <v>52</v>
      </c>
      <c r="C126" t="s">
        <v>29</v>
      </c>
      <c r="D126" t="s">
        <v>50</v>
      </c>
      <c r="E126">
        <v>0</v>
      </c>
    </row>
    <row r="127" spans="1:5" x14ac:dyDescent="0.25">
      <c r="A127" s="1">
        <v>41405</v>
      </c>
      <c r="B127" t="s">
        <v>52</v>
      </c>
      <c r="C127" t="s">
        <v>29</v>
      </c>
      <c r="D127" t="s">
        <v>42</v>
      </c>
      <c r="E127">
        <v>0</v>
      </c>
    </row>
    <row r="128" spans="1:5" x14ac:dyDescent="0.25">
      <c r="A128" s="1">
        <v>41405</v>
      </c>
      <c r="B128" t="s">
        <v>52</v>
      </c>
      <c r="C128" t="s">
        <v>29</v>
      </c>
      <c r="D128" t="s">
        <v>45</v>
      </c>
      <c r="E128">
        <v>0</v>
      </c>
    </row>
    <row r="129" spans="1:5" x14ac:dyDescent="0.25">
      <c r="A129" s="1">
        <v>41405</v>
      </c>
      <c r="B129" t="s">
        <v>52</v>
      </c>
      <c r="C129" t="s">
        <v>29</v>
      </c>
      <c r="D129" t="s">
        <v>41</v>
      </c>
      <c r="E129">
        <v>0.01</v>
      </c>
    </row>
    <row r="130" spans="1:5" x14ac:dyDescent="0.25">
      <c r="A130" s="1">
        <v>41405</v>
      </c>
      <c r="B130" t="s">
        <v>52</v>
      </c>
      <c r="C130" t="s">
        <v>29</v>
      </c>
      <c r="D130" t="s">
        <v>34</v>
      </c>
      <c r="E130">
        <v>0</v>
      </c>
    </row>
    <row r="131" spans="1:5" x14ac:dyDescent="0.25">
      <c r="A131" s="1">
        <v>41405</v>
      </c>
      <c r="B131" t="s">
        <v>52</v>
      </c>
      <c r="C131" t="s">
        <v>29</v>
      </c>
      <c r="D131" t="s">
        <v>34</v>
      </c>
      <c r="E131">
        <v>0.01</v>
      </c>
    </row>
    <row r="132" spans="1:5" x14ac:dyDescent="0.25">
      <c r="A132" s="1">
        <v>41405</v>
      </c>
      <c r="B132" t="s">
        <v>52</v>
      </c>
      <c r="C132" t="s">
        <v>29</v>
      </c>
      <c r="D132" t="s">
        <v>34</v>
      </c>
      <c r="E132">
        <v>0.02</v>
      </c>
    </row>
    <row r="133" spans="1:5" x14ac:dyDescent="0.25">
      <c r="A133" s="1">
        <v>41405</v>
      </c>
      <c r="B133" t="s">
        <v>52</v>
      </c>
      <c r="C133" t="s">
        <v>29</v>
      </c>
      <c r="D133" t="s">
        <v>34</v>
      </c>
      <c r="E133">
        <v>0.03</v>
      </c>
    </row>
    <row r="134" spans="1:5" x14ac:dyDescent="0.25">
      <c r="A134" s="1">
        <v>41405</v>
      </c>
      <c r="B134" t="s">
        <v>52</v>
      </c>
      <c r="C134" t="s">
        <v>29</v>
      </c>
      <c r="D134" t="s">
        <v>34</v>
      </c>
      <c r="E134">
        <v>0.03</v>
      </c>
    </row>
    <row r="135" spans="1:5" x14ac:dyDescent="0.25">
      <c r="A135" s="1">
        <v>41405</v>
      </c>
      <c r="B135" t="s">
        <v>52</v>
      </c>
      <c r="C135" t="s">
        <v>29</v>
      </c>
      <c r="D135" t="s">
        <v>34</v>
      </c>
      <c r="E135">
        <v>0.02</v>
      </c>
    </row>
    <row r="136" spans="1:5" x14ac:dyDescent="0.25">
      <c r="A136" s="1">
        <v>41405</v>
      </c>
      <c r="B136" t="s">
        <v>52</v>
      </c>
      <c r="C136" t="s">
        <v>29</v>
      </c>
      <c r="D136" t="s">
        <v>37</v>
      </c>
      <c r="E136">
        <v>0.02</v>
      </c>
    </row>
    <row r="137" spans="1:5" x14ac:dyDescent="0.25">
      <c r="A137" s="1">
        <v>41405</v>
      </c>
      <c r="B137" t="s">
        <v>52</v>
      </c>
      <c r="C137" t="s">
        <v>29</v>
      </c>
      <c r="D137" t="s">
        <v>37</v>
      </c>
      <c r="E137">
        <v>0.01</v>
      </c>
    </row>
    <row r="138" spans="1:5" x14ac:dyDescent="0.25">
      <c r="A138" s="1">
        <v>41405</v>
      </c>
      <c r="B138" t="s">
        <v>52</v>
      </c>
      <c r="C138" t="s">
        <v>29</v>
      </c>
      <c r="D138" t="s">
        <v>34</v>
      </c>
      <c r="E138">
        <v>0</v>
      </c>
    </row>
    <row r="139" spans="1:5" x14ac:dyDescent="0.25">
      <c r="A139" s="1">
        <v>41405</v>
      </c>
      <c r="B139" t="s">
        <v>52</v>
      </c>
      <c r="C139" t="s">
        <v>29</v>
      </c>
      <c r="D139" t="s">
        <v>41</v>
      </c>
      <c r="E139">
        <v>0.01</v>
      </c>
    </row>
    <row r="140" spans="1:5" x14ac:dyDescent="0.25">
      <c r="A140" s="1">
        <v>41405</v>
      </c>
      <c r="B140" t="s">
        <v>52</v>
      </c>
      <c r="C140" t="s">
        <v>29</v>
      </c>
      <c r="D140" t="s">
        <v>34</v>
      </c>
      <c r="E140">
        <v>0.05</v>
      </c>
    </row>
    <row r="141" spans="1:5" x14ac:dyDescent="0.25">
      <c r="A141" s="1">
        <v>41405</v>
      </c>
      <c r="B141" t="s">
        <v>52</v>
      </c>
      <c r="C141" t="s">
        <v>29</v>
      </c>
      <c r="D141" t="s">
        <v>36</v>
      </c>
      <c r="E141">
        <v>0</v>
      </c>
    </row>
    <row r="142" spans="1:5" x14ac:dyDescent="0.25">
      <c r="A142" s="1">
        <v>41405</v>
      </c>
      <c r="B142" t="s">
        <v>52</v>
      </c>
      <c r="C142" t="s">
        <v>29</v>
      </c>
      <c r="D142" t="s">
        <v>37</v>
      </c>
      <c r="E142">
        <v>0</v>
      </c>
    </row>
    <row r="143" spans="1:5" x14ac:dyDescent="0.25">
      <c r="A143" s="1">
        <v>41405</v>
      </c>
      <c r="B143" t="s">
        <v>52</v>
      </c>
      <c r="C143" t="s">
        <v>29</v>
      </c>
      <c r="D143" t="s">
        <v>38</v>
      </c>
      <c r="E143">
        <v>0.01</v>
      </c>
    </row>
    <row r="144" spans="1:5" x14ac:dyDescent="0.25">
      <c r="A144" s="1">
        <v>41405</v>
      </c>
      <c r="B144" t="s">
        <v>52</v>
      </c>
      <c r="C144" t="s">
        <v>29</v>
      </c>
      <c r="D144" t="s">
        <v>38</v>
      </c>
      <c r="E144">
        <v>0</v>
      </c>
    </row>
    <row r="145" spans="1:5" x14ac:dyDescent="0.25">
      <c r="A145" s="1">
        <v>41405</v>
      </c>
      <c r="B145" t="s">
        <v>52</v>
      </c>
      <c r="C145" t="s">
        <v>29</v>
      </c>
      <c r="D145" t="s">
        <v>41</v>
      </c>
      <c r="E145">
        <v>0</v>
      </c>
    </row>
    <row r="146" spans="1:5" x14ac:dyDescent="0.25">
      <c r="A146" s="1">
        <v>41405</v>
      </c>
      <c r="B146" t="s">
        <v>52</v>
      </c>
      <c r="C146" t="s">
        <v>29</v>
      </c>
      <c r="D146" t="s">
        <v>41</v>
      </c>
      <c r="E146">
        <v>0</v>
      </c>
    </row>
    <row r="147" spans="1:5" x14ac:dyDescent="0.25">
      <c r="A147" s="1">
        <v>41405</v>
      </c>
      <c r="B147" t="s">
        <v>52</v>
      </c>
      <c r="C147" t="s">
        <v>29</v>
      </c>
      <c r="D147" t="s">
        <v>41</v>
      </c>
      <c r="E147">
        <v>0</v>
      </c>
    </row>
    <row r="148" spans="1:5" x14ac:dyDescent="0.25">
      <c r="A148" s="1">
        <v>41405</v>
      </c>
      <c r="B148" t="s">
        <v>52</v>
      </c>
      <c r="C148" t="s">
        <v>29</v>
      </c>
      <c r="D148" t="s">
        <v>47</v>
      </c>
      <c r="E148">
        <v>0.05</v>
      </c>
    </row>
    <row r="149" spans="1:5" x14ac:dyDescent="0.25">
      <c r="A149" s="1">
        <v>41405</v>
      </c>
      <c r="B149" t="s">
        <v>52</v>
      </c>
      <c r="C149" t="s">
        <v>29</v>
      </c>
      <c r="D149" t="s">
        <v>47</v>
      </c>
      <c r="E149">
        <v>0.05</v>
      </c>
    </row>
    <row r="150" spans="1:5" x14ac:dyDescent="0.25">
      <c r="A150" s="1">
        <v>41405</v>
      </c>
      <c r="B150" t="s">
        <v>52</v>
      </c>
      <c r="C150" t="s">
        <v>29</v>
      </c>
      <c r="D150" t="s">
        <v>47</v>
      </c>
      <c r="E150">
        <v>0.05</v>
      </c>
    </row>
    <row r="151" spans="1:5" x14ac:dyDescent="0.25">
      <c r="A151" s="1">
        <v>41405</v>
      </c>
      <c r="B151" t="s">
        <v>52</v>
      </c>
      <c r="C151" t="s">
        <v>29</v>
      </c>
      <c r="D151" t="s">
        <v>44</v>
      </c>
      <c r="E151">
        <v>0.04</v>
      </c>
    </row>
    <row r="152" spans="1:5" x14ac:dyDescent="0.25">
      <c r="A152" s="1">
        <v>41405</v>
      </c>
      <c r="B152" t="s">
        <v>52</v>
      </c>
      <c r="C152" t="s">
        <v>29</v>
      </c>
      <c r="D152" t="s">
        <v>44</v>
      </c>
      <c r="E152">
        <v>0.01</v>
      </c>
    </row>
    <row r="153" spans="1:5" x14ac:dyDescent="0.25">
      <c r="A153" s="1">
        <v>41405</v>
      </c>
      <c r="B153" t="s">
        <v>52</v>
      </c>
      <c r="C153" t="s">
        <v>29</v>
      </c>
      <c r="D153" t="s">
        <v>40</v>
      </c>
      <c r="E153">
        <v>0.02</v>
      </c>
    </row>
    <row r="154" spans="1:5" x14ac:dyDescent="0.25">
      <c r="A154" s="1">
        <v>41405</v>
      </c>
      <c r="B154" t="s">
        <v>52</v>
      </c>
      <c r="C154" t="s">
        <v>29</v>
      </c>
      <c r="D154" t="s">
        <v>40</v>
      </c>
      <c r="E154">
        <v>0.02</v>
      </c>
    </row>
    <row r="155" spans="1:5" x14ac:dyDescent="0.25">
      <c r="A155" s="1">
        <v>41405</v>
      </c>
      <c r="B155" t="s">
        <v>52</v>
      </c>
      <c r="C155" t="s">
        <v>29</v>
      </c>
      <c r="D155" t="s">
        <v>40</v>
      </c>
      <c r="E155">
        <v>0</v>
      </c>
    </row>
    <row r="156" spans="1:5" x14ac:dyDescent="0.25">
      <c r="A156" s="1">
        <v>41406</v>
      </c>
      <c r="B156" t="s">
        <v>53</v>
      </c>
      <c r="C156" t="s">
        <v>29</v>
      </c>
      <c r="D156" t="s">
        <v>31</v>
      </c>
      <c r="E156">
        <v>0.02</v>
      </c>
    </row>
    <row r="157" spans="1:5" x14ac:dyDescent="0.25">
      <c r="A157" s="1">
        <v>41406</v>
      </c>
      <c r="B157" t="s">
        <v>53</v>
      </c>
      <c r="C157" t="s">
        <v>29</v>
      </c>
      <c r="D157" t="s">
        <v>32</v>
      </c>
      <c r="E157">
        <v>0.03</v>
      </c>
    </row>
    <row r="158" spans="1:5" x14ac:dyDescent="0.25">
      <c r="A158" s="1">
        <v>41406</v>
      </c>
      <c r="B158" t="s">
        <v>53</v>
      </c>
      <c r="C158" t="s">
        <v>29</v>
      </c>
      <c r="D158" t="s">
        <v>31</v>
      </c>
      <c r="E158">
        <v>0.08</v>
      </c>
    </row>
    <row r="159" spans="1:5" x14ac:dyDescent="0.25">
      <c r="A159" s="1">
        <v>41406</v>
      </c>
      <c r="B159" t="s">
        <v>53</v>
      </c>
      <c r="C159" t="s">
        <v>29</v>
      </c>
      <c r="D159" t="s">
        <v>50</v>
      </c>
      <c r="E159">
        <v>0.08</v>
      </c>
    </row>
    <row r="160" spans="1:5" x14ac:dyDescent="0.25">
      <c r="A160" s="1">
        <v>41406</v>
      </c>
      <c r="B160" t="s">
        <v>53</v>
      </c>
      <c r="C160" t="s">
        <v>29</v>
      </c>
      <c r="D160" t="s">
        <v>39</v>
      </c>
      <c r="E160">
        <v>0.01</v>
      </c>
    </row>
    <row r="161" spans="1:5" x14ac:dyDescent="0.25">
      <c r="A161" s="1">
        <v>41406</v>
      </c>
      <c r="B161" t="s">
        <v>53</v>
      </c>
      <c r="C161" t="s">
        <v>29</v>
      </c>
      <c r="D161" t="s">
        <v>54</v>
      </c>
      <c r="E161">
        <v>7.0000000000000007E-2</v>
      </c>
    </row>
    <row r="162" spans="1:5" x14ac:dyDescent="0.25">
      <c r="A162" s="1">
        <v>41406</v>
      </c>
      <c r="B162" t="s">
        <v>53</v>
      </c>
      <c r="C162" t="s">
        <v>29</v>
      </c>
      <c r="D162" t="s">
        <v>54</v>
      </c>
      <c r="E162">
        <v>7.0000000000000007E-2</v>
      </c>
    </row>
    <row r="163" spans="1:5" x14ac:dyDescent="0.25">
      <c r="A163" s="1">
        <v>41406</v>
      </c>
      <c r="B163" t="s">
        <v>53</v>
      </c>
      <c r="C163" t="s">
        <v>29</v>
      </c>
      <c r="D163" t="s">
        <v>45</v>
      </c>
      <c r="E163">
        <v>0.01</v>
      </c>
    </row>
    <row r="164" spans="1:5" x14ac:dyDescent="0.25">
      <c r="A164" s="1">
        <v>41406</v>
      </c>
      <c r="B164" t="s">
        <v>53</v>
      </c>
      <c r="C164" t="s">
        <v>29</v>
      </c>
      <c r="D164" t="s">
        <v>45</v>
      </c>
      <c r="E164">
        <v>0.01</v>
      </c>
    </row>
    <row r="165" spans="1:5" x14ac:dyDescent="0.25">
      <c r="A165" s="1">
        <v>41406</v>
      </c>
      <c r="B165" t="s">
        <v>53</v>
      </c>
      <c r="C165" t="s">
        <v>29</v>
      </c>
      <c r="D165" t="s">
        <v>42</v>
      </c>
      <c r="E165">
        <v>0.01</v>
      </c>
    </row>
    <row r="166" spans="1:5" x14ac:dyDescent="0.25">
      <c r="A166" s="1">
        <v>41406</v>
      </c>
      <c r="B166" t="s">
        <v>53</v>
      </c>
      <c r="C166" t="s">
        <v>29</v>
      </c>
      <c r="D166" t="s">
        <v>34</v>
      </c>
      <c r="E166">
        <v>0.03</v>
      </c>
    </row>
    <row r="167" spans="1:5" x14ac:dyDescent="0.25">
      <c r="A167" s="1">
        <v>41406</v>
      </c>
      <c r="B167" t="s">
        <v>53</v>
      </c>
      <c r="C167" t="s">
        <v>29</v>
      </c>
      <c r="D167" t="s">
        <v>34</v>
      </c>
      <c r="E167">
        <v>0</v>
      </c>
    </row>
    <row r="168" spans="1:5" x14ac:dyDescent="0.25">
      <c r="A168" s="1">
        <v>41406</v>
      </c>
      <c r="B168" t="s">
        <v>53</v>
      </c>
      <c r="C168" t="s">
        <v>29</v>
      </c>
      <c r="D168" t="s">
        <v>35</v>
      </c>
      <c r="E168">
        <v>0.02</v>
      </c>
    </row>
    <row r="169" spans="1:5" x14ac:dyDescent="0.25">
      <c r="A169" s="1">
        <v>41406</v>
      </c>
      <c r="B169" t="s">
        <v>53</v>
      </c>
      <c r="C169" t="s">
        <v>29</v>
      </c>
      <c r="D169" t="s">
        <v>37</v>
      </c>
      <c r="E169">
        <v>0</v>
      </c>
    </row>
    <row r="170" spans="1:5" x14ac:dyDescent="0.25">
      <c r="A170" s="1">
        <v>41406</v>
      </c>
      <c r="B170" t="s">
        <v>53</v>
      </c>
      <c r="C170" t="s">
        <v>29</v>
      </c>
      <c r="D170" t="s">
        <v>34</v>
      </c>
      <c r="E170">
        <v>0</v>
      </c>
    </row>
    <row r="171" spans="1:5" x14ac:dyDescent="0.25">
      <c r="A171" s="1">
        <v>41406</v>
      </c>
      <c r="B171" t="s">
        <v>53</v>
      </c>
      <c r="C171" t="s">
        <v>29</v>
      </c>
      <c r="D171" t="s">
        <v>34</v>
      </c>
      <c r="E171">
        <v>0.03</v>
      </c>
    </row>
    <row r="172" spans="1:5" x14ac:dyDescent="0.25">
      <c r="A172" s="1">
        <v>41406</v>
      </c>
      <c r="B172" t="s">
        <v>53</v>
      </c>
      <c r="C172" t="s">
        <v>29</v>
      </c>
      <c r="D172" t="s">
        <v>55</v>
      </c>
      <c r="E172">
        <v>0.02</v>
      </c>
    </row>
    <row r="173" spans="1:5" x14ac:dyDescent="0.25">
      <c r="A173" s="1">
        <v>41406</v>
      </c>
      <c r="B173" t="s">
        <v>53</v>
      </c>
      <c r="C173" t="s">
        <v>29</v>
      </c>
      <c r="D173" t="s">
        <v>55</v>
      </c>
      <c r="E173">
        <v>0</v>
      </c>
    </row>
    <row r="174" spans="1:5" x14ac:dyDescent="0.25">
      <c r="A174" s="1">
        <v>41406</v>
      </c>
      <c r="B174" t="s">
        <v>53</v>
      </c>
      <c r="C174" t="s">
        <v>29</v>
      </c>
      <c r="D174" t="s">
        <v>54</v>
      </c>
      <c r="E174">
        <v>0.01</v>
      </c>
    </row>
    <row r="175" spans="1:5" x14ac:dyDescent="0.25">
      <c r="A175" s="1">
        <v>41406</v>
      </c>
      <c r="B175" t="s">
        <v>53</v>
      </c>
      <c r="C175" t="s">
        <v>29</v>
      </c>
      <c r="D175" t="s">
        <v>54</v>
      </c>
      <c r="E175">
        <v>0.02</v>
      </c>
    </row>
    <row r="176" spans="1:5" x14ac:dyDescent="0.25">
      <c r="A176" s="1">
        <v>41406</v>
      </c>
      <c r="B176" t="s">
        <v>53</v>
      </c>
      <c r="C176" t="s">
        <v>29</v>
      </c>
      <c r="D176" t="s">
        <v>54</v>
      </c>
      <c r="E176">
        <v>0.02</v>
      </c>
    </row>
    <row r="177" spans="1:5" x14ac:dyDescent="0.25">
      <c r="A177" s="1">
        <v>41406</v>
      </c>
      <c r="B177" t="s">
        <v>53</v>
      </c>
      <c r="C177" t="s">
        <v>29</v>
      </c>
      <c r="D177" t="s">
        <v>37</v>
      </c>
      <c r="E177">
        <v>0.03</v>
      </c>
    </row>
    <row r="178" spans="1:5" x14ac:dyDescent="0.25">
      <c r="A178" s="1">
        <v>41406</v>
      </c>
      <c r="B178" t="s">
        <v>53</v>
      </c>
      <c r="C178" t="s">
        <v>29</v>
      </c>
      <c r="D178" t="s">
        <v>37</v>
      </c>
      <c r="E178">
        <v>0.02</v>
      </c>
    </row>
    <row r="179" spans="1:5" x14ac:dyDescent="0.25">
      <c r="A179" s="1">
        <v>41406</v>
      </c>
      <c r="B179" t="s">
        <v>53</v>
      </c>
      <c r="C179" t="s">
        <v>29</v>
      </c>
      <c r="D179" t="s">
        <v>38</v>
      </c>
      <c r="E179">
        <v>0</v>
      </c>
    </row>
    <row r="180" spans="1:5" x14ac:dyDescent="0.25">
      <c r="A180" s="1">
        <v>41406</v>
      </c>
      <c r="B180" t="s">
        <v>53</v>
      </c>
      <c r="C180" t="s">
        <v>29</v>
      </c>
      <c r="D180" t="s">
        <v>39</v>
      </c>
      <c r="E180">
        <v>0</v>
      </c>
    </row>
    <row r="181" spans="1:5" x14ac:dyDescent="0.25">
      <c r="A181" s="1">
        <v>41406</v>
      </c>
      <c r="B181" t="s">
        <v>53</v>
      </c>
      <c r="C181" t="s">
        <v>29</v>
      </c>
      <c r="D181" t="s">
        <v>45</v>
      </c>
      <c r="E181">
        <v>0.03</v>
      </c>
    </row>
    <row r="182" spans="1:5" x14ac:dyDescent="0.25">
      <c r="A182" s="1">
        <v>41406</v>
      </c>
      <c r="B182" t="s">
        <v>53</v>
      </c>
      <c r="C182" t="s">
        <v>29</v>
      </c>
      <c r="D182" t="s">
        <v>45</v>
      </c>
      <c r="E182">
        <v>0.03</v>
      </c>
    </row>
    <row r="183" spans="1:5" x14ac:dyDescent="0.25">
      <c r="A183" s="1">
        <v>41406</v>
      </c>
      <c r="B183" t="s">
        <v>53</v>
      </c>
      <c r="C183" t="s">
        <v>29</v>
      </c>
      <c r="D183" t="s">
        <v>45</v>
      </c>
      <c r="E183">
        <v>0.04</v>
      </c>
    </row>
    <row r="184" spans="1:5" x14ac:dyDescent="0.25">
      <c r="A184" s="1">
        <v>41406</v>
      </c>
      <c r="B184" t="s">
        <v>53</v>
      </c>
      <c r="C184" t="s">
        <v>29</v>
      </c>
      <c r="D184" t="s">
        <v>56</v>
      </c>
      <c r="E184">
        <v>0</v>
      </c>
    </row>
    <row r="185" spans="1:5" x14ac:dyDescent="0.25">
      <c r="A185" s="1">
        <v>41406</v>
      </c>
      <c r="B185" t="s">
        <v>53</v>
      </c>
      <c r="C185" t="s">
        <v>29</v>
      </c>
      <c r="D185" t="s">
        <v>43</v>
      </c>
      <c r="E185">
        <v>0.04</v>
      </c>
    </row>
    <row r="186" spans="1:5" x14ac:dyDescent="0.25">
      <c r="A186" s="1">
        <v>41406</v>
      </c>
      <c r="B186" t="s">
        <v>53</v>
      </c>
      <c r="C186" t="s">
        <v>29</v>
      </c>
      <c r="D186" t="s">
        <v>45</v>
      </c>
      <c r="E186">
        <v>0</v>
      </c>
    </row>
    <row r="187" spans="1:5" x14ac:dyDescent="0.25">
      <c r="A187" s="1">
        <v>41406</v>
      </c>
      <c r="B187" t="s">
        <v>53</v>
      </c>
      <c r="C187" t="s">
        <v>29</v>
      </c>
      <c r="D187" t="s">
        <v>45</v>
      </c>
      <c r="E187">
        <v>0.01</v>
      </c>
    </row>
    <row r="188" spans="1:5" x14ac:dyDescent="0.25">
      <c r="A188" s="1">
        <v>41406</v>
      </c>
      <c r="B188" t="s">
        <v>53</v>
      </c>
      <c r="C188" t="s">
        <v>29</v>
      </c>
      <c r="D188" t="s">
        <v>57</v>
      </c>
      <c r="E188">
        <v>0.01</v>
      </c>
    </row>
    <row r="189" spans="1:5" x14ac:dyDescent="0.25">
      <c r="A189" s="1">
        <v>41406</v>
      </c>
      <c r="B189" t="s">
        <v>53</v>
      </c>
      <c r="C189" t="s">
        <v>29</v>
      </c>
      <c r="D189" t="s">
        <v>48</v>
      </c>
      <c r="E189">
        <v>0.05</v>
      </c>
    </row>
    <row r="190" spans="1:5" x14ac:dyDescent="0.25">
      <c r="A190" s="1">
        <v>41407</v>
      </c>
      <c r="B190" t="s">
        <v>58</v>
      </c>
      <c r="C190" t="s">
        <v>29</v>
      </c>
      <c r="D190" t="s">
        <v>32</v>
      </c>
      <c r="E190">
        <v>0.01</v>
      </c>
    </row>
    <row r="191" spans="1:5" x14ac:dyDescent="0.25">
      <c r="A191" s="1">
        <v>41407</v>
      </c>
      <c r="B191" t="s">
        <v>58</v>
      </c>
      <c r="C191" t="s">
        <v>29</v>
      </c>
      <c r="D191" t="s">
        <v>31</v>
      </c>
      <c r="E191">
        <v>0.01</v>
      </c>
    </row>
    <row r="192" spans="1:5" x14ac:dyDescent="0.25">
      <c r="A192" s="1">
        <v>41407</v>
      </c>
      <c r="B192" t="s">
        <v>58</v>
      </c>
      <c r="C192" t="s">
        <v>29</v>
      </c>
      <c r="D192" t="s">
        <v>31</v>
      </c>
      <c r="E192">
        <v>0</v>
      </c>
    </row>
    <row r="193" spans="1:5" x14ac:dyDescent="0.25">
      <c r="A193" s="1">
        <v>41407</v>
      </c>
      <c r="B193" t="s">
        <v>58</v>
      </c>
      <c r="C193" t="s">
        <v>29</v>
      </c>
      <c r="D193" t="s">
        <v>31</v>
      </c>
      <c r="E193">
        <v>0</v>
      </c>
    </row>
    <row r="194" spans="1:5" x14ac:dyDescent="0.25">
      <c r="A194" s="1">
        <v>41407</v>
      </c>
      <c r="B194" t="s">
        <v>58</v>
      </c>
      <c r="C194" t="s">
        <v>29</v>
      </c>
      <c r="D194" t="s">
        <v>31</v>
      </c>
      <c r="E194">
        <v>0.02</v>
      </c>
    </row>
    <row r="195" spans="1:5" x14ac:dyDescent="0.25">
      <c r="A195" s="1">
        <v>41407</v>
      </c>
      <c r="B195" t="s">
        <v>58</v>
      </c>
      <c r="C195" t="s">
        <v>29</v>
      </c>
      <c r="D195" t="s">
        <v>50</v>
      </c>
      <c r="E195">
        <v>0.01</v>
      </c>
    </row>
    <row r="196" spans="1:5" x14ac:dyDescent="0.25">
      <c r="A196" s="1">
        <v>41407</v>
      </c>
      <c r="B196" t="s">
        <v>58</v>
      </c>
      <c r="C196" t="s">
        <v>29</v>
      </c>
      <c r="D196" t="s">
        <v>31</v>
      </c>
      <c r="E196">
        <v>0.01</v>
      </c>
    </row>
    <row r="197" spans="1:5" x14ac:dyDescent="0.25">
      <c r="A197" s="1">
        <v>41407</v>
      </c>
      <c r="B197" t="s">
        <v>58</v>
      </c>
      <c r="C197" t="s">
        <v>29</v>
      </c>
      <c r="D197" t="s">
        <v>31</v>
      </c>
      <c r="E197">
        <v>0.03</v>
      </c>
    </row>
    <row r="198" spans="1:5" x14ac:dyDescent="0.25">
      <c r="A198" s="1">
        <v>41407</v>
      </c>
      <c r="B198" t="s">
        <v>58</v>
      </c>
      <c r="C198" t="s">
        <v>29</v>
      </c>
      <c r="D198" t="s">
        <v>36</v>
      </c>
      <c r="E198">
        <v>0.02</v>
      </c>
    </row>
    <row r="199" spans="1:5" x14ac:dyDescent="0.25">
      <c r="A199" s="1">
        <v>41407</v>
      </c>
      <c r="B199" t="s">
        <v>58</v>
      </c>
      <c r="C199" t="s">
        <v>29</v>
      </c>
      <c r="D199" t="s">
        <v>36</v>
      </c>
      <c r="E199">
        <v>0.01</v>
      </c>
    </row>
    <row r="200" spans="1:5" x14ac:dyDescent="0.25">
      <c r="A200" s="1">
        <v>41407</v>
      </c>
      <c r="B200" t="s">
        <v>58</v>
      </c>
      <c r="C200" t="s">
        <v>29</v>
      </c>
      <c r="D200" t="s">
        <v>31</v>
      </c>
      <c r="E200">
        <v>0</v>
      </c>
    </row>
    <row r="201" spans="1:5" x14ac:dyDescent="0.25">
      <c r="A201" s="1">
        <v>41407</v>
      </c>
      <c r="B201" t="s">
        <v>58</v>
      </c>
      <c r="C201" t="s">
        <v>29</v>
      </c>
      <c r="D201" t="s">
        <v>31</v>
      </c>
      <c r="E201">
        <v>0</v>
      </c>
    </row>
    <row r="202" spans="1:5" x14ac:dyDescent="0.25">
      <c r="A202" s="1">
        <v>41407</v>
      </c>
      <c r="B202" t="s">
        <v>58</v>
      </c>
      <c r="C202" t="s">
        <v>29</v>
      </c>
      <c r="D202" t="s">
        <v>31</v>
      </c>
      <c r="E202">
        <v>0</v>
      </c>
    </row>
    <row r="203" spans="1:5" x14ac:dyDescent="0.25">
      <c r="A203" s="1">
        <v>41407</v>
      </c>
      <c r="B203" t="s">
        <v>58</v>
      </c>
      <c r="C203" t="s">
        <v>29</v>
      </c>
      <c r="D203" t="s">
        <v>35</v>
      </c>
      <c r="E203">
        <v>0</v>
      </c>
    </row>
    <row r="204" spans="1:5" x14ac:dyDescent="0.25">
      <c r="A204" s="1">
        <v>41407</v>
      </c>
      <c r="B204" t="s">
        <v>58</v>
      </c>
      <c r="C204" t="s">
        <v>29</v>
      </c>
      <c r="D204" t="s">
        <v>35</v>
      </c>
      <c r="E204">
        <v>0</v>
      </c>
    </row>
    <row r="205" spans="1:5" x14ac:dyDescent="0.25">
      <c r="A205" s="1">
        <v>41407</v>
      </c>
      <c r="B205" t="s">
        <v>58</v>
      </c>
      <c r="C205" t="s">
        <v>29</v>
      </c>
      <c r="D205" t="s">
        <v>37</v>
      </c>
      <c r="E205">
        <v>0.02</v>
      </c>
    </row>
    <row r="206" spans="1:5" x14ac:dyDescent="0.25">
      <c r="A206" s="1">
        <v>41407</v>
      </c>
      <c r="B206" t="s">
        <v>58</v>
      </c>
      <c r="C206" t="s">
        <v>29</v>
      </c>
      <c r="D206" t="s">
        <v>37</v>
      </c>
      <c r="E206">
        <v>0.02</v>
      </c>
    </row>
    <row r="207" spans="1:5" x14ac:dyDescent="0.25">
      <c r="A207" s="1">
        <v>41407</v>
      </c>
      <c r="B207" t="s">
        <v>58</v>
      </c>
      <c r="C207" t="s">
        <v>29</v>
      </c>
      <c r="D207" t="s">
        <v>37</v>
      </c>
      <c r="E207">
        <v>0.02</v>
      </c>
    </row>
    <row r="208" spans="1:5" x14ac:dyDescent="0.25">
      <c r="A208" s="1">
        <v>41407</v>
      </c>
      <c r="B208" t="s">
        <v>58</v>
      </c>
      <c r="C208" t="s">
        <v>29</v>
      </c>
      <c r="D208" t="s">
        <v>34</v>
      </c>
      <c r="E208">
        <v>0.03</v>
      </c>
    </row>
    <row r="209" spans="1:5" x14ac:dyDescent="0.25">
      <c r="A209" s="1">
        <v>41407</v>
      </c>
      <c r="B209" t="s">
        <v>58</v>
      </c>
      <c r="C209" t="s">
        <v>29</v>
      </c>
      <c r="D209" t="s">
        <v>34</v>
      </c>
      <c r="E209">
        <v>0</v>
      </c>
    </row>
    <row r="210" spans="1:5" x14ac:dyDescent="0.25">
      <c r="A210" s="1">
        <v>41407</v>
      </c>
      <c r="B210" t="s">
        <v>58</v>
      </c>
      <c r="C210" t="s">
        <v>29</v>
      </c>
      <c r="D210" t="s">
        <v>34</v>
      </c>
      <c r="E210">
        <v>0.02</v>
      </c>
    </row>
    <row r="211" spans="1:5" x14ac:dyDescent="0.25">
      <c r="A211" s="1">
        <v>41407</v>
      </c>
      <c r="B211" t="s">
        <v>58</v>
      </c>
      <c r="C211" t="s">
        <v>29</v>
      </c>
      <c r="D211" t="s">
        <v>35</v>
      </c>
      <c r="E211">
        <v>0.02</v>
      </c>
    </row>
    <row r="212" spans="1:5" x14ac:dyDescent="0.25">
      <c r="A212" s="1">
        <v>41407</v>
      </c>
      <c r="B212" t="s">
        <v>58</v>
      </c>
      <c r="C212" t="s">
        <v>29</v>
      </c>
      <c r="D212" t="s">
        <v>36</v>
      </c>
      <c r="E212">
        <v>0.02</v>
      </c>
    </row>
    <row r="213" spans="1:5" x14ac:dyDescent="0.25">
      <c r="A213" s="1">
        <v>41407</v>
      </c>
      <c r="B213" t="s">
        <v>58</v>
      </c>
      <c r="C213" t="s">
        <v>29</v>
      </c>
      <c r="D213" t="s">
        <v>36</v>
      </c>
      <c r="E213">
        <v>0.02</v>
      </c>
    </row>
    <row r="214" spans="1:5" x14ac:dyDescent="0.25">
      <c r="A214" s="1">
        <v>41407</v>
      </c>
      <c r="B214" t="s">
        <v>58</v>
      </c>
      <c r="C214" t="s">
        <v>29</v>
      </c>
      <c r="D214" t="s">
        <v>36</v>
      </c>
      <c r="E214">
        <v>0.02</v>
      </c>
    </row>
    <row r="215" spans="1:5" x14ac:dyDescent="0.25">
      <c r="A215" s="1">
        <v>41407</v>
      </c>
      <c r="B215" t="s">
        <v>58</v>
      </c>
      <c r="C215" t="s">
        <v>29</v>
      </c>
      <c r="D215" t="s">
        <v>38</v>
      </c>
      <c r="E215">
        <v>0.01</v>
      </c>
    </row>
    <row r="216" spans="1:5" x14ac:dyDescent="0.25">
      <c r="A216" s="1">
        <v>41407</v>
      </c>
      <c r="B216" t="s">
        <v>58</v>
      </c>
      <c r="C216" t="s">
        <v>29</v>
      </c>
      <c r="D216" t="s">
        <v>38</v>
      </c>
      <c r="E216">
        <v>0.05</v>
      </c>
    </row>
    <row r="217" spans="1:5" x14ac:dyDescent="0.25">
      <c r="A217" s="1">
        <v>41407</v>
      </c>
      <c r="B217" t="s">
        <v>58</v>
      </c>
      <c r="C217" t="s">
        <v>29</v>
      </c>
      <c r="D217" t="s">
        <v>39</v>
      </c>
      <c r="E217">
        <v>0.08</v>
      </c>
    </row>
    <row r="218" spans="1:5" x14ac:dyDescent="0.25">
      <c r="A218" s="1">
        <v>41407</v>
      </c>
      <c r="B218" t="s">
        <v>58</v>
      </c>
      <c r="C218" t="s">
        <v>29</v>
      </c>
      <c r="D218" t="s">
        <v>39</v>
      </c>
      <c r="E218">
        <v>0.08</v>
      </c>
    </row>
    <row r="219" spans="1:5" x14ac:dyDescent="0.25">
      <c r="A219" s="1">
        <v>41407</v>
      </c>
      <c r="B219" t="s">
        <v>58</v>
      </c>
      <c r="C219" t="s">
        <v>29</v>
      </c>
      <c r="D219" t="s">
        <v>38</v>
      </c>
      <c r="E219">
        <v>0</v>
      </c>
    </row>
    <row r="220" spans="1:5" x14ac:dyDescent="0.25">
      <c r="A220" s="1">
        <v>41407</v>
      </c>
      <c r="B220" t="s">
        <v>58</v>
      </c>
      <c r="C220" t="s">
        <v>29</v>
      </c>
      <c r="D220" t="s">
        <v>38</v>
      </c>
      <c r="E220">
        <v>0</v>
      </c>
    </row>
    <row r="221" spans="1:5" x14ac:dyDescent="0.25">
      <c r="A221" s="1">
        <v>41407</v>
      </c>
      <c r="B221" t="s">
        <v>58</v>
      </c>
      <c r="C221" t="s">
        <v>29</v>
      </c>
      <c r="D221" t="s">
        <v>40</v>
      </c>
      <c r="E221">
        <v>0.01</v>
      </c>
    </row>
    <row r="222" spans="1:5" x14ac:dyDescent="0.25">
      <c r="A222" s="1">
        <v>41407</v>
      </c>
      <c r="B222" t="s">
        <v>58</v>
      </c>
      <c r="C222" t="s">
        <v>29</v>
      </c>
      <c r="D222" t="s">
        <v>40</v>
      </c>
      <c r="E222">
        <v>0.01</v>
      </c>
    </row>
    <row r="223" spans="1:5" x14ac:dyDescent="0.25">
      <c r="A223" s="1">
        <v>41407</v>
      </c>
      <c r="B223" t="s">
        <v>58</v>
      </c>
      <c r="C223" t="s">
        <v>29</v>
      </c>
      <c r="D223" t="s">
        <v>40</v>
      </c>
      <c r="E223">
        <v>0.02</v>
      </c>
    </row>
    <row r="224" spans="1:5" x14ac:dyDescent="0.25">
      <c r="A224" s="1">
        <v>41407</v>
      </c>
      <c r="B224" t="s">
        <v>58</v>
      </c>
      <c r="C224" t="s">
        <v>29</v>
      </c>
      <c r="D224" t="s">
        <v>42</v>
      </c>
      <c r="E224">
        <v>0.04</v>
      </c>
    </row>
    <row r="225" spans="1:5" x14ac:dyDescent="0.25">
      <c r="A225" s="1">
        <v>41407</v>
      </c>
      <c r="B225" t="s">
        <v>58</v>
      </c>
      <c r="C225" t="s">
        <v>29</v>
      </c>
      <c r="D225" t="s">
        <v>43</v>
      </c>
      <c r="E225">
        <v>0.06</v>
      </c>
    </row>
    <row r="226" spans="1:5" x14ac:dyDescent="0.25">
      <c r="A226" s="1">
        <v>41407</v>
      </c>
      <c r="B226" t="s">
        <v>58</v>
      </c>
      <c r="C226" t="s">
        <v>29</v>
      </c>
      <c r="D226" t="s">
        <v>43</v>
      </c>
      <c r="E226">
        <v>0.01</v>
      </c>
    </row>
    <row r="227" spans="1:5" x14ac:dyDescent="0.25">
      <c r="A227" s="1">
        <v>41407</v>
      </c>
      <c r="B227" t="s">
        <v>58</v>
      </c>
      <c r="C227" t="s">
        <v>29</v>
      </c>
      <c r="D227" t="s">
        <v>54</v>
      </c>
      <c r="E227">
        <v>0.03</v>
      </c>
    </row>
    <row r="228" spans="1:5" x14ac:dyDescent="0.25">
      <c r="A228" s="1">
        <v>41407</v>
      </c>
      <c r="B228" t="s">
        <v>58</v>
      </c>
      <c r="C228" t="s">
        <v>29</v>
      </c>
      <c r="D228" t="s">
        <v>48</v>
      </c>
      <c r="E228">
        <v>0.02</v>
      </c>
    </row>
    <row r="229" spans="1:5" x14ac:dyDescent="0.25">
      <c r="A229" s="1">
        <v>41408</v>
      </c>
      <c r="B229" t="s">
        <v>59</v>
      </c>
      <c r="C229" t="s">
        <v>29</v>
      </c>
      <c r="D229" t="s">
        <v>31</v>
      </c>
      <c r="E229">
        <v>0.03</v>
      </c>
    </row>
    <row r="230" spans="1:5" x14ac:dyDescent="0.25">
      <c r="A230" s="1">
        <v>41408</v>
      </c>
      <c r="B230" t="s">
        <v>59</v>
      </c>
      <c r="C230" t="s">
        <v>29</v>
      </c>
      <c r="D230" t="s">
        <v>31</v>
      </c>
      <c r="E230">
        <v>0.03</v>
      </c>
    </row>
    <row r="231" spans="1:5" x14ac:dyDescent="0.25">
      <c r="A231" s="1">
        <v>41408</v>
      </c>
      <c r="B231" t="s">
        <v>59</v>
      </c>
      <c r="C231" t="s">
        <v>29</v>
      </c>
      <c r="D231" t="s">
        <v>31</v>
      </c>
      <c r="E231">
        <v>0.04</v>
      </c>
    </row>
    <row r="232" spans="1:5" x14ac:dyDescent="0.25">
      <c r="A232" s="1">
        <v>41408</v>
      </c>
      <c r="B232" t="s">
        <v>59</v>
      </c>
      <c r="C232" t="s">
        <v>29</v>
      </c>
      <c r="D232" t="s">
        <v>50</v>
      </c>
      <c r="E232">
        <v>0.02</v>
      </c>
    </row>
    <row r="233" spans="1:5" x14ac:dyDescent="0.25">
      <c r="A233" s="1">
        <v>41408</v>
      </c>
      <c r="B233" t="s">
        <v>59</v>
      </c>
      <c r="C233" t="s">
        <v>29</v>
      </c>
      <c r="D233" t="s">
        <v>31</v>
      </c>
      <c r="E233">
        <v>0.01</v>
      </c>
    </row>
    <row r="234" spans="1:5" x14ac:dyDescent="0.25">
      <c r="A234" s="1">
        <v>41408</v>
      </c>
      <c r="B234" t="s">
        <v>59</v>
      </c>
      <c r="C234" t="s">
        <v>29</v>
      </c>
      <c r="D234" t="s">
        <v>51</v>
      </c>
      <c r="E234">
        <v>0</v>
      </c>
    </row>
    <row r="235" spans="1:5" x14ac:dyDescent="0.25">
      <c r="A235" s="1">
        <v>41408</v>
      </c>
      <c r="B235" t="s">
        <v>59</v>
      </c>
      <c r="C235" t="s">
        <v>29</v>
      </c>
      <c r="D235" t="s">
        <v>50</v>
      </c>
      <c r="E235">
        <v>0.01</v>
      </c>
    </row>
    <row r="236" spans="1:5" x14ac:dyDescent="0.25">
      <c r="A236" s="1">
        <v>41408</v>
      </c>
      <c r="B236" t="s">
        <v>59</v>
      </c>
      <c r="C236" t="s">
        <v>29</v>
      </c>
      <c r="D236" t="s">
        <v>42</v>
      </c>
      <c r="E236">
        <v>0.01</v>
      </c>
    </row>
    <row r="237" spans="1:5" x14ac:dyDescent="0.25">
      <c r="A237" s="1">
        <v>41408</v>
      </c>
      <c r="B237" t="s">
        <v>59</v>
      </c>
      <c r="C237" t="s">
        <v>29</v>
      </c>
      <c r="D237" t="s">
        <v>42</v>
      </c>
      <c r="E237">
        <v>0.01</v>
      </c>
    </row>
    <row r="238" spans="1:5" x14ac:dyDescent="0.25">
      <c r="A238" s="1">
        <v>41408</v>
      </c>
      <c r="B238" t="s">
        <v>59</v>
      </c>
      <c r="C238" t="s">
        <v>29</v>
      </c>
      <c r="D238" t="s">
        <v>42</v>
      </c>
      <c r="E238">
        <v>0.01</v>
      </c>
    </row>
    <row r="239" spans="1:5" x14ac:dyDescent="0.25">
      <c r="A239" s="1">
        <v>41408</v>
      </c>
      <c r="B239" t="s">
        <v>59</v>
      </c>
      <c r="C239" t="s">
        <v>29</v>
      </c>
      <c r="D239" t="s">
        <v>42</v>
      </c>
      <c r="E239">
        <v>0.01</v>
      </c>
    </row>
    <row r="240" spans="1:5" x14ac:dyDescent="0.25">
      <c r="A240" s="1">
        <v>41408</v>
      </c>
      <c r="B240" t="s">
        <v>59</v>
      </c>
      <c r="C240" t="s">
        <v>29</v>
      </c>
      <c r="D240" t="s">
        <v>42</v>
      </c>
      <c r="E240">
        <v>0.01</v>
      </c>
    </row>
    <row r="241" spans="1:5" x14ac:dyDescent="0.25">
      <c r="A241" s="1">
        <v>41408</v>
      </c>
      <c r="B241" t="s">
        <v>59</v>
      </c>
      <c r="C241" t="s">
        <v>29</v>
      </c>
      <c r="D241" t="s">
        <v>41</v>
      </c>
      <c r="E241">
        <v>0.01</v>
      </c>
    </row>
    <row r="242" spans="1:5" x14ac:dyDescent="0.25">
      <c r="A242" s="1">
        <v>41408</v>
      </c>
      <c r="B242" t="s">
        <v>59</v>
      </c>
      <c r="C242" t="s">
        <v>29</v>
      </c>
      <c r="D242" t="s">
        <v>34</v>
      </c>
      <c r="E242">
        <v>0.02</v>
      </c>
    </row>
    <row r="243" spans="1:5" x14ac:dyDescent="0.25">
      <c r="A243" s="1">
        <v>41408</v>
      </c>
      <c r="B243" t="s">
        <v>59</v>
      </c>
      <c r="C243" t="s">
        <v>29</v>
      </c>
      <c r="D243" t="s">
        <v>34</v>
      </c>
      <c r="E243">
        <v>0.02</v>
      </c>
    </row>
    <row r="244" spans="1:5" x14ac:dyDescent="0.25">
      <c r="A244" s="1">
        <v>41408</v>
      </c>
      <c r="B244" t="s">
        <v>59</v>
      </c>
      <c r="C244" t="s">
        <v>29</v>
      </c>
      <c r="D244" t="s">
        <v>35</v>
      </c>
      <c r="E244">
        <v>0.01</v>
      </c>
    </row>
    <row r="245" spans="1:5" x14ac:dyDescent="0.25">
      <c r="A245" s="1">
        <v>41408</v>
      </c>
      <c r="B245" t="s">
        <v>59</v>
      </c>
      <c r="C245" t="s">
        <v>29</v>
      </c>
      <c r="D245" t="s">
        <v>34</v>
      </c>
      <c r="E245">
        <v>0.02</v>
      </c>
    </row>
    <row r="246" spans="1:5" x14ac:dyDescent="0.25">
      <c r="A246" s="1">
        <v>41408</v>
      </c>
      <c r="B246" t="s">
        <v>59</v>
      </c>
      <c r="C246" t="s">
        <v>29</v>
      </c>
      <c r="D246" t="s">
        <v>34</v>
      </c>
      <c r="E246">
        <v>0.01</v>
      </c>
    </row>
    <row r="247" spans="1:5" x14ac:dyDescent="0.25">
      <c r="A247" s="1">
        <v>41408</v>
      </c>
      <c r="B247" t="s">
        <v>59</v>
      </c>
      <c r="C247" t="s">
        <v>29</v>
      </c>
      <c r="D247" t="s">
        <v>34</v>
      </c>
      <c r="E247">
        <v>0.01</v>
      </c>
    </row>
    <row r="248" spans="1:5" x14ac:dyDescent="0.25">
      <c r="A248" s="1">
        <v>41408</v>
      </c>
      <c r="B248" t="s">
        <v>59</v>
      </c>
      <c r="C248" t="s">
        <v>29</v>
      </c>
      <c r="D248" t="s">
        <v>34</v>
      </c>
      <c r="E248">
        <v>0</v>
      </c>
    </row>
    <row r="249" spans="1:5" x14ac:dyDescent="0.25">
      <c r="A249" s="1">
        <v>41408</v>
      </c>
      <c r="B249" t="s">
        <v>59</v>
      </c>
      <c r="C249" t="s">
        <v>29</v>
      </c>
      <c r="D249" t="s">
        <v>34</v>
      </c>
      <c r="E249">
        <v>0.01</v>
      </c>
    </row>
    <row r="250" spans="1:5" x14ac:dyDescent="0.25">
      <c r="A250" s="1">
        <v>41408</v>
      </c>
      <c r="B250" t="s">
        <v>59</v>
      </c>
      <c r="C250" t="s">
        <v>29</v>
      </c>
      <c r="D250" t="s">
        <v>35</v>
      </c>
      <c r="E250">
        <v>0</v>
      </c>
    </row>
    <row r="251" spans="1:5" x14ac:dyDescent="0.25">
      <c r="A251" s="1">
        <v>41408</v>
      </c>
      <c r="B251" t="s">
        <v>59</v>
      </c>
      <c r="C251" t="s">
        <v>29</v>
      </c>
      <c r="D251" t="s">
        <v>35</v>
      </c>
      <c r="E251">
        <v>0.01</v>
      </c>
    </row>
    <row r="252" spans="1:5" x14ac:dyDescent="0.25">
      <c r="A252" s="1">
        <v>41408</v>
      </c>
      <c r="B252" t="s">
        <v>59</v>
      </c>
      <c r="C252" t="s">
        <v>29</v>
      </c>
      <c r="D252" t="s">
        <v>36</v>
      </c>
      <c r="E252">
        <v>0.03</v>
      </c>
    </row>
    <row r="253" spans="1:5" x14ac:dyDescent="0.25">
      <c r="A253" s="1">
        <v>41408</v>
      </c>
      <c r="B253" t="s">
        <v>59</v>
      </c>
      <c r="C253" t="s">
        <v>29</v>
      </c>
      <c r="D253" t="s">
        <v>36</v>
      </c>
      <c r="E253">
        <v>0.02</v>
      </c>
    </row>
    <row r="254" spans="1:5" x14ac:dyDescent="0.25">
      <c r="A254" s="1">
        <v>41408</v>
      </c>
      <c r="B254" t="s">
        <v>59</v>
      </c>
      <c r="C254" t="s">
        <v>29</v>
      </c>
      <c r="D254" t="s">
        <v>37</v>
      </c>
      <c r="E254">
        <v>0</v>
      </c>
    </row>
    <row r="255" spans="1:5" x14ac:dyDescent="0.25">
      <c r="A255" s="1">
        <v>41408</v>
      </c>
      <c r="B255" t="s">
        <v>59</v>
      </c>
      <c r="C255" t="s">
        <v>29</v>
      </c>
      <c r="D255" t="s">
        <v>39</v>
      </c>
      <c r="E255">
        <v>0.01</v>
      </c>
    </row>
    <row r="256" spans="1:5" x14ac:dyDescent="0.25">
      <c r="A256" s="1">
        <v>41408</v>
      </c>
      <c r="B256" t="s">
        <v>59</v>
      </c>
      <c r="C256" t="s">
        <v>29</v>
      </c>
      <c r="D256" t="s">
        <v>38</v>
      </c>
      <c r="E256">
        <v>0</v>
      </c>
    </row>
    <row r="257" spans="1:5" x14ac:dyDescent="0.25">
      <c r="A257" s="1">
        <v>41408</v>
      </c>
      <c r="B257" t="s">
        <v>59</v>
      </c>
      <c r="C257" t="s">
        <v>29</v>
      </c>
      <c r="D257" t="s">
        <v>38</v>
      </c>
      <c r="E257">
        <v>0</v>
      </c>
    </row>
    <row r="258" spans="1:5" x14ac:dyDescent="0.25">
      <c r="A258" s="1">
        <v>41408</v>
      </c>
      <c r="B258" t="s">
        <v>59</v>
      </c>
      <c r="C258" t="s">
        <v>29</v>
      </c>
      <c r="D258" t="s">
        <v>38</v>
      </c>
      <c r="E258">
        <v>0.02</v>
      </c>
    </row>
    <row r="259" spans="1:5" x14ac:dyDescent="0.25">
      <c r="A259" s="1">
        <v>41408</v>
      </c>
      <c r="B259" t="s">
        <v>59</v>
      </c>
      <c r="C259" t="s">
        <v>29</v>
      </c>
      <c r="D259" t="s">
        <v>40</v>
      </c>
      <c r="E259">
        <v>0.01</v>
      </c>
    </row>
    <row r="260" spans="1:5" x14ac:dyDescent="0.25">
      <c r="A260" s="1">
        <v>41408</v>
      </c>
      <c r="B260" t="s">
        <v>59</v>
      </c>
      <c r="C260" t="s">
        <v>29</v>
      </c>
      <c r="D260" t="s">
        <v>47</v>
      </c>
      <c r="E260">
        <v>0</v>
      </c>
    </row>
    <row r="261" spans="1:5" x14ac:dyDescent="0.25">
      <c r="A261" s="1">
        <v>41408</v>
      </c>
      <c r="B261" t="s">
        <v>59</v>
      </c>
      <c r="C261" t="s">
        <v>29</v>
      </c>
      <c r="D261" t="s">
        <v>43</v>
      </c>
      <c r="E261">
        <v>0.05</v>
      </c>
    </row>
    <row r="262" spans="1:5" x14ac:dyDescent="0.25">
      <c r="A262" s="1">
        <v>41408</v>
      </c>
      <c r="B262" t="s">
        <v>59</v>
      </c>
      <c r="C262" t="s">
        <v>29</v>
      </c>
      <c r="D262" t="s">
        <v>43</v>
      </c>
      <c r="E262">
        <v>0.1</v>
      </c>
    </row>
    <row r="263" spans="1:5" x14ac:dyDescent="0.25">
      <c r="A263" s="1">
        <v>41408</v>
      </c>
      <c r="B263" t="s">
        <v>59</v>
      </c>
      <c r="C263" t="s">
        <v>29</v>
      </c>
      <c r="D263" t="s">
        <v>44</v>
      </c>
      <c r="E263">
        <v>0.08</v>
      </c>
    </row>
    <row r="264" spans="1:5" x14ac:dyDescent="0.25">
      <c r="A264" s="1">
        <v>41408</v>
      </c>
      <c r="B264" t="s">
        <v>59</v>
      </c>
      <c r="C264" t="s">
        <v>29</v>
      </c>
      <c r="D264" t="s">
        <v>44</v>
      </c>
      <c r="E264">
        <v>0.01</v>
      </c>
    </row>
    <row r="265" spans="1:5" x14ac:dyDescent="0.25">
      <c r="A265" s="1">
        <v>41408</v>
      </c>
      <c r="B265" t="s">
        <v>59</v>
      </c>
      <c r="C265" t="s">
        <v>29</v>
      </c>
      <c r="D265" t="s">
        <v>40</v>
      </c>
      <c r="E265">
        <v>0.03</v>
      </c>
    </row>
    <row r="266" spans="1:5" x14ac:dyDescent="0.25">
      <c r="A266" s="1">
        <v>41409</v>
      </c>
      <c r="B266" t="s">
        <v>30</v>
      </c>
      <c r="C266" t="s">
        <v>29</v>
      </c>
      <c r="D266" t="s">
        <v>31</v>
      </c>
      <c r="E266">
        <v>0.01</v>
      </c>
    </row>
    <row r="267" spans="1:5" x14ac:dyDescent="0.25">
      <c r="A267" s="1">
        <v>41409</v>
      </c>
      <c r="B267" t="s">
        <v>30</v>
      </c>
      <c r="C267" t="s">
        <v>29</v>
      </c>
      <c r="D267" t="s">
        <v>32</v>
      </c>
      <c r="E267">
        <v>0.02</v>
      </c>
    </row>
    <row r="268" spans="1:5" x14ac:dyDescent="0.25">
      <c r="A268" s="1">
        <v>41409</v>
      </c>
      <c r="B268" t="s">
        <v>30</v>
      </c>
      <c r="C268" t="s">
        <v>29</v>
      </c>
      <c r="D268" t="s">
        <v>31</v>
      </c>
      <c r="E268">
        <v>0.04</v>
      </c>
    </row>
    <row r="269" spans="1:5" x14ac:dyDescent="0.25">
      <c r="A269" s="1">
        <v>41409</v>
      </c>
      <c r="B269" t="s">
        <v>30</v>
      </c>
      <c r="C269" t="s">
        <v>29</v>
      </c>
      <c r="D269" t="s">
        <v>31</v>
      </c>
      <c r="E269">
        <v>0.02</v>
      </c>
    </row>
    <row r="270" spans="1:5" x14ac:dyDescent="0.25">
      <c r="A270" s="1">
        <v>41409</v>
      </c>
      <c r="B270" t="s">
        <v>30</v>
      </c>
      <c r="C270" t="s">
        <v>29</v>
      </c>
      <c r="D270" t="s">
        <v>31</v>
      </c>
      <c r="E270">
        <v>0.03</v>
      </c>
    </row>
    <row r="271" spans="1:5" x14ac:dyDescent="0.25">
      <c r="A271" s="1">
        <v>41409</v>
      </c>
      <c r="B271" t="s">
        <v>30</v>
      </c>
      <c r="C271" t="s">
        <v>29</v>
      </c>
      <c r="D271" t="s">
        <v>51</v>
      </c>
      <c r="E271">
        <v>0.01</v>
      </c>
    </row>
    <row r="272" spans="1:5" x14ac:dyDescent="0.25">
      <c r="A272" s="1">
        <v>41409</v>
      </c>
      <c r="B272" t="s">
        <v>30</v>
      </c>
      <c r="C272" t="s">
        <v>29</v>
      </c>
      <c r="D272" t="s">
        <v>36</v>
      </c>
      <c r="E272">
        <v>0.02</v>
      </c>
    </row>
    <row r="273" spans="1:5" x14ac:dyDescent="0.25">
      <c r="A273" s="1">
        <v>41409</v>
      </c>
      <c r="B273" t="s">
        <v>30</v>
      </c>
      <c r="C273" t="s">
        <v>29</v>
      </c>
      <c r="D273" t="s">
        <v>36</v>
      </c>
      <c r="E273">
        <v>0</v>
      </c>
    </row>
    <row r="274" spans="1:5" x14ac:dyDescent="0.25">
      <c r="A274" s="1">
        <v>41409</v>
      </c>
      <c r="B274" t="s">
        <v>30</v>
      </c>
      <c r="C274" t="s">
        <v>29</v>
      </c>
      <c r="D274" t="s">
        <v>42</v>
      </c>
      <c r="E274">
        <v>0</v>
      </c>
    </row>
    <row r="275" spans="1:5" x14ac:dyDescent="0.25">
      <c r="A275" s="1">
        <v>41409</v>
      </c>
      <c r="B275" t="s">
        <v>30</v>
      </c>
      <c r="C275" t="s">
        <v>29</v>
      </c>
      <c r="D275" t="s">
        <v>42</v>
      </c>
      <c r="E275">
        <v>0</v>
      </c>
    </row>
    <row r="276" spans="1:5" x14ac:dyDescent="0.25">
      <c r="A276" s="1">
        <v>41409</v>
      </c>
      <c r="B276" t="s">
        <v>30</v>
      </c>
      <c r="C276" t="s">
        <v>29</v>
      </c>
      <c r="D276" t="s">
        <v>42</v>
      </c>
      <c r="E276">
        <v>0</v>
      </c>
    </row>
    <row r="277" spans="1:5" x14ac:dyDescent="0.25">
      <c r="A277" s="1">
        <v>41409</v>
      </c>
      <c r="B277" t="s">
        <v>30</v>
      </c>
      <c r="C277" t="s">
        <v>29</v>
      </c>
      <c r="D277" t="s">
        <v>31</v>
      </c>
      <c r="E277">
        <v>0</v>
      </c>
    </row>
    <row r="278" spans="1:5" x14ac:dyDescent="0.25">
      <c r="A278" s="1">
        <v>41409</v>
      </c>
      <c r="B278" t="s">
        <v>30</v>
      </c>
      <c r="C278" t="s">
        <v>29</v>
      </c>
      <c r="D278" t="s">
        <v>31</v>
      </c>
      <c r="E278">
        <v>0</v>
      </c>
    </row>
    <row r="279" spans="1:5" x14ac:dyDescent="0.25">
      <c r="A279" s="1">
        <v>41409</v>
      </c>
      <c r="B279" t="s">
        <v>30</v>
      </c>
      <c r="C279" t="s">
        <v>29</v>
      </c>
      <c r="D279" t="s">
        <v>41</v>
      </c>
      <c r="E279">
        <v>0</v>
      </c>
    </row>
    <row r="280" spans="1:5" x14ac:dyDescent="0.25">
      <c r="A280" s="1">
        <v>41409</v>
      </c>
      <c r="B280" t="s">
        <v>30</v>
      </c>
      <c r="C280" t="s">
        <v>29</v>
      </c>
      <c r="D280" t="s">
        <v>34</v>
      </c>
      <c r="E280">
        <v>0.01</v>
      </c>
    </row>
    <row r="281" spans="1:5" x14ac:dyDescent="0.25">
      <c r="A281" s="1">
        <v>41409</v>
      </c>
      <c r="B281" t="s">
        <v>30</v>
      </c>
      <c r="C281" t="s">
        <v>29</v>
      </c>
      <c r="D281" t="s">
        <v>34</v>
      </c>
      <c r="E281">
        <v>0</v>
      </c>
    </row>
    <row r="282" spans="1:5" x14ac:dyDescent="0.25">
      <c r="A282" s="1">
        <v>41409</v>
      </c>
      <c r="B282" t="s">
        <v>30</v>
      </c>
      <c r="C282" t="s">
        <v>29</v>
      </c>
      <c r="D282" t="s">
        <v>34</v>
      </c>
      <c r="E282">
        <v>0.02</v>
      </c>
    </row>
    <row r="283" spans="1:5" x14ac:dyDescent="0.25">
      <c r="A283" s="1">
        <v>41409</v>
      </c>
      <c r="B283" t="s">
        <v>30</v>
      </c>
      <c r="C283" t="s">
        <v>29</v>
      </c>
      <c r="D283" t="s">
        <v>34</v>
      </c>
      <c r="E283">
        <v>0.01</v>
      </c>
    </row>
    <row r="284" spans="1:5" x14ac:dyDescent="0.25">
      <c r="A284" s="1">
        <v>41409</v>
      </c>
      <c r="B284" t="s">
        <v>30</v>
      </c>
      <c r="C284" t="s">
        <v>29</v>
      </c>
      <c r="D284" t="s">
        <v>34</v>
      </c>
      <c r="E284">
        <v>0.01</v>
      </c>
    </row>
    <row r="285" spans="1:5" x14ac:dyDescent="0.25">
      <c r="A285" s="1">
        <v>41409</v>
      </c>
      <c r="B285" t="s">
        <v>30</v>
      </c>
      <c r="C285" t="s">
        <v>29</v>
      </c>
      <c r="D285" t="s">
        <v>37</v>
      </c>
      <c r="E285">
        <v>0.02</v>
      </c>
    </row>
    <row r="286" spans="1:5" x14ac:dyDescent="0.25">
      <c r="A286" s="1">
        <v>41409</v>
      </c>
      <c r="B286" t="s">
        <v>30</v>
      </c>
      <c r="C286" t="s">
        <v>29</v>
      </c>
      <c r="D286" t="s">
        <v>34</v>
      </c>
      <c r="E286">
        <v>0.01</v>
      </c>
    </row>
    <row r="287" spans="1:5" x14ac:dyDescent="0.25">
      <c r="A287" s="1">
        <v>41409</v>
      </c>
      <c r="B287" t="s">
        <v>30</v>
      </c>
      <c r="C287" t="s">
        <v>29</v>
      </c>
      <c r="D287" t="s">
        <v>41</v>
      </c>
      <c r="E287">
        <v>0</v>
      </c>
    </row>
    <row r="288" spans="1:5" x14ac:dyDescent="0.25">
      <c r="A288" s="1">
        <v>41409</v>
      </c>
      <c r="B288" t="s">
        <v>30</v>
      </c>
      <c r="C288" t="s">
        <v>29</v>
      </c>
      <c r="D288" t="s">
        <v>34</v>
      </c>
      <c r="E288">
        <v>0.02</v>
      </c>
    </row>
    <row r="289" spans="1:5" x14ac:dyDescent="0.25">
      <c r="A289" s="1">
        <v>41409</v>
      </c>
      <c r="B289" t="s">
        <v>30</v>
      </c>
      <c r="C289" t="s">
        <v>29</v>
      </c>
      <c r="D289" t="s">
        <v>34</v>
      </c>
      <c r="E289">
        <v>0</v>
      </c>
    </row>
    <row r="290" spans="1:5" x14ac:dyDescent="0.25">
      <c r="A290" s="1">
        <v>41409</v>
      </c>
      <c r="B290" t="s">
        <v>30</v>
      </c>
      <c r="C290" t="s">
        <v>29</v>
      </c>
      <c r="D290" t="s">
        <v>35</v>
      </c>
      <c r="E290">
        <v>0.02</v>
      </c>
    </row>
    <row r="291" spans="1:5" x14ac:dyDescent="0.25">
      <c r="A291" s="1">
        <v>41409</v>
      </c>
      <c r="B291" t="s">
        <v>30</v>
      </c>
      <c r="C291" t="s">
        <v>29</v>
      </c>
      <c r="D291" t="s">
        <v>35</v>
      </c>
      <c r="E291">
        <v>0.02</v>
      </c>
    </row>
    <row r="292" spans="1:5" x14ac:dyDescent="0.25">
      <c r="A292" s="1">
        <v>41409</v>
      </c>
      <c r="B292" t="s">
        <v>30</v>
      </c>
      <c r="C292" t="s">
        <v>29</v>
      </c>
      <c r="D292" t="s">
        <v>36</v>
      </c>
      <c r="E292">
        <v>0.02</v>
      </c>
    </row>
    <row r="293" spans="1:5" x14ac:dyDescent="0.25">
      <c r="A293" s="1">
        <v>41409</v>
      </c>
      <c r="B293" t="s">
        <v>30</v>
      </c>
      <c r="C293" t="s">
        <v>29</v>
      </c>
      <c r="D293" t="s">
        <v>36</v>
      </c>
      <c r="E293">
        <v>0.01</v>
      </c>
    </row>
    <row r="294" spans="1:5" x14ac:dyDescent="0.25">
      <c r="A294" s="1">
        <v>41409</v>
      </c>
      <c r="B294" t="s">
        <v>30</v>
      </c>
      <c r="C294" t="s">
        <v>29</v>
      </c>
      <c r="D294" t="s">
        <v>38</v>
      </c>
      <c r="E294">
        <v>0</v>
      </c>
    </row>
    <row r="295" spans="1:5" x14ac:dyDescent="0.25">
      <c r="A295" s="1">
        <v>41409</v>
      </c>
      <c r="B295" t="s">
        <v>30</v>
      </c>
      <c r="C295" t="s">
        <v>29</v>
      </c>
      <c r="D295" t="s">
        <v>38</v>
      </c>
      <c r="E295">
        <v>0.01</v>
      </c>
    </row>
    <row r="296" spans="1:5" x14ac:dyDescent="0.25">
      <c r="A296" s="1">
        <v>41409</v>
      </c>
      <c r="B296" t="s">
        <v>30</v>
      </c>
      <c r="C296" t="s">
        <v>29</v>
      </c>
      <c r="D296" t="s">
        <v>39</v>
      </c>
      <c r="E296">
        <v>0.02</v>
      </c>
    </row>
    <row r="297" spans="1:5" x14ac:dyDescent="0.25">
      <c r="A297" s="1">
        <v>41409</v>
      </c>
      <c r="B297" t="s">
        <v>30</v>
      </c>
      <c r="C297" t="s">
        <v>29</v>
      </c>
      <c r="D297" t="s">
        <v>38</v>
      </c>
      <c r="E297">
        <v>0.01</v>
      </c>
    </row>
    <row r="298" spans="1:5" x14ac:dyDescent="0.25">
      <c r="A298" s="1">
        <v>41409</v>
      </c>
      <c r="B298" t="s">
        <v>30</v>
      </c>
      <c r="C298" t="s">
        <v>29</v>
      </c>
      <c r="D298" t="s">
        <v>38</v>
      </c>
      <c r="E298">
        <v>0.01</v>
      </c>
    </row>
    <row r="299" spans="1:5" x14ac:dyDescent="0.25">
      <c r="A299" s="1">
        <v>41409</v>
      </c>
      <c r="B299" t="s">
        <v>30</v>
      </c>
      <c r="C299" t="s">
        <v>29</v>
      </c>
      <c r="D299" t="s">
        <v>38</v>
      </c>
      <c r="E299">
        <v>0.08</v>
      </c>
    </row>
    <row r="300" spans="1:5" x14ac:dyDescent="0.25">
      <c r="A300" s="1">
        <v>41409</v>
      </c>
      <c r="B300" t="s">
        <v>30</v>
      </c>
      <c r="C300" t="s">
        <v>29</v>
      </c>
      <c r="D300" t="s">
        <v>40</v>
      </c>
      <c r="E300">
        <v>0.01</v>
      </c>
    </row>
    <row r="301" spans="1:5" x14ac:dyDescent="0.25">
      <c r="A301" s="1">
        <v>41409</v>
      </c>
      <c r="B301" t="s">
        <v>30</v>
      </c>
      <c r="C301" t="s">
        <v>29</v>
      </c>
      <c r="D301" t="s">
        <v>47</v>
      </c>
      <c r="E301">
        <v>0.06</v>
      </c>
    </row>
    <row r="302" spans="1:5" x14ac:dyDescent="0.25">
      <c r="A302" s="1">
        <v>41409</v>
      </c>
      <c r="B302" t="s">
        <v>30</v>
      </c>
      <c r="C302" t="s">
        <v>29</v>
      </c>
      <c r="D302" t="s">
        <v>47</v>
      </c>
      <c r="E302">
        <v>0.01</v>
      </c>
    </row>
    <row r="303" spans="1:5" x14ac:dyDescent="0.25">
      <c r="A303" s="1">
        <v>41409</v>
      </c>
      <c r="B303" t="s">
        <v>30</v>
      </c>
      <c r="C303" t="s">
        <v>29</v>
      </c>
      <c r="D303" t="s">
        <v>42</v>
      </c>
      <c r="E303">
        <v>0.02</v>
      </c>
    </row>
    <row r="304" spans="1:5" x14ac:dyDescent="0.25">
      <c r="A304" s="1">
        <v>41409</v>
      </c>
      <c r="B304" t="s">
        <v>30</v>
      </c>
      <c r="C304" t="s">
        <v>29</v>
      </c>
      <c r="D304" t="s">
        <v>43</v>
      </c>
      <c r="E304">
        <v>0.02</v>
      </c>
    </row>
    <row r="305" spans="1:5" x14ac:dyDescent="0.25">
      <c r="A305" s="1">
        <v>41409</v>
      </c>
      <c r="B305" t="s">
        <v>30</v>
      </c>
      <c r="C305" t="s">
        <v>29</v>
      </c>
      <c r="D305" t="s">
        <v>43</v>
      </c>
      <c r="E305">
        <v>0.06</v>
      </c>
    </row>
    <row r="306" spans="1:5" x14ac:dyDescent="0.25">
      <c r="A306" s="1">
        <v>41409</v>
      </c>
      <c r="B306" t="s">
        <v>30</v>
      </c>
      <c r="C306" t="s">
        <v>29</v>
      </c>
      <c r="D306" t="s">
        <v>44</v>
      </c>
      <c r="E306">
        <v>0.04</v>
      </c>
    </row>
    <row r="307" spans="1:5" x14ac:dyDescent="0.25">
      <c r="A307" s="1">
        <v>41409</v>
      </c>
      <c r="B307" t="s">
        <v>30</v>
      </c>
      <c r="C307" t="s">
        <v>29</v>
      </c>
      <c r="D307" t="s">
        <v>44</v>
      </c>
      <c r="E307">
        <v>0</v>
      </c>
    </row>
    <row r="308" spans="1:5" x14ac:dyDescent="0.25">
      <c r="A308" s="1">
        <v>41409</v>
      </c>
      <c r="B308" t="s">
        <v>30</v>
      </c>
      <c r="C308" t="s">
        <v>29</v>
      </c>
      <c r="D308" t="s">
        <v>45</v>
      </c>
      <c r="E308">
        <v>0</v>
      </c>
    </row>
    <row r="309" spans="1:5" x14ac:dyDescent="0.25">
      <c r="A309" s="1">
        <v>41410</v>
      </c>
      <c r="B309" t="s">
        <v>46</v>
      </c>
      <c r="C309" t="s">
        <v>29</v>
      </c>
      <c r="D309" t="s">
        <v>32</v>
      </c>
      <c r="E309">
        <v>0.03</v>
      </c>
    </row>
    <row r="310" spans="1:5" x14ac:dyDescent="0.25">
      <c r="A310" s="1">
        <v>41410</v>
      </c>
      <c r="B310" t="s">
        <v>46</v>
      </c>
      <c r="C310" t="s">
        <v>29</v>
      </c>
      <c r="D310" t="s">
        <v>31</v>
      </c>
      <c r="E310">
        <v>0.04</v>
      </c>
    </row>
    <row r="311" spans="1:5" x14ac:dyDescent="0.25">
      <c r="A311" s="1">
        <v>41410</v>
      </c>
      <c r="B311" t="s">
        <v>46</v>
      </c>
      <c r="C311" t="s">
        <v>29</v>
      </c>
      <c r="D311" t="s">
        <v>50</v>
      </c>
      <c r="E311">
        <v>0.05</v>
      </c>
    </row>
    <row r="312" spans="1:5" x14ac:dyDescent="0.25">
      <c r="A312" s="1">
        <v>41410</v>
      </c>
      <c r="B312" t="s">
        <v>46</v>
      </c>
      <c r="C312" t="s">
        <v>29</v>
      </c>
      <c r="D312" t="s">
        <v>31</v>
      </c>
      <c r="E312">
        <v>0.03</v>
      </c>
    </row>
    <row r="313" spans="1:5" x14ac:dyDescent="0.25">
      <c r="A313" s="1">
        <v>41410</v>
      </c>
      <c r="B313" t="s">
        <v>46</v>
      </c>
      <c r="C313" t="s">
        <v>29</v>
      </c>
      <c r="D313" t="s">
        <v>31</v>
      </c>
      <c r="E313">
        <v>0.02</v>
      </c>
    </row>
    <row r="314" spans="1:5" x14ac:dyDescent="0.25">
      <c r="A314" s="1">
        <v>41410</v>
      </c>
      <c r="B314" t="s">
        <v>46</v>
      </c>
      <c r="C314" t="s">
        <v>29</v>
      </c>
      <c r="D314" t="s">
        <v>51</v>
      </c>
      <c r="E314">
        <v>0.01</v>
      </c>
    </row>
    <row r="315" spans="1:5" x14ac:dyDescent="0.25">
      <c r="A315" s="1">
        <v>41410</v>
      </c>
      <c r="B315" t="s">
        <v>46</v>
      </c>
      <c r="C315" t="s">
        <v>29</v>
      </c>
      <c r="D315" t="s">
        <v>51</v>
      </c>
      <c r="E315">
        <v>0.02</v>
      </c>
    </row>
    <row r="316" spans="1:5" x14ac:dyDescent="0.25">
      <c r="A316" s="1">
        <v>41410</v>
      </c>
      <c r="B316" t="s">
        <v>46</v>
      </c>
      <c r="C316" t="s">
        <v>29</v>
      </c>
      <c r="D316" t="s">
        <v>31</v>
      </c>
      <c r="E316">
        <v>0.01</v>
      </c>
    </row>
    <row r="317" spans="1:5" x14ac:dyDescent="0.25">
      <c r="A317" s="1">
        <v>41410</v>
      </c>
      <c r="B317" t="s">
        <v>46</v>
      </c>
      <c r="C317" t="s">
        <v>29</v>
      </c>
      <c r="D317" t="s">
        <v>31</v>
      </c>
      <c r="E317">
        <v>0.01</v>
      </c>
    </row>
    <row r="318" spans="1:5" x14ac:dyDescent="0.25">
      <c r="A318" s="1">
        <v>41410</v>
      </c>
      <c r="B318" t="s">
        <v>46</v>
      </c>
      <c r="C318" t="s">
        <v>29</v>
      </c>
      <c r="D318" t="s">
        <v>31</v>
      </c>
      <c r="E318">
        <v>0.01</v>
      </c>
    </row>
    <row r="319" spans="1:5" x14ac:dyDescent="0.25">
      <c r="A319" s="1">
        <v>41410</v>
      </c>
      <c r="B319" t="s">
        <v>46</v>
      </c>
      <c r="C319" t="s">
        <v>29</v>
      </c>
      <c r="D319" t="s">
        <v>50</v>
      </c>
      <c r="E319">
        <v>0.05</v>
      </c>
    </row>
    <row r="320" spans="1:5" x14ac:dyDescent="0.25">
      <c r="A320" s="1">
        <v>41410</v>
      </c>
      <c r="B320" t="s">
        <v>46</v>
      </c>
      <c r="C320" t="s">
        <v>29</v>
      </c>
      <c r="D320" t="s">
        <v>50</v>
      </c>
      <c r="E320">
        <v>0.02</v>
      </c>
    </row>
    <row r="321" spans="1:5" x14ac:dyDescent="0.25">
      <c r="A321" s="1">
        <v>41410</v>
      </c>
      <c r="B321" t="s">
        <v>46</v>
      </c>
      <c r="C321" t="s">
        <v>29</v>
      </c>
      <c r="D321" t="s">
        <v>31</v>
      </c>
      <c r="E321">
        <v>0.01</v>
      </c>
    </row>
    <row r="322" spans="1:5" x14ac:dyDescent="0.25">
      <c r="A322" s="1">
        <v>41410</v>
      </c>
      <c r="B322" t="s">
        <v>46</v>
      </c>
      <c r="C322" t="s">
        <v>29</v>
      </c>
      <c r="D322" t="s">
        <v>31</v>
      </c>
      <c r="E322">
        <v>0.04</v>
      </c>
    </row>
    <row r="323" spans="1:5" x14ac:dyDescent="0.25">
      <c r="A323" s="1">
        <v>41410</v>
      </c>
      <c r="B323" t="s">
        <v>46</v>
      </c>
      <c r="C323" t="s">
        <v>29</v>
      </c>
      <c r="D323" t="s">
        <v>31</v>
      </c>
      <c r="E323">
        <v>0.06</v>
      </c>
    </row>
    <row r="324" spans="1:5" x14ac:dyDescent="0.25">
      <c r="A324" s="1">
        <v>41410</v>
      </c>
      <c r="B324" t="s">
        <v>46</v>
      </c>
      <c r="C324" t="s">
        <v>29</v>
      </c>
      <c r="D324" t="s">
        <v>31</v>
      </c>
      <c r="E324">
        <v>0.01</v>
      </c>
    </row>
    <row r="325" spans="1:5" x14ac:dyDescent="0.25">
      <c r="A325" s="1">
        <v>41410</v>
      </c>
      <c r="B325" t="s">
        <v>46</v>
      </c>
      <c r="C325" t="s">
        <v>29</v>
      </c>
      <c r="D325" t="s">
        <v>31</v>
      </c>
      <c r="E325">
        <v>0.01</v>
      </c>
    </row>
    <row r="326" spans="1:5" x14ac:dyDescent="0.25">
      <c r="A326" s="1">
        <v>41410</v>
      </c>
      <c r="B326" t="s">
        <v>46</v>
      </c>
      <c r="C326" t="s">
        <v>29</v>
      </c>
      <c r="D326" t="s">
        <v>34</v>
      </c>
      <c r="E326">
        <v>0</v>
      </c>
    </row>
    <row r="327" spans="1:5" x14ac:dyDescent="0.25">
      <c r="A327" s="1">
        <v>41410</v>
      </c>
      <c r="B327" t="s">
        <v>46</v>
      </c>
      <c r="C327" t="s">
        <v>29</v>
      </c>
      <c r="D327" t="s">
        <v>34</v>
      </c>
      <c r="E327">
        <v>0.03</v>
      </c>
    </row>
    <row r="328" spans="1:5" x14ac:dyDescent="0.25">
      <c r="A328" s="1">
        <v>41410</v>
      </c>
      <c r="B328" t="s">
        <v>46</v>
      </c>
      <c r="C328" t="s">
        <v>29</v>
      </c>
      <c r="D328" t="s">
        <v>34</v>
      </c>
      <c r="E328">
        <v>0.01</v>
      </c>
    </row>
    <row r="329" spans="1:5" x14ac:dyDescent="0.25">
      <c r="A329" s="1">
        <v>41410</v>
      </c>
      <c r="B329" t="s">
        <v>46</v>
      </c>
      <c r="C329" t="s">
        <v>29</v>
      </c>
      <c r="D329" t="s">
        <v>34</v>
      </c>
      <c r="E329">
        <v>0.02</v>
      </c>
    </row>
    <row r="330" spans="1:5" x14ac:dyDescent="0.25">
      <c r="A330" s="1">
        <v>41410</v>
      </c>
      <c r="B330" t="s">
        <v>46</v>
      </c>
      <c r="C330" t="s">
        <v>29</v>
      </c>
      <c r="D330" t="s">
        <v>34</v>
      </c>
      <c r="E330">
        <v>0</v>
      </c>
    </row>
    <row r="331" spans="1:5" x14ac:dyDescent="0.25">
      <c r="A331" s="1">
        <v>41410</v>
      </c>
      <c r="B331" t="s">
        <v>46</v>
      </c>
      <c r="C331" t="s">
        <v>29</v>
      </c>
      <c r="D331" t="s">
        <v>34</v>
      </c>
      <c r="E331">
        <v>0.01</v>
      </c>
    </row>
    <row r="332" spans="1:5" x14ac:dyDescent="0.25">
      <c r="A332" s="1">
        <v>41410</v>
      </c>
      <c r="B332" t="s">
        <v>46</v>
      </c>
      <c r="C332" t="s">
        <v>29</v>
      </c>
      <c r="D332" t="s">
        <v>34</v>
      </c>
      <c r="E332">
        <v>0.01</v>
      </c>
    </row>
    <row r="333" spans="1:5" x14ac:dyDescent="0.25">
      <c r="A333" s="1">
        <v>41410</v>
      </c>
      <c r="B333" t="s">
        <v>46</v>
      </c>
      <c r="C333" t="s">
        <v>29</v>
      </c>
      <c r="D333" t="s">
        <v>34</v>
      </c>
      <c r="E333">
        <v>0.01</v>
      </c>
    </row>
    <row r="334" spans="1:5" x14ac:dyDescent="0.25">
      <c r="A334" s="1">
        <v>41410</v>
      </c>
      <c r="B334" t="s">
        <v>46</v>
      </c>
      <c r="C334" t="s">
        <v>29</v>
      </c>
      <c r="D334" t="s">
        <v>34</v>
      </c>
      <c r="E334">
        <v>0.01</v>
      </c>
    </row>
    <row r="335" spans="1:5" x14ac:dyDescent="0.25">
      <c r="A335" s="1">
        <v>41410</v>
      </c>
      <c r="B335" t="s">
        <v>46</v>
      </c>
      <c r="C335" t="s">
        <v>29</v>
      </c>
      <c r="D335" t="s">
        <v>34</v>
      </c>
      <c r="E335">
        <v>0.01</v>
      </c>
    </row>
    <row r="336" spans="1:5" x14ac:dyDescent="0.25">
      <c r="A336" s="1">
        <v>41410</v>
      </c>
      <c r="B336" t="s">
        <v>46</v>
      </c>
      <c r="C336" t="s">
        <v>29</v>
      </c>
      <c r="D336" t="s">
        <v>34</v>
      </c>
      <c r="E336">
        <v>0.06</v>
      </c>
    </row>
    <row r="337" spans="1:5" x14ac:dyDescent="0.25">
      <c r="A337" s="1">
        <v>41410</v>
      </c>
      <c r="B337" t="s">
        <v>46</v>
      </c>
      <c r="C337" t="s">
        <v>29</v>
      </c>
      <c r="D337" t="s">
        <v>35</v>
      </c>
      <c r="E337">
        <v>0.03</v>
      </c>
    </row>
    <row r="338" spans="1:5" x14ac:dyDescent="0.25">
      <c r="A338" s="1">
        <v>41410</v>
      </c>
      <c r="B338" t="s">
        <v>46</v>
      </c>
      <c r="C338" t="s">
        <v>29</v>
      </c>
      <c r="D338" t="s">
        <v>36</v>
      </c>
      <c r="E338">
        <v>0</v>
      </c>
    </row>
    <row r="339" spans="1:5" x14ac:dyDescent="0.25">
      <c r="A339" s="1">
        <v>41410</v>
      </c>
      <c r="B339" t="s">
        <v>46</v>
      </c>
      <c r="C339" t="s">
        <v>29</v>
      </c>
      <c r="D339" t="s">
        <v>36</v>
      </c>
      <c r="E339">
        <v>0.02</v>
      </c>
    </row>
    <row r="340" spans="1:5" x14ac:dyDescent="0.25">
      <c r="A340" s="1">
        <v>41410</v>
      </c>
      <c r="B340" t="s">
        <v>46</v>
      </c>
      <c r="C340" t="s">
        <v>29</v>
      </c>
      <c r="D340" t="s">
        <v>38</v>
      </c>
      <c r="E340">
        <v>0</v>
      </c>
    </row>
    <row r="341" spans="1:5" x14ac:dyDescent="0.25">
      <c r="A341" s="1">
        <v>41410</v>
      </c>
      <c r="B341" t="s">
        <v>46</v>
      </c>
      <c r="C341" t="s">
        <v>29</v>
      </c>
      <c r="D341" t="s">
        <v>38</v>
      </c>
      <c r="E341">
        <v>0.01</v>
      </c>
    </row>
    <row r="342" spans="1:5" x14ac:dyDescent="0.25">
      <c r="A342" s="1">
        <v>41410</v>
      </c>
      <c r="B342" t="s">
        <v>46</v>
      </c>
      <c r="C342" t="s">
        <v>29</v>
      </c>
      <c r="D342" t="s">
        <v>38</v>
      </c>
      <c r="E342">
        <v>0.01</v>
      </c>
    </row>
    <row r="343" spans="1:5" x14ac:dyDescent="0.25">
      <c r="A343" s="1">
        <v>41410</v>
      </c>
      <c r="B343" t="s">
        <v>46</v>
      </c>
      <c r="C343" t="s">
        <v>29</v>
      </c>
      <c r="D343" t="s">
        <v>38</v>
      </c>
      <c r="E343">
        <v>0</v>
      </c>
    </row>
    <row r="344" spans="1:5" x14ac:dyDescent="0.25">
      <c r="A344" s="1">
        <v>41410</v>
      </c>
      <c r="B344" t="s">
        <v>46</v>
      </c>
      <c r="C344" t="s">
        <v>29</v>
      </c>
      <c r="D344" t="s">
        <v>38</v>
      </c>
      <c r="E344">
        <v>0.06</v>
      </c>
    </row>
    <row r="345" spans="1:5" x14ac:dyDescent="0.25">
      <c r="A345" s="1">
        <v>41410</v>
      </c>
      <c r="B345" t="s">
        <v>46</v>
      </c>
      <c r="C345" t="s">
        <v>29</v>
      </c>
      <c r="D345" t="s">
        <v>38</v>
      </c>
      <c r="E345">
        <v>7.0000000000000007E-2</v>
      </c>
    </row>
    <row r="346" spans="1:5" x14ac:dyDescent="0.25">
      <c r="A346" s="1">
        <v>41410</v>
      </c>
      <c r="B346" t="s">
        <v>46</v>
      </c>
      <c r="C346" t="s">
        <v>29</v>
      </c>
      <c r="D346" t="s">
        <v>40</v>
      </c>
      <c r="E346">
        <v>7.0000000000000007E-2</v>
      </c>
    </row>
    <row r="347" spans="1:5" x14ac:dyDescent="0.25">
      <c r="A347" s="1">
        <v>41410</v>
      </c>
      <c r="B347" t="s">
        <v>46</v>
      </c>
      <c r="C347" t="s">
        <v>29</v>
      </c>
      <c r="D347" t="s">
        <v>40</v>
      </c>
      <c r="E347">
        <v>0.02</v>
      </c>
    </row>
    <row r="348" spans="1:5" x14ac:dyDescent="0.25">
      <c r="A348" s="1">
        <v>41410</v>
      </c>
      <c r="B348" t="s">
        <v>46</v>
      </c>
      <c r="C348" t="s">
        <v>29</v>
      </c>
      <c r="D348" t="s">
        <v>40</v>
      </c>
      <c r="E348">
        <v>0</v>
      </c>
    </row>
    <row r="349" spans="1:5" x14ac:dyDescent="0.25">
      <c r="A349" s="1">
        <v>41410</v>
      </c>
      <c r="B349" t="s">
        <v>46</v>
      </c>
      <c r="C349" t="s">
        <v>29</v>
      </c>
      <c r="D349" t="s">
        <v>41</v>
      </c>
      <c r="E349">
        <v>0.04</v>
      </c>
    </row>
    <row r="350" spans="1:5" x14ac:dyDescent="0.25">
      <c r="A350" s="1">
        <v>41410</v>
      </c>
      <c r="B350" t="s">
        <v>46</v>
      </c>
      <c r="C350" t="s">
        <v>29</v>
      </c>
      <c r="D350" t="s">
        <v>42</v>
      </c>
      <c r="E350">
        <v>0.08</v>
      </c>
    </row>
    <row r="351" spans="1:5" x14ac:dyDescent="0.25">
      <c r="A351" s="1">
        <v>41410</v>
      </c>
      <c r="B351" t="s">
        <v>46</v>
      </c>
      <c r="C351" t="s">
        <v>29</v>
      </c>
      <c r="D351" t="s">
        <v>43</v>
      </c>
      <c r="E351">
        <v>0.08</v>
      </c>
    </row>
    <row r="352" spans="1:5" x14ac:dyDescent="0.25">
      <c r="A352" s="1">
        <v>41410</v>
      </c>
      <c r="B352" t="s">
        <v>46</v>
      </c>
      <c r="C352" t="s">
        <v>29</v>
      </c>
      <c r="D352" t="s">
        <v>43</v>
      </c>
      <c r="E352">
        <v>0.03</v>
      </c>
    </row>
    <row r="353" spans="1:5" x14ac:dyDescent="0.25">
      <c r="A353" s="1">
        <v>41410</v>
      </c>
      <c r="B353" t="s">
        <v>46</v>
      </c>
      <c r="C353" t="s">
        <v>29</v>
      </c>
      <c r="D353" t="s">
        <v>44</v>
      </c>
      <c r="E353">
        <v>0.09</v>
      </c>
    </row>
    <row r="354" spans="1:5" x14ac:dyDescent="0.25">
      <c r="A354" s="1">
        <v>41410</v>
      </c>
      <c r="B354" t="s">
        <v>46</v>
      </c>
      <c r="C354" t="s">
        <v>29</v>
      </c>
      <c r="D354" t="s">
        <v>44</v>
      </c>
      <c r="E354">
        <v>0.01</v>
      </c>
    </row>
    <row r="355" spans="1:5" x14ac:dyDescent="0.25">
      <c r="A355" s="1">
        <v>41411</v>
      </c>
      <c r="B355" t="s">
        <v>49</v>
      </c>
      <c r="C355" t="s">
        <v>29</v>
      </c>
      <c r="D355" t="s">
        <v>31</v>
      </c>
      <c r="E355">
        <v>0.01</v>
      </c>
    </row>
    <row r="356" spans="1:5" x14ac:dyDescent="0.25">
      <c r="A356" s="1">
        <v>41411</v>
      </c>
      <c r="B356" t="s">
        <v>49</v>
      </c>
      <c r="C356" t="s">
        <v>29</v>
      </c>
      <c r="D356" t="s">
        <v>32</v>
      </c>
      <c r="E356">
        <v>0.03</v>
      </c>
    </row>
    <row r="357" spans="1:5" x14ac:dyDescent="0.25">
      <c r="A357" s="1">
        <v>41411</v>
      </c>
      <c r="B357" t="s">
        <v>49</v>
      </c>
      <c r="C357" t="s">
        <v>29</v>
      </c>
      <c r="D357" t="s">
        <v>31</v>
      </c>
      <c r="E357">
        <v>0.03</v>
      </c>
    </row>
    <row r="358" spans="1:5" x14ac:dyDescent="0.25">
      <c r="A358" s="1">
        <v>41411</v>
      </c>
      <c r="B358" t="s">
        <v>49</v>
      </c>
      <c r="C358" t="s">
        <v>29</v>
      </c>
      <c r="D358" t="s">
        <v>31</v>
      </c>
      <c r="E358">
        <v>0.03</v>
      </c>
    </row>
    <row r="359" spans="1:5" x14ac:dyDescent="0.25">
      <c r="A359" s="1">
        <v>41411</v>
      </c>
      <c r="B359" t="s">
        <v>49</v>
      </c>
      <c r="C359" t="s">
        <v>29</v>
      </c>
      <c r="D359" t="s">
        <v>50</v>
      </c>
      <c r="E359">
        <v>0.02</v>
      </c>
    </row>
    <row r="360" spans="1:5" x14ac:dyDescent="0.25">
      <c r="A360" s="1">
        <v>41411</v>
      </c>
      <c r="B360" t="s">
        <v>49</v>
      </c>
      <c r="C360" t="s">
        <v>29</v>
      </c>
      <c r="D360" t="s">
        <v>31</v>
      </c>
      <c r="E360">
        <v>0.06</v>
      </c>
    </row>
    <row r="361" spans="1:5" x14ac:dyDescent="0.25">
      <c r="A361" s="1">
        <v>41411</v>
      </c>
      <c r="B361" t="s">
        <v>49</v>
      </c>
      <c r="C361" t="s">
        <v>29</v>
      </c>
      <c r="D361" t="s">
        <v>51</v>
      </c>
      <c r="E361">
        <v>0.04</v>
      </c>
    </row>
    <row r="362" spans="1:5" x14ac:dyDescent="0.25">
      <c r="A362" s="1">
        <v>41411</v>
      </c>
      <c r="B362" t="s">
        <v>49</v>
      </c>
      <c r="C362" t="s">
        <v>29</v>
      </c>
      <c r="D362" t="s">
        <v>36</v>
      </c>
      <c r="E362">
        <v>0.02</v>
      </c>
    </row>
    <row r="363" spans="1:5" x14ac:dyDescent="0.25">
      <c r="A363" s="1">
        <v>41411</v>
      </c>
      <c r="B363" t="s">
        <v>49</v>
      </c>
      <c r="C363" t="s">
        <v>29</v>
      </c>
      <c r="D363" t="s">
        <v>36</v>
      </c>
      <c r="E363">
        <v>0.02</v>
      </c>
    </row>
    <row r="364" spans="1:5" x14ac:dyDescent="0.25">
      <c r="A364" s="1">
        <v>41411</v>
      </c>
      <c r="B364" t="s">
        <v>49</v>
      </c>
      <c r="C364" t="s">
        <v>29</v>
      </c>
      <c r="D364" t="s">
        <v>36</v>
      </c>
      <c r="E364">
        <v>0.08</v>
      </c>
    </row>
    <row r="365" spans="1:5" x14ac:dyDescent="0.25">
      <c r="A365" s="1">
        <v>41411</v>
      </c>
      <c r="B365" t="s">
        <v>49</v>
      </c>
      <c r="C365" t="s">
        <v>29</v>
      </c>
      <c r="D365" t="s">
        <v>50</v>
      </c>
      <c r="E365">
        <v>0.04</v>
      </c>
    </row>
    <row r="366" spans="1:5" x14ac:dyDescent="0.25">
      <c r="A366" s="1">
        <v>41411</v>
      </c>
      <c r="B366" t="s">
        <v>49</v>
      </c>
      <c r="C366" t="s">
        <v>29</v>
      </c>
      <c r="D366" t="s">
        <v>42</v>
      </c>
      <c r="E366">
        <v>0.02</v>
      </c>
    </row>
    <row r="367" spans="1:5" x14ac:dyDescent="0.25">
      <c r="A367" s="1">
        <v>41411</v>
      </c>
      <c r="B367" t="s">
        <v>49</v>
      </c>
      <c r="C367" t="s">
        <v>29</v>
      </c>
      <c r="D367" t="s">
        <v>42</v>
      </c>
      <c r="E367">
        <v>0.02</v>
      </c>
    </row>
    <row r="368" spans="1:5" x14ac:dyDescent="0.25">
      <c r="A368" s="1">
        <v>41411</v>
      </c>
      <c r="B368" t="s">
        <v>49</v>
      </c>
      <c r="C368" t="s">
        <v>29</v>
      </c>
      <c r="D368" t="s">
        <v>31</v>
      </c>
      <c r="E368">
        <v>0.01</v>
      </c>
    </row>
    <row r="369" spans="1:5" x14ac:dyDescent="0.25">
      <c r="A369" s="1">
        <v>41411</v>
      </c>
      <c r="B369" t="s">
        <v>49</v>
      </c>
      <c r="C369" t="s">
        <v>29</v>
      </c>
      <c r="D369" t="s">
        <v>31</v>
      </c>
      <c r="E369">
        <v>0.03</v>
      </c>
    </row>
    <row r="370" spans="1:5" x14ac:dyDescent="0.25">
      <c r="A370" s="1">
        <v>41411</v>
      </c>
      <c r="B370" t="s">
        <v>49</v>
      </c>
      <c r="C370" t="s">
        <v>29</v>
      </c>
      <c r="D370" t="s">
        <v>41</v>
      </c>
      <c r="E370">
        <v>0.01</v>
      </c>
    </row>
    <row r="371" spans="1:5" x14ac:dyDescent="0.25">
      <c r="A371" s="1">
        <v>41411</v>
      </c>
      <c r="B371" t="s">
        <v>49</v>
      </c>
      <c r="C371" t="s">
        <v>29</v>
      </c>
      <c r="D371" t="s">
        <v>41</v>
      </c>
      <c r="E371">
        <v>0</v>
      </c>
    </row>
    <row r="372" spans="1:5" x14ac:dyDescent="0.25">
      <c r="A372" s="1">
        <v>41411</v>
      </c>
      <c r="B372" t="s">
        <v>49</v>
      </c>
      <c r="C372" t="s">
        <v>29</v>
      </c>
      <c r="D372" t="s">
        <v>34</v>
      </c>
      <c r="E372">
        <v>0</v>
      </c>
    </row>
    <row r="373" spans="1:5" x14ac:dyDescent="0.25">
      <c r="A373" s="1">
        <v>41411</v>
      </c>
      <c r="B373" t="s">
        <v>49</v>
      </c>
      <c r="C373" t="s">
        <v>29</v>
      </c>
      <c r="D373" t="s">
        <v>34</v>
      </c>
      <c r="E373">
        <v>0</v>
      </c>
    </row>
    <row r="374" spans="1:5" x14ac:dyDescent="0.25">
      <c r="A374" s="1">
        <v>41411</v>
      </c>
      <c r="B374" t="s">
        <v>49</v>
      </c>
      <c r="C374" t="s">
        <v>29</v>
      </c>
      <c r="D374" t="s">
        <v>34</v>
      </c>
      <c r="E374">
        <v>0.02</v>
      </c>
    </row>
    <row r="375" spans="1:5" x14ac:dyDescent="0.25">
      <c r="A375" s="1">
        <v>41411</v>
      </c>
      <c r="B375" t="s">
        <v>49</v>
      </c>
      <c r="C375" t="s">
        <v>29</v>
      </c>
      <c r="D375" t="s">
        <v>34</v>
      </c>
      <c r="E375">
        <v>0.08</v>
      </c>
    </row>
    <row r="376" spans="1:5" x14ac:dyDescent="0.25">
      <c r="A376" s="1">
        <v>41411</v>
      </c>
      <c r="B376" t="s">
        <v>49</v>
      </c>
      <c r="C376" t="s">
        <v>29</v>
      </c>
      <c r="D376" t="s">
        <v>37</v>
      </c>
      <c r="E376">
        <v>0.03</v>
      </c>
    </row>
    <row r="377" spans="1:5" x14ac:dyDescent="0.25">
      <c r="A377" s="1">
        <v>41411</v>
      </c>
      <c r="B377" t="s">
        <v>49</v>
      </c>
      <c r="C377" t="s">
        <v>29</v>
      </c>
      <c r="D377" t="s">
        <v>34</v>
      </c>
      <c r="E377">
        <v>0</v>
      </c>
    </row>
    <row r="378" spans="1:5" x14ac:dyDescent="0.25">
      <c r="A378" s="1">
        <v>41411</v>
      </c>
      <c r="B378" t="s">
        <v>49</v>
      </c>
      <c r="C378" t="s">
        <v>29</v>
      </c>
      <c r="D378" t="s">
        <v>41</v>
      </c>
      <c r="E378">
        <v>0.05</v>
      </c>
    </row>
    <row r="379" spans="1:5" x14ac:dyDescent="0.25">
      <c r="A379" s="1">
        <v>41411</v>
      </c>
      <c r="B379" t="s">
        <v>49</v>
      </c>
      <c r="C379" t="s">
        <v>29</v>
      </c>
      <c r="D379" t="s">
        <v>41</v>
      </c>
      <c r="E379">
        <v>0.04</v>
      </c>
    </row>
    <row r="380" spans="1:5" x14ac:dyDescent="0.25">
      <c r="A380" s="1">
        <v>41411</v>
      </c>
      <c r="B380" t="s">
        <v>49</v>
      </c>
      <c r="C380" t="s">
        <v>29</v>
      </c>
      <c r="D380" t="s">
        <v>34</v>
      </c>
      <c r="E380">
        <v>0.01</v>
      </c>
    </row>
    <row r="381" spans="1:5" x14ac:dyDescent="0.25">
      <c r="A381" s="1">
        <v>41411</v>
      </c>
      <c r="B381" t="s">
        <v>49</v>
      </c>
      <c r="C381" t="s">
        <v>29</v>
      </c>
      <c r="D381" t="s">
        <v>34</v>
      </c>
      <c r="E381">
        <v>0</v>
      </c>
    </row>
    <row r="382" spans="1:5" x14ac:dyDescent="0.25">
      <c r="A382" s="1">
        <v>41411</v>
      </c>
      <c r="B382" t="s">
        <v>49</v>
      </c>
      <c r="C382" t="s">
        <v>29</v>
      </c>
      <c r="D382" t="s">
        <v>34</v>
      </c>
      <c r="E382">
        <v>0.02</v>
      </c>
    </row>
    <row r="383" spans="1:5" x14ac:dyDescent="0.25">
      <c r="A383" s="1">
        <v>41411</v>
      </c>
      <c r="B383" t="s">
        <v>49</v>
      </c>
      <c r="C383" t="s">
        <v>29</v>
      </c>
      <c r="D383" t="s">
        <v>35</v>
      </c>
      <c r="E383">
        <v>0.03</v>
      </c>
    </row>
    <row r="384" spans="1:5" x14ac:dyDescent="0.25">
      <c r="A384" s="1">
        <v>41411</v>
      </c>
      <c r="B384" t="s">
        <v>49</v>
      </c>
      <c r="C384" t="s">
        <v>29</v>
      </c>
      <c r="D384" t="s">
        <v>36</v>
      </c>
      <c r="E384">
        <v>0</v>
      </c>
    </row>
    <row r="385" spans="1:5" x14ac:dyDescent="0.25">
      <c r="A385" s="1">
        <v>41411</v>
      </c>
      <c r="B385" t="s">
        <v>49</v>
      </c>
      <c r="C385" t="s">
        <v>29</v>
      </c>
      <c r="D385" t="s">
        <v>36</v>
      </c>
      <c r="E385">
        <v>0.02</v>
      </c>
    </row>
    <row r="386" spans="1:5" x14ac:dyDescent="0.25">
      <c r="A386" s="1">
        <v>41411</v>
      </c>
      <c r="B386" t="s">
        <v>49</v>
      </c>
      <c r="C386" t="s">
        <v>29</v>
      </c>
      <c r="D386" t="s">
        <v>37</v>
      </c>
      <c r="E386">
        <v>0.03</v>
      </c>
    </row>
    <row r="387" spans="1:5" x14ac:dyDescent="0.25">
      <c r="A387" s="1">
        <v>41411</v>
      </c>
      <c r="B387" t="s">
        <v>49</v>
      </c>
      <c r="C387" t="s">
        <v>29</v>
      </c>
      <c r="D387" t="s">
        <v>38</v>
      </c>
      <c r="E387">
        <v>0</v>
      </c>
    </row>
    <row r="388" spans="1:5" x14ac:dyDescent="0.25">
      <c r="A388" s="1">
        <v>41411</v>
      </c>
      <c r="B388" t="s">
        <v>49</v>
      </c>
      <c r="C388" t="s">
        <v>29</v>
      </c>
      <c r="D388" t="s">
        <v>38</v>
      </c>
      <c r="E388">
        <v>0.1</v>
      </c>
    </row>
    <row r="389" spans="1:5" x14ac:dyDescent="0.25">
      <c r="A389" s="1">
        <v>41411</v>
      </c>
      <c r="B389" t="s">
        <v>49</v>
      </c>
      <c r="C389" t="s">
        <v>29</v>
      </c>
      <c r="D389" t="s">
        <v>38</v>
      </c>
      <c r="E389">
        <v>0.15</v>
      </c>
    </row>
    <row r="390" spans="1:5" x14ac:dyDescent="0.25">
      <c r="A390" s="1">
        <v>41411</v>
      </c>
      <c r="B390" t="s">
        <v>49</v>
      </c>
      <c r="C390" t="s">
        <v>29</v>
      </c>
      <c r="D390" t="s">
        <v>39</v>
      </c>
      <c r="E390">
        <v>0.12</v>
      </c>
    </row>
    <row r="391" spans="1:5" x14ac:dyDescent="0.25">
      <c r="A391" s="1">
        <v>41411</v>
      </c>
      <c r="B391" t="s">
        <v>49</v>
      </c>
      <c r="C391" t="s">
        <v>29</v>
      </c>
      <c r="D391" t="s">
        <v>38</v>
      </c>
      <c r="E391">
        <v>0.01</v>
      </c>
    </row>
    <row r="392" spans="1:5" x14ac:dyDescent="0.25">
      <c r="A392" s="1">
        <v>41411</v>
      </c>
      <c r="B392" t="s">
        <v>49</v>
      </c>
      <c r="C392" t="s">
        <v>29</v>
      </c>
      <c r="D392" t="s">
        <v>38</v>
      </c>
      <c r="E392">
        <v>0</v>
      </c>
    </row>
    <row r="393" spans="1:5" x14ac:dyDescent="0.25">
      <c r="A393" s="1">
        <v>41411</v>
      </c>
      <c r="B393" t="s">
        <v>49</v>
      </c>
      <c r="C393" t="s">
        <v>29</v>
      </c>
      <c r="D393" t="s">
        <v>40</v>
      </c>
      <c r="E393">
        <v>0.04</v>
      </c>
    </row>
    <row r="394" spans="1:5" x14ac:dyDescent="0.25">
      <c r="A394" s="1">
        <v>41411</v>
      </c>
      <c r="B394" t="s">
        <v>49</v>
      </c>
      <c r="C394" t="s">
        <v>29</v>
      </c>
      <c r="D394" t="s">
        <v>41</v>
      </c>
      <c r="E394">
        <v>0</v>
      </c>
    </row>
    <row r="395" spans="1:5" x14ac:dyDescent="0.25">
      <c r="A395" s="1">
        <v>41411</v>
      </c>
      <c r="B395" t="s">
        <v>49</v>
      </c>
      <c r="C395" t="s">
        <v>29</v>
      </c>
      <c r="D395" t="s">
        <v>42</v>
      </c>
      <c r="E395">
        <v>0.06</v>
      </c>
    </row>
    <row r="396" spans="1:5" x14ac:dyDescent="0.25">
      <c r="A396" s="1">
        <v>41411</v>
      </c>
      <c r="B396" t="s">
        <v>49</v>
      </c>
      <c r="C396" t="s">
        <v>29</v>
      </c>
      <c r="D396" t="s">
        <v>43</v>
      </c>
      <c r="E396">
        <v>0.11</v>
      </c>
    </row>
    <row r="397" spans="1:5" x14ac:dyDescent="0.25">
      <c r="A397" s="1">
        <v>41411</v>
      </c>
      <c r="B397" t="s">
        <v>49</v>
      </c>
      <c r="C397" t="s">
        <v>29</v>
      </c>
      <c r="D397" t="s">
        <v>43</v>
      </c>
      <c r="E397">
        <v>0.09</v>
      </c>
    </row>
    <row r="398" spans="1:5" x14ac:dyDescent="0.25">
      <c r="A398" s="1">
        <v>41411</v>
      </c>
      <c r="B398" t="s">
        <v>49</v>
      </c>
      <c r="C398" t="s">
        <v>29</v>
      </c>
      <c r="D398" t="s">
        <v>43</v>
      </c>
      <c r="E398">
        <v>0.13</v>
      </c>
    </row>
    <row r="399" spans="1:5" x14ac:dyDescent="0.25">
      <c r="A399" s="1">
        <v>41411</v>
      </c>
      <c r="B399" t="s">
        <v>49</v>
      </c>
      <c r="C399" t="s">
        <v>29</v>
      </c>
      <c r="D399" t="s">
        <v>44</v>
      </c>
      <c r="E399">
        <v>0.02</v>
      </c>
    </row>
    <row r="400" spans="1:5" x14ac:dyDescent="0.25">
      <c r="A400" s="1">
        <v>41411</v>
      </c>
      <c r="B400" t="s">
        <v>49</v>
      </c>
      <c r="C400" t="s">
        <v>29</v>
      </c>
      <c r="D400" t="s">
        <v>40</v>
      </c>
      <c r="E400">
        <v>0.04</v>
      </c>
    </row>
    <row r="401" spans="1:5" x14ac:dyDescent="0.25">
      <c r="A401" s="1">
        <v>41411</v>
      </c>
      <c r="B401" t="s">
        <v>49</v>
      </c>
      <c r="C401" t="s">
        <v>29</v>
      </c>
      <c r="D401" t="s">
        <v>40</v>
      </c>
      <c r="E401">
        <v>0.05</v>
      </c>
    </row>
    <row r="402" spans="1:5" x14ac:dyDescent="0.25">
      <c r="A402" s="1">
        <v>41412</v>
      </c>
      <c r="B402" t="s">
        <v>52</v>
      </c>
      <c r="C402" t="s">
        <v>29</v>
      </c>
      <c r="D402" t="s">
        <v>31</v>
      </c>
      <c r="E402">
        <v>0.06</v>
      </c>
    </row>
    <row r="403" spans="1:5" x14ac:dyDescent="0.25">
      <c r="A403" s="1">
        <v>41412</v>
      </c>
      <c r="B403" t="s">
        <v>52</v>
      </c>
      <c r="C403" t="s">
        <v>29</v>
      </c>
      <c r="D403" t="s">
        <v>50</v>
      </c>
      <c r="E403">
        <v>0.02</v>
      </c>
    </row>
    <row r="404" spans="1:5" x14ac:dyDescent="0.25">
      <c r="A404" s="1">
        <v>41412</v>
      </c>
      <c r="B404" t="s">
        <v>52</v>
      </c>
      <c r="C404" t="s">
        <v>29</v>
      </c>
      <c r="D404" t="s">
        <v>31</v>
      </c>
      <c r="E404">
        <v>0.02</v>
      </c>
    </row>
    <row r="405" spans="1:5" x14ac:dyDescent="0.25">
      <c r="A405" s="1">
        <v>41412</v>
      </c>
      <c r="B405" t="s">
        <v>52</v>
      </c>
      <c r="C405" t="s">
        <v>29</v>
      </c>
      <c r="D405" t="s">
        <v>39</v>
      </c>
      <c r="E405">
        <v>0.01</v>
      </c>
    </row>
    <row r="406" spans="1:5" x14ac:dyDescent="0.25">
      <c r="A406" s="1">
        <v>41412</v>
      </c>
      <c r="B406" t="s">
        <v>52</v>
      </c>
      <c r="C406" t="s">
        <v>29</v>
      </c>
      <c r="D406" t="s">
        <v>36</v>
      </c>
      <c r="E406">
        <v>0.08</v>
      </c>
    </row>
    <row r="407" spans="1:5" x14ac:dyDescent="0.25">
      <c r="A407" s="1">
        <v>41412</v>
      </c>
      <c r="B407" t="s">
        <v>52</v>
      </c>
      <c r="C407" t="s">
        <v>29</v>
      </c>
      <c r="D407" t="s">
        <v>36</v>
      </c>
      <c r="E407">
        <v>0.04</v>
      </c>
    </row>
    <row r="408" spans="1:5" x14ac:dyDescent="0.25">
      <c r="A408" s="1">
        <v>41412</v>
      </c>
      <c r="B408" t="s">
        <v>52</v>
      </c>
      <c r="C408" t="s">
        <v>29</v>
      </c>
      <c r="D408" t="s">
        <v>50</v>
      </c>
      <c r="E408">
        <v>0.02</v>
      </c>
    </row>
    <row r="409" spans="1:5" x14ac:dyDescent="0.25">
      <c r="A409" s="1">
        <v>41412</v>
      </c>
      <c r="B409" t="s">
        <v>52</v>
      </c>
      <c r="C409" t="s">
        <v>29</v>
      </c>
      <c r="D409" t="s">
        <v>42</v>
      </c>
      <c r="E409">
        <v>0.04</v>
      </c>
    </row>
    <row r="410" spans="1:5" x14ac:dyDescent="0.25">
      <c r="A410" s="1">
        <v>41412</v>
      </c>
      <c r="B410" t="s">
        <v>52</v>
      </c>
      <c r="C410" t="s">
        <v>29</v>
      </c>
      <c r="D410" t="s">
        <v>42</v>
      </c>
      <c r="E410">
        <v>0.01</v>
      </c>
    </row>
    <row r="411" spans="1:5" x14ac:dyDescent="0.25">
      <c r="A411" s="1">
        <v>41412</v>
      </c>
      <c r="B411" t="s">
        <v>52</v>
      </c>
      <c r="C411" t="s">
        <v>29</v>
      </c>
      <c r="D411" t="s">
        <v>45</v>
      </c>
      <c r="E411">
        <v>0</v>
      </c>
    </row>
    <row r="412" spans="1:5" x14ac:dyDescent="0.25">
      <c r="A412" s="1">
        <v>41412</v>
      </c>
      <c r="B412" t="s">
        <v>52</v>
      </c>
      <c r="C412" t="s">
        <v>29</v>
      </c>
      <c r="D412" t="s">
        <v>41</v>
      </c>
      <c r="E412">
        <v>0</v>
      </c>
    </row>
    <row r="413" spans="1:5" x14ac:dyDescent="0.25">
      <c r="A413" s="1">
        <v>41412</v>
      </c>
      <c r="B413" t="s">
        <v>52</v>
      </c>
      <c r="C413" t="s">
        <v>29</v>
      </c>
      <c r="D413" t="s">
        <v>34</v>
      </c>
      <c r="E413">
        <v>0</v>
      </c>
    </row>
    <row r="414" spans="1:5" x14ac:dyDescent="0.25">
      <c r="A414" s="1">
        <v>41412</v>
      </c>
      <c r="B414" t="s">
        <v>52</v>
      </c>
      <c r="C414" t="s">
        <v>29</v>
      </c>
      <c r="D414" t="s">
        <v>34</v>
      </c>
      <c r="E414">
        <v>0.01</v>
      </c>
    </row>
    <row r="415" spans="1:5" x14ac:dyDescent="0.25">
      <c r="A415" s="1">
        <v>41412</v>
      </c>
      <c r="B415" t="s">
        <v>52</v>
      </c>
      <c r="C415" t="s">
        <v>29</v>
      </c>
      <c r="D415" t="s">
        <v>34</v>
      </c>
      <c r="E415">
        <v>0.02</v>
      </c>
    </row>
    <row r="416" spans="1:5" x14ac:dyDescent="0.25">
      <c r="A416" s="1">
        <v>41412</v>
      </c>
      <c r="B416" t="s">
        <v>52</v>
      </c>
      <c r="C416" t="s">
        <v>29</v>
      </c>
      <c r="D416" t="s">
        <v>37</v>
      </c>
      <c r="E416">
        <v>0.03</v>
      </c>
    </row>
    <row r="417" spans="1:5" x14ac:dyDescent="0.25">
      <c r="A417" s="1">
        <v>41412</v>
      </c>
      <c r="B417" t="s">
        <v>52</v>
      </c>
      <c r="C417" t="s">
        <v>29</v>
      </c>
      <c r="D417" t="s">
        <v>34</v>
      </c>
      <c r="E417">
        <v>0.04</v>
      </c>
    </row>
    <row r="418" spans="1:5" x14ac:dyDescent="0.25">
      <c r="A418" s="1">
        <v>41412</v>
      </c>
      <c r="B418" t="s">
        <v>52</v>
      </c>
      <c r="C418" t="s">
        <v>29</v>
      </c>
      <c r="D418" t="s">
        <v>41</v>
      </c>
      <c r="E418">
        <v>0.01</v>
      </c>
    </row>
    <row r="419" spans="1:5" x14ac:dyDescent="0.25">
      <c r="A419" s="1">
        <v>41412</v>
      </c>
      <c r="B419" t="s">
        <v>52</v>
      </c>
      <c r="C419" t="s">
        <v>29</v>
      </c>
      <c r="D419" t="s">
        <v>34</v>
      </c>
      <c r="E419">
        <v>0</v>
      </c>
    </row>
    <row r="420" spans="1:5" x14ac:dyDescent="0.25">
      <c r="A420" s="1">
        <v>41412</v>
      </c>
      <c r="B420" t="s">
        <v>52</v>
      </c>
      <c r="C420" t="s">
        <v>29</v>
      </c>
      <c r="D420" t="s">
        <v>34</v>
      </c>
      <c r="E420">
        <v>0</v>
      </c>
    </row>
    <row r="421" spans="1:5" x14ac:dyDescent="0.25">
      <c r="A421" s="1">
        <v>41412</v>
      </c>
      <c r="B421" t="s">
        <v>52</v>
      </c>
      <c r="C421" t="s">
        <v>29</v>
      </c>
      <c r="D421" t="s">
        <v>34</v>
      </c>
      <c r="E421">
        <v>0.01</v>
      </c>
    </row>
    <row r="422" spans="1:5" x14ac:dyDescent="0.25">
      <c r="A422" s="1">
        <v>41412</v>
      </c>
      <c r="B422" t="s">
        <v>52</v>
      </c>
      <c r="C422" t="s">
        <v>29</v>
      </c>
      <c r="D422" t="s">
        <v>36</v>
      </c>
      <c r="E422">
        <v>0.02</v>
      </c>
    </row>
    <row r="423" spans="1:5" x14ac:dyDescent="0.25">
      <c r="A423" s="1">
        <v>41412</v>
      </c>
      <c r="B423" t="s">
        <v>52</v>
      </c>
      <c r="C423" t="s">
        <v>29</v>
      </c>
      <c r="D423" t="s">
        <v>38</v>
      </c>
      <c r="E423">
        <v>0.03</v>
      </c>
    </row>
    <row r="424" spans="1:5" x14ac:dyDescent="0.25">
      <c r="A424" s="1">
        <v>41412</v>
      </c>
      <c r="B424" t="s">
        <v>52</v>
      </c>
      <c r="C424" t="s">
        <v>29</v>
      </c>
      <c r="D424" t="s">
        <v>38</v>
      </c>
      <c r="E424">
        <v>0.03</v>
      </c>
    </row>
    <row r="425" spans="1:5" x14ac:dyDescent="0.25">
      <c r="A425" s="1">
        <v>41412</v>
      </c>
      <c r="B425" t="s">
        <v>52</v>
      </c>
      <c r="C425" t="s">
        <v>29</v>
      </c>
      <c r="D425" t="s">
        <v>38</v>
      </c>
      <c r="E425">
        <v>0.02</v>
      </c>
    </row>
    <row r="426" spans="1:5" x14ac:dyDescent="0.25">
      <c r="A426" s="1">
        <v>41412</v>
      </c>
      <c r="B426" t="s">
        <v>52</v>
      </c>
      <c r="C426" t="s">
        <v>29</v>
      </c>
      <c r="D426" t="s">
        <v>40</v>
      </c>
      <c r="E426">
        <v>0.02</v>
      </c>
    </row>
    <row r="427" spans="1:5" x14ac:dyDescent="0.25">
      <c r="A427" s="1">
        <v>41412</v>
      </c>
      <c r="B427" t="s">
        <v>52</v>
      </c>
      <c r="C427" t="s">
        <v>29</v>
      </c>
      <c r="D427" t="s">
        <v>40</v>
      </c>
      <c r="E427">
        <v>0.04</v>
      </c>
    </row>
    <row r="428" spans="1:5" x14ac:dyDescent="0.25">
      <c r="A428" s="1">
        <v>41412</v>
      </c>
      <c r="B428" t="s">
        <v>52</v>
      </c>
      <c r="C428" t="s">
        <v>29</v>
      </c>
      <c r="D428" t="s">
        <v>60</v>
      </c>
      <c r="E428">
        <v>0.08</v>
      </c>
    </row>
    <row r="429" spans="1:5" x14ac:dyDescent="0.25">
      <c r="A429" s="1">
        <v>41412</v>
      </c>
      <c r="B429" t="s">
        <v>52</v>
      </c>
      <c r="C429" t="s">
        <v>29</v>
      </c>
      <c r="D429" t="s">
        <v>42</v>
      </c>
      <c r="E429">
        <v>0.1</v>
      </c>
    </row>
    <row r="430" spans="1:5" x14ac:dyDescent="0.25">
      <c r="A430" s="1">
        <v>41412</v>
      </c>
      <c r="B430" t="s">
        <v>52</v>
      </c>
      <c r="C430" t="s">
        <v>29</v>
      </c>
      <c r="D430" t="s">
        <v>42</v>
      </c>
      <c r="E430">
        <v>0.01</v>
      </c>
    </row>
    <row r="431" spans="1:5" x14ac:dyDescent="0.25">
      <c r="A431" s="1">
        <v>41412</v>
      </c>
      <c r="B431" t="s">
        <v>52</v>
      </c>
      <c r="C431" t="s">
        <v>29</v>
      </c>
      <c r="D431" t="s">
        <v>43</v>
      </c>
      <c r="E431">
        <v>0.02</v>
      </c>
    </row>
    <row r="432" spans="1:5" x14ac:dyDescent="0.25">
      <c r="A432" s="1">
        <v>41412</v>
      </c>
      <c r="B432" t="s">
        <v>52</v>
      </c>
      <c r="C432" t="s">
        <v>29</v>
      </c>
      <c r="D432" t="s">
        <v>43</v>
      </c>
      <c r="E432">
        <v>7.0000000000000007E-2</v>
      </c>
    </row>
    <row r="433" spans="1:5" x14ac:dyDescent="0.25">
      <c r="A433" s="1">
        <v>41412</v>
      </c>
      <c r="B433" t="s">
        <v>52</v>
      </c>
      <c r="C433" t="s">
        <v>29</v>
      </c>
      <c r="D433" t="s">
        <v>43</v>
      </c>
      <c r="E433">
        <v>0.09</v>
      </c>
    </row>
    <row r="434" spans="1:5" x14ac:dyDescent="0.25">
      <c r="A434" s="1">
        <v>41412</v>
      </c>
      <c r="B434" t="s">
        <v>52</v>
      </c>
      <c r="C434" t="s">
        <v>29</v>
      </c>
      <c r="D434" t="s">
        <v>43</v>
      </c>
      <c r="E434">
        <v>0.02</v>
      </c>
    </row>
    <row r="435" spans="1:5" x14ac:dyDescent="0.25">
      <c r="A435" s="1">
        <v>41412</v>
      </c>
      <c r="B435" t="s">
        <v>52</v>
      </c>
      <c r="C435" t="s">
        <v>29</v>
      </c>
      <c r="D435" t="s">
        <v>44</v>
      </c>
      <c r="E435">
        <v>0.01</v>
      </c>
    </row>
    <row r="436" spans="1:5" x14ac:dyDescent="0.25">
      <c r="A436" s="1">
        <v>41412</v>
      </c>
      <c r="B436" t="s">
        <v>52</v>
      </c>
      <c r="C436" t="s">
        <v>29</v>
      </c>
      <c r="D436" t="s">
        <v>40</v>
      </c>
      <c r="E436">
        <v>0.06</v>
      </c>
    </row>
    <row r="437" spans="1:5" x14ac:dyDescent="0.25">
      <c r="A437" s="1">
        <v>41413</v>
      </c>
      <c r="B437" t="s">
        <v>53</v>
      </c>
      <c r="C437" t="s">
        <v>29</v>
      </c>
      <c r="D437" t="s">
        <v>31</v>
      </c>
      <c r="E437">
        <v>0.02</v>
      </c>
    </row>
    <row r="438" spans="1:5" x14ac:dyDescent="0.25">
      <c r="A438" s="1">
        <v>41413</v>
      </c>
      <c r="B438" t="s">
        <v>53</v>
      </c>
      <c r="C438" t="s">
        <v>29</v>
      </c>
      <c r="D438" t="s">
        <v>50</v>
      </c>
      <c r="E438">
        <v>0.05</v>
      </c>
    </row>
    <row r="439" spans="1:5" x14ac:dyDescent="0.25">
      <c r="A439" s="1">
        <v>41413</v>
      </c>
      <c r="B439" t="s">
        <v>53</v>
      </c>
      <c r="C439" t="s">
        <v>29</v>
      </c>
      <c r="D439" t="s">
        <v>31</v>
      </c>
      <c r="E439">
        <v>0.06</v>
      </c>
    </row>
    <row r="440" spans="1:5" x14ac:dyDescent="0.25">
      <c r="A440" s="1">
        <v>41413</v>
      </c>
      <c r="B440" t="s">
        <v>53</v>
      </c>
      <c r="C440" t="s">
        <v>29</v>
      </c>
      <c r="D440" t="s">
        <v>51</v>
      </c>
      <c r="E440">
        <v>0.04</v>
      </c>
    </row>
    <row r="441" spans="1:5" x14ac:dyDescent="0.25">
      <c r="A441" s="1">
        <v>41413</v>
      </c>
      <c r="B441" t="s">
        <v>53</v>
      </c>
      <c r="C441" t="s">
        <v>29</v>
      </c>
      <c r="D441" t="s">
        <v>54</v>
      </c>
      <c r="E441">
        <v>0.01</v>
      </c>
    </row>
    <row r="442" spans="1:5" x14ac:dyDescent="0.25">
      <c r="A442" s="1">
        <v>41413</v>
      </c>
      <c r="B442" t="s">
        <v>53</v>
      </c>
      <c r="C442" t="s">
        <v>29</v>
      </c>
      <c r="D442" t="s">
        <v>54</v>
      </c>
      <c r="E442">
        <v>0.01</v>
      </c>
    </row>
    <row r="443" spans="1:5" x14ac:dyDescent="0.25">
      <c r="A443" s="1">
        <v>41413</v>
      </c>
      <c r="B443" t="s">
        <v>53</v>
      </c>
      <c r="C443" t="s">
        <v>29</v>
      </c>
      <c r="D443" t="s">
        <v>61</v>
      </c>
      <c r="E443">
        <v>0.03</v>
      </c>
    </row>
    <row r="444" spans="1:5" x14ac:dyDescent="0.25">
      <c r="A444" s="1">
        <v>41413</v>
      </c>
      <c r="B444" t="s">
        <v>53</v>
      </c>
      <c r="C444" t="s">
        <v>29</v>
      </c>
      <c r="D444" t="s">
        <v>45</v>
      </c>
      <c r="E444">
        <v>0</v>
      </c>
    </row>
    <row r="445" spans="1:5" x14ac:dyDescent="0.25">
      <c r="A445" s="1">
        <v>41413</v>
      </c>
      <c r="B445" t="s">
        <v>53</v>
      </c>
      <c r="C445" t="s">
        <v>29</v>
      </c>
      <c r="D445" t="s">
        <v>45</v>
      </c>
      <c r="E445">
        <v>0</v>
      </c>
    </row>
    <row r="446" spans="1:5" x14ac:dyDescent="0.25">
      <c r="A446" s="1">
        <v>41413</v>
      </c>
      <c r="B446" t="s">
        <v>53</v>
      </c>
      <c r="C446" t="s">
        <v>29</v>
      </c>
      <c r="D446" t="s">
        <v>42</v>
      </c>
      <c r="E446">
        <v>0</v>
      </c>
    </row>
    <row r="447" spans="1:5" x14ac:dyDescent="0.25">
      <c r="A447" s="1">
        <v>41413</v>
      </c>
      <c r="B447" t="s">
        <v>53</v>
      </c>
      <c r="C447" t="s">
        <v>29</v>
      </c>
      <c r="D447" t="s">
        <v>42</v>
      </c>
      <c r="E447">
        <v>0.03</v>
      </c>
    </row>
    <row r="448" spans="1:5" x14ac:dyDescent="0.25">
      <c r="A448" s="1">
        <v>41413</v>
      </c>
      <c r="B448" t="s">
        <v>53</v>
      </c>
      <c r="C448" t="s">
        <v>29</v>
      </c>
      <c r="D448" t="s">
        <v>42</v>
      </c>
      <c r="E448">
        <v>0</v>
      </c>
    </row>
    <row r="449" spans="1:5" x14ac:dyDescent="0.25">
      <c r="A449" s="1">
        <v>41413</v>
      </c>
      <c r="B449" t="s">
        <v>53</v>
      </c>
      <c r="C449" t="s">
        <v>29</v>
      </c>
      <c r="D449" t="s">
        <v>60</v>
      </c>
      <c r="E449">
        <v>0.01</v>
      </c>
    </row>
    <row r="450" spans="1:5" x14ac:dyDescent="0.25">
      <c r="A450" s="1">
        <v>41413</v>
      </c>
      <c r="B450" t="s">
        <v>53</v>
      </c>
      <c r="C450" t="s">
        <v>29</v>
      </c>
      <c r="D450" t="s">
        <v>55</v>
      </c>
      <c r="E450">
        <v>0.03</v>
      </c>
    </row>
    <row r="451" spans="1:5" x14ac:dyDescent="0.25">
      <c r="A451" s="1">
        <v>41413</v>
      </c>
      <c r="B451" t="s">
        <v>53</v>
      </c>
      <c r="C451" t="s">
        <v>29</v>
      </c>
      <c r="D451" t="s">
        <v>34</v>
      </c>
      <c r="E451">
        <v>0.08</v>
      </c>
    </row>
    <row r="452" spans="1:5" x14ac:dyDescent="0.25">
      <c r="A452" s="1">
        <v>41413</v>
      </c>
      <c r="B452" t="s">
        <v>53</v>
      </c>
      <c r="C452" t="s">
        <v>29</v>
      </c>
      <c r="D452" t="s">
        <v>34</v>
      </c>
      <c r="E452">
        <v>0.01</v>
      </c>
    </row>
    <row r="453" spans="1:5" x14ac:dyDescent="0.25">
      <c r="A453" s="1">
        <v>41413</v>
      </c>
      <c r="B453" t="s">
        <v>53</v>
      </c>
      <c r="C453" t="s">
        <v>29</v>
      </c>
      <c r="D453" t="s">
        <v>34</v>
      </c>
      <c r="E453">
        <v>0.04</v>
      </c>
    </row>
    <row r="454" spans="1:5" x14ac:dyDescent="0.25">
      <c r="A454" s="1">
        <v>41413</v>
      </c>
      <c r="B454" t="s">
        <v>53</v>
      </c>
      <c r="C454" t="s">
        <v>29</v>
      </c>
      <c r="D454" t="s">
        <v>34</v>
      </c>
      <c r="E454">
        <v>0.03</v>
      </c>
    </row>
    <row r="455" spans="1:5" x14ac:dyDescent="0.25">
      <c r="A455" s="1">
        <v>41413</v>
      </c>
      <c r="B455" t="s">
        <v>53</v>
      </c>
      <c r="C455" t="s">
        <v>29</v>
      </c>
      <c r="D455" t="s">
        <v>60</v>
      </c>
      <c r="E455">
        <v>0.02</v>
      </c>
    </row>
    <row r="456" spans="1:5" x14ac:dyDescent="0.25">
      <c r="A456" s="1">
        <v>41413</v>
      </c>
      <c r="B456" t="s">
        <v>53</v>
      </c>
      <c r="C456" t="s">
        <v>29</v>
      </c>
      <c r="D456" t="s">
        <v>62</v>
      </c>
      <c r="E456">
        <v>0</v>
      </c>
    </row>
    <row r="457" spans="1:5" x14ac:dyDescent="0.25">
      <c r="A457" s="1">
        <v>41413</v>
      </c>
      <c r="B457" t="s">
        <v>53</v>
      </c>
      <c r="C457" t="s">
        <v>29</v>
      </c>
      <c r="D457" t="s">
        <v>63</v>
      </c>
      <c r="E457">
        <v>0.01</v>
      </c>
    </row>
    <row r="458" spans="1:5" x14ac:dyDescent="0.25">
      <c r="A458" s="1">
        <v>41413</v>
      </c>
      <c r="B458" t="s">
        <v>53</v>
      </c>
      <c r="C458" t="s">
        <v>29</v>
      </c>
      <c r="D458" t="s">
        <v>34</v>
      </c>
      <c r="E458">
        <v>0.01</v>
      </c>
    </row>
    <row r="459" spans="1:5" x14ac:dyDescent="0.25">
      <c r="A459" s="1">
        <v>41413</v>
      </c>
      <c r="B459" t="s">
        <v>53</v>
      </c>
      <c r="C459" t="s">
        <v>29</v>
      </c>
      <c r="D459" t="s">
        <v>34</v>
      </c>
      <c r="E459">
        <v>0.01</v>
      </c>
    </row>
    <row r="460" spans="1:5" x14ac:dyDescent="0.25">
      <c r="A460" s="1">
        <v>41413</v>
      </c>
      <c r="B460" t="s">
        <v>53</v>
      </c>
      <c r="C460" t="s">
        <v>29</v>
      </c>
      <c r="D460" t="s">
        <v>64</v>
      </c>
      <c r="E460">
        <v>0</v>
      </c>
    </row>
    <row r="461" spans="1:5" x14ac:dyDescent="0.25">
      <c r="A461" s="1">
        <v>41413</v>
      </c>
      <c r="B461" t="s">
        <v>53</v>
      </c>
      <c r="C461" t="s">
        <v>29</v>
      </c>
      <c r="D461" t="s">
        <v>38</v>
      </c>
      <c r="E461">
        <v>0.03</v>
      </c>
    </row>
    <row r="462" spans="1:5" x14ac:dyDescent="0.25">
      <c r="A462" s="1">
        <v>41413</v>
      </c>
      <c r="B462" t="s">
        <v>53</v>
      </c>
      <c r="C462" t="s">
        <v>29</v>
      </c>
      <c r="D462" t="s">
        <v>38</v>
      </c>
      <c r="E462">
        <v>0.01</v>
      </c>
    </row>
    <row r="463" spans="1:5" x14ac:dyDescent="0.25">
      <c r="A463" s="1">
        <v>41413</v>
      </c>
      <c r="B463" t="s">
        <v>53</v>
      </c>
      <c r="C463" t="s">
        <v>29</v>
      </c>
      <c r="D463" t="s">
        <v>38</v>
      </c>
      <c r="E463">
        <v>0.01</v>
      </c>
    </row>
    <row r="464" spans="1:5" x14ac:dyDescent="0.25">
      <c r="A464" s="1">
        <v>41413</v>
      </c>
      <c r="B464" t="s">
        <v>53</v>
      </c>
      <c r="C464" t="s">
        <v>29</v>
      </c>
      <c r="D464" t="s">
        <v>38</v>
      </c>
      <c r="E464">
        <v>0.02</v>
      </c>
    </row>
    <row r="465" spans="1:5" x14ac:dyDescent="0.25">
      <c r="A465" s="1">
        <v>41413</v>
      </c>
      <c r="B465" t="s">
        <v>53</v>
      </c>
      <c r="C465" t="s">
        <v>29</v>
      </c>
      <c r="D465" t="s">
        <v>42</v>
      </c>
      <c r="E465">
        <v>0.02</v>
      </c>
    </row>
    <row r="466" spans="1:5" x14ac:dyDescent="0.25">
      <c r="A466" s="1">
        <v>41413</v>
      </c>
      <c r="B466" t="s">
        <v>53</v>
      </c>
      <c r="C466" t="s">
        <v>29</v>
      </c>
      <c r="D466" t="s">
        <v>42</v>
      </c>
      <c r="E466">
        <v>0.02</v>
      </c>
    </row>
    <row r="467" spans="1:5" x14ac:dyDescent="0.25">
      <c r="A467" s="1">
        <v>41413</v>
      </c>
      <c r="B467" t="s">
        <v>53</v>
      </c>
      <c r="C467" t="s">
        <v>29</v>
      </c>
      <c r="D467" t="s">
        <v>42</v>
      </c>
      <c r="E467">
        <v>0.04</v>
      </c>
    </row>
    <row r="468" spans="1:5" x14ac:dyDescent="0.25">
      <c r="A468" s="1">
        <v>41413</v>
      </c>
      <c r="B468" t="s">
        <v>53</v>
      </c>
      <c r="C468" t="s">
        <v>29</v>
      </c>
      <c r="D468" t="s">
        <v>42</v>
      </c>
      <c r="E468">
        <v>0.04</v>
      </c>
    </row>
    <row r="469" spans="1:5" x14ac:dyDescent="0.25">
      <c r="A469" s="1">
        <v>41413</v>
      </c>
      <c r="B469" t="s">
        <v>53</v>
      </c>
      <c r="C469" t="s">
        <v>29</v>
      </c>
      <c r="D469" t="s">
        <v>43</v>
      </c>
      <c r="E469">
        <v>0.05</v>
      </c>
    </row>
    <row r="470" spans="1:5" x14ac:dyDescent="0.25">
      <c r="A470" s="1">
        <v>41413</v>
      </c>
      <c r="B470" t="s">
        <v>53</v>
      </c>
      <c r="C470" t="s">
        <v>29</v>
      </c>
      <c r="D470" t="s">
        <v>43</v>
      </c>
      <c r="E470">
        <v>0.06</v>
      </c>
    </row>
    <row r="471" spans="1:5" x14ac:dyDescent="0.25">
      <c r="A471" s="1">
        <v>41413</v>
      </c>
      <c r="B471" t="s">
        <v>53</v>
      </c>
      <c r="C471" t="s">
        <v>29</v>
      </c>
      <c r="D471" t="s">
        <v>44</v>
      </c>
      <c r="E471">
        <v>0.05</v>
      </c>
    </row>
    <row r="472" spans="1:5" x14ac:dyDescent="0.25">
      <c r="A472" s="1">
        <v>41413</v>
      </c>
      <c r="B472" t="s">
        <v>53</v>
      </c>
      <c r="C472" t="s">
        <v>29</v>
      </c>
      <c r="D472" t="s">
        <v>45</v>
      </c>
      <c r="E472">
        <v>0</v>
      </c>
    </row>
    <row r="473" spans="1:5" x14ac:dyDescent="0.25">
      <c r="A473" s="1">
        <v>41414</v>
      </c>
      <c r="B473" t="s">
        <v>58</v>
      </c>
      <c r="C473" t="s">
        <v>29</v>
      </c>
      <c r="D473" t="s">
        <v>31</v>
      </c>
      <c r="E473">
        <v>7.0000000000000007E-2</v>
      </c>
    </row>
    <row r="474" spans="1:5" x14ac:dyDescent="0.25">
      <c r="A474" s="1">
        <v>41414</v>
      </c>
      <c r="B474" t="s">
        <v>58</v>
      </c>
      <c r="C474" t="s">
        <v>29</v>
      </c>
      <c r="D474" t="s">
        <v>51</v>
      </c>
      <c r="E474">
        <v>0.03</v>
      </c>
    </row>
    <row r="475" spans="1:5" x14ac:dyDescent="0.25">
      <c r="A475" s="1">
        <v>41414</v>
      </c>
      <c r="B475" t="s">
        <v>58</v>
      </c>
      <c r="C475" t="s">
        <v>29</v>
      </c>
      <c r="D475" t="s">
        <v>36</v>
      </c>
      <c r="E475">
        <v>0.02</v>
      </c>
    </row>
    <row r="476" spans="1:5" x14ac:dyDescent="0.25">
      <c r="A476" s="1">
        <v>41414</v>
      </c>
      <c r="B476" t="s">
        <v>58</v>
      </c>
      <c r="C476" t="s">
        <v>29</v>
      </c>
      <c r="D476" t="s">
        <v>50</v>
      </c>
      <c r="E476">
        <v>0.05</v>
      </c>
    </row>
    <row r="477" spans="1:5" x14ac:dyDescent="0.25">
      <c r="A477" s="1">
        <v>41414</v>
      </c>
      <c r="B477" t="s">
        <v>58</v>
      </c>
      <c r="C477" t="s">
        <v>29</v>
      </c>
      <c r="D477" t="s">
        <v>42</v>
      </c>
      <c r="E477">
        <v>0</v>
      </c>
    </row>
    <row r="478" spans="1:5" x14ac:dyDescent="0.25">
      <c r="A478" s="1">
        <v>41414</v>
      </c>
      <c r="B478" t="s">
        <v>58</v>
      </c>
      <c r="C478" t="s">
        <v>29</v>
      </c>
      <c r="D478" t="s">
        <v>42</v>
      </c>
      <c r="E478">
        <v>0.01</v>
      </c>
    </row>
    <row r="479" spans="1:5" x14ac:dyDescent="0.25">
      <c r="A479" s="1">
        <v>41414</v>
      </c>
      <c r="B479" t="s">
        <v>58</v>
      </c>
      <c r="C479" t="s">
        <v>29</v>
      </c>
      <c r="D479" t="s">
        <v>42</v>
      </c>
      <c r="E479">
        <v>0.01</v>
      </c>
    </row>
    <row r="480" spans="1:5" x14ac:dyDescent="0.25">
      <c r="A480" s="1">
        <v>41414</v>
      </c>
      <c r="B480" t="s">
        <v>58</v>
      </c>
      <c r="C480" t="s">
        <v>29</v>
      </c>
      <c r="D480" t="s">
        <v>42</v>
      </c>
      <c r="E480">
        <v>0</v>
      </c>
    </row>
    <row r="481" spans="1:5" x14ac:dyDescent="0.25">
      <c r="A481" s="1">
        <v>41414</v>
      </c>
      <c r="B481" t="s">
        <v>58</v>
      </c>
      <c r="C481" t="s">
        <v>29</v>
      </c>
      <c r="D481" t="s">
        <v>34</v>
      </c>
      <c r="E481">
        <v>0.01</v>
      </c>
    </row>
    <row r="482" spans="1:5" x14ac:dyDescent="0.25">
      <c r="A482" s="1">
        <v>41414</v>
      </c>
      <c r="B482" t="s">
        <v>58</v>
      </c>
      <c r="C482" t="s">
        <v>29</v>
      </c>
      <c r="D482" t="s">
        <v>64</v>
      </c>
      <c r="E482">
        <v>0.01</v>
      </c>
    </row>
    <row r="483" spans="1:5" x14ac:dyDescent="0.25">
      <c r="A483" s="1">
        <v>41414</v>
      </c>
      <c r="B483" t="s">
        <v>58</v>
      </c>
      <c r="C483" t="s">
        <v>29</v>
      </c>
      <c r="D483" t="s">
        <v>64</v>
      </c>
      <c r="E483">
        <v>0</v>
      </c>
    </row>
    <row r="484" spans="1:5" x14ac:dyDescent="0.25">
      <c r="A484" s="1">
        <v>41414</v>
      </c>
      <c r="B484" t="s">
        <v>58</v>
      </c>
      <c r="C484" t="s">
        <v>29</v>
      </c>
      <c r="D484" t="s">
        <v>64</v>
      </c>
      <c r="E484">
        <v>0</v>
      </c>
    </row>
    <row r="485" spans="1:5" x14ac:dyDescent="0.25">
      <c r="A485" s="1">
        <v>41414</v>
      </c>
      <c r="B485" t="s">
        <v>58</v>
      </c>
      <c r="C485" t="s">
        <v>29</v>
      </c>
      <c r="D485" t="s">
        <v>34</v>
      </c>
      <c r="E485">
        <v>0.04</v>
      </c>
    </row>
    <row r="486" spans="1:5" x14ac:dyDescent="0.25">
      <c r="A486" s="1">
        <v>41414</v>
      </c>
      <c r="B486" t="s">
        <v>58</v>
      </c>
      <c r="C486" t="s">
        <v>29</v>
      </c>
      <c r="D486" t="s">
        <v>37</v>
      </c>
      <c r="E486">
        <v>0.03</v>
      </c>
    </row>
    <row r="487" spans="1:5" x14ac:dyDescent="0.25">
      <c r="A487" s="1">
        <v>41414</v>
      </c>
      <c r="B487" t="s">
        <v>58</v>
      </c>
      <c r="C487" t="s">
        <v>29</v>
      </c>
      <c r="D487" t="s">
        <v>62</v>
      </c>
      <c r="E487">
        <v>0</v>
      </c>
    </row>
    <row r="488" spans="1:5" x14ac:dyDescent="0.25">
      <c r="A488" s="1">
        <v>41414</v>
      </c>
      <c r="B488" t="s">
        <v>58</v>
      </c>
      <c r="C488" t="s">
        <v>29</v>
      </c>
      <c r="D488" t="s">
        <v>62</v>
      </c>
      <c r="E488">
        <v>0.03</v>
      </c>
    </row>
    <row r="489" spans="1:5" x14ac:dyDescent="0.25">
      <c r="A489" s="1">
        <v>41414</v>
      </c>
      <c r="B489" t="s">
        <v>58</v>
      </c>
      <c r="C489" t="s">
        <v>29</v>
      </c>
      <c r="D489" t="s">
        <v>62</v>
      </c>
      <c r="E489">
        <v>0.03</v>
      </c>
    </row>
    <row r="490" spans="1:5" x14ac:dyDescent="0.25">
      <c r="A490" s="1">
        <v>41414</v>
      </c>
      <c r="B490" t="s">
        <v>58</v>
      </c>
      <c r="C490" t="s">
        <v>29</v>
      </c>
      <c r="D490" t="s">
        <v>61</v>
      </c>
      <c r="E490">
        <v>0.03</v>
      </c>
    </row>
    <row r="491" spans="1:5" x14ac:dyDescent="0.25">
      <c r="A491" s="1">
        <v>41414</v>
      </c>
      <c r="B491" t="s">
        <v>58</v>
      </c>
      <c r="C491" t="s">
        <v>29</v>
      </c>
      <c r="D491" t="s">
        <v>34</v>
      </c>
      <c r="E491">
        <v>0.06</v>
      </c>
    </row>
    <row r="492" spans="1:5" x14ac:dyDescent="0.25">
      <c r="A492" s="1">
        <v>41414</v>
      </c>
      <c r="B492" t="s">
        <v>58</v>
      </c>
      <c r="C492" t="s">
        <v>29</v>
      </c>
      <c r="D492" t="s">
        <v>34</v>
      </c>
      <c r="E492">
        <v>0.02</v>
      </c>
    </row>
    <row r="493" spans="1:5" x14ac:dyDescent="0.25">
      <c r="A493" s="1">
        <v>41414</v>
      </c>
      <c r="B493" t="s">
        <v>58</v>
      </c>
      <c r="C493" t="s">
        <v>29</v>
      </c>
      <c r="D493" t="s">
        <v>34</v>
      </c>
      <c r="E493">
        <v>0.02</v>
      </c>
    </row>
    <row r="494" spans="1:5" x14ac:dyDescent="0.25">
      <c r="A494" s="1">
        <v>41414</v>
      </c>
      <c r="B494" t="s">
        <v>58</v>
      </c>
      <c r="C494" t="s">
        <v>29</v>
      </c>
      <c r="D494" t="s">
        <v>34</v>
      </c>
      <c r="E494">
        <v>0.05</v>
      </c>
    </row>
    <row r="495" spans="1:5" x14ac:dyDescent="0.25">
      <c r="A495" s="1">
        <v>41414</v>
      </c>
      <c r="B495" t="s">
        <v>58</v>
      </c>
      <c r="C495" t="s">
        <v>29</v>
      </c>
      <c r="D495" t="s">
        <v>34</v>
      </c>
      <c r="E495">
        <v>0.01</v>
      </c>
    </row>
    <row r="496" spans="1:5" x14ac:dyDescent="0.25">
      <c r="A496" s="1">
        <v>41414</v>
      </c>
      <c r="B496" t="s">
        <v>58</v>
      </c>
      <c r="C496" t="s">
        <v>29</v>
      </c>
      <c r="D496" t="s">
        <v>35</v>
      </c>
      <c r="E496">
        <v>0.02</v>
      </c>
    </row>
    <row r="497" spans="1:5" x14ac:dyDescent="0.25">
      <c r="A497" s="1">
        <v>41414</v>
      </c>
      <c r="B497" t="s">
        <v>58</v>
      </c>
      <c r="C497" t="s">
        <v>29</v>
      </c>
      <c r="D497" t="s">
        <v>42</v>
      </c>
      <c r="E497">
        <v>0.01</v>
      </c>
    </row>
    <row r="498" spans="1:5" x14ac:dyDescent="0.25">
      <c r="A498" s="1">
        <v>41414</v>
      </c>
      <c r="B498" t="s">
        <v>58</v>
      </c>
      <c r="C498" t="s">
        <v>29</v>
      </c>
      <c r="D498" t="s">
        <v>42</v>
      </c>
      <c r="E498">
        <v>0</v>
      </c>
    </row>
    <row r="499" spans="1:5" x14ac:dyDescent="0.25">
      <c r="A499" s="1">
        <v>41414</v>
      </c>
      <c r="B499" t="s">
        <v>58</v>
      </c>
      <c r="C499" t="s">
        <v>29</v>
      </c>
      <c r="D499" t="s">
        <v>38</v>
      </c>
      <c r="E499">
        <v>0.01</v>
      </c>
    </row>
    <row r="500" spans="1:5" x14ac:dyDescent="0.25">
      <c r="A500" s="1">
        <v>41414</v>
      </c>
      <c r="B500" t="s">
        <v>58</v>
      </c>
      <c r="C500" t="s">
        <v>29</v>
      </c>
      <c r="D500" t="s">
        <v>38</v>
      </c>
      <c r="E500">
        <v>0</v>
      </c>
    </row>
    <row r="501" spans="1:5" x14ac:dyDescent="0.25">
      <c r="A501" s="1">
        <v>41414</v>
      </c>
      <c r="B501" t="s">
        <v>58</v>
      </c>
      <c r="C501" t="s">
        <v>29</v>
      </c>
      <c r="D501" t="s">
        <v>38</v>
      </c>
      <c r="E501">
        <v>0</v>
      </c>
    </row>
    <row r="502" spans="1:5" x14ac:dyDescent="0.25">
      <c r="A502" s="1">
        <v>41414</v>
      </c>
      <c r="B502" t="s">
        <v>58</v>
      </c>
      <c r="C502" t="s">
        <v>29</v>
      </c>
      <c r="D502" t="s">
        <v>42</v>
      </c>
      <c r="E502">
        <v>0</v>
      </c>
    </row>
    <row r="503" spans="1:5" x14ac:dyDescent="0.25">
      <c r="A503" s="1">
        <v>41414</v>
      </c>
      <c r="B503" t="s">
        <v>58</v>
      </c>
      <c r="C503" t="s">
        <v>29</v>
      </c>
      <c r="D503" t="s">
        <v>42</v>
      </c>
      <c r="E503">
        <v>0.06</v>
      </c>
    </row>
    <row r="504" spans="1:5" x14ac:dyDescent="0.25">
      <c r="A504" s="1">
        <v>41414</v>
      </c>
      <c r="B504" t="s">
        <v>58</v>
      </c>
      <c r="C504" t="s">
        <v>29</v>
      </c>
      <c r="D504" t="s">
        <v>42</v>
      </c>
      <c r="E504">
        <v>0.06</v>
      </c>
    </row>
    <row r="505" spans="1:5" x14ac:dyDescent="0.25">
      <c r="A505" s="1">
        <v>41414</v>
      </c>
      <c r="B505" t="s">
        <v>58</v>
      </c>
      <c r="C505" t="s">
        <v>29</v>
      </c>
      <c r="D505" t="s">
        <v>42</v>
      </c>
      <c r="E505">
        <v>0.11</v>
      </c>
    </row>
    <row r="506" spans="1:5" x14ac:dyDescent="0.25">
      <c r="A506" s="1">
        <v>41414</v>
      </c>
      <c r="B506" t="s">
        <v>58</v>
      </c>
      <c r="C506" t="s">
        <v>29</v>
      </c>
      <c r="D506" t="s">
        <v>43</v>
      </c>
      <c r="E506">
        <v>0.04</v>
      </c>
    </row>
    <row r="507" spans="1:5" x14ac:dyDescent="0.25">
      <c r="A507" s="1">
        <v>41414</v>
      </c>
      <c r="B507" t="s">
        <v>58</v>
      </c>
      <c r="C507" t="s">
        <v>29</v>
      </c>
      <c r="D507" t="s">
        <v>44</v>
      </c>
      <c r="E507">
        <v>0.03</v>
      </c>
    </row>
    <row r="508" spans="1:5" x14ac:dyDescent="0.25">
      <c r="A508" s="1">
        <v>41414</v>
      </c>
      <c r="B508" t="s">
        <v>58</v>
      </c>
      <c r="C508" t="s">
        <v>29</v>
      </c>
      <c r="D508" t="s">
        <v>54</v>
      </c>
      <c r="E508">
        <v>0.01</v>
      </c>
    </row>
    <row r="509" spans="1:5" x14ac:dyDescent="0.25">
      <c r="A509" s="1">
        <v>41415</v>
      </c>
      <c r="B509" t="s">
        <v>59</v>
      </c>
      <c r="C509" t="s">
        <v>29</v>
      </c>
      <c r="D509" t="s">
        <v>31</v>
      </c>
      <c r="E509">
        <v>0.01</v>
      </c>
    </row>
    <row r="510" spans="1:5" x14ac:dyDescent="0.25">
      <c r="A510" s="1">
        <v>41415</v>
      </c>
      <c r="B510" t="s">
        <v>59</v>
      </c>
      <c r="C510" t="s">
        <v>29</v>
      </c>
      <c r="D510" t="s">
        <v>50</v>
      </c>
      <c r="E510">
        <v>7.0000000000000007E-2</v>
      </c>
    </row>
    <row r="511" spans="1:5" x14ac:dyDescent="0.25">
      <c r="A511" s="1">
        <v>41415</v>
      </c>
      <c r="B511" t="s">
        <v>59</v>
      </c>
      <c r="C511" t="s">
        <v>29</v>
      </c>
      <c r="D511" t="s">
        <v>50</v>
      </c>
      <c r="E511">
        <v>0.1</v>
      </c>
    </row>
    <row r="512" spans="1:5" x14ac:dyDescent="0.25">
      <c r="A512" s="1">
        <v>41415</v>
      </c>
      <c r="B512" t="s">
        <v>59</v>
      </c>
      <c r="C512" t="s">
        <v>29</v>
      </c>
      <c r="D512" t="s">
        <v>51</v>
      </c>
      <c r="E512">
        <v>0.05</v>
      </c>
    </row>
    <row r="513" spans="1:5" x14ac:dyDescent="0.25">
      <c r="A513" s="1">
        <v>41415</v>
      </c>
      <c r="B513" t="s">
        <v>59</v>
      </c>
      <c r="C513" t="s">
        <v>29</v>
      </c>
      <c r="D513" t="s">
        <v>36</v>
      </c>
      <c r="E513">
        <v>0.02</v>
      </c>
    </row>
    <row r="514" spans="1:5" x14ac:dyDescent="0.25">
      <c r="A514" s="1">
        <v>41415</v>
      </c>
      <c r="B514" t="s">
        <v>59</v>
      </c>
      <c r="C514" t="s">
        <v>29</v>
      </c>
      <c r="D514" t="s">
        <v>50</v>
      </c>
      <c r="E514">
        <v>0.01</v>
      </c>
    </row>
    <row r="515" spans="1:5" x14ac:dyDescent="0.25">
      <c r="A515" s="1">
        <v>41415</v>
      </c>
      <c r="B515" t="s">
        <v>59</v>
      </c>
      <c r="C515" t="s">
        <v>29</v>
      </c>
      <c r="D515" t="s">
        <v>65</v>
      </c>
      <c r="E515">
        <v>0.02</v>
      </c>
    </row>
    <row r="516" spans="1:5" x14ac:dyDescent="0.25">
      <c r="A516" s="1">
        <v>41415</v>
      </c>
      <c r="B516" t="s">
        <v>59</v>
      </c>
      <c r="C516" t="s">
        <v>29</v>
      </c>
      <c r="D516" t="s">
        <v>65</v>
      </c>
      <c r="E516">
        <v>0</v>
      </c>
    </row>
    <row r="517" spans="1:5" x14ac:dyDescent="0.25">
      <c r="A517" s="1">
        <v>41415</v>
      </c>
      <c r="B517" t="s">
        <v>59</v>
      </c>
      <c r="C517" t="s">
        <v>29</v>
      </c>
      <c r="D517" t="s">
        <v>65</v>
      </c>
      <c r="E517">
        <v>0</v>
      </c>
    </row>
    <row r="518" spans="1:5" x14ac:dyDescent="0.25">
      <c r="A518" s="1">
        <v>41415</v>
      </c>
      <c r="B518" t="s">
        <v>59</v>
      </c>
      <c r="C518" t="s">
        <v>29</v>
      </c>
      <c r="D518" t="s">
        <v>34</v>
      </c>
      <c r="E518">
        <v>0.02</v>
      </c>
    </row>
    <row r="519" spans="1:5" x14ac:dyDescent="0.25">
      <c r="A519" s="1">
        <v>41415</v>
      </c>
      <c r="B519" t="s">
        <v>59</v>
      </c>
      <c r="C519" t="s">
        <v>29</v>
      </c>
      <c r="D519" t="s">
        <v>35</v>
      </c>
      <c r="E519">
        <v>0</v>
      </c>
    </row>
    <row r="520" spans="1:5" x14ac:dyDescent="0.25">
      <c r="A520" s="1">
        <v>41415</v>
      </c>
      <c r="B520" t="s">
        <v>59</v>
      </c>
      <c r="C520" t="s">
        <v>29</v>
      </c>
      <c r="D520" t="s">
        <v>34</v>
      </c>
      <c r="E520">
        <v>0</v>
      </c>
    </row>
    <row r="521" spans="1:5" x14ac:dyDescent="0.25">
      <c r="A521" s="1">
        <v>41415</v>
      </c>
      <c r="B521" t="s">
        <v>59</v>
      </c>
      <c r="C521" t="s">
        <v>29</v>
      </c>
      <c r="D521" t="s">
        <v>37</v>
      </c>
      <c r="E521">
        <v>0.03</v>
      </c>
    </row>
    <row r="522" spans="1:5" x14ac:dyDescent="0.25">
      <c r="A522" s="1">
        <v>41415</v>
      </c>
      <c r="B522" t="s">
        <v>59</v>
      </c>
      <c r="C522" t="s">
        <v>29</v>
      </c>
      <c r="D522" t="s">
        <v>34</v>
      </c>
      <c r="E522">
        <v>0.01</v>
      </c>
    </row>
    <row r="523" spans="1:5" x14ac:dyDescent="0.25">
      <c r="A523" s="1">
        <v>41415</v>
      </c>
      <c r="B523" t="s">
        <v>59</v>
      </c>
      <c r="C523" t="s">
        <v>29</v>
      </c>
      <c r="D523" t="s">
        <v>34</v>
      </c>
      <c r="E523">
        <v>0</v>
      </c>
    </row>
    <row r="524" spans="1:5" x14ac:dyDescent="0.25">
      <c r="A524" s="1">
        <v>41415</v>
      </c>
      <c r="B524" t="s">
        <v>59</v>
      </c>
      <c r="C524" t="s">
        <v>29</v>
      </c>
      <c r="D524" t="s">
        <v>41</v>
      </c>
      <c r="E524">
        <v>0</v>
      </c>
    </row>
    <row r="525" spans="1:5" x14ac:dyDescent="0.25">
      <c r="A525" s="1">
        <v>41415</v>
      </c>
      <c r="B525" t="s">
        <v>59</v>
      </c>
      <c r="C525" t="s">
        <v>29</v>
      </c>
      <c r="D525" t="s">
        <v>34</v>
      </c>
      <c r="E525">
        <v>0</v>
      </c>
    </row>
    <row r="526" spans="1:5" x14ac:dyDescent="0.25">
      <c r="A526" s="1">
        <v>41415</v>
      </c>
      <c r="B526" t="s">
        <v>59</v>
      </c>
      <c r="C526" t="s">
        <v>29</v>
      </c>
      <c r="D526" t="s">
        <v>34</v>
      </c>
      <c r="E526">
        <v>0</v>
      </c>
    </row>
    <row r="527" spans="1:5" x14ac:dyDescent="0.25">
      <c r="A527" s="1">
        <v>41415</v>
      </c>
      <c r="B527" t="s">
        <v>59</v>
      </c>
      <c r="C527" t="s">
        <v>29</v>
      </c>
      <c r="D527" t="s">
        <v>34</v>
      </c>
      <c r="E527">
        <v>0.03</v>
      </c>
    </row>
    <row r="528" spans="1:5" x14ac:dyDescent="0.25">
      <c r="A528" s="1">
        <v>41415</v>
      </c>
      <c r="B528" t="s">
        <v>59</v>
      </c>
      <c r="C528" t="s">
        <v>29</v>
      </c>
      <c r="D528" t="s">
        <v>35</v>
      </c>
      <c r="E528">
        <v>0.01</v>
      </c>
    </row>
    <row r="529" spans="1:5" x14ac:dyDescent="0.25">
      <c r="A529" s="1">
        <v>41415</v>
      </c>
      <c r="B529" t="s">
        <v>59</v>
      </c>
      <c r="C529" t="s">
        <v>29</v>
      </c>
      <c r="D529" t="s">
        <v>35</v>
      </c>
      <c r="E529">
        <v>0.01</v>
      </c>
    </row>
    <row r="530" spans="1:5" x14ac:dyDescent="0.25">
      <c r="A530" s="1">
        <v>41415</v>
      </c>
      <c r="B530" t="s">
        <v>59</v>
      </c>
      <c r="C530" t="s">
        <v>29</v>
      </c>
      <c r="D530" t="s">
        <v>36</v>
      </c>
      <c r="E530">
        <v>0.01</v>
      </c>
    </row>
    <row r="531" spans="1:5" x14ac:dyDescent="0.25">
      <c r="A531" s="1">
        <v>41415</v>
      </c>
      <c r="B531" t="s">
        <v>59</v>
      </c>
      <c r="C531" t="s">
        <v>29</v>
      </c>
      <c r="D531" t="s">
        <v>36</v>
      </c>
      <c r="E531">
        <v>0.03</v>
      </c>
    </row>
    <row r="532" spans="1:5" x14ac:dyDescent="0.25">
      <c r="A532" s="1">
        <v>41415</v>
      </c>
      <c r="B532" t="s">
        <v>59</v>
      </c>
      <c r="C532" t="s">
        <v>29</v>
      </c>
      <c r="D532" t="s">
        <v>36</v>
      </c>
      <c r="E532">
        <v>0.03</v>
      </c>
    </row>
    <row r="533" spans="1:5" x14ac:dyDescent="0.25">
      <c r="A533" s="1">
        <v>41415</v>
      </c>
      <c r="B533" t="s">
        <v>59</v>
      </c>
      <c r="C533" t="s">
        <v>29</v>
      </c>
      <c r="D533" t="s">
        <v>37</v>
      </c>
      <c r="E533">
        <v>0.01</v>
      </c>
    </row>
    <row r="534" spans="1:5" x14ac:dyDescent="0.25">
      <c r="A534" s="1">
        <v>41415</v>
      </c>
      <c r="B534" t="s">
        <v>59</v>
      </c>
      <c r="C534" t="s">
        <v>29</v>
      </c>
      <c r="D534" t="s">
        <v>38</v>
      </c>
      <c r="E534">
        <v>0.02</v>
      </c>
    </row>
    <row r="535" spans="1:5" x14ac:dyDescent="0.25">
      <c r="A535" s="1">
        <v>41415</v>
      </c>
      <c r="B535" t="s">
        <v>59</v>
      </c>
      <c r="C535" t="s">
        <v>29</v>
      </c>
      <c r="D535" t="s">
        <v>38</v>
      </c>
      <c r="E535">
        <v>0.09</v>
      </c>
    </row>
    <row r="536" spans="1:5" x14ac:dyDescent="0.25">
      <c r="A536" s="1">
        <v>41415</v>
      </c>
      <c r="B536" t="s">
        <v>59</v>
      </c>
      <c r="C536" t="s">
        <v>29</v>
      </c>
      <c r="D536" t="s">
        <v>38</v>
      </c>
      <c r="E536">
        <v>0.04</v>
      </c>
    </row>
    <row r="537" spans="1:5" x14ac:dyDescent="0.25">
      <c r="A537" s="1">
        <v>41415</v>
      </c>
      <c r="B537" t="s">
        <v>59</v>
      </c>
      <c r="C537" t="s">
        <v>29</v>
      </c>
      <c r="D537" t="s">
        <v>40</v>
      </c>
      <c r="E537">
        <v>0.01</v>
      </c>
    </row>
    <row r="538" spans="1:5" x14ac:dyDescent="0.25">
      <c r="A538" s="1">
        <v>41415</v>
      </c>
      <c r="B538" t="s">
        <v>59</v>
      </c>
      <c r="C538" t="s">
        <v>29</v>
      </c>
      <c r="D538" t="s">
        <v>66</v>
      </c>
      <c r="E538">
        <v>0.05</v>
      </c>
    </row>
    <row r="539" spans="1:5" x14ac:dyDescent="0.25">
      <c r="A539" s="1">
        <v>41415</v>
      </c>
      <c r="B539" t="s">
        <v>59</v>
      </c>
      <c r="C539" t="s">
        <v>29</v>
      </c>
      <c r="D539" t="s">
        <v>42</v>
      </c>
      <c r="E539">
        <v>7.0000000000000007E-2</v>
      </c>
    </row>
    <row r="540" spans="1:5" x14ac:dyDescent="0.25">
      <c r="A540" s="1">
        <v>41415</v>
      </c>
      <c r="B540" t="s">
        <v>59</v>
      </c>
      <c r="C540" t="s">
        <v>29</v>
      </c>
      <c r="D540" t="s">
        <v>42</v>
      </c>
      <c r="E540">
        <v>0.01</v>
      </c>
    </row>
    <row r="541" spans="1:5" x14ac:dyDescent="0.25">
      <c r="A541" s="1">
        <v>41415</v>
      </c>
      <c r="B541" t="s">
        <v>59</v>
      </c>
      <c r="C541" t="s">
        <v>29</v>
      </c>
      <c r="D541" t="s">
        <v>43</v>
      </c>
      <c r="E541">
        <v>0.01</v>
      </c>
    </row>
    <row r="542" spans="1:5" x14ac:dyDescent="0.25">
      <c r="A542" s="1">
        <v>41415</v>
      </c>
      <c r="B542" t="s">
        <v>59</v>
      </c>
      <c r="C542" t="s">
        <v>29</v>
      </c>
      <c r="D542" t="s">
        <v>43</v>
      </c>
      <c r="E542">
        <v>0.02</v>
      </c>
    </row>
    <row r="543" spans="1:5" x14ac:dyDescent="0.25">
      <c r="A543" s="1">
        <v>41415</v>
      </c>
      <c r="B543" t="s">
        <v>59</v>
      </c>
      <c r="C543" t="s">
        <v>29</v>
      </c>
      <c r="D543" t="s">
        <v>44</v>
      </c>
      <c r="E543">
        <v>0.02</v>
      </c>
    </row>
    <row r="544" spans="1:5" x14ac:dyDescent="0.25">
      <c r="A544" s="1">
        <v>41415</v>
      </c>
      <c r="B544" t="s">
        <v>59</v>
      </c>
      <c r="C544" t="s">
        <v>29</v>
      </c>
      <c r="D544" t="s">
        <v>40</v>
      </c>
      <c r="E544">
        <v>0.03</v>
      </c>
    </row>
    <row r="545" spans="1:5" x14ac:dyDescent="0.25">
      <c r="A545" s="1">
        <v>41415</v>
      </c>
      <c r="B545" t="s">
        <v>59</v>
      </c>
      <c r="C545" t="s">
        <v>29</v>
      </c>
      <c r="D545" t="s">
        <v>40</v>
      </c>
      <c r="E545">
        <v>0</v>
      </c>
    </row>
    <row r="546" spans="1:5" x14ac:dyDescent="0.25">
      <c r="A546" s="1">
        <v>41415</v>
      </c>
      <c r="B546" t="s">
        <v>59</v>
      </c>
      <c r="C546" t="s">
        <v>29</v>
      </c>
      <c r="D546" t="s">
        <v>40</v>
      </c>
      <c r="E546">
        <v>0.04</v>
      </c>
    </row>
    <row r="547" spans="1:5" x14ac:dyDescent="0.25">
      <c r="A547" s="1">
        <v>41416</v>
      </c>
      <c r="B547" t="s">
        <v>30</v>
      </c>
      <c r="C547" t="s">
        <v>29</v>
      </c>
      <c r="D547" t="s">
        <v>31</v>
      </c>
      <c r="E547">
        <v>0.1</v>
      </c>
    </row>
    <row r="548" spans="1:5" x14ac:dyDescent="0.25">
      <c r="A548" s="1">
        <v>41416</v>
      </c>
      <c r="B548" t="s">
        <v>30</v>
      </c>
      <c r="C548" t="s">
        <v>29</v>
      </c>
      <c r="D548" t="s">
        <v>50</v>
      </c>
      <c r="E548">
        <v>0.02</v>
      </c>
    </row>
    <row r="549" spans="1:5" x14ac:dyDescent="0.25">
      <c r="A549" s="1">
        <v>41416</v>
      </c>
      <c r="B549" t="s">
        <v>30</v>
      </c>
      <c r="C549" t="s">
        <v>29</v>
      </c>
      <c r="D549" t="s">
        <v>31</v>
      </c>
      <c r="E549">
        <v>0.1</v>
      </c>
    </row>
    <row r="550" spans="1:5" x14ac:dyDescent="0.25">
      <c r="A550" s="1">
        <v>41416</v>
      </c>
      <c r="B550" t="s">
        <v>30</v>
      </c>
      <c r="C550" t="s">
        <v>29</v>
      </c>
      <c r="D550" t="s">
        <v>31</v>
      </c>
      <c r="E550">
        <v>0.05</v>
      </c>
    </row>
    <row r="551" spans="1:5" x14ac:dyDescent="0.25">
      <c r="A551" s="1">
        <v>41416</v>
      </c>
      <c r="B551" t="s">
        <v>30</v>
      </c>
      <c r="C551" t="s">
        <v>29</v>
      </c>
      <c r="D551" t="s">
        <v>39</v>
      </c>
      <c r="E551">
        <v>0.05</v>
      </c>
    </row>
    <row r="552" spans="1:5" x14ac:dyDescent="0.25">
      <c r="A552" s="1">
        <v>41416</v>
      </c>
      <c r="B552" t="s">
        <v>30</v>
      </c>
      <c r="C552" t="s">
        <v>29</v>
      </c>
      <c r="D552" t="s">
        <v>36</v>
      </c>
      <c r="E552">
        <v>0.02</v>
      </c>
    </row>
    <row r="553" spans="1:5" x14ac:dyDescent="0.25">
      <c r="A553" s="1">
        <v>41416</v>
      </c>
      <c r="B553" t="s">
        <v>30</v>
      </c>
      <c r="C553" t="s">
        <v>29</v>
      </c>
      <c r="D553" t="s">
        <v>50</v>
      </c>
      <c r="E553">
        <v>0.01</v>
      </c>
    </row>
    <row r="554" spans="1:5" x14ac:dyDescent="0.25">
      <c r="A554" s="1">
        <v>41416</v>
      </c>
      <c r="B554" t="s">
        <v>30</v>
      </c>
      <c r="C554" t="s">
        <v>29</v>
      </c>
      <c r="D554" t="s">
        <v>42</v>
      </c>
      <c r="E554">
        <v>0</v>
      </c>
    </row>
    <row r="555" spans="1:5" x14ac:dyDescent="0.25">
      <c r="A555" s="1">
        <v>41416</v>
      </c>
      <c r="B555" t="s">
        <v>30</v>
      </c>
      <c r="C555" t="s">
        <v>29</v>
      </c>
      <c r="D555" t="s">
        <v>31</v>
      </c>
      <c r="E555">
        <v>0</v>
      </c>
    </row>
    <row r="556" spans="1:5" x14ac:dyDescent="0.25">
      <c r="A556" s="1">
        <v>41416</v>
      </c>
      <c r="B556" t="s">
        <v>30</v>
      </c>
      <c r="C556" t="s">
        <v>29</v>
      </c>
      <c r="D556" t="s">
        <v>66</v>
      </c>
      <c r="E556">
        <v>0.01</v>
      </c>
    </row>
    <row r="557" spans="1:5" x14ac:dyDescent="0.25">
      <c r="A557" s="1">
        <v>41416</v>
      </c>
      <c r="B557" t="s">
        <v>30</v>
      </c>
      <c r="C557" t="s">
        <v>29</v>
      </c>
      <c r="D557" t="s">
        <v>34</v>
      </c>
      <c r="E557">
        <v>0.02</v>
      </c>
    </row>
    <row r="558" spans="1:5" x14ac:dyDescent="0.25">
      <c r="A558" s="1">
        <v>41416</v>
      </c>
      <c r="B558" t="s">
        <v>30</v>
      </c>
      <c r="C558" t="s">
        <v>29</v>
      </c>
      <c r="D558" t="s">
        <v>34</v>
      </c>
      <c r="E558">
        <v>0</v>
      </c>
    </row>
    <row r="559" spans="1:5" x14ac:dyDescent="0.25">
      <c r="A559" s="1">
        <v>41416</v>
      </c>
      <c r="B559" t="s">
        <v>30</v>
      </c>
      <c r="C559" t="s">
        <v>29</v>
      </c>
      <c r="D559" t="s">
        <v>35</v>
      </c>
      <c r="E559">
        <v>0.02</v>
      </c>
    </row>
    <row r="560" spans="1:5" x14ac:dyDescent="0.25">
      <c r="A560" s="1">
        <v>41416</v>
      </c>
      <c r="B560" t="s">
        <v>30</v>
      </c>
      <c r="C560" t="s">
        <v>29</v>
      </c>
      <c r="D560" t="s">
        <v>34</v>
      </c>
      <c r="E560">
        <v>0.04</v>
      </c>
    </row>
    <row r="561" spans="1:5" x14ac:dyDescent="0.25">
      <c r="A561" s="1">
        <v>41416</v>
      </c>
      <c r="B561" t="s">
        <v>30</v>
      </c>
      <c r="C561" t="s">
        <v>29</v>
      </c>
      <c r="D561" t="s">
        <v>34</v>
      </c>
      <c r="E561">
        <v>0.01</v>
      </c>
    </row>
    <row r="562" spans="1:5" x14ac:dyDescent="0.25">
      <c r="A562" s="1">
        <v>41416</v>
      </c>
      <c r="B562" t="s">
        <v>30</v>
      </c>
      <c r="C562" t="s">
        <v>29</v>
      </c>
      <c r="D562" t="s">
        <v>34</v>
      </c>
      <c r="E562">
        <v>0</v>
      </c>
    </row>
    <row r="563" spans="1:5" x14ac:dyDescent="0.25">
      <c r="A563" s="1">
        <v>41416</v>
      </c>
      <c r="B563" t="s">
        <v>30</v>
      </c>
      <c r="C563" t="s">
        <v>29</v>
      </c>
      <c r="D563" t="s">
        <v>34</v>
      </c>
      <c r="E563">
        <v>0.02</v>
      </c>
    </row>
    <row r="564" spans="1:5" x14ac:dyDescent="0.25">
      <c r="A564" s="1">
        <v>41416</v>
      </c>
      <c r="B564" t="s">
        <v>30</v>
      </c>
      <c r="C564" t="s">
        <v>29</v>
      </c>
      <c r="D564" t="s">
        <v>34</v>
      </c>
      <c r="E564">
        <v>0.01</v>
      </c>
    </row>
    <row r="565" spans="1:5" x14ac:dyDescent="0.25">
      <c r="A565" s="1">
        <v>41416</v>
      </c>
      <c r="B565" t="s">
        <v>30</v>
      </c>
      <c r="C565" t="s">
        <v>29</v>
      </c>
      <c r="D565" t="s">
        <v>34</v>
      </c>
      <c r="E565">
        <v>0.04</v>
      </c>
    </row>
    <row r="566" spans="1:5" x14ac:dyDescent="0.25">
      <c r="A566" s="1">
        <v>41416</v>
      </c>
      <c r="B566" t="s">
        <v>30</v>
      </c>
      <c r="C566" t="s">
        <v>29</v>
      </c>
      <c r="D566" t="s">
        <v>36</v>
      </c>
      <c r="E566">
        <v>0</v>
      </c>
    </row>
    <row r="567" spans="1:5" x14ac:dyDescent="0.25">
      <c r="A567" s="1">
        <v>41416</v>
      </c>
      <c r="B567" t="s">
        <v>30</v>
      </c>
      <c r="C567" t="s">
        <v>29</v>
      </c>
      <c r="D567" t="s">
        <v>42</v>
      </c>
      <c r="E567">
        <v>0.01</v>
      </c>
    </row>
    <row r="568" spans="1:5" x14ac:dyDescent="0.25">
      <c r="A568" s="1">
        <v>41416</v>
      </c>
      <c r="B568" t="s">
        <v>30</v>
      </c>
      <c r="C568" t="s">
        <v>29</v>
      </c>
      <c r="D568" t="s">
        <v>42</v>
      </c>
      <c r="E568">
        <v>0</v>
      </c>
    </row>
    <row r="569" spans="1:5" x14ac:dyDescent="0.25">
      <c r="A569" s="1">
        <v>41416</v>
      </c>
      <c r="B569" t="s">
        <v>30</v>
      </c>
      <c r="C569" t="s">
        <v>29</v>
      </c>
      <c r="D569" t="s">
        <v>42</v>
      </c>
      <c r="E569">
        <v>0.01</v>
      </c>
    </row>
    <row r="570" spans="1:5" x14ac:dyDescent="0.25">
      <c r="A570" s="1">
        <v>41416</v>
      </c>
      <c r="B570" t="s">
        <v>30</v>
      </c>
      <c r="C570" t="s">
        <v>29</v>
      </c>
      <c r="D570" t="s">
        <v>42</v>
      </c>
      <c r="E570">
        <v>0.03</v>
      </c>
    </row>
    <row r="571" spans="1:5" x14ac:dyDescent="0.25">
      <c r="A571" s="1">
        <v>41416</v>
      </c>
      <c r="B571" t="s">
        <v>30</v>
      </c>
      <c r="C571" t="s">
        <v>29</v>
      </c>
      <c r="D571" t="s">
        <v>38</v>
      </c>
      <c r="E571">
        <v>0.03</v>
      </c>
    </row>
    <row r="572" spans="1:5" x14ac:dyDescent="0.25">
      <c r="A572" s="1">
        <v>41416</v>
      </c>
      <c r="B572" t="s">
        <v>30</v>
      </c>
      <c r="C572" t="s">
        <v>29</v>
      </c>
      <c r="D572" t="s">
        <v>39</v>
      </c>
      <c r="E572">
        <v>0.03</v>
      </c>
    </row>
    <row r="573" spans="1:5" x14ac:dyDescent="0.25">
      <c r="A573" s="1">
        <v>41416</v>
      </c>
      <c r="B573" t="s">
        <v>30</v>
      </c>
      <c r="C573" t="s">
        <v>29</v>
      </c>
      <c r="D573" t="s">
        <v>38</v>
      </c>
      <c r="E573">
        <v>0.01</v>
      </c>
    </row>
    <row r="574" spans="1:5" x14ac:dyDescent="0.25">
      <c r="A574" s="1">
        <v>41416</v>
      </c>
      <c r="B574" t="s">
        <v>30</v>
      </c>
      <c r="C574" t="s">
        <v>29</v>
      </c>
      <c r="D574" t="s">
        <v>38</v>
      </c>
      <c r="E574">
        <v>0.01</v>
      </c>
    </row>
    <row r="575" spans="1:5" x14ac:dyDescent="0.25">
      <c r="A575" s="1">
        <v>41416</v>
      </c>
      <c r="B575" t="s">
        <v>30</v>
      </c>
      <c r="C575" t="s">
        <v>29</v>
      </c>
      <c r="D575" t="s">
        <v>40</v>
      </c>
      <c r="E575">
        <v>0.01</v>
      </c>
    </row>
    <row r="576" spans="1:5" x14ac:dyDescent="0.25">
      <c r="A576" s="1">
        <v>41416</v>
      </c>
      <c r="B576" t="s">
        <v>30</v>
      </c>
      <c r="C576" t="s">
        <v>29</v>
      </c>
      <c r="D576" t="s">
        <v>41</v>
      </c>
      <c r="E576">
        <v>0.04</v>
      </c>
    </row>
    <row r="577" spans="1:5" x14ac:dyDescent="0.25">
      <c r="A577" s="1">
        <v>41416</v>
      </c>
      <c r="B577" t="s">
        <v>30</v>
      </c>
      <c r="C577" t="s">
        <v>29</v>
      </c>
      <c r="D577" t="s">
        <v>42</v>
      </c>
      <c r="E577">
        <v>0.02</v>
      </c>
    </row>
    <row r="578" spans="1:5" x14ac:dyDescent="0.25">
      <c r="A578" s="1">
        <v>41416</v>
      </c>
      <c r="B578" t="s">
        <v>30</v>
      </c>
      <c r="C578" t="s">
        <v>29</v>
      </c>
      <c r="D578" t="s">
        <v>42</v>
      </c>
      <c r="E578">
        <v>0.02</v>
      </c>
    </row>
    <row r="579" spans="1:5" x14ac:dyDescent="0.25">
      <c r="A579" s="1">
        <v>41416</v>
      </c>
      <c r="B579" t="s">
        <v>30</v>
      </c>
      <c r="C579" t="s">
        <v>29</v>
      </c>
      <c r="D579" t="s">
        <v>43</v>
      </c>
      <c r="E579">
        <v>0.06</v>
      </c>
    </row>
    <row r="580" spans="1:5" x14ac:dyDescent="0.25">
      <c r="A580" s="1">
        <v>41416</v>
      </c>
      <c r="B580" t="s">
        <v>30</v>
      </c>
      <c r="C580" t="s">
        <v>29</v>
      </c>
      <c r="D580" t="s">
        <v>43</v>
      </c>
      <c r="E580">
        <v>0.05</v>
      </c>
    </row>
    <row r="581" spans="1:5" x14ac:dyDescent="0.25">
      <c r="A581" s="1">
        <v>41416</v>
      </c>
      <c r="B581" t="s">
        <v>30</v>
      </c>
      <c r="C581" t="s">
        <v>29</v>
      </c>
      <c r="D581" t="s">
        <v>43</v>
      </c>
      <c r="E581">
        <v>0.08</v>
      </c>
    </row>
    <row r="582" spans="1:5" x14ac:dyDescent="0.25">
      <c r="A582" s="1">
        <v>41416</v>
      </c>
      <c r="B582" t="s">
        <v>30</v>
      </c>
      <c r="C582" t="s">
        <v>29</v>
      </c>
      <c r="D582" t="s">
        <v>44</v>
      </c>
      <c r="E582">
        <v>7.0000000000000007E-2</v>
      </c>
    </row>
    <row r="583" spans="1:5" x14ac:dyDescent="0.25">
      <c r="A583" s="1">
        <v>41416</v>
      </c>
      <c r="B583" t="s">
        <v>30</v>
      </c>
      <c r="C583" t="s">
        <v>29</v>
      </c>
      <c r="D583" t="s">
        <v>45</v>
      </c>
      <c r="E583">
        <v>0.02</v>
      </c>
    </row>
    <row r="584" spans="1:5" x14ac:dyDescent="0.25">
      <c r="A584" s="1">
        <v>41417</v>
      </c>
      <c r="B584" t="s">
        <v>46</v>
      </c>
      <c r="C584" t="s">
        <v>29</v>
      </c>
      <c r="D584" t="s">
        <v>31</v>
      </c>
      <c r="E584">
        <v>0.02</v>
      </c>
    </row>
    <row r="585" spans="1:5" x14ac:dyDescent="0.25">
      <c r="A585" s="1">
        <v>41417</v>
      </c>
      <c r="B585" t="s">
        <v>46</v>
      </c>
      <c r="C585" t="s">
        <v>29</v>
      </c>
      <c r="D585" t="s">
        <v>50</v>
      </c>
      <c r="E585">
        <v>0.08</v>
      </c>
    </row>
    <row r="586" spans="1:5" x14ac:dyDescent="0.25">
      <c r="A586" s="1">
        <v>41417</v>
      </c>
      <c r="B586" t="s">
        <v>46</v>
      </c>
      <c r="C586" t="s">
        <v>29</v>
      </c>
      <c r="D586" t="s">
        <v>39</v>
      </c>
      <c r="E586">
        <v>0.01</v>
      </c>
    </row>
    <row r="587" spans="1:5" x14ac:dyDescent="0.25">
      <c r="A587" s="1">
        <v>41417</v>
      </c>
      <c r="B587" t="s">
        <v>46</v>
      </c>
      <c r="C587" t="s">
        <v>29</v>
      </c>
      <c r="D587" t="s">
        <v>36</v>
      </c>
      <c r="E587">
        <v>0.03</v>
      </c>
    </row>
    <row r="588" spans="1:5" x14ac:dyDescent="0.25">
      <c r="A588" s="1">
        <v>41417</v>
      </c>
      <c r="B588" t="s">
        <v>46</v>
      </c>
      <c r="C588" t="s">
        <v>29</v>
      </c>
      <c r="D588" t="s">
        <v>42</v>
      </c>
      <c r="E588">
        <v>0.01</v>
      </c>
    </row>
    <row r="589" spans="1:5" x14ac:dyDescent="0.25">
      <c r="A589" s="1">
        <v>41417</v>
      </c>
      <c r="B589" t="s">
        <v>46</v>
      </c>
      <c r="C589" t="s">
        <v>29</v>
      </c>
      <c r="D589" t="s">
        <v>42</v>
      </c>
      <c r="E589">
        <v>0</v>
      </c>
    </row>
    <row r="590" spans="1:5" x14ac:dyDescent="0.25">
      <c r="A590" s="1">
        <v>41417</v>
      </c>
      <c r="B590" t="s">
        <v>46</v>
      </c>
      <c r="C590" t="s">
        <v>29</v>
      </c>
      <c r="D590" t="s">
        <v>42</v>
      </c>
      <c r="E590">
        <v>0</v>
      </c>
    </row>
    <row r="591" spans="1:5" x14ac:dyDescent="0.25">
      <c r="A591" s="1">
        <v>41417</v>
      </c>
      <c r="B591" t="s">
        <v>46</v>
      </c>
      <c r="C591" t="s">
        <v>29</v>
      </c>
      <c r="D591" t="s">
        <v>34</v>
      </c>
      <c r="E591">
        <v>0</v>
      </c>
    </row>
    <row r="592" spans="1:5" x14ac:dyDescent="0.25">
      <c r="A592" s="1">
        <v>41417</v>
      </c>
      <c r="B592" t="s">
        <v>46</v>
      </c>
      <c r="C592" t="s">
        <v>29</v>
      </c>
      <c r="D592" t="s">
        <v>34</v>
      </c>
      <c r="E592">
        <v>0</v>
      </c>
    </row>
    <row r="593" spans="1:5" x14ac:dyDescent="0.25">
      <c r="A593" s="1">
        <v>41417</v>
      </c>
      <c r="B593" t="s">
        <v>46</v>
      </c>
      <c r="C593" t="s">
        <v>29</v>
      </c>
      <c r="D593" t="s">
        <v>35</v>
      </c>
      <c r="E593">
        <v>0</v>
      </c>
    </row>
    <row r="594" spans="1:5" x14ac:dyDescent="0.25">
      <c r="A594" s="1">
        <v>41417</v>
      </c>
      <c r="B594" t="s">
        <v>46</v>
      </c>
      <c r="C594" t="s">
        <v>29</v>
      </c>
      <c r="D594" t="s">
        <v>34</v>
      </c>
      <c r="E594">
        <v>0</v>
      </c>
    </row>
    <row r="595" spans="1:5" x14ac:dyDescent="0.25">
      <c r="A595" s="1">
        <v>41417</v>
      </c>
      <c r="B595" t="s">
        <v>46</v>
      </c>
      <c r="C595" t="s">
        <v>29</v>
      </c>
      <c r="D595" t="s">
        <v>34</v>
      </c>
      <c r="E595">
        <v>0.02</v>
      </c>
    </row>
    <row r="596" spans="1:5" x14ac:dyDescent="0.25">
      <c r="A596" s="1">
        <v>41417</v>
      </c>
      <c r="B596" t="s">
        <v>46</v>
      </c>
      <c r="C596" t="s">
        <v>29</v>
      </c>
      <c r="D596" t="s">
        <v>37</v>
      </c>
      <c r="E596">
        <v>0.01</v>
      </c>
    </row>
    <row r="597" spans="1:5" x14ac:dyDescent="0.25">
      <c r="A597" s="1">
        <v>41417</v>
      </c>
      <c r="B597" t="s">
        <v>46</v>
      </c>
      <c r="C597" t="s">
        <v>29</v>
      </c>
      <c r="D597" t="s">
        <v>34</v>
      </c>
      <c r="E597">
        <v>0.02</v>
      </c>
    </row>
    <row r="598" spans="1:5" x14ac:dyDescent="0.25">
      <c r="A598" s="1">
        <v>41417</v>
      </c>
      <c r="B598" t="s">
        <v>46</v>
      </c>
      <c r="C598" t="s">
        <v>29</v>
      </c>
      <c r="D598" t="s">
        <v>41</v>
      </c>
      <c r="E598">
        <v>0.02</v>
      </c>
    </row>
    <row r="599" spans="1:5" x14ac:dyDescent="0.25">
      <c r="A599" s="1">
        <v>41417</v>
      </c>
      <c r="B599" t="s">
        <v>46</v>
      </c>
      <c r="C599" t="s">
        <v>29</v>
      </c>
      <c r="D599" t="s">
        <v>34</v>
      </c>
      <c r="E599">
        <v>0.02</v>
      </c>
    </row>
    <row r="600" spans="1:5" x14ac:dyDescent="0.25">
      <c r="A600" s="1">
        <v>41417</v>
      </c>
      <c r="B600" t="s">
        <v>46</v>
      </c>
      <c r="C600" t="s">
        <v>29</v>
      </c>
      <c r="D600" t="s">
        <v>34</v>
      </c>
      <c r="E600">
        <v>0</v>
      </c>
    </row>
    <row r="601" spans="1:5" x14ac:dyDescent="0.25">
      <c r="A601" s="1">
        <v>41417</v>
      </c>
      <c r="B601" t="s">
        <v>46</v>
      </c>
      <c r="C601" t="s">
        <v>29</v>
      </c>
      <c r="D601" t="s">
        <v>35</v>
      </c>
      <c r="E601">
        <v>0.01</v>
      </c>
    </row>
    <row r="602" spans="1:5" x14ac:dyDescent="0.25">
      <c r="A602" s="1">
        <v>41417</v>
      </c>
      <c r="B602" t="s">
        <v>46</v>
      </c>
      <c r="C602" t="s">
        <v>29</v>
      </c>
      <c r="D602" t="s">
        <v>36</v>
      </c>
      <c r="E602">
        <v>0</v>
      </c>
    </row>
    <row r="603" spans="1:5" x14ac:dyDescent="0.25">
      <c r="A603" s="1">
        <v>41417</v>
      </c>
      <c r="B603" t="s">
        <v>46</v>
      </c>
      <c r="C603" t="s">
        <v>29</v>
      </c>
      <c r="D603" t="s">
        <v>37</v>
      </c>
      <c r="E603">
        <v>0.01</v>
      </c>
    </row>
    <row r="604" spans="1:5" x14ac:dyDescent="0.25">
      <c r="A604" s="1">
        <v>41417</v>
      </c>
      <c r="B604" t="s">
        <v>46</v>
      </c>
      <c r="C604" t="s">
        <v>29</v>
      </c>
      <c r="D604" t="s">
        <v>37</v>
      </c>
      <c r="E604">
        <v>0</v>
      </c>
    </row>
    <row r="605" spans="1:5" x14ac:dyDescent="0.25">
      <c r="A605" s="1">
        <v>41417</v>
      </c>
      <c r="B605" t="s">
        <v>46</v>
      </c>
      <c r="C605" t="s">
        <v>29</v>
      </c>
      <c r="D605" t="s">
        <v>38</v>
      </c>
      <c r="E605">
        <v>0</v>
      </c>
    </row>
    <row r="606" spans="1:5" x14ac:dyDescent="0.25">
      <c r="A606" s="1">
        <v>41417</v>
      </c>
      <c r="B606" t="s">
        <v>46</v>
      </c>
      <c r="C606" t="s">
        <v>29</v>
      </c>
      <c r="D606" t="s">
        <v>39</v>
      </c>
      <c r="E606">
        <v>0.02</v>
      </c>
    </row>
    <row r="607" spans="1:5" x14ac:dyDescent="0.25">
      <c r="A607" s="1">
        <v>41417</v>
      </c>
      <c r="B607" t="s">
        <v>46</v>
      </c>
      <c r="C607" t="s">
        <v>29</v>
      </c>
      <c r="D607" t="s">
        <v>38</v>
      </c>
      <c r="E607">
        <v>0.02</v>
      </c>
    </row>
    <row r="608" spans="1:5" x14ac:dyDescent="0.25">
      <c r="A608" s="1">
        <v>41417</v>
      </c>
      <c r="B608" t="s">
        <v>46</v>
      </c>
      <c r="C608" t="s">
        <v>29</v>
      </c>
      <c r="D608" t="s">
        <v>38</v>
      </c>
      <c r="E608">
        <v>0</v>
      </c>
    </row>
    <row r="609" spans="1:5" x14ac:dyDescent="0.25">
      <c r="A609" s="1">
        <v>41417</v>
      </c>
      <c r="B609" t="s">
        <v>46</v>
      </c>
      <c r="C609" t="s">
        <v>29</v>
      </c>
      <c r="D609" t="s">
        <v>40</v>
      </c>
      <c r="E609">
        <v>0.03</v>
      </c>
    </row>
    <row r="610" spans="1:5" x14ac:dyDescent="0.25">
      <c r="A610" s="1">
        <v>41417</v>
      </c>
      <c r="B610" t="s">
        <v>46</v>
      </c>
      <c r="C610" t="s">
        <v>29</v>
      </c>
      <c r="D610" t="s">
        <v>41</v>
      </c>
      <c r="E610">
        <v>0.03</v>
      </c>
    </row>
    <row r="611" spans="1:5" x14ac:dyDescent="0.25">
      <c r="A611" s="1">
        <v>41417</v>
      </c>
      <c r="B611" t="s">
        <v>46</v>
      </c>
      <c r="C611" t="s">
        <v>29</v>
      </c>
      <c r="D611" t="s">
        <v>47</v>
      </c>
      <c r="E611">
        <v>0.01</v>
      </c>
    </row>
    <row r="612" spans="1:5" x14ac:dyDescent="0.25">
      <c r="A612" s="1">
        <v>41417</v>
      </c>
      <c r="B612" t="s">
        <v>46</v>
      </c>
      <c r="C612" t="s">
        <v>29</v>
      </c>
      <c r="D612" t="s">
        <v>47</v>
      </c>
      <c r="E612">
        <v>0.02</v>
      </c>
    </row>
    <row r="613" spans="1:5" x14ac:dyDescent="0.25">
      <c r="A613" s="1">
        <v>41417</v>
      </c>
      <c r="B613" t="s">
        <v>46</v>
      </c>
      <c r="C613" t="s">
        <v>29</v>
      </c>
      <c r="D613" t="s">
        <v>42</v>
      </c>
      <c r="E613">
        <v>0.01</v>
      </c>
    </row>
    <row r="614" spans="1:5" x14ac:dyDescent="0.25">
      <c r="A614" s="1">
        <v>41417</v>
      </c>
      <c r="B614" t="s">
        <v>46</v>
      </c>
      <c r="C614" t="s">
        <v>29</v>
      </c>
      <c r="D614" t="s">
        <v>43</v>
      </c>
      <c r="E614">
        <v>0.01</v>
      </c>
    </row>
    <row r="615" spans="1:5" x14ac:dyDescent="0.25">
      <c r="A615" s="1">
        <v>41417</v>
      </c>
      <c r="B615" t="s">
        <v>46</v>
      </c>
      <c r="C615" t="s">
        <v>29</v>
      </c>
      <c r="D615" t="s">
        <v>43</v>
      </c>
      <c r="E615">
        <v>0.06</v>
      </c>
    </row>
    <row r="616" spans="1:5" x14ac:dyDescent="0.25">
      <c r="A616" s="1">
        <v>41417</v>
      </c>
      <c r="B616" t="s">
        <v>46</v>
      </c>
      <c r="C616" t="s">
        <v>29</v>
      </c>
      <c r="D616" t="s">
        <v>44</v>
      </c>
      <c r="E616">
        <v>0.05</v>
      </c>
    </row>
    <row r="617" spans="1:5" x14ac:dyDescent="0.25">
      <c r="A617" s="1">
        <v>41417</v>
      </c>
      <c r="B617" t="s">
        <v>46</v>
      </c>
      <c r="C617" t="s">
        <v>29</v>
      </c>
      <c r="D617" t="s">
        <v>44</v>
      </c>
      <c r="E617">
        <v>0.05</v>
      </c>
    </row>
    <row r="618" spans="1:5" x14ac:dyDescent="0.25">
      <c r="A618" s="1">
        <v>41417</v>
      </c>
      <c r="B618" t="s">
        <v>46</v>
      </c>
      <c r="C618" t="s">
        <v>29</v>
      </c>
      <c r="D618" t="s">
        <v>40</v>
      </c>
      <c r="E618">
        <v>0.04</v>
      </c>
    </row>
    <row r="619" spans="1:5" x14ac:dyDescent="0.25">
      <c r="A619" s="1">
        <v>41417</v>
      </c>
      <c r="B619" t="s">
        <v>46</v>
      </c>
      <c r="C619" t="s">
        <v>29</v>
      </c>
      <c r="D619" t="s">
        <v>40</v>
      </c>
      <c r="E619">
        <v>0.01</v>
      </c>
    </row>
    <row r="620" spans="1:5" x14ac:dyDescent="0.25">
      <c r="A620" s="1">
        <v>41417</v>
      </c>
      <c r="B620" t="s">
        <v>46</v>
      </c>
      <c r="C620" t="s">
        <v>29</v>
      </c>
      <c r="D620" t="s">
        <v>48</v>
      </c>
      <c r="E620">
        <v>0</v>
      </c>
    </row>
    <row r="621" spans="1:5" x14ac:dyDescent="0.25">
      <c r="A621" s="1">
        <v>41418</v>
      </c>
      <c r="B621" t="s">
        <v>49</v>
      </c>
      <c r="C621" t="s">
        <v>29</v>
      </c>
      <c r="D621" t="s">
        <v>31</v>
      </c>
      <c r="E621">
        <v>0.06</v>
      </c>
    </row>
    <row r="622" spans="1:5" x14ac:dyDescent="0.25">
      <c r="A622" s="1">
        <v>41418</v>
      </c>
      <c r="B622" t="s">
        <v>49</v>
      </c>
      <c r="C622" t="s">
        <v>29</v>
      </c>
      <c r="D622" t="s">
        <v>36</v>
      </c>
      <c r="E622">
        <v>0.03</v>
      </c>
    </row>
    <row r="623" spans="1:5" x14ac:dyDescent="0.25">
      <c r="A623" s="1">
        <v>41418</v>
      </c>
      <c r="B623" t="s">
        <v>49</v>
      </c>
      <c r="C623" t="s">
        <v>29</v>
      </c>
      <c r="D623" t="s">
        <v>36</v>
      </c>
      <c r="E623">
        <v>0.06</v>
      </c>
    </row>
    <row r="624" spans="1:5" x14ac:dyDescent="0.25">
      <c r="A624" s="1">
        <v>41418</v>
      </c>
      <c r="B624" t="s">
        <v>49</v>
      </c>
      <c r="C624" t="s">
        <v>29</v>
      </c>
      <c r="D624" t="s">
        <v>42</v>
      </c>
      <c r="E624">
        <v>0</v>
      </c>
    </row>
    <row r="625" spans="1:5" x14ac:dyDescent="0.25">
      <c r="A625" s="1">
        <v>41418</v>
      </c>
      <c r="B625" t="s">
        <v>49</v>
      </c>
      <c r="C625" t="s">
        <v>29</v>
      </c>
      <c r="D625" t="s">
        <v>31</v>
      </c>
      <c r="E625">
        <v>0.01</v>
      </c>
    </row>
    <row r="626" spans="1:5" x14ac:dyDescent="0.25">
      <c r="A626" s="1">
        <v>41418</v>
      </c>
      <c r="B626" t="s">
        <v>49</v>
      </c>
      <c r="C626" t="s">
        <v>29</v>
      </c>
      <c r="D626" t="s">
        <v>31</v>
      </c>
      <c r="E626">
        <v>0.01</v>
      </c>
    </row>
    <row r="627" spans="1:5" x14ac:dyDescent="0.25">
      <c r="A627" s="1">
        <v>41418</v>
      </c>
      <c r="B627" t="s">
        <v>49</v>
      </c>
      <c r="C627" t="s">
        <v>29</v>
      </c>
      <c r="D627" t="s">
        <v>31</v>
      </c>
      <c r="E627">
        <v>0.04</v>
      </c>
    </row>
    <row r="628" spans="1:5" x14ac:dyDescent="0.25">
      <c r="A628" s="1">
        <v>41418</v>
      </c>
      <c r="B628" t="s">
        <v>49</v>
      </c>
      <c r="C628" t="s">
        <v>29</v>
      </c>
      <c r="D628" t="s">
        <v>31</v>
      </c>
      <c r="E628">
        <v>0.03</v>
      </c>
    </row>
    <row r="629" spans="1:5" x14ac:dyDescent="0.25">
      <c r="A629" s="1">
        <v>41418</v>
      </c>
      <c r="B629" t="s">
        <v>49</v>
      </c>
      <c r="C629" t="s">
        <v>29</v>
      </c>
      <c r="D629" t="s">
        <v>41</v>
      </c>
      <c r="E629">
        <v>0.02</v>
      </c>
    </row>
    <row r="630" spans="1:5" x14ac:dyDescent="0.25">
      <c r="A630" s="1">
        <v>41418</v>
      </c>
      <c r="B630" t="s">
        <v>49</v>
      </c>
      <c r="C630" t="s">
        <v>29</v>
      </c>
      <c r="D630" t="s">
        <v>41</v>
      </c>
      <c r="E630">
        <v>0</v>
      </c>
    </row>
    <row r="631" spans="1:5" x14ac:dyDescent="0.25">
      <c r="A631" s="1">
        <v>41418</v>
      </c>
      <c r="B631" t="s">
        <v>49</v>
      </c>
      <c r="C631" t="s">
        <v>29</v>
      </c>
      <c r="D631" t="s">
        <v>34</v>
      </c>
      <c r="E631">
        <v>0.01</v>
      </c>
    </row>
    <row r="632" spans="1:5" x14ac:dyDescent="0.25">
      <c r="A632" s="1">
        <v>41418</v>
      </c>
      <c r="B632" t="s">
        <v>49</v>
      </c>
      <c r="C632" t="s">
        <v>29</v>
      </c>
      <c r="D632" t="s">
        <v>35</v>
      </c>
      <c r="E632">
        <v>0</v>
      </c>
    </row>
    <row r="633" spans="1:5" x14ac:dyDescent="0.25">
      <c r="A633" s="1">
        <v>41418</v>
      </c>
      <c r="B633" t="s">
        <v>49</v>
      </c>
      <c r="C633" t="s">
        <v>29</v>
      </c>
      <c r="D633" t="s">
        <v>34</v>
      </c>
      <c r="E633">
        <v>0.01</v>
      </c>
    </row>
    <row r="634" spans="1:5" x14ac:dyDescent="0.25">
      <c r="A634" s="1">
        <v>41418</v>
      </c>
      <c r="B634" t="s">
        <v>49</v>
      </c>
      <c r="C634" t="s">
        <v>29</v>
      </c>
      <c r="D634" t="s">
        <v>34</v>
      </c>
      <c r="E634">
        <v>0.01</v>
      </c>
    </row>
    <row r="635" spans="1:5" x14ac:dyDescent="0.25">
      <c r="A635" s="1">
        <v>41418</v>
      </c>
      <c r="B635" t="s">
        <v>49</v>
      </c>
      <c r="C635" t="s">
        <v>29</v>
      </c>
      <c r="D635" t="s">
        <v>37</v>
      </c>
      <c r="E635">
        <v>0.01</v>
      </c>
    </row>
    <row r="636" spans="1:5" x14ac:dyDescent="0.25">
      <c r="A636" s="1">
        <v>41418</v>
      </c>
      <c r="B636" t="s">
        <v>49</v>
      </c>
      <c r="C636" t="s">
        <v>29</v>
      </c>
      <c r="D636" t="s">
        <v>41</v>
      </c>
      <c r="E636">
        <v>0.02</v>
      </c>
    </row>
    <row r="637" spans="1:5" x14ac:dyDescent="0.25">
      <c r="A637" s="1">
        <v>41418</v>
      </c>
      <c r="B637" t="s">
        <v>49</v>
      </c>
      <c r="C637" t="s">
        <v>29</v>
      </c>
      <c r="D637" t="s">
        <v>34</v>
      </c>
      <c r="E637">
        <v>0.02</v>
      </c>
    </row>
    <row r="638" spans="1:5" x14ac:dyDescent="0.25">
      <c r="A638" s="1">
        <v>41418</v>
      </c>
      <c r="B638" t="s">
        <v>49</v>
      </c>
      <c r="C638" t="s">
        <v>29</v>
      </c>
      <c r="D638" t="s">
        <v>34</v>
      </c>
      <c r="E638">
        <v>0.03</v>
      </c>
    </row>
    <row r="639" spans="1:5" x14ac:dyDescent="0.25">
      <c r="A639" s="1">
        <v>41418</v>
      </c>
      <c r="B639" t="s">
        <v>49</v>
      </c>
      <c r="C639" t="s">
        <v>29</v>
      </c>
      <c r="D639" t="s">
        <v>35</v>
      </c>
      <c r="E639">
        <v>0.01</v>
      </c>
    </row>
    <row r="640" spans="1:5" x14ac:dyDescent="0.25">
      <c r="A640" s="1">
        <v>41418</v>
      </c>
      <c r="B640" t="s">
        <v>49</v>
      </c>
      <c r="C640" t="s">
        <v>29</v>
      </c>
      <c r="D640" t="s">
        <v>35</v>
      </c>
      <c r="E640">
        <v>0</v>
      </c>
    </row>
    <row r="641" spans="1:5" x14ac:dyDescent="0.25">
      <c r="A641" s="1">
        <v>41418</v>
      </c>
      <c r="B641" t="s">
        <v>49</v>
      </c>
      <c r="C641" t="s">
        <v>29</v>
      </c>
      <c r="D641" t="s">
        <v>36</v>
      </c>
      <c r="E641">
        <v>0</v>
      </c>
    </row>
    <row r="642" spans="1:5" x14ac:dyDescent="0.25">
      <c r="A642" s="1">
        <v>41418</v>
      </c>
      <c r="B642" t="s">
        <v>49</v>
      </c>
      <c r="C642" t="s">
        <v>29</v>
      </c>
      <c r="D642" t="s">
        <v>36</v>
      </c>
      <c r="E642">
        <v>7.0000000000000007E-2</v>
      </c>
    </row>
    <row r="643" spans="1:5" x14ac:dyDescent="0.25">
      <c r="A643" s="1">
        <v>41418</v>
      </c>
      <c r="B643" t="s">
        <v>49</v>
      </c>
      <c r="C643" t="s">
        <v>29</v>
      </c>
      <c r="D643" t="s">
        <v>38</v>
      </c>
      <c r="E643">
        <v>0.02</v>
      </c>
    </row>
    <row r="644" spans="1:5" x14ac:dyDescent="0.25">
      <c r="A644" s="1">
        <v>41418</v>
      </c>
      <c r="B644" t="s">
        <v>49</v>
      </c>
      <c r="C644" t="s">
        <v>29</v>
      </c>
      <c r="D644" t="s">
        <v>38</v>
      </c>
      <c r="E644">
        <v>0.03</v>
      </c>
    </row>
    <row r="645" spans="1:5" x14ac:dyDescent="0.25">
      <c r="A645" s="1">
        <v>41418</v>
      </c>
      <c r="B645" t="s">
        <v>49</v>
      </c>
      <c r="C645" t="s">
        <v>29</v>
      </c>
      <c r="D645" t="s">
        <v>39</v>
      </c>
      <c r="E645">
        <v>0.02</v>
      </c>
    </row>
    <row r="646" spans="1:5" x14ac:dyDescent="0.25">
      <c r="A646" s="1">
        <v>41418</v>
      </c>
      <c r="B646" t="s">
        <v>49</v>
      </c>
      <c r="C646" t="s">
        <v>29</v>
      </c>
      <c r="D646" t="s">
        <v>39</v>
      </c>
      <c r="E646">
        <v>0.03</v>
      </c>
    </row>
    <row r="647" spans="1:5" x14ac:dyDescent="0.25">
      <c r="A647" s="1">
        <v>41418</v>
      </c>
      <c r="B647" t="s">
        <v>49</v>
      </c>
      <c r="C647" t="s">
        <v>29</v>
      </c>
      <c r="D647" t="s">
        <v>38</v>
      </c>
      <c r="E647">
        <v>0.03</v>
      </c>
    </row>
    <row r="648" spans="1:5" x14ac:dyDescent="0.25">
      <c r="A648" s="1">
        <v>41418</v>
      </c>
      <c r="B648" t="s">
        <v>49</v>
      </c>
      <c r="C648" t="s">
        <v>29</v>
      </c>
      <c r="D648" t="s">
        <v>40</v>
      </c>
      <c r="E648">
        <v>0.01</v>
      </c>
    </row>
    <row r="649" spans="1:5" x14ac:dyDescent="0.25">
      <c r="A649" s="1">
        <v>41418</v>
      </c>
      <c r="B649" t="s">
        <v>49</v>
      </c>
      <c r="C649" t="s">
        <v>29</v>
      </c>
      <c r="D649" t="s">
        <v>41</v>
      </c>
      <c r="E649">
        <v>0.05</v>
      </c>
    </row>
    <row r="650" spans="1:5" x14ac:dyDescent="0.25">
      <c r="A650" s="1">
        <v>41418</v>
      </c>
      <c r="B650" t="s">
        <v>49</v>
      </c>
      <c r="C650" t="s">
        <v>29</v>
      </c>
      <c r="D650" t="s">
        <v>47</v>
      </c>
      <c r="E650">
        <v>0.04</v>
      </c>
    </row>
    <row r="651" spans="1:5" x14ac:dyDescent="0.25">
      <c r="A651" s="1">
        <v>41418</v>
      </c>
      <c r="B651" t="s">
        <v>49</v>
      </c>
      <c r="C651" t="s">
        <v>29</v>
      </c>
      <c r="D651" t="s">
        <v>42</v>
      </c>
      <c r="E651">
        <v>0.01</v>
      </c>
    </row>
    <row r="652" spans="1:5" x14ac:dyDescent="0.25">
      <c r="A652" s="1">
        <v>41418</v>
      </c>
      <c r="B652" t="s">
        <v>49</v>
      </c>
      <c r="C652" t="s">
        <v>29</v>
      </c>
      <c r="D652" t="s">
        <v>43</v>
      </c>
      <c r="E652">
        <v>0.05</v>
      </c>
    </row>
    <row r="653" spans="1:5" x14ac:dyDescent="0.25">
      <c r="A653" s="1">
        <v>41418</v>
      </c>
      <c r="B653" t="s">
        <v>49</v>
      </c>
      <c r="C653" t="s">
        <v>29</v>
      </c>
      <c r="D653" t="s">
        <v>44</v>
      </c>
      <c r="E653">
        <v>0.11</v>
      </c>
    </row>
    <row r="654" spans="1:5" x14ac:dyDescent="0.25">
      <c r="A654" s="1">
        <v>41418</v>
      </c>
      <c r="B654" t="s">
        <v>49</v>
      </c>
      <c r="C654" t="s">
        <v>29</v>
      </c>
      <c r="D654" t="s">
        <v>44</v>
      </c>
      <c r="E654">
        <v>7.0000000000000007E-2</v>
      </c>
    </row>
    <row r="655" spans="1:5" x14ac:dyDescent="0.25">
      <c r="A655" s="1">
        <v>41418</v>
      </c>
      <c r="B655" t="s">
        <v>49</v>
      </c>
      <c r="C655" t="s">
        <v>29</v>
      </c>
      <c r="D655" t="s">
        <v>44</v>
      </c>
      <c r="E655">
        <v>0.02</v>
      </c>
    </row>
    <row r="656" spans="1:5" x14ac:dyDescent="0.25">
      <c r="A656" s="1">
        <v>41418</v>
      </c>
      <c r="B656" t="s">
        <v>49</v>
      </c>
      <c r="C656" t="s">
        <v>29</v>
      </c>
      <c r="D656" t="s">
        <v>67</v>
      </c>
      <c r="E656">
        <v>0.01</v>
      </c>
    </row>
    <row r="657" spans="1:5" x14ac:dyDescent="0.25">
      <c r="A657" s="1">
        <v>41419</v>
      </c>
      <c r="B657" t="s">
        <v>52</v>
      </c>
      <c r="C657" t="s">
        <v>29</v>
      </c>
      <c r="D657" t="s">
        <v>31</v>
      </c>
      <c r="E657">
        <v>0.04</v>
      </c>
    </row>
    <row r="658" spans="1:5" x14ac:dyDescent="0.25">
      <c r="A658" s="1">
        <v>41419</v>
      </c>
      <c r="B658" t="s">
        <v>52</v>
      </c>
      <c r="C658" t="s">
        <v>29</v>
      </c>
      <c r="D658" t="s">
        <v>31</v>
      </c>
      <c r="E658">
        <v>0.03</v>
      </c>
    </row>
    <row r="659" spans="1:5" x14ac:dyDescent="0.25">
      <c r="A659" s="1">
        <v>41419</v>
      </c>
      <c r="B659" t="s">
        <v>52</v>
      </c>
      <c r="C659" t="s">
        <v>29</v>
      </c>
      <c r="D659" t="s">
        <v>36</v>
      </c>
      <c r="E659">
        <v>0</v>
      </c>
    </row>
    <row r="660" spans="1:5" x14ac:dyDescent="0.25">
      <c r="A660" s="1">
        <v>41419</v>
      </c>
      <c r="B660" t="s">
        <v>52</v>
      </c>
      <c r="C660" t="s">
        <v>29</v>
      </c>
      <c r="D660" t="s">
        <v>36</v>
      </c>
      <c r="E660">
        <v>0.01</v>
      </c>
    </row>
    <row r="661" spans="1:5" x14ac:dyDescent="0.25">
      <c r="A661" s="1">
        <v>41419</v>
      </c>
      <c r="B661" t="s">
        <v>52</v>
      </c>
      <c r="C661" t="s">
        <v>29</v>
      </c>
      <c r="D661" t="s">
        <v>42</v>
      </c>
      <c r="E661">
        <v>0</v>
      </c>
    </row>
    <row r="662" spans="1:5" x14ac:dyDescent="0.25">
      <c r="A662" s="1">
        <v>41419</v>
      </c>
      <c r="B662" t="s">
        <v>52</v>
      </c>
      <c r="C662" t="s">
        <v>29</v>
      </c>
      <c r="D662" t="s">
        <v>42</v>
      </c>
      <c r="E662">
        <v>0.02</v>
      </c>
    </row>
    <row r="663" spans="1:5" x14ac:dyDescent="0.25">
      <c r="A663" s="1">
        <v>41419</v>
      </c>
      <c r="B663" t="s">
        <v>52</v>
      </c>
      <c r="C663" t="s">
        <v>29</v>
      </c>
      <c r="D663" t="s">
        <v>42</v>
      </c>
      <c r="E663">
        <v>0</v>
      </c>
    </row>
    <row r="664" spans="1:5" x14ac:dyDescent="0.25">
      <c r="A664" s="1">
        <v>41419</v>
      </c>
      <c r="B664" t="s">
        <v>52</v>
      </c>
      <c r="C664" t="s">
        <v>29</v>
      </c>
      <c r="D664" t="s">
        <v>45</v>
      </c>
      <c r="E664">
        <v>0</v>
      </c>
    </row>
    <row r="665" spans="1:5" x14ac:dyDescent="0.25">
      <c r="A665" s="1">
        <v>41419</v>
      </c>
      <c r="B665" t="s">
        <v>52</v>
      </c>
      <c r="C665" t="s">
        <v>29</v>
      </c>
      <c r="D665" t="s">
        <v>45</v>
      </c>
      <c r="E665">
        <v>0</v>
      </c>
    </row>
    <row r="666" spans="1:5" x14ac:dyDescent="0.25">
      <c r="A666" s="1">
        <v>41419</v>
      </c>
      <c r="B666" t="s">
        <v>52</v>
      </c>
      <c r="C666" t="s">
        <v>29</v>
      </c>
      <c r="D666" t="s">
        <v>34</v>
      </c>
      <c r="E666">
        <v>0.01</v>
      </c>
    </row>
    <row r="667" spans="1:5" x14ac:dyDescent="0.25">
      <c r="A667" s="1">
        <v>41419</v>
      </c>
      <c r="B667" t="s">
        <v>52</v>
      </c>
      <c r="C667" t="s">
        <v>29</v>
      </c>
      <c r="D667" t="s">
        <v>34</v>
      </c>
      <c r="E667">
        <v>0.03</v>
      </c>
    </row>
    <row r="668" spans="1:5" x14ac:dyDescent="0.25">
      <c r="A668" s="1">
        <v>41419</v>
      </c>
      <c r="B668" t="s">
        <v>52</v>
      </c>
      <c r="C668" t="s">
        <v>29</v>
      </c>
      <c r="D668" t="s">
        <v>35</v>
      </c>
      <c r="E668">
        <v>0</v>
      </c>
    </row>
    <row r="669" spans="1:5" x14ac:dyDescent="0.25">
      <c r="A669" s="1">
        <v>41419</v>
      </c>
      <c r="B669" t="s">
        <v>52</v>
      </c>
      <c r="C669" t="s">
        <v>29</v>
      </c>
      <c r="D669" t="s">
        <v>34</v>
      </c>
      <c r="E669">
        <v>0.01</v>
      </c>
    </row>
    <row r="670" spans="1:5" x14ac:dyDescent="0.25">
      <c r="A670" s="1">
        <v>41419</v>
      </c>
      <c r="B670" t="s">
        <v>52</v>
      </c>
      <c r="C670" t="s">
        <v>29</v>
      </c>
      <c r="D670" t="s">
        <v>34</v>
      </c>
      <c r="E670">
        <v>0</v>
      </c>
    </row>
    <row r="671" spans="1:5" x14ac:dyDescent="0.25">
      <c r="A671" s="1">
        <v>41419</v>
      </c>
      <c r="B671" t="s">
        <v>52</v>
      </c>
      <c r="C671" t="s">
        <v>29</v>
      </c>
      <c r="D671" t="s">
        <v>37</v>
      </c>
      <c r="E671">
        <v>0.01</v>
      </c>
    </row>
    <row r="672" spans="1:5" x14ac:dyDescent="0.25">
      <c r="A672" s="1">
        <v>41419</v>
      </c>
      <c r="B672" t="s">
        <v>52</v>
      </c>
      <c r="C672" t="s">
        <v>29</v>
      </c>
      <c r="D672" t="s">
        <v>34</v>
      </c>
      <c r="E672">
        <v>0.01</v>
      </c>
    </row>
    <row r="673" spans="1:5" x14ac:dyDescent="0.25">
      <c r="A673" s="1">
        <v>41419</v>
      </c>
      <c r="B673" t="s">
        <v>52</v>
      </c>
      <c r="C673" t="s">
        <v>29</v>
      </c>
      <c r="D673" t="s">
        <v>34</v>
      </c>
      <c r="E673">
        <v>0</v>
      </c>
    </row>
    <row r="674" spans="1:5" x14ac:dyDescent="0.25">
      <c r="A674" s="1">
        <v>41419</v>
      </c>
      <c r="B674" t="s">
        <v>52</v>
      </c>
      <c r="C674" t="s">
        <v>29</v>
      </c>
      <c r="D674" t="s">
        <v>41</v>
      </c>
      <c r="E674">
        <v>0</v>
      </c>
    </row>
    <row r="675" spans="1:5" x14ac:dyDescent="0.25">
      <c r="A675" s="1">
        <v>41419</v>
      </c>
      <c r="B675" t="s">
        <v>52</v>
      </c>
      <c r="C675" t="s">
        <v>29</v>
      </c>
      <c r="D675" t="s">
        <v>34</v>
      </c>
      <c r="E675">
        <v>0.02</v>
      </c>
    </row>
    <row r="676" spans="1:5" x14ac:dyDescent="0.25">
      <c r="A676" s="1">
        <v>41419</v>
      </c>
      <c r="B676" t="s">
        <v>52</v>
      </c>
      <c r="C676" t="s">
        <v>29</v>
      </c>
      <c r="D676" t="s">
        <v>34</v>
      </c>
      <c r="E676">
        <v>0.02</v>
      </c>
    </row>
    <row r="677" spans="1:5" x14ac:dyDescent="0.25">
      <c r="A677" s="1">
        <v>41419</v>
      </c>
      <c r="B677" t="s">
        <v>52</v>
      </c>
      <c r="C677" t="s">
        <v>29</v>
      </c>
      <c r="D677" t="s">
        <v>36</v>
      </c>
      <c r="E677">
        <v>0</v>
      </c>
    </row>
    <row r="678" spans="1:5" x14ac:dyDescent="0.25">
      <c r="A678" s="1">
        <v>41419</v>
      </c>
      <c r="B678" t="s">
        <v>52</v>
      </c>
      <c r="C678" t="s">
        <v>29</v>
      </c>
      <c r="D678" t="s">
        <v>36</v>
      </c>
      <c r="E678">
        <v>0.02</v>
      </c>
    </row>
    <row r="679" spans="1:5" x14ac:dyDescent="0.25">
      <c r="A679" s="1">
        <v>41419</v>
      </c>
      <c r="B679" t="s">
        <v>52</v>
      </c>
      <c r="C679" t="s">
        <v>29</v>
      </c>
      <c r="D679" t="s">
        <v>36</v>
      </c>
      <c r="E679">
        <v>0</v>
      </c>
    </row>
    <row r="680" spans="1:5" x14ac:dyDescent="0.25">
      <c r="A680" s="1">
        <v>41419</v>
      </c>
      <c r="B680" t="s">
        <v>52</v>
      </c>
      <c r="C680" t="s">
        <v>29</v>
      </c>
      <c r="D680" t="s">
        <v>37</v>
      </c>
      <c r="E680">
        <v>0.06</v>
      </c>
    </row>
    <row r="681" spans="1:5" x14ac:dyDescent="0.25">
      <c r="A681" s="1">
        <v>41419</v>
      </c>
      <c r="B681" t="s">
        <v>52</v>
      </c>
      <c r="C681" t="s">
        <v>29</v>
      </c>
      <c r="D681" t="s">
        <v>38</v>
      </c>
      <c r="E681">
        <v>0.01</v>
      </c>
    </row>
    <row r="682" spans="1:5" x14ac:dyDescent="0.25">
      <c r="A682" s="1">
        <v>41419</v>
      </c>
      <c r="B682" t="s">
        <v>52</v>
      </c>
      <c r="C682" t="s">
        <v>29</v>
      </c>
      <c r="D682" t="s">
        <v>38</v>
      </c>
      <c r="E682">
        <v>0.05</v>
      </c>
    </row>
    <row r="683" spans="1:5" x14ac:dyDescent="0.25">
      <c r="A683" s="1">
        <v>41419</v>
      </c>
      <c r="B683" t="s">
        <v>52</v>
      </c>
      <c r="C683" t="s">
        <v>29</v>
      </c>
      <c r="D683" t="s">
        <v>38</v>
      </c>
      <c r="E683">
        <v>0.01</v>
      </c>
    </row>
    <row r="684" spans="1:5" x14ac:dyDescent="0.25">
      <c r="A684" s="1">
        <v>41419</v>
      </c>
      <c r="B684" t="s">
        <v>52</v>
      </c>
      <c r="C684" t="s">
        <v>29</v>
      </c>
      <c r="D684" t="s">
        <v>39</v>
      </c>
      <c r="E684">
        <v>0.03</v>
      </c>
    </row>
    <row r="685" spans="1:5" x14ac:dyDescent="0.25">
      <c r="A685" s="1">
        <v>41419</v>
      </c>
      <c r="B685" t="s">
        <v>52</v>
      </c>
      <c r="C685" t="s">
        <v>29</v>
      </c>
      <c r="D685" t="s">
        <v>38</v>
      </c>
      <c r="E685">
        <v>0.01</v>
      </c>
    </row>
    <row r="686" spans="1:5" x14ac:dyDescent="0.25">
      <c r="A686" s="1">
        <v>41419</v>
      </c>
      <c r="B686" t="s">
        <v>52</v>
      </c>
      <c r="C686" t="s">
        <v>29</v>
      </c>
      <c r="D686" t="s">
        <v>38</v>
      </c>
      <c r="E686">
        <v>0.02</v>
      </c>
    </row>
    <row r="687" spans="1:5" x14ac:dyDescent="0.25">
      <c r="A687" s="1">
        <v>41419</v>
      </c>
      <c r="B687" t="s">
        <v>52</v>
      </c>
      <c r="C687" t="s">
        <v>29</v>
      </c>
      <c r="D687" t="s">
        <v>40</v>
      </c>
      <c r="E687">
        <v>0.09</v>
      </c>
    </row>
    <row r="688" spans="1:5" x14ac:dyDescent="0.25">
      <c r="A688" s="1">
        <v>41419</v>
      </c>
      <c r="B688" t="s">
        <v>52</v>
      </c>
      <c r="C688" t="s">
        <v>29</v>
      </c>
      <c r="D688" t="s">
        <v>60</v>
      </c>
      <c r="E688">
        <v>0.09</v>
      </c>
    </row>
    <row r="689" spans="1:5" x14ac:dyDescent="0.25">
      <c r="A689" s="1">
        <v>41419</v>
      </c>
      <c r="B689" t="s">
        <v>52</v>
      </c>
      <c r="C689" t="s">
        <v>29</v>
      </c>
      <c r="D689" t="s">
        <v>42</v>
      </c>
      <c r="E689">
        <v>0.02</v>
      </c>
    </row>
    <row r="690" spans="1:5" x14ac:dyDescent="0.25">
      <c r="A690" s="1">
        <v>41419</v>
      </c>
      <c r="B690" t="s">
        <v>52</v>
      </c>
      <c r="C690" t="s">
        <v>29</v>
      </c>
      <c r="D690" t="s">
        <v>43</v>
      </c>
      <c r="E690">
        <v>0.05</v>
      </c>
    </row>
    <row r="691" spans="1:5" x14ac:dyDescent="0.25">
      <c r="A691" s="1">
        <v>41419</v>
      </c>
      <c r="B691" t="s">
        <v>52</v>
      </c>
      <c r="C691" t="s">
        <v>29</v>
      </c>
      <c r="D691" t="s">
        <v>44</v>
      </c>
      <c r="E691">
        <v>0.08</v>
      </c>
    </row>
    <row r="692" spans="1:5" x14ac:dyDescent="0.25">
      <c r="A692" s="1">
        <v>41419</v>
      </c>
      <c r="B692" t="s">
        <v>52</v>
      </c>
      <c r="C692" t="s">
        <v>29</v>
      </c>
      <c r="D692" t="s">
        <v>44</v>
      </c>
      <c r="E692">
        <v>0.03</v>
      </c>
    </row>
    <row r="693" spans="1:5" x14ac:dyDescent="0.25">
      <c r="A693" s="1">
        <v>41419</v>
      </c>
      <c r="B693" t="s">
        <v>52</v>
      </c>
      <c r="C693" t="s">
        <v>29</v>
      </c>
      <c r="D693" t="s">
        <v>60</v>
      </c>
      <c r="E693">
        <v>0</v>
      </c>
    </row>
    <row r="694" spans="1:5" x14ac:dyDescent="0.25">
      <c r="A694" s="1">
        <v>41419</v>
      </c>
      <c r="B694" t="s">
        <v>52</v>
      </c>
      <c r="C694" t="s">
        <v>29</v>
      </c>
      <c r="D694" t="s">
        <v>60</v>
      </c>
      <c r="E694">
        <v>0.05</v>
      </c>
    </row>
    <row r="695" spans="1:5" x14ac:dyDescent="0.25">
      <c r="A695" s="1">
        <v>41420</v>
      </c>
      <c r="B695" t="s">
        <v>53</v>
      </c>
      <c r="C695" t="s">
        <v>29</v>
      </c>
      <c r="D695" t="s">
        <v>31</v>
      </c>
      <c r="E695">
        <v>0.02</v>
      </c>
    </row>
    <row r="696" spans="1:5" x14ac:dyDescent="0.25">
      <c r="A696" s="1">
        <v>41420</v>
      </c>
      <c r="B696" t="s">
        <v>53</v>
      </c>
      <c r="C696" t="s">
        <v>29</v>
      </c>
      <c r="D696" t="s">
        <v>50</v>
      </c>
      <c r="E696">
        <v>0.02</v>
      </c>
    </row>
    <row r="697" spans="1:5" x14ac:dyDescent="0.25">
      <c r="A697" s="1">
        <v>41420</v>
      </c>
      <c r="B697" t="s">
        <v>53</v>
      </c>
      <c r="C697" t="s">
        <v>29</v>
      </c>
      <c r="D697" t="s">
        <v>31</v>
      </c>
      <c r="E697">
        <v>0.06</v>
      </c>
    </row>
    <row r="698" spans="1:5" x14ac:dyDescent="0.25">
      <c r="A698" s="1">
        <v>41420</v>
      </c>
      <c r="B698" t="s">
        <v>53</v>
      </c>
      <c r="C698" t="s">
        <v>29</v>
      </c>
      <c r="D698" t="s">
        <v>39</v>
      </c>
      <c r="E698">
        <v>0.03</v>
      </c>
    </row>
    <row r="699" spans="1:5" x14ac:dyDescent="0.25">
      <c r="A699" s="1">
        <v>41420</v>
      </c>
      <c r="B699" t="s">
        <v>53</v>
      </c>
      <c r="C699" t="s">
        <v>29</v>
      </c>
      <c r="D699" t="s">
        <v>54</v>
      </c>
      <c r="E699">
        <v>0.01</v>
      </c>
    </row>
    <row r="700" spans="1:5" x14ac:dyDescent="0.25">
      <c r="A700" s="1">
        <v>41420</v>
      </c>
      <c r="B700" t="s">
        <v>53</v>
      </c>
      <c r="C700" t="s">
        <v>29</v>
      </c>
      <c r="D700" t="s">
        <v>61</v>
      </c>
      <c r="E700">
        <v>0.01</v>
      </c>
    </row>
    <row r="701" spans="1:5" x14ac:dyDescent="0.25">
      <c r="A701" s="1">
        <v>41420</v>
      </c>
      <c r="B701" t="s">
        <v>53</v>
      </c>
      <c r="C701" t="s">
        <v>29</v>
      </c>
      <c r="D701" t="s">
        <v>45</v>
      </c>
      <c r="E701">
        <v>7.0000000000000007E-2</v>
      </c>
    </row>
    <row r="702" spans="1:5" x14ac:dyDescent="0.25">
      <c r="A702" s="1">
        <v>41420</v>
      </c>
      <c r="B702" t="s">
        <v>53</v>
      </c>
      <c r="C702" t="s">
        <v>29</v>
      </c>
      <c r="D702" t="s">
        <v>60</v>
      </c>
      <c r="E702">
        <v>0.01</v>
      </c>
    </row>
    <row r="703" spans="1:5" x14ac:dyDescent="0.25">
      <c r="A703" s="1">
        <v>41420</v>
      </c>
      <c r="B703" t="s">
        <v>53</v>
      </c>
      <c r="C703" t="s">
        <v>29</v>
      </c>
      <c r="D703" t="s">
        <v>60</v>
      </c>
      <c r="E703">
        <v>0.01</v>
      </c>
    </row>
    <row r="704" spans="1:5" x14ac:dyDescent="0.25">
      <c r="A704" s="1">
        <v>41420</v>
      </c>
      <c r="B704" t="s">
        <v>53</v>
      </c>
      <c r="C704" t="s">
        <v>29</v>
      </c>
      <c r="D704" t="s">
        <v>34</v>
      </c>
      <c r="E704">
        <v>0.04</v>
      </c>
    </row>
    <row r="705" spans="1:5" x14ac:dyDescent="0.25">
      <c r="A705" s="1">
        <v>41420</v>
      </c>
      <c r="B705" t="s">
        <v>53</v>
      </c>
      <c r="C705" t="s">
        <v>29</v>
      </c>
      <c r="D705" t="s">
        <v>34</v>
      </c>
      <c r="E705">
        <v>0.03</v>
      </c>
    </row>
    <row r="706" spans="1:5" x14ac:dyDescent="0.25">
      <c r="A706" s="1">
        <v>41420</v>
      </c>
      <c r="B706" t="s">
        <v>53</v>
      </c>
      <c r="C706" t="s">
        <v>29</v>
      </c>
      <c r="D706" t="s">
        <v>55</v>
      </c>
      <c r="E706">
        <v>0.01</v>
      </c>
    </row>
    <row r="707" spans="1:5" x14ac:dyDescent="0.25">
      <c r="A707" s="1">
        <v>41420</v>
      </c>
      <c r="B707" t="s">
        <v>53</v>
      </c>
      <c r="C707" t="s">
        <v>29</v>
      </c>
      <c r="D707" t="s">
        <v>55</v>
      </c>
      <c r="E707">
        <v>0.01</v>
      </c>
    </row>
    <row r="708" spans="1:5" x14ac:dyDescent="0.25">
      <c r="A708" s="1">
        <v>41420</v>
      </c>
      <c r="B708" t="s">
        <v>53</v>
      </c>
      <c r="C708" t="s">
        <v>29</v>
      </c>
      <c r="D708" t="s">
        <v>34</v>
      </c>
      <c r="E708">
        <v>0</v>
      </c>
    </row>
    <row r="709" spans="1:5" x14ac:dyDescent="0.25">
      <c r="A709" s="1">
        <v>41420</v>
      </c>
      <c r="B709" t="s">
        <v>53</v>
      </c>
      <c r="C709" t="s">
        <v>29</v>
      </c>
      <c r="D709" t="s">
        <v>37</v>
      </c>
      <c r="E709">
        <v>0</v>
      </c>
    </row>
    <row r="710" spans="1:5" x14ac:dyDescent="0.25">
      <c r="A710" s="1">
        <v>41420</v>
      </c>
      <c r="B710" t="s">
        <v>53</v>
      </c>
      <c r="C710" t="s">
        <v>29</v>
      </c>
      <c r="D710" t="s">
        <v>34</v>
      </c>
      <c r="E710">
        <v>0.04</v>
      </c>
    </row>
    <row r="711" spans="1:5" x14ac:dyDescent="0.25">
      <c r="A711" s="1">
        <v>41420</v>
      </c>
      <c r="B711" t="s">
        <v>53</v>
      </c>
      <c r="C711" t="s">
        <v>29</v>
      </c>
      <c r="D711" t="s">
        <v>60</v>
      </c>
      <c r="E711">
        <v>0.02</v>
      </c>
    </row>
    <row r="712" spans="1:5" x14ac:dyDescent="0.25">
      <c r="A712" s="1">
        <v>41420</v>
      </c>
      <c r="B712" t="s">
        <v>53</v>
      </c>
      <c r="C712" t="s">
        <v>29</v>
      </c>
      <c r="D712" t="s">
        <v>34</v>
      </c>
      <c r="E712">
        <v>0.02</v>
      </c>
    </row>
    <row r="713" spans="1:5" x14ac:dyDescent="0.25">
      <c r="A713" s="1">
        <v>41420</v>
      </c>
      <c r="B713" t="s">
        <v>53</v>
      </c>
      <c r="C713" t="s">
        <v>29</v>
      </c>
      <c r="D713" t="s">
        <v>34</v>
      </c>
      <c r="E713">
        <v>0.02</v>
      </c>
    </row>
    <row r="714" spans="1:5" x14ac:dyDescent="0.25">
      <c r="A714" s="1">
        <v>41420</v>
      </c>
      <c r="B714" t="s">
        <v>53</v>
      </c>
      <c r="C714" t="s">
        <v>29</v>
      </c>
      <c r="D714" t="s">
        <v>64</v>
      </c>
      <c r="E714">
        <v>0</v>
      </c>
    </row>
    <row r="715" spans="1:5" x14ac:dyDescent="0.25">
      <c r="A715" s="1">
        <v>41420</v>
      </c>
      <c r="B715" t="s">
        <v>53</v>
      </c>
      <c r="C715" t="s">
        <v>29</v>
      </c>
      <c r="D715" t="s">
        <v>54</v>
      </c>
      <c r="E715">
        <v>0.01</v>
      </c>
    </row>
    <row r="716" spans="1:5" x14ac:dyDescent="0.25">
      <c r="A716" s="1">
        <v>41420</v>
      </c>
      <c r="B716" t="s">
        <v>53</v>
      </c>
      <c r="C716" t="s">
        <v>29</v>
      </c>
      <c r="D716" t="s">
        <v>54</v>
      </c>
      <c r="E716">
        <v>0</v>
      </c>
    </row>
    <row r="717" spans="1:5" x14ac:dyDescent="0.25">
      <c r="A717" s="1">
        <v>41420</v>
      </c>
      <c r="B717" t="s">
        <v>53</v>
      </c>
      <c r="C717" t="s">
        <v>29</v>
      </c>
      <c r="D717" t="s">
        <v>54</v>
      </c>
      <c r="E717">
        <v>0.04</v>
      </c>
    </row>
    <row r="718" spans="1:5" x14ac:dyDescent="0.25">
      <c r="A718" s="1">
        <v>41420</v>
      </c>
      <c r="B718" t="s">
        <v>53</v>
      </c>
      <c r="C718" t="s">
        <v>29</v>
      </c>
      <c r="D718" t="s">
        <v>37</v>
      </c>
      <c r="E718">
        <v>0.02</v>
      </c>
    </row>
    <row r="719" spans="1:5" x14ac:dyDescent="0.25">
      <c r="A719" s="1">
        <v>41420</v>
      </c>
      <c r="B719" t="s">
        <v>53</v>
      </c>
      <c r="C719" t="s">
        <v>29</v>
      </c>
      <c r="D719" t="s">
        <v>37</v>
      </c>
      <c r="E719">
        <v>0.04</v>
      </c>
    </row>
    <row r="720" spans="1:5" x14ac:dyDescent="0.25">
      <c r="A720" s="1">
        <v>41420</v>
      </c>
      <c r="B720" t="s">
        <v>53</v>
      </c>
      <c r="C720" t="s">
        <v>29</v>
      </c>
      <c r="D720" t="s">
        <v>38</v>
      </c>
      <c r="E720">
        <v>0.01</v>
      </c>
    </row>
    <row r="721" spans="1:5" x14ac:dyDescent="0.25">
      <c r="A721" s="1">
        <v>41420</v>
      </c>
      <c r="B721" t="s">
        <v>53</v>
      </c>
      <c r="C721" t="s">
        <v>29</v>
      </c>
      <c r="D721" t="s">
        <v>38</v>
      </c>
      <c r="E721">
        <v>0</v>
      </c>
    </row>
    <row r="722" spans="1:5" x14ac:dyDescent="0.25">
      <c r="A722" s="1">
        <v>41420</v>
      </c>
      <c r="B722" t="s">
        <v>53</v>
      </c>
      <c r="C722" t="s">
        <v>29</v>
      </c>
      <c r="D722" t="s">
        <v>38</v>
      </c>
      <c r="E722">
        <v>0</v>
      </c>
    </row>
    <row r="723" spans="1:5" x14ac:dyDescent="0.25">
      <c r="A723" s="1">
        <v>41420</v>
      </c>
      <c r="B723" t="s">
        <v>53</v>
      </c>
      <c r="C723" t="s">
        <v>29</v>
      </c>
      <c r="D723" t="s">
        <v>45</v>
      </c>
      <c r="E723">
        <v>0.01</v>
      </c>
    </row>
    <row r="724" spans="1:5" x14ac:dyDescent="0.25">
      <c r="A724" s="1">
        <v>41420</v>
      </c>
      <c r="B724" t="s">
        <v>53</v>
      </c>
      <c r="C724" t="s">
        <v>29</v>
      </c>
      <c r="D724" t="s">
        <v>68</v>
      </c>
      <c r="E724">
        <v>0.01</v>
      </c>
    </row>
    <row r="725" spans="1:5" x14ac:dyDescent="0.25">
      <c r="A725" s="1">
        <v>41420</v>
      </c>
      <c r="B725" t="s">
        <v>53</v>
      </c>
      <c r="C725" t="s">
        <v>29</v>
      </c>
      <c r="D725" t="s">
        <v>47</v>
      </c>
      <c r="E725">
        <v>0.01</v>
      </c>
    </row>
    <row r="726" spans="1:5" x14ac:dyDescent="0.25">
      <c r="A726" s="1">
        <v>41420</v>
      </c>
      <c r="B726" t="s">
        <v>53</v>
      </c>
      <c r="C726" t="s">
        <v>29</v>
      </c>
      <c r="D726" t="s">
        <v>42</v>
      </c>
      <c r="E726">
        <v>0.01</v>
      </c>
    </row>
    <row r="727" spans="1:5" x14ac:dyDescent="0.25">
      <c r="A727" s="1">
        <v>41420</v>
      </c>
      <c r="B727" t="s">
        <v>53</v>
      </c>
      <c r="C727" t="s">
        <v>29</v>
      </c>
      <c r="D727" t="s">
        <v>43</v>
      </c>
      <c r="E727">
        <v>0.05</v>
      </c>
    </row>
    <row r="728" spans="1:5" x14ac:dyDescent="0.25">
      <c r="A728" s="1">
        <v>41420</v>
      </c>
      <c r="B728" t="s">
        <v>53</v>
      </c>
      <c r="C728" t="s">
        <v>29</v>
      </c>
      <c r="D728" t="s">
        <v>43</v>
      </c>
      <c r="E728">
        <v>0</v>
      </c>
    </row>
    <row r="729" spans="1:5" x14ac:dyDescent="0.25">
      <c r="A729" s="1">
        <v>41420</v>
      </c>
      <c r="B729" t="s">
        <v>53</v>
      </c>
      <c r="C729" t="s">
        <v>29</v>
      </c>
      <c r="D729" t="s">
        <v>43</v>
      </c>
      <c r="E729">
        <v>0.01</v>
      </c>
    </row>
    <row r="730" spans="1:5" x14ac:dyDescent="0.25">
      <c r="A730" s="1">
        <v>41420</v>
      </c>
      <c r="B730" t="s">
        <v>53</v>
      </c>
      <c r="C730" t="s">
        <v>29</v>
      </c>
      <c r="D730" t="s">
        <v>43</v>
      </c>
      <c r="E730">
        <v>0.01</v>
      </c>
    </row>
    <row r="731" spans="1:5" x14ac:dyDescent="0.25">
      <c r="A731" s="1">
        <v>41420</v>
      </c>
      <c r="B731" t="s">
        <v>53</v>
      </c>
      <c r="C731" t="s">
        <v>29</v>
      </c>
      <c r="D731" t="s">
        <v>45</v>
      </c>
      <c r="E731">
        <v>0</v>
      </c>
    </row>
    <row r="732" spans="1:5" x14ac:dyDescent="0.25">
      <c r="A732" s="1">
        <v>41420</v>
      </c>
      <c r="B732" t="s">
        <v>53</v>
      </c>
      <c r="C732" t="s">
        <v>29</v>
      </c>
      <c r="D732" t="s">
        <v>55</v>
      </c>
      <c r="E732">
        <v>0</v>
      </c>
    </row>
    <row r="733" spans="1:5" x14ac:dyDescent="0.25">
      <c r="A733" s="1">
        <v>41421</v>
      </c>
      <c r="B733" t="s">
        <v>58</v>
      </c>
      <c r="C733" t="s">
        <v>29</v>
      </c>
      <c r="D733" t="s">
        <v>31</v>
      </c>
      <c r="E733">
        <v>0.04</v>
      </c>
    </row>
    <row r="734" spans="1:5" x14ac:dyDescent="0.25">
      <c r="A734" s="1">
        <v>41421</v>
      </c>
      <c r="B734" t="s">
        <v>58</v>
      </c>
      <c r="C734" t="s">
        <v>29</v>
      </c>
      <c r="D734" t="s">
        <v>31</v>
      </c>
      <c r="E734">
        <v>0.02</v>
      </c>
    </row>
    <row r="735" spans="1:5" x14ac:dyDescent="0.25">
      <c r="A735" s="1">
        <v>41421</v>
      </c>
      <c r="B735" t="s">
        <v>58</v>
      </c>
      <c r="C735" t="s">
        <v>29</v>
      </c>
      <c r="D735" t="s">
        <v>50</v>
      </c>
      <c r="E735">
        <v>0.01</v>
      </c>
    </row>
    <row r="736" spans="1:5" x14ac:dyDescent="0.25">
      <c r="A736" s="1">
        <v>41421</v>
      </c>
      <c r="B736" t="s">
        <v>58</v>
      </c>
      <c r="C736" t="s">
        <v>29</v>
      </c>
      <c r="D736" t="s">
        <v>31</v>
      </c>
      <c r="E736">
        <v>0.03</v>
      </c>
    </row>
    <row r="737" spans="1:5" x14ac:dyDescent="0.25">
      <c r="A737" s="1">
        <v>41421</v>
      </c>
      <c r="B737" t="s">
        <v>58</v>
      </c>
      <c r="C737" t="s">
        <v>29</v>
      </c>
      <c r="D737" t="s">
        <v>31</v>
      </c>
      <c r="E737">
        <v>0.04</v>
      </c>
    </row>
    <row r="738" spans="1:5" x14ac:dyDescent="0.25">
      <c r="A738" s="1">
        <v>41421</v>
      </c>
      <c r="B738" t="s">
        <v>58</v>
      </c>
      <c r="C738" t="s">
        <v>29</v>
      </c>
      <c r="D738" t="s">
        <v>51</v>
      </c>
      <c r="E738">
        <v>0</v>
      </c>
    </row>
    <row r="739" spans="1:5" x14ac:dyDescent="0.25">
      <c r="A739" s="1">
        <v>41421</v>
      </c>
      <c r="B739" t="s">
        <v>58</v>
      </c>
      <c r="C739" t="s">
        <v>29</v>
      </c>
      <c r="D739" t="s">
        <v>51</v>
      </c>
      <c r="E739">
        <v>0</v>
      </c>
    </row>
    <row r="740" spans="1:5" x14ac:dyDescent="0.25">
      <c r="A740" s="1">
        <v>41421</v>
      </c>
      <c r="B740" t="s">
        <v>58</v>
      </c>
      <c r="C740" t="s">
        <v>29</v>
      </c>
      <c r="D740" t="s">
        <v>36</v>
      </c>
      <c r="E740">
        <v>0</v>
      </c>
    </row>
    <row r="741" spans="1:5" x14ac:dyDescent="0.25">
      <c r="A741" s="1">
        <v>41421</v>
      </c>
      <c r="B741" t="s">
        <v>58</v>
      </c>
      <c r="C741" t="s">
        <v>29</v>
      </c>
      <c r="D741" t="s">
        <v>36</v>
      </c>
      <c r="E741">
        <v>0.01</v>
      </c>
    </row>
    <row r="742" spans="1:5" x14ac:dyDescent="0.25">
      <c r="A742" s="1">
        <v>41421</v>
      </c>
      <c r="B742" t="s">
        <v>58</v>
      </c>
      <c r="C742" t="s">
        <v>29</v>
      </c>
      <c r="D742" t="s">
        <v>36</v>
      </c>
      <c r="E742">
        <v>0</v>
      </c>
    </row>
    <row r="743" spans="1:5" x14ac:dyDescent="0.25">
      <c r="A743" s="1">
        <v>41421</v>
      </c>
      <c r="B743" t="s">
        <v>58</v>
      </c>
      <c r="C743" t="s">
        <v>29</v>
      </c>
      <c r="D743" t="s">
        <v>50</v>
      </c>
      <c r="E743">
        <v>0.01</v>
      </c>
    </row>
    <row r="744" spans="1:5" x14ac:dyDescent="0.25">
      <c r="A744" s="1">
        <v>41421</v>
      </c>
      <c r="B744" t="s">
        <v>58</v>
      </c>
      <c r="C744" t="s">
        <v>29</v>
      </c>
      <c r="D744" t="s">
        <v>50</v>
      </c>
      <c r="E744">
        <v>0</v>
      </c>
    </row>
    <row r="745" spans="1:5" x14ac:dyDescent="0.25">
      <c r="A745" s="1">
        <v>41421</v>
      </c>
      <c r="B745" t="s">
        <v>58</v>
      </c>
      <c r="C745" t="s">
        <v>29</v>
      </c>
      <c r="D745" t="s">
        <v>42</v>
      </c>
      <c r="E745">
        <v>0</v>
      </c>
    </row>
    <row r="746" spans="1:5" x14ac:dyDescent="0.25">
      <c r="A746" s="1">
        <v>41421</v>
      </c>
      <c r="B746" t="s">
        <v>58</v>
      </c>
      <c r="C746" t="s">
        <v>29</v>
      </c>
      <c r="D746" t="s">
        <v>42</v>
      </c>
      <c r="E746">
        <v>0.02</v>
      </c>
    </row>
    <row r="747" spans="1:5" x14ac:dyDescent="0.25">
      <c r="A747" s="1">
        <v>41421</v>
      </c>
      <c r="B747" t="s">
        <v>58</v>
      </c>
      <c r="C747" t="s">
        <v>29</v>
      </c>
      <c r="D747" t="s">
        <v>42</v>
      </c>
      <c r="E747">
        <v>0.01</v>
      </c>
    </row>
    <row r="748" spans="1:5" x14ac:dyDescent="0.25">
      <c r="A748" s="1">
        <v>41421</v>
      </c>
      <c r="B748" t="s">
        <v>58</v>
      </c>
      <c r="C748" t="s">
        <v>29</v>
      </c>
      <c r="D748" t="s">
        <v>31</v>
      </c>
      <c r="E748">
        <v>0.01</v>
      </c>
    </row>
    <row r="749" spans="1:5" x14ac:dyDescent="0.25">
      <c r="A749" s="1">
        <v>41421</v>
      </c>
      <c r="B749" t="s">
        <v>58</v>
      </c>
      <c r="C749" t="s">
        <v>29</v>
      </c>
      <c r="D749" t="s">
        <v>61</v>
      </c>
      <c r="E749">
        <v>0.02</v>
      </c>
    </row>
    <row r="750" spans="1:5" x14ac:dyDescent="0.25">
      <c r="A750" s="1">
        <v>41421</v>
      </c>
      <c r="B750" t="s">
        <v>58</v>
      </c>
      <c r="C750" t="s">
        <v>29</v>
      </c>
      <c r="D750" t="s">
        <v>61</v>
      </c>
      <c r="E750">
        <v>0.01</v>
      </c>
    </row>
    <row r="751" spans="1:5" x14ac:dyDescent="0.25">
      <c r="A751" s="1">
        <v>41421</v>
      </c>
      <c r="B751" t="s">
        <v>58</v>
      </c>
      <c r="C751" t="s">
        <v>29</v>
      </c>
      <c r="D751" t="s">
        <v>64</v>
      </c>
      <c r="E751">
        <v>0</v>
      </c>
    </row>
    <row r="752" spans="1:5" x14ac:dyDescent="0.25">
      <c r="A752" s="1">
        <v>41421</v>
      </c>
      <c r="B752" t="s">
        <v>58</v>
      </c>
      <c r="C752" t="s">
        <v>29</v>
      </c>
      <c r="D752" t="s">
        <v>34</v>
      </c>
      <c r="E752">
        <v>0.01</v>
      </c>
    </row>
    <row r="753" spans="1:5" x14ac:dyDescent="0.25">
      <c r="A753" s="1">
        <v>41421</v>
      </c>
      <c r="B753" t="s">
        <v>58</v>
      </c>
      <c r="C753" t="s">
        <v>29</v>
      </c>
      <c r="D753" t="s">
        <v>42</v>
      </c>
      <c r="E753">
        <v>0</v>
      </c>
    </row>
    <row r="754" spans="1:5" x14ac:dyDescent="0.25">
      <c r="A754" s="1">
        <v>41421</v>
      </c>
      <c r="B754" t="s">
        <v>58</v>
      </c>
      <c r="C754" t="s">
        <v>29</v>
      </c>
      <c r="D754" t="s">
        <v>34</v>
      </c>
      <c r="E754">
        <v>0.06</v>
      </c>
    </row>
    <row r="755" spans="1:5" x14ac:dyDescent="0.25">
      <c r="A755" s="1">
        <v>41421</v>
      </c>
      <c r="B755" t="s">
        <v>58</v>
      </c>
      <c r="C755" t="s">
        <v>29</v>
      </c>
      <c r="D755" t="s">
        <v>34</v>
      </c>
      <c r="E755">
        <v>0</v>
      </c>
    </row>
    <row r="756" spans="1:5" x14ac:dyDescent="0.25">
      <c r="A756" s="1">
        <v>41421</v>
      </c>
      <c r="B756" t="s">
        <v>58</v>
      </c>
      <c r="C756" t="s">
        <v>29</v>
      </c>
      <c r="D756" t="s">
        <v>34</v>
      </c>
      <c r="E756">
        <v>0</v>
      </c>
    </row>
    <row r="757" spans="1:5" x14ac:dyDescent="0.25">
      <c r="A757" s="1">
        <v>41421</v>
      </c>
      <c r="B757" t="s">
        <v>58</v>
      </c>
      <c r="C757" t="s">
        <v>29</v>
      </c>
      <c r="D757" t="s">
        <v>38</v>
      </c>
      <c r="E757">
        <v>0</v>
      </c>
    </row>
    <row r="758" spans="1:5" x14ac:dyDescent="0.25">
      <c r="A758" s="1">
        <v>41421</v>
      </c>
      <c r="B758" t="s">
        <v>58</v>
      </c>
      <c r="C758" t="s">
        <v>29</v>
      </c>
      <c r="D758" t="s">
        <v>38</v>
      </c>
      <c r="E758">
        <v>0.01</v>
      </c>
    </row>
    <row r="759" spans="1:5" x14ac:dyDescent="0.25">
      <c r="A759" s="1">
        <v>41421</v>
      </c>
      <c r="B759" t="s">
        <v>58</v>
      </c>
      <c r="C759" t="s">
        <v>29</v>
      </c>
      <c r="D759" t="s">
        <v>39</v>
      </c>
      <c r="E759">
        <v>0.01</v>
      </c>
    </row>
    <row r="760" spans="1:5" x14ac:dyDescent="0.25">
      <c r="A760" s="1">
        <v>41421</v>
      </c>
      <c r="B760" t="s">
        <v>58</v>
      </c>
      <c r="C760" t="s">
        <v>29</v>
      </c>
      <c r="D760" t="s">
        <v>38</v>
      </c>
      <c r="E760">
        <v>0.05</v>
      </c>
    </row>
    <row r="761" spans="1:5" x14ac:dyDescent="0.25">
      <c r="A761" s="1">
        <v>41421</v>
      </c>
      <c r="B761" t="s">
        <v>58</v>
      </c>
      <c r="C761" t="s">
        <v>29</v>
      </c>
      <c r="D761" t="s">
        <v>38</v>
      </c>
      <c r="E761">
        <v>0.03</v>
      </c>
    </row>
    <row r="762" spans="1:5" x14ac:dyDescent="0.25">
      <c r="A762" s="1">
        <v>41421</v>
      </c>
      <c r="B762" t="s">
        <v>58</v>
      </c>
      <c r="C762" t="s">
        <v>29</v>
      </c>
      <c r="D762" t="s">
        <v>40</v>
      </c>
      <c r="E762">
        <v>0.02</v>
      </c>
    </row>
    <row r="763" spans="1:5" x14ac:dyDescent="0.25">
      <c r="A763" s="1">
        <v>41421</v>
      </c>
      <c r="B763" t="s">
        <v>58</v>
      </c>
      <c r="C763" t="s">
        <v>29</v>
      </c>
      <c r="D763" t="s">
        <v>40</v>
      </c>
      <c r="E763">
        <v>0.06</v>
      </c>
    </row>
    <row r="764" spans="1:5" x14ac:dyDescent="0.25">
      <c r="A764" s="1">
        <v>41421</v>
      </c>
      <c r="B764" t="s">
        <v>58</v>
      </c>
      <c r="C764" t="s">
        <v>29</v>
      </c>
      <c r="D764" t="s">
        <v>42</v>
      </c>
      <c r="E764">
        <v>0.05</v>
      </c>
    </row>
    <row r="765" spans="1:5" x14ac:dyDescent="0.25">
      <c r="A765" s="1">
        <v>41421</v>
      </c>
      <c r="B765" t="s">
        <v>58</v>
      </c>
      <c r="C765" t="s">
        <v>29</v>
      </c>
      <c r="D765" t="s">
        <v>42</v>
      </c>
      <c r="E765">
        <v>0.01</v>
      </c>
    </row>
    <row r="766" spans="1:5" x14ac:dyDescent="0.25">
      <c r="A766" s="1">
        <v>41421</v>
      </c>
      <c r="B766" t="s">
        <v>58</v>
      </c>
      <c r="C766" t="s">
        <v>29</v>
      </c>
      <c r="D766" t="s">
        <v>42</v>
      </c>
      <c r="E766">
        <v>0.08</v>
      </c>
    </row>
    <row r="767" spans="1:5" x14ac:dyDescent="0.25">
      <c r="A767" s="1">
        <v>41421</v>
      </c>
      <c r="B767" t="s">
        <v>58</v>
      </c>
      <c r="C767" t="s">
        <v>29</v>
      </c>
      <c r="D767" t="s">
        <v>43</v>
      </c>
      <c r="E767">
        <v>0.05</v>
      </c>
    </row>
    <row r="768" spans="1:5" x14ac:dyDescent="0.25">
      <c r="A768" s="1">
        <v>41421</v>
      </c>
      <c r="B768" t="s">
        <v>58</v>
      </c>
      <c r="C768" t="s">
        <v>29</v>
      </c>
      <c r="D768" t="s">
        <v>43</v>
      </c>
      <c r="E768">
        <v>0.05</v>
      </c>
    </row>
    <row r="769" spans="1:5" x14ac:dyDescent="0.25">
      <c r="A769" s="1">
        <v>41421</v>
      </c>
      <c r="B769" t="s">
        <v>58</v>
      </c>
      <c r="C769" t="s">
        <v>29</v>
      </c>
      <c r="D769" t="s">
        <v>43</v>
      </c>
      <c r="E769">
        <v>0.03</v>
      </c>
    </row>
    <row r="770" spans="1:5" x14ac:dyDescent="0.25">
      <c r="A770" s="1">
        <v>41421</v>
      </c>
      <c r="B770" t="s">
        <v>58</v>
      </c>
      <c r="C770" t="s">
        <v>29</v>
      </c>
      <c r="D770" t="s">
        <v>54</v>
      </c>
      <c r="E770">
        <v>0.01</v>
      </c>
    </row>
    <row r="771" spans="1:5" x14ac:dyDescent="0.25">
      <c r="A771" s="1">
        <v>41422</v>
      </c>
      <c r="B771" t="s">
        <v>59</v>
      </c>
      <c r="C771" t="s">
        <v>29</v>
      </c>
      <c r="D771" t="s">
        <v>31</v>
      </c>
      <c r="E771">
        <v>0.02</v>
      </c>
    </row>
    <row r="772" spans="1:5" x14ac:dyDescent="0.25">
      <c r="A772" s="1">
        <v>41422</v>
      </c>
      <c r="B772" t="s">
        <v>59</v>
      </c>
      <c r="C772" t="s">
        <v>29</v>
      </c>
      <c r="D772" t="s">
        <v>31</v>
      </c>
      <c r="E772">
        <v>0.03</v>
      </c>
    </row>
    <row r="773" spans="1:5" x14ac:dyDescent="0.25">
      <c r="A773" s="1">
        <v>41422</v>
      </c>
      <c r="B773" t="s">
        <v>59</v>
      </c>
      <c r="C773" t="s">
        <v>29</v>
      </c>
      <c r="D773" t="s">
        <v>50</v>
      </c>
      <c r="E773">
        <v>0.03</v>
      </c>
    </row>
    <row r="774" spans="1:5" x14ac:dyDescent="0.25">
      <c r="A774" s="1">
        <v>41422</v>
      </c>
      <c r="B774" t="s">
        <v>59</v>
      </c>
      <c r="C774" t="s">
        <v>29</v>
      </c>
      <c r="D774" t="s">
        <v>51</v>
      </c>
      <c r="E774">
        <v>7.0000000000000007E-2</v>
      </c>
    </row>
    <row r="775" spans="1:5" x14ac:dyDescent="0.25">
      <c r="A775" s="1">
        <v>41422</v>
      </c>
      <c r="B775" t="s">
        <v>59</v>
      </c>
      <c r="C775" t="s">
        <v>29</v>
      </c>
      <c r="D775" t="s">
        <v>51</v>
      </c>
      <c r="E775">
        <v>0.02</v>
      </c>
    </row>
    <row r="776" spans="1:5" x14ac:dyDescent="0.25">
      <c r="A776" s="1">
        <v>41422</v>
      </c>
      <c r="B776" t="s">
        <v>59</v>
      </c>
      <c r="C776" t="s">
        <v>29</v>
      </c>
      <c r="D776" t="s">
        <v>36</v>
      </c>
      <c r="E776">
        <v>0.01</v>
      </c>
    </row>
    <row r="777" spans="1:5" x14ac:dyDescent="0.25">
      <c r="A777" s="1">
        <v>41422</v>
      </c>
      <c r="B777" t="s">
        <v>59</v>
      </c>
      <c r="C777" t="s">
        <v>29</v>
      </c>
      <c r="D777" t="s">
        <v>42</v>
      </c>
      <c r="E777">
        <v>0.01</v>
      </c>
    </row>
    <row r="778" spans="1:5" x14ac:dyDescent="0.25">
      <c r="A778" s="1">
        <v>41422</v>
      </c>
      <c r="B778" t="s">
        <v>59</v>
      </c>
      <c r="C778" t="s">
        <v>29</v>
      </c>
      <c r="D778" t="s">
        <v>42</v>
      </c>
      <c r="E778">
        <v>0.01</v>
      </c>
    </row>
    <row r="779" spans="1:5" x14ac:dyDescent="0.25">
      <c r="A779" s="1">
        <v>41422</v>
      </c>
      <c r="B779" t="s">
        <v>59</v>
      </c>
      <c r="C779" t="s">
        <v>29</v>
      </c>
      <c r="D779" t="s">
        <v>42</v>
      </c>
      <c r="E779">
        <v>0.01</v>
      </c>
    </row>
    <row r="780" spans="1:5" x14ac:dyDescent="0.25">
      <c r="A780" s="1">
        <v>41422</v>
      </c>
      <c r="B780" t="s">
        <v>59</v>
      </c>
      <c r="C780" t="s">
        <v>29</v>
      </c>
      <c r="D780" t="s">
        <v>34</v>
      </c>
      <c r="E780">
        <v>0.01</v>
      </c>
    </row>
    <row r="781" spans="1:5" x14ac:dyDescent="0.25">
      <c r="A781" s="1">
        <v>41422</v>
      </c>
      <c r="B781" t="s">
        <v>59</v>
      </c>
      <c r="C781" t="s">
        <v>29</v>
      </c>
      <c r="D781" t="s">
        <v>34</v>
      </c>
      <c r="E781">
        <v>0.01</v>
      </c>
    </row>
    <row r="782" spans="1:5" x14ac:dyDescent="0.25">
      <c r="A782" s="1">
        <v>41422</v>
      </c>
      <c r="B782" t="s">
        <v>59</v>
      </c>
      <c r="C782" t="s">
        <v>29</v>
      </c>
      <c r="D782" t="s">
        <v>34</v>
      </c>
      <c r="E782">
        <v>0.04</v>
      </c>
    </row>
    <row r="783" spans="1:5" x14ac:dyDescent="0.25">
      <c r="A783" s="1">
        <v>41422</v>
      </c>
      <c r="B783" t="s">
        <v>59</v>
      </c>
      <c r="C783" t="s">
        <v>29</v>
      </c>
      <c r="D783" t="s">
        <v>37</v>
      </c>
      <c r="E783">
        <v>0.01</v>
      </c>
    </row>
    <row r="784" spans="1:5" x14ac:dyDescent="0.25">
      <c r="A784" s="1">
        <v>41422</v>
      </c>
      <c r="B784" t="s">
        <v>59</v>
      </c>
      <c r="C784" t="s">
        <v>29</v>
      </c>
      <c r="D784" t="s">
        <v>34</v>
      </c>
      <c r="E784">
        <v>0.01</v>
      </c>
    </row>
    <row r="785" spans="1:5" x14ac:dyDescent="0.25">
      <c r="A785" s="1">
        <v>41422</v>
      </c>
      <c r="B785" t="s">
        <v>59</v>
      </c>
      <c r="C785" t="s">
        <v>29</v>
      </c>
      <c r="D785" t="s">
        <v>34</v>
      </c>
      <c r="E785">
        <v>0.04</v>
      </c>
    </row>
    <row r="786" spans="1:5" x14ac:dyDescent="0.25">
      <c r="A786" s="1">
        <v>41422</v>
      </c>
      <c r="B786" t="s">
        <v>59</v>
      </c>
      <c r="C786" t="s">
        <v>29</v>
      </c>
      <c r="D786" t="s">
        <v>34</v>
      </c>
      <c r="E786">
        <v>0.06</v>
      </c>
    </row>
    <row r="787" spans="1:5" x14ac:dyDescent="0.25">
      <c r="A787" s="1">
        <v>41422</v>
      </c>
      <c r="B787" t="s">
        <v>59</v>
      </c>
      <c r="C787" t="s">
        <v>29</v>
      </c>
      <c r="D787" t="s">
        <v>34</v>
      </c>
      <c r="E787">
        <v>0.01</v>
      </c>
    </row>
    <row r="788" spans="1:5" x14ac:dyDescent="0.25">
      <c r="A788" s="1">
        <v>41422</v>
      </c>
      <c r="B788" t="s">
        <v>59</v>
      </c>
      <c r="C788" t="s">
        <v>29</v>
      </c>
      <c r="D788" t="s">
        <v>35</v>
      </c>
      <c r="E788">
        <v>0.01</v>
      </c>
    </row>
    <row r="789" spans="1:5" x14ac:dyDescent="0.25">
      <c r="A789" s="1">
        <v>41422</v>
      </c>
      <c r="B789" t="s">
        <v>59</v>
      </c>
      <c r="C789" t="s">
        <v>29</v>
      </c>
      <c r="D789" t="s">
        <v>38</v>
      </c>
      <c r="E789">
        <v>0.01</v>
      </c>
    </row>
    <row r="790" spans="1:5" x14ac:dyDescent="0.25">
      <c r="A790" s="1">
        <v>41422</v>
      </c>
      <c r="B790" t="s">
        <v>59</v>
      </c>
      <c r="C790" t="s">
        <v>29</v>
      </c>
      <c r="D790" t="s">
        <v>39</v>
      </c>
      <c r="E790">
        <v>0.01</v>
      </c>
    </row>
    <row r="791" spans="1:5" x14ac:dyDescent="0.25">
      <c r="A791" s="1">
        <v>41422</v>
      </c>
      <c r="B791" t="s">
        <v>59</v>
      </c>
      <c r="C791" t="s">
        <v>29</v>
      </c>
      <c r="D791" t="s">
        <v>38</v>
      </c>
      <c r="E791">
        <v>0.01</v>
      </c>
    </row>
    <row r="792" spans="1:5" x14ac:dyDescent="0.25">
      <c r="A792" s="1">
        <v>41422</v>
      </c>
      <c r="B792" t="s">
        <v>59</v>
      </c>
      <c r="C792" t="s">
        <v>29</v>
      </c>
      <c r="D792" t="s">
        <v>40</v>
      </c>
      <c r="E792">
        <v>0.03</v>
      </c>
    </row>
    <row r="793" spans="1:5" x14ac:dyDescent="0.25">
      <c r="A793" s="1">
        <v>41422</v>
      </c>
      <c r="B793" t="s">
        <v>59</v>
      </c>
      <c r="C793" t="s">
        <v>29</v>
      </c>
      <c r="D793" t="s">
        <v>41</v>
      </c>
      <c r="E793">
        <v>0.02</v>
      </c>
    </row>
    <row r="794" spans="1:5" x14ac:dyDescent="0.25">
      <c r="A794" s="1">
        <v>41422</v>
      </c>
      <c r="B794" t="s">
        <v>59</v>
      </c>
      <c r="C794" t="s">
        <v>29</v>
      </c>
      <c r="D794" t="s">
        <v>43</v>
      </c>
      <c r="E794">
        <v>0.03</v>
      </c>
    </row>
    <row r="795" spans="1:5" x14ac:dyDescent="0.25">
      <c r="A795" s="1">
        <v>41422</v>
      </c>
      <c r="B795" t="s">
        <v>59</v>
      </c>
      <c r="C795" t="s">
        <v>29</v>
      </c>
      <c r="D795" t="s">
        <v>48</v>
      </c>
      <c r="E795">
        <v>0.01</v>
      </c>
    </row>
    <row r="796" spans="1:5" x14ac:dyDescent="0.25">
      <c r="A796" s="1">
        <v>41423</v>
      </c>
      <c r="B796" t="s">
        <v>30</v>
      </c>
      <c r="C796" t="s">
        <v>29</v>
      </c>
      <c r="D796" t="s">
        <v>31</v>
      </c>
      <c r="E796">
        <v>0</v>
      </c>
    </row>
    <row r="797" spans="1:5" x14ac:dyDescent="0.25">
      <c r="A797" s="1">
        <v>41423</v>
      </c>
      <c r="B797" t="s">
        <v>30</v>
      </c>
      <c r="C797" t="s">
        <v>29</v>
      </c>
      <c r="D797" t="s">
        <v>31</v>
      </c>
      <c r="E797">
        <v>0.02</v>
      </c>
    </row>
    <row r="798" spans="1:5" x14ac:dyDescent="0.25">
      <c r="A798" s="1">
        <v>41423</v>
      </c>
      <c r="B798" t="s">
        <v>30</v>
      </c>
      <c r="C798" t="s">
        <v>29</v>
      </c>
      <c r="D798" t="s">
        <v>51</v>
      </c>
      <c r="E798">
        <v>7.0000000000000007E-2</v>
      </c>
    </row>
    <row r="799" spans="1:5" x14ac:dyDescent="0.25">
      <c r="A799" s="1">
        <v>41423</v>
      </c>
      <c r="B799" t="s">
        <v>30</v>
      </c>
      <c r="C799" t="s">
        <v>29</v>
      </c>
      <c r="D799" t="s">
        <v>50</v>
      </c>
      <c r="E799">
        <v>0.01</v>
      </c>
    </row>
    <row r="800" spans="1:5" x14ac:dyDescent="0.25">
      <c r="A800" s="1">
        <v>41423</v>
      </c>
      <c r="B800" t="s">
        <v>30</v>
      </c>
      <c r="C800" t="s">
        <v>29</v>
      </c>
      <c r="D800" t="s">
        <v>42</v>
      </c>
      <c r="E800">
        <v>0</v>
      </c>
    </row>
    <row r="801" spans="1:5" x14ac:dyDescent="0.25">
      <c r="A801" s="1">
        <v>41423</v>
      </c>
      <c r="B801" t="s">
        <v>30</v>
      </c>
      <c r="C801" t="s">
        <v>29</v>
      </c>
      <c r="D801" t="s">
        <v>31</v>
      </c>
      <c r="E801">
        <v>0</v>
      </c>
    </row>
    <row r="802" spans="1:5" x14ac:dyDescent="0.25">
      <c r="A802" s="1">
        <v>41423</v>
      </c>
      <c r="B802" t="s">
        <v>30</v>
      </c>
      <c r="C802" t="s">
        <v>29</v>
      </c>
      <c r="D802" t="s">
        <v>41</v>
      </c>
      <c r="E802">
        <v>0.02</v>
      </c>
    </row>
    <row r="803" spans="1:5" x14ac:dyDescent="0.25">
      <c r="A803" s="1">
        <v>41423</v>
      </c>
      <c r="B803" t="s">
        <v>30</v>
      </c>
      <c r="C803" t="s">
        <v>29</v>
      </c>
      <c r="D803" t="s">
        <v>34</v>
      </c>
      <c r="E803">
        <v>0</v>
      </c>
    </row>
    <row r="804" spans="1:5" x14ac:dyDescent="0.25">
      <c r="A804" s="1">
        <v>41423</v>
      </c>
      <c r="B804" t="s">
        <v>30</v>
      </c>
      <c r="C804" t="s">
        <v>29</v>
      </c>
      <c r="D804" t="s">
        <v>34</v>
      </c>
      <c r="E804">
        <v>0</v>
      </c>
    </row>
    <row r="805" spans="1:5" x14ac:dyDescent="0.25">
      <c r="A805" s="1">
        <v>41423</v>
      </c>
      <c r="B805" t="s">
        <v>30</v>
      </c>
      <c r="C805" t="s">
        <v>29</v>
      </c>
      <c r="D805" t="s">
        <v>34</v>
      </c>
      <c r="E805">
        <v>0.01</v>
      </c>
    </row>
    <row r="806" spans="1:5" x14ac:dyDescent="0.25">
      <c r="A806" s="1">
        <v>41423</v>
      </c>
      <c r="B806" t="s">
        <v>30</v>
      </c>
      <c r="C806" t="s">
        <v>29</v>
      </c>
      <c r="D806" t="s">
        <v>34</v>
      </c>
      <c r="E806">
        <v>0.02</v>
      </c>
    </row>
    <row r="807" spans="1:5" x14ac:dyDescent="0.25">
      <c r="A807" s="1">
        <v>41423</v>
      </c>
      <c r="B807" t="s">
        <v>30</v>
      </c>
      <c r="C807" t="s">
        <v>29</v>
      </c>
      <c r="D807" t="s">
        <v>34</v>
      </c>
      <c r="E807">
        <v>0.03</v>
      </c>
    </row>
    <row r="808" spans="1:5" x14ac:dyDescent="0.25">
      <c r="A808" s="1">
        <v>41423</v>
      </c>
      <c r="B808" t="s">
        <v>30</v>
      </c>
      <c r="C808" t="s">
        <v>29</v>
      </c>
      <c r="D808" t="s">
        <v>34</v>
      </c>
      <c r="E808">
        <v>0</v>
      </c>
    </row>
    <row r="809" spans="1:5" x14ac:dyDescent="0.25">
      <c r="A809" s="1">
        <v>41423</v>
      </c>
      <c r="B809" t="s">
        <v>30</v>
      </c>
      <c r="C809" t="s">
        <v>29</v>
      </c>
      <c r="D809" t="s">
        <v>35</v>
      </c>
      <c r="E809">
        <v>0</v>
      </c>
    </row>
    <row r="810" spans="1:5" x14ac:dyDescent="0.25">
      <c r="A810" s="1">
        <v>41423</v>
      </c>
      <c r="B810" t="s">
        <v>30</v>
      </c>
      <c r="C810" t="s">
        <v>29</v>
      </c>
      <c r="D810" t="s">
        <v>35</v>
      </c>
      <c r="E810">
        <v>0.01</v>
      </c>
    </row>
    <row r="811" spans="1:5" x14ac:dyDescent="0.25">
      <c r="A811" s="1">
        <v>41423</v>
      </c>
      <c r="B811" t="s">
        <v>30</v>
      </c>
      <c r="C811" t="s">
        <v>29</v>
      </c>
      <c r="D811" t="s">
        <v>38</v>
      </c>
      <c r="E811">
        <v>0.01</v>
      </c>
    </row>
    <row r="812" spans="1:5" x14ac:dyDescent="0.25">
      <c r="A812" s="1">
        <v>41423</v>
      </c>
      <c r="B812" t="s">
        <v>30</v>
      </c>
      <c r="C812" t="s">
        <v>29</v>
      </c>
      <c r="D812" t="s">
        <v>38</v>
      </c>
      <c r="E812">
        <v>0.04</v>
      </c>
    </row>
    <row r="813" spans="1:5" x14ac:dyDescent="0.25">
      <c r="A813" s="1">
        <v>41423</v>
      </c>
      <c r="B813" t="s">
        <v>30</v>
      </c>
      <c r="C813" t="s">
        <v>29</v>
      </c>
      <c r="D813" t="s">
        <v>40</v>
      </c>
      <c r="E813">
        <v>0.01</v>
      </c>
    </row>
    <row r="814" spans="1:5" x14ac:dyDescent="0.25">
      <c r="A814" s="1">
        <v>41423</v>
      </c>
      <c r="B814" t="s">
        <v>30</v>
      </c>
      <c r="C814" t="s">
        <v>29</v>
      </c>
      <c r="D814" t="s">
        <v>41</v>
      </c>
      <c r="E814">
        <v>0.03</v>
      </c>
    </row>
    <row r="815" spans="1:5" x14ac:dyDescent="0.25">
      <c r="A815" s="1">
        <v>41423</v>
      </c>
      <c r="B815" t="s">
        <v>30</v>
      </c>
      <c r="C815" t="s">
        <v>29</v>
      </c>
      <c r="D815" t="s">
        <v>42</v>
      </c>
      <c r="E815">
        <v>0.03</v>
      </c>
    </row>
    <row r="816" spans="1:5" x14ac:dyDescent="0.25">
      <c r="A816" s="1">
        <v>41423</v>
      </c>
      <c r="B816" t="s">
        <v>30</v>
      </c>
      <c r="C816" t="s">
        <v>29</v>
      </c>
      <c r="D816" t="s">
        <v>42</v>
      </c>
      <c r="E816">
        <v>0.08</v>
      </c>
    </row>
    <row r="817" spans="1:5" x14ac:dyDescent="0.25">
      <c r="A817" s="1">
        <v>41423</v>
      </c>
      <c r="B817" t="s">
        <v>30</v>
      </c>
      <c r="C817" t="s">
        <v>29</v>
      </c>
      <c r="D817" t="s">
        <v>43</v>
      </c>
      <c r="E817">
        <v>0.05</v>
      </c>
    </row>
    <row r="818" spans="1:5" x14ac:dyDescent="0.25">
      <c r="A818" s="1">
        <v>41423</v>
      </c>
      <c r="B818" t="s">
        <v>30</v>
      </c>
      <c r="C818" t="s">
        <v>29</v>
      </c>
      <c r="D818" t="s">
        <v>43</v>
      </c>
      <c r="E818">
        <v>0.08</v>
      </c>
    </row>
    <row r="819" spans="1:5" x14ac:dyDescent="0.25">
      <c r="A819" s="1">
        <v>41423</v>
      </c>
      <c r="B819" t="s">
        <v>30</v>
      </c>
      <c r="C819" t="s">
        <v>29</v>
      </c>
      <c r="D819" t="s">
        <v>44</v>
      </c>
      <c r="E819">
        <v>0.13</v>
      </c>
    </row>
    <row r="820" spans="1:5" x14ac:dyDescent="0.25">
      <c r="A820" s="1">
        <v>41423</v>
      </c>
      <c r="B820" t="s">
        <v>30</v>
      </c>
      <c r="C820" t="s">
        <v>29</v>
      </c>
      <c r="D820" t="s">
        <v>48</v>
      </c>
      <c r="E820">
        <v>0.03</v>
      </c>
    </row>
    <row r="821" spans="1:5" x14ac:dyDescent="0.25">
      <c r="A821" s="1">
        <v>41424</v>
      </c>
      <c r="B821" t="s">
        <v>46</v>
      </c>
      <c r="C821" t="s">
        <v>29</v>
      </c>
      <c r="D821" t="s">
        <v>31</v>
      </c>
      <c r="E821">
        <v>0</v>
      </c>
    </row>
    <row r="822" spans="1:5" x14ac:dyDescent="0.25">
      <c r="A822" s="1">
        <v>41424</v>
      </c>
      <c r="B822" t="s">
        <v>46</v>
      </c>
      <c r="C822" t="s">
        <v>29</v>
      </c>
      <c r="D822" t="s">
        <v>39</v>
      </c>
      <c r="E822">
        <v>0.02</v>
      </c>
    </row>
    <row r="823" spans="1:5" x14ac:dyDescent="0.25">
      <c r="A823" s="1">
        <v>41424</v>
      </c>
      <c r="B823" t="s">
        <v>46</v>
      </c>
      <c r="C823" t="s">
        <v>29</v>
      </c>
      <c r="D823" t="s">
        <v>36</v>
      </c>
      <c r="E823">
        <v>0.02</v>
      </c>
    </row>
    <row r="824" spans="1:5" x14ac:dyDescent="0.25">
      <c r="A824" s="1">
        <v>41424</v>
      </c>
      <c r="B824" t="s">
        <v>46</v>
      </c>
      <c r="C824" t="s">
        <v>29</v>
      </c>
      <c r="D824" t="s">
        <v>36</v>
      </c>
      <c r="E824">
        <v>0.05</v>
      </c>
    </row>
    <row r="825" spans="1:5" x14ac:dyDescent="0.25">
      <c r="A825" s="1">
        <v>41424</v>
      </c>
      <c r="B825" t="s">
        <v>46</v>
      </c>
      <c r="C825" t="s">
        <v>29</v>
      </c>
      <c r="D825" t="s">
        <v>50</v>
      </c>
      <c r="E825">
        <v>0.04</v>
      </c>
    </row>
    <row r="826" spans="1:5" x14ac:dyDescent="0.25">
      <c r="A826" s="1">
        <v>41424</v>
      </c>
      <c r="B826" t="s">
        <v>46</v>
      </c>
      <c r="C826" t="s">
        <v>29</v>
      </c>
      <c r="D826" t="s">
        <v>42</v>
      </c>
      <c r="E826">
        <v>0.05</v>
      </c>
    </row>
    <row r="827" spans="1:5" x14ac:dyDescent="0.25">
      <c r="A827" s="1">
        <v>41424</v>
      </c>
      <c r="B827" t="s">
        <v>46</v>
      </c>
      <c r="C827" t="s">
        <v>29</v>
      </c>
      <c r="D827" t="s">
        <v>31</v>
      </c>
      <c r="E827">
        <v>0.06</v>
      </c>
    </row>
    <row r="828" spans="1:5" x14ac:dyDescent="0.25">
      <c r="A828" s="1">
        <v>41424</v>
      </c>
      <c r="B828" t="s">
        <v>46</v>
      </c>
      <c r="C828" t="s">
        <v>29</v>
      </c>
      <c r="D828" t="s">
        <v>31</v>
      </c>
      <c r="E828">
        <v>0.08</v>
      </c>
    </row>
    <row r="829" spans="1:5" x14ac:dyDescent="0.25">
      <c r="A829" s="1">
        <v>41424</v>
      </c>
      <c r="B829" t="s">
        <v>46</v>
      </c>
      <c r="C829" t="s">
        <v>29</v>
      </c>
      <c r="D829" t="s">
        <v>41</v>
      </c>
      <c r="E829">
        <v>0.03</v>
      </c>
    </row>
    <row r="830" spans="1:5" x14ac:dyDescent="0.25">
      <c r="A830" s="1">
        <v>41424</v>
      </c>
      <c r="B830" t="s">
        <v>46</v>
      </c>
      <c r="C830" t="s">
        <v>29</v>
      </c>
      <c r="D830" t="s">
        <v>34</v>
      </c>
      <c r="E830">
        <v>0.03</v>
      </c>
    </row>
    <row r="831" spans="1:5" x14ac:dyDescent="0.25">
      <c r="A831" s="1">
        <v>41424</v>
      </c>
      <c r="B831" t="s">
        <v>46</v>
      </c>
      <c r="C831" t="s">
        <v>29</v>
      </c>
      <c r="D831" t="s">
        <v>35</v>
      </c>
      <c r="E831">
        <v>0.02</v>
      </c>
    </row>
    <row r="832" spans="1:5" x14ac:dyDescent="0.25">
      <c r="A832" s="1">
        <v>41424</v>
      </c>
      <c r="B832" t="s">
        <v>46</v>
      </c>
      <c r="C832" t="s">
        <v>29</v>
      </c>
      <c r="D832" t="s">
        <v>37</v>
      </c>
      <c r="E832">
        <v>0.01</v>
      </c>
    </row>
    <row r="833" spans="1:5" x14ac:dyDescent="0.25">
      <c r="A833" s="1">
        <v>41424</v>
      </c>
      <c r="B833" t="s">
        <v>46</v>
      </c>
      <c r="C833" t="s">
        <v>29</v>
      </c>
      <c r="D833" t="s">
        <v>69</v>
      </c>
      <c r="E833">
        <v>0.01</v>
      </c>
    </row>
    <row r="834" spans="1:5" x14ac:dyDescent="0.25">
      <c r="A834" s="1">
        <v>41424</v>
      </c>
      <c r="B834" t="s">
        <v>46</v>
      </c>
      <c r="C834" t="s">
        <v>29</v>
      </c>
      <c r="D834" t="s">
        <v>34</v>
      </c>
      <c r="E834">
        <v>0.01</v>
      </c>
    </row>
    <row r="835" spans="1:5" x14ac:dyDescent="0.25">
      <c r="A835" s="1">
        <v>41424</v>
      </c>
      <c r="B835" t="s">
        <v>46</v>
      </c>
      <c r="C835" t="s">
        <v>29</v>
      </c>
      <c r="D835" t="s">
        <v>34</v>
      </c>
      <c r="E835">
        <v>0.06</v>
      </c>
    </row>
    <row r="836" spans="1:5" x14ac:dyDescent="0.25">
      <c r="A836" s="1">
        <v>41424</v>
      </c>
      <c r="B836" t="s">
        <v>46</v>
      </c>
      <c r="C836" t="s">
        <v>29</v>
      </c>
      <c r="D836" t="s">
        <v>34</v>
      </c>
      <c r="E836">
        <v>0.01</v>
      </c>
    </row>
    <row r="837" spans="1:5" x14ac:dyDescent="0.25">
      <c r="A837" s="1">
        <v>41424</v>
      </c>
      <c r="B837" t="s">
        <v>46</v>
      </c>
      <c r="C837" t="s">
        <v>29</v>
      </c>
      <c r="D837" t="s">
        <v>36</v>
      </c>
      <c r="E837">
        <v>0.06</v>
      </c>
    </row>
    <row r="838" spans="1:5" x14ac:dyDescent="0.25">
      <c r="A838" s="1">
        <v>41424</v>
      </c>
      <c r="B838" t="s">
        <v>46</v>
      </c>
      <c r="C838" t="s">
        <v>29</v>
      </c>
      <c r="D838" t="s">
        <v>38</v>
      </c>
      <c r="E838">
        <v>0.04</v>
      </c>
    </row>
    <row r="839" spans="1:5" x14ac:dyDescent="0.25">
      <c r="A839" s="1">
        <v>41424</v>
      </c>
      <c r="B839" t="s">
        <v>46</v>
      </c>
      <c r="C839" t="s">
        <v>29</v>
      </c>
      <c r="D839" t="s">
        <v>38</v>
      </c>
      <c r="E839">
        <v>0.04</v>
      </c>
    </row>
    <row r="840" spans="1:5" x14ac:dyDescent="0.25">
      <c r="A840" s="1">
        <v>41424</v>
      </c>
      <c r="B840" t="s">
        <v>46</v>
      </c>
      <c r="C840" t="s">
        <v>29</v>
      </c>
      <c r="D840" t="s">
        <v>38</v>
      </c>
      <c r="E840">
        <v>0.05</v>
      </c>
    </row>
    <row r="841" spans="1:5" x14ac:dyDescent="0.25">
      <c r="A841" s="1">
        <v>41424</v>
      </c>
      <c r="B841" t="s">
        <v>46</v>
      </c>
      <c r="C841" t="s">
        <v>29</v>
      </c>
      <c r="D841" t="s">
        <v>40</v>
      </c>
      <c r="E841">
        <v>0.05</v>
      </c>
    </row>
    <row r="842" spans="1:5" x14ac:dyDescent="0.25">
      <c r="A842" s="1">
        <v>41424</v>
      </c>
      <c r="B842" t="s">
        <v>46</v>
      </c>
      <c r="C842" t="s">
        <v>29</v>
      </c>
      <c r="D842" t="s">
        <v>41</v>
      </c>
      <c r="E842">
        <v>0.01</v>
      </c>
    </row>
    <row r="843" spans="1:5" x14ac:dyDescent="0.25">
      <c r="A843" s="1">
        <v>41424</v>
      </c>
      <c r="B843" t="s">
        <v>46</v>
      </c>
      <c r="C843" t="s">
        <v>29</v>
      </c>
      <c r="D843" t="s">
        <v>43</v>
      </c>
      <c r="E843">
        <v>0.13</v>
      </c>
    </row>
    <row r="844" spans="1:5" x14ac:dyDescent="0.25">
      <c r="A844" s="1">
        <v>41424</v>
      </c>
      <c r="B844" t="s">
        <v>46</v>
      </c>
      <c r="C844" t="s">
        <v>29</v>
      </c>
      <c r="D844" t="s">
        <v>43</v>
      </c>
      <c r="E844">
        <v>7.0000000000000007E-2</v>
      </c>
    </row>
    <row r="845" spans="1:5" x14ac:dyDescent="0.25">
      <c r="A845" s="1">
        <v>41424</v>
      </c>
      <c r="B845" t="s">
        <v>46</v>
      </c>
      <c r="C845" t="s">
        <v>29</v>
      </c>
      <c r="D845" t="s">
        <v>40</v>
      </c>
      <c r="E845">
        <v>0</v>
      </c>
    </row>
    <row r="846" spans="1:5" x14ac:dyDescent="0.25">
      <c r="A846" s="1">
        <v>41425</v>
      </c>
      <c r="B846" t="s">
        <v>49</v>
      </c>
      <c r="C846" t="s">
        <v>29</v>
      </c>
      <c r="D846" t="s">
        <v>31</v>
      </c>
      <c r="E846">
        <v>0.03</v>
      </c>
    </row>
    <row r="847" spans="1:5" x14ac:dyDescent="0.25">
      <c r="A847" s="1">
        <v>41425</v>
      </c>
      <c r="B847" t="s">
        <v>49</v>
      </c>
      <c r="C847" t="s">
        <v>29</v>
      </c>
      <c r="D847" t="s">
        <v>50</v>
      </c>
      <c r="E847">
        <v>0</v>
      </c>
    </row>
    <row r="848" spans="1:5" x14ac:dyDescent="0.25">
      <c r="A848" s="1">
        <v>41425</v>
      </c>
      <c r="B848" t="s">
        <v>49</v>
      </c>
      <c r="C848" t="s">
        <v>29</v>
      </c>
      <c r="D848" t="s">
        <v>50</v>
      </c>
      <c r="E848">
        <v>0</v>
      </c>
    </row>
    <row r="849" spans="1:5" x14ac:dyDescent="0.25">
      <c r="A849" s="1">
        <v>41425</v>
      </c>
      <c r="B849" t="s">
        <v>49</v>
      </c>
      <c r="C849" t="s">
        <v>29</v>
      </c>
      <c r="D849" t="s">
        <v>31</v>
      </c>
      <c r="E849">
        <v>0.01</v>
      </c>
    </row>
    <row r="850" spans="1:5" x14ac:dyDescent="0.25">
      <c r="A850" s="1">
        <v>41425</v>
      </c>
      <c r="B850" t="s">
        <v>49</v>
      </c>
      <c r="C850" t="s">
        <v>29</v>
      </c>
      <c r="D850" t="s">
        <v>51</v>
      </c>
      <c r="E850">
        <v>0.05</v>
      </c>
    </row>
    <row r="851" spans="1:5" x14ac:dyDescent="0.25">
      <c r="A851" s="1">
        <v>41425</v>
      </c>
      <c r="B851" t="s">
        <v>49</v>
      </c>
      <c r="C851" t="s">
        <v>29</v>
      </c>
      <c r="D851" t="s">
        <v>39</v>
      </c>
      <c r="E851">
        <v>0.04</v>
      </c>
    </row>
    <row r="852" spans="1:5" x14ac:dyDescent="0.25">
      <c r="A852" s="1">
        <v>41425</v>
      </c>
      <c r="B852" t="s">
        <v>49</v>
      </c>
      <c r="C852" t="s">
        <v>29</v>
      </c>
      <c r="D852" t="s">
        <v>42</v>
      </c>
      <c r="E852">
        <v>0.01</v>
      </c>
    </row>
    <row r="853" spans="1:5" x14ac:dyDescent="0.25">
      <c r="A853" s="1">
        <v>41425</v>
      </c>
      <c r="B853" t="s">
        <v>49</v>
      </c>
      <c r="C853" t="s">
        <v>29</v>
      </c>
      <c r="D853" t="s">
        <v>34</v>
      </c>
      <c r="E853">
        <v>0.01</v>
      </c>
    </row>
    <row r="854" spans="1:5" x14ac:dyDescent="0.25">
      <c r="A854" s="1">
        <v>41425</v>
      </c>
      <c r="B854" t="s">
        <v>49</v>
      </c>
      <c r="C854" t="s">
        <v>29</v>
      </c>
      <c r="D854" t="s">
        <v>34</v>
      </c>
      <c r="E854">
        <v>0.01</v>
      </c>
    </row>
    <row r="855" spans="1:5" x14ac:dyDescent="0.25">
      <c r="A855" s="1">
        <v>41425</v>
      </c>
      <c r="B855" t="s">
        <v>49</v>
      </c>
      <c r="C855" t="s">
        <v>29</v>
      </c>
      <c r="D855" t="s">
        <v>34</v>
      </c>
      <c r="E855">
        <v>0.03</v>
      </c>
    </row>
    <row r="856" spans="1:5" x14ac:dyDescent="0.25">
      <c r="A856" s="1">
        <v>41425</v>
      </c>
      <c r="B856" t="s">
        <v>49</v>
      </c>
      <c r="C856" t="s">
        <v>29</v>
      </c>
      <c r="D856" t="s">
        <v>34</v>
      </c>
      <c r="E856">
        <v>0.05</v>
      </c>
    </row>
    <row r="857" spans="1:5" x14ac:dyDescent="0.25">
      <c r="A857" s="1">
        <v>41425</v>
      </c>
      <c r="B857" t="s">
        <v>49</v>
      </c>
      <c r="C857" t="s">
        <v>29</v>
      </c>
      <c r="D857" t="s">
        <v>69</v>
      </c>
      <c r="E857">
        <v>0.01</v>
      </c>
    </row>
    <row r="858" spans="1:5" x14ac:dyDescent="0.25">
      <c r="A858" s="1">
        <v>41425</v>
      </c>
      <c r="B858" t="s">
        <v>49</v>
      </c>
      <c r="C858" t="s">
        <v>29</v>
      </c>
      <c r="D858" t="s">
        <v>41</v>
      </c>
      <c r="E858">
        <v>0.02</v>
      </c>
    </row>
    <row r="859" spans="1:5" x14ac:dyDescent="0.25">
      <c r="A859" s="1">
        <v>41425</v>
      </c>
      <c r="B859" t="s">
        <v>49</v>
      </c>
      <c r="C859" t="s">
        <v>29</v>
      </c>
      <c r="D859" t="s">
        <v>41</v>
      </c>
      <c r="E859">
        <v>0</v>
      </c>
    </row>
    <row r="860" spans="1:5" x14ac:dyDescent="0.25">
      <c r="A860" s="1">
        <v>41425</v>
      </c>
      <c r="B860" t="s">
        <v>49</v>
      </c>
      <c r="C860" t="s">
        <v>29</v>
      </c>
      <c r="D860" t="s">
        <v>35</v>
      </c>
      <c r="E860">
        <v>0.01</v>
      </c>
    </row>
    <row r="861" spans="1:5" x14ac:dyDescent="0.25">
      <c r="A861" s="1">
        <v>41425</v>
      </c>
      <c r="B861" t="s">
        <v>49</v>
      </c>
      <c r="C861" t="s">
        <v>29</v>
      </c>
      <c r="D861" t="s">
        <v>36</v>
      </c>
      <c r="E861">
        <v>0</v>
      </c>
    </row>
    <row r="862" spans="1:5" x14ac:dyDescent="0.25">
      <c r="A862" s="1">
        <v>41425</v>
      </c>
      <c r="B862" t="s">
        <v>49</v>
      </c>
      <c r="C862" t="s">
        <v>29</v>
      </c>
      <c r="D862" t="s">
        <v>37</v>
      </c>
      <c r="E862">
        <v>0</v>
      </c>
    </row>
    <row r="863" spans="1:5" x14ac:dyDescent="0.25">
      <c r="A863" s="1">
        <v>41425</v>
      </c>
      <c r="B863" t="s">
        <v>49</v>
      </c>
      <c r="C863" t="s">
        <v>29</v>
      </c>
      <c r="D863" t="s">
        <v>38</v>
      </c>
      <c r="E863">
        <v>0.03</v>
      </c>
    </row>
    <row r="864" spans="1:5" x14ac:dyDescent="0.25">
      <c r="A864" s="1">
        <v>41425</v>
      </c>
      <c r="B864" t="s">
        <v>49</v>
      </c>
      <c r="C864" t="s">
        <v>29</v>
      </c>
      <c r="D864" t="s">
        <v>40</v>
      </c>
      <c r="E864">
        <v>0.01</v>
      </c>
    </row>
    <row r="865" spans="1:5" x14ac:dyDescent="0.25">
      <c r="A865" s="1">
        <v>41425</v>
      </c>
      <c r="B865" t="s">
        <v>49</v>
      </c>
      <c r="C865" t="s">
        <v>29</v>
      </c>
      <c r="D865" t="s">
        <v>41</v>
      </c>
      <c r="E865">
        <v>0.05</v>
      </c>
    </row>
    <row r="866" spans="1:5" x14ac:dyDescent="0.25">
      <c r="A866" s="1">
        <v>41425</v>
      </c>
      <c r="B866" t="s">
        <v>49</v>
      </c>
      <c r="C866" t="s">
        <v>29</v>
      </c>
      <c r="D866" t="s">
        <v>47</v>
      </c>
      <c r="E866">
        <v>0.02</v>
      </c>
    </row>
    <row r="867" spans="1:5" x14ac:dyDescent="0.25">
      <c r="A867" s="1">
        <v>41425</v>
      </c>
      <c r="B867" t="s">
        <v>49</v>
      </c>
      <c r="C867" t="s">
        <v>29</v>
      </c>
      <c r="D867" t="s">
        <v>43</v>
      </c>
      <c r="E867">
        <v>0.03</v>
      </c>
    </row>
    <row r="868" spans="1:5" x14ac:dyDescent="0.25">
      <c r="A868" s="1">
        <v>41425</v>
      </c>
      <c r="B868" t="s">
        <v>49</v>
      </c>
      <c r="C868" t="s">
        <v>29</v>
      </c>
      <c r="D868" t="s">
        <v>43</v>
      </c>
      <c r="E868">
        <v>0.09</v>
      </c>
    </row>
    <row r="869" spans="1:5" x14ac:dyDescent="0.25">
      <c r="A869" s="1">
        <v>41425</v>
      </c>
      <c r="B869" t="s">
        <v>49</v>
      </c>
      <c r="C869" t="s">
        <v>29</v>
      </c>
      <c r="D869" t="s">
        <v>44</v>
      </c>
      <c r="E869">
        <v>0.05</v>
      </c>
    </row>
    <row r="870" spans="1:5" x14ac:dyDescent="0.25">
      <c r="A870" s="1">
        <v>41425</v>
      </c>
      <c r="B870" t="s">
        <v>49</v>
      </c>
      <c r="C870" t="s">
        <v>29</v>
      </c>
      <c r="D870" t="s">
        <v>40</v>
      </c>
      <c r="E870">
        <v>0.06</v>
      </c>
    </row>
    <row r="871" spans="1:5" x14ac:dyDescent="0.25">
      <c r="A871" s="1">
        <v>41425</v>
      </c>
      <c r="B871" t="s">
        <v>49</v>
      </c>
      <c r="C871" t="s">
        <v>29</v>
      </c>
      <c r="D871" t="s">
        <v>48</v>
      </c>
      <c r="E871">
        <v>0.05</v>
      </c>
    </row>
    <row r="872" spans="1:5" x14ac:dyDescent="0.25">
      <c r="A872" s="1">
        <v>41426</v>
      </c>
      <c r="B872" t="s">
        <v>52</v>
      </c>
      <c r="C872" t="s">
        <v>29</v>
      </c>
      <c r="D872" t="s">
        <v>31</v>
      </c>
      <c r="E872">
        <v>0.01</v>
      </c>
    </row>
    <row r="873" spans="1:5" x14ac:dyDescent="0.25">
      <c r="A873" s="1">
        <v>41426</v>
      </c>
      <c r="B873" t="s">
        <v>52</v>
      </c>
      <c r="C873" t="s">
        <v>29</v>
      </c>
      <c r="D873" t="s">
        <v>31</v>
      </c>
      <c r="E873">
        <v>0.05</v>
      </c>
    </row>
    <row r="874" spans="1:5" x14ac:dyDescent="0.25">
      <c r="A874" s="1">
        <v>41426</v>
      </c>
      <c r="B874" t="s">
        <v>52</v>
      </c>
      <c r="C874" t="s">
        <v>29</v>
      </c>
      <c r="D874" t="s">
        <v>31</v>
      </c>
      <c r="E874">
        <v>0.09</v>
      </c>
    </row>
    <row r="875" spans="1:5" x14ac:dyDescent="0.25">
      <c r="A875" s="1">
        <v>41426</v>
      </c>
      <c r="B875" t="s">
        <v>52</v>
      </c>
      <c r="C875" t="s">
        <v>29</v>
      </c>
      <c r="D875" t="s">
        <v>51</v>
      </c>
      <c r="E875">
        <v>0.05</v>
      </c>
    </row>
    <row r="876" spans="1:5" x14ac:dyDescent="0.25">
      <c r="A876" s="1">
        <v>41426</v>
      </c>
      <c r="B876" t="s">
        <v>52</v>
      </c>
      <c r="C876" t="s">
        <v>29</v>
      </c>
      <c r="D876" t="s">
        <v>50</v>
      </c>
      <c r="E876">
        <v>0.03</v>
      </c>
    </row>
    <row r="877" spans="1:5" x14ac:dyDescent="0.25">
      <c r="A877" s="1">
        <v>41426</v>
      </c>
      <c r="B877" t="s">
        <v>52</v>
      </c>
      <c r="C877" t="s">
        <v>29</v>
      </c>
      <c r="D877" t="s">
        <v>42</v>
      </c>
      <c r="E877">
        <v>0</v>
      </c>
    </row>
    <row r="878" spans="1:5" x14ac:dyDescent="0.25">
      <c r="A878" s="1">
        <v>41426</v>
      </c>
      <c r="B878" t="s">
        <v>52</v>
      </c>
      <c r="C878" t="s">
        <v>29</v>
      </c>
      <c r="D878" t="s">
        <v>45</v>
      </c>
      <c r="E878">
        <v>0</v>
      </c>
    </row>
    <row r="879" spans="1:5" x14ac:dyDescent="0.25">
      <c r="A879" s="1">
        <v>41426</v>
      </c>
      <c r="B879" t="s">
        <v>52</v>
      </c>
      <c r="C879" t="s">
        <v>29</v>
      </c>
      <c r="D879" t="s">
        <v>45</v>
      </c>
      <c r="E879">
        <v>0</v>
      </c>
    </row>
    <row r="880" spans="1:5" x14ac:dyDescent="0.25">
      <c r="A880" s="1">
        <v>41426</v>
      </c>
      <c r="B880" t="s">
        <v>52</v>
      </c>
      <c r="C880" t="s">
        <v>29</v>
      </c>
      <c r="D880" t="s">
        <v>34</v>
      </c>
      <c r="E880">
        <v>0.01</v>
      </c>
    </row>
    <row r="881" spans="1:5" x14ac:dyDescent="0.25">
      <c r="A881" s="1">
        <v>41426</v>
      </c>
      <c r="B881" t="s">
        <v>52</v>
      </c>
      <c r="C881" t="s">
        <v>29</v>
      </c>
      <c r="D881" t="s">
        <v>34</v>
      </c>
      <c r="E881">
        <v>0</v>
      </c>
    </row>
    <row r="882" spans="1:5" x14ac:dyDescent="0.25">
      <c r="A882" s="1">
        <v>41426</v>
      </c>
      <c r="B882" t="s">
        <v>52</v>
      </c>
      <c r="C882" t="s">
        <v>29</v>
      </c>
      <c r="D882" t="s">
        <v>35</v>
      </c>
      <c r="E882">
        <v>0.01</v>
      </c>
    </row>
    <row r="883" spans="1:5" x14ac:dyDescent="0.25">
      <c r="A883" s="1">
        <v>41426</v>
      </c>
      <c r="B883" t="s">
        <v>52</v>
      </c>
      <c r="C883" t="s">
        <v>29</v>
      </c>
      <c r="D883" t="s">
        <v>37</v>
      </c>
      <c r="E883">
        <v>0.06</v>
      </c>
    </row>
    <row r="884" spans="1:5" x14ac:dyDescent="0.25">
      <c r="A884" s="1">
        <v>41426</v>
      </c>
      <c r="B884" t="s">
        <v>52</v>
      </c>
      <c r="C884" t="s">
        <v>29</v>
      </c>
      <c r="D884" t="s">
        <v>34</v>
      </c>
      <c r="E884">
        <v>0.04</v>
      </c>
    </row>
    <row r="885" spans="1:5" x14ac:dyDescent="0.25">
      <c r="A885" s="1">
        <v>41426</v>
      </c>
      <c r="B885" t="s">
        <v>52</v>
      </c>
      <c r="C885" t="s">
        <v>29</v>
      </c>
      <c r="D885" t="s">
        <v>41</v>
      </c>
      <c r="E885">
        <v>0.05</v>
      </c>
    </row>
    <row r="886" spans="1:5" x14ac:dyDescent="0.25">
      <c r="A886" s="1">
        <v>41426</v>
      </c>
      <c r="B886" t="s">
        <v>52</v>
      </c>
      <c r="C886" t="s">
        <v>29</v>
      </c>
      <c r="D886" t="s">
        <v>34</v>
      </c>
      <c r="E886">
        <v>0</v>
      </c>
    </row>
    <row r="887" spans="1:5" x14ac:dyDescent="0.25">
      <c r="A887" s="1">
        <v>41426</v>
      </c>
      <c r="B887" t="s">
        <v>52</v>
      </c>
      <c r="C887" t="s">
        <v>29</v>
      </c>
      <c r="D887" t="s">
        <v>34</v>
      </c>
      <c r="E887">
        <v>0</v>
      </c>
    </row>
    <row r="888" spans="1:5" x14ac:dyDescent="0.25">
      <c r="A888" s="1">
        <v>41426</v>
      </c>
      <c r="B888" t="s">
        <v>52</v>
      </c>
      <c r="C888" t="s">
        <v>29</v>
      </c>
      <c r="D888" t="s">
        <v>55</v>
      </c>
      <c r="E888">
        <v>0</v>
      </c>
    </row>
    <row r="889" spans="1:5" x14ac:dyDescent="0.25">
      <c r="A889" s="1">
        <v>41426</v>
      </c>
      <c r="B889" t="s">
        <v>52</v>
      </c>
      <c r="C889" t="s">
        <v>29</v>
      </c>
      <c r="D889" t="s">
        <v>36</v>
      </c>
      <c r="E889">
        <v>0.02</v>
      </c>
    </row>
    <row r="890" spans="1:5" x14ac:dyDescent="0.25">
      <c r="A890" s="1">
        <v>41426</v>
      </c>
      <c r="B890" t="s">
        <v>52</v>
      </c>
      <c r="C890" t="s">
        <v>29</v>
      </c>
      <c r="D890" t="s">
        <v>39</v>
      </c>
      <c r="E890">
        <v>7.0000000000000007E-2</v>
      </c>
    </row>
    <row r="891" spans="1:5" x14ac:dyDescent="0.25">
      <c r="A891" s="1">
        <v>41426</v>
      </c>
      <c r="B891" t="s">
        <v>52</v>
      </c>
      <c r="C891" t="s">
        <v>29</v>
      </c>
      <c r="D891" t="s">
        <v>38</v>
      </c>
      <c r="E891">
        <v>0.02</v>
      </c>
    </row>
    <row r="892" spans="1:5" x14ac:dyDescent="0.25">
      <c r="A892" s="1">
        <v>41426</v>
      </c>
      <c r="B892" t="s">
        <v>52</v>
      </c>
      <c r="C892" t="s">
        <v>29</v>
      </c>
      <c r="D892" t="s">
        <v>40</v>
      </c>
      <c r="E892">
        <v>0.01</v>
      </c>
    </row>
    <row r="893" spans="1:5" x14ac:dyDescent="0.25">
      <c r="A893" s="1">
        <v>41426</v>
      </c>
      <c r="B893" t="s">
        <v>52</v>
      </c>
      <c r="C893" t="s">
        <v>29</v>
      </c>
      <c r="D893" t="s">
        <v>40</v>
      </c>
      <c r="E893">
        <v>0.05</v>
      </c>
    </row>
    <row r="894" spans="1:5" x14ac:dyDescent="0.25">
      <c r="A894" s="1">
        <v>41426</v>
      </c>
      <c r="B894" t="s">
        <v>52</v>
      </c>
      <c r="C894" t="s">
        <v>29</v>
      </c>
      <c r="D894" t="s">
        <v>47</v>
      </c>
      <c r="E894">
        <v>0.01</v>
      </c>
    </row>
    <row r="895" spans="1:5" x14ac:dyDescent="0.25">
      <c r="A895" s="1">
        <v>41426</v>
      </c>
      <c r="B895" t="s">
        <v>52</v>
      </c>
      <c r="C895" t="s">
        <v>29</v>
      </c>
      <c r="D895" t="s">
        <v>70</v>
      </c>
      <c r="E895">
        <v>7.0000000000000007E-2</v>
      </c>
    </row>
    <row r="896" spans="1:5" x14ac:dyDescent="0.25">
      <c r="A896" s="1">
        <v>41426</v>
      </c>
      <c r="B896" t="s">
        <v>52</v>
      </c>
      <c r="C896" t="s">
        <v>29</v>
      </c>
      <c r="D896" t="s">
        <v>43</v>
      </c>
      <c r="E896">
        <v>0.04</v>
      </c>
    </row>
    <row r="897" spans="1:5" x14ac:dyDescent="0.25">
      <c r="A897" s="1">
        <v>41426</v>
      </c>
      <c r="B897" t="s">
        <v>52</v>
      </c>
      <c r="C897" t="s">
        <v>29</v>
      </c>
      <c r="D897" t="s">
        <v>40</v>
      </c>
      <c r="E897">
        <v>0.01</v>
      </c>
    </row>
    <row r="898" spans="1:5" x14ac:dyDescent="0.25">
      <c r="A898" s="1">
        <v>41427</v>
      </c>
      <c r="B898" t="s">
        <v>53</v>
      </c>
      <c r="C898" t="s">
        <v>29</v>
      </c>
      <c r="D898" t="s">
        <v>31</v>
      </c>
      <c r="E898">
        <v>0</v>
      </c>
    </row>
    <row r="899" spans="1:5" x14ac:dyDescent="0.25">
      <c r="A899" s="1">
        <v>41427</v>
      </c>
      <c r="B899" t="s">
        <v>53</v>
      </c>
      <c r="C899" t="s">
        <v>29</v>
      </c>
      <c r="D899" t="s">
        <v>32</v>
      </c>
      <c r="E899">
        <v>0</v>
      </c>
    </row>
    <row r="900" spans="1:5" x14ac:dyDescent="0.25">
      <c r="A900" s="1">
        <v>41427</v>
      </c>
      <c r="B900" t="s">
        <v>53</v>
      </c>
      <c r="C900" t="s">
        <v>29</v>
      </c>
      <c r="D900" t="s">
        <v>50</v>
      </c>
      <c r="E900">
        <v>0</v>
      </c>
    </row>
    <row r="901" spans="1:5" x14ac:dyDescent="0.25">
      <c r="A901" s="1">
        <v>41427</v>
      </c>
      <c r="B901" t="s">
        <v>53</v>
      </c>
      <c r="C901" t="s">
        <v>29</v>
      </c>
      <c r="D901" t="s">
        <v>50</v>
      </c>
      <c r="E901">
        <v>0</v>
      </c>
    </row>
    <row r="902" spans="1:5" x14ac:dyDescent="0.25">
      <c r="A902" s="1">
        <v>41427</v>
      </c>
      <c r="B902" t="s">
        <v>53</v>
      </c>
      <c r="C902" t="s">
        <v>29</v>
      </c>
      <c r="D902" t="s">
        <v>31</v>
      </c>
      <c r="E902">
        <v>0.02</v>
      </c>
    </row>
    <row r="903" spans="1:5" x14ac:dyDescent="0.25">
      <c r="A903" s="1">
        <v>41427</v>
      </c>
      <c r="B903" t="s">
        <v>53</v>
      </c>
      <c r="C903" t="s">
        <v>29</v>
      </c>
      <c r="D903" t="s">
        <v>54</v>
      </c>
      <c r="E903">
        <v>0.08</v>
      </c>
    </row>
    <row r="904" spans="1:5" x14ac:dyDescent="0.25">
      <c r="A904" s="1">
        <v>41427</v>
      </c>
      <c r="B904" t="s">
        <v>53</v>
      </c>
      <c r="C904" t="s">
        <v>29</v>
      </c>
      <c r="D904" t="s">
        <v>54</v>
      </c>
      <c r="E904">
        <v>0.06</v>
      </c>
    </row>
    <row r="905" spans="1:5" x14ac:dyDescent="0.25">
      <c r="A905" s="1">
        <v>41427</v>
      </c>
      <c r="B905" t="s">
        <v>53</v>
      </c>
      <c r="C905" t="s">
        <v>29</v>
      </c>
      <c r="D905" t="s">
        <v>45</v>
      </c>
      <c r="E905">
        <v>0.08</v>
      </c>
    </row>
    <row r="906" spans="1:5" x14ac:dyDescent="0.25">
      <c r="A906" s="1">
        <v>41427</v>
      </c>
      <c r="B906" t="s">
        <v>53</v>
      </c>
      <c r="C906" t="s">
        <v>29</v>
      </c>
      <c r="D906" t="s">
        <v>34</v>
      </c>
      <c r="E906">
        <v>0</v>
      </c>
    </row>
    <row r="907" spans="1:5" x14ac:dyDescent="0.25">
      <c r="A907" s="1">
        <v>41427</v>
      </c>
      <c r="B907" t="s">
        <v>53</v>
      </c>
      <c r="C907" t="s">
        <v>29</v>
      </c>
      <c r="D907" t="s">
        <v>34</v>
      </c>
      <c r="E907">
        <v>0.05</v>
      </c>
    </row>
    <row r="908" spans="1:5" x14ac:dyDescent="0.25">
      <c r="A908" s="1">
        <v>41427</v>
      </c>
      <c r="B908" t="s">
        <v>53</v>
      </c>
      <c r="C908" t="s">
        <v>29</v>
      </c>
      <c r="D908" t="s">
        <v>34</v>
      </c>
      <c r="E908">
        <v>0.01</v>
      </c>
    </row>
    <row r="909" spans="1:5" x14ac:dyDescent="0.25">
      <c r="A909" s="1">
        <v>41427</v>
      </c>
      <c r="B909" t="s">
        <v>53</v>
      </c>
      <c r="C909" t="s">
        <v>29</v>
      </c>
      <c r="D909" t="s">
        <v>34</v>
      </c>
      <c r="E909">
        <v>0</v>
      </c>
    </row>
    <row r="910" spans="1:5" x14ac:dyDescent="0.25">
      <c r="A910" s="1">
        <v>41427</v>
      </c>
      <c r="B910" t="s">
        <v>53</v>
      </c>
      <c r="C910" t="s">
        <v>29</v>
      </c>
      <c r="D910" t="s">
        <v>34</v>
      </c>
      <c r="E910">
        <v>0.02</v>
      </c>
    </row>
    <row r="911" spans="1:5" x14ac:dyDescent="0.25">
      <c r="A911" s="1">
        <v>41427</v>
      </c>
      <c r="B911" t="s">
        <v>53</v>
      </c>
      <c r="C911" t="s">
        <v>29</v>
      </c>
      <c r="D911" t="s">
        <v>34</v>
      </c>
      <c r="E911">
        <v>0</v>
      </c>
    </row>
    <row r="912" spans="1:5" x14ac:dyDescent="0.25">
      <c r="A912" s="1">
        <v>41427</v>
      </c>
      <c r="B912" t="s">
        <v>53</v>
      </c>
      <c r="C912" t="s">
        <v>29</v>
      </c>
      <c r="D912" t="s">
        <v>70</v>
      </c>
      <c r="E912">
        <v>0.01</v>
      </c>
    </row>
    <row r="913" spans="1:5" x14ac:dyDescent="0.25">
      <c r="A913" s="1">
        <v>41427</v>
      </c>
      <c r="B913" t="s">
        <v>53</v>
      </c>
      <c r="C913" t="s">
        <v>29</v>
      </c>
      <c r="D913" t="s">
        <v>34</v>
      </c>
      <c r="E913">
        <v>0.02</v>
      </c>
    </row>
    <row r="914" spans="1:5" x14ac:dyDescent="0.25">
      <c r="A914" s="1">
        <v>41427</v>
      </c>
      <c r="B914" t="s">
        <v>53</v>
      </c>
      <c r="C914" t="s">
        <v>29</v>
      </c>
      <c r="D914" t="s">
        <v>36</v>
      </c>
      <c r="E914">
        <v>0</v>
      </c>
    </row>
    <row r="915" spans="1:5" x14ac:dyDescent="0.25">
      <c r="A915" s="1">
        <v>41427</v>
      </c>
      <c r="B915" t="s">
        <v>53</v>
      </c>
      <c r="C915" t="s">
        <v>29</v>
      </c>
      <c r="D915" t="s">
        <v>36</v>
      </c>
      <c r="E915">
        <v>0</v>
      </c>
    </row>
    <row r="916" spans="1:5" x14ac:dyDescent="0.25">
      <c r="A916" s="1">
        <v>41427</v>
      </c>
      <c r="B916" t="s">
        <v>53</v>
      </c>
      <c r="C916" t="s">
        <v>29</v>
      </c>
      <c r="D916" t="s">
        <v>38</v>
      </c>
      <c r="E916">
        <v>0.01</v>
      </c>
    </row>
    <row r="917" spans="1:5" x14ac:dyDescent="0.25">
      <c r="A917" s="1">
        <v>41427</v>
      </c>
      <c r="B917" t="s">
        <v>53</v>
      </c>
      <c r="C917" t="s">
        <v>29</v>
      </c>
      <c r="D917" t="s">
        <v>39</v>
      </c>
      <c r="E917">
        <v>0</v>
      </c>
    </row>
    <row r="918" spans="1:5" x14ac:dyDescent="0.25">
      <c r="A918" s="1">
        <v>41427</v>
      </c>
      <c r="B918" t="s">
        <v>53</v>
      </c>
      <c r="C918" t="s">
        <v>29</v>
      </c>
      <c r="D918" t="s">
        <v>61</v>
      </c>
      <c r="E918">
        <v>0.06</v>
      </c>
    </row>
    <row r="919" spans="1:5" x14ac:dyDescent="0.25">
      <c r="A919" s="1">
        <v>41427</v>
      </c>
      <c r="B919" t="s">
        <v>53</v>
      </c>
      <c r="C919" t="s">
        <v>29</v>
      </c>
      <c r="D919" t="s">
        <v>43</v>
      </c>
      <c r="E919">
        <v>0.04</v>
      </c>
    </row>
    <row r="920" spans="1:5" x14ac:dyDescent="0.25">
      <c r="A920" s="1">
        <v>41427</v>
      </c>
      <c r="B920" t="s">
        <v>53</v>
      </c>
      <c r="C920" t="s">
        <v>29</v>
      </c>
      <c r="D920" t="s">
        <v>69</v>
      </c>
      <c r="E920">
        <v>0.1</v>
      </c>
    </row>
    <row r="921" spans="1:5" x14ac:dyDescent="0.25">
      <c r="A921" s="1">
        <v>41427</v>
      </c>
      <c r="B921" t="s">
        <v>53</v>
      </c>
      <c r="C921" t="s">
        <v>29</v>
      </c>
      <c r="D921" t="s">
        <v>45</v>
      </c>
      <c r="E921">
        <v>0.03</v>
      </c>
    </row>
    <row r="922" spans="1:5" x14ac:dyDescent="0.25">
      <c r="A922" s="1">
        <v>41427</v>
      </c>
      <c r="B922" t="s">
        <v>53</v>
      </c>
      <c r="C922" t="s">
        <v>29</v>
      </c>
      <c r="D922" t="s">
        <v>45</v>
      </c>
      <c r="E922">
        <v>0</v>
      </c>
    </row>
    <row r="923" spans="1:5" x14ac:dyDescent="0.25">
      <c r="A923" s="1">
        <v>41427</v>
      </c>
      <c r="B923" t="s">
        <v>53</v>
      </c>
      <c r="C923" t="s">
        <v>29</v>
      </c>
      <c r="D923" t="s">
        <v>54</v>
      </c>
      <c r="E923">
        <v>0.01</v>
      </c>
    </row>
    <row r="924" spans="1:5" x14ac:dyDescent="0.25">
      <c r="A924" s="1">
        <v>41428</v>
      </c>
      <c r="B924" t="s">
        <v>58</v>
      </c>
      <c r="C924" t="s">
        <v>29</v>
      </c>
      <c r="D924" t="s">
        <v>31</v>
      </c>
      <c r="E924">
        <v>0.02</v>
      </c>
    </row>
    <row r="925" spans="1:5" x14ac:dyDescent="0.25">
      <c r="A925" s="1">
        <v>41428</v>
      </c>
      <c r="B925" t="s">
        <v>58</v>
      </c>
      <c r="C925" t="s">
        <v>29</v>
      </c>
      <c r="D925" t="s">
        <v>31</v>
      </c>
      <c r="E925">
        <v>0.03</v>
      </c>
    </row>
    <row r="926" spans="1:5" x14ac:dyDescent="0.25">
      <c r="A926" s="1">
        <v>41428</v>
      </c>
      <c r="B926" t="s">
        <v>58</v>
      </c>
      <c r="C926" t="s">
        <v>29</v>
      </c>
      <c r="D926" t="s">
        <v>31</v>
      </c>
      <c r="E926">
        <v>0.01</v>
      </c>
    </row>
    <row r="927" spans="1:5" x14ac:dyDescent="0.25">
      <c r="A927" s="1">
        <v>41428</v>
      </c>
      <c r="B927" t="s">
        <v>58</v>
      </c>
      <c r="C927" t="s">
        <v>29</v>
      </c>
      <c r="D927" t="s">
        <v>36</v>
      </c>
      <c r="E927">
        <v>0.11</v>
      </c>
    </row>
    <row r="928" spans="1:5" x14ac:dyDescent="0.25">
      <c r="A928" s="1">
        <v>41428</v>
      </c>
      <c r="B928" t="s">
        <v>58</v>
      </c>
      <c r="C928" t="s">
        <v>29</v>
      </c>
      <c r="D928" t="s">
        <v>70</v>
      </c>
      <c r="E928">
        <v>0.01</v>
      </c>
    </row>
    <row r="929" spans="1:5" x14ac:dyDescent="0.25">
      <c r="A929" s="1">
        <v>41428</v>
      </c>
      <c r="B929" t="s">
        <v>58</v>
      </c>
      <c r="C929" t="s">
        <v>29</v>
      </c>
      <c r="D929" t="s">
        <v>70</v>
      </c>
      <c r="E929">
        <v>0.01</v>
      </c>
    </row>
    <row r="930" spans="1:5" x14ac:dyDescent="0.25">
      <c r="A930" s="1">
        <v>41428</v>
      </c>
      <c r="B930" t="s">
        <v>58</v>
      </c>
      <c r="C930" t="s">
        <v>29</v>
      </c>
      <c r="D930" t="s">
        <v>61</v>
      </c>
      <c r="E930">
        <v>0.02</v>
      </c>
    </row>
    <row r="931" spans="1:5" x14ac:dyDescent="0.25">
      <c r="A931" s="1">
        <v>41428</v>
      </c>
      <c r="B931" t="s">
        <v>58</v>
      </c>
      <c r="C931" t="s">
        <v>29</v>
      </c>
      <c r="D931" t="s">
        <v>61</v>
      </c>
      <c r="E931">
        <v>0.01</v>
      </c>
    </row>
    <row r="932" spans="1:5" x14ac:dyDescent="0.25">
      <c r="A932" s="1">
        <v>41428</v>
      </c>
      <c r="B932" t="s">
        <v>58</v>
      </c>
      <c r="C932" t="s">
        <v>29</v>
      </c>
      <c r="D932" t="s">
        <v>34</v>
      </c>
      <c r="E932">
        <v>0.03</v>
      </c>
    </row>
    <row r="933" spans="1:5" x14ac:dyDescent="0.25">
      <c r="A933" s="1">
        <v>41428</v>
      </c>
      <c r="B933" t="s">
        <v>58</v>
      </c>
      <c r="C933" t="s">
        <v>29</v>
      </c>
      <c r="D933" t="s">
        <v>61</v>
      </c>
      <c r="E933">
        <v>0</v>
      </c>
    </row>
    <row r="934" spans="1:5" x14ac:dyDescent="0.25">
      <c r="A934" s="1">
        <v>41428</v>
      </c>
      <c r="B934" t="s">
        <v>58</v>
      </c>
      <c r="C934" t="s">
        <v>29</v>
      </c>
      <c r="D934" t="s">
        <v>61</v>
      </c>
      <c r="E934">
        <v>0</v>
      </c>
    </row>
    <row r="935" spans="1:5" x14ac:dyDescent="0.25">
      <c r="A935" s="1">
        <v>41428</v>
      </c>
      <c r="B935" t="s">
        <v>58</v>
      </c>
      <c r="C935" t="s">
        <v>29</v>
      </c>
      <c r="D935" t="s">
        <v>34</v>
      </c>
      <c r="E935">
        <v>0.05</v>
      </c>
    </row>
    <row r="936" spans="1:5" x14ac:dyDescent="0.25">
      <c r="A936" s="1">
        <v>41428</v>
      </c>
      <c r="B936" t="s">
        <v>58</v>
      </c>
      <c r="C936" t="s">
        <v>29</v>
      </c>
      <c r="D936" t="s">
        <v>34</v>
      </c>
      <c r="E936">
        <v>0.01</v>
      </c>
    </row>
    <row r="937" spans="1:5" x14ac:dyDescent="0.25">
      <c r="A937" s="1">
        <v>41428</v>
      </c>
      <c r="B937" t="s">
        <v>58</v>
      </c>
      <c r="C937" t="s">
        <v>29</v>
      </c>
      <c r="D937" t="s">
        <v>35</v>
      </c>
      <c r="E937">
        <v>0.02</v>
      </c>
    </row>
    <row r="938" spans="1:5" x14ac:dyDescent="0.25">
      <c r="A938" s="1">
        <v>41428</v>
      </c>
      <c r="B938" t="s">
        <v>58</v>
      </c>
      <c r="C938" t="s">
        <v>29</v>
      </c>
      <c r="D938" t="s">
        <v>38</v>
      </c>
      <c r="E938">
        <v>0.01</v>
      </c>
    </row>
    <row r="939" spans="1:5" x14ac:dyDescent="0.25">
      <c r="A939" s="1">
        <v>41428</v>
      </c>
      <c r="B939" t="s">
        <v>58</v>
      </c>
      <c r="C939" t="s">
        <v>29</v>
      </c>
      <c r="D939" t="s">
        <v>38</v>
      </c>
      <c r="E939">
        <v>0.01</v>
      </c>
    </row>
    <row r="940" spans="1:5" x14ac:dyDescent="0.25">
      <c r="A940" s="1">
        <v>41428</v>
      </c>
      <c r="B940" t="s">
        <v>58</v>
      </c>
      <c r="C940" t="s">
        <v>29</v>
      </c>
      <c r="D940" t="s">
        <v>38</v>
      </c>
      <c r="E940">
        <v>0.04</v>
      </c>
    </row>
    <row r="941" spans="1:5" x14ac:dyDescent="0.25">
      <c r="A941" s="1">
        <v>41428</v>
      </c>
      <c r="B941" t="s">
        <v>58</v>
      </c>
      <c r="C941" t="s">
        <v>29</v>
      </c>
      <c r="D941" t="s">
        <v>39</v>
      </c>
      <c r="E941">
        <v>0.02</v>
      </c>
    </row>
    <row r="942" spans="1:5" x14ac:dyDescent="0.25">
      <c r="A942" s="1">
        <v>41428</v>
      </c>
      <c r="B942" t="s">
        <v>58</v>
      </c>
      <c r="C942" t="s">
        <v>29</v>
      </c>
      <c r="D942" t="s">
        <v>38</v>
      </c>
      <c r="E942">
        <v>0.01</v>
      </c>
    </row>
    <row r="943" spans="1:5" x14ac:dyDescent="0.25">
      <c r="A943" s="1">
        <v>41428</v>
      </c>
      <c r="B943" t="s">
        <v>58</v>
      </c>
      <c r="C943" t="s">
        <v>29</v>
      </c>
      <c r="D943" t="s">
        <v>38</v>
      </c>
      <c r="E943">
        <v>0.02</v>
      </c>
    </row>
    <row r="944" spans="1:5" x14ac:dyDescent="0.25">
      <c r="A944" s="1">
        <v>41428</v>
      </c>
      <c r="B944" t="s">
        <v>58</v>
      </c>
      <c r="C944" t="s">
        <v>29</v>
      </c>
      <c r="D944" t="s">
        <v>69</v>
      </c>
      <c r="E944">
        <v>0</v>
      </c>
    </row>
    <row r="945" spans="1:5" x14ac:dyDescent="0.25">
      <c r="A945" s="1">
        <v>41428</v>
      </c>
      <c r="B945" t="s">
        <v>58</v>
      </c>
      <c r="C945" t="s">
        <v>29</v>
      </c>
      <c r="D945" t="s">
        <v>40</v>
      </c>
      <c r="E945">
        <v>0.02</v>
      </c>
    </row>
    <row r="946" spans="1:5" x14ac:dyDescent="0.25">
      <c r="A946" s="1">
        <v>41428</v>
      </c>
      <c r="B946" t="s">
        <v>58</v>
      </c>
      <c r="C946" t="s">
        <v>29</v>
      </c>
      <c r="D946" t="s">
        <v>41</v>
      </c>
      <c r="E946">
        <v>0</v>
      </c>
    </row>
    <row r="947" spans="1:5" x14ac:dyDescent="0.25">
      <c r="A947" s="1">
        <v>41428</v>
      </c>
      <c r="B947" t="s">
        <v>58</v>
      </c>
      <c r="C947" t="s">
        <v>29</v>
      </c>
      <c r="D947" t="s">
        <v>42</v>
      </c>
      <c r="E947">
        <v>0.11</v>
      </c>
    </row>
    <row r="948" spans="1:5" x14ac:dyDescent="0.25">
      <c r="A948" s="1">
        <v>41428</v>
      </c>
      <c r="B948" t="s">
        <v>58</v>
      </c>
      <c r="C948" t="s">
        <v>29</v>
      </c>
      <c r="D948" t="s">
        <v>42</v>
      </c>
      <c r="E948">
        <v>0.01</v>
      </c>
    </row>
    <row r="949" spans="1:5" x14ac:dyDescent="0.25">
      <c r="A949" s="1">
        <v>41428</v>
      </c>
      <c r="B949" t="s">
        <v>58</v>
      </c>
      <c r="C949" t="s">
        <v>29</v>
      </c>
      <c r="D949" t="s">
        <v>43</v>
      </c>
      <c r="E949">
        <v>0.04</v>
      </c>
    </row>
    <row r="950" spans="1:5" x14ac:dyDescent="0.25">
      <c r="A950" s="1">
        <v>41428</v>
      </c>
      <c r="B950" t="s">
        <v>58</v>
      </c>
      <c r="C950" t="s">
        <v>29</v>
      </c>
      <c r="D950" t="s">
        <v>44</v>
      </c>
      <c r="E950">
        <v>0.04</v>
      </c>
    </row>
    <row r="951" spans="1:5" x14ac:dyDescent="0.25">
      <c r="A951" s="1">
        <v>41429</v>
      </c>
      <c r="B951" t="s">
        <v>59</v>
      </c>
      <c r="C951" t="s">
        <v>29</v>
      </c>
      <c r="D951" t="s">
        <v>31</v>
      </c>
      <c r="E951">
        <v>0</v>
      </c>
    </row>
    <row r="952" spans="1:5" x14ac:dyDescent="0.25">
      <c r="A952" s="1">
        <v>41429</v>
      </c>
      <c r="B952" t="s">
        <v>59</v>
      </c>
      <c r="C952" t="s">
        <v>29</v>
      </c>
      <c r="D952" t="s">
        <v>32</v>
      </c>
      <c r="E952">
        <v>0</v>
      </c>
    </row>
    <row r="953" spans="1:5" x14ac:dyDescent="0.25">
      <c r="A953" s="1">
        <v>41429</v>
      </c>
      <c r="B953" t="s">
        <v>59</v>
      </c>
      <c r="C953" t="s">
        <v>29</v>
      </c>
      <c r="D953" t="s">
        <v>31</v>
      </c>
      <c r="E953">
        <v>0.01</v>
      </c>
    </row>
    <row r="954" spans="1:5" x14ac:dyDescent="0.25">
      <c r="A954" s="1">
        <v>41429</v>
      </c>
      <c r="B954" t="s">
        <v>59</v>
      </c>
      <c r="C954" t="s">
        <v>29</v>
      </c>
      <c r="D954" t="s">
        <v>50</v>
      </c>
      <c r="E954">
        <v>0.02</v>
      </c>
    </row>
    <row r="955" spans="1:5" x14ac:dyDescent="0.25">
      <c r="A955" s="1">
        <v>41429</v>
      </c>
      <c r="B955" t="s">
        <v>59</v>
      </c>
      <c r="C955" t="s">
        <v>29</v>
      </c>
      <c r="D955" t="s">
        <v>51</v>
      </c>
      <c r="E955">
        <v>0.06</v>
      </c>
    </row>
    <row r="956" spans="1:5" x14ac:dyDescent="0.25">
      <c r="A956" s="1">
        <v>41429</v>
      </c>
      <c r="B956" t="s">
        <v>59</v>
      </c>
      <c r="C956" t="s">
        <v>29</v>
      </c>
      <c r="D956" t="s">
        <v>39</v>
      </c>
      <c r="E956">
        <v>0.05</v>
      </c>
    </row>
    <row r="957" spans="1:5" x14ac:dyDescent="0.25">
      <c r="A957" s="1">
        <v>41429</v>
      </c>
      <c r="B957" t="s">
        <v>59</v>
      </c>
      <c r="C957" t="s">
        <v>29</v>
      </c>
      <c r="D957" t="s">
        <v>50</v>
      </c>
      <c r="E957">
        <v>0</v>
      </c>
    </row>
    <row r="958" spans="1:5" x14ac:dyDescent="0.25">
      <c r="A958" s="1">
        <v>41429</v>
      </c>
      <c r="B958" t="s">
        <v>59</v>
      </c>
      <c r="C958" t="s">
        <v>29</v>
      </c>
      <c r="D958" t="s">
        <v>42</v>
      </c>
      <c r="E958">
        <v>0</v>
      </c>
    </row>
    <row r="959" spans="1:5" x14ac:dyDescent="0.25">
      <c r="A959" s="1">
        <v>41429</v>
      </c>
      <c r="B959" t="s">
        <v>59</v>
      </c>
      <c r="C959" t="s">
        <v>29</v>
      </c>
      <c r="D959" t="s">
        <v>42</v>
      </c>
      <c r="E959">
        <v>0.03</v>
      </c>
    </row>
    <row r="960" spans="1:5" x14ac:dyDescent="0.25">
      <c r="A960" s="1">
        <v>41429</v>
      </c>
      <c r="B960" t="s">
        <v>59</v>
      </c>
      <c r="C960" t="s">
        <v>29</v>
      </c>
      <c r="D960" t="s">
        <v>31</v>
      </c>
      <c r="E960">
        <v>0.01</v>
      </c>
    </row>
    <row r="961" spans="1:5" x14ac:dyDescent="0.25">
      <c r="A961" s="1">
        <v>41429</v>
      </c>
      <c r="B961" t="s">
        <v>59</v>
      </c>
      <c r="C961" t="s">
        <v>29</v>
      </c>
      <c r="D961" t="s">
        <v>41</v>
      </c>
      <c r="E961">
        <v>0.01</v>
      </c>
    </row>
    <row r="962" spans="1:5" x14ac:dyDescent="0.25">
      <c r="A962" s="1">
        <v>41429</v>
      </c>
      <c r="B962" t="s">
        <v>59</v>
      </c>
      <c r="C962" t="s">
        <v>29</v>
      </c>
      <c r="D962" t="s">
        <v>35</v>
      </c>
      <c r="E962">
        <v>0.03</v>
      </c>
    </row>
    <row r="963" spans="1:5" x14ac:dyDescent="0.25">
      <c r="A963" s="1">
        <v>41429</v>
      </c>
      <c r="B963" t="s">
        <v>59</v>
      </c>
      <c r="C963" t="s">
        <v>29</v>
      </c>
      <c r="D963" t="s">
        <v>37</v>
      </c>
      <c r="E963">
        <v>0.02</v>
      </c>
    </row>
    <row r="964" spans="1:5" x14ac:dyDescent="0.25">
      <c r="A964" s="1">
        <v>41429</v>
      </c>
      <c r="B964" t="s">
        <v>59</v>
      </c>
      <c r="C964" t="s">
        <v>29</v>
      </c>
      <c r="D964" t="s">
        <v>69</v>
      </c>
      <c r="E964">
        <v>0.05</v>
      </c>
    </row>
    <row r="965" spans="1:5" x14ac:dyDescent="0.25">
      <c r="A965" s="1">
        <v>41429</v>
      </c>
      <c r="B965" t="s">
        <v>59</v>
      </c>
      <c r="C965" t="s">
        <v>29</v>
      </c>
      <c r="D965" t="s">
        <v>34</v>
      </c>
      <c r="E965">
        <v>0.04</v>
      </c>
    </row>
    <row r="966" spans="1:5" x14ac:dyDescent="0.25">
      <c r="A966" s="1">
        <v>41429</v>
      </c>
      <c r="B966" t="s">
        <v>59</v>
      </c>
      <c r="C966" t="s">
        <v>29</v>
      </c>
      <c r="D966" t="s">
        <v>35</v>
      </c>
      <c r="E966">
        <v>0.02</v>
      </c>
    </row>
    <row r="967" spans="1:5" x14ac:dyDescent="0.25">
      <c r="A967" s="1">
        <v>41429</v>
      </c>
      <c r="B967" t="s">
        <v>59</v>
      </c>
      <c r="C967" t="s">
        <v>29</v>
      </c>
      <c r="D967" t="s">
        <v>35</v>
      </c>
      <c r="E967">
        <v>0.02</v>
      </c>
    </row>
    <row r="968" spans="1:5" x14ac:dyDescent="0.25">
      <c r="A968" s="1">
        <v>41429</v>
      </c>
      <c r="B968" t="s">
        <v>59</v>
      </c>
      <c r="C968" t="s">
        <v>29</v>
      </c>
      <c r="D968" t="s">
        <v>37</v>
      </c>
      <c r="E968">
        <v>0.04</v>
      </c>
    </row>
    <row r="969" spans="1:5" x14ac:dyDescent="0.25">
      <c r="A969" s="1">
        <v>41429</v>
      </c>
      <c r="B969" t="s">
        <v>59</v>
      </c>
      <c r="C969" t="s">
        <v>29</v>
      </c>
      <c r="D969" t="s">
        <v>39</v>
      </c>
      <c r="E969">
        <v>0.03</v>
      </c>
    </row>
    <row r="970" spans="1:5" x14ac:dyDescent="0.25">
      <c r="A970" s="1">
        <v>41429</v>
      </c>
      <c r="B970" t="s">
        <v>59</v>
      </c>
      <c r="C970" t="s">
        <v>29</v>
      </c>
      <c r="D970" t="s">
        <v>69</v>
      </c>
      <c r="E970">
        <v>0.03</v>
      </c>
    </row>
    <row r="971" spans="1:5" x14ac:dyDescent="0.25">
      <c r="A971" s="1">
        <v>41429</v>
      </c>
      <c r="B971" t="s">
        <v>59</v>
      </c>
      <c r="C971" t="s">
        <v>29</v>
      </c>
      <c r="D971" t="s">
        <v>41</v>
      </c>
      <c r="E971">
        <v>0.03</v>
      </c>
    </row>
    <row r="972" spans="1:5" x14ac:dyDescent="0.25">
      <c r="A972" s="1">
        <v>41429</v>
      </c>
      <c r="B972" t="s">
        <v>59</v>
      </c>
      <c r="C972" t="s">
        <v>29</v>
      </c>
      <c r="D972" t="s">
        <v>47</v>
      </c>
      <c r="E972">
        <v>0.13</v>
      </c>
    </row>
    <row r="973" spans="1:5" x14ac:dyDescent="0.25">
      <c r="A973" s="1">
        <v>41429</v>
      </c>
      <c r="B973" t="s">
        <v>59</v>
      </c>
      <c r="C973" t="s">
        <v>29</v>
      </c>
      <c r="D973" t="s">
        <v>43</v>
      </c>
      <c r="E973">
        <v>0.03</v>
      </c>
    </row>
    <row r="974" spans="1:5" x14ac:dyDescent="0.25">
      <c r="A974" s="1">
        <v>41429</v>
      </c>
      <c r="B974" t="s">
        <v>59</v>
      </c>
      <c r="C974" t="s">
        <v>29</v>
      </c>
      <c r="D974" t="s">
        <v>69</v>
      </c>
      <c r="E974">
        <v>7.0000000000000007E-2</v>
      </c>
    </row>
    <row r="975" spans="1:5" x14ac:dyDescent="0.25">
      <c r="A975" s="1">
        <v>41429</v>
      </c>
      <c r="B975" t="s">
        <v>59</v>
      </c>
      <c r="C975" t="s">
        <v>29</v>
      </c>
      <c r="D975" t="s">
        <v>40</v>
      </c>
      <c r="E975">
        <v>0</v>
      </c>
    </row>
    <row r="976" spans="1:5" x14ac:dyDescent="0.25">
      <c r="A976" s="1">
        <v>41429</v>
      </c>
      <c r="B976" t="s">
        <v>59</v>
      </c>
      <c r="C976" t="s">
        <v>29</v>
      </c>
      <c r="D976" t="s">
        <v>48</v>
      </c>
      <c r="E976">
        <v>0.03</v>
      </c>
    </row>
    <row r="977" spans="1:5" x14ac:dyDescent="0.25">
      <c r="A977" s="1">
        <v>41430</v>
      </c>
      <c r="B977" t="s">
        <v>30</v>
      </c>
      <c r="C977" t="s">
        <v>29</v>
      </c>
      <c r="D977" t="s">
        <v>50</v>
      </c>
      <c r="E977">
        <v>0.05</v>
      </c>
    </row>
    <row r="978" spans="1:5" x14ac:dyDescent="0.25">
      <c r="A978" s="1">
        <v>41430</v>
      </c>
      <c r="B978" t="s">
        <v>30</v>
      </c>
      <c r="C978" t="s">
        <v>29</v>
      </c>
      <c r="D978" t="s">
        <v>50</v>
      </c>
      <c r="E978">
        <v>0.05</v>
      </c>
    </row>
    <row r="979" spans="1:5" x14ac:dyDescent="0.25">
      <c r="A979" s="1">
        <v>41430</v>
      </c>
      <c r="B979" t="s">
        <v>30</v>
      </c>
      <c r="C979" t="s">
        <v>29</v>
      </c>
      <c r="D979" t="s">
        <v>31</v>
      </c>
      <c r="E979">
        <v>0.05</v>
      </c>
    </row>
    <row r="980" spans="1:5" x14ac:dyDescent="0.25">
      <c r="A980" s="1">
        <v>41430</v>
      </c>
      <c r="B980" t="s">
        <v>30</v>
      </c>
      <c r="C980" t="s">
        <v>29</v>
      </c>
      <c r="D980" t="s">
        <v>31</v>
      </c>
      <c r="E980">
        <v>7.0000000000000007E-2</v>
      </c>
    </row>
    <row r="981" spans="1:5" x14ac:dyDescent="0.25">
      <c r="A981" s="1">
        <v>41430</v>
      </c>
      <c r="B981" t="s">
        <v>30</v>
      </c>
      <c r="C981" t="s">
        <v>29</v>
      </c>
      <c r="D981" t="s">
        <v>39</v>
      </c>
      <c r="E981">
        <v>7.0000000000000007E-2</v>
      </c>
    </row>
    <row r="982" spans="1:5" x14ac:dyDescent="0.25">
      <c r="A982" s="1">
        <v>41430</v>
      </c>
      <c r="B982" t="s">
        <v>30</v>
      </c>
      <c r="C982" t="s">
        <v>29</v>
      </c>
      <c r="D982" t="s">
        <v>36</v>
      </c>
      <c r="E982">
        <v>0.1</v>
      </c>
    </row>
    <row r="983" spans="1:5" x14ac:dyDescent="0.25">
      <c r="A983" s="1">
        <v>41430</v>
      </c>
      <c r="B983" t="s">
        <v>30</v>
      </c>
      <c r="C983" t="s">
        <v>29</v>
      </c>
      <c r="D983" t="s">
        <v>69</v>
      </c>
      <c r="E983">
        <v>0.04</v>
      </c>
    </row>
    <row r="984" spans="1:5" x14ac:dyDescent="0.25">
      <c r="A984" s="1">
        <v>41430</v>
      </c>
      <c r="B984" t="s">
        <v>30</v>
      </c>
      <c r="C984" t="s">
        <v>29</v>
      </c>
      <c r="D984" t="s">
        <v>42</v>
      </c>
      <c r="E984">
        <v>0.03</v>
      </c>
    </row>
    <row r="985" spans="1:5" x14ac:dyDescent="0.25">
      <c r="A985" s="1">
        <v>41430</v>
      </c>
      <c r="B985" t="s">
        <v>30</v>
      </c>
      <c r="C985" t="s">
        <v>29</v>
      </c>
      <c r="D985" t="s">
        <v>42</v>
      </c>
      <c r="E985">
        <v>0.02</v>
      </c>
    </row>
    <row r="986" spans="1:5" x14ac:dyDescent="0.25">
      <c r="A986" s="1">
        <v>41430</v>
      </c>
      <c r="B986" t="s">
        <v>30</v>
      </c>
      <c r="C986" t="s">
        <v>29</v>
      </c>
      <c r="D986" t="s">
        <v>31</v>
      </c>
      <c r="E986">
        <v>0.01</v>
      </c>
    </row>
    <row r="987" spans="1:5" x14ac:dyDescent="0.25">
      <c r="A987" s="1">
        <v>41430</v>
      </c>
      <c r="B987" t="s">
        <v>30</v>
      </c>
      <c r="C987" t="s">
        <v>29</v>
      </c>
      <c r="D987" t="s">
        <v>41</v>
      </c>
      <c r="E987">
        <v>0</v>
      </c>
    </row>
    <row r="988" spans="1:5" x14ac:dyDescent="0.25">
      <c r="A988" s="1">
        <v>41430</v>
      </c>
      <c r="B988" t="s">
        <v>30</v>
      </c>
      <c r="C988" t="s">
        <v>29</v>
      </c>
      <c r="D988" t="s">
        <v>41</v>
      </c>
      <c r="E988">
        <v>0.02</v>
      </c>
    </row>
    <row r="989" spans="1:5" x14ac:dyDescent="0.25">
      <c r="A989" s="1">
        <v>41430</v>
      </c>
      <c r="B989" t="s">
        <v>30</v>
      </c>
      <c r="C989" t="s">
        <v>29</v>
      </c>
      <c r="D989" t="s">
        <v>34</v>
      </c>
      <c r="E989">
        <v>0.02</v>
      </c>
    </row>
    <row r="990" spans="1:5" x14ac:dyDescent="0.25">
      <c r="A990" s="1">
        <v>41430</v>
      </c>
      <c r="B990" t="s">
        <v>30</v>
      </c>
      <c r="C990" t="s">
        <v>29</v>
      </c>
      <c r="D990" t="s">
        <v>35</v>
      </c>
      <c r="E990">
        <v>0.05</v>
      </c>
    </row>
    <row r="991" spans="1:5" x14ac:dyDescent="0.25">
      <c r="A991" s="1">
        <v>41430</v>
      </c>
      <c r="B991" t="s">
        <v>30</v>
      </c>
      <c r="C991" t="s">
        <v>29</v>
      </c>
      <c r="D991" t="s">
        <v>34</v>
      </c>
      <c r="E991">
        <v>0</v>
      </c>
    </row>
    <row r="992" spans="1:5" x14ac:dyDescent="0.25">
      <c r="A992" s="1">
        <v>41430</v>
      </c>
      <c r="B992" t="s">
        <v>30</v>
      </c>
      <c r="C992" t="s">
        <v>29</v>
      </c>
      <c r="D992" t="s">
        <v>34</v>
      </c>
      <c r="E992">
        <v>0</v>
      </c>
    </row>
    <row r="993" spans="1:5" x14ac:dyDescent="0.25">
      <c r="A993" s="1">
        <v>41430</v>
      </c>
      <c r="B993" t="s">
        <v>30</v>
      </c>
      <c r="C993" t="s">
        <v>29</v>
      </c>
      <c r="D993" t="s">
        <v>34</v>
      </c>
      <c r="E993">
        <v>0</v>
      </c>
    </row>
    <row r="994" spans="1:5" x14ac:dyDescent="0.25">
      <c r="A994" s="1">
        <v>41430</v>
      </c>
      <c r="B994" t="s">
        <v>30</v>
      </c>
      <c r="C994" t="s">
        <v>29</v>
      </c>
      <c r="D994" t="s">
        <v>41</v>
      </c>
      <c r="E994">
        <v>0.01</v>
      </c>
    </row>
    <row r="995" spans="1:5" x14ac:dyDescent="0.25">
      <c r="A995" s="1">
        <v>41430</v>
      </c>
      <c r="B995" t="s">
        <v>30</v>
      </c>
      <c r="C995" t="s">
        <v>29</v>
      </c>
      <c r="D995" t="s">
        <v>69</v>
      </c>
      <c r="E995">
        <v>0.02</v>
      </c>
    </row>
    <row r="996" spans="1:5" x14ac:dyDescent="0.25">
      <c r="A996" s="1">
        <v>41430</v>
      </c>
      <c r="B996" t="s">
        <v>30</v>
      </c>
      <c r="C996" t="s">
        <v>29</v>
      </c>
      <c r="D996" t="s">
        <v>35</v>
      </c>
      <c r="E996">
        <v>0</v>
      </c>
    </row>
    <row r="997" spans="1:5" x14ac:dyDescent="0.25">
      <c r="A997" s="1">
        <v>41430</v>
      </c>
      <c r="B997" t="s">
        <v>30</v>
      </c>
      <c r="C997" t="s">
        <v>29</v>
      </c>
      <c r="D997" t="s">
        <v>35</v>
      </c>
      <c r="E997">
        <v>0</v>
      </c>
    </row>
    <row r="998" spans="1:5" x14ac:dyDescent="0.25">
      <c r="A998" s="1">
        <v>41430</v>
      </c>
      <c r="B998" t="s">
        <v>30</v>
      </c>
      <c r="C998" t="s">
        <v>29</v>
      </c>
      <c r="D998" t="s">
        <v>35</v>
      </c>
      <c r="E998">
        <v>0</v>
      </c>
    </row>
    <row r="999" spans="1:5" x14ac:dyDescent="0.25">
      <c r="A999" s="1">
        <v>41430</v>
      </c>
      <c r="B999" t="s">
        <v>30</v>
      </c>
      <c r="C999" t="s">
        <v>29</v>
      </c>
      <c r="D999" t="s">
        <v>36</v>
      </c>
      <c r="E999">
        <v>0.05</v>
      </c>
    </row>
    <row r="1000" spans="1:5" x14ac:dyDescent="0.25">
      <c r="A1000" s="1">
        <v>41430</v>
      </c>
      <c r="B1000" t="s">
        <v>30</v>
      </c>
      <c r="C1000" t="s">
        <v>29</v>
      </c>
      <c r="D1000" t="s">
        <v>37</v>
      </c>
      <c r="E1000">
        <v>0.04</v>
      </c>
    </row>
    <row r="1001" spans="1:5" x14ac:dyDescent="0.25">
      <c r="A1001" s="1">
        <v>41430</v>
      </c>
      <c r="B1001" t="s">
        <v>30</v>
      </c>
      <c r="C1001" t="s">
        <v>29</v>
      </c>
      <c r="D1001" t="s">
        <v>38</v>
      </c>
      <c r="E1001">
        <v>0.01</v>
      </c>
    </row>
    <row r="1002" spans="1:5" x14ac:dyDescent="0.25">
      <c r="A1002" s="1">
        <v>41430</v>
      </c>
      <c r="B1002" t="s">
        <v>30</v>
      </c>
      <c r="C1002" t="s">
        <v>29</v>
      </c>
      <c r="D1002" t="s">
        <v>38</v>
      </c>
      <c r="E1002">
        <v>0.02</v>
      </c>
    </row>
    <row r="1003" spans="1:5" x14ac:dyDescent="0.25">
      <c r="A1003" s="1">
        <v>41430</v>
      </c>
      <c r="B1003" t="s">
        <v>30</v>
      </c>
      <c r="C1003" t="s">
        <v>29</v>
      </c>
      <c r="D1003" t="s">
        <v>39</v>
      </c>
      <c r="E1003">
        <v>0</v>
      </c>
    </row>
    <row r="1004" spans="1:5" x14ac:dyDescent="0.25">
      <c r="A1004" s="1">
        <v>41430</v>
      </c>
      <c r="B1004" t="s">
        <v>30</v>
      </c>
      <c r="C1004" t="s">
        <v>29</v>
      </c>
      <c r="D1004" t="s">
        <v>38</v>
      </c>
      <c r="E1004">
        <v>0.02</v>
      </c>
    </row>
    <row r="1005" spans="1:5" x14ac:dyDescent="0.25">
      <c r="A1005" s="1">
        <v>41430</v>
      </c>
      <c r="B1005" t="s">
        <v>30</v>
      </c>
      <c r="C1005" t="s">
        <v>29</v>
      </c>
      <c r="D1005" t="s">
        <v>38</v>
      </c>
      <c r="E1005">
        <v>0</v>
      </c>
    </row>
    <row r="1006" spans="1:5" x14ac:dyDescent="0.25">
      <c r="A1006" s="1">
        <v>41430</v>
      </c>
      <c r="B1006" t="s">
        <v>30</v>
      </c>
      <c r="C1006" t="s">
        <v>29</v>
      </c>
      <c r="D1006" t="s">
        <v>38</v>
      </c>
      <c r="E1006">
        <v>0</v>
      </c>
    </row>
    <row r="1007" spans="1:5" x14ac:dyDescent="0.25">
      <c r="A1007" s="1">
        <v>41430</v>
      </c>
      <c r="B1007" t="s">
        <v>30</v>
      </c>
      <c r="C1007" t="s">
        <v>29</v>
      </c>
      <c r="D1007" t="s">
        <v>40</v>
      </c>
      <c r="E1007">
        <v>0.02</v>
      </c>
    </row>
    <row r="1008" spans="1:5" x14ac:dyDescent="0.25">
      <c r="A1008" s="1">
        <v>41430</v>
      </c>
      <c r="B1008" t="s">
        <v>30</v>
      </c>
      <c r="C1008" t="s">
        <v>29</v>
      </c>
      <c r="D1008" t="s">
        <v>40</v>
      </c>
      <c r="E1008">
        <v>0.01</v>
      </c>
    </row>
    <row r="1009" spans="1:5" x14ac:dyDescent="0.25">
      <c r="A1009" s="1">
        <v>41430</v>
      </c>
      <c r="B1009" t="s">
        <v>30</v>
      </c>
      <c r="C1009" t="s">
        <v>29</v>
      </c>
      <c r="D1009" t="s">
        <v>42</v>
      </c>
      <c r="E1009">
        <v>0</v>
      </c>
    </row>
    <row r="1010" spans="1:5" x14ac:dyDescent="0.25">
      <c r="A1010" s="1">
        <v>41430</v>
      </c>
      <c r="B1010" t="s">
        <v>30</v>
      </c>
      <c r="C1010" t="s">
        <v>29</v>
      </c>
      <c r="D1010" t="s">
        <v>43</v>
      </c>
      <c r="E1010">
        <v>0.05</v>
      </c>
    </row>
    <row r="1011" spans="1:5" x14ac:dyDescent="0.25">
      <c r="A1011" s="1">
        <v>41430</v>
      </c>
      <c r="B1011" t="s">
        <v>30</v>
      </c>
      <c r="C1011" t="s">
        <v>29</v>
      </c>
      <c r="D1011" t="s">
        <v>43</v>
      </c>
      <c r="E1011">
        <v>0.17</v>
      </c>
    </row>
    <row r="1012" spans="1:5" x14ac:dyDescent="0.25">
      <c r="A1012" s="1">
        <v>41430</v>
      </c>
      <c r="B1012" t="s">
        <v>30</v>
      </c>
      <c r="C1012" t="s">
        <v>29</v>
      </c>
      <c r="D1012" t="s">
        <v>44</v>
      </c>
      <c r="E1012">
        <v>0.04</v>
      </c>
    </row>
    <row r="1013" spans="1:5" x14ac:dyDescent="0.25">
      <c r="A1013" s="1">
        <v>41430</v>
      </c>
      <c r="B1013" t="s">
        <v>30</v>
      </c>
      <c r="C1013" t="s">
        <v>29</v>
      </c>
      <c r="D1013" t="s">
        <v>48</v>
      </c>
      <c r="E1013">
        <v>0.01</v>
      </c>
    </row>
    <row r="1014" spans="1:5" x14ac:dyDescent="0.25">
      <c r="A1014" s="1">
        <v>41431</v>
      </c>
      <c r="B1014" t="s">
        <v>46</v>
      </c>
      <c r="C1014" t="s">
        <v>29</v>
      </c>
      <c r="D1014" t="s">
        <v>31</v>
      </c>
      <c r="E1014">
        <v>0.03</v>
      </c>
    </row>
    <row r="1015" spans="1:5" x14ac:dyDescent="0.25">
      <c r="A1015" s="1">
        <v>41431</v>
      </c>
      <c r="B1015" t="s">
        <v>46</v>
      </c>
      <c r="C1015" t="s">
        <v>29</v>
      </c>
      <c r="D1015" t="s">
        <v>31</v>
      </c>
      <c r="E1015">
        <v>0.04</v>
      </c>
    </row>
    <row r="1016" spans="1:5" x14ac:dyDescent="0.25">
      <c r="A1016" s="1">
        <v>41431</v>
      </c>
      <c r="B1016" t="s">
        <v>46</v>
      </c>
      <c r="C1016" t="s">
        <v>29</v>
      </c>
      <c r="D1016" t="s">
        <v>31</v>
      </c>
      <c r="E1016">
        <v>0.05</v>
      </c>
    </row>
    <row r="1017" spans="1:5" x14ac:dyDescent="0.25">
      <c r="A1017" s="1">
        <v>41431</v>
      </c>
      <c r="B1017" t="s">
        <v>46</v>
      </c>
      <c r="C1017" t="s">
        <v>29</v>
      </c>
      <c r="D1017" t="s">
        <v>39</v>
      </c>
      <c r="E1017">
        <v>0.02</v>
      </c>
    </row>
    <row r="1018" spans="1:5" x14ac:dyDescent="0.25">
      <c r="A1018" s="1">
        <v>41431</v>
      </c>
      <c r="B1018" t="s">
        <v>46</v>
      </c>
      <c r="C1018" t="s">
        <v>29</v>
      </c>
      <c r="D1018" t="s">
        <v>36</v>
      </c>
      <c r="E1018">
        <v>0.01</v>
      </c>
    </row>
    <row r="1019" spans="1:5" x14ac:dyDescent="0.25">
      <c r="A1019" s="1">
        <v>41431</v>
      </c>
      <c r="B1019" t="s">
        <v>46</v>
      </c>
      <c r="C1019" t="s">
        <v>29</v>
      </c>
      <c r="D1019" t="s">
        <v>50</v>
      </c>
      <c r="E1019">
        <v>0.02</v>
      </c>
    </row>
    <row r="1020" spans="1:5" x14ac:dyDescent="0.25">
      <c r="A1020" s="1">
        <v>41431</v>
      </c>
      <c r="B1020" t="s">
        <v>46</v>
      </c>
      <c r="C1020" t="s">
        <v>29</v>
      </c>
      <c r="D1020" t="s">
        <v>50</v>
      </c>
      <c r="E1020">
        <v>0.01</v>
      </c>
    </row>
    <row r="1021" spans="1:5" x14ac:dyDescent="0.25">
      <c r="A1021" s="1">
        <v>41431</v>
      </c>
      <c r="B1021" t="s">
        <v>46</v>
      </c>
      <c r="C1021" t="s">
        <v>29</v>
      </c>
      <c r="D1021" t="s">
        <v>31</v>
      </c>
      <c r="E1021">
        <v>0.01</v>
      </c>
    </row>
    <row r="1022" spans="1:5" x14ac:dyDescent="0.25">
      <c r="A1022" s="1">
        <v>41431</v>
      </c>
      <c r="B1022" t="s">
        <v>46</v>
      </c>
      <c r="C1022" t="s">
        <v>29</v>
      </c>
      <c r="D1022" t="s">
        <v>42</v>
      </c>
      <c r="E1022">
        <v>0.03</v>
      </c>
    </row>
    <row r="1023" spans="1:5" x14ac:dyDescent="0.25">
      <c r="A1023" s="1">
        <v>41431</v>
      </c>
      <c r="B1023" t="s">
        <v>46</v>
      </c>
      <c r="C1023" t="s">
        <v>29</v>
      </c>
      <c r="D1023" t="s">
        <v>42</v>
      </c>
      <c r="E1023">
        <v>0</v>
      </c>
    </row>
    <row r="1024" spans="1:5" x14ac:dyDescent="0.25">
      <c r="A1024" s="1">
        <v>41431</v>
      </c>
      <c r="B1024" t="s">
        <v>46</v>
      </c>
      <c r="C1024" t="s">
        <v>29</v>
      </c>
      <c r="D1024" t="s">
        <v>31</v>
      </c>
      <c r="E1024">
        <v>0</v>
      </c>
    </row>
    <row r="1025" spans="1:5" x14ac:dyDescent="0.25">
      <c r="A1025" s="1">
        <v>41431</v>
      </c>
      <c r="B1025" t="s">
        <v>46</v>
      </c>
      <c r="C1025" t="s">
        <v>29</v>
      </c>
      <c r="D1025" t="s">
        <v>31</v>
      </c>
      <c r="E1025">
        <v>0</v>
      </c>
    </row>
    <row r="1026" spans="1:5" x14ac:dyDescent="0.25">
      <c r="A1026" s="1">
        <v>41431</v>
      </c>
      <c r="B1026" t="s">
        <v>46</v>
      </c>
      <c r="C1026" t="s">
        <v>29</v>
      </c>
      <c r="D1026" t="s">
        <v>31</v>
      </c>
      <c r="E1026">
        <v>0.01</v>
      </c>
    </row>
    <row r="1027" spans="1:5" x14ac:dyDescent="0.25">
      <c r="A1027" s="1">
        <v>41431</v>
      </c>
      <c r="B1027" t="s">
        <v>46</v>
      </c>
      <c r="C1027" t="s">
        <v>29</v>
      </c>
      <c r="D1027" t="s">
        <v>41</v>
      </c>
      <c r="E1027">
        <v>0.01</v>
      </c>
    </row>
    <row r="1028" spans="1:5" x14ac:dyDescent="0.25">
      <c r="A1028" s="1">
        <v>41431</v>
      </c>
      <c r="B1028" t="s">
        <v>46</v>
      </c>
      <c r="C1028" t="s">
        <v>29</v>
      </c>
      <c r="D1028" t="s">
        <v>34</v>
      </c>
      <c r="E1028">
        <v>0.01</v>
      </c>
    </row>
    <row r="1029" spans="1:5" x14ac:dyDescent="0.25">
      <c r="A1029" s="1">
        <v>41431</v>
      </c>
      <c r="B1029" t="s">
        <v>46</v>
      </c>
      <c r="C1029" t="s">
        <v>29</v>
      </c>
      <c r="D1029" t="s">
        <v>34</v>
      </c>
      <c r="E1029">
        <v>0.02</v>
      </c>
    </row>
    <row r="1030" spans="1:5" x14ac:dyDescent="0.25">
      <c r="A1030" s="1">
        <v>41431</v>
      </c>
      <c r="B1030" t="s">
        <v>46</v>
      </c>
      <c r="C1030" t="s">
        <v>29</v>
      </c>
      <c r="D1030" t="s">
        <v>35</v>
      </c>
      <c r="E1030">
        <v>0.01</v>
      </c>
    </row>
    <row r="1031" spans="1:5" x14ac:dyDescent="0.25">
      <c r="A1031" s="1">
        <v>41431</v>
      </c>
      <c r="B1031" t="s">
        <v>46</v>
      </c>
      <c r="C1031" t="s">
        <v>29</v>
      </c>
      <c r="D1031" t="s">
        <v>37</v>
      </c>
      <c r="E1031">
        <v>0.03</v>
      </c>
    </row>
    <row r="1032" spans="1:5" x14ac:dyDescent="0.25">
      <c r="A1032" s="1">
        <v>41431</v>
      </c>
      <c r="B1032" t="s">
        <v>46</v>
      </c>
      <c r="C1032" t="s">
        <v>29</v>
      </c>
      <c r="D1032" t="s">
        <v>37</v>
      </c>
      <c r="E1032">
        <v>0</v>
      </c>
    </row>
    <row r="1033" spans="1:5" x14ac:dyDescent="0.25">
      <c r="A1033" s="1">
        <v>41431</v>
      </c>
      <c r="B1033" t="s">
        <v>46</v>
      </c>
      <c r="C1033" t="s">
        <v>29</v>
      </c>
      <c r="D1033" t="s">
        <v>34</v>
      </c>
      <c r="E1033">
        <v>0</v>
      </c>
    </row>
    <row r="1034" spans="1:5" x14ac:dyDescent="0.25">
      <c r="A1034" s="1">
        <v>41431</v>
      </c>
      <c r="B1034" t="s">
        <v>46</v>
      </c>
      <c r="C1034" t="s">
        <v>29</v>
      </c>
      <c r="D1034" t="s">
        <v>34</v>
      </c>
      <c r="E1034">
        <v>0.06</v>
      </c>
    </row>
    <row r="1035" spans="1:5" x14ac:dyDescent="0.25">
      <c r="A1035" s="1">
        <v>41431</v>
      </c>
      <c r="B1035" t="s">
        <v>46</v>
      </c>
      <c r="C1035" t="s">
        <v>29</v>
      </c>
      <c r="D1035" t="s">
        <v>34</v>
      </c>
      <c r="E1035">
        <v>0.04</v>
      </c>
    </row>
    <row r="1036" spans="1:5" x14ac:dyDescent="0.25">
      <c r="A1036" s="1">
        <v>41431</v>
      </c>
      <c r="B1036" t="s">
        <v>46</v>
      </c>
      <c r="C1036" t="s">
        <v>29</v>
      </c>
      <c r="D1036" t="s">
        <v>35</v>
      </c>
      <c r="E1036">
        <v>0</v>
      </c>
    </row>
    <row r="1037" spans="1:5" x14ac:dyDescent="0.25">
      <c r="A1037" s="1">
        <v>41431</v>
      </c>
      <c r="B1037" t="s">
        <v>46</v>
      </c>
      <c r="C1037" t="s">
        <v>29</v>
      </c>
      <c r="D1037" t="s">
        <v>37</v>
      </c>
      <c r="E1037">
        <v>0.01</v>
      </c>
    </row>
    <row r="1038" spans="1:5" x14ac:dyDescent="0.25">
      <c r="A1038" s="1">
        <v>41431</v>
      </c>
      <c r="B1038" t="s">
        <v>46</v>
      </c>
      <c r="C1038" t="s">
        <v>29</v>
      </c>
      <c r="D1038" t="s">
        <v>37</v>
      </c>
      <c r="E1038">
        <v>0</v>
      </c>
    </row>
    <row r="1039" spans="1:5" x14ac:dyDescent="0.25">
      <c r="A1039" s="1">
        <v>41431</v>
      </c>
      <c r="B1039" t="s">
        <v>46</v>
      </c>
      <c r="C1039" t="s">
        <v>29</v>
      </c>
      <c r="D1039" t="s">
        <v>38</v>
      </c>
      <c r="E1039">
        <v>0</v>
      </c>
    </row>
    <row r="1040" spans="1:5" x14ac:dyDescent="0.25">
      <c r="A1040" s="1">
        <v>41431</v>
      </c>
      <c r="B1040" t="s">
        <v>46</v>
      </c>
      <c r="C1040" t="s">
        <v>29</v>
      </c>
      <c r="D1040" t="s">
        <v>38</v>
      </c>
      <c r="E1040">
        <v>0.02</v>
      </c>
    </row>
    <row r="1041" spans="1:5" x14ac:dyDescent="0.25">
      <c r="A1041" s="1">
        <v>41431</v>
      </c>
      <c r="B1041" t="s">
        <v>46</v>
      </c>
      <c r="C1041" t="s">
        <v>29</v>
      </c>
      <c r="D1041" t="s">
        <v>39</v>
      </c>
      <c r="E1041">
        <v>0</v>
      </c>
    </row>
    <row r="1042" spans="1:5" x14ac:dyDescent="0.25">
      <c r="A1042" s="1">
        <v>41431</v>
      </c>
      <c r="B1042" t="s">
        <v>46</v>
      </c>
      <c r="C1042" t="s">
        <v>29</v>
      </c>
      <c r="D1042" t="s">
        <v>38</v>
      </c>
      <c r="E1042">
        <v>0.01</v>
      </c>
    </row>
    <row r="1043" spans="1:5" x14ac:dyDescent="0.25">
      <c r="A1043" s="1">
        <v>41431</v>
      </c>
      <c r="B1043" t="s">
        <v>46</v>
      </c>
      <c r="C1043" t="s">
        <v>29</v>
      </c>
      <c r="D1043" t="s">
        <v>40</v>
      </c>
      <c r="E1043">
        <v>0.05</v>
      </c>
    </row>
    <row r="1044" spans="1:5" x14ac:dyDescent="0.25">
      <c r="A1044" s="1">
        <v>41431</v>
      </c>
      <c r="B1044" t="s">
        <v>46</v>
      </c>
      <c r="C1044" t="s">
        <v>29</v>
      </c>
      <c r="D1044" t="s">
        <v>69</v>
      </c>
      <c r="E1044">
        <v>0.02</v>
      </c>
    </row>
    <row r="1045" spans="1:5" x14ac:dyDescent="0.25">
      <c r="A1045" s="1">
        <v>41431</v>
      </c>
      <c r="B1045" t="s">
        <v>46</v>
      </c>
      <c r="C1045" t="s">
        <v>29</v>
      </c>
      <c r="D1045" t="s">
        <v>43</v>
      </c>
      <c r="E1045">
        <v>0.01</v>
      </c>
    </row>
    <row r="1046" spans="1:5" x14ac:dyDescent="0.25">
      <c r="A1046" s="1">
        <v>41431</v>
      </c>
      <c r="B1046" t="s">
        <v>46</v>
      </c>
      <c r="C1046" t="s">
        <v>29</v>
      </c>
      <c r="D1046" t="s">
        <v>44</v>
      </c>
      <c r="E1046">
        <v>0.02</v>
      </c>
    </row>
    <row r="1047" spans="1:5" x14ac:dyDescent="0.25">
      <c r="A1047" s="1">
        <v>41431</v>
      </c>
      <c r="B1047" t="s">
        <v>46</v>
      </c>
      <c r="C1047" t="s">
        <v>29</v>
      </c>
      <c r="D1047" t="s">
        <v>44</v>
      </c>
      <c r="E1047">
        <v>0.03</v>
      </c>
    </row>
    <row r="1048" spans="1:5" x14ac:dyDescent="0.25">
      <c r="A1048" s="1">
        <v>41431</v>
      </c>
      <c r="B1048" t="s">
        <v>46</v>
      </c>
      <c r="C1048" t="s">
        <v>29</v>
      </c>
      <c r="D1048" t="s">
        <v>69</v>
      </c>
      <c r="E1048">
        <v>0.02</v>
      </c>
    </row>
    <row r="1049" spans="1:5" x14ac:dyDescent="0.25">
      <c r="A1049" s="1">
        <v>41431</v>
      </c>
      <c r="B1049" t="s">
        <v>46</v>
      </c>
      <c r="C1049" t="s">
        <v>29</v>
      </c>
      <c r="D1049" t="s">
        <v>48</v>
      </c>
      <c r="E1049">
        <v>7.0000000000000007E-2</v>
      </c>
    </row>
    <row r="1050" spans="1:5" x14ac:dyDescent="0.25">
      <c r="A1050" s="1">
        <v>41432</v>
      </c>
      <c r="B1050" t="s">
        <v>49</v>
      </c>
      <c r="C1050" t="s">
        <v>29</v>
      </c>
      <c r="D1050" t="s">
        <v>31</v>
      </c>
      <c r="E1050">
        <v>0</v>
      </c>
    </row>
    <row r="1051" spans="1:5" x14ac:dyDescent="0.25">
      <c r="A1051" s="1">
        <v>41432</v>
      </c>
      <c r="B1051" t="s">
        <v>49</v>
      </c>
      <c r="C1051" t="s">
        <v>29</v>
      </c>
      <c r="D1051" t="s">
        <v>31</v>
      </c>
      <c r="E1051">
        <v>0.02</v>
      </c>
    </row>
    <row r="1052" spans="1:5" x14ac:dyDescent="0.25">
      <c r="A1052" s="1">
        <v>41432</v>
      </c>
      <c r="B1052" t="s">
        <v>49</v>
      </c>
      <c r="C1052" t="s">
        <v>29</v>
      </c>
      <c r="D1052" t="s">
        <v>51</v>
      </c>
      <c r="E1052">
        <v>0.06</v>
      </c>
    </row>
    <row r="1053" spans="1:5" x14ac:dyDescent="0.25">
      <c r="A1053" s="1">
        <v>41432</v>
      </c>
      <c r="B1053" t="s">
        <v>49</v>
      </c>
      <c r="C1053" t="s">
        <v>29</v>
      </c>
      <c r="D1053" t="s">
        <v>36</v>
      </c>
      <c r="E1053">
        <v>0</v>
      </c>
    </row>
    <row r="1054" spans="1:5" x14ac:dyDescent="0.25">
      <c r="A1054" s="1">
        <v>41432</v>
      </c>
      <c r="B1054" t="s">
        <v>49</v>
      </c>
      <c r="C1054" t="s">
        <v>29</v>
      </c>
      <c r="D1054" t="s">
        <v>31</v>
      </c>
      <c r="E1054">
        <v>0</v>
      </c>
    </row>
    <row r="1055" spans="1:5" x14ac:dyDescent="0.25">
      <c r="A1055" s="1">
        <v>41432</v>
      </c>
      <c r="B1055" t="s">
        <v>49</v>
      </c>
      <c r="C1055" t="s">
        <v>29</v>
      </c>
      <c r="D1055" t="s">
        <v>31</v>
      </c>
      <c r="E1055">
        <v>0.06</v>
      </c>
    </row>
    <row r="1056" spans="1:5" x14ac:dyDescent="0.25">
      <c r="A1056" s="1">
        <v>41432</v>
      </c>
      <c r="B1056" t="s">
        <v>49</v>
      </c>
      <c r="C1056" t="s">
        <v>29</v>
      </c>
      <c r="D1056" t="s">
        <v>31</v>
      </c>
      <c r="E1056">
        <v>0.05</v>
      </c>
    </row>
    <row r="1057" spans="1:5" x14ac:dyDescent="0.25">
      <c r="A1057" s="1">
        <v>41432</v>
      </c>
      <c r="B1057" t="s">
        <v>49</v>
      </c>
      <c r="C1057" t="s">
        <v>29</v>
      </c>
      <c r="D1057" t="s">
        <v>34</v>
      </c>
      <c r="E1057">
        <v>0.01</v>
      </c>
    </row>
    <row r="1058" spans="1:5" x14ac:dyDescent="0.25">
      <c r="A1058" s="1">
        <v>41432</v>
      </c>
      <c r="B1058" t="s">
        <v>49</v>
      </c>
      <c r="C1058" t="s">
        <v>29</v>
      </c>
      <c r="D1058" t="s">
        <v>35</v>
      </c>
      <c r="E1058">
        <v>0.01</v>
      </c>
    </row>
    <row r="1059" spans="1:5" x14ac:dyDescent="0.25">
      <c r="A1059" s="1">
        <v>41432</v>
      </c>
      <c r="B1059" t="s">
        <v>49</v>
      </c>
      <c r="C1059" t="s">
        <v>29</v>
      </c>
      <c r="D1059" t="s">
        <v>34</v>
      </c>
      <c r="E1059">
        <v>0.05</v>
      </c>
    </row>
    <row r="1060" spans="1:5" x14ac:dyDescent="0.25">
      <c r="A1060" s="1">
        <v>41432</v>
      </c>
      <c r="B1060" t="s">
        <v>49</v>
      </c>
      <c r="C1060" t="s">
        <v>29</v>
      </c>
      <c r="D1060" t="s">
        <v>34</v>
      </c>
      <c r="E1060">
        <v>0.03</v>
      </c>
    </row>
    <row r="1061" spans="1:5" x14ac:dyDescent="0.25">
      <c r="A1061" s="1">
        <v>41432</v>
      </c>
      <c r="B1061" t="s">
        <v>49</v>
      </c>
      <c r="C1061" t="s">
        <v>29</v>
      </c>
      <c r="D1061" t="s">
        <v>37</v>
      </c>
      <c r="E1061">
        <v>7.0000000000000007E-2</v>
      </c>
    </row>
    <row r="1062" spans="1:5" x14ac:dyDescent="0.25">
      <c r="A1062" s="1">
        <v>41432</v>
      </c>
      <c r="B1062" t="s">
        <v>49</v>
      </c>
      <c r="C1062" t="s">
        <v>29</v>
      </c>
      <c r="D1062" t="s">
        <v>34</v>
      </c>
      <c r="E1062">
        <v>0.06</v>
      </c>
    </row>
    <row r="1063" spans="1:5" x14ac:dyDescent="0.25">
      <c r="A1063" s="1">
        <v>41432</v>
      </c>
      <c r="B1063" t="s">
        <v>49</v>
      </c>
      <c r="C1063" t="s">
        <v>29</v>
      </c>
      <c r="D1063" t="s">
        <v>34</v>
      </c>
      <c r="E1063">
        <v>0.03</v>
      </c>
    </row>
    <row r="1064" spans="1:5" x14ac:dyDescent="0.25">
      <c r="A1064" s="1">
        <v>41432</v>
      </c>
      <c r="B1064" t="s">
        <v>49</v>
      </c>
      <c r="C1064" t="s">
        <v>29</v>
      </c>
      <c r="D1064" t="s">
        <v>41</v>
      </c>
      <c r="E1064">
        <v>0.09</v>
      </c>
    </row>
    <row r="1065" spans="1:5" x14ac:dyDescent="0.25">
      <c r="A1065" s="1">
        <v>41432</v>
      </c>
      <c r="B1065" t="s">
        <v>49</v>
      </c>
      <c r="C1065" t="s">
        <v>29</v>
      </c>
      <c r="D1065" t="s">
        <v>34</v>
      </c>
      <c r="E1065">
        <v>0.05</v>
      </c>
    </row>
    <row r="1066" spans="1:5" x14ac:dyDescent="0.25">
      <c r="A1066" s="1">
        <v>41432</v>
      </c>
      <c r="B1066" t="s">
        <v>49</v>
      </c>
      <c r="C1066" t="s">
        <v>29</v>
      </c>
      <c r="D1066" t="s">
        <v>34</v>
      </c>
      <c r="E1066">
        <v>0</v>
      </c>
    </row>
    <row r="1067" spans="1:5" x14ac:dyDescent="0.25">
      <c r="A1067" s="1">
        <v>41432</v>
      </c>
      <c r="B1067" t="s">
        <v>49</v>
      </c>
      <c r="C1067" t="s">
        <v>29</v>
      </c>
      <c r="D1067" t="s">
        <v>34</v>
      </c>
      <c r="E1067">
        <v>0.02</v>
      </c>
    </row>
    <row r="1068" spans="1:5" x14ac:dyDescent="0.25">
      <c r="A1068" s="1">
        <v>41432</v>
      </c>
      <c r="B1068" t="s">
        <v>49</v>
      </c>
      <c r="C1068" t="s">
        <v>29</v>
      </c>
      <c r="D1068" t="s">
        <v>35</v>
      </c>
      <c r="E1068">
        <v>0.01</v>
      </c>
    </row>
    <row r="1069" spans="1:5" x14ac:dyDescent="0.25">
      <c r="A1069" s="1">
        <v>41432</v>
      </c>
      <c r="B1069" t="s">
        <v>49</v>
      </c>
      <c r="C1069" t="s">
        <v>29</v>
      </c>
      <c r="D1069" t="s">
        <v>36</v>
      </c>
      <c r="E1069">
        <v>0</v>
      </c>
    </row>
    <row r="1070" spans="1:5" x14ac:dyDescent="0.25">
      <c r="A1070" s="1">
        <v>41432</v>
      </c>
      <c r="B1070" t="s">
        <v>49</v>
      </c>
      <c r="C1070" t="s">
        <v>29</v>
      </c>
      <c r="D1070" t="s">
        <v>36</v>
      </c>
      <c r="E1070">
        <v>0</v>
      </c>
    </row>
    <row r="1071" spans="1:5" x14ac:dyDescent="0.25">
      <c r="A1071" s="1">
        <v>41432</v>
      </c>
      <c r="B1071" t="s">
        <v>49</v>
      </c>
      <c r="C1071" t="s">
        <v>29</v>
      </c>
      <c r="D1071" t="s">
        <v>37</v>
      </c>
      <c r="E1071">
        <v>0.01</v>
      </c>
    </row>
    <row r="1072" spans="1:5" x14ac:dyDescent="0.25">
      <c r="A1072" s="1">
        <v>41432</v>
      </c>
      <c r="B1072" t="s">
        <v>49</v>
      </c>
      <c r="C1072" t="s">
        <v>29</v>
      </c>
      <c r="D1072" t="s">
        <v>38</v>
      </c>
      <c r="E1072">
        <v>0.04</v>
      </c>
    </row>
    <row r="1073" spans="1:5" x14ac:dyDescent="0.25">
      <c r="A1073" s="1">
        <v>41432</v>
      </c>
      <c r="B1073" t="s">
        <v>49</v>
      </c>
      <c r="C1073" t="s">
        <v>29</v>
      </c>
      <c r="D1073" t="s">
        <v>38</v>
      </c>
      <c r="E1073">
        <v>0</v>
      </c>
    </row>
    <row r="1074" spans="1:5" x14ac:dyDescent="0.25">
      <c r="A1074" s="1">
        <v>41432</v>
      </c>
      <c r="B1074" t="s">
        <v>49</v>
      </c>
      <c r="C1074" t="s">
        <v>29</v>
      </c>
      <c r="D1074" t="s">
        <v>38</v>
      </c>
      <c r="E1074">
        <v>0.04</v>
      </c>
    </row>
    <row r="1075" spans="1:5" x14ac:dyDescent="0.25">
      <c r="A1075" s="1">
        <v>41432</v>
      </c>
      <c r="B1075" t="s">
        <v>49</v>
      </c>
      <c r="C1075" t="s">
        <v>29</v>
      </c>
      <c r="D1075" t="s">
        <v>38</v>
      </c>
      <c r="E1075">
        <v>0</v>
      </c>
    </row>
    <row r="1076" spans="1:5" x14ac:dyDescent="0.25">
      <c r="A1076" s="1">
        <v>41432</v>
      </c>
      <c r="B1076" t="s">
        <v>49</v>
      </c>
      <c r="C1076" t="s">
        <v>29</v>
      </c>
      <c r="D1076" t="s">
        <v>38</v>
      </c>
      <c r="E1076">
        <v>0.01</v>
      </c>
    </row>
    <row r="1077" spans="1:5" x14ac:dyDescent="0.25">
      <c r="A1077" s="1">
        <v>41432</v>
      </c>
      <c r="B1077" t="s">
        <v>49</v>
      </c>
      <c r="C1077" t="s">
        <v>29</v>
      </c>
      <c r="D1077" t="s">
        <v>40</v>
      </c>
      <c r="E1077">
        <v>0.02</v>
      </c>
    </row>
    <row r="1078" spans="1:5" x14ac:dyDescent="0.25">
      <c r="A1078" s="1">
        <v>41432</v>
      </c>
      <c r="B1078" t="s">
        <v>49</v>
      </c>
      <c r="C1078" t="s">
        <v>29</v>
      </c>
      <c r="D1078" t="s">
        <v>42</v>
      </c>
      <c r="E1078">
        <v>0.04</v>
      </c>
    </row>
    <row r="1079" spans="1:5" x14ac:dyDescent="0.25">
      <c r="A1079" s="1">
        <v>41432</v>
      </c>
      <c r="B1079" t="s">
        <v>49</v>
      </c>
      <c r="C1079" t="s">
        <v>29</v>
      </c>
      <c r="D1079" t="s">
        <v>42</v>
      </c>
      <c r="E1079">
        <v>0.05</v>
      </c>
    </row>
    <row r="1080" spans="1:5" x14ac:dyDescent="0.25">
      <c r="A1080" s="1">
        <v>41432</v>
      </c>
      <c r="B1080" t="s">
        <v>49</v>
      </c>
      <c r="C1080" t="s">
        <v>29</v>
      </c>
      <c r="D1080" t="s">
        <v>42</v>
      </c>
      <c r="E1080">
        <v>0</v>
      </c>
    </row>
    <row r="1081" spans="1:5" x14ac:dyDescent="0.25">
      <c r="A1081" s="1">
        <v>41432</v>
      </c>
      <c r="B1081" t="s">
        <v>49</v>
      </c>
      <c r="C1081" t="s">
        <v>29</v>
      </c>
      <c r="D1081" t="s">
        <v>42</v>
      </c>
      <c r="E1081">
        <v>0.08</v>
      </c>
    </row>
    <row r="1082" spans="1:5" x14ac:dyDescent="0.25">
      <c r="A1082" s="1">
        <v>41432</v>
      </c>
      <c r="B1082" t="s">
        <v>49</v>
      </c>
      <c r="C1082" t="s">
        <v>29</v>
      </c>
      <c r="D1082" t="s">
        <v>43</v>
      </c>
      <c r="E1082">
        <v>0.09</v>
      </c>
    </row>
    <row r="1083" spans="1:5" x14ac:dyDescent="0.25">
      <c r="A1083" s="1">
        <v>41432</v>
      </c>
      <c r="B1083" t="s">
        <v>49</v>
      </c>
      <c r="C1083" t="s">
        <v>29</v>
      </c>
      <c r="D1083" t="s">
        <v>43</v>
      </c>
      <c r="E1083">
        <v>0.12</v>
      </c>
    </row>
    <row r="1084" spans="1:5" x14ac:dyDescent="0.25">
      <c r="A1084" s="1">
        <v>41432</v>
      </c>
      <c r="B1084" t="s">
        <v>49</v>
      </c>
      <c r="C1084" t="s">
        <v>29</v>
      </c>
      <c r="D1084" t="s">
        <v>44</v>
      </c>
      <c r="E1084">
        <v>0.14000000000000001</v>
      </c>
    </row>
    <row r="1085" spans="1:5" x14ac:dyDescent="0.25">
      <c r="A1085" s="1">
        <v>41432</v>
      </c>
      <c r="B1085" t="s">
        <v>49</v>
      </c>
      <c r="C1085" t="s">
        <v>29</v>
      </c>
      <c r="D1085" t="s">
        <v>67</v>
      </c>
      <c r="E1085">
        <v>0.01</v>
      </c>
    </row>
    <row r="1086" spans="1:5" x14ac:dyDescent="0.25">
      <c r="A1086" s="1">
        <v>41433</v>
      </c>
      <c r="B1086" t="s">
        <v>52</v>
      </c>
      <c r="C1086" t="s">
        <v>29</v>
      </c>
      <c r="D1086" t="s">
        <v>31</v>
      </c>
      <c r="E1086">
        <v>0.05</v>
      </c>
    </row>
    <row r="1087" spans="1:5" x14ac:dyDescent="0.25">
      <c r="A1087" s="1">
        <v>41433</v>
      </c>
      <c r="B1087" t="s">
        <v>52</v>
      </c>
      <c r="C1087" t="s">
        <v>29</v>
      </c>
      <c r="D1087" t="s">
        <v>31</v>
      </c>
      <c r="E1087">
        <v>0.09</v>
      </c>
    </row>
    <row r="1088" spans="1:5" x14ac:dyDescent="0.25">
      <c r="A1088" s="1">
        <v>41433</v>
      </c>
      <c r="B1088" t="s">
        <v>52</v>
      </c>
      <c r="C1088" t="s">
        <v>29</v>
      </c>
      <c r="D1088" t="s">
        <v>31</v>
      </c>
      <c r="E1088">
        <v>0.11</v>
      </c>
    </row>
    <row r="1089" spans="1:5" x14ac:dyDescent="0.25">
      <c r="A1089" s="1">
        <v>41433</v>
      </c>
      <c r="B1089" t="s">
        <v>52</v>
      </c>
      <c r="C1089" t="s">
        <v>29</v>
      </c>
      <c r="D1089" t="s">
        <v>51</v>
      </c>
      <c r="E1089">
        <v>0.1</v>
      </c>
    </row>
    <row r="1090" spans="1:5" x14ac:dyDescent="0.25">
      <c r="A1090" s="1">
        <v>41433</v>
      </c>
      <c r="B1090" t="s">
        <v>52</v>
      </c>
      <c r="C1090" t="s">
        <v>29</v>
      </c>
      <c r="D1090" t="s">
        <v>36</v>
      </c>
      <c r="E1090">
        <v>0.02</v>
      </c>
    </row>
    <row r="1091" spans="1:5" x14ac:dyDescent="0.25">
      <c r="A1091" s="1">
        <v>41433</v>
      </c>
      <c r="B1091" t="s">
        <v>52</v>
      </c>
      <c r="C1091" t="s">
        <v>29</v>
      </c>
      <c r="D1091" t="s">
        <v>50</v>
      </c>
      <c r="E1091">
        <v>0.03</v>
      </c>
    </row>
    <row r="1092" spans="1:5" x14ac:dyDescent="0.25">
      <c r="A1092" s="1">
        <v>41433</v>
      </c>
      <c r="B1092" t="s">
        <v>52</v>
      </c>
      <c r="C1092" t="s">
        <v>29</v>
      </c>
      <c r="D1092" t="s">
        <v>42</v>
      </c>
      <c r="E1092">
        <v>0.01</v>
      </c>
    </row>
    <row r="1093" spans="1:5" x14ac:dyDescent="0.25">
      <c r="A1093" s="1">
        <v>41433</v>
      </c>
      <c r="B1093" t="s">
        <v>52</v>
      </c>
      <c r="C1093" t="s">
        <v>29</v>
      </c>
      <c r="D1093" t="s">
        <v>42</v>
      </c>
      <c r="E1093">
        <v>0.02</v>
      </c>
    </row>
    <row r="1094" spans="1:5" x14ac:dyDescent="0.25">
      <c r="A1094" s="1">
        <v>41433</v>
      </c>
      <c r="B1094" t="s">
        <v>52</v>
      </c>
      <c r="C1094" t="s">
        <v>29</v>
      </c>
      <c r="D1094" t="s">
        <v>45</v>
      </c>
      <c r="E1094">
        <v>0</v>
      </c>
    </row>
    <row r="1095" spans="1:5" x14ac:dyDescent="0.25">
      <c r="A1095" s="1">
        <v>41433</v>
      </c>
      <c r="B1095" t="s">
        <v>52</v>
      </c>
      <c r="C1095" t="s">
        <v>29</v>
      </c>
      <c r="D1095" t="s">
        <v>35</v>
      </c>
      <c r="E1095">
        <v>0.01</v>
      </c>
    </row>
    <row r="1096" spans="1:5" x14ac:dyDescent="0.25">
      <c r="A1096" s="1">
        <v>41433</v>
      </c>
      <c r="B1096" t="s">
        <v>52</v>
      </c>
      <c r="C1096" t="s">
        <v>29</v>
      </c>
      <c r="D1096" t="s">
        <v>34</v>
      </c>
      <c r="E1096">
        <v>0.01</v>
      </c>
    </row>
    <row r="1097" spans="1:5" x14ac:dyDescent="0.25">
      <c r="A1097" s="1">
        <v>41433</v>
      </c>
      <c r="B1097" t="s">
        <v>52</v>
      </c>
      <c r="C1097" t="s">
        <v>29</v>
      </c>
      <c r="D1097" t="s">
        <v>37</v>
      </c>
      <c r="E1097">
        <v>0</v>
      </c>
    </row>
    <row r="1098" spans="1:5" x14ac:dyDescent="0.25">
      <c r="A1098" s="1">
        <v>41433</v>
      </c>
      <c r="B1098" t="s">
        <v>52</v>
      </c>
      <c r="C1098" t="s">
        <v>29</v>
      </c>
      <c r="D1098" t="s">
        <v>37</v>
      </c>
      <c r="E1098">
        <v>0</v>
      </c>
    </row>
    <row r="1099" spans="1:5" x14ac:dyDescent="0.25">
      <c r="A1099" s="1">
        <v>41433</v>
      </c>
      <c r="B1099" t="s">
        <v>52</v>
      </c>
      <c r="C1099" t="s">
        <v>29</v>
      </c>
      <c r="D1099" t="s">
        <v>34</v>
      </c>
      <c r="E1099">
        <v>0.01</v>
      </c>
    </row>
    <row r="1100" spans="1:5" x14ac:dyDescent="0.25">
      <c r="A1100" s="1">
        <v>41433</v>
      </c>
      <c r="B1100" t="s">
        <v>52</v>
      </c>
      <c r="C1100" t="s">
        <v>29</v>
      </c>
      <c r="D1100" t="s">
        <v>34</v>
      </c>
      <c r="E1100">
        <v>0.02</v>
      </c>
    </row>
    <row r="1101" spans="1:5" x14ac:dyDescent="0.25">
      <c r="A1101" s="1">
        <v>41433</v>
      </c>
      <c r="B1101" t="s">
        <v>52</v>
      </c>
      <c r="C1101" t="s">
        <v>29</v>
      </c>
      <c r="D1101" t="s">
        <v>34</v>
      </c>
      <c r="E1101">
        <v>0.02</v>
      </c>
    </row>
    <row r="1102" spans="1:5" x14ac:dyDescent="0.25">
      <c r="A1102" s="1">
        <v>41433</v>
      </c>
      <c r="B1102" t="s">
        <v>52</v>
      </c>
      <c r="C1102" t="s">
        <v>29</v>
      </c>
      <c r="D1102" t="s">
        <v>41</v>
      </c>
      <c r="E1102">
        <v>0</v>
      </c>
    </row>
    <row r="1103" spans="1:5" x14ac:dyDescent="0.25">
      <c r="A1103" s="1">
        <v>41433</v>
      </c>
      <c r="B1103" t="s">
        <v>52</v>
      </c>
      <c r="C1103" t="s">
        <v>29</v>
      </c>
      <c r="D1103" t="s">
        <v>34</v>
      </c>
      <c r="E1103">
        <v>0</v>
      </c>
    </row>
    <row r="1104" spans="1:5" x14ac:dyDescent="0.25">
      <c r="A1104" s="1">
        <v>41433</v>
      </c>
      <c r="B1104" t="s">
        <v>52</v>
      </c>
      <c r="C1104" t="s">
        <v>29</v>
      </c>
      <c r="D1104" t="s">
        <v>36</v>
      </c>
      <c r="E1104">
        <v>0.01</v>
      </c>
    </row>
    <row r="1105" spans="1:5" x14ac:dyDescent="0.25">
      <c r="A1105" s="1">
        <v>41433</v>
      </c>
      <c r="B1105" t="s">
        <v>52</v>
      </c>
      <c r="C1105" t="s">
        <v>29</v>
      </c>
      <c r="D1105" t="s">
        <v>37</v>
      </c>
      <c r="E1105">
        <v>0.01</v>
      </c>
    </row>
    <row r="1106" spans="1:5" x14ac:dyDescent="0.25">
      <c r="A1106" s="1">
        <v>41433</v>
      </c>
      <c r="B1106" t="s">
        <v>52</v>
      </c>
      <c r="C1106" t="s">
        <v>29</v>
      </c>
      <c r="D1106" t="s">
        <v>37</v>
      </c>
      <c r="E1106">
        <v>0.01</v>
      </c>
    </row>
    <row r="1107" spans="1:5" x14ac:dyDescent="0.25">
      <c r="A1107" s="1">
        <v>41433</v>
      </c>
      <c r="B1107" t="s">
        <v>52</v>
      </c>
      <c r="C1107" t="s">
        <v>29</v>
      </c>
      <c r="D1107" t="s">
        <v>38</v>
      </c>
      <c r="E1107">
        <v>0.01</v>
      </c>
    </row>
    <row r="1108" spans="1:5" x14ac:dyDescent="0.25">
      <c r="A1108" s="1">
        <v>41433</v>
      </c>
      <c r="B1108" t="s">
        <v>52</v>
      </c>
      <c r="C1108" t="s">
        <v>29</v>
      </c>
      <c r="D1108" t="s">
        <v>39</v>
      </c>
      <c r="E1108">
        <v>0.02</v>
      </c>
    </row>
    <row r="1109" spans="1:5" x14ac:dyDescent="0.25">
      <c r="A1109" s="1">
        <v>41433</v>
      </c>
      <c r="B1109" t="s">
        <v>52</v>
      </c>
      <c r="C1109" t="s">
        <v>29</v>
      </c>
      <c r="D1109" t="s">
        <v>39</v>
      </c>
      <c r="E1109">
        <v>0</v>
      </c>
    </row>
    <row r="1110" spans="1:5" x14ac:dyDescent="0.25">
      <c r="A1110" s="1">
        <v>41433</v>
      </c>
      <c r="B1110" t="s">
        <v>52</v>
      </c>
      <c r="C1110" t="s">
        <v>29</v>
      </c>
      <c r="D1110" t="s">
        <v>38</v>
      </c>
      <c r="E1110">
        <v>0.01</v>
      </c>
    </row>
    <row r="1111" spans="1:5" x14ac:dyDescent="0.25">
      <c r="A1111" s="1">
        <v>41433</v>
      </c>
      <c r="B1111" t="s">
        <v>52</v>
      </c>
      <c r="C1111" t="s">
        <v>29</v>
      </c>
      <c r="D1111" t="s">
        <v>38</v>
      </c>
      <c r="E1111">
        <v>0.03</v>
      </c>
    </row>
    <row r="1112" spans="1:5" x14ac:dyDescent="0.25">
      <c r="A1112" s="1">
        <v>41433</v>
      </c>
      <c r="B1112" t="s">
        <v>52</v>
      </c>
      <c r="C1112" t="s">
        <v>29</v>
      </c>
      <c r="D1112" t="s">
        <v>38</v>
      </c>
      <c r="E1112">
        <v>0.04</v>
      </c>
    </row>
    <row r="1113" spans="1:5" x14ac:dyDescent="0.25">
      <c r="A1113" s="1">
        <v>41433</v>
      </c>
      <c r="B1113" t="s">
        <v>52</v>
      </c>
      <c r="C1113" t="s">
        <v>29</v>
      </c>
      <c r="D1113" t="s">
        <v>40</v>
      </c>
      <c r="E1113">
        <v>0.02</v>
      </c>
    </row>
    <row r="1114" spans="1:5" x14ac:dyDescent="0.25">
      <c r="A1114" s="1">
        <v>41433</v>
      </c>
      <c r="B1114" t="s">
        <v>52</v>
      </c>
      <c r="C1114" t="s">
        <v>29</v>
      </c>
      <c r="D1114" t="s">
        <v>40</v>
      </c>
      <c r="E1114">
        <v>0.02</v>
      </c>
    </row>
    <row r="1115" spans="1:5" x14ac:dyDescent="0.25">
      <c r="A1115" s="1">
        <v>41433</v>
      </c>
      <c r="B1115" t="s">
        <v>52</v>
      </c>
      <c r="C1115" t="s">
        <v>29</v>
      </c>
      <c r="D1115" t="s">
        <v>60</v>
      </c>
      <c r="E1115">
        <v>0.01</v>
      </c>
    </row>
    <row r="1116" spans="1:5" x14ac:dyDescent="0.25">
      <c r="A1116" s="1">
        <v>41433</v>
      </c>
      <c r="B1116" t="s">
        <v>52</v>
      </c>
      <c r="C1116" t="s">
        <v>29</v>
      </c>
      <c r="D1116" t="s">
        <v>47</v>
      </c>
      <c r="E1116">
        <v>0.04</v>
      </c>
    </row>
    <row r="1117" spans="1:5" x14ac:dyDescent="0.25">
      <c r="A1117" s="1">
        <v>41433</v>
      </c>
      <c r="B1117" t="s">
        <v>52</v>
      </c>
      <c r="C1117" t="s">
        <v>29</v>
      </c>
      <c r="D1117" t="s">
        <v>42</v>
      </c>
      <c r="E1117">
        <v>0.05</v>
      </c>
    </row>
    <row r="1118" spans="1:5" x14ac:dyDescent="0.25">
      <c r="A1118" s="1">
        <v>41433</v>
      </c>
      <c r="B1118" t="s">
        <v>52</v>
      </c>
      <c r="C1118" t="s">
        <v>29</v>
      </c>
      <c r="D1118" t="s">
        <v>43</v>
      </c>
      <c r="E1118">
        <v>0.02</v>
      </c>
    </row>
    <row r="1119" spans="1:5" x14ac:dyDescent="0.25">
      <c r="A1119" s="1">
        <v>41433</v>
      </c>
      <c r="B1119" t="s">
        <v>52</v>
      </c>
      <c r="C1119" t="s">
        <v>29</v>
      </c>
      <c r="D1119" t="s">
        <v>44</v>
      </c>
      <c r="E1119">
        <v>0.06</v>
      </c>
    </row>
    <row r="1120" spans="1:5" x14ac:dyDescent="0.25">
      <c r="A1120" s="1">
        <v>41433</v>
      </c>
      <c r="B1120" t="s">
        <v>52</v>
      </c>
      <c r="C1120" t="s">
        <v>29</v>
      </c>
      <c r="D1120" t="s">
        <v>60</v>
      </c>
      <c r="E1120">
        <v>0.08</v>
      </c>
    </row>
    <row r="1121" spans="1:5" x14ac:dyDescent="0.25">
      <c r="A1121" s="1">
        <v>41433</v>
      </c>
      <c r="B1121" t="s">
        <v>52</v>
      </c>
      <c r="C1121" t="s">
        <v>29</v>
      </c>
      <c r="D1121" t="s">
        <v>60</v>
      </c>
      <c r="E1121">
        <v>0</v>
      </c>
    </row>
    <row r="1122" spans="1:5" x14ac:dyDescent="0.25">
      <c r="A1122" s="1">
        <v>41434</v>
      </c>
      <c r="B1122" t="s">
        <v>53</v>
      </c>
      <c r="C1122" t="s">
        <v>29</v>
      </c>
      <c r="D1122" t="s">
        <v>31</v>
      </c>
      <c r="E1122">
        <v>0.05</v>
      </c>
    </row>
    <row r="1123" spans="1:5" x14ac:dyDescent="0.25">
      <c r="A1123" s="1">
        <v>41434</v>
      </c>
      <c r="B1123" t="s">
        <v>53</v>
      </c>
      <c r="C1123" t="s">
        <v>29</v>
      </c>
      <c r="D1123" t="s">
        <v>50</v>
      </c>
      <c r="E1123">
        <v>0.01</v>
      </c>
    </row>
    <row r="1124" spans="1:5" x14ac:dyDescent="0.25">
      <c r="A1124" s="1">
        <v>41434</v>
      </c>
      <c r="B1124" t="s">
        <v>53</v>
      </c>
      <c r="C1124" t="s">
        <v>29</v>
      </c>
      <c r="D1124" t="s">
        <v>31</v>
      </c>
      <c r="E1124">
        <v>0.04</v>
      </c>
    </row>
    <row r="1125" spans="1:5" x14ac:dyDescent="0.25">
      <c r="A1125" s="1">
        <v>41434</v>
      </c>
      <c r="B1125" t="s">
        <v>53</v>
      </c>
      <c r="C1125" t="s">
        <v>29</v>
      </c>
      <c r="D1125" t="s">
        <v>39</v>
      </c>
      <c r="E1125">
        <v>0.06</v>
      </c>
    </row>
    <row r="1126" spans="1:5" x14ac:dyDescent="0.25">
      <c r="A1126" s="1">
        <v>41434</v>
      </c>
      <c r="B1126" t="s">
        <v>53</v>
      </c>
      <c r="C1126" t="s">
        <v>29</v>
      </c>
      <c r="D1126" t="s">
        <v>54</v>
      </c>
      <c r="E1126">
        <v>0.05</v>
      </c>
    </row>
    <row r="1127" spans="1:5" x14ac:dyDescent="0.25">
      <c r="A1127" s="1">
        <v>41434</v>
      </c>
      <c r="B1127" t="s">
        <v>53</v>
      </c>
      <c r="C1127" t="s">
        <v>29</v>
      </c>
      <c r="D1127" t="s">
        <v>61</v>
      </c>
      <c r="E1127">
        <v>0.02</v>
      </c>
    </row>
    <row r="1128" spans="1:5" x14ac:dyDescent="0.25">
      <c r="A1128" s="1">
        <v>41434</v>
      </c>
      <c r="B1128" t="s">
        <v>53</v>
      </c>
      <c r="C1128" t="s">
        <v>29</v>
      </c>
      <c r="D1128" t="s">
        <v>45</v>
      </c>
      <c r="E1128">
        <v>0.01</v>
      </c>
    </row>
    <row r="1129" spans="1:5" x14ac:dyDescent="0.25">
      <c r="A1129" s="1">
        <v>41434</v>
      </c>
      <c r="B1129" t="s">
        <v>53</v>
      </c>
      <c r="C1129" t="s">
        <v>29</v>
      </c>
      <c r="D1129" t="s">
        <v>60</v>
      </c>
      <c r="E1129">
        <v>0.01</v>
      </c>
    </row>
    <row r="1130" spans="1:5" x14ac:dyDescent="0.25">
      <c r="A1130" s="1">
        <v>41434</v>
      </c>
      <c r="B1130" t="s">
        <v>53</v>
      </c>
      <c r="C1130" t="s">
        <v>29</v>
      </c>
      <c r="D1130" t="s">
        <v>60</v>
      </c>
      <c r="E1130">
        <v>0</v>
      </c>
    </row>
    <row r="1131" spans="1:5" x14ac:dyDescent="0.25">
      <c r="A1131" s="1">
        <v>41434</v>
      </c>
      <c r="B1131" t="s">
        <v>53</v>
      </c>
      <c r="C1131" t="s">
        <v>29</v>
      </c>
      <c r="D1131" t="s">
        <v>60</v>
      </c>
      <c r="E1131">
        <v>0.01</v>
      </c>
    </row>
    <row r="1132" spans="1:5" x14ac:dyDescent="0.25">
      <c r="A1132" s="1">
        <v>41434</v>
      </c>
      <c r="B1132" t="s">
        <v>53</v>
      </c>
      <c r="C1132" t="s">
        <v>29</v>
      </c>
      <c r="D1132" t="s">
        <v>34</v>
      </c>
      <c r="E1132">
        <v>0.11</v>
      </c>
    </row>
    <row r="1133" spans="1:5" x14ac:dyDescent="0.25">
      <c r="A1133" s="1">
        <v>41434</v>
      </c>
      <c r="B1133" t="s">
        <v>53</v>
      </c>
      <c r="C1133" t="s">
        <v>29</v>
      </c>
      <c r="D1133" t="s">
        <v>34</v>
      </c>
      <c r="E1133">
        <v>0.06</v>
      </c>
    </row>
    <row r="1134" spans="1:5" x14ac:dyDescent="0.25">
      <c r="A1134" s="1">
        <v>41434</v>
      </c>
      <c r="B1134" t="s">
        <v>53</v>
      </c>
      <c r="C1134" t="s">
        <v>29</v>
      </c>
      <c r="D1134" t="s">
        <v>34</v>
      </c>
      <c r="E1134">
        <v>7.0000000000000007E-2</v>
      </c>
    </row>
    <row r="1135" spans="1:5" x14ac:dyDescent="0.25">
      <c r="A1135" s="1">
        <v>41434</v>
      </c>
      <c r="B1135" t="s">
        <v>53</v>
      </c>
      <c r="C1135" t="s">
        <v>29</v>
      </c>
      <c r="D1135" t="s">
        <v>34</v>
      </c>
      <c r="E1135">
        <v>0.06</v>
      </c>
    </row>
    <row r="1136" spans="1:5" x14ac:dyDescent="0.25">
      <c r="A1136" s="1">
        <v>41434</v>
      </c>
      <c r="B1136" t="s">
        <v>53</v>
      </c>
      <c r="C1136" t="s">
        <v>29</v>
      </c>
      <c r="D1136" t="s">
        <v>37</v>
      </c>
      <c r="E1136">
        <v>0.1</v>
      </c>
    </row>
    <row r="1137" spans="1:5" x14ac:dyDescent="0.25">
      <c r="A1137" s="1">
        <v>41434</v>
      </c>
      <c r="B1137" t="s">
        <v>53</v>
      </c>
      <c r="C1137" t="s">
        <v>29</v>
      </c>
      <c r="D1137" t="s">
        <v>34</v>
      </c>
      <c r="E1137">
        <v>0</v>
      </c>
    </row>
    <row r="1138" spans="1:5" x14ac:dyDescent="0.25">
      <c r="A1138" s="1">
        <v>41434</v>
      </c>
      <c r="B1138" t="s">
        <v>53</v>
      </c>
      <c r="C1138" t="s">
        <v>29</v>
      </c>
      <c r="D1138" t="s">
        <v>34</v>
      </c>
      <c r="E1138">
        <v>0.02</v>
      </c>
    </row>
    <row r="1139" spans="1:5" x14ac:dyDescent="0.25">
      <c r="A1139" s="1">
        <v>41434</v>
      </c>
      <c r="B1139" t="s">
        <v>53</v>
      </c>
      <c r="C1139" t="s">
        <v>29</v>
      </c>
      <c r="D1139" t="s">
        <v>34</v>
      </c>
      <c r="E1139">
        <v>0.01</v>
      </c>
    </row>
    <row r="1140" spans="1:5" x14ac:dyDescent="0.25">
      <c r="A1140" s="1">
        <v>41434</v>
      </c>
      <c r="B1140" t="s">
        <v>53</v>
      </c>
      <c r="C1140" t="s">
        <v>29</v>
      </c>
      <c r="D1140" t="s">
        <v>34</v>
      </c>
      <c r="E1140">
        <v>0.06</v>
      </c>
    </row>
    <row r="1141" spans="1:5" x14ac:dyDescent="0.25">
      <c r="A1141" s="1">
        <v>41434</v>
      </c>
      <c r="B1141" t="s">
        <v>53</v>
      </c>
      <c r="C1141" t="s">
        <v>29</v>
      </c>
      <c r="D1141" t="s">
        <v>34</v>
      </c>
      <c r="E1141">
        <v>0.02</v>
      </c>
    </row>
    <row r="1142" spans="1:5" x14ac:dyDescent="0.25">
      <c r="A1142" s="1">
        <v>41434</v>
      </c>
      <c r="B1142" t="s">
        <v>53</v>
      </c>
      <c r="C1142" t="s">
        <v>29</v>
      </c>
      <c r="D1142" t="s">
        <v>34</v>
      </c>
      <c r="E1142">
        <v>0</v>
      </c>
    </row>
    <row r="1143" spans="1:5" x14ac:dyDescent="0.25">
      <c r="A1143" s="1">
        <v>41434</v>
      </c>
      <c r="B1143" t="s">
        <v>53</v>
      </c>
      <c r="C1143" t="s">
        <v>29</v>
      </c>
      <c r="D1143" t="s">
        <v>38</v>
      </c>
      <c r="E1143">
        <v>0.04</v>
      </c>
    </row>
    <row r="1144" spans="1:5" x14ac:dyDescent="0.25">
      <c r="A1144" s="1">
        <v>41434</v>
      </c>
      <c r="B1144" t="s">
        <v>53</v>
      </c>
      <c r="C1144" t="s">
        <v>29</v>
      </c>
      <c r="D1144" t="s">
        <v>39</v>
      </c>
      <c r="E1144">
        <v>0.03</v>
      </c>
    </row>
    <row r="1145" spans="1:5" x14ac:dyDescent="0.25">
      <c r="A1145" s="1">
        <v>41434</v>
      </c>
      <c r="B1145" t="s">
        <v>53</v>
      </c>
      <c r="C1145" t="s">
        <v>29</v>
      </c>
      <c r="D1145" t="s">
        <v>38</v>
      </c>
      <c r="E1145">
        <v>0</v>
      </c>
    </row>
    <row r="1146" spans="1:5" x14ac:dyDescent="0.25">
      <c r="A1146" s="1">
        <v>41434</v>
      </c>
      <c r="B1146" t="s">
        <v>53</v>
      </c>
      <c r="C1146" t="s">
        <v>29</v>
      </c>
      <c r="D1146" t="s">
        <v>38</v>
      </c>
      <c r="E1146">
        <v>0.11</v>
      </c>
    </row>
    <row r="1147" spans="1:5" x14ac:dyDescent="0.25">
      <c r="A1147" s="1">
        <v>41434</v>
      </c>
      <c r="B1147" t="s">
        <v>53</v>
      </c>
      <c r="C1147" t="s">
        <v>29</v>
      </c>
      <c r="D1147" t="s">
        <v>45</v>
      </c>
      <c r="E1147">
        <v>0.01</v>
      </c>
    </row>
    <row r="1148" spans="1:5" x14ac:dyDescent="0.25">
      <c r="A1148" s="1">
        <v>41434</v>
      </c>
      <c r="B1148" t="s">
        <v>53</v>
      </c>
      <c r="C1148" t="s">
        <v>29</v>
      </c>
      <c r="D1148" t="s">
        <v>40</v>
      </c>
      <c r="E1148">
        <v>0</v>
      </c>
    </row>
    <row r="1149" spans="1:5" x14ac:dyDescent="0.25">
      <c r="A1149" s="1">
        <v>41434</v>
      </c>
      <c r="B1149" t="s">
        <v>53</v>
      </c>
      <c r="C1149" t="s">
        <v>29</v>
      </c>
      <c r="D1149" t="s">
        <v>40</v>
      </c>
      <c r="E1149">
        <v>0.03</v>
      </c>
    </row>
    <row r="1150" spans="1:5" x14ac:dyDescent="0.25">
      <c r="A1150" s="1">
        <v>41434</v>
      </c>
      <c r="B1150" t="s">
        <v>53</v>
      </c>
      <c r="C1150" t="s">
        <v>29</v>
      </c>
      <c r="D1150" t="s">
        <v>61</v>
      </c>
      <c r="E1150">
        <v>0.04</v>
      </c>
    </row>
    <row r="1151" spans="1:5" x14ac:dyDescent="0.25">
      <c r="A1151" s="1">
        <v>41434</v>
      </c>
      <c r="B1151" t="s">
        <v>53</v>
      </c>
      <c r="C1151" t="s">
        <v>29</v>
      </c>
      <c r="D1151" t="s">
        <v>61</v>
      </c>
      <c r="E1151">
        <v>0.02</v>
      </c>
    </row>
    <row r="1152" spans="1:5" x14ac:dyDescent="0.25">
      <c r="A1152" s="1">
        <v>41434</v>
      </c>
      <c r="B1152" t="s">
        <v>53</v>
      </c>
      <c r="C1152" t="s">
        <v>29</v>
      </c>
      <c r="D1152" t="s">
        <v>47</v>
      </c>
      <c r="E1152">
        <v>0</v>
      </c>
    </row>
    <row r="1153" spans="1:5" x14ac:dyDescent="0.25">
      <c r="A1153" s="1">
        <v>41434</v>
      </c>
      <c r="B1153" t="s">
        <v>53</v>
      </c>
      <c r="C1153" t="s">
        <v>29</v>
      </c>
      <c r="D1153" t="s">
        <v>43</v>
      </c>
      <c r="E1153">
        <v>0.05</v>
      </c>
    </row>
    <row r="1154" spans="1:5" x14ac:dyDescent="0.25">
      <c r="A1154" s="1">
        <v>41434</v>
      </c>
      <c r="B1154" t="s">
        <v>53</v>
      </c>
      <c r="C1154" t="s">
        <v>29</v>
      </c>
      <c r="D1154" t="s">
        <v>43</v>
      </c>
      <c r="E1154">
        <v>0.01</v>
      </c>
    </row>
    <row r="1155" spans="1:5" x14ac:dyDescent="0.25">
      <c r="A1155" s="1">
        <v>41434</v>
      </c>
      <c r="B1155" t="s">
        <v>53</v>
      </c>
      <c r="C1155" t="s">
        <v>29</v>
      </c>
      <c r="D1155" t="s">
        <v>43</v>
      </c>
      <c r="E1155">
        <v>0.02</v>
      </c>
    </row>
    <row r="1156" spans="1:5" x14ac:dyDescent="0.25">
      <c r="A1156" s="1">
        <v>41434</v>
      </c>
      <c r="B1156" t="s">
        <v>53</v>
      </c>
      <c r="C1156" t="s">
        <v>29</v>
      </c>
      <c r="D1156" t="s">
        <v>45</v>
      </c>
      <c r="E1156">
        <v>0</v>
      </c>
    </row>
    <row r="1157" spans="1:5" x14ac:dyDescent="0.25">
      <c r="A1157" s="1">
        <v>41434</v>
      </c>
      <c r="B1157" t="s">
        <v>53</v>
      </c>
      <c r="C1157" t="s">
        <v>29</v>
      </c>
      <c r="D1157" t="s">
        <v>61</v>
      </c>
      <c r="E1157">
        <v>7.0000000000000007E-2</v>
      </c>
    </row>
    <row r="1158" spans="1:5" x14ac:dyDescent="0.25">
      <c r="A1158" s="1">
        <v>41435</v>
      </c>
      <c r="B1158" t="s">
        <v>58</v>
      </c>
      <c r="C1158" t="s">
        <v>29</v>
      </c>
      <c r="D1158" t="s">
        <v>50</v>
      </c>
      <c r="E1158">
        <v>0.08</v>
      </c>
    </row>
    <row r="1159" spans="1:5" x14ac:dyDescent="0.25">
      <c r="A1159" s="1">
        <v>41435</v>
      </c>
      <c r="B1159" t="s">
        <v>58</v>
      </c>
      <c r="C1159" t="s">
        <v>29</v>
      </c>
      <c r="D1159" t="s">
        <v>31</v>
      </c>
      <c r="E1159">
        <v>0.13</v>
      </c>
    </row>
    <row r="1160" spans="1:5" x14ac:dyDescent="0.25">
      <c r="A1160" s="1">
        <v>41435</v>
      </c>
      <c r="B1160" t="s">
        <v>58</v>
      </c>
      <c r="C1160" t="s">
        <v>29</v>
      </c>
      <c r="D1160" t="s">
        <v>51</v>
      </c>
      <c r="E1160">
        <v>0.12</v>
      </c>
    </row>
    <row r="1161" spans="1:5" x14ac:dyDescent="0.25">
      <c r="A1161" s="1">
        <v>41435</v>
      </c>
      <c r="B1161" t="s">
        <v>58</v>
      </c>
      <c r="C1161" t="s">
        <v>29</v>
      </c>
      <c r="D1161" t="s">
        <v>39</v>
      </c>
      <c r="E1161">
        <v>0.09</v>
      </c>
    </row>
    <row r="1162" spans="1:5" x14ac:dyDescent="0.25">
      <c r="A1162" s="1">
        <v>41435</v>
      </c>
      <c r="B1162" t="s">
        <v>58</v>
      </c>
      <c r="C1162" t="s">
        <v>29</v>
      </c>
      <c r="D1162" t="s">
        <v>36</v>
      </c>
      <c r="E1162">
        <v>0.09</v>
      </c>
    </row>
    <row r="1163" spans="1:5" x14ac:dyDescent="0.25">
      <c r="A1163" s="1">
        <v>41435</v>
      </c>
      <c r="B1163" t="s">
        <v>58</v>
      </c>
      <c r="C1163" t="s">
        <v>29</v>
      </c>
      <c r="D1163" t="s">
        <v>36</v>
      </c>
      <c r="E1163">
        <v>7.0000000000000007E-2</v>
      </c>
    </row>
    <row r="1164" spans="1:5" x14ac:dyDescent="0.25">
      <c r="A1164" s="1">
        <v>41435</v>
      </c>
      <c r="B1164" t="s">
        <v>58</v>
      </c>
      <c r="C1164" t="s">
        <v>29</v>
      </c>
      <c r="D1164" t="s">
        <v>50</v>
      </c>
      <c r="E1164">
        <v>0.05</v>
      </c>
    </row>
    <row r="1165" spans="1:5" x14ac:dyDescent="0.25">
      <c r="A1165" s="1">
        <v>41435</v>
      </c>
      <c r="B1165" t="s">
        <v>58</v>
      </c>
      <c r="C1165" t="s">
        <v>29</v>
      </c>
      <c r="D1165" t="s">
        <v>50</v>
      </c>
      <c r="E1165">
        <v>0.06</v>
      </c>
    </row>
    <row r="1166" spans="1:5" x14ac:dyDescent="0.25">
      <c r="A1166" s="1">
        <v>41435</v>
      </c>
      <c r="B1166" t="s">
        <v>58</v>
      </c>
      <c r="C1166" t="s">
        <v>29</v>
      </c>
      <c r="D1166" t="s">
        <v>31</v>
      </c>
      <c r="E1166">
        <v>0.08</v>
      </c>
    </row>
    <row r="1167" spans="1:5" x14ac:dyDescent="0.25">
      <c r="A1167" s="1">
        <v>41435</v>
      </c>
      <c r="B1167" t="s">
        <v>58</v>
      </c>
      <c r="C1167" t="s">
        <v>29</v>
      </c>
      <c r="D1167" t="s">
        <v>31</v>
      </c>
      <c r="E1167">
        <v>0.01</v>
      </c>
    </row>
    <row r="1168" spans="1:5" x14ac:dyDescent="0.25">
      <c r="A1168" s="1">
        <v>41435</v>
      </c>
      <c r="B1168" t="s">
        <v>58</v>
      </c>
      <c r="C1168" t="s">
        <v>29</v>
      </c>
      <c r="D1168" t="s">
        <v>31</v>
      </c>
      <c r="E1168">
        <v>0.01</v>
      </c>
    </row>
    <row r="1169" spans="1:5" x14ac:dyDescent="0.25">
      <c r="A1169" s="1">
        <v>41435</v>
      </c>
      <c r="B1169" t="s">
        <v>58</v>
      </c>
      <c r="C1169" t="s">
        <v>29</v>
      </c>
      <c r="D1169" t="s">
        <v>34</v>
      </c>
      <c r="E1169">
        <v>0.05</v>
      </c>
    </row>
    <row r="1170" spans="1:5" x14ac:dyDescent="0.25">
      <c r="A1170" s="1">
        <v>41435</v>
      </c>
      <c r="B1170" t="s">
        <v>58</v>
      </c>
      <c r="C1170" t="s">
        <v>29</v>
      </c>
      <c r="D1170" t="s">
        <v>37</v>
      </c>
      <c r="E1170">
        <v>0.05</v>
      </c>
    </row>
    <row r="1171" spans="1:5" x14ac:dyDescent="0.25">
      <c r="A1171" s="1">
        <v>41435</v>
      </c>
      <c r="B1171" t="s">
        <v>58</v>
      </c>
      <c r="C1171" t="s">
        <v>29</v>
      </c>
      <c r="D1171" t="s">
        <v>37</v>
      </c>
      <c r="E1171">
        <v>0.03</v>
      </c>
    </row>
    <row r="1172" spans="1:5" x14ac:dyDescent="0.25">
      <c r="A1172" s="1">
        <v>41435</v>
      </c>
      <c r="B1172" t="s">
        <v>58</v>
      </c>
      <c r="C1172" t="s">
        <v>29</v>
      </c>
      <c r="D1172" t="s">
        <v>34</v>
      </c>
      <c r="E1172">
        <v>0.04</v>
      </c>
    </row>
    <row r="1173" spans="1:5" x14ac:dyDescent="0.25">
      <c r="A1173" s="1">
        <v>41435</v>
      </c>
      <c r="B1173" t="s">
        <v>58</v>
      </c>
      <c r="C1173" t="s">
        <v>29</v>
      </c>
      <c r="D1173" t="s">
        <v>34</v>
      </c>
      <c r="E1173">
        <v>0.01</v>
      </c>
    </row>
    <row r="1174" spans="1:5" x14ac:dyDescent="0.25">
      <c r="A1174" s="1">
        <v>41435</v>
      </c>
      <c r="B1174" t="s">
        <v>58</v>
      </c>
      <c r="C1174" t="s">
        <v>29</v>
      </c>
      <c r="D1174" t="s">
        <v>34</v>
      </c>
      <c r="E1174">
        <v>0.04</v>
      </c>
    </row>
    <row r="1175" spans="1:5" x14ac:dyDescent="0.25">
      <c r="A1175" s="1">
        <v>41435</v>
      </c>
      <c r="B1175" t="s">
        <v>58</v>
      </c>
      <c r="C1175" t="s">
        <v>29</v>
      </c>
      <c r="D1175" t="s">
        <v>34</v>
      </c>
      <c r="E1175">
        <v>0.01</v>
      </c>
    </row>
    <row r="1176" spans="1:5" x14ac:dyDescent="0.25">
      <c r="A1176" s="1">
        <v>41435</v>
      </c>
      <c r="B1176" t="s">
        <v>58</v>
      </c>
      <c r="C1176" t="s">
        <v>29</v>
      </c>
      <c r="D1176" t="s">
        <v>34</v>
      </c>
      <c r="E1176">
        <v>0.01</v>
      </c>
    </row>
    <row r="1177" spans="1:5" x14ac:dyDescent="0.25">
      <c r="A1177" s="1">
        <v>41435</v>
      </c>
      <c r="B1177" t="s">
        <v>58</v>
      </c>
      <c r="C1177" t="s">
        <v>29</v>
      </c>
      <c r="D1177" t="s">
        <v>34</v>
      </c>
      <c r="E1177">
        <v>0</v>
      </c>
    </row>
    <row r="1178" spans="1:5" x14ac:dyDescent="0.25">
      <c r="A1178" s="1">
        <v>41435</v>
      </c>
      <c r="B1178" t="s">
        <v>58</v>
      </c>
      <c r="C1178" t="s">
        <v>29</v>
      </c>
      <c r="D1178" t="s">
        <v>34</v>
      </c>
      <c r="E1178">
        <v>0.01</v>
      </c>
    </row>
    <row r="1179" spans="1:5" x14ac:dyDescent="0.25">
      <c r="A1179" s="1">
        <v>41435</v>
      </c>
      <c r="B1179" t="s">
        <v>58</v>
      </c>
      <c r="C1179" t="s">
        <v>29</v>
      </c>
      <c r="D1179" t="s">
        <v>35</v>
      </c>
      <c r="E1179">
        <v>0.01</v>
      </c>
    </row>
    <row r="1180" spans="1:5" x14ac:dyDescent="0.25">
      <c r="A1180" s="1">
        <v>41435</v>
      </c>
      <c r="B1180" t="s">
        <v>58</v>
      </c>
      <c r="C1180" t="s">
        <v>29</v>
      </c>
      <c r="D1180" t="s">
        <v>36</v>
      </c>
      <c r="E1180">
        <v>0.02</v>
      </c>
    </row>
    <row r="1181" spans="1:5" x14ac:dyDescent="0.25">
      <c r="A1181" s="1">
        <v>41435</v>
      </c>
      <c r="B1181" t="s">
        <v>58</v>
      </c>
      <c r="C1181" t="s">
        <v>29</v>
      </c>
      <c r="D1181" t="s">
        <v>36</v>
      </c>
      <c r="E1181">
        <v>0.01</v>
      </c>
    </row>
    <row r="1182" spans="1:5" x14ac:dyDescent="0.25">
      <c r="A1182" s="1">
        <v>41435</v>
      </c>
      <c r="B1182" t="s">
        <v>58</v>
      </c>
      <c r="C1182" t="s">
        <v>29</v>
      </c>
      <c r="D1182" t="s">
        <v>36</v>
      </c>
      <c r="E1182">
        <v>0.01</v>
      </c>
    </row>
    <row r="1183" spans="1:5" x14ac:dyDescent="0.25">
      <c r="A1183" s="1">
        <v>41435</v>
      </c>
      <c r="B1183" t="s">
        <v>58</v>
      </c>
      <c r="C1183" t="s">
        <v>29</v>
      </c>
      <c r="D1183" t="s">
        <v>38</v>
      </c>
      <c r="E1183">
        <v>0</v>
      </c>
    </row>
    <row r="1184" spans="1:5" x14ac:dyDescent="0.25">
      <c r="A1184" s="1">
        <v>41435</v>
      </c>
      <c r="B1184" t="s">
        <v>58</v>
      </c>
      <c r="C1184" t="s">
        <v>29</v>
      </c>
      <c r="D1184" t="s">
        <v>38</v>
      </c>
      <c r="E1184">
        <v>0.04</v>
      </c>
    </row>
    <row r="1185" spans="1:5" x14ac:dyDescent="0.25">
      <c r="A1185" s="1">
        <v>41435</v>
      </c>
      <c r="B1185" t="s">
        <v>58</v>
      </c>
      <c r="C1185" t="s">
        <v>29</v>
      </c>
      <c r="D1185" t="s">
        <v>42</v>
      </c>
      <c r="E1185">
        <v>0.02</v>
      </c>
    </row>
    <row r="1186" spans="1:5" x14ac:dyDescent="0.25">
      <c r="A1186" s="1">
        <v>41435</v>
      </c>
      <c r="B1186" t="s">
        <v>58</v>
      </c>
      <c r="C1186" t="s">
        <v>29</v>
      </c>
      <c r="D1186" t="s">
        <v>42</v>
      </c>
      <c r="E1186">
        <v>0.02</v>
      </c>
    </row>
    <row r="1187" spans="1:5" x14ac:dyDescent="0.25">
      <c r="A1187" s="1">
        <v>41435</v>
      </c>
      <c r="B1187" t="s">
        <v>58</v>
      </c>
      <c r="C1187" t="s">
        <v>29</v>
      </c>
      <c r="D1187" t="s">
        <v>42</v>
      </c>
      <c r="E1187">
        <v>0.08</v>
      </c>
    </row>
    <row r="1188" spans="1:5" x14ac:dyDescent="0.25">
      <c r="A1188" s="1">
        <v>41435</v>
      </c>
      <c r="B1188" t="s">
        <v>58</v>
      </c>
      <c r="C1188" t="s">
        <v>29</v>
      </c>
      <c r="D1188" t="s">
        <v>43</v>
      </c>
      <c r="E1188">
        <v>0.15</v>
      </c>
    </row>
    <row r="1189" spans="1:5" x14ac:dyDescent="0.25">
      <c r="A1189" s="1">
        <v>41435</v>
      </c>
      <c r="B1189" t="s">
        <v>58</v>
      </c>
      <c r="C1189" t="s">
        <v>29</v>
      </c>
      <c r="D1189" t="s">
        <v>43</v>
      </c>
      <c r="E1189">
        <v>0.1</v>
      </c>
    </row>
    <row r="1190" spans="1:5" x14ac:dyDescent="0.25">
      <c r="A1190" s="1">
        <v>41435</v>
      </c>
      <c r="B1190" t="s">
        <v>58</v>
      </c>
      <c r="C1190" t="s">
        <v>29</v>
      </c>
      <c r="D1190" t="s">
        <v>43</v>
      </c>
      <c r="E1190">
        <v>0.08</v>
      </c>
    </row>
    <row r="1191" spans="1:5" x14ac:dyDescent="0.25">
      <c r="A1191" s="1">
        <v>41435</v>
      </c>
      <c r="B1191" t="s">
        <v>58</v>
      </c>
      <c r="C1191" t="s">
        <v>29</v>
      </c>
      <c r="D1191" t="s">
        <v>43</v>
      </c>
      <c r="E1191">
        <v>0.08</v>
      </c>
    </row>
    <row r="1192" spans="1:5" x14ac:dyDescent="0.25">
      <c r="A1192" s="1">
        <v>41435</v>
      </c>
      <c r="B1192" t="s">
        <v>58</v>
      </c>
      <c r="C1192" t="s">
        <v>29</v>
      </c>
      <c r="D1192" t="s">
        <v>44</v>
      </c>
      <c r="E1192">
        <v>0.17</v>
      </c>
    </row>
    <row r="1193" spans="1:5" x14ac:dyDescent="0.25">
      <c r="A1193" s="1">
        <v>41435</v>
      </c>
      <c r="B1193" t="s">
        <v>58</v>
      </c>
      <c r="C1193" t="s">
        <v>29</v>
      </c>
      <c r="D1193" t="s">
        <v>54</v>
      </c>
      <c r="E1193">
        <v>0.11</v>
      </c>
    </row>
    <row r="1194" spans="1:5" x14ac:dyDescent="0.25">
      <c r="A1194" s="1">
        <v>41436</v>
      </c>
      <c r="B1194" t="s">
        <v>59</v>
      </c>
      <c r="C1194" t="s">
        <v>29</v>
      </c>
      <c r="D1194" t="s">
        <v>31</v>
      </c>
      <c r="E1194">
        <v>0.03</v>
      </c>
    </row>
    <row r="1195" spans="1:5" x14ac:dyDescent="0.25">
      <c r="A1195" s="1">
        <v>41436</v>
      </c>
      <c r="B1195" t="s">
        <v>59</v>
      </c>
      <c r="C1195" t="s">
        <v>29</v>
      </c>
      <c r="D1195" t="s">
        <v>50</v>
      </c>
      <c r="E1195">
        <v>0.04</v>
      </c>
    </row>
    <row r="1196" spans="1:5" x14ac:dyDescent="0.25">
      <c r="A1196" s="1">
        <v>41436</v>
      </c>
      <c r="B1196" t="s">
        <v>59</v>
      </c>
      <c r="C1196" t="s">
        <v>29</v>
      </c>
      <c r="D1196" t="s">
        <v>50</v>
      </c>
      <c r="E1196">
        <v>0.01</v>
      </c>
    </row>
    <row r="1197" spans="1:5" x14ac:dyDescent="0.25">
      <c r="A1197" s="1">
        <v>41436</v>
      </c>
      <c r="B1197" t="s">
        <v>59</v>
      </c>
      <c r="C1197" t="s">
        <v>29</v>
      </c>
      <c r="D1197" t="s">
        <v>31</v>
      </c>
      <c r="E1197">
        <v>0.06</v>
      </c>
    </row>
    <row r="1198" spans="1:5" x14ac:dyDescent="0.25">
      <c r="A1198" s="1">
        <v>41436</v>
      </c>
      <c r="B1198" t="s">
        <v>59</v>
      </c>
      <c r="C1198" t="s">
        <v>29</v>
      </c>
      <c r="D1198" t="s">
        <v>39</v>
      </c>
      <c r="E1198">
        <v>0.04</v>
      </c>
    </row>
    <row r="1199" spans="1:5" x14ac:dyDescent="0.25">
      <c r="A1199" s="1">
        <v>41436</v>
      </c>
      <c r="B1199" t="s">
        <v>59</v>
      </c>
      <c r="C1199" t="s">
        <v>29</v>
      </c>
      <c r="D1199" t="s">
        <v>36</v>
      </c>
      <c r="E1199">
        <v>0.03</v>
      </c>
    </row>
    <row r="1200" spans="1:5" x14ac:dyDescent="0.25">
      <c r="A1200" s="1">
        <v>41436</v>
      </c>
      <c r="B1200" t="s">
        <v>59</v>
      </c>
      <c r="C1200" t="s">
        <v>29</v>
      </c>
      <c r="D1200" t="s">
        <v>50</v>
      </c>
      <c r="E1200">
        <v>0.1</v>
      </c>
    </row>
    <row r="1201" spans="1:5" x14ac:dyDescent="0.25">
      <c r="A1201" s="1">
        <v>41436</v>
      </c>
      <c r="B1201" t="s">
        <v>59</v>
      </c>
      <c r="C1201" t="s">
        <v>29</v>
      </c>
      <c r="D1201" t="s">
        <v>50</v>
      </c>
      <c r="E1201">
        <v>0.09</v>
      </c>
    </row>
    <row r="1202" spans="1:5" x14ac:dyDescent="0.25">
      <c r="A1202" s="1">
        <v>41436</v>
      </c>
      <c r="B1202" t="s">
        <v>59</v>
      </c>
      <c r="C1202" t="s">
        <v>29</v>
      </c>
      <c r="D1202" t="s">
        <v>50</v>
      </c>
      <c r="E1202">
        <v>0.08</v>
      </c>
    </row>
    <row r="1203" spans="1:5" x14ac:dyDescent="0.25">
      <c r="A1203" s="1">
        <v>41436</v>
      </c>
      <c r="B1203" t="s">
        <v>59</v>
      </c>
      <c r="C1203" t="s">
        <v>29</v>
      </c>
      <c r="D1203" t="s">
        <v>42</v>
      </c>
      <c r="E1203">
        <v>0.02</v>
      </c>
    </row>
    <row r="1204" spans="1:5" x14ac:dyDescent="0.25">
      <c r="A1204" s="1">
        <v>41436</v>
      </c>
      <c r="B1204" t="s">
        <v>59</v>
      </c>
      <c r="C1204" t="s">
        <v>29</v>
      </c>
      <c r="D1204" t="s">
        <v>31</v>
      </c>
      <c r="E1204">
        <v>0.03</v>
      </c>
    </row>
    <row r="1205" spans="1:5" x14ac:dyDescent="0.25">
      <c r="A1205" s="1">
        <v>41436</v>
      </c>
      <c r="B1205" t="s">
        <v>59</v>
      </c>
      <c r="C1205" t="s">
        <v>29</v>
      </c>
      <c r="D1205" t="s">
        <v>31</v>
      </c>
      <c r="E1205">
        <v>0</v>
      </c>
    </row>
    <row r="1206" spans="1:5" x14ac:dyDescent="0.25">
      <c r="A1206" s="1">
        <v>41436</v>
      </c>
      <c r="B1206" t="s">
        <v>59</v>
      </c>
      <c r="C1206" t="s">
        <v>29</v>
      </c>
      <c r="D1206" t="s">
        <v>31</v>
      </c>
      <c r="E1206">
        <v>0.02</v>
      </c>
    </row>
    <row r="1207" spans="1:5" x14ac:dyDescent="0.25">
      <c r="A1207" s="1">
        <v>41436</v>
      </c>
      <c r="B1207" t="s">
        <v>59</v>
      </c>
      <c r="C1207" t="s">
        <v>29</v>
      </c>
      <c r="D1207" t="s">
        <v>31</v>
      </c>
      <c r="E1207">
        <v>0.01</v>
      </c>
    </row>
    <row r="1208" spans="1:5" x14ac:dyDescent="0.25">
      <c r="A1208" s="1">
        <v>41436</v>
      </c>
      <c r="B1208" t="s">
        <v>59</v>
      </c>
      <c r="C1208" t="s">
        <v>29</v>
      </c>
      <c r="D1208" t="s">
        <v>31</v>
      </c>
      <c r="E1208">
        <v>0.01</v>
      </c>
    </row>
    <row r="1209" spans="1:5" x14ac:dyDescent="0.25">
      <c r="A1209" s="1">
        <v>41436</v>
      </c>
      <c r="B1209" t="s">
        <v>59</v>
      </c>
      <c r="C1209" t="s">
        <v>29</v>
      </c>
      <c r="D1209" t="s">
        <v>34</v>
      </c>
      <c r="E1209">
        <v>0.03</v>
      </c>
    </row>
    <row r="1210" spans="1:5" x14ac:dyDescent="0.25">
      <c r="A1210" s="1">
        <v>41436</v>
      </c>
      <c r="B1210" t="s">
        <v>59</v>
      </c>
      <c r="C1210" t="s">
        <v>29</v>
      </c>
      <c r="D1210" t="s">
        <v>34</v>
      </c>
      <c r="E1210">
        <v>0.03</v>
      </c>
    </row>
    <row r="1211" spans="1:5" x14ac:dyDescent="0.25">
      <c r="A1211" s="1">
        <v>41436</v>
      </c>
      <c r="B1211" t="s">
        <v>59</v>
      </c>
      <c r="C1211" t="s">
        <v>29</v>
      </c>
      <c r="D1211" t="s">
        <v>34</v>
      </c>
      <c r="E1211">
        <v>0</v>
      </c>
    </row>
    <row r="1212" spans="1:5" x14ac:dyDescent="0.25">
      <c r="A1212" s="1">
        <v>41436</v>
      </c>
      <c r="B1212" t="s">
        <v>59</v>
      </c>
      <c r="C1212" t="s">
        <v>29</v>
      </c>
      <c r="D1212" t="s">
        <v>37</v>
      </c>
      <c r="E1212">
        <v>0.04</v>
      </c>
    </row>
    <row r="1213" spans="1:5" x14ac:dyDescent="0.25">
      <c r="A1213" s="1">
        <v>41436</v>
      </c>
      <c r="B1213" t="s">
        <v>59</v>
      </c>
      <c r="C1213" t="s">
        <v>29</v>
      </c>
      <c r="D1213" t="s">
        <v>37</v>
      </c>
      <c r="E1213">
        <v>0.05</v>
      </c>
    </row>
    <row r="1214" spans="1:5" x14ac:dyDescent="0.25">
      <c r="A1214" s="1">
        <v>41436</v>
      </c>
      <c r="B1214" t="s">
        <v>59</v>
      </c>
      <c r="C1214" t="s">
        <v>29</v>
      </c>
      <c r="D1214" t="s">
        <v>41</v>
      </c>
      <c r="E1214">
        <v>0.02</v>
      </c>
    </row>
    <row r="1215" spans="1:5" x14ac:dyDescent="0.25">
      <c r="A1215" s="1">
        <v>41436</v>
      </c>
      <c r="B1215" t="s">
        <v>59</v>
      </c>
      <c r="C1215" t="s">
        <v>29</v>
      </c>
      <c r="D1215" t="s">
        <v>34</v>
      </c>
      <c r="E1215">
        <v>0.01</v>
      </c>
    </row>
    <row r="1216" spans="1:5" x14ac:dyDescent="0.25">
      <c r="A1216" s="1">
        <v>41436</v>
      </c>
      <c r="B1216" t="s">
        <v>59</v>
      </c>
      <c r="C1216" t="s">
        <v>29</v>
      </c>
      <c r="D1216" t="s">
        <v>34</v>
      </c>
      <c r="E1216">
        <v>0.01</v>
      </c>
    </row>
    <row r="1217" spans="1:5" x14ac:dyDescent="0.25">
      <c r="A1217" s="1">
        <v>41436</v>
      </c>
      <c r="B1217" t="s">
        <v>59</v>
      </c>
      <c r="C1217" t="s">
        <v>29</v>
      </c>
      <c r="D1217" t="s">
        <v>35</v>
      </c>
      <c r="E1217">
        <v>0</v>
      </c>
    </row>
    <row r="1218" spans="1:5" x14ac:dyDescent="0.25">
      <c r="A1218" s="1">
        <v>41436</v>
      </c>
      <c r="B1218" t="s">
        <v>59</v>
      </c>
      <c r="C1218" t="s">
        <v>29</v>
      </c>
      <c r="D1218" t="s">
        <v>36</v>
      </c>
      <c r="E1218">
        <v>0.02</v>
      </c>
    </row>
    <row r="1219" spans="1:5" x14ac:dyDescent="0.25">
      <c r="A1219" s="1">
        <v>41436</v>
      </c>
      <c r="B1219" t="s">
        <v>59</v>
      </c>
      <c r="C1219" t="s">
        <v>29</v>
      </c>
      <c r="D1219" t="s">
        <v>36</v>
      </c>
      <c r="E1219">
        <v>0.01</v>
      </c>
    </row>
    <row r="1220" spans="1:5" x14ac:dyDescent="0.25">
      <c r="A1220" s="1">
        <v>41436</v>
      </c>
      <c r="B1220" t="s">
        <v>59</v>
      </c>
      <c r="C1220" t="s">
        <v>29</v>
      </c>
      <c r="D1220" t="s">
        <v>37</v>
      </c>
      <c r="E1220">
        <v>0</v>
      </c>
    </row>
    <row r="1221" spans="1:5" x14ac:dyDescent="0.25">
      <c r="A1221" s="1">
        <v>41436</v>
      </c>
      <c r="B1221" t="s">
        <v>59</v>
      </c>
      <c r="C1221" t="s">
        <v>29</v>
      </c>
      <c r="D1221" t="s">
        <v>39</v>
      </c>
      <c r="E1221">
        <v>0.06</v>
      </c>
    </row>
    <row r="1222" spans="1:5" x14ac:dyDescent="0.25">
      <c r="A1222" s="1">
        <v>41436</v>
      </c>
      <c r="B1222" t="s">
        <v>59</v>
      </c>
      <c r="C1222" t="s">
        <v>29</v>
      </c>
      <c r="D1222" t="s">
        <v>38</v>
      </c>
      <c r="E1222">
        <v>0.02</v>
      </c>
    </row>
    <row r="1223" spans="1:5" x14ac:dyDescent="0.25">
      <c r="A1223" s="1">
        <v>41436</v>
      </c>
      <c r="B1223" t="s">
        <v>59</v>
      </c>
      <c r="C1223" t="s">
        <v>29</v>
      </c>
      <c r="D1223" t="s">
        <v>40</v>
      </c>
      <c r="E1223">
        <v>0.05</v>
      </c>
    </row>
    <row r="1224" spans="1:5" x14ac:dyDescent="0.25">
      <c r="A1224" s="1">
        <v>41436</v>
      </c>
      <c r="B1224" t="s">
        <v>59</v>
      </c>
      <c r="C1224" t="s">
        <v>29</v>
      </c>
      <c r="D1224" t="s">
        <v>42</v>
      </c>
      <c r="E1224">
        <v>0.01</v>
      </c>
    </row>
    <row r="1225" spans="1:5" x14ac:dyDescent="0.25">
      <c r="A1225" s="1">
        <v>41436</v>
      </c>
      <c r="B1225" t="s">
        <v>59</v>
      </c>
      <c r="C1225" t="s">
        <v>29</v>
      </c>
      <c r="D1225" t="s">
        <v>42</v>
      </c>
      <c r="E1225">
        <v>0.03</v>
      </c>
    </row>
    <row r="1226" spans="1:5" x14ac:dyDescent="0.25">
      <c r="A1226" s="1">
        <v>41436</v>
      </c>
      <c r="B1226" t="s">
        <v>59</v>
      </c>
      <c r="C1226" t="s">
        <v>29</v>
      </c>
      <c r="D1226" t="s">
        <v>43</v>
      </c>
      <c r="E1226">
        <v>0.03</v>
      </c>
    </row>
    <row r="1227" spans="1:5" x14ac:dyDescent="0.25">
      <c r="A1227" s="1">
        <v>41436</v>
      </c>
      <c r="B1227" t="s">
        <v>59</v>
      </c>
      <c r="C1227" t="s">
        <v>29</v>
      </c>
      <c r="D1227" t="s">
        <v>44</v>
      </c>
      <c r="E1227">
        <v>0.02</v>
      </c>
    </row>
    <row r="1228" spans="1:5" x14ac:dyDescent="0.25">
      <c r="A1228" s="1">
        <v>41436</v>
      </c>
      <c r="B1228" t="s">
        <v>59</v>
      </c>
      <c r="C1228" t="s">
        <v>29</v>
      </c>
      <c r="D1228" t="s">
        <v>44</v>
      </c>
      <c r="E1228">
        <v>0.01</v>
      </c>
    </row>
    <row r="1229" spans="1:5" x14ac:dyDescent="0.25">
      <c r="A1229" s="1">
        <v>41436</v>
      </c>
      <c r="B1229" t="s">
        <v>59</v>
      </c>
      <c r="C1229" t="s">
        <v>29</v>
      </c>
      <c r="D1229" t="s">
        <v>40</v>
      </c>
      <c r="E1229">
        <v>0.03</v>
      </c>
    </row>
    <row r="1230" spans="1:5" x14ac:dyDescent="0.25">
      <c r="A1230" s="1">
        <v>41437</v>
      </c>
      <c r="B1230" t="s">
        <v>30</v>
      </c>
      <c r="C1230" t="s">
        <v>29</v>
      </c>
      <c r="D1230" t="s">
        <v>31</v>
      </c>
      <c r="E1230">
        <v>0.04</v>
      </c>
    </row>
    <row r="1231" spans="1:5" x14ac:dyDescent="0.25">
      <c r="A1231" s="1">
        <v>41437</v>
      </c>
      <c r="B1231" t="s">
        <v>30</v>
      </c>
      <c r="C1231" t="s">
        <v>29</v>
      </c>
      <c r="D1231" t="s">
        <v>50</v>
      </c>
      <c r="E1231">
        <v>0.02</v>
      </c>
    </row>
    <row r="1232" spans="1:5" x14ac:dyDescent="0.25">
      <c r="A1232" s="1">
        <v>41437</v>
      </c>
      <c r="B1232" t="s">
        <v>30</v>
      </c>
      <c r="C1232" t="s">
        <v>29</v>
      </c>
      <c r="D1232" t="s">
        <v>39</v>
      </c>
      <c r="E1232">
        <v>0</v>
      </c>
    </row>
    <row r="1233" spans="1:5" x14ac:dyDescent="0.25">
      <c r="A1233" s="1">
        <v>41437</v>
      </c>
      <c r="B1233" t="s">
        <v>30</v>
      </c>
      <c r="C1233" t="s">
        <v>29</v>
      </c>
      <c r="D1233" t="s">
        <v>39</v>
      </c>
      <c r="E1233">
        <v>0</v>
      </c>
    </row>
    <row r="1234" spans="1:5" x14ac:dyDescent="0.25">
      <c r="A1234" s="1">
        <v>41437</v>
      </c>
      <c r="B1234" t="s">
        <v>30</v>
      </c>
      <c r="C1234" t="s">
        <v>29</v>
      </c>
      <c r="D1234" t="s">
        <v>36</v>
      </c>
      <c r="E1234">
        <v>0.09</v>
      </c>
    </row>
    <row r="1235" spans="1:5" x14ac:dyDescent="0.25">
      <c r="A1235" s="1">
        <v>41437</v>
      </c>
      <c r="B1235" t="s">
        <v>30</v>
      </c>
      <c r="C1235" t="s">
        <v>29</v>
      </c>
      <c r="D1235" t="s">
        <v>42</v>
      </c>
      <c r="E1235">
        <v>0.01</v>
      </c>
    </row>
    <row r="1236" spans="1:5" x14ac:dyDescent="0.25">
      <c r="A1236" s="1">
        <v>41437</v>
      </c>
      <c r="B1236" t="s">
        <v>30</v>
      </c>
      <c r="C1236" t="s">
        <v>29</v>
      </c>
      <c r="D1236" t="s">
        <v>31</v>
      </c>
      <c r="E1236">
        <v>0</v>
      </c>
    </row>
    <row r="1237" spans="1:5" x14ac:dyDescent="0.25">
      <c r="A1237" s="1">
        <v>41437</v>
      </c>
      <c r="B1237" t="s">
        <v>30</v>
      </c>
      <c r="C1237" t="s">
        <v>29</v>
      </c>
      <c r="D1237" t="s">
        <v>31</v>
      </c>
      <c r="E1237">
        <v>0</v>
      </c>
    </row>
    <row r="1238" spans="1:5" x14ac:dyDescent="0.25">
      <c r="A1238" s="1">
        <v>41437</v>
      </c>
      <c r="B1238" t="s">
        <v>30</v>
      </c>
      <c r="C1238" t="s">
        <v>29</v>
      </c>
      <c r="D1238" t="s">
        <v>34</v>
      </c>
      <c r="E1238">
        <v>0</v>
      </c>
    </row>
    <row r="1239" spans="1:5" x14ac:dyDescent="0.25">
      <c r="A1239" s="1">
        <v>41437</v>
      </c>
      <c r="B1239" t="s">
        <v>30</v>
      </c>
      <c r="C1239" t="s">
        <v>29</v>
      </c>
      <c r="D1239" t="s">
        <v>34</v>
      </c>
      <c r="E1239">
        <v>0.04</v>
      </c>
    </row>
    <row r="1240" spans="1:5" x14ac:dyDescent="0.25">
      <c r="A1240" s="1">
        <v>41437</v>
      </c>
      <c r="B1240" t="s">
        <v>30</v>
      </c>
      <c r="C1240" t="s">
        <v>29</v>
      </c>
      <c r="D1240" t="s">
        <v>34</v>
      </c>
      <c r="E1240">
        <v>0</v>
      </c>
    </row>
    <row r="1241" spans="1:5" x14ac:dyDescent="0.25">
      <c r="A1241" s="1">
        <v>41437</v>
      </c>
      <c r="B1241" t="s">
        <v>30</v>
      </c>
      <c r="C1241" t="s">
        <v>29</v>
      </c>
      <c r="D1241" t="s">
        <v>34</v>
      </c>
      <c r="E1241">
        <v>0</v>
      </c>
    </row>
    <row r="1242" spans="1:5" x14ac:dyDescent="0.25">
      <c r="A1242" s="1">
        <v>41437</v>
      </c>
      <c r="B1242" t="s">
        <v>30</v>
      </c>
      <c r="C1242" t="s">
        <v>29</v>
      </c>
      <c r="D1242" t="s">
        <v>41</v>
      </c>
      <c r="E1242">
        <v>0.04</v>
      </c>
    </row>
    <row r="1243" spans="1:5" x14ac:dyDescent="0.25">
      <c r="A1243" s="1">
        <v>41437</v>
      </c>
      <c r="B1243" t="s">
        <v>30</v>
      </c>
      <c r="C1243" t="s">
        <v>29</v>
      </c>
      <c r="D1243" t="s">
        <v>34</v>
      </c>
      <c r="E1243">
        <v>0</v>
      </c>
    </row>
    <row r="1244" spans="1:5" x14ac:dyDescent="0.25">
      <c r="A1244" s="1">
        <v>41437</v>
      </c>
      <c r="B1244" t="s">
        <v>30</v>
      </c>
      <c r="C1244" t="s">
        <v>29</v>
      </c>
      <c r="D1244" t="s">
        <v>34</v>
      </c>
      <c r="E1244">
        <v>0</v>
      </c>
    </row>
    <row r="1245" spans="1:5" x14ac:dyDescent="0.25">
      <c r="A1245" s="1">
        <v>41437</v>
      </c>
      <c r="B1245" t="s">
        <v>30</v>
      </c>
      <c r="C1245" t="s">
        <v>29</v>
      </c>
      <c r="D1245" t="s">
        <v>34</v>
      </c>
      <c r="E1245">
        <v>0</v>
      </c>
    </row>
    <row r="1246" spans="1:5" x14ac:dyDescent="0.25">
      <c r="A1246" s="1">
        <v>41437</v>
      </c>
      <c r="B1246" t="s">
        <v>30</v>
      </c>
      <c r="C1246" t="s">
        <v>29</v>
      </c>
      <c r="D1246" t="s">
        <v>35</v>
      </c>
      <c r="E1246">
        <v>0.01</v>
      </c>
    </row>
    <row r="1247" spans="1:5" x14ac:dyDescent="0.25">
      <c r="A1247" s="1">
        <v>41437</v>
      </c>
      <c r="B1247" t="s">
        <v>30</v>
      </c>
      <c r="C1247" t="s">
        <v>29</v>
      </c>
      <c r="D1247" t="s">
        <v>36</v>
      </c>
      <c r="E1247">
        <v>0.03</v>
      </c>
    </row>
    <row r="1248" spans="1:5" x14ac:dyDescent="0.25">
      <c r="A1248" s="1">
        <v>41437</v>
      </c>
      <c r="B1248" t="s">
        <v>30</v>
      </c>
      <c r="C1248" t="s">
        <v>29</v>
      </c>
      <c r="D1248" t="s">
        <v>37</v>
      </c>
      <c r="E1248">
        <v>0</v>
      </c>
    </row>
    <row r="1249" spans="1:5" x14ac:dyDescent="0.25">
      <c r="A1249" s="1">
        <v>41437</v>
      </c>
      <c r="B1249" t="s">
        <v>30</v>
      </c>
      <c r="C1249" t="s">
        <v>29</v>
      </c>
      <c r="D1249" t="s">
        <v>38</v>
      </c>
      <c r="E1249">
        <v>0.03</v>
      </c>
    </row>
    <row r="1250" spans="1:5" x14ac:dyDescent="0.25">
      <c r="A1250" s="1">
        <v>41437</v>
      </c>
      <c r="B1250" t="s">
        <v>30</v>
      </c>
      <c r="C1250" t="s">
        <v>29</v>
      </c>
      <c r="D1250" t="s">
        <v>39</v>
      </c>
      <c r="E1250">
        <v>0.02</v>
      </c>
    </row>
    <row r="1251" spans="1:5" x14ac:dyDescent="0.25">
      <c r="A1251" s="1">
        <v>41437</v>
      </c>
      <c r="B1251" t="s">
        <v>30</v>
      </c>
      <c r="C1251" t="s">
        <v>29</v>
      </c>
      <c r="D1251" t="s">
        <v>39</v>
      </c>
      <c r="E1251">
        <v>0</v>
      </c>
    </row>
    <row r="1252" spans="1:5" x14ac:dyDescent="0.25">
      <c r="A1252" s="1">
        <v>41437</v>
      </c>
      <c r="B1252" t="s">
        <v>30</v>
      </c>
      <c r="C1252" t="s">
        <v>29</v>
      </c>
      <c r="D1252" t="s">
        <v>38</v>
      </c>
      <c r="E1252">
        <v>0.02</v>
      </c>
    </row>
    <row r="1253" spans="1:5" x14ac:dyDescent="0.25">
      <c r="A1253" s="1">
        <v>41437</v>
      </c>
      <c r="B1253" t="s">
        <v>30</v>
      </c>
      <c r="C1253" t="s">
        <v>29</v>
      </c>
      <c r="D1253" t="s">
        <v>38</v>
      </c>
      <c r="E1253">
        <v>0</v>
      </c>
    </row>
    <row r="1254" spans="1:5" x14ac:dyDescent="0.25">
      <c r="A1254" s="1">
        <v>41437</v>
      </c>
      <c r="B1254" t="s">
        <v>30</v>
      </c>
      <c r="C1254" t="s">
        <v>29</v>
      </c>
      <c r="D1254" t="s">
        <v>41</v>
      </c>
      <c r="E1254">
        <v>0.06</v>
      </c>
    </row>
    <row r="1255" spans="1:5" x14ac:dyDescent="0.25">
      <c r="A1255" s="1">
        <v>41437</v>
      </c>
      <c r="B1255" t="s">
        <v>30</v>
      </c>
      <c r="C1255" t="s">
        <v>29</v>
      </c>
      <c r="D1255" t="s">
        <v>41</v>
      </c>
      <c r="E1255">
        <v>0.04</v>
      </c>
    </row>
    <row r="1256" spans="1:5" x14ac:dyDescent="0.25">
      <c r="A1256" s="1">
        <v>41437</v>
      </c>
      <c r="B1256" t="s">
        <v>30</v>
      </c>
      <c r="C1256" t="s">
        <v>29</v>
      </c>
      <c r="D1256" t="s">
        <v>42</v>
      </c>
      <c r="E1256">
        <v>0.04</v>
      </c>
    </row>
    <row r="1257" spans="1:5" x14ac:dyDescent="0.25">
      <c r="A1257" s="1">
        <v>41437</v>
      </c>
      <c r="B1257" t="s">
        <v>30</v>
      </c>
      <c r="C1257" t="s">
        <v>29</v>
      </c>
      <c r="D1257" t="s">
        <v>42</v>
      </c>
      <c r="E1257">
        <v>0.12</v>
      </c>
    </row>
    <row r="1258" spans="1:5" x14ac:dyDescent="0.25">
      <c r="A1258" s="1">
        <v>41437</v>
      </c>
      <c r="B1258" t="s">
        <v>30</v>
      </c>
      <c r="C1258" t="s">
        <v>29</v>
      </c>
      <c r="D1258" t="s">
        <v>43</v>
      </c>
      <c r="E1258">
        <v>0.08</v>
      </c>
    </row>
    <row r="1259" spans="1:5" x14ac:dyDescent="0.25">
      <c r="A1259" s="1">
        <v>41437</v>
      </c>
      <c r="B1259" t="s">
        <v>30</v>
      </c>
      <c r="C1259" t="s">
        <v>29</v>
      </c>
      <c r="D1259" t="s">
        <v>43</v>
      </c>
      <c r="E1259">
        <v>0.16</v>
      </c>
    </row>
    <row r="1260" spans="1:5" x14ac:dyDescent="0.25">
      <c r="A1260" s="1">
        <v>41437</v>
      </c>
      <c r="B1260" t="s">
        <v>30</v>
      </c>
      <c r="C1260" t="s">
        <v>29</v>
      </c>
      <c r="D1260" t="s">
        <v>44</v>
      </c>
      <c r="E1260">
        <v>0.03</v>
      </c>
    </row>
    <row r="1261" spans="1:5" x14ac:dyDescent="0.25">
      <c r="A1261" s="1">
        <v>41437</v>
      </c>
      <c r="B1261" t="s">
        <v>30</v>
      </c>
      <c r="C1261" t="s">
        <v>29</v>
      </c>
      <c r="D1261" t="s">
        <v>45</v>
      </c>
      <c r="E1261">
        <v>7.0000000000000007E-2</v>
      </c>
    </row>
    <row r="1262" spans="1:5" x14ac:dyDescent="0.25">
      <c r="A1262" s="1">
        <v>41438</v>
      </c>
      <c r="B1262" t="s">
        <v>46</v>
      </c>
      <c r="C1262" t="s">
        <v>29</v>
      </c>
      <c r="D1262" t="s">
        <v>50</v>
      </c>
      <c r="E1262">
        <v>0.02</v>
      </c>
    </row>
    <row r="1263" spans="1:5" x14ac:dyDescent="0.25">
      <c r="A1263" s="1">
        <v>41438</v>
      </c>
      <c r="B1263" t="s">
        <v>46</v>
      </c>
      <c r="C1263" t="s">
        <v>29</v>
      </c>
      <c r="D1263" t="s">
        <v>50</v>
      </c>
      <c r="E1263">
        <v>0.02</v>
      </c>
    </row>
    <row r="1264" spans="1:5" x14ac:dyDescent="0.25">
      <c r="A1264" s="1">
        <v>41438</v>
      </c>
      <c r="B1264" t="s">
        <v>46</v>
      </c>
      <c r="C1264" t="s">
        <v>29</v>
      </c>
      <c r="D1264" t="s">
        <v>31</v>
      </c>
      <c r="E1264">
        <v>0.05</v>
      </c>
    </row>
    <row r="1265" spans="1:5" x14ac:dyDescent="0.25">
      <c r="A1265" s="1">
        <v>41438</v>
      </c>
      <c r="B1265" t="s">
        <v>46</v>
      </c>
      <c r="C1265" t="s">
        <v>29</v>
      </c>
      <c r="D1265" t="s">
        <v>31</v>
      </c>
      <c r="E1265">
        <v>0.02</v>
      </c>
    </row>
    <row r="1266" spans="1:5" x14ac:dyDescent="0.25">
      <c r="A1266" s="1">
        <v>41438</v>
      </c>
      <c r="B1266" t="s">
        <v>46</v>
      </c>
      <c r="C1266" t="s">
        <v>29</v>
      </c>
      <c r="D1266" t="s">
        <v>39</v>
      </c>
      <c r="E1266">
        <v>0.02</v>
      </c>
    </row>
    <row r="1267" spans="1:5" x14ac:dyDescent="0.25">
      <c r="A1267" s="1">
        <v>41438</v>
      </c>
      <c r="B1267" t="s">
        <v>46</v>
      </c>
      <c r="C1267" t="s">
        <v>29</v>
      </c>
      <c r="D1267" t="s">
        <v>50</v>
      </c>
      <c r="E1267">
        <v>0.02</v>
      </c>
    </row>
    <row r="1268" spans="1:5" x14ac:dyDescent="0.25">
      <c r="A1268" s="1">
        <v>41438</v>
      </c>
      <c r="B1268" t="s">
        <v>46</v>
      </c>
      <c r="C1268" t="s">
        <v>29</v>
      </c>
      <c r="D1268" t="s">
        <v>42</v>
      </c>
      <c r="E1268">
        <v>0.03</v>
      </c>
    </row>
    <row r="1269" spans="1:5" x14ac:dyDescent="0.25">
      <c r="A1269" s="1">
        <v>41438</v>
      </c>
      <c r="B1269" t="s">
        <v>46</v>
      </c>
      <c r="C1269" t="s">
        <v>29</v>
      </c>
      <c r="D1269" t="s">
        <v>42</v>
      </c>
      <c r="E1269">
        <v>0.01</v>
      </c>
    </row>
    <row r="1270" spans="1:5" x14ac:dyDescent="0.25">
      <c r="A1270" s="1">
        <v>41438</v>
      </c>
      <c r="B1270" t="s">
        <v>46</v>
      </c>
      <c r="C1270" t="s">
        <v>29</v>
      </c>
      <c r="D1270" t="s">
        <v>41</v>
      </c>
      <c r="E1270">
        <v>0</v>
      </c>
    </row>
    <row r="1271" spans="1:5" x14ac:dyDescent="0.25">
      <c r="A1271" s="1">
        <v>41438</v>
      </c>
      <c r="B1271" t="s">
        <v>46</v>
      </c>
      <c r="C1271" t="s">
        <v>29</v>
      </c>
      <c r="D1271" t="s">
        <v>34</v>
      </c>
      <c r="E1271">
        <v>0</v>
      </c>
    </row>
    <row r="1272" spans="1:5" x14ac:dyDescent="0.25">
      <c r="A1272" s="1">
        <v>41438</v>
      </c>
      <c r="B1272" t="s">
        <v>46</v>
      </c>
      <c r="C1272" t="s">
        <v>29</v>
      </c>
      <c r="D1272" t="s">
        <v>34</v>
      </c>
      <c r="E1272">
        <v>0</v>
      </c>
    </row>
    <row r="1273" spans="1:5" x14ac:dyDescent="0.25">
      <c r="A1273" s="1">
        <v>41438</v>
      </c>
      <c r="B1273" t="s">
        <v>46</v>
      </c>
      <c r="C1273" t="s">
        <v>29</v>
      </c>
      <c r="D1273" t="s">
        <v>34</v>
      </c>
      <c r="E1273">
        <v>0.04</v>
      </c>
    </row>
    <row r="1274" spans="1:5" x14ac:dyDescent="0.25">
      <c r="A1274" s="1">
        <v>41438</v>
      </c>
      <c r="B1274" t="s">
        <v>46</v>
      </c>
      <c r="C1274" t="s">
        <v>29</v>
      </c>
      <c r="D1274" t="s">
        <v>34</v>
      </c>
      <c r="E1274">
        <v>0.03</v>
      </c>
    </row>
    <row r="1275" spans="1:5" x14ac:dyDescent="0.25">
      <c r="A1275" s="1">
        <v>41438</v>
      </c>
      <c r="B1275" t="s">
        <v>46</v>
      </c>
      <c r="C1275" t="s">
        <v>29</v>
      </c>
      <c r="D1275" t="s">
        <v>34</v>
      </c>
      <c r="E1275">
        <v>0.01</v>
      </c>
    </row>
    <row r="1276" spans="1:5" x14ac:dyDescent="0.25">
      <c r="A1276" s="1">
        <v>41438</v>
      </c>
      <c r="B1276" t="s">
        <v>46</v>
      </c>
      <c r="C1276" t="s">
        <v>29</v>
      </c>
      <c r="D1276" t="s">
        <v>34</v>
      </c>
      <c r="E1276">
        <v>0.01</v>
      </c>
    </row>
    <row r="1277" spans="1:5" x14ac:dyDescent="0.25">
      <c r="A1277" s="1">
        <v>41438</v>
      </c>
      <c r="B1277" t="s">
        <v>46</v>
      </c>
      <c r="C1277" t="s">
        <v>29</v>
      </c>
      <c r="D1277" t="s">
        <v>41</v>
      </c>
      <c r="E1277">
        <v>0.02</v>
      </c>
    </row>
    <row r="1278" spans="1:5" x14ac:dyDescent="0.25">
      <c r="A1278" s="1">
        <v>41438</v>
      </c>
      <c r="B1278" t="s">
        <v>46</v>
      </c>
      <c r="C1278" t="s">
        <v>29</v>
      </c>
      <c r="D1278" t="s">
        <v>34</v>
      </c>
      <c r="E1278">
        <v>0</v>
      </c>
    </row>
    <row r="1279" spans="1:5" x14ac:dyDescent="0.25">
      <c r="A1279" s="1">
        <v>41438</v>
      </c>
      <c r="B1279" t="s">
        <v>46</v>
      </c>
      <c r="C1279" t="s">
        <v>29</v>
      </c>
      <c r="D1279" t="s">
        <v>34</v>
      </c>
      <c r="E1279">
        <v>0.02</v>
      </c>
    </row>
    <row r="1280" spans="1:5" x14ac:dyDescent="0.25">
      <c r="A1280" s="1">
        <v>41438</v>
      </c>
      <c r="B1280" t="s">
        <v>46</v>
      </c>
      <c r="C1280" t="s">
        <v>29</v>
      </c>
      <c r="D1280" t="s">
        <v>35</v>
      </c>
      <c r="E1280">
        <v>0.02</v>
      </c>
    </row>
    <row r="1281" spans="1:5" x14ac:dyDescent="0.25">
      <c r="A1281" s="1">
        <v>41438</v>
      </c>
      <c r="B1281" t="s">
        <v>46</v>
      </c>
      <c r="C1281" t="s">
        <v>29</v>
      </c>
      <c r="D1281" t="s">
        <v>36</v>
      </c>
      <c r="E1281">
        <v>0.02</v>
      </c>
    </row>
    <row r="1282" spans="1:5" x14ac:dyDescent="0.25">
      <c r="A1282" s="1">
        <v>41438</v>
      </c>
      <c r="B1282" t="s">
        <v>46</v>
      </c>
      <c r="C1282" t="s">
        <v>29</v>
      </c>
      <c r="D1282" t="s">
        <v>38</v>
      </c>
      <c r="E1282">
        <v>0.05</v>
      </c>
    </row>
    <row r="1283" spans="1:5" x14ac:dyDescent="0.25">
      <c r="A1283" s="1">
        <v>41438</v>
      </c>
      <c r="B1283" t="s">
        <v>46</v>
      </c>
      <c r="C1283" t="s">
        <v>29</v>
      </c>
      <c r="D1283" t="s">
        <v>38</v>
      </c>
      <c r="E1283">
        <v>0.05</v>
      </c>
    </row>
    <row r="1284" spans="1:5" x14ac:dyDescent="0.25">
      <c r="A1284" s="1">
        <v>41438</v>
      </c>
      <c r="B1284" t="s">
        <v>46</v>
      </c>
      <c r="C1284" t="s">
        <v>29</v>
      </c>
      <c r="D1284" t="s">
        <v>38</v>
      </c>
      <c r="E1284">
        <v>0</v>
      </c>
    </row>
    <row r="1285" spans="1:5" x14ac:dyDescent="0.25">
      <c r="A1285" s="1">
        <v>41438</v>
      </c>
      <c r="B1285" t="s">
        <v>46</v>
      </c>
      <c r="C1285" t="s">
        <v>29</v>
      </c>
      <c r="D1285" t="s">
        <v>38</v>
      </c>
      <c r="E1285">
        <v>0.01</v>
      </c>
    </row>
    <row r="1286" spans="1:5" x14ac:dyDescent="0.25">
      <c r="A1286" s="1">
        <v>41438</v>
      </c>
      <c r="B1286" t="s">
        <v>46</v>
      </c>
      <c r="C1286" t="s">
        <v>29</v>
      </c>
      <c r="D1286" t="s">
        <v>40</v>
      </c>
      <c r="E1286">
        <v>0.01</v>
      </c>
    </row>
    <row r="1287" spans="1:5" x14ac:dyDescent="0.25">
      <c r="A1287" s="1">
        <v>41438</v>
      </c>
      <c r="B1287" t="s">
        <v>46</v>
      </c>
      <c r="C1287" t="s">
        <v>29</v>
      </c>
      <c r="D1287" t="s">
        <v>41</v>
      </c>
      <c r="E1287">
        <v>0</v>
      </c>
    </row>
    <row r="1288" spans="1:5" x14ac:dyDescent="0.25">
      <c r="A1288" s="1">
        <v>41438</v>
      </c>
      <c r="B1288" t="s">
        <v>46</v>
      </c>
      <c r="C1288" t="s">
        <v>29</v>
      </c>
      <c r="D1288" t="s">
        <v>42</v>
      </c>
      <c r="E1288">
        <v>0.05</v>
      </c>
    </row>
    <row r="1289" spans="1:5" x14ac:dyDescent="0.25">
      <c r="A1289" s="1">
        <v>41438</v>
      </c>
      <c r="B1289" t="s">
        <v>46</v>
      </c>
      <c r="C1289" t="s">
        <v>29</v>
      </c>
      <c r="D1289" t="s">
        <v>43</v>
      </c>
      <c r="E1289">
        <v>0.12</v>
      </c>
    </row>
    <row r="1290" spans="1:5" x14ac:dyDescent="0.25">
      <c r="A1290" s="1">
        <v>41438</v>
      </c>
      <c r="B1290" t="s">
        <v>46</v>
      </c>
      <c r="C1290" t="s">
        <v>29</v>
      </c>
      <c r="D1290" t="s">
        <v>43</v>
      </c>
      <c r="E1290">
        <v>0.23</v>
      </c>
    </row>
    <row r="1291" spans="1:5" x14ac:dyDescent="0.25">
      <c r="A1291" s="1">
        <v>41438</v>
      </c>
      <c r="B1291" t="s">
        <v>46</v>
      </c>
      <c r="C1291" t="s">
        <v>29</v>
      </c>
      <c r="D1291" t="s">
        <v>43</v>
      </c>
      <c r="E1291">
        <v>0.17</v>
      </c>
    </row>
    <row r="1292" spans="1:5" x14ac:dyDescent="0.25">
      <c r="A1292" s="1">
        <v>41438</v>
      </c>
      <c r="B1292" t="s">
        <v>46</v>
      </c>
      <c r="C1292" t="s">
        <v>29</v>
      </c>
      <c r="D1292" t="s">
        <v>43</v>
      </c>
      <c r="E1292">
        <v>0.03</v>
      </c>
    </row>
    <row r="1293" spans="1:5" x14ac:dyDescent="0.25">
      <c r="A1293" s="1">
        <v>41438</v>
      </c>
      <c r="B1293" t="s">
        <v>46</v>
      </c>
      <c r="C1293" t="s">
        <v>29</v>
      </c>
      <c r="D1293" t="s">
        <v>44</v>
      </c>
      <c r="E1293">
        <v>0.09</v>
      </c>
    </row>
    <row r="1294" spans="1:5" x14ac:dyDescent="0.25">
      <c r="A1294" s="1">
        <v>41438</v>
      </c>
      <c r="B1294" t="s">
        <v>46</v>
      </c>
      <c r="C1294" t="s">
        <v>29</v>
      </c>
      <c r="D1294" t="s">
        <v>48</v>
      </c>
      <c r="E1294">
        <v>0</v>
      </c>
    </row>
    <row r="1295" spans="1:5" x14ac:dyDescent="0.25">
      <c r="A1295" s="1">
        <v>41439</v>
      </c>
      <c r="B1295" t="s">
        <v>49</v>
      </c>
      <c r="C1295" t="s">
        <v>29</v>
      </c>
      <c r="D1295" t="s">
        <v>31</v>
      </c>
      <c r="E1295">
        <v>0.02</v>
      </c>
    </row>
    <row r="1296" spans="1:5" x14ac:dyDescent="0.25">
      <c r="A1296" s="1">
        <v>41439</v>
      </c>
      <c r="B1296" t="s">
        <v>49</v>
      </c>
      <c r="C1296" t="s">
        <v>29</v>
      </c>
      <c r="D1296" t="s">
        <v>50</v>
      </c>
      <c r="E1296">
        <v>0.02</v>
      </c>
    </row>
    <row r="1297" spans="1:5" x14ac:dyDescent="0.25">
      <c r="A1297" s="1">
        <v>41439</v>
      </c>
      <c r="B1297" t="s">
        <v>49</v>
      </c>
      <c r="C1297" t="s">
        <v>29</v>
      </c>
      <c r="D1297" t="s">
        <v>39</v>
      </c>
      <c r="E1297">
        <v>0.02</v>
      </c>
    </row>
    <row r="1298" spans="1:5" x14ac:dyDescent="0.25">
      <c r="A1298" s="1">
        <v>41439</v>
      </c>
      <c r="B1298" t="s">
        <v>49</v>
      </c>
      <c r="C1298" t="s">
        <v>29</v>
      </c>
      <c r="D1298" t="s">
        <v>39</v>
      </c>
      <c r="E1298">
        <v>0.05</v>
      </c>
    </row>
    <row r="1299" spans="1:5" x14ac:dyDescent="0.25">
      <c r="A1299" s="1">
        <v>41439</v>
      </c>
      <c r="B1299" t="s">
        <v>49</v>
      </c>
      <c r="C1299" t="s">
        <v>29</v>
      </c>
      <c r="D1299" t="s">
        <v>36</v>
      </c>
      <c r="E1299">
        <v>0.06</v>
      </c>
    </row>
    <row r="1300" spans="1:5" x14ac:dyDescent="0.25">
      <c r="A1300" s="1">
        <v>41439</v>
      </c>
      <c r="B1300" t="s">
        <v>49</v>
      </c>
      <c r="C1300" t="s">
        <v>29</v>
      </c>
      <c r="D1300" t="s">
        <v>36</v>
      </c>
      <c r="E1300">
        <v>0.02</v>
      </c>
    </row>
    <row r="1301" spans="1:5" x14ac:dyDescent="0.25">
      <c r="A1301" s="1">
        <v>41439</v>
      </c>
      <c r="B1301" t="s">
        <v>49</v>
      </c>
      <c r="C1301" t="s">
        <v>29</v>
      </c>
      <c r="D1301" t="s">
        <v>50</v>
      </c>
      <c r="E1301">
        <v>7.0000000000000007E-2</v>
      </c>
    </row>
    <row r="1302" spans="1:5" x14ac:dyDescent="0.25">
      <c r="A1302" s="1">
        <v>41439</v>
      </c>
      <c r="B1302" t="s">
        <v>49</v>
      </c>
      <c r="C1302" t="s">
        <v>29</v>
      </c>
      <c r="D1302" t="s">
        <v>42</v>
      </c>
      <c r="E1302">
        <v>0.03</v>
      </c>
    </row>
    <row r="1303" spans="1:5" x14ac:dyDescent="0.25">
      <c r="A1303" s="1">
        <v>41439</v>
      </c>
      <c r="B1303" t="s">
        <v>49</v>
      </c>
      <c r="C1303" t="s">
        <v>29</v>
      </c>
      <c r="D1303" t="s">
        <v>42</v>
      </c>
      <c r="E1303">
        <v>0</v>
      </c>
    </row>
    <row r="1304" spans="1:5" x14ac:dyDescent="0.25">
      <c r="A1304" s="1">
        <v>41439</v>
      </c>
      <c r="B1304" t="s">
        <v>49</v>
      </c>
      <c r="C1304" t="s">
        <v>29</v>
      </c>
      <c r="D1304" t="s">
        <v>31</v>
      </c>
      <c r="E1304">
        <v>0</v>
      </c>
    </row>
    <row r="1305" spans="1:5" x14ac:dyDescent="0.25">
      <c r="A1305" s="1">
        <v>41439</v>
      </c>
      <c r="B1305" t="s">
        <v>49</v>
      </c>
      <c r="C1305" t="s">
        <v>29</v>
      </c>
      <c r="D1305" t="s">
        <v>31</v>
      </c>
      <c r="E1305">
        <v>0.02</v>
      </c>
    </row>
    <row r="1306" spans="1:5" x14ac:dyDescent="0.25">
      <c r="A1306" s="1">
        <v>41439</v>
      </c>
      <c r="B1306" t="s">
        <v>49</v>
      </c>
      <c r="C1306" t="s">
        <v>29</v>
      </c>
      <c r="D1306" t="s">
        <v>34</v>
      </c>
      <c r="E1306">
        <v>0.01</v>
      </c>
    </row>
    <row r="1307" spans="1:5" x14ac:dyDescent="0.25">
      <c r="A1307" s="1">
        <v>41439</v>
      </c>
      <c r="B1307" t="s">
        <v>49</v>
      </c>
      <c r="C1307" t="s">
        <v>29</v>
      </c>
      <c r="D1307" t="s">
        <v>34</v>
      </c>
      <c r="E1307">
        <v>0.02</v>
      </c>
    </row>
    <row r="1308" spans="1:5" x14ac:dyDescent="0.25">
      <c r="A1308" s="1">
        <v>41439</v>
      </c>
      <c r="B1308" t="s">
        <v>49</v>
      </c>
      <c r="C1308" t="s">
        <v>29</v>
      </c>
      <c r="D1308" t="s">
        <v>35</v>
      </c>
      <c r="E1308">
        <v>0</v>
      </c>
    </row>
    <row r="1309" spans="1:5" x14ac:dyDescent="0.25">
      <c r="A1309" s="1">
        <v>41439</v>
      </c>
      <c r="B1309" t="s">
        <v>49</v>
      </c>
      <c r="C1309" t="s">
        <v>29</v>
      </c>
      <c r="D1309" t="s">
        <v>37</v>
      </c>
      <c r="E1309">
        <v>7.0000000000000007E-2</v>
      </c>
    </row>
    <row r="1310" spans="1:5" x14ac:dyDescent="0.25">
      <c r="A1310" s="1">
        <v>41439</v>
      </c>
      <c r="B1310" t="s">
        <v>49</v>
      </c>
      <c r="C1310" t="s">
        <v>29</v>
      </c>
      <c r="D1310" t="s">
        <v>34</v>
      </c>
      <c r="E1310">
        <v>0.05</v>
      </c>
    </row>
    <row r="1311" spans="1:5" x14ac:dyDescent="0.25">
      <c r="A1311" s="1">
        <v>41439</v>
      </c>
      <c r="B1311" t="s">
        <v>49</v>
      </c>
      <c r="C1311" t="s">
        <v>29</v>
      </c>
      <c r="D1311" t="s">
        <v>34</v>
      </c>
      <c r="E1311">
        <v>0.05</v>
      </c>
    </row>
    <row r="1312" spans="1:5" x14ac:dyDescent="0.25">
      <c r="A1312" s="1">
        <v>41439</v>
      </c>
      <c r="B1312" t="s">
        <v>49</v>
      </c>
      <c r="C1312" t="s">
        <v>29</v>
      </c>
      <c r="D1312" t="s">
        <v>41</v>
      </c>
      <c r="E1312">
        <v>0.03</v>
      </c>
    </row>
    <row r="1313" spans="1:5" x14ac:dyDescent="0.25">
      <c r="A1313" s="1">
        <v>41439</v>
      </c>
      <c r="B1313" t="s">
        <v>49</v>
      </c>
      <c r="C1313" t="s">
        <v>29</v>
      </c>
      <c r="D1313" t="s">
        <v>34</v>
      </c>
      <c r="E1313">
        <v>0.01</v>
      </c>
    </row>
    <row r="1314" spans="1:5" x14ac:dyDescent="0.25">
      <c r="A1314" s="1">
        <v>41439</v>
      </c>
      <c r="B1314" t="s">
        <v>49</v>
      </c>
      <c r="C1314" t="s">
        <v>29</v>
      </c>
      <c r="D1314" t="s">
        <v>34</v>
      </c>
      <c r="E1314">
        <v>0.02</v>
      </c>
    </row>
    <row r="1315" spans="1:5" x14ac:dyDescent="0.25">
      <c r="A1315" s="1">
        <v>41439</v>
      </c>
      <c r="B1315" t="s">
        <v>49</v>
      </c>
      <c r="C1315" t="s">
        <v>29</v>
      </c>
      <c r="D1315" t="s">
        <v>35</v>
      </c>
      <c r="E1315">
        <v>0.04</v>
      </c>
    </row>
    <row r="1316" spans="1:5" x14ac:dyDescent="0.25">
      <c r="A1316" s="1">
        <v>41439</v>
      </c>
      <c r="B1316" t="s">
        <v>49</v>
      </c>
      <c r="C1316" t="s">
        <v>29</v>
      </c>
      <c r="D1316" t="s">
        <v>36</v>
      </c>
      <c r="E1316">
        <v>0</v>
      </c>
    </row>
    <row r="1317" spans="1:5" x14ac:dyDescent="0.25">
      <c r="A1317" s="1">
        <v>41439</v>
      </c>
      <c r="B1317" t="s">
        <v>49</v>
      </c>
      <c r="C1317" t="s">
        <v>29</v>
      </c>
      <c r="D1317" t="s">
        <v>37</v>
      </c>
      <c r="E1317">
        <v>0.01</v>
      </c>
    </row>
    <row r="1318" spans="1:5" x14ac:dyDescent="0.25">
      <c r="A1318" s="1">
        <v>41439</v>
      </c>
      <c r="B1318" t="s">
        <v>49</v>
      </c>
      <c r="C1318" t="s">
        <v>29</v>
      </c>
      <c r="D1318" t="s">
        <v>38</v>
      </c>
      <c r="E1318">
        <v>0</v>
      </c>
    </row>
    <row r="1319" spans="1:5" x14ac:dyDescent="0.25">
      <c r="A1319" s="1">
        <v>41439</v>
      </c>
      <c r="B1319" t="s">
        <v>49</v>
      </c>
      <c r="C1319" t="s">
        <v>29</v>
      </c>
      <c r="D1319" t="s">
        <v>38</v>
      </c>
      <c r="E1319">
        <v>0.04</v>
      </c>
    </row>
    <row r="1320" spans="1:5" x14ac:dyDescent="0.25">
      <c r="A1320" s="1">
        <v>41439</v>
      </c>
      <c r="B1320" t="s">
        <v>49</v>
      </c>
      <c r="C1320" t="s">
        <v>29</v>
      </c>
      <c r="D1320" t="s">
        <v>39</v>
      </c>
      <c r="E1320">
        <v>0.01</v>
      </c>
    </row>
    <row r="1321" spans="1:5" x14ac:dyDescent="0.25">
      <c r="A1321" s="1">
        <v>41439</v>
      </c>
      <c r="B1321" t="s">
        <v>49</v>
      </c>
      <c r="C1321" t="s">
        <v>29</v>
      </c>
      <c r="D1321" t="s">
        <v>38</v>
      </c>
      <c r="E1321">
        <v>0.01</v>
      </c>
    </row>
    <row r="1322" spans="1:5" x14ac:dyDescent="0.25">
      <c r="A1322" s="1">
        <v>41439</v>
      </c>
      <c r="B1322" t="s">
        <v>49</v>
      </c>
      <c r="C1322" t="s">
        <v>29</v>
      </c>
      <c r="D1322" t="s">
        <v>40</v>
      </c>
      <c r="E1322">
        <v>0.01</v>
      </c>
    </row>
    <row r="1323" spans="1:5" x14ac:dyDescent="0.25">
      <c r="A1323" s="1">
        <v>41439</v>
      </c>
      <c r="B1323" t="s">
        <v>49</v>
      </c>
      <c r="C1323" t="s">
        <v>29</v>
      </c>
      <c r="D1323" t="s">
        <v>42</v>
      </c>
      <c r="E1323">
        <v>0.02</v>
      </c>
    </row>
    <row r="1324" spans="1:5" x14ac:dyDescent="0.25">
      <c r="A1324" s="1">
        <v>41439</v>
      </c>
      <c r="B1324" t="s">
        <v>49</v>
      </c>
      <c r="C1324" t="s">
        <v>29</v>
      </c>
      <c r="D1324" t="s">
        <v>43</v>
      </c>
      <c r="E1324">
        <v>0.04</v>
      </c>
    </row>
    <row r="1325" spans="1:5" x14ac:dyDescent="0.25">
      <c r="A1325" s="1">
        <v>41439</v>
      </c>
      <c r="B1325" t="s">
        <v>49</v>
      </c>
      <c r="C1325" t="s">
        <v>29</v>
      </c>
      <c r="D1325" t="s">
        <v>43</v>
      </c>
      <c r="E1325">
        <v>0.05</v>
      </c>
    </row>
    <row r="1326" spans="1:5" x14ac:dyDescent="0.25">
      <c r="A1326" s="1">
        <v>41439</v>
      </c>
      <c r="B1326" t="s">
        <v>49</v>
      </c>
      <c r="C1326" t="s">
        <v>29</v>
      </c>
      <c r="D1326" t="s">
        <v>44</v>
      </c>
      <c r="E1326">
        <v>0.01</v>
      </c>
    </row>
    <row r="1327" spans="1:5" x14ac:dyDescent="0.25">
      <c r="A1327" s="1">
        <v>41439</v>
      </c>
      <c r="B1327" t="s">
        <v>49</v>
      </c>
      <c r="C1327" t="s">
        <v>29</v>
      </c>
      <c r="D1327" t="s">
        <v>41</v>
      </c>
      <c r="E1327">
        <v>0.02</v>
      </c>
    </row>
    <row r="1328" spans="1:5" x14ac:dyDescent="0.25">
      <c r="A1328" s="1">
        <v>41439</v>
      </c>
      <c r="B1328" t="s">
        <v>49</v>
      </c>
      <c r="C1328" t="s">
        <v>29</v>
      </c>
      <c r="D1328" t="s">
        <v>48</v>
      </c>
      <c r="E1328">
        <v>0</v>
      </c>
    </row>
    <row r="1329" spans="1:5" x14ac:dyDescent="0.25">
      <c r="A1329" s="1">
        <v>41440</v>
      </c>
      <c r="B1329" t="s">
        <v>52</v>
      </c>
      <c r="C1329" t="s">
        <v>29</v>
      </c>
      <c r="D1329" t="s">
        <v>31</v>
      </c>
      <c r="E1329">
        <v>0.04</v>
      </c>
    </row>
    <row r="1330" spans="1:5" x14ac:dyDescent="0.25">
      <c r="A1330" s="1">
        <v>41440</v>
      </c>
      <c r="B1330" t="s">
        <v>52</v>
      </c>
      <c r="C1330" t="s">
        <v>29</v>
      </c>
      <c r="D1330" t="s">
        <v>31</v>
      </c>
      <c r="E1330">
        <v>0.05</v>
      </c>
    </row>
    <row r="1331" spans="1:5" x14ac:dyDescent="0.25">
      <c r="A1331" s="1">
        <v>41440</v>
      </c>
      <c r="B1331" t="s">
        <v>52</v>
      </c>
      <c r="C1331" t="s">
        <v>29</v>
      </c>
      <c r="D1331" t="s">
        <v>31</v>
      </c>
      <c r="E1331">
        <v>0.02</v>
      </c>
    </row>
    <row r="1332" spans="1:5" x14ac:dyDescent="0.25">
      <c r="A1332" s="1">
        <v>41440</v>
      </c>
      <c r="B1332" t="s">
        <v>52</v>
      </c>
      <c r="C1332" t="s">
        <v>29</v>
      </c>
      <c r="D1332" t="s">
        <v>31</v>
      </c>
      <c r="E1332">
        <v>0.04</v>
      </c>
    </row>
    <row r="1333" spans="1:5" x14ac:dyDescent="0.25">
      <c r="A1333" s="1">
        <v>41440</v>
      </c>
      <c r="B1333" t="s">
        <v>52</v>
      </c>
      <c r="C1333" t="s">
        <v>29</v>
      </c>
      <c r="D1333" t="s">
        <v>39</v>
      </c>
      <c r="E1333">
        <v>0.03</v>
      </c>
    </row>
    <row r="1334" spans="1:5" x14ac:dyDescent="0.25">
      <c r="A1334" s="1">
        <v>41440</v>
      </c>
      <c r="B1334" t="s">
        <v>52</v>
      </c>
      <c r="C1334" t="s">
        <v>29</v>
      </c>
      <c r="D1334" t="s">
        <v>36</v>
      </c>
      <c r="E1334">
        <v>0.01</v>
      </c>
    </row>
    <row r="1335" spans="1:5" x14ac:dyDescent="0.25">
      <c r="A1335" s="1">
        <v>41440</v>
      </c>
      <c r="B1335" t="s">
        <v>52</v>
      </c>
      <c r="C1335" t="s">
        <v>29</v>
      </c>
      <c r="D1335" t="s">
        <v>50</v>
      </c>
      <c r="E1335">
        <v>0.05</v>
      </c>
    </row>
    <row r="1336" spans="1:5" x14ac:dyDescent="0.25">
      <c r="A1336" s="1">
        <v>41440</v>
      </c>
      <c r="B1336" t="s">
        <v>52</v>
      </c>
      <c r="C1336" t="s">
        <v>29</v>
      </c>
      <c r="D1336" t="s">
        <v>42</v>
      </c>
      <c r="E1336">
        <v>0.02</v>
      </c>
    </row>
    <row r="1337" spans="1:5" x14ac:dyDescent="0.25">
      <c r="A1337" s="1">
        <v>41440</v>
      </c>
      <c r="B1337" t="s">
        <v>52</v>
      </c>
      <c r="C1337" t="s">
        <v>29</v>
      </c>
      <c r="D1337" t="s">
        <v>31</v>
      </c>
      <c r="E1337">
        <v>0.05</v>
      </c>
    </row>
    <row r="1338" spans="1:5" x14ac:dyDescent="0.25">
      <c r="A1338" s="1">
        <v>41440</v>
      </c>
      <c r="B1338" t="s">
        <v>52</v>
      </c>
      <c r="C1338" t="s">
        <v>29</v>
      </c>
      <c r="D1338" t="s">
        <v>31</v>
      </c>
      <c r="E1338">
        <v>0</v>
      </c>
    </row>
    <row r="1339" spans="1:5" x14ac:dyDescent="0.25">
      <c r="A1339" s="1">
        <v>41440</v>
      </c>
      <c r="B1339" t="s">
        <v>52</v>
      </c>
      <c r="C1339" t="s">
        <v>29</v>
      </c>
      <c r="D1339" t="s">
        <v>45</v>
      </c>
      <c r="E1339">
        <v>0</v>
      </c>
    </row>
    <row r="1340" spans="1:5" x14ac:dyDescent="0.25">
      <c r="A1340" s="1">
        <v>41440</v>
      </c>
      <c r="B1340" t="s">
        <v>52</v>
      </c>
      <c r="C1340" t="s">
        <v>29</v>
      </c>
      <c r="D1340" t="s">
        <v>41</v>
      </c>
      <c r="E1340">
        <v>0</v>
      </c>
    </row>
    <row r="1341" spans="1:5" x14ac:dyDescent="0.25">
      <c r="A1341" s="1">
        <v>41440</v>
      </c>
      <c r="B1341" t="s">
        <v>52</v>
      </c>
      <c r="C1341" t="s">
        <v>29</v>
      </c>
      <c r="D1341" t="s">
        <v>41</v>
      </c>
      <c r="E1341">
        <v>0</v>
      </c>
    </row>
    <row r="1342" spans="1:5" x14ac:dyDescent="0.25">
      <c r="A1342" s="1">
        <v>41440</v>
      </c>
      <c r="B1342" t="s">
        <v>52</v>
      </c>
      <c r="C1342" t="s">
        <v>29</v>
      </c>
      <c r="D1342" t="s">
        <v>34</v>
      </c>
      <c r="E1342">
        <v>0.01</v>
      </c>
    </row>
    <row r="1343" spans="1:5" x14ac:dyDescent="0.25">
      <c r="A1343" s="1">
        <v>41440</v>
      </c>
      <c r="B1343" t="s">
        <v>52</v>
      </c>
      <c r="C1343" t="s">
        <v>29</v>
      </c>
      <c r="D1343" t="s">
        <v>34</v>
      </c>
      <c r="E1343">
        <v>0.03</v>
      </c>
    </row>
    <row r="1344" spans="1:5" x14ac:dyDescent="0.25">
      <c r="A1344" s="1">
        <v>41440</v>
      </c>
      <c r="B1344" t="s">
        <v>52</v>
      </c>
      <c r="C1344" t="s">
        <v>29</v>
      </c>
      <c r="D1344" t="s">
        <v>41</v>
      </c>
      <c r="E1344">
        <v>0.01</v>
      </c>
    </row>
    <row r="1345" spans="1:5" x14ac:dyDescent="0.25">
      <c r="A1345" s="1">
        <v>41440</v>
      </c>
      <c r="B1345" t="s">
        <v>52</v>
      </c>
      <c r="C1345" t="s">
        <v>29</v>
      </c>
      <c r="D1345" t="s">
        <v>34</v>
      </c>
      <c r="E1345">
        <v>0</v>
      </c>
    </row>
    <row r="1346" spans="1:5" x14ac:dyDescent="0.25">
      <c r="A1346" s="1">
        <v>41440</v>
      </c>
      <c r="B1346" t="s">
        <v>52</v>
      </c>
      <c r="C1346" t="s">
        <v>29</v>
      </c>
      <c r="D1346" t="s">
        <v>34</v>
      </c>
      <c r="E1346">
        <v>0</v>
      </c>
    </row>
    <row r="1347" spans="1:5" x14ac:dyDescent="0.25">
      <c r="A1347" s="1">
        <v>41440</v>
      </c>
      <c r="B1347" t="s">
        <v>52</v>
      </c>
      <c r="C1347" t="s">
        <v>29</v>
      </c>
      <c r="D1347" t="s">
        <v>34</v>
      </c>
      <c r="E1347">
        <v>0</v>
      </c>
    </row>
    <row r="1348" spans="1:5" x14ac:dyDescent="0.25">
      <c r="A1348" s="1">
        <v>41440</v>
      </c>
      <c r="B1348" t="s">
        <v>52</v>
      </c>
      <c r="C1348" t="s">
        <v>29</v>
      </c>
      <c r="D1348" t="s">
        <v>34</v>
      </c>
      <c r="E1348">
        <v>0</v>
      </c>
    </row>
    <row r="1349" spans="1:5" x14ac:dyDescent="0.25">
      <c r="A1349" s="1">
        <v>41440</v>
      </c>
      <c r="B1349" t="s">
        <v>52</v>
      </c>
      <c r="C1349" t="s">
        <v>29</v>
      </c>
      <c r="D1349" t="s">
        <v>55</v>
      </c>
      <c r="E1349">
        <v>0.03</v>
      </c>
    </row>
    <row r="1350" spans="1:5" x14ac:dyDescent="0.25">
      <c r="A1350" s="1">
        <v>41440</v>
      </c>
      <c r="B1350" t="s">
        <v>52</v>
      </c>
      <c r="C1350" t="s">
        <v>29</v>
      </c>
      <c r="D1350" t="s">
        <v>36</v>
      </c>
      <c r="E1350">
        <v>7.0000000000000007E-2</v>
      </c>
    </row>
    <row r="1351" spans="1:5" x14ac:dyDescent="0.25">
      <c r="A1351" s="1">
        <v>41440</v>
      </c>
      <c r="B1351" t="s">
        <v>52</v>
      </c>
      <c r="C1351" t="s">
        <v>29</v>
      </c>
      <c r="D1351" t="s">
        <v>36</v>
      </c>
      <c r="E1351">
        <v>0.03</v>
      </c>
    </row>
    <row r="1352" spans="1:5" x14ac:dyDescent="0.25">
      <c r="A1352" s="1">
        <v>41440</v>
      </c>
      <c r="B1352" t="s">
        <v>52</v>
      </c>
      <c r="C1352" t="s">
        <v>29</v>
      </c>
      <c r="D1352" t="s">
        <v>38</v>
      </c>
      <c r="E1352">
        <v>0.03</v>
      </c>
    </row>
    <row r="1353" spans="1:5" x14ac:dyDescent="0.25">
      <c r="A1353" s="1">
        <v>41440</v>
      </c>
      <c r="B1353" t="s">
        <v>52</v>
      </c>
      <c r="C1353" t="s">
        <v>29</v>
      </c>
      <c r="D1353" t="s">
        <v>38</v>
      </c>
      <c r="E1353">
        <v>0.02</v>
      </c>
    </row>
    <row r="1354" spans="1:5" x14ac:dyDescent="0.25">
      <c r="A1354" s="1">
        <v>41440</v>
      </c>
      <c r="B1354" t="s">
        <v>52</v>
      </c>
      <c r="C1354" t="s">
        <v>29</v>
      </c>
      <c r="D1354" t="s">
        <v>38</v>
      </c>
      <c r="E1354">
        <v>0.04</v>
      </c>
    </row>
    <row r="1355" spans="1:5" x14ac:dyDescent="0.25">
      <c r="A1355" s="1">
        <v>41440</v>
      </c>
      <c r="B1355" t="s">
        <v>52</v>
      </c>
      <c r="C1355" t="s">
        <v>29</v>
      </c>
      <c r="D1355" t="s">
        <v>69</v>
      </c>
      <c r="E1355">
        <v>0.02</v>
      </c>
    </row>
    <row r="1356" spans="1:5" x14ac:dyDescent="0.25">
      <c r="A1356" s="1">
        <v>41440</v>
      </c>
      <c r="B1356" t="s">
        <v>52</v>
      </c>
      <c r="C1356" t="s">
        <v>29</v>
      </c>
      <c r="D1356" t="s">
        <v>69</v>
      </c>
      <c r="E1356">
        <v>0.02</v>
      </c>
    </row>
    <row r="1357" spans="1:5" x14ac:dyDescent="0.25">
      <c r="A1357" s="1">
        <v>41440</v>
      </c>
      <c r="B1357" t="s">
        <v>52</v>
      </c>
      <c r="C1357" t="s">
        <v>29</v>
      </c>
      <c r="D1357" t="s">
        <v>42</v>
      </c>
      <c r="E1357">
        <v>0.01</v>
      </c>
    </row>
    <row r="1358" spans="1:5" x14ac:dyDescent="0.25">
      <c r="A1358" s="1">
        <v>41440</v>
      </c>
      <c r="B1358" t="s">
        <v>52</v>
      </c>
      <c r="C1358" t="s">
        <v>29</v>
      </c>
      <c r="D1358" t="s">
        <v>43</v>
      </c>
      <c r="E1358">
        <v>0.02</v>
      </c>
    </row>
    <row r="1359" spans="1:5" x14ac:dyDescent="0.25">
      <c r="A1359" s="1">
        <v>41440</v>
      </c>
      <c r="B1359" t="s">
        <v>52</v>
      </c>
      <c r="C1359" t="s">
        <v>29</v>
      </c>
      <c r="D1359" t="s">
        <v>43</v>
      </c>
      <c r="E1359">
        <v>0.02</v>
      </c>
    </row>
    <row r="1360" spans="1:5" x14ac:dyDescent="0.25">
      <c r="A1360" s="1">
        <v>41440</v>
      </c>
      <c r="B1360" t="s">
        <v>52</v>
      </c>
      <c r="C1360" t="s">
        <v>29</v>
      </c>
      <c r="D1360" t="s">
        <v>44</v>
      </c>
      <c r="E1360">
        <v>0.05</v>
      </c>
    </row>
    <row r="1361" spans="1:5" x14ac:dyDescent="0.25">
      <c r="A1361" s="1">
        <v>41440</v>
      </c>
      <c r="B1361" t="s">
        <v>52</v>
      </c>
      <c r="C1361" t="s">
        <v>29</v>
      </c>
      <c r="D1361" t="s">
        <v>44</v>
      </c>
      <c r="E1361">
        <v>0.03</v>
      </c>
    </row>
    <row r="1362" spans="1:5" x14ac:dyDescent="0.25">
      <c r="A1362" s="1">
        <v>41440</v>
      </c>
      <c r="B1362" t="s">
        <v>52</v>
      </c>
      <c r="C1362" t="s">
        <v>29</v>
      </c>
      <c r="D1362" t="s">
        <v>48</v>
      </c>
      <c r="E1362">
        <v>0.01</v>
      </c>
    </row>
    <row r="1363" spans="1:5" x14ac:dyDescent="0.25">
      <c r="A1363" s="1">
        <v>41441</v>
      </c>
      <c r="B1363" t="s">
        <v>53</v>
      </c>
      <c r="C1363" t="s">
        <v>29</v>
      </c>
      <c r="D1363" t="s">
        <v>31</v>
      </c>
      <c r="E1363">
        <v>0.02</v>
      </c>
    </row>
    <row r="1364" spans="1:5" x14ac:dyDescent="0.25">
      <c r="A1364" s="1">
        <v>41441</v>
      </c>
      <c r="B1364" t="s">
        <v>53</v>
      </c>
      <c r="C1364" t="s">
        <v>29</v>
      </c>
      <c r="D1364" t="s">
        <v>31</v>
      </c>
      <c r="E1364">
        <v>0.12</v>
      </c>
    </row>
    <row r="1365" spans="1:5" x14ac:dyDescent="0.25">
      <c r="A1365" s="1">
        <v>41441</v>
      </c>
      <c r="B1365" t="s">
        <v>53</v>
      </c>
      <c r="C1365" t="s">
        <v>29</v>
      </c>
      <c r="D1365" t="s">
        <v>51</v>
      </c>
      <c r="E1365">
        <v>0.12</v>
      </c>
    </row>
    <row r="1366" spans="1:5" x14ac:dyDescent="0.25">
      <c r="A1366" s="1">
        <v>41441</v>
      </c>
      <c r="B1366" t="s">
        <v>53</v>
      </c>
      <c r="C1366" t="s">
        <v>29</v>
      </c>
      <c r="D1366" t="s">
        <v>54</v>
      </c>
      <c r="E1366">
        <v>0.03</v>
      </c>
    </row>
    <row r="1367" spans="1:5" x14ac:dyDescent="0.25">
      <c r="A1367" s="1">
        <v>41441</v>
      </c>
      <c r="B1367" t="s">
        <v>53</v>
      </c>
      <c r="C1367" t="s">
        <v>29</v>
      </c>
      <c r="D1367" t="s">
        <v>61</v>
      </c>
      <c r="E1367">
        <v>0.02</v>
      </c>
    </row>
    <row r="1368" spans="1:5" x14ac:dyDescent="0.25">
      <c r="A1368" s="1">
        <v>41441</v>
      </c>
      <c r="B1368" t="s">
        <v>53</v>
      </c>
      <c r="C1368" t="s">
        <v>29</v>
      </c>
      <c r="D1368" t="s">
        <v>45</v>
      </c>
      <c r="E1368">
        <v>0.05</v>
      </c>
    </row>
    <row r="1369" spans="1:5" x14ac:dyDescent="0.25">
      <c r="A1369" s="1">
        <v>41441</v>
      </c>
      <c r="B1369" t="s">
        <v>53</v>
      </c>
      <c r="C1369" t="s">
        <v>29</v>
      </c>
      <c r="D1369" t="s">
        <v>45</v>
      </c>
      <c r="E1369">
        <v>0.04</v>
      </c>
    </row>
    <row r="1370" spans="1:5" x14ac:dyDescent="0.25">
      <c r="A1370" s="1">
        <v>41441</v>
      </c>
      <c r="B1370" t="s">
        <v>53</v>
      </c>
      <c r="C1370" t="s">
        <v>29</v>
      </c>
      <c r="D1370" t="s">
        <v>45</v>
      </c>
      <c r="E1370">
        <v>0.04</v>
      </c>
    </row>
    <row r="1371" spans="1:5" x14ac:dyDescent="0.25">
      <c r="A1371" s="1">
        <v>41441</v>
      </c>
      <c r="B1371" t="s">
        <v>53</v>
      </c>
      <c r="C1371" t="s">
        <v>29</v>
      </c>
      <c r="D1371" t="s">
        <v>42</v>
      </c>
      <c r="E1371">
        <v>0.01</v>
      </c>
    </row>
    <row r="1372" spans="1:5" x14ac:dyDescent="0.25">
      <c r="A1372" s="1">
        <v>41441</v>
      </c>
      <c r="B1372" t="s">
        <v>53</v>
      </c>
      <c r="C1372" t="s">
        <v>29</v>
      </c>
      <c r="D1372" t="s">
        <v>55</v>
      </c>
      <c r="E1372">
        <v>0.14000000000000001</v>
      </c>
    </row>
    <row r="1373" spans="1:5" x14ac:dyDescent="0.25">
      <c r="A1373" s="1">
        <v>41441</v>
      </c>
      <c r="B1373" t="s">
        <v>53</v>
      </c>
      <c r="C1373" t="s">
        <v>29</v>
      </c>
      <c r="D1373" t="s">
        <v>55</v>
      </c>
      <c r="E1373">
        <v>0.05</v>
      </c>
    </row>
    <row r="1374" spans="1:5" x14ac:dyDescent="0.25">
      <c r="A1374" s="1">
        <v>41441</v>
      </c>
      <c r="B1374" t="s">
        <v>53</v>
      </c>
      <c r="C1374" t="s">
        <v>29</v>
      </c>
      <c r="D1374" t="s">
        <v>34</v>
      </c>
      <c r="E1374">
        <v>0.03</v>
      </c>
    </row>
    <row r="1375" spans="1:5" x14ac:dyDescent="0.25">
      <c r="A1375" s="1">
        <v>41441</v>
      </c>
      <c r="B1375" t="s">
        <v>53</v>
      </c>
      <c r="C1375" t="s">
        <v>29</v>
      </c>
      <c r="D1375" t="s">
        <v>34</v>
      </c>
      <c r="E1375">
        <v>0.06</v>
      </c>
    </row>
    <row r="1376" spans="1:5" x14ac:dyDescent="0.25">
      <c r="A1376" s="1">
        <v>41441</v>
      </c>
      <c r="B1376" t="s">
        <v>53</v>
      </c>
      <c r="C1376" t="s">
        <v>29</v>
      </c>
      <c r="D1376" t="s">
        <v>37</v>
      </c>
      <c r="E1376">
        <v>0.06</v>
      </c>
    </row>
    <row r="1377" spans="1:5" x14ac:dyDescent="0.25">
      <c r="A1377" s="1">
        <v>41441</v>
      </c>
      <c r="B1377" t="s">
        <v>53</v>
      </c>
      <c r="C1377" t="s">
        <v>29</v>
      </c>
      <c r="D1377" t="s">
        <v>34</v>
      </c>
      <c r="E1377">
        <v>0.05</v>
      </c>
    </row>
    <row r="1378" spans="1:5" x14ac:dyDescent="0.25">
      <c r="A1378" s="1">
        <v>41441</v>
      </c>
      <c r="B1378" t="s">
        <v>53</v>
      </c>
      <c r="C1378" t="s">
        <v>29</v>
      </c>
      <c r="D1378" t="s">
        <v>34</v>
      </c>
      <c r="E1378">
        <v>0.03</v>
      </c>
    </row>
    <row r="1379" spans="1:5" x14ac:dyDescent="0.25">
      <c r="A1379" s="1">
        <v>41441</v>
      </c>
      <c r="B1379" t="s">
        <v>53</v>
      </c>
      <c r="C1379" t="s">
        <v>29</v>
      </c>
      <c r="D1379" t="s">
        <v>41</v>
      </c>
      <c r="E1379">
        <v>0.08</v>
      </c>
    </row>
    <row r="1380" spans="1:5" x14ac:dyDescent="0.25">
      <c r="A1380" s="1">
        <v>41441</v>
      </c>
      <c r="B1380" t="s">
        <v>53</v>
      </c>
      <c r="C1380" t="s">
        <v>29</v>
      </c>
      <c r="D1380" t="s">
        <v>34</v>
      </c>
      <c r="E1380">
        <v>0.03</v>
      </c>
    </row>
    <row r="1381" spans="1:5" x14ac:dyDescent="0.25">
      <c r="A1381" s="1">
        <v>41441</v>
      </c>
      <c r="B1381" t="s">
        <v>53</v>
      </c>
      <c r="C1381" t="s">
        <v>29</v>
      </c>
      <c r="D1381" t="s">
        <v>34</v>
      </c>
      <c r="E1381">
        <v>0.03</v>
      </c>
    </row>
    <row r="1382" spans="1:5" x14ac:dyDescent="0.25">
      <c r="A1382" s="1">
        <v>41441</v>
      </c>
      <c r="B1382" t="s">
        <v>53</v>
      </c>
      <c r="C1382" t="s">
        <v>29</v>
      </c>
      <c r="D1382" t="s">
        <v>64</v>
      </c>
      <c r="E1382">
        <v>0.06</v>
      </c>
    </row>
    <row r="1383" spans="1:5" x14ac:dyDescent="0.25">
      <c r="A1383" s="1">
        <v>41441</v>
      </c>
      <c r="B1383" t="s">
        <v>53</v>
      </c>
      <c r="C1383" t="s">
        <v>29</v>
      </c>
      <c r="D1383" t="s">
        <v>54</v>
      </c>
      <c r="E1383">
        <v>0.03</v>
      </c>
    </row>
    <row r="1384" spans="1:5" x14ac:dyDescent="0.25">
      <c r="A1384" s="1">
        <v>41441</v>
      </c>
      <c r="B1384" t="s">
        <v>53</v>
      </c>
      <c r="C1384" t="s">
        <v>29</v>
      </c>
      <c r="D1384" t="s">
        <v>37</v>
      </c>
      <c r="E1384">
        <v>0.01</v>
      </c>
    </row>
    <row r="1385" spans="1:5" x14ac:dyDescent="0.25">
      <c r="A1385" s="1">
        <v>41441</v>
      </c>
      <c r="B1385" t="s">
        <v>53</v>
      </c>
      <c r="C1385" t="s">
        <v>29</v>
      </c>
      <c r="D1385" t="s">
        <v>38</v>
      </c>
      <c r="E1385">
        <v>0.03</v>
      </c>
    </row>
    <row r="1386" spans="1:5" x14ac:dyDescent="0.25">
      <c r="A1386" s="1">
        <v>41441</v>
      </c>
      <c r="B1386" t="s">
        <v>53</v>
      </c>
      <c r="C1386" t="s">
        <v>29</v>
      </c>
      <c r="D1386" t="s">
        <v>38</v>
      </c>
      <c r="E1386">
        <v>0.02</v>
      </c>
    </row>
    <row r="1387" spans="1:5" x14ac:dyDescent="0.25">
      <c r="A1387" s="1">
        <v>41441</v>
      </c>
      <c r="B1387" t="s">
        <v>53</v>
      </c>
      <c r="C1387" t="s">
        <v>29</v>
      </c>
      <c r="D1387" t="s">
        <v>39</v>
      </c>
      <c r="E1387">
        <v>7.0000000000000007E-2</v>
      </c>
    </row>
    <row r="1388" spans="1:5" x14ac:dyDescent="0.25">
      <c r="A1388" s="1">
        <v>41441</v>
      </c>
      <c r="B1388" t="s">
        <v>53</v>
      </c>
      <c r="C1388" t="s">
        <v>29</v>
      </c>
      <c r="D1388" t="s">
        <v>45</v>
      </c>
      <c r="E1388">
        <v>0</v>
      </c>
    </row>
    <row r="1389" spans="1:5" x14ac:dyDescent="0.25">
      <c r="A1389" s="1">
        <v>41441</v>
      </c>
      <c r="B1389" t="s">
        <v>53</v>
      </c>
      <c r="C1389" t="s">
        <v>29</v>
      </c>
      <c r="D1389" t="s">
        <v>57</v>
      </c>
      <c r="E1389">
        <v>0.01</v>
      </c>
    </row>
    <row r="1390" spans="1:5" x14ac:dyDescent="0.25">
      <c r="A1390" s="1">
        <v>41441</v>
      </c>
      <c r="B1390" t="s">
        <v>53</v>
      </c>
      <c r="C1390" t="s">
        <v>29</v>
      </c>
      <c r="D1390" t="s">
        <v>61</v>
      </c>
      <c r="E1390">
        <v>0.08</v>
      </c>
    </row>
    <row r="1391" spans="1:5" x14ac:dyDescent="0.25">
      <c r="A1391" s="1">
        <v>41441</v>
      </c>
      <c r="B1391" t="s">
        <v>53</v>
      </c>
      <c r="C1391" t="s">
        <v>29</v>
      </c>
      <c r="D1391" t="s">
        <v>45</v>
      </c>
      <c r="E1391">
        <v>0.06</v>
      </c>
    </row>
    <row r="1392" spans="1:5" x14ac:dyDescent="0.25">
      <c r="A1392" s="1">
        <v>41441</v>
      </c>
      <c r="B1392" t="s">
        <v>53</v>
      </c>
      <c r="C1392" t="s">
        <v>29</v>
      </c>
      <c r="D1392" t="s">
        <v>45</v>
      </c>
      <c r="E1392">
        <v>0.01</v>
      </c>
    </row>
    <row r="1393" spans="1:5" x14ac:dyDescent="0.25">
      <c r="A1393" s="1">
        <v>41441</v>
      </c>
      <c r="B1393" t="s">
        <v>53</v>
      </c>
      <c r="C1393" t="s">
        <v>29</v>
      </c>
      <c r="D1393" t="s">
        <v>45</v>
      </c>
      <c r="E1393">
        <v>0.1</v>
      </c>
    </row>
    <row r="1394" spans="1:5" x14ac:dyDescent="0.25">
      <c r="A1394" s="1">
        <v>41441</v>
      </c>
      <c r="B1394" t="s">
        <v>53</v>
      </c>
      <c r="C1394" t="s">
        <v>29</v>
      </c>
      <c r="D1394" t="s">
        <v>57</v>
      </c>
      <c r="E1394">
        <v>0</v>
      </c>
    </row>
    <row r="1395" spans="1:5" x14ac:dyDescent="0.25">
      <c r="A1395" s="1">
        <v>41441</v>
      </c>
      <c r="B1395" t="s">
        <v>53</v>
      </c>
      <c r="C1395" t="s">
        <v>29</v>
      </c>
      <c r="D1395" t="s">
        <v>48</v>
      </c>
      <c r="E1395">
        <v>0</v>
      </c>
    </row>
    <row r="1396" spans="1:5" x14ac:dyDescent="0.25">
      <c r="A1396" s="1">
        <v>41442</v>
      </c>
      <c r="B1396" t="s">
        <v>58</v>
      </c>
      <c r="C1396" t="s">
        <v>29</v>
      </c>
      <c r="D1396" t="s">
        <v>31</v>
      </c>
      <c r="E1396">
        <v>0.11</v>
      </c>
    </row>
    <row r="1397" spans="1:5" x14ac:dyDescent="0.25">
      <c r="A1397" s="1">
        <v>41442</v>
      </c>
      <c r="B1397" t="s">
        <v>58</v>
      </c>
      <c r="C1397" t="s">
        <v>29</v>
      </c>
      <c r="D1397" t="s">
        <v>31</v>
      </c>
      <c r="E1397">
        <v>0.09</v>
      </c>
    </row>
    <row r="1398" spans="1:5" x14ac:dyDescent="0.25">
      <c r="A1398" s="1">
        <v>41442</v>
      </c>
      <c r="B1398" t="s">
        <v>58</v>
      </c>
      <c r="C1398" t="s">
        <v>29</v>
      </c>
      <c r="D1398" t="s">
        <v>39</v>
      </c>
      <c r="E1398">
        <v>0.06</v>
      </c>
    </row>
    <row r="1399" spans="1:5" x14ac:dyDescent="0.25">
      <c r="A1399" s="1">
        <v>41442</v>
      </c>
      <c r="B1399" t="s">
        <v>58</v>
      </c>
      <c r="C1399" t="s">
        <v>29</v>
      </c>
      <c r="D1399" t="s">
        <v>36</v>
      </c>
      <c r="E1399">
        <v>7.0000000000000007E-2</v>
      </c>
    </row>
    <row r="1400" spans="1:5" x14ac:dyDescent="0.25">
      <c r="A1400" s="1">
        <v>41442</v>
      </c>
      <c r="B1400" t="s">
        <v>58</v>
      </c>
      <c r="C1400" t="s">
        <v>29</v>
      </c>
      <c r="D1400" t="s">
        <v>31</v>
      </c>
      <c r="E1400">
        <v>0.11</v>
      </c>
    </row>
    <row r="1401" spans="1:5" x14ac:dyDescent="0.25">
      <c r="A1401" s="1">
        <v>41442</v>
      </c>
      <c r="B1401" t="s">
        <v>58</v>
      </c>
      <c r="C1401" t="s">
        <v>29</v>
      </c>
      <c r="D1401" t="s">
        <v>31</v>
      </c>
      <c r="E1401">
        <v>0.01</v>
      </c>
    </row>
    <row r="1402" spans="1:5" x14ac:dyDescent="0.25">
      <c r="A1402" s="1">
        <v>41442</v>
      </c>
      <c r="B1402" t="s">
        <v>58</v>
      </c>
      <c r="C1402" t="s">
        <v>29</v>
      </c>
      <c r="D1402" t="s">
        <v>61</v>
      </c>
      <c r="E1402">
        <v>0.04</v>
      </c>
    </row>
    <row r="1403" spans="1:5" x14ac:dyDescent="0.25">
      <c r="A1403" s="1">
        <v>41442</v>
      </c>
      <c r="B1403" t="s">
        <v>58</v>
      </c>
      <c r="C1403" t="s">
        <v>29</v>
      </c>
      <c r="D1403" t="s">
        <v>64</v>
      </c>
      <c r="E1403">
        <v>0.04</v>
      </c>
    </row>
    <row r="1404" spans="1:5" x14ac:dyDescent="0.25">
      <c r="A1404" s="1">
        <v>41442</v>
      </c>
      <c r="B1404" t="s">
        <v>58</v>
      </c>
      <c r="C1404" t="s">
        <v>29</v>
      </c>
      <c r="D1404" t="s">
        <v>34</v>
      </c>
      <c r="E1404">
        <v>0.08</v>
      </c>
    </row>
    <row r="1405" spans="1:5" x14ac:dyDescent="0.25">
      <c r="A1405" s="1">
        <v>41442</v>
      </c>
      <c r="B1405" t="s">
        <v>58</v>
      </c>
      <c r="C1405" t="s">
        <v>29</v>
      </c>
      <c r="D1405" t="s">
        <v>37</v>
      </c>
      <c r="E1405">
        <v>0.06</v>
      </c>
    </row>
    <row r="1406" spans="1:5" x14ac:dyDescent="0.25">
      <c r="A1406" s="1">
        <v>41442</v>
      </c>
      <c r="B1406" t="s">
        <v>58</v>
      </c>
      <c r="C1406" t="s">
        <v>29</v>
      </c>
      <c r="D1406" t="s">
        <v>34</v>
      </c>
      <c r="E1406">
        <v>0.12</v>
      </c>
    </row>
    <row r="1407" spans="1:5" x14ac:dyDescent="0.25">
      <c r="A1407" s="1">
        <v>41442</v>
      </c>
      <c r="B1407" t="s">
        <v>58</v>
      </c>
      <c r="C1407" t="s">
        <v>29</v>
      </c>
      <c r="D1407" t="s">
        <v>61</v>
      </c>
      <c r="E1407">
        <v>0.04</v>
      </c>
    </row>
    <row r="1408" spans="1:5" x14ac:dyDescent="0.25">
      <c r="A1408" s="1">
        <v>41442</v>
      </c>
      <c r="B1408" t="s">
        <v>58</v>
      </c>
      <c r="C1408" t="s">
        <v>29</v>
      </c>
      <c r="D1408" t="s">
        <v>34</v>
      </c>
      <c r="E1408">
        <v>0.04</v>
      </c>
    </row>
    <row r="1409" spans="1:5" x14ac:dyDescent="0.25">
      <c r="A1409" s="1">
        <v>41442</v>
      </c>
      <c r="B1409" t="s">
        <v>58</v>
      </c>
      <c r="C1409" t="s">
        <v>29</v>
      </c>
      <c r="D1409" t="s">
        <v>35</v>
      </c>
      <c r="E1409">
        <v>0.05</v>
      </c>
    </row>
    <row r="1410" spans="1:5" x14ac:dyDescent="0.25">
      <c r="A1410" s="1">
        <v>41442</v>
      </c>
      <c r="B1410" t="s">
        <v>58</v>
      </c>
      <c r="C1410" t="s">
        <v>29</v>
      </c>
      <c r="D1410" t="s">
        <v>38</v>
      </c>
      <c r="E1410">
        <v>0.01</v>
      </c>
    </row>
    <row r="1411" spans="1:5" x14ac:dyDescent="0.25">
      <c r="A1411" s="1">
        <v>41442</v>
      </c>
      <c r="B1411" t="s">
        <v>58</v>
      </c>
      <c r="C1411" t="s">
        <v>29</v>
      </c>
      <c r="D1411" t="s">
        <v>38</v>
      </c>
      <c r="E1411">
        <v>0.01</v>
      </c>
    </row>
    <row r="1412" spans="1:5" x14ac:dyDescent="0.25">
      <c r="A1412" s="1">
        <v>41442</v>
      </c>
      <c r="B1412" t="s">
        <v>58</v>
      </c>
      <c r="C1412" t="s">
        <v>29</v>
      </c>
      <c r="D1412" t="s">
        <v>38</v>
      </c>
      <c r="E1412">
        <v>0.12</v>
      </c>
    </row>
    <row r="1413" spans="1:5" x14ac:dyDescent="0.25">
      <c r="A1413" s="1">
        <v>41442</v>
      </c>
      <c r="B1413" t="s">
        <v>58</v>
      </c>
      <c r="C1413" t="s">
        <v>29</v>
      </c>
      <c r="D1413" t="s">
        <v>39</v>
      </c>
      <c r="E1413">
        <v>0.04</v>
      </c>
    </row>
    <row r="1414" spans="1:5" x14ac:dyDescent="0.25">
      <c r="A1414" s="1">
        <v>41442</v>
      </c>
      <c r="B1414" t="s">
        <v>58</v>
      </c>
      <c r="C1414" t="s">
        <v>29</v>
      </c>
      <c r="D1414" t="s">
        <v>38</v>
      </c>
      <c r="E1414">
        <v>0.03</v>
      </c>
    </row>
    <row r="1415" spans="1:5" x14ac:dyDescent="0.25">
      <c r="A1415" s="1">
        <v>41442</v>
      </c>
      <c r="B1415" t="s">
        <v>58</v>
      </c>
      <c r="C1415" t="s">
        <v>29</v>
      </c>
      <c r="D1415" t="s">
        <v>38</v>
      </c>
      <c r="E1415">
        <v>0.03</v>
      </c>
    </row>
    <row r="1416" spans="1:5" x14ac:dyDescent="0.25">
      <c r="A1416" s="1">
        <v>41442</v>
      </c>
      <c r="B1416" t="s">
        <v>58</v>
      </c>
      <c r="C1416" t="s">
        <v>29</v>
      </c>
      <c r="D1416" t="s">
        <v>38</v>
      </c>
      <c r="E1416">
        <v>0.09</v>
      </c>
    </row>
    <row r="1417" spans="1:5" x14ac:dyDescent="0.25">
      <c r="A1417" s="1">
        <v>41442</v>
      </c>
      <c r="B1417" t="s">
        <v>58</v>
      </c>
      <c r="C1417" t="s">
        <v>29</v>
      </c>
      <c r="D1417" t="s">
        <v>38</v>
      </c>
      <c r="E1417">
        <v>0.1</v>
      </c>
    </row>
    <row r="1418" spans="1:5" x14ac:dyDescent="0.25">
      <c r="A1418" s="1">
        <v>41442</v>
      </c>
      <c r="B1418" t="s">
        <v>58</v>
      </c>
      <c r="C1418" t="s">
        <v>29</v>
      </c>
      <c r="D1418" t="s">
        <v>40</v>
      </c>
      <c r="E1418">
        <v>0</v>
      </c>
    </row>
    <row r="1419" spans="1:5" x14ac:dyDescent="0.25">
      <c r="A1419" s="1">
        <v>41442</v>
      </c>
      <c r="B1419" t="s">
        <v>58</v>
      </c>
      <c r="C1419" t="s">
        <v>29</v>
      </c>
      <c r="D1419" t="s">
        <v>40</v>
      </c>
      <c r="E1419">
        <v>0</v>
      </c>
    </row>
    <row r="1420" spans="1:5" x14ac:dyDescent="0.25">
      <c r="A1420" s="1">
        <v>41442</v>
      </c>
      <c r="B1420" t="s">
        <v>58</v>
      </c>
      <c r="C1420" t="s">
        <v>29</v>
      </c>
      <c r="D1420" t="s">
        <v>41</v>
      </c>
      <c r="E1420">
        <v>0.03</v>
      </c>
    </row>
    <row r="1421" spans="1:5" x14ac:dyDescent="0.25">
      <c r="A1421" s="1">
        <v>41442</v>
      </c>
      <c r="B1421" t="s">
        <v>58</v>
      </c>
      <c r="C1421" t="s">
        <v>29</v>
      </c>
      <c r="D1421" t="s">
        <v>47</v>
      </c>
      <c r="E1421">
        <v>0.03</v>
      </c>
    </row>
    <row r="1422" spans="1:5" x14ac:dyDescent="0.25">
      <c r="A1422" s="1">
        <v>41442</v>
      </c>
      <c r="B1422" t="s">
        <v>58</v>
      </c>
      <c r="C1422" t="s">
        <v>29</v>
      </c>
      <c r="D1422" t="s">
        <v>43</v>
      </c>
      <c r="E1422">
        <v>0.04</v>
      </c>
    </row>
    <row r="1423" spans="1:5" x14ac:dyDescent="0.25">
      <c r="A1423" s="1">
        <v>41442</v>
      </c>
      <c r="B1423" t="s">
        <v>58</v>
      </c>
      <c r="C1423" t="s">
        <v>29</v>
      </c>
      <c r="D1423" t="s">
        <v>43</v>
      </c>
      <c r="E1423">
        <v>0.11</v>
      </c>
    </row>
    <row r="1424" spans="1:5" x14ac:dyDescent="0.25">
      <c r="A1424" s="1">
        <v>41442</v>
      </c>
      <c r="B1424" t="s">
        <v>58</v>
      </c>
      <c r="C1424" t="s">
        <v>29</v>
      </c>
      <c r="D1424" t="s">
        <v>44</v>
      </c>
      <c r="E1424">
        <v>0.04</v>
      </c>
    </row>
    <row r="1425" spans="1:5" x14ac:dyDescent="0.25">
      <c r="A1425" s="1">
        <v>41442</v>
      </c>
      <c r="B1425" t="s">
        <v>58</v>
      </c>
      <c r="C1425" t="s">
        <v>29</v>
      </c>
      <c r="D1425" t="s">
        <v>54</v>
      </c>
      <c r="E1425">
        <v>7.0000000000000007E-2</v>
      </c>
    </row>
    <row r="1426" spans="1:5" x14ac:dyDescent="0.25">
      <c r="A1426" s="1">
        <v>41443</v>
      </c>
      <c r="B1426" t="s">
        <v>59</v>
      </c>
      <c r="C1426" t="s">
        <v>29</v>
      </c>
      <c r="D1426" t="s">
        <v>31</v>
      </c>
      <c r="E1426">
        <v>0.06</v>
      </c>
    </row>
    <row r="1427" spans="1:5" x14ac:dyDescent="0.25">
      <c r="A1427" s="1">
        <v>41443</v>
      </c>
      <c r="B1427" t="s">
        <v>59</v>
      </c>
      <c r="C1427" t="s">
        <v>29</v>
      </c>
      <c r="D1427" t="s">
        <v>50</v>
      </c>
      <c r="E1427">
        <v>0.06</v>
      </c>
    </row>
    <row r="1428" spans="1:5" x14ac:dyDescent="0.25">
      <c r="A1428" s="1">
        <v>41443</v>
      </c>
      <c r="B1428" t="s">
        <v>59</v>
      </c>
      <c r="C1428" t="s">
        <v>29</v>
      </c>
      <c r="D1428" t="s">
        <v>31</v>
      </c>
      <c r="E1428">
        <v>0.09</v>
      </c>
    </row>
    <row r="1429" spans="1:5" x14ac:dyDescent="0.25">
      <c r="A1429" s="1">
        <v>41443</v>
      </c>
      <c r="B1429" t="s">
        <v>59</v>
      </c>
      <c r="C1429" t="s">
        <v>29</v>
      </c>
      <c r="D1429" t="s">
        <v>51</v>
      </c>
      <c r="E1429">
        <v>0.09</v>
      </c>
    </row>
    <row r="1430" spans="1:5" x14ac:dyDescent="0.25">
      <c r="A1430" s="1">
        <v>41443</v>
      </c>
      <c r="B1430" t="s">
        <v>59</v>
      </c>
      <c r="C1430" t="s">
        <v>29</v>
      </c>
      <c r="D1430" t="s">
        <v>36</v>
      </c>
      <c r="E1430">
        <v>7.0000000000000007E-2</v>
      </c>
    </row>
    <row r="1431" spans="1:5" x14ac:dyDescent="0.25">
      <c r="A1431" s="1">
        <v>41443</v>
      </c>
      <c r="B1431" t="s">
        <v>59</v>
      </c>
      <c r="C1431" t="s">
        <v>29</v>
      </c>
      <c r="D1431" t="s">
        <v>50</v>
      </c>
      <c r="E1431">
        <v>0.03</v>
      </c>
    </row>
    <row r="1432" spans="1:5" x14ac:dyDescent="0.25">
      <c r="A1432" s="1">
        <v>41443</v>
      </c>
      <c r="B1432" t="s">
        <v>59</v>
      </c>
      <c r="C1432" t="s">
        <v>29</v>
      </c>
      <c r="D1432" t="s">
        <v>42</v>
      </c>
      <c r="E1432">
        <v>0.05</v>
      </c>
    </row>
    <row r="1433" spans="1:5" x14ac:dyDescent="0.25">
      <c r="A1433" s="1">
        <v>41443</v>
      </c>
      <c r="B1433" t="s">
        <v>59</v>
      </c>
      <c r="C1433" t="s">
        <v>29</v>
      </c>
      <c r="D1433" t="s">
        <v>31</v>
      </c>
      <c r="E1433">
        <v>0.03</v>
      </c>
    </row>
    <row r="1434" spans="1:5" x14ac:dyDescent="0.25">
      <c r="A1434" s="1">
        <v>41443</v>
      </c>
      <c r="B1434" t="s">
        <v>59</v>
      </c>
      <c r="C1434" t="s">
        <v>29</v>
      </c>
      <c r="D1434" t="s">
        <v>31</v>
      </c>
      <c r="E1434">
        <v>0.03</v>
      </c>
    </row>
    <row r="1435" spans="1:5" x14ac:dyDescent="0.25">
      <c r="A1435" s="1">
        <v>41443</v>
      </c>
      <c r="B1435" t="s">
        <v>59</v>
      </c>
      <c r="C1435" t="s">
        <v>29</v>
      </c>
      <c r="D1435" t="s">
        <v>41</v>
      </c>
      <c r="E1435">
        <v>0.03</v>
      </c>
    </row>
    <row r="1436" spans="1:5" x14ac:dyDescent="0.25">
      <c r="A1436" s="1">
        <v>41443</v>
      </c>
      <c r="B1436" t="s">
        <v>59</v>
      </c>
      <c r="C1436" t="s">
        <v>29</v>
      </c>
      <c r="D1436" t="s">
        <v>34</v>
      </c>
      <c r="E1436">
        <v>0.02</v>
      </c>
    </row>
    <row r="1437" spans="1:5" x14ac:dyDescent="0.25">
      <c r="A1437" s="1">
        <v>41443</v>
      </c>
      <c r="B1437" t="s">
        <v>59</v>
      </c>
      <c r="C1437" t="s">
        <v>29</v>
      </c>
      <c r="D1437" t="s">
        <v>34</v>
      </c>
      <c r="E1437">
        <v>0.02</v>
      </c>
    </row>
    <row r="1438" spans="1:5" x14ac:dyDescent="0.25">
      <c r="A1438" s="1">
        <v>41443</v>
      </c>
      <c r="B1438" t="s">
        <v>59</v>
      </c>
      <c r="C1438" t="s">
        <v>29</v>
      </c>
      <c r="D1438" t="s">
        <v>35</v>
      </c>
      <c r="E1438">
        <v>0.02</v>
      </c>
    </row>
    <row r="1439" spans="1:5" x14ac:dyDescent="0.25">
      <c r="A1439" s="1">
        <v>41443</v>
      </c>
      <c r="B1439" t="s">
        <v>59</v>
      </c>
      <c r="C1439" t="s">
        <v>29</v>
      </c>
      <c r="D1439" t="s">
        <v>37</v>
      </c>
      <c r="E1439">
        <v>0.08</v>
      </c>
    </row>
    <row r="1440" spans="1:5" x14ac:dyDescent="0.25">
      <c r="A1440" s="1">
        <v>41443</v>
      </c>
      <c r="B1440" t="s">
        <v>59</v>
      </c>
      <c r="C1440" t="s">
        <v>29</v>
      </c>
      <c r="D1440" t="s">
        <v>34</v>
      </c>
      <c r="E1440">
        <v>0.03</v>
      </c>
    </row>
    <row r="1441" spans="1:5" x14ac:dyDescent="0.25">
      <c r="A1441" s="1">
        <v>41443</v>
      </c>
      <c r="B1441" t="s">
        <v>59</v>
      </c>
      <c r="C1441" t="s">
        <v>29</v>
      </c>
      <c r="D1441" t="s">
        <v>34</v>
      </c>
      <c r="E1441">
        <v>0.04</v>
      </c>
    </row>
    <row r="1442" spans="1:5" x14ac:dyDescent="0.25">
      <c r="A1442" s="1">
        <v>41443</v>
      </c>
      <c r="B1442" t="s">
        <v>59</v>
      </c>
      <c r="C1442" t="s">
        <v>29</v>
      </c>
      <c r="D1442" t="s">
        <v>41</v>
      </c>
      <c r="E1442">
        <v>0.01</v>
      </c>
    </row>
    <row r="1443" spans="1:5" x14ac:dyDescent="0.25">
      <c r="A1443" s="1">
        <v>41443</v>
      </c>
      <c r="B1443" t="s">
        <v>59</v>
      </c>
      <c r="C1443" t="s">
        <v>29</v>
      </c>
      <c r="D1443" t="s">
        <v>35</v>
      </c>
      <c r="E1443">
        <v>0.08</v>
      </c>
    </row>
    <row r="1444" spans="1:5" x14ac:dyDescent="0.25">
      <c r="A1444" s="1">
        <v>41443</v>
      </c>
      <c r="B1444" t="s">
        <v>59</v>
      </c>
      <c r="C1444" t="s">
        <v>29</v>
      </c>
      <c r="D1444" t="s">
        <v>36</v>
      </c>
      <c r="E1444">
        <v>0.04</v>
      </c>
    </row>
    <row r="1445" spans="1:5" x14ac:dyDescent="0.25">
      <c r="A1445" s="1">
        <v>41443</v>
      </c>
      <c r="B1445" t="s">
        <v>59</v>
      </c>
      <c r="C1445" t="s">
        <v>29</v>
      </c>
      <c r="D1445" t="s">
        <v>36</v>
      </c>
      <c r="E1445">
        <v>0.16</v>
      </c>
    </row>
    <row r="1446" spans="1:5" x14ac:dyDescent="0.25">
      <c r="A1446" s="1">
        <v>41443</v>
      </c>
      <c r="B1446" t="s">
        <v>59</v>
      </c>
      <c r="C1446" t="s">
        <v>29</v>
      </c>
      <c r="D1446" t="s">
        <v>38</v>
      </c>
      <c r="E1446">
        <v>0.06</v>
      </c>
    </row>
    <row r="1447" spans="1:5" x14ac:dyDescent="0.25">
      <c r="A1447" s="1">
        <v>41443</v>
      </c>
      <c r="B1447" t="s">
        <v>59</v>
      </c>
      <c r="C1447" t="s">
        <v>29</v>
      </c>
      <c r="D1447" t="s">
        <v>39</v>
      </c>
      <c r="E1447">
        <v>7.0000000000000007E-2</v>
      </c>
    </row>
    <row r="1448" spans="1:5" x14ac:dyDescent="0.25">
      <c r="A1448" s="1">
        <v>41443</v>
      </c>
      <c r="B1448" t="s">
        <v>59</v>
      </c>
      <c r="C1448" t="s">
        <v>29</v>
      </c>
      <c r="D1448" t="s">
        <v>38</v>
      </c>
      <c r="E1448">
        <v>7.0000000000000007E-2</v>
      </c>
    </row>
    <row r="1449" spans="1:5" x14ac:dyDescent="0.25">
      <c r="A1449" s="1">
        <v>41443</v>
      </c>
      <c r="B1449" t="s">
        <v>59</v>
      </c>
      <c r="C1449" t="s">
        <v>29</v>
      </c>
      <c r="D1449" t="s">
        <v>40</v>
      </c>
      <c r="E1449">
        <v>0.06</v>
      </c>
    </row>
    <row r="1450" spans="1:5" x14ac:dyDescent="0.25">
      <c r="A1450" s="1">
        <v>41443</v>
      </c>
      <c r="B1450" t="s">
        <v>59</v>
      </c>
      <c r="C1450" t="s">
        <v>29</v>
      </c>
      <c r="D1450" t="s">
        <v>47</v>
      </c>
      <c r="E1450">
        <v>0.03</v>
      </c>
    </row>
    <row r="1451" spans="1:5" x14ac:dyDescent="0.25">
      <c r="A1451" s="1">
        <v>41443</v>
      </c>
      <c r="B1451" t="s">
        <v>59</v>
      </c>
      <c r="C1451" t="s">
        <v>29</v>
      </c>
      <c r="D1451" t="s">
        <v>42</v>
      </c>
      <c r="E1451">
        <v>7.0000000000000007E-2</v>
      </c>
    </row>
    <row r="1452" spans="1:5" x14ac:dyDescent="0.25">
      <c r="A1452" s="1">
        <v>41443</v>
      </c>
      <c r="B1452" t="s">
        <v>59</v>
      </c>
      <c r="C1452" t="s">
        <v>29</v>
      </c>
      <c r="D1452" t="s">
        <v>43</v>
      </c>
      <c r="E1452">
        <v>0.13</v>
      </c>
    </row>
    <row r="1453" spans="1:5" x14ac:dyDescent="0.25">
      <c r="A1453" s="1">
        <v>41443</v>
      </c>
      <c r="B1453" t="s">
        <v>59</v>
      </c>
      <c r="C1453" t="s">
        <v>29</v>
      </c>
      <c r="D1453" t="s">
        <v>43</v>
      </c>
      <c r="E1453">
        <v>0.08</v>
      </c>
    </row>
    <row r="1454" spans="1:5" x14ac:dyDescent="0.25">
      <c r="A1454" s="1">
        <v>41443</v>
      </c>
      <c r="B1454" t="s">
        <v>59</v>
      </c>
      <c r="C1454" t="s">
        <v>29</v>
      </c>
      <c r="D1454" t="s">
        <v>44</v>
      </c>
      <c r="E1454">
        <v>0.01</v>
      </c>
    </row>
    <row r="1455" spans="1:5" x14ac:dyDescent="0.25">
      <c r="A1455" s="1">
        <v>41443</v>
      </c>
      <c r="B1455" t="s">
        <v>59</v>
      </c>
      <c r="C1455" t="s">
        <v>29</v>
      </c>
      <c r="D1455" t="s">
        <v>40</v>
      </c>
      <c r="E1455">
        <v>0.03</v>
      </c>
    </row>
    <row r="1456" spans="1:5" x14ac:dyDescent="0.25">
      <c r="A1456" s="1">
        <v>41444</v>
      </c>
      <c r="B1456" t="s">
        <v>30</v>
      </c>
      <c r="C1456" t="s">
        <v>29</v>
      </c>
      <c r="D1456" t="s">
        <v>31</v>
      </c>
      <c r="E1456">
        <v>0.02</v>
      </c>
    </row>
    <row r="1457" spans="1:5" x14ac:dyDescent="0.25">
      <c r="A1457" s="1">
        <v>41444</v>
      </c>
      <c r="B1457" t="s">
        <v>30</v>
      </c>
      <c r="C1457" t="s">
        <v>29</v>
      </c>
      <c r="D1457" t="s">
        <v>50</v>
      </c>
      <c r="E1457">
        <v>0.03</v>
      </c>
    </row>
    <row r="1458" spans="1:5" x14ac:dyDescent="0.25">
      <c r="A1458" s="1">
        <v>41444</v>
      </c>
      <c r="B1458" t="s">
        <v>30</v>
      </c>
      <c r="C1458" t="s">
        <v>29</v>
      </c>
      <c r="D1458" t="s">
        <v>31</v>
      </c>
      <c r="E1458">
        <v>0.03</v>
      </c>
    </row>
    <row r="1459" spans="1:5" x14ac:dyDescent="0.25">
      <c r="A1459" s="1">
        <v>41444</v>
      </c>
      <c r="B1459" t="s">
        <v>30</v>
      </c>
      <c r="C1459" t="s">
        <v>29</v>
      </c>
      <c r="D1459" t="s">
        <v>36</v>
      </c>
      <c r="E1459">
        <v>0.04</v>
      </c>
    </row>
    <row r="1460" spans="1:5" x14ac:dyDescent="0.25">
      <c r="A1460" s="1">
        <v>41444</v>
      </c>
      <c r="B1460" t="s">
        <v>30</v>
      </c>
      <c r="C1460" t="s">
        <v>29</v>
      </c>
      <c r="D1460" t="s">
        <v>50</v>
      </c>
      <c r="E1460">
        <v>0.04</v>
      </c>
    </row>
    <row r="1461" spans="1:5" x14ac:dyDescent="0.25">
      <c r="A1461" s="1">
        <v>41444</v>
      </c>
      <c r="B1461" t="s">
        <v>30</v>
      </c>
      <c r="C1461" t="s">
        <v>29</v>
      </c>
      <c r="D1461" t="s">
        <v>42</v>
      </c>
      <c r="E1461">
        <v>0</v>
      </c>
    </row>
    <row r="1462" spans="1:5" x14ac:dyDescent="0.25">
      <c r="A1462" s="1">
        <v>41444</v>
      </c>
      <c r="B1462" t="s">
        <v>30</v>
      </c>
      <c r="C1462" t="s">
        <v>29</v>
      </c>
      <c r="D1462" t="s">
        <v>42</v>
      </c>
      <c r="E1462">
        <v>0.02</v>
      </c>
    </row>
    <row r="1463" spans="1:5" x14ac:dyDescent="0.25">
      <c r="A1463" s="1">
        <v>41444</v>
      </c>
      <c r="B1463" t="s">
        <v>30</v>
      </c>
      <c r="C1463" t="s">
        <v>29</v>
      </c>
      <c r="D1463" t="s">
        <v>31</v>
      </c>
      <c r="E1463">
        <v>0.01</v>
      </c>
    </row>
    <row r="1464" spans="1:5" x14ac:dyDescent="0.25">
      <c r="A1464" s="1">
        <v>41444</v>
      </c>
      <c r="B1464" t="s">
        <v>30</v>
      </c>
      <c r="C1464" t="s">
        <v>29</v>
      </c>
      <c r="D1464" t="s">
        <v>41</v>
      </c>
      <c r="E1464">
        <v>0.04</v>
      </c>
    </row>
    <row r="1465" spans="1:5" x14ac:dyDescent="0.25">
      <c r="A1465" s="1">
        <v>41444</v>
      </c>
      <c r="B1465" t="s">
        <v>30</v>
      </c>
      <c r="C1465" t="s">
        <v>29</v>
      </c>
      <c r="D1465" t="s">
        <v>34</v>
      </c>
      <c r="E1465">
        <v>0.03</v>
      </c>
    </row>
    <row r="1466" spans="1:5" x14ac:dyDescent="0.25">
      <c r="A1466" s="1">
        <v>41444</v>
      </c>
      <c r="B1466" t="s">
        <v>30</v>
      </c>
      <c r="C1466" t="s">
        <v>29</v>
      </c>
      <c r="D1466" t="s">
        <v>35</v>
      </c>
      <c r="E1466">
        <v>0.04</v>
      </c>
    </row>
    <row r="1467" spans="1:5" x14ac:dyDescent="0.25">
      <c r="A1467" s="1">
        <v>41444</v>
      </c>
      <c r="B1467" t="s">
        <v>30</v>
      </c>
      <c r="C1467" t="s">
        <v>29</v>
      </c>
      <c r="D1467" t="s">
        <v>35</v>
      </c>
      <c r="E1467">
        <v>0.01</v>
      </c>
    </row>
    <row r="1468" spans="1:5" x14ac:dyDescent="0.25">
      <c r="A1468" s="1">
        <v>41444</v>
      </c>
      <c r="B1468" t="s">
        <v>30</v>
      </c>
      <c r="C1468" t="s">
        <v>29</v>
      </c>
      <c r="D1468" t="s">
        <v>34</v>
      </c>
      <c r="E1468">
        <v>0.06</v>
      </c>
    </row>
    <row r="1469" spans="1:5" x14ac:dyDescent="0.25">
      <c r="A1469" s="1">
        <v>41444</v>
      </c>
      <c r="B1469" t="s">
        <v>30</v>
      </c>
      <c r="C1469" t="s">
        <v>29</v>
      </c>
      <c r="D1469" t="s">
        <v>37</v>
      </c>
      <c r="E1469">
        <v>0.05</v>
      </c>
    </row>
    <row r="1470" spans="1:5" x14ac:dyDescent="0.25">
      <c r="A1470" s="1">
        <v>41444</v>
      </c>
      <c r="B1470" t="s">
        <v>30</v>
      </c>
      <c r="C1470" t="s">
        <v>29</v>
      </c>
      <c r="D1470" t="s">
        <v>34</v>
      </c>
      <c r="E1470">
        <v>0.02</v>
      </c>
    </row>
    <row r="1471" spans="1:5" x14ac:dyDescent="0.25">
      <c r="A1471" s="1">
        <v>41444</v>
      </c>
      <c r="B1471" t="s">
        <v>30</v>
      </c>
      <c r="C1471" t="s">
        <v>29</v>
      </c>
      <c r="D1471" t="s">
        <v>34</v>
      </c>
      <c r="E1471">
        <v>0.02</v>
      </c>
    </row>
    <row r="1472" spans="1:5" x14ac:dyDescent="0.25">
      <c r="A1472" s="1">
        <v>41444</v>
      </c>
      <c r="B1472" t="s">
        <v>30</v>
      </c>
      <c r="C1472" t="s">
        <v>29</v>
      </c>
      <c r="D1472" t="s">
        <v>34</v>
      </c>
      <c r="E1472">
        <v>0.02</v>
      </c>
    </row>
    <row r="1473" spans="1:5" x14ac:dyDescent="0.25">
      <c r="A1473" s="1">
        <v>41444</v>
      </c>
      <c r="B1473" t="s">
        <v>30</v>
      </c>
      <c r="C1473" t="s">
        <v>29</v>
      </c>
      <c r="D1473" t="s">
        <v>36</v>
      </c>
      <c r="E1473">
        <v>0.02</v>
      </c>
    </row>
    <row r="1474" spans="1:5" x14ac:dyDescent="0.25">
      <c r="A1474" s="1">
        <v>41444</v>
      </c>
      <c r="B1474" t="s">
        <v>30</v>
      </c>
      <c r="C1474" t="s">
        <v>29</v>
      </c>
      <c r="D1474" t="s">
        <v>36</v>
      </c>
      <c r="E1474">
        <v>0.03</v>
      </c>
    </row>
    <row r="1475" spans="1:5" x14ac:dyDescent="0.25">
      <c r="A1475" s="1">
        <v>41444</v>
      </c>
      <c r="B1475" t="s">
        <v>30</v>
      </c>
      <c r="C1475" t="s">
        <v>29</v>
      </c>
      <c r="D1475" t="s">
        <v>37</v>
      </c>
      <c r="E1475">
        <v>0.01</v>
      </c>
    </row>
    <row r="1476" spans="1:5" x14ac:dyDescent="0.25">
      <c r="A1476" s="1">
        <v>41444</v>
      </c>
      <c r="B1476" t="s">
        <v>30</v>
      </c>
      <c r="C1476" t="s">
        <v>29</v>
      </c>
      <c r="D1476" t="s">
        <v>39</v>
      </c>
      <c r="E1476">
        <v>0.01</v>
      </c>
    </row>
    <row r="1477" spans="1:5" x14ac:dyDescent="0.25">
      <c r="A1477" s="1">
        <v>41444</v>
      </c>
      <c r="B1477" t="s">
        <v>30</v>
      </c>
      <c r="C1477" t="s">
        <v>29</v>
      </c>
      <c r="D1477" t="s">
        <v>38</v>
      </c>
      <c r="E1477">
        <v>0.02</v>
      </c>
    </row>
    <row r="1478" spans="1:5" x14ac:dyDescent="0.25">
      <c r="A1478" s="1">
        <v>41444</v>
      </c>
      <c r="B1478" t="s">
        <v>30</v>
      </c>
      <c r="C1478" t="s">
        <v>29</v>
      </c>
      <c r="D1478" t="s">
        <v>40</v>
      </c>
      <c r="E1478">
        <v>0.06</v>
      </c>
    </row>
    <row r="1479" spans="1:5" x14ac:dyDescent="0.25">
      <c r="A1479" s="1">
        <v>41444</v>
      </c>
      <c r="B1479" t="s">
        <v>30</v>
      </c>
      <c r="C1479" t="s">
        <v>29</v>
      </c>
      <c r="D1479" t="s">
        <v>47</v>
      </c>
      <c r="E1479">
        <v>0.03</v>
      </c>
    </row>
    <row r="1480" spans="1:5" x14ac:dyDescent="0.25">
      <c r="A1480" s="1">
        <v>41444</v>
      </c>
      <c r="B1480" t="s">
        <v>30</v>
      </c>
      <c r="C1480" t="s">
        <v>29</v>
      </c>
      <c r="D1480" t="s">
        <v>47</v>
      </c>
      <c r="E1480">
        <v>0.03</v>
      </c>
    </row>
    <row r="1481" spans="1:5" x14ac:dyDescent="0.25">
      <c r="A1481" s="1">
        <v>41444</v>
      </c>
      <c r="B1481" t="s">
        <v>30</v>
      </c>
      <c r="C1481" t="s">
        <v>29</v>
      </c>
      <c r="D1481" t="s">
        <v>43</v>
      </c>
      <c r="E1481">
        <v>0.19</v>
      </c>
    </row>
    <row r="1482" spans="1:5" x14ac:dyDescent="0.25">
      <c r="A1482" s="1">
        <v>41444</v>
      </c>
      <c r="B1482" t="s">
        <v>30</v>
      </c>
      <c r="C1482" t="s">
        <v>29</v>
      </c>
      <c r="D1482" t="s">
        <v>43</v>
      </c>
      <c r="E1482">
        <v>0.08</v>
      </c>
    </row>
    <row r="1483" spans="1:5" x14ac:dyDescent="0.25">
      <c r="A1483" s="1">
        <v>41444</v>
      </c>
      <c r="B1483" t="s">
        <v>30</v>
      </c>
      <c r="C1483" t="s">
        <v>29</v>
      </c>
      <c r="D1483" t="s">
        <v>45</v>
      </c>
      <c r="E1483">
        <v>0.01</v>
      </c>
    </row>
    <row r="1484" spans="1:5" x14ac:dyDescent="0.25">
      <c r="A1484" s="1">
        <v>41444</v>
      </c>
      <c r="B1484" t="s">
        <v>30</v>
      </c>
      <c r="C1484" t="s">
        <v>29</v>
      </c>
      <c r="D1484" t="s">
        <v>45</v>
      </c>
      <c r="E1484">
        <v>0.01</v>
      </c>
    </row>
    <row r="1485" spans="1:5" x14ac:dyDescent="0.25">
      <c r="A1485" s="1">
        <v>41444</v>
      </c>
      <c r="B1485" t="s">
        <v>30</v>
      </c>
      <c r="C1485" t="s">
        <v>29</v>
      </c>
      <c r="D1485" t="s">
        <v>45</v>
      </c>
      <c r="E1485">
        <v>0.01</v>
      </c>
    </row>
    <row r="1486" spans="1:5" x14ac:dyDescent="0.25">
      <c r="A1486" s="1">
        <v>41445</v>
      </c>
      <c r="B1486" t="s">
        <v>46</v>
      </c>
      <c r="C1486" t="s">
        <v>29</v>
      </c>
      <c r="D1486" t="s">
        <v>31</v>
      </c>
      <c r="E1486">
        <v>0.04</v>
      </c>
    </row>
    <row r="1487" spans="1:5" x14ac:dyDescent="0.25">
      <c r="A1487" s="1">
        <v>41445</v>
      </c>
      <c r="B1487" t="s">
        <v>46</v>
      </c>
      <c r="C1487" t="s">
        <v>29</v>
      </c>
      <c r="D1487" t="s">
        <v>39</v>
      </c>
      <c r="E1487">
        <v>0.04</v>
      </c>
    </row>
    <row r="1488" spans="1:5" x14ac:dyDescent="0.25">
      <c r="A1488" s="1">
        <v>41445</v>
      </c>
      <c r="B1488" t="s">
        <v>46</v>
      </c>
      <c r="C1488" t="s">
        <v>29</v>
      </c>
      <c r="D1488" t="s">
        <v>39</v>
      </c>
      <c r="E1488">
        <v>0.03</v>
      </c>
    </row>
    <row r="1489" spans="1:5" x14ac:dyDescent="0.25">
      <c r="A1489" s="1">
        <v>41445</v>
      </c>
      <c r="B1489" t="s">
        <v>46</v>
      </c>
      <c r="C1489" t="s">
        <v>29</v>
      </c>
      <c r="D1489" t="s">
        <v>36</v>
      </c>
      <c r="E1489">
        <v>0.03</v>
      </c>
    </row>
    <row r="1490" spans="1:5" x14ac:dyDescent="0.25">
      <c r="A1490" s="1">
        <v>41445</v>
      </c>
      <c r="B1490" t="s">
        <v>46</v>
      </c>
      <c r="C1490" t="s">
        <v>29</v>
      </c>
      <c r="D1490" t="s">
        <v>50</v>
      </c>
      <c r="E1490">
        <v>0.03</v>
      </c>
    </row>
    <row r="1491" spans="1:5" x14ac:dyDescent="0.25">
      <c r="A1491" s="1">
        <v>41445</v>
      </c>
      <c r="B1491" t="s">
        <v>46</v>
      </c>
      <c r="C1491" t="s">
        <v>29</v>
      </c>
      <c r="D1491" t="s">
        <v>50</v>
      </c>
      <c r="E1491">
        <v>0.03</v>
      </c>
    </row>
    <row r="1492" spans="1:5" x14ac:dyDescent="0.25">
      <c r="A1492" s="1">
        <v>41445</v>
      </c>
      <c r="B1492" t="s">
        <v>46</v>
      </c>
      <c r="C1492" t="s">
        <v>29</v>
      </c>
      <c r="D1492" t="s">
        <v>42</v>
      </c>
      <c r="E1492">
        <v>0.02</v>
      </c>
    </row>
    <row r="1493" spans="1:5" x14ac:dyDescent="0.25">
      <c r="A1493" s="1">
        <v>41445</v>
      </c>
      <c r="B1493" t="s">
        <v>46</v>
      </c>
      <c r="C1493" t="s">
        <v>29</v>
      </c>
      <c r="D1493" t="s">
        <v>41</v>
      </c>
      <c r="E1493">
        <v>0.02</v>
      </c>
    </row>
    <row r="1494" spans="1:5" x14ac:dyDescent="0.25">
      <c r="A1494" s="1">
        <v>41445</v>
      </c>
      <c r="B1494" t="s">
        <v>46</v>
      </c>
      <c r="C1494" t="s">
        <v>29</v>
      </c>
      <c r="D1494" t="s">
        <v>34</v>
      </c>
      <c r="E1494">
        <v>0.03</v>
      </c>
    </row>
    <row r="1495" spans="1:5" x14ac:dyDescent="0.25">
      <c r="A1495" s="1">
        <v>41445</v>
      </c>
      <c r="B1495" t="s">
        <v>46</v>
      </c>
      <c r="C1495" t="s">
        <v>29</v>
      </c>
      <c r="D1495" t="s">
        <v>35</v>
      </c>
      <c r="E1495">
        <v>0.01</v>
      </c>
    </row>
    <row r="1496" spans="1:5" x14ac:dyDescent="0.25">
      <c r="A1496" s="1">
        <v>41445</v>
      </c>
      <c r="B1496" t="s">
        <v>46</v>
      </c>
      <c r="C1496" t="s">
        <v>29</v>
      </c>
      <c r="D1496" t="s">
        <v>34</v>
      </c>
      <c r="E1496">
        <v>0.03</v>
      </c>
    </row>
    <row r="1497" spans="1:5" x14ac:dyDescent="0.25">
      <c r="A1497" s="1">
        <v>41445</v>
      </c>
      <c r="B1497" t="s">
        <v>46</v>
      </c>
      <c r="C1497" t="s">
        <v>29</v>
      </c>
      <c r="D1497" t="s">
        <v>37</v>
      </c>
      <c r="E1497">
        <v>0.02</v>
      </c>
    </row>
    <row r="1498" spans="1:5" x14ac:dyDescent="0.25">
      <c r="A1498" s="1">
        <v>41445</v>
      </c>
      <c r="B1498" t="s">
        <v>46</v>
      </c>
      <c r="C1498" t="s">
        <v>29</v>
      </c>
      <c r="D1498" t="s">
        <v>37</v>
      </c>
      <c r="E1498">
        <v>0.02</v>
      </c>
    </row>
    <row r="1499" spans="1:5" x14ac:dyDescent="0.25">
      <c r="A1499" s="1">
        <v>41445</v>
      </c>
      <c r="B1499" t="s">
        <v>46</v>
      </c>
      <c r="C1499" t="s">
        <v>29</v>
      </c>
      <c r="D1499" t="s">
        <v>34</v>
      </c>
      <c r="E1499">
        <v>0.03</v>
      </c>
    </row>
    <row r="1500" spans="1:5" x14ac:dyDescent="0.25">
      <c r="A1500" s="1">
        <v>41445</v>
      </c>
      <c r="B1500" t="s">
        <v>46</v>
      </c>
      <c r="C1500" t="s">
        <v>29</v>
      </c>
      <c r="D1500" t="s">
        <v>34</v>
      </c>
      <c r="E1500">
        <v>0.02</v>
      </c>
    </row>
    <row r="1501" spans="1:5" x14ac:dyDescent="0.25">
      <c r="A1501" s="1">
        <v>41445</v>
      </c>
      <c r="B1501" t="s">
        <v>46</v>
      </c>
      <c r="C1501" t="s">
        <v>29</v>
      </c>
      <c r="D1501" t="s">
        <v>34</v>
      </c>
      <c r="E1501">
        <v>0.01</v>
      </c>
    </row>
    <row r="1502" spans="1:5" x14ac:dyDescent="0.25">
      <c r="A1502" s="1">
        <v>41445</v>
      </c>
      <c r="B1502" t="s">
        <v>46</v>
      </c>
      <c r="C1502" t="s">
        <v>29</v>
      </c>
      <c r="D1502" t="s">
        <v>36</v>
      </c>
      <c r="E1502">
        <v>0.01</v>
      </c>
    </row>
    <row r="1503" spans="1:5" x14ac:dyDescent="0.25">
      <c r="A1503" s="1">
        <v>41445</v>
      </c>
      <c r="B1503" t="s">
        <v>46</v>
      </c>
      <c r="C1503" t="s">
        <v>29</v>
      </c>
      <c r="D1503" t="s">
        <v>36</v>
      </c>
      <c r="E1503">
        <v>0.02</v>
      </c>
    </row>
    <row r="1504" spans="1:5" x14ac:dyDescent="0.25">
      <c r="A1504" s="1">
        <v>41445</v>
      </c>
      <c r="B1504" t="s">
        <v>46</v>
      </c>
      <c r="C1504" t="s">
        <v>29</v>
      </c>
      <c r="D1504" t="s">
        <v>37</v>
      </c>
      <c r="E1504">
        <v>0.05</v>
      </c>
    </row>
    <row r="1505" spans="1:5" x14ac:dyDescent="0.25">
      <c r="A1505" s="1">
        <v>41445</v>
      </c>
      <c r="B1505" t="s">
        <v>46</v>
      </c>
      <c r="C1505" t="s">
        <v>29</v>
      </c>
      <c r="D1505" t="s">
        <v>38</v>
      </c>
      <c r="E1505">
        <v>0.08</v>
      </c>
    </row>
    <row r="1506" spans="1:5" x14ac:dyDescent="0.25">
      <c r="A1506" s="1">
        <v>41445</v>
      </c>
      <c r="B1506" t="s">
        <v>46</v>
      </c>
      <c r="C1506" t="s">
        <v>29</v>
      </c>
      <c r="D1506" t="s">
        <v>39</v>
      </c>
      <c r="E1506">
        <v>0</v>
      </c>
    </row>
    <row r="1507" spans="1:5" x14ac:dyDescent="0.25">
      <c r="A1507" s="1">
        <v>41445</v>
      </c>
      <c r="B1507" t="s">
        <v>46</v>
      </c>
      <c r="C1507" t="s">
        <v>29</v>
      </c>
      <c r="D1507" t="s">
        <v>38</v>
      </c>
      <c r="E1507">
        <v>0.02</v>
      </c>
    </row>
    <row r="1508" spans="1:5" x14ac:dyDescent="0.25">
      <c r="A1508" s="1">
        <v>41445</v>
      </c>
      <c r="B1508" t="s">
        <v>46</v>
      </c>
      <c r="C1508" t="s">
        <v>29</v>
      </c>
      <c r="D1508" t="s">
        <v>40</v>
      </c>
      <c r="E1508">
        <v>0.01</v>
      </c>
    </row>
    <row r="1509" spans="1:5" x14ac:dyDescent="0.25">
      <c r="A1509" s="1">
        <v>41445</v>
      </c>
      <c r="B1509" t="s">
        <v>46</v>
      </c>
      <c r="C1509" t="s">
        <v>29</v>
      </c>
      <c r="D1509" t="s">
        <v>41</v>
      </c>
      <c r="E1509">
        <v>0.01</v>
      </c>
    </row>
    <row r="1510" spans="1:5" x14ac:dyDescent="0.25">
      <c r="A1510" s="1">
        <v>41445</v>
      </c>
      <c r="B1510" t="s">
        <v>46</v>
      </c>
      <c r="C1510" t="s">
        <v>29</v>
      </c>
      <c r="D1510" t="s">
        <v>42</v>
      </c>
      <c r="E1510">
        <v>0.05</v>
      </c>
    </row>
    <row r="1511" spans="1:5" x14ac:dyDescent="0.25">
      <c r="A1511" s="1">
        <v>41445</v>
      </c>
      <c r="B1511" t="s">
        <v>46</v>
      </c>
      <c r="C1511" t="s">
        <v>29</v>
      </c>
      <c r="D1511" t="s">
        <v>42</v>
      </c>
      <c r="E1511">
        <v>0.03</v>
      </c>
    </row>
    <row r="1512" spans="1:5" x14ac:dyDescent="0.25">
      <c r="A1512" s="1">
        <v>41445</v>
      </c>
      <c r="B1512" t="s">
        <v>46</v>
      </c>
      <c r="C1512" t="s">
        <v>29</v>
      </c>
      <c r="D1512" t="s">
        <v>43</v>
      </c>
      <c r="E1512">
        <v>0.13</v>
      </c>
    </row>
    <row r="1513" spans="1:5" x14ac:dyDescent="0.25">
      <c r="A1513" s="1">
        <v>41445</v>
      </c>
      <c r="B1513" t="s">
        <v>46</v>
      </c>
      <c r="C1513" t="s">
        <v>29</v>
      </c>
      <c r="D1513" t="s">
        <v>43</v>
      </c>
      <c r="E1513">
        <v>0.12</v>
      </c>
    </row>
    <row r="1514" spans="1:5" x14ac:dyDescent="0.25">
      <c r="A1514" s="1">
        <v>41445</v>
      </c>
      <c r="B1514" t="s">
        <v>46</v>
      </c>
      <c r="C1514" t="s">
        <v>29</v>
      </c>
      <c r="D1514" t="s">
        <v>44</v>
      </c>
      <c r="E1514">
        <v>7.0000000000000007E-2</v>
      </c>
    </row>
    <row r="1515" spans="1:5" x14ac:dyDescent="0.25">
      <c r="A1515" s="1">
        <v>41445</v>
      </c>
      <c r="B1515" t="s">
        <v>46</v>
      </c>
      <c r="C1515" t="s">
        <v>29</v>
      </c>
      <c r="D1515" t="s">
        <v>40</v>
      </c>
      <c r="E1515">
        <v>0.05</v>
      </c>
    </row>
    <row r="1516" spans="1:5" x14ac:dyDescent="0.25">
      <c r="A1516" s="1">
        <v>41446</v>
      </c>
      <c r="B1516" t="s">
        <v>49</v>
      </c>
      <c r="C1516" t="s">
        <v>29</v>
      </c>
      <c r="D1516" t="s">
        <v>31</v>
      </c>
      <c r="E1516">
        <v>0.11</v>
      </c>
    </row>
    <row r="1517" spans="1:5" x14ac:dyDescent="0.25">
      <c r="A1517" s="1">
        <v>41446</v>
      </c>
      <c r="B1517" t="s">
        <v>49</v>
      </c>
      <c r="C1517" t="s">
        <v>29</v>
      </c>
      <c r="D1517" t="s">
        <v>50</v>
      </c>
      <c r="E1517">
        <v>0.08</v>
      </c>
    </row>
    <row r="1518" spans="1:5" x14ac:dyDescent="0.25">
      <c r="A1518" s="1">
        <v>41446</v>
      </c>
      <c r="B1518" t="s">
        <v>49</v>
      </c>
      <c r="C1518" t="s">
        <v>29</v>
      </c>
      <c r="D1518" t="s">
        <v>50</v>
      </c>
      <c r="E1518">
        <v>0.08</v>
      </c>
    </row>
    <row r="1519" spans="1:5" x14ac:dyDescent="0.25">
      <c r="A1519" s="1">
        <v>41446</v>
      </c>
      <c r="B1519" t="s">
        <v>49</v>
      </c>
      <c r="C1519" t="s">
        <v>29</v>
      </c>
      <c r="D1519" t="s">
        <v>31</v>
      </c>
      <c r="E1519">
        <v>0.06</v>
      </c>
    </row>
    <row r="1520" spans="1:5" x14ac:dyDescent="0.25">
      <c r="A1520" s="1">
        <v>41446</v>
      </c>
      <c r="B1520" t="s">
        <v>49</v>
      </c>
      <c r="C1520" t="s">
        <v>29</v>
      </c>
      <c r="D1520" t="s">
        <v>31</v>
      </c>
      <c r="E1520">
        <v>0.04</v>
      </c>
    </row>
    <row r="1521" spans="1:5" x14ac:dyDescent="0.25">
      <c r="A1521" s="1">
        <v>41446</v>
      </c>
      <c r="B1521" t="s">
        <v>49</v>
      </c>
      <c r="C1521" t="s">
        <v>29</v>
      </c>
      <c r="D1521" t="s">
        <v>51</v>
      </c>
      <c r="E1521">
        <v>0.05</v>
      </c>
    </row>
    <row r="1522" spans="1:5" x14ac:dyDescent="0.25">
      <c r="A1522" s="1">
        <v>41446</v>
      </c>
      <c r="B1522" t="s">
        <v>49</v>
      </c>
      <c r="C1522" t="s">
        <v>29</v>
      </c>
      <c r="D1522" t="s">
        <v>36</v>
      </c>
      <c r="E1522">
        <v>0.03</v>
      </c>
    </row>
    <row r="1523" spans="1:5" x14ac:dyDescent="0.25">
      <c r="A1523" s="1">
        <v>41446</v>
      </c>
      <c r="B1523" t="s">
        <v>49</v>
      </c>
      <c r="C1523" t="s">
        <v>29</v>
      </c>
      <c r="D1523" t="s">
        <v>50</v>
      </c>
      <c r="E1523">
        <v>0.01</v>
      </c>
    </row>
    <row r="1524" spans="1:5" x14ac:dyDescent="0.25">
      <c r="A1524" s="1">
        <v>41446</v>
      </c>
      <c r="B1524" t="s">
        <v>49</v>
      </c>
      <c r="C1524" t="s">
        <v>29</v>
      </c>
      <c r="D1524" t="s">
        <v>42</v>
      </c>
      <c r="E1524">
        <v>0.02</v>
      </c>
    </row>
    <row r="1525" spans="1:5" x14ac:dyDescent="0.25">
      <c r="A1525" s="1">
        <v>41446</v>
      </c>
      <c r="B1525" t="s">
        <v>49</v>
      </c>
      <c r="C1525" t="s">
        <v>29</v>
      </c>
      <c r="D1525" t="s">
        <v>42</v>
      </c>
      <c r="E1525">
        <v>0.02</v>
      </c>
    </row>
    <row r="1526" spans="1:5" x14ac:dyDescent="0.25">
      <c r="A1526" s="1">
        <v>41446</v>
      </c>
      <c r="B1526" t="s">
        <v>49</v>
      </c>
      <c r="C1526" t="s">
        <v>29</v>
      </c>
      <c r="D1526" t="s">
        <v>41</v>
      </c>
      <c r="E1526">
        <v>0</v>
      </c>
    </row>
    <row r="1527" spans="1:5" x14ac:dyDescent="0.25">
      <c r="A1527" s="1">
        <v>41446</v>
      </c>
      <c r="B1527" t="s">
        <v>49</v>
      </c>
      <c r="C1527" t="s">
        <v>29</v>
      </c>
      <c r="D1527" t="s">
        <v>34</v>
      </c>
      <c r="E1527">
        <v>0.02</v>
      </c>
    </row>
    <row r="1528" spans="1:5" x14ac:dyDescent="0.25">
      <c r="A1528" s="1">
        <v>41446</v>
      </c>
      <c r="B1528" t="s">
        <v>49</v>
      </c>
      <c r="C1528" t="s">
        <v>29</v>
      </c>
      <c r="D1528" t="s">
        <v>35</v>
      </c>
      <c r="E1528">
        <v>0.02</v>
      </c>
    </row>
    <row r="1529" spans="1:5" x14ac:dyDescent="0.25">
      <c r="A1529" s="1">
        <v>41446</v>
      </c>
      <c r="B1529" t="s">
        <v>49</v>
      </c>
      <c r="C1529" t="s">
        <v>29</v>
      </c>
      <c r="D1529" t="s">
        <v>34</v>
      </c>
      <c r="E1529">
        <v>0.03</v>
      </c>
    </row>
    <row r="1530" spans="1:5" x14ac:dyDescent="0.25">
      <c r="A1530" s="1">
        <v>41446</v>
      </c>
      <c r="B1530" t="s">
        <v>49</v>
      </c>
      <c r="C1530" t="s">
        <v>29</v>
      </c>
      <c r="D1530" t="s">
        <v>34</v>
      </c>
      <c r="E1530">
        <v>0.05</v>
      </c>
    </row>
    <row r="1531" spans="1:5" x14ac:dyDescent="0.25">
      <c r="A1531" s="1">
        <v>41446</v>
      </c>
      <c r="B1531" t="s">
        <v>49</v>
      </c>
      <c r="C1531" t="s">
        <v>29</v>
      </c>
      <c r="D1531" t="s">
        <v>34</v>
      </c>
      <c r="E1531">
        <v>0.06</v>
      </c>
    </row>
    <row r="1532" spans="1:5" x14ac:dyDescent="0.25">
      <c r="A1532" s="1">
        <v>41446</v>
      </c>
      <c r="B1532" t="s">
        <v>49</v>
      </c>
      <c r="C1532" t="s">
        <v>29</v>
      </c>
      <c r="D1532" t="s">
        <v>35</v>
      </c>
      <c r="E1532">
        <v>0.02</v>
      </c>
    </row>
    <row r="1533" spans="1:5" x14ac:dyDescent="0.25">
      <c r="A1533" s="1">
        <v>41446</v>
      </c>
      <c r="B1533" t="s">
        <v>49</v>
      </c>
      <c r="C1533" t="s">
        <v>29</v>
      </c>
      <c r="D1533" t="s">
        <v>36</v>
      </c>
      <c r="E1533">
        <v>0.05</v>
      </c>
    </row>
    <row r="1534" spans="1:5" x14ac:dyDescent="0.25">
      <c r="A1534" s="1">
        <v>41446</v>
      </c>
      <c r="B1534" t="s">
        <v>49</v>
      </c>
      <c r="C1534" t="s">
        <v>29</v>
      </c>
      <c r="D1534" t="s">
        <v>37</v>
      </c>
      <c r="E1534">
        <v>0.05</v>
      </c>
    </row>
    <row r="1535" spans="1:5" x14ac:dyDescent="0.25">
      <c r="A1535" s="1">
        <v>41446</v>
      </c>
      <c r="B1535" t="s">
        <v>49</v>
      </c>
      <c r="C1535" t="s">
        <v>29</v>
      </c>
      <c r="D1535" t="s">
        <v>38</v>
      </c>
      <c r="E1535">
        <v>7.0000000000000007E-2</v>
      </c>
    </row>
    <row r="1536" spans="1:5" x14ac:dyDescent="0.25">
      <c r="A1536" s="1">
        <v>41446</v>
      </c>
      <c r="B1536" t="s">
        <v>49</v>
      </c>
      <c r="C1536" t="s">
        <v>29</v>
      </c>
      <c r="D1536" t="s">
        <v>39</v>
      </c>
      <c r="E1536">
        <v>0.05</v>
      </c>
    </row>
    <row r="1537" spans="1:5" x14ac:dyDescent="0.25">
      <c r="A1537" s="1">
        <v>41446</v>
      </c>
      <c r="B1537" t="s">
        <v>49</v>
      </c>
      <c r="C1537" t="s">
        <v>29</v>
      </c>
      <c r="D1537" t="s">
        <v>38</v>
      </c>
      <c r="E1537">
        <v>0.05</v>
      </c>
    </row>
    <row r="1538" spans="1:5" x14ac:dyDescent="0.25">
      <c r="A1538" s="1">
        <v>41446</v>
      </c>
      <c r="B1538" t="s">
        <v>49</v>
      </c>
      <c r="C1538" t="s">
        <v>29</v>
      </c>
      <c r="D1538" t="s">
        <v>38</v>
      </c>
      <c r="E1538">
        <v>0.05</v>
      </c>
    </row>
    <row r="1539" spans="1:5" x14ac:dyDescent="0.25">
      <c r="A1539" s="1">
        <v>41446</v>
      </c>
      <c r="B1539" t="s">
        <v>49</v>
      </c>
      <c r="C1539" t="s">
        <v>29</v>
      </c>
      <c r="D1539" t="s">
        <v>40</v>
      </c>
      <c r="E1539">
        <v>0.05</v>
      </c>
    </row>
    <row r="1540" spans="1:5" x14ac:dyDescent="0.25">
      <c r="A1540" s="1">
        <v>41446</v>
      </c>
      <c r="B1540" t="s">
        <v>49</v>
      </c>
      <c r="C1540" t="s">
        <v>29</v>
      </c>
      <c r="D1540" t="s">
        <v>40</v>
      </c>
      <c r="E1540">
        <v>0.08</v>
      </c>
    </row>
    <row r="1541" spans="1:5" x14ac:dyDescent="0.25">
      <c r="A1541" s="1">
        <v>41446</v>
      </c>
      <c r="B1541" t="s">
        <v>49</v>
      </c>
      <c r="C1541" t="s">
        <v>29</v>
      </c>
      <c r="D1541" t="s">
        <v>41</v>
      </c>
      <c r="E1541">
        <v>0.12</v>
      </c>
    </row>
    <row r="1542" spans="1:5" x14ac:dyDescent="0.25">
      <c r="A1542" s="1">
        <v>41446</v>
      </c>
      <c r="B1542" t="s">
        <v>49</v>
      </c>
      <c r="C1542" t="s">
        <v>29</v>
      </c>
      <c r="D1542" t="s">
        <v>42</v>
      </c>
      <c r="E1542">
        <v>0.08</v>
      </c>
    </row>
    <row r="1543" spans="1:5" x14ac:dyDescent="0.25">
      <c r="A1543" s="1">
        <v>41446</v>
      </c>
      <c r="B1543" t="s">
        <v>49</v>
      </c>
      <c r="C1543" t="s">
        <v>29</v>
      </c>
      <c r="D1543" t="s">
        <v>43</v>
      </c>
      <c r="E1543">
        <v>0.19</v>
      </c>
    </row>
    <row r="1544" spans="1:5" x14ac:dyDescent="0.25">
      <c r="A1544" s="1">
        <v>41446</v>
      </c>
      <c r="B1544" t="s">
        <v>49</v>
      </c>
      <c r="C1544" t="s">
        <v>29</v>
      </c>
      <c r="D1544" t="s">
        <v>44</v>
      </c>
      <c r="E1544">
        <v>0.02</v>
      </c>
    </row>
    <row r="1545" spans="1:5" x14ac:dyDescent="0.25">
      <c r="A1545" s="1">
        <v>41446</v>
      </c>
      <c r="B1545" t="s">
        <v>49</v>
      </c>
      <c r="C1545" t="s">
        <v>29</v>
      </c>
      <c r="D1545" t="s">
        <v>40</v>
      </c>
      <c r="E1545">
        <v>0.06</v>
      </c>
    </row>
    <row r="1546" spans="1:5" x14ac:dyDescent="0.25">
      <c r="A1546" s="1">
        <v>41447</v>
      </c>
      <c r="B1546" t="s">
        <v>52</v>
      </c>
      <c r="C1546" t="s">
        <v>29</v>
      </c>
      <c r="D1546" t="s">
        <v>31</v>
      </c>
      <c r="E1546">
        <v>0.03</v>
      </c>
    </row>
    <row r="1547" spans="1:5" x14ac:dyDescent="0.25">
      <c r="A1547" s="1">
        <v>41447</v>
      </c>
      <c r="B1547" t="s">
        <v>52</v>
      </c>
      <c r="C1547" t="s">
        <v>29</v>
      </c>
      <c r="D1547" t="s">
        <v>50</v>
      </c>
      <c r="E1547">
        <v>0.05</v>
      </c>
    </row>
    <row r="1548" spans="1:5" x14ac:dyDescent="0.25">
      <c r="A1548" s="1">
        <v>41447</v>
      </c>
      <c r="B1548" t="s">
        <v>52</v>
      </c>
      <c r="C1548" t="s">
        <v>29</v>
      </c>
      <c r="D1548" t="s">
        <v>31</v>
      </c>
      <c r="E1548">
        <v>0.09</v>
      </c>
    </row>
    <row r="1549" spans="1:5" x14ac:dyDescent="0.25">
      <c r="A1549" s="1">
        <v>41447</v>
      </c>
      <c r="B1549" t="s">
        <v>52</v>
      </c>
      <c r="C1549" t="s">
        <v>29</v>
      </c>
      <c r="D1549" t="s">
        <v>36</v>
      </c>
      <c r="E1549">
        <v>0.06</v>
      </c>
    </row>
    <row r="1550" spans="1:5" x14ac:dyDescent="0.25">
      <c r="A1550" s="1">
        <v>41447</v>
      </c>
      <c r="B1550" t="s">
        <v>52</v>
      </c>
      <c r="C1550" t="s">
        <v>29</v>
      </c>
      <c r="D1550" t="s">
        <v>50</v>
      </c>
      <c r="E1550">
        <v>0.11</v>
      </c>
    </row>
    <row r="1551" spans="1:5" x14ac:dyDescent="0.25">
      <c r="A1551" s="1">
        <v>41447</v>
      </c>
      <c r="B1551" t="s">
        <v>52</v>
      </c>
      <c r="C1551" t="s">
        <v>29</v>
      </c>
      <c r="D1551" t="s">
        <v>42</v>
      </c>
      <c r="E1551">
        <v>0.05</v>
      </c>
    </row>
    <row r="1552" spans="1:5" x14ac:dyDescent="0.25">
      <c r="A1552" s="1">
        <v>41447</v>
      </c>
      <c r="B1552" t="s">
        <v>52</v>
      </c>
      <c r="C1552" t="s">
        <v>29</v>
      </c>
      <c r="D1552" t="s">
        <v>42</v>
      </c>
      <c r="E1552">
        <v>0.02</v>
      </c>
    </row>
    <row r="1553" spans="1:5" x14ac:dyDescent="0.25">
      <c r="A1553" s="1">
        <v>41447</v>
      </c>
      <c r="B1553" t="s">
        <v>52</v>
      </c>
      <c r="C1553" t="s">
        <v>29</v>
      </c>
      <c r="D1553" t="s">
        <v>31</v>
      </c>
      <c r="E1553">
        <v>0.02</v>
      </c>
    </row>
    <row r="1554" spans="1:5" x14ac:dyDescent="0.25">
      <c r="A1554" s="1">
        <v>41447</v>
      </c>
      <c r="B1554" t="s">
        <v>52</v>
      </c>
      <c r="C1554" t="s">
        <v>29</v>
      </c>
      <c r="D1554" t="s">
        <v>34</v>
      </c>
      <c r="E1554">
        <v>0.04</v>
      </c>
    </row>
    <row r="1555" spans="1:5" x14ac:dyDescent="0.25">
      <c r="A1555" s="1">
        <v>41447</v>
      </c>
      <c r="B1555" t="s">
        <v>52</v>
      </c>
      <c r="C1555" t="s">
        <v>29</v>
      </c>
      <c r="D1555" t="s">
        <v>34</v>
      </c>
      <c r="E1555">
        <v>0.02</v>
      </c>
    </row>
    <row r="1556" spans="1:5" x14ac:dyDescent="0.25">
      <c r="A1556" s="1">
        <v>41447</v>
      </c>
      <c r="B1556" t="s">
        <v>52</v>
      </c>
      <c r="C1556" t="s">
        <v>29</v>
      </c>
      <c r="D1556" t="s">
        <v>35</v>
      </c>
      <c r="E1556">
        <v>0.02</v>
      </c>
    </row>
    <row r="1557" spans="1:5" x14ac:dyDescent="0.25">
      <c r="A1557" s="1">
        <v>41447</v>
      </c>
      <c r="B1557" t="s">
        <v>52</v>
      </c>
      <c r="C1557" t="s">
        <v>29</v>
      </c>
      <c r="D1557" t="s">
        <v>35</v>
      </c>
      <c r="E1557">
        <v>0.01</v>
      </c>
    </row>
    <row r="1558" spans="1:5" x14ac:dyDescent="0.25">
      <c r="A1558" s="1">
        <v>41447</v>
      </c>
      <c r="B1558" t="s">
        <v>52</v>
      </c>
      <c r="C1558" t="s">
        <v>29</v>
      </c>
      <c r="D1558" t="s">
        <v>37</v>
      </c>
      <c r="E1558">
        <v>0.04</v>
      </c>
    </row>
    <row r="1559" spans="1:5" x14ac:dyDescent="0.25">
      <c r="A1559" s="1">
        <v>41447</v>
      </c>
      <c r="B1559" t="s">
        <v>52</v>
      </c>
      <c r="C1559" t="s">
        <v>29</v>
      </c>
      <c r="D1559" t="s">
        <v>34</v>
      </c>
      <c r="E1559">
        <v>0.09</v>
      </c>
    </row>
    <row r="1560" spans="1:5" x14ac:dyDescent="0.25">
      <c r="A1560" s="1">
        <v>41447</v>
      </c>
      <c r="B1560" t="s">
        <v>52</v>
      </c>
      <c r="C1560" t="s">
        <v>29</v>
      </c>
      <c r="D1560" t="s">
        <v>41</v>
      </c>
      <c r="E1560">
        <v>0.04</v>
      </c>
    </row>
    <row r="1561" spans="1:5" x14ac:dyDescent="0.25">
      <c r="A1561" s="1">
        <v>41447</v>
      </c>
      <c r="B1561" t="s">
        <v>52</v>
      </c>
      <c r="C1561" t="s">
        <v>29</v>
      </c>
      <c r="D1561" t="s">
        <v>34</v>
      </c>
      <c r="E1561">
        <v>0.04</v>
      </c>
    </row>
    <row r="1562" spans="1:5" x14ac:dyDescent="0.25">
      <c r="A1562" s="1">
        <v>41447</v>
      </c>
      <c r="B1562" t="s">
        <v>52</v>
      </c>
      <c r="C1562" t="s">
        <v>29</v>
      </c>
      <c r="D1562" t="s">
        <v>34</v>
      </c>
      <c r="E1562">
        <v>0.02</v>
      </c>
    </row>
    <row r="1563" spans="1:5" x14ac:dyDescent="0.25">
      <c r="A1563" s="1">
        <v>41447</v>
      </c>
      <c r="B1563" t="s">
        <v>52</v>
      </c>
      <c r="C1563" t="s">
        <v>29</v>
      </c>
      <c r="D1563" t="s">
        <v>34</v>
      </c>
      <c r="E1563">
        <v>0.05</v>
      </c>
    </row>
    <row r="1564" spans="1:5" x14ac:dyDescent="0.25">
      <c r="A1564" s="1">
        <v>41447</v>
      </c>
      <c r="B1564" t="s">
        <v>52</v>
      </c>
      <c r="C1564" t="s">
        <v>29</v>
      </c>
      <c r="D1564" t="s">
        <v>55</v>
      </c>
      <c r="E1564">
        <v>0.05</v>
      </c>
    </row>
    <row r="1565" spans="1:5" x14ac:dyDescent="0.25">
      <c r="A1565" s="1">
        <v>41447</v>
      </c>
      <c r="B1565" t="s">
        <v>52</v>
      </c>
      <c r="C1565" t="s">
        <v>29</v>
      </c>
      <c r="D1565" t="s">
        <v>36</v>
      </c>
      <c r="E1565">
        <v>0.05</v>
      </c>
    </row>
    <row r="1566" spans="1:5" x14ac:dyDescent="0.25">
      <c r="A1566" s="1">
        <v>41447</v>
      </c>
      <c r="B1566" t="s">
        <v>52</v>
      </c>
      <c r="C1566" t="s">
        <v>29</v>
      </c>
      <c r="D1566" t="s">
        <v>37</v>
      </c>
      <c r="E1566">
        <v>0.02</v>
      </c>
    </row>
    <row r="1567" spans="1:5" x14ac:dyDescent="0.25">
      <c r="A1567" s="1">
        <v>41447</v>
      </c>
      <c r="B1567" t="s">
        <v>52</v>
      </c>
      <c r="C1567" t="s">
        <v>29</v>
      </c>
      <c r="D1567" t="s">
        <v>38</v>
      </c>
      <c r="E1567">
        <v>0.05</v>
      </c>
    </row>
    <row r="1568" spans="1:5" x14ac:dyDescent="0.25">
      <c r="A1568" s="1">
        <v>41447</v>
      </c>
      <c r="B1568" t="s">
        <v>52</v>
      </c>
      <c r="C1568" t="s">
        <v>29</v>
      </c>
      <c r="D1568" t="s">
        <v>39</v>
      </c>
      <c r="E1568">
        <v>0.01</v>
      </c>
    </row>
    <row r="1569" spans="1:5" x14ac:dyDescent="0.25">
      <c r="A1569" s="1">
        <v>41447</v>
      </c>
      <c r="B1569" t="s">
        <v>52</v>
      </c>
      <c r="C1569" t="s">
        <v>29</v>
      </c>
      <c r="D1569" t="s">
        <v>39</v>
      </c>
      <c r="E1569">
        <v>0.06</v>
      </c>
    </row>
    <row r="1570" spans="1:5" x14ac:dyDescent="0.25">
      <c r="A1570" s="1">
        <v>41447</v>
      </c>
      <c r="B1570" t="s">
        <v>52</v>
      </c>
      <c r="C1570" t="s">
        <v>29</v>
      </c>
      <c r="D1570" t="s">
        <v>40</v>
      </c>
      <c r="E1570">
        <v>0.03</v>
      </c>
    </row>
    <row r="1571" spans="1:5" x14ac:dyDescent="0.25">
      <c r="A1571" s="1">
        <v>41447</v>
      </c>
      <c r="B1571" t="s">
        <v>52</v>
      </c>
      <c r="C1571" t="s">
        <v>29</v>
      </c>
      <c r="D1571" t="s">
        <v>47</v>
      </c>
      <c r="E1571">
        <v>0.03</v>
      </c>
    </row>
    <row r="1572" spans="1:5" x14ac:dyDescent="0.25">
      <c r="A1572" s="1">
        <v>41447</v>
      </c>
      <c r="B1572" t="s">
        <v>52</v>
      </c>
      <c r="C1572" t="s">
        <v>29</v>
      </c>
      <c r="D1572" t="s">
        <v>42</v>
      </c>
      <c r="E1572">
        <v>0.04</v>
      </c>
    </row>
    <row r="1573" spans="1:5" x14ac:dyDescent="0.25">
      <c r="A1573" s="1">
        <v>41447</v>
      </c>
      <c r="B1573" t="s">
        <v>52</v>
      </c>
      <c r="C1573" t="s">
        <v>29</v>
      </c>
      <c r="D1573" t="s">
        <v>43</v>
      </c>
      <c r="E1573">
        <v>0.04</v>
      </c>
    </row>
    <row r="1574" spans="1:5" x14ac:dyDescent="0.25">
      <c r="A1574" s="1">
        <v>41447</v>
      </c>
      <c r="B1574" t="s">
        <v>52</v>
      </c>
      <c r="C1574" t="s">
        <v>29</v>
      </c>
      <c r="D1574" t="s">
        <v>43</v>
      </c>
      <c r="E1574">
        <v>0.13</v>
      </c>
    </row>
    <row r="1575" spans="1:5" x14ac:dyDescent="0.25">
      <c r="A1575" s="1">
        <v>41447</v>
      </c>
      <c r="B1575" t="s">
        <v>52</v>
      </c>
      <c r="C1575" t="s">
        <v>29</v>
      </c>
      <c r="D1575" t="s">
        <v>40</v>
      </c>
      <c r="E1575">
        <v>0.08</v>
      </c>
    </row>
    <row r="1576" spans="1:5" x14ac:dyDescent="0.25">
      <c r="A1576" s="1">
        <v>41447</v>
      </c>
      <c r="B1576" t="s">
        <v>52</v>
      </c>
      <c r="C1576" t="s">
        <v>29</v>
      </c>
      <c r="D1576" t="s">
        <v>40</v>
      </c>
      <c r="E1576">
        <v>0.04</v>
      </c>
    </row>
    <row r="1577" spans="1:5" x14ac:dyDescent="0.25">
      <c r="A1577" s="1">
        <v>41448</v>
      </c>
      <c r="B1577" t="s">
        <v>53</v>
      </c>
      <c r="C1577" t="s">
        <v>29</v>
      </c>
      <c r="D1577" t="s">
        <v>31</v>
      </c>
      <c r="E1577">
        <v>0.03</v>
      </c>
    </row>
    <row r="1578" spans="1:5" x14ac:dyDescent="0.25">
      <c r="A1578" s="1">
        <v>41448</v>
      </c>
      <c r="B1578" t="s">
        <v>53</v>
      </c>
      <c r="C1578" t="s">
        <v>29</v>
      </c>
      <c r="D1578" t="s">
        <v>31</v>
      </c>
      <c r="E1578">
        <v>0.06</v>
      </c>
    </row>
    <row r="1579" spans="1:5" x14ac:dyDescent="0.25">
      <c r="A1579" s="1">
        <v>41448</v>
      </c>
      <c r="B1579" t="s">
        <v>53</v>
      </c>
      <c r="C1579" t="s">
        <v>29</v>
      </c>
      <c r="D1579" t="s">
        <v>31</v>
      </c>
      <c r="E1579">
        <v>0.01</v>
      </c>
    </row>
    <row r="1580" spans="1:5" x14ac:dyDescent="0.25">
      <c r="A1580" s="1">
        <v>41448</v>
      </c>
      <c r="B1580" t="s">
        <v>53</v>
      </c>
      <c r="C1580" t="s">
        <v>29</v>
      </c>
      <c r="D1580" t="s">
        <v>31</v>
      </c>
      <c r="E1580">
        <v>0.12</v>
      </c>
    </row>
    <row r="1581" spans="1:5" x14ac:dyDescent="0.25">
      <c r="A1581" s="1">
        <v>41448</v>
      </c>
      <c r="B1581" t="s">
        <v>53</v>
      </c>
      <c r="C1581" t="s">
        <v>29</v>
      </c>
      <c r="D1581" t="s">
        <v>39</v>
      </c>
      <c r="E1581">
        <v>0.02</v>
      </c>
    </row>
    <row r="1582" spans="1:5" x14ac:dyDescent="0.25">
      <c r="A1582" s="1">
        <v>41448</v>
      </c>
      <c r="B1582" t="s">
        <v>53</v>
      </c>
      <c r="C1582" t="s">
        <v>29</v>
      </c>
      <c r="D1582" t="s">
        <v>54</v>
      </c>
      <c r="E1582">
        <v>0.08</v>
      </c>
    </row>
    <row r="1583" spans="1:5" x14ac:dyDescent="0.25">
      <c r="A1583" s="1">
        <v>41448</v>
      </c>
      <c r="B1583" t="s">
        <v>53</v>
      </c>
      <c r="C1583" t="s">
        <v>29</v>
      </c>
      <c r="D1583" t="s">
        <v>31</v>
      </c>
      <c r="E1583">
        <v>0.05</v>
      </c>
    </row>
    <row r="1584" spans="1:5" x14ac:dyDescent="0.25">
      <c r="A1584" s="1">
        <v>41448</v>
      </c>
      <c r="B1584" t="s">
        <v>53</v>
      </c>
      <c r="C1584" t="s">
        <v>29</v>
      </c>
      <c r="D1584" t="s">
        <v>31</v>
      </c>
      <c r="E1584">
        <v>0.01</v>
      </c>
    </row>
    <row r="1585" spans="1:5" x14ac:dyDescent="0.25">
      <c r="A1585" s="1">
        <v>41448</v>
      </c>
      <c r="B1585" t="s">
        <v>53</v>
      </c>
      <c r="C1585" t="s">
        <v>29</v>
      </c>
      <c r="D1585" t="s">
        <v>41</v>
      </c>
      <c r="E1585">
        <v>0.01</v>
      </c>
    </row>
    <row r="1586" spans="1:5" x14ac:dyDescent="0.25">
      <c r="A1586" s="1">
        <v>41448</v>
      </c>
      <c r="B1586" t="s">
        <v>53</v>
      </c>
      <c r="C1586" t="s">
        <v>29</v>
      </c>
      <c r="D1586" t="s">
        <v>41</v>
      </c>
      <c r="E1586">
        <v>0.02</v>
      </c>
    </row>
    <row r="1587" spans="1:5" x14ac:dyDescent="0.25">
      <c r="A1587" s="1">
        <v>41448</v>
      </c>
      <c r="B1587" t="s">
        <v>53</v>
      </c>
      <c r="C1587" t="s">
        <v>29</v>
      </c>
      <c r="D1587" t="s">
        <v>34</v>
      </c>
      <c r="E1587">
        <v>0.01</v>
      </c>
    </row>
    <row r="1588" spans="1:5" x14ac:dyDescent="0.25">
      <c r="A1588" s="1">
        <v>41448</v>
      </c>
      <c r="B1588" t="s">
        <v>53</v>
      </c>
      <c r="C1588" t="s">
        <v>29</v>
      </c>
      <c r="D1588" t="s">
        <v>34</v>
      </c>
      <c r="E1588">
        <v>0.02</v>
      </c>
    </row>
    <row r="1589" spans="1:5" x14ac:dyDescent="0.25">
      <c r="A1589" s="1">
        <v>41448</v>
      </c>
      <c r="B1589" t="s">
        <v>53</v>
      </c>
      <c r="C1589" t="s">
        <v>29</v>
      </c>
      <c r="D1589" t="s">
        <v>34</v>
      </c>
      <c r="E1589">
        <v>0.02</v>
      </c>
    </row>
    <row r="1590" spans="1:5" x14ac:dyDescent="0.25">
      <c r="A1590" s="1">
        <v>41448</v>
      </c>
      <c r="B1590" t="s">
        <v>53</v>
      </c>
      <c r="C1590" t="s">
        <v>29</v>
      </c>
      <c r="D1590" t="s">
        <v>37</v>
      </c>
      <c r="E1590">
        <v>7.0000000000000007E-2</v>
      </c>
    </row>
    <row r="1591" spans="1:5" x14ac:dyDescent="0.25">
      <c r="A1591" s="1">
        <v>41448</v>
      </c>
      <c r="B1591" t="s">
        <v>53</v>
      </c>
      <c r="C1591" t="s">
        <v>29</v>
      </c>
      <c r="D1591" t="s">
        <v>34</v>
      </c>
      <c r="E1591">
        <v>7.0000000000000007E-2</v>
      </c>
    </row>
    <row r="1592" spans="1:5" x14ac:dyDescent="0.25">
      <c r="A1592" s="1">
        <v>41448</v>
      </c>
      <c r="B1592" t="s">
        <v>53</v>
      </c>
      <c r="C1592" t="s">
        <v>29</v>
      </c>
      <c r="D1592" t="s">
        <v>41</v>
      </c>
      <c r="E1592">
        <v>7.0000000000000007E-2</v>
      </c>
    </row>
    <row r="1593" spans="1:5" x14ac:dyDescent="0.25">
      <c r="A1593" s="1">
        <v>41448</v>
      </c>
      <c r="B1593" t="s">
        <v>53</v>
      </c>
      <c r="C1593" t="s">
        <v>29</v>
      </c>
      <c r="D1593" t="s">
        <v>34</v>
      </c>
      <c r="E1593">
        <v>0.03</v>
      </c>
    </row>
    <row r="1594" spans="1:5" x14ac:dyDescent="0.25">
      <c r="A1594" s="1">
        <v>41448</v>
      </c>
      <c r="B1594" t="s">
        <v>53</v>
      </c>
      <c r="C1594" t="s">
        <v>29</v>
      </c>
      <c r="D1594" t="s">
        <v>34</v>
      </c>
      <c r="E1594">
        <v>0.01</v>
      </c>
    </row>
    <row r="1595" spans="1:5" x14ac:dyDescent="0.25">
      <c r="A1595" s="1">
        <v>41448</v>
      </c>
      <c r="B1595" t="s">
        <v>53</v>
      </c>
      <c r="C1595" t="s">
        <v>29</v>
      </c>
      <c r="D1595" t="s">
        <v>34</v>
      </c>
      <c r="E1595">
        <v>0.02</v>
      </c>
    </row>
    <row r="1596" spans="1:5" x14ac:dyDescent="0.25">
      <c r="A1596" s="1">
        <v>41448</v>
      </c>
      <c r="B1596" t="s">
        <v>53</v>
      </c>
      <c r="C1596" t="s">
        <v>29</v>
      </c>
      <c r="D1596" t="s">
        <v>34</v>
      </c>
      <c r="E1596">
        <v>0.04</v>
      </c>
    </row>
    <row r="1597" spans="1:5" x14ac:dyDescent="0.25">
      <c r="A1597" s="1">
        <v>41448</v>
      </c>
      <c r="B1597" t="s">
        <v>53</v>
      </c>
      <c r="C1597" t="s">
        <v>29</v>
      </c>
      <c r="D1597" t="s">
        <v>64</v>
      </c>
      <c r="E1597">
        <v>0.01</v>
      </c>
    </row>
    <row r="1598" spans="1:5" x14ac:dyDescent="0.25">
      <c r="A1598" s="1">
        <v>41448</v>
      </c>
      <c r="B1598" t="s">
        <v>53</v>
      </c>
      <c r="C1598" t="s">
        <v>29</v>
      </c>
      <c r="D1598" t="s">
        <v>54</v>
      </c>
      <c r="E1598">
        <v>0</v>
      </c>
    </row>
    <row r="1599" spans="1:5" x14ac:dyDescent="0.25">
      <c r="A1599" s="1">
        <v>41448</v>
      </c>
      <c r="B1599" t="s">
        <v>53</v>
      </c>
      <c r="C1599" t="s">
        <v>29</v>
      </c>
      <c r="D1599" t="s">
        <v>37</v>
      </c>
      <c r="E1599">
        <v>0</v>
      </c>
    </row>
    <row r="1600" spans="1:5" x14ac:dyDescent="0.25">
      <c r="A1600" s="1">
        <v>41448</v>
      </c>
      <c r="B1600" t="s">
        <v>53</v>
      </c>
      <c r="C1600" t="s">
        <v>29</v>
      </c>
      <c r="D1600" t="s">
        <v>38</v>
      </c>
      <c r="E1600">
        <v>0.09</v>
      </c>
    </row>
    <row r="1601" spans="1:5" x14ac:dyDescent="0.25">
      <c r="A1601" s="1">
        <v>41448</v>
      </c>
      <c r="B1601" t="s">
        <v>53</v>
      </c>
      <c r="C1601" t="s">
        <v>29</v>
      </c>
      <c r="D1601" t="s">
        <v>45</v>
      </c>
      <c r="E1601">
        <v>0.1</v>
      </c>
    </row>
    <row r="1602" spans="1:5" x14ac:dyDescent="0.25">
      <c r="A1602" s="1">
        <v>41448</v>
      </c>
      <c r="B1602" t="s">
        <v>53</v>
      </c>
      <c r="C1602" t="s">
        <v>29</v>
      </c>
      <c r="D1602" t="s">
        <v>45</v>
      </c>
      <c r="E1602">
        <v>0.02</v>
      </c>
    </row>
    <row r="1603" spans="1:5" x14ac:dyDescent="0.25">
      <c r="A1603" s="1">
        <v>41448</v>
      </c>
      <c r="B1603" t="s">
        <v>53</v>
      </c>
      <c r="C1603" t="s">
        <v>29</v>
      </c>
      <c r="D1603" t="s">
        <v>48</v>
      </c>
      <c r="E1603">
        <v>0.1</v>
      </c>
    </row>
    <row r="1604" spans="1:5" x14ac:dyDescent="0.25">
      <c r="A1604" s="1">
        <v>41448</v>
      </c>
      <c r="B1604" t="s">
        <v>53</v>
      </c>
      <c r="C1604" t="s">
        <v>29</v>
      </c>
      <c r="D1604" t="s">
        <v>43</v>
      </c>
      <c r="E1604">
        <v>0.14000000000000001</v>
      </c>
    </row>
    <row r="1605" spans="1:5" x14ac:dyDescent="0.25">
      <c r="A1605" s="1">
        <v>41448</v>
      </c>
      <c r="B1605" t="s">
        <v>53</v>
      </c>
      <c r="C1605" t="s">
        <v>29</v>
      </c>
      <c r="D1605" t="s">
        <v>43</v>
      </c>
      <c r="E1605">
        <v>0.16</v>
      </c>
    </row>
    <row r="1606" spans="1:5" x14ac:dyDescent="0.25">
      <c r="A1606" s="1">
        <v>41448</v>
      </c>
      <c r="B1606" t="s">
        <v>53</v>
      </c>
      <c r="C1606" t="s">
        <v>29</v>
      </c>
      <c r="D1606" t="s">
        <v>45</v>
      </c>
      <c r="E1606">
        <v>0.01</v>
      </c>
    </row>
    <row r="1607" spans="1:5" x14ac:dyDescent="0.25">
      <c r="A1607" s="1">
        <v>41448</v>
      </c>
      <c r="B1607" t="s">
        <v>53</v>
      </c>
      <c r="C1607" t="s">
        <v>29</v>
      </c>
      <c r="D1607" t="s">
        <v>61</v>
      </c>
      <c r="E1607">
        <v>0.03</v>
      </c>
    </row>
    <row r="1608" spans="1:5" x14ac:dyDescent="0.25">
      <c r="A1608" s="1">
        <v>41449</v>
      </c>
      <c r="B1608" t="s">
        <v>58</v>
      </c>
      <c r="C1608" t="s">
        <v>29</v>
      </c>
      <c r="D1608" t="s">
        <v>31</v>
      </c>
      <c r="E1608">
        <v>0.03</v>
      </c>
    </row>
    <row r="1609" spans="1:5" x14ac:dyDescent="0.25">
      <c r="A1609" s="1">
        <v>41449</v>
      </c>
      <c r="B1609" t="s">
        <v>58</v>
      </c>
      <c r="C1609" t="s">
        <v>29</v>
      </c>
      <c r="D1609" t="s">
        <v>51</v>
      </c>
      <c r="E1609">
        <v>0.09</v>
      </c>
    </row>
    <row r="1610" spans="1:5" x14ac:dyDescent="0.25">
      <c r="A1610" s="1">
        <v>41449</v>
      </c>
      <c r="B1610" t="s">
        <v>58</v>
      </c>
      <c r="C1610" t="s">
        <v>29</v>
      </c>
      <c r="D1610" t="s">
        <v>51</v>
      </c>
      <c r="E1610">
        <v>0.09</v>
      </c>
    </row>
    <row r="1611" spans="1:5" x14ac:dyDescent="0.25">
      <c r="A1611" s="1">
        <v>41449</v>
      </c>
      <c r="B1611" t="s">
        <v>58</v>
      </c>
      <c r="C1611" t="s">
        <v>29</v>
      </c>
      <c r="D1611" t="s">
        <v>36</v>
      </c>
      <c r="E1611">
        <v>0.05</v>
      </c>
    </row>
    <row r="1612" spans="1:5" x14ac:dyDescent="0.25">
      <c r="A1612" s="1">
        <v>41449</v>
      </c>
      <c r="B1612" t="s">
        <v>58</v>
      </c>
      <c r="C1612" t="s">
        <v>29</v>
      </c>
      <c r="D1612" t="s">
        <v>50</v>
      </c>
      <c r="E1612">
        <v>0.02</v>
      </c>
    </row>
    <row r="1613" spans="1:5" x14ac:dyDescent="0.25">
      <c r="A1613" s="1">
        <v>41449</v>
      </c>
      <c r="B1613" t="s">
        <v>58</v>
      </c>
      <c r="C1613" t="s">
        <v>29</v>
      </c>
      <c r="D1613" t="s">
        <v>31</v>
      </c>
      <c r="E1613">
        <v>0.01</v>
      </c>
    </row>
    <row r="1614" spans="1:5" x14ac:dyDescent="0.25">
      <c r="A1614" s="1">
        <v>41449</v>
      </c>
      <c r="B1614" t="s">
        <v>58</v>
      </c>
      <c r="C1614" t="s">
        <v>29</v>
      </c>
      <c r="D1614" t="s">
        <v>31</v>
      </c>
      <c r="E1614">
        <v>0.04</v>
      </c>
    </row>
    <row r="1615" spans="1:5" x14ac:dyDescent="0.25">
      <c r="A1615" s="1">
        <v>41449</v>
      </c>
      <c r="B1615" t="s">
        <v>58</v>
      </c>
      <c r="C1615" t="s">
        <v>29</v>
      </c>
      <c r="D1615" t="s">
        <v>31</v>
      </c>
      <c r="E1615">
        <v>0.12</v>
      </c>
    </row>
    <row r="1616" spans="1:5" x14ac:dyDescent="0.25">
      <c r="A1616" s="1">
        <v>41449</v>
      </c>
      <c r="B1616" t="s">
        <v>58</v>
      </c>
      <c r="C1616" t="s">
        <v>29</v>
      </c>
      <c r="D1616" t="s">
        <v>34</v>
      </c>
      <c r="E1616">
        <v>0.04</v>
      </c>
    </row>
    <row r="1617" spans="1:5" x14ac:dyDescent="0.25">
      <c r="A1617" s="1">
        <v>41449</v>
      </c>
      <c r="B1617" t="s">
        <v>58</v>
      </c>
      <c r="C1617" t="s">
        <v>29</v>
      </c>
      <c r="D1617" t="s">
        <v>34</v>
      </c>
      <c r="E1617">
        <v>0.03</v>
      </c>
    </row>
    <row r="1618" spans="1:5" x14ac:dyDescent="0.25">
      <c r="A1618" s="1">
        <v>41449</v>
      </c>
      <c r="B1618" t="s">
        <v>58</v>
      </c>
      <c r="C1618" t="s">
        <v>29</v>
      </c>
      <c r="D1618" t="s">
        <v>34</v>
      </c>
      <c r="E1618">
        <v>0.03</v>
      </c>
    </row>
    <row r="1619" spans="1:5" x14ac:dyDescent="0.25">
      <c r="A1619" s="1">
        <v>41449</v>
      </c>
      <c r="B1619" t="s">
        <v>58</v>
      </c>
      <c r="C1619" t="s">
        <v>29</v>
      </c>
      <c r="D1619" t="s">
        <v>34</v>
      </c>
      <c r="E1619">
        <v>0.03</v>
      </c>
    </row>
    <row r="1620" spans="1:5" x14ac:dyDescent="0.25">
      <c r="A1620" s="1">
        <v>41449</v>
      </c>
      <c r="B1620" t="s">
        <v>58</v>
      </c>
      <c r="C1620" t="s">
        <v>29</v>
      </c>
      <c r="D1620" t="s">
        <v>34</v>
      </c>
      <c r="E1620">
        <v>0.01</v>
      </c>
    </row>
    <row r="1621" spans="1:5" x14ac:dyDescent="0.25">
      <c r="A1621" s="1">
        <v>41449</v>
      </c>
      <c r="B1621" t="s">
        <v>58</v>
      </c>
      <c r="C1621" t="s">
        <v>29</v>
      </c>
      <c r="D1621" t="s">
        <v>34</v>
      </c>
      <c r="E1621">
        <v>0.04</v>
      </c>
    </row>
    <row r="1622" spans="1:5" x14ac:dyDescent="0.25">
      <c r="A1622" s="1">
        <v>41449</v>
      </c>
      <c r="B1622" t="s">
        <v>58</v>
      </c>
      <c r="C1622" t="s">
        <v>29</v>
      </c>
      <c r="D1622" t="s">
        <v>34</v>
      </c>
      <c r="E1622">
        <v>0.06</v>
      </c>
    </row>
    <row r="1623" spans="1:5" x14ac:dyDescent="0.25">
      <c r="A1623" s="1">
        <v>41449</v>
      </c>
      <c r="B1623" t="s">
        <v>58</v>
      </c>
      <c r="C1623" t="s">
        <v>29</v>
      </c>
      <c r="D1623" t="s">
        <v>34</v>
      </c>
      <c r="E1623">
        <v>0.04</v>
      </c>
    </row>
    <row r="1624" spans="1:5" x14ac:dyDescent="0.25">
      <c r="A1624" s="1">
        <v>41449</v>
      </c>
      <c r="B1624" t="s">
        <v>58</v>
      </c>
      <c r="C1624" t="s">
        <v>29</v>
      </c>
      <c r="D1624" t="s">
        <v>35</v>
      </c>
      <c r="E1624">
        <v>0.01</v>
      </c>
    </row>
    <row r="1625" spans="1:5" x14ac:dyDescent="0.25">
      <c r="A1625" s="1">
        <v>41449</v>
      </c>
      <c r="B1625" t="s">
        <v>58</v>
      </c>
      <c r="C1625" t="s">
        <v>29</v>
      </c>
      <c r="D1625" t="s">
        <v>36</v>
      </c>
      <c r="E1625">
        <v>0.02</v>
      </c>
    </row>
    <row r="1626" spans="1:5" x14ac:dyDescent="0.25">
      <c r="A1626" s="1">
        <v>41449</v>
      </c>
      <c r="B1626" t="s">
        <v>58</v>
      </c>
      <c r="C1626" t="s">
        <v>29</v>
      </c>
      <c r="D1626" t="s">
        <v>37</v>
      </c>
      <c r="E1626">
        <v>0.09</v>
      </c>
    </row>
    <row r="1627" spans="1:5" x14ac:dyDescent="0.25">
      <c r="A1627" s="1">
        <v>41449</v>
      </c>
      <c r="B1627" t="s">
        <v>58</v>
      </c>
      <c r="C1627" t="s">
        <v>29</v>
      </c>
      <c r="D1627" t="s">
        <v>39</v>
      </c>
      <c r="E1627">
        <v>0.06</v>
      </c>
    </row>
    <row r="1628" spans="1:5" x14ac:dyDescent="0.25">
      <c r="A1628" s="1">
        <v>41449</v>
      </c>
      <c r="B1628" t="s">
        <v>58</v>
      </c>
      <c r="C1628" t="s">
        <v>29</v>
      </c>
      <c r="D1628" t="s">
        <v>38</v>
      </c>
      <c r="E1628">
        <v>0.08</v>
      </c>
    </row>
    <row r="1629" spans="1:5" x14ac:dyDescent="0.25">
      <c r="A1629" s="1">
        <v>41449</v>
      </c>
      <c r="B1629" t="s">
        <v>58</v>
      </c>
      <c r="C1629" t="s">
        <v>29</v>
      </c>
      <c r="D1629" t="s">
        <v>40</v>
      </c>
      <c r="E1629">
        <v>0.06</v>
      </c>
    </row>
    <row r="1630" spans="1:5" x14ac:dyDescent="0.25">
      <c r="A1630" s="1">
        <v>41449</v>
      </c>
      <c r="B1630" t="s">
        <v>58</v>
      </c>
      <c r="C1630" t="s">
        <v>29</v>
      </c>
      <c r="D1630" t="s">
        <v>40</v>
      </c>
      <c r="E1630">
        <v>0.15</v>
      </c>
    </row>
    <row r="1631" spans="1:5" x14ac:dyDescent="0.25">
      <c r="A1631" s="1">
        <v>41449</v>
      </c>
      <c r="B1631" t="s">
        <v>58</v>
      </c>
      <c r="C1631" t="s">
        <v>29</v>
      </c>
      <c r="D1631" t="s">
        <v>41</v>
      </c>
      <c r="E1631">
        <v>0.04</v>
      </c>
    </row>
    <row r="1632" spans="1:5" x14ac:dyDescent="0.25">
      <c r="A1632" s="1">
        <v>41449</v>
      </c>
      <c r="B1632" t="s">
        <v>58</v>
      </c>
      <c r="C1632" t="s">
        <v>29</v>
      </c>
      <c r="D1632" t="s">
        <v>42</v>
      </c>
      <c r="E1632">
        <v>0.11</v>
      </c>
    </row>
    <row r="1633" spans="1:5" x14ac:dyDescent="0.25">
      <c r="A1633" s="1">
        <v>41449</v>
      </c>
      <c r="B1633" t="s">
        <v>58</v>
      </c>
      <c r="C1633" t="s">
        <v>29</v>
      </c>
      <c r="D1633" t="s">
        <v>43</v>
      </c>
      <c r="E1633">
        <v>0.13</v>
      </c>
    </row>
    <row r="1634" spans="1:5" x14ac:dyDescent="0.25">
      <c r="A1634" s="1">
        <v>41449</v>
      </c>
      <c r="B1634" t="s">
        <v>58</v>
      </c>
      <c r="C1634" t="s">
        <v>29</v>
      </c>
      <c r="D1634" t="s">
        <v>43</v>
      </c>
      <c r="E1634">
        <v>0.14000000000000001</v>
      </c>
    </row>
    <row r="1635" spans="1:5" x14ac:dyDescent="0.25">
      <c r="A1635" s="1">
        <v>41449</v>
      </c>
      <c r="B1635" t="s">
        <v>58</v>
      </c>
      <c r="C1635" t="s">
        <v>29</v>
      </c>
      <c r="D1635" t="s">
        <v>43</v>
      </c>
      <c r="E1635">
        <v>0.15</v>
      </c>
    </row>
    <row r="1636" spans="1:5" x14ac:dyDescent="0.25">
      <c r="A1636" s="1">
        <v>41449</v>
      </c>
      <c r="B1636" t="s">
        <v>58</v>
      </c>
      <c r="C1636" t="s">
        <v>29</v>
      </c>
      <c r="D1636" t="s">
        <v>44</v>
      </c>
      <c r="E1636">
        <v>7.0000000000000007E-2</v>
      </c>
    </row>
    <row r="1637" spans="1:5" x14ac:dyDescent="0.25">
      <c r="A1637" s="1">
        <v>41449</v>
      </c>
      <c r="B1637" t="s">
        <v>58</v>
      </c>
      <c r="C1637" t="s">
        <v>29</v>
      </c>
      <c r="D1637" t="s">
        <v>44</v>
      </c>
      <c r="E1637">
        <v>7.0000000000000007E-2</v>
      </c>
    </row>
    <row r="1638" spans="1:5" x14ac:dyDescent="0.25">
      <c r="A1638" s="1">
        <v>41449</v>
      </c>
      <c r="B1638" t="s">
        <v>58</v>
      </c>
      <c r="C1638" t="s">
        <v>29</v>
      </c>
      <c r="D1638" t="s">
        <v>48</v>
      </c>
      <c r="E1638">
        <v>0.02</v>
      </c>
    </row>
    <row r="1639" spans="1:5" x14ac:dyDescent="0.25">
      <c r="A1639" s="1">
        <v>41450</v>
      </c>
      <c r="B1639" t="s">
        <v>59</v>
      </c>
      <c r="C1639" t="s">
        <v>29</v>
      </c>
      <c r="D1639" t="s">
        <v>50</v>
      </c>
      <c r="E1639">
        <v>0.04</v>
      </c>
    </row>
    <row r="1640" spans="1:5" x14ac:dyDescent="0.25">
      <c r="A1640" s="1">
        <v>41450</v>
      </c>
      <c r="B1640" t="s">
        <v>59</v>
      </c>
      <c r="C1640" t="s">
        <v>29</v>
      </c>
      <c r="D1640" t="s">
        <v>31</v>
      </c>
      <c r="E1640">
        <v>0.04</v>
      </c>
    </row>
    <row r="1641" spans="1:5" x14ac:dyDescent="0.25">
      <c r="A1641" s="1">
        <v>41450</v>
      </c>
      <c r="B1641" t="s">
        <v>59</v>
      </c>
      <c r="C1641" t="s">
        <v>29</v>
      </c>
      <c r="D1641" t="s">
        <v>31</v>
      </c>
      <c r="E1641">
        <v>0.08</v>
      </c>
    </row>
    <row r="1642" spans="1:5" x14ac:dyDescent="0.25">
      <c r="A1642" s="1">
        <v>41450</v>
      </c>
      <c r="B1642" t="s">
        <v>59</v>
      </c>
      <c r="C1642" t="s">
        <v>29</v>
      </c>
      <c r="D1642" t="s">
        <v>36</v>
      </c>
      <c r="E1642">
        <v>0.08</v>
      </c>
    </row>
    <row r="1643" spans="1:5" x14ac:dyDescent="0.25">
      <c r="A1643" s="1">
        <v>41450</v>
      </c>
      <c r="B1643" t="s">
        <v>59</v>
      </c>
      <c r="C1643" t="s">
        <v>29</v>
      </c>
      <c r="D1643" t="s">
        <v>36</v>
      </c>
      <c r="E1643">
        <v>0.11</v>
      </c>
    </row>
    <row r="1644" spans="1:5" x14ac:dyDescent="0.25">
      <c r="A1644" s="1">
        <v>41450</v>
      </c>
      <c r="B1644" t="s">
        <v>59</v>
      </c>
      <c r="C1644" t="s">
        <v>29</v>
      </c>
      <c r="D1644" t="s">
        <v>36</v>
      </c>
      <c r="E1644">
        <v>0.06</v>
      </c>
    </row>
    <row r="1645" spans="1:5" x14ac:dyDescent="0.25">
      <c r="A1645" s="1">
        <v>41450</v>
      </c>
      <c r="B1645" t="s">
        <v>59</v>
      </c>
      <c r="C1645" t="s">
        <v>29</v>
      </c>
      <c r="D1645" t="s">
        <v>42</v>
      </c>
      <c r="E1645">
        <v>0.06</v>
      </c>
    </row>
    <row r="1646" spans="1:5" x14ac:dyDescent="0.25">
      <c r="A1646" s="1">
        <v>41450</v>
      </c>
      <c r="B1646" t="s">
        <v>59</v>
      </c>
      <c r="C1646" t="s">
        <v>29</v>
      </c>
      <c r="D1646" t="s">
        <v>31</v>
      </c>
      <c r="E1646">
        <v>0.01</v>
      </c>
    </row>
    <row r="1647" spans="1:5" x14ac:dyDescent="0.25">
      <c r="A1647" s="1">
        <v>41450</v>
      </c>
      <c r="B1647" t="s">
        <v>59</v>
      </c>
      <c r="C1647" t="s">
        <v>29</v>
      </c>
      <c r="D1647" t="s">
        <v>41</v>
      </c>
      <c r="E1647">
        <v>0.09</v>
      </c>
    </row>
    <row r="1648" spans="1:5" x14ac:dyDescent="0.25">
      <c r="A1648" s="1">
        <v>41450</v>
      </c>
      <c r="B1648" t="s">
        <v>59</v>
      </c>
      <c r="C1648" t="s">
        <v>29</v>
      </c>
      <c r="D1648" t="s">
        <v>41</v>
      </c>
      <c r="E1648">
        <v>0.01</v>
      </c>
    </row>
    <row r="1649" spans="1:5" x14ac:dyDescent="0.25">
      <c r="A1649" s="1">
        <v>41450</v>
      </c>
      <c r="B1649" t="s">
        <v>59</v>
      </c>
      <c r="C1649" t="s">
        <v>29</v>
      </c>
      <c r="D1649" t="s">
        <v>34</v>
      </c>
      <c r="E1649">
        <v>0.05</v>
      </c>
    </row>
    <row r="1650" spans="1:5" x14ac:dyDescent="0.25">
      <c r="A1650" s="1">
        <v>41450</v>
      </c>
      <c r="B1650" t="s">
        <v>59</v>
      </c>
      <c r="C1650" t="s">
        <v>29</v>
      </c>
      <c r="D1650" t="s">
        <v>34</v>
      </c>
      <c r="E1650">
        <v>0.06</v>
      </c>
    </row>
    <row r="1651" spans="1:5" x14ac:dyDescent="0.25">
      <c r="A1651" s="1">
        <v>41450</v>
      </c>
      <c r="B1651" t="s">
        <v>59</v>
      </c>
      <c r="C1651" t="s">
        <v>29</v>
      </c>
      <c r="D1651" t="s">
        <v>34</v>
      </c>
      <c r="E1651">
        <v>0.05</v>
      </c>
    </row>
    <row r="1652" spans="1:5" x14ac:dyDescent="0.25">
      <c r="A1652" s="1">
        <v>41450</v>
      </c>
      <c r="B1652" t="s">
        <v>59</v>
      </c>
      <c r="C1652" t="s">
        <v>29</v>
      </c>
      <c r="D1652" t="s">
        <v>41</v>
      </c>
      <c r="E1652">
        <v>0.04</v>
      </c>
    </row>
    <row r="1653" spans="1:5" x14ac:dyDescent="0.25">
      <c r="A1653" s="1">
        <v>41450</v>
      </c>
      <c r="B1653" t="s">
        <v>59</v>
      </c>
      <c r="C1653" t="s">
        <v>29</v>
      </c>
      <c r="D1653" t="s">
        <v>34</v>
      </c>
      <c r="E1653">
        <v>0.04</v>
      </c>
    </row>
    <row r="1654" spans="1:5" x14ac:dyDescent="0.25">
      <c r="A1654" s="1">
        <v>41450</v>
      </c>
      <c r="B1654" t="s">
        <v>59</v>
      </c>
      <c r="C1654" t="s">
        <v>29</v>
      </c>
      <c r="D1654" t="s">
        <v>34</v>
      </c>
      <c r="E1654">
        <v>0.06</v>
      </c>
    </row>
    <row r="1655" spans="1:5" x14ac:dyDescent="0.25">
      <c r="A1655" s="1">
        <v>41450</v>
      </c>
      <c r="B1655" t="s">
        <v>59</v>
      </c>
      <c r="C1655" t="s">
        <v>29</v>
      </c>
      <c r="D1655" t="s">
        <v>35</v>
      </c>
      <c r="E1655">
        <v>0.01</v>
      </c>
    </row>
    <row r="1656" spans="1:5" x14ac:dyDescent="0.25">
      <c r="A1656" s="1">
        <v>41450</v>
      </c>
      <c r="B1656" t="s">
        <v>59</v>
      </c>
      <c r="C1656" t="s">
        <v>29</v>
      </c>
      <c r="D1656" t="s">
        <v>36</v>
      </c>
      <c r="E1656">
        <v>0.06</v>
      </c>
    </row>
    <row r="1657" spans="1:5" x14ac:dyDescent="0.25">
      <c r="A1657" s="1">
        <v>41450</v>
      </c>
      <c r="B1657" t="s">
        <v>59</v>
      </c>
      <c r="C1657" t="s">
        <v>29</v>
      </c>
      <c r="D1657" t="s">
        <v>38</v>
      </c>
      <c r="E1657">
        <v>0.03</v>
      </c>
    </row>
    <row r="1658" spans="1:5" x14ac:dyDescent="0.25">
      <c r="A1658" s="1">
        <v>41450</v>
      </c>
      <c r="B1658" t="s">
        <v>59</v>
      </c>
      <c r="C1658" t="s">
        <v>29</v>
      </c>
      <c r="D1658" t="s">
        <v>38</v>
      </c>
      <c r="E1658">
        <v>0.03</v>
      </c>
    </row>
    <row r="1659" spans="1:5" x14ac:dyDescent="0.25">
      <c r="A1659" s="1">
        <v>41450</v>
      </c>
      <c r="B1659" t="s">
        <v>59</v>
      </c>
      <c r="C1659" t="s">
        <v>29</v>
      </c>
      <c r="D1659" t="s">
        <v>38</v>
      </c>
      <c r="E1659">
        <v>0.08</v>
      </c>
    </row>
    <row r="1660" spans="1:5" x14ac:dyDescent="0.25">
      <c r="A1660" s="1">
        <v>41450</v>
      </c>
      <c r="B1660" t="s">
        <v>59</v>
      </c>
      <c r="C1660" t="s">
        <v>29</v>
      </c>
      <c r="D1660" t="s">
        <v>38</v>
      </c>
      <c r="E1660">
        <v>0.03</v>
      </c>
    </row>
    <row r="1661" spans="1:5" x14ac:dyDescent="0.25">
      <c r="A1661" s="1">
        <v>41450</v>
      </c>
      <c r="B1661" t="s">
        <v>59</v>
      </c>
      <c r="C1661" t="s">
        <v>29</v>
      </c>
      <c r="D1661" t="s">
        <v>38</v>
      </c>
      <c r="E1661">
        <v>0.27</v>
      </c>
    </row>
    <row r="1662" spans="1:5" x14ac:dyDescent="0.25">
      <c r="A1662" s="1">
        <v>41450</v>
      </c>
      <c r="B1662" t="s">
        <v>59</v>
      </c>
      <c r="C1662" t="s">
        <v>29</v>
      </c>
      <c r="D1662" t="s">
        <v>38</v>
      </c>
      <c r="E1662">
        <v>0.06</v>
      </c>
    </row>
    <row r="1663" spans="1:5" x14ac:dyDescent="0.25">
      <c r="A1663" s="1">
        <v>41450</v>
      </c>
      <c r="B1663" t="s">
        <v>59</v>
      </c>
      <c r="C1663" t="s">
        <v>29</v>
      </c>
      <c r="D1663" t="s">
        <v>40</v>
      </c>
      <c r="E1663">
        <v>0.03</v>
      </c>
    </row>
    <row r="1664" spans="1:5" x14ac:dyDescent="0.25">
      <c r="A1664" s="1">
        <v>41450</v>
      </c>
      <c r="B1664" t="s">
        <v>59</v>
      </c>
      <c r="C1664" t="s">
        <v>29</v>
      </c>
      <c r="D1664" t="s">
        <v>41</v>
      </c>
      <c r="E1664">
        <v>0.03</v>
      </c>
    </row>
    <row r="1665" spans="1:5" x14ac:dyDescent="0.25">
      <c r="A1665" s="1">
        <v>41450</v>
      </c>
      <c r="B1665" t="s">
        <v>59</v>
      </c>
      <c r="C1665" t="s">
        <v>29</v>
      </c>
      <c r="D1665" t="s">
        <v>42</v>
      </c>
      <c r="E1665">
        <v>0.05</v>
      </c>
    </row>
    <row r="1666" spans="1:5" x14ac:dyDescent="0.25">
      <c r="A1666" s="1">
        <v>41450</v>
      </c>
      <c r="B1666" t="s">
        <v>59</v>
      </c>
      <c r="C1666" t="s">
        <v>29</v>
      </c>
      <c r="D1666" t="s">
        <v>43</v>
      </c>
      <c r="E1666">
        <v>0.13</v>
      </c>
    </row>
    <row r="1667" spans="1:5" x14ac:dyDescent="0.25">
      <c r="A1667" s="1">
        <v>41450</v>
      </c>
      <c r="B1667" t="s">
        <v>59</v>
      </c>
      <c r="C1667" t="s">
        <v>29</v>
      </c>
      <c r="D1667" t="s">
        <v>43</v>
      </c>
      <c r="E1667">
        <v>0.22</v>
      </c>
    </row>
    <row r="1668" spans="1:5" x14ac:dyDescent="0.25">
      <c r="A1668" s="1">
        <v>41450</v>
      </c>
      <c r="B1668" t="s">
        <v>59</v>
      </c>
      <c r="C1668" t="s">
        <v>29</v>
      </c>
      <c r="D1668" t="s">
        <v>44</v>
      </c>
      <c r="E1668">
        <v>0.04</v>
      </c>
    </row>
    <row r="1669" spans="1:5" x14ac:dyDescent="0.25">
      <c r="A1669" s="1">
        <v>41450</v>
      </c>
      <c r="B1669" t="s">
        <v>59</v>
      </c>
      <c r="C1669" t="s">
        <v>29</v>
      </c>
      <c r="D1669" t="s">
        <v>48</v>
      </c>
      <c r="E1669">
        <v>0.01</v>
      </c>
    </row>
    <row r="1670" spans="1:5" x14ac:dyDescent="0.25">
      <c r="A1670" s="1">
        <v>41402</v>
      </c>
      <c r="B1670" t="s">
        <v>30</v>
      </c>
      <c r="C1670" t="s">
        <v>71</v>
      </c>
      <c r="D1670" t="s">
        <v>72</v>
      </c>
      <c r="E1670">
        <v>0.05</v>
      </c>
    </row>
    <row r="1671" spans="1:5" x14ac:dyDescent="0.25">
      <c r="A1671" s="1">
        <v>41402</v>
      </c>
      <c r="B1671" t="s">
        <v>30</v>
      </c>
      <c r="C1671" t="s">
        <v>71</v>
      </c>
      <c r="D1671" t="s">
        <v>73</v>
      </c>
      <c r="E1671">
        <v>0.06</v>
      </c>
    </row>
    <row r="1672" spans="1:5" x14ac:dyDescent="0.25">
      <c r="A1672" s="1">
        <v>41402</v>
      </c>
      <c r="B1672" t="s">
        <v>30</v>
      </c>
      <c r="C1672" t="s">
        <v>71</v>
      </c>
      <c r="D1672" t="s">
        <v>74</v>
      </c>
      <c r="E1672">
        <v>0.06</v>
      </c>
    </row>
    <row r="1673" spans="1:5" x14ac:dyDescent="0.25">
      <c r="A1673" s="1">
        <v>41402</v>
      </c>
      <c r="B1673" t="s">
        <v>30</v>
      </c>
      <c r="C1673" t="s">
        <v>71</v>
      </c>
      <c r="D1673" t="s">
        <v>75</v>
      </c>
      <c r="E1673">
        <v>0.04</v>
      </c>
    </row>
    <row r="1674" spans="1:5" x14ac:dyDescent="0.25">
      <c r="A1674" s="1">
        <v>41402</v>
      </c>
      <c r="B1674" t="s">
        <v>30</v>
      </c>
      <c r="C1674" t="s">
        <v>71</v>
      </c>
      <c r="D1674" t="s">
        <v>76</v>
      </c>
      <c r="E1674">
        <v>0.02</v>
      </c>
    </row>
    <row r="1675" spans="1:5" x14ac:dyDescent="0.25">
      <c r="A1675" s="1">
        <v>41402</v>
      </c>
      <c r="B1675" t="s">
        <v>30</v>
      </c>
      <c r="C1675" t="s">
        <v>71</v>
      </c>
      <c r="D1675" t="s">
        <v>76</v>
      </c>
      <c r="E1675">
        <v>0.04</v>
      </c>
    </row>
    <row r="1676" spans="1:5" x14ac:dyDescent="0.25">
      <c r="A1676" s="1">
        <v>41402</v>
      </c>
      <c r="B1676" t="s">
        <v>30</v>
      </c>
      <c r="C1676" t="s">
        <v>71</v>
      </c>
      <c r="D1676" t="s">
        <v>77</v>
      </c>
      <c r="E1676">
        <v>0.04</v>
      </c>
    </row>
    <row r="1677" spans="1:5" x14ac:dyDescent="0.25">
      <c r="A1677" s="1">
        <v>41402</v>
      </c>
      <c r="B1677" t="s">
        <v>30</v>
      </c>
      <c r="C1677" t="s">
        <v>71</v>
      </c>
      <c r="D1677" t="s">
        <v>77</v>
      </c>
      <c r="E1677">
        <v>0.06</v>
      </c>
    </row>
    <row r="1678" spans="1:5" x14ac:dyDescent="0.25">
      <c r="A1678" s="1">
        <v>41402</v>
      </c>
      <c r="B1678" t="s">
        <v>30</v>
      </c>
      <c r="C1678" t="s">
        <v>71</v>
      </c>
      <c r="D1678" t="s">
        <v>78</v>
      </c>
      <c r="E1678">
        <v>0.03</v>
      </c>
    </row>
    <row r="1679" spans="1:5" x14ac:dyDescent="0.25">
      <c r="A1679" s="1">
        <v>41402</v>
      </c>
      <c r="B1679" t="s">
        <v>30</v>
      </c>
      <c r="C1679" t="s">
        <v>71</v>
      </c>
      <c r="D1679" t="s">
        <v>78</v>
      </c>
      <c r="E1679">
        <v>0.03</v>
      </c>
    </row>
    <row r="1680" spans="1:5" x14ac:dyDescent="0.25">
      <c r="A1680" s="1">
        <v>41402</v>
      </c>
      <c r="B1680" t="s">
        <v>30</v>
      </c>
      <c r="C1680" t="s">
        <v>71</v>
      </c>
      <c r="D1680" t="s">
        <v>79</v>
      </c>
      <c r="E1680">
        <v>0</v>
      </c>
    </row>
    <row r="1681" spans="1:5" x14ac:dyDescent="0.25">
      <c r="A1681" s="1">
        <v>41402</v>
      </c>
      <c r="B1681" t="s">
        <v>30</v>
      </c>
      <c r="C1681" t="s">
        <v>71</v>
      </c>
      <c r="D1681" t="s">
        <v>79</v>
      </c>
      <c r="E1681">
        <v>0.01</v>
      </c>
    </row>
    <row r="1682" spans="1:5" x14ac:dyDescent="0.25">
      <c r="A1682" s="1">
        <v>41402</v>
      </c>
      <c r="B1682" t="s">
        <v>30</v>
      </c>
      <c r="C1682" t="s">
        <v>71</v>
      </c>
      <c r="D1682" t="s">
        <v>80</v>
      </c>
      <c r="E1682">
        <v>0.01</v>
      </c>
    </row>
    <row r="1683" spans="1:5" x14ac:dyDescent="0.25">
      <c r="A1683" s="1">
        <v>41402</v>
      </c>
      <c r="B1683" t="s">
        <v>30</v>
      </c>
      <c r="C1683" t="s">
        <v>71</v>
      </c>
      <c r="D1683" t="s">
        <v>81</v>
      </c>
      <c r="E1683">
        <v>0.01</v>
      </c>
    </row>
    <row r="1684" spans="1:5" x14ac:dyDescent="0.25">
      <c r="A1684" s="1">
        <v>41402</v>
      </c>
      <c r="B1684" t="s">
        <v>30</v>
      </c>
      <c r="C1684" t="s">
        <v>71</v>
      </c>
      <c r="D1684" t="s">
        <v>82</v>
      </c>
      <c r="E1684">
        <v>0.02</v>
      </c>
    </row>
    <row r="1685" spans="1:5" x14ac:dyDescent="0.25">
      <c r="A1685" s="1">
        <v>41402</v>
      </c>
      <c r="B1685" t="s">
        <v>30</v>
      </c>
      <c r="C1685" t="s">
        <v>71</v>
      </c>
      <c r="D1685" t="s">
        <v>83</v>
      </c>
      <c r="E1685">
        <v>0.02</v>
      </c>
    </row>
    <row r="1686" spans="1:5" x14ac:dyDescent="0.25">
      <c r="A1686" s="1">
        <v>41402</v>
      </c>
      <c r="B1686" t="s">
        <v>30</v>
      </c>
      <c r="C1686" t="s">
        <v>71</v>
      </c>
      <c r="D1686" t="s">
        <v>84</v>
      </c>
      <c r="E1686">
        <v>0.03</v>
      </c>
    </row>
    <row r="1687" spans="1:5" x14ac:dyDescent="0.25">
      <c r="A1687" s="1">
        <v>41402</v>
      </c>
      <c r="B1687" t="s">
        <v>30</v>
      </c>
      <c r="C1687" t="s">
        <v>71</v>
      </c>
      <c r="D1687" t="s">
        <v>79</v>
      </c>
      <c r="E1687">
        <v>0.05</v>
      </c>
    </row>
    <row r="1688" spans="1:5" x14ac:dyDescent="0.25">
      <c r="A1688" s="1">
        <v>41403</v>
      </c>
      <c r="B1688" t="s">
        <v>46</v>
      </c>
      <c r="C1688" t="s">
        <v>71</v>
      </c>
      <c r="D1688" t="s">
        <v>72</v>
      </c>
      <c r="E1688">
        <v>0.04</v>
      </c>
    </row>
    <row r="1689" spans="1:5" x14ac:dyDescent="0.25">
      <c r="A1689" s="1">
        <v>41403</v>
      </c>
      <c r="B1689" t="s">
        <v>46</v>
      </c>
      <c r="C1689" t="s">
        <v>71</v>
      </c>
      <c r="D1689" t="s">
        <v>72</v>
      </c>
      <c r="E1689">
        <v>0.04</v>
      </c>
    </row>
    <row r="1690" spans="1:5" x14ac:dyDescent="0.25">
      <c r="A1690" s="1">
        <v>41403</v>
      </c>
      <c r="B1690" t="s">
        <v>46</v>
      </c>
      <c r="C1690" t="s">
        <v>71</v>
      </c>
      <c r="D1690" t="s">
        <v>72</v>
      </c>
      <c r="E1690">
        <v>0.04</v>
      </c>
    </row>
    <row r="1691" spans="1:5" x14ac:dyDescent="0.25">
      <c r="A1691" s="1">
        <v>41403</v>
      </c>
      <c r="B1691" t="s">
        <v>46</v>
      </c>
      <c r="C1691" t="s">
        <v>71</v>
      </c>
      <c r="D1691" t="s">
        <v>73</v>
      </c>
      <c r="E1691">
        <v>0.15</v>
      </c>
    </row>
    <row r="1692" spans="1:5" x14ac:dyDescent="0.25">
      <c r="A1692" s="1">
        <v>41403</v>
      </c>
      <c r="B1692" t="s">
        <v>46</v>
      </c>
      <c r="C1692" t="s">
        <v>71</v>
      </c>
      <c r="D1692" t="s">
        <v>73</v>
      </c>
      <c r="E1692">
        <v>0.16</v>
      </c>
    </row>
    <row r="1693" spans="1:5" x14ac:dyDescent="0.25">
      <c r="A1693" s="1">
        <v>41403</v>
      </c>
      <c r="B1693" t="s">
        <v>46</v>
      </c>
      <c r="C1693" t="s">
        <v>71</v>
      </c>
      <c r="D1693" t="s">
        <v>74</v>
      </c>
      <c r="E1693">
        <v>0.09</v>
      </c>
    </row>
    <row r="1694" spans="1:5" x14ac:dyDescent="0.25">
      <c r="A1694" s="1">
        <v>41403</v>
      </c>
      <c r="B1694" t="s">
        <v>46</v>
      </c>
      <c r="C1694" t="s">
        <v>71</v>
      </c>
      <c r="D1694" t="s">
        <v>76</v>
      </c>
      <c r="E1694">
        <v>0.08</v>
      </c>
    </row>
    <row r="1695" spans="1:5" x14ac:dyDescent="0.25">
      <c r="A1695" s="1">
        <v>41403</v>
      </c>
      <c r="B1695" t="s">
        <v>46</v>
      </c>
      <c r="C1695" t="s">
        <v>71</v>
      </c>
      <c r="D1695" t="s">
        <v>76</v>
      </c>
      <c r="E1695">
        <v>0.03</v>
      </c>
    </row>
    <row r="1696" spans="1:5" x14ac:dyDescent="0.25">
      <c r="A1696" s="1">
        <v>41403</v>
      </c>
      <c r="B1696" t="s">
        <v>46</v>
      </c>
      <c r="C1696" t="s">
        <v>71</v>
      </c>
      <c r="D1696" t="s">
        <v>78</v>
      </c>
      <c r="E1696">
        <v>0.08</v>
      </c>
    </row>
    <row r="1697" spans="1:5" x14ac:dyDescent="0.25">
      <c r="A1697" s="1">
        <v>41403</v>
      </c>
      <c r="B1697" t="s">
        <v>46</v>
      </c>
      <c r="C1697" t="s">
        <v>71</v>
      </c>
      <c r="D1697" t="s">
        <v>78</v>
      </c>
      <c r="E1697">
        <v>0.02</v>
      </c>
    </row>
    <row r="1698" spans="1:5" x14ac:dyDescent="0.25">
      <c r="A1698" s="1">
        <v>41403</v>
      </c>
      <c r="B1698" t="s">
        <v>46</v>
      </c>
      <c r="C1698" t="s">
        <v>71</v>
      </c>
      <c r="D1698" t="s">
        <v>79</v>
      </c>
      <c r="E1698">
        <v>0.04</v>
      </c>
    </row>
    <row r="1699" spans="1:5" x14ac:dyDescent="0.25">
      <c r="A1699" s="1">
        <v>41403</v>
      </c>
      <c r="B1699" t="s">
        <v>46</v>
      </c>
      <c r="C1699" t="s">
        <v>71</v>
      </c>
      <c r="D1699" t="s">
        <v>80</v>
      </c>
      <c r="E1699">
        <v>0.02</v>
      </c>
    </row>
    <row r="1700" spans="1:5" x14ac:dyDescent="0.25">
      <c r="A1700" s="1">
        <v>41403</v>
      </c>
      <c r="B1700" t="s">
        <v>46</v>
      </c>
      <c r="C1700" t="s">
        <v>71</v>
      </c>
      <c r="D1700" t="s">
        <v>80</v>
      </c>
      <c r="E1700">
        <v>0.02</v>
      </c>
    </row>
    <row r="1701" spans="1:5" x14ac:dyDescent="0.25">
      <c r="A1701" s="1">
        <v>41403</v>
      </c>
      <c r="B1701" t="s">
        <v>46</v>
      </c>
      <c r="C1701" t="s">
        <v>71</v>
      </c>
      <c r="D1701" t="s">
        <v>81</v>
      </c>
      <c r="E1701">
        <v>0.04</v>
      </c>
    </row>
    <row r="1702" spans="1:5" x14ac:dyDescent="0.25">
      <c r="A1702" s="1">
        <v>41403</v>
      </c>
      <c r="B1702" t="s">
        <v>46</v>
      </c>
      <c r="C1702" t="s">
        <v>71</v>
      </c>
      <c r="D1702" t="s">
        <v>83</v>
      </c>
      <c r="E1702">
        <v>0.01</v>
      </c>
    </row>
    <row r="1703" spans="1:5" x14ac:dyDescent="0.25">
      <c r="A1703" s="1">
        <v>41403</v>
      </c>
      <c r="B1703" t="s">
        <v>46</v>
      </c>
      <c r="C1703" t="s">
        <v>71</v>
      </c>
      <c r="D1703" t="s">
        <v>83</v>
      </c>
      <c r="E1703">
        <v>0</v>
      </c>
    </row>
    <row r="1704" spans="1:5" x14ac:dyDescent="0.25">
      <c r="A1704" s="1">
        <v>41403</v>
      </c>
      <c r="B1704" t="s">
        <v>46</v>
      </c>
      <c r="C1704" t="s">
        <v>71</v>
      </c>
      <c r="D1704" t="s">
        <v>85</v>
      </c>
      <c r="E1704">
        <v>0.02</v>
      </c>
    </row>
    <row r="1705" spans="1:5" x14ac:dyDescent="0.25">
      <c r="A1705" s="1">
        <v>41404</v>
      </c>
      <c r="B1705" t="s">
        <v>49</v>
      </c>
      <c r="C1705" t="s">
        <v>71</v>
      </c>
      <c r="D1705" t="s">
        <v>72</v>
      </c>
      <c r="E1705">
        <v>0</v>
      </c>
    </row>
    <row r="1706" spans="1:5" x14ac:dyDescent="0.25">
      <c r="A1706" s="1">
        <v>41404</v>
      </c>
      <c r="B1706" t="s">
        <v>49</v>
      </c>
      <c r="C1706" t="s">
        <v>71</v>
      </c>
      <c r="D1706" t="s">
        <v>72</v>
      </c>
      <c r="E1706">
        <v>0.01</v>
      </c>
    </row>
    <row r="1707" spans="1:5" x14ac:dyDescent="0.25">
      <c r="A1707" s="1">
        <v>41404</v>
      </c>
      <c r="B1707" t="s">
        <v>49</v>
      </c>
      <c r="C1707" t="s">
        <v>71</v>
      </c>
      <c r="D1707" t="s">
        <v>72</v>
      </c>
      <c r="E1707">
        <v>0.01</v>
      </c>
    </row>
    <row r="1708" spans="1:5" x14ac:dyDescent="0.25">
      <c r="A1708" s="1">
        <v>41404</v>
      </c>
      <c r="B1708" t="s">
        <v>49</v>
      </c>
      <c r="C1708" t="s">
        <v>71</v>
      </c>
      <c r="D1708" t="s">
        <v>73</v>
      </c>
      <c r="E1708">
        <v>7.0000000000000007E-2</v>
      </c>
    </row>
    <row r="1709" spans="1:5" x14ac:dyDescent="0.25">
      <c r="A1709" s="1">
        <v>41404</v>
      </c>
      <c r="B1709" t="s">
        <v>49</v>
      </c>
      <c r="C1709" t="s">
        <v>71</v>
      </c>
      <c r="D1709" t="s">
        <v>74</v>
      </c>
      <c r="E1709">
        <v>0.04</v>
      </c>
    </row>
    <row r="1710" spans="1:5" x14ac:dyDescent="0.25">
      <c r="A1710" s="1">
        <v>41404</v>
      </c>
      <c r="B1710" t="s">
        <v>49</v>
      </c>
      <c r="C1710" t="s">
        <v>71</v>
      </c>
      <c r="D1710" t="s">
        <v>75</v>
      </c>
      <c r="E1710">
        <v>0.03</v>
      </c>
    </row>
    <row r="1711" spans="1:5" x14ac:dyDescent="0.25">
      <c r="A1711" s="1">
        <v>41404</v>
      </c>
      <c r="B1711" t="s">
        <v>49</v>
      </c>
      <c r="C1711" t="s">
        <v>71</v>
      </c>
      <c r="D1711" t="s">
        <v>76</v>
      </c>
      <c r="E1711">
        <v>0.02</v>
      </c>
    </row>
    <row r="1712" spans="1:5" x14ac:dyDescent="0.25">
      <c r="A1712" s="1">
        <v>41404</v>
      </c>
      <c r="B1712" t="s">
        <v>49</v>
      </c>
      <c r="C1712" t="s">
        <v>71</v>
      </c>
      <c r="D1712" t="s">
        <v>76</v>
      </c>
      <c r="E1712">
        <v>0.05</v>
      </c>
    </row>
    <row r="1713" spans="1:5" x14ac:dyDescent="0.25">
      <c r="A1713" s="1">
        <v>41404</v>
      </c>
      <c r="B1713" t="s">
        <v>49</v>
      </c>
      <c r="C1713" t="s">
        <v>71</v>
      </c>
      <c r="D1713" t="s">
        <v>78</v>
      </c>
      <c r="E1713">
        <v>0.02</v>
      </c>
    </row>
    <row r="1714" spans="1:5" x14ac:dyDescent="0.25">
      <c r="A1714" s="1">
        <v>41404</v>
      </c>
      <c r="B1714" t="s">
        <v>49</v>
      </c>
      <c r="C1714" t="s">
        <v>71</v>
      </c>
      <c r="D1714" t="s">
        <v>78</v>
      </c>
      <c r="E1714">
        <v>0.01</v>
      </c>
    </row>
    <row r="1715" spans="1:5" x14ac:dyDescent="0.25">
      <c r="A1715" s="1">
        <v>41404</v>
      </c>
      <c r="B1715" t="s">
        <v>49</v>
      </c>
      <c r="C1715" t="s">
        <v>71</v>
      </c>
      <c r="D1715" t="s">
        <v>80</v>
      </c>
      <c r="E1715">
        <v>0.02</v>
      </c>
    </row>
    <row r="1716" spans="1:5" x14ac:dyDescent="0.25">
      <c r="A1716" s="1">
        <v>41404</v>
      </c>
      <c r="B1716" t="s">
        <v>49</v>
      </c>
      <c r="C1716" t="s">
        <v>71</v>
      </c>
      <c r="D1716" t="s">
        <v>80</v>
      </c>
      <c r="E1716">
        <v>0.03</v>
      </c>
    </row>
    <row r="1717" spans="1:5" x14ac:dyDescent="0.25">
      <c r="A1717" s="1">
        <v>41404</v>
      </c>
      <c r="B1717" t="s">
        <v>49</v>
      </c>
      <c r="C1717" t="s">
        <v>71</v>
      </c>
      <c r="D1717" t="s">
        <v>81</v>
      </c>
      <c r="E1717">
        <v>0.04</v>
      </c>
    </row>
    <row r="1718" spans="1:5" x14ac:dyDescent="0.25">
      <c r="A1718" s="1">
        <v>41404</v>
      </c>
      <c r="B1718" t="s">
        <v>49</v>
      </c>
      <c r="C1718" t="s">
        <v>71</v>
      </c>
      <c r="D1718" t="s">
        <v>83</v>
      </c>
      <c r="E1718">
        <v>0.04</v>
      </c>
    </row>
    <row r="1719" spans="1:5" x14ac:dyDescent="0.25">
      <c r="A1719" s="1">
        <v>41404</v>
      </c>
      <c r="B1719" t="s">
        <v>49</v>
      </c>
      <c r="C1719" t="s">
        <v>71</v>
      </c>
      <c r="D1719" t="s">
        <v>83</v>
      </c>
      <c r="E1719">
        <v>0.03</v>
      </c>
    </row>
    <row r="1720" spans="1:5" x14ac:dyDescent="0.25">
      <c r="A1720" s="1">
        <v>41404</v>
      </c>
      <c r="B1720" t="s">
        <v>49</v>
      </c>
      <c r="C1720" t="s">
        <v>71</v>
      </c>
      <c r="D1720" t="s">
        <v>79</v>
      </c>
      <c r="E1720">
        <v>0.04</v>
      </c>
    </row>
    <row r="1721" spans="1:5" x14ac:dyDescent="0.25">
      <c r="A1721" s="1">
        <v>41405</v>
      </c>
      <c r="B1721" t="s">
        <v>52</v>
      </c>
      <c r="C1721" t="s">
        <v>71</v>
      </c>
      <c r="D1721" t="s">
        <v>72</v>
      </c>
      <c r="E1721">
        <v>0.02</v>
      </c>
    </row>
    <row r="1722" spans="1:5" x14ac:dyDescent="0.25">
      <c r="A1722" s="1">
        <v>41405</v>
      </c>
      <c r="B1722" t="s">
        <v>52</v>
      </c>
      <c r="C1722" t="s">
        <v>71</v>
      </c>
      <c r="D1722" t="s">
        <v>73</v>
      </c>
      <c r="E1722">
        <v>0.04</v>
      </c>
    </row>
    <row r="1723" spans="1:5" x14ac:dyDescent="0.25">
      <c r="A1723" s="1">
        <v>41405</v>
      </c>
      <c r="B1723" t="s">
        <v>52</v>
      </c>
      <c r="C1723" t="s">
        <v>71</v>
      </c>
      <c r="D1723" t="s">
        <v>73</v>
      </c>
      <c r="E1723">
        <v>0.02</v>
      </c>
    </row>
    <row r="1724" spans="1:5" x14ac:dyDescent="0.25">
      <c r="A1724" s="1">
        <v>41405</v>
      </c>
      <c r="B1724" t="s">
        <v>52</v>
      </c>
      <c r="C1724" t="s">
        <v>71</v>
      </c>
      <c r="D1724" t="s">
        <v>73</v>
      </c>
      <c r="E1724">
        <v>0</v>
      </c>
    </row>
    <row r="1725" spans="1:5" x14ac:dyDescent="0.25">
      <c r="A1725" s="1">
        <v>41405</v>
      </c>
      <c r="B1725" t="s">
        <v>52</v>
      </c>
      <c r="C1725" t="s">
        <v>71</v>
      </c>
      <c r="D1725" t="s">
        <v>74</v>
      </c>
      <c r="E1725">
        <v>0.01</v>
      </c>
    </row>
    <row r="1726" spans="1:5" x14ac:dyDescent="0.25">
      <c r="A1726" s="1">
        <v>41405</v>
      </c>
      <c r="B1726" t="s">
        <v>52</v>
      </c>
      <c r="C1726" t="s">
        <v>71</v>
      </c>
      <c r="D1726" t="s">
        <v>86</v>
      </c>
      <c r="E1726">
        <v>0.01</v>
      </c>
    </row>
    <row r="1727" spans="1:5" x14ac:dyDescent="0.25">
      <c r="A1727" s="1">
        <v>41405</v>
      </c>
      <c r="B1727" t="s">
        <v>52</v>
      </c>
      <c r="C1727" t="s">
        <v>71</v>
      </c>
      <c r="D1727" t="s">
        <v>75</v>
      </c>
      <c r="E1727">
        <v>0.03</v>
      </c>
    </row>
    <row r="1728" spans="1:5" x14ac:dyDescent="0.25">
      <c r="A1728" s="1">
        <v>41405</v>
      </c>
      <c r="B1728" t="s">
        <v>52</v>
      </c>
      <c r="C1728" t="s">
        <v>71</v>
      </c>
      <c r="D1728" t="s">
        <v>87</v>
      </c>
      <c r="E1728">
        <v>0.02</v>
      </c>
    </row>
    <row r="1729" spans="1:5" x14ac:dyDescent="0.25">
      <c r="A1729" s="1">
        <v>41405</v>
      </c>
      <c r="B1729" t="s">
        <v>52</v>
      </c>
      <c r="C1729" t="s">
        <v>71</v>
      </c>
      <c r="D1729" t="s">
        <v>79</v>
      </c>
      <c r="E1729">
        <v>0.03</v>
      </c>
    </row>
    <row r="1730" spans="1:5" x14ac:dyDescent="0.25">
      <c r="A1730" s="1">
        <v>41405</v>
      </c>
      <c r="B1730" t="s">
        <v>52</v>
      </c>
      <c r="C1730" t="s">
        <v>71</v>
      </c>
      <c r="D1730" t="s">
        <v>80</v>
      </c>
      <c r="E1730">
        <v>0.03</v>
      </c>
    </row>
    <row r="1731" spans="1:5" x14ac:dyDescent="0.25">
      <c r="A1731" s="1">
        <v>41405</v>
      </c>
      <c r="B1731" t="s">
        <v>52</v>
      </c>
      <c r="C1731" t="s">
        <v>71</v>
      </c>
      <c r="D1731" t="s">
        <v>88</v>
      </c>
      <c r="E1731">
        <v>0.01</v>
      </c>
    </row>
    <row r="1732" spans="1:5" x14ac:dyDescent="0.25">
      <c r="A1732" s="1">
        <v>41405</v>
      </c>
      <c r="B1732" t="s">
        <v>52</v>
      </c>
      <c r="C1732" t="s">
        <v>71</v>
      </c>
      <c r="D1732" t="s">
        <v>88</v>
      </c>
      <c r="E1732">
        <v>0.02</v>
      </c>
    </row>
    <row r="1733" spans="1:5" x14ac:dyDescent="0.25">
      <c r="A1733" s="1">
        <v>41405</v>
      </c>
      <c r="B1733" t="s">
        <v>52</v>
      </c>
      <c r="C1733" t="s">
        <v>71</v>
      </c>
      <c r="D1733" t="s">
        <v>89</v>
      </c>
      <c r="E1733">
        <v>0.03</v>
      </c>
    </row>
    <row r="1734" spans="1:5" x14ac:dyDescent="0.25">
      <c r="A1734" s="1">
        <v>41405</v>
      </c>
      <c r="B1734" t="s">
        <v>52</v>
      </c>
      <c r="C1734" t="s">
        <v>71</v>
      </c>
      <c r="D1734" t="s">
        <v>90</v>
      </c>
      <c r="E1734">
        <v>0.04</v>
      </c>
    </row>
    <row r="1735" spans="1:5" x14ac:dyDescent="0.25">
      <c r="A1735" s="1">
        <v>41405</v>
      </c>
      <c r="B1735" t="s">
        <v>52</v>
      </c>
      <c r="C1735" t="s">
        <v>71</v>
      </c>
      <c r="D1735" t="s">
        <v>90</v>
      </c>
      <c r="E1735">
        <v>0.02</v>
      </c>
    </row>
    <row r="1736" spans="1:5" x14ac:dyDescent="0.25">
      <c r="A1736" s="1">
        <v>41405</v>
      </c>
      <c r="B1736" t="s">
        <v>52</v>
      </c>
      <c r="C1736" t="s">
        <v>71</v>
      </c>
      <c r="D1736" t="s">
        <v>90</v>
      </c>
      <c r="E1736">
        <v>0.03</v>
      </c>
    </row>
    <row r="1737" spans="1:5" x14ac:dyDescent="0.25">
      <c r="A1737" s="1">
        <v>41406</v>
      </c>
      <c r="B1737" t="s">
        <v>53</v>
      </c>
      <c r="C1737" t="s">
        <v>71</v>
      </c>
      <c r="D1737" t="s">
        <v>72</v>
      </c>
      <c r="E1737">
        <v>0.01</v>
      </c>
    </row>
    <row r="1738" spans="1:5" x14ac:dyDescent="0.25">
      <c r="A1738" s="1">
        <v>41406</v>
      </c>
      <c r="B1738" t="s">
        <v>53</v>
      </c>
      <c r="C1738" t="s">
        <v>71</v>
      </c>
      <c r="D1738" t="s">
        <v>72</v>
      </c>
      <c r="E1738">
        <v>0</v>
      </c>
    </row>
    <row r="1739" spans="1:5" x14ac:dyDescent="0.25">
      <c r="A1739" s="1">
        <v>41406</v>
      </c>
      <c r="B1739" t="s">
        <v>53</v>
      </c>
      <c r="C1739" t="s">
        <v>71</v>
      </c>
      <c r="D1739" t="s">
        <v>73</v>
      </c>
      <c r="E1739">
        <v>0.03</v>
      </c>
    </row>
    <row r="1740" spans="1:5" x14ac:dyDescent="0.25">
      <c r="A1740" s="1">
        <v>41406</v>
      </c>
      <c r="B1740" t="s">
        <v>53</v>
      </c>
      <c r="C1740" t="s">
        <v>71</v>
      </c>
      <c r="D1740" t="s">
        <v>73</v>
      </c>
      <c r="E1740">
        <v>0.06</v>
      </c>
    </row>
    <row r="1741" spans="1:5" x14ac:dyDescent="0.25">
      <c r="A1741" s="1">
        <v>41406</v>
      </c>
      <c r="B1741" t="s">
        <v>53</v>
      </c>
      <c r="C1741" t="s">
        <v>71</v>
      </c>
      <c r="D1741" t="s">
        <v>91</v>
      </c>
      <c r="E1741">
        <v>0.06</v>
      </c>
    </row>
    <row r="1742" spans="1:5" x14ac:dyDescent="0.25">
      <c r="A1742" s="1">
        <v>41406</v>
      </c>
      <c r="B1742" t="s">
        <v>53</v>
      </c>
      <c r="C1742" t="s">
        <v>71</v>
      </c>
      <c r="D1742" t="s">
        <v>85</v>
      </c>
      <c r="E1742">
        <v>7.0000000000000007E-2</v>
      </c>
    </row>
    <row r="1743" spans="1:5" x14ac:dyDescent="0.25">
      <c r="A1743" s="1">
        <v>41406</v>
      </c>
      <c r="B1743" t="s">
        <v>53</v>
      </c>
      <c r="C1743" t="s">
        <v>71</v>
      </c>
      <c r="D1743" t="s">
        <v>87</v>
      </c>
      <c r="E1743">
        <v>0.04</v>
      </c>
    </row>
    <row r="1744" spans="1:5" x14ac:dyDescent="0.25">
      <c r="A1744" s="1">
        <v>41406</v>
      </c>
      <c r="B1744" t="s">
        <v>53</v>
      </c>
      <c r="C1744" t="s">
        <v>71</v>
      </c>
      <c r="D1744" t="s">
        <v>79</v>
      </c>
      <c r="E1744">
        <v>0.02</v>
      </c>
    </row>
    <row r="1745" spans="1:5" x14ac:dyDescent="0.25">
      <c r="A1745" s="1">
        <v>41406</v>
      </c>
      <c r="B1745" t="s">
        <v>53</v>
      </c>
      <c r="C1745" t="s">
        <v>71</v>
      </c>
      <c r="D1745" t="s">
        <v>92</v>
      </c>
      <c r="E1745">
        <v>0.01</v>
      </c>
    </row>
    <row r="1746" spans="1:5" x14ac:dyDescent="0.25">
      <c r="A1746" s="1">
        <v>41406</v>
      </c>
      <c r="B1746" t="s">
        <v>53</v>
      </c>
      <c r="C1746" t="s">
        <v>71</v>
      </c>
      <c r="D1746" t="s">
        <v>88</v>
      </c>
      <c r="E1746">
        <v>0.04</v>
      </c>
    </row>
    <row r="1747" spans="1:5" x14ac:dyDescent="0.25">
      <c r="A1747" s="1">
        <v>41406</v>
      </c>
      <c r="B1747" t="s">
        <v>53</v>
      </c>
      <c r="C1747" t="s">
        <v>71</v>
      </c>
      <c r="D1747" t="s">
        <v>88</v>
      </c>
      <c r="E1747">
        <v>0.01</v>
      </c>
    </row>
    <row r="1748" spans="1:5" x14ac:dyDescent="0.25">
      <c r="A1748" s="1">
        <v>41406</v>
      </c>
      <c r="B1748" t="s">
        <v>53</v>
      </c>
      <c r="C1748" t="s">
        <v>71</v>
      </c>
      <c r="D1748" t="s">
        <v>89</v>
      </c>
      <c r="E1748">
        <v>0.01</v>
      </c>
    </row>
    <row r="1749" spans="1:5" x14ac:dyDescent="0.25">
      <c r="A1749" s="1">
        <v>41406</v>
      </c>
      <c r="B1749" t="s">
        <v>53</v>
      </c>
      <c r="C1749" t="s">
        <v>71</v>
      </c>
      <c r="D1749" t="s">
        <v>89</v>
      </c>
      <c r="E1749">
        <v>0</v>
      </c>
    </row>
    <row r="1750" spans="1:5" x14ac:dyDescent="0.25">
      <c r="A1750" s="1">
        <v>41406</v>
      </c>
      <c r="B1750" t="s">
        <v>53</v>
      </c>
      <c r="C1750" t="s">
        <v>71</v>
      </c>
      <c r="D1750" t="s">
        <v>90</v>
      </c>
      <c r="E1750">
        <v>0.02</v>
      </c>
    </row>
    <row r="1751" spans="1:5" x14ac:dyDescent="0.25">
      <c r="A1751" s="1">
        <v>41406</v>
      </c>
      <c r="B1751" t="s">
        <v>53</v>
      </c>
      <c r="C1751" t="s">
        <v>71</v>
      </c>
      <c r="D1751" t="s">
        <v>93</v>
      </c>
      <c r="E1751">
        <v>0.04</v>
      </c>
    </row>
    <row r="1752" spans="1:5" x14ac:dyDescent="0.25">
      <c r="A1752" s="1">
        <v>41406</v>
      </c>
      <c r="B1752" t="s">
        <v>53</v>
      </c>
      <c r="C1752" t="s">
        <v>71</v>
      </c>
      <c r="D1752" t="s">
        <v>76</v>
      </c>
      <c r="E1752">
        <v>0</v>
      </c>
    </row>
    <row r="1753" spans="1:5" x14ac:dyDescent="0.25">
      <c r="A1753" s="1">
        <v>41407</v>
      </c>
      <c r="B1753" t="s">
        <v>58</v>
      </c>
      <c r="C1753" t="s">
        <v>71</v>
      </c>
      <c r="D1753" t="s">
        <v>72</v>
      </c>
      <c r="E1753">
        <v>7.0000000000000007E-2</v>
      </c>
    </row>
    <row r="1754" spans="1:5" x14ac:dyDescent="0.25">
      <c r="A1754" s="1">
        <v>41407</v>
      </c>
      <c r="B1754" t="s">
        <v>58</v>
      </c>
      <c r="C1754" t="s">
        <v>71</v>
      </c>
      <c r="D1754" t="s">
        <v>74</v>
      </c>
      <c r="E1754">
        <v>0.05</v>
      </c>
    </row>
    <row r="1755" spans="1:5" x14ac:dyDescent="0.25">
      <c r="A1755" s="1">
        <v>41407</v>
      </c>
      <c r="B1755" t="s">
        <v>58</v>
      </c>
      <c r="C1755" t="s">
        <v>71</v>
      </c>
      <c r="D1755" t="s">
        <v>74</v>
      </c>
      <c r="E1755">
        <v>0.04</v>
      </c>
    </row>
    <row r="1756" spans="1:5" x14ac:dyDescent="0.25">
      <c r="A1756" s="1">
        <v>41407</v>
      </c>
      <c r="B1756" t="s">
        <v>58</v>
      </c>
      <c r="C1756" t="s">
        <v>71</v>
      </c>
      <c r="D1756" t="s">
        <v>86</v>
      </c>
      <c r="E1756">
        <v>0.11</v>
      </c>
    </row>
    <row r="1757" spans="1:5" x14ac:dyDescent="0.25">
      <c r="A1757" s="1">
        <v>41407</v>
      </c>
      <c r="B1757" t="s">
        <v>58</v>
      </c>
      <c r="C1757" t="s">
        <v>71</v>
      </c>
      <c r="D1757" t="s">
        <v>75</v>
      </c>
      <c r="E1757">
        <v>0.05</v>
      </c>
    </row>
    <row r="1758" spans="1:5" x14ac:dyDescent="0.25">
      <c r="A1758" s="1">
        <v>41407</v>
      </c>
      <c r="B1758" t="s">
        <v>58</v>
      </c>
      <c r="C1758" t="s">
        <v>71</v>
      </c>
      <c r="D1758" t="s">
        <v>75</v>
      </c>
      <c r="E1758">
        <v>0.15</v>
      </c>
    </row>
    <row r="1759" spans="1:5" x14ac:dyDescent="0.25">
      <c r="A1759" s="1">
        <v>41407</v>
      </c>
      <c r="B1759" t="s">
        <v>58</v>
      </c>
      <c r="C1759" t="s">
        <v>71</v>
      </c>
      <c r="D1759" t="s">
        <v>76</v>
      </c>
      <c r="E1759">
        <v>0.03</v>
      </c>
    </row>
    <row r="1760" spans="1:5" x14ac:dyDescent="0.25">
      <c r="A1760" s="1">
        <v>41407</v>
      </c>
      <c r="B1760" t="s">
        <v>58</v>
      </c>
      <c r="C1760" t="s">
        <v>71</v>
      </c>
      <c r="D1760" t="s">
        <v>79</v>
      </c>
      <c r="E1760">
        <v>0.08</v>
      </c>
    </row>
    <row r="1761" spans="1:5" x14ac:dyDescent="0.25">
      <c r="A1761" s="1">
        <v>41407</v>
      </c>
      <c r="B1761" t="s">
        <v>58</v>
      </c>
      <c r="C1761" t="s">
        <v>71</v>
      </c>
      <c r="D1761" t="s">
        <v>81</v>
      </c>
      <c r="E1761">
        <v>0.06</v>
      </c>
    </row>
    <row r="1762" spans="1:5" x14ac:dyDescent="0.25">
      <c r="A1762" s="1">
        <v>41407</v>
      </c>
      <c r="B1762" t="s">
        <v>58</v>
      </c>
      <c r="C1762" t="s">
        <v>71</v>
      </c>
      <c r="D1762" t="s">
        <v>81</v>
      </c>
      <c r="E1762">
        <v>0.04</v>
      </c>
    </row>
    <row r="1763" spans="1:5" x14ac:dyDescent="0.25">
      <c r="A1763" s="1">
        <v>41407</v>
      </c>
      <c r="B1763" t="s">
        <v>58</v>
      </c>
      <c r="C1763" t="s">
        <v>71</v>
      </c>
      <c r="D1763" t="s">
        <v>81</v>
      </c>
      <c r="E1763">
        <v>0.03</v>
      </c>
    </row>
    <row r="1764" spans="1:5" x14ac:dyDescent="0.25">
      <c r="A1764" s="1">
        <v>41407</v>
      </c>
      <c r="B1764" t="s">
        <v>58</v>
      </c>
      <c r="C1764" t="s">
        <v>71</v>
      </c>
      <c r="D1764" t="s">
        <v>82</v>
      </c>
      <c r="E1764">
        <v>0.09</v>
      </c>
    </row>
    <row r="1765" spans="1:5" x14ac:dyDescent="0.25">
      <c r="A1765" s="1">
        <v>41407</v>
      </c>
      <c r="B1765" t="s">
        <v>58</v>
      </c>
      <c r="C1765" t="s">
        <v>71</v>
      </c>
      <c r="D1765" t="s">
        <v>82</v>
      </c>
      <c r="E1765">
        <v>7.0000000000000007E-2</v>
      </c>
    </row>
    <row r="1766" spans="1:5" x14ac:dyDescent="0.25">
      <c r="A1766" s="1">
        <v>41407</v>
      </c>
      <c r="B1766" t="s">
        <v>58</v>
      </c>
      <c r="C1766" t="s">
        <v>71</v>
      </c>
      <c r="D1766" t="s">
        <v>83</v>
      </c>
      <c r="E1766">
        <v>0.02</v>
      </c>
    </row>
    <row r="1767" spans="1:5" x14ac:dyDescent="0.25">
      <c r="A1767" s="1">
        <v>41407</v>
      </c>
      <c r="B1767" t="s">
        <v>58</v>
      </c>
      <c r="C1767" t="s">
        <v>71</v>
      </c>
      <c r="D1767" t="s">
        <v>84</v>
      </c>
      <c r="E1767">
        <v>0.01</v>
      </c>
    </row>
    <row r="1768" spans="1:5" x14ac:dyDescent="0.25">
      <c r="A1768" s="1">
        <v>41407</v>
      </c>
      <c r="B1768" t="s">
        <v>58</v>
      </c>
      <c r="C1768" t="s">
        <v>71</v>
      </c>
      <c r="D1768" t="s">
        <v>80</v>
      </c>
      <c r="E1768">
        <v>0.01</v>
      </c>
    </row>
    <row r="1769" spans="1:5" x14ac:dyDescent="0.25">
      <c r="A1769" s="1">
        <v>41408</v>
      </c>
      <c r="B1769" t="s">
        <v>59</v>
      </c>
      <c r="C1769" t="s">
        <v>71</v>
      </c>
      <c r="D1769" t="s">
        <v>72</v>
      </c>
      <c r="E1769">
        <v>0.02</v>
      </c>
    </row>
    <row r="1770" spans="1:5" x14ac:dyDescent="0.25">
      <c r="A1770" s="1">
        <v>41408</v>
      </c>
      <c r="B1770" t="s">
        <v>59</v>
      </c>
      <c r="C1770" t="s">
        <v>71</v>
      </c>
      <c r="D1770" t="s">
        <v>72</v>
      </c>
      <c r="E1770">
        <v>0.03</v>
      </c>
    </row>
    <row r="1771" spans="1:5" x14ac:dyDescent="0.25">
      <c r="A1771" s="1">
        <v>41408</v>
      </c>
      <c r="B1771" t="s">
        <v>59</v>
      </c>
      <c r="C1771" t="s">
        <v>71</v>
      </c>
      <c r="D1771" t="s">
        <v>72</v>
      </c>
      <c r="E1771">
        <v>0.04</v>
      </c>
    </row>
    <row r="1772" spans="1:5" x14ac:dyDescent="0.25">
      <c r="A1772" s="1">
        <v>41408</v>
      </c>
      <c r="B1772" t="s">
        <v>59</v>
      </c>
      <c r="C1772" t="s">
        <v>71</v>
      </c>
      <c r="D1772" t="s">
        <v>73</v>
      </c>
      <c r="E1772">
        <v>7.0000000000000007E-2</v>
      </c>
    </row>
    <row r="1773" spans="1:5" x14ac:dyDescent="0.25">
      <c r="A1773" s="1">
        <v>41408</v>
      </c>
      <c r="B1773" t="s">
        <v>59</v>
      </c>
      <c r="C1773" t="s">
        <v>71</v>
      </c>
      <c r="D1773" t="s">
        <v>74</v>
      </c>
      <c r="E1773">
        <v>0.05</v>
      </c>
    </row>
    <row r="1774" spans="1:5" x14ac:dyDescent="0.25">
      <c r="A1774" s="1">
        <v>41408</v>
      </c>
      <c r="B1774" t="s">
        <v>59</v>
      </c>
      <c r="C1774" t="s">
        <v>71</v>
      </c>
      <c r="D1774" t="s">
        <v>75</v>
      </c>
      <c r="E1774">
        <v>7.0000000000000007E-2</v>
      </c>
    </row>
    <row r="1775" spans="1:5" x14ac:dyDescent="0.25">
      <c r="A1775" s="1">
        <v>41408</v>
      </c>
      <c r="B1775" t="s">
        <v>59</v>
      </c>
      <c r="C1775" t="s">
        <v>71</v>
      </c>
      <c r="D1775" t="s">
        <v>76</v>
      </c>
      <c r="E1775">
        <v>0.09</v>
      </c>
    </row>
    <row r="1776" spans="1:5" x14ac:dyDescent="0.25">
      <c r="A1776" s="1">
        <v>41408</v>
      </c>
      <c r="B1776" t="s">
        <v>59</v>
      </c>
      <c r="C1776" t="s">
        <v>71</v>
      </c>
      <c r="D1776" t="s">
        <v>76</v>
      </c>
      <c r="E1776">
        <v>0.11</v>
      </c>
    </row>
    <row r="1777" spans="1:5" x14ac:dyDescent="0.25">
      <c r="A1777" s="1">
        <v>41408</v>
      </c>
      <c r="B1777" t="s">
        <v>59</v>
      </c>
      <c r="C1777" t="s">
        <v>71</v>
      </c>
      <c r="D1777" t="s">
        <v>94</v>
      </c>
      <c r="E1777">
        <v>0.03</v>
      </c>
    </row>
    <row r="1778" spans="1:5" x14ac:dyDescent="0.25">
      <c r="A1778" s="1">
        <v>41408</v>
      </c>
      <c r="B1778" t="s">
        <v>59</v>
      </c>
      <c r="C1778" t="s">
        <v>71</v>
      </c>
      <c r="D1778" t="s">
        <v>80</v>
      </c>
      <c r="E1778">
        <v>0.01</v>
      </c>
    </row>
    <row r="1779" spans="1:5" x14ac:dyDescent="0.25">
      <c r="A1779" s="1">
        <v>41408</v>
      </c>
      <c r="B1779" t="s">
        <v>59</v>
      </c>
      <c r="C1779" t="s">
        <v>71</v>
      </c>
      <c r="D1779" t="s">
        <v>80</v>
      </c>
      <c r="E1779">
        <v>0.01</v>
      </c>
    </row>
    <row r="1780" spans="1:5" x14ac:dyDescent="0.25">
      <c r="A1780" s="1">
        <v>41408</v>
      </c>
      <c r="B1780" t="s">
        <v>59</v>
      </c>
      <c r="C1780" t="s">
        <v>71</v>
      </c>
      <c r="D1780" t="s">
        <v>81</v>
      </c>
      <c r="E1780">
        <v>0.04</v>
      </c>
    </row>
    <row r="1781" spans="1:5" x14ac:dyDescent="0.25">
      <c r="A1781" s="1">
        <v>41408</v>
      </c>
      <c r="B1781" t="s">
        <v>59</v>
      </c>
      <c r="C1781" t="s">
        <v>71</v>
      </c>
      <c r="D1781" t="s">
        <v>82</v>
      </c>
      <c r="E1781">
        <v>7.0000000000000007E-2</v>
      </c>
    </row>
    <row r="1782" spans="1:5" x14ac:dyDescent="0.25">
      <c r="A1782" s="1">
        <v>41408</v>
      </c>
      <c r="B1782" t="s">
        <v>59</v>
      </c>
      <c r="C1782" t="s">
        <v>71</v>
      </c>
      <c r="D1782" t="s">
        <v>83</v>
      </c>
      <c r="E1782">
        <v>7.0000000000000007E-2</v>
      </c>
    </row>
    <row r="1783" spans="1:5" x14ac:dyDescent="0.25">
      <c r="A1783" s="1">
        <v>41408</v>
      </c>
      <c r="B1783" t="s">
        <v>59</v>
      </c>
      <c r="C1783" t="s">
        <v>71</v>
      </c>
      <c r="D1783" t="s">
        <v>83</v>
      </c>
      <c r="E1783">
        <v>0.05</v>
      </c>
    </row>
    <row r="1784" spans="1:5" x14ac:dyDescent="0.25">
      <c r="A1784" s="1">
        <v>41408</v>
      </c>
      <c r="B1784" t="s">
        <v>59</v>
      </c>
      <c r="C1784" t="s">
        <v>71</v>
      </c>
      <c r="D1784" t="s">
        <v>95</v>
      </c>
      <c r="E1784">
        <v>0.01</v>
      </c>
    </row>
    <row r="1785" spans="1:5" x14ac:dyDescent="0.25">
      <c r="A1785" s="1">
        <v>41409</v>
      </c>
      <c r="B1785" t="s">
        <v>30</v>
      </c>
      <c r="C1785" t="s">
        <v>71</v>
      </c>
      <c r="D1785" t="s">
        <v>72</v>
      </c>
      <c r="E1785">
        <v>0.02</v>
      </c>
    </row>
    <row r="1786" spans="1:5" x14ac:dyDescent="0.25">
      <c r="A1786" s="1">
        <v>41409</v>
      </c>
      <c r="B1786" t="s">
        <v>30</v>
      </c>
      <c r="C1786" t="s">
        <v>71</v>
      </c>
      <c r="D1786" t="s">
        <v>72</v>
      </c>
      <c r="E1786">
        <v>0</v>
      </c>
    </row>
    <row r="1787" spans="1:5" x14ac:dyDescent="0.25">
      <c r="A1787" s="1">
        <v>41409</v>
      </c>
      <c r="B1787" t="s">
        <v>30</v>
      </c>
      <c r="C1787" t="s">
        <v>71</v>
      </c>
      <c r="D1787" t="s">
        <v>72</v>
      </c>
      <c r="E1787">
        <v>0.01</v>
      </c>
    </row>
    <row r="1788" spans="1:5" x14ac:dyDescent="0.25">
      <c r="A1788" s="1">
        <v>41409</v>
      </c>
      <c r="B1788" t="s">
        <v>30</v>
      </c>
      <c r="C1788" t="s">
        <v>71</v>
      </c>
      <c r="D1788" t="s">
        <v>73</v>
      </c>
      <c r="E1788">
        <v>0.01</v>
      </c>
    </row>
    <row r="1789" spans="1:5" x14ac:dyDescent="0.25">
      <c r="A1789" s="1">
        <v>41409</v>
      </c>
      <c r="B1789" t="s">
        <v>30</v>
      </c>
      <c r="C1789" t="s">
        <v>71</v>
      </c>
      <c r="D1789" t="s">
        <v>73</v>
      </c>
      <c r="E1789">
        <v>0.05</v>
      </c>
    </row>
    <row r="1790" spans="1:5" x14ac:dyDescent="0.25">
      <c r="A1790" s="1">
        <v>41409</v>
      </c>
      <c r="B1790" t="s">
        <v>30</v>
      </c>
      <c r="C1790" t="s">
        <v>71</v>
      </c>
      <c r="D1790" t="s">
        <v>75</v>
      </c>
      <c r="E1790">
        <v>0.02</v>
      </c>
    </row>
    <row r="1791" spans="1:5" x14ac:dyDescent="0.25">
      <c r="A1791" s="1">
        <v>41409</v>
      </c>
      <c r="B1791" t="s">
        <v>30</v>
      </c>
      <c r="C1791" t="s">
        <v>71</v>
      </c>
      <c r="D1791" t="s">
        <v>76</v>
      </c>
      <c r="E1791">
        <v>0.03</v>
      </c>
    </row>
    <row r="1792" spans="1:5" x14ac:dyDescent="0.25">
      <c r="A1792" s="1">
        <v>41409</v>
      </c>
      <c r="B1792" t="s">
        <v>30</v>
      </c>
      <c r="C1792" t="s">
        <v>71</v>
      </c>
      <c r="D1792" t="s">
        <v>76</v>
      </c>
      <c r="E1792">
        <v>0.11</v>
      </c>
    </row>
    <row r="1793" spans="1:5" x14ac:dyDescent="0.25">
      <c r="A1793" s="1">
        <v>41409</v>
      </c>
      <c r="B1793" t="s">
        <v>30</v>
      </c>
      <c r="C1793" t="s">
        <v>71</v>
      </c>
      <c r="D1793" t="s">
        <v>77</v>
      </c>
      <c r="E1793">
        <v>0.08</v>
      </c>
    </row>
    <row r="1794" spans="1:5" x14ac:dyDescent="0.25">
      <c r="A1794" s="1">
        <v>41409</v>
      </c>
      <c r="B1794" t="s">
        <v>30</v>
      </c>
      <c r="C1794" t="s">
        <v>71</v>
      </c>
      <c r="D1794" t="s">
        <v>80</v>
      </c>
      <c r="E1794">
        <v>0.01</v>
      </c>
    </row>
    <row r="1795" spans="1:5" x14ac:dyDescent="0.25">
      <c r="A1795" s="1">
        <v>41409</v>
      </c>
      <c r="B1795" t="s">
        <v>30</v>
      </c>
      <c r="C1795" t="s">
        <v>71</v>
      </c>
      <c r="D1795" t="s">
        <v>80</v>
      </c>
      <c r="E1795">
        <v>0.01</v>
      </c>
    </row>
    <row r="1796" spans="1:5" x14ac:dyDescent="0.25">
      <c r="A1796" s="1">
        <v>41409</v>
      </c>
      <c r="B1796" t="s">
        <v>30</v>
      </c>
      <c r="C1796" t="s">
        <v>71</v>
      </c>
      <c r="D1796" t="s">
        <v>81</v>
      </c>
      <c r="E1796">
        <v>0.04</v>
      </c>
    </row>
    <row r="1797" spans="1:5" x14ac:dyDescent="0.25">
      <c r="A1797" s="1">
        <v>41409</v>
      </c>
      <c r="B1797" t="s">
        <v>30</v>
      </c>
      <c r="C1797" t="s">
        <v>71</v>
      </c>
      <c r="D1797" t="s">
        <v>82</v>
      </c>
      <c r="E1797">
        <v>0.02</v>
      </c>
    </row>
    <row r="1798" spans="1:5" x14ac:dyDescent="0.25">
      <c r="A1798" s="1">
        <v>41409</v>
      </c>
      <c r="B1798" t="s">
        <v>30</v>
      </c>
      <c r="C1798" t="s">
        <v>71</v>
      </c>
      <c r="D1798" t="s">
        <v>83</v>
      </c>
      <c r="E1798">
        <v>0.03</v>
      </c>
    </row>
    <row r="1799" spans="1:5" x14ac:dyDescent="0.25">
      <c r="A1799" s="1">
        <v>41409</v>
      </c>
      <c r="B1799" t="s">
        <v>30</v>
      </c>
      <c r="C1799" t="s">
        <v>71</v>
      </c>
      <c r="D1799" t="s">
        <v>83</v>
      </c>
      <c r="E1799">
        <v>0.03</v>
      </c>
    </row>
    <row r="1800" spans="1:5" x14ac:dyDescent="0.25">
      <c r="A1800" s="1">
        <v>41409</v>
      </c>
      <c r="B1800" t="s">
        <v>30</v>
      </c>
      <c r="C1800" t="s">
        <v>71</v>
      </c>
      <c r="D1800" t="s">
        <v>95</v>
      </c>
      <c r="E1800">
        <v>0.01</v>
      </c>
    </row>
    <row r="1801" spans="1:5" x14ac:dyDescent="0.25">
      <c r="A1801" s="1">
        <v>41410</v>
      </c>
      <c r="B1801" t="s">
        <v>46</v>
      </c>
      <c r="C1801" t="s">
        <v>71</v>
      </c>
      <c r="D1801" t="s">
        <v>72</v>
      </c>
      <c r="E1801">
        <v>0.03</v>
      </c>
    </row>
    <row r="1802" spans="1:5" x14ac:dyDescent="0.25">
      <c r="A1802" s="1">
        <v>41410</v>
      </c>
      <c r="B1802" t="s">
        <v>46</v>
      </c>
      <c r="C1802" t="s">
        <v>71</v>
      </c>
      <c r="D1802" t="s">
        <v>72</v>
      </c>
      <c r="E1802">
        <v>0.01</v>
      </c>
    </row>
    <row r="1803" spans="1:5" x14ac:dyDescent="0.25">
      <c r="A1803" s="1">
        <v>41410</v>
      </c>
      <c r="B1803" t="s">
        <v>46</v>
      </c>
      <c r="C1803" t="s">
        <v>71</v>
      </c>
      <c r="D1803" t="s">
        <v>73</v>
      </c>
      <c r="E1803">
        <v>0.03</v>
      </c>
    </row>
    <row r="1804" spans="1:5" x14ac:dyDescent="0.25">
      <c r="A1804" s="1">
        <v>41410</v>
      </c>
      <c r="B1804" t="s">
        <v>46</v>
      </c>
      <c r="C1804" t="s">
        <v>71</v>
      </c>
      <c r="D1804" t="s">
        <v>73</v>
      </c>
      <c r="E1804">
        <v>7.0000000000000007E-2</v>
      </c>
    </row>
    <row r="1805" spans="1:5" x14ac:dyDescent="0.25">
      <c r="A1805" s="1">
        <v>41410</v>
      </c>
      <c r="B1805" t="s">
        <v>46</v>
      </c>
      <c r="C1805" t="s">
        <v>71</v>
      </c>
      <c r="D1805" t="s">
        <v>74</v>
      </c>
      <c r="E1805">
        <v>0.04</v>
      </c>
    </row>
    <row r="1806" spans="1:5" x14ac:dyDescent="0.25">
      <c r="A1806" s="1">
        <v>41410</v>
      </c>
      <c r="B1806" t="s">
        <v>46</v>
      </c>
      <c r="C1806" t="s">
        <v>71</v>
      </c>
      <c r="D1806" t="s">
        <v>74</v>
      </c>
      <c r="E1806">
        <v>0.01</v>
      </c>
    </row>
    <row r="1807" spans="1:5" x14ac:dyDescent="0.25">
      <c r="A1807" s="1">
        <v>41410</v>
      </c>
      <c r="B1807" t="s">
        <v>46</v>
      </c>
      <c r="C1807" t="s">
        <v>71</v>
      </c>
      <c r="D1807" t="s">
        <v>75</v>
      </c>
      <c r="E1807">
        <v>0.02</v>
      </c>
    </row>
    <row r="1808" spans="1:5" x14ac:dyDescent="0.25">
      <c r="A1808" s="1">
        <v>41410</v>
      </c>
      <c r="B1808" t="s">
        <v>46</v>
      </c>
      <c r="C1808" t="s">
        <v>71</v>
      </c>
      <c r="D1808" t="s">
        <v>76</v>
      </c>
      <c r="E1808">
        <v>0.12</v>
      </c>
    </row>
    <row r="1809" spans="1:5" x14ac:dyDescent="0.25">
      <c r="A1809" s="1">
        <v>41410</v>
      </c>
      <c r="B1809" t="s">
        <v>46</v>
      </c>
      <c r="C1809" t="s">
        <v>71</v>
      </c>
      <c r="D1809" t="s">
        <v>80</v>
      </c>
      <c r="E1809">
        <v>0.04</v>
      </c>
    </row>
    <row r="1810" spans="1:5" x14ac:dyDescent="0.25">
      <c r="A1810" s="1">
        <v>41410</v>
      </c>
      <c r="B1810" t="s">
        <v>46</v>
      </c>
      <c r="C1810" t="s">
        <v>71</v>
      </c>
      <c r="D1810" t="s">
        <v>80</v>
      </c>
      <c r="E1810">
        <v>0.04</v>
      </c>
    </row>
    <row r="1811" spans="1:5" x14ac:dyDescent="0.25">
      <c r="A1811" s="1">
        <v>41410</v>
      </c>
      <c r="B1811" t="s">
        <v>46</v>
      </c>
      <c r="C1811" t="s">
        <v>71</v>
      </c>
      <c r="D1811" t="s">
        <v>81</v>
      </c>
      <c r="E1811">
        <v>0.05</v>
      </c>
    </row>
    <row r="1812" spans="1:5" x14ac:dyDescent="0.25">
      <c r="A1812" s="1">
        <v>41410</v>
      </c>
      <c r="B1812" t="s">
        <v>46</v>
      </c>
      <c r="C1812" t="s">
        <v>71</v>
      </c>
      <c r="D1812" t="s">
        <v>82</v>
      </c>
      <c r="E1812">
        <v>0</v>
      </c>
    </row>
    <row r="1813" spans="1:5" x14ac:dyDescent="0.25">
      <c r="A1813" s="1">
        <v>41410</v>
      </c>
      <c r="B1813" t="s">
        <v>46</v>
      </c>
      <c r="C1813" t="s">
        <v>71</v>
      </c>
      <c r="D1813" t="s">
        <v>83</v>
      </c>
      <c r="E1813">
        <v>0.02</v>
      </c>
    </row>
    <row r="1814" spans="1:5" x14ac:dyDescent="0.25">
      <c r="A1814" s="1">
        <v>41410</v>
      </c>
      <c r="B1814" t="s">
        <v>46</v>
      </c>
      <c r="C1814" t="s">
        <v>71</v>
      </c>
      <c r="D1814" t="s">
        <v>83</v>
      </c>
      <c r="E1814">
        <v>0.06</v>
      </c>
    </row>
    <row r="1815" spans="1:5" x14ac:dyDescent="0.25">
      <c r="A1815" s="1">
        <v>41410</v>
      </c>
      <c r="B1815" t="s">
        <v>46</v>
      </c>
      <c r="C1815" t="s">
        <v>71</v>
      </c>
      <c r="D1815" t="s">
        <v>85</v>
      </c>
      <c r="E1815">
        <v>0.04</v>
      </c>
    </row>
    <row r="1816" spans="1:5" x14ac:dyDescent="0.25">
      <c r="A1816" s="1">
        <v>41411</v>
      </c>
      <c r="B1816" t="s">
        <v>49</v>
      </c>
      <c r="C1816" t="s">
        <v>71</v>
      </c>
      <c r="D1816" t="s">
        <v>72</v>
      </c>
      <c r="E1816">
        <v>0.06</v>
      </c>
    </row>
    <row r="1817" spans="1:5" x14ac:dyDescent="0.25">
      <c r="A1817" s="1">
        <v>41411</v>
      </c>
      <c r="B1817" t="s">
        <v>49</v>
      </c>
      <c r="C1817" t="s">
        <v>71</v>
      </c>
      <c r="D1817" t="s">
        <v>72</v>
      </c>
      <c r="E1817">
        <v>0.05</v>
      </c>
    </row>
    <row r="1818" spans="1:5" x14ac:dyDescent="0.25">
      <c r="A1818" s="1">
        <v>41411</v>
      </c>
      <c r="B1818" t="s">
        <v>49</v>
      </c>
      <c r="C1818" t="s">
        <v>71</v>
      </c>
      <c r="D1818" t="s">
        <v>73</v>
      </c>
      <c r="E1818">
        <v>7.0000000000000007E-2</v>
      </c>
    </row>
    <row r="1819" spans="1:5" x14ac:dyDescent="0.25">
      <c r="A1819" s="1">
        <v>41411</v>
      </c>
      <c r="B1819" t="s">
        <v>49</v>
      </c>
      <c r="C1819" t="s">
        <v>71</v>
      </c>
      <c r="D1819" t="s">
        <v>73</v>
      </c>
      <c r="E1819">
        <v>0.04</v>
      </c>
    </row>
    <row r="1820" spans="1:5" x14ac:dyDescent="0.25">
      <c r="A1820" s="1">
        <v>41411</v>
      </c>
      <c r="B1820" t="s">
        <v>49</v>
      </c>
      <c r="C1820" t="s">
        <v>71</v>
      </c>
      <c r="D1820" t="s">
        <v>74</v>
      </c>
      <c r="E1820">
        <v>0.05</v>
      </c>
    </row>
    <row r="1821" spans="1:5" x14ac:dyDescent="0.25">
      <c r="A1821" s="1">
        <v>41411</v>
      </c>
      <c r="B1821" t="s">
        <v>49</v>
      </c>
      <c r="C1821" t="s">
        <v>71</v>
      </c>
      <c r="D1821" t="s">
        <v>74</v>
      </c>
      <c r="E1821">
        <v>0.01</v>
      </c>
    </row>
    <row r="1822" spans="1:5" x14ac:dyDescent="0.25">
      <c r="A1822" s="1">
        <v>41411</v>
      </c>
      <c r="B1822" t="s">
        <v>49</v>
      </c>
      <c r="C1822" t="s">
        <v>71</v>
      </c>
      <c r="D1822" t="s">
        <v>75</v>
      </c>
      <c r="E1822">
        <v>0.01</v>
      </c>
    </row>
    <row r="1823" spans="1:5" x14ac:dyDescent="0.25">
      <c r="A1823" s="1">
        <v>41411</v>
      </c>
      <c r="B1823" t="s">
        <v>49</v>
      </c>
      <c r="C1823" t="s">
        <v>71</v>
      </c>
      <c r="D1823" t="s">
        <v>76</v>
      </c>
      <c r="E1823">
        <v>0</v>
      </c>
    </row>
    <row r="1824" spans="1:5" x14ac:dyDescent="0.25">
      <c r="A1824" s="1">
        <v>41411</v>
      </c>
      <c r="B1824" t="s">
        <v>49</v>
      </c>
      <c r="C1824" t="s">
        <v>71</v>
      </c>
      <c r="D1824" t="s">
        <v>80</v>
      </c>
      <c r="E1824">
        <v>0.01</v>
      </c>
    </row>
    <row r="1825" spans="1:5" x14ac:dyDescent="0.25">
      <c r="A1825" s="1">
        <v>41411</v>
      </c>
      <c r="B1825" t="s">
        <v>49</v>
      </c>
      <c r="C1825" t="s">
        <v>71</v>
      </c>
      <c r="D1825" t="s">
        <v>80</v>
      </c>
      <c r="E1825">
        <v>0.04</v>
      </c>
    </row>
    <row r="1826" spans="1:5" x14ac:dyDescent="0.25">
      <c r="A1826" s="1">
        <v>41411</v>
      </c>
      <c r="B1826" t="s">
        <v>49</v>
      </c>
      <c r="C1826" t="s">
        <v>71</v>
      </c>
      <c r="D1826" t="s">
        <v>81</v>
      </c>
      <c r="E1826">
        <v>0.02</v>
      </c>
    </row>
    <row r="1827" spans="1:5" x14ac:dyDescent="0.25">
      <c r="A1827" s="1">
        <v>41411</v>
      </c>
      <c r="B1827" t="s">
        <v>49</v>
      </c>
      <c r="C1827" t="s">
        <v>71</v>
      </c>
      <c r="D1827" t="s">
        <v>82</v>
      </c>
      <c r="E1827">
        <v>0.05</v>
      </c>
    </row>
    <row r="1828" spans="1:5" x14ac:dyDescent="0.25">
      <c r="A1828" s="1">
        <v>41411</v>
      </c>
      <c r="B1828" t="s">
        <v>49</v>
      </c>
      <c r="C1828" t="s">
        <v>71</v>
      </c>
      <c r="D1828" t="s">
        <v>83</v>
      </c>
      <c r="E1828">
        <v>0.04</v>
      </c>
    </row>
    <row r="1829" spans="1:5" x14ac:dyDescent="0.25">
      <c r="A1829" s="1">
        <v>41411</v>
      </c>
      <c r="B1829" t="s">
        <v>49</v>
      </c>
      <c r="C1829" t="s">
        <v>71</v>
      </c>
      <c r="D1829" t="s">
        <v>83</v>
      </c>
      <c r="E1829">
        <v>0.01</v>
      </c>
    </row>
    <row r="1830" spans="1:5" x14ac:dyDescent="0.25">
      <c r="A1830" s="1">
        <v>41411</v>
      </c>
      <c r="B1830" t="s">
        <v>49</v>
      </c>
      <c r="C1830" t="s">
        <v>71</v>
      </c>
      <c r="D1830" t="s">
        <v>84</v>
      </c>
      <c r="E1830">
        <v>0.02</v>
      </c>
    </row>
    <row r="1831" spans="1:5" x14ac:dyDescent="0.25">
      <c r="A1831" s="1">
        <v>41412</v>
      </c>
      <c r="B1831" t="s">
        <v>52</v>
      </c>
      <c r="C1831" t="s">
        <v>71</v>
      </c>
      <c r="D1831" t="s">
        <v>73</v>
      </c>
      <c r="E1831">
        <v>0.04</v>
      </c>
    </row>
    <row r="1832" spans="1:5" x14ac:dyDescent="0.25">
      <c r="A1832" s="1">
        <v>41412</v>
      </c>
      <c r="B1832" t="s">
        <v>52</v>
      </c>
      <c r="C1832" t="s">
        <v>71</v>
      </c>
      <c r="D1832" t="s">
        <v>74</v>
      </c>
      <c r="E1832">
        <v>0.05</v>
      </c>
    </row>
    <row r="1833" spans="1:5" x14ac:dyDescent="0.25">
      <c r="A1833" s="1">
        <v>41412</v>
      </c>
      <c r="B1833" t="s">
        <v>52</v>
      </c>
      <c r="C1833" t="s">
        <v>71</v>
      </c>
      <c r="D1833" t="s">
        <v>86</v>
      </c>
      <c r="E1833">
        <v>0.05</v>
      </c>
    </row>
    <row r="1834" spans="1:5" x14ac:dyDescent="0.25">
      <c r="A1834" s="1">
        <v>41412</v>
      </c>
      <c r="B1834" t="s">
        <v>52</v>
      </c>
      <c r="C1834" t="s">
        <v>71</v>
      </c>
      <c r="D1834" t="s">
        <v>75</v>
      </c>
      <c r="E1834">
        <v>0.03</v>
      </c>
    </row>
    <row r="1835" spans="1:5" x14ac:dyDescent="0.25">
      <c r="A1835" s="1">
        <v>41412</v>
      </c>
      <c r="B1835" t="s">
        <v>52</v>
      </c>
      <c r="C1835" t="s">
        <v>71</v>
      </c>
      <c r="D1835" t="s">
        <v>76</v>
      </c>
      <c r="E1835">
        <v>0.03</v>
      </c>
    </row>
    <row r="1836" spans="1:5" x14ac:dyDescent="0.25">
      <c r="A1836" s="1">
        <v>41412</v>
      </c>
      <c r="B1836" t="s">
        <v>52</v>
      </c>
      <c r="C1836" t="s">
        <v>71</v>
      </c>
      <c r="D1836" t="s">
        <v>96</v>
      </c>
      <c r="E1836">
        <v>0.02</v>
      </c>
    </row>
    <row r="1837" spans="1:5" x14ac:dyDescent="0.25">
      <c r="A1837" s="1">
        <v>41412</v>
      </c>
      <c r="B1837" t="s">
        <v>52</v>
      </c>
      <c r="C1837" t="s">
        <v>71</v>
      </c>
      <c r="D1837" t="s">
        <v>87</v>
      </c>
      <c r="E1837">
        <v>0.02</v>
      </c>
    </row>
    <row r="1838" spans="1:5" x14ac:dyDescent="0.25">
      <c r="A1838" s="1">
        <v>41412</v>
      </c>
      <c r="B1838" t="s">
        <v>52</v>
      </c>
      <c r="C1838" t="s">
        <v>71</v>
      </c>
      <c r="D1838" t="s">
        <v>79</v>
      </c>
      <c r="E1838">
        <v>0.02</v>
      </c>
    </row>
    <row r="1839" spans="1:5" x14ac:dyDescent="0.25">
      <c r="A1839" s="1">
        <v>41412</v>
      </c>
      <c r="B1839" t="s">
        <v>52</v>
      </c>
      <c r="C1839" t="s">
        <v>71</v>
      </c>
      <c r="D1839" t="s">
        <v>79</v>
      </c>
      <c r="E1839">
        <v>0.01</v>
      </c>
    </row>
    <row r="1840" spans="1:5" x14ac:dyDescent="0.25">
      <c r="A1840" s="1">
        <v>41412</v>
      </c>
      <c r="B1840" t="s">
        <v>52</v>
      </c>
      <c r="C1840" t="s">
        <v>71</v>
      </c>
      <c r="D1840" t="s">
        <v>80</v>
      </c>
      <c r="E1840">
        <v>0</v>
      </c>
    </row>
    <row r="1841" spans="1:5" x14ac:dyDescent="0.25">
      <c r="A1841" s="1">
        <v>41412</v>
      </c>
      <c r="B1841" t="s">
        <v>52</v>
      </c>
      <c r="C1841" t="s">
        <v>71</v>
      </c>
      <c r="D1841" t="s">
        <v>89</v>
      </c>
      <c r="E1841">
        <v>0</v>
      </c>
    </row>
    <row r="1842" spans="1:5" x14ac:dyDescent="0.25">
      <c r="A1842" s="1">
        <v>41412</v>
      </c>
      <c r="B1842" t="s">
        <v>52</v>
      </c>
      <c r="C1842" t="s">
        <v>71</v>
      </c>
      <c r="D1842" t="s">
        <v>89</v>
      </c>
      <c r="E1842">
        <v>0.02</v>
      </c>
    </row>
    <row r="1843" spans="1:5" x14ac:dyDescent="0.25">
      <c r="A1843" s="1">
        <v>41412</v>
      </c>
      <c r="B1843" t="s">
        <v>52</v>
      </c>
      <c r="C1843" t="s">
        <v>71</v>
      </c>
      <c r="D1843" t="s">
        <v>90</v>
      </c>
      <c r="E1843">
        <v>0</v>
      </c>
    </row>
    <row r="1844" spans="1:5" x14ac:dyDescent="0.25">
      <c r="A1844" s="1">
        <v>41412</v>
      </c>
      <c r="B1844" t="s">
        <v>52</v>
      </c>
      <c r="C1844" t="s">
        <v>71</v>
      </c>
      <c r="D1844" t="s">
        <v>90</v>
      </c>
      <c r="E1844">
        <v>0.05</v>
      </c>
    </row>
    <row r="1845" spans="1:5" x14ac:dyDescent="0.25">
      <c r="A1845" s="1">
        <v>41412</v>
      </c>
      <c r="B1845" t="s">
        <v>52</v>
      </c>
      <c r="C1845" t="s">
        <v>71</v>
      </c>
      <c r="D1845" t="s">
        <v>76</v>
      </c>
      <c r="E1845">
        <v>0.05</v>
      </c>
    </row>
    <row r="1846" spans="1:5" x14ac:dyDescent="0.25">
      <c r="A1846" s="1">
        <v>41413</v>
      </c>
      <c r="B1846" t="s">
        <v>53</v>
      </c>
      <c r="C1846" t="s">
        <v>71</v>
      </c>
      <c r="D1846" t="s">
        <v>72</v>
      </c>
      <c r="E1846">
        <v>0.05</v>
      </c>
    </row>
    <row r="1847" spans="1:5" x14ac:dyDescent="0.25">
      <c r="A1847" s="1">
        <v>41413</v>
      </c>
      <c r="B1847" t="s">
        <v>53</v>
      </c>
      <c r="C1847" t="s">
        <v>71</v>
      </c>
      <c r="D1847" t="s">
        <v>72</v>
      </c>
      <c r="E1847">
        <v>0.01</v>
      </c>
    </row>
    <row r="1848" spans="1:5" x14ac:dyDescent="0.25">
      <c r="A1848" s="1">
        <v>41413</v>
      </c>
      <c r="B1848" t="s">
        <v>53</v>
      </c>
      <c r="C1848" t="s">
        <v>71</v>
      </c>
      <c r="D1848" t="s">
        <v>73</v>
      </c>
      <c r="E1848">
        <v>0.01</v>
      </c>
    </row>
    <row r="1849" spans="1:5" x14ac:dyDescent="0.25">
      <c r="A1849" s="1">
        <v>41413</v>
      </c>
      <c r="B1849" t="s">
        <v>53</v>
      </c>
      <c r="C1849" t="s">
        <v>71</v>
      </c>
      <c r="D1849" t="s">
        <v>73</v>
      </c>
      <c r="E1849">
        <v>0.02</v>
      </c>
    </row>
    <row r="1850" spans="1:5" x14ac:dyDescent="0.25">
      <c r="A1850" s="1">
        <v>41413</v>
      </c>
      <c r="B1850" t="s">
        <v>53</v>
      </c>
      <c r="C1850" t="s">
        <v>71</v>
      </c>
      <c r="D1850" t="s">
        <v>87</v>
      </c>
      <c r="E1850">
        <v>0.02</v>
      </c>
    </row>
    <row r="1851" spans="1:5" x14ac:dyDescent="0.25">
      <c r="A1851" s="1">
        <v>41413</v>
      </c>
      <c r="B1851" t="s">
        <v>53</v>
      </c>
      <c r="C1851" t="s">
        <v>71</v>
      </c>
      <c r="D1851" t="s">
        <v>87</v>
      </c>
      <c r="E1851">
        <v>0.06</v>
      </c>
    </row>
    <row r="1852" spans="1:5" x14ac:dyDescent="0.25">
      <c r="A1852" s="1">
        <v>41413</v>
      </c>
      <c r="B1852" t="s">
        <v>53</v>
      </c>
      <c r="C1852" t="s">
        <v>71</v>
      </c>
      <c r="D1852" t="s">
        <v>87</v>
      </c>
      <c r="E1852">
        <v>0.02</v>
      </c>
    </row>
    <row r="1853" spans="1:5" x14ac:dyDescent="0.25">
      <c r="A1853" s="1">
        <v>41413</v>
      </c>
      <c r="B1853" t="s">
        <v>53</v>
      </c>
      <c r="C1853" t="s">
        <v>71</v>
      </c>
      <c r="D1853" t="s">
        <v>88</v>
      </c>
      <c r="E1853">
        <v>0.01</v>
      </c>
    </row>
    <row r="1854" spans="1:5" x14ac:dyDescent="0.25">
      <c r="A1854" s="1">
        <v>41413</v>
      </c>
      <c r="B1854" t="s">
        <v>53</v>
      </c>
      <c r="C1854" t="s">
        <v>71</v>
      </c>
      <c r="D1854" t="s">
        <v>88</v>
      </c>
      <c r="E1854">
        <v>0.02</v>
      </c>
    </row>
    <row r="1855" spans="1:5" x14ac:dyDescent="0.25">
      <c r="A1855" s="1">
        <v>41413</v>
      </c>
      <c r="B1855" t="s">
        <v>53</v>
      </c>
      <c r="C1855" t="s">
        <v>71</v>
      </c>
      <c r="D1855" t="s">
        <v>89</v>
      </c>
      <c r="E1855">
        <v>0.01</v>
      </c>
    </row>
    <row r="1856" spans="1:5" x14ac:dyDescent="0.25">
      <c r="A1856" s="1">
        <v>41413</v>
      </c>
      <c r="B1856" t="s">
        <v>53</v>
      </c>
      <c r="C1856" t="s">
        <v>71</v>
      </c>
      <c r="D1856" t="s">
        <v>89</v>
      </c>
      <c r="E1856">
        <v>0.02</v>
      </c>
    </row>
    <row r="1857" spans="1:5" x14ac:dyDescent="0.25">
      <c r="A1857" s="1">
        <v>41413</v>
      </c>
      <c r="B1857" t="s">
        <v>53</v>
      </c>
      <c r="C1857" t="s">
        <v>71</v>
      </c>
      <c r="D1857" t="s">
        <v>89</v>
      </c>
      <c r="E1857">
        <v>0.02</v>
      </c>
    </row>
    <row r="1858" spans="1:5" x14ac:dyDescent="0.25">
      <c r="A1858" s="1">
        <v>41413</v>
      </c>
      <c r="B1858" t="s">
        <v>53</v>
      </c>
      <c r="C1858" t="s">
        <v>71</v>
      </c>
      <c r="D1858" t="s">
        <v>90</v>
      </c>
      <c r="E1858">
        <v>0.13</v>
      </c>
    </row>
    <row r="1859" spans="1:5" x14ac:dyDescent="0.25">
      <c r="A1859" s="1">
        <v>41413</v>
      </c>
      <c r="B1859" t="s">
        <v>53</v>
      </c>
      <c r="C1859" t="s">
        <v>71</v>
      </c>
      <c r="D1859" t="s">
        <v>90</v>
      </c>
      <c r="E1859">
        <v>0.03</v>
      </c>
    </row>
    <row r="1860" spans="1:5" x14ac:dyDescent="0.25">
      <c r="A1860" s="1">
        <v>41413</v>
      </c>
      <c r="B1860" t="s">
        <v>53</v>
      </c>
      <c r="C1860" t="s">
        <v>71</v>
      </c>
      <c r="D1860" t="s">
        <v>97</v>
      </c>
      <c r="E1860">
        <v>0.03</v>
      </c>
    </row>
    <row r="1861" spans="1:5" x14ac:dyDescent="0.25">
      <c r="A1861" s="1">
        <v>41414</v>
      </c>
      <c r="B1861" t="s">
        <v>58</v>
      </c>
      <c r="C1861" t="s">
        <v>71</v>
      </c>
      <c r="D1861" t="s">
        <v>72</v>
      </c>
      <c r="E1861">
        <v>0.02</v>
      </c>
    </row>
    <row r="1862" spans="1:5" x14ac:dyDescent="0.25">
      <c r="A1862" s="1">
        <v>41414</v>
      </c>
      <c r="B1862" t="s">
        <v>58</v>
      </c>
      <c r="C1862" t="s">
        <v>71</v>
      </c>
      <c r="D1862" t="s">
        <v>73</v>
      </c>
      <c r="E1862">
        <v>0.06</v>
      </c>
    </row>
    <row r="1863" spans="1:5" x14ac:dyDescent="0.25">
      <c r="A1863" s="1">
        <v>41414</v>
      </c>
      <c r="B1863" t="s">
        <v>58</v>
      </c>
      <c r="C1863" t="s">
        <v>71</v>
      </c>
      <c r="D1863" t="s">
        <v>74</v>
      </c>
      <c r="E1863">
        <v>0.05</v>
      </c>
    </row>
    <row r="1864" spans="1:5" x14ac:dyDescent="0.25">
      <c r="A1864" s="1">
        <v>41414</v>
      </c>
      <c r="B1864" t="s">
        <v>58</v>
      </c>
      <c r="C1864" t="s">
        <v>71</v>
      </c>
      <c r="D1864" t="s">
        <v>86</v>
      </c>
      <c r="E1864">
        <v>0.02</v>
      </c>
    </row>
    <row r="1865" spans="1:5" x14ac:dyDescent="0.25">
      <c r="A1865" s="1">
        <v>41414</v>
      </c>
      <c r="B1865" t="s">
        <v>58</v>
      </c>
      <c r="C1865" t="s">
        <v>71</v>
      </c>
      <c r="D1865" t="s">
        <v>75</v>
      </c>
      <c r="E1865">
        <v>0.02</v>
      </c>
    </row>
    <row r="1866" spans="1:5" x14ac:dyDescent="0.25">
      <c r="A1866" s="1">
        <v>41414</v>
      </c>
      <c r="B1866" t="s">
        <v>58</v>
      </c>
      <c r="C1866" t="s">
        <v>71</v>
      </c>
      <c r="D1866" t="s">
        <v>76</v>
      </c>
      <c r="E1866">
        <v>0.01</v>
      </c>
    </row>
    <row r="1867" spans="1:5" x14ac:dyDescent="0.25">
      <c r="A1867" s="1">
        <v>41414</v>
      </c>
      <c r="B1867" t="s">
        <v>58</v>
      </c>
      <c r="C1867" t="s">
        <v>71</v>
      </c>
      <c r="D1867" t="s">
        <v>96</v>
      </c>
      <c r="E1867">
        <v>0.08</v>
      </c>
    </row>
    <row r="1868" spans="1:5" x14ac:dyDescent="0.25">
      <c r="A1868" s="1">
        <v>41414</v>
      </c>
      <c r="B1868" t="s">
        <v>58</v>
      </c>
      <c r="C1868" t="s">
        <v>71</v>
      </c>
      <c r="D1868" t="s">
        <v>80</v>
      </c>
      <c r="E1868">
        <v>0</v>
      </c>
    </row>
    <row r="1869" spans="1:5" x14ac:dyDescent="0.25">
      <c r="A1869" s="1">
        <v>41414</v>
      </c>
      <c r="B1869" t="s">
        <v>58</v>
      </c>
      <c r="C1869" t="s">
        <v>71</v>
      </c>
      <c r="D1869" t="s">
        <v>81</v>
      </c>
      <c r="E1869">
        <v>0</v>
      </c>
    </row>
    <row r="1870" spans="1:5" x14ac:dyDescent="0.25">
      <c r="A1870" s="1">
        <v>41414</v>
      </c>
      <c r="B1870" t="s">
        <v>58</v>
      </c>
      <c r="C1870" t="s">
        <v>71</v>
      </c>
      <c r="D1870" t="s">
        <v>82</v>
      </c>
      <c r="E1870">
        <v>0.02</v>
      </c>
    </row>
    <row r="1871" spans="1:5" x14ac:dyDescent="0.25">
      <c r="A1871" s="1">
        <v>41414</v>
      </c>
      <c r="B1871" t="s">
        <v>58</v>
      </c>
      <c r="C1871" t="s">
        <v>71</v>
      </c>
      <c r="D1871" t="s">
        <v>82</v>
      </c>
      <c r="E1871">
        <v>0.03</v>
      </c>
    </row>
    <row r="1872" spans="1:5" x14ac:dyDescent="0.25">
      <c r="A1872" s="1">
        <v>41414</v>
      </c>
      <c r="B1872" t="s">
        <v>58</v>
      </c>
      <c r="C1872" t="s">
        <v>71</v>
      </c>
      <c r="D1872" t="s">
        <v>82</v>
      </c>
      <c r="E1872">
        <v>0.02</v>
      </c>
    </row>
    <row r="1873" spans="1:5" x14ac:dyDescent="0.25">
      <c r="A1873" s="1">
        <v>41414</v>
      </c>
      <c r="B1873" t="s">
        <v>58</v>
      </c>
      <c r="C1873" t="s">
        <v>71</v>
      </c>
      <c r="D1873" t="s">
        <v>79</v>
      </c>
      <c r="E1873">
        <v>0.03</v>
      </c>
    </row>
    <row r="1874" spans="1:5" x14ac:dyDescent="0.25">
      <c r="A1874" s="1">
        <v>41414</v>
      </c>
      <c r="B1874" t="s">
        <v>58</v>
      </c>
      <c r="C1874" t="s">
        <v>71</v>
      </c>
      <c r="D1874" t="s">
        <v>76</v>
      </c>
      <c r="E1874">
        <v>0.03</v>
      </c>
    </row>
    <row r="1875" spans="1:5" x14ac:dyDescent="0.25">
      <c r="A1875" s="1">
        <v>41414</v>
      </c>
      <c r="B1875" t="s">
        <v>58</v>
      </c>
      <c r="C1875" t="s">
        <v>71</v>
      </c>
      <c r="D1875" t="s">
        <v>76</v>
      </c>
      <c r="E1875">
        <v>0.08</v>
      </c>
    </row>
    <row r="1876" spans="1:5" x14ac:dyDescent="0.25">
      <c r="A1876" s="1">
        <v>41415</v>
      </c>
      <c r="B1876" t="s">
        <v>59</v>
      </c>
      <c r="C1876" t="s">
        <v>71</v>
      </c>
      <c r="D1876" t="s">
        <v>72</v>
      </c>
      <c r="E1876">
        <v>0.02</v>
      </c>
    </row>
    <row r="1877" spans="1:5" x14ac:dyDescent="0.25">
      <c r="A1877" s="1">
        <v>41415</v>
      </c>
      <c r="B1877" t="s">
        <v>59</v>
      </c>
      <c r="C1877" t="s">
        <v>71</v>
      </c>
      <c r="D1877" t="s">
        <v>72</v>
      </c>
      <c r="E1877">
        <v>0.04</v>
      </c>
    </row>
    <row r="1878" spans="1:5" x14ac:dyDescent="0.25">
      <c r="A1878" s="1">
        <v>41415</v>
      </c>
      <c r="B1878" t="s">
        <v>59</v>
      </c>
      <c r="C1878" t="s">
        <v>71</v>
      </c>
      <c r="D1878" t="s">
        <v>73</v>
      </c>
      <c r="E1878">
        <v>0</v>
      </c>
    </row>
    <row r="1879" spans="1:5" x14ac:dyDescent="0.25">
      <c r="A1879" s="1">
        <v>41415</v>
      </c>
      <c r="B1879" t="s">
        <v>59</v>
      </c>
      <c r="C1879" t="s">
        <v>71</v>
      </c>
      <c r="D1879" t="s">
        <v>73</v>
      </c>
      <c r="E1879">
        <v>0.02</v>
      </c>
    </row>
    <row r="1880" spans="1:5" x14ac:dyDescent="0.25">
      <c r="A1880" s="1">
        <v>41415</v>
      </c>
      <c r="B1880" t="s">
        <v>59</v>
      </c>
      <c r="C1880" t="s">
        <v>71</v>
      </c>
      <c r="D1880" t="s">
        <v>74</v>
      </c>
      <c r="E1880">
        <v>0.02</v>
      </c>
    </row>
    <row r="1881" spans="1:5" x14ac:dyDescent="0.25">
      <c r="A1881" s="1">
        <v>41415</v>
      </c>
      <c r="B1881" t="s">
        <v>59</v>
      </c>
      <c r="C1881" t="s">
        <v>71</v>
      </c>
      <c r="D1881" t="s">
        <v>75</v>
      </c>
      <c r="E1881">
        <v>0.03</v>
      </c>
    </row>
    <row r="1882" spans="1:5" x14ac:dyDescent="0.25">
      <c r="A1882" s="1">
        <v>41415</v>
      </c>
      <c r="B1882" t="s">
        <v>59</v>
      </c>
      <c r="C1882" t="s">
        <v>71</v>
      </c>
      <c r="D1882" t="s">
        <v>76</v>
      </c>
      <c r="E1882">
        <v>0.04</v>
      </c>
    </row>
    <row r="1883" spans="1:5" x14ac:dyDescent="0.25">
      <c r="A1883" s="1">
        <v>41415</v>
      </c>
      <c r="B1883" t="s">
        <v>59</v>
      </c>
      <c r="C1883" t="s">
        <v>71</v>
      </c>
      <c r="D1883" t="s">
        <v>76</v>
      </c>
      <c r="E1883">
        <v>0.01</v>
      </c>
    </row>
    <row r="1884" spans="1:5" x14ac:dyDescent="0.25">
      <c r="A1884" s="1">
        <v>41415</v>
      </c>
      <c r="B1884" t="s">
        <v>59</v>
      </c>
      <c r="C1884" t="s">
        <v>71</v>
      </c>
      <c r="D1884" t="s">
        <v>80</v>
      </c>
      <c r="E1884">
        <v>0.05</v>
      </c>
    </row>
    <row r="1885" spans="1:5" x14ac:dyDescent="0.25">
      <c r="A1885" s="1">
        <v>41415</v>
      </c>
      <c r="B1885" t="s">
        <v>59</v>
      </c>
      <c r="C1885" t="s">
        <v>71</v>
      </c>
      <c r="D1885" t="s">
        <v>80</v>
      </c>
      <c r="E1885">
        <v>0.03</v>
      </c>
    </row>
    <row r="1886" spans="1:5" x14ac:dyDescent="0.25">
      <c r="A1886" s="1">
        <v>41415</v>
      </c>
      <c r="B1886" t="s">
        <v>59</v>
      </c>
      <c r="C1886" t="s">
        <v>71</v>
      </c>
      <c r="D1886" t="s">
        <v>81</v>
      </c>
      <c r="E1886">
        <v>0.08</v>
      </c>
    </row>
    <row r="1887" spans="1:5" x14ac:dyDescent="0.25">
      <c r="A1887" s="1">
        <v>41415</v>
      </c>
      <c r="B1887" t="s">
        <v>59</v>
      </c>
      <c r="C1887" t="s">
        <v>71</v>
      </c>
      <c r="D1887" t="s">
        <v>82</v>
      </c>
      <c r="E1887">
        <v>0.04</v>
      </c>
    </row>
    <row r="1888" spans="1:5" x14ac:dyDescent="0.25">
      <c r="A1888" s="1">
        <v>41415</v>
      </c>
      <c r="B1888" t="s">
        <v>59</v>
      </c>
      <c r="C1888" t="s">
        <v>71</v>
      </c>
      <c r="D1888" t="s">
        <v>83</v>
      </c>
      <c r="E1888">
        <v>0.04</v>
      </c>
    </row>
    <row r="1889" spans="1:5" x14ac:dyDescent="0.25">
      <c r="A1889" s="1">
        <v>41415</v>
      </c>
      <c r="B1889" t="s">
        <v>59</v>
      </c>
      <c r="C1889" t="s">
        <v>71</v>
      </c>
      <c r="D1889" t="s">
        <v>83</v>
      </c>
      <c r="E1889">
        <v>0.02</v>
      </c>
    </row>
    <row r="1890" spans="1:5" x14ac:dyDescent="0.25">
      <c r="A1890" s="1">
        <v>41415</v>
      </c>
      <c r="B1890" t="s">
        <v>59</v>
      </c>
      <c r="C1890" t="s">
        <v>71</v>
      </c>
      <c r="D1890" t="s">
        <v>84</v>
      </c>
      <c r="E1890">
        <v>0.02</v>
      </c>
    </row>
    <row r="1891" spans="1:5" x14ac:dyDescent="0.25">
      <c r="A1891" s="1">
        <v>41416</v>
      </c>
      <c r="B1891" t="s">
        <v>30</v>
      </c>
      <c r="C1891" t="s">
        <v>71</v>
      </c>
      <c r="D1891" t="s">
        <v>72</v>
      </c>
      <c r="E1891">
        <v>0.02</v>
      </c>
    </row>
    <row r="1892" spans="1:5" x14ac:dyDescent="0.25">
      <c r="A1892" s="1">
        <v>41416</v>
      </c>
      <c r="B1892" t="s">
        <v>30</v>
      </c>
      <c r="C1892" t="s">
        <v>71</v>
      </c>
      <c r="D1892" t="s">
        <v>72</v>
      </c>
      <c r="E1892">
        <v>0.01</v>
      </c>
    </row>
    <row r="1893" spans="1:5" x14ac:dyDescent="0.25">
      <c r="A1893" s="1">
        <v>41416</v>
      </c>
      <c r="B1893" t="s">
        <v>30</v>
      </c>
      <c r="C1893" t="s">
        <v>71</v>
      </c>
      <c r="D1893" t="s">
        <v>75</v>
      </c>
      <c r="E1893">
        <v>0.02</v>
      </c>
    </row>
    <row r="1894" spans="1:5" x14ac:dyDescent="0.25">
      <c r="A1894" s="1">
        <v>41416</v>
      </c>
      <c r="B1894" t="s">
        <v>30</v>
      </c>
      <c r="C1894" t="s">
        <v>71</v>
      </c>
      <c r="D1894" t="s">
        <v>76</v>
      </c>
      <c r="E1894">
        <v>0.04</v>
      </c>
    </row>
    <row r="1895" spans="1:5" x14ac:dyDescent="0.25">
      <c r="A1895" s="1">
        <v>41416</v>
      </c>
      <c r="B1895" t="s">
        <v>30</v>
      </c>
      <c r="C1895" t="s">
        <v>71</v>
      </c>
      <c r="D1895" t="s">
        <v>77</v>
      </c>
      <c r="E1895">
        <v>0</v>
      </c>
    </row>
    <row r="1896" spans="1:5" x14ac:dyDescent="0.25">
      <c r="A1896" s="1">
        <v>41416</v>
      </c>
      <c r="B1896" t="s">
        <v>30</v>
      </c>
      <c r="C1896" t="s">
        <v>71</v>
      </c>
      <c r="D1896" t="s">
        <v>77</v>
      </c>
      <c r="E1896">
        <v>0.04</v>
      </c>
    </row>
    <row r="1897" spans="1:5" x14ac:dyDescent="0.25">
      <c r="A1897" s="1">
        <v>41416</v>
      </c>
      <c r="B1897" t="s">
        <v>30</v>
      </c>
      <c r="C1897" t="s">
        <v>71</v>
      </c>
      <c r="D1897" t="s">
        <v>79</v>
      </c>
      <c r="E1897">
        <v>0.02</v>
      </c>
    </row>
    <row r="1898" spans="1:5" x14ac:dyDescent="0.25">
      <c r="A1898" s="1">
        <v>41416</v>
      </c>
      <c r="B1898" t="s">
        <v>30</v>
      </c>
      <c r="C1898" t="s">
        <v>71</v>
      </c>
      <c r="D1898" t="s">
        <v>80</v>
      </c>
      <c r="E1898">
        <v>0.02</v>
      </c>
    </row>
    <row r="1899" spans="1:5" x14ac:dyDescent="0.25">
      <c r="A1899" s="1">
        <v>41416</v>
      </c>
      <c r="B1899" t="s">
        <v>30</v>
      </c>
      <c r="C1899" t="s">
        <v>71</v>
      </c>
      <c r="D1899" t="s">
        <v>80</v>
      </c>
      <c r="E1899">
        <v>0.02</v>
      </c>
    </row>
    <row r="1900" spans="1:5" x14ac:dyDescent="0.25">
      <c r="A1900" s="1">
        <v>41416</v>
      </c>
      <c r="B1900" t="s">
        <v>30</v>
      </c>
      <c r="C1900" t="s">
        <v>71</v>
      </c>
      <c r="D1900" t="s">
        <v>80</v>
      </c>
      <c r="E1900">
        <v>0</v>
      </c>
    </row>
    <row r="1901" spans="1:5" x14ac:dyDescent="0.25">
      <c r="A1901" s="1">
        <v>41416</v>
      </c>
      <c r="B1901" t="s">
        <v>30</v>
      </c>
      <c r="C1901" t="s">
        <v>71</v>
      </c>
      <c r="D1901" t="s">
        <v>81</v>
      </c>
      <c r="E1901">
        <v>7.0000000000000007E-2</v>
      </c>
    </row>
    <row r="1902" spans="1:5" x14ac:dyDescent="0.25">
      <c r="A1902" s="1">
        <v>41416</v>
      </c>
      <c r="B1902" t="s">
        <v>30</v>
      </c>
      <c r="C1902" t="s">
        <v>71</v>
      </c>
      <c r="D1902" t="s">
        <v>81</v>
      </c>
      <c r="E1902">
        <v>0.04</v>
      </c>
    </row>
    <row r="1903" spans="1:5" x14ac:dyDescent="0.25">
      <c r="A1903" s="1">
        <v>41416</v>
      </c>
      <c r="B1903" t="s">
        <v>30</v>
      </c>
      <c r="C1903" t="s">
        <v>71</v>
      </c>
      <c r="D1903" t="s">
        <v>82</v>
      </c>
      <c r="E1903">
        <v>0</v>
      </c>
    </row>
    <row r="1904" spans="1:5" x14ac:dyDescent="0.25">
      <c r="A1904" s="1">
        <v>41416</v>
      </c>
      <c r="B1904" t="s">
        <v>30</v>
      </c>
      <c r="C1904" t="s">
        <v>71</v>
      </c>
      <c r="D1904" t="s">
        <v>83</v>
      </c>
      <c r="E1904">
        <v>0.02</v>
      </c>
    </row>
    <row r="1905" spans="1:5" x14ac:dyDescent="0.25">
      <c r="A1905" s="1">
        <v>41416</v>
      </c>
      <c r="B1905" t="s">
        <v>30</v>
      </c>
      <c r="C1905" t="s">
        <v>71</v>
      </c>
      <c r="D1905" t="s">
        <v>83</v>
      </c>
      <c r="E1905">
        <v>0.01</v>
      </c>
    </row>
    <row r="1906" spans="1:5" x14ac:dyDescent="0.25">
      <c r="A1906" s="1">
        <v>41416</v>
      </c>
      <c r="B1906" t="s">
        <v>30</v>
      </c>
      <c r="C1906" t="s">
        <v>71</v>
      </c>
      <c r="D1906" t="s">
        <v>84</v>
      </c>
      <c r="E1906">
        <v>0.01</v>
      </c>
    </row>
    <row r="1907" spans="1:5" x14ac:dyDescent="0.25">
      <c r="A1907" s="1">
        <v>41417</v>
      </c>
      <c r="B1907" t="s">
        <v>46</v>
      </c>
      <c r="C1907" t="s">
        <v>71</v>
      </c>
      <c r="D1907" t="s">
        <v>72</v>
      </c>
      <c r="E1907">
        <v>0.04</v>
      </c>
    </row>
    <row r="1908" spans="1:5" x14ac:dyDescent="0.25">
      <c r="A1908" s="1">
        <v>41417</v>
      </c>
      <c r="B1908" t="s">
        <v>46</v>
      </c>
      <c r="C1908" t="s">
        <v>71</v>
      </c>
      <c r="D1908" t="s">
        <v>72</v>
      </c>
      <c r="E1908">
        <v>7.0000000000000007E-2</v>
      </c>
    </row>
    <row r="1909" spans="1:5" x14ac:dyDescent="0.25">
      <c r="A1909" s="1">
        <v>41417</v>
      </c>
      <c r="B1909" t="s">
        <v>46</v>
      </c>
      <c r="C1909" t="s">
        <v>71</v>
      </c>
      <c r="D1909" t="s">
        <v>73</v>
      </c>
      <c r="E1909">
        <v>0.05</v>
      </c>
    </row>
    <row r="1910" spans="1:5" x14ac:dyDescent="0.25">
      <c r="A1910" s="1">
        <v>41417</v>
      </c>
      <c r="B1910" t="s">
        <v>46</v>
      </c>
      <c r="C1910" t="s">
        <v>71</v>
      </c>
      <c r="D1910" t="s">
        <v>75</v>
      </c>
      <c r="E1910">
        <v>0.02</v>
      </c>
    </row>
    <row r="1911" spans="1:5" x14ac:dyDescent="0.25">
      <c r="A1911" s="1">
        <v>41417</v>
      </c>
      <c r="B1911" t="s">
        <v>46</v>
      </c>
      <c r="C1911" t="s">
        <v>71</v>
      </c>
      <c r="D1911" t="s">
        <v>76</v>
      </c>
      <c r="E1911">
        <v>0.02</v>
      </c>
    </row>
    <row r="1912" spans="1:5" x14ac:dyDescent="0.25">
      <c r="A1912" s="1">
        <v>41417</v>
      </c>
      <c r="B1912" t="s">
        <v>46</v>
      </c>
      <c r="C1912" t="s">
        <v>71</v>
      </c>
      <c r="D1912" t="s">
        <v>96</v>
      </c>
      <c r="E1912">
        <v>0</v>
      </c>
    </row>
    <row r="1913" spans="1:5" x14ac:dyDescent="0.25">
      <c r="A1913" s="1">
        <v>41417</v>
      </c>
      <c r="B1913" t="s">
        <v>46</v>
      </c>
      <c r="C1913" t="s">
        <v>71</v>
      </c>
      <c r="D1913" t="s">
        <v>96</v>
      </c>
      <c r="E1913">
        <v>0.06</v>
      </c>
    </row>
    <row r="1914" spans="1:5" x14ac:dyDescent="0.25">
      <c r="A1914" s="1">
        <v>41417</v>
      </c>
      <c r="B1914" t="s">
        <v>46</v>
      </c>
      <c r="C1914" t="s">
        <v>71</v>
      </c>
      <c r="D1914" t="s">
        <v>79</v>
      </c>
      <c r="E1914">
        <v>0</v>
      </c>
    </row>
    <row r="1915" spans="1:5" x14ac:dyDescent="0.25">
      <c r="A1915" s="1">
        <v>41417</v>
      </c>
      <c r="B1915" t="s">
        <v>46</v>
      </c>
      <c r="C1915" t="s">
        <v>71</v>
      </c>
      <c r="D1915" t="s">
        <v>80</v>
      </c>
      <c r="E1915">
        <v>0.08</v>
      </c>
    </row>
    <row r="1916" spans="1:5" x14ac:dyDescent="0.25">
      <c r="A1916" s="1">
        <v>41417</v>
      </c>
      <c r="B1916" t="s">
        <v>46</v>
      </c>
      <c r="C1916" t="s">
        <v>71</v>
      </c>
      <c r="D1916" t="s">
        <v>80</v>
      </c>
      <c r="E1916">
        <v>0.02</v>
      </c>
    </row>
    <row r="1917" spans="1:5" x14ac:dyDescent="0.25">
      <c r="A1917" s="1">
        <v>41417</v>
      </c>
      <c r="B1917" t="s">
        <v>46</v>
      </c>
      <c r="C1917" t="s">
        <v>71</v>
      </c>
      <c r="D1917" t="s">
        <v>80</v>
      </c>
      <c r="E1917">
        <v>0.08</v>
      </c>
    </row>
    <row r="1918" spans="1:5" x14ac:dyDescent="0.25">
      <c r="A1918" s="1">
        <v>41417</v>
      </c>
      <c r="B1918" t="s">
        <v>46</v>
      </c>
      <c r="C1918" t="s">
        <v>71</v>
      </c>
      <c r="D1918" t="s">
        <v>80</v>
      </c>
      <c r="E1918">
        <v>0.04</v>
      </c>
    </row>
    <row r="1919" spans="1:5" x14ac:dyDescent="0.25">
      <c r="A1919" s="1">
        <v>41417</v>
      </c>
      <c r="B1919" t="s">
        <v>46</v>
      </c>
      <c r="C1919" t="s">
        <v>71</v>
      </c>
      <c r="D1919" t="s">
        <v>82</v>
      </c>
      <c r="E1919">
        <v>0.05</v>
      </c>
    </row>
    <row r="1920" spans="1:5" x14ac:dyDescent="0.25">
      <c r="A1920" s="1">
        <v>41417</v>
      </c>
      <c r="B1920" t="s">
        <v>46</v>
      </c>
      <c r="C1920" t="s">
        <v>71</v>
      </c>
      <c r="D1920" t="s">
        <v>83</v>
      </c>
      <c r="E1920">
        <v>0.01</v>
      </c>
    </row>
    <row r="1921" spans="1:5" x14ac:dyDescent="0.25">
      <c r="A1921" s="1">
        <v>41417</v>
      </c>
      <c r="B1921" t="s">
        <v>46</v>
      </c>
      <c r="C1921" t="s">
        <v>71</v>
      </c>
      <c r="D1921" t="s">
        <v>84</v>
      </c>
      <c r="E1921">
        <v>0</v>
      </c>
    </row>
    <row r="1922" spans="1:5" x14ac:dyDescent="0.25">
      <c r="A1922" s="1">
        <v>41417</v>
      </c>
      <c r="B1922" t="s">
        <v>46</v>
      </c>
      <c r="C1922" t="s">
        <v>71</v>
      </c>
      <c r="D1922" t="s">
        <v>85</v>
      </c>
      <c r="E1922">
        <v>0.01</v>
      </c>
    </row>
    <row r="1923" spans="1:5" x14ac:dyDescent="0.25">
      <c r="A1923" s="1">
        <v>41418</v>
      </c>
      <c r="B1923" t="s">
        <v>49</v>
      </c>
      <c r="C1923" t="s">
        <v>71</v>
      </c>
      <c r="D1923" t="s">
        <v>72</v>
      </c>
      <c r="E1923">
        <v>0.04</v>
      </c>
    </row>
    <row r="1924" spans="1:5" x14ac:dyDescent="0.25">
      <c r="A1924" s="1">
        <v>41418</v>
      </c>
      <c r="B1924" t="s">
        <v>49</v>
      </c>
      <c r="C1924" t="s">
        <v>71</v>
      </c>
      <c r="D1924" t="s">
        <v>72</v>
      </c>
      <c r="E1924">
        <v>0</v>
      </c>
    </row>
    <row r="1925" spans="1:5" x14ac:dyDescent="0.25">
      <c r="A1925" s="1">
        <v>41418</v>
      </c>
      <c r="B1925" t="s">
        <v>49</v>
      </c>
      <c r="C1925" t="s">
        <v>71</v>
      </c>
      <c r="D1925" t="s">
        <v>73</v>
      </c>
      <c r="E1925">
        <v>0.04</v>
      </c>
    </row>
    <row r="1926" spans="1:5" x14ac:dyDescent="0.25">
      <c r="A1926" s="1">
        <v>41418</v>
      </c>
      <c r="B1926" t="s">
        <v>49</v>
      </c>
      <c r="C1926" t="s">
        <v>71</v>
      </c>
      <c r="D1926" t="s">
        <v>75</v>
      </c>
      <c r="E1926">
        <v>0.02</v>
      </c>
    </row>
    <row r="1927" spans="1:5" x14ac:dyDescent="0.25">
      <c r="A1927" s="1">
        <v>41418</v>
      </c>
      <c r="B1927" t="s">
        <v>49</v>
      </c>
      <c r="C1927" t="s">
        <v>71</v>
      </c>
      <c r="D1927" t="s">
        <v>76</v>
      </c>
      <c r="E1927">
        <v>0.08</v>
      </c>
    </row>
    <row r="1928" spans="1:5" x14ac:dyDescent="0.25">
      <c r="A1928" s="1">
        <v>41418</v>
      </c>
      <c r="B1928" t="s">
        <v>49</v>
      </c>
      <c r="C1928" t="s">
        <v>71</v>
      </c>
      <c r="D1928" t="s">
        <v>94</v>
      </c>
      <c r="E1928">
        <v>0.06</v>
      </c>
    </row>
    <row r="1929" spans="1:5" x14ac:dyDescent="0.25">
      <c r="A1929" s="1">
        <v>41418</v>
      </c>
      <c r="B1929" t="s">
        <v>49</v>
      </c>
      <c r="C1929" t="s">
        <v>71</v>
      </c>
      <c r="D1929" t="s">
        <v>94</v>
      </c>
      <c r="E1929">
        <v>0.02</v>
      </c>
    </row>
    <row r="1930" spans="1:5" x14ac:dyDescent="0.25">
      <c r="A1930" s="1">
        <v>41418</v>
      </c>
      <c r="B1930" t="s">
        <v>49</v>
      </c>
      <c r="C1930" t="s">
        <v>71</v>
      </c>
      <c r="D1930" t="s">
        <v>78</v>
      </c>
      <c r="E1930">
        <v>0.03</v>
      </c>
    </row>
    <row r="1931" spans="1:5" x14ac:dyDescent="0.25">
      <c r="A1931" s="1">
        <v>41418</v>
      </c>
      <c r="B1931" t="s">
        <v>49</v>
      </c>
      <c r="C1931" t="s">
        <v>71</v>
      </c>
      <c r="D1931" t="s">
        <v>79</v>
      </c>
      <c r="E1931">
        <v>0.02</v>
      </c>
    </row>
    <row r="1932" spans="1:5" x14ac:dyDescent="0.25">
      <c r="A1932" s="1">
        <v>41418</v>
      </c>
      <c r="B1932" t="s">
        <v>49</v>
      </c>
      <c r="C1932" t="s">
        <v>71</v>
      </c>
      <c r="D1932" t="s">
        <v>79</v>
      </c>
      <c r="E1932">
        <v>0.01</v>
      </c>
    </row>
    <row r="1933" spans="1:5" x14ac:dyDescent="0.25">
      <c r="A1933" s="1">
        <v>41418</v>
      </c>
      <c r="B1933" t="s">
        <v>49</v>
      </c>
      <c r="C1933" t="s">
        <v>71</v>
      </c>
      <c r="D1933" t="s">
        <v>80</v>
      </c>
      <c r="E1933">
        <v>0.06</v>
      </c>
    </row>
    <row r="1934" spans="1:5" x14ac:dyDescent="0.25">
      <c r="A1934" s="1">
        <v>41418</v>
      </c>
      <c r="B1934" t="s">
        <v>49</v>
      </c>
      <c r="C1934" t="s">
        <v>71</v>
      </c>
      <c r="D1934" t="s">
        <v>81</v>
      </c>
      <c r="E1934">
        <v>0.04</v>
      </c>
    </row>
    <row r="1935" spans="1:5" x14ac:dyDescent="0.25">
      <c r="A1935" s="1">
        <v>41418</v>
      </c>
      <c r="B1935" t="s">
        <v>49</v>
      </c>
      <c r="C1935" t="s">
        <v>71</v>
      </c>
      <c r="D1935" t="s">
        <v>82</v>
      </c>
      <c r="E1935">
        <v>0.09</v>
      </c>
    </row>
    <row r="1936" spans="1:5" x14ac:dyDescent="0.25">
      <c r="A1936" s="1">
        <v>41418</v>
      </c>
      <c r="B1936" t="s">
        <v>49</v>
      </c>
      <c r="C1936" t="s">
        <v>71</v>
      </c>
      <c r="D1936" t="s">
        <v>83</v>
      </c>
      <c r="E1936">
        <v>0.02</v>
      </c>
    </row>
    <row r="1937" spans="1:5" x14ac:dyDescent="0.25">
      <c r="A1937" s="1">
        <v>41418</v>
      </c>
      <c r="B1937" t="s">
        <v>49</v>
      </c>
      <c r="C1937" t="s">
        <v>71</v>
      </c>
      <c r="D1937" t="s">
        <v>98</v>
      </c>
      <c r="E1937">
        <v>0.02</v>
      </c>
    </row>
    <row r="1938" spans="1:5" x14ac:dyDescent="0.25">
      <c r="A1938" s="1">
        <v>41418</v>
      </c>
      <c r="B1938" t="s">
        <v>49</v>
      </c>
      <c r="C1938" t="s">
        <v>71</v>
      </c>
      <c r="D1938" t="s">
        <v>98</v>
      </c>
      <c r="E1938">
        <v>0.01</v>
      </c>
    </row>
    <row r="1939" spans="1:5" x14ac:dyDescent="0.25">
      <c r="A1939" s="1">
        <v>41419</v>
      </c>
      <c r="B1939" t="s">
        <v>52</v>
      </c>
      <c r="C1939" t="s">
        <v>71</v>
      </c>
      <c r="D1939" t="s">
        <v>72</v>
      </c>
      <c r="E1939">
        <v>0.06</v>
      </c>
    </row>
    <row r="1940" spans="1:5" x14ac:dyDescent="0.25">
      <c r="A1940" s="1">
        <v>41419</v>
      </c>
      <c r="B1940" t="s">
        <v>52</v>
      </c>
      <c r="C1940" t="s">
        <v>71</v>
      </c>
      <c r="D1940" t="s">
        <v>73</v>
      </c>
      <c r="E1940">
        <v>0.05</v>
      </c>
    </row>
    <row r="1941" spans="1:5" x14ac:dyDescent="0.25">
      <c r="A1941" s="1">
        <v>41419</v>
      </c>
      <c r="B1941" t="s">
        <v>52</v>
      </c>
      <c r="C1941" t="s">
        <v>71</v>
      </c>
      <c r="D1941" t="s">
        <v>73</v>
      </c>
      <c r="E1941">
        <v>0.06</v>
      </c>
    </row>
    <row r="1942" spans="1:5" x14ac:dyDescent="0.25">
      <c r="A1942" s="1">
        <v>41419</v>
      </c>
      <c r="B1942" t="s">
        <v>52</v>
      </c>
      <c r="C1942" t="s">
        <v>71</v>
      </c>
      <c r="D1942" t="s">
        <v>74</v>
      </c>
      <c r="E1942">
        <v>0.04</v>
      </c>
    </row>
    <row r="1943" spans="1:5" x14ac:dyDescent="0.25">
      <c r="A1943" s="1">
        <v>41419</v>
      </c>
      <c r="B1943" t="s">
        <v>52</v>
      </c>
      <c r="C1943" t="s">
        <v>71</v>
      </c>
      <c r="D1943" t="s">
        <v>86</v>
      </c>
      <c r="E1943">
        <v>0.01</v>
      </c>
    </row>
    <row r="1944" spans="1:5" x14ac:dyDescent="0.25">
      <c r="A1944" s="1">
        <v>41419</v>
      </c>
      <c r="B1944" t="s">
        <v>52</v>
      </c>
      <c r="C1944" t="s">
        <v>71</v>
      </c>
      <c r="D1944" t="s">
        <v>86</v>
      </c>
      <c r="E1944">
        <v>0.01</v>
      </c>
    </row>
    <row r="1945" spans="1:5" x14ac:dyDescent="0.25">
      <c r="A1945" s="1">
        <v>41419</v>
      </c>
      <c r="B1945" t="s">
        <v>52</v>
      </c>
      <c r="C1945" t="s">
        <v>71</v>
      </c>
      <c r="D1945" t="s">
        <v>75</v>
      </c>
      <c r="E1945">
        <v>0.01</v>
      </c>
    </row>
    <row r="1946" spans="1:5" x14ac:dyDescent="0.25">
      <c r="A1946" s="1">
        <v>41419</v>
      </c>
      <c r="B1946" t="s">
        <v>52</v>
      </c>
      <c r="C1946" t="s">
        <v>71</v>
      </c>
      <c r="D1946" t="s">
        <v>75</v>
      </c>
      <c r="E1946">
        <v>0.02</v>
      </c>
    </row>
    <row r="1947" spans="1:5" x14ac:dyDescent="0.25">
      <c r="A1947" s="1">
        <v>41419</v>
      </c>
      <c r="B1947" t="s">
        <v>52</v>
      </c>
      <c r="C1947" t="s">
        <v>71</v>
      </c>
      <c r="D1947" t="s">
        <v>76</v>
      </c>
      <c r="E1947">
        <v>0.02</v>
      </c>
    </row>
    <row r="1948" spans="1:5" x14ac:dyDescent="0.25">
      <c r="A1948" s="1">
        <v>41419</v>
      </c>
      <c r="B1948" t="s">
        <v>52</v>
      </c>
      <c r="C1948" t="s">
        <v>71</v>
      </c>
      <c r="D1948" t="s">
        <v>79</v>
      </c>
      <c r="E1948">
        <v>0.03</v>
      </c>
    </row>
    <row r="1949" spans="1:5" x14ac:dyDescent="0.25">
      <c r="A1949" s="1">
        <v>41419</v>
      </c>
      <c r="B1949" t="s">
        <v>52</v>
      </c>
      <c r="C1949" t="s">
        <v>71</v>
      </c>
      <c r="D1949" t="s">
        <v>80</v>
      </c>
      <c r="E1949">
        <v>0.01</v>
      </c>
    </row>
    <row r="1950" spans="1:5" x14ac:dyDescent="0.25">
      <c r="A1950" s="1">
        <v>41419</v>
      </c>
      <c r="B1950" t="s">
        <v>52</v>
      </c>
      <c r="C1950" t="s">
        <v>71</v>
      </c>
      <c r="D1950" t="s">
        <v>88</v>
      </c>
      <c r="E1950">
        <v>0.03</v>
      </c>
    </row>
    <row r="1951" spans="1:5" x14ac:dyDescent="0.25">
      <c r="A1951" s="1">
        <v>41419</v>
      </c>
      <c r="B1951" t="s">
        <v>52</v>
      </c>
      <c r="C1951" t="s">
        <v>71</v>
      </c>
      <c r="D1951" t="s">
        <v>89</v>
      </c>
      <c r="E1951">
        <v>0.05</v>
      </c>
    </row>
    <row r="1952" spans="1:5" x14ac:dyDescent="0.25">
      <c r="A1952" s="1">
        <v>41419</v>
      </c>
      <c r="B1952" t="s">
        <v>52</v>
      </c>
      <c r="C1952" t="s">
        <v>71</v>
      </c>
      <c r="D1952" t="s">
        <v>90</v>
      </c>
      <c r="E1952">
        <v>0.01</v>
      </c>
    </row>
    <row r="1953" spans="1:5" x14ac:dyDescent="0.25">
      <c r="A1953" s="1">
        <v>41419</v>
      </c>
      <c r="B1953" t="s">
        <v>52</v>
      </c>
      <c r="C1953" t="s">
        <v>71</v>
      </c>
      <c r="D1953" t="s">
        <v>76</v>
      </c>
      <c r="E1953">
        <v>0.03</v>
      </c>
    </row>
    <row r="1954" spans="1:5" x14ac:dyDescent="0.25">
      <c r="A1954" s="1">
        <v>41419</v>
      </c>
      <c r="B1954" t="s">
        <v>52</v>
      </c>
      <c r="C1954" t="s">
        <v>71</v>
      </c>
      <c r="D1954" t="s">
        <v>76</v>
      </c>
      <c r="E1954">
        <v>0.03</v>
      </c>
    </row>
    <row r="1955" spans="1:5" x14ac:dyDescent="0.25">
      <c r="A1955" s="1">
        <v>41420</v>
      </c>
      <c r="B1955" t="s">
        <v>53</v>
      </c>
      <c r="C1955" t="s">
        <v>71</v>
      </c>
      <c r="D1955" t="s">
        <v>72</v>
      </c>
      <c r="E1955">
        <v>0</v>
      </c>
    </row>
    <row r="1956" spans="1:5" x14ac:dyDescent="0.25">
      <c r="A1956" s="1">
        <v>41420</v>
      </c>
      <c r="B1956" t="s">
        <v>53</v>
      </c>
      <c r="C1956" t="s">
        <v>71</v>
      </c>
      <c r="D1956" t="s">
        <v>72</v>
      </c>
      <c r="E1956">
        <v>0.02</v>
      </c>
    </row>
    <row r="1957" spans="1:5" x14ac:dyDescent="0.25">
      <c r="A1957" s="1">
        <v>41420</v>
      </c>
      <c r="B1957" t="s">
        <v>53</v>
      </c>
      <c r="C1957" t="s">
        <v>71</v>
      </c>
      <c r="D1957" t="s">
        <v>73</v>
      </c>
      <c r="E1957">
        <v>0.01</v>
      </c>
    </row>
    <row r="1958" spans="1:5" x14ac:dyDescent="0.25">
      <c r="A1958" s="1">
        <v>41420</v>
      </c>
      <c r="B1958" t="s">
        <v>53</v>
      </c>
      <c r="C1958" t="s">
        <v>71</v>
      </c>
      <c r="D1958" t="s">
        <v>73</v>
      </c>
      <c r="E1958">
        <v>0</v>
      </c>
    </row>
    <row r="1959" spans="1:5" x14ac:dyDescent="0.25">
      <c r="A1959" s="1">
        <v>41420</v>
      </c>
      <c r="B1959" t="s">
        <v>53</v>
      </c>
      <c r="C1959" t="s">
        <v>71</v>
      </c>
      <c r="D1959" t="s">
        <v>85</v>
      </c>
      <c r="E1959">
        <v>0.03</v>
      </c>
    </row>
    <row r="1960" spans="1:5" x14ac:dyDescent="0.25">
      <c r="A1960" s="1">
        <v>41420</v>
      </c>
      <c r="B1960" t="s">
        <v>53</v>
      </c>
      <c r="C1960" t="s">
        <v>71</v>
      </c>
      <c r="D1960" t="s">
        <v>87</v>
      </c>
      <c r="E1960">
        <v>0.03</v>
      </c>
    </row>
    <row r="1961" spans="1:5" x14ac:dyDescent="0.25">
      <c r="A1961" s="1">
        <v>41420</v>
      </c>
      <c r="B1961" t="s">
        <v>53</v>
      </c>
      <c r="C1961" t="s">
        <v>71</v>
      </c>
      <c r="D1961" t="s">
        <v>87</v>
      </c>
      <c r="E1961">
        <v>0.03</v>
      </c>
    </row>
    <row r="1962" spans="1:5" x14ac:dyDescent="0.25">
      <c r="A1962" s="1">
        <v>41420</v>
      </c>
      <c r="B1962" t="s">
        <v>53</v>
      </c>
      <c r="C1962" t="s">
        <v>71</v>
      </c>
      <c r="D1962" t="s">
        <v>87</v>
      </c>
      <c r="E1962">
        <v>0.02</v>
      </c>
    </row>
    <row r="1963" spans="1:5" x14ac:dyDescent="0.25">
      <c r="A1963" s="1">
        <v>41420</v>
      </c>
      <c r="B1963" t="s">
        <v>53</v>
      </c>
      <c r="C1963" t="s">
        <v>71</v>
      </c>
      <c r="D1963" t="s">
        <v>87</v>
      </c>
      <c r="E1963">
        <v>0.03</v>
      </c>
    </row>
    <row r="1964" spans="1:5" x14ac:dyDescent="0.25">
      <c r="A1964" s="1">
        <v>41420</v>
      </c>
      <c r="B1964" t="s">
        <v>53</v>
      </c>
      <c r="C1964" t="s">
        <v>71</v>
      </c>
      <c r="D1964" t="s">
        <v>79</v>
      </c>
      <c r="E1964">
        <v>0.03</v>
      </c>
    </row>
    <row r="1965" spans="1:5" x14ac:dyDescent="0.25">
      <c r="A1965" s="1">
        <v>41420</v>
      </c>
      <c r="B1965" t="s">
        <v>53</v>
      </c>
      <c r="C1965" t="s">
        <v>71</v>
      </c>
      <c r="D1965" t="s">
        <v>88</v>
      </c>
      <c r="E1965">
        <v>0</v>
      </c>
    </row>
    <row r="1966" spans="1:5" x14ac:dyDescent="0.25">
      <c r="A1966" s="1">
        <v>41420</v>
      </c>
      <c r="B1966" t="s">
        <v>53</v>
      </c>
      <c r="C1966" t="s">
        <v>71</v>
      </c>
      <c r="D1966" t="s">
        <v>89</v>
      </c>
      <c r="E1966">
        <v>0</v>
      </c>
    </row>
    <row r="1967" spans="1:5" x14ac:dyDescent="0.25">
      <c r="A1967" s="1">
        <v>41420</v>
      </c>
      <c r="B1967" t="s">
        <v>53</v>
      </c>
      <c r="C1967" t="s">
        <v>71</v>
      </c>
      <c r="D1967" t="s">
        <v>89</v>
      </c>
      <c r="E1967">
        <v>0.01</v>
      </c>
    </row>
    <row r="1968" spans="1:5" x14ac:dyDescent="0.25">
      <c r="A1968" s="1">
        <v>41420</v>
      </c>
      <c r="B1968" t="s">
        <v>53</v>
      </c>
      <c r="C1968" t="s">
        <v>71</v>
      </c>
      <c r="D1968" t="s">
        <v>90</v>
      </c>
      <c r="E1968">
        <v>0.03</v>
      </c>
    </row>
    <row r="1969" spans="1:5" x14ac:dyDescent="0.25">
      <c r="A1969" s="1">
        <v>41420</v>
      </c>
      <c r="B1969" t="s">
        <v>53</v>
      </c>
      <c r="C1969" t="s">
        <v>71</v>
      </c>
      <c r="D1969" t="s">
        <v>90</v>
      </c>
      <c r="E1969">
        <v>0.01</v>
      </c>
    </row>
    <row r="1970" spans="1:5" x14ac:dyDescent="0.25">
      <c r="A1970" s="1">
        <v>41420</v>
      </c>
      <c r="B1970" t="s">
        <v>53</v>
      </c>
      <c r="C1970" t="s">
        <v>71</v>
      </c>
      <c r="D1970" t="s">
        <v>90</v>
      </c>
      <c r="E1970">
        <v>0</v>
      </c>
    </row>
    <row r="1971" spans="1:5" x14ac:dyDescent="0.25">
      <c r="A1971" s="1">
        <v>41420</v>
      </c>
      <c r="B1971" t="s">
        <v>53</v>
      </c>
      <c r="C1971" t="s">
        <v>71</v>
      </c>
      <c r="D1971" t="s">
        <v>99</v>
      </c>
      <c r="E1971">
        <v>0.03</v>
      </c>
    </row>
    <row r="1972" spans="1:5" x14ac:dyDescent="0.25">
      <c r="A1972" s="1">
        <v>41421</v>
      </c>
      <c r="B1972" t="s">
        <v>58</v>
      </c>
      <c r="C1972" t="s">
        <v>71</v>
      </c>
      <c r="D1972" t="s">
        <v>73</v>
      </c>
      <c r="E1972">
        <v>0.06</v>
      </c>
    </row>
    <row r="1973" spans="1:5" x14ac:dyDescent="0.25">
      <c r="A1973" s="1">
        <v>41421</v>
      </c>
      <c r="B1973" t="s">
        <v>58</v>
      </c>
      <c r="C1973" t="s">
        <v>71</v>
      </c>
      <c r="D1973" t="s">
        <v>73</v>
      </c>
      <c r="E1973">
        <v>0.03</v>
      </c>
    </row>
    <row r="1974" spans="1:5" x14ac:dyDescent="0.25">
      <c r="A1974" s="1">
        <v>41421</v>
      </c>
      <c r="B1974" t="s">
        <v>58</v>
      </c>
      <c r="C1974" t="s">
        <v>71</v>
      </c>
      <c r="D1974" t="s">
        <v>74</v>
      </c>
      <c r="E1974">
        <v>0.09</v>
      </c>
    </row>
    <row r="1975" spans="1:5" x14ac:dyDescent="0.25">
      <c r="A1975" s="1">
        <v>41421</v>
      </c>
      <c r="B1975" t="s">
        <v>58</v>
      </c>
      <c r="C1975" t="s">
        <v>71</v>
      </c>
      <c r="D1975" t="s">
        <v>75</v>
      </c>
      <c r="E1975">
        <v>0.04</v>
      </c>
    </row>
    <row r="1976" spans="1:5" x14ac:dyDescent="0.25">
      <c r="A1976" s="1">
        <v>41421</v>
      </c>
      <c r="B1976" t="s">
        <v>58</v>
      </c>
      <c r="C1976" t="s">
        <v>71</v>
      </c>
      <c r="D1976" t="s">
        <v>75</v>
      </c>
      <c r="E1976">
        <v>0.03</v>
      </c>
    </row>
    <row r="1977" spans="1:5" x14ac:dyDescent="0.25">
      <c r="A1977" s="1">
        <v>41421</v>
      </c>
      <c r="B1977" t="s">
        <v>58</v>
      </c>
      <c r="C1977" t="s">
        <v>71</v>
      </c>
      <c r="D1977" t="s">
        <v>96</v>
      </c>
      <c r="E1977">
        <v>0.08</v>
      </c>
    </row>
    <row r="1978" spans="1:5" x14ac:dyDescent="0.25">
      <c r="A1978" s="1">
        <v>41421</v>
      </c>
      <c r="B1978" t="s">
        <v>58</v>
      </c>
      <c r="C1978" t="s">
        <v>71</v>
      </c>
      <c r="D1978" t="s">
        <v>78</v>
      </c>
      <c r="E1978">
        <v>0.06</v>
      </c>
    </row>
    <row r="1979" spans="1:5" x14ac:dyDescent="0.25">
      <c r="A1979" s="1">
        <v>41421</v>
      </c>
      <c r="B1979" t="s">
        <v>58</v>
      </c>
      <c r="C1979" t="s">
        <v>71</v>
      </c>
      <c r="D1979" t="s">
        <v>80</v>
      </c>
      <c r="E1979">
        <v>0.03</v>
      </c>
    </row>
    <row r="1980" spans="1:5" x14ac:dyDescent="0.25">
      <c r="A1980" s="1">
        <v>41421</v>
      </c>
      <c r="B1980" t="s">
        <v>58</v>
      </c>
      <c r="C1980" t="s">
        <v>71</v>
      </c>
      <c r="D1980" t="s">
        <v>80</v>
      </c>
      <c r="E1980">
        <v>0.01</v>
      </c>
    </row>
    <row r="1981" spans="1:5" x14ac:dyDescent="0.25">
      <c r="A1981" s="1">
        <v>41421</v>
      </c>
      <c r="B1981" t="s">
        <v>58</v>
      </c>
      <c r="C1981" t="s">
        <v>71</v>
      </c>
      <c r="D1981" t="s">
        <v>81</v>
      </c>
      <c r="E1981">
        <v>0</v>
      </c>
    </row>
    <row r="1982" spans="1:5" x14ac:dyDescent="0.25">
      <c r="A1982" s="1">
        <v>41421</v>
      </c>
      <c r="B1982" t="s">
        <v>58</v>
      </c>
      <c r="C1982" t="s">
        <v>71</v>
      </c>
      <c r="D1982" t="s">
        <v>81</v>
      </c>
      <c r="E1982">
        <v>0.01</v>
      </c>
    </row>
    <row r="1983" spans="1:5" x14ac:dyDescent="0.25">
      <c r="A1983" s="1">
        <v>41421</v>
      </c>
      <c r="B1983" t="s">
        <v>58</v>
      </c>
      <c r="C1983" t="s">
        <v>71</v>
      </c>
      <c r="D1983" t="s">
        <v>81</v>
      </c>
      <c r="E1983">
        <v>0.04</v>
      </c>
    </row>
    <row r="1984" spans="1:5" x14ac:dyDescent="0.25">
      <c r="A1984" s="1">
        <v>41421</v>
      </c>
      <c r="B1984" t="s">
        <v>58</v>
      </c>
      <c r="C1984" t="s">
        <v>71</v>
      </c>
      <c r="D1984" t="s">
        <v>83</v>
      </c>
      <c r="E1984">
        <v>0.03</v>
      </c>
    </row>
    <row r="1985" spans="1:5" x14ac:dyDescent="0.25">
      <c r="A1985" s="1">
        <v>41421</v>
      </c>
      <c r="B1985" t="s">
        <v>58</v>
      </c>
      <c r="C1985" t="s">
        <v>71</v>
      </c>
      <c r="D1985" t="s">
        <v>95</v>
      </c>
      <c r="E1985">
        <v>0.01</v>
      </c>
    </row>
    <row r="1986" spans="1:5" x14ac:dyDescent="0.25">
      <c r="A1986" s="1">
        <v>41421</v>
      </c>
      <c r="B1986" t="s">
        <v>58</v>
      </c>
      <c r="C1986" t="s">
        <v>71</v>
      </c>
      <c r="D1986" t="s">
        <v>76</v>
      </c>
      <c r="E1986">
        <v>0</v>
      </c>
    </row>
    <row r="1987" spans="1:5" x14ac:dyDescent="0.25">
      <c r="A1987" s="1">
        <v>41422</v>
      </c>
      <c r="B1987" t="s">
        <v>59</v>
      </c>
      <c r="C1987" t="s">
        <v>71</v>
      </c>
      <c r="D1987" t="s">
        <v>73</v>
      </c>
      <c r="E1987">
        <v>0.1</v>
      </c>
    </row>
    <row r="1988" spans="1:5" x14ac:dyDescent="0.25">
      <c r="A1988" s="1">
        <v>41422</v>
      </c>
      <c r="B1988" t="s">
        <v>59</v>
      </c>
      <c r="C1988" t="s">
        <v>71</v>
      </c>
      <c r="D1988" t="s">
        <v>73</v>
      </c>
      <c r="E1988">
        <v>0.12</v>
      </c>
    </row>
    <row r="1989" spans="1:5" x14ac:dyDescent="0.25">
      <c r="A1989" s="1">
        <v>41422</v>
      </c>
      <c r="B1989" t="s">
        <v>59</v>
      </c>
      <c r="C1989" t="s">
        <v>71</v>
      </c>
      <c r="D1989" t="s">
        <v>86</v>
      </c>
      <c r="E1989">
        <v>0.12</v>
      </c>
    </row>
    <row r="1990" spans="1:5" x14ac:dyDescent="0.25">
      <c r="A1990" s="1">
        <v>41422</v>
      </c>
      <c r="B1990" t="s">
        <v>59</v>
      </c>
      <c r="C1990" t="s">
        <v>71</v>
      </c>
      <c r="D1990" t="s">
        <v>75</v>
      </c>
      <c r="E1990">
        <v>0.02</v>
      </c>
    </row>
    <row r="1991" spans="1:5" x14ac:dyDescent="0.25">
      <c r="A1991" s="1">
        <v>41422</v>
      </c>
      <c r="B1991" t="s">
        <v>59</v>
      </c>
      <c r="C1991" t="s">
        <v>71</v>
      </c>
      <c r="D1991" t="s">
        <v>76</v>
      </c>
      <c r="E1991">
        <v>0.02</v>
      </c>
    </row>
    <row r="1992" spans="1:5" x14ac:dyDescent="0.25">
      <c r="A1992" s="1">
        <v>41422</v>
      </c>
      <c r="B1992" t="s">
        <v>59</v>
      </c>
      <c r="C1992" t="s">
        <v>71</v>
      </c>
      <c r="D1992" t="s">
        <v>94</v>
      </c>
      <c r="E1992">
        <v>0.04</v>
      </c>
    </row>
    <row r="1993" spans="1:5" x14ac:dyDescent="0.25">
      <c r="A1993" s="1">
        <v>41422</v>
      </c>
      <c r="B1993" t="s">
        <v>59</v>
      </c>
      <c r="C1993" t="s">
        <v>71</v>
      </c>
      <c r="D1993" t="s">
        <v>94</v>
      </c>
      <c r="E1993">
        <v>7.0000000000000007E-2</v>
      </c>
    </row>
    <row r="1994" spans="1:5" x14ac:dyDescent="0.25">
      <c r="A1994" s="1">
        <v>41422</v>
      </c>
      <c r="B1994" t="s">
        <v>59</v>
      </c>
      <c r="C1994" t="s">
        <v>71</v>
      </c>
      <c r="D1994" t="s">
        <v>94</v>
      </c>
      <c r="E1994">
        <v>0.03</v>
      </c>
    </row>
    <row r="1995" spans="1:5" x14ac:dyDescent="0.25">
      <c r="A1995" s="1">
        <v>41422</v>
      </c>
      <c r="B1995" t="s">
        <v>59</v>
      </c>
      <c r="C1995" t="s">
        <v>71</v>
      </c>
      <c r="D1995" t="s">
        <v>79</v>
      </c>
      <c r="E1995">
        <v>0.02</v>
      </c>
    </row>
    <row r="1996" spans="1:5" x14ac:dyDescent="0.25">
      <c r="A1996" s="1">
        <v>41422</v>
      </c>
      <c r="B1996" t="s">
        <v>59</v>
      </c>
      <c r="C1996" t="s">
        <v>71</v>
      </c>
      <c r="D1996" t="s">
        <v>80</v>
      </c>
      <c r="E1996">
        <v>0.02</v>
      </c>
    </row>
    <row r="1997" spans="1:5" x14ac:dyDescent="0.25">
      <c r="A1997" s="1">
        <v>41422</v>
      </c>
      <c r="B1997" t="s">
        <v>59</v>
      </c>
      <c r="C1997" t="s">
        <v>71</v>
      </c>
      <c r="D1997" t="s">
        <v>80</v>
      </c>
      <c r="E1997">
        <v>0.04</v>
      </c>
    </row>
    <row r="1998" spans="1:5" x14ac:dyDescent="0.25">
      <c r="A1998" s="1">
        <v>41422</v>
      </c>
      <c r="B1998" t="s">
        <v>59</v>
      </c>
      <c r="C1998" t="s">
        <v>71</v>
      </c>
      <c r="D1998" t="s">
        <v>81</v>
      </c>
      <c r="E1998">
        <v>0.01</v>
      </c>
    </row>
    <row r="1999" spans="1:5" x14ac:dyDescent="0.25">
      <c r="A1999" s="1">
        <v>41422</v>
      </c>
      <c r="B1999" t="s">
        <v>59</v>
      </c>
      <c r="C1999" t="s">
        <v>71</v>
      </c>
      <c r="D1999" t="s">
        <v>83</v>
      </c>
      <c r="E1999">
        <v>0.03</v>
      </c>
    </row>
    <row r="2000" spans="1:5" x14ac:dyDescent="0.25">
      <c r="A2000" s="1">
        <v>41422</v>
      </c>
      <c r="B2000" t="s">
        <v>59</v>
      </c>
      <c r="C2000" t="s">
        <v>71</v>
      </c>
      <c r="D2000" t="s">
        <v>84</v>
      </c>
      <c r="E2000">
        <v>0.04</v>
      </c>
    </row>
    <row r="2001" spans="1:5" x14ac:dyDescent="0.25">
      <c r="A2001" s="1">
        <v>41423</v>
      </c>
      <c r="B2001" t="s">
        <v>30</v>
      </c>
      <c r="C2001" t="s">
        <v>71</v>
      </c>
      <c r="D2001" t="s">
        <v>73</v>
      </c>
      <c r="E2001">
        <v>0.06</v>
      </c>
    </row>
    <row r="2002" spans="1:5" x14ac:dyDescent="0.25">
      <c r="A2002" s="1">
        <v>41423</v>
      </c>
      <c r="B2002" t="s">
        <v>30</v>
      </c>
      <c r="C2002" t="s">
        <v>71</v>
      </c>
      <c r="D2002" t="s">
        <v>73</v>
      </c>
      <c r="E2002">
        <v>0.08</v>
      </c>
    </row>
    <row r="2003" spans="1:5" x14ac:dyDescent="0.25">
      <c r="A2003" s="1">
        <v>41423</v>
      </c>
      <c r="B2003" t="s">
        <v>30</v>
      </c>
      <c r="C2003" t="s">
        <v>71</v>
      </c>
      <c r="D2003" t="s">
        <v>73</v>
      </c>
      <c r="E2003">
        <v>0.05</v>
      </c>
    </row>
    <row r="2004" spans="1:5" x14ac:dyDescent="0.25">
      <c r="A2004" s="1">
        <v>41423</v>
      </c>
      <c r="B2004" t="s">
        <v>30</v>
      </c>
      <c r="C2004" t="s">
        <v>71</v>
      </c>
      <c r="D2004" t="s">
        <v>74</v>
      </c>
      <c r="E2004">
        <v>0.03</v>
      </c>
    </row>
    <row r="2005" spans="1:5" x14ac:dyDescent="0.25">
      <c r="A2005" s="1">
        <v>41423</v>
      </c>
      <c r="B2005" t="s">
        <v>30</v>
      </c>
      <c r="C2005" t="s">
        <v>71</v>
      </c>
      <c r="D2005" t="s">
        <v>75</v>
      </c>
      <c r="E2005">
        <v>0.05</v>
      </c>
    </row>
    <row r="2006" spans="1:5" x14ac:dyDescent="0.25">
      <c r="A2006" s="1">
        <v>41423</v>
      </c>
      <c r="B2006" t="s">
        <v>30</v>
      </c>
      <c r="C2006" t="s">
        <v>71</v>
      </c>
      <c r="D2006" t="s">
        <v>75</v>
      </c>
      <c r="E2006">
        <v>0.12</v>
      </c>
    </row>
    <row r="2007" spans="1:5" x14ac:dyDescent="0.25">
      <c r="A2007" s="1">
        <v>41423</v>
      </c>
      <c r="B2007" t="s">
        <v>30</v>
      </c>
      <c r="C2007" t="s">
        <v>71</v>
      </c>
      <c r="D2007" t="s">
        <v>76</v>
      </c>
      <c r="E2007">
        <v>0.1</v>
      </c>
    </row>
    <row r="2008" spans="1:5" x14ac:dyDescent="0.25">
      <c r="A2008" s="1">
        <v>41423</v>
      </c>
      <c r="B2008" t="s">
        <v>30</v>
      </c>
      <c r="C2008" t="s">
        <v>71</v>
      </c>
      <c r="D2008" t="s">
        <v>77</v>
      </c>
      <c r="E2008">
        <v>0.06</v>
      </c>
    </row>
    <row r="2009" spans="1:5" x14ac:dyDescent="0.25">
      <c r="A2009" s="1">
        <v>41423</v>
      </c>
      <c r="B2009" t="s">
        <v>30</v>
      </c>
      <c r="C2009" t="s">
        <v>71</v>
      </c>
      <c r="D2009" t="s">
        <v>79</v>
      </c>
      <c r="E2009">
        <v>0.02</v>
      </c>
    </row>
    <row r="2010" spans="1:5" x14ac:dyDescent="0.25">
      <c r="A2010" s="1">
        <v>41423</v>
      </c>
      <c r="B2010" t="s">
        <v>30</v>
      </c>
      <c r="C2010" t="s">
        <v>71</v>
      </c>
      <c r="D2010" t="s">
        <v>80</v>
      </c>
      <c r="E2010">
        <v>0.02</v>
      </c>
    </row>
    <row r="2011" spans="1:5" x14ac:dyDescent="0.25">
      <c r="A2011" s="1">
        <v>41423</v>
      </c>
      <c r="B2011" t="s">
        <v>30</v>
      </c>
      <c r="C2011" t="s">
        <v>71</v>
      </c>
      <c r="D2011" t="s">
        <v>80</v>
      </c>
      <c r="E2011">
        <v>7.0000000000000007E-2</v>
      </c>
    </row>
    <row r="2012" spans="1:5" x14ac:dyDescent="0.25">
      <c r="A2012" s="1">
        <v>41423</v>
      </c>
      <c r="B2012" t="s">
        <v>30</v>
      </c>
      <c r="C2012" t="s">
        <v>71</v>
      </c>
      <c r="D2012" t="s">
        <v>81</v>
      </c>
      <c r="E2012">
        <v>0.01</v>
      </c>
    </row>
    <row r="2013" spans="1:5" x14ac:dyDescent="0.25">
      <c r="A2013" s="1">
        <v>41423</v>
      </c>
      <c r="B2013" t="s">
        <v>30</v>
      </c>
      <c r="C2013" t="s">
        <v>71</v>
      </c>
      <c r="D2013" t="s">
        <v>83</v>
      </c>
      <c r="E2013">
        <v>0.02</v>
      </c>
    </row>
    <row r="2014" spans="1:5" x14ac:dyDescent="0.25">
      <c r="A2014" s="1">
        <v>41423</v>
      </c>
      <c r="B2014" t="s">
        <v>30</v>
      </c>
      <c r="C2014" t="s">
        <v>71</v>
      </c>
      <c r="D2014" t="s">
        <v>84</v>
      </c>
      <c r="E2014">
        <v>0.04</v>
      </c>
    </row>
    <row r="2015" spans="1:5" x14ac:dyDescent="0.25">
      <c r="A2015" s="1">
        <v>41424</v>
      </c>
      <c r="B2015" t="s">
        <v>46</v>
      </c>
      <c r="C2015" t="s">
        <v>71</v>
      </c>
      <c r="D2015" t="s">
        <v>73</v>
      </c>
      <c r="E2015">
        <v>0.09</v>
      </c>
    </row>
    <row r="2016" spans="1:5" x14ac:dyDescent="0.25">
      <c r="A2016" s="1">
        <v>41424</v>
      </c>
      <c r="B2016" t="s">
        <v>46</v>
      </c>
      <c r="C2016" t="s">
        <v>71</v>
      </c>
      <c r="D2016" t="s">
        <v>73</v>
      </c>
      <c r="E2016">
        <v>0.03</v>
      </c>
    </row>
    <row r="2017" spans="1:5" x14ac:dyDescent="0.25">
      <c r="A2017" s="1">
        <v>41424</v>
      </c>
      <c r="B2017" t="s">
        <v>46</v>
      </c>
      <c r="C2017" t="s">
        <v>71</v>
      </c>
      <c r="D2017" t="s">
        <v>73</v>
      </c>
      <c r="E2017">
        <v>0.03</v>
      </c>
    </row>
    <row r="2018" spans="1:5" x14ac:dyDescent="0.25">
      <c r="A2018" s="1">
        <v>41424</v>
      </c>
      <c r="B2018" t="s">
        <v>46</v>
      </c>
      <c r="C2018" t="s">
        <v>71</v>
      </c>
      <c r="D2018" t="s">
        <v>74</v>
      </c>
      <c r="E2018">
        <v>0.01</v>
      </c>
    </row>
    <row r="2019" spans="1:5" x14ac:dyDescent="0.25">
      <c r="A2019" s="1">
        <v>41424</v>
      </c>
      <c r="B2019" t="s">
        <v>46</v>
      </c>
      <c r="C2019" t="s">
        <v>71</v>
      </c>
      <c r="D2019" t="s">
        <v>86</v>
      </c>
      <c r="E2019">
        <v>0.02</v>
      </c>
    </row>
    <row r="2020" spans="1:5" x14ac:dyDescent="0.25">
      <c r="A2020" s="1">
        <v>41424</v>
      </c>
      <c r="B2020" t="s">
        <v>46</v>
      </c>
      <c r="C2020" t="s">
        <v>71</v>
      </c>
      <c r="D2020" t="s">
        <v>75</v>
      </c>
      <c r="E2020">
        <v>0.05</v>
      </c>
    </row>
    <row r="2021" spans="1:5" x14ac:dyDescent="0.25">
      <c r="A2021" s="1">
        <v>41424</v>
      </c>
      <c r="B2021" t="s">
        <v>46</v>
      </c>
      <c r="C2021" t="s">
        <v>71</v>
      </c>
      <c r="D2021" t="s">
        <v>75</v>
      </c>
      <c r="E2021">
        <v>0.04</v>
      </c>
    </row>
    <row r="2022" spans="1:5" x14ac:dyDescent="0.25">
      <c r="A2022" s="1">
        <v>41424</v>
      </c>
      <c r="B2022" t="s">
        <v>46</v>
      </c>
      <c r="C2022" t="s">
        <v>71</v>
      </c>
      <c r="D2022" t="s">
        <v>76</v>
      </c>
      <c r="E2022">
        <v>0.01</v>
      </c>
    </row>
    <row r="2023" spans="1:5" x14ac:dyDescent="0.25">
      <c r="A2023" s="1">
        <v>41424</v>
      </c>
      <c r="B2023" t="s">
        <v>46</v>
      </c>
      <c r="C2023" t="s">
        <v>71</v>
      </c>
      <c r="D2023" t="s">
        <v>96</v>
      </c>
      <c r="E2023">
        <v>0.09</v>
      </c>
    </row>
    <row r="2024" spans="1:5" x14ac:dyDescent="0.25">
      <c r="A2024" s="1">
        <v>41424</v>
      </c>
      <c r="B2024" t="s">
        <v>46</v>
      </c>
      <c r="C2024" t="s">
        <v>71</v>
      </c>
      <c r="D2024" t="s">
        <v>79</v>
      </c>
      <c r="E2024">
        <v>0.02</v>
      </c>
    </row>
    <row r="2025" spans="1:5" x14ac:dyDescent="0.25">
      <c r="A2025" s="1">
        <v>41424</v>
      </c>
      <c r="B2025" t="s">
        <v>46</v>
      </c>
      <c r="C2025" t="s">
        <v>71</v>
      </c>
      <c r="D2025" t="s">
        <v>80</v>
      </c>
      <c r="E2025">
        <v>0.08</v>
      </c>
    </row>
    <row r="2026" spans="1:5" x14ac:dyDescent="0.25">
      <c r="A2026" s="1">
        <v>41424</v>
      </c>
      <c r="B2026" t="s">
        <v>46</v>
      </c>
      <c r="C2026" t="s">
        <v>71</v>
      </c>
      <c r="D2026" t="s">
        <v>80</v>
      </c>
      <c r="E2026">
        <v>7.0000000000000007E-2</v>
      </c>
    </row>
    <row r="2027" spans="1:5" x14ac:dyDescent="0.25">
      <c r="A2027" s="1">
        <v>41424</v>
      </c>
      <c r="B2027" t="s">
        <v>46</v>
      </c>
      <c r="C2027" t="s">
        <v>71</v>
      </c>
      <c r="D2027" t="s">
        <v>81</v>
      </c>
      <c r="E2027">
        <v>0.12</v>
      </c>
    </row>
    <row r="2028" spans="1:5" x14ac:dyDescent="0.25">
      <c r="A2028" s="1">
        <v>41424</v>
      </c>
      <c r="B2028" t="s">
        <v>46</v>
      </c>
      <c r="C2028" t="s">
        <v>71</v>
      </c>
      <c r="D2028" t="s">
        <v>83</v>
      </c>
      <c r="E2028">
        <v>0.03</v>
      </c>
    </row>
    <row r="2029" spans="1:5" x14ac:dyDescent="0.25">
      <c r="A2029" s="1">
        <v>41424</v>
      </c>
      <c r="B2029" t="s">
        <v>46</v>
      </c>
      <c r="C2029" t="s">
        <v>71</v>
      </c>
      <c r="D2029" t="s">
        <v>85</v>
      </c>
      <c r="E2029">
        <v>0.04</v>
      </c>
    </row>
    <row r="2030" spans="1:5" x14ac:dyDescent="0.25">
      <c r="A2030" s="1">
        <v>41425</v>
      </c>
      <c r="B2030" t="s">
        <v>49</v>
      </c>
      <c r="C2030" t="s">
        <v>71</v>
      </c>
      <c r="D2030" t="s">
        <v>73</v>
      </c>
      <c r="E2030">
        <v>0.1</v>
      </c>
    </row>
    <row r="2031" spans="1:5" x14ac:dyDescent="0.25">
      <c r="A2031" s="1">
        <v>41425</v>
      </c>
      <c r="B2031" t="s">
        <v>49</v>
      </c>
      <c r="C2031" t="s">
        <v>71</v>
      </c>
      <c r="D2031" t="s">
        <v>73</v>
      </c>
      <c r="E2031">
        <v>0.06</v>
      </c>
    </row>
    <row r="2032" spans="1:5" x14ac:dyDescent="0.25">
      <c r="A2032" s="1">
        <v>41425</v>
      </c>
      <c r="B2032" t="s">
        <v>49</v>
      </c>
      <c r="C2032" t="s">
        <v>71</v>
      </c>
      <c r="D2032" t="s">
        <v>73</v>
      </c>
      <c r="E2032">
        <v>0.1</v>
      </c>
    </row>
    <row r="2033" spans="1:5" x14ac:dyDescent="0.25">
      <c r="A2033" s="1">
        <v>41425</v>
      </c>
      <c r="B2033" t="s">
        <v>49</v>
      </c>
      <c r="C2033" t="s">
        <v>71</v>
      </c>
      <c r="D2033" t="s">
        <v>74</v>
      </c>
      <c r="E2033">
        <v>0.05</v>
      </c>
    </row>
    <row r="2034" spans="1:5" x14ac:dyDescent="0.25">
      <c r="A2034" s="1">
        <v>41425</v>
      </c>
      <c r="B2034" t="s">
        <v>49</v>
      </c>
      <c r="C2034" t="s">
        <v>71</v>
      </c>
      <c r="D2034" t="s">
        <v>75</v>
      </c>
      <c r="E2034">
        <v>0.05</v>
      </c>
    </row>
    <row r="2035" spans="1:5" x14ac:dyDescent="0.25">
      <c r="A2035" s="1">
        <v>41425</v>
      </c>
      <c r="B2035" t="s">
        <v>49</v>
      </c>
      <c r="C2035" t="s">
        <v>71</v>
      </c>
      <c r="D2035" t="s">
        <v>75</v>
      </c>
      <c r="E2035">
        <v>7.0000000000000007E-2</v>
      </c>
    </row>
    <row r="2036" spans="1:5" x14ac:dyDescent="0.25">
      <c r="A2036" s="1">
        <v>41425</v>
      </c>
      <c r="B2036" t="s">
        <v>49</v>
      </c>
      <c r="C2036" t="s">
        <v>71</v>
      </c>
      <c r="D2036" t="s">
        <v>76</v>
      </c>
      <c r="E2036">
        <v>0.15</v>
      </c>
    </row>
    <row r="2037" spans="1:5" x14ac:dyDescent="0.25">
      <c r="A2037" s="1">
        <v>41425</v>
      </c>
      <c r="B2037" t="s">
        <v>49</v>
      </c>
      <c r="C2037" t="s">
        <v>71</v>
      </c>
      <c r="D2037" t="s">
        <v>94</v>
      </c>
      <c r="E2037">
        <v>0</v>
      </c>
    </row>
    <row r="2038" spans="1:5" x14ac:dyDescent="0.25">
      <c r="A2038" s="1">
        <v>41425</v>
      </c>
      <c r="B2038" t="s">
        <v>49</v>
      </c>
      <c r="C2038" t="s">
        <v>71</v>
      </c>
      <c r="D2038" t="s">
        <v>79</v>
      </c>
      <c r="E2038">
        <v>0.01</v>
      </c>
    </row>
    <row r="2039" spans="1:5" x14ac:dyDescent="0.25">
      <c r="A2039" s="1">
        <v>41425</v>
      </c>
      <c r="B2039" t="s">
        <v>49</v>
      </c>
      <c r="C2039" t="s">
        <v>71</v>
      </c>
      <c r="D2039" t="s">
        <v>80</v>
      </c>
      <c r="E2039">
        <v>0.05</v>
      </c>
    </row>
    <row r="2040" spans="1:5" x14ac:dyDescent="0.25">
      <c r="A2040" s="1">
        <v>41425</v>
      </c>
      <c r="B2040" t="s">
        <v>49</v>
      </c>
      <c r="C2040" t="s">
        <v>71</v>
      </c>
      <c r="D2040" t="s">
        <v>80</v>
      </c>
      <c r="E2040">
        <v>0.05</v>
      </c>
    </row>
    <row r="2041" spans="1:5" x14ac:dyDescent="0.25">
      <c r="A2041" s="1">
        <v>41425</v>
      </c>
      <c r="B2041" t="s">
        <v>49</v>
      </c>
      <c r="C2041" t="s">
        <v>71</v>
      </c>
      <c r="D2041" t="s">
        <v>81</v>
      </c>
      <c r="E2041">
        <v>0</v>
      </c>
    </row>
    <row r="2042" spans="1:5" x14ac:dyDescent="0.25">
      <c r="A2042" s="1">
        <v>41425</v>
      </c>
      <c r="B2042" t="s">
        <v>49</v>
      </c>
      <c r="C2042" t="s">
        <v>71</v>
      </c>
      <c r="D2042" t="s">
        <v>82</v>
      </c>
      <c r="E2042">
        <v>0.03</v>
      </c>
    </row>
    <row r="2043" spans="1:5" x14ac:dyDescent="0.25">
      <c r="A2043" s="1">
        <v>41425</v>
      </c>
      <c r="B2043" t="s">
        <v>49</v>
      </c>
      <c r="C2043" t="s">
        <v>71</v>
      </c>
      <c r="D2043" t="s">
        <v>83</v>
      </c>
      <c r="E2043">
        <v>0</v>
      </c>
    </row>
    <row r="2044" spans="1:5" x14ac:dyDescent="0.25">
      <c r="A2044" s="1">
        <v>41425</v>
      </c>
      <c r="B2044" t="s">
        <v>49</v>
      </c>
      <c r="C2044" t="s">
        <v>71</v>
      </c>
      <c r="D2044" t="s">
        <v>79</v>
      </c>
      <c r="E2044">
        <v>0.04</v>
      </c>
    </row>
    <row r="2045" spans="1:5" x14ac:dyDescent="0.25">
      <c r="A2045" s="1">
        <v>41426</v>
      </c>
      <c r="B2045" t="s">
        <v>52</v>
      </c>
      <c r="C2045" t="s">
        <v>71</v>
      </c>
      <c r="D2045" t="s">
        <v>73</v>
      </c>
      <c r="E2045">
        <v>0.09</v>
      </c>
    </row>
    <row r="2046" spans="1:5" x14ac:dyDescent="0.25">
      <c r="A2046" s="1">
        <v>41426</v>
      </c>
      <c r="B2046" t="s">
        <v>52</v>
      </c>
      <c r="C2046" t="s">
        <v>71</v>
      </c>
      <c r="D2046" t="s">
        <v>74</v>
      </c>
      <c r="E2046">
        <v>0.03</v>
      </c>
    </row>
    <row r="2047" spans="1:5" x14ac:dyDescent="0.25">
      <c r="A2047" s="1">
        <v>41426</v>
      </c>
      <c r="B2047" t="s">
        <v>52</v>
      </c>
      <c r="C2047" t="s">
        <v>71</v>
      </c>
      <c r="D2047" t="s">
        <v>86</v>
      </c>
      <c r="E2047">
        <v>0</v>
      </c>
    </row>
    <row r="2048" spans="1:5" x14ac:dyDescent="0.25">
      <c r="A2048" s="1">
        <v>41426</v>
      </c>
      <c r="B2048" t="s">
        <v>52</v>
      </c>
      <c r="C2048" t="s">
        <v>71</v>
      </c>
      <c r="D2048" t="s">
        <v>86</v>
      </c>
      <c r="E2048">
        <v>0.06</v>
      </c>
    </row>
    <row r="2049" spans="1:5" x14ac:dyDescent="0.25">
      <c r="A2049" s="1">
        <v>41426</v>
      </c>
      <c r="B2049" t="s">
        <v>52</v>
      </c>
      <c r="C2049" t="s">
        <v>71</v>
      </c>
      <c r="D2049" t="s">
        <v>75</v>
      </c>
      <c r="E2049">
        <v>0.05</v>
      </c>
    </row>
    <row r="2050" spans="1:5" x14ac:dyDescent="0.25">
      <c r="A2050" s="1">
        <v>41426</v>
      </c>
      <c r="B2050" t="s">
        <v>52</v>
      </c>
      <c r="C2050" t="s">
        <v>71</v>
      </c>
      <c r="D2050" t="s">
        <v>75</v>
      </c>
      <c r="E2050">
        <v>0.01</v>
      </c>
    </row>
    <row r="2051" spans="1:5" x14ac:dyDescent="0.25">
      <c r="A2051" s="1">
        <v>41426</v>
      </c>
      <c r="B2051" t="s">
        <v>52</v>
      </c>
      <c r="C2051" t="s">
        <v>71</v>
      </c>
      <c r="D2051" t="s">
        <v>76</v>
      </c>
      <c r="E2051">
        <v>7.0000000000000007E-2</v>
      </c>
    </row>
    <row r="2052" spans="1:5" x14ac:dyDescent="0.25">
      <c r="A2052" s="1">
        <v>41426</v>
      </c>
      <c r="B2052" t="s">
        <v>52</v>
      </c>
      <c r="C2052" t="s">
        <v>71</v>
      </c>
      <c r="D2052" t="s">
        <v>87</v>
      </c>
      <c r="E2052">
        <v>0.02</v>
      </c>
    </row>
    <row r="2053" spans="1:5" x14ac:dyDescent="0.25">
      <c r="A2053" s="1">
        <v>41426</v>
      </c>
      <c r="B2053" t="s">
        <v>52</v>
      </c>
      <c r="C2053" t="s">
        <v>71</v>
      </c>
      <c r="D2053" t="s">
        <v>87</v>
      </c>
      <c r="E2053">
        <v>0.01</v>
      </c>
    </row>
    <row r="2054" spans="1:5" x14ac:dyDescent="0.25">
      <c r="A2054" s="1">
        <v>41426</v>
      </c>
      <c r="B2054" t="s">
        <v>52</v>
      </c>
      <c r="C2054" t="s">
        <v>71</v>
      </c>
      <c r="D2054" t="s">
        <v>76</v>
      </c>
      <c r="E2054">
        <v>0.01</v>
      </c>
    </row>
    <row r="2055" spans="1:5" x14ac:dyDescent="0.25">
      <c r="A2055" s="1">
        <v>41426</v>
      </c>
      <c r="B2055" t="s">
        <v>52</v>
      </c>
      <c r="C2055" t="s">
        <v>71</v>
      </c>
      <c r="D2055" t="s">
        <v>80</v>
      </c>
      <c r="E2055">
        <v>0.01</v>
      </c>
    </row>
    <row r="2056" spans="1:5" x14ac:dyDescent="0.25">
      <c r="A2056" s="1">
        <v>41426</v>
      </c>
      <c r="B2056" t="s">
        <v>52</v>
      </c>
      <c r="C2056" t="s">
        <v>71</v>
      </c>
      <c r="D2056" t="s">
        <v>88</v>
      </c>
      <c r="E2056">
        <v>0.01</v>
      </c>
    </row>
    <row r="2057" spans="1:5" x14ac:dyDescent="0.25">
      <c r="A2057" s="1">
        <v>41426</v>
      </c>
      <c r="B2057" t="s">
        <v>52</v>
      </c>
      <c r="C2057" t="s">
        <v>71</v>
      </c>
      <c r="D2057" t="s">
        <v>89</v>
      </c>
      <c r="E2057">
        <v>0.01</v>
      </c>
    </row>
    <row r="2058" spans="1:5" x14ac:dyDescent="0.25">
      <c r="A2058" s="1">
        <v>41426</v>
      </c>
      <c r="B2058" t="s">
        <v>52</v>
      </c>
      <c r="C2058" t="s">
        <v>71</v>
      </c>
      <c r="D2058" t="s">
        <v>90</v>
      </c>
      <c r="E2058">
        <v>0.02</v>
      </c>
    </row>
    <row r="2059" spans="1:5" x14ac:dyDescent="0.25">
      <c r="A2059" s="1">
        <v>41426</v>
      </c>
      <c r="B2059" t="s">
        <v>52</v>
      </c>
      <c r="C2059" t="s">
        <v>71</v>
      </c>
      <c r="D2059" t="s">
        <v>76</v>
      </c>
      <c r="E2059">
        <v>0.05</v>
      </c>
    </row>
    <row r="2060" spans="1:5" x14ac:dyDescent="0.25">
      <c r="A2060" s="1">
        <v>41427</v>
      </c>
      <c r="B2060" t="s">
        <v>53</v>
      </c>
      <c r="C2060" t="s">
        <v>71</v>
      </c>
      <c r="D2060" t="s">
        <v>73</v>
      </c>
      <c r="E2060">
        <v>0.02</v>
      </c>
    </row>
    <row r="2061" spans="1:5" x14ac:dyDescent="0.25">
      <c r="A2061" s="1">
        <v>41427</v>
      </c>
      <c r="B2061" t="s">
        <v>53</v>
      </c>
      <c r="C2061" t="s">
        <v>71</v>
      </c>
      <c r="D2061" t="s">
        <v>74</v>
      </c>
      <c r="E2061">
        <v>0.11</v>
      </c>
    </row>
    <row r="2062" spans="1:5" x14ac:dyDescent="0.25">
      <c r="A2062" s="1">
        <v>41427</v>
      </c>
      <c r="B2062" t="s">
        <v>53</v>
      </c>
      <c r="C2062" t="s">
        <v>71</v>
      </c>
      <c r="D2062" t="s">
        <v>100</v>
      </c>
      <c r="E2062">
        <v>0.1</v>
      </c>
    </row>
    <row r="2063" spans="1:5" x14ac:dyDescent="0.25">
      <c r="A2063" s="1">
        <v>41427</v>
      </c>
      <c r="B2063" t="s">
        <v>53</v>
      </c>
      <c r="C2063" t="s">
        <v>71</v>
      </c>
      <c r="D2063" t="s">
        <v>100</v>
      </c>
      <c r="E2063">
        <v>0.01</v>
      </c>
    </row>
    <row r="2064" spans="1:5" x14ac:dyDescent="0.25">
      <c r="A2064" s="1">
        <v>41427</v>
      </c>
      <c r="B2064" t="s">
        <v>53</v>
      </c>
      <c r="C2064" t="s">
        <v>71</v>
      </c>
      <c r="D2064" t="s">
        <v>100</v>
      </c>
      <c r="E2064">
        <v>0.01</v>
      </c>
    </row>
    <row r="2065" spans="1:5" x14ac:dyDescent="0.25">
      <c r="A2065" s="1">
        <v>41427</v>
      </c>
      <c r="B2065" t="s">
        <v>53</v>
      </c>
      <c r="C2065" t="s">
        <v>71</v>
      </c>
      <c r="D2065" t="s">
        <v>87</v>
      </c>
      <c r="E2065">
        <v>0.08</v>
      </c>
    </row>
    <row r="2066" spans="1:5" x14ac:dyDescent="0.25">
      <c r="A2066" s="1">
        <v>41427</v>
      </c>
      <c r="B2066" t="s">
        <v>53</v>
      </c>
      <c r="C2066" t="s">
        <v>71</v>
      </c>
      <c r="D2066" t="s">
        <v>87</v>
      </c>
      <c r="E2066">
        <v>0.04</v>
      </c>
    </row>
    <row r="2067" spans="1:5" x14ac:dyDescent="0.25">
      <c r="A2067" s="1">
        <v>41427</v>
      </c>
      <c r="B2067" t="s">
        <v>53</v>
      </c>
      <c r="C2067" t="s">
        <v>71</v>
      </c>
      <c r="D2067" t="s">
        <v>87</v>
      </c>
      <c r="E2067">
        <v>0.04</v>
      </c>
    </row>
    <row r="2068" spans="1:5" x14ac:dyDescent="0.25">
      <c r="A2068" s="1">
        <v>41427</v>
      </c>
      <c r="B2068" t="s">
        <v>53</v>
      </c>
      <c r="C2068" t="s">
        <v>71</v>
      </c>
      <c r="D2068" t="s">
        <v>79</v>
      </c>
      <c r="E2068">
        <v>0.04</v>
      </c>
    </row>
    <row r="2069" spans="1:5" x14ac:dyDescent="0.25">
      <c r="A2069" s="1">
        <v>41427</v>
      </c>
      <c r="B2069" t="s">
        <v>53</v>
      </c>
      <c r="C2069" t="s">
        <v>71</v>
      </c>
      <c r="D2069" t="s">
        <v>88</v>
      </c>
      <c r="E2069">
        <v>0</v>
      </c>
    </row>
    <row r="2070" spans="1:5" x14ac:dyDescent="0.25">
      <c r="A2070" s="1">
        <v>41427</v>
      </c>
      <c r="B2070" t="s">
        <v>53</v>
      </c>
      <c r="C2070" t="s">
        <v>71</v>
      </c>
      <c r="D2070" t="s">
        <v>89</v>
      </c>
      <c r="E2070">
        <v>0.02</v>
      </c>
    </row>
    <row r="2071" spans="1:5" x14ac:dyDescent="0.25">
      <c r="A2071" s="1">
        <v>41427</v>
      </c>
      <c r="B2071" t="s">
        <v>53</v>
      </c>
      <c r="C2071" t="s">
        <v>71</v>
      </c>
      <c r="D2071" t="s">
        <v>89</v>
      </c>
      <c r="E2071">
        <v>0</v>
      </c>
    </row>
    <row r="2072" spans="1:5" x14ac:dyDescent="0.25">
      <c r="A2072" s="1">
        <v>41427</v>
      </c>
      <c r="B2072" t="s">
        <v>53</v>
      </c>
      <c r="C2072" t="s">
        <v>71</v>
      </c>
      <c r="D2072" t="s">
        <v>90</v>
      </c>
      <c r="E2072">
        <v>0.06</v>
      </c>
    </row>
    <row r="2073" spans="1:5" x14ac:dyDescent="0.25">
      <c r="A2073" s="1">
        <v>41427</v>
      </c>
      <c r="B2073" t="s">
        <v>53</v>
      </c>
      <c r="C2073" t="s">
        <v>71</v>
      </c>
      <c r="D2073" t="s">
        <v>90</v>
      </c>
      <c r="E2073">
        <v>0.03</v>
      </c>
    </row>
    <row r="2074" spans="1:5" x14ac:dyDescent="0.25">
      <c r="A2074" s="1">
        <v>41428</v>
      </c>
      <c r="B2074" t="s">
        <v>58</v>
      </c>
      <c r="C2074" t="s">
        <v>71</v>
      </c>
      <c r="D2074" t="s">
        <v>73</v>
      </c>
      <c r="E2074">
        <v>0.06</v>
      </c>
    </row>
    <row r="2075" spans="1:5" x14ac:dyDescent="0.25">
      <c r="A2075" s="1">
        <v>41428</v>
      </c>
      <c r="B2075" t="s">
        <v>58</v>
      </c>
      <c r="C2075" t="s">
        <v>71</v>
      </c>
      <c r="D2075" t="s">
        <v>74</v>
      </c>
      <c r="E2075">
        <v>7.0000000000000007E-2</v>
      </c>
    </row>
    <row r="2076" spans="1:5" x14ac:dyDescent="0.25">
      <c r="A2076" s="1">
        <v>41428</v>
      </c>
      <c r="B2076" t="s">
        <v>58</v>
      </c>
      <c r="C2076" t="s">
        <v>71</v>
      </c>
      <c r="D2076" t="s">
        <v>74</v>
      </c>
      <c r="E2076">
        <v>0.01</v>
      </c>
    </row>
    <row r="2077" spans="1:5" x14ac:dyDescent="0.25">
      <c r="A2077" s="1">
        <v>41428</v>
      </c>
      <c r="B2077" t="s">
        <v>58</v>
      </c>
      <c r="C2077" t="s">
        <v>71</v>
      </c>
      <c r="D2077" t="s">
        <v>86</v>
      </c>
      <c r="E2077">
        <v>0.04</v>
      </c>
    </row>
    <row r="2078" spans="1:5" x14ac:dyDescent="0.25">
      <c r="A2078" s="1">
        <v>41428</v>
      </c>
      <c r="B2078" t="s">
        <v>58</v>
      </c>
      <c r="C2078" t="s">
        <v>71</v>
      </c>
      <c r="D2078" t="s">
        <v>75</v>
      </c>
      <c r="E2078">
        <v>7.0000000000000007E-2</v>
      </c>
    </row>
    <row r="2079" spans="1:5" x14ac:dyDescent="0.25">
      <c r="A2079" s="1">
        <v>41428</v>
      </c>
      <c r="B2079" t="s">
        <v>58</v>
      </c>
      <c r="C2079" t="s">
        <v>71</v>
      </c>
      <c r="D2079" t="s">
        <v>76</v>
      </c>
      <c r="E2079">
        <v>0.03</v>
      </c>
    </row>
    <row r="2080" spans="1:5" x14ac:dyDescent="0.25">
      <c r="A2080" s="1">
        <v>41428</v>
      </c>
      <c r="B2080" t="s">
        <v>58</v>
      </c>
      <c r="C2080" t="s">
        <v>71</v>
      </c>
      <c r="D2080" t="s">
        <v>96</v>
      </c>
      <c r="E2080">
        <v>0.06</v>
      </c>
    </row>
    <row r="2081" spans="1:5" x14ac:dyDescent="0.25">
      <c r="A2081" s="1">
        <v>41428</v>
      </c>
      <c r="B2081" t="s">
        <v>58</v>
      </c>
      <c r="C2081" t="s">
        <v>71</v>
      </c>
      <c r="D2081" t="s">
        <v>78</v>
      </c>
      <c r="E2081">
        <v>0.06</v>
      </c>
    </row>
    <row r="2082" spans="1:5" x14ac:dyDescent="0.25">
      <c r="A2082" s="1">
        <v>41428</v>
      </c>
      <c r="B2082" t="s">
        <v>58</v>
      </c>
      <c r="C2082" t="s">
        <v>71</v>
      </c>
      <c r="D2082" t="s">
        <v>79</v>
      </c>
      <c r="E2082">
        <v>7.0000000000000007E-2</v>
      </c>
    </row>
    <row r="2083" spans="1:5" x14ac:dyDescent="0.25">
      <c r="A2083" s="1">
        <v>41428</v>
      </c>
      <c r="B2083" t="s">
        <v>58</v>
      </c>
      <c r="C2083" t="s">
        <v>71</v>
      </c>
      <c r="D2083" t="s">
        <v>80</v>
      </c>
      <c r="E2083">
        <v>0.04</v>
      </c>
    </row>
    <row r="2084" spans="1:5" x14ac:dyDescent="0.25">
      <c r="A2084" s="1">
        <v>41428</v>
      </c>
      <c r="B2084" t="s">
        <v>58</v>
      </c>
      <c r="C2084" t="s">
        <v>71</v>
      </c>
      <c r="D2084" t="s">
        <v>82</v>
      </c>
      <c r="E2084">
        <v>0.02</v>
      </c>
    </row>
    <row r="2085" spans="1:5" x14ac:dyDescent="0.25">
      <c r="A2085" s="1">
        <v>41428</v>
      </c>
      <c r="B2085" t="s">
        <v>58</v>
      </c>
      <c r="C2085" t="s">
        <v>71</v>
      </c>
      <c r="D2085" t="s">
        <v>82</v>
      </c>
      <c r="E2085">
        <v>0.03</v>
      </c>
    </row>
    <row r="2086" spans="1:5" x14ac:dyDescent="0.25">
      <c r="A2086" s="1">
        <v>41428</v>
      </c>
      <c r="B2086" t="s">
        <v>58</v>
      </c>
      <c r="C2086" t="s">
        <v>71</v>
      </c>
      <c r="D2086" t="s">
        <v>84</v>
      </c>
      <c r="E2086">
        <v>0</v>
      </c>
    </row>
    <row r="2087" spans="1:5" x14ac:dyDescent="0.25">
      <c r="A2087" s="1">
        <v>41428</v>
      </c>
      <c r="B2087" t="s">
        <v>58</v>
      </c>
      <c r="C2087" t="s">
        <v>71</v>
      </c>
      <c r="D2087" t="s">
        <v>95</v>
      </c>
      <c r="E2087">
        <v>0.04</v>
      </c>
    </row>
    <row r="2088" spans="1:5" x14ac:dyDescent="0.25">
      <c r="A2088" s="1">
        <v>41429</v>
      </c>
      <c r="B2088" t="s">
        <v>59</v>
      </c>
      <c r="C2088" t="s">
        <v>71</v>
      </c>
      <c r="D2088" t="s">
        <v>74</v>
      </c>
      <c r="E2088">
        <v>0.12</v>
      </c>
    </row>
    <row r="2089" spans="1:5" x14ac:dyDescent="0.25">
      <c r="A2089" s="1">
        <v>41429</v>
      </c>
      <c r="B2089" t="s">
        <v>59</v>
      </c>
      <c r="C2089" t="s">
        <v>71</v>
      </c>
      <c r="D2089" t="s">
        <v>75</v>
      </c>
      <c r="E2089">
        <v>0.04</v>
      </c>
    </row>
    <row r="2090" spans="1:5" x14ac:dyDescent="0.25">
      <c r="A2090" s="1">
        <v>41429</v>
      </c>
      <c r="B2090" t="s">
        <v>59</v>
      </c>
      <c r="C2090" t="s">
        <v>71</v>
      </c>
      <c r="D2090" t="s">
        <v>76</v>
      </c>
      <c r="E2090">
        <v>0.05</v>
      </c>
    </row>
    <row r="2091" spans="1:5" x14ac:dyDescent="0.25">
      <c r="A2091" s="1">
        <v>41429</v>
      </c>
      <c r="B2091" t="s">
        <v>59</v>
      </c>
      <c r="C2091" t="s">
        <v>71</v>
      </c>
      <c r="D2091" t="s">
        <v>94</v>
      </c>
      <c r="E2091">
        <v>0.02</v>
      </c>
    </row>
    <row r="2092" spans="1:5" x14ac:dyDescent="0.25">
      <c r="A2092" s="1">
        <v>41429</v>
      </c>
      <c r="B2092" t="s">
        <v>59</v>
      </c>
      <c r="C2092" t="s">
        <v>71</v>
      </c>
      <c r="D2092" t="s">
        <v>78</v>
      </c>
      <c r="E2092">
        <v>0.09</v>
      </c>
    </row>
    <row r="2093" spans="1:5" x14ac:dyDescent="0.25">
      <c r="A2093" s="1">
        <v>41429</v>
      </c>
      <c r="B2093" t="s">
        <v>59</v>
      </c>
      <c r="C2093" t="s">
        <v>71</v>
      </c>
      <c r="D2093" t="s">
        <v>79</v>
      </c>
      <c r="E2093">
        <v>0.04</v>
      </c>
    </row>
    <row r="2094" spans="1:5" x14ac:dyDescent="0.25">
      <c r="A2094" s="1">
        <v>41429</v>
      </c>
      <c r="B2094" t="s">
        <v>59</v>
      </c>
      <c r="C2094" t="s">
        <v>71</v>
      </c>
      <c r="D2094" t="s">
        <v>80</v>
      </c>
      <c r="E2094">
        <v>0</v>
      </c>
    </row>
    <row r="2095" spans="1:5" x14ac:dyDescent="0.25">
      <c r="A2095" s="1">
        <v>41429</v>
      </c>
      <c r="B2095" t="s">
        <v>59</v>
      </c>
      <c r="C2095" t="s">
        <v>71</v>
      </c>
      <c r="D2095" t="s">
        <v>81</v>
      </c>
      <c r="E2095">
        <v>0.03</v>
      </c>
    </row>
    <row r="2096" spans="1:5" x14ac:dyDescent="0.25">
      <c r="A2096" s="1">
        <v>41429</v>
      </c>
      <c r="B2096" t="s">
        <v>59</v>
      </c>
      <c r="C2096" t="s">
        <v>71</v>
      </c>
      <c r="D2096" t="s">
        <v>81</v>
      </c>
      <c r="E2096">
        <v>0.06</v>
      </c>
    </row>
    <row r="2097" spans="1:5" x14ac:dyDescent="0.25">
      <c r="A2097" s="1">
        <v>41429</v>
      </c>
      <c r="B2097" t="s">
        <v>59</v>
      </c>
      <c r="C2097" t="s">
        <v>71</v>
      </c>
      <c r="D2097" t="s">
        <v>81</v>
      </c>
      <c r="E2097">
        <v>0.01</v>
      </c>
    </row>
    <row r="2098" spans="1:5" x14ac:dyDescent="0.25">
      <c r="A2098" s="1">
        <v>41429</v>
      </c>
      <c r="B2098" t="s">
        <v>59</v>
      </c>
      <c r="C2098" t="s">
        <v>71</v>
      </c>
      <c r="D2098" t="s">
        <v>81</v>
      </c>
      <c r="E2098">
        <v>0.11</v>
      </c>
    </row>
    <row r="2099" spans="1:5" x14ac:dyDescent="0.25">
      <c r="A2099" s="1">
        <v>41429</v>
      </c>
      <c r="B2099" t="s">
        <v>59</v>
      </c>
      <c r="C2099" t="s">
        <v>71</v>
      </c>
      <c r="D2099" t="s">
        <v>82</v>
      </c>
      <c r="E2099">
        <v>0.04</v>
      </c>
    </row>
    <row r="2100" spans="1:5" x14ac:dyDescent="0.25">
      <c r="A2100" s="1">
        <v>41429</v>
      </c>
      <c r="B2100" t="s">
        <v>59</v>
      </c>
      <c r="C2100" t="s">
        <v>71</v>
      </c>
      <c r="D2100" t="s">
        <v>84</v>
      </c>
      <c r="E2100">
        <v>0.03</v>
      </c>
    </row>
    <row r="2101" spans="1:5" x14ac:dyDescent="0.25">
      <c r="A2101" s="1">
        <v>41429</v>
      </c>
      <c r="B2101" t="s">
        <v>59</v>
      </c>
      <c r="C2101" t="s">
        <v>71</v>
      </c>
      <c r="D2101" t="s">
        <v>95</v>
      </c>
      <c r="E2101">
        <v>0.03</v>
      </c>
    </row>
    <row r="2102" spans="1:5" x14ac:dyDescent="0.25">
      <c r="A2102" s="1">
        <v>41430</v>
      </c>
      <c r="B2102" t="s">
        <v>30</v>
      </c>
      <c r="C2102" t="s">
        <v>71</v>
      </c>
      <c r="D2102" t="s">
        <v>73</v>
      </c>
      <c r="E2102">
        <v>0.05</v>
      </c>
    </row>
    <row r="2103" spans="1:5" x14ac:dyDescent="0.25">
      <c r="A2103" s="1">
        <v>41430</v>
      </c>
      <c r="B2103" t="s">
        <v>30</v>
      </c>
      <c r="C2103" t="s">
        <v>71</v>
      </c>
      <c r="D2103" t="s">
        <v>74</v>
      </c>
      <c r="E2103">
        <v>0.02</v>
      </c>
    </row>
    <row r="2104" spans="1:5" x14ac:dyDescent="0.25">
      <c r="A2104" s="1">
        <v>41430</v>
      </c>
      <c r="B2104" t="s">
        <v>30</v>
      </c>
      <c r="C2104" t="s">
        <v>71</v>
      </c>
      <c r="D2104" t="s">
        <v>75</v>
      </c>
      <c r="E2104">
        <v>0.04</v>
      </c>
    </row>
    <row r="2105" spans="1:5" x14ac:dyDescent="0.25">
      <c r="A2105" s="1">
        <v>41430</v>
      </c>
      <c r="B2105" t="s">
        <v>30</v>
      </c>
      <c r="C2105" t="s">
        <v>71</v>
      </c>
      <c r="D2105" t="s">
        <v>75</v>
      </c>
      <c r="E2105">
        <v>0.03</v>
      </c>
    </row>
    <row r="2106" spans="1:5" x14ac:dyDescent="0.25">
      <c r="A2106" s="1">
        <v>41430</v>
      </c>
      <c r="B2106" t="s">
        <v>30</v>
      </c>
      <c r="C2106" t="s">
        <v>71</v>
      </c>
      <c r="D2106" t="s">
        <v>75</v>
      </c>
      <c r="E2106">
        <v>0.03</v>
      </c>
    </row>
    <row r="2107" spans="1:5" x14ac:dyDescent="0.25">
      <c r="A2107" s="1">
        <v>41430</v>
      </c>
      <c r="B2107" t="s">
        <v>30</v>
      </c>
      <c r="C2107" t="s">
        <v>71</v>
      </c>
      <c r="D2107" t="s">
        <v>76</v>
      </c>
      <c r="E2107">
        <v>0.05</v>
      </c>
    </row>
    <row r="2108" spans="1:5" x14ac:dyDescent="0.25">
      <c r="A2108" s="1">
        <v>41430</v>
      </c>
      <c r="B2108" t="s">
        <v>30</v>
      </c>
      <c r="C2108" t="s">
        <v>71</v>
      </c>
      <c r="D2108" t="s">
        <v>76</v>
      </c>
      <c r="E2108">
        <v>0.02</v>
      </c>
    </row>
    <row r="2109" spans="1:5" x14ac:dyDescent="0.25">
      <c r="A2109" s="1">
        <v>41430</v>
      </c>
      <c r="B2109" t="s">
        <v>30</v>
      </c>
      <c r="C2109" t="s">
        <v>71</v>
      </c>
      <c r="D2109" t="s">
        <v>77</v>
      </c>
      <c r="E2109">
        <v>0</v>
      </c>
    </row>
    <row r="2110" spans="1:5" x14ac:dyDescent="0.25">
      <c r="A2110" s="1">
        <v>41430</v>
      </c>
      <c r="B2110" t="s">
        <v>30</v>
      </c>
      <c r="C2110" t="s">
        <v>71</v>
      </c>
      <c r="D2110" t="s">
        <v>81</v>
      </c>
      <c r="E2110">
        <v>0.04</v>
      </c>
    </row>
    <row r="2111" spans="1:5" x14ac:dyDescent="0.25">
      <c r="A2111" s="1">
        <v>41430</v>
      </c>
      <c r="B2111" t="s">
        <v>30</v>
      </c>
      <c r="C2111" t="s">
        <v>71</v>
      </c>
      <c r="D2111" t="s">
        <v>82</v>
      </c>
      <c r="E2111">
        <v>0.02</v>
      </c>
    </row>
    <row r="2112" spans="1:5" x14ac:dyDescent="0.25">
      <c r="A2112" s="1">
        <v>41430</v>
      </c>
      <c r="B2112" t="s">
        <v>30</v>
      </c>
      <c r="C2112" t="s">
        <v>71</v>
      </c>
      <c r="D2112" t="s">
        <v>82</v>
      </c>
      <c r="E2112">
        <v>0.01</v>
      </c>
    </row>
    <row r="2113" spans="1:5" x14ac:dyDescent="0.25">
      <c r="A2113" s="1">
        <v>41430</v>
      </c>
      <c r="B2113" t="s">
        <v>30</v>
      </c>
      <c r="C2113" t="s">
        <v>71</v>
      </c>
      <c r="D2113" t="s">
        <v>82</v>
      </c>
      <c r="E2113">
        <v>0.02</v>
      </c>
    </row>
    <row r="2114" spans="1:5" x14ac:dyDescent="0.25">
      <c r="A2114" s="1">
        <v>41430</v>
      </c>
      <c r="B2114" t="s">
        <v>30</v>
      </c>
      <c r="C2114" t="s">
        <v>71</v>
      </c>
      <c r="D2114" t="s">
        <v>79</v>
      </c>
      <c r="E2114">
        <v>0.03</v>
      </c>
    </row>
    <row r="2115" spans="1:5" x14ac:dyDescent="0.25">
      <c r="A2115" s="1">
        <v>41430</v>
      </c>
      <c r="B2115" t="s">
        <v>30</v>
      </c>
      <c r="C2115" t="s">
        <v>71</v>
      </c>
      <c r="D2115" t="s">
        <v>76</v>
      </c>
      <c r="E2115">
        <v>0.01</v>
      </c>
    </row>
    <row r="2116" spans="1:5" x14ac:dyDescent="0.25">
      <c r="A2116" s="1">
        <v>41431</v>
      </c>
      <c r="B2116" t="s">
        <v>46</v>
      </c>
      <c r="C2116" t="s">
        <v>71</v>
      </c>
      <c r="D2116" t="s">
        <v>73</v>
      </c>
      <c r="E2116">
        <v>0.11</v>
      </c>
    </row>
    <row r="2117" spans="1:5" x14ac:dyDescent="0.25">
      <c r="A2117" s="1">
        <v>41431</v>
      </c>
      <c r="B2117" t="s">
        <v>46</v>
      </c>
      <c r="C2117" t="s">
        <v>71</v>
      </c>
      <c r="D2117" t="s">
        <v>73</v>
      </c>
      <c r="E2117">
        <v>0.13</v>
      </c>
    </row>
    <row r="2118" spans="1:5" x14ac:dyDescent="0.25">
      <c r="A2118" s="1">
        <v>41431</v>
      </c>
      <c r="B2118" t="s">
        <v>46</v>
      </c>
      <c r="C2118" t="s">
        <v>71</v>
      </c>
      <c r="D2118" t="s">
        <v>73</v>
      </c>
      <c r="E2118">
        <v>0.06</v>
      </c>
    </row>
    <row r="2119" spans="1:5" x14ac:dyDescent="0.25">
      <c r="A2119" s="1">
        <v>41431</v>
      </c>
      <c r="B2119" t="s">
        <v>46</v>
      </c>
      <c r="C2119" t="s">
        <v>71</v>
      </c>
      <c r="D2119" t="s">
        <v>74</v>
      </c>
      <c r="E2119">
        <v>0.04</v>
      </c>
    </row>
    <row r="2120" spans="1:5" x14ac:dyDescent="0.25">
      <c r="A2120" s="1">
        <v>41431</v>
      </c>
      <c r="B2120" t="s">
        <v>46</v>
      </c>
      <c r="C2120" t="s">
        <v>71</v>
      </c>
      <c r="D2120" t="s">
        <v>86</v>
      </c>
      <c r="E2120">
        <v>0.05</v>
      </c>
    </row>
    <row r="2121" spans="1:5" x14ac:dyDescent="0.25">
      <c r="A2121" s="1">
        <v>41431</v>
      </c>
      <c r="B2121" t="s">
        <v>46</v>
      </c>
      <c r="C2121" t="s">
        <v>71</v>
      </c>
      <c r="D2121" t="s">
        <v>75</v>
      </c>
      <c r="E2121">
        <v>0.06</v>
      </c>
    </row>
    <row r="2122" spans="1:5" x14ac:dyDescent="0.25">
      <c r="A2122" s="1">
        <v>41431</v>
      </c>
      <c r="B2122" t="s">
        <v>46</v>
      </c>
      <c r="C2122" t="s">
        <v>71</v>
      </c>
      <c r="D2122" t="s">
        <v>75</v>
      </c>
      <c r="E2122">
        <v>0.08</v>
      </c>
    </row>
    <row r="2123" spans="1:5" x14ac:dyDescent="0.25">
      <c r="A2123" s="1">
        <v>41431</v>
      </c>
      <c r="B2123" t="s">
        <v>46</v>
      </c>
      <c r="C2123" t="s">
        <v>71</v>
      </c>
      <c r="D2123" t="s">
        <v>76</v>
      </c>
      <c r="E2123">
        <v>0.04</v>
      </c>
    </row>
    <row r="2124" spans="1:5" x14ac:dyDescent="0.25">
      <c r="A2124" s="1">
        <v>41431</v>
      </c>
      <c r="B2124" t="s">
        <v>46</v>
      </c>
      <c r="C2124" t="s">
        <v>71</v>
      </c>
      <c r="D2124" t="s">
        <v>76</v>
      </c>
      <c r="E2124">
        <v>7.0000000000000007E-2</v>
      </c>
    </row>
    <row r="2125" spans="1:5" x14ac:dyDescent="0.25">
      <c r="A2125" s="1">
        <v>41431</v>
      </c>
      <c r="B2125" t="s">
        <v>46</v>
      </c>
      <c r="C2125" t="s">
        <v>71</v>
      </c>
      <c r="D2125" t="s">
        <v>96</v>
      </c>
      <c r="E2125">
        <v>0.09</v>
      </c>
    </row>
    <row r="2126" spans="1:5" x14ac:dyDescent="0.25">
      <c r="A2126" s="1">
        <v>41431</v>
      </c>
      <c r="B2126" t="s">
        <v>46</v>
      </c>
      <c r="C2126" t="s">
        <v>71</v>
      </c>
      <c r="D2126" t="s">
        <v>79</v>
      </c>
      <c r="E2126">
        <v>0.04</v>
      </c>
    </row>
    <row r="2127" spans="1:5" x14ac:dyDescent="0.25">
      <c r="A2127" s="1">
        <v>41431</v>
      </c>
      <c r="B2127" t="s">
        <v>46</v>
      </c>
      <c r="C2127" t="s">
        <v>71</v>
      </c>
      <c r="D2127" t="s">
        <v>81</v>
      </c>
      <c r="E2127">
        <v>0.02</v>
      </c>
    </row>
    <row r="2128" spans="1:5" x14ac:dyDescent="0.25">
      <c r="A2128" s="1">
        <v>41431</v>
      </c>
      <c r="B2128" t="s">
        <v>46</v>
      </c>
      <c r="C2128" t="s">
        <v>71</v>
      </c>
      <c r="D2128" t="s">
        <v>84</v>
      </c>
      <c r="E2128">
        <v>0.06</v>
      </c>
    </row>
    <row r="2129" spans="1:5" x14ac:dyDescent="0.25">
      <c r="A2129" s="1">
        <v>41432</v>
      </c>
      <c r="B2129" t="s">
        <v>49</v>
      </c>
      <c r="C2129" t="s">
        <v>71</v>
      </c>
      <c r="D2129" t="s">
        <v>72</v>
      </c>
      <c r="E2129">
        <v>0.01</v>
      </c>
    </row>
    <row r="2130" spans="1:5" x14ac:dyDescent="0.25">
      <c r="A2130" s="1">
        <v>41432</v>
      </c>
      <c r="B2130" t="s">
        <v>49</v>
      </c>
      <c r="C2130" t="s">
        <v>71</v>
      </c>
      <c r="D2130" t="s">
        <v>72</v>
      </c>
      <c r="E2130">
        <v>0.09</v>
      </c>
    </row>
    <row r="2131" spans="1:5" x14ac:dyDescent="0.25">
      <c r="A2131" s="1">
        <v>41432</v>
      </c>
      <c r="B2131" t="s">
        <v>49</v>
      </c>
      <c r="C2131" t="s">
        <v>71</v>
      </c>
      <c r="D2131" t="s">
        <v>73</v>
      </c>
      <c r="E2131">
        <v>0.03</v>
      </c>
    </row>
    <row r="2132" spans="1:5" x14ac:dyDescent="0.25">
      <c r="A2132" s="1">
        <v>41432</v>
      </c>
      <c r="B2132" t="s">
        <v>49</v>
      </c>
      <c r="C2132" t="s">
        <v>71</v>
      </c>
      <c r="D2132" t="s">
        <v>74</v>
      </c>
      <c r="E2132">
        <v>0.01</v>
      </c>
    </row>
    <row r="2133" spans="1:5" x14ac:dyDescent="0.25">
      <c r="A2133" s="1">
        <v>41432</v>
      </c>
      <c r="B2133" t="s">
        <v>49</v>
      </c>
      <c r="C2133" t="s">
        <v>71</v>
      </c>
      <c r="D2133" t="s">
        <v>75</v>
      </c>
      <c r="E2133">
        <v>0.02</v>
      </c>
    </row>
    <row r="2134" spans="1:5" x14ac:dyDescent="0.25">
      <c r="A2134" s="1">
        <v>41432</v>
      </c>
      <c r="B2134" t="s">
        <v>49</v>
      </c>
      <c r="C2134" t="s">
        <v>71</v>
      </c>
      <c r="D2134" t="s">
        <v>76</v>
      </c>
      <c r="E2134">
        <v>0.06</v>
      </c>
    </row>
    <row r="2135" spans="1:5" x14ac:dyDescent="0.25">
      <c r="A2135" s="1">
        <v>41432</v>
      </c>
      <c r="B2135" t="s">
        <v>49</v>
      </c>
      <c r="C2135" t="s">
        <v>71</v>
      </c>
      <c r="D2135" t="s">
        <v>94</v>
      </c>
      <c r="E2135">
        <v>0.02</v>
      </c>
    </row>
    <row r="2136" spans="1:5" x14ac:dyDescent="0.25">
      <c r="A2136" s="1">
        <v>41432</v>
      </c>
      <c r="B2136" t="s">
        <v>49</v>
      </c>
      <c r="C2136" t="s">
        <v>71</v>
      </c>
      <c r="D2136" t="s">
        <v>79</v>
      </c>
      <c r="E2136">
        <v>0.06</v>
      </c>
    </row>
    <row r="2137" spans="1:5" x14ac:dyDescent="0.25">
      <c r="A2137" s="1">
        <v>41432</v>
      </c>
      <c r="B2137" t="s">
        <v>49</v>
      </c>
      <c r="C2137" t="s">
        <v>71</v>
      </c>
      <c r="D2137" t="s">
        <v>81</v>
      </c>
      <c r="E2137">
        <v>0.03</v>
      </c>
    </row>
    <row r="2138" spans="1:5" x14ac:dyDescent="0.25">
      <c r="A2138" s="1">
        <v>41432</v>
      </c>
      <c r="B2138" t="s">
        <v>49</v>
      </c>
      <c r="C2138" t="s">
        <v>71</v>
      </c>
      <c r="D2138" t="s">
        <v>79</v>
      </c>
      <c r="E2138">
        <v>0.04</v>
      </c>
    </row>
    <row r="2139" spans="1:5" x14ac:dyDescent="0.25">
      <c r="A2139" s="1">
        <v>41433</v>
      </c>
      <c r="B2139" t="s">
        <v>52</v>
      </c>
      <c r="C2139" t="s">
        <v>71</v>
      </c>
      <c r="D2139" t="s">
        <v>73</v>
      </c>
      <c r="E2139">
        <v>0.17</v>
      </c>
    </row>
    <row r="2140" spans="1:5" x14ac:dyDescent="0.25">
      <c r="A2140" s="1">
        <v>41433</v>
      </c>
      <c r="B2140" t="s">
        <v>52</v>
      </c>
      <c r="C2140" t="s">
        <v>71</v>
      </c>
      <c r="D2140" t="s">
        <v>73</v>
      </c>
      <c r="E2140">
        <v>0.1</v>
      </c>
    </row>
    <row r="2141" spans="1:5" x14ac:dyDescent="0.25">
      <c r="A2141" s="1">
        <v>41433</v>
      </c>
      <c r="B2141" t="s">
        <v>52</v>
      </c>
      <c r="C2141" t="s">
        <v>71</v>
      </c>
      <c r="D2141" t="s">
        <v>74</v>
      </c>
      <c r="E2141">
        <v>0.02</v>
      </c>
    </row>
    <row r="2142" spans="1:5" x14ac:dyDescent="0.25">
      <c r="A2142" s="1">
        <v>41433</v>
      </c>
      <c r="B2142" t="s">
        <v>52</v>
      </c>
      <c r="C2142" t="s">
        <v>71</v>
      </c>
      <c r="D2142" t="s">
        <v>75</v>
      </c>
      <c r="E2142">
        <v>0.02</v>
      </c>
    </row>
    <row r="2143" spans="1:5" x14ac:dyDescent="0.25">
      <c r="A2143" s="1">
        <v>41433</v>
      </c>
      <c r="B2143" t="s">
        <v>52</v>
      </c>
      <c r="C2143" t="s">
        <v>71</v>
      </c>
      <c r="D2143" t="s">
        <v>76</v>
      </c>
      <c r="E2143">
        <v>0.05</v>
      </c>
    </row>
    <row r="2144" spans="1:5" x14ac:dyDescent="0.25">
      <c r="A2144" s="1">
        <v>41433</v>
      </c>
      <c r="B2144" t="s">
        <v>52</v>
      </c>
      <c r="C2144" t="s">
        <v>71</v>
      </c>
      <c r="D2144" t="s">
        <v>76</v>
      </c>
      <c r="E2144">
        <v>7.0000000000000007E-2</v>
      </c>
    </row>
    <row r="2145" spans="1:5" x14ac:dyDescent="0.25">
      <c r="A2145" s="1">
        <v>41433</v>
      </c>
      <c r="B2145" t="s">
        <v>52</v>
      </c>
      <c r="C2145" t="s">
        <v>71</v>
      </c>
      <c r="D2145" t="s">
        <v>96</v>
      </c>
      <c r="E2145">
        <v>0.03</v>
      </c>
    </row>
    <row r="2146" spans="1:5" x14ac:dyDescent="0.25">
      <c r="A2146" s="1">
        <v>41433</v>
      </c>
      <c r="B2146" t="s">
        <v>52</v>
      </c>
      <c r="C2146" t="s">
        <v>71</v>
      </c>
      <c r="D2146" t="s">
        <v>79</v>
      </c>
      <c r="E2146">
        <v>0.02</v>
      </c>
    </row>
    <row r="2147" spans="1:5" x14ac:dyDescent="0.25">
      <c r="A2147" s="1">
        <v>41433</v>
      </c>
      <c r="B2147" t="s">
        <v>52</v>
      </c>
      <c r="C2147" t="s">
        <v>71</v>
      </c>
      <c r="D2147" t="s">
        <v>88</v>
      </c>
      <c r="E2147">
        <v>0.03</v>
      </c>
    </row>
    <row r="2148" spans="1:5" x14ac:dyDescent="0.25">
      <c r="A2148" s="1">
        <v>41433</v>
      </c>
      <c r="B2148" t="s">
        <v>52</v>
      </c>
      <c r="C2148" t="s">
        <v>71</v>
      </c>
      <c r="D2148" t="s">
        <v>89</v>
      </c>
      <c r="E2148">
        <v>0.01</v>
      </c>
    </row>
    <row r="2149" spans="1:5" x14ac:dyDescent="0.25">
      <c r="A2149" s="1">
        <v>41433</v>
      </c>
      <c r="B2149" t="s">
        <v>52</v>
      </c>
      <c r="C2149" t="s">
        <v>71</v>
      </c>
      <c r="D2149" t="s">
        <v>76</v>
      </c>
      <c r="E2149">
        <v>0</v>
      </c>
    </row>
    <row r="2150" spans="1:5" x14ac:dyDescent="0.25">
      <c r="A2150" s="1">
        <v>41433</v>
      </c>
      <c r="B2150" t="s">
        <v>52</v>
      </c>
      <c r="C2150" t="s">
        <v>71</v>
      </c>
      <c r="D2150" t="s">
        <v>76</v>
      </c>
      <c r="E2150">
        <v>0</v>
      </c>
    </row>
    <row r="2151" spans="1:5" x14ac:dyDescent="0.25">
      <c r="A2151" s="1">
        <v>41433</v>
      </c>
      <c r="B2151" t="s">
        <v>52</v>
      </c>
      <c r="C2151" t="s">
        <v>71</v>
      </c>
      <c r="D2151" t="s">
        <v>76</v>
      </c>
      <c r="E2151">
        <v>0.01</v>
      </c>
    </row>
    <row r="2152" spans="1:5" x14ac:dyDescent="0.25">
      <c r="A2152" s="1">
        <v>41434</v>
      </c>
      <c r="B2152" t="s">
        <v>53</v>
      </c>
      <c r="C2152" t="s">
        <v>71</v>
      </c>
      <c r="D2152" t="s">
        <v>72</v>
      </c>
      <c r="E2152">
        <v>0.02</v>
      </c>
    </row>
    <row r="2153" spans="1:5" x14ac:dyDescent="0.25">
      <c r="A2153" s="1">
        <v>41434</v>
      </c>
      <c r="B2153" t="s">
        <v>53</v>
      </c>
      <c r="C2153" t="s">
        <v>71</v>
      </c>
      <c r="D2153" t="s">
        <v>73</v>
      </c>
      <c r="E2153">
        <v>0.03</v>
      </c>
    </row>
    <row r="2154" spans="1:5" x14ac:dyDescent="0.25">
      <c r="A2154" s="1">
        <v>41434</v>
      </c>
      <c r="B2154" t="s">
        <v>53</v>
      </c>
      <c r="C2154" t="s">
        <v>71</v>
      </c>
      <c r="D2154" t="s">
        <v>73</v>
      </c>
      <c r="E2154">
        <v>0.04</v>
      </c>
    </row>
    <row r="2155" spans="1:5" x14ac:dyDescent="0.25">
      <c r="A2155" s="1">
        <v>41434</v>
      </c>
      <c r="B2155" t="s">
        <v>53</v>
      </c>
      <c r="C2155" t="s">
        <v>71</v>
      </c>
      <c r="D2155" t="s">
        <v>74</v>
      </c>
      <c r="E2155">
        <v>7.0000000000000007E-2</v>
      </c>
    </row>
    <row r="2156" spans="1:5" x14ac:dyDescent="0.25">
      <c r="A2156" s="1">
        <v>41434</v>
      </c>
      <c r="B2156" t="s">
        <v>53</v>
      </c>
      <c r="C2156" t="s">
        <v>71</v>
      </c>
      <c r="D2156" t="s">
        <v>74</v>
      </c>
      <c r="E2156">
        <v>0</v>
      </c>
    </row>
    <row r="2157" spans="1:5" x14ac:dyDescent="0.25">
      <c r="A2157" s="1">
        <v>41434</v>
      </c>
      <c r="B2157" t="s">
        <v>53</v>
      </c>
      <c r="C2157" t="s">
        <v>71</v>
      </c>
      <c r="D2157" t="s">
        <v>85</v>
      </c>
      <c r="E2157">
        <v>0.02</v>
      </c>
    </row>
    <row r="2158" spans="1:5" x14ac:dyDescent="0.25">
      <c r="A2158" s="1">
        <v>41434</v>
      </c>
      <c r="B2158" t="s">
        <v>53</v>
      </c>
      <c r="C2158" t="s">
        <v>71</v>
      </c>
      <c r="D2158" t="s">
        <v>79</v>
      </c>
      <c r="E2158">
        <v>0.02</v>
      </c>
    </row>
    <row r="2159" spans="1:5" x14ac:dyDescent="0.25">
      <c r="A2159" s="1">
        <v>41434</v>
      </c>
      <c r="B2159" t="s">
        <v>53</v>
      </c>
      <c r="C2159" t="s">
        <v>71</v>
      </c>
      <c r="D2159" t="s">
        <v>79</v>
      </c>
      <c r="E2159">
        <v>0.01</v>
      </c>
    </row>
    <row r="2160" spans="1:5" x14ac:dyDescent="0.25">
      <c r="A2160" s="1">
        <v>41434</v>
      </c>
      <c r="B2160" t="s">
        <v>53</v>
      </c>
      <c r="C2160" t="s">
        <v>71</v>
      </c>
      <c r="D2160" t="s">
        <v>92</v>
      </c>
      <c r="E2160">
        <v>0.01</v>
      </c>
    </row>
    <row r="2161" spans="1:5" x14ac:dyDescent="0.25">
      <c r="A2161" s="1">
        <v>41434</v>
      </c>
      <c r="B2161" t="s">
        <v>53</v>
      </c>
      <c r="C2161" t="s">
        <v>71</v>
      </c>
      <c r="D2161" t="s">
        <v>88</v>
      </c>
      <c r="E2161">
        <v>0</v>
      </c>
    </row>
    <row r="2162" spans="1:5" x14ac:dyDescent="0.25">
      <c r="A2162" s="1">
        <v>41434</v>
      </c>
      <c r="B2162" t="s">
        <v>53</v>
      </c>
      <c r="C2162" t="s">
        <v>71</v>
      </c>
      <c r="D2162" t="s">
        <v>90</v>
      </c>
      <c r="E2162">
        <v>0</v>
      </c>
    </row>
    <row r="2163" spans="1:5" x14ac:dyDescent="0.25">
      <c r="A2163" s="1">
        <v>41434</v>
      </c>
      <c r="B2163" t="s">
        <v>53</v>
      </c>
      <c r="C2163" t="s">
        <v>71</v>
      </c>
      <c r="D2163" t="s">
        <v>90</v>
      </c>
      <c r="E2163">
        <v>0.02</v>
      </c>
    </row>
    <row r="2164" spans="1:5" x14ac:dyDescent="0.25">
      <c r="A2164" s="1">
        <v>41434</v>
      </c>
      <c r="B2164" t="s">
        <v>53</v>
      </c>
      <c r="C2164" t="s">
        <v>71</v>
      </c>
      <c r="D2164" t="s">
        <v>76</v>
      </c>
      <c r="E2164">
        <v>0</v>
      </c>
    </row>
    <row r="2165" spans="1:5" x14ac:dyDescent="0.25">
      <c r="A2165" s="1">
        <v>41435</v>
      </c>
      <c r="B2165" t="s">
        <v>58</v>
      </c>
      <c r="C2165" t="s">
        <v>71</v>
      </c>
      <c r="D2165" t="s">
        <v>73</v>
      </c>
      <c r="E2165">
        <v>7.0000000000000007E-2</v>
      </c>
    </row>
    <row r="2166" spans="1:5" x14ac:dyDescent="0.25">
      <c r="A2166" s="1">
        <v>41435</v>
      </c>
      <c r="B2166" t="s">
        <v>58</v>
      </c>
      <c r="C2166" t="s">
        <v>71</v>
      </c>
      <c r="D2166" t="s">
        <v>86</v>
      </c>
      <c r="E2166">
        <v>7.0000000000000007E-2</v>
      </c>
    </row>
    <row r="2167" spans="1:5" x14ac:dyDescent="0.25">
      <c r="A2167" s="1">
        <v>41435</v>
      </c>
      <c r="B2167" t="s">
        <v>58</v>
      </c>
      <c r="C2167" t="s">
        <v>71</v>
      </c>
      <c r="D2167" t="s">
        <v>76</v>
      </c>
      <c r="E2167">
        <v>0.09</v>
      </c>
    </row>
    <row r="2168" spans="1:5" x14ac:dyDescent="0.25">
      <c r="A2168" s="1">
        <v>41435</v>
      </c>
      <c r="B2168" t="s">
        <v>58</v>
      </c>
      <c r="C2168" t="s">
        <v>71</v>
      </c>
      <c r="D2168" t="s">
        <v>76</v>
      </c>
      <c r="E2168">
        <v>0.03</v>
      </c>
    </row>
    <row r="2169" spans="1:5" x14ac:dyDescent="0.25">
      <c r="A2169" s="1">
        <v>41435</v>
      </c>
      <c r="B2169" t="s">
        <v>58</v>
      </c>
      <c r="C2169" t="s">
        <v>71</v>
      </c>
      <c r="D2169" t="s">
        <v>96</v>
      </c>
      <c r="E2169">
        <v>0.06</v>
      </c>
    </row>
    <row r="2170" spans="1:5" x14ac:dyDescent="0.25">
      <c r="A2170" s="1">
        <v>41435</v>
      </c>
      <c r="B2170" t="s">
        <v>58</v>
      </c>
      <c r="C2170" t="s">
        <v>71</v>
      </c>
      <c r="D2170" t="s">
        <v>78</v>
      </c>
      <c r="E2170">
        <v>7.0000000000000007E-2</v>
      </c>
    </row>
    <row r="2171" spans="1:5" x14ac:dyDescent="0.25">
      <c r="A2171" s="1">
        <v>41435</v>
      </c>
      <c r="B2171" t="s">
        <v>58</v>
      </c>
      <c r="C2171" t="s">
        <v>71</v>
      </c>
      <c r="D2171" t="s">
        <v>80</v>
      </c>
      <c r="E2171">
        <v>0</v>
      </c>
    </row>
    <row r="2172" spans="1:5" x14ac:dyDescent="0.25">
      <c r="A2172" s="1">
        <v>41435</v>
      </c>
      <c r="B2172" t="s">
        <v>58</v>
      </c>
      <c r="C2172" t="s">
        <v>71</v>
      </c>
      <c r="D2172" t="s">
        <v>81</v>
      </c>
      <c r="E2172">
        <v>0.01</v>
      </c>
    </row>
    <row r="2173" spans="1:5" x14ac:dyDescent="0.25">
      <c r="A2173" s="1">
        <v>41435</v>
      </c>
      <c r="B2173" t="s">
        <v>58</v>
      </c>
      <c r="C2173" t="s">
        <v>71</v>
      </c>
      <c r="D2173" t="s">
        <v>81</v>
      </c>
      <c r="E2173">
        <v>0.02</v>
      </c>
    </row>
    <row r="2174" spans="1:5" x14ac:dyDescent="0.25">
      <c r="A2174" s="1">
        <v>41435</v>
      </c>
      <c r="B2174" t="s">
        <v>58</v>
      </c>
      <c r="C2174" t="s">
        <v>71</v>
      </c>
      <c r="D2174" t="s">
        <v>82</v>
      </c>
      <c r="E2174">
        <v>0.03</v>
      </c>
    </row>
    <row r="2175" spans="1:5" x14ac:dyDescent="0.25">
      <c r="A2175" s="1">
        <v>41435</v>
      </c>
      <c r="B2175" t="s">
        <v>58</v>
      </c>
      <c r="C2175" t="s">
        <v>71</v>
      </c>
      <c r="D2175" t="s">
        <v>83</v>
      </c>
      <c r="E2175">
        <v>0</v>
      </c>
    </row>
    <row r="2176" spans="1:5" x14ac:dyDescent="0.25">
      <c r="A2176" s="1">
        <v>41435</v>
      </c>
      <c r="B2176" t="s">
        <v>58</v>
      </c>
      <c r="C2176" t="s">
        <v>71</v>
      </c>
      <c r="D2176" t="s">
        <v>84</v>
      </c>
      <c r="E2176">
        <v>0.03</v>
      </c>
    </row>
    <row r="2177" spans="1:5" x14ac:dyDescent="0.25">
      <c r="A2177" s="1">
        <v>41435</v>
      </c>
      <c r="B2177" t="s">
        <v>58</v>
      </c>
      <c r="C2177" t="s">
        <v>71</v>
      </c>
      <c r="D2177" t="s">
        <v>95</v>
      </c>
      <c r="E2177">
        <v>0.04</v>
      </c>
    </row>
    <row r="2178" spans="1:5" x14ac:dyDescent="0.25">
      <c r="A2178" s="1">
        <v>41435</v>
      </c>
      <c r="B2178" t="s">
        <v>58</v>
      </c>
      <c r="C2178" t="s">
        <v>71</v>
      </c>
      <c r="D2178" t="s">
        <v>95</v>
      </c>
      <c r="E2178">
        <v>0.02</v>
      </c>
    </row>
    <row r="2179" spans="1:5" x14ac:dyDescent="0.25">
      <c r="A2179" s="1">
        <v>41435</v>
      </c>
      <c r="B2179" t="s">
        <v>58</v>
      </c>
      <c r="C2179" t="s">
        <v>71</v>
      </c>
      <c r="D2179" t="s">
        <v>95</v>
      </c>
      <c r="E2179">
        <v>7.0000000000000007E-2</v>
      </c>
    </row>
    <row r="2180" spans="1:5" x14ac:dyDescent="0.25">
      <c r="A2180" s="1">
        <v>41435</v>
      </c>
      <c r="B2180" t="s">
        <v>58</v>
      </c>
      <c r="C2180" t="s">
        <v>71</v>
      </c>
      <c r="D2180" t="s">
        <v>95</v>
      </c>
      <c r="E2180">
        <v>0.02</v>
      </c>
    </row>
    <row r="2181" spans="1:5" x14ac:dyDescent="0.25">
      <c r="A2181" s="1">
        <v>41435</v>
      </c>
      <c r="B2181" t="s">
        <v>58</v>
      </c>
      <c r="C2181" t="s">
        <v>71</v>
      </c>
      <c r="D2181" t="s">
        <v>76</v>
      </c>
      <c r="E2181">
        <v>0.05</v>
      </c>
    </row>
    <row r="2182" spans="1:5" x14ac:dyDescent="0.25">
      <c r="A2182" s="1">
        <v>41436</v>
      </c>
      <c r="B2182" t="s">
        <v>59</v>
      </c>
      <c r="C2182" t="s">
        <v>71</v>
      </c>
      <c r="D2182" t="s">
        <v>72</v>
      </c>
      <c r="E2182">
        <v>0.05</v>
      </c>
    </row>
    <row r="2183" spans="1:5" x14ac:dyDescent="0.25">
      <c r="A2183" s="1">
        <v>41436</v>
      </c>
      <c r="B2183" t="s">
        <v>59</v>
      </c>
      <c r="C2183" t="s">
        <v>71</v>
      </c>
      <c r="D2183" t="s">
        <v>72</v>
      </c>
      <c r="E2183">
        <v>0.05</v>
      </c>
    </row>
    <row r="2184" spans="1:5" x14ac:dyDescent="0.25">
      <c r="A2184" s="1">
        <v>41436</v>
      </c>
      <c r="B2184" t="s">
        <v>59</v>
      </c>
      <c r="C2184" t="s">
        <v>71</v>
      </c>
      <c r="D2184" t="s">
        <v>73</v>
      </c>
      <c r="E2184">
        <v>0.06</v>
      </c>
    </row>
    <row r="2185" spans="1:5" x14ac:dyDescent="0.25">
      <c r="A2185" s="1">
        <v>41436</v>
      </c>
      <c r="B2185" t="s">
        <v>59</v>
      </c>
      <c r="C2185" t="s">
        <v>71</v>
      </c>
      <c r="D2185" t="s">
        <v>73</v>
      </c>
      <c r="E2185">
        <v>0.08</v>
      </c>
    </row>
    <row r="2186" spans="1:5" x14ac:dyDescent="0.25">
      <c r="A2186" s="1">
        <v>41436</v>
      </c>
      <c r="B2186" t="s">
        <v>59</v>
      </c>
      <c r="C2186" t="s">
        <v>71</v>
      </c>
      <c r="D2186" t="s">
        <v>74</v>
      </c>
      <c r="E2186">
        <v>0.06</v>
      </c>
    </row>
    <row r="2187" spans="1:5" x14ac:dyDescent="0.25">
      <c r="A2187" s="1">
        <v>41436</v>
      </c>
      <c r="B2187" t="s">
        <v>59</v>
      </c>
      <c r="C2187" t="s">
        <v>71</v>
      </c>
      <c r="D2187" t="s">
        <v>75</v>
      </c>
      <c r="E2187">
        <v>0.03</v>
      </c>
    </row>
    <row r="2188" spans="1:5" x14ac:dyDescent="0.25">
      <c r="A2188" s="1">
        <v>41436</v>
      </c>
      <c r="B2188" t="s">
        <v>59</v>
      </c>
      <c r="C2188" t="s">
        <v>71</v>
      </c>
      <c r="D2188" t="s">
        <v>76</v>
      </c>
      <c r="E2188">
        <v>0.04</v>
      </c>
    </row>
    <row r="2189" spans="1:5" x14ac:dyDescent="0.25">
      <c r="A2189" s="1">
        <v>41436</v>
      </c>
      <c r="B2189" t="s">
        <v>59</v>
      </c>
      <c r="C2189" t="s">
        <v>71</v>
      </c>
      <c r="D2189" t="s">
        <v>94</v>
      </c>
      <c r="E2189">
        <v>0.05</v>
      </c>
    </row>
    <row r="2190" spans="1:5" x14ac:dyDescent="0.25">
      <c r="A2190" s="1">
        <v>41436</v>
      </c>
      <c r="B2190" t="s">
        <v>59</v>
      </c>
      <c r="C2190" t="s">
        <v>71</v>
      </c>
      <c r="D2190" t="s">
        <v>79</v>
      </c>
      <c r="E2190">
        <v>0.02</v>
      </c>
    </row>
    <row r="2191" spans="1:5" x14ac:dyDescent="0.25">
      <c r="A2191" s="1">
        <v>41436</v>
      </c>
      <c r="B2191" t="s">
        <v>59</v>
      </c>
      <c r="C2191" t="s">
        <v>71</v>
      </c>
      <c r="D2191" t="s">
        <v>81</v>
      </c>
      <c r="E2191">
        <v>0.06</v>
      </c>
    </row>
    <row r="2192" spans="1:5" x14ac:dyDescent="0.25">
      <c r="A2192" s="1">
        <v>41436</v>
      </c>
      <c r="B2192" t="s">
        <v>59</v>
      </c>
      <c r="C2192" t="s">
        <v>71</v>
      </c>
      <c r="D2192" t="s">
        <v>83</v>
      </c>
      <c r="E2192">
        <v>0.02</v>
      </c>
    </row>
    <row r="2193" spans="1:5" x14ac:dyDescent="0.25">
      <c r="A2193" s="1">
        <v>41436</v>
      </c>
      <c r="B2193" t="s">
        <v>59</v>
      </c>
      <c r="C2193" t="s">
        <v>71</v>
      </c>
      <c r="D2193" t="s">
        <v>84</v>
      </c>
      <c r="E2193">
        <v>0.01</v>
      </c>
    </row>
    <row r="2194" spans="1:5" x14ac:dyDescent="0.25">
      <c r="A2194" s="1">
        <v>41436</v>
      </c>
      <c r="B2194" t="s">
        <v>59</v>
      </c>
      <c r="C2194" t="s">
        <v>71</v>
      </c>
      <c r="D2194" t="s">
        <v>79</v>
      </c>
      <c r="E2194">
        <v>0</v>
      </c>
    </row>
    <row r="2195" spans="1:5" x14ac:dyDescent="0.25">
      <c r="A2195" s="1">
        <v>41436</v>
      </c>
      <c r="B2195" t="s">
        <v>59</v>
      </c>
      <c r="C2195" t="s">
        <v>71</v>
      </c>
      <c r="D2195" t="s">
        <v>79</v>
      </c>
      <c r="E2195">
        <v>0.02</v>
      </c>
    </row>
    <row r="2196" spans="1:5" x14ac:dyDescent="0.25">
      <c r="A2196" s="1">
        <v>41436</v>
      </c>
      <c r="B2196" t="s">
        <v>59</v>
      </c>
      <c r="C2196" t="s">
        <v>71</v>
      </c>
      <c r="D2196" t="s">
        <v>79</v>
      </c>
      <c r="E2196">
        <v>0.05</v>
      </c>
    </row>
    <row r="2197" spans="1:5" x14ac:dyDescent="0.25">
      <c r="A2197" s="1">
        <v>41436</v>
      </c>
      <c r="B2197" t="s">
        <v>59</v>
      </c>
      <c r="C2197" t="s">
        <v>71</v>
      </c>
      <c r="D2197" t="s">
        <v>76</v>
      </c>
      <c r="E2197">
        <v>0.01</v>
      </c>
    </row>
    <row r="2198" spans="1:5" x14ac:dyDescent="0.25">
      <c r="A2198" s="1">
        <v>41437</v>
      </c>
      <c r="B2198" t="s">
        <v>30</v>
      </c>
      <c r="C2198" t="s">
        <v>71</v>
      </c>
      <c r="D2198" t="s">
        <v>72</v>
      </c>
      <c r="E2198">
        <v>0.08</v>
      </c>
    </row>
    <row r="2199" spans="1:5" x14ac:dyDescent="0.25">
      <c r="A2199" s="1">
        <v>41437</v>
      </c>
      <c r="B2199" t="s">
        <v>30</v>
      </c>
      <c r="C2199" t="s">
        <v>71</v>
      </c>
      <c r="D2199" t="s">
        <v>72</v>
      </c>
      <c r="E2199">
        <v>0.01</v>
      </c>
    </row>
    <row r="2200" spans="1:5" x14ac:dyDescent="0.25">
      <c r="A2200" s="1">
        <v>41437</v>
      </c>
      <c r="B2200" t="s">
        <v>30</v>
      </c>
      <c r="C2200" t="s">
        <v>71</v>
      </c>
      <c r="D2200" t="s">
        <v>73</v>
      </c>
      <c r="E2200">
        <v>0.05</v>
      </c>
    </row>
    <row r="2201" spans="1:5" x14ac:dyDescent="0.25">
      <c r="A2201" s="1">
        <v>41437</v>
      </c>
      <c r="B2201" t="s">
        <v>30</v>
      </c>
      <c r="C2201" t="s">
        <v>71</v>
      </c>
      <c r="D2201" t="s">
        <v>73</v>
      </c>
      <c r="E2201">
        <v>0.04</v>
      </c>
    </row>
    <row r="2202" spans="1:5" x14ac:dyDescent="0.25">
      <c r="A2202" s="1">
        <v>41437</v>
      </c>
      <c r="B2202" t="s">
        <v>30</v>
      </c>
      <c r="C2202" t="s">
        <v>71</v>
      </c>
      <c r="D2202" t="s">
        <v>73</v>
      </c>
      <c r="E2202">
        <v>0.01</v>
      </c>
    </row>
    <row r="2203" spans="1:5" x14ac:dyDescent="0.25">
      <c r="A2203" s="1">
        <v>41437</v>
      </c>
      <c r="B2203" t="s">
        <v>30</v>
      </c>
      <c r="C2203" t="s">
        <v>71</v>
      </c>
      <c r="D2203" t="s">
        <v>74</v>
      </c>
      <c r="E2203">
        <v>0.05</v>
      </c>
    </row>
    <row r="2204" spans="1:5" x14ac:dyDescent="0.25">
      <c r="A2204" s="1">
        <v>41437</v>
      </c>
      <c r="B2204" t="s">
        <v>30</v>
      </c>
      <c r="C2204" t="s">
        <v>71</v>
      </c>
      <c r="D2204" t="s">
        <v>75</v>
      </c>
      <c r="E2204">
        <v>0.03</v>
      </c>
    </row>
    <row r="2205" spans="1:5" x14ac:dyDescent="0.25">
      <c r="A2205" s="1">
        <v>41437</v>
      </c>
      <c r="B2205" t="s">
        <v>30</v>
      </c>
      <c r="C2205" t="s">
        <v>71</v>
      </c>
      <c r="D2205" t="s">
        <v>76</v>
      </c>
      <c r="E2205">
        <v>0.03</v>
      </c>
    </row>
    <row r="2206" spans="1:5" x14ac:dyDescent="0.25">
      <c r="A2206" s="1">
        <v>41437</v>
      </c>
      <c r="B2206" t="s">
        <v>30</v>
      </c>
      <c r="C2206" t="s">
        <v>71</v>
      </c>
      <c r="D2206" t="s">
        <v>79</v>
      </c>
      <c r="E2206">
        <v>0.01</v>
      </c>
    </row>
    <row r="2207" spans="1:5" x14ac:dyDescent="0.25">
      <c r="A2207" s="1">
        <v>41437</v>
      </c>
      <c r="B2207" t="s">
        <v>30</v>
      </c>
      <c r="C2207" t="s">
        <v>71</v>
      </c>
      <c r="D2207" t="s">
        <v>83</v>
      </c>
      <c r="E2207">
        <v>7.0000000000000007E-2</v>
      </c>
    </row>
    <row r="2208" spans="1:5" x14ac:dyDescent="0.25">
      <c r="A2208" s="1">
        <v>41437</v>
      </c>
      <c r="B2208" t="s">
        <v>30</v>
      </c>
      <c r="C2208" t="s">
        <v>71</v>
      </c>
      <c r="D2208" t="s">
        <v>79</v>
      </c>
      <c r="E2208">
        <v>0.03</v>
      </c>
    </row>
    <row r="2209" spans="1:5" x14ac:dyDescent="0.25">
      <c r="A2209" s="1">
        <v>41437</v>
      </c>
      <c r="B2209" t="s">
        <v>30</v>
      </c>
      <c r="C2209" t="s">
        <v>71</v>
      </c>
      <c r="D2209" t="s">
        <v>79</v>
      </c>
      <c r="E2209">
        <v>0.03</v>
      </c>
    </row>
    <row r="2210" spans="1:5" x14ac:dyDescent="0.25">
      <c r="A2210" s="1">
        <v>41437</v>
      </c>
      <c r="B2210" t="s">
        <v>30</v>
      </c>
      <c r="C2210" t="s">
        <v>71</v>
      </c>
      <c r="D2210" t="s">
        <v>79</v>
      </c>
      <c r="E2210">
        <v>0.14000000000000001</v>
      </c>
    </row>
    <row r="2211" spans="1:5" x14ac:dyDescent="0.25">
      <c r="A2211" s="1">
        <v>41437</v>
      </c>
      <c r="B2211" t="s">
        <v>30</v>
      </c>
      <c r="C2211" t="s">
        <v>71</v>
      </c>
      <c r="D2211" t="s">
        <v>76</v>
      </c>
      <c r="E2211">
        <v>0.03</v>
      </c>
    </row>
    <row r="2212" spans="1:5" x14ac:dyDescent="0.25">
      <c r="A2212" s="1">
        <v>41438</v>
      </c>
      <c r="B2212" t="s">
        <v>46</v>
      </c>
      <c r="C2212" t="s">
        <v>71</v>
      </c>
      <c r="D2212" t="s">
        <v>72</v>
      </c>
      <c r="E2212">
        <v>0.06</v>
      </c>
    </row>
    <row r="2213" spans="1:5" x14ac:dyDescent="0.25">
      <c r="A2213" s="1">
        <v>41438</v>
      </c>
      <c r="B2213" t="s">
        <v>46</v>
      </c>
      <c r="C2213" t="s">
        <v>71</v>
      </c>
      <c r="D2213" t="s">
        <v>72</v>
      </c>
      <c r="E2213">
        <v>0.03</v>
      </c>
    </row>
    <row r="2214" spans="1:5" x14ac:dyDescent="0.25">
      <c r="A2214" s="1">
        <v>41438</v>
      </c>
      <c r="B2214" t="s">
        <v>46</v>
      </c>
      <c r="C2214" t="s">
        <v>71</v>
      </c>
      <c r="D2214" t="s">
        <v>73</v>
      </c>
      <c r="E2214">
        <v>0.05</v>
      </c>
    </row>
    <row r="2215" spans="1:5" x14ac:dyDescent="0.25">
      <c r="A2215" s="1">
        <v>41438</v>
      </c>
      <c r="B2215" t="s">
        <v>46</v>
      </c>
      <c r="C2215" t="s">
        <v>71</v>
      </c>
      <c r="D2215" t="s">
        <v>73</v>
      </c>
      <c r="E2215">
        <v>0.04</v>
      </c>
    </row>
    <row r="2216" spans="1:5" x14ac:dyDescent="0.25">
      <c r="A2216" s="1">
        <v>41438</v>
      </c>
      <c r="B2216" t="s">
        <v>46</v>
      </c>
      <c r="C2216" t="s">
        <v>71</v>
      </c>
      <c r="D2216" t="s">
        <v>73</v>
      </c>
      <c r="E2216">
        <v>0.03</v>
      </c>
    </row>
    <row r="2217" spans="1:5" x14ac:dyDescent="0.25">
      <c r="A2217" s="1">
        <v>41438</v>
      </c>
      <c r="B2217" t="s">
        <v>46</v>
      </c>
      <c r="C2217" t="s">
        <v>71</v>
      </c>
      <c r="D2217" t="s">
        <v>74</v>
      </c>
      <c r="E2217">
        <v>0.03</v>
      </c>
    </row>
    <row r="2218" spans="1:5" x14ac:dyDescent="0.25">
      <c r="A2218" s="1">
        <v>41438</v>
      </c>
      <c r="B2218" t="s">
        <v>46</v>
      </c>
      <c r="C2218" t="s">
        <v>71</v>
      </c>
      <c r="D2218" t="s">
        <v>75</v>
      </c>
      <c r="E2218">
        <v>0.02</v>
      </c>
    </row>
    <row r="2219" spans="1:5" x14ac:dyDescent="0.25">
      <c r="A2219" s="1">
        <v>41438</v>
      </c>
      <c r="B2219" t="s">
        <v>46</v>
      </c>
      <c r="C2219" t="s">
        <v>71</v>
      </c>
      <c r="D2219" t="s">
        <v>76</v>
      </c>
      <c r="E2219">
        <v>0</v>
      </c>
    </row>
    <row r="2220" spans="1:5" x14ac:dyDescent="0.25">
      <c r="A2220" s="1">
        <v>41438</v>
      </c>
      <c r="B2220" t="s">
        <v>46</v>
      </c>
      <c r="C2220" t="s">
        <v>71</v>
      </c>
      <c r="D2220" t="s">
        <v>79</v>
      </c>
      <c r="E2220">
        <v>0.06</v>
      </c>
    </row>
    <row r="2221" spans="1:5" x14ac:dyDescent="0.25">
      <c r="A2221" s="1">
        <v>41438</v>
      </c>
      <c r="B2221" t="s">
        <v>46</v>
      </c>
      <c r="C2221" t="s">
        <v>71</v>
      </c>
      <c r="D2221" t="s">
        <v>83</v>
      </c>
      <c r="E2221">
        <v>0.06</v>
      </c>
    </row>
    <row r="2222" spans="1:5" x14ac:dyDescent="0.25">
      <c r="A2222" s="1">
        <v>41438</v>
      </c>
      <c r="B2222" t="s">
        <v>46</v>
      </c>
      <c r="C2222" t="s">
        <v>71</v>
      </c>
      <c r="D2222" t="s">
        <v>83</v>
      </c>
      <c r="E2222">
        <v>0.05</v>
      </c>
    </row>
    <row r="2223" spans="1:5" x14ac:dyDescent="0.25">
      <c r="A2223" s="1">
        <v>41438</v>
      </c>
      <c r="B2223" t="s">
        <v>46</v>
      </c>
      <c r="C2223" t="s">
        <v>71</v>
      </c>
      <c r="D2223" t="s">
        <v>84</v>
      </c>
      <c r="E2223">
        <v>0.02</v>
      </c>
    </row>
    <row r="2224" spans="1:5" x14ac:dyDescent="0.25">
      <c r="A2224" s="1">
        <v>41438</v>
      </c>
      <c r="B2224" t="s">
        <v>46</v>
      </c>
      <c r="C2224" t="s">
        <v>71</v>
      </c>
      <c r="D2224" t="s">
        <v>85</v>
      </c>
      <c r="E2224">
        <v>0.04</v>
      </c>
    </row>
    <row r="2225" spans="1:5" x14ac:dyDescent="0.25">
      <c r="A2225" s="1">
        <v>41438</v>
      </c>
      <c r="B2225" t="s">
        <v>46</v>
      </c>
      <c r="C2225" t="s">
        <v>71</v>
      </c>
      <c r="D2225" t="s">
        <v>76</v>
      </c>
      <c r="E2225">
        <v>0.03</v>
      </c>
    </row>
    <row r="2226" spans="1:5" x14ac:dyDescent="0.25">
      <c r="A2226" s="1">
        <v>41439</v>
      </c>
      <c r="B2226" t="s">
        <v>49</v>
      </c>
      <c r="C2226" t="s">
        <v>71</v>
      </c>
      <c r="D2226" t="s">
        <v>73</v>
      </c>
      <c r="E2226">
        <v>0.08</v>
      </c>
    </row>
    <row r="2227" spans="1:5" x14ac:dyDescent="0.25">
      <c r="A2227" s="1">
        <v>41439</v>
      </c>
      <c r="B2227" t="s">
        <v>49</v>
      </c>
      <c r="C2227" t="s">
        <v>71</v>
      </c>
      <c r="D2227" t="s">
        <v>75</v>
      </c>
      <c r="E2227">
        <v>0.04</v>
      </c>
    </row>
    <row r="2228" spans="1:5" x14ac:dyDescent="0.25">
      <c r="A2228" s="1">
        <v>41439</v>
      </c>
      <c r="B2228" t="s">
        <v>49</v>
      </c>
      <c r="C2228" t="s">
        <v>71</v>
      </c>
      <c r="D2228" t="s">
        <v>76</v>
      </c>
      <c r="E2228">
        <v>0.05</v>
      </c>
    </row>
    <row r="2229" spans="1:5" x14ac:dyDescent="0.25">
      <c r="A2229" s="1">
        <v>41439</v>
      </c>
      <c r="B2229" t="s">
        <v>49</v>
      </c>
      <c r="C2229" t="s">
        <v>71</v>
      </c>
      <c r="D2229" t="s">
        <v>94</v>
      </c>
      <c r="E2229">
        <v>0.04</v>
      </c>
    </row>
    <row r="2230" spans="1:5" x14ac:dyDescent="0.25">
      <c r="A2230" s="1">
        <v>41439</v>
      </c>
      <c r="B2230" t="s">
        <v>49</v>
      </c>
      <c r="C2230" t="s">
        <v>71</v>
      </c>
      <c r="D2230" t="s">
        <v>79</v>
      </c>
      <c r="E2230">
        <v>0.08</v>
      </c>
    </row>
    <row r="2231" spans="1:5" x14ac:dyDescent="0.25">
      <c r="A2231" s="1">
        <v>41439</v>
      </c>
      <c r="B2231" t="s">
        <v>49</v>
      </c>
      <c r="C2231" t="s">
        <v>71</v>
      </c>
      <c r="D2231" t="s">
        <v>80</v>
      </c>
      <c r="E2231">
        <v>0.05</v>
      </c>
    </row>
    <row r="2232" spans="1:5" x14ac:dyDescent="0.25">
      <c r="A2232" s="1">
        <v>41439</v>
      </c>
      <c r="B2232" t="s">
        <v>49</v>
      </c>
      <c r="C2232" t="s">
        <v>71</v>
      </c>
      <c r="D2232" t="s">
        <v>81</v>
      </c>
      <c r="E2232">
        <v>0.14000000000000001</v>
      </c>
    </row>
    <row r="2233" spans="1:5" x14ac:dyDescent="0.25">
      <c r="A2233" s="1">
        <v>41439</v>
      </c>
      <c r="B2233" t="s">
        <v>49</v>
      </c>
      <c r="C2233" t="s">
        <v>71</v>
      </c>
      <c r="D2233" t="s">
        <v>83</v>
      </c>
      <c r="E2233">
        <v>0</v>
      </c>
    </row>
    <row r="2234" spans="1:5" x14ac:dyDescent="0.25">
      <c r="A2234" s="1">
        <v>41439</v>
      </c>
      <c r="B2234" t="s">
        <v>49</v>
      </c>
      <c r="C2234" t="s">
        <v>71</v>
      </c>
      <c r="D2234" t="s">
        <v>83</v>
      </c>
      <c r="E2234">
        <v>0.01</v>
      </c>
    </row>
    <row r="2235" spans="1:5" x14ac:dyDescent="0.25">
      <c r="A2235" s="1">
        <v>41440</v>
      </c>
      <c r="B2235" t="s">
        <v>52</v>
      </c>
      <c r="C2235" t="s">
        <v>71</v>
      </c>
      <c r="D2235" t="s">
        <v>86</v>
      </c>
      <c r="E2235">
        <v>7.0000000000000007E-2</v>
      </c>
    </row>
    <row r="2236" spans="1:5" x14ac:dyDescent="0.25">
      <c r="A2236" s="1">
        <v>41440</v>
      </c>
      <c r="B2236" t="s">
        <v>52</v>
      </c>
      <c r="C2236" t="s">
        <v>71</v>
      </c>
      <c r="D2236" t="s">
        <v>86</v>
      </c>
      <c r="E2236">
        <v>0.05</v>
      </c>
    </row>
    <row r="2237" spans="1:5" x14ac:dyDescent="0.25">
      <c r="A2237" s="1">
        <v>41440</v>
      </c>
      <c r="B2237" t="s">
        <v>52</v>
      </c>
      <c r="C2237" t="s">
        <v>71</v>
      </c>
      <c r="D2237" t="s">
        <v>75</v>
      </c>
      <c r="E2237">
        <v>0.06</v>
      </c>
    </row>
    <row r="2238" spans="1:5" x14ac:dyDescent="0.25">
      <c r="A2238" s="1">
        <v>41440</v>
      </c>
      <c r="B2238" t="s">
        <v>52</v>
      </c>
      <c r="C2238" t="s">
        <v>71</v>
      </c>
      <c r="D2238" t="s">
        <v>76</v>
      </c>
      <c r="E2238">
        <v>0.04</v>
      </c>
    </row>
    <row r="2239" spans="1:5" x14ac:dyDescent="0.25">
      <c r="A2239" s="1">
        <v>41440</v>
      </c>
      <c r="B2239" t="s">
        <v>52</v>
      </c>
      <c r="C2239" t="s">
        <v>71</v>
      </c>
      <c r="D2239" t="s">
        <v>79</v>
      </c>
      <c r="E2239">
        <v>0.03</v>
      </c>
    </row>
    <row r="2240" spans="1:5" x14ac:dyDescent="0.25">
      <c r="A2240" s="1">
        <v>41440</v>
      </c>
      <c r="B2240" t="s">
        <v>52</v>
      </c>
      <c r="C2240" t="s">
        <v>71</v>
      </c>
      <c r="D2240" t="s">
        <v>80</v>
      </c>
      <c r="E2240">
        <v>0.11</v>
      </c>
    </row>
    <row r="2241" spans="1:5" x14ac:dyDescent="0.25">
      <c r="A2241" s="1">
        <v>41440</v>
      </c>
      <c r="B2241" t="s">
        <v>52</v>
      </c>
      <c r="C2241" t="s">
        <v>71</v>
      </c>
      <c r="D2241" t="s">
        <v>80</v>
      </c>
      <c r="E2241">
        <v>0.03</v>
      </c>
    </row>
    <row r="2242" spans="1:5" x14ac:dyDescent="0.25">
      <c r="A2242" s="1">
        <v>41440</v>
      </c>
      <c r="B2242" t="s">
        <v>52</v>
      </c>
      <c r="C2242" t="s">
        <v>71</v>
      </c>
      <c r="D2242" t="s">
        <v>88</v>
      </c>
      <c r="E2242">
        <v>0.03</v>
      </c>
    </row>
    <row r="2243" spans="1:5" x14ac:dyDescent="0.25">
      <c r="A2243" s="1">
        <v>41440</v>
      </c>
      <c r="B2243" t="s">
        <v>52</v>
      </c>
      <c r="C2243" t="s">
        <v>71</v>
      </c>
      <c r="D2243" t="s">
        <v>90</v>
      </c>
      <c r="E2243">
        <v>0.03</v>
      </c>
    </row>
    <row r="2244" spans="1:5" x14ac:dyDescent="0.25">
      <c r="A2244" s="1">
        <v>41440</v>
      </c>
      <c r="B2244" t="s">
        <v>52</v>
      </c>
      <c r="C2244" t="s">
        <v>71</v>
      </c>
      <c r="D2244" t="s">
        <v>90</v>
      </c>
      <c r="E2244">
        <v>0.02</v>
      </c>
    </row>
    <row r="2245" spans="1:5" x14ac:dyDescent="0.25">
      <c r="A2245" s="1">
        <v>41441</v>
      </c>
      <c r="B2245" t="s">
        <v>53</v>
      </c>
      <c r="C2245" t="s">
        <v>71</v>
      </c>
      <c r="D2245" t="s">
        <v>73</v>
      </c>
      <c r="E2245">
        <v>0.02</v>
      </c>
    </row>
    <row r="2246" spans="1:5" x14ac:dyDescent="0.25">
      <c r="A2246" s="1">
        <v>41441</v>
      </c>
      <c r="B2246" t="s">
        <v>53</v>
      </c>
      <c r="C2246" t="s">
        <v>71</v>
      </c>
      <c r="D2246" t="s">
        <v>73</v>
      </c>
      <c r="E2246">
        <v>0</v>
      </c>
    </row>
    <row r="2247" spans="1:5" x14ac:dyDescent="0.25">
      <c r="A2247" s="1">
        <v>41441</v>
      </c>
      <c r="B2247" t="s">
        <v>53</v>
      </c>
      <c r="C2247" t="s">
        <v>71</v>
      </c>
      <c r="D2247" t="s">
        <v>73</v>
      </c>
      <c r="E2247">
        <v>0</v>
      </c>
    </row>
    <row r="2248" spans="1:5" x14ac:dyDescent="0.25">
      <c r="A2248" s="1">
        <v>41441</v>
      </c>
      <c r="B2248" t="s">
        <v>53</v>
      </c>
      <c r="C2248" t="s">
        <v>71</v>
      </c>
      <c r="D2248" t="s">
        <v>74</v>
      </c>
      <c r="E2248">
        <v>0.06</v>
      </c>
    </row>
    <row r="2249" spans="1:5" x14ac:dyDescent="0.25">
      <c r="A2249" s="1">
        <v>41441</v>
      </c>
      <c r="B2249" t="s">
        <v>53</v>
      </c>
      <c r="C2249" t="s">
        <v>71</v>
      </c>
      <c r="D2249" t="s">
        <v>74</v>
      </c>
      <c r="E2249">
        <v>0.03</v>
      </c>
    </row>
    <row r="2250" spans="1:5" x14ac:dyDescent="0.25">
      <c r="A2250" s="1">
        <v>41441</v>
      </c>
      <c r="B2250" t="s">
        <v>53</v>
      </c>
      <c r="C2250" t="s">
        <v>71</v>
      </c>
      <c r="D2250" t="s">
        <v>79</v>
      </c>
      <c r="E2250">
        <v>0.03</v>
      </c>
    </row>
    <row r="2251" spans="1:5" x14ac:dyDescent="0.25">
      <c r="A2251" s="1">
        <v>41441</v>
      </c>
      <c r="B2251" t="s">
        <v>53</v>
      </c>
      <c r="C2251" t="s">
        <v>71</v>
      </c>
      <c r="D2251" t="s">
        <v>79</v>
      </c>
      <c r="E2251">
        <v>0</v>
      </c>
    </row>
    <row r="2252" spans="1:5" x14ac:dyDescent="0.25">
      <c r="A2252" s="1">
        <v>41441</v>
      </c>
      <c r="B2252" t="s">
        <v>53</v>
      </c>
      <c r="C2252" t="s">
        <v>71</v>
      </c>
      <c r="D2252" t="s">
        <v>92</v>
      </c>
      <c r="E2252">
        <v>0.03</v>
      </c>
    </row>
    <row r="2253" spans="1:5" x14ac:dyDescent="0.25">
      <c r="A2253" s="1">
        <v>41441</v>
      </c>
      <c r="B2253" t="s">
        <v>53</v>
      </c>
      <c r="C2253" t="s">
        <v>71</v>
      </c>
      <c r="D2253" t="s">
        <v>92</v>
      </c>
      <c r="E2253">
        <v>0.01</v>
      </c>
    </row>
    <row r="2254" spans="1:5" x14ac:dyDescent="0.25">
      <c r="A2254" s="1">
        <v>41441</v>
      </c>
      <c r="B2254" t="s">
        <v>53</v>
      </c>
      <c r="C2254" t="s">
        <v>71</v>
      </c>
      <c r="D2254" t="s">
        <v>90</v>
      </c>
      <c r="E2254">
        <v>0.02</v>
      </c>
    </row>
    <row r="2255" spans="1:5" x14ac:dyDescent="0.25">
      <c r="A2255" s="1">
        <v>41442</v>
      </c>
      <c r="B2255" t="s">
        <v>58</v>
      </c>
      <c r="C2255" t="s">
        <v>71</v>
      </c>
      <c r="D2255" t="s">
        <v>86</v>
      </c>
      <c r="E2255">
        <v>7.0000000000000007E-2</v>
      </c>
    </row>
    <row r="2256" spans="1:5" x14ac:dyDescent="0.25">
      <c r="A2256" s="1">
        <v>41442</v>
      </c>
      <c r="B2256" t="s">
        <v>58</v>
      </c>
      <c r="C2256" t="s">
        <v>71</v>
      </c>
      <c r="D2256" t="s">
        <v>75</v>
      </c>
      <c r="E2256">
        <v>0.03</v>
      </c>
    </row>
    <row r="2257" spans="1:5" x14ac:dyDescent="0.25">
      <c r="A2257" s="1">
        <v>41442</v>
      </c>
      <c r="B2257" t="s">
        <v>58</v>
      </c>
      <c r="C2257" t="s">
        <v>71</v>
      </c>
      <c r="D2257" t="s">
        <v>76</v>
      </c>
      <c r="E2257">
        <v>0.05</v>
      </c>
    </row>
    <row r="2258" spans="1:5" x14ac:dyDescent="0.25">
      <c r="A2258" s="1">
        <v>41442</v>
      </c>
      <c r="B2258" t="s">
        <v>58</v>
      </c>
      <c r="C2258" t="s">
        <v>71</v>
      </c>
      <c r="D2258" t="s">
        <v>78</v>
      </c>
      <c r="E2258">
        <v>0.05</v>
      </c>
    </row>
    <row r="2259" spans="1:5" x14ac:dyDescent="0.25">
      <c r="A2259" s="1">
        <v>41442</v>
      </c>
      <c r="B2259" t="s">
        <v>58</v>
      </c>
      <c r="C2259" t="s">
        <v>71</v>
      </c>
      <c r="D2259" t="s">
        <v>78</v>
      </c>
      <c r="E2259">
        <v>0.01</v>
      </c>
    </row>
    <row r="2260" spans="1:5" x14ac:dyDescent="0.25">
      <c r="A2260" s="1">
        <v>41442</v>
      </c>
      <c r="B2260" t="s">
        <v>58</v>
      </c>
      <c r="C2260" t="s">
        <v>71</v>
      </c>
      <c r="D2260" t="s">
        <v>80</v>
      </c>
      <c r="E2260">
        <v>0.01</v>
      </c>
    </row>
    <row r="2261" spans="1:5" x14ac:dyDescent="0.25">
      <c r="A2261" s="1">
        <v>41442</v>
      </c>
      <c r="B2261" t="s">
        <v>58</v>
      </c>
      <c r="C2261" t="s">
        <v>71</v>
      </c>
      <c r="D2261" t="s">
        <v>81</v>
      </c>
      <c r="E2261">
        <v>0.01</v>
      </c>
    </row>
    <row r="2262" spans="1:5" x14ac:dyDescent="0.25">
      <c r="A2262" s="1">
        <v>41442</v>
      </c>
      <c r="B2262" t="s">
        <v>58</v>
      </c>
      <c r="C2262" t="s">
        <v>71</v>
      </c>
      <c r="D2262" t="s">
        <v>82</v>
      </c>
      <c r="E2262">
        <v>0.02</v>
      </c>
    </row>
    <row r="2263" spans="1:5" x14ac:dyDescent="0.25">
      <c r="A2263" s="1">
        <v>41442</v>
      </c>
      <c r="B2263" t="s">
        <v>58</v>
      </c>
      <c r="C2263" t="s">
        <v>71</v>
      </c>
      <c r="D2263" t="s">
        <v>84</v>
      </c>
      <c r="E2263">
        <v>0.04</v>
      </c>
    </row>
    <row r="2264" spans="1:5" x14ac:dyDescent="0.25">
      <c r="A2264" s="1">
        <v>41442</v>
      </c>
      <c r="B2264" t="s">
        <v>58</v>
      </c>
      <c r="C2264" t="s">
        <v>71</v>
      </c>
      <c r="D2264" t="s">
        <v>76</v>
      </c>
      <c r="E2264">
        <v>0.02</v>
      </c>
    </row>
    <row r="2265" spans="1:5" x14ac:dyDescent="0.25">
      <c r="A2265" s="1">
        <v>41443</v>
      </c>
      <c r="B2265" t="s">
        <v>59</v>
      </c>
      <c r="C2265" t="s">
        <v>71</v>
      </c>
      <c r="D2265" t="s">
        <v>74</v>
      </c>
      <c r="E2265">
        <v>0.02</v>
      </c>
    </row>
    <row r="2266" spans="1:5" x14ac:dyDescent="0.25">
      <c r="A2266" s="1">
        <v>41443</v>
      </c>
      <c r="B2266" t="s">
        <v>59</v>
      </c>
      <c r="C2266" t="s">
        <v>71</v>
      </c>
      <c r="D2266" t="s">
        <v>75</v>
      </c>
      <c r="E2266">
        <v>0.02</v>
      </c>
    </row>
    <row r="2267" spans="1:5" x14ac:dyDescent="0.25">
      <c r="A2267" s="1">
        <v>41443</v>
      </c>
      <c r="B2267" t="s">
        <v>59</v>
      </c>
      <c r="C2267" t="s">
        <v>71</v>
      </c>
      <c r="D2267" t="s">
        <v>75</v>
      </c>
      <c r="E2267">
        <v>0.01</v>
      </c>
    </row>
    <row r="2268" spans="1:5" x14ac:dyDescent="0.25">
      <c r="A2268" s="1">
        <v>41443</v>
      </c>
      <c r="B2268" t="s">
        <v>59</v>
      </c>
      <c r="C2268" t="s">
        <v>71</v>
      </c>
      <c r="D2268" t="s">
        <v>75</v>
      </c>
      <c r="E2268">
        <v>0.08</v>
      </c>
    </row>
    <row r="2269" spans="1:5" x14ac:dyDescent="0.25">
      <c r="A2269" s="1">
        <v>41443</v>
      </c>
      <c r="B2269" t="s">
        <v>59</v>
      </c>
      <c r="C2269" t="s">
        <v>71</v>
      </c>
      <c r="D2269" t="s">
        <v>76</v>
      </c>
      <c r="E2269">
        <v>7.0000000000000007E-2</v>
      </c>
    </row>
    <row r="2270" spans="1:5" x14ac:dyDescent="0.25">
      <c r="A2270" s="1">
        <v>41443</v>
      </c>
      <c r="B2270" t="s">
        <v>59</v>
      </c>
      <c r="C2270" t="s">
        <v>71</v>
      </c>
      <c r="D2270" t="s">
        <v>76</v>
      </c>
      <c r="E2270">
        <v>7.0000000000000007E-2</v>
      </c>
    </row>
    <row r="2271" spans="1:5" x14ac:dyDescent="0.25">
      <c r="A2271" s="1">
        <v>41443</v>
      </c>
      <c r="B2271" t="s">
        <v>59</v>
      </c>
      <c r="C2271" t="s">
        <v>71</v>
      </c>
      <c r="D2271" t="s">
        <v>94</v>
      </c>
      <c r="E2271">
        <v>0.05</v>
      </c>
    </row>
    <row r="2272" spans="1:5" x14ac:dyDescent="0.25">
      <c r="A2272" s="1">
        <v>41443</v>
      </c>
      <c r="B2272" t="s">
        <v>59</v>
      </c>
      <c r="C2272" t="s">
        <v>71</v>
      </c>
      <c r="D2272" t="s">
        <v>79</v>
      </c>
      <c r="E2272">
        <v>0.01</v>
      </c>
    </row>
    <row r="2273" spans="1:5" x14ac:dyDescent="0.25">
      <c r="A2273" s="1">
        <v>41443</v>
      </c>
      <c r="B2273" t="s">
        <v>59</v>
      </c>
      <c r="C2273" t="s">
        <v>71</v>
      </c>
      <c r="D2273" t="s">
        <v>84</v>
      </c>
      <c r="E2273">
        <v>0.01</v>
      </c>
    </row>
    <row r="2274" spans="1:5" x14ac:dyDescent="0.25">
      <c r="A2274" s="1">
        <v>41443</v>
      </c>
      <c r="B2274" t="s">
        <v>59</v>
      </c>
      <c r="C2274" t="s">
        <v>71</v>
      </c>
      <c r="D2274" t="s">
        <v>84</v>
      </c>
      <c r="E2274">
        <v>0.05</v>
      </c>
    </row>
    <row r="2275" spans="1:5" x14ac:dyDescent="0.25">
      <c r="A2275" s="1">
        <v>41444</v>
      </c>
      <c r="B2275" t="s">
        <v>30</v>
      </c>
      <c r="C2275" t="s">
        <v>71</v>
      </c>
      <c r="D2275" t="s">
        <v>73</v>
      </c>
      <c r="E2275">
        <v>0.08</v>
      </c>
    </row>
    <row r="2276" spans="1:5" x14ac:dyDescent="0.25">
      <c r="A2276" s="1">
        <v>41444</v>
      </c>
      <c r="B2276" t="s">
        <v>30</v>
      </c>
      <c r="C2276" t="s">
        <v>71</v>
      </c>
      <c r="D2276" t="s">
        <v>73</v>
      </c>
      <c r="E2276">
        <v>0.03</v>
      </c>
    </row>
    <row r="2277" spans="1:5" x14ac:dyDescent="0.25">
      <c r="A2277" s="1">
        <v>41444</v>
      </c>
      <c r="B2277" t="s">
        <v>30</v>
      </c>
      <c r="C2277" t="s">
        <v>71</v>
      </c>
      <c r="D2277" t="s">
        <v>74</v>
      </c>
      <c r="E2277">
        <v>0.03</v>
      </c>
    </row>
    <row r="2278" spans="1:5" x14ac:dyDescent="0.25">
      <c r="A2278" s="1">
        <v>41444</v>
      </c>
      <c r="B2278" t="s">
        <v>30</v>
      </c>
      <c r="C2278" t="s">
        <v>71</v>
      </c>
      <c r="D2278" t="s">
        <v>75</v>
      </c>
      <c r="E2278">
        <v>0.05</v>
      </c>
    </row>
    <row r="2279" spans="1:5" x14ac:dyDescent="0.25">
      <c r="A2279" s="1">
        <v>41444</v>
      </c>
      <c r="B2279" t="s">
        <v>30</v>
      </c>
      <c r="C2279" t="s">
        <v>71</v>
      </c>
      <c r="D2279" t="s">
        <v>75</v>
      </c>
      <c r="E2279">
        <v>0.01</v>
      </c>
    </row>
    <row r="2280" spans="1:5" x14ac:dyDescent="0.25">
      <c r="A2280" s="1">
        <v>41444</v>
      </c>
      <c r="B2280" t="s">
        <v>30</v>
      </c>
      <c r="C2280" t="s">
        <v>71</v>
      </c>
      <c r="D2280" t="s">
        <v>75</v>
      </c>
      <c r="E2280">
        <v>0.06</v>
      </c>
    </row>
    <row r="2281" spans="1:5" x14ac:dyDescent="0.25">
      <c r="A2281" s="1">
        <v>41444</v>
      </c>
      <c r="B2281" t="s">
        <v>30</v>
      </c>
      <c r="C2281" t="s">
        <v>71</v>
      </c>
      <c r="D2281" t="s">
        <v>79</v>
      </c>
      <c r="E2281">
        <v>0.03</v>
      </c>
    </row>
    <row r="2282" spans="1:5" x14ac:dyDescent="0.25">
      <c r="A2282" s="1">
        <v>41444</v>
      </c>
      <c r="B2282" t="s">
        <v>30</v>
      </c>
      <c r="C2282" t="s">
        <v>71</v>
      </c>
      <c r="D2282" t="s">
        <v>80</v>
      </c>
      <c r="E2282">
        <v>0.02</v>
      </c>
    </row>
    <row r="2283" spans="1:5" x14ac:dyDescent="0.25">
      <c r="A2283" s="1">
        <v>41444</v>
      </c>
      <c r="B2283" t="s">
        <v>30</v>
      </c>
      <c r="C2283" t="s">
        <v>71</v>
      </c>
      <c r="D2283" t="s">
        <v>84</v>
      </c>
      <c r="E2283">
        <v>0.03</v>
      </c>
    </row>
    <row r="2284" spans="1:5" x14ac:dyDescent="0.25">
      <c r="A2284" s="1">
        <v>41444</v>
      </c>
      <c r="B2284" t="s">
        <v>30</v>
      </c>
      <c r="C2284" t="s">
        <v>71</v>
      </c>
      <c r="D2284" t="s">
        <v>84</v>
      </c>
      <c r="E2284">
        <v>0.04</v>
      </c>
    </row>
    <row r="2285" spans="1:5" x14ac:dyDescent="0.25">
      <c r="A2285" s="1">
        <v>41445</v>
      </c>
      <c r="B2285" t="s">
        <v>46</v>
      </c>
      <c r="C2285" t="s">
        <v>71</v>
      </c>
      <c r="D2285" t="s">
        <v>73</v>
      </c>
      <c r="E2285">
        <v>0.08</v>
      </c>
    </row>
    <row r="2286" spans="1:5" x14ac:dyDescent="0.25">
      <c r="A2286" s="1">
        <v>41445</v>
      </c>
      <c r="B2286" t="s">
        <v>46</v>
      </c>
      <c r="C2286" t="s">
        <v>71</v>
      </c>
      <c r="D2286" t="s">
        <v>74</v>
      </c>
      <c r="E2286">
        <v>0.01</v>
      </c>
    </row>
    <row r="2287" spans="1:5" x14ac:dyDescent="0.25">
      <c r="A2287" s="1">
        <v>41445</v>
      </c>
      <c r="B2287" t="s">
        <v>46</v>
      </c>
      <c r="C2287" t="s">
        <v>71</v>
      </c>
      <c r="D2287" t="s">
        <v>75</v>
      </c>
      <c r="E2287">
        <v>0.05</v>
      </c>
    </row>
    <row r="2288" spans="1:5" x14ac:dyDescent="0.25">
      <c r="A2288" s="1">
        <v>41445</v>
      </c>
      <c r="B2288" t="s">
        <v>46</v>
      </c>
      <c r="C2288" t="s">
        <v>71</v>
      </c>
      <c r="D2288" t="s">
        <v>75</v>
      </c>
      <c r="E2288">
        <v>0.03</v>
      </c>
    </row>
    <row r="2289" spans="1:5" x14ac:dyDescent="0.25">
      <c r="A2289" s="1">
        <v>41445</v>
      </c>
      <c r="B2289" t="s">
        <v>46</v>
      </c>
      <c r="C2289" t="s">
        <v>71</v>
      </c>
      <c r="D2289" t="s">
        <v>75</v>
      </c>
      <c r="E2289">
        <v>0.05</v>
      </c>
    </row>
    <row r="2290" spans="1:5" x14ac:dyDescent="0.25">
      <c r="A2290" s="1">
        <v>41445</v>
      </c>
      <c r="B2290" t="s">
        <v>46</v>
      </c>
      <c r="C2290" t="s">
        <v>71</v>
      </c>
      <c r="D2290" t="s">
        <v>96</v>
      </c>
      <c r="E2290">
        <v>0.06</v>
      </c>
    </row>
    <row r="2291" spans="1:5" x14ac:dyDescent="0.25">
      <c r="A2291" s="1">
        <v>41445</v>
      </c>
      <c r="B2291" t="s">
        <v>46</v>
      </c>
      <c r="C2291" t="s">
        <v>71</v>
      </c>
      <c r="D2291" t="s">
        <v>80</v>
      </c>
      <c r="E2291">
        <v>0</v>
      </c>
    </row>
    <row r="2292" spans="1:5" x14ac:dyDescent="0.25">
      <c r="A2292" s="1">
        <v>41445</v>
      </c>
      <c r="B2292" t="s">
        <v>46</v>
      </c>
      <c r="C2292" t="s">
        <v>71</v>
      </c>
      <c r="D2292" t="s">
        <v>82</v>
      </c>
      <c r="E2292">
        <v>0.01</v>
      </c>
    </row>
    <row r="2293" spans="1:5" x14ac:dyDescent="0.25">
      <c r="A2293" s="1">
        <v>41445</v>
      </c>
      <c r="B2293" t="s">
        <v>46</v>
      </c>
      <c r="C2293" t="s">
        <v>71</v>
      </c>
      <c r="D2293" t="s">
        <v>84</v>
      </c>
      <c r="E2293">
        <v>0.02</v>
      </c>
    </row>
    <row r="2294" spans="1:5" x14ac:dyDescent="0.25">
      <c r="A2294" s="1">
        <v>41445</v>
      </c>
      <c r="B2294" t="s">
        <v>46</v>
      </c>
      <c r="C2294" t="s">
        <v>71</v>
      </c>
      <c r="D2294" t="s">
        <v>84</v>
      </c>
      <c r="E2294">
        <v>0.01</v>
      </c>
    </row>
    <row r="2295" spans="1:5" x14ac:dyDescent="0.25">
      <c r="A2295" s="1">
        <v>41445</v>
      </c>
      <c r="B2295" t="s">
        <v>46</v>
      </c>
      <c r="C2295" t="s">
        <v>71</v>
      </c>
      <c r="D2295" t="s">
        <v>84</v>
      </c>
      <c r="E2295">
        <v>0.06</v>
      </c>
    </row>
    <row r="2296" spans="1:5" x14ac:dyDescent="0.25">
      <c r="A2296" s="1">
        <v>41446</v>
      </c>
      <c r="B2296" t="s">
        <v>49</v>
      </c>
      <c r="C2296" t="s">
        <v>71</v>
      </c>
      <c r="D2296" t="s">
        <v>73</v>
      </c>
      <c r="E2296">
        <v>0.1</v>
      </c>
    </row>
    <row r="2297" spans="1:5" x14ac:dyDescent="0.25">
      <c r="A2297" s="1">
        <v>41446</v>
      </c>
      <c r="B2297" t="s">
        <v>49</v>
      </c>
      <c r="C2297" t="s">
        <v>71</v>
      </c>
      <c r="D2297" t="s">
        <v>74</v>
      </c>
      <c r="E2297">
        <v>0.13</v>
      </c>
    </row>
    <row r="2298" spans="1:5" x14ac:dyDescent="0.25">
      <c r="A2298" s="1">
        <v>41446</v>
      </c>
      <c r="B2298" t="s">
        <v>49</v>
      </c>
      <c r="C2298" t="s">
        <v>71</v>
      </c>
      <c r="D2298" t="s">
        <v>86</v>
      </c>
      <c r="E2298">
        <v>0.09</v>
      </c>
    </row>
    <row r="2299" spans="1:5" x14ac:dyDescent="0.25">
      <c r="A2299" s="1">
        <v>41446</v>
      </c>
      <c r="B2299" t="s">
        <v>49</v>
      </c>
      <c r="C2299" t="s">
        <v>71</v>
      </c>
      <c r="D2299" t="s">
        <v>75</v>
      </c>
      <c r="E2299">
        <v>7.0000000000000007E-2</v>
      </c>
    </row>
    <row r="2300" spans="1:5" x14ac:dyDescent="0.25">
      <c r="A2300" s="1">
        <v>41446</v>
      </c>
      <c r="B2300" t="s">
        <v>49</v>
      </c>
      <c r="C2300" t="s">
        <v>71</v>
      </c>
      <c r="D2300" t="s">
        <v>75</v>
      </c>
      <c r="E2300">
        <v>0.06</v>
      </c>
    </row>
    <row r="2301" spans="1:5" x14ac:dyDescent="0.25">
      <c r="A2301" s="1">
        <v>41446</v>
      </c>
      <c r="B2301" t="s">
        <v>49</v>
      </c>
      <c r="C2301" t="s">
        <v>71</v>
      </c>
      <c r="D2301" t="s">
        <v>80</v>
      </c>
      <c r="E2301">
        <v>0.03</v>
      </c>
    </row>
    <row r="2302" spans="1:5" x14ac:dyDescent="0.25">
      <c r="A2302" s="1">
        <v>41446</v>
      </c>
      <c r="B2302" t="s">
        <v>49</v>
      </c>
      <c r="C2302" t="s">
        <v>71</v>
      </c>
      <c r="D2302" t="s">
        <v>82</v>
      </c>
      <c r="E2302">
        <v>0.03</v>
      </c>
    </row>
    <row r="2303" spans="1:5" x14ac:dyDescent="0.25">
      <c r="A2303" s="1">
        <v>41446</v>
      </c>
      <c r="B2303" t="s">
        <v>49</v>
      </c>
      <c r="C2303" t="s">
        <v>71</v>
      </c>
      <c r="D2303" t="s">
        <v>82</v>
      </c>
      <c r="E2303">
        <v>0.04</v>
      </c>
    </row>
    <row r="2304" spans="1:5" x14ac:dyDescent="0.25">
      <c r="A2304" s="1">
        <v>41446</v>
      </c>
      <c r="B2304" t="s">
        <v>49</v>
      </c>
      <c r="C2304" t="s">
        <v>71</v>
      </c>
      <c r="D2304" t="s">
        <v>83</v>
      </c>
      <c r="E2304">
        <v>0.02</v>
      </c>
    </row>
    <row r="2305" spans="1:5" x14ac:dyDescent="0.25">
      <c r="A2305" s="1">
        <v>41446</v>
      </c>
      <c r="B2305" t="s">
        <v>49</v>
      </c>
      <c r="C2305" t="s">
        <v>71</v>
      </c>
      <c r="D2305" t="s">
        <v>79</v>
      </c>
      <c r="E2305">
        <v>0.03</v>
      </c>
    </row>
    <row r="2306" spans="1:5" x14ac:dyDescent="0.25">
      <c r="A2306" s="1">
        <v>41447</v>
      </c>
      <c r="B2306" t="s">
        <v>52</v>
      </c>
      <c r="C2306" t="s">
        <v>71</v>
      </c>
      <c r="D2306" t="s">
        <v>73</v>
      </c>
      <c r="E2306">
        <v>0.02</v>
      </c>
    </row>
    <row r="2307" spans="1:5" x14ac:dyDescent="0.25">
      <c r="A2307" s="1">
        <v>41447</v>
      </c>
      <c r="B2307" t="s">
        <v>52</v>
      </c>
      <c r="C2307" t="s">
        <v>71</v>
      </c>
      <c r="D2307" t="s">
        <v>74</v>
      </c>
      <c r="E2307">
        <v>0.12</v>
      </c>
    </row>
    <row r="2308" spans="1:5" x14ac:dyDescent="0.25">
      <c r="A2308" s="1">
        <v>41447</v>
      </c>
      <c r="B2308" t="s">
        <v>52</v>
      </c>
      <c r="C2308" t="s">
        <v>71</v>
      </c>
      <c r="D2308" t="s">
        <v>75</v>
      </c>
      <c r="E2308">
        <v>0.01</v>
      </c>
    </row>
    <row r="2309" spans="1:5" x14ac:dyDescent="0.25">
      <c r="A2309" s="1">
        <v>41447</v>
      </c>
      <c r="B2309" t="s">
        <v>52</v>
      </c>
      <c r="C2309" t="s">
        <v>71</v>
      </c>
      <c r="D2309" t="s">
        <v>96</v>
      </c>
      <c r="E2309">
        <v>0.11</v>
      </c>
    </row>
    <row r="2310" spans="1:5" x14ac:dyDescent="0.25">
      <c r="A2310" s="1">
        <v>41447</v>
      </c>
      <c r="B2310" t="s">
        <v>52</v>
      </c>
      <c r="C2310" t="s">
        <v>71</v>
      </c>
      <c r="D2310" t="s">
        <v>79</v>
      </c>
      <c r="E2310">
        <v>0.09</v>
      </c>
    </row>
    <row r="2311" spans="1:5" x14ac:dyDescent="0.25">
      <c r="A2311" s="1">
        <v>41447</v>
      </c>
      <c r="B2311" t="s">
        <v>52</v>
      </c>
      <c r="C2311" t="s">
        <v>71</v>
      </c>
      <c r="D2311" t="s">
        <v>80</v>
      </c>
      <c r="E2311">
        <v>0.09</v>
      </c>
    </row>
    <row r="2312" spans="1:5" x14ac:dyDescent="0.25">
      <c r="A2312" s="1">
        <v>41447</v>
      </c>
      <c r="B2312" t="s">
        <v>52</v>
      </c>
      <c r="C2312" t="s">
        <v>71</v>
      </c>
      <c r="D2312" t="s">
        <v>88</v>
      </c>
      <c r="E2312">
        <v>0.01</v>
      </c>
    </row>
    <row r="2313" spans="1:5" x14ac:dyDescent="0.25">
      <c r="A2313" s="1">
        <v>41447</v>
      </c>
      <c r="B2313" t="s">
        <v>52</v>
      </c>
      <c r="C2313" t="s">
        <v>71</v>
      </c>
      <c r="D2313" t="s">
        <v>89</v>
      </c>
      <c r="E2313">
        <v>0.02</v>
      </c>
    </row>
    <row r="2314" spans="1:5" x14ac:dyDescent="0.25">
      <c r="A2314" s="1">
        <v>41447</v>
      </c>
      <c r="B2314" t="s">
        <v>52</v>
      </c>
      <c r="C2314" t="s">
        <v>71</v>
      </c>
      <c r="D2314" t="s">
        <v>90</v>
      </c>
      <c r="E2314">
        <v>7.0000000000000007E-2</v>
      </c>
    </row>
    <row r="2315" spans="1:5" x14ac:dyDescent="0.25">
      <c r="A2315" s="1">
        <v>41447</v>
      </c>
      <c r="B2315" t="s">
        <v>52</v>
      </c>
      <c r="C2315" t="s">
        <v>71</v>
      </c>
      <c r="D2315" t="s">
        <v>76</v>
      </c>
      <c r="E2315">
        <v>0</v>
      </c>
    </row>
    <row r="2316" spans="1:5" x14ac:dyDescent="0.25">
      <c r="A2316" s="1">
        <v>41448</v>
      </c>
      <c r="B2316" t="s">
        <v>53</v>
      </c>
      <c r="C2316" t="s">
        <v>71</v>
      </c>
      <c r="D2316" t="s">
        <v>73</v>
      </c>
      <c r="E2316">
        <v>0.06</v>
      </c>
    </row>
    <row r="2317" spans="1:5" x14ac:dyDescent="0.25">
      <c r="A2317" s="1">
        <v>41448</v>
      </c>
      <c r="B2317" t="s">
        <v>53</v>
      </c>
      <c r="C2317" t="s">
        <v>71</v>
      </c>
      <c r="D2317" t="s">
        <v>74</v>
      </c>
      <c r="E2317">
        <v>0.11</v>
      </c>
    </row>
    <row r="2318" spans="1:5" x14ac:dyDescent="0.25">
      <c r="A2318" s="1">
        <v>41448</v>
      </c>
      <c r="B2318" t="s">
        <v>53</v>
      </c>
      <c r="C2318" t="s">
        <v>71</v>
      </c>
      <c r="D2318" t="s">
        <v>85</v>
      </c>
      <c r="E2318">
        <v>0.08</v>
      </c>
    </row>
    <row r="2319" spans="1:5" x14ac:dyDescent="0.25">
      <c r="A2319" s="1">
        <v>41448</v>
      </c>
      <c r="B2319" t="s">
        <v>53</v>
      </c>
      <c r="C2319" t="s">
        <v>71</v>
      </c>
      <c r="D2319" t="s">
        <v>79</v>
      </c>
      <c r="E2319">
        <v>0.01</v>
      </c>
    </row>
    <row r="2320" spans="1:5" x14ac:dyDescent="0.25">
      <c r="A2320" s="1">
        <v>41448</v>
      </c>
      <c r="B2320" t="s">
        <v>53</v>
      </c>
      <c r="C2320" t="s">
        <v>71</v>
      </c>
      <c r="D2320" t="s">
        <v>79</v>
      </c>
      <c r="E2320">
        <v>0.03</v>
      </c>
    </row>
    <row r="2321" spans="1:5" x14ac:dyDescent="0.25">
      <c r="A2321" s="1">
        <v>41448</v>
      </c>
      <c r="B2321" t="s">
        <v>53</v>
      </c>
      <c r="C2321" t="s">
        <v>71</v>
      </c>
      <c r="D2321" t="s">
        <v>92</v>
      </c>
      <c r="E2321">
        <v>0.02</v>
      </c>
    </row>
    <row r="2322" spans="1:5" x14ac:dyDescent="0.25">
      <c r="A2322" s="1">
        <v>41448</v>
      </c>
      <c r="B2322" t="s">
        <v>53</v>
      </c>
      <c r="C2322" t="s">
        <v>71</v>
      </c>
      <c r="D2322" t="s">
        <v>92</v>
      </c>
      <c r="E2322">
        <v>0.03</v>
      </c>
    </row>
    <row r="2323" spans="1:5" x14ac:dyDescent="0.25">
      <c r="A2323" s="1">
        <v>41448</v>
      </c>
      <c r="B2323" t="s">
        <v>53</v>
      </c>
      <c r="C2323" t="s">
        <v>71</v>
      </c>
      <c r="D2323" t="s">
        <v>88</v>
      </c>
      <c r="E2323">
        <v>0.04</v>
      </c>
    </row>
    <row r="2324" spans="1:5" x14ac:dyDescent="0.25">
      <c r="A2324" s="1">
        <v>41448</v>
      </c>
      <c r="B2324" t="s">
        <v>53</v>
      </c>
      <c r="C2324" t="s">
        <v>71</v>
      </c>
      <c r="D2324" t="s">
        <v>90</v>
      </c>
      <c r="E2324">
        <v>0.06</v>
      </c>
    </row>
    <row r="2325" spans="1:5" x14ac:dyDescent="0.25">
      <c r="A2325" s="1">
        <v>41448</v>
      </c>
      <c r="B2325" t="s">
        <v>53</v>
      </c>
      <c r="C2325" t="s">
        <v>71</v>
      </c>
      <c r="D2325" t="s">
        <v>90</v>
      </c>
      <c r="E2325">
        <v>0.01</v>
      </c>
    </row>
    <row r="2326" spans="1:5" x14ac:dyDescent="0.25">
      <c r="A2326" s="1">
        <v>41448</v>
      </c>
      <c r="B2326" t="s">
        <v>53</v>
      </c>
      <c r="C2326" t="s">
        <v>71</v>
      </c>
      <c r="D2326" t="s">
        <v>90</v>
      </c>
      <c r="E2326">
        <v>0.05</v>
      </c>
    </row>
    <row r="2327" spans="1:5" x14ac:dyDescent="0.25">
      <c r="A2327" s="1">
        <v>41449</v>
      </c>
      <c r="B2327" t="s">
        <v>58</v>
      </c>
      <c r="C2327" t="s">
        <v>71</v>
      </c>
      <c r="D2327" t="s">
        <v>86</v>
      </c>
      <c r="E2327">
        <v>0.03</v>
      </c>
    </row>
    <row r="2328" spans="1:5" x14ac:dyDescent="0.25">
      <c r="A2328" s="1">
        <v>41449</v>
      </c>
      <c r="B2328" t="s">
        <v>58</v>
      </c>
      <c r="C2328" t="s">
        <v>71</v>
      </c>
      <c r="D2328" t="s">
        <v>75</v>
      </c>
      <c r="E2328">
        <v>0.04</v>
      </c>
    </row>
    <row r="2329" spans="1:5" x14ac:dyDescent="0.25">
      <c r="A2329" s="1">
        <v>41449</v>
      </c>
      <c r="B2329" t="s">
        <v>58</v>
      </c>
      <c r="C2329" t="s">
        <v>71</v>
      </c>
      <c r="D2329" t="s">
        <v>76</v>
      </c>
      <c r="E2329">
        <v>0</v>
      </c>
    </row>
    <row r="2330" spans="1:5" x14ac:dyDescent="0.25">
      <c r="A2330" s="1">
        <v>41449</v>
      </c>
      <c r="B2330" t="s">
        <v>58</v>
      </c>
      <c r="C2330" t="s">
        <v>71</v>
      </c>
      <c r="D2330" t="s">
        <v>76</v>
      </c>
      <c r="E2330">
        <v>0</v>
      </c>
    </row>
    <row r="2331" spans="1:5" x14ac:dyDescent="0.25">
      <c r="A2331" s="1">
        <v>41449</v>
      </c>
      <c r="B2331" t="s">
        <v>58</v>
      </c>
      <c r="C2331" t="s">
        <v>71</v>
      </c>
      <c r="D2331" t="s">
        <v>96</v>
      </c>
      <c r="E2331">
        <v>0.08</v>
      </c>
    </row>
    <row r="2332" spans="1:5" x14ac:dyDescent="0.25">
      <c r="A2332" s="1">
        <v>41449</v>
      </c>
      <c r="B2332" t="s">
        <v>58</v>
      </c>
      <c r="C2332" t="s">
        <v>71</v>
      </c>
      <c r="D2332" t="s">
        <v>78</v>
      </c>
      <c r="E2332">
        <v>0.03</v>
      </c>
    </row>
    <row r="2333" spans="1:5" x14ac:dyDescent="0.25">
      <c r="A2333" s="1">
        <v>41449</v>
      </c>
      <c r="B2333" t="s">
        <v>58</v>
      </c>
      <c r="C2333" t="s">
        <v>71</v>
      </c>
      <c r="D2333" t="s">
        <v>80</v>
      </c>
      <c r="E2333">
        <v>0.03</v>
      </c>
    </row>
    <row r="2334" spans="1:5" x14ac:dyDescent="0.25">
      <c r="A2334" s="1">
        <v>41449</v>
      </c>
      <c r="B2334" t="s">
        <v>58</v>
      </c>
      <c r="C2334" t="s">
        <v>71</v>
      </c>
      <c r="D2334" t="s">
        <v>81</v>
      </c>
      <c r="E2334">
        <v>7.0000000000000007E-2</v>
      </c>
    </row>
    <row r="2335" spans="1:5" x14ac:dyDescent="0.25">
      <c r="A2335" s="1">
        <v>41449</v>
      </c>
      <c r="B2335" t="s">
        <v>58</v>
      </c>
      <c r="C2335" t="s">
        <v>71</v>
      </c>
      <c r="D2335" t="s">
        <v>84</v>
      </c>
      <c r="E2335">
        <v>0.11</v>
      </c>
    </row>
    <row r="2336" spans="1:5" x14ac:dyDescent="0.25">
      <c r="A2336" s="1">
        <v>41449</v>
      </c>
      <c r="B2336" t="s">
        <v>58</v>
      </c>
      <c r="C2336" t="s">
        <v>71</v>
      </c>
      <c r="D2336" t="s">
        <v>95</v>
      </c>
      <c r="E2336">
        <v>0.04</v>
      </c>
    </row>
    <row r="2337" spans="1:5" x14ac:dyDescent="0.25">
      <c r="A2337" s="1">
        <v>41449</v>
      </c>
      <c r="B2337" t="s">
        <v>58</v>
      </c>
      <c r="C2337" t="s">
        <v>71</v>
      </c>
      <c r="D2337" t="s">
        <v>76</v>
      </c>
      <c r="E2337">
        <v>0.03</v>
      </c>
    </row>
    <row r="2338" spans="1:5" x14ac:dyDescent="0.25">
      <c r="A2338" s="1">
        <v>41450</v>
      </c>
      <c r="B2338" t="s">
        <v>59</v>
      </c>
      <c r="C2338" t="s">
        <v>71</v>
      </c>
      <c r="D2338" t="s">
        <v>74</v>
      </c>
      <c r="E2338">
        <v>0.02</v>
      </c>
    </row>
    <row r="2339" spans="1:5" x14ac:dyDescent="0.25">
      <c r="A2339" s="1">
        <v>41450</v>
      </c>
      <c r="B2339" t="s">
        <v>59</v>
      </c>
      <c r="C2339" t="s">
        <v>71</v>
      </c>
      <c r="D2339" t="s">
        <v>86</v>
      </c>
      <c r="E2339">
        <v>0.01</v>
      </c>
    </row>
    <row r="2340" spans="1:5" x14ac:dyDescent="0.25">
      <c r="A2340" s="1">
        <v>41450</v>
      </c>
      <c r="B2340" t="s">
        <v>59</v>
      </c>
      <c r="C2340" t="s">
        <v>71</v>
      </c>
      <c r="D2340" t="s">
        <v>86</v>
      </c>
      <c r="E2340">
        <v>0.05</v>
      </c>
    </row>
    <row r="2341" spans="1:5" x14ac:dyDescent="0.25">
      <c r="A2341" s="1">
        <v>41450</v>
      </c>
      <c r="B2341" t="s">
        <v>59</v>
      </c>
      <c r="C2341" t="s">
        <v>71</v>
      </c>
      <c r="D2341" t="s">
        <v>75</v>
      </c>
      <c r="E2341">
        <v>0.06</v>
      </c>
    </row>
    <row r="2342" spans="1:5" x14ac:dyDescent="0.25">
      <c r="A2342" s="1">
        <v>41450</v>
      </c>
      <c r="B2342" t="s">
        <v>59</v>
      </c>
      <c r="C2342" t="s">
        <v>71</v>
      </c>
      <c r="D2342" t="s">
        <v>75</v>
      </c>
      <c r="E2342">
        <v>0.03</v>
      </c>
    </row>
    <row r="2343" spans="1:5" x14ac:dyDescent="0.25">
      <c r="A2343" s="1">
        <v>41450</v>
      </c>
      <c r="B2343" t="s">
        <v>59</v>
      </c>
      <c r="C2343" t="s">
        <v>71</v>
      </c>
      <c r="D2343" t="s">
        <v>75</v>
      </c>
      <c r="E2343">
        <v>0.01</v>
      </c>
    </row>
    <row r="2344" spans="1:5" x14ac:dyDescent="0.25">
      <c r="A2344" s="1">
        <v>41450</v>
      </c>
      <c r="B2344" t="s">
        <v>59</v>
      </c>
      <c r="C2344" t="s">
        <v>71</v>
      </c>
      <c r="D2344" t="s">
        <v>79</v>
      </c>
      <c r="E2344">
        <v>0.03</v>
      </c>
    </row>
    <row r="2345" spans="1:5" x14ac:dyDescent="0.25">
      <c r="A2345" s="1">
        <v>41450</v>
      </c>
      <c r="B2345" t="s">
        <v>59</v>
      </c>
      <c r="C2345" t="s">
        <v>71</v>
      </c>
      <c r="D2345" t="s">
        <v>80</v>
      </c>
      <c r="E2345">
        <v>0.02</v>
      </c>
    </row>
    <row r="2346" spans="1:5" x14ac:dyDescent="0.25">
      <c r="A2346" s="1">
        <v>41450</v>
      </c>
      <c r="B2346" t="s">
        <v>59</v>
      </c>
      <c r="C2346" t="s">
        <v>71</v>
      </c>
      <c r="D2346" t="s">
        <v>95</v>
      </c>
      <c r="E2346">
        <v>0.08</v>
      </c>
    </row>
    <row r="2347" spans="1:5" x14ac:dyDescent="0.25">
      <c r="A2347" s="1">
        <v>41450</v>
      </c>
      <c r="B2347" t="s">
        <v>59</v>
      </c>
      <c r="C2347" t="s">
        <v>71</v>
      </c>
      <c r="D2347" t="s">
        <v>95</v>
      </c>
      <c r="E2347">
        <v>0.05</v>
      </c>
    </row>
    <row r="2348" spans="1:5" x14ac:dyDescent="0.25">
      <c r="A2348" s="1">
        <v>41408</v>
      </c>
      <c r="B2348" t="s">
        <v>59</v>
      </c>
      <c r="C2348" t="s">
        <v>101</v>
      </c>
      <c r="D2348" t="s">
        <v>102</v>
      </c>
      <c r="E2348">
        <v>0</v>
      </c>
    </row>
    <row r="2349" spans="1:5" x14ac:dyDescent="0.25">
      <c r="A2349" s="1">
        <v>41408</v>
      </c>
      <c r="B2349" t="s">
        <v>59</v>
      </c>
      <c r="C2349" t="s">
        <v>101</v>
      </c>
      <c r="D2349" t="s">
        <v>102</v>
      </c>
      <c r="E2349">
        <v>0.01</v>
      </c>
    </row>
    <row r="2350" spans="1:5" x14ac:dyDescent="0.25">
      <c r="A2350" s="1">
        <v>41408</v>
      </c>
      <c r="B2350" t="s">
        <v>59</v>
      </c>
      <c r="C2350" t="s">
        <v>101</v>
      </c>
      <c r="D2350" t="s">
        <v>102</v>
      </c>
      <c r="E2350">
        <v>0.01</v>
      </c>
    </row>
    <row r="2351" spans="1:5" x14ac:dyDescent="0.25">
      <c r="A2351" s="1">
        <v>41408</v>
      </c>
      <c r="B2351" t="s">
        <v>59</v>
      </c>
      <c r="C2351" t="s">
        <v>101</v>
      </c>
      <c r="D2351" t="s">
        <v>102</v>
      </c>
      <c r="E2351">
        <v>0.01</v>
      </c>
    </row>
    <row r="2352" spans="1:5" x14ac:dyDescent="0.25">
      <c r="A2352" s="1">
        <v>41408</v>
      </c>
      <c r="B2352" t="s">
        <v>59</v>
      </c>
      <c r="C2352" t="s">
        <v>101</v>
      </c>
      <c r="D2352" t="s">
        <v>102</v>
      </c>
      <c r="E2352">
        <v>0.01</v>
      </c>
    </row>
    <row r="2353" spans="1:5" x14ac:dyDescent="0.25">
      <c r="A2353" s="1">
        <v>41408</v>
      </c>
      <c r="B2353" t="s">
        <v>59</v>
      </c>
      <c r="C2353" t="s">
        <v>101</v>
      </c>
      <c r="D2353" t="s">
        <v>103</v>
      </c>
      <c r="E2353">
        <v>0.01</v>
      </c>
    </row>
    <row r="2354" spans="1:5" x14ac:dyDescent="0.25">
      <c r="A2354" s="1">
        <v>41408</v>
      </c>
      <c r="B2354" t="s">
        <v>59</v>
      </c>
      <c r="C2354" t="s">
        <v>101</v>
      </c>
      <c r="D2354" t="s">
        <v>104</v>
      </c>
      <c r="E2354">
        <v>0</v>
      </c>
    </row>
    <row r="2355" spans="1:5" x14ac:dyDescent="0.25">
      <c r="A2355" s="1">
        <v>41408</v>
      </c>
      <c r="B2355" t="s">
        <v>59</v>
      </c>
      <c r="C2355" t="s">
        <v>101</v>
      </c>
      <c r="D2355" t="s">
        <v>105</v>
      </c>
      <c r="E2355">
        <v>0.02</v>
      </c>
    </row>
    <row r="2356" spans="1:5" x14ac:dyDescent="0.25">
      <c r="A2356" s="1">
        <v>41408</v>
      </c>
      <c r="B2356" t="s">
        <v>59</v>
      </c>
      <c r="C2356" t="s">
        <v>101</v>
      </c>
      <c r="D2356" t="s">
        <v>105</v>
      </c>
      <c r="E2356">
        <v>0</v>
      </c>
    </row>
    <row r="2357" spans="1:5" x14ac:dyDescent="0.25">
      <c r="A2357" s="1">
        <v>41408</v>
      </c>
      <c r="B2357" t="s">
        <v>59</v>
      </c>
      <c r="C2357" t="s">
        <v>101</v>
      </c>
      <c r="D2357" t="s">
        <v>105</v>
      </c>
      <c r="E2357">
        <v>0</v>
      </c>
    </row>
    <row r="2358" spans="1:5" x14ac:dyDescent="0.25">
      <c r="A2358" s="1">
        <v>41408</v>
      </c>
      <c r="B2358" t="s">
        <v>59</v>
      </c>
      <c r="C2358" t="s">
        <v>101</v>
      </c>
      <c r="D2358" t="s">
        <v>105</v>
      </c>
      <c r="E2358">
        <v>0.02</v>
      </c>
    </row>
    <row r="2359" spans="1:5" x14ac:dyDescent="0.25">
      <c r="A2359" s="1">
        <v>41408</v>
      </c>
      <c r="B2359" t="s">
        <v>59</v>
      </c>
      <c r="C2359" t="s">
        <v>101</v>
      </c>
      <c r="D2359" t="s">
        <v>106</v>
      </c>
      <c r="E2359">
        <v>0.03</v>
      </c>
    </row>
    <row r="2360" spans="1:5" x14ac:dyDescent="0.25">
      <c r="A2360" s="1">
        <v>41408</v>
      </c>
      <c r="B2360" t="s">
        <v>59</v>
      </c>
      <c r="C2360" t="s">
        <v>101</v>
      </c>
      <c r="D2360" t="s">
        <v>107</v>
      </c>
      <c r="E2360">
        <v>0</v>
      </c>
    </row>
    <row r="2361" spans="1:5" x14ac:dyDescent="0.25">
      <c r="A2361" s="1">
        <v>41408</v>
      </c>
      <c r="B2361" t="s">
        <v>59</v>
      </c>
      <c r="C2361" t="s">
        <v>101</v>
      </c>
      <c r="D2361" t="s">
        <v>107</v>
      </c>
      <c r="E2361">
        <v>0.01</v>
      </c>
    </row>
    <row r="2362" spans="1:5" x14ac:dyDescent="0.25">
      <c r="A2362" s="1">
        <v>41408</v>
      </c>
      <c r="B2362" t="s">
        <v>59</v>
      </c>
      <c r="C2362" t="s">
        <v>101</v>
      </c>
      <c r="D2362" t="s">
        <v>108</v>
      </c>
      <c r="E2362">
        <v>0</v>
      </c>
    </row>
    <row r="2363" spans="1:5" x14ac:dyDescent="0.25">
      <c r="A2363" s="1">
        <v>41408</v>
      </c>
      <c r="B2363" t="s">
        <v>59</v>
      </c>
      <c r="C2363" t="s">
        <v>101</v>
      </c>
      <c r="D2363" t="s">
        <v>108</v>
      </c>
      <c r="E2363">
        <v>0</v>
      </c>
    </row>
    <row r="2364" spans="1:5" x14ac:dyDescent="0.25">
      <c r="A2364" s="1">
        <v>41408</v>
      </c>
      <c r="B2364" t="s">
        <v>59</v>
      </c>
      <c r="C2364" t="s">
        <v>101</v>
      </c>
      <c r="D2364" t="s">
        <v>109</v>
      </c>
      <c r="E2364">
        <v>0.01</v>
      </c>
    </row>
    <row r="2365" spans="1:5" x14ac:dyDescent="0.25">
      <c r="A2365" s="1">
        <v>41408</v>
      </c>
      <c r="B2365" t="s">
        <v>59</v>
      </c>
      <c r="C2365" t="s">
        <v>101</v>
      </c>
      <c r="D2365" t="s">
        <v>110</v>
      </c>
      <c r="E2365">
        <v>0</v>
      </c>
    </row>
    <row r="2366" spans="1:5" x14ac:dyDescent="0.25">
      <c r="A2366" s="1">
        <v>41408</v>
      </c>
      <c r="B2366" t="s">
        <v>59</v>
      </c>
      <c r="C2366" t="s">
        <v>101</v>
      </c>
      <c r="D2366" t="s">
        <v>110</v>
      </c>
      <c r="E2366">
        <v>0</v>
      </c>
    </row>
    <row r="2367" spans="1:5" x14ac:dyDescent="0.25">
      <c r="A2367" s="1">
        <v>41408</v>
      </c>
      <c r="B2367" t="s">
        <v>59</v>
      </c>
      <c r="C2367" t="s">
        <v>101</v>
      </c>
      <c r="D2367" t="s">
        <v>103</v>
      </c>
      <c r="E2367">
        <v>0.01</v>
      </c>
    </row>
    <row r="2368" spans="1:5" x14ac:dyDescent="0.25">
      <c r="A2368" s="1">
        <v>41408</v>
      </c>
      <c r="B2368" t="s">
        <v>59</v>
      </c>
      <c r="C2368" t="s">
        <v>101</v>
      </c>
      <c r="D2368" t="s">
        <v>103</v>
      </c>
      <c r="E2368">
        <v>0</v>
      </c>
    </row>
    <row r="2369" spans="1:5" x14ac:dyDescent="0.25">
      <c r="A2369" s="1">
        <v>41408</v>
      </c>
      <c r="B2369" t="s">
        <v>59</v>
      </c>
      <c r="C2369" t="s">
        <v>101</v>
      </c>
      <c r="D2369" t="s">
        <v>104</v>
      </c>
      <c r="E2369">
        <v>0</v>
      </c>
    </row>
    <row r="2370" spans="1:5" x14ac:dyDescent="0.25">
      <c r="A2370" s="1">
        <v>41409</v>
      </c>
      <c r="B2370" t="s">
        <v>30</v>
      </c>
      <c r="C2370" t="s">
        <v>101</v>
      </c>
      <c r="D2370" t="s">
        <v>102</v>
      </c>
      <c r="E2370">
        <v>0</v>
      </c>
    </row>
    <row r="2371" spans="1:5" x14ac:dyDescent="0.25">
      <c r="A2371" s="1">
        <v>41409</v>
      </c>
      <c r="B2371" t="s">
        <v>30</v>
      </c>
      <c r="C2371" t="s">
        <v>101</v>
      </c>
      <c r="D2371" t="s">
        <v>102</v>
      </c>
      <c r="E2371">
        <v>0</v>
      </c>
    </row>
    <row r="2372" spans="1:5" x14ac:dyDescent="0.25">
      <c r="A2372" s="1">
        <v>41409</v>
      </c>
      <c r="B2372" t="s">
        <v>30</v>
      </c>
      <c r="C2372" t="s">
        <v>101</v>
      </c>
      <c r="D2372" t="s">
        <v>104</v>
      </c>
      <c r="E2372">
        <v>0</v>
      </c>
    </row>
    <row r="2373" spans="1:5" x14ac:dyDescent="0.25">
      <c r="A2373" s="1">
        <v>41409</v>
      </c>
      <c r="B2373" t="s">
        <v>30</v>
      </c>
      <c r="C2373" t="s">
        <v>101</v>
      </c>
      <c r="D2373" t="s">
        <v>110</v>
      </c>
      <c r="E2373">
        <v>0</v>
      </c>
    </row>
    <row r="2374" spans="1:5" x14ac:dyDescent="0.25">
      <c r="A2374" s="1">
        <v>41409</v>
      </c>
      <c r="B2374" t="s">
        <v>30</v>
      </c>
      <c r="C2374" t="s">
        <v>101</v>
      </c>
      <c r="D2374" t="s">
        <v>110</v>
      </c>
      <c r="E2374">
        <v>0</v>
      </c>
    </row>
    <row r="2375" spans="1:5" x14ac:dyDescent="0.25">
      <c r="A2375" s="1">
        <v>41409</v>
      </c>
      <c r="B2375" t="s">
        <v>30</v>
      </c>
      <c r="C2375" t="s">
        <v>101</v>
      </c>
      <c r="D2375" t="s">
        <v>110</v>
      </c>
      <c r="E2375">
        <v>0</v>
      </c>
    </row>
    <row r="2376" spans="1:5" x14ac:dyDescent="0.25">
      <c r="A2376" s="1">
        <v>41409</v>
      </c>
      <c r="B2376" t="s">
        <v>30</v>
      </c>
      <c r="C2376" t="s">
        <v>101</v>
      </c>
      <c r="D2376" t="s">
        <v>111</v>
      </c>
      <c r="E2376">
        <v>0</v>
      </c>
    </row>
    <row r="2377" spans="1:5" x14ac:dyDescent="0.25">
      <c r="A2377" s="1">
        <v>41409</v>
      </c>
      <c r="B2377" t="s">
        <v>30</v>
      </c>
      <c r="C2377" t="s">
        <v>101</v>
      </c>
      <c r="D2377" t="s">
        <v>111</v>
      </c>
      <c r="E2377">
        <v>0</v>
      </c>
    </row>
    <row r="2378" spans="1:5" x14ac:dyDescent="0.25">
      <c r="A2378" s="1">
        <v>41409</v>
      </c>
      <c r="B2378" t="s">
        <v>30</v>
      </c>
      <c r="C2378" t="s">
        <v>101</v>
      </c>
      <c r="D2378" t="s">
        <v>106</v>
      </c>
      <c r="E2378">
        <v>0</v>
      </c>
    </row>
    <row r="2379" spans="1:5" x14ac:dyDescent="0.25">
      <c r="A2379" s="1">
        <v>41409</v>
      </c>
      <c r="B2379" t="s">
        <v>30</v>
      </c>
      <c r="C2379" t="s">
        <v>101</v>
      </c>
      <c r="D2379" t="s">
        <v>106</v>
      </c>
      <c r="E2379">
        <v>0</v>
      </c>
    </row>
    <row r="2380" spans="1:5" x14ac:dyDescent="0.25">
      <c r="A2380" s="1">
        <v>41409</v>
      </c>
      <c r="B2380" t="s">
        <v>30</v>
      </c>
      <c r="C2380" t="s">
        <v>101</v>
      </c>
      <c r="D2380" t="s">
        <v>106</v>
      </c>
      <c r="E2380">
        <v>0</v>
      </c>
    </row>
    <row r="2381" spans="1:5" x14ac:dyDescent="0.25">
      <c r="A2381" s="1">
        <v>41409</v>
      </c>
      <c r="B2381" t="s">
        <v>30</v>
      </c>
      <c r="C2381" t="s">
        <v>101</v>
      </c>
      <c r="D2381" t="s">
        <v>112</v>
      </c>
      <c r="E2381">
        <v>0</v>
      </c>
    </row>
    <row r="2382" spans="1:5" x14ac:dyDescent="0.25">
      <c r="A2382" s="1">
        <v>41409</v>
      </c>
      <c r="B2382" t="s">
        <v>30</v>
      </c>
      <c r="C2382" t="s">
        <v>101</v>
      </c>
      <c r="D2382" t="s">
        <v>112</v>
      </c>
      <c r="E2382">
        <v>0.01</v>
      </c>
    </row>
    <row r="2383" spans="1:5" x14ac:dyDescent="0.25">
      <c r="A2383" s="1">
        <v>41409</v>
      </c>
      <c r="B2383" t="s">
        <v>30</v>
      </c>
      <c r="C2383" t="s">
        <v>101</v>
      </c>
      <c r="D2383" t="s">
        <v>112</v>
      </c>
      <c r="E2383">
        <v>0.01</v>
      </c>
    </row>
    <row r="2384" spans="1:5" x14ac:dyDescent="0.25">
      <c r="A2384" s="1">
        <v>41409</v>
      </c>
      <c r="B2384" t="s">
        <v>30</v>
      </c>
      <c r="C2384" t="s">
        <v>101</v>
      </c>
      <c r="D2384" t="s">
        <v>113</v>
      </c>
      <c r="E2384">
        <v>0</v>
      </c>
    </row>
    <row r="2385" spans="1:5" x14ac:dyDescent="0.25">
      <c r="A2385" s="1">
        <v>41409</v>
      </c>
      <c r="B2385" t="s">
        <v>30</v>
      </c>
      <c r="C2385" t="s">
        <v>101</v>
      </c>
      <c r="D2385" t="s">
        <v>108</v>
      </c>
      <c r="E2385">
        <v>0</v>
      </c>
    </row>
    <row r="2386" spans="1:5" x14ac:dyDescent="0.25">
      <c r="A2386" s="1">
        <v>41409</v>
      </c>
      <c r="B2386" t="s">
        <v>30</v>
      </c>
      <c r="C2386" t="s">
        <v>101</v>
      </c>
      <c r="D2386" t="s">
        <v>108</v>
      </c>
      <c r="E2386">
        <v>0</v>
      </c>
    </row>
    <row r="2387" spans="1:5" x14ac:dyDescent="0.25">
      <c r="A2387" s="1">
        <v>41409</v>
      </c>
      <c r="B2387" t="s">
        <v>30</v>
      </c>
      <c r="C2387" t="s">
        <v>101</v>
      </c>
      <c r="D2387" t="s">
        <v>109</v>
      </c>
      <c r="E2387">
        <v>0.01</v>
      </c>
    </row>
    <row r="2388" spans="1:5" x14ac:dyDescent="0.25">
      <c r="A2388" s="1">
        <v>41409</v>
      </c>
      <c r="B2388" t="s">
        <v>30</v>
      </c>
      <c r="C2388" t="s">
        <v>101</v>
      </c>
      <c r="D2388" t="s">
        <v>109</v>
      </c>
      <c r="E2388">
        <v>0</v>
      </c>
    </row>
    <row r="2389" spans="1:5" x14ac:dyDescent="0.25">
      <c r="A2389" s="1">
        <v>41409</v>
      </c>
      <c r="B2389" t="s">
        <v>30</v>
      </c>
      <c r="C2389" t="s">
        <v>101</v>
      </c>
      <c r="D2389" t="s">
        <v>110</v>
      </c>
      <c r="E2389">
        <v>0</v>
      </c>
    </row>
    <row r="2390" spans="1:5" x14ac:dyDescent="0.25">
      <c r="A2390" s="1">
        <v>41409</v>
      </c>
      <c r="B2390" t="s">
        <v>30</v>
      </c>
      <c r="C2390" t="s">
        <v>101</v>
      </c>
      <c r="D2390" t="s">
        <v>110</v>
      </c>
      <c r="E2390">
        <v>0</v>
      </c>
    </row>
    <row r="2391" spans="1:5" x14ac:dyDescent="0.25">
      <c r="A2391" s="1">
        <v>41409</v>
      </c>
      <c r="B2391" t="s">
        <v>30</v>
      </c>
      <c r="C2391" t="s">
        <v>101</v>
      </c>
      <c r="D2391" t="s">
        <v>103</v>
      </c>
      <c r="E2391">
        <v>0.01</v>
      </c>
    </row>
    <row r="2392" spans="1:5" x14ac:dyDescent="0.25">
      <c r="A2392" s="1">
        <v>41410</v>
      </c>
      <c r="B2392" t="s">
        <v>46</v>
      </c>
      <c r="C2392" t="s">
        <v>101</v>
      </c>
      <c r="D2392" t="s">
        <v>102</v>
      </c>
      <c r="E2392">
        <v>0</v>
      </c>
    </row>
    <row r="2393" spans="1:5" x14ac:dyDescent="0.25">
      <c r="A2393" s="1">
        <v>41410</v>
      </c>
      <c r="B2393" t="s">
        <v>46</v>
      </c>
      <c r="C2393" t="s">
        <v>101</v>
      </c>
      <c r="D2393" t="s">
        <v>102</v>
      </c>
      <c r="E2393">
        <v>0</v>
      </c>
    </row>
    <row r="2394" spans="1:5" x14ac:dyDescent="0.25">
      <c r="A2394" s="1">
        <v>41410</v>
      </c>
      <c r="B2394" t="s">
        <v>46</v>
      </c>
      <c r="C2394" t="s">
        <v>101</v>
      </c>
      <c r="D2394" t="s">
        <v>103</v>
      </c>
      <c r="E2394">
        <v>0</v>
      </c>
    </row>
    <row r="2395" spans="1:5" x14ac:dyDescent="0.25">
      <c r="A2395" s="1">
        <v>41410</v>
      </c>
      <c r="B2395" t="s">
        <v>46</v>
      </c>
      <c r="C2395" t="s">
        <v>101</v>
      </c>
      <c r="D2395" t="s">
        <v>104</v>
      </c>
      <c r="E2395">
        <v>0</v>
      </c>
    </row>
    <row r="2396" spans="1:5" x14ac:dyDescent="0.25">
      <c r="A2396" s="1">
        <v>41410</v>
      </c>
      <c r="B2396" t="s">
        <v>46</v>
      </c>
      <c r="C2396" t="s">
        <v>101</v>
      </c>
      <c r="D2396" t="s">
        <v>110</v>
      </c>
      <c r="E2396">
        <v>0</v>
      </c>
    </row>
    <row r="2397" spans="1:5" x14ac:dyDescent="0.25">
      <c r="A2397" s="1">
        <v>41410</v>
      </c>
      <c r="B2397" t="s">
        <v>46</v>
      </c>
      <c r="C2397" t="s">
        <v>101</v>
      </c>
      <c r="D2397" t="s">
        <v>110</v>
      </c>
      <c r="E2397">
        <v>0</v>
      </c>
    </row>
    <row r="2398" spans="1:5" x14ac:dyDescent="0.25">
      <c r="A2398" s="1">
        <v>41410</v>
      </c>
      <c r="B2398" t="s">
        <v>46</v>
      </c>
      <c r="C2398" t="s">
        <v>101</v>
      </c>
      <c r="D2398" t="s">
        <v>111</v>
      </c>
      <c r="E2398">
        <v>0.01</v>
      </c>
    </row>
    <row r="2399" spans="1:5" x14ac:dyDescent="0.25">
      <c r="A2399" s="1">
        <v>41410</v>
      </c>
      <c r="B2399" t="s">
        <v>46</v>
      </c>
      <c r="C2399" t="s">
        <v>101</v>
      </c>
      <c r="D2399" t="s">
        <v>111</v>
      </c>
      <c r="E2399">
        <v>0</v>
      </c>
    </row>
    <row r="2400" spans="1:5" x14ac:dyDescent="0.25">
      <c r="A2400" s="1">
        <v>41410</v>
      </c>
      <c r="B2400" t="s">
        <v>46</v>
      </c>
      <c r="C2400" t="s">
        <v>101</v>
      </c>
      <c r="D2400" t="s">
        <v>106</v>
      </c>
      <c r="E2400">
        <v>0</v>
      </c>
    </row>
    <row r="2401" spans="1:5" x14ac:dyDescent="0.25">
      <c r="A2401" s="1">
        <v>41410</v>
      </c>
      <c r="B2401" t="s">
        <v>46</v>
      </c>
      <c r="C2401" t="s">
        <v>101</v>
      </c>
      <c r="D2401" t="s">
        <v>106</v>
      </c>
      <c r="E2401">
        <v>0</v>
      </c>
    </row>
    <row r="2402" spans="1:5" x14ac:dyDescent="0.25">
      <c r="A2402" s="1">
        <v>41410</v>
      </c>
      <c r="B2402" t="s">
        <v>46</v>
      </c>
      <c r="C2402" t="s">
        <v>101</v>
      </c>
      <c r="D2402" t="s">
        <v>106</v>
      </c>
      <c r="E2402">
        <v>0</v>
      </c>
    </row>
    <row r="2403" spans="1:5" x14ac:dyDescent="0.25">
      <c r="A2403" s="1">
        <v>41410</v>
      </c>
      <c r="B2403" t="s">
        <v>46</v>
      </c>
      <c r="C2403" t="s">
        <v>101</v>
      </c>
      <c r="D2403" t="s">
        <v>112</v>
      </c>
      <c r="E2403">
        <v>0</v>
      </c>
    </row>
    <row r="2404" spans="1:5" x14ac:dyDescent="0.25">
      <c r="A2404" s="1">
        <v>41410</v>
      </c>
      <c r="B2404" t="s">
        <v>46</v>
      </c>
      <c r="C2404" t="s">
        <v>101</v>
      </c>
      <c r="D2404" t="s">
        <v>112</v>
      </c>
      <c r="E2404">
        <v>0.01</v>
      </c>
    </row>
    <row r="2405" spans="1:5" x14ac:dyDescent="0.25">
      <c r="A2405" s="1">
        <v>41410</v>
      </c>
      <c r="B2405" t="s">
        <v>46</v>
      </c>
      <c r="C2405" t="s">
        <v>101</v>
      </c>
      <c r="D2405" t="s">
        <v>112</v>
      </c>
      <c r="E2405">
        <v>0</v>
      </c>
    </row>
    <row r="2406" spans="1:5" x14ac:dyDescent="0.25">
      <c r="A2406" s="1">
        <v>41410</v>
      </c>
      <c r="B2406" t="s">
        <v>46</v>
      </c>
      <c r="C2406" t="s">
        <v>101</v>
      </c>
      <c r="D2406" t="s">
        <v>114</v>
      </c>
      <c r="E2406">
        <v>0</v>
      </c>
    </row>
    <row r="2407" spans="1:5" x14ac:dyDescent="0.25">
      <c r="A2407" s="1">
        <v>41410</v>
      </c>
      <c r="B2407" t="s">
        <v>46</v>
      </c>
      <c r="C2407" t="s">
        <v>101</v>
      </c>
      <c r="D2407" t="s">
        <v>114</v>
      </c>
      <c r="E2407">
        <v>0</v>
      </c>
    </row>
    <row r="2408" spans="1:5" x14ac:dyDescent="0.25">
      <c r="A2408" s="1">
        <v>41410</v>
      </c>
      <c r="B2408" t="s">
        <v>46</v>
      </c>
      <c r="C2408" t="s">
        <v>101</v>
      </c>
      <c r="D2408" t="s">
        <v>109</v>
      </c>
      <c r="E2408">
        <v>0</v>
      </c>
    </row>
    <row r="2409" spans="1:5" x14ac:dyDescent="0.25">
      <c r="A2409" s="1">
        <v>41410</v>
      </c>
      <c r="B2409" t="s">
        <v>46</v>
      </c>
      <c r="C2409" t="s">
        <v>101</v>
      </c>
      <c r="D2409" t="s">
        <v>109</v>
      </c>
      <c r="E2409">
        <v>0</v>
      </c>
    </row>
    <row r="2410" spans="1:5" x14ac:dyDescent="0.25">
      <c r="A2410" s="1">
        <v>41410</v>
      </c>
      <c r="B2410" t="s">
        <v>46</v>
      </c>
      <c r="C2410" t="s">
        <v>101</v>
      </c>
      <c r="D2410" t="s">
        <v>110</v>
      </c>
      <c r="E2410">
        <v>0.01</v>
      </c>
    </row>
    <row r="2411" spans="1:5" x14ac:dyDescent="0.25">
      <c r="A2411" s="1">
        <v>41410</v>
      </c>
      <c r="B2411" t="s">
        <v>46</v>
      </c>
      <c r="C2411" t="s">
        <v>101</v>
      </c>
      <c r="D2411" t="s">
        <v>110</v>
      </c>
      <c r="E2411">
        <v>0</v>
      </c>
    </row>
    <row r="2412" spans="1:5" x14ac:dyDescent="0.25">
      <c r="A2412" s="1">
        <v>41410</v>
      </c>
      <c r="B2412" t="s">
        <v>46</v>
      </c>
      <c r="C2412" t="s">
        <v>101</v>
      </c>
      <c r="D2412" t="s">
        <v>110</v>
      </c>
      <c r="E2412">
        <v>0.01</v>
      </c>
    </row>
    <row r="2413" spans="1:5" x14ac:dyDescent="0.25">
      <c r="A2413" s="1">
        <v>41410</v>
      </c>
      <c r="B2413" t="s">
        <v>46</v>
      </c>
      <c r="C2413" t="s">
        <v>101</v>
      </c>
      <c r="D2413" t="s">
        <v>104</v>
      </c>
      <c r="E2413">
        <v>0.01</v>
      </c>
    </row>
    <row r="2414" spans="1:5" x14ac:dyDescent="0.25">
      <c r="A2414" s="1">
        <v>41415</v>
      </c>
      <c r="B2414" t="s">
        <v>59</v>
      </c>
      <c r="C2414" t="s">
        <v>101</v>
      </c>
      <c r="D2414" t="s">
        <v>102</v>
      </c>
      <c r="E2414">
        <v>0.01</v>
      </c>
    </row>
    <row r="2415" spans="1:5" x14ac:dyDescent="0.25">
      <c r="A2415" s="1">
        <v>41415</v>
      </c>
      <c r="B2415" t="s">
        <v>59</v>
      </c>
      <c r="C2415" t="s">
        <v>101</v>
      </c>
      <c r="D2415" t="s">
        <v>103</v>
      </c>
      <c r="E2415">
        <v>0</v>
      </c>
    </row>
    <row r="2416" spans="1:5" x14ac:dyDescent="0.25">
      <c r="A2416" s="1">
        <v>41415</v>
      </c>
      <c r="B2416" t="s">
        <v>59</v>
      </c>
      <c r="C2416" t="s">
        <v>101</v>
      </c>
      <c r="D2416" t="s">
        <v>115</v>
      </c>
      <c r="E2416">
        <v>0</v>
      </c>
    </row>
    <row r="2417" spans="1:5" x14ac:dyDescent="0.25">
      <c r="A2417" s="1">
        <v>41415</v>
      </c>
      <c r="B2417" t="s">
        <v>59</v>
      </c>
      <c r="C2417" t="s">
        <v>101</v>
      </c>
      <c r="D2417" t="s">
        <v>115</v>
      </c>
      <c r="E2417">
        <v>0</v>
      </c>
    </row>
    <row r="2418" spans="1:5" x14ac:dyDescent="0.25">
      <c r="A2418" s="1">
        <v>41415</v>
      </c>
      <c r="B2418" t="s">
        <v>59</v>
      </c>
      <c r="C2418" t="s">
        <v>101</v>
      </c>
      <c r="D2418" t="s">
        <v>115</v>
      </c>
      <c r="E2418">
        <v>0</v>
      </c>
    </row>
    <row r="2419" spans="1:5" x14ac:dyDescent="0.25">
      <c r="A2419" s="1">
        <v>41415</v>
      </c>
      <c r="B2419" t="s">
        <v>59</v>
      </c>
      <c r="C2419" t="s">
        <v>101</v>
      </c>
      <c r="D2419" t="s">
        <v>115</v>
      </c>
      <c r="E2419">
        <v>0.01</v>
      </c>
    </row>
    <row r="2420" spans="1:5" x14ac:dyDescent="0.25">
      <c r="A2420" s="1">
        <v>41415</v>
      </c>
      <c r="B2420" t="s">
        <v>59</v>
      </c>
      <c r="C2420" t="s">
        <v>101</v>
      </c>
      <c r="D2420" t="s">
        <v>115</v>
      </c>
      <c r="E2420">
        <v>0.03</v>
      </c>
    </row>
    <row r="2421" spans="1:5" x14ac:dyDescent="0.25">
      <c r="A2421" s="1">
        <v>41415</v>
      </c>
      <c r="B2421" t="s">
        <v>59</v>
      </c>
      <c r="C2421" t="s">
        <v>101</v>
      </c>
      <c r="D2421" t="s">
        <v>115</v>
      </c>
      <c r="E2421">
        <v>0</v>
      </c>
    </row>
    <row r="2422" spans="1:5" x14ac:dyDescent="0.25">
      <c r="A2422" s="1">
        <v>41415</v>
      </c>
      <c r="B2422" t="s">
        <v>59</v>
      </c>
      <c r="C2422" t="s">
        <v>101</v>
      </c>
      <c r="D2422" t="s">
        <v>116</v>
      </c>
      <c r="E2422">
        <v>0.03</v>
      </c>
    </row>
    <row r="2423" spans="1:5" x14ac:dyDescent="0.25">
      <c r="A2423" s="1">
        <v>41415</v>
      </c>
      <c r="B2423" t="s">
        <v>59</v>
      </c>
      <c r="C2423" t="s">
        <v>101</v>
      </c>
      <c r="D2423" t="s">
        <v>106</v>
      </c>
      <c r="E2423">
        <v>0.04</v>
      </c>
    </row>
    <row r="2424" spans="1:5" x14ac:dyDescent="0.25">
      <c r="A2424" s="1">
        <v>41415</v>
      </c>
      <c r="B2424" t="s">
        <v>59</v>
      </c>
      <c r="C2424" t="s">
        <v>101</v>
      </c>
      <c r="D2424" t="s">
        <v>114</v>
      </c>
      <c r="E2424">
        <v>0.01</v>
      </c>
    </row>
    <row r="2425" spans="1:5" x14ac:dyDescent="0.25">
      <c r="A2425" s="1">
        <v>41415</v>
      </c>
      <c r="B2425" t="s">
        <v>59</v>
      </c>
      <c r="C2425" t="s">
        <v>101</v>
      </c>
      <c r="D2425" t="s">
        <v>114</v>
      </c>
      <c r="E2425">
        <v>0</v>
      </c>
    </row>
    <row r="2426" spans="1:5" x14ac:dyDescent="0.25">
      <c r="A2426" s="1">
        <v>41415</v>
      </c>
      <c r="B2426" t="s">
        <v>59</v>
      </c>
      <c r="C2426" t="s">
        <v>101</v>
      </c>
      <c r="D2426" t="s">
        <v>114</v>
      </c>
      <c r="E2426">
        <v>0</v>
      </c>
    </row>
    <row r="2427" spans="1:5" x14ac:dyDescent="0.25">
      <c r="A2427" s="1">
        <v>41415</v>
      </c>
      <c r="B2427" t="s">
        <v>59</v>
      </c>
      <c r="C2427" t="s">
        <v>101</v>
      </c>
      <c r="D2427" t="s">
        <v>109</v>
      </c>
      <c r="E2427">
        <v>0</v>
      </c>
    </row>
    <row r="2428" spans="1:5" x14ac:dyDescent="0.25">
      <c r="A2428" s="1">
        <v>41415</v>
      </c>
      <c r="B2428" t="s">
        <v>59</v>
      </c>
      <c r="C2428" t="s">
        <v>101</v>
      </c>
      <c r="D2428" t="s">
        <v>114</v>
      </c>
      <c r="E2428">
        <v>0</v>
      </c>
    </row>
    <row r="2429" spans="1:5" x14ac:dyDescent="0.25">
      <c r="A2429" s="1">
        <v>41415</v>
      </c>
      <c r="B2429" t="s">
        <v>59</v>
      </c>
      <c r="C2429" t="s">
        <v>101</v>
      </c>
      <c r="D2429" t="s">
        <v>114</v>
      </c>
      <c r="E2429">
        <v>0.06</v>
      </c>
    </row>
    <row r="2430" spans="1:5" x14ac:dyDescent="0.25">
      <c r="A2430" s="1">
        <v>41415</v>
      </c>
      <c r="B2430" t="s">
        <v>59</v>
      </c>
      <c r="C2430" t="s">
        <v>101</v>
      </c>
      <c r="D2430" t="s">
        <v>109</v>
      </c>
      <c r="E2430">
        <v>0</v>
      </c>
    </row>
    <row r="2431" spans="1:5" x14ac:dyDescent="0.25">
      <c r="A2431" s="1">
        <v>41415</v>
      </c>
      <c r="B2431" t="s">
        <v>59</v>
      </c>
      <c r="C2431" t="s">
        <v>101</v>
      </c>
      <c r="D2431" t="s">
        <v>109</v>
      </c>
      <c r="E2431">
        <v>0.02</v>
      </c>
    </row>
    <row r="2432" spans="1:5" x14ac:dyDescent="0.25">
      <c r="A2432" s="1">
        <v>41415</v>
      </c>
      <c r="B2432" t="s">
        <v>59</v>
      </c>
      <c r="C2432" t="s">
        <v>101</v>
      </c>
      <c r="D2432" t="s">
        <v>110</v>
      </c>
      <c r="E2432">
        <v>0</v>
      </c>
    </row>
    <row r="2433" spans="1:5" x14ac:dyDescent="0.25">
      <c r="A2433" s="1">
        <v>41415</v>
      </c>
      <c r="B2433" t="s">
        <v>59</v>
      </c>
      <c r="C2433" t="s">
        <v>101</v>
      </c>
      <c r="D2433" t="s">
        <v>110</v>
      </c>
      <c r="E2433">
        <v>0</v>
      </c>
    </row>
    <row r="2434" spans="1:5" x14ac:dyDescent="0.25">
      <c r="A2434" s="1">
        <v>41415</v>
      </c>
      <c r="B2434" t="s">
        <v>59</v>
      </c>
      <c r="C2434" t="s">
        <v>101</v>
      </c>
      <c r="D2434" t="s">
        <v>110</v>
      </c>
      <c r="E2434">
        <v>0</v>
      </c>
    </row>
    <row r="2435" spans="1:5" x14ac:dyDescent="0.25">
      <c r="A2435" s="1">
        <v>41415</v>
      </c>
      <c r="B2435" t="s">
        <v>59</v>
      </c>
      <c r="C2435" t="s">
        <v>101</v>
      </c>
      <c r="D2435" t="s">
        <v>104</v>
      </c>
      <c r="E2435">
        <v>0.02</v>
      </c>
    </row>
    <row r="2436" spans="1:5" x14ac:dyDescent="0.25">
      <c r="A2436" s="1">
        <v>41416</v>
      </c>
      <c r="B2436" t="s">
        <v>30</v>
      </c>
      <c r="C2436" t="s">
        <v>101</v>
      </c>
      <c r="D2436" t="s">
        <v>102</v>
      </c>
      <c r="E2436">
        <v>0</v>
      </c>
    </row>
    <row r="2437" spans="1:5" x14ac:dyDescent="0.25">
      <c r="A2437" s="1">
        <v>41416</v>
      </c>
      <c r="B2437" t="s">
        <v>30</v>
      </c>
      <c r="C2437" t="s">
        <v>101</v>
      </c>
      <c r="D2437" t="s">
        <v>102</v>
      </c>
      <c r="E2437">
        <v>0</v>
      </c>
    </row>
    <row r="2438" spans="1:5" x14ac:dyDescent="0.25">
      <c r="A2438" s="1">
        <v>41416</v>
      </c>
      <c r="B2438" t="s">
        <v>30</v>
      </c>
      <c r="C2438" t="s">
        <v>101</v>
      </c>
      <c r="D2438" t="s">
        <v>103</v>
      </c>
      <c r="E2438">
        <v>0</v>
      </c>
    </row>
    <row r="2439" spans="1:5" x14ac:dyDescent="0.25">
      <c r="A2439" s="1">
        <v>41416</v>
      </c>
      <c r="B2439" t="s">
        <v>30</v>
      </c>
      <c r="C2439" t="s">
        <v>101</v>
      </c>
      <c r="D2439" t="s">
        <v>104</v>
      </c>
      <c r="E2439">
        <v>0</v>
      </c>
    </row>
    <row r="2440" spans="1:5" x14ac:dyDescent="0.25">
      <c r="A2440" s="1">
        <v>41416</v>
      </c>
      <c r="B2440" t="s">
        <v>30</v>
      </c>
      <c r="C2440" t="s">
        <v>101</v>
      </c>
      <c r="D2440" t="s">
        <v>110</v>
      </c>
      <c r="E2440">
        <v>0</v>
      </c>
    </row>
    <row r="2441" spans="1:5" x14ac:dyDescent="0.25">
      <c r="A2441" s="1">
        <v>41416</v>
      </c>
      <c r="B2441" t="s">
        <v>30</v>
      </c>
      <c r="C2441" t="s">
        <v>101</v>
      </c>
      <c r="D2441" t="s">
        <v>110</v>
      </c>
      <c r="E2441">
        <v>0</v>
      </c>
    </row>
    <row r="2442" spans="1:5" x14ac:dyDescent="0.25">
      <c r="A2442" s="1">
        <v>41416</v>
      </c>
      <c r="B2442" t="s">
        <v>30</v>
      </c>
      <c r="C2442" t="s">
        <v>101</v>
      </c>
      <c r="D2442" t="s">
        <v>111</v>
      </c>
      <c r="E2442">
        <v>0</v>
      </c>
    </row>
    <row r="2443" spans="1:5" x14ac:dyDescent="0.25">
      <c r="A2443" s="1">
        <v>41416</v>
      </c>
      <c r="B2443" t="s">
        <v>30</v>
      </c>
      <c r="C2443" t="s">
        <v>101</v>
      </c>
      <c r="D2443" t="s">
        <v>111</v>
      </c>
      <c r="E2443">
        <v>0</v>
      </c>
    </row>
    <row r="2444" spans="1:5" x14ac:dyDescent="0.25">
      <c r="A2444" s="1">
        <v>41416</v>
      </c>
      <c r="B2444" t="s">
        <v>30</v>
      </c>
      <c r="C2444" t="s">
        <v>101</v>
      </c>
      <c r="D2444" t="s">
        <v>111</v>
      </c>
      <c r="E2444">
        <v>0</v>
      </c>
    </row>
    <row r="2445" spans="1:5" x14ac:dyDescent="0.25">
      <c r="A2445" s="1">
        <v>41416</v>
      </c>
      <c r="B2445" t="s">
        <v>30</v>
      </c>
      <c r="C2445" t="s">
        <v>101</v>
      </c>
      <c r="D2445" t="s">
        <v>106</v>
      </c>
      <c r="E2445">
        <v>0.01</v>
      </c>
    </row>
    <row r="2446" spans="1:5" x14ac:dyDescent="0.25">
      <c r="A2446" s="1">
        <v>41416</v>
      </c>
      <c r="B2446" t="s">
        <v>30</v>
      </c>
      <c r="C2446" t="s">
        <v>101</v>
      </c>
      <c r="D2446" t="s">
        <v>106</v>
      </c>
      <c r="E2446">
        <v>0</v>
      </c>
    </row>
    <row r="2447" spans="1:5" x14ac:dyDescent="0.25">
      <c r="A2447" s="1">
        <v>41416</v>
      </c>
      <c r="B2447" t="s">
        <v>30</v>
      </c>
      <c r="C2447" t="s">
        <v>101</v>
      </c>
      <c r="D2447" t="s">
        <v>106</v>
      </c>
      <c r="E2447">
        <v>0</v>
      </c>
    </row>
    <row r="2448" spans="1:5" x14ac:dyDescent="0.25">
      <c r="A2448" s="1">
        <v>41416</v>
      </c>
      <c r="B2448" t="s">
        <v>30</v>
      </c>
      <c r="C2448" t="s">
        <v>101</v>
      </c>
      <c r="D2448" t="s">
        <v>114</v>
      </c>
      <c r="E2448">
        <v>0</v>
      </c>
    </row>
    <row r="2449" spans="1:5" x14ac:dyDescent="0.25">
      <c r="A2449" s="1">
        <v>41416</v>
      </c>
      <c r="B2449" t="s">
        <v>30</v>
      </c>
      <c r="C2449" t="s">
        <v>101</v>
      </c>
      <c r="D2449" t="s">
        <v>114</v>
      </c>
      <c r="E2449">
        <v>0.01</v>
      </c>
    </row>
    <row r="2450" spans="1:5" x14ac:dyDescent="0.25">
      <c r="A2450" s="1">
        <v>41416</v>
      </c>
      <c r="B2450" t="s">
        <v>30</v>
      </c>
      <c r="C2450" t="s">
        <v>101</v>
      </c>
      <c r="D2450" t="s">
        <v>114</v>
      </c>
      <c r="E2450">
        <v>0.06</v>
      </c>
    </row>
    <row r="2451" spans="1:5" x14ac:dyDescent="0.25">
      <c r="A2451" s="1">
        <v>41416</v>
      </c>
      <c r="B2451" t="s">
        <v>30</v>
      </c>
      <c r="C2451" t="s">
        <v>101</v>
      </c>
      <c r="D2451" t="s">
        <v>114</v>
      </c>
      <c r="E2451">
        <v>0.02</v>
      </c>
    </row>
    <row r="2452" spans="1:5" x14ac:dyDescent="0.25">
      <c r="A2452" s="1">
        <v>41416</v>
      </c>
      <c r="B2452" t="s">
        <v>30</v>
      </c>
      <c r="C2452" t="s">
        <v>101</v>
      </c>
      <c r="D2452" t="s">
        <v>109</v>
      </c>
      <c r="E2452">
        <v>0</v>
      </c>
    </row>
    <row r="2453" spans="1:5" x14ac:dyDescent="0.25">
      <c r="A2453" s="1">
        <v>41416</v>
      </c>
      <c r="B2453" t="s">
        <v>30</v>
      </c>
      <c r="C2453" t="s">
        <v>101</v>
      </c>
      <c r="D2453" t="s">
        <v>109</v>
      </c>
      <c r="E2453">
        <v>0</v>
      </c>
    </row>
    <row r="2454" spans="1:5" x14ac:dyDescent="0.25">
      <c r="A2454" s="1">
        <v>41416</v>
      </c>
      <c r="B2454" t="s">
        <v>30</v>
      </c>
      <c r="C2454" t="s">
        <v>101</v>
      </c>
      <c r="D2454" t="s">
        <v>110</v>
      </c>
      <c r="E2454">
        <v>0</v>
      </c>
    </row>
    <row r="2455" spans="1:5" x14ac:dyDescent="0.25">
      <c r="A2455" s="1">
        <v>41416</v>
      </c>
      <c r="B2455" t="s">
        <v>30</v>
      </c>
      <c r="C2455" t="s">
        <v>101</v>
      </c>
      <c r="D2455" t="s">
        <v>110</v>
      </c>
      <c r="E2455">
        <v>0.02</v>
      </c>
    </row>
    <row r="2456" spans="1:5" x14ac:dyDescent="0.25">
      <c r="A2456" s="1">
        <v>41416</v>
      </c>
      <c r="B2456" t="s">
        <v>30</v>
      </c>
      <c r="C2456" t="s">
        <v>101</v>
      </c>
      <c r="D2456" t="s">
        <v>103</v>
      </c>
      <c r="E2456">
        <v>0</v>
      </c>
    </row>
    <row r="2457" spans="1:5" x14ac:dyDescent="0.25">
      <c r="A2457" s="1">
        <v>41416</v>
      </c>
      <c r="B2457" t="s">
        <v>30</v>
      </c>
      <c r="C2457" t="s">
        <v>101</v>
      </c>
      <c r="D2457" t="s">
        <v>104</v>
      </c>
      <c r="E2457">
        <v>0</v>
      </c>
    </row>
    <row r="2458" spans="1:5" x14ac:dyDescent="0.25">
      <c r="A2458" s="1">
        <v>41417</v>
      </c>
      <c r="B2458" t="s">
        <v>46</v>
      </c>
      <c r="C2458" t="s">
        <v>101</v>
      </c>
      <c r="D2458" t="s">
        <v>102</v>
      </c>
      <c r="E2458">
        <v>0</v>
      </c>
    </row>
    <row r="2459" spans="1:5" x14ac:dyDescent="0.25">
      <c r="A2459" s="1">
        <v>41417</v>
      </c>
      <c r="B2459" t="s">
        <v>46</v>
      </c>
      <c r="C2459" t="s">
        <v>101</v>
      </c>
      <c r="D2459" t="s">
        <v>102</v>
      </c>
      <c r="E2459">
        <v>0</v>
      </c>
    </row>
    <row r="2460" spans="1:5" x14ac:dyDescent="0.25">
      <c r="A2460" s="1">
        <v>41417</v>
      </c>
      <c r="B2460" t="s">
        <v>46</v>
      </c>
      <c r="C2460" t="s">
        <v>101</v>
      </c>
      <c r="D2460" t="s">
        <v>103</v>
      </c>
      <c r="E2460">
        <v>0.01</v>
      </c>
    </row>
    <row r="2461" spans="1:5" x14ac:dyDescent="0.25">
      <c r="A2461" s="1">
        <v>41417</v>
      </c>
      <c r="B2461" t="s">
        <v>46</v>
      </c>
      <c r="C2461" t="s">
        <v>101</v>
      </c>
      <c r="D2461" t="s">
        <v>104</v>
      </c>
      <c r="E2461">
        <v>0.01</v>
      </c>
    </row>
    <row r="2462" spans="1:5" x14ac:dyDescent="0.25">
      <c r="A2462" s="1">
        <v>41417</v>
      </c>
      <c r="B2462" t="s">
        <v>46</v>
      </c>
      <c r="C2462" t="s">
        <v>101</v>
      </c>
      <c r="D2462" t="s">
        <v>104</v>
      </c>
      <c r="E2462">
        <v>0.01</v>
      </c>
    </row>
    <row r="2463" spans="1:5" x14ac:dyDescent="0.25">
      <c r="A2463" s="1">
        <v>41417</v>
      </c>
      <c r="B2463" t="s">
        <v>46</v>
      </c>
      <c r="C2463" t="s">
        <v>101</v>
      </c>
      <c r="D2463" t="s">
        <v>110</v>
      </c>
      <c r="E2463">
        <v>0</v>
      </c>
    </row>
    <row r="2464" spans="1:5" x14ac:dyDescent="0.25">
      <c r="A2464" s="1">
        <v>41417</v>
      </c>
      <c r="B2464" t="s">
        <v>46</v>
      </c>
      <c r="C2464" t="s">
        <v>101</v>
      </c>
      <c r="D2464" t="s">
        <v>111</v>
      </c>
      <c r="E2464">
        <v>0</v>
      </c>
    </row>
    <row r="2465" spans="1:5" x14ac:dyDescent="0.25">
      <c r="A2465" s="1">
        <v>41417</v>
      </c>
      <c r="B2465" t="s">
        <v>46</v>
      </c>
      <c r="C2465" t="s">
        <v>101</v>
      </c>
      <c r="D2465" t="s">
        <v>111</v>
      </c>
      <c r="E2465">
        <v>0</v>
      </c>
    </row>
    <row r="2466" spans="1:5" x14ac:dyDescent="0.25">
      <c r="A2466" s="1">
        <v>41417</v>
      </c>
      <c r="B2466" t="s">
        <v>46</v>
      </c>
      <c r="C2466" t="s">
        <v>101</v>
      </c>
      <c r="D2466" t="s">
        <v>111</v>
      </c>
      <c r="E2466">
        <v>0</v>
      </c>
    </row>
    <row r="2467" spans="1:5" x14ac:dyDescent="0.25">
      <c r="A2467" s="1">
        <v>41417</v>
      </c>
      <c r="B2467" t="s">
        <v>46</v>
      </c>
      <c r="C2467" t="s">
        <v>101</v>
      </c>
      <c r="D2467" t="s">
        <v>106</v>
      </c>
      <c r="E2467">
        <v>0.01</v>
      </c>
    </row>
    <row r="2468" spans="1:5" x14ac:dyDescent="0.25">
      <c r="A2468" s="1">
        <v>41417</v>
      </c>
      <c r="B2468" t="s">
        <v>46</v>
      </c>
      <c r="C2468" t="s">
        <v>101</v>
      </c>
      <c r="D2468" t="s">
        <v>106</v>
      </c>
      <c r="E2468">
        <v>0.01</v>
      </c>
    </row>
    <row r="2469" spans="1:5" x14ac:dyDescent="0.25">
      <c r="A2469" s="1">
        <v>41417</v>
      </c>
      <c r="B2469" t="s">
        <v>46</v>
      </c>
      <c r="C2469" t="s">
        <v>101</v>
      </c>
      <c r="D2469" t="s">
        <v>114</v>
      </c>
      <c r="E2469">
        <v>0.01</v>
      </c>
    </row>
    <row r="2470" spans="1:5" x14ac:dyDescent="0.25">
      <c r="A2470" s="1">
        <v>41417</v>
      </c>
      <c r="B2470" t="s">
        <v>46</v>
      </c>
      <c r="C2470" t="s">
        <v>101</v>
      </c>
      <c r="D2470" t="s">
        <v>114</v>
      </c>
      <c r="E2470">
        <v>0.01</v>
      </c>
    </row>
    <row r="2471" spans="1:5" x14ac:dyDescent="0.25">
      <c r="A2471" s="1">
        <v>41417</v>
      </c>
      <c r="B2471" t="s">
        <v>46</v>
      </c>
      <c r="C2471" t="s">
        <v>101</v>
      </c>
      <c r="D2471" t="s">
        <v>114</v>
      </c>
      <c r="E2471">
        <v>0</v>
      </c>
    </row>
    <row r="2472" spans="1:5" x14ac:dyDescent="0.25">
      <c r="A2472" s="1">
        <v>41417</v>
      </c>
      <c r="B2472" t="s">
        <v>46</v>
      </c>
      <c r="C2472" t="s">
        <v>101</v>
      </c>
      <c r="D2472" t="s">
        <v>114</v>
      </c>
      <c r="E2472">
        <v>0</v>
      </c>
    </row>
    <row r="2473" spans="1:5" x14ac:dyDescent="0.25">
      <c r="A2473" s="1">
        <v>41417</v>
      </c>
      <c r="B2473" t="s">
        <v>46</v>
      </c>
      <c r="C2473" t="s">
        <v>101</v>
      </c>
      <c r="D2473" t="s">
        <v>114</v>
      </c>
      <c r="E2473">
        <v>0.01</v>
      </c>
    </row>
    <row r="2474" spans="1:5" x14ac:dyDescent="0.25">
      <c r="A2474" s="1">
        <v>41417</v>
      </c>
      <c r="B2474" t="s">
        <v>46</v>
      </c>
      <c r="C2474" t="s">
        <v>101</v>
      </c>
      <c r="D2474" t="s">
        <v>109</v>
      </c>
      <c r="E2474">
        <v>0.01</v>
      </c>
    </row>
    <row r="2475" spans="1:5" x14ac:dyDescent="0.25">
      <c r="A2475" s="1">
        <v>41417</v>
      </c>
      <c r="B2475" t="s">
        <v>46</v>
      </c>
      <c r="C2475" t="s">
        <v>101</v>
      </c>
      <c r="D2475" t="s">
        <v>109</v>
      </c>
      <c r="E2475">
        <v>0</v>
      </c>
    </row>
    <row r="2476" spans="1:5" x14ac:dyDescent="0.25">
      <c r="A2476" s="1">
        <v>41417</v>
      </c>
      <c r="B2476" t="s">
        <v>46</v>
      </c>
      <c r="C2476" t="s">
        <v>101</v>
      </c>
      <c r="D2476" t="s">
        <v>109</v>
      </c>
      <c r="E2476">
        <v>0</v>
      </c>
    </row>
    <row r="2477" spans="1:5" x14ac:dyDescent="0.25">
      <c r="A2477" s="1">
        <v>41417</v>
      </c>
      <c r="B2477" t="s">
        <v>46</v>
      </c>
      <c r="C2477" t="s">
        <v>101</v>
      </c>
      <c r="D2477" t="s">
        <v>110</v>
      </c>
      <c r="E2477">
        <v>0</v>
      </c>
    </row>
    <row r="2478" spans="1:5" x14ac:dyDescent="0.25">
      <c r="A2478" s="1">
        <v>41417</v>
      </c>
      <c r="B2478" t="s">
        <v>46</v>
      </c>
      <c r="C2478" t="s">
        <v>101</v>
      </c>
      <c r="D2478" t="s">
        <v>103</v>
      </c>
      <c r="E2478">
        <v>0</v>
      </c>
    </row>
    <row r="2479" spans="1:5" x14ac:dyDescent="0.25">
      <c r="A2479" s="1">
        <v>41417</v>
      </c>
      <c r="B2479" t="s">
        <v>46</v>
      </c>
      <c r="C2479" t="s">
        <v>101</v>
      </c>
      <c r="D2479" t="s">
        <v>103</v>
      </c>
      <c r="E2479">
        <v>0</v>
      </c>
    </row>
    <row r="2480" spans="1:5" x14ac:dyDescent="0.25">
      <c r="A2480" s="1">
        <v>41422</v>
      </c>
      <c r="B2480" t="s">
        <v>59</v>
      </c>
      <c r="C2480" t="s">
        <v>101</v>
      </c>
      <c r="D2480" t="s">
        <v>102</v>
      </c>
      <c r="E2480">
        <v>0.01</v>
      </c>
    </row>
    <row r="2481" spans="1:5" x14ac:dyDescent="0.25">
      <c r="A2481" s="1">
        <v>41422</v>
      </c>
      <c r="B2481" t="s">
        <v>59</v>
      </c>
      <c r="C2481" t="s">
        <v>101</v>
      </c>
      <c r="D2481" t="s">
        <v>102</v>
      </c>
      <c r="E2481">
        <v>0.01</v>
      </c>
    </row>
    <row r="2482" spans="1:5" x14ac:dyDescent="0.25">
      <c r="A2482" s="1">
        <v>41422</v>
      </c>
      <c r="B2482" t="s">
        <v>59</v>
      </c>
      <c r="C2482" t="s">
        <v>101</v>
      </c>
      <c r="D2482" t="s">
        <v>102</v>
      </c>
      <c r="E2482">
        <v>0.01</v>
      </c>
    </row>
    <row r="2483" spans="1:5" x14ac:dyDescent="0.25">
      <c r="A2483" s="1">
        <v>41422</v>
      </c>
      <c r="B2483" t="s">
        <v>59</v>
      </c>
      <c r="C2483" t="s">
        <v>101</v>
      </c>
      <c r="D2483" t="s">
        <v>117</v>
      </c>
      <c r="E2483">
        <v>0.02</v>
      </c>
    </row>
    <row r="2484" spans="1:5" x14ac:dyDescent="0.25">
      <c r="A2484" s="1">
        <v>41422</v>
      </c>
      <c r="B2484" t="s">
        <v>59</v>
      </c>
      <c r="C2484" t="s">
        <v>101</v>
      </c>
      <c r="D2484" t="s">
        <v>118</v>
      </c>
      <c r="E2484">
        <v>0.02</v>
      </c>
    </row>
    <row r="2485" spans="1:5" x14ac:dyDescent="0.25">
      <c r="A2485" s="1">
        <v>41422</v>
      </c>
      <c r="B2485" t="s">
        <v>59</v>
      </c>
      <c r="C2485" t="s">
        <v>101</v>
      </c>
      <c r="D2485" t="s">
        <v>118</v>
      </c>
      <c r="E2485">
        <v>0.03</v>
      </c>
    </row>
    <row r="2486" spans="1:5" x14ac:dyDescent="0.25">
      <c r="A2486" s="1">
        <v>41422</v>
      </c>
      <c r="B2486" t="s">
        <v>59</v>
      </c>
      <c r="C2486" t="s">
        <v>101</v>
      </c>
      <c r="D2486" t="s">
        <v>116</v>
      </c>
      <c r="E2486">
        <v>0</v>
      </c>
    </row>
    <row r="2487" spans="1:5" x14ac:dyDescent="0.25">
      <c r="A2487" s="1">
        <v>41422</v>
      </c>
      <c r="B2487" t="s">
        <v>59</v>
      </c>
      <c r="C2487" t="s">
        <v>101</v>
      </c>
      <c r="D2487" t="s">
        <v>106</v>
      </c>
      <c r="E2487">
        <v>0.01</v>
      </c>
    </row>
    <row r="2488" spans="1:5" x14ac:dyDescent="0.25">
      <c r="A2488" s="1">
        <v>41422</v>
      </c>
      <c r="B2488" t="s">
        <v>59</v>
      </c>
      <c r="C2488" t="s">
        <v>101</v>
      </c>
      <c r="D2488" t="s">
        <v>114</v>
      </c>
      <c r="E2488">
        <v>0</v>
      </c>
    </row>
    <row r="2489" spans="1:5" x14ac:dyDescent="0.25">
      <c r="A2489" s="1">
        <v>41422</v>
      </c>
      <c r="B2489" t="s">
        <v>59</v>
      </c>
      <c r="C2489" t="s">
        <v>101</v>
      </c>
      <c r="D2489" t="s">
        <v>113</v>
      </c>
      <c r="E2489">
        <v>0</v>
      </c>
    </row>
    <row r="2490" spans="1:5" x14ac:dyDescent="0.25">
      <c r="A2490" s="1">
        <v>41422</v>
      </c>
      <c r="B2490" t="s">
        <v>59</v>
      </c>
      <c r="C2490" t="s">
        <v>101</v>
      </c>
      <c r="D2490" t="s">
        <v>113</v>
      </c>
      <c r="E2490">
        <v>0</v>
      </c>
    </row>
    <row r="2491" spans="1:5" x14ac:dyDescent="0.25">
      <c r="A2491" s="1">
        <v>41422</v>
      </c>
      <c r="B2491" t="s">
        <v>59</v>
      </c>
      <c r="C2491" t="s">
        <v>101</v>
      </c>
      <c r="D2491" t="s">
        <v>113</v>
      </c>
      <c r="E2491">
        <v>0</v>
      </c>
    </row>
    <row r="2492" spans="1:5" x14ac:dyDescent="0.25">
      <c r="A2492" s="1">
        <v>41422</v>
      </c>
      <c r="B2492" t="s">
        <v>59</v>
      </c>
      <c r="C2492" t="s">
        <v>101</v>
      </c>
      <c r="D2492" t="s">
        <v>113</v>
      </c>
      <c r="E2492">
        <v>0</v>
      </c>
    </row>
    <row r="2493" spans="1:5" x14ac:dyDescent="0.25">
      <c r="A2493" s="1">
        <v>41422</v>
      </c>
      <c r="B2493" t="s">
        <v>59</v>
      </c>
      <c r="C2493" t="s">
        <v>101</v>
      </c>
      <c r="D2493" t="s">
        <v>117</v>
      </c>
      <c r="E2493">
        <v>0</v>
      </c>
    </row>
    <row r="2494" spans="1:5" x14ac:dyDescent="0.25">
      <c r="A2494" s="1">
        <v>41422</v>
      </c>
      <c r="B2494" t="s">
        <v>59</v>
      </c>
      <c r="C2494" t="s">
        <v>101</v>
      </c>
      <c r="D2494" t="s">
        <v>117</v>
      </c>
      <c r="E2494">
        <v>0</v>
      </c>
    </row>
    <row r="2495" spans="1:5" x14ac:dyDescent="0.25">
      <c r="A2495" s="1">
        <v>41422</v>
      </c>
      <c r="B2495" t="s">
        <v>59</v>
      </c>
      <c r="C2495" t="s">
        <v>101</v>
      </c>
      <c r="D2495" t="s">
        <v>117</v>
      </c>
      <c r="E2495">
        <v>0</v>
      </c>
    </row>
    <row r="2496" spans="1:5" x14ac:dyDescent="0.25">
      <c r="A2496" s="1">
        <v>41423</v>
      </c>
      <c r="B2496" t="s">
        <v>30</v>
      </c>
      <c r="C2496" t="s">
        <v>101</v>
      </c>
      <c r="D2496" t="s">
        <v>102</v>
      </c>
      <c r="E2496">
        <v>0</v>
      </c>
    </row>
    <row r="2497" spans="1:5" x14ac:dyDescent="0.25">
      <c r="A2497" s="1">
        <v>41423</v>
      </c>
      <c r="B2497" t="s">
        <v>30</v>
      </c>
      <c r="C2497" t="s">
        <v>101</v>
      </c>
      <c r="D2497" t="s">
        <v>113</v>
      </c>
      <c r="E2497">
        <v>0.03</v>
      </c>
    </row>
    <row r="2498" spans="1:5" x14ac:dyDescent="0.25">
      <c r="A2498" s="1">
        <v>41423</v>
      </c>
      <c r="B2498" t="s">
        <v>30</v>
      </c>
      <c r="C2498" t="s">
        <v>101</v>
      </c>
      <c r="D2498" t="s">
        <v>117</v>
      </c>
      <c r="E2498">
        <v>0</v>
      </c>
    </row>
    <row r="2499" spans="1:5" x14ac:dyDescent="0.25">
      <c r="A2499" s="1">
        <v>41423</v>
      </c>
      <c r="B2499" t="s">
        <v>30</v>
      </c>
      <c r="C2499" t="s">
        <v>101</v>
      </c>
      <c r="D2499" t="s">
        <v>119</v>
      </c>
      <c r="E2499">
        <v>0</v>
      </c>
    </row>
    <row r="2500" spans="1:5" x14ac:dyDescent="0.25">
      <c r="A2500" s="1">
        <v>41423</v>
      </c>
      <c r="B2500" t="s">
        <v>30</v>
      </c>
      <c r="C2500" t="s">
        <v>101</v>
      </c>
      <c r="D2500" t="s">
        <v>111</v>
      </c>
      <c r="E2500">
        <v>0</v>
      </c>
    </row>
    <row r="2501" spans="1:5" x14ac:dyDescent="0.25">
      <c r="A2501" s="1">
        <v>41423</v>
      </c>
      <c r="B2501" t="s">
        <v>30</v>
      </c>
      <c r="C2501" t="s">
        <v>101</v>
      </c>
      <c r="D2501" t="s">
        <v>116</v>
      </c>
      <c r="E2501">
        <v>0.03</v>
      </c>
    </row>
    <row r="2502" spans="1:5" x14ac:dyDescent="0.25">
      <c r="A2502" s="1">
        <v>41423</v>
      </c>
      <c r="B2502" t="s">
        <v>30</v>
      </c>
      <c r="C2502" t="s">
        <v>101</v>
      </c>
      <c r="D2502" t="s">
        <v>106</v>
      </c>
      <c r="E2502">
        <v>0.01</v>
      </c>
    </row>
    <row r="2503" spans="1:5" x14ac:dyDescent="0.25">
      <c r="A2503" s="1">
        <v>41423</v>
      </c>
      <c r="B2503" t="s">
        <v>30</v>
      </c>
      <c r="C2503" t="s">
        <v>101</v>
      </c>
      <c r="D2503" t="s">
        <v>106</v>
      </c>
      <c r="E2503">
        <v>0.01</v>
      </c>
    </row>
    <row r="2504" spans="1:5" x14ac:dyDescent="0.25">
      <c r="A2504" s="1">
        <v>41423</v>
      </c>
      <c r="B2504" t="s">
        <v>30</v>
      </c>
      <c r="C2504" t="s">
        <v>101</v>
      </c>
      <c r="D2504" t="s">
        <v>114</v>
      </c>
      <c r="E2504">
        <v>0.03</v>
      </c>
    </row>
    <row r="2505" spans="1:5" x14ac:dyDescent="0.25">
      <c r="A2505" s="1">
        <v>41423</v>
      </c>
      <c r="B2505" t="s">
        <v>30</v>
      </c>
      <c r="C2505" t="s">
        <v>101</v>
      </c>
      <c r="D2505" t="s">
        <v>114</v>
      </c>
      <c r="E2505">
        <v>0</v>
      </c>
    </row>
    <row r="2506" spans="1:5" x14ac:dyDescent="0.25">
      <c r="A2506" s="1">
        <v>41423</v>
      </c>
      <c r="B2506" t="s">
        <v>30</v>
      </c>
      <c r="C2506" t="s">
        <v>101</v>
      </c>
      <c r="D2506" t="s">
        <v>114</v>
      </c>
      <c r="E2506">
        <v>0.01</v>
      </c>
    </row>
    <row r="2507" spans="1:5" x14ac:dyDescent="0.25">
      <c r="A2507" s="1">
        <v>41423</v>
      </c>
      <c r="B2507" t="s">
        <v>30</v>
      </c>
      <c r="C2507" t="s">
        <v>101</v>
      </c>
      <c r="D2507" t="s">
        <v>109</v>
      </c>
      <c r="E2507">
        <v>0</v>
      </c>
    </row>
    <row r="2508" spans="1:5" x14ac:dyDescent="0.25">
      <c r="A2508" s="1">
        <v>41423</v>
      </c>
      <c r="B2508" t="s">
        <v>30</v>
      </c>
      <c r="C2508" t="s">
        <v>101</v>
      </c>
      <c r="D2508" t="s">
        <v>110</v>
      </c>
      <c r="E2508">
        <v>0</v>
      </c>
    </row>
    <row r="2509" spans="1:5" x14ac:dyDescent="0.25">
      <c r="A2509" s="1">
        <v>41423</v>
      </c>
      <c r="B2509" t="s">
        <v>30</v>
      </c>
      <c r="C2509" t="s">
        <v>101</v>
      </c>
      <c r="D2509" t="s">
        <v>110</v>
      </c>
      <c r="E2509">
        <v>0.01</v>
      </c>
    </row>
    <row r="2510" spans="1:5" x14ac:dyDescent="0.25">
      <c r="A2510" s="1">
        <v>41423</v>
      </c>
      <c r="B2510" t="s">
        <v>30</v>
      </c>
      <c r="C2510" t="s">
        <v>101</v>
      </c>
      <c r="D2510" t="s">
        <v>117</v>
      </c>
      <c r="E2510">
        <v>0.01</v>
      </c>
    </row>
    <row r="2511" spans="1:5" x14ac:dyDescent="0.25">
      <c r="A2511" s="1">
        <v>41423</v>
      </c>
      <c r="B2511" t="s">
        <v>30</v>
      </c>
      <c r="C2511" t="s">
        <v>101</v>
      </c>
      <c r="D2511" t="s">
        <v>117</v>
      </c>
      <c r="E2511">
        <v>0.01</v>
      </c>
    </row>
    <row r="2512" spans="1:5" x14ac:dyDescent="0.25">
      <c r="A2512" s="1">
        <v>41424</v>
      </c>
      <c r="B2512" t="s">
        <v>46</v>
      </c>
      <c r="C2512" t="s">
        <v>101</v>
      </c>
      <c r="D2512" t="s">
        <v>102</v>
      </c>
      <c r="E2512">
        <v>0.01</v>
      </c>
    </row>
    <row r="2513" spans="1:5" x14ac:dyDescent="0.25">
      <c r="A2513" s="1">
        <v>41424</v>
      </c>
      <c r="B2513" t="s">
        <v>46</v>
      </c>
      <c r="C2513" t="s">
        <v>101</v>
      </c>
      <c r="D2513" t="s">
        <v>116</v>
      </c>
      <c r="E2513">
        <v>0</v>
      </c>
    </row>
    <row r="2514" spans="1:5" x14ac:dyDescent="0.25">
      <c r="A2514" s="1">
        <v>41424</v>
      </c>
      <c r="B2514" t="s">
        <v>46</v>
      </c>
      <c r="C2514" t="s">
        <v>101</v>
      </c>
      <c r="D2514" t="s">
        <v>117</v>
      </c>
      <c r="E2514">
        <v>0</v>
      </c>
    </row>
    <row r="2515" spans="1:5" x14ac:dyDescent="0.25">
      <c r="A2515" s="1">
        <v>41424</v>
      </c>
      <c r="B2515" t="s">
        <v>46</v>
      </c>
      <c r="C2515" t="s">
        <v>101</v>
      </c>
      <c r="D2515" t="s">
        <v>119</v>
      </c>
      <c r="E2515">
        <v>0.01</v>
      </c>
    </row>
    <row r="2516" spans="1:5" x14ac:dyDescent="0.25">
      <c r="A2516" s="1">
        <v>41424</v>
      </c>
      <c r="B2516" t="s">
        <v>46</v>
      </c>
      <c r="C2516" t="s">
        <v>101</v>
      </c>
      <c r="D2516" t="s">
        <v>119</v>
      </c>
      <c r="E2516">
        <v>0</v>
      </c>
    </row>
    <row r="2517" spans="1:5" x14ac:dyDescent="0.25">
      <c r="A2517" s="1">
        <v>41424</v>
      </c>
      <c r="B2517" t="s">
        <v>46</v>
      </c>
      <c r="C2517" t="s">
        <v>101</v>
      </c>
      <c r="D2517" t="s">
        <v>111</v>
      </c>
      <c r="E2517">
        <v>0.02</v>
      </c>
    </row>
    <row r="2518" spans="1:5" x14ac:dyDescent="0.25">
      <c r="A2518" s="1">
        <v>41424</v>
      </c>
      <c r="B2518" t="s">
        <v>46</v>
      </c>
      <c r="C2518" t="s">
        <v>101</v>
      </c>
      <c r="D2518" t="s">
        <v>106</v>
      </c>
      <c r="E2518">
        <v>0.01</v>
      </c>
    </row>
    <row r="2519" spans="1:5" x14ac:dyDescent="0.25">
      <c r="A2519" s="1">
        <v>41424</v>
      </c>
      <c r="B2519" t="s">
        <v>46</v>
      </c>
      <c r="C2519" t="s">
        <v>101</v>
      </c>
      <c r="D2519" t="s">
        <v>106</v>
      </c>
      <c r="E2519">
        <v>0</v>
      </c>
    </row>
    <row r="2520" spans="1:5" x14ac:dyDescent="0.25">
      <c r="A2520" s="1">
        <v>41424</v>
      </c>
      <c r="B2520" t="s">
        <v>46</v>
      </c>
      <c r="C2520" t="s">
        <v>101</v>
      </c>
      <c r="D2520" t="s">
        <v>114</v>
      </c>
      <c r="E2520">
        <v>0</v>
      </c>
    </row>
    <row r="2521" spans="1:5" x14ac:dyDescent="0.25">
      <c r="A2521" s="1">
        <v>41424</v>
      </c>
      <c r="B2521" t="s">
        <v>46</v>
      </c>
      <c r="C2521" t="s">
        <v>101</v>
      </c>
      <c r="D2521" t="s">
        <v>114</v>
      </c>
      <c r="E2521">
        <v>0</v>
      </c>
    </row>
    <row r="2522" spans="1:5" x14ac:dyDescent="0.25">
      <c r="A2522" s="1">
        <v>41424</v>
      </c>
      <c r="B2522" t="s">
        <v>46</v>
      </c>
      <c r="C2522" t="s">
        <v>101</v>
      </c>
      <c r="D2522" t="s">
        <v>109</v>
      </c>
      <c r="E2522">
        <v>0</v>
      </c>
    </row>
    <row r="2523" spans="1:5" x14ac:dyDescent="0.25">
      <c r="A2523" s="1">
        <v>41424</v>
      </c>
      <c r="B2523" t="s">
        <v>46</v>
      </c>
      <c r="C2523" t="s">
        <v>101</v>
      </c>
      <c r="D2523" t="s">
        <v>109</v>
      </c>
      <c r="E2523">
        <v>0</v>
      </c>
    </row>
    <row r="2524" spans="1:5" x14ac:dyDescent="0.25">
      <c r="A2524" s="1">
        <v>41424</v>
      </c>
      <c r="B2524" t="s">
        <v>46</v>
      </c>
      <c r="C2524" t="s">
        <v>101</v>
      </c>
      <c r="D2524" t="s">
        <v>110</v>
      </c>
      <c r="E2524">
        <v>0</v>
      </c>
    </row>
    <row r="2525" spans="1:5" x14ac:dyDescent="0.25">
      <c r="A2525" s="1">
        <v>41424</v>
      </c>
      <c r="B2525" t="s">
        <v>46</v>
      </c>
      <c r="C2525" t="s">
        <v>101</v>
      </c>
      <c r="D2525" t="s">
        <v>110</v>
      </c>
      <c r="E2525">
        <v>0</v>
      </c>
    </row>
    <row r="2526" spans="1:5" x14ac:dyDescent="0.25">
      <c r="A2526" s="1">
        <v>41424</v>
      </c>
      <c r="B2526" t="s">
        <v>46</v>
      </c>
      <c r="C2526" t="s">
        <v>101</v>
      </c>
      <c r="D2526" t="s">
        <v>117</v>
      </c>
      <c r="E2526">
        <v>0.02</v>
      </c>
    </row>
    <row r="2527" spans="1:5" x14ac:dyDescent="0.25">
      <c r="A2527" s="1">
        <v>41429</v>
      </c>
      <c r="B2527" t="s">
        <v>59</v>
      </c>
      <c r="C2527" t="s">
        <v>101</v>
      </c>
      <c r="D2527" t="s">
        <v>102</v>
      </c>
      <c r="E2527">
        <v>0</v>
      </c>
    </row>
    <row r="2528" spans="1:5" x14ac:dyDescent="0.25">
      <c r="A2528" s="1">
        <v>41429</v>
      </c>
      <c r="B2528" t="s">
        <v>59</v>
      </c>
      <c r="C2528" t="s">
        <v>101</v>
      </c>
      <c r="D2528" t="s">
        <v>120</v>
      </c>
      <c r="E2528">
        <v>0.01</v>
      </c>
    </row>
    <row r="2529" spans="1:5" x14ac:dyDescent="0.25">
      <c r="A2529" s="1">
        <v>41429</v>
      </c>
      <c r="B2529" t="s">
        <v>59</v>
      </c>
      <c r="C2529" t="s">
        <v>101</v>
      </c>
      <c r="D2529" t="s">
        <v>120</v>
      </c>
      <c r="E2529">
        <v>0.01</v>
      </c>
    </row>
    <row r="2530" spans="1:5" x14ac:dyDescent="0.25">
      <c r="A2530" s="1">
        <v>41429</v>
      </c>
      <c r="B2530" t="s">
        <v>59</v>
      </c>
      <c r="C2530" t="s">
        <v>101</v>
      </c>
      <c r="D2530" t="s">
        <v>121</v>
      </c>
      <c r="E2530">
        <v>0.01</v>
      </c>
    </row>
    <row r="2531" spans="1:5" x14ac:dyDescent="0.25">
      <c r="A2531" s="1">
        <v>41429</v>
      </c>
      <c r="B2531" t="s">
        <v>59</v>
      </c>
      <c r="C2531" t="s">
        <v>101</v>
      </c>
      <c r="D2531" t="s">
        <v>121</v>
      </c>
      <c r="E2531">
        <v>0</v>
      </c>
    </row>
    <row r="2532" spans="1:5" x14ac:dyDescent="0.25">
      <c r="A2532" s="1">
        <v>41429</v>
      </c>
      <c r="B2532" t="s">
        <v>59</v>
      </c>
      <c r="C2532" t="s">
        <v>101</v>
      </c>
      <c r="D2532" t="s">
        <v>116</v>
      </c>
      <c r="E2532">
        <v>0</v>
      </c>
    </row>
    <row r="2533" spans="1:5" x14ac:dyDescent="0.25">
      <c r="A2533" s="1">
        <v>41429</v>
      </c>
      <c r="B2533" t="s">
        <v>59</v>
      </c>
      <c r="C2533" t="s">
        <v>101</v>
      </c>
      <c r="D2533" t="s">
        <v>106</v>
      </c>
      <c r="E2533">
        <v>0</v>
      </c>
    </row>
    <row r="2534" spans="1:5" x14ac:dyDescent="0.25">
      <c r="A2534" s="1">
        <v>41429</v>
      </c>
      <c r="B2534" t="s">
        <v>59</v>
      </c>
      <c r="C2534" t="s">
        <v>101</v>
      </c>
      <c r="D2534" t="s">
        <v>106</v>
      </c>
      <c r="E2534">
        <v>0</v>
      </c>
    </row>
    <row r="2535" spans="1:5" x14ac:dyDescent="0.25">
      <c r="A2535" s="1">
        <v>41429</v>
      </c>
      <c r="B2535" t="s">
        <v>59</v>
      </c>
      <c r="C2535" t="s">
        <v>101</v>
      </c>
      <c r="D2535" t="s">
        <v>122</v>
      </c>
      <c r="E2535">
        <v>0</v>
      </c>
    </row>
    <row r="2536" spans="1:5" x14ac:dyDescent="0.25">
      <c r="A2536" s="1">
        <v>41429</v>
      </c>
      <c r="B2536" t="s">
        <v>59</v>
      </c>
      <c r="C2536" t="s">
        <v>101</v>
      </c>
      <c r="D2536" t="s">
        <v>122</v>
      </c>
      <c r="E2536">
        <v>0.01</v>
      </c>
    </row>
    <row r="2537" spans="1:5" x14ac:dyDescent="0.25">
      <c r="A2537" s="1">
        <v>41429</v>
      </c>
      <c r="B2537" t="s">
        <v>59</v>
      </c>
      <c r="C2537" t="s">
        <v>101</v>
      </c>
      <c r="D2537" t="s">
        <v>122</v>
      </c>
      <c r="E2537">
        <v>0.02</v>
      </c>
    </row>
    <row r="2538" spans="1:5" x14ac:dyDescent="0.25">
      <c r="A2538" s="1">
        <v>41429</v>
      </c>
      <c r="B2538" t="s">
        <v>59</v>
      </c>
      <c r="C2538" t="s">
        <v>101</v>
      </c>
      <c r="D2538" t="s">
        <v>109</v>
      </c>
      <c r="E2538">
        <v>0</v>
      </c>
    </row>
    <row r="2539" spans="1:5" x14ac:dyDescent="0.25">
      <c r="A2539" s="1">
        <v>41429</v>
      </c>
      <c r="B2539" t="s">
        <v>59</v>
      </c>
      <c r="C2539" t="s">
        <v>101</v>
      </c>
      <c r="D2539" t="s">
        <v>109</v>
      </c>
      <c r="E2539">
        <v>0.05</v>
      </c>
    </row>
    <row r="2540" spans="1:5" x14ac:dyDescent="0.25">
      <c r="A2540" s="1">
        <v>41429</v>
      </c>
      <c r="B2540" t="s">
        <v>59</v>
      </c>
      <c r="C2540" t="s">
        <v>101</v>
      </c>
      <c r="D2540" t="s">
        <v>110</v>
      </c>
      <c r="E2540">
        <v>0</v>
      </c>
    </row>
    <row r="2541" spans="1:5" x14ac:dyDescent="0.25">
      <c r="A2541" s="1">
        <v>41429</v>
      </c>
      <c r="B2541" t="s">
        <v>59</v>
      </c>
      <c r="C2541" t="s">
        <v>101</v>
      </c>
      <c r="D2541" t="s">
        <v>117</v>
      </c>
      <c r="E2541">
        <v>0.03</v>
      </c>
    </row>
    <row r="2542" spans="1:5" x14ac:dyDescent="0.25">
      <c r="A2542" s="1">
        <v>41429</v>
      </c>
      <c r="B2542" t="s">
        <v>59</v>
      </c>
      <c r="C2542" t="s">
        <v>101</v>
      </c>
      <c r="D2542" t="s">
        <v>117</v>
      </c>
      <c r="E2542">
        <v>0.01</v>
      </c>
    </row>
    <row r="2543" spans="1:5" x14ac:dyDescent="0.25">
      <c r="A2543" s="1">
        <v>41431</v>
      </c>
      <c r="B2543" t="s">
        <v>46</v>
      </c>
      <c r="C2543" t="s">
        <v>101</v>
      </c>
      <c r="D2543" t="s">
        <v>102</v>
      </c>
      <c r="E2543">
        <v>0</v>
      </c>
    </row>
    <row r="2544" spans="1:5" x14ac:dyDescent="0.25">
      <c r="A2544" s="1">
        <v>41431</v>
      </c>
      <c r="B2544" t="s">
        <v>46</v>
      </c>
      <c r="C2544" t="s">
        <v>101</v>
      </c>
      <c r="D2544" t="s">
        <v>113</v>
      </c>
      <c r="E2544">
        <v>0</v>
      </c>
    </row>
    <row r="2545" spans="1:5" x14ac:dyDescent="0.25">
      <c r="A2545" s="1">
        <v>41431</v>
      </c>
      <c r="B2545" t="s">
        <v>46</v>
      </c>
      <c r="C2545" t="s">
        <v>101</v>
      </c>
      <c r="D2545" t="s">
        <v>120</v>
      </c>
      <c r="E2545">
        <v>0</v>
      </c>
    </row>
    <row r="2546" spans="1:5" x14ac:dyDescent="0.25">
      <c r="A2546" s="1">
        <v>41431</v>
      </c>
      <c r="B2546" t="s">
        <v>46</v>
      </c>
      <c r="C2546" t="s">
        <v>101</v>
      </c>
      <c r="D2546" t="s">
        <v>119</v>
      </c>
      <c r="E2546">
        <v>0</v>
      </c>
    </row>
    <row r="2547" spans="1:5" x14ac:dyDescent="0.25">
      <c r="A2547" s="1">
        <v>41431</v>
      </c>
      <c r="B2547" t="s">
        <v>46</v>
      </c>
      <c r="C2547" t="s">
        <v>101</v>
      </c>
      <c r="D2547" t="s">
        <v>119</v>
      </c>
      <c r="E2547">
        <v>0</v>
      </c>
    </row>
    <row r="2548" spans="1:5" x14ac:dyDescent="0.25">
      <c r="A2548" s="1">
        <v>41431</v>
      </c>
      <c r="B2548" t="s">
        <v>46</v>
      </c>
      <c r="C2548" t="s">
        <v>101</v>
      </c>
      <c r="D2548" t="s">
        <v>123</v>
      </c>
      <c r="E2548">
        <v>0</v>
      </c>
    </row>
    <row r="2549" spans="1:5" x14ac:dyDescent="0.25">
      <c r="A2549" s="1">
        <v>41431</v>
      </c>
      <c r="B2549" t="s">
        <v>46</v>
      </c>
      <c r="C2549" t="s">
        <v>101</v>
      </c>
      <c r="D2549" t="s">
        <v>123</v>
      </c>
      <c r="E2549">
        <v>0</v>
      </c>
    </row>
    <row r="2550" spans="1:5" x14ac:dyDescent="0.25">
      <c r="A2550" s="1">
        <v>41431</v>
      </c>
      <c r="B2550" t="s">
        <v>46</v>
      </c>
      <c r="C2550" t="s">
        <v>101</v>
      </c>
      <c r="D2550" t="s">
        <v>116</v>
      </c>
      <c r="E2550">
        <v>0</v>
      </c>
    </row>
    <row r="2551" spans="1:5" x14ac:dyDescent="0.25">
      <c r="A2551" s="1">
        <v>41431</v>
      </c>
      <c r="B2551" t="s">
        <v>46</v>
      </c>
      <c r="C2551" t="s">
        <v>101</v>
      </c>
      <c r="D2551" t="s">
        <v>114</v>
      </c>
      <c r="E2551">
        <v>0.01</v>
      </c>
    </row>
    <row r="2552" spans="1:5" x14ac:dyDescent="0.25">
      <c r="A2552" s="1">
        <v>41431</v>
      </c>
      <c r="B2552" t="s">
        <v>46</v>
      </c>
      <c r="C2552" t="s">
        <v>101</v>
      </c>
      <c r="D2552" t="s">
        <v>114</v>
      </c>
      <c r="E2552">
        <v>0.01</v>
      </c>
    </row>
    <row r="2553" spans="1:5" x14ac:dyDescent="0.25">
      <c r="A2553" s="1">
        <v>41431</v>
      </c>
      <c r="B2553" t="s">
        <v>46</v>
      </c>
      <c r="C2553" t="s">
        <v>101</v>
      </c>
      <c r="D2553" t="s">
        <v>117</v>
      </c>
      <c r="E2553">
        <v>0</v>
      </c>
    </row>
    <row r="2554" spans="1:5" x14ac:dyDescent="0.25">
      <c r="A2554" s="1">
        <v>41431</v>
      </c>
      <c r="B2554" t="s">
        <v>46</v>
      </c>
      <c r="C2554" t="s">
        <v>101</v>
      </c>
      <c r="D2554" t="s">
        <v>122</v>
      </c>
      <c r="E2554">
        <v>0</v>
      </c>
    </row>
    <row r="2555" spans="1:5" x14ac:dyDescent="0.25">
      <c r="A2555" s="1">
        <v>41431</v>
      </c>
      <c r="B2555" t="s">
        <v>46</v>
      </c>
      <c r="C2555" t="s">
        <v>101</v>
      </c>
      <c r="D2555" t="s">
        <v>122</v>
      </c>
      <c r="E2555">
        <v>0.02</v>
      </c>
    </row>
    <row r="2556" spans="1:5" x14ac:dyDescent="0.25">
      <c r="A2556" s="1">
        <v>41431</v>
      </c>
      <c r="B2556" t="s">
        <v>46</v>
      </c>
      <c r="C2556" t="s">
        <v>101</v>
      </c>
      <c r="D2556" t="s">
        <v>109</v>
      </c>
      <c r="E2556">
        <v>0</v>
      </c>
    </row>
    <row r="2557" spans="1:5" x14ac:dyDescent="0.25">
      <c r="A2557" s="1">
        <v>41431</v>
      </c>
      <c r="B2557" t="s">
        <v>46</v>
      </c>
      <c r="C2557" t="s">
        <v>101</v>
      </c>
      <c r="D2557" t="s">
        <v>109</v>
      </c>
      <c r="E2557">
        <v>0</v>
      </c>
    </row>
    <row r="2558" spans="1:5" x14ac:dyDescent="0.25">
      <c r="A2558" s="1">
        <v>41431</v>
      </c>
      <c r="B2558" t="s">
        <v>46</v>
      </c>
      <c r="C2558" t="s">
        <v>101</v>
      </c>
      <c r="D2558" t="s">
        <v>117</v>
      </c>
      <c r="E2558">
        <v>0</v>
      </c>
    </row>
    <row r="2559" spans="1:5" x14ac:dyDescent="0.25">
      <c r="A2559" s="1">
        <v>41436</v>
      </c>
      <c r="B2559" t="s">
        <v>59</v>
      </c>
      <c r="C2559" t="s">
        <v>101</v>
      </c>
      <c r="D2559" t="s">
        <v>120</v>
      </c>
      <c r="E2559">
        <v>0</v>
      </c>
    </row>
    <row r="2560" spans="1:5" x14ac:dyDescent="0.25">
      <c r="A2560" s="1">
        <v>41436</v>
      </c>
      <c r="B2560" t="s">
        <v>59</v>
      </c>
      <c r="C2560" t="s">
        <v>101</v>
      </c>
      <c r="D2560" t="s">
        <v>124</v>
      </c>
      <c r="E2560">
        <v>0.01</v>
      </c>
    </row>
    <row r="2561" spans="1:5" x14ac:dyDescent="0.25">
      <c r="A2561" s="1">
        <v>41436</v>
      </c>
      <c r="B2561" t="s">
        <v>59</v>
      </c>
      <c r="C2561" t="s">
        <v>101</v>
      </c>
      <c r="D2561" t="s">
        <v>124</v>
      </c>
      <c r="E2561">
        <v>0.01</v>
      </c>
    </row>
    <row r="2562" spans="1:5" x14ac:dyDescent="0.25">
      <c r="A2562" s="1">
        <v>41436</v>
      </c>
      <c r="B2562" t="s">
        <v>59</v>
      </c>
      <c r="C2562" t="s">
        <v>101</v>
      </c>
      <c r="D2562" t="s">
        <v>124</v>
      </c>
      <c r="E2562">
        <v>0</v>
      </c>
    </row>
    <row r="2563" spans="1:5" x14ac:dyDescent="0.25">
      <c r="A2563" s="1">
        <v>41436</v>
      </c>
      <c r="B2563" t="s">
        <v>59</v>
      </c>
      <c r="C2563" t="s">
        <v>101</v>
      </c>
      <c r="D2563" t="s">
        <v>124</v>
      </c>
      <c r="E2563">
        <v>0</v>
      </c>
    </row>
    <row r="2564" spans="1:5" x14ac:dyDescent="0.25">
      <c r="A2564" s="1">
        <v>41436</v>
      </c>
      <c r="B2564" t="s">
        <v>59</v>
      </c>
      <c r="C2564" t="s">
        <v>101</v>
      </c>
      <c r="D2564" t="s">
        <v>124</v>
      </c>
      <c r="E2564">
        <v>0.04</v>
      </c>
    </row>
    <row r="2565" spans="1:5" x14ac:dyDescent="0.25">
      <c r="A2565" s="1">
        <v>41436</v>
      </c>
      <c r="B2565" t="s">
        <v>59</v>
      </c>
      <c r="C2565" t="s">
        <v>101</v>
      </c>
      <c r="D2565" t="s">
        <v>124</v>
      </c>
      <c r="E2565">
        <v>0</v>
      </c>
    </row>
    <row r="2566" spans="1:5" x14ac:dyDescent="0.25">
      <c r="A2566" s="1">
        <v>41436</v>
      </c>
      <c r="B2566" t="s">
        <v>59</v>
      </c>
      <c r="C2566" t="s">
        <v>101</v>
      </c>
      <c r="D2566" t="s">
        <v>116</v>
      </c>
      <c r="E2566">
        <v>0.02</v>
      </c>
    </row>
    <row r="2567" spans="1:5" x14ac:dyDescent="0.25">
      <c r="A2567" s="1">
        <v>41436</v>
      </c>
      <c r="B2567" t="s">
        <v>59</v>
      </c>
      <c r="C2567" t="s">
        <v>101</v>
      </c>
      <c r="D2567" t="s">
        <v>125</v>
      </c>
      <c r="E2567">
        <v>0.02</v>
      </c>
    </row>
    <row r="2568" spans="1:5" x14ac:dyDescent="0.25">
      <c r="A2568" s="1">
        <v>41436</v>
      </c>
      <c r="B2568" t="s">
        <v>59</v>
      </c>
      <c r="C2568" t="s">
        <v>101</v>
      </c>
      <c r="D2568" t="s">
        <v>125</v>
      </c>
      <c r="E2568">
        <v>0</v>
      </c>
    </row>
    <row r="2569" spans="1:5" x14ac:dyDescent="0.25">
      <c r="A2569" s="1">
        <v>41436</v>
      </c>
      <c r="B2569" t="s">
        <v>59</v>
      </c>
      <c r="C2569" t="s">
        <v>101</v>
      </c>
      <c r="D2569" t="s">
        <v>122</v>
      </c>
      <c r="E2569">
        <v>0</v>
      </c>
    </row>
    <row r="2570" spans="1:5" x14ac:dyDescent="0.25">
      <c r="A2570" s="1">
        <v>41436</v>
      </c>
      <c r="B2570" t="s">
        <v>59</v>
      </c>
      <c r="C2570" t="s">
        <v>101</v>
      </c>
      <c r="D2570" t="s">
        <v>122</v>
      </c>
      <c r="E2570">
        <v>0.01</v>
      </c>
    </row>
    <row r="2571" spans="1:5" x14ac:dyDescent="0.25">
      <c r="A2571" s="1">
        <v>41436</v>
      </c>
      <c r="B2571" t="s">
        <v>59</v>
      </c>
      <c r="C2571" t="s">
        <v>101</v>
      </c>
      <c r="D2571" t="s">
        <v>122</v>
      </c>
      <c r="E2571">
        <v>0</v>
      </c>
    </row>
    <row r="2572" spans="1:5" x14ac:dyDescent="0.25">
      <c r="A2572" s="1">
        <v>41436</v>
      </c>
      <c r="B2572" t="s">
        <v>59</v>
      </c>
      <c r="C2572" t="s">
        <v>101</v>
      </c>
      <c r="D2572" t="s">
        <v>122</v>
      </c>
      <c r="E2572">
        <v>0</v>
      </c>
    </row>
    <row r="2573" spans="1:5" x14ac:dyDescent="0.25">
      <c r="A2573" s="1">
        <v>41436</v>
      </c>
      <c r="B2573" t="s">
        <v>59</v>
      </c>
      <c r="C2573" t="s">
        <v>101</v>
      </c>
      <c r="D2573" t="s">
        <v>122</v>
      </c>
      <c r="E2573">
        <v>0</v>
      </c>
    </row>
    <row r="2574" spans="1:5" x14ac:dyDescent="0.25">
      <c r="A2574" s="1">
        <v>41436</v>
      </c>
      <c r="B2574" t="s">
        <v>59</v>
      </c>
      <c r="C2574" t="s">
        <v>101</v>
      </c>
      <c r="D2574" t="s">
        <v>109</v>
      </c>
      <c r="E2574">
        <v>0</v>
      </c>
    </row>
    <row r="2575" spans="1:5" x14ac:dyDescent="0.25">
      <c r="A2575" s="1">
        <v>41436</v>
      </c>
      <c r="B2575" t="s">
        <v>59</v>
      </c>
      <c r="C2575" t="s">
        <v>101</v>
      </c>
      <c r="D2575" t="s">
        <v>109</v>
      </c>
      <c r="E2575">
        <v>0</v>
      </c>
    </row>
    <row r="2576" spans="1:5" x14ac:dyDescent="0.25">
      <c r="A2576" s="1">
        <v>41436</v>
      </c>
      <c r="B2576" t="s">
        <v>59</v>
      </c>
      <c r="C2576" t="s">
        <v>101</v>
      </c>
      <c r="D2576" t="s">
        <v>109</v>
      </c>
      <c r="E2576">
        <v>0</v>
      </c>
    </row>
    <row r="2577" spans="1:5" x14ac:dyDescent="0.25">
      <c r="A2577" s="1">
        <v>41436</v>
      </c>
      <c r="B2577" t="s">
        <v>59</v>
      </c>
      <c r="C2577" t="s">
        <v>101</v>
      </c>
      <c r="D2577" t="s">
        <v>125</v>
      </c>
      <c r="E2577">
        <v>0</v>
      </c>
    </row>
    <row r="2578" spans="1:5" x14ac:dyDescent="0.25">
      <c r="A2578" s="1">
        <v>41436</v>
      </c>
      <c r="B2578" t="s">
        <v>59</v>
      </c>
      <c r="C2578" t="s">
        <v>101</v>
      </c>
      <c r="D2578" t="s">
        <v>125</v>
      </c>
      <c r="E2578">
        <v>0</v>
      </c>
    </row>
    <row r="2579" spans="1:5" x14ac:dyDescent="0.25">
      <c r="A2579" s="1">
        <v>41436</v>
      </c>
      <c r="B2579" t="s">
        <v>59</v>
      </c>
      <c r="C2579" t="s">
        <v>101</v>
      </c>
      <c r="D2579" t="s">
        <v>125</v>
      </c>
      <c r="E2579">
        <v>0</v>
      </c>
    </row>
    <row r="2580" spans="1:5" x14ac:dyDescent="0.25">
      <c r="A2580" s="1">
        <v>41436</v>
      </c>
      <c r="B2580" t="s">
        <v>59</v>
      </c>
      <c r="C2580" t="s">
        <v>101</v>
      </c>
      <c r="D2580" t="s">
        <v>117</v>
      </c>
      <c r="E2580">
        <v>0.01</v>
      </c>
    </row>
    <row r="2581" spans="1:5" x14ac:dyDescent="0.25">
      <c r="A2581" s="1">
        <v>41436</v>
      </c>
      <c r="B2581" t="s">
        <v>59</v>
      </c>
      <c r="C2581" t="s">
        <v>101</v>
      </c>
      <c r="D2581" t="s">
        <v>117</v>
      </c>
      <c r="E2581">
        <v>0</v>
      </c>
    </row>
    <row r="2582" spans="1:5" x14ac:dyDescent="0.25">
      <c r="A2582" s="1">
        <v>41437</v>
      </c>
      <c r="B2582" t="s">
        <v>30</v>
      </c>
      <c r="C2582" t="s">
        <v>101</v>
      </c>
      <c r="D2582" t="s">
        <v>126</v>
      </c>
      <c r="E2582">
        <v>0.01</v>
      </c>
    </row>
    <row r="2583" spans="1:5" x14ac:dyDescent="0.25">
      <c r="A2583" s="1">
        <v>41437</v>
      </c>
      <c r="B2583" t="s">
        <v>30</v>
      </c>
      <c r="C2583" t="s">
        <v>101</v>
      </c>
      <c r="D2583" t="s">
        <v>113</v>
      </c>
      <c r="E2583">
        <v>0</v>
      </c>
    </row>
    <row r="2584" spans="1:5" x14ac:dyDescent="0.25">
      <c r="A2584" s="1">
        <v>41437</v>
      </c>
      <c r="B2584" t="s">
        <v>30</v>
      </c>
      <c r="C2584" t="s">
        <v>101</v>
      </c>
      <c r="D2584" t="s">
        <v>120</v>
      </c>
      <c r="E2584">
        <v>0</v>
      </c>
    </row>
    <row r="2585" spans="1:5" x14ac:dyDescent="0.25">
      <c r="A2585" s="1">
        <v>41437</v>
      </c>
      <c r="B2585" t="s">
        <v>30</v>
      </c>
      <c r="C2585" t="s">
        <v>101</v>
      </c>
      <c r="D2585" t="s">
        <v>120</v>
      </c>
      <c r="E2585">
        <v>0</v>
      </c>
    </row>
    <row r="2586" spans="1:5" x14ac:dyDescent="0.25">
      <c r="A2586" s="1">
        <v>41437</v>
      </c>
      <c r="B2586" t="s">
        <v>30</v>
      </c>
      <c r="C2586" t="s">
        <v>101</v>
      </c>
      <c r="D2586" t="s">
        <v>119</v>
      </c>
      <c r="E2586">
        <v>0.01</v>
      </c>
    </row>
    <row r="2587" spans="1:5" x14ac:dyDescent="0.25">
      <c r="A2587" s="1">
        <v>41437</v>
      </c>
      <c r="B2587" t="s">
        <v>30</v>
      </c>
      <c r="C2587" t="s">
        <v>101</v>
      </c>
      <c r="D2587" t="s">
        <v>119</v>
      </c>
      <c r="E2587">
        <v>0</v>
      </c>
    </row>
    <row r="2588" spans="1:5" x14ac:dyDescent="0.25">
      <c r="A2588" s="1">
        <v>41437</v>
      </c>
      <c r="B2588" t="s">
        <v>30</v>
      </c>
      <c r="C2588" t="s">
        <v>101</v>
      </c>
      <c r="D2588" t="s">
        <v>123</v>
      </c>
      <c r="E2588">
        <v>0.04</v>
      </c>
    </row>
    <row r="2589" spans="1:5" x14ac:dyDescent="0.25">
      <c r="A2589" s="1">
        <v>41437</v>
      </c>
      <c r="B2589" t="s">
        <v>30</v>
      </c>
      <c r="C2589" t="s">
        <v>101</v>
      </c>
      <c r="D2589" t="s">
        <v>123</v>
      </c>
      <c r="E2589">
        <v>0.02</v>
      </c>
    </row>
    <row r="2590" spans="1:5" x14ac:dyDescent="0.25">
      <c r="A2590" s="1">
        <v>41437</v>
      </c>
      <c r="B2590" t="s">
        <v>30</v>
      </c>
      <c r="C2590" t="s">
        <v>101</v>
      </c>
      <c r="D2590" t="s">
        <v>123</v>
      </c>
      <c r="E2590">
        <v>0</v>
      </c>
    </row>
    <row r="2591" spans="1:5" x14ac:dyDescent="0.25">
      <c r="A2591" s="1">
        <v>41437</v>
      </c>
      <c r="B2591" t="s">
        <v>30</v>
      </c>
      <c r="C2591" t="s">
        <v>101</v>
      </c>
      <c r="D2591" t="s">
        <v>125</v>
      </c>
      <c r="E2591">
        <v>0.01</v>
      </c>
    </row>
    <row r="2592" spans="1:5" x14ac:dyDescent="0.25">
      <c r="A2592" s="1">
        <v>41437</v>
      </c>
      <c r="B2592" t="s">
        <v>30</v>
      </c>
      <c r="C2592" t="s">
        <v>101</v>
      </c>
      <c r="D2592" t="s">
        <v>125</v>
      </c>
      <c r="E2592">
        <v>0</v>
      </c>
    </row>
    <row r="2593" spans="1:5" x14ac:dyDescent="0.25">
      <c r="A2593" s="1">
        <v>41437</v>
      </c>
      <c r="B2593" t="s">
        <v>30</v>
      </c>
      <c r="C2593" t="s">
        <v>101</v>
      </c>
      <c r="D2593" t="s">
        <v>122</v>
      </c>
      <c r="E2593">
        <v>0.01</v>
      </c>
    </row>
    <row r="2594" spans="1:5" x14ac:dyDescent="0.25">
      <c r="A2594" s="1">
        <v>41437</v>
      </c>
      <c r="B2594" t="s">
        <v>30</v>
      </c>
      <c r="C2594" t="s">
        <v>101</v>
      </c>
      <c r="D2594" t="s">
        <v>113</v>
      </c>
      <c r="E2594">
        <v>0.03</v>
      </c>
    </row>
    <row r="2595" spans="1:5" x14ac:dyDescent="0.25">
      <c r="A2595" s="1">
        <v>41437</v>
      </c>
      <c r="B2595" t="s">
        <v>30</v>
      </c>
      <c r="C2595" t="s">
        <v>101</v>
      </c>
      <c r="D2595" t="s">
        <v>122</v>
      </c>
      <c r="E2595">
        <v>0.02</v>
      </c>
    </row>
    <row r="2596" spans="1:5" x14ac:dyDescent="0.25">
      <c r="A2596" s="1">
        <v>41437</v>
      </c>
      <c r="B2596" t="s">
        <v>30</v>
      </c>
      <c r="C2596" t="s">
        <v>101</v>
      </c>
      <c r="D2596" t="s">
        <v>122</v>
      </c>
      <c r="E2596">
        <v>0</v>
      </c>
    </row>
    <row r="2597" spans="1:5" x14ac:dyDescent="0.25">
      <c r="A2597" s="1">
        <v>41437</v>
      </c>
      <c r="B2597" t="s">
        <v>30</v>
      </c>
      <c r="C2597" t="s">
        <v>101</v>
      </c>
      <c r="D2597" t="s">
        <v>109</v>
      </c>
      <c r="E2597">
        <v>0.01</v>
      </c>
    </row>
    <row r="2598" spans="1:5" x14ac:dyDescent="0.25">
      <c r="A2598" s="1">
        <v>41437</v>
      </c>
      <c r="B2598" t="s">
        <v>30</v>
      </c>
      <c r="C2598" t="s">
        <v>101</v>
      </c>
      <c r="D2598" t="s">
        <v>109</v>
      </c>
      <c r="E2598">
        <v>0</v>
      </c>
    </row>
    <row r="2599" spans="1:5" x14ac:dyDescent="0.25">
      <c r="A2599" s="1">
        <v>41437</v>
      </c>
      <c r="B2599" t="s">
        <v>30</v>
      </c>
      <c r="C2599" t="s">
        <v>101</v>
      </c>
      <c r="D2599" t="s">
        <v>125</v>
      </c>
      <c r="E2599">
        <v>0</v>
      </c>
    </row>
    <row r="2600" spans="1:5" x14ac:dyDescent="0.25">
      <c r="A2600" s="1">
        <v>41437</v>
      </c>
      <c r="B2600" t="s">
        <v>30</v>
      </c>
      <c r="C2600" t="s">
        <v>101</v>
      </c>
      <c r="D2600" t="s">
        <v>125</v>
      </c>
      <c r="E2600">
        <v>0.01</v>
      </c>
    </row>
    <row r="2601" spans="1:5" x14ac:dyDescent="0.25">
      <c r="A2601" s="1">
        <v>41437</v>
      </c>
      <c r="B2601" t="s">
        <v>30</v>
      </c>
      <c r="C2601" t="s">
        <v>101</v>
      </c>
      <c r="D2601" t="s">
        <v>125</v>
      </c>
      <c r="E2601">
        <v>0.02</v>
      </c>
    </row>
    <row r="2602" spans="1:5" x14ac:dyDescent="0.25">
      <c r="A2602" s="1">
        <v>41437</v>
      </c>
      <c r="B2602" t="s">
        <v>30</v>
      </c>
      <c r="C2602" t="s">
        <v>101</v>
      </c>
      <c r="D2602" t="s">
        <v>117</v>
      </c>
      <c r="E2602">
        <v>0</v>
      </c>
    </row>
    <row r="2603" spans="1:5" x14ac:dyDescent="0.25">
      <c r="A2603" s="1">
        <v>41437</v>
      </c>
      <c r="B2603" t="s">
        <v>30</v>
      </c>
      <c r="C2603" t="s">
        <v>101</v>
      </c>
      <c r="D2603" t="s">
        <v>117</v>
      </c>
      <c r="E2603">
        <v>0</v>
      </c>
    </row>
    <row r="2604" spans="1:5" x14ac:dyDescent="0.25">
      <c r="A2604" s="1">
        <v>41438</v>
      </c>
      <c r="B2604" t="s">
        <v>46</v>
      </c>
      <c r="C2604" t="s">
        <v>101</v>
      </c>
      <c r="D2604" t="s">
        <v>126</v>
      </c>
      <c r="E2604">
        <v>0.01</v>
      </c>
    </row>
    <row r="2605" spans="1:5" x14ac:dyDescent="0.25">
      <c r="A2605" s="1">
        <v>41438</v>
      </c>
      <c r="B2605" t="s">
        <v>46</v>
      </c>
      <c r="C2605" t="s">
        <v>101</v>
      </c>
      <c r="D2605" t="s">
        <v>113</v>
      </c>
      <c r="E2605">
        <v>0.01</v>
      </c>
    </row>
    <row r="2606" spans="1:5" x14ac:dyDescent="0.25">
      <c r="A2606" s="1">
        <v>41438</v>
      </c>
      <c r="B2606" t="s">
        <v>46</v>
      </c>
      <c r="C2606" t="s">
        <v>101</v>
      </c>
      <c r="D2606" t="s">
        <v>113</v>
      </c>
      <c r="E2606">
        <v>0.01</v>
      </c>
    </row>
    <row r="2607" spans="1:5" x14ac:dyDescent="0.25">
      <c r="A2607" s="1">
        <v>41438</v>
      </c>
      <c r="B2607" t="s">
        <v>46</v>
      </c>
      <c r="C2607" t="s">
        <v>101</v>
      </c>
      <c r="D2607" t="s">
        <v>120</v>
      </c>
      <c r="E2607">
        <v>0.01</v>
      </c>
    </row>
    <row r="2608" spans="1:5" x14ac:dyDescent="0.25">
      <c r="A2608" s="1">
        <v>41438</v>
      </c>
      <c r="B2608" t="s">
        <v>46</v>
      </c>
      <c r="C2608" t="s">
        <v>101</v>
      </c>
      <c r="D2608" t="s">
        <v>120</v>
      </c>
      <c r="E2608">
        <v>0</v>
      </c>
    </row>
    <row r="2609" spans="1:5" x14ac:dyDescent="0.25">
      <c r="A2609" s="1">
        <v>41438</v>
      </c>
      <c r="B2609" t="s">
        <v>46</v>
      </c>
      <c r="C2609" t="s">
        <v>101</v>
      </c>
      <c r="D2609" t="s">
        <v>119</v>
      </c>
      <c r="E2609">
        <v>0.01</v>
      </c>
    </row>
    <row r="2610" spans="1:5" x14ac:dyDescent="0.25">
      <c r="A2610" s="1">
        <v>41438</v>
      </c>
      <c r="B2610" t="s">
        <v>46</v>
      </c>
      <c r="C2610" t="s">
        <v>101</v>
      </c>
      <c r="D2610" t="s">
        <v>119</v>
      </c>
      <c r="E2610">
        <v>0.01</v>
      </c>
    </row>
    <row r="2611" spans="1:5" x14ac:dyDescent="0.25">
      <c r="A2611" s="1">
        <v>41438</v>
      </c>
      <c r="B2611" t="s">
        <v>46</v>
      </c>
      <c r="C2611" t="s">
        <v>101</v>
      </c>
      <c r="D2611" t="s">
        <v>119</v>
      </c>
      <c r="E2611">
        <v>0</v>
      </c>
    </row>
    <row r="2612" spans="1:5" x14ac:dyDescent="0.25">
      <c r="A2612" s="1">
        <v>41438</v>
      </c>
      <c r="B2612" t="s">
        <v>46</v>
      </c>
      <c r="C2612" t="s">
        <v>101</v>
      </c>
      <c r="D2612" t="s">
        <v>123</v>
      </c>
      <c r="E2612">
        <v>0</v>
      </c>
    </row>
    <row r="2613" spans="1:5" x14ac:dyDescent="0.25">
      <c r="A2613" s="1">
        <v>41438</v>
      </c>
      <c r="B2613" t="s">
        <v>46</v>
      </c>
      <c r="C2613" t="s">
        <v>101</v>
      </c>
      <c r="D2613" t="s">
        <v>116</v>
      </c>
      <c r="E2613">
        <v>0.01</v>
      </c>
    </row>
    <row r="2614" spans="1:5" x14ac:dyDescent="0.25">
      <c r="A2614" s="1">
        <v>41438</v>
      </c>
      <c r="B2614" t="s">
        <v>46</v>
      </c>
      <c r="C2614" t="s">
        <v>101</v>
      </c>
      <c r="D2614" t="s">
        <v>125</v>
      </c>
      <c r="E2614">
        <v>0.01</v>
      </c>
    </row>
    <row r="2615" spans="1:5" x14ac:dyDescent="0.25">
      <c r="A2615" s="1">
        <v>41438</v>
      </c>
      <c r="B2615" t="s">
        <v>46</v>
      </c>
      <c r="C2615" t="s">
        <v>101</v>
      </c>
      <c r="D2615" t="s">
        <v>125</v>
      </c>
      <c r="E2615">
        <v>0.01</v>
      </c>
    </row>
    <row r="2616" spans="1:5" x14ac:dyDescent="0.25">
      <c r="A2616" s="1">
        <v>41438</v>
      </c>
      <c r="B2616" t="s">
        <v>46</v>
      </c>
      <c r="C2616" t="s">
        <v>101</v>
      </c>
      <c r="D2616" t="s">
        <v>122</v>
      </c>
      <c r="E2616">
        <v>0.01</v>
      </c>
    </row>
    <row r="2617" spans="1:5" x14ac:dyDescent="0.25">
      <c r="A2617" s="1">
        <v>41438</v>
      </c>
      <c r="B2617" t="s">
        <v>46</v>
      </c>
      <c r="C2617" t="s">
        <v>101</v>
      </c>
      <c r="D2617" t="s">
        <v>122</v>
      </c>
      <c r="E2617">
        <v>0</v>
      </c>
    </row>
    <row r="2618" spans="1:5" x14ac:dyDescent="0.25">
      <c r="A2618" s="1">
        <v>41438</v>
      </c>
      <c r="B2618" t="s">
        <v>46</v>
      </c>
      <c r="C2618" t="s">
        <v>101</v>
      </c>
      <c r="D2618" t="s">
        <v>122</v>
      </c>
      <c r="E2618">
        <v>0</v>
      </c>
    </row>
    <row r="2619" spans="1:5" x14ac:dyDescent="0.25">
      <c r="A2619" s="1">
        <v>41438</v>
      </c>
      <c r="B2619" t="s">
        <v>46</v>
      </c>
      <c r="C2619" t="s">
        <v>101</v>
      </c>
      <c r="D2619" t="s">
        <v>113</v>
      </c>
      <c r="E2619">
        <v>0</v>
      </c>
    </row>
    <row r="2620" spans="1:5" x14ac:dyDescent="0.25">
      <c r="A2620" s="1">
        <v>41438</v>
      </c>
      <c r="B2620" t="s">
        <v>46</v>
      </c>
      <c r="C2620" t="s">
        <v>101</v>
      </c>
      <c r="D2620" t="s">
        <v>122</v>
      </c>
      <c r="E2620">
        <v>0</v>
      </c>
    </row>
    <row r="2621" spans="1:5" x14ac:dyDescent="0.25">
      <c r="A2621" s="1">
        <v>41438</v>
      </c>
      <c r="B2621" t="s">
        <v>46</v>
      </c>
      <c r="C2621" t="s">
        <v>101</v>
      </c>
      <c r="D2621" t="s">
        <v>122</v>
      </c>
      <c r="E2621">
        <v>0</v>
      </c>
    </row>
    <row r="2622" spans="1:5" x14ac:dyDescent="0.25">
      <c r="A2622" s="1">
        <v>41438</v>
      </c>
      <c r="B2622" t="s">
        <v>46</v>
      </c>
      <c r="C2622" t="s">
        <v>101</v>
      </c>
      <c r="D2622" t="s">
        <v>122</v>
      </c>
      <c r="E2622">
        <v>0</v>
      </c>
    </row>
    <row r="2623" spans="1:5" x14ac:dyDescent="0.25">
      <c r="A2623" s="1">
        <v>41438</v>
      </c>
      <c r="B2623" t="s">
        <v>46</v>
      </c>
      <c r="C2623" t="s">
        <v>101</v>
      </c>
      <c r="D2623" t="s">
        <v>109</v>
      </c>
      <c r="E2623">
        <v>0</v>
      </c>
    </row>
    <row r="2624" spans="1:5" x14ac:dyDescent="0.25">
      <c r="A2624" s="1">
        <v>41438</v>
      </c>
      <c r="B2624" t="s">
        <v>46</v>
      </c>
      <c r="C2624" t="s">
        <v>101</v>
      </c>
      <c r="D2624" t="s">
        <v>109</v>
      </c>
      <c r="E2624">
        <v>0.01</v>
      </c>
    </row>
    <row r="2625" spans="1:5" x14ac:dyDescent="0.25">
      <c r="A2625" s="1">
        <v>41438</v>
      </c>
      <c r="B2625" t="s">
        <v>46</v>
      </c>
      <c r="C2625" t="s">
        <v>101</v>
      </c>
      <c r="D2625" t="s">
        <v>125</v>
      </c>
      <c r="E2625">
        <v>0</v>
      </c>
    </row>
    <row r="2626" spans="1:5" x14ac:dyDescent="0.25">
      <c r="A2626" s="1">
        <v>41438</v>
      </c>
      <c r="B2626" t="s">
        <v>46</v>
      </c>
      <c r="C2626" t="s">
        <v>101</v>
      </c>
      <c r="D2626" t="s">
        <v>117</v>
      </c>
      <c r="E2626">
        <v>0</v>
      </c>
    </row>
    <row r="2627" spans="1:5" x14ac:dyDescent="0.25">
      <c r="A2627" s="1">
        <v>41438</v>
      </c>
      <c r="B2627" t="s">
        <v>46</v>
      </c>
      <c r="C2627" t="s">
        <v>101</v>
      </c>
      <c r="D2627" t="s">
        <v>117</v>
      </c>
      <c r="E2627">
        <v>0</v>
      </c>
    </row>
    <row r="2628" spans="1:5" x14ac:dyDescent="0.25">
      <c r="A2628" s="1">
        <v>41438</v>
      </c>
      <c r="B2628" t="s">
        <v>46</v>
      </c>
      <c r="C2628" t="s">
        <v>101</v>
      </c>
      <c r="D2628" t="s">
        <v>117</v>
      </c>
      <c r="E2628">
        <v>0</v>
      </c>
    </row>
    <row r="2629" spans="1:5" x14ac:dyDescent="0.25">
      <c r="A2629" s="1">
        <v>41443</v>
      </c>
      <c r="B2629" t="s">
        <v>59</v>
      </c>
      <c r="C2629" t="s">
        <v>101</v>
      </c>
      <c r="D2629" t="s">
        <v>127</v>
      </c>
      <c r="E2629">
        <v>0</v>
      </c>
    </row>
    <row r="2630" spans="1:5" x14ac:dyDescent="0.25">
      <c r="A2630" s="1">
        <v>41443</v>
      </c>
      <c r="B2630" t="s">
        <v>59</v>
      </c>
      <c r="C2630" t="s">
        <v>101</v>
      </c>
      <c r="D2630" t="s">
        <v>120</v>
      </c>
      <c r="E2630">
        <v>0.04</v>
      </c>
    </row>
    <row r="2631" spans="1:5" x14ac:dyDescent="0.25">
      <c r="A2631" s="1">
        <v>41443</v>
      </c>
      <c r="B2631" t="s">
        <v>59</v>
      </c>
      <c r="C2631" t="s">
        <v>101</v>
      </c>
      <c r="D2631" t="s">
        <v>120</v>
      </c>
      <c r="E2631">
        <v>0</v>
      </c>
    </row>
    <row r="2632" spans="1:5" x14ac:dyDescent="0.25">
      <c r="A2632" s="1">
        <v>41443</v>
      </c>
      <c r="B2632" t="s">
        <v>59</v>
      </c>
      <c r="C2632" t="s">
        <v>101</v>
      </c>
      <c r="D2632" t="s">
        <v>128</v>
      </c>
      <c r="E2632">
        <v>0.04</v>
      </c>
    </row>
    <row r="2633" spans="1:5" x14ac:dyDescent="0.25">
      <c r="A2633" s="1">
        <v>41443</v>
      </c>
      <c r="B2633" t="s">
        <v>59</v>
      </c>
      <c r="C2633" t="s">
        <v>101</v>
      </c>
      <c r="D2633" t="s">
        <v>128</v>
      </c>
      <c r="E2633">
        <v>0.04</v>
      </c>
    </row>
    <row r="2634" spans="1:5" x14ac:dyDescent="0.25">
      <c r="A2634" s="1">
        <v>41443</v>
      </c>
      <c r="B2634" t="s">
        <v>59</v>
      </c>
      <c r="C2634" t="s">
        <v>101</v>
      </c>
      <c r="D2634" t="s">
        <v>128</v>
      </c>
      <c r="E2634">
        <v>0.05</v>
      </c>
    </row>
    <row r="2635" spans="1:5" x14ac:dyDescent="0.25">
      <c r="A2635" s="1">
        <v>41443</v>
      </c>
      <c r="B2635" t="s">
        <v>59</v>
      </c>
      <c r="C2635" t="s">
        <v>101</v>
      </c>
      <c r="D2635" t="s">
        <v>116</v>
      </c>
      <c r="E2635">
        <v>0.01</v>
      </c>
    </row>
    <row r="2636" spans="1:5" x14ac:dyDescent="0.25">
      <c r="A2636" s="1">
        <v>41443</v>
      </c>
      <c r="B2636" t="s">
        <v>59</v>
      </c>
      <c r="C2636" t="s">
        <v>101</v>
      </c>
      <c r="D2636" t="s">
        <v>125</v>
      </c>
      <c r="E2636">
        <v>0.01</v>
      </c>
    </row>
    <row r="2637" spans="1:5" x14ac:dyDescent="0.25">
      <c r="A2637" s="1">
        <v>41443</v>
      </c>
      <c r="B2637" t="s">
        <v>59</v>
      </c>
      <c r="C2637" t="s">
        <v>101</v>
      </c>
      <c r="D2637" t="s">
        <v>125</v>
      </c>
      <c r="E2637">
        <v>0.01</v>
      </c>
    </row>
    <row r="2638" spans="1:5" x14ac:dyDescent="0.25">
      <c r="A2638" s="1">
        <v>41443</v>
      </c>
      <c r="B2638" t="s">
        <v>59</v>
      </c>
      <c r="C2638" t="s">
        <v>101</v>
      </c>
      <c r="D2638" t="s">
        <v>122</v>
      </c>
      <c r="E2638">
        <v>0</v>
      </c>
    </row>
    <row r="2639" spans="1:5" x14ac:dyDescent="0.25">
      <c r="A2639" s="1">
        <v>41443</v>
      </c>
      <c r="B2639" t="s">
        <v>59</v>
      </c>
      <c r="C2639" t="s">
        <v>101</v>
      </c>
      <c r="D2639" t="s">
        <v>122</v>
      </c>
      <c r="E2639">
        <v>0.04</v>
      </c>
    </row>
    <row r="2640" spans="1:5" x14ac:dyDescent="0.25">
      <c r="A2640" s="1">
        <v>41443</v>
      </c>
      <c r="B2640" t="s">
        <v>59</v>
      </c>
      <c r="C2640" t="s">
        <v>101</v>
      </c>
      <c r="D2640" t="s">
        <v>122</v>
      </c>
      <c r="E2640">
        <v>0</v>
      </c>
    </row>
    <row r="2641" spans="1:5" x14ac:dyDescent="0.25">
      <c r="A2641" s="1">
        <v>41443</v>
      </c>
      <c r="B2641" t="s">
        <v>59</v>
      </c>
      <c r="C2641" t="s">
        <v>101</v>
      </c>
      <c r="D2641" t="s">
        <v>109</v>
      </c>
      <c r="E2641">
        <v>0.05</v>
      </c>
    </row>
    <row r="2642" spans="1:5" x14ac:dyDescent="0.25">
      <c r="A2642" s="1">
        <v>41443</v>
      </c>
      <c r="B2642" t="s">
        <v>59</v>
      </c>
      <c r="C2642" t="s">
        <v>101</v>
      </c>
      <c r="D2642" t="s">
        <v>109</v>
      </c>
      <c r="E2642">
        <v>0.02</v>
      </c>
    </row>
    <row r="2643" spans="1:5" x14ac:dyDescent="0.25">
      <c r="A2643" s="1">
        <v>41443</v>
      </c>
      <c r="B2643" t="s">
        <v>59</v>
      </c>
      <c r="C2643" t="s">
        <v>101</v>
      </c>
      <c r="D2643" t="s">
        <v>125</v>
      </c>
      <c r="E2643">
        <v>0</v>
      </c>
    </row>
    <row r="2644" spans="1:5" x14ac:dyDescent="0.25">
      <c r="A2644" s="1">
        <v>41443</v>
      </c>
      <c r="B2644" t="s">
        <v>59</v>
      </c>
      <c r="C2644" t="s">
        <v>101</v>
      </c>
      <c r="D2644" t="s">
        <v>125</v>
      </c>
      <c r="E2644">
        <v>0.01</v>
      </c>
    </row>
    <row r="2645" spans="1:5" x14ac:dyDescent="0.25">
      <c r="A2645" s="1">
        <v>41443</v>
      </c>
      <c r="B2645" t="s">
        <v>59</v>
      </c>
      <c r="C2645" t="s">
        <v>101</v>
      </c>
      <c r="D2645" t="s">
        <v>117</v>
      </c>
      <c r="E2645">
        <v>0.01</v>
      </c>
    </row>
    <row r="2646" spans="1:5" x14ac:dyDescent="0.25">
      <c r="A2646" s="1">
        <v>41444</v>
      </c>
      <c r="B2646" t="s">
        <v>30</v>
      </c>
      <c r="C2646" t="s">
        <v>101</v>
      </c>
      <c r="D2646" t="s">
        <v>127</v>
      </c>
      <c r="E2646">
        <v>0</v>
      </c>
    </row>
    <row r="2647" spans="1:5" x14ac:dyDescent="0.25">
      <c r="A2647" s="1">
        <v>41444</v>
      </c>
      <c r="B2647" t="s">
        <v>30</v>
      </c>
      <c r="C2647" t="s">
        <v>101</v>
      </c>
      <c r="D2647" t="s">
        <v>120</v>
      </c>
      <c r="E2647">
        <v>0.01</v>
      </c>
    </row>
    <row r="2648" spans="1:5" x14ac:dyDescent="0.25">
      <c r="A2648" s="1">
        <v>41444</v>
      </c>
      <c r="B2648" t="s">
        <v>30</v>
      </c>
      <c r="C2648" t="s">
        <v>101</v>
      </c>
      <c r="D2648" t="s">
        <v>120</v>
      </c>
      <c r="E2648">
        <v>0.01</v>
      </c>
    </row>
    <row r="2649" spans="1:5" x14ac:dyDescent="0.25">
      <c r="A2649" s="1">
        <v>41444</v>
      </c>
      <c r="B2649" t="s">
        <v>30</v>
      </c>
      <c r="C2649" t="s">
        <v>101</v>
      </c>
      <c r="D2649" t="s">
        <v>119</v>
      </c>
      <c r="E2649">
        <v>0.01</v>
      </c>
    </row>
    <row r="2650" spans="1:5" x14ac:dyDescent="0.25">
      <c r="A2650" s="1">
        <v>41444</v>
      </c>
      <c r="B2650" t="s">
        <v>30</v>
      </c>
      <c r="C2650" t="s">
        <v>101</v>
      </c>
      <c r="D2650" t="s">
        <v>123</v>
      </c>
      <c r="E2650">
        <v>0</v>
      </c>
    </row>
    <row r="2651" spans="1:5" x14ac:dyDescent="0.25">
      <c r="A2651" s="1">
        <v>41444</v>
      </c>
      <c r="B2651" t="s">
        <v>30</v>
      </c>
      <c r="C2651" t="s">
        <v>101</v>
      </c>
      <c r="D2651" t="s">
        <v>123</v>
      </c>
      <c r="E2651">
        <v>0</v>
      </c>
    </row>
    <row r="2652" spans="1:5" x14ac:dyDescent="0.25">
      <c r="A2652" s="1">
        <v>41444</v>
      </c>
      <c r="B2652" t="s">
        <v>30</v>
      </c>
      <c r="C2652" t="s">
        <v>101</v>
      </c>
      <c r="D2652" t="s">
        <v>125</v>
      </c>
      <c r="E2652">
        <v>0</v>
      </c>
    </row>
    <row r="2653" spans="1:5" x14ac:dyDescent="0.25">
      <c r="A2653" s="1">
        <v>41444</v>
      </c>
      <c r="B2653" t="s">
        <v>30</v>
      </c>
      <c r="C2653" t="s">
        <v>101</v>
      </c>
      <c r="D2653" t="s">
        <v>122</v>
      </c>
      <c r="E2653">
        <v>0.01</v>
      </c>
    </row>
    <row r="2654" spans="1:5" x14ac:dyDescent="0.25">
      <c r="A2654" s="1">
        <v>41444</v>
      </c>
      <c r="B2654" t="s">
        <v>30</v>
      </c>
      <c r="C2654" t="s">
        <v>101</v>
      </c>
      <c r="D2654" t="s">
        <v>122</v>
      </c>
      <c r="E2654">
        <v>0</v>
      </c>
    </row>
    <row r="2655" spans="1:5" x14ac:dyDescent="0.25">
      <c r="A2655" s="1">
        <v>41444</v>
      </c>
      <c r="B2655" t="s">
        <v>30</v>
      </c>
      <c r="C2655" t="s">
        <v>101</v>
      </c>
      <c r="D2655" t="s">
        <v>113</v>
      </c>
      <c r="E2655">
        <v>0</v>
      </c>
    </row>
    <row r="2656" spans="1:5" x14ac:dyDescent="0.25">
      <c r="A2656" s="1">
        <v>41444</v>
      </c>
      <c r="B2656" t="s">
        <v>30</v>
      </c>
      <c r="C2656" t="s">
        <v>101</v>
      </c>
      <c r="D2656" t="s">
        <v>122</v>
      </c>
      <c r="E2656">
        <v>0.01</v>
      </c>
    </row>
    <row r="2657" spans="1:5" x14ac:dyDescent="0.25">
      <c r="A2657" s="1">
        <v>41444</v>
      </c>
      <c r="B2657" t="s">
        <v>30</v>
      </c>
      <c r="C2657" t="s">
        <v>101</v>
      </c>
      <c r="D2657" t="s">
        <v>122</v>
      </c>
      <c r="E2657">
        <v>0.02</v>
      </c>
    </row>
    <row r="2658" spans="1:5" x14ac:dyDescent="0.25">
      <c r="A2658" s="1">
        <v>41444</v>
      </c>
      <c r="B2658" t="s">
        <v>30</v>
      </c>
      <c r="C2658" t="s">
        <v>101</v>
      </c>
      <c r="D2658" t="s">
        <v>109</v>
      </c>
      <c r="E2658">
        <v>0.03</v>
      </c>
    </row>
    <row r="2659" spans="1:5" x14ac:dyDescent="0.25">
      <c r="A2659" s="1">
        <v>41444</v>
      </c>
      <c r="B2659" t="s">
        <v>30</v>
      </c>
      <c r="C2659" t="s">
        <v>101</v>
      </c>
      <c r="D2659" t="s">
        <v>125</v>
      </c>
      <c r="E2659">
        <v>0.02</v>
      </c>
    </row>
    <row r="2660" spans="1:5" x14ac:dyDescent="0.25">
      <c r="A2660" s="1">
        <v>41444</v>
      </c>
      <c r="B2660" t="s">
        <v>30</v>
      </c>
      <c r="C2660" t="s">
        <v>101</v>
      </c>
      <c r="D2660" t="s">
        <v>125</v>
      </c>
      <c r="E2660">
        <v>0.01</v>
      </c>
    </row>
    <row r="2661" spans="1:5" x14ac:dyDescent="0.25">
      <c r="A2661" s="1">
        <v>41444</v>
      </c>
      <c r="B2661" t="s">
        <v>30</v>
      </c>
      <c r="C2661" t="s">
        <v>101</v>
      </c>
      <c r="D2661" t="s">
        <v>117</v>
      </c>
      <c r="E2661">
        <v>0.02</v>
      </c>
    </row>
    <row r="2662" spans="1:5" x14ac:dyDescent="0.25">
      <c r="A2662" s="1">
        <v>41444</v>
      </c>
      <c r="B2662" t="s">
        <v>30</v>
      </c>
      <c r="C2662" t="s">
        <v>101</v>
      </c>
      <c r="D2662" t="s">
        <v>117</v>
      </c>
      <c r="E2662">
        <v>0.01</v>
      </c>
    </row>
    <row r="2663" spans="1:5" x14ac:dyDescent="0.25">
      <c r="A2663" s="1">
        <v>41445</v>
      </c>
      <c r="B2663" t="s">
        <v>46</v>
      </c>
      <c r="C2663" t="s">
        <v>101</v>
      </c>
      <c r="D2663" t="s">
        <v>127</v>
      </c>
      <c r="E2663">
        <v>0.01</v>
      </c>
    </row>
    <row r="2664" spans="1:5" x14ac:dyDescent="0.25">
      <c r="A2664" s="1">
        <v>41445</v>
      </c>
      <c r="B2664" t="s">
        <v>46</v>
      </c>
      <c r="C2664" t="s">
        <v>101</v>
      </c>
      <c r="D2664" t="s">
        <v>113</v>
      </c>
      <c r="E2664">
        <v>0.01</v>
      </c>
    </row>
    <row r="2665" spans="1:5" x14ac:dyDescent="0.25">
      <c r="A2665" s="1">
        <v>41445</v>
      </c>
      <c r="B2665" t="s">
        <v>46</v>
      </c>
      <c r="C2665" t="s">
        <v>101</v>
      </c>
      <c r="D2665" t="s">
        <v>119</v>
      </c>
      <c r="E2665">
        <v>0.01</v>
      </c>
    </row>
    <row r="2666" spans="1:5" x14ac:dyDescent="0.25">
      <c r="A2666" s="1">
        <v>41445</v>
      </c>
      <c r="B2666" t="s">
        <v>46</v>
      </c>
      <c r="C2666" t="s">
        <v>101</v>
      </c>
      <c r="D2666" t="s">
        <v>123</v>
      </c>
      <c r="E2666">
        <v>0.01</v>
      </c>
    </row>
    <row r="2667" spans="1:5" x14ac:dyDescent="0.25">
      <c r="A2667" s="1">
        <v>41445</v>
      </c>
      <c r="B2667" t="s">
        <v>46</v>
      </c>
      <c r="C2667" t="s">
        <v>101</v>
      </c>
      <c r="D2667" t="s">
        <v>116</v>
      </c>
      <c r="E2667">
        <v>0</v>
      </c>
    </row>
    <row r="2668" spans="1:5" x14ac:dyDescent="0.25">
      <c r="A2668" s="1">
        <v>41445</v>
      </c>
      <c r="B2668" t="s">
        <v>46</v>
      </c>
      <c r="C2668" t="s">
        <v>101</v>
      </c>
      <c r="D2668" t="s">
        <v>125</v>
      </c>
      <c r="E2668">
        <v>0.03</v>
      </c>
    </row>
    <row r="2669" spans="1:5" x14ac:dyDescent="0.25">
      <c r="A2669" s="1">
        <v>41445</v>
      </c>
      <c r="B2669" t="s">
        <v>46</v>
      </c>
      <c r="C2669" t="s">
        <v>101</v>
      </c>
      <c r="D2669" t="s">
        <v>125</v>
      </c>
      <c r="E2669">
        <v>0.01</v>
      </c>
    </row>
    <row r="2670" spans="1:5" x14ac:dyDescent="0.25">
      <c r="A2670" s="1">
        <v>41445</v>
      </c>
      <c r="B2670" t="s">
        <v>46</v>
      </c>
      <c r="C2670" t="s">
        <v>101</v>
      </c>
      <c r="D2670" t="s">
        <v>125</v>
      </c>
      <c r="E2670">
        <v>0.02</v>
      </c>
    </row>
    <row r="2671" spans="1:5" x14ac:dyDescent="0.25">
      <c r="A2671" s="1">
        <v>41445</v>
      </c>
      <c r="B2671" t="s">
        <v>46</v>
      </c>
      <c r="C2671" t="s">
        <v>101</v>
      </c>
      <c r="D2671" t="s">
        <v>122</v>
      </c>
      <c r="E2671">
        <v>0.01</v>
      </c>
    </row>
    <row r="2672" spans="1:5" x14ac:dyDescent="0.25">
      <c r="A2672" s="1">
        <v>41445</v>
      </c>
      <c r="B2672" t="s">
        <v>46</v>
      </c>
      <c r="C2672" t="s">
        <v>101</v>
      </c>
      <c r="D2672" t="s">
        <v>122</v>
      </c>
      <c r="E2672">
        <v>0</v>
      </c>
    </row>
    <row r="2673" spans="1:5" x14ac:dyDescent="0.25">
      <c r="A2673" s="1">
        <v>41445</v>
      </c>
      <c r="B2673" t="s">
        <v>46</v>
      </c>
      <c r="C2673" t="s">
        <v>101</v>
      </c>
      <c r="D2673" t="s">
        <v>122</v>
      </c>
      <c r="E2673">
        <v>0.01</v>
      </c>
    </row>
    <row r="2674" spans="1:5" x14ac:dyDescent="0.25">
      <c r="A2674" s="1">
        <v>41445</v>
      </c>
      <c r="B2674" t="s">
        <v>46</v>
      </c>
      <c r="C2674" t="s">
        <v>101</v>
      </c>
      <c r="D2674" t="s">
        <v>109</v>
      </c>
      <c r="E2674">
        <v>0</v>
      </c>
    </row>
    <row r="2675" spans="1:5" x14ac:dyDescent="0.25">
      <c r="A2675" s="1">
        <v>41445</v>
      </c>
      <c r="B2675" t="s">
        <v>46</v>
      </c>
      <c r="C2675" t="s">
        <v>101</v>
      </c>
      <c r="D2675" t="s">
        <v>109</v>
      </c>
      <c r="E2675">
        <v>0.02</v>
      </c>
    </row>
    <row r="2676" spans="1:5" x14ac:dyDescent="0.25">
      <c r="A2676" s="1">
        <v>41445</v>
      </c>
      <c r="B2676" t="s">
        <v>46</v>
      </c>
      <c r="C2676" t="s">
        <v>101</v>
      </c>
      <c r="D2676" t="s">
        <v>125</v>
      </c>
      <c r="E2676">
        <v>0</v>
      </c>
    </row>
    <row r="2677" spans="1:5" x14ac:dyDescent="0.25">
      <c r="A2677" s="1">
        <v>41445</v>
      </c>
      <c r="B2677" t="s">
        <v>46</v>
      </c>
      <c r="C2677" t="s">
        <v>101</v>
      </c>
      <c r="D2677" t="s">
        <v>125</v>
      </c>
      <c r="E2677">
        <v>0.02</v>
      </c>
    </row>
    <row r="2678" spans="1:5" x14ac:dyDescent="0.25">
      <c r="A2678" s="1">
        <v>41445</v>
      </c>
      <c r="B2678" t="s">
        <v>46</v>
      </c>
      <c r="C2678" t="s">
        <v>101</v>
      </c>
      <c r="D2678" t="s">
        <v>117</v>
      </c>
      <c r="E2678">
        <v>0.01</v>
      </c>
    </row>
    <row r="2679" spans="1:5" x14ac:dyDescent="0.25">
      <c r="A2679" s="1">
        <v>41445</v>
      </c>
      <c r="B2679" t="s">
        <v>46</v>
      </c>
      <c r="C2679" t="s">
        <v>101</v>
      </c>
      <c r="D2679" t="s">
        <v>117</v>
      </c>
      <c r="E2679">
        <v>0</v>
      </c>
    </row>
    <row r="2680" spans="1:5" x14ac:dyDescent="0.25">
      <c r="A2680" s="1">
        <v>41402</v>
      </c>
      <c r="B2680" t="s">
        <v>30</v>
      </c>
      <c r="C2680" t="s">
        <v>129</v>
      </c>
      <c r="D2680" t="s">
        <v>130</v>
      </c>
      <c r="E2680">
        <v>0.03</v>
      </c>
    </row>
    <row r="2681" spans="1:5" x14ac:dyDescent="0.25">
      <c r="A2681" s="1">
        <v>41402</v>
      </c>
      <c r="B2681" t="s">
        <v>30</v>
      </c>
      <c r="C2681" t="s">
        <v>129</v>
      </c>
      <c r="D2681" t="s">
        <v>130</v>
      </c>
      <c r="E2681">
        <v>0.03</v>
      </c>
    </row>
    <row r="2682" spans="1:5" x14ac:dyDescent="0.25">
      <c r="A2682" s="1">
        <v>41402</v>
      </c>
      <c r="B2682" t="s">
        <v>30</v>
      </c>
      <c r="C2682" t="s">
        <v>129</v>
      </c>
      <c r="D2682" t="s">
        <v>131</v>
      </c>
      <c r="E2682">
        <v>0.02</v>
      </c>
    </row>
    <row r="2683" spans="1:5" x14ac:dyDescent="0.25">
      <c r="A2683" s="1">
        <v>41403</v>
      </c>
      <c r="B2683" t="s">
        <v>46</v>
      </c>
      <c r="C2683" t="s">
        <v>129</v>
      </c>
      <c r="D2683" t="s">
        <v>130</v>
      </c>
      <c r="E2683">
        <v>0</v>
      </c>
    </row>
    <row r="2684" spans="1:5" x14ac:dyDescent="0.25">
      <c r="A2684" s="1">
        <v>41403</v>
      </c>
      <c r="B2684" t="s">
        <v>46</v>
      </c>
      <c r="C2684" t="s">
        <v>129</v>
      </c>
      <c r="D2684" t="s">
        <v>130</v>
      </c>
      <c r="E2684">
        <v>0</v>
      </c>
    </row>
    <row r="2685" spans="1:5" x14ac:dyDescent="0.25">
      <c r="A2685" s="1">
        <v>41403</v>
      </c>
      <c r="B2685" t="s">
        <v>46</v>
      </c>
      <c r="C2685" t="s">
        <v>129</v>
      </c>
      <c r="D2685" t="s">
        <v>130</v>
      </c>
      <c r="E2685">
        <v>0.01</v>
      </c>
    </row>
    <row r="2686" spans="1:5" x14ac:dyDescent="0.25">
      <c r="A2686" s="1">
        <v>41404</v>
      </c>
      <c r="B2686" t="s">
        <v>49</v>
      </c>
      <c r="C2686" t="s">
        <v>129</v>
      </c>
      <c r="D2686" t="s">
        <v>132</v>
      </c>
      <c r="E2686">
        <v>0.06</v>
      </c>
    </row>
    <row r="2687" spans="1:5" x14ac:dyDescent="0.25">
      <c r="A2687" s="1">
        <v>41404</v>
      </c>
      <c r="B2687" t="s">
        <v>49</v>
      </c>
      <c r="C2687" t="s">
        <v>129</v>
      </c>
      <c r="D2687" t="s">
        <v>132</v>
      </c>
      <c r="E2687">
        <v>0.05</v>
      </c>
    </row>
    <row r="2688" spans="1:5" x14ac:dyDescent="0.25">
      <c r="A2688" s="1">
        <v>41404</v>
      </c>
      <c r="B2688" t="s">
        <v>49</v>
      </c>
      <c r="C2688" t="s">
        <v>129</v>
      </c>
      <c r="D2688" t="s">
        <v>133</v>
      </c>
      <c r="E2688">
        <v>0.09</v>
      </c>
    </row>
    <row r="2689" spans="1:5" x14ac:dyDescent="0.25">
      <c r="A2689" s="1">
        <v>41404</v>
      </c>
      <c r="B2689" t="s">
        <v>49</v>
      </c>
      <c r="C2689" t="s">
        <v>129</v>
      </c>
      <c r="D2689" t="s">
        <v>133</v>
      </c>
      <c r="E2689">
        <v>0.09</v>
      </c>
    </row>
    <row r="2690" spans="1:5" x14ac:dyDescent="0.25">
      <c r="A2690" s="1">
        <v>41404</v>
      </c>
      <c r="B2690" t="s">
        <v>49</v>
      </c>
      <c r="C2690" t="s">
        <v>129</v>
      </c>
      <c r="D2690" t="s">
        <v>133</v>
      </c>
      <c r="E2690">
        <v>0.14000000000000001</v>
      </c>
    </row>
    <row r="2691" spans="1:5" x14ac:dyDescent="0.25">
      <c r="A2691" s="1">
        <v>41404</v>
      </c>
      <c r="B2691" t="s">
        <v>49</v>
      </c>
      <c r="C2691" t="s">
        <v>129</v>
      </c>
      <c r="D2691" t="s">
        <v>130</v>
      </c>
      <c r="E2691">
        <v>0.03</v>
      </c>
    </row>
    <row r="2692" spans="1:5" x14ac:dyDescent="0.25">
      <c r="A2692" s="1">
        <v>41405</v>
      </c>
      <c r="B2692" t="s">
        <v>52</v>
      </c>
      <c r="C2692" t="s">
        <v>129</v>
      </c>
      <c r="D2692" t="s">
        <v>133</v>
      </c>
      <c r="E2692">
        <v>0.12</v>
      </c>
    </row>
    <row r="2693" spans="1:5" x14ac:dyDescent="0.25">
      <c r="A2693" s="1">
        <v>41405</v>
      </c>
      <c r="B2693" t="s">
        <v>52</v>
      </c>
      <c r="C2693" t="s">
        <v>129</v>
      </c>
      <c r="D2693" t="s">
        <v>133</v>
      </c>
      <c r="E2693">
        <v>0.11</v>
      </c>
    </row>
    <row r="2694" spans="1:5" x14ac:dyDescent="0.25">
      <c r="A2694" s="1">
        <v>41405</v>
      </c>
      <c r="B2694" t="s">
        <v>52</v>
      </c>
      <c r="C2694" t="s">
        <v>129</v>
      </c>
      <c r="D2694" t="s">
        <v>133</v>
      </c>
      <c r="E2694">
        <v>0.22</v>
      </c>
    </row>
    <row r="2695" spans="1:5" x14ac:dyDescent="0.25">
      <c r="A2695" s="1">
        <v>41405</v>
      </c>
      <c r="B2695" t="s">
        <v>52</v>
      </c>
      <c r="C2695" t="s">
        <v>129</v>
      </c>
      <c r="D2695" t="s">
        <v>130</v>
      </c>
      <c r="E2695">
        <v>0.04</v>
      </c>
    </row>
    <row r="2696" spans="1:5" x14ac:dyDescent="0.25">
      <c r="A2696" s="1">
        <v>41406</v>
      </c>
      <c r="B2696" t="s">
        <v>53</v>
      </c>
      <c r="C2696" t="s">
        <v>129</v>
      </c>
      <c r="D2696" t="s">
        <v>134</v>
      </c>
      <c r="E2696">
        <v>0.04</v>
      </c>
    </row>
    <row r="2697" spans="1:5" x14ac:dyDescent="0.25">
      <c r="A2697" s="1">
        <v>41406</v>
      </c>
      <c r="B2697" t="s">
        <v>53</v>
      </c>
      <c r="C2697" t="s">
        <v>129</v>
      </c>
      <c r="D2697" t="s">
        <v>134</v>
      </c>
      <c r="E2697">
        <v>0.05</v>
      </c>
    </row>
    <row r="2698" spans="1:5" x14ac:dyDescent="0.25">
      <c r="A2698" s="1">
        <v>41406</v>
      </c>
      <c r="B2698" t="s">
        <v>53</v>
      </c>
      <c r="C2698" t="s">
        <v>129</v>
      </c>
      <c r="D2698" t="s">
        <v>134</v>
      </c>
      <c r="E2698">
        <v>0.03</v>
      </c>
    </row>
    <row r="2699" spans="1:5" x14ac:dyDescent="0.25">
      <c r="A2699" s="1">
        <v>41406</v>
      </c>
      <c r="B2699" t="s">
        <v>53</v>
      </c>
      <c r="C2699" t="s">
        <v>129</v>
      </c>
      <c r="D2699" t="s">
        <v>134</v>
      </c>
      <c r="E2699">
        <v>0.04</v>
      </c>
    </row>
    <row r="2700" spans="1:5" x14ac:dyDescent="0.25">
      <c r="A2700" s="1">
        <v>41406</v>
      </c>
      <c r="B2700" t="s">
        <v>53</v>
      </c>
      <c r="C2700" t="s">
        <v>129</v>
      </c>
      <c r="D2700" t="s">
        <v>133</v>
      </c>
      <c r="E2700">
        <v>0.11</v>
      </c>
    </row>
    <row r="2701" spans="1:5" x14ac:dyDescent="0.25">
      <c r="A2701" s="1">
        <v>41406</v>
      </c>
      <c r="B2701" t="s">
        <v>53</v>
      </c>
      <c r="C2701" t="s">
        <v>129</v>
      </c>
      <c r="D2701" t="s">
        <v>133</v>
      </c>
      <c r="E2701">
        <v>0.06</v>
      </c>
    </row>
    <row r="2702" spans="1:5" x14ac:dyDescent="0.25">
      <c r="A2702" s="1">
        <v>41406</v>
      </c>
      <c r="B2702" t="s">
        <v>53</v>
      </c>
      <c r="C2702" t="s">
        <v>129</v>
      </c>
      <c r="D2702" t="s">
        <v>133</v>
      </c>
      <c r="E2702">
        <v>0</v>
      </c>
    </row>
    <row r="2703" spans="1:5" x14ac:dyDescent="0.25">
      <c r="A2703" s="1">
        <v>41406</v>
      </c>
      <c r="B2703" t="s">
        <v>53</v>
      </c>
      <c r="C2703" t="s">
        <v>129</v>
      </c>
      <c r="D2703" t="s">
        <v>133</v>
      </c>
      <c r="E2703">
        <v>0</v>
      </c>
    </row>
    <row r="2704" spans="1:5" x14ac:dyDescent="0.25">
      <c r="A2704" s="1">
        <v>41408</v>
      </c>
      <c r="B2704" t="s">
        <v>59</v>
      </c>
      <c r="C2704" t="s">
        <v>129</v>
      </c>
      <c r="D2704" t="s">
        <v>135</v>
      </c>
      <c r="E2704">
        <v>0.02</v>
      </c>
    </row>
    <row r="2705" spans="1:5" x14ac:dyDescent="0.25">
      <c r="A2705" s="1">
        <v>41408</v>
      </c>
      <c r="B2705" t="s">
        <v>59</v>
      </c>
      <c r="C2705" t="s">
        <v>129</v>
      </c>
      <c r="D2705" t="s">
        <v>130</v>
      </c>
      <c r="E2705">
        <v>0.02</v>
      </c>
    </row>
    <row r="2706" spans="1:5" x14ac:dyDescent="0.25">
      <c r="A2706" s="1">
        <v>41409</v>
      </c>
      <c r="B2706" t="s">
        <v>30</v>
      </c>
      <c r="C2706" t="s">
        <v>129</v>
      </c>
      <c r="D2706" t="s">
        <v>136</v>
      </c>
      <c r="E2706">
        <v>0.11</v>
      </c>
    </row>
    <row r="2707" spans="1:5" x14ac:dyDescent="0.25">
      <c r="A2707" s="1">
        <v>41409</v>
      </c>
      <c r="B2707" t="s">
        <v>30</v>
      </c>
      <c r="C2707" t="s">
        <v>129</v>
      </c>
      <c r="D2707" t="s">
        <v>136</v>
      </c>
      <c r="E2707">
        <v>0.12</v>
      </c>
    </row>
    <row r="2708" spans="1:5" x14ac:dyDescent="0.25">
      <c r="A2708" s="1">
        <v>41410</v>
      </c>
      <c r="B2708" t="s">
        <v>46</v>
      </c>
      <c r="C2708" t="s">
        <v>129</v>
      </c>
      <c r="D2708" t="s">
        <v>132</v>
      </c>
      <c r="E2708">
        <v>0.01</v>
      </c>
    </row>
    <row r="2709" spans="1:5" x14ac:dyDescent="0.25">
      <c r="A2709" s="1">
        <v>41410</v>
      </c>
      <c r="B2709" t="s">
        <v>46</v>
      </c>
      <c r="C2709" t="s">
        <v>129</v>
      </c>
      <c r="D2709" t="s">
        <v>132</v>
      </c>
      <c r="E2709">
        <v>0.01</v>
      </c>
    </row>
    <row r="2710" spans="1:5" x14ac:dyDescent="0.25">
      <c r="A2710" s="1">
        <v>41410</v>
      </c>
      <c r="B2710" t="s">
        <v>46</v>
      </c>
      <c r="C2710" t="s">
        <v>129</v>
      </c>
      <c r="D2710" t="s">
        <v>130</v>
      </c>
      <c r="E2710">
        <v>7.0000000000000007E-2</v>
      </c>
    </row>
    <row r="2711" spans="1:5" x14ac:dyDescent="0.25">
      <c r="A2711" s="1">
        <v>41411</v>
      </c>
      <c r="B2711" t="s">
        <v>49</v>
      </c>
      <c r="C2711" t="s">
        <v>129</v>
      </c>
      <c r="D2711" t="s">
        <v>133</v>
      </c>
      <c r="E2711">
        <v>0.14000000000000001</v>
      </c>
    </row>
    <row r="2712" spans="1:5" x14ac:dyDescent="0.25">
      <c r="A2712" s="1">
        <v>41411</v>
      </c>
      <c r="B2712" t="s">
        <v>49</v>
      </c>
      <c r="C2712" t="s">
        <v>129</v>
      </c>
      <c r="D2712" t="s">
        <v>130</v>
      </c>
      <c r="E2712">
        <v>0.04</v>
      </c>
    </row>
    <row r="2713" spans="1:5" x14ac:dyDescent="0.25">
      <c r="A2713" s="1">
        <v>41412</v>
      </c>
      <c r="B2713" t="s">
        <v>52</v>
      </c>
      <c r="C2713" t="s">
        <v>129</v>
      </c>
      <c r="D2713" t="s">
        <v>132</v>
      </c>
      <c r="E2713">
        <v>0.02</v>
      </c>
    </row>
    <row r="2714" spans="1:5" x14ac:dyDescent="0.25">
      <c r="A2714" s="1">
        <v>41412</v>
      </c>
      <c r="B2714" t="s">
        <v>52</v>
      </c>
      <c r="C2714" t="s">
        <v>129</v>
      </c>
      <c r="D2714" t="s">
        <v>133</v>
      </c>
      <c r="E2714">
        <v>0.21</v>
      </c>
    </row>
    <row r="2715" spans="1:5" x14ac:dyDescent="0.25">
      <c r="A2715" s="1">
        <v>41412</v>
      </c>
      <c r="B2715" t="s">
        <v>52</v>
      </c>
      <c r="C2715" t="s">
        <v>129</v>
      </c>
      <c r="D2715" t="s">
        <v>133</v>
      </c>
      <c r="E2715">
        <v>0.26</v>
      </c>
    </row>
    <row r="2716" spans="1:5" x14ac:dyDescent="0.25">
      <c r="A2716" s="1">
        <v>41412</v>
      </c>
      <c r="B2716" t="s">
        <v>52</v>
      </c>
      <c r="C2716" t="s">
        <v>129</v>
      </c>
      <c r="D2716" t="s">
        <v>133</v>
      </c>
      <c r="E2716">
        <v>0.26</v>
      </c>
    </row>
    <row r="2717" spans="1:5" x14ac:dyDescent="0.25">
      <c r="A2717" s="1">
        <v>41413</v>
      </c>
      <c r="B2717" t="s">
        <v>53</v>
      </c>
      <c r="C2717" t="s">
        <v>129</v>
      </c>
      <c r="D2717" t="s">
        <v>134</v>
      </c>
      <c r="E2717">
        <v>0</v>
      </c>
    </row>
    <row r="2718" spans="1:5" x14ac:dyDescent="0.25">
      <c r="A2718" s="1">
        <v>41413</v>
      </c>
      <c r="B2718" t="s">
        <v>53</v>
      </c>
      <c r="C2718" t="s">
        <v>129</v>
      </c>
      <c r="D2718" t="s">
        <v>134</v>
      </c>
      <c r="E2718">
        <v>0.02</v>
      </c>
    </row>
    <row r="2719" spans="1:5" x14ac:dyDescent="0.25">
      <c r="A2719" s="1">
        <v>41413</v>
      </c>
      <c r="B2719" t="s">
        <v>53</v>
      </c>
      <c r="C2719" t="s">
        <v>129</v>
      </c>
      <c r="D2719" t="s">
        <v>134</v>
      </c>
      <c r="E2719">
        <v>0.03</v>
      </c>
    </row>
    <row r="2720" spans="1:5" x14ac:dyDescent="0.25">
      <c r="A2720" s="1">
        <v>41413</v>
      </c>
      <c r="B2720" t="s">
        <v>53</v>
      </c>
      <c r="C2720" t="s">
        <v>129</v>
      </c>
      <c r="D2720" t="s">
        <v>133</v>
      </c>
      <c r="E2720">
        <v>0</v>
      </c>
    </row>
    <row r="2721" spans="1:5" x14ac:dyDescent="0.25">
      <c r="A2721" s="1">
        <v>41413</v>
      </c>
      <c r="B2721" t="s">
        <v>53</v>
      </c>
      <c r="C2721" t="s">
        <v>129</v>
      </c>
      <c r="D2721" t="s">
        <v>133</v>
      </c>
      <c r="E2721">
        <v>0</v>
      </c>
    </row>
    <row r="2722" spans="1:5" x14ac:dyDescent="0.25">
      <c r="A2722" s="1">
        <v>41413</v>
      </c>
      <c r="B2722" t="s">
        <v>53</v>
      </c>
      <c r="C2722" t="s">
        <v>129</v>
      </c>
      <c r="D2722" t="s">
        <v>133</v>
      </c>
      <c r="E2722">
        <v>0.06</v>
      </c>
    </row>
    <row r="2723" spans="1:5" x14ac:dyDescent="0.25">
      <c r="A2723" s="1">
        <v>41413</v>
      </c>
      <c r="B2723" t="s">
        <v>53</v>
      </c>
      <c r="C2723" t="s">
        <v>129</v>
      </c>
      <c r="D2723" t="s">
        <v>133</v>
      </c>
      <c r="E2723">
        <v>0.05</v>
      </c>
    </row>
    <row r="2724" spans="1:5" x14ac:dyDescent="0.25">
      <c r="A2724" s="1">
        <v>41413</v>
      </c>
      <c r="B2724" t="s">
        <v>53</v>
      </c>
      <c r="C2724" t="s">
        <v>129</v>
      </c>
      <c r="D2724" t="s">
        <v>133</v>
      </c>
      <c r="E2724">
        <v>0.05</v>
      </c>
    </row>
    <row r="2725" spans="1:5" x14ac:dyDescent="0.25">
      <c r="A2725" s="1">
        <v>41413</v>
      </c>
      <c r="B2725" t="s">
        <v>53</v>
      </c>
      <c r="C2725" t="s">
        <v>129</v>
      </c>
      <c r="D2725" t="s">
        <v>133</v>
      </c>
      <c r="E2725">
        <v>0.04</v>
      </c>
    </row>
    <row r="2726" spans="1:5" x14ac:dyDescent="0.25">
      <c r="A2726" s="1">
        <v>41414</v>
      </c>
      <c r="B2726" t="s">
        <v>58</v>
      </c>
      <c r="C2726" t="s">
        <v>129</v>
      </c>
      <c r="D2726" t="s">
        <v>136</v>
      </c>
      <c r="E2726">
        <v>7.0000000000000007E-2</v>
      </c>
    </row>
    <row r="2727" spans="1:5" x14ac:dyDescent="0.25">
      <c r="A2727" s="1">
        <v>41414</v>
      </c>
      <c r="B2727" t="s">
        <v>58</v>
      </c>
      <c r="C2727" t="s">
        <v>129</v>
      </c>
      <c r="D2727" t="s">
        <v>136</v>
      </c>
      <c r="E2727">
        <v>0.08</v>
      </c>
    </row>
    <row r="2728" spans="1:5" x14ac:dyDescent="0.25">
      <c r="A2728" s="1">
        <v>41414</v>
      </c>
      <c r="B2728" t="s">
        <v>58</v>
      </c>
      <c r="C2728" t="s">
        <v>129</v>
      </c>
      <c r="D2728" t="s">
        <v>136</v>
      </c>
      <c r="E2728">
        <v>7.0000000000000007E-2</v>
      </c>
    </row>
    <row r="2729" spans="1:5" x14ac:dyDescent="0.25">
      <c r="A2729" s="1">
        <v>41414</v>
      </c>
      <c r="B2729" t="s">
        <v>58</v>
      </c>
      <c r="C2729" t="s">
        <v>129</v>
      </c>
      <c r="D2729" t="s">
        <v>130</v>
      </c>
      <c r="E2729">
        <v>0.02</v>
      </c>
    </row>
    <row r="2730" spans="1:5" x14ac:dyDescent="0.25">
      <c r="A2730" s="1">
        <v>41415</v>
      </c>
      <c r="B2730" t="s">
        <v>59</v>
      </c>
      <c r="C2730" t="s">
        <v>129</v>
      </c>
      <c r="D2730" t="s">
        <v>136</v>
      </c>
      <c r="E2730">
        <v>0.01</v>
      </c>
    </row>
    <row r="2731" spans="1:5" x14ac:dyDescent="0.25">
      <c r="A2731" s="1">
        <v>41415</v>
      </c>
      <c r="B2731" t="s">
        <v>59</v>
      </c>
      <c r="C2731" t="s">
        <v>129</v>
      </c>
      <c r="D2731" t="s">
        <v>136</v>
      </c>
      <c r="E2731">
        <v>0.02</v>
      </c>
    </row>
    <row r="2732" spans="1:5" x14ac:dyDescent="0.25">
      <c r="A2732" s="1">
        <v>41416</v>
      </c>
      <c r="B2732" t="s">
        <v>30</v>
      </c>
      <c r="C2732" t="s">
        <v>129</v>
      </c>
      <c r="D2732" t="s">
        <v>132</v>
      </c>
      <c r="E2732">
        <v>0.04</v>
      </c>
    </row>
    <row r="2733" spans="1:5" x14ac:dyDescent="0.25">
      <c r="A2733" s="1">
        <v>41416</v>
      </c>
      <c r="B2733" t="s">
        <v>30</v>
      </c>
      <c r="C2733" t="s">
        <v>129</v>
      </c>
      <c r="D2733" t="s">
        <v>132</v>
      </c>
      <c r="E2733">
        <v>0.04</v>
      </c>
    </row>
    <row r="2734" spans="1:5" x14ac:dyDescent="0.25">
      <c r="A2734" s="1">
        <v>41416</v>
      </c>
      <c r="B2734" t="s">
        <v>30</v>
      </c>
      <c r="C2734" t="s">
        <v>129</v>
      </c>
      <c r="D2734" t="s">
        <v>136</v>
      </c>
      <c r="E2734">
        <v>0.08</v>
      </c>
    </row>
    <row r="2735" spans="1:5" x14ac:dyDescent="0.25">
      <c r="A2735" s="1">
        <v>41416</v>
      </c>
      <c r="B2735" t="s">
        <v>30</v>
      </c>
      <c r="C2735" t="s">
        <v>129</v>
      </c>
      <c r="D2735" t="s">
        <v>136</v>
      </c>
      <c r="E2735">
        <v>0.05</v>
      </c>
    </row>
    <row r="2736" spans="1:5" x14ac:dyDescent="0.25">
      <c r="A2736" s="1">
        <v>41416</v>
      </c>
      <c r="B2736" t="s">
        <v>30</v>
      </c>
      <c r="C2736" t="s">
        <v>129</v>
      </c>
      <c r="D2736" t="s">
        <v>131</v>
      </c>
      <c r="E2736">
        <v>0.01</v>
      </c>
    </row>
    <row r="2737" spans="1:5" x14ac:dyDescent="0.25">
      <c r="A2737" s="1">
        <v>41416</v>
      </c>
      <c r="B2737" t="s">
        <v>30</v>
      </c>
      <c r="C2737" t="s">
        <v>129</v>
      </c>
      <c r="D2737" t="s">
        <v>131</v>
      </c>
      <c r="E2737">
        <v>0</v>
      </c>
    </row>
    <row r="2738" spans="1:5" x14ac:dyDescent="0.25">
      <c r="A2738" s="1">
        <v>41417</v>
      </c>
      <c r="B2738" t="s">
        <v>46</v>
      </c>
      <c r="C2738" t="s">
        <v>129</v>
      </c>
      <c r="D2738" t="s">
        <v>135</v>
      </c>
      <c r="E2738">
        <v>0.02</v>
      </c>
    </row>
    <row r="2739" spans="1:5" x14ac:dyDescent="0.25">
      <c r="A2739" s="1">
        <v>41417</v>
      </c>
      <c r="B2739" t="s">
        <v>46</v>
      </c>
      <c r="C2739" t="s">
        <v>129</v>
      </c>
      <c r="D2739" t="s">
        <v>136</v>
      </c>
      <c r="E2739">
        <v>0.03</v>
      </c>
    </row>
    <row r="2740" spans="1:5" x14ac:dyDescent="0.25">
      <c r="A2740" s="1">
        <v>41417</v>
      </c>
      <c r="B2740" t="s">
        <v>46</v>
      </c>
      <c r="C2740" t="s">
        <v>129</v>
      </c>
      <c r="D2740" t="s">
        <v>136</v>
      </c>
      <c r="E2740">
        <v>7.0000000000000007E-2</v>
      </c>
    </row>
    <row r="2741" spans="1:5" x14ac:dyDescent="0.25">
      <c r="A2741" s="1">
        <v>41418</v>
      </c>
      <c r="B2741" t="s">
        <v>49</v>
      </c>
      <c r="C2741" t="s">
        <v>129</v>
      </c>
      <c r="D2741" t="s">
        <v>135</v>
      </c>
      <c r="E2741">
        <v>0.02</v>
      </c>
    </row>
    <row r="2742" spans="1:5" x14ac:dyDescent="0.25">
      <c r="A2742" s="1">
        <v>41418</v>
      </c>
      <c r="B2742" t="s">
        <v>49</v>
      </c>
      <c r="C2742" t="s">
        <v>129</v>
      </c>
      <c r="D2742" t="s">
        <v>133</v>
      </c>
      <c r="E2742">
        <v>0.1</v>
      </c>
    </row>
    <row r="2743" spans="1:5" x14ac:dyDescent="0.25">
      <c r="A2743" s="1">
        <v>41418</v>
      </c>
      <c r="B2743" t="s">
        <v>49</v>
      </c>
      <c r="C2743" t="s">
        <v>129</v>
      </c>
      <c r="D2743" t="s">
        <v>133</v>
      </c>
      <c r="E2743">
        <v>0.15</v>
      </c>
    </row>
    <row r="2744" spans="1:5" x14ac:dyDescent="0.25">
      <c r="A2744" s="1">
        <v>41418</v>
      </c>
      <c r="B2744" t="s">
        <v>49</v>
      </c>
      <c r="C2744" t="s">
        <v>129</v>
      </c>
      <c r="D2744" t="s">
        <v>133</v>
      </c>
      <c r="E2744">
        <v>0.22</v>
      </c>
    </row>
    <row r="2745" spans="1:5" x14ac:dyDescent="0.25">
      <c r="A2745" s="1">
        <v>41418</v>
      </c>
      <c r="B2745" t="s">
        <v>49</v>
      </c>
      <c r="C2745" t="s">
        <v>129</v>
      </c>
      <c r="D2745" t="s">
        <v>136</v>
      </c>
      <c r="E2745">
        <v>0.01</v>
      </c>
    </row>
    <row r="2746" spans="1:5" x14ac:dyDescent="0.25">
      <c r="A2746" s="1">
        <v>41418</v>
      </c>
      <c r="B2746" t="s">
        <v>49</v>
      </c>
      <c r="C2746" t="s">
        <v>129</v>
      </c>
      <c r="D2746" t="s">
        <v>136</v>
      </c>
      <c r="E2746">
        <v>0.04</v>
      </c>
    </row>
    <row r="2747" spans="1:5" x14ac:dyDescent="0.25">
      <c r="A2747" s="1">
        <v>41418</v>
      </c>
      <c r="B2747" t="s">
        <v>49</v>
      </c>
      <c r="C2747" t="s">
        <v>129</v>
      </c>
      <c r="D2747" t="s">
        <v>131</v>
      </c>
      <c r="E2747">
        <v>0.02</v>
      </c>
    </row>
    <row r="2748" spans="1:5" x14ac:dyDescent="0.25">
      <c r="A2748" s="1">
        <v>41419</v>
      </c>
      <c r="B2748" t="s">
        <v>52</v>
      </c>
      <c r="C2748" t="s">
        <v>129</v>
      </c>
      <c r="D2748" t="s">
        <v>132</v>
      </c>
      <c r="E2748">
        <v>0.06</v>
      </c>
    </row>
    <row r="2749" spans="1:5" x14ac:dyDescent="0.25">
      <c r="A2749" s="1">
        <v>41419</v>
      </c>
      <c r="B2749" t="s">
        <v>52</v>
      </c>
      <c r="C2749" t="s">
        <v>129</v>
      </c>
      <c r="D2749" t="s">
        <v>132</v>
      </c>
      <c r="E2749">
        <v>0.05</v>
      </c>
    </row>
    <row r="2750" spans="1:5" x14ac:dyDescent="0.25">
      <c r="A2750" s="1">
        <v>41419</v>
      </c>
      <c r="B2750" t="s">
        <v>52</v>
      </c>
      <c r="C2750" t="s">
        <v>129</v>
      </c>
      <c r="D2750" t="s">
        <v>133</v>
      </c>
      <c r="E2750">
        <v>0.14000000000000001</v>
      </c>
    </row>
    <row r="2751" spans="1:5" x14ac:dyDescent="0.25">
      <c r="A2751" s="1">
        <v>41419</v>
      </c>
      <c r="B2751" t="s">
        <v>52</v>
      </c>
      <c r="C2751" t="s">
        <v>129</v>
      </c>
      <c r="D2751" t="s">
        <v>133</v>
      </c>
      <c r="E2751">
        <v>0.24</v>
      </c>
    </row>
    <row r="2752" spans="1:5" x14ac:dyDescent="0.25">
      <c r="A2752" s="1">
        <v>41419</v>
      </c>
      <c r="B2752" t="s">
        <v>52</v>
      </c>
      <c r="C2752" t="s">
        <v>129</v>
      </c>
      <c r="D2752" t="s">
        <v>133</v>
      </c>
      <c r="E2752">
        <v>0.19</v>
      </c>
    </row>
    <row r="2753" spans="1:5" x14ac:dyDescent="0.25">
      <c r="A2753" s="1">
        <v>41419</v>
      </c>
      <c r="B2753" t="s">
        <v>52</v>
      </c>
      <c r="C2753" t="s">
        <v>129</v>
      </c>
      <c r="D2753" t="s">
        <v>136</v>
      </c>
      <c r="E2753">
        <v>0.15</v>
      </c>
    </row>
    <row r="2754" spans="1:5" x14ac:dyDescent="0.25">
      <c r="A2754" s="1">
        <v>41419</v>
      </c>
      <c r="B2754" t="s">
        <v>52</v>
      </c>
      <c r="C2754" t="s">
        <v>129</v>
      </c>
      <c r="D2754" t="s">
        <v>136</v>
      </c>
      <c r="E2754">
        <v>0.15</v>
      </c>
    </row>
    <row r="2755" spans="1:5" x14ac:dyDescent="0.25">
      <c r="A2755" s="1">
        <v>41419</v>
      </c>
      <c r="B2755" t="s">
        <v>52</v>
      </c>
      <c r="C2755" t="s">
        <v>129</v>
      </c>
      <c r="D2755" t="s">
        <v>130</v>
      </c>
      <c r="E2755">
        <v>0.04</v>
      </c>
    </row>
    <row r="2756" spans="1:5" x14ac:dyDescent="0.25">
      <c r="A2756" s="1">
        <v>41419</v>
      </c>
      <c r="B2756" t="s">
        <v>52</v>
      </c>
      <c r="C2756" t="s">
        <v>129</v>
      </c>
      <c r="D2756" t="s">
        <v>130</v>
      </c>
      <c r="E2756">
        <v>0.05</v>
      </c>
    </row>
    <row r="2757" spans="1:5" x14ac:dyDescent="0.25">
      <c r="A2757" s="1">
        <v>41420</v>
      </c>
      <c r="B2757" t="s">
        <v>53</v>
      </c>
      <c r="C2757" t="s">
        <v>129</v>
      </c>
      <c r="D2757" t="s">
        <v>134</v>
      </c>
      <c r="E2757">
        <v>0.02</v>
      </c>
    </row>
    <row r="2758" spans="1:5" x14ac:dyDescent="0.25">
      <c r="A2758" s="1">
        <v>41420</v>
      </c>
      <c r="B2758" t="s">
        <v>53</v>
      </c>
      <c r="C2758" t="s">
        <v>129</v>
      </c>
      <c r="D2758" t="s">
        <v>134</v>
      </c>
      <c r="E2758">
        <v>0.03</v>
      </c>
    </row>
    <row r="2759" spans="1:5" x14ac:dyDescent="0.25">
      <c r="A2759" s="1">
        <v>41420</v>
      </c>
      <c r="B2759" t="s">
        <v>53</v>
      </c>
      <c r="C2759" t="s">
        <v>129</v>
      </c>
      <c r="D2759" t="s">
        <v>134</v>
      </c>
      <c r="E2759">
        <v>0.05</v>
      </c>
    </row>
    <row r="2760" spans="1:5" x14ac:dyDescent="0.25">
      <c r="A2760" s="1">
        <v>41420</v>
      </c>
      <c r="B2760" t="s">
        <v>53</v>
      </c>
      <c r="C2760" t="s">
        <v>129</v>
      </c>
      <c r="D2760" t="s">
        <v>133</v>
      </c>
      <c r="E2760">
        <v>7.0000000000000007E-2</v>
      </c>
    </row>
    <row r="2761" spans="1:5" x14ac:dyDescent="0.25">
      <c r="A2761" s="1">
        <v>41420</v>
      </c>
      <c r="B2761" t="s">
        <v>53</v>
      </c>
      <c r="C2761" t="s">
        <v>129</v>
      </c>
      <c r="D2761" t="s">
        <v>133</v>
      </c>
      <c r="E2761">
        <v>0.05</v>
      </c>
    </row>
    <row r="2762" spans="1:5" x14ac:dyDescent="0.25">
      <c r="A2762" s="1">
        <v>41420</v>
      </c>
      <c r="B2762" t="s">
        <v>53</v>
      </c>
      <c r="C2762" t="s">
        <v>129</v>
      </c>
      <c r="D2762" t="s">
        <v>133</v>
      </c>
      <c r="E2762">
        <v>7.0000000000000007E-2</v>
      </c>
    </row>
    <row r="2763" spans="1:5" x14ac:dyDescent="0.25">
      <c r="A2763" s="1">
        <v>41420</v>
      </c>
      <c r="B2763" t="s">
        <v>53</v>
      </c>
      <c r="C2763" t="s">
        <v>129</v>
      </c>
      <c r="D2763" t="s">
        <v>133</v>
      </c>
      <c r="E2763">
        <v>0.03</v>
      </c>
    </row>
    <row r="2764" spans="1:5" x14ac:dyDescent="0.25">
      <c r="A2764" s="1">
        <v>41421</v>
      </c>
      <c r="B2764" t="s">
        <v>58</v>
      </c>
      <c r="C2764" t="s">
        <v>129</v>
      </c>
      <c r="D2764" t="s">
        <v>132</v>
      </c>
      <c r="E2764">
        <v>0.04</v>
      </c>
    </row>
    <row r="2765" spans="1:5" x14ac:dyDescent="0.25">
      <c r="A2765" s="1">
        <v>41421</v>
      </c>
      <c r="B2765" t="s">
        <v>58</v>
      </c>
      <c r="C2765" t="s">
        <v>129</v>
      </c>
      <c r="D2765" t="s">
        <v>132</v>
      </c>
      <c r="E2765">
        <v>0.02</v>
      </c>
    </row>
    <row r="2766" spans="1:5" x14ac:dyDescent="0.25">
      <c r="A2766" s="1">
        <v>41421</v>
      </c>
      <c r="B2766" t="s">
        <v>58</v>
      </c>
      <c r="C2766" t="s">
        <v>129</v>
      </c>
      <c r="D2766" t="s">
        <v>137</v>
      </c>
      <c r="E2766">
        <v>0.05</v>
      </c>
    </row>
    <row r="2767" spans="1:5" x14ac:dyDescent="0.25">
      <c r="A2767" s="1">
        <v>41421</v>
      </c>
      <c r="B2767" t="s">
        <v>58</v>
      </c>
      <c r="C2767" t="s">
        <v>129</v>
      </c>
      <c r="D2767" t="s">
        <v>137</v>
      </c>
      <c r="E2767">
        <v>0.05</v>
      </c>
    </row>
    <row r="2768" spans="1:5" x14ac:dyDescent="0.25">
      <c r="A2768" s="1">
        <v>41422</v>
      </c>
      <c r="B2768" t="s">
        <v>59</v>
      </c>
      <c r="C2768" t="s">
        <v>129</v>
      </c>
      <c r="D2768" t="s">
        <v>135</v>
      </c>
      <c r="E2768">
        <v>0.06</v>
      </c>
    </row>
    <row r="2769" spans="1:5" x14ac:dyDescent="0.25">
      <c r="A2769" s="1">
        <v>41422</v>
      </c>
      <c r="B2769" t="s">
        <v>59</v>
      </c>
      <c r="C2769" t="s">
        <v>129</v>
      </c>
      <c r="D2769" t="s">
        <v>136</v>
      </c>
      <c r="E2769">
        <v>0.04</v>
      </c>
    </row>
    <row r="2770" spans="1:5" x14ac:dyDescent="0.25">
      <c r="A2770" s="1">
        <v>41422</v>
      </c>
      <c r="B2770" t="s">
        <v>59</v>
      </c>
      <c r="C2770" t="s">
        <v>129</v>
      </c>
      <c r="D2770" t="s">
        <v>136</v>
      </c>
      <c r="E2770">
        <v>0.03</v>
      </c>
    </row>
    <row r="2771" spans="1:5" x14ac:dyDescent="0.25">
      <c r="A2771" s="1">
        <v>41422</v>
      </c>
      <c r="B2771" t="s">
        <v>59</v>
      </c>
      <c r="C2771" t="s">
        <v>129</v>
      </c>
      <c r="D2771" t="s">
        <v>138</v>
      </c>
      <c r="E2771">
        <v>0.02</v>
      </c>
    </row>
    <row r="2772" spans="1:5" x14ac:dyDescent="0.25">
      <c r="A2772" s="1">
        <v>41423</v>
      </c>
      <c r="B2772" t="s">
        <v>30</v>
      </c>
      <c r="C2772" t="s">
        <v>129</v>
      </c>
      <c r="D2772" t="s">
        <v>132</v>
      </c>
      <c r="E2772">
        <v>0.03</v>
      </c>
    </row>
    <row r="2773" spans="1:5" x14ac:dyDescent="0.25">
      <c r="A2773" s="1">
        <v>41423</v>
      </c>
      <c r="B2773" t="s">
        <v>30</v>
      </c>
      <c r="C2773" t="s">
        <v>129</v>
      </c>
      <c r="D2773" t="s">
        <v>135</v>
      </c>
      <c r="E2773">
        <v>0.05</v>
      </c>
    </row>
    <row r="2774" spans="1:5" x14ac:dyDescent="0.25">
      <c r="A2774" s="1">
        <v>41423</v>
      </c>
      <c r="B2774" t="s">
        <v>30</v>
      </c>
      <c r="C2774" t="s">
        <v>129</v>
      </c>
      <c r="D2774" t="s">
        <v>136</v>
      </c>
      <c r="E2774">
        <v>0.06</v>
      </c>
    </row>
    <row r="2775" spans="1:5" x14ac:dyDescent="0.25">
      <c r="A2775" s="1">
        <v>41423</v>
      </c>
      <c r="B2775" t="s">
        <v>30</v>
      </c>
      <c r="C2775" t="s">
        <v>129</v>
      </c>
      <c r="D2775" t="s">
        <v>130</v>
      </c>
      <c r="E2775">
        <v>0.05</v>
      </c>
    </row>
    <row r="2776" spans="1:5" x14ac:dyDescent="0.25">
      <c r="A2776" s="1">
        <v>41423</v>
      </c>
      <c r="B2776" t="s">
        <v>30</v>
      </c>
      <c r="C2776" t="s">
        <v>129</v>
      </c>
      <c r="D2776" t="s">
        <v>130</v>
      </c>
      <c r="E2776">
        <v>0.03</v>
      </c>
    </row>
    <row r="2777" spans="1:5" x14ac:dyDescent="0.25">
      <c r="A2777" s="1">
        <v>41424</v>
      </c>
      <c r="B2777" t="s">
        <v>46</v>
      </c>
      <c r="C2777" t="s">
        <v>129</v>
      </c>
      <c r="D2777" t="s">
        <v>132</v>
      </c>
      <c r="E2777">
        <v>0.06</v>
      </c>
    </row>
    <row r="2778" spans="1:5" x14ac:dyDescent="0.25">
      <c r="A2778" s="1">
        <v>41424</v>
      </c>
      <c r="B2778" t="s">
        <v>46</v>
      </c>
      <c r="C2778" t="s">
        <v>129</v>
      </c>
      <c r="D2778" t="s">
        <v>135</v>
      </c>
      <c r="E2778">
        <v>0.02</v>
      </c>
    </row>
    <row r="2779" spans="1:5" x14ac:dyDescent="0.25">
      <c r="A2779" s="1">
        <v>41424</v>
      </c>
      <c r="B2779" t="s">
        <v>46</v>
      </c>
      <c r="C2779" t="s">
        <v>129</v>
      </c>
      <c r="D2779" t="s">
        <v>136</v>
      </c>
      <c r="E2779">
        <v>0.19</v>
      </c>
    </row>
    <row r="2780" spans="1:5" x14ac:dyDescent="0.25">
      <c r="A2780" s="1">
        <v>41424</v>
      </c>
      <c r="B2780" t="s">
        <v>46</v>
      </c>
      <c r="C2780" t="s">
        <v>129</v>
      </c>
      <c r="D2780" t="s">
        <v>130</v>
      </c>
      <c r="E2780">
        <v>0.11</v>
      </c>
    </row>
    <row r="2781" spans="1:5" x14ac:dyDescent="0.25">
      <c r="A2781" s="1">
        <v>41424</v>
      </c>
      <c r="B2781" t="s">
        <v>46</v>
      </c>
      <c r="C2781" t="s">
        <v>129</v>
      </c>
      <c r="D2781" t="s">
        <v>130</v>
      </c>
      <c r="E2781">
        <v>0.09</v>
      </c>
    </row>
    <row r="2782" spans="1:5" x14ac:dyDescent="0.25">
      <c r="A2782" s="1">
        <v>41425</v>
      </c>
      <c r="B2782" t="s">
        <v>49</v>
      </c>
      <c r="C2782" t="s">
        <v>129</v>
      </c>
      <c r="D2782" t="s">
        <v>132</v>
      </c>
      <c r="E2782">
        <v>0.02</v>
      </c>
    </row>
    <row r="2783" spans="1:5" x14ac:dyDescent="0.25">
      <c r="A2783" s="1">
        <v>41425</v>
      </c>
      <c r="B2783" t="s">
        <v>49</v>
      </c>
      <c r="C2783" t="s">
        <v>129</v>
      </c>
      <c r="D2783" t="s">
        <v>135</v>
      </c>
      <c r="E2783">
        <v>0</v>
      </c>
    </row>
    <row r="2784" spans="1:5" x14ac:dyDescent="0.25">
      <c r="A2784" s="1">
        <v>41425</v>
      </c>
      <c r="B2784" t="s">
        <v>49</v>
      </c>
      <c r="C2784" t="s">
        <v>129</v>
      </c>
      <c r="D2784" t="s">
        <v>133</v>
      </c>
      <c r="E2784">
        <v>0.12</v>
      </c>
    </row>
    <row r="2785" spans="1:5" x14ac:dyDescent="0.25">
      <c r="A2785" s="1">
        <v>41425</v>
      </c>
      <c r="B2785" t="s">
        <v>49</v>
      </c>
      <c r="C2785" t="s">
        <v>129</v>
      </c>
      <c r="D2785" t="s">
        <v>133</v>
      </c>
      <c r="E2785">
        <v>0.18</v>
      </c>
    </row>
    <row r="2786" spans="1:5" x14ac:dyDescent="0.25">
      <c r="A2786" s="1">
        <v>41425</v>
      </c>
      <c r="B2786" t="s">
        <v>49</v>
      </c>
      <c r="C2786" t="s">
        <v>129</v>
      </c>
      <c r="D2786" t="s">
        <v>136</v>
      </c>
      <c r="E2786">
        <v>0.04</v>
      </c>
    </row>
    <row r="2787" spans="1:5" x14ac:dyDescent="0.25">
      <c r="A2787" s="1">
        <v>41425</v>
      </c>
      <c r="B2787" t="s">
        <v>49</v>
      </c>
      <c r="C2787" t="s">
        <v>129</v>
      </c>
      <c r="D2787" t="s">
        <v>130</v>
      </c>
      <c r="E2787">
        <v>0.04</v>
      </c>
    </row>
    <row r="2788" spans="1:5" x14ac:dyDescent="0.25">
      <c r="A2788" s="1">
        <v>41425</v>
      </c>
      <c r="B2788" t="s">
        <v>49</v>
      </c>
      <c r="C2788" t="s">
        <v>129</v>
      </c>
      <c r="D2788" t="s">
        <v>130</v>
      </c>
      <c r="E2788">
        <v>0.05</v>
      </c>
    </row>
    <row r="2789" spans="1:5" x14ac:dyDescent="0.25">
      <c r="A2789" s="1">
        <v>41426</v>
      </c>
      <c r="B2789" t="s">
        <v>52</v>
      </c>
      <c r="C2789" t="s">
        <v>129</v>
      </c>
      <c r="D2789" t="s">
        <v>132</v>
      </c>
      <c r="E2789">
        <v>0.02</v>
      </c>
    </row>
    <row r="2790" spans="1:5" x14ac:dyDescent="0.25">
      <c r="A2790" s="1">
        <v>41426</v>
      </c>
      <c r="B2790" t="s">
        <v>52</v>
      </c>
      <c r="C2790" t="s">
        <v>129</v>
      </c>
      <c r="D2790" t="s">
        <v>132</v>
      </c>
      <c r="E2790">
        <v>0.03</v>
      </c>
    </row>
    <row r="2791" spans="1:5" x14ac:dyDescent="0.25">
      <c r="A2791" s="1">
        <v>41426</v>
      </c>
      <c r="B2791" t="s">
        <v>52</v>
      </c>
      <c r="C2791" t="s">
        <v>129</v>
      </c>
      <c r="D2791" t="s">
        <v>132</v>
      </c>
      <c r="E2791">
        <v>0.03</v>
      </c>
    </row>
    <row r="2792" spans="1:5" x14ac:dyDescent="0.25">
      <c r="A2792" s="1">
        <v>41426</v>
      </c>
      <c r="B2792" t="s">
        <v>52</v>
      </c>
      <c r="C2792" t="s">
        <v>129</v>
      </c>
      <c r="D2792" t="s">
        <v>135</v>
      </c>
      <c r="E2792">
        <v>0.02</v>
      </c>
    </row>
    <row r="2793" spans="1:5" x14ac:dyDescent="0.25">
      <c r="A2793" s="1">
        <v>41426</v>
      </c>
      <c r="B2793" t="s">
        <v>52</v>
      </c>
      <c r="C2793" t="s">
        <v>129</v>
      </c>
      <c r="D2793" t="s">
        <v>135</v>
      </c>
      <c r="E2793">
        <v>0.02</v>
      </c>
    </row>
    <row r="2794" spans="1:5" x14ac:dyDescent="0.25">
      <c r="A2794" s="1">
        <v>41426</v>
      </c>
      <c r="B2794" t="s">
        <v>52</v>
      </c>
      <c r="C2794" t="s">
        <v>129</v>
      </c>
      <c r="D2794" t="s">
        <v>135</v>
      </c>
      <c r="E2794">
        <v>0.01</v>
      </c>
    </row>
    <row r="2795" spans="1:5" x14ac:dyDescent="0.25">
      <c r="A2795" s="1">
        <v>41426</v>
      </c>
      <c r="B2795" t="s">
        <v>52</v>
      </c>
      <c r="C2795" t="s">
        <v>129</v>
      </c>
      <c r="D2795" t="s">
        <v>133</v>
      </c>
      <c r="E2795">
        <v>0.06</v>
      </c>
    </row>
    <row r="2796" spans="1:5" x14ac:dyDescent="0.25">
      <c r="A2796" s="1">
        <v>41426</v>
      </c>
      <c r="B2796" t="s">
        <v>52</v>
      </c>
      <c r="C2796" t="s">
        <v>129</v>
      </c>
      <c r="D2796" t="s">
        <v>133</v>
      </c>
      <c r="E2796">
        <v>7.0000000000000007E-2</v>
      </c>
    </row>
    <row r="2797" spans="1:5" x14ac:dyDescent="0.25">
      <c r="A2797" s="1">
        <v>41426</v>
      </c>
      <c r="B2797" t="s">
        <v>52</v>
      </c>
      <c r="C2797" t="s">
        <v>129</v>
      </c>
      <c r="D2797" t="s">
        <v>136</v>
      </c>
      <c r="E2797">
        <v>7.0000000000000007E-2</v>
      </c>
    </row>
    <row r="2798" spans="1:5" x14ac:dyDescent="0.25">
      <c r="A2798" s="1">
        <v>41426</v>
      </c>
      <c r="B2798" t="s">
        <v>52</v>
      </c>
      <c r="C2798" t="s">
        <v>129</v>
      </c>
      <c r="D2798" t="s">
        <v>136</v>
      </c>
      <c r="E2798">
        <v>0.09</v>
      </c>
    </row>
    <row r="2799" spans="1:5" x14ac:dyDescent="0.25">
      <c r="A2799" s="1">
        <v>41426</v>
      </c>
      <c r="B2799" t="s">
        <v>52</v>
      </c>
      <c r="C2799" t="s">
        <v>129</v>
      </c>
      <c r="D2799" t="s">
        <v>136</v>
      </c>
      <c r="E2799">
        <v>0.04</v>
      </c>
    </row>
    <row r="2800" spans="1:5" x14ac:dyDescent="0.25">
      <c r="A2800" s="1">
        <v>41426</v>
      </c>
      <c r="B2800" t="s">
        <v>52</v>
      </c>
      <c r="C2800" t="s">
        <v>129</v>
      </c>
      <c r="D2800" t="s">
        <v>136</v>
      </c>
      <c r="E2800">
        <v>0.04</v>
      </c>
    </row>
    <row r="2801" spans="1:5" x14ac:dyDescent="0.25">
      <c r="A2801" s="1">
        <v>41426</v>
      </c>
      <c r="B2801" t="s">
        <v>52</v>
      </c>
      <c r="C2801" t="s">
        <v>129</v>
      </c>
      <c r="D2801" t="s">
        <v>130</v>
      </c>
      <c r="E2801">
        <v>0.05</v>
      </c>
    </row>
    <row r="2802" spans="1:5" x14ac:dyDescent="0.25">
      <c r="A2802" s="1">
        <v>41426</v>
      </c>
      <c r="B2802" t="s">
        <v>52</v>
      </c>
      <c r="C2802" t="s">
        <v>129</v>
      </c>
      <c r="D2802" t="s">
        <v>130</v>
      </c>
      <c r="E2802">
        <v>0.03</v>
      </c>
    </row>
    <row r="2803" spans="1:5" x14ac:dyDescent="0.25">
      <c r="A2803" s="1">
        <v>41426</v>
      </c>
      <c r="B2803" t="s">
        <v>52</v>
      </c>
      <c r="C2803" t="s">
        <v>129</v>
      </c>
      <c r="D2803" t="s">
        <v>130</v>
      </c>
      <c r="E2803">
        <v>0.04</v>
      </c>
    </row>
    <row r="2804" spans="1:5" x14ac:dyDescent="0.25">
      <c r="A2804" s="1">
        <v>41426</v>
      </c>
      <c r="B2804" t="s">
        <v>52</v>
      </c>
      <c r="C2804" t="s">
        <v>129</v>
      </c>
      <c r="D2804" t="s">
        <v>138</v>
      </c>
      <c r="E2804">
        <v>0.03</v>
      </c>
    </row>
    <row r="2805" spans="1:5" x14ac:dyDescent="0.25">
      <c r="A2805" s="1">
        <v>41426</v>
      </c>
      <c r="B2805" t="s">
        <v>52</v>
      </c>
      <c r="C2805" t="s">
        <v>129</v>
      </c>
      <c r="D2805" t="s">
        <v>138</v>
      </c>
      <c r="E2805">
        <v>0.04</v>
      </c>
    </row>
    <row r="2806" spans="1:5" x14ac:dyDescent="0.25">
      <c r="A2806" s="1">
        <v>41426</v>
      </c>
      <c r="B2806" t="s">
        <v>52</v>
      </c>
      <c r="C2806" t="s">
        <v>129</v>
      </c>
      <c r="D2806" t="s">
        <v>138</v>
      </c>
      <c r="E2806">
        <v>0.03</v>
      </c>
    </row>
    <row r="2807" spans="1:5" x14ac:dyDescent="0.25">
      <c r="A2807" s="1">
        <v>41427</v>
      </c>
      <c r="B2807" t="s">
        <v>53</v>
      </c>
      <c r="C2807" t="s">
        <v>129</v>
      </c>
      <c r="D2807" t="s">
        <v>134</v>
      </c>
      <c r="E2807">
        <v>0</v>
      </c>
    </row>
    <row r="2808" spans="1:5" x14ac:dyDescent="0.25">
      <c r="A2808" s="1">
        <v>41427</v>
      </c>
      <c r="B2808" t="s">
        <v>53</v>
      </c>
      <c r="C2808" t="s">
        <v>129</v>
      </c>
      <c r="D2808" t="s">
        <v>134</v>
      </c>
      <c r="E2808">
        <v>0.06</v>
      </c>
    </row>
    <row r="2809" spans="1:5" x14ac:dyDescent="0.25">
      <c r="A2809" s="1">
        <v>41427</v>
      </c>
      <c r="B2809" t="s">
        <v>53</v>
      </c>
      <c r="C2809" t="s">
        <v>129</v>
      </c>
      <c r="D2809" t="s">
        <v>134</v>
      </c>
      <c r="E2809">
        <v>0.04</v>
      </c>
    </row>
    <row r="2810" spans="1:5" x14ac:dyDescent="0.25">
      <c r="A2810" s="1">
        <v>41427</v>
      </c>
      <c r="B2810" t="s">
        <v>53</v>
      </c>
      <c r="C2810" t="s">
        <v>129</v>
      </c>
      <c r="D2810" t="s">
        <v>134</v>
      </c>
      <c r="E2810">
        <v>0.03</v>
      </c>
    </row>
    <row r="2811" spans="1:5" x14ac:dyDescent="0.25">
      <c r="A2811" s="1">
        <v>41427</v>
      </c>
      <c r="B2811" t="s">
        <v>53</v>
      </c>
      <c r="C2811" t="s">
        <v>129</v>
      </c>
      <c r="D2811" t="s">
        <v>133</v>
      </c>
      <c r="E2811">
        <v>0.09</v>
      </c>
    </row>
    <row r="2812" spans="1:5" x14ac:dyDescent="0.25">
      <c r="A2812" s="1">
        <v>41427</v>
      </c>
      <c r="B2812" t="s">
        <v>53</v>
      </c>
      <c r="C2812" t="s">
        <v>129</v>
      </c>
      <c r="D2812" t="s">
        <v>133</v>
      </c>
      <c r="E2812">
        <v>0.16</v>
      </c>
    </row>
    <row r="2813" spans="1:5" x14ac:dyDescent="0.25">
      <c r="A2813" s="1">
        <v>41427</v>
      </c>
      <c r="B2813" t="s">
        <v>53</v>
      </c>
      <c r="C2813" t="s">
        <v>129</v>
      </c>
      <c r="D2813" t="s">
        <v>133</v>
      </c>
      <c r="E2813">
        <v>0.16</v>
      </c>
    </row>
    <row r="2814" spans="1:5" x14ac:dyDescent="0.25">
      <c r="A2814" s="1">
        <v>41427</v>
      </c>
      <c r="B2814" t="s">
        <v>53</v>
      </c>
      <c r="C2814" t="s">
        <v>129</v>
      </c>
      <c r="D2814" t="s">
        <v>133</v>
      </c>
      <c r="E2814">
        <v>0.09</v>
      </c>
    </row>
    <row r="2815" spans="1:5" x14ac:dyDescent="0.25">
      <c r="A2815" s="1">
        <v>41427</v>
      </c>
      <c r="B2815" t="s">
        <v>53</v>
      </c>
      <c r="C2815" t="s">
        <v>129</v>
      </c>
      <c r="D2815" t="s">
        <v>133</v>
      </c>
      <c r="E2815">
        <v>7.0000000000000007E-2</v>
      </c>
    </row>
    <row r="2816" spans="1:5" x14ac:dyDescent="0.25">
      <c r="A2816" s="1">
        <v>41427</v>
      </c>
      <c r="B2816" t="s">
        <v>53</v>
      </c>
      <c r="C2816" t="s">
        <v>129</v>
      </c>
      <c r="D2816" t="s">
        <v>133</v>
      </c>
      <c r="E2816">
        <v>7.0000000000000007E-2</v>
      </c>
    </row>
    <row r="2817" spans="1:5" x14ac:dyDescent="0.25">
      <c r="A2817" s="1">
        <v>41427</v>
      </c>
      <c r="B2817" t="s">
        <v>53</v>
      </c>
      <c r="C2817" t="s">
        <v>129</v>
      </c>
      <c r="D2817" t="s">
        <v>133</v>
      </c>
      <c r="E2817">
        <v>0.05</v>
      </c>
    </row>
    <row r="2818" spans="1:5" x14ac:dyDescent="0.25">
      <c r="A2818" s="1">
        <v>41428</v>
      </c>
      <c r="B2818" t="s">
        <v>58</v>
      </c>
      <c r="C2818" t="s">
        <v>129</v>
      </c>
      <c r="D2818" t="s">
        <v>132</v>
      </c>
      <c r="E2818">
        <v>0.06</v>
      </c>
    </row>
    <row r="2819" spans="1:5" x14ac:dyDescent="0.25">
      <c r="A2819" s="1">
        <v>41428</v>
      </c>
      <c r="B2819" t="s">
        <v>58</v>
      </c>
      <c r="C2819" t="s">
        <v>129</v>
      </c>
      <c r="D2819" t="s">
        <v>132</v>
      </c>
      <c r="E2819">
        <v>0.05</v>
      </c>
    </row>
    <row r="2820" spans="1:5" x14ac:dyDescent="0.25">
      <c r="A2820" s="1">
        <v>41428</v>
      </c>
      <c r="B2820" t="s">
        <v>58</v>
      </c>
      <c r="C2820" t="s">
        <v>129</v>
      </c>
      <c r="D2820" t="s">
        <v>132</v>
      </c>
      <c r="E2820">
        <v>0.06</v>
      </c>
    </row>
    <row r="2821" spans="1:5" x14ac:dyDescent="0.25">
      <c r="A2821" s="1">
        <v>41428</v>
      </c>
      <c r="B2821" t="s">
        <v>58</v>
      </c>
      <c r="C2821" t="s">
        <v>129</v>
      </c>
      <c r="D2821" t="s">
        <v>132</v>
      </c>
      <c r="E2821">
        <v>0.05</v>
      </c>
    </row>
    <row r="2822" spans="1:5" x14ac:dyDescent="0.25">
      <c r="A2822" s="1">
        <v>41428</v>
      </c>
      <c r="B2822" t="s">
        <v>58</v>
      </c>
      <c r="C2822" t="s">
        <v>129</v>
      </c>
      <c r="D2822" t="s">
        <v>132</v>
      </c>
      <c r="E2822">
        <v>0.05</v>
      </c>
    </row>
    <row r="2823" spans="1:5" x14ac:dyDescent="0.25">
      <c r="A2823" s="1">
        <v>41428</v>
      </c>
      <c r="B2823" t="s">
        <v>58</v>
      </c>
      <c r="C2823" t="s">
        <v>129</v>
      </c>
      <c r="D2823" t="s">
        <v>135</v>
      </c>
      <c r="E2823">
        <v>0.06</v>
      </c>
    </row>
    <row r="2824" spans="1:5" x14ac:dyDescent="0.25">
      <c r="A2824" s="1">
        <v>41428</v>
      </c>
      <c r="B2824" t="s">
        <v>58</v>
      </c>
      <c r="C2824" t="s">
        <v>129</v>
      </c>
      <c r="D2824" t="s">
        <v>135</v>
      </c>
      <c r="E2824">
        <v>7.0000000000000007E-2</v>
      </c>
    </row>
    <row r="2825" spans="1:5" x14ac:dyDescent="0.25">
      <c r="A2825" s="1">
        <v>41428</v>
      </c>
      <c r="B2825" t="s">
        <v>58</v>
      </c>
      <c r="C2825" t="s">
        <v>129</v>
      </c>
      <c r="D2825" t="s">
        <v>135</v>
      </c>
      <c r="E2825">
        <v>0.06</v>
      </c>
    </row>
    <row r="2826" spans="1:5" x14ac:dyDescent="0.25">
      <c r="A2826" s="1">
        <v>41428</v>
      </c>
      <c r="B2826" t="s">
        <v>58</v>
      </c>
      <c r="C2826" t="s">
        <v>129</v>
      </c>
      <c r="D2826" t="s">
        <v>136</v>
      </c>
      <c r="E2826">
        <v>0.13</v>
      </c>
    </row>
    <row r="2827" spans="1:5" x14ac:dyDescent="0.25">
      <c r="A2827" s="1">
        <v>41428</v>
      </c>
      <c r="B2827" t="s">
        <v>58</v>
      </c>
      <c r="C2827" t="s">
        <v>129</v>
      </c>
      <c r="D2827" t="s">
        <v>136</v>
      </c>
      <c r="E2827">
        <v>0.09</v>
      </c>
    </row>
    <row r="2828" spans="1:5" x14ac:dyDescent="0.25">
      <c r="A2828" s="1">
        <v>41428</v>
      </c>
      <c r="B2828" t="s">
        <v>58</v>
      </c>
      <c r="C2828" t="s">
        <v>129</v>
      </c>
      <c r="D2828" t="s">
        <v>136</v>
      </c>
      <c r="E2828">
        <v>0.14000000000000001</v>
      </c>
    </row>
    <row r="2829" spans="1:5" x14ac:dyDescent="0.25">
      <c r="A2829" s="1">
        <v>41428</v>
      </c>
      <c r="B2829" t="s">
        <v>58</v>
      </c>
      <c r="C2829" t="s">
        <v>129</v>
      </c>
      <c r="D2829" t="s">
        <v>136</v>
      </c>
      <c r="E2829">
        <v>0.08</v>
      </c>
    </row>
    <row r="2830" spans="1:5" x14ac:dyDescent="0.25">
      <c r="A2830" s="1">
        <v>41428</v>
      </c>
      <c r="B2830" t="s">
        <v>58</v>
      </c>
      <c r="C2830" t="s">
        <v>129</v>
      </c>
      <c r="D2830" t="s">
        <v>130</v>
      </c>
      <c r="E2830">
        <v>0.08</v>
      </c>
    </row>
    <row r="2831" spans="1:5" x14ac:dyDescent="0.25">
      <c r="A2831" s="1">
        <v>41428</v>
      </c>
      <c r="B2831" t="s">
        <v>58</v>
      </c>
      <c r="C2831" t="s">
        <v>129</v>
      </c>
      <c r="D2831" t="s">
        <v>130</v>
      </c>
      <c r="E2831">
        <v>0.08</v>
      </c>
    </row>
    <row r="2832" spans="1:5" x14ac:dyDescent="0.25">
      <c r="A2832" s="1">
        <v>41428</v>
      </c>
      <c r="B2832" t="s">
        <v>58</v>
      </c>
      <c r="C2832" t="s">
        <v>129</v>
      </c>
      <c r="D2832" t="s">
        <v>130</v>
      </c>
      <c r="E2832">
        <v>0.08</v>
      </c>
    </row>
    <row r="2833" spans="1:5" x14ac:dyDescent="0.25">
      <c r="A2833" s="1">
        <v>41428</v>
      </c>
      <c r="B2833" t="s">
        <v>58</v>
      </c>
      <c r="C2833" t="s">
        <v>129</v>
      </c>
      <c r="D2833" t="s">
        <v>138</v>
      </c>
      <c r="E2833">
        <v>0.01</v>
      </c>
    </row>
    <row r="2834" spans="1:5" x14ac:dyDescent="0.25">
      <c r="A2834" s="1">
        <v>41428</v>
      </c>
      <c r="B2834" t="s">
        <v>58</v>
      </c>
      <c r="C2834" t="s">
        <v>129</v>
      </c>
      <c r="D2834" t="s">
        <v>138</v>
      </c>
      <c r="E2834">
        <v>0.01</v>
      </c>
    </row>
    <row r="2835" spans="1:5" x14ac:dyDescent="0.25">
      <c r="A2835" s="1">
        <v>41428</v>
      </c>
      <c r="B2835" t="s">
        <v>58</v>
      </c>
      <c r="C2835" t="s">
        <v>129</v>
      </c>
      <c r="D2835" t="s">
        <v>138</v>
      </c>
      <c r="E2835">
        <v>0.01</v>
      </c>
    </row>
    <row r="2836" spans="1:5" x14ac:dyDescent="0.25">
      <c r="A2836" s="1">
        <v>41429</v>
      </c>
      <c r="B2836" t="s">
        <v>59</v>
      </c>
      <c r="C2836" t="s">
        <v>129</v>
      </c>
      <c r="D2836" t="s">
        <v>132</v>
      </c>
      <c r="E2836">
        <v>0.06</v>
      </c>
    </row>
    <row r="2837" spans="1:5" x14ac:dyDescent="0.25">
      <c r="A2837" s="1">
        <v>41429</v>
      </c>
      <c r="B2837" t="s">
        <v>59</v>
      </c>
      <c r="C2837" t="s">
        <v>129</v>
      </c>
      <c r="D2837" t="s">
        <v>132</v>
      </c>
      <c r="E2837">
        <v>0.06</v>
      </c>
    </row>
    <row r="2838" spans="1:5" x14ac:dyDescent="0.25">
      <c r="A2838" s="1">
        <v>41429</v>
      </c>
      <c r="B2838" t="s">
        <v>59</v>
      </c>
      <c r="C2838" t="s">
        <v>129</v>
      </c>
      <c r="D2838" t="s">
        <v>132</v>
      </c>
      <c r="E2838">
        <v>0.04</v>
      </c>
    </row>
    <row r="2839" spans="1:5" x14ac:dyDescent="0.25">
      <c r="A2839" s="1">
        <v>41429</v>
      </c>
      <c r="B2839" t="s">
        <v>59</v>
      </c>
      <c r="C2839" t="s">
        <v>129</v>
      </c>
      <c r="D2839" t="s">
        <v>132</v>
      </c>
      <c r="E2839">
        <v>0.04</v>
      </c>
    </row>
    <row r="2840" spans="1:5" x14ac:dyDescent="0.25">
      <c r="A2840" s="1">
        <v>41429</v>
      </c>
      <c r="B2840" t="s">
        <v>59</v>
      </c>
      <c r="C2840" t="s">
        <v>129</v>
      </c>
      <c r="D2840" t="s">
        <v>132</v>
      </c>
      <c r="E2840">
        <v>0.06</v>
      </c>
    </row>
    <row r="2841" spans="1:5" x14ac:dyDescent="0.25">
      <c r="A2841" s="1">
        <v>41429</v>
      </c>
      <c r="B2841" t="s">
        <v>59</v>
      </c>
      <c r="C2841" t="s">
        <v>129</v>
      </c>
      <c r="D2841" t="s">
        <v>135</v>
      </c>
      <c r="E2841">
        <v>0.02</v>
      </c>
    </row>
    <row r="2842" spans="1:5" x14ac:dyDescent="0.25">
      <c r="A2842" s="1">
        <v>41429</v>
      </c>
      <c r="B2842" t="s">
        <v>59</v>
      </c>
      <c r="C2842" t="s">
        <v>129</v>
      </c>
      <c r="D2842" t="s">
        <v>135</v>
      </c>
      <c r="E2842">
        <v>0.03</v>
      </c>
    </row>
    <row r="2843" spans="1:5" x14ac:dyDescent="0.25">
      <c r="A2843" s="1">
        <v>41429</v>
      </c>
      <c r="B2843" t="s">
        <v>59</v>
      </c>
      <c r="C2843" t="s">
        <v>129</v>
      </c>
      <c r="D2843" t="s">
        <v>135</v>
      </c>
      <c r="E2843">
        <v>0.03</v>
      </c>
    </row>
    <row r="2844" spans="1:5" x14ac:dyDescent="0.25">
      <c r="A2844" s="1">
        <v>41429</v>
      </c>
      <c r="B2844" t="s">
        <v>59</v>
      </c>
      <c r="C2844" t="s">
        <v>129</v>
      </c>
      <c r="D2844" t="s">
        <v>136</v>
      </c>
      <c r="E2844">
        <v>0.05</v>
      </c>
    </row>
    <row r="2845" spans="1:5" x14ac:dyDescent="0.25">
      <c r="A2845" s="1">
        <v>41429</v>
      </c>
      <c r="B2845" t="s">
        <v>59</v>
      </c>
      <c r="C2845" t="s">
        <v>129</v>
      </c>
      <c r="D2845" t="s">
        <v>136</v>
      </c>
      <c r="E2845">
        <v>0.04</v>
      </c>
    </row>
    <row r="2846" spans="1:5" x14ac:dyDescent="0.25">
      <c r="A2846" s="1">
        <v>41429</v>
      </c>
      <c r="B2846" t="s">
        <v>59</v>
      </c>
      <c r="C2846" t="s">
        <v>129</v>
      </c>
      <c r="D2846" t="s">
        <v>136</v>
      </c>
      <c r="E2846">
        <v>0.05</v>
      </c>
    </row>
    <row r="2847" spans="1:5" x14ac:dyDescent="0.25">
      <c r="A2847" s="1">
        <v>41429</v>
      </c>
      <c r="B2847" t="s">
        <v>59</v>
      </c>
      <c r="C2847" t="s">
        <v>129</v>
      </c>
      <c r="D2847" t="s">
        <v>130</v>
      </c>
      <c r="E2847">
        <v>0.01</v>
      </c>
    </row>
    <row r="2848" spans="1:5" x14ac:dyDescent="0.25">
      <c r="A2848" s="1">
        <v>41429</v>
      </c>
      <c r="B2848" t="s">
        <v>59</v>
      </c>
      <c r="C2848" t="s">
        <v>129</v>
      </c>
      <c r="D2848" t="s">
        <v>130</v>
      </c>
      <c r="E2848">
        <v>0.01</v>
      </c>
    </row>
    <row r="2849" spans="1:5" x14ac:dyDescent="0.25">
      <c r="A2849" s="1">
        <v>41429</v>
      </c>
      <c r="B2849" t="s">
        <v>59</v>
      </c>
      <c r="C2849" t="s">
        <v>129</v>
      </c>
      <c r="D2849" t="s">
        <v>130</v>
      </c>
      <c r="E2849">
        <v>0.03</v>
      </c>
    </row>
    <row r="2850" spans="1:5" x14ac:dyDescent="0.25">
      <c r="A2850" s="1">
        <v>41429</v>
      </c>
      <c r="B2850" t="s">
        <v>59</v>
      </c>
      <c r="C2850" t="s">
        <v>129</v>
      </c>
      <c r="D2850" t="s">
        <v>130</v>
      </c>
      <c r="E2850">
        <v>0.02</v>
      </c>
    </row>
    <row r="2851" spans="1:5" x14ac:dyDescent="0.25">
      <c r="A2851" s="1">
        <v>41429</v>
      </c>
      <c r="B2851" t="s">
        <v>59</v>
      </c>
      <c r="C2851" t="s">
        <v>129</v>
      </c>
      <c r="D2851" t="s">
        <v>138</v>
      </c>
      <c r="E2851">
        <v>0.02</v>
      </c>
    </row>
    <row r="2852" spans="1:5" x14ac:dyDescent="0.25">
      <c r="A2852" s="1">
        <v>41429</v>
      </c>
      <c r="B2852" t="s">
        <v>59</v>
      </c>
      <c r="C2852" t="s">
        <v>129</v>
      </c>
      <c r="D2852" t="s">
        <v>138</v>
      </c>
      <c r="E2852">
        <v>0.01</v>
      </c>
    </row>
    <row r="2853" spans="1:5" x14ac:dyDescent="0.25">
      <c r="A2853" s="1">
        <v>41429</v>
      </c>
      <c r="B2853" t="s">
        <v>59</v>
      </c>
      <c r="C2853" t="s">
        <v>129</v>
      </c>
      <c r="D2853" t="s">
        <v>138</v>
      </c>
      <c r="E2853">
        <v>0.01</v>
      </c>
    </row>
    <row r="2854" spans="1:5" x14ac:dyDescent="0.25">
      <c r="A2854" s="1">
        <v>41429</v>
      </c>
      <c r="B2854" t="s">
        <v>59</v>
      </c>
      <c r="C2854" t="s">
        <v>129</v>
      </c>
      <c r="D2854" t="s">
        <v>138</v>
      </c>
      <c r="E2854">
        <v>0.01</v>
      </c>
    </row>
    <row r="2855" spans="1:5" x14ac:dyDescent="0.25">
      <c r="A2855" s="1">
        <v>41429</v>
      </c>
      <c r="B2855" t="s">
        <v>59</v>
      </c>
      <c r="C2855" t="s">
        <v>129</v>
      </c>
      <c r="D2855" t="s">
        <v>138</v>
      </c>
      <c r="E2855">
        <v>0.01</v>
      </c>
    </row>
    <row r="2856" spans="1:5" x14ac:dyDescent="0.25">
      <c r="A2856" s="1">
        <v>41430</v>
      </c>
      <c r="B2856" t="s">
        <v>30</v>
      </c>
      <c r="C2856" t="s">
        <v>129</v>
      </c>
      <c r="D2856" t="s">
        <v>132</v>
      </c>
      <c r="E2856">
        <v>0.05</v>
      </c>
    </row>
    <row r="2857" spans="1:5" x14ac:dyDescent="0.25">
      <c r="A2857" s="1">
        <v>41430</v>
      </c>
      <c r="B2857" t="s">
        <v>30</v>
      </c>
      <c r="C2857" t="s">
        <v>129</v>
      </c>
      <c r="D2857" t="s">
        <v>136</v>
      </c>
      <c r="E2857">
        <v>0.09</v>
      </c>
    </row>
    <row r="2858" spans="1:5" x14ac:dyDescent="0.25">
      <c r="A2858" s="1">
        <v>41430</v>
      </c>
      <c r="B2858" t="s">
        <v>30</v>
      </c>
      <c r="C2858" t="s">
        <v>129</v>
      </c>
      <c r="D2858" t="s">
        <v>130</v>
      </c>
      <c r="E2858">
        <v>0.12</v>
      </c>
    </row>
    <row r="2859" spans="1:5" x14ac:dyDescent="0.25">
      <c r="A2859" s="1">
        <v>41430</v>
      </c>
      <c r="B2859" t="s">
        <v>30</v>
      </c>
      <c r="C2859" t="s">
        <v>129</v>
      </c>
      <c r="D2859" t="s">
        <v>138</v>
      </c>
      <c r="E2859">
        <v>0.01</v>
      </c>
    </row>
    <row r="2860" spans="1:5" x14ac:dyDescent="0.25">
      <c r="A2860" s="1">
        <v>41431</v>
      </c>
      <c r="B2860" t="s">
        <v>46</v>
      </c>
      <c r="C2860" t="s">
        <v>129</v>
      </c>
      <c r="D2860" t="s">
        <v>132</v>
      </c>
      <c r="E2860">
        <v>0.09</v>
      </c>
    </row>
    <row r="2861" spans="1:5" x14ac:dyDescent="0.25">
      <c r="A2861" s="1">
        <v>41431</v>
      </c>
      <c r="B2861" t="s">
        <v>46</v>
      </c>
      <c r="C2861" t="s">
        <v>129</v>
      </c>
      <c r="D2861" t="s">
        <v>136</v>
      </c>
      <c r="E2861">
        <v>0.06</v>
      </c>
    </row>
    <row r="2862" spans="1:5" x14ac:dyDescent="0.25">
      <c r="A2862" s="1">
        <v>41431</v>
      </c>
      <c r="B2862" t="s">
        <v>46</v>
      </c>
      <c r="C2862" t="s">
        <v>129</v>
      </c>
      <c r="D2862" t="s">
        <v>130</v>
      </c>
      <c r="E2862">
        <v>0.06</v>
      </c>
    </row>
    <row r="2863" spans="1:5" x14ac:dyDescent="0.25">
      <c r="A2863" s="1">
        <v>41431</v>
      </c>
      <c r="B2863" t="s">
        <v>46</v>
      </c>
      <c r="C2863" t="s">
        <v>129</v>
      </c>
      <c r="D2863" t="s">
        <v>138</v>
      </c>
      <c r="E2863">
        <v>0.04</v>
      </c>
    </row>
    <row r="2864" spans="1:5" x14ac:dyDescent="0.25">
      <c r="A2864" s="1">
        <v>41432</v>
      </c>
      <c r="B2864" t="s">
        <v>49</v>
      </c>
      <c r="C2864" t="s">
        <v>129</v>
      </c>
      <c r="D2864" t="s">
        <v>132</v>
      </c>
      <c r="E2864">
        <v>0.06</v>
      </c>
    </row>
    <row r="2865" spans="1:5" x14ac:dyDescent="0.25">
      <c r="A2865" s="1">
        <v>41432</v>
      </c>
      <c r="B2865" t="s">
        <v>49</v>
      </c>
      <c r="C2865" t="s">
        <v>129</v>
      </c>
      <c r="D2865" t="s">
        <v>132</v>
      </c>
      <c r="E2865">
        <v>0.04</v>
      </c>
    </row>
    <row r="2866" spans="1:5" x14ac:dyDescent="0.25">
      <c r="A2866" s="1">
        <v>41432</v>
      </c>
      <c r="B2866" t="s">
        <v>49</v>
      </c>
      <c r="C2866" t="s">
        <v>129</v>
      </c>
      <c r="D2866" t="s">
        <v>135</v>
      </c>
      <c r="E2866">
        <v>0.03</v>
      </c>
    </row>
    <row r="2867" spans="1:5" x14ac:dyDescent="0.25">
      <c r="A2867" s="1">
        <v>41432</v>
      </c>
      <c r="B2867" t="s">
        <v>49</v>
      </c>
      <c r="C2867" t="s">
        <v>129</v>
      </c>
      <c r="D2867" t="s">
        <v>133</v>
      </c>
      <c r="E2867">
        <v>0.11</v>
      </c>
    </row>
    <row r="2868" spans="1:5" x14ac:dyDescent="0.25">
      <c r="A2868" s="1">
        <v>41432</v>
      </c>
      <c r="B2868" t="s">
        <v>49</v>
      </c>
      <c r="C2868" t="s">
        <v>129</v>
      </c>
      <c r="D2868" t="s">
        <v>133</v>
      </c>
      <c r="E2868">
        <v>0.24</v>
      </c>
    </row>
    <row r="2869" spans="1:5" x14ac:dyDescent="0.25">
      <c r="A2869" s="1">
        <v>41432</v>
      </c>
      <c r="B2869" t="s">
        <v>49</v>
      </c>
      <c r="C2869" t="s">
        <v>129</v>
      </c>
      <c r="D2869" t="s">
        <v>133</v>
      </c>
      <c r="E2869">
        <v>0.31</v>
      </c>
    </row>
    <row r="2870" spans="1:5" x14ac:dyDescent="0.25">
      <c r="A2870" s="1">
        <v>41432</v>
      </c>
      <c r="B2870" t="s">
        <v>49</v>
      </c>
      <c r="C2870" t="s">
        <v>129</v>
      </c>
      <c r="D2870" t="s">
        <v>136</v>
      </c>
      <c r="E2870">
        <v>0.05</v>
      </c>
    </row>
    <row r="2871" spans="1:5" x14ac:dyDescent="0.25">
      <c r="A2871" s="1">
        <v>41432</v>
      </c>
      <c r="B2871" t="s">
        <v>49</v>
      </c>
      <c r="C2871" t="s">
        <v>129</v>
      </c>
      <c r="D2871" t="s">
        <v>136</v>
      </c>
      <c r="E2871">
        <v>0.05</v>
      </c>
    </row>
    <row r="2872" spans="1:5" x14ac:dyDescent="0.25">
      <c r="A2872" s="1">
        <v>41432</v>
      </c>
      <c r="B2872" t="s">
        <v>49</v>
      </c>
      <c r="C2872" t="s">
        <v>129</v>
      </c>
      <c r="D2872" t="s">
        <v>130</v>
      </c>
      <c r="E2872">
        <v>0.05</v>
      </c>
    </row>
    <row r="2873" spans="1:5" x14ac:dyDescent="0.25">
      <c r="A2873" s="1">
        <v>41432</v>
      </c>
      <c r="B2873" t="s">
        <v>49</v>
      </c>
      <c r="C2873" t="s">
        <v>129</v>
      </c>
      <c r="D2873" t="s">
        <v>130</v>
      </c>
      <c r="E2873">
        <v>0.05</v>
      </c>
    </row>
    <row r="2874" spans="1:5" x14ac:dyDescent="0.25">
      <c r="A2874" s="1">
        <v>41432</v>
      </c>
      <c r="B2874" t="s">
        <v>49</v>
      </c>
      <c r="C2874" t="s">
        <v>129</v>
      </c>
      <c r="D2874" t="s">
        <v>130</v>
      </c>
      <c r="E2874">
        <v>0.04</v>
      </c>
    </row>
    <row r="2875" spans="1:5" x14ac:dyDescent="0.25">
      <c r="A2875" s="1">
        <v>41432</v>
      </c>
      <c r="B2875" t="s">
        <v>49</v>
      </c>
      <c r="C2875" t="s">
        <v>129</v>
      </c>
      <c r="D2875" t="s">
        <v>138</v>
      </c>
      <c r="E2875">
        <v>0.03</v>
      </c>
    </row>
    <row r="2876" spans="1:5" x14ac:dyDescent="0.25">
      <c r="A2876" s="1">
        <v>41432</v>
      </c>
      <c r="B2876" t="s">
        <v>49</v>
      </c>
      <c r="C2876" t="s">
        <v>129</v>
      </c>
      <c r="D2876" t="s">
        <v>138</v>
      </c>
      <c r="E2876">
        <v>0.02</v>
      </c>
    </row>
    <row r="2877" spans="1:5" x14ac:dyDescent="0.25">
      <c r="A2877" s="1">
        <v>41433</v>
      </c>
      <c r="B2877" t="s">
        <v>52</v>
      </c>
      <c r="C2877" t="s">
        <v>129</v>
      </c>
      <c r="D2877" t="s">
        <v>132</v>
      </c>
      <c r="E2877">
        <v>0.02</v>
      </c>
    </row>
    <row r="2878" spans="1:5" x14ac:dyDescent="0.25">
      <c r="A2878" s="1">
        <v>41433</v>
      </c>
      <c r="B2878" t="s">
        <v>52</v>
      </c>
      <c r="C2878" t="s">
        <v>129</v>
      </c>
      <c r="D2878" t="s">
        <v>132</v>
      </c>
      <c r="E2878">
        <v>0.02</v>
      </c>
    </row>
    <row r="2879" spans="1:5" x14ac:dyDescent="0.25">
      <c r="A2879" s="1">
        <v>41433</v>
      </c>
      <c r="B2879" t="s">
        <v>52</v>
      </c>
      <c r="C2879" t="s">
        <v>129</v>
      </c>
      <c r="D2879" t="s">
        <v>135</v>
      </c>
      <c r="E2879">
        <v>0.06</v>
      </c>
    </row>
    <row r="2880" spans="1:5" x14ac:dyDescent="0.25">
      <c r="A2880" s="1">
        <v>41433</v>
      </c>
      <c r="B2880" t="s">
        <v>52</v>
      </c>
      <c r="C2880" t="s">
        <v>129</v>
      </c>
      <c r="D2880" t="s">
        <v>133</v>
      </c>
      <c r="E2880">
        <v>0.21</v>
      </c>
    </row>
    <row r="2881" spans="1:5" x14ac:dyDescent="0.25">
      <c r="A2881" s="1">
        <v>41433</v>
      </c>
      <c r="B2881" t="s">
        <v>52</v>
      </c>
      <c r="C2881" t="s">
        <v>129</v>
      </c>
      <c r="D2881" t="s">
        <v>136</v>
      </c>
      <c r="E2881">
        <v>0.12</v>
      </c>
    </row>
    <row r="2882" spans="1:5" x14ac:dyDescent="0.25">
      <c r="A2882" s="1">
        <v>41433</v>
      </c>
      <c r="B2882" t="s">
        <v>52</v>
      </c>
      <c r="C2882" t="s">
        <v>129</v>
      </c>
      <c r="D2882" t="s">
        <v>136</v>
      </c>
      <c r="E2882">
        <v>0.1</v>
      </c>
    </row>
    <row r="2883" spans="1:5" x14ac:dyDescent="0.25">
      <c r="A2883" s="1">
        <v>41433</v>
      </c>
      <c r="B2883" t="s">
        <v>52</v>
      </c>
      <c r="C2883" t="s">
        <v>129</v>
      </c>
      <c r="D2883" t="s">
        <v>136</v>
      </c>
      <c r="E2883">
        <v>0.12</v>
      </c>
    </row>
    <row r="2884" spans="1:5" x14ac:dyDescent="0.25">
      <c r="A2884" s="1">
        <v>41433</v>
      </c>
      <c r="B2884" t="s">
        <v>52</v>
      </c>
      <c r="C2884" t="s">
        <v>129</v>
      </c>
      <c r="D2884" t="s">
        <v>130</v>
      </c>
      <c r="E2884">
        <v>0.09</v>
      </c>
    </row>
    <row r="2885" spans="1:5" x14ac:dyDescent="0.25">
      <c r="A2885" s="1">
        <v>41433</v>
      </c>
      <c r="B2885" t="s">
        <v>52</v>
      </c>
      <c r="C2885" t="s">
        <v>129</v>
      </c>
      <c r="D2885" t="s">
        <v>130</v>
      </c>
      <c r="E2885">
        <v>7.0000000000000007E-2</v>
      </c>
    </row>
    <row r="2886" spans="1:5" x14ac:dyDescent="0.25">
      <c r="A2886" s="1">
        <v>41433</v>
      </c>
      <c r="B2886" t="s">
        <v>52</v>
      </c>
      <c r="C2886" t="s">
        <v>129</v>
      </c>
      <c r="D2886" t="s">
        <v>138</v>
      </c>
      <c r="E2886">
        <v>0.03</v>
      </c>
    </row>
    <row r="2887" spans="1:5" x14ac:dyDescent="0.25">
      <c r="A2887" s="1">
        <v>41434</v>
      </c>
      <c r="B2887" t="s">
        <v>53</v>
      </c>
      <c r="C2887" t="s">
        <v>129</v>
      </c>
      <c r="D2887" t="s">
        <v>130</v>
      </c>
      <c r="E2887">
        <v>0</v>
      </c>
    </row>
    <row r="2888" spans="1:5" x14ac:dyDescent="0.25">
      <c r="A2888" s="1">
        <v>41434</v>
      </c>
      <c r="B2888" t="s">
        <v>53</v>
      </c>
      <c r="C2888" t="s">
        <v>129</v>
      </c>
      <c r="D2888" t="s">
        <v>130</v>
      </c>
      <c r="E2888">
        <v>0</v>
      </c>
    </row>
    <row r="2889" spans="1:5" x14ac:dyDescent="0.25">
      <c r="A2889" s="1">
        <v>41434</v>
      </c>
      <c r="B2889" t="s">
        <v>53</v>
      </c>
      <c r="C2889" t="s">
        <v>129</v>
      </c>
      <c r="D2889" t="s">
        <v>134</v>
      </c>
      <c r="E2889">
        <v>0.02</v>
      </c>
    </row>
    <row r="2890" spans="1:5" x14ac:dyDescent="0.25">
      <c r="A2890" s="1">
        <v>41434</v>
      </c>
      <c r="B2890" t="s">
        <v>53</v>
      </c>
      <c r="C2890" t="s">
        <v>129</v>
      </c>
      <c r="D2890" t="s">
        <v>134</v>
      </c>
      <c r="E2890">
        <v>0.03</v>
      </c>
    </row>
    <row r="2891" spans="1:5" x14ac:dyDescent="0.25">
      <c r="A2891" s="1">
        <v>41434</v>
      </c>
      <c r="B2891" t="s">
        <v>53</v>
      </c>
      <c r="C2891" t="s">
        <v>129</v>
      </c>
      <c r="D2891" t="s">
        <v>133</v>
      </c>
      <c r="E2891">
        <v>0.14000000000000001</v>
      </c>
    </row>
    <row r="2892" spans="1:5" x14ac:dyDescent="0.25">
      <c r="A2892" s="1">
        <v>41434</v>
      </c>
      <c r="B2892" t="s">
        <v>53</v>
      </c>
      <c r="C2892" t="s">
        <v>129</v>
      </c>
      <c r="D2892" t="s">
        <v>133</v>
      </c>
      <c r="E2892">
        <v>0.17</v>
      </c>
    </row>
    <row r="2893" spans="1:5" x14ac:dyDescent="0.25">
      <c r="A2893" s="1">
        <v>41434</v>
      </c>
      <c r="B2893" t="s">
        <v>53</v>
      </c>
      <c r="C2893" t="s">
        <v>129</v>
      </c>
      <c r="D2893" t="s">
        <v>133</v>
      </c>
      <c r="E2893">
        <v>0.09</v>
      </c>
    </row>
    <row r="2894" spans="1:5" x14ac:dyDescent="0.25">
      <c r="A2894" s="1">
        <v>41434</v>
      </c>
      <c r="B2894" t="s">
        <v>53</v>
      </c>
      <c r="C2894" t="s">
        <v>129</v>
      </c>
      <c r="D2894" t="s">
        <v>133</v>
      </c>
      <c r="E2894">
        <v>0.12</v>
      </c>
    </row>
    <row r="2895" spans="1:5" x14ac:dyDescent="0.25">
      <c r="A2895" s="1">
        <v>41435</v>
      </c>
      <c r="B2895" t="s">
        <v>58</v>
      </c>
      <c r="C2895" t="s">
        <v>129</v>
      </c>
      <c r="D2895" t="s">
        <v>130</v>
      </c>
      <c r="E2895">
        <v>0</v>
      </c>
    </row>
    <row r="2896" spans="1:5" x14ac:dyDescent="0.25">
      <c r="A2896" s="1">
        <v>41435</v>
      </c>
      <c r="B2896" t="s">
        <v>58</v>
      </c>
      <c r="C2896" t="s">
        <v>129</v>
      </c>
      <c r="D2896" t="s">
        <v>130</v>
      </c>
      <c r="E2896">
        <v>0</v>
      </c>
    </row>
    <row r="2897" spans="1:5" x14ac:dyDescent="0.25">
      <c r="A2897" s="1">
        <v>41435</v>
      </c>
      <c r="B2897" t="s">
        <v>58</v>
      </c>
      <c r="C2897" t="s">
        <v>129</v>
      </c>
      <c r="D2897" t="s">
        <v>132</v>
      </c>
      <c r="E2897">
        <v>0.05</v>
      </c>
    </row>
    <row r="2898" spans="1:5" x14ac:dyDescent="0.25">
      <c r="A2898" s="1">
        <v>41435</v>
      </c>
      <c r="B2898" t="s">
        <v>58</v>
      </c>
      <c r="C2898" t="s">
        <v>129</v>
      </c>
      <c r="D2898" t="s">
        <v>132</v>
      </c>
      <c r="E2898">
        <v>0.04</v>
      </c>
    </row>
    <row r="2899" spans="1:5" x14ac:dyDescent="0.25">
      <c r="A2899" s="1">
        <v>41435</v>
      </c>
      <c r="B2899" t="s">
        <v>58</v>
      </c>
      <c r="C2899" t="s">
        <v>129</v>
      </c>
      <c r="D2899" t="s">
        <v>135</v>
      </c>
      <c r="E2899">
        <v>0.01</v>
      </c>
    </row>
    <row r="2900" spans="1:5" x14ac:dyDescent="0.25">
      <c r="A2900" s="1">
        <v>41435</v>
      </c>
      <c r="B2900" t="s">
        <v>58</v>
      </c>
      <c r="C2900" t="s">
        <v>129</v>
      </c>
      <c r="D2900" t="s">
        <v>136</v>
      </c>
      <c r="E2900">
        <v>0.14000000000000001</v>
      </c>
    </row>
    <row r="2901" spans="1:5" x14ac:dyDescent="0.25">
      <c r="A2901" s="1">
        <v>41435</v>
      </c>
      <c r="B2901" t="s">
        <v>58</v>
      </c>
      <c r="C2901" t="s">
        <v>129</v>
      </c>
      <c r="D2901" t="s">
        <v>136</v>
      </c>
      <c r="E2901">
        <v>0.18</v>
      </c>
    </row>
    <row r="2902" spans="1:5" x14ac:dyDescent="0.25">
      <c r="A2902" s="1">
        <v>41435</v>
      </c>
      <c r="B2902" t="s">
        <v>58</v>
      </c>
      <c r="C2902" t="s">
        <v>129</v>
      </c>
      <c r="D2902" t="s">
        <v>130</v>
      </c>
      <c r="E2902">
        <v>0.13</v>
      </c>
    </row>
    <row r="2903" spans="1:5" x14ac:dyDescent="0.25">
      <c r="A2903" s="1">
        <v>41435</v>
      </c>
      <c r="B2903" t="s">
        <v>58</v>
      </c>
      <c r="C2903" t="s">
        <v>129</v>
      </c>
      <c r="D2903" t="s">
        <v>130</v>
      </c>
      <c r="E2903">
        <v>0.12</v>
      </c>
    </row>
    <row r="2904" spans="1:5" x14ac:dyDescent="0.25">
      <c r="A2904" s="1">
        <v>41436</v>
      </c>
      <c r="B2904" t="s">
        <v>59</v>
      </c>
      <c r="C2904" t="s">
        <v>129</v>
      </c>
      <c r="D2904" t="s">
        <v>132</v>
      </c>
      <c r="E2904">
        <v>0.04</v>
      </c>
    </row>
    <row r="2905" spans="1:5" x14ac:dyDescent="0.25">
      <c r="A2905" s="1">
        <v>41436</v>
      </c>
      <c r="B2905" t="s">
        <v>59</v>
      </c>
      <c r="C2905" t="s">
        <v>129</v>
      </c>
      <c r="D2905" t="s">
        <v>132</v>
      </c>
      <c r="E2905">
        <v>0.03</v>
      </c>
    </row>
    <row r="2906" spans="1:5" x14ac:dyDescent="0.25">
      <c r="A2906" s="1">
        <v>41436</v>
      </c>
      <c r="B2906" t="s">
        <v>59</v>
      </c>
      <c r="C2906" t="s">
        <v>129</v>
      </c>
      <c r="D2906" t="s">
        <v>135</v>
      </c>
      <c r="E2906">
        <v>0.06</v>
      </c>
    </row>
    <row r="2907" spans="1:5" x14ac:dyDescent="0.25">
      <c r="A2907" s="1">
        <v>41436</v>
      </c>
      <c r="B2907" t="s">
        <v>59</v>
      </c>
      <c r="C2907" t="s">
        <v>129</v>
      </c>
      <c r="D2907" t="s">
        <v>136</v>
      </c>
      <c r="E2907">
        <v>0.08</v>
      </c>
    </row>
    <row r="2908" spans="1:5" x14ac:dyDescent="0.25">
      <c r="A2908" s="1">
        <v>41436</v>
      </c>
      <c r="B2908" t="s">
        <v>59</v>
      </c>
      <c r="C2908" t="s">
        <v>129</v>
      </c>
      <c r="D2908" t="s">
        <v>136</v>
      </c>
      <c r="E2908">
        <v>0.11</v>
      </c>
    </row>
    <row r="2909" spans="1:5" x14ac:dyDescent="0.25">
      <c r="A2909" s="1">
        <v>41436</v>
      </c>
      <c r="B2909" t="s">
        <v>59</v>
      </c>
      <c r="C2909" t="s">
        <v>129</v>
      </c>
      <c r="D2909" t="s">
        <v>130</v>
      </c>
      <c r="E2909">
        <v>0.05</v>
      </c>
    </row>
    <row r="2910" spans="1:5" x14ac:dyDescent="0.25">
      <c r="A2910" s="1">
        <v>41436</v>
      </c>
      <c r="B2910" t="s">
        <v>59</v>
      </c>
      <c r="C2910" t="s">
        <v>129</v>
      </c>
      <c r="D2910" t="s">
        <v>130</v>
      </c>
      <c r="E2910">
        <v>0.06</v>
      </c>
    </row>
    <row r="2911" spans="1:5" x14ac:dyDescent="0.25">
      <c r="A2911" s="1">
        <v>41436</v>
      </c>
      <c r="B2911" t="s">
        <v>59</v>
      </c>
      <c r="C2911" t="s">
        <v>129</v>
      </c>
      <c r="D2911" t="s">
        <v>130</v>
      </c>
      <c r="E2911">
        <v>0.06</v>
      </c>
    </row>
    <row r="2912" spans="1:5" x14ac:dyDescent="0.25">
      <c r="A2912" s="1">
        <v>41436</v>
      </c>
      <c r="B2912" t="s">
        <v>59</v>
      </c>
      <c r="C2912" t="s">
        <v>129</v>
      </c>
      <c r="D2912" t="s">
        <v>138</v>
      </c>
      <c r="E2912">
        <v>0.06</v>
      </c>
    </row>
    <row r="2913" spans="1:5" x14ac:dyDescent="0.25">
      <c r="A2913" s="1">
        <v>41436</v>
      </c>
      <c r="B2913" t="s">
        <v>59</v>
      </c>
      <c r="C2913" t="s">
        <v>129</v>
      </c>
      <c r="D2913" t="s">
        <v>138</v>
      </c>
      <c r="E2913">
        <v>0.06</v>
      </c>
    </row>
    <row r="2914" spans="1:5" x14ac:dyDescent="0.25">
      <c r="A2914" s="1">
        <v>41437</v>
      </c>
      <c r="B2914" t="s">
        <v>30</v>
      </c>
      <c r="C2914" t="s">
        <v>129</v>
      </c>
      <c r="D2914" t="s">
        <v>132</v>
      </c>
      <c r="E2914">
        <v>0.05</v>
      </c>
    </row>
    <row r="2915" spans="1:5" x14ac:dyDescent="0.25">
      <c r="A2915" s="1">
        <v>41437</v>
      </c>
      <c r="B2915" t="s">
        <v>30</v>
      </c>
      <c r="C2915" t="s">
        <v>129</v>
      </c>
      <c r="D2915" t="s">
        <v>135</v>
      </c>
      <c r="E2915">
        <v>0.03</v>
      </c>
    </row>
    <row r="2916" spans="1:5" x14ac:dyDescent="0.25">
      <c r="A2916" s="1">
        <v>41437</v>
      </c>
      <c r="B2916" t="s">
        <v>30</v>
      </c>
      <c r="C2916" t="s">
        <v>129</v>
      </c>
      <c r="D2916" t="s">
        <v>136</v>
      </c>
      <c r="E2916">
        <v>0.18</v>
      </c>
    </row>
    <row r="2917" spans="1:5" x14ac:dyDescent="0.25">
      <c r="A2917" s="1">
        <v>41437</v>
      </c>
      <c r="B2917" t="s">
        <v>30</v>
      </c>
      <c r="C2917" t="s">
        <v>129</v>
      </c>
      <c r="D2917" t="s">
        <v>136</v>
      </c>
      <c r="E2917">
        <v>0.11</v>
      </c>
    </row>
    <row r="2918" spans="1:5" x14ac:dyDescent="0.25">
      <c r="A2918" s="1">
        <v>41437</v>
      </c>
      <c r="B2918" t="s">
        <v>30</v>
      </c>
      <c r="C2918" t="s">
        <v>129</v>
      </c>
      <c r="D2918" t="s">
        <v>136</v>
      </c>
      <c r="E2918">
        <v>0.17</v>
      </c>
    </row>
    <row r="2919" spans="1:5" x14ac:dyDescent="0.25">
      <c r="A2919" s="1">
        <v>41437</v>
      </c>
      <c r="B2919" t="s">
        <v>30</v>
      </c>
      <c r="C2919" t="s">
        <v>129</v>
      </c>
      <c r="D2919" t="s">
        <v>130</v>
      </c>
      <c r="E2919">
        <v>0.06</v>
      </c>
    </row>
    <row r="2920" spans="1:5" x14ac:dyDescent="0.25">
      <c r="A2920" s="1">
        <v>41437</v>
      </c>
      <c r="B2920" t="s">
        <v>30</v>
      </c>
      <c r="C2920" t="s">
        <v>129</v>
      </c>
      <c r="D2920" t="s">
        <v>138</v>
      </c>
      <c r="E2920">
        <v>0.06</v>
      </c>
    </row>
    <row r="2921" spans="1:5" x14ac:dyDescent="0.25">
      <c r="A2921" s="1">
        <v>41437</v>
      </c>
      <c r="B2921" t="s">
        <v>30</v>
      </c>
      <c r="C2921" t="s">
        <v>129</v>
      </c>
      <c r="D2921" t="s">
        <v>138</v>
      </c>
      <c r="E2921">
        <v>0.06</v>
      </c>
    </row>
    <row r="2922" spans="1:5" x14ac:dyDescent="0.25">
      <c r="A2922" s="1">
        <v>41437</v>
      </c>
      <c r="B2922" t="s">
        <v>30</v>
      </c>
      <c r="C2922" t="s">
        <v>129</v>
      </c>
      <c r="D2922" t="s">
        <v>138</v>
      </c>
      <c r="E2922">
        <v>0.05</v>
      </c>
    </row>
    <row r="2923" spans="1:5" x14ac:dyDescent="0.25">
      <c r="A2923" s="1">
        <v>41438</v>
      </c>
      <c r="B2923" t="s">
        <v>46</v>
      </c>
      <c r="C2923" t="s">
        <v>129</v>
      </c>
      <c r="D2923" t="s">
        <v>132</v>
      </c>
      <c r="E2923">
        <v>0.02</v>
      </c>
    </row>
    <row r="2924" spans="1:5" x14ac:dyDescent="0.25">
      <c r="A2924" s="1">
        <v>41438</v>
      </c>
      <c r="B2924" t="s">
        <v>46</v>
      </c>
      <c r="C2924" t="s">
        <v>129</v>
      </c>
      <c r="D2924" t="s">
        <v>132</v>
      </c>
      <c r="E2924">
        <v>0.06</v>
      </c>
    </row>
    <row r="2925" spans="1:5" x14ac:dyDescent="0.25">
      <c r="A2925" s="1">
        <v>41438</v>
      </c>
      <c r="B2925" t="s">
        <v>46</v>
      </c>
      <c r="C2925" t="s">
        <v>129</v>
      </c>
      <c r="D2925" t="s">
        <v>135</v>
      </c>
      <c r="E2925">
        <v>0.04</v>
      </c>
    </row>
    <row r="2926" spans="1:5" x14ac:dyDescent="0.25">
      <c r="A2926" s="1">
        <v>41438</v>
      </c>
      <c r="B2926" t="s">
        <v>46</v>
      </c>
      <c r="C2926" t="s">
        <v>129</v>
      </c>
      <c r="D2926" t="s">
        <v>135</v>
      </c>
      <c r="E2926">
        <v>0.08</v>
      </c>
    </row>
    <row r="2927" spans="1:5" x14ac:dyDescent="0.25">
      <c r="A2927" s="1">
        <v>41438</v>
      </c>
      <c r="B2927" t="s">
        <v>46</v>
      </c>
      <c r="C2927" t="s">
        <v>129</v>
      </c>
      <c r="D2927" t="s">
        <v>136</v>
      </c>
      <c r="E2927">
        <v>0.19</v>
      </c>
    </row>
    <row r="2928" spans="1:5" x14ac:dyDescent="0.25">
      <c r="A2928" s="1">
        <v>41438</v>
      </c>
      <c r="B2928" t="s">
        <v>46</v>
      </c>
      <c r="C2928" t="s">
        <v>129</v>
      </c>
      <c r="D2928" t="s">
        <v>136</v>
      </c>
      <c r="E2928">
        <v>0.14000000000000001</v>
      </c>
    </row>
    <row r="2929" spans="1:5" x14ac:dyDescent="0.25">
      <c r="A2929" s="1">
        <v>41438</v>
      </c>
      <c r="B2929" t="s">
        <v>46</v>
      </c>
      <c r="C2929" t="s">
        <v>129</v>
      </c>
      <c r="D2929" t="s">
        <v>136</v>
      </c>
      <c r="E2929">
        <v>0.17</v>
      </c>
    </row>
    <row r="2930" spans="1:5" x14ac:dyDescent="0.25">
      <c r="A2930" s="1">
        <v>41438</v>
      </c>
      <c r="B2930" t="s">
        <v>46</v>
      </c>
      <c r="C2930" t="s">
        <v>129</v>
      </c>
      <c r="D2930" t="s">
        <v>130</v>
      </c>
      <c r="E2930">
        <v>0.03</v>
      </c>
    </row>
    <row r="2931" spans="1:5" x14ac:dyDescent="0.25">
      <c r="A2931" s="1">
        <v>41438</v>
      </c>
      <c r="B2931" t="s">
        <v>46</v>
      </c>
      <c r="C2931" t="s">
        <v>129</v>
      </c>
      <c r="D2931" t="s">
        <v>138</v>
      </c>
      <c r="E2931">
        <v>0</v>
      </c>
    </row>
    <row r="2932" spans="1:5" x14ac:dyDescent="0.25">
      <c r="A2932" s="1">
        <v>41438</v>
      </c>
      <c r="B2932" t="s">
        <v>46</v>
      </c>
      <c r="C2932" t="s">
        <v>129</v>
      </c>
      <c r="D2932" t="s">
        <v>138</v>
      </c>
      <c r="E2932">
        <v>0</v>
      </c>
    </row>
    <row r="2933" spans="1:5" x14ac:dyDescent="0.25">
      <c r="A2933" s="1">
        <v>41439</v>
      </c>
      <c r="B2933" t="s">
        <v>49</v>
      </c>
      <c r="C2933" t="s">
        <v>129</v>
      </c>
      <c r="D2933" t="s">
        <v>132</v>
      </c>
      <c r="E2933">
        <v>7.0000000000000007E-2</v>
      </c>
    </row>
    <row r="2934" spans="1:5" x14ac:dyDescent="0.25">
      <c r="A2934" s="1">
        <v>41439</v>
      </c>
      <c r="B2934" t="s">
        <v>49</v>
      </c>
      <c r="C2934" t="s">
        <v>129</v>
      </c>
      <c r="D2934" t="s">
        <v>132</v>
      </c>
      <c r="E2934">
        <v>0.04</v>
      </c>
    </row>
    <row r="2935" spans="1:5" x14ac:dyDescent="0.25">
      <c r="A2935" s="1">
        <v>41439</v>
      </c>
      <c r="B2935" t="s">
        <v>49</v>
      </c>
      <c r="C2935" t="s">
        <v>129</v>
      </c>
      <c r="D2935" t="s">
        <v>133</v>
      </c>
      <c r="E2935">
        <v>0.25</v>
      </c>
    </row>
    <row r="2936" spans="1:5" x14ac:dyDescent="0.25">
      <c r="A2936" s="1">
        <v>41439</v>
      </c>
      <c r="B2936" t="s">
        <v>49</v>
      </c>
      <c r="C2936" t="s">
        <v>129</v>
      </c>
      <c r="D2936" t="s">
        <v>136</v>
      </c>
      <c r="E2936">
        <v>0.09</v>
      </c>
    </row>
    <row r="2937" spans="1:5" x14ac:dyDescent="0.25">
      <c r="A2937" s="1">
        <v>41439</v>
      </c>
      <c r="B2937" t="s">
        <v>49</v>
      </c>
      <c r="C2937" t="s">
        <v>129</v>
      </c>
      <c r="D2937" t="s">
        <v>130</v>
      </c>
      <c r="E2937">
        <v>0.02</v>
      </c>
    </row>
    <row r="2938" spans="1:5" x14ac:dyDescent="0.25">
      <c r="A2938" s="1">
        <v>41439</v>
      </c>
      <c r="B2938" t="s">
        <v>49</v>
      </c>
      <c r="C2938" t="s">
        <v>129</v>
      </c>
      <c r="D2938" t="s">
        <v>138</v>
      </c>
      <c r="E2938">
        <v>0.02</v>
      </c>
    </row>
    <row r="2939" spans="1:5" x14ac:dyDescent="0.25">
      <c r="A2939" s="1">
        <v>41439</v>
      </c>
      <c r="B2939" t="s">
        <v>49</v>
      </c>
      <c r="C2939" t="s">
        <v>129</v>
      </c>
      <c r="D2939" t="s">
        <v>138</v>
      </c>
      <c r="E2939">
        <v>0</v>
      </c>
    </row>
    <row r="2940" spans="1:5" x14ac:dyDescent="0.25">
      <c r="A2940" s="1">
        <v>41440</v>
      </c>
      <c r="B2940" t="s">
        <v>52</v>
      </c>
      <c r="C2940" t="s">
        <v>129</v>
      </c>
      <c r="D2940" t="s">
        <v>132</v>
      </c>
      <c r="E2940">
        <v>0.06</v>
      </c>
    </row>
    <row r="2941" spans="1:5" x14ac:dyDescent="0.25">
      <c r="A2941" s="1">
        <v>41440</v>
      </c>
      <c r="B2941" t="s">
        <v>52</v>
      </c>
      <c r="C2941" t="s">
        <v>129</v>
      </c>
      <c r="D2941" t="s">
        <v>132</v>
      </c>
      <c r="E2941">
        <v>0.05</v>
      </c>
    </row>
    <row r="2942" spans="1:5" x14ac:dyDescent="0.25">
      <c r="A2942" s="1">
        <v>41440</v>
      </c>
      <c r="B2942" t="s">
        <v>52</v>
      </c>
      <c r="C2942" t="s">
        <v>129</v>
      </c>
      <c r="D2942" t="s">
        <v>135</v>
      </c>
      <c r="E2942">
        <v>0.05</v>
      </c>
    </row>
    <row r="2943" spans="1:5" x14ac:dyDescent="0.25">
      <c r="A2943" s="1">
        <v>41440</v>
      </c>
      <c r="B2943" t="s">
        <v>52</v>
      </c>
      <c r="C2943" t="s">
        <v>129</v>
      </c>
      <c r="D2943" t="s">
        <v>133</v>
      </c>
      <c r="E2943">
        <v>0.14000000000000001</v>
      </c>
    </row>
    <row r="2944" spans="1:5" x14ac:dyDescent="0.25">
      <c r="A2944" s="1">
        <v>41440</v>
      </c>
      <c r="B2944" t="s">
        <v>52</v>
      </c>
      <c r="C2944" t="s">
        <v>129</v>
      </c>
      <c r="D2944" t="s">
        <v>133</v>
      </c>
      <c r="E2944">
        <v>0.24</v>
      </c>
    </row>
    <row r="2945" spans="1:5" x14ac:dyDescent="0.25">
      <c r="A2945" s="1">
        <v>41440</v>
      </c>
      <c r="B2945" t="s">
        <v>52</v>
      </c>
      <c r="C2945" t="s">
        <v>129</v>
      </c>
      <c r="D2945" t="s">
        <v>130</v>
      </c>
      <c r="E2945">
        <v>0.03</v>
      </c>
    </row>
    <row r="2946" spans="1:5" x14ac:dyDescent="0.25">
      <c r="A2946" s="1">
        <v>41440</v>
      </c>
      <c r="B2946" t="s">
        <v>52</v>
      </c>
      <c r="C2946" t="s">
        <v>129</v>
      </c>
      <c r="D2946" t="s">
        <v>130</v>
      </c>
      <c r="E2946">
        <v>0.02</v>
      </c>
    </row>
    <row r="2947" spans="1:5" x14ac:dyDescent="0.25">
      <c r="A2947" s="1">
        <v>41440</v>
      </c>
      <c r="B2947" t="s">
        <v>52</v>
      </c>
      <c r="C2947" t="s">
        <v>129</v>
      </c>
      <c r="D2947" t="s">
        <v>138</v>
      </c>
      <c r="E2947">
        <v>0.03</v>
      </c>
    </row>
    <row r="2948" spans="1:5" x14ac:dyDescent="0.25">
      <c r="A2948" s="1">
        <v>41441</v>
      </c>
      <c r="B2948" t="s">
        <v>53</v>
      </c>
      <c r="C2948" t="s">
        <v>129</v>
      </c>
      <c r="D2948" t="s">
        <v>133</v>
      </c>
      <c r="E2948">
        <v>0.03</v>
      </c>
    </row>
    <row r="2949" spans="1:5" x14ac:dyDescent="0.25">
      <c r="A2949" s="1">
        <v>41441</v>
      </c>
      <c r="B2949" t="s">
        <v>53</v>
      </c>
      <c r="C2949" t="s">
        <v>129</v>
      </c>
      <c r="D2949" t="s">
        <v>133</v>
      </c>
      <c r="E2949">
        <v>0.05</v>
      </c>
    </row>
    <row r="2950" spans="1:5" x14ac:dyDescent="0.25">
      <c r="A2950" s="1">
        <v>41441</v>
      </c>
      <c r="B2950" t="s">
        <v>53</v>
      </c>
      <c r="C2950" t="s">
        <v>129</v>
      </c>
      <c r="D2950" t="s">
        <v>133</v>
      </c>
      <c r="E2950">
        <v>0.04</v>
      </c>
    </row>
    <row r="2951" spans="1:5" x14ac:dyDescent="0.25">
      <c r="A2951" s="1">
        <v>41441</v>
      </c>
      <c r="B2951" t="s">
        <v>53</v>
      </c>
      <c r="C2951" t="s">
        <v>129</v>
      </c>
      <c r="D2951" t="s">
        <v>133</v>
      </c>
      <c r="E2951">
        <v>0.01</v>
      </c>
    </row>
    <row r="2952" spans="1:5" x14ac:dyDescent="0.25">
      <c r="A2952" s="1">
        <v>41441</v>
      </c>
      <c r="B2952" t="s">
        <v>53</v>
      </c>
      <c r="C2952" t="s">
        <v>129</v>
      </c>
      <c r="D2952" t="s">
        <v>133</v>
      </c>
      <c r="E2952">
        <v>0.06</v>
      </c>
    </row>
    <row r="2953" spans="1:5" x14ac:dyDescent="0.25">
      <c r="A2953" s="1">
        <v>41441</v>
      </c>
      <c r="B2953" t="s">
        <v>53</v>
      </c>
      <c r="C2953" t="s">
        <v>129</v>
      </c>
      <c r="D2953" t="s">
        <v>133</v>
      </c>
      <c r="E2953">
        <v>0.06</v>
      </c>
    </row>
    <row r="2954" spans="1:5" x14ac:dyDescent="0.25">
      <c r="A2954" s="1">
        <v>41441</v>
      </c>
      <c r="B2954" t="s">
        <v>53</v>
      </c>
      <c r="C2954" t="s">
        <v>129</v>
      </c>
      <c r="D2954" t="s">
        <v>138</v>
      </c>
      <c r="E2954">
        <v>0.1</v>
      </c>
    </row>
    <row r="2955" spans="1:5" x14ac:dyDescent="0.25">
      <c r="A2955" s="1">
        <v>41441</v>
      </c>
      <c r="B2955" t="s">
        <v>53</v>
      </c>
      <c r="C2955" t="s">
        <v>129</v>
      </c>
      <c r="D2955" t="s">
        <v>138</v>
      </c>
      <c r="E2955">
        <v>0.09</v>
      </c>
    </row>
    <row r="2956" spans="1:5" x14ac:dyDescent="0.25">
      <c r="A2956" s="1">
        <v>41441</v>
      </c>
      <c r="B2956" t="s">
        <v>53</v>
      </c>
      <c r="C2956" t="s">
        <v>129</v>
      </c>
      <c r="D2956" t="s">
        <v>138</v>
      </c>
      <c r="E2956">
        <v>0.09</v>
      </c>
    </row>
    <row r="2957" spans="1:5" x14ac:dyDescent="0.25">
      <c r="A2957" s="1">
        <v>41441</v>
      </c>
      <c r="B2957" t="s">
        <v>53</v>
      </c>
      <c r="C2957" t="s">
        <v>129</v>
      </c>
      <c r="D2957" t="s">
        <v>138</v>
      </c>
      <c r="E2957">
        <v>0.11</v>
      </c>
    </row>
    <row r="2958" spans="1:5" x14ac:dyDescent="0.25">
      <c r="A2958" s="1">
        <v>41441</v>
      </c>
      <c r="B2958" t="s">
        <v>53</v>
      </c>
      <c r="C2958" t="s">
        <v>129</v>
      </c>
      <c r="D2958" t="s">
        <v>138</v>
      </c>
      <c r="E2958">
        <v>0.1</v>
      </c>
    </row>
    <row r="2959" spans="1:5" x14ac:dyDescent="0.25">
      <c r="A2959" s="1">
        <v>41441</v>
      </c>
      <c r="B2959" t="s">
        <v>53</v>
      </c>
      <c r="C2959" t="s">
        <v>129</v>
      </c>
      <c r="D2959" t="s">
        <v>130</v>
      </c>
      <c r="E2959">
        <v>0.1</v>
      </c>
    </row>
    <row r="2960" spans="1:5" x14ac:dyDescent="0.25">
      <c r="A2960" s="1">
        <v>41441</v>
      </c>
      <c r="B2960" t="s">
        <v>53</v>
      </c>
      <c r="C2960" t="s">
        <v>129</v>
      </c>
      <c r="D2960" t="s">
        <v>130</v>
      </c>
      <c r="E2960">
        <v>0.15</v>
      </c>
    </row>
    <row r="2961" spans="1:5" x14ac:dyDescent="0.25">
      <c r="A2961" s="1">
        <v>41441</v>
      </c>
      <c r="B2961" t="s">
        <v>53</v>
      </c>
      <c r="C2961" t="s">
        <v>129</v>
      </c>
      <c r="D2961" t="s">
        <v>130</v>
      </c>
      <c r="E2961">
        <v>0.18</v>
      </c>
    </row>
    <row r="2962" spans="1:5" x14ac:dyDescent="0.25">
      <c r="A2962" s="1">
        <v>41441</v>
      </c>
      <c r="B2962" t="s">
        <v>53</v>
      </c>
      <c r="C2962" t="s">
        <v>129</v>
      </c>
      <c r="D2962" t="s">
        <v>130</v>
      </c>
      <c r="E2962">
        <v>0.18</v>
      </c>
    </row>
    <row r="2963" spans="1:5" x14ac:dyDescent="0.25">
      <c r="A2963" s="1">
        <v>41441</v>
      </c>
      <c r="B2963" t="s">
        <v>53</v>
      </c>
      <c r="C2963" t="s">
        <v>129</v>
      </c>
      <c r="D2963" t="s">
        <v>136</v>
      </c>
      <c r="E2963">
        <v>0.25</v>
      </c>
    </row>
    <row r="2964" spans="1:5" x14ac:dyDescent="0.25">
      <c r="A2964" s="1">
        <v>41441</v>
      </c>
      <c r="B2964" t="s">
        <v>53</v>
      </c>
      <c r="C2964" t="s">
        <v>129</v>
      </c>
      <c r="D2964" t="s">
        <v>136</v>
      </c>
      <c r="E2964">
        <v>0.25</v>
      </c>
    </row>
    <row r="2965" spans="1:5" x14ac:dyDescent="0.25">
      <c r="A2965" s="1">
        <v>41441</v>
      </c>
      <c r="B2965" t="s">
        <v>53</v>
      </c>
      <c r="C2965" t="s">
        <v>129</v>
      </c>
      <c r="D2965" t="s">
        <v>136</v>
      </c>
      <c r="E2965">
        <v>0.27</v>
      </c>
    </row>
    <row r="2966" spans="1:5" x14ac:dyDescent="0.25">
      <c r="A2966" s="1">
        <v>41441</v>
      </c>
      <c r="B2966" t="s">
        <v>53</v>
      </c>
      <c r="C2966" t="s">
        <v>129</v>
      </c>
      <c r="D2966" t="s">
        <v>136</v>
      </c>
      <c r="E2966">
        <v>0.25</v>
      </c>
    </row>
    <row r="2967" spans="1:5" x14ac:dyDescent="0.25">
      <c r="A2967" s="1">
        <v>41441</v>
      </c>
      <c r="B2967" t="s">
        <v>53</v>
      </c>
      <c r="C2967" t="s">
        <v>129</v>
      </c>
      <c r="D2967" t="s">
        <v>133</v>
      </c>
      <c r="E2967">
        <v>0.11</v>
      </c>
    </row>
    <row r="2968" spans="1:5" x14ac:dyDescent="0.25">
      <c r="A2968" s="1">
        <v>41441</v>
      </c>
      <c r="B2968" t="s">
        <v>53</v>
      </c>
      <c r="C2968" t="s">
        <v>129</v>
      </c>
      <c r="D2968" t="s">
        <v>133</v>
      </c>
      <c r="E2968">
        <v>7.0000000000000007E-2</v>
      </c>
    </row>
    <row r="2969" spans="1:5" x14ac:dyDescent="0.25">
      <c r="A2969" s="1">
        <v>41441</v>
      </c>
      <c r="B2969" t="s">
        <v>53</v>
      </c>
      <c r="C2969" t="s">
        <v>129</v>
      </c>
      <c r="D2969" t="s">
        <v>133</v>
      </c>
      <c r="E2969">
        <v>0.06</v>
      </c>
    </row>
    <row r="2970" spans="1:5" x14ac:dyDescent="0.25">
      <c r="A2970" s="1">
        <v>41441</v>
      </c>
      <c r="B2970" t="s">
        <v>53</v>
      </c>
      <c r="C2970" t="s">
        <v>129</v>
      </c>
      <c r="D2970" t="s">
        <v>133</v>
      </c>
      <c r="E2970">
        <v>7.0000000000000007E-2</v>
      </c>
    </row>
    <row r="2971" spans="1:5" x14ac:dyDescent="0.25">
      <c r="A2971" s="1">
        <v>41441</v>
      </c>
      <c r="B2971" t="s">
        <v>53</v>
      </c>
      <c r="C2971" t="s">
        <v>129</v>
      </c>
      <c r="D2971" t="s">
        <v>133</v>
      </c>
      <c r="E2971">
        <v>0.06</v>
      </c>
    </row>
    <row r="2972" spans="1:5" x14ac:dyDescent="0.25">
      <c r="A2972" s="1">
        <v>41441</v>
      </c>
      <c r="B2972" t="s">
        <v>53</v>
      </c>
      <c r="C2972" t="s">
        <v>129</v>
      </c>
      <c r="D2972" t="s">
        <v>133</v>
      </c>
      <c r="E2972">
        <v>7.0000000000000007E-2</v>
      </c>
    </row>
    <row r="2973" spans="1:5" x14ac:dyDescent="0.25">
      <c r="A2973" s="1">
        <v>41441</v>
      </c>
      <c r="B2973" t="s">
        <v>53</v>
      </c>
      <c r="C2973" t="s">
        <v>129</v>
      </c>
      <c r="D2973" t="s">
        <v>133</v>
      </c>
      <c r="E2973">
        <v>0.06</v>
      </c>
    </row>
    <row r="2974" spans="1:5" x14ac:dyDescent="0.25">
      <c r="A2974" s="1">
        <v>41441</v>
      </c>
      <c r="B2974" t="s">
        <v>53</v>
      </c>
      <c r="C2974" t="s">
        <v>129</v>
      </c>
      <c r="D2974" t="s">
        <v>133</v>
      </c>
      <c r="E2974">
        <v>7.0000000000000007E-2</v>
      </c>
    </row>
    <row r="2975" spans="1:5" x14ac:dyDescent="0.25">
      <c r="A2975" s="1">
        <v>41441</v>
      </c>
      <c r="B2975" t="s">
        <v>53</v>
      </c>
      <c r="C2975" t="s">
        <v>129</v>
      </c>
      <c r="D2975" t="s">
        <v>133</v>
      </c>
      <c r="E2975">
        <v>0.03</v>
      </c>
    </row>
    <row r="2976" spans="1:5" x14ac:dyDescent="0.25">
      <c r="A2976" s="1">
        <v>41441</v>
      </c>
      <c r="B2976" t="s">
        <v>53</v>
      </c>
      <c r="C2976" t="s">
        <v>129</v>
      </c>
      <c r="D2976" t="s">
        <v>133</v>
      </c>
      <c r="E2976">
        <v>0.04</v>
      </c>
    </row>
    <row r="2977" spans="1:5" x14ac:dyDescent="0.25">
      <c r="A2977" s="1">
        <v>41441</v>
      </c>
      <c r="B2977" t="s">
        <v>53</v>
      </c>
      <c r="C2977" t="s">
        <v>129</v>
      </c>
      <c r="D2977" t="s">
        <v>133</v>
      </c>
      <c r="E2977">
        <v>0.06</v>
      </c>
    </row>
    <row r="2978" spans="1:5" x14ac:dyDescent="0.25">
      <c r="A2978" s="1">
        <v>41442</v>
      </c>
      <c r="B2978" t="s">
        <v>58</v>
      </c>
      <c r="C2978" t="s">
        <v>129</v>
      </c>
      <c r="D2978" t="s">
        <v>132</v>
      </c>
      <c r="E2978">
        <v>7.0000000000000007E-2</v>
      </c>
    </row>
    <row r="2979" spans="1:5" x14ac:dyDescent="0.25">
      <c r="A2979" s="1">
        <v>41442</v>
      </c>
      <c r="B2979" t="s">
        <v>58</v>
      </c>
      <c r="C2979" t="s">
        <v>129</v>
      </c>
      <c r="D2979" t="s">
        <v>132</v>
      </c>
      <c r="E2979">
        <v>0.08</v>
      </c>
    </row>
    <row r="2980" spans="1:5" x14ac:dyDescent="0.25">
      <c r="A2980" s="1">
        <v>41442</v>
      </c>
      <c r="B2980" t="s">
        <v>58</v>
      </c>
      <c r="C2980" t="s">
        <v>129</v>
      </c>
      <c r="D2980" t="s">
        <v>135</v>
      </c>
      <c r="E2980">
        <v>0.03</v>
      </c>
    </row>
    <row r="2981" spans="1:5" x14ac:dyDescent="0.25">
      <c r="A2981" s="1">
        <v>41442</v>
      </c>
      <c r="B2981" t="s">
        <v>58</v>
      </c>
      <c r="C2981" t="s">
        <v>129</v>
      </c>
      <c r="D2981" t="s">
        <v>135</v>
      </c>
      <c r="E2981">
        <v>0.05</v>
      </c>
    </row>
    <row r="2982" spans="1:5" x14ac:dyDescent="0.25">
      <c r="A2982" s="1">
        <v>41442</v>
      </c>
      <c r="B2982" t="s">
        <v>58</v>
      </c>
      <c r="C2982" t="s">
        <v>129</v>
      </c>
      <c r="D2982" t="s">
        <v>136</v>
      </c>
      <c r="E2982">
        <v>0.14000000000000001</v>
      </c>
    </row>
    <row r="2983" spans="1:5" x14ac:dyDescent="0.25">
      <c r="A2983" s="1">
        <v>41442</v>
      </c>
      <c r="B2983" t="s">
        <v>58</v>
      </c>
      <c r="C2983" t="s">
        <v>129</v>
      </c>
      <c r="D2983" t="s">
        <v>136</v>
      </c>
      <c r="E2983">
        <v>0.16</v>
      </c>
    </row>
    <row r="2984" spans="1:5" x14ac:dyDescent="0.25">
      <c r="A2984" s="1">
        <v>41442</v>
      </c>
      <c r="B2984" t="s">
        <v>58</v>
      </c>
      <c r="C2984" t="s">
        <v>129</v>
      </c>
      <c r="D2984" t="s">
        <v>130</v>
      </c>
      <c r="E2984">
        <v>0.06</v>
      </c>
    </row>
    <row r="2985" spans="1:5" x14ac:dyDescent="0.25">
      <c r="A2985" s="1">
        <v>41442</v>
      </c>
      <c r="B2985" t="s">
        <v>58</v>
      </c>
      <c r="C2985" t="s">
        <v>129</v>
      </c>
      <c r="D2985" t="s">
        <v>130</v>
      </c>
      <c r="E2985">
        <v>0.05</v>
      </c>
    </row>
    <row r="2986" spans="1:5" x14ac:dyDescent="0.25">
      <c r="A2986" s="1">
        <v>41442</v>
      </c>
      <c r="B2986" t="s">
        <v>58</v>
      </c>
      <c r="C2986" t="s">
        <v>129</v>
      </c>
      <c r="D2986" t="s">
        <v>130</v>
      </c>
      <c r="E2986">
        <v>0.13</v>
      </c>
    </row>
    <row r="2987" spans="1:5" x14ac:dyDescent="0.25">
      <c r="A2987" s="1">
        <v>41442</v>
      </c>
      <c r="B2987" t="s">
        <v>58</v>
      </c>
      <c r="C2987" t="s">
        <v>129</v>
      </c>
      <c r="D2987" t="s">
        <v>130</v>
      </c>
      <c r="E2987">
        <v>0.04</v>
      </c>
    </row>
    <row r="2988" spans="1:5" x14ac:dyDescent="0.25">
      <c r="A2988" s="1">
        <v>41442</v>
      </c>
      <c r="B2988" t="s">
        <v>58</v>
      </c>
      <c r="C2988" t="s">
        <v>129</v>
      </c>
      <c r="D2988" t="s">
        <v>138</v>
      </c>
      <c r="E2988">
        <v>0.01</v>
      </c>
    </row>
    <row r="2989" spans="1:5" x14ac:dyDescent="0.25">
      <c r="A2989" s="1">
        <v>41442</v>
      </c>
      <c r="B2989" t="s">
        <v>58</v>
      </c>
      <c r="C2989" t="s">
        <v>129</v>
      </c>
      <c r="D2989" t="s">
        <v>138</v>
      </c>
      <c r="E2989">
        <v>0</v>
      </c>
    </row>
    <row r="2990" spans="1:5" x14ac:dyDescent="0.25">
      <c r="A2990" s="1">
        <v>41442</v>
      </c>
      <c r="B2990" t="s">
        <v>58</v>
      </c>
      <c r="C2990" t="s">
        <v>129</v>
      </c>
      <c r="D2990" t="s">
        <v>138</v>
      </c>
      <c r="E2990">
        <v>0.01</v>
      </c>
    </row>
    <row r="2991" spans="1:5" x14ac:dyDescent="0.25">
      <c r="A2991" s="1">
        <v>41443</v>
      </c>
      <c r="B2991" t="s">
        <v>59</v>
      </c>
      <c r="C2991" t="s">
        <v>129</v>
      </c>
      <c r="D2991" t="s">
        <v>132</v>
      </c>
      <c r="E2991">
        <v>0.03</v>
      </c>
    </row>
    <row r="2992" spans="1:5" x14ac:dyDescent="0.25">
      <c r="A2992" s="1">
        <v>41443</v>
      </c>
      <c r="B2992" t="s">
        <v>59</v>
      </c>
      <c r="C2992" t="s">
        <v>129</v>
      </c>
      <c r="D2992" t="s">
        <v>135</v>
      </c>
      <c r="E2992">
        <v>0.08</v>
      </c>
    </row>
    <row r="2993" spans="1:5" x14ac:dyDescent="0.25">
      <c r="A2993" s="1">
        <v>41443</v>
      </c>
      <c r="B2993" t="s">
        <v>59</v>
      </c>
      <c r="C2993" t="s">
        <v>129</v>
      </c>
      <c r="D2993" t="s">
        <v>136</v>
      </c>
      <c r="E2993">
        <v>0.21</v>
      </c>
    </row>
    <row r="2994" spans="1:5" x14ac:dyDescent="0.25">
      <c r="A2994" s="1">
        <v>41443</v>
      </c>
      <c r="B2994" t="s">
        <v>59</v>
      </c>
      <c r="C2994" t="s">
        <v>129</v>
      </c>
      <c r="D2994" t="s">
        <v>136</v>
      </c>
      <c r="E2994">
        <v>0.21</v>
      </c>
    </row>
    <row r="2995" spans="1:5" x14ac:dyDescent="0.25">
      <c r="A2995" s="1">
        <v>41443</v>
      </c>
      <c r="B2995" t="s">
        <v>59</v>
      </c>
      <c r="C2995" t="s">
        <v>129</v>
      </c>
      <c r="D2995" t="s">
        <v>136</v>
      </c>
      <c r="E2995">
        <v>0.2</v>
      </c>
    </row>
    <row r="2996" spans="1:5" x14ac:dyDescent="0.25">
      <c r="A2996" s="1">
        <v>41443</v>
      </c>
      <c r="B2996" t="s">
        <v>59</v>
      </c>
      <c r="C2996" t="s">
        <v>129</v>
      </c>
      <c r="D2996" t="s">
        <v>130</v>
      </c>
      <c r="E2996">
        <v>0.02</v>
      </c>
    </row>
    <row r="2997" spans="1:5" x14ac:dyDescent="0.25">
      <c r="A2997" s="1">
        <v>41443</v>
      </c>
      <c r="B2997" t="s">
        <v>59</v>
      </c>
      <c r="C2997" t="s">
        <v>129</v>
      </c>
      <c r="D2997" t="s">
        <v>130</v>
      </c>
      <c r="E2997">
        <v>0.04</v>
      </c>
    </row>
    <row r="2998" spans="1:5" x14ac:dyDescent="0.25">
      <c r="A2998" s="1">
        <v>41443</v>
      </c>
      <c r="B2998" t="s">
        <v>59</v>
      </c>
      <c r="C2998" t="s">
        <v>129</v>
      </c>
      <c r="D2998" t="s">
        <v>138</v>
      </c>
      <c r="E2998">
        <v>0.03</v>
      </c>
    </row>
    <row r="2999" spans="1:5" x14ac:dyDescent="0.25">
      <c r="A2999" s="1">
        <v>41443</v>
      </c>
      <c r="B2999" t="s">
        <v>59</v>
      </c>
      <c r="C2999" t="s">
        <v>129</v>
      </c>
      <c r="D2999" t="s">
        <v>138</v>
      </c>
      <c r="E2999">
        <v>0.02</v>
      </c>
    </row>
    <row r="3000" spans="1:5" x14ac:dyDescent="0.25">
      <c r="A3000" s="1">
        <v>41443</v>
      </c>
      <c r="B3000" t="s">
        <v>59</v>
      </c>
      <c r="C3000" t="s">
        <v>129</v>
      </c>
      <c r="D3000" t="s">
        <v>138</v>
      </c>
      <c r="E3000">
        <v>0.01</v>
      </c>
    </row>
    <row r="3001" spans="1:5" x14ac:dyDescent="0.25">
      <c r="A3001" s="1">
        <v>41443</v>
      </c>
      <c r="B3001" t="s">
        <v>59</v>
      </c>
      <c r="C3001" t="s">
        <v>129</v>
      </c>
      <c r="D3001" t="s">
        <v>138</v>
      </c>
      <c r="E3001">
        <v>0.01</v>
      </c>
    </row>
    <row r="3002" spans="1:5" x14ac:dyDescent="0.25">
      <c r="A3002" s="1">
        <v>41444</v>
      </c>
      <c r="B3002" t="s">
        <v>30</v>
      </c>
      <c r="C3002" t="s">
        <v>129</v>
      </c>
      <c r="D3002" t="s">
        <v>135</v>
      </c>
      <c r="E3002">
        <v>0.03</v>
      </c>
    </row>
    <row r="3003" spans="1:5" x14ac:dyDescent="0.25">
      <c r="A3003" s="1">
        <v>41444</v>
      </c>
      <c r="B3003" t="s">
        <v>30</v>
      </c>
      <c r="C3003" t="s">
        <v>129</v>
      </c>
      <c r="D3003" t="s">
        <v>135</v>
      </c>
      <c r="E3003">
        <v>0.04</v>
      </c>
    </row>
    <row r="3004" spans="1:5" x14ac:dyDescent="0.25">
      <c r="A3004" s="1">
        <v>41444</v>
      </c>
      <c r="B3004" t="s">
        <v>30</v>
      </c>
      <c r="C3004" t="s">
        <v>129</v>
      </c>
      <c r="D3004" t="s">
        <v>136</v>
      </c>
      <c r="E3004">
        <v>0.17</v>
      </c>
    </row>
    <row r="3005" spans="1:5" x14ac:dyDescent="0.25">
      <c r="A3005" s="1">
        <v>41444</v>
      </c>
      <c r="B3005" t="s">
        <v>30</v>
      </c>
      <c r="C3005" t="s">
        <v>129</v>
      </c>
      <c r="D3005" t="s">
        <v>130</v>
      </c>
      <c r="E3005">
        <v>0.01</v>
      </c>
    </row>
    <row r="3006" spans="1:5" x14ac:dyDescent="0.25">
      <c r="A3006" s="1">
        <v>41444</v>
      </c>
      <c r="B3006" t="s">
        <v>30</v>
      </c>
      <c r="C3006" t="s">
        <v>129</v>
      </c>
      <c r="D3006" t="s">
        <v>138</v>
      </c>
      <c r="E3006">
        <v>0.01</v>
      </c>
    </row>
    <row r="3007" spans="1:5" x14ac:dyDescent="0.25">
      <c r="A3007" s="1">
        <v>41444</v>
      </c>
      <c r="B3007" t="s">
        <v>30</v>
      </c>
      <c r="C3007" t="s">
        <v>129</v>
      </c>
      <c r="D3007" t="s">
        <v>138</v>
      </c>
      <c r="E3007">
        <v>0.02</v>
      </c>
    </row>
    <row r="3008" spans="1:5" x14ac:dyDescent="0.25">
      <c r="A3008" s="1">
        <v>41444</v>
      </c>
      <c r="B3008" t="s">
        <v>30</v>
      </c>
      <c r="C3008" t="s">
        <v>129</v>
      </c>
      <c r="D3008" t="s">
        <v>138</v>
      </c>
      <c r="E3008">
        <v>0.01</v>
      </c>
    </row>
    <row r="3009" spans="1:5" x14ac:dyDescent="0.25">
      <c r="A3009" s="1">
        <v>41445</v>
      </c>
      <c r="B3009" t="s">
        <v>46</v>
      </c>
      <c r="C3009" t="s">
        <v>129</v>
      </c>
      <c r="D3009" t="s">
        <v>132</v>
      </c>
      <c r="E3009">
        <v>0.04</v>
      </c>
    </row>
    <row r="3010" spans="1:5" x14ac:dyDescent="0.25">
      <c r="A3010" s="1">
        <v>41445</v>
      </c>
      <c r="B3010" t="s">
        <v>46</v>
      </c>
      <c r="C3010" t="s">
        <v>129</v>
      </c>
      <c r="D3010" t="s">
        <v>132</v>
      </c>
      <c r="E3010">
        <v>0.05</v>
      </c>
    </row>
    <row r="3011" spans="1:5" x14ac:dyDescent="0.25">
      <c r="A3011" s="1">
        <v>41445</v>
      </c>
      <c r="B3011" t="s">
        <v>46</v>
      </c>
      <c r="C3011" t="s">
        <v>129</v>
      </c>
      <c r="D3011" t="s">
        <v>135</v>
      </c>
      <c r="E3011">
        <v>0.04</v>
      </c>
    </row>
    <row r="3012" spans="1:5" x14ac:dyDescent="0.25">
      <c r="A3012" s="1">
        <v>41445</v>
      </c>
      <c r="B3012" t="s">
        <v>46</v>
      </c>
      <c r="C3012" t="s">
        <v>129</v>
      </c>
      <c r="D3012" t="s">
        <v>135</v>
      </c>
      <c r="E3012">
        <v>0.03</v>
      </c>
    </row>
    <row r="3013" spans="1:5" x14ac:dyDescent="0.25">
      <c r="A3013" s="1">
        <v>41445</v>
      </c>
      <c r="B3013" t="s">
        <v>46</v>
      </c>
      <c r="C3013" t="s">
        <v>129</v>
      </c>
      <c r="D3013" t="s">
        <v>135</v>
      </c>
      <c r="E3013">
        <v>0.05</v>
      </c>
    </row>
    <row r="3014" spans="1:5" x14ac:dyDescent="0.25">
      <c r="A3014" s="1">
        <v>41445</v>
      </c>
      <c r="B3014" t="s">
        <v>46</v>
      </c>
      <c r="C3014" t="s">
        <v>129</v>
      </c>
      <c r="D3014" t="s">
        <v>136</v>
      </c>
      <c r="E3014">
        <v>0.2</v>
      </c>
    </row>
    <row r="3015" spans="1:5" x14ac:dyDescent="0.25">
      <c r="A3015" s="1">
        <v>41445</v>
      </c>
      <c r="B3015" t="s">
        <v>46</v>
      </c>
      <c r="C3015" t="s">
        <v>129</v>
      </c>
      <c r="D3015" t="s">
        <v>136</v>
      </c>
      <c r="E3015">
        <v>0.22</v>
      </c>
    </row>
    <row r="3016" spans="1:5" x14ac:dyDescent="0.25">
      <c r="A3016" s="1">
        <v>41445</v>
      </c>
      <c r="B3016" t="s">
        <v>46</v>
      </c>
      <c r="C3016" t="s">
        <v>129</v>
      </c>
      <c r="D3016" t="s">
        <v>136</v>
      </c>
      <c r="E3016">
        <v>0.23</v>
      </c>
    </row>
    <row r="3017" spans="1:5" x14ac:dyDescent="0.25">
      <c r="A3017" s="1">
        <v>41445</v>
      </c>
      <c r="B3017" t="s">
        <v>46</v>
      </c>
      <c r="C3017" t="s">
        <v>129</v>
      </c>
      <c r="D3017" t="s">
        <v>130</v>
      </c>
      <c r="E3017">
        <v>0.11</v>
      </c>
    </row>
    <row r="3018" spans="1:5" x14ac:dyDescent="0.25">
      <c r="A3018" s="1">
        <v>41445</v>
      </c>
      <c r="B3018" t="s">
        <v>46</v>
      </c>
      <c r="C3018" t="s">
        <v>129</v>
      </c>
      <c r="D3018" t="s">
        <v>130</v>
      </c>
      <c r="E3018">
        <v>0.09</v>
      </c>
    </row>
    <row r="3019" spans="1:5" x14ac:dyDescent="0.25">
      <c r="A3019" s="1">
        <v>41445</v>
      </c>
      <c r="B3019" t="s">
        <v>46</v>
      </c>
      <c r="C3019" t="s">
        <v>129</v>
      </c>
      <c r="D3019" t="s">
        <v>138</v>
      </c>
      <c r="E3019">
        <v>0.04</v>
      </c>
    </row>
    <row r="3020" spans="1:5" x14ac:dyDescent="0.25">
      <c r="A3020" s="1">
        <v>41445</v>
      </c>
      <c r="B3020" t="s">
        <v>46</v>
      </c>
      <c r="C3020" t="s">
        <v>129</v>
      </c>
      <c r="D3020" t="s">
        <v>138</v>
      </c>
      <c r="E3020">
        <v>0.03</v>
      </c>
    </row>
    <row r="3021" spans="1:5" x14ac:dyDescent="0.25">
      <c r="A3021" s="1">
        <v>41445</v>
      </c>
      <c r="B3021" t="s">
        <v>46</v>
      </c>
      <c r="C3021" t="s">
        <v>129</v>
      </c>
      <c r="D3021" t="s">
        <v>138</v>
      </c>
      <c r="E3021">
        <v>0.03</v>
      </c>
    </row>
    <row r="3022" spans="1:5" x14ac:dyDescent="0.25">
      <c r="A3022" s="1">
        <v>41446</v>
      </c>
      <c r="B3022" t="s">
        <v>49</v>
      </c>
      <c r="C3022" t="s">
        <v>129</v>
      </c>
      <c r="D3022" t="s">
        <v>132</v>
      </c>
      <c r="E3022">
        <v>0.04</v>
      </c>
    </row>
    <row r="3023" spans="1:5" x14ac:dyDescent="0.25">
      <c r="A3023" s="1">
        <v>41446</v>
      </c>
      <c r="B3023" t="s">
        <v>49</v>
      </c>
      <c r="C3023" t="s">
        <v>129</v>
      </c>
      <c r="D3023" t="s">
        <v>132</v>
      </c>
      <c r="E3023">
        <v>0.04</v>
      </c>
    </row>
    <row r="3024" spans="1:5" x14ac:dyDescent="0.25">
      <c r="A3024" s="1">
        <v>41446</v>
      </c>
      <c r="B3024" t="s">
        <v>49</v>
      </c>
      <c r="C3024" t="s">
        <v>129</v>
      </c>
      <c r="D3024" t="s">
        <v>135</v>
      </c>
      <c r="E3024">
        <v>0.04</v>
      </c>
    </row>
    <row r="3025" spans="1:5" x14ac:dyDescent="0.25">
      <c r="A3025" s="1">
        <v>41446</v>
      </c>
      <c r="B3025" t="s">
        <v>49</v>
      </c>
      <c r="C3025" t="s">
        <v>129</v>
      </c>
      <c r="D3025" t="s">
        <v>135</v>
      </c>
      <c r="E3025">
        <v>0.03</v>
      </c>
    </row>
    <row r="3026" spans="1:5" x14ac:dyDescent="0.25">
      <c r="A3026" s="1">
        <v>41446</v>
      </c>
      <c r="B3026" t="s">
        <v>49</v>
      </c>
      <c r="C3026" t="s">
        <v>129</v>
      </c>
      <c r="D3026" t="s">
        <v>133</v>
      </c>
      <c r="E3026">
        <v>0.33</v>
      </c>
    </row>
    <row r="3027" spans="1:5" x14ac:dyDescent="0.25">
      <c r="A3027" s="1">
        <v>41446</v>
      </c>
      <c r="B3027" t="s">
        <v>49</v>
      </c>
      <c r="C3027" t="s">
        <v>129</v>
      </c>
      <c r="D3027" t="s">
        <v>133</v>
      </c>
      <c r="E3027">
        <v>0.32</v>
      </c>
    </row>
    <row r="3028" spans="1:5" x14ac:dyDescent="0.25">
      <c r="A3028" s="1">
        <v>41446</v>
      </c>
      <c r="B3028" t="s">
        <v>49</v>
      </c>
      <c r="C3028" t="s">
        <v>129</v>
      </c>
      <c r="D3028" t="s">
        <v>136</v>
      </c>
      <c r="E3028">
        <v>0.14000000000000001</v>
      </c>
    </row>
    <row r="3029" spans="1:5" x14ac:dyDescent="0.25">
      <c r="A3029" s="1">
        <v>41446</v>
      </c>
      <c r="B3029" t="s">
        <v>49</v>
      </c>
      <c r="C3029" t="s">
        <v>129</v>
      </c>
      <c r="D3029" t="s">
        <v>136</v>
      </c>
      <c r="E3029">
        <v>0.13</v>
      </c>
    </row>
    <row r="3030" spans="1:5" x14ac:dyDescent="0.25">
      <c r="A3030" s="1">
        <v>41446</v>
      </c>
      <c r="B3030" t="s">
        <v>49</v>
      </c>
      <c r="C3030" t="s">
        <v>129</v>
      </c>
      <c r="D3030" t="s">
        <v>136</v>
      </c>
      <c r="E3030">
        <v>0.13</v>
      </c>
    </row>
    <row r="3031" spans="1:5" x14ac:dyDescent="0.25">
      <c r="A3031" s="1">
        <v>41446</v>
      </c>
      <c r="B3031" t="s">
        <v>49</v>
      </c>
      <c r="C3031" t="s">
        <v>129</v>
      </c>
      <c r="D3031" t="s">
        <v>136</v>
      </c>
      <c r="E3031">
        <v>0.14000000000000001</v>
      </c>
    </row>
    <row r="3032" spans="1:5" x14ac:dyDescent="0.25">
      <c r="A3032" s="1">
        <v>41446</v>
      </c>
      <c r="B3032" t="s">
        <v>49</v>
      </c>
      <c r="C3032" t="s">
        <v>129</v>
      </c>
      <c r="D3032" t="s">
        <v>130</v>
      </c>
      <c r="E3032">
        <v>0.08</v>
      </c>
    </row>
    <row r="3033" spans="1:5" x14ac:dyDescent="0.25">
      <c r="A3033" s="1">
        <v>41446</v>
      </c>
      <c r="B3033" t="s">
        <v>49</v>
      </c>
      <c r="C3033" t="s">
        <v>129</v>
      </c>
      <c r="D3033" t="s">
        <v>130</v>
      </c>
      <c r="E3033">
        <v>0.04</v>
      </c>
    </row>
    <row r="3034" spans="1:5" x14ac:dyDescent="0.25">
      <c r="A3034" s="1">
        <v>41446</v>
      </c>
      <c r="B3034" t="s">
        <v>49</v>
      </c>
      <c r="C3034" t="s">
        <v>129</v>
      </c>
      <c r="D3034" t="s">
        <v>130</v>
      </c>
      <c r="E3034">
        <v>0.03</v>
      </c>
    </row>
    <row r="3035" spans="1:5" x14ac:dyDescent="0.25">
      <c r="A3035" s="1">
        <v>41446</v>
      </c>
      <c r="B3035" t="s">
        <v>49</v>
      </c>
      <c r="C3035" t="s">
        <v>129</v>
      </c>
      <c r="D3035" t="s">
        <v>138</v>
      </c>
      <c r="E3035">
        <v>0.02</v>
      </c>
    </row>
    <row r="3036" spans="1:5" x14ac:dyDescent="0.25">
      <c r="A3036" s="1">
        <v>41446</v>
      </c>
      <c r="B3036" t="s">
        <v>49</v>
      </c>
      <c r="C3036" t="s">
        <v>129</v>
      </c>
      <c r="D3036" t="s">
        <v>138</v>
      </c>
      <c r="E3036">
        <v>0.01</v>
      </c>
    </row>
    <row r="3037" spans="1:5" x14ac:dyDescent="0.25">
      <c r="A3037" s="1">
        <v>41447</v>
      </c>
      <c r="B3037" t="s">
        <v>52</v>
      </c>
      <c r="C3037" t="s">
        <v>129</v>
      </c>
      <c r="D3037" t="s">
        <v>132</v>
      </c>
      <c r="E3037">
        <v>0.05</v>
      </c>
    </row>
    <row r="3038" spans="1:5" x14ac:dyDescent="0.25">
      <c r="A3038" s="1">
        <v>41447</v>
      </c>
      <c r="B3038" t="s">
        <v>52</v>
      </c>
      <c r="C3038" t="s">
        <v>129</v>
      </c>
      <c r="D3038" t="s">
        <v>132</v>
      </c>
      <c r="E3038">
        <v>7.0000000000000007E-2</v>
      </c>
    </row>
    <row r="3039" spans="1:5" x14ac:dyDescent="0.25">
      <c r="A3039" s="1">
        <v>41447</v>
      </c>
      <c r="B3039" t="s">
        <v>52</v>
      </c>
      <c r="C3039" t="s">
        <v>129</v>
      </c>
      <c r="D3039" t="s">
        <v>133</v>
      </c>
      <c r="E3039">
        <v>0.2</v>
      </c>
    </row>
    <row r="3040" spans="1:5" x14ac:dyDescent="0.25">
      <c r="A3040" s="1">
        <v>41447</v>
      </c>
      <c r="B3040" t="s">
        <v>52</v>
      </c>
      <c r="C3040" t="s">
        <v>129</v>
      </c>
      <c r="D3040" t="s">
        <v>136</v>
      </c>
      <c r="E3040">
        <v>0.11</v>
      </c>
    </row>
    <row r="3041" spans="1:5" x14ac:dyDescent="0.25">
      <c r="A3041" s="1">
        <v>41447</v>
      </c>
      <c r="B3041" t="s">
        <v>52</v>
      </c>
      <c r="C3041" t="s">
        <v>129</v>
      </c>
      <c r="D3041" t="s">
        <v>136</v>
      </c>
      <c r="E3041">
        <v>0.06</v>
      </c>
    </row>
    <row r="3042" spans="1:5" x14ac:dyDescent="0.25">
      <c r="A3042" s="1">
        <v>41447</v>
      </c>
      <c r="B3042" t="s">
        <v>52</v>
      </c>
      <c r="C3042" t="s">
        <v>129</v>
      </c>
      <c r="D3042" t="s">
        <v>136</v>
      </c>
      <c r="E3042">
        <v>0.06</v>
      </c>
    </row>
    <row r="3043" spans="1:5" x14ac:dyDescent="0.25">
      <c r="A3043" s="1">
        <v>41447</v>
      </c>
      <c r="B3043" t="s">
        <v>52</v>
      </c>
      <c r="C3043" t="s">
        <v>129</v>
      </c>
      <c r="D3043" t="s">
        <v>136</v>
      </c>
      <c r="E3043">
        <v>0.06</v>
      </c>
    </row>
    <row r="3044" spans="1:5" x14ac:dyDescent="0.25">
      <c r="A3044" s="1">
        <v>41447</v>
      </c>
      <c r="B3044" t="s">
        <v>52</v>
      </c>
      <c r="C3044" t="s">
        <v>129</v>
      </c>
      <c r="D3044" t="s">
        <v>130</v>
      </c>
      <c r="E3044">
        <v>0.02</v>
      </c>
    </row>
    <row r="3045" spans="1:5" x14ac:dyDescent="0.25">
      <c r="A3045" s="1">
        <v>41447</v>
      </c>
      <c r="B3045" t="s">
        <v>52</v>
      </c>
      <c r="C3045" t="s">
        <v>129</v>
      </c>
      <c r="D3045" t="s">
        <v>130</v>
      </c>
      <c r="E3045">
        <v>0.01</v>
      </c>
    </row>
    <row r="3046" spans="1:5" x14ac:dyDescent="0.25">
      <c r="A3046" s="1">
        <v>41447</v>
      </c>
      <c r="B3046" t="s">
        <v>52</v>
      </c>
      <c r="C3046" t="s">
        <v>129</v>
      </c>
      <c r="D3046" t="s">
        <v>138</v>
      </c>
      <c r="E3046">
        <v>0.01</v>
      </c>
    </row>
    <row r="3047" spans="1:5" x14ac:dyDescent="0.25">
      <c r="A3047" s="1">
        <v>41448</v>
      </c>
      <c r="B3047" t="s">
        <v>53</v>
      </c>
      <c r="C3047" t="s">
        <v>129</v>
      </c>
      <c r="D3047" t="s">
        <v>133</v>
      </c>
      <c r="E3047">
        <v>0.11</v>
      </c>
    </row>
    <row r="3048" spans="1:5" x14ac:dyDescent="0.25">
      <c r="A3048" s="1">
        <v>41448</v>
      </c>
      <c r="B3048" t="s">
        <v>53</v>
      </c>
      <c r="C3048" t="s">
        <v>129</v>
      </c>
      <c r="D3048" t="s">
        <v>133</v>
      </c>
      <c r="E3048">
        <v>0.1</v>
      </c>
    </row>
    <row r="3049" spans="1:5" x14ac:dyDescent="0.25">
      <c r="A3049" s="1">
        <v>41448</v>
      </c>
      <c r="B3049" t="s">
        <v>53</v>
      </c>
      <c r="C3049" t="s">
        <v>129</v>
      </c>
      <c r="D3049" t="s">
        <v>133</v>
      </c>
      <c r="E3049">
        <v>0.06</v>
      </c>
    </row>
    <row r="3050" spans="1:5" x14ac:dyDescent="0.25">
      <c r="A3050" s="1">
        <v>41448</v>
      </c>
      <c r="B3050" t="s">
        <v>53</v>
      </c>
      <c r="C3050" t="s">
        <v>129</v>
      </c>
      <c r="D3050" t="s">
        <v>133</v>
      </c>
      <c r="E3050">
        <v>0.06</v>
      </c>
    </row>
    <row r="3051" spans="1:5" x14ac:dyDescent="0.25">
      <c r="A3051" s="1">
        <v>41448</v>
      </c>
      <c r="B3051" t="s">
        <v>53</v>
      </c>
      <c r="C3051" t="s">
        <v>129</v>
      </c>
      <c r="D3051" t="s">
        <v>133</v>
      </c>
      <c r="E3051">
        <v>0.06</v>
      </c>
    </row>
    <row r="3052" spans="1:5" x14ac:dyDescent="0.25">
      <c r="A3052" s="1">
        <v>41448</v>
      </c>
      <c r="B3052" t="s">
        <v>53</v>
      </c>
      <c r="C3052" t="s">
        <v>129</v>
      </c>
      <c r="D3052" t="s">
        <v>133</v>
      </c>
      <c r="E3052">
        <v>0.05</v>
      </c>
    </row>
    <row r="3053" spans="1:5" x14ac:dyDescent="0.25">
      <c r="A3053" s="1">
        <v>41448</v>
      </c>
      <c r="B3053" t="s">
        <v>53</v>
      </c>
      <c r="C3053" t="s">
        <v>129</v>
      </c>
      <c r="D3053" t="s">
        <v>133</v>
      </c>
      <c r="E3053">
        <v>0.04</v>
      </c>
    </row>
    <row r="3054" spans="1:5" x14ac:dyDescent="0.25">
      <c r="A3054" s="1">
        <v>41448</v>
      </c>
      <c r="B3054" t="s">
        <v>53</v>
      </c>
      <c r="C3054" t="s">
        <v>129</v>
      </c>
      <c r="D3054" t="s">
        <v>133</v>
      </c>
      <c r="E3054">
        <v>0.04</v>
      </c>
    </row>
    <row r="3055" spans="1:5" x14ac:dyDescent="0.25">
      <c r="A3055" s="1">
        <v>41448</v>
      </c>
      <c r="B3055" t="s">
        <v>53</v>
      </c>
      <c r="C3055" t="s">
        <v>129</v>
      </c>
      <c r="D3055" t="s">
        <v>133</v>
      </c>
      <c r="E3055">
        <v>0.1</v>
      </c>
    </row>
    <row r="3056" spans="1:5" x14ac:dyDescent="0.25">
      <c r="A3056" s="1">
        <v>41448</v>
      </c>
      <c r="B3056" t="s">
        <v>53</v>
      </c>
      <c r="C3056" t="s">
        <v>129</v>
      </c>
      <c r="D3056" t="s">
        <v>133</v>
      </c>
      <c r="E3056">
        <v>0.06</v>
      </c>
    </row>
    <row r="3057" spans="1:5" x14ac:dyDescent="0.25">
      <c r="A3057" s="1">
        <v>41448</v>
      </c>
      <c r="B3057" t="s">
        <v>53</v>
      </c>
      <c r="C3057" t="s">
        <v>129</v>
      </c>
      <c r="D3057" t="s">
        <v>133</v>
      </c>
      <c r="E3057">
        <v>0.06</v>
      </c>
    </row>
    <row r="3058" spans="1:5" x14ac:dyDescent="0.25">
      <c r="A3058" s="1">
        <v>41448</v>
      </c>
      <c r="B3058" t="s">
        <v>53</v>
      </c>
      <c r="C3058" t="s">
        <v>129</v>
      </c>
      <c r="D3058" t="s">
        <v>133</v>
      </c>
      <c r="E3058">
        <v>0.02</v>
      </c>
    </row>
    <row r="3059" spans="1:5" x14ac:dyDescent="0.25">
      <c r="A3059" s="1">
        <v>41448</v>
      </c>
      <c r="B3059" t="s">
        <v>53</v>
      </c>
      <c r="C3059" t="s">
        <v>129</v>
      </c>
      <c r="D3059" t="s">
        <v>133</v>
      </c>
      <c r="E3059">
        <v>0.03</v>
      </c>
    </row>
    <row r="3060" spans="1:5" x14ac:dyDescent="0.25">
      <c r="A3060" s="1">
        <v>41448</v>
      </c>
      <c r="B3060" t="s">
        <v>53</v>
      </c>
      <c r="C3060" t="s">
        <v>129</v>
      </c>
      <c r="D3060" t="s">
        <v>133</v>
      </c>
      <c r="E3060">
        <v>0.04</v>
      </c>
    </row>
    <row r="3061" spans="1:5" x14ac:dyDescent="0.25">
      <c r="A3061" s="1">
        <v>41448</v>
      </c>
      <c r="B3061" t="s">
        <v>53</v>
      </c>
      <c r="C3061" t="s">
        <v>129</v>
      </c>
      <c r="D3061" t="s">
        <v>133</v>
      </c>
      <c r="E3061">
        <v>0.01</v>
      </c>
    </row>
    <row r="3062" spans="1:5" x14ac:dyDescent="0.25">
      <c r="A3062" s="1">
        <v>41448</v>
      </c>
      <c r="B3062" t="s">
        <v>53</v>
      </c>
      <c r="C3062" t="s">
        <v>129</v>
      </c>
      <c r="D3062" t="s">
        <v>133</v>
      </c>
      <c r="E3062">
        <v>7.0000000000000007E-2</v>
      </c>
    </row>
    <row r="3063" spans="1:5" x14ac:dyDescent="0.25">
      <c r="A3063" s="1">
        <v>41448</v>
      </c>
      <c r="B3063" t="s">
        <v>53</v>
      </c>
      <c r="C3063" t="s">
        <v>129</v>
      </c>
      <c r="D3063" t="s">
        <v>133</v>
      </c>
      <c r="E3063">
        <v>0.02</v>
      </c>
    </row>
    <row r="3064" spans="1:5" x14ac:dyDescent="0.25">
      <c r="A3064" s="1">
        <v>41449</v>
      </c>
      <c r="B3064" t="s">
        <v>58</v>
      </c>
      <c r="C3064" t="s">
        <v>129</v>
      </c>
      <c r="D3064" t="s">
        <v>132</v>
      </c>
      <c r="E3064">
        <v>0.01</v>
      </c>
    </row>
    <row r="3065" spans="1:5" x14ac:dyDescent="0.25">
      <c r="A3065" s="1">
        <v>41449</v>
      </c>
      <c r="B3065" t="s">
        <v>58</v>
      </c>
      <c r="C3065" t="s">
        <v>129</v>
      </c>
      <c r="D3065" t="s">
        <v>136</v>
      </c>
      <c r="E3065">
        <v>0.13</v>
      </c>
    </row>
    <row r="3066" spans="1:5" x14ac:dyDescent="0.25">
      <c r="A3066" s="1">
        <v>41449</v>
      </c>
      <c r="B3066" t="s">
        <v>58</v>
      </c>
      <c r="C3066" t="s">
        <v>129</v>
      </c>
      <c r="D3066" t="s">
        <v>136</v>
      </c>
      <c r="E3066">
        <v>0.15</v>
      </c>
    </row>
    <row r="3067" spans="1:5" x14ac:dyDescent="0.25">
      <c r="A3067" s="1">
        <v>41449</v>
      </c>
      <c r="B3067" t="s">
        <v>58</v>
      </c>
      <c r="C3067" t="s">
        <v>129</v>
      </c>
      <c r="D3067" t="s">
        <v>130</v>
      </c>
      <c r="E3067">
        <v>0.04</v>
      </c>
    </row>
    <row r="3068" spans="1:5" x14ac:dyDescent="0.25">
      <c r="A3068" s="1">
        <v>41449</v>
      </c>
      <c r="B3068" t="s">
        <v>58</v>
      </c>
      <c r="C3068" t="s">
        <v>129</v>
      </c>
      <c r="D3068" t="s">
        <v>130</v>
      </c>
      <c r="E3068">
        <v>7.0000000000000007E-2</v>
      </c>
    </row>
    <row r="3069" spans="1:5" x14ac:dyDescent="0.25">
      <c r="A3069" s="1">
        <v>41449</v>
      </c>
      <c r="B3069" t="s">
        <v>58</v>
      </c>
      <c r="C3069" t="s">
        <v>129</v>
      </c>
      <c r="D3069" t="s">
        <v>130</v>
      </c>
      <c r="E3069">
        <v>0.05</v>
      </c>
    </row>
    <row r="3070" spans="1:5" x14ac:dyDescent="0.25">
      <c r="A3070" s="1">
        <v>41450</v>
      </c>
      <c r="B3070" t="s">
        <v>59</v>
      </c>
      <c r="C3070" t="s">
        <v>129</v>
      </c>
      <c r="D3070" t="s">
        <v>136</v>
      </c>
      <c r="E3070">
        <v>0.26</v>
      </c>
    </row>
    <row r="3071" spans="1:5" x14ac:dyDescent="0.25">
      <c r="A3071" s="1">
        <v>41402</v>
      </c>
      <c r="B3071" t="s">
        <v>30</v>
      </c>
      <c r="C3071" t="s">
        <v>139</v>
      </c>
      <c r="D3071" t="s">
        <v>140</v>
      </c>
      <c r="E3071">
        <v>0.04</v>
      </c>
    </row>
    <row r="3072" spans="1:5" x14ac:dyDescent="0.25">
      <c r="A3072" s="1">
        <v>41403</v>
      </c>
      <c r="B3072" t="s">
        <v>46</v>
      </c>
      <c r="C3072" t="s">
        <v>139</v>
      </c>
      <c r="D3072" t="s">
        <v>141</v>
      </c>
      <c r="E3072">
        <v>0.17</v>
      </c>
    </row>
    <row r="3073" spans="1:5" x14ac:dyDescent="0.25">
      <c r="A3073" s="1">
        <v>41403</v>
      </c>
      <c r="B3073" t="s">
        <v>46</v>
      </c>
      <c r="C3073" t="s">
        <v>139</v>
      </c>
      <c r="D3073" t="s">
        <v>141</v>
      </c>
      <c r="E3073">
        <v>0.1</v>
      </c>
    </row>
    <row r="3074" spans="1:5" x14ac:dyDescent="0.25">
      <c r="A3074" s="1">
        <v>41404</v>
      </c>
      <c r="B3074" t="s">
        <v>49</v>
      </c>
      <c r="C3074" t="s">
        <v>139</v>
      </c>
      <c r="D3074" t="s">
        <v>141</v>
      </c>
      <c r="E3074">
        <v>0.17</v>
      </c>
    </row>
    <row r="3075" spans="1:5" x14ac:dyDescent="0.25">
      <c r="A3075" s="1">
        <v>41404</v>
      </c>
      <c r="B3075" t="s">
        <v>49</v>
      </c>
      <c r="C3075" t="s">
        <v>139</v>
      </c>
      <c r="D3075" t="s">
        <v>141</v>
      </c>
      <c r="E3075">
        <v>0.15</v>
      </c>
    </row>
    <row r="3076" spans="1:5" x14ac:dyDescent="0.25">
      <c r="A3076" s="1">
        <v>41404</v>
      </c>
      <c r="B3076" t="s">
        <v>49</v>
      </c>
      <c r="C3076" t="s">
        <v>139</v>
      </c>
      <c r="D3076" t="s">
        <v>142</v>
      </c>
      <c r="E3076">
        <v>0.13</v>
      </c>
    </row>
    <row r="3077" spans="1:5" x14ac:dyDescent="0.25">
      <c r="A3077" s="1">
        <v>41404</v>
      </c>
      <c r="B3077" t="s">
        <v>49</v>
      </c>
      <c r="C3077" t="s">
        <v>139</v>
      </c>
      <c r="D3077" t="s">
        <v>143</v>
      </c>
      <c r="E3077">
        <v>0.14000000000000001</v>
      </c>
    </row>
    <row r="3078" spans="1:5" x14ac:dyDescent="0.25">
      <c r="A3078" s="1">
        <v>41404</v>
      </c>
      <c r="B3078" t="s">
        <v>49</v>
      </c>
      <c r="C3078" t="s">
        <v>139</v>
      </c>
      <c r="D3078" t="s">
        <v>144</v>
      </c>
      <c r="E3078">
        <v>0.12</v>
      </c>
    </row>
    <row r="3079" spans="1:5" x14ac:dyDescent="0.25">
      <c r="A3079" s="1">
        <v>41404</v>
      </c>
      <c r="B3079" t="s">
        <v>49</v>
      </c>
      <c r="C3079" t="s">
        <v>139</v>
      </c>
      <c r="D3079" t="s">
        <v>145</v>
      </c>
      <c r="E3079">
        <v>0.16</v>
      </c>
    </row>
    <row r="3080" spans="1:5" x14ac:dyDescent="0.25">
      <c r="A3080" s="1">
        <v>41404</v>
      </c>
      <c r="B3080" t="s">
        <v>49</v>
      </c>
      <c r="C3080" t="s">
        <v>139</v>
      </c>
      <c r="D3080" t="s">
        <v>145</v>
      </c>
      <c r="E3080">
        <v>0.15</v>
      </c>
    </row>
    <row r="3081" spans="1:5" x14ac:dyDescent="0.25">
      <c r="A3081" s="1">
        <v>41405</v>
      </c>
      <c r="B3081" t="s">
        <v>52</v>
      </c>
      <c r="C3081" t="s">
        <v>139</v>
      </c>
      <c r="D3081" t="s">
        <v>140</v>
      </c>
      <c r="E3081">
        <v>0.03</v>
      </c>
    </row>
    <row r="3082" spans="1:5" x14ac:dyDescent="0.25">
      <c r="A3082" s="1">
        <v>41405</v>
      </c>
      <c r="B3082" t="s">
        <v>52</v>
      </c>
      <c r="C3082" t="s">
        <v>139</v>
      </c>
      <c r="D3082" t="s">
        <v>141</v>
      </c>
      <c r="E3082">
        <v>0.09</v>
      </c>
    </row>
    <row r="3083" spans="1:5" x14ac:dyDescent="0.25">
      <c r="A3083" s="1">
        <v>41405</v>
      </c>
      <c r="B3083" t="s">
        <v>52</v>
      </c>
      <c r="C3083" t="s">
        <v>139</v>
      </c>
      <c r="D3083" t="s">
        <v>142</v>
      </c>
      <c r="E3083">
        <v>0.11</v>
      </c>
    </row>
    <row r="3084" spans="1:5" x14ac:dyDescent="0.25">
      <c r="A3084" s="1">
        <v>41405</v>
      </c>
      <c r="B3084" t="s">
        <v>52</v>
      </c>
      <c r="C3084" t="s">
        <v>139</v>
      </c>
      <c r="D3084" t="s">
        <v>143</v>
      </c>
      <c r="E3084">
        <v>0.27</v>
      </c>
    </row>
    <row r="3085" spans="1:5" x14ac:dyDescent="0.25">
      <c r="A3085" s="1">
        <v>41405</v>
      </c>
      <c r="B3085" t="s">
        <v>52</v>
      </c>
      <c r="C3085" t="s">
        <v>139</v>
      </c>
      <c r="D3085" t="s">
        <v>146</v>
      </c>
      <c r="E3085">
        <v>0.17</v>
      </c>
    </row>
    <row r="3086" spans="1:5" x14ac:dyDescent="0.25">
      <c r="A3086" s="1">
        <v>41405</v>
      </c>
      <c r="B3086" t="s">
        <v>52</v>
      </c>
      <c r="C3086" t="s">
        <v>139</v>
      </c>
      <c r="D3086" t="s">
        <v>146</v>
      </c>
      <c r="E3086">
        <v>0.16</v>
      </c>
    </row>
    <row r="3087" spans="1:5" x14ac:dyDescent="0.25">
      <c r="A3087" s="1">
        <v>41406</v>
      </c>
      <c r="B3087" t="s">
        <v>53</v>
      </c>
      <c r="C3087" t="s">
        <v>139</v>
      </c>
      <c r="D3087" t="s">
        <v>147</v>
      </c>
      <c r="E3087">
        <v>0.04</v>
      </c>
    </row>
    <row r="3088" spans="1:5" x14ac:dyDescent="0.25">
      <c r="A3088" s="1">
        <v>41406</v>
      </c>
      <c r="B3088" t="s">
        <v>53</v>
      </c>
      <c r="C3088" t="s">
        <v>139</v>
      </c>
      <c r="D3088" t="s">
        <v>148</v>
      </c>
      <c r="E3088">
        <v>0.15</v>
      </c>
    </row>
    <row r="3089" spans="1:5" x14ac:dyDescent="0.25">
      <c r="A3089" s="1">
        <v>41406</v>
      </c>
      <c r="B3089" t="s">
        <v>53</v>
      </c>
      <c r="C3089" t="s">
        <v>139</v>
      </c>
      <c r="D3089" t="s">
        <v>148</v>
      </c>
      <c r="E3089">
        <v>0.18</v>
      </c>
    </row>
    <row r="3090" spans="1:5" x14ac:dyDescent="0.25">
      <c r="A3090" s="1">
        <v>41406</v>
      </c>
      <c r="B3090" t="s">
        <v>53</v>
      </c>
      <c r="C3090" t="s">
        <v>139</v>
      </c>
      <c r="D3090" t="s">
        <v>148</v>
      </c>
      <c r="E3090">
        <v>0.13</v>
      </c>
    </row>
    <row r="3091" spans="1:5" x14ac:dyDescent="0.25">
      <c r="A3091" s="1">
        <v>41406</v>
      </c>
      <c r="B3091" t="s">
        <v>53</v>
      </c>
      <c r="C3091" t="s">
        <v>139</v>
      </c>
      <c r="D3091" t="s">
        <v>141</v>
      </c>
      <c r="E3091">
        <v>0.12</v>
      </c>
    </row>
    <row r="3092" spans="1:5" x14ac:dyDescent="0.25">
      <c r="A3092" s="1">
        <v>41406</v>
      </c>
      <c r="B3092" t="s">
        <v>53</v>
      </c>
      <c r="C3092" t="s">
        <v>139</v>
      </c>
      <c r="D3092" t="s">
        <v>149</v>
      </c>
      <c r="E3092">
        <v>0.04</v>
      </c>
    </row>
    <row r="3093" spans="1:5" x14ac:dyDescent="0.25">
      <c r="A3093" s="1">
        <v>41406</v>
      </c>
      <c r="B3093" t="s">
        <v>53</v>
      </c>
      <c r="C3093" t="s">
        <v>139</v>
      </c>
      <c r="D3093" t="s">
        <v>149</v>
      </c>
      <c r="E3093">
        <v>0.04</v>
      </c>
    </row>
    <row r="3094" spans="1:5" x14ac:dyDescent="0.25">
      <c r="A3094" s="1">
        <v>41407</v>
      </c>
      <c r="B3094" t="s">
        <v>58</v>
      </c>
      <c r="C3094" t="s">
        <v>139</v>
      </c>
      <c r="D3094" t="s">
        <v>140</v>
      </c>
      <c r="E3094">
        <v>0.05</v>
      </c>
    </row>
    <row r="3095" spans="1:5" x14ac:dyDescent="0.25">
      <c r="A3095" s="1">
        <v>41407</v>
      </c>
      <c r="B3095" t="s">
        <v>58</v>
      </c>
      <c r="C3095" t="s">
        <v>139</v>
      </c>
      <c r="D3095" t="s">
        <v>141</v>
      </c>
      <c r="E3095">
        <v>0.1</v>
      </c>
    </row>
    <row r="3096" spans="1:5" x14ac:dyDescent="0.25">
      <c r="A3096" s="1">
        <v>41407</v>
      </c>
      <c r="B3096" t="s">
        <v>58</v>
      </c>
      <c r="C3096" t="s">
        <v>139</v>
      </c>
      <c r="D3096" t="s">
        <v>142</v>
      </c>
      <c r="E3096">
        <v>0.12</v>
      </c>
    </row>
    <row r="3097" spans="1:5" x14ac:dyDescent="0.25">
      <c r="A3097" s="1">
        <v>41407</v>
      </c>
      <c r="B3097" t="s">
        <v>58</v>
      </c>
      <c r="C3097" t="s">
        <v>139</v>
      </c>
      <c r="D3097" t="s">
        <v>147</v>
      </c>
      <c r="E3097">
        <v>0.15</v>
      </c>
    </row>
    <row r="3098" spans="1:5" x14ac:dyDescent="0.25">
      <c r="A3098" s="1">
        <v>41408</v>
      </c>
      <c r="B3098" t="s">
        <v>59</v>
      </c>
      <c r="C3098" t="s">
        <v>139</v>
      </c>
      <c r="D3098" t="s">
        <v>140</v>
      </c>
      <c r="E3098">
        <v>0.01</v>
      </c>
    </row>
    <row r="3099" spans="1:5" x14ac:dyDescent="0.25">
      <c r="A3099" s="1">
        <v>41408</v>
      </c>
      <c r="B3099" t="s">
        <v>59</v>
      </c>
      <c r="C3099" t="s">
        <v>139</v>
      </c>
      <c r="D3099" t="s">
        <v>141</v>
      </c>
      <c r="E3099">
        <v>0.08</v>
      </c>
    </row>
    <row r="3100" spans="1:5" x14ac:dyDescent="0.25">
      <c r="A3100" s="1">
        <v>41408</v>
      </c>
      <c r="B3100" t="s">
        <v>59</v>
      </c>
      <c r="C3100" t="s">
        <v>139</v>
      </c>
      <c r="D3100" t="s">
        <v>148</v>
      </c>
      <c r="E3100">
        <v>0.17</v>
      </c>
    </row>
    <row r="3101" spans="1:5" x14ac:dyDescent="0.25">
      <c r="A3101" s="1">
        <v>41408</v>
      </c>
      <c r="B3101" t="s">
        <v>59</v>
      </c>
      <c r="C3101" t="s">
        <v>139</v>
      </c>
      <c r="D3101" t="s">
        <v>148</v>
      </c>
      <c r="E3101">
        <v>0.17</v>
      </c>
    </row>
    <row r="3102" spans="1:5" x14ac:dyDescent="0.25">
      <c r="A3102" s="1">
        <v>41408</v>
      </c>
      <c r="B3102" t="s">
        <v>59</v>
      </c>
      <c r="C3102" t="s">
        <v>139</v>
      </c>
      <c r="D3102" t="s">
        <v>144</v>
      </c>
      <c r="E3102">
        <v>0.26</v>
      </c>
    </row>
    <row r="3103" spans="1:5" x14ac:dyDescent="0.25">
      <c r="A3103" s="1">
        <v>41408</v>
      </c>
      <c r="B3103" t="s">
        <v>59</v>
      </c>
      <c r="C3103" t="s">
        <v>139</v>
      </c>
      <c r="D3103" t="s">
        <v>150</v>
      </c>
      <c r="E3103">
        <v>0.17</v>
      </c>
    </row>
    <row r="3104" spans="1:5" x14ac:dyDescent="0.25">
      <c r="A3104" s="1">
        <v>41409</v>
      </c>
      <c r="B3104" t="s">
        <v>30</v>
      </c>
      <c r="C3104" t="s">
        <v>139</v>
      </c>
      <c r="D3104" t="s">
        <v>140</v>
      </c>
      <c r="E3104">
        <v>0.02</v>
      </c>
    </row>
    <row r="3105" spans="1:5" x14ac:dyDescent="0.25">
      <c r="A3105" s="1">
        <v>41409</v>
      </c>
      <c r="B3105" t="s">
        <v>30</v>
      </c>
      <c r="C3105" t="s">
        <v>139</v>
      </c>
      <c r="D3105" t="s">
        <v>141</v>
      </c>
      <c r="E3105">
        <v>0.1</v>
      </c>
    </row>
    <row r="3106" spans="1:5" x14ac:dyDescent="0.25">
      <c r="A3106" s="1">
        <v>41409</v>
      </c>
      <c r="B3106" t="s">
        <v>30</v>
      </c>
      <c r="C3106" t="s">
        <v>139</v>
      </c>
      <c r="D3106" t="s">
        <v>143</v>
      </c>
      <c r="E3106">
        <v>0.54</v>
      </c>
    </row>
    <row r="3107" spans="1:5" x14ac:dyDescent="0.25">
      <c r="A3107" s="1">
        <v>41409</v>
      </c>
      <c r="B3107" t="s">
        <v>30</v>
      </c>
      <c r="C3107" t="s">
        <v>139</v>
      </c>
      <c r="D3107" t="s">
        <v>151</v>
      </c>
      <c r="E3107">
        <v>0.1</v>
      </c>
    </row>
    <row r="3108" spans="1:5" x14ac:dyDescent="0.25">
      <c r="A3108" s="1">
        <v>41410</v>
      </c>
      <c r="B3108" t="s">
        <v>46</v>
      </c>
      <c r="C3108" t="s">
        <v>139</v>
      </c>
      <c r="D3108" t="s">
        <v>140</v>
      </c>
      <c r="E3108">
        <v>0.05</v>
      </c>
    </row>
    <row r="3109" spans="1:5" x14ac:dyDescent="0.25">
      <c r="A3109" s="1">
        <v>41410</v>
      </c>
      <c r="B3109" t="s">
        <v>46</v>
      </c>
      <c r="C3109" t="s">
        <v>139</v>
      </c>
      <c r="D3109" t="s">
        <v>142</v>
      </c>
      <c r="E3109">
        <v>0.13</v>
      </c>
    </row>
    <row r="3110" spans="1:5" x14ac:dyDescent="0.25">
      <c r="A3110" s="1">
        <v>41410</v>
      </c>
      <c r="B3110" t="s">
        <v>46</v>
      </c>
      <c r="C3110" t="s">
        <v>139</v>
      </c>
      <c r="D3110" t="s">
        <v>142</v>
      </c>
      <c r="E3110">
        <v>0.16</v>
      </c>
    </row>
    <row r="3111" spans="1:5" x14ac:dyDescent="0.25">
      <c r="A3111" s="1">
        <v>41410</v>
      </c>
      <c r="B3111" t="s">
        <v>46</v>
      </c>
      <c r="C3111" t="s">
        <v>139</v>
      </c>
      <c r="D3111" t="s">
        <v>143</v>
      </c>
      <c r="E3111">
        <v>0.21</v>
      </c>
    </row>
    <row r="3112" spans="1:5" x14ac:dyDescent="0.25">
      <c r="A3112" s="1">
        <v>41410</v>
      </c>
      <c r="B3112" t="s">
        <v>46</v>
      </c>
      <c r="C3112" t="s">
        <v>139</v>
      </c>
      <c r="D3112" t="s">
        <v>148</v>
      </c>
      <c r="E3112">
        <v>0.39</v>
      </c>
    </row>
    <row r="3113" spans="1:5" x14ac:dyDescent="0.25">
      <c r="A3113" s="1">
        <v>41411</v>
      </c>
      <c r="B3113" t="s">
        <v>49</v>
      </c>
      <c r="C3113" t="s">
        <v>139</v>
      </c>
      <c r="D3113" t="s">
        <v>140</v>
      </c>
      <c r="E3113">
        <v>0.05</v>
      </c>
    </row>
    <row r="3114" spans="1:5" x14ac:dyDescent="0.25">
      <c r="A3114" s="1">
        <v>41411</v>
      </c>
      <c r="B3114" t="s">
        <v>49</v>
      </c>
      <c r="C3114" t="s">
        <v>139</v>
      </c>
      <c r="D3114" t="s">
        <v>140</v>
      </c>
      <c r="E3114">
        <v>0.05</v>
      </c>
    </row>
    <row r="3115" spans="1:5" x14ac:dyDescent="0.25">
      <c r="A3115" s="1">
        <v>41411</v>
      </c>
      <c r="B3115" t="s">
        <v>49</v>
      </c>
      <c r="C3115" t="s">
        <v>139</v>
      </c>
      <c r="D3115" t="s">
        <v>141</v>
      </c>
      <c r="E3115">
        <v>0.05</v>
      </c>
    </row>
    <row r="3116" spans="1:5" x14ac:dyDescent="0.25">
      <c r="A3116" s="1">
        <v>41411</v>
      </c>
      <c r="B3116" t="s">
        <v>49</v>
      </c>
      <c r="C3116" t="s">
        <v>139</v>
      </c>
      <c r="D3116" t="s">
        <v>142</v>
      </c>
      <c r="E3116">
        <v>0.14000000000000001</v>
      </c>
    </row>
    <row r="3117" spans="1:5" x14ac:dyDescent="0.25">
      <c r="A3117" s="1">
        <v>41411</v>
      </c>
      <c r="B3117" t="s">
        <v>49</v>
      </c>
      <c r="C3117" t="s">
        <v>139</v>
      </c>
      <c r="D3117" t="s">
        <v>145</v>
      </c>
      <c r="E3117">
        <v>0.27</v>
      </c>
    </row>
    <row r="3118" spans="1:5" x14ac:dyDescent="0.25">
      <c r="A3118" s="1">
        <v>41411</v>
      </c>
      <c r="B3118" t="s">
        <v>49</v>
      </c>
      <c r="C3118" t="s">
        <v>139</v>
      </c>
      <c r="D3118" t="s">
        <v>145</v>
      </c>
      <c r="E3118">
        <v>0.13</v>
      </c>
    </row>
    <row r="3119" spans="1:5" x14ac:dyDescent="0.25">
      <c r="A3119" s="1">
        <v>41412</v>
      </c>
      <c r="B3119" t="s">
        <v>52</v>
      </c>
      <c r="C3119" t="s">
        <v>139</v>
      </c>
      <c r="D3119" t="s">
        <v>140</v>
      </c>
      <c r="E3119">
        <v>0.04</v>
      </c>
    </row>
    <row r="3120" spans="1:5" x14ac:dyDescent="0.25">
      <c r="A3120" s="1">
        <v>41412</v>
      </c>
      <c r="B3120" t="s">
        <v>52</v>
      </c>
      <c r="C3120" t="s">
        <v>139</v>
      </c>
      <c r="D3120" t="s">
        <v>146</v>
      </c>
      <c r="E3120">
        <v>0.23</v>
      </c>
    </row>
    <row r="3121" spans="1:5" x14ac:dyDescent="0.25">
      <c r="A3121" s="1">
        <v>41412</v>
      </c>
      <c r="B3121" t="s">
        <v>52</v>
      </c>
      <c r="C3121" t="s">
        <v>139</v>
      </c>
      <c r="D3121" t="s">
        <v>146</v>
      </c>
      <c r="E3121">
        <v>0.2</v>
      </c>
    </row>
    <row r="3122" spans="1:5" x14ac:dyDescent="0.25">
      <c r="A3122" s="1">
        <v>41413</v>
      </c>
      <c r="B3122" t="s">
        <v>53</v>
      </c>
      <c r="C3122" t="s">
        <v>139</v>
      </c>
      <c r="D3122" t="s">
        <v>140</v>
      </c>
      <c r="E3122">
        <v>0.01</v>
      </c>
    </row>
    <row r="3123" spans="1:5" x14ac:dyDescent="0.25">
      <c r="A3123" s="1">
        <v>41413</v>
      </c>
      <c r="B3123" t="s">
        <v>53</v>
      </c>
      <c r="C3123" t="s">
        <v>139</v>
      </c>
      <c r="D3123" t="s">
        <v>147</v>
      </c>
      <c r="E3123">
        <v>7.0000000000000007E-2</v>
      </c>
    </row>
    <row r="3124" spans="1:5" x14ac:dyDescent="0.25">
      <c r="A3124" s="1">
        <v>41413</v>
      </c>
      <c r="B3124" t="s">
        <v>53</v>
      </c>
      <c r="C3124" t="s">
        <v>139</v>
      </c>
      <c r="D3124" t="s">
        <v>147</v>
      </c>
      <c r="E3124">
        <v>0.04</v>
      </c>
    </row>
    <row r="3125" spans="1:5" x14ac:dyDescent="0.25">
      <c r="A3125" s="1">
        <v>41413</v>
      </c>
      <c r="B3125" t="s">
        <v>53</v>
      </c>
      <c r="C3125" t="s">
        <v>139</v>
      </c>
      <c r="D3125" t="s">
        <v>148</v>
      </c>
      <c r="E3125">
        <v>0.3</v>
      </c>
    </row>
    <row r="3126" spans="1:5" x14ac:dyDescent="0.25">
      <c r="A3126" s="1">
        <v>41413</v>
      </c>
      <c r="B3126" t="s">
        <v>53</v>
      </c>
      <c r="C3126" t="s">
        <v>139</v>
      </c>
      <c r="D3126" t="s">
        <v>148</v>
      </c>
      <c r="E3126">
        <v>0.13</v>
      </c>
    </row>
    <row r="3127" spans="1:5" x14ac:dyDescent="0.25">
      <c r="A3127" s="1">
        <v>41414</v>
      </c>
      <c r="B3127" t="s">
        <v>58</v>
      </c>
      <c r="C3127" t="s">
        <v>139</v>
      </c>
      <c r="D3127" t="s">
        <v>141</v>
      </c>
      <c r="E3127">
        <v>0.21</v>
      </c>
    </row>
    <row r="3128" spans="1:5" x14ac:dyDescent="0.25">
      <c r="A3128" s="1">
        <v>41414</v>
      </c>
      <c r="B3128" t="s">
        <v>58</v>
      </c>
      <c r="C3128" t="s">
        <v>139</v>
      </c>
      <c r="D3128" t="s">
        <v>141</v>
      </c>
      <c r="E3128">
        <v>0.13</v>
      </c>
    </row>
    <row r="3129" spans="1:5" x14ac:dyDescent="0.25">
      <c r="A3129" s="1">
        <v>41414</v>
      </c>
      <c r="B3129" t="s">
        <v>58</v>
      </c>
      <c r="C3129" t="s">
        <v>139</v>
      </c>
      <c r="D3129" t="s">
        <v>142</v>
      </c>
      <c r="E3129">
        <v>0.15</v>
      </c>
    </row>
    <row r="3130" spans="1:5" x14ac:dyDescent="0.25">
      <c r="A3130" s="1">
        <v>41414</v>
      </c>
      <c r="B3130" t="s">
        <v>58</v>
      </c>
      <c r="C3130" t="s">
        <v>139</v>
      </c>
      <c r="D3130" t="s">
        <v>143</v>
      </c>
      <c r="E3130">
        <v>0.32</v>
      </c>
    </row>
    <row r="3131" spans="1:5" x14ac:dyDescent="0.25">
      <c r="A3131" s="1">
        <v>41414</v>
      </c>
      <c r="B3131" t="s">
        <v>58</v>
      </c>
      <c r="C3131" t="s">
        <v>139</v>
      </c>
      <c r="D3131" t="s">
        <v>144</v>
      </c>
      <c r="E3131">
        <v>0.32</v>
      </c>
    </row>
    <row r="3132" spans="1:5" x14ac:dyDescent="0.25">
      <c r="A3132" s="1">
        <v>41414</v>
      </c>
      <c r="B3132" t="s">
        <v>58</v>
      </c>
      <c r="C3132" t="s">
        <v>139</v>
      </c>
      <c r="D3132" t="s">
        <v>147</v>
      </c>
      <c r="E3132">
        <v>0.22</v>
      </c>
    </row>
    <row r="3133" spans="1:5" x14ac:dyDescent="0.25">
      <c r="A3133" s="1">
        <v>41415</v>
      </c>
      <c r="B3133" t="s">
        <v>59</v>
      </c>
      <c r="C3133" t="s">
        <v>139</v>
      </c>
      <c r="D3133" t="s">
        <v>140</v>
      </c>
      <c r="E3133">
        <v>0.08</v>
      </c>
    </row>
    <row r="3134" spans="1:5" x14ac:dyDescent="0.25">
      <c r="A3134" s="1">
        <v>41415</v>
      </c>
      <c r="B3134" t="s">
        <v>59</v>
      </c>
      <c r="C3134" t="s">
        <v>139</v>
      </c>
      <c r="D3134" t="s">
        <v>141</v>
      </c>
      <c r="E3134">
        <v>0.04</v>
      </c>
    </row>
    <row r="3135" spans="1:5" x14ac:dyDescent="0.25">
      <c r="A3135" s="1">
        <v>41415</v>
      </c>
      <c r="B3135" t="s">
        <v>59</v>
      </c>
      <c r="C3135" t="s">
        <v>139</v>
      </c>
      <c r="D3135" t="s">
        <v>141</v>
      </c>
      <c r="E3135">
        <v>0.03</v>
      </c>
    </row>
    <row r="3136" spans="1:5" x14ac:dyDescent="0.25">
      <c r="A3136" s="1">
        <v>41415</v>
      </c>
      <c r="B3136" t="s">
        <v>59</v>
      </c>
      <c r="C3136" t="s">
        <v>139</v>
      </c>
      <c r="D3136" t="s">
        <v>142</v>
      </c>
      <c r="E3136">
        <v>0.15</v>
      </c>
    </row>
    <row r="3137" spans="1:5" x14ac:dyDescent="0.25">
      <c r="A3137" s="1">
        <v>41415</v>
      </c>
      <c r="B3137" t="s">
        <v>59</v>
      </c>
      <c r="C3137" t="s">
        <v>139</v>
      </c>
      <c r="D3137" t="s">
        <v>148</v>
      </c>
      <c r="E3137">
        <v>0.11</v>
      </c>
    </row>
    <row r="3138" spans="1:5" x14ac:dyDescent="0.25">
      <c r="A3138" s="1">
        <v>41415</v>
      </c>
      <c r="B3138" t="s">
        <v>59</v>
      </c>
      <c r="C3138" t="s">
        <v>139</v>
      </c>
      <c r="D3138" t="s">
        <v>148</v>
      </c>
      <c r="E3138">
        <v>0.11</v>
      </c>
    </row>
    <row r="3139" spans="1:5" x14ac:dyDescent="0.25">
      <c r="A3139" s="1">
        <v>41415</v>
      </c>
      <c r="B3139" t="s">
        <v>59</v>
      </c>
      <c r="C3139" t="s">
        <v>139</v>
      </c>
      <c r="D3139" t="s">
        <v>148</v>
      </c>
      <c r="E3139">
        <v>0.14000000000000001</v>
      </c>
    </row>
    <row r="3140" spans="1:5" x14ac:dyDescent="0.25">
      <c r="A3140" s="1">
        <v>41415</v>
      </c>
      <c r="B3140" t="s">
        <v>59</v>
      </c>
      <c r="C3140" t="s">
        <v>139</v>
      </c>
      <c r="D3140" t="s">
        <v>144</v>
      </c>
      <c r="E3140">
        <v>0.32</v>
      </c>
    </row>
    <row r="3141" spans="1:5" x14ac:dyDescent="0.25">
      <c r="A3141" s="1">
        <v>41415</v>
      </c>
      <c r="B3141" t="s">
        <v>59</v>
      </c>
      <c r="C3141" t="s">
        <v>139</v>
      </c>
      <c r="D3141" t="s">
        <v>150</v>
      </c>
      <c r="E3141">
        <v>0.16</v>
      </c>
    </row>
    <row r="3142" spans="1:5" x14ac:dyDescent="0.25">
      <c r="A3142" s="1">
        <v>41415</v>
      </c>
      <c r="B3142" t="s">
        <v>59</v>
      </c>
      <c r="C3142" t="s">
        <v>139</v>
      </c>
      <c r="D3142" t="s">
        <v>150</v>
      </c>
      <c r="E3142">
        <v>0.22</v>
      </c>
    </row>
    <row r="3143" spans="1:5" x14ac:dyDescent="0.25">
      <c r="A3143" s="1">
        <v>41415</v>
      </c>
      <c r="B3143" t="s">
        <v>59</v>
      </c>
      <c r="C3143" t="s">
        <v>139</v>
      </c>
      <c r="D3143" t="s">
        <v>151</v>
      </c>
      <c r="E3143">
        <v>0.13</v>
      </c>
    </row>
    <row r="3144" spans="1:5" x14ac:dyDescent="0.25">
      <c r="A3144" s="1">
        <v>41416</v>
      </c>
      <c r="B3144" t="s">
        <v>30</v>
      </c>
      <c r="C3144" t="s">
        <v>139</v>
      </c>
      <c r="D3144" t="s">
        <v>141</v>
      </c>
      <c r="E3144">
        <v>0.1</v>
      </c>
    </row>
    <row r="3145" spans="1:5" x14ac:dyDescent="0.25">
      <c r="A3145" s="1">
        <v>41416</v>
      </c>
      <c r="B3145" t="s">
        <v>30</v>
      </c>
      <c r="C3145" t="s">
        <v>139</v>
      </c>
      <c r="D3145" t="s">
        <v>144</v>
      </c>
      <c r="E3145">
        <v>0.22</v>
      </c>
    </row>
    <row r="3146" spans="1:5" x14ac:dyDescent="0.25">
      <c r="A3146" s="1">
        <v>41416</v>
      </c>
      <c r="B3146" t="s">
        <v>30</v>
      </c>
      <c r="C3146" t="s">
        <v>139</v>
      </c>
      <c r="D3146" t="s">
        <v>151</v>
      </c>
      <c r="E3146">
        <v>0.09</v>
      </c>
    </row>
    <row r="3147" spans="1:5" x14ac:dyDescent="0.25">
      <c r="A3147" s="1">
        <v>41416</v>
      </c>
      <c r="B3147" t="s">
        <v>30</v>
      </c>
      <c r="C3147" t="s">
        <v>139</v>
      </c>
      <c r="D3147" t="s">
        <v>151</v>
      </c>
      <c r="E3147">
        <v>0.09</v>
      </c>
    </row>
    <row r="3148" spans="1:5" x14ac:dyDescent="0.25">
      <c r="A3148" s="1">
        <v>41416</v>
      </c>
      <c r="B3148" t="s">
        <v>30</v>
      </c>
      <c r="C3148" t="s">
        <v>139</v>
      </c>
      <c r="D3148" t="s">
        <v>151</v>
      </c>
      <c r="E3148">
        <v>0.09</v>
      </c>
    </row>
    <row r="3149" spans="1:5" x14ac:dyDescent="0.25">
      <c r="A3149" s="1">
        <v>41417</v>
      </c>
      <c r="B3149" t="s">
        <v>46</v>
      </c>
      <c r="C3149" t="s">
        <v>139</v>
      </c>
      <c r="D3149" t="s">
        <v>140</v>
      </c>
      <c r="E3149">
        <v>0.02</v>
      </c>
    </row>
    <row r="3150" spans="1:5" x14ac:dyDescent="0.25">
      <c r="A3150" s="1">
        <v>41417</v>
      </c>
      <c r="B3150" t="s">
        <v>46</v>
      </c>
      <c r="C3150" t="s">
        <v>139</v>
      </c>
      <c r="D3150" t="s">
        <v>141</v>
      </c>
      <c r="E3150">
        <v>0.12</v>
      </c>
    </row>
    <row r="3151" spans="1:5" x14ac:dyDescent="0.25">
      <c r="A3151" s="1">
        <v>41417</v>
      </c>
      <c r="B3151" t="s">
        <v>46</v>
      </c>
      <c r="C3151" t="s">
        <v>139</v>
      </c>
      <c r="D3151" t="s">
        <v>142</v>
      </c>
      <c r="E3151">
        <v>0.1</v>
      </c>
    </row>
    <row r="3152" spans="1:5" x14ac:dyDescent="0.25">
      <c r="A3152" s="1">
        <v>41417</v>
      </c>
      <c r="B3152" t="s">
        <v>46</v>
      </c>
      <c r="C3152" t="s">
        <v>139</v>
      </c>
      <c r="D3152" t="s">
        <v>143</v>
      </c>
      <c r="E3152">
        <v>0.28999999999999998</v>
      </c>
    </row>
    <row r="3153" spans="1:5" x14ac:dyDescent="0.25">
      <c r="A3153" s="1">
        <v>41417</v>
      </c>
      <c r="B3153" t="s">
        <v>46</v>
      </c>
      <c r="C3153" t="s">
        <v>139</v>
      </c>
      <c r="D3153" t="s">
        <v>144</v>
      </c>
      <c r="E3153">
        <v>0.18</v>
      </c>
    </row>
    <row r="3154" spans="1:5" x14ac:dyDescent="0.25">
      <c r="A3154" s="1">
        <v>41417</v>
      </c>
      <c r="B3154" t="s">
        <v>46</v>
      </c>
      <c r="C3154" t="s">
        <v>139</v>
      </c>
      <c r="D3154" t="s">
        <v>144</v>
      </c>
      <c r="E3154">
        <v>0.21</v>
      </c>
    </row>
    <row r="3155" spans="1:5" x14ac:dyDescent="0.25">
      <c r="A3155" s="1">
        <v>41417</v>
      </c>
      <c r="B3155" t="s">
        <v>46</v>
      </c>
      <c r="C3155" t="s">
        <v>139</v>
      </c>
      <c r="D3155" t="s">
        <v>148</v>
      </c>
      <c r="E3155">
        <v>0.5</v>
      </c>
    </row>
    <row r="3156" spans="1:5" x14ac:dyDescent="0.25">
      <c r="A3156" s="1">
        <v>41418</v>
      </c>
      <c r="B3156" t="s">
        <v>49</v>
      </c>
      <c r="C3156" t="s">
        <v>139</v>
      </c>
      <c r="D3156" t="s">
        <v>140</v>
      </c>
      <c r="E3156">
        <v>0.03</v>
      </c>
    </row>
    <row r="3157" spans="1:5" x14ac:dyDescent="0.25">
      <c r="A3157" s="1">
        <v>41418</v>
      </c>
      <c r="B3157" t="s">
        <v>49</v>
      </c>
      <c r="C3157" t="s">
        <v>139</v>
      </c>
      <c r="D3157" t="s">
        <v>141</v>
      </c>
      <c r="E3157">
        <v>0.09</v>
      </c>
    </row>
    <row r="3158" spans="1:5" x14ac:dyDescent="0.25">
      <c r="A3158" s="1">
        <v>41418</v>
      </c>
      <c r="B3158" t="s">
        <v>49</v>
      </c>
      <c r="C3158" t="s">
        <v>139</v>
      </c>
      <c r="D3158" t="s">
        <v>142</v>
      </c>
      <c r="E3158">
        <v>0.12</v>
      </c>
    </row>
    <row r="3159" spans="1:5" x14ac:dyDescent="0.25">
      <c r="A3159" s="1">
        <v>41418</v>
      </c>
      <c r="B3159" t="s">
        <v>49</v>
      </c>
      <c r="C3159" t="s">
        <v>139</v>
      </c>
      <c r="D3159" t="s">
        <v>152</v>
      </c>
      <c r="E3159">
        <v>0.21</v>
      </c>
    </row>
    <row r="3160" spans="1:5" x14ac:dyDescent="0.25">
      <c r="A3160" s="1">
        <v>41418</v>
      </c>
      <c r="B3160" t="s">
        <v>49</v>
      </c>
      <c r="C3160" t="s">
        <v>139</v>
      </c>
      <c r="D3160" t="s">
        <v>152</v>
      </c>
      <c r="E3160">
        <v>0.22</v>
      </c>
    </row>
    <row r="3161" spans="1:5" x14ac:dyDescent="0.25">
      <c r="A3161" s="1">
        <v>41418</v>
      </c>
      <c r="B3161" t="s">
        <v>49</v>
      </c>
      <c r="C3161" t="s">
        <v>139</v>
      </c>
      <c r="D3161" t="s">
        <v>151</v>
      </c>
      <c r="E3161">
        <v>0.13</v>
      </c>
    </row>
    <row r="3162" spans="1:5" x14ac:dyDescent="0.25">
      <c r="A3162" s="1">
        <v>41418</v>
      </c>
      <c r="B3162" t="s">
        <v>49</v>
      </c>
      <c r="C3162" t="s">
        <v>139</v>
      </c>
      <c r="D3162" t="s">
        <v>151</v>
      </c>
      <c r="E3162">
        <v>0.1</v>
      </c>
    </row>
    <row r="3163" spans="1:5" x14ac:dyDescent="0.25">
      <c r="A3163" s="1">
        <v>41419</v>
      </c>
      <c r="B3163" t="s">
        <v>52</v>
      </c>
      <c r="C3163" t="s">
        <v>139</v>
      </c>
      <c r="D3163" t="s">
        <v>140</v>
      </c>
      <c r="E3163">
        <v>0.14000000000000001</v>
      </c>
    </row>
    <row r="3164" spans="1:5" x14ac:dyDescent="0.25">
      <c r="A3164" s="1">
        <v>41419</v>
      </c>
      <c r="B3164" t="s">
        <v>52</v>
      </c>
      <c r="C3164" t="s">
        <v>139</v>
      </c>
      <c r="D3164" t="s">
        <v>146</v>
      </c>
      <c r="E3164">
        <v>0.18</v>
      </c>
    </row>
    <row r="3165" spans="1:5" x14ac:dyDescent="0.25">
      <c r="A3165" s="1">
        <v>41419</v>
      </c>
      <c r="B3165" t="s">
        <v>52</v>
      </c>
      <c r="C3165" t="s">
        <v>139</v>
      </c>
      <c r="D3165" t="s">
        <v>146</v>
      </c>
      <c r="E3165">
        <v>0.25</v>
      </c>
    </row>
    <row r="3166" spans="1:5" x14ac:dyDescent="0.25">
      <c r="A3166" s="1">
        <v>41419</v>
      </c>
      <c r="B3166" t="s">
        <v>52</v>
      </c>
      <c r="C3166" t="s">
        <v>139</v>
      </c>
      <c r="D3166" t="s">
        <v>146</v>
      </c>
      <c r="E3166">
        <v>0.18</v>
      </c>
    </row>
    <row r="3167" spans="1:5" x14ac:dyDescent="0.25">
      <c r="A3167" s="1">
        <v>41420</v>
      </c>
      <c r="B3167" t="s">
        <v>53</v>
      </c>
      <c r="C3167" t="s">
        <v>139</v>
      </c>
      <c r="D3167" t="s">
        <v>140</v>
      </c>
      <c r="E3167">
        <v>0.02</v>
      </c>
    </row>
    <row r="3168" spans="1:5" x14ac:dyDescent="0.25">
      <c r="A3168" s="1">
        <v>41420</v>
      </c>
      <c r="B3168" t="s">
        <v>53</v>
      </c>
      <c r="C3168" t="s">
        <v>139</v>
      </c>
      <c r="D3168" t="s">
        <v>147</v>
      </c>
      <c r="E3168">
        <v>0.01</v>
      </c>
    </row>
    <row r="3169" spans="1:5" x14ac:dyDescent="0.25">
      <c r="A3169" s="1">
        <v>41420</v>
      </c>
      <c r="B3169" t="s">
        <v>53</v>
      </c>
      <c r="C3169" t="s">
        <v>139</v>
      </c>
      <c r="D3169" t="s">
        <v>147</v>
      </c>
      <c r="E3169">
        <v>0.06</v>
      </c>
    </row>
    <row r="3170" spans="1:5" x14ac:dyDescent="0.25">
      <c r="A3170" s="1">
        <v>41420</v>
      </c>
      <c r="B3170" t="s">
        <v>53</v>
      </c>
      <c r="C3170" t="s">
        <v>139</v>
      </c>
      <c r="D3170" t="s">
        <v>147</v>
      </c>
      <c r="E3170">
        <v>0.09</v>
      </c>
    </row>
    <row r="3171" spans="1:5" x14ac:dyDescent="0.25">
      <c r="A3171" s="1">
        <v>41420</v>
      </c>
      <c r="B3171" t="s">
        <v>53</v>
      </c>
      <c r="C3171" t="s">
        <v>139</v>
      </c>
      <c r="D3171" t="s">
        <v>148</v>
      </c>
      <c r="E3171">
        <v>0.19</v>
      </c>
    </row>
    <row r="3172" spans="1:5" x14ac:dyDescent="0.25">
      <c r="A3172" s="1">
        <v>41420</v>
      </c>
      <c r="B3172" t="s">
        <v>53</v>
      </c>
      <c r="C3172" t="s">
        <v>139</v>
      </c>
      <c r="D3172" t="s">
        <v>148</v>
      </c>
      <c r="E3172">
        <v>0.16</v>
      </c>
    </row>
    <row r="3173" spans="1:5" x14ac:dyDescent="0.25">
      <c r="A3173" s="1">
        <v>41420</v>
      </c>
      <c r="B3173" t="s">
        <v>53</v>
      </c>
      <c r="C3173" t="s">
        <v>139</v>
      </c>
      <c r="D3173" t="s">
        <v>148</v>
      </c>
      <c r="E3173">
        <v>0.28999999999999998</v>
      </c>
    </row>
    <row r="3174" spans="1:5" x14ac:dyDescent="0.25">
      <c r="A3174" s="1">
        <v>41420</v>
      </c>
      <c r="B3174" t="s">
        <v>53</v>
      </c>
      <c r="C3174" t="s">
        <v>139</v>
      </c>
      <c r="D3174" t="s">
        <v>149</v>
      </c>
      <c r="E3174">
        <v>0.03</v>
      </c>
    </row>
    <row r="3175" spans="1:5" x14ac:dyDescent="0.25">
      <c r="A3175" s="1">
        <v>41420</v>
      </c>
      <c r="B3175" t="s">
        <v>53</v>
      </c>
      <c r="C3175" t="s">
        <v>139</v>
      </c>
      <c r="D3175" t="s">
        <v>149</v>
      </c>
      <c r="E3175">
        <v>0.04</v>
      </c>
    </row>
    <row r="3176" spans="1:5" x14ac:dyDescent="0.25">
      <c r="A3176" s="1">
        <v>41421</v>
      </c>
      <c r="B3176" t="s">
        <v>58</v>
      </c>
      <c r="C3176" t="s">
        <v>139</v>
      </c>
      <c r="D3176" t="s">
        <v>140</v>
      </c>
      <c r="E3176">
        <v>0.04</v>
      </c>
    </row>
    <row r="3177" spans="1:5" x14ac:dyDescent="0.25">
      <c r="A3177" s="1">
        <v>41421</v>
      </c>
      <c r="B3177" t="s">
        <v>58</v>
      </c>
      <c r="C3177" t="s">
        <v>139</v>
      </c>
      <c r="D3177" t="s">
        <v>140</v>
      </c>
      <c r="E3177">
        <v>0.04</v>
      </c>
    </row>
    <row r="3178" spans="1:5" x14ac:dyDescent="0.25">
      <c r="A3178" s="1">
        <v>41422</v>
      </c>
      <c r="B3178" t="s">
        <v>59</v>
      </c>
      <c r="C3178" t="s">
        <v>139</v>
      </c>
      <c r="D3178" t="s">
        <v>143</v>
      </c>
      <c r="E3178">
        <v>0.37</v>
      </c>
    </row>
    <row r="3179" spans="1:5" x14ac:dyDescent="0.25">
      <c r="A3179" s="1">
        <v>41422</v>
      </c>
      <c r="B3179" t="s">
        <v>59</v>
      </c>
      <c r="C3179" t="s">
        <v>139</v>
      </c>
      <c r="D3179" t="s">
        <v>150</v>
      </c>
      <c r="E3179">
        <v>0.16</v>
      </c>
    </row>
    <row r="3180" spans="1:5" x14ac:dyDescent="0.25">
      <c r="A3180" s="1">
        <v>41423</v>
      </c>
      <c r="B3180" t="s">
        <v>30</v>
      </c>
      <c r="C3180" t="s">
        <v>139</v>
      </c>
      <c r="D3180" t="s">
        <v>140</v>
      </c>
      <c r="E3180">
        <v>0.06</v>
      </c>
    </row>
    <row r="3181" spans="1:5" x14ac:dyDescent="0.25">
      <c r="A3181" s="1">
        <v>41423</v>
      </c>
      <c r="B3181" t="s">
        <v>30</v>
      </c>
      <c r="C3181" t="s">
        <v>139</v>
      </c>
      <c r="D3181" t="s">
        <v>141</v>
      </c>
      <c r="E3181">
        <v>0.09</v>
      </c>
    </row>
    <row r="3182" spans="1:5" x14ac:dyDescent="0.25">
      <c r="A3182" s="1">
        <v>41424</v>
      </c>
      <c r="B3182" t="s">
        <v>46</v>
      </c>
      <c r="C3182" t="s">
        <v>139</v>
      </c>
      <c r="D3182" t="s">
        <v>140</v>
      </c>
      <c r="E3182">
        <v>0.09</v>
      </c>
    </row>
    <row r="3183" spans="1:5" x14ac:dyDescent="0.25">
      <c r="A3183" s="1">
        <v>41424</v>
      </c>
      <c r="B3183" t="s">
        <v>46</v>
      </c>
      <c r="C3183" t="s">
        <v>139</v>
      </c>
      <c r="D3183" t="s">
        <v>141</v>
      </c>
      <c r="E3183">
        <v>7.0000000000000007E-2</v>
      </c>
    </row>
    <row r="3184" spans="1:5" x14ac:dyDescent="0.25">
      <c r="A3184" s="1">
        <v>41424</v>
      </c>
      <c r="B3184" t="s">
        <v>46</v>
      </c>
      <c r="C3184" t="s">
        <v>139</v>
      </c>
      <c r="D3184" t="s">
        <v>148</v>
      </c>
      <c r="E3184">
        <v>0.52</v>
      </c>
    </row>
    <row r="3185" spans="1:5" x14ac:dyDescent="0.25">
      <c r="A3185" s="1">
        <v>41424</v>
      </c>
      <c r="B3185" t="s">
        <v>46</v>
      </c>
      <c r="C3185" t="s">
        <v>139</v>
      </c>
      <c r="D3185" t="s">
        <v>148</v>
      </c>
      <c r="E3185">
        <v>0.43</v>
      </c>
    </row>
    <row r="3186" spans="1:5" x14ac:dyDescent="0.25">
      <c r="A3186" s="1">
        <v>41425</v>
      </c>
      <c r="B3186" t="s">
        <v>49</v>
      </c>
      <c r="C3186" t="s">
        <v>139</v>
      </c>
      <c r="D3186" t="s">
        <v>140</v>
      </c>
      <c r="E3186">
        <v>0.05</v>
      </c>
    </row>
    <row r="3187" spans="1:5" x14ac:dyDescent="0.25">
      <c r="A3187" s="1">
        <v>41425</v>
      </c>
      <c r="B3187" t="s">
        <v>49</v>
      </c>
      <c r="C3187" t="s">
        <v>139</v>
      </c>
      <c r="D3187" t="s">
        <v>141</v>
      </c>
      <c r="E3187">
        <v>0.11</v>
      </c>
    </row>
    <row r="3188" spans="1:5" x14ac:dyDescent="0.25">
      <c r="A3188" s="1">
        <v>41425</v>
      </c>
      <c r="B3188" t="s">
        <v>49</v>
      </c>
      <c r="C3188" t="s">
        <v>139</v>
      </c>
      <c r="D3188" t="s">
        <v>144</v>
      </c>
      <c r="E3188">
        <v>0.34</v>
      </c>
    </row>
    <row r="3189" spans="1:5" x14ac:dyDescent="0.25">
      <c r="A3189" s="1">
        <v>41425</v>
      </c>
      <c r="B3189" t="s">
        <v>49</v>
      </c>
      <c r="C3189" t="s">
        <v>139</v>
      </c>
      <c r="D3189" t="s">
        <v>152</v>
      </c>
      <c r="E3189">
        <v>0.26</v>
      </c>
    </row>
    <row r="3190" spans="1:5" x14ac:dyDescent="0.25">
      <c r="A3190" s="1">
        <v>41425</v>
      </c>
      <c r="B3190" t="s">
        <v>49</v>
      </c>
      <c r="C3190" t="s">
        <v>139</v>
      </c>
      <c r="D3190" t="s">
        <v>152</v>
      </c>
      <c r="E3190">
        <v>0.22</v>
      </c>
    </row>
    <row r="3191" spans="1:5" x14ac:dyDescent="0.25">
      <c r="A3191" s="1">
        <v>41425</v>
      </c>
      <c r="B3191" t="s">
        <v>49</v>
      </c>
      <c r="C3191" t="s">
        <v>139</v>
      </c>
      <c r="D3191" t="s">
        <v>152</v>
      </c>
      <c r="E3191">
        <v>0.17</v>
      </c>
    </row>
    <row r="3192" spans="1:5" x14ac:dyDescent="0.25">
      <c r="A3192" s="1">
        <v>41425</v>
      </c>
      <c r="B3192" t="s">
        <v>49</v>
      </c>
      <c r="C3192" t="s">
        <v>139</v>
      </c>
      <c r="D3192" t="s">
        <v>152</v>
      </c>
      <c r="E3192">
        <v>7.0000000000000007E-2</v>
      </c>
    </row>
    <row r="3193" spans="1:5" x14ac:dyDescent="0.25">
      <c r="A3193" s="1">
        <v>41426</v>
      </c>
      <c r="B3193" t="s">
        <v>52</v>
      </c>
      <c r="C3193" t="s">
        <v>139</v>
      </c>
      <c r="D3193" t="s">
        <v>140</v>
      </c>
      <c r="E3193">
        <v>0.03</v>
      </c>
    </row>
    <row r="3194" spans="1:5" x14ac:dyDescent="0.25">
      <c r="A3194" s="1">
        <v>41426</v>
      </c>
      <c r="B3194" t="s">
        <v>52</v>
      </c>
      <c r="C3194" t="s">
        <v>139</v>
      </c>
      <c r="D3194" t="s">
        <v>141</v>
      </c>
      <c r="E3194">
        <v>0.09</v>
      </c>
    </row>
    <row r="3195" spans="1:5" x14ac:dyDescent="0.25">
      <c r="A3195" s="1">
        <v>41426</v>
      </c>
      <c r="B3195" t="s">
        <v>52</v>
      </c>
      <c r="C3195" t="s">
        <v>139</v>
      </c>
      <c r="D3195" t="s">
        <v>142</v>
      </c>
      <c r="E3195">
        <v>0.12</v>
      </c>
    </row>
    <row r="3196" spans="1:5" x14ac:dyDescent="0.25">
      <c r="A3196" s="1">
        <v>41426</v>
      </c>
      <c r="B3196" t="s">
        <v>52</v>
      </c>
      <c r="C3196" t="s">
        <v>139</v>
      </c>
      <c r="D3196" t="s">
        <v>143</v>
      </c>
      <c r="E3196">
        <v>0.28999999999999998</v>
      </c>
    </row>
    <row r="3197" spans="1:5" x14ac:dyDescent="0.25">
      <c r="A3197" s="1">
        <v>41426</v>
      </c>
      <c r="B3197" t="s">
        <v>52</v>
      </c>
      <c r="C3197" t="s">
        <v>139</v>
      </c>
      <c r="D3197" t="s">
        <v>146</v>
      </c>
      <c r="E3197">
        <v>0.21</v>
      </c>
    </row>
    <row r="3198" spans="1:5" x14ac:dyDescent="0.25">
      <c r="A3198" s="1">
        <v>41426</v>
      </c>
      <c r="B3198" t="s">
        <v>52</v>
      </c>
      <c r="C3198" t="s">
        <v>139</v>
      </c>
      <c r="D3198" t="s">
        <v>146</v>
      </c>
      <c r="E3198">
        <v>0.3</v>
      </c>
    </row>
    <row r="3199" spans="1:5" x14ac:dyDescent="0.25">
      <c r="A3199" s="1">
        <v>41427</v>
      </c>
      <c r="B3199" t="s">
        <v>53</v>
      </c>
      <c r="C3199" t="s">
        <v>139</v>
      </c>
      <c r="D3199" t="s">
        <v>140</v>
      </c>
      <c r="E3199">
        <v>0.05</v>
      </c>
    </row>
    <row r="3200" spans="1:5" x14ac:dyDescent="0.25">
      <c r="A3200" s="1">
        <v>41427</v>
      </c>
      <c r="B3200" t="s">
        <v>53</v>
      </c>
      <c r="C3200" t="s">
        <v>139</v>
      </c>
      <c r="D3200" t="s">
        <v>148</v>
      </c>
      <c r="E3200">
        <v>0.12</v>
      </c>
    </row>
    <row r="3201" spans="1:5" x14ac:dyDescent="0.25">
      <c r="A3201" s="1">
        <v>41427</v>
      </c>
      <c r="B3201" t="s">
        <v>53</v>
      </c>
      <c r="C3201" t="s">
        <v>139</v>
      </c>
      <c r="D3201" t="s">
        <v>148</v>
      </c>
      <c r="E3201">
        <v>0.22</v>
      </c>
    </row>
    <row r="3202" spans="1:5" x14ac:dyDescent="0.25">
      <c r="A3202" s="1">
        <v>41427</v>
      </c>
      <c r="B3202" t="s">
        <v>53</v>
      </c>
      <c r="C3202" t="s">
        <v>139</v>
      </c>
      <c r="D3202" t="s">
        <v>149</v>
      </c>
      <c r="E3202">
        <v>0.03</v>
      </c>
    </row>
    <row r="3203" spans="1:5" x14ac:dyDescent="0.25">
      <c r="A3203" s="1">
        <v>41428</v>
      </c>
      <c r="B3203" t="s">
        <v>58</v>
      </c>
      <c r="C3203" t="s">
        <v>139</v>
      </c>
      <c r="D3203" t="s">
        <v>142</v>
      </c>
      <c r="E3203">
        <v>0.18</v>
      </c>
    </row>
    <row r="3204" spans="1:5" x14ac:dyDescent="0.25">
      <c r="A3204" s="1">
        <v>41428</v>
      </c>
      <c r="B3204" t="s">
        <v>58</v>
      </c>
      <c r="C3204" t="s">
        <v>139</v>
      </c>
      <c r="D3204" t="s">
        <v>147</v>
      </c>
      <c r="E3204">
        <v>0.18</v>
      </c>
    </row>
    <row r="3205" spans="1:5" x14ac:dyDescent="0.25">
      <c r="A3205" s="1">
        <v>41429</v>
      </c>
      <c r="B3205" t="s">
        <v>59</v>
      </c>
      <c r="C3205" t="s">
        <v>139</v>
      </c>
      <c r="D3205" t="s">
        <v>141</v>
      </c>
      <c r="E3205">
        <v>0.12</v>
      </c>
    </row>
    <row r="3206" spans="1:5" x14ac:dyDescent="0.25">
      <c r="A3206" s="1">
        <v>41429</v>
      </c>
      <c r="B3206" t="s">
        <v>59</v>
      </c>
      <c r="C3206" t="s">
        <v>139</v>
      </c>
      <c r="D3206" t="s">
        <v>142</v>
      </c>
      <c r="E3206">
        <v>0.22</v>
      </c>
    </row>
    <row r="3207" spans="1:5" x14ac:dyDescent="0.25">
      <c r="A3207" s="1">
        <v>41429</v>
      </c>
      <c r="B3207" t="s">
        <v>59</v>
      </c>
      <c r="C3207" t="s">
        <v>139</v>
      </c>
      <c r="D3207" t="s">
        <v>148</v>
      </c>
      <c r="E3207">
        <v>0.11</v>
      </c>
    </row>
    <row r="3208" spans="1:5" x14ac:dyDescent="0.25">
      <c r="A3208" s="1">
        <v>41429</v>
      </c>
      <c r="B3208" t="s">
        <v>59</v>
      </c>
      <c r="C3208" t="s">
        <v>139</v>
      </c>
      <c r="D3208" t="s">
        <v>148</v>
      </c>
      <c r="E3208">
        <v>0.16</v>
      </c>
    </row>
    <row r="3209" spans="1:5" x14ac:dyDescent="0.25">
      <c r="A3209" s="1">
        <v>41429</v>
      </c>
      <c r="B3209" t="s">
        <v>59</v>
      </c>
      <c r="C3209" t="s">
        <v>139</v>
      </c>
      <c r="D3209" t="s">
        <v>150</v>
      </c>
      <c r="E3209">
        <v>0.18</v>
      </c>
    </row>
    <row r="3210" spans="1:5" x14ac:dyDescent="0.25">
      <c r="A3210" s="1">
        <v>41429</v>
      </c>
      <c r="B3210" t="s">
        <v>59</v>
      </c>
      <c r="C3210" t="s">
        <v>139</v>
      </c>
      <c r="D3210" t="s">
        <v>151</v>
      </c>
      <c r="E3210">
        <v>0.06</v>
      </c>
    </row>
    <row r="3211" spans="1:5" x14ac:dyDescent="0.25">
      <c r="A3211" s="1">
        <v>41429</v>
      </c>
      <c r="B3211" t="s">
        <v>59</v>
      </c>
      <c r="C3211" t="s">
        <v>139</v>
      </c>
      <c r="D3211" t="s">
        <v>151</v>
      </c>
      <c r="E3211">
        <v>0.06</v>
      </c>
    </row>
    <row r="3212" spans="1:5" x14ac:dyDescent="0.25">
      <c r="A3212" s="1">
        <v>41430</v>
      </c>
      <c r="B3212" t="s">
        <v>30</v>
      </c>
      <c r="C3212" t="s">
        <v>139</v>
      </c>
      <c r="D3212" t="s">
        <v>140</v>
      </c>
      <c r="E3212">
        <v>0.05</v>
      </c>
    </row>
    <row r="3213" spans="1:5" x14ac:dyDescent="0.25">
      <c r="A3213" s="1">
        <v>41431</v>
      </c>
      <c r="B3213" t="s">
        <v>46</v>
      </c>
      <c r="C3213" t="s">
        <v>139</v>
      </c>
      <c r="D3213" t="s">
        <v>140</v>
      </c>
      <c r="E3213">
        <v>0.04</v>
      </c>
    </row>
    <row r="3214" spans="1:5" x14ac:dyDescent="0.25">
      <c r="A3214" s="1">
        <v>41431</v>
      </c>
      <c r="B3214" t="s">
        <v>46</v>
      </c>
      <c r="C3214" t="s">
        <v>139</v>
      </c>
      <c r="D3214" t="s">
        <v>144</v>
      </c>
      <c r="E3214">
        <v>0.22</v>
      </c>
    </row>
    <row r="3215" spans="1:5" x14ac:dyDescent="0.25">
      <c r="A3215" s="1">
        <v>41432</v>
      </c>
      <c r="B3215" t="s">
        <v>49</v>
      </c>
      <c r="C3215" t="s">
        <v>139</v>
      </c>
      <c r="D3215" t="s">
        <v>141</v>
      </c>
      <c r="E3215">
        <v>0.09</v>
      </c>
    </row>
    <row r="3216" spans="1:5" x14ac:dyDescent="0.25">
      <c r="A3216" s="1">
        <v>41432</v>
      </c>
      <c r="B3216" t="s">
        <v>49</v>
      </c>
      <c r="C3216" t="s">
        <v>139</v>
      </c>
      <c r="D3216" t="s">
        <v>142</v>
      </c>
      <c r="E3216">
        <v>0.15</v>
      </c>
    </row>
    <row r="3217" spans="1:5" x14ac:dyDescent="0.25">
      <c r="A3217" s="1">
        <v>41432</v>
      </c>
      <c r="B3217" t="s">
        <v>49</v>
      </c>
      <c r="C3217" t="s">
        <v>139</v>
      </c>
      <c r="D3217" t="s">
        <v>143</v>
      </c>
      <c r="E3217">
        <v>0.18</v>
      </c>
    </row>
    <row r="3218" spans="1:5" x14ac:dyDescent="0.25">
      <c r="A3218" s="1">
        <v>41432</v>
      </c>
      <c r="B3218" t="s">
        <v>49</v>
      </c>
      <c r="C3218" t="s">
        <v>139</v>
      </c>
      <c r="D3218" t="s">
        <v>152</v>
      </c>
      <c r="E3218">
        <v>0.17</v>
      </c>
    </row>
    <row r="3219" spans="1:5" x14ac:dyDescent="0.25">
      <c r="A3219" s="1">
        <v>41432</v>
      </c>
      <c r="B3219" t="s">
        <v>49</v>
      </c>
      <c r="C3219" t="s">
        <v>139</v>
      </c>
      <c r="D3219" t="s">
        <v>152</v>
      </c>
      <c r="E3219">
        <v>0.24</v>
      </c>
    </row>
    <row r="3220" spans="1:5" x14ac:dyDescent="0.25">
      <c r="A3220" s="1">
        <v>41432</v>
      </c>
      <c r="B3220" t="s">
        <v>49</v>
      </c>
      <c r="C3220" t="s">
        <v>139</v>
      </c>
      <c r="D3220" t="s">
        <v>152</v>
      </c>
      <c r="E3220">
        <v>0.23</v>
      </c>
    </row>
    <row r="3221" spans="1:5" x14ac:dyDescent="0.25">
      <c r="A3221" s="1">
        <v>41432</v>
      </c>
      <c r="B3221" t="s">
        <v>49</v>
      </c>
      <c r="C3221" t="s">
        <v>139</v>
      </c>
      <c r="D3221" t="s">
        <v>152</v>
      </c>
      <c r="E3221">
        <v>0.2</v>
      </c>
    </row>
    <row r="3222" spans="1:5" x14ac:dyDescent="0.25">
      <c r="A3222" s="1">
        <v>41432</v>
      </c>
      <c r="B3222" t="s">
        <v>49</v>
      </c>
      <c r="C3222" t="s">
        <v>139</v>
      </c>
      <c r="D3222" t="s">
        <v>152</v>
      </c>
      <c r="E3222">
        <v>0.18</v>
      </c>
    </row>
    <row r="3223" spans="1:5" x14ac:dyDescent="0.25">
      <c r="A3223" s="1">
        <v>41432</v>
      </c>
      <c r="B3223" t="s">
        <v>49</v>
      </c>
      <c r="C3223" t="s">
        <v>139</v>
      </c>
      <c r="D3223" t="s">
        <v>152</v>
      </c>
      <c r="E3223">
        <v>0.16</v>
      </c>
    </row>
    <row r="3224" spans="1:5" x14ac:dyDescent="0.25">
      <c r="A3224" s="1">
        <v>41433</v>
      </c>
      <c r="B3224" t="s">
        <v>52</v>
      </c>
      <c r="C3224" t="s">
        <v>139</v>
      </c>
      <c r="D3224" t="s">
        <v>141</v>
      </c>
      <c r="E3224">
        <v>7.0000000000000007E-2</v>
      </c>
    </row>
    <row r="3225" spans="1:5" x14ac:dyDescent="0.25">
      <c r="A3225" s="1">
        <v>41433</v>
      </c>
      <c r="B3225" t="s">
        <v>52</v>
      </c>
      <c r="C3225" t="s">
        <v>139</v>
      </c>
      <c r="D3225" t="s">
        <v>141</v>
      </c>
      <c r="E3225">
        <v>0.12</v>
      </c>
    </row>
    <row r="3226" spans="1:5" x14ac:dyDescent="0.25">
      <c r="A3226" s="1">
        <v>41433</v>
      </c>
      <c r="B3226" t="s">
        <v>52</v>
      </c>
      <c r="C3226" t="s">
        <v>139</v>
      </c>
      <c r="D3226" t="s">
        <v>142</v>
      </c>
      <c r="E3226">
        <v>0.18</v>
      </c>
    </row>
    <row r="3227" spans="1:5" x14ac:dyDescent="0.25">
      <c r="A3227" s="1">
        <v>41434</v>
      </c>
      <c r="B3227" t="s">
        <v>53</v>
      </c>
      <c r="C3227" t="s">
        <v>139</v>
      </c>
      <c r="D3227" t="s">
        <v>140</v>
      </c>
      <c r="E3227">
        <v>0.05</v>
      </c>
    </row>
    <row r="3228" spans="1:5" x14ac:dyDescent="0.25">
      <c r="A3228" s="1">
        <v>41434</v>
      </c>
      <c r="B3228" t="s">
        <v>53</v>
      </c>
      <c r="C3228" t="s">
        <v>139</v>
      </c>
      <c r="D3228" t="s">
        <v>147</v>
      </c>
      <c r="E3228">
        <v>0.09</v>
      </c>
    </row>
    <row r="3229" spans="1:5" x14ac:dyDescent="0.25">
      <c r="A3229" s="1">
        <v>41434</v>
      </c>
      <c r="B3229" t="s">
        <v>53</v>
      </c>
      <c r="C3229" t="s">
        <v>139</v>
      </c>
      <c r="D3229" t="s">
        <v>147</v>
      </c>
      <c r="E3229">
        <v>0.1</v>
      </c>
    </row>
    <row r="3230" spans="1:5" x14ac:dyDescent="0.25">
      <c r="A3230" s="1">
        <v>41434</v>
      </c>
      <c r="B3230" t="s">
        <v>53</v>
      </c>
      <c r="C3230" t="s">
        <v>139</v>
      </c>
      <c r="D3230" t="s">
        <v>147</v>
      </c>
      <c r="E3230">
        <v>0.1</v>
      </c>
    </row>
    <row r="3231" spans="1:5" x14ac:dyDescent="0.25">
      <c r="A3231" s="1">
        <v>41434</v>
      </c>
      <c r="B3231" t="s">
        <v>53</v>
      </c>
      <c r="C3231" t="s">
        <v>139</v>
      </c>
      <c r="D3231" t="s">
        <v>147</v>
      </c>
      <c r="E3231">
        <v>7.0000000000000007E-2</v>
      </c>
    </row>
    <row r="3232" spans="1:5" x14ac:dyDescent="0.25">
      <c r="A3232" s="1">
        <v>41434</v>
      </c>
      <c r="B3232" t="s">
        <v>53</v>
      </c>
      <c r="C3232" t="s">
        <v>139</v>
      </c>
      <c r="D3232" t="s">
        <v>148</v>
      </c>
      <c r="E3232">
        <v>0.16</v>
      </c>
    </row>
    <row r="3233" spans="1:5" x14ac:dyDescent="0.25">
      <c r="A3233" s="1">
        <v>41434</v>
      </c>
      <c r="B3233" t="s">
        <v>53</v>
      </c>
      <c r="C3233" t="s">
        <v>139</v>
      </c>
      <c r="D3233" t="s">
        <v>148</v>
      </c>
      <c r="E3233">
        <v>0.3</v>
      </c>
    </row>
    <row r="3234" spans="1:5" x14ac:dyDescent="0.25">
      <c r="A3234" s="1">
        <v>41434</v>
      </c>
      <c r="B3234" t="s">
        <v>53</v>
      </c>
      <c r="C3234" t="s">
        <v>139</v>
      </c>
      <c r="D3234" t="s">
        <v>141</v>
      </c>
      <c r="E3234">
        <v>0.11</v>
      </c>
    </row>
    <row r="3235" spans="1:5" x14ac:dyDescent="0.25">
      <c r="A3235" s="1">
        <v>41434</v>
      </c>
      <c r="B3235" t="s">
        <v>53</v>
      </c>
      <c r="C3235" t="s">
        <v>139</v>
      </c>
      <c r="D3235" t="s">
        <v>141</v>
      </c>
      <c r="E3235">
        <v>0.13</v>
      </c>
    </row>
    <row r="3236" spans="1:5" x14ac:dyDescent="0.25">
      <c r="A3236" s="1">
        <v>41434</v>
      </c>
      <c r="B3236" t="s">
        <v>53</v>
      </c>
      <c r="C3236" t="s">
        <v>139</v>
      </c>
      <c r="D3236" t="s">
        <v>149</v>
      </c>
      <c r="E3236">
        <v>0.08</v>
      </c>
    </row>
    <row r="3237" spans="1:5" x14ac:dyDescent="0.25">
      <c r="A3237" s="1">
        <v>41434</v>
      </c>
      <c r="B3237" t="s">
        <v>53</v>
      </c>
      <c r="C3237" t="s">
        <v>139</v>
      </c>
      <c r="D3237" t="s">
        <v>149</v>
      </c>
      <c r="E3237">
        <v>0.03</v>
      </c>
    </row>
    <row r="3238" spans="1:5" x14ac:dyDescent="0.25">
      <c r="A3238" s="1">
        <v>41434</v>
      </c>
      <c r="B3238" t="s">
        <v>53</v>
      </c>
      <c r="C3238" t="s">
        <v>139</v>
      </c>
      <c r="D3238" t="s">
        <v>149</v>
      </c>
      <c r="E3238">
        <v>0.05</v>
      </c>
    </row>
    <row r="3239" spans="1:5" x14ac:dyDescent="0.25">
      <c r="A3239" s="1">
        <v>41435</v>
      </c>
      <c r="B3239" t="s">
        <v>58</v>
      </c>
      <c r="C3239" t="s">
        <v>139</v>
      </c>
      <c r="D3239" t="s">
        <v>147</v>
      </c>
      <c r="E3239">
        <v>0.18</v>
      </c>
    </row>
    <row r="3240" spans="1:5" x14ac:dyDescent="0.25">
      <c r="A3240" s="1">
        <v>41435</v>
      </c>
      <c r="B3240" t="s">
        <v>58</v>
      </c>
      <c r="C3240" t="s">
        <v>139</v>
      </c>
      <c r="D3240" t="s">
        <v>147</v>
      </c>
      <c r="E3240">
        <v>0.14000000000000001</v>
      </c>
    </row>
    <row r="3241" spans="1:5" x14ac:dyDescent="0.25">
      <c r="A3241" s="1">
        <v>41436</v>
      </c>
      <c r="B3241" t="s">
        <v>59</v>
      </c>
      <c r="C3241" t="s">
        <v>139</v>
      </c>
      <c r="D3241" t="s">
        <v>140</v>
      </c>
      <c r="E3241">
        <v>0.03</v>
      </c>
    </row>
    <row r="3242" spans="1:5" x14ac:dyDescent="0.25">
      <c r="A3242" s="1">
        <v>41436</v>
      </c>
      <c r="B3242" t="s">
        <v>59</v>
      </c>
      <c r="C3242" t="s">
        <v>139</v>
      </c>
      <c r="D3242" t="s">
        <v>148</v>
      </c>
      <c r="E3242">
        <v>0.19</v>
      </c>
    </row>
    <row r="3243" spans="1:5" x14ac:dyDescent="0.25">
      <c r="A3243" s="1">
        <v>41436</v>
      </c>
      <c r="B3243" t="s">
        <v>59</v>
      </c>
      <c r="C3243" t="s">
        <v>139</v>
      </c>
      <c r="D3243" t="s">
        <v>150</v>
      </c>
      <c r="E3243">
        <v>0.14000000000000001</v>
      </c>
    </row>
    <row r="3244" spans="1:5" x14ac:dyDescent="0.25">
      <c r="A3244" s="1">
        <v>41436</v>
      </c>
      <c r="B3244" t="s">
        <v>59</v>
      </c>
      <c r="C3244" t="s">
        <v>139</v>
      </c>
      <c r="D3244" t="s">
        <v>150</v>
      </c>
      <c r="E3244">
        <v>0.11</v>
      </c>
    </row>
    <row r="3245" spans="1:5" x14ac:dyDescent="0.25">
      <c r="A3245" s="1">
        <v>41439</v>
      </c>
      <c r="B3245" t="s">
        <v>49</v>
      </c>
      <c r="C3245" t="s">
        <v>139</v>
      </c>
      <c r="D3245" t="s">
        <v>140</v>
      </c>
      <c r="E3245">
        <v>0.05</v>
      </c>
    </row>
    <row r="3246" spans="1:5" x14ac:dyDescent="0.25">
      <c r="A3246" s="1">
        <v>41439</v>
      </c>
      <c r="B3246" t="s">
        <v>49</v>
      </c>
      <c r="C3246" t="s">
        <v>139</v>
      </c>
      <c r="D3246" t="s">
        <v>143</v>
      </c>
      <c r="E3246">
        <v>0.31</v>
      </c>
    </row>
    <row r="3247" spans="1:5" x14ac:dyDescent="0.25">
      <c r="A3247" s="1">
        <v>41439</v>
      </c>
      <c r="B3247" t="s">
        <v>49</v>
      </c>
      <c r="C3247" t="s">
        <v>139</v>
      </c>
      <c r="D3247" t="s">
        <v>144</v>
      </c>
      <c r="E3247">
        <v>0.3</v>
      </c>
    </row>
    <row r="3248" spans="1:5" x14ac:dyDescent="0.25">
      <c r="A3248" s="1">
        <v>41439</v>
      </c>
      <c r="B3248" t="s">
        <v>49</v>
      </c>
      <c r="C3248" t="s">
        <v>139</v>
      </c>
      <c r="D3248" t="s">
        <v>152</v>
      </c>
      <c r="E3248">
        <v>0.2</v>
      </c>
    </row>
    <row r="3249" spans="1:5" x14ac:dyDescent="0.25">
      <c r="A3249" s="1">
        <v>41439</v>
      </c>
      <c r="B3249" t="s">
        <v>49</v>
      </c>
      <c r="C3249" t="s">
        <v>139</v>
      </c>
      <c r="D3249" t="s">
        <v>152</v>
      </c>
      <c r="E3249">
        <v>0.11</v>
      </c>
    </row>
    <row r="3250" spans="1:5" x14ac:dyDescent="0.25">
      <c r="A3250" s="1">
        <v>41439</v>
      </c>
      <c r="B3250" t="s">
        <v>49</v>
      </c>
      <c r="C3250" t="s">
        <v>139</v>
      </c>
      <c r="D3250" t="s">
        <v>152</v>
      </c>
      <c r="E3250">
        <v>0.14000000000000001</v>
      </c>
    </row>
    <row r="3251" spans="1:5" x14ac:dyDescent="0.25">
      <c r="A3251" s="1">
        <v>41439</v>
      </c>
      <c r="B3251" t="s">
        <v>49</v>
      </c>
      <c r="C3251" t="s">
        <v>139</v>
      </c>
      <c r="D3251" t="s">
        <v>152</v>
      </c>
      <c r="E3251">
        <v>0.09</v>
      </c>
    </row>
    <row r="3252" spans="1:5" x14ac:dyDescent="0.25">
      <c r="A3252" s="1">
        <v>41439</v>
      </c>
      <c r="B3252" t="s">
        <v>49</v>
      </c>
      <c r="C3252" t="s">
        <v>139</v>
      </c>
      <c r="D3252" t="s">
        <v>152</v>
      </c>
      <c r="E3252">
        <v>0.13</v>
      </c>
    </row>
    <row r="3253" spans="1:5" x14ac:dyDescent="0.25">
      <c r="A3253" s="1">
        <v>41439</v>
      </c>
      <c r="B3253" t="s">
        <v>49</v>
      </c>
      <c r="C3253" t="s">
        <v>139</v>
      </c>
      <c r="D3253" t="s">
        <v>152</v>
      </c>
      <c r="E3253">
        <v>0.04</v>
      </c>
    </row>
    <row r="3254" spans="1:5" x14ac:dyDescent="0.25">
      <c r="A3254" s="1">
        <v>41440</v>
      </c>
      <c r="B3254" t="s">
        <v>52</v>
      </c>
      <c r="C3254" t="s">
        <v>139</v>
      </c>
      <c r="D3254" t="s">
        <v>140</v>
      </c>
      <c r="E3254">
        <v>0.02</v>
      </c>
    </row>
    <row r="3255" spans="1:5" x14ac:dyDescent="0.25">
      <c r="A3255" s="1">
        <v>41440</v>
      </c>
      <c r="B3255" t="s">
        <v>52</v>
      </c>
      <c r="C3255" t="s">
        <v>139</v>
      </c>
      <c r="D3255" t="s">
        <v>142</v>
      </c>
      <c r="E3255">
        <v>0.22</v>
      </c>
    </row>
    <row r="3256" spans="1:5" x14ac:dyDescent="0.25">
      <c r="A3256" s="1">
        <v>41440</v>
      </c>
      <c r="B3256" t="s">
        <v>52</v>
      </c>
      <c r="C3256" t="s">
        <v>139</v>
      </c>
      <c r="D3256" t="s">
        <v>144</v>
      </c>
      <c r="E3256">
        <v>0.17</v>
      </c>
    </row>
    <row r="3257" spans="1:5" x14ac:dyDescent="0.25">
      <c r="A3257" s="1">
        <v>41440</v>
      </c>
      <c r="B3257" t="s">
        <v>52</v>
      </c>
      <c r="C3257" t="s">
        <v>139</v>
      </c>
      <c r="D3257" t="s">
        <v>146</v>
      </c>
      <c r="E3257">
        <v>0.25</v>
      </c>
    </row>
    <row r="3258" spans="1:5" x14ac:dyDescent="0.25">
      <c r="A3258" s="1">
        <v>41440</v>
      </c>
      <c r="B3258" t="s">
        <v>52</v>
      </c>
      <c r="C3258" t="s">
        <v>139</v>
      </c>
      <c r="D3258" t="s">
        <v>146</v>
      </c>
      <c r="E3258">
        <v>0.22</v>
      </c>
    </row>
    <row r="3259" spans="1:5" x14ac:dyDescent="0.25">
      <c r="A3259" s="1">
        <v>41441</v>
      </c>
      <c r="B3259" t="s">
        <v>53</v>
      </c>
      <c r="C3259" t="s">
        <v>139</v>
      </c>
      <c r="D3259" t="s">
        <v>140</v>
      </c>
      <c r="E3259">
        <v>0.04</v>
      </c>
    </row>
    <row r="3260" spans="1:5" x14ac:dyDescent="0.25">
      <c r="A3260" s="1">
        <v>41441</v>
      </c>
      <c r="B3260" t="s">
        <v>53</v>
      </c>
      <c r="C3260" t="s">
        <v>139</v>
      </c>
      <c r="D3260" t="s">
        <v>140</v>
      </c>
      <c r="E3260">
        <v>0.01</v>
      </c>
    </row>
    <row r="3261" spans="1:5" x14ac:dyDescent="0.25">
      <c r="A3261" s="1">
        <v>41441</v>
      </c>
      <c r="B3261" t="s">
        <v>53</v>
      </c>
      <c r="C3261" t="s">
        <v>139</v>
      </c>
      <c r="D3261" t="s">
        <v>147</v>
      </c>
      <c r="E3261">
        <v>0.1</v>
      </c>
    </row>
    <row r="3262" spans="1:5" x14ac:dyDescent="0.25">
      <c r="A3262" s="1">
        <v>41441</v>
      </c>
      <c r="B3262" t="s">
        <v>53</v>
      </c>
      <c r="C3262" t="s">
        <v>139</v>
      </c>
      <c r="D3262" t="s">
        <v>147</v>
      </c>
      <c r="E3262">
        <v>7.0000000000000007E-2</v>
      </c>
    </row>
    <row r="3263" spans="1:5" x14ac:dyDescent="0.25">
      <c r="A3263" s="1">
        <v>41441</v>
      </c>
      <c r="B3263" t="s">
        <v>53</v>
      </c>
      <c r="C3263" t="s">
        <v>139</v>
      </c>
      <c r="D3263" t="s">
        <v>147</v>
      </c>
      <c r="E3263">
        <v>0.11</v>
      </c>
    </row>
    <row r="3264" spans="1:5" x14ac:dyDescent="0.25">
      <c r="A3264" s="1">
        <v>41441</v>
      </c>
      <c r="B3264" t="s">
        <v>53</v>
      </c>
      <c r="C3264" t="s">
        <v>139</v>
      </c>
      <c r="D3264" t="s">
        <v>147</v>
      </c>
      <c r="E3264">
        <v>0.17</v>
      </c>
    </row>
    <row r="3265" spans="1:5" x14ac:dyDescent="0.25">
      <c r="A3265" s="1">
        <v>41441</v>
      </c>
      <c r="B3265" t="s">
        <v>53</v>
      </c>
      <c r="C3265" t="s">
        <v>139</v>
      </c>
      <c r="D3265" t="s">
        <v>148</v>
      </c>
      <c r="E3265">
        <v>0.36</v>
      </c>
    </row>
    <row r="3266" spans="1:5" x14ac:dyDescent="0.25">
      <c r="A3266" s="1">
        <v>41441</v>
      </c>
      <c r="B3266" t="s">
        <v>53</v>
      </c>
      <c r="C3266" t="s">
        <v>139</v>
      </c>
      <c r="D3266" t="s">
        <v>148</v>
      </c>
      <c r="E3266">
        <v>0.41</v>
      </c>
    </row>
    <row r="3267" spans="1:5" x14ac:dyDescent="0.25">
      <c r="A3267" s="1">
        <v>41441</v>
      </c>
      <c r="B3267" t="s">
        <v>53</v>
      </c>
      <c r="C3267" t="s">
        <v>139</v>
      </c>
      <c r="D3267" t="s">
        <v>148</v>
      </c>
      <c r="E3267">
        <v>0.31</v>
      </c>
    </row>
    <row r="3268" spans="1:5" x14ac:dyDescent="0.25">
      <c r="A3268" s="1">
        <v>41441</v>
      </c>
      <c r="B3268" t="s">
        <v>53</v>
      </c>
      <c r="C3268" t="s">
        <v>139</v>
      </c>
      <c r="D3268" t="s">
        <v>141</v>
      </c>
      <c r="E3268">
        <v>0.14000000000000001</v>
      </c>
    </row>
    <row r="3269" spans="1:5" x14ac:dyDescent="0.25">
      <c r="A3269" s="1">
        <v>41441</v>
      </c>
      <c r="B3269" t="s">
        <v>53</v>
      </c>
      <c r="C3269" t="s">
        <v>139</v>
      </c>
      <c r="D3269" t="s">
        <v>141</v>
      </c>
      <c r="E3269">
        <v>0.18</v>
      </c>
    </row>
    <row r="3270" spans="1:5" x14ac:dyDescent="0.25">
      <c r="A3270" s="1">
        <v>41441</v>
      </c>
      <c r="B3270" t="s">
        <v>53</v>
      </c>
      <c r="C3270" t="s">
        <v>139</v>
      </c>
      <c r="D3270" t="s">
        <v>149</v>
      </c>
      <c r="E3270">
        <v>0.06</v>
      </c>
    </row>
    <row r="3271" spans="1:5" x14ac:dyDescent="0.25">
      <c r="A3271" s="1">
        <v>41441</v>
      </c>
      <c r="B3271" t="s">
        <v>53</v>
      </c>
      <c r="C3271" t="s">
        <v>139</v>
      </c>
      <c r="D3271" t="s">
        <v>149</v>
      </c>
      <c r="E3271">
        <v>0.04</v>
      </c>
    </row>
    <row r="3272" spans="1:5" x14ac:dyDescent="0.25">
      <c r="A3272" s="1">
        <v>41441</v>
      </c>
      <c r="B3272" t="s">
        <v>53</v>
      </c>
      <c r="C3272" t="s">
        <v>139</v>
      </c>
      <c r="D3272" t="s">
        <v>149</v>
      </c>
      <c r="E3272">
        <v>7.0000000000000007E-2</v>
      </c>
    </row>
    <row r="3273" spans="1:5" x14ac:dyDescent="0.25">
      <c r="A3273" s="1">
        <v>41442</v>
      </c>
      <c r="B3273" t="s">
        <v>58</v>
      </c>
      <c r="C3273" t="s">
        <v>139</v>
      </c>
      <c r="D3273" t="s">
        <v>141</v>
      </c>
      <c r="E3273">
        <v>0.04</v>
      </c>
    </row>
    <row r="3274" spans="1:5" x14ac:dyDescent="0.25">
      <c r="A3274" s="1">
        <v>41442</v>
      </c>
      <c r="B3274" t="s">
        <v>58</v>
      </c>
      <c r="C3274" t="s">
        <v>139</v>
      </c>
      <c r="D3274" t="s">
        <v>141</v>
      </c>
      <c r="E3274">
        <v>0.06</v>
      </c>
    </row>
    <row r="3275" spans="1:5" x14ac:dyDescent="0.25">
      <c r="A3275" s="1">
        <v>41442</v>
      </c>
      <c r="B3275" t="s">
        <v>58</v>
      </c>
      <c r="C3275" t="s">
        <v>139</v>
      </c>
      <c r="D3275" t="s">
        <v>142</v>
      </c>
      <c r="E3275">
        <v>0.2</v>
      </c>
    </row>
    <row r="3276" spans="1:5" x14ac:dyDescent="0.25">
      <c r="A3276" s="1">
        <v>41443</v>
      </c>
      <c r="B3276" t="s">
        <v>59</v>
      </c>
      <c r="C3276" t="s">
        <v>139</v>
      </c>
      <c r="D3276" t="s">
        <v>141</v>
      </c>
      <c r="E3276">
        <v>0.1</v>
      </c>
    </row>
    <row r="3277" spans="1:5" x14ac:dyDescent="0.25">
      <c r="A3277" s="1">
        <v>41443</v>
      </c>
      <c r="B3277" t="s">
        <v>59</v>
      </c>
      <c r="C3277" t="s">
        <v>139</v>
      </c>
      <c r="D3277" t="s">
        <v>148</v>
      </c>
      <c r="E3277">
        <v>0.1</v>
      </c>
    </row>
    <row r="3278" spans="1:5" x14ac:dyDescent="0.25">
      <c r="A3278" s="1">
        <v>41443</v>
      </c>
      <c r="B3278" t="s">
        <v>59</v>
      </c>
      <c r="C3278" t="s">
        <v>139</v>
      </c>
      <c r="D3278" t="s">
        <v>148</v>
      </c>
      <c r="E3278">
        <v>0.12</v>
      </c>
    </row>
    <row r="3279" spans="1:5" x14ac:dyDescent="0.25">
      <c r="A3279" s="1">
        <v>41443</v>
      </c>
      <c r="B3279" t="s">
        <v>59</v>
      </c>
      <c r="C3279" t="s">
        <v>139</v>
      </c>
      <c r="D3279" t="s">
        <v>150</v>
      </c>
      <c r="E3279">
        <v>0.25</v>
      </c>
    </row>
    <row r="3280" spans="1:5" x14ac:dyDescent="0.25">
      <c r="A3280" s="1">
        <v>41443</v>
      </c>
      <c r="B3280" t="s">
        <v>59</v>
      </c>
      <c r="C3280" t="s">
        <v>139</v>
      </c>
      <c r="D3280" t="s">
        <v>150</v>
      </c>
      <c r="E3280">
        <v>0.25</v>
      </c>
    </row>
    <row r="3281" spans="1:5" x14ac:dyDescent="0.25">
      <c r="A3281" s="1">
        <v>41443</v>
      </c>
      <c r="B3281" t="s">
        <v>59</v>
      </c>
      <c r="C3281" t="s">
        <v>139</v>
      </c>
      <c r="D3281" t="s">
        <v>151</v>
      </c>
      <c r="E3281">
        <v>7.0000000000000007E-2</v>
      </c>
    </row>
    <row r="3282" spans="1:5" x14ac:dyDescent="0.25">
      <c r="A3282" s="1">
        <v>41444</v>
      </c>
      <c r="B3282" t="s">
        <v>30</v>
      </c>
      <c r="C3282" t="s">
        <v>139</v>
      </c>
      <c r="D3282" t="s">
        <v>141</v>
      </c>
      <c r="E3282">
        <v>0.09</v>
      </c>
    </row>
    <row r="3283" spans="1:5" x14ac:dyDescent="0.25">
      <c r="A3283" s="1">
        <v>41444</v>
      </c>
      <c r="B3283" t="s">
        <v>30</v>
      </c>
      <c r="C3283" t="s">
        <v>139</v>
      </c>
      <c r="D3283" t="s">
        <v>141</v>
      </c>
      <c r="E3283">
        <v>0.1</v>
      </c>
    </row>
    <row r="3284" spans="1:5" x14ac:dyDescent="0.25">
      <c r="A3284" s="1">
        <v>41444</v>
      </c>
      <c r="B3284" t="s">
        <v>30</v>
      </c>
      <c r="C3284" t="s">
        <v>139</v>
      </c>
      <c r="D3284" t="s">
        <v>144</v>
      </c>
      <c r="E3284">
        <v>0.27</v>
      </c>
    </row>
    <row r="3285" spans="1:5" x14ac:dyDescent="0.25">
      <c r="A3285" s="1">
        <v>41444</v>
      </c>
      <c r="B3285" t="s">
        <v>30</v>
      </c>
      <c r="C3285" t="s">
        <v>139</v>
      </c>
      <c r="D3285" t="s">
        <v>144</v>
      </c>
      <c r="E3285">
        <v>0.25</v>
      </c>
    </row>
    <row r="3286" spans="1:5" x14ac:dyDescent="0.25">
      <c r="A3286" s="1">
        <v>41444</v>
      </c>
      <c r="B3286" t="s">
        <v>30</v>
      </c>
      <c r="C3286" t="s">
        <v>139</v>
      </c>
      <c r="D3286" t="s">
        <v>151</v>
      </c>
      <c r="E3286">
        <v>0.16</v>
      </c>
    </row>
    <row r="3287" spans="1:5" x14ac:dyDescent="0.25">
      <c r="A3287" s="1">
        <v>41444</v>
      </c>
      <c r="B3287" t="s">
        <v>30</v>
      </c>
      <c r="C3287" t="s">
        <v>139</v>
      </c>
      <c r="D3287" t="s">
        <v>151</v>
      </c>
      <c r="E3287">
        <v>0.08</v>
      </c>
    </row>
    <row r="3288" spans="1:5" x14ac:dyDescent="0.25">
      <c r="A3288" s="1">
        <v>41445</v>
      </c>
      <c r="B3288" t="s">
        <v>46</v>
      </c>
      <c r="C3288" t="s">
        <v>139</v>
      </c>
      <c r="D3288" t="s">
        <v>140</v>
      </c>
      <c r="E3288">
        <v>0.02</v>
      </c>
    </row>
    <row r="3289" spans="1:5" x14ac:dyDescent="0.25">
      <c r="A3289" s="1">
        <v>41445</v>
      </c>
      <c r="B3289" t="s">
        <v>46</v>
      </c>
      <c r="C3289" t="s">
        <v>139</v>
      </c>
      <c r="D3289" t="s">
        <v>141</v>
      </c>
      <c r="E3289">
        <v>0.11</v>
      </c>
    </row>
    <row r="3290" spans="1:5" x14ac:dyDescent="0.25">
      <c r="A3290" s="1">
        <v>41445</v>
      </c>
      <c r="B3290" t="s">
        <v>46</v>
      </c>
      <c r="C3290" t="s">
        <v>139</v>
      </c>
      <c r="D3290" t="s">
        <v>148</v>
      </c>
      <c r="E3290">
        <v>0.54</v>
      </c>
    </row>
    <row r="3291" spans="1:5" x14ac:dyDescent="0.25">
      <c r="A3291" s="1">
        <v>41445</v>
      </c>
      <c r="B3291" t="s">
        <v>46</v>
      </c>
      <c r="C3291" t="s">
        <v>139</v>
      </c>
      <c r="D3291" t="s">
        <v>148</v>
      </c>
      <c r="E3291">
        <v>0.42</v>
      </c>
    </row>
    <row r="3292" spans="1:5" x14ac:dyDescent="0.25">
      <c r="A3292" s="1">
        <v>41445</v>
      </c>
      <c r="B3292" t="s">
        <v>46</v>
      </c>
      <c r="C3292" t="s">
        <v>139</v>
      </c>
      <c r="D3292" t="s">
        <v>148</v>
      </c>
      <c r="E3292">
        <v>0.4</v>
      </c>
    </row>
    <row r="3293" spans="1:5" x14ac:dyDescent="0.25">
      <c r="A3293" s="1">
        <v>41445</v>
      </c>
      <c r="B3293" t="s">
        <v>46</v>
      </c>
      <c r="C3293" t="s">
        <v>139</v>
      </c>
      <c r="D3293" t="s">
        <v>148</v>
      </c>
      <c r="E3293">
        <v>0.56999999999999995</v>
      </c>
    </row>
    <row r="3294" spans="1:5" x14ac:dyDescent="0.25">
      <c r="A3294" s="1">
        <v>41445</v>
      </c>
      <c r="B3294" t="s">
        <v>46</v>
      </c>
      <c r="C3294" t="s">
        <v>139</v>
      </c>
      <c r="D3294" t="s">
        <v>148</v>
      </c>
      <c r="E3294">
        <v>0.34</v>
      </c>
    </row>
    <row r="3295" spans="1:5" x14ac:dyDescent="0.25">
      <c r="A3295" s="1">
        <v>41446</v>
      </c>
      <c r="B3295" t="s">
        <v>49</v>
      </c>
      <c r="C3295" t="s">
        <v>139</v>
      </c>
      <c r="D3295" t="s">
        <v>140</v>
      </c>
      <c r="E3295">
        <v>0.06</v>
      </c>
    </row>
    <row r="3296" spans="1:5" x14ac:dyDescent="0.25">
      <c r="A3296" s="1">
        <v>41446</v>
      </c>
      <c r="B3296" t="s">
        <v>49</v>
      </c>
      <c r="C3296" t="s">
        <v>139</v>
      </c>
      <c r="D3296" t="s">
        <v>141</v>
      </c>
      <c r="E3296">
        <v>0.17</v>
      </c>
    </row>
    <row r="3297" spans="1:5" x14ac:dyDescent="0.25">
      <c r="A3297" s="1">
        <v>41446</v>
      </c>
      <c r="B3297" t="s">
        <v>49</v>
      </c>
      <c r="C3297" t="s">
        <v>139</v>
      </c>
      <c r="D3297" t="s">
        <v>152</v>
      </c>
      <c r="E3297">
        <v>0.21</v>
      </c>
    </row>
    <row r="3298" spans="1:5" x14ac:dyDescent="0.25">
      <c r="A3298" s="1">
        <v>41446</v>
      </c>
      <c r="B3298" t="s">
        <v>49</v>
      </c>
      <c r="C3298" t="s">
        <v>139</v>
      </c>
      <c r="D3298" t="s">
        <v>152</v>
      </c>
      <c r="E3298">
        <v>0.17</v>
      </c>
    </row>
    <row r="3299" spans="1:5" x14ac:dyDescent="0.25">
      <c r="A3299" s="1">
        <v>41446</v>
      </c>
      <c r="B3299" t="s">
        <v>49</v>
      </c>
      <c r="C3299" t="s">
        <v>139</v>
      </c>
      <c r="D3299" t="s">
        <v>152</v>
      </c>
      <c r="E3299">
        <v>0.19</v>
      </c>
    </row>
    <row r="3300" spans="1:5" x14ac:dyDescent="0.25">
      <c r="A3300" s="1">
        <v>41446</v>
      </c>
      <c r="B3300" t="s">
        <v>49</v>
      </c>
      <c r="C3300" t="s">
        <v>139</v>
      </c>
      <c r="D3300" t="s">
        <v>152</v>
      </c>
      <c r="E3300">
        <v>0.25</v>
      </c>
    </row>
    <row r="3301" spans="1:5" x14ac:dyDescent="0.25">
      <c r="A3301" s="1">
        <v>41446</v>
      </c>
      <c r="B3301" t="s">
        <v>49</v>
      </c>
      <c r="C3301" t="s">
        <v>139</v>
      </c>
      <c r="D3301" t="s">
        <v>152</v>
      </c>
      <c r="E3301">
        <v>0.26</v>
      </c>
    </row>
    <row r="3302" spans="1:5" x14ac:dyDescent="0.25">
      <c r="A3302" s="1">
        <v>41447</v>
      </c>
      <c r="B3302" t="s">
        <v>52</v>
      </c>
      <c r="C3302" t="s">
        <v>139</v>
      </c>
      <c r="D3302" t="s">
        <v>140</v>
      </c>
      <c r="E3302">
        <v>0.08</v>
      </c>
    </row>
    <row r="3303" spans="1:5" x14ac:dyDescent="0.25">
      <c r="A3303" s="1">
        <v>41447</v>
      </c>
      <c r="B3303" t="s">
        <v>52</v>
      </c>
      <c r="C3303" t="s">
        <v>139</v>
      </c>
      <c r="D3303" t="s">
        <v>140</v>
      </c>
      <c r="E3303">
        <v>0.04</v>
      </c>
    </row>
    <row r="3304" spans="1:5" x14ac:dyDescent="0.25">
      <c r="A3304" s="1">
        <v>41447</v>
      </c>
      <c r="B3304" t="s">
        <v>52</v>
      </c>
      <c r="C3304" t="s">
        <v>139</v>
      </c>
      <c r="D3304" t="s">
        <v>141</v>
      </c>
      <c r="E3304">
        <v>0.12</v>
      </c>
    </row>
    <row r="3305" spans="1:5" x14ac:dyDescent="0.25">
      <c r="A3305" s="1">
        <v>41447</v>
      </c>
      <c r="B3305" t="s">
        <v>52</v>
      </c>
      <c r="C3305" t="s">
        <v>139</v>
      </c>
      <c r="D3305" t="s">
        <v>143</v>
      </c>
      <c r="E3305">
        <v>0.24</v>
      </c>
    </row>
    <row r="3306" spans="1:5" x14ac:dyDescent="0.25">
      <c r="A3306" s="1">
        <v>41447</v>
      </c>
      <c r="B3306" t="s">
        <v>52</v>
      </c>
      <c r="C3306" t="s">
        <v>139</v>
      </c>
      <c r="D3306" t="s">
        <v>146</v>
      </c>
      <c r="E3306">
        <v>0.22</v>
      </c>
    </row>
    <row r="3307" spans="1:5" x14ac:dyDescent="0.25">
      <c r="A3307" s="1">
        <v>41447</v>
      </c>
      <c r="B3307" t="s">
        <v>52</v>
      </c>
      <c r="C3307" t="s">
        <v>139</v>
      </c>
      <c r="D3307" t="s">
        <v>146</v>
      </c>
      <c r="E3307">
        <v>0.3</v>
      </c>
    </row>
    <row r="3308" spans="1:5" x14ac:dyDescent="0.25">
      <c r="A3308" s="1">
        <v>41447</v>
      </c>
      <c r="B3308" t="s">
        <v>52</v>
      </c>
      <c r="C3308" t="s">
        <v>139</v>
      </c>
      <c r="D3308" t="s">
        <v>146</v>
      </c>
      <c r="E3308">
        <v>0.33</v>
      </c>
    </row>
    <row r="3309" spans="1:5" x14ac:dyDescent="0.25">
      <c r="A3309" s="1">
        <v>41448</v>
      </c>
      <c r="B3309" t="s">
        <v>53</v>
      </c>
      <c r="C3309" t="s">
        <v>139</v>
      </c>
      <c r="D3309" t="s">
        <v>140</v>
      </c>
      <c r="E3309">
        <v>0.06</v>
      </c>
    </row>
    <row r="3310" spans="1:5" x14ac:dyDescent="0.25">
      <c r="A3310" s="1">
        <v>41448</v>
      </c>
      <c r="B3310" t="s">
        <v>53</v>
      </c>
      <c r="C3310" t="s">
        <v>139</v>
      </c>
      <c r="D3310" t="s">
        <v>147</v>
      </c>
      <c r="E3310">
        <v>0.13</v>
      </c>
    </row>
    <row r="3311" spans="1:5" x14ac:dyDescent="0.25">
      <c r="A3311" s="1">
        <v>41448</v>
      </c>
      <c r="B3311" t="s">
        <v>53</v>
      </c>
      <c r="C3311" t="s">
        <v>139</v>
      </c>
      <c r="D3311" t="s">
        <v>147</v>
      </c>
      <c r="E3311">
        <v>0.1</v>
      </c>
    </row>
    <row r="3312" spans="1:5" x14ac:dyDescent="0.25">
      <c r="A3312" s="1">
        <v>41448</v>
      </c>
      <c r="B3312" t="s">
        <v>53</v>
      </c>
      <c r="C3312" t="s">
        <v>139</v>
      </c>
      <c r="D3312" t="s">
        <v>147</v>
      </c>
      <c r="E3312">
        <v>0.15</v>
      </c>
    </row>
    <row r="3313" spans="1:5" x14ac:dyDescent="0.25">
      <c r="A3313" s="1">
        <v>41448</v>
      </c>
      <c r="B3313" t="s">
        <v>53</v>
      </c>
      <c r="C3313" t="s">
        <v>139</v>
      </c>
      <c r="D3313" t="s">
        <v>147</v>
      </c>
      <c r="E3313">
        <v>0.12</v>
      </c>
    </row>
    <row r="3314" spans="1:5" x14ac:dyDescent="0.25">
      <c r="A3314" s="1">
        <v>41448</v>
      </c>
      <c r="B3314" t="s">
        <v>53</v>
      </c>
      <c r="C3314" t="s">
        <v>139</v>
      </c>
      <c r="D3314" t="s">
        <v>148</v>
      </c>
      <c r="E3314">
        <v>0.16</v>
      </c>
    </row>
    <row r="3315" spans="1:5" x14ac:dyDescent="0.25">
      <c r="A3315" s="1">
        <v>41448</v>
      </c>
      <c r="B3315" t="s">
        <v>53</v>
      </c>
      <c r="C3315" t="s">
        <v>139</v>
      </c>
      <c r="D3315" t="s">
        <v>141</v>
      </c>
      <c r="E3315">
        <v>0.11</v>
      </c>
    </row>
    <row r="3316" spans="1:5" x14ac:dyDescent="0.25">
      <c r="A3316" s="1">
        <v>41448</v>
      </c>
      <c r="B3316" t="s">
        <v>53</v>
      </c>
      <c r="C3316" t="s">
        <v>139</v>
      </c>
      <c r="D3316" t="s">
        <v>141</v>
      </c>
      <c r="E3316">
        <v>0.14000000000000001</v>
      </c>
    </row>
    <row r="3317" spans="1:5" x14ac:dyDescent="0.25">
      <c r="A3317" s="1">
        <v>41448</v>
      </c>
      <c r="B3317" t="s">
        <v>53</v>
      </c>
      <c r="C3317" t="s">
        <v>139</v>
      </c>
      <c r="D3317" t="s">
        <v>149</v>
      </c>
      <c r="E3317">
        <v>0.09</v>
      </c>
    </row>
    <row r="3318" spans="1:5" x14ac:dyDescent="0.25">
      <c r="A3318" s="1">
        <v>41448</v>
      </c>
      <c r="B3318" t="s">
        <v>53</v>
      </c>
      <c r="C3318" t="s">
        <v>139</v>
      </c>
      <c r="D3318" t="s">
        <v>149</v>
      </c>
      <c r="E3318">
        <v>0.21</v>
      </c>
    </row>
    <row r="3319" spans="1:5" x14ac:dyDescent="0.25">
      <c r="A3319" s="1">
        <v>41448</v>
      </c>
      <c r="B3319" t="s">
        <v>53</v>
      </c>
      <c r="C3319" t="s">
        <v>139</v>
      </c>
      <c r="D3319" t="s">
        <v>149</v>
      </c>
      <c r="E3319">
        <v>0.18</v>
      </c>
    </row>
    <row r="3320" spans="1:5" x14ac:dyDescent="0.25">
      <c r="A3320" s="1">
        <v>41449</v>
      </c>
      <c r="B3320" t="s">
        <v>58</v>
      </c>
      <c r="C3320" t="s">
        <v>139</v>
      </c>
      <c r="D3320" t="s">
        <v>140</v>
      </c>
      <c r="E3320">
        <v>0.05</v>
      </c>
    </row>
    <row r="3321" spans="1:5" x14ac:dyDescent="0.25">
      <c r="A3321" s="1">
        <v>41449</v>
      </c>
      <c r="B3321" t="s">
        <v>58</v>
      </c>
      <c r="C3321" t="s">
        <v>139</v>
      </c>
      <c r="D3321" t="s">
        <v>141</v>
      </c>
      <c r="E3321">
        <v>7.0000000000000007E-2</v>
      </c>
    </row>
    <row r="3322" spans="1:5" x14ac:dyDescent="0.25">
      <c r="A3322" s="1">
        <v>41449</v>
      </c>
      <c r="B3322" t="s">
        <v>58</v>
      </c>
      <c r="C3322" t="s">
        <v>139</v>
      </c>
      <c r="D3322" t="s">
        <v>141</v>
      </c>
      <c r="E3322">
        <v>0.09</v>
      </c>
    </row>
    <row r="3323" spans="1:5" x14ac:dyDescent="0.25">
      <c r="A3323" s="1">
        <v>41450</v>
      </c>
      <c r="B3323" t="s">
        <v>59</v>
      </c>
      <c r="C3323" t="s">
        <v>139</v>
      </c>
      <c r="D3323" t="s">
        <v>140</v>
      </c>
      <c r="E3323">
        <v>0.03</v>
      </c>
    </row>
    <row r="3324" spans="1:5" x14ac:dyDescent="0.25">
      <c r="A3324" s="1">
        <v>41450</v>
      </c>
      <c r="B3324" t="s">
        <v>59</v>
      </c>
      <c r="C3324" t="s">
        <v>139</v>
      </c>
      <c r="D3324" t="s">
        <v>140</v>
      </c>
      <c r="E3324">
        <v>0.04</v>
      </c>
    </row>
    <row r="3325" spans="1:5" x14ac:dyDescent="0.25">
      <c r="A3325" s="1">
        <v>41450</v>
      </c>
      <c r="B3325" t="s">
        <v>59</v>
      </c>
      <c r="C3325" t="s">
        <v>139</v>
      </c>
      <c r="D3325" t="s">
        <v>142</v>
      </c>
      <c r="E3325">
        <v>0.1</v>
      </c>
    </row>
    <row r="3326" spans="1:5" x14ac:dyDescent="0.25">
      <c r="A3326" s="1">
        <v>41450</v>
      </c>
      <c r="B3326" t="s">
        <v>59</v>
      </c>
      <c r="C3326" t="s">
        <v>139</v>
      </c>
      <c r="D3326" t="s">
        <v>148</v>
      </c>
      <c r="E3326">
        <v>0.15</v>
      </c>
    </row>
    <row r="3327" spans="1:5" x14ac:dyDescent="0.25">
      <c r="A3327" s="1">
        <v>41450</v>
      </c>
      <c r="B3327" t="s">
        <v>59</v>
      </c>
      <c r="C3327" t="s">
        <v>139</v>
      </c>
      <c r="D3327" t="s">
        <v>148</v>
      </c>
      <c r="E3327">
        <v>0.2</v>
      </c>
    </row>
    <row r="3328" spans="1:5" x14ac:dyDescent="0.25">
      <c r="A3328" s="1">
        <v>41450</v>
      </c>
      <c r="B3328" t="s">
        <v>59</v>
      </c>
      <c r="C3328" t="s">
        <v>139</v>
      </c>
      <c r="D3328" t="s">
        <v>148</v>
      </c>
      <c r="E3328">
        <v>0.2</v>
      </c>
    </row>
    <row r="3329" spans="1:5" x14ac:dyDescent="0.25">
      <c r="A3329" s="1">
        <v>41402</v>
      </c>
      <c r="B3329" t="s">
        <v>30</v>
      </c>
      <c r="C3329" t="s">
        <v>153</v>
      </c>
      <c r="D3329" t="s">
        <v>154</v>
      </c>
      <c r="E3329">
        <v>0</v>
      </c>
    </row>
    <row r="3330" spans="1:5" x14ac:dyDescent="0.25">
      <c r="A3330" s="1">
        <v>41402</v>
      </c>
      <c r="B3330" t="s">
        <v>30</v>
      </c>
      <c r="C3330" t="s">
        <v>153</v>
      </c>
      <c r="D3330" t="s">
        <v>154</v>
      </c>
      <c r="E3330">
        <v>0</v>
      </c>
    </row>
    <row r="3331" spans="1:5" x14ac:dyDescent="0.25">
      <c r="A3331" s="1">
        <v>41402</v>
      </c>
      <c r="B3331" t="s">
        <v>30</v>
      </c>
      <c r="C3331" t="s">
        <v>153</v>
      </c>
      <c r="D3331" t="s">
        <v>155</v>
      </c>
      <c r="E3331">
        <v>0.02</v>
      </c>
    </row>
    <row r="3332" spans="1:5" x14ac:dyDescent="0.25">
      <c r="A3332" s="1">
        <v>41402</v>
      </c>
      <c r="B3332" t="s">
        <v>30</v>
      </c>
      <c r="C3332" t="s">
        <v>153</v>
      </c>
      <c r="D3332" t="s">
        <v>155</v>
      </c>
      <c r="E3332">
        <v>0.02</v>
      </c>
    </row>
    <row r="3333" spans="1:5" x14ac:dyDescent="0.25">
      <c r="A3333" s="1">
        <v>41402</v>
      </c>
      <c r="B3333" t="s">
        <v>30</v>
      </c>
      <c r="C3333" t="s">
        <v>153</v>
      </c>
      <c r="D3333" t="s">
        <v>156</v>
      </c>
      <c r="E3333">
        <v>0.05</v>
      </c>
    </row>
    <row r="3334" spans="1:5" x14ac:dyDescent="0.25">
      <c r="A3334" s="1">
        <v>41402</v>
      </c>
      <c r="B3334" t="s">
        <v>30</v>
      </c>
      <c r="C3334" t="s">
        <v>153</v>
      </c>
      <c r="D3334" t="s">
        <v>156</v>
      </c>
      <c r="E3334">
        <v>0.04</v>
      </c>
    </row>
    <row r="3335" spans="1:5" x14ac:dyDescent="0.25">
      <c r="A3335" s="1">
        <v>41402</v>
      </c>
      <c r="B3335" t="s">
        <v>30</v>
      </c>
      <c r="C3335" t="s">
        <v>153</v>
      </c>
      <c r="D3335" t="s">
        <v>156</v>
      </c>
      <c r="E3335">
        <v>0.04</v>
      </c>
    </row>
    <row r="3336" spans="1:5" x14ac:dyDescent="0.25">
      <c r="A3336" s="1">
        <v>41402</v>
      </c>
      <c r="B3336" t="s">
        <v>30</v>
      </c>
      <c r="C3336" t="s">
        <v>153</v>
      </c>
      <c r="D3336" t="s">
        <v>157</v>
      </c>
      <c r="E3336">
        <v>0.01</v>
      </c>
    </row>
    <row r="3337" spans="1:5" x14ac:dyDescent="0.25">
      <c r="A3337" s="1">
        <v>41402</v>
      </c>
      <c r="B3337" t="s">
        <v>30</v>
      </c>
      <c r="C3337" t="s">
        <v>153</v>
      </c>
      <c r="D3337" t="s">
        <v>157</v>
      </c>
      <c r="E3337">
        <v>0.01</v>
      </c>
    </row>
    <row r="3338" spans="1:5" x14ac:dyDescent="0.25">
      <c r="A3338" s="1">
        <v>41402</v>
      </c>
      <c r="B3338" t="s">
        <v>30</v>
      </c>
      <c r="C3338" t="s">
        <v>153</v>
      </c>
      <c r="D3338" t="s">
        <v>157</v>
      </c>
      <c r="E3338">
        <v>0.01</v>
      </c>
    </row>
    <row r="3339" spans="1:5" x14ac:dyDescent="0.25">
      <c r="A3339" s="1">
        <v>41402</v>
      </c>
      <c r="B3339" t="s">
        <v>30</v>
      </c>
      <c r="C3339" t="s">
        <v>153</v>
      </c>
      <c r="D3339" t="s">
        <v>155</v>
      </c>
      <c r="E3339">
        <v>0.03</v>
      </c>
    </row>
    <row r="3340" spans="1:5" x14ac:dyDescent="0.25">
      <c r="A3340" s="1">
        <v>41402</v>
      </c>
      <c r="B3340" t="s">
        <v>30</v>
      </c>
      <c r="C3340" t="s">
        <v>153</v>
      </c>
      <c r="D3340" t="s">
        <v>155</v>
      </c>
      <c r="E3340">
        <v>0.02</v>
      </c>
    </row>
    <row r="3341" spans="1:5" x14ac:dyDescent="0.25">
      <c r="A3341" s="1">
        <v>41402</v>
      </c>
      <c r="B3341" t="s">
        <v>30</v>
      </c>
      <c r="C3341" t="s">
        <v>153</v>
      </c>
      <c r="D3341" t="s">
        <v>154</v>
      </c>
      <c r="E3341">
        <v>0</v>
      </c>
    </row>
    <row r="3342" spans="1:5" x14ac:dyDescent="0.25">
      <c r="A3342" s="1">
        <v>41402</v>
      </c>
      <c r="B3342" t="s">
        <v>30</v>
      </c>
      <c r="C3342" t="s">
        <v>153</v>
      </c>
      <c r="D3342" t="s">
        <v>158</v>
      </c>
      <c r="E3342">
        <v>0</v>
      </c>
    </row>
    <row r="3343" spans="1:5" x14ac:dyDescent="0.25">
      <c r="A3343" s="1">
        <v>41402</v>
      </c>
      <c r="B3343" t="s">
        <v>30</v>
      </c>
      <c r="C3343" t="s">
        <v>153</v>
      </c>
      <c r="D3343" t="s">
        <v>158</v>
      </c>
      <c r="E3343">
        <v>0</v>
      </c>
    </row>
    <row r="3344" spans="1:5" x14ac:dyDescent="0.25">
      <c r="A3344" s="1">
        <v>41402</v>
      </c>
      <c r="B3344" t="s">
        <v>30</v>
      </c>
      <c r="C3344" t="s">
        <v>153</v>
      </c>
      <c r="D3344" t="s">
        <v>159</v>
      </c>
      <c r="E3344">
        <v>0.01</v>
      </c>
    </row>
    <row r="3345" spans="1:5" x14ac:dyDescent="0.25">
      <c r="A3345" s="1">
        <v>41402</v>
      </c>
      <c r="B3345" t="s">
        <v>30</v>
      </c>
      <c r="C3345" t="s">
        <v>153</v>
      </c>
      <c r="D3345" t="s">
        <v>159</v>
      </c>
      <c r="E3345">
        <v>0</v>
      </c>
    </row>
    <row r="3346" spans="1:5" x14ac:dyDescent="0.25">
      <c r="A3346" s="1">
        <v>41402</v>
      </c>
      <c r="B3346" t="s">
        <v>30</v>
      </c>
      <c r="C3346" t="s">
        <v>153</v>
      </c>
      <c r="D3346" t="s">
        <v>159</v>
      </c>
      <c r="E3346">
        <v>0.01</v>
      </c>
    </row>
    <row r="3347" spans="1:5" x14ac:dyDescent="0.25">
      <c r="A3347" s="1">
        <v>41402</v>
      </c>
      <c r="B3347" t="s">
        <v>30</v>
      </c>
      <c r="C3347" t="s">
        <v>153</v>
      </c>
      <c r="D3347" t="s">
        <v>154</v>
      </c>
      <c r="E3347">
        <v>0</v>
      </c>
    </row>
    <row r="3348" spans="1:5" x14ac:dyDescent="0.25">
      <c r="A3348" s="1">
        <v>41402</v>
      </c>
      <c r="B3348" t="s">
        <v>30</v>
      </c>
      <c r="C3348" t="s">
        <v>153</v>
      </c>
      <c r="D3348" t="s">
        <v>154</v>
      </c>
      <c r="E3348">
        <v>0</v>
      </c>
    </row>
    <row r="3349" spans="1:5" x14ac:dyDescent="0.25">
      <c r="A3349" s="1">
        <v>41402</v>
      </c>
      <c r="B3349" t="s">
        <v>30</v>
      </c>
      <c r="C3349" t="s">
        <v>153</v>
      </c>
      <c r="D3349" t="s">
        <v>155</v>
      </c>
      <c r="E3349">
        <v>0</v>
      </c>
    </row>
    <row r="3350" spans="1:5" x14ac:dyDescent="0.25">
      <c r="A3350" s="1">
        <v>41402</v>
      </c>
      <c r="B3350" t="s">
        <v>30</v>
      </c>
      <c r="C3350" t="s">
        <v>153</v>
      </c>
      <c r="D3350" t="s">
        <v>155</v>
      </c>
      <c r="E3350">
        <v>0</v>
      </c>
    </row>
    <row r="3351" spans="1:5" x14ac:dyDescent="0.25">
      <c r="A3351" s="1">
        <v>41403</v>
      </c>
      <c r="B3351" t="s">
        <v>46</v>
      </c>
      <c r="C3351" t="s">
        <v>153</v>
      </c>
      <c r="D3351" t="s">
        <v>159</v>
      </c>
      <c r="E3351">
        <v>0</v>
      </c>
    </row>
    <row r="3352" spans="1:5" x14ac:dyDescent="0.25">
      <c r="A3352" s="1">
        <v>41403</v>
      </c>
      <c r="B3352" t="s">
        <v>46</v>
      </c>
      <c r="C3352" t="s">
        <v>153</v>
      </c>
      <c r="D3352" t="s">
        <v>159</v>
      </c>
      <c r="E3352">
        <v>0</v>
      </c>
    </row>
    <row r="3353" spans="1:5" x14ac:dyDescent="0.25">
      <c r="A3353" s="1">
        <v>41403</v>
      </c>
      <c r="B3353" t="s">
        <v>46</v>
      </c>
      <c r="C3353" t="s">
        <v>153</v>
      </c>
      <c r="D3353" t="s">
        <v>159</v>
      </c>
      <c r="E3353">
        <v>0</v>
      </c>
    </row>
    <row r="3354" spans="1:5" x14ac:dyDescent="0.25">
      <c r="A3354" s="1">
        <v>41403</v>
      </c>
      <c r="B3354" t="s">
        <v>46</v>
      </c>
      <c r="C3354" t="s">
        <v>153</v>
      </c>
      <c r="D3354" t="s">
        <v>154</v>
      </c>
      <c r="E3354">
        <v>0</v>
      </c>
    </row>
    <row r="3355" spans="1:5" x14ac:dyDescent="0.25">
      <c r="A3355" s="1">
        <v>41403</v>
      </c>
      <c r="B3355" t="s">
        <v>46</v>
      </c>
      <c r="C3355" t="s">
        <v>153</v>
      </c>
      <c r="D3355" t="s">
        <v>154</v>
      </c>
      <c r="E3355">
        <v>0</v>
      </c>
    </row>
    <row r="3356" spans="1:5" x14ac:dyDescent="0.25">
      <c r="A3356" s="1">
        <v>41403</v>
      </c>
      <c r="B3356" t="s">
        <v>46</v>
      </c>
      <c r="C3356" t="s">
        <v>153</v>
      </c>
      <c r="D3356" t="s">
        <v>155</v>
      </c>
      <c r="E3356">
        <v>7.0000000000000007E-2</v>
      </c>
    </row>
    <row r="3357" spans="1:5" x14ac:dyDescent="0.25">
      <c r="A3357" s="1">
        <v>41403</v>
      </c>
      <c r="B3357" t="s">
        <v>46</v>
      </c>
      <c r="C3357" t="s">
        <v>153</v>
      </c>
      <c r="D3357" t="s">
        <v>155</v>
      </c>
      <c r="E3357">
        <v>0.06</v>
      </c>
    </row>
    <row r="3358" spans="1:5" x14ac:dyDescent="0.25">
      <c r="A3358" s="1">
        <v>41403</v>
      </c>
      <c r="B3358" t="s">
        <v>46</v>
      </c>
      <c r="C3358" t="s">
        <v>153</v>
      </c>
      <c r="D3358" t="s">
        <v>155</v>
      </c>
      <c r="E3358">
        <v>0.02</v>
      </c>
    </row>
    <row r="3359" spans="1:5" x14ac:dyDescent="0.25">
      <c r="A3359" s="1">
        <v>41403</v>
      </c>
      <c r="B3359" t="s">
        <v>46</v>
      </c>
      <c r="C3359" t="s">
        <v>153</v>
      </c>
      <c r="D3359" t="s">
        <v>159</v>
      </c>
      <c r="E3359">
        <v>0.03</v>
      </c>
    </row>
    <row r="3360" spans="1:5" x14ac:dyDescent="0.25">
      <c r="A3360" s="1">
        <v>41403</v>
      </c>
      <c r="B3360" t="s">
        <v>46</v>
      </c>
      <c r="C3360" t="s">
        <v>153</v>
      </c>
      <c r="D3360" t="s">
        <v>154</v>
      </c>
      <c r="E3360">
        <v>0.02</v>
      </c>
    </row>
    <row r="3361" spans="1:5" x14ac:dyDescent="0.25">
      <c r="A3361" s="1">
        <v>41403</v>
      </c>
      <c r="B3361" t="s">
        <v>46</v>
      </c>
      <c r="C3361" t="s">
        <v>153</v>
      </c>
      <c r="D3361" t="s">
        <v>154</v>
      </c>
      <c r="E3361">
        <v>0.01</v>
      </c>
    </row>
    <row r="3362" spans="1:5" x14ac:dyDescent="0.25">
      <c r="A3362" s="1">
        <v>41403</v>
      </c>
      <c r="B3362" t="s">
        <v>46</v>
      </c>
      <c r="C3362" t="s">
        <v>153</v>
      </c>
      <c r="D3362" t="s">
        <v>154</v>
      </c>
      <c r="E3362">
        <v>0.01</v>
      </c>
    </row>
    <row r="3363" spans="1:5" x14ac:dyDescent="0.25">
      <c r="A3363" s="1">
        <v>41403</v>
      </c>
      <c r="B3363" t="s">
        <v>46</v>
      </c>
      <c r="C3363" t="s">
        <v>153</v>
      </c>
      <c r="D3363" t="s">
        <v>157</v>
      </c>
      <c r="E3363">
        <v>0.02</v>
      </c>
    </row>
    <row r="3364" spans="1:5" x14ac:dyDescent="0.25">
      <c r="A3364" s="1">
        <v>41403</v>
      </c>
      <c r="B3364" t="s">
        <v>46</v>
      </c>
      <c r="C3364" t="s">
        <v>153</v>
      </c>
      <c r="D3364" t="s">
        <v>154</v>
      </c>
      <c r="E3364">
        <v>0.01</v>
      </c>
    </row>
    <row r="3365" spans="1:5" x14ac:dyDescent="0.25">
      <c r="A3365" s="1">
        <v>41403</v>
      </c>
      <c r="B3365" t="s">
        <v>46</v>
      </c>
      <c r="C3365" t="s">
        <v>153</v>
      </c>
      <c r="D3365" t="s">
        <v>154</v>
      </c>
      <c r="E3365">
        <v>0.01</v>
      </c>
    </row>
    <row r="3366" spans="1:5" x14ac:dyDescent="0.25">
      <c r="A3366" s="1">
        <v>41403</v>
      </c>
      <c r="B3366" t="s">
        <v>46</v>
      </c>
      <c r="C3366" t="s">
        <v>153</v>
      </c>
      <c r="D3366" t="s">
        <v>157</v>
      </c>
      <c r="E3366">
        <v>0</v>
      </c>
    </row>
    <row r="3367" spans="1:5" x14ac:dyDescent="0.25">
      <c r="A3367" s="1">
        <v>41403</v>
      </c>
      <c r="B3367" t="s">
        <v>46</v>
      </c>
      <c r="C3367" t="s">
        <v>153</v>
      </c>
      <c r="D3367" t="s">
        <v>157</v>
      </c>
      <c r="E3367">
        <v>0.04</v>
      </c>
    </row>
    <row r="3368" spans="1:5" x14ac:dyDescent="0.25">
      <c r="A3368" s="1">
        <v>41403</v>
      </c>
      <c r="B3368" t="s">
        <v>46</v>
      </c>
      <c r="C3368" t="s">
        <v>153</v>
      </c>
      <c r="D3368" t="s">
        <v>155</v>
      </c>
      <c r="E3368">
        <v>0</v>
      </c>
    </row>
    <row r="3369" spans="1:5" x14ac:dyDescent="0.25">
      <c r="A3369" s="1">
        <v>41403</v>
      </c>
      <c r="B3369" t="s">
        <v>46</v>
      </c>
      <c r="C3369" t="s">
        <v>153</v>
      </c>
      <c r="D3369" t="s">
        <v>155</v>
      </c>
      <c r="E3369">
        <v>0.05</v>
      </c>
    </row>
    <row r="3370" spans="1:5" x14ac:dyDescent="0.25">
      <c r="A3370" s="1">
        <v>41403</v>
      </c>
      <c r="B3370" t="s">
        <v>46</v>
      </c>
      <c r="C3370" t="s">
        <v>153</v>
      </c>
      <c r="D3370" t="s">
        <v>154</v>
      </c>
      <c r="E3370">
        <v>0</v>
      </c>
    </row>
    <row r="3371" spans="1:5" x14ac:dyDescent="0.25">
      <c r="A3371" s="1">
        <v>41403</v>
      </c>
      <c r="B3371" t="s">
        <v>46</v>
      </c>
      <c r="C3371" t="s">
        <v>153</v>
      </c>
      <c r="D3371" t="s">
        <v>154</v>
      </c>
      <c r="E3371">
        <v>0</v>
      </c>
    </row>
    <row r="3372" spans="1:5" x14ac:dyDescent="0.25">
      <c r="A3372" s="1">
        <v>41403</v>
      </c>
      <c r="B3372" t="s">
        <v>46</v>
      </c>
      <c r="C3372" t="s">
        <v>153</v>
      </c>
      <c r="D3372" t="s">
        <v>155</v>
      </c>
      <c r="E3372">
        <v>0</v>
      </c>
    </row>
    <row r="3373" spans="1:5" x14ac:dyDescent="0.25">
      <c r="A3373" s="1">
        <v>41403</v>
      </c>
      <c r="B3373" t="s">
        <v>46</v>
      </c>
      <c r="C3373" t="s">
        <v>153</v>
      </c>
      <c r="D3373" t="s">
        <v>155</v>
      </c>
      <c r="E3373">
        <v>0</v>
      </c>
    </row>
    <row r="3374" spans="1:5" x14ac:dyDescent="0.25">
      <c r="A3374" s="1">
        <v>41404</v>
      </c>
      <c r="B3374" t="s">
        <v>49</v>
      </c>
      <c r="C3374" t="s">
        <v>153</v>
      </c>
      <c r="D3374" t="s">
        <v>154</v>
      </c>
      <c r="E3374">
        <v>0</v>
      </c>
    </row>
    <row r="3375" spans="1:5" x14ac:dyDescent="0.25">
      <c r="A3375" s="1">
        <v>41404</v>
      </c>
      <c r="B3375" t="s">
        <v>49</v>
      </c>
      <c r="C3375" t="s">
        <v>153</v>
      </c>
      <c r="D3375" t="s">
        <v>154</v>
      </c>
      <c r="E3375">
        <v>0</v>
      </c>
    </row>
    <row r="3376" spans="1:5" x14ac:dyDescent="0.25">
      <c r="A3376" s="1">
        <v>41404</v>
      </c>
      <c r="B3376" t="s">
        <v>49</v>
      </c>
      <c r="C3376" t="s">
        <v>153</v>
      </c>
      <c r="D3376" t="s">
        <v>155</v>
      </c>
      <c r="E3376">
        <v>0.03</v>
      </c>
    </row>
    <row r="3377" spans="1:5" x14ac:dyDescent="0.25">
      <c r="A3377" s="1">
        <v>41404</v>
      </c>
      <c r="B3377" t="s">
        <v>49</v>
      </c>
      <c r="C3377" t="s">
        <v>153</v>
      </c>
      <c r="D3377" t="s">
        <v>159</v>
      </c>
      <c r="E3377">
        <v>0</v>
      </c>
    </row>
    <row r="3378" spans="1:5" x14ac:dyDescent="0.25">
      <c r="A3378" s="1">
        <v>41404</v>
      </c>
      <c r="B3378" t="s">
        <v>49</v>
      </c>
      <c r="C3378" t="s">
        <v>153</v>
      </c>
      <c r="D3378" t="s">
        <v>159</v>
      </c>
      <c r="E3378">
        <v>0</v>
      </c>
    </row>
    <row r="3379" spans="1:5" x14ac:dyDescent="0.25">
      <c r="A3379" s="1">
        <v>41404</v>
      </c>
      <c r="B3379" t="s">
        <v>49</v>
      </c>
      <c r="C3379" t="s">
        <v>153</v>
      </c>
      <c r="D3379" t="s">
        <v>160</v>
      </c>
      <c r="E3379">
        <v>0</v>
      </c>
    </row>
    <row r="3380" spans="1:5" x14ac:dyDescent="0.25">
      <c r="A3380" s="1">
        <v>41404</v>
      </c>
      <c r="B3380" t="s">
        <v>49</v>
      </c>
      <c r="C3380" t="s">
        <v>153</v>
      </c>
      <c r="D3380" t="s">
        <v>160</v>
      </c>
      <c r="E3380">
        <v>0</v>
      </c>
    </row>
    <row r="3381" spans="1:5" x14ac:dyDescent="0.25">
      <c r="A3381" s="1">
        <v>41404</v>
      </c>
      <c r="B3381" t="s">
        <v>49</v>
      </c>
      <c r="C3381" t="s">
        <v>153</v>
      </c>
      <c r="D3381" t="s">
        <v>154</v>
      </c>
      <c r="E3381">
        <v>0</v>
      </c>
    </row>
    <row r="3382" spans="1:5" x14ac:dyDescent="0.25">
      <c r="A3382" s="1">
        <v>41404</v>
      </c>
      <c r="B3382" t="s">
        <v>49</v>
      </c>
      <c r="C3382" t="s">
        <v>153</v>
      </c>
      <c r="D3382" t="s">
        <v>154</v>
      </c>
      <c r="E3382">
        <v>0.01</v>
      </c>
    </row>
    <row r="3383" spans="1:5" x14ac:dyDescent="0.25">
      <c r="A3383" s="1">
        <v>41404</v>
      </c>
      <c r="B3383" t="s">
        <v>49</v>
      </c>
      <c r="C3383" t="s">
        <v>153</v>
      </c>
      <c r="D3383" t="s">
        <v>157</v>
      </c>
      <c r="E3383">
        <v>0.01</v>
      </c>
    </row>
    <row r="3384" spans="1:5" x14ac:dyDescent="0.25">
      <c r="A3384" s="1">
        <v>41404</v>
      </c>
      <c r="B3384" t="s">
        <v>49</v>
      </c>
      <c r="C3384" t="s">
        <v>153</v>
      </c>
      <c r="D3384" t="s">
        <v>157</v>
      </c>
      <c r="E3384">
        <v>0</v>
      </c>
    </row>
    <row r="3385" spans="1:5" x14ac:dyDescent="0.25">
      <c r="A3385" s="1">
        <v>41404</v>
      </c>
      <c r="B3385" t="s">
        <v>49</v>
      </c>
      <c r="C3385" t="s">
        <v>153</v>
      </c>
      <c r="D3385" t="s">
        <v>154</v>
      </c>
      <c r="E3385">
        <v>0.01</v>
      </c>
    </row>
    <row r="3386" spans="1:5" x14ac:dyDescent="0.25">
      <c r="A3386" s="1">
        <v>41404</v>
      </c>
      <c r="B3386" t="s">
        <v>49</v>
      </c>
      <c r="C3386" t="s">
        <v>153</v>
      </c>
      <c r="D3386" t="s">
        <v>154</v>
      </c>
      <c r="E3386">
        <v>0.01</v>
      </c>
    </row>
    <row r="3387" spans="1:5" x14ac:dyDescent="0.25">
      <c r="A3387" s="1">
        <v>41404</v>
      </c>
      <c r="B3387" t="s">
        <v>49</v>
      </c>
      <c r="C3387" t="s">
        <v>153</v>
      </c>
      <c r="D3387" t="s">
        <v>155</v>
      </c>
      <c r="E3387">
        <v>0.03</v>
      </c>
    </row>
    <row r="3388" spans="1:5" x14ac:dyDescent="0.25">
      <c r="A3388" s="1">
        <v>41404</v>
      </c>
      <c r="B3388" t="s">
        <v>49</v>
      </c>
      <c r="C3388" t="s">
        <v>153</v>
      </c>
      <c r="D3388" t="s">
        <v>155</v>
      </c>
      <c r="E3388">
        <v>0.03</v>
      </c>
    </row>
    <row r="3389" spans="1:5" x14ac:dyDescent="0.25">
      <c r="A3389" s="1">
        <v>41404</v>
      </c>
      <c r="B3389" t="s">
        <v>49</v>
      </c>
      <c r="C3389" t="s">
        <v>153</v>
      </c>
      <c r="D3389" t="s">
        <v>154</v>
      </c>
      <c r="E3389">
        <v>0</v>
      </c>
    </row>
    <row r="3390" spans="1:5" x14ac:dyDescent="0.25">
      <c r="A3390" s="1">
        <v>41404</v>
      </c>
      <c r="B3390" t="s">
        <v>49</v>
      </c>
      <c r="C3390" t="s">
        <v>153</v>
      </c>
      <c r="D3390" t="s">
        <v>158</v>
      </c>
      <c r="E3390">
        <v>0.03</v>
      </c>
    </row>
    <row r="3391" spans="1:5" x14ac:dyDescent="0.25">
      <c r="A3391" s="1">
        <v>41404</v>
      </c>
      <c r="B3391" t="s">
        <v>49</v>
      </c>
      <c r="C3391" t="s">
        <v>153</v>
      </c>
      <c r="D3391" t="s">
        <v>161</v>
      </c>
      <c r="E3391">
        <v>0.06</v>
      </c>
    </row>
    <row r="3392" spans="1:5" x14ac:dyDescent="0.25">
      <c r="A3392" s="1">
        <v>41404</v>
      </c>
      <c r="B3392" t="s">
        <v>49</v>
      </c>
      <c r="C3392" t="s">
        <v>153</v>
      </c>
      <c r="D3392" t="s">
        <v>161</v>
      </c>
      <c r="E3392">
        <v>0.03</v>
      </c>
    </row>
    <row r="3393" spans="1:5" x14ac:dyDescent="0.25">
      <c r="A3393" s="1">
        <v>41404</v>
      </c>
      <c r="B3393" t="s">
        <v>49</v>
      </c>
      <c r="C3393" t="s">
        <v>153</v>
      </c>
      <c r="D3393" t="s">
        <v>159</v>
      </c>
      <c r="E3393">
        <v>0.02</v>
      </c>
    </row>
    <row r="3394" spans="1:5" x14ac:dyDescent="0.25">
      <c r="A3394" s="1">
        <v>41404</v>
      </c>
      <c r="B3394" t="s">
        <v>49</v>
      </c>
      <c r="C3394" t="s">
        <v>153</v>
      </c>
      <c r="D3394" t="s">
        <v>155</v>
      </c>
      <c r="E3394">
        <v>0</v>
      </c>
    </row>
    <row r="3395" spans="1:5" x14ac:dyDescent="0.25">
      <c r="A3395" s="1">
        <v>41404</v>
      </c>
      <c r="B3395" t="s">
        <v>49</v>
      </c>
      <c r="C3395" t="s">
        <v>153</v>
      </c>
      <c r="D3395" t="s">
        <v>155</v>
      </c>
      <c r="E3395">
        <v>0</v>
      </c>
    </row>
    <row r="3396" spans="1:5" x14ac:dyDescent="0.25">
      <c r="A3396" s="1">
        <v>41405</v>
      </c>
      <c r="B3396" t="s">
        <v>52</v>
      </c>
      <c r="C3396" t="s">
        <v>153</v>
      </c>
      <c r="D3396" t="s">
        <v>159</v>
      </c>
      <c r="E3396">
        <v>0</v>
      </c>
    </row>
    <row r="3397" spans="1:5" x14ac:dyDescent="0.25">
      <c r="A3397" s="1">
        <v>41405</v>
      </c>
      <c r="B3397" t="s">
        <v>52</v>
      </c>
      <c r="C3397" t="s">
        <v>153</v>
      </c>
      <c r="D3397" t="s">
        <v>154</v>
      </c>
      <c r="E3397">
        <v>0.01</v>
      </c>
    </row>
    <row r="3398" spans="1:5" x14ac:dyDescent="0.25">
      <c r="A3398" s="1">
        <v>41405</v>
      </c>
      <c r="B3398" t="s">
        <v>52</v>
      </c>
      <c r="C3398" t="s">
        <v>153</v>
      </c>
      <c r="D3398" t="s">
        <v>154</v>
      </c>
      <c r="E3398">
        <v>0.01</v>
      </c>
    </row>
    <row r="3399" spans="1:5" x14ac:dyDescent="0.25">
      <c r="A3399" s="1">
        <v>41405</v>
      </c>
      <c r="B3399" t="s">
        <v>52</v>
      </c>
      <c r="C3399" t="s">
        <v>153</v>
      </c>
      <c r="D3399" t="s">
        <v>155</v>
      </c>
      <c r="E3399">
        <v>0.01</v>
      </c>
    </row>
    <row r="3400" spans="1:5" x14ac:dyDescent="0.25">
      <c r="A3400" s="1">
        <v>41405</v>
      </c>
      <c r="B3400" t="s">
        <v>52</v>
      </c>
      <c r="C3400" t="s">
        <v>153</v>
      </c>
      <c r="D3400" t="s">
        <v>162</v>
      </c>
      <c r="E3400">
        <v>0.01</v>
      </c>
    </row>
    <row r="3401" spans="1:5" x14ac:dyDescent="0.25">
      <c r="A3401" s="1">
        <v>41405</v>
      </c>
      <c r="B3401" t="s">
        <v>52</v>
      </c>
      <c r="C3401" t="s">
        <v>153</v>
      </c>
      <c r="D3401" t="s">
        <v>163</v>
      </c>
      <c r="E3401">
        <v>0.02</v>
      </c>
    </row>
    <row r="3402" spans="1:5" x14ac:dyDescent="0.25">
      <c r="A3402" s="1">
        <v>41405</v>
      </c>
      <c r="B3402" t="s">
        <v>52</v>
      </c>
      <c r="C3402" t="s">
        <v>153</v>
      </c>
      <c r="D3402" t="s">
        <v>159</v>
      </c>
      <c r="E3402">
        <v>0</v>
      </c>
    </row>
    <row r="3403" spans="1:5" x14ac:dyDescent="0.25">
      <c r="A3403" s="1">
        <v>41405</v>
      </c>
      <c r="B3403" t="s">
        <v>52</v>
      </c>
      <c r="C3403" t="s">
        <v>153</v>
      </c>
      <c r="D3403" t="s">
        <v>159</v>
      </c>
      <c r="E3403">
        <v>0</v>
      </c>
    </row>
    <row r="3404" spans="1:5" x14ac:dyDescent="0.25">
      <c r="A3404" s="1">
        <v>41405</v>
      </c>
      <c r="B3404" t="s">
        <v>52</v>
      </c>
      <c r="C3404" t="s">
        <v>153</v>
      </c>
      <c r="D3404" t="s">
        <v>164</v>
      </c>
      <c r="E3404">
        <v>0.01</v>
      </c>
    </row>
    <row r="3405" spans="1:5" x14ac:dyDescent="0.25">
      <c r="A3405" s="1">
        <v>41405</v>
      </c>
      <c r="B3405" t="s">
        <v>52</v>
      </c>
      <c r="C3405" t="s">
        <v>153</v>
      </c>
      <c r="D3405" t="s">
        <v>163</v>
      </c>
      <c r="E3405">
        <v>0.05</v>
      </c>
    </row>
    <row r="3406" spans="1:5" x14ac:dyDescent="0.25">
      <c r="A3406" s="1">
        <v>41405</v>
      </c>
      <c r="B3406" t="s">
        <v>52</v>
      </c>
      <c r="C3406" t="s">
        <v>153</v>
      </c>
      <c r="D3406" t="s">
        <v>157</v>
      </c>
      <c r="E3406">
        <v>7.0000000000000007E-2</v>
      </c>
    </row>
    <row r="3407" spans="1:5" x14ac:dyDescent="0.25">
      <c r="A3407" s="1">
        <v>41405</v>
      </c>
      <c r="B3407" t="s">
        <v>52</v>
      </c>
      <c r="C3407" t="s">
        <v>153</v>
      </c>
      <c r="D3407" t="s">
        <v>155</v>
      </c>
      <c r="E3407">
        <v>0.01</v>
      </c>
    </row>
    <row r="3408" spans="1:5" x14ac:dyDescent="0.25">
      <c r="A3408" s="1">
        <v>41405</v>
      </c>
      <c r="B3408" t="s">
        <v>52</v>
      </c>
      <c r="C3408" t="s">
        <v>153</v>
      </c>
      <c r="D3408" t="s">
        <v>155</v>
      </c>
      <c r="E3408">
        <v>0.01</v>
      </c>
    </row>
    <row r="3409" spans="1:5" x14ac:dyDescent="0.25">
      <c r="A3409" s="1">
        <v>41405</v>
      </c>
      <c r="B3409" t="s">
        <v>52</v>
      </c>
      <c r="C3409" t="s">
        <v>153</v>
      </c>
      <c r="D3409" t="s">
        <v>165</v>
      </c>
      <c r="E3409">
        <v>0</v>
      </c>
    </row>
    <row r="3410" spans="1:5" x14ac:dyDescent="0.25">
      <c r="A3410" s="1">
        <v>41405</v>
      </c>
      <c r="B3410" t="s">
        <v>52</v>
      </c>
      <c r="C3410" t="s">
        <v>153</v>
      </c>
      <c r="D3410" t="s">
        <v>165</v>
      </c>
      <c r="E3410">
        <v>0</v>
      </c>
    </row>
    <row r="3411" spans="1:5" x14ac:dyDescent="0.25">
      <c r="A3411" s="1">
        <v>41405</v>
      </c>
      <c r="B3411" t="s">
        <v>52</v>
      </c>
      <c r="C3411" t="s">
        <v>153</v>
      </c>
      <c r="D3411" t="s">
        <v>161</v>
      </c>
      <c r="E3411">
        <v>0.03</v>
      </c>
    </row>
    <row r="3412" spans="1:5" x14ac:dyDescent="0.25">
      <c r="A3412" s="1">
        <v>41405</v>
      </c>
      <c r="B3412" t="s">
        <v>52</v>
      </c>
      <c r="C3412" t="s">
        <v>153</v>
      </c>
      <c r="D3412" t="s">
        <v>161</v>
      </c>
      <c r="E3412">
        <v>0.06</v>
      </c>
    </row>
    <row r="3413" spans="1:5" x14ac:dyDescent="0.25">
      <c r="A3413" s="1">
        <v>41405</v>
      </c>
      <c r="B3413" t="s">
        <v>52</v>
      </c>
      <c r="C3413" t="s">
        <v>153</v>
      </c>
      <c r="D3413" t="s">
        <v>163</v>
      </c>
      <c r="E3413">
        <v>0.03</v>
      </c>
    </row>
    <row r="3414" spans="1:5" x14ac:dyDescent="0.25">
      <c r="A3414" s="1">
        <v>41405</v>
      </c>
      <c r="B3414" t="s">
        <v>52</v>
      </c>
      <c r="C3414" t="s">
        <v>153</v>
      </c>
      <c r="D3414" t="s">
        <v>163</v>
      </c>
      <c r="E3414">
        <v>0.04</v>
      </c>
    </row>
    <row r="3415" spans="1:5" x14ac:dyDescent="0.25">
      <c r="A3415" s="1">
        <v>41405</v>
      </c>
      <c r="B3415" t="s">
        <v>52</v>
      </c>
      <c r="C3415" t="s">
        <v>153</v>
      </c>
      <c r="D3415" t="s">
        <v>159</v>
      </c>
      <c r="E3415">
        <v>0.03</v>
      </c>
    </row>
    <row r="3416" spans="1:5" x14ac:dyDescent="0.25">
      <c r="A3416" s="1">
        <v>41405</v>
      </c>
      <c r="B3416" t="s">
        <v>52</v>
      </c>
      <c r="C3416" t="s">
        <v>153</v>
      </c>
      <c r="D3416" t="s">
        <v>154</v>
      </c>
      <c r="E3416">
        <v>0</v>
      </c>
    </row>
    <row r="3417" spans="1:5" x14ac:dyDescent="0.25">
      <c r="A3417" s="1">
        <v>41405</v>
      </c>
      <c r="B3417" t="s">
        <v>52</v>
      </c>
      <c r="C3417" t="s">
        <v>153</v>
      </c>
      <c r="D3417" t="s">
        <v>155</v>
      </c>
      <c r="E3417">
        <v>0</v>
      </c>
    </row>
    <row r="3418" spans="1:5" x14ac:dyDescent="0.25">
      <c r="A3418" s="1">
        <v>41405</v>
      </c>
      <c r="B3418" t="s">
        <v>52</v>
      </c>
      <c r="C3418" t="s">
        <v>153</v>
      </c>
      <c r="D3418" t="s">
        <v>155</v>
      </c>
      <c r="E3418">
        <v>0</v>
      </c>
    </row>
    <row r="3419" spans="1:5" x14ac:dyDescent="0.25">
      <c r="A3419" s="1">
        <v>41406</v>
      </c>
      <c r="B3419" t="s">
        <v>53</v>
      </c>
      <c r="C3419" t="s">
        <v>153</v>
      </c>
      <c r="D3419" t="s">
        <v>164</v>
      </c>
      <c r="E3419">
        <v>0</v>
      </c>
    </row>
    <row r="3420" spans="1:5" x14ac:dyDescent="0.25">
      <c r="A3420" s="1">
        <v>41406</v>
      </c>
      <c r="B3420" t="s">
        <v>53</v>
      </c>
      <c r="C3420" t="s">
        <v>153</v>
      </c>
      <c r="D3420" t="s">
        <v>154</v>
      </c>
      <c r="E3420">
        <v>0</v>
      </c>
    </row>
    <row r="3421" spans="1:5" x14ac:dyDescent="0.25">
      <c r="A3421" s="1">
        <v>41406</v>
      </c>
      <c r="B3421" t="s">
        <v>53</v>
      </c>
      <c r="C3421" t="s">
        <v>153</v>
      </c>
      <c r="D3421" t="s">
        <v>154</v>
      </c>
      <c r="E3421">
        <v>0</v>
      </c>
    </row>
    <row r="3422" spans="1:5" x14ac:dyDescent="0.25">
      <c r="A3422" s="1">
        <v>41406</v>
      </c>
      <c r="B3422" t="s">
        <v>53</v>
      </c>
      <c r="C3422" t="s">
        <v>153</v>
      </c>
      <c r="D3422" t="s">
        <v>154</v>
      </c>
      <c r="E3422">
        <v>0.04</v>
      </c>
    </row>
    <row r="3423" spans="1:5" x14ac:dyDescent="0.25">
      <c r="A3423" s="1">
        <v>41406</v>
      </c>
      <c r="B3423" t="s">
        <v>53</v>
      </c>
      <c r="C3423" t="s">
        <v>153</v>
      </c>
      <c r="D3423" t="s">
        <v>154</v>
      </c>
      <c r="E3423">
        <v>0.05</v>
      </c>
    </row>
    <row r="3424" spans="1:5" x14ac:dyDescent="0.25">
      <c r="A3424" s="1">
        <v>41406</v>
      </c>
      <c r="B3424" t="s">
        <v>53</v>
      </c>
      <c r="C3424" t="s">
        <v>153</v>
      </c>
      <c r="D3424" t="s">
        <v>166</v>
      </c>
      <c r="E3424">
        <v>0.03</v>
      </c>
    </row>
    <row r="3425" spans="1:5" x14ac:dyDescent="0.25">
      <c r="A3425" s="1">
        <v>41406</v>
      </c>
      <c r="B3425" t="s">
        <v>53</v>
      </c>
      <c r="C3425" t="s">
        <v>153</v>
      </c>
      <c r="D3425" t="s">
        <v>167</v>
      </c>
      <c r="E3425">
        <v>0</v>
      </c>
    </row>
    <row r="3426" spans="1:5" x14ac:dyDescent="0.25">
      <c r="A3426" s="1">
        <v>41406</v>
      </c>
      <c r="B3426" t="s">
        <v>53</v>
      </c>
      <c r="C3426" t="s">
        <v>153</v>
      </c>
      <c r="D3426" t="s">
        <v>162</v>
      </c>
      <c r="E3426">
        <v>0.01</v>
      </c>
    </row>
    <row r="3427" spans="1:5" x14ac:dyDescent="0.25">
      <c r="A3427" s="1">
        <v>41406</v>
      </c>
      <c r="B3427" t="s">
        <v>53</v>
      </c>
      <c r="C3427" t="s">
        <v>153</v>
      </c>
      <c r="D3427" t="s">
        <v>157</v>
      </c>
      <c r="E3427">
        <v>0.01</v>
      </c>
    </row>
    <row r="3428" spans="1:5" x14ac:dyDescent="0.25">
      <c r="A3428" s="1">
        <v>41406</v>
      </c>
      <c r="B3428" t="s">
        <v>53</v>
      </c>
      <c r="C3428" t="s">
        <v>153</v>
      </c>
      <c r="D3428" t="s">
        <v>154</v>
      </c>
      <c r="E3428">
        <v>0.02</v>
      </c>
    </row>
    <row r="3429" spans="1:5" x14ac:dyDescent="0.25">
      <c r="A3429" s="1">
        <v>41406</v>
      </c>
      <c r="B3429" t="s">
        <v>53</v>
      </c>
      <c r="C3429" t="s">
        <v>153</v>
      </c>
      <c r="D3429" t="s">
        <v>154</v>
      </c>
      <c r="E3429">
        <v>0.02</v>
      </c>
    </row>
    <row r="3430" spans="1:5" x14ac:dyDescent="0.25">
      <c r="A3430" s="1">
        <v>41406</v>
      </c>
      <c r="B3430" t="s">
        <v>53</v>
      </c>
      <c r="C3430" t="s">
        <v>153</v>
      </c>
      <c r="D3430" t="s">
        <v>168</v>
      </c>
      <c r="E3430">
        <v>0.02</v>
      </c>
    </row>
    <row r="3431" spans="1:5" x14ac:dyDescent="0.25">
      <c r="A3431" s="1">
        <v>41406</v>
      </c>
      <c r="B3431" t="s">
        <v>53</v>
      </c>
      <c r="C3431" t="s">
        <v>153</v>
      </c>
      <c r="D3431" t="s">
        <v>169</v>
      </c>
      <c r="E3431">
        <v>0.02</v>
      </c>
    </row>
    <row r="3432" spans="1:5" x14ac:dyDescent="0.25">
      <c r="A3432" s="1">
        <v>41406</v>
      </c>
      <c r="B3432" t="s">
        <v>53</v>
      </c>
      <c r="C3432" t="s">
        <v>153</v>
      </c>
      <c r="D3432" t="s">
        <v>154</v>
      </c>
      <c r="E3432">
        <v>0.03</v>
      </c>
    </row>
    <row r="3433" spans="1:5" x14ac:dyDescent="0.25">
      <c r="A3433" s="1">
        <v>41406</v>
      </c>
      <c r="B3433" t="s">
        <v>53</v>
      </c>
      <c r="C3433" t="s">
        <v>153</v>
      </c>
      <c r="D3433" t="s">
        <v>154</v>
      </c>
      <c r="E3433">
        <v>0.01</v>
      </c>
    </row>
    <row r="3434" spans="1:5" x14ac:dyDescent="0.25">
      <c r="A3434" s="1">
        <v>41406</v>
      </c>
      <c r="B3434" t="s">
        <v>53</v>
      </c>
      <c r="C3434" t="s">
        <v>153</v>
      </c>
      <c r="D3434" t="s">
        <v>160</v>
      </c>
      <c r="E3434">
        <v>0.01</v>
      </c>
    </row>
    <row r="3435" spans="1:5" x14ac:dyDescent="0.25">
      <c r="A3435" s="1">
        <v>41406</v>
      </c>
      <c r="B3435" t="s">
        <v>53</v>
      </c>
      <c r="C3435" t="s">
        <v>153</v>
      </c>
      <c r="D3435" t="s">
        <v>161</v>
      </c>
      <c r="E3435">
        <v>0.01</v>
      </c>
    </row>
    <row r="3436" spans="1:5" x14ac:dyDescent="0.25">
      <c r="A3436" s="1">
        <v>41406</v>
      </c>
      <c r="B3436" t="s">
        <v>53</v>
      </c>
      <c r="C3436" t="s">
        <v>153</v>
      </c>
      <c r="D3436" t="s">
        <v>161</v>
      </c>
      <c r="E3436">
        <v>0</v>
      </c>
    </row>
    <row r="3437" spans="1:5" x14ac:dyDescent="0.25">
      <c r="A3437" s="1">
        <v>41406</v>
      </c>
      <c r="B3437" t="s">
        <v>53</v>
      </c>
      <c r="C3437" t="s">
        <v>153</v>
      </c>
      <c r="D3437" t="s">
        <v>162</v>
      </c>
      <c r="E3437">
        <v>0.02</v>
      </c>
    </row>
    <row r="3438" spans="1:5" x14ac:dyDescent="0.25">
      <c r="A3438" s="1">
        <v>41406</v>
      </c>
      <c r="B3438" t="s">
        <v>53</v>
      </c>
      <c r="C3438" t="s">
        <v>153</v>
      </c>
      <c r="D3438" t="s">
        <v>163</v>
      </c>
      <c r="E3438">
        <v>0.01</v>
      </c>
    </row>
    <row r="3439" spans="1:5" x14ac:dyDescent="0.25">
      <c r="A3439" s="1">
        <v>41406</v>
      </c>
      <c r="B3439" t="s">
        <v>53</v>
      </c>
      <c r="C3439" t="s">
        <v>153</v>
      </c>
      <c r="D3439" t="s">
        <v>159</v>
      </c>
      <c r="E3439">
        <v>0</v>
      </c>
    </row>
    <row r="3440" spans="1:5" x14ac:dyDescent="0.25">
      <c r="A3440" s="1">
        <v>41406</v>
      </c>
      <c r="B3440" t="s">
        <v>53</v>
      </c>
      <c r="C3440" t="s">
        <v>153</v>
      </c>
      <c r="D3440" t="s">
        <v>166</v>
      </c>
      <c r="E3440">
        <v>0</v>
      </c>
    </row>
    <row r="3441" spans="1:5" x14ac:dyDescent="0.25">
      <c r="A3441" s="1">
        <v>41407</v>
      </c>
      <c r="B3441" t="s">
        <v>58</v>
      </c>
      <c r="C3441" t="s">
        <v>153</v>
      </c>
      <c r="D3441" t="s">
        <v>168</v>
      </c>
      <c r="E3441">
        <v>0</v>
      </c>
    </row>
    <row r="3442" spans="1:5" x14ac:dyDescent="0.25">
      <c r="A3442" s="1">
        <v>41407</v>
      </c>
      <c r="B3442" t="s">
        <v>58</v>
      </c>
      <c r="C3442" t="s">
        <v>153</v>
      </c>
      <c r="D3442" t="s">
        <v>154</v>
      </c>
      <c r="E3442">
        <v>0</v>
      </c>
    </row>
    <row r="3443" spans="1:5" x14ac:dyDescent="0.25">
      <c r="A3443" s="1">
        <v>41407</v>
      </c>
      <c r="B3443" t="s">
        <v>58</v>
      </c>
      <c r="C3443" t="s">
        <v>153</v>
      </c>
      <c r="D3443" t="s">
        <v>154</v>
      </c>
      <c r="E3443">
        <v>0</v>
      </c>
    </row>
    <row r="3444" spans="1:5" x14ac:dyDescent="0.25">
      <c r="A3444" s="1">
        <v>41407</v>
      </c>
      <c r="B3444" t="s">
        <v>58</v>
      </c>
      <c r="C3444" t="s">
        <v>153</v>
      </c>
      <c r="D3444" t="s">
        <v>162</v>
      </c>
      <c r="E3444">
        <v>0.04</v>
      </c>
    </row>
    <row r="3445" spans="1:5" x14ac:dyDescent="0.25">
      <c r="A3445" s="1">
        <v>41407</v>
      </c>
      <c r="B3445" t="s">
        <v>58</v>
      </c>
      <c r="C3445" t="s">
        <v>153</v>
      </c>
      <c r="D3445" t="s">
        <v>163</v>
      </c>
      <c r="E3445">
        <v>0.04</v>
      </c>
    </row>
    <row r="3446" spans="1:5" x14ac:dyDescent="0.25">
      <c r="A3446" s="1">
        <v>41407</v>
      </c>
      <c r="B3446" t="s">
        <v>58</v>
      </c>
      <c r="C3446" t="s">
        <v>153</v>
      </c>
      <c r="D3446" t="s">
        <v>170</v>
      </c>
      <c r="E3446">
        <v>0.04</v>
      </c>
    </row>
    <row r="3447" spans="1:5" x14ac:dyDescent="0.25">
      <c r="A3447" s="1">
        <v>41407</v>
      </c>
      <c r="B3447" t="s">
        <v>58</v>
      </c>
      <c r="C3447" t="s">
        <v>153</v>
      </c>
      <c r="D3447" t="s">
        <v>165</v>
      </c>
      <c r="E3447">
        <v>0.01</v>
      </c>
    </row>
    <row r="3448" spans="1:5" x14ac:dyDescent="0.25">
      <c r="A3448" s="1">
        <v>41407</v>
      </c>
      <c r="B3448" t="s">
        <v>58</v>
      </c>
      <c r="C3448" t="s">
        <v>153</v>
      </c>
      <c r="D3448" t="s">
        <v>160</v>
      </c>
      <c r="E3448">
        <v>0</v>
      </c>
    </row>
    <row r="3449" spans="1:5" x14ac:dyDescent="0.25">
      <c r="A3449" s="1">
        <v>41407</v>
      </c>
      <c r="B3449" t="s">
        <v>58</v>
      </c>
      <c r="C3449" t="s">
        <v>153</v>
      </c>
      <c r="D3449" t="s">
        <v>163</v>
      </c>
      <c r="E3449">
        <v>0.01</v>
      </c>
    </row>
    <row r="3450" spans="1:5" x14ac:dyDescent="0.25">
      <c r="A3450" s="1">
        <v>41407</v>
      </c>
      <c r="B3450" t="s">
        <v>58</v>
      </c>
      <c r="C3450" t="s">
        <v>153</v>
      </c>
      <c r="D3450" t="s">
        <v>154</v>
      </c>
      <c r="E3450">
        <v>0.01</v>
      </c>
    </row>
    <row r="3451" spans="1:5" x14ac:dyDescent="0.25">
      <c r="A3451" s="1">
        <v>41407</v>
      </c>
      <c r="B3451" t="s">
        <v>58</v>
      </c>
      <c r="C3451" t="s">
        <v>153</v>
      </c>
      <c r="D3451" t="s">
        <v>154</v>
      </c>
      <c r="E3451">
        <v>0</v>
      </c>
    </row>
    <row r="3452" spans="1:5" x14ac:dyDescent="0.25">
      <c r="A3452" s="1">
        <v>41407</v>
      </c>
      <c r="B3452" t="s">
        <v>58</v>
      </c>
      <c r="C3452" t="s">
        <v>153</v>
      </c>
      <c r="D3452" t="s">
        <v>154</v>
      </c>
      <c r="E3452">
        <v>0.01</v>
      </c>
    </row>
    <row r="3453" spans="1:5" x14ac:dyDescent="0.25">
      <c r="A3453" s="1">
        <v>41407</v>
      </c>
      <c r="B3453" t="s">
        <v>58</v>
      </c>
      <c r="C3453" t="s">
        <v>153</v>
      </c>
      <c r="D3453" t="s">
        <v>154</v>
      </c>
      <c r="E3453">
        <v>0.02</v>
      </c>
    </row>
    <row r="3454" spans="1:5" x14ac:dyDescent="0.25">
      <c r="A3454" s="1">
        <v>41407</v>
      </c>
      <c r="B3454" t="s">
        <v>58</v>
      </c>
      <c r="C3454" t="s">
        <v>153</v>
      </c>
      <c r="D3454" t="s">
        <v>162</v>
      </c>
      <c r="E3454">
        <v>0</v>
      </c>
    </row>
    <row r="3455" spans="1:5" x14ac:dyDescent="0.25">
      <c r="A3455" s="1">
        <v>41407</v>
      </c>
      <c r="B3455" t="s">
        <v>58</v>
      </c>
      <c r="C3455" t="s">
        <v>153</v>
      </c>
      <c r="D3455" t="s">
        <v>160</v>
      </c>
      <c r="E3455">
        <v>0.04</v>
      </c>
    </row>
    <row r="3456" spans="1:5" x14ac:dyDescent="0.25">
      <c r="A3456" s="1">
        <v>41407</v>
      </c>
      <c r="B3456" t="s">
        <v>58</v>
      </c>
      <c r="C3456" t="s">
        <v>153</v>
      </c>
      <c r="D3456" t="s">
        <v>161</v>
      </c>
      <c r="E3456">
        <v>0.04</v>
      </c>
    </row>
    <row r="3457" spans="1:5" x14ac:dyDescent="0.25">
      <c r="A3457" s="1">
        <v>41407</v>
      </c>
      <c r="B3457" t="s">
        <v>58</v>
      </c>
      <c r="C3457" t="s">
        <v>153</v>
      </c>
      <c r="D3457" t="s">
        <v>171</v>
      </c>
      <c r="E3457">
        <v>0</v>
      </c>
    </row>
    <row r="3458" spans="1:5" x14ac:dyDescent="0.25">
      <c r="A3458" s="1">
        <v>41407</v>
      </c>
      <c r="B3458" t="s">
        <v>58</v>
      </c>
      <c r="C3458" t="s">
        <v>153</v>
      </c>
      <c r="D3458" t="s">
        <v>162</v>
      </c>
      <c r="E3458">
        <v>0</v>
      </c>
    </row>
    <row r="3459" spans="1:5" x14ac:dyDescent="0.25">
      <c r="A3459" s="1">
        <v>41407</v>
      </c>
      <c r="B3459" t="s">
        <v>58</v>
      </c>
      <c r="C3459" t="s">
        <v>153</v>
      </c>
      <c r="D3459" t="s">
        <v>163</v>
      </c>
      <c r="E3459">
        <v>0</v>
      </c>
    </row>
    <row r="3460" spans="1:5" x14ac:dyDescent="0.25">
      <c r="A3460" s="1">
        <v>41407</v>
      </c>
      <c r="B3460" t="s">
        <v>58</v>
      </c>
      <c r="C3460" t="s">
        <v>153</v>
      </c>
      <c r="D3460" t="s">
        <v>159</v>
      </c>
      <c r="E3460">
        <v>0</v>
      </c>
    </row>
    <row r="3461" spans="1:5" x14ac:dyDescent="0.25">
      <c r="A3461" s="1">
        <v>41407</v>
      </c>
      <c r="B3461" t="s">
        <v>58</v>
      </c>
      <c r="C3461" t="s">
        <v>153</v>
      </c>
      <c r="D3461" t="s">
        <v>154</v>
      </c>
      <c r="E3461">
        <v>0</v>
      </c>
    </row>
    <row r="3462" spans="1:5" x14ac:dyDescent="0.25">
      <c r="A3462" s="1">
        <v>41408</v>
      </c>
      <c r="B3462" t="s">
        <v>59</v>
      </c>
      <c r="C3462" t="s">
        <v>153</v>
      </c>
      <c r="D3462" t="s">
        <v>159</v>
      </c>
      <c r="E3462">
        <v>0</v>
      </c>
    </row>
    <row r="3463" spans="1:5" x14ac:dyDescent="0.25">
      <c r="A3463" s="1">
        <v>41408</v>
      </c>
      <c r="B3463" t="s">
        <v>59</v>
      </c>
      <c r="C3463" t="s">
        <v>153</v>
      </c>
      <c r="D3463" t="s">
        <v>154</v>
      </c>
      <c r="E3463">
        <v>0.03</v>
      </c>
    </row>
    <row r="3464" spans="1:5" x14ac:dyDescent="0.25">
      <c r="A3464" s="1">
        <v>41408</v>
      </c>
      <c r="B3464" t="s">
        <v>59</v>
      </c>
      <c r="C3464" t="s">
        <v>153</v>
      </c>
      <c r="D3464" t="s">
        <v>163</v>
      </c>
      <c r="E3464">
        <v>0.04</v>
      </c>
    </row>
    <row r="3465" spans="1:5" x14ac:dyDescent="0.25">
      <c r="A3465" s="1">
        <v>41408</v>
      </c>
      <c r="B3465" t="s">
        <v>59</v>
      </c>
      <c r="C3465" t="s">
        <v>153</v>
      </c>
      <c r="D3465" t="s">
        <v>154</v>
      </c>
      <c r="E3465">
        <v>7.0000000000000007E-2</v>
      </c>
    </row>
    <row r="3466" spans="1:5" x14ac:dyDescent="0.25">
      <c r="A3466" s="1">
        <v>41408</v>
      </c>
      <c r="B3466" t="s">
        <v>59</v>
      </c>
      <c r="C3466" t="s">
        <v>153</v>
      </c>
      <c r="D3466" t="s">
        <v>154</v>
      </c>
      <c r="E3466">
        <v>0</v>
      </c>
    </row>
    <row r="3467" spans="1:5" x14ac:dyDescent="0.25">
      <c r="A3467" s="1">
        <v>41408</v>
      </c>
      <c r="B3467" t="s">
        <v>59</v>
      </c>
      <c r="C3467" t="s">
        <v>153</v>
      </c>
      <c r="D3467" t="s">
        <v>154</v>
      </c>
      <c r="E3467">
        <v>0.01</v>
      </c>
    </row>
    <row r="3468" spans="1:5" x14ac:dyDescent="0.25">
      <c r="A3468" s="1">
        <v>41408</v>
      </c>
      <c r="B3468" t="s">
        <v>59</v>
      </c>
      <c r="C3468" t="s">
        <v>153</v>
      </c>
      <c r="D3468" t="s">
        <v>162</v>
      </c>
      <c r="E3468">
        <v>0</v>
      </c>
    </row>
    <row r="3469" spans="1:5" x14ac:dyDescent="0.25">
      <c r="A3469" s="1">
        <v>41408</v>
      </c>
      <c r="B3469" t="s">
        <v>59</v>
      </c>
      <c r="C3469" t="s">
        <v>153</v>
      </c>
      <c r="D3469" t="s">
        <v>163</v>
      </c>
      <c r="E3469">
        <v>0.02</v>
      </c>
    </row>
    <row r="3470" spans="1:5" x14ac:dyDescent="0.25">
      <c r="A3470" s="1">
        <v>41408</v>
      </c>
      <c r="B3470" t="s">
        <v>59</v>
      </c>
      <c r="C3470" t="s">
        <v>153</v>
      </c>
      <c r="D3470" t="s">
        <v>157</v>
      </c>
      <c r="E3470">
        <v>0.04</v>
      </c>
    </row>
    <row r="3471" spans="1:5" x14ac:dyDescent="0.25">
      <c r="A3471" s="1">
        <v>41408</v>
      </c>
      <c r="B3471" t="s">
        <v>59</v>
      </c>
      <c r="C3471" t="s">
        <v>153</v>
      </c>
      <c r="D3471" t="s">
        <v>154</v>
      </c>
      <c r="E3471">
        <v>0.05</v>
      </c>
    </row>
    <row r="3472" spans="1:5" x14ac:dyDescent="0.25">
      <c r="A3472" s="1">
        <v>41408</v>
      </c>
      <c r="B3472" t="s">
        <v>59</v>
      </c>
      <c r="C3472" t="s">
        <v>153</v>
      </c>
      <c r="D3472" t="s">
        <v>154</v>
      </c>
      <c r="E3472">
        <v>0.02</v>
      </c>
    </row>
    <row r="3473" spans="1:5" x14ac:dyDescent="0.25">
      <c r="A3473" s="1">
        <v>41408</v>
      </c>
      <c r="B3473" t="s">
        <v>59</v>
      </c>
      <c r="C3473" t="s">
        <v>153</v>
      </c>
      <c r="D3473" t="s">
        <v>155</v>
      </c>
      <c r="E3473">
        <v>0.03</v>
      </c>
    </row>
    <row r="3474" spans="1:5" x14ac:dyDescent="0.25">
      <c r="A3474" s="1">
        <v>41408</v>
      </c>
      <c r="B3474" t="s">
        <v>59</v>
      </c>
      <c r="C3474" t="s">
        <v>153</v>
      </c>
      <c r="D3474" t="s">
        <v>154</v>
      </c>
      <c r="E3474">
        <v>0</v>
      </c>
    </row>
    <row r="3475" spans="1:5" x14ac:dyDescent="0.25">
      <c r="A3475" s="1">
        <v>41408</v>
      </c>
      <c r="B3475" t="s">
        <v>59</v>
      </c>
      <c r="C3475" t="s">
        <v>153</v>
      </c>
      <c r="D3475" t="s">
        <v>154</v>
      </c>
      <c r="E3475">
        <v>0.03</v>
      </c>
    </row>
    <row r="3476" spans="1:5" x14ac:dyDescent="0.25">
      <c r="A3476" s="1">
        <v>41408</v>
      </c>
      <c r="B3476" t="s">
        <v>59</v>
      </c>
      <c r="C3476" t="s">
        <v>153</v>
      </c>
      <c r="D3476" t="s">
        <v>160</v>
      </c>
      <c r="E3476">
        <v>0</v>
      </c>
    </row>
    <row r="3477" spans="1:5" x14ac:dyDescent="0.25">
      <c r="A3477" s="1">
        <v>41408</v>
      </c>
      <c r="B3477" t="s">
        <v>59</v>
      </c>
      <c r="C3477" t="s">
        <v>153</v>
      </c>
      <c r="D3477" t="s">
        <v>161</v>
      </c>
      <c r="E3477">
        <v>0.04</v>
      </c>
    </row>
    <row r="3478" spans="1:5" x14ac:dyDescent="0.25">
      <c r="A3478" s="1">
        <v>41408</v>
      </c>
      <c r="B3478" t="s">
        <v>59</v>
      </c>
      <c r="C3478" t="s">
        <v>153</v>
      </c>
      <c r="D3478" t="s">
        <v>171</v>
      </c>
      <c r="E3478">
        <v>0.04</v>
      </c>
    </row>
    <row r="3479" spans="1:5" x14ac:dyDescent="0.25">
      <c r="A3479" s="1">
        <v>41408</v>
      </c>
      <c r="B3479" t="s">
        <v>59</v>
      </c>
      <c r="C3479" t="s">
        <v>153</v>
      </c>
      <c r="D3479" t="s">
        <v>162</v>
      </c>
      <c r="E3479">
        <v>0.05</v>
      </c>
    </row>
    <row r="3480" spans="1:5" x14ac:dyDescent="0.25">
      <c r="A3480" s="1">
        <v>41408</v>
      </c>
      <c r="B3480" t="s">
        <v>59</v>
      </c>
      <c r="C3480" t="s">
        <v>153</v>
      </c>
      <c r="D3480" t="s">
        <v>163</v>
      </c>
      <c r="E3480">
        <v>0.02</v>
      </c>
    </row>
    <row r="3481" spans="1:5" x14ac:dyDescent="0.25">
      <c r="A3481" s="1">
        <v>41408</v>
      </c>
      <c r="B3481" t="s">
        <v>59</v>
      </c>
      <c r="C3481" t="s">
        <v>153</v>
      </c>
      <c r="D3481" t="s">
        <v>159</v>
      </c>
      <c r="E3481">
        <v>0.01</v>
      </c>
    </row>
    <row r="3482" spans="1:5" x14ac:dyDescent="0.25">
      <c r="A3482" s="1">
        <v>41408</v>
      </c>
      <c r="B3482" t="s">
        <v>59</v>
      </c>
      <c r="C3482" t="s">
        <v>153</v>
      </c>
      <c r="D3482" t="s">
        <v>154</v>
      </c>
      <c r="E3482">
        <v>0</v>
      </c>
    </row>
    <row r="3483" spans="1:5" x14ac:dyDescent="0.25">
      <c r="A3483" s="1">
        <v>41408</v>
      </c>
      <c r="B3483" t="s">
        <v>59</v>
      </c>
      <c r="C3483" t="s">
        <v>153</v>
      </c>
      <c r="D3483" t="s">
        <v>155</v>
      </c>
      <c r="E3483">
        <v>0</v>
      </c>
    </row>
    <row r="3484" spans="1:5" x14ac:dyDescent="0.25">
      <c r="A3484" s="1">
        <v>41409</v>
      </c>
      <c r="B3484" t="s">
        <v>30</v>
      </c>
      <c r="C3484" t="s">
        <v>153</v>
      </c>
      <c r="D3484" t="s">
        <v>159</v>
      </c>
      <c r="E3484">
        <v>0</v>
      </c>
    </row>
    <row r="3485" spans="1:5" x14ac:dyDescent="0.25">
      <c r="A3485" s="1">
        <v>41409</v>
      </c>
      <c r="B3485" t="s">
        <v>30</v>
      </c>
      <c r="C3485" t="s">
        <v>153</v>
      </c>
      <c r="D3485" t="s">
        <v>155</v>
      </c>
      <c r="E3485">
        <v>0.04</v>
      </c>
    </row>
    <row r="3486" spans="1:5" x14ac:dyDescent="0.25">
      <c r="A3486" s="1">
        <v>41409</v>
      </c>
      <c r="B3486" t="s">
        <v>30</v>
      </c>
      <c r="C3486" t="s">
        <v>153</v>
      </c>
      <c r="D3486" t="s">
        <v>162</v>
      </c>
      <c r="E3486">
        <v>0.11</v>
      </c>
    </row>
    <row r="3487" spans="1:5" x14ac:dyDescent="0.25">
      <c r="A3487" s="1">
        <v>41409</v>
      </c>
      <c r="B3487" t="s">
        <v>30</v>
      </c>
      <c r="C3487" t="s">
        <v>153</v>
      </c>
      <c r="D3487" t="s">
        <v>163</v>
      </c>
      <c r="E3487">
        <v>0.05</v>
      </c>
    </row>
    <row r="3488" spans="1:5" x14ac:dyDescent="0.25">
      <c r="A3488" s="1">
        <v>41409</v>
      </c>
      <c r="B3488" t="s">
        <v>30</v>
      </c>
      <c r="C3488" t="s">
        <v>153</v>
      </c>
      <c r="D3488" t="s">
        <v>168</v>
      </c>
      <c r="E3488">
        <v>0.05</v>
      </c>
    </row>
    <row r="3489" spans="1:5" x14ac:dyDescent="0.25">
      <c r="A3489" s="1">
        <v>41409</v>
      </c>
      <c r="B3489" t="s">
        <v>30</v>
      </c>
      <c r="C3489" t="s">
        <v>153</v>
      </c>
      <c r="D3489" t="s">
        <v>154</v>
      </c>
      <c r="E3489">
        <v>0.02</v>
      </c>
    </row>
    <row r="3490" spans="1:5" x14ac:dyDescent="0.25">
      <c r="A3490" s="1">
        <v>41409</v>
      </c>
      <c r="B3490" t="s">
        <v>30</v>
      </c>
      <c r="C3490" t="s">
        <v>153</v>
      </c>
      <c r="D3490" t="s">
        <v>154</v>
      </c>
      <c r="E3490">
        <v>0.01</v>
      </c>
    </row>
    <row r="3491" spans="1:5" x14ac:dyDescent="0.25">
      <c r="A3491" s="1">
        <v>41409</v>
      </c>
      <c r="B3491" t="s">
        <v>30</v>
      </c>
      <c r="C3491" t="s">
        <v>153</v>
      </c>
      <c r="D3491" t="s">
        <v>163</v>
      </c>
      <c r="E3491">
        <v>7.0000000000000007E-2</v>
      </c>
    </row>
    <row r="3492" spans="1:5" x14ac:dyDescent="0.25">
      <c r="A3492" s="1">
        <v>41409</v>
      </c>
      <c r="B3492" t="s">
        <v>30</v>
      </c>
      <c r="C3492" t="s">
        <v>153</v>
      </c>
      <c r="D3492" t="s">
        <v>157</v>
      </c>
      <c r="E3492">
        <v>0.01</v>
      </c>
    </row>
    <row r="3493" spans="1:5" x14ac:dyDescent="0.25">
      <c r="A3493" s="1">
        <v>41409</v>
      </c>
      <c r="B3493" t="s">
        <v>30</v>
      </c>
      <c r="C3493" t="s">
        <v>153</v>
      </c>
      <c r="D3493" t="s">
        <v>154</v>
      </c>
      <c r="E3493">
        <v>0.05</v>
      </c>
    </row>
    <row r="3494" spans="1:5" x14ac:dyDescent="0.25">
      <c r="A3494" s="1">
        <v>41409</v>
      </c>
      <c r="B3494" t="s">
        <v>30</v>
      </c>
      <c r="C3494" t="s">
        <v>153</v>
      </c>
      <c r="D3494" t="s">
        <v>154</v>
      </c>
      <c r="E3494">
        <v>0.02</v>
      </c>
    </row>
    <row r="3495" spans="1:5" x14ac:dyDescent="0.25">
      <c r="A3495" s="1">
        <v>41409</v>
      </c>
      <c r="B3495" t="s">
        <v>30</v>
      </c>
      <c r="C3495" t="s">
        <v>153</v>
      </c>
      <c r="D3495" t="s">
        <v>154</v>
      </c>
      <c r="E3495">
        <v>0</v>
      </c>
    </row>
    <row r="3496" spans="1:5" x14ac:dyDescent="0.25">
      <c r="A3496" s="1">
        <v>41409</v>
      </c>
      <c r="B3496" t="s">
        <v>30</v>
      </c>
      <c r="C3496" t="s">
        <v>153</v>
      </c>
      <c r="D3496" t="s">
        <v>162</v>
      </c>
      <c r="E3496">
        <v>0</v>
      </c>
    </row>
    <row r="3497" spans="1:5" x14ac:dyDescent="0.25">
      <c r="A3497" s="1">
        <v>41409</v>
      </c>
      <c r="B3497" t="s">
        <v>30</v>
      </c>
      <c r="C3497" t="s">
        <v>153</v>
      </c>
      <c r="D3497" t="s">
        <v>160</v>
      </c>
      <c r="E3497">
        <v>0.01</v>
      </c>
    </row>
    <row r="3498" spans="1:5" x14ac:dyDescent="0.25">
      <c r="A3498" s="1">
        <v>41409</v>
      </c>
      <c r="B3498" t="s">
        <v>30</v>
      </c>
      <c r="C3498" t="s">
        <v>153</v>
      </c>
      <c r="D3498" t="s">
        <v>161</v>
      </c>
      <c r="E3498">
        <v>0</v>
      </c>
    </row>
    <row r="3499" spans="1:5" x14ac:dyDescent="0.25">
      <c r="A3499" s="1">
        <v>41409</v>
      </c>
      <c r="B3499" t="s">
        <v>30</v>
      </c>
      <c r="C3499" t="s">
        <v>153</v>
      </c>
      <c r="D3499" t="s">
        <v>171</v>
      </c>
      <c r="E3499">
        <v>0.01</v>
      </c>
    </row>
    <row r="3500" spans="1:5" x14ac:dyDescent="0.25">
      <c r="A3500" s="1">
        <v>41409</v>
      </c>
      <c r="B3500" t="s">
        <v>30</v>
      </c>
      <c r="C3500" t="s">
        <v>153</v>
      </c>
      <c r="D3500" t="s">
        <v>162</v>
      </c>
      <c r="E3500">
        <v>0.02</v>
      </c>
    </row>
    <row r="3501" spans="1:5" x14ac:dyDescent="0.25">
      <c r="A3501" s="1">
        <v>41409</v>
      </c>
      <c r="B3501" t="s">
        <v>30</v>
      </c>
      <c r="C3501" t="s">
        <v>153</v>
      </c>
      <c r="D3501" t="s">
        <v>163</v>
      </c>
      <c r="E3501">
        <v>0</v>
      </c>
    </row>
    <row r="3502" spans="1:5" x14ac:dyDescent="0.25">
      <c r="A3502" s="1">
        <v>41409</v>
      </c>
      <c r="B3502" t="s">
        <v>30</v>
      </c>
      <c r="C3502" t="s">
        <v>153</v>
      </c>
      <c r="D3502" t="s">
        <v>159</v>
      </c>
      <c r="E3502">
        <v>0</v>
      </c>
    </row>
    <row r="3503" spans="1:5" x14ac:dyDescent="0.25">
      <c r="A3503" s="1">
        <v>41409</v>
      </c>
      <c r="B3503" t="s">
        <v>30</v>
      </c>
      <c r="C3503" t="s">
        <v>153</v>
      </c>
      <c r="D3503" t="s">
        <v>154</v>
      </c>
      <c r="E3503">
        <v>0</v>
      </c>
    </row>
    <row r="3504" spans="1:5" x14ac:dyDescent="0.25">
      <c r="A3504" s="1">
        <v>41410</v>
      </c>
      <c r="B3504" t="s">
        <v>46</v>
      </c>
      <c r="C3504" t="s">
        <v>153</v>
      </c>
      <c r="D3504" t="s">
        <v>168</v>
      </c>
      <c r="E3504">
        <v>0</v>
      </c>
    </row>
    <row r="3505" spans="1:5" x14ac:dyDescent="0.25">
      <c r="A3505" s="1">
        <v>41410</v>
      </c>
      <c r="B3505" t="s">
        <v>46</v>
      </c>
      <c r="C3505" t="s">
        <v>153</v>
      </c>
      <c r="D3505" t="s">
        <v>159</v>
      </c>
      <c r="E3505">
        <v>0</v>
      </c>
    </row>
    <row r="3506" spans="1:5" x14ac:dyDescent="0.25">
      <c r="A3506" s="1">
        <v>41410</v>
      </c>
      <c r="B3506" t="s">
        <v>46</v>
      </c>
      <c r="C3506" t="s">
        <v>153</v>
      </c>
      <c r="D3506" t="s">
        <v>154</v>
      </c>
      <c r="E3506">
        <v>0.05</v>
      </c>
    </row>
    <row r="3507" spans="1:5" x14ac:dyDescent="0.25">
      <c r="A3507" s="1">
        <v>41410</v>
      </c>
      <c r="B3507" t="s">
        <v>46</v>
      </c>
      <c r="C3507" t="s">
        <v>153</v>
      </c>
      <c r="D3507" t="s">
        <v>162</v>
      </c>
      <c r="E3507">
        <v>0.01</v>
      </c>
    </row>
    <row r="3508" spans="1:5" x14ac:dyDescent="0.25">
      <c r="A3508" s="1">
        <v>41410</v>
      </c>
      <c r="B3508" t="s">
        <v>46</v>
      </c>
      <c r="C3508" t="s">
        <v>153</v>
      </c>
      <c r="D3508" t="s">
        <v>163</v>
      </c>
      <c r="E3508">
        <v>0.03</v>
      </c>
    </row>
    <row r="3509" spans="1:5" x14ac:dyDescent="0.25">
      <c r="A3509" s="1">
        <v>41410</v>
      </c>
      <c r="B3509" t="s">
        <v>46</v>
      </c>
      <c r="C3509" t="s">
        <v>153</v>
      </c>
      <c r="D3509" t="s">
        <v>168</v>
      </c>
      <c r="E3509">
        <v>0</v>
      </c>
    </row>
    <row r="3510" spans="1:5" x14ac:dyDescent="0.25">
      <c r="A3510" s="1">
        <v>41410</v>
      </c>
      <c r="B3510" t="s">
        <v>46</v>
      </c>
      <c r="C3510" t="s">
        <v>153</v>
      </c>
      <c r="D3510" t="s">
        <v>154</v>
      </c>
      <c r="E3510">
        <v>0.06</v>
      </c>
    </row>
    <row r="3511" spans="1:5" x14ac:dyDescent="0.25">
      <c r="A3511" s="1">
        <v>41410</v>
      </c>
      <c r="B3511" t="s">
        <v>46</v>
      </c>
      <c r="C3511" t="s">
        <v>153</v>
      </c>
      <c r="D3511" t="s">
        <v>154</v>
      </c>
      <c r="E3511">
        <v>0.02</v>
      </c>
    </row>
    <row r="3512" spans="1:5" x14ac:dyDescent="0.25">
      <c r="A3512" s="1">
        <v>41410</v>
      </c>
      <c r="B3512" t="s">
        <v>46</v>
      </c>
      <c r="C3512" t="s">
        <v>153</v>
      </c>
      <c r="D3512" t="s">
        <v>157</v>
      </c>
      <c r="E3512">
        <v>0.01</v>
      </c>
    </row>
    <row r="3513" spans="1:5" x14ac:dyDescent="0.25">
      <c r="A3513" s="1">
        <v>41410</v>
      </c>
      <c r="B3513" t="s">
        <v>46</v>
      </c>
      <c r="C3513" t="s">
        <v>153</v>
      </c>
      <c r="D3513" t="s">
        <v>154</v>
      </c>
      <c r="E3513">
        <v>0</v>
      </c>
    </row>
    <row r="3514" spans="1:5" x14ac:dyDescent="0.25">
      <c r="A3514" s="1">
        <v>41410</v>
      </c>
      <c r="B3514" t="s">
        <v>46</v>
      </c>
      <c r="C3514" t="s">
        <v>153</v>
      </c>
      <c r="D3514" t="s">
        <v>154</v>
      </c>
      <c r="E3514">
        <v>0.03</v>
      </c>
    </row>
    <row r="3515" spans="1:5" x14ac:dyDescent="0.25">
      <c r="A3515" s="1">
        <v>41410</v>
      </c>
      <c r="B3515" t="s">
        <v>46</v>
      </c>
      <c r="C3515" t="s">
        <v>153</v>
      </c>
      <c r="D3515" t="s">
        <v>155</v>
      </c>
      <c r="E3515">
        <v>0.05</v>
      </c>
    </row>
    <row r="3516" spans="1:5" x14ac:dyDescent="0.25">
      <c r="A3516" s="1">
        <v>41410</v>
      </c>
      <c r="B3516" t="s">
        <v>46</v>
      </c>
      <c r="C3516" t="s">
        <v>153</v>
      </c>
      <c r="D3516" t="s">
        <v>158</v>
      </c>
      <c r="E3516">
        <v>0</v>
      </c>
    </row>
    <row r="3517" spans="1:5" x14ac:dyDescent="0.25">
      <c r="A3517" s="1">
        <v>41410</v>
      </c>
      <c r="B3517" t="s">
        <v>46</v>
      </c>
      <c r="C3517" t="s">
        <v>153</v>
      </c>
      <c r="D3517" t="s">
        <v>154</v>
      </c>
      <c r="E3517">
        <v>0</v>
      </c>
    </row>
    <row r="3518" spans="1:5" x14ac:dyDescent="0.25">
      <c r="A3518" s="1">
        <v>41410</v>
      </c>
      <c r="B3518" t="s">
        <v>46</v>
      </c>
      <c r="C3518" t="s">
        <v>153</v>
      </c>
      <c r="D3518" t="s">
        <v>172</v>
      </c>
      <c r="E3518">
        <v>0</v>
      </c>
    </row>
    <row r="3519" spans="1:5" x14ac:dyDescent="0.25">
      <c r="A3519" s="1">
        <v>41410</v>
      </c>
      <c r="B3519" t="s">
        <v>46</v>
      </c>
      <c r="C3519" t="s">
        <v>153</v>
      </c>
      <c r="D3519" t="s">
        <v>162</v>
      </c>
      <c r="E3519">
        <v>0</v>
      </c>
    </row>
    <row r="3520" spans="1:5" x14ac:dyDescent="0.25">
      <c r="A3520" s="1">
        <v>41410</v>
      </c>
      <c r="B3520" t="s">
        <v>46</v>
      </c>
      <c r="C3520" t="s">
        <v>153</v>
      </c>
      <c r="D3520" t="s">
        <v>161</v>
      </c>
      <c r="E3520">
        <v>0</v>
      </c>
    </row>
    <row r="3521" spans="1:5" x14ac:dyDescent="0.25">
      <c r="A3521" s="1">
        <v>41410</v>
      </c>
      <c r="B3521" t="s">
        <v>46</v>
      </c>
      <c r="C3521" t="s">
        <v>153</v>
      </c>
      <c r="D3521" t="s">
        <v>171</v>
      </c>
      <c r="E3521">
        <v>0.04</v>
      </c>
    </row>
    <row r="3522" spans="1:5" x14ac:dyDescent="0.25">
      <c r="A3522" s="1">
        <v>41410</v>
      </c>
      <c r="B3522" t="s">
        <v>46</v>
      </c>
      <c r="C3522" t="s">
        <v>153</v>
      </c>
      <c r="D3522" t="s">
        <v>162</v>
      </c>
      <c r="E3522">
        <v>0.01</v>
      </c>
    </row>
    <row r="3523" spans="1:5" x14ac:dyDescent="0.25">
      <c r="A3523" s="1">
        <v>41410</v>
      </c>
      <c r="B3523" t="s">
        <v>46</v>
      </c>
      <c r="C3523" t="s">
        <v>153</v>
      </c>
      <c r="D3523" t="s">
        <v>163</v>
      </c>
      <c r="E3523">
        <v>0.01</v>
      </c>
    </row>
    <row r="3524" spans="1:5" x14ac:dyDescent="0.25">
      <c r="A3524" s="1">
        <v>41410</v>
      </c>
      <c r="B3524" t="s">
        <v>46</v>
      </c>
      <c r="C3524" t="s">
        <v>153</v>
      </c>
      <c r="D3524" t="s">
        <v>159</v>
      </c>
      <c r="E3524">
        <v>0</v>
      </c>
    </row>
    <row r="3525" spans="1:5" x14ac:dyDescent="0.25">
      <c r="A3525" s="1">
        <v>41410</v>
      </c>
      <c r="B3525" t="s">
        <v>46</v>
      </c>
      <c r="C3525" t="s">
        <v>153</v>
      </c>
      <c r="D3525" t="s">
        <v>155</v>
      </c>
      <c r="E3525">
        <v>0</v>
      </c>
    </row>
    <row r="3526" spans="1:5" x14ac:dyDescent="0.25">
      <c r="A3526" s="1">
        <v>41411</v>
      </c>
      <c r="B3526" t="s">
        <v>49</v>
      </c>
      <c r="C3526" t="s">
        <v>153</v>
      </c>
      <c r="D3526" t="s">
        <v>168</v>
      </c>
      <c r="E3526">
        <v>0</v>
      </c>
    </row>
    <row r="3527" spans="1:5" x14ac:dyDescent="0.25">
      <c r="A3527" s="1">
        <v>41411</v>
      </c>
      <c r="B3527" t="s">
        <v>49</v>
      </c>
      <c r="C3527" t="s">
        <v>153</v>
      </c>
      <c r="D3527" t="s">
        <v>159</v>
      </c>
      <c r="E3527">
        <v>0.01</v>
      </c>
    </row>
    <row r="3528" spans="1:5" x14ac:dyDescent="0.25">
      <c r="A3528" s="1">
        <v>41411</v>
      </c>
      <c r="B3528" t="s">
        <v>49</v>
      </c>
      <c r="C3528" t="s">
        <v>153</v>
      </c>
      <c r="D3528" t="s">
        <v>154</v>
      </c>
      <c r="E3528">
        <v>0.01</v>
      </c>
    </row>
    <row r="3529" spans="1:5" x14ac:dyDescent="0.25">
      <c r="A3529" s="1">
        <v>41411</v>
      </c>
      <c r="B3529" t="s">
        <v>49</v>
      </c>
      <c r="C3529" t="s">
        <v>153</v>
      </c>
      <c r="D3529" t="s">
        <v>163</v>
      </c>
      <c r="E3529">
        <v>0.01</v>
      </c>
    </row>
    <row r="3530" spans="1:5" x14ac:dyDescent="0.25">
      <c r="A3530" s="1">
        <v>41411</v>
      </c>
      <c r="B3530" t="s">
        <v>49</v>
      </c>
      <c r="C3530" t="s">
        <v>153</v>
      </c>
      <c r="D3530" t="s">
        <v>154</v>
      </c>
      <c r="E3530">
        <v>0.02</v>
      </c>
    </row>
    <row r="3531" spans="1:5" x14ac:dyDescent="0.25">
      <c r="A3531" s="1">
        <v>41411</v>
      </c>
      <c r="B3531" t="s">
        <v>49</v>
      </c>
      <c r="C3531" t="s">
        <v>153</v>
      </c>
      <c r="D3531" t="s">
        <v>168</v>
      </c>
      <c r="E3531">
        <v>0.02</v>
      </c>
    </row>
    <row r="3532" spans="1:5" x14ac:dyDescent="0.25">
      <c r="A3532" s="1">
        <v>41411</v>
      </c>
      <c r="B3532" t="s">
        <v>49</v>
      </c>
      <c r="C3532" t="s">
        <v>153</v>
      </c>
      <c r="D3532" t="s">
        <v>154</v>
      </c>
      <c r="E3532">
        <v>0.03</v>
      </c>
    </row>
    <row r="3533" spans="1:5" x14ac:dyDescent="0.25">
      <c r="A3533" s="1">
        <v>41411</v>
      </c>
      <c r="B3533" t="s">
        <v>49</v>
      </c>
      <c r="C3533" t="s">
        <v>153</v>
      </c>
      <c r="D3533" t="s">
        <v>154</v>
      </c>
      <c r="E3533">
        <v>7.0000000000000007E-2</v>
      </c>
    </row>
    <row r="3534" spans="1:5" x14ac:dyDescent="0.25">
      <c r="A3534" s="1">
        <v>41411</v>
      </c>
      <c r="B3534" t="s">
        <v>49</v>
      </c>
      <c r="C3534" t="s">
        <v>153</v>
      </c>
      <c r="D3534" t="s">
        <v>160</v>
      </c>
      <c r="E3534">
        <v>0.01</v>
      </c>
    </row>
    <row r="3535" spans="1:5" x14ac:dyDescent="0.25">
      <c r="A3535" s="1">
        <v>41411</v>
      </c>
      <c r="B3535" t="s">
        <v>49</v>
      </c>
      <c r="C3535" t="s">
        <v>153</v>
      </c>
      <c r="D3535" t="s">
        <v>154</v>
      </c>
      <c r="E3535">
        <v>0</v>
      </c>
    </row>
    <row r="3536" spans="1:5" x14ac:dyDescent="0.25">
      <c r="A3536" s="1">
        <v>41412</v>
      </c>
      <c r="B3536" t="s">
        <v>52</v>
      </c>
      <c r="C3536" t="s">
        <v>153</v>
      </c>
      <c r="D3536" t="s">
        <v>162</v>
      </c>
      <c r="E3536">
        <v>0.06</v>
      </c>
    </row>
    <row r="3537" spans="1:5" x14ac:dyDescent="0.25">
      <c r="A3537" s="1">
        <v>41412</v>
      </c>
      <c r="B3537" t="s">
        <v>52</v>
      </c>
      <c r="C3537" t="s">
        <v>153</v>
      </c>
      <c r="D3537" t="s">
        <v>170</v>
      </c>
      <c r="E3537">
        <v>0.06</v>
      </c>
    </row>
    <row r="3538" spans="1:5" x14ac:dyDescent="0.25">
      <c r="A3538" s="1">
        <v>41412</v>
      </c>
      <c r="B3538" t="s">
        <v>52</v>
      </c>
      <c r="C3538" t="s">
        <v>153</v>
      </c>
      <c r="D3538" t="s">
        <v>173</v>
      </c>
      <c r="E3538">
        <v>0.04</v>
      </c>
    </row>
    <row r="3539" spans="1:5" x14ac:dyDescent="0.25">
      <c r="A3539" s="1">
        <v>41412</v>
      </c>
      <c r="B3539" t="s">
        <v>52</v>
      </c>
      <c r="C3539" t="s">
        <v>153</v>
      </c>
      <c r="D3539" t="s">
        <v>154</v>
      </c>
      <c r="E3539">
        <v>0.03</v>
      </c>
    </row>
    <row r="3540" spans="1:5" x14ac:dyDescent="0.25">
      <c r="A3540" s="1">
        <v>41412</v>
      </c>
      <c r="B3540" t="s">
        <v>52</v>
      </c>
      <c r="C3540" t="s">
        <v>153</v>
      </c>
      <c r="D3540" t="s">
        <v>154</v>
      </c>
      <c r="E3540">
        <v>0.01</v>
      </c>
    </row>
    <row r="3541" spans="1:5" x14ac:dyDescent="0.25">
      <c r="A3541" s="1">
        <v>41412</v>
      </c>
      <c r="B3541" t="s">
        <v>52</v>
      </c>
      <c r="C3541" t="s">
        <v>153</v>
      </c>
      <c r="D3541" t="s">
        <v>154</v>
      </c>
      <c r="E3541">
        <v>0.03</v>
      </c>
    </row>
    <row r="3542" spans="1:5" x14ac:dyDescent="0.25">
      <c r="A3542" s="1">
        <v>41412</v>
      </c>
      <c r="B3542" t="s">
        <v>52</v>
      </c>
      <c r="C3542" t="s">
        <v>153</v>
      </c>
      <c r="D3542" t="s">
        <v>162</v>
      </c>
      <c r="E3542">
        <v>0</v>
      </c>
    </row>
    <row r="3543" spans="1:5" x14ac:dyDescent="0.25">
      <c r="A3543" s="1">
        <v>41412</v>
      </c>
      <c r="B3543" t="s">
        <v>52</v>
      </c>
      <c r="C3543" t="s">
        <v>153</v>
      </c>
      <c r="D3543" t="s">
        <v>163</v>
      </c>
      <c r="E3543">
        <v>0</v>
      </c>
    </row>
    <row r="3544" spans="1:5" x14ac:dyDescent="0.25">
      <c r="A3544" s="1">
        <v>41412</v>
      </c>
      <c r="B3544" t="s">
        <v>52</v>
      </c>
      <c r="C3544" t="s">
        <v>153</v>
      </c>
      <c r="D3544" t="s">
        <v>154</v>
      </c>
      <c r="E3544">
        <v>0.01</v>
      </c>
    </row>
    <row r="3545" spans="1:5" x14ac:dyDescent="0.25">
      <c r="A3545" s="1">
        <v>41412</v>
      </c>
      <c r="B3545" t="s">
        <v>52</v>
      </c>
      <c r="C3545" t="s">
        <v>153</v>
      </c>
      <c r="D3545" t="s">
        <v>154</v>
      </c>
      <c r="E3545">
        <v>0.01</v>
      </c>
    </row>
    <row r="3546" spans="1:5" x14ac:dyDescent="0.25">
      <c r="A3546" s="1">
        <v>41412</v>
      </c>
      <c r="B3546" t="s">
        <v>52</v>
      </c>
      <c r="C3546" t="s">
        <v>153</v>
      </c>
      <c r="D3546" t="s">
        <v>168</v>
      </c>
      <c r="E3546">
        <v>0.01</v>
      </c>
    </row>
    <row r="3547" spans="1:5" x14ac:dyDescent="0.25">
      <c r="A3547" s="1">
        <v>41412</v>
      </c>
      <c r="B3547" t="s">
        <v>52</v>
      </c>
      <c r="C3547" t="s">
        <v>153</v>
      </c>
      <c r="D3547" t="s">
        <v>154</v>
      </c>
      <c r="E3547">
        <v>0.01</v>
      </c>
    </row>
    <row r="3548" spans="1:5" x14ac:dyDescent="0.25">
      <c r="A3548" s="1">
        <v>41412</v>
      </c>
      <c r="B3548" t="s">
        <v>52</v>
      </c>
      <c r="C3548" t="s">
        <v>153</v>
      </c>
      <c r="D3548" t="s">
        <v>165</v>
      </c>
      <c r="E3548">
        <v>0.03</v>
      </c>
    </row>
    <row r="3549" spans="1:5" x14ac:dyDescent="0.25">
      <c r="A3549" s="1">
        <v>41412</v>
      </c>
      <c r="B3549" t="s">
        <v>52</v>
      </c>
      <c r="C3549" t="s">
        <v>153</v>
      </c>
      <c r="D3549" t="s">
        <v>163</v>
      </c>
      <c r="E3549">
        <v>0.04</v>
      </c>
    </row>
    <row r="3550" spans="1:5" x14ac:dyDescent="0.25">
      <c r="A3550" s="1">
        <v>41412</v>
      </c>
      <c r="B3550" t="s">
        <v>52</v>
      </c>
      <c r="C3550" t="s">
        <v>153</v>
      </c>
      <c r="D3550" t="s">
        <v>159</v>
      </c>
      <c r="E3550">
        <v>0.03</v>
      </c>
    </row>
    <row r="3551" spans="1:5" x14ac:dyDescent="0.25">
      <c r="A3551" s="1">
        <v>41412</v>
      </c>
      <c r="B3551" t="s">
        <v>52</v>
      </c>
      <c r="C3551" t="s">
        <v>153</v>
      </c>
      <c r="D3551" t="s">
        <v>154</v>
      </c>
      <c r="E3551">
        <v>0</v>
      </c>
    </row>
    <row r="3552" spans="1:5" x14ac:dyDescent="0.25">
      <c r="A3552" s="1">
        <v>41413</v>
      </c>
      <c r="B3552" t="s">
        <v>53</v>
      </c>
      <c r="C3552" t="s">
        <v>153</v>
      </c>
      <c r="D3552" t="s">
        <v>168</v>
      </c>
      <c r="E3552">
        <v>0</v>
      </c>
    </row>
    <row r="3553" spans="1:5" x14ac:dyDescent="0.25">
      <c r="A3553" s="1">
        <v>41413</v>
      </c>
      <c r="B3553" t="s">
        <v>53</v>
      </c>
      <c r="C3553" t="s">
        <v>153</v>
      </c>
      <c r="D3553" t="s">
        <v>155</v>
      </c>
      <c r="E3553">
        <v>0.01</v>
      </c>
    </row>
    <row r="3554" spans="1:5" x14ac:dyDescent="0.25">
      <c r="A3554" s="1">
        <v>41413</v>
      </c>
      <c r="B3554" t="s">
        <v>53</v>
      </c>
      <c r="C3554" t="s">
        <v>153</v>
      </c>
      <c r="D3554" t="s">
        <v>163</v>
      </c>
      <c r="E3554">
        <v>0.01</v>
      </c>
    </row>
    <row r="3555" spans="1:5" x14ac:dyDescent="0.25">
      <c r="A3555" s="1">
        <v>41413</v>
      </c>
      <c r="B3555" t="s">
        <v>53</v>
      </c>
      <c r="C3555" t="s">
        <v>153</v>
      </c>
      <c r="D3555" t="s">
        <v>154</v>
      </c>
      <c r="E3555">
        <v>0.12</v>
      </c>
    </row>
    <row r="3556" spans="1:5" x14ac:dyDescent="0.25">
      <c r="A3556" s="1">
        <v>41413</v>
      </c>
      <c r="B3556" t="s">
        <v>53</v>
      </c>
      <c r="C3556" t="s">
        <v>153</v>
      </c>
      <c r="D3556" t="s">
        <v>154</v>
      </c>
      <c r="E3556">
        <v>7.0000000000000007E-2</v>
      </c>
    </row>
    <row r="3557" spans="1:5" x14ac:dyDescent="0.25">
      <c r="A3557" s="1">
        <v>41413</v>
      </c>
      <c r="B3557" t="s">
        <v>53</v>
      </c>
      <c r="C3557" t="s">
        <v>153</v>
      </c>
      <c r="D3557" t="s">
        <v>154</v>
      </c>
      <c r="E3557">
        <v>0.02</v>
      </c>
    </row>
    <row r="3558" spans="1:5" x14ac:dyDescent="0.25">
      <c r="A3558" s="1">
        <v>41413</v>
      </c>
      <c r="B3558" t="s">
        <v>53</v>
      </c>
      <c r="C3558" t="s">
        <v>153</v>
      </c>
      <c r="D3558" t="s">
        <v>154</v>
      </c>
      <c r="E3558">
        <v>0.02</v>
      </c>
    </row>
    <row r="3559" spans="1:5" x14ac:dyDescent="0.25">
      <c r="A3559" s="1">
        <v>41413</v>
      </c>
      <c r="B3559" t="s">
        <v>53</v>
      </c>
      <c r="C3559" t="s">
        <v>153</v>
      </c>
      <c r="D3559" t="s">
        <v>167</v>
      </c>
      <c r="E3559">
        <v>0.02</v>
      </c>
    </row>
    <row r="3560" spans="1:5" x14ac:dyDescent="0.25">
      <c r="A3560" s="1">
        <v>41413</v>
      </c>
      <c r="B3560" t="s">
        <v>53</v>
      </c>
      <c r="C3560" t="s">
        <v>153</v>
      </c>
      <c r="D3560" t="s">
        <v>162</v>
      </c>
      <c r="E3560">
        <v>0.01</v>
      </c>
    </row>
    <row r="3561" spans="1:5" x14ac:dyDescent="0.25">
      <c r="A3561" s="1">
        <v>41413</v>
      </c>
      <c r="B3561" t="s">
        <v>53</v>
      </c>
      <c r="C3561" t="s">
        <v>153</v>
      </c>
      <c r="D3561" t="s">
        <v>163</v>
      </c>
      <c r="E3561">
        <v>0</v>
      </c>
    </row>
    <row r="3562" spans="1:5" x14ac:dyDescent="0.25">
      <c r="A3562" s="1">
        <v>41413</v>
      </c>
      <c r="B3562" t="s">
        <v>53</v>
      </c>
      <c r="C3562" t="s">
        <v>153</v>
      </c>
      <c r="D3562" t="s">
        <v>157</v>
      </c>
      <c r="E3562">
        <v>0.05</v>
      </c>
    </row>
    <row r="3563" spans="1:5" x14ac:dyDescent="0.25">
      <c r="A3563" s="1">
        <v>41413</v>
      </c>
      <c r="B3563" t="s">
        <v>53</v>
      </c>
      <c r="C3563" t="s">
        <v>153</v>
      </c>
      <c r="D3563" t="s">
        <v>154</v>
      </c>
      <c r="E3563">
        <v>0.03</v>
      </c>
    </row>
    <row r="3564" spans="1:5" x14ac:dyDescent="0.25">
      <c r="A3564" s="1">
        <v>41413</v>
      </c>
      <c r="B3564" t="s">
        <v>53</v>
      </c>
      <c r="C3564" t="s">
        <v>153</v>
      </c>
      <c r="D3564" t="s">
        <v>168</v>
      </c>
      <c r="E3564">
        <v>0.05</v>
      </c>
    </row>
    <row r="3565" spans="1:5" x14ac:dyDescent="0.25">
      <c r="A3565" s="1">
        <v>41413</v>
      </c>
      <c r="B3565" t="s">
        <v>53</v>
      </c>
      <c r="C3565" t="s">
        <v>153</v>
      </c>
      <c r="D3565" t="s">
        <v>154</v>
      </c>
      <c r="E3565">
        <v>0</v>
      </c>
    </row>
    <row r="3566" spans="1:5" x14ac:dyDescent="0.25">
      <c r="A3566" s="1">
        <v>41413</v>
      </c>
      <c r="B3566" t="s">
        <v>53</v>
      </c>
      <c r="C3566" t="s">
        <v>153</v>
      </c>
      <c r="D3566" t="s">
        <v>169</v>
      </c>
      <c r="E3566">
        <v>7.0000000000000007E-2</v>
      </c>
    </row>
    <row r="3567" spans="1:5" x14ac:dyDescent="0.25">
      <c r="A3567" s="1">
        <v>41413</v>
      </c>
      <c r="B3567" t="s">
        <v>53</v>
      </c>
      <c r="C3567" t="s">
        <v>153</v>
      </c>
      <c r="D3567" t="s">
        <v>174</v>
      </c>
      <c r="E3567">
        <v>0.01</v>
      </c>
    </row>
    <row r="3568" spans="1:5" x14ac:dyDescent="0.25">
      <c r="A3568" s="1">
        <v>41413</v>
      </c>
      <c r="B3568" t="s">
        <v>53</v>
      </c>
      <c r="C3568" t="s">
        <v>153</v>
      </c>
      <c r="D3568" t="s">
        <v>169</v>
      </c>
      <c r="E3568">
        <v>0</v>
      </c>
    </row>
    <row r="3569" spans="1:5" x14ac:dyDescent="0.25">
      <c r="A3569" s="1">
        <v>41414</v>
      </c>
      <c r="B3569" t="s">
        <v>58</v>
      </c>
      <c r="C3569" t="s">
        <v>153</v>
      </c>
      <c r="D3569" t="s">
        <v>168</v>
      </c>
      <c r="E3569">
        <v>0</v>
      </c>
    </row>
    <row r="3570" spans="1:5" x14ac:dyDescent="0.25">
      <c r="A3570" s="1">
        <v>41414</v>
      </c>
      <c r="B3570" t="s">
        <v>58</v>
      </c>
      <c r="C3570" t="s">
        <v>153</v>
      </c>
      <c r="D3570" t="s">
        <v>162</v>
      </c>
      <c r="E3570">
        <v>0.01</v>
      </c>
    </row>
    <row r="3571" spans="1:5" x14ac:dyDescent="0.25">
      <c r="A3571" s="1">
        <v>41414</v>
      </c>
      <c r="B3571" t="s">
        <v>58</v>
      </c>
      <c r="C3571" t="s">
        <v>153</v>
      </c>
      <c r="D3571" t="s">
        <v>163</v>
      </c>
      <c r="E3571">
        <v>0.09</v>
      </c>
    </row>
    <row r="3572" spans="1:5" x14ac:dyDescent="0.25">
      <c r="A3572" s="1">
        <v>41414</v>
      </c>
      <c r="B3572" t="s">
        <v>58</v>
      </c>
      <c r="C3572" t="s">
        <v>153</v>
      </c>
      <c r="D3572" t="s">
        <v>170</v>
      </c>
      <c r="E3572">
        <v>0.09</v>
      </c>
    </row>
    <row r="3573" spans="1:5" x14ac:dyDescent="0.25">
      <c r="A3573" s="1">
        <v>41414</v>
      </c>
      <c r="B3573" t="s">
        <v>58</v>
      </c>
      <c r="C3573" t="s">
        <v>153</v>
      </c>
      <c r="D3573" t="s">
        <v>154</v>
      </c>
      <c r="E3573">
        <v>0.04</v>
      </c>
    </row>
    <row r="3574" spans="1:5" x14ac:dyDescent="0.25">
      <c r="A3574" s="1">
        <v>41414</v>
      </c>
      <c r="B3574" t="s">
        <v>58</v>
      </c>
      <c r="C3574" t="s">
        <v>153</v>
      </c>
      <c r="D3574" t="s">
        <v>165</v>
      </c>
      <c r="E3574">
        <v>0.01</v>
      </c>
    </row>
    <row r="3575" spans="1:5" x14ac:dyDescent="0.25">
      <c r="A3575" s="1">
        <v>41414</v>
      </c>
      <c r="B3575" t="s">
        <v>58</v>
      </c>
      <c r="C3575" t="s">
        <v>153</v>
      </c>
      <c r="D3575" t="s">
        <v>154</v>
      </c>
      <c r="E3575">
        <v>0.03</v>
      </c>
    </row>
    <row r="3576" spans="1:5" x14ac:dyDescent="0.25">
      <c r="A3576" s="1">
        <v>41414</v>
      </c>
      <c r="B3576" t="s">
        <v>58</v>
      </c>
      <c r="C3576" t="s">
        <v>153</v>
      </c>
      <c r="D3576" t="s">
        <v>160</v>
      </c>
      <c r="E3576">
        <v>0</v>
      </c>
    </row>
    <row r="3577" spans="1:5" x14ac:dyDescent="0.25">
      <c r="A3577" s="1">
        <v>41414</v>
      </c>
      <c r="B3577" t="s">
        <v>58</v>
      </c>
      <c r="C3577" t="s">
        <v>153</v>
      </c>
      <c r="D3577" t="s">
        <v>163</v>
      </c>
      <c r="E3577">
        <v>0</v>
      </c>
    </row>
    <row r="3578" spans="1:5" x14ac:dyDescent="0.25">
      <c r="A3578" s="1">
        <v>41414</v>
      </c>
      <c r="B3578" t="s">
        <v>58</v>
      </c>
      <c r="C3578" t="s">
        <v>153</v>
      </c>
      <c r="D3578" t="s">
        <v>157</v>
      </c>
      <c r="E3578">
        <v>0</v>
      </c>
    </row>
    <row r="3579" spans="1:5" x14ac:dyDescent="0.25">
      <c r="A3579" s="1">
        <v>41414</v>
      </c>
      <c r="B3579" t="s">
        <v>58</v>
      </c>
      <c r="C3579" t="s">
        <v>153</v>
      </c>
      <c r="D3579" t="s">
        <v>154</v>
      </c>
      <c r="E3579">
        <v>0.03</v>
      </c>
    </row>
    <row r="3580" spans="1:5" x14ac:dyDescent="0.25">
      <c r="A3580" s="1">
        <v>41414</v>
      </c>
      <c r="B3580" t="s">
        <v>58</v>
      </c>
      <c r="C3580" t="s">
        <v>153</v>
      </c>
      <c r="D3580" t="s">
        <v>168</v>
      </c>
      <c r="E3580">
        <v>0.03</v>
      </c>
    </row>
    <row r="3581" spans="1:5" x14ac:dyDescent="0.25">
      <c r="A3581" s="1">
        <v>41414</v>
      </c>
      <c r="B3581" t="s">
        <v>58</v>
      </c>
      <c r="C3581" t="s">
        <v>153</v>
      </c>
      <c r="D3581" t="s">
        <v>154</v>
      </c>
      <c r="E3581">
        <v>0.01</v>
      </c>
    </row>
    <row r="3582" spans="1:5" x14ac:dyDescent="0.25">
      <c r="A3582" s="1">
        <v>41414</v>
      </c>
      <c r="B3582" t="s">
        <v>58</v>
      </c>
      <c r="C3582" t="s">
        <v>153</v>
      </c>
      <c r="D3582" t="s">
        <v>155</v>
      </c>
      <c r="E3582">
        <v>0.06</v>
      </c>
    </row>
    <row r="3583" spans="1:5" x14ac:dyDescent="0.25">
      <c r="A3583" s="1">
        <v>41414</v>
      </c>
      <c r="B3583" t="s">
        <v>58</v>
      </c>
      <c r="C3583" t="s">
        <v>153</v>
      </c>
      <c r="D3583" t="s">
        <v>154</v>
      </c>
      <c r="E3583">
        <v>0.06</v>
      </c>
    </row>
    <row r="3584" spans="1:5" x14ac:dyDescent="0.25">
      <c r="A3584" s="1">
        <v>41414</v>
      </c>
      <c r="B3584" t="s">
        <v>58</v>
      </c>
      <c r="C3584" t="s">
        <v>153</v>
      </c>
      <c r="D3584" t="s">
        <v>163</v>
      </c>
      <c r="E3584">
        <v>0.02</v>
      </c>
    </row>
    <row r="3585" spans="1:5" x14ac:dyDescent="0.25">
      <c r="A3585" s="1">
        <v>41414</v>
      </c>
      <c r="B3585" t="s">
        <v>58</v>
      </c>
      <c r="C3585" t="s">
        <v>153</v>
      </c>
      <c r="D3585" t="s">
        <v>159</v>
      </c>
      <c r="E3585">
        <v>0.02</v>
      </c>
    </row>
    <row r="3586" spans="1:5" x14ac:dyDescent="0.25">
      <c r="A3586" s="1">
        <v>41414</v>
      </c>
      <c r="B3586" t="s">
        <v>58</v>
      </c>
      <c r="C3586" t="s">
        <v>153</v>
      </c>
      <c r="D3586" t="s">
        <v>154</v>
      </c>
      <c r="E3586">
        <v>0.01</v>
      </c>
    </row>
    <row r="3587" spans="1:5" x14ac:dyDescent="0.25">
      <c r="A3587" s="1">
        <v>41414</v>
      </c>
      <c r="B3587" t="s">
        <v>58</v>
      </c>
      <c r="C3587" t="s">
        <v>153</v>
      </c>
      <c r="D3587" t="s">
        <v>155</v>
      </c>
      <c r="E3587">
        <v>0</v>
      </c>
    </row>
    <row r="3588" spans="1:5" x14ac:dyDescent="0.25">
      <c r="A3588" s="1">
        <v>41415</v>
      </c>
      <c r="B3588" t="s">
        <v>59</v>
      </c>
      <c r="C3588" t="s">
        <v>153</v>
      </c>
      <c r="D3588" t="s">
        <v>168</v>
      </c>
      <c r="E3588">
        <v>0</v>
      </c>
    </row>
    <row r="3589" spans="1:5" x14ac:dyDescent="0.25">
      <c r="A3589" s="1">
        <v>41415</v>
      </c>
      <c r="B3589" t="s">
        <v>59</v>
      </c>
      <c r="C3589" t="s">
        <v>153</v>
      </c>
      <c r="D3589" t="s">
        <v>159</v>
      </c>
      <c r="E3589">
        <v>0</v>
      </c>
    </row>
    <row r="3590" spans="1:5" x14ac:dyDescent="0.25">
      <c r="A3590" s="1">
        <v>41415</v>
      </c>
      <c r="B3590" t="s">
        <v>59</v>
      </c>
      <c r="C3590" t="s">
        <v>153</v>
      </c>
      <c r="D3590" t="s">
        <v>155</v>
      </c>
      <c r="E3590">
        <v>0</v>
      </c>
    </row>
    <row r="3591" spans="1:5" x14ac:dyDescent="0.25">
      <c r="A3591" s="1">
        <v>41415</v>
      </c>
      <c r="B3591" t="s">
        <v>59</v>
      </c>
      <c r="C3591" t="s">
        <v>153</v>
      </c>
      <c r="D3591" t="s">
        <v>162</v>
      </c>
      <c r="E3591">
        <v>0</v>
      </c>
    </row>
    <row r="3592" spans="1:5" x14ac:dyDescent="0.25">
      <c r="A3592" s="1">
        <v>41415</v>
      </c>
      <c r="B3592" t="s">
        <v>59</v>
      </c>
      <c r="C3592" t="s">
        <v>153</v>
      </c>
      <c r="D3592" t="s">
        <v>163</v>
      </c>
      <c r="E3592">
        <v>0.03</v>
      </c>
    </row>
    <row r="3593" spans="1:5" x14ac:dyDescent="0.25">
      <c r="A3593" s="1">
        <v>41415</v>
      </c>
      <c r="B3593" t="s">
        <v>59</v>
      </c>
      <c r="C3593" t="s">
        <v>153</v>
      </c>
      <c r="D3593" t="s">
        <v>170</v>
      </c>
      <c r="E3593">
        <v>0.12</v>
      </c>
    </row>
    <row r="3594" spans="1:5" x14ac:dyDescent="0.25">
      <c r="A3594" s="1">
        <v>41415</v>
      </c>
      <c r="B3594" t="s">
        <v>59</v>
      </c>
      <c r="C3594" t="s">
        <v>153</v>
      </c>
      <c r="D3594" t="s">
        <v>154</v>
      </c>
      <c r="E3594">
        <v>0.12</v>
      </c>
    </row>
    <row r="3595" spans="1:5" x14ac:dyDescent="0.25">
      <c r="A3595" s="1">
        <v>41415</v>
      </c>
      <c r="B3595" t="s">
        <v>59</v>
      </c>
      <c r="C3595" t="s">
        <v>153</v>
      </c>
      <c r="D3595" t="s">
        <v>168</v>
      </c>
      <c r="E3595">
        <v>0.01</v>
      </c>
    </row>
    <row r="3596" spans="1:5" x14ac:dyDescent="0.25">
      <c r="A3596" s="1">
        <v>41415</v>
      </c>
      <c r="B3596" t="s">
        <v>59</v>
      </c>
      <c r="C3596" t="s">
        <v>153</v>
      </c>
      <c r="D3596" t="s">
        <v>160</v>
      </c>
      <c r="E3596">
        <v>0</v>
      </c>
    </row>
    <row r="3597" spans="1:5" x14ac:dyDescent="0.25">
      <c r="A3597" s="1">
        <v>41415</v>
      </c>
      <c r="B3597" t="s">
        <v>59</v>
      </c>
      <c r="C3597" t="s">
        <v>153</v>
      </c>
      <c r="D3597" t="s">
        <v>162</v>
      </c>
      <c r="E3597">
        <v>0.01</v>
      </c>
    </row>
    <row r="3598" spans="1:5" x14ac:dyDescent="0.25">
      <c r="A3598" s="1">
        <v>41415</v>
      </c>
      <c r="B3598" t="s">
        <v>59</v>
      </c>
      <c r="C3598" t="s">
        <v>153</v>
      </c>
      <c r="D3598" t="s">
        <v>154</v>
      </c>
      <c r="E3598">
        <v>0.01</v>
      </c>
    </row>
    <row r="3599" spans="1:5" x14ac:dyDescent="0.25">
      <c r="A3599" s="1">
        <v>41415</v>
      </c>
      <c r="B3599" t="s">
        <v>59</v>
      </c>
      <c r="C3599" t="s">
        <v>153</v>
      </c>
      <c r="D3599" t="s">
        <v>168</v>
      </c>
      <c r="E3599">
        <v>0</v>
      </c>
    </row>
    <row r="3600" spans="1:5" x14ac:dyDescent="0.25">
      <c r="A3600" s="1">
        <v>41415</v>
      </c>
      <c r="B3600" t="s">
        <v>59</v>
      </c>
      <c r="C3600" t="s">
        <v>153</v>
      </c>
      <c r="D3600" t="s">
        <v>154</v>
      </c>
      <c r="E3600">
        <v>0.01</v>
      </c>
    </row>
    <row r="3601" spans="1:5" x14ac:dyDescent="0.25">
      <c r="A3601" s="1">
        <v>41415</v>
      </c>
      <c r="B3601" t="s">
        <v>59</v>
      </c>
      <c r="C3601" t="s">
        <v>153</v>
      </c>
      <c r="D3601" t="s">
        <v>155</v>
      </c>
      <c r="E3601">
        <v>0.09</v>
      </c>
    </row>
    <row r="3602" spans="1:5" x14ac:dyDescent="0.25">
      <c r="A3602" s="1">
        <v>41415</v>
      </c>
      <c r="B3602" t="s">
        <v>59</v>
      </c>
      <c r="C3602" t="s">
        <v>153</v>
      </c>
      <c r="D3602" t="s">
        <v>172</v>
      </c>
      <c r="E3602">
        <v>0</v>
      </c>
    </row>
    <row r="3603" spans="1:5" x14ac:dyDescent="0.25">
      <c r="A3603" s="1">
        <v>41415</v>
      </c>
      <c r="B3603" t="s">
        <v>59</v>
      </c>
      <c r="C3603" t="s">
        <v>153</v>
      </c>
      <c r="D3603" t="s">
        <v>162</v>
      </c>
      <c r="E3603">
        <v>0</v>
      </c>
    </row>
    <row r="3604" spans="1:5" x14ac:dyDescent="0.25">
      <c r="A3604" s="1">
        <v>41415</v>
      </c>
      <c r="B3604" t="s">
        <v>59</v>
      </c>
      <c r="C3604" t="s">
        <v>153</v>
      </c>
      <c r="D3604" t="s">
        <v>160</v>
      </c>
      <c r="E3604">
        <v>0</v>
      </c>
    </row>
    <row r="3605" spans="1:5" x14ac:dyDescent="0.25">
      <c r="A3605" s="1">
        <v>41415</v>
      </c>
      <c r="B3605" t="s">
        <v>59</v>
      </c>
      <c r="C3605" t="s">
        <v>153</v>
      </c>
      <c r="D3605" t="s">
        <v>161</v>
      </c>
      <c r="E3605">
        <v>0</v>
      </c>
    </row>
    <row r="3606" spans="1:5" x14ac:dyDescent="0.25">
      <c r="A3606" s="1">
        <v>41415</v>
      </c>
      <c r="B3606" t="s">
        <v>59</v>
      </c>
      <c r="C3606" t="s">
        <v>153</v>
      </c>
      <c r="D3606" t="s">
        <v>162</v>
      </c>
      <c r="E3606">
        <v>0</v>
      </c>
    </row>
    <row r="3607" spans="1:5" x14ac:dyDescent="0.25">
      <c r="A3607" s="1">
        <v>41415</v>
      </c>
      <c r="B3607" t="s">
        <v>59</v>
      </c>
      <c r="C3607" t="s">
        <v>153</v>
      </c>
      <c r="D3607" t="s">
        <v>155</v>
      </c>
      <c r="E3607">
        <v>0</v>
      </c>
    </row>
    <row r="3608" spans="1:5" x14ac:dyDescent="0.25">
      <c r="A3608" s="1">
        <v>41416</v>
      </c>
      <c r="B3608" t="s">
        <v>30</v>
      </c>
      <c r="C3608" t="s">
        <v>153</v>
      </c>
      <c r="D3608" t="s">
        <v>168</v>
      </c>
      <c r="E3608">
        <v>0</v>
      </c>
    </row>
    <row r="3609" spans="1:5" x14ac:dyDescent="0.25">
      <c r="A3609" s="1">
        <v>41416</v>
      </c>
      <c r="B3609" t="s">
        <v>30</v>
      </c>
      <c r="C3609" t="s">
        <v>153</v>
      </c>
      <c r="D3609" t="s">
        <v>155</v>
      </c>
      <c r="E3609">
        <v>0.01</v>
      </c>
    </row>
    <row r="3610" spans="1:5" x14ac:dyDescent="0.25">
      <c r="A3610" s="1">
        <v>41416</v>
      </c>
      <c r="B3610" t="s">
        <v>30</v>
      </c>
      <c r="C3610" t="s">
        <v>153</v>
      </c>
      <c r="D3610" t="s">
        <v>155</v>
      </c>
      <c r="E3610">
        <v>0.04</v>
      </c>
    </row>
    <row r="3611" spans="1:5" x14ac:dyDescent="0.25">
      <c r="A3611" s="1">
        <v>41416</v>
      </c>
      <c r="B3611" t="s">
        <v>30</v>
      </c>
      <c r="C3611" t="s">
        <v>153</v>
      </c>
      <c r="D3611" t="s">
        <v>155</v>
      </c>
      <c r="E3611">
        <v>0.04</v>
      </c>
    </row>
    <row r="3612" spans="1:5" x14ac:dyDescent="0.25">
      <c r="A3612" s="1">
        <v>41416</v>
      </c>
      <c r="B3612" t="s">
        <v>30</v>
      </c>
      <c r="C3612" t="s">
        <v>153</v>
      </c>
      <c r="D3612" t="s">
        <v>162</v>
      </c>
      <c r="E3612">
        <v>0.01</v>
      </c>
    </row>
    <row r="3613" spans="1:5" x14ac:dyDescent="0.25">
      <c r="A3613" s="1">
        <v>41416</v>
      </c>
      <c r="B3613" t="s">
        <v>30</v>
      </c>
      <c r="C3613" t="s">
        <v>153</v>
      </c>
      <c r="D3613" t="s">
        <v>170</v>
      </c>
      <c r="E3613">
        <v>0.05</v>
      </c>
    </row>
    <row r="3614" spans="1:5" x14ac:dyDescent="0.25">
      <c r="A3614" s="1">
        <v>41416</v>
      </c>
      <c r="B3614" t="s">
        <v>30</v>
      </c>
      <c r="C3614" t="s">
        <v>153</v>
      </c>
      <c r="D3614" t="s">
        <v>154</v>
      </c>
      <c r="E3614">
        <v>0</v>
      </c>
    </row>
    <row r="3615" spans="1:5" x14ac:dyDescent="0.25">
      <c r="A3615" s="1">
        <v>41416</v>
      </c>
      <c r="B3615" t="s">
        <v>30</v>
      </c>
      <c r="C3615" t="s">
        <v>153</v>
      </c>
      <c r="D3615" t="s">
        <v>154</v>
      </c>
      <c r="E3615">
        <v>0</v>
      </c>
    </row>
    <row r="3616" spans="1:5" x14ac:dyDescent="0.25">
      <c r="A3616" s="1">
        <v>41416</v>
      </c>
      <c r="B3616" t="s">
        <v>30</v>
      </c>
      <c r="C3616" t="s">
        <v>153</v>
      </c>
      <c r="D3616" t="s">
        <v>163</v>
      </c>
      <c r="E3616">
        <v>0.03</v>
      </c>
    </row>
    <row r="3617" spans="1:5" x14ac:dyDescent="0.25">
      <c r="A3617" s="1">
        <v>41416</v>
      </c>
      <c r="B3617" t="s">
        <v>30</v>
      </c>
      <c r="C3617" t="s">
        <v>153</v>
      </c>
      <c r="D3617" t="s">
        <v>154</v>
      </c>
      <c r="E3617">
        <v>0.01</v>
      </c>
    </row>
    <row r="3618" spans="1:5" x14ac:dyDescent="0.25">
      <c r="A3618" s="1">
        <v>41416</v>
      </c>
      <c r="B3618" t="s">
        <v>30</v>
      </c>
      <c r="C3618" t="s">
        <v>153</v>
      </c>
      <c r="D3618" t="s">
        <v>168</v>
      </c>
      <c r="E3618">
        <v>0.01</v>
      </c>
    </row>
    <row r="3619" spans="1:5" x14ac:dyDescent="0.25">
      <c r="A3619" s="1">
        <v>41416</v>
      </c>
      <c r="B3619" t="s">
        <v>30</v>
      </c>
      <c r="C3619" t="s">
        <v>153</v>
      </c>
      <c r="D3619" t="s">
        <v>154</v>
      </c>
      <c r="E3619">
        <v>0</v>
      </c>
    </row>
    <row r="3620" spans="1:5" x14ac:dyDescent="0.25">
      <c r="A3620" s="1">
        <v>41416</v>
      </c>
      <c r="B3620" t="s">
        <v>30</v>
      </c>
      <c r="C3620" t="s">
        <v>153</v>
      </c>
      <c r="D3620" t="s">
        <v>154</v>
      </c>
      <c r="E3620">
        <v>0</v>
      </c>
    </row>
    <row r="3621" spans="1:5" x14ac:dyDescent="0.25">
      <c r="A3621" s="1">
        <v>41416</v>
      </c>
      <c r="B3621" t="s">
        <v>30</v>
      </c>
      <c r="C3621" t="s">
        <v>153</v>
      </c>
      <c r="D3621" t="s">
        <v>162</v>
      </c>
      <c r="E3621">
        <v>0.04</v>
      </c>
    </row>
    <row r="3622" spans="1:5" x14ac:dyDescent="0.25">
      <c r="A3622" s="1">
        <v>41416</v>
      </c>
      <c r="B3622" t="s">
        <v>30</v>
      </c>
      <c r="C3622" t="s">
        <v>153</v>
      </c>
      <c r="D3622" t="s">
        <v>160</v>
      </c>
      <c r="E3622">
        <v>0.06</v>
      </c>
    </row>
    <row r="3623" spans="1:5" x14ac:dyDescent="0.25">
      <c r="A3623" s="1">
        <v>41416</v>
      </c>
      <c r="B3623" t="s">
        <v>30</v>
      </c>
      <c r="C3623" t="s">
        <v>153</v>
      </c>
      <c r="D3623" t="s">
        <v>161</v>
      </c>
      <c r="E3623">
        <v>0.01</v>
      </c>
    </row>
    <row r="3624" spans="1:5" x14ac:dyDescent="0.25">
      <c r="A3624" s="1">
        <v>41416</v>
      </c>
      <c r="B3624" t="s">
        <v>30</v>
      </c>
      <c r="C3624" t="s">
        <v>153</v>
      </c>
      <c r="D3624" t="s">
        <v>171</v>
      </c>
      <c r="E3624">
        <v>0.01</v>
      </c>
    </row>
    <row r="3625" spans="1:5" x14ac:dyDescent="0.25">
      <c r="A3625" s="1">
        <v>41416</v>
      </c>
      <c r="B3625" t="s">
        <v>30</v>
      </c>
      <c r="C3625" t="s">
        <v>153</v>
      </c>
      <c r="D3625" t="s">
        <v>162</v>
      </c>
      <c r="E3625">
        <v>0</v>
      </c>
    </row>
    <row r="3626" spans="1:5" x14ac:dyDescent="0.25">
      <c r="A3626" s="1">
        <v>41416</v>
      </c>
      <c r="B3626" t="s">
        <v>30</v>
      </c>
      <c r="C3626" t="s">
        <v>153</v>
      </c>
      <c r="D3626" t="s">
        <v>163</v>
      </c>
      <c r="E3626">
        <v>0</v>
      </c>
    </row>
    <row r="3627" spans="1:5" x14ac:dyDescent="0.25">
      <c r="A3627" s="1">
        <v>41417</v>
      </c>
      <c r="B3627" t="s">
        <v>46</v>
      </c>
      <c r="C3627" t="s">
        <v>153</v>
      </c>
      <c r="D3627" t="s">
        <v>162</v>
      </c>
      <c r="E3627">
        <v>0.06</v>
      </c>
    </row>
    <row r="3628" spans="1:5" x14ac:dyDescent="0.25">
      <c r="A3628" s="1">
        <v>41417</v>
      </c>
      <c r="B3628" t="s">
        <v>46</v>
      </c>
      <c r="C3628" t="s">
        <v>153</v>
      </c>
      <c r="D3628" t="s">
        <v>154</v>
      </c>
      <c r="E3628">
        <v>0.05</v>
      </c>
    </row>
    <row r="3629" spans="1:5" x14ac:dyDescent="0.25">
      <c r="A3629" s="1">
        <v>41417</v>
      </c>
      <c r="B3629" t="s">
        <v>46</v>
      </c>
      <c r="C3629" t="s">
        <v>153</v>
      </c>
      <c r="D3629" t="s">
        <v>154</v>
      </c>
      <c r="E3629">
        <v>0.04</v>
      </c>
    </row>
    <row r="3630" spans="1:5" x14ac:dyDescent="0.25">
      <c r="A3630" s="1">
        <v>41417</v>
      </c>
      <c r="B3630" t="s">
        <v>46</v>
      </c>
      <c r="C3630" t="s">
        <v>153</v>
      </c>
      <c r="D3630" t="s">
        <v>159</v>
      </c>
      <c r="E3630">
        <v>0</v>
      </c>
    </row>
    <row r="3631" spans="1:5" x14ac:dyDescent="0.25">
      <c r="A3631" s="1">
        <v>41417</v>
      </c>
      <c r="B3631" t="s">
        <v>46</v>
      </c>
      <c r="C3631" t="s">
        <v>153</v>
      </c>
      <c r="D3631" t="s">
        <v>154</v>
      </c>
      <c r="E3631">
        <v>0</v>
      </c>
    </row>
    <row r="3632" spans="1:5" x14ac:dyDescent="0.25">
      <c r="A3632" s="1">
        <v>41417</v>
      </c>
      <c r="B3632" t="s">
        <v>46</v>
      </c>
      <c r="C3632" t="s">
        <v>153</v>
      </c>
      <c r="D3632" t="s">
        <v>154</v>
      </c>
      <c r="E3632">
        <v>0.02</v>
      </c>
    </row>
    <row r="3633" spans="1:5" x14ac:dyDescent="0.25">
      <c r="A3633" s="1">
        <v>41417</v>
      </c>
      <c r="B3633" t="s">
        <v>46</v>
      </c>
      <c r="C3633" t="s">
        <v>153</v>
      </c>
      <c r="D3633" t="s">
        <v>162</v>
      </c>
      <c r="E3633">
        <v>0.01</v>
      </c>
    </row>
    <row r="3634" spans="1:5" x14ac:dyDescent="0.25">
      <c r="A3634" s="1">
        <v>41417</v>
      </c>
      <c r="B3634" t="s">
        <v>46</v>
      </c>
      <c r="C3634" t="s">
        <v>153</v>
      </c>
      <c r="D3634" t="s">
        <v>157</v>
      </c>
      <c r="E3634">
        <v>0.01</v>
      </c>
    </row>
    <row r="3635" spans="1:5" x14ac:dyDescent="0.25">
      <c r="A3635" s="1">
        <v>41417</v>
      </c>
      <c r="B3635" t="s">
        <v>46</v>
      </c>
      <c r="C3635" t="s">
        <v>153</v>
      </c>
      <c r="D3635" t="s">
        <v>168</v>
      </c>
      <c r="E3635">
        <v>0</v>
      </c>
    </row>
    <row r="3636" spans="1:5" x14ac:dyDescent="0.25">
      <c r="A3636" s="1">
        <v>41417</v>
      </c>
      <c r="B3636" t="s">
        <v>46</v>
      </c>
      <c r="C3636" t="s">
        <v>153</v>
      </c>
      <c r="D3636" t="s">
        <v>154</v>
      </c>
      <c r="E3636">
        <v>0</v>
      </c>
    </row>
    <row r="3637" spans="1:5" x14ac:dyDescent="0.25">
      <c r="A3637" s="1">
        <v>41417</v>
      </c>
      <c r="B3637" t="s">
        <v>46</v>
      </c>
      <c r="C3637" t="s">
        <v>153</v>
      </c>
      <c r="D3637" t="s">
        <v>155</v>
      </c>
      <c r="E3637">
        <v>0</v>
      </c>
    </row>
    <row r="3638" spans="1:5" x14ac:dyDescent="0.25">
      <c r="A3638" s="1">
        <v>41417</v>
      </c>
      <c r="B3638" t="s">
        <v>46</v>
      </c>
      <c r="C3638" t="s">
        <v>153</v>
      </c>
      <c r="D3638" t="s">
        <v>154</v>
      </c>
      <c r="E3638">
        <v>0.01</v>
      </c>
    </row>
    <row r="3639" spans="1:5" x14ac:dyDescent="0.25">
      <c r="A3639" s="1">
        <v>41417</v>
      </c>
      <c r="B3639" t="s">
        <v>46</v>
      </c>
      <c r="C3639" t="s">
        <v>153</v>
      </c>
      <c r="D3639" t="s">
        <v>172</v>
      </c>
      <c r="E3639">
        <v>0.01</v>
      </c>
    </row>
    <row r="3640" spans="1:5" x14ac:dyDescent="0.25">
      <c r="A3640" s="1">
        <v>41417</v>
      </c>
      <c r="B3640" t="s">
        <v>46</v>
      </c>
      <c r="C3640" t="s">
        <v>153</v>
      </c>
      <c r="D3640" t="s">
        <v>160</v>
      </c>
      <c r="E3640">
        <v>0</v>
      </c>
    </row>
    <row r="3641" spans="1:5" x14ac:dyDescent="0.25">
      <c r="A3641" s="1">
        <v>41417</v>
      </c>
      <c r="B3641" t="s">
        <v>46</v>
      </c>
      <c r="C3641" t="s">
        <v>153</v>
      </c>
      <c r="D3641" t="s">
        <v>161</v>
      </c>
      <c r="E3641">
        <v>0</v>
      </c>
    </row>
    <row r="3642" spans="1:5" x14ac:dyDescent="0.25">
      <c r="A3642" s="1">
        <v>41417</v>
      </c>
      <c r="B3642" t="s">
        <v>46</v>
      </c>
      <c r="C3642" t="s">
        <v>153</v>
      </c>
      <c r="D3642" t="s">
        <v>171</v>
      </c>
      <c r="E3642">
        <v>0</v>
      </c>
    </row>
    <row r="3643" spans="1:5" x14ac:dyDescent="0.25">
      <c r="A3643" s="1">
        <v>41417</v>
      </c>
      <c r="B3643" t="s">
        <v>46</v>
      </c>
      <c r="C3643" t="s">
        <v>153</v>
      </c>
      <c r="D3643" t="s">
        <v>163</v>
      </c>
      <c r="E3643">
        <v>0</v>
      </c>
    </row>
    <row r="3644" spans="1:5" x14ac:dyDescent="0.25">
      <c r="A3644" s="1">
        <v>41417</v>
      </c>
      <c r="B3644" t="s">
        <v>46</v>
      </c>
      <c r="C3644" t="s">
        <v>153</v>
      </c>
      <c r="D3644" t="s">
        <v>154</v>
      </c>
      <c r="E3644">
        <v>0.01</v>
      </c>
    </row>
    <row r="3645" spans="1:5" x14ac:dyDescent="0.25">
      <c r="A3645" s="1">
        <v>41417</v>
      </c>
      <c r="B3645" t="s">
        <v>46</v>
      </c>
      <c r="C3645" t="s">
        <v>153</v>
      </c>
      <c r="D3645" t="s">
        <v>155</v>
      </c>
      <c r="E3645">
        <v>0</v>
      </c>
    </row>
    <row r="3646" spans="1:5" x14ac:dyDescent="0.25">
      <c r="A3646" s="1">
        <v>41418</v>
      </c>
      <c r="B3646" t="s">
        <v>49</v>
      </c>
      <c r="C3646" t="s">
        <v>153</v>
      </c>
      <c r="D3646" t="s">
        <v>163</v>
      </c>
      <c r="E3646">
        <v>0.02</v>
      </c>
    </row>
    <row r="3647" spans="1:5" x14ac:dyDescent="0.25">
      <c r="A3647" s="1">
        <v>41418</v>
      </c>
      <c r="B3647" t="s">
        <v>49</v>
      </c>
      <c r="C3647" t="s">
        <v>153</v>
      </c>
      <c r="D3647" t="s">
        <v>170</v>
      </c>
      <c r="E3647">
        <v>0.06</v>
      </c>
    </row>
    <row r="3648" spans="1:5" x14ac:dyDescent="0.25">
      <c r="A3648" s="1">
        <v>41418</v>
      </c>
      <c r="B3648" t="s">
        <v>49</v>
      </c>
      <c r="C3648" t="s">
        <v>153</v>
      </c>
      <c r="D3648" t="s">
        <v>154</v>
      </c>
      <c r="E3648">
        <v>0.05</v>
      </c>
    </row>
    <row r="3649" spans="1:5" x14ac:dyDescent="0.25">
      <c r="A3649" s="1">
        <v>41418</v>
      </c>
      <c r="B3649" t="s">
        <v>49</v>
      </c>
      <c r="C3649" t="s">
        <v>153</v>
      </c>
      <c r="D3649" t="s">
        <v>168</v>
      </c>
      <c r="E3649">
        <v>0.02</v>
      </c>
    </row>
    <row r="3650" spans="1:5" x14ac:dyDescent="0.25">
      <c r="A3650" s="1">
        <v>41418</v>
      </c>
      <c r="B3650" t="s">
        <v>49</v>
      </c>
      <c r="C3650" t="s">
        <v>153</v>
      </c>
      <c r="D3650" t="s">
        <v>154</v>
      </c>
      <c r="E3650">
        <v>0</v>
      </c>
    </row>
    <row r="3651" spans="1:5" x14ac:dyDescent="0.25">
      <c r="A3651" s="1">
        <v>41418</v>
      </c>
      <c r="B3651" t="s">
        <v>49</v>
      </c>
      <c r="C3651" t="s">
        <v>153</v>
      </c>
      <c r="D3651" t="s">
        <v>154</v>
      </c>
      <c r="E3651">
        <v>0.01</v>
      </c>
    </row>
    <row r="3652" spans="1:5" x14ac:dyDescent="0.25">
      <c r="A3652" s="1">
        <v>41418</v>
      </c>
      <c r="B3652" t="s">
        <v>49</v>
      </c>
      <c r="C3652" t="s">
        <v>153</v>
      </c>
      <c r="D3652" t="s">
        <v>154</v>
      </c>
      <c r="E3652">
        <v>0</v>
      </c>
    </row>
    <row r="3653" spans="1:5" x14ac:dyDescent="0.25">
      <c r="A3653" s="1">
        <v>41418</v>
      </c>
      <c r="B3653" t="s">
        <v>49</v>
      </c>
      <c r="C3653" t="s">
        <v>153</v>
      </c>
      <c r="D3653" t="s">
        <v>162</v>
      </c>
      <c r="E3653">
        <v>0</v>
      </c>
    </row>
    <row r="3654" spans="1:5" x14ac:dyDescent="0.25">
      <c r="A3654" s="1">
        <v>41418</v>
      </c>
      <c r="B3654" t="s">
        <v>49</v>
      </c>
      <c r="C3654" t="s">
        <v>153</v>
      </c>
      <c r="D3654" t="s">
        <v>163</v>
      </c>
      <c r="E3654">
        <v>0.02</v>
      </c>
    </row>
    <row r="3655" spans="1:5" x14ac:dyDescent="0.25">
      <c r="A3655" s="1">
        <v>41418</v>
      </c>
      <c r="B3655" t="s">
        <v>49</v>
      </c>
      <c r="C3655" t="s">
        <v>153</v>
      </c>
      <c r="D3655" t="s">
        <v>163</v>
      </c>
      <c r="E3655">
        <v>0.02</v>
      </c>
    </row>
    <row r="3656" spans="1:5" x14ac:dyDescent="0.25">
      <c r="A3656" s="1">
        <v>41418</v>
      </c>
      <c r="B3656" t="s">
        <v>49</v>
      </c>
      <c r="C3656" t="s">
        <v>153</v>
      </c>
      <c r="D3656" t="s">
        <v>154</v>
      </c>
      <c r="E3656">
        <v>0.03</v>
      </c>
    </row>
    <row r="3657" spans="1:5" x14ac:dyDescent="0.25">
      <c r="A3657" s="1">
        <v>41418</v>
      </c>
      <c r="B3657" t="s">
        <v>49</v>
      </c>
      <c r="C3657" t="s">
        <v>153</v>
      </c>
      <c r="D3657" t="s">
        <v>157</v>
      </c>
      <c r="E3657">
        <v>0.05</v>
      </c>
    </row>
    <row r="3658" spans="1:5" x14ac:dyDescent="0.25">
      <c r="A3658" s="1">
        <v>41418</v>
      </c>
      <c r="B3658" t="s">
        <v>49</v>
      </c>
      <c r="C3658" t="s">
        <v>153</v>
      </c>
      <c r="D3658" t="s">
        <v>154</v>
      </c>
      <c r="E3658">
        <v>0.02</v>
      </c>
    </row>
    <row r="3659" spans="1:5" x14ac:dyDescent="0.25">
      <c r="A3659" s="1">
        <v>41418</v>
      </c>
      <c r="B3659" t="s">
        <v>49</v>
      </c>
      <c r="C3659" t="s">
        <v>153</v>
      </c>
      <c r="D3659" t="s">
        <v>154</v>
      </c>
      <c r="E3659">
        <v>0</v>
      </c>
    </row>
    <row r="3660" spans="1:5" x14ac:dyDescent="0.25">
      <c r="A3660" s="1">
        <v>41418</v>
      </c>
      <c r="B3660" t="s">
        <v>49</v>
      </c>
      <c r="C3660" t="s">
        <v>153</v>
      </c>
      <c r="D3660" t="s">
        <v>154</v>
      </c>
      <c r="E3660">
        <v>0</v>
      </c>
    </row>
    <row r="3661" spans="1:5" x14ac:dyDescent="0.25">
      <c r="A3661" s="1">
        <v>41418</v>
      </c>
      <c r="B3661" t="s">
        <v>49</v>
      </c>
      <c r="C3661" t="s">
        <v>153</v>
      </c>
      <c r="D3661" t="s">
        <v>168</v>
      </c>
      <c r="E3661">
        <v>0.02</v>
      </c>
    </row>
    <row r="3662" spans="1:5" x14ac:dyDescent="0.25">
      <c r="A3662" s="1">
        <v>41418</v>
      </c>
      <c r="B3662" t="s">
        <v>49</v>
      </c>
      <c r="C3662" t="s">
        <v>153</v>
      </c>
      <c r="D3662" t="s">
        <v>154</v>
      </c>
      <c r="E3662">
        <v>0.01</v>
      </c>
    </row>
    <row r="3663" spans="1:5" x14ac:dyDescent="0.25">
      <c r="A3663" s="1">
        <v>41418</v>
      </c>
      <c r="B3663" t="s">
        <v>49</v>
      </c>
      <c r="C3663" t="s">
        <v>153</v>
      </c>
      <c r="D3663" t="s">
        <v>154</v>
      </c>
      <c r="E3663">
        <v>0.04</v>
      </c>
    </row>
    <row r="3664" spans="1:5" x14ac:dyDescent="0.25">
      <c r="A3664" s="1">
        <v>41418</v>
      </c>
      <c r="B3664" t="s">
        <v>49</v>
      </c>
      <c r="C3664" t="s">
        <v>153</v>
      </c>
      <c r="D3664" t="s">
        <v>172</v>
      </c>
      <c r="E3664">
        <v>0</v>
      </c>
    </row>
    <row r="3665" spans="1:5" x14ac:dyDescent="0.25">
      <c r="A3665" s="1">
        <v>41418</v>
      </c>
      <c r="B3665" t="s">
        <v>49</v>
      </c>
      <c r="C3665" t="s">
        <v>153</v>
      </c>
      <c r="D3665" t="s">
        <v>162</v>
      </c>
      <c r="E3665">
        <v>0.02</v>
      </c>
    </row>
    <row r="3666" spans="1:5" x14ac:dyDescent="0.25">
      <c r="A3666" s="1">
        <v>41419</v>
      </c>
      <c r="B3666" t="s">
        <v>52</v>
      </c>
      <c r="C3666" t="s">
        <v>153</v>
      </c>
      <c r="D3666" t="s">
        <v>168</v>
      </c>
      <c r="E3666">
        <v>0</v>
      </c>
    </row>
    <row r="3667" spans="1:5" x14ac:dyDescent="0.25">
      <c r="A3667" s="1">
        <v>41419</v>
      </c>
      <c r="B3667" t="s">
        <v>52</v>
      </c>
      <c r="C3667" t="s">
        <v>153</v>
      </c>
      <c r="D3667" t="s">
        <v>155</v>
      </c>
      <c r="E3667">
        <v>0.01</v>
      </c>
    </row>
    <row r="3668" spans="1:5" x14ac:dyDescent="0.25">
      <c r="A3668" s="1">
        <v>41419</v>
      </c>
      <c r="B3668" t="s">
        <v>52</v>
      </c>
      <c r="C3668" t="s">
        <v>153</v>
      </c>
      <c r="D3668" t="s">
        <v>162</v>
      </c>
      <c r="E3668">
        <v>0.06</v>
      </c>
    </row>
    <row r="3669" spans="1:5" x14ac:dyDescent="0.25">
      <c r="A3669" s="1">
        <v>41419</v>
      </c>
      <c r="B3669" t="s">
        <v>52</v>
      </c>
      <c r="C3669" t="s">
        <v>153</v>
      </c>
      <c r="D3669" t="s">
        <v>163</v>
      </c>
      <c r="E3669">
        <v>0.1</v>
      </c>
    </row>
    <row r="3670" spans="1:5" x14ac:dyDescent="0.25">
      <c r="A3670" s="1">
        <v>41419</v>
      </c>
      <c r="B3670" t="s">
        <v>52</v>
      </c>
      <c r="C3670" t="s">
        <v>153</v>
      </c>
      <c r="D3670" t="s">
        <v>170</v>
      </c>
      <c r="E3670">
        <v>0.13</v>
      </c>
    </row>
    <row r="3671" spans="1:5" x14ac:dyDescent="0.25">
      <c r="A3671" s="1">
        <v>41419</v>
      </c>
      <c r="B3671" t="s">
        <v>52</v>
      </c>
      <c r="C3671" t="s">
        <v>153</v>
      </c>
      <c r="D3671" t="s">
        <v>154</v>
      </c>
      <c r="E3671">
        <v>0.04</v>
      </c>
    </row>
    <row r="3672" spans="1:5" x14ac:dyDescent="0.25">
      <c r="A3672" s="1">
        <v>41419</v>
      </c>
      <c r="B3672" t="s">
        <v>52</v>
      </c>
      <c r="C3672" t="s">
        <v>153</v>
      </c>
      <c r="D3672" t="s">
        <v>168</v>
      </c>
      <c r="E3672">
        <v>0.05</v>
      </c>
    </row>
    <row r="3673" spans="1:5" x14ac:dyDescent="0.25">
      <c r="A3673" s="1">
        <v>41419</v>
      </c>
      <c r="B3673" t="s">
        <v>52</v>
      </c>
      <c r="C3673" t="s">
        <v>153</v>
      </c>
      <c r="D3673" t="s">
        <v>154</v>
      </c>
      <c r="E3673">
        <v>0.01</v>
      </c>
    </row>
    <row r="3674" spans="1:5" x14ac:dyDescent="0.25">
      <c r="A3674" s="1">
        <v>41419</v>
      </c>
      <c r="B3674" t="s">
        <v>52</v>
      </c>
      <c r="C3674" t="s">
        <v>153</v>
      </c>
      <c r="D3674" t="s">
        <v>154</v>
      </c>
      <c r="E3674">
        <v>0</v>
      </c>
    </row>
    <row r="3675" spans="1:5" x14ac:dyDescent="0.25">
      <c r="A3675" s="1">
        <v>41419</v>
      </c>
      <c r="B3675" t="s">
        <v>52</v>
      </c>
      <c r="C3675" t="s">
        <v>153</v>
      </c>
      <c r="D3675" t="s">
        <v>163</v>
      </c>
      <c r="E3675">
        <v>0.03</v>
      </c>
    </row>
    <row r="3676" spans="1:5" x14ac:dyDescent="0.25">
      <c r="A3676" s="1">
        <v>41419</v>
      </c>
      <c r="B3676" t="s">
        <v>52</v>
      </c>
      <c r="C3676" t="s">
        <v>153</v>
      </c>
      <c r="D3676" t="s">
        <v>154</v>
      </c>
      <c r="E3676">
        <v>0.01</v>
      </c>
    </row>
    <row r="3677" spans="1:5" x14ac:dyDescent="0.25">
      <c r="A3677" s="1">
        <v>41419</v>
      </c>
      <c r="B3677" t="s">
        <v>52</v>
      </c>
      <c r="C3677" t="s">
        <v>153</v>
      </c>
      <c r="D3677" t="s">
        <v>168</v>
      </c>
      <c r="E3677">
        <v>0</v>
      </c>
    </row>
    <row r="3678" spans="1:5" x14ac:dyDescent="0.25">
      <c r="A3678" s="1">
        <v>41419</v>
      </c>
      <c r="B3678" t="s">
        <v>52</v>
      </c>
      <c r="C3678" t="s">
        <v>153</v>
      </c>
      <c r="D3678" t="s">
        <v>154</v>
      </c>
      <c r="E3678">
        <v>0.05</v>
      </c>
    </row>
    <row r="3679" spans="1:5" x14ac:dyDescent="0.25">
      <c r="A3679" s="1">
        <v>41419</v>
      </c>
      <c r="B3679" t="s">
        <v>52</v>
      </c>
      <c r="C3679" t="s">
        <v>153</v>
      </c>
      <c r="D3679" t="s">
        <v>154</v>
      </c>
      <c r="E3679">
        <v>0.04</v>
      </c>
    </row>
    <row r="3680" spans="1:5" x14ac:dyDescent="0.25">
      <c r="A3680" s="1">
        <v>41419</v>
      </c>
      <c r="B3680" t="s">
        <v>52</v>
      </c>
      <c r="C3680" t="s">
        <v>153</v>
      </c>
      <c r="D3680" t="s">
        <v>154</v>
      </c>
      <c r="E3680">
        <v>0.08</v>
      </c>
    </row>
    <row r="3681" spans="1:5" x14ac:dyDescent="0.25">
      <c r="A3681" s="1">
        <v>41419</v>
      </c>
      <c r="B3681" t="s">
        <v>52</v>
      </c>
      <c r="C3681" t="s">
        <v>153</v>
      </c>
      <c r="D3681" t="s">
        <v>165</v>
      </c>
      <c r="E3681">
        <v>0.05</v>
      </c>
    </row>
    <row r="3682" spans="1:5" x14ac:dyDescent="0.25">
      <c r="A3682" s="1">
        <v>41419</v>
      </c>
      <c r="B3682" t="s">
        <v>52</v>
      </c>
      <c r="C3682" t="s">
        <v>153</v>
      </c>
      <c r="D3682" t="s">
        <v>165</v>
      </c>
      <c r="E3682">
        <v>0.03</v>
      </c>
    </row>
    <row r="3683" spans="1:5" x14ac:dyDescent="0.25">
      <c r="A3683" s="1">
        <v>41419</v>
      </c>
      <c r="B3683" t="s">
        <v>52</v>
      </c>
      <c r="C3683" t="s">
        <v>153</v>
      </c>
      <c r="D3683" t="s">
        <v>165</v>
      </c>
      <c r="E3683">
        <v>0.03</v>
      </c>
    </row>
    <row r="3684" spans="1:5" x14ac:dyDescent="0.25">
      <c r="A3684" s="1">
        <v>41419</v>
      </c>
      <c r="B3684" t="s">
        <v>52</v>
      </c>
      <c r="C3684" t="s">
        <v>153</v>
      </c>
      <c r="D3684" t="s">
        <v>162</v>
      </c>
      <c r="E3684">
        <v>0.06</v>
      </c>
    </row>
    <row r="3685" spans="1:5" x14ac:dyDescent="0.25">
      <c r="A3685" s="1">
        <v>41419</v>
      </c>
      <c r="B3685" t="s">
        <v>52</v>
      </c>
      <c r="C3685" t="s">
        <v>153</v>
      </c>
      <c r="D3685" t="s">
        <v>162</v>
      </c>
      <c r="E3685">
        <v>0.03</v>
      </c>
    </row>
    <row r="3686" spans="1:5" x14ac:dyDescent="0.25">
      <c r="A3686" s="1">
        <v>41419</v>
      </c>
      <c r="B3686" t="s">
        <v>52</v>
      </c>
      <c r="C3686" t="s">
        <v>153</v>
      </c>
      <c r="D3686" t="s">
        <v>171</v>
      </c>
      <c r="E3686">
        <v>0.01</v>
      </c>
    </row>
    <row r="3687" spans="1:5" x14ac:dyDescent="0.25">
      <c r="A3687" s="1">
        <v>41419</v>
      </c>
      <c r="B3687" t="s">
        <v>52</v>
      </c>
      <c r="C3687" t="s">
        <v>153</v>
      </c>
      <c r="D3687" t="s">
        <v>163</v>
      </c>
      <c r="E3687">
        <v>0.03</v>
      </c>
    </row>
    <row r="3688" spans="1:5" x14ac:dyDescent="0.25">
      <c r="A3688" s="1">
        <v>41420</v>
      </c>
      <c r="B3688" t="s">
        <v>53</v>
      </c>
      <c r="C3688" t="s">
        <v>153</v>
      </c>
      <c r="D3688" t="s">
        <v>168</v>
      </c>
      <c r="E3688">
        <v>0</v>
      </c>
    </row>
    <row r="3689" spans="1:5" x14ac:dyDescent="0.25">
      <c r="A3689" s="1">
        <v>41420</v>
      </c>
      <c r="B3689" t="s">
        <v>53</v>
      </c>
      <c r="C3689" t="s">
        <v>153</v>
      </c>
      <c r="D3689" t="s">
        <v>155</v>
      </c>
      <c r="E3689">
        <v>0.03</v>
      </c>
    </row>
    <row r="3690" spans="1:5" x14ac:dyDescent="0.25">
      <c r="A3690" s="1">
        <v>41420</v>
      </c>
      <c r="B3690" t="s">
        <v>53</v>
      </c>
      <c r="C3690" t="s">
        <v>153</v>
      </c>
      <c r="D3690" t="s">
        <v>163</v>
      </c>
      <c r="E3690">
        <v>0.06</v>
      </c>
    </row>
    <row r="3691" spans="1:5" x14ac:dyDescent="0.25">
      <c r="A3691" s="1">
        <v>41420</v>
      </c>
      <c r="B3691" t="s">
        <v>53</v>
      </c>
      <c r="C3691" t="s">
        <v>153</v>
      </c>
      <c r="D3691" t="s">
        <v>175</v>
      </c>
      <c r="E3691">
        <v>0.08</v>
      </c>
    </row>
    <row r="3692" spans="1:5" x14ac:dyDescent="0.25">
      <c r="A3692" s="1">
        <v>41420</v>
      </c>
      <c r="B3692" t="s">
        <v>53</v>
      </c>
      <c r="C3692" t="s">
        <v>153</v>
      </c>
      <c r="D3692" t="s">
        <v>154</v>
      </c>
      <c r="E3692">
        <v>0.1</v>
      </c>
    </row>
    <row r="3693" spans="1:5" x14ac:dyDescent="0.25">
      <c r="A3693" s="1">
        <v>41420</v>
      </c>
      <c r="B3693" t="s">
        <v>53</v>
      </c>
      <c r="C3693" t="s">
        <v>153</v>
      </c>
      <c r="D3693" t="s">
        <v>154</v>
      </c>
      <c r="E3693">
        <v>0.03</v>
      </c>
    </row>
    <row r="3694" spans="1:5" x14ac:dyDescent="0.25">
      <c r="A3694" s="1">
        <v>41420</v>
      </c>
      <c r="B3694" t="s">
        <v>53</v>
      </c>
      <c r="C3694" t="s">
        <v>153</v>
      </c>
      <c r="D3694" t="s">
        <v>167</v>
      </c>
      <c r="E3694">
        <v>0</v>
      </c>
    </row>
    <row r="3695" spans="1:5" x14ac:dyDescent="0.25">
      <c r="A3695" s="1">
        <v>41420</v>
      </c>
      <c r="B3695" t="s">
        <v>53</v>
      </c>
      <c r="C3695" t="s">
        <v>153</v>
      </c>
      <c r="D3695" t="s">
        <v>167</v>
      </c>
      <c r="E3695">
        <v>0.01</v>
      </c>
    </row>
    <row r="3696" spans="1:5" x14ac:dyDescent="0.25">
      <c r="A3696" s="1">
        <v>41420</v>
      </c>
      <c r="B3696" t="s">
        <v>53</v>
      </c>
      <c r="C3696" t="s">
        <v>153</v>
      </c>
      <c r="D3696" t="s">
        <v>162</v>
      </c>
      <c r="E3696">
        <v>0</v>
      </c>
    </row>
    <row r="3697" spans="1:5" x14ac:dyDescent="0.25">
      <c r="A3697" s="1">
        <v>41420</v>
      </c>
      <c r="B3697" t="s">
        <v>53</v>
      </c>
      <c r="C3697" t="s">
        <v>153</v>
      </c>
      <c r="D3697" t="s">
        <v>163</v>
      </c>
      <c r="E3697">
        <v>0</v>
      </c>
    </row>
    <row r="3698" spans="1:5" x14ac:dyDescent="0.25">
      <c r="A3698" s="1">
        <v>41420</v>
      </c>
      <c r="B3698" t="s">
        <v>53</v>
      </c>
      <c r="C3698" t="s">
        <v>153</v>
      </c>
      <c r="D3698" t="s">
        <v>157</v>
      </c>
      <c r="E3698">
        <v>0.03</v>
      </c>
    </row>
    <row r="3699" spans="1:5" x14ac:dyDescent="0.25">
      <c r="A3699" s="1">
        <v>41420</v>
      </c>
      <c r="B3699" t="s">
        <v>53</v>
      </c>
      <c r="C3699" t="s">
        <v>153</v>
      </c>
      <c r="D3699" t="s">
        <v>157</v>
      </c>
      <c r="E3699">
        <v>0.05</v>
      </c>
    </row>
    <row r="3700" spans="1:5" x14ac:dyDescent="0.25">
      <c r="A3700" s="1">
        <v>41420</v>
      </c>
      <c r="B3700" t="s">
        <v>53</v>
      </c>
      <c r="C3700" t="s">
        <v>153</v>
      </c>
      <c r="D3700" t="s">
        <v>154</v>
      </c>
      <c r="E3700">
        <v>0</v>
      </c>
    </row>
    <row r="3701" spans="1:5" x14ac:dyDescent="0.25">
      <c r="A3701" s="1">
        <v>41420</v>
      </c>
      <c r="B3701" t="s">
        <v>53</v>
      </c>
      <c r="C3701" t="s">
        <v>153</v>
      </c>
      <c r="D3701" t="s">
        <v>168</v>
      </c>
      <c r="E3701">
        <v>0.03</v>
      </c>
    </row>
    <row r="3702" spans="1:5" x14ac:dyDescent="0.25">
      <c r="A3702" s="1">
        <v>41420</v>
      </c>
      <c r="B3702" t="s">
        <v>53</v>
      </c>
      <c r="C3702" t="s">
        <v>153</v>
      </c>
      <c r="D3702" t="s">
        <v>154</v>
      </c>
      <c r="E3702">
        <v>0.01</v>
      </c>
    </row>
    <row r="3703" spans="1:5" x14ac:dyDescent="0.25">
      <c r="A3703" s="1">
        <v>41420</v>
      </c>
      <c r="B3703" t="s">
        <v>53</v>
      </c>
      <c r="C3703" t="s">
        <v>153</v>
      </c>
      <c r="D3703" t="s">
        <v>160</v>
      </c>
      <c r="E3703">
        <v>0.08</v>
      </c>
    </row>
    <row r="3704" spans="1:5" x14ac:dyDescent="0.25">
      <c r="A3704" s="1">
        <v>41420</v>
      </c>
      <c r="B3704" t="s">
        <v>53</v>
      </c>
      <c r="C3704" t="s">
        <v>153</v>
      </c>
      <c r="D3704" t="s">
        <v>160</v>
      </c>
      <c r="E3704">
        <v>7.0000000000000007E-2</v>
      </c>
    </row>
    <row r="3705" spans="1:5" x14ac:dyDescent="0.25">
      <c r="A3705" s="1">
        <v>41420</v>
      </c>
      <c r="B3705" t="s">
        <v>53</v>
      </c>
      <c r="C3705" t="s">
        <v>153</v>
      </c>
      <c r="D3705" t="s">
        <v>161</v>
      </c>
      <c r="E3705">
        <v>0</v>
      </c>
    </row>
    <row r="3706" spans="1:5" x14ac:dyDescent="0.25">
      <c r="A3706" s="1">
        <v>41420</v>
      </c>
      <c r="B3706" t="s">
        <v>53</v>
      </c>
      <c r="C3706" t="s">
        <v>153</v>
      </c>
      <c r="D3706" t="s">
        <v>161</v>
      </c>
      <c r="E3706">
        <v>0</v>
      </c>
    </row>
    <row r="3707" spans="1:5" x14ac:dyDescent="0.25">
      <c r="A3707" s="1">
        <v>41420</v>
      </c>
      <c r="B3707" t="s">
        <v>53</v>
      </c>
      <c r="C3707" t="s">
        <v>153</v>
      </c>
      <c r="D3707" t="s">
        <v>163</v>
      </c>
      <c r="E3707">
        <v>0</v>
      </c>
    </row>
    <row r="3708" spans="1:5" x14ac:dyDescent="0.25">
      <c r="A3708" s="1">
        <v>41421</v>
      </c>
      <c r="B3708" t="s">
        <v>58</v>
      </c>
      <c r="C3708" t="s">
        <v>153</v>
      </c>
      <c r="D3708" t="s">
        <v>175</v>
      </c>
      <c r="E3708">
        <v>0</v>
      </c>
    </row>
    <row r="3709" spans="1:5" x14ac:dyDescent="0.25">
      <c r="A3709" s="1">
        <v>41421</v>
      </c>
      <c r="B3709" t="s">
        <v>58</v>
      </c>
      <c r="C3709" t="s">
        <v>153</v>
      </c>
      <c r="D3709" t="s">
        <v>168</v>
      </c>
      <c r="E3709">
        <v>0</v>
      </c>
    </row>
    <row r="3710" spans="1:5" x14ac:dyDescent="0.25">
      <c r="A3710" s="1">
        <v>41421</v>
      </c>
      <c r="B3710" t="s">
        <v>58</v>
      </c>
      <c r="C3710" t="s">
        <v>153</v>
      </c>
      <c r="D3710" t="s">
        <v>154</v>
      </c>
      <c r="E3710">
        <v>0</v>
      </c>
    </row>
    <row r="3711" spans="1:5" x14ac:dyDescent="0.25">
      <c r="A3711" s="1">
        <v>41421</v>
      </c>
      <c r="B3711" t="s">
        <v>58</v>
      </c>
      <c r="C3711" t="s">
        <v>153</v>
      </c>
      <c r="D3711" t="s">
        <v>162</v>
      </c>
      <c r="E3711">
        <v>0.06</v>
      </c>
    </row>
    <row r="3712" spans="1:5" x14ac:dyDescent="0.25">
      <c r="A3712" s="1">
        <v>41421</v>
      </c>
      <c r="B3712" t="s">
        <v>58</v>
      </c>
      <c r="C3712" t="s">
        <v>153</v>
      </c>
      <c r="D3712" t="s">
        <v>163</v>
      </c>
      <c r="E3712">
        <v>0.04</v>
      </c>
    </row>
    <row r="3713" spans="1:5" x14ac:dyDescent="0.25">
      <c r="A3713" s="1">
        <v>41421</v>
      </c>
      <c r="B3713" t="s">
        <v>58</v>
      </c>
      <c r="C3713" t="s">
        <v>153</v>
      </c>
      <c r="D3713" t="s">
        <v>170</v>
      </c>
      <c r="E3713">
        <v>0.09</v>
      </c>
    </row>
    <row r="3714" spans="1:5" x14ac:dyDescent="0.25">
      <c r="A3714" s="1">
        <v>41421</v>
      </c>
      <c r="B3714" t="s">
        <v>58</v>
      </c>
      <c r="C3714" t="s">
        <v>153</v>
      </c>
      <c r="D3714" t="s">
        <v>154</v>
      </c>
      <c r="E3714">
        <v>0.06</v>
      </c>
    </row>
    <row r="3715" spans="1:5" x14ac:dyDescent="0.25">
      <c r="A3715" s="1">
        <v>41421</v>
      </c>
      <c r="B3715" t="s">
        <v>58</v>
      </c>
      <c r="C3715" t="s">
        <v>153</v>
      </c>
      <c r="D3715" t="s">
        <v>165</v>
      </c>
      <c r="E3715">
        <v>0.09</v>
      </c>
    </row>
    <row r="3716" spans="1:5" x14ac:dyDescent="0.25">
      <c r="A3716" s="1">
        <v>41421</v>
      </c>
      <c r="B3716" t="s">
        <v>58</v>
      </c>
      <c r="C3716" t="s">
        <v>153</v>
      </c>
      <c r="D3716" t="s">
        <v>165</v>
      </c>
      <c r="E3716">
        <v>0.05</v>
      </c>
    </row>
    <row r="3717" spans="1:5" x14ac:dyDescent="0.25">
      <c r="A3717" s="1">
        <v>41421</v>
      </c>
      <c r="B3717" t="s">
        <v>58</v>
      </c>
      <c r="C3717" t="s">
        <v>153</v>
      </c>
      <c r="D3717" t="s">
        <v>154</v>
      </c>
      <c r="E3717">
        <v>0.01</v>
      </c>
    </row>
    <row r="3718" spans="1:5" x14ac:dyDescent="0.25">
      <c r="A3718" s="1">
        <v>41421</v>
      </c>
      <c r="B3718" t="s">
        <v>58</v>
      </c>
      <c r="C3718" t="s">
        <v>153</v>
      </c>
      <c r="D3718" t="s">
        <v>154</v>
      </c>
      <c r="E3718">
        <v>0.02</v>
      </c>
    </row>
    <row r="3719" spans="1:5" x14ac:dyDescent="0.25">
      <c r="A3719" s="1">
        <v>41421</v>
      </c>
      <c r="B3719" t="s">
        <v>58</v>
      </c>
      <c r="C3719" t="s">
        <v>153</v>
      </c>
      <c r="D3719" t="s">
        <v>157</v>
      </c>
      <c r="E3719">
        <v>0.01</v>
      </c>
    </row>
    <row r="3720" spans="1:5" x14ac:dyDescent="0.25">
      <c r="A3720" s="1">
        <v>41421</v>
      </c>
      <c r="B3720" t="s">
        <v>58</v>
      </c>
      <c r="C3720" t="s">
        <v>153</v>
      </c>
      <c r="D3720" t="s">
        <v>172</v>
      </c>
      <c r="E3720">
        <v>0</v>
      </c>
    </row>
    <row r="3721" spans="1:5" x14ac:dyDescent="0.25">
      <c r="A3721" s="1">
        <v>41421</v>
      </c>
      <c r="B3721" t="s">
        <v>58</v>
      </c>
      <c r="C3721" t="s">
        <v>153</v>
      </c>
      <c r="D3721" t="s">
        <v>160</v>
      </c>
      <c r="E3721">
        <v>0.01</v>
      </c>
    </row>
    <row r="3722" spans="1:5" x14ac:dyDescent="0.25">
      <c r="A3722" s="1">
        <v>41421</v>
      </c>
      <c r="B3722" t="s">
        <v>58</v>
      </c>
      <c r="C3722" t="s">
        <v>153</v>
      </c>
      <c r="D3722" t="s">
        <v>171</v>
      </c>
      <c r="E3722">
        <v>0.02</v>
      </c>
    </row>
    <row r="3723" spans="1:5" x14ac:dyDescent="0.25">
      <c r="A3723" s="1">
        <v>41421</v>
      </c>
      <c r="B3723" t="s">
        <v>58</v>
      </c>
      <c r="C3723" t="s">
        <v>153</v>
      </c>
      <c r="D3723" t="s">
        <v>163</v>
      </c>
      <c r="E3723">
        <v>0</v>
      </c>
    </row>
    <row r="3724" spans="1:5" x14ac:dyDescent="0.25">
      <c r="A3724" s="1">
        <v>41422</v>
      </c>
      <c r="B3724" t="s">
        <v>59</v>
      </c>
      <c r="C3724" t="s">
        <v>153</v>
      </c>
      <c r="D3724" t="s">
        <v>155</v>
      </c>
      <c r="E3724">
        <v>0.02</v>
      </c>
    </row>
    <row r="3725" spans="1:5" x14ac:dyDescent="0.25">
      <c r="A3725" s="1">
        <v>41422</v>
      </c>
      <c r="B3725" t="s">
        <v>59</v>
      </c>
      <c r="C3725" t="s">
        <v>153</v>
      </c>
      <c r="D3725" t="s">
        <v>155</v>
      </c>
      <c r="E3725">
        <v>0.02</v>
      </c>
    </row>
    <row r="3726" spans="1:5" x14ac:dyDescent="0.25">
      <c r="A3726" s="1">
        <v>41422</v>
      </c>
      <c r="B3726" t="s">
        <v>59</v>
      </c>
      <c r="C3726" t="s">
        <v>153</v>
      </c>
      <c r="D3726" t="s">
        <v>162</v>
      </c>
      <c r="E3726">
        <v>0.01</v>
      </c>
    </row>
    <row r="3727" spans="1:5" x14ac:dyDescent="0.25">
      <c r="A3727" s="1">
        <v>41422</v>
      </c>
      <c r="B3727" t="s">
        <v>59</v>
      </c>
      <c r="C3727" t="s">
        <v>153</v>
      </c>
      <c r="D3727" t="s">
        <v>162</v>
      </c>
      <c r="E3727">
        <v>0.01</v>
      </c>
    </row>
    <row r="3728" spans="1:5" x14ac:dyDescent="0.25">
      <c r="A3728" s="1">
        <v>41422</v>
      </c>
      <c r="B3728" t="s">
        <v>59</v>
      </c>
      <c r="C3728" t="s">
        <v>153</v>
      </c>
      <c r="D3728" t="s">
        <v>163</v>
      </c>
      <c r="E3728">
        <v>0.06</v>
      </c>
    </row>
    <row r="3729" spans="1:5" x14ac:dyDescent="0.25">
      <c r="A3729" s="1">
        <v>41422</v>
      </c>
      <c r="B3729" t="s">
        <v>59</v>
      </c>
      <c r="C3729" t="s">
        <v>153</v>
      </c>
      <c r="D3729" t="s">
        <v>163</v>
      </c>
      <c r="E3729">
        <v>0.08</v>
      </c>
    </row>
    <row r="3730" spans="1:5" x14ac:dyDescent="0.25">
      <c r="A3730" s="1">
        <v>41422</v>
      </c>
      <c r="B3730" t="s">
        <v>59</v>
      </c>
      <c r="C3730" t="s">
        <v>153</v>
      </c>
      <c r="D3730" t="s">
        <v>170</v>
      </c>
      <c r="E3730">
        <v>0.14000000000000001</v>
      </c>
    </row>
    <row r="3731" spans="1:5" x14ac:dyDescent="0.25">
      <c r="A3731" s="1">
        <v>41422</v>
      </c>
      <c r="B3731" t="s">
        <v>59</v>
      </c>
      <c r="C3731" t="s">
        <v>153</v>
      </c>
      <c r="D3731" t="s">
        <v>170</v>
      </c>
      <c r="E3731">
        <v>0.12</v>
      </c>
    </row>
    <row r="3732" spans="1:5" x14ac:dyDescent="0.25">
      <c r="A3732" s="1">
        <v>41422</v>
      </c>
      <c r="B3732" t="s">
        <v>59</v>
      </c>
      <c r="C3732" t="s">
        <v>153</v>
      </c>
      <c r="D3732" t="s">
        <v>154</v>
      </c>
      <c r="E3732">
        <v>7.0000000000000007E-2</v>
      </c>
    </row>
    <row r="3733" spans="1:5" x14ac:dyDescent="0.25">
      <c r="A3733" s="1">
        <v>41422</v>
      </c>
      <c r="B3733" t="s">
        <v>59</v>
      </c>
      <c r="C3733" t="s">
        <v>153</v>
      </c>
      <c r="D3733" t="s">
        <v>154</v>
      </c>
      <c r="E3733">
        <v>0.06</v>
      </c>
    </row>
    <row r="3734" spans="1:5" x14ac:dyDescent="0.25">
      <c r="A3734" s="1">
        <v>41422</v>
      </c>
      <c r="B3734" t="s">
        <v>59</v>
      </c>
      <c r="C3734" t="s">
        <v>153</v>
      </c>
      <c r="D3734" t="s">
        <v>168</v>
      </c>
      <c r="E3734">
        <v>0.08</v>
      </c>
    </row>
    <row r="3735" spans="1:5" x14ac:dyDescent="0.25">
      <c r="A3735" s="1">
        <v>41422</v>
      </c>
      <c r="B3735" t="s">
        <v>59</v>
      </c>
      <c r="C3735" t="s">
        <v>153</v>
      </c>
      <c r="D3735" t="s">
        <v>168</v>
      </c>
      <c r="E3735">
        <v>0.05</v>
      </c>
    </row>
    <row r="3736" spans="1:5" x14ac:dyDescent="0.25">
      <c r="A3736" s="1">
        <v>41422</v>
      </c>
      <c r="B3736" t="s">
        <v>59</v>
      </c>
      <c r="C3736" t="s">
        <v>153</v>
      </c>
      <c r="D3736" t="s">
        <v>154</v>
      </c>
      <c r="E3736">
        <v>0.05</v>
      </c>
    </row>
    <row r="3737" spans="1:5" x14ac:dyDescent="0.25">
      <c r="A3737" s="1">
        <v>41422</v>
      </c>
      <c r="B3737" t="s">
        <v>59</v>
      </c>
      <c r="C3737" t="s">
        <v>153</v>
      </c>
      <c r="D3737" t="s">
        <v>163</v>
      </c>
      <c r="E3737">
        <v>0.01</v>
      </c>
    </row>
    <row r="3738" spans="1:5" x14ac:dyDescent="0.25">
      <c r="A3738" s="1">
        <v>41422</v>
      </c>
      <c r="B3738" t="s">
        <v>59</v>
      </c>
      <c r="C3738" t="s">
        <v>153</v>
      </c>
      <c r="D3738" t="s">
        <v>157</v>
      </c>
      <c r="E3738">
        <v>0.02</v>
      </c>
    </row>
    <row r="3739" spans="1:5" x14ac:dyDescent="0.25">
      <c r="A3739" s="1">
        <v>41422</v>
      </c>
      <c r="B3739" t="s">
        <v>59</v>
      </c>
      <c r="C3739" t="s">
        <v>153</v>
      </c>
      <c r="D3739" t="s">
        <v>157</v>
      </c>
      <c r="E3739">
        <v>0.03</v>
      </c>
    </row>
    <row r="3740" spans="1:5" x14ac:dyDescent="0.25">
      <c r="A3740" s="1">
        <v>41422</v>
      </c>
      <c r="B3740" t="s">
        <v>59</v>
      </c>
      <c r="C3740" t="s">
        <v>153</v>
      </c>
      <c r="D3740" t="s">
        <v>157</v>
      </c>
      <c r="E3740">
        <v>0.01</v>
      </c>
    </row>
    <row r="3741" spans="1:5" x14ac:dyDescent="0.25">
      <c r="A3741" s="1">
        <v>41422</v>
      </c>
      <c r="B3741" t="s">
        <v>59</v>
      </c>
      <c r="C3741" t="s">
        <v>153</v>
      </c>
      <c r="D3741" t="s">
        <v>154</v>
      </c>
      <c r="E3741">
        <v>0</v>
      </c>
    </row>
    <row r="3742" spans="1:5" x14ac:dyDescent="0.25">
      <c r="A3742" s="1">
        <v>41422</v>
      </c>
      <c r="B3742" t="s">
        <v>59</v>
      </c>
      <c r="C3742" t="s">
        <v>153</v>
      </c>
      <c r="D3742" t="s">
        <v>162</v>
      </c>
      <c r="E3742">
        <v>0.01</v>
      </c>
    </row>
    <row r="3743" spans="1:5" x14ac:dyDescent="0.25">
      <c r="A3743" s="1">
        <v>41422</v>
      </c>
      <c r="B3743" t="s">
        <v>59</v>
      </c>
      <c r="C3743" t="s">
        <v>153</v>
      </c>
      <c r="D3743" t="s">
        <v>163</v>
      </c>
      <c r="E3743">
        <v>0.01</v>
      </c>
    </row>
    <row r="3744" spans="1:5" x14ac:dyDescent="0.25">
      <c r="A3744" s="1">
        <v>41423</v>
      </c>
      <c r="B3744" t="s">
        <v>30</v>
      </c>
      <c r="C3744" t="s">
        <v>153</v>
      </c>
      <c r="D3744" t="s">
        <v>168</v>
      </c>
      <c r="E3744">
        <v>0</v>
      </c>
    </row>
    <row r="3745" spans="1:5" x14ac:dyDescent="0.25">
      <c r="A3745" s="1">
        <v>41423</v>
      </c>
      <c r="B3745" t="s">
        <v>30</v>
      </c>
      <c r="C3745" t="s">
        <v>153</v>
      </c>
      <c r="D3745" t="s">
        <v>168</v>
      </c>
      <c r="E3745">
        <v>0</v>
      </c>
    </row>
    <row r="3746" spans="1:5" x14ac:dyDescent="0.25">
      <c r="A3746" s="1">
        <v>41423</v>
      </c>
      <c r="B3746" t="s">
        <v>30</v>
      </c>
      <c r="C3746" t="s">
        <v>153</v>
      </c>
      <c r="D3746" t="s">
        <v>162</v>
      </c>
      <c r="E3746">
        <v>7.0000000000000007E-2</v>
      </c>
    </row>
    <row r="3747" spans="1:5" x14ac:dyDescent="0.25">
      <c r="A3747" s="1">
        <v>41423</v>
      </c>
      <c r="B3747" t="s">
        <v>30</v>
      </c>
      <c r="C3747" t="s">
        <v>153</v>
      </c>
      <c r="D3747" t="s">
        <v>163</v>
      </c>
      <c r="E3747">
        <v>0.04</v>
      </c>
    </row>
    <row r="3748" spans="1:5" x14ac:dyDescent="0.25">
      <c r="A3748" s="1">
        <v>41423</v>
      </c>
      <c r="B3748" t="s">
        <v>30</v>
      </c>
      <c r="C3748" t="s">
        <v>153</v>
      </c>
      <c r="D3748" t="s">
        <v>170</v>
      </c>
      <c r="E3748">
        <v>0.05</v>
      </c>
    </row>
    <row r="3749" spans="1:5" x14ac:dyDescent="0.25">
      <c r="A3749" s="1">
        <v>41423</v>
      </c>
      <c r="B3749" t="s">
        <v>30</v>
      </c>
      <c r="C3749" t="s">
        <v>153</v>
      </c>
      <c r="D3749" t="s">
        <v>168</v>
      </c>
      <c r="E3749">
        <v>0.01</v>
      </c>
    </row>
    <row r="3750" spans="1:5" x14ac:dyDescent="0.25">
      <c r="A3750" s="1">
        <v>41423</v>
      </c>
      <c r="B3750" t="s">
        <v>30</v>
      </c>
      <c r="C3750" t="s">
        <v>153</v>
      </c>
      <c r="D3750" t="s">
        <v>154</v>
      </c>
      <c r="E3750">
        <v>0.01</v>
      </c>
    </row>
    <row r="3751" spans="1:5" x14ac:dyDescent="0.25">
      <c r="A3751" s="1">
        <v>41423</v>
      </c>
      <c r="B3751" t="s">
        <v>30</v>
      </c>
      <c r="C3751" t="s">
        <v>153</v>
      </c>
      <c r="D3751" t="s">
        <v>160</v>
      </c>
      <c r="E3751">
        <v>0</v>
      </c>
    </row>
    <row r="3752" spans="1:5" x14ac:dyDescent="0.25">
      <c r="A3752" s="1">
        <v>41423</v>
      </c>
      <c r="B3752" t="s">
        <v>30</v>
      </c>
      <c r="C3752" t="s">
        <v>153</v>
      </c>
      <c r="D3752" t="s">
        <v>154</v>
      </c>
      <c r="E3752">
        <v>0.03</v>
      </c>
    </row>
    <row r="3753" spans="1:5" x14ac:dyDescent="0.25">
      <c r="A3753" s="1">
        <v>41423</v>
      </c>
      <c r="B3753" t="s">
        <v>30</v>
      </c>
      <c r="C3753" t="s">
        <v>153</v>
      </c>
      <c r="D3753" t="s">
        <v>163</v>
      </c>
      <c r="E3753">
        <v>0.04</v>
      </c>
    </row>
    <row r="3754" spans="1:5" x14ac:dyDescent="0.25">
      <c r="A3754" s="1">
        <v>41423</v>
      </c>
      <c r="B3754" t="s">
        <v>30</v>
      </c>
      <c r="C3754" t="s">
        <v>153</v>
      </c>
      <c r="D3754" t="s">
        <v>157</v>
      </c>
      <c r="E3754">
        <v>0.02</v>
      </c>
    </row>
    <row r="3755" spans="1:5" x14ac:dyDescent="0.25">
      <c r="A3755" s="1">
        <v>41423</v>
      </c>
      <c r="B3755" t="s">
        <v>30</v>
      </c>
      <c r="C3755" t="s">
        <v>153</v>
      </c>
      <c r="D3755" t="s">
        <v>157</v>
      </c>
      <c r="E3755">
        <v>0.02</v>
      </c>
    </row>
    <row r="3756" spans="1:5" x14ac:dyDescent="0.25">
      <c r="A3756" s="1">
        <v>41423</v>
      </c>
      <c r="B3756" t="s">
        <v>30</v>
      </c>
      <c r="C3756" t="s">
        <v>153</v>
      </c>
      <c r="D3756" t="s">
        <v>154</v>
      </c>
      <c r="E3756">
        <v>0.02</v>
      </c>
    </row>
    <row r="3757" spans="1:5" x14ac:dyDescent="0.25">
      <c r="A3757" s="1">
        <v>41423</v>
      </c>
      <c r="B3757" t="s">
        <v>30</v>
      </c>
      <c r="C3757" t="s">
        <v>153</v>
      </c>
      <c r="D3757" t="s">
        <v>154</v>
      </c>
      <c r="E3757">
        <v>0</v>
      </c>
    </row>
    <row r="3758" spans="1:5" x14ac:dyDescent="0.25">
      <c r="A3758" s="1">
        <v>41423</v>
      </c>
      <c r="B3758" t="s">
        <v>30</v>
      </c>
      <c r="C3758" t="s">
        <v>153</v>
      </c>
      <c r="D3758" t="s">
        <v>154</v>
      </c>
      <c r="E3758">
        <v>0.01</v>
      </c>
    </row>
    <row r="3759" spans="1:5" x14ac:dyDescent="0.25">
      <c r="A3759" s="1">
        <v>41423</v>
      </c>
      <c r="B3759" t="s">
        <v>30</v>
      </c>
      <c r="C3759" t="s">
        <v>153</v>
      </c>
      <c r="D3759" t="s">
        <v>155</v>
      </c>
      <c r="E3759">
        <v>0</v>
      </c>
    </row>
    <row r="3760" spans="1:5" x14ac:dyDescent="0.25">
      <c r="A3760" s="1">
        <v>41423</v>
      </c>
      <c r="B3760" t="s">
        <v>30</v>
      </c>
      <c r="C3760" t="s">
        <v>153</v>
      </c>
      <c r="D3760" t="s">
        <v>155</v>
      </c>
      <c r="E3760">
        <v>0.01</v>
      </c>
    </row>
    <row r="3761" spans="1:5" x14ac:dyDescent="0.25">
      <c r="A3761" s="1">
        <v>41423</v>
      </c>
      <c r="B3761" t="s">
        <v>30</v>
      </c>
      <c r="C3761" t="s">
        <v>153</v>
      </c>
      <c r="D3761" t="s">
        <v>155</v>
      </c>
      <c r="E3761">
        <v>0.01</v>
      </c>
    </row>
    <row r="3762" spans="1:5" x14ac:dyDescent="0.25">
      <c r="A3762" s="1">
        <v>41423</v>
      </c>
      <c r="B3762" t="s">
        <v>30</v>
      </c>
      <c r="C3762" t="s">
        <v>153</v>
      </c>
      <c r="D3762" t="s">
        <v>172</v>
      </c>
      <c r="E3762">
        <v>0</v>
      </c>
    </row>
    <row r="3763" spans="1:5" x14ac:dyDescent="0.25">
      <c r="A3763" s="1">
        <v>41423</v>
      </c>
      <c r="B3763" t="s">
        <v>30</v>
      </c>
      <c r="C3763" t="s">
        <v>153</v>
      </c>
      <c r="D3763" t="s">
        <v>162</v>
      </c>
      <c r="E3763">
        <v>0.01</v>
      </c>
    </row>
    <row r="3764" spans="1:5" x14ac:dyDescent="0.25">
      <c r="A3764" s="1">
        <v>41423</v>
      </c>
      <c r="B3764" t="s">
        <v>30</v>
      </c>
      <c r="C3764" t="s">
        <v>153</v>
      </c>
      <c r="D3764" t="s">
        <v>160</v>
      </c>
      <c r="E3764">
        <v>0</v>
      </c>
    </row>
    <row r="3765" spans="1:5" x14ac:dyDescent="0.25">
      <c r="A3765" s="1">
        <v>41423</v>
      </c>
      <c r="B3765" t="s">
        <v>30</v>
      </c>
      <c r="C3765" t="s">
        <v>153</v>
      </c>
      <c r="D3765" t="s">
        <v>161</v>
      </c>
      <c r="E3765">
        <v>0.01</v>
      </c>
    </row>
    <row r="3766" spans="1:5" x14ac:dyDescent="0.25">
      <c r="A3766" s="1">
        <v>41423</v>
      </c>
      <c r="B3766" t="s">
        <v>30</v>
      </c>
      <c r="C3766" t="s">
        <v>153</v>
      </c>
      <c r="D3766" t="s">
        <v>161</v>
      </c>
      <c r="E3766">
        <v>0.01</v>
      </c>
    </row>
    <row r="3767" spans="1:5" x14ac:dyDescent="0.25">
      <c r="A3767" s="1">
        <v>41423</v>
      </c>
      <c r="B3767" t="s">
        <v>30</v>
      </c>
      <c r="C3767" t="s">
        <v>153</v>
      </c>
      <c r="D3767" t="s">
        <v>162</v>
      </c>
      <c r="E3767">
        <v>0</v>
      </c>
    </row>
    <row r="3768" spans="1:5" x14ac:dyDescent="0.25">
      <c r="A3768" s="1">
        <v>41423</v>
      </c>
      <c r="B3768" t="s">
        <v>30</v>
      </c>
      <c r="C3768" t="s">
        <v>153</v>
      </c>
      <c r="D3768" t="s">
        <v>155</v>
      </c>
      <c r="E3768">
        <v>0</v>
      </c>
    </row>
    <row r="3769" spans="1:5" x14ac:dyDescent="0.25">
      <c r="A3769" s="1">
        <v>41423</v>
      </c>
      <c r="B3769" t="s">
        <v>30</v>
      </c>
      <c r="C3769" t="s">
        <v>153</v>
      </c>
      <c r="D3769" t="s">
        <v>155</v>
      </c>
      <c r="E3769">
        <v>0</v>
      </c>
    </row>
    <row r="3770" spans="1:5" x14ac:dyDescent="0.25">
      <c r="A3770" s="1">
        <v>41423</v>
      </c>
      <c r="B3770" t="s">
        <v>30</v>
      </c>
      <c r="C3770" t="s">
        <v>153</v>
      </c>
      <c r="D3770" t="s">
        <v>155</v>
      </c>
      <c r="E3770">
        <v>0</v>
      </c>
    </row>
    <row r="3771" spans="1:5" x14ac:dyDescent="0.25">
      <c r="A3771" s="1">
        <v>41424</v>
      </c>
      <c r="B3771" t="s">
        <v>46</v>
      </c>
      <c r="C3771" t="s">
        <v>153</v>
      </c>
      <c r="D3771" t="s">
        <v>155</v>
      </c>
      <c r="E3771">
        <v>0.01</v>
      </c>
    </row>
    <row r="3772" spans="1:5" x14ac:dyDescent="0.25">
      <c r="A3772" s="1">
        <v>41424</v>
      </c>
      <c r="B3772" t="s">
        <v>46</v>
      </c>
      <c r="C3772" t="s">
        <v>153</v>
      </c>
      <c r="D3772" t="s">
        <v>170</v>
      </c>
      <c r="E3772">
        <v>0.05</v>
      </c>
    </row>
    <row r="3773" spans="1:5" x14ac:dyDescent="0.25">
      <c r="A3773" s="1">
        <v>41424</v>
      </c>
      <c r="B3773" t="s">
        <v>46</v>
      </c>
      <c r="C3773" t="s">
        <v>153</v>
      </c>
      <c r="D3773" t="s">
        <v>168</v>
      </c>
      <c r="E3773">
        <v>0.02</v>
      </c>
    </row>
    <row r="3774" spans="1:5" x14ac:dyDescent="0.25">
      <c r="A3774" s="1">
        <v>41424</v>
      </c>
      <c r="B3774" t="s">
        <v>46</v>
      </c>
      <c r="C3774" t="s">
        <v>153</v>
      </c>
      <c r="D3774" t="s">
        <v>160</v>
      </c>
      <c r="E3774">
        <v>0</v>
      </c>
    </row>
    <row r="3775" spans="1:5" x14ac:dyDescent="0.25">
      <c r="A3775" s="1">
        <v>41424</v>
      </c>
      <c r="B3775" t="s">
        <v>46</v>
      </c>
      <c r="C3775" t="s">
        <v>153</v>
      </c>
      <c r="D3775" t="s">
        <v>160</v>
      </c>
      <c r="E3775">
        <v>0.01</v>
      </c>
    </row>
    <row r="3776" spans="1:5" x14ac:dyDescent="0.25">
      <c r="A3776" s="1">
        <v>41424</v>
      </c>
      <c r="B3776" t="s">
        <v>46</v>
      </c>
      <c r="C3776" t="s">
        <v>153</v>
      </c>
      <c r="D3776" t="s">
        <v>162</v>
      </c>
      <c r="E3776">
        <v>0.06</v>
      </c>
    </row>
    <row r="3777" spans="1:5" x14ac:dyDescent="0.25">
      <c r="A3777" s="1">
        <v>41424</v>
      </c>
      <c r="B3777" t="s">
        <v>46</v>
      </c>
      <c r="C3777" t="s">
        <v>153</v>
      </c>
      <c r="D3777" t="s">
        <v>157</v>
      </c>
      <c r="E3777">
        <v>0.01</v>
      </c>
    </row>
    <row r="3778" spans="1:5" x14ac:dyDescent="0.25">
      <c r="A3778" s="1">
        <v>41424</v>
      </c>
      <c r="B3778" t="s">
        <v>46</v>
      </c>
      <c r="C3778" t="s">
        <v>153</v>
      </c>
      <c r="D3778" t="s">
        <v>157</v>
      </c>
      <c r="E3778">
        <v>0.01</v>
      </c>
    </row>
    <row r="3779" spans="1:5" x14ac:dyDescent="0.25">
      <c r="A3779" s="1">
        <v>41424</v>
      </c>
      <c r="B3779" t="s">
        <v>46</v>
      </c>
      <c r="C3779" t="s">
        <v>153</v>
      </c>
      <c r="D3779" t="s">
        <v>157</v>
      </c>
      <c r="E3779">
        <v>0.01</v>
      </c>
    </row>
    <row r="3780" spans="1:5" x14ac:dyDescent="0.25">
      <c r="A3780" s="1">
        <v>41424</v>
      </c>
      <c r="B3780" t="s">
        <v>46</v>
      </c>
      <c r="C3780" t="s">
        <v>153</v>
      </c>
      <c r="D3780" t="s">
        <v>154</v>
      </c>
      <c r="E3780">
        <v>0.01</v>
      </c>
    </row>
    <row r="3781" spans="1:5" x14ac:dyDescent="0.25">
      <c r="A3781" s="1">
        <v>41424</v>
      </c>
      <c r="B3781" t="s">
        <v>46</v>
      </c>
      <c r="C3781" t="s">
        <v>153</v>
      </c>
      <c r="D3781" t="s">
        <v>155</v>
      </c>
      <c r="E3781">
        <v>0.04</v>
      </c>
    </row>
    <row r="3782" spans="1:5" x14ac:dyDescent="0.25">
      <c r="A3782" s="1">
        <v>41424</v>
      </c>
      <c r="B3782" t="s">
        <v>46</v>
      </c>
      <c r="C3782" t="s">
        <v>153</v>
      </c>
      <c r="D3782" t="s">
        <v>155</v>
      </c>
      <c r="E3782">
        <v>0.01</v>
      </c>
    </row>
    <row r="3783" spans="1:5" x14ac:dyDescent="0.25">
      <c r="A3783" s="1">
        <v>41424</v>
      </c>
      <c r="B3783" t="s">
        <v>46</v>
      </c>
      <c r="C3783" t="s">
        <v>153</v>
      </c>
      <c r="D3783" t="s">
        <v>155</v>
      </c>
      <c r="E3783">
        <v>0.01</v>
      </c>
    </row>
    <row r="3784" spans="1:5" x14ac:dyDescent="0.25">
      <c r="A3784" s="1">
        <v>41424</v>
      </c>
      <c r="B3784" t="s">
        <v>46</v>
      </c>
      <c r="C3784" t="s">
        <v>153</v>
      </c>
      <c r="D3784" t="s">
        <v>154</v>
      </c>
      <c r="E3784">
        <v>0.02</v>
      </c>
    </row>
    <row r="3785" spans="1:5" x14ac:dyDescent="0.25">
      <c r="A3785" s="1">
        <v>41424</v>
      </c>
      <c r="B3785" t="s">
        <v>46</v>
      </c>
      <c r="C3785" t="s">
        <v>153</v>
      </c>
      <c r="D3785" t="s">
        <v>162</v>
      </c>
      <c r="E3785">
        <v>0.02</v>
      </c>
    </row>
    <row r="3786" spans="1:5" x14ac:dyDescent="0.25">
      <c r="A3786" s="1">
        <v>41424</v>
      </c>
      <c r="B3786" t="s">
        <v>46</v>
      </c>
      <c r="C3786" t="s">
        <v>153</v>
      </c>
      <c r="D3786" t="s">
        <v>160</v>
      </c>
      <c r="E3786">
        <v>0</v>
      </c>
    </row>
    <row r="3787" spans="1:5" x14ac:dyDescent="0.25">
      <c r="A3787" s="1">
        <v>41424</v>
      </c>
      <c r="B3787" t="s">
        <v>46</v>
      </c>
      <c r="C3787" t="s">
        <v>153</v>
      </c>
      <c r="D3787" t="s">
        <v>161</v>
      </c>
      <c r="E3787">
        <v>0</v>
      </c>
    </row>
    <row r="3788" spans="1:5" x14ac:dyDescent="0.25">
      <c r="A3788" s="1">
        <v>41424</v>
      </c>
      <c r="B3788" t="s">
        <v>46</v>
      </c>
      <c r="C3788" t="s">
        <v>153</v>
      </c>
      <c r="D3788" t="s">
        <v>162</v>
      </c>
      <c r="E3788">
        <v>0.03</v>
      </c>
    </row>
    <row r="3789" spans="1:5" x14ac:dyDescent="0.25">
      <c r="A3789" s="1">
        <v>41424</v>
      </c>
      <c r="B3789" t="s">
        <v>46</v>
      </c>
      <c r="C3789" t="s">
        <v>153</v>
      </c>
      <c r="D3789" t="s">
        <v>154</v>
      </c>
      <c r="E3789">
        <v>0.01</v>
      </c>
    </row>
    <row r="3790" spans="1:5" x14ac:dyDescent="0.25">
      <c r="A3790" s="1">
        <v>41424</v>
      </c>
      <c r="B3790" t="s">
        <v>46</v>
      </c>
      <c r="C3790" t="s">
        <v>153</v>
      </c>
      <c r="D3790" t="s">
        <v>155</v>
      </c>
      <c r="E3790">
        <v>0</v>
      </c>
    </row>
    <row r="3791" spans="1:5" x14ac:dyDescent="0.25">
      <c r="A3791" s="1">
        <v>41424</v>
      </c>
      <c r="B3791" t="s">
        <v>46</v>
      </c>
      <c r="C3791" t="s">
        <v>153</v>
      </c>
      <c r="D3791" t="s">
        <v>155</v>
      </c>
      <c r="E3791">
        <v>0</v>
      </c>
    </row>
    <row r="3792" spans="1:5" x14ac:dyDescent="0.25">
      <c r="A3792" s="1">
        <v>41424</v>
      </c>
      <c r="B3792" t="s">
        <v>46</v>
      </c>
      <c r="C3792" t="s">
        <v>153</v>
      </c>
      <c r="D3792" t="s">
        <v>155</v>
      </c>
      <c r="E3792">
        <v>0</v>
      </c>
    </row>
    <row r="3793" spans="1:5" x14ac:dyDescent="0.25">
      <c r="A3793" s="1">
        <v>41425</v>
      </c>
      <c r="B3793" t="s">
        <v>49</v>
      </c>
      <c r="C3793" t="s">
        <v>153</v>
      </c>
      <c r="D3793" t="s">
        <v>168</v>
      </c>
      <c r="E3793">
        <v>0</v>
      </c>
    </row>
    <row r="3794" spans="1:5" x14ac:dyDescent="0.25">
      <c r="A3794" s="1">
        <v>41425</v>
      </c>
      <c r="B3794" t="s">
        <v>49</v>
      </c>
      <c r="C3794" t="s">
        <v>153</v>
      </c>
      <c r="D3794" t="s">
        <v>155</v>
      </c>
      <c r="E3794">
        <v>0.02</v>
      </c>
    </row>
    <row r="3795" spans="1:5" x14ac:dyDescent="0.25">
      <c r="A3795" s="1">
        <v>41425</v>
      </c>
      <c r="B3795" t="s">
        <v>49</v>
      </c>
      <c r="C3795" t="s">
        <v>153</v>
      </c>
      <c r="D3795" t="s">
        <v>162</v>
      </c>
      <c r="E3795">
        <v>7.0000000000000007E-2</v>
      </c>
    </row>
    <row r="3796" spans="1:5" x14ac:dyDescent="0.25">
      <c r="A3796" s="1">
        <v>41425</v>
      </c>
      <c r="B3796" t="s">
        <v>49</v>
      </c>
      <c r="C3796" t="s">
        <v>153</v>
      </c>
      <c r="D3796" t="s">
        <v>163</v>
      </c>
      <c r="E3796">
        <v>0.03</v>
      </c>
    </row>
    <row r="3797" spans="1:5" x14ac:dyDescent="0.25">
      <c r="A3797" s="1">
        <v>41425</v>
      </c>
      <c r="B3797" t="s">
        <v>49</v>
      </c>
      <c r="C3797" t="s">
        <v>153</v>
      </c>
      <c r="D3797" t="s">
        <v>154</v>
      </c>
      <c r="E3797">
        <v>0.05</v>
      </c>
    </row>
    <row r="3798" spans="1:5" x14ac:dyDescent="0.25">
      <c r="A3798" s="1">
        <v>41425</v>
      </c>
      <c r="B3798" t="s">
        <v>49</v>
      </c>
      <c r="C3798" t="s">
        <v>153</v>
      </c>
      <c r="D3798" t="s">
        <v>168</v>
      </c>
      <c r="E3798">
        <v>0.06</v>
      </c>
    </row>
    <row r="3799" spans="1:5" x14ac:dyDescent="0.25">
      <c r="A3799" s="1">
        <v>41425</v>
      </c>
      <c r="B3799" t="s">
        <v>49</v>
      </c>
      <c r="C3799" t="s">
        <v>153</v>
      </c>
      <c r="D3799" t="s">
        <v>168</v>
      </c>
      <c r="E3799">
        <v>0.05</v>
      </c>
    </row>
    <row r="3800" spans="1:5" x14ac:dyDescent="0.25">
      <c r="A3800" s="1">
        <v>41425</v>
      </c>
      <c r="B3800" t="s">
        <v>49</v>
      </c>
      <c r="C3800" t="s">
        <v>153</v>
      </c>
      <c r="D3800" t="s">
        <v>154</v>
      </c>
      <c r="E3800">
        <v>0.02</v>
      </c>
    </row>
    <row r="3801" spans="1:5" x14ac:dyDescent="0.25">
      <c r="A3801" s="1">
        <v>41425</v>
      </c>
      <c r="B3801" t="s">
        <v>49</v>
      </c>
      <c r="C3801" t="s">
        <v>153</v>
      </c>
      <c r="D3801" t="s">
        <v>160</v>
      </c>
      <c r="E3801">
        <v>0.02</v>
      </c>
    </row>
    <row r="3802" spans="1:5" x14ac:dyDescent="0.25">
      <c r="A3802" s="1">
        <v>41425</v>
      </c>
      <c r="B3802" t="s">
        <v>49</v>
      </c>
      <c r="C3802" t="s">
        <v>153</v>
      </c>
      <c r="D3802" t="s">
        <v>154</v>
      </c>
      <c r="E3802">
        <v>0.01</v>
      </c>
    </row>
    <row r="3803" spans="1:5" x14ac:dyDescent="0.25">
      <c r="A3803" s="1">
        <v>41425</v>
      </c>
      <c r="B3803" t="s">
        <v>49</v>
      </c>
      <c r="C3803" t="s">
        <v>153</v>
      </c>
      <c r="D3803" t="s">
        <v>154</v>
      </c>
      <c r="E3803">
        <v>0</v>
      </c>
    </row>
    <row r="3804" spans="1:5" x14ac:dyDescent="0.25">
      <c r="A3804" s="1">
        <v>41425</v>
      </c>
      <c r="B3804" t="s">
        <v>49</v>
      </c>
      <c r="C3804" t="s">
        <v>153</v>
      </c>
      <c r="D3804" t="s">
        <v>162</v>
      </c>
      <c r="E3804">
        <v>0.04</v>
      </c>
    </row>
    <row r="3805" spans="1:5" x14ac:dyDescent="0.25">
      <c r="A3805" s="1">
        <v>41425</v>
      </c>
      <c r="B3805" t="s">
        <v>49</v>
      </c>
      <c r="C3805" t="s">
        <v>153</v>
      </c>
      <c r="D3805" t="s">
        <v>163</v>
      </c>
      <c r="E3805">
        <v>0.05</v>
      </c>
    </row>
    <row r="3806" spans="1:5" x14ac:dyDescent="0.25">
      <c r="A3806" s="1">
        <v>41425</v>
      </c>
      <c r="B3806" t="s">
        <v>49</v>
      </c>
      <c r="C3806" t="s">
        <v>153</v>
      </c>
      <c r="D3806" t="s">
        <v>154</v>
      </c>
      <c r="E3806">
        <v>0</v>
      </c>
    </row>
    <row r="3807" spans="1:5" x14ac:dyDescent="0.25">
      <c r="A3807" s="1">
        <v>41425</v>
      </c>
      <c r="B3807" t="s">
        <v>49</v>
      </c>
      <c r="C3807" t="s">
        <v>153</v>
      </c>
      <c r="D3807" t="s">
        <v>157</v>
      </c>
      <c r="E3807">
        <v>0</v>
      </c>
    </row>
    <row r="3808" spans="1:5" x14ac:dyDescent="0.25">
      <c r="A3808" s="1">
        <v>41425</v>
      </c>
      <c r="B3808" t="s">
        <v>49</v>
      </c>
      <c r="C3808" t="s">
        <v>153</v>
      </c>
      <c r="D3808" t="s">
        <v>155</v>
      </c>
      <c r="E3808">
        <v>0.03</v>
      </c>
    </row>
    <row r="3809" spans="1:5" x14ac:dyDescent="0.25">
      <c r="A3809" s="1">
        <v>41425</v>
      </c>
      <c r="B3809" t="s">
        <v>49</v>
      </c>
      <c r="C3809" t="s">
        <v>153</v>
      </c>
      <c r="D3809" t="s">
        <v>155</v>
      </c>
      <c r="E3809">
        <v>0.02</v>
      </c>
    </row>
    <row r="3810" spans="1:5" x14ac:dyDescent="0.25">
      <c r="A3810" s="1">
        <v>41425</v>
      </c>
      <c r="B3810" t="s">
        <v>49</v>
      </c>
      <c r="C3810" t="s">
        <v>153</v>
      </c>
      <c r="D3810" t="s">
        <v>154</v>
      </c>
      <c r="E3810">
        <v>0.02</v>
      </c>
    </row>
    <row r="3811" spans="1:5" x14ac:dyDescent="0.25">
      <c r="A3811" s="1">
        <v>41425</v>
      </c>
      <c r="B3811" t="s">
        <v>49</v>
      </c>
      <c r="C3811" t="s">
        <v>153</v>
      </c>
      <c r="D3811" t="s">
        <v>161</v>
      </c>
      <c r="E3811">
        <v>0.02</v>
      </c>
    </row>
    <row r="3812" spans="1:5" x14ac:dyDescent="0.25">
      <c r="A3812" s="1">
        <v>41425</v>
      </c>
      <c r="B3812" t="s">
        <v>49</v>
      </c>
      <c r="C3812" t="s">
        <v>153</v>
      </c>
      <c r="D3812" t="s">
        <v>155</v>
      </c>
      <c r="E3812">
        <v>0</v>
      </c>
    </row>
    <row r="3813" spans="1:5" x14ac:dyDescent="0.25">
      <c r="A3813" s="1">
        <v>41425</v>
      </c>
      <c r="B3813" t="s">
        <v>49</v>
      </c>
      <c r="C3813" t="s">
        <v>153</v>
      </c>
      <c r="D3813" t="s">
        <v>155</v>
      </c>
      <c r="E3813">
        <v>0</v>
      </c>
    </row>
    <row r="3814" spans="1:5" x14ac:dyDescent="0.25">
      <c r="A3814" s="1">
        <v>41426</v>
      </c>
      <c r="B3814" t="s">
        <v>52</v>
      </c>
      <c r="C3814" t="s">
        <v>153</v>
      </c>
      <c r="D3814" t="s">
        <v>162</v>
      </c>
      <c r="E3814">
        <v>0.05</v>
      </c>
    </row>
    <row r="3815" spans="1:5" x14ac:dyDescent="0.25">
      <c r="A3815" s="1">
        <v>41426</v>
      </c>
      <c r="B3815" t="s">
        <v>52</v>
      </c>
      <c r="C3815" t="s">
        <v>153</v>
      </c>
      <c r="D3815" t="s">
        <v>170</v>
      </c>
      <c r="E3815">
        <v>7.0000000000000007E-2</v>
      </c>
    </row>
    <row r="3816" spans="1:5" x14ac:dyDescent="0.25">
      <c r="A3816" s="1">
        <v>41426</v>
      </c>
      <c r="B3816" t="s">
        <v>52</v>
      </c>
      <c r="C3816" t="s">
        <v>153</v>
      </c>
      <c r="D3816" t="s">
        <v>173</v>
      </c>
      <c r="E3816">
        <v>0.01</v>
      </c>
    </row>
    <row r="3817" spans="1:5" x14ac:dyDescent="0.25">
      <c r="A3817" s="1">
        <v>41426</v>
      </c>
      <c r="B3817" t="s">
        <v>52</v>
      </c>
      <c r="C3817" t="s">
        <v>153</v>
      </c>
      <c r="D3817" t="s">
        <v>154</v>
      </c>
      <c r="E3817">
        <v>0</v>
      </c>
    </row>
    <row r="3818" spans="1:5" x14ac:dyDescent="0.25">
      <c r="A3818" s="1">
        <v>41426</v>
      </c>
      <c r="B3818" t="s">
        <v>52</v>
      </c>
      <c r="C3818" t="s">
        <v>153</v>
      </c>
      <c r="D3818" t="s">
        <v>164</v>
      </c>
      <c r="E3818">
        <v>0.01</v>
      </c>
    </row>
    <row r="3819" spans="1:5" x14ac:dyDescent="0.25">
      <c r="A3819" s="1">
        <v>41426</v>
      </c>
      <c r="B3819" t="s">
        <v>52</v>
      </c>
      <c r="C3819" t="s">
        <v>153</v>
      </c>
      <c r="D3819" t="s">
        <v>162</v>
      </c>
      <c r="E3819">
        <v>0.01</v>
      </c>
    </row>
    <row r="3820" spans="1:5" x14ac:dyDescent="0.25">
      <c r="A3820" s="1">
        <v>41426</v>
      </c>
      <c r="B3820" t="s">
        <v>52</v>
      </c>
      <c r="C3820" t="s">
        <v>153</v>
      </c>
      <c r="D3820" t="s">
        <v>157</v>
      </c>
      <c r="E3820">
        <v>0</v>
      </c>
    </row>
    <row r="3821" spans="1:5" x14ac:dyDescent="0.25">
      <c r="A3821" s="1">
        <v>41426</v>
      </c>
      <c r="B3821" t="s">
        <v>52</v>
      </c>
      <c r="C3821" t="s">
        <v>153</v>
      </c>
      <c r="D3821" t="s">
        <v>157</v>
      </c>
      <c r="E3821">
        <v>0.01</v>
      </c>
    </row>
    <row r="3822" spans="1:5" x14ac:dyDescent="0.25">
      <c r="A3822" s="1">
        <v>41426</v>
      </c>
      <c r="B3822" t="s">
        <v>52</v>
      </c>
      <c r="C3822" t="s">
        <v>153</v>
      </c>
      <c r="D3822" t="s">
        <v>168</v>
      </c>
      <c r="E3822">
        <v>0</v>
      </c>
    </row>
    <row r="3823" spans="1:5" x14ac:dyDescent="0.25">
      <c r="A3823" s="1">
        <v>41426</v>
      </c>
      <c r="B3823" t="s">
        <v>52</v>
      </c>
      <c r="C3823" t="s">
        <v>153</v>
      </c>
      <c r="D3823" t="s">
        <v>155</v>
      </c>
      <c r="E3823">
        <v>0.05</v>
      </c>
    </row>
    <row r="3824" spans="1:5" x14ac:dyDescent="0.25">
      <c r="A3824" s="1">
        <v>41426</v>
      </c>
      <c r="B3824" t="s">
        <v>52</v>
      </c>
      <c r="C3824" t="s">
        <v>153</v>
      </c>
      <c r="D3824" t="s">
        <v>165</v>
      </c>
      <c r="E3824">
        <v>0.02</v>
      </c>
    </row>
    <row r="3825" spans="1:5" x14ac:dyDescent="0.25">
      <c r="A3825" s="1">
        <v>41426</v>
      </c>
      <c r="B3825" t="s">
        <v>52</v>
      </c>
      <c r="C3825" t="s">
        <v>153</v>
      </c>
      <c r="D3825" t="s">
        <v>172</v>
      </c>
      <c r="E3825">
        <v>0.01</v>
      </c>
    </row>
    <row r="3826" spans="1:5" x14ac:dyDescent="0.25">
      <c r="A3826" s="1">
        <v>41426</v>
      </c>
      <c r="B3826" t="s">
        <v>52</v>
      </c>
      <c r="C3826" t="s">
        <v>153</v>
      </c>
      <c r="D3826" t="s">
        <v>171</v>
      </c>
      <c r="E3826">
        <v>0.05</v>
      </c>
    </row>
    <row r="3827" spans="1:5" x14ac:dyDescent="0.25">
      <c r="A3827" s="1">
        <v>41426</v>
      </c>
      <c r="B3827" t="s">
        <v>52</v>
      </c>
      <c r="C3827" t="s">
        <v>153</v>
      </c>
      <c r="D3827" t="s">
        <v>162</v>
      </c>
      <c r="E3827">
        <v>0.04</v>
      </c>
    </row>
    <row r="3828" spans="1:5" x14ac:dyDescent="0.25">
      <c r="A3828" s="1">
        <v>41426</v>
      </c>
      <c r="B3828" t="s">
        <v>52</v>
      </c>
      <c r="C3828" t="s">
        <v>153</v>
      </c>
      <c r="D3828" t="s">
        <v>163</v>
      </c>
      <c r="E3828">
        <v>0</v>
      </c>
    </row>
    <row r="3829" spans="1:5" x14ac:dyDescent="0.25">
      <c r="A3829" s="1">
        <v>41426</v>
      </c>
      <c r="B3829" t="s">
        <v>52</v>
      </c>
      <c r="C3829" t="s">
        <v>153</v>
      </c>
      <c r="D3829" t="s">
        <v>154</v>
      </c>
      <c r="E3829">
        <v>0.02</v>
      </c>
    </row>
    <row r="3830" spans="1:5" x14ac:dyDescent="0.25">
      <c r="A3830" s="1">
        <v>41426</v>
      </c>
      <c r="B3830" t="s">
        <v>52</v>
      </c>
      <c r="C3830" t="s">
        <v>153</v>
      </c>
      <c r="D3830" t="s">
        <v>160</v>
      </c>
      <c r="E3830">
        <v>0</v>
      </c>
    </row>
    <row r="3831" spans="1:5" x14ac:dyDescent="0.25">
      <c r="A3831" s="1">
        <v>41426</v>
      </c>
      <c r="B3831" t="s">
        <v>52</v>
      </c>
      <c r="C3831" t="s">
        <v>153</v>
      </c>
      <c r="D3831" t="s">
        <v>155</v>
      </c>
      <c r="E3831">
        <v>0</v>
      </c>
    </row>
    <row r="3832" spans="1:5" x14ac:dyDescent="0.25">
      <c r="A3832" s="1">
        <v>41427</v>
      </c>
      <c r="B3832" t="s">
        <v>53</v>
      </c>
      <c r="C3832" t="s">
        <v>153</v>
      </c>
      <c r="D3832" t="s">
        <v>168</v>
      </c>
      <c r="E3832">
        <v>0</v>
      </c>
    </row>
    <row r="3833" spans="1:5" x14ac:dyDescent="0.25">
      <c r="A3833" s="1">
        <v>41427</v>
      </c>
      <c r="B3833" t="s">
        <v>53</v>
      </c>
      <c r="C3833" t="s">
        <v>153</v>
      </c>
      <c r="D3833" t="s">
        <v>164</v>
      </c>
      <c r="E3833">
        <v>0</v>
      </c>
    </row>
    <row r="3834" spans="1:5" x14ac:dyDescent="0.25">
      <c r="A3834" s="1">
        <v>41427</v>
      </c>
      <c r="B3834" t="s">
        <v>53</v>
      </c>
      <c r="C3834" t="s">
        <v>153</v>
      </c>
      <c r="D3834" t="s">
        <v>162</v>
      </c>
      <c r="E3834">
        <v>0.11</v>
      </c>
    </row>
    <row r="3835" spans="1:5" x14ac:dyDescent="0.25">
      <c r="A3835" s="1">
        <v>41427</v>
      </c>
      <c r="B3835" t="s">
        <v>53</v>
      </c>
      <c r="C3835" t="s">
        <v>153</v>
      </c>
      <c r="D3835" t="s">
        <v>163</v>
      </c>
      <c r="E3835">
        <v>0.09</v>
      </c>
    </row>
    <row r="3836" spans="1:5" x14ac:dyDescent="0.25">
      <c r="A3836" s="1">
        <v>41427</v>
      </c>
      <c r="B3836" t="s">
        <v>53</v>
      </c>
      <c r="C3836" t="s">
        <v>153</v>
      </c>
      <c r="D3836" t="s">
        <v>175</v>
      </c>
      <c r="E3836">
        <v>0.08</v>
      </c>
    </row>
    <row r="3837" spans="1:5" x14ac:dyDescent="0.25">
      <c r="A3837" s="1">
        <v>41427</v>
      </c>
      <c r="B3837" t="s">
        <v>53</v>
      </c>
      <c r="C3837" t="s">
        <v>153</v>
      </c>
      <c r="D3837" t="s">
        <v>154</v>
      </c>
      <c r="E3837">
        <v>0.11</v>
      </c>
    </row>
    <row r="3838" spans="1:5" x14ac:dyDescent="0.25">
      <c r="A3838" s="1">
        <v>41427</v>
      </c>
      <c r="B3838" t="s">
        <v>53</v>
      </c>
      <c r="C3838" t="s">
        <v>153</v>
      </c>
      <c r="D3838" t="s">
        <v>154</v>
      </c>
      <c r="E3838">
        <v>7.0000000000000007E-2</v>
      </c>
    </row>
    <row r="3839" spans="1:5" x14ac:dyDescent="0.25">
      <c r="A3839" s="1">
        <v>41427</v>
      </c>
      <c r="B3839" t="s">
        <v>53</v>
      </c>
      <c r="C3839" t="s">
        <v>153</v>
      </c>
      <c r="D3839" t="s">
        <v>154</v>
      </c>
      <c r="E3839">
        <v>0.02</v>
      </c>
    </row>
    <row r="3840" spans="1:5" x14ac:dyDescent="0.25">
      <c r="A3840" s="1">
        <v>41427</v>
      </c>
      <c r="B3840" t="s">
        <v>53</v>
      </c>
      <c r="C3840" t="s">
        <v>153</v>
      </c>
      <c r="D3840" t="s">
        <v>154</v>
      </c>
      <c r="E3840">
        <v>0.04</v>
      </c>
    </row>
    <row r="3841" spans="1:5" x14ac:dyDescent="0.25">
      <c r="A3841" s="1">
        <v>41427</v>
      </c>
      <c r="B3841" t="s">
        <v>53</v>
      </c>
      <c r="C3841" t="s">
        <v>153</v>
      </c>
      <c r="D3841" t="s">
        <v>162</v>
      </c>
      <c r="E3841">
        <v>0.02</v>
      </c>
    </row>
    <row r="3842" spans="1:5" x14ac:dyDescent="0.25">
      <c r="A3842" s="1">
        <v>41427</v>
      </c>
      <c r="B3842" t="s">
        <v>53</v>
      </c>
      <c r="C3842" t="s">
        <v>153</v>
      </c>
      <c r="D3842" t="s">
        <v>157</v>
      </c>
      <c r="E3842">
        <v>0.03</v>
      </c>
    </row>
    <row r="3843" spans="1:5" x14ac:dyDescent="0.25">
      <c r="A3843" s="1">
        <v>41427</v>
      </c>
      <c r="B3843" t="s">
        <v>53</v>
      </c>
      <c r="C3843" t="s">
        <v>153</v>
      </c>
      <c r="D3843" t="s">
        <v>154</v>
      </c>
      <c r="E3843">
        <v>0.01</v>
      </c>
    </row>
    <row r="3844" spans="1:5" x14ac:dyDescent="0.25">
      <c r="A3844" s="1">
        <v>41427</v>
      </c>
      <c r="B3844" t="s">
        <v>53</v>
      </c>
      <c r="C3844" t="s">
        <v>153</v>
      </c>
      <c r="D3844" t="s">
        <v>154</v>
      </c>
      <c r="E3844">
        <v>0.01</v>
      </c>
    </row>
    <row r="3845" spans="1:5" x14ac:dyDescent="0.25">
      <c r="A3845" s="1">
        <v>41427</v>
      </c>
      <c r="B3845" t="s">
        <v>53</v>
      </c>
      <c r="C3845" t="s">
        <v>153</v>
      </c>
      <c r="D3845" t="s">
        <v>154</v>
      </c>
      <c r="E3845">
        <v>0.04</v>
      </c>
    </row>
    <row r="3846" spans="1:5" x14ac:dyDescent="0.25">
      <c r="A3846" s="1">
        <v>41427</v>
      </c>
      <c r="B3846" t="s">
        <v>53</v>
      </c>
      <c r="C3846" t="s">
        <v>153</v>
      </c>
      <c r="D3846" t="s">
        <v>154</v>
      </c>
      <c r="E3846">
        <v>0.03</v>
      </c>
    </row>
    <row r="3847" spans="1:5" x14ac:dyDescent="0.25">
      <c r="A3847" s="1">
        <v>41427</v>
      </c>
      <c r="B3847" t="s">
        <v>53</v>
      </c>
      <c r="C3847" t="s">
        <v>153</v>
      </c>
      <c r="D3847" t="s">
        <v>154</v>
      </c>
      <c r="E3847">
        <v>0</v>
      </c>
    </row>
    <row r="3848" spans="1:5" x14ac:dyDescent="0.25">
      <c r="A3848" s="1">
        <v>41427</v>
      </c>
      <c r="B3848" t="s">
        <v>53</v>
      </c>
      <c r="C3848" t="s">
        <v>153</v>
      </c>
      <c r="D3848" t="s">
        <v>154</v>
      </c>
      <c r="E3848">
        <v>0.01</v>
      </c>
    </row>
    <row r="3849" spans="1:5" x14ac:dyDescent="0.25">
      <c r="A3849" s="1">
        <v>41427</v>
      </c>
      <c r="B3849" t="s">
        <v>53</v>
      </c>
      <c r="C3849" t="s">
        <v>153</v>
      </c>
      <c r="D3849" t="s">
        <v>154</v>
      </c>
      <c r="E3849">
        <v>0.01</v>
      </c>
    </row>
    <row r="3850" spans="1:5" x14ac:dyDescent="0.25">
      <c r="A3850" s="1">
        <v>41427</v>
      </c>
      <c r="B3850" t="s">
        <v>53</v>
      </c>
      <c r="C3850" t="s">
        <v>153</v>
      </c>
      <c r="D3850" t="s">
        <v>154</v>
      </c>
      <c r="E3850">
        <v>0.01</v>
      </c>
    </row>
    <row r="3851" spans="1:5" x14ac:dyDescent="0.25">
      <c r="A3851" s="1">
        <v>41428</v>
      </c>
      <c r="B3851" t="s">
        <v>58</v>
      </c>
      <c r="C3851" t="s">
        <v>153</v>
      </c>
      <c r="D3851" t="s">
        <v>175</v>
      </c>
      <c r="E3851">
        <v>0</v>
      </c>
    </row>
    <row r="3852" spans="1:5" x14ac:dyDescent="0.25">
      <c r="A3852" s="1">
        <v>41428</v>
      </c>
      <c r="B3852" t="s">
        <v>58</v>
      </c>
      <c r="C3852" t="s">
        <v>153</v>
      </c>
      <c r="D3852" t="s">
        <v>155</v>
      </c>
      <c r="E3852">
        <v>0.01</v>
      </c>
    </row>
    <row r="3853" spans="1:5" x14ac:dyDescent="0.25">
      <c r="A3853" s="1">
        <v>41428</v>
      </c>
      <c r="B3853" t="s">
        <v>58</v>
      </c>
      <c r="C3853" t="s">
        <v>153</v>
      </c>
      <c r="D3853" t="s">
        <v>163</v>
      </c>
      <c r="E3853">
        <v>0.04</v>
      </c>
    </row>
    <row r="3854" spans="1:5" x14ac:dyDescent="0.25">
      <c r="A3854" s="1">
        <v>41428</v>
      </c>
      <c r="B3854" t="s">
        <v>58</v>
      </c>
      <c r="C3854" t="s">
        <v>153</v>
      </c>
      <c r="D3854" t="s">
        <v>154</v>
      </c>
      <c r="E3854">
        <v>0.03</v>
      </c>
    </row>
    <row r="3855" spans="1:5" x14ac:dyDescent="0.25">
      <c r="A3855" s="1">
        <v>41428</v>
      </c>
      <c r="B3855" t="s">
        <v>58</v>
      </c>
      <c r="C3855" t="s">
        <v>153</v>
      </c>
      <c r="D3855" t="s">
        <v>154</v>
      </c>
      <c r="E3855">
        <v>0.03</v>
      </c>
    </row>
    <row r="3856" spans="1:5" x14ac:dyDescent="0.25">
      <c r="A3856" s="1">
        <v>41428</v>
      </c>
      <c r="B3856" t="s">
        <v>58</v>
      </c>
      <c r="C3856" t="s">
        <v>153</v>
      </c>
      <c r="D3856" t="s">
        <v>154</v>
      </c>
      <c r="E3856">
        <v>0.04</v>
      </c>
    </row>
    <row r="3857" spans="1:5" x14ac:dyDescent="0.25">
      <c r="A3857" s="1">
        <v>41428</v>
      </c>
      <c r="B3857" t="s">
        <v>58</v>
      </c>
      <c r="C3857" t="s">
        <v>153</v>
      </c>
      <c r="D3857" t="s">
        <v>160</v>
      </c>
      <c r="E3857">
        <v>0</v>
      </c>
    </row>
    <row r="3858" spans="1:5" x14ac:dyDescent="0.25">
      <c r="A3858" s="1">
        <v>41428</v>
      </c>
      <c r="B3858" t="s">
        <v>58</v>
      </c>
      <c r="C3858" t="s">
        <v>153</v>
      </c>
      <c r="D3858" t="s">
        <v>162</v>
      </c>
      <c r="E3858">
        <v>0</v>
      </c>
    </row>
    <row r="3859" spans="1:5" x14ac:dyDescent="0.25">
      <c r="A3859" s="1">
        <v>41428</v>
      </c>
      <c r="B3859" t="s">
        <v>58</v>
      </c>
      <c r="C3859" t="s">
        <v>153</v>
      </c>
      <c r="D3859" t="s">
        <v>163</v>
      </c>
      <c r="E3859">
        <v>0.03</v>
      </c>
    </row>
    <row r="3860" spans="1:5" x14ac:dyDescent="0.25">
      <c r="A3860" s="1">
        <v>41428</v>
      </c>
      <c r="B3860" t="s">
        <v>58</v>
      </c>
      <c r="C3860" t="s">
        <v>153</v>
      </c>
      <c r="D3860" t="s">
        <v>154</v>
      </c>
      <c r="E3860">
        <v>0.01</v>
      </c>
    </row>
    <row r="3861" spans="1:5" x14ac:dyDescent="0.25">
      <c r="A3861" s="1">
        <v>41428</v>
      </c>
      <c r="B3861" t="s">
        <v>58</v>
      </c>
      <c r="C3861" t="s">
        <v>153</v>
      </c>
      <c r="D3861" t="s">
        <v>154</v>
      </c>
      <c r="E3861">
        <v>0.01</v>
      </c>
    </row>
    <row r="3862" spans="1:5" x14ac:dyDescent="0.25">
      <c r="A3862" s="1">
        <v>41428</v>
      </c>
      <c r="B3862" t="s">
        <v>58</v>
      </c>
      <c r="C3862" t="s">
        <v>153</v>
      </c>
      <c r="D3862" t="s">
        <v>155</v>
      </c>
      <c r="E3862">
        <v>0.02</v>
      </c>
    </row>
    <row r="3863" spans="1:5" x14ac:dyDescent="0.25">
      <c r="A3863" s="1">
        <v>41428</v>
      </c>
      <c r="B3863" t="s">
        <v>58</v>
      </c>
      <c r="C3863" t="s">
        <v>153</v>
      </c>
      <c r="D3863" t="s">
        <v>155</v>
      </c>
      <c r="E3863">
        <v>0.02</v>
      </c>
    </row>
    <row r="3864" spans="1:5" x14ac:dyDescent="0.25">
      <c r="A3864" s="1">
        <v>41428</v>
      </c>
      <c r="B3864" t="s">
        <v>58</v>
      </c>
      <c r="C3864" t="s">
        <v>153</v>
      </c>
      <c r="D3864" t="s">
        <v>154</v>
      </c>
      <c r="E3864">
        <v>0.03</v>
      </c>
    </row>
    <row r="3865" spans="1:5" x14ac:dyDescent="0.25">
      <c r="A3865" s="1">
        <v>41428</v>
      </c>
      <c r="B3865" t="s">
        <v>58</v>
      </c>
      <c r="C3865" t="s">
        <v>153</v>
      </c>
      <c r="D3865" t="s">
        <v>154</v>
      </c>
      <c r="E3865">
        <v>0</v>
      </c>
    </row>
    <row r="3866" spans="1:5" x14ac:dyDescent="0.25">
      <c r="A3866" s="1">
        <v>41428</v>
      </c>
      <c r="B3866" t="s">
        <v>58</v>
      </c>
      <c r="C3866" t="s">
        <v>153</v>
      </c>
      <c r="D3866" t="s">
        <v>161</v>
      </c>
      <c r="E3866">
        <v>0.02</v>
      </c>
    </row>
    <row r="3867" spans="1:5" x14ac:dyDescent="0.25">
      <c r="A3867" s="1">
        <v>41428</v>
      </c>
      <c r="B3867" t="s">
        <v>58</v>
      </c>
      <c r="C3867" t="s">
        <v>153</v>
      </c>
      <c r="D3867" t="s">
        <v>162</v>
      </c>
      <c r="E3867">
        <v>0.01</v>
      </c>
    </row>
    <row r="3868" spans="1:5" x14ac:dyDescent="0.25">
      <c r="A3868" s="1">
        <v>41428</v>
      </c>
      <c r="B3868" t="s">
        <v>58</v>
      </c>
      <c r="C3868" t="s">
        <v>153</v>
      </c>
      <c r="D3868" t="s">
        <v>155</v>
      </c>
      <c r="E3868">
        <v>0</v>
      </c>
    </row>
    <row r="3869" spans="1:5" x14ac:dyDescent="0.25">
      <c r="A3869" s="1">
        <v>41428</v>
      </c>
      <c r="B3869" t="s">
        <v>58</v>
      </c>
      <c r="C3869" t="s">
        <v>153</v>
      </c>
      <c r="D3869" t="s">
        <v>155</v>
      </c>
      <c r="E3869">
        <v>0</v>
      </c>
    </row>
    <row r="3870" spans="1:5" x14ac:dyDescent="0.25">
      <c r="A3870" s="1">
        <v>41429</v>
      </c>
      <c r="B3870" t="s">
        <v>59</v>
      </c>
      <c r="C3870" t="s">
        <v>153</v>
      </c>
      <c r="D3870" t="s">
        <v>155</v>
      </c>
      <c r="E3870">
        <v>0.01</v>
      </c>
    </row>
    <row r="3871" spans="1:5" x14ac:dyDescent="0.25">
      <c r="A3871" s="1">
        <v>41429</v>
      </c>
      <c r="B3871" t="s">
        <v>59</v>
      </c>
      <c r="C3871" t="s">
        <v>153</v>
      </c>
      <c r="D3871" t="s">
        <v>170</v>
      </c>
      <c r="E3871">
        <v>0.09</v>
      </c>
    </row>
    <row r="3872" spans="1:5" x14ac:dyDescent="0.25">
      <c r="A3872" s="1">
        <v>41429</v>
      </c>
      <c r="B3872" t="s">
        <v>59</v>
      </c>
      <c r="C3872" t="s">
        <v>153</v>
      </c>
      <c r="D3872" t="s">
        <v>168</v>
      </c>
      <c r="E3872">
        <v>0.05</v>
      </c>
    </row>
    <row r="3873" spans="1:5" x14ac:dyDescent="0.25">
      <c r="A3873" s="1">
        <v>41429</v>
      </c>
      <c r="B3873" t="s">
        <v>59</v>
      </c>
      <c r="C3873" t="s">
        <v>153</v>
      </c>
      <c r="D3873" t="s">
        <v>159</v>
      </c>
      <c r="E3873">
        <v>0.01</v>
      </c>
    </row>
    <row r="3874" spans="1:5" x14ac:dyDescent="0.25">
      <c r="A3874" s="1">
        <v>41429</v>
      </c>
      <c r="B3874" t="s">
        <v>59</v>
      </c>
      <c r="C3874" t="s">
        <v>153</v>
      </c>
      <c r="D3874" t="s">
        <v>154</v>
      </c>
      <c r="E3874">
        <v>0.03</v>
      </c>
    </row>
    <row r="3875" spans="1:5" x14ac:dyDescent="0.25">
      <c r="A3875" s="1">
        <v>41429</v>
      </c>
      <c r="B3875" t="s">
        <v>59</v>
      </c>
      <c r="C3875" t="s">
        <v>153</v>
      </c>
      <c r="D3875" t="s">
        <v>162</v>
      </c>
      <c r="E3875">
        <v>0.05</v>
      </c>
    </row>
    <row r="3876" spans="1:5" x14ac:dyDescent="0.25">
      <c r="A3876" s="1">
        <v>41429</v>
      </c>
      <c r="B3876" t="s">
        <v>59</v>
      </c>
      <c r="C3876" t="s">
        <v>153</v>
      </c>
      <c r="D3876" t="s">
        <v>154</v>
      </c>
      <c r="E3876">
        <v>0.05</v>
      </c>
    </row>
    <row r="3877" spans="1:5" x14ac:dyDescent="0.25">
      <c r="A3877" s="1">
        <v>41429</v>
      </c>
      <c r="B3877" t="s">
        <v>59</v>
      </c>
      <c r="C3877" t="s">
        <v>153</v>
      </c>
      <c r="D3877" t="s">
        <v>154</v>
      </c>
      <c r="E3877">
        <v>0.04</v>
      </c>
    </row>
    <row r="3878" spans="1:5" x14ac:dyDescent="0.25">
      <c r="A3878" s="1">
        <v>41429</v>
      </c>
      <c r="B3878" t="s">
        <v>59</v>
      </c>
      <c r="C3878" t="s">
        <v>153</v>
      </c>
      <c r="D3878" t="s">
        <v>154</v>
      </c>
      <c r="E3878">
        <v>0.01</v>
      </c>
    </row>
    <row r="3879" spans="1:5" x14ac:dyDescent="0.25">
      <c r="A3879" s="1">
        <v>41429</v>
      </c>
      <c r="B3879" t="s">
        <v>59</v>
      </c>
      <c r="C3879" t="s">
        <v>153</v>
      </c>
      <c r="D3879" t="s">
        <v>154</v>
      </c>
      <c r="E3879">
        <v>0</v>
      </c>
    </row>
    <row r="3880" spans="1:5" x14ac:dyDescent="0.25">
      <c r="A3880" s="1">
        <v>41429</v>
      </c>
      <c r="B3880" t="s">
        <v>59</v>
      </c>
      <c r="C3880" t="s">
        <v>153</v>
      </c>
      <c r="D3880" t="s">
        <v>162</v>
      </c>
      <c r="E3880">
        <v>0.01</v>
      </c>
    </row>
    <row r="3881" spans="1:5" x14ac:dyDescent="0.25">
      <c r="A3881" s="1">
        <v>41429</v>
      </c>
      <c r="B3881" t="s">
        <v>59</v>
      </c>
      <c r="C3881" t="s">
        <v>153</v>
      </c>
      <c r="D3881" t="s">
        <v>161</v>
      </c>
      <c r="E3881">
        <v>0.03</v>
      </c>
    </row>
    <row r="3882" spans="1:5" x14ac:dyDescent="0.25">
      <c r="A3882" s="1">
        <v>41429</v>
      </c>
      <c r="B3882" t="s">
        <v>59</v>
      </c>
      <c r="C3882" t="s">
        <v>153</v>
      </c>
      <c r="D3882" t="s">
        <v>161</v>
      </c>
      <c r="E3882">
        <v>0.08</v>
      </c>
    </row>
    <row r="3883" spans="1:5" x14ac:dyDescent="0.25">
      <c r="A3883" s="1">
        <v>41429</v>
      </c>
      <c r="B3883" t="s">
        <v>59</v>
      </c>
      <c r="C3883" t="s">
        <v>153</v>
      </c>
      <c r="D3883" t="s">
        <v>161</v>
      </c>
      <c r="E3883">
        <v>7.0000000000000007E-2</v>
      </c>
    </row>
    <row r="3884" spans="1:5" x14ac:dyDescent="0.25">
      <c r="A3884" s="1">
        <v>41429</v>
      </c>
      <c r="B3884" t="s">
        <v>59</v>
      </c>
      <c r="C3884" t="s">
        <v>153</v>
      </c>
      <c r="D3884" t="s">
        <v>171</v>
      </c>
      <c r="E3884">
        <v>7.0000000000000007E-2</v>
      </c>
    </row>
    <row r="3885" spans="1:5" x14ac:dyDescent="0.25">
      <c r="A3885" s="1">
        <v>41429</v>
      </c>
      <c r="B3885" t="s">
        <v>59</v>
      </c>
      <c r="C3885" t="s">
        <v>153</v>
      </c>
      <c r="D3885" t="s">
        <v>162</v>
      </c>
      <c r="E3885">
        <v>0.01</v>
      </c>
    </row>
    <row r="3886" spans="1:5" x14ac:dyDescent="0.25">
      <c r="A3886" s="1">
        <v>41429</v>
      </c>
      <c r="B3886" t="s">
        <v>59</v>
      </c>
      <c r="C3886" t="s">
        <v>153</v>
      </c>
      <c r="D3886" t="s">
        <v>163</v>
      </c>
      <c r="E3886">
        <v>0.01</v>
      </c>
    </row>
    <row r="3887" spans="1:5" x14ac:dyDescent="0.25">
      <c r="A3887" s="1">
        <v>41430</v>
      </c>
      <c r="B3887" t="s">
        <v>30</v>
      </c>
      <c r="C3887" t="s">
        <v>153</v>
      </c>
      <c r="D3887" t="s">
        <v>168</v>
      </c>
      <c r="E3887">
        <v>0</v>
      </c>
    </row>
    <row r="3888" spans="1:5" x14ac:dyDescent="0.25">
      <c r="A3888" s="1">
        <v>41430</v>
      </c>
      <c r="B3888" t="s">
        <v>30</v>
      </c>
      <c r="C3888" t="s">
        <v>153</v>
      </c>
      <c r="D3888" t="s">
        <v>155</v>
      </c>
      <c r="E3888">
        <v>0.01</v>
      </c>
    </row>
    <row r="3889" spans="1:5" x14ac:dyDescent="0.25">
      <c r="A3889" s="1">
        <v>41430</v>
      </c>
      <c r="B3889" t="s">
        <v>30</v>
      </c>
      <c r="C3889" t="s">
        <v>153</v>
      </c>
      <c r="D3889" t="s">
        <v>163</v>
      </c>
      <c r="E3889">
        <v>0.04</v>
      </c>
    </row>
    <row r="3890" spans="1:5" x14ac:dyDescent="0.25">
      <c r="A3890" s="1">
        <v>41430</v>
      </c>
      <c r="B3890" t="s">
        <v>30</v>
      </c>
      <c r="C3890" t="s">
        <v>153</v>
      </c>
      <c r="D3890" t="s">
        <v>154</v>
      </c>
      <c r="E3890">
        <v>0.03</v>
      </c>
    </row>
    <row r="3891" spans="1:5" x14ac:dyDescent="0.25">
      <c r="A3891" s="1">
        <v>41430</v>
      </c>
      <c r="B3891" t="s">
        <v>30</v>
      </c>
      <c r="C3891" t="s">
        <v>153</v>
      </c>
      <c r="D3891" t="s">
        <v>154</v>
      </c>
      <c r="E3891">
        <v>0.03</v>
      </c>
    </row>
    <row r="3892" spans="1:5" x14ac:dyDescent="0.25">
      <c r="A3892" s="1">
        <v>41430</v>
      </c>
      <c r="B3892" t="s">
        <v>30</v>
      </c>
      <c r="C3892" t="s">
        <v>153</v>
      </c>
      <c r="D3892" t="s">
        <v>154</v>
      </c>
      <c r="E3892">
        <v>0.02</v>
      </c>
    </row>
    <row r="3893" spans="1:5" x14ac:dyDescent="0.25">
      <c r="A3893" s="1">
        <v>41430</v>
      </c>
      <c r="B3893" t="s">
        <v>30</v>
      </c>
      <c r="C3893" t="s">
        <v>153</v>
      </c>
      <c r="D3893" t="s">
        <v>160</v>
      </c>
      <c r="E3893">
        <v>0.01</v>
      </c>
    </row>
    <row r="3894" spans="1:5" x14ac:dyDescent="0.25">
      <c r="A3894" s="1">
        <v>41430</v>
      </c>
      <c r="B3894" t="s">
        <v>30</v>
      </c>
      <c r="C3894" t="s">
        <v>153</v>
      </c>
      <c r="D3894" t="s">
        <v>154</v>
      </c>
      <c r="E3894">
        <v>0.02</v>
      </c>
    </row>
    <row r="3895" spans="1:5" x14ac:dyDescent="0.25">
      <c r="A3895" s="1">
        <v>41430</v>
      </c>
      <c r="B3895" t="s">
        <v>30</v>
      </c>
      <c r="C3895" t="s">
        <v>153</v>
      </c>
      <c r="D3895" t="s">
        <v>163</v>
      </c>
      <c r="E3895">
        <v>0</v>
      </c>
    </row>
    <row r="3896" spans="1:5" x14ac:dyDescent="0.25">
      <c r="A3896" s="1">
        <v>41430</v>
      </c>
      <c r="B3896" t="s">
        <v>30</v>
      </c>
      <c r="C3896" t="s">
        <v>153</v>
      </c>
      <c r="D3896" t="s">
        <v>163</v>
      </c>
      <c r="E3896">
        <v>0</v>
      </c>
    </row>
    <row r="3897" spans="1:5" x14ac:dyDescent="0.25">
      <c r="A3897" s="1">
        <v>41430</v>
      </c>
      <c r="B3897" t="s">
        <v>30</v>
      </c>
      <c r="C3897" t="s">
        <v>153</v>
      </c>
      <c r="D3897" t="s">
        <v>154</v>
      </c>
      <c r="E3897">
        <v>0.02</v>
      </c>
    </row>
    <row r="3898" spans="1:5" x14ac:dyDescent="0.25">
      <c r="A3898" s="1">
        <v>41430</v>
      </c>
      <c r="B3898" t="s">
        <v>30</v>
      </c>
      <c r="C3898" t="s">
        <v>153</v>
      </c>
      <c r="D3898" t="s">
        <v>154</v>
      </c>
      <c r="E3898">
        <v>0</v>
      </c>
    </row>
    <row r="3899" spans="1:5" x14ac:dyDescent="0.25">
      <c r="A3899" s="1">
        <v>41430</v>
      </c>
      <c r="B3899" t="s">
        <v>30</v>
      </c>
      <c r="C3899" t="s">
        <v>153</v>
      </c>
      <c r="D3899" t="s">
        <v>168</v>
      </c>
      <c r="E3899">
        <v>0</v>
      </c>
    </row>
    <row r="3900" spans="1:5" x14ac:dyDescent="0.25">
      <c r="A3900" s="1">
        <v>41430</v>
      </c>
      <c r="B3900" t="s">
        <v>30</v>
      </c>
      <c r="C3900" t="s">
        <v>153</v>
      </c>
      <c r="D3900" t="s">
        <v>154</v>
      </c>
      <c r="E3900">
        <v>0.03</v>
      </c>
    </row>
    <row r="3901" spans="1:5" x14ac:dyDescent="0.25">
      <c r="A3901" s="1">
        <v>41431</v>
      </c>
      <c r="B3901" t="s">
        <v>46</v>
      </c>
      <c r="C3901" t="s">
        <v>153</v>
      </c>
      <c r="D3901" t="s">
        <v>154</v>
      </c>
      <c r="E3901">
        <v>0</v>
      </c>
    </row>
    <row r="3902" spans="1:5" x14ac:dyDescent="0.25">
      <c r="A3902" s="1">
        <v>41431</v>
      </c>
      <c r="B3902" t="s">
        <v>46</v>
      </c>
      <c r="C3902" t="s">
        <v>153</v>
      </c>
      <c r="D3902" t="s">
        <v>162</v>
      </c>
      <c r="E3902">
        <v>0.03</v>
      </c>
    </row>
    <row r="3903" spans="1:5" x14ac:dyDescent="0.25">
      <c r="A3903" s="1">
        <v>41431</v>
      </c>
      <c r="B3903" t="s">
        <v>46</v>
      </c>
      <c r="C3903" t="s">
        <v>153</v>
      </c>
      <c r="D3903" t="s">
        <v>170</v>
      </c>
      <c r="E3903">
        <v>0.04</v>
      </c>
    </row>
    <row r="3904" spans="1:5" x14ac:dyDescent="0.25">
      <c r="A3904" s="1">
        <v>41431</v>
      </c>
      <c r="B3904" t="s">
        <v>46</v>
      </c>
      <c r="C3904" t="s">
        <v>153</v>
      </c>
      <c r="D3904" t="s">
        <v>168</v>
      </c>
      <c r="E3904">
        <v>0.03</v>
      </c>
    </row>
    <row r="3905" spans="1:5" x14ac:dyDescent="0.25">
      <c r="A3905" s="1">
        <v>41431</v>
      </c>
      <c r="B3905" t="s">
        <v>46</v>
      </c>
      <c r="C3905" t="s">
        <v>153</v>
      </c>
      <c r="D3905" t="s">
        <v>159</v>
      </c>
      <c r="E3905">
        <v>0</v>
      </c>
    </row>
    <row r="3906" spans="1:5" x14ac:dyDescent="0.25">
      <c r="A3906" s="1">
        <v>41431</v>
      </c>
      <c r="B3906" t="s">
        <v>46</v>
      </c>
      <c r="C3906" t="s">
        <v>153</v>
      </c>
      <c r="D3906" t="s">
        <v>160</v>
      </c>
      <c r="E3906">
        <v>0</v>
      </c>
    </row>
    <row r="3907" spans="1:5" x14ac:dyDescent="0.25">
      <c r="A3907" s="1">
        <v>41431</v>
      </c>
      <c r="B3907" t="s">
        <v>46</v>
      </c>
      <c r="C3907" t="s">
        <v>153</v>
      </c>
      <c r="D3907" t="s">
        <v>154</v>
      </c>
      <c r="E3907">
        <v>0</v>
      </c>
    </row>
    <row r="3908" spans="1:5" x14ac:dyDescent="0.25">
      <c r="A3908" s="1">
        <v>41431</v>
      </c>
      <c r="B3908" t="s">
        <v>46</v>
      </c>
      <c r="C3908" t="s">
        <v>153</v>
      </c>
      <c r="D3908" t="s">
        <v>163</v>
      </c>
      <c r="E3908">
        <v>0.01</v>
      </c>
    </row>
    <row r="3909" spans="1:5" x14ac:dyDescent="0.25">
      <c r="A3909" s="1">
        <v>41431</v>
      </c>
      <c r="B3909" t="s">
        <v>46</v>
      </c>
      <c r="C3909" t="s">
        <v>153</v>
      </c>
      <c r="D3909" t="s">
        <v>157</v>
      </c>
      <c r="E3909">
        <v>0.01</v>
      </c>
    </row>
    <row r="3910" spans="1:5" x14ac:dyDescent="0.25">
      <c r="A3910" s="1">
        <v>41431</v>
      </c>
      <c r="B3910" t="s">
        <v>46</v>
      </c>
      <c r="C3910" t="s">
        <v>153</v>
      </c>
      <c r="D3910" t="s">
        <v>154</v>
      </c>
      <c r="E3910">
        <v>0</v>
      </c>
    </row>
    <row r="3911" spans="1:5" x14ac:dyDescent="0.25">
      <c r="A3911" s="1">
        <v>41431</v>
      </c>
      <c r="B3911" t="s">
        <v>46</v>
      </c>
      <c r="C3911" t="s">
        <v>153</v>
      </c>
      <c r="D3911" t="s">
        <v>155</v>
      </c>
      <c r="E3911">
        <v>0.01</v>
      </c>
    </row>
    <row r="3912" spans="1:5" x14ac:dyDescent="0.25">
      <c r="A3912" s="1">
        <v>41431</v>
      </c>
      <c r="B3912" t="s">
        <v>46</v>
      </c>
      <c r="C3912" t="s">
        <v>153</v>
      </c>
      <c r="D3912" t="s">
        <v>154</v>
      </c>
      <c r="E3912">
        <v>0</v>
      </c>
    </row>
    <row r="3913" spans="1:5" x14ac:dyDescent="0.25">
      <c r="A3913" s="1">
        <v>41431</v>
      </c>
      <c r="B3913" t="s">
        <v>46</v>
      </c>
      <c r="C3913" t="s">
        <v>153</v>
      </c>
      <c r="D3913" t="s">
        <v>172</v>
      </c>
      <c r="E3913">
        <v>0.02</v>
      </c>
    </row>
    <row r="3914" spans="1:5" x14ac:dyDescent="0.25">
      <c r="A3914" s="1">
        <v>41431</v>
      </c>
      <c r="B3914" t="s">
        <v>46</v>
      </c>
      <c r="C3914" t="s">
        <v>153</v>
      </c>
      <c r="D3914" t="s">
        <v>160</v>
      </c>
      <c r="E3914">
        <v>0.01</v>
      </c>
    </row>
    <row r="3915" spans="1:5" x14ac:dyDescent="0.25">
      <c r="A3915" s="1">
        <v>41431</v>
      </c>
      <c r="B3915" t="s">
        <v>46</v>
      </c>
      <c r="C3915" t="s">
        <v>153</v>
      </c>
      <c r="D3915" t="s">
        <v>171</v>
      </c>
      <c r="E3915">
        <v>0</v>
      </c>
    </row>
    <row r="3916" spans="1:5" x14ac:dyDescent="0.25">
      <c r="A3916" s="1">
        <v>41431</v>
      </c>
      <c r="B3916" t="s">
        <v>46</v>
      </c>
      <c r="C3916" t="s">
        <v>153</v>
      </c>
      <c r="D3916" t="s">
        <v>155</v>
      </c>
      <c r="E3916">
        <v>0</v>
      </c>
    </row>
    <row r="3917" spans="1:5" x14ac:dyDescent="0.25">
      <c r="A3917" s="1">
        <v>41432</v>
      </c>
      <c r="B3917" t="s">
        <v>49</v>
      </c>
      <c r="C3917" t="s">
        <v>153</v>
      </c>
      <c r="D3917" t="s">
        <v>168</v>
      </c>
      <c r="E3917">
        <v>0</v>
      </c>
    </row>
    <row r="3918" spans="1:5" x14ac:dyDescent="0.25">
      <c r="A3918" s="1">
        <v>41432</v>
      </c>
      <c r="B3918" t="s">
        <v>49</v>
      </c>
      <c r="C3918" t="s">
        <v>153</v>
      </c>
      <c r="D3918" t="s">
        <v>154</v>
      </c>
      <c r="E3918">
        <v>0.02</v>
      </c>
    </row>
    <row r="3919" spans="1:5" x14ac:dyDescent="0.25">
      <c r="A3919" s="1">
        <v>41432</v>
      </c>
      <c r="B3919" t="s">
        <v>49</v>
      </c>
      <c r="C3919" t="s">
        <v>153</v>
      </c>
      <c r="D3919" t="s">
        <v>155</v>
      </c>
      <c r="E3919">
        <v>0.02</v>
      </c>
    </row>
    <row r="3920" spans="1:5" x14ac:dyDescent="0.25">
      <c r="A3920" s="1">
        <v>41432</v>
      </c>
      <c r="B3920" t="s">
        <v>49</v>
      </c>
      <c r="C3920" t="s">
        <v>153</v>
      </c>
      <c r="D3920" t="s">
        <v>162</v>
      </c>
      <c r="E3920">
        <v>0.04</v>
      </c>
    </row>
    <row r="3921" spans="1:5" x14ac:dyDescent="0.25">
      <c r="A3921" s="1">
        <v>41432</v>
      </c>
      <c r="B3921" t="s">
        <v>49</v>
      </c>
      <c r="C3921" t="s">
        <v>153</v>
      </c>
      <c r="D3921" t="s">
        <v>154</v>
      </c>
      <c r="E3921">
        <v>7.0000000000000007E-2</v>
      </c>
    </row>
    <row r="3922" spans="1:5" x14ac:dyDescent="0.25">
      <c r="A3922" s="1">
        <v>41432</v>
      </c>
      <c r="B3922" t="s">
        <v>49</v>
      </c>
      <c r="C3922" t="s">
        <v>153</v>
      </c>
      <c r="D3922" t="s">
        <v>154</v>
      </c>
      <c r="E3922">
        <v>0.05</v>
      </c>
    </row>
    <row r="3923" spans="1:5" x14ac:dyDescent="0.25">
      <c r="A3923" s="1">
        <v>41432</v>
      </c>
      <c r="B3923" t="s">
        <v>49</v>
      </c>
      <c r="C3923" t="s">
        <v>153</v>
      </c>
      <c r="D3923" t="s">
        <v>154</v>
      </c>
      <c r="E3923">
        <v>0</v>
      </c>
    </row>
    <row r="3924" spans="1:5" x14ac:dyDescent="0.25">
      <c r="A3924" s="1">
        <v>41432</v>
      </c>
      <c r="B3924" t="s">
        <v>49</v>
      </c>
      <c r="C3924" t="s">
        <v>153</v>
      </c>
      <c r="D3924" t="s">
        <v>163</v>
      </c>
      <c r="E3924">
        <v>0.01</v>
      </c>
    </row>
    <row r="3925" spans="1:5" x14ac:dyDescent="0.25">
      <c r="A3925" s="1">
        <v>41432</v>
      </c>
      <c r="B3925" t="s">
        <v>49</v>
      </c>
      <c r="C3925" t="s">
        <v>153</v>
      </c>
      <c r="D3925" t="s">
        <v>157</v>
      </c>
      <c r="E3925">
        <v>0.02</v>
      </c>
    </row>
    <row r="3926" spans="1:5" x14ac:dyDescent="0.25">
      <c r="A3926" s="1">
        <v>41432</v>
      </c>
      <c r="B3926" t="s">
        <v>49</v>
      </c>
      <c r="C3926" t="s">
        <v>153</v>
      </c>
      <c r="D3926" t="s">
        <v>154</v>
      </c>
      <c r="E3926">
        <v>0.02</v>
      </c>
    </row>
    <row r="3927" spans="1:5" x14ac:dyDescent="0.25">
      <c r="A3927" s="1">
        <v>41432</v>
      </c>
      <c r="B3927" t="s">
        <v>49</v>
      </c>
      <c r="C3927" t="s">
        <v>153</v>
      </c>
      <c r="D3927" t="s">
        <v>155</v>
      </c>
      <c r="E3927">
        <v>0.01</v>
      </c>
    </row>
    <row r="3928" spans="1:5" x14ac:dyDescent="0.25">
      <c r="A3928" s="1">
        <v>41432</v>
      </c>
      <c r="B3928" t="s">
        <v>49</v>
      </c>
      <c r="C3928" t="s">
        <v>153</v>
      </c>
      <c r="D3928" t="s">
        <v>154</v>
      </c>
      <c r="E3928">
        <v>0</v>
      </c>
    </row>
    <row r="3929" spans="1:5" x14ac:dyDescent="0.25">
      <c r="A3929" s="1">
        <v>41432</v>
      </c>
      <c r="B3929" t="s">
        <v>49</v>
      </c>
      <c r="C3929" t="s">
        <v>153</v>
      </c>
      <c r="D3929" t="s">
        <v>155</v>
      </c>
      <c r="E3929">
        <v>0</v>
      </c>
    </row>
    <row r="3930" spans="1:5" x14ac:dyDescent="0.25">
      <c r="A3930" s="1">
        <v>41433</v>
      </c>
      <c r="B3930" t="s">
        <v>52</v>
      </c>
      <c r="C3930" t="s">
        <v>153</v>
      </c>
      <c r="D3930" t="s">
        <v>155</v>
      </c>
      <c r="E3930">
        <v>0</v>
      </c>
    </row>
    <row r="3931" spans="1:5" x14ac:dyDescent="0.25">
      <c r="A3931" s="1">
        <v>41433</v>
      </c>
      <c r="B3931" t="s">
        <v>52</v>
      </c>
      <c r="C3931" t="s">
        <v>153</v>
      </c>
      <c r="D3931" t="s">
        <v>163</v>
      </c>
      <c r="E3931">
        <v>0.05</v>
      </c>
    </row>
    <row r="3932" spans="1:5" x14ac:dyDescent="0.25">
      <c r="A3932" s="1">
        <v>41433</v>
      </c>
      <c r="B3932" t="s">
        <v>52</v>
      </c>
      <c r="C3932" t="s">
        <v>153</v>
      </c>
      <c r="D3932" t="s">
        <v>154</v>
      </c>
      <c r="E3932">
        <v>0.04</v>
      </c>
    </row>
    <row r="3933" spans="1:5" x14ac:dyDescent="0.25">
      <c r="A3933" s="1">
        <v>41433</v>
      </c>
      <c r="B3933" t="s">
        <v>52</v>
      </c>
      <c r="C3933" t="s">
        <v>153</v>
      </c>
      <c r="D3933" t="s">
        <v>154</v>
      </c>
      <c r="E3933">
        <v>0.05</v>
      </c>
    </row>
    <row r="3934" spans="1:5" x14ac:dyDescent="0.25">
      <c r="A3934" s="1">
        <v>41433</v>
      </c>
      <c r="B3934" t="s">
        <v>52</v>
      </c>
      <c r="C3934" t="s">
        <v>153</v>
      </c>
      <c r="D3934" t="s">
        <v>154</v>
      </c>
      <c r="E3934">
        <v>0.03</v>
      </c>
    </row>
    <row r="3935" spans="1:5" x14ac:dyDescent="0.25">
      <c r="A3935" s="1">
        <v>41433</v>
      </c>
      <c r="B3935" t="s">
        <v>52</v>
      </c>
      <c r="C3935" t="s">
        <v>153</v>
      </c>
      <c r="D3935" t="s">
        <v>164</v>
      </c>
      <c r="E3935">
        <v>0.03</v>
      </c>
    </row>
    <row r="3936" spans="1:5" x14ac:dyDescent="0.25">
      <c r="A3936" s="1">
        <v>41433</v>
      </c>
      <c r="B3936" t="s">
        <v>52</v>
      </c>
      <c r="C3936" t="s">
        <v>153</v>
      </c>
      <c r="D3936" t="s">
        <v>162</v>
      </c>
      <c r="E3936">
        <v>0</v>
      </c>
    </row>
    <row r="3937" spans="1:5" x14ac:dyDescent="0.25">
      <c r="A3937" s="1">
        <v>41433</v>
      </c>
      <c r="B3937" t="s">
        <v>52</v>
      </c>
      <c r="C3937" t="s">
        <v>153</v>
      </c>
      <c r="D3937" t="s">
        <v>163</v>
      </c>
      <c r="E3937">
        <v>0.01</v>
      </c>
    </row>
    <row r="3938" spans="1:5" x14ac:dyDescent="0.25">
      <c r="A3938" s="1">
        <v>41433</v>
      </c>
      <c r="B3938" t="s">
        <v>52</v>
      </c>
      <c r="C3938" t="s">
        <v>153</v>
      </c>
      <c r="D3938" t="s">
        <v>154</v>
      </c>
      <c r="E3938">
        <v>0</v>
      </c>
    </row>
    <row r="3939" spans="1:5" x14ac:dyDescent="0.25">
      <c r="A3939" s="1">
        <v>41433</v>
      </c>
      <c r="B3939" t="s">
        <v>52</v>
      </c>
      <c r="C3939" t="s">
        <v>153</v>
      </c>
      <c r="D3939" t="s">
        <v>168</v>
      </c>
      <c r="E3939">
        <v>0</v>
      </c>
    </row>
    <row r="3940" spans="1:5" x14ac:dyDescent="0.25">
      <c r="A3940" s="1">
        <v>41433</v>
      </c>
      <c r="B3940" t="s">
        <v>52</v>
      </c>
      <c r="C3940" t="s">
        <v>153</v>
      </c>
      <c r="D3940" t="s">
        <v>154</v>
      </c>
      <c r="E3940">
        <v>0.01</v>
      </c>
    </row>
    <row r="3941" spans="1:5" x14ac:dyDescent="0.25">
      <c r="A3941" s="1">
        <v>41433</v>
      </c>
      <c r="B3941" t="s">
        <v>52</v>
      </c>
      <c r="C3941" t="s">
        <v>153</v>
      </c>
      <c r="D3941" t="s">
        <v>165</v>
      </c>
      <c r="E3941">
        <v>0.02</v>
      </c>
    </row>
    <row r="3942" spans="1:5" x14ac:dyDescent="0.25">
      <c r="A3942" s="1">
        <v>41434</v>
      </c>
      <c r="B3942" t="s">
        <v>53</v>
      </c>
      <c r="C3942" t="s">
        <v>153</v>
      </c>
      <c r="D3942" t="s">
        <v>168</v>
      </c>
      <c r="E3942">
        <v>0</v>
      </c>
    </row>
    <row r="3943" spans="1:5" x14ac:dyDescent="0.25">
      <c r="A3943" s="1">
        <v>41434</v>
      </c>
      <c r="B3943" t="s">
        <v>53</v>
      </c>
      <c r="C3943" t="s">
        <v>153</v>
      </c>
      <c r="D3943" t="s">
        <v>164</v>
      </c>
      <c r="E3943">
        <v>0</v>
      </c>
    </row>
    <row r="3944" spans="1:5" x14ac:dyDescent="0.25">
      <c r="A3944" s="1">
        <v>41434</v>
      </c>
      <c r="B3944" t="s">
        <v>53</v>
      </c>
      <c r="C3944" t="s">
        <v>153</v>
      </c>
      <c r="D3944" t="s">
        <v>154</v>
      </c>
      <c r="E3944">
        <v>0.01</v>
      </c>
    </row>
    <row r="3945" spans="1:5" x14ac:dyDescent="0.25">
      <c r="A3945" s="1">
        <v>41434</v>
      </c>
      <c r="B3945" t="s">
        <v>53</v>
      </c>
      <c r="C3945" t="s">
        <v>153</v>
      </c>
      <c r="D3945" t="s">
        <v>162</v>
      </c>
      <c r="E3945">
        <v>0.05</v>
      </c>
    </row>
    <row r="3946" spans="1:5" x14ac:dyDescent="0.25">
      <c r="A3946" s="1">
        <v>41434</v>
      </c>
      <c r="B3946" t="s">
        <v>53</v>
      </c>
      <c r="C3946" t="s">
        <v>153</v>
      </c>
      <c r="D3946" t="s">
        <v>175</v>
      </c>
      <c r="E3946">
        <v>0.04</v>
      </c>
    </row>
    <row r="3947" spans="1:5" x14ac:dyDescent="0.25">
      <c r="A3947" s="1">
        <v>41434</v>
      </c>
      <c r="B3947" t="s">
        <v>53</v>
      </c>
      <c r="C3947" t="s">
        <v>153</v>
      </c>
      <c r="D3947" t="s">
        <v>176</v>
      </c>
      <c r="E3947">
        <v>0.03</v>
      </c>
    </row>
    <row r="3948" spans="1:5" x14ac:dyDescent="0.25">
      <c r="A3948" s="1">
        <v>41434</v>
      </c>
      <c r="B3948" t="s">
        <v>53</v>
      </c>
      <c r="C3948" t="s">
        <v>153</v>
      </c>
      <c r="D3948" t="s">
        <v>166</v>
      </c>
      <c r="E3948">
        <v>0.01</v>
      </c>
    </row>
    <row r="3949" spans="1:5" x14ac:dyDescent="0.25">
      <c r="A3949" s="1">
        <v>41434</v>
      </c>
      <c r="B3949" t="s">
        <v>53</v>
      </c>
      <c r="C3949" t="s">
        <v>153</v>
      </c>
      <c r="D3949" t="s">
        <v>167</v>
      </c>
      <c r="E3949">
        <v>0.01</v>
      </c>
    </row>
    <row r="3950" spans="1:5" x14ac:dyDescent="0.25">
      <c r="A3950" s="1">
        <v>41434</v>
      </c>
      <c r="B3950" t="s">
        <v>53</v>
      </c>
      <c r="C3950" t="s">
        <v>153</v>
      </c>
      <c r="D3950" t="s">
        <v>167</v>
      </c>
      <c r="E3950">
        <v>0.02</v>
      </c>
    </row>
    <row r="3951" spans="1:5" x14ac:dyDescent="0.25">
      <c r="A3951" s="1">
        <v>41434</v>
      </c>
      <c r="B3951" t="s">
        <v>53</v>
      </c>
      <c r="C3951" t="s">
        <v>153</v>
      </c>
      <c r="D3951" t="s">
        <v>167</v>
      </c>
      <c r="E3951">
        <v>0.02</v>
      </c>
    </row>
    <row r="3952" spans="1:5" x14ac:dyDescent="0.25">
      <c r="A3952" s="1">
        <v>41434</v>
      </c>
      <c r="B3952" t="s">
        <v>53</v>
      </c>
      <c r="C3952" t="s">
        <v>153</v>
      </c>
      <c r="D3952" t="s">
        <v>167</v>
      </c>
      <c r="E3952">
        <v>0.02</v>
      </c>
    </row>
    <row r="3953" spans="1:5" x14ac:dyDescent="0.25">
      <c r="A3953" s="1">
        <v>41434</v>
      </c>
      <c r="B3953" t="s">
        <v>53</v>
      </c>
      <c r="C3953" t="s">
        <v>153</v>
      </c>
      <c r="D3953" t="s">
        <v>163</v>
      </c>
      <c r="E3953">
        <v>0.02</v>
      </c>
    </row>
    <row r="3954" spans="1:5" x14ac:dyDescent="0.25">
      <c r="A3954" s="1">
        <v>41434</v>
      </c>
      <c r="B3954" t="s">
        <v>53</v>
      </c>
      <c r="C3954" t="s">
        <v>153</v>
      </c>
      <c r="D3954" t="s">
        <v>157</v>
      </c>
      <c r="E3954">
        <v>0.04</v>
      </c>
    </row>
    <row r="3955" spans="1:5" x14ac:dyDescent="0.25">
      <c r="A3955" s="1">
        <v>41434</v>
      </c>
      <c r="B3955" t="s">
        <v>53</v>
      </c>
      <c r="C3955" t="s">
        <v>153</v>
      </c>
      <c r="D3955" t="s">
        <v>169</v>
      </c>
      <c r="E3955">
        <v>0.01</v>
      </c>
    </row>
    <row r="3956" spans="1:5" x14ac:dyDescent="0.25">
      <c r="A3956" s="1">
        <v>41434</v>
      </c>
      <c r="B3956" t="s">
        <v>53</v>
      </c>
      <c r="C3956" t="s">
        <v>153</v>
      </c>
      <c r="D3956" t="s">
        <v>160</v>
      </c>
      <c r="E3956">
        <v>0.01</v>
      </c>
    </row>
    <row r="3957" spans="1:5" x14ac:dyDescent="0.25">
      <c r="A3957" s="1">
        <v>41434</v>
      </c>
      <c r="B3957" t="s">
        <v>53</v>
      </c>
      <c r="C3957" t="s">
        <v>153</v>
      </c>
      <c r="D3957" t="s">
        <v>166</v>
      </c>
      <c r="E3957">
        <v>0</v>
      </c>
    </row>
    <row r="3958" spans="1:5" x14ac:dyDescent="0.25">
      <c r="A3958" s="1">
        <v>41435</v>
      </c>
      <c r="B3958" t="s">
        <v>58</v>
      </c>
      <c r="C3958" t="s">
        <v>153</v>
      </c>
      <c r="D3958" t="s">
        <v>175</v>
      </c>
      <c r="E3958">
        <v>0</v>
      </c>
    </row>
    <row r="3959" spans="1:5" x14ac:dyDescent="0.25">
      <c r="A3959" s="1">
        <v>41435</v>
      </c>
      <c r="B3959" t="s">
        <v>58</v>
      </c>
      <c r="C3959" t="s">
        <v>153</v>
      </c>
      <c r="D3959" t="s">
        <v>176</v>
      </c>
      <c r="E3959">
        <v>0</v>
      </c>
    </row>
    <row r="3960" spans="1:5" x14ac:dyDescent="0.25">
      <c r="A3960" s="1">
        <v>41435</v>
      </c>
      <c r="B3960" t="s">
        <v>58</v>
      </c>
      <c r="C3960" t="s">
        <v>153</v>
      </c>
      <c r="D3960" t="s">
        <v>154</v>
      </c>
      <c r="E3960">
        <v>0</v>
      </c>
    </row>
    <row r="3961" spans="1:5" x14ac:dyDescent="0.25">
      <c r="A3961" s="1">
        <v>41435</v>
      </c>
      <c r="B3961" t="s">
        <v>58</v>
      </c>
      <c r="C3961" t="s">
        <v>153</v>
      </c>
      <c r="D3961" t="s">
        <v>162</v>
      </c>
      <c r="E3961">
        <v>0.06</v>
      </c>
    </row>
    <row r="3962" spans="1:5" x14ac:dyDescent="0.25">
      <c r="A3962" s="1">
        <v>41435</v>
      </c>
      <c r="B3962" t="s">
        <v>58</v>
      </c>
      <c r="C3962" t="s">
        <v>153</v>
      </c>
      <c r="D3962" t="s">
        <v>170</v>
      </c>
      <c r="E3962">
        <v>0.09</v>
      </c>
    </row>
    <row r="3963" spans="1:5" x14ac:dyDescent="0.25">
      <c r="A3963" s="1">
        <v>41435</v>
      </c>
      <c r="B3963" t="s">
        <v>58</v>
      </c>
      <c r="C3963" t="s">
        <v>153</v>
      </c>
      <c r="D3963" t="s">
        <v>154</v>
      </c>
      <c r="E3963">
        <v>0.01</v>
      </c>
    </row>
    <row r="3964" spans="1:5" x14ac:dyDescent="0.25">
      <c r="A3964" s="1">
        <v>41435</v>
      </c>
      <c r="B3964" t="s">
        <v>58</v>
      </c>
      <c r="C3964" t="s">
        <v>153</v>
      </c>
      <c r="D3964" t="s">
        <v>154</v>
      </c>
      <c r="E3964">
        <v>0.01</v>
      </c>
    </row>
    <row r="3965" spans="1:5" x14ac:dyDescent="0.25">
      <c r="A3965" s="1">
        <v>41435</v>
      </c>
      <c r="B3965" t="s">
        <v>58</v>
      </c>
      <c r="C3965" t="s">
        <v>153</v>
      </c>
      <c r="D3965" t="s">
        <v>163</v>
      </c>
      <c r="E3965">
        <v>0.01</v>
      </c>
    </row>
    <row r="3966" spans="1:5" x14ac:dyDescent="0.25">
      <c r="A3966" s="1">
        <v>41435</v>
      </c>
      <c r="B3966" t="s">
        <v>58</v>
      </c>
      <c r="C3966" t="s">
        <v>153</v>
      </c>
      <c r="D3966" t="s">
        <v>163</v>
      </c>
      <c r="E3966">
        <v>0.01</v>
      </c>
    </row>
    <row r="3967" spans="1:5" x14ac:dyDescent="0.25">
      <c r="A3967" s="1">
        <v>41435</v>
      </c>
      <c r="B3967" t="s">
        <v>58</v>
      </c>
      <c r="C3967" t="s">
        <v>153</v>
      </c>
      <c r="D3967" t="s">
        <v>168</v>
      </c>
      <c r="E3967">
        <v>0.01</v>
      </c>
    </row>
    <row r="3968" spans="1:5" x14ac:dyDescent="0.25">
      <c r="A3968" s="1">
        <v>41435</v>
      </c>
      <c r="B3968" t="s">
        <v>58</v>
      </c>
      <c r="C3968" t="s">
        <v>153</v>
      </c>
      <c r="D3968" t="s">
        <v>155</v>
      </c>
      <c r="E3968">
        <v>0.02</v>
      </c>
    </row>
    <row r="3969" spans="1:5" x14ac:dyDescent="0.25">
      <c r="A3969" s="1">
        <v>41435</v>
      </c>
      <c r="B3969" t="s">
        <v>58</v>
      </c>
      <c r="C3969" t="s">
        <v>153</v>
      </c>
      <c r="D3969" t="s">
        <v>158</v>
      </c>
      <c r="E3969">
        <v>0.02</v>
      </c>
    </row>
    <row r="3970" spans="1:5" x14ac:dyDescent="0.25">
      <c r="A3970" s="1">
        <v>41435</v>
      </c>
      <c r="B3970" t="s">
        <v>58</v>
      </c>
      <c r="C3970" t="s">
        <v>153</v>
      </c>
      <c r="D3970" t="s">
        <v>172</v>
      </c>
      <c r="E3970">
        <v>0</v>
      </c>
    </row>
    <row r="3971" spans="1:5" x14ac:dyDescent="0.25">
      <c r="A3971" s="1">
        <v>41435</v>
      </c>
      <c r="B3971" t="s">
        <v>58</v>
      </c>
      <c r="C3971" t="s">
        <v>153</v>
      </c>
      <c r="D3971" t="s">
        <v>161</v>
      </c>
      <c r="E3971">
        <v>0</v>
      </c>
    </row>
    <row r="3972" spans="1:5" x14ac:dyDescent="0.25">
      <c r="A3972" s="1">
        <v>41435</v>
      </c>
      <c r="B3972" t="s">
        <v>58</v>
      </c>
      <c r="C3972" t="s">
        <v>153</v>
      </c>
      <c r="D3972" t="s">
        <v>171</v>
      </c>
      <c r="E3972">
        <v>0</v>
      </c>
    </row>
    <row r="3973" spans="1:5" x14ac:dyDescent="0.25">
      <c r="A3973" s="1">
        <v>41435</v>
      </c>
      <c r="B3973" t="s">
        <v>58</v>
      </c>
      <c r="C3973" t="s">
        <v>153</v>
      </c>
      <c r="D3973" t="s">
        <v>154</v>
      </c>
      <c r="E3973">
        <v>0</v>
      </c>
    </row>
    <row r="3974" spans="1:5" x14ac:dyDescent="0.25">
      <c r="A3974" s="1">
        <v>41435</v>
      </c>
      <c r="B3974" t="s">
        <v>58</v>
      </c>
      <c r="C3974" t="s">
        <v>153</v>
      </c>
      <c r="D3974" t="s">
        <v>155</v>
      </c>
      <c r="E3974">
        <v>0</v>
      </c>
    </row>
    <row r="3975" spans="1:5" x14ac:dyDescent="0.25">
      <c r="A3975" s="1">
        <v>41436</v>
      </c>
      <c r="B3975" t="s">
        <v>59</v>
      </c>
      <c r="C3975" t="s">
        <v>153</v>
      </c>
      <c r="D3975" t="s">
        <v>168</v>
      </c>
      <c r="E3975">
        <v>0</v>
      </c>
    </row>
    <row r="3976" spans="1:5" x14ac:dyDescent="0.25">
      <c r="A3976" s="1">
        <v>41436</v>
      </c>
      <c r="B3976" t="s">
        <v>59</v>
      </c>
      <c r="C3976" t="s">
        <v>153</v>
      </c>
      <c r="D3976" t="s">
        <v>154</v>
      </c>
      <c r="E3976">
        <v>0.01</v>
      </c>
    </row>
    <row r="3977" spans="1:5" x14ac:dyDescent="0.25">
      <c r="A3977" s="1">
        <v>41436</v>
      </c>
      <c r="B3977" t="s">
        <v>59</v>
      </c>
      <c r="C3977" t="s">
        <v>153</v>
      </c>
      <c r="D3977" t="s">
        <v>163</v>
      </c>
      <c r="E3977">
        <v>0.03</v>
      </c>
    </row>
    <row r="3978" spans="1:5" x14ac:dyDescent="0.25">
      <c r="A3978" s="1">
        <v>41436</v>
      </c>
      <c r="B3978" t="s">
        <v>59</v>
      </c>
      <c r="C3978" t="s">
        <v>153</v>
      </c>
      <c r="D3978" t="s">
        <v>168</v>
      </c>
      <c r="E3978">
        <v>0.03</v>
      </c>
    </row>
    <row r="3979" spans="1:5" x14ac:dyDescent="0.25">
      <c r="A3979" s="1">
        <v>41436</v>
      </c>
      <c r="B3979" t="s">
        <v>59</v>
      </c>
      <c r="C3979" t="s">
        <v>153</v>
      </c>
      <c r="D3979" t="s">
        <v>159</v>
      </c>
      <c r="E3979">
        <v>0.02</v>
      </c>
    </row>
    <row r="3980" spans="1:5" x14ac:dyDescent="0.25">
      <c r="A3980" s="1">
        <v>41436</v>
      </c>
      <c r="B3980" t="s">
        <v>59</v>
      </c>
      <c r="C3980" t="s">
        <v>153</v>
      </c>
      <c r="D3980" t="s">
        <v>160</v>
      </c>
      <c r="E3980">
        <v>0.04</v>
      </c>
    </row>
    <row r="3981" spans="1:5" x14ac:dyDescent="0.25">
      <c r="A3981" s="1">
        <v>41436</v>
      </c>
      <c r="B3981" t="s">
        <v>59</v>
      </c>
      <c r="C3981" t="s">
        <v>153</v>
      </c>
      <c r="D3981" t="s">
        <v>163</v>
      </c>
      <c r="E3981">
        <v>0.02</v>
      </c>
    </row>
    <row r="3982" spans="1:5" x14ac:dyDescent="0.25">
      <c r="A3982" s="1">
        <v>41436</v>
      </c>
      <c r="B3982" t="s">
        <v>59</v>
      </c>
      <c r="C3982" t="s">
        <v>153</v>
      </c>
      <c r="D3982" t="s">
        <v>154</v>
      </c>
      <c r="E3982">
        <v>0.02</v>
      </c>
    </row>
    <row r="3983" spans="1:5" x14ac:dyDescent="0.25">
      <c r="A3983" s="1">
        <v>41436</v>
      </c>
      <c r="B3983" t="s">
        <v>59</v>
      </c>
      <c r="C3983" t="s">
        <v>153</v>
      </c>
      <c r="D3983" t="s">
        <v>154</v>
      </c>
      <c r="E3983">
        <v>0.01</v>
      </c>
    </row>
    <row r="3984" spans="1:5" x14ac:dyDescent="0.25">
      <c r="A3984" s="1">
        <v>41436</v>
      </c>
      <c r="B3984" t="s">
        <v>59</v>
      </c>
      <c r="C3984" t="s">
        <v>153</v>
      </c>
      <c r="D3984" t="s">
        <v>168</v>
      </c>
      <c r="E3984">
        <v>0</v>
      </c>
    </row>
    <row r="3985" spans="1:5" x14ac:dyDescent="0.25">
      <c r="A3985" s="1">
        <v>41436</v>
      </c>
      <c r="B3985" t="s">
        <v>59</v>
      </c>
      <c r="C3985" t="s">
        <v>153</v>
      </c>
      <c r="D3985" t="s">
        <v>155</v>
      </c>
      <c r="E3985">
        <v>0</v>
      </c>
    </row>
    <row r="3986" spans="1:5" x14ac:dyDescent="0.25">
      <c r="A3986" s="1">
        <v>41436</v>
      </c>
      <c r="B3986" t="s">
        <v>59</v>
      </c>
      <c r="C3986" t="s">
        <v>153</v>
      </c>
      <c r="D3986" t="s">
        <v>154</v>
      </c>
      <c r="E3986">
        <v>0</v>
      </c>
    </row>
    <row r="3987" spans="1:5" x14ac:dyDescent="0.25">
      <c r="A3987" s="1">
        <v>41436</v>
      </c>
      <c r="B3987" t="s">
        <v>59</v>
      </c>
      <c r="C3987" t="s">
        <v>153</v>
      </c>
      <c r="D3987" t="s">
        <v>154</v>
      </c>
      <c r="E3987">
        <v>0</v>
      </c>
    </row>
    <row r="3988" spans="1:5" x14ac:dyDescent="0.25">
      <c r="A3988" s="1">
        <v>41436</v>
      </c>
      <c r="B3988" t="s">
        <v>59</v>
      </c>
      <c r="C3988" t="s">
        <v>153</v>
      </c>
      <c r="D3988" t="s">
        <v>155</v>
      </c>
      <c r="E3988">
        <v>0</v>
      </c>
    </row>
    <row r="3989" spans="1:5" x14ac:dyDescent="0.25">
      <c r="A3989" s="1">
        <v>41437</v>
      </c>
      <c r="B3989" t="s">
        <v>30</v>
      </c>
      <c r="C3989" t="s">
        <v>153</v>
      </c>
      <c r="D3989" t="s">
        <v>168</v>
      </c>
      <c r="E3989">
        <v>0</v>
      </c>
    </row>
    <row r="3990" spans="1:5" x14ac:dyDescent="0.25">
      <c r="A3990" s="1">
        <v>41437</v>
      </c>
      <c r="B3990" t="s">
        <v>30</v>
      </c>
      <c r="C3990" t="s">
        <v>153</v>
      </c>
      <c r="D3990" t="s">
        <v>155</v>
      </c>
      <c r="E3990">
        <v>0.01</v>
      </c>
    </row>
    <row r="3991" spans="1:5" x14ac:dyDescent="0.25">
      <c r="A3991" s="1">
        <v>41437</v>
      </c>
      <c r="B3991" t="s">
        <v>30</v>
      </c>
      <c r="C3991" t="s">
        <v>153</v>
      </c>
      <c r="D3991" t="s">
        <v>154</v>
      </c>
      <c r="E3991">
        <v>0</v>
      </c>
    </row>
    <row r="3992" spans="1:5" x14ac:dyDescent="0.25">
      <c r="A3992" s="1">
        <v>41437</v>
      </c>
      <c r="B3992" t="s">
        <v>30</v>
      </c>
      <c r="C3992" t="s">
        <v>153</v>
      </c>
      <c r="D3992" t="s">
        <v>154</v>
      </c>
      <c r="E3992">
        <v>0.02</v>
      </c>
    </row>
    <row r="3993" spans="1:5" x14ac:dyDescent="0.25">
      <c r="A3993" s="1">
        <v>41437</v>
      </c>
      <c r="B3993" t="s">
        <v>30</v>
      </c>
      <c r="C3993" t="s">
        <v>153</v>
      </c>
      <c r="D3993" t="s">
        <v>160</v>
      </c>
      <c r="E3993">
        <v>0</v>
      </c>
    </row>
    <row r="3994" spans="1:5" x14ac:dyDescent="0.25">
      <c r="A3994" s="1">
        <v>41437</v>
      </c>
      <c r="B3994" t="s">
        <v>30</v>
      </c>
      <c r="C3994" t="s">
        <v>153</v>
      </c>
      <c r="D3994" t="s">
        <v>157</v>
      </c>
      <c r="E3994">
        <v>0.01</v>
      </c>
    </row>
    <row r="3995" spans="1:5" x14ac:dyDescent="0.25">
      <c r="A3995" s="1">
        <v>41437</v>
      </c>
      <c r="B3995" t="s">
        <v>30</v>
      </c>
      <c r="C3995" t="s">
        <v>153</v>
      </c>
      <c r="D3995" t="s">
        <v>154</v>
      </c>
      <c r="E3995">
        <v>0.01</v>
      </c>
    </row>
    <row r="3996" spans="1:5" x14ac:dyDescent="0.25">
      <c r="A3996" s="1">
        <v>41437</v>
      </c>
      <c r="B3996" t="s">
        <v>30</v>
      </c>
      <c r="C3996" t="s">
        <v>153</v>
      </c>
      <c r="D3996" t="s">
        <v>168</v>
      </c>
      <c r="E3996">
        <v>0.01</v>
      </c>
    </row>
    <row r="3997" spans="1:5" x14ac:dyDescent="0.25">
      <c r="A3997" s="1">
        <v>41437</v>
      </c>
      <c r="B3997" t="s">
        <v>30</v>
      </c>
      <c r="C3997" t="s">
        <v>153</v>
      </c>
      <c r="D3997" t="s">
        <v>168</v>
      </c>
      <c r="E3997">
        <v>0.01</v>
      </c>
    </row>
    <row r="3998" spans="1:5" x14ac:dyDescent="0.25">
      <c r="A3998" s="1">
        <v>41437</v>
      </c>
      <c r="B3998" t="s">
        <v>30</v>
      </c>
      <c r="C3998" t="s">
        <v>153</v>
      </c>
      <c r="D3998" t="s">
        <v>155</v>
      </c>
      <c r="E3998">
        <v>0.06</v>
      </c>
    </row>
    <row r="3999" spans="1:5" x14ac:dyDescent="0.25">
      <c r="A3999" s="1">
        <v>41437</v>
      </c>
      <c r="B3999" t="s">
        <v>30</v>
      </c>
      <c r="C3999" t="s">
        <v>153</v>
      </c>
      <c r="D3999" t="s">
        <v>155</v>
      </c>
      <c r="E3999">
        <v>0.04</v>
      </c>
    </row>
    <row r="4000" spans="1:5" x14ac:dyDescent="0.25">
      <c r="A4000" s="1">
        <v>41437</v>
      </c>
      <c r="B4000" t="s">
        <v>30</v>
      </c>
      <c r="C4000" t="s">
        <v>153</v>
      </c>
      <c r="D4000" t="s">
        <v>154</v>
      </c>
      <c r="E4000">
        <v>0</v>
      </c>
    </row>
    <row r="4001" spans="1:5" x14ac:dyDescent="0.25">
      <c r="A4001" s="1">
        <v>41437</v>
      </c>
      <c r="B4001" t="s">
        <v>30</v>
      </c>
      <c r="C4001" t="s">
        <v>153</v>
      </c>
      <c r="D4001" t="s">
        <v>159</v>
      </c>
      <c r="E4001">
        <v>0.05</v>
      </c>
    </row>
    <row r="4002" spans="1:5" x14ac:dyDescent="0.25">
      <c r="A4002" s="1">
        <v>41437</v>
      </c>
      <c r="B4002" t="s">
        <v>30</v>
      </c>
      <c r="C4002" t="s">
        <v>153</v>
      </c>
      <c r="D4002" t="s">
        <v>155</v>
      </c>
      <c r="E4002">
        <v>0</v>
      </c>
    </row>
    <row r="4003" spans="1:5" x14ac:dyDescent="0.25">
      <c r="A4003" s="1">
        <v>41437</v>
      </c>
      <c r="B4003" t="s">
        <v>30</v>
      </c>
      <c r="C4003" t="s">
        <v>153</v>
      </c>
      <c r="D4003" t="s">
        <v>155</v>
      </c>
      <c r="E4003">
        <v>0</v>
      </c>
    </row>
    <row r="4004" spans="1:5" x14ac:dyDescent="0.25">
      <c r="A4004" s="1">
        <v>41438</v>
      </c>
      <c r="B4004" t="s">
        <v>46</v>
      </c>
      <c r="C4004" t="s">
        <v>153</v>
      </c>
      <c r="D4004" t="s">
        <v>159</v>
      </c>
      <c r="E4004">
        <v>0</v>
      </c>
    </row>
    <row r="4005" spans="1:5" x14ac:dyDescent="0.25">
      <c r="A4005" s="1">
        <v>41438</v>
      </c>
      <c r="B4005" t="s">
        <v>46</v>
      </c>
      <c r="C4005" t="s">
        <v>153</v>
      </c>
      <c r="D4005" t="s">
        <v>154</v>
      </c>
      <c r="E4005">
        <v>0</v>
      </c>
    </row>
    <row r="4006" spans="1:5" x14ac:dyDescent="0.25">
      <c r="A4006" s="1">
        <v>41438</v>
      </c>
      <c r="B4006" t="s">
        <v>46</v>
      </c>
      <c r="C4006" t="s">
        <v>153</v>
      </c>
      <c r="D4006" t="s">
        <v>162</v>
      </c>
      <c r="E4006">
        <v>0.06</v>
      </c>
    </row>
    <row r="4007" spans="1:5" x14ac:dyDescent="0.25">
      <c r="A4007" s="1">
        <v>41438</v>
      </c>
      <c r="B4007" t="s">
        <v>46</v>
      </c>
      <c r="C4007" t="s">
        <v>153</v>
      </c>
      <c r="D4007" t="s">
        <v>154</v>
      </c>
      <c r="E4007">
        <v>0.08</v>
      </c>
    </row>
    <row r="4008" spans="1:5" x14ac:dyDescent="0.25">
      <c r="A4008" s="1">
        <v>41438</v>
      </c>
      <c r="B4008" t="s">
        <v>46</v>
      </c>
      <c r="C4008" t="s">
        <v>153</v>
      </c>
      <c r="D4008" t="s">
        <v>159</v>
      </c>
      <c r="E4008">
        <v>0.02</v>
      </c>
    </row>
    <row r="4009" spans="1:5" x14ac:dyDescent="0.25">
      <c r="A4009" s="1">
        <v>41438</v>
      </c>
      <c r="B4009" t="s">
        <v>46</v>
      </c>
      <c r="C4009" t="s">
        <v>153</v>
      </c>
      <c r="D4009" t="s">
        <v>162</v>
      </c>
      <c r="E4009">
        <v>0</v>
      </c>
    </row>
    <row r="4010" spans="1:5" x14ac:dyDescent="0.25">
      <c r="A4010" s="1">
        <v>41438</v>
      </c>
      <c r="B4010" t="s">
        <v>46</v>
      </c>
      <c r="C4010" t="s">
        <v>153</v>
      </c>
      <c r="D4010" t="s">
        <v>154</v>
      </c>
      <c r="E4010">
        <v>0.02</v>
      </c>
    </row>
    <row r="4011" spans="1:5" x14ac:dyDescent="0.25">
      <c r="A4011" s="1">
        <v>41438</v>
      </c>
      <c r="B4011" t="s">
        <v>46</v>
      </c>
      <c r="C4011" t="s">
        <v>153</v>
      </c>
      <c r="D4011" t="s">
        <v>154</v>
      </c>
      <c r="E4011">
        <v>0.01</v>
      </c>
    </row>
    <row r="4012" spans="1:5" x14ac:dyDescent="0.25">
      <c r="A4012" s="1">
        <v>41438</v>
      </c>
      <c r="B4012" t="s">
        <v>46</v>
      </c>
      <c r="C4012" t="s">
        <v>153</v>
      </c>
      <c r="D4012" t="s">
        <v>154</v>
      </c>
      <c r="E4012">
        <v>0.01</v>
      </c>
    </row>
    <row r="4013" spans="1:5" x14ac:dyDescent="0.25">
      <c r="A4013" s="1">
        <v>41438</v>
      </c>
      <c r="B4013" t="s">
        <v>46</v>
      </c>
      <c r="C4013" t="s">
        <v>153</v>
      </c>
      <c r="D4013" t="s">
        <v>154</v>
      </c>
      <c r="E4013">
        <v>0.02</v>
      </c>
    </row>
    <row r="4014" spans="1:5" x14ac:dyDescent="0.25">
      <c r="A4014" s="1">
        <v>41438</v>
      </c>
      <c r="B4014" t="s">
        <v>46</v>
      </c>
      <c r="C4014" t="s">
        <v>153</v>
      </c>
      <c r="D4014" t="s">
        <v>160</v>
      </c>
      <c r="E4014">
        <v>0.05</v>
      </c>
    </row>
    <row r="4015" spans="1:5" x14ac:dyDescent="0.25">
      <c r="A4015" s="1">
        <v>41438</v>
      </c>
      <c r="B4015" t="s">
        <v>46</v>
      </c>
      <c r="C4015" t="s">
        <v>153</v>
      </c>
      <c r="D4015" t="s">
        <v>161</v>
      </c>
      <c r="E4015">
        <v>0.04</v>
      </c>
    </row>
    <row r="4016" spans="1:5" x14ac:dyDescent="0.25">
      <c r="A4016" s="1">
        <v>41438</v>
      </c>
      <c r="B4016" t="s">
        <v>46</v>
      </c>
      <c r="C4016" t="s">
        <v>153</v>
      </c>
      <c r="D4016" t="s">
        <v>159</v>
      </c>
      <c r="E4016">
        <v>0.02</v>
      </c>
    </row>
    <row r="4017" spans="1:5" x14ac:dyDescent="0.25">
      <c r="A4017" s="1">
        <v>41439</v>
      </c>
      <c r="B4017" t="s">
        <v>49</v>
      </c>
      <c r="C4017" t="s">
        <v>153</v>
      </c>
      <c r="D4017" t="s">
        <v>159</v>
      </c>
      <c r="E4017">
        <v>0</v>
      </c>
    </row>
    <row r="4018" spans="1:5" x14ac:dyDescent="0.25">
      <c r="A4018" s="1">
        <v>41439</v>
      </c>
      <c r="B4018" t="s">
        <v>49</v>
      </c>
      <c r="C4018" t="s">
        <v>153</v>
      </c>
      <c r="D4018" t="s">
        <v>155</v>
      </c>
      <c r="E4018">
        <v>0.05</v>
      </c>
    </row>
    <row r="4019" spans="1:5" x14ac:dyDescent="0.25">
      <c r="A4019" s="1">
        <v>41439</v>
      </c>
      <c r="B4019" t="s">
        <v>49</v>
      </c>
      <c r="C4019" t="s">
        <v>153</v>
      </c>
      <c r="D4019" t="s">
        <v>163</v>
      </c>
      <c r="E4019">
        <v>0.02</v>
      </c>
    </row>
    <row r="4020" spans="1:5" x14ac:dyDescent="0.25">
      <c r="A4020" s="1">
        <v>41439</v>
      </c>
      <c r="B4020" t="s">
        <v>49</v>
      </c>
      <c r="C4020" t="s">
        <v>153</v>
      </c>
      <c r="D4020" t="s">
        <v>154</v>
      </c>
      <c r="E4020">
        <v>0.1</v>
      </c>
    </row>
    <row r="4021" spans="1:5" x14ac:dyDescent="0.25">
      <c r="A4021" s="1">
        <v>41439</v>
      </c>
      <c r="B4021" t="s">
        <v>49</v>
      </c>
      <c r="C4021" t="s">
        <v>153</v>
      </c>
      <c r="D4021" t="s">
        <v>154</v>
      </c>
      <c r="E4021">
        <v>0.05</v>
      </c>
    </row>
    <row r="4022" spans="1:5" x14ac:dyDescent="0.25">
      <c r="A4022" s="1">
        <v>41439</v>
      </c>
      <c r="B4022" t="s">
        <v>49</v>
      </c>
      <c r="C4022" t="s">
        <v>153</v>
      </c>
      <c r="D4022" t="s">
        <v>162</v>
      </c>
      <c r="E4022">
        <v>0.02</v>
      </c>
    </row>
    <row r="4023" spans="1:5" x14ac:dyDescent="0.25">
      <c r="A4023" s="1">
        <v>41439</v>
      </c>
      <c r="B4023" t="s">
        <v>49</v>
      </c>
      <c r="C4023" t="s">
        <v>153</v>
      </c>
      <c r="D4023" t="s">
        <v>154</v>
      </c>
      <c r="E4023">
        <v>0.02</v>
      </c>
    </row>
    <row r="4024" spans="1:5" x14ac:dyDescent="0.25">
      <c r="A4024" s="1">
        <v>41439</v>
      </c>
      <c r="B4024" t="s">
        <v>49</v>
      </c>
      <c r="C4024" t="s">
        <v>153</v>
      </c>
      <c r="D4024" t="s">
        <v>157</v>
      </c>
      <c r="E4024">
        <v>0.02</v>
      </c>
    </row>
    <row r="4025" spans="1:5" x14ac:dyDescent="0.25">
      <c r="A4025" s="1">
        <v>41439</v>
      </c>
      <c r="B4025" t="s">
        <v>49</v>
      </c>
      <c r="C4025" t="s">
        <v>153</v>
      </c>
      <c r="D4025" t="s">
        <v>155</v>
      </c>
      <c r="E4025">
        <v>0.04</v>
      </c>
    </row>
    <row r="4026" spans="1:5" x14ac:dyDescent="0.25">
      <c r="A4026" s="1">
        <v>41439</v>
      </c>
      <c r="B4026" t="s">
        <v>49</v>
      </c>
      <c r="C4026" t="s">
        <v>153</v>
      </c>
      <c r="D4026" t="s">
        <v>172</v>
      </c>
      <c r="E4026">
        <v>0.01</v>
      </c>
    </row>
    <row r="4027" spans="1:5" x14ac:dyDescent="0.25">
      <c r="A4027" s="1">
        <v>41439</v>
      </c>
      <c r="B4027" t="s">
        <v>49</v>
      </c>
      <c r="C4027" t="s">
        <v>153</v>
      </c>
      <c r="D4027" t="s">
        <v>160</v>
      </c>
      <c r="E4027">
        <v>0.05</v>
      </c>
    </row>
    <row r="4028" spans="1:5" x14ac:dyDescent="0.25">
      <c r="A4028" s="1">
        <v>41439</v>
      </c>
      <c r="B4028" t="s">
        <v>49</v>
      </c>
      <c r="C4028" t="s">
        <v>153</v>
      </c>
      <c r="D4028" t="s">
        <v>161</v>
      </c>
      <c r="E4028">
        <v>0</v>
      </c>
    </row>
    <row r="4029" spans="1:5" x14ac:dyDescent="0.25">
      <c r="A4029" s="1">
        <v>41439</v>
      </c>
      <c r="B4029" t="s">
        <v>49</v>
      </c>
      <c r="C4029" t="s">
        <v>153</v>
      </c>
      <c r="D4029" t="s">
        <v>171</v>
      </c>
      <c r="E4029">
        <v>0.01</v>
      </c>
    </row>
    <row r="4030" spans="1:5" x14ac:dyDescent="0.25">
      <c r="A4030" s="1">
        <v>41439</v>
      </c>
      <c r="B4030" t="s">
        <v>49</v>
      </c>
      <c r="C4030" t="s">
        <v>153</v>
      </c>
      <c r="D4030" t="s">
        <v>155</v>
      </c>
      <c r="E4030">
        <v>0</v>
      </c>
    </row>
    <row r="4031" spans="1:5" x14ac:dyDescent="0.25">
      <c r="A4031" s="1">
        <v>41440</v>
      </c>
      <c r="B4031" t="s">
        <v>52</v>
      </c>
      <c r="C4031" t="s">
        <v>153</v>
      </c>
      <c r="D4031" t="s">
        <v>155</v>
      </c>
      <c r="E4031">
        <v>0.04</v>
      </c>
    </row>
    <row r="4032" spans="1:5" x14ac:dyDescent="0.25">
      <c r="A4032" s="1">
        <v>41440</v>
      </c>
      <c r="B4032" t="s">
        <v>52</v>
      </c>
      <c r="C4032" t="s">
        <v>153</v>
      </c>
      <c r="D4032" t="s">
        <v>162</v>
      </c>
      <c r="E4032">
        <v>0.03</v>
      </c>
    </row>
    <row r="4033" spans="1:5" x14ac:dyDescent="0.25">
      <c r="A4033" s="1">
        <v>41440</v>
      </c>
      <c r="B4033" t="s">
        <v>52</v>
      </c>
      <c r="C4033" t="s">
        <v>153</v>
      </c>
      <c r="D4033" t="s">
        <v>170</v>
      </c>
      <c r="E4033">
        <v>0.04</v>
      </c>
    </row>
    <row r="4034" spans="1:5" x14ac:dyDescent="0.25">
      <c r="A4034" s="1">
        <v>41440</v>
      </c>
      <c r="B4034" t="s">
        <v>52</v>
      </c>
      <c r="C4034" t="s">
        <v>153</v>
      </c>
      <c r="D4034" t="s">
        <v>173</v>
      </c>
      <c r="E4034">
        <v>0.02</v>
      </c>
    </row>
    <row r="4035" spans="1:5" x14ac:dyDescent="0.25">
      <c r="A4035" s="1">
        <v>41440</v>
      </c>
      <c r="B4035" t="s">
        <v>52</v>
      </c>
      <c r="C4035" t="s">
        <v>153</v>
      </c>
      <c r="D4035" t="s">
        <v>159</v>
      </c>
      <c r="E4035">
        <v>0.03</v>
      </c>
    </row>
    <row r="4036" spans="1:5" x14ac:dyDescent="0.25">
      <c r="A4036" s="1">
        <v>41440</v>
      </c>
      <c r="B4036" t="s">
        <v>52</v>
      </c>
      <c r="C4036" t="s">
        <v>153</v>
      </c>
      <c r="D4036" t="s">
        <v>154</v>
      </c>
      <c r="E4036">
        <v>0.01</v>
      </c>
    </row>
    <row r="4037" spans="1:5" x14ac:dyDescent="0.25">
      <c r="A4037" s="1">
        <v>41440</v>
      </c>
      <c r="B4037" t="s">
        <v>52</v>
      </c>
      <c r="C4037" t="s">
        <v>153</v>
      </c>
      <c r="D4037" t="s">
        <v>154</v>
      </c>
      <c r="E4037">
        <v>0.01</v>
      </c>
    </row>
    <row r="4038" spans="1:5" x14ac:dyDescent="0.25">
      <c r="A4038" s="1">
        <v>41440</v>
      </c>
      <c r="B4038" t="s">
        <v>52</v>
      </c>
      <c r="C4038" t="s">
        <v>153</v>
      </c>
      <c r="D4038" t="s">
        <v>157</v>
      </c>
      <c r="E4038">
        <v>0.02</v>
      </c>
    </row>
    <row r="4039" spans="1:5" x14ac:dyDescent="0.25">
      <c r="A4039" s="1">
        <v>41440</v>
      </c>
      <c r="B4039" t="s">
        <v>52</v>
      </c>
      <c r="C4039" t="s">
        <v>153</v>
      </c>
      <c r="D4039" t="s">
        <v>154</v>
      </c>
      <c r="E4039">
        <v>0.01</v>
      </c>
    </row>
    <row r="4040" spans="1:5" x14ac:dyDescent="0.25">
      <c r="A4040" s="1">
        <v>41440</v>
      </c>
      <c r="B4040" t="s">
        <v>52</v>
      </c>
      <c r="C4040" t="s">
        <v>153</v>
      </c>
      <c r="D4040" t="s">
        <v>154</v>
      </c>
      <c r="E4040">
        <v>0.01</v>
      </c>
    </row>
    <row r="4041" spans="1:5" x14ac:dyDescent="0.25">
      <c r="A4041" s="1">
        <v>41440</v>
      </c>
      <c r="B4041" t="s">
        <v>52</v>
      </c>
      <c r="C4041" t="s">
        <v>153</v>
      </c>
      <c r="D4041" t="s">
        <v>154</v>
      </c>
      <c r="E4041">
        <v>0</v>
      </c>
    </row>
    <row r="4042" spans="1:5" x14ac:dyDescent="0.25">
      <c r="A4042" s="1">
        <v>41440</v>
      </c>
      <c r="B4042" t="s">
        <v>52</v>
      </c>
      <c r="C4042" t="s">
        <v>153</v>
      </c>
      <c r="D4042" t="s">
        <v>155</v>
      </c>
      <c r="E4042">
        <v>0.09</v>
      </c>
    </row>
    <row r="4043" spans="1:5" x14ac:dyDescent="0.25">
      <c r="A4043" s="1">
        <v>41440</v>
      </c>
      <c r="B4043" t="s">
        <v>52</v>
      </c>
      <c r="C4043" t="s">
        <v>153</v>
      </c>
      <c r="D4043" t="s">
        <v>162</v>
      </c>
      <c r="E4043">
        <v>0.09</v>
      </c>
    </row>
    <row r="4044" spans="1:5" x14ac:dyDescent="0.25">
      <c r="A4044" s="1">
        <v>41440</v>
      </c>
      <c r="B4044" t="s">
        <v>52</v>
      </c>
      <c r="C4044" t="s">
        <v>153</v>
      </c>
      <c r="D4044" t="s">
        <v>161</v>
      </c>
      <c r="E4044">
        <v>0.01</v>
      </c>
    </row>
    <row r="4045" spans="1:5" x14ac:dyDescent="0.25">
      <c r="A4045" s="1">
        <v>41440</v>
      </c>
      <c r="B4045" t="s">
        <v>52</v>
      </c>
      <c r="C4045" t="s">
        <v>153</v>
      </c>
      <c r="D4045" t="s">
        <v>161</v>
      </c>
      <c r="E4045">
        <v>0</v>
      </c>
    </row>
    <row r="4046" spans="1:5" x14ac:dyDescent="0.25">
      <c r="A4046" s="1">
        <v>41440</v>
      </c>
      <c r="B4046" t="s">
        <v>52</v>
      </c>
      <c r="C4046" t="s">
        <v>153</v>
      </c>
      <c r="D4046" t="s">
        <v>155</v>
      </c>
      <c r="E4046">
        <v>0</v>
      </c>
    </row>
    <row r="4047" spans="1:5" x14ac:dyDescent="0.25">
      <c r="A4047" s="1">
        <v>41441</v>
      </c>
      <c r="B4047" t="s">
        <v>53</v>
      </c>
      <c r="C4047" t="s">
        <v>153</v>
      </c>
      <c r="D4047" t="s">
        <v>155</v>
      </c>
      <c r="E4047">
        <v>0.03</v>
      </c>
    </row>
    <row r="4048" spans="1:5" x14ac:dyDescent="0.25">
      <c r="A4048" s="1">
        <v>41441</v>
      </c>
      <c r="B4048" t="s">
        <v>53</v>
      </c>
      <c r="C4048" t="s">
        <v>153</v>
      </c>
      <c r="D4048" t="s">
        <v>163</v>
      </c>
      <c r="E4048">
        <v>0.08</v>
      </c>
    </row>
    <row r="4049" spans="1:5" x14ac:dyDescent="0.25">
      <c r="A4049" s="1">
        <v>41441</v>
      </c>
      <c r="B4049" t="s">
        <v>53</v>
      </c>
      <c r="C4049" t="s">
        <v>153</v>
      </c>
      <c r="D4049" t="s">
        <v>154</v>
      </c>
      <c r="E4049">
        <v>0.1</v>
      </c>
    </row>
    <row r="4050" spans="1:5" x14ac:dyDescent="0.25">
      <c r="A4050" s="1">
        <v>41441</v>
      </c>
      <c r="B4050" t="s">
        <v>53</v>
      </c>
      <c r="C4050" t="s">
        <v>153</v>
      </c>
      <c r="D4050" t="s">
        <v>166</v>
      </c>
      <c r="E4050">
        <v>0.04</v>
      </c>
    </row>
    <row r="4051" spans="1:5" x14ac:dyDescent="0.25">
      <c r="A4051" s="1">
        <v>41441</v>
      </c>
      <c r="B4051" t="s">
        <v>53</v>
      </c>
      <c r="C4051" t="s">
        <v>153</v>
      </c>
      <c r="D4051" t="s">
        <v>154</v>
      </c>
      <c r="E4051">
        <v>0.03</v>
      </c>
    </row>
    <row r="4052" spans="1:5" x14ac:dyDescent="0.25">
      <c r="A4052" s="1">
        <v>41441</v>
      </c>
      <c r="B4052" t="s">
        <v>53</v>
      </c>
      <c r="C4052" t="s">
        <v>153</v>
      </c>
      <c r="D4052" t="s">
        <v>154</v>
      </c>
      <c r="E4052">
        <v>0.06</v>
      </c>
    </row>
    <row r="4053" spans="1:5" x14ac:dyDescent="0.25">
      <c r="A4053" s="1">
        <v>41441</v>
      </c>
      <c r="B4053" t="s">
        <v>53</v>
      </c>
      <c r="C4053" t="s">
        <v>153</v>
      </c>
      <c r="D4053" t="s">
        <v>163</v>
      </c>
      <c r="E4053">
        <v>0.05</v>
      </c>
    </row>
    <row r="4054" spans="1:5" x14ac:dyDescent="0.25">
      <c r="A4054" s="1">
        <v>41441</v>
      </c>
      <c r="B4054" t="s">
        <v>53</v>
      </c>
      <c r="C4054" t="s">
        <v>153</v>
      </c>
      <c r="D4054" t="s">
        <v>154</v>
      </c>
      <c r="E4054">
        <v>0.02</v>
      </c>
    </row>
    <row r="4055" spans="1:5" x14ac:dyDescent="0.25">
      <c r="A4055" s="1">
        <v>41441</v>
      </c>
      <c r="B4055" t="s">
        <v>53</v>
      </c>
      <c r="C4055" t="s">
        <v>153</v>
      </c>
      <c r="D4055" t="s">
        <v>157</v>
      </c>
      <c r="E4055">
        <v>0.02</v>
      </c>
    </row>
    <row r="4056" spans="1:5" x14ac:dyDescent="0.25">
      <c r="A4056" s="1">
        <v>41441</v>
      </c>
      <c r="B4056" t="s">
        <v>53</v>
      </c>
      <c r="C4056" t="s">
        <v>153</v>
      </c>
      <c r="D4056" t="s">
        <v>154</v>
      </c>
      <c r="E4056">
        <v>0</v>
      </c>
    </row>
    <row r="4057" spans="1:5" x14ac:dyDescent="0.25">
      <c r="A4057" s="1">
        <v>41441</v>
      </c>
      <c r="B4057" t="s">
        <v>53</v>
      </c>
      <c r="C4057" t="s">
        <v>153</v>
      </c>
      <c r="D4057" t="s">
        <v>154</v>
      </c>
      <c r="E4057">
        <v>0.08</v>
      </c>
    </row>
    <row r="4058" spans="1:5" x14ac:dyDescent="0.25">
      <c r="A4058" s="1">
        <v>41441</v>
      </c>
      <c r="B4058" t="s">
        <v>53</v>
      </c>
      <c r="C4058" t="s">
        <v>153</v>
      </c>
      <c r="D4058" t="s">
        <v>154</v>
      </c>
      <c r="E4058">
        <v>0.04</v>
      </c>
    </row>
    <row r="4059" spans="1:5" x14ac:dyDescent="0.25">
      <c r="A4059" s="1">
        <v>41441</v>
      </c>
      <c r="B4059" t="s">
        <v>53</v>
      </c>
      <c r="C4059" t="s">
        <v>153</v>
      </c>
      <c r="D4059" t="s">
        <v>154</v>
      </c>
      <c r="E4059">
        <v>0.03</v>
      </c>
    </row>
    <row r="4060" spans="1:5" x14ac:dyDescent="0.25">
      <c r="A4060" s="1">
        <v>41441</v>
      </c>
      <c r="B4060" t="s">
        <v>53</v>
      </c>
      <c r="C4060" t="s">
        <v>153</v>
      </c>
      <c r="D4060" t="s">
        <v>160</v>
      </c>
      <c r="E4060">
        <v>0.01</v>
      </c>
    </row>
    <row r="4061" spans="1:5" x14ac:dyDescent="0.25">
      <c r="A4061" s="1">
        <v>41441</v>
      </c>
      <c r="B4061" t="s">
        <v>53</v>
      </c>
      <c r="C4061" t="s">
        <v>153</v>
      </c>
      <c r="D4061" t="s">
        <v>161</v>
      </c>
      <c r="E4061">
        <v>0.03</v>
      </c>
    </row>
    <row r="4062" spans="1:5" x14ac:dyDescent="0.25">
      <c r="A4062" s="1">
        <v>41441</v>
      </c>
      <c r="B4062" t="s">
        <v>53</v>
      </c>
      <c r="C4062" t="s">
        <v>153</v>
      </c>
      <c r="D4062" t="s">
        <v>162</v>
      </c>
      <c r="E4062">
        <v>0.03</v>
      </c>
    </row>
    <row r="4063" spans="1:5" x14ac:dyDescent="0.25">
      <c r="A4063" s="1">
        <v>41441</v>
      </c>
      <c r="B4063" t="s">
        <v>53</v>
      </c>
      <c r="C4063" t="s">
        <v>153</v>
      </c>
      <c r="D4063" t="s">
        <v>166</v>
      </c>
      <c r="E4063">
        <v>0</v>
      </c>
    </row>
    <row r="4064" spans="1:5" x14ac:dyDescent="0.25">
      <c r="A4064" s="1">
        <v>41442</v>
      </c>
      <c r="B4064" t="s">
        <v>58</v>
      </c>
      <c r="C4064" t="s">
        <v>153</v>
      </c>
      <c r="D4064" t="s">
        <v>162</v>
      </c>
      <c r="E4064">
        <v>0.04</v>
      </c>
    </row>
    <row r="4065" spans="1:5" x14ac:dyDescent="0.25">
      <c r="A4065" s="1">
        <v>41442</v>
      </c>
      <c r="B4065" t="s">
        <v>58</v>
      </c>
      <c r="C4065" t="s">
        <v>153</v>
      </c>
      <c r="D4065" t="s">
        <v>162</v>
      </c>
      <c r="E4065">
        <v>0.05</v>
      </c>
    </row>
    <row r="4066" spans="1:5" x14ac:dyDescent="0.25">
      <c r="A4066" s="1">
        <v>41442</v>
      </c>
      <c r="B4066" t="s">
        <v>58</v>
      </c>
      <c r="C4066" t="s">
        <v>153</v>
      </c>
      <c r="D4066" t="s">
        <v>154</v>
      </c>
      <c r="E4066">
        <v>0.06</v>
      </c>
    </row>
    <row r="4067" spans="1:5" x14ac:dyDescent="0.25">
      <c r="A4067" s="1">
        <v>41442</v>
      </c>
      <c r="B4067" t="s">
        <v>58</v>
      </c>
      <c r="C4067" t="s">
        <v>153</v>
      </c>
      <c r="D4067" t="s">
        <v>154</v>
      </c>
      <c r="E4067">
        <v>0.06</v>
      </c>
    </row>
    <row r="4068" spans="1:5" x14ac:dyDescent="0.25">
      <c r="A4068" s="1">
        <v>41442</v>
      </c>
      <c r="B4068" t="s">
        <v>58</v>
      </c>
      <c r="C4068" t="s">
        <v>153</v>
      </c>
      <c r="D4068" t="s">
        <v>154</v>
      </c>
      <c r="E4068">
        <v>0.04</v>
      </c>
    </row>
    <row r="4069" spans="1:5" x14ac:dyDescent="0.25">
      <c r="A4069" s="1">
        <v>41442</v>
      </c>
      <c r="B4069" t="s">
        <v>58</v>
      </c>
      <c r="C4069" t="s">
        <v>153</v>
      </c>
      <c r="D4069" t="s">
        <v>165</v>
      </c>
      <c r="E4069">
        <v>0.05</v>
      </c>
    </row>
    <row r="4070" spans="1:5" x14ac:dyDescent="0.25">
      <c r="A4070" s="1">
        <v>41442</v>
      </c>
      <c r="B4070" t="s">
        <v>58</v>
      </c>
      <c r="C4070" t="s">
        <v>153</v>
      </c>
      <c r="D4070" t="s">
        <v>154</v>
      </c>
      <c r="E4070">
        <v>0.01</v>
      </c>
    </row>
    <row r="4071" spans="1:5" x14ac:dyDescent="0.25">
      <c r="A4071" s="1">
        <v>41442</v>
      </c>
      <c r="B4071" t="s">
        <v>58</v>
      </c>
      <c r="C4071" t="s">
        <v>153</v>
      </c>
      <c r="D4071" t="s">
        <v>159</v>
      </c>
      <c r="E4071">
        <v>0.01</v>
      </c>
    </row>
    <row r="4072" spans="1:5" x14ac:dyDescent="0.25">
      <c r="A4072" s="1">
        <v>41442</v>
      </c>
      <c r="B4072" t="s">
        <v>58</v>
      </c>
      <c r="C4072" t="s">
        <v>153</v>
      </c>
      <c r="D4072" t="s">
        <v>160</v>
      </c>
      <c r="E4072">
        <v>0</v>
      </c>
    </row>
    <row r="4073" spans="1:5" x14ac:dyDescent="0.25">
      <c r="A4073" s="1">
        <v>41442</v>
      </c>
      <c r="B4073" t="s">
        <v>58</v>
      </c>
      <c r="C4073" t="s">
        <v>153</v>
      </c>
      <c r="D4073" t="s">
        <v>168</v>
      </c>
      <c r="E4073">
        <v>0.02</v>
      </c>
    </row>
    <row r="4074" spans="1:5" x14ac:dyDescent="0.25">
      <c r="A4074" s="1">
        <v>41442</v>
      </c>
      <c r="B4074" t="s">
        <v>58</v>
      </c>
      <c r="C4074" t="s">
        <v>153</v>
      </c>
      <c r="D4074" t="s">
        <v>155</v>
      </c>
      <c r="E4074">
        <v>0.04</v>
      </c>
    </row>
    <row r="4075" spans="1:5" x14ac:dyDescent="0.25">
      <c r="A4075" s="1">
        <v>41442</v>
      </c>
      <c r="B4075" t="s">
        <v>58</v>
      </c>
      <c r="C4075" t="s">
        <v>153</v>
      </c>
      <c r="D4075" t="s">
        <v>154</v>
      </c>
      <c r="E4075">
        <v>0.03</v>
      </c>
    </row>
    <row r="4076" spans="1:5" x14ac:dyDescent="0.25">
      <c r="A4076" s="1">
        <v>41442</v>
      </c>
      <c r="B4076" t="s">
        <v>58</v>
      </c>
      <c r="C4076" t="s">
        <v>153</v>
      </c>
      <c r="D4076" t="s">
        <v>162</v>
      </c>
      <c r="E4076">
        <v>0.02</v>
      </c>
    </row>
    <row r="4077" spans="1:5" x14ac:dyDescent="0.25">
      <c r="A4077" s="1">
        <v>41442</v>
      </c>
      <c r="B4077" t="s">
        <v>58</v>
      </c>
      <c r="C4077" t="s">
        <v>153</v>
      </c>
      <c r="D4077" t="s">
        <v>162</v>
      </c>
      <c r="E4077">
        <v>0.02</v>
      </c>
    </row>
    <row r="4078" spans="1:5" x14ac:dyDescent="0.25">
      <c r="A4078" s="1">
        <v>41442</v>
      </c>
      <c r="B4078" t="s">
        <v>58</v>
      </c>
      <c r="C4078" t="s">
        <v>153</v>
      </c>
      <c r="D4078" t="s">
        <v>159</v>
      </c>
      <c r="E4078">
        <v>0.02</v>
      </c>
    </row>
    <row r="4079" spans="1:5" x14ac:dyDescent="0.25">
      <c r="A4079" s="1">
        <v>41442</v>
      </c>
      <c r="B4079" t="s">
        <v>58</v>
      </c>
      <c r="C4079" t="s">
        <v>153</v>
      </c>
      <c r="D4079" t="s">
        <v>155</v>
      </c>
      <c r="E4079">
        <v>0</v>
      </c>
    </row>
    <row r="4080" spans="1:5" x14ac:dyDescent="0.25">
      <c r="A4080" s="1">
        <v>41443</v>
      </c>
      <c r="B4080" t="s">
        <v>59</v>
      </c>
      <c r="C4080" t="s">
        <v>153</v>
      </c>
      <c r="D4080" t="s">
        <v>168</v>
      </c>
      <c r="E4080">
        <v>0</v>
      </c>
    </row>
    <row r="4081" spans="1:5" x14ac:dyDescent="0.25">
      <c r="A4081" s="1">
        <v>41443</v>
      </c>
      <c r="B4081" t="s">
        <v>59</v>
      </c>
      <c r="C4081" t="s">
        <v>153</v>
      </c>
      <c r="D4081" t="s">
        <v>159</v>
      </c>
      <c r="E4081">
        <v>0</v>
      </c>
    </row>
    <row r="4082" spans="1:5" x14ac:dyDescent="0.25">
      <c r="A4082" s="1">
        <v>41443</v>
      </c>
      <c r="B4082" t="s">
        <v>59</v>
      </c>
      <c r="C4082" t="s">
        <v>153</v>
      </c>
      <c r="D4082" t="s">
        <v>155</v>
      </c>
      <c r="E4082">
        <v>0.06</v>
      </c>
    </row>
    <row r="4083" spans="1:5" x14ac:dyDescent="0.25">
      <c r="A4083" s="1">
        <v>41443</v>
      </c>
      <c r="B4083" t="s">
        <v>59</v>
      </c>
      <c r="C4083" t="s">
        <v>153</v>
      </c>
      <c r="D4083" t="s">
        <v>154</v>
      </c>
      <c r="E4083">
        <v>0.05</v>
      </c>
    </row>
    <row r="4084" spans="1:5" x14ac:dyDescent="0.25">
      <c r="A4084" s="1">
        <v>41443</v>
      </c>
      <c r="B4084" t="s">
        <v>59</v>
      </c>
      <c r="C4084" t="s">
        <v>153</v>
      </c>
      <c r="D4084" t="s">
        <v>168</v>
      </c>
      <c r="E4084">
        <v>0.02</v>
      </c>
    </row>
    <row r="4085" spans="1:5" x14ac:dyDescent="0.25">
      <c r="A4085" s="1">
        <v>41443</v>
      </c>
      <c r="B4085" t="s">
        <v>59</v>
      </c>
      <c r="C4085" t="s">
        <v>153</v>
      </c>
      <c r="D4085" t="s">
        <v>154</v>
      </c>
      <c r="E4085">
        <v>0.03</v>
      </c>
    </row>
    <row r="4086" spans="1:5" x14ac:dyDescent="0.25">
      <c r="A4086" s="1">
        <v>41443</v>
      </c>
      <c r="B4086" t="s">
        <v>59</v>
      </c>
      <c r="C4086" t="s">
        <v>153</v>
      </c>
      <c r="D4086" t="s">
        <v>160</v>
      </c>
      <c r="E4086">
        <v>0.01</v>
      </c>
    </row>
    <row r="4087" spans="1:5" x14ac:dyDescent="0.25">
      <c r="A4087" s="1">
        <v>41443</v>
      </c>
      <c r="B4087" t="s">
        <v>59</v>
      </c>
      <c r="C4087" t="s">
        <v>153</v>
      </c>
      <c r="D4087" t="s">
        <v>162</v>
      </c>
      <c r="E4087">
        <v>0.01</v>
      </c>
    </row>
    <row r="4088" spans="1:5" x14ac:dyDescent="0.25">
      <c r="A4088" s="1">
        <v>41443</v>
      </c>
      <c r="B4088" t="s">
        <v>59</v>
      </c>
      <c r="C4088" t="s">
        <v>153</v>
      </c>
      <c r="D4088" t="s">
        <v>154</v>
      </c>
      <c r="E4088">
        <v>0.01</v>
      </c>
    </row>
    <row r="4089" spans="1:5" x14ac:dyDescent="0.25">
      <c r="A4089" s="1">
        <v>41443</v>
      </c>
      <c r="B4089" t="s">
        <v>59</v>
      </c>
      <c r="C4089" t="s">
        <v>153</v>
      </c>
      <c r="D4089" t="s">
        <v>168</v>
      </c>
      <c r="E4089">
        <v>0.05</v>
      </c>
    </row>
    <row r="4090" spans="1:5" x14ac:dyDescent="0.25">
      <c r="A4090" s="1">
        <v>41443</v>
      </c>
      <c r="B4090" t="s">
        <v>59</v>
      </c>
      <c r="C4090" t="s">
        <v>153</v>
      </c>
      <c r="D4090" t="s">
        <v>154</v>
      </c>
      <c r="E4090">
        <v>0.02</v>
      </c>
    </row>
    <row r="4091" spans="1:5" x14ac:dyDescent="0.25">
      <c r="A4091" s="1">
        <v>41443</v>
      </c>
      <c r="B4091" t="s">
        <v>59</v>
      </c>
      <c r="C4091" t="s">
        <v>153</v>
      </c>
      <c r="D4091" t="s">
        <v>154</v>
      </c>
      <c r="E4091">
        <v>0.02</v>
      </c>
    </row>
    <row r="4092" spans="1:5" x14ac:dyDescent="0.25">
      <c r="A4092" s="1">
        <v>41443</v>
      </c>
      <c r="B4092" t="s">
        <v>59</v>
      </c>
      <c r="C4092" t="s">
        <v>153</v>
      </c>
      <c r="D4092" t="s">
        <v>154</v>
      </c>
      <c r="E4092">
        <v>0.01</v>
      </c>
    </row>
    <row r="4093" spans="1:5" x14ac:dyDescent="0.25">
      <c r="A4093" s="1">
        <v>41443</v>
      </c>
      <c r="B4093" t="s">
        <v>59</v>
      </c>
      <c r="C4093" t="s">
        <v>153</v>
      </c>
      <c r="D4093" t="s">
        <v>160</v>
      </c>
      <c r="E4093">
        <v>0.05</v>
      </c>
    </row>
    <row r="4094" spans="1:5" x14ac:dyDescent="0.25">
      <c r="A4094" s="1">
        <v>41443</v>
      </c>
      <c r="B4094" t="s">
        <v>59</v>
      </c>
      <c r="C4094" t="s">
        <v>153</v>
      </c>
      <c r="D4094" t="s">
        <v>161</v>
      </c>
      <c r="E4094">
        <v>0.01</v>
      </c>
    </row>
    <row r="4095" spans="1:5" x14ac:dyDescent="0.25">
      <c r="A4095" s="1">
        <v>41443</v>
      </c>
      <c r="B4095" t="s">
        <v>59</v>
      </c>
      <c r="C4095" t="s">
        <v>153</v>
      </c>
      <c r="D4095" t="s">
        <v>162</v>
      </c>
      <c r="E4095">
        <v>0</v>
      </c>
    </row>
    <row r="4096" spans="1:5" x14ac:dyDescent="0.25">
      <c r="A4096" s="1">
        <v>41443</v>
      </c>
      <c r="B4096" t="s">
        <v>59</v>
      </c>
      <c r="C4096" t="s">
        <v>153</v>
      </c>
      <c r="D4096" t="s">
        <v>163</v>
      </c>
      <c r="E4096">
        <v>0</v>
      </c>
    </row>
    <row r="4097" spans="1:5" x14ac:dyDescent="0.25">
      <c r="A4097" s="1">
        <v>41444</v>
      </c>
      <c r="B4097" t="s">
        <v>30</v>
      </c>
      <c r="C4097" t="s">
        <v>153</v>
      </c>
      <c r="D4097" t="s">
        <v>168</v>
      </c>
      <c r="E4097">
        <v>0</v>
      </c>
    </row>
    <row r="4098" spans="1:5" x14ac:dyDescent="0.25">
      <c r="A4098" s="1">
        <v>41444</v>
      </c>
      <c r="B4098" t="s">
        <v>30</v>
      </c>
      <c r="C4098" t="s">
        <v>153</v>
      </c>
      <c r="D4098" t="s">
        <v>155</v>
      </c>
      <c r="E4098">
        <v>7.0000000000000007E-2</v>
      </c>
    </row>
    <row r="4099" spans="1:5" x14ac:dyDescent="0.25">
      <c r="A4099" s="1">
        <v>41444</v>
      </c>
      <c r="B4099" t="s">
        <v>30</v>
      </c>
      <c r="C4099" t="s">
        <v>153</v>
      </c>
      <c r="D4099" t="s">
        <v>154</v>
      </c>
      <c r="E4099">
        <v>0.06</v>
      </c>
    </row>
    <row r="4100" spans="1:5" x14ac:dyDescent="0.25">
      <c r="A4100" s="1">
        <v>41444</v>
      </c>
      <c r="B4100" t="s">
        <v>30</v>
      </c>
      <c r="C4100" t="s">
        <v>153</v>
      </c>
      <c r="D4100" t="s">
        <v>154</v>
      </c>
      <c r="E4100">
        <v>0.08</v>
      </c>
    </row>
    <row r="4101" spans="1:5" x14ac:dyDescent="0.25">
      <c r="A4101" s="1">
        <v>41444</v>
      </c>
      <c r="B4101" t="s">
        <v>30</v>
      </c>
      <c r="C4101" t="s">
        <v>153</v>
      </c>
      <c r="D4101" t="s">
        <v>154</v>
      </c>
      <c r="E4101">
        <v>7.0000000000000007E-2</v>
      </c>
    </row>
    <row r="4102" spans="1:5" x14ac:dyDescent="0.25">
      <c r="A4102" s="1">
        <v>41444</v>
      </c>
      <c r="B4102" t="s">
        <v>30</v>
      </c>
      <c r="C4102" t="s">
        <v>153</v>
      </c>
      <c r="D4102" t="s">
        <v>154</v>
      </c>
      <c r="E4102">
        <v>0.01</v>
      </c>
    </row>
    <row r="4103" spans="1:5" x14ac:dyDescent="0.25">
      <c r="A4103" s="1">
        <v>41444</v>
      </c>
      <c r="B4103" t="s">
        <v>30</v>
      </c>
      <c r="C4103" t="s">
        <v>153</v>
      </c>
      <c r="D4103" t="s">
        <v>160</v>
      </c>
      <c r="E4103">
        <v>0.02</v>
      </c>
    </row>
    <row r="4104" spans="1:5" x14ac:dyDescent="0.25">
      <c r="A4104" s="1">
        <v>41444</v>
      </c>
      <c r="B4104" t="s">
        <v>30</v>
      </c>
      <c r="C4104" t="s">
        <v>153</v>
      </c>
      <c r="D4104" t="s">
        <v>163</v>
      </c>
      <c r="E4104">
        <v>0.02</v>
      </c>
    </row>
    <row r="4105" spans="1:5" x14ac:dyDescent="0.25">
      <c r="A4105" s="1">
        <v>41444</v>
      </c>
      <c r="B4105" t="s">
        <v>30</v>
      </c>
      <c r="C4105" t="s">
        <v>153</v>
      </c>
      <c r="D4105" t="s">
        <v>163</v>
      </c>
      <c r="E4105">
        <v>0.02</v>
      </c>
    </row>
    <row r="4106" spans="1:5" x14ac:dyDescent="0.25">
      <c r="A4106" s="1">
        <v>41444</v>
      </c>
      <c r="B4106" t="s">
        <v>30</v>
      </c>
      <c r="C4106" t="s">
        <v>153</v>
      </c>
      <c r="D4106" t="s">
        <v>155</v>
      </c>
      <c r="E4106">
        <v>0.05</v>
      </c>
    </row>
    <row r="4107" spans="1:5" x14ac:dyDescent="0.25">
      <c r="A4107" s="1">
        <v>41444</v>
      </c>
      <c r="B4107" t="s">
        <v>30</v>
      </c>
      <c r="C4107" t="s">
        <v>153</v>
      </c>
      <c r="D4107" t="s">
        <v>155</v>
      </c>
      <c r="E4107">
        <v>0.02</v>
      </c>
    </row>
    <row r="4108" spans="1:5" x14ac:dyDescent="0.25">
      <c r="A4108" s="1">
        <v>41444</v>
      </c>
      <c r="B4108" t="s">
        <v>30</v>
      </c>
      <c r="C4108" t="s">
        <v>153</v>
      </c>
      <c r="D4108" t="s">
        <v>158</v>
      </c>
      <c r="E4108">
        <v>0.01</v>
      </c>
    </row>
    <row r="4109" spans="1:5" x14ac:dyDescent="0.25">
      <c r="A4109" s="1">
        <v>41444</v>
      </c>
      <c r="B4109" t="s">
        <v>30</v>
      </c>
      <c r="C4109" t="s">
        <v>153</v>
      </c>
      <c r="D4109" t="s">
        <v>154</v>
      </c>
      <c r="E4109">
        <v>0</v>
      </c>
    </row>
    <row r="4110" spans="1:5" x14ac:dyDescent="0.25">
      <c r="A4110" s="1">
        <v>41444</v>
      </c>
      <c r="B4110" t="s">
        <v>30</v>
      </c>
      <c r="C4110" t="s">
        <v>153</v>
      </c>
      <c r="D4110" t="s">
        <v>161</v>
      </c>
      <c r="E4110">
        <v>0.04</v>
      </c>
    </row>
    <row r="4111" spans="1:5" x14ac:dyDescent="0.25">
      <c r="A4111" s="1">
        <v>41444</v>
      </c>
      <c r="B4111" t="s">
        <v>30</v>
      </c>
      <c r="C4111" t="s">
        <v>153</v>
      </c>
      <c r="D4111" t="s">
        <v>162</v>
      </c>
      <c r="E4111">
        <v>0.06</v>
      </c>
    </row>
    <row r="4112" spans="1:5" x14ac:dyDescent="0.25">
      <c r="A4112" s="1">
        <v>41444</v>
      </c>
      <c r="B4112" t="s">
        <v>30</v>
      </c>
      <c r="C4112" t="s">
        <v>153</v>
      </c>
      <c r="D4112" t="s">
        <v>154</v>
      </c>
      <c r="E4112">
        <v>0.01</v>
      </c>
    </row>
    <row r="4113" spans="1:5" x14ac:dyDescent="0.25">
      <c r="A4113" s="1">
        <v>41444</v>
      </c>
      <c r="B4113" t="s">
        <v>30</v>
      </c>
      <c r="C4113" t="s">
        <v>153</v>
      </c>
      <c r="D4113" t="s">
        <v>155</v>
      </c>
      <c r="E4113">
        <v>0</v>
      </c>
    </row>
    <row r="4114" spans="1:5" x14ac:dyDescent="0.25">
      <c r="A4114" s="1">
        <v>41444</v>
      </c>
      <c r="B4114" t="s">
        <v>30</v>
      </c>
      <c r="C4114" t="s">
        <v>153</v>
      </c>
      <c r="D4114" t="s">
        <v>155</v>
      </c>
      <c r="E4114">
        <v>0</v>
      </c>
    </row>
    <row r="4115" spans="1:5" x14ac:dyDescent="0.25">
      <c r="A4115" s="1">
        <v>41445</v>
      </c>
      <c r="B4115" t="s">
        <v>46</v>
      </c>
      <c r="C4115" t="s">
        <v>153</v>
      </c>
      <c r="D4115" t="s">
        <v>154</v>
      </c>
      <c r="E4115">
        <v>0</v>
      </c>
    </row>
    <row r="4116" spans="1:5" x14ac:dyDescent="0.25">
      <c r="A4116" s="1">
        <v>41445</v>
      </c>
      <c r="B4116" t="s">
        <v>46</v>
      </c>
      <c r="C4116" t="s">
        <v>153</v>
      </c>
      <c r="D4116" t="s">
        <v>154</v>
      </c>
      <c r="E4116">
        <v>0.03</v>
      </c>
    </row>
    <row r="4117" spans="1:5" x14ac:dyDescent="0.25">
      <c r="A4117" s="1">
        <v>41445</v>
      </c>
      <c r="B4117" t="s">
        <v>46</v>
      </c>
      <c r="C4117" t="s">
        <v>153</v>
      </c>
      <c r="D4117" t="s">
        <v>154</v>
      </c>
      <c r="E4117">
        <v>0.01</v>
      </c>
    </row>
    <row r="4118" spans="1:5" x14ac:dyDescent="0.25">
      <c r="A4118" s="1">
        <v>41445</v>
      </c>
      <c r="B4118" t="s">
        <v>46</v>
      </c>
      <c r="C4118" t="s">
        <v>153</v>
      </c>
      <c r="D4118" t="s">
        <v>154</v>
      </c>
      <c r="E4118">
        <v>0.03</v>
      </c>
    </row>
    <row r="4119" spans="1:5" x14ac:dyDescent="0.25">
      <c r="A4119" s="1">
        <v>41445</v>
      </c>
      <c r="B4119" t="s">
        <v>46</v>
      </c>
      <c r="C4119" t="s">
        <v>153</v>
      </c>
      <c r="D4119" t="s">
        <v>160</v>
      </c>
      <c r="E4119">
        <v>0.01</v>
      </c>
    </row>
    <row r="4120" spans="1:5" x14ac:dyDescent="0.25">
      <c r="A4120" s="1">
        <v>41445</v>
      </c>
      <c r="B4120" t="s">
        <v>46</v>
      </c>
      <c r="C4120" t="s">
        <v>153</v>
      </c>
      <c r="D4120" t="s">
        <v>157</v>
      </c>
      <c r="E4120">
        <v>0.02</v>
      </c>
    </row>
    <row r="4121" spans="1:5" x14ac:dyDescent="0.25">
      <c r="A4121" s="1">
        <v>41445</v>
      </c>
      <c r="B4121" t="s">
        <v>46</v>
      </c>
      <c r="C4121" t="s">
        <v>153</v>
      </c>
      <c r="D4121" t="s">
        <v>154</v>
      </c>
      <c r="E4121">
        <v>0.02</v>
      </c>
    </row>
    <row r="4122" spans="1:5" x14ac:dyDescent="0.25">
      <c r="A4122" s="1">
        <v>41445</v>
      </c>
      <c r="B4122" t="s">
        <v>46</v>
      </c>
      <c r="C4122" t="s">
        <v>153</v>
      </c>
      <c r="D4122" t="s">
        <v>154</v>
      </c>
      <c r="E4122">
        <v>0.01</v>
      </c>
    </row>
    <row r="4123" spans="1:5" x14ac:dyDescent="0.25">
      <c r="A4123" s="1">
        <v>41445</v>
      </c>
      <c r="B4123" t="s">
        <v>46</v>
      </c>
      <c r="C4123" t="s">
        <v>153</v>
      </c>
      <c r="D4123" t="s">
        <v>160</v>
      </c>
      <c r="E4123">
        <v>0</v>
      </c>
    </row>
    <row r="4124" spans="1:5" x14ac:dyDescent="0.25">
      <c r="A4124" s="1">
        <v>41445</v>
      </c>
      <c r="B4124" t="s">
        <v>46</v>
      </c>
      <c r="C4124" t="s">
        <v>153</v>
      </c>
      <c r="D4124" t="s">
        <v>161</v>
      </c>
      <c r="E4124">
        <v>0</v>
      </c>
    </row>
    <row r="4125" spans="1:5" x14ac:dyDescent="0.25">
      <c r="A4125" s="1">
        <v>41445</v>
      </c>
      <c r="B4125" t="s">
        <v>46</v>
      </c>
      <c r="C4125" t="s">
        <v>153</v>
      </c>
      <c r="D4125" t="s">
        <v>171</v>
      </c>
      <c r="E4125">
        <v>0.02</v>
      </c>
    </row>
    <row r="4126" spans="1:5" x14ac:dyDescent="0.25">
      <c r="A4126" s="1">
        <v>41445</v>
      </c>
      <c r="B4126" t="s">
        <v>46</v>
      </c>
      <c r="C4126" t="s">
        <v>153</v>
      </c>
      <c r="D4126" t="s">
        <v>163</v>
      </c>
      <c r="E4126">
        <v>0.02</v>
      </c>
    </row>
    <row r="4127" spans="1:5" x14ac:dyDescent="0.25">
      <c r="A4127" s="1">
        <v>41445</v>
      </c>
      <c r="B4127" t="s">
        <v>46</v>
      </c>
      <c r="C4127" t="s">
        <v>153</v>
      </c>
      <c r="D4127" t="s">
        <v>163</v>
      </c>
      <c r="E4127">
        <v>0.01</v>
      </c>
    </row>
    <row r="4128" spans="1:5" x14ac:dyDescent="0.25">
      <c r="A4128" s="1">
        <v>41445</v>
      </c>
      <c r="B4128" t="s">
        <v>46</v>
      </c>
      <c r="C4128" t="s">
        <v>153</v>
      </c>
      <c r="D4128" t="s">
        <v>159</v>
      </c>
      <c r="E4128">
        <v>0.02</v>
      </c>
    </row>
    <row r="4129" spans="1:5" x14ac:dyDescent="0.25">
      <c r="A4129" s="1">
        <v>41446</v>
      </c>
      <c r="B4129" t="s">
        <v>49</v>
      </c>
      <c r="C4129" t="s">
        <v>153</v>
      </c>
      <c r="D4129" t="s">
        <v>159</v>
      </c>
      <c r="E4129">
        <v>0</v>
      </c>
    </row>
    <row r="4130" spans="1:5" x14ac:dyDescent="0.25">
      <c r="A4130" s="1">
        <v>41446</v>
      </c>
      <c r="B4130" t="s">
        <v>49</v>
      </c>
      <c r="C4130" t="s">
        <v>153</v>
      </c>
      <c r="D4130" t="s">
        <v>157</v>
      </c>
      <c r="E4130">
        <v>0</v>
      </c>
    </row>
    <row r="4131" spans="1:5" x14ac:dyDescent="0.25">
      <c r="A4131" s="1">
        <v>41446</v>
      </c>
      <c r="B4131" t="s">
        <v>49</v>
      </c>
      <c r="C4131" t="s">
        <v>153</v>
      </c>
      <c r="D4131" t="s">
        <v>155</v>
      </c>
      <c r="E4131">
        <v>0.04</v>
      </c>
    </row>
    <row r="4132" spans="1:5" x14ac:dyDescent="0.25">
      <c r="A4132" s="1">
        <v>41446</v>
      </c>
      <c r="B4132" t="s">
        <v>49</v>
      </c>
      <c r="C4132" t="s">
        <v>153</v>
      </c>
      <c r="D4132" t="s">
        <v>163</v>
      </c>
      <c r="E4132">
        <v>7.0000000000000007E-2</v>
      </c>
    </row>
    <row r="4133" spans="1:5" x14ac:dyDescent="0.25">
      <c r="A4133" s="1">
        <v>41446</v>
      </c>
      <c r="B4133" t="s">
        <v>49</v>
      </c>
      <c r="C4133" t="s">
        <v>153</v>
      </c>
      <c r="D4133" t="s">
        <v>154</v>
      </c>
      <c r="E4133">
        <v>0.08</v>
      </c>
    </row>
    <row r="4134" spans="1:5" x14ac:dyDescent="0.25">
      <c r="A4134" s="1">
        <v>41446</v>
      </c>
      <c r="B4134" t="s">
        <v>49</v>
      </c>
      <c r="C4134" t="s">
        <v>153</v>
      </c>
      <c r="D4134" t="s">
        <v>168</v>
      </c>
      <c r="E4134">
        <v>0.03</v>
      </c>
    </row>
    <row r="4135" spans="1:5" x14ac:dyDescent="0.25">
      <c r="A4135" s="1">
        <v>41446</v>
      </c>
      <c r="B4135" t="s">
        <v>49</v>
      </c>
      <c r="C4135" t="s">
        <v>153</v>
      </c>
      <c r="D4135" t="s">
        <v>154</v>
      </c>
      <c r="E4135">
        <v>0.02</v>
      </c>
    </row>
    <row r="4136" spans="1:5" x14ac:dyDescent="0.25">
      <c r="A4136" s="1">
        <v>41446</v>
      </c>
      <c r="B4136" t="s">
        <v>49</v>
      </c>
      <c r="C4136" t="s">
        <v>153</v>
      </c>
      <c r="D4136" t="s">
        <v>154</v>
      </c>
      <c r="E4136">
        <v>0.02</v>
      </c>
    </row>
    <row r="4137" spans="1:5" x14ac:dyDescent="0.25">
      <c r="A4137" s="1">
        <v>41446</v>
      </c>
      <c r="B4137" t="s">
        <v>49</v>
      </c>
      <c r="C4137" t="s">
        <v>153</v>
      </c>
      <c r="D4137" t="s">
        <v>154</v>
      </c>
      <c r="E4137">
        <v>0.02</v>
      </c>
    </row>
    <row r="4138" spans="1:5" x14ac:dyDescent="0.25">
      <c r="A4138" s="1">
        <v>41446</v>
      </c>
      <c r="B4138" t="s">
        <v>49</v>
      </c>
      <c r="C4138" t="s">
        <v>153</v>
      </c>
      <c r="D4138" t="s">
        <v>154</v>
      </c>
      <c r="E4138">
        <v>0.02</v>
      </c>
    </row>
    <row r="4139" spans="1:5" x14ac:dyDescent="0.25">
      <c r="A4139" s="1">
        <v>41446</v>
      </c>
      <c r="B4139" t="s">
        <v>49</v>
      </c>
      <c r="C4139" t="s">
        <v>153</v>
      </c>
      <c r="D4139" t="s">
        <v>162</v>
      </c>
      <c r="E4139">
        <v>0.02</v>
      </c>
    </row>
    <row r="4140" spans="1:5" x14ac:dyDescent="0.25">
      <c r="A4140" s="1">
        <v>41446</v>
      </c>
      <c r="B4140" t="s">
        <v>49</v>
      </c>
      <c r="C4140" t="s">
        <v>153</v>
      </c>
      <c r="D4140" t="s">
        <v>163</v>
      </c>
      <c r="E4140">
        <v>0.03</v>
      </c>
    </row>
    <row r="4141" spans="1:5" x14ac:dyDescent="0.25">
      <c r="A4141" s="1">
        <v>41446</v>
      </c>
      <c r="B4141" t="s">
        <v>49</v>
      </c>
      <c r="C4141" t="s">
        <v>153</v>
      </c>
      <c r="D4141" t="s">
        <v>154</v>
      </c>
      <c r="E4141">
        <v>0.02</v>
      </c>
    </row>
    <row r="4142" spans="1:5" x14ac:dyDescent="0.25">
      <c r="A4142" s="1">
        <v>41446</v>
      </c>
      <c r="B4142" t="s">
        <v>49</v>
      </c>
      <c r="C4142" t="s">
        <v>153</v>
      </c>
      <c r="D4142" t="s">
        <v>154</v>
      </c>
      <c r="E4142">
        <v>0.03</v>
      </c>
    </row>
    <row r="4143" spans="1:5" x14ac:dyDescent="0.25">
      <c r="A4143" s="1">
        <v>41446</v>
      </c>
      <c r="B4143" t="s">
        <v>49</v>
      </c>
      <c r="C4143" t="s">
        <v>153</v>
      </c>
      <c r="D4143" t="s">
        <v>154</v>
      </c>
      <c r="E4143">
        <v>0.01</v>
      </c>
    </row>
    <row r="4144" spans="1:5" x14ac:dyDescent="0.25">
      <c r="A4144" s="1">
        <v>41446</v>
      </c>
      <c r="B4144" t="s">
        <v>49</v>
      </c>
      <c r="C4144" t="s">
        <v>153</v>
      </c>
      <c r="D4144" t="s">
        <v>162</v>
      </c>
      <c r="E4144">
        <v>0</v>
      </c>
    </row>
    <row r="4145" spans="1:5" x14ac:dyDescent="0.25">
      <c r="A4145" s="1">
        <v>41446</v>
      </c>
      <c r="B4145" t="s">
        <v>49</v>
      </c>
      <c r="C4145" t="s">
        <v>153</v>
      </c>
      <c r="D4145" t="s">
        <v>171</v>
      </c>
      <c r="E4145">
        <v>0.03</v>
      </c>
    </row>
    <row r="4146" spans="1:5" x14ac:dyDescent="0.25">
      <c r="A4146" s="1">
        <v>41447</v>
      </c>
      <c r="B4146" t="s">
        <v>52</v>
      </c>
      <c r="C4146" t="s">
        <v>153</v>
      </c>
      <c r="D4146" t="s">
        <v>168</v>
      </c>
      <c r="E4146">
        <v>0</v>
      </c>
    </row>
    <row r="4147" spans="1:5" x14ac:dyDescent="0.25">
      <c r="A4147" s="1">
        <v>41447</v>
      </c>
      <c r="B4147" t="s">
        <v>52</v>
      </c>
      <c r="C4147" t="s">
        <v>153</v>
      </c>
      <c r="D4147" t="s">
        <v>155</v>
      </c>
      <c r="E4147">
        <v>0.01</v>
      </c>
    </row>
    <row r="4148" spans="1:5" x14ac:dyDescent="0.25">
      <c r="A4148" s="1">
        <v>41447</v>
      </c>
      <c r="B4148" t="s">
        <v>52</v>
      </c>
      <c r="C4148" t="s">
        <v>153</v>
      </c>
      <c r="D4148" t="s">
        <v>154</v>
      </c>
      <c r="E4148">
        <v>0.01</v>
      </c>
    </row>
    <row r="4149" spans="1:5" x14ac:dyDescent="0.25">
      <c r="A4149" s="1">
        <v>41447</v>
      </c>
      <c r="B4149" t="s">
        <v>52</v>
      </c>
      <c r="C4149" t="s">
        <v>153</v>
      </c>
      <c r="D4149" t="s">
        <v>164</v>
      </c>
      <c r="E4149">
        <v>0</v>
      </c>
    </row>
    <row r="4150" spans="1:5" x14ac:dyDescent="0.25">
      <c r="A4150" s="1">
        <v>41447</v>
      </c>
      <c r="B4150" t="s">
        <v>52</v>
      </c>
      <c r="C4150" t="s">
        <v>153</v>
      </c>
      <c r="D4150" t="s">
        <v>154</v>
      </c>
      <c r="E4150">
        <v>0.02</v>
      </c>
    </row>
    <row r="4151" spans="1:5" x14ac:dyDescent="0.25">
      <c r="A4151" s="1">
        <v>41447</v>
      </c>
      <c r="B4151" t="s">
        <v>52</v>
      </c>
      <c r="C4151" t="s">
        <v>153</v>
      </c>
      <c r="D4151" t="s">
        <v>154</v>
      </c>
      <c r="E4151">
        <v>0.05</v>
      </c>
    </row>
    <row r="4152" spans="1:5" x14ac:dyDescent="0.25">
      <c r="A4152" s="1">
        <v>41447</v>
      </c>
      <c r="B4152" t="s">
        <v>52</v>
      </c>
      <c r="C4152" t="s">
        <v>153</v>
      </c>
      <c r="D4152" t="s">
        <v>154</v>
      </c>
      <c r="E4152">
        <v>0.05</v>
      </c>
    </row>
    <row r="4153" spans="1:5" x14ac:dyDescent="0.25">
      <c r="A4153" s="1">
        <v>41447</v>
      </c>
      <c r="B4153" t="s">
        <v>52</v>
      </c>
      <c r="C4153" t="s">
        <v>153</v>
      </c>
      <c r="D4153" t="s">
        <v>155</v>
      </c>
      <c r="E4153">
        <v>0.04</v>
      </c>
    </row>
    <row r="4154" spans="1:5" x14ac:dyDescent="0.25">
      <c r="A4154" s="1">
        <v>41447</v>
      </c>
      <c r="B4154" t="s">
        <v>52</v>
      </c>
      <c r="C4154" t="s">
        <v>153</v>
      </c>
      <c r="D4154" t="s">
        <v>165</v>
      </c>
      <c r="E4154">
        <v>0.01</v>
      </c>
    </row>
    <row r="4155" spans="1:5" x14ac:dyDescent="0.25">
      <c r="A4155" s="1">
        <v>41447</v>
      </c>
      <c r="B4155" t="s">
        <v>52</v>
      </c>
      <c r="C4155" t="s">
        <v>153</v>
      </c>
      <c r="D4155" t="s">
        <v>154</v>
      </c>
      <c r="E4155">
        <v>0.02</v>
      </c>
    </row>
    <row r="4156" spans="1:5" x14ac:dyDescent="0.25">
      <c r="A4156" s="1">
        <v>41447</v>
      </c>
      <c r="B4156" t="s">
        <v>52</v>
      </c>
      <c r="C4156" t="s">
        <v>153</v>
      </c>
      <c r="D4156" t="s">
        <v>171</v>
      </c>
      <c r="E4156">
        <v>0</v>
      </c>
    </row>
    <row r="4157" spans="1:5" x14ac:dyDescent="0.25">
      <c r="A4157" s="1">
        <v>41447</v>
      </c>
      <c r="B4157" t="s">
        <v>52</v>
      </c>
      <c r="C4157" t="s">
        <v>153</v>
      </c>
      <c r="D4157" t="s">
        <v>159</v>
      </c>
      <c r="E4157">
        <v>0.01</v>
      </c>
    </row>
    <row r="4158" spans="1:5" x14ac:dyDescent="0.25">
      <c r="A4158" s="1">
        <v>41447</v>
      </c>
      <c r="B4158" t="s">
        <v>52</v>
      </c>
      <c r="C4158" t="s">
        <v>153</v>
      </c>
      <c r="D4158" t="s">
        <v>154</v>
      </c>
      <c r="E4158">
        <v>0.03</v>
      </c>
    </row>
    <row r="4159" spans="1:5" x14ac:dyDescent="0.25">
      <c r="A4159" s="1">
        <v>41447</v>
      </c>
      <c r="B4159" t="s">
        <v>52</v>
      </c>
      <c r="C4159" t="s">
        <v>153</v>
      </c>
      <c r="D4159" t="s">
        <v>155</v>
      </c>
      <c r="E4159">
        <v>0</v>
      </c>
    </row>
    <row r="4160" spans="1:5" x14ac:dyDescent="0.25">
      <c r="A4160" s="1">
        <v>41448</v>
      </c>
      <c r="B4160" t="s">
        <v>53</v>
      </c>
      <c r="C4160" t="s">
        <v>153</v>
      </c>
      <c r="D4160" t="s">
        <v>164</v>
      </c>
      <c r="E4160">
        <v>0</v>
      </c>
    </row>
    <row r="4161" spans="1:5" x14ac:dyDescent="0.25">
      <c r="A4161" s="1">
        <v>41448</v>
      </c>
      <c r="B4161" t="s">
        <v>53</v>
      </c>
      <c r="C4161" t="s">
        <v>153</v>
      </c>
      <c r="D4161" t="s">
        <v>154</v>
      </c>
      <c r="E4161">
        <v>0.03</v>
      </c>
    </row>
    <row r="4162" spans="1:5" x14ac:dyDescent="0.25">
      <c r="A4162" s="1">
        <v>41448</v>
      </c>
      <c r="B4162" t="s">
        <v>53</v>
      </c>
      <c r="C4162" t="s">
        <v>153</v>
      </c>
      <c r="D4162" t="s">
        <v>167</v>
      </c>
      <c r="E4162">
        <v>0.04</v>
      </c>
    </row>
    <row r="4163" spans="1:5" x14ac:dyDescent="0.25">
      <c r="A4163" s="1">
        <v>41448</v>
      </c>
      <c r="B4163" t="s">
        <v>53</v>
      </c>
      <c r="C4163" t="s">
        <v>153</v>
      </c>
      <c r="D4163" t="s">
        <v>162</v>
      </c>
      <c r="E4163">
        <v>0.05</v>
      </c>
    </row>
    <row r="4164" spans="1:5" x14ac:dyDescent="0.25">
      <c r="A4164" s="1">
        <v>41448</v>
      </c>
      <c r="B4164" t="s">
        <v>53</v>
      </c>
      <c r="C4164" t="s">
        <v>153</v>
      </c>
      <c r="D4164" t="s">
        <v>163</v>
      </c>
      <c r="E4164">
        <v>0</v>
      </c>
    </row>
    <row r="4165" spans="1:5" x14ac:dyDescent="0.25">
      <c r="A4165" s="1">
        <v>41448</v>
      </c>
      <c r="B4165" t="s">
        <v>53</v>
      </c>
      <c r="C4165" t="s">
        <v>153</v>
      </c>
      <c r="D4165" t="s">
        <v>154</v>
      </c>
      <c r="E4165">
        <v>0.05</v>
      </c>
    </row>
    <row r="4166" spans="1:5" x14ac:dyDescent="0.25">
      <c r="A4166" s="1">
        <v>41448</v>
      </c>
      <c r="B4166" t="s">
        <v>53</v>
      </c>
      <c r="C4166" t="s">
        <v>153</v>
      </c>
      <c r="D4166" t="s">
        <v>154</v>
      </c>
      <c r="E4166">
        <v>0.01</v>
      </c>
    </row>
    <row r="4167" spans="1:5" x14ac:dyDescent="0.25">
      <c r="A4167" s="1">
        <v>41448</v>
      </c>
      <c r="B4167" t="s">
        <v>53</v>
      </c>
      <c r="C4167" t="s">
        <v>153</v>
      </c>
      <c r="D4167" t="s">
        <v>154</v>
      </c>
      <c r="E4167">
        <v>0.03</v>
      </c>
    </row>
    <row r="4168" spans="1:5" x14ac:dyDescent="0.25">
      <c r="A4168" s="1">
        <v>41448</v>
      </c>
      <c r="B4168" t="s">
        <v>53</v>
      </c>
      <c r="C4168" t="s">
        <v>153</v>
      </c>
      <c r="D4168" t="s">
        <v>154</v>
      </c>
      <c r="E4168">
        <v>0.04</v>
      </c>
    </row>
    <row r="4169" spans="1:5" x14ac:dyDescent="0.25">
      <c r="A4169" s="1">
        <v>41448</v>
      </c>
      <c r="B4169" t="s">
        <v>53</v>
      </c>
      <c r="C4169" t="s">
        <v>153</v>
      </c>
      <c r="D4169" t="s">
        <v>174</v>
      </c>
      <c r="E4169">
        <v>0.02</v>
      </c>
    </row>
    <row r="4170" spans="1:5" x14ac:dyDescent="0.25">
      <c r="A4170" s="1">
        <v>41448</v>
      </c>
      <c r="B4170" t="s">
        <v>53</v>
      </c>
      <c r="C4170" t="s">
        <v>153</v>
      </c>
      <c r="D4170" t="s">
        <v>161</v>
      </c>
      <c r="E4170">
        <v>0</v>
      </c>
    </row>
    <row r="4171" spans="1:5" x14ac:dyDescent="0.25">
      <c r="A4171" s="1">
        <v>41448</v>
      </c>
      <c r="B4171" t="s">
        <v>53</v>
      </c>
      <c r="C4171" t="s">
        <v>153</v>
      </c>
      <c r="D4171" t="s">
        <v>162</v>
      </c>
      <c r="E4171">
        <v>0.01</v>
      </c>
    </row>
    <row r="4172" spans="1:5" x14ac:dyDescent="0.25">
      <c r="A4172" s="1">
        <v>41448</v>
      </c>
      <c r="B4172" t="s">
        <v>53</v>
      </c>
      <c r="C4172" t="s">
        <v>153</v>
      </c>
      <c r="D4172" t="s">
        <v>163</v>
      </c>
      <c r="E4172">
        <v>0.01</v>
      </c>
    </row>
    <row r="4173" spans="1:5" x14ac:dyDescent="0.25">
      <c r="A4173" s="1">
        <v>41448</v>
      </c>
      <c r="B4173" t="s">
        <v>53</v>
      </c>
      <c r="C4173" t="s">
        <v>153</v>
      </c>
      <c r="D4173" t="s">
        <v>159</v>
      </c>
      <c r="E4173">
        <v>0.03</v>
      </c>
    </row>
    <row r="4174" spans="1:5" x14ac:dyDescent="0.25">
      <c r="A4174" s="1">
        <v>41448</v>
      </c>
      <c r="B4174" t="s">
        <v>53</v>
      </c>
      <c r="C4174" t="s">
        <v>153</v>
      </c>
      <c r="D4174" t="s">
        <v>154</v>
      </c>
      <c r="E4174">
        <v>0</v>
      </c>
    </row>
    <row r="4175" spans="1:5" x14ac:dyDescent="0.25">
      <c r="A4175" s="1">
        <v>41449</v>
      </c>
      <c r="B4175" t="s">
        <v>58</v>
      </c>
      <c r="C4175" t="s">
        <v>153</v>
      </c>
      <c r="D4175" t="s">
        <v>163</v>
      </c>
      <c r="E4175">
        <v>0.04</v>
      </c>
    </row>
    <row r="4176" spans="1:5" x14ac:dyDescent="0.25">
      <c r="A4176" s="1">
        <v>41449</v>
      </c>
      <c r="B4176" t="s">
        <v>58</v>
      </c>
      <c r="C4176" t="s">
        <v>153</v>
      </c>
      <c r="D4176" t="s">
        <v>163</v>
      </c>
      <c r="E4176">
        <v>0.06</v>
      </c>
    </row>
    <row r="4177" spans="1:5" x14ac:dyDescent="0.25">
      <c r="A4177" s="1">
        <v>41449</v>
      </c>
      <c r="B4177" t="s">
        <v>58</v>
      </c>
      <c r="C4177" t="s">
        <v>153</v>
      </c>
      <c r="D4177" t="s">
        <v>165</v>
      </c>
      <c r="E4177">
        <v>0.11</v>
      </c>
    </row>
    <row r="4178" spans="1:5" x14ac:dyDescent="0.25">
      <c r="A4178" s="1">
        <v>41449</v>
      </c>
      <c r="B4178" t="s">
        <v>58</v>
      </c>
      <c r="C4178" t="s">
        <v>153</v>
      </c>
      <c r="D4178" t="s">
        <v>160</v>
      </c>
      <c r="E4178">
        <v>0.02</v>
      </c>
    </row>
    <row r="4179" spans="1:5" x14ac:dyDescent="0.25">
      <c r="A4179" s="1">
        <v>41449</v>
      </c>
      <c r="B4179" t="s">
        <v>58</v>
      </c>
      <c r="C4179" t="s">
        <v>153</v>
      </c>
      <c r="D4179" t="s">
        <v>157</v>
      </c>
      <c r="E4179">
        <v>0.04</v>
      </c>
    </row>
    <row r="4180" spans="1:5" x14ac:dyDescent="0.25">
      <c r="A4180" s="1">
        <v>41449</v>
      </c>
      <c r="B4180" t="s">
        <v>58</v>
      </c>
      <c r="C4180" t="s">
        <v>153</v>
      </c>
      <c r="D4180" t="s">
        <v>154</v>
      </c>
      <c r="E4180">
        <v>0.03</v>
      </c>
    </row>
    <row r="4181" spans="1:5" x14ac:dyDescent="0.25">
      <c r="A4181" s="1">
        <v>41449</v>
      </c>
      <c r="B4181" t="s">
        <v>58</v>
      </c>
      <c r="C4181" t="s">
        <v>153</v>
      </c>
      <c r="D4181" t="s">
        <v>154</v>
      </c>
      <c r="E4181">
        <v>0.04</v>
      </c>
    </row>
    <row r="4182" spans="1:5" x14ac:dyDescent="0.25">
      <c r="A4182" s="1">
        <v>41449</v>
      </c>
      <c r="B4182" t="s">
        <v>58</v>
      </c>
      <c r="C4182" t="s">
        <v>153</v>
      </c>
      <c r="D4182" t="s">
        <v>158</v>
      </c>
      <c r="E4182">
        <v>0.02</v>
      </c>
    </row>
    <row r="4183" spans="1:5" x14ac:dyDescent="0.25">
      <c r="A4183" s="1">
        <v>41449</v>
      </c>
      <c r="B4183" t="s">
        <v>58</v>
      </c>
      <c r="C4183" t="s">
        <v>153</v>
      </c>
      <c r="D4183" t="s">
        <v>154</v>
      </c>
      <c r="E4183">
        <v>0.01</v>
      </c>
    </row>
    <row r="4184" spans="1:5" x14ac:dyDescent="0.25">
      <c r="A4184" s="1">
        <v>41449</v>
      </c>
      <c r="B4184" t="s">
        <v>58</v>
      </c>
      <c r="C4184" t="s">
        <v>153</v>
      </c>
      <c r="D4184" t="s">
        <v>162</v>
      </c>
      <c r="E4184">
        <v>0.01</v>
      </c>
    </row>
    <row r="4185" spans="1:5" x14ac:dyDescent="0.25">
      <c r="A4185" s="1">
        <v>41449</v>
      </c>
      <c r="B4185" t="s">
        <v>58</v>
      </c>
      <c r="C4185" t="s">
        <v>153</v>
      </c>
      <c r="D4185" t="s">
        <v>161</v>
      </c>
      <c r="E4185">
        <v>0.03</v>
      </c>
    </row>
    <row r="4186" spans="1:5" x14ac:dyDescent="0.25">
      <c r="A4186" s="1">
        <v>41449</v>
      </c>
      <c r="B4186" t="s">
        <v>58</v>
      </c>
      <c r="C4186" t="s">
        <v>153</v>
      </c>
      <c r="D4186" t="s">
        <v>171</v>
      </c>
      <c r="E4186">
        <v>0.03</v>
      </c>
    </row>
    <row r="4187" spans="1:5" x14ac:dyDescent="0.25">
      <c r="A4187" s="1">
        <v>41449</v>
      </c>
      <c r="B4187" t="s">
        <v>58</v>
      </c>
      <c r="C4187" t="s">
        <v>153</v>
      </c>
      <c r="D4187" t="s">
        <v>159</v>
      </c>
      <c r="E4187">
        <v>0.01</v>
      </c>
    </row>
    <row r="4188" spans="1:5" x14ac:dyDescent="0.25">
      <c r="A4188" s="1">
        <v>41450</v>
      </c>
      <c r="B4188" t="s">
        <v>59</v>
      </c>
      <c r="C4188" t="s">
        <v>153</v>
      </c>
      <c r="D4188" t="s">
        <v>159</v>
      </c>
      <c r="E4188">
        <v>0</v>
      </c>
    </row>
    <row r="4189" spans="1:5" x14ac:dyDescent="0.25">
      <c r="A4189" s="1">
        <v>41450</v>
      </c>
      <c r="B4189" t="s">
        <v>59</v>
      </c>
      <c r="C4189" t="s">
        <v>153</v>
      </c>
      <c r="D4189" t="s">
        <v>162</v>
      </c>
      <c r="E4189">
        <v>0.1</v>
      </c>
    </row>
    <row r="4190" spans="1:5" x14ac:dyDescent="0.25">
      <c r="A4190" s="1">
        <v>41450</v>
      </c>
      <c r="B4190" t="s">
        <v>59</v>
      </c>
      <c r="C4190" t="s">
        <v>153</v>
      </c>
      <c r="D4190" t="s">
        <v>168</v>
      </c>
      <c r="E4190">
        <v>0.05</v>
      </c>
    </row>
    <row r="4191" spans="1:5" x14ac:dyDescent="0.25">
      <c r="A4191" s="1">
        <v>41450</v>
      </c>
      <c r="B4191" t="s">
        <v>59</v>
      </c>
      <c r="C4191" t="s">
        <v>153</v>
      </c>
      <c r="D4191" t="s">
        <v>159</v>
      </c>
      <c r="E4191">
        <v>0.02</v>
      </c>
    </row>
    <row r="4192" spans="1:5" x14ac:dyDescent="0.25">
      <c r="A4192" s="1">
        <v>41450</v>
      </c>
      <c r="B4192" t="s">
        <v>59</v>
      </c>
      <c r="C4192" t="s">
        <v>153</v>
      </c>
      <c r="D4192" t="s">
        <v>154</v>
      </c>
      <c r="E4192">
        <v>0.06</v>
      </c>
    </row>
    <row r="4193" spans="1:5" x14ac:dyDescent="0.25">
      <c r="A4193" s="1">
        <v>41450</v>
      </c>
      <c r="B4193" t="s">
        <v>59</v>
      </c>
      <c r="C4193" t="s">
        <v>153</v>
      </c>
      <c r="D4193" t="s">
        <v>154</v>
      </c>
      <c r="E4193">
        <v>0.01</v>
      </c>
    </row>
    <row r="4194" spans="1:5" x14ac:dyDescent="0.25">
      <c r="A4194" s="1">
        <v>41450</v>
      </c>
      <c r="B4194" t="s">
        <v>59</v>
      </c>
      <c r="C4194" t="s">
        <v>153</v>
      </c>
      <c r="D4194" t="s">
        <v>154</v>
      </c>
      <c r="E4194">
        <v>0.03</v>
      </c>
    </row>
    <row r="4195" spans="1:5" x14ac:dyDescent="0.25">
      <c r="A4195" s="1">
        <v>41450</v>
      </c>
      <c r="B4195" t="s">
        <v>59</v>
      </c>
      <c r="C4195" t="s">
        <v>153</v>
      </c>
      <c r="D4195" t="s">
        <v>154</v>
      </c>
      <c r="E4195">
        <v>0.04</v>
      </c>
    </row>
    <row r="4196" spans="1:5" x14ac:dyDescent="0.25">
      <c r="A4196" s="1">
        <v>41450</v>
      </c>
      <c r="B4196" t="s">
        <v>59</v>
      </c>
      <c r="C4196" t="s">
        <v>153</v>
      </c>
      <c r="D4196" t="s">
        <v>162</v>
      </c>
      <c r="E4196">
        <v>0.02</v>
      </c>
    </row>
    <row r="4197" spans="1:5" x14ac:dyDescent="0.25">
      <c r="A4197" s="1">
        <v>41450</v>
      </c>
      <c r="B4197" t="s">
        <v>59</v>
      </c>
      <c r="C4197" t="s">
        <v>153</v>
      </c>
      <c r="D4197" t="s">
        <v>161</v>
      </c>
      <c r="E4197">
        <v>0</v>
      </c>
    </row>
    <row r="4198" spans="1:5" x14ac:dyDescent="0.25">
      <c r="A4198" s="1">
        <v>41450</v>
      </c>
      <c r="B4198" t="s">
        <v>59</v>
      </c>
      <c r="C4198" t="s">
        <v>153</v>
      </c>
      <c r="D4198" t="s">
        <v>161</v>
      </c>
      <c r="E4198">
        <v>0</v>
      </c>
    </row>
    <row r="4199" spans="1:5" x14ac:dyDescent="0.25">
      <c r="A4199" s="1">
        <v>41450</v>
      </c>
      <c r="B4199" t="s">
        <v>59</v>
      </c>
      <c r="C4199" t="s">
        <v>153</v>
      </c>
      <c r="D4199" t="s">
        <v>161</v>
      </c>
      <c r="E4199">
        <v>0</v>
      </c>
    </row>
    <row r="4200" spans="1:5" x14ac:dyDescent="0.25">
      <c r="A4200" s="1">
        <v>41450</v>
      </c>
      <c r="B4200" t="s">
        <v>59</v>
      </c>
      <c r="C4200" t="s">
        <v>153</v>
      </c>
      <c r="D4200" t="s">
        <v>171</v>
      </c>
      <c r="E4200">
        <v>0</v>
      </c>
    </row>
    <row r="4201" spans="1:5" x14ac:dyDescent="0.25">
      <c r="A4201" s="1">
        <v>41450</v>
      </c>
      <c r="B4201" t="s">
        <v>59</v>
      </c>
      <c r="C4201" t="s">
        <v>153</v>
      </c>
      <c r="D4201" t="s">
        <v>162</v>
      </c>
      <c r="E4201">
        <v>0.02</v>
      </c>
    </row>
    <row r="4202" spans="1:5" x14ac:dyDescent="0.25">
      <c r="A4202" s="1">
        <v>41450</v>
      </c>
      <c r="B4202" t="s">
        <v>59</v>
      </c>
      <c r="C4202" t="s">
        <v>153</v>
      </c>
      <c r="D4202" t="s">
        <v>163</v>
      </c>
      <c r="E4202">
        <v>7.0000000000000007E-2</v>
      </c>
    </row>
    <row r="4203" spans="1:5" x14ac:dyDescent="0.25">
      <c r="A4203" s="1">
        <v>41450</v>
      </c>
      <c r="B4203" t="s">
        <v>59</v>
      </c>
      <c r="C4203" t="s">
        <v>153</v>
      </c>
      <c r="D4203" t="s">
        <v>159</v>
      </c>
      <c r="E4203">
        <v>0.04</v>
      </c>
    </row>
    <row r="4204" spans="1:5" x14ac:dyDescent="0.25">
      <c r="A4204" s="1">
        <v>41451</v>
      </c>
      <c r="B4204" t="s">
        <v>30</v>
      </c>
      <c r="C4204" t="s">
        <v>153</v>
      </c>
      <c r="D4204" t="s">
        <v>168</v>
      </c>
      <c r="E4204">
        <v>0</v>
      </c>
    </row>
    <row r="4205" spans="1:5" x14ac:dyDescent="0.25">
      <c r="A4205" s="1">
        <v>41451</v>
      </c>
      <c r="B4205" t="s">
        <v>30</v>
      </c>
      <c r="C4205" t="s">
        <v>153</v>
      </c>
      <c r="D4205" t="s">
        <v>159</v>
      </c>
      <c r="E4205">
        <v>0</v>
      </c>
    </row>
    <row r="4206" spans="1:5" x14ac:dyDescent="0.25">
      <c r="A4206" s="1">
        <v>41402</v>
      </c>
      <c r="B4206" t="s">
        <v>30</v>
      </c>
      <c r="C4206" t="s">
        <v>177</v>
      </c>
      <c r="D4206" t="s">
        <v>178</v>
      </c>
      <c r="E4206">
        <v>0.24</v>
      </c>
    </row>
    <row r="4207" spans="1:5" x14ac:dyDescent="0.25">
      <c r="A4207" s="1">
        <v>41402</v>
      </c>
      <c r="B4207" t="s">
        <v>30</v>
      </c>
      <c r="C4207" t="s">
        <v>177</v>
      </c>
      <c r="D4207" t="s">
        <v>179</v>
      </c>
      <c r="E4207">
        <v>0.09</v>
      </c>
    </row>
    <row r="4208" spans="1:5" x14ac:dyDescent="0.25">
      <c r="A4208" s="1">
        <v>41402</v>
      </c>
      <c r="B4208" t="s">
        <v>30</v>
      </c>
      <c r="C4208" t="s">
        <v>177</v>
      </c>
      <c r="D4208" t="s">
        <v>45</v>
      </c>
      <c r="E4208">
        <v>0.01</v>
      </c>
    </row>
    <row r="4209" spans="1:5" x14ac:dyDescent="0.25">
      <c r="A4209" s="1">
        <v>41402</v>
      </c>
      <c r="B4209" t="s">
        <v>30</v>
      </c>
      <c r="C4209" t="s">
        <v>177</v>
      </c>
      <c r="D4209" t="s">
        <v>178</v>
      </c>
      <c r="E4209">
        <v>0</v>
      </c>
    </row>
    <row r="4210" spans="1:5" x14ac:dyDescent="0.25">
      <c r="A4210" s="1">
        <v>41402</v>
      </c>
      <c r="B4210" t="s">
        <v>30</v>
      </c>
      <c r="C4210" t="s">
        <v>177</v>
      </c>
      <c r="D4210" t="s">
        <v>179</v>
      </c>
      <c r="E4210">
        <v>0</v>
      </c>
    </row>
    <row r="4211" spans="1:5" x14ac:dyDescent="0.25">
      <c r="A4211" s="1">
        <v>41404</v>
      </c>
      <c r="B4211" t="s">
        <v>49</v>
      </c>
      <c r="C4211" t="s">
        <v>177</v>
      </c>
      <c r="D4211" t="s">
        <v>180</v>
      </c>
      <c r="E4211">
        <v>0.1</v>
      </c>
    </row>
    <row r="4212" spans="1:5" x14ac:dyDescent="0.25">
      <c r="A4212" s="1">
        <v>41405</v>
      </c>
      <c r="B4212" t="s">
        <v>52</v>
      </c>
      <c r="C4212" t="s">
        <v>177</v>
      </c>
      <c r="D4212" t="s">
        <v>181</v>
      </c>
      <c r="E4212">
        <v>7.0000000000000007E-2</v>
      </c>
    </row>
    <row r="4213" spans="1:5" x14ac:dyDescent="0.25">
      <c r="A4213" s="1">
        <v>41405</v>
      </c>
      <c r="B4213" t="s">
        <v>52</v>
      </c>
      <c r="C4213" t="s">
        <v>177</v>
      </c>
      <c r="D4213" t="s">
        <v>182</v>
      </c>
      <c r="E4213">
        <v>0.04</v>
      </c>
    </row>
    <row r="4214" spans="1:5" x14ac:dyDescent="0.25">
      <c r="A4214" s="1">
        <v>41406</v>
      </c>
      <c r="B4214" t="s">
        <v>53</v>
      </c>
      <c r="C4214" t="s">
        <v>177</v>
      </c>
      <c r="D4214" t="s">
        <v>45</v>
      </c>
      <c r="E4214">
        <v>0.04</v>
      </c>
    </row>
    <row r="4215" spans="1:5" x14ac:dyDescent="0.25">
      <c r="A4215" s="1">
        <v>41406</v>
      </c>
      <c r="B4215" t="s">
        <v>53</v>
      </c>
      <c r="C4215" t="s">
        <v>177</v>
      </c>
      <c r="D4215" t="s">
        <v>45</v>
      </c>
      <c r="E4215">
        <v>7.0000000000000007E-2</v>
      </c>
    </row>
    <row r="4216" spans="1:5" x14ac:dyDescent="0.25">
      <c r="A4216" s="1">
        <v>41406</v>
      </c>
      <c r="B4216" t="s">
        <v>53</v>
      </c>
      <c r="C4216" t="s">
        <v>177</v>
      </c>
      <c r="D4216" t="s">
        <v>183</v>
      </c>
      <c r="E4216">
        <v>7.0000000000000007E-2</v>
      </c>
    </row>
    <row r="4217" spans="1:5" x14ac:dyDescent="0.25">
      <c r="A4217" s="1">
        <v>41406</v>
      </c>
      <c r="B4217" t="s">
        <v>53</v>
      </c>
      <c r="C4217" t="s">
        <v>177</v>
      </c>
      <c r="D4217" t="s">
        <v>183</v>
      </c>
      <c r="E4217">
        <v>7.0000000000000007E-2</v>
      </c>
    </row>
    <row r="4218" spans="1:5" x14ac:dyDescent="0.25">
      <c r="A4218" s="1">
        <v>41406</v>
      </c>
      <c r="B4218" t="s">
        <v>53</v>
      </c>
      <c r="C4218" t="s">
        <v>177</v>
      </c>
      <c r="D4218" t="s">
        <v>184</v>
      </c>
      <c r="E4218">
        <v>0.03</v>
      </c>
    </row>
    <row r="4219" spans="1:5" x14ac:dyDescent="0.25">
      <c r="A4219" s="1">
        <v>41407</v>
      </c>
      <c r="B4219" t="s">
        <v>58</v>
      </c>
      <c r="C4219" t="s">
        <v>177</v>
      </c>
      <c r="D4219" t="s">
        <v>181</v>
      </c>
      <c r="E4219">
        <v>0.02</v>
      </c>
    </row>
    <row r="4220" spans="1:5" x14ac:dyDescent="0.25">
      <c r="A4220" s="1">
        <v>41407</v>
      </c>
      <c r="B4220" t="s">
        <v>58</v>
      </c>
      <c r="C4220" t="s">
        <v>177</v>
      </c>
      <c r="D4220" t="s">
        <v>180</v>
      </c>
      <c r="E4220">
        <v>0.02</v>
      </c>
    </row>
    <row r="4221" spans="1:5" x14ac:dyDescent="0.25">
      <c r="A4221" s="1">
        <v>41407</v>
      </c>
      <c r="B4221" t="s">
        <v>58</v>
      </c>
      <c r="C4221" t="s">
        <v>177</v>
      </c>
      <c r="D4221" t="s">
        <v>45</v>
      </c>
      <c r="E4221">
        <v>0.06</v>
      </c>
    </row>
    <row r="4222" spans="1:5" x14ac:dyDescent="0.25">
      <c r="A4222" s="1">
        <v>41408</v>
      </c>
      <c r="B4222" t="s">
        <v>59</v>
      </c>
      <c r="C4222" t="s">
        <v>177</v>
      </c>
      <c r="D4222" t="s">
        <v>185</v>
      </c>
      <c r="E4222">
        <v>0.09</v>
      </c>
    </row>
    <row r="4223" spans="1:5" x14ac:dyDescent="0.25">
      <c r="A4223" s="1">
        <v>41408</v>
      </c>
      <c r="B4223" t="s">
        <v>59</v>
      </c>
      <c r="C4223" t="s">
        <v>177</v>
      </c>
      <c r="D4223" t="s">
        <v>185</v>
      </c>
      <c r="E4223">
        <v>0.1</v>
      </c>
    </row>
    <row r="4224" spans="1:5" x14ac:dyDescent="0.25">
      <c r="A4224" s="1">
        <v>41408</v>
      </c>
      <c r="B4224" t="s">
        <v>59</v>
      </c>
      <c r="C4224" t="s">
        <v>177</v>
      </c>
      <c r="D4224" t="s">
        <v>179</v>
      </c>
      <c r="E4224">
        <v>0.12</v>
      </c>
    </row>
    <row r="4225" spans="1:5" x14ac:dyDescent="0.25">
      <c r="A4225" s="1">
        <v>41408</v>
      </c>
      <c r="B4225" t="s">
        <v>59</v>
      </c>
      <c r="C4225" t="s">
        <v>177</v>
      </c>
      <c r="D4225" t="s">
        <v>179</v>
      </c>
      <c r="E4225">
        <v>0</v>
      </c>
    </row>
    <row r="4226" spans="1:5" x14ac:dyDescent="0.25">
      <c r="A4226" s="1">
        <v>41409</v>
      </c>
      <c r="B4226" t="s">
        <v>30</v>
      </c>
      <c r="C4226" t="s">
        <v>177</v>
      </c>
      <c r="D4226" t="s">
        <v>181</v>
      </c>
      <c r="E4226">
        <v>0.04</v>
      </c>
    </row>
    <row r="4227" spans="1:5" x14ac:dyDescent="0.25">
      <c r="A4227" s="1">
        <v>41410</v>
      </c>
      <c r="B4227" t="s">
        <v>46</v>
      </c>
      <c r="C4227" t="s">
        <v>177</v>
      </c>
      <c r="D4227" t="s">
        <v>180</v>
      </c>
      <c r="E4227">
        <v>0.06</v>
      </c>
    </row>
    <row r="4228" spans="1:5" x14ac:dyDescent="0.25">
      <c r="A4228" s="1">
        <v>41410</v>
      </c>
      <c r="B4228" t="s">
        <v>46</v>
      </c>
      <c r="C4228" t="s">
        <v>177</v>
      </c>
      <c r="D4228" t="s">
        <v>180</v>
      </c>
      <c r="E4228">
        <v>0.06</v>
      </c>
    </row>
    <row r="4229" spans="1:5" x14ac:dyDescent="0.25">
      <c r="A4229" s="1">
        <v>41411</v>
      </c>
      <c r="B4229" t="s">
        <v>49</v>
      </c>
      <c r="C4229" t="s">
        <v>177</v>
      </c>
      <c r="D4229" t="s">
        <v>186</v>
      </c>
      <c r="E4229">
        <v>0</v>
      </c>
    </row>
    <row r="4230" spans="1:5" x14ac:dyDescent="0.25">
      <c r="A4230" s="1">
        <v>41411</v>
      </c>
      <c r="B4230" t="s">
        <v>49</v>
      </c>
      <c r="C4230" t="s">
        <v>177</v>
      </c>
      <c r="D4230" t="s">
        <v>186</v>
      </c>
      <c r="E4230">
        <v>0.01</v>
      </c>
    </row>
    <row r="4231" spans="1:5" x14ac:dyDescent="0.25">
      <c r="A4231" s="1">
        <v>41411</v>
      </c>
      <c r="B4231" t="s">
        <v>49</v>
      </c>
      <c r="C4231" t="s">
        <v>177</v>
      </c>
      <c r="D4231" t="s">
        <v>186</v>
      </c>
      <c r="E4231">
        <v>0</v>
      </c>
    </row>
    <row r="4232" spans="1:5" x14ac:dyDescent="0.25">
      <c r="A4232" s="1">
        <v>41411</v>
      </c>
      <c r="B4232" t="s">
        <v>49</v>
      </c>
      <c r="C4232" t="s">
        <v>177</v>
      </c>
      <c r="D4232" t="s">
        <v>186</v>
      </c>
      <c r="E4232">
        <v>0.03</v>
      </c>
    </row>
    <row r="4233" spans="1:5" x14ac:dyDescent="0.25">
      <c r="A4233" s="1">
        <v>41411</v>
      </c>
      <c r="B4233" t="s">
        <v>49</v>
      </c>
      <c r="C4233" t="s">
        <v>177</v>
      </c>
      <c r="D4233" t="s">
        <v>187</v>
      </c>
      <c r="E4233">
        <v>0.04</v>
      </c>
    </row>
    <row r="4234" spans="1:5" x14ac:dyDescent="0.25">
      <c r="A4234" s="1">
        <v>41411</v>
      </c>
      <c r="B4234" t="s">
        <v>49</v>
      </c>
      <c r="C4234" t="s">
        <v>177</v>
      </c>
      <c r="D4234" t="s">
        <v>179</v>
      </c>
      <c r="E4234">
        <v>0.18</v>
      </c>
    </row>
    <row r="4235" spans="1:5" x14ac:dyDescent="0.25">
      <c r="A4235" s="1">
        <v>41411</v>
      </c>
      <c r="B4235" t="s">
        <v>49</v>
      </c>
      <c r="C4235" t="s">
        <v>177</v>
      </c>
      <c r="D4235" t="s">
        <v>187</v>
      </c>
      <c r="E4235">
        <v>0</v>
      </c>
    </row>
    <row r="4236" spans="1:5" x14ac:dyDescent="0.25">
      <c r="A4236" s="1">
        <v>41411</v>
      </c>
      <c r="B4236" t="s">
        <v>49</v>
      </c>
      <c r="C4236" t="s">
        <v>177</v>
      </c>
      <c r="D4236" t="s">
        <v>187</v>
      </c>
      <c r="E4236">
        <v>0</v>
      </c>
    </row>
    <row r="4237" spans="1:5" x14ac:dyDescent="0.25">
      <c r="A4237" s="1">
        <v>41412</v>
      </c>
      <c r="B4237" t="s">
        <v>52</v>
      </c>
      <c r="C4237" t="s">
        <v>177</v>
      </c>
      <c r="D4237" t="s">
        <v>182</v>
      </c>
      <c r="E4237">
        <v>0.04</v>
      </c>
    </row>
    <row r="4238" spans="1:5" x14ac:dyDescent="0.25">
      <c r="A4238" s="1">
        <v>41413</v>
      </c>
      <c r="B4238" t="s">
        <v>53</v>
      </c>
      <c r="C4238" t="s">
        <v>177</v>
      </c>
      <c r="D4238" t="s">
        <v>45</v>
      </c>
      <c r="E4238">
        <v>0.09</v>
      </c>
    </row>
    <row r="4239" spans="1:5" x14ac:dyDescent="0.25">
      <c r="A4239" s="1">
        <v>41413</v>
      </c>
      <c r="B4239" t="s">
        <v>53</v>
      </c>
      <c r="C4239" t="s">
        <v>177</v>
      </c>
      <c r="D4239" t="s">
        <v>45</v>
      </c>
      <c r="E4239">
        <v>0.05</v>
      </c>
    </row>
    <row r="4240" spans="1:5" x14ac:dyDescent="0.25">
      <c r="A4240" s="1">
        <v>41413</v>
      </c>
      <c r="B4240" t="s">
        <v>53</v>
      </c>
      <c r="C4240" t="s">
        <v>177</v>
      </c>
      <c r="D4240" t="s">
        <v>184</v>
      </c>
      <c r="E4240">
        <v>0.04</v>
      </c>
    </row>
    <row r="4241" spans="1:5" x14ac:dyDescent="0.25">
      <c r="A4241" s="1">
        <v>41414</v>
      </c>
      <c r="B4241" t="s">
        <v>58</v>
      </c>
      <c r="C4241" t="s">
        <v>177</v>
      </c>
      <c r="D4241" t="s">
        <v>188</v>
      </c>
      <c r="E4241">
        <v>0.06</v>
      </c>
    </row>
    <row r="4242" spans="1:5" x14ac:dyDescent="0.25">
      <c r="A4242" s="1">
        <v>41414</v>
      </c>
      <c r="B4242" t="s">
        <v>58</v>
      </c>
      <c r="C4242" t="s">
        <v>177</v>
      </c>
      <c r="D4242" t="s">
        <v>188</v>
      </c>
      <c r="E4242">
        <v>0.03</v>
      </c>
    </row>
    <row r="4243" spans="1:5" x14ac:dyDescent="0.25">
      <c r="A4243" s="1">
        <v>41414</v>
      </c>
      <c r="B4243" t="s">
        <v>58</v>
      </c>
      <c r="C4243" t="s">
        <v>177</v>
      </c>
      <c r="D4243" t="s">
        <v>180</v>
      </c>
      <c r="E4243">
        <v>0.03</v>
      </c>
    </row>
    <row r="4244" spans="1:5" x14ac:dyDescent="0.25">
      <c r="A4244" s="1">
        <v>41414</v>
      </c>
      <c r="B4244" t="s">
        <v>58</v>
      </c>
      <c r="C4244" t="s">
        <v>177</v>
      </c>
      <c r="D4244" t="s">
        <v>187</v>
      </c>
      <c r="E4244">
        <v>0.03</v>
      </c>
    </row>
    <row r="4245" spans="1:5" x14ac:dyDescent="0.25">
      <c r="A4245" s="1">
        <v>41414</v>
      </c>
      <c r="B4245" t="s">
        <v>58</v>
      </c>
      <c r="C4245" t="s">
        <v>177</v>
      </c>
      <c r="D4245" t="s">
        <v>187</v>
      </c>
      <c r="E4245">
        <v>0.01</v>
      </c>
    </row>
    <row r="4246" spans="1:5" x14ac:dyDescent="0.25">
      <c r="A4246" s="1">
        <v>41415</v>
      </c>
      <c r="B4246" t="s">
        <v>59</v>
      </c>
      <c r="C4246" t="s">
        <v>177</v>
      </c>
      <c r="D4246" t="s">
        <v>181</v>
      </c>
      <c r="E4246">
        <v>0.04</v>
      </c>
    </row>
    <row r="4247" spans="1:5" x14ac:dyDescent="0.25">
      <c r="A4247" s="1">
        <v>41415</v>
      </c>
      <c r="B4247" t="s">
        <v>59</v>
      </c>
      <c r="C4247" t="s">
        <v>177</v>
      </c>
      <c r="D4247" t="s">
        <v>180</v>
      </c>
      <c r="E4247">
        <v>0.03</v>
      </c>
    </row>
    <row r="4248" spans="1:5" x14ac:dyDescent="0.25">
      <c r="A4248" s="1">
        <v>41415</v>
      </c>
      <c r="B4248" t="s">
        <v>59</v>
      </c>
      <c r="C4248" t="s">
        <v>177</v>
      </c>
      <c r="D4248" t="s">
        <v>187</v>
      </c>
      <c r="E4248">
        <v>0.08</v>
      </c>
    </row>
    <row r="4249" spans="1:5" x14ac:dyDescent="0.25">
      <c r="A4249" s="1">
        <v>41415</v>
      </c>
      <c r="B4249" t="s">
        <v>59</v>
      </c>
      <c r="C4249" t="s">
        <v>177</v>
      </c>
      <c r="D4249" t="s">
        <v>178</v>
      </c>
      <c r="E4249">
        <v>0.24</v>
      </c>
    </row>
    <row r="4250" spans="1:5" x14ac:dyDescent="0.25">
      <c r="A4250" s="1">
        <v>41415</v>
      </c>
      <c r="B4250" t="s">
        <v>59</v>
      </c>
      <c r="C4250" t="s">
        <v>177</v>
      </c>
      <c r="D4250" t="s">
        <v>187</v>
      </c>
      <c r="E4250">
        <v>0</v>
      </c>
    </row>
    <row r="4251" spans="1:5" x14ac:dyDescent="0.25">
      <c r="A4251" s="1">
        <v>41415</v>
      </c>
      <c r="B4251" t="s">
        <v>59</v>
      </c>
      <c r="C4251" t="s">
        <v>177</v>
      </c>
      <c r="D4251" t="s">
        <v>178</v>
      </c>
      <c r="E4251">
        <v>0</v>
      </c>
    </row>
    <row r="4252" spans="1:5" x14ac:dyDescent="0.25">
      <c r="A4252" s="1">
        <v>41416</v>
      </c>
      <c r="B4252" t="s">
        <v>30</v>
      </c>
      <c r="C4252" t="s">
        <v>177</v>
      </c>
      <c r="D4252" t="s">
        <v>181</v>
      </c>
      <c r="E4252">
        <v>0.04</v>
      </c>
    </row>
    <row r="4253" spans="1:5" x14ac:dyDescent="0.25">
      <c r="A4253" s="1">
        <v>41416</v>
      </c>
      <c r="B4253" t="s">
        <v>30</v>
      </c>
      <c r="C4253" t="s">
        <v>177</v>
      </c>
      <c r="D4253" t="s">
        <v>189</v>
      </c>
      <c r="E4253">
        <v>0.03</v>
      </c>
    </row>
    <row r="4254" spans="1:5" x14ac:dyDescent="0.25">
      <c r="A4254" s="1">
        <v>41416</v>
      </c>
      <c r="B4254" t="s">
        <v>30</v>
      </c>
      <c r="C4254" t="s">
        <v>177</v>
      </c>
      <c r="D4254" t="s">
        <v>189</v>
      </c>
      <c r="E4254">
        <v>0.05</v>
      </c>
    </row>
    <row r="4255" spans="1:5" x14ac:dyDescent="0.25">
      <c r="A4255" s="1">
        <v>41416</v>
      </c>
      <c r="B4255" t="s">
        <v>30</v>
      </c>
      <c r="C4255" t="s">
        <v>177</v>
      </c>
      <c r="D4255" t="s">
        <v>180</v>
      </c>
      <c r="E4255">
        <v>0.02</v>
      </c>
    </row>
    <row r="4256" spans="1:5" x14ac:dyDescent="0.25">
      <c r="A4256" s="1">
        <v>41416</v>
      </c>
      <c r="B4256" t="s">
        <v>30</v>
      </c>
      <c r="C4256" t="s">
        <v>177</v>
      </c>
      <c r="D4256" t="s">
        <v>178</v>
      </c>
      <c r="E4256">
        <v>0.23</v>
      </c>
    </row>
    <row r="4257" spans="1:5" x14ac:dyDescent="0.25">
      <c r="A4257" s="1">
        <v>41416</v>
      </c>
      <c r="B4257" t="s">
        <v>30</v>
      </c>
      <c r="C4257" t="s">
        <v>177</v>
      </c>
      <c r="D4257" t="s">
        <v>178</v>
      </c>
      <c r="E4257">
        <v>0</v>
      </c>
    </row>
    <row r="4258" spans="1:5" x14ac:dyDescent="0.25">
      <c r="A4258" s="1">
        <v>41417</v>
      </c>
      <c r="B4258" t="s">
        <v>46</v>
      </c>
      <c r="C4258" t="s">
        <v>177</v>
      </c>
      <c r="D4258" t="s">
        <v>181</v>
      </c>
      <c r="E4258">
        <v>0.02</v>
      </c>
    </row>
    <row r="4259" spans="1:5" x14ac:dyDescent="0.25">
      <c r="A4259" s="1">
        <v>41417</v>
      </c>
      <c r="B4259" t="s">
        <v>46</v>
      </c>
      <c r="C4259" t="s">
        <v>177</v>
      </c>
      <c r="D4259" t="s">
        <v>190</v>
      </c>
      <c r="E4259">
        <v>0.01</v>
      </c>
    </row>
    <row r="4260" spans="1:5" x14ac:dyDescent="0.25">
      <c r="A4260" s="1">
        <v>41417</v>
      </c>
      <c r="B4260" t="s">
        <v>46</v>
      </c>
      <c r="C4260" t="s">
        <v>177</v>
      </c>
      <c r="D4260" t="s">
        <v>190</v>
      </c>
      <c r="E4260">
        <v>0.02</v>
      </c>
    </row>
    <row r="4261" spans="1:5" x14ac:dyDescent="0.25">
      <c r="A4261" s="1">
        <v>41417</v>
      </c>
      <c r="B4261" t="s">
        <v>46</v>
      </c>
      <c r="C4261" t="s">
        <v>177</v>
      </c>
      <c r="D4261" t="s">
        <v>180</v>
      </c>
      <c r="E4261">
        <v>0.02</v>
      </c>
    </row>
    <row r="4262" spans="1:5" x14ac:dyDescent="0.25">
      <c r="A4262" s="1">
        <v>41417</v>
      </c>
      <c r="B4262" t="s">
        <v>46</v>
      </c>
      <c r="C4262" t="s">
        <v>177</v>
      </c>
      <c r="D4262" t="s">
        <v>179</v>
      </c>
      <c r="E4262">
        <v>0.09</v>
      </c>
    </row>
    <row r="4263" spans="1:5" x14ac:dyDescent="0.25">
      <c r="A4263" s="1">
        <v>41417</v>
      </c>
      <c r="B4263" t="s">
        <v>46</v>
      </c>
      <c r="C4263" t="s">
        <v>177</v>
      </c>
      <c r="D4263" t="s">
        <v>179</v>
      </c>
      <c r="E4263">
        <v>0</v>
      </c>
    </row>
    <row r="4264" spans="1:5" x14ac:dyDescent="0.25">
      <c r="A4264" s="1">
        <v>41418</v>
      </c>
      <c r="B4264" t="s">
        <v>49</v>
      </c>
      <c r="C4264" t="s">
        <v>177</v>
      </c>
      <c r="D4264" t="s">
        <v>181</v>
      </c>
      <c r="E4264">
        <v>0.01</v>
      </c>
    </row>
    <row r="4265" spans="1:5" x14ac:dyDescent="0.25">
      <c r="A4265" s="1">
        <v>41418</v>
      </c>
      <c r="B4265" t="s">
        <v>49</v>
      </c>
      <c r="C4265" t="s">
        <v>177</v>
      </c>
      <c r="D4265" t="s">
        <v>187</v>
      </c>
      <c r="E4265">
        <v>0.11</v>
      </c>
    </row>
    <row r="4266" spans="1:5" x14ac:dyDescent="0.25">
      <c r="A4266" s="1">
        <v>41418</v>
      </c>
      <c r="B4266" t="s">
        <v>49</v>
      </c>
      <c r="C4266" t="s">
        <v>177</v>
      </c>
      <c r="D4266" t="s">
        <v>179</v>
      </c>
      <c r="E4266">
        <v>0.2</v>
      </c>
    </row>
    <row r="4267" spans="1:5" x14ac:dyDescent="0.25">
      <c r="A4267" s="1">
        <v>41418</v>
      </c>
      <c r="B4267" t="s">
        <v>49</v>
      </c>
      <c r="C4267" t="s">
        <v>177</v>
      </c>
      <c r="D4267" t="s">
        <v>187</v>
      </c>
      <c r="E4267">
        <v>0</v>
      </c>
    </row>
    <row r="4268" spans="1:5" x14ac:dyDescent="0.25">
      <c r="A4268" s="1">
        <v>41418</v>
      </c>
      <c r="B4268" t="s">
        <v>49</v>
      </c>
      <c r="C4268" t="s">
        <v>177</v>
      </c>
      <c r="D4268" t="s">
        <v>179</v>
      </c>
      <c r="E4268">
        <v>0</v>
      </c>
    </row>
    <row r="4269" spans="1:5" x14ac:dyDescent="0.25">
      <c r="A4269" s="1">
        <v>41419</v>
      </c>
      <c r="B4269" t="s">
        <v>52</v>
      </c>
      <c r="C4269" t="s">
        <v>177</v>
      </c>
      <c r="D4269" t="s">
        <v>187</v>
      </c>
      <c r="E4269">
        <v>0.06</v>
      </c>
    </row>
    <row r="4270" spans="1:5" x14ac:dyDescent="0.25">
      <c r="A4270" s="1">
        <v>41422</v>
      </c>
      <c r="B4270" t="s">
        <v>59</v>
      </c>
      <c r="C4270" t="s">
        <v>177</v>
      </c>
      <c r="D4270" t="s">
        <v>181</v>
      </c>
      <c r="E4270">
        <v>0.01</v>
      </c>
    </row>
    <row r="4271" spans="1:5" x14ac:dyDescent="0.25">
      <c r="A4271" s="1">
        <v>41422</v>
      </c>
      <c r="B4271" t="s">
        <v>59</v>
      </c>
      <c r="C4271" t="s">
        <v>177</v>
      </c>
      <c r="D4271" t="s">
        <v>191</v>
      </c>
      <c r="E4271">
        <v>0.03</v>
      </c>
    </row>
    <row r="4272" spans="1:5" x14ac:dyDescent="0.25">
      <c r="A4272" s="1">
        <v>41422</v>
      </c>
      <c r="B4272" t="s">
        <v>59</v>
      </c>
      <c r="C4272" t="s">
        <v>177</v>
      </c>
      <c r="D4272" t="s">
        <v>191</v>
      </c>
      <c r="E4272">
        <v>0.05</v>
      </c>
    </row>
    <row r="4273" spans="1:5" x14ac:dyDescent="0.25">
      <c r="A4273" s="1">
        <v>41422</v>
      </c>
      <c r="B4273" t="s">
        <v>59</v>
      </c>
      <c r="C4273" t="s">
        <v>177</v>
      </c>
      <c r="D4273" t="s">
        <v>191</v>
      </c>
      <c r="E4273">
        <v>0.04</v>
      </c>
    </row>
    <row r="4274" spans="1:5" x14ac:dyDescent="0.25">
      <c r="A4274" s="1">
        <v>41422</v>
      </c>
      <c r="B4274" t="s">
        <v>59</v>
      </c>
      <c r="C4274" t="s">
        <v>177</v>
      </c>
      <c r="D4274" t="s">
        <v>187</v>
      </c>
      <c r="E4274">
        <v>0.12</v>
      </c>
    </row>
    <row r="4275" spans="1:5" x14ac:dyDescent="0.25">
      <c r="A4275" s="1">
        <v>41422</v>
      </c>
      <c r="B4275" t="s">
        <v>59</v>
      </c>
      <c r="C4275" t="s">
        <v>177</v>
      </c>
      <c r="D4275" t="s">
        <v>178</v>
      </c>
      <c r="E4275">
        <v>0.25</v>
      </c>
    </row>
    <row r="4276" spans="1:5" x14ac:dyDescent="0.25">
      <c r="A4276" s="1">
        <v>41422</v>
      </c>
      <c r="B4276" t="s">
        <v>59</v>
      </c>
      <c r="C4276" t="s">
        <v>177</v>
      </c>
      <c r="D4276" t="s">
        <v>178</v>
      </c>
      <c r="E4276">
        <v>0.01</v>
      </c>
    </row>
    <row r="4277" spans="1:5" x14ac:dyDescent="0.25">
      <c r="A4277" s="1">
        <v>41423</v>
      </c>
      <c r="B4277" t="s">
        <v>30</v>
      </c>
      <c r="C4277" t="s">
        <v>177</v>
      </c>
      <c r="D4277" t="s">
        <v>45</v>
      </c>
      <c r="E4277">
        <v>0.03</v>
      </c>
    </row>
    <row r="4278" spans="1:5" x14ac:dyDescent="0.25">
      <c r="A4278" s="1">
        <v>41424</v>
      </c>
      <c r="B4278" t="s">
        <v>46</v>
      </c>
      <c r="C4278" t="s">
        <v>177</v>
      </c>
      <c r="D4278" t="s">
        <v>181</v>
      </c>
      <c r="E4278">
        <v>0.03</v>
      </c>
    </row>
    <row r="4279" spans="1:5" x14ac:dyDescent="0.25">
      <c r="A4279" s="1">
        <v>41424</v>
      </c>
      <c r="B4279" t="s">
        <v>46</v>
      </c>
      <c r="C4279" t="s">
        <v>177</v>
      </c>
      <c r="D4279" t="s">
        <v>45</v>
      </c>
      <c r="E4279">
        <v>0.02</v>
      </c>
    </row>
    <row r="4280" spans="1:5" x14ac:dyDescent="0.25">
      <c r="A4280" s="1">
        <v>41426</v>
      </c>
      <c r="B4280" t="s">
        <v>52</v>
      </c>
      <c r="C4280" t="s">
        <v>177</v>
      </c>
      <c r="D4280" t="s">
        <v>187</v>
      </c>
      <c r="E4280">
        <v>0.09</v>
      </c>
    </row>
    <row r="4281" spans="1:5" x14ac:dyDescent="0.25">
      <c r="A4281" s="1">
        <v>41426</v>
      </c>
      <c r="B4281" t="s">
        <v>52</v>
      </c>
      <c r="C4281" t="s">
        <v>177</v>
      </c>
      <c r="D4281" t="s">
        <v>179</v>
      </c>
      <c r="E4281">
        <v>0.25</v>
      </c>
    </row>
    <row r="4282" spans="1:5" x14ac:dyDescent="0.25">
      <c r="A4282" s="1">
        <v>41426</v>
      </c>
      <c r="B4282" t="s">
        <v>52</v>
      </c>
      <c r="C4282" t="s">
        <v>177</v>
      </c>
      <c r="D4282" t="s">
        <v>187</v>
      </c>
      <c r="E4282">
        <v>0.02</v>
      </c>
    </row>
    <row r="4283" spans="1:5" x14ac:dyDescent="0.25">
      <c r="A4283" s="1">
        <v>41426</v>
      </c>
      <c r="B4283" t="s">
        <v>52</v>
      </c>
      <c r="C4283" t="s">
        <v>177</v>
      </c>
      <c r="D4283" t="s">
        <v>179</v>
      </c>
      <c r="E4283">
        <v>0</v>
      </c>
    </row>
    <row r="4284" spans="1:5" x14ac:dyDescent="0.25">
      <c r="A4284" s="1">
        <v>41427</v>
      </c>
      <c r="B4284" t="s">
        <v>53</v>
      </c>
      <c r="C4284" t="s">
        <v>177</v>
      </c>
      <c r="D4284" t="s">
        <v>45</v>
      </c>
      <c r="E4284">
        <v>0.03</v>
      </c>
    </row>
    <row r="4285" spans="1:5" x14ac:dyDescent="0.25">
      <c r="A4285" s="1">
        <v>41427</v>
      </c>
      <c r="B4285" t="s">
        <v>53</v>
      </c>
      <c r="C4285" t="s">
        <v>177</v>
      </c>
      <c r="D4285" t="s">
        <v>45</v>
      </c>
      <c r="E4285">
        <v>7.0000000000000007E-2</v>
      </c>
    </row>
    <row r="4286" spans="1:5" x14ac:dyDescent="0.25">
      <c r="A4286" s="1">
        <v>41428</v>
      </c>
      <c r="B4286" t="s">
        <v>58</v>
      </c>
      <c r="C4286" t="s">
        <v>177</v>
      </c>
      <c r="D4286" t="s">
        <v>178</v>
      </c>
      <c r="E4286">
        <v>0.11</v>
      </c>
    </row>
    <row r="4287" spans="1:5" x14ac:dyDescent="0.25">
      <c r="A4287" s="1">
        <v>41428</v>
      </c>
      <c r="B4287" t="s">
        <v>58</v>
      </c>
      <c r="C4287" t="s">
        <v>177</v>
      </c>
      <c r="D4287" t="s">
        <v>179</v>
      </c>
      <c r="E4287">
        <v>0.13</v>
      </c>
    </row>
    <row r="4288" spans="1:5" x14ac:dyDescent="0.25">
      <c r="A4288" s="1">
        <v>41428</v>
      </c>
      <c r="B4288" t="s">
        <v>58</v>
      </c>
      <c r="C4288" t="s">
        <v>177</v>
      </c>
      <c r="D4288" t="s">
        <v>178</v>
      </c>
      <c r="E4288">
        <v>0</v>
      </c>
    </row>
    <row r="4289" spans="1:5" x14ac:dyDescent="0.25">
      <c r="A4289" s="1">
        <v>41428</v>
      </c>
      <c r="B4289" t="s">
        <v>58</v>
      </c>
      <c r="C4289" t="s">
        <v>177</v>
      </c>
      <c r="D4289" t="s">
        <v>179</v>
      </c>
      <c r="E4289">
        <v>0</v>
      </c>
    </row>
    <row r="4290" spans="1:5" x14ac:dyDescent="0.25">
      <c r="A4290" s="1">
        <v>41430</v>
      </c>
      <c r="B4290" t="s">
        <v>30</v>
      </c>
      <c r="C4290" t="s">
        <v>177</v>
      </c>
      <c r="D4290" t="s">
        <v>192</v>
      </c>
      <c r="E4290">
        <v>0.01</v>
      </c>
    </row>
    <row r="4291" spans="1:5" x14ac:dyDescent="0.25">
      <c r="A4291" s="1">
        <v>41430</v>
      </c>
      <c r="B4291" t="s">
        <v>30</v>
      </c>
      <c r="C4291" t="s">
        <v>177</v>
      </c>
      <c r="D4291" t="s">
        <v>192</v>
      </c>
      <c r="E4291">
        <v>0.02</v>
      </c>
    </row>
    <row r="4292" spans="1:5" x14ac:dyDescent="0.25">
      <c r="A4292" s="1">
        <v>41430</v>
      </c>
      <c r="B4292" t="s">
        <v>30</v>
      </c>
      <c r="C4292" t="s">
        <v>177</v>
      </c>
      <c r="D4292" t="s">
        <v>192</v>
      </c>
      <c r="E4292">
        <v>0.01</v>
      </c>
    </row>
    <row r="4293" spans="1:5" x14ac:dyDescent="0.25">
      <c r="A4293" s="1">
        <v>41431</v>
      </c>
      <c r="B4293" t="s">
        <v>46</v>
      </c>
      <c r="C4293" t="s">
        <v>177</v>
      </c>
      <c r="D4293" t="s">
        <v>187</v>
      </c>
      <c r="E4293">
        <v>0.19</v>
      </c>
    </row>
    <row r="4294" spans="1:5" x14ac:dyDescent="0.25">
      <c r="A4294" s="1">
        <v>41431</v>
      </c>
      <c r="B4294" t="s">
        <v>46</v>
      </c>
      <c r="C4294" t="s">
        <v>177</v>
      </c>
      <c r="D4294" t="s">
        <v>178</v>
      </c>
      <c r="E4294">
        <v>0.37</v>
      </c>
    </row>
    <row r="4295" spans="1:5" x14ac:dyDescent="0.25">
      <c r="A4295" s="1">
        <v>41431</v>
      </c>
      <c r="B4295" t="s">
        <v>46</v>
      </c>
      <c r="C4295" t="s">
        <v>177</v>
      </c>
      <c r="D4295" t="s">
        <v>187</v>
      </c>
      <c r="E4295">
        <v>0.03</v>
      </c>
    </row>
    <row r="4296" spans="1:5" x14ac:dyDescent="0.25">
      <c r="A4296" s="1">
        <v>41431</v>
      </c>
      <c r="B4296" t="s">
        <v>46</v>
      </c>
      <c r="C4296" t="s">
        <v>177</v>
      </c>
      <c r="D4296" t="s">
        <v>178</v>
      </c>
      <c r="E4296">
        <v>0.04</v>
      </c>
    </row>
    <row r="4297" spans="1:5" x14ac:dyDescent="0.25">
      <c r="A4297" s="1">
        <v>41433</v>
      </c>
      <c r="B4297" t="s">
        <v>52</v>
      </c>
      <c r="C4297" t="s">
        <v>177</v>
      </c>
      <c r="D4297" t="s">
        <v>182</v>
      </c>
      <c r="E4297">
        <v>0.05</v>
      </c>
    </row>
    <row r="4298" spans="1:5" x14ac:dyDescent="0.25">
      <c r="A4298" s="1">
        <v>41433</v>
      </c>
      <c r="B4298" t="s">
        <v>52</v>
      </c>
      <c r="C4298" t="s">
        <v>177</v>
      </c>
      <c r="D4298" t="s">
        <v>182</v>
      </c>
      <c r="E4298">
        <v>0.06</v>
      </c>
    </row>
    <row r="4299" spans="1:5" x14ac:dyDescent="0.25">
      <c r="A4299" s="1">
        <v>41434</v>
      </c>
      <c r="B4299" t="s">
        <v>53</v>
      </c>
      <c r="C4299" t="s">
        <v>177</v>
      </c>
      <c r="D4299" t="s">
        <v>45</v>
      </c>
      <c r="E4299">
        <v>0.11</v>
      </c>
    </row>
    <row r="4300" spans="1:5" x14ac:dyDescent="0.25">
      <c r="A4300" s="1">
        <v>41434</v>
      </c>
      <c r="B4300" t="s">
        <v>53</v>
      </c>
      <c r="C4300" t="s">
        <v>177</v>
      </c>
      <c r="D4300" t="s">
        <v>45</v>
      </c>
      <c r="E4300">
        <v>0.04</v>
      </c>
    </row>
    <row r="4301" spans="1:5" x14ac:dyDescent="0.25">
      <c r="A4301" s="1">
        <v>41435</v>
      </c>
      <c r="B4301" t="s">
        <v>58</v>
      </c>
      <c r="C4301" t="s">
        <v>177</v>
      </c>
      <c r="D4301" t="s">
        <v>181</v>
      </c>
      <c r="E4301">
        <v>0.03</v>
      </c>
    </row>
    <row r="4302" spans="1:5" x14ac:dyDescent="0.25">
      <c r="A4302" s="1">
        <v>41435</v>
      </c>
      <c r="B4302" t="s">
        <v>58</v>
      </c>
      <c r="C4302" t="s">
        <v>177</v>
      </c>
      <c r="D4302" t="s">
        <v>193</v>
      </c>
      <c r="E4302">
        <v>0</v>
      </c>
    </row>
    <row r="4303" spans="1:5" x14ac:dyDescent="0.25">
      <c r="A4303" s="1">
        <v>41435</v>
      </c>
      <c r="B4303" t="s">
        <v>58</v>
      </c>
      <c r="C4303" t="s">
        <v>177</v>
      </c>
      <c r="D4303" t="s">
        <v>193</v>
      </c>
      <c r="E4303">
        <v>0.01</v>
      </c>
    </row>
    <row r="4304" spans="1:5" x14ac:dyDescent="0.25">
      <c r="A4304" s="1">
        <v>41435</v>
      </c>
      <c r="B4304" t="s">
        <v>58</v>
      </c>
      <c r="C4304" t="s">
        <v>177</v>
      </c>
      <c r="D4304" t="s">
        <v>178</v>
      </c>
      <c r="E4304">
        <v>0.18</v>
      </c>
    </row>
    <row r="4305" spans="1:5" x14ac:dyDescent="0.25">
      <c r="A4305" s="1">
        <v>41435</v>
      </c>
      <c r="B4305" t="s">
        <v>58</v>
      </c>
      <c r="C4305" t="s">
        <v>177</v>
      </c>
      <c r="D4305" t="s">
        <v>179</v>
      </c>
      <c r="E4305">
        <v>0.18</v>
      </c>
    </row>
    <row r="4306" spans="1:5" x14ac:dyDescent="0.25">
      <c r="A4306" s="1">
        <v>41435</v>
      </c>
      <c r="B4306" t="s">
        <v>58</v>
      </c>
      <c r="C4306" t="s">
        <v>177</v>
      </c>
      <c r="D4306" t="s">
        <v>179</v>
      </c>
      <c r="E4306">
        <v>0.18</v>
      </c>
    </row>
    <row r="4307" spans="1:5" x14ac:dyDescent="0.25">
      <c r="A4307" s="1">
        <v>41435</v>
      </c>
      <c r="B4307" t="s">
        <v>58</v>
      </c>
      <c r="C4307" t="s">
        <v>177</v>
      </c>
      <c r="D4307" t="s">
        <v>178</v>
      </c>
      <c r="E4307">
        <v>0.01</v>
      </c>
    </row>
    <row r="4308" spans="1:5" x14ac:dyDescent="0.25">
      <c r="A4308" s="1">
        <v>41435</v>
      </c>
      <c r="B4308" t="s">
        <v>58</v>
      </c>
      <c r="C4308" t="s">
        <v>177</v>
      </c>
      <c r="D4308" t="s">
        <v>179</v>
      </c>
      <c r="E4308">
        <v>0</v>
      </c>
    </row>
    <row r="4309" spans="1:5" x14ac:dyDescent="0.25">
      <c r="A4309" s="1">
        <v>41435</v>
      </c>
      <c r="B4309" t="s">
        <v>58</v>
      </c>
      <c r="C4309" t="s">
        <v>177</v>
      </c>
      <c r="D4309" t="s">
        <v>179</v>
      </c>
      <c r="E4309">
        <v>0</v>
      </c>
    </row>
    <row r="4310" spans="1:5" x14ac:dyDescent="0.25">
      <c r="A4310" s="1">
        <v>41436</v>
      </c>
      <c r="B4310" t="s">
        <v>59</v>
      </c>
      <c r="C4310" t="s">
        <v>177</v>
      </c>
      <c r="D4310" t="s">
        <v>194</v>
      </c>
      <c r="E4310">
        <v>0</v>
      </c>
    </row>
    <row r="4311" spans="1:5" x14ac:dyDescent="0.25">
      <c r="A4311" s="1">
        <v>41436</v>
      </c>
      <c r="B4311" t="s">
        <v>59</v>
      </c>
      <c r="C4311" t="s">
        <v>177</v>
      </c>
      <c r="D4311" t="s">
        <v>194</v>
      </c>
      <c r="E4311">
        <v>0.02</v>
      </c>
    </row>
    <row r="4312" spans="1:5" x14ac:dyDescent="0.25">
      <c r="A4312" s="1">
        <v>41436</v>
      </c>
      <c r="B4312" t="s">
        <v>59</v>
      </c>
      <c r="C4312" t="s">
        <v>177</v>
      </c>
      <c r="D4312" t="s">
        <v>194</v>
      </c>
      <c r="E4312">
        <v>0.09</v>
      </c>
    </row>
    <row r="4313" spans="1:5" x14ac:dyDescent="0.25">
      <c r="A4313" s="1">
        <v>41437</v>
      </c>
      <c r="B4313" t="s">
        <v>30</v>
      </c>
      <c r="C4313" t="s">
        <v>177</v>
      </c>
      <c r="D4313" t="s">
        <v>45</v>
      </c>
      <c r="E4313">
        <v>0.05</v>
      </c>
    </row>
    <row r="4314" spans="1:5" x14ac:dyDescent="0.25">
      <c r="A4314" s="1">
        <v>41438</v>
      </c>
      <c r="B4314" t="s">
        <v>46</v>
      </c>
      <c r="C4314" t="s">
        <v>177</v>
      </c>
      <c r="D4314" t="s">
        <v>181</v>
      </c>
      <c r="E4314">
        <v>0.06</v>
      </c>
    </row>
    <row r="4315" spans="1:5" x14ac:dyDescent="0.25">
      <c r="A4315" s="1">
        <v>41438</v>
      </c>
      <c r="B4315" t="s">
        <v>46</v>
      </c>
      <c r="C4315" t="s">
        <v>177</v>
      </c>
      <c r="D4315" t="s">
        <v>178</v>
      </c>
      <c r="E4315">
        <v>0.4</v>
      </c>
    </row>
    <row r="4316" spans="1:5" x14ac:dyDescent="0.25">
      <c r="A4316" s="1">
        <v>41438</v>
      </c>
      <c r="B4316" t="s">
        <v>46</v>
      </c>
      <c r="C4316" t="s">
        <v>177</v>
      </c>
      <c r="D4316" t="s">
        <v>178</v>
      </c>
      <c r="E4316">
        <v>0</v>
      </c>
    </row>
    <row r="4317" spans="1:5" x14ac:dyDescent="0.25">
      <c r="A4317" s="1">
        <v>41439</v>
      </c>
      <c r="B4317" t="s">
        <v>49</v>
      </c>
      <c r="C4317" t="s">
        <v>177</v>
      </c>
      <c r="D4317" t="s">
        <v>180</v>
      </c>
      <c r="E4317">
        <v>0.01</v>
      </c>
    </row>
    <row r="4318" spans="1:5" x14ac:dyDescent="0.25">
      <c r="A4318" s="1">
        <v>41439</v>
      </c>
      <c r="B4318" t="s">
        <v>49</v>
      </c>
      <c r="C4318" t="s">
        <v>177</v>
      </c>
      <c r="D4318" t="s">
        <v>187</v>
      </c>
      <c r="E4318">
        <v>0.08</v>
      </c>
    </row>
    <row r="4319" spans="1:5" x14ac:dyDescent="0.25">
      <c r="A4319" s="1">
        <v>41439</v>
      </c>
      <c r="B4319" t="s">
        <v>49</v>
      </c>
      <c r="C4319" t="s">
        <v>177</v>
      </c>
      <c r="D4319" t="s">
        <v>187</v>
      </c>
      <c r="E4319">
        <v>0.08</v>
      </c>
    </row>
    <row r="4320" spans="1:5" x14ac:dyDescent="0.25">
      <c r="A4320" s="1">
        <v>41439</v>
      </c>
      <c r="B4320" t="s">
        <v>49</v>
      </c>
      <c r="C4320" t="s">
        <v>177</v>
      </c>
      <c r="D4320" t="s">
        <v>187</v>
      </c>
      <c r="E4320">
        <v>0.01</v>
      </c>
    </row>
    <row r="4321" spans="1:5" x14ac:dyDescent="0.25">
      <c r="A4321" s="1">
        <v>41439</v>
      </c>
      <c r="B4321" t="s">
        <v>49</v>
      </c>
      <c r="C4321" t="s">
        <v>177</v>
      </c>
      <c r="D4321" t="s">
        <v>187</v>
      </c>
      <c r="E4321">
        <v>0.01</v>
      </c>
    </row>
    <row r="4322" spans="1:5" x14ac:dyDescent="0.25">
      <c r="A4322" s="1">
        <v>41440</v>
      </c>
      <c r="B4322" t="s">
        <v>52</v>
      </c>
      <c r="C4322" t="s">
        <v>177</v>
      </c>
      <c r="D4322" t="s">
        <v>180</v>
      </c>
      <c r="E4322">
        <v>0</v>
      </c>
    </row>
    <row r="4323" spans="1:5" x14ac:dyDescent="0.25">
      <c r="A4323" s="1">
        <v>41440</v>
      </c>
      <c r="B4323" t="s">
        <v>52</v>
      </c>
      <c r="C4323" t="s">
        <v>177</v>
      </c>
      <c r="D4323" t="s">
        <v>178</v>
      </c>
      <c r="E4323">
        <v>0.09</v>
      </c>
    </row>
    <row r="4324" spans="1:5" x14ac:dyDescent="0.25">
      <c r="A4324" s="1">
        <v>41440</v>
      </c>
      <c r="B4324" t="s">
        <v>52</v>
      </c>
      <c r="C4324" t="s">
        <v>177</v>
      </c>
      <c r="D4324" t="s">
        <v>178</v>
      </c>
      <c r="E4324">
        <v>0.02</v>
      </c>
    </row>
    <row r="4325" spans="1:5" x14ac:dyDescent="0.25">
      <c r="A4325" s="1">
        <v>41441</v>
      </c>
      <c r="B4325" t="s">
        <v>53</v>
      </c>
      <c r="C4325" t="s">
        <v>177</v>
      </c>
      <c r="D4325" t="s">
        <v>45</v>
      </c>
      <c r="E4325">
        <v>0.11</v>
      </c>
    </row>
    <row r="4326" spans="1:5" x14ac:dyDescent="0.25">
      <c r="A4326" s="1">
        <v>41441</v>
      </c>
      <c r="B4326" t="s">
        <v>53</v>
      </c>
      <c r="C4326" t="s">
        <v>177</v>
      </c>
      <c r="D4326" t="s">
        <v>45</v>
      </c>
      <c r="E4326">
        <v>0.09</v>
      </c>
    </row>
    <row r="4327" spans="1:5" x14ac:dyDescent="0.25">
      <c r="A4327" s="1">
        <v>41442</v>
      </c>
      <c r="B4327" t="s">
        <v>58</v>
      </c>
      <c r="C4327" t="s">
        <v>177</v>
      </c>
      <c r="D4327" t="s">
        <v>180</v>
      </c>
      <c r="E4327">
        <v>0.06</v>
      </c>
    </row>
    <row r="4328" spans="1:5" x14ac:dyDescent="0.25">
      <c r="A4328" s="1">
        <v>41442</v>
      </c>
      <c r="B4328" t="s">
        <v>58</v>
      </c>
      <c r="C4328" t="s">
        <v>177</v>
      </c>
      <c r="D4328" t="s">
        <v>179</v>
      </c>
      <c r="E4328">
        <v>0.2</v>
      </c>
    </row>
    <row r="4329" spans="1:5" x14ac:dyDescent="0.25">
      <c r="A4329" s="1">
        <v>41442</v>
      </c>
      <c r="B4329" t="s">
        <v>58</v>
      </c>
      <c r="C4329" t="s">
        <v>177</v>
      </c>
      <c r="D4329" t="s">
        <v>179</v>
      </c>
      <c r="E4329">
        <v>0.01</v>
      </c>
    </row>
    <row r="4330" spans="1:5" x14ac:dyDescent="0.25">
      <c r="A4330" s="1">
        <v>41443</v>
      </c>
      <c r="B4330" t="s">
        <v>59</v>
      </c>
      <c r="C4330" t="s">
        <v>177</v>
      </c>
      <c r="D4330" t="s">
        <v>181</v>
      </c>
      <c r="E4330">
        <v>0.03</v>
      </c>
    </row>
    <row r="4331" spans="1:5" x14ac:dyDescent="0.25">
      <c r="A4331" s="1">
        <v>41443</v>
      </c>
      <c r="B4331" t="s">
        <v>59</v>
      </c>
      <c r="C4331" t="s">
        <v>177</v>
      </c>
      <c r="D4331" t="s">
        <v>180</v>
      </c>
      <c r="E4331">
        <v>0.06</v>
      </c>
    </row>
    <row r="4332" spans="1:5" x14ac:dyDescent="0.25">
      <c r="A4332" s="1">
        <v>41444</v>
      </c>
      <c r="B4332" t="s">
        <v>30</v>
      </c>
      <c r="C4332" t="s">
        <v>177</v>
      </c>
      <c r="D4332" t="s">
        <v>181</v>
      </c>
      <c r="E4332">
        <v>0.04</v>
      </c>
    </row>
    <row r="4333" spans="1:5" x14ac:dyDescent="0.25">
      <c r="A4333" s="1">
        <v>41444</v>
      </c>
      <c r="B4333" t="s">
        <v>30</v>
      </c>
      <c r="C4333" t="s">
        <v>177</v>
      </c>
      <c r="D4333" t="s">
        <v>180</v>
      </c>
      <c r="E4333">
        <v>0.1</v>
      </c>
    </row>
    <row r="4334" spans="1:5" x14ac:dyDescent="0.25">
      <c r="A4334" s="1">
        <v>41444</v>
      </c>
      <c r="B4334" t="s">
        <v>30</v>
      </c>
      <c r="C4334" t="s">
        <v>177</v>
      </c>
      <c r="D4334" t="s">
        <v>187</v>
      </c>
      <c r="E4334">
        <v>0.03</v>
      </c>
    </row>
    <row r="4335" spans="1:5" x14ac:dyDescent="0.25">
      <c r="A4335" s="1">
        <v>41444</v>
      </c>
      <c r="B4335" t="s">
        <v>30</v>
      </c>
      <c r="C4335" t="s">
        <v>177</v>
      </c>
      <c r="D4335" t="s">
        <v>187</v>
      </c>
      <c r="E4335">
        <v>0.03</v>
      </c>
    </row>
    <row r="4336" spans="1:5" x14ac:dyDescent="0.25">
      <c r="A4336" s="1">
        <v>41444</v>
      </c>
      <c r="B4336" t="s">
        <v>30</v>
      </c>
      <c r="C4336" t="s">
        <v>177</v>
      </c>
      <c r="D4336" t="s">
        <v>187</v>
      </c>
      <c r="E4336">
        <v>0</v>
      </c>
    </row>
    <row r="4337" spans="1:5" x14ac:dyDescent="0.25">
      <c r="A4337" s="1">
        <v>41444</v>
      </c>
      <c r="B4337" t="s">
        <v>30</v>
      </c>
      <c r="C4337" t="s">
        <v>177</v>
      </c>
      <c r="D4337" t="s">
        <v>187</v>
      </c>
      <c r="E4337">
        <v>0</v>
      </c>
    </row>
    <row r="4338" spans="1:5" x14ac:dyDescent="0.25">
      <c r="A4338" s="1">
        <v>41445</v>
      </c>
      <c r="B4338" t="s">
        <v>46</v>
      </c>
      <c r="C4338" t="s">
        <v>177</v>
      </c>
      <c r="D4338" t="s">
        <v>180</v>
      </c>
      <c r="E4338">
        <v>0.06</v>
      </c>
    </row>
    <row r="4339" spans="1:5" x14ac:dyDescent="0.25">
      <c r="A4339" s="1">
        <v>41445</v>
      </c>
      <c r="B4339" t="s">
        <v>46</v>
      </c>
      <c r="C4339" t="s">
        <v>177</v>
      </c>
      <c r="D4339" t="s">
        <v>178</v>
      </c>
      <c r="E4339">
        <v>0.32</v>
      </c>
    </row>
    <row r="4340" spans="1:5" x14ac:dyDescent="0.25">
      <c r="A4340" s="1">
        <v>41445</v>
      </c>
      <c r="B4340" t="s">
        <v>46</v>
      </c>
      <c r="C4340" t="s">
        <v>177</v>
      </c>
      <c r="D4340" t="s">
        <v>178</v>
      </c>
      <c r="E4340">
        <v>0</v>
      </c>
    </row>
    <row r="4341" spans="1:5" x14ac:dyDescent="0.25">
      <c r="A4341" s="1">
        <v>41447</v>
      </c>
      <c r="B4341" t="s">
        <v>52</v>
      </c>
      <c r="C4341" t="s">
        <v>177</v>
      </c>
      <c r="D4341" t="s">
        <v>181</v>
      </c>
      <c r="E4341">
        <v>0.05</v>
      </c>
    </row>
    <row r="4342" spans="1:5" x14ac:dyDescent="0.25">
      <c r="A4342" s="1">
        <v>41447</v>
      </c>
      <c r="B4342" t="s">
        <v>52</v>
      </c>
      <c r="C4342" t="s">
        <v>177</v>
      </c>
      <c r="D4342" t="s">
        <v>178</v>
      </c>
      <c r="E4342">
        <v>0.17</v>
      </c>
    </row>
    <row r="4343" spans="1:5" x14ac:dyDescent="0.25">
      <c r="A4343" s="1">
        <v>41447</v>
      </c>
      <c r="B4343" t="s">
        <v>52</v>
      </c>
      <c r="C4343" t="s">
        <v>177</v>
      </c>
      <c r="D4343" t="s">
        <v>182</v>
      </c>
      <c r="E4343">
        <v>0.04</v>
      </c>
    </row>
    <row r="4344" spans="1:5" x14ac:dyDescent="0.25">
      <c r="A4344" s="1">
        <v>41447</v>
      </c>
      <c r="B4344" t="s">
        <v>52</v>
      </c>
      <c r="C4344" t="s">
        <v>177</v>
      </c>
      <c r="D4344" t="s">
        <v>178</v>
      </c>
      <c r="E4344">
        <v>0</v>
      </c>
    </row>
    <row r="4345" spans="1:5" x14ac:dyDescent="0.25">
      <c r="A4345" s="1">
        <v>41449</v>
      </c>
      <c r="B4345" t="s">
        <v>58</v>
      </c>
      <c r="C4345" t="s">
        <v>177</v>
      </c>
      <c r="D4345" t="s">
        <v>180</v>
      </c>
      <c r="E4345">
        <v>0.12</v>
      </c>
    </row>
    <row r="4346" spans="1:5" x14ac:dyDescent="0.25">
      <c r="A4346" s="1">
        <v>41450</v>
      </c>
      <c r="B4346" t="s">
        <v>59</v>
      </c>
      <c r="C4346" t="s">
        <v>177</v>
      </c>
      <c r="D4346" t="s">
        <v>45</v>
      </c>
      <c r="E4346">
        <v>0.09</v>
      </c>
    </row>
    <row r="4347" spans="1:5" x14ac:dyDescent="0.25">
      <c r="A4347" s="1">
        <v>41408</v>
      </c>
      <c r="B4347" t="s">
        <v>59</v>
      </c>
      <c r="C4347" t="s">
        <v>195</v>
      </c>
      <c r="D4347" t="s">
        <v>196</v>
      </c>
      <c r="E4347">
        <v>0</v>
      </c>
    </row>
    <row r="4348" spans="1:5" x14ac:dyDescent="0.25">
      <c r="A4348" s="1">
        <v>41408</v>
      </c>
      <c r="B4348" t="s">
        <v>59</v>
      </c>
      <c r="C4348" t="s">
        <v>195</v>
      </c>
      <c r="D4348" t="s">
        <v>196</v>
      </c>
      <c r="E4348">
        <v>0</v>
      </c>
    </row>
    <row r="4349" spans="1:5" x14ac:dyDescent="0.25">
      <c r="A4349" s="1">
        <v>41408</v>
      </c>
      <c r="B4349" t="s">
        <v>59</v>
      </c>
      <c r="C4349" t="s">
        <v>195</v>
      </c>
      <c r="D4349" t="s">
        <v>196</v>
      </c>
      <c r="E4349">
        <v>0</v>
      </c>
    </row>
    <row r="4350" spans="1:5" x14ac:dyDescent="0.25">
      <c r="A4350" s="1">
        <v>41408</v>
      </c>
      <c r="B4350" t="s">
        <v>59</v>
      </c>
      <c r="C4350" t="s">
        <v>195</v>
      </c>
      <c r="D4350" t="s">
        <v>196</v>
      </c>
      <c r="E4350">
        <v>0.01</v>
      </c>
    </row>
    <row r="4351" spans="1:5" x14ac:dyDescent="0.25">
      <c r="A4351" s="1">
        <v>41408</v>
      </c>
      <c r="B4351" t="s">
        <v>59</v>
      </c>
      <c r="C4351" t="s">
        <v>195</v>
      </c>
      <c r="D4351" t="s">
        <v>196</v>
      </c>
      <c r="E4351">
        <v>0.01</v>
      </c>
    </row>
    <row r="4352" spans="1:5" x14ac:dyDescent="0.25">
      <c r="A4352" s="1">
        <v>41408</v>
      </c>
      <c r="B4352" t="s">
        <v>59</v>
      </c>
      <c r="C4352" t="s">
        <v>195</v>
      </c>
      <c r="D4352" t="s">
        <v>196</v>
      </c>
      <c r="E4352">
        <v>0.01</v>
      </c>
    </row>
    <row r="4353" spans="1:5" x14ac:dyDescent="0.25">
      <c r="A4353" s="1">
        <v>41408</v>
      </c>
      <c r="B4353" t="s">
        <v>59</v>
      </c>
      <c r="C4353" t="s">
        <v>195</v>
      </c>
      <c r="D4353" t="s">
        <v>196</v>
      </c>
      <c r="E4353">
        <v>0.01</v>
      </c>
    </row>
    <row r="4354" spans="1:5" x14ac:dyDescent="0.25">
      <c r="A4354" s="1">
        <v>41408</v>
      </c>
      <c r="B4354" t="s">
        <v>59</v>
      </c>
      <c r="C4354" t="s">
        <v>195</v>
      </c>
      <c r="D4354" t="s">
        <v>196</v>
      </c>
      <c r="E4354">
        <v>0.01</v>
      </c>
    </row>
    <row r="4355" spans="1:5" x14ac:dyDescent="0.25">
      <c r="A4355" s="1">
        <v>41408</v>
      </c>
      <c r="B4355" t="s">
        <v>59</v>
      </c>
      <c r="C4355" t="s">
        <v>195</v>
      </c>
      <c r="D4355" t="s">
        <v>196</v>
      </c>
      <c r="E4355">
        <v>0.02</v>
      </c>
    </row>
    <row r="4356" spans="1:5" x14ac:dyDescent="0.25">
      <c r="A4356" s="1">
        <v>41408</v>
      </c>
      <c r="B4356" t="s">
        <v>59</v>
      </c>
      <c r="C4356" t="s">
        <v>195</v>
      </c>
      <c r="D4356" t="s">
        <v>196</v>
      </c>
      <c r="E4356">
        <v>0.05</v>
      </c>
    </row>
    <row r="4357" spans="1:5" x14ac:dyDescent="0.25">
      <c r="A4357" s="1">
        <v>41408</v>
      </c>
      <c r="B4357" t="s">
        <v>59</v>
      </c>
      <c r="C4357" t="s">
        <v>195</v>
      </c>
      <c r="D4357" t="s">
        <v>196</v>
      </c>
      <c r="E4357">
        <v>0.02</v>
      </c>
    </row>
    <row r="4358" spans="1:5" x14ac:dyDescent="0.25">
      <c r="A4358" s="1">
        <v>41408</v>
      </c>
      <c r="B4358" t="s">
        <v>59</v>
      </c>
      <c r="C4358" t="s">
        <v>195</v>
      </c>
      <c r="D4358" t="s">
        <v>196</v>
      </c>
      <c r="E4358">
        <v>0</v>
      </c>
    </row>
    <row r="4359" spans="1:5" x14ac:dyDescent="0.25">
      <c r="A4359" s="1">
        <v>41408</v>
      </c>
      <c r="B4359" t="s">
        <v>59</v>
      </c>
      <c r="C4359" t="s">
        <v>195</v>
      </c>
      <c r="D4359" t="s">
        <v>196</v>
      </c>
      <c r="E4359">
        <v>0.03</v>
      </c>
    </row>
    <row r="4360" spans="1:5" x14ac:dyDescent="0.25">
      <c r="A4360" s="1">
        <v>41408</v>
      </c>
      <c r="B4360" t="s">
        <v>59</v>
      </c>
      <c r="C4360" t="s">
        <v>195</v>
      </c>
      <c r="D4360" t="s">
        <v>197</v>
      </c>
      <c r="E4360">
        <v>0</v>
      </c>
    </row>
    <row r="4361" spans="1:5" x14ac:dyDescent="0.25">
      <c r="A4361" s="1">
        <v>41408</v>
      </c>
      <c r="B4361" t="s">
        <v>59</v>
      </c>
      <c r="C4361" t="s">
        <v>195</v>
      </c>
      <c r="D4361" t="s">
        <v>196</v>
      </c>
      <c r="E4361">
        <v>0.02</v>
      </c>
    </row>
    <row r="4362" spans="1:5" x14ac:dyDescent="0.25">
      <c r="A4362" s="1">
        <v>41408</v>
      </c>
      <c r="B4362" t="s">
        <v>59</v>
      </c>
      <c r="C4362" t="s">
        <v>195</v>
      </c>
      <c r="D4362" t="s">
        <v>198</v>
      </c>
      <c r="E4362">
        <v>0.03</v>
      </c>
    </row>
    <row r="4363" spans="1:5" x14ac:dyDescent="0.25">
      <c r="A4363" s="1">
        <v>41408</v>
      </c>
      <c r="B4363" t="s">
        <v>59</v>
      </c>
      <c r="C4363" t="s">
        <v>195</v>
      </c>
      <c r="D4363" t="s">
        <v>198</v>
      </c>
      <c r="E4363">
        <v>0.01</v>
      </c>
    </row>
    <row r="4364" spans="1:5" x14ac:dyDescent="0.25">
      <c r="A4364" s="1">
        <v>41408</v>
      </c>
      <c r="B4364" t="s">
        <v>59</v>
      </c>
      <c r="C4364" t="s">
        <v>195</v>
      </c>
      <c r="D4364" t="s">
        <v>199</v>
      </c>
      <c r="E4364">
        <v>0.02</v>
      </c>
    </row>
    <row r="4365" spans="1:5" x14ac:dyDescent="0.25">
      <c r="A4365" s="1">
        <v>41408</v>
      </c>
      <c r="B4365" t="s">
        <v>59</v>
      </c>
      <c r="C4365" t="s">
        <v>195</v>
      </c>
      <c r="D4365" t="s">
        <v>200</v>
      </c>
      <c r="E4365">
        <v>0</v>
      </c>
    </row>
    <row r="4366" spans="1:5" x14ac:dyDescent="0.25">
      <c r="A4366" s="1">
        <v>41409</v>
      </c>
      <c r="B4366" t="s">
        <v>30</v>
      </c>
      <c r="C4366" t="s">
        <v>195</v>
      </c>
      <c r="D4366" t="s">
        <v>201</v>
      </c>
      <c r="E4366">
        <v>0</v>
      </c>
    </row>
    <row r="4367" spans="1:5" x14ac:dyDescent="0.25">
      <c r="A4367" s="1">
        <v>41409</v>
      </c>
      <c r="B4367" t="s">
        <v>30</v>
      </c>
      <c r="C4367" t="s">
        <v>195</v>
      </c>
      <c r="D4367" t="s">
        <v>201</v>
      </c>
      <c r="E4367">
        <v>0</v>
      </c>
    </row>
    <row r="4368" spans="1:5" x14ac:dyDescent="0.25">
      <c r="A4368" s="1">
        <v>41409</v>
      </c>
      <c r="B4368" t="s">
        <v>30</v>
      </c>
      <c r="C4368" t="s">
        <v>195</v>
      </c>
      <c r="D4368" t="s">
        <v>201</v>
      </c>
      <c r="E4368">
        <v>0</v>
      </c>
    </row>
    <row r="4369" spans="1:5" x14ac:dyDescent="0.25">
      <c r="A4369" s="1">
        <v>41409</v>
      </c>
      <c r="B4369" t="s">
        <v>30</v>
      </c>
      <c r="C4369" t="s">
        <v>195</v>
      </c>
      <c r="D4369" t="s">
        <v>201</v>
      </c>
      <c r="E4369">
        <v>0.01</v>
      </c>
    </row>
    <row r="4370" spans="1:5" x14ac:dyDescent="0.25">
      <c r="A4370" s="1">
        <v>41409</v>
      </c>
      <c r="B4370" t="s">
        <v>30</v>
      </c>
      <c r="C4370" t="s">
        <v>195</v>
      </c>
      <c r="D4370" t="s">
        <v>201</v>
      </c>
      <c r="E4370">
        <v>0.01</v>
      </c>
    </row>
    <row r="4371" spans="1:5" x14ac:dyDescent="0.25">
      <c r="A4371" s="1">
        <v>41409</v>
      </c>
      <c r="B4371" t="s">
        <v>30</v>
      </c>
      <c r="C4371" t="s">
        <v>195</v>
      </c>
      <c r="D4371" t="s">
        <v>201</v>
      </c>
      <c r="E4371">
        <v>0.01</v>
      </c>
    </row>
    <row r="4372" spans="1:5" x14ac:dyDescent="0.25">
      <c r="A4372" s="1">
        <v>41409</v>
      </c>
      <c r="B4372" t="s">
        <v>30</v>
      </c>
      <c r="C4372" t="s">
        <v>195</v>
      </c>
      <c r="D4372" t="s">
        <v>201</v>
      </c>
      <c r="E4372">
        <v>0</v>
      </c>
    </row>
    <row r="4373" spans="1:5" x14ac:dyDescent="0.25">
      <c r="A4373" s="1">
        <v>41409</v>
      </c>
      <c r="B4373" t="s">
        <v>30</v>
      </c>
      <c r="C4373" t="s">
        <v>195</v>
      </c>
      <c r="D4373" t="s">
        <v>202</v>
      </c>
      <c r="E4373">
        <v>0</v>
      </c>
    </row>
    <row r="4374" spans="1:5" x14ac:dyDescent="0.25">
      <c r="A4374" s="1">
        <v>41409</v>
      </c>
      <c r="B4374" t="s">
        <v>30</v>
      </c>
      <c r="C4374" t="s">
        <v>195</v>
      </c>
      <c r="D4374" t="s">
        <v>201</v>
      </c>
      <c r="E4374">
        <v>0.02</v>
      </c>
    </row>
    <row r="4375" spans="1:5" x14ac:dyDescent="0.25">
      <c r="A4375" s="1">
        <v>41409</v>
      </c>
      <c r="B4375" t="s">
        <v>30</v>
      </c>
      <c r="C4375" t="s">
        <v>195</v>
      </c>
      <c r="D4375" t="s">
        <v>201</v>
      </c>
      <c r="E4375">
        <v>0.01</v>
      </c>
    </row>
    <row r="4376" spans="1:5" x14ac:dyDescent="0.25">
      <c r="A4376" s="1">
        <v>41409</v>
      </c>
      <c r="B4376" t="s">
        <v>30</v>
      </c>
      <c r="C4376" t="s">
        <v>195</v>
      </c>
      <c r="D4376" t="s">
        <v>197</v>
      </c>
      <c r="E4376">
        <v>0</v>
      </c>
    </row>
    <row r="4377" spans="1:5" x14ac:dyDescent="0.25">
      <c r="A4377" s="1">
        <v>41409</v>
      </c>
      <c r="B4377" t="s">
        <v>30</v>
      </c>
      <c r="C4377" t="s">
        <v>195</v>
      </c>
      <c r="D4377" t="s">
        <v>201</v>
      </c>
      <c r="E4377">
        <v>0.02</v>
      </c>
    </row>
    <row r="4378" spans="1:5" x14ac:dyDescent="0.25">
      <c r="A4378" s="1">
        <v>41409</v>
      </c>
      <c r="B4378" t="s">
        <v>30</v>
      </c>
      <c r="C4378" t="s">
        <v>195</v>
      </c>
      <c r="D4378" t="s">
        <v>201</v>
      </c>
      <c r="E4378">
        <v>0</v>
      </c>
    </row>
    <row r="4379" spans="1:5" x14ac:dyDescent="0.25">
      <c r="A4379" s="1">
        <v>41409</v>
      </c>
      <c r="B4379" t="s">
        <v>30</v>
      </c>
      <c r="C4379" t="s">
        <v>195</v>
      </c>
      <c r="D4379" t="s">
        <v>201</v>
      </c>
      <c r="E4379">
        <v>0.01</v>
      </c>
    </row>
    <row r="4380" spans="1:5" x14ac:dyDescent="0.25">
      <c r="A4380" s="1">
        <v>41409</v>
      </c>
      <c r="B4380" t="s">
        <v>30</v>
      </c>
      <c r="C4380" t="s">
        <v>195</v>
      </c>
      <c r="D4380" t="s">
        <v>203</v>
      </c>
      <c r="E4380">
        <v>0.01</v>
      </c>
    </row>
    <row r="4381" spans="1:5" x14ac:dyDescent="0.25">
      <c r="A4381" s="1">
        <v>41409</v>
      </c>
      <c r="B4381" t="s">
        <v>30</v>
      </c>
      <c r="C4381" t="s">
        <v>195</v>
      </c>
      <c r="D4381" t="s">
        <v>204</v>
      </c>
      <c r="E4381">
        <v>0.02</v>
      </c>
    </row>
    <row r="4382" spans="1:5" x14ac:dyDescent="0.25">
      <c r="A4382" s="1">
        <v>41409</v>
      </c>
      <c r="B4382" t="s">
        <v>30</v>
      </c>
      <c r="C4382" t="s">
        <v>195</v>
      </c>
      <c r="D4382" t="s">
        <v>205</v>
      </c>
      <c r="E4382">
        <v>0</v>
      </c>
    </row>
    <row r="4383" spans="1:5" x14ac:dyDescent="0.25">
      <c r="A4383" s="1">
        <v>41409</v>
      </c>
      <c r="B4383" t="s">
        <v>30</v>
      </c>
      <c r="C4383" t="s">
        <v>195</v>
      </c>
      <c r="D4383" t="s">
        <v>200</v>
      </c>
      <c r="E4383">
        <v>0.03</v>
      </c>
    </row>
    <row r="4384" spans="1:5" x14ac:dyDescent="0.25">
      <c r="A4384" s="1">
        <v>41410</v>
      </c>
      <c r="B4384" t="s">
        <v>46</v>
      </c>
      <c r="C4384" t="s">
        <v>195</v>
      </c>
      <c r="D4384" t="s">
        <v>199</v>
      </c>
      <c r="E4384">
        <v>0.01</v>
      </c>
    </row>
    <row r="4385" spans="1:5" x14ac:dyDescent="0.25">
      <c r="A4385" s="1">
        <v>41410</v>
      </c>
      <c r="B4385" t="s">
        <v>46</v>
      </c>
      <c r="C4385" t="s">
        <v>195</v>
      </c>
      <c r="D4385" t="s">
        <v>199</v>
      </c>
      <c r="E4385">
        <v>0</v>
      </c>
    </row>
    <row r="4386" spans="1:5" x14ac:dyDescent="0.25">
      <c r="A4386" s="1">
        <v>41410</v>
      </c>
      <c r="B4386" t="s">
        <v>46</v>
      </c>
      <c r="C4386" t="s">
        <v>195</v>
      </c>
      <c r="D4386" t="s">
        <v>202</v>
      </c>
      <c r="E4386">
        <v>0.01</v>
      </c>
    </row>
    <row r="4387" spans="1:5" x14ac:dyDescent="0.25">
      <c r="A4387" s="1">
        <v>41410</v>
      </c>
      <c r="B4387" t="s">
        <v>46</v>
      </c>
      <c r="C4387" t="s">
        <v>195</v>
      </c>
      <c r="D4387" t="s">
        <v>202</v>
      </c>
      <c r="E4387">
        <v>0</v>
      </c>
    </row>
    <row r="4388" spans="1:5" x14ac:dyDescent="0.25">
      <c r="A4388" s="1">
        <v>41410</v>
      </c>
      <c r="B4388" t="s">
        <v>46</v>
      </c>
      <c r="C4388" t="s">
        <v>195</v>
      </c>
      <c r="D4388" t="s">
        <v>199</v>
      </c>
      <c r="E4388">
        <v>0.02</v>
      </c>
    </row>
    <row r="4389" spans="1:5" x14ac:dyDescent="0.25">
      <c r="A4389" s="1">
        <v>41410</v>
      </c>
      <c r="B4389" t="s">
        <v>46</v>
      </c>
      <c r="C4389" t="s">
        <v>195</v>
      </c>
      <c r="D4389" t="s">
        <v>199</v>
      </c>
      <c r="E4389">
        <v>0</v>
      </c>
    </row>
    <row r="4390" spans="1:5" x14ac:dyDescent="0.25">
      <c r="A4390" s="1">
        <v>41410</v>
      </c>
      <c r="B4390" t="s">
        <v>46</v>
      </c>
      <c r="C4390" t="s">
        <v>195</v>
      </c>
      <c r="D4390" t="s">
        <v>199</v>
      </c>
      <c r="E4390">
        <v>0</v>
      </c>
    </row>
    <row r="4391" spans="1:5" x14ac:dyDescent="0.25">
      <c r="A4391" s="1">
        <v>41410</v>
      </c>
      <c r="B4391" t="s">
        <v>46</v>
      </c>
      <c r="C4391" t="s">
        <v>195</v>
      </c>
      <c r="D4391" t="s">
        <v>206</v>
      </c>
      <c r="E4391">
        <v>0.02</v>
      </c>
    </row>
    <row r="4392" spans="1:5" x14ac:dyDescent="0.25">
      <c r="A4392" s="1">
        <v>41410</v>
      </c>
      <c r="B4392" t="s">
        <v>46</v>
      </c>
      <c r="C4392" t="s">
        <v>195</v>
      </c>
      <c r="D4392" t="s">
        <v>207</v>
      </c>
      <c r="E4392">
        <v>0.01</v>
      </c>
    </row>
    <row r="4393" spans="1:5" x14ac:dyDescent="0.25">
      <c r="A4393" s="1">
        <v>41410</v>
      </c>
      <c r="B4393" t="s">
        <v>46</v>
      </c>
      <c r="C4393" t="s">
        <v>195</v>
      </c>
      <c r="D4393" t="s">
        <v>199</v>
      </c>
      <c r="E4393">
        <v>0.02</v>
      </c>
    </row>
    <row r="4394" spans="1:5" x14ac:dyDescent="0.25">
      <c r="A4394" s="1">
        <v>41410</v>
      </c>
      <c r="B4394" t="s">
        <v>46</v>
      </c>
      <c r="C4394" t="s">
        <v>195</v>
      </c>
      <c r="D4394" t="s">
        <v>199</v>
      </c>
      <c r="E4394">
        <v>0.01</v>
      </c>
    </row>
    <row r="4395" spans="1:5" x14ac:dyDescent="0.25">
      <c r="A4395" s="1">
        <v>41410</v>
      </c>
      <c r="B4395" t="s">
        <v>46</v>
      </c>
      <c r="C4395" t="s">
        <v>195</v>
      </c>
      <c r="D4395" t="s">
        <v>199</v>
      </c>
      <c r="E4395">
        <v>0.02</v>
      </c>
    </row>
    <row r="4396" spans="1:5" x14ac:dyDescent="0.25">
      <c r="A4396" s="1">
        <v>41410</v>
      </c>
      <c r="B4396" t="s">
        <v>46</v>
      </c>
      <c r="C4396" t="s">
        <v>195</v>
      </c>
      <c r="D4396" t="s">
        <v>199</v>
      </c>
      <c r="E4396">
        <v>0.04</v>
      </c>
    </row>
    <row r="4397" spans="1:5" x14ac:dyDescent="0.25">
      <c r="A4397" s="1">
        <v>41410</v>
      </c>
      <c r="B4397" t="s">
        <v>46</v>
      </c>
      <c r="C4397" t="s">
        <v>195</v>
      </c>
      <c r="D4397" t="s">
        <v>199</v>
      </c>
      <c r="E4397">
        <v>0.03</v>
      </c>
    </row>
    <row r="4398" spans="1:5" x14ac:dyDescent="0.25">
      <c r="A4398" s="1">
        <v>41410</v>
      </c>
      <c r="B4398" t="s">
        <v>46</v>
      </c>
      <c r="C4398" t="s">
        <v>195</v>
      </c>
      <c r="D4398" t="s">
        <v>199</v>
      </c>
      <c r="E4398">
        <v>0.04</v>
      </c>
    </row>
    <row r="4399" spans="1:5" x14ac:dyDescent="0.25">
      <c r="A4399" s="1">
        <v>41410</v>
      </c>
      <c r="B4399" t="s">
        <v>46</v>
      </c>
      <c r="C4399" t="s">
        <v>195</v>
      </c>
      <c r="D4399" t="s">
        <v>206</v>
      </c>
      <c r="E4399">
        <v>0.01</v>
      </c>
    </row>
    <row r="4400" spans="1:5" x14ac:dyDescent="0.25">
      <c r="A4400" s="1">
        <v>41410</v>
      </c>
      <c r="B4400" t="s">
        <v>46</v>
      </c>
      <c r="C4400" t="s">
        <v>195</v>
      </c>
      <c r="D4400" t="s">
        <v>204</v>
      </c>
      <c r="E4400">
        <v>0</v>
      </c>
    </row>
    <row r="4401" spans="1:5" x14ac:dyDescent="0.25">
      <c r="A4401" s="1">
        <v>41410</v>
      </c>
      <c r="B4401" t="s">
        <v>46</v>
      </c>
      <c r="C4401" t="s">
        <v>195</v>
      </c>
      <c r="D4401" t="s">
        <v>200</v>
      </c>
      <c r="E4401">
        <v>0.01</v>
      </c>
    </row>
    <row r="4402" spans="1:5" x14ac:dyDescent="0.25">
      <c r="A4402" s="1">
        <v>41415</v>
      </c>
      <c r="B4402" t="s">
        <v>59</v>
      </c>
      <c r="C4402" t="s">
        <v>195</v>
      </c>
      <c r="D4402" t="s">
        <v>202</v>
      </c>
      <c r="E4402">
        <v>0</v>
      </c>
    </row>
    <row r="4403" spans="1:5" x14ac:dyDescent="0.25">
      <c r="A4403" s="1">
        <v>41415</v>
      </c>
      <c r="B4403" t="s">
        <v>59</v>
      </c>
      <c r="C4403" t="s">
        <v>195</v>
      </c>
      <c r="D4403" t="s">
        <v>202</v>
      </c>
      <c r="E4403">
        <v>0</v>
      </c>
    </row>
    <row r="4404" spans="1:5" x14ac:dyDescent="0.25">
      <c r="A4404" s="1">
        <v>41415</v>
      </c>
      <c r="B4404" t="s">
        <v>59</v>
      </c>
      <c r="C4404" t="s">
        <v>195</v>
      </c>
      <c r="D4404" t="s">
        <v>202</v>
      </c>
      <c r="E4404">
        <v>0</v>
      </c>
    </row>
    <row r="4405" spans="1:5" x14ac:dyDescent="0.25">
      <c r="A4405" s="1">
        <v>41415</v>
      </c>
      <c r="B4405" t="s">
        <v>59</v>
      </c>
      <c r="C4405" t="s">
        <v>195</v>
      </c>
      <c r="D4405" t="s">
        <v>202</v>
      </c>
      <c r="E4405">
        <v>0</v>
      </c>
    </row>
    <row r="4406" spans="1:5" x14ac:dyDescent="0.25">
      <c r="A4406" s="1">
        <v>41415</v>
      </c>
      <c r="B4406" t="s">
        <v>59</v>
      </c>
      <c r="C4406" t="s">
        <v>195</v>
      </c>
      <c r="D4406" t="s">
        <v>202</v>
      </c>
      <c r="E4406">
        <v>0</v>
      </c>
    </row>
    <row r="4407" spans="1:5" x14ac:dyDescent="0.25">
      <c r="A4407" s="1">
        <v>41415</v>
      </c>
      <c r="B4407" t="s">
        <v>59</v>
      </c>
      <c r="C4407" t="s">
        <v>195</v>
      </c>
      <c r="D4407" t="s">
        <v>202</v>
      </c>
      <c r="E4407">
        <v>0</v>
      </c>
    </row>
    <row r="4408" spans="1:5" x14ac:dyDescent="0.25">
      <c r="A4408" s="1">
        <v>41415</v>
      </c>
      <c r="B4408" t="s">
        <v>59</v>
      </c>
      <c r="C4408" t="s">
        <v>195</v>
      </c>
      <c r="D4408" t="s">
        <v>202</v>
      </c>
      <c r="E4408">
        <v>0</v>
      </c>
    </row>
    <row r="4409" spans="1:5" x14ac:dyDescent="0.25">
      <c r="A4409" s="1">
        <v>41415</v>
      </c>
      <c r="B4409" t="s">
        <v>59</v>
      </c>
      <c r="C4409" t="s">
        <v>195</v>
      </c>
      <c r="D4409" t="s">
        <v>202</v>
      </c>
      <c r="E4409">
        <v>0.01</v>
      </c>
    </row>
    <row r="4410" spans="1:5" x14ac:dyDescent="0.25">
      <c r="A4410" s="1">
        <v>41415</v>
      </c>
      <c r="B4410" t="s">
        <v>59</v>
      </c>
      <c r="C4410" t="s">
        <v>195</v>
      </c>
      <c r="D4410" t="s">
        <v>202</v>
      </c>
      <c r="E4410">
        <v>0</v>
      </c>
    </row>
    <row r="4411" spans="1:5" x14ac:dyDescent="0.25">
      <c r="A4411" s="1">
        <v>41415</v>
      </c>
      <c r="B4411" t="s">
        <v>59</v>
      </c>
      <c r="C4411" t="s">
        <v>195</v>
      </c>
      <c r="D4411" t="s">
        <v>202</v>
      </c>
      <c r="E4411">
        <v>0</v>
      </c>
    </row>
    <row r="4412" spans="1:5" x14ac:dyDescent="0.25">
      <c r="A4412" s="1">
        <v>41415</v>
      </c>
      <c r="B4412" t="s">
        <v>59</v>
      </c>
      <c r="C4412" t="s">
        <v>195</v>
      </c>
      <c r="D4412" t="s">
        <v>197</v>
      </c>
      <c r="E4412">
        <v>0</v>
      </c>
    </row>
    <row r="4413" spans="1:5" x14ac:dyDescent="0.25">
      <c r="A4413" s="1">
        <v>41415</v>
      </c>
      <c r="B4413" t="s">
        <v>59</v>
      </c>
      <c r="C4413" t="s">
        <v>195</v>
      </c>
      <c r="D4413" t="s">
        <v>197</v>
      </c>
      <c r="E4413">
        <v>0</v>
      </c>
    </row>
    <row r="4414" spans="1:5" x14ac:dyDescent="0.25">
      <c r="A4414" s="1">
        <v>41415</v>
      </c>
      <c r="B4414" t="s">
        <v>59</v>
      </c>
      <c r="C4414" t="s">
        <v>195</v>
      </c>
      <c r="D4414" t="s">
        <v>197</v>
      </c>
      <c r="E4414">
        <v>0</v>
      </c>
    </row>
    <row r="4415" spans="1:5" x14ac:dyDescent="0.25">
      <c r="A4415" s="1">
        <v>41415</v>
      </c>
      <c r="B4415" t="s">
        <v>59</v>
      </c>
      <c r="C4415" t="s">
        <v>195</v>
      </c>
      <c r="D4415" t="s">
        <v>202</v>
      </c>
      <c r="E4415">
        <v>0.01</v>
      </c>
    </row>
    <row r="4416" spans="1:5" x14ac:dyDescent="0.25">
      <c r="A4416" s="1">
        <v>41415</v>
      </c>
      <c r="B4416" t="s">
        <v>59</v>
      </c>
      <c r="C4416" t="s">
        <v>195</v>
      </c>
      <c r="D4416" t="s">
        <v>198</v>
      </c>
      <c r="E4416">
        <v>0.03</v>
      </c>
    </row>
    <row r="4417" spans="1:5" x14ac:dyDescent="0.25">
      <c r="A4417" s="1">
        <v>41415</v>
      </c>
      <c r="B4417" t="s">
        <v>59</v>
      </c>
      <c r="C4417" t="s">
        <v>195</v>
      </c>
      <c r="D4417" t="s">
        <v>202</v>
      </c>
      <c r="E4417">
        <v>0.01</v>
      </c>
    </row>
    <row r="4418" spans="1:5" x14ac:dyDescent="0.25">
      <c r="A4418" s="1">
        <v>41415</v>
      </c>
      <c r="B4418" t="s">
        <v>59</v>
      </c>
      <c r="C4418" t="s">
        <v>195</v>
      </c>
      <c r="D4418" t="s">
        <v>202</v>
      </c>
      <c r="E4418">
        <v>0</v>
      </c>
    </row>
    <row r="4419" spans="1:5" x14ac:dyDescent="0.25">
      <c r="A4419" s="1">
        <v>41415</v>
      </c>
      <c r="B4419" t="s">
        <v>59</v>
      </c>
      <c r="C4419" t="s">
        <v>195</v>
      </c>
      <c r="D4419" t="s">
        <v>200</v>
      </c>
      <c r="E4419">
        <v>0</v>
      </c>
    </row>
    <row r="4420" spans="1:5" x14ac:dyDescent="0.25">
      <c r="A4420" s="1">
        <v>41415</v>
      </c>
      <c r="B4420" t="s">
        <v>59</v>
      </c>
      <c r="C4420" t="s">
        <v>195</v>
      </c>
      <c r="D4420" t="s">
        <v>200</v>
      </c>
      <c r="E4420">
        <v>0.01</v>
      </c>
    </row>
    <row r="4421" spans="1:5" x14ac:dyDescent="0.25">
      <c r="A4421" s="1">
        <v>41416</v>
      </c>
      <c r="B4421" t="s">
        <v>30</v>
      </c>
      <c r="C4421" t="s">
        <v>195</v>
      </c>
      <c r="D4421" t="s">
        <v>199</v>
      </c>
      <c r="E4421">
        <v>0.02</v>
      </c>
    </row>
    <row r="4422" spans="1:5" x14ac:dyDescent="0.25">
      <c r="A4422" s="1">
        <v>41416</v>
      </c>
      <c r="B4422" t="s">
        <v>30</v>
      </c>
      <c r="C4422" t="s">
        <v>195</v>
      </c>
      <c r="D4422" t="s">
        <v>199</v>
      </c>
      <c r="E4422">
        <v>0.01</v>
      </c>
    </row>
    <row r="4423" spans="1:5" x14ac:dyDescent="0.25">
      <c r="A4423" s="1">
        <v>41416</v>
      </c>
      <c r="B4423" t="s">
        <v>30</v>
      </c>
      <c r="C4423" t="s">
        <v>195</v>
      </c>
      <c r="D4423" t="s">
        <v>199</v>
      </c>
      <c r="E4423">
        <v>0.03</v>
      </c>
    </row>
    <row r="4424" spans="1:5" x14ac:dyDescent="0.25">
      <c r="A4424" s="1">
        <v>41416</v>
      </c>
      <c r="B4424" t="s">
        <v>30</v>
      </c>
      <c r="C4424" t="s">
        <v>195</v>
      </c>
      <c r="D4424" t="s">
        <v>202</v>
      </c>
      <c r="E4424">
        <v>0.02</v>
      </c>
    </row>
    <row r="4425" spans="1:5" x14ac:dyDescent="0.25">
      <c r="A4425" s="1">
        <v>41416</v>
      </c>
      <c r="B4425" t="s">
        <v>30</v>
      </c>
      <c r="C4425" t="s">
        <v>195</v>
      </c>
      <c r="D4425" t="s">
        <v>199</v>
      </c>
      <c r="E4425">
        <v>0.05</v>
      </c>
    </row>
    <row r="4426" spans="1:5" x14ac:dyDescent="0.25">
      <c r="A4426" s="1">
        <v>41416</v>
      </c>
      <c r="B4426" t="s">
        <v>30</v>
      </c>
      <c r="C4426" t="s">
        <v>195</v>
      </c>
      <c r="D4426" t="s">
        <v>199</v>
      </c>
      <c r="E4426">
        <v>0.04</v>
      </c>
    </row>
    <row r="4427" spans="1:5" x14ac:dyDescent="0.25">
      <c r="A4427" s="1">
        <v>41416</v>
      </c>
      <c r="B4427" t="s">
        <v>30</v>
      </c>
      <c r="C4427" t="s">
        <v>195</v>
      </c>
      <c r="D4427" t="s">
        <v>203</v>
      </c>
      <c r="E4427">
        <v>0.01</v>
      </c>
    </row>
    <row r="4428" spans="1:5" x14ac:dyDescent="0.25">
      <c r="A4428" s="1">
        <v>41416</v>
      </c>
      <c r="B4428" t="s">
        <v>30</v>
      </c>
      <c r="C4428" t="s">
        <v>195</v>
      </c>
      <c r="D4428" t="s">
        <v>208</v>
      </c>
      <c r="E4428">
        <v>0</v>
      </c>
    </row>
    <row r="4429" spans="1:5" x14ac:dyDescent="0.25">
      <c r="A4429" s="1">
        <v>41416</v>
      </c>
      <c r="B4429" t="s">
        <v>30</v>
      </c>
      <c r="C4429" t="s">
        <v>195</v>
      </c>
      <c r="D4429" t="s">
        <v>207</v>
      </c>
      <c r="E4429">
        <v>0</v>
      </c>
    </row>
    <row r="4430" spans="1:5" x14ac:dyDescent="0.25">
      <c r="A4430" s="1">
        <v>41416</v>
      </c>
      <c r="B4430" t="s">
        <v>30</v>
      </c>
      <c r="C4430" t="s">
        <v>195</v>
      </c>
      <c r="D4430" t="s">
        <v>199</v>
      </c>
      <c r="E4430">
        <v>0</v>
      </c>
    </row>
    <row r="4431" spans="1:5" x14ac:dyDescent="0.25">
      <c r="A4431" s="1">
        <v>41416</v>
      </c>
      <c r="B4431" t="s">
        <v>30</v>
      </c>
      <c r="C4431" t="s">
        <v>195</v>
      </c>
      <c r="D4431" t="s">
        <v>197</v>
      </c>
      <c r="E4431">
        <v>0</v>
      </c>
    </row>
    <row r="4432" spans="1:5" x14ac:dyDescent="0.25">
      <c r="A4432" s="1">
        <v>41416</v>
      </c>
      <c r="B4432" t="s">
        <v>30</v>
      </c>
      <c r="C4432" t="s">
        <v>195</v>
      </c>
      <c r="D4432" t="s">
        <v>206</v>
      </c>
      <c r="E4432">
        <v>0</v>
      </c>
    </row>
    <row r="4433" spans="1:5" x14ac:dyDescent="0.25">
      <c r="A4433" s="1">
        <v>41416</v>
      </c>
      <c r="B4433" t="s">
        <v>30</v>
      </c>
      <c r="C4433" t="s">
        <v>195</v>
      </c>
      <c r="D4433" t="s">
        <v>209</v>
      </c>
      <c r="E4433">
        <v>0.01</v>
      </c>
    </row>
    <row r="4434" spans="1:5" x14ac:dyDescent="0.25">
      <c r="A4434" s="1">
        <v>41416</v>
      </c>
      <c r="B4434" t="s">
        <v>30</v>
      </c>
      <c r="C4434" t="s">
        <v>195</v>
      </c>
      <c r="D4434" t="s">
        <v>200</v>
      </c>
      <c r="E4434">
        <v>0</v>
      </c>
    </row>
    <row r="4435" spans="1:5" x14ac:dyDescent="0.25">
      <c r="A4435" s="1">
        <v>41416</v>
      </c>
      <c r="B4435" t="s">
        <v>30</v>
      </c>
      <c r="C4435" t="s">
        <v>195</v>
      </c>
      <c r="D4435" t="s">
        <v>204</v>
      </c>
      <c r="E4435">
        <v>0</v>
      </c>
    </row>
    <row r="4436" spans="1:5" x14ac:dyDescent="0.25">
      <c r="A4436" s="1">
        <v>41416</v>
      </c>
      <c r="B4436" t="s">
        <v>30</v>
      </c>
      <c r="C4436" t="s">
        <v>195</v>
      </c>
      <c r="D4436" t="s">
        <v>204</v>
      </c>
      <c r="E4436">
        <v>0</v>
      </c>
    </row>
    <row r="4437" spans="1:5" x14ac:dyDescent="0.25">
      <c r="A4437" s="1">
        <v>41416</v>
      </c>
      <c r="B4437" t="s">
        <v>30</v>
      </c>
      <c r="C4437" t="s">
        <v>195</v>
      </c>
      <c r="D4437" t="s">
        <v>200</v>
      </c>
      <c r="E4437">
        <v>0</v>
      </c>
    </row>
    <row r="4438" spans="1:5" x14ac:dyDescent="0.25">
      <c r="A4438" s="1">
        <v>41416</v>
      </c>
      <c r="B4438" t="s">
        <v>30</v>
      </c>
      <c r="C4438" t="s">
        <v>195</v>
      </c>
      <c r="D4438" t="s">
        <v>200</v>
      </c>
      <c r="E4438">
        <v>0.03</v>
      </c>
    </row>
    <row r="4439" spans="1:5" x14ac:dyDescent="0.25">
      <c r="A4439" s="1">
        <v>41417</v>
      </c>
      <c r="B4439" t="s">
        <v>46</v>
      </c>
      <c r="C4439" t="s">
        <v>195</v>
      </c>
      <c r="D4439" t="s">
        <v>210</v>
      </c>
      <c r="E4439">
        <v>0</v>
      </c>
    </row>
    <row r="4440" spans="1:5" x14ac:dyDescent="0.25">
      <c r="A4440" s="1">
        <v>41417</v>
      </c>
      <c r="B4440" t="s">
        <v>46</v>
      </c>
      <c r="C4440" t="s">
        <v>195</v>
      </c>
      <c r="D4440" t="s">
        <v>210</v>
      </c>
      <c r="E4440">
        <v>0.01</v>
      </c>
    </row>
    <row r="4441" spans="1:5" x14ac:dyDescent="0.25">
      <c r="A4441" s="1">
        <v>41417</v>
      </c>
      <c r="B4441" t="s">
        <v>46</v>
      </c>
      <c r="C4441" t="s">
        <v>195</v>
      </c>
      <c r="D4441" t="s">
        <v>210</v>
      </c>
      <c r="E4441">
        <v>0</v>
      </c>
    </row>
    <row r="4442" spans="1:5" x14ac:dyDescent="0.25">
      <c r="A4442" s="1">
        <v>41417</v>
      </c>
      <c r="B4442" t="s">
        <v>46</v>
      </c>
      <c r="C4442" t="s">
        <v>195</v>
      </c>
      <c r="D4442" t="s">
        <v>210</v>
      </c>
      <c r="E4442">
        <v>0</v>
      </c>
    </row>
    <row r="4443" spans="1:5" x14ac:dyDescent="0.25">
      <c r="A4443" s="1">
        <v>41417</v>
      </c>
      <c r="B4443" t="s">
        <v>46</v>
      </c>
      <c r="C4443" t="s">
        <v>195</v>
      </c>
      <c r="D4443" t="s">
        <v>210</v>
      </c>
      <c r="E4443">
        <v>0</v>
      </c>
    </row>
    <row r="4444" spans="1:5" x14ac:dyDescent="0.25">
      <c r="A4444" s="1">
        <v>41417</v>
      </c>
      <c r="B4444" t="s">
        <v>46</v>
      </c>
      <c r="C4444" t="s">
        <v>195</v>
      </c>
      <c r="D4444" t="s">
        <v>204</v>
      </c>
      <c r="E4444">
        <v>0</v>
      </c>
    </row>
    <row r="4445" spans="1:5" x14ac:dyDescent="0.25">
      <c r="A4445" s="1">
        <v>41417</v>
      </c>
      <c r="B4445" t="s">
        <v>46</v>
      </c>
      <c r="C4445" t="s">
        <v>195</v>
      </c>
      <c r="D4445" t="s">
        <v>201</v>
      </c>
      <c r="E4445">
        <v>0</v>
      </c>
    </row>
    <row r="4446" spans="1:5" x14ac:dyDescent="0.25">
      <c r="A4446" s="1">
        <v>41417</v>
      </c>
      <c r="B4446" t="s">
        <v>46</v>
      </c>
      <c r="C4446" t="s">
        <v>195</v>
      </c>
      <c r="D4446" t="s">
        <v>201</v>
      </c>
      <c r="E4446">
        <v>0</v>
      </c>
    </row>
    <row r="4447" spans="1:5" x14ac:dyDescent="0.25">
      <c r="A4447" s="1">
        <v>41417</v>
      </c>
      <c r="B4447" t="s">
        <v>46</v>
      </c>
      <c r="C4447" t="s">
        <v>195</v>
      </c>
      <c r="D4447" t="s">
        <v>208</v>
      </c>
      <c r="E4447">
        <v>0</v>
      </c>
    </row>
    <row r="4448" spans="1:5" x14ac:dyDescent="0.25">
      <c r="A4448" s="1">
        <v>41417</v>
      </c>
      <c r="B4448" t="s">
        <v>46</v>
      </c>
      <c r="C4448" t="s">
        <v>195</v>
      </c>
      <c r="D4448" t="s">
        <v>210</v>
      </c>
      <c r="E4448">
        <v>0.04</v>
      </c>
    </row>
    <row r="4449" spans="1:5" x14ac:dyDescent="0.25">
      <c r="A4449" s="1">
        <v>41417</v>
      </c>
      <c r="B4449" t="s">
        <v>46</v>
      </c>
      <c r="C4449" t="s">
        <v>195</v>
      </c>
      <c r="D4449" t="s">
        <v>201</v>
      </c>
      <c r="E4449">
        <v>0.01</v>
      </c>
    </row>
    <row r="4450" spans="1:5" x14ac:dyDescent="0.25">
      <c r="A4450" s="1">
        <v>41417</v>
      </c>
      <c r="B4450" t="s">
        <v>46</v>
      </c>
      <c r="C4450" t="s">
        <v>195</v>
      </c>
      <c r="D4450" t="s">
        <v>210</v>
      </c>
      <c r="E4450">
        <v>0</v>
      </c>
    </row>
    <row r="4451" spans="1:5" x14ac:dyDescent="0.25">
      <c r="A4451" s="1">
        <v>41417</v>
      </c>
      <c r="B4451" t="s">
        <v>46</v>
      </c>
      <c r="C4451" t="s">
        <v>195</v>
      </c>
      <c r="D4451" t="s">
        <v>201</v>
      </c>
      <c r="E4451">
        <v>0.01</v>
      </c>
    </row>
    <row r="4452" spans="1:5" x14ac:dyDescent="0.25">
      <c r="A4452" s="1">
        <v>41417</v>
      </c>
      <c r="B4452" t="s">
        <v>46</v>
      </c>
      <c r="C4452" t="s">
        <v>195</v>
      </c>
      <c r="D4452" t="s">
        <v>201</v>
      </c>
      <c r="E4452">
        <v>0.01</v>
      </c>
    </row>
    <row r="4453" spans="1:5" x14ac:dyDescent="0.25">
      <c r="A4453" s="1">
        <v>41417</v>
      </c>
      <c r="B4453" t="s">
        <v>46</v>
      </c>
      <c r="C4453" t="s">
        <v>195</v>
      </c>
      <c r="D4453" t="s">
        <v>208</v>
      </c>
      <c r="E4453">
        <v>0</v>
      </c>
    </row>
    <row r="4454" spans="1:5" x14ac:dyDescent="0.25">
      <c r="A4454" s="1">
        <v>41417</v>
      </c>
      <c r="B4454" t="s">
        <v>46</v>
      </c>
      <c r="C4454" t="s">
        <v>195</v>
      </c>
      <c r="D4454" t="s">
        <v>211</v>
      </c>
      <c r="E4454">
        <v>0.01</v>
      </c>
    </row>
    <row r="4455" spans="1:5" x14ac:dyDescent="0.25">
      <c r="A4455" s="1">
        <v>41417</v>
      </c>
      <c r="B4455" t="s">
        <v>46</v>
      </c>
      <c r="C4455" t="s">
        <v>195</v>
      </c>
      <c r="D4455" t="s">
        <v>204</v>
      </c>
      <c r="E4455">
        <v>0.01</v>
      </c>
    </row>
    <row r="4456" spans="1:5" x14ac:dyDescent="0.25">
      <c r="A4456" s="1">
        <v>41417</v>
      </c>
      <c r="B4456" t="s">
        <v>46</v>
      </c>
      <c r="C4456" t="s">
        <v>195</v>
      </c>
      <c r="D4456" t="s">
        <v>204</v>
      </c>
      <c r="E4456">
        <v>0</v>
      </c>
    </row>
    <row r="4457" spans="1:5" x14ac:dyDescent="0.25">
      <c r="A4457" s="1">
        <v>41422</v>
      </c>
      <c r="B4457" t="s">
        <v>59</v>
      </c>
      <c r="C4457" t="s">
        <v>195</v>
      </c>
      <c r="D4457" t="s">
        <v>203</v>
      </c>
      <c r="E4457">
        <v>0</v>
      </c>
    </row>
    <row r="4458" spans="1:5" x14ac:dyDescent="0.25">
      <c r="A4458" s="1">
        <v>41422</v>
      </c>
      <c r="B4458" t="s">
        <v>59</v>
      </c>
      <c r="C4458" t="s">
        <v>195</v>
      </c>
      <c r="D4458" t="s">
        <v>203</v>
      </c>
      <c r="E4458">
        <v>0.01</v>
      </c>
    </row>
    <row r="4459" spans="1:5" x14ac:dyDescent="0.25">
      <c r="A4459" s="1">
        <v>41422</v>
      </c>
      <c r="B4459" t="s">
        <v>59</v>
      </c>
      <c r="C4459" t="s">
        <v>195</v>
      </c>
      <c r="D4459" t="s">
        <v>203</v>
      </c>
      <c r="E4459">
        <v>0.04</v>
      </c>
    </row>
    <row r="4460" spans="1:5" x14ac:dyDescent="0.25">
      <c r="A4460" s="1">
        <v>41422</v>
      </c>
      <c r="B4460" t="s">
        <v>59</v>
      </c>
      <c r="C4460" t="s">
        <v>195</v>
      </c>
      <c r="D4460" t="s">
        <v>207</v>
      </c>
      <c r="E4460">
        <v>0</v>
      </c>
    </row>
    <row r="4461" spans="1:5" x14ac:dyDescent="0.25">
      <c r="A4461" s="1">
        <v>41422</v>
      </c>
      <c r="B4461" t="s">
        <v>59</v>
      </c>
      <c r="C4461" t="s">
        <v>195</v>
      </c>
      <c r="D4461" t="s">
        <v>207</v>
      </c>
      <c r="E4461">
        <v>0</v>
      </c>
    </row>
    <row r="4462" spans="1:5" x14ac:dyDescent="0.25">
      <c r="A4462" s="1">
        <v>41422</v>
      </c>
      <c r="B4462" t="s">
        <v>59</v>
      </c>
      <c r="C4462" t="s">
        <v>195</v>
      </c>
      <c r="D4462" t="s">
        <v>212</v>
      </c>
      <c r="E4462">
        <v>0</v>
      </c>
    </row>
    <row r="4463" spans="1:5" x14ac:dyDescent="0.25">
      <c r="A4463" s="1">
        <v>41422</v>
      </c>
      <c r="B4463" t="s">
        <v>59</v>
      </c>
      <c r="C4463" t="s">
        <v>195</v>
      </c>
      <c r="D4463" t="s">
        <v>203</v>
      </c>
      <c r="E4463">
        <v>0.01</v>
      </c>
    </row>
    <row r="4464" spans="1:5" x14ac:dyDescent="0.25">
      <c r="A4464" s="1">
        <v>41422</v>
      </c>
      <c r="B4464" t="s">
        <v>59</v>
      </c>
      <c r="C4464" t="s">
        <v>195</v>
      </c>
      <c r="D4464" t="s">
        <v>197</v>
      </c>
      <c r="E4464">
        <v>0</v>
      </c>
    </row>
    <row r="4465" spans="1:5" x14ac:dyDescent="0.25">
      <c r="A4465" s="1">
        <v>41422</v>
      </c>
      <c r="B4465" t="s">
        <v>59</v>
      </c>
      <c r="C4465" t="s">
        <v>195</v>
      </c>
      <c r="D4465" t="s">
        <v>203</v>
      </c>
      <c r="E4465">
        <v>0.01</v>
      </c>
    </row>
    <row r="4466" spans="1:5" x14ac:dyDescent="0.25">
      <c r="A4466" s="1">
        <v>41422</v>
      </c>
      <c r="B4466" t="s">
        <v>59</v>
      </c>
      <c r="C4466" t="s">
        <v>195</v>
      </c>
      <c r="D4466" t="s">
        <v>203</v>
      </c>
      <c r="E4466">
        <v>0.02</v>
      </c>
    </row>
    <row r="4467" spans="1:5" x14ac:dyDescent="0.25">
      <c r="A4467" s="1">
        <v>41422</v>
      </c>
      <c r="B4467" t="s">
        <v>59</v>
      </c>
      <c r="C4467" t="s">
        <v>195</v>
      </c>
      <c r="D4467" t="s">
        <v>203</v>
      </c>
      <c r="E4467">
        <v>0</v>
      </c>
    </row>
    <row r="4468" spans="1:5" x14ac:dyDescent="0.25">
      <c r="A4468" s="1">
        <v>41422</v>
      </c>
      <c r="B4468" t="s">
        <v>59</v>
      </c>
      <c r="C4468" t="s">
        <v>195</v>
      </c>
      <c r="D4468" t="s">
        <v>200</v>
      </c>
      <c r="E4468">
        <v>0</v>
      </c>
    </row>
    <row r="4469" spans="1:5" x14ac:dyDescent="0.25">
      <c r="A4469" s="1">
        <v>41422</v>
      </c>
      <c r="B4469" t="s">
        <v>59</v>
      </c>
      <c r="C4469" t="s">
        <v>195</v>
      </c>
      <c r="D4469" t="s">
        <v>200</v>
      </c>
      <c r="E4469">
        <v>0</v>
      </c>
    </row>
    <row r="4470" spans="1:5" x14ac:dyDescent="0.25">
      <c r="A4470" s="1">
        <v>41423</v>
      </c>
      <c r="B4470" t="s">
        <v>30</v>
      </c>
      <c r="C4470" t="s">
        <v>195</v>
      </c>
      <c r="D4470" t="s">
        <v>199</v>
      </c>
      <c r="E4470">
        <v>0.01</v>
      </c>
    </row>
    <row r="4471" spans="1:5" x14ac:dyDescent="0.25">
      <c r="A4471" s="1">
        <v>41423</v>
      </c>
      <c r="B4471" t="s">
        <v>30</v>
      </c>
      <c r="C4471" t="s">
        <v>195</v>
      </c>
      <c r="D4471" t="s">
        <v>199</v>
      </c>
      <c r="E4471">
        <v>0</v>
      </c>
    </row>
    <row r="4472" spans="1:5" x14ac:dyDescent="0.25">
      <c r="A4472" s="1">
        <v>41423</v>
      </c>
      <c r="B4472" t="s">
        <v>30</v>
      </c>
      <c r="C4472" t="s">
        <v>195</v>
      </c>
      <c r="D4472" t="s">
        <v>199</v>
      </c>
      <c r="E4472">
        <v>0.01</v>
      </c>
    </row>
    <row r="4473" spans="1:5" x14ac:dyDescent="0.25">
      <c r="A4473" s="1">
        <v>41423</v>
      </c>
      <c r="B4473" t="s">
        <v>30</v>
      </c>
      <c r="C4473" t="s">
        <v>195</v>
      </c>
      <c r="D4473" t="s">
        <v>199</v>
      </c>
      <c r="E4473">
        <v>0.04</v>
      </c>
    </row>
    <row r="4474" spans="1:5" x14ac:dyDescent="0.25">
      <c r="A4474" s="1">
        <v>41423</v>
      </c>
      <c r="B4474" t="s">
        <v>30</v>
      </c>
      <c r="C4474" t="s">
        <v>195</v>
      </c>
      <c r="D4474" t="s">
        <v>196</v>
      </c>
      <c r="E4474">
        <v>0.01</v>
      </c>
    </row>
    <row r="4475" spans="1:5" x14ac:dyDescent="0.25">
      <c r="A4475" s="1">
        <v>41423</v>
      </c>
      <c r="B4475" t="s">
        <v>30</v>
      </c>
      <c r="C4475" t="s">
        <v>195</v>
      </c>
      <c r="D4475" t="s">
        <v>206</v>
      </c>
      <c r="E4475">
        <v>0.01</v>
      </c>
    </row>
    <row r="4476" spans="1:5" x14ac:dyDescent="0.25">
      <c r="A4476" s="1">
        <v>41423</v>
      </c>
      <c r="B4476" t="s">
        <v>30</v>
      </c>
      <c r="C4476" t="s">
        <v>195</v>
      </c>
      <c r="D4476" t="s">
        <v>199</v>
      </c>
      <c r="E4476">
        <v>0.02</v>
      </c>
    </row>
    <row r="4477" spans="1:5" x14ac:dyDescent="0.25">
      <c r="A4477" s="1">
        <v>41423</v>
      </c>
      <c r="B4477" t="s">
        <v>30</v>
      </c>
      <c r="C4477" t="s">
        <v>195</v>
      </c>
      <c r="D4477" t="s">
        <v>199</v>
      </c>
      <c r="E4477">
        <v>0.01</v>
      </c>
    </row>
    <row r="4478" spans="1:5" x14ac:dyDescent="0.25">
      <c r="A4478" s="1">
        <v>41423</v>
      </c>
      <c r="B4478" t="s">
        <v>30</v>
      </c>
      <c r="C4478" t="s">
        <v>195</v>
      </c>
      <c r="D4478" t="s">
        <v>199</v>
      </c>
      <c r="E4478">
        <v>0</v>
      </c>
    </row>
    <row r="4479" spans="1:5" x14ac:dyDescent="0.25">
      <c r="A4479" s="1">
        <v>41423</v>
      </c>
      <c r="B4479" t="s">
        <v>30</v>
      </c>
      <c r="C4479" t="s">
        <v>195</v>
      </c>
      <c r="D4479" t="s">
        <v>199</v>
      </c>
      <c r="E4479">
        <v>0</v>
      </c>
    </row>
    <row r="4480" spans="1:5" x14ac:dyDescent="0.25">
      <c r="A4480" s="1">
        <v>41423</v>
      </c>
      <c r="B4480" t="s">
        <v>30</v>
      </c>
      <c r="C4480" t="s">
        <v>195</v>
      </c>
      <c r="D4480" t="s">
        <v>200</v>
      </c>
      <c r="E4480">
        <v>0</v>
      </c>
    </row>
    <row r="4481" spans="1:5" x14ac:dyDescent="0.25">
      <c r="A4481" s="1">
        <v>41423</v>
      </c>
      <c r="B4481" t="s">
        <v>30</v>
      </c>
      <c r="C4481" t="s">
        <v>195</v>
      </c>
      <c r="D4481" t="s">
        <v>200</v>
      </c>
      <c r="E4481">
        <v>0.01</v>
      </c>
    </row>
    <row r="4482" spans="1:5" x14ac:dyDescent="0.25">
      <c r="A4482" s="1">
        <v>41424</v>
      </c>
      <c r="B4482" t="s">
        <v>46</v>
      </c>
      <c r="C4482" t="s">
        <v>195</v>
      </c>
      <c r="D4482" t="s">
        <v>213</v>
      </c>
      <c r="E4482">
        <v>0</v>
      </c>
    </row>
    <row r="4483" spans="1:5" x14ac:dyDescent="0.25">
      <c r="A4483" s="1">
        <v>41424</v>
      </c>
      <c r="B4483" t="s">
        <v>46</v>
      </c>
      <c r="C4483" t="s">
        <v>195</v>
      </c>
      <c r="D4483" t="s">
        <v>204</v>
      </c>
      <c r="E4483">
        <v>0</v>
      </c>
    </row>
    <row r="4484" spans="1:5" x14ac:dyDescent="0.25">
      <c r="A4484" s="1">
        <v>41424</v>
      </c>
      <c r="B4484" t="s">
        <v>46</v>
      </c>
      <c r="C4484" t="s">
        <v>195</v>
      </c>
      <c r="D4484" t="s">
        <v>213</v>
      </c>
      <c r="E4484">
        <v>0</v>
      </c>
    </row>
    <row r="4485" spans="1:5" x14ac:dyDescent="0.25">
      <c r="A4485" s="1">
        <v>41424</v>
      </c>
      <c r="B4485" t="s">
        <v>46</v>
      </c>
      <c r="C4485" t="s">
        <v>195</v>
      </c>
      <c r="D4485" t="s">
        <v>203</v>
      </c>
      <c r="E4485">
        <v>0</v>
      </c>
    </row>
    <row r="4486" spans="1:5" x14ac:dyDescent="0.25">
      <c r="A4486" s="1">
        <v>41424</v>
      </c>
      <c r="B4486" t="s">
        <v>46</v>
      </c>
      <c r="C4486" t="s">
        <v>195</v>
      </c>
      <c r="D4486" t="s">
        <v>213</v>
      </c>
      <c r="E4486">
        <v>0.01</v>
      </c>
    </row>
    <row r="4487" spans="1:5" x14ac:dyDescent="0.25">
      <c r="A4487" s="1">
        <v>41424</v>
      </c>
      <c r="B4487" t="s">
        <v>46</v>
      </c>
      <c r="C4487" t="s">
        <v>195</v>
      </c>
      <c r="D4487" t="s">
        <v>213</v>
      </c>
      <c r="E4487">
        <v>0</v>
      </c>
    </row>
    <row r="4488" spans="1:5" x14ac:dyDescent="0.25">
      <c r="A4488" s="1">
        <v>41424</v>
      </c>
      <c r="B4488" t="s">
        <v>46</v>
      </c>
      <c r="C4488" t="s">
        <v>195</v>
      </c>
      <c r="D4488" t="s">
        <v>213</v>
      </c>
      <c r="E4488">
        <v>0</v>
      </c>
    </row>
    <row r="4489" spans="1:5" x14ac:dyDescent="0.25">
      <c r="A4489" s="1">
        <v>41424</v>
      </c>
      <c r="B4489" t="s">
        <v>46</v>
      </c>
      <c r="C4489" t="s">
        <v>195</v>
      </c>
      <c r="D4489" t="s">
        <v>213</v>
      </c>
      <c r="E4489">
        <v>0.03</v>
      </c>
    </row>
    <row r="4490" spans="1:5" x14ac:dyDescent="0.25">
      <c r="A4490" s="1">
        <v>41424</v>
      </c>
      <c r="B4490" t="s">
        <v>46</v>
      </c>
      <c r="C4490" t="s">
        <v>195</v>
      </c>
      <c r="D4490" t="s">
        <v>213</v>
      </c>
      <c r="E4490">
        <v>0</v>
      </c>
    </row>
    <row r="4491" spans="1:5" x14ac:dyDescent="0.25">
      <c r="A4491" s="1">
        <v>41424</v>
      </c>
      <c r="B4491" t="s">
        <v>46</v>
      </c>
      <c r="C4491" t="s">
        <v>195</v>
      </c>
      <c r="D4491" t="s">
        <v>200</v>
      </c>
      <c r="E4491">
        <v>0.01</v>
      </c>
    </row>
    <row r="4492" spans="1:5" x14ac:dyDescent="0.25">
      <c r="A4492" s="1">
        <v>41424</v>
      </c>
      <c r="B4492" t="s">
        <v>46</v>
      </c>
      <c r="C4492" t="s">
        <v>195</v>
      </c>
      <c r="D4492" t="s">
        <v>200</v>
      </c>
      <c r="E4492">
        <v>0</v>
      </c>
    </row>
    <row r="4493" spans="1:5" x14ac:dyDescent="0.25">
      <c r="A4493" s="1">
        <v>41424</v>
      </c>
      <c r="B4493" t="s">
        <v>46</v>
      </c>
      <c r="C4493" t="s">
        <v>195</v>
      </c>
      <c r="D4493" t="s">
        <v>200</v>
      </c>
      <c r="E4493">
        <v>0.01</v>
      </c>
    </row>
    <row r="4494" spans="1:5" x14ac:dyDescent="0.25">
      <c r="A4494" s="1">
        <v>41429</v>
      </c>
      <c r="B4494" t="s">
        <v>59</v>
      </c>
      <c r="C4494" t="s">
        <v>195</v>
      </c>
      <c r="D4494" t="s">
        <v>198</v>
      </c>
      <c r="E4494">
        <v>0.02</v>
      </c>
    </row>
    <row r="4495" spans="1:5" x14ac:dyDescent="0.25">
      <c r="A4495" s="1">
        <v>41429</v>
      </c>
      <c r="B4495" t="s">
        <v>59</v>
      </c>
      <c r="C4495" t="s">
        <v>195</v>
      </c>
      <c r="D4495" t="s">
        <v>198</v>
      </c>
      <c r="E4495">
        <v>0.02</v>
      </c>
    </row>
    <row r="4496" spans="1:5" x14ac:dyDescent="0.25">
      <c r="A4496" s="1">
        <v>41429</v>
      </c>
      <c r="B4496" t="s">
        <v>59</v>
      </c>
      <c r="C4496" t="s">
        <v>195</v>
      </c>
      <c r="D4496" t="s">
        <v>198</v>
      </c>
      <c r="E4496">
        <v>0.01</v>
      </c>
    </row>
    <row r="4497" spans="1:5" x14ac:dyDescent="0.25">
      <c r="A4497" s="1">
        <v>41429</v>
      </c>
      <c r="B4497" t="s">
        <v>59</v>
      </c>
      <c r="C4497" t="s">
        <v>195</v>
      </c>
      <c r="D4497" t="s">
        <v>213</v>
      </c>
      <c r="E4497">
        <v>0.04</v>
      </c>
    </row>
    <row r="4498" spans="1:5" x14ac:dyDescent="0.25">
      <c r="A4498" s="1">
        <v>41429</v>
      </c>
      <c r="B4498" t="s">
        <v>59</v>
      </c>
      <c r="C4498" t="s">
        <v>195</v>
      </c>
      <c r="D4498" t="s">
        <v>199</v>
      </c>
      <c r="E4498">
        <v>0</v>
      </c>
    </row>
    <row r="4499" spans="1:5" x14ac:dyDescent="0.25">
      <c r="A4499" s="1">
        <v>41429</v>
      </c>
      <c r="B4499" t="s">
        <v>59</v>
      </c>
      <c r="C4499" t="s">
        <v>195</v>
      </c>
      <c r="D4499" t="s">
        <v>199</v>
      </c>
      <c r="E4499">
        <v>0.01</v>
      </c>
    </row>
    <row r="4500" spans="1:5" x14ac:dyDescent="0.25">
      <c r="A4500" s="1">
        <v>41429</v>
      </c>
      <c r="B4500" t="s">
        <v>59</v>
      </c>
      <c r="C4500" t="s">
        <v>195</v>
      </c>
      <c r="D4500" t="s">
        <v>199</v>
      </c>
      <c r="E4500">
        <v>0</v>
      </c>
    </row>
    <row r="4501" spans="1:5" x14ac:dyDescent="0.25">
      <c r="A4501" s="1">
        <v>41429</v>
      </c>
      <c r="B4501" t="s">
        <v>59</v>
      </c>
      <c r="C4501" t="s">
        <v>195</v>
      </c>
      <c r="D4501" t="s">
        <v>204</v>
      </c>
      <c r="E4501">
        <v>0.01</v>
      </c>
    </row>
    <row r="4502" spans="1:5" x14ac:dyDescent="0.25">
      <c r="A4502" s="1">
        <v>41429</v>
      </c>
      <c r="B4502" t="s">
        <v>59</v>
      </c>
      <c r="C4502" t="s">
        <v>195</v>
      </c>
      <c r="D4502" t="s">
        <v>199</v>
      </c>
      <c r="E4502">
        <v>0.01</v>
      </c>
    </row>
    <row r="4503" spans="1:5" x14ac:dyDescent="0.25">
      <c r="A4503" s="1">
        <v>41429</v>
      </c>
      <c r="B4503" t="s">
        <v>59</v>
      </c>
      <c r="C4503" t="s">
        <v>195</v>
      </c>
      <c r="D4503" t="s">
        <v>199</v>
      </c>
      <c r="E4503">
        <v>0.01</v>
      </c>
    </row>
    <row r="4504" spans="1:5" x14ac:dyDescent="0.25">
      <c r="A4504" s="1">
        <v>41429</v>
      </c>
      <c r="B4504" t="s">
        <v>59</v>
      </c>
      <c r="C4504" t="s">
        <v>195</v>
      </c>
      <c r="D4504" t="s">
        <v>214</v>
      </c>
      <c r="E4504">
        <v>0.05</v>
      </c>
    </row>
    <row r="4505" spans="1:5" x14ac:dyDescent="0.25">
      <c r="A4505" s="1">
        <v>41429</v>
      </c>
      <c r="B4505" t="s">
        <v>59</v>
      </c>
      <c r="C4505" t="s">
        <v>195</v>
      </c>
      <c r="D4505" t="s">
        <v>215</v>
      </c>
      <c r="E4505">
        <v>0</v>
      </c>
    </row>
    <row r="4506" spans="1:5" x14ac:dyDescent="0.25">
      <c r="A4506" s="1">
        <v>41430</v>
      </c>
      <c r="B4506" t="s">
        <v>30</v>
      </c>
      <c r="C4506" t="s">
        <v>195</v>
      </c>
      <c r="D4506" t="s">
        <v>199</v>
      </c>
      <c r="E4506">
        <v>0.02</v>
      </c>
    </row>
    <row r="4507" spans="1:5" x14ac:dyDescent="0.25">
      <c r="A4507" s="1">
        <v>41430</v>
      </c>
      <c r="B4507" t="s">
        <v>30</v>
      </c>
      <c r="C4507" t="s">
        <v>195</v>
      </c>
      <c r="D4507" t="s">
        <v>199</v>
      </c>
      <c r="E4507">
        <v>0.02</v>
      </c>
    </row>
    <row r="4508" spans="1:5" x14ac:dyDescent="0.25">
      <c r="A4508" s="1">
        <v>41430</v>
      </c>
      <c r="B4508" t="s">
        <v>30</v>
      </c>
      <c r="C4508" t="s">
        <v>195</v>
      </c>
      <c r="D4508" t="s">
        <v>199</v>
      </c>
      <c r="E4508">
        <v>0</v>
      </c>
    </row>
    <row r="4509" spans="1:5" x14ac:dyDescent="0.25">
      <c r="A4509" s="1">
        <v>41430</v>
      </c>
      <c r="B4509" t="s">
        <v>30</v>
      </c>
      <c r="C4509" t="s">
        <v>195</v>
      </c>
      <c r="D4509" t="s">
        <v>203</v>
      </c>
      <c r="E4509">
        <v>0.02</v>
      </c>
    </row>
    <row r="4510" spans="1:5" x14ac:dyDescent="0.25">
      <c r="A4510" s="1">
        <v>41430</v>
      </c>
      <c r="B4510" t="s">
        <v>30</v>
      </c>
      <c r="C4510" t="s">
        <v>195</v>
      </c>
      <c r="D4510" t="s">
        <v>199</v>
      </c>
      <c r="E4510">
        <v>0.02</v>
      </c>
    </row>
    <row r="4511" spans="1:5" x14ac:dyDescent="0.25">
      <c r="A4511" s="1">
        <v>41430</v>
      </c>
      <c r="B4511" t="s">
        <v>30</v>
      </c>
      <c r="C4511" t="s">
        <v>195</v>
      </c>
      <c r="D4511" t="s">
        <v>199</v>
      </c>
      <c r="E4511">
        <v>0.02</v>
      </c>
    </row>
    <row r="4512" spans="1:5" x14ac:dyDescent="0.25">
      <c r="A4512" s="1">
        <v>41430</v>
      </c>
      <c r="B4512" t="s">
        <v>30</v>
      </c>
      <c r="C4512" t="s">
        <v>195</v>
      </c>
      <c r="D4512" t="s">
        <v>203</v>
      </c>
      <c r="E4512">
        <v>0.01</v>
      </c>
    </row>
    <row r="4513" spans="1:5" x14ac:dyDescent="0.25">
      <c r="A4513" s="1">
        <v>41430</v>
      </c>
      <c r="B4513" t="s">
        <v>30</v>
      </c>
      <c r="C4513" t="s">
        <v>195</v>
      </c>
      <c r="D4513" t="s">
        <v>209</v>
      </c>
      <c r="E4513">
        <v>0.01</v>
      </c>
    </row>
    <row r="4514" spans="1:5" x14ac:dyDescent="0.25">
      <c r="A4514" s="1">
        <v>41430</v>
      </c>
      <c r="B4514" t="s">
        <v>30</v>
      </c>
      <c r="C4514" t="s">
        <v>195</v>
      </c>
      <c r="D4514" t="s">
        <v>216</v>
      </c>
      <c r="E4514">
        <v>0</v>
      </c>
    </row>
    <row r="4515" spans="1:5" x14ac:dyDescent="0.25">
      <c r="A4515" s="1">
        <v>41430</v>
      </c>
      <c r="B4515" t="s">
        <v>30</v>
      </c>
      <c r="C4515" t="s">
        <v>195</v>
      </c>
      <c r="D4515" t="s">
        <v>214</v>
      </c>
      <c r="E4515">
        <v>0</v>
      </c>
    </row>
    <row r="4516" spans="1:5" x14ac:dyDescent="0.25">
      <c r="A4516" s="1">
        <v>41430</v>
      </c>
      <c r="B4516" t="s">
        <v>30</v>
      </c>
      <c r="C4516" t="s">
        <v>195</v>
      </c>
      <c r="D4516" t="s">
        <v>200</v>
      </c>
      <c r="E4516">
        <v>0</v>
      </c>
    </row>
    <row r="4517" spans="1:5" x14ac:dyDescent="0.25">
      <c r="A4517" s="1">
        <v>41431</v>
      </c>
      <c r="B4517" t="s">
        <v>46</v>
      </c>
      <c r="C4517" t="s">
        <v>195</v>
      </c>
      <c r="D4517" t="s">
        <v>203</v>
      </c>
      <c r="E4517">
        <v>0</v>
      </c>
    </row>
    <row r="4518" spans="1:5" x14ac:dyDescent="0.25">
      <c r="A4518" s="1">
        <v>41431</v>
      </c>
      <c r="B4518" t="s">
        <v>46</v>
      </c>
      <c r="C4518" t="s">
        <v>195</v>
      </c>
      <c r="D4518" t="s">
        <v>210</v>
      </c>
      <c r="E4518">
        <v>0</v>
      </c>
    </row>
    <row r="4519" spans="1:5" x14ac:dyDescent="0.25">
      <c r="A4519" s="1">
        <v>41431</v>
      </c>
      <c r="B4519" t="s">
        <v>46</v>
      </c>
      <c r="C4519" t="s">
        <v>195</v>
      </c>
      <c r="D4519" t="s">
        <v>213</v>
      </c>
      <c r="E4519">
        <v>0.04</v>
      </c>
    </row>
    <row r="4520" spans="1:5" x14ac:dyDescent="0.25">
      <c r="A4520" s="1">
        <v>41431</v>
      </c>
      <c r="B4520" t="s">
        <v>46</v>
      </c>
      <c r="C4520" t="s">
        <v>195</v>
      </c>
      <c r="D4520" t="s">
        <v>199</v>
      </c>
      <c r="E4520">
        <v>0</v>
      </c>
    </row>
    <row r="4521" spans="1:5" x14ac:dyDescent="0.25">
      <c r="A4521" s="1">
        <v>41431</v>
      </c>
      <c r="B4521" t="s">
        <v>46</v>
      </c>
      <c r="C4521" t="s">
        <v>195</v>
      </c>
      <c r="D4521" t="s">
        <v>207</v>
      </c>
      <c r="E4521">
        <v>0</v>
      </c>
    </row>
    <row r="4522" spans="1:5" x14ac:dyDescent="0.25">
      <c r="A4522" s="1">
        <v>41431</v>
      </c>
      <c r="B4522" t="s">
        <v>46</v>
      </c>
      <c r="C4522" t="s">
        <v>195</v>
      </c>
      <c r="D4522" t="s">
        <v>214</v>
      </c>
      <c r="E4522">
        <v>0</v>
      </c>
    </row>
    <row r="4523" spans="1:5" x14ac:dyDescent="0.25">
      <c r="A4523" s="1">
        <v>41431</v>
      </c>
      <c r="B4523" t="s">
        <v>46</v>
      </c>
      <c r="C4523" t="s">
        <v>195</v>
      </c>
      <c r="D4523" t="s">
        <v>214</v>
      </c>
      <c r="E4523">
        <v>0.01</v>
      </c>
    </row>
    <row r="4524" spans="1:5" x14ac:dyDescent="0.25">
      <c r="A4524" s="1">
        <v>41431</v>
      </c>
      <c r="B4524" t="s">
        <v>46</v>
      </c>
      <c r="C4524" t="s">
        <v>195</v>
      </c>
      <c r="D4524" t="s">
        <v>214</v>
      </c>
      <c r="E4524">
        <v>0</v>
      </c>
    </row>
    <row r="4525" spans="1:5" x14ac:dyDescent="0.25">
      <c r="A4525" s="1">
        <v>41431</v>
      </c>
      <c r="B4525" t="s">
        <v>46</v>
      </c>
      <c r="C4525" t="s">
        <v>195</v>
      </c>
      <c r="D4525" t="s">
        <v>214</v>
      </c>
      <c r="E4525">
        <v>0.02</v>
      </c>
    </row>
    <row r="4526" spans="1:5" x14ac:dyDescent="0.25">
      <c r="A4526" s="1">
        <v>41431</v>
      </c>
      <c r="B4526" t="s">
        <v>46</v>
      </c>
      <c r="C4526" t="s">
        <v>195</v>
      </c>
      <c r="D4526" t="s">
        <v>214</v>
      </c>
      <c r="E4526">
        <v>0</v>
      </c>
    </row>
    <row r="4527" spans="1:5" x14ac:dyDescent="0.25">
      <c r="A4527" s="1">
        <v>41431</v>
      </c>
      <c r="B4527" t="s">
        <v>46</v>
      </c>
      <c r="C4527" t="s">
        <v>195</v>
      </c>
      <c r="D4527" t="s">
        <v>214</v>
      </c>
      <c r="E4527">
        <v>0.01</v>
      </c>
    </row>
    <row r="4528" spans="1:5" x14ac:dyDescent="0.25">
      <c r="A4528" s="1">
        <v>41436</v>
      </c>
      <c r="B4528" t="s">
        <v>59</v>
      </c>
      <c r="C4528" t="s">
        <v>195</v>
      </c>
      <c r="D4528" t="s">
        <v>203</v>
      </c>
      <c r="E4528">
        <v>0</v>
      </c>
    </row>
    <row r="4529" spans="1:5" x14ac:dyDescent="0.25">
      <c r="A4529" s="1">
        <v>41436</v>
      </c>
      <c r="B4529" t="s">
        <v>59</v>
      </c>
      <c r="C4529" t="s">
        <v>195</v>
      </c>
      <c r="D4529" t="s">
        <v>217</v>
      </c>
      <c r="E4529">
        <v>0.02</v>
      </c>
    </row>
    <row r="4530" spans="1:5" x14ac:dyDescent="0.25">
      <c r="A4530" s="1">
        <v>41436</v>
      </c>
      <c r="B4530" t="s">
        <v>59</v>
      </c>
      <c r="C4530" t="s">
        <v>195</v>
      </c>
      <c r="D4530" t="s">
        <v>196</v>
      </c>
      <c r="E4530">
        <v>0</v>
      </c>
    </row>
    <row r="4531" spans="1:5" x14ac:dyDescent="0.25">
      <c r="A4531" s="1">
        <v>41436</v>
      </c>
      <c r="B4531" t="s">
        <v>59</v>
      </c>
      <c r="C4531" t="s">
        <v>195</v>
      </c>
      <c r="D4531" t="s">
        <v>217</v>
      </c>
      <c r="E4531">
        <v>0</v>
      </c>
    </row>
    <row r="4532" spans="1:5" x14ac:dyDescent="0.25">
      <c r="A4532" s="1">
        <v>41436</v>
      </c>
      <c r="B4532" t="s">
        <v>59</v>
      </c>
      <c r="C4532" t="s">
        <v>195</v>
      </c>
      <c r="D4532" t="s">
        <v>210</v>
      </c>
      <c r="E4532">
        <v>0.01</v>
      </c>
    </row>
    <row r="4533" spans="1:5" x14ac:dyDescent="0.25">
      <c r="A4533" s="1">
        <v>41436</v>
      </c>
      <c r="B4533" t="s">
        <v>59</v>
      </c>
      <c r="C4533" t="s">
        <v>195</v>
      </c>
      <c r="D4533" t="s">
        <v>199</v>
      </c>
      <c r="E4533">
        <v>0.01</v>
      </c>
    </row>
    <row r="4534" spans="1:5" x14ac:dyDescent="0.25">
      <c r="A4534" s="1">
        <v>41436</v>
      </c>
      <c r="B4534" t="s">
        <v>59</v>
      </c>
      <c r="C4534" t="s">
        <v>195</v>
      </c>
      <c r="D4534" t="s">
        <v>199</v>
      </c>
      <c r="E4534">
        <v>0.01</v>
      </c>
    </row>
    <row r="4535" spans="1:5" x14ac:dyDescent="0.25">
      <c r="A4535" s="1">
        <v>41436</v>
      </c>
      <c r="B4535" t="s">
        <v>59</v>
      </c>
      <c r="C4535" t="s">
        <v>195</v>
      </c>
      <c r="D4535" t="s">
        <v>199</v>
      </c>
      <c r="E4535">
        <v>0</v>
      </c>
    </row>
    <row r="4536" spans="1:5" x14ac:dyDescent="0.25">
      <c r="A4536" s="1">
        <v>41436</v>
      </c>
      <c r="B4536" t="s">
        <v>59</v>
      </c>
      <c r="C4536" t="s">
        <v>195</v>
      </c>
      <c r="D4536" t="s">
        <v>200</v>
      </c>
      <c r="E4536">
        <v>0</v>
      </c>
    </row>
    <row r="4537" spans="1:5" x14ac:dyDescent="0.25">
      <c r="A4537" s="1">
        <v>41436</v>
      </c>
      <c r="B4537" t="s">
        <v>59</v>
      </c>
      <c r="C4537" t="s">
        <v>195</v>
      </c>
      <c r="D4537" t="s">
        <v>200</v>
      </c>
      <c r="E4537">
        <v>0.01</v>
      </c>
    </row>
    <row r="4538" spans="1:5" x14ac:dyDescent="0.25">
      <c r="A4538" s="1">
        <v>41436</v>
      </c>
      <c r="B4538" t="s">
        <v>59</v>
      </c>
      <c r="C4538" t="s">
        <v>195</v>
      </c>
      <c r="D4538" t="s">
        <v>200</v>
      </c>
      <c r="E4538">
        <v>0</v>
      </c>
    </row>
    <row r="4539" spans="1:5" x14ac:dyDescent="0.25">
      <c r="A4539" s="1">
        <v>41437</v>
      </c>
      <c r="B4539" t="s">
        <v>30</v>
      </c>
      <c r="C4539" t="s">
        <v>195</v>
      </c>
      <c r="D4539" t="s">
        <v>199</v>
      </c>
      <c r="E4539">
        <v>0</v>
      </c>
    </row>
    <row r="4540" spans="1:5" x14ac:dyDescent="0.25">
      <c r="A4540" s="1">
        <v>41437</v>
      </c>
      <c r="B4540" t="s">
        <v>30</v>
      </c>
      <c r="C4540" t="s">
        <v>195</v>
      </c>
      <c r="D4540" t="s">
        <v>203</v>
      </c>
      <c r="E4540">
        <v>0</v>
      </c>
    </row>
    <row r="4541" spans="1:5" x14ac:dyDescent="0.25">
      <c r="A4541" s="1">
        <v>41437</v>
      </c>
      <c r="B4541" t="s">
        <v>30</v>
      </c>
      <c r="C4541" t="s">
        <v>195</v>
      </c>
      <c r="D4541" t="s">
        <v>218</v>
      </c>
      <c r="E4541">
        <v>0.01</v>
      </c>
    </row>
    <row r="4542" spans="1:5" x14ac:dyDescent="0.25">
      <c r="A4542" s="1">
        <v>41437</v>
      </c>
      <c r="B4542" t="s">
        <v>30</v>
      </c>
      <c r="C4542" t="s">
        <v>195</v>
      </c>
      <c r="D4542" t="s">
        <v>207</v>
      </c>
      <c r="E4542">
        <v>0</v>
      </c>
    </row>
    <row r="4543" spans="1:5" x14ac:dyDescent="0.25">
      <c r="A4543" s="1">
        <v>41437</v>
      </c>
      <c r="B4543" t="s">
        <v>30</v>
      </c>
      <c r="C4543" t="s">
        <v>195</v>
      </c>
      <c r="D4543" t="s">
        <v>204</v>
      </c>
      <c r="E4543">
        <v>0.02</v>
      </c>
    </row>
    <row r="4544" spans="1:5" x14ac:dyDescent="0.25">
      <c r="A4544" s="1">
        <v>41437</v>
      </c>
      <c r="B4544" t="s">
        <v>30</v>
      </c>
      <c r="C4544" t="s">
        <v>195</v>
      </c>
      <c r="D4544" t="s">
        <v>219</v>
      </c>
      <c r="E4544">
        <v>0.04</v>
      </c>
    </row>
    <row r="4545" spans="1:5" x14ac:dyDescent="0.25">
      <c r="A4545" s="1">
        <v>41437</v>
      </c>
      <c r="B4545" t="s">
        <v>30</v>
      </c>
      <c r="C4545" t="s">
        <v>195</v>
      </c>
      <c r="D4545" t="s">
        <v>203</v>
      </c>
      <c r="E4545">
        <v>0.01</v>
      </c>
    </row>
    <row r="4546" spans="1:5" x14ac:dyDescent="0.25">
      <c r="A4546" s="1">
        <v>41437</v>
      </c>
      <c r="B4546" t="s">
        <v>30</v>
      </c>
      <c r="C4546" t="s">
        <v>195</v>
      </c>
      <c r="D4546" t="s">
        <v>217</v>
      </c>
      <c r="E4546">
        <v>0</v>
      </c>
    </row>
    <row r="4547" spans="1:5" x14ac:dyDescent="0.25">
      <c r="A4547" s="1">
        <v>41437</v>
      </c>
      <c r="B4547" t="s">
        <v>30</v>
      </c>
      <c r="C4547" t="s">
        <v>195</v>
      </c>
      <c r="D4547" t="s">
        <v>196</v>
      </c>
      <c r="E4547">
        <v>0.01</v>
      </c>
    </row>
    <row r="4548" spans="1:5" x14ac:dyDescent="0.25">
      <c r="A4548" s="1">
        <v>41437</v>
      </c>
      <c r="B4548" t="s">
        <v>30</v>
      </c>
      <c r="C4548" t="s">
        <v>195</v>
      </c>
      <c r="D4548" t="s">
        <v>203</v>
      </c>
      <c r="E4548">
        <v>0.03</v>
      </c>
    </row>
    <row r="4549" spans="1:5" x14ac:dyDescent="0.25">
      <c r="A4549" s="1">
        <v>41437</v>
      </c>
      <c r="B4549" t="s">
        <v>30</v>
      </c>
      <c r="C4549" t="s">
        <v>195</v>
      </c>
      <c r="D4549" t="s">
        <v>204</v>
      </c>
      <c r="E4549">
        <v>0.01</v>
      </c>
    </row>
    <row r="4550" spans="1:5" x14ac:dyDescent="0.25">
      <c r="A4550" s="1">
        <v>41438</v>
      </c>
      <c r="B4550" t="s">
        <v>46</v>
      </c>
      <c r="C4550" t="s">
        <v>195</v>
      </c>
      <c r="D4550" t="s">
        <v>203</v>
      </c>
      <c r="E4550">
        <v>0</v>
      </c>
    </row>
    <row r="4551" spans="1:5" x14ac:dyDescent="0.25">
      <c r="A4551" s="1">
        <v>41438</v>
      </c>
      <c r="B4551" t="s">
        <v>46</v>
      </c>
      <c r="C4551" t="s">
        <v>195</v>
      </c>
      <c r="D4551" t="s">
        <v>219</v>
      </c>
      <c r="E4551">
        <v>0</v>
      </c>
    </row>
    <row r="4552" spans="1:5" x14ac:dyDescent="0.25">
      <c r="A4552" s="1">
        <v>41438</v>
      </c>
      <c r="B4552" t="s">
        <v>46</v>
      </c>
      <c r="C4552" t="s">
        <v>195</v>
      </c>
      <c r="D4552" t="s">
        <v>219</v>
      </c>
      <c r="E4552">
        <v>0</v>
      </c>
    </row>
    <row r="4553" spans="1:5" x14ac:dyDescent="0.25">
      <c r="A4553" s="1">
        <v>41438</v>
      </c>
      <c r="B4553" t="s">
        <v>46</v>
      </c>
      <c r="C4553" t="s">
        <v>195</v>
      </c>
      <c r="D4553" t="s">
        <v>203</v>
      </c>
      <c r="E4553">
        <v>0</v>
      </c>
    </row>
    <row r="4554" spans="1:5" x14ac:dyDescent="0.25">
      <c r="A4554" s="1">
        <v>41438</v>
      </c>
      <c r="B4554" t="s">
        <v>46</v>
      </c>
      <c r="C4554" t="s">
        <v>195</v>
      </c>
      <c r="D4554" t="s">
        <v>218</v>
      </c>
      <c r="E4554">
        <v>0.01</v>
      </c>
    </row>
    <row r="4555" spans="1:5" x14ac:dyDescent="0.25">
      <c r="A4555" s="1">
        <v>41438</v>
      </c>
      <c r="B4555" t="s">
        <v>46</v>
      </c>
      <c r="C4555" t="s">
        <v>195</v>
      </c>
      <c r="D4555" t="s">
        <v>210</v>
      </c>
      <c r="E4555">
        <v>0.02</v>
      </c>
    </row>
    <row r="4556" spans="1:5" x14ac:dyDescent="0.25">
      <c r="A4556" s="1">
        <v>41438</v>
      </c>
      <c r="B4556" t="s">
        <v>46</v>
      </c>
      <c r="C4556" t="s">
        <v>195</v>
      </c>
      <c r="D4556" t="s">
        <v>203</v>
      </c>
      <c r="E4556">
        <v>7.0000000000000007E-2</v>
      </c>
    </row>
    <row r="4557" spans="1:5" x14ac:dyDescent="0.25">
      <c r="A4557" s="1">
        <v>41438</v>
      </c>
      <c r="B4557" t="s">
        <v>46</v>
      </c>
      <c r="C4557" t="s">
        <v>195</v>
      </c>
      <c r="D4557" t="s">
        <v>196</v>
      </c>
      <c r="E4557">
        <v>0.02</v>
      </c>
    </row>
    <row r="4558" spans="1:5" x14ac:dyDescent="0.25">
      <c r="A4558" s="1">
        <v>41438</v>
      </c>
      <c r="B4558" t="s">
        <v>46</v>
      </c>
      <c r="C4558" t="s">
        <v>195</v>
      </c>
      <c r="D4558" t="s">
        <v>196</v>
      </c>
      <c r="E4558">
        <v>0.02</v>
      </c>
    </row>
    <row r="4559" spans="1:5" x14ac:dyDescent="0.25">
      <c r="A4559" s="1">
        <v>41438</v>
      </c>
      <c r="B4559" t="s">
        <v>46</v>
      </c>
      <c r="C4559" t="s">
        <v>195</v>
      </c>
      <c r="D4559" t="s">
        <v>199</v>
      </c>
      <c r="E4559">
        <v>0.03</v>
      </c>
    </row>
    <row r="4560" spans="1:5" x14ac:dyDescent="0.25">
      <c r="A4560" s="1">
        <v>41438</v>
      </c>
      <c r="B4560" t="s">
        <v>46</v>
      </c>
      <c r="C4560" t="s">
        <v>195</v>
      </c>
      <c r="D4560" t="s">
        <v>211</v>
      </c>
      <c r="E4560">
        <v>0.01</v>
      </c>
    </row>
    <row r="4561" spans="1:5" x14ac:dyDescent="0.25">
      <c r="A4561" s="1">
        <v>41443</v>
      </c>
      <c r="B4561" t="s">
        <v>59</v>
      </c>
      <c r="C4561" t="s">
        <v>195</v>
      </c>
      <c r="D4561" t="s">
        <v>203</v>
      </c>
      <c r="E4561">
        <v>0</v>
      </c>
    </row>
    <row r="4562" spans="1:5" x14ac:dyDescent="0.25">
      <c r="A4562" s="1">
        <v>41443</v>
      </c>
      <c r="B4562" t="s">
        <v>59</v>
      </c>
      <c r="C4562" t="s">
        <v>195</v>
      </c>
      <c r="D4562" t="s">
        <v>196</v>
      </c>
      <c r="E4562">
        <v>0.01</v>
      </c>
    </row>
    <row r="4563" spans="1:5" x14ac:dyDescent="0.25">
      <c r="A4563" s="1">
        <v>41443</v>
      </c>
      <c r="B4563" t="s">
        <v>59</v>
      </c>
      <c r="C4563" t="s">
        <v>195</v>
      </c>
      <c r="D4563" t="s">
        <v>218</v>
      </c>
      <c r="E4563">
        <v>0.04</v>
      </c>
    </row>
    <row r="4564" spans="1:5" x14ac:dyDescent="0.25">
      <c r="A4564" s="1">
        <v>41443</v>
      </c>
      <c r="B4564" t="s">
        <v>59</v>
      </c>
      <c r="C4564" t="s">
        <v>195</v>
      </c>
      <c r="D4564" t="s">
        <v>218</v>
      </c>
      <c r="E4564">
        <v>0.02</v>
      </c>
    </row>
    <row r="4565" spans="1:5" x14ac:dyDescent="0.25">
      <c r="A4565" s="1">
        <v>41443</v>
      </c>
      <c r="B4565" t="s">
        <v>59</v>
      </c>
      <c r="C4565" t="s">
        <v>195</v>
      </c>
      <c r="D4565" t="s">
        <v>199</v>
      </c>
      <c r="E4565">
        <v>0.01</v>
      </c>
    </row>
    <row r="4566" spans="1:5" x14ac:dyDescent="0.25">
      <c r="A4566" s="1">
        <v>41443</v>
      </c>
      <c r="B4566" t="s">
        <v>59</v>
      </c>
      <c r="C4566" t="s">
        <v>195</v>
      </c>
      <c r="D4566" t="s">
        <v>207</v>
      </c>
      <c r="E4566">
        <v>0.03</v>
      </c>
    </row>
    <row r="4567" spans="1:5" x14ac:dyDescent="0.25">
      <c r="A4567" s="1">
        <v>41443</v>
      </c>
      <c r="B4567" t="s">
        <v>59</v>
      </c>
      <c r="C4567" t="s">
        <v>195</v>
      </c>
      <c r="D4567" t="s">
        <v>196</v>
      </c>
      <c r="E4567">
        <v>0.04</v>
      </c>
    </row>
    <row r="4568" spans="1:5" x14ac:dyDescent="0.25">
      <c r="A4568" s="1">
        <v>41443</v>
      </c>
      <c r="B4568" t="s">
        <v>59</v>
      </c>
      <c r="C4568" t="s">
        <v>195</v>
      </c>
      <c r="D4568" t="s">
        <v>196</v>
      </c>
      <c r="E4568">
        <v>0.01</v>
      </c>
    </row>
    <row r="4569" spans="1:5" x14ac:dyDescent="0.25">
      <c r="A4569" s="1">
        <v>41443</v>
      </c>
      <c r="B4569" t="s">
        <v>59</v>
      </c>
      <c r="C4569" t="s">
        <v>195</v>
      </c>
      <c r="D4569" t="s">
        <v>196</v>
      </c>
      <c r="E4569">
        <v>0.03</v>
      </c>
    </row>
    <row r="4570" spans="1:5" x14ac:dyDescent="0.25">
      <c r="A4570" s="1">
        <v>41443</v>
      </c>
      <c r="B4570" t="s">
        <v>59</v>
      </c>
      <c r="C4570" t="s">
        <v>195</v>
      </c>
      <c r="D4570" t="s">
        <v>214</v>
      </c>
      <c r="E4570">
        <v>0.03</v>
      </c>
    </row>
    <row r="4571" spans="1:5" x14ac:dyDescent="0.25">
      <c r="A4571" s="1">
        <v>41443</v>
      </c>
      <c r="B4571" t="s">
        <v>59</v>
      </c>
      <c r="C4571" t="s">
        <v>195</v>
      </c>
      <c r="D4571" t="s">
        <v>202</v>
      </c>
      <c r="E4571">
        <v>0.01</v>
      </c>
    </row>
    <row r="4572" spans="1:5" x14ac:dyDescent="0.25">
      <c r="A4572" s="1">
        <v>41443</v>
      </c>
      <c r="B4572" t="s">
        <v>59</v>
      </c>
      <c r="C4572" t="s">
        <v>195</v>
      </c>
      <c r="D4572" t="s">
        <v>200</v>
      </c>
      <c r="E4572">
        <v>0</v>
      </c>
    </row>
    <row r="4573" spans="1:5" x14ac:dyDescent="0.25">
      <c r="A4573" s="1">
        <v>41444</v>
      </c>
      <c r="B4573" t="s">
        <v>30</v>
      </c>
      <c r="C4573" t="s">
        <v>195</v>
      </c>
      <c r="D4573" t="s">
        <v>220</v>
      </c>
      <c r="E4573">
        <v>0.02</v>
      </c>
    </row>
    <row r="4574" spans="1:5" x14ac:dyDescent="0.25">
      <c r="A4574" s="1">
        <v>41444</v>
      </c>
      <c r="B4574" t="s">
        <v>30</v>
      </c>
      <c r="C4574" t="s">
        <v>195</v>
      </c>
      <c r="D4574" t="s">
        <v>203</v>
      </c>
      <c r="E4574">
        <v>0.01</v>
      </c>
    </row>
    <row r="4575" spans="1:5" x14ac:dyDescent="0.25">
      <c r="A4575" s="1">
        <v>41444</v>
      </c>
      <c r="B4575" t="s">
        <v>30</v>
      </c>
      <c r="C4575" t="s">
        <v>195</v>
      </c>
      <c r="D4575" t="s">
        <v>199</v>
      </c>
      <c r="E4575">
        <v>0.01</v>
      </c>
    </row>
    <row r="4576" spans="1:5" x14ac:dyDescent="0.25">
      <c r="A4576" s="1">
        <v>41444</v>
      </c>
      <c r="B4576" t="s">
        <v>30</v>
      </c>
      <c r="C4576" t="s">
        <v>195</v>
      </c>
      <c r="D4576" t="s">
        <v>207</v>
      </c>
      <c r="E4576">
        <v>0.01</v>
      </c>
    </row>
    <row r="4577" spans="1:5" x14ac:dyDescent="0.25">
      <c r="A4577" s="1">
        <v>41444</v>
      </c>
      <c r="B4577" t="s">
        <v>30</v>
      </c>
      <c r="C4577" t="s">
        <v>195</v>
      </c>
      <c r="D4577" t="s">
        <v>204</v>
      </c>
      <c r="E4577">
        <v>0</v>
      </c>
    </row>
    <row r="4578" spans="1:5" x14ac:dyDescent="0.25">
      <c r="A4578" s="1">
        <v>41444</v>
      </c>
      <c r="B4578" t="s">
        <v>30</v>
      </c>
      <c r="C4578" t="s">
        <v>195</v>
      </c>
      <c r="D4578" t="s">
        <v>221</v>
      </c>
      <c r="E4578">
        <v>0</v>
      </c>
    </row>
    <row r="4579" spans="1:5" x14ac:dyDescent="0.25">
      <c r="A4579" s="1">
        <v>41444</v>
      </c>
      <c r="B4579" t="s">
        <v>30</v>
      </c>
      <c r="C4579" t="s">
        <v>195</v>
      </c>
      <c r="D4579" t="s">
        <v>220</v>
      </c>
      <c r="E4579">
        <v>0.01</v>
      </c>
    </row>
    <row r="4580" spans="1:5" x14ac:dyDescent="0.25">
      <c r="A4580" s="1">
        <v>41444</v>
      </c>
      <c r="B4580" t="s">
        <v>30</v>
      </c>
      <c r="C4580" t="s">
        <v>195</v>
      </c>
      <c r="D4580" t="s">
        <v>220</v>
      </c>
      <c r="E4580">
        <v>0</v>
      </c>
    </row>
    <row r="4581" spans="1:5" x14ac:dyDescent="0.25">
      <c r="A4581" s="1">
        <v>41444</v>
      </c>
      <c r="B4581" t="s">
        <v>30</v>
      </c>
      <c r="C4581" t="s">
        <v>195</v>
      </c>
      <c r="D4581" t="s">
        <v>220</v>
      </c>
      <c r="E4581">
        <v>0</v>
      </c>
    </row>
    <row r="4582" spans="1:5" x14ac:dyDescent="0.25">
      <c r="A4582" s="1">
        <v>41444</v>
      </c>
      <c r="B4582" t="s">
        <v>30</v>
      </c>
      <c r="C4582" t="s">
        <v>195</v>
      </c>
      <c r="D4582" t="s">
        <v>196</v>
      </c>
      <c r="E4582">
        <v>0</v>
      </c>
    </row>
    <row r="4583" spans="1:5" x14ac:dyDescent="0.25">
      <c r="A4583" s="1">
        <v>41444</v>
      </c>
      <c r="B4583" t="s">
        <v>30</v>
      </c>
      <c r="C4583" t="s">
        <v>195</v>
      </c>
      <c r="D4583" t="s">
        <v>218</v>
      </c>
      <c r="E4583">
        <v>0</v>
      </c>
    </row>
    <row r="4584" spans="1:5" x14ac:dyDescent="0.25">
      <c r="A4584" s="1">
        <v>41444</v>
      </c>
      <c r="B4584" t="s">
        <v>30</v>
      </c>
      <c r="C4584" t="s">
        <v>195</v>
      </c>
      <c r="D4584" t="s">
        <v>218</v>
      </c>
      <c r="E4584">
        <v>0</v>
      </c>
    </row>
    <row r="4585" spans="1:5" x14ac:dyDescent="0.25">
      <c r="A4585" s="1">
        <v>41445</v>
      </c>
      <c r="B4585" t="s">
        <v>46</v>
      </c>
      <c r="C4585" t="s">
        <v>195</v>
      </c>
      <c r="D4585" t="s">
        <v>203</v>
      </c>
      <c r="E4585">
        <v>0</v>
      </c>
    </row>
    <row r="4586" spans="1:5" x14ac:dyDescent="0.25">
      <c r="A4586" s="1">
        <v>41445</v>
      </c>
      <c r="B4586" t="s">
        <v>46</v>
      </c>
      <c r="C4586" t="s">
        <v>195</v>
      </c>
      <c r="D4586" t="s">
        <v>196</v>
      </c>
      <c r="E4586">
        <v>0</v>
      </c>
    </row>
    <row r="4587" spans="1:5" x14ac:dyDescent="0.25">
      <c r="A4587" s="1">
        <v>41445</v>
      </c>
      <c r="B4587" t="s">
        <v>46</v>
      </c>
      <c r="C4587" t="s">
        <v>195</v>
      </c>
      <c r="D4587" t="s">
        <v>204</v>
      </c>
      <c r="E4587">
        <v>0</v>
      </c>
    </row>
    <row r="4588" spans="1:5" x14ac:dyDescent="0.25">
      <c r="A4588" s="1">
        <v>41445</v>
      </c>
      <c r="B4588" t="s">
        <v>46</v>
      </c>
      <c r="C4588" t="s">
        <v>195</v>
      </c>
      <c r="D4588" t="s">
        <v>204</v>
      </c>
      <c r="E4588">
        <v>0.01</v>
      </c>
    </row>
    <row r="4589" spans="1:5" x14ac:dyDescent="0.25">
      <c r="A4589" s="1">
        <v>41445</v>
      </c>
      <c r="B4589" t="s">
        <v>46</v>
      </c>
      <c r="C4589" t="s">
        <v>195</v>
      </c>
      <c r="D4589" t="s">
        <v>199</v>
      </c>
      <c r="E4589">
        <v>0.04</v>
      </c>
    </row>
    <row r="4590" spans="1:5" x14ac:dyDescent="0.25">
      <c r="A4590" s="1">
        <v>41445</v>
      </c>
      <c r="B4590" t="s">
        <v>46</v>
      </c>
      <c r="C4590" t="s">
        <v>195</v>
      </c>
      <c r="D4590" t="s">
        <v>204</v>
      </c>
      <c r="E4590">
        <v>0</v>
      </c>
    </row>
    <row r="4591" spans="1:5" x14ac:dyDescent="0.25">
      <c r="A4591" s="1">
        <v>41445</v>
      </c>
      <c r="B4591" t="s">
        <v>46</v>
      </c>
      <c r="C4591" t="s">
        <v>195</v>
      </c>
      <c r="D4591" t="s">
        <v>199</v>
      </c>
      <c r="E4591">
        <v>0</v>
      </c>
    </row>
    <row r="4592" spans="1:5" x14ac:dyDescent="0.25">
      <c r="A4592" s="1">
        <v>41445</v>
      </c>
      <c r="B4592" t="s">
        <v>46</v>
      </c>
      <c r="C4592" t="s">
        <v>195</v>
      </c>
      <c r="D4592" t="s">
        <v>199</v>
      </c>
      <c r="E4592">
        <v>0</v>
      </c>
    </row>
    <row r="4593" spans="1:5" x14ac:dyDescent="0.25">
      <c r="A4593" s="1">
        <v>41445</v>
      </c>
      <c r="B4593" t="s">
        <v>46</v>
      </c>
      <c r="C4593" t="s">
        <v>195</v>
      </c>
      <c r="D4593" t="s">
        <v>211</v>
      </c>
      <c r="E4593">
        <v>0.01</v>
      </c>
    </row>
    <row r="4594" spans="1:5" x14ac:dyDescent="0.25">
      <c r="A4594" s="1">
        <v>41445</v>
      </c>
      <c r="B4594" t="s">
        <v>46</v>
      </c>
      <c r="C4594" t="s">
        <v>195</v>
      </c>
      <c r="D4594" t="s">
        <v>211</v>
      </c>
      <c r="E4594">
        <v>0.01</v>
      </c>
    </row>
    <row r="4595" spans="1:5" x14ac:dyDescent="0.25">
      <c r="A4595" s="1">
        <v>41445</v>
      </c>
      <c r="B4595" t="s">
        <v>46</v>
      </c>
      <c r="C4595" t="s">
        <v>195</v>
      </c>
      <c r="D4595" t="s">
        <v>218</v>
      </c>
      <c r="E4595">
        <v>0.01</v>
      </c>
    </row>
    <row r="4596" spans="1:5" x14ac:dyDescent="0.25">
      <c r="A4596" s="1">
        <v>41445</v>
      </c>
      <c r="B4596" t="s">
        <v>46</v>
      </c>
      <c r="C4596" t="s">
        <v>195</v>
      </c>
      <c r="D4596" t="s">
        <v>200</v>
      </c>
      <c r="E4596">
        <v>0</v>
      </c>
    </row>
    <row r="4597" spans="1:5" x14ac:dyDescent="0.25">
      <c r="A4597" s="1">
        <v>41408</v>
      </c>
      <c r="B4597" t="s">
        <v>59</v>
      </c>
      <c r="C4597" t="s">
        <v>222</v>
      </c>
      <c r="D4597" t="s">
        <v>223</v>
      </c>
      <c r="E4597">
        <v>0</v>
      </c>
    </row>
    <row r="4598" spans="1:5" x14ac:dyDescent="0.25">
      <c r="A4598" s="1">
        <v>41408</v>
      </c>
      <c r="B4598" t="s">
        <v>59</v>
      </c>
      <c r="C4598" t="s">
        <v>222</v>
      </c>
      <c r="D4598" t="s">
        <v>224</v>
      </c>
      <c r="E4598">
        <v>0</v>
      </c>
    </row>
    <row r="4599" spans="1:5" x14ac:dyDescent="0.25">
      <c r="A4599" s="1">
        <v>41408</v>
      </c>
      <c r="B4599" t="s">
        <v>59</v>
      </c>
      <c r="C4599" t="s">
        <v>222</v>
      </c>
      <c r="D4599" t="s">
        <v>225</v>
      </c>
      <c r="E4599">
        <v>0</v>
      </c>
    </row>
    <row r="4600" spans="1:5" x14ac:dyDescent="0.25">
      <c r="A4600" s="1">
        <v>41408</v>
      </c>
      <c r="B4600" t="s">
        <v>59</v>
      </c>
      <c r="C4600" t="s">
        <v>222</v>
      </c>
      <c r="D4600" t="s">
        <v>224</v>
      </c>
      <c r="E4600">
        <v>0</v>
      </c>
    </row>
    <row r="4601" spans="1:5" x14ac:dyDescent="0.25">
      <c r="A4601" s="1">
        <v>41408</v>
      </c>
      <c r="B4601" t="s">
        <v>59</v>
      </c>
      <c r="C4601" t="s">
        <v>222</v>
      </c>
      <c r="D4601" t="s">
        <v>226</v>
      </c>
      <c r="E4601">
        <v>0</v>
      </c>
    </row>
    <row r="4602" spans="1:5" x14ac:dyDescent="0.25">
      <c r="A4602" s="1">
        <v>41408</v>
      </c>
      <c r="B4602" t="s">
        <v>59</v>
      </c>
      <c r="C4602" t="s">
        <v>222</v>
      </c>
      <c r="D4602" t="s">
        <v>226</v>
      </c>
      <c r="E4602">
        <v>0</v>
      </c>
    </row>
    <row r="4603" spans="1:5" x14ac:dyDescent="0.25">
      <c r="A4603" s="1">
        <v>41408</v>
      </c>
      <c r="B4603" t="s">
        <v>59</v>
      </c>
      <c r="C4603" t="s">
        <v>222</v>
      </c>
      <c r="D4603" t="s">
        <v>227</v>
      </c>
      <c r="E4603">
        <v>0</v>
      </c>
    </row>
    <row r="4604" spans="1:5" x14ac:dyDescent="0.25">
      <c r="A4604" s="1">
        <v>41408</v>
      </c>
      <c r="B4604" t="s">
        <v>59</v>
      </c>
      <c r="C4604" t="s">
        <v>222</v>
      </c>
      <c r="D4604" t="s">
        <v>227</v>
      </c>
      <c r="E4604">
        <v>0</v>
      </c>
    </row>
    <row r="4605" spans="1:5" x14ac:dyDescent="0.25">
      <c r="A4605" s="1">
        <v>41408</v>
      </c>
      <c r="B4605" t="s">
        <v>59</v>
      </c>
      <c r="C4605" t="s">
        <v>222</v>
      </c>
      <c r="D4605" t="s">
        <v>223</v>
      </c>
      <c r="E4605">
        <v>0</v>
      </c>
    </row>
    <row r="4606" spans="1:5" x14ac:dyDescent="0.25">
      <c r="A4606" s="1">
        <v>41408</v>
      </c>
      <c r="B4606" t="s">
        <v>59</v>
      </c>
      <c r="C4606" t="s">
        <v>222</v>
      </c>
      <c r="D4606" t="s">
        <v>223</v>
      </c>
      <c r="E4606">
        <v>0</v>
      </c>
    </row>
    <row r="4607" spans="1:5" x14ac:dyDescent="0.25">
      <c r="A4607" s="1">
        <v>41408</v>
      </c>
      <c r="B4607" t="s">
        <v>59</v>
      </c>
      <c r="C4607" t="s">
        <v>222</v>
      </c>
      <c r="D4607" t="s">
        <v>223</v>
      </c>
      <c r="E4607">
        <v>0</v>
      </c>
    </row>
    <row r="4608" spans="1:5" x14ac:dyDescent="0.25">
      <c r="A4608" s="1">
        <v>41408</v>
      </c>
      <c r="B4608" t="s">
        <v>59</v>
      </c>
      <c r="C4608" t="s">
        <v>222</v>
      </c>
      <c r="D4608" t="s">
        <v>223</v>
      </c>
      <c r="E4608">
        <v>0</v>
      </c>
    </row>
    <row r="4609" spans="1:5" x14ac:dyDescent="0.25">
      <c r="A4609" s="1">
        <v>41408</v>
      </c>
      <c r="B4609" t="s">
        <v>59</v>
      </c>
      <c r="C4609" t="s">
        <v>222</v>
      </c>
      <c r="D4609" t="s">
        <v>223</v>
      </c>
      <c r="E4609">
        <v>0</v>
      </c>
    </row>
    <row r="4610" spans="1:5" x14ac:dyDescent="0.25">
      <c r="A4610" s="1">
        <v>41408</v>
      </c>
      <c r="B4610" t="s">
        <v>59</v>
      </c>
      <c r="C4610" t="s">
        <v>222</v>
      </c>
      <c r="D4610" t="s">
        <v>223</v>
      </c>
      <c r="E4610">
        <v>0</v>
      </c>
    </row>
    <row r="4611" spans="1:5" x14ac:dyDescent="0.25">
      <c r="A4611" s="1">
        <v>41408</v>
      </c>
      <c r="B4611" t="s">
        <v>59</v>
      </c>
      <c r="C4611" t="s">
        <v>222</v>
      </c>
      <c r="D4611" t="s">
        <v>223</v>
      </c>
      <c r="E4611">
        <v>0</v>
      </c>
    </row>
    <row r="4612" spans="1:5" x14ac:dyDescent="0.25">
      <c r="A4612" s="1">
        <v>41408</v>
      </c>
      <c r="B4612" t="s">
        <v>59</v>
      </c>
      <c r="C4612" t="s">
        <v>222</v>
      </c>
      <c r="D4612" t="s">
        <v>223</v>
      </c>
      <c r="E4612">
        <v>0</v>
      </c>
    </row>
    <row r="4613" spans="1:5" x14ac:dyDescent="0.25">
      <c r="A4613" s="1">
        <v>41408</v>
      </c>
      <c r="B4613" t="s">
        <v>59</v>
      </c>
      <c r="C4613" t="s">
        <v>222</v>
      </c>
      <c r="D4613" t="s">
        <v>228</v>
      </c>
      <c r="E4613">
        <v>0</v>
      </c>
    </row>
    <row r="4614" spans="1:5" x14ac:dyDescent="0.25">
      <c r="A4614" s="1">
        <v>41408</v>
      </c>
      <c r="B4614" t="s">
        <v>59</v>
      </c>
      <c r="C4614" t="s">
        <v>222</v>
      </c>
      <c r="D4614" t="s">
        <v>223</v>
      </c>
      <c r="E4614">
        <v>0</v>
      </c>
    </row>
    <row r="4615" spans="1:5" x14ac:dyDescent="0.25">
      <c r="A4615" s="1">
        <v>41408</v>
      </c>
      <c r="B4615" t="s">
        <v>59</v>
      </c>
      <c r="C4615" t="s">
        <v>222</v>
      </c>
      <c r="D4615" t="s">
        <v>229</v>
      </c>
      <c r="E4615">
        <v>0</v>
      </c>
    </row>
    <row r="4616" spans="1:5" x14ac:dyDescent="0.25">
      <c r="A4616" s="1">
        <v>41408</v>
      </c>
      <c r="B4616" t="s">
        <v>59</v>
      </c>
      <c r="C4616" t="s">
        <v>222</v>
      </c>
      <c r="D4616" t="s">
        <v>225</v>
      </c>
      <c r="E4616">
        <v>0</v>
      </c>
    </row>
    <row r="4617" spans="1:5" x14ac:dyDescent="0.25">
      <c r="A4617" s="1">
        <v>41408</v>
      </c>
      <c r="B4617" t="s">
        <v>59</v>
      </c>
      <c r="C4617" t="s">
        <v>222</v>
      </c>
      <c r="D4617" t="s">
        <v>230</v>
      </c>
      <c r="E4617">
        <v>0</v>
      </c>
    </row>
    <row r="4618" spans="1:5" x14ac:dyDescent="0.25">
      <c r="A4618" s="1">
        <v>41408</v>
      </c>
      <c r="B4618" t="s">
        <v>59</v>
      </c>
      <c r="C4618" t="s">
        <v>222</v>
      </c>
      <c r="D4618" t="s">
        <v>230</v>
      </c>
      <c r="E4618">
        <v>0</v>
      </c>
    </row>
    <row r="4619" spans="1:5" x14ac:dyDescent="0.25">
      <c r="A4619" s="1">
        <v>41408</v>
      </c>
      <c r="B4619" t="s">
        <v>59</v>
      </c>
      <c r="C4619" t="s">
        <v>222</v>
      </c>
      <c r="D4619" t="s">
        <v>231</v>
      </c>
      <c r="E4619">
        <v>0</v>
      </c>
    </row>
    <row r="4620" spans="1:5" x14ac:dyDescent="0.25">
      <c r="A4620" s="1">
        <v>41408</v>
      </c>
      <c r="B4620" t="s">
        <v>59</v>
      </c>
      <c r="C4620" t="s">
        <v>222</v>
      </c>
      <c r="D4620" t="s">
        <v>231</v>
      </c>
      <c r="E4620">
        <v>0</v>
      </c>
    </row>
    <row r="4621" spans="1:5" x14ac:dyDescent="0.25">
      <c r="A4621" s="1">
        <v>41408</v>
      </c>
      <c r="B4621" t="s">
        <v>59</v>
      </c>
      <c r="C4621" t="s">
        <v>222</v>
      </c>
      <c r="D4621" t="s">
        <v>232</v>
      </c>
      <c r="E4621">
        <v>0.01</v>
      </c>
    </row>
    <row r="4622" spans="1:5" x14ac:dyDescent="0.25">
      <c r="A4622" s="1">
        <v>41408</v>
      </c>
      <c r="B4622" t="s">
        <v>59</v>
      </c>
      <c r="C4622" t="s">
        <v>222</v>
      </c>
      <c r="D4622" t="s">
        <v>232</v>
      </c>
      <c r="E4622">
        <v>0</v>
      </c>
    </row>
    <row r="4623" spans="1:5" x14ac:dyDescent="0.25">
      <c r="A4623" s="1">
        <v>41408</v>
      </c>
      <c r="B4623" t="s">
        <v>59</v>
      </c>
      <c r="C4623" t="s">
        <v>222</v>
      </c>
      <c r="D4623" t="s">
        <v>225</v>
      </c>
      <c r="E4623">
        <v>0</v>
      </c>
    </row>
    <row r="4624" spans="1:5" x14ac:dyDescent="0.25">
      <c r="A4624" s="1">
        <v>41409</v>
      </c>
      <c r="B4624" t="s">
        <v>30</v>
      </c>
      <c r="C4624" t="s">
        <v>222</v>
      </c>
      <c r="D4624" t="s">
        <v>224</v>
      </c>
      <c r="E4624">
        <v>0</v>
      </c>
    </row>
    <row r="4625" spans="1:5" x14ac:dyDescent="0.25">
      <c r="A4625" s="1">
        <v>41409</v>
      </c>
      <c r="B4625" t="s">
        <v>30</v>
      </c>
      <c r="C4625" t="s">
        <v>222</v>
      </c>
      <c r="D4625" t="s">
        <v>225</v>
      </c>
      <c r="E4625">
        <v>0</v>
      </c>
    </row>
    <row r="4626" spans="1:5" x14ac:dyDescent="0.25">
      <c r="A4626" s="1">
        <v>41409</v>
      </c>
      <c r="B4626" t="s">
        <v>30</v>
      </c>
      <c r="C4626" t="s">
        <v>222</v>
      </c>
      <c r="D4626" t="s">
        <v>224</v>
      </c>
      <c r="E4626">
        <v>0</v>
      </c>
    </row>
    <row r="4627" spans="1:5" x14ac:dyDescent="0.25">
      <c r="A4627" s="1">
        <v>41409</v>
      </c>
      <c r="B4627" t="s">
        <v>30</v>
      </c>
      <c r="C4627" t="s">
        <v>222</v>
      </c>
      <c r="D4627" t="s">
        <v>224</v>
      </c>
      <c r="E4627">
        <v>0</v>
      </c>
    </row>
    <row r="4628" spans="1:5" x14ac:dyDescent="0.25">
      <c r="A4628" s="1">
        <v>41409</v>
      </c>
      <c r="B4628" t="s">
        <v>30</v>
      </c>
      <c r="C4628" t="s">
        <v>222</v>
      </c>
      <c r="D4628" t="s">
        <v>226</v>
      </c>
      <c r="E4628">
        <v>0</v>
      </c>
    </row>
    <row r="4629" spans="1:5" x14ac:dyDescent="0.25">
      <c r="A4629" s="1">
        <v>41409</v>
      </c>
      <c r="B4629" t="s">
        <v>30</v>
      </c>
      <c r="C4629" t="s">
        <v>222</v>
      </c>
      <c r="D4629" t="s">
        <v>226</v>
      </c>
      <c r="E4629">
        <v>0</v>
      </c>
    </row>
    <row r="4630" spans="1:5" x14ac:dyDescent="0.25">
      <c r="A4630" s="1">
        <v>41409</v>
      </c>
      <c r="B4630" t="s">
        <v>30</v>
      </c>
      <c r="C4630" t="s">
        <v>222</v>
      </c>
      <c r="D4630" t="s">
        <v>227</v>
      </c>
      <c r="E4630">
        <v>0</v>
      </c>
    </row>
    <row r="4631" spans="1:5" x14ac:dyDescent="0.25">
      <c r="A4631" s="1">
        <v>41409</v>
      </c>
      <c r="B4631" t="s">
        <v>30</v>
      </c>
      <c r="C4631" t="s">
        <v>222</v>
      </c>
      <c r="D4631" t="s">
        <v>223</v>
      </c>
      <c r="E4631">
        <v>0</v>
      </c>
    </row>
    <row r="4632" spans="1:5" x14ac:dyDescent="0.25">
      <c r="A4632" s="1">
        <v>41409</v>
      </c>
      <c r="B4632" t="s">
        <v>30</v>
      </c>
      <c r="C4632" t="s">
        <v>222</v>
      </c>
      <c r="D4632" t="s">
        <v>223</v>
      </c>
      <c r="E4632">
        <v>0</v>
      </c>
    </row>
    <row r="4633" spans="1:5" x14ac:dyDescent="0.25">
      <c r="A4633" s="1">
        <v>41409</v>
      </c>
      <c r="B4633" t="s">
        <v>30</v>
      </c>
      <c r="C4633" t="s">
        <v>222</v>
      </c>
      <c r="D4633" t="s">
        <v>223</v>
      </c>
      <c r="E4633">
        <v>0</v>
      </c>
    </row>
    <row r="4634" spans="1:5" x14ac:dyDescent="0.25">
      <c r="A4634" s="1">
        <v>41409</v>
      </c>
      <c r="B4634" t="s">
        <v>30</v>
      </c>
      <c r="C4634" t="s">
        <v>222</v>
      </c>
      <c r="D4634" t="s">
        <v>233</v>
      </c>
      <c r="E4634">
        <v>0</v>
      </c>
    </row>
    <row r="4635" spans="1:5" x14ac:dyDescent="0.25">
      <c r="A4635" s="1">
        <v>41409</v>
      </c>
      <c r="B4635" t="s">
        <v>30</v>
      </c>
      <c r="C4635" t="s">
        <v>222</v>
      </c>
      <c r="D4635" t="s">
        <v>223</v>
      </c>
      <c r="E4635">
        <v>0</v>
      </c>
    </row>
    <row r="4636" spans="1:5" x14ac:dyDescent="0.25">
      <c r="A4636" s="1">
        <v>41409</v>
      </c>
      <c r="B4636" t="s">
        <v>30</v>
      </c>
      <c r="C4636" t="s">
        <v>222</v>
      </c>
      <c r="D4636" t="s">
        <v>223</v>
      </c>
      <c r="E4636">
        <v>0</v>
      </c>
    </row>
    <row r="4637" spans="1:5" x14ac:dyDescent="0.25">
      <c r="A4637" s="1">
        <v>41409</v>
      </c>
      <c r="B4637" t="s">
        <v>30</v>
      </c>
      <c r="C4637" t="s">
        <v>222</v>
      </c>
      <c r="D4637" t="s">
        <v>223</v>
      </c>
      <c r="E4637">
        <v>0</v>
      </c>
    </row>
    <row r="4638" spans="1:5" x14ac:dyDescent="0.25">
      <c r="A4638" s="1">
        <v>41409</v>
      </c>
      <c r="B4638" t="s">
        <v>30</v>
      </c>
      <c r="C4638" t="s">
        <v>222</v>
      </c>
      <c r="D4638" t="s">
        <v>223</v>
      </c>
      <c r="E4638">
        <v>0</v>
      </c>
    </row>
    <row r="4639" spans="1:5" x14ac:dyDescent="0.25">
      <c r="A4639" s="1">
        <v>41409</v>
      </c>
      <c r="B4639" t="s">
        <v>30</v>
      </c>
      <c r="C4639" t="s">
        <v>222</v>
      </c>
      <c r="D4639" t="s">
        <v>223</v>
      </c>
      <c r="E4639">
        <v>0</v>
      </c>
    </row>
    <row r="4640" spans="1:5" x14ac:dyDescent="0.25">
      <c r="A4640" s="1">
        <v>41409</v>
      </c>
      <c r="B4640" t="s">
        <v>30</v>
      </c>
      <c r="C4640" t="s">
        <v>222</v>
      </c>
      <c r="D4640" t="s">
        <v>229</v>
      </c>
      <c r="E4640">
        <v>0</v>
      </c>
    </row>
    <row r="4641" spans="1:5" x14ac:dyDescent="0.25">
      <c r="A4641" s="1">
        <v>41409</v>
      </c>
      <c r="B4641" t="s">
        <v>30</v>
      </c>
      <c r="C4641" t="s">
        <v>222</v>
      </c>
      <c r="D4641" t="s">
        <v>225</v>
      </c>
      <c r="E4641">
        <v>0.01</v>
      </c>
    </row>
    <row r="4642" spans="1:5" x14ac:dyDescent="0.25">
      <c r="A4642" s="1">
        <v>41409</v>
      </c>
      <c r="B4642" t="s">
        <v>30</v>
      </c>
      <c r="C4642" t="s">
        <v>222</v>
      </c>
      <c r="D4642" t="s">
        <v>225</v>
      </c>
      <c r="E4642">
        <v>0</v>
      </c>
    </row>
    <row r="4643" spans="1:5" x14ac:dyDescent="0.25">
      <c r="A4643" s="1">
        <v>41409</v>
      </c>
      <c r="B4643" t="s">
        <v>30</v>
      </c>
      <c r="C4643" t="s">
        <v>222</v>
      </c>
      <c r="D4643" t="s">
        <v>230</v>
      </c>
      <c r="E4643">
        <v>0</v>
      </c>
    </row>
    <row r="4644" spans="1:5" x14ac:dyDescent="0.25">
      <c r="A4644" s="1">
        <v>41409</v>
      </c>
      <c r="B4644" t="s">
        <v>30</v>
      </c>
      <c r="C4644" t="s">
        <v>222</v>
      </c>
      <c r="D4644" t="s">
        <v>230</v>
      </c>
      <c r="E4644">
        <v>0</v>
      </c>
    </row>
    <row r="4645" spans="1:5" x14ac:dyDescent="0.25">
      <c r="A4645" s="1">
        <v>41409</v>
      </c>
      <c r="B4645" t="s">
        <v>30</v>
      </c>
      <c r="C4645" t="s">
        <v>222</v>
      </c>
      <c r="D4645" t="s">
        <v>231</v>
      </c>
      <c r="E4645">
        <v>0</v>
      </c>
    </row>
    <row r="4646" spans="1:5" x14ac:dyDescent="0.25">
      <c r="A4646" s="1">
        <v>41409</v>
      </c>
      <c r="B4646" t="s">
        <v>30</v>
      </c>
      <c r="C4646" t="s">
        <v>222</v>
      </c>
      <c r="D4646" t="s">
        <v>231</v>
      </c>
      <c r="E4646">
        <v>0</v>
      </c>
    </row>
    <row r="4647" spans="1:5" x14ac:dyDescent="0.25">
      <c r="A4647" s="1">
        <v>41409</v>
      </c>
      <c r="B4647" t="s">
        <v>30</v>
      </c>
      <c r="C4647" t="s">
        <v>222</v>
      </c>
      <c r="D4647" t="s">
        <v>232</v>
      </c>
      <c r="E4647">
        <v>0</v>
      </c>
    </row>
    <row r="4648" spans="1:5" x14ac:dyDescent="0.25">
      <c r="A4648" s="1">
        <v>41409</v>
      </c>
      <c r="B4648" t="s">
        <v>30</v>
      </c>
      <c r="C4648" t="s">
        <v>222</v>
      </c>
      <c r="D4648" t="s">
        <v>234</v>
      </c>
      <c r="E4648">
        <v>0</v>
      </c>
    </row>
    <row r="4649" spans="1:5" x14ac:dyDescent="0.25">
      <c r="A4649" s="1">
        <v>41410</v>
      </c>
      <c r="B4649" t="s">
        <v>46</v>
      </c>
      <c r="C4649" t="s">
        <v>222</v>
      </c>
      <c r="D4649" t="s">
        <v>223</v>
      </c>
      <c r="E4649">
        <v>0</v>
      </c>
    </row>
    <row r="4650" spans="1:5" x14ac:dyDescent="0.25">
      <c r="A4650" s="1">
        <v>41410</v>
      </c>
      <c r="B4650" t="s">
        <v>46</v>
      </c>
      <c r="C4650" t="s">
        <v>222</v>
      </c>
      <c r="D4650" t="s">
        <v>223</v>
      </c>
      <c r="E4650">
        <v>0</v>
      </c>
    </row>
    <row r="4651" spans="1:5" x14ac:dyDescent="0.25">
      <c r="A4651" s="1">
        <v>41410</v>
      </c>
      <c r="B4651" t="s">
        <v>46</v>
      </c>
      <c r="C4651" t="s">
        <v>222</v>
      </c>
      <c r="D4651" t="s">
        <v>235</v>
      </c>
      <c r="E4651">
        <v>0</v>
      </c>
    </row>
    <row r="4652" spans="1:5" x14ac:dyDescent="0.25">
      <c r="A4652" s="1">
        <v>41410</v>
      </c>
      <c r="B4652" t="s">
        <v>46</v>
      </c>
      <c r="C4652" t="s">
        <v>222</v>
      </c>
      <c r="D4652" t="s">
        <v>236</v>
      </c>
      <c r="E4652">
        <v>0</v>
      </c>
    </row>
    <row r="4653" spans="1:5" x14ac:dyDescent="0.25">
      <c r="A4653" s="1">
        <v>41410</v>
      </c>
      <c r="B4653" t="s">
        <v>46</v>
      </c>
      <c r="C4653" t="s">
        <v>222</v>
      </c>
      <c r="D4653" t="s">
        <v>235</v>
      </c>
      <c r="E4653">
        <v>0</v>
      </c>
    </row>
    <row r="4654" spans="1:5" x14ac:dyDescent="0.25">
      <c r="A4654" s="1">
        <v>41410</v>
      </c>
      <c r="B4654" t="s">
        <v>46</v>
      </c>
      <c r="C4654" t="s">
        <v>222</v>
      </c>
      <c r="D4654" t="s">
        <v>229</v>
      </c>
      <c r="E4654">
        <v>0</v>
      </c>
    </row>
    <row r="4655" spans="1:5" x14ac:dyDescent="0.25">
      <c r="A4655" s="1">
        <v>41410</v>
      </c>
      <c r="B4655" t="s">
        <v>46</v>
      </c>
      <c r="C4655" t="s">
        <v>222</v>
      </c>
      <c r="D4655" t="s">
        <v>225</v>
      </c>
      <c r="E4655">
        <v>0</v>
      </c>
    </row>
    <row r="4656" spans="1:5" x14ac:dyDescent="0.25">
      <c r="A4656" s="1">
        <v>41410</v>
      </c>
      <c r="B4656" t="s">
        <v>46</v>
      </c>
      <c r="C4656" t="s">
        <v>222</v>
      </c>
      <c r="D4656" t="s">
        <v>230</v>
      </c>
      <c r="E4656">
        <v>0</v>
      </c>
    </row>
    <row r="4657" spans="1:5" x14ac:dyDescent="0.25">
      <c r="A4657" s="1">
        <v>41410</v>
      </c>
      <c r="B4657" t="s">
        <v>46</v>
      </c>
      <c r="C4657" t="s">
        <v>222</v>
      </c>
      <c r="D4657" t="s">
        <v>230</v>
      </c>
      <c r="E4657">
        <v>0</v>
      </c>
    </row>
    <row r="4658" spans="1:5" x14ac:dyDescent="0.25">
      <c r="A4658" s="1">
        <v>41410</v>
      </c>
      <c r="B4658" t="s">
        <v>46</v>
      </c>
      <c r="C4658" t="s">
        <v>222</v>
      </c>
      <c r="D4658" t="s">
        <v>231</v>
      </c>
      <c r="E4658">
        <v>0</v>
      </c>
    </row>
    <row r="4659" spans="1:5" x14ac:dyDescent="0.25">
      <c r="A4659" s="1">
        <v>41410</v>
      </c>
      <c r="B4659" t="s">
        <v>46</v>
      </c>
      <c r="C4659" t="s">
        <v>222</v>
      </c>
      <c r="D4659" t="s">
        <v>231</v>
      </c>
      <c r="E4659">
        <v>0</v>
      </c>
    </row>
    <row r="4660" spans="1:5" x14ac:dyDescent="0.25">
      <c r="A4660" s="1">
        <v>41410</v>
      </c>
      <c r="B4660" t="s">
        <v>46</v>
      </c>
      <c r="C4660" t="s">
        <v>222</v>
      </c>
      <c r="D4660" t="s">
        <v>232</v>
      </c>
      <c r="E4660">
        <v>0</v>
      </c>
    </row>
    <row r="4661" spans="1:5" x14ac:dyDescent="0.25">
      <c r="A4661" s="1">
        <v>41410</v>
      </c>
      <c r="B4661" t="s">
        <v>46</v>
      </c>
      <c r="C4661" t="s">
        <v>222</v>
      </c>
      <c r="D4661" t="s">
        <v>225</v>
      </c>
      <c r="E4661">
        <v>0</v>
      </c>
    </row>
    <row r="4662" spans="1:5" x14ac:dyDescent="0.25">
      <c r="A4662" s="1">
        <v>41410</v>
      </c>
      <c r="B4662" t="s">
        <v>46</v>
      </c>
      <c r="C4662" t="s">
        <v>222</v>
      </c>
      <c r="D4662" t="s">
        <v>234</v>
      </c>
      <c r="E4662">
        <v>0</v>
      </c>
    </row>
    <row r="4663" spans="1:5" x14ac:dyDescent="0.25">
      <c r="A4663" s="1">
        <v>41415</v>
      </c>
      <c r="B4663" t="s">
        <v>59</v>
      </c>
      <c r="C4663" t="s">
        <v>222</v>
      </c>
      <c r="D4663" t="s">
        <v>224</v>
      </c>
      <c r="E4663">
        <v>0</v>
      </c>
    </row>
    <row r="4664" spans="1:5" x14ac:dyDescent="0.25">
      <c r="A4664" s="1">
        <v>41415</v>
      </c>
      <c r="B4664" t="s">
        <v>59</v>
      </c>
      <c r="C4664" t="s">
        <v>222</v>
      </c>
      <c r="D4664" t="s">
        <v>225</v>
      </c>
      <c r="E4664">
        <v>0</v>
      </c>
    </row>
    <row r="4665" spans="1:5" x14ac:dyDescent="0.25">
      <c r="A4665" s="1">
        <v>41415</v>
      </c>
      <c r="B4665" t="s">
        <v>59</v>
      </c>
      <c r="C4665" t="s">
        <v>222</v>
      </c>
      <c r="D4665" t="s">
        <v>224</v>
      </c>
      <c r="E4665">
        <v>0</v>
      </c>
    </row>
    <row r="4666" spans="1:5" x14ac:dyDescent="0.25">
      <c r="A4666" s="1">
        <v>41415</v>
      </c>
      <c r="B4666" t="s">
        <v>59</v>
      </c>
      <c r="C4666" t="s">
        <v>222</v>
      </c>
      <c r="D4666" t="s">
        <v>224</v>
      </c>
      <c r="E4666">
        <v>0</v>
      </c>
    </row>
    <row r="4667" spans="1:5" x14ac:dyDescent="0.25">
      <c r="A4667" s="1">
        <v>41415</v>
      </c>
      <c r="B4667" t="s">
        <v>59</v>
      </c>
      <c r="C4667" t="s">
        <v>222</v>
      </c>
      <c r="D4667" t="s">
        <v>226</v>
      </c>
      <c r="E4667">
        <v>0</v>
      </c>
    </row>
    <row r="4668" spans="1:5" x14ac:dyDescent="0.25">
      <c r="A4668" s="1">
        <v>41415</v>
      </c>
      <c r="B4668" t="s">
        <v>59</v>
      </c>
      <c r="C4668" t="s">
        <v>222</v>
      </c>
      <c r="D4668" t="s">
        <v>226</v>
      </c>
      <c r="E4668">
        <v>0</v>
      </c>
    </row>
    <row r="4669" spans="1:5" x14ac:dyDescent="0.25">
      <c r="A4669" s="1">
        <v>41415</v>
      </c>
      <c r="B4669" t="s">
        <v>59</v>
      </c>
      <c r="C4669" t="s">
        <v>222</v>
      </c>
      <c r="D4669" t="s">
        <v>223</v>
      </c>
      <c r="E4669">
        <v>0</v>
      </c>
    </row>
    <row r="4670" spans="1:5" x14ac:dyDescent="0.25">
      <c r="A4670" s="1">
        <v>41415</v>
      </c>
      <c r="B4670" t="s">
        <v>59</v>
      </c>
      <c r="C4670" t="s">
        <v>222</v>
      </c>
      <c r="D4670" t="s">
        <v>223</v>
      </c>
      <c r="E4670">
        <v>0</v>
      </c>
    </row>
    <row r="4671" spans="1:5" x14ac:dyDescent="0.25">
      <c r="A4671" s="1">
        <v>41415</v>
      </c>
      <c r="B4671" t="s">
        <v>59</v>
      </c>
      <c r="C4671" t="s">
        <v>222</v>
      </c>
      <c r="D4671" t="s">
        <v>223</v>
      </c>
      <c r="E4671">
        <v>0</v>
      </c>
    </row>
    <row r="4672" spans="1:5" x14ac:dyDescent="0.25">
      <c r="A4672" s="1">
        <v>41415</v>
      </c>
      <c r="B4672" t="s">
        <v>59</v>
      </c>
      <c r="C4672" t="s">
        <v>222</v>
      </c>
      <c r="D4672" t="s">
        <v>237</v>
      </c>
      <c r="E4672">
        <v>0</v>
      </c>
    </row>
    <row r="4673" spans="1:5" x14ac:dyDescent="0.25">
      <c r="A4673" s="1">
        <v>41415</v>
      </c>
      <c r="B4673" t="s">
        <v>59</v>
      </c>
      <c r="C4673" t="s">
        <v>222</v>
      </c>
      <c r="D4673" t="s">
        <v>229</v>
      </c>
      <c r="E4673">
        <v>0.02</v>
      </c>
    </row>
    <row r="4674" spans="1:5" x14ac:dyDescent="0.25">
      <c r="A4674" s="1">
        <v>41415</v>
      </c>
      <c r="B4674" t="s">
        <v>59</v>
      </c>
      <c r="C4674" t="s">
        <v>222</v>
      </c>
      <c r="D4674" t="s">
        <v>225</v>
      </c>
      <c r="E4674">
        <v>0</v>
      </c>
    </row>
    <row r="4675" spans="1:5" x14ac:dyDescent="0.25">
      <c r="A4675" s="1">
        <v>41415</v>
      </c>
      <c r="B4675" t="s">
        <v>59</v>
      </c>
      <c r="C4675" t="s">
        <v>222</v>
      </c>
      <c r="D4675" t="s">
        <v>230</v>
      </c>
      <c r="E4675">
        <v>0</v>
      </c>
    </row>
    <row r="4676" spans="1:5" x14ac:dyDescent="0.25">
      <c r="A4676" s="1">
        <v>41415</v>
      </c>
      <c r="B4676" t="s">
        <v>59</v>
      </c>
      <c r="C4676" t="s">
        <v>222</v>
      </c>
      <c r="D4676" t="s">
        <v>234</v>
      </c>
      <c r="E4676">
        <v>0</v>
      </c>
    </row>
    <row r="4677" spans="1:5" x14ac:dyDescent="0.25">
      <c r="A4677" s="1">
        <v>41415</v>
      </c>
      <c r="B4677" t="s">
        <v>59</v>
      </c>
      <c r="C4677" t="s">
        <v>222</v>
      </c>
      <c r="D4677" t="s">
        <v>231</v>
      </c>
      <c r="E4677">
        <v>0.01</v>
      </c>
    </row>
    <row r="4678" spans="1:5" x14ac:dyDescent="0.25">
      <c r="A4678" s="1">
        <v>41415</v>
      </c>
      <c r="B4678" t="s">
        <v>59</v>
      </c>
      <c r="C4678" t="s">
        <v>222</v>
      </c>
      <c r="D4678" t="s">
        <v>232</v>
      </c>
      <c r="E4678">
        <v>0.01</v>
      </c>
    </row>
    <row r="4679" spans="1:5" x14ac:dyDescent="0.25">
      <c r="A4679" s="1">
        <v>41415</v>
      </c>
      <c r="B4679" t="s">
        <v>59</v>
      </c>
      <c r="C4679" t="s">
        <v>222</v>
      </c>
      <c r="D4679" t="s">
        <v>232</v>
      </c>
      <c r="E4679">
        <v>0</v>
      </c>
    </row>
    <row r="4680" spans="1:5" x14ac:dyDescent="0.25">
      <c r="A4680" s="1">
        <v>41415</v>
      </c>
      <c r="B4680" t="s">
        <v>59</v>
      </c>
      <c r="C4680" t="s">
        <v>222</v>
      </c>
      <c r="D4680" t="s">
        <v>232</v>
      </c>
      <c r="E4680">
        <v>0</v>
      </c>
    </row>
    <row r="4681" spans="1:5" x14ac:dyDescent="0.25">
      <c r="A4681" s="1">
        <v>41415</v>
      </c>
      <c r="B4681" t="s">
        <v>59</v>
      </c>
      <c r="C4681" t="s">
        <v>222</v>
      </c>
      <c r="D4681" t="s">
        <v>234</v>
      </c>
      <c r="E4681">
        <v>0</v>
      </c>
    </row>
    <row r="4682" spans="1:5" x14ac:dyDescent="0.25">
      <c r="A4682" s="1">
        <v>41416</v>
      </c>
      <c r="B4682" t="s">
        <v>30</v>
      </c>
      <c r="C4682" t="s">
        <v>222</v>
      </c>
      <c r="D4682" t="s">
        <v>223</v>
      </c>
      <c r="E4682">
        <v>0</v>
      </c>
    </row>
    <row r="4683" spans="1:5" x14ac:dyDescent="0.25">
      <c r="A4683" s="1">
        <v>41416</v>
      </c>
      <c r="B4683" t="s">
        <v>30</v>
      </c>
      <c r="C4683" t="s">
        <v>222</v>
      </c>
      <c r="D4683" t="s">
        <v>224</v>
      </c>
      <c r="E4683">
        <v>0</v>
      </c>
    </row>
    <row r="4684" spans="1:5" x14ac:dyDescent="0.25">
      <c r="A4684" s="1">
        <v>41416</v>
      </c>
      <c r="B4684" t="s">
        <v>30</v>
      </c>
      <c r="C4684" t="s">
        <v>222</v>
      </c>
      <c r="D4684" t="s">
        <v>225</v>
      </c>
      <c r="E4684">
        <v>0</v>
      </c>
    </row>
    <row r="4685" spans="1:5" x14ac:dyDescent="0.25">
      <c r="A4685" s="1">
        <v>41416</v>
      </c>
      <c r="B4685" t="s">
        <v>30</v>
      </c>
      <c r="C4685" t="s">
        <v>222</v>
      </c>
      <c r="D4685" t="s">
        <v>225</v>
      </c>
      <c r="E4685">
        <v>0</v>
      </c>
    </row>
    <row r="4686" spans="1:5" x14ac:dyDescent="0.25">
      <c r="A4686" s="1">
        <v>41416</v>
      </c>
      <c r="B4686" t="s">
        <v>30</v>
      </c>
      <c r="C4686" t="s">
        <v>222</v>
      </c>
      <c r="D4686" t="s">
        <v>224</v>
      </c>
      <c r="E4686">
        <v>0</v>
      </c>
    </row>
    <row r="4687" spans="1:5" x14ac:dyDescent="0.25">
      <c r="A4687" s="1">
        <v>41416</v>
      </c>
      <c r="B4687" t="s">
        <v>30</v>
      </c>
      <c r="C4687" t="s">
        <v>222</v>
      </c>
      <c r="D4687" t="s">
        <v>226</v>
      </c>
      <c r="E4687">
        <v>0</v>
      </c>
    </row>
    <row r="4688" spans="1:5" x14ac:dyDescent="0.25">
      <c r="A4688" s="1">
        <v>41416</v>
      </c>
      <c r="B4688" t="s">
        <v>30</v>
      </c>
      <c r="C4688" t="s">
        <v>222</v>
      </c>
      <c r="D4688" t="s">
        <v>226</v>
      </c>
      <c r="E4688">
        <v>0</v>
      </c>
    </row>
    <row r="4689" spans="1:5" x14ac:dyDescent="0.25">
      <c r="A4689" s="1">
        <v>41416</v>
      </c>
      <c r="B4689" t="s">
        <v>30</v>
      </c>
      <c r="C4689" t="s">
        <v>222</v>
      </c>
      <c r="D4689" t="s">
        <v>227</v>
      </c>
      <c r="E4689">
        <v>0</v>
      </c>
    </row>
    <row r="4690" spans="1:5" x14ac:dyDescent="0.25">
      <c r="A4690" s="1">
        <v>41416</v>
      </c>
      <c r="B4690" t="s">
        <v>30</v>
      </c>
      <c r="C4690" t="s">
        <v>222</v>
      </c>
      <c r="D4690" t="s">
        <v>223</v>
      </c>
      <c r="E4690">
        <v>0</v>
      </c>
    </row>
    <row r="4691" spans="1:5" x14ac:dyDescent="0.25">
      <c r="A4691" s="1">
        <v>41416</v>
      </c>
      <c r="B4691" t="s">
        <v>30</v>
      </c>
      <c r="C4691" t="s">
        <v>222</v>
      </c>
      <c r="D4691" t="s">
        <v>238</v>
      </c>
      <c r="E4691">
        <v>0.01</v>
      </c>
    </row>
    <row r="4692" spans="1:5" x14ac:dyDescent="0.25">
      <c r="A4692" s="1">
        <v>41416</v>
      </c>
      <c r="B4692" t="s">
        <v>30</v>
      </c>
      <c r="C4692" t="s">
        <v>222</v>
      </c>
      <c r="D4692" t="s">
        <v>238</v>
      </c>
      <c r="E4692">
        <v>0</v>
      </c>
    </row>
    <row r="4693" spans="1:5" x14ac:dyDescent="0.25">
      <c r="A4693" s="1">
        <v>41416</v>
      </c>
      <c r="B4693" t="s">
        <v>30</v>
      </c>
      <c r="C4693" t="s">
        <v>222</v>
      </c>
      <c r="D4693" t="s">
        <v>238</v>
      </c>
      <c r="E4693">
        <v>0</v>
      </c>
    </row>
    <row r="4694" spans="1:5" x14ac:dyDescent="0.25">
      <c r="A4694" s="1">
        <v>41416</v>
      </c>
      <c r="B4694" t="s">
        <v>30</v>
      </c>
      <c r="C4694" t="s">
        <v>222</v>
      </c>
      <c r="D4694" t="s">
        <v>233</v>
      </c>
      <c r="E4694">
        <v>0</v>
      </c>
    </row>
    <row r="4695" spans="1:5" x14ac:dyDescent="0.25">
      <c r="A4695" s="1">
        <v>41416</v>
      </c>
      <c r="B4695" t="s">
        <v>30</v>
      </c>
      <c r="C4695" t="s">
        <v>222</v>
      </c>
      <c r="D4695" t="s">
        <v>232</v>
      </c>
      <c r="E4695">
        <v>0.01</v>
      </c>
    </row>
    <row r="4696" spans="1:5" x14ac:dyDescent="0.25">
      <c r="A4696" s="1">
        <v>41416</v>
      </c>
      <c r="B4696" t="s">
        <v>30</v>
      </c>
      <c r="C4696" t="s">
        <v>222</v>
      </c>
      <c r="D4696" t="s">
        <v>223</v>
      </c>
      <c r="E4696">
        <v>0</v>
      </c>
    </row>
    <row r="4697" spans="1:5" x14ac:dyDescent="0.25">
      <c r="A4697" s="1">
        <v>41416</v>
      </c>
      <c r="B4697" t="s">
        <v>30</v>
      </c>
      <c r="C4697" t="s">
        <v>222</v>
      </c>
      <c r="D4697" t="s">
        <v>223</v>
      </c>
      <c r="E4697">
        <v>0</v>
      </c>
    </row>
    <row r="4698" spans="1:5" x14ac:dyDescent="0.25">
      <c r="A4698" s="1">
        <v>41416</v>
      </c>
      <c r="B4698" t="s">
        <v>30</v>
      </c>
      <c r="C4698" t="s">
        <v>222</v>
      </c>
      <c r="D4698" t="s">
        <v>238</v>
      </c>
      <c r="E4698">
        <v>0</v>
      </c>
    </row>
    <row r="4699" spans="1:5" x14ac:dyDescent="0.25">
      <c r="A4699" s="1">
        <v>41416</v>
      </c>
      <c r="B4699" t="s">
        <v>30</v>
      </c>
      <c r="C4699" t="s">
        <v>222</v>
      </c>
      <c r="D4699" t="s">
        <v>223</v>
      </c>
      <c r="E4699">
        <v>0</v>
      </c>
    </row>
    <row r="4700" spans="1:5" x14ac:dyDescent="0.25">
      <c r="A4700" s="1">
        <v>41416</v>
      </c>
      <c r="B4700" t="s">
        <v>30</v>
      </c>
      <c r="C4700" t="s">
        <v>222</v>
      </c>
      <c r="D4700" t="s">
        <v>238</v>
      </c>
      <c r="E4700">
        <v>0</v>
      </c>
    </row>
    <row r="4701" spans="1:5" x14ac:dyDescent="0.25">
      <c r="A4701" s="1">
        <v>41416</v>
      </c>
      <c r="B4701" t="s">
        <v>30</v>
      </c>
      <c r="C4701" t="s">
        <v>222</v>
      </c>
      <c r="D4701" t="s">
        <v>229</v>
      </c>
      <c r="E4701">
        <v>0.01</v>
      </c>
    </row>
    <row r="4702" spans="1:5" x14ac:dyDescent="0.25">
      <c r="A4702" s="1">
        <v>41416</v>
      </c>
      <c r="B4702" t="s">
        <v>30</v>
      </c>
      <c r="C4702" t="s">
        <v>222</v>
      </c>
      <c r="D4702" t="s">
        <v>223</v>
      </c>
      <c r="E4702">
        <v>0</v>
      </c>
    </row>
    <row r="4703" spans="1:5" x14ac:dyDescent="0.25">
      <c r="A4703" s="1">
        <v>41416</v>
      </c>
      <c r="B4703" t="s">
        <v>30</v>
      </c>
      <c r="C4703" t="s">
        <v>222</v>
      </c>
      <c r="D4703" t="s">
        <v>239</v>
      </c>
      <c r="E4703">
        <v>0</v>
      </c>
    </row>
    <row r="4704" spans="1:5" x14ac:dyDescent="0.25">
      <c r="A4704" s="1">
        <v>41416</v>
      </c>
      <c r="B4704" t="s">
        <v>30</v>
      </c>
      <c r="C4704" t="s">
        <v>222</v>
      </c>
      <c r="D4704" t="s">
        <v>239</v>
      </c>
      <c r="E4704">
        <v>0</v>
      </c>
    </row>
    <row r="4705" spans="1:5" x14ac:dyDescent="0.25">
      <c r="A4705" s="1">
        <v>41416</v>
      </c>
      <c r="B4705" t="s">
        <v>30</v>
      </c>
      <c r="C4705" t="s">
        <v>222</v>
      </c>
      <c r="D4705" t="s">
        <v>239</v>
      </c>
      <c r="E4705">
        <v>0</v>
      </c>
    </row>
    <row r="4706" spans="1:5" x14ac:dyDescent="0.25">
      <c r="A4706" s="1">
        <v>41416</v>
      </c>
      <c r="B4706" t="s">
        <v>30</v>
      </c>
      <c r="C4706" t="s">
        <v>222</v>
      </c>
      <c r="D4706" t="s">
        <v>237</v>
      </c>
      <c r="E4706">
        <v>0</v>
      </c>
    </row>
    <row r="4707" spans="1:5" x14ac:dyDescent="0.25">
      <c r="A4707" s="1">
        <v>41416</v>
      </c>
      <c r="B4707" t="s">
        <v>30</v>
      </c>
      <c r="C4707" t="s">
        <v>222</v>
      </c>
      <c r="D4707" t="s">
        <v>225</v>
      </c>
      <c r="E4707">
        <v>0</v>
      </c>
    </row>
    <row r="4708" spans="1:5" x14ac:dyDescent="0.25">
      <c r="A4708" s="1">
        <v>41416</v>
      </c>
      <c r="B4708" t="s">
        <v>30</v>
      </c>
      <c r="C4708" t="s">
        <v>222</v>
      </c>
      <c r="D4708" t="s">
        <v>234</v>
      </c>
      <c r="E4708">
        <v>0</v>
      </c>
    </row>
    <row r="4709" spans="1:5" x14ac:dyDescent="0.25">
      <c r="A4709" s="1">
        <v>41417</v>
      </c>
      <c r="B4709" t="s">
        <v>46</v>
      </c>
      <c r="C4709" t="s">
        <v>222</v>
      </c>
      <c r="D4709" t="s">
        <v>223</v>
      </c>
      <c r="E4709">
        <v>0</v>
      </c>
    </row>
    <row r="4710" spans="1:5" x14ac:dyDescent="0.25">
      <c r="A4710" s="1">
        <v>41417</v>
      </c>
      <c r="B4710" t="s">
        <v>46</v>
      </c>
      <c r="C4710" t="s">
        <v>222</v>
      </c>
      <c r="D4710" t="s">
        <v>223</v>
      </c>
      <c r="E4710">
        <v>0</v>
      </c>
    </row>
    <row r="4711" spans="1:5" x14ac:dyDescent="0.25">
      <c r="A4711" s="1">
        <v>41417</v>
      </c>
      <c r="B4711" t="s">
        <v>46</v>
      </c>
      <c r="C4711" t="s">
        <v>222</v>
      </c>
      <c r="D4711" t="s">
        <v>223</v>
      </c>
      <c r="E4711">
        <v>0</v>
      </c>
    </row>
    <row r="4712" spans="1:5" x14ac:dyDescent="0.25">
      <c r="A4712" s="1">
        <v>41417</v>
      </c>
      <c r="B4712" t="s">
        <v>46</v>
      </c>
      <c r="C4712" t="s">
        <v>222</v>
      </c>
      <c r="D4712" t="s">
        <v>225</v>
      </c>
      <c r="E4712">
        <v>0</v>
      </c>
    </row>
    <row r="4713" spans="1:5" x14ac:dyDescent="0.25">
      <c r="A4713" s="1">
        <v>41417</v>
      </c>
      <c r="B4713" t="s">
        <v>46</v>
      </c>
      <c r="C4713" t="s">
        <v>222</v>
      </c>
      <c r="D4713" t="s">
        <v>224</v>
      </c>
      <c r="E4713">
        <v>0</v>
      </c>
    </row>
    <row r="4714" spans="1:5" x14ac:dyDescent="0.25">
      <c r="A4714" s="1">
        <v>41417</v>
      </c>
      <c r="B4714" t="s">
        <v>46</v>
      </c>
      <c r="C4714" t="s">
        <v>222</v>
      </c>
      <c r="D4714" t="s">
        <v>224</v>
      </c>
      <c r="E4714">
        <v>0</v>
      </c>
    </row>
    <row r="4715" spans="1:5" x14ac:dyDescent="0.25">
      <c r="A4715" s="1">
        <v>41417</v>
      </c>
      <c r="B4715" t="s">
        <v>46</v>
      </c>
      <c r="C4715" t="s">
        <v>222</v>
      </c>
      <c r="D4715" t="s">
        <v>224</v>
      </c>
      <c r="E4715">
        <v>0</v>
      </c>
    </row>
    <row r="4716" spans="1:5" x14ac:dyDescent="0.25">
      <c r="A4716" s="1">
        <v>41417</v>
      </c>
      <c r="B4716" t="s">
        <v>46</v>
      </c>
      <c r="C4716" t="s">
        <v>222</v>
      </c>
      <c r="D4716" t="s">
        <v>224</v>
      </c>
      <c r="E4716">
        <v>0</v>
      </c>
    </row>
    <row r="4717" spans="1:5" x14ac:dyDescent="0.25">
      <c r="A4717" s="1">
        <v>41417</v>
      </c>
      <c r="B4717" t="s">
        <v>46</v>
      </c>
      <c r="C4717" t="s">
        <v>222</v>
      </c>
      <c r="D4717" t="s">
        <v>226</v>
      </c>
      <c r="E4717">
        <v>0</v>
      </c>
    </row>
    <row r="4718" spans="1:5" x14ac:dyDescent="0.25">
      <c r="A4718" s="1">
        <v>41417</v>
      </c>
      <c r="B4718" t="s">
        <v>46</v>
      </c>
      <c r="C4718" t="s">
        <v>222</v>
      </c>
      <c r="D4718" t="s">
        <v>226</v>
      </c>
      <c r="E4718">
        <v>0</v>
      </c>
    </row>
    <row r="4719" spans="1:5" x14ac:dyDescent="0.25">
      <c r="A4719" s="1">
        <v>41417</v>
      </c>
      <c r="B4719" t="s">
        <v>46</v>
      </c>
      <c r="C4719" t="s">
        <v>222</v>
      </c>
      <c r="D4719" t="s">
        <v>226</v>
      </c>
      <c r="E4719">
        <v>0</v>
      </c>
    </row>
    <row r="4720" spans="1:5" x14ac:dyDescent="0.25">
      <c r="A4720" s="1">
        <v>41417</v>
      </c>
      <c r="B4720" t="s">
        <v>46</v>
      </c>
      <c r="C4720" t="s">
        <v>222</v>
      </c>
      <c r="D4720" t="s">
        <v>227</v>
      </c>
      <c r="E4720">
        <v>0</v>
      </c>
    </row>
    <row r="4721" spans="1:5" x14ac:dyDescent="0.25">
      <c r="A4721" s="1">
        <v>41417</v>
      </c>
      <c r="B4721" t="s">
        <v>46</v>
      </c>
      <c r="C4721" t="s">
        <v>222</v>
      </c>
      <c r="D4721" t="s">
        <v>238</v>
      </c>
      <c r="E4721">
        <v>0</v>
      </c>
    </row>
    <row r="4722" spans="1:5" x14ac:dyDescent="0.25">
      <c r="A4722" s="1">
        <v>41417</v>
      </c>
      <c r="B4722" t="s">
        <v>46</v>
      </c>
      <c r="C4722" t="s">
        <v>222</v>
      </c>
      <c r="D4722" t="s">
        <v>238</v>
      </c>
      <c r="E4722">
        <v>0</v>
      </c>
    </row>
    <row r="4723" spans="1:5" x14ac:dyDescent="0.25">
      <c r="A4723" s="1">
        <v>41417</v>
      </c>
      <c r="B4723" t="s">
        <v>46</v>
      </c>
      <c r="C4723" t="s">
        <v>222</v>
      </c>
      <c r="D4723" t="s">
        <v>238</v>
      </c>
      <c r="E4723">
        <v>0</v>
      </c>
    </row>
    <row r="4724" spans="1:5" x14ac:dyDescent="0.25">
      <c r="A4724" s="1">
        <v>41417</v>
      </c>
      <c r="B4724" t="s">
        <v>46</v>
      </c>
      <c r="C4724" t="s">
        <v>222</v>
      </c>
      <c r="D4724" t="s">
        <v>238</v>
      </c>
      <c r="E4724">
        <v>0</v>
      </c>
    </row>
    <row r="4725" spans="1:5" x14ac:dyDescent="0.25">
      <c r="A4725" s="1">
        <v>41417</v>
      </c>
      <c r="B4725" t="s">
        <v>46</v>
      </c>
      <c r="C4725" t="s">
        <v>222</v>
      </c>
      <c r="D4725" t="s">
        <v>238</v>
      </c>
      <c r="E4725">
        <v>0</v>
      </c>
    </row>
    <row r="4726" spans="1:5" x14ac:dyDescent="0.25">
      <c r="A4726" s="1">
        <v>41417</v>
      </c>
      <c r="B4726" t="s">
        <v>46</v>
      </c>
      <c r="C4726" t="s">
        <v>222</v>
      </c>
      <c r="D4726" t="s">
        <v>238</v>
      </c>
      <c r="E4726">
        <v>0</v>
      </c>
    </row>
    <row r="4727" spans="1:5" x14ac:dyDescent="0.25">
      <c r="A4727" s="1">
        <v>41417</v>
      </c>
      <c r="B4727" t="s">
        <v>46</v>
      </c>
      <c r="C4727" t="s">
        <v>222</v>
      </c>
      <c r="D4727" t="s">
        <v>223</v>
      </c>
      <c r="E4727">
        <v>0</v>
      </c>
    </row>
    <row r="4728" spans="1:5" x14ac:dyDescent="0.25">
      <c r="A4728" s="1">
        <v>41417</v>
      </c>
      <c r="B4728" t="s">
        <v>46</v>
      </c>
      <c r="C4728" t="s">
        <v>222</v>
      </c>
      <c r="D4728" t="s">
        <v>223</v>
      </c>
      <c r="E4728">
        <v>0</v>
      </c>
    </row>
    <row r="4729" spans="1:5" x14ac:dyDescent="0.25">
      <c r="A4729" s="1">
        <v>41417</v>
      </c>
      <c r="B4729" t="s">
        <v>46</v>
      </c>
      <c r="C4729" t="s">
        <v>222</v>
      </c>
      <c r="D4729" t="s">
        <v>238</v>
      </c>
      <c r="E4729">
        <v>0</v>
      </c>
    </row>
    <row r="4730" spans="1:5" x14ac:dyDescent="0.25">
      <c r="A4730" s="1">
        <v>41417</v>
      </c>
      <c r="B4730" t="s">
        <v>46</v>
      </c>
      <c r="C4730" t="s">
        <v>222</v>
      </c>
      <c r="D4730" t="s">
        <v>225</v>
      </c>
      <c r="E4730">
        <v>0</v>
      </c>
    </row>
    <row r="4731" spans="1:5" x14ac:dyDescent="0.25">
      <c r="A4731" s="1">
        <v>41417</v>
      </c>
      <c r="B4731" t="s">
        <v>46</v>
      </c>
      <c r="C4731" t="s">
        <v>222</v>
      </c>
      <c r="D4731" t="s">
        <v>225</v>
      </c>
      <c r="E4731">
        <v>0</v>
      </c>
    </row>
    <row r="4732" spans="1:5" x14ac:dyDescent="0.25">
      <c r="A4732" s="1">
        <v>41417</v>
      </c>
      <c r="B4732" t="s">
        <v>46</v>
      </c>
      <c r="C4732" t="s">
        <v>222</v>
      </c>
      <c r="D4732" t="s">
        <v>230</v>
      </c>
      <c r="E4732">
        <v>0</v>
      </c>
    </row>
    <row r="4733" spans="1:5" x14ac:dyDescent="0.25">
      <c r="A4733" s="1">
        <v>41417</v>
      </c>
      <c r="B4733" t="s">
        <v>46</v>
      </c>
      <c r="C4733" t="s">
        <v>222</v>
      </c>
      <c r="D4733" t="s">
        <v>231</v>
      </c>
      <c r="E4733">
        <v>0</v>
      </c>
    </row>
    <row r="4734" spans="1:5" x14ac:dyDescent="0.25">
      <c r="A4734" s="1">
        <v>41417</v>
      </c>
      <c r="B4734" t="s">
        <v>46</v>
      </c>
      <c r="C4734" t="s">
        <v>222</v>
      </c>
      <c r="D4734" t="s">
        <v>232</v>
      </c>
      <c r="E4734">
        <v>0.01</v>
      </c>
    </row>
    <row r="4735" spans="1:5" x14ac:dyDescent="0.25">
      <c r="A4735" s="1">
        <v>41417</v>
      </c>
      <c r="B4735" t="s">
        <v>46</v>
      </c>
      <c r="C4735" t="s">
        <v>222</v>
      </c>
      <c r="D4735" t="s">
        <v>232</v>
      </c>
      <c r="E4735">
        <v>0</v>
      </c>
    </row>
    <row r="4736" spans="1:5" x14ac:dyDescent="0.25">
      <c r="A4736" s="1">
        <v>41417</v>
      </c>
      <c r="B4736" t="s">
        <v>46</v>
      </c>
      <c r="C4736" t="s">
        <v>222</v>
      </c>
      <c r="D4736" t="s">
        <v>240</v>
      </c>
      <c r="E4736">
        <v>0</v>
      </c>
    </row>
    <row r="4737" spans="1:5" x14ac:dyDescent="0.25">
      <c r="A4737" s="1">
        <v>41417</v>
      </c>
      <c r="B4737" t="s">
        <v>46</v>
      </c>
      <c r="C4737" t="s">
        <v>222</v>
      </c>
      <c r="D4737" t="s">
        <v>234</v>
      </c>
      <c r="E4737">
        <v>0</v>
      </c>
    </row>
    <row r="4738" spans="1:5" x14ac:dyDescent="0.25">
      <c r="A4738" s="1">
        <v>41422</v>
      </c>
      <c r="B4738" t="s">
        <v>59</v>
      </c>
      <c r="C4738" t="s">
        <v>222</v>
      </c>
      <c r="D4738" t="s">
        <v>223</v>
      </c>
      <c r="E4738">
        <v>0</v>
      </c>
    </row>
    <row r="4739" spans="1:5" x14ac:dyDescent="0.25">
      <c r="A4739" s="1">
        <v>41422</v>
      </c>
      <c r="B4739" t="s">
        <v>59</v>
      </c>
      <c r="C4739" t="s">
        <v>222</v>
      </c>
      <c r="D4739" t="s">
        <v>224</v>
      </c>
      <c r="E4739">
        <v>0</v>
      </c>
    </row>
    <row r="4740" spans="1:5" x14ac:dyDescent="0.25">
      <c r="A4740" s="1">
        <v>41422</v>
      </c>
      <c r="B4740" t="s">
        <v>59</v>
      </c>
      <c r="C4740" t="s">
        <v>222</v>
      </c>
      <c r="D4740" t="s">
        <v>224</v>
      </c>
      <c r="E4740">
        <v>0.01</v>
      </c>
    </row>
    <row r="4741" spans="1:5" x14ac:dyDescent="0.25">
      <c r="A4741" s="1">
        <v>41422</v>
      </c>
      <c r="B4741" t="s">
        <v>59</v>
      </c>
      <c r="C4741" t="s">
        <v>222</v>
      </c>
      <c r="D4741" t="s">
        <v>227</v>
      </c>
      <c r="E4741">
        <v>0</v>
      </c>
    </row>
    <row r="4742" spans="1:5" x14ac:dyDescent="0.25">
      <c r="A4742" s="1">
        <v>41422</v>
      </c>
      <c r="B4742" t="s">
        <v>59</v>
      </c>
      <c r="C4742" t="s">
        <v>222</v>
      </c>
      <c r="D4742" t="s">
        <v>241</v>
      </c>
      <c r="E4742">
        <v>0</v>
      </c>
    </row>
    <row r="4743" spans="1:5" x14ac:dyDescent="0.25">
      <c r="A4743" s="1">
        <v>41422</v>
      </c>
      <c r="B4743" t="s">
        <v>59</v>
      </c>
      <c r="C4743" t="s">
        <v>222</v>
      </c>
      <c r="D4743" t="s">
        <v>223</v>
      </c>
      <c r="E4743">
        <v>0</v>
      </c>
    </row>
    <row r="4744" spans="1:5" x14ac:dyDescent="0.25">
      <c r="A4744" s="1">
        <v>41422</v>
      </c>
      <c r="B4744" t="s">
        <v>59</v>
      </c>
      <c r="C4744" t="s">
        <v>222</v>
      </c>
      <c r="D4744" t="s">
        <v>223</v>
      </c>
      <c r="E4744">
        <v>0</v>
      </c>
    </row>
    <row r="4745" spans="1:5" x14ac:dyDescent="0.25">
      <c r="A4745" s="1">
        <v>41422</v>
      </c>
      <c r="B4745" t="s">
        <v>59</v>
      </c>
      <c r="C4745" t="s">
        <v>222</v>
      </c>
      <c r="D4745" t="s">
        <v>233</v>
      </c>
      <c r="E4745">
        <v>0.03</v>
      </c>
    </row>
    <row r="4746" spans="1:5" x14ac:dyDescent="0.25">
      <c r="A4746" s="1">
        <v>41422</v>
      </c>
      <c r="B4746" t="s">
        <v>59</v>
      </c>
      <c r="C4746" t="s">
        <v>222</v>
      </c>
      <c r="D4746" t="s">
        <v>223</v>
      </c>
      <c r="E4746">
        <v>0</v>
      </c>
    </row>
    <row r="4747" spans="1:5" x14ac:dyDescent="0.25">
      <c r="A4747" s="1">
        <v>41422</v>
      </c>
      <c r="B4747" t="s">
        <v>59</v>
      </c>
      <c r="C4747" t="s">
        <v>222</v>
      </c>
      <c r="D4747" t="s">
        <v>223</v>
      </c>
      <c r="E4747">
        <v>0</v>
      </c>
    </row>
    <row r="4748" spans="1:5" x14ac:dyDescent="0.25">
      <c r="A4748" s="1">
        <v>41422</v>
      </c>
      <c r="B4748" t="s">
        <v>59</v>
      </c>
      <c r="C4748" t="s">
        <v>222</v>
      </c>
      <c r="D4748" t="s">
        <v>223</v>
      </c>
      <c r="E4748">
        <v>0</v>
      </c>
    </row>
    <row r="4749" spans="1:5" x14ac:dyDescent="0.25">
      <c r="A4749" s="1">
        <v>41422</v>
      </c>
      <c r="B4749" t="s">
        <v>59</v>
      </c>
      <c r="C4749" t="s">
        <v>222</v>
      </c>
      <c r="D4749" t="s">
        <v>242</v>
      </c>
      <c r="E4749">
        <v>0.01</v>
      </c>
    </row>
    <row r="4750" spans="1:5" x14ac:dyDescent="0.25">
      <c r="A4750" s="1">
        <v>41422</v>
      </c>
      <c r="B4750" t="s">
        <v>59</v>
      </c>
      <c r="C4750" t="s">
        <v>222</v>
      </c>
      <c r="D4750" t="s">
        <v>223</v>
      </c>
      <c r="E4750">
        <v>0</v>
      </c>
    </row>
    <row r="4751" spans="1:5" x14ac:dyDescent="0.25">
      <c r="A4751" s="1">
        <v>41422</v>
      </c>
      <c r="B4751" t="s">
        <v>59</v>
      </c>
      <c r="C4751" t="s">
        <v>222</v>
      </c>
      <c r="D4751" t="s">
        <v>243</v>
      </c>
      <c r="E4751">
        <v>0</v>
      </c>
    </row>
    <row r="4752" spans="1:5" x14ac:dyDescent="0.25">
      <c r="A4752" s="1">
        <v>41422</v>
      </c>
      <c r="B4752" t="s">
        <v>59</v>
      </c>
      <c r="C4752" t="s">
        <v>222</v>
      </c>
      <c r="D4752" t="s">
        <v>229</v>
      </c>
      <c r="E4752">
        <v>0.01</v>
      </c>
    </row>
    <row r="4753" spans="1:5" x14ac:dyDescent="0.25">
      <c r="A4753" s="1">
        <v>41422</v>
      </c>
      <c r="B4753" t="s">
        <v>59</v>
      </c>
      <c r="C4753" t="s">
        <v>222</v>
      </c>
      <c r="D4753" t="s">
        <v>230</v>
      </c>
      <c r="E4753">
        <v>0.01</v>
      </c>
    </row>
    <row r="4754" spans="1:5" x14ac:dyDescent="0.25">
      <c r="A4754" s="1">
        <v>41422</v>
      </c>
      <c r="B4754" t="s">
        <v>59</v>
      </c>
      <c r="C4754" t="s">
        <v>222</v>
      </c>
      <c r="D4754" t="s">
        <v>231</v>
      </c>
      <c r="E4754">
        <v>0</v>
      </c>
    </row>
    <row r="4755" spans="1:5" x14ac:dyDescent="0.25">
      <c r="A4755" s="1">
        <v>41422</v>
      </c>
      <c r="B4755" t="s">
        <v>59</v>
      </c>
      <c r="C4755" t="s">
        <v>222</v>
      </c>
      <c r="D4755" t="s">
        <v>232</v>
      </c>
      <c r="E4755">
        <v>0</v>
      </c>
    </row>
    <row r="4756" spans="1:5" x14ac:dyDescent="0.25">
      <c r="A4756" s="1">
        <v>41422</v>
      </c>
      <c r="B4756" t="s">
        <v>59</v>
      </c>
      <c r="C4756" t="s">
        <v>222</v>
      </c>
      <c r="D4756" t="s">
        <v>240</v>
      </c>
      <c r="E4756">
        <v>0</v>
      </c>
    </row>
    <row r="4757" spans="1:5" x14ac:dyDescent="0.25">
      <c r="A4757" s="1">
        <v>41423</v>
      </c>
      <c r="B4757" t="s">
        <v>30</v>
      </c>
      <c r="C4757" t="s">
        <v>222</v>
      </c>
      <c r="D4757" t="s">
        <v>223</v>
      </c>
      <c r="E4757">
        <v>0</v>
      </c>
    </row>
    <row r="4758" spans="1:5" x14ac:dyDescent="0.25">
      <c r="A4758" s="1">
        <v>41423</v>
      </c>
      <c r="B4758" t="s">
        <v>30</v>
      </c>
      <c r="C4758" t="s">
        <v>222</v>
      </c>
      <c r="D4758" t="s">
        <v>224</v>
      </c>
      <c r="E4758">
        <v>0</v>
      </c>
    </row>
    <row r="4759" spans="1:5" x14ac:dyDescent="0.25">
      <c r="A4759" s="1">
        <v>41423</v>
      </c>
      <c r="B4759" t="s">
        <v>30</v>
      </c>
      <c r="C4759" t="s">
        <v>222</v>
      </c>
      <c r="D4759" t="s">
        <v>226</v>
      </c>
      <c r="E4759">
        <v>0</v>
      </c>
    </row>
    <row r="4760" spans="1:5" x14ac:dyDescent="0.25">
      <c r="A4760" s="1">
        <v>41423</v>
      </c>
      <c r="B4760" t="s">
        <v>30</v>
      </c>
      <c r="C4760" t="s">
        <v>222</v>
      </c>
      <c r="D4760" t="s">
        <v>244</v>
      </c>
      <c r="E4760">
        <v>0</v>
      </c>
    </row>
    <row r="4761" spans="1:5" x14ac:dyDescent="0.25">
      <c r="A4761" s="1">
        <v>41423</v>
      </c>
      <c r="B4761" t="s">
        <v>30</v>
      </c>
      <c r="C4761" t="s">
        <v>222</v>
      </c>
      <c r="D4761" t="s">
        <v>233</v>
      </c>
      <c r="E4761">
        <v>0</v>
      </c>
    </row>
    <row r="4762" spans="1:5" x14ac:dyDescent="0.25">
      <c r="A4762" s="1">
        <v>41423</v>
      </c>
      <c r="B4762" t="s">
        <v>30</v>
      </c>
      <c r="C4762" t="s">
        <v>222</v>
      </c>
      <c r="D4762" t="s">
        <v>223</v>
      </c>
      <c r="E4762">
        <v>0.01</v>
      </c>
    </row>
    <row r="4763" spans="1:5" x14ac:dyDescent="0.25">
      <c r="A4763" s="1">
        <v>41423</v>
      </c>
      <c r="B4763" t="s">
        <v>30</v>
      </c>
      <c r="C4763" t="s">
        <v>222</v>
      </c>
      <c r="D4763" t="s">
        <v>223</v>
      </c>
      <c r="E4763">
        <v>0</v>
      </c>
    </row>
    <row r="4764" spans="1:5" x14ac:dyDescent="0.25">
      <c r="A4764" s="1">
        <v>41423</v>
      </c>
      <c r="B4764" t="s">
        <v>30</v>
      </c>
      <c r="C4764" t="s">
        <v>222</v>
      </c>
      <c r="D4764" t="s">
        <v>243</v>
      </c>
      <c r="E4764">
        <v>0</v>
      </c>
    </row>
    <row r="4765" spans="1:5" x14ac:dyDescent="0.25">
      <c r="A4765" s="1">
        <v>41423</v>
      </c>
      <c r="B4765" t="s">
        <v>30</v>
      </c>
      <c r="C4765" t="s">
        <v>222</v>
      </c>
      <c r="D4765" t="s">
        <v>229</v>
      </c>
      <c r="E4765">
        <v>0</v>
      </c>
    </row>
    <row r="4766" spans="1:5" x14ac:dyDescent="0.25">
      <c r="A4766" s="1">
        <v>41423</v>
      </c>
      <c r="B4766" t="s">
        <v>30</v>
      </c>
      <c r="C4766" t="s">
        <v>222</v>
      </c>
      <c r="D4766" t="s">
        <v>230</v>
      </c>
      <c r="E4766">
        <v>0</v>
      </c>
    </row>
    <row r="4767" spans="1:5" x14ac:dyDescent="0.25">
      <c r="A4767" s="1">
        <v>41423</v>
      </c>
      <c r="B4767" t="s">
        <v>30</v>
      </c>
      <c r="C4767" t="s">
        <v>222</v>
      </c>
      <c r="D4767" t="s">
        <v>234</v>
      </c>
      <c r="E4767">
        <v>0</v>
      </c>
    </row>
    <row r="4768" spans="1:5" x14ac:dyDescent="0.25">
      <c r="A4768" s="1">
        <v>41423</v>
      </c>
      <c r="B4768" t="s">
        <v>30</v>
      </c>
      <c r="C4768" t="s">
        <v>222</v>
      </c>
      <c r="D4768" t="s">
        <v>231</v>
      </c>
      <c r="E4768">
        <v>0</v>
      </c>
    </row>
    <row r="4769" spans="1:5" x14ac:dyDescent="0.25">
      <c r="A4769" s="1">
        <v>41423</v>
      </c>
      <c r="B4769" t="s">
        <v>30</v>
      </c>
      <c r="C4769" t="s">
        <v>222</v>
      </c>
      <c r="D4769" t="s">
        <v>232</v>
      </c>
      <c r="E4769">
        <v>0.01</v>
      </c>
    </row>
    <row r="4770" spans="1:5" x14ac:dyDescent="0.25">
      <c r="A4770" s="1">
        <v>41423</v>
      </c>
      <c r="B4770" t="s">
        <v>30</v>
      </c>
      <c r="C4770" t="s">
        <v>222</v>
      </c>
      <c r="D4770" t="s">
        <v>232</v>
      </c>
      <c r="E4770">
        <v>0</v>
      </c>
    </row>
    <row r="4771" spans="1:5" x14ac:dyDescent="0.25">
      <c r="A4771" s="1">
        <v>41423</v>
      </c>
      <c r="B4771" t="s">
        <v>30</v>
      </c>
      <c r="C4771" t="s">
        <v>222</v>
      </c>
      <c r="D4771" t="s">
        <v>240</v>
      </c>
      <c r="E4771">
        <v>0</v>
      </c>
    </row>
    <row r="4772" spans="1:5" x14ac:dyDescent="0.25">
      <c r="A4772" s="1">
        <v>41423</v>
      </c>
      <c r="B4772" t="s">
        <v>30</v>
      </c>
      <c r="C4772" t="s">
        <v>222</v>
      </c>
      <c r="D4772" t="s">
        <v>234</v>
      </c>
      <c r="E4772">
        <v>0</v>
      </c>
    </row>
    <row r="4773" spans="1:5" x14ac:dyDescent="0.25">
      <c r="A4773" s="1">
        <v>41424</v>
      </c>
      <c r="B4773" t="s">
        <v>46</v>
      </c>
      <c r="C4773" t="s">
        <v>222</v>
      </c>
      <c r="D4773" t="s">
        <v>223</v>
      </c>
      <c r="E4773">
        <v>0</v>
      </c>
    </row>
    <row r="4774" spans="1:5" x14ac:dyDescent="0.25">
      <c r="A4774" s="1">
        <v>41424</v>
      </c>
      <c r="B4774" t="s">
        <v>46</v>
      </c>
      <c r="C4774" t="s">
        <v>222</v>
      </c>
      <c r="D4774" t="s">
        <v>224</v>
      </c>
      <c r="E4774">
        <v>0</v>
      </c>
    </row>
    <row r="4775" spans="1:5" x14ac:dyDescent="0.25">
      <c r="A4775" s="1">
        <v>41424</v>
      </c>
      <c r="B4775" t="s">
        <v>46</v>
      </c>
      <c r="C4775" t="s">
        <v>222</v>
      </c>
      <c r="D4775" t="s">
        <v>226</v>
      </c>
      <c r="E4775">
        <v>0</v>
      </c>
    </row>
    <row r="4776" spans="1:5" x14ac:dyDescent="0.25">
      <c r="A4776" s="1">
        <v>41424</v>
      </c>
      <c r="B4776" t="s">
        <v>46</v>
      </c>
      <c r="C4776" t="s">
        <v>222</v>
      </c>
      <c r="D4776" t="s">
        <v>223</v>
      </c>
      <c r="E4776">
        <v>0</v>
      </c>
    </row>
    <row r="4777" spans="1:5" x14ac:dyDescent="0.25">
      <c r="A4777" s="1">
        <v>41424</v>
      </c>
      <c r="B4777" t="s">
        <v>46</v>
      </c>
      <c r="C4777" t="s">
        <v>222</v>
      </c>
      <c r="D4777" t="s">
        <v>223</v>
      </c>
      <c r="E4777">
        <v>0</v>
      </c>
    </row>
    <row r="4778" spans="1:5" x14ac:dyDescent="0.25">
      <c r="A4778" s="1">
        <v>41424</v>
      </c>
      <c r="B4778" t="s">
        <v>46</v>
      </c>
      <c r="C4778" t="s">
        <v>222</v>
      </c>
      <c r="D4778" t="s">
        <v>232</v>
      </c>
      <c r="E4778">
        <v>0</v>
      </c>
    </row>
    <row r="4779" spans="1:5" x14ac:dyDescent="0.25">
      <c r="A4779" s="1">
        <v>41424</v>
      </c>
      <c r="B4779" t="s">
        <v>46</v>
      </c>
      <c r="C4779" t="s">
        <v>222</v>
      </c>
      <c r="D4779" t="s">
        <v>223</v>
      </c>
      <c r="E4779">
        <v>0</v>
      </c>
    </row>
    <row r="4780" spans="1:5" x14ac:dyDescent="0.25">
      <c r="A4780" s="1">
        <v>41424</v>
      </c>
      <c r="B4780" t="s">
        <v>46</v>
      </c>
      <c r="C4780" t="s">
        <v>222</v>
      </c>
      <c r="D4780" t="s">
        <v>223</v>
      </c>
      <c r="E4780">
        <v>0</v>
      </c>
    </row>
    <row r="4781" spans="1:5" x14ac:dyDescent="0.25">
      <c r="A4781" s="1">
        <v>41424</v>
      </c>
      <c r="B4781" t="s">
        <v>46</v>
      </c>
      <c r="C4781" t="s">
        <v>222</v>
      </c>
      <c r="D4781" t="s">
        <v>243</v>
      </c>
      <c r="E4781">
        <v>0</v>
      </c>
    </row>
    <row r="4782" spans="1:5" x14ac:dyDescent="0.25">
      <c r="A4782" s="1">
        <v>41424</v>
      </c>
      <c r="B4782" t="s">
        <v>46</v>
      </c>
      <c r="C4782" t="s">
        <v>222</v>
      </c>
      <c r="D4782" t="s">
        <v>229</v>
      </c>
      <c r="E4782">
        <v>0.01</v>
      </c>
    </row>
    <row r="4783" spans="1:5" x14ac:dyDescent="0.25">
      <c r="A4783" s="1">
        <v>41424</v>
      </c>
      <c r="B4783" t="s">
        <v>46</v>
      </c>
      <c r="C4783" t="s">
        <v>222</v>
      </c>
      <c r="D4783" t="s">
        <v>230</v>
      </c>
      <c r="E4783">
        <v>0</v>
      </c>
    </row>
    <row r="4784" spans="1:5" x14ac:dyDescent="0.25">
      <c r="A4784" s="1">
        <v>41424</v>
      </c>
      <c r="B4784" t="s">
        <v>46</v>
      </c>
      <c r="C4784" t="s">
        <v>222</v>
      </c>
      <c r="D4784" t="s">
        <v>232</v>
      </c>
      <c r="E4784">
        <v>0</v>
      </c>
    </row>
    <row r="4785" spans="1:5" x14ac:dyDescent="0.25">
      <c r="A4785" s="1">
        <v>41424</v>
      </c>
      <c r="B4785" t="s">
        <v>46</v>
      </c>
      <c r="C4785" t="s">
        <v>222</v>
      </c>
      <c r="D4785" t="s">
        <v>240</v>
      </c>
      <c r="E4785">
        <v>0</v>
      </c>
    </row>
    <row r="4786" spans="1:5" x14ac:dyDescent="0.25">
      <c r="A4786" s="1">
        <v>41424</v>
      </c>
      <c r="B4786" t="s">
        <v>46</v>
      </c>
      <c r="C4786" t="s">
        <v>222</v>
      </c>
      <c r="D4786" t="s">
        <v>240</v>
      </c>
      <c r="E4786">
        <v>0.01</v>
      </c>
    </row>
    <row r="4787" spans="1:5" x14ac:dyDescent="0.25">
      <c r="A4787" s="1">
        <v>41429</v>
      </c>
      <c r="B4787" t="s">
        <v>59</v>
      </c>
      <c r="C4787" t="s">
        <v>222</v>
      </c>
      <c r="D4787" t="s">
        <v>223</v>
      </c>
      <c r="E4787">
        <v>0</v>
      </c>
    </row>
    <row r="4788" spans="1:5" x14ac:dyDescent="0.25">
      <c r="A4788" s="1">
        <v>41429</v>
      </c>
      <c r="B4788" t="s">
        <v>59</v>
      </c>
      <c r="C4788" t="s">
        <v>222</v>
      </c>
      <c r="D4788" t="s">
        <v>224</v>
      </c>
      <c r="E4788">
        <v>0</v>
      </c>
    </row>
    <row r="4789" spans="1:5" x14ac:dyDescent="0.25">
      <c r="A4789" s="1">
        <v>41429</v>
      </c>
      <c r="B4789" t="s">
        <v>59</v>
      </c>
      <c r="C4789" t="s">
        <v>222</v>
      </c>
      <c r="D4789" t="s">
        <v>224</v>
      </c>
      <c r="E4789">
        <v>0.02</v>
      </c>
    </row>
    <row r="4790" spans="1:5" x14ac:dyDescent="0.25">
      <c r="A4790" s="1">
        <v>41429</v>
      </c>
      <c r="B4790" t="s">
        <v>59</v>
      </c>
      <c r="C4790" t="s">
        <v>222</v>
      </c>
      <c r="D4790" t="s">
        <v>226</v>
      </c>
      <c r="E4790">
        <v>0</v>
      </c>
    </row>
    <row r="4791" spans="1:5" x14ac:dyDescent="0.25">
      <c r="A4791" s="1">
        <v>41429</v>
      </c>
      <c r="B4791" t="s">
        <v>59</v>
      </c>
      <c r="C4791" t="s">
        <v>222</v>
      </c>
      <c r="D4791" t="s">
        <v>227</v>
      </c>
      <c r="E4791">
        <v>0</v>
      </c>
    </row>
    <row r="4792" spans="1:5" x14ac:dyDescent="0.25">
      <c r="A4792" s="1">
        <v>41429</v>
      </c>
      <c r="B4792" t="s">
        <v>59</v>
      </c>
      <c r="C4792" t="s">
        <v>222</v>
      </c>
      <c r="D4792" t="s">
        <v>223</v>
      </c>
      <c r="E4792">
        <v>0</v>
      </c>
    </row>
    <row r="4793" spans="1:5" x14ac:dyDescent="0.25">
      <c r="A4793" s="1">
        <v>41429</v>
      </c>
      <c r="B4793" t="s">
        <v>59</v>
      </c>
      <c r="C4793" t="s">
        <v>222</v>
      </c>
      <c r="D4793" t="s">
        <v>223</v>
      </c>
      <c r="E4793">
        <v>0</v>
      </c>
    </row>
    <row r="4794" spans="1:5" x14ac:dyDescent="0.25">
      <c r="A4794" s="1">
        <v>41429</v>
      </c>
      <c r="B4794" t="s">
        <v>59</v>
      </c>
      <c r="C4794" t="s">
        <v>222</v>
      </c>
      <c r="D4794" t="s">
        <v>223</v>
      </c>
      <c r="E4794">
        <v>0</v>
      </c>
    </row>
    <row r="4795" spans="1:5" x14ac:dyDescent="0.25">
      <c r="A4795" s="1">
        <v>41429</v>
      </c>
      <c r="B4795" t="s">
        <v>59</v>
      </c>
      <c r="C4795" t="s">
        <v>222</v>
      </c>
      <c r="D4795" t="s">
        <v>223</v>
      </c>
      <c r="E4795">
        <v>0</v>
      </c>
    </row>
    <row r="4796" spans="1:5" x14ac:dyDescent="0.25">
      <c r="A4796" s="1">
        <v>41429</v>
      </c>
      <c r="B4796" t="s">
        <v>59</v>
      </c>
      <c r="C4796" t="s">
        <v>222</v>
      </c>
      <c r="D4796" t="s">
        <v>245</v>
      </c>
      <c r="E4796">
        <v>0</v>
      </c>
    </row>
    <row r="4797" spans="1:5" x14ac:dyDescent="0.25">
      <c r="A4797" s="1">
        <v>41429</v>
      </c>
      <c r="B4797" t="s">
        <v>59</v>
      </c>
      <c r="C4797" t="s">
        <v>222</v>
      </c>
      <c r="D4797" t="s">
        <v>223</v>
      </c>
      <c r="E4797">
        <v>0</v>
      </c>
    </row>
    <row r="4798" spans="1:5" x14ac:dyDescent="0.25">
      <c r="A4798" s="1">
        <v>41429</v>
      </c>
      <c r="B4798" t="s">
        <v>59</v>
      </c>
      <c r="C4798" t="s">
        <v>222</v>
      </c>
      <c r="D4798" t="s">
        <v>223</v>
      </c>
      <c r="E4798">
        <v>0</v>
      </c>
    </row>
    <row r="4799" spans="1:5" x14ac:dyDescent="0.25">
      <c r="A4799" s="1">
        <v>41429</v>
      </c>
      <c r="B4799" t="s">
        <v>59</v>
      </c>
      <c r="C4799" t="s">
        <v>222</v>
      </c>
      <c r="D4799" t="s">
        <v>229</v>
      </c>
      <c r="E4799">
        <v>0</v>
      </c>
    </row>
    <row r="4800" spans="1:5" x14ac:dyDescent="0.25">
      <c r="A4800" s="1">
        <v>41429</v>
      </c>
      <c r="B4800" t="s">
        <v>59</v>
      </c>
      <c r="C4800" t="s">
        <v>222</v>
      </c>
      <c r="D4800" t="s">
        <v>230</v>
      </c>
      <c r="E4800">
        <v>0</v>
      </c>
    </row>
    <row r="4801" spans="1:5" x14ac:dyDescent="0.25">
      <c r="A4801" s="1">
        <v>41429</v>
      </c>
      <c r="B4801" t="s">
        <v>59</v>
      </c>
      <c r="C4801" t="s">
        <v>222</v>
      </c>
      <c r="D4801" t="s">
        <v>234</v>
      </c>
      <c r="E4801">
        <v>0</v>
      </c>
    </row>
    <row r="4802" spans="1:5" x14ac:dyDescent="0.25">
      <c r="A4802" s="1">
        <v>41429</v>
      </c>
      <c r="B4802" t="s">
        <v>59</v>
      </c>
      <c r="C4802" t="s">
        <v>222</v>
      </c>
      <c r="D4802" t="s">
        <v>246</v>
      </c>
      <c r="E4802">
        <v>0</v>
      </c>
    </row>
    <row r="4803" spans="1:5" x14ac:dyDescent="0.25">
      <c r="A4803" s="1">
        <v>41429</v>
      </c>
      <c r="B4803" t="s">
        <v>59</v>
      </c>
      <c r="C4803" t="s">
        <v>222</v>
      </c>
      <c r="D4803" t="s">
        <v>232</v>
      </c>
      <c r="E4803">
        <v>0</v>
      </c>
    </row>
    <row r="4804" spans="1:5" x14ac:dyDescent="0.25">
      <c r="A4804" s="1">
        <v>41429</v>
      </c>
      <c r="B4804" t="s">
        <v>59</v>
      </c>
      <c r="C4804" t="s">
        <v>222</v>
      </c>
      <c r="D4804" t="s">
        <v>245</v>
      </c>
      <c r="E4804">
        <v>0</v>
      </c>
    </row>
    <row r="4805" spans="1:5" x14ac:dyDescent="0.25">
      <c r="A4805" s="1">
        <v>41430</v>
      </c>
      <c r="B4805" t="s">
        <v>30</v>
      </c>
      <c r="C4805" t="s">
        <v>222</v>
      </c>
      <c r="D4805" t="s">
        <v>223</v>
      </c>
      <c r="E4805">
        <v>0</v>
      </c>
    </row>
    <row r="4806" spans="1:5" x14ac:dyDescent="0.25">
      <c r="A4806" s="1">
        <v>41430</v>
      </c>
      <c r="B4806" t="s">
        <v>30</v>
      </c>
      <c r="C4806" t="s">
        <v>222</v>
      </c>
      <c r="D4806" t="s">
        <v>224</v>
      </c>
      <c r="E4806">
        <v>0</v>
      </c>
    </row>
    <row r="4807" spans="1:5" x14ac:dyDescent="0.25">
      <c r="A4807" s="1">
        <v>41430</v>
      </c>
      <c r="B4807" t="s">
        <v>30</v>
      </c>
      <c r="C4807" t="s">
        <v>222</v>
      </c>
      <c r="D4807" t="s">
        <v>224</v>
      </c>
      <c r="E4807">
        <v>0</v>
      </c>
    </row>
    <row r="4808" spans="1:5" x14ac:dyDescent="0.25">
      <c r="A4808" s="1">
        <v>41430</v>
      </c>
      <c r="B4808" t="s">
        <v>30</v>
      </c>
      <c r="C4808" t="s">
        <v>222</v>
      </c>
      <c r="D4808" t="s">
        <v>226</v>
      </c>
      <c r="E4808">
        <v>0.01</v>
      </c>
    </row>
    <row r="4809" spans="1:5" x14ac:dyDescent="0.25">
      <c r="A4809" s="1">
        <v>41430</v>
      </c>
      <c r="B4809" t="s">
        <v>30</v>
      </c>
      <c r="C4809" t="s">
        <v>222</v>
      </c>
      <c r="D4809" t="s">
        <v>227</v>
      </c>
      <c r="E4809">
        <v>0</v>
      </c>
    </row>
    <row r="4810" spans="1:5" x14ac:dyDescent="0.25">
      <c r="A4810" s="1">
        <v>41430</v>
      </c>
      <c r="B4810" t="s">
        <v>30</v>
      </c>
      <c r="C4810" t="s">
        <v>222</v>
      </c>
      <c r="D4810" t="s">
        <v>223</v>
      </c>
      <c r="E4810">
        <v>0</v>
      </c>
    </row>
    <row r="4811" spans="1:5" x14ac:dyDescent="0.25">
      <c r="A4811" s="1">
        <v>41430</v>
      </c>
      <c r="B4811" t="s">
        <v>30</v>
      </c>
      <c r="C4811" t="s">
        <v>222</v>
      </c>
      <c r="D4811" t="s">
        <v>223</v>
      </c>
      <c r="E4811">
        <v>0</v>
      </c>
    </row>
    <row r="4812" spans="1:5" x14ac:dyDescent="0.25">
      <c r="A4812" s="1">
        <v>41430</v>
      </c>
      <c r="B4812" t="s">
        <v>30</v>
      </c>
      <c r="C4812" t="s">
        <v>222</v>
      </c>
      <c r="D4812" t="s">
        <v>223</v>
      </c>
      <c r="E4812">
        <v>0.01</v>
      </c>
    </row>
    <row r="4813" spans="1:5" x14ac:dyDescent="0.25">
      <c r="A4813" s="1">
        <v>41430</v>
      </c>
      <c r="B4813" t="s">
        <v>30</v>
      </c>
      <c r="C4813" t="s">
        <v>222</v>
      </c>
      <c r="D4813" t="s">
        <v>243</v>
      </c>
      <c r="E4813">
        <v>0</v>
      </c>
    </row>
    <row r="4814" spans="1:5" x14ac:dyDescent="0.25">
      <c r="A4814" s="1">
        <v>41430</v>
      </c>
      <c r="B4814" t="s">
        <v>30</v>
      </c>
      <c r="C4814" t="s">
        <v>222</v>
      </c>
      <c r="D4814" t="s">
        <v>229</v>
      </c>
      <c r="E4814">
        <v>0.02</v>
      </c>
    </row>
    <row r="4815" spans="1:5" x14ac:dyDescent="0.25">
      <c r="A4815" s="1">
        <v>41430</v>
      </c>
      <c r="B4815" t="s">
        <v>30</v>
      </c>
      <c r="C4815" t="s">
        <v>222</v>
      </c>
      <c r="D4815" t="s">
        <v>234</v>
      </c>
      <c r="E4815">
        <v>0</v>
      </c>
    </row>
    <row r="4816" spans="1:5" x14ac:dyDescent="0.25">
      <c r="A4816" s="1">
        <v>41430</v>
      </c>
      <c r="B4816" t="s">
        <v>30</v>
      </c>
      <c r="C4816" t="s">
        <v>222</v>
      </c>
      <c r="D4816" t="s">
        <v>232</v>
      </c>
      <c r="E4816">
        <v>0</v>
      </c>
    </row>
    <row r="4817" spans="1:5" x14ac:dyDescent="0.25">
      <c r="A4817" s="1">
        <v>41430</v>
      </c>
      <c r="B4817" t="s">
        <v>30</v>
      </c>
      <c r="C4817" t="s">
        <v>222</v>
      </c>
      <c r="D4817" t="s">
        <v>240</v>
      </c>
      <c r="E4817">
        <v>0</v>
      </c>
    </row>
    <row r="4818" spans="1:5" x14ac:dyDescent="0.25">
      <c r="A4818" s="1">
        <v>41431</v>
      </c>
      <c r="B4818" t="s">
        <v>46</v>
      </c>
      <c r="C4818" t="s">
        <v>222</v>
      </c>
      <c r="D4818" t="s">
        <v>223</v>
      </c>
      <c r="E4818">
        <v>0.01</v>
      </c>
    </row>
    <row r="4819" spans="1:5" x14ac:dyDescent="0.25">
      <c r="A4819" s="1">
        <v>41431</v>
      </c>
      <c r="B4819" t="s">
        <v>46</v>
      </c>
      <c r="C4819" t="s">
        <v>222</v>
      </c>
      <c r="D4819" t="s">
        <v>226</v>
      </c>
      <c r="E4819">
        <v>0.01</v>
      </c>
    </row>
    <row r="4820" spans="1:5" x14ac:dyDescent="0.25">
      <c r="A4820" s="1">
        <v>41431</v>
      </c>
      <c r="B4820" t="s">
        <v>46</v>
      </c>
      <c r="C4820" t="s">
        <v>222</v>
      </c>
      <c r="D4820" t="s">
        <v>226</v>
      </c>
      <c r="E4820">
        <v>0.01</v>
      </c>
    </row>
    <row r="4821" spans="1:5" x14ac:dyDescent="0.25">
      <c r="A4821" s="1">
        <v>41431</v>
      </c>
      <c r="B4821" t="s">
        <v>46</v>
      </c>
      <c r="C4821" t="s">
        <v>222</v>
      </c>
      <c r="D4821" t="s">
        <v>227</v>
      </c>
      <c r="E4821">
        <v>0.01</v>
      </c>
    </row>
    <row r="4822" spans="1:5" x14ac:dyDescent="0.25">
      <c r="A4822" s="1">
        <v>41431</v>
      </c>
      <c r="B4822" t="s">
        <v>46</v>
      </c>
      <c r="C4822" t="s">
        <v>222</v>
      </c>
      <c r="D4822" t="s">
        <v>223</v>
      </c>
      <c r="E4822">
        <v>0.01</v>
      </c>
    </row>
    <row r="4823" spans="1:5" x14ac:dyDescent="0.25">
      <c r="A4823" s="1">
        <v>41431</v>
      </c>
      <c r="B4823" t="s">
        <v>46</v>
      </c>
      <c r="C4823" t="s">
        <v>222</v>
      </c>
      <c r="D4823" t="s">
        <v>223</v>
      </c>
      <c r="E4823">
        <v>0</v>
      </c>
    </row>
    <row r="4824" spans="1:5" x14ac:dyDescent="0.25">
      <c r="A4824" s="1">
        <v>41431</v>
      </c>
      <c r="B4824" t="s">
        <v>46</v>
      </c>
      <c r="C4824" t="s">
        <v>222</v>
      </c>
      <c r="D4824" t="s">
        <v>245</v>
      </c>
      <c r="E4824">
        <v>0.01</v>
      </c>
    </row>
    <row r="4825" spans="1:5" x14ac:dyDescent="0.25">
      <c r="A4825" s="1">
        <v>41431</v>
      </c>
      <c r="B4825" t="s">
        <v>46</v>
      </c>
      <c r="C4825" t="s">
        <v>222</v>
      </c>
      <c r="D4825" t="s">
        <v>223</v>
      </c>
      <c r="E4825">
        <v>0</v>
      </c>
    </row>
    <row r="4826" spans="1:5" x14ac:dyDescent="0.25">
      <c r="A4826" s="1">
        <v>41431</v>
      </c>
      <c r="B4826" t="s">
        <v>46</v>
      </c>
      <c r="C4826" t="s">
        <v>222</v>
      </c>
      <c r="D4826" t="s">
        <v>223</v>
      </c>
      <c r="E4826">
        <v>0</v>
      </c>
    </row>
    <row r="4827" spans="1:5" x14ac:dyDescent="0.25">
      <c r="A4827" s="1">
        <v>41431</v>
      </c>
      <c r="B4827" t="s">
        <v>46</v>
      </c>
      <c r="C4827" t="s">
        <v>222</v>
      </c>
      <c r="D4827" t="s">
        <v>243</v>
      </c>
      <c r="E4827">
        <v>0</v>
      </c>
    </row>
    <row r="4828" spans="1:5" x14ac:dyDescent="0.25">
      <c r="A4828" s="1">
        <v>41431</v>
      </c>
      <c r="B4828" t="s">
        <v>46</v>
      </c>
      <c r="C4828" t="s">
        <v>222</v>
      </c>
      <c r="D4828" t="s">
        <v>230</v>
      </c>
      <c r="E4828">
        <v>0</v>
      </c>
    </row>
    <row r="4829" spans="1:5" x14ac:dyDescent="0.25">
      <c r="A4829" s="1">
        <v>41431</v>
      </c>
      <c r="B4829" t="s">
        <v>46</v>
      </c>
      <c r="C4829" t="s">
        <v>222</v>
      </c>
      <c r="D4829" t="s">
        <v>245</v>
      </c>
      <c r="E4829">
        <v>0</v>
      </c>
    </row>
    <row r="4830" spans="1:5" x14ac:dyDescent="0.25">
      <c r="A4830" s="1">
        <v>41436</v>
      </c>
      <c r="B4830" t="s">
        <v>59</v>
      </c>
      <c r="C4830" t="s">
        <v>222</v>
      </c>
      <c r="D4830" t="s">
        <v>224</v>
      </c>
      <c r="E4830">
        <v>0</v>
      </c>
    </row>
    <row r="4831" spans="1:5" x14ac:dyDescent="0.25">
      <c r="A4831" s="1">
        <v>41436</v>
      </c>
      <c r="B4831" t="s">
        <v>59</v>
      </c>
      <c r="C4831" t="s">
        <v>222</v>
      </c>
      <c r="D4831" t="s">
        <v>227</v>
      </c>
      <c r="E4831">
        <v>0</v>
      </c>
    </row>
    <row r="4832" spans="1:5" x14ac:dyDescent="0.25">
      <c r="A4832" s="1">
        <v>41436</v>
      </c>
      <c r="B4832" t="s">
        <v>59</v>
      </c>
      <c r="C4832" t="s">
        <v>222</v>
      </c>
      <c r="D4832" t="s">
        <v>223</v>
      </c>
      <c r="E4832">
        <v>0</v>
      </c>
    </row>
    <row r="4833" spans="1:5" x14ac:dyDescent="0.25">
      <c r="A4833" s="1">
        <v>41436</v>
      </c>
      <c r="B4833" t="s">
        <v>59</v>
      </c>
      <c r="C4833" t="s">
        <v>222</v>
      </c>
      <c r="D4833" t="s">
        <v>223</v>
      </c>
      <c r="E4833">
        <v>0.01</v>
      </c>
    </row>
    <row r="4834" spans="1:5" x14ac:dyDescent="0.25">
      <c r="A4834" s="1">
        <v>41436</v>
      </c>
      <c r="B4834" t="s">
        <v>59</v>
      </c>
      <c r="C4834" t="s">
        <v>222</v>
      </c>
      <c r="D4834" t="s">
        <v>223</v>
      </c>
      <c r="E4834">
        <v>0</v>
      </c>
    </row>
    <row r="4835" spans="1:5" x14ac:dyDescent="0.25">
      <c r="A4835" s="1">
        <v>41436</v>
      </c>
      <c r="B4835" t="s">
        <v>59</v>
      </c>
      <c r="C4835" t="s">
        <v>222</v>
      </c>
      <c r="D4835" t="s">
        <v>233</v>
      </c>
      <c r="E4835">
        <v>0.01</v>
      </c>
    </row>
    <row r="4836" spans="1:5" x14ac:dyDescent="0.25">
      <c r="A4836" s="1">
        <v>41436</v>
      </c>
      <c r="B4836" t="s">
        <v>59</v>
      </c>
      <c r="C4836" t="s">
        <v>222</v>
      </c>
      <c r="D4836" t="s">
        <v>223</v>
      </c>
      <c r="E4836">
        <v>0.03</v>
      </c>
    </row>
    <row r="4837" spans="1:5" x14ac:dyDescent="0.25">
      <c r="A4837" s="1">
        <v>41436</v>
      </c>
      <c r="B4837" t="s">
        <v>59</v>
      </c>
      <c r="C4837" t="s">
        <v>222</v>
      </c>
      <c r="D4837" t="s">
        <v>223</v>
      </c>
      <c r="E4837">
        <v>0</v>
      </c>
    </row>
    <row r="4838" spans="1:5" x14ac:dyDescent="0.25">
      <c r="A4838" s="1">
        <v>41436</v>
      </c>
      <c r="B4838" t="s">
        <v>59</v>
      </c>
      <c r="C4838" t="s">
        <v>222</v>
      </c>
      <c r="D4838" t="s">
        <v>243</v>
      </c>
      <c r="E4838">
        <v>0</v>
      </c>
    </row>
    <row r="4839" spans="1:5" x14ac:dyDescent="0.25">
      <c r="A4839" s="1">
        <v>41436</v>
      </c>
      <c r="B4839" t="s">
        <v>59</v>
      </c>
      <c r="C4839" t="s">
        <v>222</v>
      </c>
      <c r="D4839" t="s">
        <v>229</v>
      </c>
      <c r="E4839">
        <v>0</v>
      </c>
    </row>
    <row r="4840" spans="1:5" x14ac:dyDescent="0.25">
      <c r="A4840" s="1">
        <v>41436</v>
      </c>
      <c r="B4840" t="s">
        <v>59</v>
      </c>
      <c r="C4840" t="s">
        <v>222</v>
      </c>
      <c r="D4840" t="s">
        <v>230</v>
      </c>
      <c r="E4840">
        <v>0.01</v>
      </c>
    </row>
    <row r="4841" spans="1:5" x14ac:dyDescent="0.25">
      <c r="A4841" s="1">
        <v>41436</v>
      </c>
      <c r="B4841" t="s">
        <v>59</v>
      </c>
      <c r="C4841" t="s">
        <v>222</v>
      </c>
      <c r="D4841" t="s">
        <v>234</v>
      </c>
      <c r="E4841">
        <v>0</v>
      </c>
    </row>
    <row r="4842" spans="1:5" x14ac:dyDescent="0.25">
      <c r="A4842" s="1">
        <v>41436</v>
      </c>
      <c r="B4842" t="s">
        <v>59</v>
      </c>
      <c r="C4842" t="s">
        <v>222</v>
      </c>
      <c r="D4842" t="s">
        <v>231</v>
      </c>
      <c r="E4842">
        <v>0</v>
      </c>
    </row>
    <row r="4843" spans="1:5" x14ac:dyDescent="0.25">
      <c r="A4843" s="1">
        <v>41436</v>
      </c>
      <c r="B4843" t="s">
        <v>59</v>
      </c>
      <c r="C4843" t="s">
        <v>222</v>
      </c>
      <c r="D4843" t="s">
        <v>231</v>
      </c>
      <c r="E4843">
        <v>0</v>
      </c>
    </row>
    <row r="4844" spans="1:5" x14ac:dyDescent="0.25">
      <c r="A4844" s="1">
        <v>41436</v>
      </c>
      <c r="B4844" t="s">
        <v>59</v>
      </c>
      <c r="C4844" t="s">
        <v>222</v>
      </c>
      <c r="D4844" t="s">
        <v>232</v>
      </c>
      <c r="E4844">
        <v>0</v>
      </c>
    </row>
    <row r="4845" spans="1:5" x14ac:dyDescent="0.25">
      <c r="A4845" s="1">
        <v>41436</v>
      </c>
      <c r="B4845" t="s">
        <v>59</v>
      </c>
      <c r="C4845" t="s">
        <v>222</v>
      </c>
      <c r="D4845" t="s">
        <v>232</v>
      </c>
      <c r="E4845">
        <v>0</v>
      </c>
    </row>
    <row r="4846" spans="1:5" x14ac:dyDescent="0.25">
      <c r="A4846" s="1">
        <v>41436</v>
      </c>
      <c r="B4846" t="s">
        <v>59</v>
      </c>
      <c r="C4846" t="s">
        <v>222</v>
      </c>
      <c r="D4846" t="s">
        <v>245</v>
      </c>
      <c r="E4846">
        <v>0</v>
      </c>
    </row>
    <row r="4847" spans="1:5" x14ac:dyDescent="0.25">
      <c r="A4847" s="1">
        <v>41436</v>
      </c>
      <c r="B4847" t="s">
        <v>59</v>
      </c>
      <c r="C4847" t="s">
        <v>222</v>
      </c>
      <c r="D4847" t="s">
        <v>234</v>
      </c>
      <c r="E4847">
        <v>0</v>
      </c>
    </row>
    <row r="4848" spans="1:5" x14ac:dyDescent="0.25">
      <c r="A4848" s="1">
        <v>41437</v>
      </c>
      <c r="B4848" t="s">
        <v>30</v>
      </c>
      <c r="C4848" t="s">
        <v>222</v>
      </c>
      <c r="D4848" t="s">
        <v>224</v>
      </c>
      <c r="E4848">
        <v>0</v>
      </c>
    </row>
    <row r="4849" spans="1:5" x14ac:dyDescent="0.25">
      <c r="A4849" s="1">
        <v>41437</v>
      </c>
      <c r="B4849" t="s">
        <v>30</v>
      </c>
      <c r="C4849" t="s">
        <v>222</v>
      </c>
      <c r="D4849" t="s">
        <v>223</v>
      </c>
      <c r="E4849">
        <v>0</v>
      </c>
    </row>
    <row r="4850" spans="1:5" x14ac:dyDescent="0.25">
      <c r="A4850" s="1">
        <v>41437</v>
      </c>
      <c r="B4850" t="s">
        <v>30</v>
      </c>
      <c r="C4850" t="s">
        <v>222</v>
      </c>
      <c r="D4850" t="s">
        <v>223</v>
      </c>
      <c r="E4850">
        <v>0</v>
      </c>
    </row>
    <row r="4851" spans="1:5" x14ac:dyDescent="0.25">
      <c r="A4851" s="1">
        <v>41437</v>
      </c>
      <c r="B4851" t="s">
        <v>30</v>
      </c>
      <c r="C4851" t="s">
        <v>222</v>
      </c>
      <c r="D4851" t="s">
        <v>223</v>
      </c>
      <c r="E4851">
        <v>0.01</v>
      </c>
    </row>
    <row r="4852" spans="1:5" x14ac:dyDescent="0.25">
      <c r="A4852" s="1">
        <v>41437</v>
      </c>
      <c r="B4852" t="s">
        <v>30</v>
      </c>
      <c r="C4852" t="s">
        <v>222</v>
      </c>
      <c r="D4852" t="s">
        <v>223</v>
      </c>
      <c r="E4852">
        <v>0</v>
      </c>
    </row>
    <row r="4853" spans="1:5" x14ac:dyDescent="0.25">
      <c r="A4853" s="1">
        <v>41437</v>
      </c>
      <c r="B4853" t="s">
        <v>30</v>
      </c>
      <c r="C4853" t="s">
        <v>222</v>
      </c>
      <c r="D4853" t="s">
        <v>233</v>
      </c>
      <c r="E4853">
        <v>0</v>
      </c>
    </row>
    <row r="4854" spans="1:5" x14ac:dyDescent="0.25">
      <c r="A4854" s="1">
        <v>41437</v>
      </c>
      <c r="B4854" t="s">
        <v>30</v>
      </c>
      <c r="C4854" t="s">
        <v>222</v>
      </c>
      <c r="D4854" t="s">
        <v>223</v>
      </c>
      <c r="E4854">
        <v>0</v>
      </c>
    </row>
    <row r="4855" spans="1:5" x14ac:dyDescent="0.25">
      <c r="A4855" s="1">
        <v>41437</v>
      </c>
      <c r="B4855" t="s">
        <v>30</v>
      </c>
      <c r="C4855" t="s">
        <v>222</v>
      </c>
      <c r="D4855" t="s">
        <v>223</v>
      </c>
      <c r="E4855">
        <v>0</v>
      </c>
    </row>
    <row r="4856" spans="1:5" x14ac:dyDescent="0.25">
      <c r="A4856" s="1">
        <v>41437</v>
      </c>
      <c r="B4856" t="s">
        <v>30</v>
      </c>
      <c r="C4856" t="s">
        <v>222</v>
      </c>
      <c r="D4856" t="s">
        <v>223</v>
      </c>
      <c r="E4856">
        <v>0</v>
      </c>
    </row>
    <row r="4857" spans="1:5" x14ac:dyDescent="0.25">
      <c r="A4857" s="1">
        <v>41437</v>
      </c>
      <c r="B4857" t="s">
        <v>30</v>
      </c>
      <c r="C4857" t="s">
        <v>222</v>
      </c>
      <c r="D4857" t="s">
        <v>223</v>
      </c>
      <c r="E4857">
        <v>0</v>
      </c>
    </row>
    <row r="4858" spans="1:5" x14ac:dyDescent="0.25">
      <c r="A4858" s="1">
        <v>41437</v>
      </c>
      <c r="B4858" t="s">
        <v>30</v>
      </c>
      <c r="C4858" t="s">
        <v>222</v>
      </c>
      <c r="D4858" t="s">
        <v>223</v>
      </c>
      <c r="E4858">
        <v>0</v>
      </c>
    </row>
    <row r="4859" spans="1:5" x14ac:dyDescent="0.25">
      <c r="A4859" s="1">
        <v>41437</v>
      </c>
      <c r="B4859" t="s">
        <v>30</v>
      </c>
      <c r="C4859" t="s">
        <v>222</v>
      </c>
      <c r="D4859" t="s">
        <v>243</v>
      </c>
      <c r="E4859">
        <v>0</v>
      </c>
    </row>
    <row r="4860" spans="1:5" x14ac:dyDescent="0.25">
      <c r="A4860" s="1">
        <v>41437</v>
      </c>
      <c r="B4860" t="s">
        <v>30</v>
      </c>
      <c r="C4860" t="s">
        <v>222</v>
      </c>
      <c r="D4860" t="s">
        <v>229</v>
      </c>
      <c r="E4860">
        <v>0</v>
      </c>
    </row>
    <row r="4861" spans="1:5" x14ac:dyDescent="0.25">
      <c r="A4861" s="1">
        <v>41437</v>
      </c>
      <c r="B4861" t="s">
        <v>30</v>
      </c>
      <c r="C4861" t="s">
        <v>222</v>
      </c>
      <c r="D4861" t="s">
        <v>230</v>
      </c>
      <c r="E4861">
        <v>0.01</v>
      </c>
    </row>
    <row r="4862" spans="1:5" x14ac:dyDescent="0.25">
      <c r="A4862" s="1">
        <v>41437</v>
      </c>
      <c r="B4862" t="s">
        <v>30</v>
      </c>
      <c r="C4862" t="s">
        <v>222</v>
      </c>
      <c r="D4862" t="s">
        <v>234</v>
      </c>
      <c r="E4862">
        <v>0.01</v>
      </c>
    </row>
    <row r="4863" spans="1:5" x14ac:dyDescent="0.25">
      <c r="A4863" s="1">
        <v>41437</v>
      </c>
      <c r="B4863" t="s">
        <v>30</v>
      </c>
      <c r="C4863" t="s">
        <v>222</v>
      </c>
      <c r="D4863" t="s">
        <v>247</v>
      </c>
      <c r="E4863">
        <v>0</v>
      </c>
    </row>
    <row r="4864" spans="1:5" x14ac:dyDescent="0.25">
      <c r="A4864" s="1">
        <v>41437</v>
      </c>
      <c r="B4864" t="s">
        <v>30</v>
      </c>
      <c r="C4864" t="s">
        <v>222</v>
      </c>
      <c r="D4864" t="s">
        <v>240</v>
      </c>
      <c r="E4864">
        <v>0</v>
      </c>
    </row>
    <row r="4865" spans="1:5" x14ac:dyDescent="0.25">
      <c r="A4865" s="1">
        <v>41438</v>
      </c>
      <c r="B4865" t="s">
        <v>46</v>
      </c>
      <c r="C4865" t="s">
        <v>222</v>
      </c>
      <c r="D4865" t="s">
        <v>224</v>
      </c>
      <c r="E4865">
        <v>0</v>
      </c>
    </row>
    <row r="4866" spans="1:5" x14ac:dyDescent="0.25">
      <c r="A4866" s="1">
        <v>41438</v>
      </c>
      <c r="B4866" t="s">
        <v>46</v>
      </c>
      <c r="C4866" t="s">
        <v>222</v>
      </c>
      <c r="D4866" t="s">
        <v>223</v>
      </c>
      <c r="E4866">
        <v>0</v>
      </c>
    </row>
    <row r="4867" spans="1:5" x14ac:dyDescent="0.25">
      <c r="A4867" s="1">
        <v>41438</v>
      </c>
      <c r="B4867" t="s">
        <v>46</v>
      </c>
      <c r="C4867" t="s">
        <v>222</v>
      </c>
      <c r="D4867" t="s">
        <v>223</v>
      </c>
      <c r="E4867">
        <v>0</v>
      </c>
    </row>
    <row r="4868" spans="1:5" x14ac:dyDescent="0.25">
      <c r="A4868" s="1">
        <v>41438</v>
      </c>
      <c r="B4868" t="s">
        <v>46</v>
      </c>
      <c r="C4868" t="s">
        <v>222</v>
      </c>
      <c r="D4868" t="s">
        <v>223</v>
      </c>
      <c r="E4868">
        <v>0</v>
      </c>
    </row>
    <row r="4869" spans="1:5" x14ac:dyDescent="0.25">
      <c r="A4869" s="1">
        <v>41438</v>
      </c>
      <c r="B4869" t="s">
        <v>46</v>
      </c>
      <c r="C4869" t="s">
        <v>222</v>
      </c>
      <c r="D4869" t="s">
        <v>223</v>
      </c>
      <c r="E4869">
        <v>0</v>
      </c>
    </row>
    <row r="4870" spans="1:5" x14ac:dyDescent="0.25">
      <c r="A4870" s="1">
        <v>41438</v>
      </c>
      <c r="B4870" t="s">
        <v>46</v>
      </c>
      <c r="C4870" t="s">
        <v>222</v>
      </c>
      <c r="D4870" t="s">
        <v>223</v>
      </c>
      <c r="E4870">
        <v>0</v>
      </c>
    </row>
    <row r="4871" spans="1:5" x14ac:dyDescent="0.25">
      <c r="A4871" s="1">
        <v>41438</v>
      </c>
      <c r="B4871" t="s">
        <v>46</v>
      </c>
      <c r="C4871" t="s">
        <v>222</v>
      </c>
      <c r="D4871" t="s">
        <v>223</v>
      </c>
      <c r="E4871">
        <v>0</v>
      </c>
    </row>
    <row r="4872" spans="1:5" x14ac:dyDescent="0.25">
      <c r="A4872" s="1">
        <v>41438</v>
      </c>
      <c r="B4872" t="s">
        <v>46</v>
      </c>
      <c r="C4872" t="s">
        <v>222</v>
      </c>
      <c r="D4872" t="s">
        <v>247</v>
      </c>
      <c r="E4872">
        <v>0</v>
      </c>
    </row>
    <row r="4873" spans="1:5" x14ac:dyDescent="0.25">
      <c r="A4873" s="1">
        <v>41438</v>
      </c>
      <c r="B4873" t="s">
        <v>46</v>
      </c>
      <c r="C4873" t="s">
        <v>222</v>
      </c>
      <c r="D4873" t="s">
        <v>229</v>
      </c>
      <c r="E4873">
        <v>0.01</v>
      </c>
    </row>
    <row r="4874" spans="1:5" x14ac:dyDescent="0.25">
      <c r="A4874" s="1">
        <v>41438</v>
      </c>
      <c r="B4874" t="s">
        <v>46</v>
      </c>
      <c r="C4874" t="s">
        <v>222</v>
      </c>
      <c r="D4874" t="s">
        <v>230</v>
      </c>
      <c r="E4874">
        <v>0</v>
      </c>
    </row>
    <row r="4875" spans="1:5" x14ac:dyDescent="0.25">
      <c r="A4875" s="1">
        <v>41438</v>
      </c>
      <c r="B4875" t="s">
        <v>46</v>
      </c>
      <c r="C4875" t="s">
        <v>222</v>
      </c>
      <c r="D4875" t="s">
        <v>231</v>
      </c>
      <c r="E4875">
        <v>0</v>
      </c>
    </row>
    <row r="4876" spans="1:5" x14ac:dyDescent="0.25">
      <c r="A4876" s="1">
        <v>41438</v>
      </c>
      <c r="B4876" t="s">
        <v>46</v>
      </c>
      <c r="C4876" t="s">
        <v>222</v>
      </c>
      <c r="D4876" t="s">
        <v>231</v>
      </c>
      <c r="E4876">
        <v>0</v>
      </c>
    </row>
    <row r="4877" spans="1:5" x14ac:dyDescent="0.25">
      <c r="A4877" s="1">
        <v>41438</v>
      </c>
      <c r="B4877" t="s">
        <v>46</v>
      </c>
      <c r="C4877" t="s">
        <v>222</v>
      </c>
      <c r="D4877" t="s">
        <v>232</v>
      </c>
      <c r="E4877">
        <v>0</v>
      </c>
    </row>
    <row r="4878" spans="1:5" x14ac:dyDescent="0.25">
      <c r="A4878" s="1">
        <v>41438</v>
      </c>
      <c r="B4878" t="s">
        <v>46</v>
      </c>
      <c r="C4878" t="s">
        <v>222</v>
      </c>
      <c r="D4878" t="s">
        <v>240</v>
      </c>
      <c r="E4878">
        <v>0</v>
      </c>
    </row>
    <row r="4879" spans="1:5" x14ac:dyDescent="0.25">
      <c r="A4879" s="1">
        <v>41443</v>
      </c>
      <c r="B4879" t="s">
        <v>59</v>
      </c>
      <c r="C4879" t="s">
        <v>222</v>
      </c>
      <c r="D4879" t="s">
        <v>224</v>
      </c>
      <c r="E4879">
        <v>0</v>
      </c>
    </row>
    <row r="4880" spans="1:5" x14ac:dyDescent="0.25">
      <c r="A4880" s="1">
        <v>41443</v>
      </c>
      <c r="B4880" t="s">
        <v>59</v>
      </c>
      <c r="C4880" t="s">
        <v>222</v>
      </c>
      <c r="D4880" t="s">
        <v>224</v>
      </c>
      <c r="E4880">
        <v>0</v>
      </c>
    </row>
    <row r="4881" spans="1:5" x14ac:dyDescent="0.25">
      <c r="A4881" s="1">
        <v>41443</v>
      </c>
      <c r="B4881" t="s">
        <v>59</v>
      </c>
      <c r="C4881" t="s">
        <v>222</v>
      </c>
      <c r="D4881" t="s">
        <v>223</v>
      </c>
      <c r="E4881">
        <v>0</v>
      </c>
    </row>
    <row r="4882" spans="1:5" x14ac:dyDescent="0.25">
      <c r="A4882" s="1">
        <v>41443</v>
      </c>
      <c r="B4882" t="s">
        <v>59</v>
      </c>
      <c r="C4882" t="s">
        <v>222</v>
      </c>
      <c r="D4882" t="s">
        <v>223</v>
      </c>
      <c r="E4882">
        <v>0</v>
      </c>
    </row>
    <row r="4883" spans="1:5" x14ac:dyDescent="0.25">
      <c r="A4883" s="1">
        <v>41443</v>
      </c>
      <c r="B4883" t="s">
        <v>59</v>
      </c>
      <c r="C4883" t="s">
        <v>222</v>
      </c>
      <c r="D4883" t="s">
        <v>223</v>
      </c>
      <c r="E4883">
        <v>0</v>
      </c>
    </row>
    <row r="4884" spans="1:5" x14ac:dyDescent="0.25">
      <c r="A4884" s="1">
        <v>41443</v>
      </c>
      <c r="B4884" t="s">
        <v>59</v>
      </c>
      <c r="C4884" t="s">
        <v>222</v>
      </c>
      <c r="D4884" t="s">
        <v>233</v>
      </c>
      <c r="E4884">
        <v>0</v>
      </c>
    </row>
    <row r="4885" spans="1:5" x14ac:dyDescent="0.25">
      <c r="A4885" s="1">
        <v>41443</v>
      </c>
      <c r="B4885" t="s">
        <v>59</v>
      </c>
      <c r="C4885" t="s">
        <v>222</v>
      </c>
      <c r="D4885" t="s">
        <v>223</v>
      </c>
      <c r="E4885">
        <v>0</v>
      </c>
    </row>
    <row r="4886" spans="1:5" x14ac:dyDescent="0.25">
      <c r="A4886" s="1">
        <v>41443</v>
      </c>
      <c r="B4886" t="s">
        <v>59</v>
      </c>
      <c r="C4886" t="s">
        <v>222</v>
      </c>
      <c r="D4886" t="s">
        <v>223</v>
      </c>
      <c r="E4886">
        <v>0</v>
      </c>
    </row>
    <row r="4887" spans="1:5" x14ac:dyDescent="0.25">
      <c r="A4887" s="1">
        <v>41443</v>
      </c>
      <c r="B4887" t="s">
        <v>59</v>
      </c>
      <c r="C4887" t="s">
        <v>222</v>
      </c>
      <c r="D4887" t="s">
        <v>237</v>
      </c>
      <c r="E4887">
        <v>0.01</v>
      </c>
    </row>
    <row r="4888" spans="1:5" x14ac:dyDescent="0.25">
      <c r="A4888" s="1">
        <v>41443</v>
      </c>
      <c r="B4888" t="s">
        <v>59</v>
      </c>
      <c r="C4888" t="s">
        <v>222</v>
      </c>
      <c r="D4888" t="s">
        <v>247</v>
      </c>
      <c r="E4888">
        <v>0.01</v>
      </c>
    </row>
    <row r="4889" spans="1:5" x14ac:dyDescent="0.25">
      <c r="A4889" s="1">
        <v>41443</v>
      </c>
      <c r="B4889" t="s">
        <v>59</v>
      </c>
      <c r="C4889" t="s">
        <v>222</v>
      </c>
      <c r="D4889" t="s">
        <v>229</v>
      </c>
      <c r="E4889">
        <v>0</v>
      </c>
    </row>
    <row r="4890" spans="1:5" x14ac:dyDescent="0.25">
      <c r="A4890" s="1">
        <v>41443</v>
      </c>
      <c r="B4890" t="s">
        <v>59</v>
      </c>
      <c r="C4890" t="s">
        <v>222</v>
      </c>
      <c r="D4890" t="s">
        <v>229</v>
      </c>
      <c r="E4890">
        <v>0.01</v>
      </c>
    </row>
    <row r="4891" spans="1:5" x14ac:dyDescent="0.25">
      <c r="A4891" s="1">
        <v>41443</v>
      </c>
      <c r="B4891" t="s">
        <v>59</v>
      </c>
      <c r="C4891" t="s">
        <v>222</v>
      </c>
      <c r="D4891" t="s">
        <v>230</v>
      </c>
      <c r="E4891">
        <v>0.01</v>
      </c>
    </row>
    <row r="4892" spans="1:5" x14ac:dyDescent="0.25">
      <c r="A4892" s="1">
        <v>41443</v>
      </c>
      <c r="B4892" t="s">
        <v>59</v>
      </c>
      <c r="C4892" t="s">
        <v>222</v>
      </c>
      <c r="D4892" t="s">
        <v>234</v>
      </c>
      <c r="E4892">
        <v>0</v>
      </c>
    </row>
    <row r="4893" spans="1:5" x14ac:dyDescent="0.25">
      <c r="A4893" s="1">
        <v>41443</v>
      </c>
      <c r="B4893" t="s">
        <v>59</v>
      </c>
      <c r="C4893" t="s">
        <v>222</v>
      </c>
      <c r="D4893" t="s">
        <v>231</v>
      </c>
      <c r="E4893">
        <v>0</v>
      </c>
    </row>
    <row r="4894" spans="1:5" x14ac:dyDescent="0.25">
      <c r="A4894" s="1">
        <v>41443</v>
      </c>
      <c r="B4894" t="s">
        <v>59</v>
      </c>
      <c r="C4894" t="s">
        <v>222</v>
      </c>
      <c r="D4894" t="s">
        <v>240</v>
      </c>
      <c r="E4894">
        <v>0.01</v>
      </c>
    </row>
    <row r="4895" spans="1:5" x14ac:dyDescent="0.25">
      <c r="A4895" s="1">
        <v>41443</v>
      </c>
      <c r="B4895" t="s">
        <v>59</v>
      </c>
      <c r="C4895" t="s">
        <v>222</v>
      </c>
      <c r="D4895" t="s">
        <v>234</v>
      </c>
      <c r="E4895">
        <v>0</v>
      </c>
    </row>
    <row r="4896" spans="1:5" x14ac:dyDescent="0.25">
      <c r="A4896" s="1">
        <v>41444</v>
      </c>
      <c r="B4896" t="s">
        <v>30</v>
      </c>
      <c r="C4896" t="s">
        <v>222</v>
      </c>
      <c r="D4896" t="s">
        <v>223</v>
      </c>
      <c r="E4896">
        <v>0</v>
      </c>
    </row>
    <row r="4897" spans="1:5" x14ac:dyDescent="0.25">
      <c r="A4897" s="1">
        <v>41444</v>
      </c>
      <c r="B4897" t="s">
        <v>30</v>
      </c>
      <c r="C4897" t="s">
        <v>222</v>
      </c>
      <c r="D4897" t="s">
        <v>224</v>
      </c>
      <c r="E4897">
        <v>0</v>
      </c>
    </row>
    <row r="4898" spans="1:5" x14ac:dyDescent="0.25">
      <c r="A4898" s="1">
        <v>41444</v>
      </c>
      <c r="B4898" t="s">
        <v>30</v>
      </c>
      <c r="C4898" t="s">
        <v>222</v>
      </c>
      <c r="D4898" t="s">
        <v>226</v>
      </c>
      <c r="E4898">
        <v>0</v>
      </c>
    </row>
    <row r="4899" spans="1:5" x14ac:dyDescent="0.25">
      <c r="A4899" s="1">
        <v>41444</v>
      </c>
      <c r="B4899" t="s">
        <v>30</v>
      </c>
      <c r="C4899" t="s">
        <v>222</v>
      </c>
      <c r="D4899" t="s">
        <v>226</v>
      </c>
      <c r="E4899">
        <v>0</v>
      </c>
    </row>
    <row r="4900" spans="1:5" x14ac:dyDescent="0.25">
      <c r="A4900" s="1">
        <v>41444</v>
      </c>
      <c r="B4900" t="s">
        <v>30</v>
      </c>
      <c r="C4900" t="s">
        <v>222</v>
      </c>
      <c r="D4900" t="s">
        <v>223</v>
      </c>
      <c r="E4900">
        <v>0</v>
      </c>
    </row>
    <row r="4901" spans="1:5" x14ac:dyDescent="0.25">
      <c r="A4901" s="1">
        <v>41444</v>
      </c>
      <c r="B4901" t="s">
        <v>30</v>
      </c>
      <c r="C4901" t="s">
        <v>222</v>
      </c>
      <c r="D4901" t="s">
        <v>223</v>
      </c>
      <c r="E4901">
        <v>0</v>
      </c>
    </row>
    <row r="4902" spans="1:5" x14ac:dyDescent="0.25">
      <c r="A4902" s="1">
        <v>41444</v>
      </c>
      <c r="B4902" t="s">
        <v>30</v>
      </c>
      <c r="C4902" t="s">
        <v>222</v>
      </c>
      <c r="D4902" t="s">
        <v>223</v>
      </c>
      <c r="E4902">
        <v>0</v>
      </c>
    </row>
    <row r="4903" spans="1:5" x14ac:dyDescent="0.25">
      <c r="A4903" s="1">
        <v>41444</v>
      </c>
      <c r="B4903" t="s">
        <v>30</v>
      </c>
      <c r="C4903" t="s">
        <v>222</v>
      </c>
      <c r="D4903" t="s">
        <v>223</v>
      </c>
      <c r="E4903">
        <v>0</v>
      </c>
    </row>
    <row r="4904" spans="1:5" x14ac:dyDescent="0.25">
      <c r="A4904" s="1">
        <v>41444</v>
      </c>
      <c r="B4904" t="s">
        <v>30</v>
      </c>
      <c r="C4904" t="s">
        <v>222</v>
      </c>
      <c r="D4904" t="s">
        <v>223</v>
      </c>
      <c r="E4904">
        <v>0</v>
      </c>
    </row>
    <row r="4905" spans="1:5" x14ac:dyDescent="0.25">
      <c r="A4905" s="1">
        <v>41444</v>
      </c>
      <c r="B4905" t="s">
        <v>30</v>
      </c>
      <c r="C4905" t="s">
        <v>222</v>
      </c>
      <c r="D4905" t="s">
        <v>223</v>
      </c>
      <c r="E4905">
        <v>0</v>
      </c>
    </row>
    <row r="4906" spans="1:5" x14ac:dyDescent="0.25">
      <c r="A4906" s="1">
        <v>41444</v>
      </c>
      <c r="B4906" t="s">
        <v>30</v>
      </c>
      <c r="C4906" t="s">
        <v>222</v>
      </c>
      <c r="D4906" t="s">
        <v>229</v>
      </c>
      <c r="E4906">
        <v>0</v>
      </c>
    </row>
    <row r="4907" spans="1:5" x14ac:dyDescent="0.25">
      <c r="A4907" s="1">
        <v>41444</v>
      </c>
      <c r="B4907" t="s">
        <v>30</v>
      </c>
      <c r="C4907" t="s">
        <v>222</v>
      </c>
      <c r="D4907" t="s">
        <v>230</v>
      </c>
      <c r="E4907">
        <v>0</v>
      </c>
    </row>
    <row r="4908" spans="1:5" x14ac:dyDescent="0.25">
      <c r="A4908" s="1">
        <v>41444</v>
      </c>
      <c r="B4908" t="s">
        <v>30</v>
      </c>
      <c r="C4908" t="s">
        <v>222</v>
      </c>
      <c r="D4908" t="s">
        <v>231</v>
      </c>
      <c r="E4908">
        <v>0</v>
      </c>
    </row>
    <row r="4909" spans="1:5" x14ac:dyDescent="0.25">
      <c r="A4909" s="1">
        <v>41444</v>
      </c>
      <c r="B4909" t="s">
        <v>30</v>
      </c>
      <c r="C4909" t="s">
        <v>222</v>
      </c>
      <c r="D4909" t="s">
        <v>231</v>
      </c>
      <c r="E4909">
        <v>0.01</v>
      </c>
    </row>
    <row r="4910" spans="1:5" x14ac:dyDescent="0.25">
      <c r="A4910" s="1">
        <v>41444</v>
      </c>
      <c r="B4910" t="s">
        <v>30</v>
      </c>
      <c r="C4910" t="s">
        <v>222</v>
      </c>
      <c r="D4910" t="s">
        <v>247</v>
      </c>
      <c r="E4910">
        <v>0</v>
      </c>
    </row>
    <row r="4911" spans="1:5" x14ac:dyDescent="0.25">
      <c r="A4911" s="1">
        <v>41444</v>
      </c>
      <c r="B4911" t="s">
        <v>30</v>
      </c>
      <c r="C4911" t="s">
        <v>222</v>
      </c>
      <c r="D4911" t="s">
        <v>240</v>
      </c>
      <c r="E4911">
        <v>0</v>
      </c>
    </row>
    <row r="4912" spans="1:5" x14ac:dyDescent="0.25">
      <c r="A4912" s="1">
        <v>41444</v>
      </c>
      <c r="B4912" t="s">
        <v>30</v>
      </c>
      <c r="C4912" t="s">
        <v>222</v>
      </c>
      <c r="D4912" t="s">
        <v>234</v>
      </c>
      <c r="E4912">
        <v>0</v>
      </c>
    </row>
    <row r="4913" spans="1:5" x14ac:dyDescent="0.25">
      <c r="A4913" s="1">
        <v>41445</v>
      </c>
      <c r="B4913" t="s">
        <v>46</v>
      </c>
      <c r="C4913" t="s">
        <v>222</v>
      </c>
      <c r="D4913" t="s">
        <v>223</v>
      </c>
      <c r="E4913">
        <v>0.01</v>
      </c>
    </row>
    <row r="4914" spans="1:5" x14ac:dyDescent="0.25">
      <c r="A4914" s="1">
        <v>41445</v>
      </c>
      <c r="B4914" t="s">
        <v>46</v>
      </c>
      <c r="C4914" t="s">
        <v>222</v>
      </c>
      <c r="D4914" t="s">
        <v>224</v>
      </c>
      <c r="E4914">
        <v>0</v>
      </c>
    </row>
    <row r="4915" spans="1:5" x14ac:dyDescent="0.25">
      <c r="A4915" s="1">
        <v>41445</v>
      </c>
      <c r="B4915" t="s">
        <v>46</v>
      </c>
      <c r="C4915" t="s">
        <v>222</v>
      </c>
      <c r="D4915" t="s">
        <v>227</v>
      </c>
      <c r="E4915">
        <v>0</v>
      </c>
    </row>
    <row r="4916" spans="1:5" x14ac:dyDescent="0.25">
      <c r="A4916" s="1">
        <v>41445</v>
      </c>
      <c r="B4916" t="s">
        <v>46</v>
      </c>
      <c r="C4916" t="s">
        <v>222</v>
      </c>
      <c r="D4916" t="s">
        <v>223</v>
      </c>
      <c r="E4916">
        <v>0</v>
      </c>
    </row>
    <row r="4917" spans="1:5" x14ac:dyDescent="0.25">
      <c r="A4917" s="1">
        <v>41445</v>
      </c>
      <c r="B4917" t="s">
        <v>46</v>
      </c>
      <c r="C4917" t="s">
        <v>222</v>
      </c>
      <c r="D4917" t="s">
        <v>223</v>
      </c>
      <c r="E4917">
        <v>0</v>
      </c>
    </row>
    <row r="4918" spans="1:5" x14ac:dyDescent="0.25">
      <c r="A4918" s="1">
        <v>41445</v>
      </c>
      <c r="B4918" t="s">
        <v>46</v>
      </c>
      <c r="C4918" t="s">
        <v>222</v>
      </c>
      <c r="D4918" t="s">
        <v>233</v>
      </c>
      <c r="E4918">
        <v>0</v>
      </c>
    </row>
    <row r="4919" spans="1:5" x14ac:dyDescent="0.25">
      <c r="A4919" s="1">
        <v>41445</v>
      </c>
      <c r="B4919" t="s">
        <v>46</v>
      </c>
      <c r="C4919" t="s">
        <v>222</v>
      </c>
      <c r="D4919" t="s">
        <v>223</v>
      </c>
      <c r="E4919">
        <v>0.03</v>
      </c>
    </row>
    <row r="4920" spans="1:5" x14ac:dyDescent="0.25">
      <c r="A4920" s="1">
        <v>41445</v>
      </c>
      <c r="B4920" t="s">
        <v>46</v>
      </c>
      <c r="C4920" t="s">
        <v>222</v>
      </c>
      <c r="D4920" t="s">
        <v>223</v>
      </c>
      <c r="E4920">
        <v>0.02</v>
      </c>
    </row>
    <row r="4921" spans="1:5" x14ac:dyDescent="0.25">
      <c r="A4921" s="1">
        <v>41445</v>
      </c>
      <c r="B4921" t="s">
        <v>46</v>
      </c>
      <c r="C4921" t="s">
        <v>222</v>
      </c>
      <c r="D4921" t="s">
        <v>223</v>
      </c>
      <c r="E4921">
        <v>0</v>
      </c>
    </row>
    <row r="4922" spans="1:5" x14ac:dyDescent="0.25">
      <c r="A4922" s="1">
        <v>41445</v>
      </c>
      <c r="B4922" t="s">
        <v>46</v>
      </c>
      <c r="C4922" t="s">
        <v>222</v>
      </c>
      <c r="D4922" t="s">
        <v>247</v>
      </c>
      <c r="E4922">
        <v>0</v>
      </c>
    </row>
    <row r="4923" spans="1:5" x14ac:dyDescent="0.25">
      <c r="A4923" s="1">
        <v>41445</v>
      </c>
      <c r="B4923" t="s">
        <v>46</v>
      </c>
      <c r="C4923" t="s">
        <v>222</v>
      </c>
      <c r="D4923" t="s">
        <v>229</v>
      </c>
      <c r="E4923">
        <v>0</v>
      </c>
    </row>
    <row r="4924" spans="1:5" x14ac:dyDescent="0.25">
      <c r="A4924" s="1">
        <v>41445</v>
      </c>
      <c r="B4924" t="s">
        <v>46</v>
      </c>
      <c r="C4924" t="s">
        <v>222</v>
      </c>
      <c r="D4924" t="s">
        <v>230</v>
      </c>
      <c r="E4924">
        <v>0</v>
      </c>
    </row>
    <row r="4925" spans="1:5" x14ac:dyDescent="0.25">
      <c r="A4925" s="1">
        <v>41445</v>
      </c>
      <c r="B4925" t="s">
        <v>46</v>
      </c>
      <c r="C4925" t="s">
        <v>222</v>
      </c>
      <c r="D4925" t="s">
        <v>234</v>
      </c>
      <c r="E4925">
        <v>0.01</v>
      </c>
    </row>
    <row r="4926" spans="1:5" x14ac:dyDescent="0.25">
      <c r="A4926" s="1">
        <v>41445</v>
      </c>
      <c r="B4926" t="s">
        <v>46</v>
      </c>
      <c r="C4926" t="s">
        <v>222</v>
      </c>
      <c r="D4926" t="s">
        <v>248</v>
      </c>
      <c r="E4926">
        <v>0.01</v>
      </c>
    </row>
    <row r="4927" spans="1:5" x14ac:dyDescent="0.25">
      <c r="A4927" s="1">
        <v>41445</v>
      </c>
      <c r="B4927" t="s">
        <v>46</v>
      </c>
      <c r="C4927" t="s">
        <v>222</v>
      </c>
      <c r="D4927" t="s">
        <v>232</v>
      </c>
      <c r="E4927">
        <v>0.01</v>
      </c>
    </row>
    <row r="4928" spans="1:5" x14ac:dyDescent="0.25">
      <c r="A4928" s="1">
        <v>41445</v>
      </c>
      <c r="B4928" t="s">
        <v>46</v>
      </c>
      <c r="C4928" t="s">
        <v>222</v>
      </c>
      <c r="D4928" t="s">
        <v>234</v>
      </c>
      <c r="E4928">
        <v>0</v>
      </c>
    </row>
    <row r="4929" spans="1:5" x14ac:dyDescent="0.25">
      <c r="A4929" s="1">
        <v>41451</v>
      </c>
      <c r="B4929" t="s">
        <v>30</v>
      </c>
      <c r="C4929" t="s">
        <v>222</v>
      </c>
      <c r="D4929" t="s">
        <v>223</v>
      </c>
      <c r="E4929">
        <v>0</v>
      </c>
    </row>
    <row r="4930" spans="1:5" x14ac:dyDescent="0.25">
      <c r="A4930" s="1">
        <v>41402</v>
      </c>
      <c r="B4930" t="s">
        <v>30</v>
      </c>
      <c r="C4930" t="s">
        <v>249</v>
      </c>
      <c r="D4930" t="s">
        <v>250</v>
      </c>
      <c r="E4930">
        <v>0.02</v>
      </c>
    </row>
    <row r="4931" spans="1:5" x14ac:dyDescent="0.25">
      <c r="A4931" s="1">
        <v>41402</v>
      </c>
      <c r="B4931" t="s">
        <v>30</v>
      </c>
      <c r="C4931" t="s">
        <v>249</v>
      </c>
      <c r="D4931" t="s">
        <v>250</v>
      </c>
      <c r="E4931">
        <v>0</v>
      </c>
    </row>
    <row r="4932" spans="1:5" x14ac:dyDescent="0.25">
      <c r="A4932" s="1">
        <v>41402</v>
      </c>
      <c r="B4932" t="s">
        <v>30</v>
      </c>
      <c r="C4932" t="s">
        <v>249</v>
      </c>
      <c r="D4932" t="s">
        <v>251</v>
      </c>
      <c r="E4932">
        <v>0.01</v>
      </c>
    </row>
    <row r="4933" spans="1:5" x14ac:dyDescent="0.25">
      <c r="A4933" s="1">
        <v>41402</v>
      </c>
      <c r="B4933" t="s">
        <v>30</v>
      </c>
      <c r="C4933" t="s">
        <v>249</v>
      </c>
      <c r="D4933" t="s">
        <v>251</v>
      </c>
      <c r="E4933">
        <v>0</v>
      </c>
    </row>
    <row r="4934" spans="1:5" x14ac:dyDescent="0.25">
      <c r="A4934" s="1">
        <v>41402</v>
      </c>
      <c r="B4934" t="s">
        <v>30</v>
      </c>
      <c r="C4934" t="s">
        <v>249</v>
      </c>
      <c r="D4934" t="s">
        <v>252</v>
      </c>
      <c r="E4934">
        <v>0</v>
      </c>
    </row>
    <row r="4935" spans="1:5" x14ac:dyDescent="0.25">
      <c r="A4935" s="1">
        <v>41402</v>
      </c>
      <c r="B4935" t="s">
        <v>30</v>
      </c>
      <c r="C4935" t="s">
        <v>249</v>
      </c>
      <c r="D4935" t="s">
        <v>252</v>
      </c>
      <c r="E4935">
        <v>0</v>
      </c>
    </row>
    <row r="4936" spans="1:5" x14ac:dyDescent="0.25">
      <c r="A4936" s="1">
        <v>41402</v>
      </c>
      <c r="B4936" t="s">
        <v>30</v>
      </c>
      <c r="C4936" t="s">
        <v>249</v>
      </c>
      <c r="D4936" t="s">
        <v>252</v>
      </c>
      <c r="E4936">
        <v>0</v>
      </c>
    </row>
    <row r="4937" spans="1:5" x14ac:dyDescent="0.25">
      <c r="A4937" s="1">
        <v>41402</v>
      </c>
      <c r="B4937" t="s">
        <v>30</v>
      </c>
      <c r="C4937" t="s">
        <v>249</v>
      </c>
      <c r="D4937" t="s">
        <v>253</v>
      </c>
      <c r="E4937">
        <v>0.01</v>
      </c>
    </row>
    <row r="4938" spans="1:5" x14ac:dyDescent="0.25">
      <c r="A4938" s="1">
        <v>41402</v>
      </c>
      <c r="B4938" t="s">
        <v>30</v>
      </c>
      <c r="C4938" t="s">
        <v>249</v>
      </c>
      <c r="D4938" t="s">
        <v>253</v>
      </c>
      <c r="E4938">
        <v>0</v>
      </c>
    </row>
    <row r="4939" spans="1:5" x14ac:dyDescent="0.25">
      <c r="A4939" s="1">
        <v>41402</v>
      </c>
      <c r="B4939" t="s">
        <v>30</v>
      </c>
      <c r="C4939" t="s">
        <v>249</v>
      </c>
      <c r="D4939" t="s">
        <v>254</v>
      </c>
      <c r="E4939">
        <v>0.01</v>
      </c>
    </row>
    <row r="4940" spans="1:5" x14ac:dyDescent="0.25">
      <c r="A4940" s="1">
        <v>41402</v>
      </c>
      <c r="B4940" t="s">
        <v>30</v>
      </c>
      <c r="C4940" t="s">
        <v>249</v>
      </c>
      <c r="D4940" t="s">
        <v>254</v>
      </c>
      <c r="E4940">
        <v>0.01</v>
      </c>
    </row>
    <row r="4941" spans="1:5" x14ac:dyDescent="0.25">
      <c r="A4941" s="1">
        <v>41402</v>
      </c>
      <c r="B4941" t="s">
        <v>30</v>
      </c>
      <c r="C4941" t="s">
        <v>249</v>
      </c>
      <c r="D4941" t="s">
        <v>254</v>
      </c>
      <c r="E4941">
        <v>0.01</v>
      </c>
    </row>
    <row r="4942" spans="1:5" x14ac:dyDescent="0.25">
      <c r="A4942" s="1">
        <v>41402</v>
      </c>
      <c r="B4942" t="s">
        <v>30</v>
      </c>
      <c r="C4942" t="s">
        <v>249</v>
      </c>
      <c r="D4942" t="s">
        <v>255</v>
      </c>
      <c r="E4942">
        <v>0.04</v>
      </c>
    </row>
    <row r="4943" spans="1:5" x14ac:dyDescent="0.25">
      <c r="A4943" s="1">
        <v>41402</v>
      </c>
      <c r="B4943" t="s">
        <v>30</v>
      </c>
      <c r="C4943" t="s">
        <v>249</v>
      </c>
      <c r="D4943" t="s">
        <v>255</v>
      </c>
      <c r="E4943">
        <v>0.01</v>
      </c>
    </row>
    <row r="4944" spans="1:5" x14ac:dyDescent="0.25">
      <c r="A4944" s="1">
        <v>41402</v>
      </c>
      <c r="B4944" t="s">
        <v>30</v>
      </c>
      <c r="C4944" t="s">
        <v>249</v>
      </c>
      <c r="D4944" t="s">
        <v>255</v>
      </c>
      <c r="E4944">
        <v>0.03</v>
      </c>
    </row>
    <row r="4945" spans="1:5" x14ac:dyDescent="0.25">
      <c r="A4945" s="1">
        <v>41402</v>
      </c>
      <c r="B4945" t="s">
        <v>30</v>
      </c>
      <c r="C4945" t="s">
        <v>249</v>
      </c>
      <c r="D4945" t="s">
        <v>256</v>
      </c>
      <c r="E4945">
        <v>0.01</v>
      </c>
    </row>
    <row r="4946" spans="1:5" x14ac:dyDescent="0.25">
      <c r="A4946" s="1">
        <v>41402</v>
      </c>
      <c r="B4946" t="s">
        <v>30</v>
      </c>
      <c r="C4946" t="s">
        <v>249</v>
      </c>
      <c r="D4946" t="s">
        <v>257</v>
      </c>
      <c r="E4946">
        <v>0.01</v>
      </c>
    </row>
    <row r="4947" spans="1:5" x14ac:dyDescent="0.25">
      <c r="A4947" s="1">
        <v>41402</v>
      </c>
      <c r="B4947" t="s">
        <v>30</v>
      </c>
      <c r="C4947" t="s">
        <v>249</v>
      </c>
      <c r="D4947" t="s">
        <v>257</v>
      </c>
      <c r="E4947">
        <v>0</v>
      </c>
    </row>
    <row r="4948" spans="1:5" x14ac:dyDescent="0.25">
      <c r="A4948" s="1">
        <v>41402</v>
      </c>
      <c r="B4948" t="s">
        <v>30</v>
      </c>
      <c r="C4948" t="s">
        <v>249</v>
      </c>
      <c r="D4948" t="s">
        <v>258</v>
      </c>
      <c r="E4948">
        <v>0.01</v>
      </c>
    </row>
    <row r="4949" spans="1:5" x14ac:dyDescent="0.25">
      <c r="A4949" s="1">
        <v>41403</v>
      </c>
      <c r="B4949" t="s">
        <v>46</v>
      </c>
      <c r="C4949" t="s">
        <v>249</v>
      </c>
      <c r="D4949" t="s">
        <v>259</v>
      </c>
      <c r="E4949">
        <v>0.02</v>
      </c>
    </row>
    <row r="4950" spans="1:5" x14ac:dyDescent="0.25">
      <c r="A4950" s="1">
        <v>41403</v>
      </c>
      <c r="B4950" t="s">
        <v>46</v>
      </c>
      <c r="C4950" t="s">
        <v>249</v>
      </c>
      <c r="D4950" t="s">
        <v>259</v>
      </c>
      <c r="E4950">
        <v>0.01</v>
      </c>
    </row>
    <row r="4951" spans="1:5" x14ac:dyDescent="0.25">
      <c r="A4951" s="1">
        <v>41403</v>
      </c>
      <c r="B4951" t="s">
        <v>46</v>
      </c>
      <c r="C4951" t="s">
        <v>249</v>
      </c>
      <c r="D4951" t="s">
        <v>260</v>
      </c>
      <c r="E4951">
        <v>0</v>
      </c>
    </row>
    <row r="4952" spans="1:5" x14ac:dyDescent="0.25">
      <c r="A4952" s="1">
        <v>41403</v>
      </c>
      <c r="B4952" t="s">
        <v>46</v>
      </c>
      <c r="C4952" t="s">
        <v>249</v>
      </c>
      <c r="D4952" t="s">
        <v>250</v>
      </c>
      <c r="E4952">
        <v>0</v>
      </c>
    </row>
    <row r="4953" spans="1:5" x14ac:dyDescent="0.25">
      <c r="A4953" s="1">
        <v>41403</v>
      </c>
      <c r="B4953" t="s">
        <v>46</v>
      </c>
      <c r="C4953" t="s">
        <v>249</v>
      </c>
      <c r="D4953" t="s">
        <v>250</v>
      </c>
      <c r="E4953">
        <v>0.01</v>
      </c>
    </row>
    <row r="4954" spans="1:5" x14ac:dyDescent="0.25">
      <c r="A4954" s="1">
        <v>41403</v>
      </c>
      <c r="B4954" t="s">
        <v>46</v>
      </c>
      <c r="C4954" t="s">
        <v>249</v>
      </c>
      <c r="D4954" t="s">
        <v>251</v>
      </c>
      <c r="E4954">
        <v>0.01</v>
      </c>
    </row>
    <row r="4955" spans="1:5" x14ac:dyDescent="0.25">
      <c r="A4955" s="1">
        <v>41403</v>
      </c>
      <c r="B4955" t="s">
        <v>46</v>
      </c>
      <c r="C4955" t="s">
        <v>249</v>
      </c>
      <c r="D4955" t="s">
        <v>251</v>
      </c>
      <c r="E4955">
        <v>0.01</v>
      </c>
    </row>
    <row r="4956" spans="1:5" x14ac:dyDescent="0.25">
      <c r="A4956" s="1">
        <v>41403</v>
      </c>
      <c r="B4956" t="s">
        <v>46</v>
      </c>
      <c r="C4956" t="s">
        <v>249</v>
      </c>
      <c r="D4956" t="s">
        <v>252</v>
      </c>
      <c r="E4956">
        <v>0</v>
      </c>
    </row>
    <row r="4957" spans="1:5" x14ac:dyDescent="0.25">
      <c r="A4957" s="1">
        <v>41403</v>
      </c>
      <c r="B4957" t="s">
        <v>46</v>
      </c>
      <c r="C4957" t="s">
        <v>249</v>
      </c>
      <c r="D4957" t="s">
        <v>252</v>
      </c>
      <c r="E4957">
        <v>0.03</v>
      </c>
    </row>
    <row r="4958" spans="1:5" x14ac:dyDescent="0.25">
      <c r="A4958" s="1">
        <v>41403</v>
      </c>
      <c r="B4958" t="s">
        <v>46</v>
      </c>
      <c r="C4958" t="s">
        <v>249</v>
      </c>
      <c r="D4958" t="s">
        <v>253</v>
      </c>
      <c r="E4958">
        <v>0</v>
      </c>
    </row>
    <row r="4959" spans="1:5" x14ac:dyDescent="0.25">
      <c r="A4959" s="1">
        <v>41403</v>
      </c>
      <c r="B4959" t="s">
        <v>46</v>
      </c>
      <c r="C4959" t="s">
        <v>249</v>
      </c>
      <c r="D4959" t="s">
        <v>253</v>
      </c>
      <c r="E4959">
        <v>0.03</v>
      </c>
    </row>
    <row r="4960" spans="1:5" x14ac:dyDescent="0.25">
      <c r="A4960" s="1">
        <v>41403</v>
      </c>
      <c r="B4960" t="s">
        <v>46</v>
      </c>
      <c r="C4960" t="s">
        <v>249</v>
      </c>
      <c r="D4960" t="s">
        <v>254</v>
      </c>
      <c r="E4960">
        <v>0</v>
      </c>
    </row>
    <row r="4961" spans="1:5" x14ac:dyDescent="0.25">
      <c r="A4961" s="1">
        <v>41403</v>
      </c>
      <c r="B4961" t="s">
        <v>46</v>
      </c>
      <c r="C4961" t="s">
        <v>249</v>
      </c>
      <c r="D4961" t="s">
        <v>255</v>
      </c>
      <c r="E4961">
        <v>0.02</v>
      </c>
    </row>
    <row r="4962" spans="1:5" x14ac:dyDescent="0.25">
      <c r="A4962" s="1">
        <v>41403</v>
      </c>
      <c r="B4962" t="s">
        <v>46</v>
      </c>
      <c r="C4962" t="s">
        <v>249</v>
      </c>
      <c r="D4962" t="s">
        <v>256</v>
      </c>
      <c r="E4962">
        <v>0.02</v>
      </c>
    </row>
    <row r="4963" spans="1:5" x14ac:dyDescent="0.25">
      <c r="A4963" s="1">
        <v>41403</v>
      </c>
      <c r="B4963" t="s">
        <v>46</v>
      </c>
      <c r="C4963" t="s">
        <v>249</v>
      </c>
      <c r="D4963" t="s">
        <v>257</v>
      </c>
      <c r="E4963">
        <v>0.03</v>
      </c>
    </row>
    <row r="4964" spans="1:5" x14ac:dyDescent="0.25">
      <c r="A4964" s="1">
        <v>41403</v>
      </c>
      <c r="B4964" t="s">
        <v>46</v>
      </c>
      <c r="C4964" t="s">
        <v>249</v>
      </c>
      <c r="D4964" t="s">
        <v>258</v>
      </c>
      <c r="E4964">
        <v>0.02</v>
      </c>
    </row>
    <row r="4965" spans="1:5" x14ac:dyDescent="0.25">
      <c r="A4965" s="1">
        <v>41403</v>
      </c>
      <c r="B4965" t="s">
        <v>46</v>
      </c>
      <c r="C4965" t="s">
        <v>249</v>
      </c>
      <c r="D4965" t="s">
        <v>261</v>
      </c>
      <c r="E4965">
        <v>0.02</v>
      </c>
    </row>
    <row r="4966" spans="1:5" x14ac:dyDescent="0.25">
      <c r="A4966" s="1">
        <v>41403</v>
      </c>
      <c r="B4966" t="s">
        <v>46</v>
      </c>
      <c r="C4966" t="s">
        <v>249</v>
      </c>
      <c r="D4966" t="s">
        <v>261</v>
      </c>
      <c r="E4966">
        <v>0.06</v>
      </c>
    </row>
    <row r="4967" spans="1:5" x14ac:dyDescent="0.25">
      <c r="A4967" s="1">
        <v>41403</v>
      </c>
      <c r="B4967" t="s">
        <v>46</v>
      </c>
      <c r="C4967" t="s">
        <v>249</v>
      </c>
      <c r="D4967" t="s">
        <v>262</v>
      </c>
      <c r="E4967">
        <v>0.05</v>
      </c>
    </row>
    <row r="4968" spans="1:5" x14ac:dyDescent="0.25">
      <c r="A4968" s="1">
        <v>41403</v>
      </c>
      <c r="B4968" t="s">
        <v>46</v>
      </c>
      <c r="C4968" t="s">
        <v>249</v>
      </c>
      <c r="D4968" t="s">
        <v>262</v>
      </c>
      <c r="E4968">
        <v>0.06</v>
      </c>
    </row>
    <row r="4969" spans="1:5" x14ac:dyDescent="0.25">
      <c r="A4969" s="1">
        <v>41404</v>
      </c>
      <c r="B4969" t="s">
        <v>49</v>
      </c>
      <c r="C4969" t="s">
        <v>249</v>
      </c>
      <c r="D4969" t="s">
        <v>259</v>
      </c>
      <c r="E4969">
        <v>0.03</v>
      </c>
    </row>
    <row r="4970" spans="1:5" x14ac:dyDescent="0.25">
      <c r="A4970" s="1">
        <v>41404</v>
      </c>
      <c r="B4970" t="s">
        <v>49</v>
      </c>
      <c r="C4970" t="s">
        <v>249</v>
      </c>
      <c r="D4970" t="s">
        <v>259</v>
      </c>
      <c r="E4970">
        <v>0.01</v>
      </c>
    </row>
    <row r="4971" spans="1:5" x14ac:dyDescent="0.25">
      <c r="A4971" s="1">
        <v>41404</v>
      </c>
      <c r="B4971" t="s">
        <v>49</v>
      </c>
      <c r="C4971" t="s">
        <v>249</v>
      </c>
      <c r="D4971" t="s">
        <v>260</v>
      </c>
      <c r="E4971">
        <v>0</v>
      </c>
    </row>
    <row r="4972" spans="1:5" x14ac:dyDescent="0.25">
      <c r="A4972" s="1">
        <v>41404</v>
      </c>
      <c r="B4972" t="s">
        <v>49</v>
      </c>
      <c r="C4972" t="s">
        <v>249</v>
      </c>
      <c r="D4972" t="s">
        <v>250</v>
      </c>
      <c r="E4972">
        <v>0.01</v>
      </c>
    </row>
    <row r="4973" spans="1:5" x14ac:dyDescent="0.25">
      <c r="A4973" s="1">
        <v>41404</v>
      </c>
      <c r="B4973" t="s">
        <v>49</v>
      </c>
      <c r="C4973" t="s">
        <v>249</v>
      </c>
      <c r="D4973" t="s">
        <v>250</v>
      </c>
      <c r="E4973">
        <v>0.03</v>
      </c>
    </row>
    <row r="4974" spans="1:5" x14ac:dyDescent="0.25">
      <c r="A4974" s="1">
        <v>41404</v>
      </c>
      <c r="B4974" t="s">
        <v>49</v>
      </c>
      <c r="C4974" t="s">
        <v>249</v>
      </c>
      <c r="D4974" t="s">
        <v>251</v>
      </c>
      <c r="E4974">
        <v>0.05</v>
      </c>
    </row>
    <row r="4975" spans="1:5" x14ac:dyDescent="0.25">
      <c r="A4975" s="1">
        <v>41404</v>
      </c>
      <c r="B4975" t="s">
        <v>49</v>
      </c>
      <c r="C4975" t="s">
        <v>249</v>
      </c>
      <c r="D4975" t="s">
        <v>251</v>
      </c>
      <c r="E4975">
        <v>0.02</v>
      </c>
    </row>
    <row r="4976" spans="1:5" x14ac:dyDescent="0.25">
      <c r="A4976" s="1">
        <v>41404</v>
      </c>
      <c r="B4976" t="s">
        <v>49</v>
      </c>
      <c r="C4976" t="s">
        <v>249</v>
      </c>
      <c r="D4976" t="s">
        <v>252</v>
      </c>
      <c r="E4976">
        <v>0.02</v>
      </c>
    </row>
    <row r="4977" spans="1:5" x14ac:dyDescent="0.25">
      <c r="A4977" s="1">
        <v>41404</v>
      </c>
      <c r="B4977" t="s">
        <v>49</v>
      </c>
      <c r="C4977" t="s">
        <v>249</v>
      </c>
      <c r="D4977" t="s">
        <v>252</v>
      </c>
      <c r="E4977">
        <v>0.01</v>
      </c>
    </row>
    <row r="4978" spans="1:5" x14ac:dyDescent="0.25">
      <c r="A4978" s="1">
        <v>41404</v>
      </c>
      <c r="B4978" t="s">
        <v>49</v>
      </c>
      <c r="C4978" t="s">
        <v>249</v>
      </c>
      <c r="D4978" t="s">
        <v>253</v>
      </c>
      <c r="E4978">
        <v>0.01</v>
      </c>
    </row>
    <row r="4979" spans="1:5" x14ac:dyDescent="0.25">
      <c r="A4979" s="1">
        <v>41404</v>
      </c>
      <c r="B4979" t="s">
        <v>49</v>
      </c>
      <c r="C4979" t="s">
        <v>249</v>
      </c>
      <c r="D4979" t="s">
        <v>253</v>
      </c>
      <c r="E4979">
        <v>0</v>
      </c>
    </row>
    <row r="4980" spans="1:5" x14ac:dyDescent="0.25">
      <c r="A4980" s="1">
        <v>41404</v>
      </c>
      <c r="B4980" t="s">
        <v>49</v>
      </c>
      <c r="C4980" t="s">
        <v>249</v>
      </c>
      <c r="D4980" t="s">
        <v>254</v>
      </c>
      <c r="E4980">
        <v>0.01</v>
      </c>
    </row>
    <row r="4981" spans="1:5" x14ac:dyDescent="0.25">
      <c r="A4981" s="1">
        <v>41404</v>
      </c>
      <c r="B4981" t="s">
        <v>49</v>
      </c>
      <c r="C4981" t="s">
        <v>249</v>
      </c>
      <c r="D4981" t="s">
        <v>255</v>
      </c>
      <c r="E4981">
        <v>0.01</v>
      </c>
    </row>
    <row r="4982" spans="1:5" x14ac:dyDescent="0.25">
      <c r="A4982" s="1">
        <v>41404</v>
      </c>
      <c r="B4982" t="s">
        <v>49</v>
      </c>
      <c r="C4982" t="s">
        <v>249</v>
      </c>
      <c r="D4982" t="s">
        <v>256</v>
      </c>
      <c r="E4982">
        <v>0.01</v>
      </c>
    </row>
    <row r="4983" spans="1:5" x14ac:dyDescent="0.25">
      <c r="A4983" s="1">
        <v>41404</v>
      </c>
      <c r="B4983" t="s">
        <v>49</v>
      </c>
      <c r="C4983" t="s">
        <v>249</v>
      </c>
      <c r="D4983" t="s">
        <v>257</v>
      </c>
      <c r="E4983">
        <v>0.02</v>
      </c>
    </row>
    <row r="4984" spans="1:5" x14ac:dyDescent="0.25">
      <c r="A4984" s="1">
        <v>41404</v>
      </c>
      <c r="B4984" t="s">
        <v>49</v>
      </c>
      <c r="C4984" t="s">
        <v>249</v>
      </c>
      <c r="D4984" t="s">
        <v>258</v>
      </c>
      <c r="E4984">
        <v>0.01</v>
      </c>
    </row>
    <row r="4985" spans="1:5" x14ac:dyDescent="0.25">
      <c r="A4985" s="1">
        <v>41404</v>
      </c>
      <c r="B4985" t="s">
        <v>49</v>
      </c>
      <c r="C4985" t="s">
        <v>249</v>
      </c>
      <c r="D4985" t="s">
        <v>261</v>
      </c>
      <c r="E4985">
        <v>0</v>
      </c>
    </row>
    <row r="4986" spans="1:5" x14ac:dyDescent="0.25">
      <c r="A4986" s="1">
        <v>41404</v>
      </c>
      <c r="B4986" t="s">
        <v>49</v>
      </c>
      <c r="C4986" t="s">
        <v>249</v>
      </c>
      <c r="D4986" t="s">
        <v>261</v>
      </c>
      <c r="E4986">
        <v>0.01</v>
      </c>
    </row>
    <row r="4987" spans="1:5" x14ac:dyDescent="0.25">
      <c r="A4987" s="1">
        <v>41404</v>
      </c>
      <c r="B4987" t="s">
        <v>49</v>
      </c>
      <c r="C4987" t="s">
        <v>249</v>
      </c>
      <c r="D4987" t="s">
        <v>262</v>
      </c>
      <c r="E4987">
        <v>0.01</v>
      </c>
    </row>
    <row r="4988" spans="1:5" x14ac:dyDescent="0.25">
      <c r="A4988" s="1">
        <v>41404</v>
      </c>
      <c r="B4988" t="s">
        <v>49</v>
      </c>
      <c r="C4988" t="s">
        <v>249</v>
      </c>
      <c r="D4988" t="s">
        <v>262</v>
      </c>
      <c r="E4988">
        <v>0</v>
      </c>
    </row>
    <row r="4989" spans="1:5" x14ac:dyDescent="0.25">
      <c r="A4989" s="1">
        <v>41405</v>
      </c>
      <c r="B4989" t="s">
        <v>52</v>
      </c>
      <c r="C4989" t="s">
        <v>249</v>
      </c>
      <c r="D4989" t="s">
        <v>259</v>
      </c>
      <c r="E4989">
        <v>0.01</v>
      </c>
    </row>
    <row r="4990" spans="1:5" x14ac:dyDescent="0.25">
      <c r="A4990" s="1">
        <v>41405</v>
      </c>
      <c r="B4990" t="s">
        <v>52</v>
      </c>
      <c r="C4990" t="s">
        <v>249</v>
      </c>
      <c r="D4990" t="s">
        <v>259</v>
      </c>
      <c r="E4990">
        <v>0.03</v>
      </c>
    </row>
    <row r="4991" spans="1:5" x14ac:dyDescent="0.25">
      <c r="A4991" s="1">
        <v>41405</v>
      </c>
      <c r="B4991" t="s">
        <v>52</v>
      </c>
      <c r="C4991" t="s">
        <v>249</v>
      </c>
      <c r="D4991" t="s">
        <v>260</v>
      </c>
      <c r="E4991">
        <v>0.06</v>
      </c>
    </row>
    <row r="4992" spans="1:5" x14ac:dyDescent="0.25">
      <c r="A4992" s="1">
        <v>41405</v>
      </c>
      <c r="B4992" t="s">
        <v>52</v>
      </c>
      <c r="C4992" t="s">
        <v>249</v>
      </c>
      <c r="D4992" t="s">
        <v>250</v>
      </c>
      <c r="E4992">
        <v>0.02</v>
      </c>
    </row>
    <row r="4993" spans="1:5" x14ac:dyDescent="0.25">
      <c r="A4993" s="1">
        <v>41405</v>
      </c>
      <c r="B4993" t="s">
        <v>52</v>
      </c>
      <c r="C4993" t="s">
        <v>249</v>
      </c>
      <c r="D4993" t="s">
        <v>250</v>
      </c>
      <c r="E4993">
        <v>0.01</v>
      </c>
    </row>
    <row r="4994" spans="1:5" x14ac:dyDescent="0.25">
      <c r="A4994" s="1">
        <v>41405</v>
      </c>
      <c r="B4994" t="s">
        <v>52</v>
      </c>
      <c r="C4994" t="s">
        <v>249</v>
      </c>
      <c r="D4994" t="s">
        <v>251</v>
      </c>
      <c r="E4994">
        <v>0.01</v>
      </c>
    </row>
    <row r="4995" spans="1:5" x14ac:dyDescent="0.25">
      <c r="A4995" s="1">
        <v>41405</v>
      </c>
      <c r="B4995" t="s">
        <v>52</v>
      </c>
      <c r="C4995" t="s">
        <v>249</v>
      </c>
      <c r="D4995" t="s">
        <v>251</v>
      </c>
      <c r="E4995">
        <v>0.08</v>
      </c>
    </row>
    <row r="4996" spans="1:5" x14ac:dyDescent="0.25">
      <c r="A4996" s="1">
        <v>41405</v>
      </c>
      <c r="B4996" t="s">
        <v>52</v>
      </c>
      <c r="C4996" t="s">
        <v>249</v>
      </c>
      <c r="D4996" t="s">
        <v>252</v>
      </c>
      <c r="E4996">
        <v>0</v>
      </c>
    </row>
    <row r="4997" spans="1:5" x14ac:dyDescent="0.25">
      <c r="A4997" s="1">
        <v>41405</v>
      </c>
      <c r="B4997" t="s">
        <v>52</v>
      </c>
      <c r="C4997" t="s">
        <v>249</v>
      </c>
      <c r="D4997" t="s">
        <v>252</v>
      </c>
      <c r="E4997">
        <v>0.01</v>
      </c>
    </row>
    <row r="4998" spans="1:5" x14ac:dyDescent="0.25">
      <c r="A4998" s="1">
        <v>41405</v>
      </c>
      <c r="B4998" t="s">
        <v>52</v>
      </c>
      <c r="C4998" t="s">
        <v>249</v>
      </c>
      <c r="D4998" t="s">
        <v>253</v>
      </c>
      <c r="E4998">
        <v>0.01</v>
      </c>
    </row>
    <row r="4999" spans="1:5" x14ac:dyDescent="0.25">
      <c r="A4999" s="1">
        <v>41405</v>
      </c>
      <c r="B4999" t="s">
        <v>52</v>
      </c>
      <c r="C4999" t="s">
        <v>249</v>
      </c>
      <c r="D4999" t="s">
        <v>253</v>
      </c>
      <c r="E4999">
        <v>0</v>
      </c>
    </row>
    <row r="5000" spans="1:5" x14ac:dyDescent="0.25">
      <c r="A5000" s="1">
        <v>41405</v>
      </c>
      <c r="B5000" t="s">
        <v>52</v>
      </c>
      <c r="C5000" t="s">
        <v>249</v>
      </c>
      <c r="D5000" t="s">
        <v>254</v>
      </c>
      <c r="E5000">
        <v>0</v>
      </c>
    </row>
    <row r="5001" spans="1:5" x14ac:dyDescent="0.25">
      <c r="A5001" s="1">
        <v>41405</v>
      </c>
      <c r="B5001" t="s">
        <v>52</v>
      </c>
      <c r="C5001" t="s">
        <v>249</v>
      </c>
      <c r="D5001" t="s">
        <v>255</v>
      </c>
      <c r="E5001">
        <v>0.01</v>
      </c>
    </row>
    <row r="5002" spans="1:5" x14ac:dyDescent="0.25">
      <c r="A5002" s="1">
        <v>41405</v>
      </c>
      <c r="B5002" t="s">
        <v>52</v>
      </c>
      <c r="C5002" t="s">
        <v>249</v>
      </c>
      <c r="D5002" t="s">
        <v>256</v>
      </c>
      <c r="E5002">
        <v>0</v>
      </c>
    </row>
    <row r="5003" spans="1:5" x14ac:dyDescent="0.25">
      <c r="A5003" s="1">
        <v>41405</v>
      </c>
      <c r="B5003" t="s">
        <v>52</v>
      </c>
      <c r="C5003" t="s">
        <v>249</v>
      </c>
      <c r="D5003" t="s">
        <v>257</v>
      </c>
      <c r="E5003">
        <v>0.01</v>
      </c>
    </row>
    <row r="5004" spans="1:5" x14ac:dyDescent="0.25">
      <c r="A5004" s="1">
        <v>41405</v>
      </c>
      <c r="B5004" t="s">
        <v>52</v>
      </c>
      <c r="C5004" t="s">
        <v>249</v>
      </c>
      <c r="D5004" t="s">
        <v>258</v>
      </c>
      <c r="E5004">
        <v>0.02</v>
      </c>
    </row>
    <row r="5005" spans="1:5" x14ac:dyDescent="0.25">
      <c r="A5005" s="1">
        <v>41405</v>
      </c>
      <c r="B5005" t="s">
        <v>52</v>
      </c>
      <c r="C5005" t="s">
        <v>249</v>
      </c>
      <c r="D5005" t="s">
        <v>261</v>
      </c>
      <c r="E5005">
        <v>0.01</v>
      </c>
    </row>
    <row r="5006" spans="1:5" x14ac:dyDescent="0.25">
      <c r="A5006" s="1">
        <v>41405</v>
      </c>
      <c r="B5006" t="s">
        <v>52</v>
      </c>
      <c r="C5006" t="s">
        <v>249</v>
      </c>
      <c r="D5006" t="s">
        <v>261</v>
      </c>
      <c r="E5006">
        <v>0.01</v>
      </c>
    </row>
    <row r="5007" spans="1:5" x14ac:dyDescent="0.25">
      <c r="A5007" s="1">
        <v>41405</v>
      </c>
      <c r="B5007" t="s">
        <v>52</v>
      </c>
      <c r="C5007" t="s">
        <v>249</v>
      </c>
      <c r="D5007" t="s">
        <v>262</v>
      </c>
      <c r="E5007">
        <v>0.01</v>
      </c>
    </row>
    <row r="5008" spans="1:5" x14ac:dyDescent="0.25">
      <c r="A5008" s="1">
        <v>41405</v>
      </c>
      <c r="B5008" t="s">
        <v>52</v>
      </c>
      <c r="C5008" t="s">
        <v>249</v>
      </c>
      <c r="D5008" t="s">
        <v>262</v>
      </c>
      <c r="E5008">
        <v>0</v>
      </c>
    </row>
    <row r="5009" spans="1:5" x14ac:dyDescent="0.25">
      <c r="A5009" s="1">
        <v>41406</v>
      </c>
      <c r="B5009" t="s">
        <v>53</v>
      </c>
      <c r="C5009" t="s">
        <v>249</v>
      </c>
      <c r="D5009" t="s">
        <v>259</v>
      </c>
      <c r="E5009">
        <v>0.01</v>
      </c>
    </row>
    <row r="5010" spans="1:5" x14ac:dyDescent="0.25">
      <c r="A5010" s="1">
        <v>41406</v>
      </c>
      <c r="B5010" t="s">
        <v>53</v>
      </c>
      <c r="C5010" t="s">
        <v>249</v>
      </c>
      <c r="D5010" t="s">
        <v>259</v>
      </c>
      <c r="E5010">
        <v>0.02</v>
      </c>
    </row>
    <row r="5011" spans="1:5" x14ac:dyDescent="0.25">
      <c r="A5011" s="1">
        <v>41406</v>
      </c>
      <c r="B5011" t="s">
        <v>53</v>
      </c>
      <c r="C5011" t="s">
        <v>249</v>
      </c>
      <c r="D5011" t="s">
        <v>260</v>
      </c>
      <c r="E5011">
        <v>0.05</v>
      </c>
    </row>
    <row r="5012" spans="1:5" x14ac:dyDescent="0.25">
      <c r="A5012" s="1">
        <v>41406</v>
      </c>
      <c r="B5012" t="s">
        <v>53</v>
      </c>
      <c r="C5012" t="s">
        <v>249</v>
      </c>
      <c r="D5012" t="s">
        <v>250</v>
      </c>
      <c r="E5012">
        <v>0.04</v>
      </c>
    </row>
    <row r="5013" spans="1:5" x14ac:dyDescent="0.25">
      <c r="A5013" s="1">
        <v>41406</v>
      </c>
      <c r="B5013" t="s">
        <v>53</v>
      </c>
      <c r="C5013" t="s">
        <v>249</v>
      </c>
      <c r="D5013" t="s">
        <v>250</v>
      </c>
      <c r="E5013">
        <v>0.03</v>
      </c>
    </row>
    <row r="5014" spans="1:5" x14ac:dyDescent="0.25">
      <c r="A5014" s="1">
        <v>41406</v>
      </c>
      <c r="B5014" t="s">
        <v>53</v>
      </c>
      <c r="C5014" t="s">
        <v>249</v>
      </c>
      <c r="D5014" t="s">
        <v>251</v>
      </c>
      <c r="E5014">
        <v>0.02</v>
      </c>
    </row>
    <row r="5015" spans="1:5" x14ac:dyDescent="0.25">
      <c r="A5015" s="1">
        <v>41406</v>
      </c>
      <c r="B5015" t="s">
        <v>53</v>
      </c>
      <c r="C5015" t="s">
        <v>249</v>
      </c>
      <c r="D5015" t="s">
        <v>251</v>
      </c>
      <c r="E5015">
        <v>0.01</v>
      </c>
    </row>
    <row r="5016" spans="1:5" x14ac:dyDescent="0.25">
      <c r="A5016" s="1">
        <v>41406</v>
      </c>
      <c r="B5016" t="s">
        <v>53</v>
      </c>
      <c r="C5016" t="s">
        <v>249</v>
      </c>
      <c r="D5016" t="s">
        <v>252</v>
      </c>
      <c r="E5016">
        <v>0.01</v>
      </c>
    </row>
    <row r="5017" spans="1:5" x14ac:dyDescent="0.25">
      <c r="A5017" s="1">
        <v>41406</v>
      </c>
      <c r="B5017" t="s">
        <v>53</v>
      </c>
      <c r="C5017" t="s">
        <v>249</v>
      </c>
      <c r="D5017" t="s">
        <v>252</v>
      </c>
      <c r="E5017">
        <v>0</v>
      </c>
    </row>
    <row r="5018" spans="1:5" x14ac:dyDescent="0.25">
      <c r="A5018" s="1">
        <v>41406</v>
      </c>
      <c r="B5018" t="s">
        <v>53</v>
      </c>
      <c r="C5018" t="s">
        <v>249</v>
      </c>
      <c r="D5018" t="s">
        <v>253</v>
      </c>
      <c r="E5018">
        <v>0.01</v>
      </c>
    </row>
    <row r="5019" spans="1:5" x14ac:dyDescent="0.25">
      <c r="A5019" s="1">
        <v>41406</v>
      </c>
      <c r="B5019" t="s">
        <v>53</v>
      </c>
      <c r="C5019" t="s">
        <v>249</v>
      </c>
      <c r="D5019" t="s">
        <v>253</v>
      </c>
      <c r="E5019">
        <v>0.01</v>
      </c>
    </row>
    <row r="5020" spans="1:5" x14ac:dyDescent="0.25">
      <c r="A5020" s="1">
        <v>41406</v>
      </c>
      <c r="B5020" t="s">
        <v>53</v>
      </c>
      <c r="C5020" t="s">
        <v>249</v>
      </c>
      <c r="D5020" t="s">
        <v>254</v>
      </c>
      <c r="E5020">
        <v>0</v>
      </c>
    </row>
    <row r="5021" spans="1:5" x14ac:dyDescent="0.25">
      <c r="A5021" s="1">
        <v>41406</v>
      </c>
      <c r="B5021" t="s">
        <v>53</v>
      </c>
      <c r="C5021" t="s">
        <v>249</v>
      </c>
      <c r="D5021" t="s">
        <v>255</v>
      </c>
      <c r="E5021">
        <v>0.04</v>
      </c>
    </row>
    <row r="5022" spans="1:5" x14ac:dyDescent="0.25">
      <c r="A5022" s="1">
        <v>41406</v>
      </c>
      <c r="B5022" t="s">
        <v>53</v>
      </c>
      <c r="C5022" t="s">
        <v>249</v>
      </c>
      <c r="D5022" t="s">
        <v>256</v>
      </c>
      <c r="E5022">
        <v>0</v>
      </c>
    </row>
    <row r="5023" spans="1:5" x14ac:dyDescent="0.25">
      <c r="A5023" s="1">
        <v>41406</v>
      </c>
      <c r="B5023" t="s">
        <v>53</v>
      </c>
      <c r="C5023" t="s">
        <v>249</v>
      </c>
      <c r="D5023" t="s">
        <v>257</v>
      </c>
      <c r="E5023">
        <v>0.01</v>
      </c>
    </row>
    <row r="5024" spans="1:5" x14ac:dyDescent="0.25">
      <c r="A5024" s="1">
        <v>41406</v>
      </c>
      <c r="B5024" t="s">
        <v>53</v>
      </c>
      <c r="C5024" t="s">
        <v>249</v>
      </c>
      <c r="D5024" t="s">
        <v>258</v>
      </c>
      <c r="E5024">
        <v>0.01</v>
      </c>
    </row>
    <row r="5025" spans="1:5" x14ac:dyDescent="0.25">
      <c r="A5025" s="1">
        <v>41406</v>
      </c>
      <c r="B5025" t="s">
        <v>53</v>
      </c>
      <c r="C5025" t="s">
        <v>249</v>
      </c>
      <c r="D5025" t="s">
        <v>261</v>
      </c>
      <c r="E5025">
        <v>0.01</v>
      </c>
    </row>
    <row r="5026" spans="1:5" x14ac:dyDescent="0.25">
      <c r="A5026" s="1">
        <v>41406</v>
      </c>
      <c r="B5026" t="s">
        <v>53</v>
      </c>
      <c r="C5026" t="s">
        <v>249</v>
      </c>
      <c r="D5026" t="s">
        <v>261</v>
      </c>
      <c r="E5026">
        <v>0</v>
      </c>
    </row>
    <row r="5027" spans="1:5" x14ac:dyDescent="0.25">
      <c r="A5027" s="1">
        <v>41406</v>
      </c>
      <c r="B5027" t="s">
        <v>53</v>
      </c>
      <c r="C5027" t="s">
        <v>249</v>
      </c>
      <c r="D5027" t="s">
        <v>262</v>
      </c>
      <c r="E5027">
        <v>0</v>
      </c>
    </row>
    <row r="5028" spans="1:5" x14ac:dyDescent="0.25">
      <c r="A5028" s="1">
        <v>41406</v>
      </c>
      <c r="B5028" t="s">
        <v>53</v>
      </c>
      <c r="C5028" t="s">
        <v>249</v>
      </c>
      <c r="D5028" t="s">
        <v>262</v>
      </c>
      <c r="E5028">
        <v>0</v>
      </c>
    </row>
    <row r="5029" spans="1:5" x14ac:dyDescent="0.25">
      <c r="A5029" s="1">
        <v>41407</v>
      </c>
      <c r="B5029" t="s">
        <v>58</v>
      </c>
      <c r="C5029" t="s">
        <v>249</v>
      </c>
      <c r="D5029" t="s">
        <v>259</v>
      </c>
      <c r="E5029">
        <v>0.03</v>
      </c>
    </row>
    <row r="5030" spans="1:5" x14ac:dyDescent="0.25">
      <c r="A5030" s="1">
        <v>41407</v>
      </c>
      <c r="B5030" t="s">
        <v>58</v>
      </c>
      <c r="C5030" t="s">
        <v>249</v>
      </c>
      <c r="D5030" t="s">
        <v>259</v>
      </c>
      <c r="E5030">
        <v>0.02</v>
      </c>
    </row>
    <row r="5031" spans="1:5" x14ac:dyDescent="0.25">
      <c r="A5031" s="1">
        <v>41407</v>
      </c>
      <c r="B5031" t="s">
        <v>58</v>
      </c>
      <c r="C5031" t="s">
        <v>249</v>
      </c>
      <c r="D5031" t="s">
        <v>260</v>
      </c>
      <c r="E5031">
        <v>0.02</v>
      </c>
    </row>
    <row r="5032" spans="1:5" x14ac:dyDescent="0.25">
      <c r="A5032" s="1">
        <v>41407</v>
      </c>
      <c r="B5032" t="s">
        <v>58</v>
      </c>
      <c r="C5032" t="s">
        <v>249</v>
      </c>
      <c r="D5032" t="s">
        <v>250</v>
      </c>
      <c r="E5032">
        <v>0.01</v>
      </c>
    </row>
    <row r="5033" spans="1:5" x14ac:dyDescent="0.25">
      <c r="A5033" s="1">
        <v>41407</v>
      </c>
      <c r="B5033" t="s">
        <v>58</v>
      </c>
      <c r="C5033" t="s">
        <v>249</v>
      </c>
      <c r="D5033" t="s">
        <v>250</v>
      </c>
      <c r="E5033">
        <v>0.02</v>
      </c>
    </row>
    <row r="5034" spans="1:5" x14ac:dyDescent="0.25">
      <c r="A5034" s="1">
        <v>41407</v>
      </c>
      <c r="B5034" t="s">
        <v>58</v>
      </c>
      <c r="C5034" t="s">
        <v>249</v>
      </c>
      <c r="D5034" t="s">
        <v>251</v>
      </c>
      <c r="E5034">
        <v>0.04</v>
      </c>
    </row>
    <row r="5035" spans="1:5" x14ac:dyDescent="0.25">
      <c r="A5035" s="1">
        <v>41407</v>
      </c>
      <c r="B5035" t="s">
        <v>58</v>
      </c>
      <c r="C5035" t="s">
        <v>249</v>
      </c>
      <c r="D5035" t="s">
        <v>251</v>
      </c>
      <c r="E5035">
        <v>0</v>
      </c>
    </row>
    <row r="5036" spans="1:5" x14ac:dyDescent="0.25">
      <c r="A5036" s="1">
        <v>41407</v>
      </c>
      <c r="B5036" t="s">
        <v>58</v>
      </c>
      <c r="C5036" t="s">
        <v>249</v>
      </c>
      <c r="D5036" t="s">
        <v>252</v>
      </c>
      <c r="E5036">
        <v>0.03</v>
      </c>
    </row>
    <row r="5037" spans="1:5" x14ac:dyDescent="0.25">
      <c r="A5037" s="1">
        <v>41407</v>
      </c>
      <c r="B5037" t="s">
        <v>58</v>
      </c>
      <c r="C5037" t="s">
        <v>249</v>
      </c>
      <c r="D5037" t="s">
        <v>252</v>
      </c>
      <c r="E5037">
        <v>0.03</v>
      </c>
    </row>
    <row r="5038" spans="1:5" x14ac:dyDescent="0.25">
      <c r="A5038" s="1">
        <v>41407</v>
      </c>
      <c r="B5038" t="s">
        <v>58</v>
      </c>
      <c r="C5038" t="s">
        <v>249</v>
      </c>
      <c r="D5038" t="s">
        <v>253</v>
      </c>
      <c r="E5038">
        <v>0</v>
      </c>
    </row>
    <row r="5039" spans="1:5" x14ac:dyDescent="0.25">
      <c r="A5039" s="1">
        <v>41407</v>
      </c>
      <c r="B5039" t="s">
        <v>58</v>
      </c>
      <c r="C5039" t="s">
        <v>249</v>
      </c>
      <c r="D5039" t="s">
        <v>253</v>
      </c>
      <c r="E5039">
        <v>0</v>
      </c>
    </row>
    <row r="5040" spans="1:5" x14ac:dyDescent="0.25">
      <c r="A5040" s="1">
        <v>41407</v>
      </c>
      <c r="B5040" t="s">
        <v>58</v>
      </c>
      <c r="C5040" t="s">
        <v>249</v>
      </c>
      <c r="D5040" t="s">
        <v>254</v>
      </c>
      <c r="E5040">
        <v>0</v>
      </c>
    </row>
    <row r="5041" spans="1:5" x14ac:dyDescent="0.25">
      <c r="A5041" s="1">
        <v>41407</v>
      </c>
      <c r="B5041" t="s">
        <v>58</v>
      </c>
      <c r="C5041" t="s">
        <v>249</v>
      </c>
      <c r="D5041" t="s">
        <v>255</v>
      </c>
      <c r="E5041">
        <v>0</v>
      </c>
    </row>
    <row r="5042" spans="1:5" x14ac:dyDescent="0.25">
      <c r="A5042" s="1">
        <v>41407</v>
      </c>
      <c r="B5042" t="s">
        <v>58</v>
      </c>
      <c r="C5042" t="s">
        <v>249</v>
      </c>
      <c r="D5042" t="s">
        <v>256</v>
      </c>
      <c r="E5042">
        <v>0.04</v>
      </c>
    </row>
    <row r="5043" spans="1:5" x14ac:dyDescent="0.25">
      <c r="A5043" s="1">
        <v>41407</v>
      </c>
      <c r="B5043" t="s">
        <v>58</v>
      </c>
      <c r="C5043" t="s">
        <v>249</v>
      </c>
      <c r="D5043" t="s">
        <v>257</v>
      </c>
      <c r="E5043">
        <v>0.06</v>
      </c>
    </row>
    <row r="5044" spans="1:5" x14ac:dyDescent="0.25">
      <c r="A5044" s="1">
        <v>41407</v>
      </c>
      <c r="B5044" t="s">
        <v>58</v>
      </c>
      <c r="C5044" t="s">
        <v>249</v>
      </c>
      <c r="D5044" t="s">
        <v>258</v>
      </c>
      <c r="E5044">
        <v>0</v>
      </c>
    </row>
    <row r="5045" spans="1:5" x14ac:dyDescent="0.25">
      <c r="A5045" s="1">
        <v>41407</v>
      </c>
      <c r="B5045" t="s">
        <v>58</v>
      </c>
      <c r="C5045" t="s">
        <v>249</v>
      </c>
      <c r="D5045" t="s">
        <v>261</v>
      </c>
      <c r="E5045">
        <v>0</v>
      </c>
    </row>
    <row r="5046" spans="1:5" x14ac:dyDescent="0.25">
      <c r="A5046" s="1">
        <v>41407</v>
      </c>
      <c r="B5046" t="s">
        <v>58</v>
      </c>
      <c r="C5046" t="s">
        <v>249</v>
      </c>
      <c r="D5046" t="s">
        <v>261</v>
      </c>
      <c r="E5046">
        <v>0</v>
      </c>
    </row>
    <row r="5047" spans="1:5" x14ac:dyDescent="0.25">
      <c r="A5047" s="1">
        <v>41407</v>
      </c>
      <c r="B5047" t="s">
        <v>58</v>
      </c>
      <c r="C5047" t="s">
        <v>249</v>
      </c>
      <c r="D5047" t="s">
        <v>262</v>
      </c>
      <c r="E5047">
        <v>0.03</v>
      </c>
    </row>
    <row r="5048" spans="1:5" x14ac:dyDescent="0.25">
      <c r="A5048" s="1">
        <v>41407</v>
      </c>
      <c r="B5048" t="s">
        <v>58</v>
      </c>
      <c r="C5048" t="s">
        <v>249</v>
      </c>
      <c r="D5048" t="s">
        <v>262</v>
      </c>
      <c r="E5048">
        <v>0.01</v>
      </c>
    </row>
    <row r="5049" spans="1:5" x14ac:dyDescent="0.25">
      <c r="A5049" s="1">
        <v>41408</v>
      </c>
      <c r="B5049" t="s">
        <v>59</v>
      </c>
      <c r="C5049" t="s">
        <v>249</v>
      </c>
      <c r="D5049" t="s">
        <v>259</v>
      </c>
      <c r="E5049">
        <v>0.01</v>
      </c>
    </row>
    <row r="5050" spans="1:5" x14ac:dyDescent="0.25">
      <c r="A5050" s="1">
        <v>41408</v>
      </c>
      <c r="B5050" t="s">
        <v>59</v>
      </c>
      <c r="C5050" t="s">
        <v>249</v>
      </c>
      <c r="D5050" t="s">
        <v>259</v>
      </c>
      <c r="E5050">
        <v>0.01</v>
      </c>
    </row>
    <row r="5051" spans="1:5" x14ac:dyDescent="0.25">
      <c r="A5051" s="1">
        <v>41408</v>
      </c>
      <c r="B5051" t="s">
        <v>59</v>
      </c>
      <c r="C5051" t="s">
        <v>249</v>
      </c>
      <c r="D5051" t="s">
        <v>260</v>
      </c>
      <c r="E5051">
        <v>0</v>
      </c>
    </row>
    <row r="5052" spans="1:5" x14ac:dyDescent="0.25">
      <c r="A5052" s="1">
        <v>41408</v>
      </c>
      <c r="B5052" t="s">
        <v>59</v>
      </c>
      <c r="C5052" t="s">
        <v>249</v>
      </c>
      <c r="D5052" t="s">
        <v>250</v>
      </c>
      <c r="E5052">
        <v>0</v>
      </c>
    </row>
    <row r="5053" spans="1:5" x14ac:dyDescent="0.25">
      <c r="A5053" s="1">
        <v>41408</v>
      </c>
      <c r="B5053" t="s">
        <v>59</v>
      </c>
      <c r="C5053" t="s">
        <v>249</v>
      </c>
      <c r="D5053" t="s">
        <v>250</v>
      </c>
      <c r="E5053">
        <v>0.05</v>
      </c>
    </row>
    <row r="5054" spans="1:5" x14ac:dyDescent="0.25">
      <c r="A5054" s="1">
        <v>41408</v>
      </c>
      <c r="B5054" t="s">
        <v>59</v>
      </c>
      <c r="C5054" t="s">
        <v>249</v>
      </c>
      <c r="D5054" t="s">
        <v>251</v>
      </c>
      <c r="E5054">
        <v>0.05</v>
      </c>
    </row>
    <row r="5055" spans="1:5" x14ac:dyDescent="0.25">
      <c r="A5055" s="1">
        <v>41408</v>
      </c>
      <c r="B5055" t="s">
        <v>59</v>
      </c>
      <c r="C5055" t="s">
        <v>249</v>
      </c>
      <c r="D5055" t="s">
        <v>251</v>
      </c>
      <c r="E5055">
        <v>0.01</v>
      </c>
    </row>
    <row r="5056" spans="1:5" x14ac:dyDescent="0.25">
      <c r="A5056" s="1">
        <v>41408</v>
      </c>
      <c r="B5056" t="s">
        <v>59</v>
      </c>
      <c r="C5056" t="s">
        <v>249</v>
      </c>
      <c r="D5056" t="s">
        <v>252</v>
      </c>
      <c r="E5056">
        <v>0.01</v>
      </c>
    </row>
    <row r="5057" spans="1:5" x14ac:dyDescent="0.25">
      <c r="A5057" s="1">
        <v>41408</v>
      </c>
      <c r="B5057" t="s">
        <v>59</v>
      </c>
      <c r="C5057" t="s">
        <v>249</v>
      </c>
      <c r="D5057" t="s">
        <v>252</v>
      </c>
      <c r="E5057">
        <v>0</v>
      </c>
    </row>
    <row r="5058" spans="1:5" x14ac:dyDescent="0.25">
      <c r="A5058" s="1">
        <v>41408</v>
      </c>
      <c r="B5058" t="s">
        <v>59</v>
      </c>
      <c r="C5058" t="s">
        <v>249</v>
      </c>
      <c r="D5058" t="s">
        <v>253</v>
      </c>
      <c r="E5058">
        <v>0</v>
      </c>
    </row>
    <row r="5059" spans="1:5" x14ac:dyDescent="0.25">
      <c r="A5059" s="1">
        <v>41408</v>
      </c>
      <c r="B5059" t="s">
        <v>59</v>
      </c>
      <c r="C5059" t="s">
        <v>249</v>
      </c>
      <c r="D5059" t="s">
        <v>253</v>
      </c>
      <c r="E5059">
        <v>0</v>
      </c>
    </row>
    <row r="5060" spans="1:5" x14ac:dyDescent="0.25">
      <c r="A5060" s="1">
        <v>41408</v>
      </c>
      <c r="B5060" t="s">
        <v>59</v>
      </c>
      <c r="C5060" t="s">
        <v>249</v>
      </c>
      <c r="D5060" t="s">
        <v>254</v>
      </c>
      <c r="E5060">
        <v>0</v>
      </c>
    </row>
    <row r="5061" spans="1:5" x14ac:dyDescent="0.25">
      <c r="A5061" s="1">
        <v>41408</v>
      </c>
      <c r="B5061" t="s">
        <v>59</v>
      </c>
      <c r="C5061" t="s">
        <v>249</v>
      </c>
      <c r="D5061" t="s">
        <v>255</v>
      </c>
      <c r="E5061">
        <v>0.04</v>
      </c>
    </row>
    <row r="5062" spans="1:5" x14ac:dyDescent="0.25">
      <c r="A5062" s="1">
        <v>41408</v>
      </c>
      <c r="B5062" t="s">
        <v>59</v>
      </c>
      <c r="C5062" t="s">
        <v>249</v>
      </c>
      <c r="D5062" t="s">
        <v>256</v>
      </c>
      <c r="E5062">
        <v>0.01</v>
      </c>
    </row>
    <row r="5063" spans="1:5" x14ac:dyDescent="0.25">
      <c r="A5063" s="1">
        <v>41408</v>
      </c>
      <c r="B5063" t="s">
        <v>59</v>
      </c>
      <c r="C5063" t="s">
        <v>249</v>
      </c>
      <c r="D5063" t="s">
        <v>257</v>
      </c>
      <c r="E5063">
        <v>0.01</v>
      </c>
    </row>
    <row r="5064" spans="1:5" x14ac:dyDescent="0.25">
      <c r="A5064" s="1">
        <v>41408</v>
      </c>
      <c r="B5064" t="s">
        <v>59</v>
      </c>
      <c r="C5064" t="s">
        <v>249</v>
      </c>
      <c r="D5064" t="s">
        <v>258</v>
      </c>
      <c r="E5064">
        <v>0.03</v>
      </c>
    </row>
    <row r="5065" spans="1:5" x14ac:dyDescent="0.25">
      <c r="A5065" s="1">
        <v>41408</v>
      </c>
      <c r="B5065" t="s">
        <v>59</v>
      </c>
      <c r="C5065" t="s">
        <v>249</v>
      </c>
      <c r="D5065" t="s">
        <v>261</v>
      </c>
      <c r="E5065">
        <v>0.02</v>
      </c>
    </row>
    <row r="5066" spans="1:5" x14ac:dyDescent="0.25">
      <c r="A5066" s="1">
        <v>41408</v>
      </c>
      <c r="B5066" t="s">
        <v>59</v>
      </c>
      <c r="C5066" t="s">
        <v>249</v>
      </c>
      <c r="D5066" t="s">
        <v>261</v>
      </c>
      <c r="E5066">
        <v>0.04</v>
      </c>
    </row>
    <row r="5067" spans="1:5" x14ac:dyDescent="0.25">
      <c r="A5067" s="1">
        <v>41408</v>
      </c>
      <c r="B5067" t="s">
        <v>59</v>
      </c>
      <c r="C5067" t="s">
        <v>249</v>
      </c>
      <c r="D5067" t="s">
        <v>262</v>
      </c>
      <c r="E5067">
        <v>0.01</v>
      </c>
    </row>
    <row r="5068" spans="1:5" x14ac:dyDescent="0.25">
      <c r="A5068" s="1">
        <v>41408</v>
      </c>
      <c r="B5068" t="s">
        <v>59</v>
      </c>
      <c r="C5068" t="s">
        <v>249</v>
      </c>
      <c r="D5068" t="s">
        <v>262</v>
      </c>
      <c r="E5068">
        <v>0.03</v>
      </c>
    </row>
    <row r="5069" spans="1:5" x14ac:dyDescent="0.25">
      <c r="A5069" s="1">
        <v>41409</v>
      </c>
      <c r="B5069" t="s">
        <v>30</v>
      </c>
      <c r="C5069" t="s">
        <v>249</v>
      </c>
      <c r="D5069" t="s">
        <v>259</v>
      </c>
      <c r="E5069">
        <v>0.02</v>
      </c>
    </row>
    <row r="5070" spans="1:5" x14ac:dyDescent="0.25">
      <c r="A5070" s="1">
        <v>41409</v>
      </c>
      <c r="B5070" t="s">
        <v>30</v>
      </c>
      <c r="C5070" t="s">
        <v>249</v>
      </c>
      <c r="D5070" t="s">
        <v>260</v>
      </c>
      <c r="E5070">
        <v>0.03</v>
      </c>
    </row>
    <row r="5071" spans="1:5" x14ac:dyDescent="0.25">
      <c r="A5071" s="1">
        <v>41409</v>
      </c>
      <c r="B5071" t="s">
        <v>30</v>
      </c>
      <c r="C5071" t="s">
        <v>249</v>
      </c>
      <c r="D5071" t="s">
        <v>250</v>
      </c>
      <c r="E5071">
        <v>0</v>
      </c>
    </row>
    <row r="5072" spans="1:5" x14ac:dyDescent="0.25">
      <c r="A5072" s="1">
        <v>41409</v>
      </c>
      <c r="B5072" t="s">
        <v>30</v>
      </c>
      <c r="C5072" t="s">
        <v>249</v>
      </c>
      <c r="D5072" t="s">
        <v>250</v>
      </c>
      <c r="E5072">
        <v>0</v>
      </c>
    </row>
    <row r="5073" spans="1:5" x14ac:dyDescent="0.25">
      <c r="A5073" s="1">
        <v>41409</v>
      </c>
      <c r="B5073" t="s">
        <v>30</v>
      </c>
      <c r="C5073" t="s">
        <v>249</v>
      </c>
      <c r="D5073" t="s">
        <v>251</v>
      </c>
      <c r="E5073">
        <v>0.01</v>
      </c>
    </row>
    <row r="5074" spans="1:5" x14ac:dyDescent="0.25">
      <c r="A5074" s="1">
        <v>41409</v>
      </c>
      <c r="B5074" t="s">
        <v>30</v>
      </c>
      <c r="C5074" t="s">
        <v>249</v>
      </c>
      <c r="D5074" t="s">
        <v>251</v>
      </c>
      <c r="E5074">
        <v>0.03</v>
      </c>
    </row>
    <row r="5075" spans="1:5" x14ac:dyDescent="0.25">
      <c r="A5075" s="1">
        <v>41409</v>
      </c>
      <c r="B5075" t="s">
        <v>30</v>
      </c>
      <c r="C5075" t="s">
        <v>249</v>
      </c>
      <c r="D5075" t="s">
        <v>252</v>
      </c>
      <c r="E5075">
        <v>0</v>
      </c>
    </row>
    <row r="5076" spans="1:5" x14ac:dyDescent="0.25">
      <c r="A5076" s="1">
        <v>41409</v>
      </c>
      <c r="B5076" t="s">
        <v>30</v>
      </c>
      <c r="C5076" t="s">
        <v>249</v>
      </c>
      <c r="D5076" t="s">
        <v>252</v>
      </c>
      <c r="E5076">
        <v>0.01</v>
      </c>
    </row>
    <row r="5077" spans="1:5" x14ac:dyDescent="0.25">
      <c r="A5077" s="1">
        <v>41409</v>
      </c>
      <c r="B5077" t="s">
        <v>30</v>
      </c>
      <c r="C5077" t="s">
        <v>249</v>
      </c>
      <c r="D5077" t="s">
        <v>253</v>
      </c>
      <c r="E5077">
        <v>0.01</v>
      </c>
    </row>
    <row r="5078" spans="1:5" x14ac:dyDescent="0.25">
      <c r="A5078" s="1">
        <v>41409</v>
      </c>
      <c r="B5078" t="s">
        <v>30</v>
      </c>
      <c r="C5078" t="s">
        <v>249</v>
      </c>
      <c r="D5078" t="s">
        <v>253</v>
      </c>
      <c r="E5078">
        <v>0.01</v>
      </c>
    </row>
    <row r="5079" spans="1:5" x14ac:dyDescent="0.25">
      <c r="A5079" s="1">
        <v>41409</v>
      </c>
      <c r="B5079" t="s">
        <v>30</v>
      </c>
      <c r="C5079" t="s">
        <v>249</v>
      </c>
      <c r="D5079" t="s">
        <v>253</v>
      </c>
      <c r="E5079">
        <v>0.01</v>
      </c>
    </row>
    <row r="5080" spans="1:5" x14ac:dyDescent="0.25">
      <c r="A5080" s="1">
        <v>41409</v>
      </c>
      <c r="B5080" t="s">
        <v>30</v>
      </c>
      <c r="C5080" t="s">
        <v>249</v>
      </c>
      <c r="D5080" t="s">
        <v>254</v>
      </c>
      <c r="E5080">
        <v>0.01</v>
      </c>
    </row>
    <row r="5081" spans="1:5" x14ac:dyDescent="0.25">
      <c r="A5081" s="1">
        <v>41409</v>
      </c>
      <c r="B5081" t="s">
        <v>30</v>
      </c>
      <c r="C5081" t="s">
        <v>249</v>
      </c>
      <c r="D5081" t="s">
        <v>255</v>
      </c>
      <c r="E5081">
        <v>0.02</v>
      </c>
    </row>
    <row r="5082" spans="1:5" x14ac:dyDescent="0.25">
      <c r="A5082" s="1">
        <v>41409</v>
      </c>
      <c r="B5082" t="s">
        <v>30</v>
      </c>
      <c r="C5082" t="s">
        <v>249</v>
      </c>
      <c r="D5082" t="s">
        <v>256</v>
      </c>
      <c r="E5082">
        <v>0.01</v>
      </c>
    </row>
    <row r="5083" spans="1:5" x14ac:dyDescent="0.25">
      <c r="A5083" s="1">
        <v>41409</v>
      </c>
      <c r="B5083" t="s">
        <v>30</v>
      </c>
      <c r="C5083" t="s">
        <v>249</v>
      </c>
      <c r="D5083" t="s">
        <v>257</v>
      </c>
      <c r="E5083">
        <v>0</v>
      </c>
    </row>
    <row r="5084" spans="1:5" x14ac:dyDescent="0.25">
      <c r="A5084" s="1">
        <v>41409</v>
      </c>
      <c r="B5084" t="s">
        <v>30</v>
      </c>
      <c r="C5084" t="s">
        <v>249</v>
      </c>
      <c r="D5084" t="s">
        <v>258</v>
      </c>
      <c r="E5084">
        <v>0</v>
      </c>
    </row>
    <row r="5085" spans="1:5" x14ac:dyDescent="0.25">
      <c r="A5085" s="1">
        <v>41409</v>
      </c>
      <c r="B5085" t="s">
        <v>30</v>
      </c>
      <c r="C5085" t="s">
        <v>249</v>
      </c>
      <c r="D5085" t="s">
        <v>261</v>
      </c>
      <c r="E5085">
        <v>0.02</v>
      </c>
    </row>
    <row r="5086" spans="1:5" x14ac:dyDescent="0.25">
      <c r="A5086" s="1">
        <v>41409</v>
      </c>
      <c r="B5086" t="s">
        <v>30</v>
      </c>
      <c r="C5086" t="s">
        <v>249</v>
      </c>
      <c r="D5086" t="s">
        <v>261</v>
      </c>
      <c r="E5086">
        <v>0.02</v>
      </c>
    </row>
    <row r="5087" spans="1:5" x14ac:dyDescent="0.25">
      <c r="A5087" s="1">
        <v>41409</v>
      </c>
      <c r="B5087" t="s">
        <v>30</v>
      </c>
      <c r="C5087" t="s">
        <v>249</v>
      </c>
      <c r="D5087" t="s">
        <v>262</v>
      </c>
      <c r="E5087">
        <v>0</v>
      </c>
    </row>
    <row r="5088" spans="1:5" x14ac:dyDescent="0.25">
      <c r="A5088" s="1">
        <v>41409</v>
      </c>
      <c r="B5088" t="s">
        <v>30</v>
      </c>
      <c r="C5088" t="s">
        <v>249</v>
      </c>
      <c r="D5088" t="s">
        <v>262</v>
      </c>
      <c r="E5088">
        <v>0.01</v>
      </c>
    </row>
    <row r="5089" spans="1:5" x14ac:dyDescent="0.25">
      <c r="A5089" s="1">
        <v>41410</v>
      </c>
      <c r="B5089" t="s">
        <v>46</v>
      </c>
      <c r="C5089" t="s">
        <v>249</v>
      </c>
      <c r="D5089" t="s">
        <v>259</v>
      </c>
      <c r="E5089">
        <v>0.02</v>
      </c>
    </row>
    <row r="5090" spans="1:5" x14ac:dyDescent="0.25">
      <c r="A5090" s="1">
        <v>41410</v>
      </c>
      <c r="B5090" t="s">
        <v>46</v>
      </c>
      <c r="C5090" t="s">
        <v>249</v>
      </c>
      <c r="D5090" t="s">
        <v>260</v>
      </c>
      <c r="E5090">
        <v>0.03</v>
      </c>
    </row>
    <row r="5091" spans="1:5" x14ac:dyDescent="0.25">
      <c r="A5091" s="1">
        <v>41410</v>
      </c>
      <c r="B5091" t="s">
        <v>46</v>
      </c>
      <c r="C5091" t="s">
        <v>249</v>
      </c>
      <c r="D5091" t="s">
        <v>250</v>
      </c>
      <c r="E5091">
        <v>0.02</v>
      </c>
    </row>
    <row r="5092" spans="1:5" x14ac:dyDescent="0.25">
      <c r="A5092" s="1">
        <v>41410</v>
      </c>
      <c r="B5092" t="s">
        <v>46</v>
      </c>
      <c r="C5092" t="s">
        <v>249</v>
      </c>
      <c r="D5092" t="s">
        <v>250</v>
      </c>
      <c r="E5092">
        <v>0</v>
      </c>
    </row>
    <row r="5093" spans="1:5" x14ac:dyDescent="0.25">
      <c r="A5093" s="1">
        <v>41410</v>
      </c>
      <c r="B5093" t="s">
        <v>46</v>
      </c>
      <c r="C5093" t="s">
        <v>249</v>
      </c>
      <c r="D5093" t="s">
        <v>251</v>
      </c>
      <c r="E5093">
        <v>0.06</v>
      </c>
    </row>
    <row r="5094" spans="1:5" x14ac:dyDescent="0.25">
      <c r="A5094" s="1">
        <v>41410</v>
      </c>
      <c r="B5094" t="s">
        <v>46</v>
      </c>
      <c r="C5094" t="s">
        <v>249</v>
      </c>
      <c r="D5094" t="s">
        <v>251</v>
      </c>
      <c r="E5094">
        <v>0.02</v>
      </c>
    </row>
    <row r="5095" spans="1:5" x14ac:dyDescent="0.25">
      <c r="A5095" s="1">
        <v>41410</v>
      </c>
      <c r="B5095" t="s">
        <v>46</v>
      </c>
      <c r="C5095" t="s">
        <v>249</v>
      </c>
      <c r="D5095" t="s">
        <v>252</v>
      </c>
      <c r="E5095">
        <v>0</v>
      </c>
    </row>
    <row r="5096" spans="1:5" x14ac:dyDescent="0.25">
      <c r="A5096" s="1">
        <v>41410</v>
      </c>
      <c r="B5096" t="s">
        <v>46</v>
      </c>
      <c r="C5096" t="s">
        <v>249</v>
      </c>
      <c r="D5096" t="s">
        <v>252</v>
      </c>
      <c r="E5096">
        <v>0.01</v>
      </c>
    </row>
    <row r="5097" spans="1:5" x14ac:dyDescent="0.25">
      <c r="A5097" s="1">
        <v>41410</v>
      </c>
      <c r="B5097" t="s">
        <v>46</v>
      </c>
      <c r="C5097" t="s">
        <v>249</v>
      </c>
      <c r="D5097" t="s">
        <v>253</v>
      </c>
      <c r="E5097">
        <v>0.02</v>
      </c>
    </row>
    <row r="5098" spans="1:5" x14ac:dyDescent="0.25">
      <c r="A5098" s="1">
        <v>41410</v>
      </c>
      <c r="B5098" t="s">
        <v>46</v>
      </c>
      <c r="C5098" t="s">
        <v>249</v>
      </c>
      <c r="D5098" t="s">
        <v>253</v>
      </c>
      <c r="E5098">
        <v>0.02</v>
      </c>
    </row>
    <row r="5099" spans="1:5" x14ac:dyDescent="0.25">
      <c r="A5099" s="1">
        <v>41410</v>
      </c>
      <c r="B5099" t="s">
        <v>46</v>
      </c>
      <c r="C5099" t="s">
        <v>249</v>
      </c>
      <c r="D5099" t="s">
        <v>254</v>
      </c>
      <c r="E5099">
        <v>0</v>
      </c>
    </row>
    <row r="5100" spans="1:5" x14ac:dyDescent="0.25">
      <c r="A5100" s="1">
        <v>41410</v>
      </c>
      <c r="B5100" t="s">
        <v>46</v>
      </c>
      <c r="C5100" t="s">
        <v>249</v>
      </c>
      <c r="D5100" t="s">
        <v>255</v>
      </c>
      <c r="E5100">
        <v>0.02</v>
      </c>
    </row>
    <row r="5101" spans="1:5" x14ac:dyDescent="0.25">
      <c r="A5101" s="1">
        <v>41410</v>
      </c>
      <c r="B5101" t="s">
        <v>46</v>
      </c>
      <c r="C5101" t="s">
        <v>249</v>
      </c>
      <c r="D5101" t="s">
        <v>256</v>
      </c>
      <c r="E5101">
        <v>0.01</v>
      </c>
    </row>
    <row r="5102" spans="1:5" x14ac:dyDescent="0.25">
      <c r="A5102" s="1">
        <v>41410</v>
      </c>
      <c r="B5102" t="s">
        <v>46</v>
      </c>
      <c r="C5102" t="s">
        <v>249</v>
      </c>
      <c r="D5102" t="s">
        <v>257</v>
      </c>
      <c r="E5102">
        <v>0.01</v>
      </c>
    </row>
    <row r="5103" spans="1:5" x14ac:dyDescent="0.25">
      <c r="A5103" s="1">
        <v>41410</v>
      </c>
      <c r="B5103" t="s">
        <v>46</v>
      </c>
      <c r="C5103" t="s">
        <v>249</v>
      </c>
      <c r="D5103" t="s">
        <v>258</v>
      </c>
      <c r="E5103">
        <v>0</v>
      </c>
    </row>
    <row r="5104" spans="1:5" x14ac:dyDescent="0.25">
      <c r="A5104" s="1">
        <v>41410</v>
      </c>
      <c r="B5104" t="s">
        <v>46</v>
      </c>
      <c r="C5104" t="s">
        <v>249</v>
      </c>
      <c r="D5104" t="s">
        <v>261</v>
      </c>
      <c r="E5104">
        <v>0</v>
      </c>
    </row>
    <row r="5105" spans="1:5" x14ac:dyDescent="0.25">
      <c r="A5105" s="1">
        <v>41410</v>
      </c>
      <c r="B5105" t="s">
        <v>46</v>
      </c>
      <c r="C5105" t="s">
        <v>249</v>
      </c>
      <c r="D5105" t="s">
        <v>262</v>
      </c>
      <c r="E5105">
        <v>0</v>
      </c>
    </row>
    <row r="5106" spans="1:5" x14ac:dyDescent="0.25">
      <c r="A5106" s="1">
        <v>41411</v>
      </c>
      <c r="B5106" t="s">
        <v>49</v>
      </c>
      <c r="C5106" t="s">
        <v>249</v>
      </c>
      <c r="D5106" t="s">
        <v>259</v>
      </c>
      <c r="E5106">
        <v>0.01</v>
      </c>
    </row>
    <row r="5107" spans="1:5" x14ac:dyDescent="0.25">
      <c r="A5107" s="1">
        <v>41411</v>
      </c>
      <c r="B5107" t="s">
        <v>49</v>
      </c>
      <c r="C5107" t="s">
        <v>249</v>
      </c>
      <c r="D5107" t="s">
        <v>260</v>
      </c>
      <c r="E5107">
        <v>0.01</v>
      </c>
    </row>
    <row r="5108" spans="1:5" x14ac:dyDescent="0.25">
      <c r="A5108" s="1">
        <v>41411</v>
      </c>
      <c r="B5108" t="s">
        <v>49</v>
      </c>
      <c r="C5108" t="s">
        <v>249</v>
      </c>
      <c r="D5108" t="s">
        <v>250</v>
      </c>
      <c r="E5108">
        <v>0</v>
      </c>
    </row>
    <row r="5109" spans="1:5" x14ac:dyDescent="0.25">
      <c r="A5109" s="1">
        <v>41411</v>
      </c>
      <c r="B5109" t="s">
        <v>49</v>
      </c>
      <c r="C5109" t="s">
        <v>249</v>
      </c>
      <c r="D5109" t="s">
        <v>250</v>
      </c>
      <c r="E5109">
        <v>0</v>
      </c>
    </row>
    <row r="5110" spans="1:5" x14ac:dyDescent="0.25">
      <c r="A5110" s="1">
        <v>41411</v>
      </c>
      <c r="B5110" t="s">
        <v>49</v>
      </c>
      <c r="C5110" t="s">
        <v>249</v>
      </c>
      <c r="D5110" t="s">
        <v>251</v>
      </c>
      <c r="E5110">
        <v>0</v>
      </c>
    </row>
    <row r="5111" spans="1:5" x14ac:dyDescent="0.25">
      <c r="A5111" s="1">
        <v>41411</v>
      </c>
      <c r="B5111" t="s">
        <v>49</v>
      </c>
      <c r="C5111" t="s">
        <v>249</v>
      </c>
      <c r="D5111" t="s">
        <v>251</v>
      </c>
      <c r="E5111">
        <v>0.02</v>
      </c>
    </row>
    <row r="5112" spans="1:5" x14ac:dyDescent="0.25">
      <c r="A5112" s="1">
        <v>41411</v>
      </c>
      <c r="B5112" t="s">
        <v>49</v>
      </c>
      <c r="C5112" t="s">
        <v>249</v>
      </c>
      <c r="D5112" t="s">
        <v>252</v>
      </c>
      <c r="E5112">
        <v>0.01</v>
      </c>
    </row>
    <row r="5113" spans="1:5" x14ac:dyDescent="0.25">
      <c r="A5113" s="1">
        <v>41411</v>
      </c>
      <c r="B5113" t="s">
        <v>49</v>
      </c>
      <c r="C5113" t="s">
        <v>249</v>
      </c>
      <c r="D5113" t="s">
        <v>252</v>
      </c>
      <c r="E5113">
        <v>0.04</v>
      </c>
    </row>
    <row r="5114" spans="1:5" x14ac:dyDescent="0.25">
      <c r="A5114" s="1">
        <v>41411</v>
      </c>
      <c r="B5114" t="s">
        <v>49</v>
      </c>
      <c r="C5114" t="s">
        <v>249</v>
      </c>
      <c r="D5114" t="s">
        <v>253</v>
      </c>
      <c r="E5114">
        <v>0</v>
      </c>
    </row>
    <row r="5115" spans="1:5" x14ac:dyDescent="0.25">
      <c r="A5115" s="1">
        <v>41411</v>
      </c>
      <c r="B5115" t="s">
        <v>49</v>
      </c>
      <c r="C5115" t="s">
        <v>249</v>
      </c>
      <c r="D5115" t="s">
        <v>253</v>
      </c>
      <c r="E5115">
        <v>0.01</v>
      </c>
    </row>
    <row r="5116" spans="1:5" x14ac:dyDescent="0.25">
      <c r="A5116" s="1">
        <v>41411</v>
      </c>
      <c r="B5116" t="s">
        <v>49</v>
      </c>
      <c r="C5116" t="s">
        <v>249</v>
      </c>
      <c r="D5116" t="s">
        <v>254</v>
      </c>
      <c r="E5116">
        <v>0.02</v>
      </c>
    </row>
    <row r="5117" spans="1:5" x14ac:dyDescent="0.25">
      <c r="A5117" s="1">
        <v>41411</v>
      </c>
      <c r="B5117" t="s">
        <v>49</v>
      </c>
      <c r="C5117" t="s">
        <v>249</v>
      </c>
      <c r="D5117" t="s">
        <v>255</v>
      </c>
      <c r="E5117">
        <v>0.03</v>
      </c>
    </row>
    <row r="5118" spans="1:5" x14ac:dyDescent="0.25">
      <c r="A5118" s="1">
        <v>41411</v>
      </c>
      <c r="B5118" t="s">
        <v>49</v>
      </c>
      <c r="C5118" t="s">
        <v>249</v>
      </c>
      <c r="D5118" t="s">
        <v>256</v>
      </c>
      <c r="E5118">
        <v>0.03</v>
      </c>
    </row>
    <row r="5119" spans="1:5" x14ac:dyDescent="0.25">
      <c r="A5119" s="1">
        <v>41411</v>
      </c>
      <c r="B5119" t="s">
        <v>49</v>
      </c>
      <c r="C5119" t="s">
        <v>249</v>
      </c>
      <c r="D5119" t="s">
        <v>257</v>
      </c>
      <c r="E5119">
        <v>0.05</v>
      </c>
    </row>
    <row r="5120" spans="1:5" x14ac:dyDescent="0.25">
      <c r="A5120" s="1">
        <v>41411</v>
      </c>
      <c r="B5120" t="s">
        <v>49</v>
      </c>
      <c r="C5120" t="s">
        <v>249</v>
      </c>
      <c r="D5120" t="s">
        <v>258</v>
      </c>
      <c r="E5120">
        <v>0</v>
      </c>
    </row>
    <row r="5121" spans="1:5" x14ac:dyDescent="0.25">
      <c r="A5121" s="1">
        <v>41411</v>
      </c>
      <c r="B5121" t="s">
        <v>49</v>
      </c>
      <c r="C5121" t="s">
        <v>249</v>
      </c>
      <c r="D5121" t="s">
        <v>261</v>
      </c>
      <c r="E5121">
        <v>0.01</v>
      </c>
    </row>
    <row r="5122" spans="1:5" x14ac:dyDescent="0.25">
      <c r="A5122" s="1">
        <v>41411</v>
      </c>
      <c r="B5122" t="s">
        <v>49</v>
      </c>
      <c r="C5122" t="s">
        <v>249</v>
      </c>
      <c r="D5122" t="s">
        <v>262</v>
      </c>
      <c r="E5122">
        <v>0.01</v>
      </c>
    </row>
    <row r="5123" spans="1:5" x14ac:dyDescent="0.25">
      <c r="A5123" s="1">
        <v>41412</v>
      </c>
      <c r="B5123" t="s">
        <v>52</v>
      </c>
      <c r="C5123" t="s">
        <v>249</v>
      </c>
      <c r="D5123" t="s">
        <v>259</v>
      </c>
      <c r="E5123">
        <v>0.01</v>
      </c>
    </row>
    <row r="5124" spans="1:5" x14ac:dyDescent="0.25">
      <c r="A5124" s="1">
        <v>41412</v>
      </c>
      <c r="B5124" t="s">
        <v>52</v>
      </c>
      <c r="C5124" t="s">
        <v>249</v>
      </c>
      <c r="D5124" t="s">
        <v>260</v>
      </c>
      <c r="E5124">
        <v>0.11</v>
      </c>
    </row>
    <row r="5125" spans="1:5" x14ac:dyDescent="0.25">
      <c r="A5125" s="1">
        <v>41412</v>
      </c>
      <c r="B5125" t="s">
        <v>52</v>
      </c>
      <c r="C5125" t="s">
        <v>249</v>
      </c>
      <c r="D5125" t="s">
        <v>250</v>
      </c>
      <c r="E5125">
        <v>0</v>
      </c>
    </row>
    <row r="5126" spans="1:5" x14ac:dyDescent="0.25">
      <c r="A5126" s="1">
        <v>41412</v>
      </c>
      <c r="B5126" t="s">
        <v>52</v>
      </c>
      <c r="C5126" t="s">
        <v>249</v>
      </c>
      <c r="D5126" t="s">
        <v>250</v>
      </c>
      <c r="E5126">
        <v>0.03</v>
      </c>
    </row>
    <row r="5127" spans="1:5" x14ac:dyDescent="0.25">
      <c r="A5127" s="1">
        <v>41412</v>
      </c>
      <c r="B5127" t="s">
        <v>52</v>
      </c>
      <c r="C5127" t="s">
        <v>249</v>
      </c>
      <c r="D5127" t="s">
        <v>251</v>
      </c>
      <c r="E5127">
        <v>0.05</v>
      </c>
    </row>
    <row r="5128" spans="1:5" x14ac:dyDescent="0.25">
      <c r="A5128" s="1">
        <v>41412</v>
      </c>
      <c r="B5128" t="s">
        <v>52</v>
      </c>
      <c r="C5128" t="s">
        <v>249</v>
      </c>
      <c r="D5128" t="s">
        <v>251</v>
      </c>
      <c r="E5128">
        <v>0.01</v>
      </c>
    </row>
    <row r="5129" spans="1:5" x14ac:dyDescent="0.25">
      <c r="A5129" s="1">
        <v>41412</v>
      </c>
      <c r="B5129" t="s">
        <v>52</v>
      </c>
      <c r="C5129" t="s">
        <v>249</v>
      </c>
      <c r="D5129" t="s">
        <v>252</v>
      </c>
      <c r="E5129">
        <v>0.03</v>
      </c>
    </row>
    <row r="5130" spans="1:5" x14ac:dyDescent="0.25">
      <c r="A5130" s="1">
        <v>41412</v>
      </c>
      <c r="B5130" t="s">
        <v>52</v>
      </c>
      <c r="C5130" t="s">
        <v>249</v>
      </c>
      <c r="D5130" t="s">
        <v>252</v>
      </c>
      <c r="E5130">
        <v>0.04</v>
      </c>
    </row>
    <row r="5131" spans="1:5" x14ac:dyDescent="0.25">
      <c r="A5131" s="1">
        <v>41412</v>
      </c>
      <c r="B5131" t="s">
        <v>52</v>
      </c>
      <c r="C5131" t="s">
        <v>249</v>
      </c>
      <c r="D5131" t="s">
        <v>253</v>
      </c>
      <c r="E5131">
        <v>0.04</v>
      </c>
    </row>
    <row r="5132" spans="1:5" x14ac:dyDescent="0.25">
      <c r="A5132" s="1">
        <v>41412</v>
      </c>
      <c r="B5132" t="s">
        <v>52</v>
      </c>
      <c r="C5132" t="s">
        <v>249</v>
      </c>
      <c r="D5132" t="s">
        <v>253</v>
      </c>
      <c r="E5132">
        <v>0.03</v>
      </c>
    </row>
    <row r="5133" spans="1:5" x14ac:dyDescent="0.25">
      <c r="A5133" s="1">
        <v>41412</v>
      </c>
      <c r="B5133" t="s">
        <v>52</v>
      </c>
      <c r="C5133" t="s">
        <v>249</v>
      </c>
      <c r="D5133" t="s">
        <v>254</v>
      </c>
      <c r="E5133">
        <v>0</v>
      </c>
    </row>
    <row r="5134" spans="1:5" x14ac:dyDescent="0.25">
      <c r="A5134" s="1">
        <v>41412</v>
      </c>
      <c r="B5134" t="s">
        <v>52</v>
      </c>
      <c r="C5134" t="s">
        <v>249</v>
      </c>
      <c r="D5134" t="s">
        <v>255</v>
      </c>
      <c r="E5134">
        <v>0.02</v>
      </c>
    </row>
    <row r="5135" spans="1:5" x14ac:dyDescent="0.25">
      <c r="A5135" s="1">
        <v>41412</v>
      </c>
      <c r="B5135" t="s">
        <v>52</v>
      </c>
      <c r="C5135" t="s">
        <v>249</v>
      </c>
      <c r="D5135" t="s">
        <v>256</v>
      </c>
      <c r="E5135">
        <v>0.02</v>
      </c>
    </row>
    <row r="5136" spans="1:5" x14ac:dyDescent="0.25">
      <c r="A5136" s="1">
        <v>41412</v>
      </c>
      <c r="B5136" t="s">
        <v>52</v>
      </c>
      <c r="C5136" t="s">
        <v>249</v>
      </c>
      <c r="D5136" t="s">
        <v>257</v>
      </c>
      <c r="E5136">
        <v>0.03</v>
      </c>
    </row>
    <row r="5137" spans="1:5" x14ac:dyDescent="0.25">
      <c r="A5137" s="1">
        <v>41412</v>
      </c>
      <c r="B5137" t="s">
        <v>52</v>
      </c>
      <c r="C5137" t="s">
        <v>249</v>
      </c>
      <c r="D5137" t="s">
        <v>258</v>
      </c>
      <c r="E5137">
        <v>0.01</v>
      </c>
    </row>
    <row r="5138" spans="1:5" x14ac:dyDescent="0.25">
      <c r="A5138" s="1">
        <v>41412</v>
      </c>
      <c r="B5138" t="s">
        <v>52</v>
      </c>
      <c r="C5138" t="s">
        <v>249</v>
      </c>
      <c r="D5138" t="s">
        <v>261</v>
      </c>
      <c r="E5138">
        <v>0</v>
      </c>
    </row>
    <row r="5139" spans="1:5" x14ac:dyDescent="0.25">
      <c r="A5139" s="1">
        <v>41412</v>
      </c>
      <c r="B5139" t="s">
        <v>52</v>
      </c>
      <c r="C5139" t="s">
        <v>249</v>
      </c>
      <c r="D5139" t="s">
        <v>261</v>
      </c>
      <c r="E5139">
        <v>0.01</v>
      </c>
    </row>
    <row r="5140" spans="1:5" x14ac:dyDescent="0.25">
      <c r="A5140" s="1">
        <v>41412</v>
      </c>
      <c r="B5140" t="s">
        <v>52</v>
      </c>
      <c r="C5140" t="s">
        <v>249</v>
      </c>
      <c r="D5140" t="s">
        <v>262</v>
      </c>
      <c r="E5140">
        <v>0.01</v>
      </c>
    </row>
    <row r="5141" spans="1:5" x14ac:dyDescent="0.25">
      <c r="A5141" s="1">
        <v>41412</v>
      </c>
      <c r="B5141" t="s">
        <v>52</v>
      </c>
      <c r="C5141" t="s">
        <v>249</v>
      </c>
      <c r="D5141" t="s">
        <v>262</v>
      </c>
      <c r="E5141">
        <v>0.02</v>
      </c>
    </row>
    <row r="5142" spans="1:5" x14ac:dyDescent="0.25">
      <c r="A5142" s="1">
        <v>41413</v>
      </c>
      <c r="B5142" t="s">
        <v>53</v>
      </c>
      <c r="C5142" t="s">
        <v>249</v>
      </c>
      <c r="D5142" t="s">
        <v>259</v>
      </c>
      <c r="E5142">
        <v>0.02</v>
      </c>
    </row>
    <row r="5143" spans="1:5" x14ac:dyDescent="0.25">
      <c r="A5143" s="1">
        <v>41413</v>
      </c>
      <c r="B5143" t="s">
        <v>53</v>
      </c>
      <c r="C5143" t="s">
        <v>249</v>
      </c>
      <c r="D5143" t="s">
        <v>260</v>
      </c>
      <c r="E5143">
        <v>0.02</v>
      </c>
    </row>
    <row r="5144" spans="1:5" x14ac:dyDescent="0.25">
      <c r="A5144" s="1">
        <v>41413</v>
      </c>
      <c r="B5144" t="s">
        <v>53</v>
      </c>
      <c r="C5144" t="s">
        <v>249</v>
      </c>
      <c r="D5144" t="s">
        <v>250</v>
      </c>
      <c r="E5144">
        <v>0</v>
      </c>
    </row>
    <row r="5145" spans="1:5" x14ac:dyDescent="0.25">
      <c r="A5145" s="1">
        <v>41413</v>
      </c>
      <c r="B5145" t="s">
        <v>53</v>
      </c>
      <c r="C5145" t="s">
        <v>249</v>
      </c>
      <c r="D5145" t="s">
        <v>250</v>
      </c>
      <c r="E5145">
        <v>0</v>
      </c>
    </row>
    <row r="5146" spans="1:5" x14ac:dyDescent="0.25">
      <c r="A5146" s="1">
        <v>41413</v>
      </c>
      <c r="B5146" t="s">
        <v>53</v>
      </c>
      <c r="C5146" t="s">
        <v>249</v>
      </c>
      <c r="D5146" t="s">
        <v>251</v>
      </c>
      <c r="E5146">
        <v>0.02</v>
      </c>
    </row>
    <row r="5147" spans="1:5" x14ac:dyDescent="0.25">
      <c r="A5147" s="1">
        <v>41413</v>
      </c>
      <c r="B5147" t="s">
        <v>53</v>
      </c>
      <c r="C5147" t="s">
        <v>249</v>
      </c>
      <c r="D5147" t="s">
        <v>251</v>
      </c>
      <c r="E5147">
        <v>0</v>
      </c>
    </row>
    <row r="5148" spans="1:5" x14ac:dyDescent="0.25">
      <c r="A5148" s="1">
        <v>41413</v>
      </c>
      <c r="B5148" t="s">
        <v>53</v>
      </c>
      <c r="C5148" t="s">
        <v>249</v>
      </c>
      <c r="D5148" t="s">
        <v>252</v>
      </c>
      <c r="E5148">
        <v>0.03</v>
      </c>
    </row>
    <row r="5149" spans="1:5" x14ac:dyDescent="0.25">
      <c r="A5149" s="1">
        <v>41413</v>
      </c>
      <c r="B5149" t="s">
        <v>53</v>
      </c>
      <c r="C5149" t="s">
        <v>249</v>
      </c>
      <c r="D5149" t="s">
        <v>252</v>
      </c>
      <c r="E5149">
        <v>0</v>
      </c>
    </row>
    <row r="5150" spans="1:5" x14ac:dyDescent="0.25">
      <c r="A5150" s="1">
        <v>41413</v>
      </c>
      <c r="B5150" t="s">
        <v>53</v>
      </c>
      <c r="C5150" t="s">
        <v>249</v>
      </c>
      <c r="D5150" t="s">
        <v>253</v>
      </c>
      <c r="E5150">
        <v>0</v>
      </c>
    </row>
    <row r="5151" spans="1:5" x14ac:dyDescent="0.25">
      <c r="A5151" s="1">
        <v>41413</v>
      </c>
      <c r="B5151" t="s">
        <v>53</v>
      </c>
      <c r="C5151" t="s">
        <v>249</v>
      </c>
      <c r="D5151" t="s">
        <v>253</v>
      </c>
      <c r="E5151">
        <v>0</v>
      </c>
    </row>
    <row r="5152" spans="1:5" x14ac:dyDescent="0.25">
      <c r="A5152" s="1">
        <v>41413</v>
      </c>
      <c r="B5152" t="s">
        <v>53</v>
      </c>
      <c r="C5152" t="s">
        <v>249</v>
      </c>
      <c r="D5152" t="s">
        <v>254</v>
      </c>
      <c r="E5152">
        <v>0.01</v>
      </c>
    </row>
    <row r="5153" spans="1:5" x14ac:dyDescent="0.25">
      <c r="A5153" s="1">
        <v>41413</v>
      </c>
      <c r="B5153" t="s">
        <v>53</v>
      </c>
      <c r="C5153" t="s">
        <v>249</v>
      </c>
      <c r="D5153" t="s">
        <v>255</v>
      </c>
      <c r="E5153">
        <v>0.01</v>
      </c>
    </row>
    <row r="5154" spans="1:5" x14ac:dyDescent="0.25">
      <c r="A5154" s="1">
        <v>41413</v>
      </c>
      <c r="B5154" t="s">
        <v>53</v>
      </c>
      <c r="C5154" t="s">
        <v>249</v>
      </c>
      <c r="D5154" t="s">
        <v>256</v>
      </c>
      <c r="E5154">
        <v>0.01</v>
      </c>
    </row>
    <row r="5155" spans="1:5" x14ac:dyDescent="0.25">
      <c r="A5155" s="1">
        <v>41413</v>
      </c>
      <c r="B5155" t="s">
        <v>53</v>
      </c>
      <c r="C5155" t="s">
        <v>249</v>
      </c>
      <c r="D5155" t="s">
        <v>257</v>
      </c>
      <c r="E5155">
        <v>0</v>
      </c>
    </row>
    <row r="5156" spans="1:5" x14ac:dyDescent="0.25">
      <c r="A5156" s="1">
        <v>41413</v>
      </c>
      <c r="B5156" t="s">
        <v>53</v>
      </c>
      <c r="C5156" t="s">
        <v>249</v>
      </c>
      <c r="D5156" t="s">
        <v>258</v>
      </c>
      <c r="E5156">
        <v>0.03</v>
      </c>
    </row>
    <row r="5157" spans="1:5" x14ac:dyDescent="0.25">
      <c r="A5157" s="1">
        <v>41413</v>
      </c>
      <c r="B5157" t="s">
        <v>53</v>
      </c>
      <c r="C5157" t="s">
        <v>249</v>
      </c>
      <c r="D5157" t="s">
        <v>261</v>
      </c>
      <c r="E5157">
        <v>0.02</v>
      </c>
    </row>
    <row r="5158" spans="1:5" x14ac:dyDescent="0.25">
      <c r="A5158" s="1">
        <v>41413</v>
      </c>
      <c r="B5158" t="s">
        <v>53</v>
      </c>
      <c r="C5158" t="s">
        <v>249</v>
      </c>
      <c r="D5158" t="s">
        <v>261</v>
      </c>
      <c r="E5158">
        <v>0.03</v>
      </c>
    </row>
    <row r="5159" spans="1:5" x14ac:dyDescent="0.25">
      <c r="A5159" s="1">
        <v>41413</v>
      </c>
      <c r="B5159" t="s">
        <v>53</v>
      </c>
      <c r="C5159" t="s">
        <v>249</v>
      </c>
      <c r="D5159" t="s">
        <v>262</v>
      </c>
      <c r="E5159">
        <v>0.01</v>
      </c>
    </row>
    <row r="5160" spans="1:5" x14ac:dyDescent="0.25">
      <c r="A5160" s="1">
        <v>41413</v>
      </c>
      <c r="B5160" t="s">
        <v>53</v>
      </c>
      <c r="C5160" t="s">
        <v>249</v>
      </c>
      <c r="D5160" t="s">
        <v>262</v>
      </c>
      <c r="E5160">
        <v>0.05</v>
      </c>
    </row>
    <row r="5161" spans="1:5" x14ac:dyDescent="0.25">
      <c r="A5161" s="1">
        <v>41414</v>
      </c>
      <c r="B5161" t="s">
        <v>58</v>
      </c>
      <c r="C5161" t="s">
        <v>249</v>
      </c>
      <c r="D5161" t="s">
        <v>259</v>
      </c>
      <c r="E5161">
        <v>0.01</v>
      </c>
    </row>
    <row r="5162" spans="1:5" x14ac:dyDescent="0.25">
      <c r="A5162" s="1">
        <v>41414</v>
      </c>
      <c r="B5162" t="s">
        <v>58</v>
      </c>
      <c r="C5162" t="s">
        <v>249</v>
      </c>
      <c r="D5162" t="s">
        <v>260</v>
      </c>
      <c r="E5162">
        <v>0.02</v>
      </c>
    </row>
    <row r="5163" spans="1:5" x14ac:dyDescent="0.25">
      <c r="A5163" s="1">
        <v>41414</v>
      </c>
      <c r="B5163" t="s">
        <v>58</v>
      </c>
      <c r="C5163" t="s">
        <v>249</v>
      </c>
      <c r="D5163" t="s">
        <v>250</v>
      </c>
      <c r="E5163">
        <v>0.04</v>
      </c>
    </row>
    <row r="5164" spans="1:5" x14ac:dyDescent="0.25">
      <c r="A5164" s="1">
        <v>41414</v>
      </c>
      <c r="B5164" t="s">
        <v>58</v>
      </c>
      <c r="C5164" t="s">
        <v>249</v>
      </c>
      <c r="D5164" t="s">
        <v>250</v>
      </c>
      <c r="E5164">
        <v>0.02</v>
      </c>
    </row>
    <row r="5165" spans="1:5" x14ac:dyDescent="0.25">
      <c r="A5165" s="1">
        <v>41414</v>
      </c>
      <c r="B5165" t="s">
        <v>58</v>
      </c>
      <c r="C5165" t="s">
        <v>249</v>
      </c>
      <c r="D5165" t="s">
        <v>251</v>
      </c>
      <c r="E5165">
        <v>0.02</v>
      </c>
    </row>
    <row r="5166" spans="1:5" x14ac:dyDescent="0.25">
      <c r="A5166" s="1">
        <v>41414</v>
      </c>
      <c r="B5166" t="s">
        <v>58</v>
      </c>
      <c r="C5166" t="s">
        <v>249</v>
      </c>
      <c r="D5166" t="s">
        <v>251</v>
      </c>
      <c r="E5166">
        <v>0.02</v>
      </c>
    </row>
    <row r="5167" spans="1:5" x14ac:dyDescent="0.25">
      <c r="A5167" s="1">
        <v>41414</v>
      </c>
      <c r="B5167" t="s">
        <v>58</v>
      </c>
      <c r="C5167" t="s">
        <v>249</v>
      </c>
      <c r="D5167" t="s">
        <v>252</v>
      </c>
      <c r="E5167">
        <v>0.02</v>
      </c>
    </row>
    <row r="5168" spans="1:5" x14ac:dyDescent="0.25">
      <c r="A5168" s="1">
        <v>41414</v>
      </c>
      <c r="B5168" t="s">
        <v>58</v>
      </c>
      <c r="C5168" t="s">
        <v>249</v>
      </c>
      <c r="D5168" t="s">
        <v>252</v>
      </c>
      <c r="E5168">
        <v>0.02</v>
      </c>
    </row>
    <row r="5169" spans="1:5" x14ac:dyDescent="0.25">
      <c r="A5169" s="1">
        <v>41414</v>
      </c>
      <c r="B5169" t="s">
        <v>58</v>
      </c>
      <c r="C5169" t="s">
        <v>249</v>
      </c>
      <c r="D5169" t="s">
        <v>253</v>
      </c>
      <c r="E5169">
        <v>0.08</v>
      </c>
    </row>
    <row r="5170" spans="1:5" x14ac:dyDescent="0.25">
      <c r="A5170" s="1">
        <v>41414</v>
      </c>
      <c r="B5170" t="s">
        <v>58</v>
      </c>
      <c r="C5170" t="s">
        <v>249</v>
      </c>
      <c r="D5170" t="s">
        <v>253</v>
      </c>
      <c r="E5170">
        <v>0</v>
      </c>
    </row>
    <row r="5171" spans="1:5" x14ac:dyDescent="0.25">
      <c r="A5171" s="1">
        <v>41414</v>
      </c>
      <c r="B5171" t="s">
        <v>58</v>
      </c>
      <c r="C5171" t="s">
        <v>249</v>
      </c>
      <c r="D5171" t="s">
        <v>254</v>
      </c>
      <c r="E5171">
        <v>0.01</v>
      </c>
    </row>
    <row r="5172" spans="1:5" x14ac:dyDescent="0.25">
      <c r="A5172" s="1">
        <v>41414</v>
      </c>
      <c r="B5172" t="s">
        <v>58</v>
      </c>
      <c r="C5172" t="s">
        <v>249</v>
      </c>
      <c r="D5172" t="s">
        <v>255</v>
      </c>
      <c r="E5172">
        <v>0.03</v>
      </c>
    </row>
    <row r="5173" spans="1:5" x14ac:dyDescent="0.25">
      <c r="A5173" s="1">
        <v>41414</v>
      </c>
      <c r="B5173" t="s">
        <v>58</v>
      </c>
      <c r="C5173" t="s">
        <v>249</v>
      </c>
      <c r="D5173" t="s">
        <v>256</v>
      </c>
      <c r="E5173">
        <v>0.03</v>
      </c>
    </row>
    <row r="5174" spans="1:5" x14ac:dyDescent="0.25">
      <c r="A5174" s="1">
        <v>41414</v>
      </c>
      <c r="B5174" t="s">
        <v>58</v>
      </c>
      <c r="C5174" t="s">
        <v>249</v>
      </c>
      <c r="D5174" t="s">
        <v>257</v>
      </c>
      <c r="E5174">
        <v>0.02</v>
      </c>
    </row>
    <row r="5175" spans="1:5" x14ac:dyDescent="0.25">
      <c r="A5175" s="1">
        <v>41414</v>
      </c>
      <c r="B5175" t="s">
        <v>58</v>
      </c>
      <c r="C5175" t="s">
        <v>249</v>
      </c>
      <c r="D5175" t="s">
        <v>258</v>
      </c>
      <c r="E5175">
        <v>0.01</v>
      </c>
    </row>
    <row r="5176" spans="1:5" x14ac:dyDescent="0.25">
      <c r="A5176" s="1">
        <v>41414</v>
      </c>
      <c r="B5176" t="s">
        <v>58</v>
      </c>
      <c r="C5176" t="s">
        <v>249</v>
      </c>
      <c r="D5176" t="s">
        <v>261</v>
      </c>
      <c r="E5176">
        <v>0.01</v>
      </c>
    </row>
    <row r="5177" spans="1:5" x14ac:dyDescent="0.25">
      <c r="A5177" s="1">
        <v>41414</v>
      </c>
      <c r="B5177" t="s">
        <v>58</v>
      </c>
      <c r="C5177" t="s">
        <v>249</v>
      </c>
      <c r="D5177" t="s">
        <v>261</v>
      </c>
      <c r="E5177">
        <v>0.02</v>
      </c>
    </row>
    <row r="5178" spans="1:5" x14ac:dyDescent="0.25">
      <c r="A5178" s="1">
        <v>41414</v>
      </c>
      <c r="B5178" t="s">
        <v>58</v>
      </c>
      <c r="C5178" t="s">
        <v>249</v>
      </c>
      <c r="D5178" t="s">
        <v>262</v>
      </c>
      <c r="E5178">
        <v>0.02</v>
      </c>
    </row>
    <row r="5179" spans="1:5" x14ac:dyDescent="0.25">
      <c r="A5179" s="1">
        <v>41414</v>
      </c>
      <c r="B5179" t="s">
        <v>58</v>
      </c>
      <c r="C5179" t="s">
        <v>249</v>
      </c>
      <c r="D5179" t="s">
        <v>262</v>
      </c>
      <c r="E5179">
        <v>0</v>
      </c>
    </row>
    <row r="5180" spans="1:5" x14ac:dyDescent="0.25">
      <c r="A5180" s="1">
        <v>41415</v>
      </c>
      <c r="B5180" t="s">
        <v>59</v>
      </c>
      <c r="C5180" t="s">
        <v>249</v>
      </c>
      <c r="D5180" t="s">
        <v>259</v>
      </c>
      <c r="E5180">
        <v>0.04</v>
      </c>
    </row>
    <row r="5181" spans="1:5" x14ac:dyDescent="0.25">
      <c r="A5181" s="1">
        <v>41415</v>
      </c>
      <c r="B5181" t="s">
        <v>59</v>
      </c>
      <c r="C5181" t="s">
        <v>249</v>
      </c>
      <c r="D5181" t="s">
        <v>260</v>
      </c>
      <c r="E5181">
        <v>0.02</v>
      </c>
    </row>
    <row r="5182" spans="1:5" x14ac:dyDescent="0.25">
      <c r="A5182" s="1">
        <v>41415</v>
      </c>
      <c r="B5182" t="s">
        <v>59</v>
      </c>
      <c r="C5182" t="s">
        <v>249</v>
      </c>
      <c r="D5182" t="s">
        <v>250</v>
      </c>
      <c r="E5182">
        <v>0.01</v>
      </c>
    </row>
    <row r="5183" spans="1:5" x14ac:dyDescent="0.25">
      <c r="A5183" s="1">
        <v>41415</v>
      </c>
      <c r="B5183" t="s">
        <v>59</v>
      </c>
      <c r="C5183" t="s">
        <v>249</v>
      </c>
      <c r="D5183" t="s">
        <v>250</v>
      </c>
      <c r="E5183">
        <v>0</v>
      </c>
    </row>
    <row r="5184" spans="1:5" x14ac:dyDescent="0.25">
      <c r="A5184" s="1">
        <v>41415</v>
      </c>
      <c r="B5184" t="s">
        <v>59</v>
      </c>
      <c r="C5184" t="s">
        <v>249</v>
      </c>
      <c r="D5184" t="s">
        <v>251</v>
      </c>
      <c r="E5184">
        <v>0.02</v>
      </c>
    </row>
    <row r="5185" spans="1:5" x14ac:dyDescent="0.25">
      <c r="A5185" s="1">
        <v>41415</v>
      </c>
      <c r="B5185" t="s">
        <v>59</v>
      </c>
      <c r="C5185" t="s">
        <v>249</v>
      </c>
      <c r="D5185" t="s">
        <v>251</v>
      </c>
      <c r="E5185">
        <v>0</v>
      </c>
    </row>
    <row r="5186" spans="1:5" x14ac:dyDescent="0.25">
      <c r="A5186" s="1">
        <v>41415</v>
      </c>
      <c r="B5186" t="s">
        <v>59</v>
      </c>
      <c r="C5186" t="s">
        <v>249</v>
      </c>
      <c r="D5186" t="s">
        <v>252</v>
      </c>
      <c r="E5186">
        <v>0</v>
      </c>
    </row>
    <row r="5187" spans="1:5" x14ac:dyDescent="0.25">
      <c r="A5187" s="1">
        <v>41415</v>
      </c>
      <c r="B5187" t="s">
        <v>59</v>
      </c>
      <c r="C5187" t="s">
        <v>249</v>
      </c>
      <c r="D5187" t="s">
        <v>252</v>
      </c>
      <c r="E5187">
        <v>0.01</v>
      </c>
    </row>
    <row r="5188" spans="1:5" x14ac:dyDescent="0.25">
      <c r="A5188" s="1">
        <v>41415</v>
      </c>
      <c r="B5188" t="s">
        <v>59</v>
      </c>
      <c r="C5188" t="s">
        <v>249</v>
      </c>
      <c r="D5188" t="s">
        <v>253</v>
      </c>
      <c r="E5188">
        <v>0</v>
      </c>
    </row>
    <row r="5189" spans="1:5" x14ac:dyDescent="0.25">
      <c r="A5189" s="1">
        <v>41415</v>
      </c>
      <c r="B5189" t="s">
        <v>59</v>
      </c>
      <c r="C5189" t="s">
        <v>249</v>
      </c>
      <c r="D5189" t="s">
        <v>253</v>
      </c>
      <c r="E5189">
        <v>0.01</v>
      </c>
    </row>
    <row r="5190" spans="1:5" x14ac:dyDescent="0.25">
      <c r="A5190" s="1">
        <v>41415</v>
      </c>
      <c r="B5190" t="s">
        <v>59</v>
      </c>
      <c r="C5190" t="s">
        <v>249</v>
      </c>
      <c r="D5190" t="s">
        <v>254</v>
      </c>
      <c r="E5190">
        <v>0</v>
      </c>
    </row>
    <row r="5191" spans="1:5" x14ac:dyDescent="0.25">
      <c r="A5191" s="1">
        <v>41415</v>
      </c>
      <c r="B5191" t="s">
        <v>59</v>
      </c>
      <c r="C5191" t="s">
        <v>249</v>
      </c>
      <c r="D5191" t="s">
        <v>255</v>
      </c>
      <c r="E5191">
        <v>0</v>
      </c>
    </row>
    <row r="5192" spans="1:5" x14ac:dyDescent="0.25">
      <c r="A5192" s="1">
        <v>41415</v>
      </c>
      <c r="B5192" t="s">
        <v>59</v>
      </c>
      <c r="C5192" t="s">
        <v>249</v>
      </c>
      <c r="D5192" t="s">
        <v>256</v>
      </c>
      <c r="E5192">
        <v>0.04</v>
      </c>
    </row>
    <row r="5193" spans="1:5" x14ac:dyDescent="0.25">
      <c r="A5193" s="1">
        <v>41415</v>
      </c>
      <c r="B5193" t="s">
        <v>59</v>
      </c>
      <c r="C5193" t="s">
        <v>249</v>
      </c>
      <c r="D5193" t="s">
        <v>257</v>
      </c>
      <c r="E5193">
        <v>0.09</v>
      </c>
    </row>
    <row r="5194" spans="1:5" x14ac:dyDescent="0.25">
      <c r="A5194" s="1">
        <v>41415</v>
      </c>
      <c r="B5194" t="s">
        <v>59</v>
      </c>
      <c r="C5194" t="s">
        <v>249</v>
      </c>
      <c r="D5194" t="s">
        <v>258</v>
      </c>
      <c r="E5194">
        <v>0</v>
      </c>
    </row>
    <row r="5195" spans="1:5" x14ac:dyDescent="0.25">
      <c r="A5195" s="1">
        <v>41415</v>
      </c>
      <c r="B5195" t="s">
        <v>59</v>
      </c>
      <c r="C5195" t="s">
        <v>249</v>
      </c>
      <c r="D5195" t="s">
        <v>261</v>
      </c>
      <c r="E5195">
        <v>0</v>
      </c>
    </row>
    <row r="5196" spans="1:5" x14ac:dyDescent="0.25">
      <c r="A5196" s="1">
        <v>41415</v>
      </c>
      <c r="B5196" t="s">
        <v>59</v>
      </c>
      <c r="C5196" t="s">
        <v>249</v>
      </c>
      <c r="D5196" t="s">
        <v>261</v>
      </c>
      <c r="E5196">
        <v>0</v>
      </c>
    </row>
    <row r="5197" spans="1:5" x14ac:dyDescent="0.25">
      <c r="A5197" s="1">
        <v>41415</v>
      </c>
      <c r="B5197" t="s">
        <v>59</v>
      </c>
      <c r="C5197" t="s">
        <v>249</v>
      </c>
      <c r="D5197" t="s">
        <v>262</v>
      </c>
      <c r="E5197">
        <v>0</v>
      </c>
    </row>
    <row r="5198" spans="1:5" x14ac:dyDescent="0.25">
      <c r="A5198" s="1">
        <v>41415</v>
      </c>
      <c r="B5198" t="s">
        <v>59</v>
      </c>
      <c r="C5198" t="s">
        <v>249</v>
      </c>
      <c r="D5198" t="s">
        <v>262</v>
      </c>
      <c r="E5198">
        <v>0.01</v>
      </c>
    </row>
    <row r="5199" spans="1:5" x14ac:dyDescent="0.25">
      <c r="A5199" s="1">
        <v>41416</v>
      </c>
      <c r="B5199" t="s">
        <v>30</v>
      </c>
      <c r="C5199" t="s">
        <v>249</v>
      </c>
      <c r="D5199" t="s">
        <v>259</v>
      </c>
      <c r="E5199">
        <v>0.01</v>
      </c>
    </row>
    <row r="5200" spans="1:5" x14ac:dyDescent="0.25">
      <c r="A5200" s="1">
        <v>41416</v>
      </c>
      <c r="B5200" t="s">
        <v>30</v>
      </c>
      <c r="C5200" t="s">
        <v>249</v>
      </c>
      <c r="D5200" t="s">
        <v>260</v>
      </c>
      <c r="E5200">
        <v>0.03</v>
      </c>
    </row>
    <row r="5201" spans="1:5" x14ac:dyDescent="0.25">
      <c r="A5201" s="1">
        <v>41416</v>
      </c>
      <c r="B5201" t="s">
        <v>30</v>
      </c>
      <c r="C5201" t="s">
        <v>249</v>
      </c>
      <c r="D5201" t="s">
        <v>250</v>
      </c>
      <c r="E5201">
        <v>0.01</v>
      </c>
    </row>
    <row r="5202" spans="1:5" x14ac:dyDescent="0.25">
      <c r="A5202" s="1">
        <v>41416</v>
      </c>
      <c r="B5202" t="s">
        <v>30</v>
      </c>
      <c r="C5202" t="s">
        <v>249</v>
      </c>
      <c r="D5202" t="s">
        <v>250</v>
      </c>
      <c r="E5202">
        <v>0</v>
      </c>
    </row>
    <row r="5203" spans="1:5" x14ac:dyDescent="0.25">
      <c r="A5203" s="1">
        <v>41416</v>
      </c>
      <c r="B5203" t="s">
        <v>30</v>
      </c>
      <c r="C5203" t="s">
        <v>249</v>
      </c>
      <c r="D5203" t="s">
        <v>251</v>
      </c>
      <c r="E5203">
        <v>0</v>
      </c>
    </row>
    <row r="5204" spans="1:5" x14ac:dyDescent="0.25">
      <c r="A5204" s="1">
        <v>41416</v>
      </c>
      <c r="B5204" t="s">
        <v>30</v>
      </c>
      <c r="C5204" t="s">
        <v>249</v>
      </c>
      <c r="D5204" t="s">
        <v>251</v>
      </c>
      <c r="E5204">
        <v>7.0000000000000007E-2</v>
      </c>
    </row>
    <row r="5205" spans="1:5" x14ac:dyDescent="0.25">
      <c r="A5205" s="1">
        <v>41416</v>
      </c>
      <c r="B5205" t="s">
        <v>30</v>
      </c>
      <c r="C5205" t="s">
        <v>249</v>
      </c>
      <c r="D5205" t="s">
        <v>252</v>
      </c>
      <c r="E5205">
        <v>0</v>
      </c>
    </row>
    <row r="5206" spans="1:5" x14ac:dyDescent="0.25">
      <c r="A5206" s="1">
        <v>41416</v>
      </c>
      <c r="B5206" t="s">
        <v>30</v>
      </c>
      <c r="C5206" t="s">
        <v>249</v>
      </c>
      <c r="D5206" t="s">
        <v>252</v>
      </c>
      <c r="E5206">
        <v>0.04</v>
      </c>
    </row>
    <row r="5207" spans="1:5" x14ac:dyDescent="0.25">
      <c r="A5207" s="1">
        <v>41416</v>
      </c>
      <c r="B5207" t="s">
        <v>30</v>
      </c>
      <c r="C5207" t="s">
        <v>249</v>
      </c>
      <c r="D5207" t="s">
        <v>253</v>
      </c>
      <c r="E5207">
        <v>0.09</v>
      </c>
    </row>
    <row r="5208" spans="1:5" x14ac:dyDescent="0.25">
      <c r="A5208" s="1">
        <v>41416</v>
      </c>
      <c r="B5208" t="s">
        <v>30</v>
      </c>
      <c r="C5208" t="s">
        <v>249</v>
      </c>
      <c r="D5208" t="s">
        <v>253</v>
      </c>
      <c r="E5208">
        <v>0.03</v>
      </c>
    </row>
    <row r="5209" spans="1:5" x14ac:dyDescent="0.25">
      <c r="A5209" s="1">
        <v>41416</v>
      </c>
      <c r="B5209" t="s">
        <v>30</v>
      </c>
      <c r="C5209" t="s">
        <v>249</v>
      </c>
      <c r="D5209" t="s">
        <v>254</v>
      </c>
      <c r="E5209">
        <v>0.01</v>
      </c>
    </row>
    <row r="5210" spans="1:5" x14ac:dyDescent="0.25">
      <c r="A5210" s="1">
        <v>41416</v>
      </c>
      <c r="B5210" t="s">
        <v>30</v>
      </c>
      <c r="C5210" t="s">
        <v>249</v>
      </c>
      <c r="D5210" t="s">
        <v>255</v>
      </c>
      <c r="E5210">
        <v>0.03</v>
      </c>
    </row>
    <row r="5211" spans="1:5" x14ac:dyDescent="0.25">
      <c r="A5211" s="1">
        <v>41416</v>
      </c>
      <c r="B5211" t="s">
        <v>30</v>
      </c>
      <c r="C5211" t="s">
        <v>249</v>
      </c>
      <c r="D5211" t="s">
        <v>256</v>
      </c>
      <c r="E5211">
        <v>0.02</v>
      </c>
    </row>
    <row r="5212" spans="1:5" x14ac:dyDescent="0.25">
      <c r="A5212" s="1">
        <v>41416</v>
      </c>
      <c r="B5212" t="s">
        <v>30</v>
      </c>
      <c r="C5212" t="s">
        <v>249</v>
      </c>
      <c r="D5212" t="s">
        <v>257</v>
      </c>
      <c r="E5212">
        <v>0.01</v>
      </c>
    </row>
    <row r="5213" spans="1:5" x14ac:dyDescent="0.25">
      <c r="A5213" s="1">
        <v>41416</v>
      </c>
      <c r="B5213" t="s">
        <v>30</v>
      </c>
      <c r="C5213" t="s">
        <v>249</v>
      </c>
      <c r="D5213" t="s">
        <v>258</v>
      </c>
      <c r="E5213">
        <v>0</v>
      </c>
    </row>
    <row r="5214" spans="1:5" x14ac:dyDescent="0.25">
      <c r="A5214" s="1">
        <v>41416</v>
      </c>
      <c r="B5214" t="s">
        <v>30</v>
      </c>
      <c r="C5214" t="s">
        <v>249</v>
      </c>
      <c r="D5214" t="s">
        <v>261</v>
      </c>
      <c r="E5214">
        <v>0.01</v>
      </c>
    </row>
    <row r="5215" spans="1:5" x14ac:dyDescent="0.25">
      <c r="A5215" s="1">
        <v>41416</v>
      </c>
      <c r="B5215" t="s">
        <v>30</v>
      </c>
      <c r="C5215" t="s">
        <v>249</v>
      </c>
      <c r="D5215" t="s">
        <v>261</v>
      </c>
      <c r="E5215">
        <v>0.01</v>
      </c>
    </row>
    <row r="5216" spans="1:5" x14ac:dyDescent="0.25">
      <c r="A5216" s="1">
        <v>41416</v>
      </c>
      <c r="B5216" t="s">
        <v>30</v>
      </c>
      <c r="C5216" t="s">
        <v>249</v>
      </c>
      <c r="D5216" t="s">
        <v>262</v>
      </c>
      <c r="E5216">
        <v>0.01</v>
      </c>
    </row>
    <row r="5217" spans="1:5" x14ac:dyDescent="0.25">
      <c r="A5217" s="1">
        <v>41416</v>
      </c>
      <c r="B5217" t="s">
        <v>30</v>
      </c>
      <c r="C5217" t="s">
        <v>249</v>
      </c>
      <c r="D5217" t="s">
        <v>262</v>
      </c>
      <c r="E5217">
        <v>0.01</v>
      </c>
    </row>
    <row r="5218" spans="1:5" x14ac:dyDescent="0.25">
      <c r="A5218" s="1">
        <v>41417</v>
      </c>
      <c r="B5218" t="s">
        <v>46</v>
      </c>
      <c r="C5218" t="s">
        <v>249</v>
      </c>
      <c r="D5218" t="s">
        <v>259</v>
      </c>
      <c r="E5218">
        <v>0.08</v>
      </c>
    </row>
    <row r="5219" spans="1:5" x14ac:dyDescent="0.25">
      <c r="A5219" s="1">
        <v>41417</v>
      </c>
      <c r="B5219" t="s">
        <v>46</v>
      </c>
      <c r="C5219" t="s">
        <v>249</v>
      </c>
      <c r="D5219" t="s">
        <v>260</v>
      </c>
      <c r="E5219">
        <v>0.04</v>
      </c>
    </row>
    <row r="5220" spans="1:5" x14ac:dyDescent="0.25">
      <c r="A5220" s="1">
        <v>41417</v>
      </c>
      <c r="B5220" t="s">
        <v>46</v>
      </c>
      <c r="C5220" t="s">
        <v>249</v>
      </c>
      <c r="D5220" t="s">
        <v>250</v>
      </c>
      <c r="E5220">
        <v>0.04</v>
      </c>
    </row>
    <row r="5221" spans="1:5" x14ac:dyDescent="0.25">
      <c r="A5221" s="1">
        <v>41417</v>
      </c>
      <c r="B5221" t="s">
        <v>46</v>
      </c>
      <c r="C5221" t="s">
        <v>249</v>
      </c>
      <c r="D5221" t="s">
        <v>250</v>
      </c>
      <c r="E5221">
        <v>0.01</v>
      </c>
    </row>
    <row r="5222" spans="1:5" x14ac:dyDescent="0.25">
      <c r="A5222" s="1">
        <v>41417</v>
      </c>
      <c r="B5222" t="s">
        <v>46</v>
      </c>
      <c r="C5222" t="s">
        <v>249</v>
      </c>
      <c r="D5222" t="s">
        <v>251</v>
      </c>
      <c r="E5222">
        <v>0.01</v>
      </c>
    </row>
    <row r="5223" spans="1:5" x14ac:dyDescent="0.25">
      <c r="A5223" s="1">
        <v>41417</v>
      </c>
      <c r="B5223" t="s">
        <v>46</v>
      </c>
      <c r="C5223" t="s">
        <v>249</v>
      </c>
      <c r="D5223" t="s">
        <v>251</v>
      </c>
      <c r="E5223">
        <v>0.03</v>
      </c>
    </row>
    <row r="5224" spans="1:5" x14ac:dyDescent="0.25">
      <c r="A5224" s="1">
        <v>41417</v>
      </c>
      <c r="B5224" t="s">
        <v>46</v>
      </c>
      <c r="C5224" t="s">
        <v>249</v>
      </c>
      <c r="D5224" t="s">
        <v>252</v>
      </c>
      <c r="E5224">
        <v>0.02</v>
      </c>
    </row>
    <row r="5225" spans="1:5" x14ac:dyDescent="0.25">
      <c r="A5225" s="1">
        <v>41417</v>
      </c>
      <c r="B5225" t="s">
        <v>46</v>
      </c>
      <c r="C5225" t="s">
        <v>249</v>
      </c>
      <c r="D5225" t="s">
        <v>252</v>
      </c>
      <c r="E5225">
        <v>0.01</v>
      </c>
    </row>
    <row r="5226" spans="1:5" x14ac:dyDescent="0.25">
      <c r="A5226" s="1">
        <v>41417</v>
      </c>
      <c r="B5226" t="s">
        <v>46</v>
      </c>
      <c r="C5226" t="s">
        <v>249</v>
      </c>
      <c r="D5226" t="s">
        <v>253</v>
      </c>
      <c r="E5226">
        <v>0.02</v>
      </c>
    </row>
    <row r="5227" spans="1:5" x14ac:dyDescent="0.25">
      <c r="A5227" s="1">
        <v>41417</v>
      </c>
      <c r="B5227" t="s">
        <v>46</v>
      </c>
      <c r="C5227" t="s">
        <v>249</v>
      </c>
      <c r="D5227" t="s">
        <v>253</v>
      </c>
      <c r="E5227">
        <v>0.05</v>
      </c>
    </row>
    <row r="5228" spans="1:5" x14ac:dyDescent="0.25">
      <c r="A5228" s="1">
        <v>41417</v>
      </c>
      <c r="B5228" t="s">
        <v>46</v>
      </c>
      <c r="C5228" t="s">
        <v>249</v>
      </c>
      <c r="D5228" t="s">
        <v>254</v>
      </c>
      <c r="E5228">
        <v>0</v>
      </c>
    </row>
    <row r="5229" spans="1:5" x14ac:dyDescent="0.25">
      <c r="A5229" s="1">
        <v>41417</v>
      </c>
      <c r="B5229" t="s">
        <v>46</v>
      </c>
      <c r="C5229" t="s">
        <v>249</v>
      </c>
      <c r="D5229" t="s">
        <v>255</v>
      </c>
      <c r="E5229">
        <v>0</v>
      </c>
    </row>
    <row r="5230" spans="1:5" x14ac:dyDescent="0.25">
      <c r="A5230" s="1">
        <v>41417</v>
      </c>
      <c r="B5230" t="s">
        <v>46</v>
      </c>
      <c r="C5230" t="s">
        <v>249</v>
      </c>
      <c r="D5230" t="s">
        <v>256</v>
      </c>
      <c r="E5230">
        <v>0.01</v>
      </c>
    </row>
    <row r="5231" spans="1:5" x14ac:dyDescent="0.25">
      <c r="A5231" s="1">
        <v>41417</v>
      </c>
      <c r="B5231" t="s">
        <v>46</v>
      </c>
      <c r="C5231" t="s">
        <v>249</v>
      </c>
      <c r="D5231" t="s">
        <v>257</v>
      </c>
      <c r="E5231">
        <v>0.03</v>
      </c>
    </row>
    <row r="5232" spans="1:5" x14ac:dyDescent="0.25">
      <c r="A5232" s="1">
        <v>41417</v>
      </c>
      <c r="B5232" t="s">
        <v>46</v>
      </c>
      <c r="C5232" t="s">
        <v>249</v>
      </c>
      <c r="D5232" t="s">
        <v>258</v>
      </c>
      <c r="E5232">
        <v>0</v>
      </c>
    </row>
    <row r="5233" spans="1:5" x14ac:dyDescent="0.25">
      <c r="A5233" s="1">
        <v>41417</v>
      </c>
      <c r="B5233" t="s">
        <v>46</v>
      </c>
      <c r="C5233" t="s">
        <v>249</v>
      </c>
      <c r="D5233" t="s">
        <v>261</v>
      </c>
      <c r="E5233">
        <v>0.02</v>
      </c>
    </row>
    <row r="5234" spans="1:5" x14ac:dyDescent="0.25">
      <c r="A5234" s="1">
        <v>41417</v>
      </c>
      <c r="B5234" t="s">
        <v>46</v>
      </c>
      <c r="C5234" t="s">
        <v>249</v>
      </c>
      <c r="D5234" t="s">
        <v>261</v>
      </c>
      <c r="E5234">
        <v>0</v>
      </c>
    </row>
    <row r="5235" spans="1:5" x14ac:dyDescent="0.25">
      <c r="A5235" s="1">
        <v>41417</v>
      </c>
      <c r="B5235" t="s">
        <v>46</v>
      </c>
      <c r="C5235" t="s">
        <v>249</v>
      </c>
      <c r="D5235" t="s">
        <v>262</v>
      </c>
      <c r="E5235">
        <v>0.01</v>
      </c>
    </row>
    <row r="5236" spans="1:5" x14ac:dyDescent="0.25">
      <c r="A5236" s="1">
        <v>41417</v>
      </c>
      <c r="B5236" t="s">
        <v>46</v>
      </c>
      <c r="C5236" t="s">
        <v>249</v>
      </c>
      <c r="D5236" t="s">
        <v>262</v>
      </c>
      <c r="E5236">
        <v>0.06</v>
      </c>
    </row>
    <row r="5237" spans="1:5" x14ac:dyDescent="0.25">
      <c r="A5237" s="1">
        <v>41418</v>
      </c>
      <c r="B5237" t="s">
        <v>49</v>
      </c>
      <c r="C5237" t="s">
        <v>249</v>
      </c>
      <c r="D5237" t="s">
        <v>259</v>
      </c>
      <c r="E5237">
        <v>0</v>
      </c>
    </row>
    <row r="5238" spans="1:5" x14ac:dyDescent="0.25">
      <c r="A5238" s="1">
        <v>41418</v>
      </c>
      <c r="B5238" t="s">
        <v>49</v>
      </c>
      <c r="C5238" t="s">
        <v>249</v>
      </c>
      <c r="D5238" t="s">
        <v>260</v>
      </c>
      <c r="E5238">
        <v>0.01</v>
      </c>
    </row>
    <row r="5239" spans="1:5" x14ac:dyDescent="0.25">
      <c r="A5239" s="1">
        <v>41418</v>
      </c>
      <c r="B5239" t="s">
        <v>49</v>
      </c>
      <c r="C5239" t="s">
        <v>249</v>
      </c>
      <c r="D5239" t="s">
        <v>250</v>
      </c>
      <c r="E5239">
        <v>0</v>
      </c>
    </row>
    <row r="5240" spans="1:5" x14ac:dyDescent="0.25">
      <c r="A5240" s="1">
        <v>41418</v>
      </c>
      <c r="B5240" t="s">
        <v>49</v>
      </c>
      <c r="C5240" t="s">
        <v>249</v>
      </c>
      <c r="D5240" t="s">
        <v>250</v>
      </c>
      <c r="E5240">
        <v>0.05</v>
      </c>
    </row>
    <row r="5241" spans="1:5" x14ac:dyDescent="0.25">
      <c r="A5241" s="1">
        <v>41418</v>
      </c>
      <c r="B5241" t="s">
        <v>49</v>
      </c>
      <c r="C5241" t="s">
        <v>249</v>
      </c>
      <c r="D5241" t="s">
        <v>251</v>
      </c>
      <c r="E5241">
        <v>0.03</v>
      </c>
    </row>
    <row r="5242" spans="1:5" x14ac:dyDescent="0.25">
      <c r="A5242" s="1">
        <v>41418</v>
      </c>
      <c r="B5242" t="s">
        <v>49</v>
      </c>
      <c r="C5242" t="s">
        <v>249</v>
      </c>
      <c r="D5242" t="s">
        <v>251</v>
      </c>
      <c r="E5242">
        <v>0.01</v>
      </c>
    </row>
    <row r="5243" spans="1:5" x14ac:dyDescent="0.25">
      <c r="A5243" s="1">
        <v>41418</v>
      </c>
      <c r="B5243" t="s">
        <v>49</v>
      </c>
      <c r="C5243" t="s">
        <v>249</v>
      </c>
      <c r="D5243" t="s">
        <v>252</v>
      </c>
      <c r="E5243">
        <v>0.01</v>
      </c>
    </row>
    <row r="5244" spans="1:5" x14ac:dyDescent="0.25">
      <c r="A5244" s="1">
        <v>41418</v>
      </c>
      <c r="B5244" t="s">
        <v>49</v>
      </c>
      <c r="C5244" t="s">
        <v>249</v>
      </c>
      <c r="D5244" t="s">
        <v>252</v>
      </c>
      <c r="E5244">
        <v>0.02</v>
      </c>
    </row>
    <row r="5245" spans="1:5" x14ac:dyDescent="0.25">
      <c r="A5245" s="1">
        <v>41418</v>
      </c>
      <c r="B5245" t="s">
        <v>49</v>
      </c>
      <c r="C5245" t="s">
        <v>249</v>
      </c>
      <c r="D5245" t="s">
        <v>253</v>
      </c>
      <c r="E5245">
        <v>0</v>
      </c>
    </row>
    <row r="5246" spans="1:5" x14ac:dyDescent="0.25">
      <c r="A5246" s="1">
        <v>41418</v>
      </c>
      <c r="B5246" t="s">
        <v>49</v>
      </c>
      <c r="C5246" t="s">
        <v>249</v>
      </c>
      <c r="D5246" t="s">
        <v>253</v>
      </c>
      <c r="E5246">
        <v>0</v>
      </c>
    </row>
    <row r="5247" spans="1:5" x14ac:dyDescent="0.25">
      <c r="A5247" s="1">
        <v>41418</v>
      </c>
      <c r="B5247" t="s">
        <v>49</v>
      </c>
      <c r="C5247" t="s">
        <v>249</v>
      </c>
      <c r="D5247" t="s">
        <v>254</v>
      </c>
      <c r="E5247">
        <v>0</v>
      </c>
    </row>
    <row r="5248" spans="1:5" x14ac:dyDescent="0.25">
      <c r="A5248" s="1">
        <v>41418</v>
      </c>
      <c r="B5248" t="s">
        <v>49</v>
      </c>
      <c r="C5248" t="s">
        <v>249</v>
      </c>
      <c r="D5248" t="s">
        <v>255</v>
      </c>
      <c r="E5248">
        <v>0</v>
      </c>
    </row>
    <row r="5249" spans="1:5" x14ac:dyDescent="0.25">
      <c r="A5249" s="1">
        <v>41418</v>
      </c>
      <c r="B5249" t="s">
        <v>49</v>
      </c>
      <c r="C5249" t="s">
        <v>249</v>
      </c>
      <c r="D5249" t="s">
        <v>256</v>
      </c>
      <c r="E5249">
        <v>0.04</v>
      </c>
    </row>
    <row r="5250" spans="1:5" x14ac:dyDescent="0.25">
      <c r="A5250" s="1">
        <v>41418</v>
      </c>
      <c r="B5250" t="s">
        <v>49</v>
      </c>
      <c r="C5250" t="s">
        <v>249</v>
      </c>
      <c r="D5250" t="s">
        <v>257</v>
      </c>
      <c r="E5250">
        <v>0.02</v>
      </c>
    </row>
    <row r="5251" spans="1:5" x14ac:dyDescent="0.25">
      <c r="A5251" s="1">
        <v>41418</v>
      </c>
      <c r="B5251" t="s">
        <v>49</v>
      </c>
      <c r="C5251" t="s">
        <v>249</v>
      </c>
      <c r="D5251" t="s">
        <v>258</v>
      </c>
      <c r="E5251">
        <v>0.01</v>
      </c>
    </row>
    <row r="5252" spans="1:5" x14ac:dyDescent="0.25">
      <c r="A5252" s="1">
        <v>41418</v>
      </c>
      <c r="B5252" t="s">
        <v>49</v>
      </c>
      <c r="C5252" t="s">
        <v>249</v>
      </c>
      <c r="D5252" t="s">
        <v>261</v>
      </c>
      <c r="E5252">
        <v>0</v>
      </c>
    </row>
    <row r="5253" spans="1:5" x14ac:dyDescent="0.25">
      <c r="A5253" s="1">
        <v>41418</v>
      </c>
      <c r="B5253" t="s">
        <v>49</v>
      </c>
      <c r="C5253" t="s">
        <v>249</v>
      </c>
      <c r="D5253" t="s">
        <v>261</v>
      </c>
      <c r="E5253">
        <v>0</v>
      </c>
    </row>
    <row r="5254" spans="1:5" x14ac:dyDescent="0.25">
      <c r="A5254" s="1">
        <v>41418</v>
      </c>
      <c r="B5254" t="s">
        <v>49</v>
      </c>
      <c r="C5254" t="s">
        <v>249</v>
      </c>
      <c r="D5254" t="s">
        <v>262</v>
      </c>
      <c r="E5254">
        <v>0</v>
      </c>
    </row>
    <row r="5255" spans="1:5" x14ac:dyDescent="0.25">
      <c r="A5255" s="1">
        <v>41418</v>
      </c>
      <c r="B5255" t="s">
        <v>49</v>
      </c>
      <c r="C5255" t="s">
        <v>249</v>
      </c>
      <c r="D5255" t="s">
        <v>262</v>
      </c>
      <c r="E5255">
        <v>0</v>
      </c>
    </row>
    <row r="5256" spans="1:5" x14ac:dyDescent="0.25">
      <c r="A5256" s="1">
        <v>41419</v>
      </c>
      <c r="B5256" t="s">
        <v>52</v>
      </c>
      <c r="C5256" t="s">
        <v>249</v>
      </c>
      <c r="D5256" t="s">
        <v>259</v>
      </c>
      <c r="E5256">
        <v>0.01</v>
      </c>
    </row>
    <row r="5257" spans="1:5" x14ac:dyDescent="0.25">
      <c r="A5257" s="1">
        <v>41419</v>
      </c>
      <c r="B5257" t="s">
        <v>52</v>
      </c>
      <c r="C5257" t="s">
        <v>249</v>
      </c>
      <c r="D5257" t="s">
        <v>260</v>
      </c>
      <c r="E5257">
        <v>0</v>
      </c>
    </row>
    <row r="5258" spans="1:5" x14ac:dyDescent="0.25">
      <c r="A5258" s="1">
        <v>41419</v>
      </c>
      <c r="B5258" t="s">
        <v>52</v>
      </c>
      <c r="C5258" t="s">
        <v>249</v>
      </c>
      <c r="D5258" t="s">
        <v>250</v>
      </c>
      <c r="E5258">
        <v>0.04</v>
      </c>
    </row>
    <row r="5259" spans="1:5" x14ac:dyDescent="0.25">
      <c r="A5259" s="1">
        <v>41419</v>
      </c>
      <c r="B5259" t="s">
        <v>52</v>
      </c>
      <c r="C5259" t="s">
        <v>249</v>
      </c>
      <c r="D5259" t="s">
        <v>250</v>
      </c>
      <c r="E5259">
        <v>0.09</v>
      </c>
    </row>
    <row r="5260" spans="1:5" x14ac:dyDescent="0.25">
      <c r="A5260" s="1">
        <v>41419</v>
      </c>
      <c r="B5260" t="s">
        <v>52</v>
      </c>
      <c r="C5260" t="s">
        <v>249</v>
      </c>
      <c r="D5260" t="s">
        <v>251</v>
      </c>
      <c r="E5260">
        <v>0.01</v>
      </c>
    </row>
    <row r="5261" spans="1:5" x14ac:dyDescent="0.25">
      <c r="A5261" s="1">
        <v>41419</v>
      </c>
      <c r="B5261" t="s">
        <v>52</v>
      </c>
      <c r="C5261" t="s">
        <v>249</v>
      </c>
      <c r="D5261" t="s">
        <v>251</v>
      </c>
      <c r="E5261">
        <v>0</v>
      </c>
    </row>
    <row r="5262" spans="1:5" x14ac:dyDescent="0.25">
      <c r="A5262" s="1">
        <v>41419</v>
      </c>
      <c r="B5262" t="s">
        <v>52</v>
      </c>
      <c r="C5262" t="s">
        <v>249</v>
      </c>
      <c r="D5262" t="s">
        <v>252</v>
      </c>
      <c r="E5262">
        <v>0</v>
      </c>
    </row>
    <row r="5263" spans="1:5" x14ac:dyDescent="0.25">
      <c r="A5263" s="1">
        <v>41419</v>
      </c>
      <c r="B5263" t="s">
        <v>52</v>
      </c>
      <c r="C5263" t="s">
        <v>249</v>
      </c>
      <c r="D5263" t="s">
        <v>252</v>
      </c>
      <c r="E5263">
        <v>0.02</v>
      </c>
    </row>
    <row r="5264" spans="1:5" x14ac:dyDescent="0.25">
      <c r="A5264" s="1">
        <v>41419</v>
      </c>
      <c r="B5264" t="s">
        <v>52</v>
      </c>
      <c r="C5264" t="s">
        <v>249</v>
      </c>
      <c r="D5264" t="s">
        <v>253</v>
      </c>
      <c r="E5264">
        <v>0.02</v>
      </c>
    </row>
    <row r="5265" spans="1:5" x14ac:dyDescent="0.25">
      <c r="A5265" s="1">
        <v>41419</v>
      </c>
      <c r="B5265" t="s">
        <v>52</v>
      </c>
      <c r="C5265" t="s">
        <v>249</v>
      </c>
      <c r="D5265" t="s">
        <v>253</v>
      </c>
      <c r="E5265">
        <v>0</v>
      </c>
    </row>
    <row r="5266" spans="1:5" x14ac:dyDescent="0.25">
      <c r="A5266" s="1">
        <v>41419</v>
      </c>
      <c r="B5266" t="s">
        <v>52</v>
      </c>
      <c r="C5266" t="s">
        <v>249</v>
      </c>
      <c r="D5266" t="s">
        <v>254</v>
      </c>
      <c r="E5266">
        <v>0</v>
      </c>
    </row>
    <row r="5267" spans="1:5" x14ac:dyDescent="0.25">
      <c r="A5267" s="1">
        <v>41419</v>
      </c>
      <c r="B5267" t="s">
        <v>52</v>
      </c>
      <c r="C5267" t="s">
        <v>249</v>
      </c>
      <c r="D5267" t="s">
        <v>255</v>
      </c>
      <c r="E5267">
        <v>0</v>
      </c>
    </row>
    <row r="5268" spans="1:5" x14ac:dyDescent="0.25">
      <c r="A5268" s="1">
        <v>41419</v>
      </c>
      <c r="B5268" t="s">
        <v>52</v>
      </c>
      <c r="C5268" t="s">
        <v>249</v>
      </c>
      <c r="D5268" t="s">
        <v>256</v>
      </c>
      <c r="E5268">
        <v>0.01</v>
      </c>
    </row>
    <row r="5269" spans="1:5" x14ac:dyDescent="0.25">
      <c r="A5269" s="1">
        <v>41419</v>
      </c>
      <c r="B5269" t="s">
        <v>52</v>
      </c>
      <c r="C5269" t="s">
        <v>249</v>
      </c>
      <c r="D5269" t="s">
        <v>257</v>
      </c>
      <c r="E5269">
        <v>0.01</v>
      </c>
    </row>
    <row r="5270" spans="1:5" x14ac:dyDescent="0.25">
      <c r="A5270" s="1">
        <v>41419</v>
      </c>
      <c r="B5270" t="s">
        <v>52</v>
      </c>
      <c r="C5270" t="s">
        <v>249</v>
      </c>
      <c r="D5270" t="s">
        <v>258</v>
      </c>
      <c r="E5270">
        <v>0</v>
      </c>
    </row>
    <row r="5271" spans="1:5" x14ac:dyDescent="0.25">
      <c r="A5271" s="1">
        <v>41419</v>
      </c>
      <c r="B5271" t="s">
        <v>52</v>
      </c>
      <c r="C5271" t="s">
        <v>249</v>
      </c>
      <c r="D5271" t="s">
        <v>261</v>
      </c>
      <c r="E5271">
        <v>0</v>
      </c>
    </row>
    <row r="5272" spans="1:5" x14ac:dyDescent="0.25">
      <c r="A5272" s="1">
        <v>41419</v>
      </c>
      <c r="B5272" t="s">
        <v>52</v>
      </c>
      <c r="C5272" t="s">
        <v>249</v>
      </c>
      <c r="D5272" t="s">
        <v>261</v>
      </c>
      <c r="E5272">
        <v>0</v>
      </c>
    </row>
    <row r="5273" spans="1:5" x14ac:dyDescent="0.25">
      <c r="A5273" s="1">
        <v>41419</v>
      </c>
      <c r="B5273" t="s">
        <v>52</v>
      </c>
      <c r="C5273" t="s">
        <v>249</v>
      </c>
      <c r="D5273" t="s">
        <v>262</v>
      </c>
      <c r="E5273">
        <v>0</v>
      </c>
    </row>
    <row r="5274" spans="1:5" x14ac:dyDescent="0.25">
      <c r="A5274" s="1">
        <v>41419</v>
      </c>
      <c r="B5274" t="s">
        <v>52</v>
      </c>
      <c r="C5274" t="s">
        <v>249</v>
      </c>
      <c r="D5274" t="s">
        <v>262</v>
      </c>
      <c r="E5274">
        <v>0</v>
      </c>
    </row>
    <row r="5275" spans="1:5" x14ac:dyDescent="0.25">
      <c r="A5275" s="1">
        <v>41420</v>
      </c>
      <c r="B5275" t="s">
        <v>53</v>
      </c>
      <c r="C5275" t="s">
        <v>249</v>
      </c>
      <c r="D5275" t="s">
        <v>259</v>
      </c>
      <c r="E5275">
        <v>0.03</v>
      </c>
    </row>
    <row r="5276" spans="1:5" x14ac:dyDescent="0.25">
      <c r="A5276" s="1">
        <v>41420</v>
      </c>
      <c r="B5276" t="s">
        <v>53</v>
      </c>
      <c r="C5276" t="s">
        <v>249</v>
      </c>
      <c r="D5276" t="s">
        <v>263</v>
      </c>
      <c r="E5276">
        <v>0.03</v>
      </c>
    </row>
    <row r="5277" spans="1:5" x14ac:dyDescent="0.25">
      <c r="A5277" s="1">
        <v>41420</v>
      </c>
      <c r="B5277" t="s">
        <v>53</v>
      </c>
      <c r="C5277" t="s">
        <v>249</v>
      </c>
      <c r="D5277" t="s">
        <v>250</v>
      </c>
      <c r="E5277">
        <v>0.01</v>
      </c>
    </row>
    <row r="5278" spans="1:5" x14ac:dyDescent="0.25">
      <c r="A5278" s="1">
        <v>41420</v>
      </c>
      <c r="B5278" t="s">
        <v>53</v>
      </c>
      <c r="C5278" t="s">
        <v>249</v>
      </c>
      <c r="D5278" t="s">
        <v>250</v>
      </c>
      <c r="E5278">
        <v>0</v>
      </c>
    </row>
    <row r="5279" spans="1:5" x14ac:dyDescent="0.25">
      <c r="A5279" s="1">
        <v>41420</v>
      </c>
      <c r="B5279" t="s">
        <v>53</v>
      </c>
      <c r="C5279" t="s">
        <v>249</v>
      </c>
      <c r="D5279" t="s">
        <v>251</v>
      </c>
      <c r="E5279">
        <v>0.01</v>
      </c>
    </row>
    <row r="5280" spans="1:5" x14ac:dyDescent="0.25">
      <c r="A5280" s="1">
        <v>41420</v>
      </c>
      <c r="B5280" t="s">
        <v>53</v>
      </c>
      <c r="C5280" t="s">
        <v>249</v>
      </c>
      <c r="D5280" t="s">
        <v>251</v>
      </c>
      <c r="E5280">
        <v>0.04</v>
      </c>
    </row>
    <row r="5281" spans="1:5" x14ac:dyDescent="0.25">
      <c r="A5281" s="1">
        <v>41420</v>
      </c>
      <c r="B5281" t="s">
        <v>53</v>
      </c>
      <c r="C5281" t="s">
        <v>249</v>
      </c>
      <c r="D5281" t="s">
        <v>252</v>
      </c>
      <c r="E5281">
        <v>0.01</v>
      </c>
    </row>
    <row r="5282" spans="1:5" x14ac:dyDescent="0.25">
      <c r="A5282" s="1">
        <v>41420</v>
      </c>
      <c r="B5282" t="s">
        <v>53</v>
      </c>
      <c r="C5282" t="s">
        <v>249</v>
      </c>
      <c r="D5282" t="s">
        <v>252</v>
      </c>
      <c r="E5282">
        <v>0.01</v>
      </c>
    </row>
    <row r="5283" spans="1:5" x14ac:dyDescent="0.25">
      <c r="A5283" s="1">
        <v>41420</v>
      </c>
      <c r="B5283" t="s">
        <v>53</v>
      </c>
      <c r="C5283" t="s">
        <v>249</v>
      </c>
      <c r="D5283" t="s">
        <v>253</v>
      </c>
      <c r="E5283">
        <v>0.01</v>
      </c>
    </row>
    <row r="5284" spans="1:5" x14ac:dyDescent="0.25">
      <c r="A5284" s="1">
        <v>41420</v>
      </c>
      <c r="B5284" t="s">
        <v>53</v>
      </c>
      <c r="C5284" t="s">
        <v>249</v>
      </c>
      <c r="D5284" t="s">
        <v>253</v>
      </c>
      <c r="E5284">
        <v>0.02</v>
      </c>
    </row>
    <row r="5285" spans="1:5" x14ac:dyDescent="0.25">
      <c r="A5285" s="1">
        <v>41420</v>
      </c>
      <c r="B5285" t="s">
        <v>53</v>
      </c>
      <c r="C5285" t="s">
        <v>249</v>
      </c>
      <c r="D5285" t="s">
        <v>254</v>
      </c>
      <c r="E5285">
        <v>0.02</v>
      </c>
    </row>
    <row r="5286" spans="1:5" x14ac:dyDescent="0.25">
      <c r="A5286" s="1">
        <v>41420</v>
      </c>
      <c r="B5286" t="s">
        <v>53</v>
      </c>
      <c r="C5286" t="s">
        <v>249</v>
      </c>
      <c r="D5286" t="s">
        <v>255</v>
      </c>
      <c r="E5286">
        <v>0.02</v>
      </c>
    </row>
    <row r="5287" spans="1:5" x14ac:dyDescent="0.25">
      <c r="A5287" s="1">
        <v>41420</v>
      </c>
      <c r="B5287" t="s">
        <v>53</v>
      </c>
      <c r="C5287" t="s">
        <v>249</v>
      </c>
      <c r="D5287" t="s">
        <v>256</v>
      </c>
      <c r="E5287">
        <v>0.05</v>
      </c>
    </row>
    <row r="5288" spans="1:5" x14ac:dyDescent="0.25">
      <c r="A5288" s="1">
        <v>41420</v>
      </c>
      <c r="B5288" t="s">
        <v>53</v>
      </c>
      <c r="C5288" t="s">
        <v>249</v>
      </c>
      <c r="D5288" t="s">
        <v>257</v>
      </c>
      <c r="E5288">
        <v>0.03</v>
      </c>
    </row>
    <row r="5289" spans="1:5" x14ac:dyDescent="0.25">
      <c r="A5289" s="1">
        <v>41420</v>
      </c>
      <c r="B5289" t="s">
        <v>53</v>
      </c>
      <c r="C5289" t="s">
        <v>249</v>
      </c>
      <c r="D5289" t="s">
        <v>258</v>
      </c>
      <c r="E5289">
        <v>0</v>
      </c>
    </row>
    <row r="5290" spans="1:5" x14ac:dyDescent="0.25">
      <c r="A5290" s="1">
        <v>41420</v>
      </c>
      <c r="B5290" t="s">
        <v>53</v>
      </c>
      <c r="C5290" t="s">
        <v>249</v>
      </c>
      <c r="D5290" t="s">
        <v>261</v>
      </c>
      <c r="E5290">
        <v>0</v>
      </c>
    </row>
    <row r="5291" spans="1:5" x14ac:dyDescent="0.25">
      <c r="A5291" s="1">
        <v>41420</v>
      </c>
      <c r="B5291" t="s">
        <v>53</v>
      </c>
      <c r="C5291" t="s">
        <v>249</v>
      </c>
      <c r="D5291" t="s">
        <v>261</v>
      </c>
      <c r="E5291">
        <v>0</v>
      </c>
    </row>
    <row r="5292" spans="1:5" x14ac:dyDescent="0.25">
      <c r="A5292" s="1">
        <v>41420</v>
      </c>
      <c r="B5292" t="s">
        <v>53</v>
      </c>
      <c r="C5292" t="s">
        <v>249</v>
      </c>
      <c r="D5292" t="s">
        <v>262</v>
      </c>
      <c r="E5292">
        <v>0</v>
      </c>
    </row>
    <row r="5293" spans="1:5" x14ac:dyDescent="0.25">
      <c r="A5293" s="1">
        <v>41420</v>
      </c>
      <c r="B5293" t="s">
        <v>53</v>
      </c>
      <c r="C5293" t="s">
        <v>249</v>
      </c>
      <c r="D5293" t="s">
        <v>262</v>
      </c>
      <c r="E5293">
        <v>0</v>
      </c>
    </row>
    <row r="5294" spans="1:5" x14ac:dyDescent="0.25">
      <c r="A5294" s="1">
        <v>41421</v>
      </c>
      <c r="B5294" t="s">
        <v>58</v>
      </c>
      <c r="C5294" t="s">
        <v>249</v>
      </c>
      <c r="D5294" t="s">
        <v>259</v>
      </c>
      <c r="E5294">
        <v>0.03</v>
      </c>
    </row>
    <row r="5295" spans="1:5" x14ac:dyDescent="0.25">
      <c r="A5295" s="1">
        <v>41421</v>
      </c>
      <c r="B5295" t="s">
        <v>58</v>
      </c>
      <c r="C5295" t="s">
        <v>249</v>
      </c>
      <c r="D5295" t="s">
        <v>260</v>
      </c>
      <c r="E5295">
        <v>0.01</v>
      </c>
    </row>
    <row r="5296" spans="1:5" x14ac:dyDescent="0.25">
      <c r="A5296" s="1">
        <v>41421</v>
      </c>
      <c r="B5296" t="s">
        <v>58</v>
      </c>
      <c r="C5296" t="s">
        <v>249</v>
      </c>
      <c r="D5296" t="s">
        <v>250</v>
      </c>
      <c r="E5296">
        <v>0.01</v>
      </c>
    </row>
    <row r="5297" spans="1:5" x14ac:dyDescent="0.25">
      <c r="A5297" s="1">
        <v>41421</v>
      </c>
      <c r="B5297" t="s">
        <v>58</v>
      </c>
      <c r="C5297" t="s">
        <v>249</v>
      </c>
      <c r="D5297" t="s">
        <v>250</v>
      </c>
      <c r="E5297">
        <v>0.01</v>
      </c>
    </row>
    <row r="5298" spans="1:5" x14ac:dyDescent="0.25">
      <c r="A5298" s="1">
        <v>41421</v>
      </c>
      <c r="B5298" t="s">
        <v>58</v>
      </c>
      <c r="C5298" t="s">
        <v>249</v>
      </c>
      <c r="D5298" t="s">
        <v>251</v>
      </c>
      <c r="E5298">
        <v>0.02</v>
      </c>
    </row>
    <row r="5299" spans="1:5" x14ac:dyDescent="0.25">
      <c r="A5299" s="1">
        <v>41421</v>
      </c>
      <c r="B5299" t="s">
        <v>58</v>
      </c>
      <c r="C5299" t="s">
        <v>249</v>
      </c>
      <c r="D5299" t="s">
        <v>251</v>
      </c>
      <c r="E5299">
        <v>0.01</v>
      </c>
    </row>
    <row r="5300" spans="1:5" x14ac:dyDescent="0.25">
      <c r="A5300" s="1">
        <v>41421</v>
      </c>
      <c r="B5300" t="s">
        <v>58</v>
      </c>
      <c r="C5300" t="s">
        <v>249</v>
      </c>
      <c r="D5300" t="s">
        <v>252</v>
      </c>
      <c r="E5300">
        <v>0</v>
      </c>
    </row>
    <row r="5301" spans="1:5" x14ac:dyDescent="0.25">
      <c r="A5301" s="1">
        <v>41421</v>
      </c>
      <c r="B5301" t="s">
        <v>58</v>
      </c>
      <c r="C5301" t="s">
        <v>249</v>
      </c>
      <c r="D5301" t="s">
        <v>252</v>
      </c>
      <c r="E5301">
        <v>0.02</v>
      </c>
    </row>
    <row r="5302" spans="1:5" x14ac:dyDescent="0.25">
      <c r="A5302" s="1">
        <v>41421</v>
      </c>
      <c r="B5302" t="s">
        <v>58</v>
      </c>
      <c r="C5302" t="s">
        <v>249</v>
      </c>
      <c r="D5302" t="s">
        <v>253</v>
      </c>
      <c r="E5302">
        <v>0</v>
      </c>
    </row>
    <row r="5303" spans="1:5" x14ac:dyDescent="0.25">
      <c r="A5303" s="1">
        <v>41421</v>
      </c>
      <c r="B5303" t="s">
        <v>58</v>
      </c>
      <c r="C5303" t="s">
        <v>249</v>
      </c>
      <c r="D5303" t="s">
        <v>253</v>
      </c>
      <c r="E5303">
        <v>0</v>
      </c>
    </row>
    <row r="5304" spans="1:5" x14ac:dyDescent="0.25">
      <c r="A5304" s="1">
        <v>41421</v>
      </c>
      <c r="B5304" t="s">
        <v>58</v>
      </c>
      <c r="C5304" t="s">
        <v>249</v>
      </c>
      <c r="D5304" t="s">
        <v>254</v>
      </c>
      <c r="E5304">
        <v>0</v>
      </c>
    </row>
    <row r="5305" spans="1:5" x14ac:dyDescent="0.25">
      <c r="A5305" s="1">
        <v>41421</v>
      </c>
      <c r="B5305" t="s">
        <v>58</v>
      </c>
      <c r="C5305" t="s">
        <v>249</v>
      </c>
      <c r="D5305" t="s">
        <v>255</v>
      </c>
      <c r="E5305">
        <v>0.01</v>
      </c>
    </row>
    <row r="5306" spans="1:5" x14ac:dyDescent="0.25">
      <c r="A5306" s="1">
        <v>41421</v>
      </c>
      <c r="B5306" t="s">
        <v>58</v>
      </c>
      <c r="C5306" t="s">
        <v>249</v>
      </c>
      <c r="D5306" t="s">
        <v>256</v>
      </c>
      <c r="E5306">
        <v>0.01</v>
      </c>
    </row>
    <row r="5307" spans="1:5" x14ac:dyDescent="0.25">
      <c r="A5307" s="1">
        <v>41421</v>
      </c>
      <c r="B5307" t="s">
        <v>58</v>
      </c>
      <c r="C5307" t="s">
        <v>249</v>
      </c>
      <c r="D5307" t="s">
        <v>257</v>
      </c>
      <c r="E5307">
        <v>0.02</v>
      </c>
    </row>
    <row r="5308" spans="1:5" x14ac:dyDescent="0.25">
      <c r="A5308" s="1">
        <v>41421</v>
      </c>
      <c r="B5308" t="s">
        <v>58</v>
      </c>
      <c r="C5308" t="s">
        <v>249</v>
      </c>
      <c r="D5308" t="s">
        <v>258</v>
      </c>
      <c r="E5308">
        <v>0.02</v>
      </c>
    </row>
    <row r="5309" spans="1:5" x14ac:dyDescent="0.25">
      <c r="A5309" s="1">
        <v>41421</v>
      </c>
      <c r="B5309" t="s">
        <v>58</v>
      </c>
      <c r="C5309" t="s">
        <v>249</v>
      </c>
      <c r="D5309" t="s">
        <v>261</v>
      </c>
      <c r="E5309">
        <v>0.02</v>
      </c>
    </row>
    <row r="5310" spans="1:5" x14ac:dyDescent="0.25">
      <c r="A5310" s="1">
        <v>41421</v>
      </c>
      <c r="B5310" t="s">
        <v>58</v>
      </c>
      <c r="C5310" t="s">
        <v>249</v>
      </c>
      <c r="D5310" t="s">
        <v>261</v>
      </c>
      <c r="E5310">
        <v>0.01</v>
      </c>
    </row>
    <row r="5311" spans="1:5" x14ac:dyDescent="0.25">
      <c r="A5311" s="1">
        <v>41421</v>
      </c>
      <c r="B5311" t="s">
        <v>58</v>
      </c>
      <c r="C5311" t="s">
        <v>249</v>
      </c>
      <c r="D5311" t="s">
        <v>262</v>
      </c>
      <c r="E5311">
        <v>0</v>
      </c>
    </row>
    <row r="5312" spans="1:5" x14ac:dyDescent="0.25">
      <c r="A5312" s="1">
        <v>41421</v>
      </c>
      <c r="B5312" t="s">
        <v>58</v>
      </c>
      <c r="C5312" t="s">
        <v>249</v>
      </c>
      <c r="D5312" t="s">
        <v>262</v>
      </c>
      <c r="E5312">
        <v>0.02</v>
      </c>
    </row>
    <row r="5313" spans="1:5" x14ac:dyDescent="0.25">
      <c r="A5313" s="1">
        <v>41422</v>
      </c>
      <c r="B5313" t="s">
        <v>59</v>
      </c>
      <c r="C5313" t="s">
        <v>249</v>
      </c>
      <c r="D5313" t="s">
        <v>259</v>
      </c>
      <c r="E5313">
        <v>0.08</v>
      </c>
    </row>
    <row r="5314" spans="1:5" x14ac:dyDescent="0.25">
      <c r="A5314" s="1">
        <v>41422</v>
      </c>
      <c r="B5314" t="s">
        <v>59</v>
      </c>
      <c r="C5314" t="s">
        <v>249</v>
      </c>
      <c r="D5314" t="s">
        <v>260</v>
      </c>
      <c r="E5314">
        <v>0.02</v>
      </c>
    </row>
    <row r="5315" spans="1:5" x14ac:dyDescent="0.25">
      <c r="A5315" s="1">
        <v>41422</v>
      </c>
      <c r="B5315" t="s">
        <v>59</v>
      </c>
      <c r="C5315" t="s">
        <v>249</v>
      </c>
      <c r="D5315" t="s">
        <v>250</v>
      </c>
      <c r="E5315">
        <v>0</v>
      </c>
    </row>
    <row r="5316" spans="1:5" x14ac:dyDescent="0.25">
      <c r="A5316" s="1">
        <v>41422</v>
      </c>
      <c r="B5316" t="s">
        <v>59</v>
      </c>
      <c r="C5316" t="s">
        <v>249</v>
      </c>
      <c r="D5316" t="s">
        <v>250</v>
      </c>
      <c r="E5316">
        <v>0</v>
      </c>
    </row>
    <row r="5317" spans="1:5" x14ac:dyDescent="0.25">
      <c r="A5317" s="1">
        <v>41422</v>
      </c>
      <c r="B5317" t="s">
        <v>59</v>
      </c>
      <c r="C5317" t="s">
        <v>249</v>
      </c>
      <c r="D5317" t="s">
        <v>251</v>
      </c>
      <c r="E5317">
        <v>0.04</v>
      </c>
    </row>
    <row r="5318" spans="1:5" x14ac:dyDescent="0.25">
      <c r="A5318" s="1">
        <v>41422</v>
      </c>
      <c r="B5318" t="s">
        <v>59</v>
      </c>
      <c r="C5318" t="s">
        <v>249</v>
      </c>
      <c r="D5318" t="s">
        <v>251</v>
      </c>
      <c r="E5318">
        <v>0</v>
      </c>
    </row>
    <row r="5319" spans="1:5" x14ac:dyDescent="0.25">
      <c r="A5319" s="1">
        <v>41422</v>
      </c>
      <c r="B5319" t="s">
        <v>59</v>
      </c>
      <c r="C5319" t="s">
        <v>249</v>
      </c>
      <c r="D5319" t="s">
        <v>252</v>
      </c>
      <c r="E5319">
        <v>0.03</v>
      </c>
    </row>
    <row r="5320" spans="1:5" x14ac:dyDescent="0.25">
      <c r="A5320" s="1">
        <v>41422</v>
      </c>
      <c r="B5320" t="s">
        <v>59</v>
      </c>
      <c r="C5320" t="s">
        <v>249</v>
      </c>
      <c r="D5320" t="s">
        <v>252</v>
      </c>
      <c r="E5320">
        <v>0.03</v>
      </c>
    </row>
    <row r="5321" spans="1:5" x14ac:dyDescent="0.25">
      <c r="A5321" s="1">
        <v>41422</v>
      </c>
      <c r="B5321" t="s">
        <v>59</v>
      </c>
      <c r="C5321" t="s">
        <v>249</v>
      </c>
      <c r="D5321" t="s">
        <v>253</v>
      </c>
      <c r="E5321">
        <v>0.03</v>
      </c>
    </row>
    <row r="5322" spans="1:5" x14ac:dyDescent="0.25">
      <c r="A5322" s="1">
        <v>41422</v>
      </c>
      <c r="B5322" t="s">
        <v>59</v>
      </c>
      <c r="C5322" t="s">
        <v>249</v>
      </c>
      <c r="D5322" t="s">
        <v>253</v>
      </c>
      <c r="E5322">
        <v>0.02</v>
      </c>
    </row>
    <row r="5323" spans="1:5" x14ac:dyDescent="0.25">
      <c r="A5323" s="1">
        <v>41422</v>
      </c>
      <c r="B5323" t="s">
        <v>59</v>
      </c>
      <c r="C5323" t="s">
        <v>249</v>
      </c>
      <c r="D5323" t="s">
        <v>254</v>
      </c>
      <c r="E5323">
        <v>0.01</v>
      </c>
    </row>
    <row r="5324" spans="1:5" x14ac:dyDescent="0.25">
      <c r="A5324" s="1">
        <v>41422</v>
      </c>
      <c r="B5324" t="s">
        <v>59</v>
      </c>
      <c r="C5324" t="s">
        <v>249</v>
      </c>
      <c r="D5324" t="s">
        <v>255</v>
      </c>
      <c r="E5324">
        <v>0</v>
      </c>
    </row>
    <row r="5325" spans="1:5" x14ac:dyDescent="0.25">
      <c r="A5325" s="1">
        <v>41422</v>
      </c>
      <c r="B5325" t="s">
        <v>59</v>
      </c>
      <c r="C5325" t="s">
        <v>249</v>
      </c>
      <c r="D5325" t="s">
        <v>256</v>
      </c>
      <c r="E5325">
        <v>0.02</v>
      </c>
    </row>
    <row r="5326" spans="1:5" x14ac:dyDescent="0.25">
      <c r="A5326" s="1">
        <v>41422</v>
      </c>
      <c r="B5326" t="s">
        <v>59</v>
      </c>
      <c r="C5326" t="s">
        <v>249</v>
      </c>
      <c r="D5326" t="s">
        <v>257</v>
      </c>
      <c r="E5326">
        <v>0.02</v>
      </c>
    </row>
    <row r="5327" spans="1:5" x14ac:dyDescent="0.25">
      <c r="A5327" s="1">
        <v>41422</v>
      </c>
      <c r="B5327" t="s">
        <v>59</v>
      </c>
      <c r="C5327" t="s">
        <v>249</v>
      </c>
      <c r="D5327" t="s">
        <v>258</v>
      </c>
      <c r="E5327">
        <v>0.01</v>
      </c>
    </row>
    <row r="5328" spans="1:5" x14ac:dyDescent="0.25">
      <c r="A5328" s="1">
        <v>41422</v>
      </c>
      <c r="B5328" t="s">
        <v>59</v>
      </c>
      <c r="C5328" t="s">
        <v>249</v>
      </c>
      <c r="D5328" t="s">
        <v>261</v>
      </c>
      <c r="E5328">
        <v>0.04</v>
      </c>
    </row>
    <row r="5329" spans="1:5" x14ac:dyDescent="0.25">
      <c r="A5329" s="1">
        <v>41422</v>
      </c>
      <c r="B5329" t="s">
        <v>59</v>
      </c>
      <c r="C5329" t="s">
        <v>249</v>
      </c>
      <c r="D5329" t="s">
        <v>262</v>
      </c>
      <c r="E5329">
        <v>0</v>
      </c>
    </row>
    <row r="5330" spans="1:5" x14ac:dyDescent="0.25">
      <c r="A5330" s="1">
        <v>41422</v>
      </c>
      <c r="B5330" t="s">
        <v>59</v>
      </c>
      <c r="C5330" t="s">
        <v>249</v>
      </c>
      <c r="D5330" t="s">
        <v>262</v>
      </c>
      <c r="E5330">
        <v>0.04</v>
      </c>
    </row>
    <row r="5331" spans="1:5" x14ac:dyDescent="0.25">
      <c r="A5331" s="1">
        <v>41423</v>
      </c>
      <c r="B5331" t="s">
        <v>30</v>
      </c>
      <c r="C5331" t="s">
        <v>249</v>
      </c>
      <c r="D5331" t="s">
        <v>259</v>
      </c>
      <c r="E5331">
        <v>0</v>
      </c>
    </row>
    <row r="5332" spans="1:5" x14ac:dyDescent="0.25">
      <c r="A5332" s="1">
        <v>41423</v>
      </c>
      <c r="B5332" t="s">
        <v>30</v>
      </c>
      <c r="C5332" t="s">
        <v>249</v>
      </c>
      <c r="D5332" t="s">
        <v>260</v>
      </c>
      <c r="E5332">
        <v>0.03</v>
      </c>
    </row>
    <row r="5333" spans="1:5" x14ac:dyDescent="0.25">
      <c r="A5333" s="1">
        <v>41423</v>
      </c>
      <c r="B5333" t="s">
        <v>30</v>
      </c>
      <c r="C5333" t="s">
        <v>249</v>
      </c>
      <c r="D5333" t="s">
        <v>250</v>
      </c>
      <c r="E5333">
        <v>0.01</v>
      </c>
    </row>
    <row r="5334" spans="1:5" x14ac:dyDescent="0.25">
      <c r="A5334" s="1">
        <v>41423</v>
      </c>
      <c r="B5334" t="s">
        <v>30</v>
      </c>
      <c r="C5334" t="s">
        <v>249</v>
      </c>
      <c r="D5334" t="s">
        <v>250</v>
      </c>
      <c r="E5334">
        <v>0.03</v>
      </c>
    </row>
    <row r="5335" spans="1:5" x14ac:dyDescent="0.25">
      <c r="A5335" s="1">
        <v>41423</v>
      </c>
      <c r="B5335" t="s">
        <v>30</v>
      </c>
      <c r="C5335" t="s">
        <v>249</v>
      </c>
      <c r="D5335" t="s">
        <v>251</v>
      </c>
      <c r="E5335">
        <v>0.01</v>
      </c>
    </row>
    <row r="5336" spans="1:5" x14ac:dyDescent="0.25">
      <c r="A5336" s="1">
        <v>41423</v>
      </c>
      <c r="B5336" t="s">
        <v>30</v>
      </c>
      <c r="C5336" t="s">
        <v>249</v>
      </c>
      <c r="D5336" t="s">
        <v>251</v>
      </c>
      <c r="E5336">
        <v>0</v>
      </c>
    </row>
    <row r="5337" spans="1:5" x14ac:dyDescent="0.25">
      <c r="A5337" s="1">
        <v>41423</v>
      </c>
      <c r="B5337" t="s">
        <v>30</v>
      </c>
      <c r="C5337" t="s">
        <v>249</v>
      </c>
      <c r="D5337" t="s">
        <v>252</v>
      </c>
      <c r="E5337">
        <v>0.01</v>
      </c>
    </row>
    <row r="5338" spans="1:5" x14ac:dyDescent="0.25">
      <c r="A5338" s="1">
        <v>41423</v>
      </c>
      <c r="B5338" t="s">
        <v>30</v>
      </c>
      <c r="C5338" t="s">
        <v>249</v>
      </c>
      <c r="D5338" t="s">
        <v>252</v>
      </c>
      <c r="E5338">
        <v>0.01</v>
      </c>
    </row>
    <row r="5339" spans="1:5" x14ac:dyDescent="0.25">
      <c r="A5339" s="1">
        <v>41423</v>
      </c>
      <c r="B5339" t="s">
        <v>30</v>
      </c>
      <c r="C5339" t="s">
        <v>249</v>
      </c>
      <c r="D5339" t="s">
        <v>253</v>
      </c>
      <c r="E5339">
        <v>0.01</v>
      </c>
    </row>
    <row r="5340" spans="1:5" x14ac:dyDescent="0.25">
      <c r="A5340" s="1">
        <v>41423</v>
      </c>
      <c r="B5340" t="s">
        <v>30</v>
      </c>
      <c r="C5340" t="s">
        <v>249</v>
      </c>
      <c r="D5340" t="s">
        <v>253</v>
      </c>
      <c r="E5340">
        <v>0.01</v>
      </c>
    </row>
    <row r="5341" spans="1:5" x14ac:dyDescent="0.25">
      <c r="A5341" s="1">
        <v>41423</v>
      </c>
      <c r="B5341" t="s">
        <v>30</v>
      </c>
      <c r="C5341" t="s">
        <v>249</v>
      </c>
      <c r="D5341" t="s">
        <v>254</v>
      </c>
      <c r="E5341">
        <v>0.01</v>
      </c>
    </row>
    <row r="5342" spans="1:5" x14ac:dyDescent="0.25">
      <c r="A5342" s="1">
        <v>41423</v>
      </c>
      <c r="B5342" t="s">
        <v>30</v>
      </c>
      <c r="C5342" t="s">
        <v>249</v>
      </c>
      <c r="D5342" t="s">
        <v>255</v>
      </c>
      <c r="E5342">
        <v>0.01</v>
      </c>
    </row>
    <row r="5343" spans="1:5" x14ac:dyDescent="0.25">
      <c r="A5343" s="1">
        <v>41423</v>
      </c>
      <c r="B5343" t="s">
        <v>30</v>
      </c>
      <c r="C5343" t="s">
        <v>249</v>
      </c>
      <c r="D5343" t="s">
        <v>256</v>
      </c>
      <c r="E5343">
        <v>0.03</v>
      </c>
    </row>
    <row r="5344" spans="1:5" x14ac:dyDescent="0.25">
      <c r="A5344" s="1">
        <v>41423</v>
      </c>
      <c r="B5344" t="s">
        <v>30</v>
      </c>
      <c r="C5344" t="s">
        <v>249</v>
      </c>
      <c r="D5344" t="s">
        <v>257</v>
      </c>
      <c r="E5344">
        <v>0.02</v>
      </c>
    </row>
    <row r="5345" spans="1:5" x14ac:dyDescent="0.25">
      <c r="A5345" s="1">
        <v>41423</v>
      </c>
      <c r="B5345" t="s">
        <v>30</v>
      </c>
      <c r="C5345" t="s">
        <v>249</v>
      </c>
      <c r="D5345" t="s">
        <v>258</v>
      </c>
      <c r="E5345">
        <v>0</v>
      </c>
    </row>
    <row r="5346" spans="1:5" x14ac:dyDescent="0.25">
      <c r="A5346" s="1">
        <v>41423</v>
      </c>
      <c r="B5346" t="s">
        <v>30</v>
      </c>
      <c r="C5346" t="s">
        <v>249</v>
      </c>
      <c r="D5346" t="s">
        <v>261</v>
      </c>
      <c r="E5346">
        <v>0.03</v>
      </c>
    </row>
    <row r="5347" spans="1:5" x14ac:dyDescent="0.25">
      <c r="A5347" s="1">
        <v>41423</v>
      </c>
      <c r="B5347" t="s">
        <v>30</v>
      </c>
      <c r="C5347" t="s">
        <v>249</v>
      </c>
      <c r="D5347" t="s">
        <v>262</v>
      </c>
      <c r="E5347">
        <v>0.03</v>
      </c>
    </row>
    <row r="5348" spans="1:5" x14ac:dyDescent="0.25">
      <c r="A5348" s="1">
        <v>41423</v>
      </c>
      <c r="B5348" t="s">
        <v>30</v>
      </c>
      <c r="C5348" t="s">
        <v>249</v>
      </c>
      <c r="D5348" t="s">
        <v>262</v>
      </c>
      <c r="E5348">
        <v>0</v>
      </c>
    </row>
    <row r="5349" spans="1:5" x14ac:dyDescent="0.25">
      <c r="A5349" s="1">
        <v>41424</v>
      </c>
      <c r="B5349" t="s">
        <v>46</v>
      </c>
      <c r="C5349" t="s">
        <v>249</v>
      </c>
      <c r="D5349" t="s">
        <v>259</v>
      </c>
      <c r="E5349">
        <v>0.02</v>
      </c>
    </row>
    <row r="5350" spans="1:5" x14ac:dyDescent="0.25">
      <c r="A5350" s="1">
        <v>41424</v>
      </c>
      <c r="B5350" t="s">
        <v>46</v>
      </c>
      <c r="C5350" t="s">
        <v>249</v>
      </c>
      <c r="D5350" t="s">
        <v>260</v>
      </c>
      <c r="E5350">
        <v>0.03</v>
      </c>
    </row>
    <row r="5351" spans="1:5" x14ac:dyDescent="0.25">
      <c r="A5351" s="1">
        <v>41424</v>
      </c>
      <c r="B5351" t="s">
        <v>46</v>
      </c>
      <c r="C5351" t="s">
        <v>249</v>
      </c>
      <c r="D5351" t="s">
        <v>250</v>
      </c>
      <c r="E5351">
        <v>0.01</v>
      </c>
    </row>
    <row r="5352" spans="1:5" x14ac:dyDescent="0.25">
      <c r="A5352" s="1">
        <v>41424</v>
      </c>
      <c r="B5352" t="s">
        <v>46</v>
      </c>
      <c r="C5352" t="s">
        <v>249</v>
      </c>
      <c r="D5352" t="s">
        <v>250</v>
      </c>
      <c r="E5352">
        <v>0.03</v>
      </c>
    </row>
    <row r="5353" spans="1:5" x14ac:dyDescent="0.25">
      <c r="A5353" s="1">
        <v>41424</v>
      </c>
      <c r="B5353" t="s">
        <v>46</v>
      </c>
      <c r="C5353" t="s">
        <v>249</v>
      </c>
      <c r="D5353" t="s">
        <v>251</v>
      </c>
      <c r="E5353">
        <v>0</v>
      </c>
    </row>
    <row r="5354" spans="1:5" x14ac:dyDescent="0.25">
      <c r="A5354" s="1">
        <v>41424</v>
      </c>
      <c r="B5354" t="s">
        <v>46</v>
      </c>
      <c r="C5354" t="s">
        <v>249</v>
      </c>
      <c r="D5354" t="s">
        <v>251</v>
      </c>
      <c r="E5354">
        <v>0.01</v>
      </c>
    </row>
    <row r="5355" spans="1:5" x14ac:dyDescent="0.25">
      <c r="A5355" s="1">
        <v>41424</v>
      </c>
      <c r="B5355" t="s">
        <v>46</v>
      </c>
      <c r="C5355" t="s">
        <v>249</v>
      </c>
      <c r="D5355" t="s">
        <v>252</v>
      </c>
      <c r="E5355">
        <v>0.02</v>
      </c>
    </row>
    <row r="5356" spans="1:5" x14ac:dyDescent="0.25">
      <c r="A5356" s="1">
        <v>41424</v>
      </c>
      <c r="B5356" t="s">
        <v>46</v>
      </c>
      <c r="C5356" t="s">
        <v>249</v>
      </c>
      <c r="D5356" t="s">
        <v>252</v>
      </c>
      <c r="E5356">
        <v>0.03</v>
      </c>
    </row>
    <row r="5357" spans="1:5" x14ac:dyDescent="0.25">
      <c r="A5357" s="1">
        <v>41424</v>
      </c>
      <c r="B5357" t="s">
        <v>46</v>
      </c>
      <c r="C5357" t="s">
        <v>249</v>
      </c>
      <c r="D5357" t="s">
        <v>253</v>
      </c>
      <c r="E5357">
        <v>0</v>
      </c>
    </row>
    <row r="5358" spans="1:5" x14ac:dyDescent="0.25">
      <c r="A5358" s="1">
        <v>41424</v>
      </c>
      <c r="B5358" t="s">
        <v>46</v>
      </c>
      <c r="C5358" t="s">
        <v>249</v>
      </c>
      <c r="D5358" t="s">
        <v>253</v>
      </c>
      <c r="E5358">
        <v>0.02</v>
      </c>
    </row>
    <row r="5359" spans="1:5" x14ac:dyDescent="0.25">
      <c r="A5359" s="1">
        <v>41424</v>
      </c>
      <c r="B5359" t="s">
        <v>46</v>
      </c>
      <c r="C5359" t="s">
        <v>249</v>
      </c>
      <c r="D5359" t="s">
        <v>254</v>
      </c>
      <c r="E5359">
        <v>0</v>
      </c>
    </row>
    <row r="5360" spans="1:5" x14ac:dyDescent="0.25">
      <c r="A5360" s="1">
        <v>41424</v>
      </c>
      <c r="B5360" t="s">
        <v>46</v>
      </c>
      <c r="C5360" t="s">
        <v>249</v>
      </c>
      <c r="D5360" t="s">
        <v>255</v>
      </c>
      <c r="E5360">
        <v>0.01</v>
      </c>
    </row>
    <row r="5361" spans="1:5" x14ac:dyDescent="0.25">
      <c r="A5361" s="1">
        <v>41424</v>
      </c>
      <c r="B5361" t="s">
        <v>46</v>
      </c>
      <c r="C5361" t="s">
        <v>249</v>
      </c>
      <c r="D5361" t="s">
        <v>256</v>
      </c>
      <c r="E5361">
        <v>0.01</v>
      </c>
    </row>
    <row r="5362" spans="1:5" x14ac:dyDescent="0.25">
      <c r="A5362" s="1">
        <v>41424</v>
      </c>
      <c r="B5362" t="s">
        <v>46</v>
      </c>
      <c r="C5362" t="s">
        <v>249</v>
      </c>
      <c r="D5362" t="s">
        <v>257</v>
      </c>
      <c r="E5362">
        <v>0.01</v>
      </c>
    </row>
    <row r="5363" spans="1:5" x14ac:dyDescent="0.25">
      <c r="A5363" s="1">
        <v>41424</v>
      </c>
      <c r="B5363" t="s">
        <v>46</v>
      </c>
      <c r="C5363" t="s">
        <v>249</v>
      </c>
      <c r="D5363" t="s">
        <v>258</v>
      </c>
      <c r="E5363">
        <v>0.01</v>
      </c>
    </row>
    <row r="5364" spans="1:5" x14ac:dyDescent="0.25">
      <c r="A5364" s="1">
        <v>41424</v>
      </c>
      <c r="B5364" t="s">
        <v>46</v>
      </c>
      <c r="C5364" t="s">
        <v>249</v>
      </c>
      <c r="D5364" t="s">
        <v>261</v>
      </c>
      <c r="E5364">
        <v>0.01</v>
      </c>
    </row>
    <row r="5365" spans="1:5" x14ac:dyDescent="0.25">
      <c r="A5365" s="1">
        <v>41424</v>
      </c>
      <c r="B5365" t="s">
        <v>46</v>
      </c>
      <c r="C5365" t="s">
        <v>249</v>
      </c>
      <c r="D5365" t="s">
        <v>262</v>
      </c>
      <c r="E5365">
        <v>0.06</v>
      </c>
    </row>
    <row r="5366" spans="1:5" x14ac:dyDescent="0.25">
      <c r="A5366" s="1">
        <v>41424</v>
      </c>
      <c r="B5366" t="s">
        <v>46</v>
      </c>
      <c r="C5366" t="s">
        <v>249</v>
      </c>
      <c r="D5366" t="s">
        <v>262</v>
      </c>
      <c r="E5366">
        <v>0.01</v>
      </c>
    </row>
    <row r="5367" spans="1:5" x14ac:dyDescent="0.25">
      <c r="A5367" s="1">
        <v>41425</v>
      </c>
      <c r="B5367" t="s">
        <v>49</v>
      </c>
      <c r="C5367" t="s">
        <v>249</v>
      </c>
      <c r="D5367" t="s">
        <v>259</v>
      </c>
      <c r="E5367">
        <v>0.01</v>
      </c>
    </row>
    <row r="5368" spans="1:5" x14ac:dyDescent="0.25">
      <c r="A5368" s="1">
        <v>41425</v>
      </c>
      <c r="B5368" t="s">
        <v>49</v>
      </c>
      <c r="C5368" t="s">
        <v>249</v>
      </c>
      <c r="D5368" t="s">
        <v>260</v>
      </c>
      <c r="E5368">
        <v>0</v>
      </c>
    </row>
    <row r="5369" spans="1:5" x14ac:dyDescent="0.25">
      <c r="A5369" s="1">
        <v>41425</v>
      </c>
      <c r="B5369" t="s">
        <v>49</v>
      </c>
      <c r="C5369" t="s">
        <v>249</v>
      </c>
      <c r="D5369" t="s">
        <v>250</v>
      </c>
      <c r="E5369">
        <v>0.01</v>
      </c>
    </row>
    <row r="5370" spans="1:5" x14ac:dyDescent="0.25">
      <c r="A5370" s="1">
        <v>41425</v>
      </c>
      <c r="B5370" t="s">
        <v>49</v>
      </c>
      <c r="C5370" t="s">
        <v>249</v>
      </c>
      <c r="D5370" t="s">
        <v>250</v>
      </c>
      <c r="E5370">
        <v>0</v>
      </c>
    </row>
    <row r="5371" spans="1:5" x14ac:dyDescent="0.25">
      <c r="A5371" s="1">
        <v>41425</v>
      </c>
      <c r="B5371" t="s">
        <v>49</v>
      </c>
      <c r="C5371" t="s">
        <v>249</v>
      </c>
      <c r="D5371" t="s">
        <v>251</v>
      </c>
      <c r="E5371">
        <v>0.02</v>
      </c>
    </row>
    <row r="5372" spans="1:5" x14ac:dyDescent="0.25">
      <c r="A5372" s="1">
        <v>41425</v>
      </c>
      <c r="B5372" t="s">
        <v>49</v>
      </c>
      <c r="C5372" t="s">
        <v>249</v>
      </c>
      <c r="D5372" t="s">
        <v>251</v>
      </c>
      <c r="E5372">
        <v>0.02</v>
      </c>
    </row>
    <row r="5373" spans="1:5" x14ac:dyDescent="0.25">
      <c r="A5373" s="1">
        <v>41425</v>
      </c>
      <c r="B5373" t="s">
        <v>49</v>
      </c>
      <c r="C5373" t="s">
        <v>249</v>
      </c>
      <c r="D5373" t="s">
        <v>252</v>
      </c>
      <c r="E5373">
        <v>0.02</v>
      </c>
    </row>
    <row r="5374" spans="1:5" x14ac:dyDescent="0.25">
      <c r="A5374" s="1">
        <v>41425</v>
      </c>
      <c r="B5374" t="s">
        <v>49</v>
      </c>
      <c r="C5374" t="s">
        <v>249</v>
      </c>
      <c r="D5374" t="s">
        <v>252</v>
      </c>
      <c r="E5374">
        <v>0.01</v>
      </c>
    </row>
    <row r="5375" spans="1:5" x14ac:dyDescent="0.25">
      <c r="A5375" s="1">
        <v>41425</v>
      </c>
      <c r="B5375" t="s">
        <v>49</v>
      </c>
      <c r="C5375" t="s">
        <v>249</v>
      </c>
      <c r="D5375" t="s">
        <v>253</v>
      </c>
      <c r="E5375">
        <v>0.03</v>
      </c>
    </row>
    <row r="5376" spans="1:5" x14ac:dyDescent="0.25">
      <c r="A5376" s="1">
        <v>41425</v>
      </c>
      <c r="B5376" t="s">
        <v>49</v>
      </c>
      <c r="C5376" t="s">
        <v>249</v>
      </c>
      <c r="D5376" t="s">
        <v>253</v>
      </c>
      <c r="E5376">
        <v>0.01</v>
      </c>
    </row>
    <row r="5377" spans="1:5" x14ac:dyDescent="0.25">
      <c r="A5377" s="1">
        <v>41425</v>
      </c>
      <c r="B5377" t="s">
        <v>49</v>
      </c>
      <c r="C5377" t="s">
        <v>249</v>
      </c>
      <c r="D5377" t="s">
        <v>254</v>
      </c>
      <c r="E5377">
        <v>0.03</v>
      </c>
    </row>
    <row r="5378" spans="1:5" x14ac:dyDescent="0.25">
      <c r="A5378" s="1">
        <v>41425</v>
      </c>
      <c r="B5378" t="s">
        <v>49</v>
      </c>
      <c r="C5378" t="s">
        <v>249</v>
      </c>
      <c r="D5378" t="s">
        <v>255</v>
      </c>
      <c r="E5378">
        <v>0.01</v>
      </c>
    </row>
    <row r="5379" spans="1:5" x14ac:dyDescent="0.25">
      <c r="A5379" s="1">
        <v>41425</v>
      </c>
      <c r="B5379" t="s">
        <v>49</v>
      </c>
      <c r="C5379" t="s">
        <v>249</v>
      </c>
      <c r="D5379" t="s">
        <v>256</v>
      </c>
      <c r="E5379">
        <v>0.01</v>
      </c>
    </row>
    <row r="5380" spans="1:5" x14ac:dyDescent="0.25">
      <c r="A5380" s="1">
        <v>41425</v>
      </c>
      <c r="B5380" t="s">
        <v>49</v>
      </c>
      <c r="C5380" t="s">
        <v>249</v>
      </c>
      <c r="D5380" t="s">
        <v>257</v>
      </c>
      <c r="E5380">
        <v>0</v>
      </c>
    </row>
    <row r="5381" spans="1:5" x14ac:dyDescent="0.25">
      <c r="A5381" s="1">
        <v>41425</v>
      </c>
      <c r="B5381" t="s">
        <v>49</v>
      </c>
      <c r="C5381" t="s">
        <v>249</v>
      </c>
      <c r="D5381" t="s">
        <v>258</v>
      </c>
      <c r="E5381">
        <v>0.01</v>
      </c>
    </row>
    <row r="5382" spans="1:5" x14ac:dyDescent="0.25">
      <c r="A5382" s="1">
        <v>41425</v>
      </c>
      <c r="B5382" t="s">
        <v>49</v>
      </c>
      <c r="C5382" t="s">
        <v>249</v>
      </c>
      <c r="D5382" t="s">
        <v>261</v>
      </c>
      <c r="E5382">
        <v>0.01</v>
      </c>
    </row>
    <row r="5383" spans="1:5" x14ac:dyDescent="0.25">
      <c r="A5383" s="1">
        <v>41425</v>
      </c>
      <c r="B5383" t="s">
        <v>49</v>
      </c>
      <c r="C5383" t="s">
        <v>249</v>
      </c>
      <c r="D5383" t="s">
        <v>262</v>
      </c>
      <c r="E5383">
        <v>0</v>
      </c>
    </row>
    <row r="5384" spans="1:5" x14ac:dyDescent="0.25">
      <c r="A5384" s="1">
        <v>41426</v>
      </c>
      <c r="B5384" t="s">
        <v>52</v>
      </c>
      <c r="C5384" t="s">
        <v>249</v>
      </c>
      <c r="D5384" t="s">
        <v>264</v>
      </c>
      <c r="E5384">
        <v>0.01</v>
      </c>
    </row>
    <row r="5385" spans="1:5" x14ac:dyDescent="0.25">
      <c r="A5385" s="1">
        <v>41426</v>
      </c>
      <c r="B5385" t="s">
        <v>52</v>
      </c>
      <c r="C5385" t="s">
        <v>249</v>
      </c>
      <c r="D5385" t="s">
        <v>265</v>
      </c>
      <c r="E5385">
        <v>0</v>
      </c>
    </row>
    <row r="5386" spans="1:5" x14ac:dyDescent="0.25">
      <c r="A5386" s="1">
        <v>41426</v>
      </c>
      <c r="B5386" t="s">
        <v>52</v>
      </c>
      <c r="C5386" t="s">
        <v>249</v>
      </c>
      <c r="D5386" t="s">
        <v>266</v>
      </c>
      <c r="E5386">
        <v>0.01</v>
      </c>
    </row>
    <row r="5387" spans="1:5" x14ac:dyDescent="0.25">
      <c r="A5387" s="1">
        <v>41426</v>
      </c>
      <c r="B5387" t="s">
        <v>52</v>
      </c>
      <c r="C5387" t="s">
        <v>249</v>
      </c>
      <c r="D5387" t="s">
        <v>267</v>
      </c>
      <c r="E5387">
        <v>0.04</v>
      </c>
    </row>
    <row r="5388" spans="1:5" x14ac:dyDescent="0.25">
      <c r="A5388" s="1">
        <v>41426</v>
      </c>
      <c r="B5388" t="s">
        <v>52</v>
      </c>
      <c r="C5388" t="s">
        <v>249</v>
      </c>
      <c r="D5388" t="s">
        <v>259</v>
      </c>
      <c r="E5388">
        <v>0.01</v>
      </c>
    </row>
    <row r="5389" spans="1:5" x14ac:dyDescent="0.25">
      <c r="A5389" s="1">
        <v>41426</v>
      </c>
      <c r="B5389" t="s">
        <v>52</v>
      </c>
      <c r="C5389" t="s">
        <v>249</v>
      </c>
      <c r="D5389" t="s">
        <v>260</v>
      </c>
      <c r="E5389">
        <v>0.01</v>
      </c>
    </row>
    <row r="5390" spans="1:5" x14ac:dyDescent="0.25">
      <c r="A5390" s="1">
        <v>41426</v>
      </c>
      <c r="B5390" t="s">
        <v>52</v>
      </c>
      <c r="C5390" t="s">
        <v>249</v>
      </c>
      <c r="D5390" t="s">
        <v>250</v>
      </c>
      <c r="E5390">
        <v>0.02</v>
      </c>
    </row>
    <row r="5391" spans="1:5" x14ac:dyDescent="0.25">
      <c r="A5391" s="1">
        <v>41426</v>
      </c>
      <c r="B5391" t="s">
        <v>52</v>
      </c>
      <c r="C5391" t="s">
        <v>249</v>
      </c>
      <c r="D5391" t="s">
        <v>251</v>
      </c>
      <c r="E5391">
        <v>0.01</v>
      </c>
    </row>
    <row r="5392" spans="1:5" x14ac:dyDescent="0.25">
      <c r="A5392" s="1">
        <v>41426</v>
      </c>
      <c r="B5392" t="s">
        <v>52</v>
      </c>
      <c r="C5392" t="s">
        <v>249</v>
      </c>
      <c r="D5392" t="s">
        <v>252</v>
      </c>
      <c r="E5392">
        <v>0</v>
      </c>
    </row>
    <row r="5393" spans="1:5" x14ac:dyDescent="0.25">
      <c r="A5393" s="1">
        <v>41426</v>
      </c>
      <c r="B5393" t="s">
        <v>52</v>
      </c>
      <c r="C5393" t="s">
        <v>249</v>
      </c>
      <c r="D5393" t="s">
        <v>253</v>
      </c>
      <c r="E5393">
        <v>0.02</v>
      </c>
    </row>
    <row r="5394" spans="1:5" x14ac:dyDescent="0.25">
      <c r="A5394" s="1">
        <v>41426</v>
      </c>
      <c r="B5394" t="s">
        <v>52</v>
      </c>
      <c r="C5394" t="s">
        <v>249</v>
      </c>
      <c r="D5394" t="s">
        <v>254</v>
      </c>
      <c r="E5394">
        <v>0.01</v>
      </c>
    </row>
    <row r="5395" spans="1:5" x14ac:dyDescent="0.25">
      <c r="A5395" s="1">
        <v>41426</v>
      </c>
      <c r="B5395" t="s">
        <v>52</v>
      </c>
      <c r="C5395" t="s">
        <v>249</v>
      </c>
      <c r="D5395" t="s">
        <v>255</v>
      </c>
      <c r="E5395">
        <v>0.01</v>
      </c>
    </row>
    <row r="5396" spans="1:5" x14ac:dyDescent="0.25">
      <c r="A5396" s="1">
        <v>41426</v>
      </c>
      <c r="B5396" t="s">
        <v>52</v>
      </c>
      <c r="C5396" t="s">
        <v>249</v>
      </c>
      <c r="D5396" t="s">
        <v>256</v>
      </c>
      <c r="E5396">
        <v>0.01</v>
      </c>
    </row>
    <row r="5397" spans="1:5" x14ac:dyDescent="0.25">
      <c r="A5397" s="1">
        <v>41426</v>
      </c>
      <c r="B5397" t="s">
        <v>52</v>
      </c>
      <c r="C5397" t="s">
        <v>249</v>
      </c>
      <c r="D5397" t="s">
        <v>257</v>
      </c>
      <c r="E5397">
        <v>0</v>
      </c>
    </row>
    <row r="5398" spans="1:5" x14ac:dyDescent="0.25">
      <c r="A5398" s="1">
        <v>41426</v>
      </c>
      <c r="B5398" t="s">
        <v>52</v>
      </c>
      <c r="C5398" t="s">
        <v>249</v>
      </c>
      <c r="D5398" t="s">
        <v>258</v>
      </c>
      <c r="E5398">
        <v>0.01</v>
      </c>
    </row>
    <row r="5399" spans="1:5" x14ac:dyDescent="0.25">
      <c r="A5399" s="1">
        <v>41426</v>
      </c>
      <c r="B5399" t="s">
        <v>52</v>
      </c>
      <c r="C5399" t="s">
        <v>249</v>
      </c>
      <c r="D5399" t="s">
        <v>261</v>
      </c>
      <c r="E5399">
        <v>0</v>
      </c>
    </row>
    <row r="5400" spans="1:5" x14ac:dyDescent="0.25">
      <c r="A5400" s="1">
        <v>41426</v>
      </c>
      <c r="B5400" t="s">
        <v>52</v>
      </c>
      <c r="C5400" t="s">
        <v>249</v>
      </c>
      <c r="D5400" t="s">
        <v>262</v>
      </c>
      <c r="E5400">
        <v>0.01</v>
      </c>
    </row>
    <row r="5401" spans="1:5" x14ac:dyDescent="0.25">
      <c r="A5401" s="1">
        <v>41427</v>
      </c>
      <c r="B5401" t="s">
        <v>53</v>
      </c>
      <c r="C5401" t="s">
        <v>249</v>
      </c>
      <c r="D5401" t="s">
        <v>264</v>
      </c>
      <c r="E5401">
        <v>0.02</v>
      </c>
    </row>
    <row r="5402" spans="1:5" x14ac:dyDescent="0.25">
      <c r="A5402" s="1">
        <v>41427</v>
      </c>
      <c r="B5402" t="s">
        <v>53</v>
      </c>
      <c r="C5402" t="s">
        <v>249</v>
      </c>
      <c r="D5402" t="s">
        <v>265</v>
      </c>
      <c r="E5402">
        <v>0.01</v>
      </c>
    </row>
    <row r="5403" spans="1:5" x14ac:dyDescent="0.25">
      <c r="A5403" s="1">
        <v>41427</v>
      </c>
      <c r="B5403" t="s">
        <v>53</v>
      </c>
      <c r="C5403" t="s">
        <v>249</v>
      </c>
      <c r="D5403" t="s">
        <v>266</v>
      </c>
      <c r="E5403">
        <v>0.03</v>
      </c>
    </row>
    <row r="5404" spans="1:5" x14ac:dyDescent="0.25">
      <c r="A5404" s="1">
        <v>41427</v>
      </c>
      <c r="B5404" t="s">
        <v>53</v>
      </c>
      <c r="C5404" t="s">
        <v>249</v>
      </c>
      <c r="D5404" t="s">
        <v>267</v>
      </c>
      <c r="E5404">
        <v>0</v>
      </c>
    </row>
    <row r="5405" spans="1:5" x14ac:dyDescent="0.25">
      <c r="A5405" s="1">
        <v>41427</v>
      </c>
      <c r="B5405" t="s">
        <v>53</v>
      </c>
      <c r="C5405" t="s">
        <v>249</v>
      </c>
      <c r="D5405" t="s">
        <v>259</v>
      </c>
      <c r="E5405">
        <v>0.02</v>
      </c>
    </row>
    <row r="5406" spans="1:5" x14ac:dyDescent="0.25">
      <c r="A5406" s="1">
        <v>41427</v>
      </c>
      <c r="B5406" t="s">
        <v>53</v>
      </c>
      <c r="C5406" t="s">
        <v>249</v>
      </c>
      <c r="D5406" t="s">
        <v>260</v>
      </c>
      <c r="E5406">
        <v>0.01</v>
      </c>
    </row>
    <row r="5407" spans="1:5" x14ac:dyDescent="0.25">
      <c r="A5407" s="1">
        <v>41427</v>
      </c>
      <c r="B5407" t="s">
        <v>53</v>
      </c>
      <c r="C5407" t="s">
        <v>249</v>
      </c>
      <c r="D5407" t="s">
        <v>250</v>
      </c>
      <c r="E5407">
        <v>0.01</v>
      </c>
    </row>
    <row r="5408" spans="1:5" x14ac:dyDescent="0.25">
      <c r="A5408" s="1">
        <v>41427</v>
      </c>
      <c r="B5408" t="s">
        <v>53</v>
      </c>
      <c r="C5408" t="s">
        <v>249</v>
      </c>
      <c r="D5408" t="s">
        <v>251</v>
      </c>
      <c r="E5408">
        <v>0.01</v>
      </c>
    </row>
    <row r="5409" spans="1:5" x14ac:dyDescent="0.25">
      <c r="A5409" s="1">
        <v>41427</v>
      </c>
      <c r="B5409" t="s">
        <v>53</v>
      </c>
      <c r="C5409" t="s">
        <v>249</v>
      </c>
      <c r="D5409" t="s">
        <v>252</v>
      </c>
      <c r="E5409">
        <v>0.03</v>
      </c>
    </row>
    <row r="5410" spans="1:5" x14ac:dyDescent="0.25">
      <c r="A5410" s="1">
        <v>41427</v>
      </c>
      <c r="B5410" t="s">
        <v>53</v>
      </c>
      <c r="C5410" t="s">
        <v>249</v>
      </c>
      <c r="D5410" t="s">
        <v>253</v>
      </c>
      <c r="E5410">
        <v>0</v>
      </c>
    </row>
    <row r="5411" spans="1:5" x14ac:dyDescent="0.25">
      <c r="A5411" s="1">
        <v>41427</v>
      </c>
      <c r="B5411" t="s">
        <v>53</v>
      </c>
      <c r="C5411" t="s">
        <v>249</v>
      </c>
      <c r="D5411" t="s">
        <v>254</v>
      </c>
      <c r="E5411">
        <v>0.01</v>
      </c>
    </row>
    <row r="5412" spans="1:5" x14ac:dyDescent="0.25">
      <c r="A5412" s="1">
        <v>41427</v>
      </c>
      <c r="B5412" t="s">
        <v>53</v>
      </c>
      <c r="C5412" t="s">
        <v>249</v>
      </c>
      <c r="D5412" t="s">
        <v>255</v>
      </c>
      <c r="E5412">
        <v>0</v>
      </c>
    </row>
    <row r="5413" spans="1:5" x14ac:dyDescent="0.25">
      <c r="A5413" s="1">
        <v>41427</v>
      </c>
      <c r="B5413" t="s">
        <v>53</v>
      </c>
      <c r="C5413" t="s">
        <v>249</v>
      </c>
      <c r="D5413" t="s">
        <v>256</v>
      </c>
      <c r="E5413">
        <v>0.01</v>
      </c>
    </row>
    <row r="5414" spans="1:5" x14ac:dyDescent="0.25">
      <c r="A5414" s="1">
        <v>41427</v>
      </c>
      <c r="B5414" t="s">
        <v>53</v>
      </c>
      <c r="C5414" t="s">
        <v>249</v>
      </c>
      <c r="D5414" t="s">
        <v>257</v>
      </c>
      <c r="E5414">
        <v>0</v>
      </c>
    </row>
    <row r="5415" spans="1:5" x14ac:dyDescent="0.25">
      <c r="A5415" s="1">
        <v>41427</v>
      </c>
      <c r="B5415" t="s">
        <v>53</v>
      </c>
      <c r="C5415" t="s">
        <v>249</v>
      </c>
      <c r="D5415" t="s">
        <v>258</v>
      </c>
      <c r="E5415">
        <v>0.01</v>
      </c>
    </row>
    <row r="5416" spans="1:5" x14ac:dyDescent="0.25">
      <c r="A5416" s="1">
        <v>41427</v>
      </c>
      <c r="B5416" t="s">
        <v>53</v>
      </c>
      <c r="C5416" t="s">
        <v>249</v>
      </c>
      <c r="D5416" t="s">
        <v>261</v>
      </c>
      <c r="E5416">
        <v>0</v>
      </c>
    </row>
    <row r="5417" spans="1:5" x14ac:dyDescent="0.25">
      <c r="A5417" s="1">
        <v>41427</v>
      </c>
      <c r="B5417" t="s">
        <v>53</v>
      </c>
      <c r="C5417" t="s">
        <v>249</v>
      </c>
      <c r="D5417" t="s">
        <v>262</v>
      </c>
      <c r="E5417">
        <v>0.01</v>
      </c>
    </row>
    <row r="5418" spans="1:5" x14ac:dyDescent="0.25">
      <c r="A5418" s="1">
        <v>41428</v>
      </c>
      <c r="B5418" t="s">
        <v>58</v>
      </c>
      <c r="C5418" t="s">
        <v>249</v>
      </c>
      <c r="D5418" t="s">
        <v>264</v>
      </c>
      <c r="E5418">
        <v>0.01</v>
      </c>
    </row>
    <row r="5419" spans="1:5" x14ac:dyDescent="0.25">
      <c r="A5419" s="1">
        <v>41428</v>
      </c>
      <c r="B5419" t="s">
        <v>58</v>
      </c>
      <c r="C5419" t="s">
        <v>249</v>
      </c>
      <c r="D5419" t="s">
        <v>265</v>
      </c>
      <c r="E5419">
        <v>0.01</v>
      </c>
    </row>
    <row r="5420" spans="1:5" x14ac:dyDescent="0.25">
      <c r="A5420" s="1">
        <v>41428</v>
      </c>
      <c r="B5420" t="s">
        <v>58</v>
      </c>
      <c r="C5420" t="s">
        <v>249</v>
      </c>
      <c r="D5420" t="s">
        <v>266</v>
      </c>
      <c r="E5420">
        <v>0.03</v>
      </c>
    </row>
    <row r="5421" spans="1:5" x14ac:dyDescent="0.25">
      <c r="A5421" s="1">
        <v>41428</v>
      </c>
      <c r="B5421" t="s">
        <v>58</v>
      </c>
      <c r="C5421" t="s">
        <v>249</v>
      </c>
      <c r="D5421" t="s">
        <v>267</v>
      </c>
      <c r="E5421">
        <v>0.02</v>
      </c>
    </row>
    <row r="5422" spans="1:5" x14ac:dyDescent="0.25">
      <c r="A5422" s="1">
        <v>41428</v>
      </c>
      <c r="B5422" t="s">
        <v>58</v>
      </c>
      <c r="C5422" t="s">
        <v>249</v>
      </c>
      <c r="D5422" t="s">
        <v>259</v>
      </c>
      <c r="E5422">
        <v>0</v>
      </c>
    </row>
    <row r="5423" spans="1:5" x14ac:dyDescent="0.25">
      <c r="A5423" s="1">
        <v>41428</v>
      </c>
      <c r="B5423" t="s">
        <v>58</v>
      </c>
      <c r="C5423" t="s">
        <v>249</v>
      </c>
      <c r="D5423" t="s">
        <v>260</v>
      </c>
      <c r="E5423">
        <v>0.03</v>
      </c>
    </row>
    <row r="5424" spans="1:5" x14ac:dyDescent="0.25">
      <c r="A5424" s="1">
        <v>41428</v>
      </c>
      <c r="B5424" t="s">
        <v>58</v>
      </c>
      <c r="C5424" t="s">
        <v>249</v>
      </c>
      <c r="D5424" t="s">
        <v>250</v>
      </c>
      <c r="E5424">
        <v>0</v>
      </c>
    </row>
    <row r="5425" spans="1:5" x14ac:dyDescent="0.25">
      <c r="A5425" s="1">
        <v>41428</v>
      </c>
      <c r="B5425" t="s">
        <v>58</v>
      </c>
      <c r="C5425" t="s">
        <v>249</v>
      </c>
      <c r="D5425" t="s">
        <v>251</v>
      </c>
      <c r="E5425">
        <v>0.02</v>
      </c>
    </row>
    <row r="5426" spans="1:5" x14ac:dyDescent="0.25">
      <c r="A5426" s="1">
        <v>41428</v>
      </c>
      <c r="B5426" t="s">
        <v>58</v>
      </c>
      <c r="C5426" t="s">
        <v>249</v>
      </c>
      <c r="D5426" t="s">
        <v>252</v>
      </c>
      <c r="E5426">
        <v>0.01</v>
      </c>
    </row>
    <row r="5427" spans="1:5" x14ac:dyDescent="0.25">
      <c r="A5427" s="1">
        <v>41428</v>
      </c>
      <c r="B5427" t="s">
        <v>58</v>
      </c>
      <c r="C5427" t="s">
        <v>249</v>
      </c>
      <c r="D5427" t="s">
        <v>253</v>
      </c>
      <c r="E5427">
        <v>0</v>
      </c>
    </row>
    <row r="5428" spans="1:5" x14ac:dyDescent="0.25">
      <c r="A5428" s="1">
        <v>41428</v>
      </c>
      <c r="B5428" t="s">
        <v>58</v>
      </c>
      <c r="C5428" t="s">
        <v>249</v>
      </c>
      <c r="D5428" t="s">
        <v>254</v>
      </c>
      <c r="E5428">
        <v>0.01</v>
      </c>
    </row>
    <row r="5429" spans="1:5" x14ac:dyDescent="0.25">
      <c r="A5429" s="1">
        <v>41428</v>
      </c>
      <c r="B5429" t="s">
        <v>58</v>
      </c>
      <c r="C5429" t="s">
        <v>249</v>
      </c>
      <c r="D5429" t="s">
        <v>255</v>
      </c>
      <c r="E5429">
        <v>0</v>
      </c>
    </row>
    <row r="5430" spans="1:5" x14ac:dyDescent="0.25">
      <c r="A5430" s="1">
        <v>41428</v>
      </c>
      <c r="B5430" t="s">
        <v>58</v>
      </c>
      <c r="C5430" t="s">
        <v>249</v>
      </c>
      <c r="D5430" t="s">
        <v>256</v>
      </c>
      <c r="E5430">
        <v>0.06</v>
      </c>
    </row>
    <row r="5431" spans="1:5" x14ac:dyDescent="0.25">
      <c r="A5431" s="1">
        <v>41428</v>
      </c>
      <c r="B5431" t="s">
        <v>58</v>
      </c>
      <c r="C5431" t="s">
        <v>249</v>
      </c>
      <c r="D5431" t="s">
        <v>257</v>
      </c>
      <c r="E5431">
        <v>0.03</v>
      </c>
    </row>
    <row r="5432" spans="1:5" x14ac:dyDescent="0.25">
      <c r="A5432" s="1">
        <v>41428</v>
      </c>
      <c r="B5432" t="s">
        <v>58</v>
      </c>
      <c r="C5432" t="s">
        <v>249</v>
      </c>
      <c r="D5432" t="s">
        <v>258</v>
      </c>
      <c r="E5432">
        <v>0.03</v>
      </c>
    </row>
    <row r="5433" spans="1:5" x14ac:dyDescent="0.25">
      <c r="A5433" s="1">
        <v>41428</v>
      </c>
      <c r="B5433" t="s">
        <v>58</v>
      </c>
      <c r="C5433" t="s">
        <v>249</v>
      </c>
      <c r="D5433" t="s">
        <v>261</v>
      </c>
      <c r="E5433">
        <v>0.02</v>
      </c>
    </row>
    <row r="5434" spans="1:5" x14ac:dyDescent="0.25">
      <c r="A5434" s="1">
        <v>41428</v>
      </c>
      <c r="B5434" t="s">
        <v>58</v>
      </c>
      <c r="C5434" t="s">
        <v>249</v>
      </c>
      <c r="D5434" t="s">
        <v>262</v>
      </c>
      <c r="E5434">
        <v>0.01</v>
      </c>
    </row>
    <row r="5435" spans="1:5" x14ac:dyDescent="0.25">
      <c r="A5435" s="1">
        <v>41429</v>
      </c>
      <c r="B5435" t="s">
        <v>59</v>
      </c>
      <c r="C5435" t="s">
        <v>249</v>
      </c>
      <c r="D5435" t="s">
        <v>264</v>
      </c>
      <c r="E5435">
        <v>0</v>
      </c>
    </row>
    <row r="5436" spans="1:5" x14ac:dyDescent="0.25">
      <c r="A5436" s="1">
        <v>41429</v>
      </c>
      <c r="B5436" t="s">
        <v>59</v>
      </c>
      <c r="C5436" t="s">
        <v>249</v>
      </c>
      <c r="D5436" t="s">
        <v>265</v>
      </c>
      <c r="E5436">
        <v>0</v>
      </c>
    </row>
    <row r="5437" spans="1:5" x14ac:dyDescent="0.25">
      <c r="A5437" s="1">
        <v>41429</v>
      </c>
      <c r="B5437" t="s">
        <v>59</v>
      </c>
      <c r="C5437" t="s">
        <v>249</v>
      </c>
      <c r="D5437" t="s">
        <v>266</v>
      </c>
      <c r="E5437">
        <v>0</v>
      </c>
    </row>
    <row r="5438" spans="1:5" x14ac:dyDescent="0.25">
      <c r="A5438" s="1">
        <v>41429</v>
      </c>
      <c r="B5438" t="s">
        <v>59</v>
      </c>
      <c r="C5438" t="s">
        <v>249</v>
      </c>
      <c r="D5438" t="s">
        <v>267</v>
      </c>
      <c r="E5438">
        <v>0.02</v>
      </c>
    </row>
    <row r="5439" spans="1:5" x14ac:dyDescent="0.25">
      <c r="A5439" s="1">
        <v>41429</v>
      </c>
      <c r="B5439" t="s">
        <v>59</v>
      </c>
      <c r="C5439" t="s">
        <v>249</v>
      </c>
      <c r="D5439" t="s">
        <v>259</v>
      </c>
      <c r="E5439">
        <v>0.01</v>
      </c>
    </row>
    <row r="5440" spans="1:5" x14ac:dyDescent="0.25">
      <c r="A5440" s="1">
        <v>41429</v>
      </c>
      <c r="B5440" t="s">
        <v>59</v>
      </c>
      <c r="C5440" t="s">
        <v>249</v>
      </c>
      <c r="D5440" t="s">
        <v>260</v>
      </c>
      <c r="E5440">
        <v>0.02</v>
      </c>
    </row>
    <row r="5441" spans="1:5" x14ac:dyDescent="0.25">
      <c r="A5441" s="1">
        <v>41429</v>
      </c>
      <c r="B5441" t="s">
        <v>59</v>
      </c>
      <c r="C5441" t="s">
        <v>249</v>
      </c>
      <c r="D5441" t="s">
        <v>250</v>
      </c>
      <c r="E5441">
        <v>0.01</v>
      </c>
    </row>
    <row r="5442" spans="1:5" x14ac:dyDescent="0.25">
      <c r="A5442" s="1">
        <v>41429</v>
      </c>
      <c r="B5442" t="s">
        <v>59</v>
      </c>
      <c r="C5442" t="s">
        <v>249</v>
      </c>
      <c r="D5442" t="s">
        <v>251</v>
      </c>
      <c r="E5442">
        <v>0.03</v>
      </c>
    </row>
    <row r="5443" spans="1:5" x14ac:dyDescent="0.25">
      <c r="A5443" s="1">
        <v>41429</v>
      </c>
      <c r="B5443" t="s">
        <v>59</v>
      </c>
      <c r="C5443" t="s">
        <v>249</v>
      </c>
      <c r="D5443" t="s">
        <v>252</v>
      </c>
      <c r="E5443">
        <v>0.02</v>
      </c>
    </row>
    <row r="5444" spans="1:5" x14ac:dyDescent="0.25">
      <c r="A5444" s="1">
        <v>41429</v>
      </c>
      <c r="B5444" t="s">
        <v>59</v>
      </c>
      <c r="C5444" t="s">
        <v>249</v>
      </c>
      <c r="D5444" t="s">
        <v>253</v>
      </c>
      <c r="E5444">
        <v>0</v>
      </c>
    </row>
    <row r="5445" spans="1:5" x14ac:dyDescent="0.25">
      <c r="A5445" s="1">
        <v>41429</v>
      </c>
      <c r="B5445" t="s">
        <v>59</v>
      </c>
      <c r="C5445" t="s">
        <v>249</v>
      </c>
      <c r="D5445" t="s">
        <v>254</v>
      </c>
      <c r="E5445">
        <v>0.03</v>
      </c>
    </row>
    <row r="5446" spans="1:5" x14ac:dyDescent="0.25">
      <c r="A5446" s="1">
        <v>41429</v>
      </c>
      <c r="B5446" t="s">
        <v>59</v>
      </c>
      <c r="C5446" t="s">
        <v>249</v>
      </c>
      <c r="D5446" t="s">
        <v>255</v>
      </c>
      <c r="E5446">
        <v>0.03</v>
      </c>
    </row>
    <row r="5447" spans="1:5" x14ac:dyDescent="0.25">
      <c r="A5447" s="1">
        <v>41429</v>
      </c>
      <c r="B5447" t="s">
        <v>59</v>
      </c>
      <c r="C5447" t="s">
        <v>249</v>
      </c>
      <c r="D5447" t="s">
        <v>256</v>
      </c>
      <c r="E5447">
        <v>0.01</v>
      </c>
    </row>
    <row r="5448" spans="1:5" x14ac:dyDescent="0.25">
      <c r="A5448" s="1">
        <v>41429</v>
      </c>
      <c r="B5448" t="s">
        <v>59</v>
      </c>
      <c r="C5448" t="s">
        <v>249</v>
      </c>
      <c r="D5448" t="s">
        <v>257</v>
      </c>
      <c r="E5448">
        <v>0.01</v>
      </c>
    </row>
    <row r="5449" spans="1:5" x14ac:dyDescent="0.25">
      <c r="A5449" s="1">
        <v>41429</v>
      </c>
      <c r="B5449" t="s">
        <v>59</v>
      </c>
      <c r="C5449" t="s">
        <v>249</v>
      </c>
      <c r="D5449" t="s">
        <v>258</v>
      </c>
      <c r="E5449">
        <v>0</v>
      </c>
    </row>
    <row r="5450" spans="1:5" x14ac:dyDescent="0.25">
      <c r="A5450" s="1">
        <v>41429</v>
      </c>
      <c r="B5450" t="s">
        <v>59</v>
      </c>
      <c r="C5450" t="s">
        <v>249</v>
      </c>
      <c r="D5450" t="s">
        <v>261</v>
      </c>
      <c r="E5450">
        <v>0.04</v>
      </c>
    </row>
    <row r="5451" spans="1:5" x14ac:dyDescent="0.25">
      <c r="A5451" s="1">
        <v>41429</v>
      </c>
      <c r="B5451" t="s">
        <v>59</v>
      </c>
      <c r="C5451" t="s">
        <v>249</v>
      </c>
      <c r="D5451" t="s">
        <v>262</v>
      </c>
      <c r="E5451">
        <v>0.01</v>
      </c>
    </row>
    <row r="5452" spans="1:5" x14ac:dyDescent="0.25">
      <c r="A5452" s="1">
        <v>41430</v>
      </c>
      <c r="B5452" t="s">
        <v>30</v>
      </c>
      <c r="C5452" t="s">
        <v>249</v>
      </c>
      <c r="D5452" t="s">
        <v>264</v>
      </c>
      <c r="E5452">
        <v>0.02</v>
      </c>
    </row>
    <row r="5453" spans="1:5" x14ac:dyDescent="0.25">
      <c r="A5453" s="1">
        <v>41430</v>
      </c>
      <c r="B5453" t="s">
        <v>30</v>
      </c>
      <c r="C5453" t="s">
        <v>249</v>
      </c>
      <c r="D5453" t="s">
        <v>265</v>
      </c>
      <c r="E5453">
        <v>0</v>
      </c>
    </row>
    <row r="5454" spans="1:5" x14ac:dyDescent="0.25">
      <c r="A5454" s="1">
        <v>41430</v>
      </c>
      <c r="B5454" t="s">
        <v>30</v>
      </c>
      <c r="C5454" t="s">
        <v>249</v>
      </c>
      <c r="D5454" t="s">
        <v>266</v>
      </c>
      <c r="E5454">
        <v>0.01</v>
      </c>
    </row>
    <row r="5455" spans="1:5" x14ac:dyDescent="0.25">
      <c r="A5455" s="1">
        <v>41430</v>
      </c>
      <c r="B5455" t="s">
        <v>30</v>
      </c>
      <c r="C5455" t="s">
        <v>249</v>
      </c>
      <c r="D5455" t="s">
        <v>267</v>
      </c>
      <c r="E5455">
        <v>0.02</v>
      </c>
    </row>
    <row r="5456" spans="1:5" x14ac:dyDescent="0.25">
      <c r="A5456" s="1">
        <v>41430</v>
      </c>
      <c r="B5456" t="s">
        <v>30</v>
      </c>
      <c r="C5456" t="s">
        <v>249</v>
      </c>
      <c r="D5456" t="s">
        <v>259</v>
      </c>
      <c r="E5456">
        <v>0.01</v>
      </c>
    </row>
    <row r="5457" spans="1:5" x14ac:dyDescent="0.25">
      <c r="A5457" s="1">
        <v>41430</v>
      </c>
      <c r="B5457" t="s">
        <v>30</v>
      </c>
      <c r="C5457" t="s">
        <v>249</v>
      </c>
      <c r="D5457" t="s">
        <v>260</v>
      </c>
      <c r="E5457">
        <v>0.01</v>
      </c>
    </row>
    <row r="5458" spans="1:5" x14ac:dyDescent="0.25">
      <c r="A5458" s="1">
        <v>41430</v>
      </c>
      <c r="B5458" t="s">
        <v>30</v>
      </c>
      <c r="C5458" t="s">
        <v>249</v>
      </c>
      <c r="D5458" t="s">
        <v>250</v>
      </c>
      <c r="E5458">
        <v>0.01</v>
      </c>
    </row>
    <row r="5459" spans="1:5" x14ac:dyDescent="0.25">
      <c r="A5459" s="1">
        <v>41430</v>
      </c>
      <c r="B5459" t="s">
        <v>30</v>
      </c>
      <c r="C5459" t="s">
        <v>249</v>
      </c>
      <c r="D5459" t="s">
        <v>251</v>
      </c>
      <c r="E5459">
        <v>0.01</v>
      </c>
    </row>
    <row r="5460" spans="1:5" x14ac:dyDescent="0.25">
      <c r="A5460" s="1">
        <v>41430</v>
      </c>
      <c r="B5460" t="s">
        <v>30</v>
      </c>
      <c r="C5460" t="s">
        <v>249</v>
      </c>
      <c r="D5460" t="s">
        <v>252</v>
      </c>
      <c r="E5460">
        <v>0.01</v>
      </c>
    </row>
    <row r="5461" spans="1:5" x14ac:dyDescent="0.25">
      <c r="A5461" s="1">
        <v>41430</v>
      </c>
      <c r="B5461" t="s">
        <v>30</v>
      </c>
      <c r="C5461" t="s">
        <v>249</v>
      </c>
      <c r="D5461" t="s">
        <v>253</v>
      </c>
      <c r="E5461">
        <v>0.03</v>
      </c>
    </row>
    <row r="5462" spans="1:5" x14ac:dyDescent="0.25">
      <c r="A5462" s="1">
        <v>41430</v>
      </c>
      <c r="B5462" t="s">
        <v>30</v>
      </c>
      <c r="C5462" t="s">
        <v>249</v>
      </c>
      <c r="D5462" t="s">
        <v>254</v>
      </c>
      <c r="E5462">
        <v>0</v>
      </c>
    </row>
    <row r="5463" spans="1:5" x14ac:dyDescent="0.25">
      <c r="A5463" s="1">
        <v>41430</v>
      </c>
      <c r="B5463" t="s">
        <v>30</v>
      </c>
      <c r="C5463" t="s">
        <v>249</v>
      </c>
      <c r="D5463" t="s">
        <v>255</v>
      </c>
      <c r="E5463">
        <v>0</v>
      </c>
    </row>
    <row r="5464" spans="1:5" x14ac:dyDescent="0.25">
      <c r="A5464" s="1">
        <v>41430</v>
      </c>
      <c r="B5464" t="s">
        <v>30</v>
      </c>
      <c r="C5464" t="s">
        <v>249</v>
      </c>
      <c r="D5464" t="s">
        <v>256</v>
      </c>
      <c r="E5464">
        <v>0</v>
      </c>
    </row>
    <row r="5465" spans="1:5" x14ac:dyDescent="0.25">
      <c r="A5465" s="1">
        <v>41430</v>
      </c>
      <c r="B5465" t="s">
        <v>30</v>
      </c>
      <c r="C5465" t="s">
        <v>249</v>
      </c>
      <c r="D5465" t="s">
        <v>257</v>
      </c>
      <c r="E5465">
        <v>0.01</v>
      </c>
    </row>
    <row r="5466" spans="1:5" x14ac:dyDescent="0.25">
      <c r="A5466" s="1">
        <v>41430</v>
      </c>
      <c r="B5466" t="s">
        <v>30</v>
      </c>
      <c r="C5466" t="s">
        <v>249</v>
      </c>
      <c r="D5466" t="s">
        <v>258</v>
      </c>
      <c r="E5466">
        <v>0</v>
      </c>
    </row>
    <row r="5467" spans="1:5" x14ac:dyDescent="0.25">
      <c r="A5467" s="1">
        <v>41430</v>
      </c>
      <c r="B5467" t="s">
        <v>30</v>
      </c>
      <c r="C5467" t="s">
        <v>249</v>
      </c>
      <c r="D5467" t="s">
        <v>261</v>
      </c>
      <c r="E5467">
        <v>0.03</v>
      </c>
    </row>
    <row r="5468" spans="1:5" x14ac:dyDescent="0.25">
      <c r="A5468" s="1">
        <v>41430</v>
      </c>
      <c r="B5468" t="s">
        <v>30</v>
      </c>
      <c r="C5468" t="s">
        <v>249</v>
      </c>
      <c r="D5468" t="s">
        <v>262</v>
      </c>
      <c r="E5468">
        <v>0</v>
      </c>
    </row>
    <row r="5469" spans="1:5" x14ac:dyDescent="0.25">
      <c r="A5469" s="1">
        <v>41431</v>
      </c>
      <c r="B5469" t="s">
        <v>46</v>
      </c>
      <c r="C5469" t="s">
        <v>249</v>
      </c>
      <c r="D5469" t="s">
        <v>264</v>
      </c>
      <c r="E5469">
        <v>0</v>
      </c>
    </row>
    <row r="5470" spans="1:5" x14ac:dyDescent="0.25">
      <c r="A5470" s="1">
        <v>41431</v>
      </c>
      <c r="B5470" t="s">
        <v>46</v>
      </c>
      <c r="C5470" t="s">
        <v>249</v>
      </c>
      <c r="D5470" t="s">
        <v>265</v>
      </c>
      <c r="E5470">
        <v>0.03</v>
      </c>
    </row>
    <row r="5471" spans="1:5" x14ac:dyDescent="0.25">
      <c r="A5471" s="1">
        <v>41431</v>
      </c>
      <c r="B5471" t="s">
        <v>46</v>
      </c>
      <c r="C5471" t="s">
        <v>249</v>
      </c>
      <c r="D5471" t="s">
        <v>266</v>
      </c>
      <c r="E5471">
        <v>0.04</v>
      </c>
    </row>
    <row r="5472" spans="1:5" x14ac:dyDescent="0.25">
      <c r="A5472" s="1">
        <v>41431</v>
      </c>
      <c r="B5472" t="s">
        <v>46</v>
      </c>
      <c r="C5472" t="s">
        <v>249</v>
      </c>
      <c r="D5472" t="s">
        <v>267</v>
      </c>
      <c r="E5472">
        <v>0.03</v>
      </c>
    </row>
    <row r="5473" spans="1:5" x14ac:dyDescent="0.25">
      <c r="A5473" s="1">
        <v>41431</v>
      </c>
      <c r="B5473" t="s">
        <v>46</v>
      </c>
      <c r="C5473" t="s">
        <v>249</v>
      </c>
      <c r="D5473" t="s">
        <v>259</v>
      </c>
      <c r="E5473">
        <v>0.02</v>
      </c>
    </row>
    <row r="5474" spans="1:5" x14ac:dyDescent="0.25">
      <c r="A5474" s="1">
        <v>41431</v>
      </c>
      <c r="B5474" t="s">
        <v>46</v>
      </c>
      <c r="C5474" t="s">
        <v>249</v>
      </c>
      <c r="D5474" t="s">
        <v>260</v>
      </c>
      <c r="E5474">
        <v>0.02</v>
      </c>
    </row>
    <row r="5475" spans="1:5" x14ac:dyDescent="0.25">
      <c r="A5475" s="1">
        <v>41431</v>
      </c>
      <c r="B5475" t="s">
        <v>46</v>
      </c>
      <c r="C5475" t="s">
        <v>249</v>
      </c>
      <c r="D5475" t="s">
        <v>250</v>
      </c>
      <c r="E5475">
        <v>0.04</v>
      </c>
    </row>
    <row r="5476" spans="1:5" x14ac:dyDescent="0.25">
      <c r="A5476" s="1">
        <v>41431</v>
      </c>
      <c r="B5476" t="s">
        <v>46</v>
      </c>
      <c r="C5476" t="s">
        <v>249</v>
      </c>
      <c r="D5476" t="s">
        <v>251</v>
      </c>
      <c r="E5476">
        <v>0.01</v>
      </c>
    </row>
    <row r="5477" spans="1:5" x14ac:dyDescent="0.25">
      <c r="A5477" s="1">
        <v>41431</v>
      </c>
      <c r="B5477" t="s">
        <v>46</v>
      </c>
      <c r="C5477" t="s">
        <v>249</v>
      </c>
      <c r="D5477" t="s">
        <v>252</v>
      </c>
      <c r="E5477">
        <v>0.02</v>
      </c>
    </row>
    <row r="5478" spans="1:5" x14ac:dyDescent="0.25">
      <c r="A5478" s="1">
        <v>41431</v>
      </c>
      <c r="B5478" t="s">
        <v>46</v>
      </c>
      <c r="C5478" t="s">
        <v>249</v>
      </c>
      <c r="D5478" t="s">
        <v>253</v>
      </c>
      <c r="E5478">
        <v>0</v>
      </c>
    </row>
    <row r="5479" spans="1:5" x14ac:dyDescent="0.25">
      <c r="A5479" s="1">
        <v>41431</v>
      </c>
      <c r="B5479" t="s">
        <v>46</v>
      </c>
      <c r="C5479" t="s">
        <v>249</v>
      </c>
      <c r="D5479" t="s">
        <v>254</v>
      </c>
      <c r="E5479">
        <v>0.01</v>
      </c>
    </row>
    <row r="5480" spans="1:5" x14ac:dyDescent="0.25">
      <c r="A5480" s="1">
        <v>41431</v>
      </c>
      <c r="B5480" t="s">
        <v>46</v>
      </c>
      <c r="C5480" t="s">
        <v>249</v>
      </c>
      <c r="D5480" t="s">
        <v>255</v>
      </c>
      <c r="E5480">
        <v>0</v>
      </c>
    </row>
    <row r="5481" spans="1:5" x14ac:dyDescent="0.25">
      <c r="A5481" s="1">
        <v>41431</v>
      </c>
      <c r="B5481" t="s">
        <v>46</v>
      </c>
      <c r="C5481" t="s">
        <v>249</v>
      </c>
      <c r="D5481" t="s">
        <v>256</v>
      </c>
      <c r="E5481">
        <v>0</v>
      </c>
    </row>
    <row r="5482" spans="1:5" x14ac:dyDescent="0.25">
      <c r="A5482" s="1">
        <v>41431</v>
      </c>
      <c r="B5482" t="s">
        <v>46</v>
      </c>
      <c r="C5482" t="s">
        <v>249</v>
      </c>
      <c r="D5482" t="s">
        <v>257</v>
      </c>
      <c r="E5482">
        <v>0.01</v>
      </c>
    </row>
    <row r="5483" spans="1:5" x14ac:dyDescent="0.25">
      <c r="A5483" s="1">
        <v>41431</v>
      </c>
      <c r="B5483" t="s">
        <v>46</v>
      </c>
      <c r="C5483" t="s">
        <v>249</v>
      </c>
      <c r="D5483" t="s">
        <v>258</v>
      </c>
      <c r="E5483">
        <v>0.02</v>
      </c>
    </row>
    <row r="5484" spans="1:5" x14ac:dyDescent="0.25">
      <c r="A5484" s="1">
        <v>41431</v>
      </c>
      <c r="B5484" t="s">
        <v>46</v>
      </c>
      <c r="C5484" t="s">
        <v>249</v>
      </c>
      <c r="D5484" t="s">
        <v>261</v>
      </c>
      <c r="E5484">
        <v>0</v>
      </c>
    </row>
    <row r="5485" spans="1:5" x14ac:dyDescent="0.25">
      <c r="A5485" s="1">
        <v>41431</v>
      </c>
      <c r="B5485" t="s">
        <v>46</v>
      </c>
      <c r="C5485" t="s">
        <v>249</v>
      </c>
      <c r="D5485" t="s">
        <v>262</v>
      </c>
      <c r="E5485">
        <v>0</v>
      </c>
    </row>
    <row r="5486" spans="1:5" x14ac:dyDescent="0.25">
      <c r="A5486" s="1">
        <v>41432</v>
      </c>
      <c r="B5486" t="s">
        <v>49</v>
      </c>
      <c r="C5486" t="s">
        <v>249</v>
      </c>
      <c r="D5486" t="s">
        <v>264</v>
      </c>
      <c r="E5486">
        <v>0</v>
      </c>
    </row>
    <row r="5487" spans="1:5" x14ac:dyDescent="0.25">
      <c r="A5487" s="1">
        <v>41432</v>
      </c>
      <c r="B5487" t="s">
        <v>49</v>
      </c>
      <c r="C5487" t="s">
        <v>249</v>
      </c>
      <c r="D5487" t="s">
        <v>265</v>
      </c>
      <c r="E5487">
        <v>0.02</v>
      </c>
    </row>
    <row r="5488" spans="1:5" x14ac:dyDescent="0.25">
      <c r="A5488" s="1">
        <v>41432</v>
      </c>
      <c r="B5488" t="s">
        <v>49</v>
      </c>
      <c r="C5488" t="s">
        <v>249</v>
      </c>
      <c r="D5488" t="s">
        <v>266</v>
      </c>
      <c r="E5488">
        <v>0.02</v>
      </c>
    </row>
    <row r="5489" spans="1:5" x14ac:dyDescent="0.25">
      <c r="A5489" s="1">
        <v>41432</v>
      </c>
      <c r="B5489" t="s">
        <v>49</v>
      </c>
      <c r="C5489" t="s">
        <v>249</v>
      </c>
      <c r="D5489" t="s">
        <v>267</v>
      </c>
      <c r="E5489">
        <v>0.03</v>
      </c>
    </row>
    <row r="5490" spans="1:5" x14ac:dyDescent="0.25">
      <c r="A5490" s="1">
        <v>41432</v>
      </c>
      <c r="B5490" t="s">
        <v>49</v>
      </c>
      <c r="C5490" t="s">
        <v>249</v>
      </c>
      <c r="D5490" t="s">
        <v>259</v>
      </c>
      <c r="E5490">
        <v>0.03</v>
      </c>
    </row>
    <row r="5491" spans="1:5" x14ac:dyDescent="0.25">
      <c r="A5491" s="1">
        <v>41432</v>
      </c>
      <c r="B5491" t="s">
        <v>49</v>
      </c>
      <c r="C5491" t="s">
        <v>249</v>
      </c>
      <c r="D5491" t="s">
        <v>260</v>
      </c>
      <c r="E5491">
        <v>0.03</v>
      </c>
    </row>
    <row r="5492" spans="1:5" x14ac:dyDescent="0.25">
      <c r="A5492" s="1">
        <v>41432</v>
      </c>
      <c r="B5492" t="s">
        <v>49</v>
      </c>
      <c r="C5492" t="s">
        <v>249</v>
      </c>
      <c r="D5492" t="s">
        <v>250</v>
      </c>
      <c r="E5492">
        <v>0.02</v>
      </c>
    </row>
    <row r="5493" spans="1:5" x14ac:dyDescent="0.25">
      <c r="A5493" s="1">
        <v>41432</v>
      </c>
      <c r="B5493" t="s">
        <v>49</v>
      </c>
      <c r="C5493" t="s">
        <v>249</v>
      </c>
      <c r="D5493" t="s">
        <v>251</v>
      </c>
      <c r="E5493">
        <v>0.05</v>
      </c>
    </row>
    <row r="5494" spans="1:5" x14ac:dyDescent="0.25">
      <c r="A5494" s="1">
        <v>41432</v>
      </c>
      <c r="B5494" t="s">
        <v>49</v>
      </c>
      <c r="C5494" t="s">
        <v>249</v>
      </c>
      <c r="D5494" t="s">
        <v>252</v>
      </c>
      <c r="E5494">
        <v>0.05</v>
      </c>
    </row>
    <row r="5495" spans="1:5" x14ac:dyDescent="0.25">
      <c r="A5495" s="1">
        <v>41432</v>
      </c>
      <c r="B5495" t="s">
        <v>49</v>
      </c>
      <c r="C5495" t="s">
        <v>249</v>
      </c>
      <c r="D5495" t="s">
        <v>253</v>
      </c>
      <c r="E5495">
        <v>0.02</v>
      </c>
    </row>
    <row r="5496" spans="1:5" x14ac:dyDescent="0.25">
      <c r="A5496" s="1">
        <v>41432</v>
      </c>
      <c r="B5496" t="s">
        <v>49</v>
      </c>
      <c r="C5496" t="s">
        <v>249</v>
      </c>
      <c r="D5496" t="s">
        <v>254</v>
      </c>
      <c r="E5496">
        <v>0.01</v>
      </c>
    </row>
    <row r="5497" spans="1:5" x14ac:dyDescent="0.25">
      <c r="A5497" s="1">
        <v>41432</v>
      </c>
      <c r="B5497" t="s">
        <v>49</v>
      </c>
      <c r="C5497" t="s">
        <v>249</v>
      </c>
      <c r="D5497" t="s">
        <v>255</v>
      </c>
      <c r="E5497">
        <v>0.02</v>
      </c>
    </row>
    <row r="5498" spans="1:5" x14ac:dyDescent="0.25">
      <c r="A5498" s="1">
        <v>41432</v>
      </c>
      <c r="B5498" t="s">
        <v>49</v>
      </c>
      <c r="C5498" t="s">
        <v>249</v>
      </c>
      <c r="D5498" t="s">
        <v>256</v>
      </c>
      <c r="E5498">
        <v>0</v>
      </c>
    </row>
    <row r="5499" spans="1:5" x14ac:dyDescent="0.25">
      <c r="A5499" s="1">
        <v>41433</v>
      </c>
      <c r="B5499" t="s">
        <v>52</v>
      </c>
      <c r="C5499" t="s">
        <v>249</v>
      </c>
      <c r="D5499" t="s">
        <v>264</v>
      </c>
      <c r="E5499">
        <v>0.01</v>
      </c>
    </row>
    <row r="5500" spans="1:5" x14ac:dyDescent="0.25">
      <c r="A5500" s="1">
        <v>41433</v>
      </c>
      <c r="B5500" t="s">
        <v>52</v>
      </c>
      <c r="C5500" t="s">
        <v>249</v>
      </c>
      <c r="D5500" t="s">
        <v>265</v>
      </c>
      <c r="E5500">
        <v>0.06</v>
      </c>
    </row>
    <row r="5501" spans="1:5" x14ac:dyDescent="0.25">
      <c r="A5501" s="1">
        <v>41433</v>
      </c>
      <c r="B5501" t="s">
        <v>52</v>
      </c>
      <c r="C5501" t="s">
        <v>249</v>
      </c>
      <c r="D5501" t="s">
        <v>266</v>
      </c>
      <c r="E5501">
        <v>0.03</v>
      </c>
    </row>
    <row r="5502" spans="1:5" x14ac:dyDescent="0.25">
      <c r="A5502" s="1">
        <v>41433</v>
      </c>
      <c r="B5502" t="s">
        <v>52</v>
      </c>
      <c r="C5502" t="s">
        <v>249</v>
      </c>
      <c r="D5502" t="s">
        <v>267</v>
      </c>
      <c r="E5502">
        <v>0.04</v>
      </c>
    </row>
    <row r="5503" spans="1:5" x14ac:dyDescent="0.25">
      <c r="A5503" s="1">
        <v>41433</v>
      </c>
      <c r="B5503" t="s">
        <v>52</v>
      </c>
      <c r="C5503" t="s">
        <v>249</v>
      </c>
      <c r="D5503" t="s">
        <v>259</v>
      </c>
      <c r="E5503">
        <v>0.02</v>
      </c>
    </row>
    <row r="5504" spans="1:5" x14ac:dyDescent="0.25">
      <c r="A5504" s="1">
        <v>41433</v>
      </c>
      <c r="B5504" t="s">
        <v>52</v>
      </c>
      <c r="C5504" t="s">
        <v>249</v>
      </c>
      <c r="D5504" t="s">
        <v>260</v>
      </c>
      <c r="E5504">
        <v>0.02</v>
      </c>
    </row>
    <row r="5505" spans="1:5" x14ac:dyDescent="0.25">
      <c r="A5505" s="1">
        <v>41433</v>
      </c>
      <c r="B5505" t="s">
        <v>52</v>
      </c>
      <c r="C5505" t="s">
        <v>249</v>
      </c>
      <c r="D5505" t="s">
        <v>250</v>
      </c>
      <c r="E5505">
        <v>0.01</v>
      </c>
    </row>
    <row r="5506" spans="1:5" x14ac:dyDescent="0.25">
      <c r="A5506" s="1">
        <v>41433</v>
      </c>
      <c r="B5506" t="s">
        <v>52</v>
      </c>
      <c r="C5506" t="s">
        <v>249</v>
      </c>
      <c r="D5506" t="s">
        <v>251</v>
      </c>
      <c r="E5506">
        <v>0.01</v>
      </c>
    </row>
    <row r="5507" spans="1:5" x14ac:dyDescent="0.25">
      <c r="A5507" s="1">
        <v>41433</v>
      </c>
      <c r="B5507" t="s">
        <v>52</v>
      </c>
      <c r="C5507" t="s">
        <v>249</v>
      </c>
      <c r="D5507" t="s">
        <v>252</v>
      </c>
      <c r="E5507">
        <v>0</v>
      </c>
    </row>
    <row r="5508" spans="1:5" x14ac:dyDescent="0.25">
      <c r="A5508" s="1">
        <v>41433</v>
      </c>
      <c r="B5508" t="s">
        <v>52</v>
      </c>
      <c r="C5508" t="s">
        <v>249</v>
      </c>
      <c r="D5508" t="s">
        <v>253</v>
      </c>
      <c r="E5508">
        <v>0.01</v>
      </c>
    </row>
    <row r="5509" spans="1:5" x14ac:dyDescent="0.25">
      <c r="A5509" s="1">
        <v>41433</v>
      </c>
      <c r="B5509" t="s">
        <v>52</v>
      </c>
      <c r="C5509" t="s">
        <v>249</v>
      </c>
      <c r="D5509" t="s">
        <v>254</v>
      </c>
      <c r="E5509">
        <v>0.03</v>
      </c>
    </row>
    <row r="5510" spans="1:5" x14ac:dyDescent="0.25">
      <c r="A5510" s="1">
        <v>41433</v>
      </c>
      <c r="B5510" t="s">
        <v>52</v>
      </c>
      <c r="C5510" t="s">
        <v>249</v>
      </c>
      <c r="D5510" t="s">
        <v>255</v>
      </c>
      <c r="E5510">
        <v>0.01</v>
      </c>
    </row>
    <row r="5511" spans="1:5" x14ac:dyDescent="0.25">
      <c r="A5511" s="1">
        <v>41433</v>
      </c>
      <c r="B5511" t="s">
        <v>52</v>
      </c>
      <c r="C5511" t="s">
        <v>249</v>
      </c>
      <c r="D5511" t="s">
        <v>256</v>
      </c>
      <c r="E5511">
        <v>0</v>
      </c>
    </row>
    <row r="5512" spans="1:5" x14ac:dyDescent="0.25">
      <c r="A5512" s="1">
        <v>41434</v>
      </c>
      <c r="B5512" t="s">
        <v>53</v>
      </c>
      <c r="C5512" t="s">
        <v>249</v>
      </c>
      <c r="D5512" t="s">
        <v>264</v>
      </c>
      <c r="E5512">
        <v>0.01</v>
      </c>
    </row>
    <row r="5513" spans="1:5" x14ac:dyDescent="0.25">
      <c r="A5513" s="1">
        <v>41434</v>
      </c>
      <c r="B5513" t="s">
        <v>53</v>
      </c>
      <c r="C5513" t="s">
        <v>249</v>
      </c>
      <c r="D5513" t="s">
        <v>265</v>
      </c>
      <c r="E5513">
        <v>0.02</v>
      </c>
    </row>
    <row r="5514" spans="1:5" x14ac:dyDescent="0.25">
      <c r="A5514" s="1">
        <v>41434</v>
      </c>
      <c r="B5514" t="s">
        <v>53</v>
      </c>
      <c r="C5514" t="s">
        <v>249</v>
      </c>
      <c r="D5514" t="s">
        <v>266</v>
      </c>
      <c r="E5514">
        <v>0.01</v>
      </c>
    </row>
    <row r="5515" spans="1:5" x14ac:dyDescent="0.25">
      <c r="A5515" s="1">
        <v>41434</v>
      </c>
      <c r="B5515" t="s">
        <v>53</v>
      </c>
      <c r="C5515" t="s">
        <v>249</v>
      </c>
      <c r="D5515" t="s">
        <v>267</v>
      </c>
      <c r="E5515">
        <v>0.01</v>
      </c>
    </row>
    <row r="5516" spans="1:5" x14ac:dyDescent="0.25">
      <c r="A5516" s="1">
        <v>41434</v>
      </c>
      <c r="B5516" t="s">
        <v>53</v>
      </c>
      <c r="C5516" t="s">
        <v>249</v>
      </c>
      <c r="D5516" t="s">
        <v>259</v>
      </c>
      <c r="E5516">
        <v>0.03</v>
      </c>
    </row>
    <row r="5517" spans="1:5" x14ac:dyDescent="0.25">
      <c r="A5517" s="1">
        <v>41434</v>
      </c>
      <c r="B5517" t="s">
        <v>53</v>
      </c>
      <c r="C5517" t="s">
        <v>249</v>
      </c>
      <c r="D5517" t="s">
        <v>260</v>
      </c>
      <c r="E5517">
        <v>0</v>
      </c>
    </row>
    <row r="5518" spans="1:5" x14ac:dyDescent="0.25">
      <c r="A5518" s="1">
        <v>41434</v>
      </c>
      <c r="B5518" t="s">
        <v>53</v>
      </c>
      <c r="C5518" t="s">
        <v>249</v>
      </c>
      <c r="D5518" t="s">
        <v>250</v>
      </c>
      <c r="E5518">
        <v>0.01</v>
      </c>
    </row>
    <row r="5519" spans="1:5" x14ac:dyDescent="0.25">
      <c r="A5519" s="1">
        <v>41434</v>
      </c>
      <c r="B5519" t="s">
        <v>53</v>
      </c>
      <c r="C5519" t="s">
        <v>249</v>
      </c>
      <c r="D5519" t="s">
        <v>251</v>
      </c>
      <c r="E5519">
        <v>0.04</v>
      </c>
    </row>
    <row r="5520" spans="1:5" x14ac:dyDescent="0.25">
      <c r="A5520" s="1">
        <v>41434</v>
      </c>
      <c r="B5520" t="s">
        <v>53</v>
      </c>
      <c r="C5520" t="s">
        <v>249</v>
      </c>
      <c r="D5520" t="s">
        <v>252</v>
      </c>
      <c r="E5520">
        <v>0</v>
      </c>
    </row>
    <row r="5521" spans="1:5" x14ac:dyDescent="0.25">
      <c r="A5521" s="1">
        <v>41434</v>
      </c>
      <c r="B5521" t="s">
        <v>53</v>
      </c>
      <c r="C5521" t="s">
        <v>249</v>
      </c>
      <c r="D5521" t="s">
        <v>253</v>
      </c>
      <c r="E5521">
        <v>0</v>
      </c>
    </row>
    <row r="5522" spans="1:5" x14ac:dyDescent="0.25">
      <c r="A5522" s="1">
        <v>41434</v>
      </c>
      <c r="B5522" t="s">
        <v>53</v>
      </c>
      <c r="C5522" t="s">
        <v>249</v>
      </c>
      <c r="D5522" t="s">
        <v>254</v>
      </c>
      <c r="E5522">
        <v>0.02</v>
      </c>
    </row>
    <row r="5523" spans="1:5" x14ac:dyDescent="0.25">
      <c r="A5523" s="1">
        <v>41434</v>
      </c>
      <c r="B5523" t="s">
        <v>53</v>
      </c>
      <c r="C5523" t="s">
        <v>249</v>
      </c>
      <c r="D5523" t="s">
        <v>255</v>
      </c>
      <c r="E5523">
        <v>0.01</v>
      </c>
    </row>
    <row r="5524" spans="1:5" x14ac:dyDescent="0.25">
      <c r="A5524" s="1">
        <v>41434</v>
      </c>
      <c r="B5524" t="s">
        <v>53</v>
      </c>
      <c r="C5524" t="s">
        <v>249</v>
      </c>
      <c r="D5524" t="s">
        <v>256</v>
      </c>
      <c r="E5524">
        <v>0</v>
      </c>
    </row>
    <row r="5525" spans="1:5" x14ac:dyDescent="0.25">
      <c r="A5525" s="1">
        <v>41435</v>
      </c>
      <c r="B5525" t="s">
        <v>58</v>
      </c>
      <c r="C5525" t="s">
        <v>249</v>
      </c>
      <c r="D5525" t="s">
        <v>264</v>
      </c>
      <c r="E5525">
        <v>0</v>
      </c>
    </row>
    <row r="5526" spans="1:5" x14ac:dyDescent="0.25">
      <c r="A5526" s="1">
        <v>41435</v>
      </c>
      <c r="B5526" t="s">
        <v>58</v>
      </c>
      <c r="C5526" t="s">
        <v>249</v>
      </c>
      <c r="D5526" t="s">
        <v>265</v>
      </c>
      <c r="E5526">
        <v>0.01</v>
      </c>
    </row>
    <row r="5527" spans="1:5" x14ac:dyDescent="0.25">
      <c r="A5527" s="1">
        <v>41435</v>
      </c>
      <c r="B5527" t="s">
        <v>58</v>
      </c>
      <c r="C5527" t="s">
        <v>249</v>
      </c>
      <c r="D5527" t="s">
        <v>266</v>
      </c>
      <c r="E5527">
        <v>0.02</v>
      </c>
    </row>
    <row r="5528" spans="1:5" x14ac:dyDescent="0.25">
      <c r="A5528" s="1">
        <v>41435</v>
      </c>
      <c r="B5528" t="s">
        <v>58</v>
      </c>
      <c r="C5528" t="s">
        <v>249</v>
      </c>
      <c r="D5528" t="s">
        <v>267</v>
      </c>
      <c r="E5528">
        <v>0.05</v>
      </c>
    </row>
    <row r="5529" spans="1:5" x14ac:dyDescent="0.25">
      <c r="A5529" s="1">
        <v>41435</v>
      </c>
      <c r="B5529" t="s">
        <v>58</v>
      </c>
      <c r="C5529" t="s">
        <v>249</v>
      </c>
      <c r="D5529" t="s">
        <v>259</v>
      </c>
      <c r="E5529">
        <v>0.03</v>
      </c>
    </row>
    <row r="5530" spans="1:5" x14ac:dyDescent="0.25">
      <c r="A5530" s="1">
        <v>41435</v>
      </c>
      <c r="B5530" t="s">
        <v>58</v>
      </c>
      <c r="C5530" t="s">
        <v>249</v>
      </c>
      <c r="D5530" t="s">
        <v>260</v>
      </c>
      <c r="E5530">
        <v>0</v>
      </c>
    </row>
    <row r="5531" spans="1:5" x14ac:dyDescent="0.25">
      <c r="A5531" s="1">
        <v>41435</v>
      </c>
      <c r="B5531" t="s">
        <v>58</v>
      </c>
      <c r="C5531" t="s">
        <v>249</v>
      </c>
      <c r="D5531" t="s">
        <v>250</v>
      </c>
      <c r="E5531">
        <v>0.02</v>
      </c>
    </row>
    <row r="5532" spans="1:5" x14ac:dyDescent="0.25">
      <c r="A5532" s="1">
        <v>41435</v>
      </c>
      <c r="B5532" t="s">
        <v>58</v>
      </c>
      <c r="C5532" t="s">
        <v>249</v>
      </c>
      <c r="D5532" t="s">
        <v>251</v>
      </c>
      <c r="E5532">
        <v>0.03</v>
      </c>
    </row>
    <row r="5533" spans="1:5" x14ac:dyDescent="0.25">
      <c r="A5533" s="1">
        <v>41435</v>
      </c>
      <c r="B5533" t="s">
        <v>58</v>
      </c>
      <c r="C5533" t="s">
        <v>249</v>
      </c>
      <c r="D5533" t="s">
        <v>252</v>
      </c>
      <c r="E5533">
        <v>0.11</v>
      </c>
    </row>
    <row r="5534" spans="1:5" x14ac:dyDescent="0.25">
      <c r="A5534" s="1">
        <v>41435</v>
      </c>
      <c r="B5534" t="s">
        <v>58</v>
      </c>
      <c r="C5534" t="s">
        <v>249</v>
      </c>
      <c r="D5534" t="s">
        <v>253</v>
      </c>
      <c r="E5534">
        <v>0.01</v>
      </c>
    </row>
    <row r="5535" spans="1:5" x14ac:dyDescent="0.25">
      <c r="A5535" s="1">
        <v>41435</v>
      </c>
      <c r="B5535" t="s">
        <v>58</v>
      </c>
      <c r="C5535" t="s">
        <v>249</v>
      </c>
      <c r="D5535" t="s">
        <v>254</v>
      </c>
      <c r="E5535">
        <v>0.01</v>
      </c>
    </row>
    <row r="5536" spans="1:5" x14ac:dyDescent="0.25">
      <c r="A5536" s="1">
        <v>41435</v>
      </c>
      <c r="B5536" t="s">
        <v>58</v>
      </c>
      <c r="C5536" t="s">
        <v>249</v>
      </c>
      <c r="D5536" t="s">
        <v>255</v>
      </c>
      <c r="E5536">
        <v>0.01</v>
      </c>
    </row>
    <row r="5537" spans="1:5" x14ac:dyDescent="0.25">
      <c r="A5537" s="1">
        <v>41435</v>
      </c>
      <c r="B5537" t="s">
        <v>58</v>
      </c>
      <c r="C5537" t="s">
        <v>249</v>
      </c>
      <c r="D5537" t="s">
        <v>256</v>
      </c>
      <c r="E5537">
        <v>0</v>
      </c>
    </row>
    <row r="5538" spans="1:5" x14ac:dyDescent="0.25">
      <c r="A5538" s="1">
        <v>41436</v>
      </c>
      <c r="B5538" t="s">
        <v>59</v>
      </c>
      <c r="C5538" t="s">
        <v>249</v>
      </c>
      <c r="D5538" t="s">
        <v>264</v>
      </c>
      <c r="E5538">
        <v>0.01</v>
      </c>
    </row>
    <row r="5539" spans="1:5" x14ac:dyDescent="0.25">
      <c r="A5539" s="1">
        <v>41436</v>
      </c>
      <c r="B5539" t="s">
        <v>59</v>
      </c>
      <c r="C5539" t="s">
        <v>249</v>
      </c>
      <c r="D5539" t="s">
        <v>265</v>
      </c>
      <c r="E5539">
        <v>0.05</v>
      </c>
    </row>
    <row r="5540" spans="1:5" x14ac:dyDescent="0.25">
      <c r="A5540" s="1">
        <v>41436</v>
      </c>
      <c r="B5540" t="s">
        <v>59</v>
      </c>
      <c r="C5540" t="s">
        <v>249</v>
      </c>
      <c r="D5540" t="s">
        <v>266</v>
      </c>
      <c r="E5540">
        <v>0.02</v>
      </c>
    </row>
    <row r="5541" spans="1:5" x14ac:dyDescent="0.25">
      <c r="A5541" s="1">
        <v>41436</v>
      </c>
      <c r="B5541" t="s">
        <v>59</v>
      </c>
      <c r="C5541" t="s">
        <v>249</v>
      </c>
      <c r="D5541" t="s">
        <v>267</v>
      </c>
      <c r="E5541">
        <v>0.02</v>
      </c>
    </row>
    <row r="5542" spans="1:5" x14ac:dyDescent="0.25">
      <c r="A5542" s="1">
        <v>41436</v>
      </c>
      <c r="B5542" t="s">
        <v>59</v>
      </c>
      <c r="C5542" t="s">
        <v>249</v>
      </c>
      <c r="D5542" t="s">
        <v>259</v>
      </c>
      <c r="E5542">
        <v>0.02</v>
      </c>
    </row>
    <row r="5543" spans="1:5" x14ac:dyDescent="0.25">
      <c r="A5543" s="1">
        <v>41436</v>
      </c>
      <c r="B5543" t="s">
        <v>59</v>
      </c>
      <c r="C5543" t="s">
        <v>249</v>
      </c>
      <c r="D5543" t="s">
        <v>260</v>
      </c>
      <c r="E5543">
        <v>0.01</v>
      </c>
    </row>
    <row r="5544" spans="1:5" x14ac:dyDescent="0.25">
      <c r="A5544" s="1">
        <v>41436</v>
      </c>
      <c r="B5544" t="s">
        <v>59</v>
      </c>
      <c r="C5544" t="s">
        <v>249</v>
      </c>
      <c r="D5544" t="s">
        <v>250</v>
      </c>
      <c r="E5544">
        <v>0.04</v>
      </c>
    </row>
    <row r="5545" spans="1:5" x14ac:dyDescent="0.25">
      <c r="A5545" s="1">
        <v>41436</v>
      </c>
      <c r="B5545" t="s">
        <v>59</v>
      </c>
      <c r="C5545" t="s">
        <v>249</v>
      </c>
      <c r="D5545" t="s">
        <v>251</v>
      </c>
      <c r="E5545">
        <v>0.01</v>
      </c>
    </row>
    <row r="5546" spans="1:5" x14ac:dyDescent="0.25">
      <c r="A5546" s="1">
        <v>41436</v>
      </c>
      <c r="B5546" t="s">
        <v>59</v>
      </c>
      <c r="C5546" t="s">
        <v>249</v>
      </c>
      <c r="D5546" t="s">
        <v>252</v>
      </c>
      <c r="E5546">
        <v>0.01</v>
      </c>
    </row>
    <row r="5547" spans="1:5" x14ac:dyDescent="0.25">
      <c r="A5547" s="1">
        <v>41436</v>
      </c>
      <c r="B5547" t="s">
        <v>59</v>
      </c>
      <c r="C5547" t="s">
        <v>249</v>
      </c>
      <c r="D5547" t="s">
        <v>253</v>
      </c>
      <c r="E5547">
        <v>0</v>
      </c>
    </row>
    <row r="5548" spans="1:5" x14ac:dyDescent="0.25">
      <c r="A5548" s="1">
        <v>41436</v>
      </c>
      <c r="B5548" t="s">
        <v>59</v>
      </c>
      <c r="C5548" t="s">
        <v>249</v>
      </c>
      <c r="D5548" t="s">
        <v>254</v>
      </c>
      <c r="E5548">
        <v>0</v>
      </c>
    </row>
    <row r="5549" spans="1:5" x14ac:dyDescent="0.25">
      <c r="A5549" s="1">
        <v>41436</v>
      </c>
      <c r="B5549" t="s">
        <v>59</v>
      </c>
      <c r="C5549" t="s">
        <v>249</v>
      </c>
      <c r="D5549" t="s">
        <v>255</v>
      </c>
      <c r="E5549">
        <v>0.03</v>
      </c>
    </row>
    <row r="5550" spans="1:5" x14ac:dyDescent="0.25">
      <c r="A5550" s="1">
        <v>41436</v>
      </c>
      <c r="B5550" t="s">
        <v>59</v>
      </c>
      <c r="C5550" t="s">
        <v>249</v>
      </c>
      <c r="D5550" t="s">
        <v>256</v>
      </c>
      <c r="E5550">
        <v>0.02</v>
      </c>
    </row>
    <row r="5551" spans="1:5" x14ac:dyDescent="0.25">
      <c r="A5551" s="1">
        <v>41437</v>
      </c>
      <c r="B5551" t="s">
        <v>30</v>
      </c>
      <c r="C5551" t="s">
        <v>249</v>
      </c>
      <c r="D5551" t="s">
        <v>264</v>
      </c>
      <c r="E5551">
        <v>0.01</v>
      </c>
    </row>
    <row r="5552" spans="1:5" x14ac:dyDescent="0.25">
      <c r="A5552" s="1">
        <v>41437</v>
      </c>
      <c r="B5552" t="s">
        <v>30</v>
      </c>
      <c r="C5552" t="s">
        <v>249</v>
      </c>
      <c r="D5552" t="s">
        <v>265</v>
      </c>
      <c r="E5552">
        <v>0.01</v>
      </c>
    </row>
    <row r="5553" spans="1:5" x14ac:dyDescent="0.25">
      <c r="A5553" s="1">
        <v>41437</v>
      </c>
      <c r="B5553" t="s">
        <v>30</v>
      </c>
      <c r="C5553" t="s">
        <v>249</v>
      </c>
      <c r="D5553" t="s">
        <v>266</v>
      </c>
      <c r="E5553">
        <v>0</v>
      </c>
    </row>
    <row r="5554" spans="1:5" x14ac:dyDescent="0.25">
      <c r="A5554" s="1">
        <v>41437</v>
      </c>
      <c r="B5554" t="s">
        <v>30</v>
      </c>
      <c r="C5554" t="s">
        <v>249</v>
      </c>
      <c r="D5554" t="s">
        <v>267</v>
      </c>
      <c r="E5554">
        <v>0.03</v>
      </c>
    </row>
    <row r="5555" spans="1:5" x14ac:dyDescent="0.25">
      <c r="A5555" s="1">
        <v>41437</v>
      </c>
      <c r="B5555" t="s">
        <v>30</v>
      </c>
      <c r="C5555" t="s">
        <v>249</v>
      </c>
      <c r="D5555" t="s">
        <v>259</v>
      </c>
      <c r="E5555">
        <v>0.02</v>
      </c>
    </row>
    <row r="5556" spans="1:5" x14ac:dyDescent="0.25">
      <c r="A5556" s="1">
        <v>41437</v>
      </c>
      <c r="B5556" t="s">
        <v>30</v>
      </c>
      <c r="C5556" t="s">
        <v>249</v>
      </c>
      <c r="D5556" t="s">
        <v>260</v>
      </c>
      <c r="E5556">
        <v>0.03</v>
      </c>
    </row>
    <row r="5557" spans="1:5" x14ac:dyDescent="0.25">
      <c r="A5557" s="1">
        <v>41437</v>
      </c>
      <c r="B5557" t="s">
        <v>30</v>
      </c>
      <c r="C5557" t="s">
        <v>249</v>
      </c>
      <c r="D5557" t="s">
        <v>250</v>
      </c>
      <c r="E5557">
        <v>0</v>
      </c>
    </row>
    <row r="5558" spans="1:5" x14ac:dyDescent="0.25">
      <c r="A5558" s="1">
        <v>41437</v>
      </c>
      <c r="B5558" t="s">
        <v>30</v>
      </c>
      <c r="C5558" t="s">
        <v>249</v>
      </c>
      <c r="D5558" t="s">
        <v>251</v>
      </c>
      <c r="E5558">
        <v>0.04</v>
      </c>
    </row>
    <row r="5559" spans="1:5" x14ac:dyDescent="0.25">
      <c r="A5559" s="1">
        <v>41437</v>
      </c>
      <c r="B5559" t="s">
        <v>30</v>
      </c>
      <c r="C5559" t="s">
        <v>249</v>
      </c>
      <c r="D5559" t="s">
        <v>252</v>
      </c>
      <c r="E5559">
        <v>0.03</v>
      </c>
    </row>
    <row r="5560" spans="1:5" x14ac:dyDescent="0.25">
      <c r="A5560" s="1">
        <v>41437</v>
      </c>
      <c r="B5560" t="s">
        <v>30</v>
      </c>
      <c r="C5560" t="s">
        <v>249</v>
      </c>
      <c r="D5560" t="s">
        <v>253</v>
      </c>
      <c r="E5560">
        <v>0.01</v>
      </c>
    </row>
    <row r="5561" spans="1:5" x14ac:dyDescent="0.25">
      <c r="A5561" s="1">
        <v>41437</v>
      </c>
      <c r="B5561" t="s">
        <v>30</v>
      </c>
      <c r="C5561" t="s">
        <v>249</v>
      </c>
      <c r="D5561" t="s">
        <v>254</v>
      </c>
      <c r="E5561">
        <v>0.01</v>
      </c>
    </row>
    <row r="5562" spans="1:5" x14ac:dyDescent="0.25">
      <c r="A5562" s="1">
        <v>41437</v>
      </c>
      <c r="B5562" t="s">
        <v>30</v>
      </c>
      <c r="C5562" t="s">
        <v>249</v>
      </c>
      <c r="D5562" t="s">
        <v>255</v>
      </c>
      <c r="E5562">
        <v>0</v>
      </c>
    </row>
    <row r="5563" spans="1:5" x14ac:dyDescent="0.25">
      <c r="A5563" s="1">
        <v>41437</v>
      </c>
      <c r="B5563" t="s">
        <v>30</v>
      </c>
      <c r="C5563" t="s">
        <v>249</v>
      </c>
      <c r="D5563" t="s">
        <v>256</v>
      </c>
      <c r="E5563">
        <v>0.02</v>
      </c>
    </row>
    <row r="5564" spans="1:5" x14ac:dyDescent="0.25">
      <c r="A5564" s="1">
        <v>41438</v>
      </c>
      <c r="B5564" t="s">
        <v>46</v>
      </c>
      <c r="C5564" t="s">
        <v>249</v>
      </c>
      <c r="D5564" t="s">
        <v>264</v>
      </c>
      <c r="E5564">
        <v>0.01</v>
      </c>
    </row>
    <row r="5565" spans="1:5" x14ac:dyDescent="0.25">
      <c r="A5565" s="1">
        <v>41438</v>
      </c>
      <c r="B5565" t="s">
        <v>46</v>
      </c>
      <c r="C5565" t="s">
        <v>249</v>
      </c>
      <c r="D5565" t="s">
        <v>265</v>
      </c>
      <c r="E5565">
        <v>0.01</v>
      </c>
    </row>
    <row r="5566" spans="1:5" x14ac:dyDescent="0.25">
      <c r="A5566" s="1">
        <v>41438</v>
      </c>
      <c r="B5566" t="s">
        <v>46</v>
      </c>
      <c r="C5566" t="s">
        <v>249</v>
      </c>
      <c r="D5566" t="s">
        <v>266</v>
      </c>
      <c r="E5566">
        <v>0.05</v>
      </c>
    </row>
    <row r="5567" spans="1:5" x14ac:dyDescent="0.25">
      <c r="A5567" s="1">
        <v>41438</v>
      </c>
      <c r="B5567" t="s">
        <v>46</v>
      </c>
      <c r="C5567" t="s">
        <v>249</v>
      </c>
      <c r="D5567" t="s">
        <v>267</v>
      </c>
      <c r="E5567">
        <v>0.01</v>
      </c>
    </row>
    <row r="5568" spans="1:5" x14ac:dyDescent="0.25">
      <c r="A5568" s="1">
        <v>41438</v>
      </c>
      <c r="B5568" t="s">
        <v>46</v>
      </c>
      <c r="C5568" t="s">
        <v>249</v>
      </c>
      <c r="D5568" t="s">
        <v>259</v>
      </c>
      <c r="E5568">
        <v>0.02</v>
      </c>
    </row>
    <row r="5569" spans="1:5" x14ac:dyDescent="0.25">
      <c r="A5569" s="1">
        <v>41438</v>
      </c>
      <c r="B5569" t="s">
        <v>46</v>
      </c>
      <c r="C5569" t="s">
        <v>249</v>
      </c>
      <c r="D5569" t="s">
        <v>260</v>
      </c>
      <c r="E5569">
        <v>0</v>
      </c>
    </row>
    <row r="5570" spans="1:5" x14ac:dyDescent="0.25">
      <c r="A5570" s="1">
        <v>41438</v>
      </c>
      <c r="B5570" t="s">
        <v>46</v>
      </c>
      <c r="C5570" t="s">
        <v>249</v>
      </c>
      <c r="D5570" t="s">
        <v>250</v>
      </c>
      <c r="E5570">
        <v>0.02</v>
      </c>
    </row>
    <row r="5571" spans="1:5" x14ac:dyDescent="0.25">
      <c r="A5571" s="1">
        <v>41438</v>
      </c>
      <c r="B5571" t="s">
        <v>46</v>
      </c>
      <c r="C5571" t="s">
        <v>249</v>
      </c>
      <c r="D5571" t="s">
        <v>251</v>
      </c>
      <c r="E5571">
        <v>0.02</v>
      </c>
    </row>
    <row r="5572" spans="1:5" x14ac:dyDescent="0.25">
      <c r="A5572" s="1">
        <v>41438</v>
      </c>
      <c r="B5572" t="s">
        <v>46</v>
      </c>
      <c r="C5572" t="s">
        <v>249</v>
      </c>
      <c r="D5572" t="s">
        <v>252</v>
      </c>
      <c r="E5572">
        <v>0.01</v>
      </c>
    </row>
    <row r="5573" spans="1:5" x14ac:dyDescent="0.25">
      <c r="A5573" s="1">
        <v>41438</v>
      </c>
      <c r="B5573" t="s">
        <v>46</v>
      </c>
      <c r="C5573" t="s">
        <v>249</v>
      </c>
      <c r="D5573" t="s">
        <v>253</v>
      </c>
      <c r="E5573">
        <v>0.02</v>
      </c>
    </row>
    <row r="5574" spans="1:5" x14ac:dyDescent="0.25">
      <c r="A5574" s="1">
        <v>41438</v>
      </c>
      <c r="B5574" t="s">
        <v>46</v>
      </c>
      <c r="C5574" t="s">
        <v>249</v>
      </c>
      <c r="D5574" t="s">
        <v>254</v>
      </c>
      <c r="E5574">
        <v>0.02</v>
      </c>
    </row>
    <row r="5575" spans="1:5" x14ac:dyDescent="0.25">
      <c r="A5575" s="1">
        <v>41438</v>
      </c>
      <c r="B5575" t="s">
        <v>46</v>
      </c>
      <c r="C5575" t="s">
        <v>249</v>
      </c>
      <c r="D5575" t="s">
        <v>255</v>
      </c>
      <c r="E5575">
        <v>0.01</v>
      </c>
    </row>
    <row r="5576" spans="1:5" x14ac:dyDescent="0.25">
      <c r="A5576" s="1">
        <v>41439</v>
      </c>
      <c r="B5576" t="s">
        <v>49</v>
      </c>
      <c r="C5576" t="s">
        <v>249</v>
      </c>
      <c r="D5576" t="s">
        <v>264</v>
      </c>
      <c r="E5576">
        <v>0.02</v>
      </c>
    </row>
    <row r="5577" spans="1:5" x14ac:dyDescent="0.25">
      <c r="A5577" s="1">
        <v>41439</v>
      </c>
      <c r="B5577" t="s">
        <v>49</v>
      </c>
      <c r="C5577" t="s">
        <v>249</v>
      </c>
      <c r="D5577" t="s">
        <v>265</v>
      </c>
      <c r="E5577">
        <v>0.03</v>
      </c>
    </row>
    <row r="5578" spans="1:5" x14ac:dyDescent="0.25">
      <c r="A5578" s="1">
        <v>41439</v>
      </c>
      <c r="B5578" t="s">
        <v>49</v>
      </c>
      <c r="C5578" t="s">
        <v>249</v>
      </c>
      <c r="D5578" t="s">
        <v>266</v>
      </c>
      <c r="E5578">
        <v>0.04</v>
      </c>
    </row>
    <row r="5579" spans="1:5" x14ac:dyDescent="0.25">
      <c r="A5579" s="1">
        <v>41439</v>
      </c>
      <c r="B5579" t="s">
        <v>49</v>
      </c>
      <c r="C5579" t="s">
        <v>249</v>
      </c>
      <c r="D5579" t="s">
        <v>268</v>
      </c>
      <c r="E5579">
        <v>0.04</v>
      </c>
    </row>
    <row r="5580" spans="1:5" x14ac:dyDescent="0.25">
      <c r="A5580" s="1">
        <v>41439</v>
      </c>
      <c r="B5580" t="s">
        <v>49</v>
      </c>
      <c r="C5580" t="s">
        <v>249</v>
      </c>
      <c r="D5580" t="s">
        <v>259</v>
      </c>
      <c r="E5580">
        <v>0.04</v>
      </c>
    </row>
    <row r="5581" spans="1:5" x14ac:dyDescent="0.25">
      <c r="A5581" s="1">
        <v>41439</v>
      </c>
      <c r="B5581" t="s">
        <v>49</v>
      </c>
      <c r="C5581" t="s">
        <v>249</v>
      </c>
      <c r="D5581" t="s">
        <v>260</v>
      </c>
      <c r="E5581">
        <v>0.05</v>
      </c>
    </row>
    <row r="5582" spans="1:5" x14ac:dyDescent="0.25">
      <c r="A5582" s="1">
        <v>41439</v>
      </c>
      <c r="B5582" t="s">
        <v>49</v>
      </c>
      <c r="C5582" t="s">
        <v>249</v>
      </c>
      <c r="D5582" t="s">
        <v>250</v>
      </c>
      <c r="E5582">
        <v>0.02</v>
      </c>
    </row>
    <row r="5583" spans="1:5" x14ac:dyDescent="0.25">
      <c r="A5583" s="1">
        <v>41439</v>
      </c>
      <c r="B5583" t="s">
        <v>49</v>
      </c>
      <c r="C5583" t="s">
        <v>249</v>
      </c>
      <c r="D5583" t="s">
        <v>251</v>
      </c>
      <c r="E5583">
        <v>0.01</v>
      </c>
    </row>
    <row r="5584" spans="1:5" x14ac:dyDescent="0.25">
      <c r="A5584" s="1">
        <v>41439</v>
      </c>
      <c r="B5584" t="s">
        <v>49</v>
      </c>
      <c r="C5584" t="s">
        <v>249</v>
      </c>
      <c r="D5584" t="s">
        <v>252</v>
      </c>
      <c r="E5584">
        <v>0.04</v>
      </c>
    </row>
    <row r="5585" spans="1:5" x14ac:dyDescent="0.25">
      <c r="A5585" s="1">
        <v>41439</v>
      </c>
      <c r="B5585" t="s">
        <v>49</v>
      </c>
      <c r="C5585" t="s">
        <v>249</v>
      </c>
      <c r="D5585" t="s">
        <v>253</v>
      </c>
      <c r="E5585">
        <v>0</v>
      </c>
    </row>
    <row r="5586" spans="1:5" x14ac:dyDescent="0.25">
      <c r="A5586" s="1">
        <v>41439</v>
      </c>
      <c r="B5586" t="s">
        <v>49</v>
      </c>
      <c r="C5586" t="s">
        <v>249</v>
      </c>
      <c r="D5586" t="s">
        <v>254</v>
      </c>
      <c r="E5586">
        <v>0.01</v>
      </c>
    </row>
    <row r="5587" spans="1:5" x14ac:dyDescent="0.25">
      <c r="A5587" s="1">
        <v>41439</v>
      </c>
      <c r="B5587" t="s">
        <v>49</v>
      </c>
      <c r="C5587" t="s">
        <v>249</v>
      </c>
      <c r="D5587" t="s">
        <v>255</v>
      </c>
      <c r="E5587">
        <v>0.02</v>
      </c>
    </row>
    <row r="5588" spans="1:5" x14ac:dyDescent="0.25">
      <c r="A5588" s="1">
        <v>41440</v>
      </c>
      <c r="B5588" t="s">
        <v>52</v>
      </c>
      <c r="C5588" t="s">
        <v>249</v>
      </c>
      <c r="D5588" t="s">
        <v>264</v>
      </c>
      <c r="E5588">
        <v>0</v>
      </c>
    </row>
    <row r="5589" spans="1:5" x14ac:dyDescent="0.25">
      <c r="A5589" s="1">
        <v>41440</v>
      </c>
      <c r="B5589" t="s">
        <v>52</v>
      </c>
      <c r="C5589" t="s">
        <v>249</v>
      </c>
      <c r="D5589" t="s">
        <v>265</v>
      </c>
      <c r="E5589">
        <v>0.01</v>
      </c>
    </row>
    <row r="5590" spans="1:5" x14ac:dyDescent="0.25">
      <c r="A5590" s="1">
        <v>41440</v>
      </c>
      <c r="B5590" t="s">
        <v>52</v>
      </c>
      <c r="C5590" t="s">
        <v>249</v>
      </c>
      <c r="D5590" t="s">
        <v>266</v>
      </c>
      <c r="E5590">
        <v>0.04</v>
      </c>
    </row>
    <row r="5591" spans="1:5" x14ac:dyDescent="0.25">
      <c r="A5591" s="1">
        <v>41440</v>
      </c>
      <c r="B5591" t="s">
        <v>52</v>
      </c>
      <c r="C5591" t="s">
        <v>249</v>
      </c>
      <c r="D5591" t="s">
        <v>267</v>
      </c>
      <c r="E5591">
        <v>0.06</v>
      </c>
    </row>
    <row r="5592" spans="1:5" x14ac:dyDescent="0.25">
      <c r="A5592" s="1">
        <v>41440</v>
      </c>
      <c r="B5592" t="s">
        <v>52</v>
      </c>
      <c r="C5592" t="s">
        <v>249</v>
      </c>
      <c r="D5592" t="s">
        <v>259</v>
      </c>
      <c r="E5592">
        <v>0.01</v>
      </c>
    </row>
    <row r="5593" spans="1:5" x14ac:dyDescent="0.25">
      <c r="A5593" s="1">
        <v>41440</v>
      </c>
      <c r="B5593" t="s">
        <v>52</v>
      </c>
      <c r="C5593" t="s">
        <v>249</v>
      </c>
      <c r="D5593" t="s">
        <v>251</v>
      </c>
      <c r="E5593">
        <v>0</v>
      </c>
    </row>
    <row r="5594" spans="1:5" x14ac:dyDescent="0.25">
      <c r="A5594" s="1">
        <v>41440</v>
      </c>
      <c r="B5594" t="s">
        <v>52</v>
      </c>
      <c r="C5594" t="s">
        <v>249</v>
      </c>
      <c r="D5594" t="s">
        <v>252</v>
      </c>
      <c r="E5594">
        <v>0</v>
      </c>
    </row>
    <row r="5595" spans="1:5" x14ac:dyDescent="0.25">
      <c r="A5595" s="1">
        <v>41440</v>
      </c>
      <c r="B5595" t="s">
        <v>52</v>
      </c>
      <c r="C5595" t="s">
        <v>249</v>
      </c>
      <c r="D5595" t="s">
        <v>253</v>
      </c>
      <c r="E5595">
        <v>0</v>
      </c>
    </row>
    <row r="5596" spans="1:5" x14ac:dyDescent="0.25">
      <c r="A5596" s="1">
        <v>41440</v>
      </c>
      <c r="B5596" t="s">
        <v>52</v>
      </c>
      <c r="C5596" t="s">
        <v>249</v>
      </c>
      <c r="D5596" t="s">
        <v>254</v>
      </c>
      <c r="E5596">
        <v>0.03</v>
      </c>
    </row>
    <row r="5597" spans="1:5" x14ac:dyDescent="0.25">
      <c r="A5597" s="1">
        <v>41440</v>
      </c>
      <c r="B5597" t="s">
        <v>52</v>
      </c>
      <c r="C5597" t="s">
        <v>249</v>
      </c>
      <c r="D5597" t="s">
        <v>255</v>
      </c>
      <c r="E5597">
        <v>0</v>
      </c>
    </row>
    <row r="5598" spans="1:5" x14ac:dyDescent="0.25">
      <c r="A5598" s="1">
        <v>41440</v>
      </c>
      <c r="B5598" t="s">
        <v>52</v>
      </c>
      <c r="C5598" t="s">
        <v>249</v>
      </c>
      <c r="D5598" t="s">
        <v>256</v>
      </c>
      <c r="E5598">
        <v>0</v>
      </c>
    </row>
    <row r="5599" spans="1:5" x14ac:dyDescent="0.25">
      <c r="A5599" s="1">
        <v>41440</v>
      </c>
      <c r="B5599" t="s">
        <v>52</v>
      </c>
      <c r="C5599" t="s">
        <v>249</v>
      </c>
      <c r="D5599" t="s">
        <v>257</v>
      </c>
      <c r="E5599">
        <v>0.01</v>
      </c>
    </row>
    <row r="5600" spans="1:5" x14ac:dyDescent="0.25">
      <c r="A5600" s="1">
        <v>41441</v>
      </c>
      <c r="B5600" t="s">
        <v>53</v>
      </c>
      <c r="C5600" t="s">
        <v>249</v>
      </c>
      <c r="D5600" t="s">
        <v>264</v>
      </c>
      <c r="E5600">
        <v>0.02</v>
      </c>
    </row>
    <row r="5601" spans="1:5" x14ac:dyDescent="0.25">
      <c r="A5601" s="1">
        <v>41441</v>
      </c>
      <c r="B5601" t="s">
        <v>53</v>
      </c>
      <c r="C5601" t="s">
        <v>249</v>
      </c>
      <c r="D5601" t="s">
        <v>265</v>
      </c>
      <c r="E5601">
        <v>0.08</v>
      </c>
    </row>
    <row r="5602" spans="1:5" x14ac:dyDescent="0.25">
      <c r="A5602" s="1">
        <v>41441</v>
      </c>
      <c r="B5602" t="s">
        <v>53</v>
      </c>
      <c r="C5602" t="s">
        <v>249</v>
      </c>
      <c r="D5602" t="s">
        <v>266</v>
      </c>
      <c r="E5602">
        <v>7.0000000000000007E-2</v>
      </c>
    </row>
    <row r="5603" spans="1:5" x14ac:dyDescent="0.25">
      <c r="A5603" s="1">
        <v>41441</v>
      </c>
      <c r="B5603" t="s">
        <v>53</v>
      </c>
      <c r="C5603" t="s">
        <v>249</v>
      </c>
      <c r="D5603" t="s">
        <v>267</v>
      </c>
      <c r="E5603">
        <v>0.02</v>
      </c>
    </row>
    <row r="5604" spans="1:5" x14ac:dyDescent="0.25">
      <c r="A5604" s="1">
        <v>41441</v>
      </c>
      <c r="B5604" t="s">
        <v>53</v>
      </c>
      <c r="C5604" t="s">
        <v>249</v>
      </c>
      <c r="D5604" t="s">
        <v>259</v>
      </c>
      <c r="E5604">
        <v>0.01</v>
      </c>
    </row>
    <row r="5605" spans="1:5" x14ac:dyDescent="0.25">
      <c r="A5605" s="1">
        <v>41441</v>
      </c>
      <c r="B5605" t="s">
        <v>53</v>
      </c>
      <c r="C5605" t="s">
        <v>249</v>
      </c>
      <c r="D5605" t="s">
        <v>251</v>
      </c>
      <c r="E5605">
        <v>0.01</v>
      </c>
    </row>
    <row r="5606" spans="1:5" x14ac:dyDescent="0.25">
      <c r="A5606" s="1">
        <v>41441</v>
      </c>
      <c r="B5606" t="s">
        <v>53</v>
      </c>
      <c r="C5606" t="s">
        <v>249</v>
      </c>
      <c r="D5606" t="s">
        <v>252</v>
      </c>
      <c r="E5606">
        <v>0</v>
      </c>
    </row>
    <row r="5607" spans="1:5" x14ac:dyDescent="0.25">
      <c r="A5607" s="1">
        <v>41441</v>
      </c>
      <c r="B5607" t="s">
        <v>53</v>
      </c>
      <c r="C5607" t="s">
        <v>249</v>
      </c>
      <c r="D5607" t="s">
        <v>253</v>
      </c>
      <c r="E5607">
        <v>0.02</v>
      </c>
    </row>
    <row r="5608" spans="1:5" x14ac:dyDescent="0.25">
      <c r="A5608" s="1">
        <v>41441</v>
      </c>
      <c r="B5608" t="s">
        <v>53</v>
      </c>
      <c r="C5608" t="s">
        <v>249</v>
      </c>
      <c r="D5608" t="s">
        <v>254</v>
      </c>
      <c r="E5608">
        <v>0</v>
      </c>
    </row>
    <row r="5609" spans="1:5" x14ac:dyDescent="0.25">
      <c r="A5609" s="1">
        <v>41441</v>
      </c>
      <c r="B5609" t="s">
        <v>53</v>
      </c>
      <c r="C5609" t="s">
        <v>249</v>
      </c>
      <c r="D5609" t="s">
        <v>255</v>
      </c>
      <c r="E5609">
        <v>0.01</v>
      </c>
    </row>
    <row r="5610" spans="1:5" x14ac:dyDescent="0.25">
      <c r="A5610" s="1">
        <v>41441</v>
      </c>
      <c r="B5610" t="s">
        <v>53</v>
      </c>
      <c r="C5610" t="s">
        <v>249</v>
      </c>
      <c r="D5610" t="s">
        <v>256</v>
      </c>
      <c r="E5610">
        <v>0.01</v>
      </c>
    </row>
    <row r="5611" spans="1:5" x14ac:dyDescent="0.25">
      <c r="A5611" s="1">
        <v>41441</v>
      </c>
      <c r="B5611" t="s">
        <v>53</v>
      </c>
      <c r="C5611" t="s">
        <v>249</v>
      </c>
      <c r="D5611" t="s">
        <v>257</v>
      </c>
      <c r="E5611">
        <v>0.02</v>
      </c>
    </row>
    <row r="5612" spans="1:5" x14ac:dyDescent="0.25">
      <c r="A5612" s="1">
        <v>41442</v>
      </c>
      <c r="B5612" t="s">
        <v>58</v>
      </c>
      <c r="C5612" t="s">
        <v>249</v>
      </c>
      <c r="D5612" t="s">
        <v>264</v>
      </c>
      <c r="E5612">
        <v>0</v>
      </c>
    </row>
    <row r="5613" spans="1:5" x14ac:dyDescent="0.25">
      <c r="A5613" s="1">
        <v>41442</v>
      </c>
      <c r="B5613" t="s">
        <v>58</v>
      </c>
      <c r="C5613" t="s">
        <v>249</v>
      </c>
      <c r="D5613" t="s">
        <v>265</v>
      </c>
      <c r="E5613">
        <v>0.01</v>
      </c>
    </row>
    <row r="5614" spans="1:5" x14ac:dyDescent="0.25">
      <c r="A5614" s="1">
        <v>41442</v>
      </c>
      <c r="B5614" t="s">
        <v>58</v>
      </c>
      <c r="C5614" t="s">
        <v>249</v>
      </c>
      <c r="D5614" t="s">
        <v>266</v>
      </c>
      <c r="E5614">
        <v>0.02</v>
      </c>
    </row>
    <row r="5615" spans="1:5" x14ac:dyDescent="0.25">
      <c r="A5615" s="1">
        <v>41442</v>
      </c>
      <c r="B5615" t="s">
        <v>58</v>
      </c>
      <c r="C5615" t="s">
        <v>249</v>
      </c>
      <c r="D5615" t="s">
        <v>267</v>
      </c>
      <c r="E5615">
        <v>0.02</v>
      </c>
    </row>
    <row r="5616" spans="1:5" x14ac:dyDescent="0.25">
      <c r="A5616" s="1">
        <v>41442</v>
      </c>
      <c r="B5616" t="s">
        <v>58</v>
      </c>
      <c r="C5616" t="s">
        <v>249</v>
      </c>
      <c r="D5616" t="s">
        <v>259</v>
      </c>
      <c r="E5616">
        <v>0.04</v>
      </c>
    </row>
    <row r="5617" spans="1:5" x14ac:dyDescent="0.25">
      <c r="A5617" s="1">
        <v>41442</v>
      </c>
      <c r="B5617" t="s">
        <v>58</v>
      </c>
      <c r="C5617" t="s">
        <v>249</v>
      </c>
      <c r="D5617" t="s">
        <v>260</v>
      </c>
      <c r="E5617">
        <v>0.02</v>
      </c>
    </row>
    <row r="5618" spans="1:5" x14ac:dyDescent="0.25">
      <c r="A5618" s="1">
        <v>41442</v>
      </c>
      <c r="B5618" t="s">
        <v>58</v>
      </c>
      <c r="C5618" t="s">
        <v>249</v>
      </c>
      <c r="D5618" t="s">
        <v>251</v>
      </c>
      <c r="E5618">
        <v>0.01</v>
      </c>
    </row>
    <row r="5619" spans="1:5" x14ac:dyDescent="0.25">
      <c r="A5619" s="1">
        <v>41442</v>
      </c>
      <c r="B5619" t="s">
        <v>58</v>
      </c>
      <c r="C5619" t="s">
        <v>249</v>
      </c>
      <c r="D5619" t="s">
        <v>252</v>
      </c>
      <c r="E5619">
        <v>0.01</v>
      </c>
    </row>
    <row r="5620" spans="1:5" x14ac:dyDescent="0.25">
      <c r="A5620" s="1">
        <v>41442</v>
      </c>
      <c r="B5620" t="s">
        <v>58</v>
      </c>
      <c r="C5620" t="s">
        <v>249</v>
      </c>
      <c r="D5620" t="s">
        <v>253</v>
      </c>
      <c r="E5620">
        <v>0</v>
      </c>
    </row>
    <row r="5621" spans="1:5" x14ac:dyDescent="0.25">
      <c r="A5621" s="1">
        <v>41442</v>
      </c>
      <c r="B5621" t="s">
        <v>58</v>
      </c>
      <c r="C5621" t="s">
        <v>249</v>
      </c>
      <c r="D5621" t="s">
        <v>254</v>
      </c>
      <c r="E5621">
        <v>0</v>
      </c>
    </row>
    <row r="5622" spans="1:5" x14ac:dyDescent="0.25">
      <c r="A5622" s="1">
        <v>41442</v>
      </c>
      <c r="B5622" t="s">
        <v>58</v>
      </c>
      <c r="C5622" t="s">
        <v>249</v>
      </c>
      <c r="D5622" t="s">
        <v>255</v>
      </c>
      <c r="E5622">
        <v>0.02</v>
      </c>
    </row>
    <row r="5623" spans="1:5" x14ac:dyDescent="0.25">
      <c r="A5623" s="1">
        <v>41442</v>
      </c>
      <c r="B5623" t="s">
        <v>58</v>
      </c>
      <c r="C5623" t="s">
        <v>249</v>
      </c>
      <c r="D5623" t="s">
        <v>256</v>
      </c>
      <c r="E5623">
        <v>0</v>
      </c>
    </row>
    <row r="5624" spans="1:5" x14ac:dyDescent="0.25">
      <c r="A5624" s="1">
        <v>41443</v>
      </c>
      <c r="B5624" t="s">
        <v>59</v>
      </c>
      <c r="C5624" t="s">
        <v>249</v>
      </c>
      <c r="D5624" t="s">
        <v>264</v>
      </c>
      <c r="E5624">
        <v>0.01</v>
      </c>
    </row>
    <row r="5625" spans="1:5" x14ac:dyDescent="0.25">
      <c r="A5625" s="1">
        <v>41443</v>
      </c>
      <c r="B5625" t="s">
        <v>59</v>
      </c>
      <c r="C5625" t="s">
        <v>249</v>
      </c>
      <c r="D5625" t="s">
        <v>265</v>
      </c>
      <c r="E5625">
        <v>0.01</v>
      </c>
    </row>
    <row r="5626" spans="1:5" x14ac:dyDescent="0.25">
      <c r="A5626" s="1">
        <v>41443</v>
      </c>
      <c r="B5626" t="s">
        <v>59</v>
      </c>
      <c r="C5626" t="s">
        <v>249</v>
      </c>
      <c r="D5626" t="s">
        <v>266</v>
      </c>
      <c r="E5626">
        <v>0</v>
      </c>
    </row>
    <row r="5627" spans="1:5" x14ac:dyDescent="0.25">
      <c r="A5627" s="1">
        <v>41443</v>
      </c>
      <c r="B5627" t="s">
        <v>59</v>
      </c>
      <c r="C5627" t="s">
        <v>249</v>
      </c>
      <c r="D5627" t="s">
        <v>268</v>
      </c>
      <c r="E5627">
        <v>0</v>
      </c>
    </row>
    <row r="5628" spans="1:5" x14ac:dyDescent="0.25">
      <c r="A5628" s="1">
        <v>41443</v>
      </c>
      <c r="B5628" t="s">
        <v>59</v>
      </c>
      <c r="C5628" t="s">
        <v>249</v>
      </c>
      <c r="D5628" t="s">
        <v>259</v>
      </c>
      <c r="E5628">
        <v>0.02</v>
      </c>
    </row>
    <row r="5629" spans="1:5" x14ac:dyDescent="0.25">
      <c r="A5629" s="1">
        <v>41443</v>
      </c>
      <c r="B5629" t="s">
        <v>59</v>
      </c>
      <c r="C5629" t="s">
        <v>249</v>
      </c>
      <c r="D5629" t="s">
        <v>260</v>
      </c>
      <c r="E5629">
        <v>0</v>
      </c>
    </row>
    <row r="5630" spans="1:5" x14ac:dyDescent="0.25">
      <c r="A5630" s="1">
        <v>41443</v>
      </c>
      <c r="B5630" t="s">
        <v>59</v>
      </c>
      <c r="C5630" t="s">
        <v>249</v>
      </c>
      <c r="D5630" t="s">
        <v>251</v>
      </c>
      <c r="E5630">
        <v>0.01</v>
      </c>
    </row>
    <row r="5631" spans="1:5" x14ac:dyDescent="0.25">
      <c r="A5631" s="1">
        <v>41443</v>
      </c>
      <c r="B5631" t="s">
        <v>59</v>
      </c>
      <c r="C5631" t="s">
        <v>249</v>
      </c>
      <c r="D5631" t="s">
        <v>252</v>
      </c>
      <c r="E5631">
        <v>0</v>
      </c>
    </row>
    <row r="5632" spans="1:5" x14ac:dyDescent="0.25">
      <c r="A5632" s="1">
        <v>41443</v>
      </c>
      <c r="B5632" t="s">
        <v>59</v>
      </c>
      <c r="C5632" t="s">
        <v>249</v>
      </c>
      <c r="D5632" t="s">
        <v>253</v>
      </c>
      <c r="E5632">
        <v>0.02</v>
      </c>
    </row>
    <row r="5633" spans="1:5" x14ac:dyDescent="0.25">
      <c r="A5633" s="1">
        <v>41443</v>
      </c>
      <c r="B5633" t="s">
        <v>59</v>
      </c>
      <c r="C5633" t="s">
        <v>249</v>
      </c>
      <c r="D5633" t="s">
        <v>254</v>
      </c>
      <c r="E5633">
        <v>0.02</v>
      </c>
    </row>
    <row r="5634" spans="1:5" x14ac:dyDescent="0.25">
      <c r="A5634" s="1">
        <v>41443</v>
      </c>
      <c r="B5634" t="s">
        <v>59</v>
      </c>
      <c r="C5634" t="s">
        <v>249</v>
      </c>
      <c r="D5634" t="s">
        <v>255</v>
      </c>
      <c r="E5634">
        <v>0.03</v>
      </c>
    </row>
    <row r="5635" spans="1:5" x14ac:dyDescent="0.25">
      <c r="A5635" s="1">
        <v>41443</v>
      </c>
      <c r="B5635" t="s">
        <v>59</v>
      </c>
      <c r="C5635" t="s">
        <v>249</v>
      </c>
      <c r="D5635" t="s">
        <v>256</v>
      </c>
      <c r="E5635">
        <v>0.03</v>
      </c>
    </row>
    <row r="5636" spans="1:5" x14ac:dyDescent="0.25">
      <c r="A5636" s="1">
        <v>41444</v>
      </c>
      <c r="B5636" t="s">
        <v>30</v>
      </c>
      <c r="C5636" t="s">
        <v>249</v>
      </c>
      <c r="D5636" t="s">
        <v>264</v>
      </c>
      <c r="E5636">
        <v>0.02</v>
      </c>
    </row>
    <row r="5637" spans="1:5" x14ac:dyDescent="0.25">
      <c r="A5637" s="1">
        <v>41444</v>
      </c>
      <c r="B5637" t="s">
        <v>30</v>
      </c>
      <c r="C5637" t="s">
        <v>249</v>
      </c>
      <c r="D5637" t="s">
        <v>265</v>
      </c>
      <c r="E5637">
        <v>0</v>
      </c>
    </row>
    <row r="5638" spans="1:5" x14ac:dyDescent="0.25">
      <c r="A5638" s="1">
        <v>41444</v>
      </c>
      <c r="B5638" t="s">
        <v>30</v>
      </c>
      <c r="C5638" t="s">
        <v>249</v>
      </c>
      <c r="D5638" t="s">
        <v>266</v>
      </c>
      <c r="E5638">
        <v>0.01</v>
      </c>
    </row>
    <row r="5639" spans="1:5" x14ac:dyDescent="0.25">
      <c r="A5639" s="1">
        <v>41444</v>
      </c>
      <c r="B5639" t="s">
        <v>30</v>
      </c>
      <c r="C5639" t="s">
        <v>249</v>
      </c>
      <c r="D5639" t="s">
        <v>267</v>
      </c>
      <c r="E5639">
        <v>0.02</v>
      </c>
    </row>
    <row r="5640" spans="1:5" x14ac:dyDescent="0.25">
      <c r="A5640" s="1">
        <v>41444</v>
      </c>
      <c r="B5640" t="s">
        <v>30</v>
      </c>
      <c r="C5640" t="s">
        <v>249</v>
      </c>
      <c r="D5640" t="s">
        <v>259</v>
      </c>
      <c r="E5640">
        <v>0.01</v>
      </c>
    </row>
    <row r="5641" spans="1:5" x14ac:dyDescent="0.25">
      <c r="A5641" s="1">
        <v>41444</v>
      </c>
      <c r="B5641" t="s">
        <v>30</v>
      </c>
      <c r="C5641" t="s">
        <v>249</v>
      </c>
      <c r="D5641" t="s">
        <v>260</v>
      </c>
      <c r="E5641">
        <v>0.01</v>
      </c>
    </row>
    <row r="5642" spans="1:5" x14ac:dyDescent="0.25">
      <c r="A5642" s="1">
        <v>41444</v>
      </c>
      <c r="B5642" t="s">
        <v>30</v>
      </c>
      <c r="C5642" t="s">
        <v>249</v>
      </c>
      <c r="D5642" t="s">
        <v>251</v>
      </c>
      <c r="E5642">
        <v>0.01</v>
      </c>
    </row>
    <row r="5643" spans="1:5" x14ac:dyDescent="0.25">
      <c r="A5643" s="1">
        <v>41444</v>
      </c>
      <c r="B5643" t="s">
        <v>30</v>
      </c>
      <c r="C5643" t="s">
        <v>249</v>
      </c>
      <c r="D5643" t="s">
        <v>252</v>
      </c>
      <c r="E5643">
        <v>0</v>
      </c>
    </row>
    <row r="5644" spans="1:5" x14ac:dyDescent="0.25">
      <c r="A5644" s="1">
        <v>41444</v>
      </c>
      <c r="B5644" t="s">
        <v>30</v>
      </c>
      <c r="C5644" t="s">
        <v>249</v>
      </c>
      <c r="D5644" t="s">
        <v>253</v>
      </c>
      <c r="E5644">
        <v>0.01</v>
      </c>
    </row>
    <row r="5645" spans="1:5" x14ac:dyDescent="0.25">
      <c r="A5645" s="1">
        <v>41444</v>
      </c>
      <c r="B5645" t="s">
        <v>30</v>
      </c>
      <c r="C5645" t="s">
        <v>249</v>
      </c>
      <c r="D5645" t="s">
        <v>254</v>
      </c>
      <c r="E5645">
        <v>0</v>
      </c>
    </row>
    <row r="5646" spans="1:5" x14ac:dyDescent="0.25">
      <c r="A5646" s="1">
        <v>41444</v>
      </c>
      <c r="B5646" t="s">
        <v>30</v>
      </c>
      <c r="C5646" t="s">
        <v>249</v>
      </c>
      <c r="D5646" t="s">
        <v>255</v>
      </c>
      <c r="E5646">
        <v>0.03</v>
      </c>
    </row>
    <row r="5647" spans="1:5" x14ac:dyDescent="0.25">
      <c r="A5647" s="1">
        <v>41444</v>
      </c>
      <c r="B5647" t="s">
        <v>30</v>
      </c>
      <c r="C5647" t="s">
        <v>249</v>
      </c>
      <c r="D5647" t="s">
        <v>256</v>
      </c>
      <c r="E5647">
        <v>0.01</v>
      </c>
    </row>
    <row r="5648" spans="1:5" x14ac:dyDescent="0.25">
      <c r="A5648" s="1">
        <v>41445</v>
      </c>
      <c r="B5648" t="s">
        <v>46</v>
      </c>
      <c r="C5648" t="s">
        <v>249</v>
      </c>
      <c r="D5648" t="s">
        <v>264</v>
      </c>
      <c r="E5648">
        <v>0</v>
      </c>
    </row>
    <row r="5649" spans="1:5" x14ac:dyDescent="0.25">
      <c r="A5649" s="1">
        <v>41445</v>
      </c>
      <c r="B5649" t="s">
        <v>46</v>
      </c>
      <c r="C5649" t="s">
        <v>249</v>
      </c>
      <c r="D5649" t="s">
        <v>265</v>
      </c>
      <c r="E5649">
        <v>0.05</v>
      </c>
    </row>
    <row r="5650" spans="1:5" x14ac:dyDescent="0.25">
      <c r="A5650" s="1">
        <v>41445</v>
      </c>
      <c r="B5650" t="s">
        <v>46</v>
      </c>
      <c r="C5650" t="s">
        <v>249</v>
      </c>
      <c r="D5650" t="s">
        <v>266</v>
      </c>
      <c r="E5650">
        <v>0.03</v>
      </c>
    </row>
    <row r="5651" spans="1:5" x14ac:dyDescent="0.25">
      <c r="A5651" s="1">
        <v>41445</v>
      </c>
      <c r="B5651" t="s">
        <v>46</v>
      </c>
      <c r="C5651" t="s">
        <v>249</v>
      </c>
      <c r="D5651" t="s">
        <v>267</v>
      </c>
      <c r="E5651">
        <v>0.02</v>
      </c>
    </row>
    <row r="5652" spans="1:5" x14ac:dyDescent="0.25">
      <c r="A5652" s="1">
        <v>41445</v>
      </c>
      <c r="B5652" t="s">
        <v>46</v>
      </c>
      <c r="C5652" t="s">
        <v>249</v>
      </c>
      <c r="D5652" t="s">
        <v>259</v>
      </c>
      <c r="E5652">
        <v>0.04</v>
      </c>
    </row>
    <row r="5653" spans="1:5" x14ac:dyDescent="0.25">
      <c r="A5653" s="1">
        <v>41445</v>
      </c>
      <c r="B5653" t="s">
        <v>46</v>
      </c>
      <c r="C5653" t="s">
        <v>249</v>
      </c>
      <c r="D5653" t="s">
        <v>260</v>
      </c>
      <c r="E5653">
        <v>0.01</v>
      </c>
    </row>
    <row r="5654" spans="1:5" x14ac:dyDescent="0.25">
      <c r="A5654" s="1">
        <v>41445</v>
      </c>
      <c r="B5654" t="s">
        <v>46</v>
      </c>
      <c r="C5654" t="s">
        <v>249</v>
      </c>
      <c r="D5654" t="s">
        <v>251</v>
      </c>
      <c r="E5654">
        <v>0.02</v>
      </c>
    </row>
    <row r="5655" spans="1:5" x14ac:dyDescent="0.25">
      <c r="A5655" s="1">
        <v>41445</v>
      </c>
      <c r="B5655" t="s">
        <v>46</v>
      </c>
      <c r="C5655" t="s">
        <v>249</v>
      </c>
      <c r="D5655" t="s">
        <v>252</v>
      </c>
      <c r="E5655">
        <v>0.02</v>
      </c>
    </row>
    <row r="5656" spans="1:5" x14ac:dyDescent="0.25">
      <c r="A5656" s="1">
        <v>41445</v>
      </c>
      <c r="B5656" t="s">
        <v>46</v>
      </c>
      <c r="C5656" t="s">
        <v>249</v>
      </c>
      <c r="D5656" t="s">
        <v>253</v>
      </c>
      <c r="E5656">
        <v>0.01</v>
      </c>
    </row>
    <row r="5657" spans="1:5" x14ac:dyDescent="0.25">
      <c r="A5657" s="1">
        <v>41445</v>
      </c>
      <c r="B5657" t="s">
        <v>46</v>
      </c>
      <c r="C5657" t="s">
        <v>249</v>
      </c>
      <c r="D5657" t="s">
        <v>254</v>
      </c>
      <c r="E5657">
        <v>0.02</v>
      </c>
    </row>
    <row r="5658" spans="1:5" x14ac:dyDescent="0.25">
      <c r="A5658" s="1">
        <v>41445</v>
      </c>
      <c r="B5658" t="s">
        <v>46</v>
      </c>
      <c r="C5658" t="s">
        <v>249</v>
      </c>
      <c r="D5658" t="s">
        <v>255</v>
      </c>
      <c r="E5658">
        <v>0.04</v>
      </c>
    </row>
    <row r="5659" spans="1:5" x14ac:dyDescent="0.25">
      <c r="A5659" s="1">
        <v>41445</v>
      </c>
      <c r="B5659" t="s">
        <v>46</v>
      </c>
      <c r="C5659" t="s">
        <v>249</v>
      </c>
      <c r="D5659" t="s">
        <v>256</v>
      </c>
      <c r="E5659">
        <v>0</v>
      </c>
    </row>
    <row r="5660" spans="1:5" x14ac:dyDescent="0.25">
      <c r="A5660" s="1">
        <v>41446</v>
      </c>
      <c r="B5660" t="s">
        <v>49</v>
      </c>
      <c r="C5660" t="s">
        <v>249</v>
      </c>
      <c r="D5660" t="s">
        <v>264</v>
      </c>
      <c r="E5660">
        <v>0</v>
      </c>
    </row>
    <row r="5661" spans="1:5" x14ac:dyDescent="0.25">
      <c r="A5661" s="1">
        <v>41446</v>
      </c>
      <c r="B5661" t="s">
        <v>49</v>
      </c>
      <c r="C5661" t="s">
        <v>249</v>
      </c>
      <c r="D5661" t="s">
        <v>265</v>
      </c>
      <c r="E5661">
        <v>0.01</v>
      </c>
    </row>
    <row r="5662" spans="1:5" x14ac:dyDescent="0.25">
      <c r="A5662" s="1">
        <v>41446</v>
      </c>
      <c r="B5662" t="s">
        <v>49</v>
      </c>
      <c r="C5662" t="s">
        <v>249</v>
      </c>
      <c r="D5662" t="s">
        <v>266</v>
      </c>
      <c r="E5662">
        <v>0.06</v>
      </c>
    </row>
    <row r="5663" spans="1:5" x14ac:dyDescent="0.25">
      <c r="A5663" s="1">
        <v>41446</v>
      </c>
      <c r="B5663" t="s">
        <v>49</v>
      </c>
      <c r="C5663" t="s">
        <v>249</v>
      </c>
      <c r="D5663" t="s">
        <v>267</v>
      </c>
      <c r="E5663">
        <v>0.02</v>
      </c>
    </row>
    <row r="5664" spans="1:5" x14ac:dyDescent="0.25">
      <c r="A5664" s="1">
        <v>41446</v>
      </c>
      <c r="B5664" t="s">
        <v>49</v>
      </c>
      <c r="C5664" t="s">
        <v>249</v>
      </c>
      <c r="D5664" t="s">
        <v>259</v>
      </c>
      <c r="E5664">
        <v>0.01</v>
      </c>
    </row>
    <row r="5665" spans="1:5" x14ac:dyDescent="0.25">
      <c r="A5665" s="1">
        <v>41446</v>
      </c>
      <c r="B5665" t="s">
        <v>49</v>
      </c>
      <c r="C5665" t="s">
        <v>249</v>
      </c>
      <c r="D5665" t="s">
        <v>260</v>
      </c>
      <c r="E5665">
        <v>0.01</v>
      </c>
    </row>
    <row r="5666" spans="1:5" x14ac:dyDescent="0.25">
      <c r="A5666" s="1">
        <v>41446</v>
      </c>
      <c r="B5666" t="s">
        <v>49</v>
      </c>
      <c r="C5666" t="s">
        <v>249</v>
      </c>
      <c r="D5666" t="s">
        <v>251</v>
      </c>
      <c r="E5666">
        <v>0.02</v>
      </c>
    </row>
    <row r="5667" spans="1:5" x14ac:dyDescent="0.25">
      <c r="A5667" s="1">
        <v>41446</v>
      </c>
      <c r="B5667" t="s">
        <v>49</v>
      </c>
      <c r="C5667" t="s">
        <v>249</v>
      </c>
      <c r="D5667" t="s">
        <v>252</v>
      </c>
      <c r="E5667">
        <v>0.01</v>
      </c>
    </row>
    <row r="5668" spans="1:5" x14ac:dyDescent="0.25">
      <c r="A5668" s="1">
        <v>41446</v>
      </c>
      <c r="B5668" t="s">
        <v>49</v>
      </c>
      <c r="C5668" t="s">
        <v>249</v>
      </c>
      <c r="D5668" t="s">
        <v>253</v>
      </c>
      <c r="E5668">
        <v>0.01</v>
      </c>
    </row>
    <row r="5669" spans="1:5" x14ac:dyDescent="0.25">
      <c r="A5669" s="1">
        <v>41446</v>
      </c>
      <c r="B5669" t="s">
        <v>49</v>
      </c>
      <c r="C5669" t="s">
        <v>249</v>
      </c>
      <c r="D5669" t="s">
        <v>254</v>
      </c>
      <c r="E5669">
        <v>0.04</v>
      </c>
    </row>
    <row r="5670" spans="1:5" x14ac:dyDescent="0.25">
      <c r="A5670" s="1">
        <v>41446</v>
      </c>
      <c r="B5670" t="s">
        <v>49</v>
      </c>
      <c r="C5670" t="s">
        <v>249</v>
      </c>
      <c r="D5670" t="s">
        <v>255</v>
      </c>
      <c r="E5670">
        <v>0.02</v>
      </c>
    </row>
    <row r="5671" spans="1:5" x14ac:dyDescent="0.25">
      <c r="A5671" s="1">
        <v>41446</v>
      </c>
      <c r="B5671" t="s">
        <v>49</v>
      </c>
      <c r="C5671" t="s">
        <v>249</v>
      </c>
      <c r="D5671" t="s">
        <v>256</v>
      </c>
      <c r="E5671">
        <v>0.01</v>
      </c>
    </row>
    <row r="5672" spans="1:5" x14ac:dyDescent="0.25">
      <c r="A5672" s="1">
        <v>41447</v>
      </c>
      <c r="B5672" t="s">
        <v>52</v>
      </c>
      <c r="C5672" t="s">
        <v>249</v>
      </c>
      <c r="D5672" t="s">
        <v>264</v>
      </c>
      <c r="E5672">
        <v>0</v>
      </c>
    </row>
    <row r="5673" spans="1:5" x14ac:dyDescent="0.25">
      <c r="A5673" s="1">
        <v>41447</v>
      </c>
      <c r="B5673" t="s">
        <v>52</v>
      </c>
      <c r="C5673" t="s">
        <v>249</v>
      </c>
      <c r="D5673" t="s">
        <v>265</v>
      </c>
      <c r="E5673">
        <v>0.02</v>
      </c>
    </row>
    <row r="5674" spans="1:5" x14ac:dyDescent="0.25">
      <c r="A5674" s="1">
        <v>41447</v>
      </c>
      <c r="B5674" t="s">
        <v>52</v>
      </c>
      <c r="C5674" t="s">
        <v>249</v>
      </c>
      <c r="D5674" t="s">
        <v>266</v>
      </c>
      <c r="E5674">
        <v>0.05</v>
      </c>
    </row>
    <row r="5675" spans="1:5" x14ac:dyDescent="0.25">
      <c r="A5675" s="1">
        <v>41447</v>
      </c>
      <c r="B5675" t="s">
        <v>52</v>
      </c>
      <c r="C5675" t="s">
        <v>249</v>
      </c>
      <c r="D5675" t="s">
        <v>267</v>
      </c>
      <c r="E5675">
        <v>0.02</v>
      </c>
    </row>
    <row r="5676" spans="1:5" x14ac:dyDescent="0.25">
      <c r="A5676" s="1">
        <v>41447</v>
      </c>
      <c r="B5676" t="s">
        <v>52</v>
      </c>
      <c r="C5676" t="s">
        <v>249</v>
      </c>
      <c r="D5676" t="s">
        <v>259</v>
      </c>
      <c r="E5676">
        <v>0.03</v>
      </c>
    </row>
    <row r="5677" spans="1:5" x14ac:dyDescent="0.25">
      <c r="A5677" s="1">
        <v>41447</v>
      </c>
      <c r="B5677" t="s">
        <v>52</v>
      </c>
      <c r="C5677" t="s">
        <v>249</v>
      </c>
      <c r="D5677" t="s">
        <v>260</v>
      </c>
      <c r="E5677">
        <v>0.01</v>
      </c>
    </row>
    <row r="5678" spans="1:5" x14ac:dyDescent="0.25">
      <c r="A5678" s="1">
        <v>41447</v>
      </c>
      <c r="B5678" t="s">
        <v>52</v>
      </c>
      <c r="C5678" t="s">
        <v>249</v>
      </c>
      <c r="D5678" t="s">
        <v>251</v>
      </c>
      <c r="E5678">
        <v>0.03</v>
      </c>
    </row>
    <row r="5679" spans="1:5" x14ac:dyDescent="0.25">
      <c r="A5679" s="1">
        <v>41447</v>
      </c>
      <c r="B5679" t="s">
        <v>52</v>
      </c>
      <c r="C5679" t="s">
        <v>249</v>
      </c>
      <c r="D5679" t="s">
        <v>252</v>
      </c>
      <c r="E5679">
        <v>0.01</v>
      </c>
    </row>
    <row r="5680" spans="1:5" x14ac:dyDescent="0.25">
      <c r="A5680" s="1">
        <v>41447</v>
      </c>
      <c r="B5680" t="s">
        <v>52</v>
      </c>
      <c r="C5680" t="s">
        <v>249</v>
      </c>
      <c r="D5680" t="s">
        <v>253</v>
      </c>
      <c r="E5680">
        <v>0</v>
      </c>
    </row>
    <row r="5681" spans="1:5" x14ac:dyDescent="0.25">
      <c r="A5681" s="1">
        <v>41447</v>
      </c>
      <c r="B5681" t="s">
        <v>52</v>
      </c>
      <c r="C5681" t="s">
        <v>249</v>
      </c>
      <c r="D5681" t="s">
        <v>254</v>
      </c>
      <c r="E5681">
        <v>0</v>
      </c>
    </row>
    <row r="5682" spans="1:5" x14ac:dyDescent="0.25">
      <c r="A5682" s="1">
        <v>41447</v>
      </c>
      <c r="B5682" t="s">
        <v>52</v>
      </c>
      <c r="C5682" t="s">
        <v>249</v>
      </c>
      <c r="D5682" t="s">
        <v>255</v>
      </c>
      <c r="E5682">
        <v>0.02</v>
      </c>
    </row>
    <row r="5683" spans="1:5" x14ac:dyDescent="0.25">
      <c r="A5683" s="1">
        <v>41447</v>
      </c>
      <c r="B5683" t="s">
        <v>52</v>
      </c>
      <c r="C5683" t="s">
        <v>249</v>
      </c>
      <c r="D5683" t="s">
        <v>256</v>
      </c>
      <c r="E5683">
        <v>0.02</v>
      </c>
    </row>
    <row r="5684" spans="1:5" x14ac:dyDescent="0.25">
      <c r="A5684" s="1">
        <v>41448</v>
      </c>
      <c r="B5684" t="s">
        <v>53</v>
      </c>
      <c r="C5684" t="s">
        <v>249</v>
      </c>
      <c r="D5684" t="s">
        <v>264</v>
      </c>
      <c r="E5684">
        <v>0</v>
      </c>
    </row>
    <row r="5685" spans="1:5" x14ac:dyDescent="0.25">
      <c r="A5685" s="1">
        <v>41448</v>
      </c>
      <c r="B5685" t="s">
        <v>53</v>
      </c>
      <c r="C5685" t="s">
        <v>249</v>
      </c>
      <c r="D5685" t="s">
        <v>265</v>
      </c>
      <c r="E5685">
        <v>0.01</v>
      </c>
    </row>
    <row r="5686" spans="1:5" x14ac:dyDescent="0.25">
      <c r="A5686" s="1">
        <v>41448</v>
      </c>
      <c r="B5686" t="s">
        <v>53</v>
      </c>
      <c r="C5686" t="s">
        <v>249</v>
      </c>
      <c r="D5686" t="s">
        <v>266</v>
      </c>
      <c r="E5686">
        <v>0.04</v>
      </c>
    </row>
    <row r="5687" spans="1:5" x14ac:dyDescent="0.25">
      <c r="A5687" s="1">
        <v>41448</v>
      </c>
      <c r="B5687" t="s">
        <v>53</v>
      </c>
      <c r="C5687" t="s">
        <v>249</v>
      </c>
      <c r="D5687" t="s">
        <v>267</v>
      </c>
      <c r="E5687">
        <v>0.05</v>
      </c>
    </row>
    <row r="5688" spans="1:5" x14ac:dyDescent="0.25">
      <c r="A5688" s="1">
        <v>41448</v>
      </c>
      <c r="B5688" t="s">
        <v>53</v>
      </c>
      <c r="C5688" t="s">
        <v>249</v>
      </c>
      <c r="D5688" t="s">
        <v>259</v>
      </c>
      <c r="E5688">
        <v>0.04</v>
      </c>
    </row>
    <row r="5689" spans="1:5" x14ac:dyDescent="0.25">
      <c r="A5689" s="1">
        <v>41448</v>
      </c>
      <c r="B5689" t="s">
        <v>53</v>
      </c>
      <c r="C5689" t="s">
        <v>249</v>
      </c>
      <c r="D5689" t="s">
        <v>260</v>
      </c>
      <c r="E5689">
        <v>0.01</v>
      </c>
    </row>
    <row r="5690" spans="1:5" x14ac:dyDescent="0.25">
      <c r="A5690" s="1">
        <v>41448</v>
      </c>
      <c r="B5690" t="s">
        <v>53</v>
      </c>
      <c r="C5690" t="s">
        <v>249</v>
      </c>
      <c r="D5690" t="s">
        <v>251</v>
      </c>
      <c r="E5690">
        <v>0</v>
      </c>
    </row>
    <row r="5691" spans="1:5" x14ac:dyDescent="0.25">
      <c r="A5691" s="1">
        <v>41448</v>
      </c>
      <c r="B5691" t="s">
        <v>53</v>
      </c>
      <c r="C5691" t="s">
        <v>249</v>
      </c>
      <c r="D5691" t="s">
        <v>252</v>
      </c>
      <c r="E5691">
        <v>0.02</v>
      </c>
    </row>
    <row r="5692" spans="1:5" x14ac:dyDescent="0.25">
      <c r="A5692" s="1">
        <v>41448</v>
      </c>
      <c r="B5692" t="s">
        <v>53</v>
      </c>
      <c r="C5692" t="s">
        <v>249</v>
      </c>
      <c r="D5692" t="s">
        <v>253</v>
      </c>
      <c r="E5692">
        <v>0</v>
      </c>
    </row>
    <row r="5693" spans="1:5" x14ac:dyDescent="0.25">
      <c r="A5693" s="1">
        <v>41448</v>
      </c>
      <c r="B5693" t="s">
        <v>53</v>
      </c>
      <c r="C5693" t="s">
        <v>249</v>
      </c>
      <c r="D5693" t="s">
        <v>254</v>
      </c>
      <c r="E5693">
        <v>0</v>
      </c>
    </row>
    <row r="5694" spans="1:5" x14ac:dyDescent="0.25">
      <c r="A5694" s="1">
        <v>41448</v>
      </c>
      <c r="B5694" t="s">
        <v>53</v>
      </c>
      <c r="C5694" t="s">
        <v>249</v>
      </c>
      <c r="D5694" t="s">
        <v>255</v>
      </c>
      <c r="E5694">
        <v>0.02</v>
      </c>
    </row>
    <row r="5695" spans="1:5" x14ac:dyDescent="0.25">
      <c r="A5695" s="1">
        <v>41448</v>
      </c>
      <c r="B5695" t="s">
        <v>53</v>
      </c>
      <c r="C5695" t="s">
        <v>249</v>
      </c>
      <c r="D5695" t="s">
        <v>256</v>
      </c>
      <c r="E5695">
        <v>0.02</v>
      </c>
    </row>
    <row r="5696" spans="1:5" x14ac:dyDescent="0.25">
      <c r="A5696" s="1">
        <v>41449</v>
      </c>
      <c r="B5696" t="s">
        <v>58</v>
      </c>
      <c r="C5696" t="s">
        <v>249</v>
      </c>
      <c r="D5696" t="s">
        <v>264</v>
      </c>
      <c r="E5696">
        <v>0.01</v>
      </c>
    </row>
    <row r="5697" spans="1:5" x14ac:dyDescent="0.25">
      <c r="A5697" s="1">
        <v>41449</v>
      </c>
      <c r="B5697" t="s">
        <v>58</v>
      </c>
      <c r="C5697" t="s">
        <v>249</v>
      </c>
      <c r="D5697" t="s">
        <v>265</v>
      </c>
      <c r="E5697">
        <v>0.02</v>
      </c>
    </row>
    <row r="5698" spans="1:5" x14ac:dyDescent="0.25">
      <c r="A5698" s="1">
        <v>41449</v>
      </c>
      <c r="B5698" t="s">
        <v>58</v>
      </c>
      <c r="C5698" t="s">
        <v>249</v>
      </c>
      <c r="D5698" t="s">
        <v>266</v>
      </c>
      <c r="E5698">
        <v>0.04</v>
      </c>
    </row>
    <row r="5699" spans="1:5" x14ac:dyDescent="0.25">
      <c r="A5699" s="1">
        <v>41449</v>
      </c>
      <c r="B5699" t="s">
        <v>58</v>
      </c>
      <c r="C5699" t="s">
        <v>249</v>
      </c>
      <c r="D5699" t="s">
        <v>267</v>
      </c>
      <c r="E5699">
        <v>0.03</v>
      </c>
    </row>
    <row r="5700" spans="1:5" x14ac:dyDescent="0.25">
      <c r="A5700" s="1">
        <v>41449</v>
      </c>
      <c r="B5700" t="s">
        <v>58</v>
      </c>
      <c r="C5700" t="s">
        <v>249</v>
      </c>
      <c r="D5700" t="s">
        <v>259</v>
      </c>
      <c r="E5700">
        <v>0.01</v>
      </c>
    </row>
    <row r="5701" spans="1:5" x14ac:dyDescent="0.25">
      <c r="A5701" s="1">
        <v>41449</v>
      </c>
      <c r="B5701" t="s">
        <v>58</v>
      </c>
      <c r="C5701" t="s">
        <v>249</v>
      </c>
      <c r="D5701" t="s">
        <v>260</v>
      </c>
      <c r="E5701">
        <v>0.01</v>
      </c>
    </row>
    <row r="5702" spans="1:5" x14ac:dyDescent="0.25">
      <c r="A5702" s="1">
        <v>41449</v>
      </c>
      <c r="B5702" t="s">
        <v>58</v>
      </c>
      <c r="C5702" t="s">
        <v>249</v>
      </c>
      <c r="D5702" t="s">
        <v>251</v>
      </c>
      <c r="E5702">
        <v>0.02</v>
      </c>
    </row>
    <row r="5703" spans="1:5" x14ac:dyDescent="0.25">
      <c r="A5703" s="1">
        <v>41449</v>
      </c>
      <c r="B5703" t="s">
        <v>58</v>
      </c>
      <c r="C5703" t="s">
        <v>249</v>
      </c>
      <c r="D5703" t="s">
        <v>252</v>
      </c>
      <c r="E5703">
        <v>0.03</v>
      </c>
    </row>
    <row r="5704" spans="1:5" x14ac:dyDescent="0.25">
      <c r="A5704" s="1">
        <v>41449</v>
      </c>
      <c r="B5704" t="s">
        <v>58</v>
      </c>
      <c r="C5704" t="s">
        <v>249</v>
      </c>
      <c r="D5704" t="s">
        <v>253</v>
      </c>
      <c r="E5704">
        <v>0.05</v>
      </c>
    </row>
    <row r="5705" spans="1:5" x14ac:dyDescent="0.25">
      <c r="A5705" s="1">
        <v>41449</v>
      </c>
      <c r="B5705" t="s">
        <v>58</v>
      </c>
      <c r="C5705" t="s">
        <v>249</v>
      </c>
      <c r="D5705" t="s">
        <v>254</v>
      </c>
      <c r="E5705">
        <v>0.02</v>
      </c>
    </row>
    <row r="5706" spans="1:5" x14ac:dyDescent="0.25">
      <c r="A5706" s="1">
        <v>41449</v>
      </c>
      <c r="B5706" t="s">
        <v>58</v>
      </c>
      <c r="C5706" t="s">
        <v>249</v>
      </c>
      <c r="D5706" t="s">
        <v>255</v>
      </c>
      <c r="E5706">
        <v>0.01</v>
      </c>
    </row>
    <row r="5707" spans="1:5" x14ac:dyDescent="0.25">
      <c r="A5707" s="1">
        <v>41449</v>
      </c>
      <c r="B5707" t="s">
        <v>58</v>
      </c>
      <c r="C5707" t="s">
        <v>249</v>
      </c>
      <c r="D5707" t="s">
        <v>256</v>
      </c>
      <c r="E5707">
        <v>0.01</v>
      </c>
    </row>
    <row r="5708" spans="1:5" x14ac:dyDescent="0.25">
      <c r="A5708" s="1">
        <v>41450</v>
      </c>
      <c r="B5708" t="s">
        <v>59</v>
      </c>
      <c r="C5708" t="s">
        <v>249</v>
      </c>
      <c r="D5708" t="s">
        <v>264</v>
      </c>
      <c r="E5708">
        <v>0.01</v>
      </c>
    </row>
    <row r="5709" spans="1:5" x14ac:dyDescent="0.25">
      <c r="A5709" s="1">
        <v>41450</v>
      </c>
      <c r="B5709" t="s">
        <v>59</v>
      </c>
      <c r="C5709" t="s">
        <v>249</v>
      </c>
      <c r="D5709" t="s">
        <v>265</v>
      </c>
      <c r="E5709">
        <v>0.02</v>
      </c>
    </row>
    <row r="5710" spans="1:5" x14ac:dyDescent="0.25">
      <c r="A5710" s="1">
        <v>41450</v>
      </c>
      <c r="B5710" t="s">
        <v>59</v>
      </c>
      <c r="C5710" t="s">
        <v>249</v>
      </c>
      <c r="D5710" t="s">
        <v>266</v>
      </c>
      <c r="E5710">
        <v>0.01</v>
      </c>
    </row>
    <row r="5711" spans="1:5" x14ac:dyDescent="0.25">
      <c r="A5711" s="1">
        <v>41450</v>
      </c>
      <c r="B5711" t="s">
        <v>59</v>
      </c>
      <c r="C5711" t="s">
        <v>249</v>
      </c>
      <c r="D5711" t="s">
        <v>267</v>
      </c>
      <c r="E5711">
        <v>0.02</v>
      </c>
    </row>
    <row r="5712" spans="1:5" x14ac:dyDescent="0.25">
      <c r="A5712" s="1">
        <v>41450</v>
      </c>
      <c r="B5712" t="s">
        <v>59</v>
      </c>
      <c r="C5712" t="s">
        <v>249</v>
      </c>
      <c r="D5712" t="s">
        <v>259</v>
      </c>
      <c r="E5712">
        <v>0.01</v>
      </c>
    </row>
    <row r="5713" spans="1:5" x14ac:dyDescent="0.25">
      <c r="A5713" s="1">
        <v>41450</v>
      </c>
      <c r="B5713" t="s">
        <v>59</v>
      </c>
      <c r="C5713" t="s">
        <v>249</v>
      </c>
      <c r="D5713" t="s">
        <v>260</v>
      </c>
      <c r="E5713">
        <v>0</v>
      </c>
    </row>
    <row r="5714" spans="1:5" x14ac:dyDescent="0.25">
      <c r="A5714" s="1">
        <v>41450</v>
      </c>
      <c r="B5714" t="s">
        <v>59</v>
      </c>
      <c r="C5714" t="s">
        <v>249</v>
      </c>
      <c r="D5714" t="s">
        <v>251</v>
      </c>
      <c r="E5714">
        <v>0.01</v>
      </c>
    </row>
    <row r="5715" spans="1:5" x14ac:dyDescent="0.25">
      <c r="A5715" s="1">
        <v>41450</v>
      </c>
      <c r="B5715" t="s">
        <v>59</v>
      </c>
      <c r="C5715" t="s">
        <v>249</v>
      </c>
      <c r="D5715" t="s">
        <v>252</v>
      </c>
      <c r="E5715">
        <v>0.03</v>
      </c>
    </row>
    <row r="5716" spans="1:5" x14ac:dyDescent="0.25">
      <c r="A5716" s="1">
        <v>41450</v>
      </c>
      <c r="B5716" t="s">
        <v>59</v>
      </c>
      <c r="C5716" t="s">
        <v>249</v>
      </c>
      <c r="D5716" t="s">
        <v>253</v>
      </c>
      <c r="E5716">
        <v>0</v>
      </c>
    </row>
    <row r="5717" spans="1:5" x14ac:dyDescent="0.25">
      <c r="A5717" s="1">
        <v>41450</v>
      </c>
      <c r="B5717" t="s">
        <v>59</v>
      </c>
      <c r="C5717" t="s">
        <v>249</v>
      </c>
      <c r="D5717" t="s">
        <v>254</v>
      </c>
      <c r="E5717">
        <v>0.02</v>
      </c>
    </row>
    <row r="5718" spans="1:5" x14ac:dyDescent="0.25">
      <c r="A5718" s="1">
        <v>41450</v>
      </c>
      <c r="B5718" t="s">
        <v>59</v>
      </c>
      <c r="C5718" t="s">
        <v>249</v>
      </c>
      <c r="D5718" t="s">
        <v>255</v>
      </c>
      <c r="E5718">
        <v>0.03</v>
      </c>
    </row>
    <row r="5719" spans="1:5" x14ac:dyDescent="0.25">
      <c r="A5719" s="1">
        <v>41450</v>
      </c>
      <c r="B5719" t="s">
        <v>59</v>
      </c>
      <c r="C5719" t="s">
        <v>249</v>
      </c>
      <c r="D5719" t="s">
        <v>256</v>
      </c>
      <c r="E5719">
        <v>0</v>
      </c>
    </row>
    <row r="5720" spans="1:5" x14ac:dyDescent="0.25">
      <c r="A5720" s="1">
        <v>41402</v>
      </c>
      <c r="B5720" t="s">
        <v>30</v>
      </c>
      <c r="C5720" t="s">
        <v>269</v>
      </c>
      <c r="D5720" t="s">
        <v>270</v>
      </c>
      <c r="E5720">
        <v>0</v>
      </c>
    </row>
    <row r="5721" spans="1:5" x14ac:dyDescent="0.25">
      <c r="A5721" s="1">
        <v>41402</v>
      </c>
      <c r="B5721" t="s">
        <v>30</v>
      </c>
      <c r="C5721" t="s">
        <v>269</v>
      </c>
      <c r="D5721" t="s">
        <v>270</v>
      </c>
      <c r="E5721">
        <v>0</v>
      </c>
    </row>
    <row r="5722" spans="1:5" x14ac:dyDescent="0.25">
      <c r="A5722" s="1">
        <v>41402</v>
      </c>
      <c r="B5722" t="s">
        <v>30</v>
      </c>
      <c r="C5722" t="s">
        <v>269</v>
      </c>
      <c r="D5722" t="s">
        <v>271</v>
      </c>
      <c r="E5722">
        <v>0.04</v>
      </c>
    </row>
    <row r="5723" spans="1:5" x14ac:dyDescent="0.25">
      <c r="A5723" s="1">
        <v>41402</v>
      </c>
      <c r="B5723" t="s">
        <v>30</v>
      </c>
      <c r="C5723" t="s">
        <v>269</v>
      </c>
      <c r="D5723" t="s">
        <v>271</v>
      </c>
      <c r="E5723">
        <v>0.03</v>
      </c>
    </row>
    <row r="5724" spans="1:5" x14ac:dyDescent="0.25">
      <c r="A5724" s="1">
        <v>41402</v>
      </c>
      <c r="B5724" t="s">
        <v>30</v>
      </c>
      <c r="C5724" t="s">
        <v>269</v>
      </c>
      <c r="D5724" t="s">
        <v>272</v>
      </c>
      <c r="E5724">
        <v>0</v>
      </c>
    </row>
    <row r="5725" spans="1:5" x14ac:dyDescent="0.25">
      <c r="A5725" s="1">
        <v>41402</v>
      </c>
      <c r="B5725" t="s">
        <v>30</v>
      </c>
      <c r="C5725" t="s">
        <v>269</v>
      </c>
      <c r="D5725" t="s">
        <v>272</v>
      </c>
      <c r="E5725">
        <v>0</v>
      </c>
    </row>
    <row r="5726" spans="1:5" x14ac:dyDescent="0.25">
      <c r="A5726" s="1">
        <v>41402</v>
      </c>
      <c r="B5726" t="s">
        <v>30</v>
      </c>
      <c r="C5726" t="s">
        <v>269</v>
      </c>
      <c r="D5726" t="s">
        <v>273</v>
      </c>
      <c r="E5726">
        <v>0</v>
      </c>
    </row>
    <row r="5727" spans="1:5" x14ac:dyDescent="0.25">
      <c r="A5727" s="1">
        <v>41402</v>
      </c>
      <c r="B5727" t="s">
        <v>30</v>
      </c>
      <c r="C5727" t="s">
        <v>269</v>
      </c>
      <c r="D5727" t="s">
        <v>273</v>
      </c>
      <c r="E5727">
        <v>0.01</v>
      </c>
    </row>
    <row r="5728" spans="1:5" x14ac:dyDescent="0.25">
      <c r="A5728" s="1">
        <v>41402</v>
      </c>
      <c r="B5728" t="s">
        <v>30</v>
      </c>
      <c r="C5728" t="s">
        <v>269</v>
      </c>
      <c r="D5728" t="s">
        <v>273</v>
      </c>
      <c r="E5728">
        <v>0</v>
      </c>
    </row>
    <row r="5729" spans="1:5" x14ac:dyDescent="0.25">
      <c r="A5729" s="1">
        <v>41402</v>
      </c>
      <c r="B5729" t="s">
        <v>30</v>
      </c>
      <c r="C5729" t="s">
        <v>269</v>
      </c>
      <c r="D5729" t="s">
        <v>273</v>
      </c>
      <c r="E5729">
        <v>0.05</v>
      </c>
    </row>
    <row r="5730" spans="1:5" x14ac:dyDescent="0.25">
      <c r="A5730" s="1">
        <v>41402</v>
      </c>
      <c r="B5730" t="s">
        <v>30</v>
      </c>
      <c r="C5730" t="s">
        <v>269</v>
      </c>
      <c r="D5730" t="s">
        <v>274</v>
      </c>
      <c r="E5730">
        <v>0.06</v>
      </c>
    </row>
    <row r="5731" spans="1:5" x14ac:dyDescent="0.25">
      <c r="A5731" s="1">
        <v>41402</v>
      </c>
      <c r="B5731" t="s">
        <v>30</v>
      </c>
      <c r="C5731" t="s">
        <v>269</v>
      </c>
      <c r="D5731" t="s">
        <v>275</v>
      </c>
      <c r="E5731">
        <v>0.05</v>
      </c>
    </row>
    <row r="5732" spans="1:5" x14ac:dyDescent="0.25">
      <c r="A5732" s="1">
        <v>41403</v>
      </c>
      <c r="B5732" t="s">
        <v>46</v>
      </c>
      <c r="C5732" t="s">
        <v>269</v>
      </c>
      <c r="D5732" t="s">
        <v>270</v>
      </c>
      <c r="E5732">
        <v>0</v>
      </c>
    </row>
    <row r="5733" spans="1:5" x14ac:dyDescent="0.25">
      <c r="A5733" s="1">
        <v>41403</v>
      </c>
      <c r="B5733" t="s">
        <v>46</v>
      </c>
      <c r="C5733" t="s">
        <v>269</v>
      </c>
      <c r="D5733" t="s">
        <v>271</v>
      </c>
      <c r="E5733">
        <v>0.03</v>
      </c>
    </row>
    <row r="5734" spans="1:5" x14ac:dyDescent="0.25">
      <c r="A5734" s="1">
        <v>41403</v>
      </c>
      <c r="B5734" t="s">
        <v>46</v>
      </c>
      <c r="C5734" t="s">
        <v>269</v>
      </c>
      <c r="D5734" t="s">
        <v>272</v>
      </c>
      <c r="E5734">
        <v>0.01</v>
      </c>
    </row>
    <row r="5735" spans="1:5" x14ac:dyDescent="0.25">
      <c r="A5735" s="1">
        <v>41403</v>
      </c>
      <c r="B5735" t="s">
        <v>46</v>
      </c>
      <c r="C5735" t="s">
        <v>269</v>
      </c>
      <c r="D5735" t="s">
        <v>272</v>
      </c>
      <c r="E5735">
        <v>0.01</v>
      </c>
    </row>
    <row r="5736" spans="1:5" x14ac:dyDescent="0.25">
      <c r="A5736" s="1">
        <v>41403</v>
      </c>
      <c r="B5736" t="s">
        <v>46</v>
      </c>
      <c r="C5736" t="s">
        <v>269</v>
      </c>
      <c r="D5736" t="s">
        <v>276</v>
      </c>
      <c r="E5736">
        <v>0</v>
      </c>
    </row>
    <row r="5737" spans="1:5" x14ac:dyDescent="0.25">
      <c r="A5737" s="1">
        <v>41403</v>
      </c>
      <c r="B5737" t="s">
        <v>46</v>
      </c>
      <c r="C5737" t="s">
        <v>269</v>
      </c>
      <c r="D5737" t="s">
        <v>277</v>
      </c>
      <c r="E5737">
        <v>0</v>
      </c>
    </row>
    <row r="5738" spans="1:5" x14ac:dyDescent="0.25">
      <c r="A5738" s="1">
        <v>41403</v>
      </c>
      <c r="B5738" t="s">
        <v>46</v>
      </c>
      <c r="C5738" t="s">
        <v>269</v>
      </c>
      <c r="D5738" t="s">
        <v>275</v>
      </c>
      <c r="E5738">
        <v>0</v>
      </c>
    </row>
    <row r="5739" spans="1:5" x14ac:dyDescent="0.25">
      <c r="A5739" s="1">
        <v>41403</v>
      </c>
      <c r="B5739" t="s">
        <v>46</v>
      </c>
      <c r="C5739" t="s">
        <v>269</v>
      </c>
      <c r="D5739" t="s">
        <v>274</v>
      </c>
      <c r="E5739">
        <v>0</v>
      </c>
    </row>
    <row r="5740" spans="1:5" x14ac:dyDescent="0.25">
      <c r="A5740" s="1">
        <v>41403</v>
      </c>
      <c r="B5740" t="s">
        <v>46</v>
      </c>
      <c r="C5740" t="s">
        <v>269</v>
      </c>
      <c r="D5740" t="s">
        <v>278</v>
      </c>
      <c r="E5740">
        <v>0.03</v>
      </c>
    </row>
    <row r="5741" spans="1:5" x14ac:dyDescent="0.25">
      <c r="A5741" s="1">
        <v>41403</v>
      </c>
      <c r="B5741" t="s">
        <v>46</v>
      </c>
      <c r="C5741" t="s">
        <v>269</v>
      </c>
      <c r="D5741" t="s">
        <v>278</v>
      </c>
      <c r="E5741">
        <v>0.04</v>
      </c>
    </row>
    <row r="5742" spans="1:5" x14ac:dyDescent="0.25">
      <c r="A5742" s="1">
        <v>41403</v>
      </c>
      <c r="B5742" t="s">
        <v>46</v>
      </c>
      <c r="C5742" t="s">
        <v>269</v>
      </c>
      <c r="D5742" t="s">
        <v>274</v>
      </c>
      <c r="E5742">
        <v>0.01</v>
      </c>
    </row>
    <row r="5743" spans="1:5" x14ac:dyDescent="0.25">
      <c r="A5743" s="1">
        <v>41403</v>
      </c>
      <c r="B5743" t="s">
        <v>46</v>
      </c>
      <c r="C5743" t="s">
        <v>269</v>
      </c>
      <c r="D5743" t="s">
        <v>279</v>
      </c>
      <c r="E5743">
        <v>0</v>
      </c>
    </row>
    <row r="5744" spans="1:5" x14ac:dyDescent="0.25">
      <c r="A5744" s="1">
        <v>41404</v>
      </c>
      <c r="B5744" t="s">
        <v>49</v>
      </c>
      <c r="C5744" t="s">
        <v>269</v>
      </c>
      <c r="D5744" t="s">
        <v>270</v>
      </c>
      <c r="E5744">
        <v>0</v>
      </c>
    </row>
    <row r="5745" spans="1:5" x14ac:dyDescent="0.25">
      <c r="A5745" s="1">
        <v>41404</v>
      </c>
      <c r="B5745" t="s">
        <v>49</v>
      </c>
      <c r="C5745" t="s">
        <v>269</v>
      </c>
      <c r="D5745" t="s">
        <v>271</v>
      </c>
      <c r="E5745">
        <v>0.01</v>
      </c>
    </row>
    <row r="5746" spans="1:5" x14ac:dyDescent="0.25">
      <c r="A5746" s="1">
        <v>41404</v>
      </c>
      <c r="B5746" t="s">
        <v>49</v>
      </c>
      <c r="C5746" t="s">
        <v>269</v>
      </c>
      <c r="D5746" t="s">
        <v>272</v>
      </c>
      <c r="E5746">
        <v>0</v>
      </c>
    </row>
    <row r="5747" spans="1:5" x14ac:dyDescent="0.25">
      <c r="A5747" s="1">
        <v>41404</v>
      </c>
      <c r="B5747" t="s">
        <v>49</v>
      </c>
      <c r="C5747" t="s">
        <v>269</v>
      </c>
      <c r="D5747" t="s">
        <v>280</v>
      </c>
      <c r="E5747">
        <v>0</v>
      </c>
    </row>
    <row r="5748" spans="1:5" x14ac:dyDescent="0.25">
      <c r="A5748" s="1">
        <v>41404</v>
      </c>
      <c r="B5748" t="s">
        <v>49</v>
      </c>
      <c r="C5748" t="s">
        <v>269</v>
      </c>
      <c r="D5748" t="s">
        <v>279</v>
      </c>
      <c r="E5748">
        <v>0.01</v>
      </c>
    </row>
    <row r="5749" spans="1:5" x14ac:dyDescent="0.25">
      <c r="A5749" s="1">
        <v>41404</v>
      </c>
      <c r="B5749" t="s">
        <v>49</v>
      </c>
      <c r="C5749" t="s">
        <v>269</v>
      </c>
      <c r="D5749" t="s">
        <v>274</v>
      </c>
      <c r="E5749">
        <v>0</v>
      </c>
    </row>
    <row r="5750" spans="1:5" x14ac:dyDescent="0.25">
      <c r="A5750" s="1">
        <v>41404</v>
      </c>
      <c r="B5750" t="s">
        <v>49</v>
      </c>
      <c r="C5750" t="s">
        <v>269</v>
      </c>
      <c r="D5750" t="s">
        <v>281</v>
      </c>
      <c r="E5750">
        <v>0.01</v>
      </c>
    </row>
    <row r="5751" spans="1:5" x14ac:dyDescent="0.25">
      <c r="A5751" s="1">
        <v>41404</v>
      </c>
      <c r="B5751" t="s">
        <v>49</v>
      </c>
      <c r="C5751" t="s">
        <v>269</v>
      </c>
      <c r="D5751" t="s">
        <v>281</v>
      </c>
      <c r="E5751">
        <v>0.02</v>
      </c>
    </row>
    <row r="5752" spans="1:5" x14ac:dyDescent="0.25">
      <c r="A5752" s="1">
        <v>41404</v>
      </c>
      <c r="B5752" t="s">
        <v>49</v>
      </c>
      <c r="C5752" t="s">
        <v>269</v>
      </c>
      <c r="D5752" t="s">
        <v>281</v>
      </c>
      <c r="E5752">
        <v>0.01</v>
      </c>
    </row>
    <row r="5753" spans="1:5" x14ac:dyDescent="0.25">
      <c r="A5753" s="1">
        <v>41404</v>
      </c>
      <c r="B5753" t="s">
        <v>49</v>
      </c>
      <c r="C5753" t="s">
        <v>269</v>
      </c>
      <c r="D5753" t="s">
        <v>281</v>
      </c>
      <c r="E5753">
        <v>0.01</v>
      </c>
    </row>
    <row r="5754" spans="1:5" x14ac:dyDescent="0.25">
      <c r="A5754" s="1">
        <v>41404</v>
      </c>
      <c r="B5754" t="s">
        <v>49</v>
      </c>
      <c r="C5754" t="s">
        <v>269</v>
      </c>
      <c r="D5754" t="s">
        <v>282</v>
      </c>
      <c r="E5754">
        <v>0.01</v>
      </c>
    </row>
    <row r="5755" spans="1:5" x14ac:dyDescent="0.25">
      <c r="A5755" s="1">
        <v>41404</v>
      </c>
      <c r="B5755" t="s">
        <v>49</v>
      </c>
      <c r="C5755" t="s">
        <v>269</v>
      </c>
      <c r="D5755" t="s">
        <v>283</v>
      </c>
      <c r="E5755">
        <v>0.03</v>
      </c>
    </row>
    <row r="5756" spans="1:5" x14ac:dyDescent="0.25">
      <c r="A5756" s="1">
        <v>41405</v>
      </c>
      <c r="B5756" t="s">
        <v>52</v>
      </c>
      <c r="C5756" t="s">
        <v>269</v>
      </c>
      <c r="D5756" t="s">
        <v>284</v>
      </c>
      <c r="E5756">
        <v>0</v>
      </c>
    </row>
    <row r="5757" spans="1:5" x14ac:dyDescent="0.25">
      <c r="A5757" s="1">
        <v>41405</v>
      </c>
      <c r="B5757" t="s">
        <v>52</v>
      </c>
      <c r="C5757" t="s">
        <v>269</v>
      </c>
      <c r="D5757" t="s">
        <v>271</v>
      </c>
      <c r="E5757">
        <v>0</v>
      </c>
    </row>
    <row r="5758" spans="1:5" x14ac:dyDescent="0.25">
      <c r="A5758" s="1">
        <v>41405</v>
      </c>
      <c r="B5758" t="s">
        <v>52</v>
      </c>
      <c r="C5758" t="s">
        <v>269</v>
      </c>
      <c r="D5758" t="s">
        <v>275</v>
      </c>
      <c r="E5758">
        <v>0</v>
      </c>
    </row>
    <row r="5759" spans="1:5" x14ac:dyDescent="0.25">
      <c r="A5759" s="1">
        <v>41405</v>
      </c>
      <c r="B5759" t="s">
        <v>52</v>
      </c>
      <c r="C5759" t="s">
        <v>269</v>
      </c>
      <c r="D5759" t="s">
        <v>279</v>
      </c>
      <c r="E5759">
        <v>0</v>
      </c>
    </row>
    <row r="5760" spans="1:5" x14ac:dyDescent="0.25">
      <c r="A5760" s="1">
        <v>41405</v>
      </c>
      <c r="B5760" t="s">
        <v>52</v>
      </c>
      <c r="C5760" t="s">
        <v>269</v>
      </c>
      <c r="D5760" t="s">
        <v>285</v>
      </c>
      <c r="E5760">
        <v>0</v>
      </c>
    </row>
    <row r="5761" spans="1:5" x14ac:dyDescent="0.25">
      <c r="A5761" s="1">
        <v>41405</v>
      </c>
      <c r="B5761" t="s">
        <v>52</v>
      </c>
      <c r="C5761" t="s">
        <v>269</v>
      </c>
      <c r="D5761" t="s">
        <v>285</v>
      </c>
      <c r="E5761">
        <v>7.0000000000000007E-2</v>
      </c>
    </row>
    <row r="5762" spans="1:5" x14ac:dyDescent="0.25">
      <c r="A5762" s="1">
        <v>41405</v>
      </c>
      <c r="B5762" t="s">
        <v>52</v>
      </c>
      <c r="C5762" t="s">
        <v>269</v>
      </c>
      <c r="D5762" t="s">
        <v>285</v>
      </c>
      <c r="E5762">
        <v>0.11</v>
      </c>
    </row>
    <row r="5763" spans="1:5" x14ac:dyDescent="0.25">
      <c r="A5763" s="1">
        <v>41405</v>
      </c>
      <c r="B5763" t="s">
        <v>52</v>
      </c>
      <c r="C5763" t="s">
        <v>269</v>
      </c>
      <c r="D5763" t="s">
        <v>285</v>
      </c>
      <c r="E5763">
        <v>0.09</v>
      </c>
    </row>
    <row r="5764" spans="1:5" x14ac:dyDescent="0.25">
      <c r="A5764" s="1">
        <v>41405</v>
      </c>
      <c r="B5764" t="s">
        <v>52</v>
      </c>
      <c r="C5764" t="s">
        <v>269</v>
      </c>
      <c r="D5764" t="s">
        <v>285</v>
      </c>
      <c r="E5764">
        <v>0.05</v>
      </c>
    </row>
    <row r="5765" spans="1:5" x14ac:dyDescent="0.25">
      <c r="A5765" s="1">
        <v>41405</v>
      </c>
      <c r="B5765" t="s">
        <v>52</v>
      </c>
      <c r="C5765" t="s">
        <v>269</v>
      </c>
      <c r="D5765" t="s">
        <v>283</v>
      </c>
      <c r="E5765">
        <v>0.01</v>
      </c>
    </row>
    <row r="5766" spans="1:5" x14ac:dyDescent="0.25">
      <c r="A5766" s="1">
        <v>41405</v>
      </c>
      <c r="B5766" t="s">
        <v>52</v>
      </c>
      <c r="C5766" t="s">
        <v>269</v>
      </c>
      <c r="D5766" t="s">
        <v>286</v>
      </c>
      <c r="E5766">
        <v>0.01</v>
      </c>
    </row>
    <row r="5767" spans="1:5" x14ac:dyDescent="0.25">
      <c r="A5767" s="1">
        <v>41405</v>
      </c>
      <c r="B5767" t="s">
        <v>52</v>
      </c>
      <c r="C5767" t="s">
        <v>269</v>
      </c>
      <c r="D5767" t="s">
        <v>286</v>
      </c>
      <c r="E5767">
        <v>0.06</v>
      </c>
    </row>
    <row r="5768" spans="1:5" x14ac:dyDescent="0.25">
      <c r="A5768" s="1">
        <v>41406</v>
      </c>
      <c r="B5768" t="s">
        <v>53</v>
      </c>
      <c r="C5768" t="s">
        <v>269</v>
      </c>
      <c r="D5768" t="s">
        <v>284</v>
      </c>
      <c r="E5768">
        <v>0</v>
      </c>
    </row>
    <row r="5769" spans="1:5" x14ac:dyDescent="0.25">
      <c r="A5769" s="1">
        <v>41406</v>
      </c>
      <c r="B5769" t="s">
        <v>53</v>
      </c>
      <c r="C5769" t="s">
        <v>269</v>
      </c>
      <c r="D5769" t="s">
        <v>271</v>
      </c>
      <c r="E5769">
        <v>0</v>
      </c>
    </row>
    <row r="5770" spans="1:5" x14ac:dyDescent="0.25">
      <c r="A5770" s="1">
        <v>41406</v>
      </c>
      <c r="B5770" t="s">
        <v>53</v>
      </c>
      <c r="C5770" t="s">
        <v>269</v>
      </c>
      <c r="D5770" t="s">
        <v>271</v>
      </c>
      <c r="E5770">
        <v>0.01</v>
      </c>
    </row>
    <row r="5771" spans="1:5" x14ac:dyDescent="0.25">
      <c r="A5771" s="1">
        <v>41406</v>
      </c>
      <c r="B5771" t="s">
        <v>53</v>
      </c>
      <c r="C5771" t="s">
        <v>269</v>
      </c>
      <c r="D5771" t="s">
        <v>287</v>
      </c>
      <c r="E5771">
        <v>0.05</v>
      </c>
    </row>
    <row r="5772" spans="1:5" x14ac:dyDescent="0.25">
      <c r="A5772" s="1">
        <v>41406</v>
      </c>
      <c r="B5772" t="s">
        <v>53</v>
      </c>
      <c r="C5772" t="s">
        <v>269</v>
      </c>
      <c r="D5772" t="s">
        <v>288</v>
      </c>
      <c r="E5772">
        <v>0.01</v>
      </c>
    </row>
    <row r="5773" spans="1:5" x14ac:dyDescent="0.25">
      <c r="A5773" s="1">
        <v>41406</v>
      </c>
      <c r="B5773" t="s">
        <v>53</v>
      </c>
      <c r="C5773" t="s">
        <v>269</v>
      </c>
      <c r="D5773" t="s">
        <v>289</v>
      </c>
      <c r="E5773">
        <v>0.01</v>
      </c>
    </row>
    <row r="5774" spans="1:5" x14ac:dyDescent="0.25">
      <c r="A5774" s="1">
        <v>41406</v>
      </c>
      <c r="B5774" t="s">
        <v>53</v>
      </c>
      <c r="C5774" t="s">
        <v>269</v>
      </c>
      <c r="D5774" t="s">
        <v>289</v>
      </c>
      <c r="E5774">
        <v>0</v>
      </c>
    </row>
    <row r="5775" spans="1:5" x14ac:dyDescent="0.25">
      <c r="A5775" s="1">
        <v>41406</v>
      </c>
      <c r="B5775" t="s">
        <v>53</v>
      </c>
      <c r="C5775" t="s">
        <v>269</v>
      </c>
      <c r="D5775" t="s">
        <v>289</v>
      </c>
      <c r="E5775">
        <v>0</v>
      </c>
    </row>
    <row r="5776" spans="1:5" x14ac:dyDescent="0.25">
      <c r="A5776" s="1">
        <v>41406</v>
      </c>
      <c r="B5776" t="s">
        <v>53</v>
      </c>
      <c r="C5776" t="s">
        <v>269</v>
      </c>
      <c r="D5776" t="s">
        <v>289</v>
      </c>
      <c r="E5776">
        <v>0</v>
      </c>
    </row>
    <row r="5777" spans="1:5" x14ac:dyDescent="0.25">
      <c r="A5777" s="1">
        <v>41406</v>
      </c>
      <c r="B5777" t="s">
        <v>53</v>
      </c>
      <c r="C5777" t="s">
        <v>269</v>
      </c>
      <c r="D5777" t="s">
        <v>290</v>
      </c>
      <c r="E5777">
        <v>0.06</v>
      </c>
    </row>
    <row r="5778" spans="1:5" x14ac:dyDescent="0.25">
      <c r="A5778" s="1">
        <v>41406</v>
      </c>
      <c r="B5778" t="s">
        <v>53</v>
      </c>
      <c r="C5778" t="s">
        <v>269</v>
      </c>
      <c r="D5778" t="s">
        <v>290</v>
      </c>
      <c r="E5778">
        <v>0</v>
      </c>
    </row>
    <row r="5779" spans="1:5" x14ac:dyDescent="0.25">
      <c r="A5779" s="1">
        <v>41406</v>
      </c>
      <c r="B5779" t="s">
        <v>53</v>
      </c>
      <c r="C5779" t="s">
        <v>269</v>
      </c>
      <c r="D5779" t="s">
        <v>290</v>
      </c>
      <c r="E5779">
        <v>0.04</v>
      </c>
    </row>
    <row r="5780" spans="1:5" x14ac:dyDescent="0.25">
      <c r="A5780" s="1">
        <v>41406</v>
      </c>
      <c r="B5780" t="s">
        <v>53</v>
      </c>
      <c r="C5780" t="s">
        <v>269</v>
      </c>
      <c r="D5780" t="s">
        <v>286</v>
      </c>
      <c r="E5780">
        <v>0.06</v>
      </c>
    </row>
    <row r="5781" spans="1:5" x14ac:dyDescent="0.25">
      <c r="A5781" s="1">
        <v>41407</v>
      </c>
      <c r="B5781" t="s">
        <v>58</v>
      </c>
      <c r="C5781" t="s">
        <v>269</v>
      </c>
      <c r="D5781" t="s">
        <v>270</v>
      </c>
      <c r="E5781">
        <v>0</v>
      </c>
    </row>
    <row r="5782" spans="1:5" x14ac:dyDescent="0.25">
      <c r="A5782" s="1">
        <v>41407</v>
      </c>
      <c r="B5782" t="s">
        <v>58</v>
      </c>
      <c r="C5782" t="s">
        <v>269</v>
      </c>
      <c r="D5782" t="s">
        <v>272</v>
      </c>
      <c r="E5782">
        <v>0</v>
      </c>
    </row>
    <row r="5783" spans="1:5" x14ac:dyDescent="0.25">
      <c r="A5783" s="1">
        <v>41407</v>
      </c>
      <c r="B5783" t="s">
        <v>58</v>
      </c>
      <c r="C5783" t="s">
        <v>269</v>
      </c>
      <c r="D5783" t="s">
        <v>291</v>
      </c>
      <c r="E5783">
        <v>0.01</v>
      </c>
    </row>
    <row r="5784" spans="1:5" x14ac:dyDescent="0.25">
      <c r="A5784" s="1">
        <v>41407</v>
      </c>
      <c r="B5784" t="s">
        <v>58</v>
      </c>
      <c r="C5784" t="s">
        <v>269</v>
      </c>
      <c r="D5784" t="s">
        <v>279</v>
      </c>
      <c r="E5784">
        <v>0</v>
      </c>
    </row>
    <row r="5785" spans="1:5" x14ac:dyDescent="0.25">
      <c r="A5785" s="1">
        <v>41407</v>
      </c>
      <c r="B5785" t="s">
        <v>58</v>
      </c>
      <c r="C5785" t="s">
        <v>269</v>
      </c>
      <c r="D5785" t="s">
        <v>274</v>
      </c>
      <c r="E5785">
        <v>0.01</v>
      </c>
    </row>
    <row r="5786" spans="1:5" x14ac:dyDescent="0.25">
      <c r="A5786" s="1">
        <v>41407</v>
      </c>
      <c r="B5786" t="s">
        <v>58</v>
      </c>
      <c r="C5786" t="s">
        <v>269</v>
      </c>
      <c r="D5786" t="s">
        <v>292</v>
      </c>
      <c r="E5786">
        <v>0.05</v>
      </c>
    </row>
    <row r="5787" spans="1:5" x14ac:dyDescent="0.25">
      <c r="A5787" s="1">
        <v>41407</v>
      </c>
      <c r="B5787" t="s">
        <v>58</v>
      </c>
      <c r="C5787" t="s">
        <v>269</v>
      </c>
      <c r="D5787" t="s">
        <v>292</v>
      </c>
      <c r="E5787">
        <v>0.01</v>
      </c>
    </row>
    <row r="5788" spans="1:5" x14ac:dyDescent="0.25">
      <c r="A5788" s="1">
        <v>41407</v>
      </c>
      <c r="B5788" t="s">
        <v>58</v>
      </c>
      <c r="C5788" t="s">
        <v>269</v>
      </c>
      <c r="D5788" t="s">
        <v>292</v>
      </c>
      <c r="E5788">
        <v>0.02</v>
      </c>
    </row>
    <row r="5789" spans="1:5" x14ac:dyDescent="0.25">
      <c r="A5789" s="1">
        <v>41407</v>
      </c>
      <c r="B5789" t="s">
        <v>58</v>
      </c>
      <c r="C5789" t="s">
        <v>269</v>
      </c>
      <c r="D5789" t="s">
        <v>292</v>
      </c>
      <c r="E5789">
        <v>0.02</v>
      </c>
    </row>
    <row r="5790" spans="1:5" x14ac:dyDescent="0.25">
      <c r="A5790" s="1">
        <v>41407</v>
      </c>
      <c r="B5790" t="s">
        <v>58</v>
      </c>
      <c r="C5790" t="s">
        <v>269</v>
      </c>
      <c r="D5790" t="s">
        <v>286</v>
      </c>
      <c r="E5790">
        <v>0</v>
      </c>
    </row>
    <row r="5791" spans="1:5" x14ac:dyDescent="0.25">
      <c r="A5791" s="1">
        <v>41407</v>
      </c>
      <c r="B5791" t="s">
        <v>58</v>
      </c>
      <c r="C5791" t="s">
        <v>269</v>
      </c>
      <c r="D5791" t="s">
        <v>293</v>
      </c>
      <c r="E5791">
        <v>0.01</v>
      </c>
    </row>
    <row r="5792" spans="1:5" x14ac:dyDescent="0.25">
      <c r="A5792" s="1">
        <v>41407</v>
      </c>
      <c r="B5792" t="s">
        <v>58</v>
      </c>
      <c r="C5792" t="s">
        <v>269</v>
      </c>
      <c r="D5792" t="s">
        <v>294</v>
      </c>
      <c r="E5792">
        <v>0</v>
      </c>
    </row>
    <row r="5793" spans="1:5" x14ac:dyDescent="0.25">
      <c r="A5793" s="1">
        <v>41408</v>
      </c>
      <c r="B5793" t="s">
        <v>59</v>
      </c>
      <c r="C5793" t="s">
        <v>269</v>
      </c>
      <c r="D5793" t="s">
        <v>270</v>
      </c>
      <c r="E5793">
        <v>0</v>
      </c>
    </row>
    <row r="5794" spans="1:5" x14ac:dyDescent="0.25">
      <c r="A5794" s="1">
        <v>41408</v>
      </c>
      <c r="B5794" t="s">
        <v>59</v>
      </c>
      <c r="C5794" t="s">
        <v>269</v>
      </c>
      <c r="D5794" t="s">
        <v>271</v>
      </c>
      <c r="E5794">
        <v>0.02</v>
      </c>
    </row>
    <row r="5795" spans="1:5" x14ac:dyDescent="0.25">
      <c r="A5795" s="1">
        <v>41408</v>
      </c>
      <c r="B5795" t="s">
        <v>59</v>
      </c>
      <c r="C5795" t="s">
        <v>269</v>
      </c>
      <c r="D5795" t="s">
        <v>272</v>
      </c>
      <c r="E5795">
        <v>0</v>
      </c>
    </row>
    <row r="5796" spans="1:5" x14ac:dyDescent="0.25">
      <c r="A5796" s="1">
        <v>41408</v>
      </c>
      <c r="B5796" t="s">
        <v>59</v>
      </c>
      <c r="C5796" t="s">
        <v>269</v>
      </c>
      <c r="D5796" t="s">
        <v>276</v>
      </c>
      <c r="E5796">
        <v>0.01</v>
      </c>
    </row>
    <row r="5797" spans="1:5" x14ac:dyDescent="0.25">
      <c r="A5797" s="1">
        <v>41408</v>
      </c>
      <c r="B5797" t="s">
        <v>59</v>
      </c>
      <c r="C5797" t="s">
        <v>269</v>
      </c>
      <c r="D5797" t="s">
        <v>291</v>
      </c>
      <c r="E5797">
        <v>0.03</v>
      </c>
    </row>
    <row r="5798" spans="1:5" x14ac:dyDescent="0.25">
      <c r="A5798" s="1">
        <v>41408</v>
      </c>
      <c r="B5798" t="s">
        <v>59</v>
      </c>
      <c r="C5798" t="s">
        <v>269</v>
      </c>
      <c r="D5798" t="s">
        <v>279</v>
      </c>
      <c r="E5798">
        <v>0</v>
      </c>
    </row>
    <row r="5799" spans="1:5" x14ac:dyDescent="0.25">
      <c r="A5799" s="1">
        <v>41408</v>
      </c>
      <c r="B5799" t="s">
        <v>59</v>
      </c>
      <c r="C5799" t="s">
        <v>269</v>
      </c>
      <c r="D5799" t="s">
        <v>274</v>
      </c>
      <c r="E5799">
        <v>0.03</v>
      </c>
    </row>
    <row r="5800" spans="1:5" x14ac:dyDescent="0.25">
      <c r="A5800" s="1">
        <v>41408</v>
      </c>
      <c r="B5800" t="s">
        <v>59</v>
      </c>
      <c r="C5800" t="s">
        <v>269</v>
      </c>
      <c r="D5800" t="s">
        <v>295</v>
      </c>
      <c r="E5800">
        <v>0.02</v>
      </c>
    </row>
    <row r="5801" spans="1:5" x14ac:dyDescent="0.25">
      <c r="A5801" s="1">
        <v>41408</v>
      </c>
      <c r="B5801" t="s">
        <v>59</v>
      </c>
      <c r="C5801" t="s">
        <v>269</v>
      </c>
      <c r="D5801" t="s">
        <v>295</v>
      </c>
      <c r="E5801">
        <v>0.06</v>
      </c>
    </row>
    <row r="5802" spans="1:5" x14ac:dyDescent="0.25">
      <c r="A5802" s="1">
        <v>41408</v>
      </c>
      <c r="B5802" t="s">
        <v>59</v>
      </c>
      <c r="C5802" t="s">
        <v>269</v>
      </c>
      <c r="D5802" t="s">
        <v>295</v>
      </c>
      <c r="E5802">
        <v>0.02</v>
      </c>
    </row>
    <row r="5803" spans="1:5" x14ac:dyDescent="0.25">
      <c r="A5803" s="1">
        <v>41408</v>
      </c>
      <c r="B5803" t="s">
        <v>59</v>
      </c>
      <c r="C5803" t="s">
        <v>269</v>
      </c>
      <c r="D5803" t="s">
        <v>283</v>
      </c>
      <c r="E5803">
        <v>0</v>
      </c>
    </row>
    <row r="5804" spans="1:5" x14ac:dyDescent="0.25">
      <c r="A5804" s="1">
        <v>41408</v>
      </c>
      <c r="B5804" t="s">
        <v>59</v>
      </c>
      <c r="C5804" t="s">
        <v>269</v>
      </c>
      <c r="D5804" t="s">
        <v>294</v>
      </c>
      <c r="E5804">
        <v>0</v>
      </c>
    </row>
    <row r="5805" spans="1:5" x14ac:dyDescent="0.25">
      <c r="A5805" s="1">
        <v>41409</v>
      </c>
      <c r="B5805" t="s">
        <v>30</v>
      </c>
      <c r="C5805" t="s">
        <v>269</v>
      </c>
      <c r="D5805" t="s">
        <v>270</v>
      </c>
      <c r="E5805">
        <v>0</v>
      </c>
    </row>
    <row r="5806" spans="1:5" x14ac:dyDescent="0.25">
      <c r="A5806" s="1">
        <v>41409</v>
      </c>
      <c r="B5806" t="s">
        <v>30</v>
      </c>
      <c r="C5806" t="s">
        <v>269</v>
      </c>
      <c r="D5806" t="s">
        <v>272</v>
      </c>
      <c r="E5806">
        <v>0</v>
      </c>
    </row>
    <row r="5807" spans="1:5" x14ac:dyDescent="0.25">
      <c r="A5807" s="1">
        <v>41409</v>
      </c>
      <c r="B5807" t="s">
        <v>30</v>
      </c>
      <c r="C5807" t="s">
        <v>269</v>
      </c>
      <c r="D5807" t="s">
        <v>276</v>
      </c>
      <c r="E5807">
        <v>0</v>
      </c>
    </row>
    <row r="5808" spans="1:5" x14ac:dyDescent="0.25">
      <c r="A5808" s="1">
        <v>41409</v>
      </c>
      <c r="B5808" t="s">
        <v>30</v>
      </c>
      <c r="C5808" t="s">
        <v>269</v>
      </c>
      <c r="D5808" t="s">
        <v>277</v>
      </c>
      <c r="E5808">
        <v>0</v>
      </c>
    </row>
    <row r="5809" spans="1:5" x14ac:dyDescent="0.25">
      <c r="A5809" s="1">
        <v>41409</v>
      </c>
      <c r="B5809" t="s">
        <v>30</v>
      </c>
      <c r="C5809" t="s">
        <v>269</v>
      </c>
      <c r="D5809" t="s">
        <v>275</v>
      </c>
      <c r="E5809">
        <v>0</v>
      </c>
    </row>
    <row r="5810" spans="1:5" x14ac:dyDescent="0.25">
      <c r="A5810" s="1">
        <v>41409</v>
      </c>
      <c r="B5810" t="s">
        <v>30</v>
      </c>
      <c r="C5810" t="s">
        <v>269</v>
      </c>
      <c r="D5810" t="s">
        <v>274</v>
      </c>
      <c r="E5810">
        <v>0.01</v>
      </c>
    </row>
    <row r="5811" spans="1:5" x14ac:dyDescent="0.25">
      <c r="A5811" s="1">
        <v>41409</v>
      </c>
      <c r="B5811" t="s">
        <v>30</v>
      </c>
      <c r="C5811" t="s">
        <v>269</v>
      </c>
      <c r="D5811" t="s">
        <v>285</v>
      </c>
      <c r="E5811">
        <v>0.05</v>
      </c>
    </row>
    <row r="5812" spans="1:5" x14ac:dyDescent="0.25">
      <c r="A5812" s="1">
        <v>41409</v>
      </c>
      <c r="B5812" t="s">
        <v>30</v>
      </c>
      <c r="C5812" t="s">
        <v>269</v>
      </c>
      <c r="D5812" t="s">
        <v>285</v>
      </c>
      <c r="E5812">
        <v>0.02</v>
      </c>
    </row>
    <row r="5813" spans="1:5" x14ac:dyDescent="0.25">
      <c r="A5813" s="1">
        <v>41409</v>
      </c>
      <c r="B5813" t="s">
        <v>30</v>
      </c>
      <c r="C5813" t="s">
        <v>269</v>
      </c>
      <c r="D5813" t="s">
        <v>274</v>
      </c>
      <c r="E5813">
        <v>0</v>
      </c>
    </row>
    <row r="5814" spans="1:5" x14ac:dyDescent="0.25">
      <c r="A5814" s="1">
        <v>41409</v>
      </c>
      <c r="B5814" t="s">
        <v>30</v>
      </c>
      <c r="C5814" t="s">
        <v>269</v>
      </c>
      <c r="D5814" t="s">
        <v>293</v>
      </c>
      <c r="E5814">
        <v>0.01</v>
      </c>
    </row>
    <row r="5815" spans="1:5" x14ac:dyDescent="0.25">
      <c r="A5815" s="1">
        <v>41409</v>
      </c>
      <c r="B5815" t="s">
        <v>30</v>
      </c>
      <c r="C5815" t="s">
        <v>269</v>
      </c>
      <c r="D5815" t="s">
        <v>271</v>
      </c>
      <c r="E5815">
        <v>0</v>
      </c>
    </row>
    <row r="5816" spans="1:5" x14ac:dyDescent="0.25">
      <c r="A5816" s="1">
        <v>41410</v>
      </c>
      <c r="B5816" t="s">
        <v>46</v>
      </c>
      <c r="C5816" t="s">
        <v>269</v>
      </c>
      <c r="D5816" t="s">
        <v>270</v>
      </c>
      <c r="E5816">
        <v>0</v>
      </c>
    </row>
    <row r="5817" spans="1:5" x14ac:dyDescent="0.25">
      <c r="A5817" s="1">
        <v>41410</v>
      </c>
      <c r="B5817" t="s">
        <v>46</v>
      </c>
      <c r="C5817" t="s">
        <v>269</v>
      </c>
      <c r="D5817" t="s">
        <v>271</v>
      </c>
      <c r="E5817">
        <v>0</v>
      </c>
    </row>
    <row r="5818" spans="1:5" x14ac:dyDescent="0.25">
      <c r="A5818" s="1">
        <v>41410</v>
      </c>
      <c r="B5818" t="s">
        <v>46</v>
      </c>
      <c r="C5818" t="s">
        <v>269</v>
      </c>
      <c r="D5818" t="s">
        <v>272</v>
      </c>
      <c r="E5818">
        <v>0.02</v>
      </c>
    </row>
    <row r="5819" spans="1:5" x14ac:dyDescent="0.25">
      <c r="A5819" s="1">
        <v>41410</v>
      </c>
      <c r="B5819" t="s">
        <v>46</v>
      </c>
      <c r="C5819" t="s">
        <v>269</v>
      </c>
      <c r="D5819" t="s">
        <v>276</v>
      </c>
      <c r="E5819">
        <v>0.01</v>
      </c>
    </row>
    <row r="5820" spans="1:5" x14ac:dyDescent="0.25">
      <c r="A5820" s="1">
        <v>41410</v>
      </c>
      <c r="B5820" t="s">
        <v>46</v>
      </c>
      <c r="C5820" t="s">
        <v>269</v>
      </c>
      <c r="D5820" t="s">
        <v>277</v>
      </c>
      <c r="E5820">
        <v>0.01</v>
      </c>
    </row>
    <row r="5821" spans="1:5" x14ac:dyDescent="0.25">
      <c r="A5821" s="1">
        <v>41410</v>
      </c>
      <c r="B5821" t="s">
        <v>46</v>
      </c>
      <c r="C5821" t="s">
        <v>269</v>
      </c>
      <c r="D5821" t="s">
        <v>275</v>
      </c>
      <c r="E5821">
        <v>0</v>
      </c>
    </row>
    <row r="5822" spans="1:5" x14ac:dyDescent="0.25">
      <c r="A5822" s="1">
        <v>41410</v>
      </c>
      <c r="B5822" t="s">
        <v>46</v>
      </c>
      <c r="C5822" t="s">
        <v>269</v>
      </c>
      <c r="D5822" t="s">
        <v>274</v>
      </c>
      <c r="E5822">
        <v>0.02</v>
      </c>
    </row>
    <row r="5823" spans="1:5" x14ac:dyDescent="0.25">
      <c r="A5823" s="1">
        <v>41410</v>
      </c>
      <c r="B5823" t="s">
        <v>46</v>
      </c>
      <c r="C5823" t="s">
        <v>269</v>
      </c>
      <c r="D5823" t="s">
        <v>296</v>
      </c>
      <c r="E5823">
        <v>0.05</v>
      </c>
    </row>
    <row r="5824" spans="1:5" x14ac:dyDescent="0.25">
      <c r="A5824" s="1">
        <v>41410</v>
      </c>
      <c r="B5824" t="s">
        <v>46</v>
      </c>
      <c r="C5824" t="s">
        <v>269</v>
      </c>
      <c r="D5824" t="s">
        <v>296</v>
      </c>
      <c r="E5824">
        <v>0.09</v>
      </c>
    </row>
    <row r="5825" spans="1:5" x14ac:dyDescent="0.25">
      <c r="A5825" s="1">
        <v>41410</v>
      </c>
      <c r="B5825" t="s">
        <v>46</v>
      </c>
      <c r="C5825" t="s">
        <v>269</v>
      </c>
      <c r="D5825" t="s">
        <v>274</v>
      </c>
      <c r="E5825">
        <v>0.01</v>
      </c>
    </row>
    <row r="5826" spans="1:5" x14ac:dyDescent="0.25">
      <c r="A5826" s="1">
        <v>41410</v>
      </c>
      <c r="B5826" t="s">
        <v>46</v>
      </c>
      <c r="C5826" t="s">
        <v>269</v>
      </c>
      <c r="D5826" t="s">
        <v>271</v>
      </c>
      <c r="E5826">
        <v>0.01</v>
      </c>
    </row>
    <row r="5827" spans="1:5" x14ac:dyDescent="0.25">
      <c r="A5827" s="1">
        <v>41411</v>
      </c>
      <c r="B5827" t="s">
        <v>49</v>
      </c>
      <c r="C5827" t="s">
        <v>269</v>
      </c>
      <c r="D5827" t="s">
        <v>270</v>
      </c>
      <c r="E5827">
        <v>0</v>
      </c>
    </row>
    <row r="5828" spans="1:5" x14ac:dyDescent="0.25">
      <c r="A5828" s="1">
        <v>41411</v>
      </c>
      <c r="B5828" t="s">
        <v>49</v>
      </c>
      <c r="C5828" t="s">
        <v>269</v>
      </c>
      <c r="D5828" t="s">
        <v>271</v>
      </c>
      <c r="E5828">
        <v>0</v>
      </c>
    </row>
    <row r="5829" spans="1:5" x14ac:dyDescent="0.25">
      <c r="A5829" s="1">
        <v>41411</v>
      </c>
      <c r="B5829" t="s">
        <v>49</v>
      </c>
      <c r="C5829" t="s">
        <v>269</v>
      </c>
      <c r="D5829" t="s">
        <v>272</v>
      </c>
      <c r="E5829">
        <v>0</v>
      </c>
    </row>
    <row r="5830" spans="1:5" x14ac:dyDescent="0.25">
      <c r="A5830" s="1">
        <v>41411</v>
      </c>
      <c r="B5830" t="s">
        <v>49</v>
      </c>
      <c r="C5830" t="s">
        <v>269</v>
      </c>
      <c r="D5830" t="s">
        <v>272</v>
      </c>
      <c r="E5830">
        <v>0</v>
      </c>
    </row>
    <row r="5831" spans="1:5" x14ac:dyDescent="0.25">
      <c r="A5831" s="1">
        <v>41411</v>
      </c>
      <c r="B5831" t="s">
        <v>49</v>
      </c>
      <c r="C5831" t="s">
        <v>269</v>
      </c>
      <c r="D5831" t="s">
        <v>280</v>
      </c>
      <c r="E5831">
        <v>0</v>
      </c>
    </row>
    <row r="5832" spans="1:5" x14ac:dyDescent="0.25">
      <c r="A5832" s="1">
        <v>41411</v>
      </c>
      <c r="B5832" t="s">
        <v>49</v>
      </c>
      <c r="C5832" t="s">
        <v>269</v>
      </c>
      <c r="D5832" t="s">
        <v>279</v>
      </c>
      <c r="E5832">
        <v>0.02</v>
      </c>
    </row>
    <row r="5833" spans="1:5" x14ac:dyDescent="0.25">
      <c r="A5833" s="1">
        <v>41411</v>
      </c>
      <c r="B5833" t="s">
        <v>49</v>
      </c>
      <c r="C5833" t="s">
        <v>269</v>
      </c>
      <c r="D5833" t="s">
        <v>275</v>
      </c>
      <c r="E5833">
        <v>0.01</v>
      </c>
    </row>
    <row r="5834" spans="1:5" x14ac:dyDescent="0.25">
      <c r="A5834" s="1">
        <v>41411</v>
      </c>
      <c r="B5834" t="s">
        <v>49</v>
      </c>
      <c r="C5834" t="s">
        <v>269</v>
      </c>
      <c r="D5834" t="s">
        <v>274</v>
      </c>
      <c r="E5834">
        <v>0.01</v>
      </c>
    </row>
    <row r="5835" spans="1:5" x14ac:dyDescent="0.25">
      <c r="A5835" s="1">
        <v>41411</v>
      </c>
      <c r="B5835" t="s">
        <v>49</v>
      </c>
      <c r="C5835" t="s">
        <v>269</v>
      </c>
      <c r="D5835" t="s">
        <v>297</v>
      </c>
      <c r="E5835">
        <v>0.02</v>
      </c>
    </row>
    <row r="5836" spans="1:5" x14ac:dyDescent="0.25">
      <c r="A5836" s="1">
        <v>41411</v>
      </c>
      <c r="B5836" t="s">
        <v>49</v>
      </c>
      <c r="C5836" t="s">
        <v>269</v>
      </c>
      <c r="D5836" t="s">
        <v>297</v>
      </c>
      <c r="E5836">
        <v>0.06</v>
      </c>
    </row>
    <row r="5837" spans="1:5" x14ac:dyDescent="0.25">
      <c r="A5837" s="1">
        <v>41411</v>
      </c>
      <c r="B5837" t="s">
        <v>49</v>
      </c>
      <c r="C5837" t="s">
        <v>269</v>
      </c>
      <c r="D5837" t="s">
        <v>282</v>
      </c>
      <c r="E5837">
        <v>0.02</v>
      </c>
    </row>
    <row r="5838" spans="1:5" x14ac:dyDescent="0.25">
      <c r="A5838" s="1">
        <v>41411</v>
      </c>
      <c r="B5838" t="s">
        <v>49</v>
      </c>
      <c r="C5838" t="s">
        <v>269</v>
      </c>
      <c r="D5838" t="s">
        <v>275</v>
      </c>
      <c r="E5838">
        <v>0.03</v>
      </c>
    </row>
    <row r="5839" spans="1:5" x14ac:dyDescent="0.25">
      <c r="A5839" s="1">
        <v>41412</v>
      </c>
      <c r="B5839" t="s">
        <v>52</v>
      </c>
      <c r="C5839" t="s">
        <v>269</v>
      </c>
      <c r="D5839" t="s">
        <v>284</v>
      </c>
      <c r="E5839">
        <v>0</v>
      </c>
    </row>
    <row r="5840" spans="1:5" x14ac:dyDescent="0.25">
      <c r="A5840" s="1">
        <v>41412</v>
      </c>
      <c r="B5840" t="s">
        <v>52</v>
      </c>
      <c r="C5840" t="s">
        <v>269</v>
      </c>
      <c r="D5840" t="s">
        <v>271</v>
      </c>
      <c r="E5840">
        <v>0.01</v>
      </c>
    </row>
    <row r="5841" spans="1:5" x14ac:dyDescent="0.25">
      <c r="A5841" s="1">
        <v>41412</v>
      </c>
      <c r="B5841" t="s">
        <v>52</v>
      </c>
      <c r="C5841" t="s">
        <v>269</v>
      </c>
      <c r="D5841" t="s">
        <v>298</v>
      </c>
      <c r="E5841">
        <v>0.04</v>
      </c>
    </row>
    <row r="5842" spans="1:5" x14ac:dyDescent="0.25">
      <c r="A5842" s="1">
        <v>41412</v>
      </c>
      <c r="B5842" t="s">
        <v>52</v>
      </c>
      <c r="C5842" t="s">
        <v>269</v>
      </c>
      <c r="D5842" t="s">
        <v>275</v>
      </c>
      <c r="E5842">
        <v>0</v>
      </c>
    </row>
    <row r="5843" spans="1:5" x14ac:dyDescent="0.25">
      <c r="A5843" s="1">
        <v>41412</v>
      </c>
      <c r="B5843" t="s">
        <v>52</v>
      </c>
      <c r="C5843" t="s">
        <v>269</v>
      </c>
      <c r="D5843" t="s">
        <v>275</v>
      </c>
      <c r="E5843">
        <v>0</v>
      </c>
    </row>
    <row r="5844" spans="1:5" x14ac:dyDescent="0.25">
      <c r="A5844" s="1">
        <v>41412</v>
      </c>
      <c r="B5844" t="s">
        <v>52</v>
      </c>
      <c r="C5844" t="s">
        <v>269</v>
      </c>
      <c r="D5844" t="s">
        <v>279</v>
      </c>
      <c r="E5844">
        <v>0</v>
      </c>
    </row>
    <row r="5845" spans="1:5" x14ac:dyDescent="0.25">
      <c r="A5845" s="1">
        <v>41412</v>
      </c>
      <c r="B5845" t="s">
        <v>52</v>
      </c>
      <c r="C5845" t="s">
        <v>269</v>
      </c>
      <c r="D5845" t="s">
        <v>279</v>
      </c>
      <c r="E5845">
        <v>0.01</v>
      </c>
    </row>
    <row r="5846" spans="1:5" x14ac:dyDescent="0.25">
      <c r="A5846" s="1">
        <v>41412</v>
      </c>
      <c r="B5846" t="s">
        <v>52</v>
      </c>
      <c r="C5846" t="s">
        <v>269</v>
      </c>
      <c r="D5846" t="s">
        <v>299</v>
      </c>
      <c r="E5846">
        <v>0</v>
      </c>
    </row>
    <row r="5847" spans="1:5" x14ac:dyDescent="0.25">
      <c r="A5847" s="1">
        <v>41412</v>
      </c>
      <c r="B5847" t="s">
        <v>52</v>
      </c>
      <c r="C5847" t="s">
        <v>269</v>
      </c>
      <c r="D5847" t="s">
        <v>299</v>
      </c>
      <c r="E5847">
        <v>0.02</v>
      </c>
    </row>
    <row r="5848" spans="1:5" x14ac:dyDescent="0.25">
      <c r="A5848" s="1">
        <v>41412</v>
      </c>
      <c r="B5848" t="s">
        <v>52</v>
      </c>
      <c r="C5848" t="s">
        <v>269</v>
      </c>
      <c r="D5848" t="s">
        <v>299</v>
      </c>
      <c r="E5848">
        <v>0.1</v>
      </c>
    </row>
    <row r="5849" spans="1:5" x14ac:dyDescent="0.25">
      <c r="A5849" s="1">
        <v>41412</v>
      </c>
      <c r="B5849" t="s">
        <v>52</v>
      </c>
      <c r="C5849" t="s">
        <v>269</v>
      </c>
      <c r="D5849" t="s">
        <v>299</v>
      </c>
      <c r="E5849">
        <v>0.02</v>
      </c>
    </row>
    <row r="5850" spans="1:5" x14ac:dyDescent="0.25">
      <c r="A5850" s="1">
        <v>41412</v>
      </c>
      <c r="B5850" t="s">
        <v>52</v>
      </c>
      <c r="C5850" t="s">
        <v>269</v>
      </c>
      <c r="D5850" t="s">
        <v>299</v>
      </c>
      <c r="E5850">
        <v>0.06</v>
      </c>
    </row>
    <row r="5851" spans="1:5" x14ac:dyDescent="0.25">
      <c r="A5851" s="1">
        <v>41413</v>
      </c>
      <c r="B5851" t="s">
        <v>53</v>
      </c>
      <c r="C5851" t="s">
        <v>269</v>
      </c>
      <c r="D5851" t="s">
        <v>271</v>
      </c>
      <c r="E5851">
        <v>0.01</v>
      </c>
    </row>
    <row r="5852" spans="1:5" x14ac:dyDescent="0.25">
      <c r="A5852" s="1">
        <v>41413</v>
      </c>
      <c r="B5852" t="s">
        <v>53</v>
      </c>
      <c r="C5852" t="s">
        <v>269</v>
      </c>
      <c r="D5852" t="s">
        <v>287</v>
      </c>
      <c r="E5852">
        <v>0</v>
      </c>
    </row>
    <row r="5853" spans="1:5" x14ac:dyDescent="0.25">
      <c r="A5853" s="1">
        <v>41413</v>
      </c>
      <c r="B5853" t="s">
        <v>53</v>
      </c>
      <c r="C5853" t="s">
        <v>269</v>
      </c>
      <c r="D5853" t="s">
        <v>286</v>
      </c>
      <c r="E5853">
        <v>0.04</v>
      </c>
    </row>
    <row r="5854" spans="1:5" x14ac:dyDescent="0.25">
      <c r="A5854" s="1">
        <v>41413</v>
      </c>
      <c r="B5854" t="s">
        <v>53</v>
      </c>
      <c r="C5854" t="s">
        <v>269</v>
      </c>
      <c r="D5854" t="s">
        <v>300</v>
      </c>
      <c r="E5854">
        <v>0</v>
      </c>
    </row>
    <row r="5855" spans="1:5" x14ac:dyDescent="0.25">
      <c r="A5855" s="1">
        <v>41413</v>
      </c>
      <c r="B5855" t="s">
        <v>53</v>
      </c>
      <c r="C5855" t="s">
        <v>269</v>
      </c>
      <c r="D5855" t="s">
        <v>274</v>
      </c>
      <c r="E5855">
        <v>0</v>
      </c>
    </row>
    <row r="5856" spans="1:5" x14ac:dyDescent="0.25">
      <c r="A5856" s="1">
        <v>41413</v>
      </c>
      <c r="B5856" t="s">
        <v>53</v>
      </c>
      <c r="C5856" t="s">
        <v>269</v>
      </c>
      <c r="D5856" t="s">
        <v>279</v>
      </c>
      <c r="E5856">
        <v>0.04</v>
      </c>
    </row>
    <row r="5857" spans="1:5" x14ac:dyDescent="0.25">
      <c r="A5857" s="1">
        <v>41413</v>
      </c>
      <c r="B5857" t="s">
        <v>53</v>
      </c>
      <c r="C5857" t="s">
        <v>269</v>
      </c>
      <c r="D5857" t="s">
        <v>301</v>
      </c>
      <c r="E5857">
        <v>0.03</v>
      </c>
    </row>
    <row r="5858" spans="1:5" x14ac:dyDescent="0.25">
      <c r="A5858" s="1">
        <v>41413</v>
      </c>
      <c r="B5858" t="s">
        <v>53</v>
      </c>
      <c r="C5858" t="s">
        <v>269</v>
      </c>
      <c r="D5858" t="s">
        <v>301</v>
      </c>
      <c r="E5858">
        <v>0.01</v>
      </c>
    </row>
    <row r="5859" spans="1:5" x14ac:dyDescent="0.25">
      <c r="A5859" s="1">
        <v>41413</v>
      </c>
      <c r="B5859" t="s">
        <v>53</v>
      </c>
      <c r="C5859" t="s">
        <v>269</v>
      </c>
      <c r="D5859" t="s">
        <v>301</v>
      </c>
      <c r="E5859">
        <v>0</v>
      </c>
    </row>
    <row r="5860" spans="1:5" x14ac:dyDescent="0.25">
      <c r="A5860" s="1">
        <v>41413</v>
      </c>
      <c r="B5860" t="s">
        <v>53</v>
      </c>
      <c r="C5860" t="s">
        <v>269</v>
      </c>
      <c r="D5860" t="s">
        <v>286</v>
      </c>
      <c r="E5860">
        <v>0.04</v>
      </c>
    </row>
    <row r="5861" spans="1:5" x14ac:dyDescent="0.25">
      <c r="A5861" s="1">
        <v>41413</v>
      </c>
      <c r="B5861" t="s">
        <v>53</v>
      </c>
      <c r="C5861" t="s">
        <v>269</v>
      </c>
      <c r="D5861" t="s">
        <v>274</v>
      </c>
      <c r="E5861">
        <v>0.05</v>
      </c>
    </row>
    <row r="5862" spans="1:5" x14ac:dyDescent="0.25">
      <c r="A5862" s="1">
        <v>41413</v>
      </c>
      <c r="B5862" t="s">
        <v>53</v>
      </c>
      <c r="C5862" t="s">
        <v>269</v>
      </c>
      <c r="D5862" t="s">
        <v>286</v>
      </c>
      <c r="E5862">
        <v>0.01</v>
      </c>
    </row>
    <row r="5863" spans="1:5" x14ac:dyDescent="0.25">
      <c r="A5863" s="1">
        <v>41414</v>
      </c>
      <c r="B5863" t="s">
        <v>58</v>
      </c>
      <c r="C5863" t="s">
        <v>269</v>
      </c>
      <c r="D5863" t="s">
        <v>270</v>
      </c>
      <c r="E5863">
        <v>0</v>
      </c>
    </row>
    <row r="5864" spans="1:5" x14ac:dyDescent="0.25">
      <c r="A5864" s="1">
        <v>41414</v>
      </c>
      <c r="B5864" t="s">
        <v>58</v>
      </c>
      <c r="C5864" t="s">
        <v>269</v>
      </c>
      <c r="D5864" t="s">
        <v>271</v>
      </c>
      <c r="E5864">
        <v>0.03</v>
      </c>
    </row>
    <row r="5865" spans="1:5" x14ac:dyDescent="0.25">
      <c r="A5865" s="1">
        <v>41414</v>
      </c>
      <c r="B5865" t="s">
        <v>58</v>
      </c>
      <c r="C5865" t="s">
        <v>269</v>
      </c>
      <c r="D5865" t="s">
        <v>272</v>
      </c>
      <c r="E5865">
        <v>0.01</v>
      </c>
    </row>
    <row r="5866" spans="1:5" x14ac:dyDescent="0.25">
      <c r="A5866" s="1">
        <v>41414</v>
      </c>
      <c r="B5866" t="s">
        <v>58</v>
      </c>
      <c r="C5866" t="s">
        <v>269</v>
      </c>
      <c r="D5866" t="s">
        <v>279</v>
      </c>
      <c r="E5866">
        <v>0.02</v>
      </c>
    </row>
    <row r="5867" spans="1:5" x14ac:dyDescent="0.25">
      <c r="A5867" s="1">
        <v>41414</v>
      </c>
      <c r="B5867" t="s">
        <v>58</v>
      </c>
      <c r="C5867" t="s">
        <v>269</v>
      </c>
      <c r="D5867" t="s">
        <v>275</v>
      </c>
      <c r="E5867">
        <v>0</v>
      </c>
    </row>
    <row r="5868" spans="1:5" x14ac:dyDescent="0.25">
      <c r="A5868" s="1">
        <v>41414</v>
      </c>
      <c r="B5868" t="s">
        <v>58</v>
      </c>
      <c r="C5868" t="s">
        <v>269</v>
      </c>
      <c r="D5868" t="s">
        <v>274</v>
      </c>
      <c r="E5868">
        <v>0.06</v>
      </c>
    </row>
    <row r="5869" spans="1:5" x14ac:dyDescent="0.25">
      <c r="A5869" s="1">
        <v>41414</v>
      </c>
      <c r="B5869" t="s">
        <v>58</v>
      </c>
      <c r="C5869" t="s">
        <v>269</v>
      </c>
      <c r="D5869" t="s">
        <v>302</v>
      </c>
      <c r="E5869">
        <v>0.05</v>
      </c>
    </row>
    <row r="5870" spans="1:5" x14ac:dyDescent="0.25">
      <c r="A5870" s="1">
        <v>41414</v>
      </c>
      <c r="B5870" t="s">
        <v>58</v>
      </c>
      <c r="C5870" t="s">
        <v>269</v>
      </c>
      <c r="D5870" t="s">
        <v>302</v>
      </c>
      <c r="E5870">
        <v>0.03</v>
      </c>
    </row>
    <row r="5871" spans="1:5" x14ac:dyDescent="0.25">
      <c r="A5871" s="1">
        <v>41414</v>
      </c>
      <c r="B5871" t="s">
        <v>58</v>
      </c>
      <c r="C5871" t="s">
        <v>269</v>
      </c>
      <c r="D5871" t="s">
        <v>302</v>
      </c>
      <c r="E5871">
        <v>0</v>
      </c>
    </row>
    <row r="5872" spans="1:5" x14ac:dyDescent="0.25">
      <c r="A5872" s="1">
        <v>41414</v>
      </c>
      <c r="B5872" t="s">
        <v>58</v>
      </c>
      <c r="C5872" t="s">
        <v>269</v>
      </c>
      <c r="D5872" t="s">
        <v>302</v>
      </c>
      <c r="E5872">
        <v>0.01</v>
      </c>
    </row>
    <row r="5873" spans="1:5" x14ac:dyDescent="0.25">
      <c r="A5873" s="1">
        <v>41414</v>
      </c>
      <c r="B5873" t="s">
        <v>58</v>
      </c>
      <c r="C5873" t="s">
        <v>269</v>
      </c>
      <c r="D5873" t="s">
        <v>283</v>
      </c>
      <c r="E5873">
        <v>0</v>
      </c>
    </row>
    <row r="5874" spans="1:5" x14ac:dyDescent="0.25">
      <c r="A5874" s="1">
        <v>41414</v>
      </c>
      <c r="B5874" t="s">
        <v>58</v>
      </c>
      <c r="C5874" t="s">
        <v>269</v>
      </c>
      <c r="D5874" t="s">
        <v>275</v>
      </c>
      <c r="E5874">
        <v>0</v>
      </c>
    </row>
    <row r="5875" spans="1:5" x14ac:dyDescent="0.25">
      <c r="A5875" s="1">
        <v>41415</v>
      </c>
      <c r="B5875" t="s">
        <v>59</v>
      </c>
      <c r="C5875" t="s">
        <v>269</v>
      </c>
      <c r="D5875" t="s">
        <v>270</v>
      </c>
      <c r="E5875">
        <v>0</v>
      </c>
    </row>
    <row r="5876" spans="1:5" x14ac:dyDescent="0.25">
      <c r="A5876" s="1">
        <v>41415</v>
      </c>
      <c r="B5876" t="s">
        <v>59</v>
      </c>
      <c r="C5876" t="s">
        <v>269</v>
      </c>
      <c r="D5876" t="s">
        <v>271</v>
      </c>
      <c r="E5876">
        <v>0.01</v>
      </c>
    </row>
    <row r="5877" spans="1:5" x14ac:dyDescent="0.25">
      <c r="A5877" s="1">
        <v>41415</v>
      </c>
      <c r="B5877" t="s">
        <v>59</v>
      </c>
      <c r="C5877" t="s">
        <v>269</v>
      </c>
      <c r="D5877" t="s">
        <v>272</v>
      </c>
      <c r="E5877">
        <v>0</v>
      </c>
    </row>
    <row r="5878" spans="1:5" x14ac:dyDescent="0.25">
      <c r="A5878" s="1">
        <v>41415</v>
      </c>
      <c r="B5878" t="s">
        <v>59</v>
      </c>
      <c r="C5878" t="s">
        <v>269</v>
      </c>
      <c r="D5878" t="s">
        <v>276</v>
      </c>
      <c r="E5878">
        <v>0</v>
      </c>
    </row>
    <row r="5879" spans="1:5" x14ac:dyDescent="0.25">
      <c r="A5879" s="1">
        <v>41415</v>
      </c>
      <c r="B5879" t="s">
        <v>59</v>
      </c>
      <c r="C5879" t="s">
        <v>269</v>
      </c>
      <c r="D5879" t="s">
        <v>291</v>
      </c>
      <c r="E5879">
        <v>0.02</v>
      </c>
    </row>
    <row r="5880" spans="1:5" x14ac:dyDescent="0.25">
      <c r="A5880" s="1">
        <v>41415</v>
      </c>
      <c r="B5880" t="s">
        <v>59</v>
      </c>
      <c r="C5880" t="s">
        <v>269</v>
      </c>
      <c r="D5880" t="s">
        <v>279</v>
      </c>
      <c r="E5880">
        <v>0</v>
      </c>
    </row>
    <row r="5881" spans="1:5" x14ac:dyDescent="0.25">
      <c r="A5881" s="1">
        <v>41415</v>
      </c>
      <c r="B5881" t="s">
        <v>59</v>
      </c>
      <c r="C5881" t="s">
        <v>269</v>
      </c>
      <c r="D5881" t="s">
        <v>275</v>
      </c>
      <c r="E5881">
        <v>0</v>
      </c>
    </row>
    <row r="5882" spans="1:5" x14ac:dyDescent="0.25">
      <c r="A5882" s="1">
        <v>41415</v>
      </c>
      <c r="B5882" t="s">
        <v>59</v>
      </c>
      <c r="C5882" t="s">
        <v>269</v>
      </c>
      <c r="D5882" t="s">
        <v>274</v>
      </c>
      <c r="E5882">
        <v>0.01</v>
      </c>
    </row>
    <row r="5883" spans="1:5" x14ac:dyDescent="0.25">
      <c r="A5883" s="1">
        <v>41415</v>
      </c>
      <c r="B5883" t="s">
        <v>59</v>
      </c>
      <c r="C5883" t="s">
        <v>269</v>
      </c>
      <c r="D5883" t="s">
        <v>303</v>
      </c>
      <c r="E5883">
        <v>0.02</v>
      </c>
    </row>
    <row r="5884" spans="1:5" x14ac:dyDescent="0.25">
      <c r="A5884" s="1">
        <v>41415</v>
      </c>
      <c r="B5884" t="s">
        <v>59</v>
      </c>
      <c r="C5884" t="s">
        <v>269</v>
      </c>
      <c r="D5884" t="s">
        <v>303</v>
      </c>
      <c r="E5884">
        <v>0.03</v>
      </c>
    </row>
    <row r="5885" spans="1:5" x14ac:dyDescent="0.25">
      <c r="A5885" s="1">
        <v>41415</v>
      </c>
      <c r="B5885" t="s">
        <v>59</v>
      </c>
      <c r="C5885" t="s">
        <v>269</v>
      </c>
      <c r="D5885" t="s">
        <v>286</v>
      </c>
      <c r="E5885">
        <v>0.03</v>
      </c>
    </row>
    <row r="5886" spans="1:5" x14ac:dyDescent="0.25">
      <c r="A5886" s="1">
        <v>41415</v>
      </c>
      <c r="B5886" t="s">
        <v>59</v>
      </c>
      <c r="C5886" t="s">
        <v>269</v>
      </c>
      <c r="D5886" t="s">
        <v>279</v>
      </c>
      <c r="E5886">
        <v>0</v>
      </c>
    </row>
    <row r="5887" spans="1:5" x14ac:dyDescent="0.25">
      <c r="A5887" s="1">
        <v>41416</v>
      </c>
      <c r="B5887" t="s">
        <v>30</v>
      </c>
      <c r="C5887" t="s">
        <v>269</v>
      </c>
      <c r="D5887" t="s">
        <v>270</v>
      </c>
      <c r="E5887">
        <v>0</v>
      </c>
    </row>
    <row r="5888" spans="1:5" x14ac:dyDescent="0.25">
      <c r="A5888" s="1">
        <v>41416</v>
      </c>
      <c r="B5888" t="s">
        <v>30</v>
      </c>
      <c r="C5888" t="s">
        <v>269</v>
      </c>
      <c r="D5888" t="s">
        <v>270</v>
      </c>
      <c r="E5888">
        <v>0</v>
      </c>
    </row>
    <row r="5889" spans="1:5" x14ac:dyDescent="0.25">
      <c r="A5889" s="1">
        <v>41416</v>
      </c>
      <c r="B5889" t="s">
        <v>30</v>
      </c>
      <c r="C5889" t="s">
        <v>269</v>
      </c>
      <c r="D5889" t="s">
        <v>271</v>
      </c>
      <c r="E5889">
        <v>0</v>
      </c>
    </row>
    <row r="5890" spans="1:5" x14ac:dyDescent="0.25">
      <c r="A5890" s="1">
        <v>41416</v>
      </c>
      <c r="B5890" t="s">
        <v>30</v>
      </c>
      <c r="C5890" t="s">
        <v>269</v>
      </c>
      <c r="D5890" t="s">
        <v>271</v>
      </c>
      <c r="E5890">
        <v>0.02</v>
      </c>
    </row>
    <row r="5891" spans="1:5" x14ac:dyDescent="0.25">
      <c r="A5891" s="1">
        <v>41416</v>
      </c>
      <c r="B5891" t="s">
        <v>30</v>
      </c>
      <c r="C5891" t="s">
        <v>269</v>
      </c>
      <c r="D5891" t="s">
        <v>272</v>
      </c>
      <c r="E5891">
        <v>0.01</v>
      </c>
    </row>
    <row r="5892" spans="1:5" x14ac:dyDescent="0.25">
      <c r="A5892" s="1">
        <v>41416</v>
      </c>
      <c r="B5892" t="s">
        <v>30</v>
      </c>
      <c r="C5892" t="s">
        <v>269</v>
      </c>
      <c r="D5892" t="s">
        <v>276</v>
      </c>
      <c r="E5892">
        <v>0</v>
      </c>
    </row>
    <row r="5893" spans="1:5" x14ac:dyDescent="0.25">
      <c r="A5893" s="1">
        <v>41416</v>
      </c>
      <c r="B5893" t="s">
        <v>30</v>
      </c>
      <c r="C5893" t="s">
        <v>269</v>
      </c>
      <c r="D5893" t="s">
        <v>277</v>
      </c>
      <c r="E5893">
        <v>0</v>
      </c>
    </row>
    <row r="5894" spans="1:5" x14ac:dyDescent="0.25">
      <c r="A5894" s="1">
        <v>41416</v>
      </c>
      <c r="B5894" t="s">
        <v>30</v>
      </c>
      <c r="C5894" t="s">
        <v>269</v>
      </c>
      <c r="D5894" t="s">
        <v>274</v>
      </c>
      <c r="E5894">
        <v>0</v>
      </c>
    </row>
    <row r="5895" spans="1:5" x14ac:dyDescent="0.25">
      <c r="A5895" s="1">
        <v>41416</v>
      </c>
      <c r="B5895" t="s">
        <v>30</v>
      </c>
      <c r="C5895" t="s">
        <v>269</v>
      </c>
      <c r="D5895" t="s">
        <v>304</v>
      </c>
      <c r="E5895">
        <v>0.03</v>
      </c>
    </row>
    <row r="5896" spans="1:5" x14ac:dyDescent="0.25">
      <c r="A5896" s="1">
        <v>41416</v>
      </c>
      <c r="B5896" t="s">
        <v>30</v>
      </c>
      <c r="C5896" t="s">
        <v>269</v>
      </c>
      <c r="D5896" t="s">
        <v>304</v>
      </c>
      <c r="E5896">
        <v>0.01</v>
      </c>
    </row>
    <row r="5897" spans="1:5" x14ac:dyDescent="0.25">
      <c r="A5897" s="1">
        <v>41416</v>
      </c>
      <c r="B5897" t="s">
        <v>30</v>
      </c>
      <c r="C5897" t="s">
        <v>269</v>
      </c>
      <c r="D5897" t="s">
        <v>274</v>
      </c>
      <c r="E5897">
        <v>0</v>
      </c>
    </row>
    <row r="5898" spans="1:5" x14ac:dyDescent="0.25">
      <c r="A5898" s="1">
        <v>41416</v>
      </c>
      <c r="B5898" t="s">
        <v>30</v>
      </c>
      <c r="C5898" t="s">
        <v>269</v>
      </c>
      <c r="D5898" t="s">
        <v>279</v>
      </c>
      <c r="E5898">
        <v>0.03</v>
      </c>
    </row>
    <row r="5899" spans="1:5" x14ac:dyDescent="0.25">
      <c r="A5899" s="1">
        <v>41417</v>
      </c>
      <c r="B5899" t="s">
        <v>46</v>
      </c>
      <c r="C5899" t="s">
        <v>269</v>
      </c>
      <c r="D5899" t="s">
        <v>270</v>
      </c>
      <c r="E5899">
        <v>0.02</v>
      </c>
    </row>
    <row r="5900" spans="1:5" x14ac:dyDescent="0.25">
      <c r="A5900" s="1">
        <v>41417</v>
      </c>
      <c r="B5900" t="s">
        <v>46</v>
      </c>
      <c r="C5900" t="s">
        <v>269</v>
      </c>
      <c r="D5900" t="s">
        <v>271</v>
      </c>
      <c r="E5900">
        <v>0.02</v>
      </c>
    </row>
    <row r="5901" spans="1:5" x14ac:dyDescent="0.25">
      <c r="A5901" s="1">
        <v>41417</v>
      </c>
      <c r="B5901" t="s">
        <v>46</v>
      </c>
      <c r="C5901" t="s">
        <v>269</v>
      </c>
      <c r="D5901" t="s">
        <v>272</v>
      </c>
      <c r="E5901">
        <v>0.01</v>
      </c>
    </row>
    <row r="5902" spans="1:5" x14ac:dyDescent="0.25">
      <c r="A5902" s="1">
        <v>41417</v>
      </c>
      <c r="B5902" t="s">
        <v>46</v>
      </c>
      <c r="C5902" t="s">
        <v>269</v>
      </c>
      <c r="D5902" t="s">
        <v>276</v>
      </c>
      <c r="E5902">
        <v>0</v>
      </c>
    </row>
    <row r="5903" spans="1:5" x14ac:dyDescent="0.25">
      <c r="A5903" s="1">
        <v>41417</v>
      </c>
      <c r="B5903" t="s">
        <v>46</v>
      </c>
      <c r="C5903" t="s">
        <v>269</v>
      </c>
      <c r="D5903" t="s">
        <v>277</v>
      </c>
      <c r="E5903">
        <v>0</v>
      </c>
    </row>
    <row r="5904" spans="1:5" x14ac:dyDescent="0.25">
      <c r="A5904" s="1">
        <v>41417</v>
      </c>
      <c r="B5904" t="s">
        <v>46</v>
      </c>
      <c r="C5904" t="s">
        <v>269</v>
      </c>
      <c r="D5904" t="s">
        <v>275</v>
      </c>
      <c r="E5904">
        <v>0</v>
      </c>
    </row>
    <row r="5905" spans="1:5" x14ac:dyDescent="0.25">
      <c r="A5905" s="1">
        <v>41417</v>
      </c>
      <c r="B5905" t="s">
        <v>46</v>
      </c>
      <c r="C5905" t="s">
        <v>269</v>
      </c>
      <c r="D5905" t="s">
        <v>274</v>
      </c>
      <c r="E5905">
        <v>0.04</v>
      </c>
    </row>
    <row r="5906" spans="1:5" x14ac:dyDescent="0.25">
      <c r="A5906" s="1">
        <v>41417</v>
      </c>
      <c r="B5906" t="s">
        <v>46</v>
      </c>
      <c r="C5906" t="s">
        <v>269</v>
      </c>
      <c r="D5906" t="s">
        <v>305</v>
      </c>
      <c r="E5906">
        <v>0.01</v>
      </c>
    </row>
    <row r="5907" spans="1:5" x14ac:dyDescent="0.25">
      <c r="A5907" s="1">
        <v>41417</v>
      </c>
      <c r="B5907" t="s">
        <v>46</v>
      </c>
      <c r="C5907" t="s">
        <v>269</v>
      </c>
      <c r="D5907" t="s">
        <v>305</v>
      </c>
      <c r="E5907">
        <v>0.03</v>
      </c>
    </row>
    <row r="5908" spans="1:5" x14ac:dyDescent="0.25">
      <c r="A5908" s="1">
        <v>41417</v>
      </c>
      <c r="B5908" t="s">
        <v>46</v>
      </c>
      <c r="C5908" t="s">
        <v>269</v>
      </c>
      <c r="D5908" t="s">
        <v>305</v>
      </c>
      <c r="E5908">
        <v>0.03</v>
      </c>
    </row>
    <row r="5909" spans="1:5" x14ac:dyDescent="0.25">
      <c r="A5909" s="1">
        <v>41417</v>
      </c>
      <c r="B5909" t="s">
        <v>46</v>
      </c>
      <c r="C5909" t="s">
        <v>269</v>
      </c>
      <c r="D5909" t="s">
        <v>305</v>
      </c>
      <c r="E5909">
        <v>0.02</v>
      </c>
    </row>
    <row r="5910" spans="1:5" x14ac:dyDescent="0.25">
      <c r="A5910" s="1">
        <v>41417</v>
      </c>
      <c r="B5910" t="s">
        <v>46</v>
      </c>
      <c r="C5910" t="s">
        <v>269</v>
      </c>
      <c r="D5910" t="s">
        <v>274</v>
      </c>
      <c r="E5910">
        <v>0.02</v>
      </c>
    </row>
    <row r="5911" spans="1:5" x14ac:dyDescent="0.25">
      <c r="A5911" s="1">
        <v>41418</v>
      </c>
      <c r="B5911" t="s">
        <v>49</v>
      </c>
      <c r="C5911" t="s">
        <v>269</v>
      </c>
      <c r="D5911" t="s">
        <v>270</v>
      </c>
      <c r="E5911">
        <v>0</v>
      </c>
    </row>
    <row r="5912" spans="1:5" x14ac:dyDescent="0.25">
      <c r="A5912" s="1">
        <v>41418</v>
      </c>
      <c r="B5912" t="s">
        <v>49</v>
      </c>
      <c r="C5912" t="s">
        <v>269</v>
      </c>
      <c r="D5912" t="s">
        <v>270</v>
      </c>
      <c r="E5912">
        <v>0.01</v>
      </c>
    </row>
    <row r="5913" spans="1:5" x14ac:dyDescent="0.25">
      <c r="A5913" s="1">
        <v>41418</v>
      </c>
      <c r="B5913" t="s">
        <v>49</v>
      </c>
      <c r="C5913" t="s">
        <v>269</v>
      </c>
      <c r="D5913" t="s">
        <v>271</v>
      </c>
      <c r="E5913">
        <v>0.03</v>
      </c>
    </row>
    <row r="5914" spans="1:5" x14ac:dyDescent="0.25">
      <c r="A5914" s="1">
        <v>41418</v>
      </c>
      <c r="B5914" t="s">
        <v>49</v>
      </c>
      <c r="C5914" t="s">
        <v>269</v>
      </c>
      <c r="D5914" t="s">
        <v>272</v>
      </c>
      <c r="E5914">
        <v>0.06</v>
      </c>
    </row>
    <row r="5915" spans="1:5" x14ac:dyDescent="0.25">
      <c r="A5915" s="1">
        <v>41418</v>
      </c>
      <c r="B5915" t="s">
        <v>49</v>
      </c>
      <c r="C5915" t="s">
        <v>269</v>
      </c>
      <c r="D5915" t="s">
        <v>279</v>
      </c>
      <c r="E5915">
        <v>0.01</v>
      </c>
    </row>
    <row r="5916" spans="1:5" x14ac:dyDescent="0.25">
      <c r="A5916" s="1">
        <v>41418</v>
      </c>
      <c r="B5916" t="s">
        <v>49</v>
      </c>
      <c r="C5916" t="s">
        <v>269</v>
      </c>
      <c r="D5916" t="s">
        <v>274</v>
      </c>
      <c r="E5916">
        <v>0.01</v>
      </c>
    </row>
    <row r="5917" spans="1:5" x14ac:dyDescent="0.25">
      <c r="A5917" s="1">
        <v>41418</v>
      </c>
      <c r="B5917" t="s">
        <v>49</v>
      </c>
      <c r="C5917" t="s">
        <v>269</v>
      </c>
      <c r="D5917" t="s">
        <v>281</v>
      </c>
      <c r="E5917">
        <v>0.02</v>
      </c>
    </row>
    <row r="5918" spans="1:5" x14ac:dyDescent="0.25">
      <c r="A5918" s="1">
        <v>41418</v>
      </c>
      <c r="B5918" t="s">
        <v>49</v>
      </c>
      <c r="C5918" t="s">
        <v>269</v>
      </c>
      <c r="D5918" t="s">
        <v>281</v>
      </c>
      <c r="E5918">
        <v>0.02</v>
      </c>
    </row>
    <row r="5919" spans="1:5" x14ac:dyDescent="0.25">
      <c r="A5919" s="1">
        <v>41418</v>
      </c>
      <c r="B5919" t="s">
        <v>49</v>
      </c>
      <c r="C5919" t="s">
        <v>269</v>
      </c>
      <c r="D5919" t="s">
        <v>281</v>
      </c>
      <c r="E5919">
        <v>0.02</v>
      </c>
    </row>
    <row r="5920" spans="1:5" x14ac:dyDescent="0.25">
      <c r="A5920" s="1">
        <v>41418</v>
      </c>
      <c r="B5920" t="s">
        <v>49</v>
      </c>
      <c r="C5920" t="s">
        <v>269</v>
      </c>
      <c r="D5920" t="s">
        <v>281</v>
      </c>
      <c r="E5920">
        <v>0.02</v>
      </c>
    </row>
    <row r="5921" spans="1:5" x14ac:dyDescent="0.25">
      <c r="A5921" s="1">
        <v>41418</v>
      </c>
      <c r="B5921" t="s">
        <v>49</v>
      </c>
      <c r="C5921" t="s">
        <v>269</v>
      </c>
      <c r="D5921" t="s">
        <v>282</v>
      </c>
      <c r="E5921">
        <v>0</v>
      </c>
    </row>
    <row r="5922" spans="1:5" x14ac:dyDescent="0.25">
      <c r="A5922" s="1">
        <v>41418</v>
      </c>
      <c r="B5922" t="s">
        <v>49</v>
      </c>
      <c r="C5922" t="s">
        <v>269</v>
      </c>
      <c r="D5922" t="s">
        <v>271</v>
      </c>
      <c r="E5922">
        <v>0.01</v>
      </c>
    </row>
    <row r="5923" spans="1:5" x14ac:dyDescent="0.25">
      <c r="A5923" s="1">
        <v>41419</v>
      </c>
      <c r="B5923" t="s">
        <v>52</v>
      </c>
      <c r="C5923" t="s">
        <v>269</v>
      </c>
      <c r="D5923" t="s">
        <v>271</v>
      </c>
      <c r="E5923">
        <v>0</v>
      </c>
    </row>
    <row r="5924" spans="1:5" x14ac:dyDescent="0.25">
      <c r="A5924" s="1">
        <v>41419</v>
      </c>
      <c r="B5924" t="s">
        <v>52</v>
      </c>
      <c r="C5924" t="s">
        <v>269</v>
      </c>
      <c r="D5924" t="s">
        <v>271</v>
      </c>
      <c r="E5924">
        <v>0.01</v>
      </c>
    </row>
    <row r="5925" spans="1:5" x14ac:dyDescent="0.25">
      <c r="A5925" s="1">
        <v>41419</v>
      </c>
      <c r="B5925" t="s">
        <v>52</v>
      </c>
      <c r="C5925" t="s">
        <v>269</v>
      </c>
      <c r="D5925" t="s">
        <v>275</v>
      </c>
      <c r="E5925">
        <v>0</v>
      </c>
    </row>
    <row r="5926" spans="1:5" x14ac:dyDescent="0.25">
      <c r="A5926" s="1">
        <v>41419</v>
      </c>
      <c r="B5926" t="s">
        <v>52</v>
      </c>
      <c r="C5926" t="s">
        <v>269</v>
      </c>
      <c r="D5926" t="s">
        <v>279</v>
      </c>
      <c r="E5926">
        <v>0</v>
      </c>
    </row>
    <row r="5927" spans="1:5" x14ac:dyDescent="0.25">
      <c r="A5927" s="1">
        <v>41419</v>
      </c>
      <c r="B5927" t="s">
        <v>52</v>
      </c>
      <c r="C5927" t="s">
        <v>269</v>
      </c>
      <c r="D5927" t="s">
        <v>306</v>
      </c>
      <c r="E5927">
        <v>0</v>
      </c>
    </row>
    <row r="5928" spans="1:5" x14ac:dyDescent="0.25">
      <c r="A5928" s="1">
        <v>41419</v>
      </c>
      <c r="B5928" t="s">
        <v>52</v>
      </c>
      <c r="C5928" t="s">
        <v>269</v>
      </c>
      <c r="D5928" t="s">
        <v>273</v>
      </c>
      <c r="E5928">
        <v>0.01</v>
      </c>
    </row>
    <row r="5929" spans="1:5" x14ac:dyDescent="0.25">
      <c r="A5929" s="1">
        <v>41419</v>
      </c>
      <c r="B5929" t="s">
        <v>52</v>
      </c>
      <c r="C5929" t="s">
        <v>269</v>
      </c>
      <c r="D5929" t="s">
        <v>273</v>
      </c>
      <c r="E5929">
        <v>0.05</v>
      </c>
    </row>
    <row r="5930" spans="1:5" x14ac:dyDescent="0.25">
      <c r="A5930" s="1">
        <v>41419</v>
      </c>
      <c r="B5930" t="s">
        <v>52</v>
      </c>
      <c r="C5930" t="s">
        <v>269</v>
      </c>
      <c r="D5930" t="s">
        <v>273</v>
      </c>
      <c r="E5930">
        <v>0.02</v>
      </c>
    </row>
    <row r="5931" spans="1:5" x14ac:dyDescent="0.25">
      <c r="A5931" s="1">
        <v>41419</v>
      </c>
      <c r="B5931" t="s">
        <v>52</v>
      </c>
      <c r="C5931" t="s">
        <v>269</v>
      </c>
      <c r="D5931" t="s">
        <v>273</v>
      </c>
      <c r="E5931">
        <v>0</v>
      </c>
    </row>
    <row r="5932" spans="1:5" x14ac:dyDescent="0.25">
      <c r="A5932" s="1">
        <v>41419</v>
      </c>
      <c r="B5932" t="s">
        <v>52</v>
      </c>
      <c r="C5932" t="s">
        <v>269</v>
      </c>
      <c r="D5932" t="s">
        <v>273</v>
      </c>
      <c r="E5932">
        <v>0.01</v>
      </c>
    </row>
    <row r="5933" spans="1:5" x14ac:dyDescent="0.25">
      <c r="A5933" s="1">
        <v>41419</v>
      </c>
      <c r="B5933" t="s">
        <v>52</v>
      </c>
      <c r="C5933" t="s">
        <v>269</v>
      </c>
      <c r="D5933" t="s">
        <v>283</v>
      </c>
      <c r="E5933">
        <v>0.03</v>
      </c>
    </row>
    <row r="5934" spans="1:5" x14ac:dyDescent="0.25">
      <c r="A5934" s="1">
        <v>41419</v>
      </c>
      <c r="B5934" t="s">
        <v>52</v>
      </c>
      <c r="C5934" t="s">
        <v>269</v>
      </c>
      <c r="D5934" t="s">
        <v>286</v>
      </c>
      <c r="E5934">
        <v>0</v>
      </c>
    </row>
    <row r="5935" spans="1:5" x14ac:dyDescent="0.25">
      <c r="A5935" s="1">
        <v>41420</v>
      </c>
      <c r="B5935" t="s">
        <v>53</v>
      </c>
      <c r="C5935" t="s">
        <v>269</v>
      </c>
      <c r="D5935" t="s">
        <v>271</v>
      </c>
      <c r="E5935">
        <v>0</v>
      </c>
    </row>
    <row r="5936" spans="1:5" x14ac:dyDescent="0.25">
      <c r="A5936" s="1">
        <v>41420</v>
      </c>
      <c r="B5936" t="s">
        <v>53</v>
      </c>
      <c r="C5936" t="s">
        <v>269</v>
      </c>
      <c r="D5936" t="s">
        <v>271</v>
      </c>
      <c r="E5936">
        <v>0.02</v>
      </c>
    </row>
    <row r="5937" spans="1:5" x14ac:dyDescent="0.25">
      <c r="A5937" s="1">
        <v>41420</v>
      </c>
      <c r="B5937" t="s">
        <v>53</v>
      </c>
      <c r="C5937" t="s">
        <v>269</v>
      </c>
      <c r="D5937" t="s">
        <v>287</v>
      </c>
      <c r="E5937">
        <v>0.03</v>
      </c>
    </row>
    <row r="5938" spans="1:5" x14ac:dyDescent="0.25">
      <c r="A5938" s="1">
        <v>41420</v>
      </c>
      <c r="B5938" t="s">
        <v>53</v>
      </c>
      <c r="C5938" t="s">
        <v>269</v>
      </c>
      <c r="D5938" t="s">
        <v>288</v>
      </c>
      <c r="E5938">
        <v>0</v>
      </c>
    </row>
    <row r="5939" spans="1:5" x14ac:dyDescent="0.25">
      <c r="A5939" s="1">
        <v>41420</v>
      </c>
      <c r="B5939" t="s">
        <v>53</v>
      </c>
      <c r="C5939" t="s">
        <v>269</v>
      </c>
      <c r="D5939" t="s">
        <v>286</v>
      </c>
      <c r="E5939">
        <v>0.04</v>
      </c>
    </row>
    <row r="5940" spans="1:5" x14ac:dyDescent="0.25">
      <c r="A5940" s="1">
        <v>41420</v>
      </c>
      <c r="B5940" t="s">
        <v>53</v>
      </c>
      <c r="C5940" t="s">
        <v>269</v>
      </c>
      <c r="D5940" t="s">
        <v>282</v>
      </c>
      <c r="E5940">
        <v>0.02</v>
      </c>
    </row>
    <row r="5941" spans="1:5" x14ac:dyDescent="0.25">
      <c r="A5941" s="1">
        <v>41420</v>
      </c>
      <c r="B5941" t="s">
        <v>53</v>
      </c>
      <c r="C5941" t="s">
        <v>269</v>
      </c>
      <c r="D5941" t="s">
        <v>300</v>
      </c>
      <c r="E5941">
        <v>0</v>
      </c>
    </row>
    <row r="5942" spans="1:5" x14ac:dyDescent="0.25">
      <c r="A5942" s="1">
        <v>41420</v>
      </c>
      <c r="B5942" t="s">
        <v>53</v>
      </c>
      <c r="C5942" t="s">
        <v>269</v>
      </c>
      <c r="D5942" t="s">
        <v>290</v>
      </c>
      <c r="E5942">
        <v>0.04</v>
      </c>
    </row>
    <row r="5943" spans="1:5" x14ac:dyDescent="0.25">
      <c r="A5943" s="1">
        <v>41420</v>
      </c>
      <c r="B5943" t="s">
        <v>53</v>
      </c>
      <c r="C5943" t="s">
        <v>269</v>
      </c>
      <c r="D5943" t="s">
        <v>290</v>
      </c>
      <c r="E5943">
        <v>0.01</v>
      </c>
    </row>
    <row r="5944" spans="1:5" x14ac:dyDescent="0.25">
      <c r="A5944" s="1">
        <v>41420</v>
      </c>
      <c r="B5944" t="s">
        <v>53</v>
      </c>
      <c r="C5944" t="s">
        <v>269</v>
      </c>
      <c r="D5944" t="s">
        <v>290</v>
      </c>
      <c r="E5944">
        <v>0.04</v>
      </c>
    </row>
    <row r="5945" spans="1:5" x14ac:dyDescent="0.25">
      <c r="A5945" s="1">
        <v>41420</v>
      </c>
      <c r="B5945" t="s">
        <v>53</v>
      </c>
      <c r="C5945" t="s">
        <v>269</v>
      </c>
      <c r="D5945" t="s">
        <v>283</v>
      </c>
      <c r="E5945">
        <v>0.04</v>
      </c>
    </row>
    <row r="5946" spans="1:5" x14ac:dyDescent="0.25">
      <c r="A5946" s="1">
        <v>41420</v>
      </c>
      <c r="B5946" t="s">
        <v>53</v>
      </c>
      <c r="C5946" t="s">
        <v>269</v>
      </c>
      <c r="D5946" t="s">
        <v>274</v>
      </c>
      <c r="E5946">
        <v>0.01</v>
      </c>
    </row>
    <row r="5947" spans="1:5" x14ac:dyDescent="0.25">
      <c r="A5947" s="1">
        <v>41421</v>
      </c>
      <c r="B5947" t="s">
        <v>58</v>
      </c>
      <c r="C5947" t="s">
        <v>269</v>
      </c>
      <c r="D5947" t="s">
        <v>270</v>
      </c>
      <c r="E5947">
        <v>0.01</v>
      </c>
    </row>
    <row r="5948" spans="1:5" x14ac:dyDescent="0.25">
      <c r="A5948" s="1">
        <v>41421</v>
      </c>
      <c r="B5948" t="s">
        <v>58</v>
      </c>
      <c r="C5948" t="s">
        <v>269</v>
      </c>
      <c r="D5948" t="s">
        <v>272</v>
      </c>
      <c r="E5948">
        <v>0</v>
      </c>
    </row>
    <row r="5949" spans="1:5" x14ac:dyDescent="0.25">
      <c r="A5949" s="1">
        <v>41421</v>
      </c>
      <c r="B5949" t="s">
        <v>58</v>
      </c>
      <c r="C5949" t="s">
        <v>269</v>
      </c>
      <c r="D5949" t="s">
        <v>280</v>
      </c>
      <c r="E5949">
        <v>0</v>
      </c>
    </row>
    <row r="5950" spans="1:5" x14ac:dyDescent="0.25">
      <c r="A5950" s="1">
        <v>41421</v>
      </c>
      <c r="B5950" t="s">
        <v>58</v>
      </c>
      <c r="C5950" t="s">
        <v>269</v>
      </c>
      <c r="D5950" t="s">
        <v>276</v>
      </c>
      <c r="E5950">
        <v>0</v>
      </c>
    </row>
    <row r="5951" spans="1:5" x14ac:dyDescent="0.25">
      <c r="A5951" s="1">
        <v>41421</v>
      </c>
      <c r="B5951" t="s">
        <v>58</v>
      </c>
      <c r="C5951" t="s">
        <v>269</v>
      </c>
      <c r="D5951" t="s">
        <v>279</v>
      </c>
      <c r="E5951">
        <v>0.04</v>
      </c>
    </row>
    <row r="5952" spans="1:5" x14ac:dyDescent="0.25">
      <c r="A5952" s="1">
        <v>41421</v>
      </c>
      <c r="B5952" t="s">
        <v>58</v>
      </c>
      <c r="C5952" t="s">
        <v>269</v>
      </c>
      <c r="D5952" t="s">
        <v>274</v>
      </c>
      <c r="E5952">
        <v>0.01</v>
      </c>
    </row>
    <row r="5953" spans="1:5" x14ac:dyDescent="0.25">
      <c r="A5953" s="1">
        <v>41421</v>
      </c>
      <c r="B5953" t="s">
        <v>58</v>
      </c>
      <c r="C5953" t="s">
        <v>269</v>
      </c>
      <c r="D5953" t="s">
        <v>292</v>
      </c>
      <c r="E5953">
        <v>0</v>
      </c>
    </row>
    <row r="5954" spans="1:5" x14ac:dyDescent="0.25">
      <c r="A5954" s="1">
        <v>41421</v>
      </c>
      <c r="B5954" t="s">
        <v>58</v>
      </c>
      <c r="C5954" t="s">
        <v>269</v>
      </c>
      <c r="D5954" t="s">
        <v>292</v>
      </c>
      <c r="E5954">
        <v>0.01</v>
      </c>
    </row>
    <row r="5955" spans="1:5" x14ac:dyDescent="0.25">
      <c r="A5955" s="1">
        <v>41421</v>
      </c>
      <c r="B5955" t="s">
        <v>58</v>
      </c>
      <c r="C5955" t="s">
        <v>269</v>
      </c>
      <c r="D5955" t="s">
        <v>292</v>
      </c>
      <c r="E5955">
        <v>0</v>
      </c>
    </row>
    <row r="5956" spans="1:5" x14ac:dyDescent="0.25">
      <c r="A5956" s="1">
        <v>41421</v>
      </c>
      <c r="B5956" t="s">
        <v>58</v>
      </c>
      <c r="C5956" t="s">
        <v>269</v>
      </c>
      <c r="D5956" t="s">
        <v>279</v>
      </c>
      <c r="E5956">
        <v>0.01</v>
      </c>
    </row>
    <row r="5957" spans="1:5" x14ac:dyDescent="0.25">
      <c r="A5957" s="1">
        <v>41421</v>
      </c>
      <c r="B5957" t="s">
        <v>58</v>
      </c>
      <c r="C5957" t="s">
        <v>269</v>
      </c>
      <c r="D5957" t="s">
        <v>279</v>
      </c>
      <c r="E5957">
        <v>0.01</v>
      </c>
    </row>
    <row r="5958" spans="1:5" x14ac:dyDescent="0.25">
      <c r="A5958" s="1">
        <v>41421</v>
      </c>
      <c r="B5958" t="s">
        <v>58</v>
      </c>
      <c r="C5958" t="s">
        <v>269</v>
      </c>
      <c r="D5958" t="s">
        <v>294</v>
      </c>
      <c r="E5958">
        <v>0</v>
      </c>
    </row>
    <row r="5959" spans="1:5" x14ac:dyDescent="0.25">
      <c r="A5959" s="1">
        <v>41422</v>
      </c>
      <c r="B5959" t="s">
        <v>59</v>
      </c>
      <c r="C5959" t="s">
        <v>269</v>
      </c>
      <c r="D5959" t="s">
        <v>270</v>
      </c>
      <c r="E5959">
        <v>0</v>
      </c>
    </row>
    <row r="5960" spans="1:5" x14ac:dyDescent="0.25">
      <c r="A5960" s="1">
        <v>41422</v>
      </c>
      <c r="B5960" t="s">
        <v>59</v>
      </c>
      <c r="C5960" t="s">
        <v>269</v>
      </c>
      <c r="D5960" t="s">
        <v>271</v>
      </c>
      <c r="E5960">
        <v>0</v>
      </c>
    </row>
    <row r="5961" spans="1:5" x14ac:dyDescent="0.25">
      <c r="A5961" s="1">
        <v>41422</v>
      </c>
      <c r="B5961" t="s">
        <v>59</v>
      </c>
      <c r="C5961" t="s">
        <v>269</v>
      </c>
      <c r="D5961" t="s">
        <v>272</v>
      </c>
      <c r="E5961">
        <v>0.01</v>
      </c>
    </row>
    <row r="5962" spans="1:5" x14ac:dyDescent="0.25">
      <c r="A5962" s="1">
        <v>41422</v>
      </c>
      <c r="B5962" t="s">
        <v>59</v>
      </c>
      <c r="C5962" t="s">
        <v>269</v>
      </c>
      <c r="D5962" t="s">
        <v>276</v>
      </c>
      <c r="E5962">
        <v>0</v>
      </c>
    </row>
    <row r="5963" spans="1:5" x14ac:dyDescent="0.25">
      <c r="A5963" s="1">
        <v>41422</v>
      </c>
      <c r="B5963" t="s">
        <v>59</v>
      </c>
      <c r="C5963" t="s">
        <v>269</v>
      </c>
      <c r="D5963" t="s">
        <v>277</v>
      </c>
      <c r="E5963">
        <v>0.01</v>
      </c>
    </row>
    <row r="5964" spans="1:5" x14ac:dyDescent="0.25">
      <c r="A5964" s="1">
        <v>41422</v>
      </c>
      <c r="B5964" t="s">
        <v>59</v>
      </c>
      <c r="C5964" t="s">
        <v>269</v>
      </c>
      <c r="D5964" t="s">
        <v>274</v>
      </c>
      <c r="E5964">
        <v>0</v>
      </c>
    </row>
    <row r="5965" spans="1:5" x14ac:dyDescent="0.25">
      <c r="A5965" s="1">
        <v>41422</v>
      </c>
      <c r="B5965" t="s">
        <v>59</v>
      </c>
      <c r="C5965" t="s">
        <v>269</v>
      </c>
      <c r="D5965" t="s">
        <v>278</v>
      </c>
      <c r="E5965">
        <v>0.01</v>
      </c>
    </row>
    <row r="5966" spans="1:5" x14ac:dyDescent="0.25">
      <c r="A5966" s="1">
        <v>41422</v>
      </c>
      <c r="B5966" t="s">
        <v>59</v>
      </c>
      <c r="C5966" t="s">
        <v>269</v>
      </c>
      <c r="D5966" t="s">
        <v>278</v>
      </c>
      <c r="E5966">
        <v>0.05</v>
      </c>
    </row>
    <row r="5967" spans="1:5" x14ac:dyDescent="0.25">
      <c r="A5967" s="1">
        <v>41422</v>
      </c>
      <c r="B5967" t="s">
        <v>59</v>
      </c>
      <c r="C5967" t="s">
        <v>269</v>
      </c>
      <c r="D5967" t="s">
        <v>286</v>
      </c>
      <c r="E5967">
        <v>0</v>
      </c>
    </row>
    <row r="5968" spans="1:5" x14ac:dyDescent="0.25">
      <c r="A5968" s="1">
        <v>41422</v>
      </c>
      <c r="B5968" t="s">
        <v>59</v>
      </c>
      <c r="C5968" t="s">
        <v>269</v>
      </c>
      <c r="D5968" t="s">
        <v>279</v>
      </c>
      <c r="E5968">
        <v>0</v>
      </c>
    </row>
    <row r="5969" spans="1:5" x14ac:dyDescent="0.25">
      <c r="A5969" s="1">
        <v>41422</v>
      </c>
      <c r="B5969" t="s">
        <v>59</v>
      </c>
      <c r="C5969" t="s">
        <v>269</v>
      </c>
      <c r="D5969" t="s">
        <v>275</v>
      </c>
      <c r="E5969">
        <v>0</v>
      </c>
    </row>
    <row r="5970" spans="1:5" x14ac:dyDescent="0.25">
      <c r="A5970" s="1">
        <v>41423</v>
      </c>
      <c r="B5970" t="s">
        <v>30</v>
      </c>
      <c r="C5970" t="s">
        <v>269</v>
      </c>
      <c r="D5970" t="s">
        <v>270</v>
      </c>
      <c r="E5970">
        <v>0</v>
      </c>
    </row>
    <row r="5971" spans="1:5" x14ac:dyDescent="0.25">
      <c r="A5971" s="1">
        <v>41423</v>
      </c>
      <c r="B5971" t="s">
        <v>30</v>
      </c>
      <c r="C5971" t="s">
        <v>269</v>
      </c>
      <c r="D5971" t="s">
        <v>272</v>
      </c>
      <c r="E5971">
        <v>0.02</v>
      </c>
    </row>
    <row r="5972" spans="1:5" x14ac:dyDescent="0.25">
      <c r="A5972" s="1">
        <v>41423</v>
      </c>
      <c r="B5972" t="s">
        <v>30</v>
      </c>
      <c r="C5972" t="s">
        <v>269</v>
      </c>
      <c r="D5972" t="s">
        <v>276</v>
      </c>
      <c r="E5972">
        <v>0</v>
      </c>
    </row>
    <row r="5973" spans="1:5" x14ac:dyDescent="0.25">
      <c r="A5973" s="1">
        <v>41423</v>
      </c>
      <c r="B5973" t="s">
        <v>30</v>
      </c>
      <c r="C5973" t="s">
        <v>269</v>
      </c>
      <c r="D5973" t="s">
        <v>291</v>
      </c>
      <c r="E5973">
        <v>0</v>
      </c>
    </row>
    <row r="5974" spans="1:5" x14ac:dyDescent="0.25">
      <c r="A5974" s="1">
        <v>41423</v>
      </c>
      <c r="B5974" t="s">
        <v>30</v>
      </c>
      <c r="C5974" t="s">
        <v>269</v>
      </c>
      <c r="D5974" t="s">
        <v>274</v>
      </c>
      <c r="E5974">
        <v>0.02</v>
      </c>
    </row>
    <row r="5975" spans="1:5" x14ac:dyDescent="0.25">
      <c r="A5975" s="1">
        <v>41423</v>
      </c>
      <c r="B5975" t="s">
        <v>30</v>
      </c>
      <c r="C5975" t="s">
        <v>269</v>
      </c>
      <c r="D5975" t="s">
        <v>307</v>
      </c>
      <c r="E5975">
        <v>0</v>
      </c>
    </row>
    <row r="5976" spans="1:5" x14ac:dyDescent="0.25">
      <c r="A5976" s="1">
        <v>41423</v>
      </c>
      <c r="B5976" t="s">
        <v>30</v>
      </c>
      <c r="C5976" t="s">
        <v>269</v>
      </c>
      <c r="D5976" t="s">
        <v>307</v>
      </c>
      <c r="E5976">
        <v>0.04</v>
      </c>
    </row>
    <row r="5977" spans="1:5" x14ac:dyDescent="0.25">
      <c r="A5977" s="1">
        <v>41423</v>
      </c>
      <c r="B5977" t="s">
        <v>30</v>
      </c>
      <c r="C5977" t="s">
        <v>269</v>
      </c>
      <c r="D5977" t="s">
        <v>307</v>
      </c>
      <c r="E5977">
        <v>0.01</v>
      </c>
    </row>
    <row r="5978" spans="1:5" x14ac:dyDescent="0.25">
      <c r="A5978" s="1">
        <v>41423</v>
      </c>
      <c r="B5978" t="s">
        <v>30</v>
      </c>
      <c r="C5978" t="s">
        <v>269</v>
      </c>
      <c r="D5978" t="s">
        <v>274</v>
      </c>
      <c r="E5978">
        <v>0</v>
      </c>
    </row>
    <row r="5979" spans="1:5" x14ac:dyDescent="0.25">
      <c r="A5979" s="1">
        <v>41423</v>
      </c>
      <c r="B5979" t="s">
        <v>30</v>
      </c>
      <c r="C5979" t="s">
        <v>269</v>
      </c>
      <c r="D5979" t="s">
        <v>279</v>
      </c>
      <c r="E5979">
        <v>0.01</v>
      </c>
    </row>
    <row r="5980" spans="1:5" x14ac:dyDescent="0.25">
      <c r="A5980" s="1">
        <v>41423</v>
      </c>
      <c r="B5980" t="s">
        <v>30</v>
      </c>
      <c r="C5980" t="s">
        <v>269</v>
      </c>
      <c r="D5980" t="s">
        <v>277</v>
      </c>
      <c r="E5980">
        <v>0</v>
      </c>
    </row>
    <row r="5981" spans="1:5" x14ac:dyDescent="0.25">
      <c r="A5981" s="1">
        <v>41423</v>
      </c>
      <c r="B5981" t="s">
        <v>30</v>
      </c>
      <c r="C5981" t="s">
        <v>269</v>
      </c>
      <c r="D5981" t="s">
        <v>271</v>
      </c>
      <c r="E5981">
        <v>0.04</v>
      </c>
    </row>
    <row r="5982" spans="1:5" x14ac:dyDescent="0.25">
      <c r="A5982" s="1">
        <v>41424</v>
      </c>
      <c r="B5982" t="s">
        <v>46</v>
      </c>
      <c r="C5982" t="s">
        <v>269</v>
      </c>
      <c r="D5982" t="s">
        <v>270</v>
      </c>
      <c r="E5982">
        <v>0</v>
      </c>
    </row>
    <row r="5983" spans="1:5" x14ac:dyDescent="0.25">
      <c r="A5983" s="1">
        <v>41424</v>
      </c>
      <c r="B5983" t="s">
        <v>46</v>
      </c>
      <c r="C5983" t="s">
        <v>269</v>
      </c>
      <c r="D5983" t="s">
        <v>272</v>
      </c>
      <c r="E5983">
        <v>0</v>
      </c>
    </row>
    <row r="5984" spans="1:5" x14ac:dyDescent="0.25">
      <c r="A5984" s="1">
        <v>41424</v>
      </c>
      <c r="B5984" t="s">
        <v>46</v>
      </c>
      <c r="C5984" t="s">
        <v>269</v>
      </c>
      <c r="D5984" t="s">
        <v>280</v>
      </c>
      <c r="E5984">
        <v>0</v>
      </c>
    </row>
    <row r="5985" spans="1:5" x14ac:dyDescent="0.25">
      <c r="A5985" s="1">
        <v>41424</v>
      </c>
      <c r="B5985" t="s">
        <v>46</v>
      </c>
      <c r="C5985" t="s">
        <v>269</v>
      </c>
      <c r="D5985" t="s">
        <v>276</v>
      </c>
      <c r="E5985">
        <v>0</v>
      </c>
    </row>
    <row r="5986" spans="1:5" x14ac:dyDescent="0.25">
      <c r="A5986" s="1">
        <v>41424</v>
      </c>
      <c r="B5986" t="s">
        <v>46</v>
      </c>
      <c r="C5986" t="s">
        <v>269</v>
      </c>
      <c r="D5986" t="s">
        <v>308</v>
      </c>
      <c r="E5986">
        <v>0</v>
      </c>
    </row>
    <row r="5987" spans="1:5" x14ac:dyDescent="0.25">
      <c r="A5987" s="1">
        <v>41424</v>
      </c>
      <c r="B5987" t="s">
        <v>46</v>
      </c>
      <c r="C5987" t="s">
        <v>269</v>
      </c>
      <c r="D5987" t="s">
        <v>277</v>
      </c>
      <c r="E5987">
        <v>0</v>
      </c>
    </row>
    <row r="5988" spans="1:5" x14ac:dyDescent="0.25">
      <c r="A5988" s="1">
        <v>41424</v>
      </c>
      <c r="B5988" t="s">
        <v>46</v>
      </c>
      <c r="C5988" t="s">
        <v>269</v>
      </c>
      <c r="D5988" t="s">
        <v>279</v>
      </c>
      <c r="E5988">
        <v>0.02</v>
      </c>
    </row>
    <row r="5989" spans="1:5" x14ac:dyDescent="0.25">
      <c r="A5989" s="1">
        <v>41424</v>
      </c>
      <c r="B5989" t="s">
        <v>46</v>
      </c>
      <c r="C5989" t="s">
        <v>269</v>
      </c>
      <c r="D5989" t="s">
        <v>274</v>
      </c>
      <c r="E5989">
        <v>0.02</v>
      </c>
    </row>
    <row r="5990" spans="1:5" x14ac:dyDescent="0.25">
      <c r="A5990" s="1">
        <v>41424</v>
      </c>
      <c r="B5990" t="s">
        <v>46</v>
      </c>
      <c r="C5990" t="s">
        <v>269</v>
      </c>
      <c r="D5990" t="s">
        <v>309</v>
      </c>
      <c r="E5990">
        <v>0.06</v>
      </c>
    </row>
    <row r="5991" spans="1:5" x14ac:dyDescent="0.25">
      <c r="A5991" s="1">
        <v>41424</v>
      </c>
      <c r="B5991" t="s">
        <v>46</v>
      </c>
      <c r="C5991" t="s">
        <v>269</v>
      </c>
      <c r="D5991" t="s">
        <v>309</v>
      </c>
      <c r="E5991">
        <v>0.03</v>
      </c>
    </row>
    <row r="5992" spans="1:5" x14ac:dyDescent="0.25">
      <c r="A5992" s="1">
        <v>41424</v>
      </c>
      <c r="B5992" t="s">
        <v>46</v>
      </c>
      <c r="C5992" t="s">
        <v>269</v>
      </c>
      <c r="D5992" t="s">
        <v>309</v>
      </c>
      <c r="E5992">
        <v>0</v>
      </c>
    </row>
    <row r="5993" spans="1:5" x14ac:dyDescent="0.25">
      <c r="A5993" s="1">
        <v>41424</v>
      </c>
      <c r="B5993" t="s">
        <v>46</v>
      </c>
      <c r="C5993" t="s">
        <v>269</v>
      </c>
      <c r="D5993" t="s">
        <v>274</v>
      </c>
      <c r="E5993">
        <v>0.02</v>
      </c>
    </row>
    <row r="5994" spans="1:5" x14ac:dyDescent="0.25">
      <c r="A5994" s="1">
        <v>41424</v>
      </c>
      <c r="B5994" t="s">
        <v>46</v>
      </c>
      <c r="C5994" t="s">
        <v>269</v>
      </c>
      <c r="D5994" t="s">
        <v>274</v>
      </c>
      <c r="E5994">
        <v>0.01</v>
      </c>
    </row>
    <row r="5995" spans="1:5" x14ac:dyDescent="0.25">
      <c r="A5995" s="1">
        <v>41424</v>
      </c>
      <c r="B5995" t="s">
        <v>46</v>
      </c>
      <c r="C5995" t="s">
        <v>269</v>
      </c>
      <c r="D5995" t="s">
        <v>279</v>
      </c>
      <c r="E5995">
        <v>0.02</v>
      </c>
    </row>
    <row r="5996" spans="1:5" x14ac:dyDescent="0.25">
      <c r="A5996" s="1">
        <v>41424</v>
      </c>
      <c r="B5996" t="s">
        <v>46</v>
      </c>
      <c r="C5996" t="s">
        <v>269</v>
      </c>
      <c r="D5996" t="s">
        <v>277</v>
      </c>
      <c r="E5996">
        <v>0</v>
      </c>
    </row>
    <row r="5997" spans="1:5" x14ac:dyDescent="0.25">
      <c r="A5997" s="1">
        <v>41424</v>
      </c>
      <c r="B5997" t="s">
        <v>46</v>
      </c>
      <c r="C5997" t="s">
        <v>269</v>
      </c>
      <c r="D5997" t="s">
        <v>271</v>
      </c>
      <c r="E5997">
        <v>0.01</v>
      </c>
    </row>
    <row r="5998" spans="1:5" x14ac:dyDescent="0.25">
      <c r="A5998" s="1">
        <v>41425</v>
      </c>
      <c r="B5998" t="s">
        <v>49</v>
      </c>
      <c r="C5998" t="s">
        <v>269</v>
      </c>
      <c r="D5998" t="s">
        <v>270</v>
      </c>
      <c r="E5998">
        <v>0</v>
      </c>
    </row>
    <row r="5999" spans="1:5" x14ac:dyDescent="0.25">
      <c r="A5999" s="1">
        <v>41425</v>
      </c>
      <c r="B5999" t="s">
        <v>49</v>
      </c>
      <c r="C5999" t="s">
        <v>269</v>
      </c>
      <c r="D5999" t="s">
        <v>271</v>
      </c>
      <c r="E5999">
        <v>0.01</v>
      </c>
    </row>
    <row r="6000" spans="1:5" x14ac:dyDescent="0.25">
      <c r="A6000" s="1">
        <v>41425</v>
      </c>
      <c r="B6000" t="s">
        <v>49</v>
      </c>
      <c r="C6000" t="s">
        <v>269</v>
      </c>
      <c r="D6000" t="s">
        <v>272</v>
      </c>
      <c r="E6000">
        <v>0</v>
      </c>
    </row>
    <row r="6001" spans="1:5" x14ac:dyDescent="0.25">
      <c r="A6001" s="1">
        <v>41425</v>
      </c>
      <c r="B6001" t="s">
        <v>49</v>
      </c>
      <c r="C6001" t="s">
        <v>269</v>
      </c>
      <c r="D6001" t="s">
        <v>280</v>
      </c>
      <c r="E6001">
        <v>0</v>
      </c>
    </row>
    <row r="6002" spans="1:5" x14ac:dyDescent="0.25">
      <c r="A6002" s="1">
        <v>41425</v>
      </c>
      <c r="B6002" t="s">
        <v>49</v>
      </c>
      <c r="C6002" t="s">
        <v>269</v>
      </c>
      <c r="D6002" t="s">
        <v>276</v>
      </c>
      <c r="E6002">
        <v>0</v>
      </c>
    </row>
    <row r="6003" spans="1:5" x14ac:dyDescent="0.25">
      <c r="A6003" s="1">
        <v>41425</v>
      </c>
      <c r="B6003" t="s">
        <v>49</v>
      </c>
      <c r="C6003" t="s">
        <v>269</v>
      </c>
      <c r="D6003" t="s">
        <v>308</v>
      </c>
      <c r="E6003">
        <v>0.02</v>
      </c>
    </row>
    <row r="6004" spans="1:5" x14ac:dyDescent="0.25">
      <c r="A6004" s="1">
        <v>41425</v>
      </c>
      <c r="B6004" t="s">
        <v>49</v>
      </c>
      <c r="C6004" t="s">
        <v>269</v>
      </c>
      <c r="D6004" t="s">
        <v>277</v>
      </c>
      <c r="E6004">
        <v>0</v>
      </c>
    </row>
    <row r="6005" spans="1:5" x14ac:dyDescent="0.25">
      <c r="A6005" s="1">
        <v>41425</v>
      </c>
      <c r="B6005" t="s">
        <v>49</v>
      </c>
      <c r="C6005" t="s">
        <v>269</v>
      </c>
      <c r="D6005" t="s">
        <v>279</v>
      </c>
      <c r="E6005">
        <v>0</v>
      </c>
    </row>
    <row r="6006" spans="1:5" x14ac:dyDescent="0.25">
      <c r="A6006" s="1">
        <v>41425</v>
      </c>
      <c r="B6006" t="s">
        <v>49</v>
      </c>
      <c r="C6006" t="s">
        <v>269</v>
      </c>
      <c r="D6006" t="s">
        <v>274</v>
      </c>
      <c r="E6006">
        <v>0.01</v>
      </c>
    </row>
    <row r="6007" spans="1:5" x14ac:dyDescent="0.25">
      <c r="A6007" s="1">
        <v>41425</v>
      </c>
      <c r="B6007" t="s">
        <v>49</v>
      </c>
      <c r="C6007" t="s">
        <v>269</v>
      </c>
      <c r="D6007" t="s">
        <v>274</v>
      </c>
      <c r="E6007">
        <v>0.05</v>
      </c>
    </row>
    <row r="6008" spans="1:5" x14ac:dyDescent="0.25">
      <c r="A6008" s="1">
        <v>41425</v>
      </c>
      <c r="B6008" t="s">
        <v>49</v>
      </c>
      <c r="C6008" t="s">
        <v>269</v>
      </c>
      <c r="D6008" t="s">
        <v>295</v>
      </c>
      <c r="E6008">
        <v>0</v>
      </c>
    </row>
    <row r="6009" spans="1:5" x14ac:dyDescent="0.25">
      <c r="A6009" s="1">
        <v>41425</v>
      </c>
      <c r="B6009" t="s">
        <v>49</v>
      </c>
      <c r="C6009" t="s">
        <v>269</v>
      </c>
      <c r="D6009" t="s">
        <v>295</v>
      </c>
      <c r="E6009">
        <v>0</v>
      </c>
    </row>
    <row r="6010" spans="1:5" x14ac:dyDescent="0.25">
      <c r="A6010" s="1">
        <v>41425</v>
      </c>
      <c r="B6010" t="s">
        <v>49</v>
      </c>
      <c r="C6010" t="s">
        <v>269</v>
      </c>
      <c r="D6010" t="s">
        <v>295</v>
      </c>
      <c r="E6010">
        <v>0</v>
      </c>
    </row>
    <row r="6011" spans="1:5" x14ac:dyDescent="0.25">
      <c r="A6011" s="1">
        <v>41425</v>
      </c>
      <c r="B6011" t="s">
        <v>49</v>
      </c>
      <c r="C6011" t="s">
        <v>269</v>
      </c>
      <c r="D6011" t="s">
        <v>282</v>
      </c>
      <c r="E6011">
        <v>0.01</v>
      </c>
    </row>
    <row r="6012" spans="1:5" x14ac:dyDescent="0.25">
      <c r="A6012" s="1">
        <v>41425</v>
      </c>
      <c r="B6012" t="s">
        <v>49</v>
      </c>
      <c r="C6012" t="s">
        <v>269</v>
      </c>
      <c r="D6012" t="s">
        <v>279</v>
      </c>
      <c r="E6012">
        <v>0</v>
      </c>
    </row>
    <row r="6013" spans="1:5" x14ac:dyDescent="0.25">
      <c r="A6013" s="1">
        <v>41425</v>
      </c>
      <c r="B6013" t="s">
        <v>49</v>
      </c>
      <c r="C6013" t="s">
        <v>269</v>
      </c>
      <c r="D6013" t="s">
        <v>279</v>
      </c>
      <c r="E6013">
        <v>0</v>
      </c>
    </row>
    <row r="6014" spans="1:5" x14ac:dyDescent="0.25">
      <c r="A6014" s="1">
        <v>41426</v>
      </c>
      <c r="B6014" t="s">
        <v>52</v>
      </c>
      <c r="C6014" t="s">
        <v>269</v>
      </c>
      <c r="D6014" t="s">
        <v>284</v>
      </c>
      <c r="E6014">
        <v>0.01</v>
      </c>
    </row>
    <row r="6015" spans="1:5" x14ac:dyDescent="0.25">
      <c r="A6015" s="1">
        <v>41426</v>
      </c>
      <c r="B6015" t="s">
        <v>52</v>
      </c>
      <c r="C6015" t="s">
        <v>269</v>
      </c>
      <c r="D6015" t="s">
        <v>271</v>
      </c>
      <c r="E6015">
        <v>0</v>
      </c>
    </row>
    <row r="6016" spans="1:5" x14ac:dyDescent="0.25">
      <c r="A6016" s="1">
        <v>41426</v>
      </c>
      <c r="B6016" t="s">
        <v>52</v>
      </c>
      <c r="C6016" t="s">
        <v>269</v>
      </c>
      <c r="D6016" t="s">
        <v>271</v>
      </c>
      <c r="E6016">
        <v>0</v>
      </c>
    </row>
    <row r="6017" spans="1:5" x14ac:dyDescent="0.25">
      <c r="A6017" s="1">
        <v>41426</v>
      </c>
      <c r="B6017" t="s">
        <v>52</v>
      </c>
      <c r="C6017" t="s">
        <v>269</v>
      </c>
      <c r="D6017" t="s">
        <v>298</v>
      </c>
      <c r="E6017">
        <v>0</v>
      </c>
    </row>
    <row r="6018" spans="1:5" x14ac:dyDescent="0.25">
      <c r="A6018" s="1">
        <v>41426</v>
      </c>
      <c r="B6018" t="s">
        <v>52</v>
      </c>
      <c r="C6018" t="s">
        <v>269</v>
      </c>
      <c r="D6018" t="s">
        <v>275</v>
      </c>
      <c r="E6018">
        <v>0</v>
      </c>
    </row>
    <row r="6019" spans="1:5" x14ac:dyDescent="0.25">
      <c r="A6019" s="1">
        <v>41426</v>
      </c>
      <c r="B6019" t="s">
        <v>52</v>
      </c>
      <c r="C6019" t="s">
        <v>269</v>
      </c>
      <c r="D6019" t="s">
        <v>275</v>
      </c>
      <c r="E6019">
        <v>0</v>
      </c>
    </row>
    <row r="6020" spans="1:5" x14ac:dyDescent="0.25">
      <c r="A6020" s="1">
        <v>41426</v>
      </c>
      <c r="B6020" t="s">
        <v>52</v>
      </c>
      <c r="C6020" t="s">
        <v>269</v>
      </c>
      <c r="D6020" t="s">
        <v>275</v>
      </c>
      <c r="E6020">
        <v>0</v>
      </c>
    </row>
    <row r="6021" spans="1:5" x14ac:dyDescent="0.25">
      <c r="A6021" s="1">
        <v>41426</v>
      </c>
      <c r="B6021" t="s">
        <v>52</v>
      </c>
      <c r="C6021" t="s">
        <v>269</v>
      </c>
      <c r="D6021" t="s">
        <v>279</v>
      </c>
      <c r="E6021">
        <v>0.01</v>
      </c>
    </row>
    <row r="6022" spans="1:5" x14ac:dyDescent="0.25">
      <c r="A6022" s="1">
        <v>41426</v>
      </c>
      <c r="B6022" t="s">
        <v>52</v>
      </c>
      <c r="C6022" t="s">
        <v>269</v>
      </c>
      <c r="D6022" t="s">
        <v>279</v>
      </c>
      <c r="E6022">
        <v>0.03</v>
      </c>
    </row>
    <row r="6023" spans="1:5" x14ac:dyDescent="0.25">
      <c r="A6023" s="1">
        <v>41426</v>
      </c>
      <c r="B6023" t="s">
        <v>52</v>
      </c>
      <c r="C6023" t="s">
        <v>269</v>
      </c>
      <c r="D6023" t="s">
        <v>279</v>
      </c>
      <c r="E6023">
        <v>0.01</v>
      </c>
    </row>
    <row r="6024" spans="1:5" x14ac:dyDescent="0.25">
      <c r="A6024" s="1">
        <v>41426</v>
      </c>
      <c r="B6024" t="s">
        <v>52</v>
      </c>
      <c r="C6024" t="s">
        <v>269</v>
      </c>
      <c r="D6024" t="s">
        <v>306</v>
      </c>
      <c r="E6024">
        <v>0</v>
      </c>
    </row>
    <row r="6025" spans="1:5" x14ac:dyDescent="0.25">
      <c r="A6025" s="1">
        <v>41426</v>
      </c>
      <c r="B6025" t="s">
        <v>52</v>
      </c>
      <c r="C6025" t="s">
        <v>269</v>
      </c>
      <c r="D6025" t="s">
        <v>310</v>
      </c>
      <c r="E6025">
        <v>0</v>
      </c>
    </row>
    <row r="6026" spans="1:5" x14ac:dyDescent="0.25">
      <c r="A6026" s="1">
        <v>41426</v>
      </c>
      <c r="B6026" t="s">
        <v>52</v>
      </c>
      <c r="C6026" t="s">
        <v>269</v>
      </c>
      <c r="D6026" t="s">
        <v>310</v>
      </c>
      <c r="E6026">
        <v>0.04</v>
      </c>
    </row>
    <row r="6027" spans="1:5" x14ac:dyDescent="0.25">
      <c r="A6027" s="1">
        <v>41426</v>
      </c>
      <c r="B6027" t="s">
        <v>52</v>
      </c>
      <c r="C6027" t="s">
        <v>269</v>
      </c>
      <c r="D6027" t="s">
        <v>310</v>
      </c>
      <c r="E6027">
        <v>0.05</v>
      </c>
    </row>
    <row r="6028" spans="1:5" x14ac:dyDescent="0.25">
      <c r="A6028" s="1">
        <v>41426</v>
      </c>
      <c r="B6028" t="s">
        <v>52</v>
      </c>
      <c r="C6028" t="s">
        <v>269</v>
      </c>
      <c r="D6028" t="s">
        <v>310</v>
      </c>
      <c r="E6028">
        <v>0.01</v>
      </c>
    </row>
    <row r="6029" spans="1:5" x14ac:dyDescent="0.25">
      <c r="A6029" s="1">
        <v>41426</v>
      </c>
      <c r="B6029" t="s">
        <v>52</v>
      </c>
      <c r="C6029" t="s">
        <v>269</v>
      </c>
      <c r="D6029" t="s">
        <v>274</v>
      </c>
      <c r="E6029">
        <v>0</v>
      </c>
    </row>
    <row r="6030" spans="1:5" x14ac:dyDescent="0.25">
      <c r="A6030" s="1">
        <v>41427</v>
      </c>
      <c r="B6030" t="s">
        <v>53</v>
      </c>
      <c r="C6030" t="s">
        <v>269</v>
      </c>
      <c r="D6030" t="s">
        <v>284</v>
      </c>
      <c r="E6030">
        <v>0</v>
      </c>
    </row>
    <row r="6031" spans="1:5" x14ac:dyDescent="0.25">
      <c r="A6031" s="1">
        <v>41427</v>
      </c>
      <c r="B6031" t="s">
        <v>53</v>
      </c>
      <c r="C6031" t="s">
        <v>269</v>
      </c>
      <c r="D6031" t="s">
        <v>271</v>
      </c>
      <c r="E6031">
        <v>0.03</v>
      </c>
    </row>
    <row r="6032" spans="1:5" x14ac:dyDescent="0.25">
      <c r="A6032" s="1">
        <v>41427</v>
      </c>
      <c r="B6032" t="s">
        <v>53</v>
      </c>
      <c r="C6032" t="s">
        <v>269</v>
      </c>
      <c r="D6032" t="s">
        <v>287</v>
      </c>
      <c r="E6032">
        <v>0.03</v>
      </c>
    </row>
    <row r="6033" spans="1:5" x14ac:dyDescent="0.25">
      <c r="A6033" s="1">
        <v>41427</v>
      </c>
      <c r="B6033" t="s">
        <v>53</v>
      </c>
      <c r="C6033" t="s">
        <v>269</v>
      </c>
      <c r="D6033" t="s">
        <v>286</v>
      </c>
      <c r="E6033">
        <v>0.03</v>
      </c>
    </row>
    <row r="6034" spans="1:5" x14ac:dyDescent="0.25">
      <c r="A6034" s="1">
        <v>41427</v>
      </c>
      <c r="B6034" t="s">
        <v>53</v>
      </c>
      <c r="C6034" t="s">
        <v>269</v>
      </c>
      <c r="D6034" t="s">
        <v>282</v>
      </c>
      <c r="E6034">
        <v>0</v>
      </c>
    </row>
    <row r="6035" spans="1:5" x14ac:dyDescent="0.25">
      <c r="A6035" s="1">
        <v>41427</v>
      </c>
      <c r="B6035" t="s">
        <v>53</v>
      </c>
      <c r="C6035" t="s">
        <v>269</v>
      </c>
      <c r="D6035" t="s">
        <v>300</v>
      </c>
      <c r="E6035">
        <v>0.01</v>
      </c>
    </row>
    <row r="6036" spans="1:5" x14ac:dyDescent="0.25">
      <c r="A6036" s="1">
        <v>41427</v>
      </c>
      <c r="B6036" t="s">
        <v>53</v>
      </c>
      <c r="C6036" t="s">
        <v>269</v>
      </c>
      <c r="D6036" t="s">
        <v>311</v>
      </c>
      <c r="E6036">
        <v>0.03</v>
      </c>
    </row>
    <row r="6037" spans="1:5" x14ac:dyDescent="0.25">
      <c r="A6037" s="1">
        <v>41427</v>
      </c>
      <c r="B6037" t="s">
        <v>53</v>
      </c>
      <c r="C6037" t="s">
        <v>269</v>
      </c>
      <c r="D6037" t="s">
        <v>274</v>
      </c>
      <c r="E6037">
        <v>0</v>
      </c>
    </row>
    <row r="6038" spans="1:5" x14ac:dyDescent="0.25">
      <c r="A6038" s="1">
        <v>41427</v>
      </c>
      <c r="B6038" t="s">
        <v>53</v>
      </c>
      <c r="C6038" t="s">
        <v>269</v>
      </c>
      <c r="D6038" t="s">
        <v>312</v>
      </c>
      <c r="E6038">
        <v>0</v>
      </c>
    </row>
    <row r="6039" spans="1:5" x14ac:dyDescent="0.25">
      <c r="A6039" s="1">
        <v>41427</v>
      </c>
      <c r="B6039" t="s">
        <v>53</v>
      </c>
      <c r="C6039" t="s">
        <v>269</v>
      </c>
      <c r="D6039" t="s">
        <v>313</v>
      </c>
      <c r="E6039">
        <v>0.06</v>
      </c>
    </row>
    <row r="6040" spans="1:5" x14ac:dyDescent="0.25">
      <c r="A6040" s="1">
        <v>41427</v>
      </c>
      <c r="B6040" t="s">
        <v>53</v>
      </c>
      <c r="C6040" t="s">
        <v>269</v>
      </c>
      <c r="D6040" t="s">
        <v>313</v>
      </c>
      <c r="E6040">
        <v>0.01</v>
      </c>
    </row>
    <row r="6041" spans="1:5" x14ac:dyDescent="0.25">
      <c r="A6041" s="1">
        <v>41427</v>
      </c>
      <c r="B6041" t="s">
        <v>53</v>
      </c>
      <c r="C6041" t="s">
        <v>269</v>
      </c>
      <c r="D6041" t="s">
        <v>313</v>
      </c>
      <c r="E6041">
        <v>0</v>
      </c>
    </row>
    <row r="6042" spans="1:5" x14ac:dyDescent="0.25">
      <c r="A6042" s="1">
        <v>41427</v>
      </c>
      <c r="B6042" t="s">
        <v>53</v>
      </c>
      <c r="C6042" t="s">
        <v>269</v>
      </c>
      <c r="D6042" t="s">
        <v>313</v>
      </c>
      <c r="E6042">
        <v>0.01</v>
      </c>
    </row>
    <row r="6043" spans="1:5" x14ac:dyDescent="0.25">
      <c r="A6043" s="1">
        <v>41427</v>
      </c>
      <c r="B6043" t="s">
        <v>53</v>
      </c>
      <c r="C6043" t="s">
        <v>269</v>
      </c>
      <c r="D6043" t="s">
        <v>283</v>
      </c>
      <c r="E6043">
        <v>0</v>
      </c>
    </row>
    <row r="6044" spans="1:5" x14ac:dyDescent="0.25">
      <c r="A6044" s="1">
        <v>41427</v>
      </c>
      <c r="B6044" t="s">
        <v>53</v>
      </c>
      <c r="C6044" t="s">
        <v>269</v>
      </c>
      <c r="D6044" t="s">
        <v>274</v>
      </c>
      <c r="E6044">
        <v>0.03</v>
      </c>
    </row>
    <row r="6045" spans="1:5" x14ac:dyDescent="0.25">
      <c r="A6045" s="1">
        <v>41427</v>
      </c>
      <c r="B6045" t="s">
        <v>53</v>
      </c>
      <c r="C6045" t="s">
        <v>269</v>
      </c>
      <c r="D6045" t="s">
        <v>286</v>
      </c>
      <c r="E6045">
        <v>0.01</v>
      </c>
    </row>
    <row r="6046" spans="1:5" x14ac:dyDescent="0.25">
      <c r="A6046" s="1">
        <v>41428</v>
      </c>
      <c r="B6046" t="s">
        <v>58</v>
      </c>
      <c r="C6046" t="s">
        <v>269</v>
      </c>
      <c r="D6046" t="s">
        <v>270</v>
      </c>
      <c r="E6046">
        <v>0</v>
      </c>
    </row>
    <row r="6047" spans="1:5" x14ac:dyDescent="0.25">
      <c r="A6047" s="1">
        <v>41428</v>
      </c>
      <c r="B6047" t="s">
        <v>58</v>
      </c>
      <c r="C6047" t="s">
        <v>269</v>
      </c>
      <c r="D6047" t="s">
        <v>270</v>
      </c>
      <c r="E6047">
        <v>0</v>
      </c>
    </row>
    <row r="6048" spans="1:5" x14ac:dyDescent="0.25">
      <c r="A6048" s="1">
        <v>41428</v>
      </c>
      <c r="B6048" t="s">
        <v>58</v>
      </c>
      <c r="C6048" t="s">
        <v>269</v>
      </c>
      <c r="D6048" t="s">
        <v>271</v>
      </c>
      <c r="E6048">
        <v>0.03</v>
      </c>
    </row>
    <row r="6049" spans="1:5" x14ac:dyDescent="0.25">
      <c r="A6049" s="1">
        <v>41428</v>
      </c>
      <c r="B6049" t="s">
        <v>58</v>
      </c>
      <c r="C6049" t="s">
        <v>269</v>
      </c>
      <c r="D6049" t="s">
        <v>272</v>
      </c>
      <c r="E6049">
        <v>0</v>
      </c>
    </row>
    <row r="6050" spans="1:5" x14ac:dyDescent="0.25">
      <c r="A6050" s="1">
        <v>41428</v>
      </c>
      <c r="B6050" t="s">
        <v>58</v>
      </c>
      <c r="C6050" t="s">
        <v>269</v>
      </c>
      <c r="D6050" t="s">
        <v>280</v>
      </c>
      <c r="E6050">
        <v>0</v>
      </c>
    </row>
    <row r="6051" spans="1:5" x14ac:dyDescent="0.25">
      <c r="A6051" s="1">
        <v>41428</v>
      </c>
      <c r="B6051" t="s">
        <v>58</v>
      </c>
      <c r="C6051" t="s">
        <v>269</v>
      </c>
      <c r="D6051" t="s">
        <v>276</v>
      </c>
      <c r="E6051">
        <v>0.01</v>
      </c>
    </row>
    <row r="6052" spans="1:5" x14ac:dyDescent="0.25">
      <c r="A6052" s="1">
        <v>41428</v>
      </c>
      <c r="B6052" t="s">
        <v>58</v>
      </c>
      <c r="C6052" t="s">
        <v>269</v>
      </c>
      <c r="D6052" t="s">
        <v>291</v>
      </c>
      <c r="E6052">
        <v>0</v>
      </c>
    </row>
    <row r="6053" spans="1:5" x14ac:dyDescent="0.25">
      <c r="A6053" s="1">
        <v>41428</v>
      </c>
      <c r="B6053" t="s">
        <v>58</v>
      </c>
      <c r="C6053" t="s">
        <v>269</v>
      </c>
      <c r="D6053" t="s">
        <v>277</v>
      </c>
      <c r="E6053">
        <v>0</v>
      </c>
    </row>
    <row r="6054" spans="1:5" x14ac:dyDescent="0.25">
      <c r="A6054" s="1">
        <v>41428</v>
      </c>
      <c r="B6054" t="s">
        <v>58</v>
      </c>
      <c r="C6054" t="s">
        <v>269</v>
      </c>
      <c r="D6054" t="s">
        <v>279</v>
      </c>
      <c r="E6054">
        <v>0.01</v>
      </c>
    </row>
    <row r="6055" spans="1:5" x14ac:dyDescent="0.25">
      <c r="A6055" s="1">
        <v>41428</v>
      </c>
      <c r="B6055" t="s">
        <v>58</v>
      </c>
      <c r="C6055" t="s">
        <v>269</v>
      </c>
      <c r="D6055" t="s">
        <v>275</v>
      </c>
      <c r="E6055">
        <v>0.01</v>
      </c>
    </row>
    <row r="6056" spans="1:5" x14ac:dyDescent="0.25">
      <c r="A6056" s="1">
        <v>41428</v>
      </c>
      <c r="B6056" t="s">
        <v>58</v>
      </c>
      <c r="C6056" t="s">
        <v>269</v>
      </c>
      <c r="D6056" t="s">
        <v>274</v>
      </c>
      <c r="E6056">
        <v>0</v>
      </c>
    </row>
    <row r="6057" spans="1:5" x14ac:dyDescent="0.25">
      <c r="A6057" s="1">
        <v>41428</v>
      </c>
      <c r="B6057" t="s">
        <v>58</v>
      </c>
      <c r="C6057" t="s">
        <v>269</v>
      </c>
      <c r="D6057" t="s">
        <v>314</v>
      </c>
      <c r="E6057">
        <v>0.03</v>
      </c>
    </row>
    <row r="6058" spans="1:5" x14ac:dyDescent="0.25">
      <c r="A6058" s="1">
        <v>41428</v>
      </c>
      <c r="B6058" t="s">
        <v>58</v>
      </c>
      <c r="C6058" t="s">
        <v>269</v>
      </c>
      <c r="D6058" t="s">
        <v>314</v>
      </c>
      <c r="E6058">
        <v>0.02</v>
      </c>
    </row>
    <row r="6059" spans="1:5" x14ac:dyDescent="0.25">
      <c r="A6059" s="1">
        <v>41428</v>
      </c>
      <c r="B6059" t="s">
        <v>58</v>
      </c>
      <c r="C6059" t="s">
        <v>269</v>
      </c>
      <c r="D6059" t="s">
        <v>314</v>
      </c>
      <c r="E6059">
        <v>0.05</v>
      </c>
    </row>
    <row r="6060" spans="1:5" x14ac:dyDescent="0.25">
      <c r="A6060" s="1">
        <v>41428</v>
      </c>
      <c r="B6060" t="s">
        <v>58</v>
      </c>
      <c r="C6060" t="s">
        <v>269</v>
      </c>
      <c r="D6060" t="s">
        <v>286</v>
      </c>
      <c r="E6060">
        <v>0.01</v>
      </c>
    </row>
    <row r="6061" spans="1:5" x14ac:dyDescent="0.25">
      <c r="A6061" s="1">
        <v>41428</v>
      </c>
      <c r="B6061" t="s">
        <v>58</v>
      </c>
      <c r="C6061" t="s">
        <v>269</v>
      </c>
      <c r="D6061" t="s">
        <v>279</v>
      </c>
      <c r="E6061">
        <v>0.04</v>
      </c>
    </row>
    <row r="6062" spans="1:5" x14ac:dyDescent="0.25">
      <c r="A6062" s="1">
        <v>41429</v>
      </c>
      <c r="B6062" t="s">
        <v>59</v>
      </c>
      <c r="C6062" t="s">
        <v>269</v>
      </c>
      <c r="D6062" t="s">
        <v>270</v>
      </c>
      <c r="E6062">
        <v>0</v>
      </c>
    </row>
    <row r="6063" spans="1:5" x14ac:dyDescent="0.25">
      <c r="A6063" s="1">
        <v>41429</v>
      </c>
      <c r="B6063" t="s">
        <v>59</v>
      </c>
      <c r="C6063" t="s">
        <v>269</v>
      </c>
      <c r="D6063" t="s">
        <v>270</v>
      </c>
      <c r="E6063">
        <v>0.03</v>
      </c>
    </row>
    <row r="6064" spans="1:5" x14ac:dyDescent="0.25">
      <c r="A6064" s="1">
        <v>41429</v>
      </c>
      <c r="B6064" t="s">
        <v>59</v>
      </c>
      <c r="C6064" t="s">
        <v>269</v>
      </c>
      <c r="D6064" t="s">
        <v>271</v>
      </c>
      <c r="E6064">
        <v>0.03</v>
      </c>
    </row>
    <row r="6065" spans="1:5" x14ac:dyDescent="0.25">
      <c r="A6065" s="1">
        <v>41429</v>
      </c>
      <c r="B6065" t="s">
        <v>59</v>
      </c>
      <c r="C6065" t="s">
        <v>269</v>
      </c>
      <c r="D6065" t="s">
        <v>272</v>
      </c>
      <c r="E6065">
        <v>0</v>
      </c>
    </row>
    <row r="6066" spans="1:5" x14ac:dyDescent="0.25">
      <c r="A6066" s="1">
        <v>41429</v>
      </c>
      <c r="B6066" t="s">
        <v>59</v>
      </c>
      <c r="C6066" t="s">
        <v>269</v>
      </c>
      <c r="D6066" t="s">
        <v>280</v>
      </c>
      <c r="E6066">
        <v>0.01</v>
      </c>
    </row>
    <row r="6067" spans="1:5" x14ac:dyDescent="0.25">
      <c r="A6067" s="1">
        <v>41429</v>
      </c>
      <c r="B6067" t="s">
        <v>59</v>
      </c>
      <c r="C6067" t="s">
        <v>269</v>
      </c>
      <c r="D6067" t="s">
        <v>276</v>
      </c>
      <c r="E6067">
        <v>0</v>
      </c>
    </row>
    <row r="6068" spans="1:5" x14ac:dyDescent="0.25">
      <c r="A6068" s="1">
        <v>41429</v>
      </c>
      <c r="B6068" t="s">
        <v>59</v>
      </c>
      <c r="C6068" t="s">
        <v>269</v>
      </c>
      <c r="D6068" t="s">
        <v>291</v>
      </c>
      <c r="E6068">
        <v>0</v>
      </c>
    </row>
    <row r="6069" spans="1:5" x14ac:dyDescent="0.25">
      <c r="A6069" s="1">
        <v>41429</v>
      </c>
      <c r="B6069" t="s">
        <v>59</v>
      </c>
      <c r="C6069" t="s">
        <v>269</v>
      </c>
      <c r="D6069" t="s">
        <v>277</v>
      </c>
      <c r="E6069">
        <v>0</v>
      </c>
    </row>
    <row r="6070" spans="1:5" x14ac:dyDescent="0.25">
      <c r="A6070" s="1">
        <v>41429</v>
      </c>
      <c r="B6070" t="s">
        <v>59</v>
      </c>
      <c r="C6070" t="s">
        <v>269</v>
      </c>
      <c r="D6070" t="s">
        <v>275</v>
      </c>
      <c r="E6070">
        <v>0.01</v>
      </c>
    </row>
    <row r="6071" spans="1:5" x14ac:dyDescent="0.25">
      <c r="A6071" s="1">
        <v>41429</v>
      </c>
      <c r="B6071" t="s">
        <v>59</v>
      </c>
      <c r="C6071" t="s">
        <v>269</v>
      </c>
      <c r="D6071" t="s">
        <v>274</v>
      </c>
      <c r="E6071">
        <v>0.03</v>
      </c>
    </row>
    <row r="6072" spans="1:5" x14ac:dyDescent="0.25">
      <c r="A6072" s="1">
        <v>41429</v>
      </c>
      <c r="B6072" t="s">
        <v>59</v>
      </c>
      <c r="C6072" t="s">
        <v>269</v>
      </c>
      <c r="D6072" t="s">
        <v>315</v>
      </c>
      <c r="E6072">
        <v>0.03</v>
      </c>
    </row>
    <row r="6073" spans="1:5" x14ac:dyDescent="0.25">
      <c r="A6073" s="1">
        <v>41429</v>
      </c>
      <c r="B6073" t="s">
        <v>59</v>
      </c>
      <c r="C6073" t="s">
        <v>269</v>
      </c>
      <c r="D6073" t="s">
        <v>315</v>
      </c>
      <c r="E6073">
        <v>0.02</v>
      </c>
    </row>
    <row r="6074" spans="1:5" x14ac:dyDescent="0.25">
      <c r="A6074" s="1">
        <v>41429</v>
      </c>
      <c r="B6074" t="s">
        <v>59</v>
      </c>
      <c r="C6074" t="s">
        <v>269</v>
      </c>
      <c r="D6074" t="s">
        <v>315</v>
      </c>
      <c r="E6074">
        <v>0.06</v>
      </c>
    </row>
    <row r="6075" spans="1:5" x14ac:dyDescent="0.25">
      <c r="A6075" s="1">
        <v>41429</v>
      </c>
      <c r="B6075" t="s">
        <v>59</v>
      </c>
      <c r="C6075" t="s">
        <v>269</v>
      </c>
      <c r="D6075" t="s">
        <v>286</v>
      </c>
      <c r="E6075">
        <v>0.02</v>
      </c>
    </row>
    <row r="6076" spans="1:5" x14ac:dyDescent="0.25">
      <c r="A6076" s="1">
        <v>41429</v>
      </c>
      <c r="B6076" t="s">
        <v>59</v>
      </c>
      <c r="C6076" t="s">
        <v>269</v>
      </c>
      <c r="D6076" t="s">
        <v>279</v>
      </c>
      <c r="E6076">
        <v>0</v>
      </c>
    </row>
    <row r="6077" spans="1:5" x14ac:dyDescent="0.25">
      <c r="A6077" s="1">
        <v>41429</v>
      </c>
      <c r="B6077" t="s">
        <v>59</v>
      </c>
      <c r="C6077" t="s">
        <v>269</v>
      </c>
      <c r="D6077" t="s">
        <v>294</v>
      </c>
      <c r="E6077">
        <v>0</v>
      </c>
    </row>
    <row r="6078" spans="1:5" x14ac:dyDescent="0.25">
      <c r="A6078" s="1">
        <v>41430</v>
      </c>
      <c r="B6078" t="s">
        <v>30</v>
      </c>
      <c r="C6078" t="s">
        <v>269</v>
      </c>
      <c r="D6078" t="s">
        <v>270</v>
      </c>
      <c r="E6078">
        <v>0.02</v>
      </c>
    </row>
    <row r="6079" spans="1:5" x14ac:dyDescent="0.25">
      <c r="A6079" s="1">
        <v>41430</v>
      </c>
      <c r="B6079" t="s">
        <v>30</v>
      </c>
      <c r="C6079" t="s">
        <v>269</v>
      </c>
      <c r="D6079" t="s">
        <v>270</v>
      </c>
      <c r="E6079">
        <v>0</v>
      </c>
    </row>
    <row r="6080" spans="1:5" x14ac:dyDescent="0.25">
      <c r="A6080" s="1">
        <v>41430</v>
      </c>
      <c r="B6080" t="s">
        <v>30</v>
      </c>
      <c r="C6080" t="s">
        <v>269</v>
      </c>
      <c r="D6080" t="s">
        <v>271</v>
      </c>
      <c r="E6080">
        <v>0.06</v>
      </c>
    </row>
    <row r="6081" spans="1:5" x14ac:dyDescent="0.25">
      <c r="A6081" s="1">
        <v>41430</v>
      </c>
      <c r="B6081" t="s">
        <v>30</v>
      </c>
      <c r="C6081" t="s">
        <v>269</v>
      </c>
      <c r="D6081" t="s">
        <v>272</v>
      </c>
      <c r="E6081">
        <v>0.01</v>
      </c>
    </row>
    <row r="6082" spans="1:5" x14ac:dyDescent="0.25">
      <c r="A6082" s="1">
        <v>41430</v>
      </c>
      <c r="B6082" t="s">
        <v>30</v>
      </c>
      <c r="C6082" t="s">
        <v>269</v>
      </c>
      <c r="D6082" t="s">
        <v>277</v>
      </c>
      <c r="E6082">
        <v>0</v>
      </c>
    </row>
    <row r="6083" spans="1:5" x14ac:dyDescent="0.25">
      <c r="A6083" s="1">
        <v>41430</v>
      </c>
      <c r="B6083" t="s">
        <v>30</v>
      </c>
      <c r="C6083" t="s">
        <v>269</v>
      </c>
      <c r="D6083" t="s">
        <v>275</v>
      </c>
      <c r="E6083">
        <v>0</v>
      </c>
    </row>
    <row r="6084" spans="1:5" x14ac:dyDescent="0.25">
      <c r="A6084" s="1">
        <v>41430</v>
      </c>
      <c r="B6084" t="s">
        <v>30</v>
      </c>
      <c r="C6084" t="s">
        <v>269</v>
      </c>
      <c r="D6084" t="s">
        <v>274</v>
      </c>
      <c r="E6084">
        <v>0.01</v>
      </c>
    </row>
    <row r="6085" spans="1:5" x14ac:dyDescent="0.25">
      <c r="A6085" s="1">
        <v>41430</v>
      </c>
      <c r="B6085" t="s">
        <v>30</v>
      </c>
      <c r="C6085" t="s">
        <v>269</v>
      </c>
      <c r="D6085" t="s">
        <v>316</v>
      </c>
      <c r="E6085">
        <v>0.06</v>
      </c>
    </row>
    <row r="6086" spans="1:5" x14ac:dyDescent="0.25">
      <c r="A6086" s="1">
        <v>41430</v>
      </c>
      <c r="B6086" t="s">
        <v>30</v>
      </c>
      <c r="C6086" t="s">
        <v>269</v>
      </c>
      <c r="D6086" t="s">
        <v>316</v>
      </c>
      <c r="E6086">
        <v>0.04</v>
      </c>
    </row>
    <row r="6087" spans="1:5" x14ac:dyDescent="0.25">
      <c r="A6087" s="1">
        <v>41430</v>
      </c>
      <c r="B6087" t="s">
        <v>30</v>
      </c>
      <c r="C6087" t="s">
        <v>269</v>
      </c>
      <c r="D6087" t="s">
        <v>279</v>
      </c>
      <c r="E6087">
        <v>0</v>
      </c>
    </row>
    <row r="6088" spans="1:5" x14ac:dyDescent="0.25">
      <c r="A6088" s="1">
        <v>41431</v>
      </c>
      <c r="B6088" t="s">
        <v>46</v>
      </c>
      <c r="C6088" t="s">
        <v>269</v>
      </c>
      <c r="D6088" t="s">
        <v>272</v>
      </c>
      <c r="E6088">
        <v>0</v>
      </c>
    </row>
    <row r="6089" spans="1:5" x14ac:dyDescent="0.25">
      <c r="A6089" s="1">
        <v>41431</v>
      </c>
      <c r="B6089" t="s">
        <v>46</v>
      </c>
      <c r="C6089" t="s">
        <v>269</v>
      </c>
      <c r="D6089" t="s">
        <v>276</v>
      </c>
      <c r="E6089">
        <v>0</v>
      </c>
    </row>
    <row r="6090" spans="1:5" x14ac:dyDescent="0.25">
      <c r="A6090" s="1">
        <v>41431</v>
      </c>
      <c r="B6090" t="s">
        <v>46</v>
      </c>
      <c r="C6090" t="s">
        <v>269</v>
      </c>
      <c r="D6090" t="s">
        <v>277</v>
      </c>
      <c r="E6090">
        <v>0</v>
      </c>
    </row>
    <row r="6091" spans="1:5" x14ac:dyDescent="0.25">
      <c r="A6091" s="1">
        <v>41431</v>
      </c>
      <c r="B6091" t="s">
        <v>46</v>
      </c>
      <c r="C6091" t="s">
        <v>269</v>
      </c>
      <c r="D6091" t="s">
        <v>275</v>
      </c>
      <c r="E6091">
        <v>0</v>
      </c>
    </row>
    <row r="6092" spans="1:5" x14ac:dyDescent="0.25">
      <c r="A6092" s="1">
        <v>41431</v>
      </c>
      <c r="B6092" t="s">
        <v>46</v>
      </c>
      <c r="C6092" t="s">
        <v>269</v>
      </c>
      <c r="D6092" t="s">
        <v>274</v>
      </c>
      <c r="E6092">
        <v>0</v>
      </c>
    </row>
    <row r="6093" spans="1:5" x14ac:dyDescent="0.25">
      <c r="A6093" s="1">
        <v>41431</v>
      </c>
      <c r="B6093" t="s">
        <v>46</v>
      </c>
      <c r="C6093" t="s">
        <v>269</v>
      </c>
      <c r="D6093" t="s">
        <v>317</v>
      </c>
      <c r="E6093">
        <v>0.04</v>
      </c>
    </row>
    <row r="6094" spans="1:5" x14ac:dyDescent="0.25">
      <c r="A6094" s="1">
        <v>41431</v>
      </c>
      <c r="B6094" t="s">
        <v>46</v>
      </c>
      <c r="C6094" t="s">
        <v>269</v>
      </c>
      <c r="D6094" t="s">
        <v>317</v>
      </c>
      <c r="E6094">
        <v>0.04</v>
      </c>
    </row>
    <row r="6095" spans="1:5" x14ac:dyDescent="0.25">
      <c r="A6095" s="1">
        <v>41431</v>
      </c>
      <c r="B6095" t="s">
        <v>46</v>
      </c>
      <c r="C6095" t="s">
        <v>269</v>
      </c>
      <c r="D6095" t="s">
        <v>274</v>
      </c>
      <c r="E6095">
        <v>0.01</v>
      </c>
    </row>
    <row r="6096" spans="1:5" x14ac:dyDescent="0.25">
      <c r="A6096" s="1">
        <v>41431</v>
      </c>
      <c r="B6096" t="s">
        <v>46</v>
      </c>
      <c r="C6096" t="s">
        <v>269</v>
      </c>
      <c r="D6096" t="s">
        <v>277</v>
      </c>
      <c r="E6096">
        <v>0</v>
      </c>
    </row>
    <row r="6097" spans="1:5" x14ac:dyDescent="0.25">
      <c r="A6097" s="1">
        <v>41431</v>
      </c>
      <c r="B6097" t="s">
        <v>46</v>
      </c>
      <c r="C6097" t="s">
        <v>269</v>
      </c>
      <c r="D6097" t="s">
        <v>275</v>
      </c>
      <c r="E6097">
        <v>0</v>
      </c>
    </row>
    <row r="6098" spans="1:5" x14ac:dyDescent="0.25">
      <c r="A6098" s="1">
        <v>41432</v>
      </c>
      <c r="B6098" t="s">
        <v>49</v>
      </c>
      <c r="C6098" t="s">
        <v>269</v>
      </c>
      <c r="D6098" t="s">
        <v>270</v>
      </c>
      <c r="E6098">
        <v>0.01</v>
      </c>
    </row>
    <row r="6099" spans="1:5" x14ac:dyDescent="0.25">
      <c r="A6099" s="1">
        <v>41432</v>
      </c>
      <c r="B6099" t="s">
        <v>49</v>
      </c>
      <c r="C6099" t="s">
        <v>269</v>
      </c>
      <c r="D6099" t="s">
        <v>272</v>
      </c>
      <c r="E6099">
        <v>0</v>
      </c>
    </row>
    <row r="6100" spans="1:5" x14ac:dyDescent="0.25">
      <c r="A6100" s="1">
        <v>41432</v>
      </c>
      <c r="B6100" t="s">
        <v>49</v>
      </c>
      <c r="C6100" t="s">
        <v>269</v>
      </c>
      <c r="D6100" t="s">
        <v>276</v>
      </c>
      <c r="E6100">
        <v>0</v>
      </c>
    </row>
    <row r="6101" spans="1:5" x14ac:dyDescent="0.25">
      <c r="A6101" s="1">
        <v>41432</v>
      </c>
      <c r="B6101" t="s">
        <v>49</v>
      </c>
      <c r="C6101" t="s">
        <v>269</v>
      </c>
      <c r="D6101" t="s">
        <v>277</v>
      </c>
      <c r="E6101">
        <v>0</v>
      </c>
    </row>
    <row r="6102" spans="1:5" x14ac:dyDescent="0.25">
      <c r="A6102" s="1">
        <v>41432</v>
      </c>
      <c r="B6102" t="s">
        <v>49</v>
      </c>
      <c r="C6102" t="s">
        <v>269</v>
      </c>
      <c r="D6102" t="s">
        <v>275</v>
      </c>
      <c r="E6102">
        <v>0</v>
      </c>
    </row>
    <row r="6103" spans="1:5" x14ac:dyDescent="0.25">
      <c r="A6103" s="1">
        <v>41432</v>
      </c>
      <c r="B6103" t="s">
        <v>49</v>
      </c>
      <c r="C6103" t="s">
        <v>269</v>
      </c>
      <c r="D6103" t="s">
        <v>318</v>
      </c>
      <c r="E6103">
        <v>0.01</v>
      </c>
    </row>
    <row r="6104" spans="1:5" x14ac:dyDescent="0.25">
      <c r="A6104" s="1">
        <v>41432</v>
      </c>
      <c r="B6104" t="s">
        <v>49</v>
      </c>
      <c r="C6104" t="s">
        <v>269</v>
      </c>
      <c r="D6104" t="s">
        <v>318</v>
      </c>
      <c r="E6104">
        <v>0.03</v>
      </c>
    </row>
    <row r="6105" spans="1:5" x14ac:dyDescent="0.25">
      <c r="A6105" s="1">
        <v>41432</v>
      </c>
      <c r="B6105" t="s">
        <v>49</v>
      </c>
      <c r="C6105" t="s">
        <v>269</v>
      </c>
      <c r="D6105" t="s">
        <v>283</v>
      </c>
      <c r="E6105">
        <v>0</v>
      </c>
    </row>
    <row r="6106" spans="1:5" x14ac:dyDescent="0.25">
      <c r="A6106" s="1">
        <v>41432</v>
      </c>
      <c r="B6106" t="s">
        <v>49</v>
      </c>
      <c r="C6106" t="s">
        <v>269</v>
      </c>
      <c r="D6106" t="s">
        <v>277</v>
      </c>
      <c r="E6106">
        <v>0</v>
      </c>
    </row>
    <row r="6107" spans="1:5" x14ac:dyDescent="0.25">
      <c r="A6107" s="1">
        <v>41433</v>
      </c>
      <c r="B6107" t="s">
        <v>52</v>
      </c>
      <c r="C6107" t="s">
        <v>269</v>
      </c>
      <c r="D6107" t="s">
        <v>284</v>
      </c>
      <c r="E6107">
        <v>0</v>
      </c>
    </row>
    <row r="6108" spans="1:5" x14ac:dyDescent="0.25">
      <c r="A6108" s="1">
        <v>41433</v>
      </c>
      <c r="B6108" t="s">
        <v>52</v>
      </c>
      <c r="C6108" t="s">
        <v>269</v>
      </c>
      <c r="D6108" t="s">
        <v>271</v>
      </c>
      <c r="E6108">
        <v>0.01</v>
      </c>
    </row>
    <row r="6109" spans="1:5" x14ac:dyDescent="0.25">
      <c r="A6109" s="1">
        <v>41433</v>
      </c>
      <c r="B6109" t="s">
        <v>52</v>
      </c>
      <c r="C6109" t="s">
        <v>269</v>
      </c>
      <c r="D6109" t="s">
        <v>275</v>
      </c>
      <c r="E6109">
        <v>0</v>
      </c>
    </row>
    <row r="6110" spans="1:5" x14ac:dyDescent="0.25">
      <c r="A6110" s="1">
        <v>41433</v>
      </c>
      <c r="B6110" t="s">
        <v>52</v>
      </c>
      <c r="C6110" t="s">
        <v>269</v>
      </c>
      <c r="D6110" t="s">
        <v>275</v>
      </c>
      <c r="E6110">
        <v>0</v>
      </c>
    </row>
    <row r="6111" spans="1:5" x14ac:dyDescent="0.25">
      <c r="A6111" s="1">
        <v>41433</v>
      </c>
      <c r="B6111" t="s">
        <v>52</v>
      </c>
      <c r="C6111" t="s">
        <v>269</v>
      </c>
      <c r="D6111" t="s">
        <v>279</v>
      </c>
      <c r="E6111">
        <v>0.01</v>
      </c>
    </row>
    <row r="6112" spans="1:5" x14ac:dyDescent="0.25">
      <c r="A6112" s="1">
        <v>41433</v>
      </c>
      <c r="B6112" t="s">
        <v>52</v>
      </c>
      <c r="C6112" t="s">
        <v>269</v>
      </c>
      <c r="D6112" t="s">
        <v>319</v>
      </c>
      <c r="E6112">
        <v>0</v>
      </c>
    </row>
    <row r="6113" spans="1:5" x14ac:dyDescent="0.25">
      <c r="A6113" s="1">
        <v>41433</v>
      </c>
      <c r="B6113" t="s">
        <v>52</v>
      </c>
      <c r="C6113" t="s">
        <v>269</v>
      </c>
      <c r="D6113" t="s">
        <v>319</v>
      </c>
      <c r="E6113">
        <v>7.0000000000000007E-2</v>
      </c>
    </row>
    <row r="6114" spans="1:5" x14ac:dyDescent="0.25">
      <c r="A6114" s="1">
        <v>41433</v>
      </c>
      <c r="B6114" t="s">
        <v>52</v>
      </c>
      <c r="C6114" t="s">
        <v>269</v>
      </c>
      <c r="D6114" t="s">
        <v>274</v>
      </c>
      <c r="E6114">
        <v>0.01</v>
      </c>
    </row>
    <row r="6115" spans="1:5" x14ac:dyDescent="0.25">
      <c r="A6115" s="1">
        <v>41433</v>
      </c>
      <c r="B6115" t="s">
        <v>52</v>
      </c>
      <c r="C6115" t="s">
        <v>269</v>
      </c>
      <c r="D6115" t="s">
        <v>274</v>
      </c>
      <c r="E6115">
        <v>0.01</v>
      </c>
    </row>
    <row r="6116" spans="1:5" x14ac:dyDescent="0.25">
      <c r="A6116" s="1">
        <v>41434</v>
      </c>
      <c r="B6116" t="s">
        <v>53</v>
      </c>
      <c r="C6116" t="s">
        <v>269</v>
      </c>
      <c r="D6116" t="s">
        <v>284</v>
      </c>
      <c r="E6116">
        <v>0.01</v>
      </c>
    </row>
    <row r="6117" spans="1:5" x14ac:dyDescent="0.25">
      <c r="A6117" s="1">
        <v>41434</v>
      </c>
      <c r="B6117" t="s">
        <v>53</v>
      </c>
      <c r="C6117" t="s">
        <v>269</v>
      </c>
      <c r="D6117" t="s">
        <v>271</v>
      </c>
      <c r="E6117">
        <v>0.02</v>
      </c>
    </row>
    <row r="6118" spans="1:5" x14ac:dyDescent="0.25">
      <c r="A6118" s="1">
        <v>41434</v>
      </c>
      <c r="B6118" t="s">
        <v>53</v>
      </c>
      <c r="C6118" t="s">
        <v>269</v>
      </c>
      <c r="D6118" t="s">
        <v>288</v>
      </c>
      <c r="E6118">
        <v>0</v>
      </c>
    </row>
    <row r="6119" spans="1:5" x14ac:dyDescent="0.25">
      <c r="A6119" s="1">
        <v>41434</v>
      </c>
      <c r="B6119" t="s">
        <v>53</v>
      </c>
      <c r="C6119" t="s">
        <v>269</v>
      </c>
      <c r="D6119" t="s">
        <v>282</v>
      </c>
      <c r="E6119">
        <v>0.01</v>
      </c>
    </row>
    <row r="6120" spans="1:5" x14ac:dyDescent="0.25">
      <c r="A6120" s="1">
        <v>41434</v>
      </c>
      <c r="B6120" t="s">
        <v>53</v>
      </c>
      <c r="C6120" t="s">
        <v>269</v>
      </c>
      <c r="D6120" t="s">
        <v>311</v>
      </c>
      <c r="E6120">
        <v>0.01</v>
      </c>
    </row>
    <row r="6121" spans="1:5" x14ac:dyDescent="0.25">
      <c r="A6121" s="1">
        <v>41434</v>
      </c>
      <c r="B6121" t="s">
        <v>53</v>
      </c>
      <c r="C6121" t="s">
        <v>269</v>
      </c>
      <c r="D6121" t="s">
        <v>312</v>
      </c>
      <c r="E6121">
        <v>0.01</v>
      </c>
    </row>
    <row r="6122" spans="1:5" x14ac:dyDescent="0.25">
      <c r="A6122" s="1">
        <v>41434</v>
      </c>
      <c r="B6122" t="s">
        <v>53</v>
      </c>
      <c r="C6122" t="s">
        <v>269</v>
      </c>
      <c r="D6122" t="s">
        <v>320</v>
      </c>
      <c r="E6122">
        <v>0.02</v>
      </c>
    </row>
    <row r="6123" spans="1:5" x14ac:dyDescent="0.25">
      <c r="A6123" s="1">
        <v>41434</v>
      </c>
      <c r="B6123" t="s">
        <v>53</v>
      </c>
      <c r="C6123" t="s">
        <v>269</v>
      </c>
      <c r="D6123" t="s">
        <v>283</v>
      </c>
      <c r="E6123">
        <v>0.06</v>
      </c>
    </row>
    <row r="6124" spans="1:5" x14ac:dyDescent="0.25">
      <c r="A6124" s="1">
        <v>41434</v>
      </c>
      <c r="B6124" t="s">
        <v>53</v>
      </c>
      <c r="C6124" t="s">
        <v>269</v>
      </c>
      <c r="D6124" t="s">
        <v>274</v>
      </c>
      <c r="E6124">
        <v>0.02</v>
      </c>
    </row>
    <row r="6125" spans="1:5" x14ac:dyDescent="0.25">
      <c r="A6125" s="1">
        <v>41435</v>
      </c>
      <c r="B6125" t="s">
        <v>58</v>
      </c>
      <c r="C6125" t="s">
        <v>269</v>
      </c>
      <c r="D6125" t="s">
        <v>270</v>
      </c>
      <c r="E6125">
        <v>0.01</v>
      </c>
    </row>
    <row r="6126" spans="1:5" x14ac:dyDescent="0.25">
      <c r="A6126" s="1">
        <v>41435</v>
      </c>
      <c r="B6126" t="s">
        <v>58</v>
      </c>
      <c r="C6126" t="s">
        <v>269</v>
      </c>
      <c r="D6126" t="s">
        <v>272</v>
      </c>
      <c r="E6126">
        <v>0.03</v>
      </c>
    </row>
    <row r="6127" spans="1:5" x14ac:dyDescent="0.25">
      <c r="A6127" s="1">
        <v>41435</v>
      </c>
      <c r="B6127" t="s">
        <v>58</v>
      </c>
      <c r="C6127" t="s">
        <v>269</v>
      </c>
      <c r="D6127" t="s">
        <v>276</v>
      </c>
      <c r="E6127">
        <v>0</v>
      </c>
    </row>
    <row r="6128" spans="1:5" x14ac:dyDescent="0.25">
      <c r="A6128" s="1">
        <v>41435</v>
      </c>
      <c r="B6128" t="s">
        <v>58</v>
      </c>
      <c r="C6128" t="s">
        <v>269</v>
      </c>
      <c r="D6128" t="s">
        <v>277</v>
      </c>
      <c r="E6128">
        <v>0.01</v>
      </c>
    </row>
    <row r="6129" spans="1:5" x14ac:dyDescent="0.25">
      <c r="A6129" s="1">
        <v>41435</v>
      </c>
      <c r="B6129" t="s">
        <v>58</v>
      </c>
      <c r="C6129" t="s">
        <v>269</v>
      </c>
      <c r="D6129" t="s">
        <v>275</v>
      </c>
      <c r="E6129">
        <v>0</v>
      </c>
    </row>
    <row r="6130" spans="1:5" x14ac:dyDescent="0.25">
      <c r="A6130" s="1">
        <v>41435</v>
      </c>
      <c r="B6130" t="s">
        <v>58</v>
      </c>
      <c r="C6130" t="s">
        <v>269</v>
      </c>
      <c r="D6130" t="s">
        <v>274</v>
      </c>
      <c r="E6130">
        <v>0.01</v>
      </c>
    </row>
    <row r="6131" spans="1:5" x14ac:dyDescent="0.25">
      <c r="A6131" s="1">
        <v>41435</v>
      </c>
      <c r="B6131" t="s">
        <v>58</v>
      </c>
      <c r="C6131" t="s">
        <v>269</v>
      </c>
      <c r="D6131" t="s">
        <v>321</v>
      </c>
      <c r="E6131">
        <v>0</v>
      </c>
    </row>
    <row r="6132" spans="1:5" x14ac:dyDescent="0.25">
      <c r="A6132" s="1">
        <v>41435</v>
      </c>
      <c r="B6132" t="s">
        <v>58</v>
      </c>
      <c r="C6132" t="s">
        <v>269</v>
      </c>
      <c r="D6132" t="s">
        <v>321</v>
      </c>
      <c r="E6132">
        <v>0</v>
      </c>
    </row>
    <row r="6133" spans="1:5" x14ac:dyDescent="0.25">
      <c r="A6133" s="1">
        <v>41435</v>
      </c>
      <c r="B6133" t="s">
        <v>58</v>
      </c>
      <c r="C6133" t="s">
        <v>269</v>
      </c>
      <c r="D6133" t="s">
        <v>286</v>
      </c>
      <c r="E6133">
        <v>0</v>
      </c>
    </row>
    <row r="6134" spans="1:5" x14ac:dyDescent="0.25">
      <c r="A6134" s="1">
        <v>41436</v>
      </c>
      <c r="B6134" t="s">
        <v>59</v>
      </c>
      <c r="C6134" t="s">
        <v>269</v>
      </c>
      <c r="D6134" t="s">
        <v>271</v>
      </c>
      <c r="E6134">
        <v>0.01</v>
      </c>
    </row>
    <row r="6135" spans="1:5" x14ac:dyDescent="0.25">
      <c r="A6135" s="1">
        <v>41436</v>
      </c>
      <c r="B6135" t="s">
        <v>59</v>
      </c>
      <c r="C6135" t="s">
        <v>269</v>
      </c>
      <c r="D6135" t="s">
        <v>280</v>
      </c>
      <c r="E6135">
        <v>0</v>
      </c>
    </row>
    <row r="6136" spans="1:5" x14ac:dyDescent="0.25">
      <c r="A6136" s="1">
        <v>41436</v>
      </c>
      <c r="B6136" t="s">
        <v>59</v>
      </c>
      <c r="C6136" t="s">
        <v>269</v>
      </c>
      <c r="D6136" t="s">
        <v>291</v>
      </c>
      <c r="E6136">
        <v>0.01</v>
      </c>
    </row>
    <row r="6137" spans="1:5" x14ac:dyDescent="0.25">
      <c r="A6137" s="1">
        <v>41436</v>
      </c>
      <c r="B6137" t="s">
        <v>59</v>
      </c>
      <c r="C6137" t="s">
        <v>269</v>
      </c>
      <c r="D6137" t="s">
        <v>279</v>
      </c>
      <c r="E6137">
        <v>0</v>
      </c>
    </row>
    <row r="6138" spans="1:5" x14ac:dyDescent="0.25">
      <c r="A6138" s="1">
        <v>41436</v>
      </c>
      <c r="B6138" t="s">
        <v>59</v>
      </c>
      <c r="C6138" t="s">
        <v>269</v>
      </c>
      <c r="D6138" t="s">
        <v>274</v>
      </c>
      <c r="E6138">
        <v>0.05</v>
      </c>
    </row>
    <row r="6139" spans="1:5" x14ac:dyDescent="0.25">
      <c r="A6139" s="1">
        <v>41436</v>
      </c>
      <c r="B6139" t="s">
        <v>59</v>
      </c>
      <c r="C6139" t="s">
        <v>269</v>
      </c>
      <c r="D6139" t="s">
        <v>322</v>
      </c>
      <c r="E6139">
        <v>0.04</v>
      </c>
    </row>
    <row r="6140" spans="1:5" x14ac:dyDescent="0.25">
      <c r="A6140" s="1">
        <v>41436</v>
      </c>
      <c r="B6140" t="s">
        <v>59</v>
      </c>
      <c r="C6140" t="s">
        <v>269</v>
      </c>
      <c r="D6140" t="s">
        <v>322</v>
      </c>
      <c r="E6140">
        <v>0.02</v>
      </c>
    </row>
    <row r="6141" spans="1:5" x14ac:dyDescent="0.25">
      <c r="A6141" s="1">
        <v>41436</v>
      </c>
      <c r="B6141" t="s">
        <v>59</v>
      </c>
      <c r="C6141" t="s">
        <v>269</v>
      </c>
      <c r="D6141" t="s">
        <v>277</v>
      </c>
      <c r="E6141">
        <v>0.01</v>
      </c>
    </row>
    <row r="6142" spans="1:5" x14ac:dyDescent="0.25">
      <c r="A6142" s="1">
        <v>41436</v>
      </c>
      <c r="B6142" t="s">
        <v>59</v>
      </c>
      <c r="C6142" t="s">
        <v>269</v>
      </c>
      <c r="D6142" t="s">
        <v>294</v>
      </c>
      <c r="E6142">
        <v>0.02</v>
      </c>
    </row>
    <row r="6143" spans="1:5" x14ac:dyDescent="0.25">
      <c r="A6143" s="1">
        <v>41437</v>
      </c>
      <c r="B6143" t="s">
        <v>30</v>
      </c>
      <c r="C6143" t="s">
        <v>269</v>
      </c>
      <c r="D6143" t="s">
        <v>271</v>
      </c>
      <c r="E6143">
        <v>0.01</v>
      </c>
    </row>
    <row r="6144" spans="1:5" x14ac:dyDescent="0.25">
      <c r="A6144" s="1">
        <v>41437</v>
      </c>
      <c r="B6144" t="s">
        <v>30</v>
      </c>
      <c r="C6144" t="s">
        <v>269</v>
      </c>
      <c r="D6144" t="s">
        <v>280</v>
      </c>
      <c r="E6144">
        <v>0</v>
      </c>
    </row>
    <row r="6145" spans="1:5" x14ac:dyDescent="0.25">
      <c r="A6145" s="1">
        <v>41437</v>
      </c>
      <c r="B6145" t="s">
        <v>30</v>
      </c>
      <c r="C6145" t="s">
        <v>269</v>
      </c>
      <c r="D6145" t="s">
        <v>291</v>
      </c>
      <c r="E6145">
        <v>0</v>
      </c>
    </row>
    <row r="6146" spans="1:5" x14ac:dyDescent="0.25">
      <c r="A6146" s="1">
        <v>41437</v>
      </c>
      <c r="B6146" t="s">
        <v>30</v>
      </c>
      <c r="C6146" t="s">
        <v>269</v>
      </c>
      <c r="D6146" t="s">
        <v>279</v>
      </c>
      <c r="E6146">
        <v>0.01</v>
      </c>
    </row>
    <row r="6147" spans="1:5" x14ac:dyDescent="0.25">
      <c r="A6147" s="1">
        <v>41437</v>
      </c>
      <c r="B6147" t="s">
        <v>30</v>
      </c>
      <c r="C6147" t="s">
        <v>269</v>
      </c>
      <c r="D6147" t="s">
        <v>274</v>
      </c>
      <c r="E6147">
        <v>0</v>
      </c>
    </row>
    <row r="6148" spans="1:5" x14ac:dyDescent="0.25">
      <c r="A6148" s="1">
        <v>41437</v>
      </c>
      <c r="B6148" t="s">
        <v>30</v>
      </c>
      <c r="C6148" t="s">
        <v>269</v>
      </c>
      <c r="D6148" t="s">
        <v>323</v>
      </c>
      <c r="E6148">
        <v>0</v>
      </c>
    </row>
    <row r="6149" spans="1:5" x14ac:dyDescent="0.25">
      <c r="A6149" s="1">
        <v>41437</v>
      </c>
      <c r="B6149" t="s">
        <v>30</v>
      </c>
      <c r="C6149" t="s">
        <v>269</v>
      </c>
      <c r="D6149" t="s">
        <v>323</v>
      </c>
      <c r="E6149">
        <v>0</v>
      </c>
    </row>
    <row r="6150" spans="1:5" x14ac:dyDescent="0.25">
      <c r="A6150" s="1">
        <v>41437</v>
      </c>
      <c r="B6150" t="s">
        <v>30</v>
      </c>
      <c r="C6150" t="s">
        <v>269</v>
      </c>
      <c r="D6150" t="s">
        <v>274</v>
      </c>
      <c r="E6150">
        <v>0.01</v>
      </c>
    </row>
    <row r="6151" spans="1:5" x14ac:dyDescent="0.25">
      <c r="A6151" s="1">
        <v>41437</v>
      </c>
      <c r="B6151" t="s">
        <v>30</v>
      </c>
      <c r="C6151" t="s">
        <v>269</v>
      </c>
      <c r="D6151" t="s">
        <v>277</v>
      </c>
      <c r="E6151">
        <v>0</v>
      </c>
    </row>
    <row r="6152" spans="1:5" x14ac:dyDescent="0.25">
      <c r="A6152" s="1">
        <v>41438</v>
      </c>
      <c r="B6152" t="s">
        <v>46</v>
      </c>
      <c r="C6152" t="s">
        <v>269</v>
      </c>
      <c r="D6152" t="s">
        <v>270</v>
      </c>
      <c r="E6152">
        <v>0.03</v>
      </c>
    </row>
    <row r="6153" spans="1:5" x14ac:dyDescent="0.25">
      <c r="A6153" s="1">
        <v>41438</v>
      </c>
      <c r="B6153" t="s">
        <v>46</v>
      </c>
      <c r="C6153" t="s">
        <v>269</v>
      </c>
      <c r="D6153" t="s">
        <v>271</v>
      </c>
      <c r="E6153">
        <v>0.01</v>
      </c>
    </row>
    <row r="6154" spans="1:5" x14ac:dyDescent="0.25">
      <c r="A6154" s="1">
        <v>41438</v>
      </c>
      <c r="B6154" t="s">
        <v>46</v>
      </c>
      <c r="C6154" t="s">
        <v>269</v>
      </c>
      <c r="D6154" t="s">
        <v>280</v>
      </c>
      <c r="E6154">
        <v>0.01</v>
      </c>
    </row>
    <row r="6155" spans="1:5" x14ac:dyDescent="0.25">
      <c r="A6155" s="1">
        <v>41438</v>
      </c>
      <c r="B6155" t="s">
        <v>46</v>
      </c>
      <c r="C6155" t="s">
        <v>269</v>
      </c>
      <c r="D6155" t="s">
        <v>277</v>
      </c>
      <c r="E6155">
        <v>0.01</v>
      </c>
    </row>
    <row r="6156" spans="1:5" x14ac:dyDescent="0.25">
      <c r="A6156" s="1">
        <v>41438</v>
      </c>
      <c r="B6156" t="s">
        <v>46</v>
      </c>
      <c r="C6156" t="s">
        <v>269</v>
      </c>
      <c r="D6156" t="s">
        <v>274</v>
      </c>
      <c r="E6156">
        <v>0</v>
      </c>
    </row>
    <row r="6157" spans="1:5" x14ac:dyDescent="0.25">
      <c r="A6157" s="1">
        <v>41438</v>
      </c>
      <c r="B6157" t="s">
        <v>46</v>
      </c>
      <c r="C6157" t="s">
        <v>269</v>
      </c>
      <c r="D6157" t="s">
        <v>324</v>
      </c>
      <c r="E6157">
        <v>0.02</v>
      </c>
    </row>
    <row r="6158" spans="1:5" x14ac:dyDescent="0.25">
      <c r="A6158" s="1">
        <v>41438</v>
      </c>
      <c r="B6158" t="s">
        <v>46</v>
      </c>
      <c r="C6158" t="s">
        <v>269</v>
      </c>
      <c r="D6158" t="s">
        <v>274</v>
      </c>
      <c r="E6158">
        <v>0.02</v>
      </c>
    </row>
    <row r="6159" spans="1:5" x14ac:dyDescent="0.25">
      <c r="A6159" s="1">
        <v>41438</v>
      </c>
      <c r="B6159" t="s">
        <v>46</v>
      </c>
      <c r="C6159" t="s">
        <v>269</v>
      </c>
      <c r="D6159" t="s">
        <v>279</v>
      </c>
      <c r="E6159">
        <v>0</v>
      </c>
    </row>
    <row r="6160" spans="1:5" x14ac:dyDescent="0.25">
      <c r="A6160" s="1">
        <v>41438</v>
      </c>
      <c r="B6160" t="s">
        <v>46</v>
      </c>
      <c r="C6160" t="s">
        <v>269</v>
      </c>
      <c r="D6160" t="s">
        <v>271</v>
      </c>
      <c r="E6160">
        <v>0</v>
      </c>
    </row>
    <row r="6161" spans="1:5" x14ac:dyDescent="0.25">
      <c r="A6161" s="1">
        <v>41439</v>
      </c>
      <c r="B6161" t="s">
        <v>49</v>
      </c>
      <c r="C6161" t="s">
        <v>269</v>
      </c>
      <c r="D6161" t="s">
        <v>271</v>
      </c>
      <c r="E6161">
        <v>0.04</v>
      </c>
    </row>
    <row r="6162" spans="1:5" x14ac:dyDescent="0.25">
      <c r="A6162" s="1">
        <v>41439</v>
      </c>
      <c r="B6162" t="s">
        <v>49</v>
      </c>
      <c r="C6162" t="s">
        <v>269</v>
      </c>
      <c r="D6162" t="s">
        <v>280</v>
      </c>
      <c r="E6162">
        <v>0</v>
      </c>
    </row>
    <row r="6163" spans="1:5" x14ac:dyDescent="0.25">
      <c r="A6163" s="1">
        <v>41439</v>
      </c>
      <c r="B6163" t="s">
        <v>49</v>
      </c>
      <c r="C6163" t="s">
        <v>269</v>
      </c>
      <c r="D6163" t="s">
        <v>308</v>
      </c>
      <c r="E6163">
        <v>0</v>
      </c>
    </row>
    <row r="6164" spans="1:5" x14ac:dyDescent="0.25">
      <c r="A6164" s="1">
        <v>41439</v>
      </c>
      <c r="B6164" t="s">
        <v>49</v>
      </c>
      <c r="C6164" t="s">
        <v>269</v>
      </c>
      <c r="D6164" t="s">
        <v>279</v>
      </c>
      <c r="E6164">
        <v>0.01</v>
      </c>
    </row>
    <row r="6165" spans="1:5" x14ac:dyDescent="0.25">
      <c r="A6165" s="1">
        <v>41439</v>
      </c>
      <c r="B6165" t="s">
        <v>49</v>
      </c>
      <c r="C6165" t="s">
        <v>269</v>
      </c>
      <c r="D6165" t="s">
        <v>274</v>
      </c>
      <c r="E6165">
        <v>0</v>
      </c>
    </row>
    <row r="6166" spans="1:5" x14ac:dyDescent="0.25">
      <c r="A6166" s="1">
        <v>41439</v>
      </c>
      <c r="B6166" t="s">
        <v>49</v>
      </c>
      <c r="C6166" t="s">
        <v>269</v>
      </c>
      <c r="D6166" t="s">
        <v>325</v>
      </c>
      <c r="E6166">
        <v>0</v>
      </c>
    </row>
    <row r="6167" spans="1:5" x14ac:dyDescent="0.25">
      <c r="A6167" s="1">
        <v>41439</v>
      </c>
      <c r="B6167" t="s">
        <v>49</v>
      </c>
      <c r="C6167" t="s">
        <v>269</v>
      </c>
      <c r="D6167" t="s">
        <v>325</v>
      </c>
      <c r="E6167">
        <v>0.01</v>
      </c>
    </row>
    <row r="6168" spans="1:5" x14ac:dyDescent="0.25">
      <c r="A6168" s="1">
        <v>41439</v>
      </c>
      <c r="B6168" t="s">
        <v>49</v>
      </c>
      <c r="C6168" t="s">
        <v>269</v>
      </c>
      <c r="D6168" t="s">
        <v>279</v>
      </c>
      <c r="E6168">
        <v>0</v>
      </c>
    </row>
    <row r="6169" spans="1:5" x14ac:dyDescent="0.25">
      <c r="A6169" s="1">
        <v>41439</v>
      </c>
      <c r="B6169" t="s">
        <v>49</v>
      </c>
      <c r="C6169" t="s">
        <v>269</v>
      </c>
      <c r="D6169" t="s">
        <v>277</v>
      </c>
      <c r="E6169">
        <v>0</v>
      </c>
    </row>
    <row r="6170" spans="1:5" x14ac:dyDescent="0.25">
      <c r="A6170" s="1">
        <v>41440</v>
      </c>
      <c r="B6170" t="s">
        <v>52</v>
      </c>
      <c r="C6170" t="s">
        <v>269</v>
      </c>
      <c r="D6170" t="s">
        <v>326</v>
      </c>
      <c r="E6170">
        <v>0</v>
      </c>
    </row>
    <row r="6171" spans="1:5" x14ac:dyDescent="0.25">
      <c r="A6171" s="1">
        <v>41440</v>
      </c>
      <c r="B6171" t="s">
        <v>52</v>
      </c>
      <c r="C6171" t="s">
        <v>269</v>
      </c>
      <c r="D6171" t="s">
        <v>275</v>
      </c>
      <c r="E6171">
        <v>0</v>
      </c>
    </row>
    <row r="6172" spans="1:5" x14ac:dyDescent="0.25">
      <c r="A6172" s="1">
        <v>41440</v>
      </c>
      <c r="B6172" t="s">
        <v>52</v>
      </c>
      <c r="C6172" t="s">
        <v>269</v>
      </c>
      <c r="D6172" t="s">
        <v>279</v>
      </c>
      <c r="E6172">
        <v>0</v>
      </c>
    </row>
    <row r="6173" spans="1:5" x14ac:dyDescent="0.25">
      <c r="A6173" s="1">
        <v>41440</v>
      </c>
      <c r="B6173" t="s">
        <v>52</v>
      </c>
      <c r="C6173" t="s">
        <v>269</v>
      </c>
      <c r="D6173" t="s">
        <v>327</v>
      </c>
      <c r="E6173">
        <v>0.03</v>
      </c>
    </row>
    <row r="6174" spans="1:5" x14ac:dyDescent="0.25">
      <c r="A6174" s="1">
        <v>41440</v>
      </c>
      <c r="B6174" t="s">
        <v>52</v>
      </c>
      <c r="C6174" t="s">
        <v>269</v>
      </c>
      <c r="D6174" t="s">
        <v>286</v>
      </c>
      <c r="E6174">
        <v>0.02</v>
      </c>
    </row>
    <row r="6175" spans="1:5" x14ac:dyDescent="0.25">
      <c r="A6175" s="1">
        <v>41440</v>
      </c>
      <c r="B6175" t="s">
        <v>52</v>
      </c>
      <c r="C6175" t="s">
        <v>269</v>
      </c>
      <c r="D6175" t="s">
        <v>286</v>
      </c>
      <c r="E6175">
        <v>0</v>
      </c>
    </row>
    <row r="6176" spans="1:5" x14ac:dyDescent="0.25">
      <c r="A6176" s="1">
        <v>41441</v>
      </c>
      <c r="B6176" t="s">
        <v>53</v>
      </c>
      <c r="C6176" t="s">
        <v>269</v>
      </c>
      <c r="D6176" t="s">
        <v>326</v>
      </c>
      <c r="E6176">
        <v>0</v>
      </c>
    </row>
    <row r="6177" spans="1:5" x14ac:dyDescent="0.25">
      <c r="A6177" s="1">
        <v>41441</v>
      </c>
      <c r="B6177" t="s">
        <v>53</v>
      </c>
      <c r="C6177" t="s">
        <v>269</v>
      </c>
      <c r="D6177" t="s">
        <v>286</v>
      </c>
      <c r="E6177">
        <v>0.01</v>
      </c>
    </row>
    <row r="6178" spans="1:5" x14ac:dyDescent="0.25">
      <c r="A6178" s="1">
        <v>41441</v>
      </c>
      <c r="B6178" t="s">
        <v>53</v>
      </c>
      <c r="C6178" t="s">
        <v>269</v>
      </c>
      <c r="D6178" t="s">
        <v>274</v>
      </c>
      <c r="E6178">
        <v>0.01</v>
      </c>
    </row>
    <row r="6179" spans="1:5" x14ac:dyDescent="0.25">
      <c r="A6179" s="1">
        <v>41441</v>
      </c>
      <c r="B6179" t="s">
        <v>53</v>
      </c>
      <c r="C6179" t="s">
        <v>269</v>
      </c>
      <c r="D6179" t="s">
        <v>328</v>
      </c>
      <c r="E6179">
        <v>0.02</v>
      </c>
    </row>
    <row r="6180" spans="1:5" x14ac:dyDescent="0.25">
      <c r="A6180" s="1">
        <v>41441</v>
      </c>
      <c r="B6180" t="s">
        <v>53</v>
      </c>
      <c r="C6180" t="s">
        <v>269</v>
      </c>
      <c r="D6180" t="s">
        <v>286</v>
      </c>
      <c r="E6180">
        <v>0.03</v>
      </c>
    </row>
    <row r="6181" spans="1:5" x14ac:dyDescent="0.25">
      <c r="A6181" s="1">
        <v>41441</v>
      </c>
      <c r="B6181" t="s">
        <v>53</v>
      </c>
      <c r="C6181" t="s">
        <v>269</v>
      </c>
      <c r="D6181" t="s">
        <v>286</v>
      </c>
      <c r="E6181">
        <v>0.04</v>
      </c>
    </row>
    <row r="6182" spans="1:5" x14ac:dyDescent="0.25">
      <c r="A6182" s="1">
        <v>41442</v>
      </c>
      <c r="B6182" t="s">
        <v>58</v>
      </c>
      <c r="C6182" t="s">
        <v>269</v>
      </c>
      <c r="D6182" t="s">
        <v>270</v>
      </c>
      <c r="E6182">
        <v>0.01</v>
      </c>
    </row>
    <row r="6183" spans="1:5" x14ac:dyDescent="0.25">
      <c r="A6183" s="1">
        <v>41442</v>
      </c>
      <c r="B6183" t="s">
        <v>58</v>
      </c>
      <c r="C6183" t="s">
        <v>269</v>
      </c>
      <c r="D6183" t="s">
        <v>280</v>
      </c>
      <c r="E6183">
        <v>0</v>
      </c>
    </row>
    <row r="6184" spans="1:5" x14ac:dyDescent="0.25">
      <c r="A6184" s="1">
        <v>41442</v>
      </c>
      <c r="B6184" t="s">
        <v>58</v>
      </c>
      <c r="C6184" t="s">
        <v>269</v>
      </c>
      <c r="D6184" t="s">
        <v>291</v>
      </c>
      <c r="E6184">
        <v>0.01</v>
      </c>
    </row>
    <row r="6185" spans="1:5" x14ac:dyDescent="0.25">
      <c r="A6185" s="1">
        <v>41442</v>
      </c>
      <c r="B6185" t="s">
        <v>58</v>
      </c>
      <c r="C6185" t="s">
        <v>269</v>
      </c>
      <c r="D6185" t="s">
        <v>274</v>
      </c>
      <c r="E6185">
        <v>0</v>
      </c>
    </row>
    <row r="6186" spans="1:5" x14ac:dyDescent="0.25">
      <c r="A6186" s="1">
        <v>41442</v>
      </c>
      <c r="B6186" t="s">
        <v>58</v>
      </c>
      <c r="C6186" t="s">
        <v>269</v>
      </c>
      <c r="D6186" t="s">
        <v>329</v>
      </c>
      <c r="E6186">
        <v>0.01</v>
      </c>
    </row>
    <row r="6187" spans="1:5" x14ac:dyDescent="0.25">
      <c r="A6187" s="1">
        <v>41442</v>
      </c>
      <c r="B6187" t="s">
        <v>58</v>
      </c>
      <c r="C6187" t="s">
        <v>269</v>
      </c>
      <c r="D6187" t="s">
        <v>279</v>
      </c>
      <c r="E6187">
        <v>0.01</v>
      </c>
    </row>
    <row r="6188" spans="1:5" x14ac:dyDescent="0.25">
      <c r="A6188" s="1">
        <v>41443</v>
      </c>
      <c r="B6188" t="s">
        <v>59</v>
      </c>
      <c r="C6188" t="s">
        <v>269</v>
      </c>
      <c r="D6188" t="s">
        <v>271</v>
      </c>
      <c r="E6188">
        <v>0</v>
      </c>
    </row>
    <row r="6189" spans="1:5" x14ac:dyDescent="0.25">
      <c r="A6189" s="1">
        <v>41443</v>
      </c>
      <c r="B6189" t="s">
        <v>59</v>
      </c>
      <c r="C6189" t="s">
        <v>269</v>
      </c>
      <c r="D6189" t="s">
        <v>276</v>
      </c>
      <c r="E6189">
        <v>0</v>
      </c>
    </row>
    <row r="6190" spans="1:5" x14ac:dyDescent="0.25">
      <c r="A6190" s="1">
        <v>41443</v>
      </c>
      <c r="B6190" t="s">
        <v>59</v>
      </c>
      <c r="C6190" t="s">
        <v>269</v>
      </c>
      <c r="D6190" t="s">
        <v>275</v>
      </c>
      <c r="E6190">
        <v>0</v>
      </c>
    </row>
    <row r="6191" spans="1:5" x14ac:dyDescent="0.25">
      <c r="A6191" s="1">
        <v>41443</v>
      </c>
      <c r="B6191" t="s">
        <v>59</v>
      </c>
      <c r="C6191" t="s">
        <v>269</v>
      </c>
      <c r="D6191" t="s">
        <v>292</v>
      </c>
      <c r="E6191">
        <v>0.04</v>
      </c>
    </row>
    <row r="6192" spans="1:5" x14ac:dyDescent="0.25">
      <c r="A6192" s="1">
        <v>41443</v>
      </c>
      <c r="B6192" t="s">
        <v>59</v>
      </c>
      <c r="C6192" t="s">
        <v>269</v>
      </c>
      <c r="D6192" t="s">
        <v>286</v>
      </c>
      <c r="E6192">
        <v>0.01</v>
      </c>
    </row>
    <row r="6193" spans="1:5" x14ac:dyDescent="0.25">
      <c r="A6193" s="1">
        <v>41443</v>
      </c>
      <c r="B6193" t="s">
        <v>59</v>
      </c>
      <c r="C6193" t="s">
        <v>269</v>
      </c>
      <c r="D6193" t="s">
        <v>277</v>
      </c>
      <c r="E6193">
        <v>0</v>
      </c>
    </row>
    <row r="6194" spans="1:5" x14ac:dyDescent="0.25">
      <c r="A6194" s="1">
        <v>41444</v>
      </c>
      <c r="B6194" t="s">
        <v>30</v>
      </c>
      <c r="C6194" t="s">
        <v>269</v>
      </c>
      <c r="D6194" t="s">
        <v>271</v>
      </c>
      <c r="E6194">
        <v>0.01</v>
      </c>
    </row>
    <row r="6195" spans="1:5" x14ac:dyDescent="0.25">
      <c r="A6195" s="1">
        <v>41444</v>
      </c>
      <c r="B6195" t="s">
        <v>30</v>
      </c>
      <c r="C6195" t="s">
        <v>269</v>
      </c>
      <c r="D6195" t="s">
        <v>276</v>
      </c>
      <c r="E6195">
        <v>0</v>
      </c>
    </row>
    <row r="6196" spans="1:5" x14ac:dyDescent="0.25">
      <c r="A6196" s="1">
        <v>41444</v>
      </c>
      <c r="B6196" t="s">
        <v>30</v>
      </c>
      <c r="C6196" t="s">
        <v>269</v>
      </c>
      <c r="D6196" t="s">
        <v>279</v>
      </c>
      <c r="E6196">
        <v>0</v>
      </c>
    </row>
    <row r="6197" spans="1:5" x14ac:dyDescent="0.25">
      <c r="A6197" s="1">
        <v>41444</v>
      </c>
      <c r="B6197" t="s">
        <v>30</v>
      </c>
      <c r="C6197" t="s">
        <v>269</v>
      </c>
      <c r="D6197" t="s">
        <v>330</v>
      </c>
      <c r="E6197">
        <v>0.03</v>
      </c>
    </row>
    <row r="6198" spans="1:5" x14ac:dyDescent="0.25">
      <c r="A6198" s="1">
        <v>41444</v>
      </c>
      <c r="B6198" t="s">
        <v>30</v>
      </c>
      <c r="C6198" t="s">
        <v>269</v>
      </c>
      <c r="D6198" t="s">
        <v>274</v>
      </c>
      <c r="E6198">
        <v>0.02</v>
      </c>
    </row>
    <row r="6199" spans="1:5" x14ac:dyDescent="0.25">
      <c r="A6199" s="1">
        <v>41444</v>
      </c>
      <c r="B6199" t="s">
        <v>30</v>
      </c>
      <c r="C6199" t="s">
        <v>269</v>
      </c>
      <c r="D6199" t="s">
        <v>277</v>
      </c>
      <c r="E6199">
        <v>0</v>
      </c>
    </row>
    <row r="6200" spans="1:5" x14ac:dyDescent="0.25">
      <c r="A6200" s="1">
        <v>41445</v>
      </c>
      <c r="B6200" t="s">
        <v>46</v>
      </c>
      <c r="C6200" t="s">
        <v>269</v>
      </c>
      <c r="D6200" t="s">
        <v>271</v>
      </c>
      <c r="E6200">
        <v>0</v>
      </c>
    </row>
    <row r="6201" spans="1:5" x14ac:dyDescent="0.25">
      <c r="A6201" s="1">
        <v>41445</v>
      </c>
      <c r="B6201" t="s">
        <v>46</v>
      </c>
      <c r="C6201" t="s">
        <v>269</v>
      </c>
      <c r="D6201" t="s">
        <v>280</v>
      </c>
      <c r="E6201">
        <v>0</v>
      </c>
    </row>
    <row r="6202" spans="1:5" x14ac:dyDescent="0.25">
      <c r="A6202" s="1">
        <v>41445</v>
      </c>
      <c r="B6202" t="s">
        <v>46</v>
      </c>
      <c r="C6202" t="s">
        <v>269</v>
      </c>
      <c r="D6202" t="s">
        <v>308</v>
      </c>
      <c r="E6202">
        <v>0</v>
      </c>
    </row>
    <row r="6203" spans="1:5" x14ac:dyDescent="0.25">
      <c r="A6203" s="1">
        <v>41445</v>
      </c>
      <c r="B6203" t="s">
        <v>46</v>
      </c>
      <c r="C6203" t="s">
        <v>269</v>
      </c>
      <c r="D6203" t="s">
        <v>275</v>
      </c>
      <c r="E6203">
        <v>0.01</v>
      </c>
    </row>
    <row r="6204" spans="1:5" x14ac:dyDescent="0.25">
      <c r="A6204" s="1">
        <v>41445</v>
      </c>
      <c r="B6204" t="s">
        <v>46</v>
      </c>
      <c r="C6204" t="s">
        <v>269</v>
      </c>
      <c r="D6204" t="s">
        <v>331</v>
      </c>
      <c r="E6204">
        <v>0.01</v>
      </c>
    </row>
    <row r="6205" spans="1:5" x14ac:dyDescent="0.25">
      <c r="A6205" s="1">
        <v>41445</v>
      </c>
      <c r="B6205" t="s">
        <v>46</v>
      </c>
      <c r="C6205" t="s">
        <v>269</v>
      </c>
      <c r="D6205" t="s">
        <v>277</v>
      </c>
      <c r="E6205">
        <v>0</v>
      </c>
    </row>
    <row r="6206" spans="1:5" x14ac:dyDescent="0.25">
      <c r="A6206" s="1">
        <v>41446</v>
      </c>
      <c r="B6206" t="s">
        <v>49</v>
      </c>
      <c r="C6206" t="s">
        <v>269</v>
      </c>
      <c r="D6206" t="s">
        <v>271</v>
      </c>
      <c r="E6206">
        <v>0</v>
      </c>
    </row>
    <row r="6207" spans="1:5" x14ac:dyDescent="0.25">
      <c r="A6207" s="1">
        <v>41446</v>
      </c>
      <c r="B6207" t="s">
        <v>49</v>
      </c>
      <c r="C6207" t="s">
        <v>269</v>
      </c>
      <c r="D6207" t="s">
        <v>280</v>
      </c>
      <c r="E6207">
        <v>0</v>
      </c>
    </row>
    <row r="6208" spans="1:5" x14ac:dyDescent="0.25">
      <c r="A6208" s="1">
        <v>41446</v>
      </c>
      <c r="B6208" t="s">
        <v>49</v>
      </c>
      <c r="C6208" t="s">
        <v>269</v>
      </c>
      <c r="D6208" t="s">
        <v>274</v>
      </c>
      <c r="E6208">
        <v>0.03</v>
      </c>
    </row>
    <row r="6209" spans="1:5" x14ac:dyDescent="0.25">
      <c r="A6209" s="1">
        <v>41446</v>
      </c>
      <c r="B6209" t="s">
        <v>49</v>
      </c>
      <c r="C6209" t="s">
        <v>269</v>
      </c>
      <c r="D6209" t="s">
        <v>332</v>
      </c>
      <c r="E6209">
        <v>0.03</v>
      </c>
    </row>
    <row r="6210" spans="1:5" x14ac:dyDescent="0.25">
      <c r="A6210" s="1">
        <v>41446</v>
      </c>
      <c r="B6210" t="s">
        <v>49</v>
      </c>
      <c r="C6210" t="s">
        <v>269</v>
      </c>
      <c r="D6210" t="s">
        <v>277</v>
      </c>
      <c r="E6210">
        <v>0</v>
      </c>
    </row>
    <row r="6211" spans="1:5" x14ac:dyDescent="0.25">
      <c r="A6211" s="1">
        <v>41447</v>
      </c>
      <c r="B6211" t="s">
        <v>52</v>
      </c>
      <c r="C6211" t="s">
        <v>269</v>
      </c>
      <c r="D6211" t="s">
        <v>275</v>
      </c>
      <c r="E6211">
        <v>0.01</v>
      </c>
    </row>
    <row r="6212" spans="1:5" x14ac:dyDescent="0.25">
      <c r="A6212" s="1">
        <v>41447</v>
      </c>
      <c r="B6212" t="s">
        <v>52</v>
      </c>
      <c r="C6212" t="s">
        <v>269</v>
      </c>
      <c r="D6212" t="s">
        <v>279</v>
      </c>
      <c r="E6212">
        <v>0</v>
      </c>
    </row>
    <row r="6213" spans="1:5" x14ac:dyDescent="0.25">
      <c r="A6213" s="1">
        <v>41447</v>
      </c>
      <c r="B6213" t="s">
        <v>52</v>
      </c>
      <c r="C6213" t="s">
        <v>269</v>
      </c>
      <c r="D6213" t="s">
        <v>290</v>
      </c>
      <c r="E6213">
        <v>0.03</v>
      </c>
    </row>
    <row r="6214" spans="1:5" x14ac:dyDescent="0.25">
      <c r="A6214" s="1">
        <v>41447</v>
      </c>
      <c r="B6214" t="s">
        <v>52</v>
      </c>
      <c r="C6214" t="s">
        <v>269</v>
      </c>
      <c r="D6214" t="s">
        <v>274</v>
      </c>
      <c r="E6214">
        <v>0</v>
      </c>
    </row>
    <row r="6215" spans="1:5" x14ac:dyDescent="0.25">
      <c r="A6215" s="1">
        <v>41448</v>
      </c>
      <c r="B6215" t="s">
        <v>53</v>
      </c>
      <c r="C6215" t="s">
        <v>269</v>
      </c>
      <c r="D6215" t="s">
        <v>271</v>
      </c>
      <c r="E6215">
        <v>0</v>
      </c>
    </row>
    <row r="6216" spans="1:5" x14ac:dyDescent="0.25">
      <c r="A6216" s="1">
        <v>41448</v>
      </c>
      <c r="B6216" t="s">
        <v>53</v>
      </c>
      <c r="C6216" t="s">
        <v>269</v>
      </c>
      <c r="D6216" t="s">
        <v>282</v>
      </c>
      <c r="E6216">
        <v>0</v>
      </c>
    </row>
    <row r="6217" spans="1:5" x14ac:dyDescent="0.25">
      <c r="A6217" s="1">
        <v>41448</v>
      </c>
      <c r="B6217" t="s">
        <v>53</v>
      </c>
      <c r="C6217" t="s">
        <v>269</v>
      </c>
      <c r="D6217" t="s">
        <v>301</v>
      </c>
      <c r="E6217">
        <v>0.04</v>
      </c>
    </row>
    <row r="6218" spans="1:5" x14ac:dyDescent="0.25">
      <c r="A6218" s="1">
        <v>41448</v>
      </c>
      <c r="B6218" t="s">
        <v>53</v>
      </c>
      <c r="C6218" t="s">
        <v>269</v>
      </c>
      <c r="D6218" t="s">
        <v>286</v>
      </c>
      <c r="E6218">
        <v>0.01</v>
      </c>
    </row>
    <row r="6219" spans="1:5" x14ac:dyDescent="0.25">
      <c r="A6219" s="1">
        <v>41449</v>
      </c>
      <c r="B6219" t="s">
        <v>58</v>
      </c>
      <c r="C6219" t="s">
        <v>269</v>
      </c>
      <c r="D6219" t="s">
        <v>271</v>
      </c>
      <c r="E6219">
        <v>0</v>
      </c>
    </row>
    <row r="6220" spans="1:5" x14ac:dyDescent="0.25">
      <c r="A6220" s="1">
        <v>41449</v>
      </c>
      <c r="B6220" t="s">
        <v>58</v>
      </c>
      <c r="C6220" t="s">
        <v>269</v>
      </c>
      <c r="D6220" t="s">
        <v>291</v>
      </c>
      <c r="E6220">
        <v>0.02</v>
      </c>
    </row>
    <row r="6221" spans="1:5" x14ac:dyDescent="0.25">
      <c r="A6221" s="1">
        <v>41449</v>
      </c>
      <c r="B6221" t="s">
        <v>58</v>
      </c>
      <c r="C6221" t="s">
        <v>269</v>
      </c>
      <c r="D6221" t="s">
        <v>303</v>
      </c>
      <c r="E6221">
        <v>0.06</v>
      </c>
    </row>
    <row r="6222" spans="1:5" x14ac:dyDescent="0.25">
      <c r="A6222" s="1">
        <v>41449</v>
      </c>
      <c r="B6222" t="s">
        <v>58</v>
      </c>
      <c r="C6222" t="s">
        <v>269</v>
      </c>
      <c r="D6222" t="s">
        <v>277</v>
      </c>
      <c r="E6222">
        <v>0.02</v>
      </c>
    </row>
    <row r="6223" spans="1:5" x14ac:dyDescent="0.25">
      <c r="A6223" s="1">
        <v>41450</v>
      </c>
      <c r="B6223" t="s">
        <v>59</v>
      </c>
      <c r="C6223" t="s">
        <v>269</v>
      </c>
      <c r="D6223" t="s">
        <v>271</v>
      </c>
      <c r="E6223">
        <v>0.01</v>
      </c>
    </row>
    <row r="6224" spans="1:5" x14ac:dyDescent="0.25">
      <c r="A6224" s="1">
        <v>41450</v>
      </c>
      <c r="B6224" t="s">
        <v>59</v>
      </c>
      <c r="C6224" t="s">
        <v>269</v>
      </c>
      <c r="D6224" t="s">
        <v>307</v>
      </c>
      <c r="E6224">
        <v>0.06</v>
      </c>
    </row>
    <row r="6225" spans="1:5" x14ac:dyDescent="0.25">
      <c r="A6225" s="1">
        <v>41450</v>
      </c>
      <c r="B6225" t="s">
        <v>59</v>
      </c>
      <c r="C6225" t="s">
        <v>269</v>
      </c>
      <c r="D6225" t="s">
        <v>277</v>
      </c>
      <c r="E6225">
        <v>0</v>
      </c>
    </row>
    <row r="6226" spans="1:5" x14ac:dyDescent="0.25">
      <c r="A6226" s="1">
        <v>41450</v>
      </c>
      <c r="B6226" t="s">
        <v>59</v>
      </c>
      <c r="C6226" t="s">
        <v>269</v>
      </c>
      <c r="D6226" t="s">
        <v>279</v>
      </c>
      <c r="E6226">
        <v>0</v>
      </c>
    </row>
    <row r="6227" spans="1:5" x14ac:dyDescent="0.25">
      <c r="A6227" s="1">
        <v>41402</v>
      </c>
      <c r="B6227" t="s">
        <v>30</v>
      </c>
      <c r="C6227" t="s">
        <v>333</v>
      </c>
      <c r="D6227" t="s">
        <v>334</v>
      </c>
      <c r="E6227">
        <v>0.05</v>
      </c>
    </row>
    <row r="6228" spans="1:5" x14ac:dyDescent="0.25">
      <c r="A6228" s="1">
        <v>41402</v>
      </c>
      <c r="B6228" t="s">
        <v>30</v>
      </c>
      <c r="C6228" t="s">
        <v>333</v>
      </c>
      <c r="D6228" t="s">
        <v>334</v>
      </c>
      <c r="E6228">
        <v>0.03</v>
      </c>
    </row>
    <row r="6229" spans="1:5" x14ac:dyDescent="0.25">
      <c r="A6229" s="1">
        <v>41402</v>
      </c>
      <c r="B6229" t="s">
        <v>30</v>
      </c>
      <c r="C6229" t="s">
        <v>333</v>
      </c>
      <c r="D6229" t="s">
        <v>334</v>
      </c>
      <c r="E6229">
        <v>0.05</v>
      </c>
    </row>
    <row r="6230" spans="1:5" x14ac:dyDescent="0.25">
      <c r="A6230" s="1">
        <v>41402</v>
      </c>
      <c r="B6230" t="s">
        <v>30</v>
      </c>
      <c r="C6230" t="s">
        <v>333</v>
      </c>
      <c r="D6230" t="s">
        <v>334</v>
      </c>
      <c r="E6230">
        <v>0</v>
      </c>
    </row>
    <row r="6231" spans="1:5" x14ac:dyDescent="0.25">
      <c r="A6231" s="1">
        <v>41402</v>
      </c>
      <c r="B6231" t="s">
        <v>30</v>
      </c>
      <c r="C6231" t="s">
        <v>333</v>
      </c>
      <c r="D6231" t="s">
        <v>334</v>
      </c>
      <c r="E6231">
        <v>0</v>
      </c>
    </row>
    <row r="6232" spans="1:5" x14ac:dyDescent="0.25">
      <c r="A6232" s="1">
        <v>41402</v>
      </c>
      <c r="B6232" t="s">
        <v>30</v>
      </c>
      <c r="C6232" t="s">
        <v>333</v>
      </c>
      <c r="D6232" t="s">
        <v>334</v>
      </c>
      <c r="E6232">
        <v>0</v>
      </c>
    </row>
    <row r="6233" spans="1:5" x14ac:dyDescent="0.25">
      <c r="A6233" s="1">
        <v>41402</v>
      </c>
      <c r="B6233" t="s">
        <v>30</v>
      </c>
      <c r="C6233" t="s">
        <v>333</v>
      </c>
      <c r="D6233" t="s">
        <v>334</v>
      </c>
      <c r="E6233">
        <v>0</v>
      </c>
    </row>
    <row r="6234" spans="1:5" x14ac:dyDescent="0.25">
      <c r="A6234" s="1">
        <v>41402</v>
      </c>
      <c r="B6234" t="s">
        <v>30</v>
      </c>
      <c r="C6234" t="s">
        <v>333</v>
      </c>
      <c r="D6234" t="s">
        <v>334</v>
      </c>
      <c r="E6234">
        <v>0</v>
      </c>
    </row>
    <row r="6235" spans="1:5" x14ac:dyDescent="0.25">
      <c r="A6235" s="1">
        <v>41402</v>
      </c>
      <c r="B6235" t="s">
        <v>30</v>
      </c>
      <c r="C6235" t="s">
        <v>333</v>
      </c>
      <c r="D6235" t="s">
        <v>334</v>
      </c>
      <c r="E6235">
        <v>0</v>
      </c>
    </row>
    <row r="6236" spans="1:5" x14ac:dyDescent="0.25">
      <c r="A6236" s="1">
        <v>41402</v>
      </c>
      <c r="B6236" t="s">
        <v>30</v>
      </c>
      <c r="C6236" t="s">
        <v>333</v>
      </c>
      <c r="D6236" t="s">
        <v>334</v>
      </c>
      <c r="E6236">
        <v>0</v>
      </c>
    </row>
    <row r="6237" spans="1:5" x14ac:dyDescent="0.25">
      <c r="A6237" s="1">
        <v>41402</v>
      </c>
      <c r="B6237" t="s">
        <v>30</v>
      </c>
      <c r="C6237" t="s">
        <v>333</v>
      </c>
      <c r="D6237" t="s">
        <v>334</v>
      </c>
      <c r="E6237">
        <v>0</v>
      </c>
    </row>
    <row r="6238" spans="1:5" x14ac:dyDescent="0.25">
      <c r="A6238" s="1">
        <v>41402</v>
      </c>
      <c r="B6238" t="s">
        <v>30</v>
      </c>
      <c r="C6238" t="s">
        <v>333</v>
      </c>
      <c r="D6238" t="s">
        <v>334</v>
      </c>
      <c r="E6238">
        <v>0</v>
      </c>
    </row>
    <row r="6239" spans="1:5" x14ac:dyDescent="0.25">
      <c r="A6239" s="1">
        <v>41402</v>
      </c>
      <c r="B6239" t="s">
        <v>30</v>
      </c>
      <c r="C6239" t="s">
        <v>333</v>
      </c>
      <c r="D6239" t="s">
        <v>334</v>
      </c>
      <c r="E6239">
        <v>0</v>
      </c>
    </row>
    <row r="6240" spans="1:5" x14ac:dyDescent="0.25">
      <c r="A6240" s="1">
        <v>41402</v>
      </c>
      <c r="B6240" t="s">
        <v>30</v>
      </c>
      <c r="C6240" t="s">
        <v>333</v>
      </c>
      <c r="D6240" t="s">
        <v>334</v>
      </c>
      <c r="E6240">
        <v>0.01</v>
      </c>
    </row>
    <row r="6241" spans="1:5" x14ac:dyDescent="0.25">
      <c r="A6241" s="1">
        <v>41402</v>
      </c>
      <c r="B6241" t="s">
        <v>30</v>
      </c>
      <c r="C6241" t="s">
        <v>333</v>
      </c>
      <c r="D6241" t="s">
        <v>334</v>
      </c>
      <c r="E6241">
        <v>0.06</v>
      </c>
    </row>
    <row r="6242" spans="1:5" x14ac:dyDescent="0.25">
      <c r="A6242" s="1">
        <v>41402</v>
      </c>
      <c r="B6242" t="s">
        <v>30</v>
      </c>
      <c r="C6242" t="s">
        <v>333</v>
      </c>
      <c r="D6242" t="s">
        <v>334</v>
      </c>
      <c r="E6242">
        <v>0.06</v>
      </c>
    </row>
    <row r="6243" spans="1:5" x14ac:dyDescent="0.25">
      <c r="A6243" s="1">
        <v>41402</v>
      </c>
      <c r="B6243" t="s">
        <v>30</v>
      </c>
      <c r="C6243" t="s">
        <v>333</v>
      </c>
      <c r="D6243" t="s">
        <v>334</v>
      </c>
      <c r="E6243">
        <v>0.06</v>
      </c>
    </row>
    <row r="6244" spans="1:5" x14ac:dyDescent="0.25">
      <c r="A6244" s="1">
        <v>41402</v>
      </c>
      <c r="B6244" t="s">
        <v>30</v>
      </c>
      <c r="C6244" t="s">
        <v>333</v>
      </c>
      <c r="D6244" t="s">
        <v>334</v>
      </c>
      <c r="E6244">
        <v>0.01</v>
      </c>
    </row>
    <row r="6245" spans="1:5" x14ac:dyDescent="0.25">
      <c r="A6245" s="1">
        <v>41403</v>
      </c>
      <c r="B6245" t="s">
        <v>46</v>
      </c>
      <c r="C6245" t="s">
        <v>333</v>
      </c>
      <c r="D6245" t="s">
        <v>335</v>
      </c>
      <c r="E6245">
        <v>0</v>
      </c>
    </row>
    <row r="6246" spans="1:5" x14ac:dyDescent="0.25">
      <c r="A6246" s="1">
        <v>41403</v>
      </c>
      <c r="B6246" t="s">
        <v>46</v>
      </c>
      <c r="C6246" t="s">
        <v>333</v>
      </c>
      <c r="D6246" t="s">
        <v>336</v>
      </c>
      <c r="E6246">
        <v>0.01</v>
      </c>
    </row>
    <row r="6247" spans="1:5" x14ac:dyDescent="0.25">
      <c r="A6247" s="1">
        <v>41403</v>
      </c>
      <c r="B6247" t="s">
        <v>46</v>
      </c>
      <c r="C6247" t="s">
        <v>333</v>
      </c>
      <c r="D6247" t="s">
        <v>337</v>
      </c>
      <c r="E6247">
        <v>0</v>
      </c>
    </row>
    <row r="6248" spans="1:5" x14ac:dyDescent="0.25">
      <c r="A6248" s="1">
        <v>41403</v>
      </c>
      <c r="B6248" t="s">
        <v>46</v>
      </c>
      <c r="C6248" t="s">
        <v>333</v>
      </c>
      <c r="D6248" t="s">
        <v>338</v>
      </c>
      <c r="E6248">
        <v>0</v>
      </c>
    </row>
    <row r="6249" spans="1:5" x14ac:dyDescent="0.25">
      <c r="A6249" s="1">
        <v>41403</v>
      </c>
      <c r="B6249" t="s">
        <v>46</v>
      </c>
      <c r="C6249" t="s">
        <v>333</v>
      </c>
      <c r="D6249" t="s">
        <v>337</v>
      </c>
      <c r="E6249">
        <v>0.01</v>
      </c>
    </row>
    <row r="6250" spans="1:5" x14ac:dyDescent="0.25">
      <c r="A6250" s="1">
        <v>41403</v>
      </c>
      <c r="B6250" t="s">
        <v>46</v>
      </c>
      <c r="C6250" t="s">
        <v>333</v>
      </c>
      <c r="D6250" t="s">
        <v>334</v>
      </c>
      <c r="E6250">
        <v>0</v>
      </c>
    </row>
    <row r="6251" spans="1:5" x14ac:dyDescent="0.25">
      <c r="A6251" s="1">
        <v>41403</v>
      </c>
      <c r="B6251" t="s">
        <v>46</v>
      </c>
      <c r="C6251" t="s">
        <v>333</v>
      </c>
      <c r="D6251" t="s">
        <v>339</v>
      </c>
      <c r="E6251">
        <v>0</v>
      </c>
    </row>
    <row r="6252" spans="1:5" x14ac:dyDescent="0.25">
      <c r="A6252" s="1">
        <v>41403</v>
      </c>
      <c r="B6252" t="s">
        <v>46</v>
      </c>
      <c r="C6252" t="s">
        <v>333</v>
      </c>
      <c r="D6252" t="s">
        <v>334</v>
      </c>
      <c r="E6252">
        <v>0</v>
      </c>
    </row>
    <row r="6253" spans="1:5" x14ac:dyDescent="0.25">
      <c r="A6253" s="1">
        <v>41403</v>
      </c>
      <c r="B6253" t="s">
        <v>46</v>
      </c>
      <c r="C6253" t="s">
        <v>333</v>
      </c>
      <c r="D6253" t="s">
        <v>340</v>
      </c>
      <c r="E6253">
        <v>0</v>
      </c>
    </row>
    <row r="6254" spans="1:5" x14ac:dyDescent="0.25">
      <c r="A6254" s="1">
        <v>41403</v>
      </c>
      <c r="B6254" t="s">
        <v>46</v>
      </c>
      <c r="C6254" t="s">
        <v>333</v>
      </c>
      <c r="D6254" t="s">
        <v>337</v>
      </c>
      <c r="E6254">
        <v>0</v>
      </c>
    </row>
    <row r="6255" spans="1:5" x14ac:dyDescent="0.25">
      <c r="A6255" s="1">
        <v>41403</v>
      </c>
      <c r="B6255" t="s">
        <v>46</v>
      </c>
      <c r="C6255" t="s">
        <v>333</v>
      </c>
      <c r="D6255" t="s">
        <v>341</v>
      </c>
      <c r="E6255">
        <v>0</v>
      </c>
    </row>
    <row r="6256" spans="1:5" x14ac:dyDescent="0.25">
      <c r="A6256" s="1">
        <v>41403</v>
      </c>
      <c r="B6256" t="s">
        <v>46</v>
      </c>
      <c r="C6256" t="s">
        <v>333</v>
      </c>
      <c r="D6256" t="s">
        <v>341</v>
      </c>
      <c r="E6256">
        <v>0</v>
      </c>
    </row>
    <row r="6257" spans="1:5" x14ac:dyDescent="0.25">
      <c r="A6257" s="1">
        <v>41403</v>
      </c>
      <c r="B6257" t="s">
        <v>46</v>
      </c>
      <c r="C6257" t="s">
        <v>333</v>
      </c>
      <c r="D6257" t="s">
        <v>342</v>
      </c>
      <c r="E6257">
        <v>0</v>
      </c>
    </row>
    <row r="6258" spans="1:5" x14ac:dyDescent="0.25">
      <c r="A6258" s="1">
        <v>41403</v>
      </c>
      <c r="B6258" t="s">
        <v>46</v>
      </c>
      <c r="C6258" t="s">
        <v>333</v>
      </c>
      <c r="D6258" t="s">
        <v>342</v>
      </c>
      <c r="E6258">
        <v>0</v>
      </c>
    </row>
    <row r="6259" spans="1:5" x14ac:dyDescent="0.25">
      <c r="A6259" s="1">
        <v>41403</v>
      </c>
      <c r="B6259" t="s">
        <v>46</v>
      </c>
      <c r="C6259" t="s">
        <v>333</v>
      </c>
      <c r="D6259" t="s">
        <v>343</v>
      </c>
      <c r="E6259">
        <v>0</v>
      </c>
    </row>
    <row r="6260" spans="1:5" x14ac:dyDescent="0.25">
      <c r="A6260" s="1">
        <v>41403</v>
      </c>
      <c r="B6260" t="s">
        <v>46</v>
      </c>
      <c r="C6260" t="s">
        <v>333</v>
      </c>
      <c r="D6260" t="s">
        <v>344</v>
      </c>
      <c r="E6260">
        <v>0</v>
      </c>
    </row>
    <row r="6261" spans="1:5" x14ac:dyDescent="0.25">
      <c r="A6261" s="1">
        <v>41403</v>
      </c>
      <c r="B6261" t="s">
        <v>46</v>
      </c>
      <c r="C6261" t="s">
        <v>333</v>
      </c>
      <c r="D6261" t="s">
        <v>345</v>
      </c>
      <c r="E6261">
        <v>0</v>
      </c>
    </row>
    <row r="6262" spans="1:5" x14ac:dyDescent="0.25">
      <c r="A6262" s="1">
        <v>41403</v>
      </c>
      <c r="B6262" t="s">
        <v>46</v>
      </c>
      <c r="C6262" t="s">
        <v>333</v>
      </c>
      <c r="D6262" t="s">
        <v>345</v>
      </c>
      <c r="E6262">
        <v>0</v>
      </c>
    </row>
    <row r="6263" spans="1:5" x14ac:dyDescent="0.25">
      <c r="A6263" s="1">
        <v>41403</v>
      </c>
      <c r="B6263" t="s">
        <v>46</v>
      </c>
      <c r="C6263" t="s">
        <v>333</v>
      </c>
      <c r="D6263" t="s">
        <v>346</v>
      </c>
      <c r="E6263">
        <v>0</v>
      </c>
    </row>
    <row r="6264" spans="1:5" x14ac:dyDescent="0.25">
      <c r="A6264" s="1">
        <v>41403</v>
      </c>
      <c r="B6264" t="s">
        <v>46</v>
      </c>
      <c r="C6264" t="s">
        <v>333</v>
      </c>
      <c r="D6264" t="s">
        <v>341</v>
      </c>
      <c r="E6264">
        <v>0</v>
      </c>
    </row>
    <row r="6265" spans="1:5" x14ac:dyDescent="0.25">
      <c r="A6265" s="1">
        <v>41403</v>
      </c>
      <c r="B6265" t="s">
        <v>46</v>
      </c>
      <c r="C6265" t="s">
        <v>333</v>
      </c>
      <c r="D6265" t="s">
        <v>341</v>
      </c>
      <c r="E6265">
        <v>0</v>
      </c>
    </row>
    <row r="6266" spans="1:5" x14ac:dyDescent="0.25">
      <c r="A6266" s="1">
        <v>41403</v>
      </c>
      <c r="B6266" t="s">
        <v>46</v>
      </c>
      <c r="C6266" t="s">
        <v>333</v>
      </c>
      <c r="D6266" t="s">
        <v>347</v>
      </c>
      <c r="E6266">
        <v>0</v>
      </c>
    </row>
    <row r="6267" spans="1:5" x14ac:dyDescent="0.25">
      <c r="A6267" s="1">
        <v>41403</v>
      </c>
      <c r="B6267" t="s">
        <v>46</v>
      </c>
      <c r="C6267" t="s">
        <v>333</v>
      </c>
      <c r="D6267" t="s">
        <v>344</v>
      </c>
      <c r="E6267">
        <v>0.01</v>
      </c>
    </row>
    <row r="6268" spans="1:5" x14ac:dyDescent="0.25">
      <c r="A6268" s="1">
        <v>41403</v>
      </c>
      <c r="B6268" t="s">
        <v>46</v>
      </c>
      <c r="C6268" t="s">
        <v>333</v>
      </c>
      <c r="D6268" t="s">
        <v>348</v>
      </c>
      <c r="E6268">
        <v>0</v>
      </c>
    </row>
    <row r="6269" spans="1:5" x14ac:dyDescent="0.25">
      <c r="A6269" s="1">
        <v>41403</v>
      </c>
      <c r="B6269" t="s">
        <v>46</v>
      </c>
      <c r="C6269" t="s">
        <v>333</v>
      </c>
      <c r="D6269" t="s">
        <v>349</v>
      </c>
      <c r="E6269">
        <v>0</v>
      </c>
    </row>
    <row r="6270" spans="1:5" x14ac:dyDescent="0.25">
      <c r="A6270" s="1">
        <v>41404</v>
      </c>
      <c r="B6270" t="s">
        <v>49</v>
      </c>
      <c r="C6270" t="s">
        <v>333</v>
      </c>
      <c r="D6270" t="s">
        <v>350</v>
      </c>
      <c r="E6270">
        <v>0</v>
      </c>
    </row>
    <row r="6271" spans="1:5" x14ac:dyDescent="0.25">
      <c r="A6271" s="1">
        <v>41404</v>
      </c>
      <c r="B6271" t="s">
        <v>49</v>
      </c>
      <c r="C6271" t="s">
        <v>333</v>
      </c>
      <c r="D6271" t="s">
        <v>351</v>
      </c>
      <c r="E6271">
        <v>0</v>
      </c>
    </row>
    <row r="6272" spans="1:5" x14ac:dyDescent="0.25">
      <c r="A6272" s="1">
        <v>41404</v>
      </c>
      <c r="B6272" t="s">
        <v>49</v>
      </c>
      <c r="C6272" t="s">
        <v>333</v>
      </c>
      <c r="D6272" t="s">
        <v>337</v>
      </c>
      <c r="E6272">
        <v>0</v>
      </c>
    </row>
    <row r="6273" spans="1:5" x14ac:dyDescent="0.25">
      <c r="A6273" s="1">
        <v>41404</v>
      </c>
      <c r="B6273" t="s">
        <v>49</v>
      </c>
      <c r="C6273" t="s">
        <v>333</v>
      </c>
      <c r="D6273" t="s">
        <v>344</v>
      </c>
      <c r="E6273">
        <v>0</v>
      </c>
    </row>
    <row r="6274" spans="1:5" x14ac:dyDescent="0.25">
      <c r="A6274" s="1">
        <v>41404</v>
      </c>
      <c r="B6274" t="s">
        <v>49</v>
      </c>
      <c r="C6274" t="s">
        <v>333</v>
      </c>
      <c r="D6274" t="s">
        <v>337</v>
      </c>
      <c r="E6274">
        <v>0</v>
      </c>
    </row>
    <row r="6275" spans="1:5" x14ac:dyDescent="0.25">
      <c r="A6275" s="1">
        <v>41404</v>
      </c>
      <c r="B6275" t="s">
        <v>49</v>
      </c>
      <c r="C6275" t="s">
        <v>333</v>
      </c>
      <c r="D6275" t="s">
        <v>352</v>
      </c>
      <c r="E6275">
        <v>0</v>
      </c>
    </row>
    <row r="6276" spans="1:5" x14ac:dyDescent="0.25">
      <c r="A6276" s="1">
        <v>41404</v>
      </c>
      <c r="B6276" t="s">
        <v>49</v>
      </c>
      <c r="C6276" t="s">
        <v>333</v>
      </c>
      <c r="D6276" t="s">
        <v>337</v>
      </c>
      <c r="E6276">
        <v>0</v>
      </c>
    </row>
    <row r="6277" spans="1:5" x14ac:dyDescent="0.25">
      <c r="A6277" s="1">
        <v>41404</v>
      </c>
      <c r="B6277" t="s">
        <v>49</v>
      </c>
      <c r="C6277" t="s">
        <v>333</v>
      </c>
      <c r="D6277" t="s">
        <v>337</v>
      </c>
      <c r="E6277">
        <v>0</v>
      </c>
    </row>
    <row r="6278" spans="1:5" x14ac:dyDescent="0.25">
      <c r="A6278" s="1">
        <v>41404</v>
      </c>
      <c r="B6278" t="s">
        <v>49</v>
      </c>
      <c r="C6278" t="s">
        <v>333</v>
      </c>
      <c r="D6278" t="s">
        <v>353</v>
      </c>
      <c r="E6278">
        <v>0</v>
      </c>
    </row>
    <row r="6279" spans="1:5" x14ac:dyDescent="0.25">
      <c r="A6279" s="1">
        <v>41404</v>
      </c>
      <c r="B6279" t="s">
        <v>49</v>
      </c>
      <c r="C6279" t="s">
        <v>333</v>
      </c>
      <c r="D6279" t="s">
        <v>353</v>
      </c>
      <c r="E6279">
        <v>0</v>
      </c>
    </row>
    <row r="6280" spans="1:5" x14ac:dyDescent="0.25">
      <c r="A6280" s="1">
        <v>41404</v>
      </c>
      <c r="B6280" t="s">
        <v>49</v>
      </c>
      <c r="C6280" t="s">
        <v>333</v>
      </c>
      <c r="D6280" t="s">
        <v>353</v>
      </c>
      <c r="E6280">
        <v>0</v>
      </c>
    </row>
    <row r="6281" spans="1:5" x14ac:dyDescent="0.25">
      <c r="A6281" s="1">
        <v>41404</v>
      </c>
      <c r="B6281" t="s">
        <v>49</v>
      </c>
      <c r="C6281" t="s">
        <v>333</v>
      </c>
      <c r="D6281" t="s">
        <v>337</v>
      </c>
      <c r="E6281">
        <v>0</v>
      </c>
    </row>
    <row r="6282" spans="1:5" x14ac:dyDescent="0.25">
      <c r="A6282" s="1">
        <v>41404</v>
      </c>
      <c r="B6282" t="s">
        <v>49</v>
      </c>
      <c r="C6282" t="s">
        <v>333</v>
      </c>
      <c r="D6282" t="s">
        <v>337</v>
      </c>
      <c r="E6282">
        <v>0</v>
      </c>
    </row>
    <row r="6283" spans="1:5" x14ac:dyDescent="0.25">
      <c r="A6283" s="1">
        <v>41404</v>
      </c>
      <c r="B6283" t="s">
        <v>49</v>
      </c>
      <c r="C6283" t="s">
        <v>333</v>
      </c>
      <c r="D6283" t="s">
        <v>340</v>
      </c>
      <c r="E6283">
        <v>0</v>
      </c>
    </row>
    <row r="6284" spans="1:5" x14ac:dyDescent="0.25">
      <c r="A6284" s="1">
        <v>41404</v>
      </c>
      <c r="B6284" t="s">
        <v>49</v>
      </c>
      <c r="C6284" t="s">
        <v>333</v>
      </c>
      <c r="D6284" t="s">
        <v>354</v>
      </c>
      <c r="E6284">
        <v>0.02</v>
      </c>
    </row>
    <row r="6285" spans="1:5" x14ac:dyDescent="0.25">
      <c r="A6285" s="1">
        <v>41404</v>
      </c>
      <c r="B6285" t="s">
        <v>49</v>
      </c>
      <c r="C6285" t="s">
        <v>333</v>
      </c>
      <c r="D6285" t="s">
        <v>354</v>
      </c>
      <c r="E6285">
        <v>0</v>
      </c>
    </row>
    <row r="6286" spans="1:5" x14ac:dyDescent="0.25">
      <c r="A6286" s="1">
        <v>41404</v>
      </c>
      <c r="B6286" t="s">
        <v>49</v>
      </c>
      <c r="C6286" t="s">
        <v>333</v>
      </c>
      <c r="D6286" t="s">
        <v>354</v>
      </c>
      <c r="E6286">
        <v>0</v>
      </c>
    </row>
    <row r="6287" spans="1:5" x14ac:dyDescent="0.25">
      <c r="A6287" s="1">
        <v>41404</v>
      </c>
      <c r="B6287" t="s">
        <v>49</v>
      </c>
      <c r="C6287" t="s">
        <v>333</v>
      </c>
      <c r="D6287" t="s">
        <v>354</v>
      </c>
      <c r="E6287">
        <v>0</v>
      </c>
    </row>
    <row r="6288" spans="1:5" x14ac:dyDescent="0.25">
      <c r="A6288" s="1">
        <v>41404</v>
      </c>
      <c r="B6288" t="s">
        <v>49</v>
      </c>
      <c r="C6288" t="s">
        <v>333</v>
      </c>
      <c r="D6288" t="s">
        <v>355</v>
      </c>
      <c r="E6288">
        <v>0.01</v>
      </c>
    </row>
    <row r="6289" spans="1:5" x14ac:dyDescent="0.25">
      <c r="A6289" s="1">
        <v>41404</v>
      </c>
      <c r="B6289" t="s">
        <v>49</v>
      </c>
      <c r="C6289" t="s">
        <v>333</v>
      </c>
      <c r="D6289" t="s">
        <v>355</v>
      </c>
      <c r="E6289">
        <v>0</v>
      </c>
    </row>
    <row r="6290" spans="1:5" x14ac:dyDescent="0.25">
      <c r="A6290" s="1">
        <v>41404</v>
      </c>
      <c r="B6290" t="s">
        <v>49</v>
      </c>
      <c r="C6290" t="s">
        <v>333</v>
      </c>
      <c r="D6290" t="s">
        <v>355</v>
      </c>
      <c r="E6290">
        <v>0</v>
      </c>
    </row>
    <row r="6291" spans="1:5" x14ac:dyDescent="0.25">
      <c r="A6291" s="1">
        <v>41404</v>
      </c>
      <c r="B6291" t="s">
        <v>49</v>
      </c>
      <c r="C6291" t="s">
        <v>333</v>
      </c>
      <c r="D6291" t="s">
        <v>341</v>
      </c>
      <c r="E6291">
        <v>0.01</v>
      </c>
    </row>
    <row r="6292" spans="1:5" x14ac:dyDescent="0.25">
      <c r="A6292" s="1">
        <v>41404</v>
      </c>
      <c r="B6292" t="s">
        <v>49</v>
      </c>
      <c r="C6292" t="s">
        <v>333</v>
      </c>
      <c r="D6292" t="s">
        <v>348</v>
      </c>
      <c r="E6292">
        <v>0</v>
      </c>
    </row>
    <row r="6293" spans="1:5" x14ac:dyDescent="0.25">
      <c r="A6293" s="1">
        <v>41404</v>
      </c>
      <c r="B6293" t="s">
        <v>49</v>
      </c>
      <c r="C6293" t="s">
        <v>333</v>
      </c>
      <c r="D6293" t="s">
        <v>337</v>
      </c>
      <c r="E6293">
        <v>0</v>
      </c>
    </row>
    <row r="6294" spans="1:5" x14ac:dyDescent="0.25">
      <c r="A6294" s="1">
        <v>41405</v>
      </c>
      <c r="B6294" t="s">
        <v>52</v>
      </c>
      <c r="C6294" t="s">
        <v>333</v>
      </c>
      <c r="D6294" t="s">
        <v>335</v>
      </c>
      <c r="E6294">
        <v>0.02</v>
      </c>
    </row>
    <row r="6295" spans="1:5" x14ac:dyDescent="0.25">
      <c r="A6295" s="1">
        <v>41405</v>
      </c>
      <c r="B6295" t="s">
        <v>52</v>
      </c>
      <c r="C6295" t="s">
        <v>333</v>
      </c>
      <c r="D6295" t="s">
        <v>336</v>
      </c>
      <c r="E6295">
        <v>0</v>
      </c>
    </row>
    <row r="6296" spans="1:5" x14ac:dyDescent="0.25">
      <c r="A6296" s="1">
        <v>41405</v>
      </c>
      <c r="B6296" t="s">
        <v>52</v>
      </c>
      <c r="C6296" t="s">
        <v>333</v>
      </c>
      <c r="D6296" t="s">
        <v>337</v>
      </c>
      <c r="E6296">
        <v>0</v>
      </c>
    </row>
    <row r="6297" spans="1:5" x14ac:dyDescent="0.25">
      <c r="A6297" s="1">
        <v>41405</v>
      </c>
      <c r="B6297" t="s">
        <v>52</v>
      </c>
      <c r="C6297" t="s">
        <v>333</v>
      </c>
      <c r="D6297" t="s">
        <v>337</v>
      </c>
      <c r="E6297">
        <v>0</v>
      </c>
    </row>
    <row r="6298" spans="1:5" x14ac:dyDescent="0.25">
      <c r="A6298" s="1">
        <v>41405</v>
      </c>
      <c r="B6298" t="s">
        <v>52</v>
      </c>
      <c r="C6298" t="s">
        <v>333</v>
      </c>
      <c r="D6298" t="s">
        <v>337</v>
      </c>
      <c r="E6298">
        <v>0</v>
      </c>
    </row>
    <row r="6299" spans="1:5" x14ac:dyDescent="0.25">
      <c r="A6299" s="1">
        <v>41405</v>
      </c>
      <c r="B6299" t="s">
        <v>52</v>
      </c>
      <c r="C6299" t="s">
        <v>333</v>
      </c>
      <c r="D6299" t="s">
        <v>337</v>
      </c>
      <c r="E6299">
        <v>0</v>
      </c>
    </row>
    <row r="6300" spans="1:5" x14ac:dyDescent="0.25">
      <c r="A6300" s="1">
        <v>41405</v>
      </c>
      <c r="B6300" t="s">
        <v>52</v>
      </c>
      <c r="C6300" t="s">
        <v>333</v>
      </c>
      <c r="D6300" t="s">
        <v>349</v>
      </c>
      <c r="E6300">
        <v>0</v>
      </c>
    </row>
    <row r="6301" spans="1:5" x14ac:dyDescent="0.25">
      <c r="A6301" s="1">
        <v>41405</v>
      </c>
      <c r="B6301" t="s">
        <v>52</v>
      </c>
      <c r="C6301" t="s">
        <v>333</v>
      </c>
      <c r="D6301" t="s">
        <v>339</v>
      </c>
      <c r="E6301">
        <v>0</v>
      </c>
    </row>
    <row r="6302" spans="1:5" x14ac:dyDescent="0.25">
      <c r="A6302" s="1">
        <v>41405</v>
      </c>
      <c r="B6302" t="s">
        <v>52</v>
      </c>
      <c r="C6302" t="s">
        <v>333</v>
      </c>
      <c r="D6302" t="s">
        <v>336</v>
      </c>
      <c r="E6302">
        <v>0</v>
      </c>
    </row>
    <row r="6303" spans="1:5" x14ac:dyDescent="0.25">
      <c r="A6303" s="1">
        <v>41405</v>
      </c>
      <c r="B6303" t="s">
        <v>52</v>
      </c>
      <c r="C6303" t="s">
        <v>333</v>
      </c>
      <c r="D6303" t="s">
        <v>340</v>
      </c>
      <c r="E6303">
        <v>0</v>
      </c>
    </row>
    <row r="6304" spans="1:5" x14ac:dyDescent="0.25">
      <c r="A6304" s="1">
        <v>41405</v>
      </c>
      <c r="B6304" t="s">
        <v>52</v>
      </c>
      <c r="C6304" t="s">
        <v>333</v>
      </c>
      <c r="D6304" t="s">
        <v>337</v>
      </c>
      <c r="E6304">
        <v>0</v>
      </c>
    </row>
    <row r="6305" spans="1:5" x14ac:dyDescent="0.25">
      <c r="A6305" s="1">
        <v>41405</v>
      </c>
      <c r="B6305" t="s">
        <v>52</v>
      </c>
      <c r="C6305" t="s">
        <v>333</v>
      </c>
      <c r="D6305" t="s">
        <v>337</v>
      </c>
      <c r="E6305">
        <v>0</v>
      </c>
    </row>
    <row r="6306" spans="1:5" x14ac:dyDescent="0.25">
      <c r="A6306" s="1">
        <v>41405</v>
      </c>
      <c r="B6306" t="s">
        <v>52</v>
      </c>
      <c r="C6306" t="s">
        <v>333</v>
      </c>
      <c r="D6306" t="s">
        <v>337</v>
      </c>
      <c r="E6306">
        <v>0</v>
      </c>
    </row>
    <row r="6307" spans="1:5" x14ac:dyDescent="0.25">
      <c r="A6307" s="1">
        <v>41405</v>
      </c>
      <c r="B6307" t="s">
        <v>52</v>
      </c>
      <c r="C6307" t="s">
        <v>333</v>
      </c>
      <c r="D6307" t="s">
        <v>356</v>
      </c>
      <c r="E6307">
        <v>0</v>
      </c>
    </row>
    <row r="6308" spans="1:5" x14ac:dyDescent="0.25">
      <c r="A6308" s="1">
        <v>41405</v>
      </c>
      <c r="B6308" t="s">
        <v>52</v>
      </c>
      <c r="C6308" t="s">
        <v>333</v>
      </c>
      <c r="D6308" t="s">
        <v>343</v>
      </c>
      <c r="E6308">
        <v>0</v>
      </c>
    </row>
    <row r="6309" spans="1:5" x14ac:dyDescent="0.25">
      <c r="A6309" s="1">
        <v>41405</v>
      </c>
      <c r="B6309" t="s">
        <v>52</v>
      </c>
      <c r="C6309" t="s">
        <v>333</v>
      </c>
      <c r="D6309" t="s">
        <v>357</v>
      </c>
      <c r="E6309">
        <v>0</v>
      </c>
    </row>
    <row r="6310" spans="1:5" x14ac:dyDescent="0.25">
      <c r="A6310" s="1">
        <v>41405</v>
      </c>
      <c r="B6310" t="s">
        <v>52</v>
      </c>
      <c r="C6310" t="s">
        <v>333</v>
      </c>
      <c r="D6310" t="s">
        <v>337</v>
      </c>
      <c r="E6310">
        <v>0</v>
      </c>
    </row>
    <row r="6311" spans="1:5" x14ac:dyDescent="0.25">
      <c r="A6311" s="1">
        <v>41405</v>
      </c>
      <c r="B6311" t="s">
        <v>52</v>
      </c>
      <c r="C6311" t="s">
        <v>333</v>
      </c>
      <c r="D6311" t="s">
        <v>358</v>
      </c>
      <c r="E6311">
        <v>0</v>
      </c>
    </row>
    <row r="6312" spans="1:5" x14ac:dyDescent="0.25">
      <c r="A6312" s="1">
        <v>41405</v>
      </c>
      <c r="B6312" t="s">
        <v>52</v>
      </c>
      <c r="C6312" t="s">
        <v>333</v>
      </c>
      <c r="D6312" t="s">
        <v>351</v>
      </c>
      <c r="E6312">
        <v>0</v>
      </c>
    </row>
    <row r="6313" spans="1:5" x14ac:dyDescent="0.25">
      <c r="A6313" s="1">
        <v>41405</v>
      </c>
      <c r="B6313" t="s">
        <v>52</v>
      </c>
      <c r="C6313" t="s">
        <v>333</v>
      </c>
      <c r="D6313" t="s">
        <v>351</v>
      </c>
      <c r="E6313">
        <v>0</v>
      </c>
    </row>
    <row r="6314" spans="1:5" x14ac:dyDescent="0.25">
      <c r="A6314" s="1">
        <v>41405</v>
      </c>
      <c r="B6314" t="s">
        <v>52</v>
      </c>
      <c r="C6314" t="s">
        <v>333</v>
      </c>
      <c r="D6314" t="s">
        <v>347</v>
      </c>
      <c r="E6314">
        <v>0.01</v>
      </c>
    </row>
    <row r="6315" spans="1:5" x14ac:dyDescent="0.25">
      <c r="A6315" s="1">
        <v>41405</v>
      </c>
      <c r="B6315" t="s">
        <v>52</v>
      </c>
      <c r="C6315" t="s">
        <v>333</v>
      </c>
      <c r="D6315" t="s">
        <v>338</v>
      </c>
      <c r="E6315">
        <v>0.01</v>
      </c>
    </row>
    <row r="6316" spans="1:5" x14ac:dyDescent="0.25">
      <c r="A6316" s="1">
        <v>41405</v>
      </c>
      <c r="B6316" t="s">
        <v>52</v>
      </c>
      <c r="C6316" t="s">
        <v>333</v>
      </c>
      <c r="D6316" t="s">
        <v>348</v>
      </c>
      <c r="E6316">
        <v>0.01</v>
      </c>
    </row>
    <row r="6317" spans="1:5" x14ac:dyDescent="0.25">
      <c r="A6317" s="1">
        <v>41405</v>
      </c>
      <c r="B6317" t="s">
        <v>52</v>
      </c>
      <c r="C6317" t="s">
        <v>333</v>
      </c>
      <c r="D6317" t="s">
        <v>346</v>
      </c>
      <c r="E6317">
        <v>0</v>
      </c>
    </row>
    <row r="6318" spans="1:5" x14ac:dyDescent="0.25">
      <c r="A6318" s="1">
        <v>41405</v>
      </c>
      <c r="B6318" t="s">
        <v>52</v>
      </c>
      <c r="C6318" t="s">
        <v>333</v>
      </c>
      <c r="D6318" t="s">
        <v>337</v>
      </c>
      <c r="E6318">
        <v>0.01</v>
      </c>
    </row>
    <row r="6319" spans="1:5" x14ac:dyDescent="0.25">
      <c r="A6319" s="1">
        <v>41406</v>
      </c>
      <c r="B6319" t="s">
        <v>53</v>
      </c>
      <c r="C6319" t="s">
        <v>333</v>
      </c>
      <c r="D6319" t="s">
        <v>335</v>
      </c>
      <c r="E6319">
        <v>0</v>
      </c>
    </row>
    <row r="6320" spans="1:5" x14ac:dyDescent="0.25">
      <c r="A6320" s="1">
        <v>41406</v>
      </c>
      <c r="B6320" t="s">
        <v>53</v>
      </c>
      <c r="C6320" t="s">
        <v>333</v>
      </c>
      <c r="D6320" t="s">
        <v>358</v>
      </c>
      <c r="E6320">
        <v>0</v>
      </c>
    </row>
    <row r="6321" spans="1:5" x14ac:dyDescent="0.25">
      <c r="A6321" s="1">
        <v>41406</v>
      </c>
      <c r="B6321" t="s">
        <v>53</v>
      </c>
      <c r="C6321" t="s">
        <v>333</v>
      </c>
      <c r="D6321" t="s">
        <v>337</v>
      </c>
      <c r="E6321">
        <v>0</v>
      </c>
    </row>
    <row r="6322" spans="1:5" x14ac:dyDescent="0.25">
      <c r="A6322" s="1">
        <v>41406</v>
      </c>
      <c r="B6322" t="s">
        <v>53</v>
      </c>
      <c r="C6322" t="s">
        <v>333</v>
      </c>
      <c r="D6322" t="s">
        <v>337</v>
      </c>
      <c r="E6322">
        <v>0</v>
      </c>
    </row>
    <row r="6323" spans="1:5" x14ac:dyDescent="0.25">
      <c r="A6323" s="1">
        <v>41406</v>
      </c>
      <c r="B6323" t="s">
        <v>53</v>
      </c>
      <c r="C6323" t="s">
        <v>333</v>
      </c>
      <c r="D6323" t="s">
        <v>338</v>
      </c>
      <c r="E6323">
        <v>0</v>
      </c>
    </row>
    <row r="6324" spans="1:5" x14ac:dyDescent="0.25">
      <c r="A6324" s="1">
        <v>41406</v>
      </c>
      <c r="B6324" t="s">
        <v>53</v>
      </c>
      <c r="C6324" t="s">
        <v>333</v>
      </c>
      <c r="D6324" t="s">
        <v>311</v>
      </c>
      <c r="E6324">
        <v>0.03</v>
      </c>
    </row>
    <row r="6325" spans="1:5" x14ac:dyDescent="0.25">
      <c r="A6325" s="1">
        <v>41406</v>
      </c>
      <c r="B6325" t="s">
        <v>53</v>
      </c>
      <c r="C6325" t="s">
        <v>333</v>
      </c>
      <c r="D6325" t="s">
        <v>337</v>
      </c>
      <c r="E6325">
        <v>0</v>
      </c>
    </row>
    <row r="6326" spans="1:5" x14ac:dyDescent="0.25">
      <c r="A6326" s="1">
        <v>41406</v>
      </c>
      <c r="B6326" t="s">
        <v>53</v>
      </c>
      <c r="C6326" t="s">
        <v>333</v>
      </c>
      <c r="D6326" t="s">
        <v>339</v>
      </c>
      <c r="E6326">
        <v>0</v>
      </c>
    </row>
    <row r="6327" spans="1:5" x14ac:dyDescent="0.25">
      <c r="A6327" s="1">
        <v>41406</v>
      </c>
      <c r="B6327" t="s">
        <v>53</v>
      </c>
      <c r="C6327" t="s">
        <v>333</v>
      </c>
      <c r="D6327" t="s">
        <v>359</v>
      </c>
      <c r="E6327">
        <v>0</v>
      </c>
    </row>
    <row r="6328" spans="1:5" x14ac:dyDescent="0.25">
      <c r="A6328" s="1">
        <v>41406</v>
      </c>
      <c r="B6328" t="s">
        <v>53</v>
      </c>
      <c r="C6328" t="s">
        <v>333</v>
      </c>
      <c r="D6328" t="s">
        <v>337</v>
      </c>
      <c r="E6328">
        <v>0</v>
      </c>
    </row>
    <row r="6329" spans="1:5" x14ac:dyDescent="0.25">
      <c r="A6329" s="1">
        <v>41406</v>
      </c>
      <c r="B6329" t="s">
        <v>53</v>
      </c>
      <c r="C6329" t="s">
        <v>333</v>
      </c>
      <c r="D6329" t="s">
        <v>337</v>
      </c>
      <c r="E6329">
        <v>0</v>
      </c>
    </row>
    <row r="6330" spans="1:5" x14ac:dyDescent="0.25">
      <c r="A6330" s="1">
        <v>41406</v>
      </c>
      <c r="B6330" t="s">
        <v>53</v>
      </c>
      <c r="C6330" t="s">
        <v>333</v>
      </c>
      <c r="D6330" t="s">
        <v>360</v>
      </c>
      <c r="E6330">
        <v>0</v>
      </c>
    </row>
    <row r="6331" spans="1:5" x14ac:dyDescent="0.25">
      <c r="A6331" s="1">
        <v>41406</v>
      </c>
      <c r="B6331" t="s">
        <v>53</v>
      </c>
      <c r="C6331" t="s">
        <v>333</v>
      </c>
      <c r="D6331" t="s">
        <v>337</v>
      </c>
      <c r="E6331">
        <v>0</v>
      </c>
    </row>
    <row r="6332" spans="1:5" x14ac:dyDescent="0.25">
      <c r="A6332" s="1">
        <v>41406</v>
      </c>
      <c r="B6332" t="s">
        <v>53</v>
      </c>
      <c r="C6332" t="s">
        <v>333</v>
      </c>
      <c r="D6332" t="s">
        <v>351</v>
      </c>
      <c r="E6332">
        <v>0</v>
      </c>
    </row>
    <row r="6333" spans="1:5" x14ac:dyDescent="0.25">
      <c r="A6333" s="1">
        <v>41406</v>
      </c>
      <c r="B6333" t="s">
        <v>53</v>
      </c>
      <c r="C6333" t="s">
        <v>333</v>
      </c>
      <c r="D6333" t="s">
        <v>351</v>
      </c>
      <c r="E6333">
        <v>0</v>
      </c>
    </row>
    <row r="6334" spans="1:5" x14ac:dyDescent="0.25">
      <c r="A6334" s="1">
        <v>41406</v>
      </c>
      <c r="B6334" t="s">
        <v>53</v>
      </c>
      <c r="C6334" t="s">
        <v>333</v>
      </c>
      <c r="D6334" t="s">
        <v>361</v>
      </c>
      <c r="E6334">
        <v>0</v>
      </c>
    </row>
    <row r="6335" spans="1:5" x14ac:dyDescent="0.25">
      <c r="A6335" s="1">
        <v>41406</v>
      </c>
      <c r="B6335" t="s">
        <v>53</v>
      </c>
      <c r="C6335" t="s">
        <v>333</v>
      </c>
      <c r="D6335" t="s">
        <v>361</v>
      </c>
      <c r="E6335">
        <v>0</v>
      </c>
    </row>
    <row r="6336" spans="1:5" x14ac:dyDescent="0.25">
      <c r="A6336" s="1">
        <v>41406</v>
      </c>
      <c r="B6336" t="s">
        <v>53</v>
      </c>
      <c r="C6336" t="s">
        <v>333</v>
      </c>
      <c r="D6336" t="s">
        <v>343</v>
      </c>
      <c r="E6336">
        <v>0</v>
      </c>
    </row>
    <row r="6337" spans="1:5" x14ac:dyDescent="0.25">
      <c r="A6337" s="1">
        <v>41406</v>
      </c>
      <c r="B6337" t="s">
        <v>53</v>
      </c>
      <c r="C6337" t="s">
        <v>333</v>
      </c>
      <c r="D6337" t="s">
        <v>362</v>
      </c>
      <c r="E6337">
        <v>0.03</v>
      </c>
    </row>
    <row r="6338" spans="1:5" x14ac:dyDescent="0.25">
      <c r="A6338" s="1">
        <v>41406</v>
      </c>
      <c r="B6338" t="s">
        <v>53</v>
      </c>
      <c r="C6338" t="s">
        <v>333</v>
      </c>
      <c r="D6338" t="s">
        <v>362</v>
      </c>
      <c r="E6338">
        <v>0.02</v>
      </c>
    </row>
    <row r="6339" spans="1:5" x14ac:dyDescent="0.25">
      <c r="A6339" s="1">
        <v>41406</v>
      </c>
      <c r="B6339" t="s">
        <v>53</v>
      </c>
      <c r="C6339" t="s">
        <v>333</v>
      </c>
      <c r="D6339" t="s">
        <v>363</v>
      </c>
      <c r="E6339">
        <v>0.01</v>
      </c>
    </row>
    <row r="6340" spans="1:5" x14ac:dyDescent="0.25">
      <c r="A6340" s="1">
        <v>41406</v>
      </c>
      <c r="B6340" t="s">
        <v>53</v>
      </c>
      <c r="C6340" t="s">
        <v>333</v>
      </c>
      <c r="D6340" t="s">
        <v>364</v>
      </c>
      <c r="E6340">
        <v>0.03</v>
      </c>
    </row>
    <row r="6341" spans="1:5" x14ac:dyDescent="0.25">
      <c r="A6341" s="1">
        <v>41406</v>
      </c>
      <c r="B6341" t="s">
        <v>53</v>
      </c>
      <c r="C6341" t="s">
        <v>333</v>
      </c>
      <c r="D6341" t="s">
        <v>344</v>
      </c>
      <c r="E6341">
        <v>0</v>
      </c>
    </row>
    <row r="6342" spans="1:5" x14ac:dyDescent="0.25">
      <c r="A6342" s="1">
        <v>41406</v>
      </c>
      <c r="B6342" t="s">
        <v>53</v>
      </c>
      <c r="C6342" t="s">
        <v>333</v>
      </c>
      <c r="D6342" t="s">
        <v>346</v>
      </c>
      <c r="E6342">
        <v>0.01</v>
      </c>
    </row>
    <row r="6343" spans="1:5" x14ac:dyDescent="0.25">
      <c r="A6343" s="1">
        <v>41406</v>
      </c>
      <c r="B6343" t="s">
        <v>53</v>
      </c>
      <c r="C6343" t="s">
        <v>333</v>
      </c>
      <c r="D6343" t="s">
        <v>337</v>
      </c>
      <c r="E6343">
        <v>0</v>
      </c>
    </row>
    <row r="6344" spans="1:5" x14ac:dyDescent="0.25">
      <c r="A6344" s="1">
        <v>41407</v>
      </c>
      <c r="B6344" t="s">
        <v>58</v>
      </c>
      <c r="C6344" t="s">
        <v>333</v>
      </c>
      <c r="D6344" t="s">
        <v>335</v>
      </c>
      <c r="E6344">
        <v>0</v>
      </c>
    </row>
    <row r="6345" spans="1:5" x14ac:dyDescent="0.25">
      <c r="A6345" s="1">
        <v>41407</v>
      </c>
      <c r="B6345" t="s">
        <v>58</v>
      </c>
      <c r="C6345" t="s">
        <v>333</v>
      </c>
      <c r="D6345" t="s">
        <v>336</v>
      </c>
      <c r="E6345">
        <v>0</v>
      </c>
    </row>
    <row r="6346" spans="1:5" x14ac:dyDescent="0.25">
      <c r="A6346" s="1">
        <v>41407</v>
      </c>
      <c r="B6346" t="s">
        <v>58</v>
      </c>
      <c r="C6346" t="s">
        <v>333</v>
      </c>
      <c r="D6346" t="s">
        <v>359</v>
      </c>
      <c r="E6346">
        <v>0</v>
      </c>
    </row>
    <row r="6347" spans="1:5" x14ac:dyDescent="0.25">
      <c r="A6347" s="1">
        <v>41407</v>
      </c>
      <c r="B6347" t="s">
        <v>58</v>
      </c>
      <c r="C6347" t="s">
        <v>333</v>
      </c>
      <c r="D6347" t="s">
        <v>355</v>
      </c>
      <c r="E6347">
        <v>0</v>
      </c>
    </row>
    <row r="6348" spans="1:5" x14ac:dyDescent="0.25">
      <c r="A6348" s="1">
        <v>41407</v>
      </c>
      <c r="B6348" t="s">
        <v>58</v>
      </c>
      <c r="C6348" t="s">
        <v>333</v>
      </c>
      <c r="D6348" t="s">
        <v>346</v>
      </c>
      <c r="E6348">
        <v>0</v>
      </c>
    </row>
    <row r="6349" spans="1:5" x14ac:dyDescent="0.25">
      <c r="A6349" s="1">
        <v>41407</v>
      </c>
      <c r="B6349" t="s">
        <v>58</v>
      </c>
      <c r="C6349" t="s">
        <v>333</v>
      </c>
      <c r="D6349" t="s">
        <v>355</v>
      </c>
      <c r="E6349">
        <v>0</v>
      </c>
    </row>
    <row r="6350" spans="1:5" x14ac:dyDescent="0.25">
      <c r="A6350" s="1">
        <v>41407</v>
      </c>
      <c r="B6350" t="s">
        <v>58</v>
      </c>
      <c r="C6350" t="s">
        <v>333</v>
      </c>
      <c r="D6350" t="s">
        <v>355</v>
      </c>
      <c r="E6350">
        <v>0.01</v>
      </c>
    </row>
    <row r="6351" spans="1:5" x14ac:dyDescent="0.25">
      <c r="A6351" s="1">
        <v>41407</v>
      </c>
      <c r="B6351" t="s">
        <v>58</v>
      </c>
      <c r="C6351" t="s">
        <v>333</v>
      </c>
      <c r="D6351" t="s">
        <v>355</v>
      </c>
      <c r="E6351">
        <v>0</v>
      </c>
    </row>
    <row r="6352" spans="1:5" x14ac:dyDescent="0.25">
      <c r="A6352" s="1">
        <v>41407</v>
      </c>
      <c r="B6352" t="s">
        <v>58</v>
      </c>
      <c r="C6352" t="s">
        <v>333</v>
      </c>
      <c r="D6352" t="s">
        <v>355</v>
      </c>
      <c r="E6352">
        <v>0</v>
      </c>
    </row>
    <row r="6353" spans="1:5" x14ac:dyDescent="0.25">
      <c r="A6353" s="1">
        <v>41407</v>
      </c>
      <c r="B6353" t="s">
        <v>58</v>
      </c>
      <c r="C6353" t="s">
        <v>333</v>
      </c>
      <c r="D6353" t="s">
        <v>357</v>
      </c>
      <c r="E6353">
        <v>0</v>
      </c>
    </row>
    <row r="6354" spans="1:5" x14ac:dyDescent="0.25">
      <c r="A6354" s="1">
        <v>41407</v>
      </c>
      <c r="B6354" t="s">
        <v>58</v>
      </c>
      <c r="C6354" t="s">
        <v>333</v>
      </c>
      <c r="D6354" t="s">
        <v>355</v>
      </c>
      <c r="E6354">
        <v>0</v>
      </c>
    </row>
    <row r="6355" spans="1:5" x14ac:dyDescent="0.25">
      <c r="A6355" s="1">
        <v>41407</v>
      </c>
      <c r="B6355" t="s">
        <v>58</v>
      </c>
      <c r="C6355" t="s">
        <v>333</v>
      </c>
      <c r="D6355" t="s">
        <v>363</v>
      </c>
      <c r="E6355">
        <v>0.03</v>
      </c>
    </row>
    <row r="6356" spans="1:5" x14ac:dyDescent="0.25">
      <c r="A6356" s="1">
        <v>41407</v>
      </c>
      <c r="B6356" t="s">
        <v>58</v>
      </c>
      <c r="C6356" t="s">
        <v>333</v>
      </c>
      <c r="D6356" t="s">
        <v>337</v>
      </c>
      <c r="E6356">
        <v>0</v>
      </c>
    </row>
    <row r="6357" spans="1:5" x14ac:dyDescent="0.25">
      <c r="A6357" s="1">
        <v>41407</v>
      </c>
      <c r="B6357" t="s">
        <v>58</v>
      </c>
      <c r="C6357" t="s">
        <v>333</v>
      </c>
      <c r="D6357" t="s">
        <v>343</v>
      </c>
      <c r="E6357">
        <v>0</v>
      </c>
    </row>
    <row r="6358" spans="1:5" x14ac:dyDescent="0.25">
      <c r="A6358" s="1">
        <v>41407</v>
      </c>
      <c r="B6358" t="s">
        <v>58</v>
      </c>
      <c r="C6358" t="s">
        <v>333</v>
      </c>
      <c r="D6358" t="s">
        <v>364</v>
      </c>
      <c r="E6358">
        <v>0</v>
      </c>
    </row>
    <row r="6359" spans="1:5" x14ac:dyDescent="0.25">
      <c r="A6359" s="1">
        <v>41407</v>
      </c>
      <c r="B6359" t="s">
        <v>58</v>
      </c>
      <c r="C6359" t="s">
        <v>333</v>
      </c>
      <c r="D6359" t="s">
        <v>365</v>
      </c>
      <c r="E6359">
        <v>0</v>
      </c>
    </row>
    <row r="6360" spans="1:5" x14ac:dyDescent="0.25">
      <c r="A6360" s="1">
        <v>41407</v>
      </c>
      <c r="B6360" t="s">
        <v>58</v>
      </c>
      <c r="C6360" t="s">
        <v>333</v>
      </c>
      <c r="D6360" t="s">
        <v>365</v>
      </c>
      <c r="E6360">
        <v>0</v>
      </c>
    </row>
    <row r="6361" spans="1:5" x14ac:dyDescent="0.25">
      <c r="A6361" s="1">
        <v>41407</v>
      </c>
      <c r="B6361" t="s">
        <v>58</v>
      </c>
      <c r="C6361" t="s">
        <v>333</v>
      </c>
      <c r="D6361" t="s">
        <v>337</v>
      </c>
      <c r="E6361">
        <v>0</v>
      </c>
    </row>
    <row r="6362" spans="1:5" x14ac:dyDescent="0.25">
      <c r="A6362" s="1">
        <v>41407</v>
      </c>
      <c r="B6362" t="s">
        <v>58</v>
      </c>
      <c r="C6362" t="s">
        <v>333</v>
      </c>
      <c r="D6362" t="s">
        <v>341</v>
      </c>
      <c r="E6362">
        <v>0</v>
      </c>
    </row>
    <row r="6363" spans="1:5" x14ac:dyDescent="0.25">
      <c r="A6363" s="1">
        <v>41407</v>
      </c>
      <c r="B6363" t="s">
        <v>58</v>
      </c>
      <c r="C6363" t="s">
        <v>333</v>
      </c>
      <c r="D6363" t="s">
        <v>347</v>
      </c>
      <c r="E6363">
        <v>0</v>
      </c>
    </row>
    <row r="6364" spans="1:5" x14ac:dyDescent="0.25">
      <c r="A6364" s="1">
        <v>41407</v>
      </c>
      <c r="B6364" t="s">
        <v>58</v>
      </c>
      <c r="C6364" t="s">
        <v>333</v>
      </c>
      <c r="D6364" t="s">
        <v>344</v>
      </c>
      <c r="E6364">
        <v>0</v>
      </c>
    </row>
    <row r="6365" spans="1:5" x14ac:dyDescent="0.25">
      <c r="A6365" s="1">
        <v>41407</v>
      </c>
      <c r="B6365" t="s">
        <v>58</v>
      </c>
      <c r="C6365" t="s">
        <v>333</v>
      </c>
      <c r="D6365" t="s">
        <v>348</v>
      </c>
      <c r="E6365">
        <v>0</v>
      </c>
    </row>
    <row r="6366" spans="1:5" x14ac:dyDescent="0.25">
      <c r="A6366" s="1">
        <v>41407</v>
      </c>
      <c r="B6366" t="s">
        <v>58</v>
      </c>
      <c r="C6366" t="s">
        <v>333</v>
      </c>
      <c r="D6366" t="s">
        <v>349</v>
      </c>
      <c r="E6366">
        <v>0</v>
      </c>
    </row>
    <row r="6367" spans="1:5" x14ac:dyDescent="0.25">
      <c r="A6367" s="1">
        <v>41407</v>
      </c>
      <c r="B6367" t="s">
        <v>58</v>
      </c>
      <c r="C6367" t="s">
        <v>333</v>
      </c>
      <c r="D6367" t="s">
        <v>337</v>
      </c>
      <c r="E6367">
        <v>0</v>
      </c>
    </row>
    <row r="6368" spans="1:5" x14ac:dyDescent="0.25">
      <c r="A6368" s="1">
        <v>41408</v>
      </c>
      <c r="B6368" t="s">
        <v>59</v>
      </c>
      <c r="C6368" t="s">
        <v>333</v>
      </c>
      <c r="D6368" t="s">
        <v>335</v>
      </c>
      <c r="E6368">
        <v>0</v>
      </c>
    </row>
    <row r="6369" spans="1:5" x14ac:dyDescent="0.25">
      <c r="A6369" s="1">
        <v>41408</v>
      </c>
      <c r="B6369" t="s">
        <v>59</v>
      </c>
      <c r="C6369" t="s">
        <v>333</v>
      </c>
      <c r="D6369" t="s">
        <v>336</v>
      </c>
      <c r="E6369">
        <v>0</v>
      </c>
    </row>
    <row r="6370" spans="1:5" x14ac:dyDescent="0.25">
      <c r="A6370" s="1">
        <v>41408</v>
      </c>
      <c r="B6370" t="s">
        <v>59</v>
      </c>
      <c r="C6370" t="s">
        <v>333</v>
      </c>
      <c r="D6370" t="s">
        <v>337</v>
      </c>
      <c r="E6370">
        <v>0.01</v>
      </c>
    </row>
    <row r="6371" spans="1:5" x14ac:dyDescent="0.25">
      <c r="A6371" s="1">
        <v>41408</v>
      </c>
      <c r="B6371" t="s">
        <v>59</v>
      </c>
      <c r="C6371" t="s">
        <v>333</v>
      </c>
      <c r="D6371" t="s">
        <v>344</v>
      </c>
      <c r="E6371">
        <v>0</v>
      </c>
    </row>
    <row r="6372" spans="1:5" x14ac:dyDescent="0.25">
      <c r="A6372" s="1">
        <v>41408</v>
      </c>
      <c r="B6372" t="s">
        <v>59</v>
      </c>
      <c r="C6372" t="s">
        <v>333</v>
      </c>
      <c r="D6372" t="s">
        <v>338</v>
      </c>
      <c r="E6372">
        <v>0</v>
      </c>
    </row>
    <row r="6373" spans="1:5" x14ac:dyDescent="0.25">
      <c r="A6373" s="1">
        <v>41408</v>
      </c>
      <c r="B6373" t="s">
        <v>59</v>
      </c>
      <c r="C6373" t="s">
        <v>333</v>
      </c>
      <c r="D6373" t="s">
        <v>337</v>
      </c>
      <c r="E6373">
        <v>0</v>
      </c>
    </row>
    <row r="6374" spans="1:5" x14ac:dyDescent="0.25">
      <c r="A6374" s="1">
        <v>41408</v>
      </c>
      <c r="B6374" t="s">
        <v>59</v>
      </c>
      <c r="C6374" t="s">
        <v>333</v>
      </c>
      <c r="D6374" t="s">
        <v>337</v>
      </c>
      <c r="E6374">
        <v>0.01</v>
      </c>
    </row>
    <row r="6375" spans="1:5" x14ac:dyDescent="0.25">
      <c r="A6375" s="1">
        <v>41408</v>
      </c>
      <c r="B6375" t="s">
        <v>59</v>
      </c>
      <c r="C6375" t="s">
        <v>333</v>
      </c>
      <c r="D6375" t="s">
        <v>337</v>
      </c>
      <c r="E6375">
        <v>0</v>
      </c>
    </row>
    <row r="6376" spans="1:5" x14ac:dyDescent="0.25">
      <c r="A6376" s="1">
        <v>41408</v>
      </c>
      <c r="B6376" t="s">
        <v>59</v>
      </c>
      <c r="C6376" t="s">
        <v>333</v>
      </c>
      <c r="D6376" t="s">
        <v>337</v>
      </c>
      <c r="E6376">
        <v>0.01</v>
      </c>
    </row>
    <row r="6377" spans="1:5" x14ac:dyDescent="0.25">
      <c r="A6377" s="1">
        <v>41408</v>
      </c>
      <c r="B6377" t="s">
        <v>59</v>
      </c>
      <c r="C6377" t="s">
        <v>333</v>
      </c>
      <c r="D6377" t="s">
        <v>349</v>
      </c>
      <c r="E6377">
        <v>0</v>
      </c>
    </row>
    <row r="6378" spans="1:5" x14ac:dyDescent="0.25">
      <c r="A6378" s="1">
        <v>41408</v>
      </c>
      <c r="B6378" t="s">
        <v>59</v>
      </c>
      <c r="C6378" t="s">
        <v>333</v>
      </c>
      <c r="D6378" t="s">
        <v>339</v>
      </c>
      <c r="E6378">
        <v>0</v>
      </c>
    </row>
    <row r="6379" spans="1:5" x14ac:dyDescent="0.25">
      <c r="A6379" s="1">
        <v>41408</v>
      </c>
      <c r="B6379" t="s">
        <v>59</v>
      </c>
      <c r="C6379" t="s">
        <v>333</v>
      </c>
      <c r="D6379" t="s">
        <v>359</v>
      </c>
      <c r="E6379">
        <v>0</v>
      </c>
    </row>
    <row r="6380" spans="1:5" x14ac:dyDescent="0.25">
      <c r="A6380" s="1">
        <v>41408</v>
      </c>
      <c r="B6380" t="s">
        <v>59</v>
      </c>
      <c r="C6380" t="s">
        <v>333</v>
      </c>
      <c r="D6380" t="s">
        <v>336</v>
      </c>
      <c r="E6380">
        <v>0</v>
      </c>
    </row>
    <row r="6381" spans="1:5" x14ac:dyDescent="0.25">
      <c r="A6381" s="1">
        <v>41408</v>
      </c>
      <c r="B6381" t="s">
        <v>59</v>
      </c>
      <c r="C6381" t="s">
        <v>333</v>
      </c>
      <c r="D6381" t="s">
        <v>340</v>
      </c>
      <c r="E6381">
        <v>0.01</v>
      </c>
    </row>
    <row r="6382" spans="1:5" x14ac:dyDescent="0.25">
      <c r="A6382" s="1">
        <v>41408</v>
      </c>
      <c r="B6382" t="s">
        <v>59</v>
      </c>
      <c r="C6382" t="s">
        <v>333</v>
      </c>
      <c r="D6382" t="s">
        <v>341</v>
      </c>
      <c r="E6382">
        <v>0</v>
      </c>
    </row>
    <row r="6383" spans="1:5" x14ac:dyDescent="0.25">
      <c r="A6383" s="1">
        <v>41408</v>
      </c>
      <c r="B6383" t="s">
        <v>59</v>
      </c>
      <c r="C6383" t="s">
        <v>333</v>
      </c>
      <c r="D6383" t="s">
        <v>357</v>
      </c>
      <c r="E6383">
        <v>0</v>
      </c>
    </row>
    <row r="6384" spans="1:5" x14ac:dyDescent="0.25">
      <c r="A6384" s="1">
        <v>41408</v>
      </c>
      <c r="B6384" t="s">
        <v>59</v>
      </c>
      <c r="C6384" t="s">
        <v>333</v>
      </c>
      <c r="D6384" t="s">
        <v>343</v>
      </c>
      <c r="E6384">
        <v>0</v>
      </c>
    </row>
    <row r="6385" spans="1:5" x14ac:dyDescent="0.25">
      <c r="A6385" s="1">
        <v>41408</v>
      </c>
      <c r="B6385" t="s">
        <v>59</v>
      </c>
      <c r="C6385" t="s">
        <v>333</v>
      </c>
      <c r="D6385" t="s">
        <v>366</v>
      </c>
      <c r="E6385">
        <v>0</v>
      </c>
    </row>
    <row r="6386" spans="1:5" x14ac:dyDescent="0.25">
      <c r="A6386" s="1">
        <v>41408</v>
      </c>
      <c r="B6386" t="s">
        <v>59</v>
      </c>
      <c r="C6386" t="s">
        <v>333</v>
      </c>
      <c r="D6386" t="s">
        <v>367</v>
      </c>
      <c r="E6386">
        <v>0</v>
      </c>
    </row>
    <row r="6387" spans="1:5" x14ac:dyDescent="0.25">
      <c r="A6387" s="1">
        <v>41408</v>
      </c>
      <c r="B6387" t="s">
        <v>59</v>
      </c>
      <c r="C6387" t="s">
        <v>333</v>
      </c>
      <c r="D6387" t="s">
        <v>367</v>
      </c>
      <c r="E6387">
        <v>0</v>
      </c>
    </row>
    <row r="6388" spans="1:5" x14ac:dyDescent="0.25">
      <c r="A6388" s="1">
        <v>41408</v>
      </c>
      <c r="B6388" t="s">
        <v>59</v>
      </c>
      <c r="C6388" t="s">
        <v>333</v>
      </c>
      <c r="D6388" t="s">
        <v>341</v>
      </c>
      <c r="E6388">
        <v>0</v>
      </c>
    </row>
    <row r="6389" spans="1:5" x14ac:dyDescent="0.25">
      <c r="A6389" s="1">
        <v>41408</v>
      </c>
      <c r="B6389" t="s">
        <v>59</v>
      </c>
      <c r="C6389" t="s">
        <v>333</v>
      </c>
      <c r="D6389" t="s">
        <v>347</v>
      </c>
      <c r="E6389">
        <v>0.01</v>
      </c>
    </row>
    <row r="6390" spans="1:5" x14ac:dyDescent="0.25">
      <c r="A6390" s="1">
        <v>41408</v>
      </c>
      <c r="B6390" t="s">
        <v>59</v>
      </c>
      <c r="C6390" t="s">
        <v>333</v>
      </c>
      <c r="D6390" t="s">
        <v>346</v>
      </c>
      <c r="E6390">
        <v>0</v>
      </c>
    </row>
    <row r="6391" spans="1:5" x14ac:dyDescent="0.25">
      <c r="A6391" s="1">
        <v>41408</v>
      </c>
      <c r="B6391" t="s">
        <v>59</v>
      </c>
      <c r="C6391" t="s">
        <v>333</v>
      </c>
      <c r="D6391" t="s">
        <v>349</v>
      </c>
      <c r="E6391">
        <v>0</v>
      </c>
    </row>
    <row r="6392" spans="1:5" x14ac:dyDescent="0.25">
      <c r="A6392" s="1">
        <v>41409</v>
      </c>
      <c r="B6392" t="s">
        <v>30</v>
      </c>
      <c r="C6392" t="s">
        <v>333</v>
      </c>
      <c r="D6392" t="s">
        <v>335</v>
      </c>
      <c r="E6392">
        <v>0</v>
      </c>
    </row>
    <row r="6393" spans="1:5" x14ac:dyDescent="0.25">
      <c r="A6393" s="1">
        <v>41409</v>
      </c>
      <c r="B6393" t="s">
        <v>30</v>
      </c>
      <c r="C6393" t="s">
        <v>333</v>
      </c>
      <c r="D6393" t="s">
        <v>336</v>
      </c>
      <c r="E6393">
        <v>0</v>
      </c>
    </row>
    <row r="6394" spans="1:5" x14ac:dyDescent="0.25">
      <c r="A6394" s="1">
        <v>41409</v>
      </c>
      <c r="B6394" t="s">
        <v>30</v>
      </c>
      <c r="C6394" t="s">
        <v>333</v>
      </c>
      <c r="D6394" t="s">
        <v>359</v>
      </c>
      <c r="E6394">
        <v>0</v>
      </c>
    </row>
    <row r="6395" spans="1:5" x14ac:dyDescent="0.25">
      <c r="A6395" s="1">
        <v>41409</v>
      </c>
      <c r="B6395" t="s">
        <v>30</v>
      </c>
      <c r="C6395" t="s">
        <v>333</v>
      </c>
      <c r="D6395" t="s">
        <v>337</v>
      </c>
      <c r="E6395">
        <v>0.01</v>
      </c>
    </row>
    <row r="6396" spans="1:5" x14ac:dyDescent="0.25">
      <c r="A6396" s="1">
        <v>41409</v>
      </c>
      <c r="B6396" t="s">
        <v>30</v>
      </c>
      <c r="C6396" t="s">
        <v>333</v>
      </c>
      <c r="D6396" t="s">
        <v>346</v>
      </c>
      <c r="E6396">
        <v>0</v>
      </c>
    </row>
    <row r="6397" spans="1:5" x14ac:dyDescent="0.25">
      <c r="A6397" s="1">
        <v>41409</v>
      </c>
      <c r="B6397" t="s">
        <v>30</v>
      </c>
      <c r="C6397" t="s">
        <v>333</v>
      </c>
      <c r="D6397" t="s">
        <v>337</v>
      </c>
      <c r="E6397">
        <v>0</v>
      </c>
    </row>
    <row r="6398" spans="1:5" x14ac:dyDescent="0.25">
      <c r="A6398" s="1">
        <v>41409</v>
      </c>
      <c r="B6398" t="s">
        <v>30</v>
      </c>
      <c r="C6398" t="s">
        <v>333</v>
      </c>
      <c r="D6398" t="s">
        <v>368</v>
      </c>
      <c r="E6398">
        <v>0</v>
      </c>
    </row>
    <row r="6399" spans="1:5" x14ac:dyDescent="0.25">
      <c r="A6399" s="1">
        <v>41409</v>
      </c>
      <c r="B6399" t="s">
        <v>30</v>
      </c>
      <c r="C6399" t="s">
        <v>333</v>
      </c>
      <c r="D6399" t="s">
        <v>337</v>
      </c>
      <c r="E6399">
        <v>0</v>
      </c>
    </row>
    <row r="6400" spans="1:5" x14ac:dyDescent="0.25">
      <c r="A6400" s="1">
        <v>41409</v>
      </c>
      <c r="B6400" t="s">
        <v>30</v>
      </c>
      <c r="C6400" t="s">
        <v>333</v>
      </c>
      <c r="D6400" t="s">
        <v>339</v>
      </c>
      <c r="E6400">
        <v>0</v>
      </c>
    </row>
    <row r="6401" spans="1:5" x14ac:dyDescent="0.25">
      <c r="A6401" s="1">
        <v>41409</v>
      </c>
      <c r="B6401" t="s">
        <v>30</v>
      </c>
      <c r="C6401" t="s">
        <v>333</v>
      </c>
      <c r="D6401" t="s">
        <v>359</v>
      </c>
      <c r="E6401">
        <v>0</v>
      </c>
    </row>
    <row r="6402" spans="1:5" x14ac:dyDescent="0.25">
      <c r="A6402" s="1">
        <v>41409</v>
      </c>
      <c r="B6402" t="s">
        <v>30</v>
      </c>
      <c r="C6402" t="s">
        <v>333</v>
      </c>
      <c r="D6402" t="s">
        <v>336</v>
      </c>
      <c r="E6402">
        <v>0</v>
      </c>
    </row>
    <row r="6403" spans="1:5" x14ac:dyDescent="0.25">
      <c r="A6403" s="1">
        <v>41409</v>
      </c>
      <c r="B6403" t="s">
        <v>30</v>
      </c>
      <c r="C6403" t="s">
        <v>333</v>
      </c>
      <c r="D6403" t="s">
        <v>340</v>
      </c>
      <c r="E6403">
        <v>0</v>
      </c>
    </row>
    <row r="6404" spans="1:5" x14ac:dyDescent="0.25">
      <c r="A6404" s="1">
        <v>41409</v>
      </c>
      <c r="B6404" t="s">
        <v>30</v>
      </c>
      <c r="C6404" t="s">
        <v>333</v>
      </c>
      <c r="D6404" t="s">
        <v>337</v>
      </c>
      <c r="E6404">
        <v>0.01</v>
      </c>
    </row>
    <row r="6405" spans="1:5" x14ac:dyDescent="0.25">
      <c r="A6405" s="1">
        <v>41409</v>
      </c>
      <c r="B6405" t="s">
        <v>30</v>
      </c>
      <c r="C6405" t="s">
        <v>333</v>
      </c>
      <c r="D6405" t="s">
        <v>369</v>
      </c>
      <c r="E6405">
        <v>0</v>
      </c>
    </row>
    <row r="6406" spans="1:5" x14ac:dyDescent="0.25">
      <c r="A6406" s="1">
        <v>41409</v>
      </c>
      <c r="B6406" t="s">
        <v>30</v>
      </c>
      <c r="C6406" t="s">
        <v>333</v>
      </c>
      <c r="D6406" t="s">
        <v>370</v>
      </c>
      <c r="E6406">
        <v>0</v>
      </c>
    </row>
    <row r="6407" spans="1:5" x14ac:dyDescent="0.25">
      <c r="A6407" s="1">
        <v>41409</v>
      </c>
      <c r="B6407" t="s">
        <v>30</v>
      </c>
      <c r="C6407" t="s">
        <v>333</v>
      </c>
      <c r="D6407" t="s">
        <v>370</v>
      </c>
      <c r="E6407">
        <v>0</v>
      </c>
    </row>
    <row r="6408" spans="1:5" x14ac:dyDescent="0.25">
      <c r="A6408" s="1">
        <v>41409</v>
      </c>
      <c r="B6408" t="s">
        <v>30</v>
      </c>
      <c r="C6408" t="s">
        <v>333</v>
      </c>
      <c r="D6408" t="s">
        <v>343</v>
      </c>
      <c r="E6408">
        <v>0</v>
      </c>
    </row>
    <row r="6409" spans="1:5" x14ac:dyDescent="0.25">
      <c r="A6409" s="1">
        <v>41409</v>
      </c>
      <c r="B6409" t="s">
        <v>30</v>
      </c>
      <c r="C6409" t="s">
        <v>333</v>
      </c>
      <c r="D6409" t="s">
        <v>346</v>
      </c>
      <c r="E6409">
        <v>0</v>
      </c>
    </row>
    <row r="6410" spans="1:5" x14ac:dyDescent="0.25">
      <c r="A6410" s="1">
        <v>41409</v>
      </c>
      <c r="B6410" t="s">
        <v>30</v>
      </c>
      <c r="C6410" t="s">
        <v>333</v>
      </c>
      <c r="D6410" t="s">
        <v>346</v>
      </c>
      <c r="E6410">
        <v>0</v>
      </c>
    </row>
    <row r="6411" spans="1:5" x14ac:dyDescent="0.25">
      <c r="A6411" s="1">
        <v>41409</v>
      </c>
      <c r="B6411" t="s">
        <v>30</v>
      </c>
      <c r="C6411" t="s">
        <v>333</v>
      </c>
      <c r="D6411" t="s">
        <v>371</v>
      </c>
      <c r="E6411">
        <v>0</v>
      </c>
    </row>
    <row r="6412" spans="1:5" x14ac:dyDescent="0.25">
      <c r="A6412" s="1">
        <v>41409</v>
      </c>
      <c r="B6412" t="s">
        <v>30</v>
      </c>
      <c r="C6412" t="s">
        <v>333</v>
      </c>
      <c r="D6412" t="s">
        <v>371</v>
      </c>
      <c r="E6412">
        <v>0</v>
      </c>
    </row>
    <row r="6413" spans="1:5" x14ac:dyDescent="0.25">
      <c r="A6413" s="1">
        <v>41409</v>
      </c>
      <c r="B6413" t="s">
        <v>30</v>
      </c>
      <c r="C6413" t="s">
        <v>333</v>
      </c>
      <c r="D6413" t="s">
        <v>341</v>
      </c>
      <c r="E6413">
        <v>0</v>
      </c>
    </row>
    <row r="6414" spans="1:5" x14ac:dyDescent="0.25">
      <c r="A6414" s="1">
        <v>41409</v>
      </c>
      <c r="B6414" t="s">
        <v>30</v>
      </c>
      <c r="C6414" t="s">
        <v>333</v>
      </c>
      <c r="D6414" t="s">
        <v>372</v>
      </c>
      <c r="E6414">
        <v>0</v>
      </c>
    </row>
    <row r="6415" spans="1:5" x14ac:dyDescent="0.25">
      <c r="A6415" s="1">
        <v>41410</v>
      </c>
      <c r="B6415" t="s">
        <v>46</v>
      </c>
      <c r="C6415" t="s">
        <v>333</v>
      </c>
      <c r="D6415" t="s">
        <v>335</v>
      </c>
      <c r="E6415">
        <v>0</v>
      </c>
    </row>
    <row r="6416" spans="1:5" x14ac:dyDescent="0.25">
      <c r="A6416" s="1">
        <v>41410</v>
      </c>
      <c r="B6416" t="s">
        <v>46</v>
      </c>
      <c r="C6416" t="s">
        <v>333</v>
      </c>
      <c r="D6416" t="s">
        <v>336</v>
      </c>
      <c r="E6416">
        <v>0</v>
      </c>
    </row>
    <row r="6417" spans="1:5" x14ac:dyDescent="0.25">
      <c r="A6417" s="1">
        <v>41410</v>
      </c>
      <c r="B6417" t="s">
        <v>46</v>
      </c>
      <c r="C6417" t="s">
        <v>333</v>
      </c>
      <c r="D6417" t="s">
        <v>337</v>
      </c>
      <c r="E6417">
        <v>0</v>
      </c>
    </row>
    <row r="6418" spans="1:5" x14ac:dyDescent="0.25">
      <c r="A6418" s="1">
        <v>41410</v>
      </c>
      <c r="B6418" t="s">
        <v>46</v>
      </c>
      <c r="C6418" t="s">
        <v>333</v>
      </c>
      <c r="D6418" t="s">
        <v>337</v>
      </c>
      <c r="E6418">
        <v>0</v>
      </c>
    </row>
    <row r="6419" spans="1:5" x14ac:dyDescent="0.25">
      <c r="A6419" s="1">
        <v>41410</v>
      </c>
      <c r="B6419" t="s">
        <v>46</v>
      </c>
      <c r="C6419" t="s">
        <v>333</v>
      </c>
      <c r="D6419" t="s">
        <v>337</v>
      </c>
      <c r="E6419">
        <v>0</v>
      </c>
    </row>
    <row r="6420" spans="1:5" x14ac:dyDescent="0.25">
      <c r="A6420" s="1">
        <v>41410</v>
      </c>
      <c r="B6420" t="s">
        <v>46</v>
      </c>
      <c r="C6420" t="s">
        <v>333</v>
      </c>
      <c r="D6420" t="s">
        <v>337</v>
      </c>
      <c r="E6420">
        <v>0</v>
      </c>
    </row>
    <row r="6421" spans="1:5" x14ac:dyDescent="0.25">
      <c r="A6421" s="1">
        <v>41410</v>
      </c>
      <c r="B6421" t="s">
        <v>46</v>
      </c>
      <c r="C6421" t="s">
        <v>333</v>
      </c>
      <c r="D6421" t="s">
        <v>373</v>
      </c>
      <c r="E6421">
        <v>0</v>
      </c>
    </row>
    <row r="6422" spans="1:5" x14ac:dyDescent="0.25">
      <c r="A6422" s="1">
        <v>41410</v>
      </c>
      <c r="B6422" t="s">
        <v>46</v>
      </c>
      <c r="C6422" t="s">
        <v>333</v>
      </c>
      <c r="D6422" t="s">
        <v>374</v>
      </c>
      <c r="E6422">
        <v>0</v>
      </c>
    </row>
    <row r="6423" spans="1:5" x14ac:dyDescent="0.25">
      <c r="A6423" s="1">
        <v>41410</v>
      </c>
      <c r="B6423" t="s">
        <v>46</v>
      </c>
      <c r="C6423" t="s">
        <v>333</v>
      </c>
      <c r="D6423" t="s">
        <v>337</v>
      </c>
      <c r="E6423">
        <v>0.01</v>
      </c>
    </row>
    <row r="6424" spans="1:5" x14ac:dyDescent="0.25">
      <c r="A6424" s="1">
        <v>41410</v>
      </c>
      <c r="B6424" t="s">
        <v>46</v>
      </c>
      <c r="C6424" t="s">
        <v>333</v>
      </c>
      <c r="D6424" t="s">
        <v>349</v>
      </c>
      <c r="E6424">
        <v>0</v>
      </c>
    </row>
    <row r="6425" spans="1:5" x14ac:dyDescent="0.25">
      <c r="A6425" s="1">
        <v>41410</v>
      </c>
      <c r="B6425" t="s">
        <v>46</v>
      </c>
      <c r="C6425" t="s">
        <v>333</v>
      </c>
      <c r="D6425" t="s">
        <v>337</v>
      </c>
      <c r="E6425">
        <v>0.03</v>
      </c>
    </row>
    <row r="6426" spans="1:5" x14ac:dyDescent="0.25">
      <c r="A6426" s="1">
        <v>41410</v>
      </c>
      <c r="B6426" t="s">
        <v>46</v>
      </c>
      <c r="C6426" t="s">
        <v>333</v>
      </c>
      <c r="D6426" t="s">
        <v>369</v>
      </c>
      <c r="E6426">
        <v>0.02</v>
      </c>
    </row>
    <row r="6427" spans="1:5" x14ac:dyDescent="0.25">
      <c r="A6427" s="1">
        <v>41410</v>
      </c>
      <c r="B6427" t="s">
        <v>46</v>
      </c>
      <c r="C6427" t="s">
        <v>333</v>
      </c>
      <c r="D6427" t="s">
        <v>337</v>
      </c>
      <c r="E6427">
        <v>0.02</v>
      </c>
    </row>
    <row r="6428" spans="1:5" x14ac:dyDescent="0.25">
      <c r="A6428" s="1">
        <v>41410</v>
      </c>
      <c r="B6428" t="s">
        <v>46</v>
      </c>
      <c r="C6428" t="s">
        <v>333</v>
      </c>
      <c r="D6428" t="s">
        <v>344</v>
      </c>
      <c r="E6428">
        <v>0</v>
      </c>
    </row>
    <row r="6429" spans="1:5" x14ac:dyDescent="0.25">
      <c r="A6429" s="1">
        <v>41410</v>
      </c>
      <c r="B6429" t="s">
        <v>46</v>
      </c>
      <c r="C6429" t="s">
        <v>333</v>
      </c>
      <c r="D6429" t="s">
        <v>343</v>
      </c>
      <c r="E6429">
        <v>0</v>
      </c>
    </row>
    <row r="6430" spans="1:5" x14ac:dyDescent="0.25">
      <c r="A6430" s="1">
        <v>41410</v>
      </c>
      <c r="B6430" t="s">
        <v>46</v>
      </c>
      <c r="C6430" t="s">
        <v>333</v>
      </c>
      <c r="D6430" t="s">
        <v>343</v>
      </c>
      <c r="E6430">
        <v>0</v>
      </c>
    </row>
    <row r="6431" spans="1:5" x14ac:dyDescent="0.25">
      <c r="A6431" s="1">
        <v>41410</v>
      </c>
      <c r="B6431" t="s">
        <v>46</v>
      </c>
      <c r="C6431" t="s">
        <v>333</v>
      </c>
      <c r="D6431" t="s">
        <v>346</v>
      </c>
      <c r="E6431">
        <v>0</v>
      </c>
    </row>
    <row r="6432" spans="1:5" x14ac:dyDescent="0.25">
      <c r="A6432" s="1">
        <v>41410</v>
      </c>
      <c r="B6432" t="s">
        <v>46</v>
      </c>
      <c r="C6432" t="s">
        <v>333</v>
      </c>
      <c r="D6432" t="s">
        <v>375</v>
      </c>
      <c r="E6432">
        <v>0.02</v>
      </c>
    </row>
    <row r="6433" spans="1:5" x14ac:dyDescent="0.25">
      <c r="A6433" s="1">
        <v>41410</v>
      </c>
      <c r="B6433" t="s">
        <v>46</v>
      </c>
      <c r="C6433" t="s">
        <v>333</v>
      </c>
      <c r="D6433" t="s">
        <v>372</v>
      </c>
      <c r="E6433">
        <v>0.02</v>
      </c>
    </row>
    <row r="6434" spans="1:5" x14ac:dyDescent="0.25">
      <c r="A6434" s="1">
        <v>41410</v>
      </c>
      <c r="B6434" t="s">
        <v>46</v>
      </c>
      <c r="C6434" t="s">
        <v>333</v>
      </c>
      <c r="D6434" t="s">
        <v>376</v>
      </c>
      <c r="E6434">
        <v>0.02</v>
      </c>
    </row>
    <row r="6435" spans="1:5" x14ac:dyDescent="0.25">
      <c r="A6435" s="1">
        <v>41410</v>
      </c>
      <c r="B6435" t="s">
        <v>46</v>
      </c>
      <c r="C6435" t="s">
        <v>333</v>
      </c>
      <c r="D6435" t="s">
        <v>341</v>
      </c>
      <c r="E6435">
        <v>0</v>
      </c>
    </row>
    <row r="6436" spans="1:5" x14ac:dyDescent="0.25">
      <c r="A6436" s="1">
        <v>41410</v>
      </c>
      <c r="B6436" t="s">
        <v>46</v>
      </c>
      <c r="C6436" t="s">
        <v>333</v>
      </c>
      <c r="D6436" t="s">
        <v>347</v>
      </c>
      <c r="E6436">
        <v>0</v>
      </c>
    </row>
    <row r="6437" spans="1:5" x14ac:dyDescent="0.25">
      <c r="A6437" s="1">
        <v>41410</v>
      </c>
      <c r="B6437" t="s">
        <v>46</v>
      </c>
      <c r="C6437" t="s">
        <v>333</v>
      </c>
      <c r="D6437" t="s">
        <v>348</v>
      </c>
      <c r="E6437">
        <v>0</v>
      </c>
    </row>
    <row r="6438" spans="1:5" x14ac:dyDescent="0.25">
      <c r="A6438" s="1">
        <v>41411</v>
      </c>
      <c r="B6438" t="s">
        <v>49</v>
      </c>
      <c r="C6438" t="s">
        <v>333</v>
      </c>
      <c r="D6438" t="s">
        <v>335</v>
      </c>
      <c r="E6438">
        <v>0.01</v>
      </c>
    </row>
    <row r="6439" spans="1:5" x14ac:dyDescent="0.25">
      <c r="A6439" s="1">
        <v>41411</v>
      </c>
      <c r="B6439" t="s">
        <v>49</v>
      </c>
      <c r="C6439" t="s">
        <v>333</v>
      </c>
      <c r="D6439" t="s">
        <v>350</v>
      </c>
      <c r="E6439">
        <v>0</v>
      </c>
    </row>
    <row r="6440" spans="1:5" x14ac:dyDescent="0.25">
      <c r="A6440" s="1">
        <v>41411</v>
      </c>
      <c r="B6440" t="s">
        <v>49</v>
      </c>
      <c r="C6440" t="s">
        <v>333</v>
      </c>
      <c r="D6440" t="s">
        <v>377</v>
      </c>
      <c r="E6440">
        <v>0</v>
      </c>
    </row>
    <row r="6441" spans="1:5" x14ac:dyDescent="0.25">
      <c r="A6441" s="1">
        <v>41411</v>
      </c>
      <c r="B6441" t="s">
        <v>49</v>
      </c>
      <c r="C6441" t="s">
        <v>333</v>
      </c>
      <c r="D6441" t="s">
        <v>337</v>
      </c>
      <c r="E6441">
        <v>0.01</v>
      </c>
    </row>
    <row r="6442" spans="1:5" x14ac:dyDescent="0.25">
      <c r="A6442" s="1">
        <v>41411</v>
      </c>
      <c r="B6442" t="s">
        <v>49</v>
      </c>
      <c r="C6442" t="s">
        <v>333</v>
      </c>
      <c r="D6442" t="s">
        <v>337</v>
      </c>
      <c r="E6442">
        <v>0.01</v>
      </c>
    </row>
    <row r="6443" spans="1:5" x14ac:dyDescent="0.25">
      <c r="A6443" s="1">
        <v>41411</v>
      </c>
      <c r="B6443" t="s">
        <v>49</v>
      </c>
      <c r="C6443" t="s">
        <v>333</v>
      </c>
      <c r="D6443" t="s">
        <v>375</v>
      </c>
      <c r="E6443">
        <v>0</v>
      </c>
    </row>
    <row r="6444" spans="1:5" x14ac:dyDescent="0.25">
      <c r="A6444" s="1">
        <v>41411</v>
      </c>
      <c r="B6444" t="s">
        <v>49</v>
      </c>
      <c r="C6444" t="s">
        <v>333</v>
      </c>
      <c r="D6444" t="s">
        <v>337</v>
      </c>
      <c r="E6444">
        <v>0</v>
      </c>
    </row>
    <row r="6445" spans="1:5" x14ac:dyDescent="0.25">
      <c r="A6445" s="1">
        <v>41411</v>
      </c>
      <c r="B6445" t="s">
        <v>49</v>
      </c>
      <c r="C6445" t="s">
        <v>333</v>
      </c>
      <c r="D6445" t="s">
        <v>376</v>
      </c>
      <c r="E6445">
        <v>0</v>
      </c>
    </row>
    <row r="6446" spans="1:5" x14ac:dyDescent="0.25">
      <c r="A6446" s="1">
        <v>41411</v>
      </c>
      <c r="B6446" t="s">
        <v>49</v>
      </c>
      <c r="C6446" t="s">
        <v>333</v>
      </c>
      <c r="D6446" t="s">
        <v>337</v>
      </c>
      <c r="E6446">
        <v>0</v>
      </c>
    </row>
    <row r="6447" spans="1:5" x14ac:dyDescent="0.25">
      <c r="A6447" s="1">
        <v>41411</v>
      </c>
      <c r="B6447" t="s">
        <v>49</v>
      </c>
      <c r="C6447" t="s">
        <v>333</v>
      </c>
      <c r="D6447" t="s">
        <v>337</v>
      </c>
      <c r="E6447">
        <v>0.01</v>
      </c>
    </row>
    <row r="6448" spans="1:5" x14ac:dyDescent="0.25">
      <c r="A6448" s="1">
        <v>41411</v>
      </c>
      <c r="B6448" t="s">
        <v>49</v>
      </c>
      <c r="C6448" t="s">
        <v>333</v>
      </c>
      <c r="D6448" t="s">
        <v>337</v>
      </c>
      <c r="E6448">
        <v>0</v>
      </c>
    </row>
    <row r="6449" spans="1:5" x14ac:dyDescent="0.25">
      <c r="A6449" s="1">
        <v>41411</v>
      </c>
      <c r="B6449" t="s">
        <v>49</v>
      </c>
      <c r="C6449" t="s">
        <v>333</v>
      </c>
      <c r="D6449" t="s">
        <v>349</v>
      </c>
      <c r="E6449">
        <v>0.01</v>
      </c>
    </row>
    <row r="6450" spans="1:5" x14ac:dyDescent="0.25">
      <c r="A6450" s="1">
        <v>41411</v>
      </c>
      <c r="B6450" t="s">
        <v>49</v>
      </c>
      <c r="C6450" t="s">
        <v>333</v>
      </c>
      <c r="D6450" t="s">
        <v>339</v>
      </c>
      <c r="E6450">
        <v>0</v>
      </c>
    </row>
    <row r="6451" spans="1:5" x14ac:dyDescent="0.25">
      <c r="A6451" s="1">
        <v>41411</v>
      </c>
      <c r="B6451" t="s">
        <v>49</v>
      </c>
      <c r="C6451" t="s">
        <v>333</v>
      </c>
      <c r="D6451" t="s">
        <v>377</v>
      </c>
      <c r="E6451">
        <v>0</v>
      </c>
    </row>
    <row r="6452" spans="1:5" x14ac:dyDescent="0.25">
      <c r="A6452" s="1">
        <v>41411</v>
      </c>
      <c r="B6452" t="s">
        <v>49</v>
      </c>
      <c r="C6452" t="s">
        <v>333</v>
      </c>
      <c r="D6452" t="s">
        <v>377</v>
      </c>
      <c r="E6452">
        <v>0</v>
      </c>
    </row>
    <row r="6453" spans="1:5" x14ac:dyDescent="0.25">
      <c r="A6453" s="1">
        <v>41411</v>
      </c>
      <c r="B6453" t="s">
        <v>49</v>
      </c>
      <c r="C6453" t="s">
        <v>333</v>
      </c>
      <c r="D6453" t="s">
        <v>340</v>
      </c>
      <c r="E6453">
        <v>0</v>
      </c>
    </row>
    <row r="6454" spans="1:5" x14ac:dyDescent="0.25">
      <c r="A6454" s="1">
        <v>41411</v>
      </c>
      <c r="B6454" t="s">
        <v>49</v>
      </c>
      <c r="C6454" t="s">
        <v>333</v>
      </c>
      <c r="D6454" t="s">
        <v>337</v>
      </c>
      <c r="E6454">
        <v>0</v>
      </c>
    </row>
    <row r="6455" spans="1:5" x14ac:dyDescent="0.25">
      <c r="A6455" s="1">
        <v>41411</v>
      </c>
      <c r="B6455" t="s">
        <v>49</v>
      </c>
      <c r="C6455" t="s">
        <v>333</v>
      </c>
      <c r="D6455" t="s">
        <v>337</v>
      </c>
      <c r="E6455">
        <v>0.02</v>
      </c>
    </row>
    <row r="6456" spans="1:5" x14ac:dyDescent="0.25">
      <c r="A6456" s="1">
        <v>41411</v>
      </c>
      <c r="B6456" t="s">
        <v>49</v>
      </c>
      <c r="C6456" t="s">
        <v>333</v>
      </c>
      <c r="D6456" t="s">
        <v>337</v>
      </c>
      <c r="E6456">
        <v>0.02</v>
      </c>
    </row>
    <row r="6457" spans="1:5" x14ac:dyDescent="0.25">
      <c r="A6457" s="1">
        <v>41411</v>
      </c>
      <c r="B6457" t="s">
        <v>49</v>
      </c>
      <c r="C6457" t="s">
        <v>333</v>
      </c>
      <c r="D6457" t="s">
        <v>341</v>
      </c>
      <c r="E6457">
        <v>0.02</v>
      </c>
    </row>
    <row r="6458" spans="1:5" x14ac:dyDescent="0.25">
      <c r="A6458" s="1">
        <v>41411</v>
      </c>
      <c r="B6458" t="s">
        <v>49</v>
      </c>
      <c r="C6458" t="s">
        <v>333</v>
      </c>
      <c r="D6458" t="s">
        <v>378</v>
      </c>
      <c r="E6458">
        <v>0</v>
      </c>
    </row>
    <row r="6459" spans="1:5" x14ac:dyDescent="0.25">
      <c r="A6459" s="1">
        <v>41411</v>
      </c>
      <c r="B6459" t="s">
        <v>49</v>
      </c>
      <c r="C6459" t="s">
        <v>333</v>
      </c>
      <c r="D6459" t="s">
        <v>378</v>
      </c>
      <c r="E6459">
        <v>0</v>
      </c>
    </row>
    <row r="6460" spans="1:5" x14ac:dyDescent="0.25">
      <c r="A6460" s="1">
        <v>41411</v>
      </c>
      <c r="B6460" t="s">
        <v>49</v>
      </c>
      <c r="C6460" t="s">
        <v>333</v>
      </c>
      <c r="D6460" t="s">
        <v>343</v>
      </c>
      <c r="E6460">
        <v>0</v>
      </c>
    </row>
    <row r="6461" spans="1:5" x14ac:dyDescent="0.25">
      <c r="A6461" s="1">
        <v>41411</v>
      </c>
      <c r="B6461" t="s">
        <v>49</v>
      </c>
      <c r="C6461" t="s">
        <v>333</v>
      </c>
      <c r="D6461" t="s">
        <v>346</v>
      </c>
      <c r="E6461">
        <v>0</v>
      </c>
    </row>
    <row r="6462" spans="1:5" x14ac:dyDescent="0.25">
      <c r="A6462" s="1">
        <v>41411</v>
      </c>
      <c r="B6462" t="s">
        <v>49</v>
      </c>
      <c r="C6462" t="s">
        <v>333</v>
      </c>
      <c r="D6462" t="s">
        <v>379</v>
      </c>
      <c r="E6462">
        <v>0</v>
      </c>
    </row>
    <row r="6463" spans="1:5" x14ac:dyDescent="0.25">
      <c r="A6463" s="1">
        <v>41411</v>
      </c>
      <c r="B6463" t="s">
        <v>49</v>
      </c>
      <c r="C6463" t="s">
        <v>333</v>
      </c>
      <c r="D6463" t="s">
        <v>380</v>
      </c>
      <c r="E6463">
        <v>0</v>
      </c>
    </row>
    <row r="6464" spans="1:5" x14ac:dyDescent="0.25">
      <c r="A6464" s="1">
        <v>41411</v>
      </c>
      <c r="B6464" t="s">
        <v>49</v>
      </c>
      <c r="C6464" t="s">
        <v>333</v>
      </c>
      <c r="D6464" t="s">
        <v>380</v>
      </c>
      <c r="E6464">
        <v>0</v>
      </c>
    </row>
    <row r="6465" spans="1:5" x14ac:dyDescent="0.25">
      <c r="A6465" s="1">
        <v>41411</v>
      </c>
      <c r="B6465" t="s">
        <v>49</v>
      </c>
      <c r="C6465" t="s">
        <v>333</v>
      </c>
      <c r="D6465" t="s">
        <v>341</v>
      </c>
      <c r="E6465">
        <v>0</v>
      </c>
    </row>
    <row r="6466" spans="1:5" x14ac:dyDescent="0.25">
      <c r="A6466" s="1">
        <v>41411</v>
      </c>
      <c r="B6466" t="s">
        <v>49</v>
      </c>
      <c r="C6466" t="s">
        <v>333</v>
      </c>
      <c r="D6466" t="s">
        <v>347</v>
      </c>
      <c r="E6466">
        <v>0</v>
      </c>
    </row>
    <row r="6467" spans="1:5" x14ac:dyDescent="0.25">
      <c r="A6467" s="1">
        <v>41411</v>
      </c>
      <c r="B6467" t="s">
        <v>49</v>
      </c>
      <c r="C6467" t="s">
        <v>333</v>
      </c>
      <c r="D6467" t="s">
        <v>348</v>
      </c>
      <c r="E6467">
        <v>0</v>
      </c>
    </row>
    <row r="6468" spans="1:5" x14ac:dyDescent="0.25">
      <c r="A6468" s="1">
        <v>41411</v>
      </c>
      <c r="B6468" t="s">
        <v>49</v>
      </c>
      <c r="C6468" t="s">
        <v>333</v>
      </c>
      <c r="D6468" t="s">
        <v>337</v>
      </c>
      <c r="E6468">
        <v>0.01</v>
      </c>
    </row>
    <row r="6469" spans="1:5" x14ac:dyDescent="0.25">
      <c r="A6469" s="1">
        <v>41412</v>
      </c>
      <c r="B6469" t="s">
        <v>52</v>
      </c>
      <c r="C6469" t="s">
        <v>333</v>
      </c>
      <c r="D6469" t="s">
        <v>335</v>
      </c>
      <c r="E6469">
        <v>0</v>
      </c>
    </row>
    <row r="6470" spans="1:5" x14ac:dyDescent="0.25">
      <c r="A6470" s="1">
        <v>41412</v>
      </c>
      <c r="B6470" t="s">
        <v>52</v>
      </c>
      <c r="C6470" t="s">
        <v>333</v>
      </c>
      <c r="D6470" t="s">
        <v>350</v>
      </c>
      <c r="E6470">
        <v>0</v>
      </c>
    </row>
    <row r="6471" spans="1:5" x14ac:dyDescent="0.25">
      <c r="A6471" s="1">
        <v>41412</v>
      </c>
      <c r="B6471" t="s">
        <v>52</v>
      </c>
      <c r="C6471" t="s">
        <v>333</v>
      </c>
      <c r="D6471" t="s">
        <v>336</v>
      </c>
      <c r="E6471">
        <v>0.01</v>
      </c>
    </row>
    <row r="6472" spans="1:5" x14ac:dyDescent="0.25">
      <c r="A6472" s="1">
        <v>41412</v>
      </c>
      <c r="B6472" t="s">
        <v>52</v>
      </c>
      <c r="C6472" t="s">
        <v>333</v>
      </c>
      <c r="D6472" t="s">
        <v>337</v>
      </c>
      <c r="E6472">
        <v>0.02</v>
      </c>
    </row>
    <row r="6473" spans="1:5" x14ac:dyDescent="0.25">
      <c r="A6473" s="1">
        <v>41412</v>
      </c>
      <c r="B6473" t="s">
        <v>52</v>
      </c>
      <c r="C6473" t="s">
        <v>333</v>
      </c>
      <c r="D6473" t="s">
        <v>337</v>
      </c>
      <c r="E6473">
        <v>0</v>
      </c>
    </row>
    <row r="6474" spans="1:5" x14ac:dyDescent="0.25">
      <c r="A6474" s="1">
        <v>41412</v>
      </c>
      <c r="B6474" t="s">
        <v>52</v>
      </c>
      <c r="C6474" t="s">
        <v>333</v>
      </c>
      <c r="D6474" t="s">
        <v>381</v>
      </c>
      <c r="E6474">
        <v>0</v>
      </c>
    </row>
    <row r="6475" spans="1:5" x14ac:dyDescent="0.25">
      <c r="A6475" s="1">
        <v>41412</v>
      </c>
      <c r="B6475" t="s">
        <v>52</v>
      </c>
      <c r="C6475" t="s">
        <v>333</v>
      </c>
      <c r="D6475" t="s">
        <v>382</v>
      </c>
      <c r="E6475">
        <v>0</v>
      </c>
    </row>
    <row r="6476" spans="1:5" x14ac:dyDescent="0.25">
      <c r="A6476" s="1">
        <v>41412</v>
      </c>
      <c r="B6476" t="s">
        <v>52</v>
      </c>
      <c r="C6476" t="s">
        <v>333</v>
      </c>
      <c r="D6476" t="s">
        <v>382</v>
      </c>
      <c r="E6476">
        <v>0</v>
      </c>
    </row>
    <row r="6477" spans="1:5" x14ac:dyDescent="0.25">
      <c r="A6477" s="1">
        <v>41412</v>
      </c>
      <c r="B6477" t="s">
        <v>52</v>
      </c>
      <c r="C6477" t="s">
        <v>333</v>
      </c>
      <c r="D6477" t="s">
        <v>382</v>
      </c>
      <c r="E6477">
        <v>0</v>
      </c>
    </row>
    <row r="6478" spans="1:5" x14ac:dyDescent="0.25">
      <c r="A6478" s="1">
        <v>41412</v>
      </c>
      <c r="B6478" t="s">
        <v>52</v>
      </c>
      <c r="C6478" t="s">
        <v>333</v>
      </c>
      <c r="D6478" t="s">
        <v>382</v>
      </c>
      <c r="E6478">
        <v>0</v>
      </c>
    </row>
    <row r="6479" spans="1:5" x14ac:dyDescent="0.25">
      <c r="A6479" s="1">
        <v>41412</v>
      </c>
      <c r="B6479" t="s">
        <v>52</v>
      </c>
      <c r="C6479" t="s">
        <v>333</v>
      </c>
      <c r="D6479" t="s">
        <v>382</v>
      </c>
      <c r="E6479">
        <v>0</v>
      </c>
    </row>
    <row r="6480" spans="1:5" x14ac:dyDescent="0.25">
      <c r="A6480" s="1">
        <v>41412</v>
      </c>
      <c r="B6480" t="s">
        <v>52</v>
      </c>
      <c r="C6480" t="s">
        <v>333</v>
      </c>
      <c r="D6480" t="s">
        <v>349</v>
      </c>
      <c r="E6480">
        <v>0</v>
      </c>
    </row>
    <row r="6481" spans="1:5" x14ac:dyDescent="0.25">
      <c r="A6481" s="1">
        <v>41412</v>
      </c>
      <c r="B6481" t="s">
        <v>52</v>
      </c>
      <c r="C6481" t="s">
        <v>333</v>
      </c>
      <c r="D6481" t="s">
        <v>339</v>
      </c>
      <c r="E6481">
        <v>0.01</v>
      </c>
    </row>
    <row r="6482" spans="1:5" x14ac:dyDescent="0.25">
      <c r="A6482" s="1">
        <v>41412</v>
      </c>
      <c r="B6482" t="s">
        <v>52</v>
      </c>
      <c r="C6482" t="s">
        <v>333</v>
      </c>
      <c r="D6482" t="s">
        <v>346</v>
      </c>
      <c r="E6482">
        <v>0</v>
      </c>
    </row>
    <row r="6483" spans="1:5" x14ac:dyDescent="0.25">
      <c r="A6483" s="1">
        <v>41412</v>
      </c>
      <c r="B6483" t="s">
        <v>52</v>
      </c>
      <c r="C6483" t="s">
        <v>333</v>
      </c>
      <c r="D6483" t="s">
        <v>346</v>
      </c>
      <c r="E6483">
        <v>0</v>
      </c>
    </row>
    <row r="6484" spans="1:5" x14ac:dyDescent="0.25">
      <c r="A6484" s="1">
        <v>41412</v>
      </c>
      <c r="B6484" t="s">
        <v>52</v>
      </c>
      <c r="C6484" t="s">
        <v>333</v>
      </c>
      <c r="D6484" t="s">
        <v>340</v>
      </c>
      <c r="E6484">
        <v>0</v>
      </c>
    </row>
    <row r="6485" spans="1:5" x14ac:dyDescent="0.25">
      <c r="A6485" s="1">
        <v>41412</v>
      </c>
      <c r="B6485" t="s">
        <v>52</v>
      </c>
      <c r="C6485" t="s">
        <v>333</v>
      </c>
      <c r="D6485" t="s">
        <v>337</v>
      </c>
      <c r="E6485">
        <v>0</v>
      </c>
    </row>
    <row r="6486" spans="1:5" x14ac:dyDescent="0.25">
      <c r="A6486" s="1">
        <v>41412</v>
      </c>
      <c r="B6486" t="s">
        <v>52</v>
      </c>
      <c r="C6486" t="s">
        <v>333</v>
      </c>
      <c r="D6486" t="s">
        <v>337</v>
      </c>
      <c r="E6486">
        <v>0</v>
      </c>
    </row>
    <row r="6487" spans="1:5" x14ac:dyDescent="0.25">
      <c r="A6487" s="1">
        <v>41412</v>
      </c>
      <c r="B6487" t="s">
        <v>52</v>
      </c>
      <c r="C6487" t="s">
        <v>333</v>
      </c>
      <c r="D6487" t="s">
        <v>383</v>
      </c>
      <c r="E6487">
        <v>0</v>
      </c>
    </row>
    <row r="6488" spans="1:5" x14ac:dyDescent="0.25">
      <c r="A6488" s="1">
        <v>41412</v>
      </c>
      <c r="B6488" t="s">
        <v>52</v>
      </c>
      <c r="C6488" t="s">
        <v>333</v>
      </c>
      <c r="D6488" t="s">
        <v>343</v>
      </c>
      <c r="E6488">
        <v>0</v>
      </c>
    </row>
    <row r="6489" spans="1:5" x14ac:dyDescent="0.25">
      <c r="A6489" s="1">
        <v>41412</v>
      </c>
      <c r="B6489" t="s">
        <v>52</v>
      </c>
      <c r="C6489" t="s">
        <v>333</v>
      </c>
      <c r="D6489" t="s">
        <v>346</v>
      </c>
      <c r="E6489">
        <v>0.02</v>
      </c>
    </row>
    <row r="6490" spans="1:5" x14ac:dyDescent="0.25">
      <c r="A6490" s="1">
        <v>41412</v>
      </c>
      <c r="B6490" t="s">
        <v>52</v>
      </c>
      <c r="C6490" t="s">
        <v>333</v>
      </c>
      <c r="D6490" t="s">
        <v>384</v>
      </c>
      <c r="E6490">
        <v>0</v>
      </c>
    </row>
    <row r="6491" spans="1:5" x14ac:dyDescent="0.25">
      <c r="A6491" s="1">
        <v>41412</v>
      </c>
      <c r="B6491" t="s">
        <v>52</v>
      </c>
      <c r="C6491" t="s">
        <v>333</v>
      </c>
      <c r="D6491" t="s">
        <v>347</v>
      </c>
      <c r="E6491">
        <v>0</v>
      </c>
    </row>
    <row r="6492" spans="1:5" x14ac:dyDescent="0.25">
      <c r="A6492" s="1">
        <v>41412</v>
      </c>
      <c r="B6492" t="s">
        <v>52</v>
      </c>
      <c r="C6492" t="s">
        <v>333</v>
      </c>
      <c r="D6492" t="s">
        <v>337</v>
      </c>
      <c r="E6492">
        <v>0.02</v>
      </c>
    </row>
    <row r="6493" spans="1:5" x14ac:dyDescent="0.25">
      <c r="A6493" s="1">
        <v>41412</v>
      </c>
      <c r="B6493" t="s">
        <v>52</v>
      </c>
      <c r="C6493" t="s">
        <v>333</v>
      </c>
      <c r="D6493" t="s">
        <v>337</v>
      </c>
      <c r="E6493">
        <v>0</v>
      </c>
    </row>
    <row r="6494" spans="1:5" x14ac:dyDescent="0.25">
      <c r="A6494" s="1">
        <v>41413</v>
      </c>
      <c r="B6494" t="s">
        <v>53</v>
      </c>
      <c r="C6494" t="s">
        <v>333</v>
      </c>
      <c r="D6494" t="s">
        <v>335</v>
      </c>
      <c r="E6494">
        <v>0</v>
      </c>
    </row>
    <row r="6495" spans="1:5" x14ac:dyDescent="0.25">
      <c r="A6495" s="1">
        <v>41413</v>
      </c>
      <c r="B6495" t="s">
        <v>53</v>
      </c>
      <c r="C6495" t="s">
        <v>333</v>
      </c>
      <c r="D6495" t="s">
        <v>350</v>
      </c>
      <c r="E6495">
        <v>0</v>
      </c>
    </row>
    <row r="6496" spans="1:5" x14ac:dyDescent="0.25">
      <c r="A6496" s="1">
        <v>41413</v>
      </c>
      <c r="B6496" t="s">
        <v>53</v>
      </c>
      <c r="C6496" t="s">
        <v>333</v>
      </c>
      <c r="D6496" t="s">
        <v>337</v>
      </c>
      <c r="E6496">
        <v>0</v>
      </c>
    </row>
    <row r="6497" spans="1:5" x14ac:dyDescent="0.25">
      <c r="A6497" s="1">
        <v>41413</v>
      </c>
      <c r="B6497" t="s">
        <v>53</v>
      </c>
      <c r="C6497" t="s">
        <v>333</v>
      </c>
      <c r="D6497" t="s">
        <v>337</v>
      </c>
      <c r="E6497">
        <v>0.1</v>
      </c>
    </row>
    <row r="6498" spans="1:5" x14ac:dyDescent="0.25">
      <c r="A6498" s="1">
        <v>41413</v>
      </c>
      <c r="B6498" t="s">
        <v>53</v>
      </c>
      <c r="C6498" t="s">
        <v>333</v>
      </c>
      <c r="D6498" t="s">
        <v>337</v>
      </c>
      <c r="E6498">
        <v>0</v>
      </c>
    </row>
    <row r="6499" spans="1:5" x14ac:dyDescent="0.25">
      <c r="A6499" s="1">
        <v>41413</v>
      </c>
      <c r="B6499" t="s">
        <v>53</v>
      </c>
      <c r="C6499" t="s">
        <v>333</v>
      </c>
      <c r="D6499" t="s">
        <v>385</v>
      </c>
      <c r="E6499">
        <v>0</v>
      </c>
    </row>
    <row r="6500" spans="1:5" x14ac:dyDescent="0.25">
      <c r="A6500" s="1">
        <v>41413</v>
      </c>
      <c r="B6500" t="s">
        <v>53</v>
      </c>
      <c r="C6500" t="s">
        <v>333</v>
      </c>
      <c r="D6500" t="s">
        <v>383</v>
      </c>
      <c r="E6500">
        <v>0</v>
      </c>
    </row>
    <row r="6501" spans="1:5" x14ac:dyDescent="0.25">
      <c r="A6501" s="1">
        <v>41413</v>
      </c>
      <c r="B6501" t="s">
        <v>53</v>
      </c>
      <c r="C6501" t="s">
        <v>333</v>
      </c>
      <c r="D6501" t="s">
        <v>383</v>
      </c>
      <c r="E6501">
        <v>0</v>
      </c>
    </row>
    <row r="6502" spans="1:5" x14ac:dyDescent="0.25">
      <c r="A6502" s="1">
        <v>41413</v>
      </c>
      <c r="B6502" t="s">
        <v>53</v>
      </c>
      <c r="C6502" t="s">
        <v>333</v>
      </c>
      <c r="D6502" t="s">
        <v>311</v>
      </c>
      <c r="E6502">
        <v>0</v>
      </c>
    </row>
    <row r="6503" spans="1:5" x14ac:dyDescent="0.25">
      <c r="A6503" s="1">
        <v>41413</v>
      </c>
      <c r="B6503" t="s">
        <v>53</v>
      </c>
      <c r="C6503" t="s">
        <v>333</v>
      </c>
      <c r="D6503" t="s">
        <v>337</v>
      </c>
      <c r="E6503">
        <v>0</v>
      </c>
    </row>
    <row r="6504" spans="1:5" x14ac:dyDescent="0.25">
      <c r="A6504" s="1">
        <v>41413</v>
      </c>
      <c r="B6504" t="s">
        <v>53</v>
      </c>
      <c r="C6504" t="s">
        <v>333</v>
      </c>
      <c r="D6504" t="s">
        <v>337</v>
      </c>
      <c r="E6504">
        <v>0</v>
      </c>
    </row>
    <row r="6505" spans="1:5" x14ac:dyDescent="0.25">
      <c r="A6505" s="1">
        <v>41413</v>
      </c>
      <c r="B6505" t="s">
        <v>53</v>
      </c>
      <c r="C6505" t="s">
        <v>333</v>
      </c>
      <c r="D6505" t="s">
        <v>357</v>
      </c>
      <c r="E6505">
        <v>0.02</v>
      </c>
    </row>
    <row r="6506" spans="1:5" x14ac:dyDescent="0.25">
      <c r="A6506" s="1">
        <v>41413</v>
      </c>
      <c r="B6506" t="s">
        <v>53</v>
      </c>
      <c r="C6506" t="s">
        <v>333</v>
      </c>
      <c r="D6506" t="s">
        <v>339</v>
      </c>
      <c r="E6506">
        <v>0</v>
      </c>
    </row>
    <row r="6507" spans="1:5" x14ac:dyDescent="0.25">
      <c r="A6507" s="1">
        <v>41413</v>
      </c>
      <c r="B6507" t="s">
        <v>53</v>
      </c>
      <c r="C6507" t="s">
        <v>333</v>
      </c>
      <c r="D6507" t="s">
        <v>346</v>
      </c>
      <c r="E6507">
        <v>0</v>
      </c>
    </row>
    <row r="6508" spans="1:5" x14ac:dyDescent="0.25">
      <c r="A6508" s="1">
        <v>41413</v>
      </c>
      <c r="B6508" t="s">
        <v>53</v>
      </c>
      <c r="C6508" t="s">
        <v>333</v>
      </c>
      <c r="D6508" t="s">
        <v>346</v>
      </c>
      <c r="E6508">
        <v>0</v>
      </c>
    </row>
    <row r="6509" spans="1:5" x14ac:dyDescent="0.25">
      <c r="A6509" s="1">
        <v>41413</v>
      </c>
      <c r="B6509" t="s">
        <v>53</v>
      </c>
      <c r="C6509" t="s">
        <v>333</v>
      </c>
      <c r="D6509" t="s">
        <v>337</v>
      </c>
      <c r="E6509">
        <v>0</v>
      </c>
    </row>
    <row r="6510" spans="1:5" x14ac:dyDescent="0.25">
      <c r="A6510" s="1">
        <v>41413</v>
      </c>
      <c r="B6510" t="s">
        <v>53</v>
      </c>
      <c r="C6510" t="s">
        <v>333</v>
      </c>
      <c r="D6510" t="s">
        <v>337</v>
      </c>
      <c r="E6510">
        <v>0.01</v>
      </c>
    </row>
    <row r="6511" spans="1:5" x14ac:dyDescent="0.25">
      <c r="A6511" s="1">
        <v>41413</v>
      </c>
      <c r="B6511" t="s">
        <v>53</v>
      </c>
      <c r="C6511" t="s">
        <v>333</v>
      </c>
      <c r="D6511" t="s">
        <v>361</v>
      </c>
      <c r="E6511">
        <v>0</v>
      </c>
    </row>
    <row r="6512" spans="1:5" x14ac:dyDescent="0.25">
      <c r="A6512" s="1">
        <v>41413</v>
      </c>
      <c r="B6512" t="s">
        <v>53</v>
      </c>
      <c r="C6512" t="s">
        <v>333</v>
      </c>
      <c r="D6512" t="s">
        <v>343</v>
      </c>
      <c r="E6512">
        <v>0</v>
      </c>
    </row>
    <row r="6513" spans="1:5" x14ac:dyDescent="0.25">
      <c r="A6513" s="1">
        <v>41413</v>
      </c>
      <c r="B6513" t="s">
        <v>53</v>
      </c>
      <c r="C6513" t="s">
        <v>333</v>
      </c>
      <c r="D6513" t="s">
        <v>337</v>
      </c>
      <c r="E6513">
        <v>0</v>
      </c>
    </row>
    <row r="6514" spans="1:5" x14ac:dyDescent="0.25">
      <c r="A6514" s="1">
        <v>41413</v>
      </c>
      <c r="B6514" t="s">
        <v>53</v>
      </c>
      <c r="C6514" t="s">
        <v>333</v>
      </c>
      <c r="D6514" t="s">
        <v>351</v>
      </c>
      <c r="E6514">
        <v>0</v>
      </c>
    </row>
    <row r="6515" spans="1:5" x14ac:dyDescent="0.25">
      <c r="A6515" s="1">
        <v>41413</v>
      </c>
      <c r="B6515" t="s">
        <v>53</v>
      </c>
      <c r="C6515" t="s">
        <v>333</v>
      </c>
      <c r="D6515" t="s">
        <v>347</v>
      </c>
      <c r="E6515">
        <v>0</v>
      </c>
    </row>
    <row r="6516" spans="1:5" x14ac:dyDescent="0.25">
      <c r="A6516" s="1">
        <v>41413</v>
      </c>
      <c r="B6516" t="s">
        <v>53</v>
      </c>
      <c r="C6516" t="s">
        <v>333</v>
      </c>
      <c r="D6516" t="s">
        <v>348</v>
      </c>
      <c r="E6516">
        <v>0</v>
      </c>
    </row>
    <row r="6517" spans="1:5" x14ac:dyDescent="0.25">
      <c r="A6517" s="1">
        <v>41413</v>
      </c>
      <c r="B6517" t="s">
        <v>53</v>
      </c>
      <c r="C6517" t="s">
        <v>333</v>
      </c>
      <c r="D6517" t="s">
        <v>337</v>
      </c>
      <c r="E6517">
        <v>0</v>
      </c>
    </row>
    <row r="6518" spans="1:5" x14ac:dyDescent="0.25">
      <c r="A6518" s="1">
        <v>41414</v>
      </c>
      <c r="B6518" t="s">
        <v>58</v>
      </c>
      <c r="C6518" t="s">
        <v>333</v>
      </c>
      <c r="D6518" t="s">
        <v>335</v>
      </c>
      <c r="E6518">
        <v>0</v>
      </c>
    </row>
    <row r="6519" spans="1:5" x14ac:dyDescent="0.25">
      <c r="A6519" s="1">
        <v>41414</v>
      </c>
      <c r="B6519" t="s">
        <v>58</v>
      </c>
      <c r="C6519" t="s">
        <v>333</v>
      </c>
      <c r="D6519" t="s">
        <v>350</v>
      </c>
      <c r="E6519">
        <v>0</v>
      </c>
    </row>
    <row r="6520" spans="1:5" x14ac:dyDescent="0.25">
      <c r="A6520" s="1">
        <v>41414</v>
      </c>
      <c r="B6520" t="s">
        <v>58</v>
      </c>
      <c r="C6520" t="s">
        <v>333</v>
      </c>
      <c r="D6520" t="s">
        <v>336</v>
      </c>
      <c r="E6520">
        <v>0.01</v>
      </c>
    </row>
    <row r="6521" spans="1:5" x14ac:dyDescent="0.25">
      <c r="A6521" s="1">
        <v>41414</v>
      </c>
      <c r="B6521" t="s">
        <v>58</v>
      </c>
      <c r="C6521" t="s">
        <v>333</v>
      </c>
      <c r="D6521" t="s">
        <v>337</v>
      </c>
      <c r="E6521">
        <v>0</v>
      </c>
    </row>
    <row r="6522" spans="1:5" x14ac:dyDescent="0.25">
      <c r="A6522" s="1">
        <v>41414</v>
      </c>
      <c r="B6522" t="s">
        <v>58</v>
      </c>
      <c r="C6522" t="s">
        <v>333</v>
      </c>
      <c r="D6522" t="s">
        <v>337</v>
      </c>
      <c r="E6522">
        <v>0</v>
      </c>
    </row>
    <row r="6523" spans="1:5" x14ac:dyDescent="0.25">
      <c r="A6523" s="1">
        <v>41414</v>
      </c>
      <c r="B6523" t="s">
        <v>58</v>
      </c>
      <c r="C6523" t="s">
        <v>333</v>
      </c>
      <c r="D6523" t="s">
        <v>338</v>
      </c>
      <c r="E6523">
        <v>0</v>
      </c>
    </row>
    <row r="6524" spans="1:5" x14ac:dyDescent="0.25">
      <c r="A6524" s="1">
        <v>41414</v>
      </c>
      <c r="B6524" t="s">
        <v>58</v>
      </c>
      <c r="C6524" t="s">
        <v>333</v>
      </c>
      <c r="D6524" t="s">
        <v>337</v>
      </c>
      <c r="E6524">
        <v>0</v>
      </c>
    </row>
    <row r="6525" spans="1:5" x14ac:dyDescent="0.25">
      <c r="A6525" s="1">
        <v>41414</v>
      </c>
      <c r="B6525" t="s">
        <v>58</v>
      </c>
      <c r="C6525" t="s">
        <v>333</v>
      </c>
      <c r="D6525" t="s">
        <v>346</v>
      </c>
      <c r="E6525">
        <v>0.02</v>
      </c>
    </row>
    <row r="6526" spans="1:5" x14ac:dyDescent="0.25">
      <c r="A6526" s="1">
        <v>41414</v>
      </c>
      <c r="B6526" t="s">
        <v>58</v>
      </c>
      <c r="C6526" t="s">
        <v>333</v>
      </c>
      <c r="D6526" t="s">
        <v>337</v>
      </c>
      <c r="E6526">
        <v>0</v>
      </c>
    </row>
    <row r="6527" spans="1:5" x14ac:dyDescent="0.25">
      <c r="A6527" s="1">
        <v>41414</v>
      </c>
      <c r="B6527" t="s">
        <v>58</v>
      </c>
      <c r="C6527" t="s">
        <v>333</v>
      </c>
      <c r="D6527" t="s">
        <v>337</v>
      </c>
      <c r="E6527">
        <v>0</v>
      </c>
    </row>
    <row r="6528" spans="1:5" x14ac:dyDescent="0.25">
      <c r="A6528" s="1">
        <v>41414</v>
      </c>
      <c r="B6528" t="s">
        <v>58</v>
      </c>
      <c r="C6528" t="s">
        <v>333</v>
      </c>
      <c r="D6528" t="s">
        <v>337</v>
      </c>
      <c r="E6528">
        <v>0.01</v>
      </c>
    </row>
    <row r="6529" spans="1:5" x14ac:dyDescent="0.25">
      <c r="A6529" s="1">
        <v>41414</v>
      </c>
      <c r="B6529" t="s">
        <v>58</v>
      </c>
      <c r="C6529" t="s">
        <v>333</v>
      </c>
      <c r="D6529" t="s">
        <v>364</v>
      </c>
      <c r="E6529">
        <v>0.01</v>
      </c>
    </row>
    <row r="6530" spans="1:5" x14ac:dyDescent="0.25">
      <c r="A6530" s="1">
        <v>41414</v>
      </c>
      <c r="B6530" t="s">
        <v>58</v>
      </c>
      <c r="C6530" t="s">
        <v>333</v>
      </c>
      <c r="D6530" t="s">
        <v>339</v>
      </c>
      <c r="E6530">
        <v>0</v>
      </c>
    </row>
    <row r="6531" spans="1:5" x14ac:dyDescent="0.25">
      <c r="A6531" s="1">
        <v>41414</v>
      </c>
      <c r="B6531" t="s">
        <v>58</v>
      </c>
      <c r="C6531" t="s">
        <v>333</v>
      </c>
      <c r="D6531" t="s">
        <v>336</v>
      </c>
      <c r="E6531">
        <v>0</v>
      </c>
    </row>
    <row r="6532" spans="1:5" x14ac:dyDescent="0.25">
      <c r="A6532" s="1">
        <v>41414</v>
      </c>
      <c r="B6532" t="s">
        <v>58</v>
      </c>
      <c r="C6532" t="s">
        <v>333</v>
      </c>
      <c r="D6532" t="s">
        <v>336</v>
      </c>
      <c r="E6532">
        <v>0.01</v>
      </c>
    </row>
    <row r="6533" spans="1:5" x14ac:dyDescent="0.25">
      <c r="A6533" s="1">
        <v>41414</v>
      </c>
      <c r="B6533" t="s">
        <v>58</v>
      </c>
      <c r="C6533" t="s">
        <v>333</v>
      </c>
      <c r="D6533" t="s">
        <v>337</v>
      </c>
      <c r="E6533">
        <v>0.01</v>
      </c>
    </row>
    <row r="6534" spans="1:5" x14ac:dyDescent="0.25">
      <c r="A6534" s="1">
        <v>41414</v>
      </c>
      <c r="B6534" t="s">
        <v>58</v>
      </c>
      <c r="C6534" t="s">
        <v>333</v>
      </c>
      <c r="D6534" t="s">
        <v>337</v>
      </c>
      <c r="E6534">
        <v>0</v>
      </c>
    </row>
    <row r="6535" spans="1:5" x14ac:dyDescent="0.25">
      <c r="A6535" s="1">
        <v>41414</v>
      </c>
      <c r="B6535" t="s">
        <v>58</v>
      </c>
      <c r="C6535" t="s">
        <v>333</v>
      </c>
      <c r="D6535" t="s">
        <v>342</v>
      </c>
      <c r="E6535">
        <v>0</v>
      </c>
    </row>
    <row r="6536" spans="1:5" x14ac:dyDescent="0.25">
      <c r="A6536" s="1">
        <v>41414</v>
      </c>
      <c r="B6536" t="s">
        <v>58</v>
      </c>
      <c r="C6536" t="s">
        <v>333</v>
      </c>
      <c r="D6536" t="s">
        <v>343</v>
      </c>
      <c r="E6536">
        <v>0</v>
      </c>
    </row>
    <row r="6537" spans="1:5" x14ac:dyDescent="0.25">
      <c r="A6537" s="1">
        <v>41414</v>
      </c>
      <c r="B6537" t="s">
        <v>58</v>
      </c>
      <c r="C6537" t="s">
        <v>333</v>
      </c>
      <c r="D6537" t="s">
        <v>337</v>
      </c>
      <c r="E6537">
        <v>0.02</v>
      </c>
    </row>
    <row r="6538" spans="1:5" x14ac:dyDescent="0.25">
      <c r="A6538" s="1">
        <v>41414</v>
      </c>
      <c r="B6538" t="s">
        <v>58</v>
      </c>
      <c r="C6538" t="s">
        <v>333</v>
      </c>
      <c r="D6538" t="s">
        <v>385</v>
      </c>
      <c r="E6538">
        <v>0</v>
      </c>
    </row>
    <row r="6539" spans="1:5" x14ac:dyDescent="0.25">
      <c r="A6539" s="1">
        <v>41414</v>
      </c>
      <c r="B6539" t="s">
        <v>58</v>
      </c>
      <c r="C6539" t="s">
        <v>333</v>
      </c>
      <c r="D6539" t="s">
        <v>347</v>
      </c>
      <c r="E6539">
        <v>0</v>
      </c>
    </row>
    <row r="6540" spans="1:5" x14ac:dyDescent="0.25">
      <c r="A6540" s="1">
        <v>41414</v>
      </c>
      <c r="B6540" t="s">
        <v>58</v>
      </c>
      <c r="C6540" t="s">
        <v>333</v>
      </c>
      <c r="D6540" t="s">
        <v>348</v>
      </c>
      <c r="E6540">
        <v>0</v>
      </c>
    </row>
    <row r="6541" spans="1:5" x14ac:dyDescent="0.25">
      <c r="A6541" s="1">
        <v>41414</v>
      </c>
      <c r="B6541" t="s">
        <v>58</v>
      </c>
      <c r="C6541" t="s">
        <v>333</v>
      </c>
      <c r="D6541" t="s">
        <v>337</v>
      </c>
      <c r="E6541">
        <v>0</v>
      </c>
    </row>
    <row r="6542" spans="1:5" x14ac:dyDescent="0.25">
      <c r="A6542" s="1">
        <v>41415</v>
      </c>
      <c r="B6542" t="s">
        <v>59</v>
      </c>
      <c r="C6542" t="s">
        <v>333</v>
      </c>
      <c r="D6542" t="s">
        <v>335</v>
      </c>
      <c r="E6542">
        <v>0</v>
      </c>
    </row>
    <row r="6543" spans="1:5" x14ac:dyDescent="0.25">
      <c r="A6543" s="1">
        <v>41415</v>
      </c>
      <c r="B6543" t="s">
        <v>59</v>
      </c>
      <c r="C6543" t="s">
        <v>333</v>
      </c>
      <c r="D6543" t="s">
        <v>350</v>
      </c>
      <c r="E6543">
        <v>0</v>
      </c>
    </row>
    <row r="6544" spans="1:5" x14ac:dyDescent="0.25">
      <c r="A6544" s="1">
        <v>41415</v>
      </c>
      <c r="B6544" t="s">
        <v>59</v>
      </c>
      <c r="C6544" t="s">
        <v>333</v>
      </c>
      <c r="D6544" t="s">
        <v>336</v>
      </c>
      <c r="E6544">
        <v>0.01</v>
      </c>
    </row>
    <row r="6545" spans="1:5" x14ac:dyDescent="0.25">
      <c r="A6545" s="1">
        <v>41415</v>
      </c>
      <c r="B6545" t="s">
        <v>59</v>
      </c>
      <c r="C6545" t="s">
        <v>333</v>
      </c>
      <c r="D6545" t="s">
        <v>337</v>
      </c>
      <c r="E6545">
        <v>0.01</v>
      </c>
    </row>
    <row r="6546" spans="1:5" x14ac:dyDescent="0.25">
      <c r="A6546" s="1">
        <v>41415</v>
      </c>
      <c r="B6546" t="s">
        <v>59</v>
      </c>
      <c r="C6546" t="s">
        <v>333</v>
      </c>
      <c r="D6546" t="s">
        <v>337</v>
      </c>
      <c r="E6546">
        <v>0</v>
      </c>
    </row>
    <row r="6547" spans="1:5" x14ac:dyDescent="0.25">
      <c r="A6547" s="1">
        <v>41415</v>
      </c>
      <c r="B6547" t="s">
        <v>59</v>
      </c>
      <c r="C6547" t="s">
        <v>333</v>
      </c>
      <c r="D6547" t="s">
        <v>346</v>
      </c>
      <c r="E6547">
        <v>0</v>
      </c>
    </row>
    <row r="6548" spans="1:5" x14ac:dyDescent="0.25">
      <c r="A6548" s="1">
        <v>41415</v>
      </c>
      <c r="B6548" t="s">
        <v>59</v>
      </c>
      <c r="C6548" t="s">
        <v>333</v>
      </c>
      <c r="D6548" t="s">
        <v>337</v>
      </c>
      <c r="E6548">
        <v>0.01</v>
      </c>
    </row>
    <row r="6549" spans="1:5" x14ac:dyDescent="0.25">
      <c r="A6549" s="1">
        <v>41415</v>
      </c>
      <c r="B6549" t="s">
        <v>59</v>
      </c>
      <c r="C6549" t="s">
        <v>333</v>
      </c>
      <c r="D6549" t="s">
        <v>346</v>
      </c>
      <c r="E6549">
        <v>0</v>
      </c>
    </row>
    <row r="6550" spans="1:5" x14ac:dyDescent="0.25">
      <c r="A6550" s="1">
        <v>41415</v>
      </c>
      <c r="B6550" t="s">
        <v>59</v>
      </c>
      <c r="C6550" t="s">
        <v>333</v>
      </c>
      <c r="D6550" t="s">
        <v>337</v>
      </c>
      <c r="E6550">
        <v>0</v>
      </c>
    </row>
    <row r="6551" spans="1:5" x14ac:dyDescent="0.25">
      <c r="A6551" s="1">
        <v>41415</v>
      </c>
      <c r="B6551" t="s">
        <v>59</v>
      </c>
      <c r="C6551" t="s">
        <v>333</v>
      </c>
      <c r="D6551" t="s">
        <v>337</v>
      </c>
      <c r="E6551">
        <v>0</v>
      </c>
    </row>
    <row r="6552" spans="1:5" x14ac:dyDescent="0.25">
      <c r="A6552" s="1">
        <v>41415</v>
      </c>
      <c r="B6552" t="s">
        <v>59</v>
      </c>
      <c r="C6552" t="s">
        <v>333</v>
      </c>
      <c r="D6552" t="s">
        <v>337</v>
      </c>
      <c r="E6552">
        <v>0</v>
      </c>
    </row>
    <row r="6553" spans="1:5" x14ac:dyDescent="0.25">
      <c r="A6553" s="1">
        <v>41415</v>
      </c>
      <c r="B6553" t="s">
        <v>59</v>
      </c>
      <c r="C6553" t="s">
        <v>333</v>
      </c>
      <c r="D6553" t="s">
        <v>386</v>
      </c>
      <c r="E6553">
        <v>0</v>
      </c>
    </row>
    <row r="6554" spans="1:5" x14ac:dyDescent="0.25">
      <c r="A6554" s="1">
        <v>41415</v>
      </c>
      <c r="B6554" t="s">
        <v>59</v>
      </c>
      <c r="C6554" t="s">
        <v>333</v>
      </c>
      <c r="D6554" t="s">
        <v>386</v>
      </c>
      <c r="E6554">
        <v>0</v>
      </c>
    </row>
    <row r="6555" spans="1:5" x14ac:dyDescent="0.25">
      <c r="A6555" s="1">
        <v>41415</v>
      </c>
      <c r="B6555" t="s">
        <v>59</v>
      </c>
      <c r="C6555" t="s">
        <v>333</v>
      </c>
      <c r="D6555" t="s">
        <v>336</v>
      </c>
      <c r="E6555">
        <v>0</v>
      </c>
    </row>
    <row r="6556" spans="1:5" x14ac:dyDescent="0.25">
      <c r="A6556" s="1">
        <v>41415</v>
      </c>
      <c r="B6556" t="s">
        <v>59</v>
      </c>
      <c r="C6556" t="s">
        <v>333</v>
      </c>
      <c r="D6556" t="s">
        <v>336</v>
      </c>
      <c r="E6556">
        <v>0</v>
      </c>
    </row>
    <row r="6557" spans="1:5" x14ac:dyDescent="0.25">
      <c r="A6557" s="1">
        <v>41415</v>
      </c>
      <c r="B6557" t="s">
        <v>59</v>
      </c>
      <c r="C6557" t="s">
        <v>333</v>
      </c>
      <c r="D6557" t="s">
        <v>340</v>
      </c>
      <c r="E6557">
        <v>0</v>
      </c>
    </row>
    <row r="6558" spans="1:5" x14ac:dyDescent="0.25">
      <c r="A6558" s="1">
        <v>41415</v>
      </c>
      <c r="B6558" t="s">
        <v>59</v>
      </c>
      <c r="C6558" t="s">
        <v>333</v>
      </c>
      <c r="D6558" t="s">
        <v>337</v>
      </c>
      <c r="E6558">
        <v>0</v>
      </c>
    </row>
    <row r="6559" spans="1:5" x14ac:dyDescent="0.25">
      <c r="A6559" s="1">
        <v>41415</v>
      </c>
      <c r="B6559" t="s">
        <v>59</v>
      </c>
      <c r="C6559" t="s">
        <v>333</v>
      </c>
      <c r="D6559" t="s">
        <v>337</v>
      </c>
      <c r="E6559">
        <v>0.01</v>
      </c>
    </row>
    <row r="6560" spans="1:5" x14ac:dyDescent="0.25">
      <c r="A6560" s="1">
        <v>41415</v>
      </c>
      <c r="B6560" t="s">
        <v>59</v>
      </c>
      <c r="C6560" t="s">
        <v>333</v>
      </c>
      <c r="D6560" t="s">
        <v>370</v>
      </c>
      <c r="E6560">
        <v>0</v>
      </c>
    </row>
    <row r="6561" spans="1:5" x14ac:dyDescent="0.25">
      <c r="A6561" s="1">
        <v>41415</v>
      </c>
      <c r="B6561" t="s">
        <v>59</v>
      </c>
      <c r="C6561" t="s">
        <v>333</v>
      </c>
      <c r="D6561" t="s">
        <v>343</v>
      </c>
      <c r="E6561">
        <v>0</v>
      </c>
    </row>
    <row r="6562" spans="1:5" x14ac:dyDescent="0.25">
      <c r="A6562" s="1">
        <v>41415</v>
      </c>
      <c r="B6562" t="s">
        <v>59</v>
      </c>
      <c r="C6562" t="s">
        <v>333</v>
      </c>
      <c r="D6562" t="s">
        <v>387</v>
      </c>
      <c r="E6562">
        <v>0</v>
      </c>
    </row>
    <row r="6563" spans="1:5" x14ac:dyDescent="0.25">
      <c r="A6563" s="1">
        <v>41415</v>
      </c>
      <c r="B6563" t="s">
        <v>59</v>
      </c>
      <c r="C6563" t="s">
        <v>333</v>
      </c>
      <c r="D6563" t="s">
        <v>381</v>
      </c>
      <c r="E6563">
        <v>0</v>
      </c>
    </row>
    <row r="6564" spans="1:5" x14ac:dyDescent="0.25">
      <c r="A6564" s="1">
        <v>41415</v>
      </c>
      <c r="B6564" t="s">
        <v>59</v>
      </c>
      <c r="C6564" t="s">
        <v>333</v>
      </c>
      <c r="D6564" t="s">
        <v>347</v>
      </c>
      <c r="E6564">
        <v>0.03</v>
      </c>
    </row>
    <row r="6565" spans="1:5" x14ac:dyDescent="0.25">
      <c r="A6565" s="1">
        <v>41415</v>
      </c>
      <c r="B6565" t="s">
        <v>59</v>
      </c>
      <c r="C6565" t="s">
        <v>333</v>
      </c>
      <c r="D6565" t="s">
        <v>348</v>
      </c>
      <c r="E6565">
        <v>0</v>
      </c>
    </row>
    <row r="6566" spans="1:5" x14ac:dyDescent="0.25">
      <c r="A6566" s="1">
        <v>41415</v>
      </c>
      <c r="B6566" t="s">
        <v>59</v>
      </c>
      <c r="C6566" t="s">
        <v>333</v>
      </c>
      <c r="D6566" t="s">
        <v>337</v>
      </c>
      <c r="E6566">
        <v>0</v>
      </c>
    </row>
    <row r="6567" spans="1:5" x14ac:dyDescent="0.25">
      <c r="A6567" s="1">
        <v>41416</v>
      </c>
      <c r="B6567" t="s">
        <v>30</v>
      </c>
      <c r="C6567" t="s">
        <v>333</v>
      </c>
      <c r="D6567" t="s">
        <v>335</v>
      </c>
      <c r="E6567">
        <v>0.01</v>
      </c>
    </row>
    <row r="6568" spans="1:5" x14ac:dyDescent="0.25">
      <c r="A6568" s="1">
        <v>41416</v>
      </c>
      <c r="B6568" t="s">
        <v>30</v>
      </c>
      <c r="C6568" t="s">
        <v>333</v>
      </c>
      <c r="D6568" t="s">
        <v>350</v>
      </c>
      <c r="E6568">
        <v>0</v>
      </c>
    </row>
    <row r="6569" spans="1:5" x14ac:dyDescent="0.25">
      <c r="A6569" s="1">
        <v>41416</v>
      </c>
      <c r="B6569" t="s">
        <v>30</v>
      </c>
      <c r="C6569" t="s">
        <v>333</v>
      </c>
      <c r="D6569" t="s">
        <v>336</v>
      </c>
      <c r="E6569">
        <v>0.01</v>
      </c>
    </row>
    <row r="6570" spans="1:5" x14ac:dyDescent="0.25">
      <c r="A6570" s="1">
        <v>41416</v>
      </c>
      <c r="B6570" t="s">
        <v>30</v>
      </c>
      <c r="C6570" t="s">
        <v>333</v>
      </c>
      <c r="D6570" t="s">
        <v>337</v>
      </c>
      <c r="E6570">
        <v>0.01</v>
      </c>
    </row>
    <row r="6571" spans="1:5" x14ac:dyDescent="0.25">
      <c r="A6571" s="1">
        <v>41416</v>
      </c>
      <c r="B6571" t="s">
        <v>30</v>
      </c>
      <c r="C6571" t="s">
        <v>333</v>
      </c>
      <c r="D6571" t="s">
        <v>337</v>
      </c>
      <c r="E6571">
        <v>0</v>
      </c>
    </row>
    <row r="6572" spans="1:5" x14ac:dyDescent="0.25">
      <c r="A6572" s="1">
        <v>41416</v>
      </c>
      <c r="B6572" t="s">
        <v>30</v>
      </c>
      <c r="C6572" t="s">
        <v>333</v>
      </c>
      <c r="D6572" t="s">
        <v>344</v>
      </c>
      <c r="E6572">
        <v>0</v>
      </c>
    </row>
    <row r="6573" spans="1:5" x14ac:dyDescent="0.25">
      <c r="A6573" s="1">
        <v>41416</v>
      </c>
      <c r="B6573" t="s">
        <v>30</v>
      </c>
      <c r="C6573" t="s">
        <v>333</v>
      </c>
      <c r="D6573" t="s">
        <v>337</v>
      </c>
      <c r="E6573">
        <v>0.01</v>
      </c>
    </row>
    <row r="6574" spans="1:5" x14ac:dyDescent="0.25">
      <c r="A6574" s="1">
        <v>41416</v>
      </c>
      <c r="B6574" t="s">
        <v>30</v>
      </c>
      <c r="C6574" t="s">
        <v>333</v>
      </c>
      <c r="D6574" t="s">
        <v>387</v>
      </c>
      <c r="E6574">
        <v>0.01</v>
      </c>
    </row>
    <row r="6575" spans="1:5" x14ac:dyDescent="0.25">
      <c r="A6575" s="1">
        <v>41416</v>
      </c>
      <c r="B6575" t="s">
        <v>30</v>
      </c>
      <c r="C6575" t="s">
        <v>333</v>
      </c>
      <c r="D6575" t="s">
        <v>337</v>
      </c>
      <c r="E6575">
        <v>0</v>
      </c>
    </row>
    <row r="6576" spans="1:5" x14ac:dyDescent="0.25">
      <c r="A6576" s="1">
        <v>41416</v>
      </c>
      <c r="B6576" t="s">
        <v>30</v>
      </c>
      <c r="C6576" t="s">
        <v>333</v>
      </c>
      <c r="D6576" t="s">
        <v>337</v>
      </c>
      <c r="E6576">
        <v>0</v>
      </c>
    </row>
    <row r="6577" spans="1:5" x14ac:dyDescent="0.25">
      <c r="A6577" s="1">
        <v>41416</v>
      </c>
      <c r="B6577" t="s">
        <v>30</v>
      </c>
      <c r="C6577" t="s">
        <v>333</v>
      </c>
      <c r="D6577" t="s">
        <v>337</v>
      </c>
      <c r="E6577">
        <v>0</v>
      </c>
    </row>
    <row r="6578" spans="1:5" x14ac:dyDescent="0.25">
      <c r="A6578" s="1">
        <v>41416</v>
      </c>
      <c r="B6578" t="s">
        <v>30</v>
      </c>
      <c r="C6578" t="s">
        <v>333</v>
      </c>
      <c r="D6578" t="s">
        <v>349</v>
      </c>
      <c r="E6578">
        <v>0</v>
      </c>
    </row>
    <row r="6579" spans="1:5" x14ac:dyDescent="0.25">
      <c r="A6579" s="1">
        <v>41416</v>
      </c>
      <c r="B6579" t="s">
        <v>30</v>
      </c>
      <c r="C6579" t="s">
        <v>333</v>
      </c>
      <c r="D6579" t="s">
        <v>339</v>
      </c>
      <c r="E6579">
        <v>0.01</v>
      </c>
    </row>
    <row r="6580" spans="1:5" x14ac:dyDescent="0.25">
      <c r="A6580" s="1">
        <v>41416</v>
      </c>
      <c r="B6580" t="s">
        <v>30</v>
      </c>
      <c r="C6580" t="s">
        <v>333</v>
      </c>
      <c r="D6580" t="s">
        <v>336</v>
      </c>
      <c r="E6580">
        <v>0</v>
      </c>
    </row>
    <row r="6581" spans="1:5" x14ac:dyDescent="0.25">
      <c r="A6581" s="1">
        <v>41416</v>
      </c>
      <c r="B6581" t="s">
        <v>30</v>
      </c>
      <c r="C6581" t="s">
        <v>333</v>
      </c>
      <c r="D6581" t="s">
        <v>336</v>
      </c>
      <c r="E6581">
        <v>0</v>
      </c>
    </row>
    <row r="6582" spans="1:5" x14ac:dyDescent="0.25">
      <c r="A6582" s="1">
        <v>41416</v>
      </c>
      <c r="B6582" t="s">
        <v>30</v>
      </c>
      <c r="C6582" t="s">
        <v>333</v>
      </c>
      <c r="D6582" t="s">
        <v>340</v>
      </c>
      <c r="E6582">
        <v>0</v>
      </c>
    </row>
    <row r="6583" spans="1:5" x14ac:dyDescent="0.25">
      <c r="A6583" s="1">
        <v>41416</v>
      </c>
      <c r="B6583" t="s">
        <v>30</v>
      </c>
      <c r="C6583" t="s">
        <v>333</v>
      </c>
      <c r="D6583" t="s">
        <v>337</v>
      </c>
      <c r="E6583">
        <v>0</v>
      </c>
    </row>
    <row r="6584" spans="1:5" x14ac:dyDescent="0.25">
      <c r="A6584" s="1">
        <v>41416</v>
      </c>
      <c r="B6584" t="s">
        <v>30</v>
      </c>
      <c r="C6584" t="s">
        <v>333</v>
      </c>
      <c r="D6584" t="s">
        <v>337</v>
      </c>
      <c r="E6584">
        <v>0</v>
      </c>
    </row>
    <row r="6585" spans="1:5" x14ac:dyDescent="0.25">
      <c r="A6585" s="1">
        <v>41416</v>
      </c>
      <c r="B6585" t="s">
        <v>30</v>
      </c>
      <c r="C6585" t="s">
        <v>333</v>
      </c>
      <c r="D6585" t="s">
        <v>337</v>
      </c>
      <c r="E6585">
        <v>0</v>
      </c>
    </row>
    <row r="6586" spans="1:5" x14ac:dyDescent="0.25">
      <c r="A6586" s="1">
        <v>41416</v>
      </c>
      <c r="B6586" t="s">
        <v>30</v>
      </c>
      <c r="C6586" t="s">
        <v>333</v>
      </c>
      <c r="D6586" t="s">
        <v>343</v>
      </c>
      <c r="E6586">
        <v>0</v>
      </c>
    </row>
    <row r="6587" spans="1:5" x14ac:dyDescent="0.25">
      <c r="A6587" s="1">
        <v>41416</v>
      </c>
      <c r="B6587" t="s">
        <v>30</v>
      </c>
      <c r="C6587" t="s">
        <v>333</v>
      </c>
      <c r="D6587" t="s">
        <v>346</v>
      </c>
      <c r="E6587">
        <v>0</v>
      </c>
    </row>
    <row r="6588" spans="1:5" x14ac:dyDescent="0.25">
      <c r="A6588" s="1">
        <v>41416</v>
      </c>
      <c r="B6588" t="s">
        <v>30</v>
      </c>
      <c r="C6588" t="s">
        <v>333</v>
      </c>
      <c r="D6588" t="s">
        <v>388</v>
      </c>
      <c r="E6588">
        <v>0</v>
      </c>
    </row>
    <row r="6589" spans="1:5" x14ac:dyDescent="0.25">
      <c r="A6589" s="1">
        <v>41416</v>
      </c>
      <c r="B6589" t="s">
        <v>30</v>
      </c>
      <c r="C6589" t="s">
        <v>333</v>
      </c>
      <c r="D6589" t="s">
        <v>347</v>
      </c>
      <c r="E6589">
        <v>0</v>
      </c>
    </row>
    <row r="6590" spans="1:5" x14ac:dyDescent="0.25">
      <c r="A6590" s="1">
        <v>41416</v>
      </c>
      <c r="B6590" t="s">
        <v>30</v>
      </c>
      <c r="C6590" t="s">
        <v>333</v>
      </c>
      <c r="D6590" t="s">
        <v>348</v>
      </c>
      <c r="E6590">
        <v>0</v>
      </c>
    </row>
    <row r="6591" spans="1:5" x14ac:dyDescent="0.25">
      <c r="A6591" s="1">
        <v>41416</v>
      </c>
      <c r="B6591" t="s">
        <v>30</v>
      </c>
      <c r="C6591" t="s">
        <v>333</v>
      </c>
      <c r="D6591" t="s">
        <v>337</v>
      </c>
      <c r="E6591">
        <v>0</v>
      </c>
    </row>
    <row r="6592" spans="1:5" x14ac:dyDescent="0.25">
      <c r="A6592" s="1">
        <v>41417</v>
      </c>
      <c r="B6592" t="s">
        <v>46</v>
      </c>
      <c r="C6592" t="s">
        <v>333</v>
      </c>
      <c r="D6592" t="s">
        <v>335</v>
      </c>
      <c r="E6592">
        <v>0</v>
      </c>
    </row>
    <row r="6593" spans="1:5" x14ac:dyDescent="0.25">
      <c r="A6593" s="1">
        <v>41417</v>
      </c>
      <c r="B6593" t="s">
        <v>46</v>
      </c>
      <c r="C6593" t="s">
        <v>333</v>
      </c>
      <c r="D6593" t="s">
        <v>350</v>
      </c>
      <c r="E6593">
        <v>0</v>
      </c>
    </row>
    <row r="6594" spans="1:5" x14ac:dyDescent="0.25">
      <c r="A6594" s="1">
        <v>41417</v>
      </c>
      <c r="B6594" t="s">
        <v>46</v>
      </c>
      <c r="C6594" t="s">
        <v>333</v>
      </c>
      <c r="D6594" t="s">
        <v>336</v>
      </c>
      <c r="E6594">
        <v>0</v>
      </c>
    </row>
    <row r="6595" spans="1:5" x14ac:dyDescent="0.25">
      <c r="A6595" s="1">
        <v>41417</v>
      </c>
      <c r="B6595" t="s">
        <v>46</v>
      </c>
      <c r="C6595" t="s">
        <v>333</v>
      </c>
      <c r="D6595" t="s">
        <v>337</v>
      </c>
      <c r="E6595">
        <v>0</v>
      </c>
    </row>
    <row r="6596" spans="1:5" x14ac:dyDescent="0.25">
      <c r="A6596" s="1">
        <v>41417</v>
      </c>
      <c r="B6596" t="s">
        <v>46</v>
      </c>
      <c r="C6596" t="s">
        <v>333</v>
      </c>
      <c r="D6596" t="s">
        <v>337</v>
      </c>
      <c r="E6596">
        <v>0</v>
      </c>
    </row>
    <row r="6597" spans="1:5" x14ac:dyDescent="0.25">
      <c r="A6597" s="1">
        <v>41417</v>
      </c>
      <c r="B6597" t="s">
        <v>46</v>
      </c>
      <c r="C6597" t="s">
        <v>333</v>
      </c>
      <c r="D6597" t="s">
        <v>346</v>
      </c>
      <c r="E6597">
        <v>0</v>
      </c>
    </row>
    <row r="6598" spans="1:5" x14ac:dyDescent="0.25">
      <c r="A6598" s="1">
        <v>41417</v>
      </c>
      <c r="B6598" t="s">
        <v>46</v>
      </c>
      <c r="C6598" t="s">
        <v>333</v>
      </c>
      <c r="D6598" t="s">
        <v>337</v>
      </c>
      <c r="E6598">
        <v>0</v>
      </c>
    </row>
    <row r="6599" spans="1:5" x14ac:dyDescent="0.25">
      <c r="A6599" s="1">
        <v>41417</v>
      </c>
      <c r="B6599" t="s">
        <v>46</v>
      </c>
      <c r="C6599" t="s">
        <v>333</v>
      </c>
      <c r="D6599" t="s">
        <v>346</v>
      </c>
      <c r="E6599">
        <v>0.01</v>
      </c>
    </row>
    <row r="6600" spans="1:5" x14ac:dyDescent="0.25">
      <c r="A6600" s="1">
        <v>41417</v>
      </c>
      <c r="B6600" t="s">
        <v>46</v>
      </c>
      <c r="C6600" t="s">
        <v>333</v>
      </c>
      <c r="D6600" t="s">
        <v>337</v>
      </c>
      <c r="E6600">
        <v>0</v>
      </c>
    </row>
    <row r="6601" spans="1:5" x14ac:dyDescent="0.25">
      <c r="A6601" s="1">
        <v>41417</v>
      </c>
      <c r="B6601" t="s">
        <v>46</v>
      </c>
      <c r="C6601" t="s">
        <v>333</v>
      </c>
      <c r="D6601" t="s">
        <v>337</v>
      </c>
      <c r="E6601">
        <v>0</v>
      </c>
    </row>
    <row r="6602" spans="1:5" x14ac:dyDescent="0.25">
      <c r="A6602" s="1">
        <v>41417</v>
      </c>
      <c r="B6602" t="s">
        <v>46</v>
      </c>
      <c r="C6602" t="s">
        <v>333</v>
      </c>
      <c r="D6602" t="s">
        <v>337</v>
      </c>
      <c r="E6602">
        <v>0</v>
      </c>
    </row>
    <row r="6603" spans="1:5" x14ac:dyDescent="0.25">
      <c r="A6603" s="1">
        <v>41417</v>
      </c>
      <c r="B6603" t="s">
        <v>46</v>
      </c>
      <c r="C6603" t="s">
        <v>333</v>
      </c>
      <c r="D6603" t="s">
        <v>349</v>
      </c>
      <c r="E6603">
        <v>0</v>
      </c>
    </row>
    <row r="6604" spans="1:5" x14ac:dyDescent="0.25">
      <c r="A6604" s="1">
        <v>41417</v>
      </c>
      <c r="B6604" t="s">
        <v>46</v>
      </c>
      <c r="C6604" t="s">
        <v>333</v>
      </c>
      <c r="D6604" t="s">
        <v>374</v>
      </c>
      <c r="E6604">
        <v>0</v>
      </c>
    </row>
    <row r="6605" spans="1:5" x14ac:dyDescent="0.25">
      <c r="A6605" s="1">
        <v>41417</v>
      </c>
      <c r="B6605" t="s">
        <v>46</v>
      </c>
      <c r="C6605" t="s">
        <v>333</v>
      </c>
      <c r="D6605" t="s">
        <v>336</v>
      </c>
      <c r="E6605">
        <v>0</v>
      </c>
    </row>
    <row r="6606" spans="1:5" x14ac:dyDescent="0.25">
      <c r="A6606" s="1">
        <v>41417</v>
      </c>
      <c r="B6606" t="s">
        <v>46</v>
      </c>
      <c r="C6606" t="s">
        <v>333</v>
      </c>
      <c r="D6606" t="s">
        <v>336</v>
      </c>
      <c r="E6606">
        <v>0</v>
      </c>
    </row>
    <row r="6607" spans="1:5" x14ac:dyDescent="0.25">
      <c r="A6607" s="1">
        <v>41417</v>
      </c>
      <c r="B6607" t="s">
        <v>46</v>
      </c>
      <c r="C6607" t="s">
        <v>333</v>
      </c>
      <c r="D6607" t="s">
        <v>337</v>
      </c>
      <c r="E6607">
        <v>0</v>
      </c>
    </row>
    <row r="6608" spans="1:5" x14ac:dyDescent="0.25">
      <c r="A6608" s="1">
        <v>41417</v>
      </c>
      <c r="B6608" t="s">
        <v>46</v>
      </c>
      <c r="C6608" t="s">
        <v>333</v>
      </c>
      <c r="D6608" t="s">
        <v>337</v>
      </c>
      <c r="E6608">
        <v>0</v>
      </c>
    </row>
    <row r="6609" spans="1:5" x14ac:dyDescent="0.25">
      <c r="A6609" s="1">
        <v>41417</v>
      </c>
      <c r="B6609" t="s">
        <v>46</v>
      </c>
      <c r="C6609" t="s">
        <v>333</v>
      </c>
      <c r="D6609" t="s">
        <v>337</v>
      </c>
      <c r="E6609">
        <v>0</v>
      </c>
    </row>
    <row r="6610" spans="1:5" x14ac:dyDescent="0.25">
      <c r="A6610" s="1">
        <v>41417</v>
      </c>
      <c r="B6610" t="s">
        <v>46</v>
      </c>
      <c r="C6610" t="s">
        <v>333</v>
      </c>
      <c r="D6610" t="s">
        <v>343</v>
      </c>
      <c r="E6610">
        <v>0.01</v>
      </c>
    </row>
    <row r="6611" spans="1:5" x14ac:dyDescent="0.25">
      <c r="A6611" s="1">
        <v>41417</v>
      </c>
      <c r="B6611" t="s">
        <v>46</v>
      </c>
      <c r="C6611" t="s">
        <v>333</v>
      </c>
      <c r="D6611" t="s">
        <v>388</v>
      </c>
      <c r="E6611">
        <v>0</v>
      </c>
    </row>
    <row r="6612" spans="1:5" x14ac:dyDescent="0.25">
      <c r="A6612" s="1">
        <v>41417</v>
      </c>
      <c r="B6612" t="s">
        <v>46</v>
      </c>
      <c r="C6612" t="s">
        <v>333</v>
      </c>
      <c r="D6612" t="s">
        <v>388</v>
      </c>
      <c r="E6612">
        <v>0</v>
      </c>
    </row>
    <row r="6613" spans="1:5" x14ac:dyDescent="0.25">
      <c r="A6613" s="1">
        <v>41417</v>
      </c>
      <c r="B6613" t="s">
        <v>46</v>
      </c>
      <c r="C6613" t="s">
        <v>333</v>
      </c>
      <c r="D6613" t="s">
        <v>347</v>
      </c>
      <c r="E6613">
        <v>0</v>
      </c>
    </row>
    <row r="6614" spans="1:5" x14ac:dyDescent="0.25">
      <c r="A6614" s="1">
        <v>41417</v>
      </c>
      <c r="B6614" t="s">
        <v>46</v>
      </c>
      <c r="C6614" t="s">
        <v>333</v>
      </c>
      <c r="D6614" t="s">
        <v>348</v>
      </c>
      <c r="E6614">
        <v>0</v>
      </c>
    </row>
    <row r="6615" spans="1:5" x14ac:dyDescent="0.25">
      <c r="A6615" s="1">
        <v>41417</v>
      </c>
      <c r="B6615" t="s">
        <v>46</v>
      </c>
      <c r="C6615" t="s">
        <v>333</v>
      </c>
      <c r="D6615" t="s">
        <v>337</v>
      </c>
      <c r="E6615">
        <v>0</v>
      </c>
    </row>
    <row r="6616" spans="1:5" x14ac:dyDescent="0.25">
      <c r="A6616" s="1">
        <v>41418</v>
      </c>
      <c r="B6616" t="s">
        <v>49</v>
      </c>
      <c r="C6616" t="s">
        <v>333</v>
      </c>
      <c r="D6616" t="s">
        <v>335</v>
      </c>
      <c r="E6616">
        <v>0</v>
      </c>
    </row>
    <row r="6617" spans="1:5" x14ac:dyDescent="0.25">
      <c r="A6617" s="1">
        <v>41418</v>
      </c>
      <c r="B6617" t="s">
        <v>49</v>
      </c>
      <c r="C6617" t="s">
        <v>333</v>
      </c>
      <c r="D6617" t="s">
        <v>350</v>
      </c>
      <c r="E6617">
        <v>0</v>
      </c>
    </row>
    <row r="6618" spans="1:5" x14ac:dyDescent="0.25">
      <c r="A6618" s="1">
        <v>41418</v>
      </c>
      <c r="B6618" t="s">
        <v>49</v>
      </c>
      <c r="C6618" t="s">
        <v>333</v>
      </c>
      <c r="D6618" t="s">
        <v>337</v>
      </c>
      <c r="E6618">
        <v>0</v>
      </c>
    </row>
    <row r="6619" spans="1:5" x14ac:dyDescent="0.25">
      <c r="A6619" s="1">
        <v>41418</v>
      </c>
      <c r="B6619" t="s">
        <v>49</v>
      </c>
      <c r="C6619" t="s">
        <v>333</v>
      </c>
      <c r="D6619" t="s">
        <v>337</v>
      </c>
      <c r="E6619">
        <v>0</v>
      </c>
    </row>
    <row r="6620" spans="1:5" x14ac:dyDescent="0.25">
      <c r="A6620" s="1">
        <v>41418</v>
      </c>
      <c r="B6620" t="s">
        <v>49</v>
      </c>
      <c r="C6620" t="s">
        <v>333</v>
      </c>
      <c r="D6620" t="s">
        <v>337</v>
      </c>
      <c r="E6620">
        <v>0.01</v>
      </c>
    </row>
    <row r="6621" spans="1:5" x14ac:dyDescent="0.25">
      <c r="A6621" s="1">
        <v>41418</v>
      </c>
      <c r="B6621" t="s">
        <v>49</v>
      </c>
      <c r="C6621" t="s">
        <v>333</v>
      </c>
      <c r="D6621" t="s">
        <v>337</v>
      </c>
      <c r="E6621">
        <v>0</v>
      </c>
    </row>
    <row r="6622" spans="1:5" x14ac:dyDescent="0.25">
      <c r="A6622" s="1">
        <v>41418</v>
      </c>
      <c r="B6622" t="s">
        <v>49</v>
      </c>
      <c r="C6622" t="s">
        <v>333</v>
      </c>
      <c r="D6622" t="s">
        <v>349</v>
      </c>
      <c r="E6622">
        <v>0</v>
      </c>
    </row>
    <row r="6623" spans="1:5" x14ac:dyDescent="0.25">
      <c r="A6623" s="1">
        <v>41418</v>
      </c>
      <c r="B6623" t="s">
        <v>49</v>
      </c>
      <c r="C6623" t="s">
        <v>333</v>
      </c>
      <c r="D6623" t="s">
        <v>339</v>
      </c>
      <c r="E6623">
        <v>0</v>
      </c>
    </row>
    <row r="6624" spans="1:5" x14ac:dyDescent="0.25">
      <c r="A6624" s="1">
        <v>41418</v>
      </c>
      <c r="B6624" t="s">
        <v>49</v>
      </c>
      <c r="C6624" t="s">
        <v>333</v>
      </c>
      <c r="D6624" t="s">
        <v>359</v>
      </c>
      <c r="E6624">
        <v>0</v>
      </c>
    </row>
    <row r="6625" spans="1:5" x14ac:dyDescent="0.25">
      <c r="A6625" s="1">
        <v>41418</v>
      </c>
      <c r="B6625" t="s">
        <v>49</v>
      </c>
      <c r="C6625" t="s">
        <v>333</v>
      </c>
      <c r="D6625" t="s">
        <v>336</v>
      </c>
      <c r="E6625">
        <v>0</v>
      </c>
    </row>
    <row r="6626" spans="1:5" x14ac:dyDescent="0.25">
      <c r="A6626" s="1">
        <v>41418</v>
      </c>
      <c r="B6626" t="s">
        <v>49</v>
      </c>
      <c r="C6626" t="s">
        <v>333</v>
      </c>
      <c r="D6626" t="s">
        <v>340</v>
      </c>
      <c r="E6626">
        <v>0</v>
      </c>
    </row>
    <row r="6627" spans="1:5" x14ac:dyDescent="0.25">
      <c r="A6627" s="1">
        <v>41418</v>
      </c>
      <c r="B6627" t="s">
        <v>49</v>
      </c>
      <c r="C6627" t="s">
        <v>333</v>
      </c>
      <c r="D6627" t="s">
        <v>337</v>
      </c>
      <c r="E6627">
        <v>0</v>
      </c>
    </row>
    <row r="6628" spans="1:5" x14ac:dyDescent="0.25">
      <c r="A6628" s="1">
        <v>41418</v>
      </c>
      <c r="B6628" t="s">
        <v>49</v>
      </c>
      <c r="C6628" t="s">
        <v>333</v>
      </c>
      <c r="D6628" t="s">
        <v>337</v>
      </c>
      <c r="E6628">
        <v>0.01</v>
      </c>
    </row>
    <row r="6629" spans="1:5" x14ac:dyDescent="0.25">
      <c r="A6629" s="1">
        <v>41418</v>
      </c>
      <c r="B6629" t="s">
        <v>49</v>
      </c>
      <c r="C6629" t="s">
        <v>333</v>
      </c>
      <c r="D6629" t="s">
        <v>369</v>
      </c>
      <c r="E6629">
        <v>0</v>
      </c>
    </row>
    <row r="6630" spans="1:5" x14ac:dyDescent="0.25">
      <c r="A6630" s="1">
        <v>41418</v>
      </c>
      <c r="B6630" t="s">
        <v>49</v>
      </c>
      <c r="C6630" t="s">
        <v>333</v>
      </c>
      <c r="D6630" t="s">
        <v>344</v>
      </c>
      <c r="E6630">
        <v>0</v>
      </c>
    </row>
    <row r="6631" spans="1:5" x14ac:dyDescent="0.25">
      <c r="A6631" s="1">
        <v>41418</v>
      </c>
      <c r="B6631" t="s">
        <v>49</v>
      </c>
      <c r="C6631" t="s">
        <v>333</v>
      </c>
      <c r="D6631" t="s">
        <v>343</v>
      </c>
      <c r="E6631">
        <v>0</v>
      </c>
    </row>
    <row r="6632" spans="1:5" x14ac:dyDescent="0.25">
      <c r="A6632" s="1">
        <v>41418</v>
      </c>
      <c r="B6632" t="s">
        <v>49</v>
      </c>
      <c r="C6632" t="s">
        <v>333</v>
      </c>
      <c r="D6632" t="s">
        <v>346</v>
      </c>
      <c r="E6632">
        <v>0</v>
      </c>
    </row>
    <row r="6633" spans="1:5" x14ac:dyDescent="0.25">
      <c r="A6633" s="1">
        <v>41418</v>
      </c>
      <c r="B6633" t="s">
        <v>49</v>
      </c>
      <c r="C6633" t="s">
        <v>333</v>
      </c>
      <c r="D6633" t="s">
        <v>338</v>
      </c>
      <c r="E6633">
        <v>0</v>
      </c>
    </row>
    <row r="6634" spans="1:5" x14ac:dyDescent="0.25">
      <c r="A6634" s="1">
        <v>41418</v>
      </c>
      <c r="B6634" t="s">
        <v>49</v>
      </c>
      <c r="C6634" t="s">
        <v>333</v>
      </c>
      <c r="D6634" t="s">
        <v>389</v>
      </c>
      <c r="E6634">
        <v>0.02</v>
      </c>
    </row>
    <row r="6635" spans="1:5" x14ac:dyDescent="0.25">
      <c r="A6635" s="1">
        <v>41418</v>
      </c>
      <c r="B6635" t="s">
        <v>49</v>
      </c>
      <c r="C6635" t="s">
        <v>333</v>
      </c>
      <c r="D6635" t="s">
        <v>389</v>
      </c>
      <c r="E6635">
        <v>0</v>
      </c>
    </row>
    <row r="6636" spans="1:5" x14ac:dyDescent="0.25">
      <c r="A6636" s="1">
        <v>41418</v>
      </c>
      <c r="B6636" t="s">
        <v>49</v>
      </c>
      <c r="C6636" t="s">
        <v>333</v>
      </c>
      <c r="D6636" t="s">
        <v>341</v>
      </c>
      <c r="E6636">
        <v>0</v>
      </c>
    </row>
    <row r="6637" spans="1:5" x14ac:dyDescent="0.25">
      <c r="A6637" s="1">
        <v>41418</v>
      </c>
      <c r="B6637" t="s">
        <v>49</v>
      </c>
      <c r="C6637" t="s">
        <v>333</v>
      </c>
      <c r="D6637" t="s">
        <v>347</v>
      </c>
      <c r="E6637">
        <v>0</v>
      </c>
    </row>
    <row r="6638" spans="1:5" x14ac:dyDescent="0.25">
      <c r="A6638" s="1">
        <v>41418</v>
      </c>
      <c r="B6638" t="s">
        <v>49</v>
      </c>
      <c r="C6638" t="s">
        <v>333</v>
      </c>
      <c r="D6638" t="s">
        <v>346</v>
      </c>
      <c r="E6638">
        <v>0.02</v>
      </c>
    </row>
    <row r="6639" spans="1:5" x14ac:dyDescent="0.25">
      <c r="A6639" s="1">
        <v>41418</v>
      </c>
      <c r="B6639" t="s">
        <v>49</v>
      </c>
      <c r="C6639" t="s">
        <v>333</v>
      </c>
      <c r="D6639" t="s">
        <v>348</v>
      </c>
      <c r="E6639">
        <v>0.01</v>
      </c>
    </row>
    <row r="6640" spans="1:5" x14ac:dyDescent="0.25">
      <c r="A6640" s="1">
        <v>41418</v>
      </c>
      <c r="B6640" t="s">
        <v>49</v>
      </c>
      <c r="C6640" t="s">
        <v>333</v>
      </c>
      <c r="D6640" t="s">
        <v>349</v>
      </c>
      <c r="E6640">
        <v>0</v>
      </c>
    </row>
    <row r="6641" spans="1:5" x14ac:dyDescent="0.25">
      <c r="A6641" s="1">
        <v>41419</v>
      </c>
      <c r="B6641" t="s">
        <v>52</v>
      </c>
      <c r="C6641" t="s">
        <v>333</v>
      </c>
      <c r="D6641" t="s">
        <v>350</v>
      </c>
      <c r="E6641">
        <v>0</v>
      </c>
    </row>
    <row r="6642" spans="1:5" x14ac:dyDescent="0.25">
      <c r="A6642" s="1">
        <v>41419</v>
      </c>
      <c r="B6642" t="s">
        <v>52</v>
      </c>
      <c r="C6642" t="s">
        <v>333</v>
      </c>
      <c r="D6642" t="s">
        <v>346</v>
      </c>
      <c r="E6642">
        <v>0</v>
      </c>
    </row>
    <row r="6643" spans="1:5" x14ac:dyDescent="0.25">
      <c r="A6643" s="1">
        <v>41419</v>
      </c>
      <c r="B6643" t="s">
        <v>52</v>
      </c>
      <c r="C6643" t="s">
        <v>333</v>
      </c>
      <c r="D6643" t="s">
        <v>337</v>
      </c>
      <c r="E6643">
        <v>0</v>
      </c>
    </row>
    <row r="6644" spans="1:5" x14ac:dyDescent="0.25">
      <c r="A6644" s="1">
        <v>41419</v>
      </c>
      <c r="B6644" t="s">
        <v>52</v>
      </c>
      <c r="C6644" t="s">
        <v>333</v>
      </c>
      <c r="D6644" t="s">
        <v>337</v>
      </c>
      <c r="E6644">
        <v>0.01</v>
      </c>
    </row>
    <row r="6645" spans="1:5" x14ac:dyDescent="0.25">
      <c r="A6645" s="1">
        <v>41419</v>
      </c>
      <c r="B6645" t="s">
        <v>52</v>
      </c>
      <c r="C6645" t="s">
        <v>333</v>
      </c>
      <c r="D6645" t="s">
        <v>337</v>
      </c>
      <c r="E6645">
        <v>0</v>
      </c>
    </row>
    <row r="6646" spans="1:5" x14ac:dyDescent="0.25">
      <c r="A6646" s="1">
        <v>41419</v>
      </c>
      <c r="B6646" t="s">
        <v>52</v>
      </c>
      <c r="C6646" t="s">
        <v>333</v>
      </c>
      <c r="D6646" t="s">
        <v>349</v>
      </c>
      <c r="E6646">
        <v>0</v>
      </c>
    </row>
    <row r="6647" spans="1:5" x14ac:dyDescent="0.25">
      <c r="A6647" s="1">
        <v>41419</v>
      </c>
      <c r="B6647" t="s">
        <v>52</v>
      </c>
      <c r="C6647" t="s">
        <v>333</v>
      </c>
      <c r="D6647" t="s">
        <v>359</v>
      </c>
      <c r="E6647">
        <v>0</v>
      </c>
    </row>
    <row r="6648" spans="1:5" x14ac:dyDescent="0.25">
      <c r="A6648" s="1">
        <v>41419</v>
      </c>
      <c r="B6648" t="s">
        <v>52</v>
      </c>
      <c r="C6648" t="s">
        <v>333</v>
      </c>
      <c r="D6648" t="s">
        <v>336</v>
      </c>
      <c r="E6648">
        <v>0.01</v>
      </c>
    </row>
    <row r="6649" spans="1:5" x14ac:dyDescent="0.25">
      <c r="A6649" s="1">
        <v>41419</v>
      </c>
      <c r="B6649" t="s">
        <v>52</v>
      </c>
      <c r="C6649" t="s">
        <v>333</v>
      </c>
      <c r="D6649" t="s">
        <v>336</v>
      </c>
      <c r="E6649">
        <v>0</v>
      </c>
    </row>
    <row r="6650" spans="1:5" x14ac:dyDescent="0.25">
      <c r="A6650" s="1">
        <v>41419</v>
      </c>
      <c r="B6650" t="s">
        <v>52</v>
      </c>
      <c r="C6650" t="s">
        <v>333</v>
      </c>
      <c r="D6650" t="s">
        <v>340</v>
      </c>
      <c r="E6650">
        <v>0</v>
      </c>
    </row>
    <row r="6651" spans="1:5" x14ac:dyDescent="0.25">
      <c r="A6651" s="1">
        <v>41419</v>
      </c>
      <c r="B6651" t="s">
        <v>52</v>
      </c>
      <c r="C6651" t="s">
        <v>333</v>
      </c>
      <c r="D6651" t="s">
        <v>337</v>
      </c>
      <c r="E6651">
        <v>0</v>
      </c>
    </row>
    <row r="6652" spans="1:5" x14ac:dyDescent="0.25">
      <c r="A6652" s="1">
        <v>41419</v>
      </c>
      <c r="B6652" t="s">
        <v>52</v>
      </c>
      <c r="C6652" t="s">
        <v>333</v>
      </c>
      <c r="D6652" t="s">
        <v>337</v>
      </c>
      <c r="E6652">
        <v>0</v>
      </c>
    </row>
    <row r="6653" spans="1:5" x14ac:dyDescent="0.25">
      <c r="A6653" s="1">
        <v>41419</v>
      </c>
      <c r="B6653" t="s">
        <v>52</v>
      </c>
      <c r="C6653" t="s">
        <v>333</v>
      </c>
      <c r="D6653" t="s">
        <v>369</v>
      </c>
      <c r="E6653">
        <v>0</v>
      </c>
    </row>
    <row r="6654" spans="1:5" x14ac:dyDescent="0.25">
      <c r="A6654" s="1">
        <v>41419</v>
      </c>
      <c r="B6654" t="s">
        <v>52</v>
      </c>
      <c r="C6654" t="s">
        <v>333</v>
      </c>
      <c r="D6654" t="s">
        <v>351</v>
      </c>
      <c r="E6654">
        <v>0</v>
      </c>
    </row>
    <row r="6655" spans="1:5" x14ac:dyDescent="0.25">
      <c r="A6655" s="1">
        <v>41419</v>
      </c>
      <c r="B6655" t="s">
        <v>52</v>
      </c>
      <c r="C6655" t="s">
        <v>333</v>
      </c>
      <c r="D6655" t="s">
        <v>351</v>
      </c>
      <c r="E6655">
        <v>0</v>
      </c>
    </row>
    <row r="6656" spans="1:5" x14ac:dyDescent="0.25">
      <c r="A6656" s="1">
        <v>41419</v>
      </c>
      <c r="B6656" t="s">
        <v>52</v>
      </c>
      <c r="C6656" t="s">
        <v>333</v>
      </c>
      <c r="D6656" t="s">
        <v>343</v>
      </c>
      <c r="E6656">
        <v>0</v>
      </c>
    </row>
    <row r="6657" spans="1:5" x14ac:dyDescent="0.25">
      <c r="A6657" s="1">
        <v>41419</v>
      </c>
      <c r="B6657" t="s">
        <v>52</v>
      </c>
      <c r="C6657" t="s">
        <v>333</v>
      </c>
      <c r="D6657" t="s">
        <v>358</v>
      </c>
      <c r="E6657">
        <v>0</v>
      </c>
    </row>
    <row r="6658" spans="1:5" x14ac:dyDescent="0.25">
      <c r="A6658" s="1">
        <v>41419</v>
      </c>
      <c r="B6658" t="s">
        <v>52</v>
      </c>
      <c r="C6658" t="s">
        <v>333</v>
      </c>
      <c r="D6658" t="s">
        <v>337</v>
      </c>
      <c r="E6658">
        <v>0</v>
      </c>
    </row>
    <row r="6659" spans="1:5" x14ac:dyDescent="0.25">
      <c r="A6659" s="1">
        <v>41419</v>
      </c>
      <c r="B6659" t="s">
        <v>52</v>
      </c>
      <c r="C6659" t="s">
        <v>333</v>
      </c>
      <c r="D6659" t="s">
        <v>390</v>
      </c>
      <c r="E6659">
        <v>0</v>
      </c>
    </row>
    <row r="6660" spans="1:5" x14ac:dyDescent="0.25">
      <c r="A6660" s="1">
        <v>41419</v>
      </c>
      <c r="B6660" t="s">
        <v>52</v>
      </c>
      <c r="C6660" t="s">
        <v>333</v>
      </c>
      <c r="D6660" t="s">
        <v>390</v>
      </c>
      <c r="E6660">
        <v>0</v>
      </c>
    </row>
    <row r="6661" spans="1:5" x14ac:dyDescent="0.25">
      <c r="A6661" s="1">
        <v>41419</v>
      </c>
      <c r="B6661" t="s">
        <v>52</v>
      </c>
      <c r="C6661" t="s">
        <v>333</v>
      </c>
      <c r="D6661" t="s">
        <v>347</v>
      </c>
      <c r="E6661">
        <v>0</v>
      </c>
    </row>
    <row r="6662" spans="1:5" x14ac:dyDescent="0.25">
      <c r="A6662" s="1">
        <v>41419</v>
      </c>
      <c r="B6662" t="s">
        <v>52</v>
      </c>
      <c r="C6662" t="s">
        <v>333</v>
      </c>
      <c r="D6662" t="s">
        <v>338</v>
      </c>
      <c r="E6662">
        <v>0</v>
      </c>
    </row>
    <row r="6663" spans="1:5" x14ac:dyDescent="0.25">
      <c r="A6663" s="1">
        <v>41419</v>
      </c>
      <c r="B6663" t="s">
        <v>52</v>
      </c>
      <c r="C6663" t="s">
        <v>333</v>
      </c>
      <c r="D6663" t="s">
        <v>346</v>
      </c>
      <c r="E6663">
        <v>0</v>
      </c>
    </row>
    <row r="6664" spans="1:5" x14ac:dyDescent="0.25">
      <c r="A6664" s="1">
        <v>41419</v>
      </c>
      <c r="B6664" t="s">
        <v>52</v>
      </c>
      <c r="C6664" t="s">
        <v>333</v>
      </c>
      <c r="D6664" t="s">
        <v>337</v>
      </c>
      <c r="E6664">
        <v>0</v>
      </c>
    </row>
    <row r="6665" spans="1:5" x14ac:dyDescent="0.25">
      <c r="A6665" s="1">
        <v>41420</v>
      </c>
      <c r="B6665" t="s">
        <v>53</v>
      </c>
      <c r="C6665" t="s">
        <v>333</v>
      </c>
      <c r="D6665" t="s">
        <v>335</v>
      </c>
      <c r="E6665">
        <v>0</v>
      </c>
    </row>
    <row r="6666" spans="1:5" x14ac:dyDescent="0.25">
      <c r="A6666" s="1">
        <v>41420</v>
      </c>
      <c r="B6666" t="s">
        <v>53</v>
      </c>
      <c r="C6666" t="s">
        <v>333</v>
      </c>
      <c r="D6666" t="s">
        <v>358</v>
      </c>
      <c r="E6666">
        <v>0</v>
      </c>
    </row>
    <row r="6667" spans="1:5" x14ac:dyDescent="0.25">
      <c r="A6667" s="1">
        <v>41420</v>
      </c>
      <c r="B6667" t="s">
        <v>53</v>
      </c>
      <c r="C6667" t="s">
        <v>333</v>
      </c>
      <c r="D6667" t="s">
        <v>346</v>
      </c>
      <c r="E6667">
        <v>0</v>
      </c>
    </row>
    <row r="6668" spans="1:5" x14ac:dyDescent="0.25">
      <c r="A6668" s="1">
        <v>41420</v>
      </c>
      <c r="B6668" t="s">
        <v>53</v>
      </c>
      <c r="C6668" t="s">
        <v>333</v>
      </c>
      <c r="D6668" t="s">
        <v>337</v>
      </c>
      <c r="E6668">
        <v>0</v>
      </c>
    </row>
    <row r="6669" spans="1:5" x14ac:dyDescent="0.25">
      <c r="A6669" s="1">
        <v>41420</v>
      </c>
      <c r="B6669" t="s">
        <v>53</v>
      </c>
      <c r="C6669" t="s">
        <v>333</v>
      </c>
      <c r="D6669" t="s">
        <v>311</v>
      </c>
      <c r="E6669">
        <v>0</v>
      </c>
    </row>
    <row r="6670" spans="1:5" x14ac:dyDescent="0.25">
      <c r="A6670" s="1">
        <v>41420</v>
      </c>
      <c r="B6670" t="s">
        <v>53</v>
      </c>
      <c r="C6670" t="s">
        <v>333</v>
      </c>
      <c r="D6670" t="s">
        <v>337</v>
      </c>
      <c r="E6670">
        <v>0</v>
      </c>
    </row>
    <row r="6671" spans="1:5" x14ac:dyDescent="0.25">
      <c r="A6671" s="1">
        <v>41420</v>
      </c>
      <c r="B6671" t="s">
        <v>53</v>
      </c>
      <c r="C6671" t="s">
        <v>333</v>
      </c>
      <c r="D6671" t="s">
        <v>339</v>
      </c>
      <c r="E6671">
        <v>0</v>
      </c>
    </row>
    <row r="6672" spans="1:5" x14ac:dyDescent="0.25">
      <c r="A6672" s="1">
        <v>41420</v>
      </c>
      <c r="B6672" t="s">
        <v>53</v>
      </c>
      <c r="C6672" t="s">
        <v>333</v>
      </c>
      <c r="D6672" t="s">
        <v>337</v>
      </c>
      <c r="E6672">
        <v>0</v>
      </c>
    </row>
    <row r="6673" spans="1:5" x14ac:dyDescent="0.25">
      <c r="A6673" s="1">
        <v>41420</v>
      </c>
      <c r="B6673" t="s">
        <v>53</v>
      </c>
      <c r="C6673" t="s">
        <v>333</v>
      </c>
      <c r="D6673" t="s">
        <v>360</v>
      </c>
      <c r="E6673">
        <v>0</v>
      </c>
    </row>
    <row r="6674" spans="1:5" x14ac:dyDescent="0.25">
      <c r="A6674" s="1">
        <v>41420</v>
      </c>
      <c r="B6674" t="s">
        <v>53</v>
      </c>
      <c r="C6674" t="s">
        <v>333</v>
      </c>
      <c r="D6674" t="s">
        <v>337</v>
      </c>
      <c r="E6674">
        <v>0</v>
      </c>
    </row>
    <row r="6675" spans="1:5" x14ac:dyDescent="0.25">
      <c r="A6675" s="1">
        <v>41420</v>
      </c>
      <c r="B6675" t="s">
        <v>53</v>
      </c>
      <c r="C6675" t="s">
        <v>333</v>
      </c>
      <c r="D6675" t="s">
        <v>337</v>
      </c>
      <c r="E6675">
        <v>0</v>
      </c>
    </row>
    <row r="6676" spans="1:5" x14ac:dyDescent="0.25">
      <c r="A6676" s="1">
        <v>41420</v>
      </c>
      <c r="B6676" t="s">
        <v>53</v>
      </c>
      <c r="C6676" t="s">
        <v>333</v>
      </c>
      <c r="D6676" t="s">
        <v>344</v>
      </c>
      <c r="E6676">
        <v>0</v>
      </c>
    </row>
    <row r="6677" spans="1:5" x14ac:dyDescent="0.25">
      <c r="A6677" s="1">
        <v>41420</v>
      </c>
      <c r="B6677" t="s">
        <v>53</v>
      </c>
      <c r="C6677" t="s">
        <v>333</v>
      </c>
      <c r="D6677" t="s">
        <v>361</v>
      </c>
      <c r="E6677">
        <v>0</v>
      </c>
    </row>
    <row r="6678" spans="1:5" x14ac:dyDescent="0.25">
      <c r="A6678" s="1">
        <v>41420</v>
      </c>
      <c r="B6678" t="s">
        <v>53</v>
      </c>
      <c r="C6678" t="s">
        <v>333</v>
      </c>
      <c r="D6678" t="s">
        <v>361</v>
      </c>
      <c r="E6678">
        <v>0</v>
      </c>
    </row>
    <row r="6679" spans="1:5" x14ac:dyDescent="0.25">
      <c r="A6679" s="1">
        <v>41420</v>
      </c>
      <c r="B6679" t="s">
        <v>53</v>
      </c>
      <c r="C6679" t="s">
        <v>333</v>
      </c>
      <c r="D6679" t="s">
        <v>343</v>
      </c>
      <c r="E6679">
        <v>0</v>
      </c>
    </row>
    <row r="6680" spans="1:5" x14ac:dyDescent="0.25">
      <c r="A6680" s="1">
        <v>41420</v>
      </c>
      <c r="B6680" t="s">
        <v>53</v>
      </c>
      <c r="C6680" t="s">
        <v>333</v>
      </c>
      <c r="D6680" t="s">
        <v>338</v>
      </c>
      <c r="E6680">
        <v>0</v>
      </c>
    </row>
    <row r="6681" spans="1:5" x14ac:dyDescent="0.25">
      <c r="A6681" s="1">
        <v>41420</v>
      </c>
      <c r="B6681" t="s">
        <v>53</v>
      </c>
      <c r="C6681" t="s">
        <v>333</v>
      </c>
      <c r="D6681" t="s">
        <v>346</v>
      </c>
      <c r="E6681">
        <v>0</v>
      </c>
    </row>
    <row r="6682" spans="1:5" x14ac:dyDescent="0.25">
      <c r="A6682" s="1">
        <v>41420</v>
      </c>
      <c r="B6682" t="s">
        <v>53</v>
      </c>
      <c r="C6682" t="s">
        <v>333</v>
      </c>
      <c r="D6682" t="s">
        <v>391</v>
      </c>
      <c r="E6682">
        <v>0</v>
      </c>
    </row>
    <row r="6683" spans="1:5" x14ac:dyDescent="0.25">
      <c r="A6683" s="1">
        <v>41420</v>
      </c>
      <c r="B6683" t="s">
        <v>53</v>
      </c>
      <c r="C6683" t="s">
        <v>333</v>
      </c>
      <c r="D6683" t="s">
        <v>337</v>
      </c>
      <c r="E6683">
        <v>0</v>
      </c>
    </row>
    <row r="6684" spans="1:5" x14ac:dyDescent="0.25">
      <c r="A6684" s="1">
        <v>41420</v>
      </c>
      <c r="B6684" t="s">
        <v>53</v>
      </c>
      <c r="C6684" t="s">
        <v>333</v>
      </c>
      <c r="D6684" t="s">
        <v>364</v>
      </c>
      <c r="E6684">
        <v>0</v>
      </c>
    </row>
    <row r="6685" spans="1:5" x14ac:dyDescent="0.25">
      <c r="A6685" s="1">
        <v>41420</v>
      </c>
      <c r="B6685" t="s">
        <v>53</v>
      </c>
      <c r="C6685" t="s">
        <v>333</v>
      </c>
      <c r="D6685" t="s">
        <v>347</v>
      </c>
      <c r="E6685">
        <v>0</v>
      </c>
    </row>
    <row r="6686" spans="1:5" x14ac:dyDescent="0.25">
      <c r="A6686" s="1">
        <v>41420</v>
      </c>
      <c r="B6686" t="s">
        <v>53</v>
      </c>
      <c r="C6686" t="s">
        <v>333</v>
      </c>
      <c r="D6686" t="s">
        <v>344</v>
      </c>
      <c r="E6686">
        <v>0</v>
      </c>
    </row>
    <row r="6687" spans="1:5" x14ac:dyDescent="0.25">
      <c r="A6687" s="1">
        <v>41420</v>
      </c>
      <c r="B6687" t="s">
        <v>53</v>
      </c>
      <c r="C6687" t="s">
        <v>333</v>
      </c>
      <c r="D6687" t="s">
        <v>348</v>
      </c>
      <c r="E6687">
        <v>0</v>
      </c>
    </row>
    <row r="6688" spans="1:5" x14ac:dyDescent="0.25">
      <c r="A6688" s="1">
        <v>41420</v>
      </c>
      <c r="B6688" t="s">
        <v>53</v>
      </c>
      <c r="C6688" t="s">
        <v>333</v>
      </c>
      <c r="D6688" t="s">
        <v>337</v>
      </c>
      <c r="E6688">
        <v>0</v>
      </c>
    </row>
    <row r="6689" spans="1:5" x14ac:dyDescent="0.25">
      <c r="A6689" s="1">
        <v>41421</v>
      </c>
      <c r="B6689" t="s">
        <v>58</v>
      </c>
      <c r="C6689" t="s">
        <v>333</v>
      </c>
      <c r="D6689" t="s">
        <v>350</v>
      </c>
      <c r="E6689">
        <v>0.01</v>
      </c>
    </row>
    <row r="6690" spans="1:5" x14ac:dyDescent="0.25">
      <c r="A6690" s="1">
        <v>41421</v>
      </c>
      <c r="B6690" t="s">
        <v>58</v>
      </c>
      <c r="C6690" t="s">
        <v>333</v>
      </c>
      <c r="D6690" t="s">
        <v>351</v>
      </c>
      <c r="E6690">
        <v>0</v>
      </c>
    </row>
    <row r="6691" spans="1:5" x14ac:dyDescent="0.25">
      <c r="A6691" s="1">
        <v>41421</v>
      </c>
      <c r="B6691" t="s">
        <v>58</v>
      </c>
      <c r="C6691" t="s">
        <v>333</v>
      </c>
      <c r="D6691" t="s">
        <v>344</v>
      </c>
      <c r="E6691">
        <v>0</v>
      </c>
    </row>
    <row r="6692" spans="1:5" x14ac:dyDescent="0.25">
      <c r="A6692" s="1">
        <v>41421</v>
      </c>
      <c r="B6692" t="s">
        <v>58</v>
      </c>
      <c r="C6692" t="s">
        <v>333</v>
      </c>
      <c r="D6692" t="s">
        <v>337</v>
      </c>
      <c r="E6692">
        <v>0.01</v>
      </c>
    </row>
    <row r="6693" spans="1:5" x14ac:dyDescent="0.25">
      <c r="A6693" s="1">
        <v>41421</v>
      </c>
      <c r="B6693" t="s">
        <v>58</v>
      </c>
      <c r="C6693" t="s">
        <v>333</v>
      </c>
      <c r="D6693" t="s">
        <v>346</v>
      </c>
      <c r="E6693">
        <v>0</v>
      </c>
    </row>
    <row r="6694" spans="1:5" x14ac:dyDescent="0.25">
      <c r="A6694" s="1">
        <v>41421</v>
      </c>
      <c r="B6694" t="s">
        <v>58</v>
      </c>
      <c r="C6694" t="s">
        <v>333</v>
      </c>
      <c r="D6694" t="s">
        <v>337</v>
      </c>
      <c r="E6694">
        <v>0.02</v>
      </c>
    </row>
    <row r="6695" spans="1:5" x14ac:dyDescent="0.25">
      <c r="A6695" s="1">
        <v>41421</v>
      </c>
      <c r="B6695" t="s">
        <v>58</v>
      </c>
      <c r="C6695" t="s">
        <v>333</v>
      </c>
      <c r="D6695" t="s">
        <v>337</v>
      </c>
      <c r="E6695">
        <v>0</v>
      </c>
    </row>
    <row r="6696" spans="1:5" x14ac:dyDescent="0.25">
      <c r="A6696" s="1">
        <v>41421</v>
      </c>
      <c r="B6696" t="s">
        <v>58</v>
      </c>
      <c r="C6696" t="s">
        <v>333</v>
      </c>
      <c r="D6696" t="s">
        <v>339</v>
      </c>
      <c r="E6696">
        <v>0</v>
      </c>
    </row>
    <row r="6697" spans="1:5" x14ac:dyDescent="0.25">
      <c r="A6697" s="1">
        <v>41421</v>
      </c>
      <c r="B6697" t="s">
        <v>58</v>
      </c>
      <c r="C6697" t="s">
        <v>333</v>
      </c>
      <c r="D6697" t="s">
        <v>336</v>
      </c>
      <c r="E6697">
        <v>0</v>
      </c>
    </row>
    <row r="6698" spans="1:5" x14ac:dyDescent="0.25">
      <c r="A6698" s="1">
        <v>41421</v>
      </c>
      <c r="B6698" t="s">
        <v>58</v>
      </c>
      <c r="C6698" t="s">
        <v>333</v>
      </c>
      <c r="D6698" t="s">
        <v>344</v>
      </c>
      <c r="E6698">
        <v>0</v>
      </c>
    </row>
    <row r="6699" spans="1:5" x14ac:dyDescent="0.25">
      <c r="A6699" s="1">
        <v>41421</v>
      </c>
      <c r="B6699" t="s">
        <v>58</v>
      </c>
      <c r="C6699" t="s">
        <v>333</v>
      </c>
      <c r="D6699" t="s">
        <v>337</v>
      </c>
      <c r="E6699">
        <v>0</v>
      </c>
    </row>
    <row r="6700" spans="1:5" x14ac:dyDescent="0.25">
      <c r="A6700" s="1">
        <v>41421</v>
      </c>
      <c r="B6700" t="s">
        <v>58</v>
      </c>
      <c r="C6700" t="s">
        <v>333</v>
      </c>
      <c r="D6700" t="s">
        <v>337</v>
      </c>
      <c r="E6700">
        <v>0.01</v>
      </c>
    </row>
    <row r="6701" spans="1:5" x14ac:dyDescent="0.25">
      <c r="A6701" s="1">
        <v>41421</v>
      </c>
      <c r="B6701" t="s">
        <v>58</v>
      </c>
      <c r="C6701" t="s">
        <v>333</v>
      </c>
      <c r="D6701" t="s">
        <v>369</v>
      </c>
      <c r="E6701">
        <v>0</v>
      </c>
    </row>
    <row r="6702" spans="1:5" x14ac:dyDescent="0.25">
      <c r="A6702" s="1">
        <v>41421</v>
      </c>
      <c r="B6702" t="s">
        <v>58</v>
      </c>
      <c r="C6702" t="s">
        <v>333</v>
      </c>
      <c r="D6702" t="s">
        <v>337</v>
      </c>
      <c r="E6702">
        <v>0</v>
      </c>
    </row>
    <row r="6703" spans="1:5" x14ac:dyDescent="0.25">
      <c r="A6703" s="1">
        <v>41421</v>
      </c>
      <c r="B6703" t="s">
        <v>58</v>
      </c>
      <c r="C6703" t="s">
        <v>333</v>
      </c>
      <c r="D6703" t="s">
        <v>357</v>
      </c>
      <c r="E6703">
        <v>0</v>
      </c>
    </row>
    <row r="6704" spans="1:5" x14ac:dyDescent="0.25">
      <c r="A6704" s="1">
        <v>41421</v>
      </c>
      <c r="B6704" t="s">
        <v>58</v>
      </c>
      <c r="C6704" t="s">
        <v>333</v>
      </c>
      <c r="D6704" t="s">
        <v>343</v>
      </c>
      <c r="E6704">
        <v>0</v>
      </c>
    </row>
    <row r="6705" spans="1:5" x14ac:dyDescent="0.25">
      <c r="A6705" s="1">
        <v>41421</v>
      </c>
      <c r="B6705" t="s">
        <v>58</v>
      </c>
      <c r="C6705" t="s">
        <v>333</v>
      </c>
      <c r="D6705" t="s">
        <v>363</v>
      </c>
      <c r="E6705">
        <v>0</v>
      </c>
    </row>
    <row r="6706" spans="1:5" x14ac:dyDescent="0.25">
      <c r="A6706" s="1">
        <v>41421</v>
      </c>
      <c r="B6706" t="s">
        <v>58</v>
      </c>
      <c r="C6706" t="s">
        <v>333</v>
      </c>
      <c r="D6706" t="s">
        <v>363</v>
      </c>
      <c r="E6706">
        <v>0</v>
      </c>
    </row>
    <row r="6707" spans="1:5" x14ac:dyDescent="0.25">
      <c r="A6707" s="1">
        <v>41421</v>
      </c>
      <c r="B6707" t="s">
        <v>58</v>
      </c>
      <c r="C6707" t="s">
        <v>333</v>
      </c>
      <c r="D6707" t="s">
        <v>364</v>
      </c>
      <c r="E6707">
        <v>0</v>
      </c>
    </row>
    <row r="6708" spans="1:5" x14ac:dyDescent="0.25">
      <c r="A6708" s="1">
        <v>41421</v>
      </c>
      <c r="B6708" t="s">
        <v>58</v>
      </c>
      <c r="C6708" t="s">
        <v>333</v>
      </c>
      <c r="D6708" t="s">
        <v>337</v>
      </c>
      <c r="E6708">
        <v>0</v>
      </c>
    </row>
    <row r="6709" spans="1:5" x14ac:dyDescent="0.25">
      <c r="A6709" s="1">
        <v>41421</v>
      </c>
      <c r="B6709" t="s">
        <v>58</v>
      </c>
      <c r="C6709" t="s">
        <v>333</v>
      </c>
      <c r="D6709" t="s">
        <v>341</v>
      </c>
      <c r="E6709">
        <v>0</v>
      </c>
    </row>
    <row r="6710" spans="1:5" x14ac:dyDescent="0.25">
      <c r="A6710" s="1">
        <v>41421</v>
      </c>
      <c r="B6710" t="s">
        <v>58</v>
      </c>
      <c r="C6710" t="s">
        <v>333</v>
      </c>
      <c r="D6710" t="s">
        <v>348</v>
      </c>
      <c r="E6710">
        <v>0</v>
      </c>
    </row>
    <row r="6711" spans="1:5" x14ac:dyDescent="0.25">
      <c r="A6711" s="1">
        <v>41421</v>
      </c>
      <c r="B6711" t="s">
        <v>58</v>
      </c>
      <c r="C6711" t="s">
        <v>333</v>
      </c>
      <c r="D6711" t="s">
        <v>349</v>
      </c>
      <c r="E6711">
        <v>0</v>
      </c>
    </row>
    <row r="6712" spans="1:5" x14ac:dyDescent="0.25">
      <c r="A6712" s="1">
        <v>41421</v>
      </c>
      <c r="B6712" t="s">
        <v>58</v>
      </c>
      <c r="C6712" t="s">
        <v>333</v>
      </c>
      <c r="D6712" t="s">
        <v>337</v>
      </c>
      <c r="E6712">
        <v>0</v>
      </c>
    </row>
    <row r="6713" spans="1:5" x14ac:dyDescent="0.25">
      <c r="A6713" s="1">
        <v>41422</v>
      </c>
      <c r="B6713" t="s">
        <v>59</v>
      </c>
      <c r="C6713" t="s">
        <v>333</v>
      </c>
      <c r="D6713" t="s">
        <v>335</v>
      </c>
      <c r="E6713">
        <v>0.01</v>
      </c>
    </row>
    <row r="6714" spans="1:5" x14ac:dyDescent="0.25">
      <c r="A6714" s="1">
        <v>41422</v>
      </c>
      <c r="B6714" t="s">
        <v>59</v>
      </c>
      <c r="C6714" t="s">
        <v>333</v>
      </c>
      <c r="D6714" t="s">
        <v>336</v>
      </c>
      <c r="E6714">
        <v>0</v>
      </c>
    </row>
    <row r="6715" spans="1:5" x14ac:dyDescent="0.25">
      <c r="A6715" s="1">
        <v>41422</v>
      </c>
      <c r="B6715" t="s">
        <v>59</v>
      </c>
      <c r="C6715" t="s">
        <v>333</v>
      </c>
      <c r="D6715" t="s">
        <v>337</v>
      </c>
      <c r="E6715">
        <v>0.01</v>
      </c>
    </row>
    <row r="6716" spans="1:5" x14ac:dyDescent="0.25">
      <c r="A6716" s="1">
        <v>41422</v>
      </c>
      <c r="B6716" t="s">
        <v>59</v>
      </c>
      <c r="C6716" t="s">
        <v>333</v>
      </c>
      <c r="D6716" t="s">
        <v>337</v>
      </c>
      <c r="E6716">
        <v>0.01</v>
      </c>
    </row>
    <row r="6717" spans="1:5" x14ac:dyDescent="0.25">
      <c r="A6717" s="1">
        <v>41422</v>
      </c>
      <c r="B6717" t="s">
        <v>59</v>
      </c>
      <c r="C6717" t="s">
        <v>333</v>
      </c>
      <c r="D6717" t="s">
        <v>392</v>
      </c>
      <c r="E6717">
        <v>0</v>
      </c>
    </row>
    <row r="6718" spans="1:5" x14ac:dyDescent="0.25">
      <c r="A6718" s="1">
        <v>41422</v>
      </c>
      <c r="B6718" t="s">
        <v>59</v>
      </c>
      <c r="C6718" t="s">
        <v>333</v>
      </c>
      <c r="D6718" t="s">
        <v>392</v>
      </c>
      <c r="E6718">
        <v>0</v>
      </c>
    </row>
    <row r="6719" spans="1:5" x14ac:dyDescent="0.25">
      <c r="A6719" s="1">
        <v>41422</v>
      </c>
      <c r="B6719" t="s">
        <v>59</v>
      </c>
      <c r="C6719" t="s">
        <v>333</v>
      </c>
      <c r="D6719" t="s">
        <v>392</v>
      </c>
      <c r="E6719">
        <v>0</v>
      </c>
    </row>
    <row r="6720" spans="1:5" x14ac:dyDescent="0.25">
      <c r="A6720" s="1">
        <v>41422</v>
      </c>
      <c r="B6720" t="s">
        <v>59</v>
      </c>
      <c r="C6720" t="s">
        <v>333</v>
      </c>
      <c r="D6720" t="s">
        <v>336</v>
      </c>
      <c r="E6720">
        <v>0</v>
      </c>
    </row>
    <row r="6721" spans="1:5" x14ac:dyDescent="0.25">
      <c r="A6721" s="1">
        <v>41422</v>
      </c>
      <c r="B6721" t="s">
        <v>59</v>
      </c>
      <c r="C6721" t="s">
        <v>333</v>
      </c>
      <c r="D6721" t="s">
        <v>336</v>
      </c>
      <c r="E6721">
        <v>0.02</v>
      </c>
    </row>
    <row r="6722" spans="1:5" x14ac:dyDescent="0.25">
      <c r="A6722" s="1">
        <v>41422</v>
      </c>
      <c r="B6722" t="s">
        <v>59</v>
      </c>
      <c r="C6722" t="s">
        <v>333</v>
      </c>
      <c r="D6722" t="s">
        <v>337</v>
      </c>
      <c r="E6722">
        <v>0.01</v>
      </c>
    </row>
    <row r="6723" spans="1:5" x14ac:dyDescent="0.25">
      <c r="A6723" s="1">
        <v>41422</v>
      </c>
      <c r="B6723" t="s">
        <v>59</v>
      </c>
      <c r="C6723" t="s">
        <v>333</v>
      </c>
      <c r="D6723" t="s">
        <v>337</v>
      </c>
      <c r="E6723">
        <v>0</v>
      </c>
    </row>
    <row r="6724" spans="1:5" x14ac:dyDescent="0.25">
      <c r="A6724" s="1">
        <v>41422</v>
      </c>
      <c r="B6724" t="s">
        <v>59</v>
      </c>
      <c r="C6724" t="s">
        <v>333</v>
      </c>
      <c r="D6724" t="s">
        <v>337</v>
      </c>
      <c r="E6724">
        <v>0</v>
      </c>
    </row>
    <row r="6725" spans="1:5" x14ac:dyDescent="0.25">
      <c r="A6725" s="1">
        <v>41422</v>
      </c>
      <c r="B6725" t="s">
        <v>59</v>
      </c>
      <c r="C6725" t="s">
        <v>333</v>
      </c>
      <c r="D6725" t="s">
        <v>346</v>
      </c>
      <c r="E6725">
        <v>0</v>
      </c>
    </row>
    <row r="6726" spans="1:5" x14ac:dyDescent="0.25">
      <c r="A6726" s="1">
        <v>41422</v>
      </c>
      <c r="B6726" t="s">
        <v>59</v>
      </c>
      <c r="C6726" t="s">
        <v>333</v>
      </c>
      <c r="D6726" t="s">
        <v>343</v>
      </c>
      <c r="E6726">
        <v>0</v>
      </c>
    </row>
    <row r="6727" spans="1:5" x14ac:dyDescent="0.25">
      <c r="A6727" s="1">
        <v>41422</v>
      </c>
      <c r="B6727" t="s">
        <v>59</v>
      </c>
      <c r="C6727" t="s">
        <v>333</v>
      </c>
      <c r="D6727" t="s">
        <v>346</v>
      </c>
      <c r="E6727">
        <v>0</v>
      </c>
    </row>
    <row r="6728" spans="1:5" x14ac:dyDescent="0.25">
      <c r="A6728" s="1">
        <v>41422</v>
      </c>
      <c r="B6728" t="s">
        <v>59</v>
      </c>
      <c r="C6728" t="s">
        <v>333</v>
      </c>
      <c r="D6728" t="s">
        <v>393</v>
      </c>
      <c r="E6728">
        <v>0</v>
      </c>
    </row>
    <row r="6729" spans="1:5" x14ac:dyDescent="0.25">
      <c r="A6729" s="1">
        <v>41422</v>
      </c>
      <c r="B6729" t="s">
        <v>59</v>
      </c>
      <c r="C6729" t="s">
        <v>333</v>
      </c>
      <c r="D6729" t="s">
        <v>394</v>
      </c>
      <c r="E6729">
        <v>0</v>
      </c>
    </row>
    <row r="6730" spans="1:5" x14ac:dyDescent="0.25">
      <c r="A6730" s="1">
        <v>41422</v>
      </c>
      <c r="B6730" t="s">
        <v>59</v>
      </c>
      <c r="C6730" t="s">
        <v>333</v>
      </c>
      <c r="D6730" t="s">
        <v>394</v>
      </c>
      <c r="E6730">
        <v>0</v>
      </c>
    </row>
    <row r="6731" spans="1:5" x14ac:dyDescent="0.25">
      <c r="A6731" s="1">
        <v>41422</v>
      </c>
      <c r="B6731" t="s">
        <v>59</v>
      </c>
      <c r="C6731" t="s">
        <v>333</v>
      </c>
      <c r="D6731" t="s">
        <v>341</v>
      </c>
      <c r="E6731">
        <v>0</v>
      </c>
    </row>
    <row r="6732" spans="1:5" x14ac:dyDescent="0.25">
      <c r="A6732" s="1">
        <v>41422</v>
      </c>
      <c r="B6732" t="s">
        <v>59</v>
      </c>
      <c r="C6732" t="s">
        <v>333</v>
      </c>
      <c r="D6732" t="s">
        <v>347</v>
      </c>
      <c r="E6732">
        <v>0.01</v>
      </c>
    </row>
    <row r="6733" spans="1:5" x14ac:dyDescent="0.25">
      <c r="A6733" s="1">
        <v>41422</v>
      </c>
      <c r="B6733" t="s">
        <v>59</v>
      </c>
      <c r="C6733" t="s">
        <v>333</v>
      </c>
      <c r="D6733" t="s">
        <v>395</v>
      </c>
      <c r="E6733">
        <v>0.03</v>
      </c>
    </row>
    <row r="6734" spans="1:5" x14ac:dyDescent="0.25">
      <c r="A6734" s="1">
        <v>41422</v>
      </c>
      <c r="B6734" t="s">
        <v>59</v>
      </c>
      <c r="C6734" t="s">
        <v>333</v>
      </c>
      <c r="D6734" t="s">
        <v>348</v>
      </c>
      <c r="E6734">
        <v>0.01</v>
      </c>
    </row>
    <row r="6735" spans="1:5" x14ac:dyDescent="0.25">
      <c r="A6735" s="1">
        <v>41422</v>
      </c>
      <c r="B6735" t="s">
        <v>59</v>
      </c>
      <c r="C6735" t="s">
        <v>333</v>
      </c>
      <c r="D6735" t="s">
        <v>349</v>
      </c>
      <c r="E6735">
        <v>0.02</v>
      </c>
    </row>
    <row r="6736" spans="1:5" x14ac:dyDescent="0.25">
      <c r="A6736" s="1">
        <v>41422</v>
      </c>
      <c r="B6736" t="s">
        <v>59</v>
      </c>
      <c r="C6736" t="s">
        <v>333</v>
      </c>
      <c r="D6736" t="s">
        <v>337</v>
      </c>
      <c r="E6736">
        <v>0</v>
      </c>
    </row>
    <row r="6737" spans="1:5" x14ac:dyDescent="0.25">
      <c r="A6737" s="1">
        <v>41423</v>
      </c>
      <c r="B6737" t="s">
        <v>30</v>
      </c>
      <c r="C6737" t="s">
        <v>333</v>
      </c>
      <c r="D6737" t="s">
        <v>335</v>
      </c>
      <c r="E6737">
        <v>0</v>
      </c>
    </row>
    <row r="6738" spans="1:5" x14ac:dyDescent="0.25">
      <c r="A6738" s="1">
        <v>41423</v>
      </c>
      <c r="B6738" t="s">
        <v>30</v>
      </c>
      <c r="C6738" t="s">
        <v>333</v>
      </c>
      <c r="D6738" t="s">
        <v>336</v>
      </c>
      <c r="E6738">
        <v>0</v>
      </c>
    </row>
    <row r="6739" spans="1:5" x14ac:dyDescent="0.25">
      <c r="A6739" s="1">
        <v>41423</v>
      </c>
      <c r="B6739" t="s">
        <v>30</v>
      </c>
      <c r="C6739" t="s">
        <v>333</v>
      </c>
      <c r="D6739" t="s">
        <v>359</v>
      </c>
      <c r="E6739">
        <v>0</v>
      </c>
    </row>
    <row r="6740" spans="1:5" x14ac:dyDescent="0.25">
      <c r="A6740" s="1">
        <v>41423</v>
      </c>
      <c r="B6740" t="s">
        <v>30</v>
      </c>
      <c r="C6740" t="s">
        <v>333</v>
      </c>
      <c r="D6740" t="s">
        <v>393</v>
      </c>
      <c r="E6740">
        <v>0</v>
      </c>
    </row>
    <row r="6741" spans="1:5" x14ac:dyDescent="0.25">
      <c r="A6741" s="1">
        <v>41423</v>
      </c>
      <c r="B6741" t="s">
        <v>30</v>
      </c>
      <c r="C6741" t="s">
        <v>333</v>
      </c>
      <c r="D6741" t="s">
        <v>337</v>
      </c>
      <c r="E6741">
        <v>0</v>
      </c>
    </row>
    <row r="6742" spans="1:5" x14ac:dyDescent="0.25">
      <c r="A6742" s="1">
        <v>41423</v>
      </c>
      <c r="B6742" t="s">
        <v>30</v>
      </c>
      <c r="C6742" t="s">
        <v>333</v>
      </c>
      <c r="D6742" t="s">
        <v>337</v>
      </c>
      <c r="E6742">
        <v>0</v>
      </c>
    </row>
    <row r="6743" spans="1:5" x14ac:dyDescent="0.25">
      <c r="A6743" s="1">
        <v>41423</v>
      </c>
      <c r="B6743" t="s">
        <v>30</v>
      </c>
      <c r="C6743" t="s">
        <v>333</v>
      </c>
      <c r="D6743" t="s">
        <v>337</v>
      </c>
      <c r="E6743">
        <v>0</v>
      </c>
    </row>
    <row r="6744" spans="1:5" x14ac:dyDescent="0.25">
      <c r="A6744" s="1">
        <v>41423</v>
      </c>
      <c r="B6744" t="s">
        <v>30</v>
      </c>
      <c r="C6744" t="s">
        <v>333</v>
      </c>
      <c r="D6744" t="s">
        <v>349</v>
      </c>
      <c r="E6744">
        <v>0</v>
      </c>
    </row>
    <row r="6745" spans="1:5" x14ac:dyDescent="0.25">
      <c r="A6745" s="1">
        <v>41423</v>
      </c>
      <c r="B6745" t="s">
        <v>30</v>
      </c>
      <c r="C6745" t="s">
        <v>333</v>
      </c>
      <c r="D6745" t="s">
        <v>339</v>
      </c>
      <c r="E6745">
        <v>0</v>
      </c>
    </row>
    <row r="6746" spans="1:5" x14ac:dyDescent="0.25">
      <c r="A6746" s="1">
        <v>41423</v>
      </c>
      <c r="B6746" t="s">
        <v>30</v>
      </c>
      <c r="C6746" t="s">
        <v>333</v>
      </c>
      <c r="D6746" t="s">
        <v>336</v>
      </c>
      <c r="E6746">
        <v>0</v>
      </c>
    </row>
    <row r="6747" spans="1:5" x14ac:dyDescent="0.25">
      <c r="A6747" s="1">
        <v>41423</v>
      </c>
      <c r="B6747" t="s">
        <v>30</v>
      </c>
      <c r="C6747" t="s">
        <v>333</v>
      </c>
      <c r="D6747" t="s">
        <v>336</v>
      </c>
      <c r="E6747">
        <v>0.01</v>
      </c>
    </row>
    <row r="6748" spans="1:5" x14ac:dyDescent="0.25">
      <c r="A6748" s="1">
        <v>41423</v>
      </c>
      <c r="B6748" t="s">
        <v>30</v>
      </c>
      <c r="C6748" t="s">
        <v>333</v>
      </c>
      <c r="D6748" t="s">
        <v>340</v>
      </c>
      <c r="E6748">
        <v>0</v>
      </c>
    </row>
    <row r="6749" spans="1:5" x14ac:dyDescent="0.25">
      <c r="A6749" s="1">
        <v>41423</v>
      </c>
      <c r="B6749" t="s">
        <v>30</v>
      </c>
      <c r="C6749" t="s">
        <v>333</v>
      </c>
      <c r="D6749" t="s">
        <v>337</v>
      </c>
      <c r="E6749">
        <v>0</v>
      </c>
    </row>
    <row r="6750" spans="1:5" x14ac:dyDescent="0.25">
      <c r="A6750" s="1">
        <v>41423</v>
      </c>
      <c r="B6750" t="s">
        <v>30</v>
      </c>
      <c r="C6750" t="s">
        <v>333</v>
      </c>
      <c r="D6750" t="s">
        <v>337</v>
      </c>
      <c r="E6750">
        <v>0.02</v>
      </c>
    </row>
    <row r="6751" spans="1:5" x14ac:dyDescent="0.25">
      <c r="A6751" s="1">
        <v>41423</v>
      </c>
      <c r="B6751" t="s">
        <v>30</v>
      </c>
      <c r="C6751" t="s">
        <v>333</v>
      </c>
      <c r="D6751" t="s">
        <v>369</v>
      </c>
      <c r="E6751">
        <v>0</v>
      </c>
    </row>
    <row r="6752" spans="1:5" x14ac:dyDescent="0.25">
      <c r="A6752" s="1">
        <v>41423</v>
      </c>
      <c r="B6752" t="s">
        <v>30</v>
      </c>
      <c r="C6752" t="s">
        <v>333</v>
      </c>
      <c r="D6752" t="s">
        <v>337</v>
      </c>
      <c r="E6752">
        <v>0</v>
      </c>
    </row>
    <row r="6753" spans="1:5" x14ac:dyDescent="0.25">
      <c r="A6753" s="1">
        <v>41423</v>
      </c>
      <c r="B6753" t="s">
        <v>30</v>
      </c>
      <c r="C6753" t="s">
        <v>333</v>
      </c>
      <c r="D6753" t="s">
        <v>346</v>
      </c>
      <c r="E6753">
        <v>0</v>
      </c>
    </row>
    <row r="6754" spans="1:5" x14ac:dyDescent="0.25">
      <c r="A6754" s="1">
        <v>41423</v>
      </c>
      <c r="B6754" t="s">
        <v>30</v>
      </c>
      <c r="C6754" t="s">
        <v>333</v>
      </c>
      <c r="D6754" t="s">
        <v>343</v>
      </c>
      <c r="E6754">
        <v>0</v>
      </c>
    </row>
    <row r="6755" spans="1:5" x14ac:dyDescent="0.25">
      <c r="A6755" s="1">
        <v>41423</v>
      </c>
      <c r="B6755" t="s">
        <v>30</v>
      </c>
      <c r="C6755" t="s">
        <v>333</v>
      </c>
      <c r="D6755" t="s">
        <v>344</v>
      </c>
      <c r="E6755">
        <v>0</v>
      </c>
    </row>
    <row r="6756" spans="1:5" x14ac:dyDescent="0.25">
      <c r="A6756" s="1">
        <v>41423</v>
      </c>
      <c r="B6756" t="s">
        <v>30</v>
      </c>
      <c r="C6756" t="s">
        <v>333</v>
      </c>
      <c r="D6756" t="s">
        <v>337</v>
      </c>
      <c r="E6756">
        <v>0</v>
      </c>
    </row>
    <row r="6757" spans="1:5" x14ac:dyDescent="0.25">
      <c r="A6757" s="1">
        <v>41423</v>
      </c>
      <c r="B6757" t="s">
        <v>30</v>
      </c>
      <c r="C6757" t="s">
        <v>333</v>
      </c>
      <c r="D6757" t="s">
        <v>364</v>
      </c>
      <c r="E6757">
        <v>0.02</v>
      </c>
    </row>
    <row r="6758" spans="1:5" x14ac:dyDescent="0.25">
      <c r="A6758" s="1">
        <v>41423</v>
      </c>
      <c r="B6758" t="s">
        <v>30</v>
      </c>
      <c r="C6758" t="s">
        <v>333</v>
      </c>
      <c r="D6758" t="s">
        <v>341</v>
      </c>
      <c r="E6758">
        <v>0</v>
      </c>
    </row>
    <row r="6759" spans="1:5" x14ac:dyDescent="0.25">
      <c r="A6759" s="1">
        <v>41423</v>
      </c>
      <c r="B6759" t="s">
        <v>30</v>
      </c>
      <c r="C6759" t="s">
        <v>333</v>
      </c>
      <c r="D6759" t="s">
        <v>396</v>
      </c>
      <c r="E6759">
        <v>0</v>
      </c>
    </row>
    <row r="6760" spans="1:5" x14ac:dyDescent="0.25">
      <c r="A6760" s="1">
        <v>41423</v>
      </c>
      <c r="B6760" t="s">
        <v>30</v>
      </c>
      <c r="C6760" t="s">
        <v>333</v>
      </c>
      <c r="D6760" t="s">
        <v>337</v>
      </c>
      <c r="E6760">
        <v>0</v>
      </c>
    </row>
    <row r="6761" spans="1:5" x14ac:dyDescent="0.25">
      <c r="A6761" s="1">
        <v>41424</v>
      </c>
      <c r="B6761" t="s">
        <v>46</v>
      </c>
      <c r="C6761" t="s">
        <v>333</v>
      </c>
      <c r="D6761" t="s">
        <v>335</v>
      </c>
      <c r="E6761">
        <v>0.01</v>
      </c>
    </row>
    <row r="6762" spans="1:5" x14ac:dyDescent="0.25">
      <c r="A6762" s="1">
        <v>41424</v>
      </c>
      <c r="B6762" t="s">
        <v>46</v>
      </c>
      <c r="C6762" t="s">
        <v>333</v>
      </c>
      <c r="D6762" t="s">
        <v>336</v>
      </c>
      <c r="E6762">
        <v>0.01</v>
      </c>
    </row>
    <row r="6763" spans="1:5" x14ac:dyDescent="0.25">
      <c r="A6763" s="1">
        <v>41424</v>
      </c>
      <c r="B6763" t="s">
        <v>46</v>
      </c>
      <c r="C6763" t="s">
        <v>333</v>
      </c>
      <c r="D6763" t="s">
        <v>337</v>
      </c>
      <c r="E6763">
        <v>0</v>
      </c>
    </row>
    <row r="6764" spans="1:5" x14ac:dyDescent="0.25">
      <c r="A6764" s="1">
        <v>41424</v>
      </c>
      <c r="B6764" t="s">
        <v>46</v>
      </c>
      <c r="C6764" t="s">
        <v>333</v>
      </c>
      <c r="D6764" t="s">
        <v>337</v>
      </c>
      <c r="E6764">
        <v>0</v>
      </c>
    </row>
    <row r="6765" spans="1:5" x14ac:dyDescent="0.25">
      <c r="A6765" s="1">
        <v>41424</v>
      </c>
      <c r="B6765" t="s">
        <v>46</v>
      </c>
      <c r="C6765" t="s">
        <v>333</v>
      </c>
      <c r="D6765" t="s">
        <v>357</v>
      </c>
      <c r="E6765">
        <v>0</v>
      </c>
    </row>
    <row r="6766" spans="1:5" x14ac:dyDescent="0.25">
      <c r="A6766" s="1">
        <v>41424</v>
      </c>
      <c r="B6766" t="s">
        <v>46</v>
      </c>
      <c r="C6766" t="s">
        <v>333</v>
      </c>
      <c r="D6766" t="s">
        <v>337</v>
      </c>
      <c r="E6766">
        <v>0</v>
      </c>
    </row>
    <row r="6767" spans="1:5" x14ac:dyDescent="0.25">
      <c r="A6767" s="1">
        <v>41424</v>
      </c>
      <c r="B6767" t="s">
        <v>46</v>
      </c>
      <c r="C6767" t="s">
        <v>333</v>
      </c>
      <c r="D6767" t="s">
        <v>337</v>
      </c>
      <c r="E6767">
        <v>0</v>
      </c>
    </row>
    <row r="6768" spans="1:5" x14ac:dyDescent="0.25">
      <c r="A6768" s="1">
        <v>41424</v>
      </c>
      <c r="B6768" t="s">
        <v>46</v>
      </c>
      <c r="C6768" t="s">
        <v>333</v>
      </c>
      <c r="D6768" t="s">
        <v>339</v>
      </c>
      <c r="E6768">
        <v>0</v>
      </c>
    </row>
    <row r="6769" spans="1:5" x14ac:dyDescent="0.25">
      <c r="A6769" s="1">
        <v>41424</v>
      </c>
      <c r="B6769" t="s">
        <v>46</v>
      </c>
      <c r="C6769" t="s">
        <v>333</v>
      </c>
      <c r="D6769" t="s">
        <v>336</v>
      </c>
      <c r="E6769">
        <v>0</v>
      </c>
    </row>
    <row r="6770" spans="1:5" x14ac:dyDescent="0.25">
      <c r="A6770" s="1">
        <v>41424</v>
      </c>
      <c r="B6770" t="s">
        <v>46</v>
      </c>
      <c r="C6770" t="s">
        <v>333</v>
      </c>
      <c r="D6770" t="s">
        <v>336</v>
      </c>
      <c r="E6770">
        <v>0</v>
      </c>
    </row>
    <row r="6771" spans="1:5" x14ac:dyDescent="0.25">
      <c r="A6771" s="1">
        <v>41424</v>
      </c>
      <c r="B6771" t="s">
        <v>46</v>
      </c>
      <c r="C6771" t="s">
        <v>333</v>
      </c>
      <c r="D6771" t="s">
        <v>337</v>
      </c>
      <c r="E6771">
        <v>0</v>
      </c>
    </row>
    <row r="6772" spans="1:5" x14ac:dyDescent="0.25">
      <c r="A6772" s="1">
        <v>41424</v>
      </c>
      <c r="B6772" t="s">
        <v>46</v>
      </c>
      <c r="C6772" t="s">
        <v>333</v>
      </c>
      <c r="D6772" t="s">
        <v>337</v>
      </c>
      <c r="E6772">
        <v>0</v>
      </c>
    </row>
    <row r="6773" spans="1:5" x14ac:dyDescent="0.25">
      <c r="A6773" s="1">
        <v>41424</v>
      </c>
      <c r="B6773" t="s">
        <v>46</v>
      </c>
      <c r="C6773" t="s">
        <v>333</v>
      </c>
      <c r="D6773" t="s">
        <v>369</v>
      </c>
      <c r="E6773">
        <v>0</v>
      </c>
    </row>
    <row r="6774" spans="1:5" x14ac:dyDescent="0.25">
      <c r="A6774" s="1">
        <v>41424</v>
      </c>
      <c r="B6774" t="s">
        <v>46</v>
      </c>
      <c r="C6774" t="s">
        <v>333</v>
      </c>
      <c r="D6774" t="s">
        <v>397</v>
      </c>
      <c r="E6774">
        <v>0</v>
      </c>
    </row>
    <row r="6775" spans="1:5" x14ac:dyDescent="0.25">
      <c r="A6775" s="1">
        <v>41424</v>
      </c>
      <c r="B6775" t="s">
        <v>46</v>
      </c>
      <c r="C6775" t="s">
        <v>333</v>
      </c>
      <c r="D6775" t="s">
        <v>397</v>
      </c>
      <c r="E6775">
        <v>0</v>
      </c>
    </row>
    <row r="6776" spans="1:5" x14ac:dyDescent="0.25">
      <c r="A6776" s="1">
        <v>41424</v>
      </c>
      <c r="B6776" t="s">
        <v>46</v>
      </c>
      <c r="C6776" t="s">
        <v>333</v>
      </c>
      <c r="D6776" t="s">
        <v>343</v>
      </c>
      <c r="E6776">
        <v>0</v>
      </c>
    </row>
    <row r="6777" spans="1:5" x14ac:dyDescent="0.25">
      <c r="A6777" s="1">
        <v>41424</v>
      </c>
      <c r="B6777" t="s">
        <v>46</v>
      </c>
      <c r="C6777" t="s">
        <v>333</v>
      </c>
      <c r="D6777" t="s">
        <v>398</v>
      </c>
      <c r="E6777">
        <v>0</v>
      </c>
    </row>
    <row r="6778" spans="1:5" x14ac:dyDescent="0.25">
      <c r="A6778" s="1">
        <v>41424</v>
      </c>
      <c r="B6778" t="s">
        <v>46</v>
      </c>
      <c r="C6778" t="s">
        <v>333</v>
      </c>
      <c r="D6778" t="s">
        <v>399</v>
      </c>
      <c r="E6778">
        <v>0</v>
      </c>
    </row>
    <row r="6779" spans="1:5" x14ac:dyDescent="0.25">
      <c r="A6779" s="1">
        <v>41424</v>
      </c>
      <c r="B6779" t="s">
        <v>46</v>
      </c>
      <c r="C6779" t="s">
        <v>333</v>
      </c>
      <c r="D6779" t="s">
        <v>399</v>
      </c>
      <c r="E6779">
        <v>0.02</v>
      </c>
    </row>
    <row r="6780" spans="1:5" x14ac:dyDescent="0.25">
      <c r="A6780" s="1">
        <v>41424</v>
      </c>
      <c r="B6780" t="s">
        <v>46</v>
      </c>
      <c r="C6780" t="s">
        <v>333</v>
      </c>
      <c r="D6780" t="s">
        <v>341</v>
      </c>
      <c r="E6780">
        <v>0.02</v>
      </c>
    </row>
    <row r="6781" spans="1:5" x14ac:dyDescent="0.25">
      <c r="A6781" s="1">
        <v>41424</v>
      </c>
      <c r="B6781" t="s">
        <v>46</v>
      </c>
      <c r="C6781" t="s">
        <v>333</v>
      </c>
      <c r="D6781" t="s">
        <v>347</v>
      </c>
      <c r="E6781">
        <v>0</v>
      </c>
    </row>
    <row r="6782" spans="1:5" x14ac:dyDescent="0.25">
      <c r="A6782" s="1">
        <v>41424</v>
      </c>
      <c r="B6782" t="s">
        <v>46</v>
      </c>
      <c r="C6782" t="s">
        <v>333</v>
      </c>
      <c r="D6782" t="s">
        <v>344</v>
      </c>
      <c r="E6782">
        <v>0</v>
      </c>
    </row>
    <row r="6783" spans="1:5" x14ac:dyDescent="0.25">
      <c r="A6783" s="1">
        <v>41424</v>
      </c>
      <c r="B6783" t="s">
        <v>46</v>
      </c>
      <c r="C6783" t="s">
        <v>333</v>
      </c>
      <c r="D6783" t="s">
        <v>348</v>
      </c>
      <c r="E6783">
        <v>0</v>
      </c>
    </row>
    <row r="6784" spans="1:5" x14ac:dyDescent="0.25">
      <c r="A6784" s="1">
        <v>41424</v>
      </c>
      <c r="B6784" t="s">
        <v>46</v>
      </c>
      <c r="C6784" t="s">
        <v>333</v>
      </c>
      <c r="D6784" t="s">
        <v>337</v>
      </c>
      <c r="E6784">
        <v>0</v>
      </c>
    </row>
    <row r="6785" spans="1:5" x14ac:dyDescent="0.25">
      <c r="A6785" s="1">
        <v>41425</v>
      </c>
      <c r="B6785" t="s">
        <v>49</v>
      </c>
      <c r="C6785" t="s">
        <v>333</v>
      </c>
      <c r="D6785" t="s">
        <v>335</v>
      </c>
      <c r="E6785">
        <v>0</v>
      </c>
    </row>
    <row r="6786" spans="1:5" x14ac:dyDescent="0.25">
      <c r="A6786" s="1">
        <v>41425</v>
      </c>
      <c r="B6786" t="s">
        <v>49</v>
      </c>
      <c r="C6786" t="s">
        <v>333</v>
      </c>
      <c r="D6786" t="s">
        <v>336</v>
      </c>
      <c r="E6786">
        <v>0</v>
      </c>
    </row>
    <row r="6787" spans="1:5" x14ac:dyDescent="0.25">
      <c r="A6787" s="1">
        <v>41425</v>
      </c>
      <c r="B6787" t="s">
        <v>49</v>
      </c>
      <c r="C6787" t="s">
        <v>333</v>
      </c>
      <c r="D6787" t="s">
        <v>344</v>
      </c>
      <c r="E6787">
        <v>0</v>
      </c>
    </row>
    <row r="6788" spans="1:5" x14ac:dyDescent="0.25">
      <c r="A6788" s="1">
        <v>41425</v>
      </c>
      <c r="B6788" t="s">
        <v>49</v>
      </c>
      <c r="C6788" t="s">
        <v>333</v>
      </c>
      <c r="D6788" t="s">
        <v>337</v>
      </c>
      <c r="E6788">
        <v>0</v>
      </c>
    </row>
    <row r="6789" spans="1:5" x14ac:dyDescent="0.25">
      <c r="A6789" s="1">
        <v>41425</v>
      </c>
      <c r="B6789" t="s">
        <v>49</v>
      </c>
      <c r="C6789" t="s">
        <v>333</v>
      </c>
      <c r="D6789" t="s">
        <v>337</v>
      </c>
      <c r="E6789">
        <v>0</v>
      </c>
    </row>
    <row r="6790" spans="1:5" x14ac:dyDescent="0.25">
      <c r="A6790" s="1">
        <v>41425</v>
      </c>
      <c r="B6790" t="s">
        <v>49</v>
      </c>
      <c r="C6790" t="s">
        <v>333</v>
      </c>
      <c r="D6790" t="s">
        <v>337</v>
      </c>
      <c r="E6790">
        <v>0</v>
      </c>
    </row>
    <row r="6791" spans="1:5" x14ac:dyDescent="0.25">
      <c r="A6791" s="1">
        <v>41425</v>
      </c>
      <c r="B6791" t="s">
        <v>49</v>
      </c>
      <c r="C6791" t="s">
        <v>333</v>
      </c>
      <c r="D6791" t="s">
        <v>349</v>
      </c>
      <c r="E6791">
        <v>0.01</v>
      </c>
    </row>
    <row r="6792" spans="1:5" x14ac:dyDescent="0.25">
      <c r="A6792" s="1">
        <v>41425</v>
      </c>
      <c r="B6792" t="s">
        <v>49</v>
      </c>
      <c r="C6792" t="s">
        <v>333</v>
      </c>
      <c r="D6792" t="s">
        <v>339</v>
      </c>
      <c r="E6792">
        <v>0</v>
      </c>
    </row>
    <row r="6793" spans="1:5" x14ac:dyDescent="0.25">
      <c r="A6793" s="1">
        <v>41425</v>
      </c>
      <c r="B6793" t="s">
        <v>49</v>
      </c>
      <c r="C6793" t="s">
        <v>333</v>
      </c>
      <c r="D6793" t="s">
        <v>359</v>
      </c>
      <c r="E6793">
        <v>0</v>
      </c>
    </row>
    <row r="6794" spans="1:5" x14ac:dyDescent="0.25">
      <c r="A6794" s="1">
        <v>41425</v>
      </c>
      <c r="B6794" t="s">
        <v>49</v>
      </c>
      <c r="C6794" t="s">
        <v>333</v>
      </c>
      <c r="D6794" t="s">
        <v>336</v>
      </c>
      <c r="E6794">
        <v>0.01</v>
      </c>
    </row>
    <row r="6795" spans="1:5" x14ac:dyDescent="0.25">
      <c r="A6795" s="1">
        <v>41425</v>
      </c>
      <c r="B6795" t="s">
        <v>49</v>
      </c>
      <c r="C6795" t="s">
        <v>333</v>
      </c>
      <c r="D6795" t="s">
        <v>337</v>
      </c>
      <c r="E6795">
        <v>0</v>
      </c>
    </row>
    <row r="6796" spans="1:5" x14ac:dyDescent="0.25">
      <c r="A6796" s="1">
        <v>41425</v>
      </c>
      <c r="B6796" t="s">
        <v>49</v>
      </c>
      <c r="C6796" t="s">
        <v>333</v>
      </c>
      <c r="D6796" t="s">
        <v>337</v>
      </c>
      <c r="E6796">
        <v>0</v>
      </c>
    </row>
    <row r="6797" spans="1:5" x14ac:dyDescent="0.25">
      <c r="A6797" s="1">
        <v>41425</v>
      </c>
      <c r="B6797" t="s">
        <v>49</v>
      </c>
      <c r="C6797" t="s">
        <v>333</v>
      </c>
      <c r="D6797" t="s">
        <v>369</v>
      </c>
      <c r="E6797">
        <v>0</v>
      </c>
    </row>
    <row r="6798" spans="1:5" x14ac:dyDescent="0.25">
      <c r="A6798" s="1">
        <v>41425</v>
      </c>
      <c r="B6798" t="s">
        <v>49</v>
      </c>
      <c r="C6798" t="s">
        <v>333</v>
      </c>
      <c r="D6798" t="s">
        <v>400</v>
      </c>
      <c r="E6798">
        <v>0</v>
      </c>
    </row>
    <row r="6799" spans="1:5" x14ac:dyDescent="0.25">
      <c r="A6799" s="1">
        <v>41425</v>
      </c>
      <c r="B6799" t="s">
        <v>49</v>
      </c>
      <c r="C6799" t="s">
        <v>333</v>
      </c>
      <c r="D6799" t="s">
        <v>400</v>
      </c>
      <c r="E6799">
        <v>0</v>
      </c>
    </row>
    <row r="6800" spans="1:5" x14ac:dyDescent="0.25">
      <c r="A6800" s="1">
        <v>41425</v>
      </c>
      <c r="B6800" t="s">
        <v>49</v>
      </c>
      <c r="C6800" t="s">
        <v>333</v>
      </c>
      <c r="D6800" t="s">
        <v>343</v>
      </c>
      <c r="E6800">
        <v>0.01</v>
      </c>
    </row>
    <row r="6801" spans="1:5" x14ac:dyDescent="0.25">
      <c r="A6801" s="1">
        <v>41425</v>
      </c>
      <c r="B6801" t="s">
        <v>49</v>
      </c>
      <c r="C6801" t="s">
        <v>333</v>
      </c>
      <c r="D6801" t="s">
        <v>401</v>
      </c>
      <c r="E6801">
        <v>0</v>
      </c>
    </row>
    <row r="6802" spans="1:5" x14ac:dyDescent="0.25">
      <c r="A6802" s="1">
        <v>41425</v>
      </c>
      <c r="B6802" t="s">
        <v>49</v>
      </c>
      <c r="C6802" t="s">
        <v>333</v>
      </c>
      <c r="D6802" t="s">
        <v>402</v>
      </c>
      <c r="E6802">
        <v>0</v>
      </c>
    </row>
    <row r="6803" spans="1:5" x14ac:dyDescent="0.25">
      <c r="A6803" s="1">
        <v>41425</v>
      </c>
      <c r="B6803" t="s">
        <v>49</v>
      </c>
      <c r="C6803" t="s">
        <v>333</v>
      </c>
      <c r="D6803" t="s">
        <v>402</v>
      </c>
      <c r="E6803">
        <v>0</v>
      </c>
    </row>
    <row r="6804" spans="1:5" x14ac:dyDescent="0.25">
      <c r="A6804" s="1">
        <v>41425</v>
      </c>
      <c r="B6804" t="s">
        <v>49</v>
      </c>
      <c r="C6804" t="s">
        <v>333</v>
      </c>
      <c r="D6804" t="s">
        <v>346</v>
      </c>
      <c r="E6804">
        <v>0</v>
      </c>
    </row>
    <row r="6805" spans="1:5" x14ac:dyDescent="0.25">
      <c r="A6805" s="1">
        <v>41425</v>
      </c>
      <c r="B6805" t="s">
        <v>49</v>
      </c>
      <c r="C6805" t="s">
        <v>333</v>
      </c>
      <c r="D6805" t="s">
        <v>347</v>
      </c>
      <c r="E6805">
        <v>0</v>
      </c>
    </row>
    <row r="6806" spans="1:5" x14ac:dyDescent="0.25">
      <c r="A6806" s="1">
        <v>41425</v>
      </c>
      <c r="B6806" t="s">
        <v>49</v>
      </c>
      <c r="C6806" t="s">
        <v>333</v>
      </c>
      <c r="D6806" t="s">
        <v>346</v>
      </c>
      <c r="E6806">
        <v>0</v>
      </c>
    </row>
    <row r="6807" spans="1:5" x14ac:dyDescent="0.25">
      <c r="A6807" s="1">
        <v>41425</v>
      </c>
      <c r="B6807" t="s">
        <v>49</v>
      </c>
      <c r="C6807" t="s">
        <v>333</v>
      </c>
      <c r="D6807" t="s">
        <v>349</v>
      </c>
      <c r="E6807">
        <v>0</v>
      </c>
    </row>
    <row r="6808" spans="1:5" x14ac:dyDescent="0.25">
      <c r="A6808" s="1">
        <v>41425</v>
      </c>
      <c r="B6808" t="s">
        <v>49</v>
      </c>
      <c r="C6808" t="s">
        <v>333</v>
      </c>
      <c r="D6808" t="s">
        <v>337</v>
      </c>
      <c r="E6808">
        <v>0.02</v>
      </c>
    </row>
    <row r="6809" spans="1:5" x14ac:dyDescent="0.25">
      <c r="A6809" s="1">
        <v>41426</v>
      </c>
      <c r="B6809" t="s">
        <v>52</v>
      </c>
      <c r="C6809" t="s">
        <v>333</v>
      </c>
      <c r="D6809" t="s">
        <v>335</v>
      </c>
      <c r="E6809">
        <v>0</v>
      </c>
    </row>
    <row r="6810" spans="1:5" x14ac:dyDescent="0.25">
      <c r="A6810" s="1">
        <v>41426</v>
      </c>
      <c r="B6810" t="s">
        <v>52</v>
      </c>
      <c r="C6810" t="s">
        <v>333</v>
      </c>
      <c r="D6810" t="s">
        <v>350</v>
      </c>
      <c r="E6810">
        <v>0</v>
      </c>
    </row>
    <row r="6811" spans="1:5" x14ac:dyDescent="0.25">
      <c r="A6811" s="1">
        <v>41426</v>
      </c>
      <c r="B6811" t="s">
        <v>52</v>
      </c>
      <c r="C6811" t="s">
        <v>333</v>
      </c>
      <c r="D6811" t="s">
        <v>336</v>
      </c>
      <c r="E6811">
        <v>0</v>
      </c>
    </row>
    <row r="6812" spans="1:5" x14ac:dyDescent="0.25">
      <c r="A6812" s="1">
        <v>41426</v>
      </c>
      <c r="B6812" t="s">
        <v>52</v>
      </c>
      <c r="C6812" t="s">
        <v>333</v>
      </c>
      <c r="D6812" t="s">
        <v>337</v>
      </c>
      <c r="E6812">
        <v>0</v>
      </c>
    </row>
    <row r="6813" spans="1:5" x14ac:dyDescent="0.25">
      <c r="A6813" s="1">
        <v>41426</v>
      </c>
      <c r="B6813" t="s">
        <v>52</v>
      </c>
      <c r="C6813" t="s">
        <v>333</v>
      </c>
      <c r="D6813" t="s">
        <v>337</v>
      </c>
      <c r="E6813">
        <v>0</v>
      </c>
    </row>
    <row r="6814" spans="1:5" x14ac:dyDescent="0.25">
      <c r="A6814" s="1">
        <v>41426</v>
      </c>
      <c r="B6814" t="s">
        <v>52</v>
      </c>
      <c r="C6814" t="s">
        <v>333</v>
      </c>
      <c r="D6814" t="s">
        <v>346</v>
      </c>
      <c r="E6814">
        <v>0</v>
      </c>
    </row>
    <row r="6815" spans="1:5" x14ac:dyDescent="0.25">
      <c r="A6815" s="1">
        <v>41426</v>
      </c>
      <c r="B6815" t="s">
        <v>52</v>
      </c>
      <c r="C6815" t="s">
        <v>333</v>
      </c>
      <c r="D6815" t="s">
        <v>337</v>
      </c>
      <c r="E6815">
        <v>0</v>
      </c>
    </row>
    <row r="6816" spans="1:5" x14ac:dyDescent="0.25">
      <c r="A6816" s="1">
        <v>41426</v>
      </c>
      <c r="B6816" t="s">
        <v>52</v>
      </c>
      <c r="C6816" t="s">
        <v>333</v>
      </c>
      <c r="D6816" t="s">
        <v>337</v>
      </c>
      <c r="E6816">
        <v>0</v>
      </c>
    </row>
    <row r="6817" spans="1:5" x14ac:dyDescent="0.25">
      <c r="A6817" s="1">
        <v>41426</v>
      </c>
      <c r="B6817" t="s">
        <v>52</v>
      </c>
      <c r="C6817" t="s">
        <v>333</v>
      </c>
      <c r="D6817" t="s">
        <v>337</v>
      </c>
      <c r="E6817">
        <v>0</v>
      </c>
    </row>
    <row r="6818" spans="1:5" x14ac:dyDescent="0.25">
      <c r="A6818" s="1">
        <v>41426</v>
      </c>
      <c r="B6818" t="s">
        <v>52</v>
      </c>
      <c r="C6818" t="s">
        <v>333</v>
      </c>
      <c r="D6818" t="s">
        <v>337</v>
      </c>
      <c r="E6818">
        <v>0</v>
      </c>
    </row>
    <row r="6819" spans="1:5" x14ac:dyDescent="0.25">
      <c r="A6819" s="1">
        <v>41426</v>
      </c>
      <c r="B6819" t="s">
        <v>52</v>
      </c>
      <c r="C6819" t="s">
        <v>333</v>
      </c>
      <c r="D6819" t="s">
        <v>337</v>
      </c>
      <c r="E6819">
        <v>0.01</v>
      </c>
    </row>
    <row r="6820" spans="1:5" x14ac:dyDescent="0.25">
      <c r="A6820" s="1">
        <v>41426</v>
      </c>
      <c r="B6820" t="s">
        <v>52</v>
      </c>
      <c r="C6820" t="s">
        <v>333</v>
      </c>
      <c r="D6820" t="s">
        <v>349</v>
      </c>
      <c r="E6820">
        <v>0</v>
      </c>
    </row>
    <row r="6821" spans="1:5" x14ac:dyDescent="0.25">
      <c r="A6821" s="1">
        <v>41426</v>
      </c>
      <c r="B6821" t="s">
        <v>52</v>
      </c>
      <c r="C6821" t="s">
        <v>333</v>
      </c>
      <c r="D6821" t="s">
        <v>339</v>
      </c>
      <c r="E6821">
        <v>0</v>
      </c>
    </row>
    <row r="6822" spans="1:5" x14ac:dyDescent="0.25">
      <c r="A6822" s="1">
        <v>41426</v>
      </c>
      <c r="B6822" t="s">
        <v>52</v>
      </c>
      <c r="C6822" t="s">
        <v>333</v>
      </c>
      <c r="D6822" t="s">
        <v>336</v>
      </c>
      <c r="E6822">
        <v>0</v>
      </c>
    </row>
    <row r="6823" spans="1:5" x14ac:dyDescent="0.25">
      <c r="A6823" s="1">
        <v>41426</v>
      </c>
      <c r="B6823" t="s">
        <v>52</v>
      </c>
      <c r="C6823" t="s">
        <v>333</v>
      </c>
      <c r="D6823" t="s">
        <v>336</v>
      </c>
      <c r="E6823">
        <v>0</v>
      </c>
    </row>
    <row r="6824" spans="1:5" x14ac:dyDescent="0.25">
      <c r="A6824" s="1">
        <v>41426</v>
      </c>
      <c r="B6824" t="s">
        <v>52</v>
      </c>
      <c r="C6824" t="s">
        <v>333</v>
      </c>
      <c r="D6824" t="s">
        <v>337</v>
      </c>
      <c r="E6824">
        <v>0</v>
      </c>
    </row>
    <row r="6825" spans="1:5" x14ac:dyDescent="0.25">
      <c r="A6825" s="1">
        <v>41426</v>
      </c>
      <c r="B6825" t="s">
        <v>52</v>
      </c>
      <c r="C6825" t="s">
        <v>333</v>
      </c>
      <c r="D6825" t="s">
        <v>337</v>
      </c>
      <c r="E6825">
        <v>0</v>
      </c>
    </row>
    <row r="6826" spans="1:5" x14ac:dyDescent="0.25">
      <c r="A6826" s="1">
        <v>41426</v>
      </c>
      <c r="B6826" t="s">
        <v>52</v>
      </c>
      <c r="C6826" t="s">
        <v>333</v>
      </c>
      <c r="D6826" t="s">
        <v>337</v>
      </c>
      <c r="E6826">
        <v>0</v>
      </c>
    </row>
    <row r="6827" spans="1:5" x14ac:dyDescent="0.25">
      <c r="A6827" s="1">
        <v>41426</v>
      </c>
      <c r="B6827" t="s">
        <v>52</v>
      </c>
      <c r="C6827" t="s">
        <v>333</v>
      </c>
      <c r="D6827" t="s">
        <v>343</v>
      </c>
      <c r="E6827">
        <v>0</v>
      </c>
    </row>
    <row r="6828" spans="1:5" x14ac:dyDescent="0.25">
      <c r="A6828" s="1">
        <v>41426</v>
      </c>
      <c r="B6828" t="s">
        <v>52</v>
      </c>
      <c r="C6828" t="s">
        <v>333</v>
      </c>
      <c r="D6828" t="s">
        <v>403</v>
      </c>
      <c r="E6828">
        <v>0</v>
      </c>
    </row>
    <row r="6829" spans="1:5" x14ac:dyDescent="0.25">
      <c r="A6829" s="1">
        <v>41426</v>
      </c>
      <c r="B6829" t="s">
        <v>52</v>
      </c>
      <c r="C6829" t="s">
        <v>333</v>
      </c>
      <c r="D6829" t="s">
        <v>403</v>
      </c>
      <c r="E6829">
        <v>0</v>
      </c>
    </row>
    <row r="6830" spans="1:5" x14ac:dyDescent="0.25">
      <c r="A6830" s="1">
        <v>41426</v>
      </c>
      <c r="B6830" t="s">
        <v>52</v>
      </c>
      <c r="C6830" t="s">
        <v>333</v>
      </c>
      <c r="D6830" t="s">
        <v>347</v>
      </c>
      <c r="E6830">
        <v>0.01</v>
      </c>
    </row>
    <row r="6831" spans="1:5" x14ac:dyDescent="0.25">
      <c r="A6831" s="1">
        <v>41426</v>
      </c>
      <c r="B6831" t="s">
        <v>52</v>
      </c>
      <c r="C6831" t="s">
        <v>333</v>
      </c>
      <c r="D6831" t="s">
        <v>348</v>
      </c>
      <c r="E6831">
        <v>0.03</v>
      </c>
    </row>
    <row r="6832" spans="1:5" x14ac:dyDescent="0.25">
      <c r="A6832" s="1">
        <v>41426</v>
      </c>
      <c r="B6832" t="s">
        <v>52</v>
      </c>
      <c r="C6832" t="s">
        <v>333</v>
      </c>
      <c r="D6832" t="s">
        <v>337</v>
      </c>
      <c r="E6832">
        <v>0</v>
      </c>
    </row>
    <row r="6833" spans="1:5" x14ac:dyDescent="0.25">
      <c r="A6833" s="1">
        <v>41427</v>
      </c>
      <c r="B6833" t="s">
        <v>53</v>
      </c>
      <c r="C6833" t="s">
        <v>333</v>
      </c>
      <c r="D6833" t="s">
        <v>335</v>
      </c>
      <c r="E6833">
        <v>0</v>
      </c>
    </row>
    <row r="6834" spans="1:5" x14ac:dyDescent="0.25">
      <c r="A6834" s="1">
        <v>41427</v>
      </c>
      <c r="B6834" t="s">
        <v>53</v>
      </c>
      <c r="C6834" t="s">
        <v>333</v>
      </c>
      <c r="D6834" t="s">
        <v>350</v>
      </c>
      <c r="E6834">
        <v>0</v>
      </c>
    </row>
    <row r="6835" spans="1:5" x14ac:dyDescent="0.25">
      <c r="A6835" s="1">
        <v>41427</v>
      </c>
      <c r="B6835" t="s">
        <v>53</v>
      </c>
      <c r="C6835" t="s">
        <v>333</v>
      </c>
      <c r="D6835" t="s">
        <v>358</v>
      </c>
      <c r="E6835">
        <v>0</v>
      </c>
    </row>
    <row r="6836" spans="1:5" x14ac:dyDescent="0.25">
      <c r="A6836" s="1">
        <v>41427</v>
      </c>
      <c r="B6836" t="s">
        <v>53</v>
      </c>
      <c r="C6836" t="s">
        <v>333</v>
      </c>
      <c r="D6836" t="s">
        <v>337</v>
      </c>
      <c r="E6836">
        <v>0</v>
      </c>
    </row>
    <row r="6837" spans="1:5" x14ac:dyDescent="0.25">
      <c r="A6837" s="1">
        <v>41427</v>
      </c>
      <c r="B6837" t="s">
        <v>53</v>
      </c>
      <c r="C6837" t="s">
        <v>333</v>
      </c>
      <c r="D6837" t="s">
        <v>337</v>
      </c>
      <c r="E6837">
        <v>0</v>
      </c>
    </row>
    <row r="6838" spans="1:5" x14ac:dyDescent="0.25">
      <c r="A6838" s="1">
        <v>41427</v>
      </c>
      <c r="B6838" t="s">
        <v>53</v>
      </c>
      <c r="C6838" t="s">
        <v>333</v>
      </c>
      <c r="D6838" t="s">
        <v>338</v>
      </c>
      <c r="E6838">
        <v>0</v>
      </c>
    </row>
    <row r="6839" spans="1:5" x14ac:dyDescent="0.25">
      <c r="A6839" s="1">
        <v>41427</v>
      </c>
      <c r="B6839" t="s">
        <v>53</v>
      </c>
      <c r="C6839" t="s">
        <v>333</v>
      </c>
      <c r="D6839" t="s">
        <v>337</v>
      </c>
      <c r="E6839">
        <v>0.03</v>
      </c>
    </row>
    <row r="6840" spans="1:5" x14ac:dyDescent="0.25">
      <c r="A6840" s="1">
        <v>41427</v>
      </c>
      <c r="B6840" t="s">
        <v>53</v>
      </c>
      <c r="C6840" t="s">
        <v>333</v>
      </c>
      <c r="D6840" t="s">
        <v>357</v>
      </c>
      <c r="E6840">
        <v>0</v>
      </c>
    </row>
    <row r="6841" spans="1:5" x14ac:dyDescent="0.25">
      <c r="A6841" s="1">
        <v>41427</v>
      </c>
      <c r="B6841" t="s">
        <v>53</v>
      </c>
      <c r="C6841" t="s">
        <v>333</v>
      </c>
      <c r="D6841" t="s">
        <v>311</v>
      </c>
      <c r="E6841">
        <v>0</v>
      </c>
    </row>
    <row r="6842" spans="1:5" x14ac:dyDescent="0.25">
      <c r="A6842" s="1">
        <v>41427</v>
      </c>
      <c r="B6842" t="s">
        <v>53</v>
      </c>
      <c r="C6842" t="s">
        <v>333</v>
      </c>
      <c r="D6842" t="s">
        <v>337</v>
      </c>
      <c r="E6842">
        <v>0</v>
      </c>
    </row>
    <row r="6843" spans="1:5" x14ac:dyDescent="0.25">
      <c r="A6843" s="1">
        <v>41427</v>
      </c>
      <c r="B6843" t="s">
        <v>53</v>
      </c>
      <c r="C6843" t="s">
        <v>333</v>
      </c>
      <c r="D6843" t="s">
        <v>337</v>
      </c>
      <c r="E6843">
        <v>0</v>
      </c>
    </row>
    <row r="6844" spans="1:5" x14ac:dyDescent="0.25">
      <c r="A6844" s="1">
        <v>41427</v>
      </c>
      <c r="B6844" t="s">
        <v>53</v>
      </c>
      <c r="C6844" t="s">
        <v>333</v>
      </c>
      <c r="D6844" t="s">
        <v>393</v>
      </c>
      <c r="E6844">
        <v>0</v>
      </c>
    </row>
    <row r="6845" spans="1:5" x14ac:dyDescent="0.25">
      <c r="A6845" s="1">
        <v>41427</v>
      </c>
      <c r="B6845" t="s">
        <v>53</v>
      </c>
      <c r="C6845" t="s">
        <v>333</v>
      </c>
      <c r="D6845" t="s">
        <v>339</v>
      </c>
      <c r="E6845">
        <v>0</v>
      </c>
    </row>
    <row r="6846" spans="1:5" x14ac:dyDescent="0.25">
      <c r="A6846" s="1">
        <v>41427</v>
      </c>
      <c r="B6846" t="s">
        <v>53</v>
      </c>
      <c r="C6846" t="s">
        <v>333</v>
      </c>
      <c r="D6846" t="s">
        <v>346</v>
      </c>
      <c r="E6846">
        <v>0</v>
      </c>
    </row>
    <row r="6847" spans="1:5" x14ac:dyDescent="0.25">
      <c r="A6847" s="1">
        <v>41427</v>
      </c>
      <c r="B6847" t="s">
        <v>53</v>
      </c>
      <c r="C6847" t="s">
        <v>333</v>
      </c>
      <c r="D6847" t="s">
        <v>360</v>
      </c>
      <c r="E6847">
        <v>0</v>
      </c>
    </row>
    <row r="6848" spans="1:5" x14ac:dyDescent="0.25">
      <c r="A6848" s="1">
        <v>41427</v>
      </c>
      <c r="B6848" t="s">
        <v>53</v>
      </c>
      <c r="C6848" t="s">
        <v>333</v>
      </c>
      <c r="D6848" t="s">
        <v>337</v>
      </c>
      <c r="E6848">
        <v>0</v>
      </c>
    </row>
    <row r="6849" spans="1:5" x14ac:dyDescent="0.25">
      <c r="A6849" s="1">
        <v>41427</v>
      </c>
      <c r="B6849" t="s">
        <v>53</v>
      </c>
      <c r="C6849" t="s">
        <v>333</v>
      </c>
      <c r="D6849" t="s">
        <v>403</v>
      </c>
      <c r="E6849">
        <v>0</v>
      </c>
    </row>
    <row r="6850" spans="1:5" x14ac:dyDescent="0.25">
      <c r="A6850" s="1">
        <v>41427</v>
      </c>
      <c r="B6850" t="s">
        <v>53</v>
      </c>
      <c r="C6850" t="s">
        <v>333</v>
      </c>
      <c r="D6850" t="s">
        <v>361</v>
      </c>
      <c r="E6850">
        <v>0.01</v>
      </c>
    </row>
    <row r="6851" spans="1:5" x14ac:dyDescent="0.25">
      <c r="A6851" s="1">
        <v>41427</v>
      </c>
      <c r="B6851" t="s">
        <v>53</v>
      </c>
      <c r="C6851" t="s">
        <v>333</v>
      </c>
      <c r="D6851" t="s">
        <v>343</v>
      </c>
      <c r="E6851">
        <v>0</v>
      </c>
    </row>
    <row r="6852" spans="1:5" x14ac:dyDescent="0.25">
      <c r="A6852" s="1">
        <v>41427</v>
      </c>
      <c r="B6852" t="s">
        <v>53</v>
      </c>
      <c r="C6852" t="s">
        <v>333</v>
      </c>
      <c r="D6852" t="s">
        <v>351</v>
      </c>
      <c r="E6852">
        <v>0</v>
      </c>
    </row>
    <row r="6853" spans="1:5" x14ac:dyDescent="0.25">
      <c r="A6853" s="1">
        <v>41427</v>
      </c>
      <c r="B6853" t="s">
        <v>53</v>
      </c>
      <c r="C6853" t="s">
        <v>333</v>
      </c>
      <c r="D6853" t="s">
        <v>351</v>
      </c>
      <c r="E6853">
        <v>0</v>
      </c>
    </row>
    <row r="6854" spans="1:5" x14ac:dyDescent="0.25">
      <c r="A6854" s="1">
        <v>41427</v>
      </c>
      <c r="B6854" t="s">
        <v>53</v>
      </c>
      <c r="C6854" t="s">
        <v>333</v>
      </c>
      <c r="D6854" t="s">
        <v>347</v>
      </c>
      <c r="E6854">
        <v>0</v>
      </c>
    </row>
    <row r="6855" spans="1:5" x14ac:dyDescent="0.25">
      <c r="A6855" s="1">
        <v>41427</v>
      </c>
      <c r="B6855" t="s">
        <v>53</v>
      </c>
      <c r="C6855" t="s">
        <v>333</v>
      </c>
      <c r="D6855" t="s">
        <v>348</v>
      </c>
      <c r="E6855">
        <v>0.03</v>
      </c>
    </row>
    <row r="6856" spans="1:5" x14ac:dyDescent="0.25">
      <c r="A6856" s="1">
        <v>41427</v>
      </c>
      <c r="B6856" t="s">
        <v>53</v>
      </c>
      <c r="C6856" t="s">
        <v>333</v>
      </c>
      <c r="D6856" t="s">
        <v>337</v>
      </c>
      <c r="E6856">
        <v>0.04</v>
      </c>
    </row>
    <row r="6857" spans="1:5" x14ac:dyDescent="0.25">
      <c r="A6857" s="1">
        <v>41428</v>
      </c>
      <c r="B6857" t="s">
        <v>58</v>
      </c>
      <c r="C6857" t="s">
        <v>333</v>
      </c>
      <c r="D6857" t="s">
        <v>335</v>
      </c>
      <c r="E6857">
        <v>0.01</v>
      </c>
    </row>
    <row r="6858" spans="1:5" x14ac:dyDescent="0.25">
      <c r="A6858" s="1">
        <v>41428</v>
      </c>
      <c r="B6858" t="s">
        <v>58</v>
      </c>
      <c r="C6858" t="s">
        <v>333</v>
      </c>
      <c r="D6858" t="s">
        <v>350</v>
      </c>
      <c r="E6858">
        <v>0</v>
      </c>
    </row>
    <row r="6859" spans="1:5" x14ac:dyDescent="0.25">
      <c r="A6859" s="1">
        <v>41428</v>
      </c>
      <c r="B6859" t="s">
        <v>58</v>
      </c>
      <c r="C6859" t="s">
        <v>333</v>
      </c>
      <c r="D6859" t="s">
        <v>336</v>
      </c>
      <c r="E6859">
        <v>0</v>
      </c>
    </row>
    <row r="6860" spans="1:5" x14ac:dyDescent="0.25">
      <c r="A6860" s="1">
        <v>41428</v>
      </c>
      <c r="B6860" t="s">
        <v>58</v>
      </c>
      <c r="C6860" t="s">
        <v>333</v>
      </c>
      <c r="D6860" t="s">
        <v>337</v>
      </c>
      <c r="E6860">
        <v>0</v>
      </c>
    </row>
    <row r="6861" spans="1:5" x14ac:dyDescent="0.25">
      <c r="A6861" s="1">
        <v>41428</v>
      </c>
      <c r="B6861" t="s">
        <v>58</v>
      </c>
      <c r="C6861" t="s">
        <v>333</v>
      </c>
      <c r="D6861" t="s">
        <v>363</v>
      </c>
      <c r="E6861">
        <v>0</v>
      </c>
    </row>
    <row r="6862" spans="1:5" x14ac:dyDescent="0.25">
      <c r="A6862" s="1">
        <v>41428</v>
      </c>
      <c r="B6862" t="s">
        <v>58</v>
      </c>
      <c r="C6862" t="s">
        <v>333</v>
      </c>
      <c r="D6862" t="s">
        <v>337</v>
      </c>
      <c r="E6862">
        <v>0.01</v>
      </c>
    </row>
    <row r="6863" spans="1:5" x14ac:dyDescent="0.25">
      <c r="A6863" s="1">
        <v>41428</v>
      </c>
      <c r="B6863" t="s">
        <v>58</v>
      </c>
      <c r="C6863" t="s">
        <v>333</v>
      </c>
      <c r="D6863" t="s">
        <v>344</v>
      </c>
      <c r="E6863">
        <v>0.02</v>
      </c>
    </row>
    <row r="6864" spans="1:5" x14ac:dyDescent="0.25">
      <c r="A6864" s="1">
        <v>41428</v>
      </c>
      <c r="B6864" t="s">
        <v>58</v>
      </c>
      <c r="C6864" t="s">
        <v>333</v>
      </c>
      <c r="D6864" t="s">
        <v>359</v>
      </c>
      <c r="E6864">
        <v>0</v>
      </c>
    </row>
    <row r="6865" spans="1:5" x14ac:dyDescent="0.25">
      <c r="A6865" s="1">
        <v>41428</v>
      </c>
      <c r="B6865" t="s">
        <v>58</v>
      </c>
      <c r="C6865" t="s">
        <v>333</v>
      </c>
      <c r="D6865" t="s">
        <v>337</v>
      </c>
      <c r="E6865">
        <v>0</v>
      </c>
    </row>
    <row r="6866" spans="1:5" x14ac:dyDescent="0.25">
      <c r="A6866" s="1">
        <v>41428</v>
      </c>
      <c r="B6866" t="s">
        <v>58</v>
      </c>
      <c r="C6866" t="s">
        <v>333</v>
      </c>
      <c r="D6866" t="s">
        <v>337</v>
      </c>
      <c r="E6866">
        <v>0</v>
      </c>
    </row>
    <row r="6867" spans="1:5" x14ac:dyDescent="0.25">
      <c r="A6867" s="1">
        <v>41428</v>
      </c>
      <c r="B6867" t="s">
        <v>58</v>
      </c>
      <c r="C6867" t="s">
        <v>333</v>
      </c>
      <c r="D6867" t="s">
        <v>364</v>
      </c>
      <c r="E6867">
        <v>0</v>
      </c>
    </row>
    <row r="6868" spans="1:5" x14ac:dyDescent="0.25">
      <c r="A6868" s="1">
        <v>41428</v>
      </c>
      <c r="B6868" t="s">
        <v>58</v>
      </c>
      <c r="C6868" t="s">
        <v>333</v>
      </c>
      <c r="D6868" t="s">
        <v>339</v>
      </c>
      <c r="E6868">
        <v>0</v>
      </c>
    </row>
    <row r="6869" spans="1:5" x14ac:dyDescent="0.25">
      <c r="A6869" s="1">
        <v>41428</v>
      </c>
      <c r="B6869" t="s">
        <v>58</v>
      </c>
      <c r="C6869" t="s">
        <v>333</v>
      </c>
      <c r="D6869" t="s">
        <v>336</v>
      </c>
      <c r="E6869">
        <v>0</v>
      </c>
    </row>
    <row r="6870" spans="1:5" x14ac:dyDescent="0.25">
      <c r="A6870" s="1">
        <v>41428</v>
      </c>
      <c r="B6870" t="s">
        <v>58</v>
      </c>
      <c r="C6870" t="s">
        <v>333</v>
      </c>
      <c r="D6870" t="s">
        <v>336</v>
      </c>
      <c r="E6870">
        <v>0</v>
      </c>
    </row>
    <row r="6871" spans="1:5" x14ac:dyDescent="0.25">
      <c r="A6871" s="1">
        <v>41428</v>
      </c>
      <c r="B6871" t="s">
        <v>58</v>
      </c>
      <c r="C6871" t="s">
        <v>333</v>
      </c>
      <c r="D6871" t="s">
        <v>337</v>
      </c>
      <c r="E6871">
        <v>0</v>
      </c>
    </row>
    <row r="6872" spans="1:5" x14ac:dyDescent="0.25">
      <c r="A6872" s="1">
        <v>41428</v>
      </c>
      <c r="B6872" t="s">
        <v>58</v>
      </c>
      <c r="C6872" t="s">
        <v>333</v>
      </c>
      <c r="D6872" t="s">
        <v>337</v>
      </c>
      <c r="E6872">
        <v>0</v>
      </c>
    </row>
    <row r="6873" spans="1:5" x14ac:dyDescent="0.25">
      <c r="A6873" s="1">
        <v>41428</v>
      </c>
      <c r="B6873" t="s">
        <v>58</v>
      </c>
      <c r="C6873" t="s">
        <v>333</v>
      </c>
      <c r="D6873" t="s">
        <v>337</v>
      </c>
      <c r="E6873">
        <v>0</v>
      </c>
    </row>
    <row r="6874" spans="1:5" x14ac:dyDescent="0.25">
      <c r="A6874" s="1">
        <v>41428</v>
      </c>
      <c r="B6874" t="s">
        <v>58</v>
      </c>
      <c r="C6874" t="s">
        <v>333</v>
      </c>
      <c r="D6874" t="s">
        <v>343</v>
      </c>
      <c r="E6874">
        <v>0</v>
      </c>
    </row>
    <row r="6875" spans="1:5" x14ac:dyDescent="0.25">
      <c r="A6875" s="1">
        <v>41428</v>
      </c>
      <c r="B6875" t="s">
        <v>58</v>
      </c>
      <c r="C6875" t="s">
        <v>333</v>
      </c>
      <c r="D6875" t="s">
        <v>346</v>
      </c>
      <c r="E6875">
        <v>0</v>
      </c>
    </row>
    <row r="6876" spans="1:5" x14ac:dyDescent="0.25">
      <c r="A6876" s="1">
        <v>41428</v>
      </c>
      <c r="B6876" t="s">
        <v>58</v>
      </c>
      <c r="C6876" t="s">
        <v>333</v>
      </c>
      <c r="D6876" t="s">
        <v>404</v>
      </c>
      <c r="E6876">
        <v>0</v>
      </c>
    </row>
    <row r="6877" spans="1:5" x14ac:dyDescent="0.25">
      <c r="A6877" s="1">
        <v>41428</v>
      </c>
      <c r="B6877" t="s">
        <v>58</v>
      </c>
      <c r="C6877" t="s">
        <v>333</v>
      </c>
      <c r="D6877" t="s">
        <v>347</v>
      </c>
      <c r="E6877">
        <v>0</v>
      </c>
    </row>
    <row r="6878" spans="1:5" x14ac:dyDescent="0.25">
      <c r="A6878" s="1">
        <v>41428</v>
      </c>
      <c r="B6878" t="s">
        <v>58</v>
      </c>
      <c r="C6878" t="s">
        <v>333</v>
      </c>
      <c r="D6878" t="s">
        <v>348</v>
      </c>
      <c r="E6878">
        <v>0</v>
      </c>
    </row>
    <row r="6879" spans="1:5" x14ac:dyDescent="0.25">
      <c r="A6879" s="1">
        <v>41428</v>
      </c>
      <c r="B6879" t="s">
        <v>58</v>
      </c>
      <c r="C6879" t="s">
        <v>333</v>
      </c>
      <c r="D6879" t="s">
        <v>337</v>
      </c>
      <c r="E6879">
        <v>0</v>
      </c>
    </row>
    <row r="6880" spans="1:5" x14ac:dyDescent="0.25">
      <c r="A6880" s="1">
        <v>41429</v>
      </c>
      <c r="B6880" t="s">
        <v>59</v>
      </c>
      <c r="C6880" t="s">
        <v>333</v>
      </c>
      <c r="D6880" t="s">
        <v>335</v>
      </c>
      <c r="E6880">
        <v>0</v>
      </c>
    </row>
    <row r="6881" spans="1:5" x14ac:dyDescent="0.25">
      <c r="A6881" s="1">
        <v>41429</v>
      </c>
      <c r="B6881" t="s">
        <v>59</v>
      </c>
      <c r="C6881" t="s">
        <v>333</v>
      </c>
      <c r="D6881" t="s">
        <v>350</v>
      </c>
      <c r="E6881">
        <v>0</v>
      </c>
    </row>
    <row r="6882" spans="1:5" x14ac:dyDescent="0.25">
      <c r="A6882" s="1">
        <v>41429</v>
      </c>
      <c r="B6882" t="s">
        <v>59</v>
      </c>
      <c r="C6882" t="s">
        <v>333</v>
      </c>
      <c r="D6882" t="s">
        <v>336</v>
      </c>
      <c r="E6882">
        <v>0</v>
      </c>
    </row>
    <row r="6883" spans="1:5" x14ac:dyDescent="0.25">
      <c r="A6883" s="1">
        <v>41429</v>
      </c>
      <c r="B6883" t="s">
        <v>59</v>
      </c>
      <c r="C6883" t="s">
        <v>333</v>
      </c>
      <c r="D6883" t="s">
        <v>337</v>
      </c>
      <c r="E6883">
        <v>0</v>
      </c>
    </row>
    <row r="6884" spans="1:5" x14ac:dyDescent="0.25">
      <c r="A6884" s="1">
        <v>41429</v>
      </c>
      <c r="B6884" t="s">
        <v>59</v>
      </c>
      <c r="C6884" t="s">
        <v>333</v>
      </c>
      <c r="D6884" t="s">
        <v>405</v>
      </c>
      <c r="E6884">
        <v>0</v>
      </c>
    </row>
    <row r="6885" spans="1:5" x14ac:dyDescent="0.25">
      <c r="A6885" s="1">
        <v>41429</v>
      </c>
      <c r="B6885" t="s">
        <v>59</v>
      </c>
      <c r="C6885" t="s">
        <v>333</v>
      </c>
      <c r="D6885" t="s">
        <v>406</v>
      </c>
      <c r="E6885">
        <v>0</v>
      </c>
    </row>
    <row r="6886" spans="1:5" x14ac:dyDescent="0.25">
      <c r="A6886" s="1">
        <v>41429</v>
      </c>
      <c r="B6886" t="s">
        <v>59</v>
      </c>
      <c r="C6886" t="s">
        <v>333</v>
      </c>
      <c r="D6886" t="s">
        <v>406</v>
      </c>
      <c r="E6886">
        <v>0.02</v>
      </c>
    </row>
    <row r="6887" spans="1:5" x14ac:dyDescent="0.25">
      <c r="A6887" s="1">
        <v>41429</v>
      </c>
      <c r="B6887" t="s">
        <v>59</v>
      </c>
      <c r="C6887" t="s">
        <v>333</v>
      </c>
      <c r="D6887" t="s">
        <v>337</v>
      </c>
      <c r="E6887">
        <v>0</v>
      </c>
    </row>
    <row r="6888" spans="1:5" x14ac:dyDescent="0.25">
      <c r="A6888" s="1">
        <v>41429</v>
      </c>
      <c r="B6888" t="s">
        <v>59</v>
      </c>
      <c r="C6888" t="s">
        <v>333</v>
      </c>
      <c r="D6888" t="s">
        <v>407</v>
      </c>
      <c r="E6888">
        <v>0</v>
      </c>
    </row>
    <row r="6889" spans="1:5" x14ac:dyDescent="0.25">
      <c r="A6889" s="1">
        <v>41429</v>
      </c>
      <c r="B6889" t="s">
        <v>59</v>
      </c>
      <c r="C6889" t="s">
        <v>333</v>
      </c>
      <c r="D6889" t="s">
        <v>407</v>
      </c>
      <c r="E6889">
        <v>0</v>
      </c>
    </row>
    <row r="6890" spans="1:5" x14ac:dyDescent="0.25">
      <c r="A6890" s="1">
        <v>41429</v>
      </c>
      <c r="B6890" t="s">
        <v>59</v>
      </c>
      <c r="C6890" t="s">
        <v>333</v>
      </c>
      <c r="D6890" t="s">
        <v>337</v>
      </c>
      <c r="E6890">
        <v>0</v>
      </c>
    </row>
    <row r="6891" spans="1:5" x14ac:dyDescent="0.25">
      <c r="A6891" s="1">
        <v>41429</v>
      </c>
      <c r="B6891" t="s">
        <v>59</v>
      </c>
      <c r="C6891" t="s">
        <v>333</v>
      </c>
      <c r="D6891" t="s">
        <v>337</v>
      </c>
      <c r="E6891">
        <v>0.01</v>
      </c>
    </row>
    <row r="6892" spans="1:5" x14ac:dyDescent="0.25">
      <c r="A6892" s="1">
        <v>41429</v>
      </c>
      <c r="B6892" t="s">
        <v>59</v>
      </c>
      <c r="C6892" t="s">
        <v>333</v>
      </c>
      <c r="D6892" t="s">
        <v>337</v>
      </c>
      <c r="E6892">
        <v>0.02</v>
      </c>
    </row>
    <row r="6893" spans="1:5" x14ac:dyDescent="0.25">
      <c r="A6893" s="1">
        <v>41429</v>
      </c>
      <c r="B6893" t="s">
        <v>59</v>
      </c>
      <c r="C6893" t="s">
        <v>333</v>
      </c>
      <c r="D6893" t="s">
        <v>340</v>
      </c>
      <c r="E6893">
        <v>0</v>
      </c>
    </row>
    <row r="6894" spans="1:5" x14ac:dyDescent="0.25">
      <c r="A6894" s="1">
        <v>41429</v>
      </c>
      <c r="B6894" t="s">
        <v>59</v>
      </c>
      <c r="C6894" t="s">
        <v>333</v>
      </c>
      <c r="D6894" t="s">
        <v>337</v>
      </c>
      <c r="E6894">
        <v>0.03</v>
      </c>
    </row>
    <row r="6895" spans="1:5" x14ac:dyDescent="0.25">
      <c r="A6895" s="1">
        <v>41429</v>
      </c>
      <c r="B6895" t="s">
        <v>59</v>
      </c>
      <c r="C6895" t="s">
        <v>333</v>
      </c>
      <c r="D6895" t="s">
        <v>337</v>
      </c>
      <c r="E6895">
        <v>0</v>
      </c>
    </row>
    <row r="6896" spans="1:5" x14ac:dyDescent="0.25">
      <c r="A6896" s="1">
        <v>41429</v>
      </c>
      <c r="B6896" t="s">
        <v>59</v>
      </c>
      <c r="C6896" t="s">
        <v>333</v>
      </c>
      <c r="D6896" t="s">
        <v>341</v>
      </c>
      <c r="E6896">
        <v>0</v>
      </c>
    </row>
    <row r="6897" spans="1:5" x14ac:dyDescent="0.25">
      <c r="A6897" s="1">
        <v>41429</v>
      </c>
      <c r="B6897" t="s">
        <v>59</v>
      </c>
      <c r="C6897" t="s">
        <v>333</v>
      </c>
      <c r="D6897" t="s">
        <v>408</v>
      </c>
      <c r="E6897">
        <v>0</v>
      </c>
    </row>
    <row r="6898" spans="1:5" x14ac:dyDescent="0.25">
      <c r="A6898" s="1">
        <v>41429</v>
      </c>
      <c r="B6898" t="s">
        <v>59</v>
      </c>
      <c r="C6898" t="s">
        <v>333</v>
      </c>
      <c r="D6898" t="s">
        <v>343</v>
      </c>
      <c r="E6898">
        <v>0</v>
      </c>
    </row>
    <row r="6899" spans="1:5" x14ac:dyDescent="0.25">
      <c r="A6899" s="1">
        <v>41429</v>
      </c>
      <c r="B6899" t="s">
        <v>59</v>
      </c>
      <c r="C6899" t="s">
        <v>333</v>
      </c>
      <c r="D6899" t="s">
        <v>409</v>
      </c>
      <c r="E6899">
        <v>0</v>
      </c>
    </row>
    <row r="6900" spans="1:5" x14ac:dyDescent="0.25">
      <c r="A6900" s="1">
        <v>41429</v>
      </c>
      <c r="B6900" t="s">
        <v>59</v>
      </c>
      <c r="C6900" t="s">
        <v>333</v>
      </c>
      <c r="D6900" t="s">
        <v>410</v>
      </c>
      <c r="E6900">
        <v>0</v>
      </c>
    </row>
    <row r="6901" spans="1:5" x14ac:dyDescent="0.25">
      <c r="A6901" s="1">
        <v>41429</v>
      </c>
      <c r="B6901" t="s">
        <v>59</v>
      </c>
      <c r="C6901" t="s">
        <v>333</v>
      </c>
      <c r="D6901" t="s">
        <v>347</v>
      </c>
      <c r="E6901">
        <v>0</v>
      </c>
    </row>
    <row r="6902" spans="1:5" x14ac:dyDescent="0.25">
      <c r="A6902" s="1">
        <v>41429</v>
      </c>
      <c r="B6902" t="s">
        <v>59</v>
      </c>
      <c r="C6902" t="s">
        <v>333</v>
      </c>
      <c r="D6902" t="s">
        <v>348</v>
      </c>
      <c r="E6902">
        <v>0</v>
      </c>
    </row>
    <row r="6903" spans="1:5" x14ac:dyDescent="0.25">
      <c r="A6903" s="1">
        <v>41429</v>
      </c>
      <c r="B6903" t="s">
        <v>59</v>
      </c>
      <c r="C6903" t="s">
        <v>333</v>
      </c>
      <c r="D6903" t="s">
        <v>337</v>
      </c>
      <c r="E6903">
        <v>0</v>
      </c>
    </row>
    <row r="6904" spans="1:5" x14ac:dyDescent="0.25">
      <c r="A6904" s="1">
        <v>41430</v>
      </c>
      <c r="B6904" t="s">
        <v>30</v>
      </c>
      <c r="C6904" t="s">
        <v>333</v>
      </c>
      <c r="D6904" t="s">
        <v>335</v>
      </c>
      <c r="E6904">
        <v>0</v>
      </c>
    </row>
    <row r="6905" spans="1:5" x14ac:dyDescent="0.25">
      <c r="A6905" s="1">
        <v>41430</v>
      </c>
      <c r="B6905" t="s">
        <v>30</v>
      </c>
      <c r="C6905" t="s">
        <v>333</v>
      </c>
      <c r="D6905" t="s">
        <v>336</v>
      </c>
      <c r="E6905">
        <v>0.01</v>
      </c>
    </row>
    <row r="6906" spans="1:5" x14ac:dyDescent="0.25">
      <c r="A6906" s="1">
        <v>41430</v>
      </c>
      <c r="B6906" t="s">
        <v>30</v>
      </c>
      <c r="C6906" t="s">
        <v>333</v>
      </c>
      <c r="D6906" t="s">
        <v>337</v>
      </c>
      <c r="E6906">
        <v>0</v>
      </c>
    </row>
    <row r="6907" spans="1:5" x14ac:dyDescent="0.25">
      <c r="A6907" s="1">
        <v>41430</v>
      </c>
      <c r="B6907" t="s">
        <v>30</v>
      </c>
      <c r="C6907" t="s">
        <v>333</v>
      </c>
      <c r="D6907" t="s">
        <v>337</v>
      </c>
      <c r="E6907">
        <v>0</v>
      </c>
    </row>
    <row r="6908" spans="1:5" x14ac:dyDescent="0.25">
      <c r="A6908" s="1">
        <v>41430</v>
      </c>
      <c r="B6908" t="s">
        <v>30</v>
      </c>
      <c r="C6908" t="s">
        <v>333</v>
      </c>
      <c r="D6908" t="s">
        <v>409</v>
      </c>
      <c r="E6908">
        <v>0</v>
      </c>
    </row>
    <row r="6909" spans="1:5" x14ac:dyDescent="0.25">
      <c r="A6909" s="1">
        <v>41430</v>
      </c>
      <c r="B6909" t="s">
        <v>30</v>
      </c>
      <c r="C6909" t="s">
        <v>333</v>
      </c>
      <c r="D6909" t="s">
        <v>337</v>
      </c>
      <c r="E6909">
        <v>0</v>
      </c>
    </row>
    <row r="6910" spans="1:5" x14ac:dyDescent="0.25">
      <c r="A6910" s="1">
        <v>41430</v>
      </c>
      <c r="B6910" t="s">
        <v>30</v>
      </c>
      <c r="C6910" t="s">
        <v>333</v>
      </c>
      <c r="D6910" t="s">
        <v>349</v>
      </c>
      <c r="E6910">
        <v>0</v>
      </c>
    </row>
    <row r="6911" spans="1:5" x14ac:dyDescent="0.25">
      <c r="A6911" s="1">
        <v>41430</v>
      </c>
      <c r="B6911" t="s">
        <v>30</v>
      </c>
      <c r="C6911" t="s">
        <v>333</v>
      </c>
      <c r="D6911" t="s">
        <v>339</v>
      </c>
      <c r="E6911">
        <v>0</v>
      </c>
    </row>
    <row r="6912" spans="1:5" x14ac:dyDescent="0.25">
      <c r="A6912" s="1">
        <v>41430</v>
      </c>
      <c r="B6912" t="s">
        <v>30</v>
      </c>
      <c r="C6912" t="s">
        <v>333</v>
      </c>
      <c r="D6912" t="s">
        <v>336</v>
      </c>
      <c r="E6912">
        <v>0.02</v>
      </c>
    </row>
    <row r="6913" spans="1:5" x14ac:dyDescent="0.25">
      <c r="A6913" s="1">
        <v>41430</v>
      </c>
      <c r="B6913" t="s">
        <v>30</v>
      </c>
      <c r="C6913" t="s">
        <v>333</v>
      </c>
      <c r="D6913" t="s">
        <v>340</v>
      </c>
      <c r="E6913">
        <v>0</v>
      </c>
    </row>
    <row r="6914" spans="1:5" x14ac:dyDescent="0.25">
      <c r="A6914" s="1">
        <v>41430</v>
      </c>
      <c r="B6914" t="s">
        <v>30</v>
      </c>
      <c r="C6914" t="s">
        <v>333</v>
      </c>
      <c r="D6914" t="s">
        <v>337</v>
      </c>
      <c r="E6914">
        <v>0</v>
      </c>
    </row>
    <row r="6915" spans="1:5" x14ac:dyDescent="0.25">
      <c r="A6915" s="1">
        <v>41430</v>
      </c>
      <c r="B6915" t="s">
        <v>30</v>
      </c>
      <c r="C6915" t="s">
        <v>333</v>
      </c>
      <c r="D6915" t="s">
        <v>369</v>
      </c>
      <c r="E6915">
        <v>0</v>
      </c>
    </row>
    <row r="6916" spans="1:5" x14ac:dyDescent="0.25">
      <c r="A6916" s="1">
        <v>41430</v>
      </c>
      <c r="B6916" t="s">
        <v>30</v>
      </c>
      <c r="C6916" t="s">
        <v>333</v>
      </c>
      <c r="D6916" t="s">
        <v>369</v>
      </c>
      <c r="E6916">
        <v>0</v>
      </c>
    </row>
    <row r="6917" spans="1:5" x14ac:dyDescent="0.25">
      <c r="A6917" s="1">
        <v>41430</v>
      </c>
      <c r="B6917" t="s">
        <v>30</v>
      </c>
      <c r="C6917" t="s">
        <v>333</v>
      </c>
      <c r="D6917" t="s">
        <v>411</v>
      </c>
      <c r="E6917">
        <v>0</v>
      </c>
    </row>
    <row r="6918" spans="1:5" x14ac:dyDescent="0.25">
      <c r="A6918" s="1">
        <v>41430</v>
      </c>
      <c r="B6918" t="s">
        <v>30</v>
      </c>
      <c r="C6918" t="s">
        <v>333</v>
      </c>
      <c r="D6918" t="s">
        <v>411</v>
      </c>
      <c r="E6918">
        <v>0</v>
      </c>
    </row>
    <row r="6919" spans="1:5" x14ac:dyDescent="0.25">
      <c r="A6919" s="1">
        <v>41430</v>
      </c>
      <c r="B6919" t="s">
        <v>30</v>
      </c>
      <c r="C6919" t="s">
        <v>333</v>
      </c>
      <c r="D6919" t="s">
        <v>343</v>
      </c>
      <c r="E6919">
        <v>0.01</v>
      </c>
    </row>
    <row r="6920" spans="1:5" x14ac:dyDescent="0.25">
      <c r="A6920" s="1">
        <v>41430</v>
      </c>
      <c r="B6920" t="s">
        <v>30</v>
      </c>
      <c r="C6920" t="s">
        <v>333</v>
      </c>
      <c r="D6920" t="s">
        <v>346</v>
      </c>
      <c r="E6920">
        <v>0</v>
      </c>
    </row>
    <row r="6921" spans="1:5" x14ac:dyDescent="0.25">
      <c r="A6921" s="1">
        <v>41430</v>
      </c>
      <c r="B6921" t="s">
        <v>30</v>
      </c>
      <c r="C6921" t="s">
        <v>333</v>
      </c>
      <c r="D6921" t="s">
        <v>412</v>
      </c>
      <c r="E6921">
        <v>0</v>
      </c>
    </row>
    <row r="6922" spans="1:5" x14ac:dyDescent="0.25">
      <c r="A6922" s="1">
        <v>41430</v>
      </c>
      <c r="B6922" t="s">
        <v>30</v>
      </c>
      <c r="C6922" t="s">
        <v>333</v>
      </c>
      <c r="D6922" t="s">
        <v>412</v>
      </c>
      <c r="E6922">
        <v>0</v>
      </c>
    </row>
    <row r="6923" spans="1:5" x14ac:dyDescent="0.25">
      <c r="A6923" s="1">
        <v>41430</v>
      </c>
      <c r="B6923" t="s">
        <v>30</v>
      </c>
      <c r="C6923" t="s">
        <v>333</v>
      </c>
      <c r="D6923" t="s">
        <v>347</v>
      </c>
      <c r="E6923">
        <v>0</v>
      </c>
    </row>
    <row r="6924" spans="1:5" x14ac:dyDescent="0.25">
      <c r="A6924" s="1">
        <v>41430</v>
      </c>
      <c r="B6924" t="s">
        <v>30</v>
      </c>
      <c r="C6924" t="s">
        <v>333</v>
      </c>
      <c r="D6924" t="s">
        <v>346</v>
      </c>
      <c r="E6924">
        <v>0.02</v>
      </c>
    </row>
    <row r="6925" spans="1:5" x14ac:dyDescent="0.25">
      <c r="A6925" s="1">
        <v>41430</v>
      </c>
      <c r="B6925" t="s">
        <v>30</v>
      </c>
      <c r="C6925" t="s">
        <v>333</v>
      </c>
      <c r="D6925" t="s">
        <v>349</v>
      </c>
      <c r="E6925">
        <v>0</v>
      </c>
    </row>
    <row r="6926" spans="1:5" x14ac:dyDescent="0.25">
      <c r="A6926" s="1">
        <v>41430</v>
      </c>
      <c r="B6926" t="s">
        <v>30</v>
      </c>
      <c r="C6926" t="s">
        <v>333</v>
      </c>
      <c r="D6926" t="s">
        <v>337</v>
      </c>
      <c r="E6926">
        <v>0.01</v>
      </c>
    </row>
    <row r="6927" spans="1:5" x14ac:dyDescent="0.25">
      <c r="A6927" s="1">
        <v>41431</v>
      </c>
      <c r="B6927" t="s">
        <v>46</v>
      </c>
      <c r="C6927" t="s">
        <v>333</v>
      </c>
      <c r="D6927" t="s">
        <v>335</v>
      </c>
      <c r="E6927">
        <v>0</v>
      </c>
    </row>
    <row r="6928" spans="1:5" x14ac:dyDescent="0.25">
      <c r="A6928" s="1">
        <v>41431</v>
      </c>
      <c r="B6928" t="s">
        <v>46</v>
      </c>
      <c r="C6928" t="s">
        <v>333</v>
      </c>
      <c r="D6928" t="s">
        <v>350</v>
      </c>
      <c r="E6928">
        <v>0</v>
      </c>
    </row>
    <row r="6929" spans="1:5" x14ac:dyDescent="0.25">
      <c r="A6929" s="1">
        <v>41431</v>
      </c>
      <c r="B6929" t="s">
        <v>46</v>
      </c>
      <c r="C6929" t="s">
        <v>333</v>
      </c>
      <c r="D6929" t="s">
        <v>336</v>
      </c>
      <c r="E6929">
        <v>0.01</v>
      </c>
    </row>
    <row r="6930" spans="1:5" x14ac:dyDescent="0.25">
      <c r="A6930" s="1">
        <v>41431</v>
      </c>
      <c r="B6930" t="s">
        <v>46</v>
      </c>
      <c r="C6930" t="s">
        <v>333</v>
      </c>
      <c r="D6930" t="s">
        <v>359</v>
      </c>
      <c r="E6930">
        <v>0</v>
      </c>
    </row>
    <row r="6931" spans="1:5" x14ac:dyDescent="0.25">
      <c r="A6931" s="1">
        <v>41431</v>
      </c>
      <c r="B6931" t="s">
        <v>46</v>
      </c>
      <c r="C6931" t="s">
        <v>333</v>
      </c>
      <c r="D6931" t="s">
        <v>337</v>
      </c>
      <c r="E6931">
        <v>0</v>
      </c>
    </row>
    <row r="6932" spans="1:5" x14ac:dyDescent="0.25">
      <c r="A6932" s="1">
        <v>41431</v>
      </c>
      <c r="B6932" t="s">
        <v>46</v>
      </c>
      <c r="C6932" t="s">
        <v>333</v>
      </c>
      <c r="D6932" t="s">
        <v>413</v>
      </c>
      <c r="E6932">
        <v>0.01</v>
      </c>
    </row>
    <row r="6933" spans="1:5" x14ac:dyDescent="0.25">
      <c r="A6933" s="1">
        <v>41431</v>
      </c>
      <c r="B6933" t="s">
        <v>46</v>
      </c>
      <c r="C6933" t="s">
        <v>333</v>
      </c>
      <c r="D6933" t="s">
        <v>414</v>
      </c>
      <c r="E6933">
        <v>0.01</v>
      </c>
    </row>
    <row r="6934" spans="1:5" x14ac:dyDescent="0.25">
      <c r="A6934" s="1">
        <v>41431</v>
      </c>
      <c r="B6934" t="s">
        <v>46</v>
      </c>
      <c r="C6934" t="s">
        <v>333</v>
      </c>
      <c r="D6934" t="s">
        <v>414</v>
      </c>
      <c r="E6934">
        <v>0</v>
      </c>
    </row>
    <row r="6935" spans="1:5" x14ac:dyDescent="0.25">
      <c r="A6935" s="1">
        <v>41431</v>
      </c>
      <c r="B6935" t="s">
        <v>46</v>
      </c>
      <c r="C6935" t="s">
        <v>333</v>
      </c>
      <c r="D6935" t="s">
        <v>414</v>
      </c>
      <c r="E6935">
        <v>0</v>
      </c>
    </row>
    <row r="6936" spans="1:5" x14ac:dyDescent="0.25">
      <c r="A6936" s="1">
        <v>41431</v>
      </c>
      <c r="B6936" t="s">
        <v>46</v>
      </c>
      <c r="C6936" t="s">
        <v>333</v>
      </c>
      <c r="D6936" t="s">
        <v>337</v>
      </c>
      <c r="E6936">
        <v>0</v>
      </c>
    </row>
    <row r="6937" spans="1:5" x14ac:dyDescent="0.25">
      <c r="A6937" s="1">
        <v>41431</v>
      </c>
      <c r="B6937" t="s">
        <v>46</v>
      </c>
      <c r="C6937" t="s">
        <v>333</v>
      </c>
      <c r="D6937" t="s">
        <v>337</v>
      </c>
      <c r="E6937">
        <v>0.01</v>
      </c>
    </row>
    <row r="6938" spans="1:5" x14ac:dyDescent="0.25">
      <c r="A6938" s="1">
        <v>41431</v>
      </c>
      <c r="B6938" t="s">
        <v>46</v>
      </c>
      <c r="C6938" t="s">
        <v>333</v>
      </c>
      <c r="D6938" t="s">
        <v>337</v>
      </c>
      <c r="E6938">
        <v>0.01</v>
      </c>
    </row>
    <row r="6939" spans="1:5" x14ac:dyDescent="0.25">
      <c r="A6939" s="1">
        <v>41431</v>
      </c>
      <c r="B6939" t="s">
        <v>46</v>
      </c>
      <c r="C6939" t="s">
        <v>333</v>
      </c>
      <c r="D6939" t="s">
        <v>337</v>
      </c>
      <c r="E6939">
        <v>0.01</v>
      </c>
    </row>
    <row r="6940" spans="1:5" x14ac:dyDescent="0.25">
      <c r="A6940" s="1">
        <v>41431</v>
      </c>
      <c r="B6940" t="s">
        <v>46</v>
      </c>
      <c r="C6940" t="s">
        <v>333</v>
      </c>
      <c r="D6940" t="s">
        <v>337</v>
      </c>
      <c r="E6940">
        <v>0</v>
      </c>
    </row>
    <row r="6941" spans="1:5" x14ac:dyDescent="0.25">
      <c r="A6941" s="1">
        <v>41431</v>
      </c>
      <c r="B6941" t="s">
        <v>46</v>
      </c>
      <c r="C6941" t="s">
        <v>333</v>
      </c>
      <c r="D6941" t="s">
        <v>337</v>
      </c>
      <c r="E6941">
        <v>0</v>
      </c>
    </row>
    <row r="6942" spans="1:5" x14ac:dyDescent="0.25">
      <c r="A6942" s="1">
        <v>41431</v>
      </c>
      <c r="B6942" t="s">
        <v>46</v>
      </c>
      <c r="C6942" t="s">
        <v>333</v>
      </c>
      <c r="D6942" t="s">
        <v>337</v>
      </c>
      <c r="E6942">
        <v>0</v>
      </c>
    </row>
    <row r="6943" spans="1:5" x14ac:dyDescent="0.25">
      <c r="A6943" s="1">
        <v>41431</v>
      </c>
      <c r="B6943" t="s">
        <v>46</v>
      </c>
      <c r="C6943" t="s">
        <v>333</v>
      </c>
      <c r="D6943" t="s">
        <v>359</v>
      </c>
      <c r="E6943">
        <v>0</v>
      </c>
    </row>
    <row r="6944" spans="1:5" x14ac:dyDescent="0.25">
      <c r="A6944" s="1">
        <v>41431</v>
      </c>
      <c r="B6944" t="s">
        <v>46</v>
      </c>
      <c r="C6944" t="s">
        <v>333</v>
      </c>
      <c r="D6944" t="s">
        <v>336</v>
      </c>
      <c r="E6944">
        <v>0</v>
      </c>
    </row>
    <row r="6945" spans="1:5" x14ac:dyDescent="0.25">
      <c r="A6945" s="1">
        <v>41431</v>
      </c>
      <c r="B6945" t="s">
        <v>46</v>
      </c>
      <c r="C6945" t="s">
        <v>333</v>
      </c>
      <c r="D6945" t="s">
        <v>349</v>
      </c>
      <c r="E6945">
        <v>0</v>
      </c>
    </row>
    <row r="6946" spans="1:5" x14ac:dyDescent="0.25">
      <c r="A6946" s="1">
        <v>41431</v>
      </c>
      <c r="B6946" t="s">
        <v>46</v>
      </c>
      <c r="C6946" t="s">
        <v>333</v>
      </c>
      <c r="D6946" t="s">
        <v>415</v>
      </c>
      <c r="E6946">
        <v>0</v>
      </c>
    </row>
    <row r="6947" spans="1:5" x14ac:dyDescent="0.25">
      <c r="A6947" s="1">
        <v>41431</v>
      </c>
      <c r="B6947" t="s">
        <v>46</v>
      </c>
      <c r="C6947" t="s">
        <v>333</v>
      </c>
      <c r="D6947" t="s">
        <v>415</v>
      </c>
      <c r="E6947">
        <v>0</v>
      </c>
    </row>
    <row r="6948" spans="1:5" x14ac:dyDescent="0.25">
      <c r="A6948" s="1">
        <v>41431</v>
      </c>
      <c r="B6948" t="s">
        <v>46</v>
      </c>
      <c r="C6948" t="s">
        <v>333</v>
      </c>
      <c r="D6948" t="s">
        <v>346</v>
      </c>
      <c r="E6948">
        <v>0</v>
      </c>
    </row>
    <row r="6949" spans="1:5" x14ac:dyDescent="0.25">
      <c r="A6949" s="1">
        <v>41431</v>
      </c>
      <c r="B6949" t="s">
        <v>46</v>
      </c>
      <c r="C6949" t="s">
        <v>333</v>
      </c>
      <c r="D6949" t="s">
        <v>346</v>
      </c>
      <c r="E6949">
        <v>0</v>
      </c>
    </row>
    <row r="6950" spans="1:5" x14ac:dyDescent="0.25">
      <c r="A6950" s="1">
        <v>41431</v>
      </c>
      <c r="B6950" t="s">
        <v>46</v>
      </c>
      <c r="C6950" t="s">
        <v>333</v>
      </c>
      <c r="D6950" t="s">
        <v>369</v>
      </c>
      <c r="E6950">
        <v>0</v>
      </c>
    </row>
    <row r="6951" spans="1:5" x14ac:dyDescent="0.25">
      <c r="A6951" s="1">
        <v>41431</v>
      </c>
      <c r="B6951" t="s">
        <v>46</v>
      </c>
      <c r="C6951" t="s">
        <v>333</v>
      </c>
      <c r="D6951" t="s">
        <v>414</v>
      </c>
      <c r="E6951">
        <v>0</v>
      </c>
    </row>
    <row r="6952" spans="1:5" x14ac:dyDescent="0.25">
      <c r="A6952" s="1">
        <v>41431</v>
      </c>
      <c r="B6952" t="s">
        <v>46</v>
      </c>
      <c r="C6952" t="s">
        <v>333</v>
      </c>
      <c r="D6952" t="s">
        <v>414</v>
      </c>
      <c r="E6952">
        <v>0</v>
      </c>
    </row>
    <row r="6953" spans="1:5" x14ac:dyDescent="0.25">
      <c r="A6953" s="1">
        <v>41431</v>
      </c>
      <c r="B6953" t="s">
        <v>46</v>
      </c>
      <c r="C6953" t="s">
        <v>333</v>
      </c>
      <c r="D6953" t="s">
        <v>414</v>
      </c>
      <c r="E6953">
        <v>0</v>
      </c>
    </row>
    <row r="6954" spans="1:5" x14ac:dyDescent="0.25">
      <c r="A6954" s="1">
        <v>41431</v>
      </c>
      <c r="B6954" t="s">
        <v>46</v>
      </c>
      <c r="C6954" t="s">
        <v>333</v>
      </c>
      <c r="D6954" t="s">
        <v>414</v>
      </c>
      <c r="E6954">
        <v>0</v>
      </c>
    </row>
    <row r="6955" spans="1:5" x14ac:dyDescent="0.25">
      <c r="A6955" s="1">
        <v>41431</v>
      </c>
      <c r="B6955" t="s">
        <v>46</v>
      </c>
      <c r="C6955" t="s">
        <v>333</v>
      </c>
      <c r="D6955" t="s">
        <v>346</v>
      </c>
      <c r="E6955">
        <v>0</v>
      </c>
    </row>
    <row r="6956" spans="1:5" x14ac:dyDescent="0.25">
      <c r="A6956" s="1">
        <v>41431</v>
      </c>
      <c r="B6956" t="s">
        <v>46</v>
      </c>
      <c r="C6956" t="s">
        <v>333</v>
      </c>
      <c r="D6956" t="s">
        <v>416</v>
      </c>
      <c r="E6956">
        <v>0</v>
      </c>
    </row>
    <row r="6957" spans="1:5" x14ac:dyDescent="0.25">
      <c r="A6957" s="1">
        <v>41431</v>
      </c>
      <c r="B6957" t="s">
        <v>46</v>
      </c>
      <c r="C6957" t="s">
        <v>333</v>
      </c>
      <c r="D6957" t="s">
        <v>417</v>
      </c>
      <c r="E6957">
        <v>0</v>
      </c>
    </row>
    <row r="6958" spans="1:5" x14ac:dyDescent="0.25">
      <c r="A6958" s="1">
        <v>41431</v>
      </c>
      <c r="B6958" t="s">
        <v>46</v>
      </c>
      <c r="C6958" t="s">
        <v>333</v>
      </c>
      <c r="D6958" t="s">
        <v>347</v>
      </c>
      <c r="E6958">
        <v>0</v>
      </c>
    </row>
    <row r="6959" spans="1:5" x14ac:dyDescent="0.25">
      <c r="A6959" s="1">
        <v>41431</v>
      </c>
      <c r="B6959" t="s">
        <v>46</v>
      </c>
      <c r="C6959" t="s">
        <v>333</v>
      </c>
      <c r="D6959" t="s">
        <v>348</v>
      </c>
      <c r="E6959">
        <v>0</v>
      </c>
    </row>
    <row r="6960" spans="1:5" x14ac:dyDescent="0.25">
      <c r="A6960" s="1">
        <v>41431</v>
      </c>
      <c r="B6960" t="s">
        <v>46</v>
      </c>
      <c r="C6960" t="s">
        <v>333</v>
      </c>
      <c r="D6960" t="s">
        <v>349</v>
      </c>
      <c r="E6960">
        <v>0</v>
      </c>
    </row>
    <row r="6961" spans="1:5" x14ac:dyDescent="0.25">
      <c r="A6961" s="1">
        <v>41431</v>
      </c>
      <c r="B6961" t="s">
        <v>46</v>
      </c>
      <c r="C6961" t="s">
        <v>333</v>
      </c>
      <c r="D6961" t="s">
        <v>418</v>
      </c>
      <c r="E6961">
        <v>0</v>
      </c>
    </row>
    <row r="6962" spans="1:5" x14ac:dyDescent="0.25">
      <c r="A6962" s="1">
        <v>41432</v>
      </c>
      <c r="B6962" t="s">
        <v>49</v>
      </c>
      <c r="C6962" t="s">
        <v>333</v>
      </c>
      <c r="D6962" t="s">
        <v>335</v>
      </c>
      <c r="E6962">
        <v>0</v>
      </c>
    </row>
    <row r="6963" spans="1:5" x14ac:dyDescent="0.25">
      <c r="A6963" s="1">
        <v>41432</v>
      </c>
      <c r="B6963" t="s">
        <v>49</v>
      </c>
      <c r="C6963" t="s">
        <v>333</v>
      </c>
      <c r="D6963" t="s">
        <v>419</v>
      </c>
      <c r="E6963">
        <v>0</v>
      </c>
    </row>
    <row r="6964" spans="1:5" x14ac:dyDescent="0.25">
      <c r="A6964" s="1">
        <v>41432</v>
      </c>
      <c r="B6964" t="s">
        <v>49</v>
      </c>
      <c r="C6964" t="s">
        <v>333</v>
      </c>
      <c r="D6964" t="s">
        <v>336</v>
      </c>
      <c r="E6964">
        <v>0</v>
      </c>
    </row>
    <row r="6965" spans="1:5" x14ac:dyDescent="0.25">
      <c r="A6965" s="1">
        <v>41432</v>
      </c>
      <c r="B6965" t="s">
        <v>49</v>
      </c>
      <c r="C6965" t="s">
        <v>333</v>
      </c>
      <c r="D6965" t="s">
        <v>359</v>
      </c>
      <c r="E6965">
        <v>0</v>
      </c>
    </row>
    <row r="6966" spans="1:5" x14ac:dyDescent="0.25">
      <c r="A6966" s="1">
        <v>41432</v>
      </c>
      <c r="B6966" t="s">
        <v>49</v>
      </c>
      <c r="C6966" t="s">
        <v>333</v>
      </c>
      <c r="D6966" t="s">
        <v>337</v>
      </c>
      <c r="E6966">
        <v>0.01</v>
      </c>
    </row>
    <row r="6967" spans="1:5" x14ac:dyDescent="0.25">
      <c r="A6967" s="1">
        <v>41432</v>
      </c>
      <c r="B6967" t="s">
        <v>49</v>
      </c>
      <c r="C6967" t="s">
        <v>333</v>
      </c>
      <c r="D6967" t="s">
        <v>420</v>
      </c>
      <c r="E6967">
        <v>0</v>
      </c>
    </row>
    <row r="6968" spans="1:5" x14ac:dyDescent="0.25">
      <c r="A6968" s="1">
        <v>41432</v>
      </c>
      <c r="B6968" t="s">
        <v>49</v>
      </c>
      <c r="C6968" t="s">
        <v>333</v>
      </c>
      <c r="D6968" t="s">
        <v>420</v>
      </c>
      <c r="E6968">
        <v>0</v>
      </c>
    </row>
    <row r="6969" spans="1:5" x14ac:dyDescent="0.25">
      <c r="A6969" s="1">
        <v>41432</v>
      </c>
      <c r="B6969" t="s">
        <v>49</v>
      </c>
      <c r="C6969" t="s">
        <v>333</v>
      </c>
      <c r="D6969" t="s">
        <v>416</v>
      </c>
      <c r="E6969">
        <v>0</v>
      </c>
    </row>
    <row r="6970" spans="1:5" x14ac:dyDescent="0.25">
      <c r="A6970" s="1">
        <v>41432</v>
      </c>
      <c r="B6970" t="s">
        <v>49</v>
      </c>
      <c r="C6970" t="s">
        <v>333</v>
      </c>
      <c r="D6970" t="s">
        <v>337</v>
      </c>
      <c r="E6970">
        <v>0</v>
      </c>
    </row>
    <row r="6971" spans="1:5" x14ac:dyDescent="0.25">
      <c r="A6971" s="1">
        <v>41432</v>
      </c>
      <c r="B6971" t="s">
        <v>49</v>
      </c>
      <c r="C6971" t="s">
        <v>333</v>
      </c>
      <c r="D6971" t="s">
        <v>337</v>
      </c>
      <c r="E6971">
        <v>0</v>
      </c>
    </row>
    <row r="6972" spans="1:5" x14ac:dyDescent="0.25">
      <c r="A6972" s="1">
        <v>41432</v>
      </c>
      <c r="B6972" t="s">
        <v>49</v>
      </c>
      <c r="C6972" t="s">
        <v>333</v>
      </c>
      <c r="D6972" t="s">
        <v>349</v>
      </c>
      <c r="E6972">
        <v>0.01</v>
      </c>
    </row>
    <row r="6973" spans="1:5" x14ac:dyDescent="0.25">
      <c r="A6973" s="1">
        <v>41432</v>
      </c>
      <c r="B6973" t="s">
        <v>49</v>
      </c>
      <c r="C6973" t="s">
        <v>333</v>
      </c>
      <c r="D6973" t="s">
        <v>339</v>
      </c>
      <c r="E6973">
        <v>0</v>
      </c>
    </row>
    <row r="6974" spans="1:5" x14ac:dyDescent="0.25">
      <c r="A6974" s="1">
        <v>41432</v>
      </c>
      <c r="B6974" t="s">
        <v>49</v>
      </c>
      <c r="C6974" t="s">
        <v>333</v>
      </c>
      <c r="D6974" t="s">
        <v>359</v>
      </c>
      <c r="E6974">
        <v>0</v>
      </c>
    </row>
    <row r="6975" spans="1:5" x14ac:dyDescent="0.25">
      <c r="A6975" s="1">
        <v>41432</v>
      </c>
      <c r="B6975" t="s">
        <v>49</v>
      </c>
      <c r="C6975" t="s">
        <v>333</v>
      </c>
      <c r="D6975" t="s">
        <v>336</v>
      </c>
      <c r="E6975">
        <v>0.01</v>
      </c>
    </row>
    <row r="6976" spans="1:5" x14ac:dyDescent="0.25">
      <c r="A6976" s="1">
        <v>41432</v>
      </c>
      <c r="B6976" t="s">
        <v>49</v>
      </c>
      <c r="C6976" t="s">
        <v>333</v>
      </c>
      <c r="D6976" t="s">
        <v>337</v>
      </c>
      <c r="E6976">
        <v>0</v>
      </c>
    </row>
    <row r="6977" spans="1:5" x14ac:dyDescent="0.25">
      <c r="A6977" s="1">
        <v>41432</v>
      </c>
      <c r="B6977" t="s">
        <v>49</v>
      </c>
      <c r="C6977" t="s">
        <v>333</v>
      </c>
      <c r="D6977" t="s">
        <v>337</v>
      </c>
      <c r="E6977">
        <v>0</v>
      </c>
    </row>
    <row r="6978" spans="1:5" x14ac:dyDescent="0.25">
      <c r="A6978" s="1">
        <v>41432</v>
      </c>
      <c r="B6978" t="s">
        <v>49</v>
      </c>
      <c r="C6978" t="s">
        <v>333</v>
      </c>
      <c r="D6978" t="s">
        <v>369</v>
      </c>
      <c r="E6978">
        <v>0</v>
      </c>
    </row>
    <row r="6979" spans="1:5" x14ac:dyDescent="0.25">
      <c r="A6979" s="1">
        <v>41432</v>
      </c>
      <c r="B6979" t="s">
        <v>49</v>
      </c>
      <c r="C6979" t="s">
        <v>333</v>
      </c>
      <c r="D6979" t="s">
        <v>341</v>
      </c>
      <c r="E6979">
        <v>0</v>
      </c>
    </row>
    <row r="6980" spans="1:5" x14ac:dyDescent="0.25">
      <c r="A6980" s="1">
        <v>41432</v>
      </c>
      <c r="B6980" t="s">
        <v>49</v>
      </c>
      <c r="C6980" t="s">
        <v>333</v>
      </c>
      <c r="D6980" t="s">
        <v>341</v>
      </c>
      <c r="E6980">
        <v>0.01</v>
      </c>
    </row>
    <row r="6981" spans="1:5" x14ac:dyDescent="0.25">
      <c r="A6981" s="1">
        <v>41432</v>
      </c>
      <c r="B6981" t="s">
        <v>49</v>
      </c>
      <c r="C6981" t="s">
        <v>333</v>
      </c>
      <c r="D6981" t="s">
        <v>346</v>
      </c>
      <c r="E6981">
        <v>0</v>
      </c>
    </row>
    <row r="6982" spans="1:5" x14ac:dyDescent="0.25">
      <c r="A6982" s="1">
        <v>41432</v>
      </c>
      <c r="B6982" t="s">
        <v>49</v>
      </c>
      <c r="C6982" t="s">
        <v>333</v>
      </c>
      <c r="D6982" t="s">
        <v>421</v>
      </c>
      <c r="E6982">
        <v>0.01</v>
      </c>
    </row>
    <row r="6983" spans="1:5" x14ac:dyDescent="0.25">
      <c r="A6983" s="1">
        <v>41432</v>
      </c>
      <c r="B6983" t="s">
        <v>49</v>
      </c>
      <c r="C6983" t="s">
        <v>333</v>
      </c>
      <c r="D6983" t="s">
        <v>421</v>
      </c>
      <c r="E6983">
        <v>0</v>
      </c>
    </row>
    <row r="6984" spans="1:5" x14ac:dyDescent="0.25">
      <c r="A6984" s="1">
        <v>41432</v>
      </c>
      <c r="B6984" t="s">
        <v>49</v>
      </c>
      <c r="C6984" t="s">
        <v>333</v>
      </c>
      <c r="D6984" t="s">
        <v>347</v>
      </c>
      <c r="E6984">
        <v>0</v>
      </c>
    </row>
    <row r="6985" spans="1:5" x14ac:dyDescent="0.25">
      <c r="A6985" s="1">
        <v>41432</v>
      </c>
      <c r="B6985" t="s">
        <v>49</v>
      </c>
      <c r="C6985" t="s">
        <v>333</v>
      </c>
      <c r="D6985" t="s">
        <v>363</v>
      </c>
      <c r="E6985">
        <v>0</v>
      </c>
    </row>
    <row r="6986" spans="1:5" x14ac:dyDescent="0.25">
      <c r="A6986" s="1">
        <v>41432</v>
      </c>
      <c r="B6986" t="s">
        <v>49</v>
      </c>
      <c r="C6986" t="s">
        <v>333</v>
      </c>
      <c r="D6986" t="s">
        <v>348</v>
      </c>
      <c r="E6986">
        <v>0</v>
      </c>
    </row>
    <row r="6987" spans="1:5" x14ac:dyDescent="0.25">
      <c r="A6987" s="1">
        <v>41432</v>
      </c>
      <c r="B6987" t="s">
        <v>49</v>
      </c>
      <c r="C6987" t="s">
        <v>333</v>
      </c>
      <c r="D6987" t="s">
        <v>337</v>
      </c>
      <c r="E6987">
        <v>0.01</v>
      </c>
    </row>
    <row r="6988" spans="1:5" x14ac:dyDescent="0.25">
      <c r="A6988" s="1">
        <v>41433</v>
      </c>
      <c r="B6988" t="s">
        <v>52</v>
      </c>
      <c r="C6988" t="s">
        <v>333</v>
      </c>
      <c r="D6988" t="s">
        <v>335</v>
      </c>
      <c r="E6988">
        <v>0</v>
      </c>
    </row>
    <row r="6989" spans="1:5" x14ac:dyDescent="0.25">
      <c r="A6989" s="1">
        <v>41433</v>
      </c>
      <c r="B6989" t="s">
        <v>52</v>
      </c>
      <c r="C6989" t="s">
        <v>333</v>
      </c>
      <c r="D6989" t="s">
        <v>336</v>
      </c>
      <c r="E6989">
        <v>0</v>
      </c>
    </row>
    <row r="6990" spans="1:5" x14ac:dyDescent="0.25">
      <c r="A6990" s="1">
        <v>41433</v>
      </c>
      <c r="B6990" t="s">
        <v>52</v>
      </c>
      <c r="C6990" t="s">
        <v>333</v>
      </c>
      <c r="D6990" t="s">
        <v>351</v>
      </c>
      <c r="E6990">
        <v>0</v>
      </c>
    </row>
    <row r="6991" spans="1:5" x14ac:dyDescent="0.25">
      <c r="A6991" s="1">
        <v>41433</v>
      </c>
      <c r="B6991" t="s">
        <v>52</v>
      </c>
      <c r="C6991" t="s">
        <v>333</v>
      </c>
      <c r="D6991" t="s">
        <v>337</v>
      </c>
      <c r="E6991">
        <v>0.02</v>
      </c>
    </row>
    <row r="6992" spans="1:5" x14ac:dyDescent="0.25">
      <c r="A6992" s="1">
        <v>41433</v>
      </c>
      <c r="B6992" t="s">
        <v>52</v>
      </c>
      <c r="C6992" t="s">
        <v>333</v>
      </c>
      <c r="D6992" t="s">
        <v>337</v>
      </c>
      <c r="E6992">
        <v>0.02</v>
      </c>
    </row>
    <row r="6993" spans="1:5" x14ac:dyDescent="0.25">
      <c r="A6993" s="1">
        <v>41433</v>
      </c>
      <c r="B6993" t="s">
        <v>52</v>
      </c>
      <c r="C6993" t="s">
        <v>333</v>
      </c>
      <c r="D6993" t="s">
        <v>346</v>
      </c>
      <c r="E6993">
        <v>0.02</v>
      </c>
    </row>
    <row r="6994" spans="1:5" x14ac:dyDescent="0.25">
      <c r="A6994" s="1">
        <v>41433</v>
      </c>
      <c r="B6994" t="s">
        <v>52</v>
      </c>
      <c r="C6994" t="s">
        <v>333</v>
      </c>
      <c r="D6994" t="s">
        <v>415</v>
      </c>
      <c r="E6994">
        <v>0</v>
      </c>
    </row>
    <row r="6995" spans="1:5" x14ac:dyDescent="0.25">
      <c r="A6995" s="1">
        <v>41433</v>
      </c>
      <c r="B6995" t="s">
        <v>52</v>
      </c>
      <c r="C6995" t="s">
        <v>333</v>
      </c>
      <c r="D6995" t="s">
        <v>337</v>
      </c>
      <c r="E6995">
        <v>0</v>
      </c>
    </row>
    <row r="6996" spans="1:5" x14ac:dyDescent="0.25">
      <c r="A6996" s="1">
        <v>41433</v>
      </c>
      <c r="B6996" t="s">
        <v>52</v>
      </c>
      <c r="C6996" t="s">
        <v>333</v>
      </c>
      <c r="D6996" t="s">
        <v>339</v>
      </c>
      <c r="E6996">
        <v>0</v>
      </c>
    </row>
    <row r="6997" spans="1:5" x14ac:dyDescent="0.25">
      <c r="A6997" s="1">
        <v>41433</v>
      </c>
      <c r="B6997" t="s">
        <v>52</v>
      </c>
      <c r="C6997" t="s">
        <v>333</v>
      </c>
      <c r="D6997" t="s">
        <v>336</v>
      </c>
      <c r="E6997">
        <v>0</v>
      </c>
    </row>
    <row r="6998" spans="1:5" x14ac:dyDescent="0.25">
      <c r="A6998" s="1">
        <v>41433</v>
      </c>
      <c r="B6998" t="s">
        <v>52</v>
      </c>
      <c r="C6998" t="s">
        <v>333</v>
      </c>
      <c r="D6998" t="s">
        <v>340</v>
      </c>
      <c r="E6998">
        <v>0</v>
      </c>
    </row>
    <row r="6999" spans="1:5" x14ac:dyDescent="0.25">
      <c r="A6999" s="1">
        <v>41433</v>
      </c>
      <c r="B6999" t="s">
        <v>52</v>
      </c>
      <c r="C6999" t="s">
        <v>333</v>
      </c>
      <c r="D6999" t="s">
        <v>337</v>
      </c>
      <c r="E6999">
        <v>0</v>
      </c>
    </row>
    <row r="7000" spans="1:5" x14ac:dyDescent="0.25">
      <c r="A7000" s="1">
        <v>41433</v>
      </c>
      <c r="B7000" t="s">
        <v>52</v>
      </c>
      <c r="C7000" t="s">
        <v>333</v>
      </c>
      <c r="D7000" t="s">
        <v>337</v>
      </c>
      <c r="E7000">
        <v>0</v>
      </c>
    </row>
    <row r="7001" spans="1:5" x14ac:dyDescent="0.25">
      <c r="A7001" s="1">
        <v>41433</v>
      </c>
      <c r="B7001" t="s">
        <v>52</v>
      </c>
      <c r="C7001" t="s">
        <v>333</v>
      </c>
      <c r="D7001" t="s">
        <v>369</v>
      </c>
      <c r="E7001">
        <v>0</v>
      </c>
    </row>
    <row r="7002" spans="1:5" x14ac:dyDescent="0.25">
      <c r="A7002" s="1">
        <v>41433</v>
      </c>
      <c r="B7002" t="s">
        <v>52</v>
      </c>
      <c r="C7002" t="s">
        <v>333</v>
      </c>
      <c r="D7002" t="s">
        <v>357</v>
      </c>
      <c r="E7002">
        <v>0</v>
      </c>
    </row>
    <row r="7003" spans="1:5" x14ac:dyDescent="0.25">
      <c r="A7003" s="1">
        <v>41433</v>
      </c>
      <c r="B7003" t="s">
        <v>52</v>
      </c>
      <c r="C7003" t="s">
        <v>333</v>
      </c>
      <c r="D7003" t="s">
        <v>341</v>
      </c>
      <c r="E7003">
        <v>0</v>
      </c>
    </row>
    <row r="7004" spans="1:5" x14ac:dyDescent="0.25">
      <c r="A7004" s="1">
        <v>41433</v>
      </c>
      <c r="B7004" t="s">
        <v>52</v>
      </c>
      <c r="C7004" t="s">
        <v>333</v>
      </c>
      <c r="D7004" t="s">
        <v>422</v>
      </c>
      <c r="E7004">
        <v>0</v>
      </c>
    </row>
    <row r="7005" spans="1:5" x14ac:dyDescent="0.25">
      <c r="A7005" s="1">
        <v>41433</v>
      </c>
      <c r="B7005" t="s">
        <v>52</v>
      </c>
      <c r="C7005" t="s">
        <v>333</v>
      </c>
      <c r="D7005" t="s">
        <v>422</v>
      </c>
      <c r="E7005">
        <v>0</v>
      </c>
    </row>
    <row r="7006" spans="1:5" x14ac:dyDescent="0.25">
      <c r="A7006" s="1">
        <v>41433</v>
      </c>
      <c r="B7006" t="s">
        <v>52</v>
      </c>
      <c r="C7006" t="s">
        <v>333</v>
      </c>
      <c r="D7006" t="s">
        <v>422</v>
      </c>
      <c r="E7006">
        <v>0</v>
      </c>
    </row>
    <row r="7007" spans="1:5" x14ac:dyDescent="0.25">
      <c r="A7007" s="1">
        <v>41433</v>
      </c>
      <c r="B7007" t="s">
        <v>52</v>
      </c>
      <c r="C7007" t="s">
        <v>333</v>
      </c>
      <c r="D7007" t="s">
        <v>423</v>
      </c>
      <c r="E7007">
        <v>0</v>
      </c>
    </row>
    <row r="7008" spans="1:5" x14ac:dyDescent="0.25">
      <c r="A7008" s="1">
        <v>41433</v>
      </c>
      <c r="B7008" t="s">
        <v>52</v>
      </c>
      <c r="C7008" t="s">
        <v>333</v>
      </c>
      <c r="D7008" t="s">
        <v>347</v>
      </c>
      <c r="E7008">
        <v>0</v>
      </c>
    </row>
    <row r="7009" spans="1:5" x14ac:dyDescent="0.25">
      <c r="A7009" s="1">
        <v>41433</v>
      </c>
      <c r="B7009" t="s">
        <v>52</v>
      </c>
      <c r="C7009" t="s">
        <v>333</v>
      </c>
      <c r="D7009" t="s">
        <v>347</v>
      </c>
      <c r="E7009">
        <v>0</v>
      </c>
    </row>
    <row r="7010" spans="1:5" x14ac:dyDescent="0.25">
      <c r="A7010" s="1">
        <v>41433</v>
      </c>
      <c r="B7010" t="s">
        <v>52</v>
      </c>
      <c r="C7010" t="s">
        <v>333</v>
      </c>
      <c r="D7010" t="s">
        <v>338</v>
      </c>
      <c r="E7010">
        <v>0</v>
      </c>
    </row>
    <row r="7011" spans="1:5" x14ac:dyDescent="0.25">
      <c r="A7011" s="1">
        <v>41433</v>
      </c>
      <c r="B7011" t="s">
        <v>52</v>
      </c>
      <c r="C7011" t="s">
        <v>333</v>
      </c>
      <c r="D7011" t="s">
        <v>348</v>
      </c>
      <c r="E7011">
        <v>0.01</v>
      </c>
    </row>
    <row r="7012" spans="1:5" x14ac:dyDescent="0.25">
      <c r="A7012" s="1">
        <v>41433</v>
      </c>
      <c r="B7012" t="s">
        <v>52</v>
      </c>
      <c r="C7012" t="s">
        <v>333</v>
      </c>
      <c r="D7012" t="s">
        <v>344</v>
      </c>
      <c r="E7012">
        <v>0</v>
      </c>
    </row>
    <row r="7013" spans="1:5" x14ac:dyDescent="0.25">
      <c r="A7013" s="1">
        <v>41433</v>
      </c>
      <c r="B7013" t="s">
        <v>52</v>
      </c>
      <c r="C7013" t="s">
        <v>333</v>
      </c>
      <c r="D7013" t="s">
        <v>337</v>
      </c>
      <c r="E7013">
        <v>0.02</v>
      </c>
    </row>
    <row r="7014" spans="1:5" x14ac:dyDescent="0.25">
      <c r="A7014" s="1">
        <v>41434</v>
      </c>
      <c r="B7014" t="s">
        <v>53</v>
      </c>
      <c r="C7014" t="s">
        <v>333</v>
      </c>
      <c r="D7014" t="s">
        <v>335</v>
      </c>
      <c r="E7014">
        <v>0</v>
      </c>
    </row>
    <row r="7015" spans="1:5" x14ac:dyDescent="0.25">
      <c r="A7015" s="1">
        <v>41434</v>
      </c>
      <c r="B7015" t="s">
        <v>53</v>
      </c>
      <c r="C7015" t="s">
        <v>333</v>
      </c>
      <c r="D7015" t="s">
        <v>346</v>
      </c>
      <c r="E7015">
        <v>0</v>
      </c>
    </row>
    <row r="7016" spans="1:5" x14ac:dyDescent="0.25">
      <c r="A7016" s="1">
        <v>41434</v>
      </c>
      <c r="B7016" t="s">
        <v>53</v>
      </c>
      <c r="C7016" t="s">
        <v>333</v>
      </c>
      <c r="D7016" t="s">
        <v>346</v>
      </c>
      <c r="E7016">
        <v>0</v>
      </c>
    </row>
    <row r="7017" spans="1:5" x14ac:dyDescent="0.25">
      <c r="A7017" s="1">
        <v>41434</v>
      </c>
      <c r="B7017" t="s">
        <v>53</v>
      </c>
      <c r="C7017" t="s">
        <v>333</v>
      </c>
      <c r="D7017" t="s">
        <v>337</v>
      </c>
      <c r="E7017">
        <v>0</v>
      </c>
    </row>
    <row r="7018" spans="1:5" x14ac:dyDescent="0.25">
      <c r="A7018" s="1">
        <v>41434</v>
      </c>
      <c r="B7018" t="s">
        <v>53</v>
      </c>
      <c r="C7018" t="s">
        <v>333</v>
      </c>
      <c r="D7018" t="s">
        <v>337</v>
      </c>
      <c r="E7018">
        <v>0.02</v>
      </c>
    </row>
    <row r="7019" spans="1:5" x14ac:dyDescent="0.25">
      <c r="A7019" s="1">
        <v>41434</v>
      </c>
      <c r="B7019" t="s">
        <v>53</v>
      </c>
      <c r="C7019" t="s">
        <v>333</v>
      </c>
      <c r="D7019" t="s">
        <v>337</v>
      </c>
      <c r="E7019">
        <v>0</v>
      </c>
    </row>
    <row r="7020" spans="1:5" x14ac:dyDescent="0.25">
      <c r="A7020" s="1">
        <v>41434</v>
      </c>
      <c r="B7020" t="s">
        <v>53</v>
      </c>
      <c r="C7020" t="s">
        <v>333</v>
      </c>
      <c r="D7020" t="s">
        <v>311</v>
      </c>
      <c r="E7020">
        <v>0.02</v>
      </c>
    </row>
    <row r="7021" spans="1:5" x14ac:dyDescent="0.25">
      <c r="A7021" s="1">
        <v>41434</v>
      </c>
      <c r="B7021" t="s">
        <v>53</v>
      </c>
      <c r="C7021" t="s">
        <v>333</v>
      </c>
      <c r="D7021" t="s">
        <v>351</v>
      </c>
      <c r="E7021">
        <v>0.03</v>
      </c>
    </row>
    <row r="7022" spans="1:5" x14ac:dyDescent="0.25">
      <c r="A7022" s="1">
        <v>41434</v>
      </c>
      <c r="B7022" t="s">
        <v>53</v>
      </c>
      <c r="C7022" t="s">
        <v>333</v>
      </c>
      <c r="D7022" t="s">
        <v>351</v>
      </c>
      <c r="E7022">
        <v>0.03</v>
      </c>
    </row>
    <row r="7023" spans="1:5" x14ac:dyDescent="0.25">
      <c r="A7023" s="1">
        <v>41434</v>
      </c>
      <c r="B7023" t="s">
        <v>53</v>
      </c>
      <c r="C7023" t="s">
        <v>333</v>
      </c>
      <c r="D7023" t="s">
        <v>357</v>
      </c>
      <c r="E7023">
        <v>0</v>
      </c>
    </row>
    <row r="7024" spans="1:5" x14ac:dyDescent="0.25">
      <c r="A7024" s="1">
        <v>41434</v>
      </c>
      <c r="B7024" t="s">
        <v>53</v>
      </c>
      <c r="C7024" t="s">
        <v>333</v>
      </c>
      <c r="D7024" t="s">
        <v>357</v>
      </c>
      <c r="E7024">
        <v>0</v>
      </c>
    </row>
    <row r="7025" spans="1:5" x14ac:dyDescent="0.25">
      <c r="A7025" s="1">
        <v>41434</v>
      </c>
      <c r="B7025" t="s">
        <v>53</v>
      </c>
      <c r="C7025" t="s">
        <v>333</v>
      </c>
      <c r="D7025" t="s">
        <v>337</v>
      </c>
      <c r="E7025">
        <v>0</v>
      </c>
    </row>
    <row r="7026" spans="1:5" x14ac:dyDescent="0.25">
      <c r="A7026" s="1">
        <v>41434</v>
      </c>
      <c r="B7026" t="s">
        <v>53</v>
      </c>
      <c r="C7026" t="s">
        <v>333</v>
      </c>
      <c r="D7026" t="s">
        <v>337</v>
      </c>
      <c r="E7026">
        <v>0</v>
      </c>
    </row>
    <row r="7027" spans="1:5" x14ac:dyDescent="0.25">
      <c r="A7027" s="1">
        <v>41434</v>
      </c>
      <c r="B7027" t="s">
        <v>53</v>
      </c>
      <c r="C7027" t="s">
        <v>333</v>
      </c>
      <c r="D7027" t="s">
        <v>337</v>
      </c>
      <c r="E7027">
        <v>0</v>
      </c>
    </row>
    <row r="7028" spans="1:5" x14ac:dyDescent="0.25">
      <c r="A7028" s="1">
        <v>41434</v>
      </c>
      <c r="B7028" t="s">
        <v>53</v>
      </c>
      <c r="C7028" t="s">
        <v>333</v>
      </c>
      <c r="D7028" t="s">
        <v>341</v>
      </c>
      <c r="E7028">
        <v>0</v>
      </c>
    </row>
    <row r="7029" spans="1:5" x14ac:dyDescent="0.25">
      <c r="A7029" s="1">
        <v>41434</v>
      </c>
      <c r="B7029" t="s">
        <v>53</v>
      </c>
      <c r="C7029" t="s">
        <v>333</v>
      </c>
      <c r="D7029" t="s">
        <v>361</v>
      </c>
      <c r="E7029">
        <v>0</v>
      </c>
    </row>
    <row r="7030" spans="1:5" x14ac:dyDescent="0.25">
      <c r="A7030" s="1">
        <v>41434</v>
      </c>
      <c r="B7030" t="s">
        <v>53</v>
      </c>
      <c r="C7030" t="s">
        <v>333</v>
      </c>
      <c r="D7030" t="s">
        <v>361</v>
      </c>
      <c r="E7030">
        <v>0</v>
      </c>
    </row>
    <row r="7031" spans="1:5" x14ac:dyDescent="0.25">
      <c r="A7031" s="1">
        <v>41434</v>
      </c>
      <c r="B7031" t="s">
        <v>53</v>
      </c>
      <c r="C7031" t="s">
        <v>333</v>
      </c>
      <c r="D7031" t="s">
        <v>358</v>
      </c>
      <c r="E7031">
        <v>0.01</v>
      </c>
    </row>
    <row r="7032" spans="1:5" x14ac:dyDescent="0.25">
      <c r="A7032" s="1">
        <v>41434</v>
      </c>
      <c r="B7032" t="s">
        <v>53</v>
      </c>
      <c r="C7032" t="s">
        <v>333</v>
      </c>
      <c r="D7032" t="s">
        <v>337</v>
      </c>
      <c r="E7032">
        <v>0.01</v>
      </c>
    </row>
    <row r="7033" spans="1:5" x14ac:dyDescent="0.25">
      <c r="A7033" s="1">
        <v>41434</v>
      </c>
      <c r="B7033" t="s">
        <v>53</v>
      </c>
      <c r="C7033" t="s">
        <v>333</v>
      </c>
      <c r="D7033" t="s">
        <v>416</v>
      </c>
      <c r="E7033">
        <v>0</v>
      </c>
    </row>
    <row r="7034" spans="1:5" x14ac:dyDescent="0.25">
      <c r="A7034" s="1">
        <v>41434</v>
      </c>
      <c r="B7034" t="s">
        <v>53</v>
      </c>
      <c r="C7034" t="s">
        <v>333</v>
      </c>
      <c r="D7034" t="s">
        <v>364</v>
      </c>
      <c r="E7034">
        <v>0</v>
      </c>
    </row>
    <row r="7035" spans="1:5" x14ac:dyDescent="0.25">
      <c r="A7035" s="1">
        <v>41434</v>
      </c>
      <c r="B7035" t="s">
        <v>53</v>
      </c>
      <c r="C7035" t="s">
        <v>333</v>
      </c>
      <c r="D7035" t="s">
        <v>335</v>
      </c>
      <c r="E7035">
        <v>0</v>
      </c>
    </row>
    <row r="7036" spans="1:5" x14ac:dyDescent="0.25">
      <c r="A7036" s="1">
        <v>41434</v>
      </c>
      <c r="B7036" t="s">
        <v>53</v>
      </c>
      <c r="C7036" t="s">
        <v>333</v>
      </c>
      <c r="D7036" t="s">
        <v>346</v>
      </c>
      <c r="E7036">
        <v>0</v>
      </c>
    </row>
    <row r="7037" spans="1:5" x14ac:dyDescent="0.25">
      <c r="A7037" s="1">
        <v>41434</v>
      </c>
      <c r="B7037" t="s">
        <v>53</v>
      </c>
      <c r="C7037" t="s">
        <v>333</v>
      </c>
      <c r="D7037" t="s">
        <v>348</v>
      </c>
      <c r="E7037">
        <v>0.03</v>
      </c>
    </row>
    <row r="7038" spans="1:5" x14ac:dyDescent="0.25">
      <c r="A7038" s="1">
        <v>41434</v>
      </c>
      <c r="B7038" t="s">
        <v>53</v>
      </c>
      <c r="C7038" t="s">
        <v>333</v>
      </c>
      <c r="D7038" t="s">
        <v>346</v>
      </c>
      <c r="E7038">
        <v>0</v>
      </c>
    </row>
    <row r="7039" spans="1:5" x14ac:dyDescent="0.25">
      <c r="A7039" s="1">
        <v>41434</v>
      </c>
      <c r="B7039" t="s">
        <v>53</v>
      </c>
      <c r="C7039" t="s">
        <v>333</v>
      </c>
      <c r="D7039" t="s">
        <v>347</v>
      </c>
      <c r="E7039">
        <v>0</v>
      </c>
    </row>
    <row r="7040" spans="1:5" x14ac:dyDescent="0.25">
      <c r="A7040" s="1">
        <v>41435</v>
      </c>
      <c r="B7040" t="s">
        <v>58</v>
      </c>
      <c r="C7040" t="s">
        <v>333</v>
      </c>
      <c r="D7040" t="s">
        <v>419</v>
      </c>
      <c r="E7040">
        <v>0</v>
      </c>
    </row>
    <row r="7041" spans="1:5" x14ac:dyDescent="0.25">
      <c r="A7041" s="1">
        <v>41435</v>
      </c>
      <c r="B7041" t="s">
        <v>58</v>
      </c>
      <c r="C7041" t="s">
        <v>333</v>
      </c>
      <c r="D7041" t="s">
        <v>336</v>
      </c>
      <c r="E7041">
        <v>0.01</v>
      </c>
    </row>
    <row r="7042" spans="1:5" x14ac:dyDescent="0.25">
      <c r="A7042" s="1">
        <v>41435</v>
      </c>
      <c r="B7042" t="s">
        <v>58</v>
      </c>
      <c r="C7042" t="s">
        <v>333</v>
      </c>
      <c r="D7042" t="s">
        <v>337</v>
      </c>
      <c r="E7042">
        <v>0</v>
      </c>
    </row>
    <row r="7043" spans="1:5" x14ac:dyDescent="0.25">
      <c r="A7043" s="1">
        <v>41435</v>
      </c>
      <c r="B7043" t="s">
        <v>58</v>
      </c>
      <c r="C7043" t="s">
        <v>333</v>
      </c>
      <c r="D7043" t="s">
        <v>337</v>
      </c>
      <c r="E7043">
        <v>0</v>
      </c>
    </row>
    <row r="7044" spans="1:5" x14ac:dyDescent="0.25">
      <c r="A7044" s="1">
        <v>41435</v>
      </c>
      <c r="B7044" t="s">
        <v>58</v>
      </c>
      <c r="C7044" t="s">
        <v>333</v>
      </c>
      <c r="D7044" t="s">
        <v>424</v>
      </c>
      <c r="E7044">
        <v>0</v>
      </c>
    </row>
    <row r="7045" spans="1:5" x14ac:dyDescent="0.25">
      <c r="A7045" s="1">
        <v>41435</v>
      </c>
      <c r="B7045" t="s">
        <v>58</v>
      </c>
      <c r="C7045" t="s">
        <v>333</v>
      </c>
      <c r="D7045" t="s">
        <v>424</v>
      </c>
      <c r="E7045">
        <v>0</v>
      </c>
    </row>
    <row r="7046" spans="1:5" x14ac:dyDescent="0.25">
      <c r="A7046" s="1">
        <v>41435</v>
      </c>
      <c r="B7046" t="s">
        <v>58</v>
      </c>
      <c r="C7046" t="s">
        <v>333</v>
      </c>
      <c r="D7046" t="s">
        <v>337</v>
      </c>
      <c r="E7046">
        <v>0</v>
      </c>
    </row>
    <row r="7047" spans="1:5" x14ac:dyDescent="0.25">
      <c r="A7047" s="1">
        <v>41435</v>
      </c>
      <c r="B7047" t="s">
        <v>58</v>
      </c>
      <c r="C7047" t="s">
        <v>333</v>
      </c>
      <c r="D7047" t="s">
        <v>346</v>
      </c>
      <c r="E7047">
        <v>0</v>
      </c>
    </row>
    <row r="7048" spans="1:5" x14ac:dyDescent="0.25">
      <c r="A7048" s="1">
        <v>41435</v>
      </c>
      <c r="B7048" t="s">
        <v>58</v>
      </c>
      <c r="C7048" t="s">
        <v>333</v>
      </c>
      <c r="D7048" t="s">
        <v>425</v>
      </c>
      <c r="E7048">
        <v>0.04</v>
      </c>
    </row>
    <row r="7049" spans="1:5" x14ac:dyDescent="0.25">
      <c r="A7049" s="1">
        <v>41435</v>
      </c>
      <c r="B7049" t="s">
        <v>58</v>
      </c>
      <c r="C7049" t="s">
        <v>333</v>
      </c>
      <c r="D7049" t="s">
        <v>426</v>
      </c>
      <c r="E7049">
        <v>0</v>
      </c>
    </row>
    <row r="7050" spans="1:5" x14ac:dyDescent="0.25">
      <c r="A7050" s="1">
        <v>41435</v>
      </c>
      <c r="B7050" t="s">
        <v>58</v>
      </c>
      <c r="C7050" t="s">
        <v>333</v>
      </c>
      <c r="D7050" t="s">
        <v>426</v>
      </c>
      <c r="E7050">
        <v>0</v>
      </c>
    </row>
    <row r="7051" spans="1:5" x14ac:dyDescent="0.25">
      <c r="A7051" s="1">
        <v>41435</v>
      </c>
      <c r="B7051" t="s">
        <v>58</v>
      </c>
      <c r="C7051" t="s">
        <v>333</v>
      </c>
      <c r="D7051" t="s">
        <v>426</v>
      </c>
      <c r="E7051">
        <v>0.01</v>
      </c>
    </row>
    <row r="7052" spans="1:5" x14ac:dyDescent="0.25">
      <c r="A7052" s="1">
        <v>41435</v>
      </c>
      <c r="B7052" t="s">
        <v>58</v>
      </c>
      <c r="C7052" t="s">
        <v>333</v>
      </c>
      <c r="D7052" t="s">
        <v>426</v>
      </c>
      <c r="E7052">
        <v>0</v>
      </c>
    </row>
    <row r="7053" spans="1:5" x14ac:dyDescent="0.25">
      <c r="A7053" s="1">
        <v>41435</v>
      </c>
      <c r="B7053" t="s">
        <v>58</v>
      </c>
      <c r="C7053" t="s">
        <v>333</v>
      </c>
      <c r="D7053" t="s">
        <v>427</v>
      </c>
      <c r="E7053">
        <v>0</v>
      </c>
    </row>
    <row r="7054" spans="1:5" x14ac:dyDescent="0.25">
      <c r="A7054" s="1">
        <v>41435</v>
      </c>
      <c r="B7054" t="s">
        <v>58</v>
      </c>
      <c r="C7054" t="s">
        <v>333</v>
      </c>
      <c r="D7054" t="s">
        <v>364</v>
      </c>
      <c r="E7054">
        <v>0</v>
      </c>
    </row>
    <row r="7055" spans="1:5" x14ac:dyDescent="0.25">
      <c r="A7055" s="1">
        <v>41435</v>
      </c>
      <c r="B7055" t="s">
        <v>58</v>
      </c>
      <c r="C7055" t="s">
        <v>333</v>
      </c>
      <c r="D7055" t="s">
        <v>428</v>
      </c>
      <c r="E7055">
        <v>0</v>
      </c>
    </row>
    <row r="7056" spans="1:5" x14ac:dyDescent="0.25">
      <c r="A7056" s="1">
        <v>41435</v>
      </c>
      <c r="B7056" t="s">
        <v>58</v>
      </c>
      <c r="C7056" t="s">
        <v>333</v>
      </c>
      <c r="D7056" t="s">
        <v>346</v>
      </c>
      <c r="E7056">
        <v>0</v>
      </c>
    </row>
    <row r="7057" spans="1:5" x14ac:dyDescent="0.25">
      <c r="A7057" s="1">
        <v>41435</v>
      </c>
      <c r="B7057" t="s">
        <v>58</v>
      </c>
      <c r="C7057" t="s">
        <v>333</v>
      </c>
      <c r="D7057" t="s">
        <v>341</v>
      </c>
      <c r="E7057">
        <v>0.02</v>
      </c>
    </row>
    <row r="7058" spans="1:5" x14ac:dyDescent="0.25">
      <c r="A7058" s="1">
        <v>41435</v>
      </c>
      <c r="B7058" t="s">
        <v>58</v>
      </c>
      <c r="C7058" t="s">
        <v>333</v>
      </c>
      <c r="D7058" t="s">
        <v>347</v>
      </c>
      <c r="E7058">
        <v>0</v>
      </c>
    </row>
    <row r="7059" spans="1:5" x14ac:dyDescent="0.25">
      <c r="A7059" s="1">
        <v>41435</v>
      </c>
      <c r="B7059" t="s">
        <v>58</v>
      </c>
      <c r="C7059" t="s">
        <v>333</v>
      </c>
      <c r="D7059" t="s">
        <v>347</v>
      </c>
      <c r="E7059">
        <v>0</v>
      </c>
    </row>
    <row r="7060" spans="1:5" x14ac:dyDescent="0.25">
      <c r="A7060" s="1">
        <v>41435</v>
      </c>
      <c r="B7060" t="s">
        <v>58</v>
      </c>
      <c r="C7060" t="s">
        <v>333</v>
      </c>
      <c r="D7060" t="s">
        <v>427</v>
      </c>
      <c r="E7060">
        <v>0</v>
      </c>
    </row>
    <row r="7061" spans="1:5" x14ac:dyDescent="0.25">
      <c r="A7061" s="1">
        <v>41435</v>
      </c>
      <c r="B7061" t="s">
        <v>58</v>
      </c>
      <c r="C7061" t="s">
        <v>333</v>
      </c>
      <c r="D7061" t="s">
        <v>337</v>
      </c>
      <c r="E7061">
        <v>0</v>
      </c>
    </row>
    <row r="7062" spans="1:5" x14ac:dyDescent="0.25">
      <c r="A7062" s="1">
        <v>41435</v>
      </c>
      <c r="B7062" t="s">
        <v>58</v>
      </c>
      <c r="C7062" t="s">
        <v>333</v>
      </c>
      <c r="D7062" t="s">
        <v>337</v>
      </c>
      <c r="E7062">
        <v>0</v>
      </c>
    </row>
    <row r="7063" spans="1:5" x14ac:dyDescent="0.25">
      <c r="A7063" s="1">
        <v>41436</v>
      </c>
      <c r="B7063" t="s">
        <v>59</v>
      </c>
      <c r="C7063" t="s">
        <v>333</v>
      </c>
      <c r="D7063" t="s">
        <v>335</v>
      </c>
      <c r="E7063">
        <v>0</v>
      </c>
    </row>
    <row r="7064" spans="1:5" x14ac:dyDescent="0.25">
      <c r="A7064" s="1">
        <v>41436</v>
      </c>
      <c r="B7064" t="s">
        <v>59</v>
      </c>
      <c r="C7064" t="s">
        <v>333</v>
      </c>
      <c r="D7064" t="s">
        <v>336</v>
      </c>
      <c r="E7064">
        <v>0.01</v>
      </c>
    </row>
    <row r="7065" spans="1:5" x14ac:dyDescent="0.25">
      <c r="A7065" s="1">
        <v>41436</v>
      </c>
      <c r="B7065" t="s">
        <v>59</v>
      </c>
      <c r="C7065" t="s">
        <v>333</v>
      </c>
      <c r="D7065" t="s">
        <v>336</v>
      </c>
      <c r="E7065">
        <v>0.01</v>
      </c>
    </row>
    <row r="7066" spans="1:5" x14ac:dyDescent="0.25">
      <c r="A7066" s="1">
        <v>41436</v>
      </c>
      <c r="B7066" t="s">
        <v>59</v>
      </c>
      <c r="C7066" t="s">
        <v>333</v>
      </c>
      <c r="D7066" t="s">
        <v>337</v>
      </c>
      <c r="E7066">
        <v>0</v>
      </c>
    </row>
    <row r="7067" spans="1:5" x14ac:dyDescent="0.25">
      <c r="A7067" s="1">
        <v>41436</v>
      </c>
      <c r="B7067" t="s">
        <v>59</v>
      </c>
      <c r="C7067" t="s">
        <v>333</v>
      </c>
      <c r="D7067" t="s">
        <v>337</v>
      </c>
      <c r="E7067">
        <v>0</v>
      </c>
    </row>
    <row r="7068" spans="1:5" x14ac:dyDescent="0.25">
      <c r="A7068" s="1">
        <v>41436</v>
      </c>
      <c r="B7068" t="s">
        <v>59</v>
      </c>
      <c r="C7068" t="s">
        <v>333</v>
      </c>
      <c r="D7068" t="s">
        <v>337</v>
      </c>
      <c r="E7068">
        <v>0.01</v>
      </c>
    </row>
    <row r="7069" spans="1:5" x14ac:dyDescent="0.25">
      <c r="A7069" s="1">
        <v>41436</v>
      </c>
      <c r="B7069" t="s">
        <v>59</v>
      </c>
      <c r="C7069" t="s">
        <v>333</v>
      </c>
      <c r="D7069" t="s">
        <v>337</v>
      </c>
      <c r="E7069">
        <v>0</v>
      </c>
    </row>
    <row r="7070" spans="1:5" x14ac:dyDescent="0.25">
      <c r="A7070" s="1">
        <v>41436</v>
      </c>
      <c r="B7070" t="s">
        <v>59</v>
      </c>
      <c r="C7070" t="s">
        <v>333</v>
      </c>
      <c r="D7070" t="s">
        <v>337</v>
      </c>
      <c r="E7070">
        <v>0</v>
      </c>
    </row>
    <row r="7071" spans="1:5" x14ac:dyDescent="0.25">
      <c r="A7071" s="1">
        <v>41436</v>
      </c>
      <c r="B7071" t="s">
        <v>59</v>
      </c>
      <c r="C7071" t="s">
        <v>333</v>
      </c>
      <c r="D7071" t="s">
        <v>339</v>
      </c>
      <c r="E7071">
        <v>0</v>
      </c>
    </row>
    <row r="7072" spans="1:5" x14ac:dyDescent="0.25">
      <c r="A7072" s="1">
        <v>41436</v>
      </c>
      <c r="B7072" t="s">
        <v>59</v>
      </c>
      <c r="C7072" t="s">
        <v>333</v>
      </c>
      <c r="D7072" t="s">
        <v>336</v>
      </c>
      <c r="E7072">
        <v>0.01</v>
      </c>
    </row>
    <row r="7073" spans="1:5" x14ac:dyDescent="0.25">
      <c r="A7073" s="1">
        <v>41436</v>
      </c>
      <c r="B7073" t="s">
        <v>59</v>
      </c>
      <c r="C7073" t="s">
        <v>333</v>
      </c>
      <c r="D7073" t="s">
        <v>340</v>
      </c>
      <c r="E7073">
        <v>0</v>
      </c>
    </row>
    <row r="7074" spans="1:5" x14ac:dyDescent="0.25">
      <c r="A7074" s="1">
        <v>41436</v>
      </c>
      <c r="B7074" t="s">
        <v>59</v>
      </c>
      <c r="C7074" t="s">
        <v>333</v>
      </c>
      <c r="D7074" t="s">
        <v>337</v>
      </c>
      <c r="E7074">
        <v>0</v>
      </c>
    </row>
    <row r="7075" spans="1:5" x14ac:dyDescent="0.25">
      <c r="A7075" s="1">
        <v>41436</v>
      </c>
      <c r="B7075" t="s">
        <v>59</v>
      </c>
      <c r="C7075" t="s">
        <v>333</v>
      </c>
      <c r="D7075" t="s">
        <v>337</v>
      </c>
      <c r="E7075">
        <v>0</v>
      </c>
    </row>
    <row r="7076" spans="1:5" x14ac:dyDescent="0.25">
      <c r="A7076" s="1">
        <v>41436</v>
      </c>
      <c r="B7076" t="s">
        <v>59</v>
      </c>
      <c r="C7076" t="s">
        <v>333</v>
      </c>
      <c r="D7076" t="s">
        <v>369</v>
      </c>
      <c r="E7076">
        <v>0</v>
      </c>
    </row>
    <row r="7077" spans="1:5" x14ac:dyDescent="0.25">
      <c r="A7077" s="1">
        <v>41436</v>
      </c>
      <c r="B7077" t="s">
        <v>59</v>
      </c>
      <c r="C7077" t="s">
        <v>333</v>
      </c>
      <c r="D7077" t="s">
        <v>341</v>
      </c>
      <c r="E7077">
        <v>0</v>
      </c>
    </row>
    <row r="7078" spans="1:5" x14ac:dyDescent="0.25">
      <c r="A7078" s="1">
        <v>41436</v>
      </c>
      <c r="B7078" t="s">
        <v>59</v>
      </c>
      <c r="C7078" t="s">
        <v>333</v>
      </c>
      <c r="D7078" t="s">
        <v>341</v>
      </c>
      <c r="E7078">
        <v>0</v>
      </c>
    </row>
    <row r="7079" spans="1:5" x14ac:dyDescent="0.25">
      <c r="A7079" s="1">
        <v>41436</v>
      </c>
      <c r="B7079" t="s">
        <v>59</v>
      </c>
      <c r="C7079" t="s">
        <v>333</v>
      </c>
      <c r="D7079" t="s">
        <v>346</v>
      </c>
      <c r="E7079">
        <v>0</v>
      </c>
    </row>
    <row r="7080" spans="1:5" x14ac:dyDescent="0.25">
      <c r="A7080" s="1">
        <v>41436</v>
      </c>
      <c r="B7080" t="s">
        <v>59</v>
      </c>
      <c r="C7080" t="s">
        <v>333</v>
      </c>
      <c r="D7080" t="s">
        <v>346</v>
      </c>
      <c r="E7080">
        <v>0</v>
      </c>
    </row>
    <row r="7081" spans="1:5" x14ac:dyDescent="0.25">
      <c r="A7081" s="1">
        <v>41436</v>
      </c>
      <c r="B7081" t="s">
        <v>59</v>
      </c>
      <c r="C7081" t="s">
        <v>333</v>
      </c>
      <c r="D7081" t="s">
        <v>429</v>
      </c>
      <c r="E7081">
        <v>0</v>
      </c>
    </row>
    <row r="7082" spans="1:5" x14ac:dyDescent="0.25">
      <c r="A7082" s="1">
        <v>41436</v>
      </c>
      <c r="B7082" t="s">
        <v>59</v>
      </c>
      <c r="C7082" t="s">
        <v>333</v>
      </c>
      <c r="D7082" t="s">
        <v>429</v>
      </c>
      <c r="E7082">
        <v>0</v>
      </c>
    </row>
    <row r="7083" spans="1:5" x14ac:dyDescent="0.25">
      <c r="A7083" s="1">
        <v>41436</v>
      </c>
      <c r="B7083" t="s">
        <v>59</v>
      </c>
      <c r="C7083" t="s">
        <v>333</v>
      </c>
      <c r="D7083" t="s">
        <v>341</v>
      </c>
      <c r="E7083">
        <v>0</v>
      </c>
    </row>
    <row r="7084" spans="1:5" x14ac:dyDescent="0.25">
      <c r="A7084" s="1">
        <v>41436</v>
      </c>
      <c r="B7084" t="s">
        <v>59</v>
      </c>
      <c r="C7084" t="s">
        <v>333</v>
      </c>
      <c r="D7084" t="s">
        <v>347</v>
      </c>
      <c r="E7084">
        <v>0.02</v>
      </c>
    </row>
    <row r="7085" spans="1:5" x14ac:dyDescent="0.25">
      <c r="A7085" s="1">
        <v>41436</v>
      </c>
      <c r="B7085" t="s">
        <v>59</v>
      </c>
      <c r="C7085" t="s">
        <v>333</v>
      </c>
      <c r="D7085" t="s">
        <v>346</v>
      </c>
      <c r="E7085">
        <v>0</v>
      </c>
    </row>
    <row r="7086" spans="1:5" x14ac:dyDescent="0.25">
      <c r="A7086" s="1">
        <v>41436</v>
      </c>
      <c r="B7086" t="s">
        <v>59</v>
      </c>
      <c r="C7086" t="s">
        <v>333</v>
      </c>
      <c r="D7086" t="s">
        <v>348</v>
      </c>
      <c r="E7086">
        <v>0.01</v>
      </c>
    </row>
    <row r="7087" spans="1:5" x14ac:dyDescent="0.25">
      <c r="A7087" s="1">
        <v>41436</v>
      </c>
      <c r="B7087" t="s">
        <v>59</v>
      </c>
      <c r="C7087" t="s">
        <v>333</v>
      </c>
      <c r="D7087" t="s">
        <v>337</v>
      </c>
      <c r="E7087">
        <v>0</v>
      </c>
    </row>
    <row r="7088" spans="1:5" x14ac:dyDescent="0.25">
      <c r="A7088" s="1">
        <v>41436</v>
      </c>
      <c r="B7088" t="s">
        <v>59</v>
      </c>
      <c r="C7088" t="s">
        <v>333</v>
      </c>
      <c r="D7088" t="s">
        <v>337</v>
      </c>
      <c r="E7088">
        <v>0</v>
      </c>
    </row>
    <row r="7089" spans="1:5" x14ac:dyDescent="0.25">
      <c r="A7089" s="1">
        <v>41437</v>
      </c>
      <c r="B7089" t="s">
        <v>30</v>
      </c>
      <c r="C7089" t="s">
        <v>333</v>
      </c>
      <c r="D7089" t="s">
        <v>335</v>
      </c>
      <c r="E7089">
        <v>0.02</v>
      </c>
    </row>
    <row r="7090" spans="1:5" x14ac:dyDescent="0.25">
      <c r="A7090" s="1">
        <v>41437</v>
      </c>
      <c r="B7090" t="s">
        <v>30</v>
      </c>
      <c r="C7090" t="s">
        <v>333</v>
      </c>
      <c r="D7090" t="s">
        <v>336</v>
      </c>
      <c r="E7090">
        <v>0.03</v>
      </c>
    </row>
    <row r="7091" spans="1:5" x14ac:dyDescent="0.25">
      <c r="A7091" s="1">
        <v>41437</v>
      </c>
      <c r="B7091" t="s">
        <v>30</v>
      </c>
      <c r="C7091" t="s">
        <v>333</v>
      </c>
      <c r="D7091" t="s">
        <v>359</v>
      </c>
      <c r="E7091">
        <v>0</v>
      </c>
    </row>
    <row r="7092" spans="1:5" x14ac:dyDescent="0.25">
      <c r="A7092" s="1">
        <v>41437</v>
      </c>
      <c r="B7092" t="s">
        <v>30</v>
      </c>
      <c r="C7092" t="s">
        <v>333</v>
      </c>
      <c r="D7092" t="s">
        <v>346</v>
      </c>
      <c r="E7092">
        <v>0</v>
      </c>
    </row>
    <row r="7093" spans="1:5" x14ac:dyDescent="0.25">
      <c r="A7093" s="1">
        <v>41437</v>
      </c>
      <c r="B7093" t="s">
        <v>30</v>
      </c>
      <c r="C7093" t="s">
        <v>333</v>
      </c>
      <c r="D7093" t="s">
        <v>337</v>
      </c>
      <c r="E7093">
        <v>0</v>
      </c>
    </row>
    <row r="7094" spans="1:5" x14ac:dyDescent="0.25">
      <c r="A7094" s="1">
        <v>41437</v>
      </c>
      <c r="B7094" t="s">
        <v>30</v>
      </c>
      <c r="C7094" t="s">
        <v>333</v>
      </c>
      <c r="D7094" t="s">
        <v>346</v>
      </c>
      <c r="E7094">
        <v>0</v>
      </c>
    </row>
    <row r="7095" spans="1:5" x14ac:dyDescent="0.25">
      <c r="A7095" s="1">
        <v>41437</v>
      </c>
      <c r="B7095" t="s">
        <v>30</v>
      </c>
      <c r="C7095" t="s">
        <v>333</v>
      </c>
      <c r="D7095" t="s">
        <v>337</v>
      </c>
      <c r="E7095">
        <v>0</v>
      </c>
    </row>
    <row r="7096" spans="1:5" x14ac:dyDescent="0.25">
      <c r="A7096" s="1">
        <v>41437</v>
      </c>
      <c r="B7096" t="s">
        <v>30</v>
      </c>
      <c r="C7096" t="s">
        <v>333</v>
      </c>
      <c r="D7096" t="s">
        <v>337</v>
      </c>
      <c r="E7096">
        <v>0</v>
      </c>
    </row>
    <row r="7097" spans="1:5" x14ac:dyDescent="0.25">
      <c r="A7097" s="1">
        <v>41437</v>
      </c>
      <c r="B7097" t="s">
        <v>30</v>
      </c>
      <c r="C7097" t="s">
        <v>333</v>
      </c>
      <c r="D7097" t="s">
        <v>339</v>
      </c>
      <c r="E7097">
        <v>0</v>
      </c>
    </row>
    <row r="7098" spans="1:5" x14ac:dyDescent="0.25">
      <c r="A7098" s="1">
        <v>41437</v>
      </c>
      <c r="B7098" t="s">
        <v>30</v>
      </c>
      <c r="C7098" t="s">
        <v>333</v>
      </c>
      <c r="D7098" t="s">
        <v>359</v>
      </c>
      <c r="E7098">
        <v>0</v>
      </c>
    </row>
    <row r="7099" spans="1:5" x14ac:dyDescent="0.25">
      <c r="A7099" s="1">
        <v>41437</v>
      </c>
      <c r="B7099" t="s">
        <v>30</v>
      </c>
      <c r="C7099" t="s">
        <v>333</v>
      </c>
      <c r="D7099" t="s">
        <v>336</v>
      </c>
      <c r="E7099">
        <v>0</v>
      </c>
    </row>
    <row r="7100" spans="1:5" x14ac:dyDescent="0.25">
      <c r="A7100" s="1">
        <v>41437</v>
      </c>
      <c r="B7100" t="s">
        <v>30</v>
      </c>
      <c r="C7100" t="s">
        <v>333</v>
      </c>
      <c r="D7100" t="s">
        <v>340</v>
      </c>
      <c r="E7100">
        <v>0</v>
      </c>
    </row>
    <row r="7101" spans="1:5" x14ac:dyDescent="0.25">
      <c r="A7101" s="1">
        <v>41437</v>
      </c>
      <c r="B7101" t="s">
        <v>30</v>
      </c>
      <c r="C7101" t="s">
        <v>333</v>
      </c>
      <c r="D7101" t="s">
        <v>337</v>
      </c>
      <c r="E7101">
        <v>0.01</v>
      </c>
    </row>
    <row r="7102" spans="1:5" x14ac:dyDescent="0.25">
      <c r="A7102" s="1">
        <v>41437</v>
      </c>
      <c r="B7102" t="s">
        <v>30</v>
      </c>
      <c r="C7102" t="s">
        <v>333</v>
      </c>
      <c r="D7102" t="s">
        <v>337</v>
      </c>
      <c r="E7102">
        <v>0</v>
      </c>
    </row>
    <row r="7103" spans="1:5" x14ac:dyDescent="0.25">
      <c r="A7103" s="1">
        <v>41437</v>
      </c>
      <c r="B7103" t="s">
        <v>30</v>
      </c>
      <c r="C7103" t="s">
        <v>333</v>
      </c>
      <c r="D7103" t="s">
        <v>369</v>
      </c>
      <c r="E7103">
        <v>0</v>
      </c>
    </row>
    <row r="7104" spans="1:5" x14ac:dyDescent="0.25">
      <c r="A7104" s="1">
        <v>41437</v>
      </c>
      <c r="B7104" t="s">
        <v>30</v>
      </c>
      <c r="C7104" t="s">
        <v>333</v>
      </c>
      <c r="D7104" t="s">
        <v>429</v>
      </c>
      <c r="E7104">
        <v>0</v>
      </c>
    </row>
    <row r="7105" spans="1:5" x14ac:dyDescent="0.25">
      <c r="A7105" s="1">
        <v>41437</v>
      </c>
      <c r="B7105" t="s">
        <v>30</v>
      </c>
      <c r="C7105" t="s">
        <v>333</v>
      </c>
      <c r="D7105" t="s">
        <v>429</v>
      </c>
      <c r="E7105">
        <v>0.02</v>
      </c>
    </row>
    <row r="7106" spans="1:5" x14ac:dyDescent="0.25">
      <c r="A7106" s="1">
        <v>41437</v>
      </c>
      <c r="B7106" t="s">
        <v>30</v>
      </c>
      <c r="C7106" t="s">
        <v>333</v>
      </c>
      <c r="D7106" t="s">
        <v>429</v>
      </c>
      <c r="E7106">
        <v>0.02</v>
      </c>
    </row>
    <row r="7107" spans="1:5" x14ac:dyDescent="0.25">
      <c r="A7107" s="1">
        <v>41437</v>
      </c>
      <c r="B7107" t="s">
        <v>30</v>
      </c>
      <c r="C7107" t="s">
        <v>333</v>
      </c>
      <c r="D7107" t="s">
        <v>357</v>
      </c>
      <c r="E7107">
        <v>0</v>
      </c>
    </row>
    <row r="7108" spans="1:5" x14ac:dyDescent="0.25">
      <c r="A7108" s="1">
        <v>41437</v>
      </c>
      <c r="B7108" t="s">
        <v>30</v>
      </c>
      <c r="C7108" t="s">
        <v>333</v>
      </c>
      <c r="D7108" t="s">
        <v>430</v>
      </c>
      <c r="E7108">
        <v>0</v>
      </c>
    </row>
    <row r="7109" spans="1:5" x14ac:dyDescent="0.25">
      <c r="A7109" s="1">
        <v>41437</v>
      </c>
      <c r="B7109" t="s">
        <v>30</v>
      </c>
      <c r="C7109" t="s">
        <v>333</v>
      </c>
      <c r="D7109" t="s">
        <v>430</v>
      </c>
      <c r="E7109">
        <v>0</v>
      </c>
    </row>
    <row r="7110" spans="1:5" x14ac:dyDescent="0.25">
      <c r="A7110" s="1">
        <v>41437</v>
      </c>
      <c r="B7110" t="s">
        <v>30</v>
      </c>
      <c r="C7110" t="s">
        <v>333</v>
      </c>
      <c r="D7110" t="s">
        <v>341</v>
      </c>
      <c r="E7110">
        <v>0</v>
      </c>
    </row>
    <row r="7111" spans="1:5" x14ac:dyDescent="0.25">
      <c r="A7111" s="1">
        <v>41437</v>
      </c>
      <c r="B7111" t="s">
        <v>30</v>
      </c>
      <c r="C7111" t="s">
        <v>333</v>
      </c>
      <c r="D7111" t="s">
        <v>347</v>
      </c>
      <c r="E7111">
        <v>0</v>
      </c>
    </row>
    <row r="7112" spans="1:5" x14ac:dyDescent="0.25">
      <c r="A7112" s="1">
        <v>41437</v>
      </c>
      <c r="B7112" t="s">
        <v>30</v>
      </c>
      <c r="C7112" t="s">
        <v>333</v>
      </c>
      <c r="D7112" t="s">
        <v>346</v>
      </c>
      <c r="E7112">
        <v>0</v>
      </c>
    </row>
    <row r="7113" spans="1:5" x14ac:dyDescent="0.25">
      <c r="A7113" s="1">
        <v>41437</v>
      </c>
      <c r="B7113" t="s">
        <v>30</v>
      </c>
      <c r="C7113" t="s">
        <v>333</v>
      </c>
      <c r="D7113" t="s">
        <v>349</v>
      </c>
      <c r="E7113">
        <v>0</v>
      </c>
    </row>
    <row r="7114" spans="1:5" x14ac:dyDescent="0.25">
      <c r="A7114" s="1">
        <v>41437</v>
      </c>
      <c r="B7114" t="s">
        <v>30</v>
      </c>
      <c r="C7114" t="s">
        <v>333</v>
      </c>
      <c r="D7114" t="s">
        <v>337</v>
      </c>
      <c r="E7114">
        <v>0</v>
      </c>
    </row>
    <row r="7115" spans="1:5" x14ac:dyDescent="0.25">
      <c r="A7115" s="1">
        <v>41438</v>
      </c>
      <c r="B7115" t="s">
        <v>46</v>
      </c>
      <c r="C7115" t="s">
        <v>333</v>
      </c>
      <c r="D7115" t="s">
        <v>335</v>
      </c>
      <c r="E7115">
        <v>0</v>
      </c>
    </row>
    <row r="7116" spans="1:5" x14ac:dyDescent="0.25">
      <c r="A7116" s="1">
        <v>41438</v>
      </c>
      <c r="B7116" t="s">
        <v>46</v>
      </c>
      <c r="C7116" t="s">
        <v>333</v>
      </c>
      <c r="D7116" t="s">
        <v>336</v>
      </c>
      <c r="E7116">
        <v>0.04</v>
      </c>
    </row>
    <row r="7117" spans="1:5" x14ac:dyDescent="0.25">
      <c r="A7117" s="1">
        <v>41438</v>
      </c>
      <c r="B7117" t="s">
        <v>46</v>
      </c>
      <c r="C7117" t="s">
        <v>333</v>
      </c>
      <c r="D7117" t="s">
        <v>336</v>
      </c>
      <c r="E7117">
        <v>0.01</v>
      </c>
    </row>
    <row r="7118" spans="1:5" x14ac:dyDescent="0.25">
      <c r="A7118" s="1">
        <v>41438</v>
      </c>
      <c r="B7118" t="s">
        <v>46</v>
      </c>
      <c r="C7118" t="s">
        <v>333</v>
      </c>
      <c r="D7118" t="s">
        <v>337</v>
      </c>
      <c r="E7118">
        <v>0</v>
      </c>
    </row>
    <row r="7119" spans="1:5" x14ac:dyDescent="0.25">
      <c r="A7119" s="1">
        <v>41438</v>
      </c>
      <c r="B7119" t="s">
        <v>46</v>
      </c>
      <c r="C7119" t="s">
        <v>333</v>
      </c>
      <c r="D7119" t="s">
        <v>337</v>
      </c>
      <c r="E7119">
        <v>0</v>
      </c>
    </row>
    <row r="7120" spans="1:5" x14ac:dyDescent="0.25">
      <c r="A7120" s="1">
        <v>41438</v>
      </c>
      <c r="B7120" t="s">
        <v>46</v>
      </c>
      <c r="C7120" t="s">
        <v>333</v>
      </c>
      <c r="D7120" t="s">
        <v>346</v>
      </c>
      <c r="E7120">
        <v>0</v>
      </c>
    </row>
    <row r="7121" spans="1:5" x14ac:dyDescent="0.25">
      <c r="A7121" s="1">
        <v>41438</v>
      </c>
      <c r="B7121" t="s">
        <v>46</v>
      </c>
      <c r="C7121" t="s">
        <v>333</v>
      </c>
      <c r="D7121" t="s">
        <v>337</v>
      </c>
      <c r="E7121">
        <v>0</v>
      </c>
    </row>
    <row r="7122" spans="1:5" x14ac:dyDescent="0.25">
      <c r="A7122" s="1">
        <v>41438</v>
      </c>
      <c r="B7122" t="s">
        <v>46</v>
      </c>
      <c r="C7122" t="s">
        <v>333</v>
      </c>
      <c r="D7122" t="s">
        <v>337</v>
      </c>
      <c r="E7122">
        <v>0</v>
      </c>
    </row>
    <row r="7123" spans="1:5" x14ac:dyDescent="0.25">
      <c r="A7123" s="1">
        <v>41438</v>
      </c>
      <c r="B7123" t="s">
        <v>46</v>
      </c>
      <c r="C7123" t="s">
        <v>333</v>
      </c>
      <c r="D7123" t="s">
        <v>339</v>
      </c>
      <c r="E7123">
        <v>0</v>
      </c>
    </row>
    <row r="7124" spans="1:5" x14ac:dyDescent="0.25">
      <c r="A7124" s="1">
        <v>41438</v>
      </c>
      <c r="B7124" t="s">
        <v>46</v>
      </c>
      <c r="C7124" t="s">
        <v>333</v>
      </c>
      <c r="D7124" t="s">
        <v>336</v>
      </c>
      <c r="E7124">
        <v>0</v>
      </c>
    </row>
    <row r="7125" spans="1:5" x14ac:dyDescent="0.25">
      <c r="A7125" s="1">
        <v>41438</v>
      </c>
      <c r="B7125" t="s">
        <v>46</v>
      </c>
      <c r="C7125" t="s">
        <v>333</v>
      </c>
      <c r="D7125" t="s">
        <v>336</v>
      </c>
      <c r="E7125">
        <v>0</v>
      </c>
    </row>
    <row r="7126" spans="1:5" x14ac:dyDescent="0.25">
      <c r="A7126" s="1">
        <v>41438</v>
      </c>
      <c r="B7126" t="s">
        <v>46</v>
      </c>
      <c r="C7126" t="s">
        <v>333</v>
      </c>
      <c r="D7126" t="s">
        <v>337</v>
      </c>
      <c r="E7126">
        <v>0</v>
      </c>
    </row>
    <row r="7127" spans="1:5" x14ac:dyDescent="0.25">
      <c r="A7127" s="1">
        <v>41438</v>
      </c>
      <c r="B7127" t="s">
        <v>46</v>
      </c>
      <c r="C7127" t="s">
        <v>333</v>
      </c>
      <c r="D7127" t="s">
        <v>346</v>
      </c>
      <c r="E7127">
        <v>0</v>
      </c>
    </row>
    <row r="7128" spans="1:5" x14ac:dyDescent="0.25">
      <c r="A7128" s="1">
        <v>41438</v>
      </c>
      <c r="B7128" t="s">
        <v>46</v>
      </c>
      <c r="C7128" t="s">
        <v>333</v>
      </c>
      <c r="D7128" t="s">
        <v>369</v>
      </c>
      <c r="E7128">
        <v>0</v>
      </c>
    </row>
    <row r="7129" spans="1:5" x14ac:dyDescent="0.25">
      <c r="A7129" s="1">
        <v>41438</v>
      </c>
      <c r="B7129" t="s">
        <v>46</v>
      </c>
      <c r="C7129" t="s">
        <v>333</v>
      </c>
      <c r="D7129" t="s">
        <v>337</v>
      </c>
      <c r="E7129">
        <v>0</v>
      </c>
    </row>
    <row r="7130" spans="1:5" x14ac:dyDescent="0.25">
      <c r="A7130" s="1">
        <v>41438</v>
      </c>
      <c r="B7130" t="s">
        <v>46</v>
      </c>
      <c r="C7130" t="s">
        <v>333</v>
      </c>
      <c r="D7130" t="s">
        <v>431</v>
      </c>
      <c r="E7130">
        <v>0</v>
      </c>
    </row>
    <row r="7131" spans="1:5" x14ac:dyDescent="0.25">
      <c r="A7131" s="1">
        <v>41438</v>
      </c>
      <c r="B7131" t="s">
        <v>46</v>
      </c>
      <c r="C7131" t="s">
        <v>333</v>
      </c>
      <c r="D7131" t="s">
        <v>346</v>
      </c>
      <c r="E7131">
        <v>0.01</v>
      </c>
    </row>
    <row r="7132" spans="1:5" x14ac:dyDescent="0.25">
      <c r="A7132" s="1">
        <v>41438</v>
      </c>
      <c r="B7132" t="s">
        <v>46</v>
      </c>
      <c r="C7132" t="s">
        <v>333</v>
      </c>
      <c r="D7132" t="s">
        <v>432</v>
      </c>
      <c r="E7132">
        <v>0</v>
      </c>
    </row>
    <row r="7133" spans="1:5" x14ac:dyDescent="0.25">
      <c r="A7133" s="1">
        <v>41438</v>
      </c>
      <c r="B7133" t="s">
        <v>46</v>
      </c>
      <c r="C7133" t="s">
        <v>333</v>
      </c>
      <c r="D7133" t="s">
        <v>432</v>
      </c>
      <c r="E7133">
        <v>0</v>
      </c>
    </row>
    <row r="7134" spans="1:5" x14ac:dyDescent="0.25">
      <c r="A7134" s="1">
        <v>41438</v>
      </c>
      <c r="B7134" t="s">
        <v>46</v>
      </c>
      <c r="C7134" t="s">
        <v>333</v>
      </c>
      <c r="D7134" t="s">
        <v>353</v>
      </c>
      <c r="E7134">
        <v>0</v>
      </c>
    </row>
    <row r="7135" spans="1:5" x14ac:dyDescent="0.25">
      <c r="A7135" s="1">
        <v>41438</v>
      </c>
      <c r="B7135" t="s">
        <v>46</v>
      </c>
      <c r="C7135" t="s">
        <v>333</v>
      </c>
      <c r="D7135" t="s">
        <v>341</v>
      </c>
      <c r="E7135">
        <v>0</v>
      </c>
    </row>
    <row r="7136" spans="1:5" x14ac:dyDescent="0.25">
      <c r="A7136" s="1">
        <v>41438</v>
      </c>
      <c r="B7136" t="s">
        <v>46</v>
      </c>
      <c r="C7136" t="s">
        <v>333</v>
      </c>
      <c r="D7136" t="s">
        <v>347</v>
      </c>
      <c r="E7136">
        <v>0</v>
      </c>
    </row>
    <row r="7137" spans="1:5" x14ac:dyDescent="0.25">
      <c r="A7137" s="1">
        <v>41438</v>
      </c>
      <c r="B7137" t="s">
        <v>46</v>
      </c>
      <c r="C7137" t="s">
        <v>333</v>
      </c>
      <c r="D7137" t="s">
        <v>347</v>
      </c>
      <c r="E7137">
        <v>0</v>
      </c>
    </row>
    <row r="7138" spans="1:5" x14ac:dyDescent="0.25">
      <c r="A7138" s="1">
        <v>41438</v>
      </c>
      <c r="B7138" t="s">
        <v>46</v>
      </c>
      <c r="C7138" t="s">
        <v>333</v>
      </c>
      <c r="D7138" t="s">
        <v>344</v>
      </c>
      <c r="E7138">
        <v>0</v>
      </c>
    </row>
    <row r="7139" spans="1:5" x14ac:dyDescent="0.25">
      <c r="A7139" s="1">
        <v>41438</v>
      </c>
      <c r="B7139" t="s">
        <v>46</v>
      </c>
      <c r="C7139" t="s">
        <v>333</v>
      </c>
      <c r="D7139" t="s">
        <v>337</v>
      </c>
      <c r="E7139">
        <v>0</v>
      </c>
    </row>
    <row r="7140" spans="1:5" x14ac:dyDescent="0.25">
      <c r="A7140" s="1">
        <v>41438</v>
      </c>
      <c r="B7140" t="s">
        <v>46</v>
      </c>
      <c r="C7140" t="s">
        <v>333</v>
      </c>
      <c r="D7140" t="s">
        <v>337</v>
      </c>
      <c r="E7140">
        <v>0</v>
      </c>
    </row>
    <row r="7141" spans="1:5" x14ac:dyDescent="0.25">
      <c r="A7141" s="1">
        <v>41439</v>
      </c>
      <c r="B7141" t="s">
        <v>49</v>
      </c>
      <c r="C7141" t="s">
        <v>333</v>
      </c>
      <c r="D7141" t="s">
        <v>351</v>
      </c>
      <c r="E7141">
        <v>0</v>
      </c>
    </row>
    <row r="7142" spans="1:5" x14ac:dyDescent="0.25">
      <c r="A7142" s="1">
        <v>41439</v>
      </c>
      <c r="B7142" t="s">
        <v>49</v>
      </c>
      <c r="C7142" t="s">
        <v>333</v>
      </c>
      <c r="D7142" t="s">
        <v>336</v>
      </c>
      <c r="E7142">
        <v>0</v>
      </c>
    </row>
    <row r="7143" spans="1:5" x14ac:dyDescent="0.25">
      <c r="A7143" s="1">
        <v>41439</v>
      </c>
      <c r="B7143" t="s">
        <v>49</v>
      </c>
      <c r="C7143" t="s">
        <v>333</v>
      </c>
      <c r="D7143" t="s">
        <v>359</v>
      </c>
      <c r="E7143">
        <v>0</v>
      </c>
    </row>
    <row r="7144" spans="1:5" x14ac:dyDescent="0.25">
      <c r="A7144" s="1">
        <v>41439</v>
      </c>
      <c r="B7144" t="s">
        <v>49</v>
      </c>
      <c r="C7144" t="s">
        <v>333</v>
      </c>
      <c r="D7144" t="s">
        <v>344</v>
      </c>
      <c r="E7144">
        <v>0</v>
      </c>
    </row>
    <row r="7145" spans="1:5" x14ac:dyDescent="0.25">
      <c r="A7145" s="1">
        <v>41439</v>
      </c>
      <c r="B7145" t="s">
        <v>49</v>
      </c>
      <c r="C7145" t="s">
        <v>333</v>
      </c>
      <c r="D7145" t="s">
        <v>337</v>
      </c>
      <c r="E7145">
        <v>0</v>
      </c>
    </row>
    <row r="7146" spans="1:5" x14ac:dyDescent="0.25">
      <c r="A7146" s="1">
        <v>41439</v>
      </c>
      <c r="B7146" t="s">
        <v>49</v>
      </c>
      <c r="C7146" t="s">
        <v>333</v>
      </c>
      <c r="D7146" t="s">
        <v>337</v>
      </c>
      <c r="E7146">
        <v>0</v>
      </c>
    </row>
    <row r="7147" spans="1:5" x14ac:dyDescent="0.25">
      <c r="A7147" s="1">
        <v>41439</v>
      </c>
      <c r="B7147" t="s">
        <v>49</v>
      </c>
      <c r="C7147" t="s">
        <v>333</v>
      </c>
      <c r="D7147" t="s">
        <v>346</v>
      </c>
      <c r="E7147">
        <v>0</v>
      </c>
    </row>
    <row r="7148" spans="1:5" x14ac:dyDescent="0.25">
      <c r="A7148" s="1">
        <v>41439</v>
      </c>
      <c r="B7148" t="s">
        <v>49</v>
      </c>
      <c r="C7148" t="s">
        <v>333</v>
      </c>
      <c r="D7148" t="s">
        <v>337</v>
      </c>
      <c r="E7148">
        <v>0</v>
      </c>
    </row>
    <row r="7149" spans="1:5" x14ac:dyDescent="0.25">
      <c r="A7149" s="1">
        <v>41439</v>
      </c>
      <c r="B7149" t="s">
        <v>49</v>
      </c>
      <c r="C7149" t="s">
        <v>333</v>
      </c>
      <c r="D7149" t="s">
        <v>337</v>
      </c>
      <c r="E7149">
        <v>0</v>
      </c>
    </row>
    <row r="7150" spans="1:5" x14ac:dyDescent="0.25">
      <c r="A7150" s="1">
        <v>41439</v>
      </c>
      <c r="B7150" t="s">
        <v>49</v>
      </c>
      <c r="C7150" t="s">
        <v>333</v>
      </c>
      <c r="D7150" t="s">
        <v>349</v>
      </c>
      <c r="E7150">
        <v>0</v>
      </c>
    </row>
    <row r="7151" spans="1:5" x14ac:dyDescent="0.25">
      <c r="A7151" s="1">
        <v>41439</v>
      </c>
      <c r="B7151" t="s">
        <v>49</v>
      </c>
      <c r="C7151" t="s">
        <v>333</v>
      </c>
      <c r="D7151" t="s">
        <v>359</v>
      </c>
      <c r="E7151">
        <v>0</v>
      </c>
    </row>
    <row r="7152" spans="1:5" x14ac:dyDescent="0.25">
      <c r="A7152" s="1">
        <v>41439</v>
      </c>
      <c r="B7152" t="s">
        <v>49</v>
      </c>
      <c r="C7152" t="s">
        <v>333</v>
      </c>
      <c r="D7152" t="s">
        <v>336</v>
      </c>
      <c r="E7152">
        <v>0</v>
      </c>
    </row>
    <row r="7153" spans="1:5" x14ac:dyDescent="0.25">
      <c r="A7153" s="1">
        <v>41439</v>
      </c>
      <c r="B7153" t="s">
        <v>49</v>
      </c>
      <c r="C7153" t="s">
        <v>333</v>
      </c>
      <c r="D7153" t="s">
        <v>340</v>
      </c>
      <c r="E7153">
        <v>0.03</v>
      </c>
    </row>
    <row r="7154" spans="1:5" x14ac:dyDescent="0.25">
      <c r="A7154" s="1">
        <v>41439</v>
      </c>
      <c r="B7154" t="s">
        <v>49</v>
      </c>
      <c r="C7154" t="s">
        <v>333</v>
      </c>
      <c r="D7154" t="s">
        <v>337</v>
      </c>
      <c r="E7154">
        <v>0.03</v>
      </c>
    </row>
    <row r="7155" spans="1:5" x14ac:dyDescent="0.25">
      <c r="A7155" s="1">
        <v>41439</v>
      </c>
      <c r="B7155" t="s">
        <v>49</v>
      </c>
      <c r="C7155" t="s">
        <v>333</v>
      </c>
      <c r="D7155" t="s">
        <v>337</v>
      </c>
      <c r="E7155">
        <v>0</v>
      </c>
    </row>
    <row r="7156" spans="1:5" x14ac:dyDescent="0.25">
      <c r="A7156" s="1">
        <v>41439</v>
      </c>
      <c r="B7156" t="s">
        <v>49</v>
      </c>
      <c r="C7156" t="s">
        <v>333</v>
      </c>
      <c r="D7156" t="s">
        <v>369</v>
      </c>
      <c r="E7156">
        <v>0</v>
      </c>
    </row>
    <row r="7157" spans="1:5" x14ac:dyDescent="0.25">
      <c r="A7157" s="1">
        <v>41439</v>
      </c>
      <c r="B7157" t="s">
        <v>49</v>
      </c>
      <c r="C7157" t="s">
        <v>333</v>
      </c>
      <c r="D7157" t="s">
        <v>346</v>
      </c>
      <c r="E7157">
        <v>0</v>
      </c>
    </row>
    <row r="7158" spans="1:5" x14ac:dyDescent="0.25">
      <c r="A7158" s="1">
        <v>41439</v>
      </c>
      <c r="B7158" t="s">
        <v>49</v>
      </c>
      <c r="C7158" t="s">
        <v>333</v>
      </c>
      <c r="D7158" t="s">
        <v>346</v>
      </c>
      <c r="E7158">
        <v>0</v>
      </c>
    </row>
    <row r="7159" spans="1:5" x14ac:dyDescent="0.25">
      <c r="A7159" s="1">
        <v>41439</v>
      </c>
      <c r="B7159" t="s">
        <v>49</v>
      </c>
      <c r="C7159" t="s">
        <v>333</v>
      </c>
      <c r="D7159" t="s">
        <v>433</v>
      </c>
      <c r="E7159">
        <v>0</v>
      </c>
    </row>
    <row r="7160" spans="1:5" x14ac:dyDescent="0.25">
      <c r="A7160" s="1">
        <v>41439</v>
      </c>
      <c r="B7160" t="s">
        <v>49</v>
      </c>
      <c r="C7160" t="s">
        <v>333</v>
      </c>
      <c r="D7160" t="s">
        <v>434</v>
      </c>
      <c r="E7160">
        <v>0</v>
      </c>
    </row>
    <row r="7161" spans="1:5" x14ac:dyDescent="0.25">
      <c r="A7161" s="1">
        <v>41439</v>
      </c>
      <c r="B7161" t="s">
        <v>49</v>
      </c>
      <c r="C7161" t="s">
        <v>333</v>
      </c>
      <c r="D7161" t="s">
        <v>434</v>
      </c>
      <c r="E7161">
        <v>0</v>
      </c>
    </row>
    <row r="7162" spans="1:5" x14ac:dyDescent="0.25">
      <c r="A7162" s="1">
        <v>41439</v>
      </c>
      <c r="B7162" t="s">
        <v>49</v>
      </c>
      <c r="C7162" t="s">
        <v>333</v>
      </c>
      <c r="D7162" t="s">
        <v>341</v>
      </c>
      <c r="E7162">
        <v>0.02</v>
      </c>
    </row>
    <row r="7163" spans="1:5" x14ac:dyDescent="0.25">
      <c r="A7163" s="1">
        <v>41439</v>
      </c>
      <c r="B7163" t="s">
        <v>49</v>
      </c>
      <c r="C7163" t="s">
        <v>333</v>
      </c>
      <c r="D7163" t="s">
        <v>347</v>
      </c>
      <c r="E7163">
        <v>0</v>
      </c>
    </row>
    <row r="7164" spans="1:5" x14ac:dyDescent="0.25">
      <c r="A7164" s="1">
        <v>41439</v>
      </c>
      <c r="B7164" t="s">
        <v>49</v>
      </c>
      <c r="C7164" t="s">
        <v>333</v>
      </c>
      <c r="D7164" t="s">
        <v>435</v>
      </c>
      <c r="E7164">
        <v>0</v>
      </c>
    </row>
    <row r="7165" spans="1:5" x14ac:dyDescent="0.25">
      <c r="A7165" s="1">
        <v>41439</v>
      </c>
      <c r="B7165" t="s">
        <v>49</v>
      </c>
      <c r="C7165" t="s">
        <v>333</v>
      </c>
      <c r="D7165" t="s">
        <v>337</v>
      </c>
      <c r="E7165">
        <v>0</v>
      </c>
    </row>
    <row r="7166" spans="1:5" x14ac:dyDescent="0.25">
      <c r="A7166" s="1">
        <v>41439</v>
      </c>
      <c r="B7166" t="s">
        <v>49</v>
      </c>
      <c r="C7166" t="s">
        <v>333</v>
      </c>
      <c r="D7166" t="s">
        <v>337</v>
      </c>
      <c r="E7166">
        <v>0</v>
      </c>
    </row>
    <row r="7167" spans="1:5" x14ac:dyDescent="0.25">
      <c r="A7167" s="1">
        <v>41440</v>
      </c>
      <c r="B7167" t="s">
        <v>52</v>
      </c>
      <c r="C7167" t="s">
        <v>333</v>
      </c>
      <c r="D7167" t="s">
        <v>335</v>
      </c>
      <c r="E7167">
        <v>0</v>
      </c>
    </row>
    <row r="7168" spans="1:5" x14ac:dyDescent="0.25">
      <c r="A7168" s="1">
        <v>41440</v>
      </c>
      <c r="B7168" t="s">
        <v>52</v>
      </c>
      <c r="C7168" t="s">
        <v>333</v>
      </c>
      <c r="D7168" t="s">
        <v>335</v>
      </c>
      <c r="E7168">
        <v>0</v>
      </c>
    </row>
    <row r="7169" spans="1:5" x14ac:dyDescent="0.25">
      <c r="A7169" s="1">
        <v>41440</v>
      </c>
      <c r="B7169" t="s">
        <v>52</v>
      </c>
      <c r="C7169" t="s">
        <v>333</v>
      </c>
      <c r="D7169" t="s">
        <v>435</v>
      </c>
      <c r="E7169">
        <v>0.01</v>
      </c>
    </row>
    <row r="7170" spans="1:5" x14ac:dyDescent="0.25">
      <c r="A7170" s="1">
        <v>41440</v>
      </c>
      <c r="B7170" t="s">
        <v>52</v>
      </c>
      <c r="C7170" t="s">
        <v>333</v>
      </c>
      <c r="D7170" t="s">
        <v>435</v>
      </c>
      <c r="E7170">
        <v>0.04</v>
      </c>
    </row>
    <row r="7171" spans="1:5" x14ac:dyDescent="0.25">
      <c r="A7171" s="1">
        <v>41440</v>
      </c>
      <c r="B7171" t="s">
        <v>52</v>
      </c>
      <c r="C7171" t="s">
        <v>333</v>
      </c>
      <c r="D7171" t="s">
        <v>351</v>
      </c>
      <c r="E7171">
        <v>0</v>
      </c>
    </row>
    <row r="7172" spans="1:5" x14ac:dyDescent="0.25">
      <c r="A7172" s="1">
        <v>41440</v>
      </c>
      <c r="B7172" t="s">
        <v>52</v>
      </c>
      <c r="C7172" t="s">
        <v>333</v>
      </c>
      <c r="D7172" t="s">
        <v>337</v>
      </c>
      <c r="E7172">
        <v>0</v>
      </c>
    </row>
    <row r="7173" spans="1:5" x14ac:dyDescent="0.25">
      <c r="A7173" s="1">
        <v>41440</v>
      </c>
      <c r="B7173" t="s">
        <v>52</v>
      </c>
      <c r="C7173" t="s">
        <v>333</v>
      </c>
      <c r="D7173" t="s">
        <v>433</v>
      </c>
      <c r="E7173">
        <v>0.02</v>
      </c>
    </row>
    <row r="7174" spans="1:5" x14ac:dyDescent="0.25">
      <c r="A7174" s="1">
        <v>41440</v>
      </c>
      <c r="B7174" t="s">
        <v>52</v>
      </c>
      <c r="C7174" t="s">
        <v>333</v>
      </c>
      <c r="D7174" t="s">
        <v>337</v>
      </c>
      <c r="E7174">
        <v>0</v>
      </c>
    </row>
    <row r="7175" spans="1:5" x14ac:dyDescent="0.25">
      <c r="A7175" s="1">
        <v>41440</v>
      </c>
      <c r="B7175" t="s">
        <v>52</v>
      </c>
      <c r="C7175" t="s">
        <v>333</v>
      </c>
      <c r="D7175" t="s">
        <v>337</v>
      </c>
      <c r="E7175">
        <v>0</v>
      </c>
    </row>
    <row r="7176" spans="1:5" x14ac:dyDescent="0.25">
      <c r="A7176" s="1">
        <v>41440</v>
      </c>
      <c r="B7176" t="s">
        <v>52</v>
      </c>
      <c r="C7176" t="s">
        <v>333</v>
      </c>
      <c r="D7176" t="s">
        <v>337</v>
      </c>
      <c r="E7176">
        <v>0</v>
      </c>
    </row>
    <row r="7177" spans="1:5" x14ac:dyDescent="0.25">
      <c r="A7177" s="1">
        <v>41440</v>
      </c>
      <c r="B7177" t="s">
        <v>52</v>
      </c>
      <c r="C7177" t="s">
        <v>333</v>
      </c>
      <c r="D7177" t="s">
        <v>337</v>
      </c>
      <c r="E7177">
        <v>0</v>
      </c>
    </row>
    <row r="7178" spans="1:5" x14ac:dyDescent="0.25">
      <c r="A7178" s="1">
        <v>41440</v>
      </c>
      <c r="B7178" t="s">
        <v>52</v>
      </c>
      <c r="C7178" t="s">
        <v>333</v>
      </c>
      <c r="D7178" t="s">
        <v>337</v>
      </c>
      <c r="E7178">
        <v>0</v>
      </c>
    </row>
    <row r="7179" spans="1:5" x14ac:dyDescent="0.25">
      <c r="A7179" s="1">
        <v>41440</v>
      </c>
      <c r="B7179" t="s">
        <v>52</v>
      </c>
      <c r="C7179" t="s">
        <v>333</v>
      </c>
      <c r="D7179" t="s">
        <v>339</v>
      </c>
      <c r="E7179">
        <v>0.01</v>
      </c>
    </row>
    <row r="7180" spans="1:5" x14ac:dyDescent="0.25">
      <c r="A7180" s="1">
        <v>41440</v>
      </c>
      <c r="B7180" t="s">
        <v>52</v>
      </c>
      <c r="C7180" t="s">
        <v>333</v>
      </c>
      <c r="D7180" t="s">
        <v>339</v>
      </c>
      <c r="E7180">
        <v>0.01</v>
      </c>
    </row>
    <row r="7181" spans="1:5" x14ac:dyDescent="0.25">
      <c r="A7181" s="1">
        <v>41440</v>
      </c>
      <c r="B7181" t="s">
        <v>52</v>
      </c>
      <c r="C7181" t="s">
        <v>333</v>
      </c>
      <c r="D7181" t="s">
        <v>436</v>
      </c>
      <c r="E7181">
        <v>0</v>
      </c>
    </row>
    <row r="7182" spans="1:5" x14ac:dyDescent="0.25">
      <c r="A7182" s="1">
        <v>41440</v>
      </c>
      <c r="B7182" t="s">
        <v>52</v>
      </c>
      <c r="C7182" t="s">
        <v>333</v>
      </c>
      <c r="D7182" t="s">
        <v>435</v>
      </c>
      <c r="E7182">
        <v>0</v>
      </c>
    </row>
    <row r="7183" spans="1:5" x14ac:dyDescent="0.25">
      <c r="A7183" s="1">
        <v>41440</v>
      </c>
      <c r="B7183" t="s">
        <v>52</v>
      </c>
      <c r="C7183" t="s">
        <v>333</v>
      </c>
      <c r="D7183" t="s">
        <v>337</v>
      </c>
      <c r="E7183">
        <v>0.01</v>
      </c>
    </row>
    <row r="7184" spans="1:5" x14ac:dyDescent="0.25">
      <c r="A7184" s="1">
        <v>41440</v>
      </c>
      <c r="B7184" t="s">
        <v>52</v>
      </c>
      <c r="C7184" t="s">
        <v>333</v>
      </c>
      <c r="D7184" t="s">
        <v>346</v>
      </c>
      <c r="E7184">
        <v>0</v>
      </c>
    </row>
    <row r="7185" spans="1:5" x14ac:dyDescent="0.25">
      <c r="A7185" s="1">
        <v>41440</v>
      </c>
      <c r="B7185" t="s">
        <v>52</v>
      </c>
      <c r="C7185" t="s">
        <v>333</v>
      </c>
      <c r="D7185" t="s">
        <v>357</v>
      </c>
      <c r="E7185">
        <v>0</v>
      </c>
    </row>
    <row r="7186" spans="1:5" x14ac:dyDescent="0.25">
      <c r="A7186" s="1">
        <v>41440</v>
      </c>
      <c r="B7186" t="s">
        <v>52</v>
      </c>
      <c r="C7186" t="s">
        <v>333</v>
      </c>
      <c r="D7186" t="s">
        <v>357</v>
      </c>
      <c r="E7186">
        <v>0</v>
      </c>
    </row>
    <row r="7187" spans="1:5" x14ac:dyDescent="0.25">
      <c r="A7187" s="1">
        <v>41440</v>
      </c>
      <c r="B7187" t="s">
        <v>52</v>
      </c>
      <c r="C7187" t="s">
        <v>333</v>
      </c>
      <c r="D7187" t="s">
        <v>341</v>
      </c>
      <c r="E7187">
        <v>0</v>
      </c>
    </row>
    <row r="7188" spans="1:5" x14ac:dyDescent="0.25">
      <c r="A7188" s="1">
        <v>41440</v>
      </c>
      <c r="B7188" t="s">
        <v>52</v>
      </c>
      <c r="C7188" t="s">
        <v>333</v>
      </c>
      <c r="D7188" t="s">
        <v>433</v>
      </c>
      <c r="E7188">
        <v>0</v>
      </c>
    </row>
    <row r="7189" spans="1:5" x14ac:dyDescent="0.25">
      <c r="A7189" s="1">
        <v>41440</v>
      </c>
      <c r="B7189" t="s">
        <v>52</v>
      </c>
      <c r="C7189" t="s">
        <v>333</v>
      </c>
      <c r="D7189" t="s">
        <v>358</v>
      </c>
      <c r="E7189">
        <v>0</v>
      </c>
    </row>
    <row r="7190" spans="1:5" x14ac:dyDescent="0.25">
      <c r="A7190" s="1">
        <v>41440</v>
      </c>
      <c r="B7190" t="s">
        <v>52</v>
      </c>
      <c r="C7190" t="s">
        <v>333</v>
      </c>
      <c r="D7190" t="s">
        <v>347</v>
      </c>
      <c r="E7190">
        <v>0</v>
      </c>
    </row>
    <row r="7191" spans="1:5" x14ac:dyDescent="0.25">
      <c r="A7191" s="1">
        <v>41440</v>
      </c>
      <c r="B7191" t="s">
        <v>52</v>
      </c>
      <c r="C7191" t="s">
        <v>333</v>
      </c>
      <c r="D7191" t="s">
        <v>337</v>
      </c>
      <c r="E7191">
        <v>0</v>
      </c>
    </row>
    <row r="7192" spans="1:5" x14ac:dyDescent="0.25">
      <c r="A7192" s="1">
        <v>41441</v>
      </c>
      <c r="B7192" t="s">
        <v>53</v>
      </c>
      <c r="C7192" t="s">
        <v>333</v>
      </c>
      <c r="D7192" t="s">
        <v>335</v>
      </c>
      <c r="E7192">
        <v>0</v>
      </c>
    </row>
    <row r="7193" spans="1:5" x14ac:dyDescent="0.25">
      <c r="A7193" s="1">
        <v>41441</v>
      </c>
      <c r="B7193" t="s">
        <v>53</v>
      </c>
      <c r="C7193" t="s">
        <v>333</v>
      </c>
      <c r="D7193" t="s">
        <v>358</v>
      </c>
      <c r="E7193">
        <v>0.01</v>
      </c>
    </row>
    <row r="7194" spans="1:5" x14ac:dyDescent="0.25">
      <c r="A7194" s="1">
        <v>41441</v>
      </c>
      <c r="B7194" t="s">
        <v>53</v>
      </c>
      <c r="C7194" t="s">
        <v>333</v>
      </c>
      <c r="D7194" t="s">
        <v>351</v>
      </c>
      <c r="E7194">
        <v>0.01</v>
      </c>
    </row>
    <row r="7195" spans="1:5" x14ac:dyDescent="0.25">
      <c r="A7195" s="1">
        <v>41441</v>
      </c>
      <c r="B7195" t="s">
        <v>53</v>
      </c>
      <c r="C7195" t="s">
        <v>333</v>
      </c>
      <c r="D7195" t="s">
        <v>344</v>
      </c>
      <c r="E7195">
        <v>0</v>
      </c>
    </row>
    <row r="7196" spans="1:5" x14ac:dyDescent="0.25">
      <c r="A7196" s="1">
        <v>41441</v>
      </c>
      <c r="B7196" t="s">
        <v>53</v>
      </c>
      <c r="C7196" t="s">
        <v>333</v>
      </c>
      <c r="D7196" t="s">
        <v>347</v>
      </c>
      <c r="E7196">
        <v>0.01</v>
      </c>
    </row>
    <row r="7197" spans="1:5" x14ac:dyDescent="0.25">
      <c r="A7197" s="1">
        <v>41441</v>
      </c>
      <c r="B7197" t="s">
        <v>53</v>
      </c>
      <c r="C7197" t="s">
        <v>333</v>
      </c>
      <c r="D7197" t="s">
        <v>352</v>
      </c>
      <c r="E7197">
        <v>0</v>
      </c>
    </row>
    <row r="7198" spans="1:5" x14ac:dyDescent="0.25">
      <c r="A7198" s="1">
        <v>41441</v>
      </c>
      <c r="B7198" t="s">
        <v>53</v>
      </c>
      <c r="C7198" t="s">
        <v>333</v>
      </c>
      <c r="D7198" t="s">
        <v>437</v>
      </c>
      <c r="E7198">
        <v>0</v>
      </c>
    </row>
    <row r="7199" spans="1:5" x14ac:dyDescent="0.25">
      <c r="A7199" s="1">
        <v>41441</v>
      </c>
      <c r="B7199" t="s">
        <v>53</v>
      </c>
      <c r="C7199" t="s">
        <v>333</v>
      </c>
      <c r="D7199" t="s">
        <v>437</v>
      </c>
      <c r="E7199">
        <v>0</v>
      </c>
    </row>
    <row r="7200" spans="1:5" x14ac:dyDescent="0.25">
      <c r="A7200" s="1">
        <v>41441</v>
      </c>
      <c r="B7200" t="s">
        <v>53</v>
      </c>
      <c r="C7200" t="s">
        <v>333</v>
      </c>
      <c r="D7200" t="s">
        <v>359</v>
      </c>
      <c r="E7200">
        <v>0</v>
      </c>
    </row>
    <row r="7201" spans="1:5" x14ac:dyDescent="0.25">
      <c r="A7201" s="1">
        <v>41441</v>
      </c>
      <c r="B7201" t="s">
        <v>53</v>
      </c>
      <c r="C7201" t="s">
        <v>333</v>
      </c>
      <c r="D7201" t="s">
        <v>360</v>
      </c>
      <c r="E7201">
        <v>0</v>
      </c>
    </row>
    <row r="7202" spans="1:5" x14ac:dyDescent="0.25">
      <c r="A7202" s="1">
        <v>41441</v>
      </c>
      <c r="B7202" t="s">
        <v>53</v>
      </c>
      <c r="C7202" t="s">
        <v>333</v>
      </c>
      <c r="D7202" t="s">
        <v>359</v>
      </c>
      <c r="E7202">
        <v>0</v>
      </c>
    </row>
    <row r="7203" spans="1:5" x14ac:dyDescent="0.25">
      <c r="A7203" s="1">
        <v>41441</v>
      </c>
      <c r="B7203" t="s">
        <v>53</v>
      </c>
      <c r="C7203" t="s">
        <v>333</v>
      </c>
      <c r="D7203" t="s">
        <v>438</v>
      </c>
      <c r="E7203">
        <v>0</v>
      </c>
    </row>
    <row r="7204" spans="1:5" x14ac:dyDescent="0.25">
      <c r="A7204" s="1">
        <v>41441</v>
      </c>
      <c r="B7204" t="s">
        <v>53</v>
      </c>
      <c r="C7204" t="s">
        <v>333</v>
      </c>
      <c r="D7204" t="s">
        <v>357</v>
      </c>
      <c r="E7204">
        <v>0</v>
      </c>
    </row>
    <row r="7205" spans="1:5" x14ac:dyDescent="0.25">
      <c r="A7205" s="1">
        <v>41441</v>
      </c>
      <c r="B7205" t="s">
        <v>53</v>
      </c>
      <c r="C7205" t="s">
        <v>333</v>
      </c>
      <c r="D7205" t="s">
        <v>361</v>
      </c>
      <c r="E7205">
        <v>0</v>
      </c>
    </row>
    <row r="7206" spans="1:5" x14ac:dyDescent="0.25">
      <c r="A7206" s="1">
        <v>41441</v>
      </c>
      <c r="B7206" t="s">
        <v>53</v>
      </c>
      <c r="C7206" t="s">
        <v>333</v>
      </c>
      <c r="D7206" t="s">
        <v>343</v>
      </c>
      <c r="E7206">
        <v>0</v>
      </c>
    </row>
    <row r="7207" spans="1:5" x14ac:dyDescent="0.25">
      <c r="A7207" s="1">
        <v>41441</v>
      </c>
      <c r="B7207" t="s">
        <v>53</v>
      </c>
      <c r="C7207" t="s">
        <v>333</v>
      </c>
      <c r="D7207" t="s">
        <v>351</v>
      </c>
      <c r="E7207">
        <v>0</v>
      </c>
    </row>
    <row r="7208" spans="1:5" x14ac:dyDescent="0.25">
      <c r="A7208" s="1">
        <v>41441</v>
      </c>
      <c r="B7208" t="s">
        <v>53</v>
      </c>
      <c r="C7208" t="s">
        <v>333</v>
      </c>
      <c r="D7208" t="s">
        <v>351</v>
      </c>
      <c r="E7208">
        <v>0.02</v>
      </c>
    </row>
    <row r="7209" spans="1:5" x14ac:dyDescent="0.25">
      <c r="A7209" s="1">
        <v>41441</v>
      </c>
      <c r="B7209" t="s">
        <v>53</v>
      </c>
      <c r="C7209" t="s">
        <v>333</v>
      </c>
      <c r="D7209" t="s">
        <v>364</v>
      </c>
      <c r="E7209">
        <v>0.02</v>
      </c>
    </row>
    <row r="7210" spans="1:5" x14ac:dyDescent="0.25">
      <c r="A7210" s="1">
        <v>41441</v>
      </c>
      <c r="B7210" t="s">
        <v>53</v>
      </c>
      <c r="C7210" t="s">
        <v>333</v>
      </c>
      <c r="D7210" t="s">
        <v>347</v>
      </c>
      <c r="E7210">
        <v>0</v>
      </c>
    </row>
    <row r="7211" spans="1:5" x14ac:dyDescent="0.25">
      <c r="A7211" s="1">
        <v>41441</v>
      </c>
      <c r="B7211" t="s">
        <v>53</v>
      </c>
      <c r="C7211" t="s">
        <v>333</v>
      </c>
      <c r="D7211" t="s">
        <v>346</v>
      </c>
      <c r="E7211">
        <v>0</v>
      </c>
    </row>
    <row r="7212" spans="1:5" x14ac:dyDescent="0.25">
      <c r="A7212" s="1">
        <v>41441</v>
      </c>
      <c r="B7212" t="s">
        <v>53</v>
      </c>
      <c r="C7212" t="s">
        <v>333</v>
      </c>
      <c r="D7212" t="s">
        <v>348</v>
      </c>
      <c r="E7212">
        <v>0.02</v>
      </c>
    </row>
    <row r="7213" spans="1:5" x14ac:dyDescent="0.25">
      <c r="A7213" s="1">
        <v>41441</v>
      </c>
      <c r="B7213" t="s">
        <v>53</v>
      </c>
      <c r="C7213" t="s">
        <v>333</v>
      </c>
      <c r="D7213" t="s">
        <v>439</v>
      </c>
      <c r="E7213">
        <v>0</v>
      </c>
    </row>
    <row r="7214" spans="1:5" x14ac:dyDescent="0.25">
      <c r="A7214" s="1">
        <v>41441</v>
      </c>
      <c r="B7214" t="s">
        <v>53</v>
      </c>
      <c r="C7214" t="s">
        <v>333</v>
      </c>
      <c r="D7214" t="s">
        <v>337</v>
      </c>
      <c r="E7214">
        <v>0</v>
      </c>
    </row>
    <row r="7215" spans="1:5" x14ac:dyDescent="0.25">
      <c r="A7215" s="1">
        <v>41441</v>
      </c>
      <c r="B7215" t="s">
        <v>53</v>
      </c>
      <c r="C7215" t="s">
        <v>333</v>
      </c>
      <c r="D7215" t="s">
        <v>337</v>
      </c>
      <c r="E7215">
        <v>0</v>
      </c>
    </row>
    <row r="7216" spans="1:5" x14ac:dyDescent="0.25">
      <c r="A7216" s="1">
        <v>41442</v>
      </c>
      <c r="B7216" t="s">
        <v>58</v>
      </c>
      <c r="C7216" t="s">
        <v>333</v>
      </c>
      <c r="D7216" t="s">
        <v>335</v>
      </c>
      <c r="E7216">
        <v>0</v>
      </c>
    </row>
    <row r="7217" spans="1:5" x14ac:dyDescent="0.25">
      <c r="A7217" s="1">
        <v>41442</v>
      </c>
      <c r="B7217" t="s">
        <v>58</v>
      </c>
      <c r="C7217" t="s">
        <v>333</v>
      </c>
      <c r="D7217" t="s">
        <v>351</v>
      </c>
      <c r="E7217">
        <v>0</v>
      </c>
    </row>
    <row r="7218" spans="1:5" x14ac:dyDescent="0.25">
      <c r="A7218" s="1">
        <v>41442</v>
      </c>
      <c r="B7218" t="s">
        <v>58</v>
      </c>
      <c r="C7218" t="s">
        <v>333</v>
      </c>
      <c r="D7218" t="s">
        <v>440</v>
      </c>
      <c r="E7218">
        <v>0.01</v>
      </c>
    </row>
    <row r="7219" spans="1:5" x14ac:dyDescent="0.25">
      <c r="A7219" s="1">
        <v>41442</v>
      </c>
      <c r="B7219" t="s">
        <v>58</v>
      </c>
      <c r="C7219" t="s">
        <v>333</v>
      </c>
      <c r="D7219" t="s">
        <v>337</v>
      </c>
      <c r="E7219">
        <v>0.01</v>
      </c>
    </row>
    <row r="7220" spans="1:5" x14ac:dyDescent="0.25">
      <c r="A7220" s="1">
        <v>41442</v>
      </c>
      <c r="B7220" t="s">
        <v>58</v>
      </c>
      <c r="C7220" t="s">
        <v>333</v>
      </c>
      <c r="D7220" t="s">
        <v>344</v>
      </c>
      <c r="E7220">
        <v>0.01</v>
      </c>
    </row>
    <row r="7221" spans="1:5" x14ac:dyDescent="0.25">
      <c r="A7221" s="1">
        <v>41442</v>
      </c>
      <c r="B7221" t="s">
        <v>58</v>
      </c>
      <c r="C7221" t="s">
        <v>333</v>
      </c>
      <c r="D7221" t="s">
        <v>441</v>
      </c>
      <c r="E7221">
        <v>0.03</v>
      </c>
    </row>
    <row r="7222" spans="1:5" x14ac:dyDescent="0.25">
      <c r="A7222" s="1">
        <v>41442</v>
      </c>
      <c r="B7222" t="s">
        <v>58</v>
      </c>
      <c r="C7222" t="s">
        <v>333</v>
      </c>
      <c r="D7222" t="s">
        <v>337</v>
      </c>
      <c r="E7222">
        <v>0.01</v>
      </c>
    </row>
    <row r="7223" spans="1:5" x14ac:dyDescent="0.25">
      <c r="A7223" s="1">
        <v>41442</v>
      </c>
      <c r="B7223" t="s">
        <v>58</v>
      </c>
      <c r="C7223" t="s">
        <v>333</v>
      </c>
      <c r="D7223" t="s">
        <v>339</v>
      </c>
      <c r="E7223">
        <v>0.01</v>
      </c>
    </row>
    <row r="7224" spans="1:5" x14ac:dyDescent="0.25">
      <c r="A7224" s="1">
        <v>41442</v>
      </c>
      <c r="B7224" t="s">
        <v>58</v>
      </c>
      <c r="C7224" t="s">
        <v>333</v>
      </c>
      <c r="D7224" t="s">
        <v>440</v>
      </c>
      <c r="E7224">
        <v>0</v>
      </c>
    </row>
    <row r="7225" spans="1:5" x14ac:dyDescent="0.25">
      <c r="A7225" s="1">
        <v>41442</v>
      </c>
      <c r="B7225" t="s">
        <v>58</v>
      </c>
      <c r="C7225" t="s">
        <v>333</v>
      </c>
      <c r="D7225" t="s">
        <v>340</v>
      </c>
      <c r="E7225">
        <v>0.01</v>
      </c>
    </row>
    <row r="7226" spans="1:5" x14ac:dyDescent="0.25">
      <c r="A7226" s="1">
        <v>41442</v>
      </c>
      <c r="B7226" t="s">
        <v>58</v>
      </c>
      <c r="C7226" t="s">
        <v>333</v>
      </c>
      <c r="D7226" t="s">
        <v>337</v>
      </c>
      <c r="E7226">
        <v>0</v>
      </c>
    </row>
    <row r="7227" spans="1:5" x14ac:dyDescent="0.25">
      <c r="A7227" s="1">
        <v>41442</v>
      </c>
      <c r="B7227" t="s">
        <v>58</v>
      </c>
      <c r="C7227" t="s">
        <v>333</v>
      </c>
      <c r="D7227" t="s">
        <v>369</v>
      </c>
      <c r="E7227">
        <v>0</v>
      </c>
    </row>
    <row r="7228" spans="1:5" x14ac:dyDescent="0.25">
      <c r="A7228" s="1">
        <v>41442</v>
      </c>
      <c r="B7228" t="s">
        <v>58</v>
      </c>
      <c r="C7228" t="s">
        <v>333</v>
      </c>
      <c r="D7228" t="s">
        <v>442</v>
      </c>
      <c r="E7228">
        <v>0.03</v>
      </c>
    </row>
    <row r="7229" spans="1:5" x14ac:dyDescent="0.25">
      <c r="A7229" s="1">
        <v>41442</v>
      </c>
      <c r="B7229" t="s">
        <v>58</v>
      </c>
      <c r="C7229" t="s">
        <v>333</v>
      </c>
      <c r="D7229" t="s">
        <v>346</v>
      </c>
      <c r="E7229">
        <v>0.01</v>
      </c>
    </row>
    <row r="7230" spans="1:5" x14ac:dyDescent="0.25">
      <c r="A7230" s="1">
        <v>41442</v>
      </c>
      <c r="B7230" t="s">
        <v>58</v>
      </c>
      <c r="C7230" t="s">
        <v>333</v>
      </c>
      <c r="D7230" t="s">
        <v>346</v>
      </c>
      <c r="E7230">
        <v>0</v>
      </c>
    </row>
    <row r="7231" spans="1:5" x14ac:dyDescent="0.25">
      <c r="A7231" s="1">
        <v>41442</v>
      </c>
      <c r="B7231" t="s">
        <v>58</v>
      </c>
      <c r="C7231" t="s">
        <v>333</v>
      </c>
      <c r="D7231" t="s">
        <v>443</v>
      </c>
      <c r="E7231">
        <v>0</v>
      </c>
    </row>
    <row r="7232" spans="1:5" x14ac:dyDescent="0.25">
      <c r="A7232" s="1">
        <v>41442</v>
      </c>
      <c r="B7232" t="s">
        <v>58</v>
      </c>
      <c r="C7232" t="s">
        <v>333</v>
      </c>
      <c r="D7232" t="s">
        <v>443</v>
      </c>
      <c r="E7232">
        <v>0</v>
      </c>
    </row>
    <row r="7233" spans="1:5" x14ac:dyDescent="0.25">
      <c r="A7233" s="1">
        <v>41442</v>
      </c>
      <c r="B7233" t="s">
        <v>58</v>
      </c>
      <c r="C7233" t="s">
        <v>333</v>
      </c>
      <c r="D7233" t="s">
        <v>341</v>
      </c>
      <c r="E7233">
        <v>0</v>
      </c>
    </row>
    <row r="7234" spans="1:5" x14ac:dyDescent="0.25">
      <c r="A7234" s="1">
        <v>41442</v>
      </c>
      <c r="B7234" t="s">
        <v>58</v>
      </c>
      <c r="C7234" t="s">
        <v>333</v>
      </c>
      <c r="D7234" t="s">
        <v>347</v>
      </c>
      <c r="E7234">
        <v>0.01</v>
      </c>
    </row>
    <row r="7235" spans="1:5" x14ac:dyDescent="0.25">
      <c r="A7235" s="1">
        <v>41442</v>
      </c>
      <c r="B7235" t="s">
        <v>58</v>
      </c>
      <c r="C7235" t="s">
        <v>333</v>
      </c>
      <c r="D7235" t="s">
        <v>344</v>
      </c>
      <c r="E7235">
        <v>0.01</v>
      </c>
    </row>
    <row r="7236" spans="1:5" x14ac:dyDescent="0.25">
      <c r="A7236" s="1">
        <v>41442</v>
      </c>
      <c r="B7236" t="s">
        <v>58</v>
      </c>
      <c r="C7236" t="s">
        <v>333</v>
      </c>
      <c r="D7236" t="s">
        <v>348</v>
      </c>
      <c r="E7236">
        <v>0.01</v>
      </c>
    </row>
    <row r="7237" spans="1:5" x14ac:dyDescent="0.25">
      <c r="A7237" s="1">
        <v>41442</v>
      </c>
      <c r="B7237" t="s">
        <v>58</v>
      </c>
      <c r="C7237" t="s">
        <v>333</v>
      </c>
      <c r="D7237" t="s">
        <v>349</v>
      </c>
      <c r="E7237">
        <v>0.01</v>
      </c>
    </row>
    <row r="7238" spans="1:5" x14ac:dyDescent="0.25">
      <c r="A7238" s="1">
        <v>41442</v>
      </c>
      <c r="B7238" t="s">
        <v>58</v>
      </c>
      <c r="C7238" t="s">
        <v>333</v>
      </c>
      <c r="D7238" t="s">
        <v>337</v>
      </c>
      <c r="E7238">
        <v>0.01</v>
      </c>
    </row>
    <row r="7239" spans="1:5" x14ac:dyDescent="0.25">
      <c r="A7239" s="1">
        <v>41442</v>
      </c>
      <c r="B7239" t="s">
        <v>58</v>
      </c>
      <c r="C7239" t="s">
        <v>333</v>
      </c>
      <c r="D7239" t="s">
        <v>337</v>
      </c>
      <c r="E7239">
        <v>0.01</v>
      </c>
    </row>
    <row r="7240" spans="1:5" x14ac:dyDescent="0.25">
      <c r="A7240" s="1">
        <v>41443</v>
      </c>
      <c r="B7240" t="s">
        <v>59</v>
      </c>
      <c r="C7240" t="s">
        <v>333</v>
      </c>
      <c r="D7240" t="s">
        <v>335</v>
      </c>
      <c r="E7240">
        <v>0.02</v>
      </c>
    </row>
    <row r="7241" spans="1:5" x14ac:dyDescent="0.25">
      <c r="A7241" s="1">
        <v>41443</v>
      </c>
      <c r="B7241" t="s">
        <v>59</v>
      </c>
      <c r="C7241" t="s">
        <v>333</v>
      </c>
      <c r="D7241" t="s">
        <v>351</v>
      </c>
      <c r="E7241">
        <v>0</v>
      </c>
    </row>
    <row r="7242" spans="1:5" x14ac:dyDescent="0.25">
      <c r="A7242" s="1">
        <v>41443</v>
      </c>
      <c r="B7242" t="s">
        <v>59</v>
      </c>
      <c r="C7242" t="s">
        <v>333</v>
      </c>
      <c r="D7242" t="s">
        <v>336</v>
      </c>
      <c r="E7242">
        <v>0.04</v>
      </c>
    </row>
    <row r="7243" spans="1:5" x14ac:dyDescent="0.25">
      <c r="A7243" s="1">
        <v>41443</v>
      </c>
      <c r="B7243" t="s">
        <v>59</v>
      </c>
      <c r="C7243" t="s">
        <v>333</v>
      </c>
      <c r="D7243" t="s">
        <v>336</v>
      </c>
      <c r="E7243">
        <v>0</v>
      </c>
    </row>
    <row r="7244" spans="1:5" x14ac:dyDescent="0.25">
      <c r="A7244" s="1">
        <v>41443</v>
      </c>
      <c r="B7244" t="s">
        <v>59</v>
      </c>
      <c r="C7244" t="s">
        <v>333</v>
      </c>
      <c r="D7244" t="s">
        <v>359</v>
      </c>
      <c r="E7244">
        <v>0</v>
      </c>
    </row>
    <row r="7245" spans="1:5" x14ac:dyDescent="0.25">
      <c r="A7245" s="1">
        <v>41443</v>
      </c>
      <c r="B7245" t="s">
        <v>59</v>
      </c>
      <c r="C7245" t="s">
        <v>333</v>
      </c>
      <c r="D7245" t="s">
        <v>337</v>
      </c>
      <c r="E7245">
        <v>0.01</v>
      </c>
    </row>
    <row r="7246" spans="1:5" x14ac:dyDescent="0.25">
      <c r="A7246" s="1">
        <v>41443</v>
      </c>
      <c r="B7246" t="s">
        <v>59</v>
      </c>
      <c r="C7246" t="s">
        <v>333</v>
      </c>
      <c r="D7246" t="s">
        <v>344</v>
      </c>
      <c r="E7246">
        <v>0.01</v>
      </c>
    </row>
    <row r="7247" spans="1:5" x14ac:dyDescent="0.25">
      <c r="A7247" s="1">
        <v>41443</v>
      </c>
      <c r="B7247" t="s">
        <v>59</v>
      </c>
      <c r="C7247" t="s">
        <v>333</v>
      </c>
      <c r="D7247" t="s">
        <v>444</v>
      </c>
      <c r="E7247">
        <v>0.01</v>
      </c>
    </row>
    <row r="7248" spans="1:5" x14ac:dyDescent="0.25">
      <c r="A7248" s="1">
        <v>41443</v>
      </c>
      <c r="B7248" t="s">
        <v>59</v>
      </c>
      <c r="C7248" t="s">
        <v>333</v>
      </c>
      <c r="D7248" t="s">
        <v>444</v>
      </c>
      <c r="E7248">
        <v>0</v>
      </c>
    </row>
    <row r="7249" spans="1:5" x14ac:dyDescent="0.25">
      <c r="A7249" s="1">
        <v>41443</v>
      </c>
      <c r="B7249" t="s">
        <v>59</v>
      </c>
      <c r="C7249" t="s">
        <v>333</v>
      </c>
      <c r="D7249" t="s">
        <v>337</v>
      </c>
      <c r="E7249">
        <v>0.01</v>
      </c>
    </row>
    <row r="7250" spans="1:5" x14ac:dyDescent="0.25">
      <c r="A7250" s="1">
        <v>41443</v>
      </c>
      <c r="B7250" t="s">
        <v>59</v>
      </c>
      <c r="C7250" t="s">
        <v>333</v>
      </c>
      <c r="D7250" t="s">
        <v>349</v>
      </c>
      <c r="E7250">
        <v>0</v>
      </c>
    </row>
    <row r="7251" spans="1:5" x14ac:dyDescent="0.25">
      <c r="A7251" s="1">
        <v>41443</v>
      </c>
      <c r="B7251" t="s">
        <v>59</v>
      </c>
      <c r="C7251" t="s">
        <v>333</v>
      </c>
      <c r="D7251" t="s">
        <v>346</v>
      </c>
      <c r="E7251">
        <v>0.01</v>
      </c>
    </row>
    <row r="7252" spans="1:5" x14ac:dyDescent="0.25">
      <c r="A7252" s="1">
        <v>41443</v>
      </c>
      <c r="B7252" t="s">
        <v>59</v>
      </c>
      <c r="C7252" t="s">
        <v>333</v>
      </c>
      <c r="D7252" t="s">
        <v>340</v>
      </c>
      <c r="E7252">
        <v>0.01</v>
      </c>
    </row>
    <row r="7253" spans="1:5" x14ac:dyDescent="0.25">
      <c r="A7253" s="1">
        <v>41443</v>
      </c>
      <c r="B7253" t="s">
        <v>59</v>
      </c>
      <c r="C7253" t="s">
        <v>333</v>
      </c>
      <c r="D7253" t="s">
        <v>337</v>
      </c>
      <c r="E7253">
        <v>0</v>
      </c>
    </row>
    <row r="7254" spans="1:5" x14ac:dyDescent="0.25">
      <c r="A7254" s="1">
        <v>41443</v>
      </c>
      <c r="B7254" t="s">
        <v>59</v>
      </c>
      <c r="C7254" t="s">
        <v>333</v>
      </c>
      <c r="D7254" t="s">
        <v>341</v>
      </c>
      <c r="E7254">
        <v>0</v>
      </c>
    </row>
    <row r="7255" spans="1:5" x14ac:dyDescent="0.25">
      <c r="A7255" s="1">
        <v>41443</v>
      </c>
      <c r="B7255" t="s">
        <v>59</v>
      </c>
      <c r="C7255" t="s">
        <v>333</v>
      </c>
      <c r="D7255" t="s">
        <v>346</v>
      </c>
      <c r="E7255">
        <v>0</v>
      </c>
    </row>
    <row r="7256" spans="1:5" x14ac:dyDescent="0.25">
      <c r="A7256" s="1">
        <v>41443</v>
      </c>
      <c r="B7256" t="s">
        <v>59</v>
      </c>
      <c r="C7256" t="s">
        <v>333</v>
      </c>
      <c r="D7256" t="s">
        <v>346</v>
      </c>
      <c r="E7256">
        <v>0</v>
      </c>
    </row>
    <row r="7257" spans="1:5" x14ac:dyDescent="0.25">
      <c r="A7257" s="1">
        <v>41443</v>
      </c>
      <c r="B7257" t="s">
        <v>59</v>
      </c>
      <c r="C7257" t="s">
        <v>333</v>
      </c>
      <c r="D7257" t="s">
        <v>346</v>
      </c>
      <c r="E7257">
        <v>0</v>
      </c>
    </row>
    <row r="7258" spans="1:5" x14ac:dyDescent="0.25">
      <c r="A7258" s="1">
        <v>41443</v>
      </c>
      <c r="B7258" t="s">
        <v>59</v>
      </c>
      <c r="C7258" t="s">
        <v>333</v>
      </c>
      <c r="D7258" t="s">
        <v>445</v>
      </c>
      <c r="E7258">
        <v>0</v>
      </c>
    </row>
    <row r="7259" spans="1:5" x14ac:dyDescent="0.25">
      <c r="A7259" s="1">
        <v>41443</v>
      </c>
      <c r="B7259" t="s">
        <v>59</v>
      </c>
      <c r="C7259" t="s">
        <v>333</v>
      </c>
      <c r="D7259" t="s">
        <v>445</v>
      </c>
      <c r="E7259">
        <v>0</v>
      </c>
    </row>
    <row r="7260" spans="1:5" x14ac:dyDescent="0.25">
      <c r="A7260" s="1">
        <v>41443</v>
      </c>
      <c r="B7260" t="s">
        <v>59</v>
      </c>
      <c r="C7260" t="s">
        <v>333</v>
      </c>
      <c r="D7260" t="s">
        <v>347</v>
      </c>
      <c r="E7260">
        <v>0.03</v>
      </c>
    </row>
    <row r="7261" spans="1:5" x14ac:dyDescent="0.25">
      <c r="A7261" s="1">
        <v>41443</v>
      </c>
      <c r="B7261" t="s">
        <v>59</v>
      </c>
      <c r="C7261" t="s">
        <v>333</v>
      </c>
      <c r="D7261" t="s">
        <v>344</v>
      </c>
      <c r="E7261">
        <v>0</v>
      </c>
    </row>
    <row r="7262" spans="1:5" x14ac:dyDescent="0.25">
      <c r="A7262" s="1">
        <v>41443</v>
      </c>
      <c r="B7262" t="s">
        <v>59</v>
      </c>
      <c r="C7262" t="s">
        <v>333</v>
      </c>
      <c r="D7262" t="s">
        <v>349</v>
      </c>
      <c r="E7262">
        <v>0</v>
      </c>
    </row>
    <row r="7263" spans="1:5" x14ac:dyDescent="0.25">
      <c r="A7263" s="1">
        <v>41443</v>
      </c>
      <c r="B7263" t="s">
        <v>59</v>
      </c>
      <c r="C7263" t="s">
        <v>333</v>
      </c>
      <c r="D7263" t="s">
        <v>337</v>
      </c>
      <c r="E7263">
        <v>0.01</v>
      </c>
    </row>
    <row r="7264" spans="1:5" x14ac:dyDescent="0.25">
      <c r="A7264" s="1">
        <v>41444</v>
      </c>
      <c r="B7264" t="s">
        <v>30</v>
      </c>
      <c r="C7264" t="s">
        <v>333</v>
      </c>
      <c r="D7264" t="s">
        <v>335</v>
      </c>
      <c r="E7264">
        <v>0</v>
      </c>
    </row>
    <row r="7265" spans="1:5" x14ac:dyDescent="0.25">
      <c r="A7265" s="1">
        <v>41444</v>
      </c>
      <c r="B7265" t="s">
        <v>30</v>
      </c>
      <c r="C7265" t="s">
        <v>333</v>
      </c>
      <c r="D7265" t="s">
        <v>351</v>
      </c>
      <c r="E7265">
        <v>0</v>
      </c>
    </row>
    <row r="7266" spans="1:5" x14ac:dyDescent="0.25">
      <c r="A7266" s="1">
        <v>41444</v>
      </c>
      <c r="B7266" t="s">
        <v>30</v>
      </c>
      <c r="C7266" t="s">
        <v>333</v>
      </c>
      <c r="D7266" t="s">
        <v>336</v>
      </c>
      <c r="E7266">
        <v>0.01</v>
      </c>
    </row>
    <row r="7267" spans="1:5" x14ac:dyDescent="0.25">
      <c r="A7267" s="1">
        <v>41444</v>
      </c>
      <c r="B7267" t="s">
        <v>30</v>
      </c>
      <c r="C7267" t="s">
        <v>333</v>
      </c>
      <c r="D7267" t="s">
        <v>337</v>
      </c>
      <c r="E7267">
        <v>0.01</v>
      </c>
    </row>
    <row r="7268" spans="1:5" x14ac:dyDescent="0.25">
      <c r="A7268" s="1">
        <v>41444</v>
      </c>
      <c r="B7268" t="s">
        <v>30</v>
      </c>
      <c r="C7268" t="s">
        <v>333</v>
      </c>
      <c r="D7268" t="s">
        <v>344</v>
      </c>
      <c r="E7268">
        <v>0</v>
      </c>
    </row>
    <row r="7269" spans="1:5" x14ac:dyDescent="0.25">
      <c r="A7269" s="1">
        <v>41444</v>
      </c>
      <c r="B7269" t="s">
        <v>30</v>
      </c>
      <c r="C7269" t="s">
        <v>333</v>
      </c>
      <c r="D7269" t="s">
        <v>446</v>
      </c>
      <c r="E7269">
        <v>0</v>
      </c>
    </row>
    <row r="7270" spans="1:5" x14ac:dyDescent="0.25">
      <c r="A7270" s="1">
        <v>41444</v>
      </c>
      <c r="B7270" t="s">
        <v>30</v>
      </c>
      <c r="C7270" t="s">
        <v>333</v>
      </c>
      <c r="D7270" t="s">
        <v>446</v>
      </c>
      <c r="E7270">
        <v>0</v>
      </c>
    </row>
    <row r="7271" spans="1:5" x14ac:dyDescent="0.25">
      <c r="A7271" s="1">
        <v>41444</v>
      </c>
      <c r="B7271" t="s">
        <v>30</v>
      </c>
      <c r="C7271" t="s">
        <v>333</v>
      </c>
      <c r="D7271" t="s">
        <v>349</v>
      </c>
      <c r="E7271">
        <v>0</v>
      </c>
    </row>
    <row r="7272" spans="1:5" x14ac:dyDescent="0.25">
      <c r="A7272" s="1">
        <v>41444</v>
      </c>
      <c r="B7272" t="s">
        <v>30</v>
      </c>
      <c r="C7272" t="s">
        <v>333</v>
      </c>
      <c r="D7272" t="s">
        <v>339</v>
      </c>
      <c r="E7272">
        <v>0</v>
      </c>
    </row>
    <row r="7273" spans="1:5" x14ac:dyDescent="0.25">
      <c r="A7273" s="1">
        <v>41444</v>
      </c>
      <c r="B7273" t="s">
        <v>30</v>
      </c>
      <c r="C7273" t="s">
        <v>333</v>
      </c>
      <c r="D7273" t="s">
        <v>336</v>
      </c>
      <c r="E7273">
        <v>0</v>
      </c>
    </row>
    <row r="7274" spans="1:5" x14ac:dyDescent="0.25">
      <c r="A7274" s="1">
        <v>41444</v>
      </c>
      <c r="B7274" t="s">
        <v>30</v>
      </c>
      <c r="C7274" t="s">
        <v>333</v>
      </c>
      <c r="D7274" t="s">
        <v>340</v>
      </c>
      <c r="E7274">
        <v>0</v>
      </c>
    </row>
    <row r="7275" spans="1:5" x14ac:dyDescent="0.25">
      <c r="A7275" s="1">
        <v>41444</v>
      </c>
      <c r="B7275" t="s">
        <v>30</v>
      </c>
      <c r="C7275" t="s">
        <v>333</v>
      </c>
      <c r="D7275" t="s">
        <v>337</v>
      </c>
      <c r="E7275">
        <v>0</v>
      </c>
    </row>
    <row r="7276" spans="1:5" x14ac:dyDescent="0.25">
      <c r="A7276" s="1">
        <v>41444</v>
      </c>
      <c r="B7276" t="s">
        <v>30</v>
      </c>
      <c r="C7276" t="s">
        <v>333</v>
      </c>
      <c r="D7276" t="s">
        <v>445</v>
      </c>
      <c r="E7276">
        <v>0</v>
      </c>
    </row>
    <row r="7277" spans="1:5" x14ac:dyDescent="0.25">
      <c r="A7277" s="1">
        <v>41444</v>
      </c>
      <c r="B7277" t="s">
        <v>30</v>
      </c>
      <c r="C7277" t="s">
        <v>333</v>
      </c>
      <c r="D7277" t="s">
        <v>445</v>
      </c>
      <c r="E7277">
        <v>0</v>
      </c>
    </row>
    <row r="7278" spans="1:5" x14ac:dyDescent="0.25">
      <c r="A7278" s="1">
        <v>41444</v>
      </c>
      <c r="B7278" t="s">
        <v>30</v>
      </c>
      <c r="C7278" t="s">
        <v>333</v>
      </c>
      <c r="D7278" t="s">
        <v>369</v>
      </c>
      <c r="E7278">
        <v>0</v>
      </c>
    </row>
    <row r="7279" spans="1:5" x14ac:dyDescent="0.25">
      <c r="A7279" s="1">
        <v>41444</v>
      </c>
      <c r="B7279" t="s">
        <v>30</v>
      </c>
      <c r="C7279" t="s">
        <v>333</v>
      </c>
      <c r="D7279" t="s">
        <v>343</v>
      </c>
      <c r="E7279">
        <v>0</v>
      </c>
    </row>
    <row r="7280" spans="1:5" x14ac:dyDescent="0.25">
      <c r="A7280" s="1">
        <v>41444</v>
      </c>
      <c r="B7280" t="s">
        <v>30</v>
      </c>
      <c r="C7280" t="s">
        <v>333</v>
      </c>
      <c r="D7280" t="s">
        <v>346</v>
      </c>
      <c r="E7280">
        <v>0</v>
      </c>
    </row>
    <row r="7281" spans="1:5" x14ac:dyDescent="0.25">
      <c r="A7281" s="1">
        <v>41444</v>
      </c>
      <c r="B7281" t="s">
        <v>30</v>
      </c>
      <c r="C7281" t="s">
        <v>333</v>
      </c>
      <c r="D7281" t="s">
        <v>447</v>
      </c>
      <c r="E7281">
        <v>0</v>
      </c>
    </row>
    <row r="7282" spans="1:5" x14ac:dyDescent="0.25">
      <c r="A7282" s="1">
        <v>41444</v>
      </c>
      <c r="B7282" t="s">
        <v>30</v>
      </c>
      <c r="C7282" t="s">
        <v>333</v>
      </c>
      <c r="D7282" t="s">
        <v>447</v>
      </c>
      <c r="E7282">
        <v>0</v>
      </c>
    </row>
    <row r="7283" spans="1:5" x14ac:dyDescent="0.25">
      <c r="A7283" s="1">
        <v>41444</v>
      </c>
      <c r="B7283" t="s">
        <v>30</v>
      </c>
      <c r="C7283" t="s">
        <v>333</v>
      </c>
      <c r="D7283" t="s">
        <v>341</v>
      </c>
      <c r="E7283">
        <v>0</v>
      </c>
    </row>
    <row r="7284" spans="1:5" x14ac:dyDescent="0.25">
      <c r="A7284" s="1">
        <v>41444</v>
      </c>
      <c r="B7284" t="s">
        <v>30</v>
      </c>
      <c r="C7284" t="s">
        <v>333</v>
      </c>
      <c r="D7284" t="s">
        <v>347</v>
      </c>
      <c r="E7284">
        <v>0.03</v>
      </c>
    </row>
    <row r="7285" spans="1:5" x14ac:dyDescent="0.25">
      <c r="A7285" s="1">
        <v>41444</v>
      </c>
      <c r="B7285" t="s">
        <v>30</v>
      </c>
      <c r="C7285" t="s">
        <v>333</v>
      </c>
      <c r="D7285" t="s">
        <v>448</v>
      </c>
      <c r="E7285">
        <v>0.01</v>
      </c>
    </row>
    <row r="7286" spans="1:5" x14ac:dyDescent="0.25">
      <c r="A7286" s="1">
        <v>41444</v>
      </c>
      <c r="B7286" t="s">
        <v>30</v>
      </c>
      <c r="C7286" t="s">
        <v>333</v>
      </c>
      <c r="D7286" t="s">
        <v>348</v>
      </c>
      <c r="E7286">
        <v>0</v>
      </c>
    </row>
    <row r="7287" spans="1:5" x14ac:dyDescent="0.25">
      <c r="A7287" s="1">
        <v>41444</v>
      </c>
      <c r="B7287" t="s">
        <v>30</v>
      </c>
      <c r="C7287" t="s">
        <v>333</v>
      </c>
      <c r="D7287" t="s">
        <v>337</v>
      </c>
      <c r="E7287">
        <v>0</v>
      </c>
    </row>
    <row r="7288" spans="1:5" x14ac:dyDescent="0.25">
      <c r="A7288" s="1">
        <v>41445</v>
      </c>
      <c r="B7288" t="s">
        <v>46</v>
      </c>
      <c r="C7288" t="s">
        <v>333</v>
      </c>
      <c r="D7288" t="s">
        <v>335</v>
      </c>
      <c r="E7288">
        <v>0</v>
      </c>
    </row>
    <row r="7289" spans="1:5" x14ac:dyDescent="0.25">
      <c r="A7289" s="1">
        <v>41445</v>
      </c>
      <c r="B7289" t="s">
        <v>46</v>
      </c>
      <c r="C7289" t="s">
        <v>333</v>
      </c>
      <c r="D7289" t="s">
        <v>351</v>
      </c>
      <c r="E7289">
        <v>0</v>
      </c>
    </row>
    <row r="7290" spans="1:5" x14ac:dyDescent="0.25">
      <c r="A7290" s="1">
        <v>41445</v>
      </c>
      <c r="B7290" t="s">
        <v>46</v>
      </c>
      <c r="C7290" t="s">
        <v>333</v>
      </c>
      <c r="D7290" t="s">
        <v>359</v>
      </c>
      <c r="E7290">
        <v>0.01</v>
      </c>
    </row>
    <row r="7291" spans="1:5" x14ac:dyDescent="0.25">
      <c r="A7291" s="1">
        <v>41445</v>
      </c>
      <c r="B7291" t="s">
        <v>46</v>
      </c>
      <c r="C7291" t="s">
        <v>333</v>
      </c>
      <c r="D7291" t="s">
        <v>346</v>
      </c>
      <c r="E7291">
        <v>0</v>
      </c>
    </row>
    <row r="7292" spans="1:5" x14ac:dyDescent="0.25">
      <c r="A7292" s="1">
        <v>41445</v>
      </c>
      <c r="B7292" t="s">
        <v>46</v>
      </c>
      <c r="C7292" t="s">
        <v>333</v>
      </c>
      <c r="D7292" t="s">
        <v>449</v>
      </c>
      <c r="E7292">
        <v>0</v>
      </c>
    </row>
    <row r="7293" spans="1:5" x14ac:dyDescent="0.25">
      <c r="A7293" s="1">
        <v>41445</v>
      </c>
      <c r="B7293" t="s">
        <v>46</v>
      </c>
      <c r="C7293" t="s">
        <v>333</v>
      </c>
      <c r="D7293" t="s">
        <v>449</v>
      </c>
      <c r="E7293">
        <v>0</v>
      </c>
    </row>
    <row r="7294" spans="1:5" x14ac:dyDescent="0.25">
      <c r="A7294" s="1">
        <v>41445</v>
      </c>
      <c r="B7294" t="s">
        <v>46</v>
      </c>
      <c r="C7294" t="s">
        <v>333</v>
      </c>
      <c r="D7294" t="s">
        <v>449</v>
      </c>
      <c r="E7294">
        <v>0</v>
      </c>
    </row>
    <row r="7295" spans="1:5" x14ac:dyDescent="0.25">
      <c r="A7295" s="1">
        <v>41445</v>
      </c>
      <c r="B7295" t="s">
        <v>46</v>
      </c>
      <c r="C7295" t="s">
        <v>333</v>
      </c>
      <c r="D7295" t="s">
        <v>339</v>
      </c>
      <c r="E7295">
        <v>0.01</v>
      </c>
    </row>
    <row r="7296" spans="1:5" x14ac:dyDescent="0.25">
      <c r="A7296" s="1">
        <v>41445</v>
      </c>
      <c r="B7296" t="s">
        <v>46</v>
      </c>
      <c r="C7296" t="s">
        <v>333</v>
      </c>
      <c r="D7296" t="s">
        <v>359</v>
      </c>
      <c r="E7296">
        <v>0</v>
      </c>
    </row>
    <row r="7297" spans="1:5" x14ac:dyDescent="0.25">
      <c r="A7297" s="1">
        <v>41445</v>
      </c>
      <c r="B7297" t="s">
        <v>46</v>
      </c>
      <c r="C7297" t="s">
        <v>333</v>
      </c>
      <c r="D7297" t="s">
        <v>336</v>
      </c>
      <c r="E7297">
        <v>0.01</v>
      </c>
    </row>
    <row r="7298" spans="1:5" x14ac:dyDescent="0.25">
      <c r="A7298" s="1">
        <v>41445</v>
      </c>
      <c r="B7298" t="s">
        <v>46</v>
      </c>
      <c r="C7298" t="s">
        <v>333</v>
      </c>
      <c r="D7298" t="s">
        <v>337</v>
      </c>
      <c r="E7298">
        <v>0.01</v>
      </c>
    </row>
    <row r="7299" spans="1:5" x14ac:dyDescent="0.25">
      <c r="A7299" s="1">
        <v>41445</v>
      </c>
      <c r="B7299" t="s">
        <v>46</v>
      </c>
      <c r="C7299" t="s">
        <v>333</v>
      </c>
      <c r="D7299" t="s">
        <v>337</v>
      </c>
      <c r="E7299">
        <v>0</v>
      </c>
    </row>
    <row r="7300" spans="1:5" x14ac:dyDescent="0.25">
      <c r="A7300" s="1">
        <v>41445</v>
      </c>
      <c r="B7300" t="s">
        <v>46</v>
      </c>
      <c r="C7300" t="s">
        <v>333</v>
      </c>
      <c r="D7300" t="s">
        <v>351</v>
      </c>
      <c r="E7300">
        <v>0</v>
      </c>
    </row>
    <row r="7301" spans="1:5" x14ac:dyDescent="0.25">
      <c r="A7301" s="1">
        <v>41445</v>
      </c>
      <c r="B7301" t="s">
        <v>46</v>
      </c>
      <c r="C7301" t="s">
        <v>333</v>
      </c>
      <c r="D7301" t="s">
        <v>351</v>
      </c>
      <c r="E7301">
        <v>0</v>
      </c>
    </row>
    <row r="7302" spans="1:5" x14ac:dyDescent="0.25">
      <c r="A7302" s="1">
        <v>41445</v>
      </c>
      <c r="B7302" t="s">
        <v>46</v>
      </c>
      <c r="C7302" t="s">
        <v>333</v>
      </c>
      <c r="D7302" t="s">
        <v>343</v>
      </c>
      <c r="E7302">
        <v>0</v>
      </c>
    </row>
    <row r="7303" spans="1:5" x14ac:dyDescent="0.25">
      <c r="A7303" s="1">
        <v>41445</v>
      </c>
      <c r="B7303" t="s">
        <v>46</v>
      </c>
      <c r="C7303" t="s">
        <v>333</v>
      </c>
      <c r="D7303" t="s">
        <v>346</v>
      </c>
      <c r="E7303">
        <v>0</v>
      </c>
    </row>
    <row r="7304" spans="1:5" x14ac:dyDescent="0.25">
      <c r="A7304" s="1">
        <v>41445</v>
      </c>
      <c r="B7304" t="s">
        <v>46</v>
      </c>
      <c r="C7304" t="s">
        <v>333</v>
      </c>
      <c r="D7304" t="s">
        <v>448</v>
      </c>
      <c r="E7304">
        <v>0.01</v>
      </c>
    </row>
    <row r="7305" spans="1:5" x14ac:dyDescent="0.25">
      <c r="A7305" s="1">
        <v>41445</v>
      </c>
      <c r="B7305" t="s">
        <v>46</v>
      </c>
      <c r="C7305" t="s">
        <v>333</v>
      </c>
      <c r="D7305" t="s">
        <v>439</v>
      </c>
      <c r="E7305">
        <v>0</v>
      </c>
    </row>
    <row r="7306" spans="1:5" x14ac:dyDescent="0.25">
      <c r="A7306" s="1">
        <v>41445</v>
      </c>
      <c r="B7306" t="s">
        <v>46</v>
      </c>
      <c r="C7306" t="s">
        <v>333</v>
      </c>
      <c r="D7306" t="s">
        <v>341</v>
      </c>
      <c r="E7306">
        <v>0</v>
      </c>
    </row>
    <row r="7307" spans="1:5" x14ac:dyDescent="0.25">
      <c r="A7307" s="1">
        <v>41445</v>
      </c>
      <c r="B7307" t="s">
        <v>46</v>
      </c>
      <c r="C7307" t="s">
        <v>333</v>
      </c>
      <c r="D7307" t="s">
        <v>347</v>
      </c>
      <c r="E7307">
        <v>0</v>
      </c>
    </row>
    <row r="7308" spans="1:5" x14ac:dyDescent="0.25">
      <c r="A7308" s="1">
        <v>41445</v>
      </c>
      <c r="B7308" t="s">
        <v>46</v>
      </c>
      <c r="C7308" t="s">
        <v>333</v>
      </c>
      <c r="D7308" t="s">
        <v>346</v>
      </c>
      <c r="E7308">
        <v>0</v>
      </c>
    </row>
    <row r="7309" spans="1:5" x14ac:dyDescent="0.25">
      <c r="A7309" s="1">
        <v>41445</v>
      </c>
      <c r="B7309" t="s">
        <v>46</v>
      </c>
      <c r="C7309" t="s">
        <v>333</v>
      </c>
      <c r="D7309" t="s">
        <v>348</v>
      </c>
      <c r="E7309">
        <v>0.03</v>
      </c>
    </row>
    <row r="7310" spans="1:5" x14ac:dyDescent="0.25">
      <c r="A7310" s="1">
        <v>41445</v>
      </c>
      <c r="B7310" t="s">
        <v>46</v>
      </c>
      <c r="C7310" t="s">
        <v>333</v>
      </c>
      <c r="D7310" t="s">
        <v>349</v>
      </c>
      <c r="E7310">
        <v>0</v>
      </c>
    </row>
    <row r="7311" spans="1:5" x14ac:dyDescent="0.25">
      <c r="A7311" s="1">
        <v>41445</v>
      </c>
      <c r="B7311" t="s">
        <v>46</v>
      </c>
      <c r="C7311" t="s">
        <v>333</v>
      </c>
      <c r="D7311" t="s">
        <v>337</v>
      </c>
      <c r="E7311">
        <v>0.01</v>
      </c>
    </row>
    <row r="7312" spans="1:5" x14ac:dyDescent="0.25">
      <c r="A7312" s="1">
        <v>41446</v>
      </c>
      <c r="B7312" t="s">
        <v>49</v>
      </c>
      <c r="C7312" t="s">
        <v>333</v>
      </c>
      <c r="D7312" t="s">
        <v>335</v>
      </c>
      <c r="E7312">
        <v>0</v>
      </c>
    </row>
    <row r="7313" spans="1:5" x14ac:dyDescent="0.25">
      <c r="A7313" s="1">
        <v>41446</v>
      </c>
      <c r="B7313" t="s">
        <v>49</v>
      </c>
      <c r="C7313" t="s">
        <v>333</v>
      </c>
      <c r="D7313" t="s">
        <v>351</v>
      </c>
      <c r="E7313">
        <v>0</v>
      </c>
    </row>
    <row r="7314" spans="1:5" x14ac:dyDescent="0.25">
      <c r="A7314" s="1">
        <v>41446</v>
      </c>
      <c r="B7314" t="s">
        <v>49</v>
      </c>
      <c r="C7314" t="s">
        <v>333</v>
      </c>
      <c r="D7314" t="s">
        <v>359</v>
      </c>
      <c r="E7314">
        <v>0</v>
      </c>
    </row>
    <row r="7315" spans="1:5" x14ac:dyDescent="0.25">
      <c r="A7315" s="1">
        <v>41446</v>
      </c>
      <c r="B7315" t="s">
        <v>49</v>
      </c>
      <c r="C7315" t="s">
        <v>333</v>
      </c>
      <c r="D7315" t="s">
        <v>337</v>
      </c>
      <c r="E7315">
        <v>0</v>
      </c>
    </row>
    <row r="7316" spans="1:5" x14ac:dyDescent="0.25">
      <c r="A7316" s="1">
        <v>41446</v>
      </c>
      <c r="B7316" t="s">
        <v>49</v>
      </c>
      <c r="C7316" t="s">
        <v>333</v>
      </c>
      <c r="D7316" t="s">
        <v>346</v>
      </c>
      <c r="E7316">
        <v>0.01</v>
      </c>
    </row>
    <row r="7317" spans="1:5" x14ac:dyDescent="0.25">
      <c r="A7317" s="1">
        <v>41446</v>
      </c>
      <c r="B7317" t="s">
        <v>49</v>
      </c>
      <c r="C7317" t="s">
        <v>333</v>
      </c>
      <c r="D7317" t="s">
        <v>450</v>
      </c>
      <c r="E7317">
        <v>0</v>
      </c>
    </row>
    <row r="7318" spans="1:5" x14ac:dyDescent="0.25">
      <c r="A7318" s="1">
        <v>41446</v>
      </c>
      <c r="B7318" t="s">
        <v>49</v>
      </c>
      <c r="C7318" t="s">
        <v>333</v>
      </c>
      <c r="D7318" t="s">
        <v>450</v>
      </c>
      <c r="E7318">
        <v>0</v>
      </c>
    </row>
    <row r="7319" spans="1:5" x14ac:dyDescent="0.25">
      <c r="A7319" s="1">
        <v>41446</v>
      </c>
      <c r="B7319" t="s">
        <v>49</v>
      </c>
      <c r="C7319" t="s">
        <v>333</v>
      </c>
      <c r="D7319" t="s">
        <v>337</v>
      </c>
      <c r="E7319">
        <v>0.01</v>
      </c>
    </row>
    <row r="7320" spans="1:5" x14ac:dyDescent="0.25">
      <c r="A7320" s="1">
        <v>41446</v>
      </c>
      <c r="B7320" t="s">
        <v>49</v>
      </c>
      <c r="C7320" t="s">
        <v>333</v>
      </c>
      <c r="D7320" t="s">
        <v>445</v>
      </c>
      <c r="E7320">
        <v>0</v>
      </c>
    </row>
    <row r="7321" spans="1:5" x14ac:dyDescent="0.25">
      <c r="A7321" s="1">
        <v>41446</v>
      </c>
      <c r="B7321" t="s">
        <v>49</v>
      </c>
      <c r="C7321" t="s">
        <v>333</v>
      </c>
      <c r="D7321" t="s">
        <v>336</v>
      </c>
      <c r="E7321">
        <v>0.02</v>
      </c>
    </row>
    <row r="7322" spans="1:5" x14ac:dyDescent="0.25">
      <c r="A7322" s="1">
        <v>41446</v>
      </c>
      <c r="B7322" t="s">
        <v>49</v>
      </c>
      <c r="C7322" t="s">
        <v>333</v>
      </c>
      <c r="D7322" t="s">
        <v>340</v>
      </c>
      <c r="E7322">
        <v>0</v>
      </c>
    </row>
    <row r="7323" spans="1:5" x14ac:dyDescent="0.25">
      <c r="A7323" s="1">
        <v>41446</v>
      </c>
      <c r="B7323" t="s">
        <v>49</v>
      </c>
      <c r="C7323" t="s">
        <v>333</v>
      </c>
      <c r="D7323" t="s">
        <v>337</v>
      </c>
      <c r="E7323">
        <v>0.01</v>
      </c>
    </row>
    <row r="7324" spans="1:5" x14ac:dyDescent="0.25">
      <c r="A7324" s="1">
        <v>41446</v>
      </c>
      <c r="B7324" t="s">
        <v>49</v>
      </c>
      <c r="C7324" t="s">
        <v>333</v>
      </c>
      <c r="D7324" t="s">
        <v>346</v>
      </c>
      <c r="E7324">
        <v>0</v>
      </c>
    </row>
    <row r="7325" spans="1:5" x14ac:dyDescent="0.25">
      <c r="A7325" s="1">
        <v>41446</v>
      </c>
      <c r="B7325" t="s">
        <v>49</v>
      </c>
      <c r="C7325" t="s">
        <v>333</v>
      </c>
      <c r="D7325" t="s">
        <v>346</v>
      </c>
      <c r="E7325">
        <v>0</v>
      </c>
    </row>
    <row r="7326" spans="1:5" x14ac:dyDescent="0.25">
      <c r="A7326" s="1">
        <v>41446</v>
      </c>
      <c r="B7326" t="s">
        <v>49</v>
      </c>
      <c r="C7326" t="s">
        <v>333</v>
      </c>
      <c r="D7326" t="s">
        <v>343</v>
      </c>
      <c r="E7326">
        <v>0</v>
      </c>
    </row>
    <row r="7327" spans="1:5" x14ac:dyDescent="0.25">
      <c r="A7327" s="1">
        <v>41446</v>
      </c>
      <c r="B7327" t="s">
        <v>49</v>
      </c>
      <c r="C7327" t="s">
        <v>333</v>
      </c>
      <c r="D7327" t="s">
        <v>346</v>
      </c>
      <c r="E7327">
        <v>0</v>
      </c>
    </row>
    <row r="7328" spans="1:5" x14ac:dyDescent="0.25">
      <c r="A7328" s="1">
        <v>41446</v>
      </c>
      <c r="B7328" t="s">
        <v>49</v>
      </c>
      <c r="C7328" t="s">
        <v>333</v>
      </c>
      <c r="D7328" t="s">
        <v>451</v>
      </c>
      <c r="E7328">
        <v>0</v>
      </c>
    </row>
    <row r="7329" spans="1:5" x14ac:dyDescent="0.25">
      <c r="A7329" s="1">
        <v>41446</v>
      </c>
      <c r="B7329" t="s">
        <v>49</v>
      </c>
      <c r="C7329" t="s">
        <v>333</v>
      </c>
      <c r="D7329" t="s">
        <v>451</v>
      </c>
      <c r="E7329">
        <v>0</v>
      </c>
    </row>
    <row r="7330" spans="1:5" x14ac:dyDescent="0.25">
      <c r="A7330" s="1">
        <v>41446</v>
      </c>
      <c r="B7330" t="s">
        <v>49</v>
      </c>
      <c r="C7330" t="s">
        <v>333</v>
      </c>
      <c r="D7330" t="s">
        <v>341</v>
      </c>
      <c r="E7330">
        <v>0.01</v>
      </c>
    </row>
    <row r="7331" spans="1:5" x14ac:dyDescent="0.25">
      <c r="A7331" s="1">
        <v>41446</v>
      </c>
      <c r="B7331" t="s">
        <v>49</v>
      </c>
      <c r="C7331" t="s">
        <v>333</v>
      </c>
      <c r="D7331" t="s">
        <v>347</v>
      </c>
      <c r="E7331">
        <v>0.01</v>
      </c>
    </row>
    <row r="7332" spans="1:5" x14ac:dyDescent="0.25">
      <c r="A7332" s="1">
        <v>41446</v>
      </c>
      <c r="B7332" t="s">
        <v>49</v>
      </c>
      <c r="C7332" t="s">
        <v>333</v>
      </c>
      <c r="D7332" t="s">
        <v>346</v>
      </c>
      <c r="E7332">
        <v>0</v>
      </c>
    </row>
    <row r="7333" spans="1:5" x14ac:dyDescent="0.25">
      <c r="A7333" s="1">
        <v>41446</v>
      </c>
      <c r="B7333" t="s">
        <v>49</v>
      </c>
      <c r="C7333" t="s">
        <v>333</v>
      </c>
      <c r="D7333" t="s">
        <v>348</v>
      </c>
      <c r="E7333">
        <v>0.02</v>
      </c>
    </row>
    <row r="7334" spans="1:5" x14ac:dyDescent="0.25">
      <c r="A7334" s="1">
        <v>41446</v>
      </c>
      <c r="B7334" t="s">
        <v>49</v>
      </c>
      <c r="C7334" t="s">
        <v>333</v>
      </c>
      <c r="D7334" t="s">
        <v>349</v>
      </c>
      <c r="E7334">
        <v>0</v>
      </c>
    </row>
    <row r="7335" spans="1:5" x14ac:dyDescent="0.25">
      <c r="A7335" s="1">
        <v>41446</v>
      </c>
      <c r="B7335" t="s">
        <v>49</v>
      </c>
      <c r="C7335" t="s">
        <v>333</v>
      </c>
      <c r="D7335" t="s">
        <v>337</v>
      </c>
      <c r="E7335">
        <v>0</v>
      </c>
    </row>
    <row r="7336" spans="1:5" x14ac:dyDescent="0.25">
      <c r="A7336" s="1">
        <v>41447</v>
      </c>
      <c r="B7336" t="s">
        <v>52</v>
      </c>
      <c r="C7336" t="s">
        <v>333</v>
      </c>
      <c r="D7336" t="s">
        <v>335</v>
      </c>
      <c r="E7336">
        <v>0.01</v>
      </c>
    </row>
    <row r="7337" spans="1:5" x14ac:dyDescent="0.25">
      <c r="A7337" s="1">
        <v>41447</v>
      </c>
      <c r="B7337" t="s">
        <v>52</v>
      </c>
      <c r="C7337" t="s">
        <v>333</v>
      </c>
      <c r="D7337" t="s">
        <v>336</v>
      </c>
      <c r="E7337">
        <v>0</v>
      </c>
    </row>
    <row r="7338" spans="1:5" x14ac:dyDescent="0.25">
      <c r="A7338" s="1">
        <v>41447</v>
      </c>
      <c r="B7338" t="s">
        <v>52</v>
      </c>
      <c r="C7338" t="s">
        <v>333</v>
      </c>
      <c r="D7338" t="s">
        <v>337</v>
      </c>
      <c r="E7338">
        <v>0</v>
      </c>
    </row>
    <row r="7339" spans="1:5" x14ac:dyDescent="0.25">
      <c r="A7339" s="1">
        <v>41447</v>
      </c>
      <c r="B7339" t="s">
        <v>52</v>
      </c>
      <c r="C7339" t="s">
        <v>333</v>
      </c>
      <c r="D7339" t="s">
        <v>344</v>
      </c>
      <c r="E7339">
        <v>0</v>
      </c>
    </row>
    <row r="7340" spans="1:5" x14ac:dyDescent="0.25">
      <c r="A7340" s="1">
        <v>41447</v>
      </c>
      <c r="B7340" t="s">
        <v>52</v>
      </c>
      <c r="C7340" t="s">
        <v>333</v>
      </c>
      <c r="D7340" t="s">
        <v>452</v>
      </c>
      <c r="E7340">
        <v>0</v>
      </c>
    </row>
    <row r="7341" spans="1:5" x14ac:dyDescent="0.25">
      <c r="A7341" s="1">
        <v>41447</v>
      </c>
      <c r="B7341" t="s">
        <v>52</v>
      </c>
      <c r="C7341" t="s">
        <v>333</v>
      </c>
      <c r="D7341" t="s">
        <v>452</v>
      </c>
      <c r="E7341">
        <v>0</v>
      </c>
    </row>
    <row r="7342" spans="1:5" x14ac:dyDescent="0.25">
      <c r="A7342" s="1">
        <v>41447</v>
      </c>
      <c r="B7342" t="s">
        <v>52</v>
      </c>
      <c r="C7342" t="s">
        <v>333</v>
      </c>
      <c r="D7342" t="s">
        <v>346</v>
      </c>
      <c r="E7342">
        <v>0</v>
      </c>
    </row>
    <row r="7343" spans="1:5" x14ac:dyDescent="0.25">
      <c r="A7343" s="1">
        <v>41447</v>
      </c>
      <c r="B7343" t="s">
        <v>52</v>
      </c>
      <c r="C7343" t="s">
        <v>333</v>
      </c>
      <c r="D7343" t="s">
        <v>349</v>
      </c>
      <c r="E7343">
        <v>0.01</v>
      </c>
    </row>
    <row r="7344" spans="1:5" x14ac:dyDescent="0.25">
      <c r="A7344" s="1">
        <v>41447</v>
      </c>
      <c r="B7344" t="s">
        <v>52</v>
      </c>
      <c r="C7344" t="s">
        <v>333</v>
      </c>
      <c r="D7344" t="s">
        <v>339</v>
      </c>
      <c r="E7344">
        <v>0</v>
      </c>
    </row>
    <row r="7345" spans="1:5" x14ac:dyDescent="0.25">
      <c r="A7345" s="1">
        <v>41447</v>
      </c>
      <c r="B7345" t="s">
        <v>52</v>
      </c>
      <c r="C7345" t="s">
        <v>333</v>
      </c>
      <c r="D7345" t="s">
        <v>336</v>
      </c>
      <c r="E7345">
        <v>0</v>
      </c>
    </row>
    <row r="7346" spans="1:5" x14ac:dyDescent="0.25">
      <c r="A7346" s="1">
        <v>41447</v>
      </c>
      <c r="B7346" t="s">
        <v>52</v>
      </c>
      <c r="C7346" t="s">
        <v>333</v>
      </c>
      <c r="D7346" t="s">
        <v>340</v>
      </c>
      <c r="E7346">
        <v>0.02</v>
      </c>
    </row>
    <row r="7347" spans="1:5" x14ac:dyDescent="0.25">
      <c r="A7347" s="1">
        <v>41447</v>
      </c>
      <c r="B7347" t="s">
        <v>52</v>
      </c>
      <c r="C7347" t="s">
        <v>333</v>
      </c>
      <c r="D7347" t="s">
        <v>337</v>
      </c>
      <c r="E7347">
        <v>0</v>
      </c>
    </row>
    <row r="7348" spans="1:5" x14ac:dyDescent="0.25">
      <c r="A7348" s="1">
        <v>41447</v>
      </c>
      <c r="B7348" t="s">
        <v>52</v>
      </c>
      <c r="C7348" t="s">
        <v>333</v>
      </c>
      <c r="D7348" t="s">
        <v>369</v>
      </c>
      <c r="E7348">
        <v>0</v>
      </c>
    </row>
    <row r="7349" spans="1:5" x14ac:dyDescent="0.25">
      <c r="A7349" s="1">
        <v>41447</v>
      </c>
      <c r="B7349" t="s">
        <v>52</v>
      </c>
      <c r="C7349" t="s">
        <v>333</v>
      </c>
      <c r="D7349" t="s">
        <v>337</v>
      </c>
      <c r="E7349">
        <v>0</v>
      </c>
    </row>
    <row r="7350" spans="1:5" x14ac:dyDescent="0.25">
      <c r="A7350" s="1">
        <v>41447</v>
      </c>
      <c r="B7350" t="s">
        <v>52</v>
      </c>
      <c r="C7350" t="s">
        <v>333</v>
      </c>
      <c r="D7350" t="s">
        <v>356</v>
      </c>
      <c r="E7350">
        <v>0</v>
      </c>
    </row>
    <row r="7351" spans="1:5" x14ac:dyDescent="0.25">
      <c r="A7351" s="1">
        <v>41447</v>
      </c>
      <c r="B7351" t="s">
        <v>52</v>
      </c>
      <c r="C7351" t="s">
        <v>333</v>
      </c>
      <c r="D7351" t="s">
        <v>343</v>
      </c>
      <c r="E7351">
        <v>0</v>
      </c>
    </row>
    <row r="7352" spans="1:5" x14ac:dyDescent="0.25">
      <c r="A7352" s="1">
        <v>41447</v>
      </c>
      <c r="B7352" t="s">
        <v>52</v>
      </c>
      <c r="C7352" t="s">
        <v>333</v>
      </c>
      <c r="D7352" t="s">
        <v>453</v>
      </c>
      <c r="E7352">
        <v>0</v>
      </c>
    </row>
    <row r="7353" spans="1:5" x14ac:dyDescent="0.25">
      <c r="A7353" s="1">
        <v>41447</v>
      </c>
      <c r="B7353" t="s">
        <v>52</v>
      </c>
      <c r="C7353" t="s">
        <v>333</v>
      </c>
      <c r="D7353" t="s">
        <v>454</v>
      </c>
      <c r="E7353">
        <v>0</v>
      </c>
    </row>
    <row r="7354" spans="1:5" x14ac:dyDescent="0.25">
      <c r="A7354" s="1">
        <v>41447</v>
      </c>
      <c r="B7354" t="s">
        <v>52</v>
      </c>
      <c r="C7354" t="s">
        <v>333</v>
      </c>
      <c r="D7354" t="s">
        <v>364</v>
      </c>
      <c r="E7354">
        <v>0</v>
      </c>
    </row>
    <row r="7355" spans="1:5" x14ac:dyDescent="0.25">
      <c r="A7355" s="1">
        <v>41447</v>
      </c>
      <c r="B7355" t="s">
        <v>52</v>
      </c>
      <c r="C7355" t="s">
        <v>333</v>
      </c>
      <c r="D7355" t="s">
        <v>363</v>
      </c>
      <c r="E7355">
        <v>0</v>
      </c>
    </row>
    <row r="7356" spans="1:5" x14ac:dyDescent="0.25">
      <c r="A7356" s="1">
        <v>41447</v>
      </c>
      <c r="B7356" t="s">
        <v>52</v>
      </c>
      <c r="C7356" t="s">
        <v>333</v>
      </c>
      <c r="D7356" t="s">
        <v>347</v>
      </c>
      <c r="E7356">
        <v>0</v>
      </c>
    </row>
    <row r="7357" spans="1:5" x14ac:dyDescent="0.25">
      <c r="A7357" s="1">
        <v>41447</v>
      </c>
      <c r="B7357" t="s">
        <v>52</v>
      </c>
      <c r="C7357" t="s">
        <v>333</v>
      </c>
      <c r="D7357" t="s">
        <v>338</v>
      </c>
      <c r="E7357">
        <v>0</v>
      </c>
    </row>
    <row r="7358" spans="1:5" x14ac:dyDescent="0.25">
      <c r="A7358" s="1">
        <v>41447</v>
      </c>
      <c r="B7358" t="s">
        <v>52</v>
      </c>
      <c r="C7358" t="s">
        <v>333</v>
      </c>
      <c r="D7358" t="s">
        <v>346</v>
      </c>
      <c r="E7358">
        <v>0</v>
      </c>
    </row>
    <row r="7359" spans="1:5" x14ac:dyDescent="0.25">
      <c r="A7359" s="1">
        <v>41447</v>
      </c>
      <c r="B7359" t="s">
        <v>52</v>
      </c>
      <c r="C7359" t="s">
        <v>333</v>
      </c>
      <c r="D7359" t="s">
        <v>337</v>
      </c>
      <c r="E7359">
        <v>0</v>
      </c>
    </row>
    <row r="7360" spans="1:5" x14ac:dyDescent="0.25">
      <c r="A7360" s="1">
        <v>41448</v>
      </c>
      <c r="B7360" t="s">
        <v>53</v>
      </c>
      <c r="C7360" t="s">
        <v>333</v>
      </c>
      <c r="D7360" t="s">
        <v>335</v>
      </c>
      <c r="E7360">
        <v>0.04</v>
      </c>
    </row>
    <row r="7361" spans="1:5" x14ac:dyDescent="0.25">
      <c r="A7361" s="1">
        <v>41448</v>
      </c>
      <c r="B7361" t="s">
        <v>53</v>
      </c>
      <c r="C7361" t="s">
        <v>333</v>
      </c>
      <c r="D7361" t="s">
        <v>336</v>
      </c>
      <c r="E7361">
        <v>0.04</v>
      </c>
    </row>
    <row r="7362" spans="1:5" x14ac:dyDescent="0.25">
      <c r="A7362" s="1">
        <v>41448</v>
      </c>
      <c r="B7362" t="s">
        <v>53</v>
      </c>
      <c r="C7362" t="s">
        <v>333</v>
      </c>
      <c r="D7362" t="s">
        <v>337</v>
      </c>
      <c r="E7362">
        <v>0.02</v>
      </c>
    </row>
    <row r="7363" spans="1:5" x14ac:dyDescent="0.25">
      <c r="A7363" s="1">
        <v>41448</v>
      </c>
      <c r="B7363" t="s">
        <v>53</v>
      </c>
      <c r="C7363" t="s">
        <v>333</v>
      </c>
      <c r="D7363" t="s">
        <v>346</v>
      </c>
      <c r="E7363">
        <v>0</v>
      </c>
    </row>
    <row r="7364" spans="1:5" x14ac:dyDescent="0.25">
      <c r="A7364" s="1">
        <v>41448</v>
      </c>
      <c r="B7364" t="s">
        <v>53</v>
      </c>
      <c r="C7364" t="s">
        <v>333</v>
      </c>
      <c r="D7364" t="s">
        <v>363</v>
      </c>
      <c r="E7364">
        <v>0</v>
      </c>
    </row>
    <row r="7365" spans="1:5" x14ac:dyDescent="0.25">
      <c r="A7365" s="1">
        <v>41448</v>
      </c>
      <c r="B7365" t="s">
        <v>53</v>
      </c>
      <c r="C7365" t="s">
        <v>333</v>
      </c>
      <c r="D7365" t="s">
        <v>311</v>
      </c>
      <c r="E7365">
        <v>0</v>
      </c>
    </row>
    <row r="7366" spans="1:5" x14ac:dyDescent="0.25">
      <c r="A7366" s="1">
        <v>41448</v>
      </c>
      <c r="B7366" t="s">
        <v>53</v>
      </c>
      <c r="C7366" t="s">
        <v>333</v>
      </c>
      <c r="D7366" t="s">
        <v>357</v>
      </c>
      <c r="E7366">
        <v>0.02</v>
      </c>
    </row>
    <row r="7367" spans="1:5" x14ac:dyDescent="0.25">
      <c r="A7367" s="1">
        <v>41448</v>
      </c>
      <c r="B7367" t="s">
        <v>53</v>
      </c>
      <c r="C7367" t="s">
        <v>333</v>
      </c>
      <c r="D7367" t="s">
        <v>339</v>
      </c>
      <c r="E7367">
        <v>0.01</v>
      </c>
    </row>
    <row r="7368" spans="1:5" x14ac:dyDescent="0.25">
      <c r="A7368" s="1">
        <v>41448</v>
      </c>
      <c r="B7368" t="s">
        <v>53</v>
      </c>
      <c r="C7368" t="s">
        <v>333</v>
      </c>
      <c r="D7368" t="s">
        <v>336</v>
      </c>
      <c r="E7368">
        <v>0.01</v>
      </c>
    </row>
    <row r="7369" spans="1:5" x14ac:dyDescent="0.25">
      <c r="A7369" s="1">
        <v>41448</v>
      </c>
      <c r="B7369" t="s">
        <v>53</v>
      </c>
      <c r="C7369" t="s">
        <v>333</v>
      </c>
      <c r="D7369" t="s">
        <v>360</v>
      </c>
      <c r="E7369">
        <v>0</v>
      </c>
    </row>
    <row r="7370" spans="1:5" x14ac:dyDescent="0.25">
      <c r="A7370" s="1">
        <v>41448</v>
      </c>
      <c r="B7370" t="s">
        <v>53</v>
      </c>
      <c r="C7370" t="s">
        <v>333</v>
      </c>
      <c r="D7370" t="s">
        <v>337</v>
      </c>
      <c r="E7370">
        <v>0</v>
      </c>
    </row>
    <row r="7371" spans="1:5" x14ac:dyDescent="0.25">
      <c r="A7371" s="1">
        <v>41448</v>
      </c>
      <c r="B7371" t="s">
        <v>53</v>
      </c>
      <c r="C7371" t="s">
        <v>333</v>
      </c>
      <c r="D7371" t="s">
        <v>453</v>
      </c>
      <c r="E7371">
        <v>0</v>
      </c>
    </row>
    <row r="7372" spans="1:5" x14ac:dyDescent="0.25">
      <c r="A7372" s="1">
        <v>41448</v>
      </c>
      <c r="B7372" t="s">
        <v>53</v>
      </c>
      <c r="C7372" t="s">
        <v>333</v>
      </c>
      <c r="D7372" t="s">
        <v>361</v>
      </c>
      <c r="E7372">
        <v>0</v>
      </c>
    </row>
    <row r="7373" spans="1:5" x14ac:dyDescent="0.25">
      <c r="A7373" s="1">
        <v>41448</v>
      </c>
      <c r="B7373" t="s">
        <v>53</v>
      </c>
      <c r="C7373" t="s">
        <v>333</v>
      </c>
      <c r="D7373" t="s">
        <v>343</v>
      </c>
      <c r="E7373">
        <v>0</v>
      </c>
    </row>
    <row r="7374" spans="1:5" x14ac:dyDescent="0.25">
      <c r="A7374" s="1">
        <v>41448</v>
      </c>
      <c r="B7374" t="s">
        <v>53</v>
      </c>
      <c r="C7374" t="s">
        <v>333</v>
      </c>
      <c r="D7374" t="s">
        <v>338</v>
      </c>
      <c r="E7374">
        <v>0.01</v>
      </c>
    </row>
    <row r="7375" spans="1:5" x14ac:dyDescent="0.25">
      <c r="A7375" s="1">
        <v>41448</v>
      </c>
      <c r="B7375" t="s">
        <v>53</v>
      </c>
      <c r="C7375" t="s">
        <v>333</v>
      </c>
      <c r="D7375" t="s">
        <v>346</v>
      </c>
      <c r="E7375">
        <v>0</v>
      </c>
    </row>
    <row r="7376" spans="1:5" x14ac:dyDescent="0.25">
      <c r="A7376" s="1">
        <v>41448</v>
      </c>
      <c r="B7376" t="s">
        <v>53</v>
      </c>
      <c r="C7376" t="s">
        <v>333</v>
      </c>
      <c r="D7376" t="s">
        <v>455</v>
      </c>
      <c r="E7376">
        <v>0</v>
      </c>
    </row>
    <row r="7377" spans="1:5" x14ac:dyDescent="0.25">
      <c r="A7377" s="1">
        <v>41448</v>
      </c>
      <c r="B7377" t="s">
        <v>53</v>
      </c>
      <c r="C7377" t="s">
        <v>333</v>
      </c>
      <c r="D7377" t="s">
        <v>364</v>
      </c>
      <c r="E7377">
        <v>0.03</v>
      </c>
    </row>
    <row r="7378" spans="1:5" x14ac:dyDescent="0.25">
      <c r="A7378" s="1">
        <v>41448</v>
      </c>
      <c r="B7378" t="s">
        <v>53</v>
      </c>
      <c r="C7378" t="s">
        <v>333</v>
      </c>
      <c r="D7378" t="s">
        <v>347</v>
      </c>
      <c r="E7378">
        <v>0</v>
      </c>
    </row>
    <row r="7379" spans="1:5" x14ac:dyDescent="0.25">
      <c r="A7379" s="1">
        <v>41448</v>
      </c>
      <c r="B7379" t="s">
        <v>53</v>
      </c>
      <c r="C7379" t="s">
        <v>333</v>
      </c>
      <c r="D7379" t="s">
        <v>346</v>
      </c>
      <c r="E7379">
        <v>0.03</v>
      </c>
    </row>
    <row r="7380" spans="1:5" x14ac:dyDescent="0.25">
      <c r="A7380" s="1">
        <v>41448</v>
      </c>
      <c r="B7380" t="s">
        <v>53</v>
      </c>
      <c r="C7380" t="s">
        <v>333</v>
      </c>
      <c r="D7380" t="s">
        <v>348</v>
      </c>
      <c r="E7380">
        <v>0</v>
      </c>
    </row>
    <row r="7381" spans="1:5" x14ac:dyDescent="0.25">
      <c r="A7381" s="1">
        <v>41448</v>
      </c>
      <c r="B7381" t="s">
        <v>53</v>
      </c>
      <c r="C7381" t="s">
        <v>333</v>
      </c>
      <c r="D7381" t="s">
        <v>344</v>
      </c>
      <c r="E7381">
        <v>0.01</v>
      </c>
    </row>
    <row r="7382" spans="1:5" x14ac:dyDescent="0.25">
      <c r="A7382" s="1">
        <v>41448</v>
      </c>
      <c r="B7382" t="s">
        <v>53</v>
      </c>
      <c r="C7382" t="s">
        <v>333</v>
      </c>
      <c r="D7382" t="s">
        <v>337</v>
      </c>
      <c r="E7382">
        <v>0</v>
      </c>
    </row>
    <row r="7383" spans="1:5" x14ac:dyDescent="0.25">
      <c r="A7383" s="1">
        <v>41448</v>
      </c>
      <c r="B7383" t="s">
        <v>53</v>
      </c>
      <c r="C7383" t="s">
        <v>333</v>
      </c>
      <c r="D7383" t="s">
        <v>337</v>
      </c>
      <c r="E7383">
        <v>0</v>
      </c>
    </row>
    <row r="7384" spans="1:5" x14ac:dyDescent="0.25">
      <c r="A7384" s="1">
        <v>41449</v>
      </c>
      <c r="B7384" t="s">
        <v>58</v>
      </c>
      <c r="C7384" t="s">
        <v>333</v>
      </c>
      <c r="D7384" t="s">
        <v>335</v>
      </c>
      <c r="E7384">
        <v>0</v>
      </c>
    </row>
    <row r="7385" spans="1:5" x14ac:dyDescent="0.25">
      <c r="A7385" s="1">
        <v>41449</v>
      </c>
      <c r="B7385" t="s">
        <v>58</v>
      </c>
      <c r="C7385" t="s">
        <v>333</v>
      </c>
      <c r="D7385" t="s">
        <v>351</v>
      </c>
      <c r="E7385">
        <v>0.03</v>
      </c>
    </row>
    <row r="7386" spans="1:5" x14ac:dyDescent="0.25">
      <c r="A7386" s="1">
        <v>41449</v>
      </c>
      <c r="B7386" t="s">
        <v>58</v>
      </c>
      <c r="C7386" t="s">
        <v>333</v>
      </c>
      <c r="D7386" t="s">
        <v>359</v>
      </c>
      <c r="E7386">
        <v>0</v>
      </c>
    </row>
    <row r="7387" spans="1:5" x14ac:dyDescent="0.25">
      <c r="A7387" s="1">
        <v>41449</v>
      </c>
      <c r="B7387" t="s">
        <v>58</v>
      </c>
      <c r="C7387" t="s">
        <v>333</v>
      </c>
      <c r="D7387" t="s">
        <v>337</v>
      </c>
      <c r="E7387">
        <v>0</v>
      </c>
    </row>
    <row r="7388" spans="1:5" x14ac:dyDescent="0.25">
      <c r="A7388" s="1">
        <v>41449</v>
      </c>
      <c r="B7388" t="s">
        <v>58</v>
      </c>
      <c r="C7388" t="s">
        <v>333</v>
      </c>
      <c r="D7388" t="s">
        <v>337</v>
      </c>
      <c r="E7388">
        <v>0.01</v>
      </c>
    </row>
    <row r="7389" spans="1:5" x14ac:dyDescent="0.25">
      <c r="A7389" s="1">
        <v>41449</v>
      </c>
      <c r="B7389" t="s">
        <v>58</v>
      </c>
      <c r="C7389" t="s">
        <v>333</v>
      </c>
      <c r="D7389" t="s">
        <v>337</v>
      </c>
      <c r="E7389">
        <v>0</v>
      </c>
    </row>
    <row r="7390" spans="1:5" x14ac:dyDescent="0.25">
      <c r="A7390" s="1">
        <v>41449</v>
      </c>
      <c r="B7390" t="s">
        <v>58</v>
      </c>
      <c r="C7390" t="s">
        <v>333</v>
      </c>
      <c r="D7390" t="s">
        <v>456</v>
      </c>
      <c r="E7390">
        <v>0</v>
      </c>
    </row>
    <row r="7391" spans="1:5" x14ac:dyDescent="0.25">
      <c r="A7391" s="1">
        <v>41449</v>
      </c>
      <c r="B7391" t="s">
        <v>58</v>
      </c>
      <c r="C7391" t="s">
        <v>333</v>
      </c>
      <c r="D7391" t="s">
        <v>339</v>
      </c>
      <c r="E7391">
        <v>0.01</v>
      </c>
    </row>
    <row r="7392" spans="1:5" x14ac:dyDescent="0.25">
      <c r="A7392" s="1">
        <v>41449</v>
      </c>
      <c r="B7392" t="s">
        <v>58</v>
      </c>
      <c r="C7392" t="s">
        <v>333</v>
      </c>
      <c r="D7392" t="s">
        <v>340</v>
      </c>
      <c r="E7392">
        <v>0</v>
      </c>
    </row>
    <row r="7393" spans="1:5" x14ac:dyDescent="0.25">
      <c r="A7393" s="1">
        <v>41449</v>
      </c>
      <c r="B7393" t="s">
        <v>58</v>
      </c>
      <c r="C7393" t="s">
        <v>333</v>
      </c>
      <c r="D7393" t="s">
        <v>337</v>
      </c>
      <c r="E7393">
        <v>0.01</v>
      </c>
    </row>
    <row r="7394" spans="1:5" x14ac:dyDescent="0.25">
      <c r="A7394" s="1">
        <v>41449</v>
      </c>
      <c r="B7394" t="s">
        <v>58</v>
      </c>
      <c r="C7394" t="s">
        <v>333</v>
      </c>
      <c r="D7394" t="s">
        <v>369</v>
      </c>
      <c r="E7394">
        <v>0.01</v>
      </c>
    </row>
    <row r="7395" spans="1:5" x14ac:dyDescent="0.25">
      <c r="A7395" s="1">
        <v>41449</v>
      </c>
      <c r="B7395" t="s">
        <v>58</v>
      </c>
      <c r="C7395" t="s">
        <v>333</v>
      </c>
      <c r="D7395" t="s">
        <v>337</v>
      </c>
      <c r="E7395">
        <v>0</v>
      </c>
    </row>
    <row r="7396" spans="1:5" x14ac:dyDescent="0.25">
      <c r="A7396" s="1">
        <v>41449</v>
      </c>
      <c r="B7396" t="s">
        <v>58</v>
      </c>
      <c r="C7396" t="s">
        <v>333</v>
      </c>
      <c r="D7396" t="s">
        <v>337</v>
      </c>
      <c r="E7396">
        <v>0</v>
      </c>
    </row>
    <row r="7397" spans="1:5" x14ac:dyDescent="0.25">
      <c r="A7397" s="1">
        <v>41449</v>
      </c>
      <c r="B7397" t="s">
        <v>58</v>
      </c>
      <c r="C7397" t="s">
        <v>333</v>
      </c>
      <c r="D7397" t="s">
        <v>343</v>
      </c>
      <c r="E7397">
        <v>0.03</v>
      </c>
    </row>
    <row r="7398" spans="1:5" x14ac:dyDescent="0.25">
      <c r="A7398" s="1">
        <v>41449</v>
      </c>
      <c r="B7398" t="s">
        <v>58</v>
      </c>
      <c r="C7398" t="s">
        <v>333</v>
      </c>
      <c r="D7398" t="s">
        <v>457</v>
      </c>
      <c r="E7398">
        <v>0</v>
      </c>
    </row>
    <row r="7399" spans="1:5" x14ac:dyDescent="0.25">
      <c r="A7399" s="1">
        <v>41449</v>
      </c>
      <c r="B7399" t="s">
        <v>58</v>
      </c>
      <c r="C7399" t="s">
        <v>333</v>
      </c>
      <c r="D7399" t="s">
        <v>344</v>
      </c>
      <c r="E7399">
        <v>0.01</v>
      </c>
    </row>
    <row r="7400" spans="1:5" x14ac:dyDescent="0.25">
      <c r="A7400" s="1">
        <v>41449</v>
      </c>
      <c r="B7400" t="s">
        <v>58</v>
      </c>
      <c r="C7400" t="s">
        <v>333</v>
      </c>
      <c r="D7400" t="s">
        <v>363</v>
      </c>
      <c r="E7400">
        <v>0</v>
      </c>
    </row>
    <row r="7401" spans="1:5" x14ac:dyDescent="0.25">
      <c r="A7401" s="1">
        <v>41449</v>
      </c>
      <c r="B7401" t="s">
        <v>58</v>
      </c>
      <c r="C7401" t="s">
        <v>333</v>
      </c>
      <c r="D7401" t="s">
        <v>337</v>
      </c>
      <c r="E7401">
        <v>0</v>
      </c>
    </row>
    <row r="7402" spans="1:5" x14ac:dyDescent="0.25">
      <c r="A7402" s="1">
        <v>41449</v>
      </c>
      <c r="B7402" t="s">
        <v>58</v>
      </c>
      <c r="C7402" t="s">
        <v>333</v>
      </c>
      <c r="D7402" t="s">
        <v>341</v>
      </c>
      <c r="E7402">
        <v>0</v>
      </c>
    </row>
    <row r="7403" spans="1:5" x14ac:dyDescent="0.25">
      <c r="A7403" s="1">
        <v>41449</v>
      </c>
      <c r="B7403" t="s">
        <v>58</v>
      </c>
      <c r="C7403" t="s">
        <v>333</v>
      </c>
      <c r="D7403" t="s">
        <v>347</v>
      </c>
      <c r="E7403">
        <v>0.04</v>
      </c>
    </row>
    <row r="7404" spans="1:5" x14ac:dyDescent="0.25">
      <c r="A7404" s="1">
        <v>41449</v>
      </c>
      <c r="B7404" t="s">
        <v>58</v>
      </c>
      <c r="C7404" t="s">
        <v>333</v>
      </c>
      <c r="D7404" t="s">
        <v>458</v>
      </c>
      <c r="E7404">
        <v>0</v>
      </c>
    </row>
    <row r="7405" spans="1:5" x14ac:dyDescent="0.25">
      <c r="A7405" s="1">
        <v>41449</v>
      </c>
      <c r="B7405" t="s">
        <v>58</v>
      </c>
      <c r="C7405" t="s">
        <v>333</v>
      </c>
      <c r="D7405" t="s">
        <v>348</v>
      </c>
      <c r="E7405">
        <v>0</v>
      </c>
    </row>
    <row r="7406" spans="1:5" x14ac:dyDescent="0.25">
      <c r="A7406" s="1">
        <v>41449</v>
      </c>
      <c r="B7406" t="s">
        <v>58</v>
      </c>
      <c r="C7406" t="s">
        <v>333</v>
      </c>
      <c r="D7406" t="s">
        <v>349</v>
      </c>
      <c r="E7406">
        <v>0.04</v>
      </c>
    </row>
    <row r="7407" spans="1:5" x14ac:dyDescent="0.25">
      <c r="A7407" s="1">
        <v>41449</v>
      </c>
      <c r="B7407" t="s">
        <v>58</v>
      </c>
      <c r="C7407" t="s">
        <v>333</v>
      </c>
      <c r="D7407" t="s">
        <v>337</v>
      </c>
      <c r="E7407">
        <v>0</v>
      </c>
    </row>
    <row r="7408" spans="1:5" x14ac:dyDescent="0.25">
      <c r="A7408" s="1">
        <v>41450</v>
      </c>
      <c r="B7408" t="s">
        <v>59</v>
      </c>
      <c r="C7408" t="s">
        <v>333</v>
      </c>
      <c r="D7408" t="s">
        <v>335</v>
      </c>
      <c r="E7408">
        <v>0</v>
      </c>
    </row>
    <row r="7409" spans="1:5" x14ac:dyDescent="0.25">
      <c r="A7409" s="1">
        <v>41450</v>
      </c>
      <c r="B7409" t="s">
        <v>59</v>
      </c>
      <c r="C7409" t="s">
        <v>333</v>
      </c>
      <c r="D7409" t="s">
        <v>336</v>
      </c>
      <c r="E7409">
        <v>0.02</v>
      </c>
    </row>
    <row r="7410" spans="1:5" x14ac:dyDescent="0.25">
      <c r="A7410" s="1">
        <v>41450</v>
      </c>
      <c r="B7410" t="s">
        <v>59</v>
      </c>
      <c r="C7410" t="s">
        <v>333</v>
      </c>
      <c r="D7410" t="s">
        <v>359</v>
      </c>
      <c r="E7410">
        <v>0</v>
      </c>
    </row>
    <row r="7411" spans="1:5" x14ac:dyDescent="0.25">
      <c r="A7411" s="1">
        <v>41450</v>
      </c>
      <c r="B7411" t="s">
        <v>59</v>
      </c>
      <c r="C7411" t="s">
        <v>333</v>
      </c>
      <c r="D7411" t="s">
        <v>457</v>
      </c>
      <c r="E7411">
        <v>0</v>
      </c>
    </row>
    <row r="7412" spans="1:5" x14ac:dyDescent="0.25">
      <c r="A7412" s="1">
        <v>41450</v>
      </c>
      <c r="B7412" t="s">
        <v>59</v>
      </c>
      <c r="C7412" t="s">
        <v>333</v>
      </c>
      <c r="D7412" t="s">
        <v>337</v>
      </c>
      <c r="E7412">
        <v>0.02</v>
      </c>
    </row>
    <row r="7413" spans="1:5" x14ac:dyDescent="0.25">
      <c r="A7413" s="1">
        <v>41450</v>
      </c>
      <c r="B7413" t="s">
        <v>59</v>
      </c>
      <c r="C7413" t="s">
        <v>333</v>
      </c>
      <c r="D7413" t="s">
        <v>364</v>
      </c>
      <c r="E7413">
        <v>0.01</v>
      </c>
    </row>
    <row r="7414" spans="1:5" x14ac:dyDescent="0.25">
      <c r="A7414" s="1">
        <v>41450</v>
      </c>
      <c r="B7414" t="s">
        <v>59</v>
      </c>
      <c r="C7414" t="s">
        <v>333</v>
      </c>
      <c r="D7414" t="s">
        <v>337</v>
      </c>
      <c r="E7414">
        <v>0.01</v>
      </c>
    </row>
    <row r="7415" spans="1:5" x14ac:dyDescent="0.25">
      <c r="A7415" s="1">
        <v>41450</v>
      </c>
      <c r="B7415" t="s">
        <v>59</v>
      </c>
      <c r="C7415" t="s">
        <v>333</v>
      </c>
      <c r="D7415" t="s">
        <v>349</v>
      </c>
      <c r="E7415">
        <v>0</v>
      </c>
    </row>
    <row r="7416" spans="1:5" x14ac:dyDescent="0.25">
      <c r="A7416" s="1">
        <v>41450</v>
      </c>
      <c r="B7416" t="s">
        <v>59</v>
      </c>
      <c r="C7416" t="s">
        <v>333</v>
      </c>
      <c r="D7416" t="s">
        <v>339</v>
      </c>
      <c r="E7416">
        <v>0.01</v>
      </c>
    </row>
    <row r="7417" spans="1:5" x14ac:dyDescent="0.25">
      <c r="A7417" s="1">
        <v>41450</v>
      </c>
      <c r="B7417" t="s">
        <v>59</v>
      </c>
      <c r="C7417" t="s">
        <v>333</v>
      </c>
      <c r="D7417" t="s">
        <v>458</v>
      </c>
      <c r="E7417">
        <v>0</v>
      </c>
    </row>
    <row r="7418" spans="1:5" x14ac:dyDescent="0.25">
      <c r="A7418" s="1">
        <v>41450</v>
      </c>
      <c r="B7418" t="s">
        <v>59</v>
      </c>
      <c r="C7418" t="s">
        <v>333</v>
      </c>
      <c r="D7418" t="s">
        <v>340</v>
      </c>
      <c r="E7418">
        <v>0</v>
      </c>
    </row>
    <row r="7419" spans="1:5" x14ac:dyDescent="0.25">
      <c r="A7419" s="1">
        <v>41450</v>
      </c>
      <c r="B7419" t="s">
        <v>59</v>
      </c>
      <c r="C7419" t="s">
        <v>333</v>
      </c>
      <c r="D7419" t="s">
        <v>346</v>
      </c>
      <c r="E7419">
        <v>0</v>
      </c>
    </row>
    <row r="7420" spans="1:5" x14ac:dyDescent="0.25">
      <c r="A7420" s="1">
        <v>41450</v>
      </c>
      <c r="B7420" t="s">
        <v>59</v>
      </c>
      <c r="C7420" t="s">
        <v>333</v>
      </c>
      <c r="D7420" t="s">
        <v>369</v>
      </c>
      <c r="E7420">
        <v>0</v>
      </c>
    </row>
    <row r="7421" spans="1:5" x14ac:dyDescent="0.25">
      <c r="A7421" s="1">
        <v>41450</v>
      </c>
      <c r="B7421" t="s">
        <v>59</v>
      </c>
      <c r="C7421" t="s">
        <v>333</v>
      </c>
      <c r="D7421" t="s">
        <v>346</v>
      </c>
      <c r="E7421">
        <v>0</v>
      </c>
    </row>
    <row r="7422" spans="1:5" x14ac:dyDescent="0.25">
      <c r="A7422" s="1">
        <v>41450</v>
      </c>
      <c r="B7422" t="s">
        <v>59</v>
      </c>
      <c r="C7422" t="s">
        <v>333</v>
      </c>
      <c r="D7422" t="s">
        <v>341</v>
      </c>
      <c r="E7422">
        <v>0</v>
      </c>
    </row>
    <row r="7423" spans="1:5" x14ac:dyDescent="0.25">
      <c r="A7423" s="1">
        <v>41450</v>
      </c>
      <c r="B7423" t="s">
        <v>59</v>
      </c>
      <c r="C7423" t="s">
        <v>333</v>
      </c>
      <c r="D7423" t="s">
        <v>343</v>
      </c>
      <c r="E7423">
        <v>0</v>
      </c>
    </row>
    <row r="7424" spans="1:5" x14ac:dyDescent="0.25">
      <c r="A7424" s="1">
        <v>41450</v>
      </c>
      <c r="B7424" t="s">
        <v>59</v>
      </c>
      <c r="C7424" t="s">
        <v>333</v>
      </c>
      <c r="D7424" t="s">
        <v>346</v>
      </c>
      <c r="E7424">
        <v>0</v>
      </c>
    </row>
    <row r="7425" spans="1:5" x14ac:dyDescent="0.25">
      <c r="A7425" s="1">
        <v>41450</v>
      </c>
      <c r="B7425" t="s">
        <v>59</v>
      </c>
      <c r="C7425" t="s">
        <v>333</v>
      </c>
      <c r="D7425" t="s">
        <v>459</v>
      </c>
      <c r="E7425">
        <v>0</v>
      </c>
    </row>
    <row r="7426" spans="1:5" x14ac:dyDescent="0.25">
      <c r="A7426" s="1">
        <v>41450</v>
      </c>
      <c r="B7426" t="s">
        <v>59</v>
      </c>
      <c r="C7426" t="s">
        <v>333</v>
      </c>
      <c r="D7426" t="s">
        <v>337</v>
      </c>
      <c r="E7426">
        <v>0</v>
      </c>
    </row>
    <row r="7427" spans="1:5" x14ac:dyDescent="0.25">
      <c r="A7427" s="1">
        <v>41450</v>
      </c>
      <c r="B7427" t="s">
        <v>59</v>
      </c>
      <c r="C7427" t="s">
        <v>333</v>
      </c>
      <c r="D7427" t="s">
        <v>341</v>
      </c>
      <c r="E7427">
        <v>0</v>
      </c>
    </row>
    <row r="7428" spans="1:5" x14ac:dyDescent="0.25">
      <c r="A7428" s="1">
        <v>41450</v>
      </c>
      <c r="B7428" t="s">
        <v>59</v>
      </c>
      <c r="C7428" t="s">
        <v>333</v>
      </c>
      <c r="D7428" t="s">
        <v>344</v>
      </c>
      <c r="E7428">
        <v>0</v>
      </c>
    </row>
    <row r="7429" spans="1:5" x14ac:dyDescent="0.25">
      <c r="A7429" s="1">
        <v>41450</v>
      </c>
      <c r="B7429" t="s">
        <v>59</v>
      </c>
      <c r="C7429" t="s">
        <v>333</v>
      </c>
      <c r="D7429" t="s">
        <v>349</v>
      </c>
      <c r="E7429">
        <v>0.02</v>
      </c>
    </row>
    <row r="7430" spans="1:5" x14ac:dyDescent="0.25">
      <c r="A7430" s="1">
        <v>41450</v>
      </c>
      <c r="B7430" t="s">
        <v>59</v>
      </c>
      <c r="C7430" t="s">
        <v>333</v>
      </c>
      <c r="D7430" t="s">
        <v>337</v>
      </c>
      <c r="E7430">
        <v>0</v>
      </c>
    </row>
    <row r="7431" spans="1:5" x14ac:dyDescent="0.25">
      <c r="A7431" s="1">
        <v>41402</v>
      </c>
      <c r="B7431" t="s">
        <v>30</v>
      </c>
      <c r="C7431" t="s">
        <v>460</v>
      </c>
      <c r="D7431" t="s">
        <v>461</v>
      </c>
      <c r="E7431">
        <v>0.12</v>
      </c>
    </row>
    <row r="7432" spans="1:5" x14ac:dyDescent="0.25">
      <c r="A7432" s="1">
        <v>41402</v>
      </c>
      <c r="B7432" t="s">
        <v>30</v>
      </c>
      <c r="C7432" t="s">
        <v>460</v>
      </c>
      <c r="D7432" t="s">
        <v>461</v>
      </c>
      <c r="E7432">
        <v>0.08</v>
      </c>
    </row>
    <row r="7433" spans="1:5" x14ac:dyDescent="0.25">
      <c r="A7433" s="1">
        <v>41402</v>
      </c>
      <c r="B7433" t="s">
        <v>30</v>
      </c>
      <c r="C7433" t="s">
        <v>460</v>
      </c>
      <c r="D7433" t="s">
        <v>462</v>
      </c>
      <c r="E7433">
        <v>0.03</v>
      </c>
    </row>
    <row r="7434" spans="1:5" x14ac:dyDescent="0.25">
      <c r="A7434" s="1">
        <v>41402</v>
      </c>
      <c r="B7434" t="s">
        <v>30</v>
      </c>
      <c r="C7434" t="s">
        <v>460</v>
      </c>
      <c r="D7434" t="s">
        <v>462</v>
      </c>
      <c r="E7434">
        <v>0.06</v>
      </c>
    </row>
    <row r="7435" spans="1:5" x14ac:dyDescent="0.25">
      <c r="A7435" s="1">
        <v>41402</v>
      </c>
      <c r="B7435" t="s">
        <v>30</v>
      </c>
      <c r="C7435" t="s">
        <v>460</v>
      </c>
      <c r="D7435" t="s">
        <v>463</v>
      </c>
      <c r="E7435">
        <v>0.04</v>
      </c>
    </row>
    <row r="7436" spans="1:5" x14ac:dyDescent="0.25">
      <c r="A7436" s="1">
        <v>41402</v>
      </c>
      <c r="B7436" t="s">
        <v>30</v>
      </c>
      <c r="C7436" t="s">
        <v>460</v>
      </c>
      <c r="D7436" t="s">
        <v>463</v>
      </c>
      <c r="E7436">
        <v>0.09</v>
      </c>
    </row>
    <row r="7437" spans="1:5" x14ac:dyDescent="0.25">
      <c r="A7437" s="1">
        <v>41402</v>
      </c>
      <c r="B7437" t="s">
        <v>30</v>
      </c>
      <c r="C7437" t="s">
        <v>460</v>
      </c>
      <c r="D7437" t="s">
        <v>464</v>
      </c>
      <c r="E7437">
        <v>0.09</v>
      </c>
    </row>
    <row r="7438" spans="1:5" x14ac:dyDescent="0.25">
      <c r="A7438" s="1">
        <v>41402</v>
      </c>
      <c r="B7438" t="s">
        <v>30</v>
      </c>
      <c r="C7438" t="s">
        <v>460</v>
      </c>
      <c r="D7438" t="s">
        <v>464</v>
      </c>
      <c r="E7438">
        <v>0.16</v>
      </c>
    </row>
    <row r="7439" spans="1:5" x14ac:dyDescent="0.25">
      <c r="A7439" s="1">
        <v>41402</v>
      </c>
      <c r="B7439" t="s">
        <v>30</v>
      </c>
      <c r="C7439" t="s">
        <v>460</v>
      </c>
      <c r="D7439" t="s">
        <v>465</v>
      </c>
      <c r="E7439">
        <v>0.09</v>
      </c>
    </row>
    <row r="7440" spans="1:5" x14ac:dyDescent="0.25">
      <c r="A7440" s="1">
        <v>41402</v>
      </c>
      <c r="B7440" t="s">
        <v>30</v>
      </c>
      <c r="C7440" t="s">
        <v>460</v>
      </c>
      <c r="D7440" t="s">
        <v>465</v>
      </c>
      <c r="E7440">
        <v>0.21</v>
      </c>
    </row>
    <row r="7441" spans="1:5" x14ac:dyDescent="0.25">
      <c r="A7441" s="1">
        <v>41402</v>
      </c>
      <c r="B7441" t="s">
        <v>30</v>
      </c>
      <c r="C7441" t="s">
        <v>460</v>
      </c>
      <c r="D7441" t="s">
        <v>466</v>
      </c>
      <c r="E7441">
        <v>0.1</v>
      </c>
    </row>
    <row r="7442" spans="1:5" x14ac:dyDescent="0.25">
      <c r="A7442" s="1">
        <v>41402</v>
      </c>
      <c r="B7442" t="s">
        <v>30</v>
      </c>
      <c r="C7442" t="s">
        <v>460</v>
      </c>
      <c r="D7442" t="s">
        <v>466</v>
      </c>
      <c r="E7442">
        <v>0.06</v>
      </c>
    </row>
    <row r="7443" spans="1:5" x14ac:dyDescent="0.25">
      <c r="A7443" s="1">
        <v>41403</v>
      </c>
      <c r="B7443" t="s">
        <v>46</v>
      </c>
      <c r="C7443" t="s">
        <v>460</v>
      </c>
      <c r="D7443" t="s">
        <v>467</v>
      </c>
      <c r="E7443">
        <v>0.03</v>
      </c>
    </row>
    <row r="7444" spans="1:5" x14ac:dyDescent="0.25">
      <c r="A7444" s="1">
        <v>41403</v>
      </c>
      <c r="B7444" t="s">
        <v>46</v>
      </c>
      <c r="C7444" t="s">
        <v>460</v>
      </c>
      <c r="D7444" t="s">
        <v>467</v>
      </c>
      <c r="E7444">
        <v>0.06</v>
      </c>
    </row>
    <row r="7445" spans="1:5" x14ac:dyDescent="0.25">
      <c r="A7445" s="1">
        <v>41403</v>
      </c>
      <c r="B7445" t="s">
        <v>46</v>
      </c>
      <c r="C7445" t="s">
        <v>460</v>
      </c>
      <c r="D7445" t="s">
        <v>468</v>
      </c>
      <c r="E7445">
        <v>0.03</v>
      </c>
    </row>
    <row r="7446" spans="1:5" x14ac:dyDescent="0.25">
      <c r="A7446" s="1">
        <v>41403</v>
      </c>
      <c r="B7446" t="s">
        <v>46</v>
      </c>
      <c r="C7446" t="s">
        <v>460</v>
      </c>
      <c r="D7446" t="s">
        <v>468</v>
      </c>
      <c r="E7446">
        <v>7.0000000000000007E-2</v>
      </c>
    </row>
    <row r="7447" spans="1:5" x14ac:dyDescent="0.25">
      <c r="A7447" s="1">
        <v>41403</v>
      </c>
      <c r="B7447" t="s">
        <v>46</v>
      </c>
      <c r="C7447" t="s">
        <v>460</v>
      </c>
      <c r="D7447" t="s">
        <v>469</v>
      </c>
      <c r="E7447">
        <v>0.04</v>
      </c>
    </row>
    <row r="7448" spans="1:5" x14ac:dyDescent="0.25">
      <c r="A7448" s="1">
        <v>41403</v>
      </c>
      <c r="B7448" t="s">
        <v>46</v>
      </c>
      <c r="C7448" t="s">
        <v>460</v>
      </c>
      <c r="D7448" t="s">
        <v>470</v>
      </c>
      <c r="E7448">
        <v>0.37</v>
      </c>
    </row>
    <row r="7449" spans="1:5" x14ac:dyDescent="0.25">
      <c r="A7449" s="1">
        <v>41403</v>
      </c>
      <c r="B7449" t="s">
        <v>46</v>
      </c>
      <c r="C7449" t="s">
        <v>460</v>
      </c>
      <c r="D7449" t="s">
        <v>470</v>
      </c>
      <c r="E7449">
        <v>0.11</v>
      </c>
    </row>
    <row r="7450" spans="1:5" x14ac:dyDescent="0.25">
      <c r="A7450" s="1">
        <v>41403</v>
      </c>
      <c r="B7450" t="s">
        <v>46</v>
      </c>
      <c r="C7450" t="s">
        <v>460</v>
      </c>
      <c r="D7450" t="s">
        <v>471</v>
      </c>
      <c r="E7450">
        <v>0.02</v>
      </c>
    </row>
    <row r="7451" spans="1:5" x14ac:dyDescent="0.25">
      <c r="A7451" s="1">
        <v>41403</v>
      </c>
      <c r="B7451" t="s">
        <v>46</v>
      </c>
      <c r="C7451" t="s">
        <v>460</v>
      </c>
      <c r="D7451" t="s">
        <v>471</v>
      </c>
      <c r="E7451">
        <v>0.02</v>
      </c>
    </row>
    <row r="7452" spans="1:5" x14ac:dyDescent="0.25">
      <c r="A7452" s="1">
        <v>41404</v>
      </c>
      <c r="B7452" t="s">
        <v>49</v>
      </c>
      <c r="C7452" t="s">
        <v>460</v>
      </c>
      <c r="D7452" t="s">
        <v>472</v>
      </c>
      <c r="E7452">
        <v>0.13</v>
      </c>
    </row>
    <row r="7453" spans="1:5" x14ac:dyDescent="0.25">
      <c r="A7453" s="1">
        <v>41404</v>
      </c>
      <c r="B7453" t="s">
        <v>49</v>
      </c>
      <c r="C7453" t="s">
        <v>460</v>
      </c>
      <c r="D7453" t="s">
        <v>472</v>
      </c>
      <c r="E7453">
        <v>0.1</v>
      </c>
    </row>
    <row r="7454" spans="1:5" x14ac:dyDescent="0.25">
      <c r="A7454" s="1">
        <v>41404</v>
      </c>
      <c r="B7454" t="s">
        <v>49</v>
      </c>
      <c r="C7454" t="s">
        <v>460</v>
      </c>
      <c r="D7454" t="s">
        <v>472</v>
      </c>
      <c r="E7454">
        <v>0.2</v>
      </c>
    </row>
    <row r="7455" spans="1:5" x14ac:dyDescent="0.25">
      <c r="A7455" s="1">
        <v>41404</v>
      </c>
      <c r="B7455" t="s">
        <v>49</v>
      </c>
      <c r="C7455" t="s">
        <v>460</v>
      </c>
      <c r="D7455" t="s">
        <v>473</v>
      </c>
      <c r="E7455">
        <v>0.05</v>
      </c>
    </row>
    <row r="7456" spans="1:5" x14ac:dyDescent="0.25">
      <c r="A7456" s="1">
        <v>41404</v>
      </c>
      <c r="B7456" t="s">
        <v>49</v>
      </c>
      <c r="C7456" t="s">
        <v>460</v>
      </c>
      <c r="D7456" t="s">
        <v>473</v>
      </c>
      <c r="E7456">
        <v>0.05</v>
      </c>
    </row>
    <row r="7457" spans="1:5" x14ac:dyDescent="0.25">
      <c r="A7457" s="1">
        <v>41404</v>
      </c>
      <c r="B7457" t="s">
        <v>49</v>
      </c>
      <c r="C7457" t="s">
        <v>460</v>
      </c>
      <c r="D7457" t="s">
        <v>473</v>
      </c>
      <c r="E7457">
        <v>7.0000000000000007E-2</v>
      </c>
    </row>
    <row r="7458" spans="1:5" x14ac:dyDescent="0.25">
      <c r="A7458" s="1">
        <v>41404</v>
      </c>
      <c r="B7458" t="s">
        <v>49</v>
      </c>
      <c r="C7458" t="s">
        <v>460</v>
      </c>
      <c r="D7458" t="s">
        <v>474</v>
      </c>
      <c r="E7458">
        <v>0.04</v>
      </c>
    </row>
    <row r="7459" spans="1:5" x14ac:dyDescent="0.25">
      <c r="A7459" s="1">
        <v>41404</v>
      </c>
      <c r="B7459" t="s">
        <v>49</v>
      </c>
      <c r="C7459" t="s">
        <v>460</v>
      </c>
      <c r="D7459" t="s">
        <v>474</v>
      </c>
      <c r="E7459">
        <v>0.05</v>
      </c>
    </row>
    <row r="7460" spans="1:5" x14ac:dyDescent="0.25">
      <c r="A7460" s="1">
        <v>41404</v>
      </c>
      <c r="B7460" t="s">
        <v>49</v>
      </c>
      <c r="C7460" t="s">
        <v>460</v>
      </c>
      <c r="D7460" t="s">
        <v>475</v>
      </c>
      <c r="E7460">
        <v>7.0000000000000007E-2</v>
      </c>
    </row>
    <row r="7461" spans="1:5" x14ac:dyDescent="0.25">
      <c r="A7461" s="1">
        <v>41404</v>
      </c>
      <c r="B7461" t="s">
        <v>49</v>
      </c>
      <c r="C7461" t="s">
        <v>460</v>
      </c>
      <c r="D7461" t="s">
        <v>475</v>
      </c>
      <c r="E7461">
        <v>0.06</v>
      </c>
    </row>
    <row r="7462" spans="1:5" x14ac:dyDescent="0.25">
      <c r="A7462" s="1">
        <v>41404</v>
      </c>
      <c r="B7462" t="s">
        <v>49</v>
      </c>
      <c r="C7462" t="s">
        <v>460</v>
      </c>
      <c r="D7462" t="s">
        <v>476</v>
      </c>
      <c r="E7462">
        <v>0.08</v>
      </c>
    </row>
    <row r="7463" spans="1:5" x14ac:dyDescent="0.25">
      <c r="A7463" s="1">
        <v>41404</v>
      </c>
      <c r="B7463" t="s">
        <v>49</v>
      </c>
      <c r="C7463" t="s">
        <v>460</v>
      </c>
      <c r="D7463" t="s">
        <v>476</v>
      </c>
      <c r="E7463">
        <v>0.37</v>
      </c>
    </row>
    <row r="7464" spans="1:5" x14ac:dyDescent="0.25">
      <c r="A7464" s="1">
        <v>41404</v>
      </c>
      <c r="B7464" t="s">
        <v>49</v>
      </c>
      <c r="C7464" t="s">
        <v>460</v>
      </c>
      <c r="D7464" t="s">
        <v>477</v>
      </c>
      <c r="E7464">
        <v>0.04</v>
      </c>
    </row>
    <row r="7465" spans="1:5" x14ac:dyDescent="0.25">
      <c r="A7465" s="1">
        <v>41404</v>
      </c>
      <c r="B7465" t="s">
        <v>49</v>
      </c>
      <c r="C7465" t="s">
        <v>460</v>
      </c>
      <c r="D7465" t="s">
        <v>477</v>
      </c>
      <c r="E7465">
        <v>0.02</v>
      </c>
    </row>
    <row r="7466" spans="1:5" x14ac:dyDescent="0.25">
      <c r="A7466" s="1">
        <v>41405</v>
      </c>
      <c r="B7466" t="s">
        <v>52</v>
      </c>
      <c r="C7466" t="s">
        <v>460</v>
      </c>
      <c r="D7466" t="s">
        <v>478</v>
      </c>
      <c r="E7466">
        <v>0.09</v>
      </c>
    </row>
    <row r="7467" spans="1:5" x14ac:dyDescent="0.25">
      <c r="A7467" s="1">
        <v>41405</v>
      </c>
      <c r="B7467" t="s">
        <v>52</v>
      </c>
      <c r="C7467" t="s">
        <v>460</v>
      </c>
      <c r="D7467" t="s">
        <v>478</v>
      </c>
      <c r="E7467">
        <v>7.0000000000000007E-2</v>
      </c>
    </row>
    <row r="7468" spans="1:5" x14ac:dyDescent="0.25">
      <c r="A7468" s="1">
        <v>41405</v>
      </c>
      <c r="B7468" t="s">
        <v>52</v>
      </c>
      <c r="C7468" t="s">
        <v>460</v>
      </c>
      <c r="D7468" t="s">
        <v>479</v>
      </c>
      <c r="E7468">
        <v>0.08</v>
      </c>
    </row>
    <row r="7469" spans="1:5" x14ac:dyDescent="0.25">
      <c r="A7469" s="1">
        <v>41405</v>
      </c>
      <c r="B7469" t="s">
        <v>52</v>
      </c>
      <c r="C7469" t="s">
        <v>460</v>
      </c>
      <c r="D7469" t="s">
        <v>479</v>
      </c>
      <c r="E7469">
        <v>0.1</v>
      </c>
    </row>
    <row r="7470" spans="1:5" x14ac:dyDescent="0.25">
      <c r="A7470" s="1">
        <v>41405</v>
      </c>
      <c r="B7470" t="s">
        <v>52</v>
      </c>
      <c r="C7470" t="s">
        <v>460</v>
      </c>
      <c r="D7470" t="s">
        <v>480</v>
      </c>
      <c r="E7470">
        <v>0.08</v>
      </c>
    </row>
    <row r="7471" spans="1:5" x14ac:dyDescent="0.25">
      <c r="A7471" s="1">
        <v>41405</v>
      </c>
      <c r="B7471" t="s">
        <v>52</v>
      </c>
      <c r="C7471" t="s">
        <v>460</v>
      </c>
      <c r="D7471" t="s">
        <v>480</v>
      </c>
      <c r="E7471">
        <v>0.08</v>
      </c>
    </row>
    <row r="7472" spans="1:5" x14ac:dyDescent="0.25">
      <c r="A7472" s="1">
        <v>41405</v>
      </c>
      <c r="B7472" t="s">
        <v>52</v>
      </c>
      <c r="C7472" t="s">
        <v>460</v>
      </c>
      <c r="D7472" t="s">
        <v>481</v>
      </c>
      <c r="E7472">
        <v>0.09</v>
      </c>
    </row>
    <row r="7473" spans="1:5" x14ac:dyDescent="0.25">
      <c r="A7473" s="1">
        <v>41405</v>
      </c>
      <c r="B7473" t="s">
        <v>52</v>
      </c>
      <c r="C7473" t="s">
        <v>460</v>
      </c>
      <c r="D7473" t="s">
        <v>481</v>
      </c>
      <c r="E7473">
        <v>0.2</v>
      </c>
    </row>
    <row r="7474" spans="1:5" x14ac:dyDescent="0.25">
      <c r="A7474" s="1">
        <v>41405</v>
      </c>
      <c r="B7474" t="s">
        <v>52</v>
      </c>
      <c r="C7474" t="s">
        <v>460</v>
      </c>
      <c r="D7474" t="s">
        <v>482</v>
      </c>
      <c r="E7474">
        <v>0.04</v>
      </c>
    </row>
    <row r="7475" spans="1:5" x14ac:dyDescent="0.25">
      <c r="A7475" s="1">
        <v>41405</v>
      </c>
      <c r="B7475" t="s">
        <v>52</v>
      </c>
      <c r="C7475" t="s">
        <v>460</v>
      </c>
      <c r="D7475" t="s">
        <v>482</v>
      </c>
      <c r="E7475">
        <v>0.01</v>
      </c>
    </row>
    <row r="7476" spans="1:5" x14ac:dyDescent="0.25">
      <c r="A7476" s="1">
        <v>41405</v>
      </c>
      <c r="B7476" t="s">
        <v>52</v>
      </c>
      <c r="C7476" t="s">
        <v>460</v>
      </c>
      <c r="D7476" t="s">
        <v>482</v>
      </c>
      <c r="E7476">
        <v>0.03</v>
      </c>
    </row>
    <row r="7477" spans="1:5" x14ac:dyDescent="0.25">
      <c r="A7477" s="1">
        <v>41406</v>
      </c>
      <c r="B7477" t="s">
        <v>53</v>
      </c>
      <c r="C7477" t="s">
        <v>460</v>
      </c>
      <c r="D7477" t="s">
        <v>483</v>
      </c>
      <c r="E7477">
        <v>0.08</v>
      </c>
    </row>
    <row r="7478" spans="1:5" x14ac:dyDescent="0.25">
      <c r="A7478" s="1">
        <v>41406</v>
      </c>
      <c r="B7478" t="s">
        <v>53</v>
      </c>
      <c r="C7478" t="s">
        <v>460</v>
      </c>
      <c r="D7478" t="s">
        <v>483</v>
      </c>
      <c r="E7478">
        <v>0.17</v>
      </c>
    </row>
    <row r="7479" spans="1:5" x14ac:dyDescent="0.25">
      <c r="A7479" s="1">
        <v>41406</v>
      </c>
      <c r="B7479" t="s">
        <v>53</v>
      </c>
      <c r="C7479" t="s">
        <v>460</v>
      </c>
      <c r="D7479" t="s">
        <v>484</v>
      </c>
      <c r="E7479">
        <v>0.18</v>
      </c>
    </row>
    <row r="7480" spans="1:5" x14ac:dyDescent="0.25">
      <c r="A7480" s="1">
        <v>41406</v>
      </c>
      <c r="B7480" t="s">
        <v>53</v>
      </c>
      <c r="C7480" t="s">
        <v>460</v>
      </c>
      <c r="D7480" t="s">
        <v>484</v>
      </c>
      <c r="E7480">
        <v>0.16</v>
      </c>
    </row>
    <row r="7481" spans="1:5" x14ac:dyDescent="0.25">
      <c r="A7481" s="1">
        <v>41406</v>
      </c>
      <c r="B7481" t="s">
        <v>53</v>
      </c>
      <c r="C7481" t="s">
        <v>460</v>
      </c>
      <c r="D7481" t="s">
        <v>485</v>
      </c>
      <c r="E7481">
        <v>0.22</v>
      </c>
    </row>
    <row r="7482" spans="1:5" x14ac:dyDescent="0.25">
      <c r="A7482" s="1">
        <v>41406</v>
      </c>
      <c r="B7482" t="s">
        <v>53</v>
      </c>
      <c r="C7482" t="s">
        <v>460</v>
      </c>
      <c r="D7482" t="s">
        <v>485</v>
      </c>
      <c r="E7482">
        <v>0.13</v>
      </c>
    </row>
    <row r="7483" spans="1:5" x14ac:dyDescent="0.25">
      <c r="A7483" s="1">
        <v>41406</v>
      </c>
      <c r="B7483" t="s">
        <v>53</v>
      </c>
      <c r="C7483" t="s">
        <v>460</v>
      </c>
      <c r="D7483" t="s">
        <v>486</v>
      </c>
      <c r="E7483">
        <v>0.14000000000000001</v>
      </c>
    </row>
    <row r="7484" spans="1:5" x14ac:dyDescent="0.25">
      <c r="A7484" s="1">
        <v>41406</v>
      </c>
      <c r="B7484" t="s">
        <v>53</v>
      </c>
      <c r="C7484" t="s">
        <v>460</v>
      </c>
      <c r="D7484" t="s">
        <v>486</v>
      </c>
      <c r="E7484">
        <v>0.09</v>
      </c>
    </row>
    <row r="7485" spans="1:5" x14ac:dyDescent="0.25">
      <c r="A7485" s="1">
        <v>41406</v>
      </c>
      <c r="B7485" t="s">
        <v>53</v>
      </c>
      <c r="C7485" t="s">
        <v>460</v>
      </c>
      <c r="D7485" t="s">
        <v>486</v>
      </c>
      <c r="E7485">
        <v>0.16</v>
      </c>
    </row>
    <row r="7486" spans="1:5" x14ac:dyDescent="0.25">
      <c r="A7486" s="1">
        <v>41406</v>
      </c>
      <c r="B7486" t="s">
        <v>53</v>
      </c>
      <c r="C7486" t="s">
        <v>460</v>
      </c>
      <c r="D7486" t="s">
        <v>487</v>
      </c>
      <c r="E7486">
        <v>0.09</v>
      </c>
    </row>
    <row r="7487" spans="1:5" x14ac:dyDescent="0.25">
      <c r="A7487" s="1">
        <v>41406</v>
      </c>
      <c r="B7487" t="s">
        <v>53</v>
      </c>
      <c r="C7487" t="s">
        <v>460</v>
      </c>
      <c r="D7487" t="s">
        <v>487</v>
      </c>
      <c r="E7487">
        <v>0.08</v>
      </c>
    </row>
    <row r="7488" spans="1:5" x14ac:dyDescent="0.25">
      <c r="A7488" s="1">
        <v>41406</v>
      </c>
      <c r="B7488" t="s">
        <v>53</v>
      </c>
      <c r="C7488" t="s">
        <v>460</v>
      </c>
      <c r="D7488" t="s">
        <v>488</v>
      </c>
      <c r="E7488">
        <v>0.09</v>
      </c>
    </row>
    <row r="7489" spans="1:5" x14ac:dyDescent="0.25">
      <c r="A7489" s="1">
        <v>41406</v>
      </c>
      <c r="B7489" t="s">
        <v>53</v>
      </c>
      <c r="C7489" t="s">
        <v>460</v>
      </c>
      <c r="D7489" t="s">
        <v>488</v>
      </c>
      <c r="E7489">
        <v>0.08</v>
      </c>
    </row>
    <row r="7490" spans="1:5" x14ac:dyDescent="0.25">
      <c r="A7490" s="1">
        <v>41407</v>
      </c>
      <c r="B7490" t="s">
        <v>58</v>
      </c>
      <c r="C7490" t="s">
        <v>460</v>
      </c>
      <c r="D7490" t="s">
        <v>489</v>
      </c>
      <c r="E7490">
        <v>0.01</v>
      </c>
    </row>
    <row r="7491" spans="1:5" x14ac:dyDescent="0.25">
      <c r="A7491" s="1">
        <v>41407</v>
      </c>
      <c r="B7491" t="s">
        <v>58</v>
      </c>
      <c r="C7491" t="s">
        <v>460</v>
      </c>
      <c r="D7491" t="s">
        <v>489</v>
      </c>
      <c r="E7491">
        <v>0.05</v>
      </c>
    </row>
    <row r="7492" spans="1:5" x14ac:dyDescent="0.25">
      <c r="A7492" s="1">
        <v>41407</v>
      </c>
      <c r="B7492" t="s">
        <v>58</v>
      </c>
      <c r="C7492" t="s">
        <v>460</v>
      </c>
      <c r="D7492" t="s">
        <v>490</v>
      </c>
      <c r="E7492">
        <v>0.12</v>
      </c>
    </row>
    <row r="7493" spans="1:5" x14ac:dyDescent="0.25">
      <c r="A7493" s="1">
        <v>41407</v>
      </c>
      <c r="B7493" t="s">
        <v>58</v>
      </c>
      <c r="C7493" t="s">
        <v>460</v>
      </c>
      <c r="D7493" t="s">
        <v>490</v>
      </c>
      <c r="E7493">
        <v>0.19</v>
      </c>
    </row>
    <row r="7494" spans="1:5" x14ac:dyDescent="0.25">
      <c r="A7494" s="1">
        <v>41407</v>
      </c>
      <c r="B7494" t="s">
        <v>58</v>
      </c>
      <c r="C7494" t="s">
        <v>460</v>
      </c>
      <c r="D7494" t="s">
        <v>491</v>
      </c>
      <c r="E7494">
        <v>0.12</v>
      </c>
    </row>
    <row r="7495" spans="1:5" x14ac:dyDescent="0.25">
      <c r="A7495" s="1">
        <v>41407</v>
      </c>
      <c r="B7495" t="s">
        <v>58</v>
      </c>
      <c r="C7495" t="s">
        <v>460</v>
      </c>
      <c r="D7495" t="s">
        <v>491</v>
      </c>
      <c r="E7495">
        <v>0.09</v>
      </c>
    </row>
    <row r="7496" spans="1:5" x14ac:dyDescent="0.25">
      <c r="A7496" s="1">
        <v>41407</v>
      </c>
      <c r="B7496" t="s">
        <v>58</v>
      </c>
      <c r="C7496" t="s">
        <v>460</v>
      </c>
      <c r="D7496" t="s">
        <v>492</v>
      </c>
      <c r="E7496">
        <v>0.09</v>
      </c>
    </row>
    <row r="7497" spans="1:5" x14ac:dyDescent="0.25">
      <c r="A7497" s="1">
        <v>41407</v>
      </c>
      <c r="B7497" t="s">
        <v>58</v>
      </c>
      <c r="C7497" t="s">
        <v>460</v>
      </c>
      <c r="D7497" t="s">
        <v>492</v>
      </c>
      <c r="E7497">
        <v>0.13</v>
      </c>
    </row>
    <row r="7498" spans="1:5" x14ac:dyDescent="0.25">
      <c r="A7498" s="1">
        <v>41407</v>
      </c>
      <c r="B7498" t="s">
        <v>58</v>
      </c>
      <c r="C7498" t="s">
        <v>460</v>
      </c>
      <c r="D7498" t="s">
        <v>493</v>
      </c>
      <c r="E7498">
        <v>0.12</v>
      </c>
    </row>
    <row r="7499" spans="1:5" x14ac:dyDescent="0.25">
      <c r="A7499" s="1">
        <v>41407</v>
      </c>
      <c r="B7499" t="s">
        <v>58</v>
      </c>
      <c r="C7499" t="s">
        <v>460</v>
      </c>
      <c r="D7499" t="s">
        <v>493</v>
      </c>
      <c r="E7499">
        <v>0.22</v>
      </c>
    </row>
    <row r="7500" spans="1:5" x14ac:dyDescent="0.25">
      <c r="A7500" s="1">
        <v>41407</v>
      </c>
      <c r="B7500" t="s">
        <v>58</v>
      </c>
      <c r="C7500" t="s">
        <v>460</v>
      </c>
      <c r="D7500" t="s">
        <v>494</v>
      </c>
      <c r="E7500">
        <v>0.09</v>
      </c>
    </row>
    <row r="7501" spans="1:5" x14ac:dyDescent="0.25">
      <c r="A7501" s="1">
        <v>41407</v>
      </c>
      <c r="B7501" t="s">
        <v>58</v>
      </c>
      <c r="C7501" t="s">
        <v>460</v>
      </c>
      <c r="D7501" t="s">
        <v>494</v>
      </c>
      <c r="E7501">
        <v>0.02</v>
      </c>
    </row>
    <row r="7502" spans="1:5" x14ac:dyDescent="0.25">
      <c r="A7502" s="1">
        <v>41408</v>
      </c>
      <c r="B7502" t="s">
        <v>59</v>
      </c>
      <c r="C7502" t="s">
        <v>460</v>
      </c>
      <c r="D7502" t="s">
        <v>495</v>
      </c>
      <c r="E7502">
        <v>0.03</v>
      </c>
    </row>
    <row r="7503" spans="1:5" x14ac:dyDescent="0.25">
      <c r="A7503" s="1">
        <v>41408</v>
      </c>
      <c r="B7503" t="s">
        <v>59</v>
      </c>
      <c r="C7503" t="s">
        <v>460</v>
      </c>
      <c r="D7503" t="s">
        <v>495</v>
      </c>
      <c r="E7503">
        <v>0.05</v>
      </c>
    </row>
    <row r="7504" spans="1:5" x14ac:dyDescent="0.25">
      <c r="A7504" s="1">
        <v>41408</v>
      </c>
      <c r="B7504" t="s">
        <v>59</v>
      </c>
      <c r="C7504" t="s">
        <v>460</v>
      </c>
      <c r="D7504" t="s">
        <v>496</v>
      </c>
      <c r="E7504">
        <v>0.11</v>
      </c>
    </row>
    <row r="7505" spans="1:5" x14ac:dyDescent="0.25">
      <c r="A7505" s="1">
        <v>41408</v>
      </c>
      <c r="B7505" t="s">
        <v>59</v>
      </c>
      <c r="C7505" t="s">
        <v>460</v>
      </c>
      <c r="D7505" t="s">
        <v>496</v>
      </c>
      <c r="E7505">
        <v>0.12</v>
      </c>
    </row>
    <row r="7506" spans="1:5" x14ac:dyDescent="0.25">
      <c r="A7506" s="1">
        <v>41408</v>
      </c>
      <c r="B7506" t="s">
        <v>59</v>
      </c>
      <c r="C7506" t="s">
        <v>460</v>
      </c>
      <c r="D7506" t="s">
        <v>497</v>
      </c>
      <c r="E7506">
        <v>0.1</v>
      </c>
    </row>
    <row r="7507" spans="1:5" x14ac:dyDescent="0.25">
      <c r="A7507" s="1">
        <v>41408</v>
      </c>
      <c r="B7507" t="s">
        <v>59</v>
      </c>
      <c r="C7507" t="s">
        <v>460</v>
      </c>
      <c r="D7507" t="s">
        <v>497</v>
      </c>
      <c r="E7507">
        <v>0.17</v>
      </c>
    </row>
    <row r="7508" spans="1:5" x14ac:dyDescent="0.25">
      <c r="A7508" s="1">
        <v>41408</v>
      </c>
      <c r="B7508" t="s">
        <v>59</v>
      </c>
      <c r="C7508" t="s">
        <v>460</v>
      </c>
      <c r="D7508" t="s">
        <v>497</v>
      </c>
      <c r="E7508">
        <v>0.13</v>
      </c>
    </row>
    <row r="7509" spans="1:5" x14ac:dyDescent="0.25">
      <c r="A7509" s="1">
        <v>41408</v>
      </c>
      <c r="B7509" t="s">
        <v>59</v>
      </c>
      <c r="C7509" t="s">
        <v>460</v>
      </c>
      <c r="D7509" t="s">
        <v>498</v>
      </c>
      <c r="E7509">
        <v>0.09</v>
      </c>
    </row>
    <row r="7510" spans="1:5" x14ac:dyDescent="0.25">
      <c r="A7510" s="1">
        <v>41408</v>
      </c>
      <c r="B7510" t="s">
        <v>59</v>
      </c>
      <c r="C7510" t="s">
        <v>460</v>
      </c>
      <c r="D7510" t="s">
        <v>498</v>
      </c>
      <c r="E7510">
        <v>0.03</v>
      </c>
    </row>
    <row r="7511" spans="1:5" x14ac:dyDescent="0.25">
      <c r="A7511" s="1">
        <v>41408</v>
      </c>
      <c r="B7511" t="s">
        <v>59</v>
      </c>
      <c r="C7511" t="s">
        <v>460</v>
      </c>
      <c r="D7511" t="s">
        <v>499</v>
      </c>
      <c r="E7511">
        <v>0.13</v>
      </c>
    </row>
    <row r="7512" spans="1:5" x14ac:dyDescent="0.25">
      <c r="A7512" s="1">
        <v>41408</v>
      </c>
      <c r="B7512" t="s">
        <v>59</v>
      </c>
      <c r="C7512" t="s">
        <v>460</v>
      </c>
      <c r="D7512" t="s">
        <v>499</v>
      </c>
      <c r="E7512">
        <v>0.09</v>
      </c>
    </row>
    <row r="7513" spans="1:5" x14ac:dyDescent="0.25">
      <c r="A7513" s="1">
        <v>41408</v>
      </c>
      <c r="B7513" t="s">
        <v>59</v>
      </c>
      <c r="C7513" t="s">
        <v>460</v>
      </c>
      <c r="D7513" t="s">
        <v>500</v>
      </c>
      <c r="E7513">
        <v>0.1</v>
      </c>
    </row>
    <row r="7514" spans="1:5" x14ac:dyDescent="0.25">
      <c r="A7514" s="1">
        <v>41408</v>
      </c>
      <c r="B7514" t="s">
        <v>59</v>
      </c>
      <c r="C7514" t="s">
        <v>460</v>
      </c>
      <c r="D7514" t="s">
        <v>500</v>
      </c>
      <c r="E7514">
        <v>7.0000000000000007E-2</v>
      </c>
    </row>
    <row r="7515" spans="1:5" x14ac:dyDescent="0.25">
      <c r="A7515" s="1">
        <v>41409</v>
      </c>
      <c r="B7515" t="s">
        <v>30</v>
      </c>
      <c r="C7515" t="s">
        <v>460</v>
      </c>
      <c r="D7515" t="s">
        <v>501</v>
      </c>
      <c r="E7515">
        <v>0.13</v>
      </c>
    </row>
    <row r="7516" spans="1:5" x14ac:dyDescent="0.25">
      <c r="A7516" s="1">
        <v>41409</v>
      </c>
      <c r="B7516" t="s">
        <v>30</v>
      </c>
      <c r="C7516" t="s">
        <v>460</v>
      </c>
      <c r="D7516" t="s">
        <v>501</v>
      </c>
      <c r="E7516">
        <v>0.09</v>
      </c>
    </row>
    <row r="7517" spans="1:5" x14ac:dyDescent="0.25">
      <c r="A7517" s="1">
        <v>41409</v>
      </c>
      <c r="B7517" t="s">
        <v>30</v>
      </c>
      <c r="C7517" t="s">
        <v>460</v>
      </c>
      <c r="D7517" t="s">
        <v>501</v>
      </c>
      <c r="E7517">
        <v>0.14000000000000001</v>
      </c>
    </row>
    <row r="7518" spans="1:5" x14ac:dyDescent="0.25">
      <c r="A7518" s="1">
        <v>41409</v>
      </c>
      <c r="B7518" t="s">
        <v>30</v>
      </c>
      <c r="C7518" t="s">
        <v>460</v>
      </c>
      <c r="D7518" t="s">
        <v>502</v>
      </c>
      <c r="E7518">
        <v>0.04</v>
      </c>
    </row>
    <row r="7519" spans="1:5" x14ac:dyDescent="0.25">
      <c r="A7519" s="1">
        <v>41409</v>
      </c>
      <c r="B7519" t="s">
        <v>30</v>
      </c>
      <c r="C7519" t="s">
        <v>460</v>
      </c>
      <c r="D7519" t="s">
        <v>502</v>
      </c>
      <c r="E7519">
        <v>0.06</v>
      </c>
    </row>
    <row r="7520" spans="1:5" x14ac:dyDescent="0.25">
      <c r="A7520" s="1">
        <v>41409</v>
      </c>
      <c r="B7520" t="s">
        <v>30</v>
      </c>
      <c r="C7520" t="s">
        <v>460</v>
      </c>
      <c r="D7520" t="s">
        <v>503</v>
      </c>
      <c r="E7520">
        <v>0.06</v>
      </c>
    </row>
    <row r="7521" spans="1:5" x14ac:dyDescent="0.25">
      <c r="A7521" s="1">
        <v>41409</v>
      </c>
      <c r="B7521" t="s">
        <v>30</v>
      </c>
      <c r="C7521" t="s">
        <v>460</v>
      </c>
      <c r="D7521" t="s">
        <v>503</v>
      </c>
      <c r="E7521">
        <v>0.01</v>
      </c>
    </row>
    <row r="7522" spans="1:5" x14ac:dyDescent="0.25">
      <c r="A7522" s="1">
        <v>41409</v>
      </c>
      <c r="B7522" t="s">
        <v>30</v>
      </c>
      <c r="C7522" t="s">
        <v>460</v>
      </c>
      <c r="D7522" t="s">
        <v>504</v>
      </c>
      <c r="E7522">
        <v>0.31</v>
      </c>
    </row>
    <row r="7523" spans="1:5" x14ac:dyDescent="0.25">
      <c r="A7523" s="1">
        <v>41409</v>
      </c>
      <c r="B7523" t="s">
        <v>30</v>
      </c>
      <c r="C7523" t="s">
        <v>460</v>
      </c>
      <c r="D7523" t="s">
        <v>504</v>
      </c>
      <c r="E7523">
        <v>0.27</v>
      </c>
    </row>
    <row r="7524" spans="1:5" x14ac:dyDescent="0.25">
      <c r="A7524" s="1">
        <v>41409</v>
      </c>
      <c r="B7524" t="s">
        <v>30</v>
      </c>
      <c r="C7524" t="s">
        <v>460</v>
      </c>
      <c r="D7524" t="s">
        <v>505</v>
      </c>
      <c r="E7524">
        <v>7.0000000000000007E-2</v>
      </c>
    </row>
    <row r="7525" spans="1:5" x14ac:dyDescent="0.25">
      <c r="A7525" s="1">
        <v>41409</v>
      </c>
      <c r="B7525" t="s">
        <v>30</v>
      </c>
      <c r="C7525" t="s">
        <v>460</v>
      </c>
      <c r="D7525" t="s">
        <v>505</v>
      </c>
      <c r="E7525">
        <v>7.0000000000000007E-2</v>
      </c>
    </row>
    <row r="7526" spans="1:5" x14ac:dyDescent="0.25">
      <c r="A7526" s="1">
        <v>41410</v>
      </c>
      <c r="B7526" t="s">
        <v>46</v>
      </c>
      <c r="C7526" t="s">
        <v>460</v>
      </c>
      <c r="D7526" t="s">
        <v>506</v>
      </c>
      <c r="E7526">
        <v>0.13</v>
      </c>
    </row>
    <row r="7527" spans="1:5" x14ac:dyDescent="0.25">
      <c r="A7527" s="1">
        <v>41410</v>
      </c>
      <c r="B7527" t="s">
        <v>46</v>
      </c>
      <c r="C7527" t="s">
        <v>460</v>
      </c>
      <c r="D7527" t="s">
        <v>506</v>
      </c>
      <c r="E7527">
        <v>0.2</v>
      </c>
    </row>
    <row r="7528" spans="1:5" x14ac:dyDescent="0.25">
      <c r="A7528" s="1">
        <v>41410</v>
      </c>
      <c r="B7528" t="s">
        <v>46</v>
      </c>
      <c r="C7528" t="s">
        <v>460</v>
      </c>
      <c r="D7528" t="s">
        <v>507</v>
      </c>
      <c r="E7528">
        <v>0.09</v>
      </c>
    </row>
    <row r="7529" spans="1:5" x14ac:dyDescent="0.25">
      <c r="A7529" s="1">
        <v>41410</v>
      </c>
      <c r="B7529" t="s">
        <v>46</v>
      </c>
      <c r="C7529" t="s">
        <v>460</v>
      </c>
      <c r="D7529" t="s">
        <v>507</v>
      </c>
      <c r="E7529">
        <v>0.06</v>
      </c>
    </row>
    <row r="7530" spans="1:5" x14ac:dyDescent="0.25">
      <c r="A7530" s="1">
        <v>41410</v>
      </c>
      <c r="B7530" t="s">
        <v>46</v>
      </c>
      <c r="C7530" t="s">
        <v>460</v>
      </c>
      <c r="D7530" t="s">
        <v>508</v>
      </c>
      <c r="E7530">
        <v>0.47</v>
      </c>
    </row>
    <row r="7531" spans="1:5" x14ac:dyDescent="0.25">
      <c r="A7531" s="1">
        <v>41410</v>
      </c>
      <c r="B7531" t="s">
        <v>46</v>
      </c>
      <c r="C7531" t="s">
        <v>460</v>
      </c>
      <c r="D7531" t="s">
        <v>508</v>
      </c>
      <c r="E7531">
        <v>0.27</v>
      </c>
    </row>
    <row r="7532" spans="1:5" x14ac:dyDescent="0.25">
      <c r="A7532" s="1">
        <v>41410</v>
      </c>
      <c r="B7532" t="s">
        <v>46</v>
      </c>
      <c r="C7532" t="s">
        <v>460</v>
      </c>
      <c r="D7532" t="s">
        <v>509</v>
      </c>
      <c r="E7532">
        <v>0.05</v>
      </c>
    </row>
    <row r="7533" spans="1:5" x14ac:dyDescent="0.25">
      <c r="A7533" s="1">
        <v>41410</v>
      </c>
      <c r="B7533" t="s">
        <v>46</v>
      </c>
      <c r="C7533" t="s">
        <v>460</v>
      </c>
      <c r="D7533" t="s">
        <v>509</v>
      </c>
      <c r="E7533">
        <v>0.03</v>
      </c>
    </row>
    <row r="7534" spans="1:5" x14ac:dyDescent="0.25">
      <c r="A7534" s="1">
        <v>41411</v>
      </c>
      <c r="B7534" t="s">
        <v>49</v>
      </c>
      <c r="C7534" t="s">
        <v>460</v>
      </c>
      <c r="D7534" t="s">
        <v>510</v>
      </c>
      <c r="E7534">
        <v>0.06</v>
      </c>
    </row>
    <row r="7535" spans="1:5" x14ac:dyDescent="0.25">
      <c r="A7535" s="1">
        <v>41411</v>
      </c>
      <c r="B7535" t="s">
        <v>49</v>
      </c>
      <c r="C7535" t="s">
        <v>460</v>
      </c>
      <c r="D7535" t="s">
        <v>510</v>
      </c>
      <c r="E7535">
        <v>0.08</v>
      </c>
    </row>
    <row r="7536" spans="1:5" x14ac:dyDescent="0.25">
      <c r="A7536" s="1">
        <v>41411</v>
      </c>
      <c r="B7536" t="s">
        <v>49</v>
      </c>
      <c r="C7536" t="s">
        <v>460</v>
      </c>
      <c r="D7536" t="s">
        <v>511</v>
      </c>
      <c r="E7536">
        <v>0.04</v>
      </c>
    </row>
    <row r="7537" spans="1:5" x14ac:dyDescent="0.25">
      <c r="A7537" s="1">
        <v>41411</v>
      </c>
      <c r="B7537" t="s">
        <v>49</v>
      </c>
      <c r="C7537" t="s">
        <v>460</v>
      </c>
      <c r="D7537" t="s">
        <v>511</v>
      </c>
      <c r="E7537">
        <v>0.11</v>
      </c>
    </row>
    <row r="7538" spans="1:5" x14ac:dyDescent="0.25">
      <c r="A7538" s="1">
        <v>41411</v>
      </c>
      <c r="B7538" t="s">
        <v>49</v>
      </c>
      <c r="C7538" t="s">
        <v>460</v>
      </c>
      <c r="D7538" t="s">
        <v>511</v>
      </c>
      <c r="E7538">
        <v>0.13</v>
      </c>
    </row>
    <row r="7539" spans="1:5" x14ac:dyDescent="0.25">
      <c r="A7539" s="1">
        <v>41411</v>
      </c>
      <c r="B7539" t="s">
        <v>49</v>
      </c>
      <c r="C7539" t="s">
        <v>460</v>
      </c>
      <c r="D7539" t="s">
        <v>512</v>
      </c>
      <c r="E7539">
        <v>0.1</v>
      </c>
    </row>
    <row r="7540" spans="1:5" x14ac:dyDescent="0.25">
      <c r="A7540" s="1">
        <v>41411</v>
      </c>
      <c r="B7540" t="s">
        <v>49</v>
      </c>
      <c r="C7540" t="s">
        <v>460</v>
      </c>
      <c r="D7540" t="s">
        <v>512</v>
      </c>
      <c r="E7540">
        <v>0.09</v>
      </c>
    </row>
    <row r="7541" spans="1:5" x14ac:dyDescent="0.25">
      <c r="A7541" s="1">
        <v>41411</v>
      </c>
      <c r="B7541" t="s">
        <v>49</v>
      </c>
      <c r="C7541" t="s">
        <v>460</v>
      </c>
      <c r="D7541" t="s">
        <v>513</v>
      </c>
      <c r="E7541">
        <v>0.19</v>
      </c>
    </row>
    <row r="7542" spans="1:5" x14ac:dyDescent="0.25">
      <c r="A7542" s="1">
        <v>41411</v>
      </c>
      <c r="B7542" t="s">
        <v>49</v>
      </c>
      <c r="C7542" t="s">
        <v>460</v>
      </c>
      <c r="D7542" t="s">
        <v>513</v>
      </c>
      <c r="E7542">
        <v>0.15</v>
      </c>
    </row>
    <row r="7543" spans="1:5" x14ac:dyDescent="0.25">
      <c r="A7543" s="1">
        <v>41411</v>
      </c>
      <c r="B7543" t="s">
        <v>49</v>
      </c>
      <c r="C7543" t="s">
        <v>460</v>
      </c>
      <c r="D7543" t="s">
        <v>513</v>
      </c>
      <c r="E7543">
        <v>0.13</v>
      </c>
    </row>
    <row r="7544" spans="1:5" x14ac:dyDescent="0.25">
      <c r="A7544" s="1">
        <v>41412</v>
      </c>
      <c r="B7544" t="s">
        <v>52</v>
      </c>
      <c r="C7544" t="s">
        <v>460</v>
      </c>
      <c r="D7544" t="s">
        <v>514</v>
      </c>
      <c r="E7544">
        <v>0.06</v>
      </c>
    </row>
    <row r="7545" spans="1:5" x14ac:dyDescent="0.25">
      <c r="A7545" s="1">
        <v>41412</v>
      </c>
      <c r="B7545" t="s">
        <v>52</v>
      </c>
      <c r="C7545" t="s">
        <v>460</v>
      </c>
      <c r="D7545" t="s">
        <v>514</v>
      </c>
      <c r="E7545">
        <v>0.09</v>
      </c>
    </row>
    <row r="7546" spans="1:5" x14ac:dyDescent="0.25">
      <c r="A7546" s="1">
        <v>41412</v>
      </c>
      <c r="B7546" t="s">
        <v>52</v>
      </c>
      <c r="C7546" t="s">
        <v>460</v>
      </c>
      <c r="D7546" t="s">
        <v>514</v>
      </c>
      <c r="E7546">
        <v>0.12</v>
      </c>
    </row>
    <row r="7547" spans="1:5" x14ac:dyDescent="0.25">
      <c r="A7547" s="1">
        <v>41412</v>
      </c>
      <c r="B7547" t="s">
        <v>52</v>
      </c>
      <c r="C7547" t="s">
        <v>460</v>
      </c>
      <c r="D7547" t="s">
        <v>515</v>
      </c>
      <c r="E7547">
        <v>0.11</v>
      </c>
    </row>
    <row r="7548" spans="1:5" x14ac:dyDescent="0.25">
      <c r="A7548" s="1">
        <v>41412</v>
      </c>
      <c r="B7548" t="s">
        <v>52</v>
      </c>
      <c r="C7548" t="s">
        <v>460</v>
      </c>
      <c r="D7548" t="s">
        <v>515</v>
      </c>
      <c r="E7548">
        <v>0.11</v>
      </c>
    </row>
    <row r="7549" spans="1:5" x14ac:dyDescent="0.25">
      <c r="A7549" s="1">
        <v>41412</v>
      </c>
      <c r="B7549" t="s">
        <v>52</v>
      </c>
      <c r="C7549" t="s">
        <v>460</v>
      </c>
      <c r="D7549" t="s">
        <v>516</v>
      </c>
      <c r="E7549">
        <v>0.1</v>
      </c>
    </row>
    <row r="7550" spans="1:5" x14ac:dyDescent="0.25">
      <c r="A7550" s="1">
        <v>41412</v>
      </c>
      <c r="B7550" t="s">
        <v>52</v>
      </c>
      <c r="C7550" t="s">
        <v>460</v>
      </c>
      <c r="D7550" t="s">
        <v>516</v>
      </c>
      <c r="E7550">
        <v>0.03</v>
      </c>
    </row>
    <row r="7551" spans="1:5" x14ac:dyDescent="0.25">
      <c r="A7551" s="1">
        <v>41412</v>
      </c>
      <c r="B7551" t="s">
        <v>52</v>
      </c>
      <c r="C7551" t="s">
        <v>460</v>
      </c>
      <c r="D7551" t="s">
        <v>516</v>
      </c>
      <c r="E7551">
        <v>0.01</v>
      </c>
    </row>
    <row r="7552" spans="1:5" x14ac:dyDescent="0.25">
      <c r="A7552" s="1">
        <v>41412</v>
      </c>
      <c r="B7552" t="s">
        <v>52</v>
      </c>
      <c r="C7552" t="s">
        <v>460</v>
      </c>
      <c r="D7552" t="s">
        <v>517</v>
      </c>
      <c r="E7552">
        <v>0.04</v>
      </c>
    </row>
    <row r="7553" spans="1:5" x14ac:dyDescent="0.25">
      <c r="A7553" s="1">
        <v>41412</v>
      </c>
      <c r="B7553" t="s">
        <v>52</v>
      </c>
      <c r="C7553" t="s">
        <v>460</v>
      </c>
      <c r="D7553" t="s">
        <v>517</v>
      </c>
      <c r="E7553">
        <v>0.06</v>
      </c>
    </row>
    <row r="7554" spans="1:5" x14ac:dyDescent="0.25">
      <c r="A7554" s="1">
        <v>41412</v>
      </c>
      <c r="B7554" t="s">
        <v>52</v>
      </c>
      <c r="C7554" t="s">
        <v>460</v>
      </c>
      <c r="D7554" t="s">
        <v>517</v>
      </c>
      <c r="E7554">
        <v>0.04</v>
      </c>
    </row>
    <row r="7555" spans="1:5" x14ac:dyDescent="0.25">
      <c r="A7555" s="1">
        <v>41412</v>
      </c>
      <c r="B7555" t="s">
        <v>52</v>
      </c>
      <c r="C7555" t="s">
        <v>460</v>
      </c>
      <c r="D7555" t="s">
        <v>518</v>
      </c>
      <c r="E7555">
        <v>0.1</v>
      </c>
    </row>
    <row r="7556" spans="1:5" x14ac:dyDescent="0.25">
      <c r="A7556" s="1">
        <v>41412</v>
      </c>
      <c r="B7556" t="s">
        <v>52</v>
      </c>
      <c r="C7556" t="s">
        <v>460</v>
      </c>
      <c r="D7556" t="s">
        <v>518</v>
      </c>
      <c r="E7556">
        <v>0.1</v>
      </c>
    </row>
    <row r="7557" spans="1:5" x14ac:dyDescent="0.25">
      <c r="A7557" s="1">
        <v>41412</v>
      </c>
      <c r="B7557" t="s">
        <v>52</v>
      </c>
      <c r="C7557" t="s">
        <v>460</v>
      </c>
      <c r="D7557" t="s">
        <v>518</v>
      </c>
      <c r="E7557">
        <v>0.12</v>
      </c>
    </row>
    <row r="7558" spans="1:5" x14ac:dyDescent="0.25">
      <c r="A7558" s="1">
        <v>41413</v>
      </c>
      <c r="B7558" t="s">
        <v>53</v>
      </c>
      <c r="C7558" t="s">
        <v>460</v>
      </c>
      <c r="D7558" t="s">
        <v>519</v>
      </c>
      <c r="E7558">
        <v>0.03</v>
      </c>
    </row>
    <row r="7559" spans="1:5" x14ac:dyDescent="0.25">
      <c r="A7559" s="1">
        <v>41413</v>
      </c>
      <c r="B7559" t="s">
        <v>53</v>
      </c>
      <c r="C7559" t="s">
        <v>460</v>
      </c>
      <c r="D7559" t="s">
        <v>519</v>
      </c>
      <c r="E7559">
        <v>0.01</v>
      </c>
    </row>
    <row r="7560" spans="1:5" x14ac:dyDescent="0.25">
      <c r="A7560" s="1">
        <v>41413</v>
      </c>
      <c r="B7560" t="s">
        <v>53</v>
      </c>
      <c r="C7560" t="s">
        <v>460</v>
      </c>
      <c r="D7560" t="s">
        <v>519</v>
      </c>
      <c r="E7560">
        <v>0.01</v>
      </c>
    </row>
    <row r="7561" spans="1:5" x14ac:dyDescent="0.25">
      <c r="A7561" s="1">
        <v>41414</v>
      </c>
      <c r="B7561" t="s">
        <v>58</v>
      </c>
      <c r="C7561" t="s">
        <v>460</v>
      </c>
      <c r="D7561" t="s">
        <v>520</v>
      </c>
      <c r="E7561">
        <v>0.06</v>
      </c>
    </row>
    <row r="7562" spans="1:5" x14ac:dyDescent="0.25">
      <c r="A7562" s="1">
        <v>41414</v>
      </c>
      <c r="B7562" t="s">
        <v>58</v>
      </c>
      <c r="C7562" t="s">
        <v>460</v>
      </c>
      <c r="D7562" t="s">
        <v>520</v>
      </c>
      <c r="E7562">
        <v>0.11</v>
      </c>
    </row>
    <row r="7563" spans="1:5" x14ac:dyDescent="0.25">
      <c r="A7563" s="1">
        <v>41414</v>
      </c>
      <c r="B7563" t="s">
        <v>58</v>
      </c>
      <c r="C7563" t="s">
        <v>460</v>
      </c>
      <c r="D7563" t="s">
        <v>521</v>
      </c>
      <c r="E7563">
        <v>0.04</v>
      </c>
    </row>
    <row r="7564" spans="1:5" x14ac:dyDescent="0.25">
      <c r="A7564" s="1">
        <v>41414</v>
      </c>
      <c r="B7564" t="s">
        <v>58</v>
      </c>
      <c r="C7564" t="s">
        <v>460</v>
      </c>
      <c r="D7564" t="s">
        <v>521</v>
      </c>
      <c r="E7564">
        <v>0.1</v>
      </c>
    </row>
    <row r="7565" spans="1:5" x14ac:dyDescent="0.25">
      <c r="A7565" s="1">
        <v>41414</v>
      </c>
      <c r="B7565" t="s">
        <v>58</v>
      </c>
      <c r="C7565" t="s">
        <v>460</v>
      </c>
      <c r="D7565" t="s">
        <v>522</v>
      </c>
      <c r="E7565">
        <v>7.0000000000000007E-2</v>
      </c>
    </row>
    <row r="7566" spans="1:5" x14ac:dyDescent="0.25">
      <c r="A7566" s="1">
        <v>41414</v>
      </c>
      <c r="B7566" t="s">
        <v>58</v>
      </c>
      <c r="C7566" t="s">
        <v>460</v>
      </c>
      <c r="D7566" t="s">
        <v>522</v>
      </c>
      <c r="E7566">
        <v>0.19</v>
      </c>
    </row>
    <row r="7567" spans="1:5" x14ac:dyDescent="0.25">
      <c r="A7567" s="1">
        <v>41414</v>
      </c>
      <c r="B7567" t="s">
        <v>58</v>
      </c>
      <c r="C7567" t="s">
        <v>460</v>
      </c>
      <c r="D7567" t="s">
        <v>523</v>
      </c>
      <c r="E7567">
        <v>0.09</v>
      </c>
    </row>
    <row r="7568" spans="1:5" x14ac:dyDescent="0.25">
      <c r="A7568" s="1">
        <v>41414</v>
      </c>
      <c r="B7568" t="s">
        <v>58</v>
      </c>
      <c r="C7568" t="s">
        <v>460</v>
      </c>
      <c r="D7568" t="s">
        <v>523</v>
      </c>
      <c r="E7568">
        <v>7.0000000000000007E-2</v>
      </c>
    </row>
    <row r="7569" spans="1:5" x14ac:dyDescent="0.25">
      <c r="A7569" s="1">
        <v>41414</v>
      </c>
      <c r="B7569" t="s">
        <v>58</v>
      </c>
      <c r="C7569" t="s">
        <v>460</v>
      </c>
      <c r="D7569" t="s">
        <v>523</v>
      </c>
      <c r="E7569">
        <v>0.08</v>
      </c>
    </row>
    <row r="7570" spans="1:5" x14ac:dyDescent="0.25">
      <c r="A7570" s="1">
        <v>41414</v>
      </c>
      <c r="B7570" t="s">
        <v>58</v>
      </c>
      <c r="C7570" t="s">
        <v>460</v>
      </c>
      <c r="D7570" t="s">
        <v>524</v>
      </c>
      <c r="E7570">
        <v>0.2</v>
      </c>
    </row>
    <row r="7571" spans="1:5" x14ac:dyDescent="0.25">
      <c r="A7571" s="1">
        <v>41414</v>
      </c>
      <c r="B7571" t="s">
        <v>58</v>
      </c>
      <c r="C7571" t="s">
        <v>460</v>
      </c>
      <c r="D7571" t="s">
        <v>524</v>
      </c>
      <c r="E7571">
        <v>0.17</v>
      </c>
    </row>
    <row r="7572" spans="1:5" x14ac:dyDescent="0.25">
      <c r="A7572" s="1">
        <v>41414</v>
      </c>
      <c r="B7572" t="s">
        <v>58</v>
      </c>
      <c r="C7572" t="s">
        <v>460</v>
      </c>
      <c r="D7572" t="s">
        <v>525</v>
      </c>
      <c r="E7572">
        <v>0.11</v>
      </c>
    </row>
    <row r="7573" spans="1:5" x14ac:dyDescent="0.25">
      <c r="A7573" s="1">
        <v>41414</v>
      </c>
      <c r="B7573" t="s">
        <v>58</v>
      </c>
      <c r="C7573" t="s">
        <v>460</v>
      </c>
      <c r="D7573" t="s">
        <v>525</v>
      </c>
      <c r="E7573">
        <v>0.1</v>
      </c>
    </row>
    <row r="7574" spans="1:5" x14ac:dyDescent="0.25">
      <c r="A7574" s="1">
        <v>41414</v>
      </c>
      <c r="B7574" t="s">
        <v>58</v>
      </c>
      <c r="C7574" t="s">
        <v>460</v>
      </c>
      <c r="D7574" t="s">
        <v>525</v>
      </c>
      <c r="E7574">
        <v>0.13</v>
      </c>
    </row>
    <row r="7575" spans="1:5" x14ac:dyDescent="0.25">
      <c r="A7575" s="1">
        <v>41415</v>
      </c>
      <c r="B7575" t="s">
        <v>59</v>
      </c>
      <c r="C7575" t="s">
        <v>460</v>
      </c>
      <c r="D7575" t="s">
        <v>526</v>
      </c>
      <c r="E7575">
        <v>0.12</v>
      </c>
    </row>
    <row r="7576" spans="1:5" x14ac:dyDescent="0.25">
      <c r="A7576" s="1">
        <v>41415</v>
      </c>
      <c r="B7576" t="s">
        <v>59</v>
      </c>
      <c r="C7576" t="s">
        <v>460</v>
      </c>
      <c r="D7576" t="s">
        <v>526</v>
      </c>
      <c r="E7576">
        <v>0.12</v>
      </c>
    </row>
    <row r="7577" spans="1:5" x14ac:dyDescent="0.25">
      <c r="A7577" s="1">
        <v>41415</v>
      </c>
      <c r="B7577" t="s">
        <v>59</v>
      </c>
      <c r="C7577" t="s">
        <v>460</v>
      </c>
      <c r="D7577" t="s">
        <v>527</v>
      </c>
      <c r="E7577">
        <v>0.05</v>
      </c>
    </row>
    <row r="7578" spans="1:5" x14ac:dyDescent="0.25">
      <c r="A7578" s="1">
        <v>41415</v>
      </c>
      <c r="B7578" t="s">
        <v>59</v>
      </c>
      <c r="C7578" t="s">
        <v>460</v>
      </c>
      <c r="D7578" t="s">
        <v>527</v>
      </c>
      <c r="E7578">
        <v>0.05</v>
      </c>
    </row>
    <row r="7579" spans="1:5" x14ac:dyDescent="0.25">
      <c r="A7579" s="1">
        <v>41415</v>
      </c>
      <c r="B7579" t="s">
        <v>59</v>
      </c>
      <c r="C7579" t="s">
        <v>460</v>
      </c>
      <c r="D7579" t="s">
        <v>528</v>
      </c>
      <c r="E7579">
        <v>0.01</v>
      </c>
    </row>
    <row r="7580" spans="1:5" x14ac:dyDescent="0.25">
      <c r="A7580" s="1">
        <v>41415</v>
      </c>
      <c r="B7580" t="s">
        <v>59</v>
      </c>
      <c r="C7580" t="s">
        <v>460</v>
      </c>
      <c r="D7580" t="s">
        <v>528</v>
      </c>
      <c r="E7580">
        <v>0.06</v>
      </c>
    </row>
    <row r="7581" spans="1:5" x14ac:dyDescent="0.25">
      <c r="A7581" s="1">
        <v>41415</v>
      </c>
      <c r="B7581" t="s">
        <v>59</v>
      </c>
      <c r="C7581" t="s">
        <v>460</v>
      </c>
      <c r="D7581" t="s">
        <v>529</v>
      </c>
      <c r="E7581">
        <v>0.05</v>
      </c>
    </row>
    <row r="7582" spans="1:5" x14ac:dyDescent="0.25">
      <c r="A7582" s="1">
        <v>41415</v>
      </c>
      <c r="B7582" t="s">
        <v>59</v>
      </c>
      <c r="C7582" t="s">
        <v>460</v>
      </c>
      <c r="D7582" t="s">
        <v>529</v>
      </c>
      <c r="E7582">
        <v>0.09</v>
      </c>
    </row>
    <row r="7583" spans="1:5" x14ac:dyDescent="0.25">
      <c r="A7583" s="1">
        <v>41415</v>
      </c>
      <c r="B7583" t="s">
        <v>59</v>
      </c>
      <c r="C7583" t="s">
        <v>460</v>
      </c>
      <c r="D7583" t="s">
        <v>529</v>
      </c>
      <c r="E7583">
        <v>0.15</v>
      </c>
    </row>
    <row r="7584" spans="1:5" x14ac:dyDescent="0.25">
      <c r="A7584" s="1">
        <v>41415</v>
      </c>
      <c r="B7584" t="s">
        <v>59</v>
      </c>
      <c r="C7584" t="s">
        <v>460</v>
      </c>
      <c r="D7584" t="s">
        <v>530</v>
      </c>
      <c r="E7584">
        <v>0.13</v>
      </c>
    </row>
    <row r="7585" spans="1:5" x14ac:dyDescent="0.25">
      <c r="A7585" s="1">
        <v>41415</v>
      </c>
      <c r="B7585" t="s">
        <v>59</v>
      </c>
      <c r="C7585" t="s">
        <v>460</v>
      </c>
      <c r="D7585" t="s">
        <v>530</v>
      </c>
      <c r="E7585">
        <v>0.2</v>
      </c>
    </row>
    <row r="7586" spans="1:5" x14ac:dyDescent="0.25">
      <c r="A7586" s="1">
        <v>41415</v>
      </c>
      <c r="B7586" t="s">
        <v>59</v>
      </c>
      <c r="C7586" t="s">
        <v>460</v>
      </c>
      <c r="D7586" t="s">
        <v>531</v>
      </c>
      <c r="E7586">
        <v>0.06</v>
      </c>
    </row>
    <row r="7587" spans="1:5" x14ac:dyDescent="0.25">
      <c r="A7587" s="1">
        <v>41415</v>
      </c>
      <c r="B7587" t="s">
        <v>59</v>
      </c>
      <c r="C7587" t="s">
        <v>460</v>
      </c>
      <c r="D7587" t="s">
        <v>531</v>
      </c>
      <c r="E7587">
        <v>0</v>
      </c>
    </row>
    <row r="7588" spans="1:5" x14ac:dyDescent="0.25">
      <c r="A7588" s="1">
        <v>41415</v>
      </c>
      <c r="B7588" t="s">
        <v>59</v>
      </c>
      <c r="C7588" t="s">
        <v>460</v>
      </c>
      <c r="D7588" t="s">
        <v>531</v>
      </c>
      <c r="E7588">
        <v>0.02</v>
      </c>
    </row>
    <row r="7589" spans="1:5" x14ac:dyDescent="0.25">
      <c r="A7589" s="1">
        <v>41416</v>
      </c>
      <c r="B7589" t="s">
        <v>30</v>
      </c>
      <c r="C7589" t="s">
        <v>460</v>
      </c>
      <c r="D7589" t="s">
        <v>532</v>
      </c>
      <c r="E7589">
        <v>0.06</v>
      </c>
    </row>
    <row r="7590" spans="1:5" x14ac:dyDescent="0.25">
      <c r="A7590" s="1">
        <v>41416</v>
      </c>
      <c r="B7590" t="s">
        <v>30</v>
      </c>
      <c r="C7590" t="s">
        <v>460</v>
      </c>
      <c r="D7590" t="s">
        <v>532</v>
      </c>
      <c r="E7590">
        <v>0.18</v>
      </c>
    </row>
    <row r="7591" spans="1:5" x14ac:dyDescent="0.25">
      <c r="A7591" s="1">
        <v>41416</v>
      </c>
      <c r="B7591" t="s">
        <v>30</v>
      </c>
      <c r="C7591" t="s">
        <v>460</v>
      </c>
      <c r="D7591" t="s">
        <v>532</v>
      </c>
      <c r="E7591">
        <v>0.19</v>
      </c>
    </row>
    <row r="7592" spans="1:5" x14ac:dyDescent="0.25">
      <c r="A7592" s="1">
        <v>41416</v>
      </c>
      <c r="B7592" t="s">
        <v>30</v>
      </c>
      <c r="C7592" t="s">
        <v>460</v>
      </c>
      <c r="D7592" t="s">
        <v>533</v>
      </c>
      <c r="E7592">
        <v>0.18</v>
      </c>
    </row>
    <row r="7593" spans="1:5" x14ac:dyDescent="0.25">
      <c r="A7593" s="1">
        <v>41416</v>
      </c>
      <c r="B7593" t="s">
        <v>30</v>
      </c>
      <c r="C7593" t="s">
        <v>460</v>
      </c>
      <c r="D7593" t="s">
        <v>533</v>
      </c>
      <c r="E7593">
        <v>0.09</v>
      </c>
    </row>
    <row r="7594" spans="1:5" x14ac:dyDescent="0.25">
      <c r="A7594" s="1">
        <v>41416</v>
      </c>
      <c r="B7594" t="s">
        <v>30</v>
      </c>
      <c r="C7594" t="s">
        <v>460</v>
      </c>
      <c r="D7594" t="s">
        <v>533</v>
      </c>
      <c r="E7594">
        <v>0.27</v>
      </c>
    </row>
    <row r="7595" spans="1:5" x14ac:dyDescent="0.25">
      <c r="A7595" s="1">
        <v>41416</v>
      </c>
      <c r="B7595" t="s">
        <v>30</v>
      </c>
      <c r="C7595" t="s">
        <v>460</v>
      </c>
      <c r="D7595" t="s">
        <v>534</v>
      </c>
      <c r="E7595">
        <v>7.0000000000000007E-2</v>
      </c>
    </row>
    <row r="7596" spans="1:5" x14ac:dyDescent="0.25">
      <c r="A7596" s="1">
        <v>41416</v>
      </c>
      <c r="B7596" t="s">
        <v>30</v>
      </c>
      <c r="C7596" t="s">
        <v>460</v>
      </c>
      <c r="D7596" t="s">
        <v>534</v>
      </c>
      <c r="E7596">
        <v>0.09</v>
      </c>
    </row>
    <row r="7597" spans="1:5" x14ac:dyDescent="0.25">
      <c r="A7597" s="1">
        <v>41416</v>
      </c>
      <c r="B7597" t="s">
        <v>30</v>
      </c>
      <c r="C7597" t="s">
        <v>460</v>
      </c>
      <c r="D7597" t="s">
        <v>534</v>
      </c>
      <c r="E7597">
        <v>0.1</v>
      </c>
    </row>
    <row r="7598" spans="1:5" x14ac:dyDescent="0.25">
      <c r="A7598" s="1">
        <v>41416</v>
      </c>
      <c r="B7598" t="s">
        <v>30</v>
      </c>
      <c r="C7598" t="s">
        <v>460</v>
      </c>
      <c r="D7598" t="s">
        <v>535</v>
      </c>
      <c r="E7598">
        <v>0.15</v>
      </c>
    </row>
    <row r="7599" spans="1:5" x14ac:dyDescent="0.25">
      <c r="A7599" s="1">
        <v>41416</v>
      </c>
      <c r="B7599" t="s">
        <v>30</v>
      </c>
      <c r="C7599" t="s">
        <v>460</v>
      </c>
      <c r="D7599" t="s">
        <v>535</v>
      </c>
      <c r="E7599">
        <v>0.2</v>
      </c>
    </row>
    <row r="7600" spans="1:5" x14ac:dyDescent="0.25">
      <c r="A7600" s="1">
        <v>41416</v>
      </c>
      <c r="B7600" t="s">
        <v>30</v>
      </c>
      <c r="C7600" t="s">
        <v>460</v>
      </c>
      <c r="D7600" t="s">
        <v>535</v>
      </c>
      <c r="E7600">
        <v>0.13</v>
      </c>
    </row>
    <row r="7601" spans="1:5" x14ac:dyDescent="0.25">
      <c r="A7601" s="1">
        <v>41416</v>
      </c>
      <c r="B7601" t="s">
        <v>30</v>
      </c>
      <c r="C7601" t="s">
        <v>460</v>
      </c>
      <c r="D7601" t="s">
        <v>536</v>
      </c>
      <c r="E7601">
        <v>0.16</v>
      </c>
    </row>
    <row r="7602" spans="1:5" x14ac:dyDescent="0.25">
      <c r="A7602" s="1">
        <v>41416</v>
      </c>
      <c r="B7602" t="s">
        <v>30</v>
      </c>
      <c r="C7602" t="s">
        <v>460</v>
      </c>
      <c r="D7602" t="s">
        <v>536</v>
      </c>
      <c r="E7602">
        <v>0.11</v>
      </c>
    </row>
    <row r="7603" spans="1:5" x14ac:dyDescent="0.25">
      <c r="A7603" s="1">
        <v>41416</v>
      </c>
      <c r="B7603" t="s">
        <v>30</v>
      </c>
      <c r="C7603" t="s">
        <v>460</v>
      </c>
      <c r="D7603" t="s">
        <v>536</v>
      </c>
      <c r="E7603">
        <v>0.08</v>
      </c>
    </row>
    <row r="7604" spans="1:5" x14ac:dyDescent="0.25">
      <c r="A7604" s="1">
        <v>41417</v>
      </c>
      <c r="B7604" t="s">
        <v>46</v>
      </c>
      <c r="C7604" t="s">
        <v>460</v>
      </c>
      <c r="D7604" t="s">
        <v>537</v>
      </c>
      <c r="E7604">
        <v>0.06</v>
      </c>
    </row>
    <row r="7605" spans="1:5" x14ac:dyDescent="0.25">
      <c r="A7605" s="1">
        <v>41417</v>
      </c>
      <c r="B7605" t="s">
        <v>46</v>
      </c>
      <c r="C7605" t="s">
        <v>460</v>
      </c>
      <c r="D7605" t="s">
        <v>537</v>
      </c>
      <c r="E7605">
        <v>0.06</v>
      </c>
    </row>
    <row r="7606" spans="1:5" x14ac:dyDescent="0.25">
      <c r="A7606" s="1">
        <v>41417</v>
      </c>
      <c r="B7606" t="s">
        <v>46</v>
      </c>
      <c r="C7606" t="s">
        <v>460</v>
      </c>
      <c r="D7606" t="s">
        <v>537</v>
      </c>
      <c r="E7606">
        <v>0.04</v>
      </c>
    </row>
    <row r="7607" spans="1:5" x14ac:dyDescent="0.25">
      <c r="A7607" s="1">
        <v>41417</v>
      </c>
      <c r="B7607" t="s">
        <v>46</v>
      </c>
      <c r="C7607" t="s">
        <v>460</v>
      </c>
      <c r="D7607" t="s">
        <v>538</v>
      </c>
      <c r="E7607">
        <v>0.05</v>
      </c>
    </row>
    <row r="7608" spans="1:5" x14ac:dyDescent="0.25">
      <c r="A7608" s="1">
        <v>41417</v>
      </c>
      <c r="B7608" t="s">
        <v>46</v>
      </c>
      <c r="C7608" t="s">
        <v>460</v>
      </c>
      <c r="D7608" t="s">
        <v>538</v>
      </c>
      <c r="E7608">
        <v>0.03</v>
      </c>
    </row>
    <row r="7609" spans="1:5" x14ac:dyDescent="0.25">
      <c r="A7609" s="1">
        <v>41417</v>
      </c>
      <c r="B7609" t="s">
        <v>46</v>
      </c>
      <c r="C7609" t="s">
        <v>460</v>
      </c>
      <c r="D7609" t="s">
        <v>539</v>
      </c>
      <c r="E7609">
        <v>0.13</v>
      </c>
    </row>
    <row r="7610" spans="1:5" x14ac:dyDescent="0.25">
      <c r="A7610" s="1">
        <v>41417</v>
      </c>
      <c r="B7610" t="s">
        <v>46</v>
      </c>
      <c r="C7610" t="s">
        <v>460</v>
      </c>
      <c r="D7610" t="s">
        <v>539</v>
      </c>
      <c r="E7610">
        <v>0.35</v>
      </c>
    </row>
    <row r="7611" spans="1:5" x14ac:dyDescent="0.25">
      <c r="A7611" s="1">
        <v>41417</v>
      </c>
      <c r="B7611" t="s">
        <v>46</v>
      </c>
      <c r="C7611" t="s">
        <v>460</v>
      </c>
      <c r="D7611" t="s">
        <v>539</v>
      </c>
      <c r="E7611">
        <v>0.19</v>
      </c>
    </row>
    <row r="7612" spans="1:5" x14ac:dyDescent="0.25">
      <c r="A7612" s="1">
        <v>41417</v>
      </c>
      <c r="B7612" t="s">
        <v>46</v>
      </c>
      <c r="C7612" t="s">
        <v>460</v>
      </c>
      <c r="D7612" t="s">
        <v>540</v>
      </c>
      <c r="E7612">
        <v>0.04</v>
      </c>
    </row>
    <row r="7613" spans="1:5" x14ac:dyDescent="0.25">
      <c r="A7613" s="1">
        <v>41417</v>
      </c>
      <c r="B7613" t="s">
        <v>46</v>
      </c>
      <c r="C7613" t="s">
        <v>460</v>
      </c>
      <c r="D7613" t="s">
        <v>540</v>
      </c>
      <c r="E7613">
        <v>0.03</v>
      </c>
    </row>
    <row r="7614" spans="1:5" x14ac:dyDescent="0.25">
      <c r="A7614" s="1">
        <v>41418</v>
      </c>
      <c r="B7614" t="s">
        <v>49</v>
      </c>
      <c r="C7614" t="s">
        <v>460</v>
      </c>
      <c r="D7614" t="s">
        <v>541</v>
      </c>
      <c r="E7614">
        <v>0.08</v>
      </c>
    </row>
    <row r="7615" spans="1:5" x14ac:dyDescent="0.25">
      <c r="A7615" s="1">
        <v>41418</v>
      </c>
      <c r="B7615" t="s">
        <v>49</v>
      </c>
      <c r="C7615" t="s">
        <v>460</v>
      </c>
      <c r="D7615" t="s">
        <v>541</v>
      </c>
      <c r="E7615">
        <v>0.09</v>
      </c>
    </row>
    <row r="7616" spans="1:5" x14ac:dyDescent="0.25">
      <c r="A7616" s="1">
        <v>41418</v>
      </c>
      <c r="B7616" t="s">
        <v>49</v>
      </c>
      <c r="C7616" t="s">
        <v>460</v>
      </c>
      <c r="D7616" t="s">
        <v>542</v>
      </c>
      <c r="E7616">
        <v>0.19</v>
      </c>
    </row>
    <row r="7617" spans="1:5" x14ac:dyDescent="0.25">
      <c r="A7617" s="1">
        <v>41418</v>
      </c>
      <c r="B7617" t="s">
        <v>49</v>
      </c>
      <c r="C7617" t="s">
        <v>460</v>
      </c>
      <c r="D7617" t="s">
        <v>542</v>
      </c>
      <c r="E7617">
        <v>0.15</v>
      </c>
    </row>
    <row r="7618" spans="1:5" x14ac:dyDescent="0.25">
      <c r="A7618" s="1">
        <v>41418</v>
      </c>
      <c r="B7618" t="s">
        <v>49</v>
      </c>
      <c r="C7618" t="s">
        <v>460</v>
      </c>
      <c r="D7618" t="s">
        <v>543</v>
      </c>
      <c r="E7618">
        <v>0.09</v>
      </c>
    </row>
    <row r="7619" spans="1:5" x14ac:dyDescent="0.25">
      <c r="A7619" s="1">
        <v>41418</v>
      </c>
      <c r="B7619" t="s">
        <v>49</v>
      </c>
      <c r="C7619" t="s">
        <v>460</v>
      </c>
      <c r="D7619" t="s">
        <v>543</v>
      </c>
      <c r="E7619">
        <v>0.09</v>
      </c>
    </row>
    <row r="7620" spans="1:5" x14ac:dyDescent="0.25">
      <c r="A7620" s="1">
        <v>41418</v>
      </c>
      <c r="B7620" t="s">
        <v>49</v>
      </c>
      <c r="C7620" t="s">
        <v>460</v>
      </c>
      <c r="D7620" t="s">
        <v>544</v>
      </c>
      <c r="E7620">
        <v>0.11</v>
      </c>
    </row>
    <row r="7621" spans="1:5" x14ac:dyDescent="0.25">
      <c r="A7621" s="1">
        <v>41418</v>
      </c>
      <c r="B7621" t="s">
        <v>49</v>
      </c>
      <c r="C7621" t="s">
        <v>460</v>
      </c>
      <c r="D7621" t="s">
        <v>544</v>
      </c>
      <c r="E7621">
        <v>0.05</v>
      </c>
    </row>
    <row r="7622" spans="1:5" x14ac:dyDescent="0.25">
      <c r="A7622" s="1">
        <v>41418</v>
      </c>
      <c r="B7622" t="s">
        <v>49</v>
      </c>
      <c r="C7622" t="s">
        <v>460</v>
      </c>
      <c r="D7622" t="s">
        <v>545</v>
      </c>
      <c r="E7622">
        <v>0.22</v>
      </c>
    </row>
    <row r="7623" spans="1:5" x14ac:dyDescent="0.25">
      <c r="A7623" s="1">
        <v>41418</v>
      </c>
      <c r="B7623" t="s">
        <v>49</v>
      </c>
      <c r="C7623" t="s">
        <v>460</v>
      </c>
      <c r="D7623" t="s">
        <v>545</v>
      </c>
      <c r="E7623">
        <v>0.24</v>
      </c>
    </row>
    <row r="7624" spans="1:5" x14ac:dyDescent="0.25">
      <c r="A7624" s="1">
        <v>41418</v>
      </c>
      <c r="B7624" t="s">
        <v>49</v>
      </c>
      <c r="C7624" t="s">
        <v>460</v>
      </c>
      <c r="D7624" t="s">
        <v>546</v>
      </c>
      <c r="E7624">
        <v>0.09</v>
      </c>
    </row>
    <row r="7625" spans="1:5" x14ac:dyDescent="0.25">
      <c r="A7625" s="1">
        <v>41418</v>
      </c>
      <c r="B7625" t="s">
        <v>49</v>
      </c>
      <c r="C7625" t="s">
        <v>460</v>
      </c>
      <c r="D7625" t="s">
        <v>546</v>
      </c>
      <c r="E7625">
        <v>0.06</v>
      </c>
    </row>
    <row r="7626" spans="1:5" x14ac:dyDescent="0.25">
      <c r="A7626" s="1">
        <v>41419</v>
      </c>
      <c r="B7626" t="s">
        <v>52</v>
      </c>
      <c r="C7626" t="s">
        <v>460</v>
      </c>
      <c r="D7626" t="s">
        <v>547</v>
      </c>
      <c r="E7626">
        <v>0.03</v>
      </c>
    </row>
    <row r="7627" spans="1:5" x14ac:dyDescent="0.25">
      <c r="A7627" s="1">
        <v>41419</v>
      </c>
      <c r="B7627" t="s">
        <v>52</v>
      </c>
      <c r="C7627" t="s">
        <v>460</v>
      </c>
      <c r="D7627" t="s">
        <v>547</v>
      </c>
      <c r="E7627">
        <v>0.12</v>
      </c>
    </row>
    <row r="7628" spans="1:5" x14ac:dyDescent="0.25">
      <c r="A7628" s="1">
        <v>41419</v>
      </c>
      <c r="B7628" t="s">
        <v>52</v>
      </c>
      <c r="C7628" t="s">
        <v>460</v>
      </c>
      <c r="D7628" t="s">
        <v>548</v>
      </c>
      <c r="E7628">
        <v>0.1</v>
      </c>
    </row>
    <row r="7629" spans="1:5" x14ac:dyDescent="0.25">
      <c r="A7629" s="1">
        <v>41419</v>
      </c>
      <c r="B7629" t="s">
        <v>52</v>
      </c>
      <c r="C7629" t="s">
        <v>460</v>
      </c>
      <c r="D7629" t="s">
        <v>548</v>
      </c>
      <c r="E7629">
        <v>0.14000000000000001</v>
      </c>
    </row>
    <row r="7630" spans="1:5" x14ac:dyDescent="0.25">
      <c r="A7630" s="1">
        <v>41419</v>
      </c>
      <c r="B7630" t="s">
        <v>52</v>
      </c>
      <c r="C7630" t="s">
        <v>460</v>
      </c>
      <c r="D7630" t="s">
        <v>549</v>
      </c>
      <c r="E7630">
        <v>0.18</v>
      </c>
    </row>
    <row r="7631" spans="1:5" x14ac:dyDescent="0.25">
      <c r="A7631" s="1">
        <v>41419</v>
      </c>
      <c r="B7631" t="s">
        <v>52</v>
      </c>
      <c r="C7631" t="s">
        <v>460</v>
      </c>
      <c r="D7631" t="s">
        <v>549</v>
      </c>
      <c r="E7631">
        <v>0.05</v>
      </c>
    </row>
    <row r="7632" spans="1:5" x14ac:dyDescent="0.25">
      <c r="A7632" s="1">
        <v>41419</v>
      </c>
      <c r="B7632" t="s">
        <v>52</v>
      </c>
      <c r="C7632" t="s">
        <v>460</v>
      </c>
      <c r="D7632" t="s">
        <v>549</v>
      </c>
      <c r="E7632">
        <v>0.11</v>
      </c>
    </row>
    <row r="7633" spans="1:5" x14ac:dyDescent="0.25">
      <c r="A7633" s="1">
        <v>41419</v>
      </c>
      <c r="B7633" t="s">
        <v>52</v>
      </c>
      <c r="C7633" t="s">
        <v>460</v>
      </c>
      <c r="D7633" t="s">
        <v>550</v>
      </c>
      <c r="E7633">
        <v>0.06</v>
      </c>
    </row>
    <row r="7634" spans="1:5" x14ac:dyDescent="0.25">
      <c r="A7634" s="1">
        <v>41419</v>
      </c>
      <c r="B7634" t="s">
        <v>52</v>
      </c>
      <c r="C7634" t="s">
        <v>460</v>
      </c>
      <c r="D7634" t="s">
        <v>550</v>
      </c>
      <c r="E7634">
        <v>0.12</v>
      </c>
    </row>
    <row r="7635" spans="1:5" x14ac:dyDescent="0.25">
      <c r="A7635" s="1">
        <v>41419</v>
      </c>
      <c r="B7635" t="s">
        <v>52</v>
      </c>
      <c r="C7635" t="s">
        <v>460</v>
      </c>
      <c r="D7635" t="s">
        <v>550</v>
      </c>
      <c r="E7635">
        <v>0.06</v>
      </c>
    </row>
    <row r="7636" spans="1:5" x14ac:dyDescent="0.25">
      <c r="A7636" s="1">
        <v>41419</v>
      </c>
      <c r="B7636" t="s">
        <v>52</v>
      </c>
      <c r="C7636" t="s">
        <v>460</v>
      </c>
      <c r="D7636" t="s">
        <v>551</v>
      </c>
      <c r="E7636">
        <v>7.0000000000000007E-2</v>
      </c>
    </row>
    <row r="7637" spans="1:5" x14ac:dyDescent="0.25">
      <c r="A7637" s="1">
        <v>41419</v>
      </c>
      <c r="B7637" t="s">
        <v>52</v>
      </c>
      <c r="C7637" t="s">
        <v>460</v>
      </c>
      <c r="D7637" t="s">
        <v>551</v>
      </c>
      <c r="E7637">
        <v>0.02</v>
      </c>
    </row>
    <row r="7638" spans="1:5" x14ac:dyDescent="0.25">
      <c r="A7638" s="1">
        <v>41419</v>
      </c>
      <c r="B7638" t="s">
        <v>52</v>
      </c>
      <c r="C7638" t="s">
        <v>460</v>
      </c>
      <c r="D7638" t="s">
        <v>551</v>
      </c>
      <c r="E7638">
        <v>0.02</v>
      </c>
    </row>
    <row r="7639" spans="1:5" x14ac:dyDescent="0.25">
      <c r="A7639" s="1">
        <v>41420</v>
      </c>
      <c r="B7639" t="s">
        <v>53</v>
      </c>
      <c r="C7639" t="s">
        <v>460</v>
      </c>
      <c r="D7639" t="s">
        <v>552</v>
      </c>
      <c r="E7639">
        <v>7.0000000000000007E-2</v>
      </c>
    </row>
    <row r="7640" spans="1:5" x14ac:dyDescent="0.25">
      <c r="A7640" s="1">
        <v>41420</v>
      </c>
      <c r="B7640" t="s">
        <v>53</v>
      </c>
      <c r="C7640" t="s">
        <v>460</v>
      </c>
      <c r="D7640" t="s">
        <v>552</v>
      </c>
      <c r="E7640">
        <v>0.16</v>
      </c>
    </row>
    <row r="7641" spans="1:5" x14ac:dyDescent="0.25">
      <c r="A7641" s="1">
        <v>41421</v>
      </c>
      <c r="B7641" t="s">
        <v>58</v>
      </c>
      <c r="C7641" t="s">
        <v>460</v>
      </c>
      <c r="D7641" t="s">
        <v>553</v>
      </c>
      <c r="E7641">
        <v>0.03</v>
      </c>
    </row>
    <row r="7642" spans="1:5" x14ac:dyDescent="0.25">
      <c r="A7642" s="1">
        <v>41421</v>
      </c>
      <c r="B7642" t="s">
        <v>58</v>
      </c>
      <c r="C7642" t="s">
        <v>460</v>
      </c>
      <c r="D7642" t="s">
        <v>553</v>
      </c>
      <c r="E7642">
        <v>0.1</v>
      </c>
    </row>
    <row r="7643" spans="1:5" x14ac:dyDescent="0.25">
      <c r="A7643" s="1">
        <v>41421</v>
      </c>
      <c r="B7643" t="s">
        <v>58</v>
      </c>
      <c r="C7643" t="s">
        <v>460</v>
      </c>
      <c r="D7643" t="s">
        <v>554</v>
      </c>
      <c r="E7643">
        <v>0.1</v>
      </c>
    </row>
    <row r="7644" spans="1:5" x14ac:dyDescent="0.25">
      <c r="A7644" s="1">
        <v>41421</v>
      </c>
      <c r="B7644" t="s">
        <v>58</v>
      </c>
      <c r="C7644" t="s">
        <v>460</v>
      </c>
      <c r="D7644" t="s">
        <v>554</v>
      </c>
      <c r="E7644">
        <v>0.12</v>
      </c>
    </row>
    <row r="7645" spans="1:5" x14ac:dyDescent="0.25">
      <c r="A7645" s="1">
        <v>41421</v>
      </c>
      <c r="B7645" t="s">
        <v>58</v>
      </c>
      <c r="C7645" t="s">
        <v>460</v>
      </c>
      <c r="D7645" t="s">
        <v>555</v>
      </c>
      <c r="E7645">
        <v>0.15</v>
      </c>
    </row>
    <row r="7646" spans="1:5" x14ac:dyDescent="0.25">
      <c r="A7646" s="1">
        <v>41421</v>
      </c>
      <c r="B7646" t="s">
        <v>58</v>
      </c>
      <c r="C7646" t="s">
        <v>460</v>
      </c>
      <c r="D7646" t="s">
        <v>555</v>
      </c>
      <c r="E7646">
        <v>0.19</v>
      </c>
    </row>
    <row r="7647" spans="1:5" x14ac:dyDescent="0.25">
      <c r="A7647" s="1">
        <v>41421</v>
      </c>
      <c r="B7647" t="s">
        <v>58</v>
      </c>
      <c r="C7647" t="s">
        <v>460</v>
      </c>
      <c r="D7647" t="s">
        <v>556</v>
      </c>
      <c r="E7647">
        <v>0.08</v>
      </c>
    </row>
    <row r="7648" spans="1:5" x14ac:dyDescent="0.25">
      <c r="A7648" s="1">
        <v>41421</v>
      </c>
      <c r="B7648" t="s">
        <v>58</v>
      </c>
      <c r="C7648" t="s">
        <v>460</v>
      </c>
      <c r="D7648" t="s">
        <v>556</v>
      </c>
      <c r="E7648">
        <v>7.0000000000000007E-2</v>
      </c>
    </row>
    <row r="7649" spans="1:5" x14ac:dyDescent="0.25">
      <c r="A7649" s="1">
        <v>41421</v>
      </c>
      <c r="B7649" t="s">
        <v>58</v>
      </c>
      <c r="C7649" t="s">
        <v>460</v>
      </c>
      <c r="D7649" t="s">
        <v>557</v>
      </c>
      <c r="E7649">
        <v>0.39</v>
      </c>
    </row>
    <row r="7650" spans="1:5" x14ac:dyDescent="0.25">
      <c r="A7650" s="1">
        <v>41421</v>
      </c>
      <c r="B7650" t="s">
        <v>58</v>
      </c>
      <c r="C7650" t="s">
        <v>460</v>
      </c>
      <c r="D7650" t="s">
        <v>557</v>
      </c>
      <c r="E7650">
        <v>0.36</v>
      </c>
    </row>
    <row r="7651" spans="1:5" x14ac:dyDescent="0.25">
      <c r="A7651" s="1">
        <v>41421</v>
      </c>
      <c r="B7651" t="s">
        <v>58</v>
      </c>
      <c r="C7651" t="s">
        <v>460</v>
      </c>
      <c r="D7651" t="s">
        <v>557</v>
      </c>
      <c r="E7651">
        <v>0.43</v>
      </c>
    </row>
    <row r="7652" spans="1:5" x14ac:dyDescent="0.25">
      <c r="A7652" s="1">
        <v>41421</v>
      </c>
      <c r="B7652" t="s">
        <v>58</v>
      </c>
      <c r="C7652" t="s">
        <v>460</v>
      </c>
      <c r="D7652" t="s">
        <v>558</v>
      </c>
      <c r="E7652">
        <v>0.02</v>
      </c>
    </row>
    <row r="7653" spans="1:5" x14ac:dyDescent="0.25">
      <c r="A7653" s="1">
        <v>41421</v>
      </c>
      <c r="B7653" t="s">
        <v>58</v>
      </c>
      <c r="C7653" t="s">
        <v>460</v>
      </c>
      <c r="D7653" t="s">
        <v>558</v>
      </c>
      <c r="E7653">
        <v>0.02</v>
      </c>
    </row>
    <row r="7654" spans="1:5" x14ac:dyDescent="0.25">
      <c r="A7654" s="1">
        <v>41422</v>
      </c>
      <c r="B7654" t="s">
        <v>59</v>
      </c>
      <c r="C7654" t="s">
        <v>460</v>
      </c>
      <c r="D7654" t="s">
        <v>559</v>
      </c>
      <c r="E7654">
        <v>7.0000000000000007E-2</v>
      </c>
    </row>
    <row r="7655" spans="1:5" x14ac:dyDescent="0.25">
      <c r="A7655" s="1">
        <v>41422</v>
      </c>
      <c r="B7655" t="s">
        <v>59</v>
      </c>
      <c r="C7655" t="s">
        <v>460</v>
      </c>
      <c r="D7655" t="s">
        <v>559</v>
      </c>
      <c r="E7655">
        <v>0.03</v>
      </c>
    </row>
    <row r="7656" spans="1:5" x14ac:dyDescent="0.25">
      <c r="A7656" s="1">
        <v>41422</v>
      </c>
      <c r="B7656" t="s">
        <v>59</v>
      </c>
      <c r="C7656" t="s">
        <v>460</v>
      </c>
      <c r="D7656" t="s">
        <v>559</v>
      </c>
      <c r="E7656">
        <v>7.0000000000000007E-2</v>
      </c>
    </row>
    <row r="7657" spans="1:5" x14ac:dyDescent="0.25">
      <c r="A7657" s="1">
        <v>41423</v>
      </c>
      <c r="B7657" t="s">
        <v>30</v>
      </c>
      <c r="C7657" t="s">
        <v>460</v>
      </c>
      <c r="D7657" t="s">
        <v>560</v>
      </c>
      <c r="E7657">
        <v>0.12</v>
      </c>
    </row>
    <row r="7658" spans="1:5" x14ac:dyDescent="0.25">
      <c r="A7658" s="1">
        <v>41423</v>
      </c>
      <c r="B7658" t="s">
        <v>30</v>
      </c>
      <c r="C7658" t="s">
        <v>460</v>
      </c>
      <c r="D7658" t="s">
        <v>560</v>
      </c>
      <c r="E7658">
        <v>0.11</v>
      </c>
    </row>
    <row r="7659" spans="1:5" x14ac:dyDescent="0.25">
      <c r="A7659" s="1">
        <v>41423</v>
      </c>
      <c r="B7659" t="s">
        <v>30</v>
      </c>
      <c r="C7659" t="s">
        <v>460</v>
      </c>
      <c r="D7659" t="s">
        <v>560</v>
      </c>
      <c r="E7659">
        <v>0.22</v>
      </c>
    </row>
    <row r="7660" spans="1:5" x14ac:dyDescent="0.25">
      <c r="A7660" s="1">
        <v>41423</v>
      </c>
      <c r="B7660" t="s">
        <v>30</v>
      </c>
      <c r="C7660" t="s">
        <v>460</v>
      </c>
      <c r="D7660" t="s">
        <v>561</v>
      </c>
      <c r="E7660">
        <v>0.2</v>
      </c>
    </row>
    <row r="7661" spans="1:5" x14ac:dyDescent="0.25">
      <c r="A7661" s="1">
        <v>41423</v>
      </c>
      <c r="B7661" t="s">
        <v>30</v>
      </c>
      <c r="C7661" t="s">
        <v>460</v>
      </c>
      <c r="D7661" t="s">
        <v>561</v>
      </c>
      <c r="E7661">
        <v>0.15</v>
      </c>
    </row>
    <row r="7662" spans="1:5" x14ac:dyDescent="0.25">
      <c r="A7662" s="1">
        <v>41423</v>
      </c>
      <c r="B7662" t="s">
        <v>30</v>
      </c>
      <c r="C7662" t="s">
        <v>460</v>
      </c>
      <c r="D7662" t="s">
        <v>561</v>
      </c>
      <c r="E7662">
        <v>0.08</v>
      </c>
    </row>
    <row r="7663" spans="1:5" x14ac:dyDescent="0.25">
      <c r="A7663" s="1">
        <v>41423</v>
      </c>
      <c r="B7663" t="s">
        <v>30</v>
      </c>
      <c r="C7663" t="s">
        <v>460</v>
      </c>
      <c r="D7663" t="s">
        <v>562</v>
      </c>
      <c r="E7663">
        <v>0.09</v>
      </c>
    </row>
    <row r="7664" spans="1:5" x14ac:dyDescent="0.25">
      <c r="A7664" s="1">
        <v>41423</v>
      </c>
      <c r="B7664" t="s">
        <v>30</v>
      </c>
      <c r="C7664" t="s">
        <v>460</v>
      </c>
      <c r="D7664" t="s">
        <v>562</v>
      </c>
      <c r="E7664">
        <v>7.0000000000000007E-2</v>
      </c>
    </row>
    <row r="7665" spans="1:5" x14ac:dyDescent="0.25">
      <c r="A7665" s="1">
        <v>41423</v>
      </c>
      <c r="B7665" t="s">
        <v>30</v>
      </c>
      <c r="C7665" t="s">
        <v>460</v>
      </c>
      <c r="D7665" t="s">
        <v>563</v>
      </c>
      <c r="E7665">
        <v>0.13</v>
      </c>
    </row>
    <row r="7666" spans="1:5" x14ac:dyDescent="0.25">
      <c r="A7666" s="1">
        <v>41423</v>
      </c>
      <c r="B7666" t="s">
        <v>30</v>
      </c>
      <c r="C7666" t="s">
        <v>460</v>
      </c>
      <c r="D7666" t="s">
        <v>563</v>
      </c>
      <c r="E7666">
        <v>0.12</v>
      </c>
    </row>
    <row r="7667" spans="1:5" x14ac:dyDescent="0.25">
      <c r="A7667" s="1">
        <v>41423</v>
      </c>
      <c r="B7667" t="s">
        <v>30</v>
      </c>
      <c r="C7667" t="s">
        <v>460</v>
      </c>
      <c r="D7667" t="s">
        <v>564</v>
      </c>
      <c r="E7667">
        <v>0.05</v>
      </c>
    </row>
    <row r="7668" spans="1:5" x14ac:dyDescent="0.25">
      <c r="A7668" s="1">
        <v>41423</v>
      </c>
      <c r="B7668" t="s">
        <v>30</v>
      </c>
      <c r="C7668" t="s">
        <v>460</v>
      </c>
      <c r="D7668" t="s">
        <v>564</v>
      </c>
      <c r="E7668">
        <v>0.03</v>
      </c>
    </row>
    <row r="7669" spans="1:5" x14ac:dyDescent="0.25">
      <c r="A7669" s="1">
        <v>41424</v>
      </c>
      <c r="B7669" t="s">
        <v>46</v>
      </c>
      <c r="C7669" t="s">
        <v>460</v>
      </c>
      <c r="D7669" t="s">
        <v>565</v>
      </c>
      <c r="E7669">
        <v>0.38</v>
      </c>
    </row>
    <row r="7670" spans="1:5" x14ac:dyDescent="0.25">
      <c r="A7670" s="1">
        <v>41424</v>
      </c>
      <c r="B7670" t="s">
        <v>46</v>
      </c>
      <c r="C7670" t="s">
        <v>460</v>
      </c>
      <c r="D7670" t="s">
        <v>565</v>
      </c>
      <c r="E7670">
        <v>0.32</v>
      </c>
    </row>
    <row r="7671" spans="1:5" x14ac:dyDescent="0.25">
      <c r="A7671" s="1">
        <v>41424</v>
      </c>
      <c r="B7671" t="s">
        <v>46</v>
      </c>
      <c r="C7671" t="s">
        <v>460</v>
      </c>
      <c r="D7671" t="s">
        <v>566</v>
      </c>
      <c r="E7671">
        <v>0.04</v>
      </c>
    </row>
    <row r="7672" spans="1:5" x14ac:dyDescent="0.25">
      <c r="A7672" s="1">
        <v>41424</v>
      </c>
      <c r="B7672" t="s">
        <v>46</v>
      </c>
      <c r="C7672" t="s">
        <v>460</v>
      </c>
      <c r="D7672" t="s">
        <v>566</v>
      </c>
      <c r="E7672">
        <v>0.05</v>
      </c>
    </row>
    <row r="7673" spans="1:5" x14ac:dyDescent="0.25">
      <c r="A7673" s="1">
        <v>41425</v>
      </c>
      <c r="B7673" t="s">
        <v>49</v>
      </c>
      <c r="C7673" t="s">
        <v>460</v>
      </c>
      <c r="D7673" t="s">
        <v>567</v>
      </c>
      <c r="E7673">
        <v>0.12</v>
      </c>
    </row>
    <row r="7674" spans="1:5" x14ac:dyDescent="0.25">
      <c r="A7674" s="1">
        <v>41425</v>
      </c>
      <c r="B7674" t="s">
        <v>49</v>
      </c>
      <c r="C7674" t="s">
        <v>460</v>
      </c>
      <c r="D7674" t="s">
        <v>567</v>
      </c>
      <c r="E7674">
        <v>0.22</v>
      </c>
    </row>
    <row r="7675" spans="1:5" x14ac:dyDescent="0.25">
      <c r="A7675" s="1">
        <v>41425</v>
      </c>
      <c r="B7675" t="s">
        <v>49</v>
      </c>
      <c r="C7675" t="s">
        <v>460</v>
      </c>
      <c r="D7675" t="s">
        <v>568</v>
      </c>
      <c r="E7675">
        <v>0.09</v>
      </c>
    </row>
    <row r="7676" spans="1:5" x14ac:dyDescent="0.25">
      <c r="A7676" s="1">
        <v>41425</v>
      </c>
      <c r="B7676" t="s">
        <v>49</v>
      </c>
      <c r="C7676" t="s">
        <v>460</v>
      </c>
      <c r="D7676" t="s">
        <v>568</v>
      </c>
      <c r="E7676">
        <v>0.22</v>
      </c>
    </row>
    <row r="7677" spans="1:5" x14ac:dyDescent="0.25">
      <c r="A7677" s="1">
        <v>41425</v>
      </c>
      <c r="B7677" t="s">
        <v>49</v>
      </c>
      <c r="C7677" t="s">
        <v>460</v>
      </c>
      <c r="D7677" t="s">
        <v>569</v>
      </c>
      <c r="E7677">
        <v>0.09</v>
      </c>
    </row>
    <row r="7678" spans="1:5" x14ac:dyDescent="0.25">
      <c r="A7678" s="1">
        <v>41425</v>
      </c>
      <c r="B7678" t="s">
        <v>49</v>
      </c>
      <c r="C7678" t="s">
        <v>460</v>
      </c>
      <c r="D7678" t="s">
        <v>569</v>
      </c>
      <c r="E7678">
        <v>0.1</v>
      </c>
    </row>
    <row r="7679" spans="1:5" x14ac:dyDescent="0.25">
      <c r="A7679" s="1">
        <v>41425</v>
      </c>
      <c r="B7679" t="s">
        <v>49</v>
      </c>
      <c r="C7679" t="s">
        <v>460</v>
      </c>
      <c r="D7679" t="s">
        <v>570</v>
      </c>
      <c r="E7679">
        <v>0.16</v>
      </c>
    </row>
    <row r="7680" spans="1:5" x14ac:dyDescent="0.25">
      <c r="A7680" s="1">
        <v>41425</v>
      </c>
      <c r="B7680" t="s">
        <v>49</v>
      </c>
      <c r="C7680" t="s">
        <v>460</v>
      </c>
      <c r="D7680" t="s">
        <v>570</v>
      </c>
      <c r="E7680">
        <v>0.4</v>
      </c>
    </row>
    <row r="7681" spans="1:5" x14ac:dyDescent="0.25">
      <c r="A7681" s="1">
        <v>41425</v>
      </c>
      <c r="B7681" t="s">
        <v>49</v>
      </c>
      <c r="C7681" t="s">
        <v>460</v>
      </c>
      <c r="D7681" t="s">
        <v>571</v>
      </c>
      <c r="E7681">
        <v>0.08</v>
      </c>
    </row>
    <row r="7682" spans="1:5" x14ac:dyDescent="0.25">
      <c r="A7682" s="1">
        <v>41425</v>
      </c>
      <c r="B7682" t="s">
        <v>49</v>
      </c>
      <c r="C7682" t="s">
        <v>460</v>
      </c>
      <c r="D7682" t="s">
        <v>571</v>
      </c>
      <c r="E7682">
        <v>0.08</v>
      </c>
    </row>
    <row r="7683" spans="1:5" x14ac:dyDescent="0.25">
      <c r="A7683" s="1">
        <v>41426</v>
      </c>
      <c r="B7683" t="s">
        <v>52</v>
      </c>
      <c r="C7683" t="s">
        <v>460</v>
      </c>
      <c r="D7683" t="s">
        <v>572</v>
      </c>
      <c r="E7683">
        <v>0.13</v>
      </c>
    </row>
    <row r="7684" spans="1:5" x14ac:dyDescent="0.25">
      <c r="A7684" s="1">
        <v>41426</v>
      </c>
      <c r="B7684" t="s">
        <v>52</v>
      </c>
      <c r="C7684" t="s">
        <v>460</v>
      </c>
      <c r="D7684" t="s">
        <v>572</v>
      </c>
      <c r="E7684">
        <v>0.19</v>
      </c>
    </row>
    <row r="7685" spans="1:5" x14ac:dyDescent="0.25">
      <c r="A7685" s="1">
        <v>41426</v>
      </c>
      <c r="B7685" t="s">
        <v>52</v>
      </c>
      <c r="C7685" t="s">
        <v>460</v>
      </c>
      <c r="D7685" t="s">
        <v>573</v>
      </c>
      <c r="E7685">
        <v>0.22</v>
      </c>
    </row>
    <row r="7686" spans="1:5" x14ac:dyDescent="0.25">
      <c r="A7686" s="1">
        <v>41426</v>
      </c>
      <c r="B7686" t="s">
        <v>52</v>
      </c>
      <c r="C7686" t="s">
        <v>460</v>
      </c>
      <c r="D7686" t="s">
        <v>573</v>
      </c>
      <c r="E7686">
        <v>0.17</v>
      </c>
    </row>
    <row r="7687" spans="1:5" x14ac:dyDescent="0.25">
      <c r="A7687" s="1">
        <v>41426</v>
      </c>
      <c r="B7687" t="s">
        <v>52</v>
      </c>
      <c r="C7687" t="s">
        <v>460</v>
      </c>
      <c r="D7687" t="s">
        <v>574</v>
      </c>
      <c r="E7687">
        <v>0.27</v>
      </c>
    </row>
    <row r="7688" spans="1:5" x14ac:dyDescent="0.25">
      <c r="A7688" s="1">
        <v>41426</v>
      </c>
      <c r="B7688" t="s">
        <v>52</v>
      </c>
      <c r="C7688" t="s">
        <v>460</v>
      </c>
      <c r="D7688" t="s">
        <v>574</v>
      </c>
      <c r="E7688">
        <v>0.21</v>
      </c>
    </row>
    <row r="7689" spans="1:5" x14ac:dyDescent="0.25">
      <c r="A7689" s="1">
        <v>41426</v>
      </c>
      <c r="B7689" t="s">
        <v>52</v>
      </c>
      <c r="C7689" t="s">
        <v>460</v>
      </c>
      <c r="D7689" t="s">
        <v>575</v>
      </c>
      <c r="E7689">
        <v>0.08</v>
      </c>
    </row>
    <row r="7690" spans="1:5" x14ac:dyDescent="0.25">
      <c r="A7690" s="1">
        <v>41426</v>
      </c>
      <c r="B7690" t="s">
        <v>52</v>
      </c>
      <c r="C7690" t="s">
        <v>460</v>
      </c>
      <c r="D7690" t="s">
        <v>575</v>
      </c>
      <c r="E7690">
        <v>0.1</v>
      </c>
    </row>
    <row r="7691" spans="1:5" x14ac:dyDescent="0.25">
      <c r="A7691" s="1">
        <v>41426</v>
      </c>
      <c r="B7691" t="s">
        <v>52</v>
      </c>
      <c r="C7691" t="s">
        <v>460</v>
      </c>
      <c r="D7691" t="s">
        <v>576</v>
      </c>
      <c r="E7691">
        <v>0.03</v>
      </c>
    </row>
    <row r="7692" spans="1:5" x14ac:dyDescent="0.25">
      <c r="A7692" s="1">
        <v>41426</v>
      </c>
      <c r="B7692" t="s">
        <v>52</v>
      </c>
      <c r="C7692" t="s">
        <v>460</v>
      </c>
      <c r="D7692" t="s">
        <v>576</v>
      </c>
      <c r="E7692">
        <v>0.1</v>
      </c>
    </row>
    <row r="7693" spans="1:5" x14ac:dyDescent="0.25">
      <c r="A7693" s="1">
        <v>41427</v>
      </c>
      <c r="B7693" t="s">
        <v>53</v>
      </c>
      <c r="C7693" t="s">
        <v>460</v>
      </c>
      <c r="D7693" t="s">
        <v>577</v>
      </c>
      <c r="E7693">
        <v>0.28000000000000003</v>
      </c>
    </row>
    <row r="7694" spans="1:5" x14ac:dyDescent="0.25">
      <c r="A7694" s="1">
        <v>41427</v>
      </c>
      <c r="B7694" t="s">
        <v>53</v>
      </c>
      <c r="C7694" t="s">
        <v>460</v>
      </c>
      <c r="D7694" t="s">
        <v>577</v>
      </c>
      <c r="E7694">
        <v>0.19</v>
      </c>
    </row>
    <row r="7695" spans="1:5" x14ac:dyDescent="0.25">
      <c r="A7695" s="1">
        <v>41427</v>
      </c>
      <c r="B7695" t="s">
        <v>53</v>
      </c>
      <c r="C7695" t="s">
        <v>460</v>
      </c>
      <c r="D7695" t="s">
        <v>578</v>
      </c>
      <c r="E7695">
        <v>0.2</v>
      </c>
    </row>
    <row r="7696" spans="1:5" x14ac:dyDescent="0.25">
      <c r="A7696" s="1">
        <v>41427</v>
      </c>
      <c r="B7696" t="s">
        <v>53</v>
      </c>
      <c r="C7696" t="s">
        <v>460</v>
      </c>
      <c r="D7696" t="s">
        <v>578</v>
      </c>
      <c r="E7696">
        <v>0.14000000000000001</v>
      </c>
    </row>
    <row r="7697" spans="1:5" x14ac:dyDescent="0.25">
      <c r="A7697" s="1">
        <v>41428</v>
      </c>
      <c r="B7697" t="s">
        <v>58</v>
      </c>
      <c r="C7697" t="s">
        <v>460</v>
      </c>
      <c r="D7697" t="s">
        <v>579</v>
      </c>
      <c r="E7697">
        <v>0.11</v>
      </c>
    </row>
    <row r="7698" spans="1:5" x14ac:dyDescent="0.25">
      <c r="A7698" s="1">
        <v>41428</v>
      </c>
      <c r="B7698" t="s">
        <v>58</v>
      </c>
      <c r="C7698" t="s">
        <v>460</v>
      </c>
      <c r="D7698" t="s">
        <v>579</v>
      </c>
      <c r="E7698">
        <v>0.13</v>
      </c>
    </row>
    <row r="7699" spans="1:5" x14ac:dyDescent="0.25">
      <c r="A7699" s="1">
        <v>41428</v>
      </c>
      <c r="B7699" t="s">
        <v>58</v>
      </c>
      <c r="C7699" t="s">
        <v>460</v>
      </c>
      <c r="D7699" t="s">
        <v>580</v>
      </c>
      <c r="E7699">
        <v>0.15</v>
      </c>
    </row>
    <row r="7700" spans="1:5" x14ac:dyDescent="0.25">
      <c r="A7700" s="1">
        <v>41428</v>
      </c>
      <c r="B7700" t="s">
        <v>58</v>
      </c>
      <c r="C7700" t="s">
        <v>460</v>
      </c>
      <c r="D7700" t="s">
        <v>580</v>
      </c>
      <c r="E7700">
        <v>0.2</v>
      </c>
    </row>
    <row r="7701" spans="1:5" x14ac:dyDescent="0.25">
      <c r="A7701" s="1">
        <v>41428</v>
      </c>
      <c r="B7701" t="s">
        <v>58</v>
      </c>
      <c r="C7701" t="s">
        <v>460</v>
      </c>
      <c r="D7701" t="s">
        <v>581</v>
      </c>
      <c r="E7701">
        <v>0.12</v>
      </c>
    </row>
    <row r="7702" spans="1:5" x14ac:dyDescent="0.25">
      <c r="A7702" s="1">
        <v>41428</v>
      </c>
      <c r="B7702" t="s">
        <v>58</v>
      </c>
      <c r="C7702" t="s">
        <v>460</v>
      </c>
      <c r="D7702" t="s">
        <v>581</v>
      </c>
      <c r="E7702">
        <v>0.11</v>
      </c>
    </row>
    <row r="7703" spans="1:5" x14ac:dyDescent="0.25">
      <c r="A7703" s="1">
        <v>41428</v>
      </c>
      <c r="B7703" t="s">
        <v>58</v>
      </c>
      <c r="C7703" t="s">
        <v>460</v>
      </c>
      <c r="D7703" t="s">
        <v>582</v>
      </c>
      <c r="E7703">
        <v>0.03</v>
      </c>
    </row>
    <row r="7704" spans="1:5" x14ac:dyDescent="0.25">
      <c r="A7704" s="1">
        <v>41428</v>
      </c>
      <c r="B7704" t="s">
        <v>58</v>
      </c>
      <c r="C7704" t="s">
        <v>460</v>
      </c>
      <c r="D7704" t="s">
        <v>582</v>
      </c>
      <c r="E7704">
        <v>0.11</v>
      </c>
    </row>
    <row r="7705" spans="1:5" x14ac:dyDescent="0.25">
      <c r="A7705" s="1">
        <v>41428</v>
      </c>
      <c r="B7705" t="s">
        <v>58</v>
      </c>
      <c r="C7705" t="s">
        <v>460</v>
      </c>
      <c r="D7705" t="s">
        <v>583</v>
      </c>
      <c r="E7705">
        <v>0.27</v>
      </c>
    </row>
    <row r="7706" spans="1:5" x14ac:dyDescent="0.25">
      <c r="A7706" s="1">
        <v>41428</v>
      </c>
      <c r="B7706" t="s">
        <v>58</v>
      </c>
      <c r="C7706" t="s">
        <v>460</v>
      </c>
      <c r="D7706" t="s">
        <v>583</v>
      </c>
      <c r="E7706">
        <v>0.38</v>
      </c>
    </row>
    <row r="7707" spans="1:5" x14ac:dyDescent="0.25">
      <c r="A7707" s="1">
        <v>41428</v>
      </c>
      <c r="B7707" t="s">
        <v>58</v>
      </c>
      <c r="C7707" t="s">
        <v>460</v>
      </c>
      <c r="D7707" t="s">
        <v>583</v>
      </c>
      <c r="E7707">
        <v>0.25</v>
      </c>
    </row>
    <row r="7708" spans="1:5" x14ac:dyDescent="0.25">
      <c r="A7708" s="1">
        <v>41428</v>
      </c>
      <c r="B7708" t="s">
        <v>58</v>
      </c>
      <c r="C7708" t="s">
        <v>460</v>
      </c>
      <c r="D7708" t="s">
        <v>584</v>
      </c>
      <c r="E7708">
        <v>0.16</v>
      </c>
    </row>
    <row r="7709" spans="1:5" x14ac:dyDescent="0.25">
      <c r="A7709" s="1">
        <v>41428</v>
      </c>
      <c r="B7709" t="s">
        <v>58</v>
      </c>
      <c r="C7709" t="s">
        <v>460</v>
      </c>
      <c r="D7709" t="s">
        <v>584</v>
      </c>
      <c r="E7709">
        <v>0.12</v>
      </c>
    </row>
    <row r="7710" spans="1:5" x14ac:dyDescent="0.25">
      <c r="A7710" s="1">
        <v>41428</v>
      </c>
      <c r="B7710" t="s">
        <v>58</v>
      </c>
      <c r="C7710" t="s">
        <v>460</v>
      </c>
      <c r="D7710" t="s">
        <v>584</v>
      </c>
      <c r="E7710">
        <v>0.11</v>
      </c>
    </row>
    <row r="7711" spans="1:5" x14ac:dyDescent="0.25">
      <c r="A7711" s="1">
        <v>41429</v>
      </c>
      <c r="B7711" t="s">
        <v>59</v>
      </c>
      <c r="C7711" t="s">
        <v>460</v>
      </c>
      <c r="D7711" t="s">
        <v>585</v>
      </c>
      <c r="E7711">
        <v>0.12</v>
      </c>
    </row>
    <row r="7712" spans="1:5" x14ac:dyDescent="0.25">
      <c r="A7712" s="1">
        <v>41429</v>
      </c>
      <c r="B7712" t="s">
        <v>59</v>
      </c>
      <c r="C7712" t="s">
        <v>460</v>
      </c>
      <c r="D7712" t="s">
        <v>585</v>
      </c>
      <c r="E7712">
        <v>0.16</v>
      </c>
    </row>
    <row r="7713" spans="1:5" x14ac:dyDescent="0.25">
      <c r="A7713" s="1">
        <v>41429</v>
      </c>
      <c r="B7713" t="s">
        <v>59</v>
      </c>
      <c r="C7713" t="s">
        <v>460</v>
      </c>
      <c r="D7713" t="s">
        <v>586</v>
      </c>
      <c r="E7713">
        <v>0.14000000000000001</v>
      </c>
    </row>
    <row r="7714" spans="1:5" x14ac:dyDescent="0.25">
      <c r="A7714" s="1">
        <v>41429</v>
      </c>
      <c r="B7714" t="s">
        <v>59</v>
      </c>
      <c r="C7714" t="s">
        <v>460</v>
      </c>
      <c r="D7714" t="s">
        <v>586</v>
      </c>
      <c r="E7714">
        <v>7.0000000000000007E-2</v>
      </c>
    </row>
    <row r="7715" spans="1:5" x14ac:dyDescent="0.25">
      <c r="A7715" s="1">
        <v>41429</v>
      </c>
      <c r="B7715" t="s">
        <v>59</v>
      </c>
      <c r="C7715" t="s">
        <v>460</v>
      </c>
      <c r="D7715" t="s">
        <v>586</v>
      </c>
      <c r="E7715">
        <v>0.14000000000000001</v>
      </c>
    </row>
    <row r="7716" spans="1:5" x14ac:dyDescent="0.25">
      <c r="A7716" s="1">
        <v>41429</v>
      </c>
      <c r="B7716" t="s">
        <v>59</v>
      </c>
      <c r="C7716" t="s">
        <v>460</v>
      </c>
      <c r="D7716" t="s">
        <v>587</v>
      </c>
      <c r="E7716">
        <v>0.25</v>
      </c>
    </row>
    <row r="7717" spans="1:5" x14ac:dyDescent="0.25">
      <c r="A7717" s="1">
        <v>41429</v>
      </c>
      <c r="B7717" t="s">
        <v>59</v>
      </c>
      <c r="C7717" t="s">
        <v>460</v>
      </c>
      <c r="D7717" t="s">
        <v>587</v>
      </c>
      <c r="E7717">
        <v>0.1</v>
      </c>
    </row>
    <row r="7718" spans="1:5" x14ac:dyDescent="0.25">
      <c r="A7718" s="1">
        <v>41430</v>
      </c>
      <c r="B7718" t="s">
        <v>30</v>
      </c>
      <c r="C7718" t="s">
        <v>460</v>
      </c>
      <c r="D7718" t="s">
        <v>588</v>
      </c>
      <c r="E7718">
        <v>0.18</v>
      </c>
    </row>
    <row r="7719" spans="1:5" x14ac:dyDescent="0.25">
      <c r="A7719" s="1">
        <v>41430</v>
      </c>
      <c r="B7719" t="s">
        <v>30</v>
      </c>
      <c r="C7719" t="s">
        <v>460</v>
      </c>
      <c r="D7719" t="s">
        <v>588</v>
      </c>
      <c r="E7719">
        <v>0.16</v>
      </c>
    </row>
    <row r="7720" spans="1:5" x14ac:dyDescent="0.25">
      <c r="A7720" s="1">
        <v>41430</v>
      </c>
      <c r="B7720" t="s">
        <v>30</v>
      </c>
      <c r="C7720" t="s">
        <v>460</v>
      </c>
      <c r="D7720" t="s">
        <v>589</v>
      </c>
      <c r="E7720">
        <v>0.14000000000000001</v>
      </c>
    </row>
    <row r="7721" spans="1:5" x14ac:dyDescent="0.25">
      <c r="A7721" s="1">
        <v>41430</v>
      </c>
      <c r="B7721" t="s">
        <v>30</v>
      </c>
      <c r="C7721" t="s">
        <v>460</v>
      </c>
      <c r="D7721" t="s">
        <v>589</v>
      </c>
      <c r="E7721">
        <v>0.18</v>
      </c>
    </row>
    <row r="7722" spans="1:5" x14ac:dyDescent="0.25">
      <c r="A7722" s="1">
        <v>41431</v>
      </c>
      <c r="B7722" t="s">
        <v>46</v>
      </c>
      <c r="C7722" t="s">
        <v>460</v>
      </c>
      <c r="D7722" t="s">
        <v>590</v>
      </c>
      <c r="E7722">
        <v>0.08</v>
      </c>
    </row>
    <row r="7723" spans="1:5" x14ac:dyDescent="0.25">
      <c r="A7723" s="1">
        <v>41431</v>
      </c>
      <c r="B7723" t="s">
        <v>46</v>
      </c>
      <c r="C7723" t="s">
        <v>460</v>
      </c>
      <c r="D7723" t="s">
        <v>590</v>
      </c>
      <c r="E7723">
        <v>0.15</v>
      </c>
    </row>
    <row r="7724" spans="1:5" x14ac:dyDescent="0.25">
      <c r="A7724" s="1">
        <v>41431</v>
      </c>
      <c r="B7724" t="s">
        <v>46</v>
      </c>
      <c r="C7724" t="s">
        <v>460</v>
      </c>
      <c r="D7724" t="s">
        <v>591</v>
      </c>
      <c r="E7724">
        <v>0.1</v>
      </c>
    </row>
    <row r="7725" spans="1:5" x14ac:dyDescent="0.25">
      <c r="A7725" s="1">
        <v>41431</v>
      </c>
      <c r="B7725" t="s">
        <v>46</v>
      </c>
      <c r="C7725" t="s">
        <v>460</v>
      </c>
      <c r="D7725" t="s">
        <v>591</v>
      </c>
      <c r="E7725">
        <v>7.0000000000000007E-2</v>
      </c>
    </row>
    <row r="7726" spans="1:5" x14ac:dyDescent="0.25">
      <c r="A7726" s="1">
        <v>41432</v>
      </c>
      <c r="B7726" t="s">
        <v>49</v>
      </c>
      <c r="C7726" t="s">
        <v>460</v>
      </c>
      <c r="D7726" t="s">
        <v>592</v>
      </c>
      <c r="E7726">
        <v>0.26</v>
      </c>
    </row>
    <row r="7727" spans="1:5" x14ac:dyDescent="0.25">
      <c r="A7727" s="1">
        <v>41432</v>
      </c>
      <c r="B7727" t="s">
        <v>49</v>
      </c>
      <c r="C7727" t="s">
        <v>460</v>
      </c>
      <c r="D7727" t="s">
        <v>592</v>
      </c>
      <c r="E7727">
        <v>0.16</v>
      </c>
    </row>
    <row r="7728" spans="1:5" x14ac:dyDescent="0.25">
      <c r="A7728" s="1">
        <v>41432</v>
      </c>
      <c r="B7728" t="s">
        <v>49</v>
      </c>
      <c r="C7728" t="s">
        <v>460</v>
      </c>
      <c r="D7728" t="s">
        <v>593</v>
      </c>
      <c r="E7728">
        <v>0.19</v>
      </c>
    </row>
    <row r="7729" spans="1:5" x14ac:dyDescent="0.25">
      <c r="A7729" s="1">
        <v>41432</v>
      </c>
      <c r="B7729" t="s">
        <v>49</v>
      </c>
      <c r="C7729" t="s">
        <v>460</v>
      </c>
      <c r="D7729" t="s">
        <v>593</v>
      </c>
      <c r="E7729">
        <v>0.2</v>
      </c>
    </row>
    <row r="7730" spans="1:5" x14ac:dyDescent="0.25">
      <c r="A7730" s="1">
        <v>41433</v>
      </c>
      <c r="B7730" t="s">
        <v>52</v>
      </c>
      <c r="C7730" t="s">
        <v>460</v>
      </c>
      <c r="D7730" t="s">
        <v>594</v>
      </c>
      <c r="E7730">
        <v>0.08</v>
      </c>
    </row>
    <row r="7731" spans="1:5" x14ac:dyDescent="0.25">
      <c r="A7731" s="1">
        <v>41433</v>
      </c>
      <c r="B7731" t="s">
        <v>52</v>
      </c>
      <c r="C7731" t="s">
        <v>460</v>
      </c>
      <c r="D7731" t="s">
        <v>594</v>
      </c>
      <c r="E7731">
        <v>0.12</v>
      </c>
    </row>
    <row r="7732" spans="1:5" x14ac:dyDescent="0.25">
      <c r="A7732" s="1">
        <v>41433</v>
      </c>
      <c r="B7732" t="s">
        <v>52</v>
      </c>
      <c r="C7732" t="s">
        <v>460</v>
      </c>
      <c r="D7732" t="s">
        <v>594</v>
      </c>
      <c r="E7732">
        <v>0.15</v>
      </c>
    </row>
    <row r="7733" spans="1:5" x14ac:dyDescent="0.25">
      <c r="A7733" s="1">
        <v>41433</v>
      </c>
      <c r="B7733" t="s">
        <v>52</v>
      </c>
      <c r="C7733" t="s">
        <v>460</v>
      </c>
      <c r="D7733" t="s">
        <v>595</v>
      </c>
      <c r="E7733">
        <v>0.06</v>
      </c>
    </row>
    <row r="7734" spans="1:5" x14ac:dyDescent="0.25">
      <c r="A7734" s="1">
        <v>41433</v>
      </c>
      <c r="B7734" t="s">
        <v>52</v>
      </c>
      <c r="C7734" t="s">
        <v>460</v>
      </c>
      <c r="D7734" t="s">
        <v>595</v>
      </c>
      <c r="E7734">
        <v>0.18</v>
      </c>
    </row>
    <row r="7735" spans="1:5" x14ac:dyDescent="0.25">
      <c r="A7735" s="1">
        <v>41433</v>
      </c>
      <c r="B7735" t="s">
        <v>52</v>
      </c>
      <c r="C7735" t="s">
        <v>460</v>
      </c>
      <c r="D7735" t="s">
        <v>595</v>
      </c>
      <c r="E7735">
        <v>0.1</v>
      </c>
    </row>
    <row r="7736" spans="1:5" x14ac:dyDescent="0.25">
      <c r="A7736" s="1">
        <v>41433</v>
      </c>
      <c r="B7736" t="s">
        <v>52</v>
      </c>
      <c r="C7736" t="s">
        <v>460</v>
      </c>
      <c r="D7736" t="s">
        <v>596</v>
      </c>
      <c r="E7736">
        <v>0.14000000000000001</v>
      </c>
    </row>
    <row r="7737" spans="1:5" x14ac:dyDescent="0.25">
      <c r="A7737" s="1">
        <v>41433</v>
      </c>
      <c r="B7737" t="s">
        <v>52</v>
      </c>
      <c r="C7737" t="s">
        <v>460</v>
      </c>
      <c r="D7737" t="s">
        <v>596</v>
      </c>
      <c r="E7737">
        <v>0.22</v>
      </c>
    </row>
    <row r="7738" spans="1:5" x14ac:dyDescent="0.25">
      <c r="A7738" s="1">
        <v>41433</v>
      </c>
      <c r="B7738" t="s">
        <v>52</v>
      </c>
      <c r="C7738" t="s">
        <v>460</v>
      </c>
      <c r="D7738" t="s">
        <v>596</v>
      </c>
      <c r="E7738">
        <v>0.16</v>
      </c>
    </row>
    <row r="7739" spans="1:5" x14ac:dyDescent="0.25">
      <c r="A7739" s="1">
        <v>41433</v>
      </c>
      <c r="B7739" t="s">
        <v>52</v>
      </c>
      <c r="C7739" t="s">
        <v>460</v>
      </c>
      <c r="D7739" t="s">
        <v>596</v>
      </c>
      <c r="E7739">
        <v>0.18</v>
      </c>
    </row>
    <row r="7740" spans="1:5" x14ac:dyDescent="0.25">
      <c r="A7740" s="1">
        <v>41433</v>
      </c>
      <c r="B7740" t="s">
        <v>52</v>
      </c>
      <c r="C7740" t="s">
        <v>460</v>
      </c>
      <c r="D7740" t="s">
        <v>597</v>
      </c>
      <c r="E7740">
        <v>0.18</v>
      </c>
    </row>
    <row r="7741" spans="1:5" x14ac:dyDescent="0.25">
      <c r="A7741" s="1">
        <v>41433</v>
      </c>
      <c r="B7741" t="s">
        <v>52</v>
      </c>
      <c r="C7741" t="s">
        <v>460</v>
      </c>
      <c r="D7741" t="s">
        <v>597</v>
      </c>
      <c r="E7741">
        <v>0.16</v>
      </c>
    </row>
    <row r="7742" spans="1:5" x14ac:dyDescent="0.25">
      <c r="A7742" s="1">
        <v>41433</v>
      </c>
      <c r="B7742" t="s">
        <v>52</v>
      </c>
      <c r="C7742" t="s">
        <v>460</v>
      </c>
      <c r="D7742" t="s">
        <v>597</v>
      </c>
      <c r="E7742">
        <v>0.14000000000000001</v>
      </c>
    </row>
    <row r="7743" spans="1:5" x14ac:dyDescent="0.25">
      <c r="A7743" s="1">
        <v>41433</v>
      </c>
      <c r="B7743" t="s">
        <v>52</v>
      </c>
      <c r="C7743" t="s">
        <v>460</v>
      </c>
      <c r="D7743" t="s">
        <v>598</v>
      </c>
      <c r="E7743">
        <v>0.22</v>
      </c>
    </row>
    <row r="7744" spans="1:5" x14ac:dyDescent="0.25">
      <c r="A7744" s="1">
        <v>41433</v>
      </c>
      <c r="B7744" t="s">
        <v>52</v>
      </c>
      <c r="C7744" t="s">
        <v>460</v>
      </c>
      <c r="D7744" t="s">
        <v>598</v>
      </c>
      <c r="E7744">
        <v>0.13</v>
      </c>
    </row>
    <row r="7745" spans="1:5" x14ac:dyDescent="0.25">
      <c r="A7745" s="1">
        <v>41435</v>
      </c>
      <c r="B7745" t="s">
        <v>58</v>
      </c>
      <c r="C7745" t="s">
        <v>460</v>
      </c>
      <c r="D7745" t="s">
        <v>599</v>
      </c>
      <c r="E7745">
        <v>0.09</v>
      </c>
    </row>
    <row r="7746" spans="1:5" x14ac:dyDescent="0.25">
      <c r="A7746" s="1">
        <v>41435</v>
      </c>
      <c r="B7746" t="s">
        <v>58</v>
      </c>
      <c r="C7746" t="s">
        <v>460</v>
      </c>
      <c r="D7746" t="s">
        <v>599</v>
      </c>
      <c r="E7746">
        <v>0.15</v>
      </c>
    </row>
    <row r="7747" spans="1:5" x14ac:dyDescent="0.25">
      <c r="A7747" s="1">
        <v>41435</v>
      </c>
      <c r="B7747" t="s">
        <v>58</v>
      </c>
      <c r="C7747" t="s">
        <v>460</v>
      </c>
      <c r="D7747" t="s">
        <v>599</v>
      </c>
      <c r="E7747">
        <v>0.18</v>
      </c>
    </row>
    <row r="7748" spans="1:5" x14ac:dyDescent="0.25">
      <c r="A7748" s="1">
        <v>41435</v>
      </c>
      <c r="B7748" t="s">
        <v>58</v>
      </c>
      <c r="C7748" t="s">
        <v>460</v>
      </c>
      <c r="D7748" t="s">
        <v>600</v>
      </c>
      <c r="E7748">
        <v>0.12</v>
      </c>
    </row>
    <row r="7749" spans="1:5" x14ac:dyDescent="0.25">
      <c r="A7749" s="1">
        <v>41435</v>
      </c>
      <c r="B7749" t="s">
        <v>58</v>
      </c>
      <c r="C7749" t="s">
        <v>460</v>
      </c>
      <c r="D7749" t="s">
        <v>600</v>
      </c>
      <c r="E7749">
        <v>0.2</v>
      </c>
    </row>
    <row r="7750" spans="1:5" x14ac:dyDescent="0.25">
      <c r="A7750" s="1">
        <v>41435</v>
      </c>
      <c r="B7750" t="s">
        <v>58</v>
      </c>
      <c r="C7750" t="s">
        <v>460</v>
      </c>
      <c r="D7750" t="s">
        <v>600</v>
      </c>
      <c r="E7750">
        <v>0.14000000000000001</v>
      </c>
    </row>
    <row r="7751" spans="1:5" x14ac:dyDescent="0.25">
      <c r="A7751" s="1">
        <v>41435</v>
      </c>
      <c r="B7751" t="s">
        <v>58</v>
      </c>
      <c r="C7751" t="s">
        <v>460</v>
      </c>
      <c r="D7751" t="s">
        <v>601</v>
      </c>
      <c r="E7751">
        <v>0.14000000000000001</v>
      </c>
    </row>
    <row r="7752" spans="1:5" x14ac:dyDescent="0.25">
      <c r="A7752" s="1">
        <v>41435</v>
      </c>
      <c r="B7752" t="s">
        <v>58</v>
      </c>
      <c r="C7752" t="s">
        <v>460</v>
      </c>
      <c r="D7752" t="s">
        <v>601</v>
      </c>
      <c r="E7752">
        <v>0.15</v>
      </c>
    </row>
    <row r="7753" spans="1:5" x14ac:dyDescent="0.25">
      <c r="A7753" s="1">
        <v>41435</v>
      </c>
      <c r="B7753" t="s">
        <v>58</v>
      </c>
      <c r="C7753" t="s">
        <v>460</v>
      </c>
      <c r="D7753" t="s">
        <v>601</v>
      </c>
      <c r="E7753">
        <v>0.18</v>
      </c>
    </row>
    <row r="7754" spans="1:5" x14ac:dyDescent="0.25">
      <c r="A7754" s="1">
        <v>41435</v>
      </c>
      <c r="B7754" t="s">
        <v>58</v>
      </c>
      <c r="C7754" t="s">
        <v>460</v>
      </c>
      <c r="D7754" t="s">
        <v>602</v>
      </c>
      <c r="E7754">
        <v>0.06</v>
      </c>
    </row>
    <row r="7755" spans="1:5" x14ac:dyDescent="0.25">
      <c r="A7755" s="1">
        <v>41435</v>
      </c>
      <c r="B7755" t="s">
        <v>58</v>
      </c>
      <c r="C7755" t="s">
        <v>460</v>
      </c>
      <c r="D7755" t="s">
        <v>602</v>
      </c>
      <c r="E7755">
        <v>0.09</v>
      </c>
    </row>
    <row r="7756" spans="1:5" x14ac:dyDescent="0.25">
      <c r="A7756" s="1">
        <v>41435</v>
      </c>
      <c r="B7756" t="s">
        <v>58</v>
      </c>
      <c r="C7756" t="s">
        <v>460</v>
      </c>
      <c r="D7756" t="s">
        <v>602</v>
      </c>
      <c r="E7756">
        <v>0.04</v>
      </c>
    </row>
    <row r="7757" spans="1:5" x14ac:dyDescent="0.25">
      <c r="A7757" s="1">
        <v>41435</v>
      </c>
      <c r="B7757" t="s">
        <v>58</v>
      </c>
      <c r="C7757" t="s">
        <v>460</v>
      </c>
      <c r="D7757" t="s">
        <v>603</v>
      </c>
      <c r="E7757">
        <v>0.16</v>
      </c>
    </row>
    <row r="7758" spans="1:5" x14ac:dyDescent="0.25">
      <c r="A7758" s="1">
        <v>41435</v>
      </c>
      <c r="B7758" t="s">
        <v>58</v>
      </c>
      <c r="C7758" t="s">
        <v>460</v>
      </c>
      <c r="D7758" t="s">
        <v>603</v>
      </c>
      <c r="E7758">
        <v>0.19</v>
      </c>
    </row>
    <row r="7759" spans="1:5" x14ac:dyDescent="0.25">
      <c r="A7759" s="1">
        <v>41435</v>
      </c>
      <c r="B7759" t="s">
        <v>58</v>
      </c>
      <c r="C7759" t="s">
        <v>460</v>
      </c>
      <c r="D7759" t="s">
        <v>603</v>
      </c>
      <c r="E7759">
        <v>0.21</v>
      </c>
    </row>
    <row r="7760" spans="1:5" x14ac:dyDescent="0.25">
      <c r="A7760" s="1">
        <v>41435</v>
      </c>
      <c r="B7760" t="s">
        <v>58</v>
      </c>
      <c r="C7760" t="s">
        <v>460</v>
      </c>
      <c r="D7760" t="s">
        <v>603</v>
      </c>
      <c r="E7760">
        <v>0.13</v>
      </c>
    </row>
    <row r="7761" spans="1:5" x14ac:dyDescent="0.25">
      <c r="A7761" s="1">
        <v>41435</v>
      </c>
      <c r="B7761" t="s">
        <v>58</v>
      </c>
      <c r="C7761" t="s">
        <v>460</v>
      </c>
      <c r="D7761" t="s">
        <v>604</v>
      </c>
      <c r="E7761">
        <v>0.11</v>
      </c>
    </row>
    <row r="7762" spans="1:5" x14ac:dyDescent="0.25">
      <c r="A7762" s="1">
        <v>41435</v>
      </c>
      <c r="B7762" t="s">
        <v>58</v>
      </c>
      <c r="C7762" t="s">
        <v>460</v>
      </c>
      <c r="D7762" t="s">
        <v>604</v>
      </c>
      <c r="E7762">
        <v>0.03</v>
      </c>
    </row>
    <row r="7763" spans="1:5" x14ac:dyDescent="0.25">
      <c r="A7763" s="1">
        <v>41435</v>
      </c>
      <c r="B7763" t="s">
        <v>58</v>
      </c>
      <c r="C7763" t="s">
        <v>460</v>
      </c>
      <c r="D7763" t="s">
        <v>604</v>
      </c>
      <c r="E7763">
        <v>0.04</v>
      </c>
    </row>
    <row r="7764" spans="1:5" x14ac:dyDescent="0.25">
      <c r="A7764" s="1">
        <v>41436</v>
      </c>
      <c r="B7764" t="s">
        <v>59</v>
      </c>
      <c r="C7764" t="s">
        <v>460</v>
      </c>
      <c r="D7764" t="s">
        <v>474</v>
      </c>
      <c r="E7764">
        <v>0.06</v>
      </c>
    </row>
    <row r="7765" spans="1:5" x14ac:dyDescent="0.25">
      <c r="A7765" s="1">
        <v>41436</v>
      </c>
      <c r="B7765" t="s">
        <v>59</v>
      </c>
      <c r="C7765" t="s">
        <v>460</v>
      </c>
      <c r="D7765" t="s">
        <v>474</v>
      </c>
      <c r="E7765">
        <v>0.14000000000000001</v>
      </c>
    </row>
    <row r="7766" spans="1:5" x14ac:dyDescent="0.25">
      <c r="A7766" s="1">
        <v>41436</v>
      </c>
      <c r="B7766" t="s">
        <v>59</v>
      </c>
      <c r="C7766" t="s">
        <v>460</v>
      </c>
      <c r="D7766" t="s">
        <v>474</v>
      </c>
      <c r="E7766">
        <v>0.13</v>
      </c>
    </row>
    <row r="7767" spans="1:5" x14ac:dyDescent="0.25">
      <c r="A7767" s="1">
        <v>41436</v>
      </c>
      <c r="B7767" t="s">
        <v>59</v>
      </c>
      <c r="C7767" t="s">
        <v>460</v>
      </c>
      <c r="D7767" t="s">
        <v>605</v>
      </c>
      <c r="E7767">
        <v>0.13</v>
      </c>
    </row>
    <row r="7768" spans="1:5" x14ac:dyDescent="0.25">
      <c r="A7768" s="1">
        <v>41436</v>
      </c>
      <c r="B7768" t="s">
        <v>59</v>
      </c>
      <c r="C7768" t="s">
        <v>460</v>
      </c>
      <c r="D7768" t="s">
        <v>605</v>
      </c>
      <c r="E7768">
        <v>0.13</v>
      </c>
    </row>
    <row r="7769" spans="1:5" x14ac:dyDescent="0.25">
      <c r="A7769" s="1">
        <v>41436</v>
      </c>
      <c r="B7769" t="s">
        <v>59</v>
      </c>
      <c r="C7769" t="s">
        <v>460</v>
      </c>
      <c r="D7769" t="s">
        <v>605</v>
      </c>
      <c r="E7769">
        <v>0.11</v>
      </c>
    </row>
    <row r="7770" spans="1:5" x14ac:dyDescent="0.25">
      <c r="A7770" s="1">
        <v>41436</v>
      </c>
      <c r="B7770" t="s">
        <v>59</v>
      </c>
      <c r="C7770" t="s">
        <v>460</v>
      </c>
      <c r="D7770" t="s">
        <v>606</v>
      </c>
      <c r="E7770">
        <v>0.1</v>
      </c>
    </row>
    <row r="7771" spans="1:5" x14ac:dyDescent="0.25">
      <c r="A7771" s="1">
        <v>41436</v>
      </c>
      <c r="B7771" t="s">
        <v>59</v>
      </c>
      <c r="C7771" t="s">
        <v>460</v>
      </c>
      <c r="D7771" t="s">
        <v>606</v>
      </c>
      <c r="E7771">
        <v>0.12</v>
      </c>
    </row>
    <row r="7772" spans="1:5" x14ac:dyDescent="0.25">
      <c r="A7772" s="1">
        <v>41436</v>
      </c>
      <c r="B7772" t="s">
        <v>59</v>
      </c>
      <c r="C7772" t="s">
        <v>460</v>
      </c>
      <c r="D7772" t="s">
        <v>607</v>
      </c>
      <c r="E7772">
        <v>0.41</v>
      </c>
    </row>
    <row r="7773" spans="1:5" x14ac:dyDescent="0.25">
      <c r="A7773" s="1">
        <v>41436</v>
      </c>
      <c r="B7773" t="s">
        <v>59</v>
      </c>
      <c r="C7773" t="s">
        <v>460</v>
      </c>
      <c r="D7773" t="s">
        <v>607</v>
      </c>
      <c r="E7773">
        <v>0.16</v>
      </c>
    </row>
    <row r="7774" spans="1:5" x14ac:dyDescent="0.25">
      <c r="A7774" s="1">
        <v>41436</v>
      </c>
      <c r="B7774" t="s">
        <v>59</v>
      </c>
      <c r="C7774" t="s">
        <v>460</v>
      </c>
      <c r="D7774" t="s">
        <v>607</v>
      </c>
      <c r="E7774">
        <v>0.36</v>
      </c>
    </row>
    <row r="7775" spans="1:5" x14ac:dyDescent="0.25">
      <c r="A7775" s="1">
        <v>41436</v>
      </c>
      <c r="B7775" t="s">
        <v>59</v>
      </c>
      <c r="C7775" t="s">
        <v>460</v>
      </c>
      <c r="D7775" t="s">
        <v>607</v>
      </c>
      <c r="E7775">
        <v>0.28999999999999998</v>
      </c>
    </row>
    <row r="7776" spans="1:5" x14ac:dyDescent="0.25">
      <c r="A7776" s="1">
        <v>41436</v>
      </c>
      <c r="B7776" t="s">
        <v>59</v>
      </c>
      <c r="C7776" t="s">
        <v>460</v>
      </c>
      <c r="D7776" t="s">
        <v>473</v>
      </c>
      <c r="E7776">
        <v>0.12</v>
      </c>
    </row>
    <row r="7777" spans="1:5" x14ac:dyDescent="0.25">
      <c r="A7777" s="1">
        <v>41436</v>
      </c>
      <c r="B7777" t="s">
        <v>59</v>
      </c>
      <c r="C7777" t="s">
        <v>460</v>
      </c>
      <c r="D7777" t="s">
        <v>473</v>
      </c>
      <c r="E7777">
        <v>0.06</v>
      </c>
    </row>
    <row r="7778" spans="1:5" x14ac:dyDescent="0.25">
      <c r="A7778" s="1">
        <v>41436</v>
      </c>
      <c r="B7778" t="s">
        <v>59</v>
      </c>
      <c r="C7778" t="s">
        <v>460</v>
      </c>
      <c r="D7778" t="s">
        <v>473</v>
      </c>
      <c r="E7778">
        <v>7.0000000000000007E-2</v>
      </c>
    </row>
    <row r="7779" spans="1:5" x14ac:dyDescent="0.25">
      <c r="A7779" s="1">
        <v>41437</v>
      </c>
      <c r="B7779" t="s">
        <v>30</v>
      </c>
      <c r="C7779" t="s">
        <v>460</v>
      </c>
      <c r="D7779" t="s">
        <v>478</v>
      </c>
      <c r="E7779">
        <v>0.12</v>
      </c>
    </row>
    <row r="7780" spans="1:5" x14ac:dyDescent="0.25">
      <c r="A7780" s="1">
        <v>41437</v>
      </c>
      <c r="B7780" t="s">
        <v>30</v>
      </c>
      <c r="C7780" t="s">
        <v>460</v>
      </c>
      <c r="D7780" t="s">
        <v>478</v>
      </c>
      <c r="E7780">
        <v>0.09</v>
      </c>
    </row>
    <row r="7781" spans="1:5" x14ac:dyDescent="0.25">
      <c r="A7781" s="1">
        <v>41437</v>
      </c>
      <c r="B7781" t="s">
        <v>30</v>
      </c>
      <c r="C7781" t="s">
        <v>460</v>
      </c>
      <c r="D7781" t="s">
        <v>478</v>
      </c>
      <c r="E7781">
        <v>0.22</v>
      </c>
    </row>
    <row r="7782" spans="1:5" x14ac:dyDescent="0.25">
      <c r="A7782" s="1">
        <v>41437</v>
      </c>
      <c r="B7782" t="s">
        <v>30</v>
      </c>
      <c r="C7782" t="s">
        <v>460</v>
      </c>
      <c r="D7782" t="s">
        <v>608</v>
      </c>
      <c r="E7782">
        <v>0.12</v>
      </c>
    </row>
    <row r="7783" spans="1:5" x14ac:dyDescent="0.25">
      <c r="A7783" s="1">
        <v>41437</v>
      </c>
      <c r="B7783" t="s">
        <v>30</v>
      </c>
      <c r="C7783" t="s">
        <v>460</v>
      </c>
      <c r="D7783" t="s">
        <v>609</v>
      </c>
      <c r="E7783">
        <v>0.2</v>
      </c>
    </row>
    <row r="7784" spans="1:5" x14ac:dyDescent="0.25">
      <c r="A7784" s="1">
        <v>41437</v>
      </c>
      <c r="B7784" t="s">
        <v>30</v>
      </c>
      <c r="C7784" t="s">
        <v>460</v>
      </c>
      <c r="D7784" t="s">
        <v>609</v>
      </c>
      <c r="E7784">
        <v>0.15</v>
      </c>
    </row>
    <row r="7785" spans="1:5" x14ac:dyDescent="0.25">
      <c r="A7785" s="1">
        <v>41437</v>
      </c>
      <c r="B7785" t="s">
        <v>30</v>
      </c>
      <c r="C7785" t="s">
        <v>460</v>
      </c>
      <c r="D7785" t="s">
        <v>609</v>
      </c>
      <c r="E7785">
        <v>0.08</v>
      </c>
    </row>
    <row r="7786" spans="1:5" x14ac:dyDescent="0.25">
      <c r="A7786" s="1">
        <v>41438</v>
      </c>
      <c r="B7786" t="s">
        <v>46</v>
      </c>
      <c r="C7786" t="s">
        <v>460</v>
      </c>
      <c r="D7786" t="s">
        <v>610</v>
      </c>
      <c r="E7786">
        <v>0.18</v>
      </c>
    </row>
    <row r="7787" spans="1:5" x14ac:dyDescent="0.25">
      <c r="A7787" s="1">
        <v>41438</v>
      </c>
      <c r="B7787" t="s">
        <v>46</v>
      </c>
      <c r="C7787" t="s">
        <v>460</v>
      </c>
      <c r="D7787" t="s">
        <v>611</v>
      </c>
      <c r="E7787">
        <v>7.0000000000000007E-2</v>
      </c>
    </row>
    <row r="7788" spans="1:5" x14ac:dyDescent="0.25">
      <c r="A7788" s="1">
        <v>41438</v>
      </c>
      <c r="B7788" t="s">
        <v>46</v>
      </c>
      <c r="C7788" t="s">
        <v>460</v>
      </c>
      <c r="D7788" t="s">
        <v>611</v>
      </c>
      <c r="E7788">
        <v>0.12</v>
      </c>
    </row>
    <row r="7789" spans="1:5" x14ac:dyDescent="0.25">
      <c r="A7789" s="1">
        <v>41438</v>
      </c>
      <c r="B7789" t="s">
        <v>46</v>
      </c>
      <c r="C7789" t="s">
        <v>460</v>
      </c>
      <c r="D7789" t="s">
        <v>612</v>
      </c>
      <c r="E7789">
        <v>0.04</v>
      </c>
    </row>
    <row r="7790" spans="1:5" x14ac:dyDescent="0.25">
      <c r="A7790" s="1">
        <v>41438</v>
      </c>
      <c r="B7790" t="s">
        <v>46</v>
      </c>
      <c r="C7790" t="s">
        <v>460</v>
      </c>
      <c r="D7790" t="s">
        <v>612</v>
      </c>
      <c r="E7790">
        <v>0.02</v>
      </c>
    </row>
    <row r="7791" spans="1:5" x14ac:dyDescent="0.25">
      <c r="A7791" s="1">
        <v>41438</v>
      </c>
      <c r="B7791" t="s">
        <v>46</v>
      </c>
      <c r="C7791" t="s">
        <v>460</v>
      </c>
      <c r="D7791" t="s">
        <v>483</v>
      </c>
      <c r="E7791">
        <v>0.12</v>
      </c>
    </row>
    <row r="7792" spans="1:5" x14ac:dyDescent="0.25">
      <c r="A7792" s="1">
        <v>41438</v>
      </c>
      <c r="B7792" t="s">
        <v>46</v>
      </c>
      <c r="C7792" t="s">
        <v>460</v>
      </c>
      <c r="D7792" t="s">
        <v>483</v>
      </c>
      <c r="E7792">
        <v>0.09</v>
      </c>
    </row>
    <row r="7793" spans="1:5" x14ac:dyDescent="0.25">
      <c r="A7793" s="1">
        <v>41438</v>
      </c>
      <c r="B7793" t="s">
        <v>46</v>
      </c>
      <c r="C7793" t="s">
        <v>460</v>
      </c>
      <c r="D7793" t="s">
        <v>483</v>
      </c>
      <c r="E7793">
        <v>0.02</v>
      </c>
    </row>
    <row r="7794" spans="1:5" x14ac:dyDescent="0.25">
      <c r="A7794" s="1">
        <v>41439</v>
      </c>
      <c r="B7794" t="s">
        <v>49</v>
      </c>
      <c r="C7794" t="s">
        <v>460</v>
      </c>
      <c r="D7794" t="s">
        <v>503</v>
      </c>
      <c r="E7794">
        <v>0.06</v>
      </c>
    </row>
    <row r="7795" spans="1:5" x14ac:dyDescent="0.25">
      <c r="A7795" s="1">
        <v>41439</v>
      </c>
      <c r="B7795" t="s">
        <v>49</v>
      </c>
      <c r="C7795" t="s">
        <v>460</v>
      </c>
      <c r="D7795" t="s">
        <v>503</v>
      </c>
      <c r="E7795">
        <v>0.1</v>
      </c>
    </row>
    <row r="7796" spans="1:5" x14ac:dyDescent="0.25">
      <c r="A7796" s="1">
        <v>41439</v>
      </c>
      <c r="B7796" t="s">
        <v>49</v>
      </c>
      <c r="C7796" t="s">
        <v>460</v>
      </c>
      <c r="D7796" t="s">
        <v>613</v>
      </c>
      <c r="E7796">
        <v>0.05</v>
      </c>
    </row>
    <row r="7797" spans="1:5" x14ac:dyDescent="0.25">
      <c r="A7797" s="1">
        <v>41439</v>
      </c>
      <c r="B7797" t="s">
        <v>49</v>
      </c>
      <c r="C7797" t="s">
        <v>460</v>
      </c>
      <c r="D7797" t="s">
        <v>613</v>
      </c>
      <c r="E7797">
        <v>0.16</v>
      </c>
    </row>
    <row r="7798" spans="1:5" x14ac:dyDescent="0.25">
      <c r="A7798" s="1">
        <v>41439</v>
      </c>
      <c r="B7798" t="s">
        <v>49</v>
      </c>
      <c r="C7798" t="s">
        <v>460</v>
      </c>
      <c r="D7798" t="s">
        <v>614</v>
      </c>
      <c r="E7798">
        <v>0.14000000000000001</v>
      </c>
    </row>
    <row r="7799" spans="1:5" x14ac:dyDescent="0.25">
      <c r="A7799" s="1">
        <v>41439</v>
      </c>
      <c r="B7799" t="s">
        <v>49</v>
      </c>
      <c r="C7799" t="s">
        <v>460</v>
      </c>
      <c r="D7799" t="s">
        <v>614</v>
      </c>
      <c r="E7799">
        <v>0.08</v>
      </c>
    </row>
    <row r="7800" spans="1:5" x14ac:dyDescent="0.25">
      <c r="A7800" s="1">
        <v>41439</v>
      </c>
      <c r="B7800" t="s">
        <v>49</v>
      </c>
      <c r="C7800" t="s">
        <v>460</v>
      </c>
      <c r="D7800" t="s">
        <v>614</v>
      </c>
      <c r="E7800">
        <v>0.1</v>
      </c>
    </row>
    <row r="7801" spans="1:5" x14ac:dyDescent="0.25">
      <c r="A7801" s="1">
        <v>41439</v>
      </c>
      <c r="B7801" t="s">
        <v>49</v>
      </c>
      <c r="C7801" t="s">
        <v>460</v>
      </c>
      <c r="D7801" t="s">
        <v>615</v>
      </c>
      <c r="E7801">
        <v>0.15</v>
      </c>
    </row>
    <row r="7802" spans="1:5" x14ac:dyDescent="0.25">
      <c r="A7802" s="1">
        <v>41439</v>
      </c>
      <c r="B7802" t="s">
        <v>49</v>
      </c>
      <c r="C7802" t="s">
        <v>460</v>
      </c>
      <c r="D7802" t="s">
        <v>615</v>
      </c>
      <c r="E7802">
        <v>0.15</v>
      </c>
    </row>
    <row r="7803" spans="1:5" x14ac:dyDescent="0.25">
      <c r="A7803" s="1">
        <v>41439</v>
      </c>
      <c r="B7803" t="s">
        <v>49</v>
      </c>
      <c r="C7803" t="s">
        <v>460</v>
      </c>
      <c r="D7803" t="s">
        <v>615</v>
      </c>
      <c r="E7803">
        <v>0.28000000000000003</v>
      </c>
    </row>
    <row r="7804" spans="1:5" x14ac:dyDescent="0.25">
      <c r="A7804" s="1">
        <v>41439</v>
      </c>
      <c r="B7804" t="s">
        <v>49</v>
      </c>
      <c r="C7804" t="s">
        <v>460</v>
      </c>
      <c r="D7804" t="s">
        <v>615</v>
      </c>
      <c r="E7804">
        <v>0.47</v>
      </c>
    </row>
    <row r="7805" spans="1:5" x14ac:dyDescent="0.25">
      <c r="A7805" s="1">
        <v>41440</v>
      </c>
      <c r="B7805" t="s">
        <v>52</v>
      </c>
      <c r="C7805" t="s">
        <v>460</v>
      </c>
      <c r="D7805" t="s">
        <v>480</v>
      </c>
      <c r="E7805">
        <v>0.05</v>
      </c>
    </row>
    <row r="7806" spans="1:5" x14ac:dyDescent="0.25">
      <c r="A7806" s="1">
        <v>41440</v>
      </c>
      <c r="B7806" t="s">
        <v>52</v>
      </c>
      <c r="C7806" t="s">
        <v>460</v>
      </c>
      <c r="D7806" t="s">
        <v>480</v>
      </c>
      <c r="E7806">
        <v>0.13</v>
      </c>
    </row>
    <row r="7807" spans="1:5" x14ac:dyDescent="0.25">
      <c r="A7807" s="1">
        <v>41440</v>
      </c>
      <c r="B7807" t="s">
        <v>52</v>
      </c>
      <c r="C7807" t="s">
        <v>460</v>
      </c>
      <c r="D7807" t="s">
        <v>616</v>
      </c>
      <c r="E7807">
        <v>0.16</v>
      </c>
    </row>
    <row r="7808" spans="1:5" x14ac:dyDescent="0.25">
      <c r="A7808" s="1">
        <v>41440</v>
      </c>
      <c r="B7808" t="s">
        <v>52</v>
      </c>
      <c r="C7808" t="s">
        <v>460</v>
      </c>
      <c r="D7808" t="s">
        <v>616</v>
      </c>
      <c r="E7808">
        <v>0.12</v>
      </c>
    </row>
    <row r="7809" spans="1:5" x14ac:dyDescent="0.25">
      <c r="A7809" s="1">
        <v>41441</v>
      </c>
      <c r="B7809" t="s">
        <v>53</v>
      </c>
      <c r="C7809" t="s">
        <v>460</v>
      </c>
      <c r="D7809" t="s">
        <v>617</v>
      </c>
      <c r="E7809">
        <v>0.1</v>
      </c>
    </row>
    <row r="7810" spans="1:5" x14ac:dyDescent="0.25">
      <c r="A7810" s="1">
        <v>41441</v>
      </c>
      <c r="B7810" t="s">
        <v>53</v>
      </c>
      <c r="C7810" t="s">
        <v>460</v>
      </c>
      <c r="D7810" t="s">
        <v>490</v>
      </c>
      <c r="E7810">
        <v>0.09</v>
      </c>
    </row>
    <row r="7811" spans="1:5" x14ac:dyDescent="0.25">
      <c r="A7811" s="1">
        <v>41441</v>
      </c>
      <c r="B7811" t="s">
        <v>53</v>
      </c>
      <c r="C7811" t="s">
        <v>460</v>
      </c>
      <c r="D7811" t="s">
        <v>490</v>
      </c>
      <c r="E7811">
        <v>0.06</v>
      </c>
    </row>
    <row r="7812" spans="1:5" x14ac:dyDescent="0.25">
      <c r="A7812" s="1">
        <v>41441</v>
      </c>
      <c r="B7812" t="s">
        <v>53</v>
      </c>
      <c r="C7812" t="s">
        <v>460</v>
      </c>
      <c r="D7812" t="s">
        <v>490</v>
      </c>
      <c r="E7812">
        <v>0.06</v>
      </c>
    </row>
    <row r="7813" spans="1:5" x14ac:dyDescent="0.25">
      <c r="A7813" s="1">
        <v>41442</v>
      </c>
      <c r="B7813" t="s">
        <v>58</v>
      </c>
      <c r="C7813" t="s">
        <v>460</v>
      </c>
      <c r="D7813" t="s">
        <v>523</v>
      </c>
      <c r="E7813">
        <v>7.0000000000000007E-2</v>
      </c>
    </row>
    <row r="7814" spans="1:5" x14ac:dyDescent="0.25">
      <c r="A7814" s="1">
        <v>41442</v>
      </c>
      <c r="B7814" t="s">
        <v>58</v>
      </c>
      <c r="C7814" t="s">
        <v>460</v>
      </c>
      <c r="D7814" t="s">
        <v>523</v>
      </c>
      <c r="E7814">
        <v>0.09</v>
      </c>
    </row>
    <row r="7815" spans="1:5" x14ac:dyDescent="0.25">
      <c r="A7815" s="1">
        <v>41442</v>
      </c>
      <c r="B7815" t="s">
        <v>58</v>
      </c>
      <c r="C7815" t="s">
        <v>460</v>
      </c>
      <c r="D7815" t="s">
        <v>618</v>
      </c>
      <c r="E7815">
        <v>0.12</v>
      </c>
    </row>
    <row r="7816" spans="1:5" x14ac:dyDescent="0.25">
      <c r="A7816" s="1">
        <v>41442</v>
      </c>
      <c r="B7816" t="s">
        <v>58</v>
      </c>
      <c r="C7816" t="s">
        <v>460</v>
      </c>
      <c r="D7816" t="s">
        <v>618</v>
      </c>
      <c r="E7816">
        <v>0.18</v>
      </c>
    </row>
    <row r="7817" spans="1:5" x14ac:dyDescent="0.25">
      <c r="A7817" s="1">
        <v>41442</v>
      </c>
      <c r="B7817" t="s">
        <v>58</v>
      </c>
      <c r="C7817" t="s">
        <v>460</v>
      </c>
      <c r="D7817" t="s">
        <v>619</v>
      </c>
      <c r="E7817">
        <v>0.3</v>
      </c>
    </row>
    <row r="7818" spans="1:5" x14ac:dyDescent="0.25">
      <c r="A7818" s="1">
        <v>41442</v>
      </c>
      <c r="B7818" t="s">
        <v>58</v>
      </c>
      <c r="C7818" t="s">
        <v>460</v>
      </c>
      <c r="D7818" t="s">
        <v>619</v>
      </c>
      <c r="E7818">
        <v>0.33</v>
      </c>
    </row>
    <row r="7819" spans="1:5" x14ac:dyDescent="0.25">
      <c r="A7819" s="1">
        <v>41442</v>
      </c>
      <c r="B7819" t="s">
        <v>58</v>
      </c>
      <c r="C7819" t="s">
        <v>460</v>
      </c>
      <c r="D7819" t="s">
        <v>619</v>
      </c>
      <c r="E7819">
        <v>0.28999999999999998</v>
      </c>
    </row>
    <row r="7820" spans="1:5" x14ac:dyDescent="0.25">
      <c r="A7820" s="1">
        <v>41443</v>
      </c>
      <c r="B7820" t="s">
        <v>59</v>
      </c>
      <c r="C7820" t="s">
        <v>460</v>
      </c>
      <c r="D7820" t="s">
        <v>538</v>
      </c>
      <c r="E7820">
        <v>0.1</v>
      </c>
    </row>
    <row r="7821" spans="1:5" x14ac:dyDescent="0.25">
      <c r="A7821" s="1">
        <v>41443</v>
      </c>
      <c r="B7821" t="s">
        <v>59</v>
      </c>
      <c r="C7821" t="s">
        <v>460</v>
      </c>
      <c r="D7821" t="s">
        <v>538</v>
      </c>
      <c r="E7821">
        <v>0.08</v>
      </c>
    </row>
    <row r="7822" spans="1:5" x14ac:dyDescent="0.25">
      <c r="A7822" s="1">
        <v>41443</v>
      </c>
      <c r="B7822" t="s">
        <v>59</v>
      </c>
      <c r="C7822" t="s">
        <v>460</v>
      </c>
      <c r="D7822" t="s">
        <v>538</v>
      </c>
      <c r="E7822">
        <v>0.09</v>
      </c>
    </row>
    <row r="7823" spans="1:5" x14ac:dyDescent="0.25">
      <c r="A7823" s="1">
        <v>41443</v>
      </c>
      <c r="B7823" t="s">
        <v>59</v>
      </c>
      <c r="C7823" t="s">
        <v>460</v>
      </c>
      <c r="D7823" t="s">
        <v>620</v>
      </c>
      <c r="E7823">
        <v>0.13</v>
      </c>
    </row>
    <row r="7824" spans="1:5" x14ac:dyDescent="0.25">
      <c r="A7824" s="1">
        <v>41443</v>
      </c>
      <c r="B7824" t="s">
        <v>59</v>
      </c>
      <c r="C7824" t="s">
        <v>460</v>
      </c>
      <c r="D7824" t="s">
        <v>620</v>
      </c>
      <c r="E7824">
        <v>0.16</v>
      </c>
    </row>
    <row r="7825" spans="1:5" x14ac:dyDescent="0.25">
      <c r="A7825" s="1">
        <v>41443</v>
      </c>
      <c r="B7825" t="s">
        <v>59</v>
      </c>
      <c r="C7825" t="s">
        <v>460</v>
      </c>
      <c r="D7825" t="s">
        <v>620</v>
      </c>
      <c r="E7825">
        <v>0.12</v>
      </c>
    </row>
    <row r="7826" spans="1:5" x14ac:dyDescent="0.25">
      <c r="A7826" s="1">
        <v>41443</v>
      </c>
      <c r="B7826" t="s">
        <v>59</v>
      </c>
      <c r="C7826" t="s">
        <v>460</v>
      </c>
      <c r="D7826" t="s">
        <v>621</v>
      </c>
      <c r="E7826">
        <v>0.12</v>
      </c>
    </row>
    <row r="7827" spans="1:5" x14ac:dyDescent="0.25">
      <c r="A7827" s="1">
        <v>41443</v>
      </c>
      <c r="B7827" t="s">
        <v>59</v>
      </c>
      <c r="C7827" t="s">
        <v>460</v>
      </c>
      <c r="D7827" t="s">
        <v>621</v>
      </c>
      <c r="E7827">
        <v>0.14000000000000001</v>
      </c>
    </row>
    <row r="7828" spans="1:5" x14ac:dyDescent="0.25">
      <c r="A7828" s="1">
        <v>41443</v>
      </c>
      <c r="B7828" t="s">
        <v>59</v>
      </c>
      <c r="C7828" t="s">
        <v>460</v>
      </c>
      <c r="D7828" t="s">
        <v>621</v>
      </c>
      <c r="E7828">
        <v>0.14000000000000001</v>
      </c>
    </row>
    <row r="7829" spans="1:5" x14ac:dyDescent="0.25">
      <c r="A7829" s="1">
        <v>41443</v>
      </c>
      <c r="B7829" t="s">
        <v>59</v>
      </c>
      <c r="C7829" t="s">
        <v>460</v>
      </c>
      <c r="D7829" t="s">
        <v>571</v>
      </c>
      <c r="E7829">
        <v>0.12</v>
      </c>
    </row>
    <row r="7830" spans="1:5" x14ac:dyDescent="0.25">
      <c r="A7830" s="1">
        <v>41443</v>
      </c>
      <c r="B7830" t="s">
        <v>59</v>
      </c>
      <c r="C7830" t="s">
        <v>460</v>
      </c>
      <c r="D7830" t="s">
        <v>571</v>
      </c>
      <c r="E7830">
        <v>0.12</v>
      </c>
    </row>
    <row r="7831" spans="1:5" x14ac:dyDescent="0.25">
      <c r="A7831" s="1">
        <v>41443</v>
      </c>
      <c r="B7831" t="s">
        <v>59</v>
      </c>
      <c r="C7831" t="s">
        <v>460</v>
      </c>
      <c r="D7831" t="s">
        <v>528</v>
      </c>
      <c r="E7831">
        <v>0.13</v>
      </c>
    </row>
    <row r="7832" spans="1:5" x14ac:dyDescent="0.25">
      <c r="A7832" s="1">
        <v>41443</v>
      </c>
      <c r="B7832" t="s">
        <v>59</v>
      </c>
      <c r="C7832" t="s">
        <v>460</v>
      </c>
      <c r="D7832" t="s">
        <v>528</v>
      </c>
      <c r="E7832">
        <v>0.09</v>
      </c>
    </row>
    <row r="7833" spans="1:5" x14ac:dyDescent="0.25">
      <c r="A7833" s="1">
        <v>41443</v>
      </c>
      <c r="B7833" t="s">
        <v>59</v>
      </c>
      <c r="C7833" t="s">
        <v>460</v>
      </c>
      <c r="D7833" t="s">
        <v>528</v>
      </c>
      <c r="E7833">
        <v>0.1</v>
      </c>
    </row>
    <row r="7834" spans="1:5" x14ac:dyDescent="0.25">
      <c r="A7834" s="1">
        <v>41443</v>
      </c>
      <c r="B7834" t="s">
        <v>59</v>
      </c>
      <c r="C7834" t="s">
        <v>460</v>
      </c>
      <c r="D7834" t="s">
        <v>528</v>
      </c>
      <c r="E7834">
        <v>0.08</v>
      </c>
    </row>
    <row r="7835" spans="1:5" x14ac:dyDescent="0.25">
      <c r="A7835" s="1">
        <v>41444</v>
      </c>
      <c r="B7835" t="s">
        <v>30</v>
      </c>
      <c r="C7835" t="s">
        <v>460</v>
      </c>
      <c r="D7835" t="s">
        <v>543</v>
      </c>
      <c r="E7835">
        <v>0.05</v>
      </c>
    </row>
    <row r="7836" spans="1:5" x14ac:dyDescent="0.25">
      <c r="A7836" s="1">
        <v>41444</v>
      </c>
      <c r="B7836" t="s">
        <v>30</v>
      </c>
      <c r="C7836" t="s">
        <v>460</v>
      </c>
      <c r="D7836" t="s">
        <v>543</v>
      </c>
      <c r="E7836">
        <v>0.12</v>
      </c>
    </row>
    <row r="7837" spans="1:5" x14ac:dyDescent="0.25">
      <c r="A7837" s="1">
        <v>41444</v>
      </c>
      <c r="B7837" t="s">
        <v>30</v>
      </c>
      <c r="C7837" t="s">
        <v>460</v>
      </c>
      <c r="D7837" t="s">
        <v>543</v>
      </c>
      <c r="E7837">
        <v>7.0000000000000007E-2</v>
      </c>
    </row>
    <row r="7838" spans="1:5" x14ac:dyDescent="0.25">
      <c r="A7838" s="1">
        <v>41444</v>
      </c>
      <c r="B7838" t="s">
        <v>30</v>
      </c>
      <c r="C7838" t="s">
        <v>460</v>
      </c>
      <c r="D7838" t="s">
        <v>622</v>
      </c>
      <c r="E7838">
        <v>0.09</v>
      </c>
    </row>
    <row r="7839" spans="1:5" x14ac:dyDescent="0.25">
      <c r="A7839" s="1">
        <v>41444</v>
      </c>
      <c r="B7839" t="s">
        <v>30</v>
      </c>
      <c r="C7839" t="s">
        <v>460</v>
      </c>
      <c r="D7839" t="s">
        <v>622</v>
      </c>
      <c r="E7839">
        <v>0.24</v>
      </c>
    </row>
    <row r="7840" spans="1:5" x14ac:dyDescent="0.25">
      <c r="A7840" s="1">
        <v>41444</v>
      </c>
      <c r="B7840" t="s">
        <v>30</v>
      </c>
      <c r="C7840" t="s">
        <v>460</v>
      </c>
      <c r="D7840" t="s">
        <v>622</v>
      </c>
      <c r="E7840">
        <v>0.2</v>
      </c>
    </row>
    <row r="7841" spans="1:5" x14ac:dyDescent="0.25">
      <c r="A7841" s="1">
        <v>41444</v>
      </c>
      <c r="B7841" t="s">
        <v>30</v>
      </c>
      <c r="C7841" t="s">
        <v>460</v>
      </c>
      <c r="D7841" t="s">
        <v>622</v>
      </c>
      <c r="E7841">
        <v>0.22</v>
      </c>
    </row>
    <row r="7842" spans="1:5" x14ac:dyDescent="0.25">
      <c r="A7842" s="1">
        <v>41444</v>
      </c>
      <c r="B7842" t="s">
        <v>30</v>
      </c>
      <c r="C7842" t="s">
        <v>460</v>
      </c>
      <c r="D7842" t="s">
        <v>623</v>
      </c>
      <c r="E7842">
        <v>0.15</v>
      </c>
    </row>
    <row r="7843" spans="1:5" x14ac:dyDescent="0.25">
      <c r="A7843" s="1">
        <v>41444</v>
      </c>
      <c r="B7843" t="s">
        <v>30</v>
      </c>
      <c r="C7843" t="s">
        <v>460</v>
      </c>
      <c r="D7843" t="s">
        <v>623</v>
      </c>
      <c r="E7843">
        <v>0.13</v>
      </c>
    </row>
    <row r="7844" spans="1:5" x14ac:dyDescent="0.25">
      <c r="A7844" s="1">
        <v>41444</v>
      </c>
      <c r="B7844" t="s">
        <v>30</v>
      </c>
      <c r="C7844" t="s">
        <v>460</v>
      </c>
      <c r="D7844" t="s">
        <v>624</v>
      </c>
      <c r="E7844">
        <v>0.1</v>
      </c>
    </row>
    <row r="7845" spans="1:5" x14ac:dyDescent="0.25">
      <c r="A7845" s="1">
        <v>41444</v>
      </c>
      <c r="B7845" t="s">
        <v>30</v>
      </c>
      <c r="C7845" t="s">
        <v>460</v>
      </c>
      <c r="D7845" t="s">
        <v>624</v>
      </c>
      <c r="E7845">
        <v>0.16</v>
      </c>
    </row>
    <row r="7846" spans="1:5" x14ac:dyDescent="0.25">
      <c r="A7846" s="1">
        <v>41444</v>
      </c>
      <c r="B7846" t="s">
        <v>30</v>
      </c>
      <c r="C7846" t="s">
        <v>460</v>
      </c>
      <c r="D7846" t="s">
        <v>624</v>
      </c>
      <c r="E7846">
        <v>0.14000000000000001</v>
      </c>
    </row>
    <row r="7847" spans="1:5" x14ac:dyDescent="0.25">
      <c r="A7847" s="1">
        <v>41444</v>
      </c>
      <c r="B7847" t="s">
        <v>30</v>
      </c>
      <c r="C7847" t="s">
        <v>460</v>
      </c>
      <c r="D7847" t="s">
        <v>625</v>
      </c>
      <c r="E7847">
        <v>0.2</v>
      </c>
    </row>
    <row r="7848" spans="1:5" x14ac:dyDescent="0.25">
      <c r="A7848" s="1">
        <v>41444</v>
      </c>
      <c r="B7848" t="s">
        <v>30</v>
      </c>
      <c r="C7848" t="s">
        <v>460</v>
      </c>
      <c r="D7848" t="s">
        <v>625</v>
      </c>
      <c r="E7848">
        <v>0.12</v>
      </c>
    </row>
    <row r="7849" spans="1:5" x14ac:dyDescent="0.25">
      <c r="A7849" s="1">
        <v>41445</v>
      </c>
      <c r="B7849" t="s">
        <v>46</v>
      </c>
      <c r="C7849" t="s">
        <v>460</v>
      </c>
      <c r="D7849" t="s">
        <v>626</v>
      </c>
      <c r="E7849">
        <v>0.12</v>
      </c>
    </row>
    <row r="7850" spans="1:5" x14ac:dyDescent="0.25">
      <c r="A7850" s="1">
        <v>41445</v>
      </c>
      <c r="B7850" t="s">
        <v>46</v>
      </c>
      <c r="C7850" t="s">
        <v>460</v>
      </c>
      <c r="D7850" t="s">
        <v>626</v>
      </c>
      <c r="E7850">
        <v>0.12</v>
      </c>
    </row>
    <row r="7851" spans="1:5" x14ac:dyDescent="0.25">
      <c r="A7851" s="1">
        <v>41445</v>
      </c>
      <c r="B7851" t="s">
        <v>46</v>
      </c>
      <c r="C7851" t="s">
        <v>460</v>
      </c>
      <c r="D7851" t="s">
        <v>626</v>
      </c>
      <c r="E7851">
        <v>0.13</v>
      </c>
    </row>
    <row r="7852" spans="1:5" x14ac:dyDescent="0.25">
      <c r="A7852" s="1">
        <v>41445</v>
      </c>
      <c r="B7852" t="s">
        <v>46</v>
      </c>
      <c r="C7852" t="s">
        <v>460</v>
      </c>
      <c r="D7852" t="s">
        <v>626</v>
      </c>
      <c r="E7852">
        <v>0.11</v>
      </c>
    </row>
    <row r="7853" spans="1:5" x14ac:dyDescent="0.25">
      <c r="A7853" s="1">
        <v>41447</v>
      </c>
      <c r="B7853" t="s">
        <v>52</v>
      </c>
      <c r="C7853" t="s">
        <v>460</v>
      </c>
      <c r="D7853" t="s">
        <v>627</v>
      </c>
      <c r="E7853">
        <v>0.21</v>
      </c>
    </row>
    <row r="7854" spans="1:5" x14ac:dyDescent="0.25">
      <c r="A7854" s="1">
        <v>41447</v>
      </c>
      <c r="B7854" t="s">
        <v>52</v>
      </c>
      <c r="C7854" t="s">
        <v>460</v>
      </c>
      <c r="D7854" t="s">
        <v>627</v>
      </c>
      <c r="E7854">
        <v>0.12</v>
      </c>
    </row>
    <row r="7855" spans="1:5" x14ac:dyDescent="0.25">
      <c r="A7855" s="1">
        <v>41447</v>
      </c>
      <c r="B7855" t="s">
        <v>52</v>
      </c>
      <c r="C7855" t="s">
        <v>460</v>
      </c>
      <c r="D7855" t="s">
        <v>628</v>
      </c>
      <c r="E7855">
        <v>0.06</v>
      </c>
    </row>
    <row r="7856" spans="1:5" x14ac:dyDescent="0.25">
      <c r="A7856" s="1">
        <v>41447</v>
      </c>
      <c r="B7856" t="s">
        <v>52</v>
      </c>
      <c r="C7856" t="s">
        <v>460</v>
      </c>
      <c r="D7856" t="s">
        <v>628</v>
      </c>
      <c r="E7856">
        <v>0.04</v>
      </c>
    </row>
    <row r="7857" spans="1:5" x14ac:dyDescent="0.25">
      <c r="A7857" s="1">
        <v>41447</v>
      </c>
      <c r="B7857" t="s">
        <v>52</v>
      </c>
      <c r="C7857" t="s">
        <v>460</v>
      </c>
      <c r="D7857" t="s">
        <v>628</v>
      </c>
      <c r="E7857">
        <v>0.1</v>
      </c>
    </row>
    <row r="7858" spans="1:5" x14ac:dyDescent="0.25">
      <c r="A7858" s="1">
        <v>41447</v>
      </c>
      <c r="B7858" t="s">
        <v>52</v>
      </c>
      <c r="C7858" t="s">
        <v>460</v>
      </c>
      <c r="D7858" t="s">
        <v>628</v>
      </c>
      <c r="E7858">
        <v>0.13</v>
      </c>
    </row>
    <row r="7859" spans="1:5" x14ac:dyDescent="0.25">
      <c r="A7859" s="1">
        <v>41447</v>
      </c>
      <c r="B7859" t="s">
        <v>52</v>
      </c>
      <c r="C7859" t="s">
        <v>460</v>
      </c>
      <c r="D7859" t="s">
        <v>533</v>
      </c>
      <c r="E7859">
        <v>0.14000000000000001</v>
      </c>
    </row>
    <row r="7860" spans="1:5" x14ac:dyDescent="0.25">
      <c r="A7860" s="1">
        <v>41448</v>
      </c>
      <c r="B7860" t="s">
        <v>53</v>
      </c>
      <c r="C7860" t="s">
        <v>460</v>
      </c>
      <c r="D7860" t="s">
        <v>511</v>
      </c>
      <c r="E7860">
        <v>0.04</v>
      </c>
    </row>
    <row r="7861" spans="1:5" x14ac:dyDescent="0.25">
      <c r="A7861" s="1">
        <v>41448</v>
      </c>
      <c r="B7861" t="s">
        <v>53</v>
      </c>
      <c r="C7861" t="s">
        <v>460</v>
      </c>
      <c r="D7861" t="s">
        <v>511</v>
      </c>
      <c r="E7861">
        <v>0.08</v>
      </c>
    </row>
    <row r="7862" spans="1:5" x14ac:dyDescent="0.25">
      <c r="A7862" s="1">
        <v>41448</v>
      </c>
      <c r="B7862" t="s">
        <v>53</v>
      </c>
      <c r="C7862" t="s">
        <v>460</v>
      </c>
      <c r="D7862" t="s">
        <v>511</v>
      </c>
      <c r="E7862">
        <v>0.16</v>
      </c>
    </row>
    <row r="7863" spans="1:5" x14ac:dyDescent="0.25">
      <c r="A7863" s="1">
        <v>41448</v>
      </c>
      <c r="B7863" t="s">
        <v>53</v>
      </c>
      <c r="C7863" t="s">
        <v>460</v>
      </c>
      <c r="D7863" t="s">
        <v>629</v>
      </c>
      <c r="E7863">
        <v>0.16</v>
      </c>
    </row>
    <row r="7864" spans="1:5" x14ac:dyDescent="0.25">
      <c r="A7864" s="1">
        <v>41448</v>
      </c>
      <c r="B7864" t="s">
        <v>53</v>
      </c>
      <c r="C7864" t="s">
        <v>460</v>
      </c>
      <c r="D7864" t="s">
        <v>630</v>
      </c>
      <c r="E7864">
        <v>0.27</v>
      </c>
    </row>
    <row r="7865" spans="1:5" x14ac:dyDescent="0.25">
      <c r="A7865" s="1">
        <v>41448</v>
      </c>
      <c r="B7865" t="s">
        <v>53</v>
      </c>
      <c r="C7865" t="s">
        <v>460</v>
      </c>
      <c r="D7865" t="s">
        <v>630</v>
      </c>
      <c r="E7865">
        <v>0.26</v>
      </c>
    </row>
    <row r="7866" spans="1:5" x14ac:dyDescent="0.25">
      <c r="A7866" s="1">
        <v>41448</v>
      </c>
      <c r="B7866" t="s">
        <v>53</v>
      </c>
      <c r="C7866" t="s">
        <v>460</v>
      </c>
      <c r="D7866" t="s">
        <v>630</v>
      </c>
      <c r="E7866">
        <v>0.31</v>
      </c>
    </row>
    <row r="7867" spans="1:5" x14ac:dyDescent="0.25">
      <c r="A7867" s="1">
        <v>41448</v>
      </c>
      <c r="B7867" t="s">
        <v>53</v>
      </c>
      <c r="C7867" t="s">
        <v>460</v>
      </c>
      <c r="D7867" t="s">
        <v>498</v>
      </c>
      <c r="E7867">
        <v>0.03</v>
      </c>
    </row>
    <row r="7868" spans="1:5" x14ac:dyDescent="0.25">
      <c r="A7868" s="1">
        <v>41448</v>
      </c>
      <c r="B7868" t="s">
        <v>53</v>
      </c>
      <c r="C7868" t="s">
        <v>460</v>
      </c>
      <c r="D7868" t="s">
        <v>498</v>
      </c>
      <c r="E7868">
        <v>0.02</v>
      </c>
    </row>
    <row r="7869" spans="1:5" x14ac:dyDescent="0.25">
      <c r="A7869" s="1">
        <v>41448</v>
      </c>
      <c r="B7869" t="s">
        <v>53</v>
      </c>
      <c r="C7869" t="s">
        <v>460</v>
      </c>
      <c r="D7869" t="s">
        <v>498</v>
      </c>
      <c r="E7869">
        <v>0.02</v>
      </c>
    </row>
    <row r="7870" spans="1:5" x14ac:dyDescent="0.25">
      <c r="A7870" s="1">
        <v>41449</v>
      </c>
      <c r="B7870" t="s">
        <v>58</v>
      </c>
      <c r="C7870" t="s">
        <v>460</v>
      </c>
      <c r="D7870" t="s">
        <v>631</v>
      </c>
      <c r="E7870">
        <v>7.0000000000000007E-2</v>
      </c>
    </row>
    <row r="7871" spans="1:5" x14ac:dyDescent="0.25">
      <c r="A7871" s="1">
        <v>41449</v>
      </c>
      <c r="B7871" t="s">
        <v>58</v>
      </c>
      <c r="C7871" t="s">
        <v>460</v>
      </c>
      <c r="D7871" t="s">
        <v>631</v>
      </c>
      <c r="E7871">
        <v>0.13</v>
      </c>
    </row>
    <row r="7872" spans="1:5" x14ac:dyDescent="0.25">
      <c r="A7872" s="1">
        <v>41449</v>
      </c>
      <c r="B7872" t="s">
        <v>58</v>
      </c>
      <c r="C7872" t="s">
        <v>460</v>
      </c>
      <c r="D7872" t="s">
        <v>631</v>
      </c>
      <c r="E7872">
        <v>0.12</v>
      </c>
    </row>
    <row r="7873" spans="1:5" x14ac:dyDescent="0.25">
      <c r="A7873" s="1">
        <v>41449</v>
      </c>
      <c r="B7873" t="s">
        <v>58</v>
      </c>
      <c r="C7873" t="s">
        <v>460</v>
      </c>
      <c r="D7873" t="s">
        <v>632</v>
      </c>
      <c r="E7873">
        <v>0.13</v>
      </c>
    </row>
    <row r="7874" spans="1:5" x14ac:dyDescent="0.25">
      <c r="A7874" s="1">
        <v>41449</v>
      </c>
      <c r="B7874" t="s">
        <v>58</v>
      </c>
      <c r="C7874" t="s">
        <v>460</v>
      </c>
      <c r="D7874" t="s">
        <v>632</v>
      </c>
      <c r="E7874">
        <v>0.13</v>
      </c>
    </row>
    <row r="7875" spans="1:5" x14ac:dyDescent="0.25">
      <c r="A7875" s="1">
        <v>41449</v>
      </c>
      <c r="B7875" t="s">
        <v>58</v>
      </c>
      <c r="C7875" t="s">
        <v>460</v>
      </c>
      <c r="D7875" t="s">
        <v>632</v>
      </c>
      <c r="E7875">
        <v>0.14000000000000001</v>
      </c>
    </row>
    <row r="7876" spans="1:5" x14ac:dyDescent="0.25">
      <c r="A7876" s="1">
        <v>41449</v>
      </c>
      <c r="B7876" t="s">
        <v>58</v>
      </c>
      <c r="C7876" t="s">
        <v>460</v>
      </c>
      <c r="D7876" t="s">
        <v>633</v>
      </c>
      <c r="E7876">
        <v>0.27</v>
      </c>
    </row>
    <row r="7877" spans="1:5" x14ac:dyDescent="0.25">
      <c r="A7877" s="1">
        <v>41449</v>
      </c>
      <c r="B7877" t="s">
        <v>58</v>
      </c>
      <c r="C7877" t="s">
        <v>460</v>
      </c>
      <c r="D7877" t="s">
        <v>633</v>
      </c>
      <c r="E7877">
        <v>0.32</v>
      </c>
    </row>
    <row r="7878" spans="1:5" x14ac:dyDescent="0.25">
      <c r="A7878" s="1">
        <v>41450</v>
      </c>
      <c r="B7878" t="s">
        <v>59</v>
      </c>
      <c r="C7878" t="s">
        <v>460</v>
      </c>
      <c r="D7878" t="s">
        <v>512</v>
      </c>
      <c r="E7878">
        <v>0.05</v>
      </c>
    </row>
    <row r="7879" spans="1:5" x14ac:dyDescent="0.25">
      <c r="A7879" s="1">
        <v>41450</v>
      </c>
      <c r="B7879" t="s">
        <v>59</v>
      </c>
      <c r="C7879" t="s">
        <v>460</v>
      </c>
      <c r="D7879" t="s">
        <v>512</v>
      </c>
      <c r="E7879">
        <v>0.16</v>
      </c>
    </row>
    <row r="7880" spans="1:5" x14ac:dyDescent="0.25">
      <c r="A7880" s="1">
        <v>41408</v>
      </c>
      <c r="B7880" t="s">
        <v>59</v>
      </c>
      <c r="C7880" t="s">
        <v>634</v>
      </c>
      <c r="D7880" t="s">
        <v>635</v>
      </c>
      <c r="E7880">
        <v>0</v>
      </c>
    </row>
    <row r="7881" spans="1:5" x14ac:dyDescent="0.25">
      <c r="A7881" s="1">
        <v>41408</v>
      </c>
      <c r="B7881" t="s">
        <v>59</v>
      </c>
      <c r="C7881" t="s">
        <v>634</v>
      </c>
      <c r="D7881" t="s">
        <v>636</v>
      </c>
      <c r="E7881">
        <v>0</v>
      </c>
    </row>
    <row r="7882" spans="1:5" x14ac:dyDescent="0.25">
      <c r="A7882" s="1">
        <v>41408</v>
      </c>
      <c r="B7882" t="s">
        <v>59</v>
      </c>
      <c r="C7882" t="s">
        <v>634</v>
      </c>
      <c r="D7882" t="s">
        <v>635</v>
      </c>
      <c r="E7882">
        <v>0.02</v>
      </c>
    </row>
    <row r="7883" spans="1:5" x14ac:dyDescent="0.25">
      <c r="A7883" s="1">
        <v>41408</v>
      </c>
      <c r="B7883" t="s">
        <v>59</v>
      </c>
      <c r="C7883" t="s">
        <v>634</v>
      </c>
      <c r="D7883" t="s">
        <v>636</v>
      </c>
      <c r="E7883">
        <v>0.03</v>
      </c>
    </row>
    <row r="7884" spans="1:5" x14ac:dyDescent="0.25">
      <c r="A7884" s="1">
        <v>41408</v>
      </c>
      <c r="B7884" t="s">
        <v>59</v>
      </c>
      <c r="C7884" t="s">
        <v>634</v>
      </c>
      <c r="D7884" t="s">
        <v>636</v>
      </c>
      <c r="E7884">
        <v>0.03</v>
      </c>
    </row>
    <row r="7885" spans="1:5" x14ac:dyDescent="0.25">
      <c r="A7885" s="1">
        <v>41408</v>
      </c>
      <c r="B7885" t="s">
        <v>59</v>
      </c>
      <c r="C7885" t="s">
        <v>634</v>
      </c>
      <c r="D7885" t="s">
        <v>637</v>
      </c>
      <c r="E7885">
        <v>0.05</v>
      </c>
    </row>
    <row r="7886" spans="1:5" x14ac:dyDescent="0.25">
      <c r="A7886" s="1">
        <v>41408</v>
      </c>
      <c r="B7886" t="s">
        <v>59</v>
      </c>
      <c r="C7886" t="s">
        <v>634</v>
      </c>
      <c r="D7886" t="s">
        <v>637</v>
      </c>
      <c r="E7886">
        <v>0.01</v>
      </c>
    </row>
    <row r="7887" spans="1:5" x14ac:dyDescent="0.25">
      <c r="A7887" s="1">
        <v>41408</v>
      </c>
      <c r="B7887" t="s">
        <v>59</v>
      </c>
      <c r="C7887" t="s">
        <v>634</v>
      </c>
      <c r="D7887" t="s">
        <v>637</v>
      </c>
      <c r="E7887">
        <v>0</v>
      </c>
    </row>
    <row r="7888" spans="1:5" x14ac:dyDescent="0.25">
      <c r="A7888" s="1">
        <v>41408</v>
      </c>
      <c r="B7888" t="s">
        <v>59</v>
      </c>
      <c r="C7888" t="s">
        <v>634</v>
      </c>
      <c r="D7888" t="s">
        <v>636</v>
      </c>
      <c r="E7888">
        <v>0</v>
      </c>
    </row>
    <row r="7889" spans="1:5" x14ac:dyDescent="0.25">
      <c r="A7889" s="1">
        <v>41408</v>
      </c>
      <c r="B7889" t="s">
        <v>59</v>
      </c>
      <c r="C7889" t="s">
        <v>634</v>
      </c>
      <c r="D7889" t="s">
        <v>637</v>
      </c>
      <c r="E7889">
        <v>0</v>
      </c>
    </row>
    <row r="7890" spans="1:5" x14ac:dyDescent="0.25">
      <c r="A7890" s="1">
        <v>41408</v>
      </c>
      <c r="B7890" t="s">
        <v>59</v>
      </c>
      <c r="C7890" t="s">
        <v>634</v>
      </c>
      <c r="D7890" t="s">
        <v>637</v>
      </c>
      <c r="E7890">
        <v>0</v>
      </c>
    </row>
    <row r="7891" spans="1:5" x14ac:dyDescent="0.25">
      <c r="A7891" s="1">
        <v>41408</v>
      </c>
      <c r="B7891" t="s">
        <v>59</v>
      </c>
      <c r="C7891" t="s">
        <v>634</v>
      </c>
      <c r="D7891" t="s">
        <v>638</v>
      </c>
      <c r="E7891">
        <v>0</v>
      </c>
    </row>
    <row r="7892" spans="1:5" x14ac:dyDescent="0.25">
      <c r="A7892" s="1">
        <v>41408</v>
      </c>
      <c r="B7892" t="s">
        <v>59</v>
      </c>
      <c r="C7892" t="s">
        <v>634</v>
      </c>
      <c r="D7892" t="s">
        <v>638</v>
      </c>
      <c r="E7892">
        <v>0</v>
      </c>
    </row>
    <row r="7893" spans="1:5" x14ac:dyDescent="0.25">
      <c r="A7893" s="1">
        <v>41408</v>
      </c>
      <c r="B7893" t="s">
        <v>59</v>
      </c>
      <c r="C7893" t="s">
        <v>634</v>
      </c>
      <c r="D7893" t="s">
        <v>638</v>
      </c>
      <c r="E7893">
        <v>0.01</v>
      </c>
    </row>
    <row r="7894" spans="1:5" x14ac:dyDescent="0.25">
      <c r="A7894" s="1">
        <v>41408</v>
      </c>
      <c r="B7894" t="s">
        <v>59</v>
      </c>
      <c r="C7894" t="s">
        <v>634</v>
      </c>
      <c r="D7894" t="s">
        <v>638</v>
      </c>
      <c r="E7894">
        <v>0.04</v>
      </c>
    </row>
    <row r="7895" spans="1:5" x14ac:dyDescent="0.25">
      <c r="A7895" s="1">
        <v>41408</v>
      </c>
      <c r="B7895" t="s">
        <v>59</v>
      </c>
      <c r="C7895" t="s">
        <v>634</v>
      </c>
      <c r="D7895" t="s">
        <v>636</v>
      </c>
      <c r="E7895">
        <v>0.06</v>
      </c>
    </row>
    <row r="7896" spans="1:5" x14ac:dyDescent="0.25">
      <c r="A7896" s="1">
        <v>41408</v>
      </c>
      <c r="B7896" t="s">
        <v>59</v>
      </c>
      <c r="C7896" t="s">
        <v>634</v>
      </c>
      <c r="D7896" t="s">
        <v>638</v>
      </c>
      <c r="E7896">
        <v>0</v>
      </c>
    </row>
    <row r="7897" spans="1:5" x14ac:dyDescent="0.25">
      <c r="A7897" s="1">
        <v>41408</v>
      </c>
      <c r="B7897" t="s">
        <v>59</v>
      </c>
      <c r="C7897" t="s">
        <v>634</v>
      </c>
      <c r="D7897" t="s">
        <v>639</v>
      </c>
      <c r="E7897">
        <v>0.01</v>
      </c>
    </row>
    <row r="7898" spans="1:5" x14ac:dyDescent="0.25">
      <c r="A7898" s="1">
        <v>41408</v>
      </c>
      <c r="B7898" t="s">
        <v>59</v>
      </c>
      <c r="C7898" t="s">
        <v>634</v>
      </c>
      <c r="D7898" t="s">
        <v>636</v>
      </c>
      <c r="E7898">
        <v>0</v>
      </c>
    </row>
    <row r="7899" spans="1:5" x14ac:dyDescent="0.25">
      <c r="A7899" s="1">
        <v>41408</v>
      </c>
      <c r="B7899" t="s">
        <v>59</v>
      </c>
      <c r="C7899" t="s">
        <v>634</v>
      </c>
      <c r="D7899" t="s">
        <v>639</v>
      </c>
      <c r="E7899">
        <v>0.01</v>
      </c>
    </row>
    <row r="7900" spans="1:5" x14ac:dyDescent="0.25">
      <c r="A7900" s="1">
        <v>41408</v>
      </c>
      <c r="B7900" t="s">
        <v>59</v>
      </c>
      <c r="C7900" t="s">
        <v>634</v>
      </c>
      <c r="D7900" t="s">
        <v>639</v>
      </c>
      <c r="E7900">
        <v>7.0000000000000007E-2</v>
      </c>
    </row>
    <row r="7901" spans="1:5" x14ac:dyDescent="0.25">
      <c r="A7901" s="1">
        <v>41408</v>
      </c>
      <c r="B7901" t="s">
        <v>59</v>
      </c>
      <c r="C7901" t="s">
        <v>634</v>
      </c>
      <c r="D7901" t="s">
        <v>639</v>
      </c>
      <c r="E7901">
        <v>0.03</v>
      </c>
    </row>
    <row r="7902" spans="1:5" x14ac:dyDescent="0.25">
      <c r="A7902" s="1">
        <v>41408</v>
      </c>
      <c r="B7902" t="s">
        <v>59</v>
      </c>
      <c r="C7902" t="s">
        <v>634</v>
      </c>
      <c r="D7902" t="s">
        <v>636</v>
      </c>
      <c r="E7902">
        <v>0.02</v>
      </c>
    </row>
    <row r="7903" spans="1:5" x14ac:dyDescent="0.25">
      <c r="A7903" s="1">
        <v>41408</v>
      </c>
      <c r="B7903" t="s">
        <v>59</v>
      </c>
      <c r="C7903" t="s">
        <v>634</v>
      </c>
      <c r="D7903" t="s">
        <v>636</v>
      </c>
      <c r="E7903">
        <v>0.01</v>
      </c>
    </row>
    <row r="7904" spans="1:5" x14ac:dyDescent="0.25">
      <c r="A7904" s="1">
        <v>41408</v>
      </c>
      <c r="B7904" t="s">
        <v>59</v>
      </c>
      <c r="C7904" t="s">
        <v>634</v>
      </c>
      <c r="D7904" t="s">
        <v>640</v>
      </c>
      <c r="E7904">
        <v>0.01</v>
      </c>
    </row>
    <row r="7905" spans="1:5" x14ac:dyDescent="0.25">
      <c r="A7905" s="1">
        <v>41408</v>
      </c>
      <c r="B7905" t="s">
        <v>59</v>
      </c>
      <c r="C7905" t="s">
        <v>634</v>
      </c>
      <c r="D7905" t="s">
        <v>640</v>
      </c>
      <c r="E7905">
        <v>0</v>
      </c>
    </row>
    <row r="7906" spans="1:5" x14ac:dyDescent="0.25">
      <c r="A7906" s="1">
        <v>41408</v>
      </c>
      <c r="B7906" t="s">
        <v>59</v>
      </c>
      <c r="C7906" t="s">
        <v>634</v>
      </c>
      <c r="D7906" t="s">
        <v>636</v>
      </c>
      <c r="E7906">
        <v>0.01</v>
      </c>
    </row>
    <row r="7907" spans="1:5" x14ac:dyDescent="0.25">
      <c r="A7907" s="1">
        <v>41408</v>
      </c>
      <c r="B7907" t="s">
        <v>59</v>
      </c>
      <c r="C7907" t="s">
        <v>634</v>
      </c>
      <c r="D7907" t="s">
        <v>640</v>
      </c>
      <c r="E7907">
        <v>0</v>
      </c>
    </row>
    <row r="7908" spans="1:5" x14ac:dyDescent="0.25">
      <c r="A7908" s="1">
        <v>41409</v>
      </c>
      <c r="B7908" t="s">
        <v>30</v>
      </c>
      <c r="C7908" t="s">
        <v>634</v>
      </c>
      <c r="D7908" t="s">
        <v>635</v>
      </c>
      <c r="E7908">
        <v>0</v>
      </c>
    </row>
    <row r="7909" spans="1:5" x14ac:dyDescent="0.25">
      <c r="A7909" s="1">
        <v>41409</v>
      </c>
      <c r="B7909" t="s">
        <v>30</v>
      </c>
      <c r="C7909" t="s">
        <v>634</v>
      </c>
      <c r="D7909" t="s">
        <v>635</v>
      </c>
      <c r="E7909">
        <v>0</v>
      </c>
    </row>
    <row r="7910" spans="1:5" x14ac:dyDescent="0.25">
      <c r="A7910" s="1">
        <v>41409</v>
      </c>
      <c r="B7910" t="s">
        <v>30</v>
      </c>
      <c r="C7910" t="s">
        <v>634</v>
      </c>
      <c r="D7910" t="s">
        <v>635</v>
      </c>
      <c r="E7910">
        <v>0.02</v>
      </c>
    </row>
    <row r="7911" spans="1:5" x14ac:dyDescent="0.25">
      <c r="A7911" s="1">
        <v>41409</v>
      </c>
      <c r="B7911" t="s">
        <v>30</v>
      </c>
      <c r="C7911" t="s">
        <v>634</v>
      </c>
      <c r="D7911" t="s">
        <v>635</v>
      </c>
      <c r="E7911">
        <v>0.04</v>
      </c>
    </row>
    <row r="7912" spans="1:5" x14ac:dyDescent="0.25">
      <c r="A7912" s="1">
        <v>41409</v>
      </c>
      <c r="B7912" t="s">
        <v>30</v>
      </c>
      <c r="C7912" t="s">
        <v>634</v>
      </c>
      <c r="D7912" t="s">
        <v>637</v>
      </c>
      <c r="E7912">
        <v>0.02</v>
      </c>
    </row>
    <row r="7913" spans="1:5" x14ac:dyDescent="0.25">
      <c r="A7913" s="1">
        <v>41409</v>
      </c>
      <c r="B7913" t="s">
        <v>30</v>
      </c>
      <c r="C7913" t="s">
        <v>634</v>
      </c>
      <c r="D7913" t="s">
        <v>637</v>
      </c>
      <c r="E7913">
        <v>0.01</v>
      </c>
    </row>
    <row r="7914" spans="1:5" x14ac:dyDescent="0.25">
      <c r="A7914" s="1">
        <v>41409</v>
      </c>
      <c r="B7914" t="s">
        <v>30</v>
      </c>
      <c r="C7914" t="s">
        <v>634</v>
      </c>
      <c r="D7914" t="s">
        <v>637</v>
      </c>
      <c r="E7914">
        <v>0</v>
      </c>
    </row>
    <row r="7915" spans="1:5" x14ac:dyDescent="0.25">
      <c r="A7915" s="1">
        <v>41409</v>
      </c>
      <c r="B7915" t="s">
        <v>30</v>
      </c>
      <c r="C7915" t="s">
        <v>634</v>
      </c>
      <c r="D7915" t="s">
        <v>637</v>
      </c>
      <c r="E7915">
        <v>0.01</v>
      </c>
    </row>
    <row r="7916" spans="1:5" x14ac:dyDescent="0.25">
      <c r="A7916" s="1">
        <v>41409</v>
      </c>
      <c r="B7916" t="s">
        <v>30</v>
      </c>
      <c r="C7916" t="s">
        <v>634</v>
      </c>
      <c r="D7916" t="s">
        <v>636</v>
      </c>
      <c r="E7916">
        <v>0.01</v>
      </c>
    </row>
    <row r="7917" spans="1:5" x14ac:dyDescent="0.25">
      <c r="A7917" s="1">
        <v>41409</v>
      </c>
      <c r="B7917" t="s">
        <v>30</v>
      </c>
      <c r="C7917" t="s">
        <v>634</v>
      </c>
      <c r="D7917" t="s">
        <v>637</v>
      </c>
      <c r="E7917">
        <v>0.02</v>
      </c>
    </row>
    <row r="7918" spans="1:5" x14ac:dyDescent="0.25">
      <c r="A7918" s="1">
        <v>41409</v>
      </c>
      <c r="B7918" t="s">
        <v>30</v>
      </c>
      <c r="C7918" t="s">
        <v>634</v>
      </c>
      <c r="D7918" t="s">
        <v>638</v>
      </c>
      <c r="E7918">
        <v>0.02</v>
      </c>
    </row>
    <row r="7919" spans="1:5" x14ac:dyDescent="0.25">
      <c r="A7919" s="1">
        <v>41409</v>
      </c>
      <c r="B7919" t="s">
        <v>30</v>
      </c>
      <c r="C7919" t="s">
        <v>634</v>
      </c>
      <c r="D7919" t="s">
        <v>638</v>
      </c>
      <c r="E7919">
        <v>0</v>
      </c>
    </row>
    <row r="7920" spans="1:5" x14ac:dyDescent="0.25">
      <c r="A7920" s="1">
        <v>41409</v>
      </c>
      <c r="B7920" t="s">
        <v>30</v>
      </c>
      <c r="C7920" t="s">
        <v>634</v>
      </c>
      <c r="D7920" t="s">
        <v>638</v>
      </c>
      <c r="E7920">
        <v>0</v>
      </c>
    </row>
    <row r="7921" spans="1:5" x14ac:dyDescent="0.25">
      <c r="A7921" s="1">
        <v>41409</v>
      </c>
      <c r="B7921" t="s">
        <v>30</v>
      </c>
      <c r="C7921" t="s">
        <v>634</v>
      </c>
      <c r="D7921" t="s">
        <v>638</v>
      </c>
      <c r="E7921">
        <v>0.01</v>
      </c>
    </row>
    <row r="7922" spans="1:5" x14ac:dyDescent="0.25">
      <c r="A7922" s="1">
        <v>41409</v>
      </c>
      <c r="B7922" t="s">
        <v>30</v>
      </c>
      <c r="C7922" t="s">
        <v>634</v>
      </c>
      <c r="D7922" t="s">
        <v>638</v>
      </c>
      <c r="E7922">
        <v>0.02</v>
      </c>
    </row>
    <row r="7923" spans="1:5" x14ac:dyDescent="0.25">
      <c r="A7923" s="1">
        <v>41409</v>
      </c>
      <c r="B7923" t="s">
        <v>30</v>
      </c>
      <c r="C7923" t="s">
        <v>634</v>
      </c>
      <c r="D7923" t="s">
        <v>636</v>
      </c>
      <c r="E7923">
        <v>0.02</v>
      </c>
    </row>
    <row r="7924" spans="1:5" x14ac:dyDescent="0.25">
      <c r="A7924" s="1">
        <v>41409</v>
      </c>
      <c r="B7924" t="s">
        <v>30</v>
      </c>
      <c r="C7924" t="s">
        <v>634</v>
      </c>
      <c r="D7924" t="s">
        <v>638</v>
      </c>
      <c r="E7924">
        <v>0</v>
      </c>
    </row>
    <row r="7925" spans="1:5" x14ac:dyDescent="0.25">
      <c r="A7925" s="1">
        <v>41409</v>
      </c>
      <c r="B7925" t="s">
        <v>30</v>
      </c>
      <c r="C7925" t="s">
        <v>634</v>
      </c>
      <c r="D7925" t="s">
        <v>639</v>
      </c>
      <c r="E7925">
        <v>0.03</v>
      </c>
    </row>
    <row r="7926" spans="1:5" x14ac:dyDescent="0.25">
      <c r="A7926" s="1">
        <v>41409</v>
      </c>
      <c r="B7926" t="s">
        <v>30</v>
      </c>
      <c r="C7926" t="s">
        <v>634</v>
      </c>
      <c r="D7926" t="s">
        <v>636</v>
      </c>
      <c r="E7926">
        <v>0.02</v>
      </c>
    </row>
    <row r="7927" spans="1:5" x14ac:dyDescent="0.25">
      <c r="A7927" s="1">
        <v>41409</v>
      </c>
      <c r="B7927" t="s">
        <v>30</v>
      </c>
      <c r="C7927" t="s">
        <v>634</v>
      </c>
      <c r="D7927" t="s">
        <v>639</v>
      </c>
      <c r="E7927">
        <v>0.01</v>
      </c>
    </row>
    <row r="7928" spans="1:5" x14ac:dyDescent="0.25">
      <c r="A7928" s="1">
        <v>41409</v>
      </c>
      <c r="B7928" t="s">
        <v>30</v>
      </c>
      <c r="C7928" t="s">
        <v>634</v>
      </c>
      <c r="D7928" t="s">
        <v>639</v>
      </c>
      <c r="E7928">
        <v>0</v>
      </c>
    </row>
    <row r="7929" spans="1:5" x14ac:dyDescent="0.25">
      <c r="A7929" s="1">
        <v>41409</v>
      </c>
      <c r="B7929" t="s">
        <v>30</v>
      </c>
      <c r="C7929" t="s">
        <v>634</v>
      </c>
      <c r="D7929" t="s">
        <v>639</v>
      </c>
      <c r="E7929">
        <v>0.01</v>
      </c>
    </row>
    <row r="7930" spans="1:5" x14ac:dyDescent="0.25">
      <c r="A7930" s="1">
        <v>41409</v>
      </c>
      <c r="B7930" t="s">
        <v>30</v>
      </c>
      <c r="C7930" t="s">
        <v>634</v>
      </c>
      <c r="D7930" t="s">
        <v>639</v>
      </c>
      <c r="E7930">
        <v>0.02</v>
      </c>
    </row>
    <row r="7931" spans="1:5" x14ac:dyDescent="0.25">
      <c r="A7931" s="1">
        <v>41409</v>
      </c>
      <c r="B7931" t="s">
        <v>30</v>
      </c>
      <c r="C7931" t="s">
        <v>634</v>
      </c>
      <c r="D7931" t="s">
        <v>640</v>
      </c>
      <c r="E7931">
        <v>0.01</v>
      </c>
    </row>
    <row r="7932" spans="1:5" x14ac:dyDescent="0.25">
      <c r="A7932" s="1">
        <v>41409</v>
      </c>
      <c r="B7932" t="s">
        <v>30</v>
      </c>
      <c r="C7932" t="s">
        <v>634</v>
      </c>
      <c r="D7932" t="s">
        <v>640</v>
      </c>
      <c r="E7932">
        <v>0.01</v>
      </c>
    </row>
    <row r="7933" spans="1:5" x14ac:dyDescent="0.25">
      <c r="A7933" s="1">
        <v>41409</v>
      </c>
      <c r="B7933" t="s">
        <v>30</v>
      </c>
      <c r="C7933" t="s">
        <v>634</v>
      </c>
      <c r="D7933" t="s">
        <v>636</v>
      </c>
      <c r="E7933">
        <v>0.01</v>
      </c>
    </row>
    <row r="7934" spans="1:5" x14ac:dyDescent="0.25">
      <c r="A7934" s="1">
        <v>41409</v>
      </c>
      <c r="B7934" t="s">
        <v>30</v>
      </c>
      <c r="C7934" t="s">
        <v>634</v>
      </c>
      <c r="D7934" t="s">
        <v>640</v>
      </c>
      <c r="E7934">
        <v>0</v>
      </c>
    </row>
    <row r="7935" spans="1:5" x14ac:dyDescent="0.25">
      <c r="A7935" s="1">
        <v>41410</v>
      </c>
      <c r="B7935" t="s">
        <v>46</v>
      </c>
      <c r="C7935" t="s">
        <v>634</v>
      </c>
      <c r="D7935" t="s">
        <v>636</v>
      </c>
      <c r="E7935">
        <v>0</v>
      </c>
    </row>
    <row r="7936" spans="1:5" x14ac:dyDescent="0.25">
      <c r="A7936" s="1">
        <v>41410</v>
      </c>
      <c r="B7936" t="s">
        <v>46</v>
      </c>
      <c r="C7936" t="s">
        <v>634</v>
      </c>
      <c r="D7936" t="s">
        <v>635</v>
      </c>
      <c r="E7936">
        <v>0</v>
      </c>
    </row>
    <row r="7937" spans="1:5" x14ac:dyDescent="0.25">
      <c r="A7937" s="1">
        <v>41410</v>
      </c>
      <c r="B7937" t="s">
        <v>46</v>
      </c>
      <c r="C7937" t="s">
        <v>634</v>
      </c>
      <c r="D7937" t="s">
        <v>635</v>
      </c>
      <c r="E7937">
        <v>0</v>
      </c>
    </row>
    <row r="7938" spans="1:5" x14ac:dyDescent="0.25">
      <c r="A7938" s="1">
        <v>41410</v>
      </c>
      <c r="B7938" t="s">
        <v>46</v>
      </c>
      <c r="C7938" t="s">
        <v>634</v>
      </c>
      <c r="D7938" t="s">
        <v>635</v>
      </c>
      <c r="E7938">
        <v>0.01</v>
      </c>
    </row>
    <row r="7939" spans="1:5" x14ac:dyDescent="0.25">
      <c r="A7939" s="1">
        <v>41410</v>
      </c>
      <c r="B7939" t="s">
        <v>46</v>
      </c>
      <c r="C7939" t="s">
        <v>634</v>
      </c>
      <c r="D7939" t="s">
        <v>637</v>
      </c>
      <c r="E7939">
        <v>0.02</v>
      </c>
    </row>
    <row r="7940" spans="1:5" x14ac:dyDescent="0.25">
      <c r="A7940" s="1">
        <v>41410</v>
      </c>
      <c r="B7940" t="s">
        <v>46</v>
      </c>
      <c r="C7940" t="s">
        <v>634</v>
      </c>
      <c r="D7940" t="s">
        <v>637</v>
      </c>
      <c r="E7940">
        <v>0.03</v>
      </c>
    </row>
    <row r="7941" spans="1:5" x14ac:dyDescent="0.25">
      <c r="A7941" s="1">
        <v>41410</v>
      </c>
      <c r="B7941" t="s">
        <v>46</v>
      </c>
      <c r="C7941" t="s">
        <v>634</v>
      </c>
      <c r="D7941" t="s">
        <v>637</v>
      </c>
      <c r="E7941">
        <v>0.01</v>
      </c>
    </row>
    <row r="7942" spans="1:5" x14ac:dyDescent="0.25">
      <c r="A7942" s="1">
        <v>41410</v>
      </c>
      <c r="B7942" t="s">
        <v>46</v>
      </c>
      <c r="C7942" t="s">
        <v>634</v>
      </c>
      <c r="D7942" t="s">
        <v>637</v>
      </c>
      <c r="E7942">
        <v>0</v>
      </c>
    </row>
    <row r="7943" spans="1:5" x14ac:dyDescent="0.25">
      <c r="A7943" s="1">
        <v>41410</v>
      </c>
      <c r="B7943" t="s">
        <v>46</v>
      </c>
      <c r="C7943" t="s">
        <v>634</v>
      </c>
      <c r="D7943" t="s">
        <v>637</v>
      </c>
      <c r="E7943">
        <v>0</v>
      </c>
    </row>
    <row r="7944" spans="1:5" x14ac:dyDescent="0.25">
      <c r="A7944" s="1">
        <v>41410</v>
      </c>
      <c r="B7944" t="s">
        <v>46</v>
      </c>
      <c r="C7944" t="s">
        <v>634</v>
      </c>
      <c r="D7944" t="s">
        <v>637</v>
      </c>
      <c r="E7944">
        <v>0.02</v>
      </c>
    </row>
    <row r="7945" spans="1:5" x14ac:dyDescent="0.25">
      <c r="A7945" s="1">
        <v>41410</v>
      </c>
      <c r="B7945" t="s">
        <v>46</v>
      </c>
      <c r="C7945" t="s">
        <v>634</v>
      </c>
      <c r="D7945" t="s">
        <v>638</v>
      </c>
      <c r="E7945">
        <v>0</v>
      </c>
    </row>
    <row r="7946" spans="1:5" x14ac:dyDescent="0.25">
      <c r="A7946" s="1">
        <v>41410</v>
      </c>
      <c r="B7946" t="s">
        <v>46</v>
      </c>
      <c r="C7946" t="s">
        <v>634</v>
      </c>
      <c r="D7946" t="s">
        <v>638</v>
      </c>
      <c r="E7946">
        <v>0.04</v>
      </c>
    </row>
    <row r="7947" spans="1:5" x14ac:dyDescent="0.25">
      <c r="A7947" s="1">
        <v>41410</v>
      </c>
      <c r="B7947" t="s">
        <v>46</v>
      </c>
      <c r="C7947" t="s">
        <v>634</v>
      </c>
      <c r="D7947" t="s">
        <v>638</v>
      </c>
      <c r="E7947">
        <v>0.02</v>
      </c>
    </row>
    <row r="7948" spans="1:5" x14ac:dyDescent="0.25">
      <c r="A7948" s="1">
        <v>41410</v>
      </c>
      <c r="B7948" t="s">
        <v>46</v>
      </c>
      <c r="C7948" t="s">
        <v>634</v>
      </c>
      <c r="D7948" t="s">
        <v>636</v>
      </c>
      <c r="E7948">
        <v>0</v>
      </c>
    </row>
    <row r="7949" spans="1:5" x14ac:dyDescent="0.25">
      <c r="A7949" s="1">
        <v>41410</v>
      </c>
      <c r="B7949" t="s">
        <v>46</v>
      </c>
      <c r="C7949" t="s">
        <v>634</v>
      </c>
      <c r="D7949" t="s">
        <v>638</v>
      </c>
      <c r="E7949">
        <v>0</v>
      </c>
    </row>
    <row r="7950" spans="1:5" x14ac:dyDescent="0.25">
      <c r="A7950" s="1">
        <v>41410</v>
      </c>
      <c r="B7950" t="s">
        <v>46</v>
      </c>
      <c r="C7950" t="s">
        <v>634</v>
      </c>
      <c r="D7950" t="s">
        <v>639</v>
      </c>
      <c r="E7950">
        <v>0.04</v>
      </c>
    </row>
    <row r="7951" spans="1:5" x14ac:dyDescent="0.25">
      <c r="A7951" s="1">
        <v>41410</v>
      </c>
      <c r="B7951" t="s">
        <v>46</v>
      </c>
      <c r="C7951" t="s">
        <v>634</v>
      </c>
      <c r="D7951" t="s">
        <v>639</v>
      </c>
      <c r="E7951">
        <v>0.01</v>
      </c>
    </row>
    <row r="7952" spans="1:5" x14ac:dyDescent="0.25">
      <c r="A7952" s="1">
        <v>41410</v>
      </c>
      <c r="B7952" t="s">
        <v>46</v>
      </c>
      <c r="C7952" t="s">
        <v>634</v>
      </c>
      <c r="D7952" t="s">
        <v>639</v>
      </c>
      <c r="E7952">
        <v>0.01</v>
      </c>
    </row>
    <row r="7953" spans="1:5" x14ac:dyDescent="0.25">
      <c r="A7953" s="1">
        <v>41410</v>
      </c>
      <c r="B7953" t="s">
        <v>46</v>
      </c>
      <c r="C7953" t="s">
        <v>634</v>
      </c>
      <c r="D7953" t="s">
        <v>641</v>
      </c>
      <c r="E7953">
        <v>0.04</v>
      </c>
    </row>
    <row r="7954" spans="1:5" x14ac:dyDescent="0.25">
      <c r="A7954" s="1">
        <v>41410</v>
      </c>
      <c r="B7954" t="s">
        <v>46</v>
      </c>
      <c r="C7954" t="s">
        <v>634</v>
      </c>
      <c r="D7954" t="s">
        <v>639</v>
      </c>
      <c r="E7954">
        <v>0.01</v>
      </c>
    </row>
    <row r="7955" spans="1:5" x14ac:dyDescent="0.25">
      <c r="A7955" s="1">
        <v>41410</v>
      </c>
      <c r="B7955" t="s">
        <v>46</v>
      </c>
      <c r="C7955" t="s">
        <v>634</v>
      </c>
      <c r="D7955" t="s">
        <v>639</v>
      </c>
      <c r="E7955">
        <v>0.02</v>
      </c>
    </row>
    <row r="7956" spans="1:5" x14ac:dyDescent="0.25">
      <c r="A7956" s="1">
        <v>41410</v>
      </c>
      <c r="B7956" t="s">
        <v>46</v>
      </c>
      <c r="C7956" t="s">
        <v>634</v>
      </c>
      <c r="D7956" t="s">
        <v>640</v>
      </c>
      <c r="E7956">
        <v>0.01</v>
      </c>
    </row>
    <row r="7957" spans="1:5" x14ac:dyDescent="0.25">
      <c r="A7957" s="1">
        <v>41410</v>
      </c>
      <c r="B7957" t="s">
        <v>46</v>
      </c>
      <c r="C7957" t="s">
        <v>634</v>
      </c>
      <c r="D7957" t="s">
        <v>636</v>
      </c>
      <c r="E7957">
        <v>0</v>
      </c>
    </row>
    <row r="7958" spans="1:5" x14ac:dyDescent="0.25">
      <c r="A7958" s="1">
        <v>41410</v>
      </c>
      <c r="B7958" t="s">
        <v>46</v>
      </c>
      <c r="C7958" t="s">
        <v>634</v>
      </c>
      <c r="D7958" t="s">
        <v>636</v>
      </c>
      <c r="E7958">
        <v>0</v>
      </c>
    </row>
    <row r="7959" spans="1:5" x14ac:dyDescent="0.25">
      <c r="A7959" s="1">
        <v>41410</v>
      </c>
      <c r="B7959" t="s">
        <v>46</v>
      </c>
      <c r="C7959" t="s">
        <v>634</v>
      </c>
      <c r="D7959" t="s">
        <v>640</v>
      </c>
      <c r="E7959">
        <v>0</v>
      </c>
    </row>
    <row r="7960" spans="1:5" x14ac:dyDescent="0.25">
      <c r="A7960" s="1">
        <v>41415</v>
      </c>
      <c r="B7960" t="s">
        <v>59</v>
      </c>
      <c r="C7960" t="s">
        <v>634</v>
      </c>
      <c r="D7960" t="s">
        <v>635</v>
      </c>
      <c r="E7960">
        <v>0</v>
      </c>
    </row>
    <row r="7961" spans="1:5" x14ac:dyDescent="0.25">
      <c r="A7961" s="1">
        <v>41415</v>
      </c>
      <c r="B7961" t="s">
        <v>59</v>
      </c>
      <c r="C7961" t="s">
        <v>634</v>
      </c>
      <c r="D7961" t="s">
        <v>635</v>
      </c>
      <c r="E7961">
        <v>0.03</v>
      </c>
    </row>
    <row r="7962" spans="1:5" x14ac:dyDescent="0.25">
      <c r="A7962" s="1">
        <v>41415</v>
      </c>
      <c r="B7962" t="s">
        <v>59</v>
      </c>
      <c r="C7962" t="s">
        <v>634</v>
      </c>
      <c r="D7962" t="s">
        <v>635</v>
      </c>
      <c r="E7962">
        <v>0.01</v>
      </c>
    </row>
    <row r="7963" spans="1:5" x14ac:dyDescent="0.25">
      <c r="A7963" s="1">
        <v>41415</v>
      </c>
      <c r="B7963" t="s">
        <v>59</v>
      </c>
      <c r="C7963" t="s">
        <v>634</v>
      </c>
      <c r="D7963" t="s">
        <v>635</v>
      </c>
      <c r="E7963">
        <v>0.02</v>
      </c>
    </row>
    <row r="7964" spans="1:5" x14ac:dyDescent="0.25">
      <c r="A7964" s="1">
        <v>41415</v>
      </c>
      <c r="B7964" t="s">
        <v>59</v>
      </c>
      <c r="C7964" t="s">
        <v>634</v>
      </c>
      <c r="D7964" t="s">
        <v>637</v>
      </c>
      <c r="E7964">
        <v>0.02</v>
      </c>
    </row>
    <row r="7965" spans="1:5" x14ac:dyDescent="0.25">
      <c r="A7965" s="1">
        <v>41415</v>
      </c>
      <c r="B7965" t="s">
        <v>59</v>
      </c>
      <c r="C7965" t="s">
        <v>634</v>
      </c>
      <c r="D7965" t="s">
        <v>637</v>
      </c>
      <c r="E7965">
        <v>0.03</v>
      </c>
    </row>
    <row r="7966" spans="1:5" x14ac:dyDescent="0.25">
      <c r="A7966" s="1">
        <v>41415</v>
      </c>
      <c r="B7966" t="s">
        <v>59</v>
      </c>
      <c r="C7966" t="s">
        <v>634</v>
      </c>
      <c r="D7966" t="s">
        <v>637</v>
      </c>
      <c r="E7966">
        <v>0.03</v>
      </c>
    </row>
    <row r="7967" spans="1:5" x14ac:dyDescent="0.25">
      <c r="A7967" s="1">
        <v>41415</v>
      </c>
      <c r="B7967" t="s">
        <v>59</v>
      </c>
      <c r="C7967" t="s">
        <v>634</v>
      </c>
      <c r="D7967" t="s">
        <v>637</v>
      </c>
      <c r="E7967">
        <v>0.02</v>
      </c>
    </row>
    <row r="7968" spans="1:5" x14ac:dyDescent="0.25">
      <c r="A7968" s="1">
        <v>41415</v>
      </c>
      <c r="B7968" t="s">
        <v>59</v>
      </c>
      <c r="C7968" t="s">
        <v>634</v>
      </c>
      <c r="D7968" t="s">
        <v>637</v>
      </c>
      <c r="E7968">
        <v>0.01</v>
      </c>
    </row>
    <row r="7969" spans="1:5" x14ac:dyDescent="0.25">
      <c r="A7969" s="1">
        <v>41415</v>
      </c>
      <c r="B7969" t="s">
        <v>59</v>
      </c>
      <c r="C7969" t="s">
        <v>634</v>
      </c>
      <c r="D7969" t="s">
        <v>637</v>
      </c>
      <c r="E7969">
        <v>0</v>
      </c>
    </row>
    <row r="7970" spans="1:5" x14ac:dyDescent="0.25">
      <c r="A7970" s="1">
        <v>41415</v>
      </c>
      <c r="B7970" t="s">
        <v>59</v>
      </c>
      <c r="C7970" t="s">
        <v>634</v>
      </c>
      <c r="D7970" t="s">
        <v>638</v>
      </c>
      <c r="E7970">
        <v>0.01</v>
      </c>
    </row>
    <row r="7971" spans="1:5" x14ac:dyDescent="0.25">
      <c r="A7971" s="1">
        <v>41415</v>
      </c>
      <c r="B7971" t="s">
        <v>59</v>
      </c>
      <c r="C7971" t="s">
        <v>634</v>
      </c>
      <c r="D7971" t="s">
        <v>638</v>
      </c>
      <c r="E7971">
        <v>0.01</v>
      </c>
    </row>
    <row r="7972" spans="1:5" x14ac:dyDescent="0.25">
      <c r="A7972" s="1">
        <v>41415</v>
      </c>
      <c r="B7972" t="s">
        <v>59</v>
      </c>
      <c r="C7972" t="s">
        <v>634</v>
      </c>
      <c r="D7972" t="s">
        <v>638</v>
      </c>
      <c r="E7972">
        <v>0.03</v>
      </c>
    </row>
    <row r="7973" spans="1:5" x14ac:dyDescent="0.25">
      <c r="A7973" s="1">
        <v>41415</v>
      </c>
      <c r="B7973" t="s">
        <v>59</v>
      </c>
      <c r="C7973" t="s">
        <v>634</v>
      </c>
      <c r="D7973" t="s">
        <v>638</v>
      </c>
      <c r="E7973">
        <v>0.09</v>
      </c>
    </row>
    <row r="7974" spans="1:5" x14ac:dyDescent="0.25">
      <c r="A7974" s="1">
        <v>41415</v>
      </c>
      <c r="B7974" t="s">
        <v>59</v>
      </c>
      <c r="C7974" t="s">
        <v>634</v>
      </c>
      <c r="D7974" t="s">
        <v>638</v>
      </c>
      <c r="E7974">
        <v>0.01</v>
      </c>
    </row>
    <row r="7975" spans="1:5" x14ac:dyDescent="0.25">
      <c r="A7975" s="1">
        <v>41415</v>
      </c>
      <c r="B7975" t="s">
        <v>59</v>
      </c>
      <c r="C7975" t="s">
        <v>634</v>
      </c>
      <c r="D7975" t="s">
        <v>639</v>
      </c>
      <c r="E7975">
        <v>0.05</v>
      </c>
    </row>
    <row r="7976" spans="1:5" x14ac:dyDescent="0.25">
      <c r="A7976" s="1">
        <v>41415</v>
      </c>
      <c r="B7976" t="s">
        <v>59</v>
      </c>
      <c r="C7976" t="s">
        <v>634</v>
      </c>
      <c r="D7976" t="s">
        <v>636</v>
      </c>
      <c r="E7976">
        <v>0.04</v>
      </c>
    </row>
    <row r="7977" spans="1:5" x14ac:dyDescent="0.25">
      <c r="A7977" s="1">
        <v>41415</v>
      </c>
      <c r="B7977" t="s">
        <v>59</v>
      </c>
      <c r="C7977" t="s">
        <v>634</v>
      </c>
      <c r="D7977" t="s">
        <v>639</v>
      </c>
      <c r="E7977">
        <v>0</v>
      </c>
    </row>
    <row r="7978" spans="1:5" x14ac:dyDescent="0.25">
      <c r="A7978" s="1">
        <v>41415</v>
      </c>
      <c r="B7978" t="s">
        <v>59</v>
      </c>
      <c r="C7978" t="s">
        <v>634</v>
      </c>
      <c r="D7978" t="s">
        <v>639</v>
      </c>
      <c r="E7978">
        <v>0</v>
      </c>
    </row>
    <row r="7979" spans="1:5" x14ac:dyDescent="0.25">
      <c r="A7979" s="1">
        <v>41415</v>
      </c>
      <c r="B7979" t="s">
        <v>59</v>
      </c>
      <c r="C7979" t="s">
        <v>634</v>
      </c>
      <c r="D7979" t="s">
        <v>639</v>
      </c>
      <c r="E7979">
        <v>0.01</v>
      </c>
    </row>
    <row r="7980" spans="1:5" x14ac:dyDescent="0.25">
      <c r="A7980" s="1">
        <v>41415</v>
      </c>
      <c r="B7980" t="s">
        <v>59</v>
      </c>
      <c r="C7980" t="s">
        <v>634</v>
      </c>
      <c r="D7980" t="s">
        <v>640</v>
      </c>
      <c r="E7980">
        <v>0.02</v>
      </c>
    </row>
    <row r="7981" spans="1:5" x14ac:dyDescent="0.25">
      <c r="A7981" s="1">
        <v>41415</v>
      </c>
      <c r="B7981" t="s">
        <v>59</v>
      </c>
      <c r="C7981" t="s">
        <v>634</v>
      </c>
      <c r="D7981" t="s">
        <v>640</v>
      </c>
      <c r="E7981">
        <v>0.02</v>
      </c>
    </row>
    <row r="7982" spans="1:5" x14ac:dyDescent="0.25">
      <c r="A7982" s="1">
        <v>41415</v>
      </c>
      <c r="B7982" t="s">
        <v>59</v>
      </c>
      <c r="C7982" t="s">
        <v>634</v>
      </c>
      <c r="D7982" t="s">
        <v>640</v>
      </c>
      <c r="E7982">
        <v>0</v>
      </c>
    </row>
    <row r="7983" spans="1:5" x14ac:dyDescent="0.25">
      <c r="A7983" s="1">
        <v>41415</v>
      </c>
      <c r="B7983" t="s">
        <v>59</v>
      </c>
      <c r="C7983" t="s">
        <v>634</v>
      </c>
      <c r="D7983" t="s">
        <v>636</v>
      </c>
      <c r="E7983">
        <v>0</v>
      </c>
    </row>
    <row r="7984" spans="1:5" x14ac:dyDescent="0.25">
      <c r="A7984" s="1">
        <v>41415</v>
      </c>
      <c r="B7984" t="s">
        <v>59</v>
      </c>
      <c r="C7984" t="s">
        <v>634</v>
      </c>
      <c r="D7984" t="s">
        <v>640</v>
      </c>
      <c r="E7984">
        <v>0.05</v>
      </c>
    </row>
    <row r="7985" spans="1:5" x14ac:dyDescent="0.25">
      <c r="A7985" s="1">
        <v>41416</v>
      </c>
      <c r="B7985" t="s">
        <v>30</v>
      </c>
      <c r="C7985" t="s">
        <v>634</v>
      </c>
      <c r="D7985" t="s">
        <v>635</v>
      </c>
      <c r="E7985">
        <v>0</v>
      </c>
    </row>
    <row r="7986" spans="1:5" x14ac:dyDescent="0.25">
      <c r="A7986" s="1">
        <v>41416</v>
      </c>
      <c r="B7986" t="s">
        <v>30</v>
      </c>
      <c r="C7986" t="s">
        <v>634</v>
      </c>
      <c r="D7986" t="s">
        <v>635</v>
      </c>
      <c r="E7986">
        <v>0.01</v>
      </c>
    </row>
    <row r="7987" spans="1:5" x14ac:dyDescent="0.25">
      <c r="A7987" s="1">
        <v>41416</v>
      </c>
      <c r="B7987" t="s">
        <v>30</v>
      </c>
      <c r="C7987" t="s">
        <v>634</v>
      </c>
      <c r="D7987" t="s">
        <v>635</v>
      </c>
      <c r="E7987">
        <v>0.06</v>
      </c>
    </row>
    <row r="7988" spans="1:5" x14ac:dyDescent="0.25">
      <c r="A7988" s="1">
        <v>41416</v>
      </c>
      <c r="B7988" t="s">
        <v>30</v>
      </c>
      <c r="C7988" t="s">
        <v>634</v>
      </c>
      <c r="D7988" t="s">
        <v>635</v>
      </c>
      <c r="E7988">
        <v>0.01</v>
      </c>
    </row>
    <row r="7989" spans="1:5" x14ac:dyDescent="0.25">
      <c r="A7989" s="1">
        <v>41416</v>
      </c>
      <c r="B7989" t="s">
        <v>30</v>
      </c>
      <c r="C7989" t="s">
        <v>634</v>
      </c>
      <c r="D7989" t="s">
        <v>637</v>
      </c>
      <c r="E7989">
        <v>7.0000000000000007E-2</v>
      </c>
    </row>
    <row r="7990" spans="1:5" x14ac:dyDescent="0.25">
      <c r="A7990" s="1">
        <v>41416</v>
      </c>
      <c r="B7990" t="s">
        <v>30</v>
      </c>
      <c r="C7990" t="s">
        <v>634</v>
      </c>
      <c r="D7990" t="s">
        <v>637</v>
      </c>
      <c r="E7990">
        <v>0.02</v>
      </c>
    </row>
    <row r="7991" spans="1:5" x14ac:dyDescent="0.25">
      <c r="A7991" s="1">
        <v>41416</v>
      </c>
      <c r="B7991" t="s">
        <v>30</v>
      </c>
      <c r="C7991" t="s">
        <v>634</v>
      </c>
      <c r="D7991" t="s">
        <v>637</v>
      </c>
      <c r="E7991">
        <v>0.02</v>
      </c>
    </row>
    <row r="7992" spans="1:5" x14ac:dyDescent="0.25">
      <c r="A7992" s="1">
        <v>41416</v>
      </c>
      <c r="B7992" t="s">
        <v>30</v>
      </c>
      <c r="C7992" t="s">
        <v>634</v>
      </c>
      <c r="D7992" t="s">
        <v>641</v>
      </c>
      <c r="E7992">
        <v>0</v>
      </c>
    </row>
    <row r="7993" spans="1:5" x14ac:dyDescent="0.25">
      <c r="A7993" s="1">
        <v>41416</v>
      </c>
      <c r="B7993" t="s">
        <v>30</v>
      </c>
      <c r="C7993" t="s">
        <v>634</v>
      </c>
      <c r="D7993" t="s">
        <v>637</v>
      </c>
      <c r="E7993">
        <v>0</v>
      </c>
    </row>
    <row r="7994" spans="1:5" x14ac:dyDescent="0.25">
      <c r="A7994" s="1">
        <v>41416</v>
      </c>
      <c r="B7994" t="s">
        <v>30</v>
      </c>
      <c r="C7994" t="s">
        <v>634</v>
      </c>
      <c r="D7994" t="s">
        <v>637</v>
      </c>
      <c r="E7994">
        <v>0.02</v>
      </c>
    </row>
    <row r="7995" spans="1:5" x14ac:dyDescent="0.25">
      <c r="A7995" s="1">
        <v>41416</v>
      </c>
      <c r="B7995" t="s">
        <v>30</v>
      </c>
      <c r="C7995" t="s">
        <v>634</v>
      </c>
      <c r="D7995" t="s">
        <v>638</v>
      </c>
      <c r="E7995">
        <v>0.03</v>
      </c>
    </row>
    <row r="7996" spans="1:5" x14ac:dyDescent="0.25">
      <c r="A7996" s="1">
        <v>41416</v>
      </c>
      <c r="B7996" t="s">
        <v>30</v>
      </c>
      <c r="C7996" t="s">
        <v>634</v>
      </c>
      <c r="D7996" t="s">
        <v>638</v>
      </c>
      <c r="E7996">
        <v>0</v>
      </c>
    </row>
    <row r="7997" spans="1:5" x14ac:dyDescent="0.25">
      <c r="A7997" s="1">
        <v>41416</v>
      </c>
      <c r="B7997" t="s">
        <v>30</v>
      </c>
      <c r="C7997" t="s">
        <v>634</v>
      </c>
      <c r="D7997" t="s">
        <v>638</v>
      </c>
      <c r="E7997">
        <v>0.02</v>
      </c>
    </row>
    <row r="7998" spans="1:5" x14ac:dyDescent="0.25">
      <c r="A7998" s="1">
        <v>41416</v>
      </c>
      <c r="B7998" t="s">
        <v>30</v>
      </c>
      <c r="C7998" t="s">
        <v>634</v>
      </c>
      <c r="D7998" t="s">
        <v>638</v>
      </c>
      <c r="E7998">
        <v>0.02</v>
      </c>
    </row>
    <row r="7999" spans="1:5" x14ac:dyDescent="0.25">
      <c r="A7999" s="1">
        <v>41416</v>
      </c>
      <c r="B7999" t="s">
        <v>30</v>
      </c>
      <c r="C7999" t="s">
        <v>634</v>
      </c>
      <c r="D7999" t="s">
        <v>638</v>
      </c>
      <c r="E7999">
        <v>0.03</v>
      </c>
    </row>
    <row r="8000" spans="1:5" x14ac:dyDescent="0.25">
      <c r="A8000" s="1">
        <v>41416</v>
      </c>
      <c r="B8000" t="s">
        <v>30</v>
      </c>
      <c r="C8000" t="s">
        <v>634</v>
      </c>
      <c r="D8000" t="s">
        <v>638</v>
      </c>
      <c r="E8000">
        <v>0.02</v>
      </c>
    </row>
    <row r="8001" spans="1:5" x14ac:dyDescent="0.25">
      <c r="A8001" s="1">
        <v>41416</v>
      </c>
      <c r="B8001" t="s">
        <v>30</v>
      </c>
      <c r="C8001" t="s">
        <v>634</v>
      </c>
      <c r="D8001" t="s">
        <v>639</v>
      </c>
      <c r="E8001">
        <v>0.01</v>
      </c>
    </row>
    <row r="8002" spans="1:5" x14ac:dyDescent="0.25">
      <c r="A8002" s="1">
        <v>41416</v>
      </c>
      <c r="B8002" t="s">
        <v>30</v>
      </c>
      <c r="C8002" t="s">
        <v>634</v>
      </c>
      <c r="D8002" t="s">
        <v>639</v>
      </c>
      <c r="E8002">
        <v>0.01</v>
      </c>
    </row>
    <row r="8003" spans="1:5" x14ac:dyDescent="0.25">
      <c r="A8003" s="1">
        <v>41416</v>
      </c>
      <c r="B8003" t="s">
        <v>30</v>
      </c>
      <c r="C8003" t="s">
        <v>634</v>
      </c>
      <c r="D8003" t="s">
        <v>639</v>
      </c>
      <c r="E8003">
        <v>0</v>
      </c>
    </row>
    <row r="8004" spans="1:5" x14ac:dyDescent="0.25">
      <c r="A8004" s="1">
        <v>41416</v>
      </c>
      <c r="B8004" t="s">
        <v>30</v>
      </c>
      <c r="C8004" t="s">
        <v>634</v>
      </c>
      <c r="D8004" t="s">
        <v>639</v>
      </c>
      <c r="E8004">
        <v>0.01</v>
      </c>
    </row>
    <row r="8005" spans="1:5" x14ac:dyDescent="0.25">
      <c r="A8005" s="1">
        <v>41416</v>
      </c>
      <c r="B8005" t="s">
        <v>30</v>
      </c>
      <c r="C8005" t="s">
        <v>634</v>
      </c>
      <c r="D8005" t="s">
        <v>640</v>
      </c>
      <c r="E8005">
        <v>0.04</v>
      </c>
    </row>
    <row r="8006" spans="1:5" x14ac:dyDescent="0.25">
      <c r="A8006" s="1">
        <v>41416</v>
      </c>
      <c r="B8006" t="s">
        <v>30</v>
      </c>
      <c r="C8006" t="s">
        <v>634</v>
      </c>
      <c r="D8006" t="s">
        <v>640</v>
      </c>
      <c r="E8006">
        <v>0.01</v>
      </c>
    </row>
    <row r="8007" spans="1:5" x14ac:dyDescent="0.25">
      <c r="A8007" s="1">
        <v>41416</v>
      </c>
      <c r="B8007" t="s">
        <v>30</v>
      </c>
      <c r="C8007" t="s">
        <v>634</v>
      </c>
      <c r="D8007" t="s">
        <v>640</v>
      </c>
      <c r="E8007">
        <v>0</v>
      </c>
    </row>
    <row r="8008" spans="1:5" x14ac:dyDescent="0.25">
      <c r="A8008" s="1">
        <v>41416</v>
      </c>
      <c r="B8008" t="s">
        <v>30</v>
      </c>
      <c r="C8008" t="s">
        <v>634</v>
      </c>
      <c r="D8008" t="s">
        <v>636</v>
      </c>
      <c r="E8008">
        <v>0</v>
      </c>
    </row>
    <row r="8009" spans="1:5" x14ac:dyDescent="0.25">
      <c r="A8009" s="1">
        <v>41416</v>
      </c>
      <c r="B8009" t="s">
        <v>30</v>
      </c>
      <c r="C8009" t="s">
        <v>634</v>
      </c>
      <c r="D8009" t="s">
        <v>640</v>
      </c>
      <c r="E8009">
        <v>0</v>
      </c>
    </row>
    <row r="8010" spans="1:5" x14ac:dyDescent="0.25">
      <c r="A8010" s="1">
        <v>41417</v>
      </c>
      <c r="B8010" t="s">
        <v>46</v>
      </c>
      <c r="C8010" t="s">
        <v>634</v>
      </c>
      <c r="D8010" t="s">
        <v>635</v>
      </c>
      <c r="E8010">
        <v>0.01</v>
      </c>
    </row>
    <row r="8011" spans="1:5" x14ac:dyDescent="0.25">
      <c r="A8011" s="1">
        <v>41417</v>
      </c>
      <c r="B8011" t="s">
        <v>46</v>
      </c>
      <c r="C8011" t="s">
        <v>634</v>
      </c>
      <c r="D8011" t="s">
        <v>636</v>
      </c>
      <c r="E8011">
        <v>0</v>
      </c>
    </row>
    <row r="8012" spans="1:5" x14ac:dyDescent="0.25">
      <c r="A8012" s="1">
        <v>41417</v>
      </c>
      <c r="B8012" t="s">
        <v>46</v>
      </c>
      <c r="C8012" t="s">
        <v>634</v>
      </c>
      <c r="D8012" t="s">
        <v>635</v>
      </c>
      <c r="E8012">
        <v>0.04</v>
      </c>
    </row>
    <row r="8013" spans="1:5" x14ac:dyDescent="0.25">
      <c r="A8013" s="1">
        <v>41417</v>
      </c>
      <c r="B8013" t="s">
        <v>46</v>
      </c>
      <c r="C8013" t="s">
        <v>634</v>
      </c>
      <c r="D8013" t="s">
        <v>635</v>
      </c>
      <c r="E8013">
        <v>0.04</v>
      </c>
    </row>
    <row r="8014" spans="1:5" x14ac:dyDescent="0.25">
      <c r="A8014" s="1">
        <v>41417</v>
      </c>
      <c r="B8014" t="s">
        <v>46</v>
      </c>
      <c r="C8014" t="s">
        <v>634</v>
      </c>
      <c r="D8014" t="s">
        <v>637</v>
      </c>
      <c r="E8014">
        <v>0.01</v>
      </c>
    </row>
    <row r="8015" spans="1:5" x14ac:dyDescent="0.25">
      <c r="A8015" s="1">
        <v>41417</v>
      </c>
      <c r="B8015" t="s">
        <v>46</v>
      </c>
      <c r="C8015" t="s">
        <v>634</v>
      </c>
      <c r="D8015" t="s">
        <v>637</v>
      </c>
      <c r="E8015">
        <v>0.01</v>
      </c>
    </row>
    <row r="8016" spans="1:5" x14ac:dyDescent="0.25">
      <c r="A8016" s="1">
        <v>41417</v>
      </c>
      <c r="B8016" t="s">
        <v>46</v>
      </c>
      <c r="C8016" t="s">
        <v>634</v>
      </c>
      <c r="D8016" t="s">
        <v>637</v>
      </c>
      <c r="E8016">
        <v>0.01</v>
      </c>
    </row>
    <row r="8017" spans="1:5" x14ac:dyDescent="0.25">
      <c r="A8017" s="1">
        <v>41417</v>
      </c>
      <c r="B8017" t="s">
        <v>46</v>
      </c>
      <c r="C8017" t="s">
        <v>634</v>
      </c>
      <c r="D8017" t="s">
        <v>636</v>
      </c>
      <c r="E8017">
        <v>0.02</v>
      </c>
    </row>
    <row r="8018" spans="1:5" x14ac:dyDescent="0.25">
      <c r="A8018" s="1">
        <v>41417</v>
      </c>
      <c r="B8018" t="s">
        <v>46</v>
      </c>
      <c r="C8018" t="s">
        <v>634</v>
      </c>
      <c r="D8018" t="s">
        <v>637</v>
      </c>
      <c r="E8018">
        <v>0.02</v>
      </c>
    </row>
    <row r="8019" spans="1:5" x14ac:dyDescent="0.25">
      <c r="A8019" s="1">
        <v>41417</v>
      </c>
      <c r="B8019" t="s">
        <v>46</v>
      </c>
      <c r="C8019" t="s">
        <v>634</v>
      </c>
      <c r="D8019" t="s">
        <v>638</v>
      </c>
      <c r="E8019">
        <v>0</v>
      </c>
    </row>
    <row r="8020" spans="1:5" x14ac:dyDescent="0.25">
      <c r="A8020" s="1">
        <v>41417</v>
      </c>
      <c r="B8020" t="s">
        <v>46</v>
      </c>
      <c r="C8020" t="s">
        <v>634</v>
      </c>
      <c r="D8020" t="s">
        <v>638</v>
      </c>
      <c r="E8020">
        <v>0.02</v>
      </c>
    </row>
    <row r="8021" spans="1:5" x14ac:dyDescent="0.25">
      <c r="A8021" s="1">
        <v>41417</v>
      </c>
      <c r="B8021" t="s">
        <v>46</v>
      </c>
      <c r="C8021" t="s">
        <v>634</v>
      </c>
      <c r="D8021" t="s">
        <v>638</v>
      </c>
      <c r="E8021">
        <v>0.01</v>
      </c>
    </row>
    <row r="8022" spans="1:5" x14ac:dyDescent="0.25">
      <c r="A8022" s="1">
        <v>41417</v>
      </c>
      <c r="B8022" t="s">
        <v>46</v>
      </c>
      <c r="C8022" t="s">
        <v>634</v>
      </c>
      <c r="D8022" t="s">
        <v>638</v>
      </c>
      <c r="E8022">
        <v>0.02</v>
      </c>
    </row>
    <row r="8023" spans="1:5" x14ac:dyDescent="0.25">
      <c r="A8023" s="1">
        <v>41417</v>
      </c>
      <c r="B8023" t="s">
        <v>46</v>
      </c>
      <c r="C8023" t="s">
        <v>634</v>
      </c>
      <c r="D8023" t="s">
        <v>638</v>
      </c>
      <c r="E8023">
        <v>0.03</v>
      </c>
    </row>
    <row r="8024" spans="1:5" x14ac:dyDescent="0.25">
      <c r="A8024" s="1">
        <v>41417</v>
      </c>
      <c r="B8024" t="s">
        <v>46</v>
      </c>
      <c r="C8024" t="s">
        <v>634</v>
      </c>
      <c r="D8024" t="s">
        <v>638</v>
      </c>
      <c r="E8024">
        <v>0.04</v>
      </c>
    </row>
    <row r="8025" spans="1:5" x14ac:dyDescent="0.25">
      <c r="A8025" s="1">
        <v>41417</v>
      </c>
      <c r="B8025" t="s">
        <v>46</v>
      </c>
      <c r="C8025" t="s">
        <v>634</v>
      </c>
      <c r="D8025" t="s">
        <v>639</v>
      </c>
      <c r="E8025">
        <v>0.01</v>
      </c>
    </row>
    <row r="8026" spans="1:5" x14ac:dyDescent="0.25">
      <c r="A8026" s="1">
        <v>41417</v>
      </c>
      <c r="B8026" t="s">
        <v>46</v>
      </c>
      <c r="C8026" t="s">
        <v>634</v>
      </c>
      <c r="D8026" t="s">
        <v>639</v>
      </c>
      <c r="E8026">
        <v>0</v>
      </c>
    </row>
    <row r="8027" spans="1:5" x14ac:dyDescent="0.25">
      <c r="A8027" s="1">
        <v>41417</v>
      </c>
      <c r="B8027" t="s">
        <v>46</v>
      </c>
      <c r="C8027" t="s">
        <v>634</v>
      </c>
      <c r="D8027" t="s">
        <v>639</v>
      </c>
      <c r="E8027">
        <v>0</v>
      </c>
    </row>
    <row r="8028" spans="1:5" x14ac:dyDescent="0.25">
      <c r="A8028" s="1">
        <v>41417</v>
      </c>
      <c r="B8028" t="s">
        <v>46</v>
      </c>
      <c r="C8028" t="s">
        <v>634</v>
      </c>
      <c r="D8028" t="s">
        <v>639</v>
      </c>
      <c r="E8028">
        <v>0.02</v>
      </c>
    </row>
    <row r="8029" spans="1:5" x14ac:dyDescent="0.25">
      <c r="A8029" s="1">
        <v>41417</v>
      </c>
      <c r="B8029" t="s">
        <v>46</v>
      </c>
      <c r="C8029" t="s">
        <v>634</v>
      </c>
      <c r="D8029" t="s">
        <v>639</v>
      </c>
      <c r="E8029">
        <v>0.02</v>
      </c>
    </row>
    <row r="8030" spans="1:5" x14ac:dyDescent="0.25">
      <c r="A8030" s="1">
        <v>41417</v>
      </c>
      <c r="B8030" t="s">
        <v>46</v>
      </c>
      <c r="C8030" t="s">
        <v>634</v>
      </c>
      <c r="D8030" t="s">
        <v>640</v>
      </c>
      <c r="E8030">
        <v>0.04</v>
      </c>
    </row>
    <row r="8031" spans="1:5" x14ac:dyDescent="0.25">
      <c r="A8031" s="1">
        <v>41417</v>
      </c>
      <c r="B8031" t="s">
        <v>46</v>
      </c>
      <c r="C8031" t="s">
        <v>634</v>
      </c>
      <c r="D8031" t="s">
        <v>640</v>
      </c>
      <c r="E8031">
        <v>0.01</v>
      </c>
    </row>
    <row r="8032" spans="1:5" x14ac:dyDescent="0.25">
      <c r="A8032" s="1">
        <v>41417</v>
      </c>
      <c r="B8032" t="s">
        <v>46</v>
      </c>
      <c r="C8032" t="s">
        <v>634</v>
      </c>
      <c r="D8032" t="s">
        <v>640</v>
      </c>
      <c r="E8032">
        <v>0.01</v>
      </c>
    </row>
    <row r="8033" spans="1:5" x14ac:dyDescent="0.25">
      <c r="A8033" s="1">
        <v>41417</v>
      </c>
      <c r="B8033" t="s">
        <v>46</v>
      </c>
      <c r="C8033" t="s">
        <v>634</v>
      </c>
      <c r="D8033" t="s">
        <v>636</v>
      </c>
      <c r="E8033">
        <v>0.01</v>
      </c>
    </row>
    <row r="8034" spans="1:5" x14ac:dyDescent="0.25">
      <c r="A8034" s="1">
        <v>41422</v>
      </c>
      <c r="B8034" t="s">
        <v>59</v>
      </c>
      <c r="C8034" t="s">
        <v>634</v>
      </c>
      <c r="D8034" t="s">
        <v>636</v>
      </c>
      <c r="E8034">
        <v>0.02</v>
      </c>
    </row>
    <row r="8035" spans="1:5" x14ac:dyDescent="0.25">
      <c r="A8035" s="1">
        <v>41422</v>
      </c>
      <c r="B8035" t="s">
        <v>59</v>
      </c>
      <c r="C8035" t="s">
        <v>634</v>
      </c>
      <c r="D8035" t="s">
        <v>635</v>
      </c>
      <c r="E8035">
        <v>0.01</v>
      </c>
    </row>
    <row r="8036" spans="1:5" x14ac:dyDescent="0.25">
      <c r="A8036" s="1">
        <v>41422</v>
      </c>
      <c r="B8036" t="s">
        <v>59</v>
      </c>
      <c r="C8036" t="s">
        <v>634</v>
      </c>
      <c r="D8036" t="s">
        <v>636</v>
      </c>
      <c r="E8036">
        <v>0.05</v>
      </c>
    </row>
    <row r="8037" spans="1:5" x14ac:dyDescent="0.25">
      <c r="A8037" s="1">
        <v>41422</v>
      </c>
      <c r="B8037" t="s">
        <v>59</v>
      </c>
      <c r="C8037" t="s">
        <v>634</v>
      </c>
      <c r="D8037" t="s">
        <v>636</v>
      </c>
      <c r="E8037">
        <v>0.01</v>
      </c>
    </row>
    <row r="8038" spans="1:5" x14ac:dyDescent="0.25">
      <c r="A8038" s="1">
        <v>41422</v>
      </c>
      <c r="B8038" t="s">
        <v>59</v>
      </c>
      <c r="C8038" t="s">
        <v>634</v>
      </c>
      <c r="D8038" t="s">
        <v>636</v>
      </c>
      <c r="E8038">
        <v>0</v>
      </c>
    </row>
    <row r="8039" spans="1:5" x14ac:dyDescent="0.25">
      <c r="A8039" s="1">
        <v>41422</v>
      </c>
      <c r="B8039" t="s">
        <v>59</v>
      </c>
      <c r="C8039" t="s">
        <v>634</v>
      </c>
      <c r="D8039" t="s">
        <v>637</v>
      </c>
      <c r="E8039">
        <v>0.01</v>
      </c>
    </row>
    <row r="8040" spans="1:5" x14ac:dyDescent="0.25">
      <c r="A8040" s="1">
        <v>41422</v>
      </c>
      <c r="B8040" t="s">
        <v>59</v>
      </c>
      <c r="C8040" t="s">
        <v>634</v>
      </c>
      <c r="D8040" t="s">
        <v>636</v>
      </c>
      <c r="E8040">
        <v>0.01</v>
      </c>
    </row>
    <row r="8041" spans="1:5" x14ac:dyDescent="0.25">
      <c r="A8041" s="1">
        <v>41422</v>
      </c>
      <c r="B8041" t="s">
        <v>59</v>
      </c>
      <c r="C8041" t="s">
        <v>634</v>
      </c>
      <c r="D8041" t="s">
        <v>636</v>
      </c>
      <c r="E8041">
        <v>0.02</v>
      </c>
    </row>
    <row r="8042" spans="1:5" x14ac:dyDescent="0.25">
      <c r="A8042" s="1">
        <v>41422</v>
      </c>
      <c r="B8042" t="s">
        <v>59</v>
      </c>
      <c r="C8042" t="s">
        <v>634</v>
      </c>
      <c r="D8042" t="s">
        <v>636</v>
      </c>
      <c r="E8042">
        <v>0.02</v>
      </c>
    </row>
    <row r="8043" spans="1:5" x14ac:dyDescent="0.25">
      <c r="A8043" s="1">
        <v>41422</v>
      </c>
      <c r="B8043" t="s">
        <v>59</v>
      </c>
      <c r="C8043" t="s">
        <v>634</v>
      </c>
      <c r="D8043" t="s">
        <v>636</v>
      </c>
      <c r="E8043">
        <v>0</v>
      </c>
    </row>
    <row r="8044" spans="1:5" x14ac:dyDescent="0.25">
      <c r="A8044" s="1">
        <v>41422</v>
      </c>
      <c r="B8044" t="s">
        <v>59</v>
      </c>
      <c r="C8044" t="s">
        <v>634</v>
      </c>
      <c r="D8044" t="s">
        <v>636</v>
      </c>
      <c r="E8044">
        <v>0</v>
      </c>
    </row>
    <row r="8045" spans="1:5" x14ac:dyDescent="0.25">
      <c r="A8045" s="1">
        <v>41422</v>
      </c>
      <c r="B8045" t="s">
        <v>59</v>
      </c>
      <c r="C8045" t="s">
        <v>634</v>
      </c>
      <c r="D8045" t="s">
        <v>636</v>
      </c>
      <c r="E8045">
        <v>0.01</v>
      </c>
    </row>
    <row r="8046" spans="1:5" x14ac:dyDescent="0.25">
      <c r="A8046" s="1">
        <v>41422</v>
      </c>
      <c r="B8046" t="s">
        <v>59</v>
      </c>
      <c r="C8046" t="s">
        <v>634</v>
      </c>
      <c r="D8046" t="s">
        <v>636</v>
      </c>
      <c r="E8046">
        <v>0.01</v>
      </c>
    </row>
    <row r="8047" spans="1:5" x14ac:dyDescent="0.25">
      <c r="A8047" s="1">
        <v>41422</v>
      </c>
      <c r="B8047" t="s">
        <v>59</v>
      </c>
      <c r="C8047" t="s">
        <v>634</v>
      </c>
      <c r="D8047" t="s">
        <v>640</v>
      </c>
      <c r="E8047">
        <v>0</v>
      </c>
    </row>
    <row r="8048" spans="1:5" x14ac:dyDescent="0.25">
      <c r="A8048" s="1">
        <v>41422</v>
      </c>
      <c r="B8048" t="s">
        <v>59</v>
      </c>
      <c r="C8048" t="s">
        <v>634</v>
      </c>
      <c r="D8048" t="s">
        <v>636</v>
      </c>
      <c r="E8048">
        <v>0.01</v>
      </c>
    </row>
    <row r="8049" spans="1:5" x14ac:dyDescent="0.25">
      <c r="A8049" s="1">
        <v>41423</v>
      </c>
      <c r="B8049" t="s">
        <v>30</v>
      </c>
      <c r="C8049" t="s">
        <v>634</v>
      </c>
      <c r="D8049" t="s">
        <v>635</v>
      </c>
      <c r="E8049">
        <v>0</v>
      </c>
    </row>
    <row r="8050" spans="1:5" x14ac:dyDescent="0.25">
      <c r="A8050" s="1">
        <v>41423</v>
      </c>
      <c r="B8050" t="s">
        <v>30</v>
      </c>
      <c r="C8050" t="s">
        <v>634</v>
      </c>
      <c r="D8050" t="s">
        <v>635</v>
      </c>
      <c r="E8050">
        <v>0.01</v>
      </c>
    </row>
    <row r="8051" spans="1:5" x14ac:dyDescent="0.25">
      <c r="A8051" s="1">
        <v>41423</v>
      </c>
      <c r="B8051" t="s">
        <v>30</v>
      </c>
      <c r="C8051" t="s">
        <v>634</v>
      </c>
      <c r="D8051" t="s">
        <v>636</v>
      </c>
      <c r="E8051">
        <v>0.01</v>
      </c>
    </row>
    <row r="8052" spans="1:5" x14ac:dyDescent="0.25">
      <c r="A8052" s="1">
        <v>41423</v>
      </c>
      <c r="B8052" t="s">
        <v>30</v>
      </c>
      <c r="C8052" t="s">
        <v>634</v>
      </c>
      <c r="D8052" t="s">
        <v>636</v>
      </c>
      <c r="E8052">
        <v>0.02</v>
      </c>
    </row>
    <row r="8053" spans="1:5" x14ac:dyDescent="0.25">
      <c r="A8053" s="1">
        <v>41423</v>
      </c>
      <c r="B8053" t="s">
        <v>30</v>
      </c>
      <c r="C8053" t="s">
        <v>634</v>
      </c>
      <c r="D8053" t="s">
        <v>637</v>
      </c>
      <c r="E8053">
        <v>0.03</v>
      </c>
    </row>
    <row r="8054" spans="1:5" x14ac:dyDescent="0.25">
      <c r="A8054" s="1">
        <v>41423</v>
      </c>
      <c r="B8054" t="s">
        <v>30</v>
      </c>
      <c r="C8054" t="s">
        <v>634</v>
      </c>
      <c r="D8054" t="s">
        <v>636</v>
      </c>
      <c r="E8054">
        <v>0.02</v>
      </c>
    </row>
    <row r="8055" spans="1:5" x14ac:dyDescent="0.25">
      <c r="A8055" s="1">
        <v>41423</v>
      </c>
      <c r="B8055" t="s">
        <v>30</v>
      </c>
      <c r="C8055" t="s">
        <v>634</v>
      </c>
      <c r="D8055" t="s">
        <v>638</v>
      </c>
      <c r="E8055">
        <v>0</v>
      </c>
    </row>
    <row r="8056" spans="1:5" x14ac:dyDescent="0.25">
      <c r="A8056" s="1">
        <v>41423</v>
      </c>
      <c r="B8056" t="s">
        <v>30</v>
      </c>
      <c r="C8056" t="s">
        <v>634</v>
      </c>
      <c r="D8056" t="s">
        <v>638</v>
      </c>
      <c r="E8056">
        <v>0.01</v>
      </c>
    </row>
    <row r="8057" spans="1:5" x14ac:dyDescent="0.25">
      <c r="A8057" s="1">
        <v>41423</v>
      </c>
      <c r="B8057" t="s">
        <v>30</v>
      </c>
      <c r="C8057" t="s">
        <v>634</v>
      </c>
      <c r="D8057" t="s">
        <v>636</v>
      </c>
      <c r="E8057">
        <v>0.03</v>
      </c>
    </row>
    <row r="8058" spans="1:5" x14ac:dyDescent="0.25">
      <c r="A8058" s="1">
        <v>41423</v>
      </c>
      <c r="B8058" t="s">
        <v>30</v>
      </c>
      <c r="C8058" t="s">
        <v>634</v>
      </c>
      <c r="D8058" t="s">
        <v>638</v>
      </c>
      <c r="E8058">
        <v>0.05</v>
      </c>
    </row>
    <row r="8059" spans="1:5" x14ac:dyDescent="0.25">
      <c r="A8059" s="1">
        <v>41423</v>
      </c>
      <c r="B8059" t="s">
        <v>30</v>
      </c>
      <c r="C8059" t="s">
        <v>634</v>
      </c>
      <c r="D8059" t="s">
        <v>639</v>
      </c>
      <c r="E8059">
        <v>0.01</v>
      </c>
    </row>
    <row r="8060" spans="1:5" x14ac:dyDescent="0.25">
      <c r="A8060" s="1">
        <v>41423</v>
      </c>
      <c r="B8060" t="s">
        <v>30</v>
      </c>
      <c r="C8060" t="s">
        <v>634</v>
      </c>
      <c r="D8060" t="s">
        <v>636</v>
      </c>
      <c r="E8060">
        <v>0.04</v>
      </c>
    </row>
    <row r="8061" spans="1:5" x14ac:dyDescent="0.25">
      <c r="A8061" s="1">
        <v>41423</v>
      </c>
      <c r="B8061" t="s">
        <v>30</v>
      </c>
      <c r="C8061" t="s">
        <v>634</v>
      </c>
      <c r="D8061" t="s">
        <v>640</v>
      </c>
      <c r="E8061">
        <v>0.03</v>
      </c>
    </row>
    <row r="8062" spans="1:5" x14ac:dyDescent="0.25">
      <c r="A8062" s="1">
        <v>41423</v>
      </c>
      <c r="B8062" t="s">
        <v>30</v>
      </c>
      <c r="C8062" t="s">
        <v>634</v>
      </c>
      <c r="D8062" t="s">
        <v>636</v>
      </c>
      <c r="E8062">
        <v>0</v>
      </c>
    </row>
    <row r="8063" spans="1:5" x14ac:dyDescent="0.25">
      <c r="A8063" s="1">
        <v>41423</v>
      </c>
      <c r="B8063" t="s">
        <v>30</v>
      </c>
      <c r="C8063" t="s">
        <v>634</v>
      </c>
      <c r="D8063" t="s">
        <v>640</v>
      </c>
      <c r="E8063">
        <v>0.01</v>
      </c>
    </row>
    <row r="8064" spans="1:5" x14ac:dyDescent="0.25">
      <c r="A8064" s="1">
        <v>41424</v>
      </c>
      <c r="B8064" t="s">
        <v>46</v>
      </c>
      <c r="C8064" t="s">
        <v>634</v>
      </c>
      <c r="D8064" t="s">
        <v>635</v>
      </c>
      <c r="E8064">
        <v>0.01</v>
      </c>
    </row>
    <row r="8065" spans="1:5" x14ac:dyDescent="0.25">
      <c r="A8065" s="1">
        <v>41424</v>
      </c>
      <c r="B8065" t="s">
        <v>46</v>
      </c>
      <c r="C8065" t="s">
        <v>634</v>
      </c>
      <c r="D8065" t="s">
        <v>636</v>
      </c>
      <c r="E8065">
        <v>0</v>
      </c>
    </row>
    <row r="8066" spans="1:5" x14ac:dyDescent="0.25">
      <c r="A8066" s="1">
        <v>41424</v>
      </c>
      <c r="B8066" t="s">
        <v>46</v>
      </c>
      <c r="C8066" t="s">
        <v>634</v>
      </c>
      <c r="D8066" t="s">
        <v>637</v>
      </c>
      <c r="E8066">
        <v>0.02</v>
      </c>
    </row>
    <row r="8067" spans="1:5" x14ac:dyDescent="0.25">
      <c r="A8067" s="1">
        <v>41424</v>
      </c>
      <c r="B8067" t="s">
        <v>46</v>
      </c>
      <c r="C8067" t="s">
        <v>634</v>
      </c>
      <c r="D8067" t="s">
        <v>637</v>
      </c>
      <c r="E8067">
        <v>0.01</v>
      </c>
    </row>
    <row r="8068" spans="1:5" x14ac:dyDescent="0.25">
      <c r="A8068" s="1">
        <v>41424</v>
      </c>
      <c r="B8068" t="s">
        <v>46</v>
      </c>
      <c r="C8068" t="s">
        <v>634</v>
      </c>
      <c r="D8068" t="s">
        <v>637</v>
      </c>
      <c r="E8068">
        <v>0</v>
      </c>
    </row>
    <row r="8069" spans="1:5" x14ac:dyDescent="0.25">
      <c r="A8069" s="1">
        <v>41424</v>
      </c>
      <c r="B8069" t="s">
        <v>46</v>
      </c>
      <c r="C8069" t="s">
        <v>634</v>
      </c>
      <c r="D8069" t="s">
        <v>641</v>
      </c>
      <c r="E8069">
        <v>0</v>
      </c>
    </row>
    <row r="8070" spans="1:5" x14ac:dyDescent="0.25">
      <c r="A8070" s="1">
        <v>41424</v>
      </c>
      <c r="B8070" t="s">
        <v>46</v>
      </c>
      <c r="C8070" t="s">
        <v>634</v>
      </c>
      <c r="D8070" t="s">
        <v>638</v>
      </c>
      <c r="E8070">
        <v>0</v>
      </c>
    </row>
    <row r="8071" spans="1:5" x14ac:dyDescent="0.25">
      <c r="A8071" s="1">
        <v>41424</v>
      </c>
      <c r="B8071" t="s">
        <v>46</v>
      </c>
      <c r="C8071" t="s">
        <v>634</v>
      </c>
      <c r="D8071" t="s">
        <v>638</v>
      </c>
      <c r="E8071">
        <v>0</v>
      </c>
    </row>
    <row r="8072" spans="1:5" x14ac:dyDescent="0.25">
      <c r="A8072" s="1">
        <v>41424</v>
      </c>
      <c r="B8072" t="s">
        <v>46</v>
      </c>
      <c r="C8072" t="s">
        <v>634</v>
      </c>
      <c r="D8072" t="s">
        <v>638</v>
      </c>
      <c r="E8072">
        <v>0.01</v>
      </c>
    </row>
    <row r="8073" spans="1:5" x14ac:dyDescent="0.25">
      <c r="A8073" s="1">
        <v>41424</v>
      </c>
      <c r="B8073" t="s">
        <v>46</v>
      </c>
      <c r="C8073" t="s">
        <v>634</v>
      </c>
      <c r="D8073" t="s">
        <v>639</v>
      </c>
      <c r="E8073">
        <v>0.02</v>
      </c>
    </row>
    <row r="8074" spans="1:5" x14ac:dyDescent="0.25">
      <c r="A8074" s="1">
        <v>41424</v>
      </c>
      <c r="B8074" t="s">
        <v>46</v>
      </c>
      <c r="C8074" t="s">
        <v>634</v>
      </c>
      <c r="D8074" t="s">
        <v>641</v>
      </c>
      <c r="E8074">
        <v>0.02</v>
      </c>
    </row>
    <row r="8075" spans="1:5" x14ac:dyDescent="0.25">
      <c r="A8075" s="1">
        <v>41424</v>
      </c>
      <c r="B8075" t="s">
        <v>46</v>
      </c>
      <c r="C8075" t="s">
        <v>634</v>
      </c>
      <c r="D8075" t="s">
        <v>640</v>
      </c>
      <c r="E8075">
        <v>0.02</v>
      </c>
    </row>
    <row r="8076" spans="1:5" x14ac:dyDescent="0.25">
      <c r="A8076" s="1">
        <v>41424</v>
      </c>
      <c r="B8076" t="s">
        <v>46</v>
      </c>
      <c r="C8076" t="s">
        <v>634</v>
      </c>
      <c r="D8076" t="s">
        <v>636</v>
      </c>
      <c r="E8076">
        <v>0.02</v>
      </c>
    </row>
    <row r="8077" spans="1:5" x14ac:dyDescent="0.25">
      <c r="A8077" s="1">
        <v>41424</v>
      </c>
      <c r="B8077" t="s">
        <v>46</v>
      </c>
      <c r="C8077" t="s">
        <v>634</v>
      </c>
      <c r="D8077" t="s">
        <v>640</v>
      </c>
      <c r="E8077">
        <v>0.04</v>
      </c>
    </row>
    <row r="8078" spans="1:5" x14ac:dyDescent="0.25">
      <c r="A8078" s="1">
        <v>41424</v>
      </c>
      <c r="B8078" t="s">
        <v>46</v>
      </c>
      <c r="C8078" t="s">
        <v>634</v>
      </c>
      <c r="D8078" t="s">
        <v>636</v>
      </c>
      <c r="E8078">
        <v>0.03</v>
      </c>
    </row>
    <row r="8079" spans="1:5" x14ac:dyDescent="0.25">
      <c r="A8079" s="1">
        <v>41429</v>
      </c>
      <c r="B8079" t="s">
        <v>59</v>
      </c>
      <c r="C8079" t="s">
        <v>634</v>
      </c>
      <c r="D8079" t="s">
        <v>636</v>
      </c>
      <c r="E8079">
        <v>0.04</v>
      </c>
    </row>
    <row r="8080" spans="1:5" x14ac:dyDescent="0.25">
      <c r="A8080" s="1">
        <v>41429</v>
      </c>
      <c r="B8080" t="s">
        <v>59</v>
      </c>
      <c r="C8080" t="s">
        <v>634</v>
      </c>
      <c r="D8080" t="s">
        <v>637</v>
      </c>
      <c r="E8080">
        <v>0.01</v>
      </c>
    </row>
    <row r="8081" spans="1:5" x14ac:dyDescent="0.25">
      <c r="A8081" s="1">
        <v>41429</v>
      </c>
      <c r="B8081" t="s">
        <v>59</v>
      </c>
      <c r="C8081" t="s">
        <v>634</v>
      </c>
      <c r="D8081" t="s">
        <v>636</v>
      </c>
      <c r="E8081">
        <v>0.02</v>
      </c>
    </row>
    <row r="8082" spans="1:5" x14ac:dyDescent="0.25">
      <c r="A8082" s="1">
        <v>41429</v>
      </c>
      <c r="B8082" t="s">
        <v>59</v>
      </c>
      <c r="C8082" t="s">
        <v>634</v>
      </c>
      <c r="D8082" t="s">
        <v>636</v>
      </c>
      <c r="E8082">
        <v>0.04</v>
      </c>
    </row>
    <row r="8083" spans="1:5" x14ac:dyDescent="0.25">
      <c r="A8083" s="1">
        <v>41429</v>
      </c>
      <c r="B8083" t="s">
        <v>59</v>
      </c>
      <c r="C8083" t="s">
        <v>634</v>
      </c>
      <c r="D8083" t="s">
        <v>637</v>
      </c>
      <c r="E8083">
        <v>0.03</v>
      </c>
    </row>
    <row r="8084" spans="1:5" x14ac:dyDescent="0.25">
      <c r="A8084" s="1">
        <v>41429</v>
      </c>
      <c r="B8084" t="s">
        <v>59</v>
      </c>
      <c r="C8084" t="s">
        <v>634</v>
      </c>
      <c r="D8084" t="s">
        <v>636</v>
      </c>
      <c r="E8084">
        <v>0.03</v>
      </c>
    </row>
    <row r="8085" spans="1:5" x14ac:dyDescent="0.25">
      <c r="A8085" s="1">
        <v>41429</v>
      </c>
      <c r="B8085" t="s">
        <v>59</v>
      </c>
      <c r="C8085" t="s">
        <v>634</v>
      </c>
      <c r="D8085" t="s">
        <v>638</v>
      </c>
      <c r="E8085">
        <v>0.05</v>
      </c>
    </row>
    <row r="8086" spans="1:5" x14ac:dyDescent="0.25">
      <c r="A8086" s="1">
        <v>41429</v>
      </c>
      <c r="B8086" t="s">
        <v>59</v>
      </c>
      <c r="C8086" t="s">
        <v>634</v>
      </c>
      <c r="D8086" t="s">
        <v>636</v>
      </c>
      <c r="E8086">
        <v>0.01</v>
      </c>
    </row>
    <row r="8087" spans="1:5" x14ac:dyDescent="0.25">
      <c r="A8087" s="1">
        <v>41429</v>
      </c>
      <c r="B8087" t="s">
        <v>59</v>
      </c>
      <c r="C8087" t="s">
        <v>634</v>
      </c>
      <c r="D8087" t="s">
        <v>638</v>
      </c>
      <c r="E8087">
        <v>0.01</v>
      </c>
    </row>
    <row r="8088" spans="1:5" x14ac:dyDescent="0.25">
      <c r="A8088" s="1">
        <v>41429</v>
      </c>
      <c r="B8088" t="s">
        <v>59</v>
      </c>
      <c r="C8088" t="s">
        <v>634</v>
      </c>
      <c r="D8088" t="s">
        <v>638</v>
      </c>
      <c r="E8088">
        <v>0.04</v>
      </c>
    </row>
    <row r="8089" spans="1:5" x14ac:dyDescent="0.25">
      <c r="A8089" s="1">
        <v>41429</v>
      </c>
      <c r="B8089" t="s">
        <v>59</v>
      </c>
      <c r="C8089" t="s">
        <v>634</v>
      </c>
      <c r="D8089" t="s">
        <v>639</v>
      </c>
      <c r="E8089">
        <v>0.04</v>
      </c>
    </row>
    <row r="8090" spans="1:5" x14ac:dyDescent="0.25">
      <c r="A8090" s="1">
        <v>41429</v>
      </c>
      <c r="B8090" t="s">
        <v>59</v>
      </c>
      <c r="C8090" t="s">
        <v>634</v>
      </c>
      <c r="D8090" t="s">
        <v>636</v>
      </c>
      <c r="E8090">
        <v>0</v>
      </c>
    </row>
    <row r="8091" spans="1:5" x14ac:dyDescent="0.25">
      <c r="A8091" s="1">
        <v>41429</v>
      </c>
      <c r="B8091" t="s">
        <v>59</v>
      </c>
      <c r="C8091" t="s">
        <v>634</v>
      </c>
      <c r="D8091" t="s">
        <v>639</v>
      </c>
      <c r="E8091">
        <v>0.03</v>
      </c>
    </row>
    <row r="8092" spans="1:5" x14ac:dyDescent="0.25">
      <c r="A8092" s="1">
        <v>41429</v>
      </c>
      <c r="B8092" t="s">
        <v>59</v>
      </c>
      <c r="C8092" t="s">
        <v>634</v>
      </c>
      <c r="D8092" t="s">
        <v>636</v>
      </c>
      <c r="E8092">
        <v>0.02</v>
      </c>
    </row>
    <row r="8093" spans="1:5" x14ac:dyDescent="0.25">
      <c r="A8093" s="1">
        <v>41429</v>
      </c>
      <c r="B8093" t="s">
        <v>59</v>
      </c>
      <c r="C8093" t="s">
        <v>634</v>
      </c>
      <c r="D8093" t="s">
        <v>641</v>
      </c>
      <c r="E8093">
        <v>0.01</v>
      </c>
    </row>
    <row r="8094" spans="1:5" x14ac:dyDescent="0.25">
      <c r="A8094" s="1">
        <v>41430</v>
      </c>
      <c r="B8094" t="s">
        <v>30</v>
      </c>
      <c r="C8094" t="s">
        <v>634</v>
      </c>
      <c r="D8094" t="s">
        <v>635</v>
      </c>
      <c r="E8094">
        <v>0</v>
      </c>
    </row>
    <row r="8095" spans="1:5" x14ac:dyDescent="0.25">
      <c r="A8095" s="1">
        <v>41430</v>
      </c>
      <c r="B8095" t="s">
        <v>30</v>
      </c>
      <c r="C8095" t="s">
        <v>634</v>
      </c>
      <c r="D8095" t="s">
        <v>635</v>
      </c>
      <c r="E8095">
        <v>0.01</v>
      </c>
    </row>
    <row r="8096" spans="1:5" x14ac:dyDescent="0.25">
      <c r="A8096" s="1">
        <v>41430</v>
      </c>
      <c r="B8096" t="s">
        <v>30</v>
      </c>
      <c r="C8096" t="s">
        <v>634</v>
      </c>
      <c r="D8096" t="s">
        <v>636</v>
      </c>
      <c r="E8096">
        <v>0.06</v>
      </c>
    </row>
    <row r="8097" spans="1:5" x14ac:dyDescent="0.25">
      <c r="A8097" s="1">
        <v>41430</v>
      </c>
      <c r="B8097" t="s">
        <v>30</v>
      </c>
      <c r="C8097" t="s">
        <v>634</v>
      </c>
      <c r="D8097" t="s">
        <v>636</v>
      </c>
      <c r="E8097">
        <v>0.02</v>
      </c>
    </row>
    <row r="8098" spans="1:5" x14ac:dyDescent="0.25">
      <c r="A8098" s="1">
        <v>41430</v>
      </c>
      <c r="B8098" t="s">
        <v>30</v>
      </c>
      <c r="C8098" t="s">
        <v>634</v>
      </c>
      <c r="D8098" t="s">
        <v>636</v>
      </c>
      <c r="E8098">
        <v>0.01</v>
      </c>
    </row>
    <row r="8099" spans="1:5" x14ac:dyDescent="0.25">
      <c r="A8099" s="1">
        <v>41430</v>
      </c>
      <c r="B8099" t="s">
        <v>30</v>
      </c>
      <c r="C8099" t="s">
        <v>634</v>
      </c>
      <c r="D8099" t="s">
        <v>637</v>
      </c>
      <c r="E8099">
        <v>0.02</v>
      </c>
    </row>
    <row r="8100" spans="1:5" x14ac:dyDescent="0.25">
      <c r="A8100" s="1">
        <v>41430</v>
      </c>
      <c r="B8100" t="s">
        <v>30</v>
      </c>
      <c r="C8100" t="s">
        <v>634</v>
      </c>
      <c r="D8100" t="s">
        <v>636</v>
      </c>
      <c r="E8100">
        <v>0.02</v>
      </c>
    </row>
    <row r="8101" spans="1:5" x14ac:dyDescent="0.25">
      <c r="A8101" s="1">
        <v>41430</v>
      </c>
      <c r="B8101" t="s">
        <v>30</v>
      </c>
      <c r="C8101" t="s">
        <v>634</v>
      </c>
      <c r="D8101" t="s">
        <v>636</v>
      </c>
      <c r="E8101">
        <v>0</v>
      </c>
    </row>
    <row r="8102" spans="1:5" x14ac:dyDescent="0.25">
      <c r="A8102" s="1">
        <v>41430</v>
      </c>
      <c r="B8102" t="s">
        <v>30</v>
      </c>
      <c r="C8102" t="s">
        <v>634</v>
      </c>
      <c r="D8102" t="s">
        <v>636</v>
      </c>
      <c r="E8102">
        <v>0.01</v>
      </c>
    </row>
    <row r="8103" spans="1:5" x14ac:dyDescent="0.25">
      <c r="A8103" s="1">
        <v>41430</v>
      </c>
      <c r="B8103" t="s">
        <v>30</v>
      </c>
      <c r="C8103" t="s">
        <v>634</v>
      </c>
      <c r="D8103" t="s">
        <v>638</v>
      </c>
      <c r="E8103">
        <v>0.01</v>
      </c>
    </row>
    <row r="8104" spans="1:5" x14ac:dyDescent="0.25">
      <c r="A8104" s="1">
        <v>41430</v>
      </c>
      <c r="B8104" t="s">
        <v>30</v>
      </c>
      <c r="C8104" t="s">
        <v>634</v>
      </c>
      <c r="D8104" t="s">
        <v>636</v>
      </c>
      <c r="E8104">
        <v>0</v>
      </c>
    </row>
    <row r="8105" spans="1:5" x14ac:dyDescent="0.25">
      <c r="A8105" s="1">
        <v>41430</v>
      </c>
      <c r="B8105" t="s">
        <v>30</v>
      </c>
      <c r="C8105" t="s">
        <v>634</v>
      </c>
      <c r="D8105" t="s">
        <v>636</v>
      </c>
      <c r="E8105">
        <v>0.04</v>
      </c>
    </row>
    <row r="8106" spans="1:5" x14ac:dyDescent="0.25">
      <c r="A8106" s="1">
        <v>41430</v>
      </c>
      <c r="B8106" t="s">
        <v>30</v>
      </c>
      <c r="C8106" t="s">
        <v>634</v>
      </c>
      <c r="D8106" t="s">
        <v>640</v>
      </c>
      <c r="E8106">
        <v>0</v>
      </c>
    </row>
    <row r="8107" spans="1:5" x14ac:dyDescent="0.25">
      <c r="A8107" s="1">
        <v>41430</v>
      </c>
      <c r="B8107" t="s">
        <v>30</v>
      </c>
      <c r="C8107" t="s">
        <v>634</v>
      </c>
      <c r="D8107" t="s">
        <v>636</v>
      </c>
      <c r="E8107">
        <v>0</v>
      </c>
    </row>
    <row r="8108" spans="1:5" x14ac:dyDescent="0.25">
      <c r="A8108" s="1">
        <v>41430</v>
      </c>
      <c r="B8108" t="s">
        <v>30</v>
      </c>
      <c r="C8108" t="s">
        <v>634</v>
      </c>
      <c r="D8108" t="s">
        <v>641</v>
      </c>
      <c r="E8108">
        <v>0.01</v>
      </c>
    </row>
    <row r="8109" spans="1:5" x14ac:dyDescent="0.25">
      <c r="A8109" s="1">
        <v>41431</v>
      </c>
      <c r="B8109" t="s">
        <v>46</v>
      </c>
      <c r="C8109" t="s">
        <v>634</v>
      </c>
      <c r="D8109" t="s">
        <v>636</v>
      </c>
      <c r="E8109">
        <v>0</v>
      </c>
    </row>
    <row r="8110" spans="1:5" x14ac:dyDescent="0.25">
      <c r="A8110" s="1">
        <v>41431</v>
      </c>
      <c r="B8110" t="s">
        <v>46</v>
      </c>
      <c r="C8110" t="s">
        <v>634</v>
      </c>
      <c r="D8110" t="s">
        <v>635</v>
      </c>
      <c r="E8110">
        <v>0.01</v>
      </c>
    </row>
    <row r="8111" spans="1:5" x14ac:dyDescent="0.25">
      <c r="A8111" s="1">
        <v>41431</v>
      </c>
      <c r="B8111" t="s">
        <v>46</v>
      </c>
      <c r="C8111" t="s">
        <v>634</v>
      </c>
      <c r="D8111" t="s">
        <v>636</v>
      </c>
      <c r="E8111">
        <v>0.03</v>
      </c>
    </row>
    <row r="8112" spans="1:5" x14ac:dyDescent="0.25">
      <c r="A8112" s="1">
        <v>41431</v>
      </c>
      <c r="B8112" t="s">
        <v>46</v>
      </c>
      <c r="C8112" t="s">
        <v>634</v>
      </c>
      <c r="D8112" t="s">
        <v>637</v>
      </c>
      <c r="E8112">
        <v>0</v>
      </c>
    </row>
    <row r="8113" spans="1:5" x14ac:dyDescent="0.25">
      <c r="A8113" s="1">
        <v>41431</v>
      </c>
      <c r="B8113" t="s">
        <v>46</v>
      </c>
      <c r="C8113" t="s">
        <v>634</v>
      </c>
      <c r="D8113" t="s">
        <v>637</v>
      </c>
      <c r="E8113">
        <v>0.01</v>
      </c>
    </row>
    <row r="8114" spans="1:5" x14ac:dyDescent="0.25">
      <c r="A8114" s="1">
        <v>41431</v>
      </c>
      <c r="B8114" t="s">
        <v>46</v>
      </c>
      <c r="C8114" t="s">
        <v>634</v>
      </c>
      <c r="D8114" t="s">
        <v>636</v>
      </c>
      <c r="E8114">
        <v>0.01</v>
      </c>
    </row>
    <row r="8115" spans="1:5" x14ac:dyDescent="0.25">
      <c r="A8115" s="1">
        <v>41431</v>
      </c>
      <c r="B8115" t="s">
        <v>46</v>
      </c>
      <c r="C8115" t="s">
        <v>634</v>
      </c>
      <c r="D8115" t="s">
        <v>638</v>
      </c>
      <c r="E8115">
        <v>0.02</v>
      </c>
    </row>
    <row r="8116" spans="1:5" x14ac:dyDescent="0.25">
      <c r="A8116" s="1">
        <v>41431</v>
      </c>
      <c r="B8116" t="s">
        <v>46</v>
      </c>
      <c r="C8116" t="s">
        <v>634</v>
      </c>
      <c r="D8116" t="s">
        <v>638</v>
      </c>
      <c r="E8116">
        <v>0.01</v>
      </c>
    </row>
    <row r="8117" spans="1:5" x14ac:dyDescent="0.25">
      <c r="A8117" s="1">
        <v>41431</v>
      </c>
      <c r="B8117" t="s">
        <v>46</v>
      </c>
      <c r="C8117" t="s">
        <v>634</v>
      </c>
      <c r="D8117" t="s">
        <v>638</v>
      </c>
      <c r="E8117">
        <v>0.01</v>
      </c>
    </row>
    <row r="8118" spans="1:5" x14ac:dyDescent="0.25">
      <c r="A8118" s="1">
        <v>41431</v>
      </c>
      <c r="B8118" t="s">
        <v>46</v>
      </c>
      <c r="C8118" t="s">
        <v>634</v>
      </c>
      <c r="D8118" t="s">
        <v>638</v>
      </c>
      <c r="E8118">
        <v>0</v>
      </c>
    </row>
    <row r="8119" spans="1:5" x14ac:dyDescent="0.25">
      <c r="A8119" s="1">
        <v>41431</v>
      </c>
      <c r="B8119" t="s">
        <v>46</v>
      </c>
      <c r="C8119" t="s">
        <v>634</v>
      </c>
      <c r="D8119" t="s">
        <v>636</v>
      </c>
      <c r="E8119">
        <v>0.01</v>
      </c>
    </row>
    <row r="8120" spans="1:5" x14ac:dyDescent="0.25">
      <c r="A8120" s="1">
        <v>41431</v>
      </c>
      <c r="B8120" t="s">
        <v>46</v>
      </c>
      <c r="C8120" t="s">
        <v>634</v>
      </c>
      <c r="D8120" t="s">
        <v>641</v>
      </c>
      <c r="E8120">
        <v>0</v>
      </c>
    </row>
    <row r="8121" spans="1:5" x14ac:dyDescent="0.25">
      <c r="A8121" s="1">
        <v>41431</v>
      </c>
      <c r="B8121" t="s">
        <v>46</v>
      </c>
      <c r="C8121" t="s">
        <v>634</v>
      </c>
      <c r="D8121" t="s">
        <v>640</v>
      </c>
      <c r="E8121">
        <v>0</v>
      </c>
    </row>
    <row r="8122" spans="1:5" x14ac:dyDescent="0.25">
      <c r="A8122" s="1">
        <v>41431</v>
      </c>
      <c r="B8122" t="s">
        <v>46</v>
      </c>
      <c r="C8122" t="s">
        <v>634</v>
      </c>
      <c r="D8122" t="s">
        <v>636</v>
      </c>
      <c r="E8122">
        <v>0.01</v>
      </c>
    </row>
    <row r="8123" spans="1:5" x14ac:dyDescent="0.25">
      <c r="A8123" s="1">
        <v>41431</v>
      </c>
      <c r="B8123" t="s">
        <v>46</v>
      </c>
      <c r="C8123" t="s">
        <v>634</v>
      </c>
      <c r="D8123" t="s">
        <v>640</v>
      </c>
      <c r="E8123">
        <v>0</v>
      </c>
    </row>
    <row r="8124" spans="1:5" x14ac:dyDescent="0.25">
      <c r="A8124" s="1">
        <v>41436</v>
      </c>
      <c r="B8124" t="s">
        <v>59</v>
      </c>
      <c r="C8124" t="s">
        <v>634</v>
      </c>
      <c r="D8124" t="s">
        <v>635</v>
      </c>
      <c r="E8124">
        <v>0</v>
      </c>
    </row>
    <row r="8125" spans="1:5" x14ac:dyDescent="0.25">
      <c r="A8125" s="1">
        <v>41436</v>
      </c>
      <c r="B8125" t="s">
        <v>59</v>
      </c>
      <c r="C8125" t="s">
        <v>634</v>
      </c>
      <c r="D8125" t="s">
        <v>637</v>
      </c>
      <c r="E8125">
        <v>0.03</v>
      </c>
    </row>
    <row r="8126" spans="1:5" x14ac:dyDescent="0.25">
      <c r="A8126" s="1">
        <v>41436</v>
      </c>
      <c r="B8126" t="s">
        <v>59</v>
      </c>
      <c r="C8126" t="s">
        <v>634</v>
      </c>
      <c r="D8126" t="s">
        <v>636</v>
      </c>
      <c r="E8126">
        <v>0</v>
      </c>
    </row>
    <row r="8127" spans="1:5" x14ac:dyDescent="0.25">
      <c r="A8127" s="1">
        <v>41436</v>
      </c>
      <c r="B8127" t="s">
        <v>59</v>
      </c>
      <c r="C8127" t="s">
        <v>634</v>
      </c>
      <c r="D8127" t="s">
        <v>636</v>
      </c>
      <c r="E8127">
        <v>0</v>
      </c>
    </row>
    <row r="8128" spans="1:5" x14ac:dyDescent="0.25">
      <c r="A8128" s="1">
        <v>41436</v>
      </c>
      <c r="B8128" t="s">
        <v>59</v>
      </c>
      <c r="C8128" t="s">
        <v>634</v>
      </c>
      <c r="D8128" t="s">
        <v>637</v>
      </c>
      <c r="E8128">
        <v>0</v>
      </c>
    </row>
    <row r="8129" spans="1:5" x14ac:dyDescent="0.25">
      <c r="A8129" s="1">
        <v>41436</v>
      </c>
      <c r="B8129" t="s">
        <v>59</v>
      </c>
      <c r="C8129" t="s">
        <v>634</v>
      </c>
      <c r="D8129" t="s">
        <v>638</v>
      </c>
      <c r="E8129">
        <v>0</v>
      </c>
    </row>
    <row r="8130" spans="1:5" x14ac:dyDescent="0.25">
      <c r="A8130" s="1">
        <v>41436</v>
      </c>
      <c r="B8130" t="s">
        <v>59</v>
      </c>
      <c r="C8130" t="s">
        <v>634</v>
      </c>
      <c r="D8130" t="s">
        <v>636</v>
      </c>
      <c r="E8130">
        <v>0.01</v>
      </c>
    </row>
    <row r="8131" spans="1:5" x14ac:dyDescent="0.25">
      <c r="A8131" s="1">
        <v>41436</v>
      </c>
      <c r="B8131" t="s">
        <v>59</v>
      </c>
      <c r="C8131" t="s">
        <v>634</v>
      </c>
      <c r="D8131" t="s">
        <v>638</v>
      </c>
      <c r="E8131">
        <v>0</v>
      </c>
    </row>
    <row r="8132" spans="1:5" x14ac:dyDescent="0.25">
      <c r="A8132" s="1">
        <v>41436</v>
      </c>
      <c r="B8132" t="s">
        <v>59</v>
      </c>
      <c r="C8132" t="s">
        <v>634</v>
      </c>
      <c r="D8132" t="s">
        <v>638</v>
      </c>
      <c r="E8132">
        <v>0.04</v>
      </c>
    </row>
    <row r="8133" spans="1:5" x14ac:dyDescent="0.25">
      <c r="A8133" s="1">
        <v>41436</v>
      </c>
      <c r="B8133" t="s">
        <v>59</v>
      </c>
      <c r="C8133" t="s">
        <v>634</v>
      </c>
      <c r="D8133" t="s">
        <v>639</v>
      </c>
      <c r="E8133">
        <v>0.04</v>
      </c>
    </row>
    <row r="8134" spans="1:5" x14ac:dyDescent="0.25">
      <c r="A8134" s="1">
        <v>41436</v>
      </c>
      <c r="B8134" t="s">
        <v>59</v>
      </c>
      <c r="C8134" t="s">
        <v>634</v>
      </c>
      <c r="D8134" t="s">
        <v>636</v>
      </c>
      <c r="E8134">
        <v>0.01</v>
      </c>
    </row>
    <row r="8135" spans="1:5" x14ac:dyDescent="0.25">
      <c r="A8135" s="1">
        <v>41436</v>
      </c>
      <c r="B8135" t="s">
        <v>59</v>
      </c>
      <c r="C8135" t="s">
        <v>634</v>
      </c>
      <c r="D8135" t="s">
        <v>639</v>
      </c>
      <c r="E8135">
        <v>0</v>
      </c>
    </row>
    <row r="8136" spans="1:5" x14ac:dyDescent="0.25">
      <c r="A8136" s="1">
        <v>41436</v>
      </c>
      <c r="B8136" t="s">
        <v>59</v>
      </c>
      <c r="C8136" t="s">
        <v>634</v>
      </c>
      <c r="D8136" t="s">
        <v>640</v>
      </c>
      <c r="E8136">
        <v>0.01</v>
      </c>
    </row>
    <row r="8137" spans="1:5" x14ac:dyDescent="0.25">
      <c r="A8137" s="1">
        <v>41436</v>
      </c>
      <c r="B8137" t="s">
        <v>59</v>
      </c>
      <c r="C8137" t="s">
        <v>634</v>
      </c>
      <c r="D8137" t="s">
        <v>636</v>
      </c>
      <c r="E8137">
        <v>0.02</v>
      </c>
    </row>
    <row r="8138" spans="1:5" x14ac:dyDescent="0.25">
      <c r="A8138" s="1">
        <v>41436</v>
      </c>
      <c r="B8138" t="s">
        <v>59</v>
      </c>
      <c r="C8138" t="s">
        <v>634</v>
      </c>
      <c r="D8138" t="s">
        <v>640</v>
      </c>
      <c r="E8138">
        <v>0.01</v>
      </c>
    </row>
    <row r="8139" spans="1:5" x14ac:dyDescent="0.25">
      <c r="A8139" s="1">
        <v>41436</v>
      </c>
      <c r="B8139" t="s">
        <v>59</v>
      </c>
      <c r="C8139" t="s">
        <v>634</v>
      </c>
      <c r="D8139" t="s">
        <v>636</v>
      </c>
      <c r="E8139">
        <v>0</v>
      </c>
    </row>
    <row r="8140" spans="1:5" x14ac:dyDescent="0.25">
      <c r="A8140" s="1">
        <v>41437</v>
      </c>
      <c r="B8140" t="s">
        <v>30</v>
      </c>
      <c r="C8140" t="s">
        <v>634</v>
      </c>
      <c r="D8140" t="s">
        <v>635</v>
      </c>
      <c r="E8140">
        <v>7.0000000000000007E-2</v>
      </c>
    </row>
    <row r="8141" spans="1:5" x14ac:dyDescent="0.25">
      <c r="A8141" s="1">
        <v>41437</v>
      </c>
      <c r="B8141" t="s">
        <v>30</v>
      </c>
      <c r="C8141" t="s">
        <v>634</v>
      </c>
      <c r="D8141" t="s">
        <v>637</v>
      </c>
      <c r="E8141">
        <v>0.03</v>
      </c>
    </row>
    <row r="8142" spans="1:5" x14ac:dyDescent="0.25">
      <c r="A8142" s="1">
        <v>41437</v>
      </c>
      <c r="B8142" t="s">
        <v>30</v>
      </c>
      <c r="C8142" t="s">
        <v>634</v>
      </c>
      <c r="D8142" t="s">
        <v>637</v>
      </c>
      <c r="E8142">
        <v>0.04</v>
      </c>
    </row>
    <row r="8143" spans="1:5" x14ac:dyDescent="0.25">
      <c r="A8143" s="1">
        <v>41437</v>
      </c>
      <c r="B8143" t="s">
        <v>30</v>
      </c>
      <c r="C8143" t="s">
        <v>634</v>
      </c>
      <c r="D8143" t="s">
        <v>638</v>
      </c>
      <c r="E8143">
        <v>0</v>
      </c>
    </row>
    <row r="8144" spans="1:5" x14ac:dyDescent="0.25">
      <c r="A8144" s="1">
        <v>41437</v>
      </c>
      <c r="B8144" t="s">
        <v>30</v>
      </c>
      <c r="C8144" t="s">
        <v>634</v>
      </c>
      <c r="D8144" t="s">
        <v>638</v>
      </c>
      <c r="E8144">
        <v>0</v>
      </c>
    </row>
    <row r="8145" spans="1:5" x14ac:dyDescent="0.25">
      <c r="A8145" s="1">
        <v>41437</v>
      </c>
      <c r="B8145" t="s">
        <v>30</v>
      </c>
      <c r="C8145" t="s">
        <v>634</v>
      </c>
      <c r="D8145" t="s">
        <v>636</v>
      </c>
      <c r="E8145">
        <v>0</v>
      </c>
    </row>
    <row r="8146" spans="1:5" x14ac:dyDescent="0.25">
      <c r="A8146" s="1">
        <v>41437</v>
      </c>
      <c r="B8146" t="s">
        <v>30</v>
      </c>
      <c r="C8146" t="s">
        <v>634</v>
      </c>
      <c r="D8146" t="s">
        <v>641</v>
      </c>
      <c r="E8146">
        <v>0.01</v>
      </c>
    </row>
    <row r="8147" spans="1:5" x14ac:dyDescent="0.25">
      <c r="A8147" s="1">
        <v>41437</v>
      </c>
      <c r="B8147" t="s">
        <v>30</v>
      </c>
      <c r="C8147" t="s">
        <v>634</v>
      </c>
      <c r="D8147" t="s">
        <v>636</v>
      </c>
      <c r="E8147">
        <v>0.01</v>
      </c>
    </row>
    <row r="8148" spans="1:5" x14ac:dyDescent="0.25">
      <c r="A8148" s="1">
        <v>41437</v>
      </c>
      <c r="B8148" t="s">
        <v>30</v>
      </c>
      <c r="C8148" t="s">
        <v>634</v>
      </c>
      <c r="D8148" t="s">
        <v>636</v>
      </c>
      <c r="E8148">
        <v>0.02</v>
      </c>
    </row>
    <row r="8149" spans="1:5" x14ac:dyDescent="0.25">
      <c r="A8149" s="1">
        <v>41437</v>
      </c>
      <c r="B8149" t="s">
        <v>30</v>
      </c>
      <c r="C8149" t="s">
        <v>634</v>
      </c>
      <c r="D8149" t="s">
        <v>640</v>
      </c>
      <c r="E8149">
        <v>0</v>
      </c>
    </row>
    <row r="8150" spans="1:5" x14ac:dyDescent="0.25">
      <c r="A8150" s="1">
        <v>41437</v>
      </c>
      <c r="B8150" t="s">
        <v>30</v>
      </c>
      <c r="C8150" t="s">
        <v>634</v>
      </c>
      <c r="D8150" t="s">
        <v>641</v>
      </c>
      <c r="E8150">
        <v>0.02</v>
      </c>
    </row>
    <row r="8151" spans="1:5" x14ac:dyDescent="0.25">
      <c r="A8151" s="1">
        <v>41437</v>
      </c>
      <c r="B8151" t="s">
        <v>30</v>
      </c>
      <c r="C8151" t="s">
        <v>634</v>
      </c>
      <c r="D8151" t="s">
        <v>636</v>
      </c>
      <c r="E8151">
        <v>0.01</v>
      </c>
    </row>
    <row r="8152" spans="1:5" x14ac:dyDescent="0.25">
      <c r="A8152" s="1">
        <v>41437</v>
      </c>
      <c r="B8152" t="s">
        <v>30</v>
      </c>
      <c r="C8152" t="s">
        <v>634</v>
      </c>
      <c r="D8152" t="s">
        <v>640</v>
      </c>
      <c r="E8152">
        <v>0</v>
      </c>
    </row>
    <row r="8153" spans="1:5" x14ac:dyDescent="0.25">
      <c r="A8153" s="1">
        <v>41438</v>
      </c>
      <c r="B8153" t="s">
        <v>46</v>
      </c>
      <c r="C8153" t="s">
        <v>634</v>
      </c>
      <c r="D8153" t="s">
        <v>635</v>
      </c>
      <c r="E8153">
        <v>0</v>
      </c>
    </row>
    <row r="8154" spans="1:5" x14ac:dyDescent="0.25">
      <c r="A8154" s="1">
        <v>41438</v>
      </c>
      <c r="B8154" t="s">
        <v>46</v>
      </c>
      <c r="C8154" t="s">
        <v>634</v>
      </c>
      <c r="D8154" t="s">
        <v>635</v>
      </c>
      <c r="E8154">
        <v>0.02</v>
      </c>
    </row>
    <row r="8155" spans="1:5" x14ac:dyDescent="0.25">
      <c r="A8155" s="1">
        <v>41438</v>
      </c>
      <c r="B8155" t="s">
        <v>46</v>
      </c>
      <c r="C8155" t="s">
        <v>634</v>
      </c>
      <c r="D8155" t="s">
        <v>636</v>
      </c>
      <c r="E8155">
        <v>0</v>
      </c>
    </row>
    <row r="8156" spans="1:5" x14ac:dyDescent="0.25">
      <c r="A8156" s="1">
        <v>41438</v>
      </c>
      <c r="B8156" t="s">
        <v>46</v>
      </c>
      <c r="C8156" t="s">
        <v>634</v>
      </c>
      <c r="D8156" t="s">
        <v>637</v>
      </c>
      <c r="E8156">
        <v>0.02</v>
      </c>
    </row>
    <row r="8157" spans="1:5" x14ac:dyDescent="0.25">
      <c r="A8157" s="1">
        <v>41438</v>
      </c>
      <c r="B8157" t="s">
        <v>46</v>
      </c>
      <c r="C8157" t="s">
        <v>634</v>
      </c>
      <c r="D8157" t="s">
        <v>637</v>
      </c>
      <c r="E8157">
        <v>0</v>
      </c>
    </row>
    <row r="8158" spans="1:5" x14ac:dyDescent="0.25">
      <c r="A8158" s="1">
        <v>41438</v>
      </c>
      <c r="B8158" t="s">
        <v>46</v>
      </c>
      <c r="C8158" t="s">
        <v>634</v>
      </c>
      <c r="D8158" t="s">
        <v>638</v>
      </c>
      <c r="E8158">
        <v>0.03</v>
      </c>
    </row>
    <row r="8159" spans="1:5" x14ac:dyDescent="0.25">
      <c r="A8159" s="1">
        <v>41438</v>
      </c>
      <c r="B8159" t="s">
        <v>46</v>
      </c>
      <c r="C8159" t="s">
        <v>634</v>
      </c>
      <c r="D8159" t="s">
        <v>636</v>
      </c>
      <c r="E8159">
        <v>0.03</v>
      </c>
    </row>
    <row r="8160" spans="1:5" x14ac:dyDescent="0.25">
      <c r="A8160" s="1">
        <v>41438</v>
      </c>
      <c r="B8160" t="s">
        <v>46</v>
      </c>
      <c r="C8160" t="s">
        <v>634</v>
      </c>
      <c r="D8160" t="s">
        <v>636</v>
      </c>
      <c r="E8160">
        <v>0.03</v>
      </c>
    </row>
    <row r="8161" spans="1:5" x14ac:dyDescent="0.25">
      <c r="A8161" s="1">
        <v>41438</v>
      </c>
      <c r="B8161" t="s">
        <v>46</v>
      </c>
      <c r="C8161" t="s">
        <v>634</v>
      </c>
      <c r="D8161" t="s">
        <v>641</v>
      </c>
      <c r="E8161">
        <v>0.02</v>
      </c>
    </row>
    <row r="8162" spans="1:5" x14ac:dyDescent="0.25">
      <c r="A8162" s="1">
        <v>41438</v>
      </c>
      <c r="B8162" t="s">
        <v>46</v>
      </c>
      <c r="C8162" t="s">
        <v>634</v>
      </c>
      <c r="D8162" t="s">
        <v>636</v>
      </c>
      <c r="E8162">
        <v>0.01</v>
      </c>
    </row>
    <row r="8163" spans="1:5" x14ac:dyDescent="0.25">
      <c r="A8163" s="1">
        <v>41438</v>
      </c>
      <c r="B8163" t="s">
        <v>46</v>
      </c>
      <c r="C8163" t="s">
        <v>634</v>
      </c>
      <c r="D8163" t="s">
        <v>641</v>
      </c>
      <c r="E8163">
        <v>0.03</v>
      </c>
    </row>
    <row r="8164" spans="1:5" x14ac:dyDescent="0.25">
      <c r="A8164" s="1">
        <v>41438</v>
      </c>
      <c r="B8164" t="s">
        <v>46</v>
      </c>
      <c r="C8164" t="s">
        <v>634</v>
      </c>
      <c r="D8164" t="s">
        <v>640</v>
      </c>
      <c r="E8164">
        <v>0.02</v>
      </c>
    </row>
    <row r="8165" spans="1:5" x14ac:dyDescent="0.25">
      <c r="A8165" s="1">
        <v>41438</v>
      </c>
      <c r="B8165" t="s">
        <v>46</v>
      </c>
      <c r="C8165" t="s">
        <v>634</v>
      </c>
      <c r="D8165" t="s">
        <v>636</v>
      </c>
      <c r="E8165">
        <v>0.01</v>
      </c>
    </row>
    <row r="8166" spans="1:5" x14ac:dyDescent="0.25">
      <c r="A8166" s="1">
        <v>41438</v>
      </c>
      <c r="B8166" t="s">
        <v>46</v>
      </c>
      <c r="C8166" t="s">
        <v>634</v>
      </c>
      <c r="D8166" t="s">
        <v>641</v>
      </c>
      <c r="E8166">
        <v>0</v>
      </c>
    </row>
    <row r="8167" spans="1:5" x14ac:dyDescent="0.25">
      <c r="A8167" s="1">
        <v>41443</v>
      </c>
      <c r="B8167" t="s">
        <v>59</v>
      </c>
      <c r="C8167" t="s">
        <v>634</v>
      </c>
      <c r="D8167" t="s">
        <v>635</v>
      </c>
      <c r="E8167">
        <v>0.02</v>
      </c>
    </row>
    <row r="8168" spans="1:5" x14ac:dyDescent="0.25">
      <c r="A8168" s="1">
        <v>41443</v>
      </c>
      <c r="B8168" t="s">
        <v>59</v>
      </c>
      <c r="C8168" t="s">
        <v>634</v>
      </c>
      <c r="D8168" t="s">
        <v>636</v>
      </c>
      <c r="E8168">
        <v>0.02</v>
      </c>
    </row>
    <row r="8169" spans="1:5" x14ac:dyDescent="0.25">
      <c r="A8169" s="1">
        <v>41443</v>
      </c>
      <c r="B8169" t="s">
        <v>59</v>
      </c>
      <c r="C8169" t="s">
        <v>634</v>
      </c>
      <c r="D8169" t="s">
        <v>637</v>
      </c>
      <c r="E8169">
        <v>0.02</v>
      </c>
    </row>
    <row r="8170" spans="1:5" x14ac:dyDescent="0.25">
      <c r="A8170" s="1">
        <v>41443</v>
      </c>
      <c r="B8170" t="s">
        <v>59</v>
      </c>
      <c r="C8170" t="s">
        <v>634</v>
      </c>
      <c r="D8170" t="s">
        <v>636</v>
      </c>
      <c r="E8170">
        <v>0.01</v>
      </c>
    </row>
    <row r="8171" spans="1:5" x14ac:dyDescent="0.25">
      <c r="A8171" s="1">
        <v>41443</v>
      </c>
      <c r="B8171" t="s">
        <v>59</v>
      </c>
      <c r="C8171" t="s">
        <v>634</v>
      </c>
      <c r="D8171" t="s">
        <v>637</v>
      </c>
      <c r="E8171">
        <v>0</v>
      </c>
    </row>
    <row r="8172" spans="1:5" x14ac:dyDescent="0.25">
      <c r="A8172" s="1">
        <v>41443</v>
      </c>
      <c r="B8172" t="s">
        <v>59</v>
      </c>
      <c r="C8172" t="s">
        <v>634</v>
      </c>
      <c r="D8172" t="s">
        <v>636</v>
      </c>
      <c r="E8172">
        <v>0</v>
      </c>
    </row>
    <row r="8173" spans="1:5" x14ac:dyDescent="0.25">
      <c r="A8173" s="1">
        <v>41443</v>
      </c>
      <c r="B8173" t="s">
        <v>59</v>
      </c>
      <c r="C8173" t="s">
        <v>634</v>
      </c>
      <c r="D8173" t="s">
        <v>638</v>
      </c>
      <c r="E8173">
        <v>0</v>
      </c>
    </row>
    <row r="8174" spans="1:5" x14ac:dyDescent="0.25">
      <c r="A8174" s="1">
        <v>41443</v>
      </c>
      <c r="B8174" t="s">
        <v>59</v>
      </c>
      <c r="C8174" t="s">
        <v>634</v>
      </c>
      <c r="D8174" t="s">
        <v>636</v>
      </c>
      <c r="E8174">
        <v>0.01</v>
      </c>
    </row>
    <row r="8175" spans="1:5" x14ac:dyDescent="0.25">
      <c r="A8175" s="1">
        <v>41443</v>
      </c>
      <c r="B8175" t="s">
        <v>59</v>
      </c>
      <c r="C8175" t="s">
        <v>634</v>
      </c>
      <c r="D8175" t="s">
        <v>636</v>
      </c>
      <c r="E8175">
        <v>0.02</v>
      </c>
    </row>
    <row r="8176" spans="1:5" x14ac:dyDescent="0.25">
      <c r="A8176" s="1">
        <v>41443</v>
      </c>
      <c r="B8176" t="s">
        <v>59</v>
      </c>
      <c r="C8176" t="s">
        <v>634</v>
      </c>
      <c r="D8176" t="s">
        <v>636</v>
      </c>
      <c r="E8176">
        <v>0</v>
      </c>
    </row>
    <row r="8177" spans="1:5" x14ac:dyDescent="0.25">
      <c r="A8177" s="1">
        <v>41443</v>
      </c>
      <c r="B8177" t="s">
        <v>59</v>
      </c>
      <c r="C8177" t="s">
        <v>634</v>
      </c>
      <c r="D8177" t="s">
        <v>639</v>
      </c>
      <c r="E8177">
        <v>0.01</v>
      </c>
    </row>
    <row r="8178" spans="1:5" x14ac:dyDescent="0.25">
      <c r="A8178" s="1">
        <v>41443</v>
      </c>
      <c r="B8178" t="s">
        <v>59</v>
      </c>
      <c r="C8178" t="s">
        <v>634</v>
      </c>
      <c r="D8178" t="s">
        <v>639</v>
      </c>
      <c r="E8178">
        <v>0</v>
      </c>
    </row>
    <row r="8179" spans="1:5" x14ac:dyDescent="0.25">
      <c r="A8179" s="1">
        <v>41443</v>
      </c>
      <c r="B8179" t="s">
        <v>59</v>
      </c>
      <c r="C8179" t="s">
        <v>634</v>
      </c>
      <c r="D8179" t="s">
        <v>636</v>
      </c>
      <c r="E8179">
        <v>0</v>
      </c>
    </row>
    <row r="8180" spans="1:5" x14ac:dyDescent="0.25">
      <c r="A8180" s="1">
        <v>41443</v>
      </c>
      <c r="B8180" t="s">
        <v>59</v>
      </c>
      <c r="C8180" t="s">
        <v>634</v>
      </c>
      <c r="D8180" t="s">
        <v>639</v>
      </c>
      <c r="E8180">
        <v>0.02</v>
      </c>
    </row>
    <row r="8181" spans="1:5" x14ac:dyDescent="0.25">
      <c r="A8181" s="1">
        <v>41443</v>
      </c>
      <c r="B8181" t="s">
        <v>59</v>
      </c>
      <c r="C8181" t="s">
        <v>634</v>
      </c>
      <c r="D8181" t="s">
        <v>640</v>
      </c>
      <c r="E8181">
        <v>0</v>
      </c>
    </row>
    <row r="8182" spans="1:5" x14ac:dyDescent="0.25">
      <c r="A8182" s="1">
        <v>41443</v>
      </c>
      <c r="B8182" t="s">
        <v>59</v>
      </c>
      <c r="C8182" t="s">
        <v>634</v>
      </c>
      <c r="D8182" t="s">
        <v>636</v>
      </c>
      <c r="E8182">
        <v>0</v>
      </c>
    </row>
    <row r="8183" spans="1:5" x14ac:dyDescent="0.25">
      <c r="A8183" s="1">
        <v>41443</v>
      </c>
      <c r="B8183" t="s">
        <v>59</v>
      </c>
      <c r="C8183" t="s">
        <v>634</v>
      </c>
      <c r="D8183" t="s">
        <v>636</v>
      </c>
      <c r="E8183">
        <v>0.02</v>
      </c>
    </row>
    <row r="8184" spans="1:5" x14ac:dyDescent="0.25">
      <c r="A8184" s="1">
        <v>41444</v>
      </c>
      <c r="B8184" t="s">
        <v>30</v>
      </c>
      <c r="C8184" t="s">
        <v>634</v>
      </c>
      <c r="D8184" t="s">
        <v>635</v>
      </c>
      <c r="E8184">
        <v>0.01</v>
      </c>
    </row>
    <row r="8185" spans="1:5" x14ac:dyDescent="0.25">
      <c r="A8185" s="1">
        <v>41444</v>
      </c>
      <c r="B8185" t="s">
        <v>30</v>
      </c>
      <c r="C8185" t="s">
        <v>634</v>
      </c>
      <c r="D8185" t="s">
        <v>637</v>
      </c>
      <c r="E8185">
        <v>0</v>
      </c>
    </row>
    <row r="8186" spans="1:5" x14ac:dyDescent="0.25">
      <c r="A8186" s="1">
        <v>41444</v>
      </c>
      <c r="B8186" t="s">
        <v>30</v>
      </c>
      <c r="C8186" t="s">
        <v>634</v>
      </c>
      <c r="D8186" t="s">
        <v>637</v>
      </c>
      <c r="E8186">
        <v>0</v>
      </c>
    </row>
    <row r="8187" spans="1:5" x14ac:dyDescent="0.25">
      <c r="A8187" s="1">
        <v>41444</v>
      </c>
      <c r="B8187" t="s">
        <v>30</v>
      </c>
      <c r="C8187" t="s">
        <v>634</v>
      </c>
      <c r="D8187" t="s">
        <v>636</v>
      </c>
      <c r="E8187">
        <v>0</v>
      </c>
    </row>
    <row r="8188" spans="1:5" x14ac:dyDescent="0.25">
      <c r="A8188" s="1">
        <v>41444</v>
      </c>
      <c r="B8188" t="s">
        <v>30</v>
      </c>
      <c r="C8188" t="s">
        <v>634</v>
      </c>
      <c r="D8188" t="s">
        <v>637</v>
      </c>
      <c r="E8188">
        <v>0</v>
      </c>
    </row>
    <row r="8189" spans="1:5" x14ac:dyDescent="0.25">
      <c r="A8189" s="1">
        <v>41444</v>
      </c>
      <c r="B8189" t="s">
        <v>30</v>
      </c>
      <c r="C8189" t="s">
        <v>634</v>
      </c>
      <c r="D8189" t="s">
        <v>638</v>
      </c>
      <c r="E8189">
        <v>0.02</v>
      </c>
    </row>
    <row r="8190" spans="1:5" x14ac:dyDescent="0.25">
      <c r="A8190" s="1">
        <v>41444</v>
      </c>
      <c r="B8190" t="s">
        <v>30</v>
      </c>
      <c r="C8190" t="s">
        <v>634</v>
      </c>
      <c r="D8190" t="s">
        <v>636</v>
      </c>
      <c r="E8190">
        <v>0.01</v>
      </c>
    </row>
    <row r="8191" spans="1:5" x14ac:dyDescent="0.25">
      <c r="A8191" s="1">
        <v>41444</v>
      </c>
      <c r="B8191" t="s">
        <v>30</v>
      </c>
      <c r="C8191" t="s">
        <v>634</v>
      </c>
      <c r="D8191" t="s">
        <v>639</v>
      </c>
      <c r="E8191">
        <v>0.01</v>
      </c>
    </row>
    <row r="8192" spans="1:5" x14ac:dyDescent="0.25">
      <c r="A8192" s="1">
        <v>41444</v>
      </c>
      <c r="B8192" t="s">
        <v>30</v>
      </c>
      <c r="C8192" t="s">
        <v>634</v>
      </c>
      <c r="D8192" t="s">
        <v>636</v>
      </c>
      <c r="E8192">
        <v>0.02</v>
      </c>
    </row>
    <row r="8193" spans="1:5" x14ac:dyDescent="0.25">
      <c r="A8193" s="1">
        <v>41444</v>
      </c>
      <c r="B8193" t="s">
        <v>30</v>
      </c>
      <c r="C8193" t="s">
        <v>634</v>
      </c>
      <c r="D8193" t="s">
        <v>639</v>
      </c>
      <c r="E8193">
        <v>0.01</v>
      </c>
    </row>
    <row r="8194" spans="1:5" x14ac:dyDescent="0.25">
      <c r="A8194" s="1">
        <v>41444</v>
      </c>
      <c r="B8194" t="s">
        <v>30</v>
      </c>
      <c r="C8194" t="s">
        <v>634</v>
      </c>
      <c r="D8194" t="s">
        <v>636</v>
      </c>
      <c r="E8194">
        <v>0.02</v>
      </c>
    </row>
    <row r="8195" spans="1:5" x14ac:dyDescent="0.25">
      <c r="A8195" s="1">
        <v>41444</v>
      </c>
      <c r="B8195" t="s">
        <v>30</v>
      </c>
      <c r="C8195" t="s">
        <v>634</v>
      </c>
      <c r="D8195" t="s">
        <v>639</v>
      </c>
      <c r="E8195">
        <v>0.04</v>
      </c>
    </row>
    <row r="8196" spans="1:5" x14ac:dyDescent="0.25">
      <c r="A8196" s="1">
        <v>41444</v>
      </c>
      <c r="B8196" t="s">
        <v>30</v>
      </c>
      <c r="C8196" t="s">
        <v>634</v>
      </c>
      <c r="D8196" t="s">
        <v>636</v>
      </c>
      <c r="E8196">
        <v>0</v>
      </c>
    </row>
    <row r="8197" spans="1:5" x14ac:dyDescent="0.25">
      <c r="A8197" s="1">
        <v>41444</v>
      </c>
      <c r="B8197" t="s">
        <v>30</v>
      </c>
      <c r="C8197" t="s">
        <v>634</v>
      </c>
      <c r="D8197" t="s">
        <v>640</v>
      </c>
      <c r="E8197">
        <v>0.04</v>
      </c>
    </row>
    <row r="8198" spans="1:5" x14ac:dyDescent="0.25">
      <c r="A8198" s="1">
        <v>41444</v>
      </c>
      <c r="B8198" t="s">
        <v>30</v>
      </c>
      <c r="C8198" t="s">
        <v>634</v>
      </c>
      <c r="D8198" t="s">
        <v>636</v>
      </c>
      <c r="E8198">
        <v>0</v>
      </c>
    </row>
    <row r="8199" spans="1:5" x14ac:dyDescent="0.25">
      <c r="A8199" s="1">
        <v>41444</v>
      </c>
      <c r="B8199" t="s">
        <v>30</v>
      </c>
      <c r="C8199" t="s">
        <v>634</v>
      </c>
      <c r="D8199" t="s">
        <v>640</v>
      </c>
      <c r="E8199">
        <v>0.01</v>
      </c>
    </row>
    <row r="8200" spans="1:5" x14ac:dyDescent="0.25">
      <c r="A8200" s="1">
        <v>41445</v>
      </c>
      <c r="B8200" t="s">
        <v>46</v>
      </c>
      <c r="C8200" t="s">
        <v>634</v>
      </c>
      <c r="D8200" t="s">
        <v>636</v>
      </c>
      <c r="E8200">
        <v>0.01</v>
      </c>
    </row>
    <row r="8201" spans="1:5" x14ac:dyDescent="0.25">
      <c r="A8201" s="1">
        <v>41445</v>
      </c>
      <c r="B8201" t="s">
        <v>46</v>
      </c>
      <c r="C8201" t="s">
        <v>634</v>
      </c>
      <c r="D8201" t="s">
        <v>637</v>
      </c>
      <c r="E8201">
        <v>0</v>
      </c>
    </row>
    <row r="8202" spans="1:5" x14ac:dyDescent="0.25">
      <c r="A8202" s="1">
        <v>41445</v>
      </c>
      <c r="B8202" t="s">
        <v>46</v>
      </c>
      <c r="C8202" t="s">
        <v>634</v>
      </c>
      <c r="D8202" t="s">
        <v>637</v>
      </c>
      <c r="E8202">
        <v>0</v>
      </c>
    </row>
    <row r="8203" spans="1:5" x14ac:dyDescent="0.25">
      <c r="A8203" s="1">
        <v>41445</v>
      </c>
      <c r="B8203" t="s">
        <v>46</v>
      </c>
      <c r="C8203" t="s">
        <v>634</v>
      </c>
      <c r="D8203" t="s">
        <v>637</v>
      </c>
      <c r="E8203">
        <v>0</v>
      </c>
    </row>
    <row r="8204" spans="1:5" x14ac:dyDescent="0.25">
      <c r="A8204" s="1">
        <v>41445</v>
      </c>
      <c r="B8204" t="s">
        <v>46</v>
      </c>
      <c r="C8204" t="s">
        <v>634</v>
      </c>
      <c r="D8204" t="s">
        <v>637</v>
      </c>
      <c r="E8204">
        <v>0</v>
      </c>
    </row>
    <row r="8205" spans="1:5" x14ac:dyDescent="0.25">
      <c r="A8205" s="1">
        <v>41445</v>
      </c>
      <c r="B8205" t="s">
        <v>46</v>
      </c>
      <c r="C8205" t="s">
        <v>634</v>
      </c>
      <c r="D8205" t="s">
        <v>638</v>
      </c>
      <c r="E8205">
        <v>0.01</v>
      </c>
    </row>
    <row r="8206" spans="1:5" x14ac:dyDescent="0.25">
      <c r="A8206" s="1">
        <v>41445</v>
      </c>
      <c r="B8206" t="s">
        <v>46</v>
      </c>
      <c r="C8206" t="s">
        <v>634</v>
      </c>
      <c r="D8206" t="s">
        <v>636</v>
      </c>
      <c r="E8206">
        <v>0.02</v>
      </c>
    </row>
    <row r="8207" spans="1:5" x14ac:dyDescent="0.25">
      <c r="A8207" s="1">
        <v>41445</v>
      </c>
      <c r="B8207" t="s">
        <v>46</v>
      </c>
      <c r="C8207" t="s">
        <v>634</v>
      </c>
      <c r="D8207" t="s">
        <v>639</v>
      </c>
      <c r="E8207">
        <v>0.01</v>
      </c>
    </row>
    <row r="8208" spans="1:5" x14ac:dyDescent="0.25">
      <c r="A8208" s="1">
        <v>41445</v>
      </c>
      <c r="B8208" t="s">
        <v>46</v>
      </c>
      <c r="C8208" t="s">
        <v>634</v>
      </c>
      <c r="D8208" t="s">
        <v>639</v>
      </c>
      <c r="E8208">
        <v>0.01</v>
      </c>
    </row>
    <row r="8209" spans="1:5" x14ac:dyDescent="0.25">
      <c r="A8209" s="1">
        <v>41445</v>
      </c>
      <c r="B8209" t="s">
        <v>46</v>
      </c>
      <c r="C8209" t="s">
        <v>634</v>
      </c>
      <c r="D8209" t="s">
        <v>639</v>
      </c>
      <c r="E8209">
        <v>0.02</v>
      </c>
    </row>
    <row r="8210" spans="1:5" x14ac:dyDescent="0.25">
      <c r="A8210" s="1">
        <v>41445</v>
      </c>
      <c r="B8210" t="s">
        <v>46</v>
      </c>
      <c r="C8210" t="s">
        <v>634</v>
      </c>
      <c r="D8210" t="s">
        <v>639</v>
      </c>
      <c r="E8210">
        <v>0.04</v>
      </c>
    </row>
    <row r="8211" spans="1:5" x14ac:dyDescent="0.25">
      <c r="A8211" s="1">
        <v>41445</v>
      </c>
      <c r="B8211" t="s">
        <v>46</v>
      </c>
      <c r="C8211" t="s">
        <v>634</v>
      </c>
      <c r="D8211" t="s">
        <v>639</v>
      </c>
      <c r="E8211">
        <v>0.02</v>
      </c>
    </row>
    <row r="8212" spans="1:5" x14ac:dyDescent="0.25">
      <c r="A8212" s="1">
        <v>41445</v>
      </c>
      <c r="B8212" t="s">
        <v>46</v>
      </c>
      <c r="C8212" t="s">
        <v>634</v>
      </c>
      <c r="D8212" t="s">
        <v>640</v>
      </c>
      <c r="E8212">
        <v>0</v>
      </c>
    </row>
    <row r="8213" spans="1:5" x14ac:dyDescent="0.25">
      <c r="A8213" s="1">
        <v>41445</v>
      </c>
      <c r="B8213" t="s">
        <v>46</v>
      </c>
      <c r="C8213" t="s">
        <v>634</v>
      </c>
      <c r="D8213" t="s">
        <v>640</v>
      </c>
      <c r="E8213">
        <v>0</v>
      </c>
    </row>
    <row r="8214" spans="1:5" x14ac:dyDescent="0.25">
      <c r="A8214" s="1">
        <v>41445</v>
      </c>
      <c r="B8214" t="s">
        <v>46</v>
      </c>
      <c r="C8214" t="s">
        <v>634</v>
      </c>
      <c r="D8214" t="s">
        <v>640</v>
      </c>
      <c r="E8214">
        <v>0</v>
      </c>
    </row>
    <row r="8215" spans="1:5" x14ac:dyDescent="0.25">
      <c r="A8215" s="1">
        <v>41445</v>
      </c>
      <c r="B8215" t="s">
        <v>46</v>
      </c>
      <c r="C8215" t="s">
        <v>634</v>
      </c>
      <c r="D8215" t="s">
        <v>636</v>
      </c>
      <c r="E8215">
        <v>0</v>
      </c>
    </row>
    <row r="8216" spans="1:5" x14ac:dyDescent="0.25">
      <c r="A8216" s="1">
        <v>41402</v>
      </c>
      <c r="B8216" t="s">
        <v>30</v>
      </c>
      <c r="C8216" t="s">
        <v>642</v>
      </c>
      <c r="D8216" t="s">
        <v>643</v>
      </c>
      <c r="E8216">
        <v>0.31</v>
      </c>
    </row>
    <row r="8217" spans="1:5" x14ac:dyDescent="0.25">
      <c r="A8217" s="1">
        <v>41402</v>
      </c>
      <c r="B8217" t="s">
        <v>30</v>
      </c>
      <c r="C8217" t="s">
        <v>642</v>
      </c>
      <c r="D8217" t="s">
        <v>644</v>
      </c>
      <c r="E8217">
        <v>0.21</v>
      </c>
    </row>
    <row r="8218" spans="1:5" x14ac:dyDescent="0.25">
      <c r="A8218" s="1">
        <v>41402</v>
      </c>
      <c r="B8218" t="s">
        <v>30</v>
      </c>
      <c r="C8218" t="s">
        <v>642</v>
      </c>
      <c r="D8218" t="s">
        <v>645</v>
      </c>
      <c r="E8218">
        <v>0.1</v>
      </c>
    </row>
    <row r="8219" spans="1:5" x14ac:dyDescent="0.25">
      <c r="A8219" s="1">
        <v>41403</v>
      </c>
      <c r="B8219" t="s">
        <v>46</v>
      </c>
      <c r="C8219" t="s">
        <v>642</v>
      </c>
      <c r="D8219" t="s">
        <v>646</v>
      </c>
      <c r="E8219">
        <v>0.3</v>
      </c>
    </row>
    <row r="8220" spans="1:5" x14ac:dyDescent="0.25">
      <c r="A8220" s="1">
        <v>41403</v>
      </c>
      <c r="B8220" t="s">
        <v>46</v>
      </c>
      <c r="C8220" t="s">
        <v>642</v>
      </c>
      <c r="D8220" t="s">
        <v>645</v>
      </c>
      <c r="E8220">
        <v>0.04</v>
      </c>
    </row>
    <row r="8221" spans="1:5" x14ac:dyDescent="0.25">
      <c r="A8221" s="1">
        <v>41404</v>
      </c>
      <c r="B8221" t="s">
        <v>49</v>
      </c>
      <c r="C8221" t="s">
        <v>642</v>
      </c>
      <c r="D8221" t="s">
        <v>646</v>
      </c>
      <c r="E8221">
        <v>0.12</v>
      </c>
    </row>
    <row r="8222" spans="1:5" x14ac:dyDescent="0.25">
      <c r="A8222" s="1">
        <v>41404</v>
      </c>
      <c r="B8222" t="s">
        <v>49</v>
      </c>
      <c r="C8222" t="s">
        <v>642</v>
      </c>
      <c r="D8222" t="s">
        <v>644</v>
      </c>
      <c r="E8222">
        <v>0.28999999999999998</v>
      </c>
    </row>
    <row r="8223" spans="1:5" x14ac:dyDescent="0.25">
      <c r="A8223" s="1">
        <v>41405</v>
      </c>
      <c r="B8223" t="s">
        <v>52</v>
      </c>
      <c r="C8223" t="s">
        <v>642</v>
      </c>
      <c r="D8223" t="s">
        <v>647</v>
      </c>
      <c r="E8223">
        <v>0.08</v>
      </c>
    </row>
    <row r="8224" spans="1:5" x14ac:dyDescent="0.25">
      <c r="A8224" s="1">
        <v>41405</v>
      </c>
      <c r="B8224" t="s">
        <v>52</v>
      </c>
      <c r="C8224" t="s">
        <v>642</v>
      </c>
      <c r="D8224" t="s">
        <v>647</v>
      </c>
      <c r="E8224">
        <v>0.08</v>
      </c>
    </row>
    <row r="8225" spans="1:5" x14ac:dyDescent="0.25">
      <c r="A8225" s="1">
        <v>41405</v>
      </c>
      <c r="B8225" t="s">
        <v>52</v>
      </c>
      <c r="C8225" t="s">
        <v>642</v>
      </c>
      <c r="D8225" t="s">
        <v>647</v>
      </c>
      <c r="E8225">
        <v>7.0000000000000007E-2</v>
      </c>
    </row>
    <row r="8226" spans="1:5" x14ac:dyDescent="0.25">
      <c r="A8226" s="1">
        <v>41405</v>
      </c>
      <c r="B8226" t="s">
        <v>52</v>
      </c>
      <c r="C8226" t="s">
        <v>642</v>
      </c>
      <c r="D8226" t="s">
        <v>647</v>
      </c>
      <c r="E8226">
        <v>0.1</v>
      </c>
    </row>
    <row r="8227" spans="1:5" x14ac:dyDescent="0.25">
      <c r="A8227" s="1">
        <v>41405</v>
      </c>
      <c r="B8227" t="s">
        <v>52</v>
      </c>
      <c r="C8227" t="s">
        <v>642</v>
      </c>
      <c r="D8227" t="s">
        <v>647</v>
      </c>
      <c r="E8227">
        <v>0.14000000000000001</v>
      </c>
    </row>
    <row r="8228" spans="1:5" x14ac:dyDescent="0.25">
      <c r="A8228" s="1">
        <v>41405</v>
      </c>
      <c r="B8228" t="s">
        <v>52</v>
      </c>
      <c r="C8228" t="s">
        <v>642</v>
      </c>
      <c r="D8228" t="s">
        <v>647</v>
      </c>
      <c r="E8228">
        <v>0.1</v>
      </c>
    </row>
    <row r="8229" spans="1:5" x14ac:dyDescent="0.25">
      <c r="A8229" s="1">
        <v>41405</v>
      </c>
      <c r="B8229" t="s">
        <v>52</v>
      </c>
      <c r="C8229" t="s">
        <v>642</v>
      </c>
      <c r="D8229" t="s">
        <v>647</v>
      </c>
      <c r="E8229">
        <v>0.15</v>
      </c>
    </row>
    <row r="8230" spans="1:5" x14ac:dyDescent="0.25">
      <c r="A8230" s="1">
        <v>41405</v>
      </c>
      <c r="B8230" t="s">
        <v>52</v>
      </c>
      <c r="C8230" t="s">
        <v>642</v>
      </c>
      <c r="D8230" t="s">
        <v>647</v>
      </c>
      <c r="E8230">
        <v>0.18</v>
      </c>
    </row>
    <row r="8231" spans="1:5" x14ac:dyDescent="0.25">
      <c r="A8231" s="1">
        <v>41405</v>
      </c>
      <c r="B8231" t="s">
        <v>52</v>
      </c>
      <c r="C8231" t="s">
        <v>642</v>
      </c>
      <c r="D8231" t="s">
        <v>648</v>
      </c>
      <c r="E8231">
        <v>0.18</v>
      </c>
    </row>
    <row r="8232" spans="1:5" x14ac:dyDescent="0.25">
      <c r="A8232" s="1">
        <v>41405</v>
      </c>
      <c r="B8232" t="s">
        <v>52</v>
      </c>
      <c r="C8232" t="s">
        <v>642</v>
      </c>
      <c r="D8232" t="s">
        <v>648</v>
      </c>
      <c r="E8232">
        <v>0.2</v>
      </c>
    </row>
    <row r="8233" spans="1:5" x14ac:dyDescent="0.25">
      <c r="A8233" s="1">
        <v>41405</v>
      </c>
      <c r="B8233" t="s">
        <v>52</v>
      </c>
      <c r="C8233" t="s">
        <v>642</v>
      </c>
      <c r="D8233" t="s">
        <v>648</v>
      </c>
      <c r="E8233">
        <v>0.19</v>
      </c>
    </row>
    <row r="8234" spans="1:5" x14ac:dyDescent="0.25">
      <c r="A8234" s="1">
        <v>41405</v>
      </c>
      <c r="B8234" t="s">
        <v>52</v>
      </c>
      <c r="C8234" t="s">
        <v>642</v>
      </c>
      <c r="D8234" t="s">
        <v>648</v>
      </c>
      <c r="E8234">
        <v>0.17</v>
      </c>
    </row>
    <row r="8235" spans="1:5" x14ac:dyDescent="0.25">
      <c r="A8235" s="1">
        <v>41405</v>
      </c>
      <c r="B8235" t="s">
        <v>52</v>
      </c>
      <c r="C8235" t="s">
        <v>642</v>
      </c>
      <c r="D8235" t="s">
        <v>648</v>
      </c>
      <c r="E8235">
        <v>0.05</v>
      </c>
    </row>
    <row r="8236" spans="1:5" x14ac:dyDescent="0.25">
      <c r="A8236" s="1">
        <v>41405</v>
      </c>
      <c r="B8236" t="s">
        <v>52</v>
      </c>
      <c r="C8236" t="s">
        <v>642</v>
      </c>
      <c r="D8236" t="s">
        <v>648</v>
      </c>
      <c r="E8236">
        <v>0.15</v>
      </c>
    </row>
    <row r="8237" spans="1:5" x14ac:dyDescent="0.25">
      <c r="A8237" s="1">
        <v>41405</v>
      </c>
      <c r="B8237" t="s">
        <v>52</v>
      </c>
      <c r="C8237" t="s">
        <v>642</v>
      </c>
      <c r="D8237" t="s">
        <v>649</v>
      </c>
      <c r="E8237">
        <v>0.48</v>
      </c>
    </row>
    <row r="8238" spans="1:5" x14ac:dyDescent="0.25">
      <c r="A8238" s="1">
        <v>41405</v>
      </c>
      <c r="B8238" t="s">
        <v>52</v>
      </c>
      <c r="C8238" t="s">
        <v>642</v>
      </c>
      <c r="D8238" t="s">
        <v>649</v>
      </c>
      <c r="E8238">
        <v>0.51</v>
      </c>
    </row>
    <row r="8239" spans="1:5" x14ac:dyDescent="0.25">
      <c r="A8239" s="1">
        <v>41405</v>
      </c>
      <c r="B8239" t="s">
        <v>52</v>
      </c>
      <c r="C8239" t="s">
        <v>642</v>
      </c>
      <c r="D8239" t="s">
        <v>649</v>
      </c>
      <c r="E8239">
        <v>0.28999999999999998</v>
      </c>
    </row>
    <row r="8240" spans="1:5" x14ac:dyDescent="0.25">
      <c r="A8240" s="1">
        <v>41405</v>
      </c>
      <c r="B8240" t="s">
        <v>52</v>
      </c>
      <c r="C8240" t="s">
        <v>642</v>
      </c>
      <c r="D8240" t="s">
        <v>649</v>
      </c>
      <c r="E8240">
        <v>0.31</v>
      </c>
    </row>
    <row r="8241" spans="1:5" x14ac:dyDescent="0.25">
      <c r="A8241" s="1">
        <v>41405</v>
      </c>
      <c r="B8241" t="s">
        <v>52</v>
      </c>
      <c r="C8241" t="s">
        <v>642</v>
      </c>
      <c r="D8241" t="s">
        <v>649</v>
      </c>
      <c r="E8241">
        <v>0.41</v>
      </c>
    </row>
    <row r="8242" spans="1:5" x14ac:dyDescent="0.25">
      <c r="A8242" s="1">
        <v>41406</v>
      </c>
      <c r="B8242" t="s">
        <v>53</v>
      </c>
      <c r="C8242" t="s">
        <v>642</v>
      </c>
      <c r="D8242" t="s">
        <v>650</v>
      </c>
      <c r="E8242">
        <v>0.12</v>
      </c>
    </row>
    <row r="8243" spans="1:5" x14ac:dyDescent="0.25">
      <c r="A8243" s="1">
        <v>41406</v>
      </c>
      <c r="B8243" t="s">
        <v>53</v>
      </c>
      <c r="C8243" t="s">
        <v>642</v>
      </c>
      <c r="D8243" t="s">
        <v>650</v>
      </c>
      <c r="E8243">
        <v>0.19</v>
      </c>
    </row>
    <row r="8244" spans="1:5" x14ac:dyDescent="0.25">
      <c r="A8244" s="1">
        <v>41406</v>
      </c>
      <c r="B8244" t="s">
        <v>53</v>
      </c>
      <c r="C8244" t="s">
        <v>642</v>
      </c>
      <c r="D8244" t="s">
        <v>650</v>
      </c>
      <c r="E8244">
        <v>0.14000000000000001</v>
      </c>
    </row>
    <row r="8245" spans="1:5" x14ac:dyDescent="0.25">
      <c r="A8245" s="1">
        <v>41406</v>
      </c>
      <c r="B8245" t="s">
        <v>53</v>
      </c>
      <c r="C8245" t="s">
        <v>642</v>
      </c>
      <c r="D8245" t="s">
        <v>650</v>
      </c>
      <c r="E8245">
        <v>0.17</v>
      </c>
    </row>
    <row r="8246" spans="1:5" x14ac:dyDescent="0.25">
      <c r="A8246" s="1">
        <v>41406</v>
      </c>
      <c r="B8246" t="s">
        <v>53</v>
      </c>
      <c r="C8246" t="s">
        <v>642</v>
      </c>
      <c r="D8246" t="s">
        <v>650</v>
      </c>
      <c r="E8246">
        <v>0.16</v>
      </c>
    </row>
    <row r="8247" spans="1:5" x14ac:dyDescent="0.25">
      <c r="A8247" s="1">
        <v>41406</v>
      </c>
      <c r="B8247" t="s">
        <v>53</v>
      </c>
      <c r="C8247" t="s">
        <v>642</v>
      </c>
      <c r="D8247" t="s">
        <v>650</v>
      </c>
      <c r="E8247">
        <v>7.0000000000000007E-2</v>
      </c>
    </row>
    <row r="8248" spans="1:5" x14ac:dyDescent="0.25">
      <c r="A8248" s="1">
        <v>41407</v>
      </c>
      <c r="B8248" t="s">
        <v>58</v>
      </c>
      <c r="C8248" t="s">
        <v>642</v>
      </c>
      <c r="D8248" t="s">
        <v>644</v>
      </c>
      <c r="E8248">
        <v>0.15</v>
      </c>
    </row>
    <row r="8249" spans="1:5" x14ac:dyDescent="0.25">
      <c r="A8249" s="1">
        <v>41407</v>
      </c>
      <c r="B8249" t="s">
        <v>58</v>
      </c>
      <c r="C8249" t="s">
        <v>642</v>
      </c>
      <c r="D8249" t="s">
        <v>644</v>
      </c>
      <c r="E8249">
        <v>0.16</v>
      </c>
    </row>
    <row r="8250" spans="1:5" x14ac:dyDescent="0.25">
      <c r="A8250" s="1">
        <v>41408</v>
      </c>
      <c r="B8250" t="s">
        <v>59</v>
      </c>
      <c r="C8250" t="s">
        <v>642</v>
      </c>
      <c r="D8250" t="s">
        <v>644</v>
      </c>
      <c r="E8250">
        <v>0.28000000000000003</v>
      </c>
    </row>
    <row r="8251" spans="1:5" x14ac:dyDescent="0.25">
      <c r="A8251" s="1">
        <v>41409</v>
      </c>
      <c r="B8251" t="s">
        <v>30</v>
      </c>
      <c r="C8251" t="s">
        <v>642</v>
      </c>
      <c r="D8251" t="s">
        <v>644</v>
      </c>
      <c r="E8251">
        <v>0.26</v>
      </c>
    </row>
    <row r="8252" spans="1:5" x14ac:dyDescent="0.25">
      <c r="A8252" s="1">
        <v>41409</v>
      </c>
      <c r="B8252" t="s">
        <v>30</v>
      </c>
      <c r="C8252" t="s">
        <v>642</v>
      </c>
      <c r="D8252" t="s">
        <v>644</v>
      </c>
      <c r="E8252">
        <v>0.23</v>
      </c>
    </row>
    <row r="8253" spans="1:5" x14ac:dyDescent="0.25">
      <c r="A8253" s="1">
        <v>41411</v>
      </c>
      <c r="B8253" t="s">
        <v>49</v>
      </c>
      <c r="C8253" t="s">
        <v>642</v>
      </c>
      <c r="D8253" t="s">
        <v>644</v>
      </c>
      <c r="E8253">
        <v>0.1</v>
      </c>
    </row>
    <row r="8254" spans="1:5" x14ac:dyDescent="0.25">
      <c r="A8254" s="1">
        <v>41412</v>
      </c>
      <c r="B8254" t="s">
        <v>52</v>
      </c>
      <c r="C8254" t="s">
        <v>642</v>
      </c>
      <c r="D8254" t="s">
        <v>651</v>
      </c>
      <c r="E8254">
        <v>0.13</v>
      </c>
    </row>
    <row r="8255" spans="1:5" x14ac:dyDescent="0.25">
      <c r="A8255" s="1">
        <v>41412</v>
      </c>
      <c r="B8255" t="s">
        <v>52</v>
      </c>
      <c r="C8255" t="s">
        <v>642</v>
      </c>
      <c r="D8255" t="s">
        <v>651</v>
      </c>
      <c r="E8255">
        <v>0.1</v>
      </c>
    </row>
    <row r="8256" spans="1:5" x14ac:dyDescent="0.25">
      <c r="A8256" s="1">
        <v>41412</v>
      </c>
      <c r="B8256" t="s">
        <v>52</v>
      </c>
      <c r="C8256" t="s">
        <v>642</v>
      </c>
      <c r="D8256" t="s">
        <v>651</v>
      </c>
      <c r="E8256">
        <v>0.1</v>
      </c>
    </row>
    <row r="8257" spans="1:5" x14ac:dyDescent="0.25">
      <c r="A8257" s="1">
        <v>41412</v>
      </c>
      <c r="B8257" t="s">
        <v>52</v>
      </c>
      <c r="C8257" t="s">
        <v>642</v>
      </c>
      <c r="D8257" t="s">
        <v>651</v>
      </c>
      <c r="E8257">
        <v>0.16</v>
      </c>
    </row>
    <row r="8258" spans="1:5" x14ac:dyDescent="0.25">
      <c r="A8258" s="1">
        <v>41412</v>
      </c>
      <c r="B8258" t="s">
        <v>52</v>
      </c>
      <c r="C8258" t="s">
        <v>642</v>
      </c>
      <c r="D8258" t="s">
        <v>651</v>
      </c>
      <c r="E8258">
        <v>0.09</v>
      </c>
    </row>
    <row r="8259" spans="1:5" x14ac:dyDescent="0.25">
      <c r="A8259" s="1">
        <v>41412</v>
      </c>
      <c r="B8259" t="s">
        <v>52</v>
      </c>
      <c r="C8259" t="s">
        <v>642</v>
      </c>
      <c r="D8259" t="s">
        <v>651</v>
      </c>
      <c r="E8259">
        <v>0.11</v>
      </c>
    </row>
    <row r="8260" spans="1:5" x14ac:dyDescent="0.25">
      <c r="A8260" s="1">
        <v>41412</v>
      </c>
      <c r="B8260" t="s">
        <v>52</v>
      </c>
      <c r="C8260" t="s">
        <v>642</v>
      </c>
      <c r="D8260" t="s">
        <v>651</v>
      </c>
      <c r="E8260">
        <v>0.16</v>
      </c>
    </row>
    <row r="8261" spans="1:5" x14ac:dyDescent="0.25">
      <c r="A8261" s="1">
        <v>41412</v>
      </c>
      <c r="B8261" t="s">
        <v>52</v>
      </c>
      <c r="C8261" t="s">
        <v>642</v>
      </c>
      <c r="D8261" t="s">
        <v>651</v>
      </c>
      <c r="E8261">
        <v>0.12</v>
      </c>
    </row>
    <row r="8262" spans="1:5" x14ac:dyDescent="0.25">
      <c r="A8262" s="1">
        <v>41412</v>
      </c>
      <c r="B8262" t="s">
        <v>52</v>
      </c>
      <c r="C8262" t="s">
        <v>642</v>
      </c>
      <c r="D8262" t="s">
        <v>651</v>
      </c>
      <c r="E8262">
        <v>0.18</v>
      </c>
    </row>
    <row r="8263" spans="1:5" x14ac:dyDescent="0.25">
      <c r="A8263" s="1">
        <v>41412</v>
      </c>
      <c r="B8263" t="s">
        <v>52</v>
      </c>
      <c r="C8263" t="s">
        <v>642</v>
      </c>
      <c r="D8263" t="s">
        <v>652</v>
      </c>
      <c r="E8263">
        <v>0.13</v>
      </c>
    </row>
    <row r="8264" spans="1:5" x14ac:dyDescent="0.25">
      <c r="A8264" s="1">
        <v>41412</v>
      </c>
      <c r="B8264" t="s">
        <v>52</v>
      </c>
      <c r="C8264" t="s">
        <v>642</v>
      </c>
      <c r="D8264" t="s">
        <v>652</v>
      </c>
      <c r="E8264">
        <v>0.08</v>
      </c>
    </row>
    <row r="8265" spans="1:5" x14ac:dyDescent="0.25">
      <c r="A8265" s="1">
        <v>41412</v>
      </c>
      <c r="B8265" t="s">
        <v>52</v>
      </c>
      <c r="C8265" t="s">
        <v>642</v>
      </c>
      <c r="D8265" t="s">
        <v>652</v>
      </c>
      <c r="E8265">
        <v>0.11</v>
      </c>
    </row>
    <row r="8266" spans="1:5" x14ac:dyDescent="0.25">
      <c r="A8266" s="1">
        <v>41412</v>
      </c>
      <c r="B8266" t="s">
        <v>52</v>
      </c>
      <c r="C8266" t="s">
        <v>642</v>
      </c>
      <c r="D8266" t="s">
        <v>652</v>
      </c>
      <c r="E8266">
        <v>0.11</v>
      </c>
    </row>
    <row r="8267" spans="1:5" x14ac:dyDescent="0.25">
      <c r="A8267" s="1">
        <v>41412</v>
      </c>
      <c r="B8267" t="s">
        <v>52</v>
      </c>
      <c r="C8267" t="s">
        <v>642</v>
      </c>
      <c r="D8267" t="s">
        <v>652</v>
      </c>
      <c r="E8267">
        <v>7.0000000000000007E-2</v>
      </c>
    </row>
    <row r="8268" spans="1:5" x14ac:dyDescent="0.25">
      <c r="A8268" s="1">
        <v>41412</v>
      </c>
      <c r="B8268" t="s">
        <v>52</v>
      </c>
      <c r="C8268" t="s">
        <v>642</v>
      </c>
      <c r="D8268" t="s">
        <v>653</v>
      </c>
      <c r="E8268">
        <v>0.28000000000000003</v>
      </c>
    </row>
    <row r="8269" spans="1:5" x14ac:dyDescent="0.25">
      <c r="A8269" s="1">
        <v>41412</v>
      </c>
      <c r="B8269" t="s">
        <v>52</v>
      </c>
      <c r="C8269" t="s">
        <v>642</v>
      </c>
      <c r="D8269" t="s">
        <v>653</v>
      </c>
      <c r="E8269">
        <v>0.12</v>
      </c>
    </row>
    <row r="8270" spans="1:5" x14ac:dyDescent="0.25">
      <c r="A8270" s="1">
        <v>41412</v>
      </c>
      <c r="B8270" t="s">
        <v>52</v>
      </c>
      <c r="C8270" t="s">
        <v>642</v>
      </c>
      <c r="D8270" t="s">
        <v>653</v>
      </c>
      <c r="E8270">
        <v>0.08</v>
      </c>
    </row>
    <row r="8271" spans="1:5" x14ac:dyDescent="0.25">
      <c r="A8271" s="1">
        <v>41412</v>
      </c>
      <c r="B8271" t="s">
        <v>52</v>
      </c>
      <c r="C8271" t="s">
        <v>642</v>
      </c>
      <c r="D8271" t="s">
        <v>653</v>
      </c>
      <c r="E8271">
        <v>0.04</v>
      </c>
    </row>
    <row r="8272" spans="1:5" x14ac:dyDescent="0.25">
      <c r="A8272" s="1">
        <v>41412</v>
      </c>
      <c r="B8272" t="s">
        <v>52</v>
      </c>
      <c r="C8272" t="s">
        <v>642</v>
      </c>
      <c r="D8272" t="s">
        <v>653</v>
      </c>
      <c r="E8272">
        <v>0.04</v>
      </c>
    </row>
    <row r="8273" spans="1:5" x14ac:dyDescent="0.25">
      <c r="A8273" s="1">
        <v>41413</v>
      </c>
      <c r="B8273" t="s">
        <v>53</v>
      </c>
      <c r="C8273" t="s">
        <v>642</v>
      </c>
      <c r="D8273" t="s">
        <v>654</v>
      </c>
      <c r="E8273">
        <v>0.12</v>
      </c>
    </row>
    <row r="8274" spans="1:5" x14ac:dyDescent="0.25">
      <c r="A8274" s="1">
        <v>41413</v>
      </c>
      <c r="B8274" t="s">
        <v>53</v>
      </c>
      <c r="C8274" t="s">
        <v>642</v>
      </c>
      <c r="D8274" t="s">
        <v>654</v>
      </c>
      <c r="E8274">
        <v>0.18</v>
      </c>
    </row>
    <row r="8275" spans="1:5" x14ac:dyDescent="0.25">
      <c r="A8275" s="1">
        <v>41413</v>
      </c>
      <c r="B8275" t="s">
        <v>53</v>
      </c>
      <c r="C8275" t="s">
        <v>642</v>
      </c>
      <c r="D8275" t="s">
        <v>654</v>
      </c>
      <c r="E8275">
        <v>0.2</v>
      </c>
    </row>
    <row r="8276" spans="1:5" x14ac:dyDescent="0.25">
      <c r="A8276" s="1">
        <v>41413</v>
      </c>
      <c r="B8276" t="s">
        <v>53</v>
      </c>
      <c r="C8276" t="s">
        <v>642</v>
      </c>
      <c r="D8276" t="s">
        <v>654</v>
      </c>
      <c r="E8276">
        <v>0.23</v>
      </c>
    </row>
    <row r="8277" spans="1:5" x14ac:dyDescent="0.25">
      <c r="A8277" s="1">
        <v>41413</v>
      </c>
      <c r="B8277" t="s">
        <v>53</v>
      </c>
      <c r="C8277" t="s">
        <v>642</v>
      </c>
      <c r="D8277" t="s">
        <v>654</v>
      </c>
      <c r="E8277">
        <v>0.12</v>
      </c>
    </row>
    <row r="8278" spans="1:5" x14ac:dyDescent="0.25">
      <c r="A8278" s="1">
        <v>41414</v>
      </c>
      <c r="B8278" t="s">
        <v>58</v>
      </c>
      <c r="C8278" t="s">
        <v>642</v>
      </c>
      <c r="D8278" t="s">
        <v>655</v>
      </c>
      <c r="E8278">
        <v>0.23</v>
      </c>
    </row>
    <row r="8279" spans="1:5" x14ac:dyDescent="0.25">
      <c r="A8279" s="1">
        <v>41414</v>
      </c>
      <c r="B8279" t="s">
        <v>58</v>
      </c>
      <c r="C8279" t="s">
        <v>642</v>
      </c>
      <c r="D8279" t="s">
        <v>644</v>
      </c>
      <c r="E8279">
        <v>0.21</v>
      </c>
    </row>
    <row r="8280" spans="1:5" x14ac:dyDescent="0.25">
      <c r="A8280" s="1">
        <v>41414</v>
      </c>
      <c r="B8280" t="s">
        <v>58</v>
      </c>
      <c r="C8280" t="s">
        <v>642</v>
      </c>
      <c r="D8280" t="s">
        <v>644</v>
      </c>
      <c r="E8280">
        <v>0.27</v>
      </c>
    </row>
    <row r="8281" spans="1:5" x14ac:dyDescent="0.25">
      <c r="A8281" s="1">
        <v>41414</v>
      </c>
      <c r="B8281" t="s">
        <v>58</v>
      </c>
      <c r="C8281" t="s">
        <v>642</v>
      </c>
      <c r="D8281" t="s">
        <v>645</v>
      </c>
      <c r="E8281">
        <v>0.08</v>
      </c>
    </row>
    <row r="8282" spans="1:5" x14ac:dyDescent="0.25">
      <c r="A8282" s="1">
        <v>41414</v>
      </c>
      <c r="B8282" t="s">
        <v>58</v>
      </c>
      <c r="C8282" t="s">
        <v>642</v>
      </c>
      <c r="D8282" t="s">
        <v>645</v>
      </c>
      <c r="E8282">
        <v>0.08</v>
      </c>
    </row>
    <row r="8283" spans="1:5" x14ac:dyDescent="0.25">
      <c r="A8283" s="1">
        <v>41415</v>
      </c>
      <c r="B8283" t="s">
        <v>59</v>
      </c>
      <c r="C8283" t="s">
        <v>642</v>
      </c>
      <c r="D8283" t="s">
        <v>646</v>
      </c>
      <c r="E8283">
        <v>0.32</v>
      </c>
    </row>
    <row r="8284" spans="1:5" x14ac:dyDescent="0.25">
      <c r="A8284" s="1">
        <v>41415</v>
      </c>
      <c r="B8284" t="s">
        <v>59</v>
      </c>
      <c r="C8284" t="s">
        <v>642</v>
      </c>
      <c r="D8284" t="s">
        <v>644</v>
      </c>
      <c r="E8284">
        <v>0.26</v>
      </c>
    </row>
    <row r="8285" spans="1:5" x14ac:dyDescent="0.25">
      <c r="A8285" s="1">
        <v>41415</v>
      </c>
      <c r="B8285" t="s">
        <v>59</v>
      </c>
      <c r="C8285" t="s">
        <v>642</v>
      </c>
      <c r="D8285" t="s">
        <v>644</v>
      </c>
      <c r="E8285">
        <v>0.34</v>
      </c>
    </row>
    <row r="8286" spans="1:5" x14ac:dyDescent="0.25">
      <c r="A8286" s="1">
        <v>41415</v>
      </c>
      <c r="B8286" t="s">
        <v>59</v>
      </c>
      <c r="C8286" t="s">
        <v>642</v>
      </c>
      <c r="D8286" t="s">
        <v>645</v>
      </c>
      <c r="E8286">
        <v>0.05</v>
      </c>
    </row>
    <row r="8287" spans="1:5" x14ac:dyDescent="0.25">
      <c r="A8287" s="1">
        <v>41415</v>
      </c>
      <c r="B8287" t="s">
        <v>59</v>
      </c>
      <c r="C8287" t="s">
        <v>642</v>
      </c>
      <c r="D8287" t="s">
        <v>645</v>
      </c>
      <c r="E8287">
        <v>0.09</v>
      </c>
    </row>
    <row r="8288" spans="1:5" x14ac:dyDescent="0.25">
      <c r="A8288" s="1">
        <v>41416</v>
      </c>
      <c r="B8288" t="s">
        <v>30</v>
      </c>
      <c r="C8288" t="s">
        <v>642</v>
      </c>
      <c r="D8288" t="s">
        <v>643</v>
      </c>
      <c r="E8288">
        <v>0.31</v>
      </c>
    </row>
    <row r="8289" spans="1:5" x14ac:dyDescent="0.25">
      <c r="A8289" s="1">
        <v>41416</v>
      </c>
      <c r="B8289" t="s">
        <v>30</v>
      </c>
      <c r="C8289" t="s">
        <v>642</v>
      </c>
      <c r="D8289" t="s">
        <v>645</v>
      </c>
      <c r="E8289">
        <v>0.04</v>
      </c>
    </row>
    <row r="8290" spans="1:5" x14ac:dyDescent="0.25">
      <c r="A8290" s="1">
        <v>41417</v>
      </c>
      <c r="B8290" t="s">
        <v>46</v>
      </c>
      <c r="C8290" t="s">
        <v>642</v>
      </c>
      <c r="D8290" t="s">
        <v>645</v>
      </c>
      <c r="E8290">
        <v>0.14000000000000001</v>
      </c>
    </row>
    <row r="8291" spans="1:5" x14ac:dyDescent="0.25">
      <c r="A8291" s="1">
        <v>41418</v>
      </c>
      <c r="B8291" t="s">
        <v>49</v>
      </c>
      <c r="C8291" t="s">
        <v>642</v>
      </c>
      <c r="D8291" t="s">
        <v>644</v>
      </c>
      <c r="E8291">
        <v>0.18</v>
      </c>
    </row>
    <row r="8292" spans="1:5" x14ac:dyDescent="0.25">
      <c r="A8292" s="1">
        <v>41418</v>
      </c>
      <c r="B8292" t="s">
        <v>49</v>
      </c>
      <c r="C8292" t="s">
        <v>642</v>
      </c>
      <c r="D8292" t="s">
        <v>645</v>
      </c>
      <c r="E8292">
        <v>0.08</v>
      </c>
    </row>
    <row r="8293" spans="1:5" x14ac:dyDescent="0.25">
      <c r="A8293" s="1">
        <v>41419</v>
      </c>
      <c r="B8293" t="s">
        <v>52</v>
      </c>
      <c r="C8293" t="s">
        <v>642</v>
      </c>
      <c r="D8293" t="s">
        <v>656</v>
      </c>
      <c r="E8293">
        <v>0.04</v>
      </c>
    </row>
    <row r="8294" spans="1:5" x14ac:dyDescent="0.25">
      <c r="A8294" s="1">
        <v>41419</v>
      </c>
      <c r="B8294" t="s">
        <v>52</v>
      </c>
      <c r="C8294" t="s">
        <v>642</v>
      </c>
      <c r="D8294" t="s">
        <v>656</v>
      </c>
      <c r="E8294">
        <v>0.04</v>
      </c>
    </row>
    <row r="8295" spans="1:5" x14ac:dyDescent="0.25">
      <c r="A8295" s="1">
        <v>41419</v>
      </c>
      <c r="B8295" t="s">
        <v>52</v>
      </c>
      <c r="C8295" t="s">
        <v>642</v>
      </c>
      <c r="D8295" t="s">
        <v>656</v>
      </c>
      <c r="E8295">
        <v>0.14000000000000001</v>
      </c>
    </row>
    <row r="8296" spans="1:5" x14ac:dyDescent="0.25">
      <c r="A8296" s="1">
        <v>41419</v>
      </c>
      <c r="B8296" t="s">
        <v>52</v>
      </c>
      <c r="C8296" t="s">
        <v>642</v>
      </c>
      <c r="D8296" t="s">
        <v>656</v>
      </c>
      <c r="E8296">
        <v>7.0000000000000007E-2</v>
      </c>
    </row>
    <row r="8297" spans="1:5" x14ac:dyDescent="0.25">
      <c r="A8297" s="1">
        <v>41419</v>
      </c>
      <c r="B8297" t="s">
        <v>52</v>
      </c>
      <c r="C8297" t="s">
        <v>642</v>
      </c>
      <c r="D8297" t="s">
        <v>656</v>
      </c>
      <c r="E8297">
        <v>0.1</v>
      </c>
    </row>
    <row r="8298" spans="1:5" x14ac:dyDescent="0.25">
      <c r="A8298" s="1">
        <v>41419</v>
      </c>
      <c r="B8298" t="s">
        <v>52</v>
      </c>
      <c r="C8298" t="s">
        <v>642</v>
      </c>
      <c r="D8298" t="s">
        <v>656</v>
      </c>
      <c r="E8298">
        <v>0.16</v>
      </c>
    </row>
    <row r="8299" spans="1:5" x14ac:dyDescent="0.25">
      <c r="A8299" s="1">
        <v>41419</v>
      </c>
      <c r="B8299" t="s">
        <v>52</v>
      </c>
      <c r="C8299" t="s">
        <v>642</v>
      </c>
      <c r="D8299" t="s">
        <v>657</v>
      </c>
      <c r="E8299">
        <v>0.17</v>
      </c>
    </row>
    <row r="8300" spans="1:5" x14ac:dyDescent="0.25">
      <c r="A8300" s="1">
        <v>41419</v>
      </c>
      <c r="B8300" t="s">
        <v>52</v>
      </c>
      <c r="C8300" t="s">
        <v>642</v>
      </c>
      <c r="D8300" t="s">
        <v>657</v>
      </c>
      <c r="E8300">
        <v>0.18</v>
      </c>
    </row>
    <row r="8301" spans="1:5" x14ac:dyDescent="0.25">
      <c r="A8301" s="1">
        <v>41419</v>
      </c>
      <c r="B8301" t="s">
        <v>52</v>
      </c>
      <c r="C8301" t="s">
        <v>642</v>
      </c>
      <c r="D8301" t="s">
        <v>657</v>
      </c>
      <c r="E8301">
        <v>0.14000000000000001</v>
      </c>
    </row>
    <row r="8302" spans="1:5" x14ac:dyDescent="0.25">
      <c r="A8302" s="1">
        <v>41419</v>
      </c>
      <c r="B8302" t="s">
        <v>52</v>
      </c>
      <c r="C8302" t="s">
        <v>642</v>
      </c>
      <c r="D8302" t="s">
        <v>657</v>
      </c>
      <c r="E8302">
        <v>0.17</v>
      </c>
    </row>
    <row r="8303" spans="1:5" x14ac:dyDescent="0.25">
      <c r="A8303" s="1">
        <v>41419</v>
      </c>
      <c r="B8303" t="s">
        <v>52</v>
      </c>
      <c r="C8303" t="s">
        <v>642</v>
      </c>
      <c r="D8303" t="s">
        <v>658</v>
      </c>
      <c r="E8303">
        <v>0.34</v>
      </c>
    </row>
    <row r="8304" spans="1:5" x14ac:dyDescent="0.25">
      <c r="A8304" s="1">
        <v>41419</v>
      </c>
      <c r="B8304" t="s">
        <v>52</v>
      </c>
      <c r="C8304" t="s">
        <v>642</v>
      </c>
      <c r="D8304" t="s">
        <v>658</v>
      </c>
      <c r="E8304">
        <v>0.35</v>
      </c>
    </row>
    <row r="8305" spans="1:5" x14ac:dyDescent="0.25">
      <c r="A8305" s="1">
        <v>41419</v>
      </c>
      <c r="B8305" t="s">
        <v>52</v>
      </c>
      <c r="C8305" t="s">
        <v>642</v>
      </c>
      <c r="D8305" t="s">
        <v>658</v>
      </c>
      <c r="E8305">
        <v>0.22</v>
      </c>
    </row>
    <row r="8306" spans="1:5" x14ac:dyDescent="0.25">
      <c r="A8306" s="1">
        <v>41420</v>
      </c>
      <c r="B8306" t="s">
        <v>53</v>
      </c>
      <c r="C8306" t="s">
        <v>642</v>
      </c>
      <c r="D8306" t="s">
        <v>659</v>
      </c>
      <c r="E8306">
        <v>0.14000000000000001</v>
      </c>
    </row>
    <row r="8307" spans="1:5" x14ac:dyDescent="0.25">
      <c r="A8307" s="1">
        <v>41420</v>
      </c>
      <c r="B8307" t="s">
        <v>53</v>
      </c>
      <c r="C8307" t="s">
        <v>642</v>
      </c>
      <c r="D8307" t="s">
        <v>659</v>
      </c>
      <c r="E8307">
        <v>0.25</v>
      </c>
    </row>
    <row r="8308" spans="1:5" x14ac:dyDescent="0.25">
      <c r="A8308" s="1">
        <v>41420</v>
      </c>
      <c r="B8308" t="s">
        <v>53</v>
      </c>
      <c r="C8308" t="s">
        <v>642</v>
      </c>
      <c r="D8308" t="s">
        <v>659</v>
      </c>
      <c r="E8308">
        <v>0.11</v>
      </c>
    </row>
    <row r="8309" spans="1:5" x14ac:dyDescent="0.25">
      <c r="A8309" s="1">
        <v>41420</v>
      </c>
      <c r="B8309" t="s">
        <v>53</v>
      </c>
      <c r="C8309" t="s">
        <v>642</v>
      </c>
      <c r="D8309" t="s">
        <v>659</v>
      </c>
      <c r="E8309">
        <v>0.31</v>
      </c>
    </row>
    <row r="8310" spans="1:5" x14ac:dyDescent="0.25">
      <c r="A8310" s="1">
        <v>41421</v>
      </c>
      <c r="B8310" t="s">
        <v>58</v>
      </c>
      <c r="C8310" t="s">
        <v>642</v>
      </c>
      <c r="D8310" t="s">
        <v>644</v>
      </c>
      <c r="E8310">
        <v>0.2</v>
      </c>
    </row>
    <row r="8311" spans="1:5" x14ac:dyDescent="0.25">
      <c r="A8311" s="1">
        <v>41421</v>
      </c>
      <c r="B8311" t="s">
        <v>58</v>
      </c>
      <c r="C8311" t="s">
        <v>642</v>
      </c>
      <c r="D8311" t="s">
        <v>644</v>
      </c>
      <c r="E8311">
        <v>0.14000000000000001</v>
      </c>
    </row>
    <row r="8312" spans="1:5" x14ac:dyDescent="0.25">
      <c r="A8312" s="1">
        <v>41422</v>
      </c>
      <c r="B8312" t="s">
        <v>59</v>
      </c>
      <c r="C8312" t="s">
        <v>642</v>
      </c>
      <c r="D8312" t="s">
        <v>644</v>
      </c>
      <c r="E8312">
        <v>0.24</v>
      </c>
    </row>
    <row r="8313" spans="1:5" x14ac:dyDescent="0.25">
      <c r="A8313" s="1">
        <v>41422</v>
      </c>
      <c r="B8313" t="s">
        <v>59</v>
      </c>
      <c r="C8313" t="s">
        <v>642</v>
      </c>
      <c r="D8313" t="s">
        <v>644</v>
      </c>
      <c r="E8313">
        <v>0.31</v>
      </c>
    </row>
    <row r="8314" spans="1:5" x14ac:dyDescent="0.25">
      <c r="A8314" s="1">
        <v>41422</v>
      </c>
      <c r="B8314" t="s">
        <v>59</v>
      </c>
      <c r="C8314" t="s">
        <v>642</v>
      </c>
      <c r="D8314" t="s">
        <v>644</v>
      </c>
      <c r="E8314">
        <v>0.19</v>
      </c>
    </row>
    <row r="8315" spans="1:5" x14ac:dyDescent="0.25">
      <c r="A8315" s="1">
        <v>41423</v>
      </c>
      <c r="B8315" t="s">
        <v>30</v>
      </c>
      <c r="C8315" t="s">
        <v>642</v>
      </c>
      <c r="D8315" t="s">
        <v>660</v>
      </c>
      <c r="E8315">
        <v>0.38</v>
      </c>
    </row>
    <row r="8316" spans="1:5" x14ac:dyDescent="0.25">
      <c r="A8316" s="1">
        <v>41423</v>
      </c>
      <c r="B8316" t="s">
        <v>30</v>
      </c>
      <c r="C8316" t="s">
        <v>642</v>
      </c>
      <c r="D8316" t="s">
        <v>644</v>
      </c>
      <c r="E8316">
        <v>0.16</v>
      </c>
    </row>
    <row r="8317" spans="1:5" x14ac:dyDescent="0.25">
      <c r="A8317" s="1">
        <v>41424</v>
      </c>
      <c r="B8317" t="s">
        <v>46</v>
      </c>
      <c r="C8317" t="s">
        <v>642</v>
      </c>
      <c r="D8317" t="s">
        <v>644</v>
      </c>
      <c r="E8317">
        <v>0.14000000000000001</v>
      </c>
    </row>
    <row r="8318" spans="1:5" x14ac:dyDescent="0.25">
      <c r="A8318" s="1">
        <v>41426</v>
      </c>
      <c r="B8318" t="s">
        <v>52</v>
      </c>
      <c r="C8318" t="s">
        <v>642</v>
      </c>
      <c r="D8318" t="s">
        <v>661</v>
      </c>
      <c r="E8318">
        <v>0.04</v>
      </c>
    </row>
    <row r="8319" spans="1:5" x14ac:dyDescent="0.25">
      <c r="A8319" s="1">
        <v>41426</v>
      </c>
      <c r="B8319" t="s">
        <v>52</v>
      </c>
      <c r="C8319" t="s">
        <v>642</v>
      </c>
      <c r="D8319" t="s">
        <v>661</v>
      </c>
      <c r="E8319">
        <v>7.0000000000000007E-2</v>
      </c>
    </row>
    <row r="8320" spans="1:5" x14ac:dyDescent="0.25">
      <c r="A8320" s="1">
        <v>41426</v>
      </c>
      <c r="B8320" t="s">
        <v>52</v>
      </c>
      <c r="C8320" t="s">
        <v>642</v>
      </c>
      <c r="D8320" t="s">
        <v>661</v>
      </c>
      <c r="E8320">
        <v>0.05</v>
      </c>
    </row>
    <row r="8321" spans="1:5" x14ac:dyDescent="0.25">
      <c r="A8321" s="1">
        <v>41426</v>
      </c>
      <c r="B8321" t="s">
        <v>52</v>
      </c>
      <c r="C8321" t="s">
        <v>642</v>
      </c>
      <c r="D8321" t="s">
        <v>661</v>
      </c>
      <c r="E8321">
        <v>0.13</v>
      </c>
    </row>
    <row r="8322" spans="1:5" x14ac:dyDescent="0.25">
      <c r="A8322" s="1">
        <v>41426</v>
      </c>
      <c r="B8322" t="s">
        <v>52</v>
      </c>
      <c r="C8322" t="s">
        <v>642</v>
      </c>
      <c r="D8322" t="s">
        <v>661</v>
      </c>
      <c r="E8322">
        <v>0.11</v>
      </c>
    </row>
    <row r="8323" spans="1:5" x14ac:dyDescent="0.25">
      <c r="A8323" s="1">
        <v>41426</v>
      </c>
      <c r="B8323" t="s">
        <v>52</v>
      </c>
      <c r="C8323" t="s">
        <v>642</v>
      </c>
      <c r="D8323" t="s">
        <v>661</v>
      </c>
      <c r="E8323">
        <v>0.08</v>
      </c>
    </row>
    <row r="8324" spans="1:5" x14ac:dyDescent="0.25">
      <c r="A8324" s="1">
        <v>41426</v>
      </c>
      <c r="B8324" t="s">
        <v>52</v>
      </c>
      <c r="C8324" t="s">
        <v>642</v>
      </c>
      <c r="D8324" t="s">
        <v>661</v>
      </c>
      <c r="E8324">
        <v>0.09</v>
      </c>
    </row>
    <row r="8325" spans="1:5" x14ac:dyDescent="0.25">
      <c r="A8325" s="1">
        <v>41426</v>
      </c>
      <c r="B8325" t="s">
        <v>52</v>
      </c>
      <c r="C8325" t="s">
        <v>642</v>
      </c>
      <c r="D8325" t="s">
        <v>661</v>
      </c>
      <c r="E8325">
        <v>0.1</v>
      </c>
    </row>
    <row r="8326" spans="1:5" x14ac:dyDescent="0.25">
      <c r="A8326" s="1">
        <v>41426</v>
      </c>
      <c r="B8326" t="s">
        <v>52</v>
      </c>
      <c r="C8326" t="s">
        <v>642</v>
      </c>
      <c r="D8326" t="s">
        <v>661</v>
      </c>
      <c r="E8326">
        <v>0.12</v>
      </c>
    </row>
    <row r="8327" spans="1:5" x14ac:dyDescent="0.25">
      <c r="A8327" s="1">
        <v>41426</v>
      </c>
      <c r="B8327" t="s">
        <v>52</v>
      </c>
      <c r="C8327" t="s">
        <v>642</v>
      </c>
      <c r="D8327" t="s">
        <v>662</v>
      </c>
      <c r="E8327">
        <v>0.24</v>
      </c>
    </row>
    <row r="8328" spans="1:5" x14ac:dyDescent="0.25">
      <c r="A8328" s="1">
        <v>41426</v>
      </c>
      <c r="B8328" t="s">
        <v>52</v>
      </c>
      <c r="C8328" t="s">
        <v>642</v>
      </c>
      <c r="D8328" t="s">
        <v>662</v>
      </c>
      <c r="E8328">
        <v>0.15</v>
      </c>
    </row>
    <row r="8329" spans="1:5" x14ac:dyDescent="0.25">
      <c r="A8329" s="1">
        <v>41426</v>
      </c>
      <c r="B8329" t="s">
        <v>52</v>
      </c>
      <c r="C8329" t="s">
        <v>642</v>
      </c>
      <c r="D8329" t="s">
        <v>662</v>
      </c>
      <c r="E8329">
        <v>0.09</v>
      </c>
    </row>
    <row r="8330" spans="1:5" x14ac:dyDescent="0.25">
      <c r="A8330" s="1">
        <v>41426</v>
      </c>
      <c r="B8330" t="s">
        <v>52</v>
      </c>
      <c r="C8330" t="s">
        <v>642</v>
      </c>
      <c r="D8330" t="s">
        <v>662</v>
      </c>
      <c r="E8330">
        <v>0.06</v>
      </c>
    </row>
    <row r="8331" spans="1:5" x14ac:dyDescent="0.25">
      <c r="A8331" s="1">
        <v>41426</v>
      </c>
      <c r="B8331" t="s">
        <v>52</v>
      </c>
      <c r="C8331" t="s">
        <v>642</v>
      </c>
      <c r="D8331" t="s">
        <v>662</v>
      </c>
      <c r="E8331">
        <v>0.06</v>
      </c>
    </row>
    <row r="8332" spans="1:5" x14ac:dyDescent="0.25">
      <c r="A8332" s="1">
        <v>41426</v>
      </c>
      <c r="B8332" t="s">
        <v>52</v>
      </c>
      <c r="C8332" t="s">
        <v>642</v>
      </c>
      <c r="D8332" t="s">
        <v>663</v>
      </c>
      <c r="E8332">
        <v>0.12</v>
      </c>
    </row>
    <row r="8333" spans="1:5" x14ac:dyDescent="0.25">
      <c r="A8333" s="1">
        <v>41426</v>
      </c>
      <c r="B8333" t="s">
        <v>52</v>
      </c>
      <c r="C8333" t="s">
        <v>642</v>
      </c>
      <c r="D8333" t="s">
        <v>663</v>
      </c>
      <c r="E8333">
        <v>0.22</v>
      </c>
    </row>
    <row r="8334" spans="1:5" x14ac:dyDescent="0.25">
      <c r="A8334" s="1">
        <v>41427</v>
      </c>
      <c r="B8334" t="s">
        <v>53</v>
      </c>
      <c r="C8334" t="s">
        <v>642</v>
      </c>
      <c r="D8334" t="s">
        <v>664</v>
      </c>
      <c r="E8334">
        <v>0.14000000000000001</v>
      </c>
    </row>
    <row r="8335" spans="1:5" x14ac:dyDescent="0.25">
      <c r="A8335" s="1">
        <v>41427</v>
      </c>
      <c r="B8335" t="s">
        <v>53</v>
      </c>
      <c r="C8335" t="s">
        <v>642</v>
      </c>
      <c r="D8335" t="s">
        <v>664</v>
      </c>
      <c r="E8335">
        <v>0.14000000000000001</v>
      </c>
    </row>
    <row r="8336" spans="1:5" x14ac:dyDescent="0.25">
      <c r="A8336" s="1">
        <v>41427</v>
      </c>
      <c r="B8336" t="s">
        <v>53</v>
      </c>
      <c r="C8336" t="s">
        <v>642</v>
      </c>
      <c r="D8336" t="s">
        <v>664</v>
      </c>
      <c r="E8336">
        <v>0.15</v>
      </c>
    </row>
    <row r="8337" spans="1:5" x14ac:dyDescent="0.25">
      <c r="A8337" s="1">
        <v>41427</v>
      </c>
      <c r="B8337" t="s">
        <v>53</v>
      </c>
      <c r="C8337" t="s">
        <v>642</v>
      </c>
      <c r="D8337" t="s">
        <v>664</v>
      </c>
      <c r="E8337">
        <v>0.14000000000000001</v>
      </c>
    </row>
    <row r="8338" spans="1:5" x14ac:dyDescent="0.25">
      <c r="A8338" s="1">
        <v>41427</v>
      </c>
      <c r="B8338" t="s">
        <v>53</v>
      </c>
      <c r="C8338" t="s">
        <v>642</v>
      </c>
      <c r="D8338" t="s">
        <v>664</v>
      </c>
      <c r="E8338">
        <v>0.12</v>
      </c>
    </row>
    <row r="8339" spans="1:5" x14ac:dyDescent="0.25">
      <c r="A8339" s="1">
        <v>41429</v>
      </c>
      <c r="B8339" t="s">
        <v>59</v>
      </c>
      <c r="C8339" t="s">
        <v>642</v>
      </c>
      <c r="D8339" t="s">
        <v>644</v>
      </c>
      <c r="E8339">
        <v>0.27</v>
      </c>
    </row>
    <row r="8340" spans="1:5" x14ac:dyDescent="0.25">
      <c r="A8340" s="1">
        <v>41432</v>
      </c>
      <c r="B8340" t="s">
        <v>49</v>
      </c>
      <c r="C8340" t="s">
        <v>642</v>
      </c>
      <c r="D8340" t="s">
        <v>644</v>
      </c>
      <c r="E8340">
        <v>0.11</v>
      </c>
    </row>
    <row r="8341" spans="1:5" x14ac:dyDescent="0.25">
      <c r="A8341" s="1">
        <v>41432</v>
      </c>
      <c r="B8341" t="s">
        <v>49</v>
      </c>
      <c r="C8341" t="s">
        <v>642</v>
      </c>
      <c r="D8341" t="s">
        <v>644</v>
      </c>
      <c r="E8341">
        <v>0.14000000000000001</v>
      </c>
    </row>
    <row r="8342" spans="1:5" x14ac:dyDescent="0.25">
      <c r="A8342" s="1">
        <v>41432</v>
      </c>
      <c r="B8342" t="s">
        <v>49</v>
      </c>
      <c r="C8342" t="s">
        <v>642</v>
      </c>
      <c r="D8342" t="s">
        <v>645</v>
      </c>
      <c r="E8342">
        <v>0.1</v>
      </c>
    </row>
    <row r="8343" spans="1:5" x14ac:dyDescent="0.25">
      <c r="A8343" s="1">
        <v>41433</v>
      </c>
      <c r="B8343" t="s">
        <v>52</v>
      </c>
      <c r="C8343" t="s">
        <v>642</v>
      </c>
      <c r="D8343" t="s">
        <v>665</v>
      </c>
      <c r="E8343">
        <v>0.09</v>
      </c>
    </row>
    <row r="8344" spans="1:5" x14ac:dyDescent="0.25">
      <c r="A8344" s="1">
        <v>41433</v>
      </c>
      <c r="B8344" t="s">
        <v>52</v>
      </c>
      <c r="C8344" t="s">
        <v>642</v>
      </c>
      <c r="D8344" t="s">
        <v>665</v>
      </c>
      <c r="E8344">
        <v>0.13</v>
      </c>
    </row>
    <row r="8345" spans="1:5" x14ac:dyDescent="0.25">
      <c r="A8345" s="1">
        <v>41433</v>
      </c>
      <c r="B8345" t="s">
        <v>52</v>
      </c>
      <c r="C8345" t="s">
        <v>642</v>
      </c>
      <c r="D8345" t="s">
        <v>665</v>
      </c>
      <c r="E8345">
        <v>0.11</v>
      </c>
    </row>
    <row r="8346" spans="1:5" x14ac:dyDescent="0.25">
      <c r="A8346" s="1">
        <v>41433</v>
      </c>
      <c r="B8346" t="s">
        <v>52</v>
      </c>
      <c r="C8346" t="s">
        <v>642</v>
      </c>
      <c r="D8346" t="s">
        <v>665</v>
      </c>
      <c r="E8346">
        <v>0.08</v>
      </c>
    </row>
    <row r="8347" spans="1:5" x14ac:dyDescent="0.25">
      <c r="A8347" s="1">
        <v>41433</v>
      </c>
      <c r="B8347" t="s">
        <v>52</v>
      </c>
      <c r="C8347" t="s">
        <v>642</v>
      </c>
      <c r="D8347" t="s">
        <v>665</v>
      </c>
      <c r="E8347">
        <v>0.09</v>
      </c>
    </row>
    <row r="8348" spans="1:5" x14ac:dyDescent="0.25">
      <c r="A8348" s="1">
        <v>41433</v>
      </c>
      <c r="B8348" t="s">
        <v>52</v>
      </c>
      <c r="C8348" t="s">
        <v>642</v>
      </c>
      <c r="D8348" t="s">
        <v>665</v>
      </c>
      <c r="E8348">
        <v>7.0000000000000007E-2</v>
      </c>
    </row>
    <row r="8349" spans="1:5" x14ac:dyDescent="0.25">
      <c r="A8349" s="1">
        <v>41433</v>
      </c>
      <c r="B8349" t="s">
        <v>52</v>
      </c>
      <c r="C8349" t="s">
        <v>642</v>
      </c>
      <c r="D8349" t="s">
        <v>665</v>
      </c>
      <c r="E8349">
        <v>0.08</v>
      </c>
    </row>
    <row r="8350" spans="1:5" x14ac:dyDescent="0.25">
      <c r="A8350" s="1">
        <v>41433</v>
      </c>
      <c r="B8350" t="s">
        <v>52</v>
      </c>
      <c r="C8350" t="s">
        <v>642</v>
      </c>
      <c r="D8350" t="s">
        <v>665</v>
      </c>
      <c r="E8350">
        <v>0.2</v>
      </c>
    </row>
    <row r="8351" spans="1:5" x14ac:dyDescent="0.25">
      <c r="A8351" s="1">
        <v>41433</v>
      </c>
      <c r="B8351" t="s">
        <v>52</v>
      </c>
      <c r="C8351" t="s">
        <v>642</v>
      </c>
      <c r="D8351" t="s">
        <v>665</v>
      </c>
      <c r="E8351">
        <v>0.17</v>
      </c>
    </row>
    <row r="8352" spans="1:5" x14ac:dyDescent="0.25">
      <c r="A8352" s="1">
        <v>41433</v>
      </c>
      <c r="B8352" t="s">
        <v>52</v>
      </c>
      <c r="C8352" t="s">
        <v>642</v>
      </c>
      <c r="D8352" t="s">
        <v>665</v>
      </c>
      <c r="E8352">
        <v>0.15</v>
      </c>
    </row>
    <row r="8353" spans="1:5" x14ac:dyDescent="0.25">
      <c r="A8353" s="1">
        <v>41433</v>
      </c>
      <c r="B8353" t="s">
        <v>52</v>
      </c>
      <c r="C8353" t="s">
        <v>642</v>
      </c>
      <c r="D8353" t="s">
        <v>665</v>
      </c>
      <c r="E8353">
        <v>0.16</v>
      </c>
    </row>
    <row r="8354" spans="1:5" x14ac:dyDescent="0.25">
      <c r="A8354" s="1">
        <v>41433</v>
      </c>
      <c r="B8354" t="s">
        <v>52</v>
      </c>
      <c r="C8354" t="s">
        <v>642</v>
      </c>
      <c r="D8354" t="s">
        <v>665</v>
      </c>
      <c r="E8354">
        <v>0.16</v>
      </c>
    </row>
    <row r="8355" spans="1:5" x14ac:dyDescent="0.25">
      <c r="A8355" s="1">
        <v>41433</v>
      </c>
      <c r="B8355" t="s">
        <v>52</v>
      </c>
      <c r="C8355" t="s">
        <v>642</v>
      </c>
      <c r="D8355" t="s">
        <v>666</v>
      </c>
      <c r="E8355">
        <v>0.16</v>
      </c>
    </row>
    <row r="8356" spans="1:5" x14ac:dyDescent="0.25">
      <c r="A8356" s="1">
        <v>41433</v>
      </c>
      <c r="B8356" t="s">
        <v>52</v>
      </c>
      <c r="C8356" t="s">
        <v>642</v>
      </c>
      <c r="D8356" t="s">
        <v>666</v>
      </c>
      <c r="E8356">
        <v>0.28999999999999998</v>
      </c>
    </row>
    <row r="8357" spans="1:5" x14ac:dyDescent="0.25">
      <c r="A8357" s="1">
        <v>41433</v>
      </c>
      <c r="B8357" t="s">
        <v>52</v>
      </c>
      <c r="C8357" t="s">
        <v>642</v>
      </c>
      <c r="D8357" t="s">
        <v>666</v>
      </c>
      <c r="E8357">
        <v>0.15</v>
      </c>
    </row>
    <row r="8358" spans="1:5" x14ac:dyDescent="0.25">
      <c r="A8358" s="1">
        <v>41433</v>
      </c>
      <c r="B8358" t="s">
        <v>52</v>
      </c>
      <c r="C8358" t="s">
        <v>642</v>
      </c>
      <c r="D8358" t="s">
        <v>646</v>
      </c>
      <c r="E8358">
        <v>0.2</v>
      </c>
    </row>
    <row r="8359" spans="1:5" x14ac:dyDescent="0.25">
      <c r="A8359" s="1">
        <v>41433</v>
      </c>
      <c r="B8359" t="s">
        <v>52</v>
      </c>
      <c r="C8359" t="s">
        <v>642</v>
      </c>
      <c r="D8359" t="s">
        <v>667</v>
      </c>
      <c r="E8359">
        <v>0.22</v>
      </c>
    </row>
    <row r="8360" spans="1:5" x14ac:dyDescent="0.25">
      <c r="A8360" s="1">
        <v>41433</v>
      </c>
      <c r="B8360" t="s">
        <v>52</v>
      </c>
      <c r="C8360" t="s">
        <v>642</v>
      </c>
      <c r="D8360" t="s">
        <v>667</v>
      </c>
      <c r="E8360">
        <v>0.41</v>
      </c>
    </row>
    <row r="8361" spans="1:5" x14ac:dyDescent="0.25">
      <c r="A8361" s="1">
        <v>41433</v>
      </c>
      <c r="B8361" t="s">
        <v>52</v>
      </c>
      <c r="C8361" t="s">
        <v>642</v>
      </c>
      <c r="D8361" t="s">
        <v>667</v>
      </c>
      <c r="E8361">
        <v>0.4</v>
      </c>
    </row>
    <row r="8362" spans="1:5" x14ac:dyDescent="0.25">
      <c r="A8362" s="1">
        <v>41433</v>
      </c>
      <c r="B8362" t="s">
        <v>52</v>
      </c>
      <c r="C8362" t="s">
        <v>642</v>
      </c>
      <c r="D8362" t="s">
        <v>667</v>
      </c>
      <c r="E8362">
        <v>0.37</v>
      </c>
    </row>
    <row r="8363" spans="1:5" x14ac:dyDescent="0.25">
      <c r="A8363" s="1">
        <v>41434</v>
      </c>
      <c r="B8363" t="s">
        <v>53</v>
      </c>
      <c r="C8363" t="s">
        <v>642</v>
      </c>
      <c r="D8363" t="s">
        <v>668</v>
      </c>
      <c r="E8363">
        <v>0.13</v>
      </c>
    </row>
    <row r="8364" spans="1:5" x14ac:dyDescent="0.25">
      <c r="A8364" s="1">
        <v>41434</v>
      </c>
      <c r="B8364" t="s">
        <v>53</v>
      </c>
      <c r="C8364" t="s">
        <v>642</v>
      </c>
      <c r="D8364" t="s">
        <v>668</v>
      </c>
      <c r="E8364">
        <v>0.18</v>
      </c>
    </row>
    <row r="8365" spans="1:5" x14ac:dyDescent="0.25">
      <c r="A8365" s="1">
        <v>41434</v>
      </c>
      <c r="B8365" t="s">
        <v>53</v>
      </c>
      <c r="C8365" t="s">
        <v>642</v>
      </c>
      <c r="D8365" t="s">
        <v>668</v>
      </c>
      <c r="E8365">
        <v>0.4</v>
      </c>
    </row>
    <row r="8366" spans="1:5" x14ac:dyDescent="0.25">
      <c r="A8366" s="1">
        <v>41434</v>
      </c>
      <c r="B8366" t="s">
        <v>53</v>
      </c>
      <c r="C8366" t="s">
        <v>642</v>
      </c>
      <c r="D8366" t="s">
        <v>668</v>
      </c>
      <c r="E8366">
        <v>0.34</v>
      </c>
    </row>
    <row r="8367" spans="1:5" x14ac:dyDescent="0.25">
      <c r="A8367" s="1">
        <v>41434</v>
      </c>
      <c r="B8367" t="s">
        <v>53</v>
      </c>
      <c r="C8367" t="s">
        <v>642</v>
      </c>
      <c r="D8367" t="s">
        <v>668</v>
      </c>
      <c r="E8367">
        <v>0.2</v>
      </c>
    </row>
    <row r="8368" spans="1:5" x14ac:dyDescent="0.25">
      <c r="A8368" s="1">
        <v>41434</v>
      </c>
      <c r="B8368" t="s">
        <v>53</v>
      </c>
      <c r="C8368" t="s">
        <v>642</v>
      </c>
      <c r="D8368" t="s">
        <v>669</v>
      </c>
      <c r="E8368">
        <v>1.1599999999999999</v>
      </c>
    </row>
    <row r="8369" spans="1:5" x14ac:dyDescent="0.25">
      <c r="A8369" s="1">
        <v>41434</v>
      </c>
      <c r="B8369" t="s">
        <v>53</v>
      </c>
      <c r="C8369" t="s">
        <v>642</v>
      </c>
      <c r="D8369" t="s">
        <v>669</v>
      </c>
      <c r="E8369">
        <v>1.43</v>
      </c>
    </row>
    <row r="8370" spans="1:5" x14ac:dyDescent="0.25">
      <c r="A8370" s="1">
        <v>41434</v>
      </c>
      <c r="B8370" t="s">
        <v>53</v>
      </c>
      <c r="C8370" t="s">
        <v>642</v>
      </c>
      <c r="D8370" t="s">
        <v>669</v>
      </c>
      <c r="E8370">
        <v>1.38</v>
      </c>
    </row>
    <row r="8371" spans="1:5" x14ac:dyDescent="0.25">
      <c r="A8371" s="1">
        <v>41435</v>
      </c>
      <c r="B8371" t="s">
        <v>58</v>
      </c>
      <c r="C8371" t="s">
        <v>642</v>
      </c>
      <c r="D8371" t="s">
        <v>644</v>
      </c>
      <c r="E8371">
        <v>0.27</v>
      </c>
    </row>
    <row r="8372" spans="1:5" x14ac:dyDescent="0.25">
      <c r="A8372" s="1">
        <v>41435</v>
      </c>
      <c r="B8372" t="s">
        <v>58</v>
      </c>
      <c r="C8372" t="s">
        <v>642</v>
      </c>
      <c r="D8372" t="s">
        <v>645</v>
      </c>
      <c r="E8372">
        <v>0.08</v>
      </c>
    </row>
    <row r="8373" spans="1:5" x14ac:dyDescent="0.25">
      <c r="A8373" s="1">
        <v>41436</v>
      </c>
      <c r="B8373" t="s">
        <v>59</v>
      </c>
      <c r="C8373" t="s">
        <v>642</v>
      </c>
      <c r="D8373" t="s">
        <v>655</v>
      </c>
      <c r="E8373">
        <v>0.13</v>
      </c>
    </row>
    <row r="8374" spans="1:5" x14ac:dyDescent="0.25">
      <c r="A8374" s="1">
        <v>41436</v>
      </c>
      <c r="B8374" t="s">
        <v>59</v>
      </c>
      <c r="C8374" t="s">
        <v>642</v>
      </c>
      <c r="D8374" t="s">
        <v>645</v>
      </c>
      <c r="E8374">
        <v>0.09</v>
      </c>
    </row>
    <row r="8375" spans="1:5" x14ac:dyDescent="0.25">
      <c r="A8375" s="1">
        <v>41437</v>
      </c>
      <c r="B8375" t="s">
        <v>30</v>
      </c>
      <c r="C8375" t="s">
        <v>642</v>
      </c>
      <c r="D8375" t="s">
        <v>644</v>
      </c>
      <c r="E8375">
        <v>0.28000000000000003</v>
      </c>
    </row>
    <row r="8376" spans="1:5" x14ac:dyDescent="0.25">
      <c r="A8376" s="1">
        <v>41437</v>
      </c>
      <c r="B8376" t="s">
        <v>30</v>
      </c>
      <c r="C8376" t="s">
        <v>642</v>
      </c>
      <c r="D8376" t="s">
        <v>645</v>
      </c>
      <c r="E8376">
        <v>0.11</v>
      </c>
    </row>
    <row r="8377" spans="1:5" x14ac:dyDescent="0.25">
      <c r="A8377" s="1">
        <v>41438</v>
      </c>
      <c r="B8377" t="s">
        <v>46</v>
      </c>
      <c r="C8377" t="s">
        <v>642</v>
      </c>
      <c r="D8377" t="s">
        <v>645</v>
      </c>
      <c r="E8377">
        <v>0.09</v>
      </c>
    </row>
    <row r="8378" spans="1:5" x14ac:dyDescent="0.25">
      <c r="A8378" s="1">
        <v>41439</v>
      </c>
      <c r="B8378" t="s">
        <v>49</v>
      </c>
      <c r="C8378" t="s">
        <v>642</v>
      </c>
      <c r="D8378" t="s">
        <v>645</v>
      </c>
      <c r="E8378">
        <v>0.04</v>
      </c>
    </row>
    <row r="8379" spans="1:5" x14ac:dyDescent="0.25">
      <c r="A8379" s="1">
        <v>41440</v>
      </c>
      <c r="B8379" t="s">
        <v>52</v>
      </c>
      <c r="C8379" t="s">
        <v>642</v>
      </c>
      <c r="D8379" t="s">
        <v>670</v>
      </c>
      <c r="E8379">
        <v>0.1</v>
      </c>
    </row>
    <row r="8380" spans="1:5" x14ac:dyDescent="0.25">
      <c r="A8380" s="1">
        <v>41440</v>
      </c>
      <c r="B8380" t="s">
        <v>52</v>
      </c>
      <c r="C8380" t="s">
        <v>642</v>
      </c>
      <c r="D8380" t="s">
        <v>670</v>
      </c>
      <c r="E8380">
        <v>0.14000000000000001</v>
      </c>
    </row>
    <row r="8381" spans="1:5" x14ac:dyDescent="0.25">
      <c r="A8381" s="1">
        <v>41440</v>
      </c>
      <c r="B8381" t="s">
        <v>52</v>
      </c>
      <c r="C8381" t="s">
        <v>642</v>
      </c>
      <c r="D8381" t="s">
        <v>670</v>
      </c>
      <c r="E8381">
        <v>0.14000000000000001</v>
      </c>
    </row>
    <row r="8382" spans="1:5" x14ac:dyDescent="0.25">
      <c r="A8382" s="1">
        <v>41440</v>
      </c>
      <c r="B8382" t="s">
        <v>52</v>
      </c>
      <c r="C8382" t="s">
        <v>642</v>
      </c>
      <c r="D8382" t="s">
        <v>670</v>
      </c>
      <c r="E8382">
        <v>0.1</v>
      </c>
    </row>
    <row r="8383" spans="1:5" x14ac:dyDescent="0.25">
      <c r="A8383" s="1">
        <v>41440</v>
      </c>
      <c r="B8383" t="s">
        <v>52</v>
      </c>
      <c r="C8383" t="s">
        <v>642</v>
      </c>
      <c r="D8383" t="s">
        <v>670</v>
      </c>
      <c r="E8383">
        <v>0.14000000000000001</v>
      </c>
    </row>
    <row r="8384" spans="1:5" x14ac:dyDescent="0.25">
      <c r="A8384" s="1">
        <v>41440</v>
      </c>
      <c r="B8384" t="s">
        <v>52</v>
      </c>
      <c r="C8384" t="s">
        <v>642</v>
      </c>
      <c r="D8384" t="s">
        <v>670</v>
      </c>
      <c r="E8384">
        <v>0.12</v>
      </c>
    </row>
    <row r="8385" spans="1:5" x14ac:dyDescent="0.25">
      <c r="A8385" s="1">
        <v>41440</v>
      </c>
      <c r="B8385" t="s">
        <v>52</v>
      </c>
      <c r="C8385" t="s">
        <v>642</v>
      </c>
      <c r="D8385" t="s">
        <v>670</v>
      </c>
      <c r="E8385">
        <v>0.21</v>
      </c>
    </row>
    <row r="8386" spans="1:5" x14ac:dyDescent="0.25">
      <c r="A8386" s="1">
        <v>41440</v>
      </c>
      <c r="B8386" t="s">
        <v>52</v>
      </c>
      <c r="C8386" t="s">
        <v>642</v>
      </c>
      <c r="D8386" t="s">
        <v>670</v>
      </c>
      <c r="E8386">
        <v>0.09</v>
      </c>
    </row>
    <row r="8387" spans="1:5" x14ac:dyDescent="0.25">
      <c r="A8387" s="1">
        <v>41440</v>
      </c>
      <c r="B8387" t="s">
        <v>52</v>
      </c>
      <c r="C8387" t="s">
        <v>642</v>
      </c>
      <c r="D8387" t="s">
        <v>670</v>
      </c>
      <c r="E8387">
        <v>0.18</v>
      </c>
    </row>
    <row r="8388" spans="1:5" x14ac:dyDescent="0.25">
      <c r="A8388" s="1">
        <v>41440</v>
      </c>
      <c r="B8388" t="s">
        <v>52</v>
      </c>
      <c r="C8388" t="s">
        <v>642</v>
      </c>
      <c r="D8388" t="s">
        <v>670</v>
      </c>
      <c r="E8388">
        <v>0.22</v>
      </c>
    </row>
    <row r="8389" spans="1:5" x14ac:dyDescent="0.25">
      <c r="A8389" s="1">
        <v>41440</v>
      </c>
      <c r="B8389" t="s">
        <v>52</v>
      </c>
      <c r="C8389" t="s">
        <v>642</v>
      </c>
      <c r="D8389" t="s">
        <v>671</v>
      </c>
      <c r="E8389">
        <v>0.19</v>
      </c>
    </row>
    <row r="8390" spans="1:5" x14ac:dyDescent="0.25">
      <c r="A8390" s="1">
        <v>41440</v>
      </c>
      <c r="B8390" t="s">
        <v>52</v>
      </c>
      <c r="C8390" t="s">
        <v>642</v>
      </c>
      <c r="D8390" t="s">
        <v>671</v>
      </c>
      <c r="E8390">
        <v>0.2</v>
      </c>
    </row>
    <row r="8391" spans="1:5" x14ac:dyDescent="0.25">
      <c r="A8391" s="1">
        <v>41440</v>
      </c>
      <c r="B8391" t="s">
        <v>52</v>
      </c>
      <c r="C8391" t="s">
        <v>642</v>
      </c>
      <c r="D8391" t="s">
        <v>671</v>
      </c>
      <c r="E8391">
        <v>0.18</v>
      </c>
    </row>
    <row r="8392" spans="1:5" x14ac:dyDescent="0.25">
      <c r="A8392" s="1">
        <v>41440</v>
      </c>
      <c r="B8392" t="s">
        <v>52</v>
      </c>
      <c r="C8392" t="s">
        <v>642</v>
      </c>
      <c r="D8392" t="s">
        <v>671</v>
      </c>
      <c r="E8392">
        <v>0.2</v>
      </c>
    </row>
    <row r="8393" spans="1:5" x14ac:dyDescent="0.25">
      <c r="A8393" s="1">
        <v>41440</v>
      </c>
      <c r="B8393" t="s">
        <v>52</v>
      </c>
      <c r="C8393" t="s">
        <v>642</v>
      </c>
      <c r="D8393" t="s">
        <v>671</v>
      </c>
      <c r="E8393">
        <v>0.26</v>
      </c>
    </row>
    <row r="8394" spans="1:5" x14ac:dyDescent="0.25">
      <c r="A8394" s="1">
        <v>41440</v>
      </c>
      <c r="B8394" t="s">
        <v>52</v>
      </c>
      <c r="C8394" t="s">
        <v>642</v>
      </c>
      <c r="D8394" t="s">
        <v>671</v>
      </c>
      <c r="E8394">
        <v>0.23</v>
      </c>
    </row>
    <row r="8395" spans="1:5" x14ac:dyDescent="0.25">
      <c r="A8395" s="1">
        <v>41440</v>
      </c>
      <c r="B8395" t="s">
        <v>52</v>
      </c>
      <c r="C8395" t="s">
        <v>642</v>
      </c>
      <c r="D8395" t="s">
        <v>671</v>
      </c>
      <c r="E8395">
        <v>0.26</v>
      </c>
    </row>
    <row r="8396" spans="1:5" x14ac:dyDescent="0.25">
      <c r="A8396" s="1">
        <v>41440</v>
      </c>
      <c r="B8396" t="s">
        <v>52</v>
      </c>
      <c r="C8396" t="s">
        <v>642</v>
      </c>
      <c r="D8396" t="s">
        <v>672</v>
      </c>
      <c r="E8396">
        <v>0.09</v>
      </c>
    </row>
    <row r="8397" spans="1:5" x14ac:dyDescent="0.25">
      <c r="A8397" s="1">
        <v>41440</v>
      </c>
      <c r="B8397" t="s">
        <v>52</v>
      </c>
      <c r="C8397" t="s">
        <v>642</v>
      </c>
      <c r="D8397" t="s">
        <v>672</v>
      </c>
      <c r="E8397">
        <v>0.08</v>
      </c>
    </row>
    <row r="8398" spans="1:5" x14ac:dyDescent="0.25">
      <c r="A8398" s="1">
        <v>41440</v>
      </c>
      <c r="B8398" t="s">
        <v>52</v>
      </c>
      <c r="C8398" t="s">
        <v>642</v>
      </c>
      <c r="D8398" t="s">
        <v>672</v>
      </c>
      <c r="E8398">
        <v>0.32</v>
      </c>
    </row>
    <row r="8399" spans="1:5" x14ac:dyDescent="0.25">
      <c r="A8399" s="1">
        <v>41440</v>
      </c>
      <c r="B8399" t="s">
        <v>52</v>
      </c>
      <c r="C8399" t="s">
        <v>642</v>
      </c>
      <c r="D8399" t="s">
        <v>672</v>
      </c>
      <c r="E8399">
        <v>0.18</v>
      </c>
    </row>
    <row r="8400" spans="1:5" x14ac:dyDescent="0.25">
      <c r="A8400" s="1">
        <v>41441</v>
      </c>
      <c r="B8400" t="s">
        <v>53</v>
      </c>
      <c r="C8400" t="s">
        <v>642</v>
      </c>
      <c r="D8400" t="s">
        <v>673</v>
      </c>
      <c r="E8400">
        <v>0.18</v>
      </c>
    </row>
    <row r="8401" spans="1:5" x14ac:dyDescent="0.25">
      <c r="A8401" s="1">
        <v>41441</v>
      </c>
      <c r="B8401" t="s">
        <v>53</v>
      </c>
      <c r="C8401" t="s">
        <v>642</v>
      </c>
      <c r="D8401" t="s">
        <v>673</v>
      </c>
      <c r="E8401">
        <v>0.16</v>
      </c>
    </row>
    <row r="8402" spans="1:5" x14ac:dyDescent="0.25">
      <c r="A8402" s="1">
        <v>41441</v>
      </c>
      <c r="B8402" t="s">
        <v>53</v>
      </c>
      <c r="C8402" t="s">
        <v>642</v>
      </c>
      <c r="D8402" t="s">
        <v>673</v>
      </c>
      <c r="E8402">
        <v>0.28000000000000003</v>
      </c>
    </row>
    <row r="8403" spans="1:5" x14ac:dyDescent="0.25">
      <c r="A8403" s="1">
        <v>41441</v>
      </c>
      <c r="B8403" t="s">
        <v>53</v>
      </c>
      <c r="C8403" t="s">
        <v>642</v>
      </c>
      <c r="D8403" t="s">
        <v>673</v>
      </c>
      <c r="E8403">
        <v>0.2</v>
      </c>
    </row>
    <row r="8404" spans="1:5" x14ac:dyDescent="0.25">
      <c r="A8404" s="1">
        <v>41441</v>
      </c>
      <c r="B8404" t="s">
        <v>53</v>
      </c>
      <c r="C8404" t="s">
        <v>642</v>
      </c>
      <c r="D8404" t="s">
        <v>673</v>
      </c>
      <c r="E8404">
        <v>0.26</v>
      </c>
    </row>
    <row r="8405" spans="1:5" x14ac:dyDescent="0.25">
      <c r="A8405" s="1">
        <v>41441</v>
      </c>
      <c r="B8405" t="s">
        <v>53</v>
      </c>
      <c r="C8405" t="s">
        <v>642</v>
      </c>
      <c r="D8405" t="s">
        <v>673</v>
      </c>
      <c r="E8405">
        <v>0.33</v>
      </c>
    </row>
    <row r="8406" spans="1:5" x14ac:dyDescent="0.25">
      <c r="A8406" s="1">
        <v>41441</v>
      </c>
      <c r="B8406" t="s">
        <v>53</v>
      </c>
      <c r="C8406" t="s">
        <v>642</v>
      </c>
      <c r="D8406" t="s">
        <v>673</v>
      </c>
      <c r="E8406">
        <v>0.37</v>
      </c>
    </row>
    <row r="8407" spans="1:5" x14ac:dyDescent="0.25">
      <c r="A8407" s="1">
        <v>41441</v>
      </c>
      <c r="B8407" t="s">
        <v>53</v>
      </c>
      <c r="C8407" t="s">
        <v>642</v>
      </c>
      <c r="D8407" t="s">
        <v>673</v>
      </c>
      <c r="E8407">
        <v>0.3</v>
      </c>
    </row>
    <row r="8408" spans="1:5" x14ac:dyDescent="0.25">
      <c r="A8408" s="1">
        <v>41442</v>
      </c>
      <c r="B8408" t="s">
        <v>58</v>
      </c>
      <c r="C8408" t="s">
        <v>642</v>
      </c>
      <c r="D8408" t="s">
        <v>655</v>
      </c>
      <c r="E8408">
        <v>0.42</v>
      </c>
    </row>
    <row r="8409" spans="1:5" x14ac:dyDescent="0.25">
      <c r="A8409" s="1">
        <v>41442</v>
      </c>
      <c r="B8409" t="s">
        <v>58</v>
      </c>
      <c r="C8409" t="s">
        <v>642</v>
      </c>
      <c r="D8409" t="s">
        <v>655</v>
      </c>
      <c r="E8409">
        <v>0.33</v>
      </c>
    </row>
    <row r="8410" spans="1:5" x14ac:dyDescent="0.25">
      <c r="A8410" s="1">
        <v>41442</v>
      </c>
      <c r="B8410" t="s">
        <v>58</v>
      </c>
      <c r="C8410" t="s">
        <v>642</v>
      </c>
      <c r="D8410" t="s">
        <v>644</v>
      </c>
      <c r="E8410">
        <v>0.25</v>
      </c>
    </row>
    <row r="8411" spans="1:5" x14ac:dyDescent="0.25">
      <c r="A8411" s="1">
        <v>41442</v>
      </c>
      <c r="B8411" t="s">
        <v>58</v>
      </c>
      <c r="C8411" t="s">
        <v>642</v>
      </c>
      <c r="D8411" t="s">
        <v>645</v>
      </c>
      <c r="E8411">
        <v>0.16</v>
      </c>
    </row>
    <row r="8412" spans="1:5" x14ac:dyDescent="0.25">
      <c r="A8412" s="1">
        <v>41442</v>
      </c>
      <c r="B8412" t="s">
        <v>58</v>
      </c>
      <c r="C8412" t="s">
        <v>642</v>
      </c>
      <c r="D8412" t="s">
        <v>645</v>
      </c>
      <c r="E8412">
        <v>0.06</v>
      </c>
    </row>
    <row r="8413" spans="1:5" x14ac:dyDescent="0.25">
      <c r="A8413" s="1">
        <v>41442</v>
      </c>
      <c r="B8413" t="s">
        <v>58</v>
      </c>
      <c r="C8413" t="s">
        <v>642</v>
      </c>
      <c r="D8413" t="s">
        <v>645</v>
      </c>
      <c r="E8413">
        <v>0.06</v>
      </c>
    </row>
    <row r="8414" spans="1:5" x14ac:dyDescent="0.25">
      <c r="A8414" s="1">
        <v>41443</v>
      </c>
      <c r="B8414" t="s">
        <v>59</v>
      </c>
      <c r="C8414" t="s">
        <v>642</v>
      </c>
      <c r="D8414" t="s">
        <v>644</v>
      </c>
      <c r="E8414">
        <v>0.25</v>
      </c>
    </row>
    <row r="8415" spans="1:5" x14ac:dyDescent="0.25">
      <c r="A8415" s="1">
        <v>41443</v>
      </c>
      <c r="B8415" t="s">
        <v>59</v>
      </c>
      <c r="C8415" t="s">
        <v>642</v>
      </c>
      <c r="D8415" t="s">
        <v>645</v>
      </c>
      <c r="E8415">
        <v>0.1</v>
      </c>
    </row>
    <row r="8416" spans="1:5" x14ac:dyDescent="0.25">
      <c r="A8416" s="1">
        <v>41443</v>
      </c>
      <c r="B8416" t="s">
        <v>59</v>
      </c>
      <c r="C8416" t="s">
        <v>642</v>
      </c>
      <c r="D8416" t="s">
        <v>645</v>
      </c>
      <c r="E8416">
        <v>7.0000000000000007E-2</v>
      </c>
    </row>
    <row r="8417" spans="1:5" x14ac:dyDescent="0.25">
      <c r="A8417" s="1">
        <v>41443</v>
      </c>
      <c r="B8417" t="s">
        <v>59</v>
      </c>
      <c r="C8417" t="s">
        <v>642</v>
      </c>
      <c r="D8417" t="s">
        <v>645</v>
      </c>
      <c r="E8417">
        <v>0.08</v>
      </c>
    </row>
    <row r="8418" spans="1:5" x14ac:dyDescent="0.25">
      <c r="A8418" s="1">
        <v>41444</v>
      </c>
      <c r="B8418" t="s">
        <v>30</v>
      </c>
      <c r="C8418" t="s">
        <v>642</v>
      </c>
      <c r="D8418" t="s">
        <v>660</v>
      </c>
      <c r="E8418">
        <v>0.3</v>
      </c>
    </row>
    <row r="8419" spans="1:5" x14ac:dyDescent="0.25">
      <c r="A8419" s="1">
        <v>41444</v>
      </c>
      <c r="B8419" t="s">
        <v>30</v>
      </c>
      <c r="C8419" t="s">
        <v>642</v>
      </c>
      <c r="D8419" t="s">
        <v>645</v>
      </c>
      <c r="E8419">
        <v>0.1</v>
      </c>
    </row>
    <row r="8420" spans="1:5" x14ac:dyDescent="0.25">
      <c r="A8420" s="1">
        <v>41444</v>
      </c>
      <c r="B8420" t="s">
        <v>30</v>
      </c>
      <c r="C8420" t="s">
        <v>642</v>
      </c>
      <c r="D8420" t="s">
        <v>645</v>
      </c>
      <c r="E8420">
        <v>0.12</v>
      </c>
    </row>
    <row r="8421" spans="1:5" x14ac:dyDescent="0.25">
      <c r="A8421" s="1">
        <v>41445</v>
      </c>
      <c r="B8421" t="s">
        <v>46</v>
      </c>
      <c r="C8421" t="s">
        <v>642</v>
      </c>
      <c r="D8421" t="s">
        <v>644</v>
      </c>
      <c r="E8421">
        <v>0.16</v>
      </c>
    </row>
    <row r="8422" spans="1:5" x14ac:dyDescent="0.25">
      <c r="A8422" s="1">
        <v>41445</v>
      </c>
      <c r="B8422" t="s">
        <v>46</v>
      </c>
      <c r="C8422" t="s">
        <v>642</v>
      </c>
      <c r="D8422" t="s">
        <v>645</v>
      </c>
      <c r="E8422">
        <v>0.11</v>
      </c>
    </row>
    <row r="8423" spans="1:5" x14ac:dyDescent="0.25">
      <c r="A8423" s="1">
        <v>41445</v>
      </c>
      <c r="B8423" t="s">
        <v>46</v>
      </c>
      <c r="C8423" t="s">
        <v>642</v>
      </c>
      <c r="D8423" t="s">
        <v>645</v>
      </c>
      <c r="E8423">
        <v>0.11</v>
      </c>
    </row>
    <row r="8424" spans="1:5" x14ac:dyDescent="0.25">
      <c r="A8424" s="1">
        <v>41446</v>
      </c>
      <c r="B8424" t="s">
        <v>49</v>
      </c>
      <c r="C8424" t="s">
        <v>642</v>
      </c>
      <c r="D8424" t="s">
        <v>644</v>
      </c>
      <c r="E8424">
        <v>0.18</v>
      </c>
    </row>
    <row r="8425" spans="1:5" x14ac:dyDescent="0.25">
      <c r="A8425" s="1">
        <v>41446</v>
      </c>
      <c r="B8425" t="s">
        <v>49</v>
      </c>
      <c r="C8425" t="s">
        <v>642</v>
      </c>
      <c r="D8425" t="s">
        <v>645</v>
      </c>
      <c r="E8425">
        <v>0.05</v>
      </c>
    </row>
    <row r="8426" spans="1:5" x14ac:dyDescent="0.25">
      <c r="A8426" s="1">
        <v>41447</v>
      </c>
      <c r="B8426" t="s">
        <v>52</v>
      </c>
      <c r="C8426" t="s">
        <v>642</v>
      </c>
      <c r="D8426" t="s">
        <v>674</v>
      </c>
      <c r="E8426">
        <v>0.08</v>
      </c>
    </row>
    <row r="8427" spans="1:5" x14ac:dyDescent="0.25">
      <c r="A8427" s="1">
        <v>41447</v>
      </c>
      <c r="B8427" t="s">
        <v>52</v>
      </c>
      <c r="C8427" t="s">
        <v>642</v>
      </c>
      <c r="D8427" t="s">
        <v>674</v>
      </c>
      <c r="E8427">
        <v>0.14000000000000001</v>
      </c>
    </row>
    <row r="8428" spans="1:5" x14ac:dyDescent="0.25">
      <c r="A8428" s="1">
        <v>41447</v>
      </c>
      <c r="B8428" t="s">
        <v>52</v>
      </c>
      <c r="C8428" t="s">
        <v>642</v>
      </c>
      <c r="D8428" t="s">
        <v>674</v>
      </c>
      <c r="E8428">
        <v>0.06</v>
      </c>
    </row>
    <row r="8429" spans="1:5" x14ac:dyDescent="0.25">
      <c r="A8429" s="1">
        <v>41447</v>
      </c>
      <c r="B8429" t="s">
        <v>52</v>
      </c>
      <c r="C8429" t="s">
        <v>642</v>
      </c>
      <c r="D8429" t="s">
        <v>674</v>
      </c>
      <c r="E8429">
        <v>0.16</v>
      </c>
    </row>
    <row r="8430" spans="1:5" x14ac:dyDescent="0.25">
      <c r="A8430" s="1">
        <v>41447</v>
      </c>
      <c r="B8430" t="s">
        <v>52</v>
      </c>
      <c r="C8430" t="s">
        <v>642</v>
      </c>
      <c r="D8430" t="s">
        <v>674</v>
      </c>
      <c r="E8430">
        <v>0.09</v>
      </c>
    </row>
    <row r="8431" spans="1:5" x14ac:dyDescent="0.25">
      <c r="A8431" s="1">
        <v>41447</v>
      </c>
      <c r="B8431" t="s">
        <v>52</v>
      </c>
      <c r="C8431" t="s">
        <v>642</v>
      </c>
      <c r="D8431" t="s">
        <v>674</v>
      </c>
      <c r="E8431">
        <v>0.08</v>
      </c>
    </row>
    <row r="8432" spans="1:5" x14ac:dyDescent="0.25">
      <c r="A8432" s="1">
        <v>41447</v>
      </c>
      <c r="B8432" t="s">
        <v>52</v>
      </c>
      <c r="C8432" t="s">
        <v>642</v>
      </c>
      <c r="D8432" t="s">
        <v>674</v>
      </c>
      <c r="E8432">
        <v>0.03</v>
      </c>
    </row>
    <row r="8433" spans="1:5" x14ac:dyDescent="0.25">
      <c r="A8433" s="1">
        <v>41447</v>
      </c>
      <c r="B8433" t="s">
        <v>52</v>
      </c>
      <c r="C8433" t="s">
        <v>642</v>
      </c>
      <c r="D8433" t="s">
        <v>674</v>
      </c>
      <c r="E8433">
        <v>0.02</v>
      </c>
    </row>
    <row r="8434" spans="1:5" x14ac:dyDescent="0.25">
      <c r="A8434" s="1">
        <v>41447</v>
      </c>
      <c r="B8434" t="s">
        <v>52</v>
      </c>
      <c r="C8434" t="s">
        <v>642</v>
      </c>
      <c r="D8434" t="s">
        <v>674</v>
      </c>
      <c r="E8434">
        <v>0.06</v>
      </c>
    </row>
    <row r="8435" spans="1:5" x14ac:dyDescent="0.25">
      <c r="A8435" s="1">
        <v>41447</v>
      </c>
      <c r="B8435" t="s">
        <v>52</v>
      </c>
      <c r="C8435" t="s">
        <v>642</v>
      </c>
      <c r="D8435" t="s">
        <v>674</v>
      </c>
      <c r="E8435">
        <v>0.05</v>
      </c>
    </row>
    <row r="8436" spans="1:5" x14ac:dyDescent="0.25">
      <c r="A8436" s="1">
        <v>41447</v>
      </c>
      <c r="B8436" t="s">
        <v>52</v>
      </c>
      <c r="C8436" t="s">
        <v>642</v>
      </c>
      <c r="D8436" t="s">
        <v>674</v>
      </c>
      <c r="E8436">
        <v>0.16</v>
      </c>
    </row>
    <row r="8437" spans="1:5" x14ac:dyDescent="0.25">
      <c r="A8437" s="1">
        <v>41447</v>
      </c>
      <c r="B8437" t="s">
        <v>52</v>
      </c>
      <c r="C8437" t="s">
        <v>642</v>
      </c>
      <c r="D8437" t="s">
        <v>674</v>
      </c>
      <c r="E8437">
        <v>0.17</v>
      </c>
    </row>
    <row r="8438" spans="1:5" x14ac:dyDescent="0.25">
      <c r="A8438" s="1">
        <v>41447</v>
      </c>
      <c r="B8438" t="s">
        <v>52</v>
      </c>
      <c r="C8438" t="s">
        <v>642</v>
      </c>
      <c r="D8438" t="s">
        <v>675</v>
      </c>
      <c r="E8438">
        <v>0.09</v>
      </c>
    </row>
    <row r="8439" spans="1:5" x14ac:dyDescent="0.25">
      <c r="A8439" s="1">
        <v>41447</v>
      </c>
      <c r="B8439" t="s">
        <v>52</v>
      </c>
      <c r="C8439" t="s">
        <v>642</v>
      </c>
      <c r="D8439" t="s">
        <v>675</v>
      </c>
      <c r="E8439">
        <v>0.14000000000000001</v>
      </c>
    </row>
    <row r="8440" spans="1:5" x14ac:dyDescent="0.25">
      <c r="A8440" s="1">
        <v>41447</v>
      </c>
      <c r="B8440" t="s">
        <v>52</v>
      </c>
      <c r="C8440" t="s">
        <v>642</v>
      </c>
      <c r="D8440" t="s">
        <v>675</v>
      </c>
      <c r="E8440">
        <v>0.15</v>
      </c>
    </row>
    <row r="8441" spans="1:5" x14ac:dyDescent="0.25">
      <c r="A8441" s="1">
        <v>41447</v>
      </c>
      <c r="B8441" t="s">
        <v>52</v>
      </c>
      <c r="C8441" t="s">
        <v>642</v>
      </c>
      <c r="D8441" t="s">
        <v>675</v>
      </c>
      <c r="E8441">
        <v>0.17</v>
      </c>
    </row>
    <row r="8442" spans="1:5" x14ac:dyDescent="0.25">
      <c r="A8442" s="1">
        <v>41447</v>
      </c>
      <c r="B8442" t="s">
        <v>52</v>
      </c>
      <c r="C8442" t="s">
        <v>642</v>
      </c>
      <c r="D8442" t="s">
        <v>675</v>
      </c>
      <c r="E8442">
        <v>0.16</v>
      </c>
    </row>
    <row r="8443" spans="1:5" x14ac:dyDescent="0.25">
      <c r="A8443" s="1">
        <v>41447</v>
      </c>
      <c r="B8443" t="s">
        <v>52</v>
      </c>
      <c r="C8443" t="s">
        <v>642</v>
      </c>
      <c r="D8443" t="s">
        <v>675</v>
      </c>
      <c r="E8443">
        <v>0.19</v>
      </c>
    </row>
    <row r="8444" spans="1:5" x14ac:dyDescent="0.25">
      <c r="A8444" s="1">
        <v>41447</v>
      </c>
      <c r="B8444" t="s">
        <v>52</v>
      </c>
      <c r="C8444" t="s">
        <v>642</v>
      </c>
      <c r="D8444" t="s">
        <v>675</v>
      </c>
      <c r="E8444">
        <v>0.21</v>
      </c>
    </row>
    <row r="8445" spans="1:5" x14ac:dyDescent="0.25">
      <c r="A8445" s="1">
        <v>41447</v>
      </c>
      <c r="B8445" t="s">
        <v>52</v>
      </c>
      <c r="C8445" t="s">
        <v>642</v>
      </c>
      <c r="D8445" t="s">
        <v>676</v>
      </c>
      <c r="E8445">
        <v>0.24</v>
      </c>
    </row>
    <row r="8446" spans="1:5" x14ac:dyDescent="0.25">
      <c r="A8446" s="1">
        <v>41447</v>
      </c>
      <c r="B8446" t="s">
        <v>52</v>
      </c>
      <c r="C8446" t="s">
        <v>642</v>
      </c>
      <c r="D8446" t="s">
        <v>676</v>
      </c>
      <c r="E8446">
        <v>0.2</v>
      </c>
    </row>
    <row r="8447" spans="1:5" x14ac:dyDescent="0.25">
      <c r="A8447" s="1">
        <v>41447</v>
      </c>
      <c r="B8447" t="s">
        <v>52</v>
      </c>
      <c r="C8447" t="s">
        <v>642</v>
      </c>
      <c r="D8447" t="s">
        <v>676</v>
      </c>
      <c r="E8447">
        <v>0.27</v>
      </c>
    </row>
    <row r="8448" spans="1:5" x14ac:dyDescent="0.25">
      <c r="A8448" s="1">
        <v>41447</v>
      </c>
      <c r="B8448" t="s">
        <v>52</v>
      </c>
      <c r="C8448" t="s">
        <v>642</v>
      </c>
      <c r="D8448" t="s">
        <v>676</v>
      </c>
      <c r="E8448">
        <v>0.21</v>
      </c>
    </row>
    <row r="8449" spans="1:5" x14ac:dyDescent="0.25">
      <c r="A8449" s="1">
        <v>41447</v>
      </c>
      <c r="B8449" t="s">
        <v>52</v>
      </c>
      <c r="C8449" t="s">
        <v>642</v>
      </c>
      <c r="D8449" t="s">
        <v>676</v>
      </c>
      <c r="E8449">
        <v>0.16</v>
      </c>
    </row>
    <row r="8450" spans="1:5" x14ac:dyDescent="0.25">
      <c r="A8450" s="1">
        <v>41448</v>
      </c>
      <c r="B8450" t="s">
        <v>53</v>
      </c>
      <c r="C8450" t="s">
        <v>642</v>
      </c>
      <c r="D8450" t="s">
        <v>677</v>
      </c>
      <c r="E8450">
        <v>0.11</v>
      </c>
    </row>
    <row r="8451" spans="1:5" x14ac:dyDescent="0.25">
      <c r="A8451" s="1">
        <v>41448</v>
      </c>
      <c r="B8451" t="s">
        <v>53</v>
      </c>
      <c r="C8451" t="s">
        <v>642</v>
      </c>
      <c r="D8451" t="s">
        <v>677</v>
      </c>
      <c r="E8451">
        <v>0.19</v>
      </c>
    </row>
    <row r="8452" spans="1:5" x14ac:dyDescent="0.25">
      <c r="A8452" s="1">
        <v>41448</v>
      </c>
      <c r="B8452" t="s">
        <v>53</v>
      </c>
      <c r="C8452" t="s">
        <v>642</v>
      </c>
      <c r="D8452" t="s">
        <v>677</v>
      </c>
      <c r="E8452">
        <v>0.1</v>
      </c>
    </row>
    <row r="8453" spans="1:5" x14ac:dyDescent="0.25">
      <c r="A8453" s="1">
        <v>41448</v>
      </c>
      <c r="B8453" t="s">
        <v>53</v>
      </c>
      <c r="C8453" t="s">
        <v>642</v>
      </c>
      <c r="D8453" t="s">
        <v>677</v>
      </c>
      <c r="E8453">
        <v>0.08</v>
      </c>
    </row>
    <row r="8454" spans="1:5" x14ac:dyDescent="0.25">
      <c r="A8454" s="1">
        <v>41449</v>
      </c>
      <c r="B8454" t="s">
        <v>58</v>
      </c>
      <c r="C8454" t="s">
        <v>642</v>
      </c>
      <c r="D8454" t="s">
        <v>645</v>
      </c>
      <c r="E8454">
        <v>7.0000000000000007E-2</v>
      </c>
    </row>
    <row r="8455" spans="1:5" x14ac:dyDescent="0.25">
      <c r="A8455" s="1">
        <v>41450</v>
      </c>
      <c r="B8455" t="s">
        <v>59</v>
      </c>
      <c r="C8455" t="s">
        <v>642</v>
      </c>
      <c r="D8455" t="s">
        <v>645</v>
      </c>
      <c r="E8455">
        <v>0.04</v>
      </c>
    </row>
    <row r="8456" spans="1:5" x14ac:dyDescent="0.25">
      <c r="A8456" s="1">
        <v>41402</v>
      </c>
      <c r="B8456" t="s">
        <v>30</v>
      </c>
      <c r="C8456" t="s">
        <v>678</v>
      </c>
      <c r="D8456" t="s">
        <v>679</v>
      </c>
      <c r="E8456">
        <v>0.06</v>
      </c>
    </row>
    <row r="8457" spans="1:5" x14ac:dyDescent="0.25">
      <c r="A8457" s="1">
        <v>41402</v>
      </c>
      <c r="B8457" t="s">
        <v>30</v>
      </c>
      <c r="C8457" t="s">
        <v>678</v>
      </c>
      <c r="D8457" t="s">
        <v>679</v>
      </c>
      <c r="E8457">
        <v>0.1</v>
      </c>
    </row>
    <row r="8458" spans="1:5" x14ac:dyDescent="0.25">
      <c r="A8458" s="1">
        <v>41402</v>
      </c>
      <c r="B8458" t="s">
        <v>30</v>
      </c>
      <c r="C8458" t="s">
        <v>678</v>
      </c>
      <c r="D8458" t="s">
        <v>679</v>
      </c>
      <c r="E8458">
        <v>0.06</v>
      </c>
    </row>
    <row r="8459" spans="1:5" x14ac:dyDescent="0.25">
      <c r="A8459" s="1">
        <v>41402</v>
      </c>
      <c r="B8459" t="s">
        <v>30</v>
      </c>
      <c r="C8459" t="s">
        <v>678</v>
      </c>
      <c r="D8459" t="s">
        <v>680</v>
      </c>
      <c r="E8459">
        <v>0.03</v>
      </c>
    </row>
    <row r="8460" spans="1:5" x14ac:dyDescent="0.25">
      <c r="A8460" s="1">
        <v>41402</v>
      </c>
      <c r="B8460" t="s">
        <v>30</v>
      </c>
      <c r="C8460" t="s">
        <v>678</v>
      </c>
      <c r="D8460" t="s">
        <v>680</v>
      </c>
      <c r="E8460">
        <v>0.04</v>
      </c>
    </row>
    <row r="8461" spans="1:5" x14ac:dyDescent="0.25">
      <c r="A8461" s="1">
        <v>41402</v>
      </c>
      <c r="B8461" t="s">
        <v>30</v>
      </c>
      <c r="C8461" t="s">
        <v>678</v>
      </c>
      <c r="D8461" t="s">
        <v>681</v>
      </c>
      <c r="E8461">
        <v>0.01</v>
      </c>
    </row>
    <row r="8462" spans="1:5" x14ac:dyDescent="0.25">
      <c r="A8462" s="1">
        <v>41402</v>
      </c>
      <c r="B8462" t="s">
        <v>30</v>
      </c>
      <c r="C8462" t="s">
        <v>678</v>
      </c>
      <c r="D8462" t="s">
        <v>681</v>
      </c>
      <c r="E8462">
        <v>0.03</v>
      </c>
    </row>
    <row r="8463" spans="1:5" x14ac:dyDescent="0.25">
      <c r="A8463" s="1">
        <v>41402</v>
      </c>
      <c r="B8463" t="s">
        <v>30</v>
      </c>
      <c r="C8463" t="s">
        <v>678</v>
      </c>
      <c r="D8463" t="s">
        <v>681</v>
      </c>
      <c r="E8463">
        <v>0.14000000000000001</v>
      </c>
    </row>
    <row r="8464" spans="1:5" x14ac:dyDescent="0.25">
      <c r="A8464" s="1">
        <v>41403</v>
      </c>
      <c r="B8464" t="s">
        <v>46</v>
      </c>
      <c r="C8464" t="s">
        <v>678</v>
      </c>
      <c r="D8464" t="s">
        <v>682</v>
      </c>
      <c r="E8464">
        <v>0.03</v>
      </c>
    </row>
    <row r="8465" spans="1:5" x14ac:dyDescent="0.25">
      <c r="A8465" s="1">
        <v>41403</v>
      </c>
      <c r="B8465" t="s">
        <v>46</v>
      </c>
      <c r="C8465" t="s">
        <v>678</v>
      </c>
      <c r="D8465" t="s">
        <v>682</v>
      </c>
      <c r="E8465">
        <v>0.08</v>
      </c>
    </row>
    <row r="8466" spans="1:5" x14ac:dyDescent="0.25">
      <c r="A8466" s="1">
        <v>41404</v>
      </c>
      <c r="B8466" t="s">
        <v>49</v>
      </c>
      <c r="C8466" t="s">
        <v>678</v>
      </c>
      <c r="D8466" t="s">
        <v>683</v>
      </c>
      <c r="E8466">
        <v>0.01</v>
      </c>
    </row>
    <row r="8467" spans="1:5" x14ac:dyDescent="0.25">
      <c r="A8467" s="1">
        <v>41404</v>
      </c>
      <c r="B8467" t="s">
        <v>49</v>
      </c>
      <c r="C8467" t="s">
        <v>678</v>
      </c>
      <c r="D8467" t="s">
        <v>683</v>
      </c>
      <c r="E8467">
        <v>7.0000000000000007E-2</v>
      </c>
    </row>
    <row r="8468" spans="1:5" x14ac:dyDescent="0.25">
      <c r="A8468" s="1">
        <v>41404</v>
      </c>
      <c r="B8468" t="s">
        <v>49</v>
      </c>
      <c r="C8468" t="s">
        <v>678</v>
      </c>
      <c r="D8468" t="s">
        <v>657</v>
      </c>
      <c r="E8468">
        <v>0.12</v>
      </c>
    </row>
    <row r="8469" spans="1:5" x14ac:dyDescent="0.25">
      <c r="A8469" s="1">
        <v>41404</v>
      </c>
      <c r="B8469" t="s">
        <v>49</v>
      </c>
      <c r="C8469" t="s">
        <v>678</v>
      </c>
      <c r="D8469" t="s">
        <v>657</v>
      </c>
      <c r="E8469">
        <v>0.01</v>
      </c>
    </row>
    <row r="8470" spans="1:5" x14ac:dyDescent="0.25">
      <c r="A8470" s="1">
        <v>41404</v>
      </c>
      <c r="B8470" t="s">
        <v>49</v>
      </c>
      <c r="C8470" t="s">
        <v>678</v>
      </c>
      <c r="D8470" t="s">
        <v>657</v>
      </c>
      <c r="E8470">
        <v>0.04</v>
      </c>
    </row>
    <row r="8471" spans="1:5" x14ac:dyDescent="0.25">
      <c r="A8471" s="1">
        <v>41404</v>
      </c>
      <c r="B8471" t="s">
        <v>49</v>
      </c>
      <c r="C8471" t="s">
        <v>678</v>
      </c>
      <c r="D8471" t="s">
        <v>657</v>
      </c>
      <c r="E8471">
        <v>0.1</v>
      </c>
    </row>
    <row r="8472" spans="1:5" x14ac:dyDescent="0.25">
      <c r="A8472" s="1">
        <v>41405</v>
      </c>
      <c r="B8472" t="s">
        <v>52</v>
      </c>
      <c r="C8472" t="s">
        <v>678</v>
      </c>
      <c r="D8472" t="s">
        <v>684</v>
      </c>
      <c r="E8472">
        <v>7.0000000000000007E-2</v>
      </c>
    </row>
    <row r="8473" spans="1:5" x14ac:dyDescent="0.25">
      <c r="A8473" s="1">
        <v>41405</v>
      </c>
      <c r="B8473" t="s">
        <v>52</v>
      </c>
      <c r="C8473" t="s">
        <v>678</v>
      </c>
      <c r="D8473" t="s">
        <v>684</v>
      </c>
      <c r="E8473">
        <v>0.02</v>
      </c>
    </row>
    <row r="8474" spans="1:5" x14ac:dyDescent="0.25">
      <c r="A8474" s="1">
        <v>41405</v>
      </c>
      <c r="B8474" t="s">
        <v>52</v>
      </c>
      <c r="C8474" t="s">
        <v>678</v>
      </c>
      <c r="D8474" t="s">
        <v>684</v>
      </c>
      <c r="E8474">
        <v>0.02</v>
      </c>
    </row>
    <row r="8475" spans="1:5" x14ac:dyDescent="0.25">
      <c r="A8475" s="1">
        <v>41406</v>
      </c>
      <c r="B8475" t="s">
        <v>53</v>
      </c>
      <c r="C8475" t="s">
        <v>678</v>
      </c>
      <c r="D8475" t="s">
        <v>685</v>
      </c>
      <c r="E8475">
        <v>0.01</v>
      </c>
    </row>
    <row r="8476" spans="1:5" x14ac:dyDescent="0.25">
      <c r="A8476" s="1">
        <v>41406</v>
      </c>
      <c r="B8476" t="s">
        <v>53</v>
      </c>
      <c r="C8476" t="s">
        <v>678</v>
      </c>
      <c r="D8476" t="s">
        <v>685</v>
      </c>
      <c r="E8476">
        <v>0.01</v>
      </c>
    </row>
    <row r="8477" spans="1:5" x14ac:dyDescent="0.25">
      <c r="A8477" s="1">
        <v>41406</v>
      </c>
      <c r="B8477" t="s">
        <v>53</v>
      </c>
      <c r="C8477" t="s">
        <v>678</v>
      </c>
      <c r="D8477" t="s">
        <v>686</v>
      </c>
      <c r="E8477">
        <v>0.01</v>
      </c>
    </row>
    <row r="8478" spans="1:5" x14ac:dyDescent="0.25">
      <c r="A8478" s="1">
        <v>41406</v>
      </c>
      <c r="B8478" t="s">
        <v>53</v>
      </c>
      <c r="C8478" t="s">
        <v>678</v>
      </c>
      <c r="D8478" t="s">
        <v>686</v>
      </c>
      <c r="E8478">
        <v>0.01</v>
      </c>
    </row>
    <row r="8479" spans="1:5" x14ac:dyDescent="0.25">
      <c r="A8479" s="1">
        <v>41406</v>
      </c>
      <c r="B8479" t="s">
        <v>53</v>
      </c>
      <c r="C8479" t="s">
        <v>678</v>
      </c>
      <c r="D8479" t="s">
        <v>687</v>
      </c>
      <c r="E8479">
        <v>0.03</v>
      </c>
    </row>
    <row r="8480" spans="1:5" x14ac:dyDescent="0.25">
      <c r="A8480" s="1">
        <v>41406</v>
      </c>
      <c r="B8480" t="s">
        <v>53</v>
      </c>
      <c r="C8480" t="s">
        <v>678</v>
      </c>
      <c r="D8480" t="s">
        <v>687</v>
      </c>
      <c r="E8480">
        <v>0.1</v>
      </c>
    </row>
    <row r="8481" spans="1:5" x14ac:dyDescent="0.25">
      <c r="A8481" s="1">
        <v>41406</v>
      </c>
      <c r="B8481" t="s">
        <v>53</v>
      </c>
      <c r="C8481" t="s">
        <v>678</v>
      </c>
      <c r="D8481" t="s">
        <v>687</v>
      </c>
      <c r="E8481">
        <v>0.15</v>
      </c>
    </row>
    <row r="8482" spans="1:5" x14ac:dyDescent="0.25">
      <c r="A8482" s="1">
        <v>41406</v>
      </c>
      <c r="B8482" t="s">
        <v>53</v>
      </c>
      <c r="C8482" t="s">
        <v>678</v>
      </c>
      <c r="D8482" t="s">
        <v>687</v>
      </c>
      <c r="E8482">
        <v>0.16</v>
      </c>
    </row>
    <row r="8483" spans="1:5" x14ac:dyDescent="0.25">
      <c r="A8483" s="1">
        <v>41407</v>
      </c>
      <c r="B8483" t="s">
        <v>58</v>
      </c>
      <c r="C8483" t="s">
        <v>678</v>
      </c>
      <c r="D8483" t="s">
        <v>688</v>
      </c>
      <c r="E8483">
        <v>0.09</v>
      </c>
    </row>
    <row r="8484" spans="1:5" x14ac:dyDescent="0.25">
      <c r="A8484" s="1">
        <v>41407</v>
      </c>
      <c r="B8484" t="s">
        <v>58</v>
      </c>
      <c r="C8484" t="s">
        <v>678</v>
      </c>
      <c r="D8484" t="s">
        <v>688</v>
      </c>
      <c r="E8484">
        <v>0.11</v>
      </c>
    </row>
    <row r="8485" spans="1:5" x14ac:dyDescent="0.25">
      <c r="A8485" s="1">
        <v>41408</v>
      </c>
      <c r="B8485" t="s">
        <v>59</v>
      </c>
      <c r="C8485" t="s">
        <v>678</v>
      </c>
      <c r="D8485" t="s">
        <v>665</v>
      </c>
      <c r="E8485">
        <v>0.06</v>
      </c>
    </row>
    <row r="8486" spans="1:5" x14ac:dyDescent="0.25">
      <c r="A8486" s="1">
        <v>41408</v>
      </c>
      <c r="B8486" t="s">
        <v>59</v>
      </c>
      <c r="C8486" t="s">
        <v>678</v>
      </c>
      <c r="D8486" t="s">
        <v>665</v>
      </c>
      <c r="E8486">
        <v>0.12</v>
      </c>
    </row>
    <row r="8487" spans="1:5" x14ac:dyDescent="0.25">
      <c r="A8487" s="1">
        <v>41408</v>
      </c>
      <c r="B8487" t="s">
        <v>59</v>
      </c>
      <c r="C8487" t="s">
        <v>678</v>
      </c>
      <c r="D8487" t="s">
        <v>665</v>
      </c>
      <c r="E8487">
        <v>0.04</v>
      </c>
    </row>
    <row r="8488" spans="1:5" x14ac:dyDescent="0.25">
      <c r="A8488" s="1">
        <v>41408</v>
      </c>
      <c r="B8488" t="s">
        <v>59</v>
      </c>
      <c r="C8488" t="s">
        <v>678</v>
      </c>
      <c r="D8488" t="s">
        <v>689</v>
      </c>
      <c r="E8488">
        <v>0.05</v>
      </c>
    </row>
    <row r="8489" spans="1:5" x14ac:dyDescent="0.25">
      <c r="A8489" s="1">
        <v>41408</v>
      </c>
      <c r="B8489" t="s">
        <v>59</v>
      </c>
      <c r="C8489" t="s">
        <v>678</v>
      </c>
      <c r="D8489" t="s">
        <v>689</v>
      </c>
      <c r="E8489">
        <v>7.0000000000000007E-2</v>
      </c>
    </row>
    <row r="8490" spans="1:5" x14ac:dyDescent="0.25">
      <c r="A8490" s="1">
        <v>41409</v>
      </c>
      <c r="B8490" t="s">
        <v>30</v>
      </c>
      <c r="C8490" t="s">
        <v>678</v>
      </c>
      <c r="D8490" t="s">
        <v>690</v>
      </c>
      <c r="E8490">
        <v>0.09</v>
      </c>
    </row>
    <row r="8491" spans="1:5" x14ac:dyDescent="0.25">
      <c r="A8491" s="1">
        <v>41409</v>
      </c>
      <c r="B8491" t="s">
        <v>30</v>
      </c>
      <c r="C8491" t="s">
        <v>678</v>
      </c>
      <c r="D8491" t="s">
        <v>690</v>
      </c>
      <c r="E8491">
        <v>0.04</v>
      </c>
    </row>
    <row r="8492" spans="1:5" x14ac:dyDescent="0.25">
      <c r="A8492" s="1">
        <v>41410</v>
      </c>
      <c r="B8492" t="s">
        <v>46</v>
      </c>
      <c r="C8492" t="s">
        <v>678</v>
      </c>
      <c r="D8492" t="s">
        <v>691</v>
      </c>
      <c r="E8492">
        <v>0.01</v>
      </c>
    </row>
    <row r="8493" spans="1:5" x14ac:dyDescent="0.25">
      <c r="A8493" s="1">
        <v>41410</v>
      </c>
      <c r="B8493" t="s">
        <v>46</v>
      </c>
      <c r="C8493" t="s">
        <v>678</v>
      </c>
      <c r="D8493" t="s">
        <v>691</v>
      </c>
      <c r="E8493">
        <v>0.03</v>
      </c>
    </row>
    <row r="8494" spans="1:5" x14ac:dyDescent="0.25">
      <c r="A8494" s="1">
        <v>41410</v>
      </c>
      <c r="B8494" t="s">
        <v>46</v>
      </c>
      <c r="C8494" t="s">
        <v>678</v>
      </c>
      <c r="D8494" t="s">
        <v>691</v>
      </c>
      <c r="E8494">
        <v>0.03</v>
      </c>
    </row>
    <row r="8495" spans="1:5" x14ac:dyDescent="0.25">
      <c r="A8495" s="1">
        <v>41410</v>
      </c>
      <c r="B8495" t="s">
        <v>46</v>
      </c>
      <c r="C8495" t="s">
        <v>678</v>
      </c>
      <c r="D8495" t="s">
        <v>661</v>
      </c>
      <c r="E8495">
        <v>0.03</v>
      </c>
    </row>
    <row r="8496" spans="1:5" x14ac:dyDescent="0.25">
      <c r="A8496" s="1">
        <v>41410</v>
      </c>
      <c r="B8496" t="s">
        <v>46</v>
      </c>
      <c r="C8496" t="s">
        <v>678</v>
      </c>
      <c r="D8496" t="s">
        <v>661</v>
      </c>
      <c r="E8496">
        <v>0.06</v>
      </c>
    </row>
    <row r="8497" spans="1:5" x14ac:dyDescent="0.25">
      <c r="A8497" s="1">
        <v>41411</v>
      </c>
      <c r="B8497" t="s">
        <v>49</v>
      </c>
      <c r="C8497" t="s">
        <v>678</v>
      </c>
      <c r="D8497" t="s">
        <v>692</v>
      </c>
      <c r="E8497">
        <v>0.08</v>
      </c>
    </row>
    <row r="8498" spans="1:5" x14ac:dyDescent="0.25">
      <c r="A8498" s="1">
        <v>41411</v>
      </c>
      <c r="B8498" t="s">
        <v>49</v>
      </c>
      <c r="C8498" t="s">
        <v>678</v>
      </c>
      <c r="D8498" t="s">
        <v>692</v>
      </c>
      <c r="E8498">
        <v>0.08</v>
      </c>
    </row>
    <row r="8499" spans="1:5" x14ac:dyDescent="0.25">
      <c r="A8499" s="1">
        <v>41412</v>
      </c>
      <c r="B8499" t="s">
        <v>52</v>
      </c>
      <c r="C8499" t="s">
        <v>678</v>
      </c>
      <c r="D8499" t="s">
        <v>693</v>
      </c>
      <c r="E8499">
        <v>0</v>
      </c>
    </row>
    <row r="8500" spans="1:5" x14ac:dyDescent="0.25">
      <c r="A8500" s="1">
        <v>41412</v>
      </c>
      <c r="B8500" t="s">
        <v>52</v>
      </c>
      <c r="C8500" t="s">
        <v>678</v>
      </c>
      <c r="D8500" t="s">
        <v>693</v>
      </c>
      <c r="E8500">
        <v>0.01</v>
      </c>
    </row>
    <row r="8501" spans="1:5" x14ac:dyDescent="0.25">
      <c r="A8501" s="1">
        <v>41413</v>
      </c>
      <c r="B8501" t="s">
        <v>53</v>
      </c>
      <c r="C8501" t="s">
        <v>678</v>
      </c>
      <c r="D8501" t="s">
        <v>694</v>
      </c>
      <c r="E8501">
        <v>0.01</v>
      </c>
    </row>
    <row r="8502" spans="1:5" x14ac:dyDescent="0.25">
      <c r="A8502" s="1">
        <v>41413</v>
      </c>
      <c r="B8502" t="s">
        <v>53</v>
      </c>
      <c r="C8502" t="s">
        <v>678</v>
      </c>
      <c r="D8502" t="s">
        <v>694</v>
      </c>
      <c r="E8502">
        <v>0.01</v>
      </c>
    </row>
    <row r="8503" spans="1:5" x14ac:dyDescent="0.25">
      <c r="A8503" s="1">
        <v>41413</v>
      </c>
      <c r="B8503" t="s">
        <v>53</v>
      </c>
      <c r="C8503" t="s">
        <v>678</v>
      </c>
      <c r="D8503" t="s">
        <v>694</v>
      </c>
      <c r="E8503">
        <v>0.03</v>
      </c>
    </row>
    <row r="8504" spans="1:5" x14ac:dyDescent="0.25">
      <c r="A8504" s="1">
        <v>41414</v>
      </c>
      <c r="B8504" t="s">
        <v>58</v>
      </c>
      <c r="C8504" t="s">
        <v>678</v>
      </c>
      <c r="D8504" t="s">
        <v>695</v>
      </c>
      <c r="E8504">
        <v>0.03</v>
      </c>
    </row>
    <row r="8505" spans="1:5" x14ac:dyDescent="0.25">
      <c r="A8505" s="1">
        <v>41414</v>
      </c>
      <c r="B8505" t="s">
        <v>58</v>
      </c>
      <c r="C8505" t="s">
        <v>678</v>
      </c>
      <c r="D8505" t="s">
        <v>695</v>
      </c>
      <c r="E8505">
        <v>0.1</v>
      </c>
    </row>
    <row r="8506" spans="1:5" x14ac:dyDescent="0.25">
      <c r="A8506" s="1">
        <v>41414</v>
      </c>
      <c r="B8506" t="s">
        <v>58</v>
      </c>
      <c r="C8506" t="s">
        <v>678</v>
      </c>
      <c r="D8506" t="s">
        <v>696</v>
      </c>
      <c r="E8506">
        <v>0.03</v>
      </c>
    </row>
    <row r="8507" spans="1:5" x14ac:dyDescent="0.25">
      <c r="A8507" s="1">
        <v>41414</v>
      </c>
      <c r="B8507" t="s">
        <v>58</v>
      </c>
      <c r="C8507" t="s">
        <v>678</v>
      </c>
      <c r="D8507" t="s">
        <v>696</v>
      </c>
      <c r="E8507">
        <v>0.05</v>
      </c>
    </row>
    <row r="8508" spans="1:5" x14ac:dyDescent="0.25">
      <c r="A8508" s="1">
        <v>41414</v>
      </c>
      <c r="B8508" t="s">
        <v>58</v>
      </c>
      <c r="C8508" t="s">
        <v>678</v>
      </c>
      <c r="D8508" t="s">
        <v>697</v>
      </c>
      <c r="E8508">
        <v>0.1</v>
      </c>
    </row>
    <row r="8509" spans="1:5" x14ac:dyDescent="0.25">
      <c r="A8509" s="1">
        <v>41414</v>
      </c>
      <c r="B8509" t="s">
        <v>58</v>
      </c>
      <c r="C8509" t="s">
        <v>678</v>
      </c>
      <c r="D8509" t="s">
        <v>697</v>
      </c>
      <c r="E8509">
        <v>0.05</v>
      </c>
    </row>
    <row r="8510" spans="1:5" x14ac:dyDescent="0.25">
      <c r="A8510" s="1">
        <v>41414</v>
      </c>
      <c r="B8510" t="s">
        <v>58</v>
      </c>
      <c r="C8510" t="s">
        <v>678</v>
      </c>
      <c r="D8510" t="s">
        <v>697</v>
      </c>
      <c r="E8510">
        <v>0.05</v>
      </c>
    </row>
    <row r="8511" spans="1:5" x14ac:dyDescent="0.25">
      <c r="A8511" s="1">
        <v>41415</v>
      </c>
      <c r="B8511" t="s">
        <v>59</v>
      </c>
      <c r="C8511" t="s">
        <v>678</v>
      </c>
      <c r="D8511" t="s">
        <v>698</v>
      </c>
      <c r="E8511">
        <v>0.04</v>
      </c>
    </row>
    <row r="8512" spans="1:5" x14ac:dyDescent="0.25">
      <c r="A8512" s="1">
        <v>41415</v>
      </c>
      <c r="B8512" t="s">
        <v>59</v>
      </c>
      <c r="C8512" t="s">
        <v>678</v>
      </c>
      <c r="D8512" t="s">
        <v>698</v>
      </c>
      <c r="E8512">
        <v>0.03</v>
      </c>
    </row>
    <row r="8513" spans="1:5" x14ac:dyDescent="0.25">
      <c r="A8513" s="1">
        <v>41415</v>
      </c>
      <c r="B8513" t="s">
        <v>59</v>
      </c>
      <c r="C8513" t="s">
        <v>678</v>
      </c>
      <c r="D8513" t="s">
        <v>699</v>
      </c>
      <c r="E8513">
        <v>0.09</v>
      </c>
    </row>
    <row r="8514" spans="1:5" x14ac:dyDescent="0.25">
      <c r="A8514" s="1">
        <v>41415</v>
      </c>
      <c r="B8514" t="s">
        <v>59</v>
      </c>
      <c r="C8514" t="s">
        <v>678</v>
      </c>
      <c r="D8514" t="s">
        <v>699</v>
      </c>
      <c r="E8514">
        <v>0.06</v>
      </c>
    </row>
    <row r="8515" spans="1:5" x14ac:dyDescent="0.25">
      <c r="A8515" s="1">
        <v>41415</v>
      </c>
      <c r="B8515" t="s">
        <v>59</v>
      </c>
      <c r="C8515" t="s">
        <v>678</v>
      </c>
      <c r="D8515" t="s">
        <v>699</v>
      </c>
      <c r="E8515">
        <v>0.05</v>
      </c>
    </row>
    <row r="8516" spans="1:5" x14ac:dyDescent="0.25">
      <c r="A8516" s="1">
        <v>41416</v>
      </c>
      <c r="B8516" t="s">
        <v>30</v>
      </c>
      <c r="C8516" t="s">
        <v>678</v>
      </c>
      <c r="D8516" t="s">
        <v>700</v>
      </c>
      <c r="E8516">
        <v>0.08</v>
      </c>
    </row>
    <row r="8517" spans="1:5" x14ac:dyDescent="0.25">
      <c r="A8517" s="1">
        <v>41416</v>
      </c>
      <c r="B8517" t="s">
        <v>30</v>
      </c>
      <c r="C8517" t="s">
        <v>678</v>
      </c>
      <c r="D8517" t="s">
        <v>700</v>
      </c>
      <c r="E8517">
        <v>0.05</v>
      </c>
    </row>
    <row r="8518" spans="1:5" x14ac:dyDescent="0.25">
      <c r="A8518" s="1">
        <v>41416</v>
      </c>
      <c r="B8518" t="s">
        <v>30</v>
      </c>
      <c r="C8518" t="s">
        <v>678</v>
      </c>
      <c r="D8518" t="s">
        <v>700</v>
      </c>
      <c r="E8518">
        <v>0.02</v>
      </c>
    </row>
    <row r="8519" spans="1:5" x14ac:dyDescent="0.25">
      <c r="A8519" s="1">
        <v>41417</v>
      </c>
      <c r="B8519" t="s">
        <v>46</v>
      </c>
      <c r="C8519" t="s">
        <v>678</v>
      </c>
      <c r="D8519" t="s">
        <v>701</v>
      </c>
      <c r="E8519">
        <v>0.01</v>
      </c>
    </row>
    <row r="8520" spans="1:5" x14ac:dyDescent="0.25">
      <c r="A8520" s="1">
        <v>41417</v>
      </c>
      <c r="B8520" t="s">
        <v>46</v>
      </c>
      <c r="C8520" t="s">
        <v>678</v>
      </c>
      <c r="D8520" t="s">
        <v>701</v>
      </c>
      <c r="E8520">
        <v>0.01</v>
      </c>
    </row>
    <row r="8521" spans="1:5" x14ac:dyDescent="0.25">
      <c r="A8521" s="1">
        <v>41417</v>
      </c>
      <c r="B8521" t="s">
        <v>46</v>
      </c>
      <c r="C8521" t="s">
        <v>678</v>
      </c>
      <c r="D8521" t="s">
        <v>702</v>
      </c>
      <c r="E8521">
        <v>0</v>
      </c>
    </row>
    <row r="8522" spans="1:5" x14ac:dyDescent="0.25">
      <c r="A8522" s="1">
        <v>41417</v>
      </c>
      <c r="B8522" t="s">
        <v>46</v>
      </c>
      <c r="C8522" t="s">
        <v>678</v>
      </c>
      <c r="D8522" t="s">
        <v>702</v>
      </c>
      <c r="E8522">
        <v>0.04</v>
      </c>
    </row>
    <row r="8523" spans="1:5" x14ac:dyDescent="0.25">
      <c r="A8523" s="1">
        <v>41417</v>
      </c>
      <c r="B8523" t="s">
        <v>46</v>
      </c>
      <c r="C8523" t="s">
        <v>678</v>
      </c>
      <c r="D8523" t="s">
        <v>702</v>
      </c>
      <c r="E8523">
        <v>0.06</v>
      </c>
    </row>
    <row r="8524" spans="1:5" x14ac:dyDescent="0.25">
      <c r="A8524" s="1">
        <v>41418</v>
      </c>
      <c r="B8524" t="s">
        <v>49</v>
      </c>
      <c r="C8524" t="s">
        <v>678</v>
      </c>
      <c r="D8524" t="s">
        <v>675</v>
      </c>
      <c r="E8524">
        <v>0.1</v>
      </c>
    </row>
    <row r="8525" spans="1:5" x14ac:dyDescent="0.25">
      <c r="A8525" s="1">
        <v>41418</v>
      </c>
      <c r="B8525" t="s">
        <v>49</v>
      </c>
      <c r="C8525" t="s">
        <v>678</v>
      </c>
      <c r="D8525" t="s">
        <v>675</v>
      </c>
      <c r="E8525">
        <v>0.09</v>
      </c>
    </row>
    <row r="8526" spans="1:5" x14ac:dyDescent="0.25">
      <c r="A8526" s="1">
        <v>41418</v>
      </c>
      <c r="B8526" t="s">
        <v>49</v>
      </c>
      <c r="C8526" t="s">
        <v>678</v>
      </c>
      <c r="D8526" t="s">
        <v>675</v>
      </c>
      <c r="E8526">
        <v>0.1</v>
      </c>
    </row>
    <row r="8527" spans="1:5" x14ac:dyDescent="0.25">
      <c r="A8527" s="1">
        <v>41419</v>
      </c>
      <c r="B8527" t="s">
        <v>52</v>
      </c>
      <c r="C8527" t="s">
        <v>678</v>
      </c>
      <c r="D8527" t="s">
        <v>703</v>
      </c>
      <c r="E8527">
        <v>0.02</v>
      </c>
    </row>
    <row r="8528" spans="1:5" x14ac:dyDescent="0.25">
      <c r="A8528" s="1">
        <v>41419</v>
      </c>
      <c r="B8528" t="s">
        <v>52</v>
      </c>
      <c r="C8528" t="s">
        <v>678</v>
      </c>
      <c r="D8528" t="s">
        <v>703</v>
      </c>
      <c r="E8528">
        <v>0.02</v>
      </c>
    </row>
    <row r="8529" spans="1:5" x14ac:dyDescent="0.25">
      <c r="A8529" s="1">
        <v>41420</v>
      </c>
      <c r="B8529" t="s">
        <v>53</v>
      </c>
      <c r="C8529" t="s">
        <v>678</v>
      </c>
      <c r="D8529" t="s">
        <v>704</v>
      </c>
      <c r="E8529">
        <v>0.02</v>
      </c>
    </row>
    <row r="8530" spans="1:5" x14ac:dyDescent="0.25">
      <c r="A8530" s="1">
        <v>41420</v>
      </c>
      <c r="B8530" t="s">
        <v>53</v>
      </c>
      <c r="C8530" t="s">
        <v>678</v>
      </c>
      <c r="D8530" t="s">
        <v>704</v>
      </c>
      <c r="E8530">
        <v>0.05</v>
      </c>
    </row>
    <row r="8531" spans="1:5" x14ac:dyDescent="0.25">
      <c r="A8531" s="1">
        <v>41420</v>
      </c>
      <c r="B8531" t="s">
        <v>53</v>
      </c>
      <c r="C8531" t="s">
        <v>678</v>
      </c>
      <c r="D8531" t="s">
        <v>704</v>
      </c>
      <c r="E8531">
        <v>0.01</v>
      </c>
    </row>
    <row r="8532" spans="1:5" x14ac:dyDescent="0.25">
      <c r="A8532" s="1">
        <v>41421</v>
      </c>
      <c r="B8532" t="s">
        <v>58</v>
      </c>
      <c r="C8532" t="s">
        <v>678</v>
      </c>
      <c r="D8532" t="s">
        <v>705</v>
      </c>
      <c r="E8532">
        <v>7.0000000000000007E-2</v>
      </c>
    </row>
    <row r="8533" spans="1:5" x14ac:dyDescent="0.25">
      <c r="A8533" s="1">
        <v>41421</v>
      </c>
      <c r="B8533" t="s">
        <v>58</v>
      </c>
      <c r="C8533" t="s">
        <v>678</v>
      </c>
      <c r="D8533" t="s">
        <v>705</v>
      </c>
      <c r="E8533">
        <v>0.08</v>
      </c>
    </row>
    <row r="8534" spans="1:5" x14ac:dyDescent="0.25">
      <c r="A8534" s="1">
        <v>41421</v>
      </c>
      <c r="B8534" t="s">
        <v>58</v>
      </c>
      <c r="C8534" t="s">
        <v>678</v>
      </c>
      <c r="D8534" t="s">
        <v>706</v>
      </c>
      <c r="E8534">
        <v>0.01</v>
      </c>
    </row>
    <row r="8535" spans="1:5" x14ac:dyDescent="0.25">
      <c r="A8535" s="1">
        <v>41421</v>
      </c>
      <c r="B8535" t="s">
        <v>58</v>
      </c>
      <c r="C8535" t="s">
        <v>678</v>
      </c>
      <c r="D8535" t="s">
        <v>706</v>
      </c>
      <c r="E8535">
        <v>0.02</v>
      </c>
    </row>
    <row r="8536" spans="1:5" x14ac:dyDescent="0.25">
      <c r="A8536" s="1">
        <v>41421</v>
      </c>
      <c r="B8536" t="s">
        <v>58</v>
      </c>
      <c r="C8536" t="s">
        <v>678</v>
      </c>
      <c r="D8536" t="s">
        <v>706</v>
      </c>
      <c r="E8536">
        <v>0.02</v>
      </c>
    </row>
    <row r="8537" spans="1:5" x14ac:dyDescent="0.25">
      <c r="A8537" s="1">
        <v>41421</v>
      </c>
      <c r="B8537" t="s">
        <v>58</v>
      </c>
      <c r="C8537" t="s">
        <v>678</v>
      </c>
      <c r="D8537" t="s">
        <v>707</v>
      </c>
      <c r="E8537">
        <v>0.1</v>
      </c>
    </row>
    <row r="8538" spans="1:5" x14ac:dyDescent="0.25">
      <c r="A8538" s="1">
        <v>41421</v>
      </c>
      <c r="B8538" t="s">
        <v>58</v>
      </c>
      <c r="C8538" t="s">
        <v>678</v>
      </c>
      <c r="D8538" t="s">
        <v>707</v>
      </c>
      <c r="E8538">
        <v>0.06</v>
      </c>
    </row>
    <row r="8539" spans="1:5" x14ac:dyDescent="0.25">
      <c r="A8539" s="1">
        <v>41421</v>
      </c>
      <c r="B8539" t="s">
        <v>58</v>
      </c>
      <c r="C8539" t="s">
        <v>678</v>
      </c>
      <c r="D8539" t="s">
        <v>707</v>
      </c>
      <c r="E8539">
        <v>0.05</v>
      </c>
    </row>
    <row r="8540" spans="1:5" x14ac:dyDescent="0.25">
      <c r="A8540" s="1">
        <v>41422</v>
      </c>
      <c r="B8540" t="s">
        <v>59</v>
      </c>
      <c r="C8540" t="s">
        <v>678</v>
      </c>
      <c r="D8540" t="s">
        <v>708</v>
      </c>
      <c r="E8540">
        <v>0.04</v>
      </c>
    </row>
    <row r="8541" spans="1:5" x14ac:dyDescent="0.25">
      <c r="A8541" s="1">
        <v>41422</v>
      </c>
      <c r="B8541" t="s">
        <v>59</v>
      </c>
      <c r="C8541" t="s">
        <v>678</v>
      </c>
      <c r="D8541" t="s">
        <v>708</v>
      </c>
      <c r="E8541">
        <v>0.05</v>
      </c>
    </row>
    <row r="8542" spans="1:5" x14ac:dyDescent="0.25">
      <c r="A8542" s="1">
        <v>41422</v>
      </c>
      <c r="B8542" t="s">
        <v>59</v>
      </c>
      <c r="C8542" t="s">
        <v>678</v>
      </c>
      <c r="D8542" t="s">
        <v>708</v>
      </c>
      <c r="E8542">
        <v>0.03</v>
      </c>
    </row>
    <row r="8543" spans="1:5" x14ac:dyDescent="0.25">
      <c r="A8543" s="1">
        <v>41422</v>
      </c>
      <c r="B8543" t="s">
        <v>59</v>
      </c>
      <c r="C8543" t="s">
        <v>678</v>
      </c>
      <c r="D8543" t="s">
        <v>709</v>
      </c>
      <c r="E8543">
        <v>0.14000000000000001</v>
      </c>
    </row>
    <row r="8544" spans="1:5" x14ac:dyDescent="0.25">
      <c r="A8544" s="1">
        <v>41422</v>
      </c>
      <c r="B8544" t="s">
        <v>59</v>
      </c>
      <c r="C8544" t="s">
        <v>678</v>
      </c>
      <c r="D8544" t="s">
        <v>709</v>
      </c>
      <c r="E8544">
        <v>0.09</v>
      </c>
    </row>
    <row r="8545" spans="1:5" x14ac:dyDescent="0.25">
      <c r="A8545" s="1">
        <v>41424</v>
      </c>
      <c r="B8545" t="s">
        <v>46</v>
      </c>
      <c r="C8545" t="s">
        <v>678</v>
      </c>
      <c r="D8545" t="s">
        <v>710</v>
      </c>
      <c r="E8545">
        <v>0.01</v>
      </c>
    </row>
    <row r="8546" spans="1:5" x14ac:dyDescent="0.25">
      <c r="A8546" s="1">
        <v>41424</v>
      </c>
      <c r="B8546" t="s">
        <v>46</v>
      </c>
      <c r="C8546" t="s">
        <v>678</v>
      </c>
      <c r="D8546" t="s">
        <v>710</v>
      </c>
      <c r="E8546">
        <v>0</v>
      </c>
    </row>
    <row r="8547" spans="1:5" x14ac:dyDescent="0.25">
      <c r="A8547" s="1">
        <v>41425</v>
      </c>
      <c r="B8547" t="s">
        <v>49</v>
      </c>
      <c r="C8547" t="s">
        <v>678</v>
      </c>
      <c r="D8547" t="s">
        <v>711</v>
      </c>
      <c r="E8547">
        <v>0.08</v>
      </c>
    </row>
    <row r="8548" spans="1:5" x14ac:dyDescent="0.25">
      <c r="A8548" s="1">
        <v>41425</v>
      </c>
      <c r="B8548" t="s">
        <v>49</v>
      </c>
      <c r="C8548" t="s">
        <v>678</v>
      </c>
      <c r="D8548" t="s">
        <v>711</v>
      </c>
      <c r="E8548">
        <v>0.09</v>
      </c>
    </row>
    <row r="8549" spans="1:5" x14ac:dyDescent="0.25">
      <c r="A8549" s="1">
        <v>41425</v>
      </c>
      <c r="B8549" t="s">
        <v>49</v>
      </c>
      <c r="C8549" t="s">
        <v>678</v>
      </c>
      <c r="D8549" t="s">
        <v>711</v>
      </c>
      <c r="E8549">
        <v>0.08</v>
      </c>
    </row>
    <row r="8550" spans="1:5" x14ac:dyDescent="0.25">
      <c r="A8550" s="1">
        <v>41426</v>
      </c>
      <c r="B8550" t="s">
        <v>52</v>
      </c>
      <c r="C8550" t="s">
        <v>678</v>
      </c>
      <c r="D8550" t="s">
        <v>712</v>
      </c>
      <c r="E8550">
        <v>0.01</v>
      </c>
    </row>
    <row r="8551" spans="1:5" x14ac:dyDescent="0.25">
      <c r="A8551" s="1">
        <v>41426</v>
      </c>
      <c r="B8551" t="s">
        <v>52</v>
      </c>
      <c r="C8551" t="s">
        <v>678</v>
      </c>
      <c r="D8551" t="s">
        <v>712</v>
      </c>
      <c r="E8551">
        <v>0.01</v>
      </c>
    </row>
    <row r="8552" spans="1:5" x14ac:dyDescent="0.25">
      <c r="A8552" s="1">
        <v>41427</v>
      </c>
      <c r="B8552" t="s">
        <v>53</v>
      </c>
      <c r="C8552" t="s">
        <v>678</v>
      </c>
      <c r="D8552" t="s">
        <v>713</v>
      </c>
      <c r="E8552">
        <v>0.03</v>
      </c>
    </row>
    <row r="8553" spans="1:5" x14ac:dyDescent="0.25">
      <c r="A8553" s="1">
        <v>41427</v>
      </c>
      <c r="B8553" t="s">
        <v>53</v>
      </c>
      <c r="C8553" t="s">
        <v>678</v>
      </c>
      <c r="D8553" t="s">
        <v>713</v>
      </c>
      <c r="E8553">
        <v>0.02</v>
      </c>
    </row>
    <row r="8554" spans="1:5" x14ac:dyDescent="0.25">
      <c r="A8554" s="1">
        <v>41427</v>
      </c>
      <c r="B8554" t="s">
        <v>53</v>
      </c>
      <c r="C8554" t="s">
        <v>678</v>
      </c>
      <c r="D8554" t="s">
        <v>713</v>
      </c>
      <c r="E8554">
        <v>0.01</v>
      </c>
    </row>
    <row r="8555" spans="1:5" x14ac:dyDescent="0.25">
      <c r="A8555" s="1">
        <v>41427</v>
      </c>
      <c r="B8555" t="s">
        <v>53</v>
      </c>
      <c r="C8555" t="s">
        <v>678</v>
      </c>
      <c r="D8555" t="s">
        <v>714</v>
      </c>
      <c r="E8555">
        <v>0.02</v>
      </c>
    </row>
    <row r="8556" spans="1:5" x14ac:dyDescent="0.25">
      <c r="A8556" s="1">
        <v>41427</v>
      </c>
      <c r="B8556" t="s">
        <v>53</v>
      </c>
      <c r="C8556" t="s">
        <v>678</v>
      </c>
      <c r="D8556" t="s">
        <v>714</v>
      </c>
      <c r="E8556">
        <v>0.02</v>
      </c>
    </row>
    <row r="8557" spans="1:5" x14ac:dyDescent="0.25">
      <c r="A8557" s="1">
        <v>41428</v>
      </c>
      <c r="B8557" t="s">
        <v>58</v>
      </c>
      <c r="C8557" t="s">
        <v>678</v>
      </c>
      <c r="D8557" t="s">
        <v>715</v>
      </c>
      <c r="E8557">
        <v>0.08</v>
      </c>
    </row>
    <row r="8558" spans="1:5" x14ac:dyDescent="0.25">
      <c r="A8558" s="1">
        <v>41428</v>
      </c>
      <c r="B8558" t="s">
        <v>58</v>
      </c>
      <c r="C8558" t="s">
        <v>678</v>
      </c>
      <c r="D8558" t="s">
        <v>715</v>
      </c>
      <c r="E8558">
        <v>7.0000000000000007E-2</v>
      </c>
    </row>
    <row r="8559" spans="1:5" x14ac:dyDescent="0.25">
      <c r="A8559" s="1">
        <v>41429</v>
      </c>
      <c r="B8559" t="s">
        <v>59</v>
      </c>
      <c r="C8559" t="s">
        <v>678</v>
      </c>
      <c r="D8559" t="s">
        <v>716</v>
      </c>
      <c r="E8559">
        <v>0.05</v>
      </c>
    </row>
    <row r="8560" spans="1:5" x14ac:dyDescent="0.25">
      <c r="A8560" s="1">
        <v>41429</v>
      </c>
      <c r="B8560" t="s">
        <v>59</v>
      </c>
      <c r="C8560" t="s">
        <v>678</v>
      </c>
      <c r="D8560" t="s">
        <v>716</v>
      </c>
      <c r="E8560">
        <v>0.13</v>
      </c>
    </row>
    <row r="8561" spans="1:5" x14ac:dyDescent="0.25">
      <c r="A8561" s="1">
        <v>41429</v>
      </c>
      <c r="B8561" t="s">
        <v>59</v>
      </c>
      <c r="C8561" t="s">
        <v>678</v>
      </c>
      <c r="D8561" t="s">
        <v>716</v>
      </c>
      <c r="E8561">
        <v>0.04</v>
      </c>
    </row>
    <row r="8562" spans="1:5" x14ac:dyDescent="0.25">
      <c r="A8562" s="1">
        <v>41431</v>
      </c>
      <c r="B8562" t="s">
        <v>46</v>
      </c>
      <c r="C8562" t="s">
        <v>678</v>
      </c>
      <c r="D8562" t="s">
        <v>717</v>
      </c>
      <c r="E8562">
        <v>0.06</v>
      </c>
    </row>
    <row r="8563" spans="1:5" x14ac:dyDescent="0.25">
      <c r="A8563" s="1">
        <v>41431</v>
      </c>
      <c r="B8563" t="s">
        <v>46</v>
      </c>
      <c r="C8563" t="s">
        <v>678</v>
      </c>
      <c r="D8563" t="s">
        <v>717</v>
      </c>
      <c r="E8563">
        <v>0.02</v>
      </c>
    </row>
    <row r="8564" spans="1:5" x14ac:dyDescent="0.25">
      <c r="A8564" s="1">
        <v>41432</v>
      </c>
      <c r="B8564" t="s">
        <v>49</v>
      </c>
      <c r="C8564" t="s">
        <v>678</v>
      </c>
      <c r="D8564" t="s">
        <v>718</v>
      </c>
      <c r="E8564">
        <v>0.01</v>
      </c>
    </row>
    <row r="8565" spans="1:5" x14ac:dyDescent="0.25">
      <c r="A8565" s="1">
        <v>41432</v>
      </c>
      <c r="B8565" t="s">
        <v>49</v>
      </c>
      <c r="C8565" t="s">
        <v>678</v>
      </c>
      <c r="D8565" t="s">
        <v>718</v>
      </c>
      <c r="E8565">
        <v>0.02</v>
      </c>
    </row>
    <row r="8566" spans="1:5" x14ac:dyDescent="0.25">
      <c r="A8566" s="1">
        <v>41432</v>
      </c>
      <c r="B8566" t="s">
        <v>49</v>
      </c>
      <c r="C8566" t="s">
        <v>678</v>
      </c>
      <c r="D8566" t="s">
        <v>718</v>
      </c>
      <c r="E8566">
        <v>0</v>
      </c>
    </row>
    <row r="8567" spans="1:5" x14ac:dyDescent="0.25">
      <c r="A8567" s="1">
        <v>41432</v>
      </c>
      <c r="B8567" t="s">
        <v>49</v>
      </c>
      <c r="C8567" t="s">
        <v>678</v>
      </c>
      <c r="D8567" t="s">
        <v>719</v>
      </c>
      <c r="E8567">
        <v>0.04</v>
      </c>
    </row>
    <row r="8568" spans="1:5" x14ac:dyDescent="0.25">
      <c r="A8568" s="1">
        <v>41432</v>
      </c>
      <c r="B8568" t="s">
        <v>49</v>
      </c>
      <c r="C8568" t="s">
        <v>678</v>
      </c>
      <c r="D8568" t="s">
        <v>719</v>
      </c>
      <c r="E8568">
        <v>0.06</v>
      </c>
    </row>
    <row r="8569" spans="1:5" x14ac:dyDescent="0.25">
      <c r="A8569" s="1">
        <v>41432</v>
      </c>
      <c r="B8569" t="s">
        <v>49</v>
      </c>
      <c r="C8569" t="s">
        <v>678</v>
      </c>
      <c r="D8569" t="s">
        <v>720</v>
      </c>
      <c r="E8569">
        <v>0.06</v>
      </c>
    </row>
    <row r="8570" spans="1:5" x14ac:dyDescent="0.25">
      <c r="A8570" s="1">
        <v>41432</v>
      </c>
      <c r="B8570" t="s">
        <v>49</v>
      </c>
      <c r="C8570" t="s">
        <v>678</v>
      </c>
      <c r="D8570" t="s">
        <v>720</v>
      </c>
      <c r="E8570">
        <v>7.0000000000000007E-2</v>
      </c>
    </row>
    <row r="8571" spans="1:5" x14ac:dyDescent="0.25">
      <c r="A8571" s="1">
        <v>41432</v>
      </c>
      <c r="B8571" t="s">
        <v>49</v>
      </c>
      <c r="C8571" t="s">
        <v>678</v>
      </c>
      <c r="D8571" t="s">
        <v>721</v>
      </c>
      <c r="E8571">
        <v>0.18</v>
      </c>
    </row>
    <row r="8572" spans="1:5" x14ac:dyDescent="0.25">
      <c r="A8572" s="1">
        <v>41432</v>
      </c>
      <c r="B8572" t="s">
        <v>49</v>
      </c>
      <c r="C8572" t="s">
        <v>678</v>
      </c>
      <c r="D8572" t="s">
        <v>721</v>
      </c>
      <c r="E8572">
        <v>0.17</v>
      </c>
    </row>
    <row r="8573" spans="1:5" x14ac:dyDescent="0.25">
      <c r="A8573" s="1">
        <v>41432</v>
      </c>
      <c r="B8573" t="s">
        <v>49</v>
      </c>
      <c r="C8573" t="s">
        <v>678</v>
      </c>
      <c r="D8573" t="s">
        <v>721</v>
      </c>
      <c r="E8573">
        <v>0.11</v>
      </c>
    </row>
    <row r="8574" spans="1:5" x14ac:dyDescent="0.25">
      <c r="A8574" s="1">
        <v>41433</v>
      </c>
      <c r="B8574" t="s">
        <v>52</v>
      </c>
      <c r="C8574" t="s">
        <v>678</v>
      </c>
      <c r="D8574" t="s">
        <v>722</v>
      </c>
      <c r="E8574">
        <v>0.03</v>
      </c>
    </row>
    <row r="8575" spans="1:5" x14ac:dyDescent="0.25">
      <c r="A8575" s="1">
        <v>41433</v>
      </c>
      <c r="B8575" t="s">
        <v>52</v>
      </c>
      <c r="C8575" t="s">
        <v>678</v>
      </c>
      <c r="D8575" t="s">
        <v>722</v>
      </c>
      <c r="E8575">
        <v>0</v>
      </c>
    </row>
    <row r="8576" spans="1:5" x14ac:dyDescent="0.25">
      <c r="A8576" s="1">
        <v>41433</v>
      </c>
      <c r="B8576" t="s">
        <v>52</v>
      </c>
      <c r="C8576" t="s">
        <v>678</v>
      </c>
      <c r="D8576" t="s">
        <v>723</v>
      </c>
      <c r="E8576">
        <v>0.03</v>
      </c>
    </row>
    <row r="8577" spans="1:5" x14ac:dyDescent="0.25">
      <c r="A8577" s="1">
        <v>41433</v>
      </c>
      <c r="B8577" t="s">
        <v>52</v>
      </c>
      <c r="C8577" t="s">
        <v>678</v>
      </c>
      <c r="D8577" t="s">
        <v>723</v>
      </c>
      <c r="E8577">
        <v>0.05</v>
      </c>
    </row>
    <row r="8578" spans="1:5" x14ac:dyDescent="0.25">
      <c r="A8578" s="1">
        <v>41434</v>
      </c>
      <c r="B8578" t="s">
        <v>53</v>
      </c>
      <c r="C8578" t="s">
        <v>678</v>
      </c>
      <c r="D8578" t="s">
        <v>724</v>
      </c>
      <c r="E8578">
        <v>0.03</v>
      </c>
    </row>
    <row r="8579" spans="1:5" x14ac:dyDescent="0.25">
      <c r="A8579" s="1">
        <v>41434</v>
      </c>
      <c r="B8579" t="s">
        <v>53</v>
      </c>
      <c r="C8579" t="s">
        <v>678</v>
      </c>
      <c r="D8579" t="s">
        <v>724</v>
      </c>
      <c r="E8579">
        <v>0.01</v>
      </c>
    </row>
    <row r="8580" spans="1:5" x14ac:dyDescent="0.25">
      <c r="A8580" s="1">
        <v>41435</v>
      </c>
      <c r="B8580" t="s">
        <v>58</v>
      </c>
      <c r="C8580" t="s">
        <v>678</v>
      </c>
      <c r="D8580" t="s">
        <v>725</v>
      </c>
      <c r="E8580">
        <v>0.06</v>
      </c>
    </row>
    <row r="8581" spans="1:5" x14ac:dyDescent="0.25">
      <c r="A8581" s="1">
        <v>41435</v>
      </c>
      <c r="B8581" t="s">
        <v>58</v>
      </c>
      <c r="C8581" t="s">
        <v>678</v>
      </c>
      <c r="D8581" t="s">
        <v>725</v>
      </c>
      <c r="E8581">
        <v>0.03</v>
      </c>
    </row>
    <row r="8582" spans="1:5" x14ac:dyDescent="0.25">
      <c r="A8582" s="1">
        <v>41435</v>
      </c>
      <c r="B8582" t="s">
        <v>58</v>
      </c>
      <c r="C8582" t="s">
        <v>678</v>
      </c>
      <c r="D8582" t="s">
        <v>725</v>
      </c>
      <c r="E8582">
        <v>0</v>
      </c>
    </row>
    <row r="8583" spans="1:5" x14ac:dyDescent="0.25">
      <c r="A8583" s="1">
        <v>41436</v>
      </c>
      <c r="B8583" t="s">
        <v>59</v>
      </c>
      <c r="C8583" t="s">
        <v>678</v>
      </c>
      <c r="D8583" t="s">
        <v>726</v>
      </c>
      <c r="E8583">
        <v>7.0000000000000007E-2</v>
      </c>
    </row>
    <row r="8584" spans="1:5" x14ac:dyDescent="0.25">
      <c r="A8584" s="1">
        <v>41436</v>
      </c>
      <c r="B8584" t="s">
        <v>59</v>
      </c>
      <c r="C8584" t="s">
        <v>678</v>
      </c>
      <c r="D8584" t="s">
        <v>726</v>
      </c>
      <c r="E8584">
        <v>7.0000000000000007E-2</v>
      </c>
    </row>
    <row r="8585" spans="1:5" x14ac:dyDescent="0.25">
      <c r="A8585" s="1">
        <v>41436</v>
      </c>
      <c r="B8585" t="s">
        <v>59</v>
      </c>
      <c r="C8585" t="s">
        <v>678</v>
      </c>
      <c r="D8585" t="s">
        <v>726</v>
      </c>
      <c r="E8585">
        <v>0</v>
      </c>
    </row>
    <row r="8586" spans="1:5" x14ac:dyDescent="0.25">
      <c r="A8586" s="1">
        <v>41436</v>
      </c>
      <c r="B8586" t="s">
        <v>59</v>
      </c>
      <c r="C8586" t="s">
        <v>678</v>
      </c>
      <c r="D8586" t="s">
        <v>726</v>
      </c>
      <c r="E8586">
        <v>0</v>
      </c>
    </row>
    <row r="8587" spans="1:5" x14ac:dyDescent="0.25">
      <c r="A8587" s="1">
        <v>41437</v>
      </c>
      <c r="B8587" t="s">
        <v>30</v>
      </c>
      <c r="C8587" t="s">
        <v>678</v>
      </c>
      <c r="D8587" t="s">
        <v>727</v>
      </c>
      <c r="E8587">
        <v>0.03</v>
      </c>
    </row>
    <row r="8588" spans="1:5" x14ac:dyDescent="0.25">
      <c r="A8588" s="1">
        <v>41437</v>
      </c>
      <c r="B8588" t="s">
        <v>30</v>
      </c>
      <c r="C8588" t="s">
        <v>678</v>
      </c>
      <c r="D8588" t="s">
        <v>727</v>
      </c>
      <c r="E8588">
        <v>7.0000000000000007E-2</v>
      </c>
    </row>
    <row r="8589" spans="1:5" x14ac:dyDescent="0.25">
      <c r="A8589" s="1">
        <v>41437</v>
      </c>
      <c r="B8589" t="s">
        <v>30</v>
      </c>
      <c r="C8589" t="s">
        <v>678</v>
      </c>
      <c r="D8589" t="s">
        <v>727</v>
      </c>
      <c r="E8589">
        <v>0.04</v>
      </c>
    </row>
    <row r="8590" spans="1:5" x14ac:dyDescent="0.25">
      <c r="A8590" s="1">
        <v>41437</v>
      </c>
      <c r="B8590" t="s">
        <v>30</v>
      </c>
      <c r="C8590" t="s">
        <v>678</v>
      </c>
      <c r="D8590" t="s">
        <v>727</v>
      </c>
      <c r="E8590">
        <v>0.03</v>
      </c>
    </row>
    <row r="8591" spans="1:5" x14ac:dyDescent="0.25">
      <c r="A8591" s="1">
        <v>41438</v>
      </c>
      <c r="B8591" t="s">
        <v>46</v>
      </c>
      <c r="C8591" t="s">
        <v>678</v>
      </c>
      <c r="D8591" t="s">
        <v>728</v>
      </c>
      <c r="E8591">
        <v>0.05</v>
      </c>
    </row>
    <row r="8592" spans="1:5" x14ac:dyDescent="0.25">
      <c r="A8592" s="1">
        <v>41438</v>
      </c>
      <c r="B8592" t="s">
        <v>46</v>
      </c>
      <c r="C8592" t="s">
        <v>678</v>
      </c>
      <c r="D8592" t="s">
        <v>728</v>
      </c>
      <c r="E8592">
        <v>0.05</v>
      </c>
    </row>
    <row r="8593" spans="1:5" x14ac:dyDescent="0.25">
      <c r="A8593" s="1">
        <v>41438</v>
      </c>
      <c r="B8593" t="s">
        <v>46</v>
      </c>
      <c r="C8593" t="s">
        <v>678</v>
      </c>
      <c r="D8593" t="s">
        <v>728</v>
      </c>
      <c r="E8593">
        <v>0.03</v>
      </c>
    </row>
    <row r="8594" spans="1:5" x14ac:dyDescent="0.25">
      <c r="A8594" s="1">
        <v>41439</v>
      </c>
      <c r="B8594" t="s">
        <v>49</v>
      </c>
      <c r="C8594" t="s">
        <v>678</v>
      </c>
      <c r="D8594" t="s">
        <v>729</v>
      </c>
      <c r="E8594">
        <v>0.06</v>
      </c>
    </row>
    <row r="8595" spans="1:5" x14ac:dyDescent="0.25">
      <c r="A8595" s="1">
        <v>41439</v>
      </c>
      <c r="B8595" t="s">
        <v>49</v>
      </c>
      <c r="C8595" t="s">
        <v>678</v>
      </c>
      <c r="D8595" t="s">
        <v>729</v>
      </c>
      <c r="E8595">
        <v>7.0000000000000007E-2</v>
      </c>
    </row>
    <row r="8596" spans="1:5" x14ac:dyDescent="0.25">
      <c r="A8596" s="1">
        <v>41440</v>
      </c>
      <c r="B8596" t="s">
        <v>52</v>
      </c>
      <c r="C8596" t="s">
        <v>678</v>
      </c>
      <c r="D8596" t="s">
        <v>730</v>
      </c>
      <c r="E8596">
        <v>0.14000000000000001</v>
      </c>
    </row>
    <row r="8597" spans="1:5" x14ac:dyDescent="0.25">
      <c r="A8597" s="1">
        <v>41440</v>
      </c>
      <c r="B8597" t="s">
        <v>52</v>
      </c>
      <c r="C8597" t="s">
        <v>678</v>
      </c>
      <c r="D8597" t="s">
        <v>730</v>
      </c>
      <c r="E8597">
        <v>0.08</v>
      </c>
    </row>
    <row r="8598" spans="1:5" x14ac:dyDescent="0.25">
      <c r="A8598" s="1">
        <v>41440</v>
      </c>
      <c r="B8598" t="s">
        <v>52</v>
      </c>
      <c r="C8598" t="s">
        <v>678</v>
      </c>
      <c r="D8598" t="s">
        <v>730</v>
      </c>
      <c r="E8598">
        <v>0.01</v>
      </c>
    </row>
    <row r="8599" spans="1:5" x14ac:dyDescent="0.25">
      <c r="A8599" s="1">
        <v>41441</v>
      </c>
      <c r="B8599" t="s">
        <v>53</v>
      </c>
      <c r="C8599" t="s">
        <v>678</v>
      </c>
      <c r="D8599" t="s">
        <v>731</v>
      </c>
      <c r="E8599">
        <v>0.11</v>
      </c>
    </row>
    <row r="8600" spans="1:5" x14ac:dyDescent="0.25">
      <c r="A8600" s="1">
        <v>41441</v>
      </c>
      <c r="B8600" t="s">
        <v>53</v>
      </c>
      <c r="C8600" t="s">
        <v>678</v>
      </c>
      <c r="D8600" t="s">
        <v>731</v>
      </c>
      <c r="E8600">
        <v>0.12</v>
      </c>
    </row>
    <row r="8601" spans="1:5" x14ac:dyDescent="0.25">
      <c r="A8601" s="1">
        <v>41441</v>
      </c>
      <c r="B8601" t="s">
        <v>53</v>
      </c>
      <c r="C8601" t="s">
        <v>678</v>
      </c>
      <c r="D8601" t="s">
        <v>731</v>
      </c>
      <c r="E8601">
        <v>0.08</v>
      </c>
    </row>
    <row r="8602" spans="1:5" x14ac:dyDescent="0.25">
      <c r="A8602" s="1">
        <v>41442</v>
      </c>
      <c r="B8602" t="s">
        <v>58</v>
      </c>
      <c r="C8602" t="s">
        <v>678</v>
      </c>
      <c r="D8602" t="s">
        <v>732</v>
      </c>
      <c r="E8602">
        <v>0.03</v>
      </c>
    </row>
    <row r="8603" spans="1:5" x14ac:dyDescent="0.25">
      <c r="A8603" s="1">
        <v>41442</v>
      </c>
      <c r="B8603" t="s">
        <v>58</v>
      </c>
      <c r="C8603" t="s">
        <v>678</v>
      </c>
      <c r="D8603" t="s">
        <v>732</v>
      </c>
      <c r="E8603">
        <v>0.05</v>
      </c>
    </row>
    <row r="8604" spans="1:5" x14ac:dyDescent="0.25">
      <c r="A8604" s="1">
        <v>41442</v>
      </c>
      <c r="B8604" t="s">
        <v>58</v>
      </c>
      <c r="C8604" t="s">
        <v>678</v>
      </c>
      <c r="D8604" t="s">
        <v>732</v>
      </c>
      <c r="E8604">
        <v>0.03</v>
      </c>
    </row>
    <row r="8605" spans="1:5" x14ac:dyDescent="0.25">
      <c r="A8605" s="1">
        <v>41442</v>
      </c>
      <c r="B8605" t="s">
        <v>58</v>
      </c>
      <c r="C8605" t="s">
        <v>678</v>
      </c>
      <c r="D8605" t="s">
        <v>733</v>
      </c>
      <c r="E8605">
        <v>0.05</v>
      </c>
    </row>
    <row r="8606" spans="1:5" x14ac:dyDescent="0.25">
      <c r="A8606" s="1">
        <v>41442</v>
      </c>
      <c r="B8606" t="s">
        <v>58</v>
      </c>
      <c r="C8606" t="s">
        <v>678</v>
      </c>
      <c r="D8606" t="s">
        <v>733</v>
      </c>
      <c r="E8606">
        <v>0.03</v>
      </c>
    </row>
    <row r="8607" spans="1:5" x14ac:dyDescent="0.25">
      <c r="A8607" s="1">
        <v>41442</v>
      </c>
      <c r="B8607" t="s">
        <v>58</v>
      </c>
      <c r="C8607" t="s">
        <v>678</v>
      </c>
      <c r="D8607" t="s">
        <v>733</v>
      </c>
      <c r="E8607">
        <v>0.08</v>
      </c>
    </row>
    <row r="8608" spans="1:5" x14ac:dyDescent="0.25">
      <c r="A8608" s="1">
        <v>41442</v>
      </c>
      <c r="B8608" t="s">
        <v>58</v>
      </c>
      <c r="C8608" t="s">
        <v>678</v>
      </c>
      <c r="D8608" t="s">
        <v>733</v>
      </c>
      <c r="E8608">
        <v>0.1</v>
      </c>
    </row>
    <row r="8609" spans="1:5" x14ac:dyDescent="0.25">
      <c r="A8609" s="1">
        <v>41442</v>
      </c>
      <c r="B8609" t="s">
        <v>58</v>
      </c>
      <c r="C8609" t="s">
        <v>678</v>
      </c>
      <c r="D8609" t="s">
        <v>734</v>
      </c>
      <c r="E8609">
        <v>0.09</v>
      </c>
    </row>
    <row r="8610" spans="1:5" x14ac:dyDescent="0.25">
      <c r="A8610" s="1">
        <v>41443</v>
      </c>
      <c r="B8610" t="s">
        <v>59</v>
      </c>
      <c r="C8610" t="s">
        <v>678</v>
      </c>
      <c r="D8610" t="s">
        <v>735</v>
      </c>
      <c r="E8610">
        <v>0.05</v>
      </c>
    </row>
    <row r="8611" spans="1:5" x14ac:dyDescent="0.25">
      <c r="A8611" s="1">
        <v>41443</v>
      </c>
      <c r="B8611" t="s">
        <v>59</v>
      </c>
      <c r="C8611" t="s">
        <v>678</v>
      </c>
      <c r="D8611" t="s">
        <v>735</v>
      </c>
      <c r="E8611">
        <v>0.03</v>
      </c>
    </row>
    <row r="8612" spans="1:5" x14ac:dyDescent="0.25">
      <c r="A8612" s="1">
        <v>41443</v>
      </c>
      <c r="B8612" t="s">
        <v>59</v>
      </c>
      <c r="C8612" t="s">
        <v>678</v>
      </c>
      <c r="D8612" t="s">
        <v>735</v>
      </c>
      <c r="E8612">
        <v>0.03</v>
      </c>
    </row>
    <row r="8613" spans="1:5" x14ac:dyDescent="0.25">
      <c r="A8613" s="1">
        <v>41443</v>
      </c>
      <c r="B8613" t="s">
        <v>59</v>
      </c>
      <c r="C8613" t="s">
        <v>678</v>
      </c>
      <c r="D8613" t="s">
        <v>736</v>
      </c>
      <c r="E8613">
        <v>0.03</v>
      </c>
    </row>
    <row r="8614" spans="1:5" x14ac:dyDescent="0.25">
      <c r="A8614" s="1">
        <v>41443</v>
      </c>
      <c r="B8614" t="s">
        <v>59</v>
      </c>
      <c r="C8614" t="s">
        <v>678</v>
      </c>
      <c r="D8614" t="s">
        <v>736</v>
      </c>
      <c r="E8614">
        <v>0.03</v>
      </c>
    </row>
    <row r="8615" spans="1:5" x14ac:dyDescent="0.25">
      <c r="A8615" s="1">
        <v>41443</v>
      </c>
      <c r="B8615" t="s">
        <v>59</v>
      </c>
      <c r="C8615" t="s">
        <v>678</v>
      </c>
      <c r="D8615" t="s">
        <v>736</v>
      </c>
      <c r="E8615">
        <v>0.03</v>
      </c>
    </row>
    <row r="8616" spans="1:5" x14ac:dyDescent="0.25">
      <c r="A8616" s="1">
        <v>41443</v>
      </c>
      <c r="B8616" t="s">
        <v>59</v>
      </c>
      <c r="C8616" t="s">
        <v>678</v>
      </c>
      <c r="D8616" t="s">
        <v>737</v>
      </c>
      <c r="E8616">
        <v>0.03</v>
      </c>
    </row>
    <row r="8617" spans="1:5" x14ac:dyDescent="0.25">
      <c r="A8617" s="1">
        <v>41443</v>
      </c>
      <c r="B8617" t="s">
        <v>59</v>
      </c>
      <c r="C8617" t="s">
        <v>678</v>
      </c>
      <c r="D8617" t="s">
        <v>737</v>
      </c>
      <c r="E8617">
        <v>0.05</v>
      </c>
    </row>
    <row r="8618" spans="1:5" x14ac:dyDescent="0.25">
      <c r="A8618" s="1">
        <v>41443</v>
      </c>
      <c r="B8618" t="s">
        <v>59</v>
      </c>
      <c r="C8618" t="s">
        <v>678</v>
      </c>
      <c r="D8618" t="s">
        <v>737</v>
      </c>
      <c r="E8618">
        <v>7.0000000000000007E-2</v>
      </c>
    </row>
    <row r="8619" spans="1:5" x14ac:dyDescent="0.25">
      <c r="A8619" s="1">
        <v>41443</v>
      </c>
      <c r="B8619" t="s">
        <v>59</v>
      </c>
      <c r="C8619" t="s">
        <v>678</v>
      </c>
      <c r="D8619" t="s">
        <v>737</v>
      </c>
      <c r="E8619">
        <v>0.06</v>
      </c>
    </row>
    <row r="8620" spans="1:5" x14ac:dyDescent="0.25">
      <c r="A8620" s="1">
        <v>41444</v>
      </c>
      <c r="B8620" t="s">
        <v>30</v>
      </c>
      <c r="C8620" t="s">
        <v>678</v>
      </c>
      <c r="D8620" t="s">
        <v>738</v>
      </c>
      <c r="E8620">
        <v>0.06</v>
      </c>
    </row>
    <row r="8621" spans="1:5" x14ac:dyDescent="0.25">
      <c r="A8621" s="1">
        <v>41444</v>
      </c>
      <c r="B8621" t="s">
        <v>30</v>
      </c>
      <c r="C8621" t="s">
        <v>678</v>
      </c>
      <c r="D8621" t="s">
        <v>738</v>
      </c>
      <c r="E8621">
        <v>0.03</v>
      </c>
    </row>
    <row r="8622" spans="1:5" x14ac:dyDescent="0.25">
      <c r="A8622" s="1">
        <v>41444</v>
      </c>
      <c r="B8622" t="s">
        <v>30</v>
      </c>
      <c r="C8622" t="s">
        <v>678</v>
      </c>
      <c r="D8622" t="s">
        <v>738</v>
      </c>
      <c r="E8622">
        <v>0.01</v>
      </c>
    </row>
    <row r="8623" spans="1:5" x14ac:dyDescent="0.25">
      <c r="A8623" s="1">
        <v>41444</v>
      </c>
      <c r="B8623" t="s">
        <v>30</v>
      </c>
      <c r="C8623" t="s">
        <v>678</v>
      </c>
      <c r="D8623" t="s">
        <v>739</v>
      </c>
      <c r="E8623">
        <v>0.02</v>
      </c>
    </row>
    <row r="8624" spans="1:5" x14ac:dyDescent="0.25">
      <c r="A8624" s="1">
        <v>41446</v>
      </c>
      <c r="B8624" t="s">
        <v>49</v>
      </c>
      <c r="C8624" t="s">
        <v>678</v>
      </c>
      <c r="D8624" t="s">
        <v>658</v>
      </c>
      <c r="E8624">
        <v>7.0000000000000007E-2</v>
      </c>
    </row>
    <row r="8625" spans="1:5" x14ac:dyDescent="0.25">
      <c r="A8625" s="1">
        <v>41446</v>
      </c>
      <c r="B8625" t="s">
        <v>49</v>
      </c>
      <c r="C8625" t="s">
        <v>678</v>
      </c>
      <c r="D8625" t="s">
        <v>658</v>
      </c>
      <c r="E8625">
        <v>0.09</v>
      </c>
    </row>
    <row r="8626" spans="1:5" x14ac:dyDescent="0.25">
      <c r="A8626" s="1">
        <v>41446</v>
      </c>
      <c r="B8626" t="s">
        <v>49</v>
      </c>
      <c r="C8626" t="s">
        <v>678</v>
      </c>
      <c r="D8626" t="s">
        <v>658</v>
      </c>
      <c r="E8626">
        <v>0.11</v>
      </c>
    </row>
    <row r="8627" spans="1:5" x14ac:dyDescent="0.25">
      <c r="A8627" s="1">
        <v>41447</v>
      </c>
      <c r="B8627" t="s">
        <v>52</v>
      </c>
      <c r="C8627" t="s">
        <v>678</v>
      </c>
      <c r="D8627" t="s">
        <v>740</v>
      </c>
      <c r="E8627">
        <v>0.03</v>
      </c>
    </row>
    <row r="8628" spans="1:5" x14ac:dyDescent="0.25">
      <c r="A8628" s="1">
        <v>41447</v>
      </c>
      <c r="B8628" t="s">
        <v>52</v>
      </c>
      <c r="C8628" t="s">
        <v>678</v>
      </c>
      <c r="D8628" t="s">
        <v>740</v>
      </c>
      <c r="E8628">
        <v>0.01</v>
      </c>
    </row>
    <row r="8629" spans="1:5" x14ac:dyDescent="0.25">
      <c r="A8629" s="1">
        <v>41447</v>
      </c>
      <c r="B8629" t="s">
        <v>52</v>
      </c>
      <c r="C8629" t="s">
        <v>678</v>
      </c>
      <c r="D8629" t="s">
        <v>740</v>
      </c>
      <c r="E8629">
        <v>0.01</v>
      </c>
    </row>
    <row r="8630" spans="1:5" x14ac:dyDescent="0.25">
      <c r="A8630" s="1">
        <v>41447</v>
      </c>
      <c r="B8630" t="s">
        <v>52</v>
      </c>
      <c r="C8630" t="s">
        <v>678</v>
      </c>
      <c r="D8630" t="s">
        <v>741</v>
      </c>
      <c r="E8630">
        <v>0</v>
      </c>
    </row>
    <row r="8631" spans="1:5" x14ac:dyDescent="0.25">
      <c r="A8631" s="1">
        <v>41447</v>
      </c>
      <c r="B8631" t="s">
        <v>52</v>
      </c>
      <c r="C8631" t="s">
        <v>678</v>
      </c>
      <c r="D8631" t="s">
        <v>741</v>
      </c>
      <c r="E8631">
        <v>0.01</v>
      </c>
    </row>
    <row r="8632" spans="1:5" x14ac:dyDescent="0.25">
      <c r="A8632" s="1">
        <v>41448</v>
      </c>
      <c r="B8632" t="s">
        <v>53</v>
      </c>
      <c r="C8632" t="s">
        <v>678</v>
      </c>
      <c r="D8632" t="s">
        <v>742</v>
      </c>
      <c r="E8632">
        <v>0.05</v>
      </c>
    </row>
    <row r="8633" spans="1:5" x14ac:dyDescent="0.25">
      <c r="A8633" s="1">
        <v>41448</v>
      </c>
      <c r="B8633" t="s">
        <v>53</v>
      </c>
      <c r="C8633" t="s">
        <v>678</v>
      </c>
      <c r="D8633" t="s">
        <v>742</v>
      </c>
      <c r="E8633">
        <v>0.04</v>
      </c>
    </row>
    <row r="8634" spans="1:5" x14ac:dyDescent="0.25">
      <c r="A8634" s="1">
        <v>41449</v>
      </c>
      <c r="B8634" t="s">
        <v>58</v>
      </c>
      <c r="C8634" t="s">
        <v>678</v>
      </c>
      <c r="D8634" t="s">
        <v>743</v>
      </c>
      <c r="E8634">
        <v>7.0000000000000007E-2</v>
      </c>
    </row>
    <row r="8635" spans="1:5" x14ac:dyDescent="0.25">
      <c r="A8635" s="1">
        <v>41449</v>
      </c>
      <c r="B8635" t="s">
        <v>58</v>
      </c>
      <c r="C8635" t="s">
        <v>678</v>
      </c>
      <c r="D8635" t="s">
        <v>743</v>
      </c>
      <c r="E8635">
        <v>0.05</v>
      </c>
    </row>
    <row r="8636" spans="1:5" x14ac:dyDescent="0.25">
      <c r="A8636" s="1">
        <v>41449</v>
      </c>
      <c r="B8636" t="s">
        <v>58</v>
      </c>
      <c r="C8636" t="s">
        <v>678</v>
      </c>
      <c r="D8636" t="s">
        <v>743</v>
      </c>
      <c r="E8636">
        <v>0.04</v>
      </c>
    </row>
    <row r="8637" spans="1:5" x14ac:dyDescent="0.25">
      <c r="A8637" s="1">
        <v>41450</v>
      </c>
      <c r="B8637" t="s">
        <v>59</v>
      </c>
      <c r="C8637" t="s">
        <v>678</v>
      </c>
      <c r="D8637" t="s">
        <v>744</v>
      </c>
      <c r="E8637">
        <v>0</v>
      </c>
    </row>
    <row r="8638" spans="1:5" x14ac:dyDescent="0.25">
      <c r="A8638" s="1">
        <v>41450</v>
      </c>
      <c r="B8638" t="s">
        <v>59</v>
      </c>
      <c r="C8638" t="s">
        <v>678</v>
      </c>
      <c r="D8638" t="s">
        <v>744</v>
      </c>
      <c r="E8638">
        <v>0.05</v>
      </c>
    </row>
    <row r="8639" spans="1:5" x14ac:dyDescent="0.25">
      <c r="A8639" s="1">
        <v>41450</v>
      </c>
      <c r="B8639" t="s">
        <v>59</v>
      </c>
      <c r="C8639" t="s">
        <v>678</v>
      </c>
      <c r="D8639" t="s">
        <v>744</v>
      </c>
      <c r="E8639">
        <v>0.14000000000000001</v>
      </c>
    </row>
    <row r="8640" spans="1:5" x14ac:dyDescent="0.25">
      <c r="A8640" s="1">
        <v>41450</v>
      </c>
      <c r="B8640" t="s">
        <v>59</v>
      </c>
      <c r="C8640" t="s">
        <v>678</v>
      </c>
      <c r="D8640" t="s">
        <v>744</v>
      </c>
      <c r="E8640">
        <v>0.06</v>
      </c>
    </row>
    <row r="8641" spans="1:5" x14ac:dyDescent="0.25">
      <c r="A8641" s="1">
        <v>41450</v>
      </c>
      <c r="B8641" t="s">
        <v>59</v>
      </c>
      <c r="C8641" t="s">
        <v>678</v>
      </c>
      <c r="D8641" t="s">
        <v>745</v>
      </c>
      <c r="E8641">
        <v>0.04</v>
      </c>
    </row>
    <row r="8642" spans="1:5" x14ac:dyDescent="0.25">
      <c r="A8642" s="1">
        <v>41450</v>
      </c>
      <c r="B8642" t="s">
        <v>59</v>
      </c>
      <c r="C8642" t="s">
        <v>678</v>
      </c>
      <c r="D8642" t="s">
        <v>745</v>
      </c>
      <c r="E8642">
        <v>0.06</v>
      </c>
    </row>
    <row r="8643" spans="1:5" x14ac:dyDescent="0.25">
      <c r="A8643" s="1">
        <v>41450</v>
      </c>
      <c r="B8643" t="s">
        <v>59</v>
      </c>
      <c r="C8643" t="s">
        <v>678</v>
      </c>
      <c r="D8643" t="s">
        <v>745</v>
      </c>
      <c r="E8643">
        <v>0.03</v>
      </c>
    </row>
    <row r="8644" spans="1:5" x14ac:dyDescent="0.25">
      <c r="A8644" s="1">
        <v>41402</v>
      </c>
      <c r="B8644" t="s">
        <v>30</v>
      </c>
      <c r="C8644" t="s">
        <v>746</v>
      </c>
      <c r="D8644" t="s">
        <v>747</v>
      </c>
      <c r="E8644">
        <v>0</v>
      </c>
    </row>
    <row r="8645" spans="1:5" x14ac:dyDescent="0.25">
      <c r="A8645" s="1">
        <v>41402</v>
      </c>
      <c r="B8645" t="s">
        <v>30</v>
      </c>
      <c r="C8645" t="s">
        <v>746</v>
      </c>
      <c r="D8645" t="s">
        <v>748</v>
      </c>
      <c r="E8645">
        <v>0.01</v>
      </c>
    </row>
    <row r="8646" spans="1:5" x14ac:dyDescent="0.25">
      <c r="A8646" s="1">
        <v>41402</v>
      </c>
      <c r="B8646" t="s">
        <v>30</v>
      </c>
      <c r="C8646" t="s">
        <v>746</v>
      </c>
      <c r="D8646" t="s">
        <v>748</v>
      </c>
      <c r="E8646">
        <v>0.03</v>
      </c>
    </row>
    <row r="8647" spans="1:5" x14ac:dyDescent="0.25">
      <c r="A8647" s="1">
        <v>41402</v>
      </c>
      <c r="B8647" t="s">
        <v>30</v>
      </c>
      <c r="C8647" t="s">
        <v>746</v>
      </c>
      <c r="D8647" t="s">
        <v>749</v>
      </c>
      <c r="E8647">
        <v>0</v>
      </c>
    </row>
    <row r="8648" spans="1:5" x14ac:dyDescent="0.25">
      <c r="A8648" s="1">
        <v>41402</v>
      </c>
      <c r="B8648" t="s">
        <v>30</v>
      </c>
      <c r="C8648" t="s">
        <v>746</v>
      </c>
      <c r="D8648" t="s">
        <v>750</v>
      </c>
      <c r="E8648">
        <v>0</v>
      </c>
    </row>
    <row r="8649" spans="1:5" x14ac:dyDescent="0.25">
      <c r="A8649" s="1">
        <v>41402</v>
      </c>
      <c r="B8649" t="s">
        <v>30</v>
      </c>
      <c r="C8649" t="s">
        <v>746</v>
      </c>
      <c r="D8649" t="s">
        <v>750</v>
      </c>
      <c r="E8649">
        <v>0.01</v>
      </c>
    </row>
    <row r="8650" spans="1:5" x14ac:dyDescent="0.25">
      <c r="A8650" s="1">
        <v>41402</v>
      </c>
      <c r="B8650" t="s">
        <v>30</v>
      </c>
      <c r="C8650" t="s">
        <v>746</v>
      </c>
      <c r="D8650" t="s">
        <v>751</v>
      </c>
      <c r="E8650">
        <v>0</v>
      </c>
    </row>
    <row r="8651" spans="1:5" x14ac:dyDescent="0.25">
      <c r="A8651" s="1">
        <v>41402</v>
      </c>
      <c r="B8651" t="s">
        <v>30</v>
      </c>
      <c r="C8651" t="s">
        <v>746</v>
      </c>
      <c r="D8651" t="s">
        <v>752</v>
      </c>
      <c r="E8651">
        <v>0</v>
      </c>
    </row>
    <row r="8652" spans="1:5" x14ac:dyDescent="0.25">
      <c r="A8652" s="1">
        <v>41402</v>
      </c>
      <c r="B8652" t="s">
        <v>30</v>
      </c>
      <c r="C8652" t="s">
        <v>746</v>
      </c>
      <c r="D8652" t="s">
        <v>752</v>
      </c>
      <c r="E8652">
        <v>0</v>
      </c>
    </row>
    <row r="8653" spans="1:5" x14ac:dyDescent="0.25">
      <c r="A8653" s="1">
        <v>41402</v>
      </c>
      <c r="B8653" t="s">
        <v>30</v>
      </c>
      <c r="C8653" t="s">
        <v>746</v>
      </c>
      <c r="D8653" t="s">
        <v>752</v>
      </c>
      <c r="E8653">
        <v>0</v>
      </c>
    </row>
    <row r="8654" spans="1:5" x14ac:dyDescent="0.25">
      <c r="A8654" s="1">
        <v>41402</v>
      </c>
      <c r="B8654" t="s">
        <v>30</v>
      </c>
      <c r="C8654" t="s">
        <v>746</v>
      </c>
      <c r="D8654" t="s">
        <v>753</v>
      </c>
      <c r="E8654">
        <v>0.02</v>
      </c>
    </row>
    <row r="8655" spans="1:5" x14ac:dyDescent="0.25">
      <c r="A8655" s="1">
        <v>41402</v>
      </c>
      <c r="B8655" t="s">
        <v>30</v>
      </c>
      <c r="C8655" t="s">
        <v>746</v>
      </c>
      <c r="D8655" t="s">
        <v>754</v>
      </c>
      <c r="E8655">
        <v>0</v>
      </c>
    </row>
    <row r="8656" spans="1:5" x14ac:dyDescent="0.25">
      <c r="A8656" s="1">
        <v>41402</v>
      </c>
      <c r="B8656" t="s">
        <v>30</v>
      </c>
      <c r="C8656" t="s">
        <v>746</v>
      </c>
      <c r="D8656" t="s">
        <v>151</v>
      </c>
      <c r="E8656">
        <v>0</v>
      </c>
    </row>
    <row r="8657" spans="1:5" x14ac:dyDescent="0.25">
      <c r="A8657" s="1">
        <v>41402</v>
      </c>
      <c r="B8657" t="s">
        <v>30</v>
      </c>
      <c r="C8657" t="s">
        <v>746</v>
      </c>
      <c r="D8657" t="s">
        <v>755</v>
      </c>
      <c r="E8657">
        <v>0.02</v>
      </c>
    </row>
    <row r="8658" spans="1:5" x14ac:dyDescent="0.25">
      <c r="A8658" s="1">
        <v>41402</v>
      </c>
      <c r="B8658" t="s">
        <v>30</v>
      </c>
      <c r="C8658" t="s">
        <v>746</v>
      </c>
      <c r="D8658" t="s">
        <v>755</v>
      </c>
      <c r="E8658">
        <v>0.01</v>
      </c>
    </row>
    <row r="8659" spans="1:5" x14ac:dyDescent="0.25">
      <c r="A8659" s="1">
        <v>41402</v>
      </c>
      <c r="B8659" t="s">
        <v>30</v>
      </c>
      <c r="C8659" t="s">
        <v>746</v>
      </c>
      <c r="D8659" t="s">
        <v>756</v>
      </c>
      <c r="E8659">
        <v>0.01</v>
      </c>
    </row>
    <row r="8660" spans="1:5" x14ac:dyDescent="0.25">
      <c r="A8660" s="1">
        <v>41402</v>
      </c>
      <c r="B8660" t="s">
        <v>30</v>
      </c>
      <c r="C8660" t="s">
        <v>746</v>
      </c>
      <c r="D8660" t="s">
        <v>753</v>
      </c>
      <c r="E8660">
        <v>0</v>
      </c>
    </row>
    <row r="8661" spans="1:5" x14ac:dyDescent="0.25">
      <c r="A8661" s="1">
        <v>41402</v>
      </c>
      <c r="B8661" t="s">
        <v>30</v>
      </c>
      <c r="C8661" t="s">
        <v>746</v>
      </c>
      <c r="D8661" t="s">
        <v>757</v>
      </c>
      <c r="E8661">
        <v>0.01</v>
      </c>
    </row>
    <row r="8662" spans="1:5" x14ac:dyDescent="0.25">
      <c r="A8662" s="1">
        <v>41402</v>
      </c>
      <c r="B8662" t="s">
        <v>30</v>
      </c>
      <c r="C8662" t="s">
        <v>746</v>
      </c>
      <c r="D8662" t="s">
        <v>758</v>
      </c>
      <c r="E8662">
        <v>0.01</v>
      </c>
    </row>
    <row r="8663" spans="1:5" x14ac:dyDescent="0.25">
      <c r="A8663" s="1">
        <v>41402</v>
      </c>
      <c r="B8663" t="s">
        <v>30</v>
      </c>
      <c r="C8663" t="s">
        <v>746</v>
      </c>
      <c r="D8663" t="s">
        <v>759</v>
      </c>
      <c r="E8663">
        <v>0.02</v>
      </c>
    </row>
    <row r="8664" spans="1:5" x14ac:dyDescent="0.25">
      <c r="A8664" s="1">
        <v>41403</v>
      </c>
      <c r="B8664" t="s">
        <v>46</v>
      </c>
      <c r="C8664" t="s">
        <v>746</v>
      </c>
      <c r="D8664" t="s">
        <v>747</v>
      </c>
      <c r="E8664">
        <v>0</v>
      </c>
    </row>
    <row r="8665" spans="1:5" x14ac:dyDescent="0.25">
      <c r="A8665" s="1">
        <v>41403</v>
      </c>
      <c r="B8665" t="s">
        <v>46</v>
      </c>
      <c r="C8665" t="s">
        <v>746</v>
      </c>
      <c r="D8665" t="s">
        <v>756</v>
      </c>
      <c r="E8665">
        <v>0</v>
      </c>
    </row>
    <row r="8666" spans="1:5" x14ac:dyDescent="0.25">
      <c r="A8666" s="1">
        <v>41403</v>
      </c>
      <c r="B8666" t="s">
        <v>46</v>
      </c>
      <c r="C8666" t="s">
        <v>746</v>
      </c>
      <c r="D8666" t="s">
        <v>760</v>
      </c>
      <c r="E8666">
        <v>0.02</v>
      </c>
    </row>
    <row r="8667" spans="1:5" x14ac:dyDescent="0.25">
      <c r="A8667" s="1">
        <v>41403</v>
      </c>
      <c r="B8667" t="s">
        <v>46</v>
      </c>
      <c r="C8667" t="s">
        <v>746</v>
      </c>
      <c r="D8667" t="s">
        <v>760</v>
      </c>
      <c r="E8667">
        <v>0.03</v>
      </c>
    </row>
    <row r="8668" spans="1:5" x14ac:dyDescent="0.25">
      <c r="A8668" s="1">
        <v>41403</v>
      </c>
      <c r="B8668" t="s">
        <v>46</v>
      </c>
      <c r="C8668" t="s">
        <v>746</v>
      </c>
      <c r="D8668" t="s">
        <v>748</v>
      </c>
      <c r="E8668">
        <v>0.02</v>
      </c>
    </row>
    <row r="8669" spans="1:5" x14ac:dyDescent="0.25">
      <c r="A8669" s="1">
        <v>41403</v>
      </c>
      <c r="B8669" t="s">
        <v>46</v>
      </c>
      <c r="C8669" t="s">
        <v>746</v>
      </c>
      <c r="D8669" t="s">
        <v>748</v>
      </c>
      <c r="E8669">
        <v>0.06</v>
      </c>
    </row>
    <row r="8670" spans="1:5" x14ac:dyDescent="0.25">
      <c r="A8670" s="1">
        <v>41403</v>
      </c>
      <c r="B8670" t="s">
        <v>46</v>
      </c>
      <c r="C8670" t="s">
        <v>746</v>
      </c>
      <c r="D8670" t="s">
        <v>761</v>
      </c>
      <c r="E8670">
        <v>0.01</v>
      </c>
    </row>
    <row r="8671" spans="1:5" x14ac:dyDescent="0.25">
      <c r="A8671" s="1">
        <v>41403</v>
      </c>
      <c r="B8671" t="s">
        <v>46</v>
      </c>
      <c r="C8671" t="s">
        <v>746</v>
      </c>
      <c r="D8671" t="s">
        <v>762</v>
      </c>
      <c r="E8671">
        <v>0</v>
      </c>
    </row>
    <row r="8672" spans="1:5" x14ac:dyDescent="0.25">
      <c r="A8672" s="1">
        <v>41403</v>
      </c>
      <c r="B8672" t="s">
        <v>46</v>
      </c>
      <c r="C8672" t="s">
        <v>746</v>
      </c>
      <c r="D8672" t="s">
        <v>749</v>
      </c>
      <c r="E8672">
        <v>0</v>
      </c>
    </row>
    <row r="8673" spans="1:5" x14ac:dyDescent="0.25">
      <c r="A8673" s="1">
        <v>41403</v>
      </c>
      <c r="B8673" t="s">
        <v>46</v>
      </c>
      <c r="C8673" t="s">
        <v>746</v>
      </c>
      <c r="D8673" t="s">
        <v>749</v>
      </c>
      <c r="E8673">
        <v>0.03</v>
      </c>
    </row>
    <row r="8674" spans="1:5" x14ac:dyDescent="0.25">
      <c r="A8674" s="1">
        <v>41403</v>
      </c>
      <c r="B8674" t="s">
        <v>46</v>
      </c>
      <c r="C8674" t="s">
        <v>746</v>
      </c>
      <c r="D8674" t="s">
        <v>763</v>
      </c>
      <c r="E8674">
        <v>0</v>
      </c>
    </row>
    <row r="8675" spans="1:5" x14ac:dyDescent="0.25">
      <c r="A8675" s="1">
        <v>41403</v>
      </c>
      <c r="B8675" t="s">
        <v>46</v>
      </c>
      <c r="C8675" t="s">
        <v>746</v>
      </c>
      <c r="D8675" t="s">
        <v>751</v>
      </c>
      <c r="E8675">
        <v>0</v>
      </c>
    </row>
    <row r="8676" spans="1:5" x14ac:dyDescent="0.25">
      <c r="A8676" s="1">
        <v>41403</v>
      </c>
      <c r="B8676" t="s">
        <v>46</v>
      </c>
      <c r="C8676" t="s">
        <v>746</v>
      </c>
      <c r="D8676" t="s">
        <v>754</v>
      </c>
      <c r="E8676">
        <v>0</v>
      </c>
    </row>
    <row r="8677" spans="1:5" x14ac:dyDescent="0.25">
      <c r="A8677" s="1">
        <v>41403</v>
      </c>
      <c r="B8677" t="s">
        <v>46</v>
      </c>
      <c r="C8677" t="s">
        <v>746</v>
      </c>
      <c r="D8677" t="s">
        <v>752</v>
      </c>
      <c r="E8677">
        <v>0</v>
      </c>
    </row>
    <row r="8678" spans="1:5" x14ac:dyDescent="0.25">
      <c r="A8678" s="1">
        <v>41403</v>
      </c>
      <c r="B8678" t="s">
        <v>46</v>
      </c>
      <c r="C8678" t="s">
        <v>746</v>
      </c>
      <c r="D8678" t="s">
        <v>753</v>
      </c>
      <c r="E8678">
        <v>0</v>
      </c>
    </row>
    <row r="8679" spans="1:5" x14ac:dyDescent="0.25">
      <c r="A8679" s="1">
        <v>41403</v>
      </c>
      <c r="B8679" t="s">
        <v>46</v>
      </c>
      <c r="C8679" t="s">
        <v>746</v>
      </c>
      <c r="D8679" t="s">
        <v>151</v>
      </c>
      <c r="E8679">
        <v>0.04</v>
      </c>
    </row>
    <row r="8680" spans="1:5" x14ac:dyDescent="0.25">
      <c r="A8680" s="1">
        <v>41403</v>
      </c>
      <c r="B8680" t="s">
        <v>46</v>
      </c>
      <c r="C8680" t="s">
        <v>746</v>
      </c>
      <c r="D8680" t="s">
        <v>151</v>
      </c>
      <c r="E8680">
        <v>0.03</v>
      </c>
    </row>
    <row r="8681" spans="1:5" x14ac:dyDescent="0.25">
      <c r="A8681" s="1">
        <v>41403</v>
      </c>
      <c r="B8681" t="s">
        <v>46</v>
      </c>
      <c r="C8681" t="s">
        <v>746</v>
      </c>
      <c r="D8681" t="s">
        <v>755</v>
      </c>
      <c r="E8681">
        <v>0.04</v>
      </c>
    </row>
    <row r="8682" spans="1:5" x14ac:dyDescent="0.25">
      <c r="A8682" s="1">
        <v>41403</v>
      </c>
      <c r="B8682" t="s">
        <v>46</v>
      </c>
      <c r="C8682" t="s">
        <v>746</v>
      </c>
      <c r="D8682" t="s">
        <v>755</v>
      </c>
      <c r="E8682">
        <v>0.05</v>
      </c>
    </row>
    <row r="8683" spans="1:5" x14ac:dyDescent="0.25">
      <c r="A8683" s="1">
        <v>41403</v>
      </c>
      <c r="B8683" t="s">
        <v>46</v>
      </c>
      <c r="C8683" t="s">
        <v>746</v>
      </c>
      <c r="D8683" t="s">
        <v>764</v>
      </c>
      <c r="E8683">
        <v>0.01</v>
      </c>
    </row>
    <row r="8684" spans="1:5" x14ac:dyDescent="0.25">
      <c r="A8684" s="1">
        <v>41404</v>
      </c>
      <c r="B8684" t="s">
        <v>49</v>
      </c>
      <c r="C8684" t="s">
        <v>746</v>
      </c>
      <c r="D8684" t="s">
        <v>747</v>
      </c>
      <c r="E8684">
        <v>0.02</v>
      </c>
    </row>
    <row r="8685" spans="1:5" x14ac:dyDescent="0.25">
      <c r="A8685" s="1">
        <v>41404</v>
      </c>
      <c r="B8685" t="s">
        <v>49</v>
      </c>
      <c r="C8685" t="s">
        <v>746</v>
      </c>
      <c r="D8685" t="s">
        <v>747</v>
      </c>
      <c r="E8685">
        <v>0.04</v>
      </c>
    </row>
    <row r="8686" spans="1:5" x14ac:dyDescent="0.25">
      <c r="A8686" s="1">
        <v>41404</v>
      </c>
      <c r="B8686" t="s">
        <v>49</v>
      </c>
      <c r="C8686" t="s">
        <v>746</v>
      </c>
      <c r="D8686" t="s">
        <v>760</v>
      </c>
      <c r="E8686">
        <v>0.05</v>
      </c>
    </row>
    <row r="8687" spans="1:5" x14ac:dyDescent="0.25">
      <c r="A8687" s="1">
        <v>41404</v>
      </c>
      <c r="B8687" t="s">
        <v>49</v>
      </c>
      <c r="C8687" t="s">
        <v>746</v>
      </c>
      <c r="D8687" t="s">
        <v>760</v>
      </c>
      <c r="E8687">
        <v>0.04</v>
      </c>
    </row>
    <row r="8688" spans="1:5" x14ac:dyDescent="0.25">
      <c r="A8688" s="1">
        <v>41404</v>
      </c>
      <c r="B8688" t="s">
        <v>49</v>
      </c>
      <c r="C8688" t="s">
        <v>746</v>
      </c>
      <c r="D8688" t="s">
        <v>760</v>
      </c>
      <c r="E8688">
        <v>0.02</v>
      </c>
    </row>
    <row r="8689" spans="1:5" x14ac:dyDescent="0.25">
      <c r="A8689" s="1">
        <v>41404</v>
      </c>
      <c r="B8689" t="s">
        <v>49</v>
      </c>
      <c r="C8689" t="s">
        <v>746</v>
      </c>
      <c r="D8689" t="s">
        <v>748</v>
      </c>
      <c r="E8689">
        <v>0.02</v>
      </c>
    </row>
    <row r="8690" spans="1:5" x14ac:dyDescent="0.25">
      <c r="A8690" s="1">
        <v>41404</v>
      </c>
      <c r="B8690" t="s">
        <v>49</v>
      </c>
      <c r="C8690" t="s">
        <v>746</v>
      </c>
      <c r="D8690" t="s">
        <v>748</v>
      </c>
      <c r="E8690">
        <v>0.03</v>
      </c>
    </row>
    <row r="8691" spans="1:5" x14ac:dyDescent="0.25">
      <c r="A8691" s="1">
        <v>41404</v>
      </c>
      <c r="B8691" t="s">
        <v>49</v>
      </c>
      <c r="C8691" t="s">
        <v>746</v>
      </c>
      <c r="D8691" t="s">
        <v>761</v>
      </c>
      <c r="E8691">
        <v>0.05</v>
      </c>
    </row>
    <row r="8692" spans="1:5" x14ac:dyDescent="0.25">
      <c r="A8692" s="1">
        <v>41404</v>
      </c>
      <c r="B8692" t="s">
        <v>49</v>
      </c>
      <c r="C8692" t="s">
        <v>746</v>
      </c>
      <c r="D8692" t="s">
        <v>762</v>
      </c>
      <c r="E8692">
        <v>0.05</v>
      </c>
    </row>
    <row r="8693" spans="1:5" x14ac:dyDescent="0.25">
      <c r="A8693" s="1">
        <v>41404</v>
      </c>
      <c r="B8693" t="s">
        <v>49</v>
      </c>
      <c r="C8693" t="s">
        <v>746</v>
      </c>
      <c r="D8693" t="s">
        <v>749</v>
      </c>
      <c r="E8693">
        <v>0</v>
      </c>
    </row>
    <row r="8694" spans="1:5" x14ac:dyDescent="0.25">
      <c r="A8694" s="1">
        <v>41404</v>
      </c>
      <c r="B8694" t="s">
        <v>49</v>
      </c>
      <c r="C8694" t="s">
        <v>746</v>
      </c>
      <c r="D8694" t="s">
        <v>749</v>
      </c>
      <c r="E8694">
        <v>0.02</v>
      </c>
    </row>
    <row r="8695" spans="1:5" x14ac:dyDescent="0.25">
      <c r="A8695" s="1">
        <v>41404</v>
      </c>
      <c r="B8695" t="s">
        <v>49</v>
      </c>
      <c r="C8695" t="s">
        <v>746</v>
      </c>
      <c r="D8695" t="s">
        <v>763</v>
      </c>
      <c r="E8695">
        <v>0</v>
      </c>
    </row>
    <row r="8696" spans="1:5" x14ac:dyDescent="0.25">
      <c r="A8696" s="1">
        <v>41404</v>
      </c>
      <c r="B8696" t="s">
        <v>49</v>
      </c>
      <c r="C8696" t="s">
        <v>746</v>
      </c>
      <c r="D8696" t="s">
        <v>751</v>
      </c>
      <c r="E8696">
        <v>0</v>
      </c>
    </row>
    <row r="8697" spans="1:5" x14ac:dyDescent="0.25">
      <c r="A8697" s="1">
        <v>41404</v>
      </c>
      <c r="B8697" t="s">
        <v>49</v>
      </c>
      <c r="C8697" t="s">
        <v>746</v>
      </c>
      <c r="D8697" t="s">
        <v>754</v>
      </c>
      <c r="E8697">
        <v>0.02</v>
      </c>
    </row>
    <row r="8698" spans="1:5" x14ac:dyDescent="0.25">
      <c r="A8698" s="1">
        <v>41404</v>
      </c>
      <c r="B8698" t="s">
        <v>49</v>
      </c>
      <c r="C8698" t="s">
        <v>746</v>
      </c>
      <c r="D8698" t="s">
        <v>752</v>
      </c>
      <c r="E8698">
        <v>0.01</v>
      </c>
    </row>
    <row r="8699" spans="1:5" x14ac:dyDescent="0.25">
      <c r="A8699" s="1">
        <v>41404</v>
      </c>
      <c r="B8699" t="s">
        <v>49</v>
      </c>
      <c r="C8699" t="s">
        <v>746</v>
      </c>
      <c r="D8699" t="s">
        <v>753</v>
      </c>
      <c r="E8699">
        <v>0.02</v>
      </c>
    </row>
    <row r="8700" spans="1:5" x14ac:dyDescent="0.25">
      <c r="A8700" s="1">
        <v>41404</v>
      </c>
      <c r="B8700" t="s">
        <v>49</v>
      </c>
      <c r="C8700" t="s">
        <v>746</v>
      </c>
      <c r="D8700" t="s">
        <v>151</v>
      </c>
      <c r="E8700">
        <v>0</v>
      </c>
    </row>
    <row r="8701" spans="1:5" x14ac:dyDescent="0.25">
      <c r="A8701" s="1">
        <v>41404</v>
      </c>
      <c r="B8701" t="s">
        <v>49</v>
      </c>
      <c r="C8701" t="s">
        <v>746</v>
      </c>
      <c r="D8701" t="s">
        <v>151</v>
      </c>
      <c r="E8701">
        <v>0</v>
      </c>
    </row>
    <row r="8702" spans="1:5" x14ac:dyDescent="0.25">
      <c r="A8702" s="1">
        <v>41404</v>
      </c>
      <c r="B8702" t="s">
        <v>49</v>
      </c>
      <c r="C8702" t="s">
        <v>746</v>
      </c>
      <c r="D8702" t="s">
        <v>755</v>
      </c>
      <c r="E8702">
        <v>0</v>
      </c>
    </row>
    <row r="8703" spans="1:5" x14ac:dyDescent="0.25">
      <c r="A8703" s="1">
        <v>41404</v>
      </c>
      <c r="B8703" t="s">
        <v>49</v>
      </c>
      <c r="C8703" t="s">
        <v>746</v>
      </c>
      <c r="D8703" t="s">
        <v>764</v>
      </c>
      <c r="E8703">
        <v>0</v>
      </c>
    </row>
    <row r="8704" spans="1:5" x14ac:dyDescent="0.25">
      <c r="A8704" s="1">
        <v>41405</v>
      </c>
      <c r="B8704" t="s">
        <v>52</v>
      </c>
      <c r="C8704" t="s">
        <v>746</v>
      </c>
      <c r="D8704" t="s">
        <v>765</v>
      </c>
      <c r="E8704">
        <v>0.02</v>
      </c>
    </row>
    <row r="8705" spans="1:5" x14ac:dyDescent="0.25">
      <c r="A8705" s="1">
        <v>41405</v>
      </c>
      <c r="B8705" t="s">
        <v>52</v>
      </c>
      <c r="C8705" t="s">
        <v>746</v>
      </c>
      <c r="D8705" t="s">
        <v>766</v>
      </c>
      <c r="E8705">
        <v>0</v>
      </c>
    </row>
    <row r="8706" spans="1:5" x14ac:dyDescent="0.25">
      <c r="A8706" s="1">
        <v>41405</v>
      </c>
      <c r="B8706" t="s">
        <v>52</v>
      </c>
      <c r="C8706" t="s">
        <v>746</v>
      </c>
      <c r="D8706" t="s">
        <v>767</v>
      </c>
      <c r="E8706">
        <v>0.02</v>
      </c>
    </row>
    <row r="8707" spans="1:5" x14ac:dyDescent="0.25">
      <c r="A8707" s="1">
        <v>41405</v>
      </c>
      <c r="B8707" t="s">
        <v>52</v>
      </c>
      <c r="C8707" t="s">
        <v>746</v>
      </c>
      <c r="D8707" t="s">
        <v>768</v>
      </c>
      <c r="E8707">
        <v>0</v>
      </c>
    </row>
    <row r="8708" spans="1:5" x14ac:dyDescent="0.25">
      <c r="A8708" s="1">
        <v>41405</v>
      </c>
      <c r="B8708" t="s">
        <v>52</v>
      </c>
      <c r="C8708" t="s">
        <v>746</v>
      </c>
      <c r="D8708" t="s">
        <v>763</v>
      </c>
      <c r="E8708">
        <v>0</v>
      </c>
    </row>
    <row r="8709" spans="1:5" x14ac:dyDescent="0.25">
      <c r="A8709" s="1">
        <v>41405</v>
      </c>
      <c r="B8709" t="s">
        <v>52</v>
      </c>
      <c r="C8709" t="s">
        <v>746</v>
      </c>
      <c r="D8709" t="s">
        <v>750</v>
      </c>
      <c r="E8709">
        <v>0</v>
      </c>
    </row>
    <row r="8710" spans="1:5" x14ac:dyDescent="0.25">
      <c r="A8710" s="1">
        <v>41405</v>
      </c>
      <c r="B8710" t="s">
        <v>52</v>
      </c>
      <c r="C8710" t="s">
        <v>746</v>
      </c>
      <c r="D8710" t="s">
        <v>769</v>
      </c>
      <c r="E8710">
        <v>0.01</v>
      </c>
    </row>
    <row r="8711" spans="1:5" x14ac:dyDescent="0.25">
      <c r="A8711" s="1">
        <v>41405</v>
      </c>
      <c r="B8711" t="s">
        <v>52</v>
      </c>
      <c r="C8711" t="s">
        <v>746</v>
      </c>
      <c r="D8711" t="s">
        <v>754</v>
      </c>
      <c r="E8711">
        <v>0.02</v>
      </c>
    </row>
    <row r="8712" spans="1:5" x14ac:dyDescent="0.25">
      <c r="A8712" s="1">
        <v>41405</v>
      </c>
      <c r="B8712" t="s">
        <v>52</v>
      </c>
      <c r="C8712" t="s">
        <v>746</v>
      </c>
      <c r="D8712" t="s">
        <v>753</v>
      </c>
      <c r="E8712">
        <v>0.02</v>
      </c>
    </row>
    <row r="8713" spans="1:5" x14ac:dyDescent="0.25">
      <c r="A8713" s="1">
        <v>41405</v>
      </c>
      <c r="B8713" t="s">
        <v>52</v>
      </c>
      <c r="C8713" t="s">
        <v>746</v>
      </c>
      <c r="D8713" t="s">
        <v>770</v>
      </c>
      <c r="E8713">
        <v>0</v>
      </c>
    </row>
    <row r="8714" spans="1:5" x14ac:dyDescent="0.25">
      <c r="A8714" s="1">
        <v>41405</v>
      </c>
      <c r="B8714" t="s">
        <v>52</v>
      </c>
      <c r="C8714" t="s">
        <v>746</v>
      </c>
      <c r="D8714" t="s">
        <v>771</v>
      </c>
      <c r="E8714">
        <v>0.01</v>
      </c>
    </row>
    <row r="8715" spans="1:5" x14ac:dyDescent="0.25">
      <c r="A8715" s="1">
        <v>41405</v>
      </c>
      <c r="B8715" t="s">
        <v>52</v>
      </c>
      <c r="C8715" t="s">
        <v>746</v>
      </c>
      <c r="D8715" t="s">
        <v>756</v>
      </c>
      <c r="E8715">
        <v>0</v>
      </c>
    </row>
    <row r="8716" spans="1:5" x14ac:dyDescent="0.25">
      <c r="A8716" s="1">
        <v>41405</v>
      </c>
      <c r="B8716" t="s">
        <v>52</v>
      </c>
      <c r="C8716" t="s">
        <v>746</v>
      </c>
      <c r="D8716" t="s">
        <v>754</v>
      </c>
      <c r="E8716">
        <v>0.02</v>
      </c>
    </row>
    <row r="8717" spans="1:5" x14ac:dyDescent="0.25">
      <c r="A8717" s="1">
        <v>41405</v>
      </c>
      <c r="B8717" t="s">
        <v>52</v>
      </c>
      <c r="C8717" t="s">
        <v>746</v>
      </c>
      <c r="D8717" t="s">
        <v>772</v>
      </c>
      <c r="E8717">
        <v>0.01</v>
      </c>
    </row>
    <row r="8718" spans="1:5" x14ac:dyDescent="0.25">
      <c r="A8718" s="1">
        <v>41405</v>
      </c>
      <c r="B8718" t="s">
        <v>52</v>
      </c>
      <c r="C8718" t="s">
        <v>746</v>
      </c>
      <c r="D8718" t="s">
        <v>772</v>
      </c>
      <c r="E8718">
        <v>0</v>
      </c>
    </row>
    <row r="8719" spans="1:5" x14ac:dyDescent="0.25">
      <c r="A8719" s="1">
        <v>41405</v>
      </c>
      <c r="B8719" t="s">
        <v>52</v>
      </c>
      <c r="C8719" t="s">
        <v>746</v>
      </c>
      <c r="D8719" t="s">
        <v>773</v>
      </c>
      <c r="E8719">
        <v>0</v>
      </c>
    </row>
    <row r="8720" spans="1:5" x14ac:dyDescent="0.25">
      <c r="A8720" s="1">
        <v>41405</v>
      </c>
      <c r="B8720" t="s">
        <v>52</v>
      </c>
      <c r="C8720" t="s">
        <v>746</v>
      </c>
      <c r="D8720" t="s">
        <v>758</v>
      </c>
      <c r="E8720">
        <v>0.03</v>
      </c>
    </row>
    <row r="8721" spans="1:5" x14ac:dyDescent="0.25">
      <c r="A8721" s="1">
        <v>41405</v>
      </c>
      <c r="B8721" t="s">
        <v>52</v>
      </c>
      <c r="C8721" t="s">
        <v>746</v>
      </c>
      <c r="D8721" t="s">
        <v>760</v>
      </c>
      <c r="E8721">
        <v>0.02</v>
      </c>
    </row>
    <row r="8722" spans="1:5" x14ac:dyDescent="0.25">
      <c r="A8722" s="1">
        <v>41405</v>
      </c>
      <c r="B8722" t="s">
        <v>52</v>
      </c>
      <c r="C8722" t="s">
        <v>746</v>
      </c>
      <c r="D8722" t="s">
        <v>760</v>
      </c>
      <c r="E8722">
        <v>0.03</v>
      </c>
    </row>
    <row r="8723" spans="1:5" x14ac:dyDescent="0.25">
      <c r="A8723" s="1">
        <v>41405</v>
      </c>
      <c r="B8723" t="s">
        <v>52</v>
      </c>
      <c r="C8723" t="s">
        <v>746</v>
      </c>
      <c r="D8723" t="s">
        <v>774</v>
      </c>
      <c r="E8723">
        <v>0.03</v>
      </c>
    </row>
    <row r="8724" spans="1:5" x14ac:dyDescent="0.25">
      <c r="A8724" s="1">
        <v>41406</v>
      </c>
      <c r="B8724" t="s">
        <v>53</v>
      </c>
      <c r="C8724" t="s">
        <v>746</v>
      </c>
      <c r="D8724" t="s">
        <v>754</v>
      </c>
      <c r="E8724">
        <v>0.03</v>
      </c>
    </row>
    <row r="8725" spans="1:5" x14ac:dyDescent="0.25">
      <c r="A8725" s="1">
        <v>41406</v>
      </c>
      <c r="B8725" t="s">
        <v>53</v>
      </c>
      <c r="C8725" t="s">
        <v>746</v>
      </c>
      <c r="D8725" t="s">
        <v>766</v>
      </c>
      <c r="E8725">
        <v>0.01</v>
      </c>
    </row>
    <row r="8726" spans="1:5" x14ac:dyDescent="0.25">
      <c r="A8726" s="1">
        <v>41406</v>
      </c>
      <c r="B8726" t="s">
        <v>53</v>
      </c>
      <c r="C8726" t="s">
        <v>746</v>
      </c>
      <c r="D8726" t="s">
        <v>758</v>
      </c>
      <c r="E8726">
        <v>0.01</v>
      </c>
    </row>
    <row r="8727" spans="1:5" x14ac:dyDescent="0.25">
      <c r="A8727" s="1">
        <v>41406</v>
      </c>
      <c r="B8727" t="s">
        <v>53</v>
      </c>
      <c r="C8727" t="s">
        <v>746</v>
      </c>
      <c r="D8727" t="s">
        <v>775</v>
      </c>
      <c r="E8727">
        <v>0</v>
      </c>
    </row>
    <row r="8728" spans="1:5" x14ac:dyDescent="0.25">
      <c r="A8728" s="1">
        <v>41406</v>
      </c>
      <c r="B8728" t="s">
        <v>53</v>
      </c>
      <c r="C8728" t="s">
        <v>746</v>
      </c>
      <c r="D8728" t="s">
        <v>760</v>
      </c>
      <c r="E8728">
        <v>0.01</v>
      </c>
    </row>
    <row r="8729" spans="1:5" x14ac:dyDescent="0.25">
      <c r="A8729" s="1">
        <v>41406</v>
      </c>
      <c r="B8729" t="s">
        <v>53</v>
      </c>
      <c r="C8729" t="s">
        <v>746</v>
      </c>
      <c r="D8729" t="s">
        <v>760</v>
      </c>
      <c r="E8729">
        <v>0.01</v>
      </c>
    </row>
    <row r="8730" spans="1:5" x14ac:dyDescent="0.25">
      <c r="A8730" s="1">
        <v>41406</v>
      </c>
      <c r="B8730" t="s">
        <v>53</v>
      </c>
      <c r="C8730" t="s">
        <v>746</v>
      </c>
      <c r="D8730" t="s">
        <v>776</v>
      </c>
      <c r="E8730">
        <v>0.02</v>
      </c>
    </row>
    <row r="8731" spans="1:5" x14ac:dyDescent="0.25">
      <c r="A8731" s="1">
        <v>41406</v>
      </c>
      <c r="B8731" t="s">
        <v>53</v>
      </c>
      <c r="C8731" t="s">
        <v>746</v>
      </c>
      <c r="D8731" t="s">
        <v>770</v>
      </c>
      <c r="E8731">
        <v>0.01</v>
      </c>
    </row>
    <row r="8732" spans="1:5" x14ac:dyDescent="0.25">
      <c r="A8732" s="1">
        <v>41406</v>
      </c>
      <c r="B8732" t="s">
        <v>53</v>
      </c>
      <c r="C8732" t="s">
        <v>746</v>
      </c>
      <c r="D8732" t="s">
        <v>767</v>
      </c>
      <c r="E8732">
        <v>0</v>
      </c>
    </row>
    <row r="8733" spans="1:5" x14ac:dyDescent="0.25">
      <c r="A8733" s="1">
        <v>41406</v>
      </c>
      <c r="B8733" t="s">
        <v>53</v>
      </c>
      <c r="C8733" t="s">
        <v>746</v>
      </c>
      <c r="D8733" t="s">
        <v>760</v>
      </c>
      <c r="E8733">
        <v>0</v>
      </c>
    </row>
    <row r="8734" spans="1:5" x14ac:dyDescent="0.25">
      <c r="A8734" s="1">
        <v>41406</v>
      </c>
      <c r="B8734" t="s">
        <v>53</v>
      </c>
      <c r="C8734" t="s">
        <v>746</v>
      </c>
      <c r="D8734" t="s">
        <v>760</v>
      </c>
      <c r="E8734">
        <v>0</v>
      </c>
    </row>
    <row r="8735" spans="1:5" x14ac:dyDescent="0.25">
      <c r="A8735" s="1">
        <v>41406</v>
      </c>
      <c r="B8735" t="s">
        <v>53</v>
      </c>
      <c r="C8735" t="s">
        <v>746</v>
      </c>
      <c r="D8735" t="s">
        <v>771</v>
      </c>
      <c r="E8735">
        <v>0.01</v>
      </c>
    </row>
    <row r="8736" spans="1:5" x14ac:dyDescent="0.25">
      <c r="A8736" s="1">
        <v>41406</v>
      </c>
      <c r="B8736" t="s">
        <v>53</v>
      </c>
      <c r="C8736" t="s">
        <v>746</v>
      </c>
      <c r="D8736" t="s">
        <v>777</v>
      </c>
      <c r="E8736">
        <v>0.01</v>
      </c>
    </row>
    <row r="8737" spans="1:5" x14ac:dyDescent="0.25">
      <c r="A8737" s="1">
        <v>41406</v>
      </c>
      <c r="B8737" t="s">
        <v>53</v>
      </c>
      <c r="C8737" t="s">
        <v>746</v>
      </c>
      <c r="D8737" t="s">
        <v>778</v>
      </c>
      <c r="E8737">
        <v>0.05</v>
      </c>
    </row>
    <row r="8738" spans="1:5" x14ac:dyDescent="0.25">
      <c r="A8738" s="1">
        <v>41406</v>
      </c>
      <c r="B8738" t="s">
        <v>53</v>
      </c>
      <c r="C8738" t="s">
        <v>746</v>
      </c>
      <c r="D8738" t="s">
        <v>772</v>
      </c>
      <c r="E8738">
        <v>0.02</v>
      </c>
    </row>
    <row r="8739" spans="1:5" x14ac:dyDescent="0.25">
      <c r="A8739" s="1">
        <v>41406</v>
      </c>
      <c r="B8739" t="s">
        <v>53</v>
      </c>
      <c r="C8739" t="s">
        <v>746</v>
      </c>
      <c r="D8739" t="s">
        <v>779</v>
      </c>
      <c r="E8739">
        <v>0</v>
      </c>
    </row>
    <row r="8740" spans="1:5" x14ac:dyDescent="0.25">
      <c r="A8740" s="1">
        <v>41406</v>
      </c>
      <c r="B8740" t="s">
        <v>53</v>
      </c>
      <c r="C8740" t="s">
        <v>746</v>
      </c>
      <c r="D8740" t="s">
        <v>758</v>
      </c>
      <c r="E8740">
        <v>0.04</v>
      </c>
    </row>
    <row r="8741" spans="1:5" x14ac:dyDescent="0.25">
      <c r="A8741" s="1">
        <v>41406</v>
      </c>
      <c r="B8741" t="s">
        <v>53</v>
      </c>
      <c r="C8741" t="s">
        <v>746</v>
      </c>
      <c r="D8741" t="s">
        <v>780</v>
      </c>
      <c r="E8741">
        <v>0.04</v>
      </c>
    </row>
    <row r="8742" spans="1:5" x14ac:dyDescent="0.25">
      <c r="A8742" s="1">
        <v>41406</v>
      </c>
      <c r="B8742" t="s">
        <v>53</v>
      </c>
      <c r="C8742" t="s">
        <v>746</v>
      </c>
      <c r="D8742" t="s">
        <v>780</v>
      </c>
      <c r="E8742">
        <v>0.05</v>
      </c>
    </row>
    <row r="8743" spans="1:5" x14ac:dyDescent="0.25">
      <c r="A8743" s="1">
        <v>41406</v>
      </c>
      <c r="B8743" t="s">
        <v>53</v>
      </c>
      <c r="C8743" t="s">
        <v>746</v>
      </c>
      <c r="D8743" t="s">
        <v>780</v>
      </c>
      <c r="E8743">
        <v>0</v>
      </c>
    </row>
    <row r="8744" spans="1:5" x14ac:dyDescent="0.25">
      <c r="A8744" s="1">
        <v>41407</v>
      </c>
      <c r="B8744" t="s">
        <v>58</v>
      </c>
      <c r="C8744" t="s">
        <v>746</v>
      </c>
      <c r="D8744" t="s">
        <v>747</v>
      </c>
      <c r="E8744">
        <v>0.01</v>
      </c>
    </row>
    <row r="8745" spans="1:5" x14ac:dyDescent="0.25">
      <c r="A8745" s="1">
        <v>41407</v>
      </c>
      <c r="B8745" t="s">
        <v>58</v>
      </c>
      <c r="C8745" t="s">
        <v>746</v>
      </c>
      <c r="D8745" t="s">
        <v>753</v>
      </c>
      <c r="E8745">
        <v>0.01</v>
      </c>
    </row>
    <row r="8746" spans="1:5" x14ac:dyDescent="0.25">
      <c r="A8746" s="1">
        <v>41407</v>
      </c>
      <c r="B8746" t="s">
        <v>58</v>
      </c>
      <c r="C8746" t="s">
        <v>746</v>
      </c>
      <c r="D8746" t="s">
        <v>760</v>
      </c>
      <c r="E8746">
        <v>0</v>
      </c>
    </row>
    <row r="8747" spans="1:5" x14ac:dyDescent="0.25">
      <c r="A8747" s="1">
        <v>41407</v>
      </c>
      <c r="B8747" t="s">
        <v>58</v>
      </c>
      <c r="C8747" t="s">
        <v>746</v>
      </c>
      <c r="D8747" t="s">
        <v>760</v>
      </c>
      <c r="E8747">
        <v>0.03</v>
      </c>
    </row>
    <row r="8748" spans="1:5" x14ac:dyDescent="0.25">
      <c r="A8748" s="1">
        <v>41407</v>
      </c>
      <c r="B8748" t="s">
        <v>58</v>
      </c>
      <c r="C8748" t="s">
        <v>746</v>
      </c>
      <c r="D8748" t="s">
        <v>781</v>
      </c>
      <c r="E8748">
        <v>0</v>
      </c>
    </row>
    <row r="8749" spans="1:5" x14ac:dyDescent="0.25">
      <c r="A8749" s="1">
        <v>41407</v>
      </c>
      <c r="B8749" t="s">
        <v>58</v>
      </c>
      <c r="C8749" t="s">
        <v>746</v>
      </c>
      <c r="D8749" t="s">
        <v>781</v>
      </c>
      <c r="E8749">
        <v>0.04</v>
      </c>
    </row>
    <row r="8750" spans="1:5" x14ac:dyDescent="0.25">
      <c r="A8750" s="1">
        <v>41407</v>
      </c>
      <c r="B8750" t="s">
        <v>58</v>
      </c>
      <c r="C8750" t="s">
        <v>746</v>
      </c>
      <c r="D8750" t="s">
        <v>753</v>
      </c>
      <c r="E8750">
        <v>0</v>
      </c>
    </row>
    <row r="8751" spans="1:5" x14ac:dyDescent="0.25">
      <c r="A8751" s="1">
        <v>41407</v>
      </c>
      <c r="B8751" t="s">
        <v>58</v>
      </c>
      <c r="C8751" t="s">
        <v>746</v>
      </c>
      <c r="D8751" t="s">
        <v>753</v>
      </c>
      <c r="E8751">
        <v>0</v>
      </c>
    </row>
    <row r="8752" spans="1:5" x14ac:dyDescent="0.25">
      <c r="A8752" s="1">
        <v>41407</v>
      </c>
      <c r="B8752" t="s">
        <v>58</v>
      </c>
      <c r="C8752" t="s">
        <v>746</v>
      </c>
      <c r="D8752" t="s">
        <v>749</v>
      </c>
      <c r="E8752">
        <v>0.02</v>
      </c>
    </row>
    <row r="8753" spans="1:5" x14ac:dyDescent="0.25">
      <c r="A8753" s="1">
        <v>41407</v>
      </c>
      <c r="B8753" t="s">
        <v>58</v>
      </c>
      <c r="C8753" t="s">
        <v>746</v>
      </c>
      <c r="D8753" t="s">
        <v>763</v>
      </c>
      <c r="E8753">
        <v>0</v>
      </c>
    </row>
    <row r="8754" spans="1:5" x14ac:dyDescent="0.25">
      <c r="A8754" s="1">
        <v>41407</v>
      </c>
      <c r="B8754" t="s">
        <v>58</v>
      </c>
      <c r="C8754" t="s">
        <v>746</v>
      </c>
      <c r="D8754" t="s">
        <v>751</v>
      </c>
      <c r="E8754">
        <v>0.02</v>
      </c>
    </row>
    <row r="8755" spans="1:5" x14ac:dyDescent="0.25">
      <c r="A8755" s="1">
        <v>41407</v>
      </c>
      <c r="B8755" t="s">
        <v>58</v>
      </c>
      <c r="C8755" t="s">
        <v>746</v>
      </c>
      <c r="D8755" t="s">
        <v>754</v>
      </c>
      <c r="E8755">
        <v>0.01</v>
      </c>
    </row>
    <row r="8756" spans="1:5" x14ac:dyDescent="0.25">
      <c r="A8756" s="1">
        <v>41407</v>
      </c>
      <c r="B8756" t="s">
        <v>58</v>
      </c>
      <c r="C8756" t="s">
        <v>746</v>
      </c>
      <c r="D8756" t="s">
        <v>752</v>
      </c>
      <c r="E8756">
        <v>0</v>
      </c>
    </row>
    <row r="8757" spans="1:5" x14ac:dyDescent="0.25">
      <c r="A8757" s="1">
        <v>41407</v>
      </c>
      <c r="B8757" t="s">
        <v>58</v>
      </c>
      <c r="C8757" t="s">
        <v>746</v>
      </c>
      <c r="D8757" t="s">
        <v>753</v>
      </c>
      <c r="E8757">
        <v>0</v>
      </c>
    </row>
    <row r="8758" spans="1:5" x14ac:dyDescent="0.25">
      <c r="A8758" s="1">
        <v>41407</v>
      </c>
      <c r="B8758" t="s">
        <v>58</v>
      </c>
      <c r="C8758" t="s">
        <v>746</v>
      </c>
      <c r="D8758" t="s">
        <v>151</v>
      </c>
      <c r="E8758">
        <v>0.03</v>
      </c>
    </row>
    <row r="8759" spans="1:5" x14ac:dyDescent="0.25">
      <c r="A8759" s="1">
        <v>41407</v>
      </c>
      <c r="B8759" t="s">
        <v>58</v>
      </c>
      <c r="C8759" t="s">
        <v>746</v>
      </c>
      <c r="D8759" t="s">
        <v>151</v>
      </c>
      <c r="E8759">
        <v>0.01</v>
      </c>
    </row>
    <row r="8760" spans="1:5" x14ac:dyDescent="0.25">
      <c r="A8760" s="1">
        <v>41407</v>
      </c>
      <c r="B8760" t="s">
        <v>58</v>
      </c>
      <c r="C8760" t="s">
        <v>746</v>
      </c>
      <c r="D8760" t="s">
        <v>755</v>
      </c>
      <c r="E8760">
        <v>0.02</v>
      </c>
    </row>
    <row r="8761" spans="1:5" x14ac:dyDescent="0.25">
      <c r="A8761" s="1">
        <v>41407</v>
      </c>
      <c r="B8761" t="s">
        <v>58</v>
      </c>
      <c r="C8761" t="s">
        <v>746</v>
      </c>
      <c r="D8761" t="s">
        <v>755</v>
      </c>
      <c r="E8761">
        <v>0.02</v>
      </c>
    </row>
    <row r="8762" spans="1:5" x14ac:dyDescent="0.25">
      <c r="A8762" s="1">
        <v>41407</v>
      </c>
      <c r="B8762" t="s">
        <v>58</v>
      </c>
      <c r="C8762" t="s">
        <v>746</v>
      </c>
      <c r="D8762" t="s">
        <v>756</v>
      </c>
      <c r="E8762">
        <v>0.01</v>
      </c>
    </row>
    <row r="8763" spans="1:5" x14ac:dyDescent="0.25">
      <c r="A8763" s="1">
        <v>41407</v>
      </c>
      <c r="B8763" t="s">
        <v>58</v>
      </c>
      <c r="C8763" t="s">
        <v>746</v>
      </c>
      <c r="D8763" t="s">
        <v>757</v>
      </c>
      <c r="E8763">
        <v>0.06</v>
      </c>
    </row>
    <row r="8764" spans="1:5" x14ac:dyDescent="0.25">
      <c r="A8764" s="1">
        <v>41408</v>
      </c>
      <c r="B8764" t="s">
        <v>59</v>
      </c>
      <c r="C8764" t="s">
        <v>746</v>
      </c>
      <c r="D8764" t="s">
        <v>747</v>
      </c>
      <c r="E8764">
        <v>0</v>
      </c>
    </row>
    <row r="8765" spans="1:5" x14ac:dyDescent="0.25">
      <c r="A8765" s="1">
        <v>41408</v>
      </c>
      <c r="B8765" t="s">
        <v>59</v>
      </c>
      <c r="C8765" t="s">
        <v>746</v>
      </c>
      <c r="D8765" t="s">
        <v>747</v>
      </c>
      <c r="E8765">
        <v>0.02</v>
      </c>
    </row>
    <row r="8766" spans="1:5" x14ac:dyDescent="0.25">
      <c r="A8766" s="1">
        <v>41408</v>
      </c>
      <c r="B8766" t="s">
        <v>59</v>
      </c>
      <c r="C8766" t="s">
        <v>746</v>
      </c>
      <c r="D8766" t="s">
        <v>760</v>
      </c>
      <c r="E8766">
        <v>0.04</v>
      </c>
    </row>
    <row r="8767" spans="1:5" x14ac:dyDescent="0.25">
      <c r="A8767" s="1">
        <v>41408</v>
      </c>
      <c r="B8767" t="s">
        <v>59</v>
      </c>
      <c r="C8767" t="s">
        <v>746</v>
      </c>
      <c r="D8767" t="s">
        <v>760</v>
      </c>
      <c r="E8767">
        <v>0</v>
      </c>
    </row>
    <row r="8768" spans="1:5" x14ac:dyDescent="0.25">
      <c r="A8768" s="1">
        <v>41408</v>
      </c>
      <c r="B8768" t="s">
        <v>59</v>
      </c>
      <c r="C8768" t="s">
        <v>746</v>
      </c>
      <c r="D8768" t="s">
        <v>781</v>
      </c>
      <c r="E8768">
        <v>0</v>
      </c>
    </row>
    <row r="8769" spans="1:5" x14ac:dyDescent="0.25">
      <c r="A8769" s="1">
        <v>41408</v>
      </c>
      <c r="B8769" t="s">
        <v>59</v>
      </c>
      <c r="C8769" t="s">
        <v>746</v>
      </c>
      <c r="D8769" t="s">
        <v>781</v>
      </c>
      <c r="E8769">
        <v>0</v>
      </c>
    </row>
    <row r="8770" spans="1:5" x14ac:dyDescent="0.25">
      <c r="A8770" s="1">
        <v>41408</v>
      </c>
      <c r="B8770" t="s">
        <v>59</v>
      </c>
      <c r="C8770" t="s">
        <v>746</v>
      </c>
      <c r="D8770" t="s">
        <v>761</v>
      </c>
      <c r="E8770">
        <v>0</v>
      </c>
    </row>
    <row r="8771" spans="1:5" x14ac:dyDescent="0.25">
      <c r="A8771" s="1">
        <v>41408</v>
      </c>
      <c r="B8771" t="s">
        <v>59</v>
      </c>
      <c r="C8771" t="s">
        <v>746</v>
      </c>
      <c r="D8771" t="s">
        <v>762</v>
      </c>
      <c r="E8771">
        <v>0</v>
      </c>
    </row>
    <row r="8772" spans="1:5" x14ac:dyDescent="0.25">
      <c r="A8772" s="1">
        <v>41408</v>
      </c>
      <c r="B8772" t="s">
        <v>59</v>
      </c>
      <c r="C8772" t="s">
        <v>746</v>
      </c>
      <c r="D8772" t="s">
        <v>753</v>
      </c>
      <c r="E8772">
        <v>0.09</v>
      </c>
    </row>
    <row r="8773" spans="1:5" x14ac:dyDescent="0.25">
      <c r="A8773" s="1">
        <v>41408</v>
      </c>
      <c r="B8773" t="s">
        <v>59</v>
      </c>
      <c r="C8773" t="s">
        <v>746</v>
      </c>
      <c r="D8773" t="s">
        <v>749</v>
      </c>
      <c r="E8773">
        <v>0.01</v>
      </c>
    </row>
    <row r="8774" spans="1:5" x14ac:dyDescent="0.25">
      <c r="A8774" s="1">
        <v>41408</v>
      </c>
      <c r="B8774" t="s">
        <v>59</v>
      </c>
      <c r="C8774" t="s">
        <v>746</v>
      </c>
      <c r="D8774" t="s">
        <v>782</v>
      </c>
      <c r="E8774">
        <v>0</v>
      </c>
    </row>
    <row r="8775" spans="1:5" x14ac:dyDescent="0.25">
      <c r="A8775" s="1">
        <v>41408</v>
      </c>
      <c r="B8775" t="s">
        <v>59</v>
      </c>
      <c r="C8775" t="s">
        <v>746</v>
      </c>
      <c r="D8775" t="s">
        <v>763</v>
      </c>
      <c r="E8775">
        <v>0.01</v>
      </c>
    </row>
    <row r="8776" spans="1:5" x14ac:dyDescent="0.25">
      <c r="A8776" s="1">
        <v>41408</v>
      </c>
      <c r="B8776" t="s">
        <v>59</v>
      </c>
      <c r="C8776" t="s">
        <v>746</v>
      </c>
      <c r="D8776" t="s">
        <v>751</v>
      </c>
      <c r="E8776">
        <v>0.01</v>
      </c>
    </row>
    <row r="8777" spans="1:5" x14ac:dyDescent="0.25">
      <c r="A8777" s="1">
        <v>41408</v>
      </c>
      <c r="B8777" t="s">
        <v>59</v>
      </c>
      <c r="C8777" t="s">
        <v>746</v>
      </c>
      <c r="D8777" t="s">
        <v>752</v>
      </c>
      <c r="E8777">
        <v>0</v>
      </c>
    </row>
    <row r="8778" spans="1:5" x14ac:dyDescent="0.25">
      <c r="A8778" s="1">
        <v>41408</v>
      </c>
      <c r="B8778" t="s">
        <v>59</v>
      </c>
      <c r="C8778" t="s">
        <v>746</v>
      </c>
      <c r="D8778" t="s">
        <v>752</v>
      </c>
      <c r="E8778">
        <v>0</v>
      </c>
    </row>
    <row r="8779" spans="1:5" x14ac:dyDescent="0.25">
      <c r="A8779" s="1">
        <v>41408</v>
      </c>
      <c r="B8779" t="s">
        <v>59</v>
      </c>
      <c r="C8779" t="s">
        <v>746</v>
      </c>
      <c r="D8779" t="s">
        <v>754</v>
      </c>
      <c r="E8779">
        <v>0.02</v>
      </c>
    </row>
    <row r="8780" spans="1:5" x14ac:dyDescent="0.25">
      <c r="A8780" s="1">
        <v>41408</v>
      </c>
      <c r="B8780" t="s">
        <v>59</v>
      </c>
      <c r="C8780" t="s">
        <v>746</v>
      </c>
      <c r="D8780" t="s">
        <v>151</v>
      </c>
      <c r="E8780">
        <v>0.01</v>
      </c>
    </row>
    <row r="8781" spans="1:5" x14ac:dyDescent="0.25">
      <c r="A8781" s="1">
        <v>41408</v>
      </c>
      <c r="B8781" t="s">
        <v>59</v>
      </c>
      <c r="C8781" t="s">
        <v>746</v>
      </c>
      <c r="D8781" t="s">
        <v>783</v>
      </c>
      <c r="E8781">
        <v>0.01</v>
      </c>
    </row>
    <row r="8782" spans="1:5" x14ac:dyDescent="0.25">
      <c r="A8782" s="1">
        <v>41408</v>
      </c>
      <c r="B8782" t="s">
        <v>59</v>
      </c>
      <c r="C8782" t="s">
        <v>746</v>
      </c>
      <c r="D8782" t="s">
        <v>755</v>
      </c>
      <c r="E8782">
        <v>0.01</v>
      </c>
    </row>
    <row r="8783" spans="1:5" x14ac:dyDescent="0.25">
      <c r="A8783" s="1">
        <v>41408</v>
      </c>
      <c r="B8783" t="s">
        <v>59</v>
      </c>
      <c r="C8783" t="s">
        <v>746</v>
      </c>
      <c r="D8783" t="s">
        <v>755</v>
      </c>
      <c r="E8783">
        <v>0.02</v>
      </c>
    </row>
    <row r="8784" spans="1:5" x14ac:dyDescent="0.25">
      <c r="A8784" s="1">
        <v>41409</v>
      </c>
      <c r="B8784" t="s">
        <v>30</v>
      </c>
      <c r="C8784" t="s">
        <v>746</v>
      </c>
      <c r="D8784" t="s">
        <v>747</v>
      </c>
      <c r="E8784">
        <v>0</v>
      </c>
    </row>
    <row r="8785" spans="1:5" x14ac:dyDescent="0.25">
      <c r="A8785" s="1">
        <v>41409</v>
      </c>
      <c r="B8785" t="s">
        <v>30</v>
      </c>
      <c r="C8785" t="s">
        <v>746</v>
      </c>
      <c r="D8785" t="s">
        <v>747</v>
      </c>
      <c r="E8785">
        <v>0.01</v>
      </c>
    </row>
    <row r="8786" spans="1:5" x14ac:dyDescent="0.25">
      <c r="A8786" s="1">
        <v>41409</v>
      </c>
      <c r="B8786" t="s">
        <v>30</v>
      </c>
      <c r="C8786" t="s">
        <v>746</v>
      </c>
      <c r="D8786" t="s">
        <v>760</v>
      </c>
      <c r="E8786">
        <v>0.02</v>
      </c>
    </row>
    <row r="8787" spans="1:5" x14ac:dyDescent="0.25">
      <c r="A8787" s="1">
        <v>41409</v>
      </c>
      <c r="B8787" t="s">
        <v>30</v>
      </c>
      <c r="C8787" t="s">
        <v>746</v>
      </c>
      <c r="D8787" t="s">
        <v>760</v>
      </c>
      <c r="E8787">
        <v>0.01</v>
      </c>
    </row>
    <row r="8788" spans="1:5" x14ac:dyDescent="0.25">
      <c r="A8788" s="1">
        <v>41409</v>
      </c>
      <c r="B8788" t="s">
        <v>30</v>
      </c>
      <c r="C8788" t="s">
        <v>746</v>
      </c>
      <c r="D8788" t="s">
        <v>753</v>
      </c>
      <c r="E8788">
        <v>0.01</v>
      </c>
    </row>
    <row r="8789" spans="1:5" x14ac:dyDescent="0.25">
      <c r="A8789" s="1">
        <v>41409</v>
      </c>
      <c r="B8789" t="s">
        <v>30</v>
      </c>
      <c r="C8789" t="s">
        <v>746</v>
      </c>
      <c r="D8789" t="s">
        <v>748</v>
      </c>
      <c r="E8789">
        <v>0</v>
      </c>
    </row>
    <row r="8790" spans="1:5" x14ac:dyDescent="0.25">
      <c r="A8790" s="1">
        <v>41409</v>
      </c>
      <c r="B8790" t="s">
        <v>30</v>
      </c>
      <c r="C8790" t="s">
        <v>746</v>
      </c>
      <c r="D8790" t="s">
        <v>754</v>
      </c>
      <c r="E8790">
        <v>0.01</v>
      </c>
    </row>
    <row r="8791" spans="1:5" x14ac:dyDescent="0.25">
      <c r="A8791" s="1">
        <v>41409</v>
      </c>
      <c r="B8791" t="s">
        <v>30</v>
      </c>
      <c r="C8791" t="s">
        <v>746</v>
      </c>
      <c r="D8791" t="s">
        <v>761</v>
      </c>
      <c r="E8791">
        <v>0.05</v>
      </c>
    </row>
    <row r="8792" spans="1:5" x14ac:dyDescent="0.25">
      <c r="A8792" s="1">
        <v>41409</v>
      </c>
      <c r="B8792" t="s">
        <v>30</v>
      </c>
      <c r="C8792" t="s">
        <v>746</v>
      </c>
      <c r="D8792" t="s">
        <v>762</v>
      </c>
      <c r="E8792">
        <v>0.02</v>
      </c>
    </row>
    <row r="8793" spans="1:5" x14ac:dyDescent="0.25">
      <c r="A8793" s="1">
        <v>41409</v>
      </c>
      <c r="B8793" t="s">
        <v>30</v>
      </c>
      <c r="C8793" t="s">
        <v>746</v>
      </c>
      <c r="D8793" t="s">
        <v>749</v>
      </c>
      <c r="E8793">
        <v>0.03</v>
      </c>
    </row>
    <row r="8794" spans="1:5" x14ac:dyDescent="0.25">
      <c r="A8794" s="1">
        <v>41409</v>
      </c>
      <c r="B8794" t="s">
        <v>30</v>
      </c>
      <c r="C8794" t="s">
        <v>746</v>
      </c>
      <c r="D8794" t="s">
        <v>782</v>
      </c>
      <c r="E8794">
        <v>0</v>
      </c>
    </row>
    <row r="8795" spans="1:5" x14ac:dyDescent="0.25">
      <c r="A8795" s="1">
        <v>41409</v>
      </c>
      <c r="B8795" t="s">
        <v>30</v>
      </c>
      <c r="C8795" t="s">
        <v>746</v>
      </c>
      <c r="D8795" t="s">
        <v>750</v>
      </c>
      <c r="E8795">
        <v>0</v>
      </c>
    </row>
    <row r="8796" spans="1:5" x14ac:dyDescent="0.25">
      <c r="A8796" s="1">
        <v>41409</v>
      </c>
      <c r="B8796" t="s">
        <v>30</v>
      </c>
      <c r="C8796" t="s">
        <v>746</v>
      </c>
      <c r="D8796" t="s">
        <v>751</v>
      </c>
      <c r="E8796">
        <v>0.01</v>
      </c>
    </row>
    <row r="8797" spans="1:5" x14ac:dyDescent="0.25">
      <c r="A8797" s="1">
        <v>41409</v>
      </c>
      <c r="B8797" t="s">
        <v>30</v>
      </c>
      <c r="C8797" t="s">
        <v>746</v>
      </c>
      <c r="D8797" t="s">
        <v>752</v>
      </c>
      <c r="E8797">
        <v>0</v>
      </c>
    </row>
    <row r="8798" spans="1:5" x14ac:dyDescent="0.25">
      <c r="A8798" s="1">
        <v>41409</v>
      </c>
      <c r="B8798" t="s">
        <v>30</v>
      </c>
      <c r="C8798" t="s">
        <v>746</v>
      </c>
      <c r="D8798" t="s">
        <v>752</v>
      </c>
      <c r="E8798">
        <v>0.03</v>
      </c>
    </row>
    <row r="8799" spans="1:5" x14ac:dyDescent="0.25">
      <c r="A8799" s="1">
        <v>41409</v>
      </c>
      <c r="B8799" t="s">
        <v>30</v>
      </c>
      <c r="C8799" t="s">
        <v>746</v>
      </c>
      <c r="D8799" t="s">
        <v>151</v>
      </c>
      <c r="E8799">
        <v>0.03</v>
      </c>
    </row>
    <row r="8800" spans="1:5" x14ac:dyDescent="0.25">
      <c r="A8800" s="1">
        <v>41409</v>
      </c>
      <c r="B8800" t="s">
        <v>30</v>
      </c>
      <c r="C8800" t="s">
        <v>746</v>
      </c>
      <c r="D8800" t="s">
        <v>151</v>
      </c>
      <c r="E8800">
        <v>0.03</v>
      </c>
    </row>
    <row r="8801" spans="1:5" x14ac:dyDescent="0.25">
      <c r="A8801" s="1">
        <v>41409</v>
      </c>
      <c r="B8801" t="s">
        <v>30</v>
      </c>
      <c r="C8801" t="s">
        <v>746</v>
      </c>
      <c r="D8801" t="s">
        <v>755</v>
      </c>
      <c r="E8801">
        <v>0.05</v>
      </c>
    </row>
    <row r="8802" spans="1:5" x14ac:dyDescent="0.25">
      <c r="A8802" s="1">
        <v>41409</v>
      </c>
      <c r="B8802" t="s">
        <v>30</v>
      </c>
      <c r="C8802" t="s">
        <v>746</v>
      </c>
      <c r="D8802" t="s">
        <v>755</v>
      </c>
      <c r="E8802">
        <v>0.05</v>
      </c>
    </row>
    <row r="8803" spans="1:5" x14ac:dyDescent="0.25">
      <c r="A8803" s="1">
        <v>41409</v>
      </c>
      <c r="B8803" t="s">
        <v>30</v>
      </c>
      <c r="C8803" t="s">
        <v>746</v>
      </c>
      <c r="D8803" t="s">
        <v>764</v>
      </c>
      <c r="E8803">
        <v>0</v>
      </c>
    </row>
    <row r="8804" spans="1:5" x14ac:dyDescent="0.25">
      <c r="A8804" s="1">
        <v>41410</v>
      </c>
      <c r="B8804" t="s">
        <v>46</v>
      </c>
      <c r="C8804" t="s">
        <v>746</v>
      </c>
      <c r="D8804" t="s">
        <v>747</v>
      </c>
      <c r="E8804">
        <v>0</v>
      </c>
    </row>
    <row r="8805" spans="1:5" x14ac:dyDescent="0.25">
      <c r="A8805" s="1">
        <v>41410</v>
      </c>
      <c r="B8805" t="s">
        <v>46</v>
      </c>
      <c r="C8805" t="s">
        <v>746</v>
      </c>
      <c r="D8805" t="s">
        <v>747</v>
      </c>
      <c r="E8805">
        <v>0.01</v>
      </c>
    </row>
    <row r="8806" spans="1:5" x14ac:dyDescent="0.25">
      <c r="A8806" s="1">
        <v>41410</v>
      </c>
      <c r="B8806" t="s">
        <v>46</v>
      </c>
      <c r="C8806" t="s">
        <v>746</v>
      </c>
      <c r="D8806" t="s">
        <v>760</v>
      </c>
      <c r="E8806">
        <v>0.01</v>
      </c>
    </row>
    <row r="8807" spans="1:5" x14ac:dyDescent="0.25">
      <c r="A8807" s="1">
        <v>41410</v>
      </c>
      <c r="B8807" t="s">
        <v>46</v>
      </c>
      <c r="C8807" t="s">
        <v>746</v>
      </c>
      <c r="D8807" t="s">
        <v>760</v>
      </c>
      <c r="E8807">
        <v>0.04</v>
      </c>
    </row>
    <row r="8808" spans="1:5" x14ac:dyDescent="0.25">
      <c r="A8808" s="1">
        <v>41410</v>
      </c>
      <c r="B8808" t="s">
        <v>46</v>
      </c>
      <c r="C8808" t="s">
        <v>746</v>
      </c>
      <c r="D8808" t="s">
        <v>748</v>
      </c>
      <c r="E8808">
        <v>0</v>
      </c>
    </row>
    <row r="8809" spans="1:5" x14ac:dyDescent="0.25">
      <c r="A8809" s="1">
        <v>41410</v>
      </c>
      <c r="B8809" t="s">
        <v>46</v>
      </c>
      <c r="C8809" t="s">
        <v>746</v>
      </c>
      <c r="D8809" t="s">
        <v>748</v>
      </c>
      <c r="E8809">
        <v>0.01</v>
      </c>
    </row>
    <row r="8810" spans="1:5" x14ac:dyDescent="0.25">
      <c r="A8810" s="1">
        <v>41410</v>
      </c>
      <c r="B8810" t="s">
        <v>46</v>
      </c>
      <c r="C8810" t="s">
        <v>746</v>
      </c>
      <c r="D8810" t="s">
        <v>754</v>
      </c>
      <c r="E8810">
        <v>0.01</v>
      </c>
    </row>
    <row r="8811" spans="1:5" x14ac:dyDescent="0.25">
      <c r="A8811" s="1">
        <v>41410</v>
      </c>
      <c r="B8811" t="s">
        <v>46</v>
      </c>
      <c r="C8811" t="s">
        <v>746</v>
      </c>
      <c r="D8811" t="s">
        <v>761</v>
      </c>
      <c r="E8811">
        <v>0</v>
      </c>
    </row>
    <row r="8812" spans="1:5" x14ac:dyDescent="0.25">
      <c r="A8812" s="1">
        <v>41410</v>
      </c>
      <c r="B8812" t="s">
        <v>46</v>
      </c>
      <c r="C8812" t="s">
        <v>746</v>
      </c>
      <c r="D8812" t="s">
        <v>762</v>
      </c>
      <c r="E8812">
        <v>0.03</v>
      </c>
    </row>
    <row r="8813" spans="1:5" x14ac:dyDescent="0.25">
      <c r="A8813" s="1">
        <v>41410</v>
      </c>
      <c r="B8813" t="s">
        <v>46</v>
      </c>
      <c r="C8813" t="s">
        <v>746</v>
      </c>
      <c r="D8813" t="s">
        <v>749</v>
      </c>
      <c r="E8813">
        <v>0.01</v>
      </c>
    </row>
    <row r="8814" spans="1:5" x14ac:dyDescent="0.25">
      <c r="A8814" s="1">
        <v>41410</v>
      </c>
      <c r="B8814" t="s">
        <v>46</v>
      </c>
      <c r="C8814" t="s">
        <v>746</v>
      </c>
      <c r="D8814" t="s">
        <v>782</v>
      </c>
      <c r="E8814">
        <v>0.01</v>
      </c>
    </row>
    <row r="8815" spans="1:5" x14ac:dyDescent="0.25">
      <c r="A8815" s="1">
        <v>41410</v>
      </c>
      <c r="B8815" t="s">
        <v>46</v>
      </c>
      <c r="C8815" t="s">
        <v>746</v>
      </c>
      <c r="D8815" t="s">
        <v>763</v>
      </c>
      <c r="E8815">
        <v>0</v>
      </c>
    </row>
    <row r="8816" spans="1:5" x14ac:dyDescent="0.25">
      <c r="A8816" s="1">
        <v>41410</v>
      </c>
      <c r="B8816" t="s">
        <v>46</v>
      </c>
      <c r="C8816" t="s">
        <v>746</v>
      </c>
      <c r="D8816" t="s">
        <v>751</v>
      </c>
      <c r="E8816">
        <v>0.01</v>
      </c>
    </row>
    <row r="8817" spans="1:5" x14ac:dyDescent="0.25">
      <c r="A8817" s="1">
        <v>41410</v>
      </c>
      <c r="B8817" t="s">
        <v>46</v>
      </c>
      <c r="C8817" t="s">
        <v>746</v>
      </c>
      <c r="D8817" t="s">
        <v>752</v>
      </c>
      <c r="E8817">
        <v>0.01</v>
      </c>
    </row>
    <row r="8818" spans="1:5" x14ac:dyDescent="0.25">
      <c r="A8818" s="1">
        <v>41410</v>
      </c>
      <c r="B8818" t="s">
        <v>46</v>
      </c>
      <c r="C8818" t="s">
        <v>746</v>
      </c>
      <c r="D8818" t="s">
        <v>752</v>
      </c>
      <c r="E8818">
        <v>0.01</v>
      </c>
    </row>
    <row r="8819" spans="1:5" x14ac:dyDescent="0.25">
      <c r="A8819" s="1">
        <v>41410</v>
      </c>
      <c r="B8819" t="s">
        <v>46</v>
      </c>
      <c r="C8819" t="s">
        <v>746</v>
      </c>
      <c r="D8819" t="s">
        <v>754</v>
      </c>
      <c r="E8819">
        <v>0</v>
      </c>
    </row>
    <row r="8820" spans="1:5" x14ac:dyDescent="0.25">
      <c r="A8820" s="1">
        <v>41410</v>
      </c>
      <c r="B8820" t="s">
        <v>46</v>
      </c>
      <c r="C8820" t="s">
        <v>746</v>
      </c>
      <c r="D8820" t="s">
        <v>151</v>
      </c>
      <c r="E8820">
        <v>0.01</v>
      </c>
    </row>
    <row r="8821" spans="1:5" x14ac:dyDescent="0.25">
      <c r="A8821" s="1">
        <v>41410</v>
      </c>
      <c r="B8821" t="s">
        <v>46</v>
      </c>
      <c r="C8821" t="s">
        <v>746</v>
      </c>
      <c r="D8821" t="s">
        <v>151</v>
      </c>
      <c r="E8821">
        <v>0</v>
      </c>
    </row>
    <row r="8822" spans="1:5" x14ac:dyDescent="0.25">
      <c r="A8822" s="1">
        <v>41410</v>
      </c>
      <c r="B8822" t="s">
        <v>46</v>
      </c>
      <c r="C8822" t="s">
        <v>746</v>
      </c>
      <c r="D8822" t="s">
        <v>755</v>
      </c>
      <c r="E8822">
        <v>0.02</v>
      </c>
    </row>
    <row r="8823" spans="1:5" x14ac:dyDescent="0.25">
      <c r="A8823" s="1">
        <v>41410</v>
      </c>
      <c r="B8823" t="s">
        <v>46</v>
      </c>
      <c r="C8823" t="s">
        <v>746</v>
      </c>
      <c r="D8823" t="s">
        <v>755</v>
      </c>
      <c r="E8823">
        <v>0.02</v>
      </c>
    </row>
    <row r="8824" spans="1:5" x14ac:dyDescent="0.25">
      <c r="A8824" s="1">
        <v>41411</v>
      </c>
      <c r="B8824" t="s">
        <v>49</v>
      </c>
      <c r="C8824" t="s">
        <v>746</v>
      </c>
      <c r="D8824" t="s">
        <v>747</v>
      </c>
      <c r="E8824">
        <v>0.02</v>
      </c>
    </row>
    <row r="8825" spans="1:5" x14ac:dyDescent="0.25">
      <c r="A8825" s="1">
        <v>41411</v>
      </c>
      <c r="B8825" t="s">
        <v>49</v>
      </c>
      <c r="C8825" t="s">
        <v>746</v>
      </c>
      <c r="D8825" t="s">
        <v>747</v>
      </c>
      <c r="E8825">
        <v>0.02</v>
      </c>
    </row>
    <row r="8826" spans="1:5" x14ac:dyDescent="0.25">
      <c r="A8826" s="1">
        <v>41411</v>
      </c>
      <c r="B8826" t="s">
        <v>49</v>
      </c>
      <c r="C8826" t="s">
        <v>746</v>
      </c>
      <c r="D8826" t="s">
        <v>760</v>
      </c>
      <c r="E8826">
        <v>0.03</v>
      </c>
    </row>
    <row r="8827" spans="1:5" x14ac:dyDescent="0.25">
      <c r="A8827" s="1">
        <v>41411</v>
      </c>
      <c r="B8827" t="s">
        <v>49</v>
      </c>
      <c r="C8827" t="s">
        <v>746</v>
      </c>
      <c r="D8827" t="s">
        <v>760</v>
      </c>
      <c r="E8827">
        <v>0</v>
      </c>
    </row>
    <row r="8828" spans="1:5" x14ac:dyDescent="0.25">
      <c r="A8828" s="1">
        <v>41411</v>
      </c>
      <c r="B8828" t="s">
        <v>49</v>
      </c>
      <c r="C8828" t="s">
        <v>746</v>
      </c>
      <c r="D8828" t="s">
        <v>781</v>
      </c>
      <c r="E8828">
        <v>0</v>
      </c>
    </row>
    <row r="8829" spans="1:5" x14ac:dyDescent="0.25">
      <c r="A8829" s="1">
        <v>41411</v>
      </c>
      <c r="B8829" t="s">
        <v>49</v>
      </c>
      <c r="C8829" t="s">
        <v>746</v>
      </c>
      <c r="D8829" t="s">
        <v>781</v>
      </c>
      <c r="E8829">
        <v>0.03</v>
      </c>
    </row>
    <row r="8830" spans="1:5" x14ac:dyDescent="0.25">
      <c r="A8830" s="1">
        <v>41411</v>
      </c>
      <c r="B8830" t="s">
        <v>49</v>
      </c>
      <c r="C8830" t="s">
        <v>746</v>
      </c>
      <c r="D8830" t="s">
        <v>761</v>
      </c>
      <c r="E8830">
        <v>0.02</v>
      </c>
    </row>
    <row r="8831" spans="1:5" x14ac:dyDescent="0.25">
      <c r="A8831" s="1">
        <v>41411</v>
      </c>
      <c r="B8831" t="s">
        <v>49</v>
      </c>
      <c r="C8831" t="s">
        <v>746</v>
      </c>
      <c r="D8831" t="s">
        <v>762</v>
      </c>
      <c r="E8831">
        <v>0</v>
      </c>
    </row>
    <row r="8832" spans="1:5" x14ac:dyDescent="0.25">
      <c r="A8832" s="1">
        <v>41411</v>
      </c>
      <c r="B8832" t="s">
        <v>49</v>
      </c>
      <c r="C8832" t="s">
        <v>746</v>
      </c>
      <c r="D8832" t="s">
        <v>749</v>
      </c>
      <c r="E8832">
        <v>0</v>
      </c>
    </row>
    <row r="8833" spans="1:5" x14ac:dyDescent="0.25">
      <c r="A8833" s="1">
        <v>41411</v>
      </c>
      <c r="B8833" t="s">
        <v>49</v>
      </c>
      <c r="C8833" t="s">
        <v>746</v>
      </c>
      <c r="D8833" t="s">
        <v>749</v>
      </c>
      <c r="E8833">
        <v>0</v>
      </c>
    </row>
    <row r="8834" spans="1:5" x14ac:dyDescent="0.25">
      <c r="A8834" s="1">
        <v>41411</v>
      </c>
      <c r="B8834" t="s">
        <v>49</v>
      </c>
      <c r="C8834" t="s">
        <v>746</v>
      </c>
      <c r="D8834" t="s">
        <v>763</v>
      </c>
      <c r="E8834">
        <v>0.02</v>
      </c>
    </row>
    <row r="8835" spans="1:5" x14ac:dyDescent="0.25">
      <c r="A8835" s="1">
        <v>41411</v>
      </c>
      <c r="B8835" t="s">
        <v>49</v>
      </c>
      <c r="C8835" t="s">
        <v>746</v>
      </c>
      <c r="D8835" t="s">
        <v>751</v>
      </c>
      <c r="E8835">
        <v>0.02</v>
      </c>
    </row>
    <row r="8836" spans="1:5" x14ac:dyDescent="0.25">
      <c r="A8836" s="1">
        <v>41411</v>
      </c>
      <c r="B8836" t="s">
        <v>49</v>
      </c>
      <c r="C8836" t="s">
        <v>746</v>
      </c>
      <c r="D8836" t="s">
        <v>754</v>
      </c>
      <c r="E8836">
        <v>0.03</v>
      </c>
    </row>
    <row r="8837" spans="1:5" x14ac:dyDescent="0.25">
      <c r="A8837" s="1">
        <v>41411</v>
      </c>
      <c r="B8837" t="s">
        <v>49</v>
      </c>
      <c r="C8837" t="s">
        <v>746</v>
      </c>
      <c r="D8837" t="s">
        <v>752</v>
      </c>
      <c r="E8837">
        <v>0.01</v>
      </c>
    </row>
    <row r="8838" spans="1:5" x14ac:dyDescent="0.25">
      <c r="A8838" s="1">
        <v>41411</v>
      </c>
      <c r="B8838" t="s">
        <v>49</v>
      </c>
      <c r="C8838" t="s">
        <v>746</v>
      </c>
      <c r="D8838" t="s">
        <v>752</v>
      </c>
      <c r="E8838">
        <v>0</v>
      </c>
    </row>
    <row r="8839" spans="1:5" x14ac:dyDescent="0.25">
      <c r="A8839" s="1">
        <v>41411</v>
      </c>
      <c r="B8839" t="s">
        <v>49</v>
      </c>
      <c r="C8839" t="s">
        <v>746</v>
      </c>
      <c r="D8839" t="s">
        <v>754</v>
      </c>
      <c r="E8839">
        <v>0.01</v>
      </c>
    </row>
    <row r="8840" spans="1:5" x14ac:dyDescent="0.25">
      <c r="A8840" s="1">
        <v>41411</v>
      </c>
      <c r="B8840" t="s">
        <v>49</v>
      </c>
      <c r="C8840" t="s">
        <v>746</v>
      </c>
      <c r="D8840" t="s">
        <v>151</v>
      </c>
      <c r="E8840">
        <v>0.01</v>
      </c>
    </row>
    <row r="8841" spans="1:5" x14ac:dyDescent="0.25">
      <c r="A8841" s="1">
        <v>41411</v>
      </c>
      <c r="B8841" t="s">
        <v>49</v>
      </c>
      <c r="C8841" t="s">
        <v>746</v>
      </c>
      <c r="D8841" t="s">
        <v>753</v>
      </c>
      <c r="E8841">
        <v>0.01</v>
      </c>
    </row>
    <row r="8842" spans="1:5" x14ac:dyDescent="0.25">
      <c r="A8842" s="1">
        <v>41411</v>
      </c>
      <c r="B8842" t="s">
        <v>49</v>
      </c>
      <c r="C8842" t="s">
        <v>746</v>
      </c>
      <c r="D8842" t="s">
        <v>755</v>
      </c>
      <c r="E8842">
        <v>0</v>
      </c>
    </row>
    <row r="8843" spans="1:5" x14ac:dyDescent="0.25">
      <c r="A8843" s="1">
        <v>41411</v>
      </c>
      <c r="B8843" t="s">
        <v>49</v>
      </c>
      <c r="C8843" t="s">
        <v>746</v>
      </c>
      <c r="D8843" t="s">
        <v>764</v>
      </c>
      <c r="E8843">
        <v>0</v>
      </c>
    </row>
    <row r="8844" spans="1:5" x14ac:dyDescent="0.25">
      <c r="A8844" s="1">
        <v>41412</v>
      </c>
      <c r="B8844" t="s">
        <v>52</v>
      </c>
      <c r="C8844" t="s">
        <v>746</v>
      </c>
      <c r="D8844" t="s">
        <v>765</v>
      </c>
      <c r="E8844">
        <v>0</v>
      </c>
    </row>
    <row r="8845" spans="1:5" x14ac:dyDescent="0.25">
      <c r="A8845" s="1">
        <v>41412</v>
      </c>
      <c r="B8845" t="s">
        <v>52</v>
      </c>
      <c r="C8845" t="s">
        <v>746</v>
      </c>
      <c r="D8845" t="s">
        <v>765</v>
      </c>
      <c r="E8845">
        <v>0.02</v>
      </c>
    </row>
    <row r="8846" spans="1:5" x14ac:dyDescent="0.25">
      <c r="A8846" s="1">
        <v>41412</v>
      </c>
      <c r="B8846" t="s">
        <v>52</v>
      </c>
      <c r="C8846" t="s">
        <v>746</v>
      </c>
      <c r="D8846" t="s">
        <v>766</v>
      </c>
      <c r="E8846">
        <v>0.02</v>
      </c>
    </row>
    <row r="8847" spans="1:5" x14ac:dyDescent="0.25">
      <c r="A8847" s="1">
        <v>41412</v>
      </c>
      <c r="B8847" t="s">
        <v>52</v>
      </c>
      <c r="C8847" t="s">
        <v>746</v>
      </c>
      <c r="D8847" t="s">
        <v>768</v>
      </c>
      <c r="E8847">
        <v>0.01</v>
      </c>
    </row>
    <row r="8848" spans="1:5" x14ac:dyDescent="0.25">
      <c r="A8848" s="1">
        <v>41412</v>
      </c>
      <c r="B8848" t="s">
        <v>52</v>
      </c>
      <c r="C8848" t="s">
        <v>746</v>
      </c>
      <c r="D8848" t="s">
        <v>754</v>
      </c>
      <c r="E8848">
        <v>0</v>
      </c>
    </row>
    <row r="8849" spans="1:5" x14ac:dyDescent="0.25">
      <c r="A8849" s="1">
        <v>41412</v>
      </c>
      <c r="B8849" t="s">
        <v>52</v>
      </c>
      <c r="C8849" t="s">
        <v>746</v>
      </c>
      <c r="D8849" t="s">
        <v>763</v>
      </c>
      <c r="E8849">
        <v>0.01</v>
      </c>
    </row>
    <row r="8850" spans="1:5" x14ac:dyDescent="0.25">
      <c r="A8850" s="1">
        <v>41412</v>
      </c>
      <c r="B8850" t="s">
        <v>52</v>
      </c>
      <c r="C8850" t="s">
        <v>746</v>
      </c>
      <c r="D8850" t="s">
        <v>750</v>
      </c>
      <c r="E8850">
        <v>0.03</v>
      </c>
    </row>
    <row r="8851" spans="1:5" x14ac:dyDescent="0.25">
      <c r="A8851" s="1">
        <v>41412</v>
      </c>
      <c r="B8851" t="s">
        <v>52</v>
      </c>
      <c r="C8851" t="s">
        <v>746</v>
      </c>
      <c r="D8851" t="s">
        <v>778</v>
      </c>
      <c r="E8851">
        <v>0</v>
      </c>
    </row>
    <row r="8852" spans="1:5" x14ac:dyDescent="0.25">
      <c r="A8852" s="1">
        <v>41412</v>
      </c>
      <c r="B8852" t="s">
        <v>52</v>
      </c>
      <c r="C8852" t="s">
        <v>746</v>
      </c>
      <c r="D8852" t="s">
        <v>754</v>
      </c>
      <c r="E8852">
        <v>0.01</v>
      </c>
    </row>
    <row r="8853" spans="1:5" x14ac:dyDescent="0.25">
      <c r="A8853" s="1">
        <v>41412</v>
      </c>
      <c r="B8853" t="s">
        <v>52</v>
      </c>
      <c r="C8853" t="s">
        <v>746</v>
      </c>
      <c r="D8853" t="s">
        <v>777</v>
      </c>
      <c r="E8853">
        <v>0</v>
      </c>
    </row>
    <row r="8854" spans="1:5" x14ac:dyDescent="0.25">
      <c r="A8854" s="1">
        <v>41412</v>
      </c>
      <c r="B8854" t="s">
        <v>52</v>
      </c>
      <c r="C8854" t="s">
        <v>746</v>
      </c>
      <c r="D8854" t="s">
        <v>770</v>
      </c>
      <c r="E8854">
        <v>0.01</v>
      </c>
    </row>
    <row r="8855" spans="1:5" x14ac:dyDescent="0.25">
      <c r="A8855" s="1">
        <v>41412</v>
      </c>
      <c r="B8855" t="s">
        <v>52</v>
      </c>
      <c r="C8855" t="s">
        <v>746</v>
      </c>
      <c r="D8855" t="s">
        <v>753</v>
      </c>
      <c r="E8855">
        <v>0</v>
      </c>
    </row>
    <row r="8856" spans="1:5" x14ac:dyDescent="0.25">
      <c r="A8856" s="1">
        <v>41412</v>
      </c>
      <c r="B8856" t="s">
        <v>52</v>
      </c>
      <c r="C8856" t="s">
        <v>746</v>
      </c>
      <c r="D8856" t="s">
        <v>771</v>
      </c>
      <c r="E8856">
        <v>0.02</v>
      </c>
    </row>
    <row r="8857" spans="1:5" x14ac:dyDescent="0.25">
      <c r="A8857" s="1">
        <v>41412</v>
      </c>
      <c r="B8857" t="s">
        <v>52</v>
      </c>
      <c r="C8857" t="s">
        <v>746</v>
      </c>
      <c r="D8857" t="s">
        <v>771</v>
      </c>
      <c r="E8857">
        <v>0</v>
      </c>
    </row>
    <row r="8858" spans="1:5" x14ac:dyDescent="0.25">
      <c r="A8858" s="1">
        <v>41412</v>
      </c>
      <c r="B8858" t="s">
        <v>52</v>
      </c>
      <c r="C8858" t="s">
        <v>746</v>
      </c>
      <c r="D8858" t="s">
        <v>753</v>
      </c>
      <c r="E8858">
        <v>0</v>
      </c>
    </row>
    <row r="8859" spans="1:5" x14ac:dyDescent="0.25">
      <c r="A8859" s="1">
        <v>41412</v>
      </c>
      <c r="B8859" t="s">
        <v>52</v>
      </c>
      <c r="C8859" t="s">
        <v>746</v>
      </c>
      <c r="D8859" t="s">
        <v>756</v>
      </c>
      <c r="E8859">
        <v>0.01</v>
      </c>
    </row>
    <row r="8860" spans="1:5" x14ac:dyDescent="0.25">
      <c r="A8860" s="1">
        <v>41412</v>
      </c>
      <c r="B8860" t="s">
        <v>52</v>
      </c>
      <c r="C8860" t="s">
        <v>746</v>
      </c>
      <c r="D8860" t="s">
        <v>784</v>
      </c>
      <c r="E8860">
        <v>0.02</v>
      </c>
    </row>
    <row r="8861" spans="1:5" x14ac:dyDescent="0.25">
      <c r="A8861" s="1">
        <v>41412</v>
      </c>
      <c r="B8861" t="s">
        <v>52</v>
      </c>
      <c r="C8861" t="s">
        <v>746</v>
      </c>
      <c r="D8861" t="s">
        <v>772</v>
      </c>
      <c r="E8861">
        <v>0.02</v>
      </c>
    </row>
    <row r="8862" spans="1:5" x14ac:dyDescent="0.25">
      <c r="A8862" s="1">
        <v>41412</v>
      </c>
      <c r="B8862" t="s">
        <v>52</v>
      </c>
      <c r="C8862" t="s">
        <v>746</v>
      </c>
      <c r="D8862" t="s">
        <v>760</v>
      </c>
      <c r="E8862">
        <v>0.01</v>
      </c>
    </row>
    <row r="8863" spans="1:5" x14ac:dyDescent="0.25">
      <c r="A8863" s="1">
        <v>41413</v>
      </c>
      <c r="B8863" t="s">
        <v>53</v>
      </c>
      <c r="C8863" t="s">
        <v>746</v>
      </c>
      <c r="D8863" t="s">
        <v>782</v>
      </c>
      <c r="E8863">
        <v>0.02</v>
      </c>
    </row>
    <row r="8864" spans="1:5" x14ac:dyDescent="0.25">
      <c r="A8864" s="1">
        <v>41413</v>
      </c>
      <c r="B8864" t="s">
        <v>53</v>
      </c>
      <c r="C8864" t="s">
        <v>746</v>
      </c>
      <c r="D8864" t="s">
        <v>766</v>
      </c>
      <c r="E8864">
        <v>0</v>
      </c>
    </row>
    <row r="8865" spans="1:5" x14ac:dyDescent="0.25">
      <c r="A8865" s="1">
        <v>41413</v>
      </c>
      <c r="B8865" t="s">
        <v>53</v>
      </c>
      <c r="C8865" t="s">
        <v>746</v>
      </c>
      <c r="D8865" t="s">
        <v>766</v>
      </c>
      <c r="E8865">
        <v>0.02</v>
      </c>
    </row>
    <row r="8866" spans="1:5" x14ac:dyDescent="0.25">
      <c r="A8866" s="1">
        <v>41413</v>
      </c>
      <c r="B8866" t="s">
        <v>53</v>
      </c>
      <c r="C8866" t="s">
        <v>746</v>
      </c>
      <c r="D8866" t="s">
        <v>758</v>
      </c>
      <c r="E8866">
        <v>0.03</v>
      </c>
    </row>
    <row r="8867" spans="1:5" x14ac:dyDescent="0.25">
      <c r="A8867" s="1">
        <v>41413</v>
      </c>
      <c r="B8867" t="s">
        <v>53</v>
      </c>
      <c r="C8867" t="s">
        <v>746</v>
      </c>
      <c r="D8867" t="s">
        <v>775</v>
      </c>
      <c r="E8867">
        <v>0.01</v>
      </c>
    </row>
    <row r="8868" spans="1:5" x14ac:dyDescent="0.25">
      <c r="A8868" s="1">
        <v>41413</v>
      </c>
      <c r="B8868" t="s">
        <v>53</v>
      </c>
      <c r="C8868" t="s">
        <v>746</v>
      </c>
      <c r="D8868" t="s">
        <v>760</v>
      </c>
      <c r="E8868">
        <v>0.03</v>
      </c>
    </row>
    <row r="8869" spans="1:5" x14ac:dyDescent="0.25">
      <c r="A8869" s="1">
        <v>41413</v>
      </c>
      <c r="B8869" t="s">
        <v>53</v>
      </c>
      <c r="C8869" t="s">
        <v>746</v>
      </c>
      <c r="D8869" t="s">
        <v>760</v>
      </c>
      <c r="E8869">
        <v>0.05</v>
      </c>
    </row>
    <row r="8870" spans="1:5" x14ac:dyDescent="0.25">
      <c r="A8870" s="1">
        <v>41413</v>
      </c>
      <c r="B8870" t="s">
        <v>53</v>
      </c>
      <c r="C8870" t="s">
        <v>746</v>
      </c>
      <c r="D8870" t="s">
        <v>754</v>
      </c>
      <c r="E8870">
        <v>0.03</v>
      </c>
    </row>
    <row r="8871" spans="1:5" x14ac:dyDescent="0.25">
      <c r="A8871" s="1">
        <v>41413</v>
      </c>
      <c r="B8871" t="s">
        <v>53</v>
      </c>
      <c r="C8871" t="s">
        <v>746</v>
      </c>
      <c r="D8871" t="s">
        <v>780</v>
      </c>
      <c r="E8871">
        <v>0</v>
      </c>
    </row>
    <row r="8872" spans="1:5" x14ac:dyDescent="0.25">
      <c r="A8872" s="1">
        <v>41413</v>
      </c>
      <c r="B8872" t="s">
        <v>53</v>
      </c>
      <c r="C8872" t="s">
        <v>746</v>
      </c>
      <c r="D8872" t="s">
        <v>770</v>
      </c>
      <c r="E8872">
        <v>0.02</v>
      </c>
    </row>
    <row r="8873" spans="1:5" x14ac:dyDescent="0.25">
      <c r="A8873" s="1">
        <v>41413</v>
      </c>
      <c r="B8873" t="s">
        <v>53</v>
      </c>
      <c r="C8873" t="s">
        <v>746</v>
      </c>
      <c r="D8873" t="s">
        <v>760</v>
      </c>
      <c r="E8873">
        <v>0.01</v>
      </c>
    </row>
    <row r="8874" spans="1:5" x14ac:dyDescent="0.25">
      <c r="A8874" s="1">
        <v>41413</v>
      </c>
      <c r="B8874" t="s">
        <v>53</v>
      </c>
      <c r="C8874" t="s">
        <v>746</v>
      </c>
      <c r="D8874" t="s">
        <v>754</v>
      </c>
      <c r="E8874">
        <v>0</v>
      </c>
    </row>
    <row r="8875" spans="1:5" x14ac:dyDescent="0.25">
      <c r="A8875" s="1">
        <v>41413</v>
      </c>
      <c r="B8875" t="s">
        <v>53</v>
      </c>
      <c r="C8875" t="s">
        <v>746</v>
      </c>
      <c r="D8875" t="s">
        <v>785</v>
      </c>
      <c r="E8875">
        <v>0</v>
      </c>
    </row>
    <row r="8876" spans="1:5" x14ac:dyDescent="0.25">
      <c r="A8876" s="1">
        <v>41413</v>
      </c>
      <c r="B8876" t="s">
        <v>53</v>
      </c>
      <c r="C8876" t="s">
        <v>746</v>
      </c>
      <c r="D8876" t="s">
        <v>777</v>
      </c>
      <c r="E8876">
        <v>0.01</v>
      </c>
    </row>
    <row r="8877" spans="1:5" x14ac:dyDescent="0.25">
      <c r="A8877" s="1">
        <v>41413</v>
      </c>
      <c r="B8877" t="s">
        <v>53</v>
      </c>
      <c r="C8877" t="s">
        <v>746</v>
      </c>
      <c r="D8877" t="s">
        <v>772</v>
      </c>
      <c r="E8877">
        <v>0.03</v>
      </c>
    </row>
    <row r="8878" spans="1:5" x14ac:dyDescent="0.25">
      <c r="A8878" s="1">
        <v>41413</v>
      </c>
      <c r="B8878" t="s">
        <v>53</v>
      </c>
      <c r="C8878" t="s">
        <v>746</v>
      </c>
      <c r="D8878" t="s">
        <v>767</v>
      </c>
      <c r="E8878">
        <v>0.02</v>
      </c>
    </row>
    <row r="8879" spans="1:5" x14ac:dyDescent="0.25">
      <c r="A8879" s="1">
        <v>41413</v>
      </c>
      <c r="B8879" t="s">
        <v>53</v>
      </c>
      <c r="C8879" t="s">
        <v>746</v>
      </c>
      <c r="D8879" t="s">
        <v>779</v>
      </c>
      <c r="E8879">
        <v>0</v>
      </c>
    </row>
    <row r="8880" spans="1:5" x14ac:dyDescent="0.25">
      <c r="A8880" s="1">
        <v>41413</v>
      </c>
      <c r="B8880" t="s">
        <v>53</v>
      </c>
      <c r="C8880" t="s">
        <v>746</v>
      </c>
      <c r="D8880" t="s">
        <v>786</v>
      </c>
      <c r="E8880">
        <v>0.09</v>
      </c>
    </row>
    <row r="8881" spans="1:5" x14ac:dyDescent="0.25">
      <c r="A8881" s="1">
        <v>41413</v>
      </c>
      <c r="B8881" t="s">
        <v>53</v>
      </c>
      <c r="C8881" t="s">
        <v>746</v>
      </c>
      <c r="D8881" t="s">
        <v>774</v>
      </c>
      <c r="E8881">
        <v>0.02</v>
      </c>
    </row>
    <row r="8882" spans="1:5" x14ac:dyDescent="0.25">
      <c r="A8882" s="1">
        <v>41414</v>
      </c>
      <c r="B8882" t="s">
        <v>58</v>
      </c>
      <c r="C8882" t="s">
        <v>746</v>
      </c>
      <c r="D8882" t="s">
        <v>747</v>
      </c>
      <c r="E8882">
        <v>0</v>
      </c>
    </row>
    <row r="8883" spans="1:5" x14ac:dyDescent="0.25">
      <c r="A8883" s="1">
        <v>41414</v>
      </c>
      <c r="B8883" t="s">
        <v>58</v>
      </c>
      <c r="C8883" t="s">
        <v>746</v>
      </c>
      <c r="D8883" t="s">
        <v>747</v>
      </c>
      <c r="E8883">
        <v>0.01</v>
      </c>
    </row>
    <row r="8884" spans="1:5" x14ac:dyDescent="0.25">
      <c r="A8884" s="1">
        <v>41414</v>
      </c>
      <c r="B8884" t="s">
        <v>58</v>
      </c>
      <c r="C8884" t="s">
        <v>746</v>
      </c>
      <c r="D8884" t="s">
        <v>756</v>
      </c>
      <c r="E8884">
        <v>0.03</v>
      </c>
    </row>
    <row r="8885" spans="1:5" x14ac:dyDescent="0.25">
      <c r="A8885" s="1">
        <v>41414</v>
      </c>
      <c r="B8885" t="s">
        <v>58</v>
      </c>
      <c r="C8885" t="s">
        <v>746</v>
      </c>
      <c r="D8885" t="s">
        <v>753</v>
      </c>
      <c r="E8885">
        <v>0.05</v>
      </c>
    </row>
    <row r="8886" spans="1:5" x14ac:dyDescent="0.25">
      <c r="A8886" s="1">
        <v>41414</v>
      </c>
      <c r="B8886" t="s">
        <v>58</v>
      </c>
      <c r="C8886" t="s">
        <v>746</v>
      </c>
      <c r="D8886" t="s">
        <v>781</v>
      </c>
      <c r="E8886">
        <v>0.01</v>
      </c>
    </row>
    <row r="8887" spans="1:5" x14ac:dyDescent="0.25">
      <c r="A8887" s="1">
        <v>41414</v>
      </c>
      <c r="B8887" t="s">
        <v>58</v>
      </c>
      <c r="C8887" t="s">
        <v>746</v>
      </c>
      <c r="D8887" t="s">
        <v>754</v>
      </c>
      <c r="E8887">
        <v>0.06</v>
      </c>
    </row>
    <row r="8888" spans="1:5" x14ac:dyDescent="0.25">
      <c r="A8888" s="1">
        <v>41414</v>
      </c>
      <c r="B8888" t="s">
        <v>58</v>
      </c>
      <c r="C8888" t="s">
        <v>746</v>
      </c>
      <c r="D8888" t="s">
        <v>762</v>
      </c>
      <c r="E8888">
        <v>0.04</v>
      </c>
    </row>
    <row r="8889" spans="1:5" x14ac:dyDescent="0.25">
      <c r="A8889" s="1">
        <v>41414</v>
      </c>
      <c r="B8889" t="s">
        <v>58</v>
      </c>
      <c r="C8889" t="s">
        <v>746</v>
      </c>
      <c r="D8889" t="s">
        <v>753</v>
      </c>
      <c r="E8889">
        <v>7.0000000000000007E-2</v>
      </c>
    </row>
    <row r="8890" spans="1:5" x14ac:dyDescent="0.25">
      <c r="A8890" s="1">
        <v>41414</v>
      </c>
      <c r="B8890" t="s">
        <v>58</v>
      </c>
      <c r="C8890" t="s">
        <v>746</v>
      </c>
      <c r="D8890" t="s">
        <v>749</v>
      </c>
      <c r="E8890">
        <v>0.03</v>
      </c>
    </row>
    <row r="8891" spans="1:5" x14ac:dyDescent="0.25">
      <c r="A8891" s="1">
        <v>41414</v>
      </c>
      <c r="B8891" t="s">
        <v>58</v>
      </c>
      <c r="C8891" t="s">
        <v>746</v>
      </c>
      <c r="D8891" t="s">
        <v>763</v>
      </c>
      <c r="E8891">
        <v>0.1</v>
      </c>
    </row>
    <row r="8892" spans="1:5" x14ac:dyDescent="0.25">
      <c r="A8892" s="1">
        <v>41414</v>
      </c>
      <c r="B8892" t="s">
        <v>58</v>
      </c>
      <c r="C8892" t="s">
        <v>746</v>
      </c>
      <c r="D8892" t="s">
        <v>751</v>
      </c>
      <c r="E8892">
        <v>0</v>
      </c>
    </row>
    <row r="8893" spans="1:5" x14ac:dyDescent="0.25">
      <c r="A8893" s="1">
        <v>41414</v>
      </c>
      <c r="B8893" t="s">
        <v>58</v>
      </c>
      <c r="C8893" t="s">
        <v>746</v>
      </c>
      <c r="D8893" t="s">
        <v>752</v>
      </c>
      <c r="E8893">
        <v>0</v>
      </c>
    </row>
    <row r="8894" spans="1:5" x14ac:dyDescent="0.25">
      <c r="A8894" s="1">
        <v>41414</v>
      </c>
      <c r="B8894" t="s">
        <v>58</v>
      </c>
      <c r="C8894" t="s">
        <v>746</v>
      </c>
      <c r="D8894" t="s">
        <v>752</v>
      </c>
      <c r="E8894">
        <v>0.01</v>
      </c>
    </row>
    <row r="8895" spans="1:5" x14ac:dyDescent="0.25">
      <c r="A8895" s="1">
        <v>41414</v>
      </c>
      <c r="B8895" t="s">
        <v>58</v>
      </c>
      <c r="C8895" t="s">
        <v>746</v>
      </c>
      <c r="D8895" t="s">
        <v>754</v>
      </c>
      <c r="E8895">
        <v>0</v>
      </c>
    </row>
    <row r="8896" spans="1:5" x14ac:dyDescent="0.25">
      <c r="A8896" s="1">
        <v>41414</v>
      </c>
      <c r="B8896" t="s">
        <v>58</v>
      </c>
      <c r="C8896" t="s">
        <v>746</v>
      </c>
      <c r="D8896" t="s">
        <v>151</v>
      </c>
      <c r="E8896">
        <v>0.01</v>
      </c>
    </row>
    <row r="8897" spans="1:5" x14ac:dyDescent="0.25">
      <c r="A8897" s="1">
        <v>41414</v>
      </c>
      <c r="B8897" t="s">
        <v>58</v>
      </c>
      <c r="C8897" t="s">
        <v>746</v>
      </c>
      <c r="D8897" t="s">
        <v>753</v>
      </c>
      <c r="E8897">
        <v>0</v>
      </c>
    </row>
    <row r="8898" spans="1:5" x14ac:dyDescent="0.25">
      <c r="A8898" s="1">
        <v>41414</v>
      </c>
      <c r="B8898" t="s">
        <v>58</v>
      </c>
      <c r="C8898" t="s">
        <v>746</v>
      </c>
      <c r="D8898" t="s">
        <v>755</v>
      </c>
      <c r="E8898">
        <v>0.05</v>
      </c>
    </row>
    <row r="8899" spans="1:5" x14ac:dyDescent="0.25">
      <c r="A8899" s="1">
        <v>41414</v>
      </c>
      <c r="B8899" t="s">
        <v>58</v>
      </c>
      <c r="C8899" t="s">
        <v>746</v>
      </c>
      <c r="D8899" t="s">
        <v>755</v>
      </c>
      <c r="E8899">
        <v>0</v>
      </c>
    </row>
    <row r="8900" spans="1:5" x14ac:dyDescent="0.25">
      <c r="A8900" s="1">
        <v>41414</v>
      </c>
      <c r="B8900" t="s">
        <v>58</v>
      </c>
      <c r="C8900" t="s">
        <v>746</v>
      </c>
      <c r="D8900" t="s">
        <v>759</v>
      </c>
      <c r="E8900">
        <v>0.01</v>
      </c>
    </row>
    <row r="8901" spans="1:5" x14ac:dyDescent="0.25">
      <c r="A8901" s="1">
        <v>41415</v>
      </c>
      <c r="B8901" t="s">
        <v>59</v>
      </c>
      <c r="C8901" t="s">
        <v>746</v>
      </c>
      <c r="D8901" t="s">
        <v>747</v>
      </c>
      <c r="E8901">
        <v>0.03</v>
      </c>
    </row>
    <row r="8902" spans="1:5" x14ac:dyDescent="0.25">
      <c r="A8902" s="1">
        <v>41415</v>
      </c>
      <c r="B8902" t="s">
        <v>59</v>
      </c>
      <c r="C8902" t="s">
        <v>746</v>
      </c>
      <c r="D8902" t="s">
        <v>753</v>
      </c>
      <c r="E8902">
        <v>0.02</v>
      </c>
    </row>
    <row r="8903" spans="1:5" x14ac:dyDescent="0.25">
      <c r="A8903" s="1">
        <v>41415</v>
      </c>
      <c r="B8903" t="s">
        <v>59</v>
      </c>
      <c r="C8903" t="s">
        <v>746</v>
      </c>
      <c r="D8903" t="s">
        <v>781</v>
      </c>
      <c r="E8903">
        <v>0.02</v>
      </c>
    </row>
    <row r="8904" spans="1:5" x14ac:dyDescent="0.25">
      <c r="A8904" s="1">
        <v>41415</v>
      </c>
      <c r="B8904" t="s">
        <v>59</v>
      </c>
      <c r="C8904" t="s">
        <v>746</v>
      </c>
      <c r="D8904" t="s">
        <v>761</v>
      </c>
      <c r="E8904">
        <v>0</v>
      </c>
    </row>
    <row r="8905" spans="1:5" x14ac:dyDescent="0.25">
      <c r="A8905" s="1">
        <v>41415</v>
      </c>
      <c r="B8905" t="s">
        <v>59</v>
      </c>
      <c r="C8905" t="s">
        <v>746</v>
      </c>
      <c r="D8905" t="s">
        <v>753</v>
      </c>
      <c r="E8905">
        <v>0.01</v>
      </c>
    </row>
    <row r="8906" spans="1:5" x14ac:dyDescent="0.25">
      <c r="A8906" s="1">
        <v>41415</v>
      </c>
      <c r="B8906" t="s">
        <v>59</v>
      </c>
      <c r="C8906" t="s">
        <v>746</v>
      </c>
      <c r="D8906" t="s">
        <v>749</v>
      </c>
      <c r="E8906">
        <v>0</v>
      </c>
    </row>
    <row r="8907" spans="1:5" x14ac:dyDescent="0.25">
      <c r="A8907" s="1">
        <v>41415</v>
      </c>
      <c r="B8907" t="s">
        <v>59</v>
      </c>
      <c r="C8907" t="s">
        <v>746</v>
      </c>
      <c r="D8907" t="s">
        <v>787</v>
      </c>
      <c r="E8907">
        <v>0</v>
      </c>
    </row>
    <row r="8908" spans="1:5" x14ac:dyDescent="0.25">
      <c r="A8908" s="1">
        <v>41415</v>
      </c>
      <c r="B8908" t="s">
        <v>59</v>
      </c>
      <c r="C8908" t="s">
        <v>746</v>
      </c>
      <c r="D8908" t="s">
        <v>787</v>
      </c>
      <c r="E8908">
        <v>7.0000000000000007E-2</v>
      </c>
    </row>
    <row r="8909" spans="1:5" x14ac:dyDescent="0.25">
      <c r="A8909" s="1">
        <v>41415</v>
      </c>
      <c r="B8909" t="s">
        <v>59</v>
      </c>
      <c r="C8909" t="s">
        <v>746</v>
      </c>
      <c r="D8909" t="s">
        <v>787</v>
      </c>
      <c r="E8909">
        <v>0.01</v>
      </c>
    </row>
    <row r="8910" spans="1:5" x14ac:dyDescent="0.25">
      <c r="A8910" s="1">
        <v>41415</v>
      </c>
      <c r="B8910" t="s">
        <v>59</v>
      </c>
      <c r="C8910" t="s">
        <v>746</v>
      </c>
      <c r="D8910" t="s">
        <v>752</v>
      </c>
      <c r="E8910">
        <v>0.02</v>
      </c>
    </row>
    <row r="8911" spans="1:5" x14ac:dyDescent="0.25">
      <c r="A8911" s="1">
        <v>41415</v>
      </c>
      <c r="B8911" t="s">
        <v>59</v>
      </c>
      <c r="C8911" t="s">
        <v>746</v>
      </c>
      <c r="D8911" t="s">
        <v>752</v>
      </c>
      <c r="E8911">
        <v>0.02</v>
      </c>
    </row>
    <row r="8912" spans="1:5" x14ac:dyDescent="0.25">
      <c r="A8912" s="1">
        <v>41415</v>
      </c>
      <c r="B8912" t="s">
        <v>59</v>
      </c>
      <c r="C8912" t="s">
        <v>746</v>
      </c>
      <c r="D8912" t="s">
        <v>753</v>
      </c>
      <c r="E8912">
        <v>0.01</v>
      </c>
    </row>
    <row r="8913" spans="1:5" x14ac:dyDescent="0.25">
      <c r="A8913" s="1">
        <v>41415</v>
      </c>
      <c r="B8913" t="s">
        <v>59</v>
      </c>
      <c r="C8913" t="s">
        <v>746</v>
      </c>
      <c r="D8913" t="s">
        <v>754</v>
      </c>
      <c r="E8913">
        <v>0</v>
      </c>
    </row>
    <row r="8914" spans="1:5" x14ac:dyDescent="0.25">
      <c r="A8914" s="1">
        <v>41415</v>
      </c>
      <c r="B8914" t="s">
        <v>59</v>
      </c>
      <c r="C8914" t="s">
        <v>746</v>
      </c>
      <c r="D8914" t="s">
        <v>151</v>
      </c>
      <c r="E8914">
        <v>0.04</v>
      </c>
    </row>
    <row r="8915" spans="1:5" x14ac:dyDescent="0.25">
      <c r="A8915" s="1">
        <v>41415</v>
      </c>
      <c r="B8915" t="s">
        <v>59</v>
      </c>
      <c r="C8915" t="s">
        <v>746</v>
      </c>
      <c r="D8915" t="s">
        <v>151</v>
      </c>
      <c r="E8915">
        <v>0.01</v>
      </c>
    </row>
    <row r="8916" spans="1:5" x14ac:dyDescent="0.25">
      <c r="A8916" s="1">
        <v>41415</v>
      </c>
      <c r="B8916" t="s">
        <v>59</v>
      </c>
      <c r="C8916" t="s">
        <v>746</v>
      </c>
      <c r="D8916" t="s">
        <v>151</v>
      </c>
      <c r="E8916">
        <v>0.01</v>
      </c>
    </row>
    <row r="8917" spans="1:5" x14ac:dyDescent="0.25">
      <c r="A8917" s="1">
        <v>41415</v>
      </c>
      <c r="B8917" t="s">
        <v>59</v>
      </c>
      <c r="C8917" t="s">
        <v>746</v>
      </c>
      <c r="D8917" t="s">
        <v>755</v>
      </c>
      <c r="E8917">
        <v>0.05</v>
      </c>
    </row>
    <row r="8918" spans="1:5" x14ac:dyDescent="0.25">
      <c r="A8918" s="1">
        <v>41415</v>
      </c>
      <c r="B8918" t="s">
        <v>59</v>
      </c>
      <c r="C8918" t="s">
        <v>746</v>
      </c>
      <c r="D8918" t="s">
        <v>755</v>
      </c>
      <c r="E8918">
        <v>0.04</v>
      </c>
    </row>
    <row r="8919" spans="1:5" x14ac:dyDescent="0.25">
      <c r="A8919" s="1">
        <v>41415</v>
      </c>
      <c r="B8919" t="s">
        <v>59</v>
      </c>
      <c r="C8919" t="s">
        <v>746</v>
      </c>
      <c r="D8919" t="s">
        <v>755</v>
      </c>
      <c r="E8919">
        <v>0.04</v>
      </c>
    </row>
    <row r="8920" spans="1:5" x14ac:dyDescent="0.25">
      <c r="A8920" s="1">
        <v>41416</v>
      </c>
      <c r="B8920" t="s">
        <v>30</v>
      </c>
      <c r="C8920" t="s">
        <v>746</v>
      </c>
      <c r="D8920" t="s">
        <v>754</v>
      </c>
      <c r="E8920">
        <v>0</v>
      </c>
    </row>
    <row r="8921" spans="1:5" x14ac:dyDescent="0.25">
      <c r="A8921" s="1">
        <v>41416</v>
      </c>
      <c r="B8921" t="s">
        <v>30</v>
      </c>
      <c r="C8921" t="s">
        <v>746</v>
      </c>
      <c r="D8921" t="s">
        <v>747</v>
      </c>
      <c r="E8921">
        <v>0.01</v>
      </c>
    </row>
    <row r="8922" spans="1:5" x14ac:dyDescent="0.25">
      <c r="A8922" s="1">
        <v>41416</v>
      </c>
      <c r="B8922" t="s">
        <v>30</v>
      </c>
      <c r="C8922" t="s">
        <v>746</v>
      </c>
      <c r="D8922" t="s">
        <v>760</v>
      </c>
      <c r="E8922">
        <v>0.02</v>
      </c>
    </row>
    <row r="8923" spans="1:5" x14ac:dyDescent="0.25">
      <c r="A8923" s="1">
        <v>41416</v>
      </c>
      <c r="B8923" t="s">
        <v>30</v>
      </c>
      <c r="C8923" t="s">
        <v>746</v>
      </c>
      <c r="D8923" t="s">
        <v>760</v>
      </c>
      <c r="E8923">
        <v>0.06</v>
      </c>
    </row>
    <row r="8924" spans="1:5" x14ac:dyDescent="0.25">
      <c r="A8924" s="1">
        <v>41416</v>
      </c>
      <c r="B8924" t="s">
        <v>30</v>
      </c>
      <c r="C8924" t="s">
        <v>746</v>
      </c>
      <c r="D8924" t="s">
        <v>781</v>
      </c>
      <c r="E8924">
        <v>0.06</v>
      </c>
    </row>
    <row r="8925" spans="1:5" x14ac:dyDescent="0.25">
      <c r="A8925" s="1">
        <v>41416</v>
      </c>
      <c r="B8925" t="s">
        <v>30</v>
      </c>
      <c r="C8925" t="s">
        <v>746</v>
      </c>
      <c r="D8925" t="s">
        <v>761</v>
      </c>
      <c r="E8925">
        <v>0.02</v>
      </c>
    </row>
    <row r="8926" spans="1:5" x14ac:dyDescent="0.25">
      <c r="A8926" s="1">
        <v>41416</v>
      </c>
      <c r="B8926" t="s">
        <v>30</v>
      </c>
      <c r="C8926" t="s">
        <v>746</v>
      </c>
      <c r="D8926" t="s">
        <v>762</v>
      </c>
      <c r="E8926">
        <v>0</v>
      </c>
    </row>
    <row r="8927" spans="1:5" x14ac:dyDescent="0.25">
      <c r="A8927" s="1">
        <v>41416</v>
      </c>
      <c r="B8927" t="s">
        <v>30</v>
      </c>
      <c r="C8927" t="s">
        <v>746</v>
      </c>
      <c r="D8927" t="s">
        <v>762</v>
      </c>
      <c r="E8927">
        <v>0.01</v>
      </c>
    </row>
    <row r="8928" spans="1:5" x14ac:dyDescent="0.25">
      <c r="A8928" s="1">
        <v>41416</v>
      </c>
      <c r="B8928" t="s">
        <v>30</v>
      </c>
      <c r="C8928" t="s">
        <v>746</v>
      </c>
      <c r="D8928" t="s">
        <v>749</v>
      </c>
      <c r="E8928">
        <v>0.04</v>
      </c>
    </row>
    <row r="8929" spans="1:5" x14ac:dyDescent="0.25">
      <c r="A8929" s="1">
        <v>41416</v>
      </c>
      <c r="B8929" t="s">
        <v>30</v>
      </c>
      <c r="C8929" t="s">
        <v>746</v>
      </c>
      <c r="D8929" t="s">
        <v>750</v>
      </c>
      <c r="E8929">
        <v>0</v>
      </c>
    </row>
    <row r="8930" spans="1:5" x14ac:dyDescent="0.25">
      <c r="A8930" s="1">
        <v>41416</v>
      </c>
      <c r="B8930" t="s">
        <v>30</v>
      </c>
      <c r="C8930" t="s">
        <v>746</v>
      </c>
      <c r="D8930" t="s">
        <v>750</v>
      </c>
      <c r="E8930">
        <v>0.04</v>
      </c>
    </row>
    <row r="8931" spans="1:5" x14ac:dyDescent="0.25">
      <c r="A8931" s="1">
        <v>41416</v>
      </c>
      <c r="B8931" t="s">
        <v>30</v>
      </c>
      <c r="C8931" t="s">
        <v>746</v>
      </c>
      <c r="D8931" t="s">
        <v>751</v>
      </c>
      <c r="E8931">
        <v>0</v>
      </c>
    </row>
    <row r="8932" spans="1:5" x14ac:dyDescent="0.25">
      <c r="A8932" s="1">
        <v>41416</v>
      </c>
      <c r="B8932" t="s">
        <v>30</v>
      </c>
      <c r="C8932" t="s">
        <v>746</v>
      </c>
      <c r="D8932" t="s">
        <v>752</v>
      </c>
      <c r="E8932">
        <v>0.01</v>
      </c>
    </row>
    <row r="8933" spans="1:5" x14ac:dyDescent="0.25">
      <c r="A8933" s="1">
        <v>41416</v>
      </c>
      <c r="B8933" t="s">
        <v>30</v>
      </c>
      <c r="C8933" t="s">
        <v>746</v>
      </c>
      <c r="D8933" t="s">
        <v>754</v>
      </c>
      <c r="E8933">
        <v>0.08</v>
      </c>
    </row>
    <row r="8934" spans="1:5" x14ac:dyDescent="0.25">
      <c r="A8934" s="1">
        <v>41416</v>
      </c>
      <c r="B8934" t="s">
        <v>30</v>
      </c>
      <c r="C8934" t="s">
        <v>746</v>
      </c>
      <c r="D8934" t="s">
        <v>151</v>
      </c>
      <c r="E8934">
        <v>0.04</v>
      </c>
    </row>
    <row r="8935" spans="1:5" x14ac:dyDescent="0.25">
      <c r="A8935" s="1">
        <v>41416</v>
      </c>
      <c r="B8935" t="s">
        <v>30</v>
      </c>
      <c r="C8935" t="s">
        <v>746</v>
      </c>
      <c r="D8935" t="s">
        <v>151</v>
      </c>
      <c r="E8935">
        <v>0.05</v>
      </c>
    </row>
    <row r="8936" spans="1:5" x14ac:dyDescent="0.25">
      <c r="A8936" s="1">
        <v>41416</v>
      </c>
      <c r="B8936" t="s">
        <v>30</v>
      </c>
      <c r="C8936" t="s">
        <v>746</v>
      </c>
      <c r="D8936" t="s">
        <v>151</v>
      </c>
      <c r="E8936">
        <v>0.01</v>
      </c>
    </row>
    <row r="8937" spans="1:5" x14ac:dyDescent="0.25">
      <c r="A8937" s="1">
        <v>41416</v>
      </c>
      <c r="B8937" t="s">
        <v>30</v>
      </c>
      <c r="C8937" t="s">
        <v>746</v>
      </c>
      <c r="D8937" t="s">
        <v>755</v>
      </c>
      <c r="E8937">
        <v>0.01</v>
      </c>
    </row>
    <row r="8938" spans="1:5" x14ac:dyDescent="0.25">
      <c r="A8938" s="1">
        <v>41416</v>
      </c>
      <c r="B8938" t="s">
        <v>30</v>
      </c>
      <c r="C8938" t="s">
        <v>746</v>
      </c>
      <c r="D8938" t="s">
        <v>755</v>
      </c>
      <c r="E8938">
        <v>0</v>
      </c>
    </row>
    <row r="8939" spans="1:5" x14ac:dyDescent="0.25">
      <c r="A8939" s="1">
        <v>41417</v>
      </c>
      <c r="B8939" t="s">
        <v>46</v>
      </c>
      <c r="C8939" t="s">
        <v>746</v>
      </c>
      <c r="D8939" t="s">
        <v>747</v>
      </c>
      <c r="E8939">
        <v>7.0000000000000007E-2</v>
      </c>
    </row>
    <row r="8940" spans="1:5" x14ac:dyDescent="0.25">
      <c r="A8940" s="1">
        <v>41417</v>
      </c>
      <c r="B8940" t="s">
        <v>46</v>
      </c>
      <c r="C8940" t="s">
        <v>746</v>
      </c>
      <c r="D8940" t="s">
        <v>747</v>
      </c>
      <c r="E8940">
        <v>0.06</v>
      </c>
    </row>
    <row r="8941" spans="1:5" x14ac:dyDescent="0.25">
      <c r="A8941" s="1">
        <v>41417</v>
      </c>
      <c r="B8941" t="s">
        <v>46</v>
      </c>
      <c r="C8941" t="s">
        <v>746</v>
      </c>
      <c r="D8941" t="s">
        <v>747</v>
      </c>
      <c r="E8941">
        <v>0.05</v>
      </c>
    </row>
    <row r="8942" spans="1:5" x14ac:dyDescent="0.25">
      <c r="A8942" s="1">
        <v>41417</v>
      </c>
      <c r="B8942" t="s">
        <v>46</v>
      </c>
      <c r="C8942" t="s">
        <v>746</v>
      </c>
      <c r="D8942" t="s">
        <v>760</v>
      </c>
      <c r="E8942">
        <v>0.03</v>
      </c>
    </row>
    <row r="8943" spans="1:5" x14ac:dyDescent="0.25">
      <c r="A8943" s="1">
        <v>41417</v>
      </c>
      <c r="B8943" t="s">
        <v>46</v>
      </c>
      <c r="C8943" t="s">
        <v>746</v>
      </c>
      <c r="D8943" t="s">
        <v>781</v>
      </c>
      <c r="E8943">
        <v>0</v>
      </c>
    </row>
    <row r="8944" spans="1:5" x14ac:dyDescent="0.25">
      <c r="A8944" s="1">
        <v>41417</v>
      </c>
      <c r="B8944" t="s">
        <v>46</v>
      </c>
      <c r="C8944" t="s">
        <v>746</v>
      </c>
      <c r="D8944" t="s">
        <v>761</v>
      </c>
      <c r="E8944">
        <v>0</v>
      </c>
    </row>
    <row r="8945" spans="1:5" x14ac:dyDescent="0.25">
      <c r="A8945" s="1">
        <v>41417</v>
      </c>
      <c r="B8945" t="s">
        <v>46</v>
      </c>
      <c r="C8945" t="s">
        <v>746</v>
      </c>
      <c r="D8945" t="s">
        <v>762</v>
      </c>
      <c r="E8945">
        <v>0</v>
      </c>
    </row>
    <row r="8946" spans="1:5" x14ac:dyDescent="0.25">
      <c r="A8946" s="1">
        <v>41417</v>
      </c>
      <c r="B8946" t="s">
        <v>46</v>
      </c>
      <c r="C8946" t="s">
        <v>746</v>
      </c>
      <c r="D8946" t="s">
        <v>753</v>
      </c>
      <c r="E8946">
        <v>0</v>
      </c>
    </row>
    <row r="8947" spans="1:5" x14ac:dyDescent="0.25">
      <c r="A8947" s="1">
        <v>41417</v>
      </c>
      <c r="B8947" t="s">
        <v>46</v>
      </c>
      <c r="C8947" t="s">
        <v>746</v>
      </c>
      <c r="D8947" t="s">
        <v>749</v>
      </c>
      <c r="E8947">
        <v>0.01</v>
      </c>
    </row>
    <row r="8948" spans="1:5" x14ac:dyDescent="0.25">
      <c r="A8948" s="1">
        <v>41417</v>
      </c>
      <c r="B8948" t="s">
        <v>46</v>
      </c>
      <c r="C8948" t="s">
        <v>746</v>
      </c>
      <c r="D8948" t="s">
        <v>754</v>
      </c>
      <c r="E8948">
        <v>0</v>
      </c>
    </row>
    <row r="8949" spans="1:5" x14ac:dyDescent="0.25">
      <c r="A8949" s="1">
        <v>41417</v>
      </c>
      <c r="B8949" t="s">
        <v>46</v>
      </c>
      <c r="C8949" t="s">
        <v>746</v>
      </c>
      <c r="D8949" t="s">
        <v>751</v>
      </c>
      <c r="E8949">
        <v>0</v>
      </c>
    </row>
    <row r="8950" spans="1:5" x14ac:dyDescent="0.25">
      <c r="A8950" s="1">
        <v>41417</v>
      </c>
      <c r="B8950" t="s">
        <v>46</v>
      </c>
      <c r="C8950" t="s">
        <v>746</v>
      </c>
      <c r="D8950" t="s">
        <v>752</v>
      </c>
      <c r="E8950">
        <v>0.01</v>
      </c>
    </row>
    <row r="8951" spans="1:5" x14ac:dyDescent="0.25">
      <c r="A8951" s="1">
        <v>41417</v>
      </c>
      <c r="B8951" t="s">
        <v>46</v>
      </c>
      <c r="C8951" t="s">
        <v>746</v>
      </c>
      <c r="D8951" t="s">
        <v>752</v>
      </c>
      <c r="E8951">
        <v>0.02</v>
      </c>
    </row>
    <row r="8952" spans="1:5" x14ac:dyDescent="0.25">
      <c r="A8952" s="1">
        <v>41417</v>
      </c>
      <c r="B8952" t="s">
        <v>46</v>
      </c>
      <c r="C8952" t="s">
        <v>746</v>
      </c>
      <c r="D8952" t="s">
        <v>753</v>
      </c>
      <c r="E8952">
        <v>0</v>
      </c>
    </row>
    <row r="8953" spans="1:5" x14ac:dyDescent="0.25">
      <c r="A8953" s="1">
        <v>41417</v>
      </c>
      <c r="B8953" t="s">
        <v>46</v>
      </c>
      <c r="C8953" t="s">
        <v>746</v>
      </c>
      <c r="D8953" t="s">
        <v>754</v>
      </c>
      <c r="E8953">
        <v>0</v>
      </c>
    </row>
    <row r="8954" spans="1:5" x14ac:dyDescent="0.25">
      <c r="A8954" s="1">
        <v>41417</v>
      </c>
      <c r="B8954" t="s">
        <v>46</v>
      </c>
      <c r="C8954" t="s">
        <v>746</v>
      </c>
      <c r="D8954" t="s">
        <v>151</v>
      </c>
      <c r="E8954">
        <v>0</v>
      </c>
    </row>
    <row r="8955" spans="1:5" x14ac:dyDescent="0.25">
      <c r="A8955" s="1">
        <v>41417</v>
      </c>
      <c r="B8955" t="s">
        <v>46</v>
      </c>
      <c r="C8955" t="s">
        <v>746</v>
      </c>
      <c r="D8955" t="s">
        <v>151</v>
      </c>
      <c r="E8955">
        <v>0</v>
      </c>
    </row>
    <row r="8956" spans="1:5" x14ac:dyDescent="0.25">
      <c r="A8956" s="1">
        <v>41417</v>
      </c>
      <c r="B8956" t="s">
        <v>46</v>
      </c>
      <c r="C8956" t="s">
        <v>746</v>
      </c>
      <c r="D8956" t="s">
        <v>755</v>
      </c>
      <c r="E8956">
        <v>0</v>
      </c>
    </row>
    <row r="8957" spans="1:5" x14ac:dyDescent="0.25">
      <c r="A8957" s="1">
        <v>41417</v>
      </c>
      <c r="B8957" t="s">
        <v>46</v>
      </c>
      <c r="C8957" t="s">
        <v>746</v>
      </c>
      <c r="D8957" t="s">
        <v>755</v>
      </c>
      <c r="E8957">
        <v>0.01</v>
      </c>
    </row>
    <row r="8958" spans="1:5" x14ac:dyDescent="0.25">
      <c r="A8958" s="1">
        <v>41418</v>
      </c>
      <c r="B8958" t="s">
        <v>49</v>
      </c>
      <c r="C8958" t="s">
        <v>746</v>
      </c>
      <c r="D8958" t="s">
        <v>747</v>
      </c>
      <c r="E8958">
        <v>0.01</v>
      </c>
    </row>
    <row r="8959" spans="1:5" x14ac:dyDescent="0.25">
      <c r="A8959" s="1">
        <v>41418</v>
      </c>
      <c r="B8959" t="s">
        <v>49</v>
      </c>
      <c r="C8959" t="s">
        <v>746</v>
      </c>
      <c r="D8959" t="s">
        <v>753</v>
      </c>
      <c r="E8959">
        <v>0.01</v>
      </c>
    </row>
    <row r="8960" spans="1:5" x14ac:dyDescent="0.25">
      <c r="A8960" s="1">
        <v>41418</v>
      </c>
      <c r="B8960" t="s">
        <v>49</v>
      </c>
      <c r="C8960" t="s">
        <v>746</v>
      </c>
      <c r="D8960" t="s">
        <v>756</v>
      </c>
      <c r="E8960">
        <v>0</v>
      </c>
    </row>
    <row r="8961" spans="1:5" x14ac:dyDescent="0.25">
      <c r="A8961" s="1">
        <v>41418</v>
      </c>
      <c r="B8961" t="s">
        <v>49</v>
      </c>
      <c r="C8961" t="s">
        <v>746</v>
      </c>
      <c r="D8961" t="s">
        <v>760</v>
      </c>
      <c r="E8961">
        <v>0.01</v>
      </c>
    </row>
    <row r="8962" spans="1:5" x14ac:dyDescent="0.25">
      <c r="A8962" s="1">
        <v>41418</v>
      </c>
      <c r="B8962" t="s">
        <v>49</v>
      </c>
      <c r="C8962" t="s">
        <v>746</v>
      </c>
      <c r="D8962" t="s">
        <v>781</v>
      </c>
      <c r="E8962">
        <v>0.02</v>
      </c>
    </row>
    <row r="8963" spans="1:5" x14ac:dyDescent="0.25">
      <c r="A8963" s="1">
        <v>41418</v>
      </c>
      <c r="B8963" t="s">
        <v>49</v>
      </c>
      <c r="C8963" t="s">
        <v>746</v>
      </c>
      <c r="D8963" t="s">
        <v>761</v>
      </c>
      <c r="E8963">
        <v>0.02</v>
      </c>
    </row>
    <row r="8964" spans="1:5" x14ac:dyDescent="0.25">
      <c r="A8964" s="1">
        <v>41418</v>
      </c>
      <c r="B8964" t="s">
        <v>49</v>
      </c>
      <c r="C8964" t="s">
        <v>746</v>
      </c>
      <c r="D8964" t="s">
        <v>762</v>
      </c>
      <c r="E8964">
        <v>0.01</v>
      </c>
    </row>
    <row r="8965" spans="1:5" x14ac:dyDescent="0.25">
      <c r="A8965" s="1">
        <v>41418</v>
      </c>
      <c r="B8965" t="s">
        <v>49</v>
      </c>
      <c r="C8965" t="s">
        <v>746</v>
      </c>
      <c r="D8965" t="s">
        <v>753</v>
      </c>
      <c r="E8965">
        <v>0</v>
      </c>
    </row>
    <row r="8966" spans="1:5" x14ac:dyDescent="0.25">
      <c r="A8966" s="1">
        <v>41418</v>
      </c>
      <c r="B8966" t="s">
        <v>49</v>
      </c>
      <c r="C8966" t="s">
        <v>746</v>
      </c>
      <c r="D8966" t="s">
        <v>749</v>
      </c>
      <c r="E8966">
        <v>0</v>
      </c>
    </row>
    <row r="8967" spans="1:5" x14ac:dyDescent="0.25">
      <c r="A8967" s="1">
        <v>41418</v>
      </c>
      <c r="B8967" t="s">
        <v>49</v>
      </c>
      <c r="C8967" t="s">
        <v>746</v>
      </c>
      <c r="D8967" t="s">
        <v>763</v>
      </c>
      <c r="E8967">
        <v>0</v>
      </c>
    </row>
    <row r="8968" spans="1:5" x14ac:dyDescent="0.25">
      <c r="A8968" s="1">
        <v>41418</v>
      </c>
      <c r="B8968" t="s">
        <v>49</v>
      </c>
      <c r="C8968" t="s">
        <v>746</v>
      </c>
      <c r="D8968" t="s">
        <v>763</v>
      </c>
      <c r="E8968">
        <v>0</v>
      </c>
    </row>
    <row r="8969" spans="1:5" x14ac:dyDescent="0.25">
      <c r="A8969" s="1">
        <v>41418</v>
      </c>
      <c r="B8969" t="s">
        <v>49</v>
      </c>
      <c r="C8969" t="s">
        <v>746</v>
      </c>
      <c r="D8969" t="s">
        <v>754</v>
      </c>
      <c r="E8969">
        <v>0.01</v>
      </c>
    </row>
    <row r="8970" spans="1:5" x14ac:dyDescent="0.25">
      <c r="A8970" s="1">
        <v>41418</v>
      </c>
      <c r="B8970" t="s">
        <v>49</v>
      </c>
      <c r="C8970" t="s">
        <v>746</v>
      </c>
      <c r="D8970" t="s">
        <v>752</v>
      </c>
      <c r="E8970">
        <v>0</v>
      </c>
    </row>
    <row r="8971" spans="1:5" x14ac:dyDescent="0.25">
      <c r="A8971" s="1">
        <v>41418</v>
      </c>
      <c r="B8971" t="s">
        <v>49</v>
      </c>
      <c r="C8971" t="s">
        <v>746</v>
      </c>
      <c r="D8971" t="s">
        <v>752</v>
      </c>
      <c r="E8971">
        <v>0.01</v>
      </c>
    </row>
    <row r="8972" spans="1:5" x14ac:dyDescent="0.25">
      <c r="A8972" s="1">
        <v>41418</v>
      </c>
      <c r="B8972" t="s">
        <v>49</v>
      </c>
      <c r="C8972" t="s">
        <v>746</v>
      </c>
      <c r="D8972" t="s">
        <v>753</v>
      </c>
      <c r="E8972">
        <v>0.01</v>
      </c>
    </row>
    <row r="8973" spans="1:5" x14ac:dyDescent="0.25">
      <c r="A8973" s="1">
        <v>41418</v>
      </c>
      <c r="B8973" t="s">
        <v>49</v>
      </c>
      <c r="C8973" t="s">
        <v>746</v>
      </c>
      <c r="D8973" t="s">
        <v>151</v>
      </c>
      <c r="E8973">
        <v>0</v>
      </c>
    </row>
    <row r="8974" spans="1:5" x14ac:dyDescent="0.25">
      <c r="A8974" s="1">
        <v>41418</v>
      </c>
      <c r="B8974" t="s">
        <v>49</v>
      </c>
      <c r="C8974" t="s">
        <v>746</v>
      </c>
      <c r="D8974" t="s">
        <v>753</v>
      </c>
      <c r="E8974">
        <v>0.01</v>
      </c>
    </row>
    <row r="8975" spans="1:5" x14ac:dyDescent="0.25">
      <c r="A8975" s="1">
        <v>41418</v>
      </c>
      <c r="B8975" t="s">
        <v>49</v>
      </c>
      <c r="C8975" t="s">
        <v>746</v>
      </c>
      <c r="D8975" t="s">
        <v>755</v>
      </c>
      <c r="E8975">
        <v>0.02</v>
      </c>
    </row>
    <row r="8976" spans="1:5" x14ac:dyDescent="0.25">
      <c r="A8976" s="1">
        <v>41418</v>
      </c>
      <c r="B8976" t="s">
        <v>49</v>
      </c>
      <c r="C8976" t="s">
        <v>746</v>
      </c>
      <c r="D8976" t="s">
        <v>755</v>
      </c>
      <c r="E8976">
        <v>0.03</v>
      </c>
    </row>
    <row r="8977" spans="1:5" x14ac:dyDescent="0.25">
      <c r="A8977" s="1">
        <v>41419</v>
      </c>
      <c r="B8977" t="s">
        <v>52</v>
      </c>
      <c r="C8977" t="s">
        <v>746</v>
      </c>
      <c r="D8977" t="s">
        <v>765</v>
      </c>
      <c r="E8977">
        <v>0.01</v>
      </c>
    </row>
    <row r="8978" spans="1:5" x14ac:dyDescent="0.25">
      <c r="A8978" s="1">
        <v>41419</v>
      </c>
      <c r="B8978" t="s">
        <v>52</v>
      </c>
      <c r="C8978" t="s">
        <v>746</v>
      </c>
      <c r="D8978" t="s">
        <v>766</v>
      </c>
      <c r="E8978">
        <v>0</v>
      </c>
    </row>
    <row r="8979" spans="1:5" x14ac:dyDescent="0.25">
      <c r="A8979" s="1">
        <v>41419</v>
      </c>
      <c r="B8979" t="s">
        <v>52</v>
      </c>
      <c r="C8979" t="s">
        <v>746</v>
      </c>
      <c r="D8979" t="s">
        <v>766</v>
      </c>
      <c r="E8979">
        <v>0.02</v>
      </c>
    </row>
    <row r="8980" spans="1:5" x14ac:dyDescent="0.25">
      <c r="A8980" s="1">
        <v>41419</v>
      </c>
      <c r="B8980" t="s">
        <v>52</v>
      </c>
      <c r="C8980" t="s">
        <v>746</v>
      </c>
      <c r="D8980" t="s">
        <v>754</v>
      </c>
      <c r="E8980">
        <v>0.01</v>
      </c>
    </row>
    <row r="8981" spans="1:5" x14ac:dyDescent="0.25">
      <c r="A8981" s="1">
        <v>41419</v>
      </c>
      <c r="B8981" t="s">
        <v>52</v>
      </c>
      <c r="C8981" t="s">
        <v>746</v>
      </c>
      <c r="D8981" t="s">
        <v>773</v>
      </c>
      <c r="E8981">
        <v>0.03</v>
      </c>
    </row>
    <row r="8982" spans="1:5" x14ac:dyDescent="0.25">
      <c r="A8982" s="1">
        <v>41419</v>
      </c>
      <c r="B8982" t="s">
        <v>52</v>
      </c>
      <c r="C8982" t="s">
        <v>746</v>
      </c>
      <c r="D8982" t="s">
        <v>763</v>
      </c>
      <c r="E8982">
        <v>0</v>
      </c>
    </row>
    <row r="8983" spans="1:5" x14ac:dyDescent="0.25">
      <c r="A8983" s="1">
        <v>41419</v>
      </c>
      <c r="B8983" t="s">
        <v>52</v>
      </c>
      <c r="C8983" t="s">
        <v>746</v>
      </c>
      <c r="D8983" t="s">
        <v>750</v>
      </c>
      <c r="E8983">
        <v>0</v>
      </c>
    </row>
    <row r="8984" spans="1:5" x14ac:dyDescent="0.25">
      <c r="A8984" s="1">
        <v>41419</v>
      </c>
      <c r="B8984" t="s">
        <v>52</v>
      </c>
      <c r="C8984" t="s">
        <v>746</v>
      </c>
      <c r="D8984" t="s">
        <v>778</v>
      </c>
      <c r="E8984">
        <v>0</v>
      </c>
    </row>
    <row r="8985" spans="1:5" x14ac:dyDescent="0.25">
      <c r="A8985" s="1">
        <v>41419</v>
      </c>
      <c r="B8985" t="s">
        <v>52</v>
      </c>
      <c r="C8985" t="s">
        <v>746</v>
      </c>
      <c r="D8985" t="s">
        <v>769</v>
      </c>
      <c r="E8985">
        <v>0</v>
      </c>
    </row>
    <row r="8986" spans="1:5" x14ac:dyDescent="0.25">
      <c r="A8986" s="1">
        <v>41419</v>
      </c>
      <c r="B8986" t="s">
        <v>52</v>
      </c>
      <c r="C8986" t="s">
        <v>746</v>
      </c>
      <c r="D8986" t="s">
        <v>777</v>
      </c>
      <c r="E8986">
        <v>0</v>
      </c>
    </row>
    <row r="8987" spans="1:5" x14ac:dyDescent="0.25">
      <c r="A8987" s="1">
        <v>41419</v>
      </c>
      <c r="B8987" t="s">
        <v>52</v>
      </c>
      <c r="C8987" t="s">
        <v>746</v>
      </c>
      <c r="D8987" t="s">
        <v>753</v>
      </c>
      <c r="E8987">
        <v>0</v>
      </c>
    </row>
    <row r="8988" spans="1:5" x14ac:dyDescent="0.25">
      <c r="A8988" s="1">
        <v>41419</v>
      </c>
      <c r="B8988" t="s">
        <v>52</v>
      </c>
      <c r="C8988" t="s">
        <v>746</v>
      </c>
      <c r="D8988" t="s">
        <v>770</v>
      </c>
      <c r="E8988">
        <v>0.02</v>
      </c>
    </row>
    <row r="8989" spans="1:5" x14ac:dyDescent="0.25">
      <c r="A8989" s="1">
        <v>41419</v>
      </c>
      <c r="B8989" t="s">
        <v>52</v>
      </c>
      <c r="C8989" t="s">
        <v>746</v>
      </c>
      <c r="D8989" t="s">
        <v>753</v>
      </c>
      <c r="E8989">
        <v>0.01</v>
      </c>
    </row>
    <row r="8990" spans="1:5" x14ac:dyDescent="0.25">
      <c r="A8990" s="1">
        <v>41419</v>
      </c>
      <c r="B8990" t="s">
        <v>52</v>
      </c>
      <c r="C8990" t="s">
        <v>746</v>
      </c>
      <c r="D8990" t="s">
        <v>756</v>
      </c>
      <c r="E8990">
        <v>0.01</v>
      </c>
    </row>
    <row r="8991" spans="1:5" x14ac:dyDescent="0.25">
      <c r="A8991" s="1">
        <v>41419</v>
      </c>
      <c r="B8991" t="s">
        <v>52</v>
      </c>
      <c r="C8991" t="s">
        <v>746</v>
      </c>
      <c r="D8991" t="s">
        <v>784</v>
      </c>
      <c r="E8991">
        <v>0.02</v>
      </c>
    </row>
    <row r="8992" spans="1:5" x14ac:dyDescent="0.25">
      <c r="A8992" s="1">
        <v>41419</v>
      </c>
      <c r="B8992" t="s">
        <v>52</v>
      </c>
      <c r="C8992" t="s">
        <v>746</v>
      </c>
      <c r="D8992" t="s">
        <v>772</v>
      </c>
      <c r="E8992">
        <v>0.01</v>
      </c>
    </row>
    <row r="8993" spans="1:5" x14ac:dyDescent="0.25">
      <c r="A8993" s="1">
        <v>41419</v>
      </c>
      <c r="B8993" t="s">
        <v>52</v>
      </c>
      <c r="C8993" t="s">
        <v>746</v>
      </c>
      <c r="D8993" t="s">
        <v>758</v>
      </c>
      <c r="E8993">
        <v>0</v>
      </c>
    </row>
    <row r="8994" spans="1:5" x14ac:dyDescent="0.25">
      <c r="A8994" s="1">
        <v>41419</v>
      </c>
      <c r="B8994" t="s">
        <v>52</v>
      </c>
      <c r="C8994" t="s">
        <v>746</v>
      </c>
      <c r="D8994" t="s">
        <v>760</v>
      </c>
      <c r="E8994">
        <v>0</v>
      </c>
    </row>
    <row r="8995" spans="1:5" x14ac:dyDescent="0.25">
      <c r="A8995" s="1">
        <v>41419</v>
      </c>
      <c r="B8995" t="s">
        <v>52</v>
      </c>
      <c r="C8995" t="s">
        <v>746</v>
      </c>
      <c r="D8995" t="s">
        <v>774</v>
      </c>
      <c r="E8995">
        <v>0.06</v>
      </c>
    </row>
    <row r="8996" spans="1:5" x14ac:dyDescent="0.25">
      <c r="A8996" s="1">
        <v>41420</v>
      </c>
      <c r="B8996" t="s">
        <v>53</v>
      </c>
      <c r="C8996" t="s">
        <v>746</v>
      </c>
      <c r="D8996" t="s">
        <v>754</v>
      </c>
      <c r="E8996">
        <v>0.02</v>
      </c>
    </row>
    <row r="8997" spans="1:5" x14ac:dyDescent="0.25">
      <c r="A8997" s="1">
        <v>41420</v>
      </c>
      <c r="B8997" t="s">
        <v>53</v>
      </c>
      <c r="C8997" t="s">
        <v>746</v>
      </c>
      <c r="D8997" t="s">
        <v>766</v>
      </c>
      <c r="E8997">
        <v>0.02</v>
      </c>
    </row>
    <row r="8998" spans="1:5" x14ac:dyDescent="0.25">
      <c r="A8998" s="1">
        <v>41420</v>
      </c>
      <c r="B8998" t="s">
        <v>53</v>
      </c>
      <c r="C8998" t="s">
        <v>746</v>
      </c>
      <c r="D8998" t="s">
        <v>758</v>
      </c>
      <c r="E8998">
        <v>0</v>
      </c>
    </row>
    <row r="8999" spans="1:5" x14ac:dyDescent="0.25">
      <c r="A8999" s="1">
        <v>41420</v>
      </c>
      <c r="B8999" t="s">
        <v>53</v>
      </c>
      <c r="C8999" t="s">
        <v>746</v>
      </c>
      <c r="D8999" t="s">
        <v>775</v>
      </c>
      <c r="E8999">
        <v>0.03</v>
      </c>
    </row>
    <row r="9000" spans="1:5" x14ac:dyDescent="0.25">
      <c r="A9000" s="1">
        <v>41420</v>
      </c>
      <c r="B9000" t="s">
        <v>53</v>
      </c>
      <c r="C9000" t="s">
        <v>746</v>
      </c>
      <c r="D9000" t="s">
        <v>760</v>
      </c>
      <c r="E9000">
        <v>0.02</v>
      </c>
    </row>
    <row r="9001" spans="1:5" x14ac:dyDescent="0.25">
      <c r="A9001" s="1">
        <v>41420</v>
      </c>
      <c r="B9001" t="s">
        <v>53</v>
      </c>
      <c r="C9001" t="s">
        <v>746</v>
      </c>
      <c r="D9001" t="s">
        <v>760</v>
      </c>
      <c r="E9001">
        <v>0</v>
      </c>
    </row>
    <row r="9002" spans="1:5" x14ac:dyDescent="0.25">
      <c r="A9002" s="1">
        <v>41420</v>
      </c>
      <c r="B9002" t="s">
        <v>53</v>
      </c>
      <c r="C9002" t="s">
        <v>746</v>
      </c>
      <c r="D9002" t="s">
        <v>788</v>
      </c>
      <c r="E9002">
        <v>0.05</v>
      </c>
    </row>
    <row r="9003" spans="1:5" x14ac:dyDescent="0.25">
      <c r="A9003" s="1">
        <v>41420</v>
      </c>
      <c r="B9003" t="s">
        <v>53</v>
      </c>
      <c r="C9003" t="s">
        <v>746</v>
      </c>
      <c r="D9003" t="s">
        <v>770</v>
      </c>
      <c r="E9003">
        <v>0</v>
      </c>
    </row>
    <row r="9004" spans="1:5" x14ac:dyDescent="0.25">
      <c r="A9004" s="1">
        <v>41420</v>
      </c>
      <c r="B9004" t="s">
        <v>53</v>
      </c>
      <c r="C9004" t="s">
        <v>746</v>
      </c>
      <c r="D9004" t="s">
        <v>760</v>
      </c>
      <c r="E9004">
        <v>0.02</v>
      </c>
    </row>
    <row r="9005" spans="1:5" x14ac:dyDescent="0.25">
      <c r="A9005" s="1">
        <v>41420</v>
      </c>
      <c r="B9005" t="s">
        <v>53</v>
      </c>
      <c r="C9005" t="s">
        <v>746</v>
      </c>
      <c r="D9005" t="s">
        <v>771</v>
      </c>
      <c r="E9005">
        <v>0.02</v>
      </c>
    </row>
    <row r="9006" spans="1:5" x14ac:dyDescent="0.25">
      <c r="A9006" s="1">
        <v>41420</v>
      </c>
      <c r="B9006" t="s">
        <v>53</v>
      </c>
      <c r="C9006" t="s">
        <v>746</v>
      </c>
      <c r="D9006" t="s">
        <v>771</v>
      </c>
      <c r="E9006">
        <v>0</v>
      </c>
    </row>
    <row r="9007" spans="1:5" x14ac:dyDescent="0.25">
      <c r="A9007" s="1">
        <v>41420</v>
      </c>
      <c r="B9007" t="s">
        <v>53</v>
      </c>
      <c r="C9007" t="s">
        <v>746</v>
      </c>
      <c r="D9007" t="s">
        <v>785</v>
      </c>
      <c r="E9007">
        <v>0.03</v>
      </c>
    </row>
    <row r="9008" spans="1:5" x14ac:dyDescent="0.25">
      <c r="A9008" s="1">
        <v>41420</v>
      </c>
      <c r="B9008" t="s">
        <v>53</v>
      </c>
      <c r="C9008" t="s">
        <v>746</v>
      </c>
      <c r="D9008" t="s">
        <v>772</v>
      </c>
      <c r="E9008">
        <v>0.04</v>
      </c>
    </row>
    <row r="9009" spans="1:5" x14ac:dyDescent="0.25">
      <c r="A9009" s="1">
        <v>41420</v>
      </c>
      <c r="B9009" t="s">
        <v>53</v>
      </c>
      <c r="C9009" t="s">
        <v>746</v>
      </c>
      <c r="D9009" t="s">
        <v>779</v>
      </c>
      <c r="E9009">
        <v>0.01</v>
      </c>
    </row>
    <row r="9010" spans="1:5" x14ac:dyDescent="0.25">
      <c r="A9010" s="1">
        <v>41420</v>
      </c>
      <c r="B9010" t="s">
        <v>53</v>
      </c>
      <c r="C9010" t="s">
        <v>746</v>
      </c>
      <c r="D9010" t="s">
        <v>758</v>
      </c>
      <c r="E9010">
        <v>0</v>
      </c>
    </row>
    <row r="9011" spans="1:5" x14ac:dyDescent="0.25">
      <c r="A9011" s="1">
        <v>41420</v>
      </c>
      <c r="B9011" t="s">
        <v>53</v>
      </c>
      <c r="C9011" t="s">
        <v>746</v>
      </c>
      <c r="D9011" t="s">
        <v>775</v>
      </c>
      <c r="E9011">
        <v>0.02</v>
      </c>
    </row>
    <row r="9012" spans="1:5" x14ac:dyDescent="0.25">
      <c r="A9012" s="1">
        <v>41420</v>
      </c>
      <c r="B9012" t="s">
        <v>53</v>
      </c>
      <c r="C9012" t="s">
        <v>746</v>
      </c>
      <c r="D9012" t="s">
        <v>775</v>
      </c>
      <c r="E9012">
        <v>0.06</v>
      </c>
    </row>
    <row r="9013" spans="1:5" x14ac:dyDescent="0.25">
      <c r="A9013" s="1">
        <v>41420</v>
      </c>
      <c r="B9013" t="s">
        <v>53</v>
      </c>
      <c r="C9013" t="s">
        <v>746</v>
      </c>
      <c r="D9013" t="s">
        <v>754</v>
      </c>
      <c r="E9013">
        <v>0.03</v>
      </c>
    </row>
    <row r="9014" spans="1:5" x14ac:dyDescent="0.25">
      <c r="A9014" s="1">
        <v>41420</v>
      </c>
      <c r="B9014" t="s">
        <v>53</v>
      </c>
      <c r="C9014" t="s">
        <v>746</v>
      </c>
      <c r="D9014" t="s">
        <v>774</v>
      </c>
      <c r="E9014">
        <v>0</v>
      </c>
    </row>
    <row r="9015" spans="1:5" x14ac:dyDescent="0.25">
      <c r="A9015" s="1">
        <v>41421</v>
      </c>
      <c r="B9015" t="s">
        <v>58</v>
      </c>
      <c r="C9015" t="s">
        <v>746</v>
      </c>
      <c r="D9015" t="s">
        <v>747</v>
      </c>
      <c r="E9015">
        <v>0.01</v>
      </c>
    </row>
    <row r="9016" spans="1:5" x14ac:dyDescent="0.25">
      <c r="A9016" s="1">
        <v>41421</v>
      </c>
      <c r="B9016" t="s">
        <v>58</v>
      </c>
      <c r="C9016" t="s">
        <v>746</v>
      </c>
      <c r="D9016" t="s">
        <v>756</v>
      </c>
      <c r="E9016">
        <v>0.01</v>
      </c>
    </row>
    <row r="9017" spans="1:5" x14ac:dyDescent="0.25">
      <c r="A9017" s="1">
        <v>41421</v>
      </c>
      <c r="B9017" t="s">
        <v>58</v>
      </c>
      <c r="C9017" t="s">
        <v>746</v>
      </c>
      <c r="D9017" t="s">
        <v>760</v>
      </c>
      <c r="E9017">
        <v>0.02</v>
      </c>
    </row>
    <row r="9018" spans="1:5" x14ac:dyDescent="0.25">
      <c r="A9018" s="1">
        <v>41421</v>
      </c>
      <c r="B9018" t="s">
        <v>58</v>
      </c>
      <c r="C9018" t="s">
        <v>746</v>
      </c>
      <c r="D9018" t="s">
        <v>781</v>
      </c>
      <c r="E9018">
        <v>0.01</v>
      </c>
    </row>
    <row r="9019" spans="1:5" x14ac:dyDescent="0.25">
      <c r="A9019" s="1">
        <v>41421</v>
      </c>
      <c r="B9019" t="s">
        <v>58</v>
      </c>
      <c r="C9019" t="s">
        <v>746</v>
      </c>
      <c r="D9019" t="s">
        <v>754</v>
      </c>
      <c r="E9019">
        <v>0.01</v>
      </c>
    </row>
    <row r="9020" spans="1:5" x14ac:dyDescent="0.25">
      <c r="A9020" s="1">
        <v>41421</v>
      </c>
      <c r="B9020" t="s">
        <v>58</v>
      </c>
      <c r="C9020" t="s">
        <v>746</v>
      </c>
      <c r="D9020" t="s">
        <v>762</v>
      </c>
      <c r="E9020">
        <v>0.01</v>
      </c>
    </row>
    <row r="9021" spans="1:5" x14ac:dyDescent="0.25">
      <c r="A9021" s="1">
        <v>41421</v>
      </c>
      <c r="B9021" t="s">
        <v>58</v>
      </c>
      <c r="C9021" t="s">
        <v>746</v>
      </c>
      <c r="D9021" t="s">
        <v>753</v>
      </c>
      <c r="E9021">
        <v>0.04</v>
      </c>
    </row>
    <row r="9022" spans="1:5" x14ac:dyDescent="0.25">
      <c r="A9022" s="1">
        <v>41421</v>
      </c>
      <c r="B9022" t="s">
        <v>58</v>
      </c>
      <c r="C9022" t="s">
        <v>746</v>
      </c>
      <c r="D9022" t="s">
        <v>749</v>
      </c>
      <c r="E9022">
        <v>0</v>
      </c>
    </row>
    <row r="9023" spans="1:5" x14ac:dyDescent="0.25">
      <c r="A9023" s="1">
        <v>41421</v>
      </c>
      <c r="B9023" t="s">
        <v>58</v>
      </c>
      <c r="C9023" t="s">
        <v>746</v>
      </c>
      <c r="D9023" t="s">
        <v>763</v>
      </c>
      <c r="E9023">
        <v>0</v>
      </c>
    </row>
    <row r="9024" spans="1:5" x14ac:dyDescent="0.25">
      <c r="A9024" s="1">
        <v>41421</v>
      </c>
      <c r="B9024" t="s">
        <v>58</v>
      </c>
      <c r="C9024" t="s">
        <v>746</v>
      </c>
      <c r="D9024" t="s">
        <v>751</v>
      </c>
      <c r="E9024">
        <v>0</v>
      </c>
    </row>
    <row r="9025" spans="1:5" x14ac:dyDescent="0.25">
      <c r="A9025" s="1">
        <v>41421</v>
      </c>
      <c r="B9025" t="s">
        <v>58</v>
      </c>
      <c r="C9025" t="s">
        <v>746</v>
      </c>
      <c r="D9025" t="s">
        <v>752</v>
      </c>
      <c r="E9025">
        <v>0.02</v>
      </c>
    </row>
    <row r="9026" spans="1:5" x14ac:dyDescent="0.25">
      <c r="A9026" s="1">
        <v>41421</v>
      </c>
      <c r="B9026" t="s">
        <v>58</v>
      </c>
      <c r="C9026" t="s">
        <v>746</v>
      </c>
      <c r="D9026" t="s">
        <v>752</v>
      </c>
      <c r="E9026">
        <v>0.02</v>
      </c>
    </row>
    <row r="9027" spans="1:5" x14ac:dyDescent="0.25">
      <c r="A9027" s="1">
        <v>41421</v>
      </c>
      <c r="B9027" t="s">
        <v>58</v>
      </c>
      <c r="C9027" t="s">
        <v>746</v>
      </c>
      <c r="D9027" t="s">
        <v>752</v>
      </c>
      <c r="E9027">
        <v>0</v>
      </c>
    </row>
    <row r="9028" spans="1:5" x14ac:dyDescent="0.25">
      <c r="A9028" s="1">
        <v>41421</v>
      </c>
      <c r="B9028" t="s">
        <v>58</v>
      </c>
      <c r="C9028" t="s">
        <v>746</v>
      </c>
      <c r="D9028" t="s">
        <v>754</v>
      </c>
      <c r="E9028">
        <v>0</v>
      </c>
    </row>
    <row r="9029" spans="1:5" x14ac:dyDescent="0.25">
      <c r="A9029" s="1">
        <v>41421</v>
      </c>
      <c r="B9029" t="s">
        <v>58</v>
      </c>
      <c r="C9029" t="s">
        <v>746</v>
      </c>
      <c r="D9029" t="s">
        <v>151</v>
      </c>
      <c r="E9029">
        <v>0.02</v>
      </c>
    </row>
    <row r="9030" spans="1:5" x14ac:dyDescent="0.25">
      <c r="A9030" s="1">
        <v>41421</v>
      </c>
      <c r="B9030" t="s">
        <v>58</v>
      </c>
      <c r="C9030" t="s">
        <v>746</v>
      </c>
      <c r="D9030" t="s">
        <v>755</v>
      </c>
      <c r="E9030">
        <v>0.04</v>
      </c>
    </row>
    <row r="9031" spans="1:5" x14ac:dyDescent="0.25">
      <c r="A9031" s="1">
        <v>41421</v>
      </c>
      <c r="B9031" t="s">
        <v>58</v>
      </c>
      <c r="C9031" t="s">
        <v>746</v>
      </c>
      <c r="D9031" t="s">
        <v>755</v>
      </c>
      <c r="E9031">
        <v>7.0000000000000007E-2</v>
      </c>
    </row>
    <row r="9032" spans="1:5" x14ac:dyDescent="0.25">
      <c r="A9032" s="1">
        <v>41421</v>
      </c>
      <c r="B9032" t="s">
        <v>58</v>
      </c>
      <c r="C9032" t="s">
        <v>746</v>
      </c>
      <c r="D9032" t="s">
        <v>755</v>
      </c>
      <c r="E9032">
        <v>0</v>
      </c>
    </row>
    <row r="9033" spans="1:5" x14ac:dyDescent="0.25">
      <c r="A9033" s="1">
        <v>41421</v>
      </c>
      <c r="B9033" t="s">
        <v>58</v>
      </c>
      <c r="C9033" t="s">
        <v>746</v>
      </c>
      <c r="D9033" t="s">
        <v>764</v>
      </c>
      <c r="E9033">
        <v>0.02</v>
      </c>
    </row>
    <row r="9034" spans="1:5" x14ac:dyDescent="0.25">
      <c r="A9034" s="1">
        <v>41422</v>
      </c>
      <c r="B9034" t="s">
        <v>59</v>
      </c>
      <c r="C9034" t="s">
        <v>746</v>
      </c>
      <c r="D9034" t="s">
        <v>747</v>
      </c>
      <c r="E9034">
        <v>0</v>
      </c>
    </row>
    <row r="9035" spans="1:5" x14ac:dyDescent="0.25">
      <c r="A9035" s="1">
        <v>41422</v>
      </c>
      <c r="B9035" t="s">
        <v>59</v>
      </c>
      <c r="C9035" t="s">
        <v>746</v>
      </c>
      <c r="D9035" t="s">
        <v>756</v>
      </c>
      <c r="E9035">
        <v>0.01</v>
      </c>
    </row>
    <row r="9036" spans="1:5" x14ac:dyDescent="0.25">
      <c r="A9036" s="1">
        <v>41422</v>
      </c>
      <c r="B9036" t="s">
        <v>59</v>
      </c>
      <c r="C9036" t="s">
        <v>746</v>
      </c>
      <c r="D9036" t="s">
        <v>760</v>
      </c>
      <c r="E9036">
        <v>0.03</v>
      </c>
    </row>
    <row r="9037" spans="1:5" x14ac:dyDescent="0.25">
      <c r="A9037" s="1">
        <v>41422</v>
      </c>
      <c r="B9037" t="s">
        <v>59</v>
      </c>
      <c r="C9037" t="s">
        <v>746</v>
      </c>
      <c r="D9037" t="s">
        <v>753</v>
      </c>
      <c r="E9037">
        <v>0</v>
      </c>
    </row>
    <row r="9038" spans="1:5" x14ac:dyDescent="0.25">
      <c r="A9038" s="1">
        <v>41422</v>
      </c>
      <c r="B9038" t="s">
        <v>59</v>
      </c>
      <c r="C9038" t="s">
        <v>746</v>
      </c>
      <c r="D9038" t="s">
        <v>781</v>
      </c>
      <c r="E9038">
        <v>0.04</v>
      </c>
    </row>
    <row r="9039" spans="1:5" x14ac:dyDescent="0.25">
      <c r="A9039" s="1">
        <v>41422</v>
      </c>
      <c r="B9039" t="s">
        <v>59</v>
      </c>
      <c r="C9039" t="s">
        <v>746</v>
      </c>
      <c r="D9039" t="s">
        <v>762</v>
      </c>
      <c r="E9039">
        <v>0.01</v>
      </c>
    </row>
    <row r="9040" spans="1:5" x14ac:dyDescent="0.25">
      <c r="A9040" s="1">
        <v>41422</v>
      </c>
      <c r="B9040" t="s">
        <v>59</v>
      </c>
      <c r="C9040" t="s">
        <v>746</v>
      </c>
      <c r="D9040" t="s">
        <v>749</v>
      </c>
      <c r="E9040">
        <v>0.01</v>
      </c>
    </row>
    <row r="9041" spans="1:5" x14ac:dyDescent="0.25">
      <c r="A9041" s="1">
        <v>41422</v>
      </c>
      <c r="B9041" t="s">
        <v>59</v>
      </c>
      <c r="C9041" t="s">
        <v>746</v>
      </c>
      <c r="D9041" t="s">
        <v>749</v>
      </c>
      <c r="E9041">
        <v>0</v>
      </c>
    </row>
    <row r="9042" spans="1:5" x14ac:dyDescent="0.25">
      <c r="A9042" s="1">
        <v>41422</v>
      </c>
      <c r="B9042" t="s">
        <v>59</v>
      </c>
      <c r="C9042" t="s">
        <v>746</v>
      </c>
      <c r="D9042" t="s">
        <v>751</v>
      </c>
      <c r="E9042">
        <v>0.01</v>
      </c>
    </row>
    <row r="9043" spans="1:5" x14ac:dyDescent="0.25">
      <c r="A9043" s="1">
        <v>41422</v>
      </c>
      <c r="B9043" t="s">
        <v>59</v>
      </c>
      <c r="C9043" t="s">
        <v>746</v>
      </c>
      <c r="D9043" t="s">
        <v>752</v>
      </c>
      <c r="E9043">
        <v>0</v>
      </c>
    </row>
    <row r="9044" spans="1:5" x14ac:dyDescent="0.25">
      <c r="A9044" s="1">
        <v>41422</v>
      </c>
      <c r="B9044" t="s">
        <v>59</v>
      </c>
      <c r="C9044" t="s">
        <v>746</v>
      </c>
      <c r="D9044" t="s">
        <v>753</v>
      </c>
      <c r="E9044">
        <v>0</v>
      </c>
    </row>
    <row r="9045" spans="1:5" x14ac:dyDescent="0.25">
      <c r="A9045" s="1">
        <v>41422</v>
      </c>
      <c r="B9045" t="s">
        <v>59</v>
      </c>
      <c r="C9045" t="s">
        <v>746</v>
      </c>
      <c r="D9045" t="s">
        <v>151</v>
      </c>
      <c r="E9045">
        <v>0</v>
      </c>
    </row>
    <row r="9046" spans="1:5" x14ac:dyDescent="0.25">
      <c r="A9046" s="1">
        <v>41422</v>
      </c>
      <c r="B9046" t="s">
        <v>59</v>
      </c>
      <c r="C9046" t="s">
        <v>746</v>
      </c>
      <c r="D9046" t="s">
        <v>755</v>
      </c>
      <c r="E9046">
        <v>0</v>
      </c>
    </row>
    <row r="9047" spans="1:5" x14ac:dyDescent="0.25">
      <c r="A9047" s="1">
        <v>41422</v>
      </c>
      <c r="B9047" t="s">
        <v>59</v>
      </c>
      <c r="C9047" t="s">
        <v>746</v>
      </c>
      <c r="D9047" t="s">
        <v>755</v>
      </c>
      <c r="E9047">
        <v>0.01</v>
      </c>
    </row>
    <row r="9048" spans="1:5" x14ac:dyDescent="0.25">
      <c r="A9048" s="1">
        <v>41422</v>
      </c>
      <c r="B9048" t="s">
        <v>59</v>
      </c>
      <c r="C9048" t="s">
        <v>746</v>
      </c>
      <c r="D9048" t="s">
        <v>755</v>
      </c>
      <c r="E9048">
        <v>0.02</v>
      </c>
    </row>
    <row r="9049" spans="1:5" x14ac:dyDescent="0.25">
      <c r="A9049" s="1">
        <v>41422</v>
      </c>
      <c r="B9049" t="s">
        <v>59</v>
      </c>
      <c r="C9049" t="s">
        <v>746</v>
      </c>
      <c r="D9049" t="s">
        <v>757</v>
      </c>
      <c r="E9049">
        <v>0.03</v>
      </c>
    </row>
    <row r="9050" spans="1:5" x14ac:dyDescent="0.25">
      <c r="A9050" s="1">
        <v>41423</v>
      </c>
      <c r="B9050" t="s">
        <v>30</v>
      </c>
      <c r="C9050" t="s">
        <v>746</v>
      </c>
      <c r="D9050" t="s">
        <v>747</v>
      </c>
      <c r="E9050">
        <v>0</v>
      </c>
    </row>
    <row r="9051" spans="1:5" x14ac:dyDescent="0.25">
      <c r="A9051" s="1">
        <v>41423</v>
      </c>
      <c r="B9051" t="s">
        <v>30</v>
      </c>
      <c r="C9051" t="s">
        <v>746</v>
      </c>
      <c r="D9051" t="s">
        <v>756</v>
      </c>
      <c r="E9051">
        <v>0.02</v>
      </c>
    </row>
    <row r="9052" spans="1:5" x14ac:dyDescent="0.25">
      <c r="A9052" s="1">
        <v>41423</v>
      </c>
      <c r="B9052" t="s">
        <v>30</v>
      </c>
      <c r="C9052" t="s">
        <v>746</v>
      </c>
      <c r="D9052" t="s">
        <v>760</v>
      </c>
      <c r="E9052">
        <v>0.03</v>
      </c>
    </row>
    <row r="9053" spans="1:5" x14ac:dyDescent="0.25">
      <c r="A9053" s="1">
        <v>41423</v>
      </c>
      <c r="B9053" t="s">
        <v>30</v>
      </c>
      <c r="C9053" t="s">
        <v>746</v>
      </c>
      <c r="D9053" t="s">
        <v>761</v>
      </c>
      <c r="E9053">
        <v>0.04</v>
      </c>
    </row>
    <row r="9054" spans="1:5" x14ac:dyDescent="0.25">
      <c r="A9054" s="1">
        <v>41423</v>
      </c>
      <c r="B9054" t="s">
        <v>30</v>
      </c>
      <c r="C9054" t="s">
        <v>746</v>
      </c>
      <c r="D9054" t="s">
        <v>753</v>
      </c>
      <c r="E9054">
        <v>0.03</v>
      </c>
    </row>
    <row r="9055" spans="1:5" x14ac:dyDescent="0.25">
      <c r="A9055" s="1">
        <v>41423</v>
      </c>
      <c r="B9055" t="s">
        <v>30</v>
      </c>
      <c r="C9055" t="s">
        <v>746</v>
      </c>
      <c r="D9055" t="s">
        <v>749</v>
      </c>
      <c r="E9055">
        <v>0.04</v>
      </c>
    </row>
    <row r="9056" spans="1:5" x14ac:dyDescent="0.25">
      <c r="A9056" s="1">
        <v>41423</v>
      </c>
      <c r="B9056" t="s">
        <v>30</v>
      </c>
      <c r="C9056" t="s">
        <v>746</v>
      </c>
      <c r="D9056" t="s">
        <v>750</v>
      </c>
      <c r="E9056">
        <v>0</v>
      </c>
    </row>
    <row r="9057" spans="1:5" x14ac:dyDescent="0.25">
      <c r="A9057" s="1">
        <v>41423</v>
      </c>
      <c r="B9057" t="s">
        <v>30</v>
      </c>
      <c r="C9057" t="s">
        <v>746</v>
      </c>
      <c r="D9057" t="s">
        <v>751</v>
      </c>
      <c r="E9057">
        <v>0</v>
      </c>
    </row>
    <row r="9058" spans="1:5" x14ac:dyDescent="0.25">
      <c r="A9058" s="1">
        <v>41423</v>
      </c>
      <c r="B9058" t="s">
        <v>30</v>
      </c>
      <c r="C9058" t="s">
        <v>746</v>
      </c>
      <c r="D9058" t="s">
        <v>751</v>
      </c>
      <c r="E9058">
        <v>0</v>
      </c>
    </row>
    <row r="9059" spans="1:5" x14ac:dyDescent="0.25">
      <c r="A9059" s="1">
        <v>41423</v>
      </c>
      <c r="B9059" t="s">
        <v>30</v>
      </c>
      <c r="C9059" t="s">
        <v>746</v>
      </c>
      <c r="D9059" t="s">
        <v>752</v>
      </c>
      <c r="E9059">
        <v>0.01</v>
      </c>
    </row>
    <row r="9060" spans="1:5" x14ac:dyDescent="0.25">
      <c r="A9060" s="1">
        <v>41423</v>
      </c>
      <c r="B9060" t="s">
        <v>30</v>
      </c>
      <c r="C9060" t="s">
        <v>746</v>
      </c>
      <c r="D9060" t="s">
        <v>752</v>
      </c>
      <c r="E9060">
        <v>0.01</v>
      </c>
    </row>
    <row r="9061" spans="1:5" x14ac:dyDescent="0.25">
      <c r="A9061" s="1">
        <v>41423</v>
      </c>
      <c r="B9061" t="s">
        <v>30</v>
      </c>
      <c r="C9061" t="s">
        <v>746</v>
      </c>
      <c r="D9061" t="s">
        <v>151</v>
      </c>
      <c r="E9061">
        <v>0</v>
      </c>
    </row>
    <row r="9062" spans="1:5" x14ac:dyDescent="0.25">
      <c r="A9062" s="1">
        <v>41423</v>
      </c>
      <c r="B9062" t="s">
        <v>30</v>
      </c>
      <c r="C9062" t="s">
        <v>746</v>
      </c>
      <c r="D9062" t="s">
        <v>755</v>
      </c>
      <c r="E9062">
        <v>0</v>
      </c>
    </row>
    <row r="9063" spans="1:5" x14ac:dyDescent="0.25">
      <c r="A9063" s="1">
        <v>41423</v>
      </c>
      <c r="B9063" t="s">
        <v>30</v>
      </c>
      <c r="C9063" t="s">
        <v>746</v>
      </c>
      <c r="D9063" t="s">
        <v>755</v>
      </c>
      <c r="E9063">
        <v>0.01</v>
      </c>
    </row>
    <row r="9064" spans="1:5" x14ac:dyDescent="0.25">
      <c r="A9064" s="1">
        <v>41423</v>
      </c>
      <c r="B9064" t="s">
        <v>30</v>
      </c>
      <c r="C9064" t="s">
        <v>746</v>
      </c>
      <c r="D9064" t="s">
        <v>757</v>
      </c>
      <c r="E9064">
        <v>0.01</v>
      </c>
    </row>
    <row r="9065" spans="1:5" x14ac:dyDescent="0.25">
      <c r="A9065" s="1">
        <v>41423</v>
      </c>
      <c r="B9065" t="s">
        <v>30</v>
      </c>
      <c r="C9065" t="s">
        <v>746</v>
      </c>
      <c r="D9065" t="s">
        <v>764</v>
      </c>
      <c r="E9065">
        <v>0</v>
      </c>
    </row>
    <row r="9066" spans="1:5" x14ac:dyDescent="0.25">
      <c r="A9066" s="1">
        <v>41424</v>
      </c>
      <c r="B9066" t="s">
        <v>46</v>
      </c>
      <c r="C9066" t="s">
        <v>746</v>
      </c>
      <c r="D9066" t="s">
        <v>747</v>
      </c>
      <c r="E9066">
        <v>0</v>
      </c>
    </row>
    <row r="9067" spans="1:5" x14ac:dyDescent="0.25">
      <c r="A9067" s="1">
        <v>41424</v>
      </c>
      <c r="B9067" t="s">
        <v>46</v>
      </c>
      <c r="C9067" t="s">
        <v>746</v>
      </c>
      <c r="D9067" t="s">
        <v>756</v>
      </c>
      <c r="E9067">
        <v>0.03</v>
      </c>
    </row>
    <row r="9068" spans="1:5" x14ac:dyDescent="0.25">
      <c r="A9068" s="1">
        <v>41424</v>
      </c>
      <c r="B9068" t="s">
        <v>46</v>
      </c>
      <c r="C9068" t="s">
        <v>746</v>
      </c>
      <c r="D9068" t="s">
        <v>760</v>
      </c>
      <c r="E9068">
        <v>0.03</v>
      </c>
    </row>
    <row r="9069" spans="1:5" x14ac:dyDescent="0.25">
      <c r="A9069" s="1">
        <v>41424</v>
      </c>
      <c r="B9069" t="s">
        <v>46</v>
      </c>
      <c r="C9069" t="s">
        <v>746</v>
      </c>
      <c r="D9069" t="s">
        <v>781</v>
      </c>
      <c r="E9069">
        <v>0.01</v>
      </c>
    </row>
    <row r="9070" spans="1:5" x14ac:dyDescent="0.25">
      <c r="A9070" s="1">
        <v>41424</v>
      </c>
      <c r="B9070" t="s">
        <v>46</v>
      </c>
      <c r="C9070" t="s">
        <v>746</v>
      </c>
      <c r="D9070" t="s">
        <v>754</v>
      </c>
      <c r="E9070">
        <v>0.03</v>
      </c>
    </row>
    <row r="9071" spans="1:5" x14ac:dyDescent="0.25">
      <c r="A9071" s="1">
        <v>41424</v>
      </c>
      <c r="B9071" t="s">
        <v>46</v>
      </c>
      <c r="C9071" t="s">
        <v>746</v>
      </c>
      <c r="D9071" t="s">
        <v>762</v>
      </c>
      <c r="E9071">
        <v>0</v>
      </c>
    </row>
    <row r="9072" spans="1:5" x14ac:dyDescent="0.25">
      <c r="A9072" s="1">
        <v>41424</v>
      </c>
      <c r="B9072" t="s">
        <v>46</v>
      </c>
      <c r="C9072" t="s">
        <v>746</v>
      </c>
      <c r="D9072" t="s">
        <v>753</v>
      </c>
      <c r="E9072">
        <v>0.01</v>
      </c>
    </row>
    <row r="9073" spans="1:5" x14ac:dyDescent="0.25">
      <c r="A9073" s="1">
        <v>41424</v>
      </c>
      <c r="B9073" t="s">
        <v>46</v>
      </c>
      <c r="C9073" t="s">
        <v>746</v>
      </c>
      <c r="D9073" t="s">
        <v>749</v>
      </c>
      <c r="E9073">
        <v>0</v>
      </c>
    </row>
    <row r="9074" spans="1:5" x14ac:dyDescent="0.25">
      <c r="A9074" s="1">
        <v>41424</v>
      </c>
      <c r="B9074" t="s">
        <v>46</v>
      </c>
      <c r="C9074" t="s">
        <v>746</v>
      </c>
      <c r="D9074" t="s">
        <v>763</v>
      </c>
      <c r="E9074">
        <v>0.02</v>
      </c>
    </row>
    <row r="9075" spans="1:5" x14ac:dyDescent="0.25">
      <c r="A9075" s="1">
        <v>41424</v>
      </c>
      <c r="B9075" t="s">
        <v>46</v>
      </c>
      <c r="C9075" t="s">
        <v>746</v>
      </c>
      <c r="D9075" t="s">
        <v>751</v>
      </c>
      <c r="E9075">
        <v>0.03</v>
      </c>
    </row>
    <row r="9076" spans="1:5" x14ac:dyDescent="0.25">
      <c r="A9076" s="1">
        <v>41424</v>
      </c>
      <c r="B9076" t="s">
        <v>46</v>
      </c>
      <c r="C9076" t="s">
        <v>746</v>
      </c>
      <c r="D9076" t="s">
        <v>752</v>
      </c>
      <c r="E9076">
        <v>0.02</v>
      </c>
    </row>
    <row r="9077" spans="1:5" x14ac:dyDescent="0.25">
      <c r="A9077" s="1">
        <v>41424</v>
      </c>
      <c r="B9077" t="s">
        <v>46</v>
      </c>
      <c r="C9077" t="s">
        <v>746</v>
      </c>
      <c r="D9077" t="s">
        <v>754</v>
      </c>
      <c r="E9077">
        <v>0</v>
      </c>
    </row>
    <row r="9078" spans="1:5" x14ac:dyDescent="0.25">
      <c r="A9078" s="1">
        <v>41424</v>
      </c>
      <c r="B9078" t="s">
        <v>46</v>
      </c>
      <c r="C9078" t="s">
        <v>746</v>
      </c>
      <c r="D9078" t="s">
        <v>151</v>
      </c>
      <c r="E9078">
        <v>0.01</v>
      </c>
    </row>
    <row r="9079" spans="1:5" x14ac:dyDescent="0.25">
      <c r="A9079" s="1">
        <v>41424</v>
      </c>
      <c r="B9079" t="s">
        <v>46</v>
      </c>
      <c r="C9079" t="s">
        <v>746</v>
      </c>
      <c r="D9079" t="s">
        <v>755</v>
      </c>
      <c r="E9079">
        <v>0.01</v>
      </c>
    </row>
    <row r="9080" spans="1:5" x14ac:dyDescent="0.25">
      <c r="A9080" s="1">
        <v>41424</v>
      </c>
      <c r="B9080" t="s">
        <v>46</v>
      </c>
      <c r="C9080" t="s">
        <v>746</v>
      </c>
      <c r="D9080" t="s">
        <v>759</v>
      </c>
      <c r="E9080">
        <v>0.05</v>
      </c>
    </row>
    <row r="9081" spans="1:5" x14ac:dyDescent="0.25">
      <c r="A9081" s="1">
        <v>41424</v>
      </c>
      <c r="B9081" t="s">
        <v>46</v>
      </c>
      <c r="C9081" t="s">
        <v>746</v>
      </c>
      <c r="D9081" t="s">
        <v>764</v>
      </c>
      <c r="E9081">
        <v>0</v>
      </c>
    </row>
    <row r="9082" spans="1:5" x14ac:dyDescent="0.25">
      <c r="A9082" s="1">
        <v>41425</v>
      </c>
      <c r="B9082" t="s">
        <v>49</v>
      </c>
      <c r="C9082" t="s">
        <v>746</v>
      </c>
      <c r="D9082" t="s">
        <v>747</v>
      </c>
      <c r="E9082">
        <v>0</v>
      </c>
    </row>
    <row r="9083" spans="1:5" x14ac:dyDescent="0.25">
      <c r="A9083" s="1">
        <v>41425</v>
      </c>
      <c r="B9083" t="s">
        <v>49</v>
      </c>
      <c r="C9083" t="s">
        <v>746</v>
      </c>
      <c r="D9083" t="s">
        <v>753</v>
      </c>
      <c r="E9083">
        <v>0.01</v>
      </c>
    </row>
    <row r="9084" spans="1:5" x14ac:dyDescent="0.25">
      <c r="A9084" s="1">
        <v>41425</v>
      </c>
      <c r="B9084" t="s">
        <v>49</v>
      </c>
      <c r="C9084" t="s">
        <v>746</v>
      </c>
      <c r="D9084" t="s">
        <v>756</v>
      </c>
      <c r="E9084">
        <v>0.05</v>
      </c>
    </row>
    <row r="9085" spans="1:5" x14ac:dyDescent="0.25">
      <c r="A9085" s="1">
        <v>41425</v>
      </c>
      <c r="B9085" t="s">
        <v>49</v>
      </c>
      <c r="C9085" t="s">
        <v>746</v>
      </c>
      <c r="D9085" t="s">
        <v>753</v>
      </c>
      <c r="E9085">
        <v>0</v>
      </c>
    </row>
    <row r="9086" spans="1:5" x14ac:dyDescent="0.25">
      <c r="A9086" s="1">
        <v>41425</v>
      </c>
      <c r="B9086" t="s">
        <v>49</v>
      </c>
      <c r="C9086" t="s">
        <v>746</v>
      </c>
      <c r="D9086" t="s">
        <v>781</v>
      </c>
      <c r="E9086">
        <v>0.05</v>
      </c>
    </row>
    <row r="9087" spans="1:5" x14ac:dyDescent="0.25">
      <c r="A9087" s="1">
        <v>41425</v>
      </c>
      <c r="B9087" t="s">
        <v>49</v>
      </c>
      <c r="C9087" t="s">
        <v>746</v>
      </c>
      <c r="D9087" t="s">
        <v>761</v>
      </c>
      <c r="E9087">
        <v>0.05</v>
      </c>
    </row>
    <row r="9088" spans="1:5" x14ac:dyDescent="0.25">
      <c r="A9088" s="1">
        <v>41425</v>
      </c>
      <c r="B9088" t="s">
        <v>49</v>
      </c>
      <c r="C9088" t="s">
        <v>746</v>
      </c>
      <c r="D9088" t="s">
        <v>749</v>
      </c>
      <c r="E9088">
        <v>0.03</v>
      </c>
    </row>
    <row r="9089" spans="1:5" x14ac:dyDescent="0.25">
      <c r="A9089" s="1">
        <v>41425</v>
      </c>
      <c r="B9089" t="s">
        <v>49</v>
      </c>
      <c r="C9089" t="s">
        <v>746</v>
      </c>
      <c r="D9089" t="s">
        <v>754</v>
      </c>
      <c r="E9089">
        <v>0</v>
      </c>
    </row>
    <row r="9090" spans="1:5" x14ac:dyDescent="0.25">
      <c r="A9090" s="1">
        <v>41425</v>
      </c>
      <c r="B9090" t="s">
        <v>49</v>
      </c>
      <c r="C9090" t="s">
        <v>746</v>
      </c>
      <c r="D9090" t="s">
        <v>751</v>
      </c>
      <c r="E9090">
        <v>0</v>
      </c>
    </row>
    <row r="9091" spans="1:5" x14ac:dyDescent="0.25">
      <c r="A9091" s="1">
        <v>41425</v>
      </c>
      <c r="B9091" t="s">
        <v>49</v>
      </c>
      <c r="C9091" t="s">
        <v>746</v>
      </c>
      <c r="D9091" t="s">
        <v>752</v>
      </c>
      <c r="E9091">
        <v>0</v>
      </c>
    </row>
    <row r="9092" spans="1:5" x14ac:dyDescent="0.25">
      <c r="A9092" s="1">
        <v>41425</v>
      </c>
      <c r="B9092" t="s">
        <v>49</v>
      </c>
      <c r="C9092" t="s">
        <v>746</v>
      </c>
      <c r="D9092" t="s">
        <v>752</v>
      </c>
      <c r="E9092">
        <v>0.01</v>
      </c>
    </row>
    <row r="9093" spans="1:5" x14ac:dyDescent="0.25">
      <c r="A9093" s="1">
        <v>41425</v>
      </c>
      <c r="B9093" t="s">
        <v>49</v>
      </c>
      <c r="C9093" t="s">
        <v>746</v>
      </c>
      <c r="D9093" t="s">
        <v>151</v>
      </c>
      <c r="E9093">
        <v>0</v>
      </c>
    </row>
    <row r="9094" spans="1:5" x14ac:dyDescent="0.25">
      <c r="A9094" s="1">
        <v>41425</v>
      </c>
      <c r="B9094" t="s">
        <v>49</v>
      </c>
      <c r="C9094" t="s">
        <v>746</v>
      </c>
      <c r="D9094" t="s">
        <v>151</v>
      </c>
      <c r="E9094">
        <v>0</v>
      </c>
    </row>
    <row r="9095" spans="1:5" x14ac:dyDescent="0.25">
      <c r="A9095" s="1">
        <v>41425</v>
      </c>
      <c r="B9095" t="s">
        <v>49</v>
      </c>
      <c r="C9095" t="s">
        <v>746</v>
      </c>
      <c r="D9095" t="s">
        <v>753</v>
      </c>
      <c r="E9095">
        <v>0.01</v>
      </c>
    </row>
    <row r="9096" spans="1:5" x14ac:dyDescent="0.25">
      <c r="A9096" s="1">
        <v>41425</v>
      </c>
      <c r="B9096" t="s">
        <v>49</v>
      </c>
      <c r="C9096" t="s">
        <v>746</v>
      </c>
      <c r="D9096" t="s">
        <v>755</v>
      </c>
      <c r="E9096">
        <v>0</v>
      </c>
    </row>
    <row r="9097" spans="1:5" x14ac:dyDescent="0.25">
      <c r="A9097" s="1">
        <v>41425</v>
      </c>
      <c r="B9097" t="s">
        <v>49</v>
      </c>
      <c r="C9097" t="s">
        <v>746</v>
      </c>
      <c r="D9097" t="s">
        <v>755</v>
      </c>
      <c r="E9097">
        <v>0.01</v>
      </c>
    </row>
    <row r="9098" spans="1:5" x14ac:dyDescent="0.25">
      <c r="A9098" s="1">
        <v>41426</v>
      </c>
      <c r="B9098" t="s">
        <v>52</v>
      </c>
      <c r="C9098" t="s">
        <v>746</v>
      </c>
      <c r="D9098" t="s">
        <v>765</v>
      </c>
      <c r="E9098">
        <v>0.04</v>
      </c>
    </row>
    <row r="9099" spans="1:5" x14ac:dyDescent="0.25">
      <c r="A9099" s="1">
        <v>41426</v>
      </c>
      <c r="B9099" t="s">
        <v>52</v>
      </c>
      <c r="C9099" t="s">
        <v>746</v>
      </c>
      <c r="D9099" t="s">
        <v>766</v>
      </c>
      <c r="E9099">
        <v>0.02</v>
      </c>
    </row>
    <row r="9100" spans="1:5" x14ac:dyDescent="0.25">
      <c r="A9100" s="1">
        <v>41426</v>
      </c>
      <c r="B9100" t="s">
        <v>52</v>
      </c>
      <c r="C9100" t="s">
        <v>746</v>
      </c>
      <c r="D9100" t="s">
        <v>767</v>
      </c>
      <c r="E9100">
        <v>0</v>
      </c>
    </row>
    <row r="9101" spans="1:5" x14ac:dyDescent="0.25">
      <c r="A9101" s="1">
        <v>41426</v>
      </c>
      <c r="B9101" t="s">
        <v>52</v>
      </c>
      <c r="C9101" t="s">
        <v>746</v>
      </c>
      <c r="D9101" t="s">
        <v>768</v>
      </c>
      <c r="E9101">
        <v>0.01</v>
      </c>
    </row>
    <row r="9102" spans="1:5" x14ac:dyDescent="0.25">
      <c r="A9102" s="1">
        <v>41426</v>
      </c>
      <c r="B9102" t="s">
        <v>52</v>
      </c>
      <c r="C9102" t="s">
        <v>746</v>
      </c>
      <c r="D9102" t="s">
        <v>750</v>
      </c>
      <c r="E9102">
        <v>0.01</v>
      </c>
    </row>
    <row r="9103" spans="1:5" x14ac:dyDescent="0.25">
      <c r="A9103" s="1">
        <v>41426</v>
      </c>
      <c r="B9103" t="s">
        <v>52</v>
      </c>
      <c r="C9103" t="s">
        <v>746</v>
      </c>
      <c r="D9103" t="s">
        <v>769</v>
      </c>
      <c r="E9103">
        <v>0.01</v>
      </c>
    </row>
    <row r="9104" spans="1:5" x14ac:dyDescent="0.25">
      <c r="A9104" s="1">
        <v>41426</v>
      </c>
      <c r="B9104" t="s">
        <v>52</v>
      </c>
      <c r="C9104" t="s">
        <v>746</v>
      </c>
      <c r="D9104" t="s">
        <v>777</v>
      </c>
      <c r="E9104">
        <v>0.01</v>
      </c>
    </row>
    <row r="9105" spans="1:5" x14ac:dyDescent="0.25">
      <c r="A9105" s="1">
        <v>41426</v>
      </c>
      <c r="B9105" t="s">
        <v>52</v>
      </c>
      <c r="C9105" t="s">
        <v>746</v>
      </c>
      <c r="D9105" t="s">
        <v>770</v>
      </c>
      <c r="E9105">
        <v>0.02</v>
      </c>
    </row>
    <row r="9106" spans="1:5" x14ac:dyDescent="0.25">
      <c r="A9106" s="1">
        <v>41426</v>
      </c>
      <c r="B9106" t="s">
        <v>52</v>
      </c>
      <c r="C9106" t="s">
        <v>746</v>
      </c>
      <c r="D9106" t="s">
        <v>789</v>
      </c>
      <c r="E9106">
        <v>0</v>
      </c>
    </row>
    <row r="9107" spans="1:5" x14ac:dyDescent="0.25">
      <c r="A9107" s="1">
        <v>41426</v>
      </c>
      <c r="B9107" t="s">
        <v>52</v>
      </c>
      <c r="C9107" t="s">
        <v>746</v>
      </c>
      <c r="D9107" t="s">
        <v>756</v>
      </c>
      <c r="E9107">
        <v>0</v>
      </c>
    </row>
    <row r="9108" spans="1:5" x14ac:dyDescent="0.25">
      <c r="A9108" s="1">
        <v>41426</v>
      </c>
      <c r="B9108" t="s">
        <v>52</v>
      </c>
      <c r="C9108" t="s">
        <v>746</v>
      </c>
      <c r="D9108" t="s">
        <v>772</v>
      </c>
      <c r="E9108">
        <v>0</v>
      </c>
    </row>
    <row r="9109" spans="1:5" x14ac:dyDescent="0.25">
      <c r="A9109" s="1">
        <v>41426</v>
      </c>
      <c r="B9109" t="s">
        <v>52</v>
      </c>
      <c r="C9109" t="s">
        <v>746</v>
      </c>
      <c r="D9109" t="s">
        <v>779</v>
      </c>
      <c r="E9109">
        <v>0.02</v>
      </c>
    </row>
    <row r="9110" spans="1:5" x14ac:dyDescent="0.25">
      <c r="A9110" s="1">
        <v>41426</v>
      </c>
      <c r="B9110" t="s">
        <v>52</v>
      </c>
      <c r="C9110" t="s">
        <v>746</v>
      </c>
      <c r="D9110" t="s">
        <v>758</v>
      </c>
      <c r="E9110">
        <v>0</v>
      </c>
    </row>
    <row r="9111" spans="1:5" x14ac:dyDescent="0.25">
      <c r="A9111" s="1">
        <v>41426</v>
      </c>
      <c r="B9111" t="s">
        <v>52</v>
      </c>
      <c r="C9111" t="s">
        <v>746</v>
      </c>
      <c r="D9111" t="s">
        <v>760</v>
      </c>
      <c r="E9111">
        <v>0.03</v>
      </c>
    </row>
    <row r="9112" spans="1:5" x14ac:dyDescent="0.25">
      <c r="A9112" s="1">
        <v>41426</v>
      </c>
      <c r="B9112" t="s">
        <v>52</v>
      </c>
      <c r="C9112" t="s">
        <v>746</v>
      </c>
      <c r="D9112" t="s">
        <v>774</v>
      </c>
      <c r="E9112">
        <v>0</v>
      </c>
    </row>
    <row r="9113" spans="1:5" x14ac:dyDescent="0.25">
      <c r="A9113" s="1">
        <v>41427</v>
      </c>
      <c r="B9113" t="s">
        <v>53</v>
      </c>
      <c r="C9113" t="s">
        <v>746</v>
      </c>
      <c r="D9113" t="s">
        <v>765</v>
      </c>
      <c r="E9113">
        <v>0</v>
      </c>
    </row>
    <row r="9114" spans="1:5" x14ac:dyDescent="0.25">
      <c r="A9114" s="1">
        <v>41427</v>
      </c>
      <c r="B9114" t="s">
        <v>53</v>
      </c>
      <c r="C9114" t="s">
        <v>746</v>
      </c>
      <c r="D9114" t="s">
        <v>766</v>
      </c>
      <c r="E9114">
        <v>0</v>
      </c>
    </row>
    <row r="9115" spans="1:5" x14ac:dyDescent="0.25">
      <c r="A9115" s="1">
        <v>41427</v>
      </c>
      <c r="B9115" t="s">
        <v>53</v>
      </c>
      <c r="C9115" t="s">
        <v>746</v>
      </c>
      <c r="D9115" t="s">
        <v>758</v>
      </c>
      <c r="E9115">
        <v>0</v>
      </c>
    </row>
    <row r="9116" spans="1:5" x14ac:dyDescent="0.25">
      <c r="A9116" s="1">
        <v>41427</v>
      </c>
      <c r="B9116" t="s">
        <v>53</v>
      </c>
      <c r="C9116" t="s">
        <v>746</v>
      </c>
      <c r="D9116" t="s">
        <v>775</v>
      </c>
      <c r="E9116">
        <v>0</v>
      </c>
    </row>
    <row r="9117" spans="1:5" x14ac:dyDescent="0.25">
      <c r="A9117" s="1">
        <v>41427</v>
      </c>
      <c r="B9117" t="s">
        <v>53</v>
      </c>
      <c r="C9117" t="s">
        <v>746</v>
      </c>
      <c r="D9117" t="s">
        <v>760</v>
      </c>
      <c r="E9117">
        <v>0.03</v>
      </c>
    </row>
    <row r="9118" spans="1:5" x14ac:dyDescent="0.25">
      <c r="A9118" s="1">
        <v>41427</v>
      </c>
      <c r="B9118" t="s">
        <v>53</v>
      </c>
      <c r="C9118" t="s">
        <v>746</v>
      </c>
      <c r="D9118" t="s">
        <v>760</v>
      </c>
      <c r="E9118">
        <v>0</v>
      </c>
    </row>
    <row r="9119" spans="1:5" x14ac:dyDescent="0.25">
      <c r="A9119" s="1">
        <v>41427</v>
      </c>
      <c r="B9119" t="s">
        <v>53</v>
      </c>
      <c r="C9119" t="s">
        <v>746</v>
      </c>
      <c r="D9119" t="s">
        <v>777</v>
      </c>
      <c r="E9119">
        <v>0.02</v>
      </c>
    </row>
    <row r="9120" spans="1:5" x14ac:dyDescent="0.25">
      <c r="A9120" s="1">
        <v>41427</v>
      </c>
      <c r="B9120" t="s">
        <v>53</v>
      </c>
      <c r="C9120" t="s">
        <v>746</v>
      </c>
      <c r="D9120" t="s">
        <v>772</v>
      </c>
      <c r="E9120">
        <v>0.03</v>
      </c>
    </row>
    <row r="9121" spans="1:5" x14ac:dyDescent="0.25">
      <c r="A9121" s="1">
        <v>41427</v>
      </c>
      <c r="B9121" t="s">
        <v>53</v>
      </c>
      <c r="C9121" t="s">
        <v>746</v>
      </c>
      <c r="D9121" t="s">
        <v>779</v>
      </c>
      <c r="E9121">
        <v>0.02</v>
      </c>
    </row>
    <row r="9122" spans="1:5" x14ac:dyDescent="0.25">
      <c r="A9122" s="1">
        <v>41427</v>
      </c>
      <c r="B9122" t="s">
        <v>53</v>
      </c>
      <c r="C9122" t="s">
        <v>746</v>
      </c>
      <c r="D9122" t="s">
        <v>758</v>
      </c>
      <c r="E9122">
        <v>0.03</v>
      </c>
    </row>
    <row r="9123" spans="1:5" x14ac:dyDescent="0.25">
      <c r="A9123" s="1">
        <v>41427</v>
      </c>
      <c r="B9123" t="s">
        <v>53</v>
      </c>
      <c r="C9123" t="s">
        <v>746</v>
      </c>
      <c r="D9123" t="s">
        <v>758</v>
      </c>
      <c r="E9123">
        <v>0.03</v>
      </c>
    </row>
    <row r="9124" spans="1:5" x14ac:dyDescent="0.25">
      <c r="A9124" s="1">
        <v>41427</v>
      </c>
      <c r="B9124" t="s">
        <v>53</v>
      </c>
      <c r="C9124" t="s">
        <v>746</v>
      </c>
      <c r="D9124" t="s">
        <v>770</v>
      </c>
      <c r="E9124">
        <v>0.02</v>
      </c>
    </row>
    <row r="9125" spans="1:5" x14ac:dyDescent="0.25">
      <c r="A9125" s="1">
        <v>41427</v>
      </c>
      <c r="B9125" t="s">
        <v>53</v>
      </c>
      <c r="C9125" t="s">
        <v>746</v>
      </c>
      <c r="D9125" t="s">
        <v>786</v>
      </c>
      <c r="E9125">
        <v>7.0000000000000007E-2</v>
      </c>
    </row>
    <row r="9126" spans="1:5" x14ac:dyDescent="0.25">
      <c r="A9126" s="1">
        <v>41427</v>
      </c>
      <c r="B9126" t="s">
        <v>53</v>
      </c>
      <c r="C9126" t="s">
        <v>746</v>
      </c>
      <c r="D9126" t="s">
        <v>774</v>
      </c>
      <c r="E9126">
        <v>0</v>
      </c>
    </row>
    <row r="9127" spans="1:5" x14ac:dyDescent="0.25">
      <c r="A9127" s="1">
        <v>41427</v>
      </c>
      <c r="B9127" t="s">
        <v>53</v>
      </c>
      <c r="C9127" t="s">
        <v>746</v>
      </c>
      <c r="D9127" t="s">
        <v>774</v>
      </c>
      <c r="E9127">
        <v>0.01</v>
      </c>
    </row>
    <row r="9128" spans="1:5" x14ac:dyDescent="0.25">
      <c r="A9128" s="1">
        <v>41428</v>
      </c>
      <c r="B9128" t="s">
        <v>58</v>
      </c>
      <c r="C9128" t="s">
        <v>746</v>
      </c>
      <c r="D9128" t="s">
        <v>747</v>
      </c>
      <c r="E9128">
        <v>0</v>
      </c>
    </row>
    <row r="9129" spans="1:5" x14ac:dyDescent="0.25">
      <c r="A9129" s="1">
        <v>41428</v>
      </c>
      <c r="B9129" t="s">
        <v>58</v>
      </c>
      <c r="C9129" t="s">
        <v>746</v>
      </c>
      <c r="D9129" t="s">
        <v>756</v>
      </c>
      <c r="E9129">
        <v>0.01</v>
      </c>
    </row>
    <row r="9130" spans="1:5" x14ac:dyDescent="0.25">
      <c r="A9130" s="1">
        <v>41428</v>
      </c>
      <c r="B9130" t="s">
        <v>58</v>
      </c>
      <c r="C9130" t="s">
        <v>746</v>
      </c>
      <c r="D9130" t="s">
        <v>760</v>
      </c>
      <c r="E9130">
        <v>0.01</v>
      </c>
    </row>
    <row r="9131" spans="1:5" x14ac:dyDescent="0.25">
      <c r="A9131" s="1">
        <v>41428</v>
      </c>
      <c r="B9131" t="s">
        <v>58</v>
      </c>
      <c r="C9131" t="s">
        <v>746</v>
      </c>
      <c r="D9131" t="s">
        <v>781</v>
      </c>
      <c r="E9131">
        <v>0.02</v>
      </c>
    </row>
    <row r="9132" spans="1:5" x14ac:dyDescent="0.25">
      <c r="A9132" s="1">
        <v>41428</v>
      </c>
      <c r="B9132" t="s">
        <v>58</v>
      </c>
      <c r="C9132" t="s">
        <v>746</v>
      </c>
      <c r="D9132" t="s">
        <v>762</v>
      </c>
      <c r="E9132">
        <v>0.02</v>
      </c>
    </row>
    <row r="9133" spans="1:5" x14ac:dyDescent="0.25">
      <c r="A9133" s="1">
        <v>41428</v>
      </c>
      <c r="B9133" t="s">
        <v>58</v>
      </c>
      <c r="C9133" t="s">
        <v>746</v>
      </c>
      <c r="D9133" t="s">
        <v>749</v>
      </c>
      <c r="E9133">
        <v>0.02</v>
      </c>
    </row>
    <row r="9134" spans="1:5" x14ac:dyDescent="0.25">
      <c r="A9134" s="1">
        <v>41428</v>
      </c>
      <c r="B9134" t="s">
        <v>58</v>
      </c>
      <c r="C9134" t="s">
        <v>746</v>
      </c>
      <c r="D9134" t="s">
        <v>763</v>
      </c>
      <c r="E9134">
        <v>0.11</v>
      </c>
    </row>
    <row r="9135" spans="1:5" x14ac:dyDescent="0.25">
      <c r="A9135" s="1">
        <v>41428</v>
      </c>
      <c r="B9135" t="s">
        <v>58</v>
      </c>
      <c r="C9135" t="s">
        <v>746</v>
      </c>
      <c r="D9135" t="s">
        <v>754</v>
      </c>
      <c r="E9135">
        <v>0.02</v>
      </c>
    </row>
    <row r="9136" spans="1:5" x14ac:dyDescent="0.25">
      <c r="A9136" s="1">
        <v>41428</v>
      </c>
      <c r="B9136" t="s">
        <v>58</v>
      </c>
      <c r="C9136" t="s">
        <v>746</v>
      </c>
      <c r="D9136" t="s">
        <v>752</v>
      </c>
      <c r="E9136">
        <v>0.01</v>
      </c>
    </row>
    <row r="9137" spans="1:5" x14ac:dyDescent="0.25">
      <c r="A9137" s="1">
        <v>41428</v>
      </c>
      <c r="B9137" t="s">
        <v>58</v>
      </c>
      <c r="C9137" t="s">
        <v>746</v>
      </c>
      <c r="D9137" t="s">
        <v>151</v>
      </c>
      <c r="E9137">
        <v>0</v>
      </c>
    </row>
    <row r="9138" spans="1:5" x14ac:dyDescent="0.25">
      <c r="A9138" s="1">
        <v>41428</v>
      </c>
      <c r="B9138" t="s">
        <v>58</v>
      </c>
      <c r="C9138" t="s">
        <v>746</v>
      </c>
      <c r="D9138" t="s">
        <v>753</v>
      </c>
      <c r="E9138">
        <v>0.01</v>
      </c>
    </row>
    <row r="9139" spans="1:5" x14ac:dyDescent="0.25">
      <c r="A9139" s="1">
        <v>41428</v>
      </c>
      <c r="B9139" t="s">
        <v>58</v>
      </c>
      <c r="C9139" t="s">
        <v>746</v>
      </c>
      <c r="D9139" t="s">
        <v>755</v>
      </c>
      <c r="E9139">
        <v>0.01</v>
      </c>
    </row>
    <row r="9140" spans="1:5" x14ac:dyDescent="0.25">
      <c r="A9140" s="1">
        <v>41428</v>
      </c>
      <c r="B9140" t="s">
        <v>58</v>
      </c>
      <c r="C9140" t="s">
        <v>746</v>
      </c>
      <c r="D9140" t="s">
        <v>757</v>
      </c>
      <c r="E9140">
        <v>0.02</v>
      </c>
    </row>
    <row r="9141" spans="1:5" x14ac:dyDescent="0.25">
      <c r="A9141" s="1">
        <v>41428</v>
      </c>
      <c r="B9141" t="s">
        <v>58</v>
      </c>
      <c r="C9141" t="s">
        <v>746</v>
      </c>
      <c r="D9141" t="s">
        <v>790</v>
      </c>
      <c r="E9141">
        <v>0.02</v>
      </c>
    </row>
    <row r="9142" spans="1:5" x14ac:dyDescent="0.25">
      <c r="A9142" s="1">
        <v>41428</v>
      </c>
      <c r="B9142" t="s">
        <v>58</v>
      </c>
      <c r="C9142" t="s">
        <v>746</v>
      </c>
      <c r="D9142" t="s">
        <v>764</v>
      </c>
      <c r="E9142">
        <v>0.01</v>
      </c>
    </row>
    <row r="9143" spans="1:5" x14ac:dyDescent="0.25">
      <c r="A9143" s="1">
        <v>41429</v>
      </c>
      <c r="B9143" t="s">
        <v>59</v>
      </c>
      <c r="C9143" t="s">
        <v>746</v>
      </c>
      <c r="D9143" t="s">
        <v>747</v>
      </c>
      <c r="E9143">
        <v>0</v>
      </c>
    </row>
    <row r="9144" spans="1:5" x14ac:dyDescent="0.25">
      <c r="A9144" s="1">
        <v>41429</v>
      </c>
      <c r="B9144" t="s">
        <v>59</v>
      </c>
      <c r="C9144" t="s">
        <v>746</v>
      </c>
      <c r="D9144" t="s">
        <v>760</v>
      </c>
      <c r="E9144">
        <v>0.01</v>
      </c>
    </row>
    <row r="9145" spans="1:5" x14ac:dyDescent="0.25">
      <c r="A9145" s="1">
        <v>41429</v>
      </c>
      <c r="B9145" t="s">
        <v>59</v>
      </c>
      <c r="C9145" t="s">
        <v>746</v>
      </c>
      <c r="D9145" t="s">
        <v>760</v>
      </c>
      <c r="E9145">
        <v>0.03</v>
      </c>
    </row>
    <row r="9146" spans="1:5" x14ac:dyDescent="0.25">
      <c r="A9146" s="1">
        <v>41429</v>
      </c>
      <c r="B9146" t="s">
        <v>59</v>
      </c>
      <c r="C9146" t="s">
        <v>746</v>
      </c>
      <c r="D9146" t="s">
        <v>781</v>
      </c>
      <c r="E9146">
        <v>0</v>
      </c>
    </row>
    <row r="9147" spans="1:5" x14ac:dyDescent="0.25">
      <c r="A9147" s="1">
        <v>41429</v>
      </c>
      <c r="B9147" t="s">
        <v>59</v>
      </c>
      <c r="C9147" t="s">
        <v>746</v>
      </c>
      <c r="D9147" t="s">
        <v>762</v>
      </c>
      <c r="E9147">
        <v>0.02</v>
      </c>
    </row>
    <row r="9148" spans="1:5" x14ac:dyDescent="0.25">
      <c r="A9148" s="1">
        <v>41429</v>
      </c>
      <c r="B9148" t="s">
        <v>59</v>
      </c>
      <c r="C9148" t="s">
        <v>746</v>
      </c>
      <c r="D9148" t="s">
        <v>749</v>
      </c>
      <c r="E9148">
        <v>0</v>
      </c>
    </row>
    <row r="9149" spans="1:5" x14ac:dyDescent="0.25">
      <c r="A9149" s="1">
        <v>41429</v>
      </c>
      <c r="B9149" t="s">
        <v>59</v>
      </c>
      <c r="C9149" t="s">
        <v>746</v>
      </c>
      <c r="D9149" t="s">
        <v>751</v>
      </c>
      <c r="E9149">
        <v>0.02</v>
      </c>
    </row>
    <row r="9150" spans="1:5" x14ac:dyDescent="0.25">
      <c r="A9150" s="1">
        <v>41429</v>
      </c>
      <c r="B9150" t="s">
        <v>59</v>
      </c>
      <c r="C9150" t="s">
        <v>746</v>
      </c>
      <c r="D9150" t="s">
        <v>752</v>
      </c>
      <c r="E9150">
        <v>0.01</v>
      </c>
    </row>
    <row r="9151" spans="1:5" x14ac:dyDescent="0.25">
      <c r="A9151" s="1">
        <v>41429</v>
      </c>
      <c r="B9151" t="s">
        <v>59</v>
      </c>
      <c r="C9151" t="s">
        <v>746</v>
      </c>
      <c r="D9151" t="s">
        <v>151</v>
      </c>
      <c r="E9151">
        <v>0.01</v>
      </c>
    </row>
    <row r="9152" spans="1:5" x14ac:dyDescent="0.25">
      <c r="A9152" s="1">
        <v>41429</v>
      </c>
      <c r="B9152" t="s">
        <v>59</v>
      </c>
      <c r="C9152" t="s">
        <v>746</v>
      </c>
      <c r="D9152" t="s">
        <v>755</v>
      </c>
      <c r="E9152">
        <v>0</v>
      </c>
    </row>
    <row r="9153" spans="1:5" x14ac:dyDescent="0.25">
      <c r="A9153" s="1">
        <v>41429</v>
      </c>
      <c r="B9153" t="s">
        <v>59</v>
      </c>
      <c r="C9153" t="s">
        <v>746</v>
      </c>
      <c r="D9153" t="s">
        <v>756</v>
      </c>
      <c r="E9153">
        <v>0.01</v>
      </c>
    </row>
    <row r="9154" spans="1:5" x14ac:dyDescent="0.25">
      <c r="A9154" s="1">
        <v>41429</v>
      </c>
      <c r="B9154" t="s">
        <v>59</v>
      </c>
      <c r="C9154" t="s">
        <v>746</v>
      </c>
      <c r="D9154" t="s">
        <v>790</v>
      </c>
      <c r="E9154">
        <v>0</v>
      </c>
    </row>
    <row r="9155" spans="1:5" x14ac:dyDescent="0.25">
      <c r="A9155" s="1">
        <v>41429</v>
      </c>
      <c r="B9155" t="s">
        <v>59</v>
      </c>
      <c r="C9155" t="s">
        <v>746</v>
      </c>
      <c r="D9155" t="s">
        <v>785</v>
      </c>
      <c r="E9155">
        <v>0.02</v>
      </c>
    </row>
    <row r="9156" spans="1:5" x14ac:dyDescent="0.25">
      <c r="A9156" s="1">
        <v>41429</v>
      </c>
      <c r="B9156" t="s">
        <v>59</v>
      </c>
      <c r="C9156" t="s">
        <v>746</v>
      </c>
      <c r="D9156" t="s">
        <v>759</v>
      </c>
      <c r="E9156">
        <v>0.01</v>
      </c>
    </row>
    <row r="9157" spans="1:5" x14ac:dyDescent="0.25">
      <c r="A9157" s="1">
        <v>41429</v>
      </c>
      <c r="B9157" t="s">
        <v>59</v>
      </c>
      <c r="C9157" t="s">
        <v>746</v>
      </c>
      <c r="D9157" t="s">
        <v>764</v>
      </c>
      <c r="E9157">
        <v>0.09</v>
      </c>
    </row>
    <row r="9158" spans="1:5" x14ac:dyDescent="0.25">
      <c r="A9158" s="1">
        <v>41430</v>
      </c>
      <c r="B9158" t="s">
        <v>30</v>
      </c>
      <c r="C9158" t="s">
        <v>746</v>
      </c>
      <c r="D9158" t="s">
        <v>747</v>
      </c>
      <c r="E9158">
        <v>0.02</v>
      </c>
    </row>
    <row r="9159" spans="1:5" x14ac:dyDescent="0.25">
      <c r="A9159" s="1">
        <v>41430</v>
      </c>
      <c r="B9159" t="s">
        <v>30</v>
      </c>
      <c r="C9159" t="s">
        <v>746</v>
      </c>
      <c r="D9159" t="s">
        <v>756</v>
      </c>
      <c r="E9159">
        <v>0.03</v>
      </c>
    </row>
    <row r="9160" spans="1:5" x14ac:dyDescent="0.25">
      <c r="A9160" s="1">
        <v>41430</v>
      </c>
      <c r="B9160" t="s">
        <v>30</v>
      </c>
      <c r="C9160" t="s">
        <v>746</v>
      </c>
      <c r="D9160" t="s">
        <v>760</v>
      </c>
      <c r="E9160">
        <v>0.08</v>
      </c>
    </row>
    <row r="9161" spans="1:5" x14ac:dyDescent="0.25">
      <c r="A9161" s="1">
        <v>41430</v>
      </c>
      <c r="B9161" t="s">
        <v>30</v>
      </c>
      <c r="C9161" t="s">
        <v>746</v>
      </c>
      <c r="D9161" t="s">
        <v>781</v>
      </c>
      <c r="E9161">
        <v>0</v>
      </c>
    </row>
    <row r="9162" spans="1:5" x14ac:dyDescent="0.25">
      <c r="A9162" s="1">
        <v>41430</v>
      </c>
      <c r="B9162" t="s">
        <v>30</v>
      </c>
      <c r="C9162" t="s">
        <v>746</v>
      </c>
      <c r="D9162" t="s">
        <v>762</v>
      </c>
      <c r="E9162">
        <v>0.04</v>
      </c>
    </row>
    <row r="9163" spans="1:5" x14ac:dyDescent="0.25">
      <c r="A9163" s="1">
        <v>41430</v>
      </c>
      <c r="B9163" t="s">
        <v>30</v>
      </c>
      <c r="C9163" t="s">
        <v>746</v>
      </c>
      <c r="D9163" t="s">
        <v>749</v>
      </c>
      <c r="E9163">
        <v>0</v>
      </c>
    </row>
    <row r="9164" spans="1:5" x14ac:dyDescent="0.25">
      <c r="A9164" s="1">
        <v>41430</v>
      </c>
      <c r="B9164" t="s">
        <v>30</v>
      </c>
      <c r="C9164" t="s">
        <v>746</v>
      </c>
      <c r="D9164" t="s">
        <v>750</v>
      </c>
      <c r="E9164">
        <v>0</v>
      </c>
    </row>
    <row r="9165" spans="1:5" x14ac:dyDescent="0.25">
      <c r="A9165" s="1">
        <v>41430</v>
      </c>
      <c r="B9165" t="s">
        <v>30</v>
      </c>
      <c r="C9165" t="s">
        <v>746</v>
      </c>
      <c r="D9165" t="s">
        <v>751</v>
      </c>
      <c r="E9165">
        <v>0</v>
      </c>
    </row>
    <row r="9166" spans="1:5" x14ac:dyDescent="0.25">
      <c r="A9166" s="1">
        <v>41430</v>
      </c>
      <c r="B9166" t="s">
        <v>30</v>
      </c>
      <c r="C9166" t="s">
        <v>746</v>
      </c>
      <c r="D9166" t="s">
        <v>752</v>
      </c>
      <c r="E9166">
        <v>0.02</v>
      </c>
    </row>
    <row r="9167" spans="1:5" x14ac:dyDescent="0.25">
      <c r="A9167" s="1">
        <v>41430</v>
      </c>
      <c r="B9167" t="s">
        <v>30</v>
      </c>
      <c r="C9167" t="s">
        <v>746</v>
      </c>
      <c r="D9167" t="s">
        <v>151</v>
      </c>
      <c r="E9167">
        <v>0</v>
      </c>
    </row>
    <row r="9168" spans="1:5" x14ac:dyDescent="0.25">
      <c r="A9168" s="1">
        <v>41430</v>
      </c>
      <c r="B9168" t="s">
        <v>30</v>
      </c>
      <c r="C9168" t="s">
        <v>746</v>
      </c>
      <c r="D9168" t="s">
        <v>753</v>
      </c>
      <c r="E9168">
        <v>0.02</v>
      </c>
    </row>
    <row r="9169" spans="1:5" x14ac:dyDescent="0.25">
      <c r="A9169" s="1">
        <v>41430</v>
      </c>
      <c r="B9169" t="s">
        <v>30</v>
      </c>
      <c r="C9169" t="s">
        <v>746</v>
      </c>
      <c r="D9169" t="s">
        <v>755</v>
      </c>
      <c r="E9169">
        <v>0</v>
      </c>
    </row>
    <row r="9170" spans="1:5" x14ac:dyDescent="0.25">
      <c r="A9170" s="1">
        <v>41430</v>
      </c>
      <c r="B9170" t="s">
        <v>30</v>
      </c>
      <c r="C9170" t="s">
        <v>746</v>
      </c>
      <c r="D9170" t="s">
        <v>757</v>
      </c>
      <c r="E9170">
        <v>0.03</v>
      </c>
    </row>
    <row r="9171" spans="1:5" x14ac:dyDescent="0.25">
      <c r="A9171" s="1">
        <v>41430</v>
      </c>
      <c r="B9171" t="s">
        <v>30</v>
      </c>
      <c r="C9171" t="s">
        <v>746</v>
      </c>
      <c r="D9171" t="s">
        <v>768</v>
      </c>
      <c r="E9171">
        <v>0.02</v>
      </c>
    </row>
    <row r="9172" spans="1:5" x14ac:dyDescent="0.25">
      <c r="A9172" s="1">
        <v>41430</v>
      </c>
      <c r="B9172" t="s">
        <v>30</v>
      </c>
      <c r="C9172" t="s">
        <v>746</v>
      </c>
      <c r="D9172" t="s">
        <v>759</v>
      </c>
      <c r="E9172">
        <v>0.06</v>
      </c>
    </row>
    <row r="9173" spans="1:5" x14ac:dyDescent="0.25">
      <c r="A9173" s="1">
        <v>41431</v>
      </c>
      <c r="B9173" t="s">
        <v>46</v>
      </c>
      <c r="C9173" t="s">
        <v>746</v>
      </c>
      <c r="D9173" t="s">
        <v>747</v>
      </c>
      <c r="E9173">
        <v>0</v>
      </c>
    </row>
    <row r="9174" spans="1:5" x14ac:dyDescent="0.25">
      <c r="A9174" s="1">
        <v>41431</v>
      </c>
      <c r="B9174" t="s">
        <v>46</v>
      </c>
      <c r="C9174" t="s">
        <v>746</v>
      </c>
      <c r="D9174" t="s">
        <v>756</v>
      </c>
      <c r="E9174">
        <v>0.03</v>
      </c>
    </row>
    <row r="9175" spans="1:5" x14ac:dyDescent="0.25">
      <c r="A9175" s="1">
        <v>41431</v>
      </c>
      <c r="B9175" t="s">
        <v>46</v>
      </c>
      <c r="C9175" t="s">
        <v>746</v>
      </c>
      <c r="D9175" t="s">
        <v>760</v>
      </c>
      <c r="E9175">
        <v>0</v>
      </c>
    </row>
    <row r="9176" spans="1:5" x14ac:dyDescent="0.25">
      <c r="A9176" s="1">
        <v>41431</v>
      </c>
      <c r="B9176" t="s">
        <v>46</v>
      </c>
      <c r="C9176" t="s">
        <v>746</v>
      </c>
      <c r="D9176" t="s">
        <v>781</v>
      </c>
      <c r="E9176">
        <v>0</v>
      </c>
    </row>
    <row r="9177" spans="1:5" x14ac:dyDescent="0.25">
      <c r="A9177" s="1">
        <v>41431</v>
      </c>
      <c r="B9177" t="s">
        <v>46</v>
      </c>
      <c r="C9177" t="s">
        <v>746</v>
      </c>
      <c r="D9177" t="s">
        <v>761</v>
      </c>
      <c r="E9177">
        <v>0.03</v>
      </c>
    </row>
    <row r="9178" spans="1:5" x14ac:dyDescent="0.25">
      <c r="A9178" s="1">
        <v>41431</v>
      </c>
      <c r="B9178" t="s">
        <v>46</v>
      </c>
      <c r="C9178" t="s">
        <v>746</v>
      </c>
      <c r="D9178" t="s">
        <v>749</v>
      </c>
      <c r="E9178">
        <v>0.01</v>
      </c>
    </row>
    <row r="9179" spans="1:5" x14ac:dyDescent="0.25">
      <c r="A9179" s="1">
        <v>41431</v>
      </c>
      <c r="B9179" t="s">
        <v>46</v>
      </c>
      <c r="C9179" t="s">
        <v>746</v>
      </c>
      <c r="D9179" t="s">
        <v>754</v>
      </c>
      <c r="E9179">
        <v>0.01</v>
      </c>
    </row>
    <row r="9180" spans="1:5" x14ac:dyDescent="0.25">
      <c r="A9180" s="1">
        <v>41431</v>
      </c>
      <c r="B9180" t="s">
        <v>46</v>
      </c>
      <c r="C9180" t="s">
        <v>746</v>
      </c>
      <c r="D9180" t="s">
        <v>751</v>
      </c>
      <c r="E9180">
        <v>0.01</v>
      </c>
    </row>
    <row r="9181" spans="1:5" x14ac:dyDescent="0.25">
      <c r="A9181" s="1">
        <v>41431</v>
      </c>
      <c r="B9181" t="s">
        <v>46</v>
      </c>
      <c r="C9181" t="s">
        <v>746</v>
      </c>
      <c r="D9181" t="s">
        <v>752</v>
      </c>
      <c r="E9181">
        <v>0.02</v>
      </c>
    </row>
    <row r="9182" spans="1:5" x14ac:dyDescent="0.25">
      <c r="A9182" s="1">
        <v>41431</v>
      </c>
      <c r="B9182" t="s">
        <v>46</v>
      </c>
      <c r="C9182" t="s">
        <v>746</v>
      </c>
      <c r="D9182" t="s">
        <v>753</v>
      </c>
      <c r="E9182">
        <v>0.01</v>
      </c>
    </row>
    <row r="9183" spans="1:5" x14ac:dyDescent="0.25">
      <c r="A9183" s="1">
        <v>41431</v>
      </c>
      <c r="B9183" t="s">
        <v>46</v>
      </c>
      <c r="C9183" t="s">
        <v>746</v>
      </c>
      <c r="D9183" t="s">
        <v>151</v>
      </c>
      <c r="E9183">
        <v>0</v>
      </c>
    </row>
    <row r="9184" spans="1:5" x14ac:dyDescent="0.25">
      <c r="A9184" s="1">
        <v>41431</v>
      </c>
      <c r="B9184" t="s">
        <v>46</v>
      </c>
      <c r="C9184" t="s">
        <v>746</v>
      </c>
      <c r="D9184" t="s">
        <v>755</v>
      </c>
      <c r="E9184">
        <v>0.01</v>
      </c>
    </row>
    <row r="9185" spans="1:5" x14ac:dyDescent="0.25">
      <c r="A9185" s="1">
        <v>41431</v>
      </c>
      <c r="B9185" t="s">
        <v>46</v>
      </c>
      <c r="C9185" t="s">
        <v>746</v>
      </c>
      <c r="D9185" t="s">
        <v>755</v>
      </c>
      <c r="E9185">
        <v>0</v>
      </c>
    </row>
    <row r="9186" spans="1:5" x14ac:dyDescent="0.25">
      <c r="A9186" s="1">
        <v>41431</v>
      </c>
      <c r="B9186" t="s">
        <v>46</v>
      </c>
      <c r="C9186" t="s">
        <v>746</v>
      </c>
      <c r="D9186" t="s">
        <v>757</v>
      </c>
      <c r="E9186">
        <v>0.02</v>
      </c>
    </row>
    <row r="9187" spans="1:5" x14ac:dyDescent="0.25">
      <c r="A9187" s="1">
        <v>41431</v>
      </c>
      <c r="B9187" t="s">
        <v>46</v>
      </c>
      <c r="C9187" t="s">
        <v>746</v>
      </c>
      <c r="D9187" t="s">
        <v>764</v>
      </c>
      <c r="E9187">
        <v>0</v>
      </c>
    </row>
    <row r="9188" spans="1:5" x14ac:dyDescent="0.25">
      <c r="A9188" s="1">
        <v>41432</v>
      </c>
      <c r="B9188" t="s">
        <v>49</v>
      </c>
      <c r="C9188" t="s">
        <v>746</v>
      </c>
      <c r="D9188" t="s">
        <v>747</v>
      </c>
      <c r="E9188">
        <v>0</v>
      </c>
    </row>
    <row r="9189" spans="1:5" x14ac:dyDescent="0.25">
      <c r="A9189" s="1">
        <v>41432</v>
      </c>
      <c r="B9189" t="s">
        <v>49</v>
      </c>
      <c r="C9189" t="s">
        <v>746</v>
      </c>
      <c r="D9189" t="s">
        <v>760</v>
      </c>
      <c r="E9189">
        <v>0.01</v>
      </c>
    </row>
    <row r="9190" spans="1:5" x14ac:dyDescent="0.25">
      <c r="A9190" s="1">
        <v>41432</v>
      </c>
      <c r="B9190" t="s">
        <v>49</v>
      </c>
      <c r="C9190" t="s">
        <v>746</v>
      </c>
      <c r="D9190" t="s">
        <v>781</v>
      </c>
      <c r="E9190">
        <v>0</v>
      </c>
    </row>
    <row r="9191" spans="1:5" x14ac:dyDescent="0.25">
      <c r="A9191" s="1">
        <v>41432</v>
      </c>
      <c r="B9191" t="s">
        <v>49</v>
      </c>
      <c r="C9191" t="s">
        <v>746</v>
      </c>
      <c r="D9191" t="s">
        <v>762</v>
      </c>
      <c r="E9191">
        <v>0</v>
      </c>
    </row>
    <row r="9192" spans="1:5" x14ac:dyDescent="0.25">
      <c r="A9192" s="1">
        <v>41432</v>
      </c>
      <c r="B9192" t="s">
        <v>49</v>
      </c>
      <c r="C9192" t="s">
        <v>746</v>
      </c>
      <c r="D9192" t="s">
        <v>753</v>
      </c>
      <c r="E9192">
        <v>0.01</v>
      </c>
    </row>
    <row r="9193" spans="1:5" x14ac:dyDescent="0.25">
      <c r="A9193" s="1">
        <v>41432</v>
      </c>
      <c r="B9193" t="s">
        <v>49</v>
      </c>
      <c r="C9193" t="s">
        <v>746</v>
      </c>
      <c r="D9193" t="s">
        <v>749</v>
      </c>
      <c r="E9193">
        <v>0</v>
      </c>
    </row>
    <row r="9194" spans="1:5" x14ac:dyDescent="0.25">
      <c r="A9194" s="1">
        <v>41432</v>
      </c>
      <c r="B9194" t="s">
        <v>49</v>
      </c>
      <c r="C9194" t="s">
        <v>746</v>
      </c>
      <c r="D9194" t="s">
        <v>763</v>
      </c>
      <c r="E9194">
        <v>0</v>
      </c>
    </row>
    <row r="9195" spans="1:5" x14ac:dyDescent="0.25">
      <c r="A9195" s="1">
        <v>41432</v>
      </c>
      <c r="B9195" t="s">
        <v>49</v>
      </c>
      <c r="C9195" t="s">
        <v>746</v>
      </c>
      <c r="D9195" t="s">
        <v>754</v>
      </c>
      <c r="E9195">
        <v>0.04</v>
      </c>
    </row>
    <row r="9196" spans="1:5" x14ac:dyDescent="0.25">
      <c r="A9196" s="1">
        <v>41432</v>
      </c>
      <c r="B9196" t="s">
        <v>49</v>
      </c>
      <c r="C9196" t="s">
        <v>746</v>
      </c>
      <c r="D9196" t="s">
        <v>752</v>
      </c>
      <c r="E9196">
        <v>0.01</v>
      </c>
    </row>
    <row r="9197" spans="1:5" x14ac:dyDescent="0.25">
      <c r="A9197" s="1">
        <v>41432</v>
      </c>
      <c r="B9197" t="s">
        <v>49</v>
      </c>
      <c r="C9197" t="s">
        <v>746</v>
      </c>
      <c r="D9197" t="s">
        <v>754</v>
      </c>
      <c r="E9197">
        <v>0.01</v>
      </c>
    </row>
    <row r="9198" spans="1:5" x14ac:dyDescent="0.25">
      <c r="A9198" s="1">
        <v>41432</v>
      </c>
      <c r="B9198" t="s">
        <v>49</v>
      </c>
      <c r="C9198" t="s">
        <v>746</v>
      </c>
      <c r="D9198" t="s">
        <v>151</v>
      </c>
      <c r="E9198">
        <v>0.02</v>
      </c>
    </row>
    <row r="9199" spans="1:5" x14ac:dyDescent="0.25">
      <c r="A9199" s="1">
        <v>41432</v>
      </c>
      <c r="B9199" t="s">
        <v>49</v>
      </c>
      <c r="C9199" t="s">
        <v>746</v>
      </c>
      <c r="D9199" t="s">
        <v>755</v>
      </c>
      <c r="E9199">
        <v>0</v>
      </c>
    </row>
    <row r="9200" spans="1:5" x14ac:dyDescent="0.25">
      <c r="A9200" s="1">
        <v>41432</v>
      </c>
      <c r="B9200" t="s">
        <v>49</v>
      </c>
      <c r="C9200" t="s">
        <v>746</v>
      </c>
      <c r="D9200" t="s">
        <v>755</v>
      </c>
      <c r="E9200">
        <v>0.01</v>
      </c>
    </row>
    <row r="9201" spans="1:5" x14ac:dyDescent="0.25">
      <c r="A9201" s="1">
        <v>41432</v>
      </c>
      <c r="B9201" t="s">
        <v>49</v>
      </c>
      <c r="C9201" t="s">
        <v>746</v>
      </c>
      <c r="D9201" t="s">
        <v>756</v>
      </c>
      <c r="E9201">
        <v>0</v>
      </c>
    </row>
    <row r="9202" spans="1:5" x14ac:dyDescent="0.25">
      <c r="A9202" s="1">
        <v>41433</v>
      </c>
      <c r="B9202" t="s">
        <v>52</v>
      </c>
      <c r="C9202" t="s">
        <v>746</v>
      </c>
      <c r="D9202" t="s">
        <v>765</v>
      </c>
      <c r="E9202">
        <v>0.02</v>
      </c>
    </row>
    <row r="9203" spans="1:5" x14ac:dyDescent="0.25">
      <c r="A9203" s="1">
        <v>41433</v>
      </c>
      <c r="B9203" t="s">
        <v>52</v>
      </c>
      <c r="C9203" t="s">
        <v>746</v>
      </c>
      <c r="D9203" t="s">
        <v>753</v>
      </c>
      <c r="E9203">
        <v>0.02</v>
      </c>
    </row>
    <row r="9204" spans="1:5" x14ac:dyDescent="0.25">
      <c r="A9204" s="1">
        <v>41433</v>
      </c>
      <c r="B9204" t="s">
        <v>52</v>
      </c>
      <c r="C9204" t="s">
        <v>746</v>
      </c>
      <c r="D9204" t="s">
        <v>763</v>
      </c>
      <c r="E9204">
        <v>0.02</v>
      </c>
    </row>
    <row r="9205" spans="1:5" x14ac:dyDescent="0.25">
      <c r="A9205" s="1">
        <v>41433</v>
      </c>
      <c r="B9205" t="s">
        <v>52</v>
      </c>
      <c r="C9205" t="s">
        <v>746</v>
      </c>
      <c r="D9205" t="s">
        <v>769</v>
      </c>
      <c r="E9205">
        <v>0.01</v>
      </c>
    </row>
    <row r="9206" spans="1:5" x14ac:dyDescent="0.25">
      <c r="A9206" s="1">
        <v>41433</v>
      </c>
      <c r="B9206" t="s">
        <v>52</v>
      </c>
      <c r="C9206" t="s">
        <v>746</v>
      </c>
      <c r="D9206" t="s">
        <v>777</v>
      </c>
      <c r="E9206">
        <v>0.03</v>
      </c>
    </row>
    <row r="9207" spans="1:5" x14ac:dyDescent="0.25">
      <c r="A9207" s="1">
        <v>41433</v>
      </c>
      <c r="B9207" t="s">
        <v>52</v>
      </c>
      <c r="C9207" t="s">
        <v>746</v>
      </c>
      <c r="D9207" t="s">
        <v>770</v>
      </c>
      <c r="E9207">
        <v>0.02</v>
      </c>
    </row>
    <row r="9208" spans="1:5" x14ac:dyDescent="0.25">
      <c r="A9208" s="1">
        <v>41433</v>
      </c>
      <c r="B9208" t="s">
        <v>52</v>
      </c>
      <c r="C9208" t="s">
        <v>746</v>
      </c>
      <c r="D9208" t="s">
        <v>771</v>
      </c>
      <c r="E9208">
        <v>0.01</v>
      </c>
    </row>
    <row r="9209" spans="1:5" x14ac:dyDescent="0.25">
      <c r="A9209" s="1">
        <v>41433</v>
      </c>
      <c r="B9209" t="s">
        <v>52</v>
      </c>
      <c r="C9209" t="s">
        <v>746</v>
      </c>
      <c r="D9209" t="s">
        <v>784</v>
      </c>
      <c r="E9209">
        <v>0</v>
      </c>
    </row>
    <row r="9210" spans="1:5" x14ac:dyDescent="0.25">
      <c r="A9210" s="1">
        <v>41433</v>
      </c>
      <c r="B9210" t="s">
        <v>52</v>
      </c>
      <c r="C9210" t="s">
        <v>746</v>
      </c>
      <c r="D9210" t="s">
        <v>772</v>
      </c>
      <c r="E9210">
        <v>0.01</v>
      </c>
    </row>
    <row r="9211" spans="1:5" x14ac:dyDescent="0.25">
      <c r="A9211" s="1">
        <v>41433</v>
      </c>
      <c r="B9211" t="s">
        <v>52</v>
      </c>
      <c r="C9211" t="s">
        <v>746</v>
      </c>
      <c r="D9211" t="s">
        <v>779</v>
      </c>
      <c r="E9211">
        <v>0</v>
      </c>
    </row>
    <row r="9212" spans="1:5" x14ac:dyDescent="0.25">
      <c r="A9212" s="1">
        <v>41433</v>
      </c>
      <c r="B9212" t="s">
        <v>52</v>
      </c>
      <c r="C9212" t="s">
        <v>746</v>
      </c>
      <c r="D9212" t="s">
        <v>758</v>
      </c>
      <c r="E9212">
        <v>0.02</v>
      </c>
    </row>
    <row r="9213" spans="1:5" x14ac:dyDescent="0.25">
      <c r="A9213" s="1">
        <v>41433</v>
      </c>
      <c r="B9213" t="s">
        <v>52</v>
      </c>
      <c r="C9213" t="s">
        <v>746</v>
      </c>
      <c r="D9213" t="s">
        <v>760</v>
      </c>
      <c r="E9213">
        <v>0.02</v>
      </c>
    </row>
    <row r="9214" spans="1:5" x14ac:dyDescent="0.25">
      <c r="A9214" s="1">
        <v>41433</v>
      </c>
      <c r="B9214" t="s">
        <v>52</v>
      </c>
      <c r="C9214" t="s">
        <v>746</v>
      </c>
      <c r="D9214" t="s">
        <v>786</v>
      </c>
      <c r="E9214">
        <v>0.02</v>
      </c>
    </row>
    <row r="9215" spans="1:5" x14ac:dyDescent="0.25">
      <c r="A9215" s="1">
        <v>41433</v>
      </c>
      <c r="B9215" t="s">
        <v>52</v>
      </c>
      <c r="C9215" t="s">
        <v>746</v>
      </c>
      <c r="D9215" t="s">
        <v>753</v>
      </c>
      <c r="E9215">
        <v>0</v>
      </c>
    </row>
    <row r="9216" spans="1:5" x14ac:dyDescent="0.25">
      <c r="A9216" s="1">
        <v>41434</v>
      </c>
      <c r="B9216" t="s">
        <v>53</v>
      </c>
      <c r="C9216" t="s">
        <v>746</v>
      </c>
      <c r="D9216" t="s">
        <v>766</v>
      </c>
      <c r="E9216">
        <v>0.01</v>
      </c>
    </row>
    <row r="9217" spans="1:5" x14ac:dyDescent="0.25">
      <c r="A9217" s="1">
        <v>41434</v>
      </c>
      <c r="B9217" t="s">
        <v>53</v>
      </c>
      <c r="C9217" t="s">
        <v>746</v>
      </c>
      <c r="D9217" t="s">
        <v>758</v>
      </c>
      <c r="E9217">
        <v>0.01</v>
      </c>
    </row>
    <row r="9218" spans="1:5" x14ac:dyDescent="0.25">
      <c r="A9218" s="1">
        <v>41434</v>
      </c>
      <c r="B9218" t="s">
        <v>53</v>
      </c>
      <c r="C9218" t="s">
        <v>746</v>
      </c>
      <c r="D9218" t="s">
        <v>775</v>
      </c>
      <c r="E9218">
        <v>0</v>
      </c>
    </row>
    <row r="9219" spans="1:5" x14ac:dyDescent="0.25">
      <c r="A9219" s="1">
        <v>41434</v>
      </c>
      <c r="B9219" t="s">
        <v>53</v>
      </c>
      <c r="C9219" t="s">
        <v>746</v>
      </c>
      <c r="D9219" t="s">
        <v>760</v>
      </c>
      <c r="E9219">
        <v>0.03</v>
      </c>
    </row>
    <row r="9220" spans="1:5" x14ac:dyDescent="0.25">
      <c r="A9220" s="1">
        <v>41434</v>
      </c>
      <c r="B9220" t="s">
        <v>53</v>
      </c>
      <c r="C9220" t="s">
        <v>746</v>
      </c>
      <c r="D9220" t="s">
        <v>753</v>
      </c>
      <c r="E9220">
        <v>0.02</v>
      </c>
    </row>
    <row r="9221" spans="1:5" x14ac:dyDescent="0.25">
      <c r="A9221" s="1">
        <v>41434</v>
      </c>
      <c r="B9221" t="s">
        <v>53</v>
      </c>
      <c r="C9221" t="s">
        <v>746</v>
      </c>
      <c r="D9221" t="s">
        <v>767</v>
      </c>
      <c r="E9221">
        <v>0</v>
      </c>
    </row>
    <row r="9222" spans="1:5" x14ac:dyDescent="0.25">
      <c r="A9222" s="1">
        <v>41434</v>
      </c>
      <c r="B9222" t="s">
        <v>53</v>
      </c>
      <c r="C9222" t="s">
        <v>746</v>
      </c>
      <c r="D9222" t="s">
        <v>754</v>
      </c>
      <c r="E9222">
        <v>0</v>
      </c>
    </row>
    <row r="9223" spans="1:5" x14ac:dyDescent="0.25">
      <c r="A9223" s="1">
        <v>41434</v>
      </c>
      <c r="B9223" t="s">
        <v>53</v>
      </c>
      <c r="C9223" t="s">
        <v>746</v>
      </c>
      <c r="D9223" t="s">
        <v>785</v>
      </c>
      <c r="E9223">
        <v>0</v>
      </c>
    </row>
    <row r="9224" spans="1:5" x14ac:dyDescent="0.25">
      <c r="A9224" s="1">
        <v>41434</v>
      </c>
      <c r="B9224" t="s">
        <v>53</v>
      </c>
      <c r="C9224" t="s">
        <v>746</v>
      </c>
      <c r="D9224" t="s">
        <v>778</v>
      </c>
      <c r="E9224">
        <v>0</v>
      </c>
    </row>
    <row r="9225" spans="1:5" x14ac:dyDescent="0.25">
      <c r="A9225" s="1">
        <v>41434</v>
      </c>
      <c r="B9225" t="s">
        <v>53</v>
      </c>
      <c r="C9225" t="s">
        <v>746</v>
      </c>
      <c r="D9225" t="s">
        <v>773</v>
      </c>
      <c r="E9225">
        <v>0.01</v>
      </c>
    </row>
    <row r="9226" spans="1:5" x14ac:dyDescent="0.25">
      <c r="A9226" s="1">
        <v>41434</v>
      </c>
      <c r="B9226" t="s">
        <v>53</v>
      </c>
      <c r="C9226" t="s">
        <v>746</v>
      </c>
      <c r="D9226" t="s">
        <v>758</v>
      </c>
      <c r="E9226">
        <v>0.02</v>
      </c>
    </row>
    <row r="9227" spans="1:5" x14ac:dyDescent="0.25">
      <c r="A9227" s="1">
        <v>41434</v>
      </c>
      <c r="B9227" t="s">
        <v>53</v>
      </c>
      <c r="C9227" t="s">
        <v>746</v>
      </c>
      <c r="D9227" t="s">
        <v>791</v>
      </c>
      <c r="E9227">
        <v>0</v>
      </c>
    </row>
    <row r="9228" spans="1:5" x14ac:dyDescent="0.25">
      <c r="A9228" s="1">
        <v>41434</v>
      </c>
      <c r="B9228" t="s">
        <v>53</v>
      </c>
      <c r="C9228" t="s">
        <v>746</v>
      </c>
      <c r="D9228" t="s">
        <v>791</v>
      </c>
      <c r="E9228">
        <v>0.01</v>
      </c>
    </row>
    <row r="9229" spans="1:5" x14ac:dyDescent="0.25">
      <c r="A9229" s="1">
        <v>41434</v>
      </c>
      <c r="B9229" t="s">
        <v>53</v>
      </c>
      <c r="C9229" t="s">
        <v>746</v>
      </c>
      <c r="D9229" t="s">
        <v>791</v>
      </c>
      <c r="E9229">
        <v>0</v>
      </c>
    </row>
    <row r="9230" spans="1:5" x14ac:dyDescent="0.25">
      <c r="A9230" s="1">
        <v>41435</v>
      </c>
      <c r="B9230" t="s">
        <v>58</v>
      </c>
      <c r="C9230" t="s">
        <v>746</v>
      </c>
      <c r="D9230" t="s">
        <v>747</v>
      </c>
      <c r="E9230">
        <v>0.01</v>
      </c>
    </row>
    <row r="9231" spans="1:5" x14ac:dyDescent="0.25">
      <c r="A9231" s="1">
        <v>41435</v>
      </c>
      <c r="B9231" t="s">
        <v>58</v>
      </c>
      <c r="C9231" t="s">
        <v>746</v>
      </c>
      <c r="D9231" t="s">
        <v>781</v>
      </c>
      <c r="E9231">
        <v>0.01</v>
      </c>
    </row>
    <row r="9232" spans="1:5" x14ac:dyDescent="0.25">
      <c r="A9232" s="1">
        <v>41435</v>
      </c>
      <c r="B9232" t="s">
        <v>58</v>
      </c>
      <c r="C9232" t="s">
        <v>746</v>
      </c>
      <c r="D9232" t="s">
        <v>762</v>
      </c>
      <c r="E9232">
        <v>0.01</v>
      </c>
    </row>
    <row r="9233" spans="1:5" x14ac:dyDescent="0.25">
      <c r="A9233" s="1">
        <v>41435</v>
      </c>
      <c r="B9233" t="s">
        <v>58</v>
      </c>
      <c r="C9233" t="s">
        <v>746</v>
      </c>
      <c r="D9233" t="s">
        <v>749</v>
      </c>
      <c r="E9233">
        <v>0</v>
      </c>
    </row>
    <row r="9234" spans="1:5" x14ac:dyDescent="0.25">
      <c r="A9234" s="1">
        <v>41435</v>
      </c>
      <c r="B9234" t="s">
        <v>58</v>
      </c>
      <c r="C9234" t="s">
        <v>746</v>
      </c>
      <c r="D9234" t="s">
        <v>763</v>
      </c>
      <c r="E9234">
        <v>0</v>
      </c>
    </row>
    <row r="9235" spans="1:5" x14ac:dyDescent="0.25">
      <c r="A9235" s="1">
        <v>41435</v>
      </c>
      <c r="B9235" t="s">
        <v>58</v>
      </c>
      <c r="C9235" t="s">
        <v>746</v>
      </c>
      <c r="D9235" t="s">
        <v>752</v>
      </c>
      <c r="E9235">
        <v>0.02</v>
      </c>
    </row>
    <row r="9236" spans="1:5" x14ac:dyDescent="0.25">
      <c r="A9236" s="1">
        <v>41435</v>
      </c>
      <c r="B9236" t="s">
        <v>58</v>
      </c>
      <c r="C9236" t="s">
        <v>746</v>
      </c>
      <c r="D9236" t="s">
        <v>754</v>
      </c>
      <c r="E9236">
        <v>0.02</v>
      </c>
    </row>
    <row r="9237" spans="1:5" x14ac:dyDescent="0.25">
      <c r="A9237" s="1">
        <v>41435</v>
      </c>
      <c r="B9237" t="s">
        <v>58</v>
      </c>
      <c r="C9237" t="s">
        <v>746</v>
      </c>
      <c r="D9237" t="s">
        <v>151</v>
      </c>
      <c r="E9237">
        <v>0</v>
      </c>
    </row>
    <row r="9238" spans="1:5" x14ac:dyDescent="0.25">
      <c r="A9238" s="1">
        <v>41435</v>
      </c>
      <c r="B9238" t="s">
        <v>58</v>
      </c>
      <c r="C9238" t="s">
        <v>746</v>
      </c>
      <c r="D9238" t="s">
        <v>755</v>
      </c>
      <c r="E9238">
        <v>0</v>
      </c>
    </row>
    <row r="9239" spans="1:5" x14ac:dyDescent="0.25">
      <c r="A9239" s="1">
        <v>41435</v>
      </c>
      <c r="B9239" t="s">
        <v>58</v>
      </c>
      <c r="C9239" t="s">
        <v>746</v>
      </c>
      <c r="D9239" t="s">
        <v>755</v>
      </c>
      <c r="E9239">
        <v>0</v>
      </c>
    </row>
    <row r="9240" spans="1:5" x14ac:dyDescent="0.25">
      <c r="A9240" s="1">
        <v>41435</v>
      </c>
      <c r="B9240" t="s">
        <v>58</v>
      </c>
      <c r="C9240" t="s">
        <v>746</v>
      </c>
      <c r="D9240" t="s">
        <v>756</v>
      </c>
      <c r="E9240">
        <v>0.01</v>
      </c>
    </row>
    <row r="9241" spans="1:5" x14ac:dyDescent="0.25">
      <c r="A9241" s="1">
        <v>41435</v>
      </c>
      <c r="B9241" t="s">
        <v>58</v>
      </c>
      <c r="C9241" t="s">
        <v>746</v>
      </c>
      <c r="D9241" t="s">
        <v>757</v>
      </c>
      <c r="E9241">
        <v>0.04</v>
      </c>
    </row>
    <row r="9242" spans="1:5" x14ac:dyDescent="0.25">
      <c r="A9242" s="1">
        <v>41435</v>
      </c>
      <c r="B9242" t="s">
        <v>58</v>
      </c>
      <c r="C9242" t="s">
        <v>746</v>
      </c>
      <c r="D9242" t="s">
        <v>759</v>
      </c>
      <c r="E9242">
        <v>0.03</v>
      </c>
    </row>
    <row r="9243" spans="1:5" x14ac:dyDescent="0.25">
      <c r="A9243" s="1">
        <v>41435</v>
      </c>
      <c r="B9243" t="s">
        <v>58</v>
      </c>
      <c r="C9243" t="s">
        <v>746</v>
      </c>
      <c r="D9243" t="s">
        <v>764</v>
      </c>
      <c r="E9243">
        <v>0.02</v>
      </c>
    </row>
    <row r="9244" spans="1:5" x14ac:dyDescent="0.25">
      <c r="A9244" s="1">
        <v>41436</v>
      </c>
      <c r="B9244" t="s">
        <v>59</v>
      </c>
      <c r="C9244" t="s">
        <v>746</v>
      </c>
      <c r="D9244" t="s">
        <v>747</v>
      </c>
      <c r="E9244">
        <v>0</v>
      </c>
    </row>
    <row r="9245" spans="1:5" x14ac:dyDescent="0.25">
      <c r="A9245" s="1">
        <v>41436</v>
      </c>
      <c r="B9245" t="s">
        <v>59</v>
      </c>
      <c r="C9245" t="s">
        <v>746</v>
      </c>
      <c r="D9245" t="s">
        <v>753</v>
      </c>
      <c r="E9245">
        <v>0</v>
      </c>
    </row>
    <row r="9246" spans="1:5" x14ac:dyDescent="0.25">
      <c r="A9246" s="1">
        <v>41436</v>
      </c>
      <c r="B9246" t="s">
        <v>59</v>
      </c>
      <c r="C9246" t="s">
        <v>746</v>
      </c>
      <c r="D9246" t="s">
        <v>753</v>
      </c>
      <c r="E9246">
        <v>0.01</v>
      </c>
    </row>
    <row r="9247" spans="1:5" x14ac:dyDescent="0.25">
      <c r="A9247" s="1">
        <v>41436</v>
      </c>
      <c r="B9247" t="s">
        <v>59</v>
      </c>
      <c r="C9247" t="s">
        <v>746</v>
      </c>
      <c r="D9247" t="s">
        <v>761</v>
      </c>
      <c r="E9247">
        <v>0.02</v>
      </c>
    </row>
    <row r="9248" spans="1:5" x14ac:dyDescent="0.25">
      <c r="A9248" s="1">
        <v>41436</v>
      </c>
      <c r="B9248" t="s">
        <v>59</v>
      </c>
      <c r="C9248" t="s">
        <v>746</v>
      </c>
      <c r="D9248" t="s">
        <v>749</v>
      </c>
      <c r="E9248">
        <v>0</v>
      </c>
    </row>
    <row r="9249" spans="1:5" x14ac:dyDescent="0.25">
      <c r="A9249" s="1">
        <v>41436</v>
      </c>
      <c r="B9249" t="s">
        <v>59</v>
      </c>
      <c r="C9249" t="s">
        <v>746</v>
      </c>
      <c r="D9249" t="s">
        <v>763</v>
      </c>
      <c r="E9249">
        <v>0.01</v>
      </c>
    </row>
    <row r="9250" spans="1:5" x14ac:dyDescent="0.25">
      <c r="A9250" s="1">
        <v>41436</v>
      </c>
      <c r="B9250" t="s">
        <v>59</v>
      </c>
      <c r="C9250" t="s">
        <v>746</v>
      </c>
      <c r="D9250" t="s">
        <v>754</v>
      </c>
      <c r="E9250">
        <v>0.02</v>
      </c>
    </row>
    <row r="9251" spans="1:5" x14ac:dyDescent="0.25">
      <c r="A9251" s="1">
        <v>41436</v>
      </c>
      <c r="B9251" t="s">
        <v>59</v>
      </c>
      <c r="C9251" t="s">
        <v>746</v>
      </c>
      <c r="D9251" t="s">
        <v>752</v>
      </c>
      <c r="E9251">
        <v>0</v>
      </c>
    </row>
    <row r="9252" spans="1:5" x14ac:dyDescent="0.25">
      <c r="A9252" s="1">
        <v>41436</v>
      </c>
      <c r="B9252" t="s">
        <v>59</v>
      </c>
      <c r="C9252" t="s">
        <v>746</v>
      </c>
      <c r="D9252" t="s">
        <v>151</v>
      </c>
      <c r="E9252">
        <v>0.02</v>
      </c>
    </row>
    <row r="9253" spans="1:5" x14ac:dyDescent="0.25">
      <c r="A9253" s="1">
        <v>41436</v>
      </c>
      <c r="B9253" t="s">
        <v>59</v>
      </c>
      <c r="C9253" t="s">
        <v>746</v>
      </c>
      <c r="D9253" t="s">
        <v>755</v>
      </c>
      <c r="E9253">
        <v>0.01</v>
      </c>
    </row>
    <row r="9254" spans="1:5" x14ac:dyDescent="0.25">
      <c r="A9254" s="1">
        <v>41436</v>
      </c>
      <c r="B9254" t="s">
        <v>59</v>
      </c>
      <c r="C9254" t="s">
        <v>746</v>
      </c>
      <c r="D9254" t="s">
        <v>757</v>
      </c>
      <c r="E9254">
        <v>0</v>
      </c>
    </row>
    <row r="9255" spans="1:5" x14ac:dyDescent="0.25">
      <c r="A9255" s="1">
        <v>41436</v>
      </c>
      <c r="B9255" t="s">
        <v>59</v>
      </c>
      <c r="C9255" t="s">
        <v>746</v>
      </c>
      <c r="D9255" t="s">
        <v>790</v>
      </c>
      <c r="E9255">
        <v>0.01</v>
      </c>
    </row>
    <row r="9256" spans="1:5" x14ac:dyDescent="0.25">
      <c r="A9256" s="1">
        <v>41436</v>
      </c>
      <c r="B9256" t="s">
        <v>59</v>
      </c>
      <c r="C9256" t="s">
        <v>746</v>
      </c>
      <c r="D9256" t="s">
        <v>764</v>
      </c>
      <c r="E9256">
        <v>0.02</v>
      </c>
    </row>
    <row r="9257" spans="1:5" x14ac:dyDescent="0.25">
      <c r="A9257" s="1">
        <v>41437</v>
      </c>
      <c r="B9257" t="s">
        <v>30</v>
      </c>
      <c r="C9257" t="s">
        <v>746</v>
      </c>
      <c r="D9257" t="s">
        <v>747</v>
      </c>
      <c r="E9257">
        <v>0</v>
      </c>
    </row>
    <row r="9258" spans="1:5" x14ac:dyDescent="0.25">
      <c r="A9258" s="1">
        <v>41437</v>
      </c>
      <c r="B9258" t="s">
        <v>30</v>
      </c>
      <c r="C9258" t="s">
        <v>746</v>
      </c>
      <c r="D9258" t="s">
        <v>748</v>
      </c>
      <c r="E9258">
        <v>0.01</v>
      </c>
    </row>
    <row r="9259" spans="1:5" x14ac:dyDescent="0.25">
      <c r="A9259" s="1">
        <v>41437</v>
      </c>
      <c r="B9259" t="s">
        <v>30</v>
      </c>
      <c r="C9259" t="s">
        <v>746</v>
      </c>
      <c r="D9259" t="s">
        <v>761</v>
      </c>
      <c r="E9259">
        <v>0.01</v>
      </c>
    </row>
    <row r="9260" spans="1:5" x14ac:dyDescent="0.25">
      <c r="A9260" s="1">
        <v>41437</v>
      </c>
      <c r="B9260" t="s">
        <v>30</v>
      </c>
      <c r="C9260" t="s">
        <v>746</v>
      </c>
      <c r="D9260" t="s">
        <v>749</v>
      </c>
      <c r="E9260">
        <v>0</v>
      </c>
    </row>
    <row r="9261" spans="1:5" x14ac:dyDescent="0.25">
      <c r="A9261" s="1">
        <v>41437</v>
      </c>
      <c r="B9261" t="s">
        <v>30</v>
      </c>
      <c r="C9261" t="s">
        <v>746</v>
      </c>
      <c r="D9261" t="s">
        <v>750</v>
      </c>
      <c r="E9261">
        <v>0.01</v>
      </c>
    </row>
    <row r="9262" spans="1:5" x14ac:dyDescent="0.25">
      <c r="A9262" s="1">
        <v>41437</v>
      </c>
      <c r="B9262" t="s">
        <v>30</v>
      </c>
      <c r="C9262" t="s">
        <v>746</v>
      </c>
      <c r="D9262" t="s">
        <v>752</v>
      </c>
      <c r="E9262">
        <v>0.01</v>
      </c>
    </row>
    <row r="9263" spans="1:5" x14ac:dyDescent="0.25">
      <c r="A9263" s="1">
        <v>41437</v>
      </c>
      <c r="B9263" t="s">
        <v>30</v>
      </c>
      <c r="C9263" t="s">
        <v>746</v>
      </c>
      <c r="D9263" t="s">
        <v>752</v>
      </c>
      <c r="E9263">
        <v>0.01</v>
      </c>
    </row>
    <row r="9264" spans="1:5" x14ac:dyDescent="0.25">
      <c r="A9264" s="1">
        <v>41437</v>
      </c>
      <c r="B9264" t="s">
        <v>30</v>
      </c>
      <c r="C9264" t="s">
        <v>746</v>
      </c>
      <c r="D9264" t="s">
        <v>754</v>
      </c>
      <c r="E9264">
        <v>0</v>
      </c>
    </row>
    <row r="9265" spans="1:5" x14ac:dyDescent="0.25">
      <c r="A9265" s="1">
        <v>41437</v>
      </c>
      <c r="B9265" t="s">
        <v>30</v>
      </c>
      <c r="C9265" t="s">
        <v>746</v>
      </c>
      <c r="D9265" t="s">
        <v>151</v>
      </c>
      <c r="E9265">
        <v>0</v>
      </c>
    </row>
    <row r="9266" spans="1:5" x14ac:dyDescent="0.25">
      <c r="A9266" s="1">
        <v>41437</v>
      </c>
      <c r="B9266" t="s">
        <v>30</v>
      </c>
      <c r="C9266" t="s">
        <v>746</v>
      </c>
      <c r="D9266" t="s">
        <v>151</v>
      </c>
      <c r="E9266">
        <v>0</v>
      </c>
    </row>
    <row r="9267" spans="1:5" x14ac:dyDescent="0.25">
      <c r="A9267" s="1">
        <v>41437</v>
      </c>
      <c r="B9267" t="s">
        <v>30</v>
      </c>
      <c r="C9267" t="s">
        <v>746</v>
      </c>
      <c r="D9267" t="s">
        <v>753</v>
      </c>
      <c r="E9267">
        <v>0</v>
      </c>
    </row>
    <row r="9268" spans="1:5" x14ac:dyDescent="0.25">
      <c r="A9268" s="1">
        <v>41437</v>
      </c>
      <c r="B9268" t="s">
        <v>30</v>
      </c>
      <c r="C9268" t="s">
        <v>746</v>
      </c>
      <c r="D9268" t="s">
        <v>755</v>
      </c>
      <c r="E9268">
        <v>0</v>
      </c>
    </row>
    <row r="9269" spans="1:5" x14ac:dyDescent="0.25">
      <c r="A9269" s="1">
        <v>41437</v>
      </c>
      <c r="B9269" t="s">
        <v>30</v>
      </c>
      <c r="C9269" t="s">
        <v>746</v>
      </c>
      <c r="D9269" t="s">
        <v>755</v>
      </c>
      <c r="E9269">
        <v>0</v>
      </c>
    </row>
    <row r="9270" spans="1:5" x14ac:dyDescent="0.25">
      <c r="A9270" s="1">
        <v>41438</v>
      </c>
      <c r="B9270" t="s">
        <v>46</v>
      </c>
      <c r="C9270" t="s">
        <v>746</v>
      </c>
      <c r="D9270" t="s">
        <v>747</v>
      </c>
      <c r="E9270">
        <v>0.03</v>
      </c>
    </row>
    <row r="9271" spans="1:5" x14ac:dyDescent="0.25">
      <c r="A9271" s="1">
        <v>41438</v>
      </c>
      <c r="B9271" t="s">
        <v>46</v>
      </c>
      <c r="C9271" t="s">
        <v>746</v>
      </c>
      <c r="D9271" t="s">
        <v>748</v>
      </c>
      <c r="E9271">
        <v>0</v>
      </c>
    </row>
    <row r="9272" spans="1:5" x14ac:dyDescent="0.25">
      <c r="A9272" s="1">
        <v>41438</v>
      </c>
      <c r="B9272" t="s">
        <v>46</v>
      </c>
      <c r="C9272" t="s">
        <v>746</v>
      </c>
      <c r="D9272" t="s">
        <v>762</v>
      </c>
      <c r="E9272">
        <v>0</v>
      </c>
    </row>
    <row r="9273" spans="1:5" x14ac:dyDescent="0.25">
      <c r="A9273" s="1">
        <v>41438</v>
      </c>
      <c r="B9273" t="s">
        <v>46</v>
      </c>
      <c r="C9273" t="s">
        <v>746</v>
      </c>
      <c r="D9273" t="s">
        <v>753</v>
      </c>
      <c r="E9273">
        <v>0.01</v>
      </c>
    </row>
    <row r="9274" spans="1:5" x14ac:dyDescent="0.25">
      <c r="A9274" s="1">
        <v>41438</v>
      </c>
      <c r="B9274" t="s">
        <v>46</v>
      </c>
      <c r="C9274" t="s">
        <v>746</v>
      </c>
      <c r="D9274" t="s">
        <v>751</v>
      </c>
      <c r="E9274">
        <v>0.03</v>
      </c>
    </row>
    <row r="9275" spans="1:5" x14ac:dyDescent="0.25">
      <c r="A9275" s="1">
        <v>41438</v>
      </c>
      <c r="B9275" t="s">
        <v>46</v>
      </c>
      <c r="C9275" t="s">
        <v>746</v>
      </c>
      <c r="D9275" t="s">
        <v>752</v>
      </c>
      <c r="E9275">
        <v>0.02</v>
      </c>
    </row>
    <row r="9276" spans="1:5" x14ac:dyDescent="0.25">
      <c r="A9276" s="1">
        <v>41438</v>
      </c>
      <c r="B9276" t="s">
        <v>46</v>
      </c>
      <c r="C9276" t="s">
        <v>746</v>
      </c>
      <c r="D9276" t="s">
        <v>754</v>
      </c>
      <c r="E9276">
        <v>0.02</v>
      </c>
    </row>
    <row r="9277" spans="1:5" x14ac:dyDescent="0.25">
      <c r="A9277" s="1">
        <v>41438</v>
      </c>
      <c r="B9277" t="s">
        <v>46</v>
      </c>
      <c r="C9277" t="s">
        <v>746</v>
      </c>
      <c r="D9277" t="s">
        <v>151</v>
      </c>
      <c r="E9277">
        <v>0.03</v>
      </c>
    </row>
    <row r="9278" spans="1:5" x14ac:dyDescent="0.25">
      <c r="A9278" s="1">
        <v>41438</v>
      </c>
      <c r="B9278" t="s">
        <v>46</v>
      </c>
      <c r="C9278" t="s">
        <v>746</v>
      </c>
      <c r="D9278" t="s">
        <v>151</v>
      </c>
      <c r="E9278">
        <v>0.02</v>
      </c>
    </row>
    <row r="9279" spans="1:5" x14ac:dyDescent="0.25">
      <c r="A9279" s="1">
        <v>41438</v>
      </c>
      <c r="B9279" t="s">
        <v>46</v>
      </c>
      <c r="C9279" t="s">
        <v>746</v>
      </c>
      <c r="D9279" t="s">
        <v>755</v>
      </c>
      <c r="E9279">
        <v>0</v>
      </c>
    </row>
    <row r="9280" spans="1:5" x14ac:dyDescent="0.25">
      <c r="A9280" s="1">
        <v>41438</v>
      </c>
      <c r="B9280" t="s">
        <v>46</v>
      </c>
      <c r="C9280" t="s">
        <v>746</v>
      </c>
      <c r="D9280" t="s">
        <v>790</v>
      </c>
      <c r="E9280">
        <v>0.03</v>
      </c>
    </row>
    <row r="9281" spans="1:5" x14ac:dyDescent="0.25">
      <c r="A9281" s="1">
        <v>41438</v>
      </c>
      <c r="B9281" t="s">
        <v>46</v>
      </c>
      <c r="C9281" t="s">
        <v>746</v>
      </c>
      <c r="D9281" t="s">
        <v>759</v>
      </c>
      <c r="E9281">
        <v>0</v>
      </c>
    </row>
    <row r="9282" spans="1:5" x14ac:dyDescent="0.25">
      <c r="A9282" s="1">
        <v>41438</v>
      </c>
      <c r="B9282" t="s">
        <v>46</v>
      </c>
      <c r="C9282" t="s">
        <v>746</v>
      </c>
      <c r="D9282" t="s">
        <v>753</v>
      </c>
      <c r="E9282">
        <v>0.01</v>
      </c>
    </row>
    <row r="9283" spans="1:5" x14ac:dyDescent="0.25">
      <c r="A9283" s="1">
        <v>41439</v>
      </c>
      <c r="B9283" t="s">
        <v>49</v>
      </c>
      <c r="C9283" t="s">
        <v>746</v>
      </c>
      <c r="D9283" t="s">
        <v>747</v>
      </c>
      <c r="E9283">
        <v>0</v>
      </c>
    </row>
    <row r="9284" spans="1:5" x14ac:dyDescent="0.25">
      <c r="A9284" s="1">
        <v>41439</v>
      </c>
      <c r="B9284" t="s">
        <v>49</v>
      </c>
      <c r="C9284" t="s">
        <v>746</v>
      </c>
      <c r="D9284" t="s">
        <v>748</v>
      </c>
      <c r="E9284">
        <v>0</v>
      </c>
    </row>
    <row r="9285" spans="1:5" x14ac:dyDescent="0.25">
      <c r="A9285" s="1">
        <v>41439</v>
      </c>
      <c r="B9285" t="s">
        <v>49</v>
      </c>
      <c r="C9285" t="s">
        <v>746</v>
      </c>
      <c r="D9285" t="s">
        <v>762</v>
      </c>
      <c r="E9285">
        <v>0.03</v>
      </c>
    </row>
    <row r="9286" spans="1:5" x14ac:dyDescent="0.25">
      <c r="A9286" s="1">
        <v>41439</v>
      </c>
      <c r="B9286" t="s">
        <v>49</v>
      </c>
      <c r="C9286" t="s">
        <v>746</v>
      </c>
      <c r="D9286" t="s">
        <v>754</v>
      </c>
      <c r="E9286">
        <v>0.01</v>
      </c>
    </row>
    <row r="9287" spans="1:5" x14ac:dyDescent="0.25">
      <c r="A9287" s="1">
        <v>41439</v>
      </c>
      <c r="B9287" t="s">
        <v>49</v>
      </c>
      <c r="C9287" t="s">
        <v>746</v>
      </c>
      <c r="D9287" t="s">
        <v>753</v>
      </c>
      <c r="E9287">
        <v>0.03</v>
      </c>
    </row>
    <row r="9288" spans="1:5" x14ac:dyDescent="0.25">
      <c r="A9288" s="1">
        <v>41439</v>
      </c>
      <c r="B9288" t="s">
        <v>49</v>
      </c>
      <c r="C9288" t="s">
        <v>746</v>
      </c>
      <c r="D9288" t="s">
        <v>753</v>
      </c>
      <c r="E9288">
        <v>0.02</v>
      </c>
    </row>
    <row r="9289" spans="1:5" x14ac:dyDescent="0.25">
      <c r="A9289" s="1">
        <v>41439</v>
      </c>
      <c r="B9289" t="s">
        <v>49</v>
      </c>
      <c r="C9289" t="s">
        <v>746</v>
      </c>
      <c r="D9289" t="s">
        <v>151</v>
      </c>
      <c r="E9289">
        <v>0</v>
      </c>
    </row>
    <row r="9290" spans="1:5" x14ac:dyDescent="0.25">
      <c r="A9290" s="1">
        <v>41439</v>
      </c>
      <c r="B9290" t="s">
        <v>49</v>
      </c>
      <c r="C9290" t="s">
        <v>746</v>
      </c>
      <c r="D9290" t="s">
        <v>755</v>
      </c>
      <c r="E9290">
        <v>0.01</v>
      </c>
    </row>
    <row r="9291" spans="1:5" x14ac:dyDescent="0.25">
      <c r="A9291" s="1">
        <v>41439</v>
      </c>
      <c r="B9291" t="s">
        <v>49</v>
      </c>
      <c r="C9291" t="s">
        <v>746</v>
      </c>
      <c r="D9291" t="s">
        <v>757</v>
      </c>
      <c r="E9291">
        <v>0.01</v>
      </c>
    </row>
    <row r="9292" spans="1:5" x14ac:dyDescent="0.25">
      <c r="A9292" s="1">
        <v>41439</v>
      </c>
      <c r="B9292" t="s">
        <v>49</v>
      </c>
      <c r="C9292" t="s">
        <v>746</v>
      </c>
      <c r="D9292" t="s">
        <v>770</v>
      </c>
      <c r="E9292">
        <v>0.01</v>
      </c>
    </row>
    <row r="9293" spans="1:5" x14ac:dyDescent="0.25">
      <c r="A9293" s="1">
        <v>41439</v>
      </c>
      <c r="B9293" t="s">
        <v>49</v>
      </c>
      <c r="C9293" t="s">
        <v>746</v>
      </c>
      <c r="D9293" t="s">
        <v>759</v>
      </c>
      <c r="E9293">
        <v>0.01</v>
      </c>
    </row>
    <row r="9294" spans="1:5" x14ac:dyDescent="0.25">
      <c r="A9294" s="1">
        <v>41439</v>
      </c>
      <c r="B9294" t="s">
        <v>49</v>
      </c>
      <c r="C9294" t="s">
        <v>746</v>
      </c>
      <c r="D9294" t="s">
        <v>759</v>
      </c>
      <c r="E9294">
        <v>0.01</v>
      </c>
    </row>
    <row r="9295" spans="1:5" x14ac:dyDescent="0.25">
      <c r="A9295" s="1">
        <v>41439</v>
      </c>
      <c r="B9295" t="s">
        <v>49</v>
      </c>
      <c r="C9295" t="s">
        <v>746</v>
      </c>
      <c r="D9295" t="s">
        <v>764</v>
      </c>
      <c r="E9295">
        <v>0</v>
      </c>
    </row>
    <row r="9296" spans="1:5" x14ac:dyDescent="0.25">
      <c r="A9296" s="1">
        <v>41440</v>
      </c>
      <c r="B9296" t="s">
        <v>52</v>
      </c>
      <c r="C9296" t="s">
        <v>746</v>
      </c>
      <c r="D9296" t="s">
        <v>765</v>
      </c>
      <c r="E9296">
        <v>0.03</v>
      </c>
    </row>
    <row r="9297" spans="1:5" x14ac:dyDescent="0.25">
      <c r="A9297" s="1">
        <v>41440</v>
      </c>
      <c r="B9297" t="s">
        <v>52</v>
      </c>
      <c r="C9297" t="s">
        <v>746</v>
      </c>
      <c r="D9297" t="s">
        <v>766</v>
      </c>
      <c r="E9297">
        <v>0</v>
      </c>
    </row>
    <row r="9298" spans="1:5" x14ac:dyDescent="0.25">
      <c r="A9298" s="1">
        <v>41440</v>
      </c>
      <c r="B9298" t="s">
        <v>52</v>
      </c>
      <c r="C9298" t="s">
        <v>746</v>
      </c>
      <c r="D9298" t="s">
        <v>754</v>
      </c>
      <c r="E9298">
        <v>0.02</v>
      </c>
    </row>
    <row r="9299" spans="1:5" x14ac:dyDescent="0.25">
      <c r="A9299" s="1">
        <v>41440</v>
      </c>
      <c r="B9299" t="s">
        <v>52</v>
      </c>
      <c r="C9299" t="s">
        <v>746</v>
      </c>
      <c r="D9299" t="s">
        <v>753</v>
      </c>
      <c r="E9299">
        <v>0</v>
      </c>
    </row>
    <row r="9300" spans="1:5" x14ac:dyDescent="0.25">
      <c r="A9300" s="1">
        <v>41440</v>
      </c>
      <c r="B9300" t="s">
        <v>52</v>
      </c>
      <c r="C9300" t="s">
        <v>746</v>
      </c>
      <c r="D9300" t="s">
        <v>792</v>
      </c>
      <c r="E9300">
        <v>0.01</v>
      </c>
    </row>
    <row r="9301" spans="1:5" x14ac:dyDescent="0.25">
      <c r="A9301" s="1">
        <v>41440</v>
      </c>
      <c r="B9301" t="s">
        <v>52</v>
      </c>
      <c r="C9301" t="s">
        <v>746</v>
      </c>
      <c r="D9301" t="s">
        <v>770</v>
      </c>
      <c r="E9301">
        <v>0.04</v>
      </c>
    </row>
    <row r="9302" spans="1:5" x14ac:dyDescent="0.25">
      <c r="A9302" s="1">
        <v>41440</v>
      </c>
      <c r="B9302" t="s">
        <v>52</v>
      </c>
      <c r="C9302" t="s">
        <v>746</v>
      </c>
      <c r="D9302" t="s">
        <v>771</v>
      </c>
      <c r="E9302">
        <v>0.01</v>
      </c>
    </row>
    <row r="9303" spans="1:5" x14ac:dyDescent="0.25">
      <c r="A9303" s="1">
        <v>41440</v>
      </c>
      <c r="B9303" t="s">
        <v>52</v>
      </c>
      <c r="C9303" t="s">
        <v>746</v>
      </c>
      <c r="D9303" t="s">
        <v>754</v>
      </c>
      <c r="E9303">
        <v>0</v>
      </c>
    </row>
    <row r="9304" spans="1:5" x14ac:dyDescent="0.25">
      <c r="A9304" s="1">
        <v>41440</v>
      </c>
      <c r="B9304" t="s">
        <v>52</v>
      </c>
      <c r="C9304" t="s">
        <v>746</v>
      </c>
      <c r="D9304" t="s">
        <v>779</v>
      </c>
      <c r="E9304">
        <v>0.01</v>
      </c>
    </row>
    <row r="9305" spans="1:5" x14ac:dyDescent="0.25">
      <c r="A9305" s="1">
        <v>41440</v>
      </c>
      <c r="B9305" t="s">
        <v>52</v>
      </c>
      <c r="C9305" t="s">
        <v>746</v>
      </c>
      <c r="D9305" t="s">
        <v>758</v>
      </c>
      <c r="E9305">
        <v>0</v>
      </c>
    </row>
    <row r="9306" spans="1:5" x14ac:dyDescent="0.25">
      <c r="A9306" s="1">
        <v>41440</v>
      </c>
      <c r="B9306" t="s">
        <v>52</v>
      </c>
      <c r="C9306" t="s">
        <v>746</v>
      </c>
      <c r="D9306" t="s">
        <v>760</v>
      </c>
      <c r="E9306">
        <v>0.01</v>
      </c>
    </row>
    <row r="9307" spans="1:5" x14ac:dyDescent="0.25">
      <c r="A9307" s="1">
        <v>41440</v>
      </c>
      <c r="B9307" t="s">
        <v>52</v>
      </c>
      <c r="C9307" t="s">
        <v>746</v>
      </c>
      <c r="D9307" t="s">
        <v>786</v>
      </c>
      <c r="E9307">
        <v>0</v>
      </c>
    </row>
    <row r="9308" spans="1:5" x14ac:dyDescent="0.25">
      <c r="A9308" s="1">
        <v>41440</v>
      </c>
      <c r="B9308" t="s">
        <v>52</v>
      </c>
      <c r="C9308" t="s">
        <v>746</v>
      </c>
      <c r="D9308" t="s">
        <v>753</v>
      </c>
      <c r="E9308">
        <v>0</v>
      </c>
    </row>
    <row r="9309" spans="1:5" x14ac:dyDescent="0.25">
      <c r="A9309" s="1">
        <v>41441</v>
      </c>
      <c r="B9309" t="s">
        <v>53</v>
      </c>
      <c r="C9309" t="s">
        <v>746</v>
      </c>
      <c r="D9309" t="s">
        <v>766</v>
      </c>
      <c r="E9309">
        <v>0</v>
      </c>
    </row>
    <row r="9310" spans="1:5" x14ac:dyDescent="0.25">
      <c r="A9310" s="1">
        <v>41441</v>
      </c>
      <c r="B9310" t="s">
        <v>53</v>
      </c>
      <c r="C9310" t="s">
        <v>746</v>
      </c>
      <c r="D9310" t="s">
        <v>758</v>
      </c>
      <c r="E9310">
        <v>0</v>
      </c>
    </row>
    <row r="9311" spans="1:5" x14ac:dyDescent="0.25">
      <c r="A9311" s="1">
        <v>41441</v>
      </c>
      <c r="B9311" t="s">
        <v>53</v>
      </c>
      <c r="C9311" t="s">
        <v>746</v>
      </c>
      <c r="D9311" t="s">
        <v>775</v>
      </c>
      <c r="E9311">
        <v>0.02</v>
      </c>
    </row>
    <row r="9312" spans="1:5" x14ac:dyDescent="0.25">
      <c r="A9312" s="1">
        <v>41441</v>
      </c>
      <c r="B9312" t="s">
        <v>53</v>
      </c>
      <c r="C9312" t="s">
        <v>746</v>
      </c>
      <c r="D9312" t="s">
        <v>754</v>
      </c>
      <c r="E9312">
        <v>0.01</v>
      </c>
    </row>
    <row r="9313" spans="1:5" x14ac:dyDescent="0.25">
      <c r="A9313" s="1">
        <v>41441</v>
      </c>
      <c r="B9313" t="s">
        <v>53</v>
      </c>
      <c r="C9313" t="s">
        <v>746</v>
      </c>
      <c r="D9313" t="s">
        <v>760</v>
      </c>
      <c r="E9313">
        <v>0.01</v>
      </c>
    </row>
    <row r="9314" spans="1:5" x14ac:dyDescent="0.25">
      <c r="A9314" s="1">
        <v>41441</v>
      </c>
      <c r="B9314" t="s">
        <v>53</v>
      </c>
      <c r="C9314" t="s">
        <v>746</v>
      </c>
      <c r="D9314" t="s">
        <v>785</v>
      </c>
      <c r="E9314">
        <v>0</v>
      </c>
    </row>
    <row r="9315" spans="1:5" x14ac:dyDescent="0.25">
      <c r="A9315" s="1">
        <v>41441</v>
      </c>
      <c r="B9315" t="s">
        <v>53</v>
      </c>
      <c r="C9315" t="s">
        <v>746</v>
      </c>
      <c r="D9315" t="s">
        <v>772</v>
      </c>
      <c r="E9315">
        <v>0.02</v>
      </c>
    </row>
    <row r="9316" spans="1:5" x14ac:dyDescent="0.25">
      <c r="A9316" s="1">
        <v>41441</v>
      </c>
      <c r="B9316" t="s">
        <v>53</v>
      </c>
      <c r="C9316" t="s">
        <v>746</v>
      </c>
      <c r="D9316" t="s">
        <v>767</v>
      </c>
      <c r="E9316">
        <v>0.01</v>
      </c>
    </row>
    <row r="9317" spans="1:5" x14ac:dyDescent="0.25">
      <c r="A9317" s="1">
        <v>41441</v>
      </c>
      <c r="B9317" t="s">
        <v>53</v>
      </c>
      <c r="C9317" t="s">
        <v>746</v>
      </c>
      <c r="D9317" t="s">
        <v>779</v>
      </c>
      <c r="E9317">
        <v>0.03</v>
      </c>
    </row>
    <row r="9318" spans="1:5" x14ac:dyDescent="0.25">
      <c r="A9318" s="1">
        <v>41441</v>
      </c>
      <c r="B9318" t="s">
        <v>53</v>
      </c>
      <c r="C9318" t="s">
        <v>746</v>
      </c>
      <c r="D9318" t="s">
        <v>758</v>
      </c>
      <c r="E9318">
        <v>0.02</v>
      </c>
    </row>
    <row r="9319" spans="1:5" x14ac:dyDescent="0.25">
      <c r="A9319" s="1">
        <v>41441</v>
      </c>
      <c r="B9319" t="s">
        <v>53</v>
      </c>
      <c r="C9319" t="s">
        <v>746</v>
      </c>
      <c r="D9319" t="s">
        <v>775</v>
      </c>
      <c r="E9319">
        <v>0</v>
      </c>
    </row>
    <row r="9320" spans="1:5" x14ac:dyDescent="0.25">
      <c r="A9320" s="1">
        <v>41441</v>
      </c>
      <c r="B9320" t="s">
        <v>53</v>
      </c>
      <c r="C9320" t="s">
        <v>746</v>
      </c>
      <c r="D9320" t="s">
        <v>786</v>
      </c>
      <c r="E9320">
        <v>0</v>
      </c>
    </row>
    <row r="9321" spans="1:5" x14ac:dyDescent="0.25">
      <c r="A9321" s="1">
        <v>41441</v>
      </c>
      <c r="B9321" t="s">
        <v>53</v>
      </c>
      <c r="C9321" t="s">
        <v>746</v>
      </c>
      <c r="D9321" t="s">
        <v>774</v>
      </c>
      <c r="E9321">
        <v>0.03</v>
      </c>
    </row>
    <row r="9322" spans="1:5" x14ac:dyDescent="0.25">
      <c r="A9322" s="1">
        <v>41442</v>
      </c>
      <c r="B9322" t="s">
        <v>58</v>
      </c>
      <c r="C9322" t="s">
        <v>746</v>
      </c>
      <c r="D9322" t="s">
        <v>747</v>
      </c>
      <c r="E9322">
        <v>0.01</v>
      </c>
    </row>
    <row r="9323" spans="1:5" x14ac:dyDescent="0.25">
      <c r="A9323" s="1">
        <v>41442</v>
      </c>
      <c r="B9323" t="s">
        <v>58</v>
      </c>
      <c r="C9323" t="s">
        <v>746</v>
      </c>
      <c r="D9323" t="s">
        <v>748</v>
      </c>
      <c r="E9323">
        <v>0.02</v>
      </c>
    </row>
    <row r="9324" spans="1:5" x14ac:dyDescent="0.25">
      <c r="A9324" s="1">
        <v>41442</v>
      </c>
      <c r="B9324" t="s">
        <v>58</v>
      </c>
      <c r="C9324" t="s">
        <v>746</v>
      </c>
      <c r="D9324" t="s">
        <v>761</v>
      </c>
      <c r="E9324">
        <v>0</v>
      </c>
    </row>
    <row r="9325" spans="1:5" x14ac:dyDescent="0.25">
      <c r="A9325" s="1">
        <v>41442</v>
      </c>
      <c r="B9325" t="s">
        <v>58</v>
      </c>
      <c r="C9325" t="s">
        <v>746</v>
      </c>
      <c r="D9325" t="s">
        <v>749</v>
      </c>
      <c r="E9325">
        <v>0.02</v>
      </c>
    </row>
    <row r="9326" spans="1:5" x14ac:dyDescent="0.25">
      <c r="A9326" s="1">
        <v>41442</v>
      </c>
      <c r="B9326" t="s">
        <v>58</v>
      </c>
      <c r="C9326" t="s">
        <v>746</v>
      </c>
      <c r="D9326" t="s">
        <v>763</v>
      </c>
      <c r="E9326">
        <v>0.01</v>
      </c>
    </row>
    <row r="9327" spans="1:5" x14ac:dyDescent="0.25">
      <c r="A9327" s="1">
        <v>41442</v>
      </c>
      <c r="B9327" t="s">
        <v>58</v>
      </c>
      <c r="C9327" t="s">
        <v>746</v>
      </c>
      <c r="D9327" t="s">
        <v>754</v>
      </c>
      <c r="E9327">
        <v>0.02</v>
      </c>
    </row>
    <row r="9328" spans="1:5" x14ac:dyDescent="0.25">
      <c r="A9328" s="1">
        <v>41442</v>
      </c>
      <c r="B9328" t="s">
        <v>58</v>
      </c>
      <c r="C9328" t="s">
        <v>746</v>
      </c>
      <c r="D9328" t="s">
        <v>753</v>
      </c>
      <c r="E9328">
        <v>0.01</v>
      </c>
    </row>
    <row r="9329" spans="1:5" x14ac:dyDescent="0.25">
      <c r="A9329" s="1">
        <v>41442</v>
      </c>
      <c r="B9329" t="s">
        <v>58</v>
      </c>
      <c r="C9329" t="s">
        <v>746</v>
      </c>
      <c r="D9329" t="s">
        <v>151</v>
      </c>
      <c r="E9329">
        <v>0.01</v>
      </c>
    </row>
    <row r="9330" spans="1:5" x14ac:dyDescent="0.25">
      <c r="A9330" s="1">
        <v>41442</v>
      </c>
      <c r="B9330" t="s">
        <v>58</v>
      </c>
      <c r="C9330" t="s">
        <v>746</v>
      </c>
      <c r="D9330" t="s">
        <v>755</v>
      </c>
      <c r="E9330">
        <v>0.02</v>
      </c>
    </row>
    <row r="9331" spans="1:5" x14ac:dyDescent="0.25">
      <c r="A9331" s="1">
        <v>41442</v>
      </c>
      <c r="B9331" t="s">
        <v>58</v>
      </c>
      <c r="C9331" t="s">
        <v>746</v>
      </c>
      <c r="D9331" t="s">
        <v>757</v>
      </c>
      <c r="E9331">
        <v>0</v>
      </c>
    </row>
    <row r="9332" spans="1:5" x14ac:dyDescent="0.25">
      <c r="A9332" s="1">
        <v>41442</v>
      </c>
      <c r="B9332" t="s">
        <v>58</v>
      </c>
      <c r="C9332" t="s">
        <v>746</v>
      </c>
      <c r="D9332" t="s">
        <v>777</v>
      </c>
      <c r="E9332">
        <v>0</v>
      </c>
    </row>
    <row r="9333" spans="1:5" x14ac:dyDescent="0.25">
      <c r="A9333" s="1">
        <v>41442</v>
      </c>
      <c r="B9333" t="s">
        <v>58</v>
      </c>
      <c r="C9333" t="s">
        <v>746</v>
      </c>
      <c r="D9333" t="s">
        <v>759</v>
      </c>
      <c r="E9333">
        <v>0.02</v>
      </c>
    </row>
    <row r="9334" spans="1:5" x14ac:dyDescent="0.25">
      <c r="A9334" s="1">
        <v>41442</v>
      </c>
      <c r="B9334" t="s">
        <v>58</v>
      </c>
      <c r="C9334" t="s">
        <v>746</v>
      </c>
      <c r="D9334" t="s">
        <v>764</v>
      </c>
      <c r="E9334">
        <v>0.01</v>
      </c>
    </row>
    <row r="9335" spans="1:5" x14ac:dyDescent="0.25">
      <c r="A9335" s="1">
        <v>41443</v>
      </c>
      <c r="B9335" t="s">
        <v>59</v>
      </c>
      <c r="C9335" t="s">
        <v>746</v>
      </c>
      <c r="D9335" t="s">
        <v>747</v>
      </c>
      <c r="E9335">
        <v>0.01</v>
      </c>
    </row>
    <row r="9336" spans="1:5" x14ac:dyDescent="0.25">
      <c r="A9336" s="1">
        <v>41443</v>
      </c>
      <c r="B9336" t="s">
        <v>59</v>
      </c>
      <c r="C9336" t="s">
        <v>746</v>
      </c>
      <c r="D9336" t="s">
        <v>753</v>
      </c>
      <c r="E9336">
        <v>0</v>
      </c>
    </row>
    <row r="9337" spans="1:5" x14ac:dyDescent="0.25">
      <c r="A9337" s="1">
        <v>41443</v>
      </c>
      <c r="B9337" t="s">
        <v>59</v>
      </c>
      <c r="C9337" t="s">
        <v>746</v>
      </c>
      <c r="D9337" t="s">
        <v>761</v>
      </c>
      <c r="E9337">
        <v>0</v>
      </c>
    </row>
    <row r="9338" spans="1:5" x14ac:dyDescent="0.25">
      <c r="A9338" s="1">
        <v>41443</v>
      </c>
      <c r="B9338" t="s">
        <v>59</v>
      </c>
      <c r="C9338" t="s">
        <v>746</v>
      </c>
      <c r="D9338" t="s">
        <v>763</v>
      </c>
      <c r="E9338">
        <v>0</v>
      </c>
    </row>
    <row r="9339" spans="1:5" x14ac:dyDescent="0.25">
      <c r="A9339" s="1">
        <v>41443</v>
      </c>
      <c r="B9339" t="s">
        <v>59</v>
      </c>
      <c r="C9339" t="s">
        <v>746</v>
      </c>
      <c r="D9339" t="s">
        <v>754</v>
      </c>
      <c r="E9339">
        <v>0.01</v>
      </c>
    </row>
    <row r="9340" spans="1:5" x14ac:dyDescent="0.25">
      <c r="A9340" s="1">
        <v>41443</v>
      </c>
      <c r="B9340" t="s">
        <v>59</v>
      </c>
      <c r="C9340" t="s">
        <v>746</v>
      </c>
      <c r="D9340" t="s">
        <v>753</v>
      </c>
      <c r="E9340">
        <v>0.03</v>
      </c>
    </row>
    <row r="9341" spans="1:5" x14ac:dyDescent="0.25">
      <c r="A9341" s="1">
        <v>41443</v>
      </c>
      <c r="B9341" t="s">
        <v>59</v>
      </c>
      <c r="C9341" t="s">
        <v>746</v>
      </c>
      <c r="D9341" t="s">
        <v>151</v>
      </c>
      <c r="E9341">
        <v>0</v>
      </c>
    </row>
    <row r="9342" spans="1:5" x14ac:dyDescent="0.25">
      <c r="A9342" s="1">
        <v>41443</v>
      </c>
      <c r="B9342" t="s">
        <v>59</v>
      </c>
      <c r="C9342" t="s">
        <v>746</v>
      </c>
      <c r="D9342" t="s">
        <v>755</v>
      </c>
      <c r="E9342">
        <v>0</v>
      </c>
    </row>
    <row r="9343" spans="1:5" x14ac:dyDescent="0.25">
      <c r="A9343" s="1">
        <v>41443</v>
      </c>
      <c r="B9343" t="s">
        <v>59</v>
      </c>
      <c r="C9343" t="s">
        <v>746</v>
      </c>
      <c r="D9343" t="s">
        <v>757</v>
      </c>
      <c r="E9343">
        <v>0.03</v>
      </c>
    </row>
    <row r="9344" spans="1:5" x14ac:dyDescent="0.25">
      <c r="A9344" s="1">
        <v>41443</v>
      </c>
      <c r="B9344" t="s">
        <v>59</v>
      </c>
      <c r="C9344" t="s">
        <v>746</v>
      </c>
      <c r="D9344" t="s">
        <v>785</v>
      </c>
      <c r="E9344">
        <v>0</v>
      </c>
    </row>
    <row r="9345" spans="1:5" x14ac:dyDescent="0.25">
      <c r="A9345" s="1">
        <v>41443</v>
      </c>
      <c r="B9345" t="s">
        <v>59</v>
      </c>
      <c r="C9345" t="s">
        <v>746</v>
      </c>
      <c r="D9345" t="s">
        <v>759</v>
      </c>
      <c r="E9345">
        <v>0.06</v>
      </c>
    </row>
    <row r="9346" spans="1:5" x14ac:dyDescent="0.25">
      <c r="A9346" s="1">
        <v>41443</v>
      </c>
      <c r="B9346" t="s">
        <v>59</v>
      </c>
      <c r="C9346" t="s">
        <v>746</v>
      </c>
      <c r="D9346" t="s">
        <v>764</v>
      </c>
      <c r="E9346">
        <v>0.01</v>
      </c>
    </row>
    <row r="9347" spans="1:5" x14ac:dyDescent="0.25">
      <c r="A9347" s="1">
        <v>41444</v>
      </c>
      <c r="B9347" t="s">
        <v>30</v>
      </c>
      <c r="C9347" t="s">
        <v>746</v>
      </c>
      <c r="D9347" t="s">
        <v>747</v>
      </c>
      <c r="E9347">
        <v>0.01</v>
      </c>
    </row>
    <row r="9348" spans="1:5" x14ac:dyDescent="0.25">
      <c r="A9348" s="1">
        <v>41444</v>
      </c>
      <c r="B9348" t="s">
        <v>30</v>
      </c>
      <c r="C9348" t="s">
        <v>746</v>
      </c>
      <c r="D9348" t="s">
        <v>748</v>
      </c>
      <c r="E9348">
        <v>0</v>
      </c>
    </row>
    <row r="9349" spans="1:5" x14ac:dyDescent="0.25">
      <c r="A9349" s="1">
        <v>41444</v>
      </c>
      <c r="B9349" t="s">
        <v>30</v>
      </c>
      <c r="C9349" t="s">
        <v>746</v>
      </c>
      <c r="D9349" t="s">
        <v>762</v>
      </c>
      <c r="E9349">
        <v>0</v>
      </c>
    </row>
    <row r="9350" spans="1:5" x14ac:dyDescent="0.25">
      <c r="A9350" s="1">
        <v>41444</v>
      </c>
      <c r="B9350" t="s">
        <v>30</v>
      </c>
      <c r="C9350" t="s">
        <v>746</v>
      </c>
      <c r="D9350" t="s">
        <v>750</v>
      </c>
      <c r="E9350">
        <v>0.01</v>
      </c>
    </row>
    <row r="9351" spans="1:5" x14ac:dyDescent="0.25">
      <c r="A9351" s="1">
        <v>41444</v>
      </c>
      <c r="B9351" t="s">
        <v>30</v>
      </c>
      <c r="C9351" t="s">
        <v>746</v>
      </c>
      <c r="D9351" t="s">
        <v>752</v>
      </c>
      <c r="E9351">
        <v>0.01</v>
      </c>
    </row>
    <row r="9352" spans="1:5" x14ac:dyDescent="0.25">
      <c r="A9352" s="1">
        <v>41444</v>
      </c>
      <c r="B9352" t="s">
        <v>30</v>
      </c>
      <c r="C9352" t="s">
        <v>746</v>
      </c>
      <c r="D9352" t="s">
        <v>754</v>
      </c>
      <c r="E9352">
        <v>0</v>
      </c>
    </row>
    <row r="9353" spans="1:5" x14ac:dyDescent="0.25">
      <c r="A9353" s="1">
        <v>41444</v>
      </c>
      <c r="B9353" t="s">
        <v>30</v>
      </c>
      <c r="C9353" t="s">
        <v>746</v>
      </c>
      <c r="D9353" t="s">
        <v>151</v>
      </c>
      <c r="E9353">
        <v>0.01</v>
      </c>
    </row>
    <row r="9354" spans="1:5" x14ac:dyDescent="0.25">
      <c r="A9354" s="1">
        <v>41444</v>
      </c>
      <c r="B9354" t="s">
        <v>30</v>
      </c>
      <c r="C9354" t="s">
        <v>746</v>
      </c>
      <c r="D9354" t="s">
        <v>755</v>
      </c>
      <c r="E9354">
        <v>0.01</v>
      </c>
    </row>
    <row r="9355" spans="1:5" x14ac:dyDescent="0.25">
      <c r="A9355" s="1">
        <v>41444</v>
      </c>
      <c r="B9355" t="s">
        <v>30</v>
      </c>
      <c r="C9355" t="s">
        <v>746</v>
      </c>
      <c r="D9355" t="s">
        <v>757</v>
      </c>
      <c r="E9355">
        <v>0</v>
      </c>
    </row>
    <row r="9356" spans="1:5" x14ac:dyDescent="0.25">
      <c r="A9356" s="1">
        <v>41444</v>
      </c>
      <c r="B9356" t="s">
        <v>30</v>
      </c>
      <c r="C9356" t="s">
        <v>746</v>
      </c>
      <c r="D9356" t="s">
        <v>758</v>
      </c>
      <c r="E9356">
        <v>0</v>
      </c>
    </row>
    <row r="9357" spans="1:5" x14ac:dyDescent="0.25">
      <c r="A9357" s="1">
        <v>41444</v>
      </c>
      <c r="B9357" t="s">
        <v>30</v>
      </c>
      <c r="C9357" t="s">
        <v>746</v>
      </c>
      <c r="D9357" t="s">
        <v>759</v>
      </c>
      <c r="E9357">
        <v>0.01</v>
      </c>
    </row>
    <row r="9358" spans="1:5" x14ac:dyDescent="0.25">
      <c r="A9358" s="1">
        <v>41444</v>
      </c>
      <c r="B9358" t="s">
        <v>30</v>
      </c>
      <c r="C9358" t="s">
        <v>746</v>
      </c>
      <c r="D9358" t="s">
        <v>764</v>
      </c>
      <c r="E9358">
        <v>0</v>
      </c>
    </row>
    <row r="9359" spans="1:5" x14ac:dyDescent="0.25">
      <c r="A9359" s="1">
        <v>41445</v>
      </c>
      <c r="B9359" t="s">
        <v>46</v>
      </c>
      <c r="C9359" t="s">
        <v>746</v>
      </c>
      <c r="D9359" t="s">
        <v>747</v>
      </c>
      <c r="E9359">
        <v>0</v>
      </c>
    </row>
    <row r="9360" spans="1:5" x14ac:dyDescent="0.25">
      <c r="A9360" s="1">
        <v>41445</v>
      </c>
      <c r="B9360" t="s">
        <v>46</v>
      </c>
      <c r="C9360" t="s">
        <v>746</v>
      </c>
      <c r="D9360" t="s">
        <v>760</v>
      </c>
      <c r="E9360">
        <v>0.02</v>
      </c>
    </row>
    <row r="9361" spans="1:5" x14ac:dyDescent="0.25">
      <c r="A9361" s="1">
        <v>41445</v>
      </c>
      <c r="B9361" t="s">
        <v>46</v>
      </c>
      <c r="C9361" t="s">
        <v>746</v>
      </c>
      <c r="D9361" t="s">
        <v>748</v>
      </c>
      <c r="E9361">
        <v>0</v>
      </c>
    </row>
    <row r="9362" spans="1:5" x14ac:dyDescent="0.25">
      <c r="A9362" s="1">
        <v>41445</v>
      </c>
      <c r="B9362" t="s">
        <v>46</v>
      </c>
      <c r="C9362" t="s">
        <v>746</v>
      </c>
      <c r="D9362" t="s">
        <v>762</v>
      </c>
      <c r="E9362">
        <v>0</v>
      </c>
    </row>
    <row r="9363" spans="1:5" x14ac:dyDescent="0.25">
      <c r="A9363" s="1">
        <v>41445</v>
      </c>
      <c r="B9363" t="s">
        <v>46</v>
      </c>
      <c r="C9363" t="s">
        <v>746</v>
      </c>
      <c r="D9363" t="s">
        <v>753</v>
      </c>
      <c r="E9363">
        <v>0.01</v>
      </c>
    </row>
    <row r="9364" spans="1:5" x14ac:dyDescent="0.25">
      <c r="A9364" s="1">
        <v>41445</v>
      </c>
      <c r="B9364" t="s">
        <v>46</v>
      </c>
      <c r="C9364" t="s">
        <v>746</v>
      </c>
      <c r="D9364" t="s">
        <v>752</v>
      </c>
      <c r="E9364">
        <v>0.02</v>
      </c>
    </row>
    <row r="9365" spans="1:5" x14ac:dyDescent="0.25">
      <c r="A9365" s="1">
        <v>41445</v>
      </c>
      <c r="B9365" t="s">
        <v>46</v>
      </c>
      <c r="C9365" t="s">
        <v>746</v>
      </c>
      <c r="D9365" t="s">
        <v>151</v>
      </c>
      <c r="E9365">
        <v>0.02</v>
      </c>
    </row>
    <row r="9366" spans="1:5" x14ac:dyDescent="0.25">
      <c r="A9366" s="1">
        <v>41445</v>
      </c>
      <c r="B9366" t="s">
        <v>46</v>
      </c>
      <c r="C9366" t="s">
        <v>746</v>
      </c>
      <c r="D9366" t="s">
        <v>755</v>
      </c>
      <c r="E9366">
        <v>0</v>
      </c>
    </row>
    <row r="9367" spans="1:5" x14ac:dyDescent="0.25">
      <c r="A9367" s="1">
        <v>41445</v>
      </c>
      <c r="B9367" t="s">
        <v>46</v>
      </c>
      <c r="C9367" t="s">
        <v>746</v>
      </c>
      <c r="D9367" t="s">
        <v>793</v>
      </c>
      <c r="E9367">
        <v>0.02</v>
      </c>
    </row>
    <row r="9368" spans="1:5" x14ac:dyDescent="0.25">
      <c r="A9368" s="1">
        <v>41445</v>
      </c>
      <c r="B9368" t="s">
        <v>46</v>
      </c>
      <c r="C9368" t="s">
        <v>746</v>
      </c>
      <c r="D9368" t="s">
        <v>759</v>
      </c>
      <c r="E9368">
        <v>0.04</v>
      </c>
    </row>
    <row r="9369" spans="1:5" x14ac:dyDescent="0.25">
      <c r="A9369" s="1">
        <v>41445</v>
      </c>
      <c r="B9369" t="s">
        <v>46</v>
      </c>
      <c r="C9369" t="s">
        <v>746</v>
      </c>
      <c r="D9369" t="s">
        <v>759</v>
      </c>
      <c r="E9369">
        <v>0.02</v>
      </c>
    </row>
    <row r="9370" spans="1:5" x14ac:dyDescent="0.25">
      <c r="A9370" s="1">
        <v>41445</v>
      </c>
      <c r="B9370" t="s">
        <v>46</v>
      </c>
      <c r="C9370" t="s">
        <v>746</v>
      </c>
      <c r="D9370" t="s">
        <v>764</v>
      </c>
      <c r="E9370">
        <v>0</v>
      </c>
    </row>
    <row r="9371" spans="1:5" x14ac:dyDescent="0.25">
      <c r="A9371" s="1">
        <v>41446</v>
      </c>
      <c r="B9371" t="s">
        <v>49</v>
      </c>
      <c r="C9371" t="s">
        <v>746</v>
      </c>
      <c r="D9371" t="s">
        <v>747</v>
      </c>
      <c r="E9371">
        <v>0</v>
      </c>
    </row>
    <row r="9372" spans="1:5" x14ac:dyDescent="0.25">
      <c r="A9372" s="1">
        <v>41446</v>
      </c>
      <c r="B9372" t="s">
        <v>49</v>
      </c>
      <c r="C9372" t="s">
        <v>746</v>
      </c>
      <c r="D9372" t="s">
        <v>760</v>
      </c>
      <c r="E9372">
        <v>0.02</v>
      </c>
    </row>
    <row r="9373" spans="1:5" x14ac:dyDescent="0.25">
      <c r="A9373" s="1">
        <v>41446</v>
      </c>
      <c r="B9373" t="s">
        <v>49</v>
      </c>
      <c r="C9373" t="s">
        <v>746</v>
      </c>
      <c r="D9373" t="s">
        <v>748</v>
      </c>
      <c r="E9373">
        <v>0</v>
      </c>
    </row>
    <row r="9374" spans="1:5" x14ac:dyDescent="0.25">
      <c r="A9374" s="1">
        <v>41446</v>
      </c>
      <c r="B9374" t="s">
        <v>49</v>
      </c>
      <c r="C9374" t="s">
        <v>746</v>
      </c>
      <c r="D9374" t="s">
        <v>748</v>
      </c>
      <c r="E9374">
        <v>0</v>
      </c>
    </row>
    <row r="9375" spans="1:5" x14ac:dyDescent="0.25">
      <c r="A9375" s="1">
        <v>41446</v>
      </c>
      <c r="B9375" t="s">
        <v>49</v>
      </c>
      <c r="C9375" t="s">
        <v>746</v>
      </c>
      <c r="D9375" t="s">
        <v>761</v>
      </c>
      <c r="E9375">
        <v>0.01</v>
      </c>
    </row>
    <row r="9376" spans="1:5" x14ac:dyDescent="0.25">
      <c r="A9376" s="1">
        <v>41446</v>
      </c>
      <c r="B9376" t="s">
        <v>49</v>
      </c>
      <c r="C9376" t="s">
        <v>746</v>
      </c>
      <c r="D9376" t="s">
        <v>749</v>
      </c>
      <c r="E9376">
        <v>0</v>
      </c>
    </row>
    <row r="9377" spans="1:5" x14ac:dyDescent="0.25">
      <c r="A9377" s="1">
        <v>41446</v>
      </c>
      <c r="B9377" t="s">
        <v>49</v>
      </c>
      <c r="C9377" t="s">
        <v>746</v>
      </c>
      <c r="D9377" t="s">
        <v>763</v>
      </c>
      <c r="E9377">
        <v>0.02</v>
      </c>
    </row>
    <row r="9378" spans="1:5" x14ac:dyDescent="0.25">
      <c r="A9378" s="1">
        <v>41446</v>
      </c>
      <c r="B9378" t="s">
        <v>49</v>
      </c>
      <c r="C9378" t="s">
        <v>746</v>
      </c>
      <c r="D9378" t="s">
        <v>752</v>
      </c>
      <c r="E9378">
        <v>0</v>
      </c>
    </row>
    <row r="9379" spans="1:5" x14ac:dyDescent="0.25">
      <c r="A9379" s="1">
        <v>41446</v>
      </c>
      <c r="B9379" t="s">
        <v>49</v>
      </c>
      <c r="C9379" t="s">
        <v>746</v>
      </c>
      <c r="D9379" t="s">
        <v>755</v>
      </c>
      <c r="E9379">
        <v>0</v>
      </c>
    </row>
    <row r="9380" spans="1:5" x14ac:dyDescent="0.25">
      <c r="A9380" s="1">
        <v>41446</v>
      </c>
      <c r="B9380" t="s">
        <v>49</v>
      </c>
      <c r="C9380" t="s">
        <v>746</v>
      </c>
      <c r="D9380" t="s">
        <v>756</v>
      </c>
      <c r="E9380">
        <v>0.06</v>
      </c>
    </row>
    <row r="9381" spans="1:5" x14ac:dyDescent="0.25">
      <c r="A9381" s="1">
        <v>41446</v>
      </c>
      <c r="B9381" t="s">
        <v>49</v>
      </c>
      <c r="C9381" t="s">
        <v>746</v>
      </c>
      <c r="D9381" t="s">
        <v>769</v>
      </c>
      <c r="E9381">
        <v>0</v>
      </c>
    </row>
    <row r="9382" spans="1:5" x14ac:dyDescent="0.25">
      <c r="A9382" s="1">
        <v>41446</v>
      </c>
      <c r="B9382" t="s">
        <v>49</v>
      </c>
      <c r="C9382" t="s">
        <v>746</v>
      </c>
      <c r="D9382" t="s">
        <v>770</v>
      </c>
      <c r="E9382">
        <v>0</v>
      </c>
    </row>
    <row r="9383" spans="1:5" x14ac:dyDescent="0.25">
      <c r="A9383" s="1">
        <v>41446</v>
      </c>
      <c r="B9383" t="s">
        <v>49</v>
      </c>
      <c r="C9383" t="s">
        <v>746</v>
      </c>
      <c r="D9383" t="s">
        <v>759</v>
      </c>
      <c r="E9383">
        <v>0.01</v>
      </c>
    </row>
    <row r="9384" spans="1:5" x14ac:dyDescent="0.25">
      <c r="A9384" s="1">
        <v>41447</v>
      </c>
      <c r="B9384" t="s">
        <v>52</v>
      </c>
      <c r="C9384" t="s">
        <v>746</v>
      </c>
      <c r="D9384" t="s">
        <v>765</v>
      </c>
      <c r="E9384">
        <v>0.04</v>
      </c>
    </row>
    <row r="9385" spans="1:5" x14ac:dyDescent="0.25">
      <c r="A9385" s="1">
        <v>41447</v>
      </c>
      <c r="B9385" t="s">
        <v>52</v>
      </c>
      <c r="C9385" t="s">
        <v>746</v>
      </c>
      <c r="D9385" t="s">
        <v>766</v>
      </c>
      <c r="E9385">
        <v>0.04</v>
      </c>
    </row>
    <row r="9386" spans="1:5" x14ac:dyDescent="0.25">
      <c r="A9386" s="1">
        <v>41447</v>
      </c>
      <c r="B9386" t="s">
        <v>52</v>
      </c>
      <c r="C9386" t="s">
        <v>746</v>
      </c>
      <c r="D9386" t="s">
        <v>769</v>
      </c>
      <c r="E9386">
        <v>0.01</v>
      </c>
    </row>
    <row r="9387" spans="1:5" x14ac:dyDescent="0.25">
      <c r="A9387" s="1">
        <v>41447</v>
      </c>
      <c r="B9387" t="s">
        <v>52</v>
      </c>
      <c r="C9387" t="s">
        <v>746</v>
      </c>
      <c r="D9387" t="s">
        <v>754</v>
      </c>
      <c r="E9387">
        <v>0.01</v>
      </c>
    </row>
    <row r="9388" spans="1:5" x14ac:dyDescent="0.25">
      <c r="A9388" s="1">
        <v>41447</v>
      </c>
      <c r="B9388" t="s">
        <v>52</v>
      </c>
      <c r="C9388" t="s">
        <v>746</v>
      </c>
      <c r="D9388" t="s">
        <v>792</v>
      </c>
      <c r="E9388">
        <v>0.02</v>
      </c>
    </row>
    <row r="9389" spans="1:5" x14ac:dyDescent="0.25">
      <c r="A9389" s="1">
        <v>41447</v>
      </c>
      <c r="B9389" t="s">
        <v>52</v>
      </c>
      <c r="C9389" t="s">
        <v>746</v>
      </c>
      <c r="D9389" t="s">
        <v>753</v>
      </c>
      <c r="E9389">
        <v>0.01</v>
      </c>
    </row>
    <row r="9390" spans="1:5" x14ac:dyDescent="0.25">
      <c r="A9390" s="1">
        <v>41447</v>
      </c>
      <c r="B9390" t="s">
        <v>52</v>
      </c>
      <c r="C9390" t="s">
        <v>746</v>
      </c>
      <c r="D9390" t="s">
        <v>756</v>
      </c>
      <c r="E9390">
        <v>0.01</v>
      </c>
    </row>
    <row r="9391" spans="1:5" x14ac:dyDescent="0.25">
      <c r="A9391" s="1">
        <v>41447</v>
      </c>
      <c r="B9391" t="s">
        <v>52</v>
      </c>
      <c r="C9391" t="s">
        <v>746</v>
      </c>
      <c r="D9391" t="s">
        <v>772</v>
      </c>
      <c r="E9391">
        <v>0.01</v>
      </c>
    </row>
    <row r="9392" spans="1:5" x14ac:dyDescent="0.25">
      <c r="A9392" s="1">
        <v>41447</v>
      </c>
      <c r="B9392" t="s">
        <v>52</v>
      </c>
      <c r="C9392" t="s">
        <v>746</v>
      </c>
      <c r="D9392" t="s">
        <v>758</v>
      </c>
      <c r="E9392">
        <v>0</v>
      </c>
    </row>
    <row r="9393" spans="1:5" x14ac:dyDescent="0.25">
      <c r="A9393" s="1">
        <v>41447</v>
      </c>
      <c r="B9393" t="s">
        <v>52</v>
      </c>
      <c r="C9393" t="s">
        <v>746</v>
      </c>
      <c r="D9393" t="s">
        <v>760</v>
      </c>
      <c r="E9393">
        <v>0.01</v>
      </c>
    </row>
    <row r="9394" spans="1:5" x14ac:dyDescent="0.25">
      <c r="A9394" s="1">
        <v>41447</v>
      </c>
      <c r="B9394" t="s">
        <v>52</v>
      </c>
      <c r="C9394" t="s">
        <v>746</v>
      </c>
      <c r="D9394" t="s">
        <v>760</v>
      </c>
      <c r="E9394">
        <v>0.03</v>
      </c>
    </row>
    <row r="9395" spans="1:5" x14ac:dyDescent="0.25">
      <c r="A9395" s="1">
        <v>41447</v>
      </c>
      <c r="B9395" t="s">
        <v>52</v>
      </c>
      <c r="C9395" t="s">
        <v>746</v>
      </c>
      <c r="D9395" t="s">
        <v>786</v>
      </c>
      <c r="E9395">
        <v>0.01</v>
      </c>
    </row>
    <row r="9396" spans="1:5" x14ac:dyDescent="0.25">
      <c r="A9396" s="1">
        <v>41447</v>
      </c>
      <c r="B9396" t="s">
        <v>52</v>
      </c>
      <c r="C9396" t="s">
        <v>746</v>
      </c>
      <c r="D9396" t="s">
        <v>774</v>
      </c>
      <c r="E9396">
        <v>0.01</v>
      </c>
    </row>
    <row r="9397" spans="1:5" x14ac:dyDescent="0.25">
      <c r="A9397" s="1">
        <v>41448</v>
      </c>
      <c r="B9397" t="s">
        <v>53</v>
      </c>
      <c r="C9397" t="s">
        <v>746</v>
      </c>
      <c r="D9397" t="s">
        <v>782</v>
      </c>
      <c r="E9397">
        <v>0</v>
      </c>
    </row>
    <row r="9398" spans="1:5" x14ac:dyDescent="0.25">
      <c r="A9398" s="1">
        <v>41448</v>
      </c>
      <c r="B9398" t="s">
        <v>53</v>
      </c>
      <c r="C9398" t="s">
        <v>746</v>
      </c>
      <c r="D9398" t="s">
        <v>766</v>
      </c>
      <c r="E9398">
        <v>0.03</v>
      </c>
    </row>
    <row r="9399" spans="1:5" x14ac:dyDescent="0.25">
      <c r="A9399" s="1">
        <v>41448</v>
      </c>
      <c r="B9399" t="s">
        <v>53</v>
      </c>
      <c r="C9399" t="s">
        <v>746</v>
      </c>
      <c r="D9399" t="s">
        <v>758</v>
      </c>
      <c r="E9399">
        <v>0.01</v>
      </c>
    </row>
    <row r="9400" spans="1:5" x14ac:dyDescent="0.25">
      <c r="A9400" s="1">
        <v>41448</v>
      </c>
      <c r="B9400" t="s">
        <v>53</v>
      </c>
      <c r="C9400" t="s">
        <v>746</v>
      </c>
      <c r="D9400" t="s">
        <v>775</v>
      </c>
      <c r="E9400">
        <v>0.01</v>
      </c>
    </row>
    <row r="9401" spans="1:5" x14ac:dyDescent="0.25">
      <c r="A9401" s="1">
        <v>41448</v>
      </c>
      <c r="B9401" t="s">
        <v>53</v>
      </c>
      <c r="C9401" t="s">
        <v>746</v>
      </c>
      <c r="D9401" t="s">
        <v>770</v>
      </c>
      <c r="E9401">
        <v>0</v>
      </c>
    </row>
    <row r="9402" spans="1:5" x14ac:dyDescent="0.25">
      <c r="A9402" s="1">
        <v>41448</v>
      </c>
      <c r="B9402" t="s">
        <v>53</v>
      </c>
      <c r="C9402" t="s">
        <v>746</v>
      </c>
      <c r="D9402" t="s">
        <v>794</v>
      </c>
      <c r="E9402">
        <v>0.01</v>
      </c>
    </row>
    <row r="9403" spans="1:5" x14ac:dyDescent="0.25">
      <c r="A9403" s="1">
        <v>41448</v>
      </c>
      <c r="B9403" t="s">
        <v>53</v>
      </c>
      <c r="C9403" t="s">
        <v>746</v>
      </c>
      <c r="D9403" t="s">
        <v>794</v>
      </c>
      <c r="E9403">
        <v>0.01</v>
      </c>
    </row>
    <row r="9404" spans="1:5" x14ac:dyDescent="0.25">
      <c r="A9404" s="1">
        <v>41448</v>
      </c>
      <c r="B9404" t="s">
        <v>53</v>
      </c>
      <c r="C9404" t="s">
        <v>746</v>
      </c>
      <c r="D9404" t="s">
        <v>785</v>
      </c>
      <c r="E9404">
        <v>0.01</v>
      </c>
    </row>
    <row r="9405" spans="1:5" x14ac:dyDescent="0.25">
      <c r="A9405" s="1">
        <v>41448</v>
      </c>
      <c r="B9405" t="s">
        <v>53</v>
      </c>
      <c r="C9405" t="s">
        <v>746</v>
      </c>
      <c r="D9405" t="s">
        <v>753</v>
      </c>
      <c r="E9405">
        <v>0.01</v>
      </c>
    </row>
    <row r="9406" spans="1:5" x14ac:dyDescent="0.25">
      <c r="A9406" s="1">
        <v>41448</v>
      </c>
      <c r="B9406" t="s">
        <v>53</v>
      </c>
      <c r="C9406" t="s">
        <v>746</v>
      </c>
      <c r="D9406" t="s">
        <v>779</v>
      </c>
      <c r="E9406">
        <v>0.02</v>
      </c>
    </row>
    <row r="9407" spans="1:5" x14ac:dyDescent="0.25">
      <c r="A9407" s="1">
        <v>41448</v>
      </c>
      <c r="B9407" t="s">
        <v>53</v>
      </c>
      <c r="C9407" t="s">
        <v>746</v>
      </c>
      <c r="D9407" t="s">
        <v>763</v>
      </c>
      <c r="E9407">
        <v>0.01</v>
      </c>
    </row>
    <row r="9408" spans="1:5" x14ac:dyDescent="0.25">
      <c r="A9408" s="1">
        <v>41448</v>
      </c>
      <c r="B9408" t="s">
        <v>53</v>
      </c>
      <c r="C9408" t="s">
        <v>746</v>
      </c>
      <c r="D9408" t="s">
        <v>795</v>
      </c>
      <c r="E9408">
        <v>0</v>
      </c>
    </row>
    <row r="9409" spans="1:5" x14ac:dyDescent="0.25">
      <c r="A9409" s="1">
        <v>41449</v>
      </c>
      <c r="B9409" t="s">
        <v>58</v>
      </c>
      <c r="C9409" t="s">
        <v>746</v>
      </c>
      <c r="D9409" t="s">
        <v>747</v>
      </c>
      <c r="E9409">
        <v>0</v>
      </c>
    </row>
    <row r="9410" spans="1:5" x14ac:dyDescent="0.25">
      <c r="A9410" s="1">
        <v>41449</v>
      </c>
      <c r="B9410" t="s">
        <v>58</v>
      </c>
      <c r="C9410" t="s">
        <v>746</v>
      </c>
      <c r="D9410" t="s">
        <v>760</v>
      </c>
      <c r="E9410">
        <v>0.05</v>
      </c>
    </row>
    <row r="9411" spans="1:5" x14ac:dyDescent="0.25">
      <c r="A9411" s="1">
        <v>41449</v>
      </c>
      <c r="B9411" t="s">
        <v>58</v>
      </c>
      <c r="C9411" t="s">
        <v>746</v>
      </c>
      <c r="D9411" t="s">
        <v>781</v>
      </c>
      <c r="E9411">
        <v>0</v>
      </c>
    </row>
    <row r="9412" spans="1:5" x14ac:dyDescent="0.25">
      <c r="A9412" s="1">
        <v>41449</v>
      </c>
      <c r="B9412" t="s">
        <v>58</v>
      </c>
      <c r="C9412" t="s">
        <v>746</v>
      </c>
      <c r="D9412" t="s">
        <v>762</v>
      </c>
      <c r="E9412">
        <v>0.01</v>
      </c>
    </row>
    <row r="9413" spans="1:5" x14ac:dyDescent="0.25">
      <c r="A9413" s="1">
        <v>41449</v>
      </c>
      <c r="B9413" t="s">
        <v>58</v>
      </c>
      <c r="C9413" t="s">
        <v>746</v>
      </c>
      <c r="D9413" t="s">
        <v>754</v>
      </c>
      <c r="E9413">
        <v>0.01</v>
      </c>
    </row>
    <row r="9414" spans="1:5" x14ac:dyDescent="0.25">
      <c r="A9414" s="1">
        <v>41449</v>
      </c>
      <c r="B9414" t="s">
        <v>58</v>
      </c>
      <c r="C9414" t="s">
        <v>746</v>
      </c>
      <c r="D9414" t="s">
        <v>753</v>
      </c>
      <c r="E9414">
        <v>0</v>
      </c>
    </row>
    <row r="9415" spans="1:5" x14ac:dyDescent="0.25">
      <c r="A9415" s="1">
        <v>41449</v>
      </c>
      <c r="B9415" t="s">
        <v>58</v>
      </c>
      <c r="C9415" t="s">
        <v>746</v>
      </c>
      <c r="D9415" t="s">
        <v>754</v>
      </c>
      <c r="E9415">
        <v>0.02</v>
      </c>
    </row>
    <row r="9416" spans="1:5" x14ac:dyDescent="0.25">
      <c r="A9416" s="1">
        <v>41449</v>
      </c>
      <c r="B9416" t="s">
        <v>58</v>
      </c>
      <c r="C9416" t="s">
        <v>746</v>
      </c>
      <c r="D9416" t="s">
        <v>755</v>
      </c>
      <c r="E9416">
        <v>0</v>
      </c>
    </row>
    <row r="9417" spans="1:5" x14ac:dyDescent="0.25">
      <c r="A9417" s="1">
        <v>41449</v>
      </c>
      <c r="B9417" t="s">
        <v>58</v>
      </c>
      <c r="C9417" t="s">
        <v>746</v>
      </c>
      <c r="D9417" t="s">
        <v>790</v>
      </c>
      <c r="E9417">
        <v>0.01</v>
      </c>
    </row>
    <row r="9418" spans="1:5" x14ac:dyDescent="0.25">
      <c r="A9418" s="1">
        <v>41449</v>
      </c>
      <c r="B9418" t="s">
        <v>58</v>
      </c>
      <c r="C9418" t="s">
        <v>746</v>
      </c>
      <c r="D9418" t="s">
        <v>777</v>
      </c>
      <c r="E9418">
        <v>0.01</v>
      </c>
    </row>
    <row r="9419" spans="1:5" x14ac:dyDescent="0.25">
      <c r="A9419" s="1">
        <v>41449</v>
      </c>
      <c r="B9419" t="s">
        <v>58</v>
      </c>
      <c r="C9419" t="s">
        <v>746</v>
      </c>
      <c r="D9419" t="s">
        <v>759</v>
      </c>
      <c r="E9419">
        <v>0.01</v>
      </c>
    </row>
    <row r="9420" spans="1:5" x14ac:dyDescent="0.25">
      <c r="A9420" s="1">
        <v>41449</v>
      </c>
      <c r="B9420" t="s">
        <v>58</v>
      </c>
      <c r="C9420" t="s">
        <v>746</v>
      </c>
      <c r="D9420" t="s">
        <v>764</v>
      </c>
      <c r="E9420">
        <v>0.02</v>
      </c>
    </row>
    <row r="9421" spans="1:5" x14ac:dyDescent="0.25">
      <c r="A9421" s="1">
        <v>41450</v>
      </c>
      <c r="B9421" t="s">
        <v>59</v>
      </c>
      <c r="C9421" t="s">
        <v>746</v>
      </c>
      <c r="D9421" t="s">
        <v>747</v>
      </c>
      <c r="E9421">
        <v>0.03</v>
      </c>
    </row>
    <row r="9422" spans="1:5" x14ac:dyDescent="0.25">
      <c r="A9422" s="1">
        <v>41450</v>
      </c>
      <c r="B9422" t="s">
        <v>59</v>
      </c>
      <c r="C9422" t="s">
        <v>746</v>
      </c>
      <c r="D9422" t="s">
        <v>760</v>
      </c>
      <c r="E9422">
        <v>0.02</v>
      </c>
    </row>
    <row r="9423" spans="1:5" x14ac:dyDescent="0.25">
      <c r="A9423" s="1">
        <v>41450</v>
      </c>
      <c r="B9423" t="s">
        <v>59</v>
      </c>
      <c r="C9423" t="s">
        <v>746</v>
      </c>
      <c r="D9423" t="s">
        <v>748</v>
      </c>
      <c r="E9423">
        <v>0</v>
      </c>
    </row>
    <row r="9424" spans="1:5" x14ac:dyDescent="0.25">
      <c r="A9424" s="1">
        <v>41450</v>
      </c>
      <c r="B9424" t="s">
        <v>59</v>
      </c>
      <c r="C9424" t="s">
        <v>746</v>
      </c>
      <c r="D9424" t="s">
        <v>762</v>
      </c>
      <c r="E9424">
        <v>0</v>
      </c>
    </row>
    <row r="9425" spans="1:5" x14ac:dyDescent="0.25">
      <c r="A9425" s="1">
        <v>41450</v>
      </c>
      <c r="B9425" t="s">
        <v>59</v>
      </c>
      <c r="C9425" t="s">
        <v>746</v>
      </c>
      <c r="D9425" t="s">
        <v>754</v>
      </c>
      <c r="E9425">
        <v>0</v>
      </c>
    </row>
    <row r="9426" spans="1:5" x14ac:dyDescent="0.25">
      <c r="A9426" s="1">
        <v>41450</v>
      </c>
      <c r="B9426" t="s">
        <v>59</v>
      </c>
      <c r="C9426" t="s">
        <v>746</v>
      </c>
      <c r="D9426" t="s">
        <v>752</v>
      </c>
      <c r="E9426">
        <v>0</v>
      </c>
    </row>
    <row r="9427" spans="1:5" x14ac:dyDescent="0.25">
      <c r="A9427" s="1">
        <v>41450</v>
      </c>
      <c r="B9427" t="s">
        <v>59</v>
      </c>
      <c r="C9427" t="s">
        <v>746</v>
      </c>
      <c r="D9427" t="s">
        <v>754</v>
      </c>
      <c r="E9427">
        <v>0</v>
      </c>
    </row>
    <row r="9428" spans="1:5" x14ac:dyDescent="0.25">
      <c r="A9428" s="1">
        <v>41450</v>
      </c>
      <c r="B9428" t="s">
        <v>59</v>
      </c>
      <c r="C9428" t="s">
        <v>746</v>
      </c>
      <c r="D9428" t="s">
        <v>755</v>
      </c>
      <c r="E9428">
        <v>0.01</v>
      </c>
    </row>
    <row r="9429" spans="1:5" x14ac:dyDescent="0.25">
      <c r="A9429" s="1">
        <v>41450</v>
      </c>
      <c r="B9429" t="s">
        <v>59</v>
      </c>
      <c r="C9429" t="s">
        <v>746</v>
      </c>
      <c r="D9429" t="s">
        <v>754</v>
      </c>
      <c r="E9429">
        <v>0.01</v>
      </c>
    </row>
    <row r="9430" spans="1:5" x14ac:dyDescent="0.25">
      <c r="A9430" s="1">
        <v>41450</v>
      </c>
      <c r="B9430" t="s">
        <v>59</v>
      </c>
      <c r="C9430" t="s">
        <v>746</v>
      </c>
      <c r="D9430" t="s">
        <v>785</v>
      </c>
      <c r="E9430">
        <v>0.02</v>
      </c>
    </row>
    <row r="9431" spans="1:5" x14ac:dyDescent="0.25">
      <c r="A9431" s="1">
        <v>41450</v>
      </c>
      <c r="B9431" t="s">
        <v>59</v>
      </c>
      <c r="C9431" t="s">
        <v>746</v>
      </c>
      <c r="D9431" t="s">
        <v>759</v>
      </c>
      <c r="E9431">
        <v>0.01</v>
      </c>
    </row>
    <row r="9432" spans="1:5" x14ac:dyDescent="0.25">
      <c r="A9432" s="1">
        <v>41450</v>
      </c>
      <c r="B9432" t="s">
        <v>59</v>
      </c>
      <c r="C9432" t="s">
        <v>746</v>
      </c>
      <c r="D9432" t="s">
        <v>764</v>
      </c>
      <c r="E9432">
        <v>0.02</v>
      </c>
    </row>
    <row r="9433" spans="1:5" x14ac:dyDescent="0.25">
      <c r="A9433" s="1">
        <v>41408</v>
      </c>
      <c r="B9433" t="s">
        <v>59</v>
      </c>
      <c r="C9433" t="s">
        <v>796</v>
      </c>
      <c r="D9433" t="s">
        <v>797</v>
      </c>
      <c r="E9433">
        <v>0.01</v>
      </c>
    </row>
    <row r="9434" spans="1:5" x14ac:dyDescent="0.25">
      <c r="A9434" s="1">
        <v>41408</v>
      </c>
      <c r="B9434" t="s">
        <v>59</v>
      </c>
      <c r="C9434" t="s">
        <v>796</v>
      </c>
      <c r="D9434" t="s">
        <v>798</v>
      </c>
      <c r="E9434">
        <v>0</v>
      </c>
    </row>
    <row r="9435" spans="1:5" x14ac:dyDescent="0.25">
      <c r="A9435" s="1">
        <v>41408</v>
      </c>
      <c r="B9435" t="s">
        <v>59</v>
      </c>
      <c r="C9435" t="s">
        <v>796</v>
      </c>
      <c r="D9435" t="s">
        <v>798</v>
      </c>
      <c r="E9435">
        <v>0.02</v>
      </c>
    </row>
    <row r="9436" spans="1:5" x14ac:dyDescent="0.25">
      <c r="A9436" s="1">
        <v>41408</v>
      </c>
      <c r="B9436" t="s">
        <v>59</v>
      </c>
      <c r="C9436" t="s">
        <v>796</v>
      </c>
      <c r="D9436" t="s">
        <v>799</v>
      </c>
      <c r="E9436">
        <v>0</v>
      </c>
    </row>
    <row r="9437" spans="1:5" x14ac:dyDescent="0.25">
      <c r="A9437" s="1">
        <v>41408</v>
      </c>
      <c r="B9437" t="s">
        <v>59</v>
      </c>
      <c r="C9437" t="s">
        <v>796</v>
      </c>
      <c r="D9437" t="s">
        <v>799</v>
      </c>
      <c r="E9437">
        <v>0.03</v>
      </c>
    </row>
    <row r="9438" spans="1:5" x14ac:dyDescent="0.25">
      <c r="A9438" s="1">
        <v>41408</v>
      </c>
      <c r="B9438" t="s">
        <v>59</v>
      </c>
      <c r="C9438" t="s">
        <v>796</v>
      </c>
      <c r="D9438" t="s">
        <v>800</v>
      </c>
      <c r="E9438">
        <v>0.03</v>
      </c>
    </row>
    <row r="9439" spans="1:5" x14ac:dyDescent="0.25">
      <c r="A9439" s="1">
        <v>41408</v>
      </c>
      <c r="B9439" t="s">
        <v>59</v>
      </c>
      <c r="C9439" t="s">
        <v>796</v>
      </c>
      <c r="D9439" t="s">
        <v>801</v>
      </c>
      <c r="E9439">
        <v>0.06</v>
      </c>
    </row>
    <row r="9440" spans="1:5" x14ac:dyDescent="0.25">
      <c r="A9440" s="1">
        <v>41408</v>
      </c>
      <c r="B9440" t="s">
        <v>59</v>
      </c>
      <c r="C9440" t="s">
        <v>796</v>
      </c>
      <c r="D9440" t="s">
        <v>801</v>
      </c>
      <c r="E9440">
        <v>0.02</v>
      </c>
    </row>
    <row r="9441" spans="1:5" x14ac:dyDescent="0.25">
      <c r="A9441" s="1">
        <v>41408</v>
      </c>
      <c r="B9441" t="s">
        <v>59</v>
      </c>
      <c r="C9441" t="s">
        <v>796</v>
      </c>
      <c r="D9441" t="s">
        <v>801</v>
      </c>
      <c r="E9441">
        <v>0.01</v>
      </c>
    </row>
    <row r="9442" spans="1:5" x14ac:dyDescent="0.25">
      <c r="A9442" s="1">
        <v>41408</v>
      </c>
      <c r="B9442" t="s">
        <v>59</v>
      </c>
      <c r="C9442" t="s">
        <v>796</v>
      </c>
      <c r="D9442" t="s">
        <v>801</v>
      </c>
      <c r="E9442">
        <v>0.02</v>
      </c>
    </row>
    <row r="9443" spans="1:5" x14ac:dyDescent="0.25">
      <c r="A9443" s="1">
        <v>41408</v>
      </c>
      <c r="B9443" t="s">
        <v>59</v>
      </c>
      <c r="C9443" t="s">
        <v>796</v>
      </c>
      <c r="D9443" t="s">
        <v>801</v>
      </c>
      <c r="E9443">
        <v>0.01</v>
      </c>
    </row>
    <row r="9444" spans="1:5" x14ac:dyDescent="0.25">
      <c r="A9444" s="1">
        <v>41408</v>
      </c>
      <c r="B9444" t="s">
        <v>59</v>
      </c>
      <c r="C9444" t="s">
        <v>796</v>
      </c>
      <c r="D9444" t="s">
        <v>797</v>
      </c>
      <c r="E9444">
        <v>0</v>
      </c>
    </row>
    <row r="9445" spans="1:5" x14ac:dyDescent="0.25">
      <c r="A9445" s="1">
        <v>41408</v>
      </c>
      <c r="B9445" t="s">
        <v>59</v>
      </c>
      <c r="C9445" t="s">
        <v>796</v>
      </c>
      <c r="D9445" t="s">
        <v>798</v>
      </c>
      <c r="E9445">
        <v>0</v>
      </c>
    </row>
    <row r="9446" spans="1:5" x14ac:dyDescent="0.25">
      <c r="A9446" s="1">
        <v>41408</v>
      </c>
      <c r="B9446" t="s">
        <v>59</v>
      </c>
      <c r="C9446" t="s">
        <v>796</v>
      </c>
      <c r="D9446" t="s">
        <v>802</v>
      </c>
      <c r="E9446">
        <v>0</v>
      </c>
    </row>
    <row r="9447" spans="1:5" x14ac:dyDescent="0.25">
      <c r="A9447" s="1">
        <v>41408</v>
      </c>
      <c r="B9447" t="s">
        <v>59</v>
      </c>
      <c r="C9447" t="s">
        <v>796</v>
      </c>
      <c r="D9447" t="s">
        <v>801</v>
      </c>
      <c r="E9447">
        <v>0.04</v>
      </c>
    </row>
    <row r="9448" spans="1:5" x14ac:dyDescent="0.25">
      <c r="A9448" s="1">
        <v>41408</v>
      </c>
      <c r="B9448" t="s">
        <v>59</v>
      </c>
      <c r="C9448" t="s">
        <v>796</v>
      </c>
      <c r="D9448" t="s">
        <v>801</v>
      </c>
      <c r="E9448">
        <v>0.02</v>
      </c>
    </row>
    <row r="9449" spans="1:5" x14ac:dyDescent="0.25">
      <c r="A9449" s="1">
        <v>41408</v>
      </c>
      <c r="B9449" t="s">
        <v>59</v>
      </c>
      <c r="C9449" t="s">
        <v>796</v>
      </c>
      <c r="D9449" t="s">
        <v>800</v>
      </c>
      <c r="E9449">
        <v>0.02</v>
      </c>
    </row>
    <row r="9450" spans="1:5" x14ac:dyDescent="0.25">
      <c r="A9450" s="1">
        <v>41408</v>
      </c>
      <c r="B9450" t="s">
        <v>59</v>
      </c>
      <c r="C9450" t="s">
        <v>796</v>
      </c>
      <c r="D9450" t="s">
        <v>803</v>
      </c>
      <c r="E9450">
        <v>0.06</v>
      </c>
    </row>
    <row r="9451" spans="1:5" x14ac:dyDescent="0.25">
      <c r="A9451" s="1">
        <v>41408</v>
      </c>
      <c r="B9451" t="s">
        <v>59</v>
      </c>
      <c r="C9451" t="s">
        <v>796</v>
      </c>
      <c r="D9451" t="s">
        <v>804</v>
      </c>
      <c r="E9451">
        <v>0.06</v>
      </c>
    </row>
    <row r="9452" spans="1:5" x14ac:dyDescent="0.25">
      <c r="A9452" s="1">
        <v>41408</v>
      </c>
      <c r="B9452" t="s">
        <v>59</v>
      </c>
      <c r="C9452" t="s">
        <v>796</v>
      </c>
      <c r="D9452" t="s">
        <v>804</v>
      </c>
      <c r="E9452">
        <v>0.06</v>
      </c>
    </row>
    <row r="9453" spans="1:5" x14ac:dyDescent="0.25">
      <c r="A9453" s="1">
        <v>41408</v>
      </c>
      <c r="B9453" t="s">
        <v>59</v>
      </c>
      <c r="C9453" t="s">
        <v>796</v>
      </c>
      <c r="D9453" t="s">
        <v>804</v>
      </c>
      <c r="E9453">
        <v>0.06</v>
      </c>
    </row>
    <row r="9454" spans="1:5" x14ac:dyDescent="0.25">
      <c r="A9454" s="1">
        <v>41408</v>
      </c>
      <c r="B9454" t="s">
        <v>59</v>
      </c>
      <c r="C9454" t="s">
        <v>796</v>
      </c>
      <c r="D9454" t="s">
        <v>798</v>
      </c>
      <c r="E9454">
        <v>0.09</v>
      </c>
    </row>
    <row r="9455" spans="1:5" x14ac:dyDescent="0.25">
      <c r="A9455" s="1">
        <v>41408</v>
      </c>
      <c r="B9455" t="s">
        <v>59</v>
      </c>
      <c r="C9455" t="s">
        <v>796</v>
      </c>
      <c r="D9455" t="s">
        <v>805</v>
      </c>
      <c r="E9455">
        <v>0.01</v>
      </c>
    </row>
    <row r="9456" spans="1:5" x14ac:dyDescent="0.25">
      <c r="A9456" s="1">
        <v>41408</v>
      </c>
      <c r="B9456" t="s">
        <v>59</v>
      </c>
      <c r="C9456" t="s">
        <v>796</v>
      </c>
      <c r="D9456" t="s">
        <v>805</v>
      </c>
      <c r="E9456">
        <v>0.02</v>
      </c>
    </row>
    <row r="9457" spans="1:5" x14ac:dyDescent="0.25">
      <c r="A9457" s="1">
        <v>41408</v>
      </c>
      <c r="B9457" t="s">
        <v>59</v>
      </c>
      <c r="C9457" t="s">
        <v>796</v>
      </c>
      <c r="D9457" t="s">
        <v>801</v>
      </c>
      <c r="E9457">
        <v>7.0000000000000007E-2</v>
      </c>
    </row>
    <row r="9458" spans="1:5" x14ac:dyDescent="0.25">
      <c r="A9458" s="1">
        <v>41409</v>
      </c>
      <c r="B9458" t="s">
        <v>30</v>
      </c>
      <c r="C9458" t="s">
        <v>796</v>
      </c>
      <c r="D9458" t="s">
        <v>798</v>
      </c>
      <c r="E9458">
        <v>0.01</v>
      </c>
    </row>
    <row r="9459" spans="1:5" x14ac:dyDescent="0.25">
      <c r="A9459" s="1">
        <v>41409</v>
      </c>
      <c r="B9459" t="s">
        <v>30</v>
      </c>
      <c r="C9459" t="s">
        <v>796</v>
      </c>
      <c r="D9459" t="s">
        <v>798</v>
      </c>
      <c r="E9459">
        <v>0.01</v>
      </c>
    </row>
    <row r="9460" spans="1:5" x14ac:dyDescent="0.25">
      <c r="A9460" s="1">
        <v>41409</v>
      </c>
      <c r="B9460" t="s">
        <v>30</v>
      </c>
      <c r="C9460" t="s">
        <v>796</v>
      </c>
      <c r="D9460" t="s">
        <v>800</v>
      </c>
      <c r="E9460">
        <v>0.08</v>
      </c>
    </row>
    <row r="9461" spans="1:5" x14ac:dyDescent="0.25">
      <c r="A9461" s="1">
        <v>41409</v>
      </c>
      <c r="B9461" t="s">
        <v>30</v>
      </c>
      <c r="C9461" t="s">
        <v>796</v>
      </c>
      <c r="D9461" t="s">
        <v>797</v>
      </c>
      <c r="E9461">
        <v>0.03</v>
      </c>
    </row>
    <row r="9462" spans="1:5" x14ac:dyDescent="0.25">
      <c r="A9462" s="1">
        <v>41409</v>
      </c>
      <c r="B9462" t="s">
        <v>30</v>
      </c>
      <c r="C9462" t="s">
        <v>796</v>
      </c>
      <c r="D9462" t="s">
        <v>801</v>
      </c>
      <c r="E9462">
        <v>0.02</v>
      </c>
    </row>
    <row r="9463" spans="1:5" x14ac:dyDescent="0.25">
      <c r="A9463" s="1">
        <v>41409</v>
      </c>
      <c r="B9463" t="s">
        <v>30</v>
      </c>
      <c r="C9463" t="s">
        <v>796</v>
      </c>
      <c r="D9463" t="s">
        <v>806</v>
      </c>
      <c r="E9463">
        <v>0.03</v>
      </c>
    </row>
    <row r="9464" spans="1:5" x14ac:dyDescent="0.25">
      <c r="A9464" s="1">
        <v>41409</v>
      </c>
      <c r="B9464" t="s">
        <v>30</v>
      </c>
      <c r="C9464" t="s">
        <v>796</v>
      </c>
      <c r="D9464" t="s">
        <v>802</v>
      </c>
      <c r="E9464">
        <v>0.01</v>
      </c>
    </row>
    <row r="9465" spans="1:5" x14ac:dyDescent="0.25">
      <c r="A9465" s="1">
        <v>41409</v>
      </c>
      <c r="B9465" t="s">
        <v>30</v>
      </c>
      <c r="C9465" t="s">
        <v>796</v>
      </c>
      <c r="D9465" t="s">
        <v>801</v>
      </c>
      <c r="E9465">
        <v>0.03</v>
      </c>
    </row>
    <row r="9466" spans="1:5" x14ac:dyDescent="0.25">
      <c r="A9466" s="1">
        <v>41409</v>
      </c>
      <c r="B9466" t="s">
        <v>30</v>
      </c>
      <c r="C9466" t="s">
        <v>796</v>
      </c>
      <c r="D9466" t="s">
        <v>801</v>
      </c>
      <c r="E9466">
        <v>0.05</v>
      </c>
    </row>
    <row r="9467" spans="1:5" x14ac:dyDescent="0.25">
      <c r="A9467" s="1">
        <v>41409</v>
      </c>
      <c r="B9467" t="s">
        <v>30</v>
      </c>
      <c r="C9467" t="s">
        <v>796</v>
      </c>
      <c r="D9467" t="s">
        <v>800</v>
      </c>
      <c r="E9467">
        <v>7.0000000000000007E-2</v>
      </c>
    </row>
    <row r="9468" spans="1:5" x14ac:dyDescent="0.25">
      <c r="A9468" s="1">
        <v>41409</v>
      </c>
      <c r="B9468" t="s">
        <v>30</v>
      </c>
      <c r="C9468" t="s">
        <v>796</v>
      </c>
      <c r="D9468" t="s">
        <v>807</v>
      </c>
      <c r="E9468">
        <v>0.01</v>
      </c>
    </row>
    <row r="9469" spans="1:5" x14ac:dyDescent="0.25">
      <c r="A9469" s="1">
        <v>41409</v>
      </c>
      <c r="B9469" t="s">
        <v>30</v>
      </c>
      <c r="C9469" t="s">
        <v>796</v>
      </c>
      <c r="D9469" t="s">
        <v>807</v>
      </c>
      <c r="E9469">
        <v>0.02</v>
      </c>
    </row>
    <row r="9470" spans="1:5" x14ac:dyDescent="0.25">
      <c r="A9470" s="1">
        <v>41409</v>
      </c>
      <c r="B9470" t="s">
        <v>30</v>
      </c>
      <c r="C9470" t="s">
        <v>796</v>
      </c>
      <c r="D9470" t="s">
        <v>807</v>
      </c>
      <c r="E9470">
        <v>0.02</v>
      </c>
    </row>
    <row r="9471" spans="1:5" x14ac:dyDescent="0.25">
      <c r="A9471" s="1">
        <v>41409</v>
      </c>
      <c r="B9471" t="s">
        <v>30</v>
      </c>
      <c r="C9471" t="s">
        <v>796</v>
      </c>
      <c r="D9471" t="s">
        <v>805</v>
      </c>
      <c r="E9471">
        <v>0.01</v>
      </c>
    </row>
    <row r="9472" spans="1:5" x14ac:dyDescent="0.25">
      <c r="A9472" s="1">
        <v>41409</v>
      </c>
      <c r="B9472" t="s">
        <v>30</v>
      </c>
      <c r="C9472" t="s">
        <v>796</v>
      </c>
      <c r="D9472" t="s">
        <v>801</v>
      </c>
      <c r="E9472">
        <v>0.02</v>
      </c>
    </row>
    <row r="9473" spans="1:5" x14ac:dyDescent="0.25">
      <c r="A9473" s="1">
        <v>41410</v>
      </c>
      <c r="B9473" t="s">
        <v>46</v>
      </c>
      <c r="C9473" t="s">
        <v>796</v>
      </c>
      <c r="D9473" t="s">
        <v>798</v>
      </c>
      <c r="E9473">
        <v>0.01</v>
      </c>
    </row>
    <row r="9474" spans="1:5" x14ac:dyDescent="0.25">
      <c r="A9474" s="1">
        <v>41410</v>
      </c>
      <c r="B9474" t="s">
        <v>46</v>
      </c>
      <c r="C9474" t="s">
        <v>796</v>
      </c>
      <c r="D9474" t="s">
        <v>798</v>
      </c>
      <c r="E9474">
        <v>0.01</v>
      </c>
    </row>
    <row r="9475" spans="1:5" x14ac:dyDescent="0.25">
      <c r="A9475" s="1">
        <v>41410</v>
      </c>
      <c r="B9475" t="s">
        <v>46</v>
      </c>
      <c r="C9475" t="s">
        <v>796</v>
      </c>
      <c r="D9475" t="s">
        <v>799</v>
      </c>
      <c r="E9475">
        <v>0.01</v>
      </c>
    </row>
    <row r="9476" spans="1:5" x14ac:dyDescent="0.25">
      <c r="A9476" s="1">
        <v>41410</v>
      </c>
      <c r="B9476" t="s">
        <v>46</v>
      </c>
      <c r="C9476" t="s">
        <v>796</v>
      </c>
      <c r="D9476" t="s">
        <v>799</v>
      </c>
      <c r="E9476">
        <v>0.02</v>
      </c>
    </row>
    <row r="9477" spans="1:5" x14ac:dyDescent="0.25">
      <c r="A9477" s="1">
        <v>41410</v>
      </c>
      <c r="B9477" t="s">
        <v>46</v>
      </c>
      <c r="C9477" t="s">
        <v>796</v>
      </c>
      <c r="D9477" t="s">
        <v>800</v>
      </c>
      <c r="E9477">
        <v>0.02</v>
      </c>
    </row>
    <row r="9478" spans="1:5" x14ac:dyDescent="0.25">
      <c r="A9478" s="1">
        <v>41410</v>
      </c>
      <c r="B9478" t="s">
        <v>46</v>
      </c>
      <c r="C9478" t="s">
        <v>796</v>
      </c>
      <c r="D9478" t="s">
        <v>797</v>
      </c>
      <c r="E9478">
        <v>0.03</v>
      </c>
    </row>
    <row r="9479" spans="1:5" x14ac:dyDescent="0.25">
      <c r="A9479" s="1">
        <v>41410</v>
      </c>
      <c r="B9479" t="s">
        <v>46</v>
      </c>
      <c r="C9479" t="s">
        <v>796</v>
      </c>
      <c r="D9479" t="s">
        <v>797</v>
      </c>
      <c r="E9479">
        <v>0.03</v>
      </c>
    </row>
    <row r="9480" spans="1:5" x14ac:dyDescent="0.25">
      <c r="A9480" s="1">
        <v>41410</v>
      </c>
      <c r="B9480" t="s">
        <v>46</v>
      </c>
      <c r="C9480" t="s">
        <v>796</v>
      </c>
      <c r="D9480" t="s">
        <v>801</v>
      </c>
      <c r="E9480">
        <v>0.02</v>
      </c>
    </row>
    <row r="9481" spans="1:5" x14ac:dyDescent="0.25">
      <c r="A9481" s="1">
        <v>41410</v>
      </c>
      <c r="B9481" t="s">
        <v>46</v>
      </c>
      <c r="C9481" t="s">
        <v>796</v>
      </c>
      <c r="D9481" t="s">
        <v>806</v>
      </c>
      <c r="E9481">
        <v>0.03</v>
      </c>
    </row>
    <row r="9482" spans="1:5" x14ac:dyDescent="0.25">
      <c r="A9482" s="1">
        <v>41410</v>
      </c>
      <c r="B9482" t="s">
        <v>46</v>
      </c>
      <c r="C9482" t="s">
        <v>796</v>
      </c>
      <c r="D9482" t="s">
        <v>806</v>
      </c>
      <c r="E9482">
        <v>0.02</v>
      </c>
    </row>
    <row r="9483" spans="1:5" x14ac:dyDescent="0.25">
      <c r="A9483" s="1">
        <v>41410</v>
      </c>
      <c r="B9483" t="s">
        <v>46</v>
      </c>
      <c r="C9483" t="s">
        <v>796</v>
      </c>
      <c r="D9483" t="s">
        <v>801</v>
      </c>
      <c r="E9483">
        <v>0.04</v>
      </c>
    </row>
    <row r="9484" spans="1:5" x14ac:dyDescent="0.25">
      <c r="A9484" s="1">
        <v>41410</v>
      </c>
      <c r="B9484" t="s">
        <v>46</v>
      </c>
      <c r="C9484" t="s">
        <v>796</v>
      </c>
      <c r="D9484" t="s">
        <v>798</v>
      </c>
      <c r="E9484">
        <v>0.01</v>
      </c>
    </row>
    <row r="9485" spans="1:5" x14ac:dyDescent="0.25">
      <c r="A9485" s="1">
        <v>41410</v>
      </c>
      <c r="B9485" t="s">
        <v>46</v>
      </c>
      <c r="C9485" t="s">
        <v>796</v>
      </c>
      <c r="D9485" t="s">
        <v>802</v>
      </c>
      <c r="E9485">
        <v>0.01</v>
      </c>
    </row>
    <row r="9486" spans="1:5" x14ac:dyDescent="0.25">
      <c r="A9486" s="1">
        <v>41410</v>
      </c>
      <c r="B9486" t="s">
        <v>46</v>
      </c>
      <c r="C9486" t="s">
        <v>796</v>
      </c>
      <c r="D9486" t="s">
        <v>801</v>
      </c>
      <c r="E9486">
        <v>0.01</v>
      </c>
    </row>
    <row r="9487" spans="1:5" x14ac:dyDescent="0.25">
      <c r="A9487" s="1">
        <v>41410</v>
      </c>
      <c r="B9487" t="s">
        <v>46</v>
      </c>
      <c r="C9487" t="s">
        <v>796</v>
      </c>
      <c r="D9487" t="s">
        <v>801</v>
      </c>
      <c r="E9487">
        <v>0.03</v>
      </c>
    </row>
    <row r="9488" spans="1:5" x14ac:dyDescent="0.25">
      <c r="A9488" s="1">
        <v>41410</v>
      </c>
      <c r="B9488" t="s">
        <v>46</v>
      </c>
      <c r="C9488" t="s">
        <v>796</v>
      </c>
      <c r="D9488" t="s">
        <v>800</v>
      </c>
      <c r="E9488">
        <v>0.02</v>
      </c>
    </row>
    <row r="9489" spans="1:5" x14ac:dyDescent="0.25">
      <c r="A9489" s="1">
        <v>41410</v>
      </c>
      <c r="B9489" t="s">
        <v>46</v>
      </c>
      <c r="C9489" t="s">
        <v>796</v>
      </c>
      <c r="D9489" t="s">
        <v>803</v>
      </c>
      <c r="E9489">
        <v>0.02</v>
      </c>
    </row>
    <row r="9490" spans="1:5" x14ac:dyDescent="0.25">
      <c r="A9490" s="1">
        <v>41410</v>
      </c>
      <c r="B9490" t="s">
        <v>46</v>
      </c>
      <c r="C9490" t="s">
        <v>796</v>
      </c>
      <c r="D9490" t="s">
        <v>798</v>
      </c>
      <c r="E9490">
        <v>0</v>
      </c>
    </row>
    <row r="9491" spans="1:5" x14ac:dyDescent="0.25">
      <c r="A9491" s="1">
        <v>41410</v>
      </c>
      <c r="B9491" t="s">
        <v>46</v>
      </c>
      <c r="C9491" t="s">
        <v>796</v>
      </c>
      <c r="D9491" t="s">
        <v>801</v>
      </c>
      <c r="E9491">
        <v>0.01</v>
      </c>
    </row>
    <row r="9492" spans="1:5" x14ac:dyDescent="0.25">
      <c r="A9492" s="1">
        <v>41410</v>
      </c>
      <c r="B9492" t="s">
        <v>46</v>
      </c>
      <c r="C9492" t="s">
        <v>796</v>
      </c>
      <c r="D9492" t="s">
        <v>801</v>
      </c>
      <c r="E9492">
        <v>0.01</v>
      </c>
    </row>
    <row r="9493" spans="1:5" x14ac:dyDescent="0.25">
      <c r="A9493" s="1">
        <v>41410</v>
      </c>
      <c r="B9493" t="s">
        <v>46</v>
      </c>
      <c r="C9493" t="s">
        <v>796</v>
      </c>
      <c r="D9493" t="s">
        <v>807</v>
      </c>
      <c r="E9493">
        <v>0.01</v>
      </c>
    </row>
    <row r="9494" spans="1:5" x14ac:dyDescent="0.25">
      <c r="A9494" s="1">
        <v>41410</v>
      </c>
      <c r="B9494" t="s">
        <v>46</v>
      </c>
      <c r="C9494" t="s">
        <v>796</v>
      </c>
      <c r="D9494" t="s">
        <v>807</v>
      </c>
      <c r="E9494">
        <v>0.04</v>
      </c>
    </row>
    <row r="9495" spans="1:5" x14ac:dyDescent="0.25">
      <c r="A9495" s="1">
        <v>41410</v>
      </c>
      <c r="B9495" t="s">
        <v>46</v>
      </c>
      <c r="C9495" t="s">
        <v>796</v>
      </c>
      <c r="D9495" t="s">
        <v>807</v>
      </c>
      <c r="E9495">
        <v>0.02</v>
      </c>
    </row>
    <row r="9496" spans="1:5" x14ac:dyDescent="0.25">
      <c r="A9496" s="1">
        <v>41410</v>
      </c>
      <c r="B9496" t="s">
        <v>46</v>
      </c>
      <c r="C9496" t="s">
        <v>796</v>
      </c>
      <c r="D9496" t="s">
        <v>805</v>
      </c>
      <c r="E9496">
        <v>0.03</v>
      </c>
    </row>
    <row r="9497" spans="1:5" x14ac:dyDescent="0.25">
      <c r="A9497" s="1">
        <v>41410</v>
      </c>
      <c r="B9497" t="s">
        <v>46</v>
      </c>
      <c r="C9497" t="s">
        <v>796</v>
      </c>
      <c r="D9497" t="s">
        <v>797</v>
      </c>
      <c r="E9497">
        <v>0.04</v>
      </c>
    </row>
    <row r="9498" spans="1:5" x14ac:dyDescent="0.25">
      <c r="A9498" s="1">
        <v>41415</v>
      </c>
      <c r="B9498" t="s">
        <v>59</v>
      </c>
      <c r="C9498" t="s">
        <v>796</v>
      </c>
      <c r="D9498" t="s">
        <v>799</v>
      </c>
      <c r="E9498">
        <v>0</v>
      </c>
    </row>
    <row r="9499" spans="1:5" x14ac:dyDescent="0.25">
      <c r="A9499" s="1">
        <v>41415</v>
      </c>
      <c r="B9499" t="s">
        <v>59</v>
      </c>
      <c r="C9499" t="s">
        <v>796</v>
      </c>
      <c r="D9499" t="s">
        <v>799</v>
      </c>
      <c r="E9499">
        <v>0</v>
      </c>
    </row>
    <row r="9500" spans="1:5" x14ac:dyDescent="0.25">
      <c r="A9500" s="1">
        <v>41415</v>
      </c>
      <c r="B9500" t="s">
        <v>59</v>
      </c>
      <c r="C9500" t="s">
        <v>796</v>
      </c>
      <c r="D9500" t="s">
        <v>799</v>
      </c>
      <c r="E9500">
        <v>0</v>
      </c>
    </row>
    <row r="9501" spans="1:5" x14ac:dyDescent="0.25">
      <c r="A9501" s="1">
        <v>41415</v>
      </c>
      <c r="B9501" t="s">
        <v>59</v>
      </c>
      <c r="C9501" t="s">
        <v>796</v>
      </c>
      <c r="D9501" t="s">
        <v>800</v>
      </c>
      <c r="E9501">
        <v>0.06</v>
      </c>
    </row>
    <row r="9502" spans="1:5" x14ac:dyDescent="0.25">
      <c r="A9502" s="1">
        <v>41415</v>
      </c>
      <c r="B9502" t="s">
        <v>59</v>
      </c>
      <c r="C9502" t="s">
        <v>796</v>
      </c>
      <c r="D9502" t="s">
        <v>801</v>
      </c>
      <c r="E9502">
        <v>0.02</v>
      </c>
    </row>
    <row r="9503" spans="1:5" x14ac:dyDescent="0.25">
      <c r="A9503" s="1">
        <v>41415</v>
      </c>
      <c r="B9503" t="s">
        <v>59</v>
      </c>
      <c r="C9503" t="s">
        <v>796</v>
      </c>
      <c r="D9503" t="s">
        <v>801</v>
      </c>
      <c r="E9503">
        <v>0.02</v>
      </c>
    </row>
    <row r="9504" spans="1:5" x14ac:dyDescent="0.25">
      <c r="A9504" s="1">
        <v>41415</v>
      </c>
      <c r="B9504" t="s">
        <v>59</v>
      </c>
      <c r="C9504" t="s">
        <v>796</v>
      </c>
      <c r="D9504" t="s">
        <v>801</v>
      </c>
      <c r="E9504">
        <v>0.02</v>
      </c>
    </row>
    <row r="9505" spans="1:5" x14ac:dyDescent="0.25">
      <c r="A9505" s="1">
        <v>41415</v>
      </c>
      <c r="B9505" t="s">
        <v>59</v>
      </c>
      <c r="C9505" t="s">
        <v>796</v>
      </c>
      <c r="D9505" t="s">
        <v>801</v>
      </c>
      <c r="E9505">
        <v>0.01</v>
      </c>
    </row>
    <row r="9506" spans="1:5" x14ac:dyDescent="0.25">
      <c r="A9506" s="1">
        <v>41415</v>
      </c>
      <c r="B9506" t="s">
        <v>59</v>
      </c>
      <c r="C9506" t="s">
        <v>796</v>
      </c>
      <c r="D9506" t="s">
        <v>801</v>
      </c>
      <c r="E9506">
        <v>0.02</v>
      </c>
    </row>
    <row r="9507" spans="1:5" x14ac:dyDescent="0.25">
      <c r="A9507" s="1">
        <v>41415</v>
      </c>
      <c r="B9507" t="s">
        <v>59</v>
      </c>
      <c r="C9507" t="s">
        <v>796</v>
      </c>
      <c r="D9507" t="s">
        <v>801</v>
      </c>
      <c r="E9507">
        <v>0.04</v>
      </c>
    </row>
    <row r="9508" spans="1:5" x14ac:dyDescent="0.25">
      <c r="A9508" s="1">
        <v>41415</v>
      </c>
      <c r="B9508" t="s">
        <v>59</v>
      </c>
      <c r="C9508" t="s">
        <v>796</v>
      </c>
      <c r="D9508" t="s">
        <v>801</v>
      </c>
      <c r="E9508">
        <v>0.04</v>
      </c>
    </row>
    <row r="9509" spans="1:5" x14ac:dyDescent="0.25">
      <c r="A9509" s="1">
        <v>41415</v>
      </c>
      <c r="B9509" t="s">
        <v>59</v>
      </c>
      <c r="C9509" t="s">
        <v>796</v>
      </c>
      <c r="D9509" t="s">
        <v>797</v>
      </c>
      <c r="E9509">
        <v>0</v>
      </c>
    </row>
    <row r="9510" spans="1:5" x14ac:dyDescent="0.25">
      <c r="A9510" s="1">
        <v>41415</v>
      </c>
      <c r="B9510" t="s">
        <v>59</v>
      </c>
      <c r="C9510" t="s">
        <v>796</v>
      </c>
      <c r="D9510" t="s">
        <v>802</v>
      </c>
      <c r="E9510">
        <v>0.03</v>
      </c>
    </row>
    <row r="9511" spans="1:5" x14ac:dyDescent="0.25">
      <c r="A9511" s="1">
        <v>41415</v>
      </c>
      <c r="B9511" t="s">
        <v>59</v>
      </c>
      <c r="C9511" t="s">
        <v>796</v>
      </c>
      <c r="D9511" t="s">
        <v>802</v>
      </c>
      <c r="E9511">
        <v>0</v>
      </c>
    </row>
    <row r="9512" spans="1:5" x14ac:dyDescent="0.25">
      <c r="A9512" s="1">
        <v>41415</v>
      </c>
      <c r="B9512" t="s">
        <v>59</v>
      </c>
      <c r="C9512" t="s">
        <v>796</v>
      </c>
      <c r="D9512" t="s">
        <v>801</v>
      </c>
      <c r="E9512">
        <v>0.04</v>
      </c>
    </row>
    <row r="9513" spans="1:5" x14ac:dyDescent="0.25">
      <c r="A9513" s="1">
        <v>41415</v>
      </c>
      <c r="B9513" t="s">
        <v>59</v>
      </c>
      <c r="C9513" t="s">
        <v>796</v>
      </c>
      <c r="D9513" t="s">
        <v>801</v>
      </c>
      <c r="E9513">
        <v>0.02</v>
      </c>
    </row>
    <row r="9514" spans="1:5" x14ac:dyDescent="0.25">
      <c r="A9514" s="1">
        <v>41415</v>
      </c>
      <c r="B9514" t="s">
        <v>59</v>
      </c>
      <c r="C9514" t="s">
        <v>796</v>
      </c>
      <c r="D9514" t="s">
        <v>800</v>
      </c>
      <c r="E9514">
        <v>0.01</v>
      </c>
    </row>
    <row r="9515" spans="1:5" x14ac:dyDescent="0.25">
      <c r="A9515" s="1">
        <v>41415</v>
      </c>
      <c r="B9515" t="s">
        <v>59</v>
      </c>
      <c r="C9515" t="s">
        <v>796</v>
      </c>
      <c r="D9515" t="s">
        <v>800</v>
      </c>
      <c r="E9515">
        <v>0.01</v>
      </c>
    </row>
    <row r="9516" spans="1:5" x14ac:dyDescent="0.25">
      <c r="A9516" s="1">
        <v>41415</v>
      </c>
      <c r="B9516" t="s">
        <v>59</v>
      </c>
      <c r="C9516" t="s">
        <v>796</v>
      </c>
      <c r="D9516" t="s">
        <v>803</v>
      </c>
      <c r="E9516">
        <v>0.04</v>
      </c>
    </row>
    <row r="9517" spans="1:5" x14ac:dyDescent="0.25">
      <c r="A9517" s="1">
        <v>41415</v>
      </c>
      <c r="B9517" t="s">
        <v>59</v>
      </c>
      <c r="C9517" t="s">
        <v>796</v>
      </c>
      <c r="D9517" t="s">
        <v>804</v>
      </c>
      <c r="E9517">
        <v>0.01</v>
      </c>
    </row>
    <row r="9518" spans="1:5" x14ac:dyDescent="0.25">
      <c r="A9518" s="1">
        <v>41415</v>
      </c>
      <c r="B9518" t="s">
        <v>59</v>
      </c>
      <c r="C9518" t="s">
        <v>796</v>
      </c>
      <c r="D9518" t="s">
        <v>804</v>
      </c>
      <c r="E9518">
        <v>0.02</v>
      </c>
    </row>
    <row r="9519" spans="1:5" x14ac:dyDescent="0.25">
      <c r="A9519" s="1">
        <v>41415</v>
      </c>
      <c r="B9519" t="s">
        <v>59</v>
      </c>
      <c r="C9519" t="s">
        <v>796</v>
      </c>
      <c r="D9519" t="s">
        <v>804</v>
      </c>
      <c r="E9519">
        <v>0.02</v>
      </c>
    </row>
    <row r="9520" spans="1:5" x14ac:dyDescent="0.25">
      <c r="A9520" s="1">
        <v>41415</v>
      </c>
      <c r="B9520" t="s">
        <v>59</v>
      </c>
      <c r="C9520" t="s">
        <v>796</v>
      </c>
      <c r="D9520" t="s">
        <v>804</v>
      </c>
      <c r="E9520">
        <v>0.02</v>
      </c>
    </row>
    <row r="9521" spans="1:5" x14ac:dyDescent="0.25">
      <c r="A9521" s="1">
        <v>41415</v>
      </c>
      <c r="B9521" t="s">
        <v>59</v>
      </c>
      <c r="C9521" t="s">
        <v>796</v>
      </c>
      <c r="D9521" t="s">
        <v>805</v>
      </c>
      <c r="E9521">
        <v>0.01</v>
      </c>
    </row>
    <row r="9522" spans="1:5" x14ac:dyDescent="0.25">
      <c r="A9522" s="1">
        <v>41415</v>
      </c>
      <c r="B9522" t="s">
        <v>59</v>
      </c>
      <c r="C9522" t="s">
        <v>796</v>
      </c>
      <c r="D9522" t="s">
        <v>805</v>
      </c>
      <c r="E9522">
        <v>0.02</v>
      </c>
    </row>
    <row r="9523" spans="1:5" x14ac:dyDescent="0.25">
      <c r="A9523" s="1">
        <v>41415</v>
      </c>
      <c r="B9523" t="s">
        <v>59</v>
      </c>
      <c r="C9523" t="s">
        <v>796</v>
      </c>
      <c r="D9523" t="s">
        <v>805</v>
      </c>
      <c r="E9523">
        <v>0.03</v>
      </c>
    </row>
    <row r="9524" spans="1:5" x14ac:dyDescent="0.25">
      <c r="A9524" s="1">
        <v>41415</v>
      </c>
      <c r="B9524" t="s">
        <v>59</v>
      </c>
      <c r="C9524" t="s">
        <v>796</v>
      </c>
      <c r="D9524" t="s">
        <v>805</v>
      </c>
      <c r="E9524">
        <v>0.01</v>
      </c>
    </row>
    <row r="9525" spans="1:5" x14ac:dyDescent="0.25">
      <c r="A9525" s="1">
        <v>41415</v>
      </c>
      <c r="B9525" t="s">
        <v>59</v>
      </c>
      <c r="C9525" t="s">
        <v>796</v>
      </c>
      <c r="D9525" t="s">
        <v>805</v>
      </c>
      <c r="E9525">
        <v>0.01</v>
      </c>
    </row>
    <row r="9526" spans="1:5" x14ac:dyDescent="0.25">
      <c r="A9526" s="1">
        <v>41415</v>
      </c>
      <c r="B9526" t="s">
        <v>59</v>
      </c>
      <c r="C9526" t="s">
        <v>796</v>
      </c>
      <c r="D9526" t="s">
        <v>801</v>
      </c>
      <c r="E9526">
        <v>0.03</v>
      </c>
    </row>
    <row r="9527" spans="1:5" x14ac:dyDescent="0.25">
      <c r="A9527" s="1">
        <v>41415</v>
      </c>
      <c r="B9527" t="s">
        <v>59</v>
      </c>
      <c r="C9527" t="s">
        <v>796</v>
      </c>
      <c r="D9527" t="s">
        <v>801</v>
      </c>
      <c r="E9527">
        <v>0</v>
      </c>
    </row>
    <row r="9528" spans="1:5" x14ac:dyDescent="0.25">
      <c r="A9528" s="1">
        <v>41416</v>
      </c>
      <c r="B9528" t="s">
        <v>30</v>
      </c>
      <c r="C9528" t="s">
        <v>796</v>
      </c>
      <c r="D9528" t="s">
        <v>797</v>
      </c>
      <c r="E9528">
        <v>0</v>
      </c>
    </row>
    <row r="9529" spans="1:5" x14ac:dyDescent="0.25">
      <c r="A9529" s="1">
        <v>41416</v>
      </c>
      <c r="B9529" t="s">
        <v>30</v>
      </c>
      <c r="C9529" t="s">
        <v>796</v>
      </c>
      <c r="D9529" t="s">
        <v>799</v>
      </c>
      <c r="E9529">
        <v>0.01</v>
      </c>
    </row>
    <row r="9530" spans="1:5" x14ac:dyDescent="0.25">
      <c r="A9530" s="1">
        <v>41416</v>
      </c>
      <c r="B9530" t="s">
        <v>30</v>
      </c>
      <c r="C9530" t="s">
        <v>796</v>
      </c>
      <c r="D9530" t="s">
        <v>799</v>
      </c>
      <c r="E9530">
        <v>0.01</v>
      </c>
    </row>
    <row r="9531" spans="1:5" x14ac:dyDescent="0.25">
      <c r="A9531" s="1">
        <v>41416</v>
      </c>
      <c r="B9531" t="s">
        <v>30</v>
      </c>
      <c r="C9531" t="s">
        <v>796</v>
      </c>
      <c r="D9531" t="s">
        <v>799</v>
      </c>
      <c r="E9531">
        <v>0.03</v>
      </c>
    </row>
    <row r="9532" spans="1:5" x14ac:dyDescent="0.25">
      <c r="A9532" s="1">
        <v>41416</v>
      </c>
      <c r="B9532" t="s">
        <v>30</v>
      </c>
      <c r="C9532" t="s">
        <v>796</v>
      </c>
      <c r="D9532" t="s">
        <v>800</v>
      </c>
      <c r="E9532">
        <v>0.03</v>
      </c>
    </row>
    <row r="9533" spans="1:5" x14ac:dyDescent="0.25">
      <c r="A9533" s="1">
        <v>41416</v>
      </c>
      <c r="B9533" t="s">
        <v>30</v>
      </c>
      <c r="C9533" t="s">
        <v>796</v>
      </c>
      <c r="D9533" t="s">
        <v>797</v>
      </c>
      <c r="E9533">
        <v>0.02</v>
      </c>
    </row>
    <row r="9534" spans="1:5" x14ac:dyDescent="0.25">
      <c r="A9534" s="1">
        <v>41416</v>
      </c>
      <c r="B9534" t="s">
        <v>30</v>
      </c>
      <c r="C9534" t="s">
        <v>796</v>
      </c>
      <c r="D9534" t="s">
        <v>797</v>
      </c>
      <c r="E9534">
        <v>0</v>
      </c>
    </row>
    <row r="9535" spans="1:5" x14ac:dyDescent="0.25">
      <c r="A9535" s="1">
        <v>41416</v>
      </c>
      <c r="B9535" t="s">
        <v>30</v>
      </c>
      <c r="C9535" t="s">
        <v>796</v>
      </c>
      <c r="D9535" t="s">
        <v>797</v>
      </c>
      <c r="E9535">
        <v>0</v>
      </c>
    </row>
    <row r="9536" spans="1:5" x14ac:dyDescent="0.25">
      <c r="A9536" s="1">
        <v>41416</v>
      </c>
      <c r="B9536" t="s">
        <v>30</v>
      </c>
      <c r="C9536" t="s">
        <v>796</v>
      </c>
      <c r="D9536" t="s">
        <v>801</v>
      </c>
      <c r="E9536">
        <v>0.03</v>
      </c>
    </row>
    <row r="9537" spans="1:5" x14ac:dyDescent="0.25">
      <c r="A9537" s="1">
        <v>41416</v>
      </c>
      <c r="B9537" t="s">
        <v>30</v>
      </c>
      <c r="C9537" t="s">
        <v>796</v>
      </c>
      <c r="D9537" t="s">
        <v>801</v>
      </c>
      <c r="E9537">
        <v>0.03</v>
      </c>
    </row>
    <row r="9538" spans="1:5" x14ac:dyDescent="0.25">
      <c r="A9538" s="1">
        <v>41416</v>
      </c>
      <c r="B9538" t="s">
        <v>30</v>
      </c>
      <c r="C9538" t="s">
        <v>796</v>
      </c>
      <c r="D9538" t="s">
        <v>801</v>
      </c>
      <c r="E9538">
        <v>0.04</v>
      </c>
    </row>
    <row r="9539" spans="1:5" x14ac:dyDescent="0.25">
      <c r="A9539" s="1">
        <v>41416</v>
      </c>
      <c r="B9539" t="s">
        <v>30</v>
      </c>
      <c r="C9539" t="s">
        <v>796</v>
      </c>
      <c r="D9539" t="s">
        <v>801</v>
      </c>
      <c r="E9539">
        <v>0.04</v>
      </c>
    </row>
    <row r="9540" spans="1:5" x14ac:dyDescent="0.25">
      <c r="A9540" s="1">
        <v>41416</v>
      </c>
      <c r="B9540" t="s">
        <v>30</v>
      </c>
      <c r="C9540" t="s">
        <v>796</v>
      </c>
      <c r="D9540" t="s">
        <v>806</v>
      </c>
      <c r="E9540">
        <v>0.05</v>
      </c>
    </row>
    <row r="9541" spans="1:5" x14ac:dyDescent="0.25">
      <c r="A9541" s="1">
        <v>41416</v>
      </c>
      <c r="B9541" t="s">
        <v>30</v>
      </c>
      <c r="C9541" t="s">
        <v>796</v>
      </c>
      <c r="D9541" t="s">
        <v>806</v>
      </c>
      <c r="E9541">
        <v>0.02</v>
      </c>
    </row>
    <row r="9542" spans="1:5" x14ac:dyDescent="0.25">
      <c r="A9542" s="1">
        <v>41416</v>
      </c>
      <c r="B9542" t="s">
        <v>30</v>
      </c>
      <c r="C9542" t="s">
        <v>796</v>
      </c>
      <c r="D9542" t="s">
        <v>802</v>
      </c>
      <c r="E9542">
        <v>0.03</v>
      </c>
    </row>
    <row r="9543" spans="1:5" x14ac:dyDescent="0.25">
      <c r="A9543" s="1">
        <v>41416</v>
      </c>
      <c r="B9543" t="s">
        <v>30</v>
      </c>
      <c r="C9543" t="s">
        <v>796</v>
      </c>
      <c r="D9543" t="s">
        <v>802</v>
      </c>
      <c r="E9543">
        <v>0.01</v>
      </c>
    </row>
    <row r="9544" spans="1:5" x14ac:dyDescent="0.25">
      <c r="A9544" s="1">
        <v>41416</v>
      </c>
      <c r="B9544" t="s">
        <v>30</v>
      </c>
      <c r="C9544" t="s">
        <v>796</v>
      </c>
      <c r="D9544" t="s">
        <v>802</v>
      </c>
      <c r="E9544">
        <v>0</v>
      </c>
    </row>
    <row r="9545" spans="1:5" x14ac:dyDescent="0.25">
      <c r="A9545" s="1">
        <v>41416</v>
      </c>
      <c r="B9545" t="s">
        <v>30</v>
      </c>
      <c r="C9545" t="s">
        <v>796</v>
      </c>
      <c r="D9545" t="s">
        <v>801</v>
      </c>
      <c r="E9545">
        <v>7.0000000000000007E-2</v>
      </c>
    </row>
    <row r="9546" spans="1:5" x14ac:dyDescent="0.25">
      <c r="A9546" s="1">
        <v>41416</v>
      </c>
      <c r="B9546" t="s">
        <v>30</v>
      </c>
      <c r="C9546" t="s">
        <v>796</v>
      </c>
      <c r="D9546" t="s">
        <v>801</v>
      </c>
      <c r="E9546">
        <v>0.05</v>
      </c>
    </row>
    <row r="9547" spans="1:5" x14ac:dyDescent="0.25">
      <c r="A9547" s="1">
        <v>41416</v>
      </c>
      <c r="B9547" t="s">
        <v>30</v>
      </c>
      <c r="C9547" t="s">
        <v>796</v>
      </c>
      <c r="D9547" t="s">
        <v>800</v>
      </c>
      <c r="E9547">
        <v>0.06</v>
      </c>
    </row>
    <row r="9548" spans="1:5" x14ac:dyDescent="0.25">
      <c r="A9548" s="1">
        <v>41416</v>
      </c>
      <c r="B9548" t="s">
        <v>30</v>
      </c>
      <c r="C9548" t="s">
        <v>796</v>
      </c>
      <c r="D9548" t="s">
        <v>803</v>
      </c>
      <c r="E9548">
        <v>0.02</v>
      </c>
    </row>
    <row r="9549" spans="1:5" x14ac:dyDescent="0.25">
      <c r="A9549" s="1">
        <v>41416</v>
      </c>
      <c r="B9549" t="s">
        <v>30</v>
      </c>
      <c r="C9549" t="s">
        <v>796</v>
      </c>
      <c r="D9549" t="s">
        <v>801</v>
      </c>
      <c r="E9549">
        <v>0.03</v>
      </c>
    </row>
    <row r="9550" spans="1:5" x14ac:dyDescent="0.25">
      <c r="A9550" s="1">
        <v>41416</v>
      </c>
      <c r="B9550" t="s">
        <v>30</v>
      </c>
      <c r="C9550" t="s">
        <v>796</v>
      </c>
      <c r="D9550" t="s">
        <v>808</v>
      </c>
      <c r="E9550">
        <v>0.01</v>
      </c>
    </row>
    <row r="9551" spans="1:5" x14ac:dyDescent="0.25">
      <c r="A9551" s="1">
        <v>41416</v>
      </c>
      <c r="B9551" t="s">
        <v>30</v>
      </c>
      <c r="C9551" t="s">
        <v>796</v>
      </c>
      <c r="D9551" t="s">
        <v>808</v>
      </c>
      <c r="E9551">
        <v>0.01</v>
      </c>
    </row>
    <row r="9552" spans="1:5" x14ac:dyDescent="0.25">
      <c r="A9552" s="1">
        <v>41416</v>
      </c>
      <c r="B9552" t="s">
        <v>30</v>
      </c>
      <c r="C9552" t="s">
        <v>796</v>
      </c>
      <c r="D9552" t="s">
        <v>807</v>
      </c>
      <c r="E9552">
        <v>0.01</v>
      </c>
    </row>
    <row r="9553" spans="1:5" x14ac:dyDescent="0.25">
      <c r="A9553" s="1">
        <v>41416</v>
      </c>
      <c r="B9553" t="s">
        <v>30</v>
      </c>
      <c r="C9553" t="s">
        <v>796</v>
      </c>
      <c r="D9553" t="s">
        <v>807</v>
      </c>
      <c r="E9553">
        <v>0</v>
      </c>
    </row>
    <row r="9554" spans="1:5" x14ac:dyDescent="0.25">
      <c r="A9554" s="1">
        <v>41416</v>
      </c>
      <c r="B9554" t="s">
        <v>30</v>
      </c>
      <c r="C9554" t="s">
        <v>796</v>
      </c>
      <c r="D9554" t="s">
        <v>805</v>
      </c>
      <c r="E9554">
        <v>0.01</v>
      </c>
    </row>
    <row r="9555" spans="1:5" x14ac:dyDescent="0.25">
      <c r="A9555" s="1">
        <v>41416</v>
      </c>
      <c r="B9555" t="s">
        <v>30</v>
      </c>
      <c r="C9555" t="s">
        <v>796</v>
      </c>
      <c r="D9555" t="s">
        <v>805</v>
      </c>
      <c r="E9555">
        <v>0.01</v>
      </c>
    </row>
    <row r="9556" spans="1:5" x14ac:dyDescent="0.25">
      <c r="A9556" s="1">
        <v>41416</v>
      </c>
      <c r="B9556" t="s">
        <v>30</v>
      </c>
      <c r="C9556" t="s">
        <v>796</v>
      </c>
      <c r="D9556" t="s">
        <v>801</v>
      </c>
      <c r="E9556">
        <v>0.02</v>
      </c>
    </row>
    <row r="9557" spans="1:5" x14ac:dyDescent="0.25">
      <c r="A9557" s="1">
        <v>41416</v>
      </c>
      <c r="B9557" t="s">
        <v>30</v>
      </c>
      <c r="C9557" t="s">
        <v>796</v>
      </c>
      <c r="D9557" t="s">
        <v>801</v>
      </c>
      <c r="E9557">
        <v>0.02</v>
      </c>
    </row>
    <row r="9558" spans="1:5" x14ac:dyDescent="0.25">
      <c r="A9558" s="1">
        <v>41417</v>
      </c>
      <c r="B9558" t="s">
        <v>46</v>
      </c>
      <c r="C9558" t="s">
        <v>796</v>
      </c>
      <c r="D9558" t="s">
        <v>799</v>
      </c>
      <c r="E9558">
        <v>0.01</v>
      </c>
    </row>
    <row r="9559" spans="1:5" x14ac:dyDescent="0.25">
      <c r="A9559" s="1">
        <v>41417</v>
      </c>
      <c r="B9559" t="s">
        <v>46</v>
      </c>
      <c r="C9559" t="s">
        <v>796</v>
      </c>
      <c r="D9559" t="s">
        <v>799</v>
      </c>
      <c r="E9559">
        <v>0.02</v>
      </c>
    </row>
    <row r="9560" spans="1:5" x14ac:dyDescent="0.25">
      <c r="A9560" s="1">
        <v>41417</v>
      </c>
      <c r="B9560" t="s">
        <v>46</v>
      </c>
      <c r="C9560" t="s">
        <v>796</v>
      </c>
      <c r="D9560" t="s">
        <v>800</v>
      </c>
      <c r="E9560">
        <v>0.06</v>
      </c>
    </row>
    <row r="9561" spans="1:5" x14ac:dyDescent="0.25">
      <c r="A9561" s="1">
        <v>41417</v>
      </c>
      <c r="B9561" t="s">
        <v>46</v>
      </c>
      <c r="C9561" t="s">
        <v>796</v>
      </c>
      <c r="D9561" t="s">
        <v>797</v>
      </c>
      <c r="E9561">
        <v>0.04</v>
      </c>
    </row>
    <row r="9562" spans="1:5" x14ac:dyDescent="0.25">
      <c r="A9562" s="1">
        <v>41417</v>
      </c>
      <c r="B9562" t="s">
        <v>46</v>
      </c>
      <c r="C9562" t="s">
        <v>796</v>
      </c>
      <c r="D9562" t="s">
        <v>804</v>
      </c>
      <c r="E9562">
        <v>0.01</v>
      </c>
    </row>
    <row r="9563" spans="1:5" x14ac:dyDescent="0.25">
      <c r="A9563" s="1">
        <v>41417</v>
      </c>
      <c r="B9563" t="s">
        <v>46</v>
      </c>
      <c r="C9563" t="s">
        <v>796</v>
      </c>
      <c r="D9563" t="s">
        <v>804</v>
      </c>
      <c r="E9563">
        <v>0</v>
      </c>
    </row>
    <row r="9564" spans="1:5" x14ac:dyDescent="0.25">
      <c r="A9564" s="1">
        <v>41417</v>
      </c>
      <c r="B9564" t="s">
        <v>46</v>
      </c>
      <c r="C9564" t="s">
        <v>796</v>
      </c>
      <c r="D9564" t="s">
        <v>804</v>
      </c>
      <c r="E9564">
        <v>0.02</v>
      </c>
    </row>
    <row r="9565" spans="1:5" x14ac:dyDescent="0.25">
      <c r="A9565" s="1">
        <v>41417</v>
      </c>
      <c r="B9565" t="s">
        <v>46</v>
      </c>
      <c r="C9565" t="s">
        <v>796</v>
      </c>
      <c r="D9565" t="s">
        <v>801</v>
      </c>
      <c r="E9565">
        <v>0.04</v>
      </c>
    </row>
    <row r="9566" spans="1:5" x14ac:dyDescent="0.25">
      <c r="A9566" s="1">
        <v>41417</v>
      </c>
      <c r="B9566" t="s">
        <v>46</v>
      </c>
      <c r="C9566" t="s">
        <v>796</v>
      </c>
      <c r="D9566" t="s">
        <v>801</v>
      </c>
      <c r="E9566">
        <v>0.06</v>
      </c>
    </row>
    <row r="9567" spans="1:5" x14ac:dyDescent="0.25">
      <c r="A9567" s="1">
        <v>41417</v>
      </c>
      <c r="B9567" t="s">
        <v>46</v>
      </c>
      <c r="C9567" t="s">
        <v>796</v>
      </c>
      <c r="D9567" t="s">
        <v>802</v>
      </c>
      <c r="E9567">
        <v>0.01</v>
      </c>
    </row>
    <row r="9568" spans="1:5" x14ac:dyDescent="0.25">
      <c r="A9568" s="1">
        <v>41417</v>
      </c>
      <c r="B9568" t="s">
        <v>46</v>
      </c>
      <c r="C9568" t="s">
        <v>796</v>
      </c>
      <c r="D9568" t="s">
        <v>802</v>
      </c>
      <c r="E9568">
        <v>0</v>
      </c>
    </row>
    <row r="9569" spans="1:5" x14ac:dyDescent="0.25">
      <c r="A9569" s="1">
        <v>41417</v>
      </c>
      <c r="B9569" t="s">
        <v>46</v>
      </c>
      <c r="C9569" t="s">
        <v>796</v>
      </c>
      <c r="D9569" t="s">
        <v>801</v>
      </c>
      <c r="E9569">
        <v>0.01</v>
      </c>
    </row>
    <row r="9570" spans="1:5" x14ac:dyDescent="0.25">
      <c r="A9570" s="1">
        <v>41417</v>
      </c>
      <c r="B9570" t="s">
        <v>46</v>
      </c>
      <c r="C9570" t="s">
        <v>796</v>
      </c>
      <c r="D9570" t="s">
        <v>801</v>
      </c>
      <c r="E9570">
        <v>0</v>
      </c>
    </row>
    <row r="9571" spans="1:5" x14ac:dyDescent="0.25">
      <c r="A9571" s="1">
        <v>41417</v>
      </c>
      <c r="B9571" t="s">
        <v>46</v>
      </c>
      <c r="C9571" t="s">
        <v>796</v>
      </c>
      <c r="D9571" t="s">
        <v>801</v>
      </c>
      <c r="E9571">
        <v>0</v>
      </c>
    </row>
    <row r="9572" spans="1:5" x14ac:dyDescent="0.25">
      <c r="A9572" s="1">
        <v>41417</v>
      </c>
      <c r="B9572" t="s">
        <v>46</v>
      </c>
      <c r="C9572" t="s">
        <v>796</v>
      </c>
      <c r="D9572" t="s">
        <v>800</v>
      </c>
      <c r="E9572">
        <v>0.01</v>
      </c>
    </row>
    <row r="9573" spans="1:5" x14ac:dyDescent="0.25">
      <c r="A9573" s="1">
        <v>41417</v>
      </c>
      <c r="B9573" t="s">
        <v>46</v>
      </c>
      <c r="C9573" t="s">
        <v>796</v>
      </c>
      <c r="D9573" t="s">
        <v>803</v>
      </c>
      <c r="E9573">
        <v>0.01</v>
      </c>
    </row>
    <row r="9574" spans="1:5" x14ac:dyDescent="0.25">
      <c r="A9574" s="1">
        <v>41417</v>
      </c>
      <c r="B9574" t="s">
        <v>46</v>
      </c>
      <c r="C9574" t="s">
        <v>796</v>
      </c>
      <c r="D9574" t="s">
        <v>801</v>
      </c>
      <c r="E9574">
        <v>0.04</v>
      </c>
    </row>
    <row r="9575" spans="1:5" x14ac:dyDescent="0.25">
      <c r="A9575" s="1">
        <v>41417</v>
      </c>
      <c r="B9575" t="s">
        <v>46</v>
      </c>
      <c r="C9575" t="s">
        <v>796</v>
      </c>
      <c r="D9575" t="s">
        <v>801</v>
      </c>
      <c r="E9575">
        <v>0.03</v>
      </c>
    </row>
    <row r="9576" spans="1:5" x14ac:dyDescent="0.25">
      <c r="A9576" s="1">
        <v>41417</v>
      </c>
      <c r="B9576" t="s">
        <v>46</v>
      </c>
      <c r="C9576" t="s">
        <v>796</v>
      </c>
      <c r="D9576" t="s">
        <v>801</v>
      </c>
      <c r="E9576">
        <v>0.01</v>
      </c>
    </row>
    <row r="9577" spans="1:5" x14ac:dyDescent="0.25">
      <c r="A9577" s="1">
        <v>41417</v>
      </c>
      <c r="B9577" t="s">
        <v>46</v>
      </c>
      <c r="C9577" t="s">
        <v>796</v>
      </c>
      <c r="D9577" t="s">
        <v>801</v>
      </c>
      <c r="E9577">
        <v>0.01</v>
      </c>
    </row>
    <row r="9578" spans="1:5" x14ac:dyDescent="0.25">
      <c r="A9578" s="1">
        <v>41417</v>
      </c>
      <c r="B9578" t="s">
        <v>46</v>
      </c>
      <c r="C9578" t="s">
        <v>796</v>
      </c>
      <c r="D9578" t="s">
        <v>801</v>
      </c>
      <c r="E9578">
        <v>0.01</v>
      </c>
    </row>
    <row r="9579" spans="1:5" x14ac:dyDescent="0.25">
      <c r="A9579" s="1">
        <v>41417</v>
      </c>
      <c r="B9579" t="s">
        <v>46</v>
      </c>
      <c r="C9579" t="s">
        <v>796</v>
      </c>
      <c r="D9579" t="s">
        <v>805</v>
      </c>
      <c r="E9579">
        <v>0</v>
      </c>
    </row>
    <row r="9580" spans="1:5" x14ac:dyDescent="0.25">
      <c r="A9580" s="1">
        <v>41417</v>
      </c>
      <c r="B9580" t="s">
        <v>46</v>
      </c>
      <c r="C9580" t="s">
        <v>796</v>
      </c>
      <c r="D9580" t="s">
        <v>805</v>
      </c>
      <c r="E9580">
        <v>0.01</v>
      </c>
    </row>
    <row r="9581" spans="1:5" x14ac:dyDescent="0.25">
      <c r="A9581" s="1">
        <v>41417</v>
      </c>
      <c r="B9581" t="s">
        <v>46</v>
      </c>
      <c r="C9581" t="s">
        <v>796</v>
      </c>
      <c r="D9581" t="s">
        <v>805</v>
      </c>
      <c r="E9581">
        <v>0</v>
      </c>
    </row>
    <row r="9582" spans="1:5" x14ac:dyDescent="0.25">
      <c r="A9582" s="1">
        <v>41417</v>
      </c>
      <c r="B9582" t="s">
        <v>46</v>
      </c>
      <c r="C9582" t="s">
        <v>796</v>
      </c>
      <c r="D9582" t="s">
        <v>801</v>
      </c>
      <c r="E9582">
        <v>0.01</v>
      </c>
    </row>
    <row r="9583" spans="1:5" x14ac:dyDescent="0.25">
      <c r="A9583" s="1">
        <v>41424</v>
      </c>
      <c r="B9583" t="s">
        <v>46</v>
      </c>
      <c r="C9583" t="s">
        <v>796</v>
      </c>
      <c r="D9583" t="s">
        <v>799</v>
      </c>
      <c r="E9583">
        <v>0.01</v>
      </c>
    </row>
    <row r="9584" spans="1:5" x14ac:dyDescent="0.25">
      <c r="A9584" s="1">
        <v>41424</v>
      </c>
      <c r="B9584" t="s">
        <v>46</v>
      </c>
      <c r="C9584" t="s">
        <v>796</v>
      </c>
      <c r="D9584" t="s">
        <v>799</v>
      </c>
      <c r="E9584">
        <v>0.01</v>
      </c>
    </row>
    <row r="9585" spans="1:5" x14ac:dyDescent="0.25">
      <c r="A9585" s="1">
        <v>41424</v>
      </c>
      <c r="B9585" t="s">
        <v>46</v>
      </c>
      <c r="C9585" t="s">
        <v>796</v>
      </c>
      <c r="D9585" t="s">
        <v>799</v>
      </c>
      <c r="E9585">
        <v>0.02</v>
      </c>
    </row>
    <row r="9586" spans="1:5" x14ac:dyDescent="0.25">
      <c r="A9586" s="1">
        <v>41424</v>
      </c>
      <c r="B9586" t="s">
        <v>46</v>
      </c>
      <c r="C9586" t="s">
        <v>796</v>
      </c>
      <c r="D9586" t="s">
        <v>800</v>
      </c>
      <c r="E9586">
        <v>0.05</v>
      </c>
    </row>
    <row r="9587" spans="1:5" x14ac:dyDescent="0.25">
      <c r="A9587" s="1">
        <v>41424</v>
      </c>
      <c r="B9587" t="s">
        <v>46</v>
      </c>
      <c r="C9587" t="s">
        <v>796</v>
      </c>
      <c r="D9587" t="s">
        <v>797</v>
      </c>
      <c r="E9587">
        <v>0.02</v>
      </c>
    </row>
    <row r="9588" spans="1:5" x14ac:dyDescent="0.25">
      <c r="A9588" s="1">
        <v>41424</v>
      </c>
      <c r="B9588" t="s">
        <v>46</v>
      </c>
      <c r="C9588" t="s">
        <v>796</v>
      </c>
      <c r="D9588" t="s">
        <v>804</v>
      </c>
      <c r="E9588">
        <v>0.01</v>
      </c>
    </row>
    <row r="9589" spans="1:5" x14ac:dyDescent="0.25">
      <c r="A9589" s="1">
        <v>41424</v>
      </c>
      <c r="B9589" t="s">
        <v>46</v>
      </c>
      <c r="C9589" t="s">
        <v>796</v>
      </c>
      <c r="D9589" t="s">
        <v>804</v>
      </c>
      <c r="E9589">
        <v>0.05</v>
      </c>
    </row>
    <row r="9590" spans="1:5" x14ac:dyDescent="0.25">
      <c r="A9590" s="1">
        <v>41424</v>
      </c>
      <c r="B9590" t="s">
        <v>46</v>
      </c>
      <c r="C9590" t="s">
        <v>796</v>
      </c>
      <c r="D9590" t="s">
        <v>804</v>
      </c>
      <c r="E9590">
        <v>0.05</v>
      </c>
    </row>
    <row r="9591" spans="1:5" x14ac:dyDescent="0.25">
      <c r="A9591" s="1">
        <v>41424</v>
      </c>
      <c r="B9591" t="s">
        <v>46</v>
      </c>
      <c r="C9591" t="s">
        <v>796</v>
      </c>
      <c r="D9591" t="s">
        <v>801</v>
      </c>
      <c r="E9591">
        <v>0.05</v>
      </c>
    </row>
    <row r="9592" spans="1:5" x14ac:dyDescent="0.25">
      <c r="A9592" s="1">
        <v>41424</v>
      </c>
      <c r="B9592" t="s">
        <v>46</v>
      </c>
      <c r="C9592" t="s">
        <v>796</v>
      </c>
      <c r="D9592" t="s">
        <v>801</v>
      </c>
      <c r="E9592">
        <v>0.05</v>
      </c>
    </row>
    <row r="9593" spans="1:5" x14ac:dyDescent="0.25">
      <c r="A9593" s="1">
        <v>41424</v>
      </c>
      <c r="B9593" t="s">
        <v>46</v>
      </c>
      <c r="C9593" t="s">
        <v>796</v>
      </c>
      <c r="D9593" t="s">
        <v>801</v>
      </c>
      <c r="E9593">
        <v>0.02</v>
      </c>
    </row>
    <row r="9594" spans="1:5" x14ac:dyDescent="0.25">
      <c r="A9594" s="1">
        <v>41424</v>
      </c>
      <c r="B9594" t="s">
        <v>46</v>
      </c>
      <c r="C9594" t="s">
        <v>796</v>
      </c>
      <c r="D9594" t="s">
        <v>802</v>
      </c>
      <c r="E9594">
        <v>0.02</v>
      </c>
    </row>
    <row r="9595" spans="1:5" x14ac:dyDescent="0.25">
      <c r="A9595" s="1">
        <v>41424</v>
      </c>
      <c r="B9595" t="s">
        <v>46</v>
      </c>
      <c r="C9595" t="s">
        <v>796</v>
      </c>
      <c r="D9595" t="s">
        <v>802</v>
      </c>
      <c r="E9595">
        <v>0.02</v>
      </c>
    </row>
    <row r="9596" spans="1:5" x14ac:dyDescent="0.25">
      <c r="A9596" s="1">
        <v>41424</v>
      </c>
      <c r="B9596" t="s">
        <v>46</v>
      </c>
      <c r="C9596" t="s">
        <v>796</v>
      </c>
      <c r="D9596" t="s">
        <v>802</v>
      </c>
      <c r="E9596">
        <v>0.01</v>
      </c>
    </row>
    <row r="9597" spans="1:5" x14ac:dyDescent="0.25">
      <c r="A9597" s="1">
        <v>41424</v>
      </c>
      <c r="B9597" t="s">
        <v>46</v>
      </c>
      <c r="C9597" t="s">
        <v>796</v>
      </c>
      <c r="D9597" t="s">
        <v>801</v>
      </c>
      <c r="E9597">
        <v>0.01</v>
      </c>
    </row>
    <row r="9598" spans="1:5" x14ac:dyDescent="0.25">
      <c r="A9598" s="1">
        <v>41424</v>
      </c>
      <c r="B9598" t="s">
        <v>46</v>
      </c>
      <c r="C9598" t="s">
        <v>796</v>
      </c>
      <c r="D9598" t="s">
        <v>801</v>
      </c>
      <c r="E9598">
        <v>0.01</v>
      </c>
    </row>
    <row r="9599" spans="1:5" x14ac:dyDescent="0.25">
      <c r="A9599" s="1">
        <v>41424</v>
      </c>
      <c r="B9599" t="s">
        <v>46</v>
      </c>
      <c r="C9599" t="s">
        <v>796</v>
      </c>
      <c r="D9599" t="s">
        <v>800</v>
      </c>
      <c r="E9599">
        <v>0.1</v>
      </c>
    </row>
    <row r="9600" spans="1:5" x14ac:dyDescent="0.25">
      <c r="A9600" s="1">
        <v>41424</v>
      </c>
      <c r="B9600" t="s">
        <v>46</v>
      </c>
      <c r="C9600" t="s">
        <v>796</v>
      </c>
      <c r="D9600" t="s">
        <v>809</v>
      </c>
      <c r="E9600">
        <v>0.01</v>
      </c>
    </row>
    <row r="9601" spans="1:5" x14ac:dyDescent="0.25">
      <c r="A9601" s="1">
        <v>41424</v>
      </c>
      <c r="B9601" t="s">
        <v>46</v>
      </c>
      <c r="C9601" t="s">
        <v>796</v>
      </c>
      <c r="D9601" t="s">
        <v>809</v>
      </c>
      <c r="E9601">
        <v>0.01</v>
      </c>
    </row>
    <row r="9602" spans="1:5" x14ac:dyDescent="0.25">
      <c r="A9602" s="1">
        <v>41424</v>
      </c>
      <c r="B9602" t="s">
        <v>46</v>
      </c>
      <c r="C9602" t="s">
        <v>796</v>
      </c>
      <c r="D9602" t="s">
        <v>809</v>
      </c>
      <c r="E9602">
        <v>0.01</v>
      </c>
    </row>
    <row r="9603" spans="1:5" x14ac:dyDescent="0.25">
      <c r="A9603" s="1">
        <v>41424</v>
      </c>
      <c r="B9603" t="s">
        <v>46</v>
      </c>
      <c r="C9603" t="s">
        <v>796</v>
      </c>
      <c r="D9603" t="s">
        <v>801</v>
      </c>
      <c r="E9603">
        <v>0.05</v>
      </c>
    </row>
    <row r="9604" spans="1:5" x14ac:dyDescent="0.25">
      <c r="A9604" s="1">
        <v>41424</v>
      </c>
      <c r="B9604" t="s">
        <v>46</v>
      </c>
      <c r="C9604" t="s">
        <v>796</v>
      </c>
      <c r="D9604" t="s">
        <v>801</v>
      </c>
      <c r="E9604">
        <v>0.04</v>
      </c>
    </row>
    <row r="9605" spans="1:5" x14ac:dyDescent="0.25">
      <c r="A9605" s="1">
        <v>41424</v>
      </c>
      <c r="B9605" t="s">
        <v>46</v>
      </c>
      <c r="C9605" t="s">
        <v>796</v>
      </c>
      <c r="D9605" t="s">
        <v>801</v>
      </c>
      <c r="E9605">
        <v>0.03</v>
      </c>
    </row>
    <row r="9606" spans="1:5" x14ac:dyDescent="0.25">
      <c r="A9606" s="1">
        <v>41424</v>
      </c>
      <c r="B9606" t="s">
        <v>46</v>
      </c>
      <c r="C9606" t="s">
        <v>796</v>
      </c>
      <c r="D9606" t="s">
        <v>801</v>
      </c>
      <c r="E9606">
        <v>0.01</v>
      </c>
    </row>
    <row r="9607" spans="1:5" x14ac:dyDescent="0.25">
      <c r="A9607" s="1">
        <v>41424</v>
      </c>
      <c r="B9607" t="s">
        <v>46</v>
      </c>
      <c r="C9607" t="s">
        <v>796</v>
      </c>
      <c r="D9607" t="s">
        <v>810</v>
      </c>
      <c r="E9607">
        <v>0.03</v>
      </c>
    </row>
    <row r="9608" spans="1:5" x14ac:dyDescent="0.25">
      <c r="A9608" s="1">
        <v>41424</v>
      </c>
      <c r="B9608" t="s">
        <v>46</v>
      </c>
      <c r="C9608" t="s">
        <v>796</v>
      </c>
      <c r="D9608" t="s">
        <v>805</v>
      </c>
      <c r="E9608">
        <v>0</v>
      </c>
    </row>
    <row r="9609" spans="1:5" x14ac:dyDescent="0.25">
      <c r="A9609" s="1">
        <v>41424</v>
      </c>
      <c r="B9609" t="s">
        <v>46</v>
      </c>
      <c r="C9609" t="s">
        <v>796</v>
      </c>
      <c r="D9609" t="s">
        <v>805</v>
      </c>
      <c r="E9609">
        <v>0.01</v>
      </c>
    </row>
    <row r="9610" spans="1:5" x14ac:dyDescent="0.25">
      <c r="A9610" s="1">
        <v>41424</v>
      </c>
      <c r="B9610" t="s">
        <v>46</v>
      </c>
      <c r="C9610" t="s">
        <v>796</v>
      </c>
      <c r="D9610" t="s">
        <v>805</v>
      </c>
      <c r="E9610">
        <v>0.01</v>
      </c>
    </row>
    <row r="9611" spans="1:5" x14ac:dyDescent="0.25">
      <c r="A9611" s="1">
        <v>41424</v>
      </c>
      <c r="B9611" t="s">
        <v>46</v>
      </c>
      <c r="C9611" t="s">
        <v>796</v>
      </c>
      <c r="D9611" t="s">
        <v>809</v>
      </c>
      <c r="E9611">
        <v>0.01</v>
      </c>
    </row>
    <row r="9612" spans="1:5" x14ac:dyDescent="0.25">
      <c r="A9612" s="1">
        <v>41424</v>
      </c>
      <c r="B9612" t="s">
        <v>46</v>
      </c>
      <c r="C9612" t="s">
        <v>796</v>
      </c>
      <c r="D9612" t="s">
        <v>809</v>
      </c>
      <c r="E9612">
        <v>0.01</v>
      </c>
    </row>
    <row r="9613" spans="1:5" x14ac:dyDescent="0.25">
      <c r="A9613" s="1">
        <v>41429</v>
      </c>
      <c r="B9613" t="s">
        <v>59</v>
      </c>
      <c r="C9613" t="s">
        <v>796</v>
      </c>
      <c r="D9613" t="s">
        <v>797</v>
      </c>
      <c r="E9613">
        <v>0.01</v>
      </c>
    </row>
    <row r="9614" spans="1:5" x14ac:dyDescent="0.25">
      <c r="A9614" s="1">
        <v>41429</v>
      </c>
      <c r="B9614" t="s">
        <v>59</v>
      </c>
      <c r="C9614" t="s">
        <v>796</v>
      </c>
      <c r="D9614" t="s">
        <v>810</v>
      </c>
      <c r="E9614">
        <v>0.01</v>
      </c>
    </row>
    <row r="9615" spans="1:5" x14ac:dyDescent="0.25">
      <c r="A9615" s="1">
        <v>41429</v>
      </c>
      <c r="B9615" t="s">
        <v>59</v>
      </c>
      <c r="C9615" t="s">
        <v>796</v>
      </c>
      <c r="D9615" t="s">
        <v>799</v>
      </c>
      <c r="E9615">
        <v>0.02</v>
      </c>
    </row>
    <row r="9616" spans="1:5" x14ac:dyDescent="0.25">
      <c r="A9616" s="1">
        <v>41429</v>
      </c>
      <c r="B9616" t="s">
        <v>59</v>
      </c>
      <c r="C9616" t="s">
        <v>796</v>
      </c>
      <c r="D9616" t="s">
        <v>800</v>
      </c>
      <c r="E9616">
        <v>0.04</v>
      </c>
    </row>
    <row r="9617" spans="1:5" x14ac:dyDescent="0.25">
      <c r="A9617" s="1">
        <v>41429</v>
      </c>
      <c r="B9617" t="s">
        <v>59</v>
      </c>
      <c r="C9617" t="s">
        <v>796</v>
      </c>
      <c r="D9617" t="s">
        <v>800</v>
      </c>
      <c r="E9617">
        <v>0.04</v>
      </c>
    </row>
    <row r="9618" spans="1:5" x14ac:dyDescent="0.25">
      <c r="A9618" s="1">
        <v>41429</v>
      </c>
      <c r="B9618" t="s">
        <v>59</v>
      </c>
      <c r="C9618" t="s">
        <v>796</v>
      </c>
      <c r="D9618" t="s">
        <v>797</v>
      </c>
      <c r="E9618">
        <v>0.02</v>
      </c>
    </row>
    <row r="9619" spans="1:5" x14ac:dyDescent="0.25">
      <c r="A9619" s="1">
        <v>41429</v>
      </c>
      <c r="B9619" t="s">
        <v>59</v>
      </c>
      <c r="C9619" t="s">
        <v>796</v>
      </c>
      <c r="D9619" t="s">
        <v>797</v>
      </c>
      <c r="E9619">
        <v>0.02</v>
      </c>
    </row>
    <row r="9620" spans="1:5" x14ac:dyDescent="0.25">
      <c r="A9620" s="1">
        <v>41429</v>
      </c>
      <c r="B9620" t="s">
        <v>59</v>
      </c>
      <c r="C9620" t="s">
        <v>796</v>
      </c>
      <c r="D9620" t="s">
        <v>797</v>
      </c>
      <c r="E9620">
        <v>0.02</v>
      </c>
    </row>
    <row r="9621" spans="1:5" x14ac:dyDescent="0.25">
      <c r="A9621" s="1">
        <v>41429</v>
      </c>
      <c r="B9621" t="s">
        <v>59</v>
      </c>
      <c r="C9621" t="s">
        <v>796</v>
      </c>
      <c r="D9621" t="s">
        <v>797</v>
      </c>
      <c r="E9621">
        <v>0.02</v>
      </c>
    </row>
    <row r="9622" spans="1:5" x14ac:dyDescent="0.25">
      <c r="A9622" s="1">
        <v>41429</v>
      </c>
      <c r="B9622" t="s">
        <v>59</v>
      </c>
      <c r="C9622" t="s">
        <v>796</v>
      </c>
      <c r="D9622" t="s">
        <v>797</v>
      </c>
      <c r="E9622">
        <v>0.01</v>
      </c>
    </row>
    <row r="9623" spans="1:5" x14ac:dyDescent="0.25">
      <c r="A9623" s="1">
        <v>41429</v>
      </c>
      <c r="B9623" t="s">
        <v>59</v>
      </c>
      <c r="C9623" t="s">
        <v>796</v>
      </c>
      <c r="D9623" t="s">
        <v>797</v>
      </c>
      <c r="E9623">
        <v>0.03</v>
      </c>
    </row>
    <row r="9624" spans="1:5" x14ac:dyDescent="0.25">
      <c r="A9624" s="1">
        <v>41429</v>
      </c>
      <c r="B9624" t="s">
        <v>59</v>
      </c>
      <c r="C9624" t="s">
        <v>796</v>
      </c>
      <c r="D9624" t="s">
        <v>797</v>
      </c>
      <c r="E9624">
        <v>0.04</v>
      </c>
    </row>
    <row r="9625" spans="1:5" x14ac:dyDescent="0.25">
      <c r="A9625" s="1">
        <v>41429</v>
      </c>
      <c r="B9625" t="s">
        <v>59</v>
      </c>
      <c r="C9625" t="s">
        <v>796</v>
      </c>
      <c r="D9625" t="s">
        <v>797</v>
      </c>
      <c r="E9625">
        <v>0.02</v>
      </c>
    </row>
    <row r="9626" spans="1:5" x14ac:dyDescent="0.25">
      <c r="A9626" s="1">
        <v>41429</v>
      </c>
      <c r="B9626" t="s">
        <v>59</v>
      </c>
      <c r="C9626" t="s">
        <v>796</v>
      </c>
      <c r="D9626" t="s">
        <v>802</v>
      </c>
      <c r="E9626">
        <v>0.01</v>
      </c>
    </row>
    <row r="9627" spans="1:5" x14ac:dyDescent="0.25">
      <c r="A9627" s="1">
        <v>41429</v>
      </c>
      <c r="B9627" t="s">
        <v>59</v>
      </c>
      <c r="C9627" t="s">
        <v>796</v>
      </c>
      <c r="D9627" t="s">
        <v>802</v>
      </c>
      <c r="E9627">
        <v>0.01</v>
      </c>
    </row>
    <row r="9628" spans="1:5" x14ac:dyDescent="0.25">
      <c r="A9628" s="1">
        <v>41429</v>
      </c>
      <c r="B9628" t="s">
        <v>59</v>
      </c>
      <c r="C9628" t="s">
        <v>796</v>
      </c>
      <c r="D9628" t="s">
        <v>802</v>
      </c>
      <c r="E9628">
        <v>0</v>
      </c>
    </row>
    <row r="9629" spans="1:5" x14ac:dyDescent="0.25">
      <c r="A9629" s="1">
        <v>41429</v>
      </c>
      <c r="B9629" t="s">
        <v>59</v>
      </c>
      <c r="C9629" t="s">
        <v>796</v>
      </c>
      <c r="D9629" t="s">
        <v>802</v>
      </c>
      <c r="E9629">
        <v>0.02</v>
      </c>
    </row>
    <row r="9630" spans="1:5" x14ac:dyDescent="0.25">
      <c r="A9630" s="1">
        <v>41429</v>
      </c>
      <c r="B9630" t="s">
        <v>59</v>
      </c>
      <c r="C9630" t="s">
        <v>796</v>
      </c>
      <c r="D9630" t="s">
        <v>797</v>
      </c>
      <c r="E9630">
        <v>0.01</v>
      </c>
    </row>
    <row r="9631" spans="1:5" x14ac:dyDescent="0.25">
      <c r="A9631" s="1">
        <v>41429</v>
      </c>
      <c r="B9631" t="s">
        <v>59</v>
      </c>
      <c r="C9631" t="s">
        <v>796</v>
      </c>
      <c r="D9631" t="s">
        <v>797</v>
      </c>
      <c r="E9631">
        <v>0.01</v>
      </c>
    </row>
    <row r="9632" spans="1:5" x14ac:dyDescent="0.25">
      <c r="A9632" s="1">
        <v>41429</v>
      </c>
      <c r="B9632" t="s">
        <v>59</v>
      </c>
      <c r="C9632" t="s">
        <v>796</v>
      </c>
      <c r="D9632" t="s">
        <v>797</v>
      </c>
      <c r="E9632">
        <v>0.04</v>
      </c>
    </row>
    <row r="9633" spans="1:5" x14ac:dyDescent="0.25">
      <c r="A9633" s="1">
        <v>41429</v>
      </c>
      <c r="B9633" t="s">
        <v>59</v>
      </c>
      <c r="C9633" t="s">
        <v>796</v>
      </c>
      <c r="D9633" t="s">
        <v>797</v>
      </c>
      <c r="E9633">
        <v>0.05</v>
      </c>
    </row>
    <row r="9634" spans="1:5" x14ac:dyDescent="0.25">
      <c r="A9634" s="1">
        <v>41429</v>
      </c>
      <c r="B9634" t="s">
        <v>59</v>
      </c>
      <c r="C9634" t="s">
        <v>796</v>
      </c>
      <c r="D9634" t="s">
        <v>800</v>
      </c>
      <c r="E9634">
        <v>0</v>
      </c>
    </row>
    <row r="9635" spans="1:5" x14ac:dyDescent="0.25">
      <c r="A9635" s="1">
        <v>41429</v>
      </c>
      <c r="B9635" t="s">
        <v>59</v>
      </c>
      <c r="C9635" t="s">
        <v>796</v>
      </c>
      <c r="D9635" t="s">
        <v>800</v>
      </c>
      <c r="E9635">
        <v>0.01</v>
      </c>
    </row>
    <row r="9636" spans="1:5" x14ac:dyDescent="0.25">
      <c r="A9636" s="1">
        <v>41429</v>
      </c>
      <c r="B9636" t="s">
        <v>59</v>
      </c>
      <c r="C9636" t="s">
        <v>796</v>
      </c>
      <c r="D9636" t="s">
        <v>797</v>
      </c>
      <c r="E9636">
        <v>0</v>
      </c>
    </row>
    <row r="9637" spans="1:5" x14ac:dyDescent="0.25">
      <c r="A9637" s="1">
        <v>41429</v>
      </c>
      <c r="B9637" t="s">
        <v>59</v>
      </c>
      <c r="C9637" t="s">
        <v>796</v>
      </c>
      <c r="D9637" t="s">
        <v>804</v>
      </c>
      <c r="E9637">
        <v>0.04</v>
      </c>
    </row>
    <row r="9638" spans="1:5" x14ac:dyDescent="0.25">
      <c r="A9638" s="1">
        <v>41429</v>
      </c>
      <c r="B9638" t="s">
        <v>59</v>
      </c>
      <c r="C9638" t="s">
        <v>796</v>
      </c>
      <c r="D9638" t="s">
        <v>804</v>
      </c>
      <c r="E9638">
        <v>0.03</v>
      </c>
    </row>
    <row r="9639" spans="1:5" x14ac:dyDescent="0.25">
      <c r="A9639" s="1">
        <v>41429</v>
      </c>
      <c r="B9639" t="s">
        <v>59</v>
      </c>
      <c r="C9639" t="s">
        <v>796</v>
      </c>
      <c r="D9639" t="s">
        <v>810</v>
      </c>
      <c r="E9639">
        <v>0.01</v>
      </c>
    </row>
    <row r="9640" spans="1:5" x14ac:dyDescent="0.25">
      <c r="A9640" s="1">
        <v>41429</v>
      </c>
      <c r="B9640" t="s">
        <v>59</v>
      </c>
      <c r="C9640" t="s">
        <v>796</v>
      </c>
      <c r="D9640" t="s">
        <v>805</v>
      </c>
      <c r="E9640">
        <v>0.01</v>
      </c>
    </row>
    <row r="9641" spans="1:5" x14ac:dyDescent="0.25">
      <c r="A9641" s="1">
        <v>41429</v>
      </c>
      <c r="B9641" t="s">
        <v>59</v>
      </c>
      <c r="C9641" t="s">
        <v>796</v>
      </c>
      <c r="D9641" t="s">
        <v>805</v>
      </c>
      <c r="E9641">
        <v>0.05</v>
      </c>
    </row>
    <row r="9642" spans="1:5" x14ac:dyDescent="0.25">
      <c r="A9642" s="1">
        <v>41429</v>
      </c>
      <c r="B9642" t="s">
        <v>59</v>
      </c>
      <c r="C9642" t="s">
        <v>796</v>
      </c>
      <c r="D9642" t="s">
        <v>809</v>
      </c>
      <c r="E9642">
        <v>0.01</v>
      </c>
    </row>
    <row r="9643" spans="1:5" x14ac:dyDescent="0.25">
      <c r="A9643" s="1">
        <v>41436</v>
      </c>
      <c r="B9643" t="s">
        <v>59</v>
      </c>
      <c r="C9643" t="s">
        <v>796</v>
      </c>
      <c r="D9643" t="s">
        <v>797</v>
      </c>
      <c r="E9643">
        <v>0.01</v>
      </c>
    </row>
    <row r="9644" spans="1:5" x14ac:dyDescent="0.25">
      <c r="A9644" s="1">
        <v>41436</v>
      </c>
      <c r="B9644" t="s">
        <v>59</v>
      </c>
      <c r="C9644" t="s">
        <v>796</v>
      </c>
      <c r="D9644" t="s">
        <v>810</v>
      </c>
      <c r="E9644">
        <v>0</v>
      </c>
    </row>
    <row r="9645" spans="1:5" x14ac:dyDescent="0.25">
      <c r="A9645" s="1">
        <v>41436</v>
      </c>
      <c r="B9645" t="s">
        <v>59</v>
      </c>
      <c r="C9645" t="s">
        <v>796</v>
      </c>
      <c r="D9645" t="s">
        <v>800</v>
      </c>
      <c r="E9645">
        <v>0.02</v>
      </c>
    </row>
    <row r="9646" spans="1:5" x14ac:dyDescent="0.25">
      <c r="A9646" s="1">
        <v>41436</v>
      </c>
      <c r="B9646" t="s">
        <v>59</v>
      </c>
      <c r="C9646" t="s">
        <v>796</v>
      </c>
      <c r="D9646" t="s">
        <v>797</v>
      </c>
      <c r="E9646">
        <v>0.02</v>
      </c>
    </row>
    <row r="9647" spans="1:5" x14ac:dyDescent="0.25">
      <c r="A9647" s="1">
        <v>41436</v>
      </c>
      <c r="B9647" t="s">
        <v>59</v>
      </c>
      <c r="C9647" t="s">
        <v>796</v>
      </c>
      <c r="D9647" t="s">
        <v>797</v>
      </c>
      <c r="E9647">
        <v>0.04</v>
      </c>
    </row>
    <row r="9648" spans="1:5" x14ac:dyDescent="0.25">
      <c r="A9648" s="1">
        <v>41436</v>
      </c>
      <c r="B9648" t="s">
        <v>59</v>
      </c>
      <c r="C9648" t="s">
        <v>796</v>
      </c>
      <c r="D9648" t="s">
        <v>797</v>
      </c>
      <c r="E9648">
        <v>0.05</v>
      </c>
    </row>
    <row r="9649" spans="1:5" x14ac:dyDescent="0.25">
      <c r="A9649" s="1">
        <v>41436</v>
      </c>
      <c r="B9649" t="s">
        <v>59</v>
      </c>
      <c r="C9649" t="s">
        <v>796</v>
      </c>
      <c r="D9649" t="s">
        <v>797</v>
      </c>
      <c r="E9649">
        <v>0.03</v>
      </c>
    </row>
    <row r="9650" spans="1:5" x14ac:dyDescent="0.25">
      <c r="A9650" s="1">
        <v>41436</v>
      </c>
      <c r="B9650" t="s">
        <v>59</v>
      </c>
      <c r="C9650" t="s">
        <v>796</v>
      </c>
      <c r="D9650" t="s">
        <v>797</v>
      </c>
      <c r="E9650">
        <v>0.05</v>
      </c>
    </row>
    <row r="9651" spans="1:5" x14ac:dyDescent="0.25">
      <c r="A9651" s="1">
        <v>41436</v>
      </c>
      <c r="B9651" t="s">
        <v>59</v>
      </c>
      <c r="C9651" t="s">
        <v>796</v>
      </c>
      <c r="D9651" t="s">
        <v>797</v>
      </c>
      <c r="E9651">
        <v>0.02</v>
      </c>
    </row>
    <row r="9652" spans="1:5" x14ac:dyDescent="0.25">
      <c r="A9652" s="1">
        <v>41436</v>
      </c>
      <c r="B9652" t="s">
        <v>59</v>
      </c>
      <c r="C9652" t="s">
        <v>796</v>
      </c>
      <c r="D9652" t="s">
        <v>797</v>
      </c>
      <c r="E9652">
        <v>0.01</v>
      </c>
    </row>
    <row r="9653" spans="1:5" x14ac:dyDescent="0.25">
      <c r="A9653" s="1">
        <v>41436</v>
      </c>
      <c r="B9653" t="s">
        <v>59</v>
      </c>
      <c r="C9653" t="s">
        <v>796</v>
      </c>
      <c r="D9653" t="s">
        <v>800</v>
      </c>
      <c r="E9653">
        <v>0</v>
      </c>
    </row>
    <row r="9654" spans="1:5" x14ac:dyDescent="0.25">
      <c r="A9654" s="1">
        <v>41436</v>
      </c>
      <c r="B9654" t="s">
        <v>59</v>
      </c>
      <c r="C9654" t="s">
        <v>796</v>
      </c>
      <c r="D9654" t="s">
        <v>810</v>
      </c>
      <c r="E9654">
        <v>0.02</v>
      </c>
    </row>
    <row r="9655" spans="1:5" x14ac:dyDescent="0.25">
      <c r="A9655" s="1">
        <v>41436</v>
      </c>
      <c r="B9655" t="s">
        <v>59</v>
      </c>
      <c r="C9655" t="s">
        <v>796</v>
      </c>
      <c r="D9655" t="s">
        <v>811</v>
      </c>
      <c r="E9655">
        <v>0.05</v>
      </c>
    </row>
    <row r="9656" spans="1:5" x14ac:dyDescent="0.25">
      <c r="A9656" s="1">
        <v>41436</v>
      </c>
      <c r="B9656" t="s">
        <v>59</v>
      </c>
      <c r="C9656" t="s">
        <v>796</v>
      </c>
      <c r="D9656" t="s">
        <v>811</v>
      </c>
      <c r="E9656">
        <v>0.06</v>
      </c>
    </row>
    <row r="9657" spans="1:5" x14ac:dyDescent="0.25">
      <c r="A9657" s="1">
        <v>41436</v>
      </c>
      <c r="B9657" t="s">
        <v>59</v>
      </c>
      <c r="C9657" t="s">
        <v>796</v>
      </c>
      <c r="D9657" t="s">
        <v>809</v>
      </c>
      <c r="E9657">
        <v>7.0000000000000007E-2</v>
      </c>
    </row>
    <row r="9658" spans="1:5" x14ac:dyDescent="0.25">
      <c r="A9658" s="1">
        <v>41436</v>
      </c>
      <c r="B9658" t="s">
        <v>59</v>
      </c>
      <c r="C9658" t="s">
        <v>796</v>
      </c>
      <c r="D9658" t="s">
        <v>809</v>
      </c>
      <c r="E9658">
        <v>0.03</v>
      </c>
    </row>
    <row r="9659" spans="1:5" x14ac:dyDescent="0.25">
      <c r="A9659" s="1">
        <v>41437</v>
      </c>
      <c r="B9659" t="s">
        <v>30</v>
      </c>
      <c r="C9659" t="s">
        <v>796</v>
      </c>
      <c r="D9659" t="s">
        <v>797</v>
      </c>
      <c r="E9659">
        <v>0</v>
      </c>
    </row>
    <row r="9660" spans="1:5" x14ac:dyDescent="0.25">
      <c r="A9660" s="1">
        <v>41437</v>
      </c>
      <c r="B9660" t="s">
        <v>30</v>
      </c>
      <c r="C9660" t="s">
        <v>796</v>
      </c>
      <c r="D9660" t="s">
        <v>810</v>
      </c>
      <c r="E9660">
        <v>0.01</v>
      </c>
    </row>
    <row r="9661" spans="1:5" x14ac:dyDescent="0.25">
      <c r="A9661" s="1">
        <v>41437</v>
      </c>
      <c r="B9661" t="s">
        <v>30</v>
      </c>
      <c r="C9661" t="s">
        <v>796</v>
      </c>
      <c r="D9661" t="s">
        <v>799</v>
      </c>
      <c r="E9661">
        <v>0.04</v>
      </c>
    </row>
    <row r="9662" spans="1:5" x14ac:dyDescent="0.25">
      <c r="A9662" s="1">
        <v>41437</v>
      </c>
      <c r="B9662" t="s">
        <v>30</v>
      </c>
      <c r="C9662" t="s">
        <v>796</v>
      </c>
      <c r="D9662" t="s">
        <v>800</v>
      </c>
      <c r="E9662">
        <v>0.04</v>
      </c>
    </row>
    <row r="9663" spans="1:5" x14ac:dyDescent="0.25">
      <c r="A9663" s="1">
        <v>41437</v>
      </c>
      <c r="B9663" t="s">
        <v>30</v>
      </c>
      <c r="C9663" t="s">
        <v>796</v>
      </c>
      <c r="D9663" t="s">
        <v>797</v>
      </c>
      <c r="E9663">
        <v>0.04</v>
      </c>
    </row>
    <row r="9664" spans="1:5" x14ac:dyDescent="0.25">
      <c r="A9664" s="1">
        <v>41437</v>
      </c>
      <c r="B9664" t="s">
        <v>30</v>
      </c>
      <c r="C9664" t="s">
        <v>796</v>
      </c>
      <c r="D9664" t="s">
        <v>797</v>
      </c>
      <c r="E9664">
        <v>0.02</v>
      </c>
    </row>
    <row r="9665" spans="1:5" x14ac:dyDescent="0.25">
      <c r="A9665" s="1">
        <v>41437</v>
      </c>
      <c r="B9665" t="s">
        <v>30</v>
      </c>
      <c r="C9665" t="s">
        <v>796</v>
      </c>
      <c r="D9665" t="s">
        <v>797</v>
      </c>
      <c r="E9665">
        <v>0.02</v>
      </c>
    </row>
    <row r="9666" spans="1:5" x14ac:dyDescent="0.25">
      <c r="A9666" s="1">
        <v>41437</v>
      </c>
      <c r="B9666" t="s">
        <v>30</v>
      </c>
      <c r="C9666" t="s">
        <v>796</v>
      </c>
      <c r="D9666" t="s">
        <v>806</v>
      </c>
      <c r="E9666">
        <v>0.04</v>
      </c>
    </row>
    <row r="9667" spans="1:5" x14ac:dyDescent="0.25">
      <c r="A9667" s="1">
        <v>41437</v>
      </c>
      <c r="B9667" t="s">
        <v>30</v>
      </c>
      <c r="C9667" t="s">
        <v>796</v>
      </c>
      <c r="D9667" t="s">
        <v>802</v>
      </c>
      <c r="E9667">
        <v>0.04</v>
      </c>
    </row>
    <row r="9668" spans="1:5" x14ac:dyDescent="0.25">
      <c r="A9668" s="1">
        <v>41437</v>
      </c>
      <c r="B9668" t="s">
        <v>30</v>
      </c>
      <c r="C9668" t="s">
        <v>796</v>
      </c>
      <c r="D9668" t="s">
        <v>797</v>
      </c>
      <c r="E9668">
        <v>0</v>
      </c>
    </row>
    <row r="9669" spans="1:5" x14ac:dyDescent="0.25">
      <c r="A9669" s="1">
        <v>41437</v>
      </c>
      <c r="B9669" t="s">
        <v>30</v>
      </c>
      <c r="C9669" t="s">
        <v>796</v>
      </c>
      <c r="D9669" t="s">
        <v>800</v>
      </c>
      <c r="E9669">
        <v>0.02</v>
      </c>
    </row>
    <row r="9670" spans="1:5" x14ac:dyDescent="0.25">
      <c r="A9670" s="1">
        <v>41437</v>
      </c>
      <c r="B9670" t="s">
        <v>30</v>
      </c>
      <c r="C9670" t="s">
        <v>796</v>
      </c>
      <c r="D9670" t="s">
        <v>811</v>
      </c>
      <c r="E9670">
        <v>0</v>
      </c>
    </row>
    <row r="9671" spans="1:5" x14ac:dyDescent="0.25">
      <c r="A9671" s="1">
        <v>41437</v>
      </c>
      <c r="B9671" t="s">
        <v>30</v>
      </c>
      <c r="C9671" t="s">
        <v>796</v>
      </c>
      <c r="D9671" t="s">
        <v>811</v>
      </c>
      <c r="E9671">
        <v>0.01</v>
      </c>
    </row>
    <row r="9672" spans="1:5" x14ac:dyDescent="0.25">
      <c r="A9672" s="1">
        <v>41437</v>
      </c>
      <c r="B9672" t="s">
        <v>30</v>
      </c>
      <c r="C9672" t="s">
        <v>796</v>
      </c>
      <c r="D9672" t="s">
        <v>809</v>
      </c>
      <c r="E9672">
        <v>0</v>
      </c>
    </row>
    <row r="9673" spans="1:5" x14ac:dyDescent="0.25">
      <c r="A9673" s="1">
        <v>41437</v>
      </c>
      <c r="B9673" t="s">
        <v>30</v>
      </c>
      <c r="C9673" t="s">
        <v>796</v>
      </c>
      <c r="D9673" t="s">
        <v>809</v>
      </c>
      <c r="E9673">
        <v>0</v>
      </c>
    </row>
    <row r="9674" spans="1:5" x14ac:dyDescent="0.25">
      <c r="A9674" s="1">
        <v>41437</v>
      </c>
      <c r="B9674" t="s">
        <v>30</v>
      </c>
      <c r="C9674" t="s">
        <v>796</v>
      </c>
      <c r="D9674" t="s">
        <v>809</v>
      </c>
      <c r="E9674">
        <v>0</v>
      </c>
    </row>
    <row r="9675" spans="1:5" x14ac:dyDescent="0.25">
      <c r="A9675" s="1">
        <v>41438</v>
      </c>
      <c r="B9675" t="s">
        <v>46</v>
      </c>
      <c r="C9675" t="s">
        <v>796</v>
      </c>
      <c r="D9675" t="s">
        <v>799</v>
      </c>
      <c r="E9675">
        <v>0</v>
      </c>
    </row>
    <row r="9676" spans="1:5" x14ac:dyDescent="0.25">
      <c r="A9676" s="1">
        <v>41438</v>
      </c>
      <c r="B9676" t="s">
        <v>46</v>
      </c>
      <c r="C9676" t="s">
        <v>796</v>
      </c>
      <c r="D9676" t="s">
        <v>799</v>
      </c>
      <c r="E9676">
        <v>0.04</v>
      </c>
    </row>
    <row r="9677" spans="1:5" x14ac:dyDescent="0.25">
      <c r="A9677" s="1">
        <v>41438</v>
      </c>
      <c r="B9677" t="s">
        <v>46</v>
      </c>
      <c r="C9677" t="s">
        <v>796</v>
      </c>
      <c r="D9677" t="s">
        <v>800</v>
      </c>
      <c r="E9677">
        <v>0.03</v>
      </c>
    </row>
    <row r="9678" spans="1:5" x14ac:dyDescent="0.25">
      <c r="A9678" s="1">
        <v>41438</v>
      </c>
      <c r="B9678" t="s">
        <v>46</v>
      </c>
      <c r="C9678" t="s">
        <v>796</v>
      </c>
      <c r="D9678" t="s">
        <v>797</v>
      </c>
      <c r="E9678">
        <v>0.03</v>
      </c>
    </row>
    <row r="9679" spans="1:5" x14ac:dyDescent="0.25">
      <c r="A9679" s="1">
        <v>41438</v>
      </c>
      <c r="B9679" t="s">
        <v>46</v>
      </c>
      <c r="C9679" t="s">
        <v>796</v>
      </c>
      <c r="D9679" t="s">
        <v>804</v>
      </c>
      <c r="E9679">
        <v>0.02</v>
      </c>
    </row>
    <row r="9680" spans="1:5" x14ac:dyDescent="0.25">
      <c r="A9680" s="1">
        <v>41438</v>
      </c>
      <c r="B9680" t="s">
        <v>46</v>
      </c>
      <c r="C9680" t="s">
        <v>796</v>
      </c>
      <c r="D9680" t="s">
        <v>804</v>
      </c>
      <c r="E9680">
        <v>7.0000000000000007E-2</v>
      </c>
    </row>
    <row r="9681" spans="1:5" x14ac:dyDescent="0.25">
      <c r="A9681" s="1">
        <v>41438</v>
      </c>
      <c r="B9681" t="s">
        <v>46</v>
      </c>
      <c r="C9681" t="s">
        <v>796</v>
      </c>
      <c r="D9681" t="s">
        <v>804</v>
      </c>
      <c r="E9681">
        <v>0.05</v>
      </c>
    </row>
    <row r="9682" spans="1:5" x14ac:dyDescent="0.25">
      <c r="A9682" s="1">
        <v>41438</v>
      </c>
      <c r="B9682" t="s">
        <v>46</v>
      </c>
      <c r="C9682" t="s">
        <v>796</v>
      </c>
      <c r="D9682" t="s">
        <v>797</v>
      </c>
      <c r="E9682">
        <v>0.04</v>
      </c>
    </row>
    <row r="9683" spans="1:5" x14ac:dyDescent="0.25">
      <c r="A9683" s="1">
        <v>41438</v>
      </c>
      <c r="B9683" t="s">
        <v>46</v>
      </c>
      <c r="C9683" t="s">
        <v>796</v>
      </c>
      <c r="D9683" t="s">
        <v>797</v>
      </c>
      <c r="E9683">
        <v>0</v>
      </c>
    </row>
    <row r="9684" spans="1:5" x14ac:dyDescent="0.25">
      <c r="A9684" s="1">
        <v>41438</v>
      </c>
      <c r="B9684" t="s">
        <v>46</v>
      </c>
      <c r="C9684" t="s">
        <v>796</v>
      </c>
      <c r="D9684" t="s">
        <v>802</v>
      </c>
      <c r="E9684">
        <v>0.01</v>
      </c>
    </row>
    <row r="9685" spans="1:5" x14ac:dyDescent="0.25">
      <c r="A9685" s="1">
        <v>41438</v>
      </c>
      <c r="B9685" t="s">
        <v>46</v>
      </c>
      <c r="C9685" t="s">
        <v>796</v>
      </c>
      <c r="D9685" t="s">
        <v>797</v>
      </c>
      <c r="E9685">
        <v>0.01</v>
      </c>
    </row>
    <row r="9686" spans="1:5" x14ac:dyDescent="0.25">
      <c r="A9686" s="1">
        <v>41438</v>
      </c>
      <c r="B9686" t="s">
        <v>46</v>
      </c>
      <c r="C9686" t="s">
        <v>796</v>
      </c>
      <c r="D9686" t="s">
        <v>800</v>
      </c>
      <c r="E9686">
        <v>0</v>
      </c>
    </row>
    <row r="9687" spans="1:5" x14ac:dyDescent="0.25">
      <c r="A9687" s="1">
        <v>41438</v>
      </c>
      <c r="B9687" t="s">
        <v>46</v>
      </c>
      <c r="C9687" t="s">
        <v>796</v>
      </c>
      <c r="D9687" t="s">
        <v>811</v>
      </c>
      <c r="E9687">
        <v>0</v>
      </c>
    </row>
    <row r="9688" spans="1:5" x14ac:dyDescent="0.25">
      <c r="A9688" s="1">
        <v>41438</v>
      </c>
      <c r="B9688" t="s">
        <v>46</v>
      </c>
      <c r="C9688" t="s">
        <v>796</v>
      </c>
      <c r="D9688" t="s">
        <v>809</v>
      </c>
      <c r="E9688">
        <v>0.03</v>
      </c>
    </row>
    <row r="9689" spans="1:5" x14ac:dyDescent="0.25">
      <c r="A9689" s="1">
        <v>41438</v>
      </c>
      <c r="B9689" t="s">
        <v>46</v>
      </c>
      <c r="C9689" t="s">
        <v>796</v>
      </c>
      <c r="D9689" t="s">
        <v>809</v>
      </c>
      <c r="E9689">
        <v>0</v>
      </c>
    </row>
    <row r="9690" spans="1:5" x14ac:dyDescent="0.25">
      <c r="A9690" s="1">
        <v>41438</v>
      </c>
      <c r="B9690" t="s">
        <v>46</v>
      </c>
      <c r="C9690" t="s">
        <v>796</v>
      </c>
      <c r="D9690" t="s">
        <v>809</v>
      </c>
      <c r="E9690">
        <v>0.02</v>
      </c>
    </row>
    <row r="9691" spans="1:5" x14ac:dyDescent="0.25">
      <c r="A9691" s="1">
        <v>41443</v>
      </c>
      <c r="B9691" t="s">
        <v>59</v>
      </c>
      <c r="C9691" t="s">
        <v>796</v>
      </c>
      <c r="D9691" t="s">
        <v>797</v>
      </c>
      <c r="E9691">
        <v>0</v>
      </c>
    </row>
    <row r="9692" spans="1:5" x14ac:dyDescent="0.25">
      <c r="A9692" s="1">
        <v>41443</v>
      </c>
      <c r="B9692" t="s">
        <v>59</v>
      </c>
      <c r="C9692" t="s">
        <v>796</v>
      </c>
      <c r="D9692" t="s">
        <v>799</v>
      </c>
      <c r="E9692">
        <v>0</v>
      </c>
    </row>
    <row r="9693" spans="1:5" x14ac:dyDescent="0.25">
      <c r="A9693" s="1">
        <v>41443</v>
      </c>
      <c r="B9693" t="s">
        <v>59</v>
      </c>
      <c r="C9693" t="s">
        <v>796</v>
      </c>
      <c r="D9693" t="s">
        <v>799</v>
      </c>
      <c r="E9693">
        <v>0</v>
      </c>
    </row>
    <row r="9694" spans="1:5" x14ac:dyDescent="0.25">
      <c r="A9694" s="1">
        <v>41443</v>
      </c>
      <c r="B9694" t="s">
        <v>59</v>
      </c>
      <c r="C9694" t="s">
        <v>796</v>
      </c>
      <c r="D9694" t="s">
        <v>799</v>
      </c>
      <c r="E9694">
        <v>0</v>
      </c>
    </row>
    <row r="9695" spans="1:5" x14ac:dyDescent="0.25">
      <c r="A9695" s="1">
        <v>41443</v>
      </c>
      <c r="B9695" t="s">
        <v>59</v>
      </c>
      <c r="C9695" t="s">
        <v>796</v>
      </c>
      <c r="D9695" t="s">
        <v>799</v>
      </c>
      <c r="E9695">
        <v>0.02</v>
      </c>
    </row>
    <row r="9696" spans="1:5" x14ac:dyDescent="0.25">
      <c r="A9696" s="1">
        <v>41443</v>
      </c>
      <c r="B9696" t="s">
        <v>59</v>
      </c>
      <c r="C9696" t="s">
        <v>796</v>
      </c>
      <c r="D9696" t="s">
        <v>800</v>
      </c>
      <c r="E9696">
        <v>0.05</v>
      </c>
    </row>
    <row r="9697" spans="1:5" x14ac:dyDescent="0.25">
      <c r="A9697" s="1">
        <v>41443</v>
      </c>
      <c r="B9697" t="s">
        <v>59</v>
      </c>
      <c r="C9697" t="s">
        <v>796</v>
      </c>
      <c r="D9697" t="s">
        <v>797</v>
      </c>
      <c r="E9697">
        <v>0</v>
      </c>
    </row>
    <row r="9698" spans="1:5" x14ac:dyDescent="0.25">
      <c r="A9698" s="1">
        <v>41443</v>
      </c>
      <c r="B9698" t="s">
        <v>59</v>
      </c>
      <c r="C9698" t="s">
        <v>796</v>
      </c>
      <c r="D9698" t="s">
        <v>797</v>
      </c>
      <c r="E9698">
        <v>0.04</v>
      </c>
    </row>
    <row r="9699" spans="1:5" x14ac:dyDescent="0.25">
      <c r="A9699" s="1">
        <v>41443</v>
      </c>
      <c r="B9699" t="s">
        <v>59</v>
      </c>
      <c r="C9699" t="s">
        <v>796</v>
      </c>
      <c r="D9699" t="s">
        <v>797</v>
      </c>
      <c r="E9699">
        <v>0.01</v>
      </c>
    </row>
    <row r="9700" spans="1:5" x14ac:dyDescent="0.25">
      <c r="A9700" s="1">
        <v>41443</v>
      </c>
      <c r="B9700" t="s">
        <v>59</v>
      </c>
      <c r="C9700" t="s">
        <v>796</v>
      </c>
      <c r="D9700" t="s">
        <v>797</v>
      </c>
      <c r="E9700">
        <v>0.08</v>
      </c>
    </row>
    <row r="9701" spans="1:5" x14ac:dyDescent="0.25">
      <c r="A9701" s="1">
        <v>41443</v>
      </c>
      <c r="B9701" t="s">
        <v>59</v>
      </c>
      <c r="C9701" t="s">
        <v>796</v>
      </c>
      <c r="D9701" t="s">
        <v>802</v>
      </c>
      <c r="E9701">
        <v>0.03</v>
      </c>
    </row>
    <row r="9702" spans="1:5" x14ac:dyDescent="0.25">
      <c r="A9702" s="1">
        <v>41443</v>
      </c>
      <c r="B9702" t="s">
        <v>59</v>
      </c>
      <c r="C9702" t="s">
        <v>796</v>
      </c>
      <c r="D9702" t="s">
        <v>802</v>
      </c>
      <c r="E9702">
        <v>0.03</v>
      </c>
    </row>
    <row r="9703" spans="1:5" x14ac:dyDescent="0.25">
      <c r="A9703" s="1">
        <v>41443</v>
      </c>
      <c r="B9703" t="s">
        <v>59</v>
      </c>
      <c r="C9703" t="s">
        <v>796</v>
      </c>
      <c r="D9703" t="s">
        <v>802</v>
      </c>
      <c r="E9703">
        <v>0</v>
      </c>
    </row>
    <row r="9704" spans="1:5" x14ac:dyDescent="0.25">
      <c r="A9704" s="1">
        <v>41443</v>
      </c>
      <c r="B9704" t="s">
        <v>59</v>
      </c>
      <c r="C9704" t="s">
        <v>796</v>
      </c>
      <c r="D9704" t="s">
        <v>797</v>
      </c>
      <c r="E9704">
        <v>0.04</v>
      </c>
    </row>
    <row r="9705" spans="1:5" x14ac:dyDescent="0.25">
      <c r="A9705" s="1">
        <v>41443</v>
      </c>
      <c r="B9705" t="s">
        <v>59</v>
      </c>
      <c r="C9705" t="s">
        <v>796</v>
      </c>
      <c r="D9705" t="s">
        <v>811</v>
      </c>
      <c r="E9705">
        <v>0</v>
      </c>
    </row>
    <row r="9706" spans="1:5" x14ac:dyDescent="0.25">
      <c r="A9706" s="1">
        <v>41443</v>
      </c>
      <c r="B9706" t="s">
        <v>59</v>
      </c>
      <c r="C9706" t="s">
        <v>796</v>
      </c>
      <c r="D9706" t="s">
        <v>811</v>
      </c>
      <c r="E9706">
        <v>0.04</v>
      </c>
    </row>
    <row r="9707" spans="1:5" x14ac:dyDescent="0.25">
      <c r="A9707" s="1">
        <v>41443</v>
      </c>
      <c r="B9707" t="s">
        <v>59</v>
      </c>
      <c r="C9707" t="s">
        <v>796</v>
      </c>
      <c r="D9707" t="s">
        <v>811</v>
      </c>
      <c r="E9707">
        <v>0</v>
      </c>
    </row>
    <row r="9708" spans="1:5" x14ac:dyDescent="0.25">
      <c r="A9708" s="1">
        <v>41444</v>
      </c>
      <c r="B9708" t="s">
        <v>30</v>
      </c>
      <c r="C9708" t="s">
        <v>796</v>
      </c>
      <c r="D9708" t="s">
        <v>797</v>
      </c>
      <c r="E9708">
        <v>0</v>
      </c>
    </row>
    <row r="9709" spans="1:5" x14ac:dyDescent="0.25">
      <c r="A9709" s="1">
        <v>41444</v>
      </c>
      <c r="B9709" t="s">
        <v>30</v>
      </c>
      <c r="C9709" t="s">
        <v>796</v>
      </c>
      <c r="D9709" t="s">
        <v>812</v>
      </c>
      <c r="E9709">
        <v>0</v>
      </c>
    </row>
    <row r="9710" spans="1:5" x14ac:dyDescent="0.25">
      <c r="A9710" s="1">
        <v>41444</v>
      </c>
      <c r="B9710" t="s">
        <v>30</v>
      </c>
      <c r="C9710" t="s">
        <v>796</v>
      </c>
      <c r="D9710" t="s">
        <v>812</v>
      </c>
      <c r="E9710">
        <v>0</v>
      </c>
    </row>
    <row r="9711" spans="1:5" x14ac:dyDescent="0.25">
      <c r="A9711" s="1">
        <v>41444</v>
      </c>
      <c r="B9711" t="s">
        <v>30</v>
      </c>
      <c r="C9711" t="s">
        <v>796</v>
      </c>
      <c r="D9711" t="s">
        <v>799</v>
      </c>
      <c r="E9711">
        <v>0</v>
      </c>
    </row>
    <row r="9712" spans="1:5" x14ac:dyDescent="0.25">
      <c r="A9712" s="1">
        <v>41444</v>
      </c>
      <c r="B9712" t="s">
        <v>30</v>
      </c>
      <c r="C9712" t="s">
        <v>796</v>
      </c>
      <c r="D9712" t="s">
        <v>800</v>
      </c>
      <c r="E9712">
        <v>0.05</v>
      </c>
    </row>
    <row r="9713" spans="1:5" x14ac:dyDescent="0.25">
      <c r="A9713" s="1">
        <v>41444</v>
      </c>
      <c r="B9713" t="s">
        <v>30</v>
      </c>
      <c r="C9713" t="s">
        <v>796</v>
      </c>
      <c r="D9713" t="s">
        <v>800</v>
      </c>
      <c r="E9713">
        <v>0.03</v>
      </c>
    </row>
    <row r="9714" spans="1:5" x14ac:dyDescent="0.25">
      <c r="A9714" s="1">
        <v>41444</v>
      </c>
      <c r="B9714" t="s">
        <v>30</v>
      </c>
      <c r="C9714" t="s">
        <v>796</v>
      </c>
      <c r="D9714" t="s">
        <v>797</v>
      </c>
      <c r="E9714">
        <v>0.06</v>
      </c>
    </row>
    <row r="9715" spans="1:5" x14ac:dyDescent="0.25">
      <c r="A9715" s="1">
        <v>41444</v>
      </c>
      <c r="B9715" t="s">
        <v>30</v>
      </c>
      <c r="C9715" t="s">
        <v>796</v>
      </c>
      <c r="D9715" t="s">
        <v>797</v>
      </c>
      <c r="E9715">
        <v>0.01</v>
      </c>
    </row>
    <row r="9716" spans="1:5" x14ac:dyDescent="0.25">
      <c r="A9716" s="1">
        <v>41444</v>
      </c>
      <c r="B9716" t="s">
        <v>30</v>
      </c>
      <c r="C9716" t="s">
        <v>796</v>
      </c>
      <c r="D9716" t="s">
        <v>797</v>
      </c>
      <c r="E9716">
        <v>0.01</v>
      </c>
    </row>
    <row r="9717" spans="1:5" x14ac:dyDescent="0.25">
      <c r="A9717" s="1">
        <v>41444</v>
      </c>
      <c r="B9717" t="s">
        <v>30</v>
      </c>
      <c r="C9717" t="s">
        <v>796</v>
      </c>
      <c r="D9717" t="s">
        <v>797</v>
      </c>
      <c r="E9717">
        <v>0.01</v>
      </c>
    </row>
    <row r="9718" spans="1:5" x14ac:dyDescent="0.25">
      <c r="A9718" s="1">
        <v>41444</v>
      </c>
      <c r="B9718" t="s">
        <v>30</v>
      </c>
      <c r="C9718" t="s">
        <v>796</v>
      </c>
      <c r="D9718" t="s">
        <v>797</v>
      </c>
      <c r="E9718">
        <v>0.05</v>
      </c>
    </row>
    <row r="9719" spans="1:5" x14ac:dyDescent="0.25">
      <c r="A9719" s="1">
        <v>41444</v>
      </c>
      <c r="B9719" t="s">
        <v>30</v>
      </c>
      <c r="C9719" t="s">
        <v>796</v>
      </c>
      <c r="D9719" t="s">
        <v>797</v>
      </c>
      <c r="E9719">
        <v>0.02</v>
      </c>
    </row>
    <row r="9720" spans="1:5" x14ac:dyDescent="0.25">
      <c r="A9720" s="1">
        <v>41444</v>
      </c>
      <c r="B9720" t="s">
        <v>30</v>
      </c>
      <c r="C9720" t="s">
        <v>796</v>
      </c>
      <c r="D9720" t="s">
        <v>806</v>
      </c>
      <c r="E9720">
        <v>0.06</v>
      </c>
    </row>
    <row r="9721" spans="1:5" x14ac:dyDescent="0.25">
      <c r="A9721" s="1">
        <v>41444</v>
      </c>
      <c r="B9721" t="s">
        <v>30</v>
      </c>
      <c r="C9721" t="s">
        <v>796</v>
      </c>
      <c r="D9721" t="s">
        <v>806</v>
      </c>
      <c r="E9721">
        <v>0.03</v>
      </c>
    </row>
    <row r="9722" spans="1:5" x14ac:dyDescent="0.25">
      <c r="A9722" s="1">
        <v>41444</v>
      </c>
      <c r="B9722" t="s">
        <v>30</v>
      </c>
      <c r="C9722" t="s">
        <v>796</v>
      </c>
      <c r="D9722" t="s">
        <v>806</v>
      </c>
      <c r="E9722">
        <v>0.05</v>
      </c>
    </row>
    <row r="9723" spans="1:5" x14ac:dyDescent="0.25">
      <c r="A9723" s="1">
        <v>41444</v>
      </c>
      <c r="B9723" t="s">
        <v>30</v>
      </c>
      <c r="C9723" t="s">
        <v>796</v>
      </c>
      <c r="D9723" t="s">
        <v>806</v>
      </c>
      <c r="E9723">
        <v>0.08</v>
      </c>
    </row>
    <row r="9724" spans="1:5" x14ac:dyDescent="0.25">
      <c r="A9724" s="1">
        <v>41444</v>
      </c>
      <c r="B9724" t="s">
        <v>30</v>
      </c>
      <c r="C9724" t="s">
        <v>796</v>
      </c>
      <c r="D9724" t="s">
        <v>802</v>
      </c>
      <c r="E9724">
        <v>0.04</v>
      </c>
    </row>
    <row r="9725" spans="1:5" x14ac:dyDescent="0.25">
      <c r="A9725" s="1">
        <v>41444</v>
      </c>
      <c r="B9725" t="s">
        <v>30</v>
      </c>
      <c r="C9725" t="s">
        <v>796</v>
      </c>
      <c r="D9725" t="s">
        <v>802</v>
      </c>
      <c r="E9725">
        <v>0.05</v>
      </c>
    </row>
    <row r="9726" spans="1:5" x14ac:dyDescent="0.25">
      <c r="A9726" s="1">
        <v>41444</v>
      </c>
      <c r="B9726" t="s">
        <v>30</v>
      </c>
      <c r="C9726" t="s">
        <v>796</v>
      </c>
      <c r="D9726" t="s">
        <v>802</v>
      </c>
      <c r="E9726">
        <v>0.03</v>
      </c>
    </row>
    <row r="9727" spans="1:5" x14ac:dyDescent="0.25">
      <c r="A9727" s="1">
        <v>41444</v>
      </c>
      <c r="B9727" t="s">
        <v>30</v>
      </c>
      <c r="C9727" t="s">
        <v>796</v>
      </c>
      <c r="D9727" t="s">
        <v>802</v>
      </c>
      <c r="E9727">
        <v>0.03</v>
      </c>
    </row>
    <row r="9728" spans="1:5" x14ac:dyDescent="0.25">
      <c r="A9728" s="1">
        <v>41444</v>
      </c>
      <c r="B9728" t="s">
        <v>30</v>
      </c>
      <c r="C9728" t="s">
        <v>796</v>
      </c>
      <c r="D9728" t="s">
        <v>802</v>
      </c>
      <c r="E9728">
        <v>0.05</v>
      </c>
    </row>
    <row r="9729" spans="1:5" x14ac:dyDescent="0.25">
      <c r="A9729" s="1">
        <v>41444</v>
      </c>
      <c r="B9729" t="s">
        <v>30</v>
      </c>
      <c r="C9729" t="s">
        <v>796</v>
      </c>
      <c r="D9729" t="s">
        <v>797</v>
      </c>
      <c r="E9729">
        <v>0.03</v>
      </c>
    </row>
    <row r="9730" spans="1:5" x14ac:dyDescent="0.25">
      <c r="A9730" s="1">
        <v>41444</v>
      </c>
      <c r="B9730" t="s">
        <v>30</v>
      </c>
      <c r="C9730" t="s">
        <v>796</v>
      </c>
      <c r="D9730" t="s">
        <v>797</v>
      </c>
      <c r="E9730">
        <v>0</v>
      </c>
    </row>
    <row r="9731" spans="1:5" x14ac:dyDescent="0.25">
      <c r="A9731" s="1">
        <v>41444</v>
      </c>
      <c r="B9731" t="s">
        <v>30</v>
      </c>
      <c r="C9731" t="s">
        <v>796</v>
      </c>
      <c r="D9731" t="s">
        <v>800</v>
      </c>
      <c r="E9731">
        <v>0</v>
      </c>
    </row>
    <row r="9732" spans="1:5" x14ac:dyDescent="0.25">
      <c r="A9732" s="1">
        <v>41444</v>
      </c>
      <c r="B9732" t="s">
        <v>30</v>
      </c>
      <c r="C9732" t="s">
        <v>796</v>
      </c>
      <c r="D9732" t="s">
        <v>811</v>
      </c>
      <c r="E9732">
        <v>0.02</v>
      </c>
    </row>
    <row r="9733" spans="1:5" x14ac:dyDescent="0.25">
      <c r="A9733" s="1">
        <v>41444</v>
      </c>
      <c r="B9733" t="s">
        <v>30</v>
      </c>
      <c r="C9733" t="s">
        <v>796</v>
      </c>
      <c r="D9733" t="s">
        <v>811</v>
      </c>
      <c r="E9733">
        <v>0.03</v>
      </c>
    </row>
    <row r="9734" spans="1:5" x14ac:dyDescent="0.25">
      <c r="A9734" s="1">
        <v>41444</v>
      </c>
      <c r="B9734" t="s">
        <v>30</v>
      </c>
      <c r="C9734" t="s">
        <v>796</v>
      </c>
      <c r="D9734" t="s">
        <v>811</v>
      </c>
      <c r="E9734">
        <v>0.01</v>
      </c>
    </row>
    <row r="9735" spans="1:5" x14ac:dyDescent="0.25">
      <c r="A9735" s="1">
        <v>41444</v>
      </c>
      <c r="B9735" t="s">
        <v>30</v>
      </c>
      <c r="C9735" t="s">
        <v>796</v>
      </c>
      <c r="D9735" t="s">
        <v>811</v>
      </c>
      <c r="E9735">
        <v>0.02</v>
      </c>
    </row>
    <row r="9736" spans="1:5" x14ac:dyDescent="0.25">
      <c r="A9736" s="1">
        <v>41444</v>
      </c>
      <c r="B9736" t="s">
        <v>30</v>
      </c>
      <c r="C9736" t="s">
        <v>796</v>
      </c>
      <c r="D9736" t="s">
        <v>809</v>
      </c>
      <c r="E9736">
        <v>0.02</v>
      </c>
    </row>
    <row r="9737" spans="1:5" x14ac:dyDescent="0.25">
      <c r="A9737" s="1">
        <v>41444</v>
      </c>
      <c r="B9737" t="s">
        <v>30</v>
      </c>
      <c r="C9737" t="s">
        <v>796</v>
      </c>
      <c r="D9737" t="s">
        <v>809</v>
      </c>
      <c r="E9737">
        <v>0.03</v>
      </c>
    </row>
    <row r="9738" spans="1:5" x14ac:dyDescent="0.25">
      <c r="A9738" s="1">
        <v>41444</v>
      </c>
      <c r="B9738" t="s">
        <v>30</v>
      </c>
      <c r="C9738" t="s">
        <v>796</v>
      </c>
      <c r="D9738" t="s">
        <v>809</v>
      </c>
      <c r="E9738">
        <v>0</v>
      </c>
    </row>
    <row r="9739" spans="1:5" x14ac:dyDescent="0.25">
      <c r="A9739" s="1">
        <v>41445</v>
      </c>
      <c r="B9739" t="s">
        <v>46</v>
      </c>
      <c r="C9739" t="s">
        <v>796</v>
      </c>
      <c r="D9739" t="s">
        <v>797</v>
      </c>
      <c r="E9739">
        <v>0</v>
      </c>
    </row>
    <row r="9740" spans="1:5" x14ac:dyDescent="0.25">
      <c r="A9740" s="1">
        <v>41445</v>
      </c>
      <c r="B9740" t="s">
        <v>46</v>
      </c>
      <c r="C9740" t="s">
        <v>796</v>
      </c>
      <c r="D9740" t="s">
        <v>812</v>
      </c>
      <c r="E9740">
        <v>0</v>
      </c>
    </row>
    <row r="9741" spans="1:5" x14ac:dyDescent="0.25">
      <c r="A9741" s="1">
        <v>41445</v>
      </c>
      <c r="B9741" t="s">
        <v>46</v>
      </c>
      <c r="C9741" t="s">
        <v>796</v>
      </c>
      <c r="D9741" t="s">
        <v>799</v>
      </c>
      <c r="E9741">
        <v>0</v>
      </c>
    </row>
    <row r="9742" spans="1:5" x14ac:dyDescent="0.25">
      <c r="A9742" s="1">
        <v>41445</v>
      </c>
      <c r="B9742" t="s">
        <v>46</v>
      </c>
      <c r="C9742" t="s">
        <v>796</v>
      </c>
      <c r="D9742" t="s">
        <v>799</v>
      </c>
      <c r="E9742">
        <v>0.02</v>
      </c>
    </row>
    <row r="9743" spans="1:5" x14ac:dyDescent="0.25">
      <c r="A9743" s="1">
        <v>41445</v>
      </c>
      <c r="B9743" t="s">
        <v>46</v>
      </c>
      <c r="C9743" t="s">
        <v>796</v>
      </c>
      <c r="D9743" t="s">
        <v>800</v>
      </c>
      <c r="E9743">
        <v>0</v>
      </c>
    </row>
    <row r="9744" spans="1:5" x14ac:dyDescent="0.25">
      <c r="A9744" s="1">
        <v>41445</v>
      </c>
      <c r="B9744" t="s">
        <v>46</v>
      </c>
      <c r="C9744" t="s">
        <v>796</v>
      </c>
      <c r="D9744" t="s">
        <v>804</v>
      </c>
      <c r="E9744">
        <v>0.01</v>
      </c>
    </row>
    <row r="9745" spans="1:5" x14ac:dyDescent="0.25">
      <c r="A9745" s="1">
        <v>41445</v>
      </c>
      <c r="B9745" t="s">
        <v>46</v>
      </c>
      <c r="C9745" t="s">
        <v>796</v>
      </c>
      <c r="D9745" t="s">
        <v>797</v>
      </c>
      <c r="E9745">
        <v>0</v>
      </c>
    </row>
    <row r="9746" spans="1:5" x14ac:dyDescent="0.25">
      <c r="A9746" s="1">
        <v>41445</v>
      </c>
      <c r="B9746" t="s">
        <v>46</v>
      </c>
      <c r="C9746" t="s">
        <v>796</v>
      </c>
      <c r="D9746" t="s">
        <v>797</v>
      </c>
      <c r="E9746">
        <v>0.01</v>
      </c>
    </row>
    <row r="9747" spans="1:5" x14ac:dyDescent="0.25">
      <c r="A9747" s="1">
        <v>41445</v>
      </c>
      <c r="B9747" t="s">
        <v>46</v>
      </c>
      <c r="C9747" t="s">
        <v>796</v>
      </c>
      <c r="D9747" t="s">
        <v>802</v>
      </c>
      <c r="E9747">
        <v>0.02</v>
      </c>
    </row>
    <row r="9748" spans="1:5" x14ac:dyDescent="0.25">
      <c r="A9748" s="1">
        <v>41445</v>
      </c>
      <c r="B9748" t="s">
        <v>46</v>
      </c>
      <c r="C9748" t="s">
        <v>796</v>
      </c>
      <c r="D9748" t="s">
        <v>802</v>
      </c>
      <c r="E9748">
        <v>0.03</v>
      </c>
    </row>
    <row r="9749" spans="1:5" x14ac:dyDescent="0.25">
      <c r="A9749" s="1">
        <v>41445</v>
      </c>
      <c r="B9749" t="s">
        <v>46</v>
      </c>
      <c r="C9749" t="s">
        <v>796</v>
      </c>
      <c r="D9749" t="s">
        <v>800</v>
      </c>
      <c r="E9749">
        <v>0.01</v>
      </c>
    </row>
    <row r="9750" spans="1:5" x14ac:dyDescent="0.25">
      <c r="A9750" s="1">
        <v>41445</v>
      </c>
      <c r="B9750" t="s">
        <v>46</v>
      </c>
      <c r="C9750" t="s">
        <v>796</v>
      </c>
      <c r="D9750" t="s">
        <v>811</v>
      </c>
      <c r="E9750">
        <v>0.02</v>
      </c>
    </row>
    <row r="9751" spans="1:5" x14ac:dyDescent="0.25">
      <c r="A9751" s="1">
        <v>41445</v>
      </c>
      <c r="B9751" t="s">
        <v>46</v>
      </c>
      <c r="C9751" t="s">
        <v>796</v>
      </c>
      <c r="D9751" t="s">
        <v>809</v>
      </c>
      <c r="E9751">
        <v>0.08</v>
      </c>
    </row>
    <row r="9752" spans="1:5" x14ac:dyDescent="0.25">
      <c r="A9752" s="1">
        <v>41445</v>
      </c>
      <c r="B9752" t="s">
        <v>46</v>
      </c>
      <c r="C9752" t="s">
        <v>796</v>
      </c>
      <c r="D9752" t="s">
        <v>809</v>
      </c>
      <c r="E9752">
        <v>0.01</v>
      </c>
    </row>
    <row r="9753" spans="1:5" x14ac:dyDescent="0.25">
      <c r="A9753" s="1">
        <v>41450</v>
      </c>
      <c r="B9753" t="s">
        <v>59</v>
      </c>
      <c r="C9753" t="s">
        <v>796</v>
      </c>
      <c r="D9753" t="s">
        <v>797</v>
      </c>
      <c r="E9753">
        <v>0</v>
      </c>
    </row>
    <row r="9754" spans="1:5" x14ac:dyDescent="0.25">
      <c r="A9754" s="1">
        <v>41450</v>
      </c>
      <c r="B9754" t="s">
        <v>59</v>
      </c>
      <c r="C9754" t="s">
        <v>796</v>
      </c>
      <c r="D9754" t="s">
        <v>812</v>
      </c>
      <c r="E9754">
        <v>0</v>
      </c>
    </row>
    <row r="9755" spans="1:5" x14ac:dyDescent="0.25">
      <c r="A9755" s="1">
        <v>41450</v>
      </c>
      <c r="B9755" t="s">
        <v>59</v>
      </c>
      <c r="C9755" t="s">
        <v>796</v>
      </c>
      <c r="D9755" t="s">
        <v>799</v>
      </c>
      <c r="E9755">
        <v>0</v>
      </c>
    </row>
    <row r="9756" spans="1:5" x14ac:dyDescent="0.25">
      <c r="A9756" s="1">
        <v>41450</v>
      </c>
      <c r="B9756" t="s">
        <v>59</v>
      </c>
      <c r="C9756" t="s">
        <v>796</v>
      </c>
      <c r="D9756" t="s">
        <v>799</v>
      </c>
      <c r="E9756">
        <v>0</v>
      </c>
    </row>
    <row r="9757" spans="1:5" x14ac:dyDescent="0.25">
      <c r="A9757" s="1">
        <v>41450</v>
      </c>
      <c r="B9757" t="s">
        <v>59</v>
      </c>
      <c r="C9757" t="s">
        <v>796</v>
      </c>
      <c r="D9757" t="s">
        <v>799</v>
      </c>
      <c r="E9757">
        <v>0.02</v>
      </c>
    </row>
    <row r="9758" spans="1:5" x14ac:dyDescent="0.25">
      <c r="A9758" s="1">
        <v>41450</v>
      </c>
      <c r="B9758" t="s">
        <v>59</v>
      </c>
      <c r="C9758" t="s">
        <v>796</v>
      </c>
      <c r="D9758" t="s">
        <v>800</v>
      </c>
      <c r="E9758">
        <v>0.03</v>
      </c>
    </row>
    <row r="9759" spans="1:5" x14ac:dyDescent="0.25">
      <c r="A9759" s="1">
        <v>41450</v>
      </c>
      <c r="B9759" t="s">
        <v>59</v>
      </c>
      <c r="C9759" t="s">
        <v>796</v>
      </c>
      <c r="D9759" t="s">
        <v>797</v>
      </c>
      <c r="E9759">
        <v>0.04</v>
      </c>
    </row>
    <row r="9760" spans="1:5" x14ac:dyDescent="0.25">
      <c r="A9760" s="1">
        <v>41450</v>
      </c>
      <c r="B9760" t="s">
        <v>59</v>
      </c>
      <c r="C9760" t="s">
        <v>796</v>
      </c>
      <c r="D9760" t="s">
        <v>797</v>
      </c>
      <c r="E9760">
        <v>0.03</v>
      </c>
    </row>
    <row r="9761" spans="1:5" x14ac:dyDescent="0.25">
      <c r="A9761" s="1">
        <v>41450</v>
      </c>
      <c r="B9761" t="s">
        <v>59</v>
      </c>
      <c r="C9761" t="s">
        <v>796</v>
      </c>
      <c r="D9761" t="s">
        <v>797</v>
      </c>
      <c r="E9761">
        <v>0.05</v>
      </c>
    </row>
    <row r="9762" spans="1:5" x14ac:dyDescent="0.25">
      <c r="A9762" s="1">
        <v>41450</v>
      </c>
      <c r="B9762" t="s">
        <v>59</v>
      </c>
      <c r="C9762" t="s">
        <v>796</v>
      </c>
      <c r="D9762" t="s">
        <v>797</v>
      </c>
      <c r="E9762">
        <v>0</v>
      </c>
    </row>
    <row r="9763" spans="1:5" x14ac:dyDescent="0.25">
      <c r="A9763" s="1">
        <v>41450</v>
      </c>
      <c r="B9763" t="s">
        <v>59</v>
      </c>
      <c r="C9763" t="s">
        <v>796</v>
      </c>
      <c r="D9763" t="s">
        <v>797</v>
      </c>
      <c r="E9763">
        <v>0.04</v>
      </c>
    </row>
    <row r="9764" spans="1:5" x14ac:dyDescent="0.25">
      <c r="A9764" s="1">
        <v>41450</v>
      </c>
      <c r="B9764" t="s">
        <v>59</v>
      </c>
      <c r="C9764" t="s">
        <v>796</v>
      </c>
      <c r="D9764" t="s">
        <v>797</v>
      </c>
      <c r="E9764">
        <v>0</v>
      </c>
    </row>
    <row r="9765" spans="1:5" x14ac:dyDescent="0.25">
      <c r="A9765" s="1">
        <v>41450</v>
      </c>
      <c r="B9765" t="s">
        <v>59</v>
      </c>
      <c r="C9765" t="s">
        <v>796</v>
      </c>
      <c r="D9765" t="s">
        <v>802</v>
      </c>
      <c r="E9765">
        <v>0.01</v>
      </c>
    </row>
    <row r="9766" spans="1:5" x14ac:dyDescent="0.25">
      <c r="A9766" s="1">
        <v>41450</v>
      </c>
      <c r="B9766" t="s">
        <v>59</v>
      </c>
      <c r="C9766" t="s">
        <v>796</v>
      </c>
      <c r="D9766" t="s">
        <v>802</v>
      </c>
      <c r="E9766">
        <v>0.02</v>
      </c>
    </row>
    <row r="9767" spans="1:5" x14ac:dyDescent="0.25">
      <c r="A9767" s="1">
        <v>41408</v>
      </c>
      <c r="B9767" t="s">
        <v>59</v>
      </c>
      <c r="C9767" t="s">
        <v>813</v>
      </c>
      <c r="D9767" t="s">
        <v>814</v>
      </c>
      <c r="E9767">
        <v>0.01</v>
      </c>
    </row>
    <row r="9768" spans="1:5" x14ac:dyDescent="0.25">
      <c r="A9768" s="1">
        <v>41408</v>
      </c>
      <c r="B9768" t="s">
        <v>59</v>
      </c>
      <c r="C9768" t="s">
        <v>813</v>
      </c>
      <c r="D9768" t="s">
        <v>814</v>
      </c>
      <c r="E9768">
        <v>0.01</v>
      </c>
    </row>
    <row r="9769" spans="1:5" x14ac:dyDescent="0.25">
      <c r="A9769" s="1">
        <v>41408</v>
      </c>
      <c r="B9769" t="s">
        <v>59</v>
      </c>
      <c r="C9769" t="s">
        <v>813</v>
      </c>
      <c r="D9769" t="s">
        <v>815</v>
      </c>
      <c r="E9769">
        <v>0.03</v>
      </c>
    </row>
    <row r="9770" spans="1:5" x14ac:dyDescent="0.25">
      <c r="A9770" s="1">
        <v>41408</v>
      </c>
      <c r="B9770" t="s">
        <v>59</v>
      </c>
      <c r="C9770" t="s">
        <v>813</v>
      </c>
      <c r="D9770" t="s">
        <v>816</v>
      </c>
      <c r="E9770">
        <v>0</v>
      </c>
    </row>
    <row r="9771" spans="1:5" x14ac:dyDescent="0.25">
      <c r="A9771" s="1">
        <v>41408</v>
      </c>
      <c r="B9771" t="s">
        <v>59</v>
      </c>
      <c r="C9771" t="s">
        <v>813</v>
      </c>
      <c r="D9771" t="s">
        <v>816</v>
      </c>
      <c r="E9771">
        <v>0.02</v>
      </c>
    </row>
    <row r="9772" spans="1:5" x14ac:dyDescent="0.25">
      <c r="A9772" s="1">
        <v>41408</v>
      </c>
      <c r="B9772" t="s">
        <v>59</v>
      </c>
      <c r="C9772" t="s">
        <v>813</v>
      </c>
      <c r="D9772" t="s">
        <v>817</v>
      </c>
      <c r="E9772">
        <v>0.03</v>
      </c>
    </row>
    <row r="9773" spans="1:5" x14ac:dyDescent="0.25">
      <c r="A9773" s="1">
        <v>41408</v>
      </c>
      <c r="B9773" t="s">
        <v>59</v>
      </c>
      <c r="C9773" t="s">
        <v>813</v>
      </c>
      <c r="D9773" t="s">
        <v>818</v>
      </c>
      <c r="E9773">
        <v>7.0000000000000007E-2</v>
      </c>
    </row>
    <row r="9774" spans="1:5" x14ac:dyDescent="0.25">
      <c r="A9774" s="1">
        <v>41408</v>
      </c>
      <c r="B9774" t="s">
        <v>59</v>
      </c>
      <c r="C9774" t="s">
        <v>813</v>
      </c>
      <c r="D9774" t="s">
        <v>818</v>
      </c>
      <c r="E9774">
        <v>0.14000000000000001</v>
      </c>
    </row>
    <row r="9775" spans="1:5" x14ac:dyDescent="0.25">
      <c r="A9775" s="1">
        <v>41408</v>
      </c>
      <c r="B9775" t="s">
        <v>59</v>
      </c>
      <c r="C9775" t="s">
        <v>813</v>
      </c>
      <c r="D9775" t="s">
        <v>816</v>
      </c>
      <c r="E9775">
        <v>0.03</v>
      </c>
    </row>
    <row r="9776" spans="1:5" x14ac:dyDescent="0.25">
      <c r="A9776" s="1">
        <v>41408</v>
      </c>
      <c r="B9776" t="s">
        <v>59</v>
      </c>
      <c r="C9776" t="s">
        <v>813</v>
      </c>
      <c r="D9776" t="s">
        <v>816</v>
      </c>
      <c r="E9776">
        <v>0.05</v>
      </c>
    </row>
    <row r="9777" spans="1:5" x14ac:dyDescent="0.25">
      <c r="A9777" s="1">
        <v>41408</v>
      </c>
      <c r="B9777" t="s">
        <v>59</v>
      </c>
      <c r="C9777" t="s">
        <v>813</v>
      </c>
      <c r="D9777" t="s">
        <v>819</v>
      </c>
      <c r="E9777">
        <v>0.03</v>
      </c>
    </row>
    <row r="9778" spans="1:5" x14ac:dyDescent="0.25">
      <c r="A9778" s="1">
        <v>41408</v>
      </c>
      <c r="B9778" t="s">
        <v>59</v>
      </c>
      <c r="C9778" t="s">
        <v>813</v>
      </c>
      <c r="D9778" t="s">
        <v>819</v>
      </c>
      <c r="E9778">
        <v>0.04</v>
      </c>
    </row>
    <row r="9779" spans="1:5" x14ac:dyDescent="0.25">
      <c r="A9779" s="1">
        <v>41408</v>
      </c>
      <c r="B9779" t="s">
        <v>59</v>
      </c>
      <c r="C9779" t="s">
        <v>813</v>
      </c>
      <c r="D9779" t="s">
        <v>820</v>
      </c>
      <c r="E9779">
        <v>0</v>
      </c>
    </row>
    <row r="9780" spans="1:5" x14ac:dyDescent="0.25">
      <c r="A9780" s="1">
        <v>41408</v>
      </c>
      <c r="B9780" t="s">
        <v>59</v>
      </c>
      <c r="C9780" t="s">
        <v>813</v>
      </c>
      <c r="D9780" t="s">
        <v>821</v>
      </c>
      <c r="E9780">
        <v>0.06</v>
      </c>
    </row>
    <row r="9781" spans="1:5" x14ac:dyDescent="0.25">
      <c r="A9781" s="1">
        <v>41408</v>
      </c>
      <c r="B9781" t="s">
        <v>59</v>
      </c>
      <c r="C9781" t="s">
        <v>813</v>
      </c>
      <c r="D9781" t="s">
        <v>822</v>
      </c>
      <c r="E9781">
        <v>0.08</v>
      </c>
    </row>
    <row r="9782" spans="1:5" x14ac:dyDescent="0.25">
      <c r="A9782" s="1">
        <v>41408</v>
      </c>
      <c r="B9782" t="s">
        <v>59</v>
      </c>
      <c r="C9782" t="s">
        <v>813</v>
      </c>
      <c r="D9782" t="s">
        <v>823</v>
      </c>
      <c r="E9782">
        <v>0.04</v>
      </c>
    </row>
    <row r="9783" spans="1:5" x14ac:dyDescent="0.25">
      <c r="A9783" s="1">
        <v>41408</v>
      </c>
      <c r="B9783" t="s">
        <v>59</v>
      </c>
      <c r="C9783" t="s">
        <v>813</v>
      </c>
      <c r="D9783" t="s">
        <v>824</v>
      </c>
      <c r="E9783">
        <v>0.05</v>
      </c>
    </row>
    <row r="9784" spans="1:5" x14ac:dyDescent="0.25">
      <c r="A9784" s="1">
        <v>41408</v>
      </c>
      <c r="B9784" t="s">
        <v>59</v>
      </c>
      <c r="C9784" t="s">
        <v>813</v>
      </c>
      <c r="D9784" t="s">
        <v>824</v>
      </c>
      <c r="E9784">
        <v>0.03</v>
      </c>
    </row>
    <row r="9785" spans="1:5" x14ac:dyDescent="0.25">
      <c r="A9785" s="1">
        <v>41408</v>
      </c>
      <c r="B9785" t="s">
        <v>59</v>
      </c>
      <c r="C9785" t="s">
        <v>813</v>
      </c>
      <c r="D9785" t="s">
        <v>825</v>
      </c>
      <c r="E9785">
        <v>0.13</v>
      </c>
    </row>
    <row r="9786" spans="1:5" x14ac:dyDescent="0.25">
      <c r="A9786" s="1">
        <v>41408</v>
      </c>
      <c r="B9786" t="s">
        <v>59</v>
      </c>
      <c r="C9786" t="s">
        <v>813</v>
      </c>
      <c r="D9786" t="s">
        <v>825</v>
      </c>
      <c r="E9786">
        <v>0.05</v>
      </c>
    </row>
    <row r="9787" spans="1:5" x14ac:dyDescent="0.25">
      <c r="A9787" s="1">
        <v>41409</v>
      </c>
      <c r="B9787" t="s">
        <v>30</v>
      </c>
      <c r="C9787" t="s">
        <v>813</v>
      </c>
      <c r="D9787" t="s">
        <v>826</v>
      </c>
      <c r="E9787">
        <v>0</v>
      </c>
    </row>
    <row r="9788" spans="1:5" x14ac:dyDescent="0.25">
      <c r="A9788" s="1">
        <v>41409</v>
      </c>
      <c r="B9788" t="s">
        <v>30</v>
      </c>
      <c r="C9788" t="s">
        <v>813</v>
      </c>
      <c r="D9788" t="s">
        <v>826</v>
      </c>
      <c r="E9788">
        <v>0.01</v>
      </c>
    </row>
    <row r="9789" spans="1:5" x14ac:dyDescent="0.25">
      <c r="A9789" s="1">
        <v>41409</v>
      </c>
      <c r="B9789" t="s">
        <v>30</v>
      </c>
      <c r="C9789" t="s">
        <v>813</v>
      </c>
      <c r="D9789" t="s">
        <v>815</v>
      </c>
      <c r="E9789">
        <v>0</v>
      </c>
    </row>
    <row r="9790" spans="1:5" x14ac:dyDescent="0.25">
      <c r="A9790" s="1">
        <v>41409</v>
      </c>
      <c r="B9790" t="s">
        <v>30</v>
      </c>
      <c r="C9790" t="s">
        <v>813</v>
      </c>
      <c r="D9790" t="s">
        <v>818</v>
      </c>
      <c r="E9790">
        <v>0.02</v>
      </c>
    </row>
    <row r="9791" spans="1:5" x14ac:dyDescent="0.25">
      <c r="A9791" s="1">
        <v>41409</v>
      </c>
      <c r="B9791" t="s">
        <v>30</v>
      </c>
      <c r="C9791" t="s">
        <v>813</v>
      </c>
      <c r="D9791" t="s">
        <v>816</v>
      </c>
      <c r="E9791">
        <v>0</v>
      </c>
    </row>
    <row r="9792" spans="1:5" x14ac:dyDescent="0.25">
      <c r="A9792" s="1">
        <v>41409</v>
      </c>
      <c r="B9792" t="s">
        <v>30</v>
      </c>
      <c r="C9792" t="s">
        <v>813</v>
      </c>
      <c r="D9792" t="s">
        <v>816</v>
      </c>
      <c r="E9792">
        <v>0.01</v>
      </c>
    </row>
    <row r="9793" spans="1:5" x14ac:dyDescent="0.25">
      <c r="A9793" s="1">
        <v>41409</v>
      </c>
      <c r="B9793" t="s">
        <v>30</v>
      </c>
      <c r="C9793" t="s">
        <v>813</v>
      </c>
      <c r="D9793" t="s">
        <v>827</v>
      </c>
      <c r="E9793">
        <v>0.02</v>
      </c>
    </row>
    <row r="9794" spans="1:5" x14ac:dyDescent="0.25">
      <c r="A9794" s="1">
        <v>41409</v>
      </c>
      <c r="B9794" t="s">
        <v>30</v>
      </c>
      <c r="C9794" t="s">
        <v>813</v>
      </c>
      <c r="D9794" t="s">
        <v>827</v>
      </c>
      <c r="E9794">
        <v>0.01</v>
      </c>
    </row>
    <row r="9795" spans="1:5" x14ac:dyDescent="0.25">
      <c r="A9795" s="1">
        <v>41409</v>
      </c>
      <c r="B9795" t="s">
        <v>30</v>
      </c>
      <c r="C9795" t="s">
        <v>813</v>
      </c>
      <c r="D9795" t="s">
        <v>828</v>
      </c>
      <c r="E9795">
        <v>0.04</v>
      </c>
    </row>
    <row r="9796" spans="1:5" x14ac:dyDescent="0.25">
      <c r="A9796" s="1">
        <v>41409</v>
      </c>
      <c r="B9796" t="s">
        <v>30</v>
      </c>
      <c r="C9796" t="s">
        <v>813</v>
      </c>
      <c r="D9796" t="s">
        <v>829</v>
      </c>
      <c r="E9796">
        <v>0.01</v>
      </c>
    </row>
    <row r="9797" spans="1:5" x14ac:dyDescent="0.25">
      <c r="A9797" s="1">
        <v>41409</v>
      </c>
      <c r="B9797" t="s">
        <v>30</v>
      </c>
      <c r="C9797" t="s">
        <v>813</v>
      </c>
      <c r="D9797" t="s">
        <v>829</v>
      </c>
      <c r="E9797">
        <v>0.01</v>
      </c>
    </row>
    <row r="9798" spans="1:5" x14ac:dyDescent="0.25">
      <c r="A9798" s="1">
        <v>41409</v>
      </c>
      <c r="B9798" t="s">
        <v>30</v>
      </c>
      <c r="C9798" t="s">
        <v>813</v>
      </c>
      <c r="D9798" t="s">
        <v>829</v>
      </c>
      <c r="E9798">
        <v>0.03</v>
      </c>
    </row>
    <row r="9799" spans="1:5" x14ac:dyDescent="0.25">
      <c r="A9799" s="1">
        <v>41409</v>
      </c>
      <c r="B9799" t="s">
        <v>30</v>
      </c>
      <c r="C9799" t="s">
        <v>813</v>
      </c>
      <c r="D9799" t="s">
        <v>830</v>
      </c>
      <c r="E9799">
        <v>0.03</v>
      </c>
    </row>
    <row r="9800" spans="1:5" x14ac:dyDescent="0.25">
      <c r="A9800" s="1">
        <v>41409</v>
      </c>
      <c r="B9800" t="s">
        <v>30</v>
      </c>
      <c r="C9800" t="s">
        <v>813</v>
      </c>
      <c r="D9800" t="s">
        <v>831</v>
      </c>
      <c r="E9800">
        <v>7.0000000000000007E-2</v>
      </c>
    </row>
    <row r="9801" spans="1:5" x14ac:dyDescent="0.25">
      <c r="A9801" s="1">
        <v>41409</v>
      </c>
      <c r="B9801" t="s">
        <v>30</v>
      </c>
      <c r="C9801" t="s">
        <v>813</v>
      </c>
      <c r="D9801" t="s">
        <v>832</v>
      </c>
      <c r="E9801">
        <v>0.05</v>
      </c>
    </row>
    <row r="9802" spans="1:5" x14ac:dyDescent="0.25">
      <c r="A9802" s="1">
        <v>41409</v>
      </c>
      <c r="B9802" t="s">
        <v>30</v>
      </c>
      <c r="C9802" t="s">
        <v>813</v>
      </c>
      <c r="D9802" t="s">
        <v>824</v>
      </c>
      <c r="E9802">
        <v>0.05</v>
      </c>
    </row>
    <row r="9803" spans="1:5" x14ac:dyDescent="0.25">
      <c r="A9803" s="1">
        <v>41409</v>
      </c>
      <c r="B9803" t="s">
        <v>30</v>
      </c>
      <c r="C9803" t="s">
        <v>813</v>
      </c>
      <c r="D9803" t="s">
        <v>824</v>
      </c>
      <c r="E9803">
        <v>0.01</v>
      </c>
    </row>
    <row r="9804" spans="1:5" x14ac:dyDescent="0.25">
      <c r="A9804" s="1">
        <v>41409</v>
      </c>
      <c r="B9804" t="s">
        <v>30</v>
      </c>
      <c r="C9804" t="s">
        <v>813</v>
      </c>
      <c r="D9804" t="s">
        <v>833</v>
      </c>
      <c r="E9804">
        <v>0.02</v>
      </c>
    </row>
    <row r="9805" spans="1:5" x14ac:dyDescent="0.25">
      <c r="A9805" s="1">
        <v>41409</v>
      </c>
      <c r="B9805" t="s">
        <v>30</v>
      </c>
      <c r="C9805" t="s">
        <v>813</v>
      </c>
      <c r="D9805" t="s">
        <v>833</v>
      </c>
      <c r="E9805">
        <v>0.02</v>
      </c>
    </row>
    <row r="9806" spans="1:5" x14ac:dyDescent="0.25">
      <c r="A9806" s="1">
        <v>41409</v>
      </c>
      <c r="B9806" t="s">
        <v>30</v>
      </c>
      <c r="C9806" t="s">
        <v>813</v>
      </c>
      <c r="D9806" t="s">
        <v>833</v>
      </c>
      <c r="E9806">
        <v>0.02</v>
      </c>
    </row>
    <row r="9807" spans="1:5" x14ac:dyDescent="0.25">
      <c r="A9807" s="1">
        <v>41410</v>
      </c>
      <c r="B9807" t="s">
        <v>46</v>
      </c>
      <c r="C9807" t="s">
        <v>813</v>
      </c>
      <c r="D9807" t="s">
        <v>834</v>
      </c>
      <c r="E9807">
        <v>0.06</v>
      </c>
    </row>
    <row r="9808" spans="1:5" x14ac:dyDescent="0.25">
      <c r="A9808" s="1">
        <v>41410</v>
      </c>
      <c r="B9808" t="s">
        <v>46</v>
      </c>
      <c r="C9808" t="s">
        <v>813</v>
      </c>
      <c r="D9808" t="s">
        <v>835</v>
      </c>
      <c r="E9808">
        <v>0</v>
      </c>
    </row>
    <row r="9809" spans="1:5" x14ac:dyDescent="0.25">
      <c r="A9809" s="1">
        <v>41410</v>
      </c>
      <c r="B9809" t="s">
        <v>46</v>
      </c>
      <c r="C9809" t="s">
        <v>813</v>
      </c>
      <c r="D9809" t="s">
        <v>836</v>
      </c>
      <c r="E9809">
        <v>0.05</v>
      </c>
    </row>
    <row r="9810" spans="1:5" x14ac:dyDescent="0.25">
      <c r="A9810" s="1">
        <v>41410</v>
      </c>
      <c r="B9810" t="s">
        <v>46</v>
      </c>
      <c r="C9810" t="s">
        <v>813</v>
      </c>
      <c r="D9810" t="s">
        <v>837</v>
      </c>
      <c r="E9810">
        <v>0.04</v>
      </c>
    </row>
    <row r="9811" spans="1:5" x14ac:dyDescent="0.25">
      <c r="A9811" s="1">
        <v>41410</v>
      </c>
      <c r="B9811" t="s">
        <v>46</v>
      </c>
      <c r="C9811" t="s">
        <v>813</v>
      </c>
      <c r="D9811" t="s">
        <v>837</v>
      </c>
      <c r="E9811">
        <v>0.04</v>
      </c>
    </row>
    <row r="9812" spans="1:5" x14ac:dyDescent="0.25">
      <c r="A9812" s="1">
        <v>41410</v>
      </c>
      <c r="B9812" t="s">
        <v>46</v>
      </c>
      <c r="C9812" t="s">
        <v>813</v>
      </c>
      <c r="D9812" t="s">
        <v>837</v>
      </c>
      <c r="E9812">
        <v>0.04</v>
      </c>
    </row>
    <row r="9813" spans="1:5" x14ac:dyDescent="0.25">
      <c r="A9813" s="1">
        <v>41410</v>
      </c>
      <c r="B9813" t="s">
        <v>46</v>
      </c>
      <c r="C9813" t="s">
        <v>813</v>
      </c>
      <c r="D9813" t="s">
        <v>838</v>
      </c>
      <c r="E9813">
        <v>0.03</v>
      </c>
    </row>
    <row r="9814" spans="1:5" x14ac:dyDescent="0.25">
      <c r="A9814" s="1">
        <v>41410</v>
      </c>
      <c r="B9814" t="s">
        <v>46</v>
      </c>
      <c r="C9814" t="s">
        <v>813</v>
      </c>
      <c r="D9814" t="s">
        <v>838</v>
      </c>
      <c r="E9814">
        <v>0.05</v>
      </c>
    </row>
    <row r="9815" spans="1:5" x14ac:dyDescent="0.25">
      <c r="A9815" s="1">
        <v>41410</v>
      </c>
      <c r="B9815" t="s">
        <v>46</v>
      </c>
      <c r="C9815" t="s">
        <v>813</v>
      </c>
      <c r="D9815" t="s">
        <v>839</v>
      </c>
      <c r="E9815">
        <v>0.02</v>
      </c>
    </row>
    <row r="9816" spans="1:5" x14ac:dyDescent="0.25">
      <c r="A9816" s="1">
        <v>41410</v>
      </c>
      <c r="B9816" t="s">
        <v>46</v>
      </c>
      <c r="C9816" t="s">
        <v>813</v>
      </c>
      <c r="D9816" t="s">
        <v>840</v>
      </c>
      <c r="E9816">
        <v>0.03</v>
      </c>
    </row>
    <row r="9817" spans="1:5" x14ac:dyDescent="0.25">
      <c r="A9817" s="1">
        <v>41410</v>
      </c>
      <c r="B9817" t="s">
        <v>46</v>
      </c>
      <c r="C9817" t="s">
        <v>813</v>
      </c>
      <c r="D9817" t="s">
        <v>837</v>
      </c>
      <c r="E9817">
        <v>0</v>
      </c>
    </row>
    <row r="9818" spans="1:5" x14ac:dyDescent="0.25">
      <c r="A9818" s="1">
        <v>41410</v>
      </c>
      <c r="B9818" t="s">
        <v>46</v>
      </c>
      <c r="C9818" t="s">
        <v>813</v>
      </c>
      <c r="D9818" t="s">
        <v>841</v>
      </c>
      <c r="E9818">
        <v>0.05</v>
      </c>
    </row>
    <row r="9819" spans="1:5" x14ac:dyDescent="0.25">
      <c r="A9819" s="1">
        <v>41410</v>
      </c>
      <c r="B9819" t="s">
        <v>46</v>
      </c>
      <c r="C9819" t="s">
        <v>813</v>
      </c>
      <c r="D9819" t="s">
        <v>841</v>
      </c>
      <c r="E9819">
        <v>0.03</v>
      </c>
    </row>
    <row r="9820" spans="1:5" x14ac:dyDescent="0.25">
      <c r="A9820" s="1">
        <v>41410</v>
      </c>
      <c r="B9820" t="s">
        <v>46</v>
      </c>
      <c r="C9820" t="s">
        <v>813</v>
      </c>
      <c r="D9820" t="s">
        <v>841</v>
      </c>
      <c r="E9820">
        <v>0.06</v>
      </c>
    </row>
    <row r="9821" spans="1:5" x14ac:dyDescent="0.25">
      <c r="A9821" s="1">
        <v>41410</v>
      </c>
      <c r="B9821" t="s">
        <v>46</v>
      </c>
      <c r="C9821" t="s">
        <v>813</v>
      </c>
      <c r="D9821" t="s">
        <v>824</v>
      </c>
      <c r="E9821">
        <v>0.02</v>
      </c>
    </row>
    <row r="9822" spans="1:5" x14ac:dyDescent="0.25">
      <c r="A9822" s="1">
        <v>41410</v>
      </c>
      <c r="B9822" t="s">
        <v>46</v>
      </c>
      <c r="C9822" t="s">
        <v>813</v>
      </c>
      <c r="D9822" t="s">
        <v>824</v>
      </c>
      <c r="E9822">
        <v>0.03</v>
      </c>
    </row>
    <row r="9823" spans="1:5" x14ac:dyDescent="0.25">
      <c r="A9823" s="1">
        <v>41410</v>
      </c>
      <c r="B9823" t="s">
        <v>46</v>
      </c>
      <c r="C9823" t="s">
        <v>813</v>
      </c>
      <c r="D9823" t="s">
        <v>824</v>
      </c>
      <c r="E9823">
        <v>0.01</v>
      </c>
    </row>
    <row r="9824" spans="1:5" x14ac:dyDescent="0.25">
      <c r="A9824" s="1">
        <v>41410</v>
      </c>
      <c r="B9824" t="s">
        <v>46</v>
      </c>
      <c r="C9824" t="s">
        <v>813</v>
      </c>
      <c r="D9824" t="s">
        <v>824</v>
      </c>
      <c r="E9824">
        <v>0.04</v>
      </c>
    </row>
    <row r="9825" spans="1:5" x14ac:dyDescent="0.25">
      <c r="A9825" s="1">
        <v>41410</v>
      </c>
      <c r="B9825" t="s">
        <v>46</v>
      </c>
      <c r="C9825" t="s">
        <v>813</v>
      </c>
      <c r="D9825" t="s">
        <v>824</v>
      </c>
      <c r="E9825">
        <v>0.06</v>
      </c>
    </row>
    <row r="9826" spans="1:5" x14ac:dyDescent="0.25">
      <c r="A9826" s="1">
        <v>41410</v>
      </c>
      <c r="B9826" t="s">
        <v>46</v>
      </c>
      <c r="C9826" t="s">
        <v>813</v>
      </c>
      <c r="D9826" t="s">
        <v>842</v>
      </c>
      <c r="E9826">
        <v>0.01</v>
      </c>
    </row>
    <row r="9827" spans="1:5" x14ac:dyDescent="0.25">
      <c r="A9827" s="1">
        <v>41415</v>
      </c>
      <c r="B9827" t="s">
        <v>59</v>
      </c>
      <c r="C9827" t="s">
        <v>813</v>
      </c>
      <c r="D9827" t="s">
        <v>836</v>
      </c>
      <c r="E9827">
        <v>0</v>
      </c>
    </row>
    <row r="9828" spans="1:5" x14ac:dyDescent="0.25">
      <c r="A9828" s="1">
        <v>41415</v>
      </c>
      <c r="B9828" t="s">
        <v>59</v>
      </c>
      <c r="C9828" t="s">
        <v>813</v>
      </c>
      <c r="D9828" t="s">
        <v>843</v>
      </c>
      <c r="E9828">
        <v>0.02</v>
      </c>
    </row>
    <row r="9829" spans="1:5" x14ac:dyDescent="0.25">
      <c r="A9829" s="1">
        <v>41415</v>
      </c>
      <c r="B9829" t="s">
        <v>59</v>
      </c>
      <c r="C9829" t="s">
        <v>813</v>
      </c>
      <c r="D9829" t="s">
        <v>843</v>
      </c>
      <c r="E9829">
        <v>0.04</v>
      </c>
    </row>
    <row r="9830" spans="1:5" x14ac:dyDescent="0.25">
      <c r="A9830" s="1">
        <v>41415</v>
      </c>
      <c r="B9830" t="s">
        <v>59</v>
      </c>
      <c r="C9830" t="s">
        <v>813</v>
      </c>
      <c r="D9830" t="s">
        <v>844</v>
      </c>
      <c r="E9830">
        <v>0.01</v>
      </c>
    </row>
    <row r="9831" spans="1:5" x14ac:dyDescent="0.25">
      <c r="A9831" s="1">
        <v>41415</v>
      </c>
      <c r="B9831" t="s">
        <v>59</v>
      </c>
      <c r="C9831" t="s">
        <v>813</v>
      </c>
      <c r="D9831" t="s">
        <v>845</v>
      </c>
      <c r="E9831">
        <v>7.0000000000000007E-2</v>
      </c>
    </row>
    <row r="9832" spans="1:5" x14ac:dyDescent="0.25">
      <c r="A9832" s="1">
        <v>41415</v>
      </c>
      <c r="B9832" t="s">
        <v>59</v>
      </c>
      <c r="C9832" t="s">
        <v>813</v>
      </c>
      <c r="D9832" t="s">
        <v>845</v>
      </c>
      <c r="E9832">
        <v>0.05</v>
      </c>
    </row>
    <row r="9833" spans="1:5" x14ac:dyDescent="0.25">
      <c r="A9833" s="1">
        <v>41415</v>
      </c>
      <c r="B9833" t="s">
        <v>59</v>
      </c>
      <c r="C9833" t="s">
        <v>813</v>
      </c>
      <c r="D9833" t="s">
        <v>817</v>
      </c>
      <c r="E9833">
        <v>0.01</v>
      </c>
    </row>
    <row r="9834" spans="1:5" x14ac:dyDescent="0.25">
      <c r="A9834" s="1">
        <v>41415</v>
      </c>
      <c r="B9834" t="s">
        <v>59</v>
      </c>
      <c r="C9834" t="s">
        <v>813</v>
      </c>
      <c r="D9834" t="s">
        <v>846</v>
      </c>
      <c r="E9834">
        <v>0.03</v>
      </c>
    </row>
    <row r="9835" spans="1:5" x14ac:dyDescent="0.25">
      <c r="A9835" s="1">
        <v>41415</v>
      </c>
      <c r="B9835" t="s">
        <v>59</v>
      </c>
      <c r="C9835" t="s">
        <v>813</v>
      </c>
      <c r="D9835" t="s">
        <v>847</v>
      </c>
      <c r="E9835">
        <v>0.01</v>
      </c>
    </row>
    <row r="9836" spans="1:5" x14ac:dyDescent="0.25">
      <c r="A9836" s="1">
        <v>41415</v>
      </c>
      <c r="B9836" t="s">
        <v>59</v>
      </c>
      <c r="C9836" t="s">
        <v>813</v>
      </c>
      <c r="D9836" t="s">
        <v>848</v>
      </c>
      <c r="E9836">
        <v>0.04</v>
      </c>
    </row>
    <row r="9837" spans="1:5" x14ac:dyDescent="0.25">
      <c r="A9837" s="1">
        <v>41415</v>
      </c>
      <c r="B9837" t="s">
        <v>59</v>
      </c>
      <c r="C9837" t="s">
        <v>813</v>
      </c>
      <c r="D9837" t="s">
        <v>849</v>
      </c>
      <c r="E9837">
        <v>0.01</v>
      </c>
    </row>
    <row r="9838" spans="1:5" x14ac:dyDescent="0.25">
      <c r="A9838" s="1">
        <v>41415</v>
      </c>
      <c r="B9838" t="s">
        <v>59</v>
      </c>
      <c r="C9838" t="s">
        <v>813</v>
      </c>
      <c r="D9838" t="s">
        <v>849</v>
      </c>
      <c r="E9838">
        <v>0.03</v>
      </c>
    </row>
    <row r="9839" spans="1:5" x14ac:dyDescent="0.25">
      <c r="A9839" s="1">
        <v>41415</v>
      </c>
      <c r="B9839" t="s">
        <v>59</v>
      </c>
      <c r="C9839" t="s">
        <v>813</v>
      </c>
      <c r="D9839" t="s">
        <v>850</v>
      </c>
      <c r="E9839">
        <v>0.08</v>
      </c>
    </row>
    <row r="9840" spans="1:5" x14ac:dyDescent="0.25">
      <c r="A9840" s="1">
        <v>41415</v>
      </c>
      <c r="B9840" t="s">
        <v>59</v>
      </c>
      <c r="C9840" t="s">
        <v>813</v>
      </c>
      <c r="D9840" t="s">
        <v>850</v>
      </c>
      <c r="E9840">
        <v>0.06</v>
      </c>
    </row>
    <row r="9841" spans="1:5" x14ac:dyDescent="0.25">
      <c r="A9841" s="1">
        <v>41415</v>
      </c>
      <c r="B9841" t="s">
        <v>59</v>
      </c>
      <c r="C9841" t="s">
        <v>813</v>
      </c>
      <c r="D9841" t="s">
        <v>824</v>
      </c>
      <c r="E9841">
        <v>0.05</v>
      </c>
    </row>
    <row r="9842" spans="1:5" x14ac:dyDescent="0.25">
      <c r="A9842" s="1">
        <v>41415</v>
      </c>
      <c r="B9842" t="s">
        <v>59</v>
      </c>
      <c r="C9842" t="s">
        <v>813</v>
      </c>
      <c r="D9842" t="s">
        <v>851</v>
      </c>
      <c r="E9842">
        <v>7.0000000000000007E-2</v>
      </c>
    </row>
    <row r="9843" spans="1:5" x14ac:dyDescent="0.25">
      <c r="A9843" s="1">
        <v>41416</v>
      </c>
      <c r="B9843" t="s">
        <v>30</v>
      </c>
      <c r="C9843" t="s">
        <v>813</v>
      </c>
      <c r="D9843" t="s">
        <v>826</v>
      </c>
      <c r="E9843">
        <v>0</v>
      </c>
    </row>
    <row r="9844" spans="1:5" x14ac:dyDescent="0.25">
      <c r="A9844" s="1">
        <v>41416</v>
      </c>
      <c r="B9844" t="s">
        <v>30</v>
      </c>
      <c r="C9844" t="s">
        <v>813</v>
      </c>
      <c r="D9844" t="s">
        <v>852</v>
      </c>
      <c r="E9844">
        <v>0</v>
      </c>
    </row>
    <row r="9845" spans="1:5" x14ac:dyDescent="0.25">
      <c r="A9845" s="1">
        <v>41416</v>
      </c>
      <c r="B9845" t="s">
        <v>30</v>
      </c>
      <c r="C9845" t="s">
        <v>813</v>
      </c>
      <c r="D9845" t="s">
        <v>852</v>
      </c>
      <c r="E9845">
        <v>0.05</v>
      </c>
    </row>
    <row r="9846" spans="1:5" x14ac:dyDescent="0.25">
      <c r="A9846" s="1">
        <v>41416</v>
      </c>
      <c r="B9846" t="s">
        <v>30</v>
      </c>
      <c r="C9846" t="s">
        <v>813</v>
      </c>
      <c r="D9846" t="s">
        <v>853</v>
      </c>
      <c r="E9846">
        <v>0.01</v>
      </c>
    </row>
    <row r="9847" spans="1:5" x14ac:dyDescent="0.25">
      <c r="A9847" s="1">
        <v>41416</v>
      </c>
      <c r="B9847" t="s">
        <v>30</v>
      </c>
      <c r="C9847" t="s">
        <v>813</v>
      </c>
      <c r="D9847" t="s">
        <v>843</v>
      </c>
      <c r="E9847">
        <v>0.05</v>
      </c>
    </row>
    <row r="9848" spans="1:5" x14ac:dyDescent="0.25">
      <c r="A9848" s="1">
        <v>41416</v>
      </c>
      <c r="B9848" t="s">
        <v>30</v>
      </c>
      <c r="C9848" t="s">
        <v>813</v>
      </c>
      <c r="D9848" t="s">
        <v>854</v>
      </c>
      <c r="E9848">
        <v>0.06</v>
      </c>
    </row>
    <row r="9849" spans="1:5" x14ac:dyDescent="0.25">
      <c r="A9849" s="1">
        <v>41416</v>
      </c>
      <c r="B9849" t="s">
        <v>30</v>
      </c>
      <c r="C9849" t="s">
        <v>813</v>
      </c>
      <c r="D9849" t="s">
        <v>854</v>
      </c>
      <c r="E9849">
        <v>0.02</v>
      </c>
    </row>
    <row r="9850" spans="1:5" x14ac:dyDescent="0.25">
      <c r="A9850" s="1">
        <v>41416</v>
      </c>
      <c r="B9850" t="s">
        <v>30</v>
      </c>
      <c r="C9850" t="s">
        <v>813</v>
      </c>
      <c r="D9850" t="s">
        <v>855</v>
      </c>
      <c r="E9850">
        <v>0</v>
      </c>
    </row>
    <row r="9851" spans="1:5" x14ac:dyDescent="0.25">
      <c r="A9851" s="1">
        <v>41416</v>
      </c>
      <c r="B9851" t="s">
        <v>30</v>
      </c>
      <c r="C9851" t="s">
        <v>813</v>
      </c>
      <c r="D9851" t="s">
        <v>856</v>
      </c>
      <c r="E9851">
        <v>0</v>
      </c>
    </row>
    <row r="9852" spans="1:5" x14ac:dyDescent="0.25">
      <c r="A9852" s="1">
        <v>41416</v>
      </c>
      <c r="B9852" t="s">
        <v>30</v>
      </c>
      <c r="C9852" t="s">
        <v>813</v>
      </c>
      <c r="D9852" t="s">
        <v>857</v>
      </c>
      <c r="E9852">
        <v>0.01</v>
      </c>
    </row>
    <row r="9853" spans="1:5" x14ac:dyDescent="0.25">
      <c r="A9853" s="1">
        <v>41416</v>
      </c>
      <c r="B9853" t="s">
        <v>30</v>
      </c>
      <c r="C9853" t="s">
        <v>813</v>
      </c>
      <c r="D9853" t="s">
        <v>858</v>
      </c>
      <c r="E9853">
        <v>0.06</v>
      </c>
    </row>
    <row r="9854" spans="1:5" x14ac:dyDescent="0.25">
      <c r="A9854" s="1">
        <v>41416</v>
      </c>
      <c r="B9854" t="s">
        <v>30</v>
      </c>
      <c r="C9854" t="s">
        <v>813</v>
      </c>
      <c r="D9854" t="s">
        <v>858</v>
      </c>
      <c r="E9854">
        <v>0.01</v>
      </c>
    </row>
    <row r="9855" spans="1:5" x14ac:dyDescent="0.25">
      <c r="A9855" s="1">
        <v>41416</v>
      </c>
      <c r="B9855" t="s">
        <v>30</v>
      </c>
      <c r="C9855" t="s">
        <v>813</v>
      </c>
      <c r="D9855" t="s">
        <v>840</v>
      </c>
      <c r="E9855">
        <v>0.13</v>
      </c>
    </row>
    <row r="9856" spans="1:5" x14ac:dyDescent="0.25">
      <c r="A9856" s="1">
        <v>41416</v>
      </c>
      <c r="B9856" t="s">
        <v>30</v>
      </c>
      <c r="C9856" t="s">
        <v>813</v>
      </c>
      <c r="D9856" t="s">
        <v>840</v>
      </c>
      <c r="E9856">
        <v>0.11</v>
      </c>
    </row>
    <row r="9857" spans="1:5" x14ac:dyDescent="0.25">
      <c r="A9857" s="1">
        <v>41416</v>
      </c>
      <c r="B9857" t="s">
        <v>30</v>
      </c>
      <c r="C9857" t="s">
        <v>813</v>
      </c>
      <c r="D9857" t="s">
        <v>840</v>
      </c>
      <c r="E9857">
        <v>7.0000000000000007E-2</v>
      </c>
    </row>
    <row r="9858" spans="1:5" x14ac:dyDescent="0.25">
      <c r="A9858" s="1">
        <v>41416</v>
      </c>
      <c r="B9858" t="s">
        <v>30</v>
      </c>
      <c r="C9858" t="s">
        <v>813</v>
      </c>
      <c r="D9858" t="s">
        <v>824</v>
      </c>
      <c r="E9858">
        <v>0.01</v>
      </c>
    </row>
    <row r="9859" spans="1:5" x14ac:dyDescent="0.25">
      <c r="A9859" s="1">
        <v>41416</v>
      </c>
      <c r="B9859" t="s">
        <v>30</v>
      </c>
      <c r="C9859" t="s">
        <v>813</v>
      </c>
      <c r="D9859" t="s">
        <v>824</v>
      </c>
      <c r="E9859">
        <v>0.05</v>
      </c>
    </row>
    <row r="9860" spans="1:5" x14ac:dyDescent="0.25">
      <c r="A9860" s="1">
        <v>41416</v>
      </c>
      <c r="B9860" t="s">
        <v>30</v>
      </c>
      <c r="C9860" t="s">
        <v>813</v>
      </c>
      <c r="D9860" t="s">
        <v>859</v>
      </c>
      <c r="E9860">
        <v>0.02</v>
      </c>
    </row>
    <row r="9861" spans="1:5" x14ac:dyDescent="0.25">
      <c r="A9861" s="1">
        <v>41417</v>
      </c>
      <c r="B9861" t="s">
        <v>46</v>
      </c>
      <c r="C9861" t="s">
        <v>813</v>
      </c>
      <c r="D9861" t="s">
        <v>860</v>
      </c>
      <c r="E9861">
        <v>0.01</v>
      </c>
    </row>
    <row r="9862" spans="1:5" x14ac:dyDescent="0.25">
      <c r="A9862" s="1">
        <v>41417</v>
      </c>
      <c r="B9862" t="s">
        <v>46</v>
      </c>
      <c r="C9862" t="s">
        <v>813</v>
      </c>
      <c r="D9862" t="s">
        <v>860</v>
      </c>
      <c r="E9862">
        <v>0.01</v>
      </c>
    </row>
    <row r="9863" spans="1:5" x14ac:dyDescent="0.25">
      <c r="A9863" s="1">
        <v>41417</v>
      </c>
      <c r="B9863" t="s">
        <v>46</v>
      </c>
      <c r="C9863" t="s">
        <v>813</v>
      </c>
      <c r="D9863" t="s">
        <v>841</v>
      </c>
      <c r="E9863">
        <v>0.04</v>
      </c>
    </row>
    <row r="9864" spans="1:5" x14ac:dyDescent="0.25">
      <c r="A9864" s="1">
        <v>41417</v>
      </c>
      <c r="B9864" t="s">
        <v>46</v>
      </c>
      <c r="C9864" t="s">
        <v>813</v>
      </c>
      <c r="D9864" t="s">
        <v>861</v>
      </c>
      <c r="E9864">
        <v>0.01</v>
      </c>
    </row>
    <row r="9865" spans="1:5" x14ac:dyDescent="0.25">
      <c r="A9865" s="1">
        <v>41417</v>
      </c>
      <c r="B9865" t="s">
        <v>46</v>
      </c>
      <c r="C9865" t="s">
        <v>813</v>
      </c>
      <c r="D9865" t="s">
        <v>861</v>
      </c>
      <c r="E9865">
        <v>0.02</v>
      </c>
    </row>
    <row r="9866" spans="1:5" x14ac:dyDescent="0.25">
      <c r="A9866" s="1">
        <v>41417</v>
      </c>
      <c r="B9866" t="s">
        <v>46</v>
      </c>
      <c r="C9866" t="s">
        <v>813</v>
      </c>
      <c r="D9866" t="s">
        <v>862</v>
      </c>
      <c r="E9866">
        <v>0.03</v>
      </c>
    </row>
    <row r="9867" spans="1:5" x14ac:dyDescent="0.25">
      <c r="A9867" s="1">
        <v>41417</v>
      </c>
      <c r="B9867" t="s">
        <v>46</v>
      </c>
      <c r="C9867" t="s">
        <v>813</v>
      </c>
      <c r="D9867" t="s">
        <v>863</v>
      </c>
      <c r="E9867">
        <v>0.06</v>
      </c>
    </row>
    <row r="9868" spans="1:5" x14ac:dyDescent="0.25">
      <c r="A9868" s="1">
        <v>41417</v>
      </c>
      <c r="B9868" t="s">
        <v>46</v>
      </c>
      <c r="C9868" t="s">
        <v>813</v>
      </c>
      <c r="D9868" t="s">
        <v>863</v>
      </c>
      <c r="E9868">
        <v>0.06</v>
      </c>
    </row>
    <row r="9869" spans="1:5" x14ac:dyDescent="0.25">
      <c r="A9869" s="1">
        <v>41417</v>
      </c>
      <c r="B9869" t="s">
        <v>46</v>
      </c>
      <c r="C9869" t="s">
        <v>813</v>
      </c>
      <c r="D9869" t="s">
        <v>864</v>
      </c>
      <c r="E9869">
        <v>0.06</v>
      </c>
    </row>
    <row r="9870" spans="1:5" x14ac:dyDescent="0.25">
      <c r="A9870" s="1">
        <v>41417</v>
      </c>
      <c r="B9870" t="s">
        <v>46</v>
      </c>
      <c r="C9870" t="s">
        <v>813</v>
      </c>
      <c r="D9870" t="s">
        <v>865</v>
      </c>
      <c r="E9870">
        <v>0.03</v>
      </c>
    </row>
    <row r="9871" spans="1:5" x14ac:dyDescent="0.25">
      <c r="A9871" s="1">
        <v>41417</v>
      </c>
      <c r="B9871" t="s">
        <v>46</v>
      </c>
      <c r="C9871" t="s">
        <v>813</v>
      </c>
      <c r="D9871" t="s">
        <v>823</v>
      </c>
      <c r="E9871">
        <v>0.04</v>
      </c>
    </row>
    <row r="9872" spans="1:5" x14ac:dyDescent="0.25">
      <c r="A9872" s="1">
        <v>41417</v>
      </c>
      <c r="B9872" t="s">
        <v>46</v>
      </c>
      <c r="C9872" t="s">
        <v>813</v>
      </c>
      <c r="D9872" t="s">
        <v>823</v>
      </c>
      <c r="E9872">
        <v>0.02</v>
      </c>
    </row>
    <row r="9873" spans="1:5" x14ac:dyDescent="0.25">
      <c r="A9873" s="1">
        <v>41417</v>
      </c>
      <c r="B9873" t="s">
        <v>46</v>
      </c>
      <c r="C9873" t="s">
        <v>813</v>
      </c>
      <c r="D9873" t="s">
        <v>824</v>
      </c>
      <c r="E9873">
        <v>0.03</v>
      </c>
    </row>
    <row r="9874" spans="1:5" x14ac:dyDescent="0.25">
      <c r="A9874" s="1">
        <v>41417</v>
      </c>
      <c r="B9874" t="s">
        <v>46</v>
      </c>
      <c r="C9874" t="s">
        <v>813</v>
      </c>
      <c r="D9874" t="s">
        <v>824</v>
      </c>
      <c r="E9874">
        <v>0.01</v>
      </c>
    </row>
    <row r="9875" spans="1:5" x14ac:dyDescent="0.25">
      <c r="A9875" s="1">
        <v>41417</v>
      </c>
      <c r="B9875" t="s">
        <v>46</v>
      </c>
      <c r="C9875" t="s">
        <v>813</v>
      </c>
      <c r="D9875" t="s">
        <v>866</v>
      </c>
      <c r="E9875">
        <v>0.06</v>
      </c>
    </row>
    <row r="9876" spans="1:5" x14ac:dyDescent="0.25">
      <c r="A9876" s="1">
        <v>41422</v>
      </c>
      <c r="B9876" t="s">
        <v>59</v>
      </c>
      <c r="C9876" t="s">
        <v>813</v>
      </c>
      <c r="D9876" t="s">
        <v>867</v>
      </c>
      <c r="E9876">
        <v>0</v>
      </c>
    </row>
    <row r="9877" spans="1:5" x14ac:dyDescent="0.25">
      <c r="A9877" s="1">
        <v>41422</v>
      </c>
      <c r="B9877" t="s">
        <v>59</v>
      </c>
      <c r="C9877" t="s">
        <v>813</v>
      </c>
      <c r="D9877" t="s">
        <v>867</v>
      </c>
      <c r="E9877">
        <v>0</v>
      </c>
    </row>
    <row r="9878" spans="1:5" x14ac:dyDescent="0.25">
      <c r="A9878" s="1">
        <v>41422</v>
      </c>
      <c r="B9878" t="s">
        <v>59</v>
      </c>
      <c r="C9878" t="s">
        <v>813</v>
      </c>
      <c r="D9878" t="s">
        <v>836</v>
      </c>
      <c r="E9878">
        <v>0.1</v>
      </c>
    </row>
    <row r="9879" spans="1:5" x14ac:dyDescent="0.25">
      <c r="A9879" s="1">
        <v>41422</v>
      </c>
      <c r="B9879" t="s">
        <v>59</v>
      </c>
      <c r="C9879" t="s">
        <v>813</v>
      </c>
      <c r="D9879" t="s">
        <v>868</v>
      </c>
      <c r="E9879">
        <v>0</v>
      </c>
    </row>
    <row r="9880" spans="1:5" x14ac:dyDescent="0.25">
      <c r="A9880" s="1">
        <v>41422</v>
      </c>
      <c r="B9880" t="s">
        <v>59</v>
      </c>
      <c r="C9880" t="s">
        <v>813</v>
      </c>
      <c r="D9880" t="s">
        <v>869</v>
      </c>
      <c r="E9880">
        <v>0.02</v>
      </c>
    </row>
    <row r="9881" spans="1:5" x14ac:dyDescent="0.25">
      <c r="A9881" s="1">
        <v>41422</v>
      </c>
      <c r="B9881" t="s">
        <v>59</v>
      </c>
      <c r="C9881" t="s">
        <v>813</v>
      </c>
      <c r="D9881" t="s">
        <v>818</v>
      </c>
      <c r="E9881">
        <v>0.04</v>
      </c>
    </row>
    <row r="9882" spans="1:5" x14ac:dyDescent="0.25">
      <c r="A9882" s="1">
        <v>41422</v>
      </c>
      <c r="B9882" t="s">
        <v>59</v>
      </c>
      <c r="C9882" t="s">
        <v>813</v>
      </c>
      <c r="D9882" t="s">
        <v>818</v>
      </c>
      <c r="E9882">
        <v>7.0000000000000007E-2</v>
      </c>
    </row>
    <row r="9883" spans="1:5" x14ac:dyDescent="0.25">
      <c r="A9883" s="1">
        <v>41422</v>
      </c>
      <c r="B9883" t="s">
        <v>59</v>
      </c>
      <c r="C9883" t="s">
        <v>813</v>
      </c>
      <c r="D9883" t="s">
        <v>840</v>
      </c>
      <c r="E9883">
        <v>0.01</v>
      </c>
    </row>
    <row r="9884" spans="1:5" x14ac:dyDescent="0.25">
      <c r="A9884" s="1">
        <v>41422</v>
      </c>
      <c r="B9884" t="s">
        <v>59</v>
      </c>
      <c r="C9884" t="s">
        <v>813</v>
      </c>
      <c r="D9884" t="s">
        <v>870</v>
      </c>
      <c r="E9884">
        <v>0.05</v>
      </c>
    </row>
    <row r="9885" spans="1:5" x14ac:dyDescent="0.25">
      <c r="A9885" s="1">
        <v>41422</v>
      </c>
      <c r="B9885" t="s">
        <v>59</v>
      </c>
      <c r="C9885" t="s">
        <v>813</v>
      </c>
      <c r="D9885" t="s">
        <v>871</v>
      </c>
      <c r="E9885">
        <v>0.05</v>
      </c>
    </row>
    <row r="9886" spans="1:5" x14ac:dyDescent="0.25">
      <c r="A9886" s="1">
        <v>41422</v>
      </c>
      <c r="B9886" t="s">
        <v>59</v>
      </c>
      <c r="C9886" t="s">
        <v>813</v>
      </c>
      <c r="D9886" t="s">
        <v>872</v>
      </c>
      <c r="E9886">
        <v>0.04</v>
      </c>
    </row>
    <row r="9887" spans="1:5" x14ac:dyDescent="0.25">
      <c r="A9887" s="1">
        <v>41422</v>
      </c>
      <c r="B9887" t="s">
        <v>59</v>
      </c>
      <c r="C9887" t="s">
        <v>813</v>
      </c>
      <c r="D9887" t="s">
        <v>872</v>
      </c>
      <c r="E9887">
        <v>0.05</v>
      </c>
    </row>
    <row r="9888" spans="1:5" x14ac:dyDescent="0.25">
      <c r="A9888" s="1">
        <v>41423</v>
      </c>
      <c r="B9888" t="s">
        <v>30</v>
      </c>
      <c r="C9888" t="s">
        <v>813</v>
      </c>
      <c r="D9888" t="s">
        <v>836</v>
      </c>
      <c r="E9888">
        <v>0</v>
      </c>
    </row>
    <row r="9889" spans="1:5" x14ac:dyDescent="0.25">
      <c r="A9889" s="1">
        <v>41423</v>
      </c>
      <c r="B9889" t="s">
        <v>30</v>
      </c>
      <c r="C9889" t="s">
        <v>813</v>
      </c>
      <c r="D9889" t="s">
        <v>818</v>
      </c>
      <c r="E9889">
        <v>0.06</v>
      </c>
    </row>
    <row r="9890" spans="1:5" x14ac:dyDescent="0.25">
      <c r="A9890" s="1">
        <v>41423</v>
      </c>
      <c r="B9890" t="s">
        <v>30</v>
      </c>
      <c r="C9890" t="s">
        <v>813</v>
      </c>
      <c r="D9890" t="s">
        <v>846</v>
      </c>
      <c r="E9890">
        <v>0</v>
      </c>
    </row>
    <row r="9891" spans="1:5" x14ac:dyDescent="0.25">
      <c r="A9891" s="1">
        <v>41423</v>
      </c>
      <c r="B9891" t="s">
        <v>30</v>
      </c>
      <c r="C9891" t="s">
        <v>813</v>
      </c>
      <c r="D9891" t="s">
        <v>846</v>
      </c>
      <c r="E9891">
        <v>0</v>
      </c>
    </row>
    <row r="9892" spans="1:5" x14ac:dyDescent="0.25">
      <c r="A9892" s="1">
        <v>41423</v>
      </c>
      <c r="B9892" t="s">
        <v>30</v>
      </c>
      <c r="C9892" t="s">
        <v>813</v>
      </c>
      <c r="D9892" t="s">
        <v>846</v>
      </c>
      <c r="E9892">
        <v>0.04</v>
      </c>
    </row>
    <row r="9893" spans="1:5" x14ac:dyDescent="0.25">
      <c r="A9893" s="1">
        <v>41423</v>
      </c>
      <c r="B9893" t="s">
        <v>30</v>
      </c>
      <c r="C9893" t="s">
        <v>813</v>
      </c>
      <c r="D9893" t="s">
        <v>847</v>
      </c>
      <c r="E9893">
        <v>0.02</v>
      </c>
    </row>
    <row r="9894" spans="1:5" x14ac:dyDescent="0.25">
      <c r="A9894" s="1">
        <v>41423</v>
      </c>
      <c r="B9894" t="s">
        <v>30</v>
      </c>
      <c r="C9894" t="s">
        <v>813</v>
      </c>
      <c r="D9894" t="s">
        <v>849</v>
      </c>
      <c r="E9894">
        <v>0.02</v>
      </c>
    </row>
    <row r="9895" spans="1:5" x14ac:dyDescent="0.25">
      <c r="A9895" s="1">
        <v>41423</v>
      </c>
      <c r="B9895" t="s">
        <v>30</v>
      </c>
      <c r="C9895" t="s">
        <v>813</v>
      </c>
      <c r="D9895" t="s">
        <v>873</v>
      </c>
      <c r="E9895">
        <v>0.01</v>
      </c>
    </row>
    <row r="9896" spans="1:5" x14ac:dyDescent="0.25">
      <c r="A9896" s="1">
        <v>41423</v>
      </c>
      <c r="B9896" t="s">
        <v>30</v>
      </c>
      <c r="C9896" t="s">
        <v>813</v>
      </c>
      <c r="D9896" t="s">
        <v>874</v>
      </c>
      <c r="E9896">
        <v>0.06</v>
      </c>
    </row>
    <row r="9897" spans="1:5" x14ac:dyDescent="0.25">
      <c r="A9897" s="1">
        <v>41423</v>
      </c>
      <c r="B9897" t="s">
        <v>30</v>
      </c>
      <c r="C9897" t="s">
        <v>813</v>
      </c>
      <c r="D9897" t="s">
        <v>874</v>
      </c>
      <c r="E9897">
        <v>7.0000000000000007E-2</v>
      </c>
    </row>
    <row r="9898" spans="1:5" x14ac:dyDescent="0.25">
      <c r="A9898" s="1">
        <v>41423</v>
      </c>
      <c r="B9898" t="s">
        <v>30</v>
      </c>
      <c r="C9898" t="s">
        <v>813</v>
      </c>
      <c r="D9898" t="s">
        <v>825</v>
      </c>
      <c r="E9898">
        <v>0.04</v>
      </c>
    </row>
    <row r="9899" spans="1:5" x14ac:dyDescent="0.25">
      <c r="A9899" s="1">
        <v>41424</v>
      </c>
      <c r="B9899" t="s">
        <v>46</v>
      </c>
      <c r="C9899" t="s">
        <v>813</v>
      </c>
      <c r="D9899" t="s">
        <v>875</v>
      </c>
      <c r="E9899">
        <v>0</v>
      </c>
    </row>
    <row r="9900" spans="1:5" x14ac:dyDescent="0.25">
      <c r="A9900" s="1">
        <v>41424</v>
      </c>
      <c r="B9900" t="s">
        <v>46</v>
      </c>
      <c r="C9900" t="s">
        <v>813</v>
      </c>
      <c r="D9900" t="s">
        <v>876</v>
      </c>
      <c r="E9900">
        <v>0.05</v>
      </c>
    </row>
    <row r="9901" spans="1:5" x14ac:dyDescent="0.25">
      <c r="A9901" s="1">
        <v>41424</v>
      </c>
      <c r="B9901" t="s">
        <v>46</v>
      </c>
      <c r="C9901" t="s">
        <v>813</v>
      </c>
      <c r="D9901" t="s">
        <v>877</v>
      </c>
      <c r="E9901">
        <v>0.05</v>
      </c>
    </row>
    <row r="9902" spans="1:5" x14ac:dyDescent="0.25">
      <c r="A9902" s="1">
        <v>41424</v>
      </c>
      <c r="B9902" t="s">
        <v>46</v>
      </c>
      <c r="C9902" t="s">
        <v>813</v>
      </c>
      <c r="D9902" t="s">
        <v>878</v>
      </c>
      <c r="E9902">
        <v>0.01</v>
      </c>
    </row>
    <row r="9903" spans="1:5" x14ac:dyDescent="0.25">
      <c r="A9903" s="1">
        <v>41424</v>
      </c>
      <c r="B9903" t="s">
        <v>46</v>
      </c>
      <c r="C9903" t="s">
        <v>813</v>
      </c>
      <c r="D9903" t="s">
        <v>878</v>
      </c>
      <c r="E9903">
        <v>0.01</v>
      </c>
    </row>
    <row r="9904" spans="1:5" x14ac:dyDescent="0.25">
      <c r="A9904" s="1">
        <v>41424</v>
      </c>
      <c r="B9904" t="s">
        <v>46</v>
      </c>
      <c r="C9904" t="s">
        <v>813</v>
      </c>
      <c r="D9904" t="s">
        <v>879</v>
      </c>
      <c r="E9904">
        <v>7.0000000000000007E-2</v>
      </c>
    </row>
    <row r="9905" spans="1:5" x14ac:dyDescent="0.25">
      <c r="A9905" s="1">
        <v>41424</v>
      </c>
      <c r="B9905" t="s">
        <v>46</v>
      </c>
      <c r="C9905" t="s">
        <v>813</v>
      </c>
      <c r="D9905" t="s">
        <v>869</v>
      </c>
      <c r="E9905">
        <v>0.01</v>
      </c>
    </row>
    <row r="9906" spans="1:5" x14ac:dyDescent="0.25">
      <c r="A9906" s="1">
        <v>41424</v>
      </c>
      <c r="B9906" t="s">
        <v>46</v>
      </c>
      <c r="C9906" t="s">
        <v>813</v>
      </c>
      <c r="D9906" t="s">
        <v>818</v>
      </c>
      <c r="E9906">
        <v>0.04</v>
      </c>
    </row>
    <row r="9907" spans="1:5" x14ac:dyDescent="0.25">
      <c r="A9907" s="1">
        <v>41424</v>
      </c>
      <c r="B9907" t="s">
        <v>46</v>
      </c>
      <c r="C9907" t="s">
        <v>813</v>
      </c>
      <c r="D9907" t="s">
        <v>818</v>
      </c>
      <c r="E9907">
        <v>0.05</v>
      </c>
    </row>
    <row r="9908" spans="1:5" x14ac:dyDescent="0.25">
      <c r="A9908" s="1">
        <v>41424</v>
      </c>
      <c r="B9908" t="s">
        <v>46</v>
      </c>
      <c r="C9908" t="s">
        <v>813</v>
      </c>
      <c r="D9908" t="s">
        <v>818</v>
      </c>
      <c r="E9908">
        <v>0.05</v>
      </c>
    </row>
    <row r="9909" spans="1:5" x14ac:dyDescent="0.25">
      <c r="A9909" s="1">
        <v>41424</v>
      </c>
      <c r="B9909" t="s">
        <v>46</v>
      </c>
      <c r="C9909" t="s">
        <v>813</v>
      </c>
      <c r="D9909" t="s">
        <v>818</v>
      </c>
      <c r="E9909">
        <v>0.06</v>
      </c>
    </row>
    <row r="9910" spans="1:5" x14ac:dyDescent="0.25">
      <c r="A9910" s="1">
        <v>41424</v>
      </c>
      <c r="B9910" t="s">
        <v>46</v>
      </c>
      <c r="C9910" t="s">
        <v>813</v>
      </c>
      <c r="D9910" t="s">
        <v>868</v>
      </c>
      <c r="E9910">
        <v>0.01</v>
      </c>
    </row>
    <row r="9911" spans="1:5" x14ac:dyDescent="0.25">
      <c r="A9911" s="1">
        <v>41424</v>
      </c>
      <c r="B9911" t="s">
        <v>46</v>
      </c>
      <c r="C9911" t="s">
        <v>813</v>
      </c>
      <c r="D9911" t="s">
        <v>823</v>
      </c>
      <c r="E9911">
        <v>0.02</v>
      </c>
    </row>
    <row r="9912" spans="1:5" x14ac:dyDescent="0.25">
      <c r="A9912" s="1">
        <v>41424</v>
      </c>
      <c r="B9912" t="s">
        <v>46</v>
      </c>
      <c r="C9912" t="s">
        <v>813</v>
      </c>
      <c r="D9912" t="s">
        <v>823</v>
      </c>
      <c r="E9912">
        <v>0.04</v>
      </c>
    </row>
    <row r="9913" spans="1:5" x14ac:dyDescent="0.25">
      <c r="A9913" s="1">
        <v>41424</v>
      </c>
      <c r="B9913" t="s">
        <v>46</v>
      </c>
      <c r="C9913" t="s">
        <v>813</v>
      </c>
      <c r="D9913" t="s">
        <v>842</v>
      </c>
      <c r="E9913">
        <v>0.06</v>
      </c>
    </row>
    <row r="9914" spans="1:5" x14ac:dyDescent="0.25">
      <c r="A9914" s="1">
        <v>41424</v>
      </c>
      <c r="B9914" t="s">
        <v>46</v>
      </c>
      <c r="C9914" t="s">
        <v>813</v>
      </c>
      <c r="D9914" t="s">
        <v>842</v>
      </c>
      <c r="E9914">
        <v>0.03</v>
      </c>
    </row>
    <row r="9915" spans="1:5" x14ac:dyDescent="0.25">
      <c r="A9915" s="1">
        <v>41424</v>
      </c>
      <c r="B9915" t="s">
        <v>46</v>
      </c>
      <c r="C9915" t="s">
        <v>813</v>
      </c>
      <c r="D9915" t="s">
        <v>842</v>
      </c>
      <c r="E9915">
        <v>7.0000000000000007E-2</v>
      </c>
    </row>
    <row r="9916" spans="1:5" x14ac:dyDescent="0.25">
      <c r="A9916" s="1">
        <v>41429</v>
      </c>
      <c r="B9916" t="s">
        <v>59</v>
      </c>
      <c r="C9916" t="s">
        <v>813</v>
      </c>
      <c r="D9916" t="s">
        <v>880</v>
      </c>
      <c r="E9916">
        <v>0.03</v>
      </c>
    </row>
    <row r="9917" spans="1:5" x14ac:dyDescent="0.25">
      <c r="A9917" s="1">
        <v>41429</v>
      </c>
      <c r="B9917" t="s">
        <v>59</v>
      </c>
      <c r="C9917" t="s">
        <v>813</v>
      </c>
      <c r="D9917" t="s">
        <v>881</v>
      </c>
      <c r="E9917">
        <v>0.03</v>
      </c>
    </row>
    <row r="9918" spans="1:5" x14ac:dyDescent="0.25">
      <c r="A9918" s="1">
        <v>41429</v>
      </c>
      <c r="B9918" t="s">
        <v>59</v>
      </c>
      <c r="C9918" t="s">
        <v>813</v>
      </c>
      <c r="D9918" t="s">
        <v>882</v>
      </c>
      <c r="E9918">
        <v>0.01</v>
      </c>
    </row>
    <row r="9919" spans="1:5" x14ac:dyDescent="0.25">
      <c r="A9919" s="1">
        <v>41429</v>
      </c>
      <c r="B9919" t="s">
        <v>59</v>
      </c>
      <c r="C9919" t="s">
        <v>813</v>
      </c>
      <c r="D9919" t="s">
        <v>883</v>
      </c>
      <c r="E9919">
        <v>0.02</v>
      </c>
    </row>
    <row r="9920" spans="1:5" x14ac:dyDescent="0.25">
      <c r="A9920" s="1">
        <v>41429</v>
      </c>
      <c r="B9920" t="s">
        <v>59</v>
      </c>
      <c r="C9920" t="s">
        <v>813</v>
      </c>
      <c r="D9920" t="s">
        <v>883</v>
      </c>
      <c r="E9920">
        <v>0.06</v>
      </c>
    </row>
    <row r="9921" spans="1:5" x14ac:dyDescent="0.25">
      <c r="A9921" s="1">
        <v>41429</v>
      </c>
      <c r="B9921" t="s">
        <v>59</v>
      </c>
      <c r="C9921" t="s">
        <v>813</v>
      </c>
      <c r="D9921" t="s">
        <v>823</v>
      </c>
      <c r="E9921">
        <v>0.12</v>
      </c>
    </row>
    <row r="9922" spans="1:5" x14ac:dyDescent="0.25">
      <c r="A9922" s="1">
        <v>41429</v>
      </c>
      <c r="B9922" t="s">
        <v>59</v>
      </c>
      <c r="C9922" t="s">
        <v>813</v>
      </c>
      <c r="D9922" t="s">
        <v>847</v>
      </c>
      <c r="E9922">
        <v>0.01</v>
      </c>
    </row>
    <row r="9923" spans="1:5" x14ac:dyDescent="0.25">
      <c r="A9923" s="1">
        <v>41429</v>
      </c>
      <c r="B9923" t="s">
        <v>59</v>
      </c>
      <c r="C9923" t="s">
        <v>813</v>
      </c>
      <c r="D9923" t="s">
        <v>823</v>
      </c>
      <c r="E9923">
        <v>0.02</v>
      </c>
    </row>
    <row r="9924" spans="1:5" x14ac:dyDescent="0.25">
      <c r="A9924" s="1">
        <v>41429</v>
      </c>
      <c r="B9924" t="s">
        <v>59</v>
      </c>
      <c r="C9924" t="s">
        <v>813</v>
      </c>
      <c r="D9924" t="s">
        <v>823</v>
      </c>
      <c r="E9924">
        <v>0.01</v>
      </c>
    </row>
    <row r="9925" spans="1:5" x14ac:dyDescent="0.25">
      <c r="A9925" s="1">
        <v>41429</v>
      </c>
      <c r="B9925" t="s">
        <v>59</v>
      </c>
      <c r="C9925" t="s">
        <v>813</v>
      </c>
      <c r="D9925" t="s">
        <v>865</v>
      </c>
      <c r="E9925">
        <v>0.03</v>
      </c>
    </row>
    <row r="9926" spans="1:5" x14ac:dyDescent="0.25">
      <c r="A9926" s="1">
        <v>41429</v>
      </c>
      <c r="B9926" t="s">
        <v>59</v>
      </c>
      <c r="C9926" t="s">
        <v>813</v>
      </c>
      <c r="D9926" t="s">
        <v>884</v>
      </c>
      <c r="E9926">
        <v>0.03</v>
      </c>
    </row>
    <row r="9927" spans="1:5" x14ac:dyDescent="0.25">
      <c r="A9927" s="1">
        <v>41429</v>
      </c>
      <c r="B9927" t="s">
        <v>59</v>
      </c>
      <c r="C9927" t="s">
        <v>813</v>
      </c>
      <c r="D9927" t="s">
        <v>884</v>
      </c>
      <c r="E9927">
        <v>0.01</v>
      </c>
    </row>
    <row r="9928" spans="1:5" x14ac:dyDescent="0.25">
      <c r="A9928" s="1">
        <v>41429</v>
      </c>
      <c r="B9928" t="s">
        <v>59</v>
      </c>
      <c r="C9928" t="s">
        <v>813</v>
      </c>
      <c r="D9928" t="s">
        <v>884</v>
      </c>
      <c r="E9928">
        <v>0.01</v>
      </c>
    </row>
    <row r="9929" spans="1:5" x14ac:dyDescent="0.25">
      <c r="A9929" s="1">
        <v>41430</v>
      </c>
      <c r="B9929" t="s">
        <v>30</v>
      </c>
      <c r="C9929" t="s">
        <v>813</v>
      </c>
      <c r="D9929" t="s">
        <v>823</v>
      </c>
      <c r="E9929">
        <v>0.01</v>
      </c>
    </row>
    <row r="9930" spans="1:5" x14ac:dyDescent="0.25">
      <c r="A9930" s="1">
        <v>41430</v>
      </c>
      <c r="B9930" t="s">
        <v>30</v>
      </c>
      <c r="C9930" t="s">
        <v>813</v>
      </c>
      <c r="D9930" t="s">
        <v>885</v>
      </c>
      <c r="E9930">
        <v>0.01</v>
      </c>
    </row>
    <row r="9931" spans="1:5" x14ac:dyDescent="0.25">
      <c r="A9931" s="1">
        <v>41430</v>
      </c>
      <c r="B9931" t="s">
        <v>30</v>
      </c>
      <c r="C9931" t="s">
        <v>813</v>
      </c>
      <c r="D9931" t="s">
        <v>886</v>
      </c>
      <c r="E9931">
        <v>0</v>
      </c>
    </row>
    <row r="9932" spans="1:5" x14ac:dyDescent="0.25">
      <c r="A9932" s="1">
        <v>41430</v>
      </c>
      <c r="B9932" t="s">
        <v>30</v>
      </c>
      <c r="C9932" t="s">
        <v>813</v>
      </c>
      <c r="D9932" t="s">
        <v>852</v>
      </c>
      <c r="E9932">
        <v>0.03</v>
      </c>
    </row>
    <row r="9933" spans="1:5" x14ac:dyDescent="0.25">
      <c r="A9933" s="1">
        <v>41430</v>
      </c>
      <c r="B9933" t="s">
        <v>30</v>
      </c>
      <c r="C9933" t="s">
        <v>813</v>
      </c>
      <c r="D9933" t="s">
        <v>852</v>
      </c>
      <c r="E9933">
        <v>0.03</v>
      </c>
    </row>
    <row r="9934" spans="1:5" x14ac:dyDescent="0.25">
      <c r="A9934" s="1">
        <v>41430</v>
      </c>
      <c r="B9934" t="s">
        <v>30</v>
      </c>
      <c r="C9934" t="s">
        <v>813</v>
      </c>
      <c r="D9934" t="s">
        <v>818</v>
      </c>
      <c r="E9934">
        <v>0.05</v>
      </c>
    </row>
    <row r="9935" spans="1:5" x14ac:dyDescent="0.25">
      <c r="A9935" s="1">
        <v>41430</v>
      </c>
      <c r="B9935" t="s">
        <v>30</v>
      </c>
      <c r="C9935" t="s">
        <v>813</v>
      </c>
      <c r="D9935" t="s">
        <v>887</v>
      </c>
      <c r="E9935">
        <v>0.06</v>
      </c>
    </row>
    <row r="9936" spans="1:5" x14ac:dyDescent="0.25">
      <c r="A9936" s="1">
        <v>41430</v>
      </c>
      <c r="B9936" t="s">
        <v>30</v>
      </c>
      <c r="C9936" t="s">
        <v>813</v>
      </c>
      <c r="D9936" t="s">
        <v>887</v>
      </c>
      <c r="E9936">
        <v>0.06</v>
      </c>
    </row>
    <row r="9937" spans="1:5" x14ac:dyDescent="0.25">
      <c r="A9937" s="1">
        <v>41431</v>
      </c>
      <c r="B9937" t="s">
        <v>46</v>
      </c>
      <c r="C9937" t="s">
        <v>813</v>
      </c>
      <c r="D9937" t="s">
        <v>836</v>
      </c>
      <c r="E9937">
        <v>0.01</v>
      </c>
    </row>
    <row r="9938" spans="1:5" x14ac:dyDescent="0.25">
      <c r="A9938" s="1">
        <v>41431</v>
      </c>
      <c r="B9938" t="s">
        <v>46</v>
      </c>
      <c r="C9938" t="s">
        <v>813</v>
      </c>
      <c r="D9938" t="s">
        <v>836</v>
      </c>
      <c r="E9938">
        <v>0.04</v>
      </c>
    </row>
    <row r="9939" spans="1:5" x14ac:dyDescent="0.25">
      <c r="A9939" s="1">
        <v>41431</v>
      </c>
      <c r="B9939" t="s">
        <v>46</v>
      </c>
      <c r="C9939" t="s">
        <v>813</v>
      </c>
      <c r="D9939" t="s">
        <v>888</v>
      </c>
      <c r="E9939">
        <v>0.03</v>
      </c>
    </row>
    <row r="9940" spans="1:5" x14ac:dyDescent="0.25">
      <c r="A9940" s="1">
        <v>41431</v>
      </c>
      <c r="B9940" t="s">
        <v>46</v>
      </c>
      <c r="C9940" t="s">
        <v>813</v>
      </c>
      <c r="D9940" t="s">
        <v>870</v>
      </c>
      <c r="E9940">
        <v>0.01</v>
      </c>
    </row>
    <row r="9941" spans="1:5" x14ac:dyDescent="0.25">
      <c r="A9941" s="1">
        <v>41431</v>
      </c>
      <c r="B9941" t="s">
        <v>46</v>
      </c>
      <c r="C9941" t="s">
        <v>813</v>
      </c>
      <c r="D9941" t="s">
        <v>853</v>
      </c>
      <c r="E9941">
        <v>0.05</v>
      </c>
    </row>
    <row r="9942" spans="1:5" x14ac:dyDescent="0.25">
      <c r="A9942" s="1">
        <v>41431</v>
      </c>
      <c r="B9942" t="s">
        <v>46</v>
      </c>
      <c r="C9942" t="s">
        <v>813</v>
      </c>
      <c r="D9942" t="s">
        <v>889</v>
      </c>
      <c r="E9942">
        <v>0.01</v>
      </c>
    </row>
    <row r="9943" spans="1:5" x14ac:dyDescent="0.25">
      <c r="A9943" s="1">
        <v>41431</v>
      </c>
      <c r="B9943" t="s">
        <v>46</v>
      </c>
      <c r="C9943" t="s">
        <v>813</v>
      </c>
      <c r="D9943" t="s">
        <v>824</v>
      </c>
      <c r="E9943">
        <v>0.01</v>
      </c>
    </row>
    <row r="9944" spans="1:5" x14ac:dyDescent="0.25">
      <c r="A9944" s="1">
        <v>41431</v>
      </c>
      <c r="B9944" t="s">
        <v>46</v>
      </c>
      <c r="C9944" t="s">
        <v>813</v>
      </c>
      <c r="D9944" t="s">
        <v>890</v>
      </c>
      <c r="E9944">
        <v>0.04</v>
      </c>
    </row>
    <row r="9945" spans="1:5" x14ac:dyDescent="0.25">
      <c r="A9945" s="1">
        <v>41431</v>
      </c>
      <c r="B9945" t="s">
        <v>46</v>
      </c>
      <c r="C9945" t="s">
        <v>813</v>
      </c>
      <c r="D9945" t="s">
        <v>866</v>
      </c>
      <c r="E9945">
        <v>0.01</v>
      </c>
    </row>
    <row r="9946" spans="1:5" x14ac:dyDescent="0.25">
      <c r="A9946" s="1">
        <v>41431</v>
      </c>
      <c r="B9946" t="s">
        <v>46</v>
      </c>
      <c r="C9946" t="s">
        <v>813</v>
      </c>
      <c r="D9946" t="s">
        <v>866</v>
      </c>
      <c r="E9946">
        <v>0</v>
      </c>
    </row>
    <row r="9947" spans="1:5" x14ac:dyDescent="0.25">
      <c r="A9947" s="1">
        <v>41436</v>
      </c>
      <c r="B9947" t="s">
        <v>59</v>
      </c>
      <c r="C9947" t="s">
        <v>813</v>
      </c>
      <c r="D9947" t="s">
        <v>891</v>
      </c>
      <c r="E9947">
        <v>0.01</v>
      </c>
    </row>
    <row r="9948" spans="1:5" x14ac:dyDescent="0.25">
      <c r="A9948" s="1">
        <v>41436</v>
      </c>
      <c r="B9948" t="s">
        <v>59</v>
      </c>
      <c r="C9948" t="s">
        <v>813</v>
      </c>
      <c r="D9948" t="s">
        <v>891</v>
      </c>
      <c r="E9948">
        <v>0.04</v>
      </c>
    </row>
    <row r="9949" spans="1:5" x14ac:dyDescent="0.25">
      <c r="A9949" s="1">
        <v>41436</v>
      </c>
      <c r="B9949" t="s">
        <v>59</v>
      </c>
      <c r="C9949" t="s">
        <v>813</v>
      </c>
      <c r="D9949" t="s">
        <v>891</v>
      </c>
      <c r="E9949">
        <v>0</v>
      </c>
    </row>
    <row r="9950" spans="1:5" x14ac:dyDescent="0.25">
      <c r="A9950" s="1">
        <v>41436</v>
      </c>
      <c r="B9950" t="s">
        <v>59</v>
      </c>
      <c r="C9950" t="s">
        <v>813</v>
      </c>
      <c r="D9950" t="s">
        <v>856</v>
      </c>
      <c r="E9950">
        <v>0.03</v>
      </c>
    </row>
    <row r="9951" spans="1:5" x14ac:dyDescent="0.25">
      <c r="A9951" s="1">
        <v>41436</v>
      </c>
      <c r="B9951" t="s">
        <v>59</v>
      </c>
      <c r="C9951" t="s">
        <v>813</v>
      </c>
      <c r="D9951" t="s">
        <v>836</v>
      </c>
      <c r="E9951">
        <v>0.01</v>
      </c>
    </row>
    <row r="9952" spans="1:5" x14ac:dyDescent="0.25">
      <c r="A9952" s="1">
        <v>41436</v>
      </c>
      <c r="B9952" t="s">
        <v>59</v>
      </c>
      <c r="C9952" t="s">
        <v>813</v>
      </c>
      <c r="D9952" t="s">
        <v>892</v>
      </c>
      <c r="E9952">
        <v>0.04</v>
      </c>
    </row>
    <row r="9953" spans="1:5" x14ac:dyDescent="0.25">
      <c r="A9953" s="1">
        <v>41436</v>
      </c>
      <c r="B9953" t="s">
        <v>59</v>
      </c>
      <c r="C9953" t="s">
        <v>813</v>
      </c>
      <c r="D9953" t="s">
        <v>893</v>
      </c>
      <c r="E9953">
        <v>0.02</v>
      </c>
    </row>
    <row r="9954" spans="1:5" x14ac:dyDescent="0.25">
      <c r="A9954" s="1">
        <v>41436</v>
      </c>
      <c r="B9954" t="s">
        <v>59</v>
      </c>
      <c r="C9954" t="s">
        <v>813</v>
      </c>
      <c r="D9954" t="s">
        <v>893</v>
      </c>
      <c r="E9954">
        <v>0.03</v>
      </c>
    </row>
    <row r="9955" spans="1:5" x14ac:dyDescent="0.25">
      <c r="A9955" s="1">
        <v>41436</v>
      </c>
      <c r="B9955" t="s">
        <v>59</v>
      </c>
      <c r="C9955" t="s">
        <v>813</v>
      </c>
      <c r="D9955" t="s">
        <v>893</v>
      </c>
      <c r="E9955">
        <v>0.01</v>
      </c>
    </row>
    <row r="9956" spans="1:5" x14ac:dyDescent="0.25">
      <c r="A9956" s="1">
        <v>41437</v>
      </c>
      <c r="B9956" t="s">
        <v>30</v>
      </c>
      <c r="C9956" t="s">
        <v>813</v>
      </c>
      <c r="D9956" t="s">
        <v>891</v>
      </c>
      <c r="E9956">
        <v>0.02</v>
      </c>
    </row>
    <row r="9957" spans="1:5" x14ac:dyDescent="0.25">
      <c r="A9957" s="1">
        <v>41437</v>
      </c>
      <c r="B9957" t="s">
        <v>30</v>
      </c>
      <c r="C9957" t="s">
        <v>813</v>
      </c>
      <c r="D9957" t="s">
        <v>894</v>
      </c>
      <c r="E9957">
        <v>0.06</v>
      </c>
    </row>
    <row r="9958" spans="1:5" x14ac:dyDescent="0.25">
      <c r="A9958" s="1">
        <v>41437</v>
      </c>
      <c r="B9958" t="s">
        <v>30</v>
      </c>
      <c r="C9958" t="s">
        <v>813</v>
      </c>
      <c r="D9958" t="s">
        <v>870</v>
      </c>
      <c r="E9958">
        <v>0.02</v>
      </c>
    </row>
    <row r="9959" spans="1:5" x14ac:dyDescent="0.25">
      <c r="A9959" s="1">
        <v>41437</v>
      </c>
      <c r="B9959" t="s">
        <v>30</v>
      </c>
      <c r="C9959" t="s">
        <v>813</v>
      </c>
      <c r="D9959" t="s">
        <v>870</v>
      </c>
      <c r="E9959">
        <v>0.02</v>
      </c>
    </row>
    <row r="9960" spans="1:5" x14ac:dyDescent="0.25">
      <c r="A9960" s="1">
        <v>41437</v>
      </c>
      <c r="B9960" t="s">
        <v>30</v>
      </c>
      <c r="C9960" t="s">
        <v>813</v>
      </c>
      <c r="D9960" t="s">
        <v>895</v>
      </c>
      <c r="E9960">
        <v>0</v>
      </c>
    </row>
    <row r="9961" spans="1:5" x14ac:dyDescent="0.25">
      <c r="A9961" s="1">
        <v>41437</v>
      </c>
      <c r="B9961" t="s">
        <v>30</v>
      </c>
      <c r="C9961" t="s">
        <v>813</v>
      </c>
      <c r="D9961" t="s">
        <v>896</v>
      </c>
      <c r="E9961">
        <v>0</v>
      </c>
    </row>
    <row r="9962" spans="1:5" x14ac:dyDescent="0.25">
      <c r="A9962" s="1">
        <v>41437</v>
      </c>
      <c r="B9962" t="s">
        <v>30</v>
      </c>
      <c r="C9962" t="s">
        <v>813</v>
      </c>
      <c r="D9962" t="s">
        <v>897</v>
      </c>
      <c r="E9962">
        <v>0.04</v>
      </c>
    </row>
    <row r="9963" spans="1:5" x14ac:dyDescent="0.25">
      <c r="A9963" s="1">
        <v>41437</v>
      </c>
      <c r="B9963" t="s">
        <v>30</v>
      </c>
      <c r="C9963" t="s">
        <v>813</v>
      </c>
      <c r="D9963" t="s">
        <v>840</v>
      </c>
      <c r="E9963">
        <v>0.02</v>
      </c>
    </row>
    <row r="9964" spans="1:5" x14ac:dyDescent="0.25">
      <c r="A9964" s="1">
        <v>41437</v>
      </c>
      <c r="B9964" t="s">
        <v>30</v>
      </c>
      <c r="C9964" t="s">
        <v>813</v>
      </c>
      <c r="D9964" t="s">
        <v>856</v>
      </c>
      <c r="E9964">
        <v>0</v>
      </c>
    </row>
    <row r="9965" spans="1:5" x14ac:dyDescent="0.25">
      <c r="A9965" s="1">
        <v>41437</v>
      </c>
      <c r="B9965" t="s">
        <v>30</v>
      </c>
      <c r="C9965" t="s">
        <v>813</v>
      </c>
      <c r="D9965" t="s">
        <v>816</v>
      </c>
      <c r="E9965">
        <v>7.0000000000000007E-2</v>
      </c>
    </row>
    <row r="9966" spans="1:5" x14ac:dyDescent="0.25">
      <c r="A9966" s="1">
        <v>41437</v>
      </c>
      <c r="B9966" t="s">
        <v>30</v>
      </c>
      <c r="C9966" t="s">
        <v>813</v>
      </c>
      <c r="D9966" t="s">
        <v>898</v>
      </c>
      <c r="E9966">
        <v>0.04</v>
      </c>
    </row>
    <row r="9967" spans="1:5" x14ac:dyDescent="0.25">
      <c r="A9967" s="1">
        <v>41437</v>
      </c>
      <c r="B9967" t="s">
        <v>30</v>
      </c>
      <c r="C9967" t="s">
        <v>813</v>
      </c>
      <c r="D9967" t="s">
        <v>898</v>
      </c>
      <c r="E9967">
        <v>0.05</v>
      </c>
    </row>
    <row r="9968" spans="1:5" x14ac:dyDescent="0.25">
      <c r="A9968" s="1">
        <v>41437</v>
      </c>
      <c r="B9968" t="s">
        <v>30</v>
      </c>
      <c r="C9968" t="s">
        <v>813</v>
      </c>
      <c r="D9968" t="s">
        <v>899</v>
      </c>
      <c r="E9968">
        <v>0.02</v>
      </c>
    </row>
    <row r="9969" spans="1:5" x14ac:dyDescent="0.25">
      <c r="A9969" s="1">
        <v>41437</v>
      </c>
      <c r="B9969" t="s">
        <v>30</v>
      </c>
      <c r="C9969" t="s">
        <v>813</v>
      </c>
      <c r="D9969" t="s">
        <v>899</v>
      </c>
      <c r="E9969">
        <v>0.01</v>
      </c>
    </row>
    <row r="9970" spans="1:5" x14ac:dyDescent="0.25">
      <c r="A9970" s="1">
        <v>41437</v>
      </c>
      <c r="B9970" t="s">
        <v>30</v>
      </c>
      <c r="C9970" t="s">
        <v>813</v>
      </c>
      <c r="D9970" t="s">
        <v>900</v>
      </c>
      <c r="E9970">
        <v>0.05</v>
      </c>
    </row>
    <row r="9971" spans="1:5" x14ac:dyDescent="0.25">
      <c r="A9971" s="1">
        <v>41437</v>
      </c>
      <c r="B9971" t="s">
        <v>30</v>
      </c>
      <c r="C9971" t="s">
        <v>813</v>
      </c>
      <c r="D9971" t="s">
        <v>900</v>
      </c>
      <c r="E9971">
        <v>0.06</v>
      </c>
    </row>
    <row r="9972" spans="1:5" x14ac:dyDescent="0.25">
      <c r="A9972" s="1">
        <v>41438</v>
      </c>
      <c r="B9972" t="s">
        <v>46</v>
      </c>
      <c r="C9972" t="s">
        <v>813</v>
      </c>
      <c r="D9972" t="s">
        <v>901</v>
      </c>
      <c r="E9972">
        <v>0.01</v>
      </c>
    </row>
    <row r="9973" spans="1:5" x14ac:dyDescent="0.25">
      <c r="A9973" s="1">
        <v>41438</v>
      </c>
      <c r="B9973" t="s">
        <v>46</v>
      </c>
      <c r="C9973" t="s">
        <v>813</v>
      </c>
      <c r="D9973" t="s">
        <v>902</v>
      </c>
      <c r="E9973">
        <v>0.02</v>
      </c>
    </row>
    <row r="9974" spans="1:5" x14ac:dyDescent="0.25">
      <c r="A9974" s="1">
        <v>41438</v>
      </c>
      <c r="B9974" t="s">
        <v>46</v>
      </c>
      <c r="C9974" t="s">
        <v>813</v>
      </c>
      <c r="D9974" t="s">
        <v>903</v>
      </c>
      <c r="E9974">
        <v>0.01</v>
      </c>
    </row>
    <row r="9975" spans="1:5" x14ac:dyDescent="0.25">
      <c r="A9975" s="1">
        <v>41438</v>
      </c>
      <c r="B9975" t="s">
        <v>46</v>
      </c>
      <c r="C9975" t="s">
        <v>813</v>
      </c>
      <c r="D9975" t="s">
        <v>839</v>
      </c>
      <c r="E9975">
        <v>0.01</v>
      </c>
    </row>
    <row r="9976" spans="1:5" x14ac:dyDescent="0.25">
      <c r="A9976" s="1">
        <v>41438</v>
      </c>
      <c r="B9976" t="s">
        <v>46</v>
      </c>
      <c r="C9976" t="s">
        <v>813</v>
      </c>
      <c r="D9976" t="s">
        <v>840</v>
      </c>
      <c r="E9976">
        <v>0.03</v>
      </c>
    </row>
    <row r="9977" spans="1:5" x14ac:dyDescent="0.25">
      <c r="A9977" s="1">
        <v>41438</v>
      </c>
      <c r="B9977" t="s">
        <v>46</v>
      </c>
      <c r="C9977" t="s">
        <v>813</v>
      </c>
      <c r="D9977" t="s">
        <v>870</v>
      </c>
      <c r="E9977">
        <v>0.05</v>
      </c>
    </row>
    <row r="9978" spans="1:5" x14ac:dyDescent="0.25">
      <c r="A9978" s="1">
        <v>41438</v>
      </c>
      <c r="B9978" t="s">
        <v>46</v>
      </c>
      <c r="C9978" t="s">
        <v>813</v>
      </c>
      <c r="D9978" t="s">
        <v>902</v>
      </c>
      <c r="E9978">
        <v>0.01</v>
      </c>
    </row>
    <row r="9979" spans="1:5" x14ac:dyDescent="0.25">
      <c r="A9979" s="1">
        <v>41438</v>
      </c>
      <c r="B9979" t="s">
        <v>46</v>
      </c>
      <c r="C9979" t="s">
        <v>813</v>
      </c>
      <c r="D9979" t="s">
        <v>831</v>
      </c>
      <c r="E9979">
        <v>0.03</v>
      </c>
    </row>
    <row r="9980" spans="1:5" x14ac:dyDescent="0.25">
      <c r="A9980" s="1">
        <v>41438</v>
      </c>
      <c r="B9980" t="s">
        <v>46</v>
      </c>
      <c r="C9980" t="s">
        <v>813</v>
      </c>
      <c r="D9980" t="s">
        <v>904</v>
      </c>
      <c r="E9980">
        <v>0.01</v>
      </c>
    </row>
    <row r="9981" spans="1:5" x14ac:dyDescent="0.25">
      <c r="A9981" s="1">
        <v>41438</v>
      </c>
      <c r="B9981" t="s">
        <v>46</v>
      </c>
      <c r="C9981" t="s">
        <v>813</v>
      </c>
      <c r="D9981" t="s">
        <v>905</v>
      </c>
      <c r="E9981">
        <v>0.03</v>
      </c>
    </row>
    <row r="9982" spans="1:5" x14ac:dyDescent="0.25">
      <c r="A9982" s="1">
        <v>41438</v>
      </c>
      <c r="B9982" t="s">
        <v>46</v>
      </c>
      <c r="C9982" t="s">
        <v>813</v>
      </c>
      <c r="D9982" t="s">
        <v>905</v>
      </c>
      <c r="E9982">
        <v>0.01</v>
      </c>
    </row>
    <row r="9983" spans="1:5" x14ac:dyDescent="0.25">
      <c r="A9983" s="1">
        <v>41443</v>
      </c>
      <c r="B9983" t="s">
        <v>59</v>
      </c>
      <c r="C9983" t="s">
        <v>813</v>
      </c>
      <c r="D9983" t="s">
        <v>906</v>
      </c>
      <c r="E9983">
        <v>0.02</v>
      </c>
    </row>
    <row r="9984" spans="1:5" x14ac:dyDescent="0.25">
      <c r="A9984" s="1">
        <v>41443</v>
      </c>
      <c r="B9984" t="s">
        <v>59</v>
      </c>
      <c r="C9984" t="s">
        <v>813</v>
      </c>
      <c r="D9984" t="s">
        <v>906</v>
      </c>
      <c r="E9984">
        <v>0.01</v>
      </c>
    </row>
    <row r="9985" spans="1:5" x14ac:dyDescent="0.25">
      <c r="A9985" s="1">
        <v>41443</v>
      </c>
      <c r="B9985" t="s">
        <v>59</v>
      </c>
      <c r="C9985" t="s">
        <v>813</v>
      </c>
      <c r="D9985" t="s">
        <v>907</v>
      </c>
      <c r="E9985">
        <v>0.01</v>
      </c>
    </row>
    <row r="9986" spans="1:5" x14ac:dyDescent="0.25">
      <c r="A9986" s="1">
        <v>41443</v>
      </c>
      <c r="B9986" t="s">
        <v>59</v>
      </c>
      <c r="C9986" t="s">
        <v>813</v>
      </c>
      <c r="D9986" t="s">
        <v>907</v>
      </c>
      <c r="E9986">
        <v>0.01</v>
      </c>
    </row>
    <row r="9987" spans="1:5" x14ac:dyDescent="0.25">
      <c r="A9987" s="1">
        <v>41443</v>
      </c>
      <c r="B9987" t="s">
        <v>59</v>
      </c>
      <c r="C9987" t="s">
        <v>813</v>
      </c>
      <c r="D9987" t="s">
        <v>908</v>
      </c>
      <c r="E9987">
        <v>0.01</v>
      </c>
    </row>
    <row r="9988" spans="1:5" x14ac:dyDescent="0.25">
      <c r="A9988" s="1">
        <v>41443</v>
      </c>
      <c r="B9988" t="s">
        <v>59</v>
      </c>
      <c r="C9988" t="s">
        <v>813</v>
      </c>
      <c r="D9988" t="s">
        <v>847</v>
      </c>
      <c r="E9988">
        <v>0.02</v>
      </c>
    </row>
    <row r="9989" spans="1:5" x14ac:dyDescent="0.25">
      <c r="A9989" s="1">
        <v>41443</v>
      </c>
      <c r="B9989" t="s">
        <v>59</v>
      </c>
      <c r="C9989" t="s">
        <v>813</v>
      </c>
      <c r="D9989" t="s">
        <v>847</v>
      </c>
      <c r="E9989">
        <v>0.05</v>
      </c>
    </row>
    <row r="9990" spans="1:5" x14ac:dyDescent="0.25">
      <c r="A9990" s="1">
        <v>41443</v>
      </c>
      <c r="B9990" t="s">
        <v>59</v>
      </c>
      <c r="C9990" t="s">
        <v>813</v>
      </c>
      <c r="D9990" t="s">
        <v>824</v>
      </c>
      <c r="E9990">
        <v>0.03</v>
      </c>
    </row>
    <row r="9991" spans="1:5" x14ac:dyDescent="0.25">
      <c r="A9991" s="1">
        <v>41443</v>
      </c>
      <c r="B9991" t="s">
        <v>59</v>
      </c>
      <c r="C9991" t="s">
        <v>813</v>
      </c>
      <c r="D9991" t="s">
        <v>824</v>
      </c>
      <c r="E9991">
        <v>0.01</v>
      </c>
    </row>
    <row r="9992" spans="1:5" x14ac:dyDescent="0.25">
      <c r="A9992" s="1">
        <v>41443</v>
      </c>
      <c r="B9992" t="s">
        <v>59</v>
      </c>
      <c r="C9992" t="s">
        <v>813</v>
      </c>
      <c r="D9992" t="s">
        <v>824</v>
      </c>
      <c r="E9992">
        <v>0.01</v>
      </c>
    </row>
    <row r="9993" spans="1:5" x14ac:dyDescent="0.25">
      <c r="A9993" s="1">
        <v>41443</v>
      </c>
      <c r="B9993" t="s">
        <v>59</v>
      </c>
      <c r="C9993" t="s">
        <v>813</v>
      </c>
      <c r="D9993" t="s">
        <v>848</v>
      </c>
      <c r="E9993">
        <v>0</v>
      </c>
    </row>
    <row r="9994" spans="1:5" x14ac:dyDescent="0.25">
      <c r="A9994" s="1">
        <v>41443</v>
      </c>
      <c r="B9994" t="s">
        <v>59</v>
      </c>
      <c r="C9994" t="s">
        <v>813</v>
      </c>
      <c r="D9994" t="s">
        <v>909</v>
      </c>
      <c r="E9994">
        <v>0.02</v>
      </c>
    </row>
    <row r="9995" spans="1:5" x14ac:dyDescent="0.25">
      <c r="A9995" s="1">
        <v>41443</v>
      </c>
      <c r="B9995" t="s">
        <v>59</v>
      </c>
      <c r="C9995" t="s">
        <v>813</v>
      </c>
      <c r="D9995" t="s">
        <v>910</v>
      </c>
      <c r="E9995">
        <v>0.03</v>
      </c>
    </row>
    <row r="9996" spans="1:5" x14ac:dyDescent="0.25">
      <c r="A9996" s="1">
        <v>41443</v>
      </c>
      <c r="B9996" t="s">
        <v>59</v>
      </c>
      <c r="C9996" t="s">
        <v>813</v>
      </c>
      <c r="D9996" t="s">
        <v>840</v>
      </c>
      <c r="E9996">
        <v>7.0000000000000007E-2</v>
      </c>
    </row>
    <row r="9997" spans="1:5" x14ac:dyDescent="0.25">
      <c r="A9997" s="1">
        <v>41443</v>
      </c>
      <c r="B9997" t="s">
        <v>59</v>
      </c>
      <c r="C9997" t="s">
        <v>813</v>
      </c>
      <c r="D9997" t="s">
        <v>893</v>
      </c>
      <c r="E9997">
        <v>7.0000000000000007E-2</v>
      </c>
    </row>
    <row r="9998" spans="1:5" x14ac:dyDescent="0.25">
      <c r="A9998" s="1">
        <v>41443</v>
      </c>
      <c r="B9998" t="s">
        <v>59</v>
      </c>
      <c r="C9998" t="s">
        <v>813</v>
      </c>
      <c r="D9998" t="s">
        <v>893</v>
      </c>
      <c r="E9998">
        <v>0.01</v>
      </c>
    </row>
    <row r="9999" spans="1:5" x14ac:dyDescent="0.25">
      <c r="A9999" s="1">
        <v>41444</v>
      </c>
      <c r="B9999" t="s">
        <v>30</v>
      </c>
      <c r="C9999" t="s">
        <v>813</v>
      </c>
      <c r="D9999" t="s">
        <v>911</v>
      </c>
      <c r="E9999">
        <v>0</v>
      </c>
    </row>
    <row r="10000" spans="1:5" x14ac:dyDescent="0.25">
      <c r="A10000" s="1">
        <v>41444</v>
      </c>
      <c r="B10000" t="s">
        <v>30</v>
      </c>
      <c r="C10000" t="s">
        <v>813</v>
      </c>
      <c r="D10000" t="s">
        <v>907</v>
      </c>
      <c r="E10000">
        <v>0.01</v>
      </c>
    </row>
    <row r="10001" spans="1:5" x14ac:dyDescent="0.25">
      <c r="A10001" s="1">
        <v>41444</v>
      </c>
      <c r="B10001" t="s">
        <v>30</v>
      </c>
      <c r="C10001" t="s">
        <v>813</v>
      </c>
      <c r="D10001" t="s">
        <v>907</v>
      </c>
      <c r="E10001">
        <v>0</v>
      </c>
    </row>
    <row r="10002" spans="1:5" x14ac:dyDescent="0.25">
      <c r="A10002" s="1">
        <v>41444</v>
      </c>
      <c r="B10002" t="s">
        <v>30</v>
      </c>
      <c r="C10002" t="s">
        <v>813</v>
      </c>
      <c r="D10002" t="s">
        <v>814</v>
      </c>
      <c r="E10002">
        <v>0</v>
      </c>
    </row>
    <row r="10003" spans="1:5" x14ac:dyDescent="0.25">
      <c r="A10003" s="1">
        <v>41444</v>
      </c>
      <c r="B10003" t="s">
        <v>30</v>
      </c>
      <c r="C10003" t="s">
        <v>813</v>
      </c>
      <c r="D10003" t="s">
        <v>814</v>
      </c>
      <c r="E10003">
        <v>0.03</v>
      </c>
    </row>
    <row r="10004" spans="1:5" x14ac:dyDescent="0.25">
      <c r="A10004" s="1">
        <v>41444</v>
      </c>
      <c r="B10004" t="s">
        <v>30</v>
      </c>
      <c r="C10004" t="s">
        <v>813</v>
      </c>
      <c r="D10004" t="s">
        <v>874</v>
      </c>
      <c r="E10004">
        <v>0</v>
      </c>
    </row>
    <row r="10005" spans="1:5" x14ac:dyDescent="0.25">
      <c r="A10005" s="1">
        <v>41444</v>
      </c>
      <c r="B10005" t="s">
        <v>30</v>
      </c>
      <c r="C10005" t="s">
        <v>813</v>
      </c>
      <c r="D10005" t="s">
        <v>874</v>
      </c>
      <c r="E10005">
        <v>0.03</v>
      </c>
    </row>
    <row r="10006" spans="1:5" x14ac:dyDescent="0.25">
      <c r="A10006" s="1">
        <v>41444</v>
      </c>
      <c r="B10006" t="s">
        <v>30</v>
      </c>
      <c r="C10006" t="s">
        <v>813</v>
      </c>
      <c r="D10006" t="s">
        <v>874</v>
      </c>
      <c r="E10006">
        <v>0</v>
      </c>
    </row>
    <row r="10007" spans="1:5" x14ac:dyDescent="0.25">
      <c r="A10007" s="1">
        <v>41444</v>
      </c>
      <c r="B10007" t="s">
        <v>30</v>
      </c>
      <c r="C10007" t="s">
        <v>813</v>
      </c>
      <c r="D10007" t="s">
        <v>885</v>
      </c>
      <c r="E10007">
        <v>0.01</v>
      </c>
    </row>
    <row r="10008" spans="1:5" x14ac:dyDescent="0.25">
      <c r="A10008" s="1">
        <v>41444</v>
      </c>
      <c r="B10008" t="s">
        <v>30</v>
      </c>
      <c r="C10008" t="s">
        <v>813</v>
      </c>
      <c r="D10008" t="s">
        <v>885</v>
      </c>
      <c r="E10008">
        <v>0</v>
      </c>
    </row>
    <row r="10009" spans="1:5" x14ac:dyDescent="0.25">
      <c r="A10009" s="1">
        <v>41444</v>
      </c>
      <c r="B10009" t="s">
        <v>30</v>
      </c>
      <c r="C10009" t="s">
        <v>813</v>
      </c>
      <c r="D10009" t="s">
        <v>824</v>
      </c>
      <c r="E10009">
        <v>0</v>
      </c>
    </row>
    <row r="10010" spans="1:5" x14ac:dyDescent="0.25">
      <c r="A10010" s="1">
        <v>41444</v>
      </c>
      <c r="B10010" t="s">
        <v>30</v>
      </c>
      <c r="C10010" t="s">
        <v>813</v>
      </c>
      <c r="D10010" t="s">
        <v>824</v>
      </c>
      <c r="E10010">
        <v>0.01</v>
      </c>
    </row>
    <row r="10011" spans="1:5" x14ac:dyDescent="0.25">
      <c r="A10011" s="1">
        <v>41444</v>
      </c>
      <c r="B10011" t="s">
        <v>30</v>
      </c>
      <c r="C10011" t="s">
        <v>813</v>
      </c>
      <c r="D10011" t="s">
        <v>855</v>
      </c>
      <c r="E10011">
        <v>0.02</v>
      </c>
    </row>
    <row r="10012" spans="1:5" x14ac:dyDescent="0.25">
      <c r="A10012" s="1">
        <v>41444</v>
      </c>
      <c r="B10012" t="s">
        <v>30</v>
      </c>
      <c r="C10012" t="s">
        <v>813</v>
      </c>
      <c r="D10012" t="s">
        <v>856</v>
      </c>
      <c r="E10012">
        <v>0.01</v>
      </c>
    </row>
    <row r="10013" spans="1:5" x14ac:dyDescent="0.25">
      <c r="A10013" s="1">
        <v>41444</v>
      </c>
      <c r="B10013" t="s">
        <v>30</v>
      </c>
      <c r="C10013" t="s">
        <v>813</v>
      </c>
      <c r="D10013" t="s">
        <v>878</v>
      </c>
      <c r="E10013">
        <v>0.02</v>
      </c>
    </row>
    <row r="10014" spans="1:5" x14ac:dyDescent="0.25">
      <c r="A10014" s="1">
        <v>41444</v>
      </c>
      <c r="B10014" t="s">
        <v>30</v>
      </c>
      <c r="C10014" t="s">
        <v>813</v>
      </c>
      <c r="D10014" t="s">
        <v>840</v>
      </c>
      <c r="E10014">
        <v>0</v>
      </c>
    </row>
    <row r="10015" spans="1:5" x14ac:dyDescent="0.25">
      <c r="A10015" s="1">
        <v>41444</v>
      </c>
      <c r="B10015" t="s">
        <v>30</v>
      </c>
      <c r="C10015" t="s">
        <v>813</v>
      </c>
      <c r="D10015" t="s">
        <v>893</v>
      </c>
      <c r="E10015">
        <v>0.02</v>
      </c>
    </row>
    <row r="10016" spans="1:5" x14ac:dyDescent="0.25">
      <c r="A10016" s="1">
        <v>41444</v>
      </c>
      <c r="B10016" t="s">
        <v>30</v>
      </c>
      <c r="C10016" t="s">
        <v>813</v>
      </c>
      <c r="D10016" t="s">
        <v>893</v>
      </c>
      <c r="E10016">
        <v>0.06</v>
      </c>
    </row>
    <row r="10017" spans="1:5" x14ac:dyDescent="0.25">
      <c r="A10017" s="1">
        <v>41445</v>
      </c>
      <c r="B10017" t="s">
        <v>46</v>
      </c>
      <c r="C10017" t="s">
        <v>813</v>
      </c>
      <c r="D10017" t="s">
        <v>912</v>
      </c>
      <c r="E10017">
        <v>0</v>
      </c>
    </row>
    <row r="10018" spans="1:5" x14ac:dyDescent="0.25">
      <c r="A10018" s="1">
        <v>41445</v>
      </c>
      <c r="B10018" t="s">
        <v>46</v>
      </c>
      <c r="C10018" t="s">
        <v>813</v>
      </c>
      <c r="D10018" t="s">
        <v>814</v>
      </c>
      <c r="E10018">
        <v>0.01</v>
      </c>
    </row>
    <row r="10019" spans="1:5" x14ac:dyDescent="0.25">
      <c r="A10019" s="1">
        <v>41445</v>
      </c>
      <c r="B10019" t="s">
        <v>46</v>
      </c>
      <c r="C10019" t="s">
        <v>813</v>
      </c>
      <c r="D10019" t="s">
        <v>814</v>
      </c>
      <c r="E10019">
        <v>0.04</v>
      </c>
    </row>
    <row r="10020" spans="1:5" x14ac:dyDescent="0.25">
      <c r="A10020" s="1">
        <v>41445</v>
      </c>
      <c r="B10020" t="s">
        <v>46</v>
      </c>
      <c r="C10020" t="s">
        <v>813</v>
      </c>
      <c r="D10020" t="s">
        <v>913</v>
      </c>
      <c r="E10020">
        <v>0.02</v>
      </c>
    </row>
    <row r="10021" spans="1:5" x14ac:dyDescent="0.25">
      <c r="A10021" s="1">
        <v>41445</v>
      </c>
      <c r="B10021" t="s">
        <v>46</v>
      </c>
      <c r="C10021" t="s">
        <v>813</v>
      </c>
      <c r="D10021" t="s">
        <v>913</v>
      </c>
      <c r="E10021">
        <v>7.0000000000000007E-2</v>
      </c>
    </row>
    <row r="10022" spans="1:5" x14ac:dyDescent="0.25">
      <c r="A10022" s="1">
        <v>41445</v>
      </c>
      <c r="B10022" t="s">
        <v>46</v>
      </c>
      <c r="C10022" t="s">
        <v>813</v>
      </c>
      <c r="D10022" t="s">
        <v>914</v>
      </c>
      <c r="E10022">
        <v>0.01</v>
      </c>
    </row>
    <row r="10023" spans="1:5" x14ac:dyDescent="0.25">
      <c r="A10023" s="1">
        <v>41445</v>
      </c>
      <c r="B10023" t="s">
        <v>46</v>
      </c>
      <c r="C10023" t="s">
        <v>813</v>
      </c>
      <c r="D10023" t="s">
        <v>903</v>
      </c>
      <c r="E10023">
        <v>0.03</v>
      </c>
    </row>
    <row r="10024" spans="1:5" x14ac:dyDescent="0.25">
      <c r="A10024" s="1">
        <v>41445</v>
      </c>
      <c r="B10024" t="s">
        <v>46</v>
      </c>
      <c r="C10024" t="s">
        <v>813</v>
      </c>
      <c r="D10024" t="s">
        <v>840</v>
      </c>
      <c r="E10024">
        <v>0.01</v>
      </c>
    </row>
    <row r="10025" spans="1:5" x14ac:dyDescent="0.25">
      <c r="A10025" s="1">
        <v>41445</v>
      </c>
      <c r="B10025" t="s">
        <v>46</v>
      </c>
      <c r="C10025" t="s">
        <v>813</v>
      </c>
      <c r="D10025" t="s">
        <v>915</v>
      </c>
      <c r="E10025">
        <v>0.02</v>
      </c>
    </row>
    <row r="10026" spans="1:5" x14ac:dyDescent="0.25">
      <c r="A10026" s="1">
        <v>41445</v>
      </c>
      <c r="B10026" t="s">
        <v>46</v>
      </c>
      <c r="C10026" t="s">
        <v>813</v>
      </c>
      <c r="D10026" t="s">
        <v>914</v>
      </c>
      <c r="E10026">
        <v>0.01</v>
      </c>
    </row>
    <row r="10027" spans="1:5" x14ac:dyDescent="0.25">
      <c r="A10027" s="1">
        <v>41445</v>
      </c>
      <c r="B10027" t="s">
        <v>46</v>
      </c>
      <c r="C10027" t="s">
        <v>813</v>
      </c>
      <c r="D10027" t="s">
        <v>914</v>
      </c>
      <c r="E10027">
        <v>0</v>
      </c>
    </row>
    <row r="10028" spans="1:5" x14ac:dyDescent="0.25">
      <c r="A10028" s="1">
        <v>41445</v>
      </c>
      <c r="B10028" t="s">
        <v>46</v>
      </c>
      <c r="C10028" t="s">
        <v>813</v>
      </c>
      <c r="D10028" t="s">
        <v>893</v>
      </c>
      <c r="E10028">
        <v>0.02</v>
      </c>
    </row>
    <row r="10029" spans="1:5" x14ac:dyDescent="0.25">
      <c r="A10029" s="1">
        <v>41445</v>
      </c>
      <c r="B10029" t="s">
        <v>46</v>
      </c>
      <c r="C10029" t="s">
        <v>813</v>
      </c>
      <c r="D10029" t="s">
        <v>893</v>
      </c>
      <c r="E10029">
        <v>0.04</v>
      </c>
    </row>
    <row r="10030" spans="1:5" x14ac:dyDescent="0.25">
      <c r="A10030" s="1">
        <v>41408</v>
      </c>
      <c r="B10030" t="s">
        <v>59</v>
      </c>
      <c r="C10030" t="s">
        <v>916</v>
      </c>
      <c r="D10030" t="s">
        <v>917</v>
      </c>
      <c r="E10030">
        <v>0</v>
      </c>
    </row>
    <row r="10031" spans="1:5" x14ac:dyDescent="0.25">
      <c r="A10031" s="1">
        <v>41408</v>
      </c>
      <c r="B10031" t="s">
        <v>59</v>
      </c>
      <c r="C10031" t="s">
        <v>916</v>
      </c>
      <c r="D10031" t="s">
        <v>918</v>
      </c>
      <c r="E10031">
        <v>0</v>
      </c>
    </row>
    <row r="10032" spans="1:5" x14ac:dyDescent="0.25">
      <c r="A10032" s="1">
        <v>41408</v>
      </c>
      <c r="B10032" t="s">
        <v>59</v>
      </c>
      <c r="C10032" t="s">
        <v>916</v>
      </c>
      <c r="D10032" t="s">
        <v>918</v>
      </c>
      <c r="E10032">
        <v>0</v>
      </c>
    </row>
    <row r="10033" spans="1:5" x14ac:dyDescent="0.25">
      <c r="A10033" s="1">
        <v>41408</v>
      </c>
      <c r="B10033" t="s">
        <v>59</v>
      </c>
      <c r="C10033" t="s">
        <v>916</v>
      </c>
      <c r="D10033" t="s">
        <v>919</v>
      </c>
      <c r="E10033">
        <v>0</v>
      </c>
    </row>
    <row r="10034" spans="1:5" x14ac:dyDescent="0.25">
      <c r="A10034" s="1">
        <v>41408</v>
      </c>
      <c r="B10034" t="s">
        <v>59</v>
      </c>
      <c r="C10034" t="s">
        <v>916</v>
      </c>
      <c r="D10034" t="s">
        <v>918</v>
      </c>
      <c r="E10034">
        <v>0</v>
      </c>
    </row>
    <row r="10035" spans="1:5" x14ac:dyDescent="0.25">
      <c r="A10035" s="1">
        <v>41408</v>
      </c>
      <c r="B10035" t="s">
        <v>59</v>
      </c>
      <c r="C10035" t="s">
        <v>916</v>
      </c>
      <c r="D10035" t="s">
        <v>920</v>
      </c>
      <c r="E10035">
        <v>0</v>
      </c>
    </row>
    <row r="10036" spans="1:5" x14ac:dyDescent="0.25">
      <c r="A10036" s="1">
        <v>41408</v>
      </c>
      <c r="B10036" t="s">
        <v>59</v>
      </c>
      <c r="C10036" t="s">
        <v>916</v>
      </c>
      <c r="D10036" t="s">
        <v>920</v>
      </c>
      <c r="E10036">
        <v>0</v>
      </c>
    </row>
    <row r="10037" spans="1:5" x14ac:dyDescent="0.25">
      <c r="A10037" s="1">
        <v>41408</v>
      </c>
      <c r="B10037" t="s">
        <v>59</v>
      </c>
      <c r="C10037" t="s">
        <v>916</v>
      </c>
      <c r="D10037" t="s">
        <v>921</v>
      </c>
      <c r="E10037">
        <v>0</v>
      </c>
    </row>
    <row r="10038" spans="1:5" x14ac:dyDescent="0.25">
      <c r="A10038" s="1">
        <v>41408</v>
      </c>
      <c r="B10038" t="s">
        <v>59</v>
      </c>
      <c r="C10038" t="s">
        <v>916</v>
      </c>
      <c r="D10038" t="s">
        <v>919</v>
      </c>
      <c r="E10038">
        <v>0</v>
      </c>
    </row>
    <row r="10039" spans="1:5" x14ac:dyDescent="0.25">
      <c r="A10039" s="1">
        <v>41408</v>
      </c>
      <c r="B10039" t="s">
        <v>59</v>
      </c>
      <c r="C10039" t="s">
        <v>916</v>
      </c>
      <c r="D10039" t="s">
        <v>919</v>
      </c>
      <c r="E10039">
        <v>0</v>
      </c>
    </row>
    <row r="10040" spans="1:5" x14ac:dyDescent="0.25">
      <c r="A10040" s="1">
        <v>41408</v>
      </c>
      <c r="B10040" t="s">
        <v>59</v>
      </c>
      <c r="C10040" t="s">
        <v>916</v>
      </c>
      <c r="D10040" t="s">
        <v>922</v>
      </c>
      <c r="E10040">
        <v>0</v>
      </c>
    </row>
    <row r="10041" spans="1:5" x14ac:dyDescent="0.25">
      <c r="A10041" s="1">
        <v>41408</v>
      </c>
      <c r="B10041" t="s">
        <v>59</v>
      </c>
      <c r="C10041" t="s">
        <v>916</v>
      </c>
      <c r="D10041" t="s">
        <v>922</v>
      </c>
      <c r="E10041">
        <v>0</v>
      </c>
    </row>
    <row r="10042" spans="1:5" x14ac:dyDescent="0.25">
      <c r="A10042" s="1">
        <v>41408</v>
      </c>
      <c r="B10042" t="s">
        <v>59</v>
      </c>
      <c r="C10042" t="s">
        <v>916</v>
      </c>
      <c r="D10042" t="s">
        <v>922</v>
      </c>
      <c r="E10042">
        <v>0</v>
      </c>
    </row>
    <row r="10043" spans="1:5" x14ac:dyDescent="0.25">
      <c r="A10043" s="1">
        <v>41408</v>
      </c>
      <c r="B10043" t="s">
        <v>59</v>
      </c>
      <c r="C10043" t="s">
        <v>916</v>
      </c>
      <c r="D10043" t="s">
        <v>920</v>
      </c>
      <c r="E10043">
        <v>0</v>
      </c>
    </row>
    <row r="10044" spans="1:5" x14ac:dyDescent="0.25">
      <c r="A10044" s="1">
        <v>41408</v>
      </c>
      <c r="B10044" t="s">
        <v>59</v>
      </c>
      <c r="C10044" t="s">
        <v>916</v>
      </c>
      <c r="D10044" t="s">
        <v>920</v>
      </c>
      <c r="E10044">
        <v>0</v>
      </c>
    </row>
    <row r="10045" spans="1:5" x14ac:dyDescent="0.25">
      <c r="A10045" s="1">
        <v>41408</v>
      </c>
      <c r="B10045" t="s">
        <v>59</v>
      </c>
      <c r="C10045" t="s">
        <v>916</v>
      </c>
      <c r="D10045" t="s">
        <v>923</v>
      </c>
      <c r="E10045">
        <v>0</v>
      </c>
    </row>
    <row r="10046" spans="1:5" x14ac:dyDescent="0.25">
      <c r="A10046" s="1">
        <v>41408</v>
      </c>
      <c r="B10046" t="s">
        <v>59</v>
      </c>
      <c r="C10046" t="s">
        <v>916</v>
      </c>
      <c r="D10046" t="s">
        <v>923</v>
      </c>
      <c r="E10046">
        <v>0</v>
      </c>
    </row>
    <row r="10047" spans="1:5" x14ac:dyDescent="0.25">
      <c r="A10047" s="1">
        <v>41408</v>
      </c>
      <c r="B10047" t="s">
        <v>59</v>
      </c>
      <c r="C10047" t="s">
        <v>916</v>
      </c>
      <c r="D10047" t="s">
        <v>919</v>
      </c>
      <c r="E10047">
        <v>0</v>
      </c>
    </row>
    <row r="10048" spans="1:5" x14ac:dyDescent="0.25">
      <c r="A10048" s="1">
        <v>41408</v>
      </c>
      <c r="B10048" t="s">
        <v>59</v>
      </c>
      <c r="C10048" t="s">
        <v>916</v>
      </c>
      <c r="D10048" t="s">
        <v>924</v>
      </c>
      <c r="E10048">
        <v>0</v>
      </c>
    </row>
    <row r="10049" spans="1:5" x14ac:dyDescent="0.25">
      <c r="A10049" s="1">
        <v>41408</v>
      </c>
      <c r="B10049" t="s">
        <v>59</v>
      </c>
      <c r="C10049" t="s">
        <v>916</v>
      </c>
      <c r="D10049" t="s">
        <v>925</v>
      </c>
      <c r="E10049">
        <v>0</v>
      </c>
    </row>
    <row r="10050" spans="1:5" x14ac:dyDescent="0.25">
      <c r="A10050" s="1">
        <v>41408</v>
      </c>
      <c r="B10050" t="s">
        <v>59</v>
      </c>
      <c r="C10050" t="s">
        <v>916</v>
      </c>
      <c r="D10050" t="s">
        <v>926</v>
      </c>
      <c r="E10050">
        <v>0.01</v>
      </c>
    </row>
    <row r="10051" spans="1:5" x14ac:dyDescent="0.25">
      <c r="A10051" s="1">
        <v>41408</v>
      </c>
      <c r="B10051" t="s">
        <v>59</v>
      </c>
      <c r="C10051" t="s">
        <v>916</v>
      </c>
      <c r="D10051" t="s">
        <v>927</v>
      </c>
      <c r="E10051">
        <v>0</v>
      </c>
    </row>
    <row r="10052" spans="1:5" x14ac:dyDescent="0.25">
      <c r="A10052" s="1">
        <v>41408</v>
      </c>
      <c r="B10052" t="s">
        <v>59</v>
      </c>
      <c r="C10052" t="s">
        <v>916</v>
      </c>
      <c r="D10052" t="s">
        <v>920</v>
      </c>
      <c r="E10052">
        <v>0</v>
      </c>
    </row>
    <row r="10053" spans="1:5" x14ac:dyDescent="0.25">
      <c r="A10053" s="1">
        <v>41408</v>
      </c>
      <c r="B10053" t="s">
        <v>59</v>
      </c>
      <c r="C10053" t="s">
        <v>916</v>
      </c>
      <c r="D10053" t="s">
        <v>919</v>
      </c>
      <c r="E10053">
        <v>0</v>
      </c>
    </row>
    <row r="10054" spans="1:5" x14ac:dyDescent="0.25">
      <c r="A10054" s="1">
        <v>41408</v>
      </c>
      <c r="B10054" t="s">
        <v>59</v>
      </c>
      <c r="C10054" t="s">
        <v>916</v>
      </c>
      <c r="D10054" t="s">
        <v>920</v>
      </c>
      <c r="E10054">
        <v>0</v>
      </c>
    </row>
    <row r="10055" spans="1:5" x14ac:dyDescent="0.25">
      <c r="A10055" s="1">
        <v>41409</v>
      </c>
      <c r="B10055" t="s">
        <v>30</v>
      </c>
      <c r="C10055" t="s">
        <v>916</v>
      </c>
      <c r="D10055" t="s">
        <v>928</v>
      </c>
      <c r="E10055">
        <v>0</v>
      </c>
    </row>
    <row r="10056" spans="1:5" x14ac:dyDescent="0.25">
      <c r="A10056" s="1">
        <v>41409</v>
      </c>
      <c r="B10056" t="s">
        <v>30</v>
      </c>
      <c r="C10056" t="s">
        <v>916</v>
      </c>
      <c r="D10056" t="s">
        <v>918</v>
      </c>
      <c r="E10056">
        <v>0</v>
      </c>
    </row>
    <row r="10057" spans="1:5" x14ac:dyDescent="0.25">
      <c r="A10057" s="1">
        <v>41409</v>
      </c>
      <c r="B10057" t="s">
        <v>30</v>
      </c>
      <c r="C10057" t="s">
        <v>916</v>
      </c>
      <c r="D10057" t="s">
        <v>929</v>
      </c>
      <c r="E10057">
        <v>0</v>
      </c>
    </row>
    <row r="10058" spans="1:5" x14ac:dyDescent="0.25">
      <c r="A10058" s="1">
        <v>41409</v>
      </c>
      <c r="B10058" t="s">
        <v>30</v>
      </c>
      <c r="C10058" t="s">
        <v>916</v>
      </c>
      <c r="D10058" t="s">
        <v>920</v>
      </c>
      <c r="E10058">
        <v>0</v>
      </c>
    </row>
    <row r="10059" spans="1:5" x14ac:dyDescent="0.25">
      <c r="A10059" s="1">
        <v>41409</v>
      </c>
      <c r="B10059" t="s">
        <v>30</v>
      </c>
      <c r="C10059" t="s">
        <v>916</v>
      </c>
      <c r="D10059" t="s">
        <v>920</v>
      </c>
      <c r="E10059">
        <v>0</v>
      </c>
    </row>
    <row r="10060" spans="1:5" x14ac:dyDescent="0.25">
      <c r="A10060" s="1">
        <v>41409</v>
      </c>
      <c r="B10060" t="s">
        <v>30</v>
      </c>
      <c r="C10060" t="s">
        <v>916</v>
      </c>
      <c r="D10060" t="s">
        <v>920</v>
      </c>
      <c r="E10060">
        <v>0</v>
      </c>
    </row>
    <row r="10061" spans="1:5" x14ac:dyDescent="0.25">
      <c r="A10061" s="1">
        <v>41409</v>
      </c>
      <c r="B10061" t="s">
        <v>30</v>
      </c>
      <c r="C10061" t="s">
        <v>916</v>
      </c>
      <c r="D10061" t="s">
        <v>921</v>
      </c>
      <c r="E10061">
        <v>0</v>
      </c>
    </row>
    <row r="10062" spans="1:5" x14ac:dyDescent="0.25">
      <c r="A10062" s="1">
        <v>41409</v>
      </c>
      <c r="B10062" t="s">
        <v>30</v>
      </c>
      <c r="C10062" t="s">
        <v>916</v>
      </c>
      <c r="D10062" t="s">
        <v>921</v>
      </c>
      <c r="E10062">
        <v>0</v>
      </c>
    </row>
    <row r="10063" spans="1:5" x14ac:dyDescent="0.25">
      <c r="A10063" s="1">
        <v>41409</v>
      </c>
      <c r="B10063" t="s">
        <v>30</v>
      </c>
      <c r="C10063" t="s">
        <v>916</v>
      </c>
      <c r="D10063" t="s">
        <v>921</v>
      </c>
      <c r="E10063">
        <v>0</v>
      </c>
    </row>
    <row r="10064" spans="1:5" x14ac:dyDescent="0.25">
      <c r="A10064" s="1">
        <v>41409</v>
      </c>
      <c r="B10064" t="s">
        <v>30</v>
      </c>
      <c r="C10064" t="s">
        <v>916</v>
      </c>
      <c r="D10064" t="s">
        <v>920</v>
      </c>
      <c r="E10064">
        <v>0.01</v>
      </c>
    </row>
    <row r="10065" spans="1:5" x14ac:dyDescent="0.25">
      <c r="A10065" s="1">
        <v>41409</v>
      </c>
      <c r="B10065" t="s">
        <v>30</v>
      </c>
      <c r="C10065" t="s">
        <v>916</v>
      </c>
      <c r="D10065" t="s">
        <v>920</v>
      </c>
      <c r="E10065">
        <v>0.01</v>
      </c>
    </row>
    <row r="10066" spans="1:5" x14ac:dyDescent="0.25">
      <c r="A10066" s="1">
        <v>41409</v>
      </c>
      <c r="B10066" t="s">
        <v>30</v>
      </c>
      <c r="C10066" t="s">
        <v>916</v>
      </c>
      <c r="D10066" t="s">
        <v>930</v>
      </c>
      <c r="E10066">
        <v>0</v>
      </c>
    </row>
    <row r="10067" spans="1:5" x14ac:dyDescent="0.25">
      <c r="A10067" s="1">
        <v>41409</v>
      </c>
      <c r="B10067" t="s">
        <v>30</v>
      </c>
      <c r="C10067" t="s">
        <v>916</v>
      </c>
      <c r="D10067" t="s">
        <v>920</v>
      </c>
      <c r="E10067">
        <v>0</v>
      </c>
    </row>
    <row r="10068" spans="1:5" x14ac:dyDescent="0.25">
      <c r="A10068" s="1">
        <v>41409</v>
      </c>
      <c r="B10068" t="s">
        <v>30</v>
      </c>
      <c r="C10068" t="s">
        <v>916</v>
      </c>
      <c r="D10068" t="s">
        <v>920</v>
      </c>
      <c r="E10068">
        <v>0</v>
      </c>
    </row>
    <row r="10069" spans="1:5" x14ac:dyDescent="0.25">
      <c r="A10069" s="1">
        <v>41409</v>
      </c>
      <c r="B10069" t="s">
        <v>30</v>
      </c>
      <c r="C10069" t="s">
        <v>916</v>
      </c>
      <c r="D10069" t="s">
        <v>920</v>
      </c>
      <c r="E10069">
        <v>0</v>
      </c>
    </row>
    <row r="10070" spans="1:5" x14ac:dyDescent="0.25">
      <c r="A10070" s="1">
        <v>41409</v>
      </c>
      <c r="B10070" t="s">
        <v>30</v>
      </c>
      <c r="C10070" t="s">
        <v>916</v>
      </c>
      <c r="D10070" t="s">
        <v>920</v>
      </c>
      <c r="E10070">
        <v>0</v>
      </c>
    </row>
    <row r="10071" spans="1:5" x14ac:dyDescent="0.25">
      <c r="A10071" s="1">
        <v>41409</v>
      </c>
      <c r="B10071" t="s">
        <v>30</v>
      </c>
      <c r="C10071" t="s">
        <v>916</v>
      </c>
      <c r="D10071" t="s">
        <v>920</v>
      </c>
      <c r="E10071">
        <v>0</v>
      </c>
    </row>
    <row r="10072" spans="1:5" x14ac:dyDescent="0.25">
      <c r="A10072" s="1">
        <v>41409</v>
      </c>
      <c r="B10072" t="s">
        <v>30</v>
      </c>
      <c r="C10072" t="s">
        <v>916</v>
      </c>
      <c r="D10072" t="s">
        <v>919</v>
      </c>
      <c r="E10072">
        <v>0</v>
      </c>
    </row>
    <row r="10073" spans="1:5" x14ac:dyDescent="0.25">
      <c r="A10073" s="1">
        <v>41409</v>
      </c>
      <c r="B10073" t="s">
        <v>30</v>
      </c>
      <c r="C10073" t="s">
        <v>916</v>
      </c>
      <c r="D10073" t="s">
        <v>919</v>
      </c>
      <c r="E10073">
        <v>0</v>
      </c>
    </row>
    <row r="10074" spans="1:5" x14ac:dyDescent="0.25">
      <c r="A10074" s="1">
        <v>41409</v>
      </c>
      <c r="B10074" t="s">
        <v>30</v>
      </c>
      <c r="C10074" t="s">
        <v>916</v>
      </c>
      <c r="D10074" t="s">
        <v>931</v>
      </c>
      <c r="E10074">
        <v>0</v>
      </c>
    </row>
    <row r="10075" spans="1:5" x14ac:dyDescent="0.25">
      <c r="A10075" s="1">
        <v>41409</v>
      </c>
      <c r="B10075" t="s">
        <v>30</v>
      </c>
      <c r="C10075" t="s">
        <v>916</v>
      </c>
      <c r="D10075" t="s">
        <v>926</v>
      </c>
      <c r="E10075">
        <v>0.01</v>
      </c>
    </row>
    <row r="10076" spans="1:5" x14ac:dyDescent="0.25">
      <c r="A10076" s="1">
        <v>41409</v>
      </c>
      <c r="B10076" t="s">
        <v>30</v>
      </c>
      <c r="C10076" t="s">
        <v>916</v>
      </c>
      <c r="D10076" t="s">
        <v>927</v>
      </c>
      <c r="E10076">
        <v>0</v>
      </c>
    </row>
    <row r="10077" spans="1:5" x14ac:dyDescent="0.25">
      <c r="A10077" s="1">
        <v>41409</v>
      </c>
      <c r="B10077" t="s">
        <v>30</v>
      </c>
      <c r="C10077" t="s">
        <v>916</v>
      </c>
      <c r="D10077" t="s">
        <v>920</v>
      </c>
      <c r="E10077">
        <v>0</v>
      </c>
    </row>
    <row r="10078" spans="1:5" x14ac:dyDescent="0.25">
      <c r="A10078" s="1">
        <v>41409</v>
      </c>
      <c r="B10078" t="s">
        <v>30</v>
      </c>
      <c r="C10078" t="s">
        <v>916</v>
      </c>
      <c r="D10078" t="s">
        <v>919</v>
      </c>
      <c r="E10078">
        <v>0</v>
      </c>
    </row>
    <row r="10079" spans="1:5" x14ac:dyDescent="0.25">
      <c r="A10079" s="1">
        <v>41409</v>
      </c>
      <c r="B10079" t="s">
        <v>30</v>
      </c>
      <c r="C10079" t="s">
        <v>916</v>
      </c>
      <c r="D10079" t="s">
        <v>920</v>
      </c>
      <c r="E10079">
        <v>0</v>
      </c>
    </row>
    <row r="10080" spans="1:5" x14ac:dyDescent="0.25">
      <c r="A10080" s="1">
        <v>41410</v>
      </c>
      <c r="B10080" t="s">
        <v>46</v>
      </c>
      <c r="C10080" t="s">
        <v>916</v>
      </c>
      <c r="D10080" t="s">
        <v>932</v>
      </c>
      <c r="E10080">
        <v>0</v>
      </c>
    </row>
    <row r="10081" spans="1:5" x14ac:dyDescent="0.25">
      <c r="A10081" s="1">
        <v>41410</v>
      </c>
      <c r="B10081" t="s">
        <v>46</v>
      </c>
      <c r="C10081" t="s">
        <v>916</v>
      </c>
      <c r="D10081" t="s">
        <v>919</v>
      </c>
      <c r="E10081">
        <v>0</v>
      </c>
    </row>
    <row r="10082" spans="1:5" x14ac:dyDescent="0.25">
      <c r="A10082" s="1">
        <v>41410</v>
      </c>
      <c r="B10082" t="s">
        <v>46</v>
      </c>
      <c r="C10082" t="s">
        <v>916</v>
      </c>
      <c r="D10082" t="s">
        <v>918</v>
      </c>
      <c r="E10082">
        <v>0</v>
      </c>
    </row>
    <row r="10083" spans="1:5" x14ac:dyDescent="0.25">
      <c r="A10083" s="1">
        <v>41410</v>
      </c>
      <c r="B10083" t="s">
        <v>46</v>
      </c>
      <c r="C10083" t="s">
        <v>916</v>
      </c>
      <c r="D10083" t="s">
        <v>918</v>
      </c>
      <c r="E10083">
        <v>0</v>
      </c>
    </row>
    <row r="10084" spans="1:5" x14ac:dyDescent="0.25">
      <c r="A10084" s="1">
        <v>41410</v>
      </c>
      <c r="B10084" t="s">
        <v>46</v>
      </c>
      <c r="C10084" t="s">
        <v>916</v>
      </c>
      <c r="D10084" t="s">
        <v>933</v>
      </c>
      <c r="E10084">
        <v>0.01</v>
      </c>
    </row>
    <row r="10085" spans="1:5" x14ac:dyDescent="0.25">
      <c r="A10085" s="1">
        <v>41410</v>
      </c>
      <c r="B10085" t="s">
        <v>46</v>
      </c>
      <c r="C10085" t="s">
        <v>916</v>
      </c>
      <c r="D10085" t="s">
        <v>929</v>
      </c>
      <c r="E10085">
        <v>0</v>
      </c>
    </row>
    <row r="10086" spans="1:5" x14ac:dyDescent="0.25">
      <c r="A10086" s="1">
        <v>41410</v>
      </c>
      <c r="B10086" t="s">
        <v>46</v>
      </c>
      <c r="C10086" t="s">
        <v>916</v>
      </c>
      <c r="D10086" t="s">
        <v>920</v>
      </c>
      <c r="E10086">
        <v>0</v>
      </c>
    </row>
    <row r="10087" spans="1:5" x14ac:dyDescent="0.25">
      <c r="A10087" s="1">
        <v>41410</v>
      </c>
      <c r="B10087" t="s">
        <v>46</v>
      </c>
      <c r="C10087" t="s">
        <v>916</v>
      </c>
      <c r="D10087" t="s">
        <v>920</v>
      </c>
      <c r="E10087">
        <v>0</v>
      </c>
    </row>
    <row r="10088" spans="1:5" x14ac:dyDescent="0.25">
      <c r="A10088" s="1">
        <v>41410</v>
      </c>
      <c r="B10088" t="s">
        <v>46</v>
      </c>
      <c r="C10088" t="s">
        <v>916</v>
      </c>
      <c r="D10088" t="s">
        <v>921</v>
      </c>
      <c r="E10088">
        <v>0</v>
      </c>
    </row>
    <row r="10089" spans="1:5" x14ac:dyDescent="0.25">
      <c r="A10089" s="1">
        <v>41410</v>
      </c>
      <c r="B10089" t="s">
        <v>46</v>
      </c>
      <c r="C10089" t="s">
        <v>916</v>
      </c>
      <c r="D10089" t="s">
        <v>920</v>
      </c>
      <c r="E10089">
        <v>0</v>
      </c>
    </row>
    <row r="10090" spans="1:5" x14ac:dyDescent="0.25">
      <c r="A10090" s="1">
        <v>41410</v>
      </c>
      <c r="B10090" t="s">
        <v>46</v>
      </c>
      <c r="C10090" t="s">
        <v>916</v>
      </c>
      <c r="D10090" t="s">
        <v>922</v>
      </c>
      <c r="E10090">
        <v>0.01</v>
      </c>
    </row>
    <row r="10091" spans="1:5" x14ac:dyDescent="0.25">
      <c r="A10091" s="1">
        <v>41410</v>
      </c>
      <c r="B10091" t="s">
        <v>46</v>
      </c>
      <c r="C10091" t="s">
        <v>916</v>
      </c>
      <c r="D10091" t="s">
        <v>934</v>
      </c>
      <c r="E10091">
        <v>0</v>
      </c>
    </row>
    <row r="10092" spans="1:5" x14ac:dyDescent="0.25">
      <c r="A10092" s="1">
        <v>41410</v>
      </c>
      <c r="B10092" t="s">
        <v>46</v>
      </c>
      <c r="C10092" t="s">
        <v>916</v>
      </c>
      <c r="D10092" t="s">
        <v>934</v>
      </c>
      <c r="E10092">
        <v>0.01</v>
      </c>
    </row>
    <row r="10093" spans="1:5" x14ac:dyDescent="0.25">
      <c r="A10093" s="1">
        <v>41410</v>
      </c>
      <c r="B10093" t="s">
        <v>46</v>
      </c>
      <c r="C10093" t="s">
        <v>916</v>
      </c>
      <c r="D10093" t="s">
        <v>935</v>
      </c>
      <c r="E10093">
        <v>0</v>
      </c>
    </row>
    <row r="10094" spans="1:5" x14ac:dyDescent="0.25">
      <c r="A10094" s="1">
        <v>41410</v>
      </c>
      <c r="B10094" t="s">
        <v>46</v>
      </c>
      <c r="C10094" t="s">
        <v>916</v>
      </c>
      <c r="D10094" t="s">
        <v>936</v>
      </c>
      <c r="E10094">
        <v>0</v>
      </c>
    </row>
    <row r="10095" spans="1:5" x14ac:dyDescent="0.25">
      <c r="A10095" s="1">
        <v>41410</v>
      </c>
      <c r="B10095" t="s">
        <v>46</v>
      </c>
      <c r="C10095" t="s">
        <v>916</v>
      </c>
      <c r="D10095" t="s">
        <v>935</v>
      </c>
      <c r="E10095">
        <v>0</v>
      </c>
    </row>
    <row r="10096" spans="1:5" x14ac:dyDescent="0.25">
      <c r="A10096" s="1">
        <v>41410</v>
      </c>
      <c r="B10096" t="s">
        <v>46</v>
      </c>
      <c r="C10096" t="s">
        <v>916</v>
      </c>
      <c r="D10096" t="s">
        <v>919</v>
      </c>
      <c r="E10096">
        <v>0</v>
      </c>
    </row>
    <row r="10097" spans="1:5" x14ac:dyDescent="0.25">
      <c r="A10097" s="1">
        <v>41410</v>
      </c>
      <c r="B10097" t="s">
        <v>46</v>
      </c>
      <c r="C10097" t="s">
        <v>916</v>
      </c>
      <c r="D10097" t="s">
        <v>919</v>
      </c>
      <c r="E10097">
        <v>0.01</v>
      </c>
    </row>
    <row r="10098" spans="1:5" x14ac:dyDescent="0.25">
      <c r="A10098" s="1">
        <v>41410</v>
      </c>
      <c r="B10098" t="s">
        <v>46</v>
      </c>
      <c r="C10098" t="s">
        <v>916</v>
      </c>
      <c r="D10098" t="s">
        <v>935</v>
      </c>
      <c r="E10098">
        <v>0</v>
      </c>
    </row>
    <row r="10099" spans="1:5" x14ac:dyDescent="0.25">
      <c r="A10099" s="1">
        <v>41410</v>
      </c>
      <c r="B10099" t="s">
        <v>46</v>
      </c>
      <c r="C10099" t="s">
        <v>916</v>
      </c>
      <c r="D10099" t="s">
        <v>935</v>
      </c>
      <c r="E10099">
        <v>0</v>
      </c>
    </row>
    <row r="10100" spans="1:5" x14ac:dyDescent="0.25">
      <c r="A10100" s="1">
        <v>41410</v>
      </c>
      <c r="B10100" t="s">
        <v>46</v>
      </c>
      <c r="C10100" t="s">
        <v>916</v>
      </c>
      <c r="D10100" t="s">
        <v>926</v>
      </c>
      <c r="E10100">
        <v>0</v>
      </c>
    </row>
    <row r="10101" spans="1:5" x14ac:dyDescent="0.25">
      <c r="A10101" s="1">
        <v>41410</v>
      </c>
      <c r="B10101" t="s">
        <v>46</v>
      </c>
      <c r="C10101" t="s">
        <v>916</v>
      </c>
      <c r="D10101" t="s">
        <v>926</v>
      </c>
      <c r="E10101">
        <v>0</v>
      </c>
    </row>
    <row r="10102" spans="1:5" x14ac:dyDescent="0.25">
      <c r="A10102" s="1">
        <v>41410</v>
      </c>
      <c r="B10102" t="s">
        <v>46</v>
      </c>
      <c r="C10102" t="s">
        <v>916</v>
      </c>
      <c r="D10102" t="s">
        <v>926</v>
      </c>
      <c r="E10102">
        <v>0</v>
      </c>
    </row>
    <row r="10103" spans="1:5" x14ac:dyDescent="0.25">
      <c r="A10103" s="1">
        <v>41410</v>
      </c>
      <c r="B10103" t="s">
        <v>46</v>
      </c>
      <c r="C10103" t="s">
        <v>916</v>
      </c>
      <c r="D10103" t="s">
        <v>930</v>
      </c>
      <c r="E10103">
        <v>0</v>
      </c>
    </row>
    <row r="10104" spans="1:5" x14ac:dyDescent="0.25">
      <c r="A10104" s="1">
        <v>41410</v>
      </c>
      <c r="B10104" t="s">
        <v>46</v>
      </c>
      <c r="C10104" t="s">
        <v>916</v>
      </c>
      <c r="D10104" t="s">
        <v>919</v>
      </c>
      <c r="E10104">
        <v>0</v>
      </c>
    </row>
    <row r="10105" spans="1:5" x14ac:dyDescent="0.25">
      <c r="A10105" s="1">
        <v>41415</v>
      </c>
      <c r="B10105" t="s">
        <v>59</v>
      </c>
      <c r="C10105" t="s">
        <v>916</v>
      </c>
      <c r="D10105" t="s">
        <v>917</v>
      </c>
      <c r="E10105">
        <v>0</v>
      </c>
    </row>
    <row r="10106" spans="1:5" x14ac:dyDescent="0.25">
      <c r="A10106" s="1">
        <v>41415</v>
      </c>
      <c r="B10106" t="s">
        <v>59</v>
      </c>
      <c r="C10106" t="s">
        <v>916</v>
      </c>
      <c r="D10106" t="s">
        <v>919</v>
      </c>
      <c r="E10106">
        <v>0</v>
      </c>
    </row>
    <row r="10107" spans="1:5" x14ac:dyDescent="0.25">
      <c r="A10107" s="1">
        <v>41415</v>
      </c>
      <c r="B10107" t="s">
        <v>59</v>
      </c>
      <c r="C10107" t="s">
        <v>916</v>
      </c>
      <c r="D10107" t="s">
        <v>918</v>
      </c>
      <c r="E10107">
        <v>0</v>
      </c>
    </row>
    <row r="10108" spans="1:5" x14ac:dyDescent="0.25">
      <c r="A10108" s="1">
        <v>41415</v>
      </c>
      <c r="B10108" t="s">
        <v>59</v>
      </c>
      <c r="C10108" t="s">
        <v>916</v>
      </c>
      <c r="D10108" t="s">
        <v>918</v>
      </c>
      <c r="E10108">
        <v>0</v>
      </c>
    </row>
    <row r="10109" spans="1:5" x14ac:dyDescent="0.25">
      <c r="A10109" s="1">
        <v>41415</v>
      </c>
      <c r="B10109" t="s">
        <v>59</v>
      </c>
      <c r="C10109" t="s">
        <v>916</v>
      </c>
      <c r="D10109" t="s">
        <v>918</v>
      </c>
      <c r="E10109">
        <v>0</v>
      </c>
    </row>
    <row r="10110" spans="1:5" x14ac:dyDescent="0.25">
      <c r="A10110" s="1">
        <v>41415</v>
      </c>
      <c r="B10110" t="s">
        <v>59</v>
      </c>
      <c r="C10110" t="s">
        <v>916</v>
      </c>
      <c r="D10110" t="s">
        <v>919</v>
      </c>
      <c r="E10110">
        <v>0</v>
      </c>
    </row>
    <row r="10111" spans="1:5" x14ac:dyDescent="0.25">
      <c r="A10111" s="1">
        <v>41415</v>
      </c>
      <c r="B10111" t="s">
        <v>59</v>
      </c>
      <c r="C10111" t="s">
        <v>916</v>
      </c>
      <c r="D10111" t="s">
        <v>920</v>
      </c>
      <c r="E10111">
        <v>0</v>
      </c>
    </row>
    <row r="10112" spans="1:5" x14ac:dyDescent="0.25">
      <c r="A10112" s="1">
        <v>41415</v>
      </c>
      <c r="B10112" t="s">
        <v>59</v>
      </c>
      <c r="C10112" t="s">
        <v>916</v>
      </c>
      <c r="D10112" t="s">
        <v>920</v>
      </c>
      <c r="E10112">
        <v>0</v>
      </c>
    </row>
    <row r="10113" spans="1:5" x14ac:dyDescent="0.25">
      <c r="A10113" s="1">
        <v>41415</v>
      </c>
      <c r="B10113" t="s">
        <v>59</v>
      </c>
      <c r="C10113" t="s">
        <v>916</v>
      </c>
      <c r="D10113" t="s">
        <v>919</v>
      </c>
      <c r="E10113">
        <v>0</v>
      </c>
    </row>
    <row r="10114" spans="1:5" x14ac:dyDescent="0.25">
      <c r="A10114" s="1">
        <v>41415</v>
      </c>
      <c r="B10114" t="s">
        <v>59</v>
      </c>
      <c r="C10114" t="s">
        <v>916</v>
      </c>
      <c r="D10114" t="s">
        <v>920</v>
      </c>
      <c r="E10114">
        <v>0.01</v>
      </c>
    </row>
    <row r="10115" spans="1:5" x14ac:dyDescent="0.25">
      <c r="A10115" s="1">
        <v>41415</v>
      </c>
      <c r="B10115" t="s">
        <v>59</v>
      </c>
      <c r="C10115" t="s">
        <v>916</v>
      </c>
      <c r="D10115" t="s">
        <v>920</v>
      </c>
      <c r="E10115">
        <v>0</v>
      </c>
    </row>
    <row r="10116" spans="1:5" x14ac:dyDescent="0.25">
      <c r="A10116" s="1">
        <v>41415</v>
      </c>
      <c r="B10116" t="s">
        <v>59</v>
      </c>
      <c r="C10116" t="s">
        <v>916</v>
      </c>
      <c r="D10116" t="s">
        <v>922</v>
      </c>
      <c r="E10116">
        <v>0</v>
      </c>
    </row>
    <row r="10117" spans="1:5" x14ac:dyDescent="0.25">
      <c r="A10117" s="1">
        <v>41415</v>
      </c>
      <c r="B10117" t="s">
        <v>59</v>
      </c>
      <c r="C10117" t="s">
        <v>916</v>
      </c>
      <c r="D10117" t="s">
        <v>922</v>
      </c>
      <c r="E10117">
        <v>0</v>
      </c>
    </row>
    <row r="10118" spans="1:5" x14ac:dyDescent="0.25">
      <c r="A10118" s="1">
        <v>41415</v>
      </c>
      <c r="B10118" t="s">
        <v>59</v>
      </c>
      <c r="C10118" t="s">
        <v>916</v>
      </c>
      <c r="D10118" t="s">
        <v>920</v>
      </c>
      <c r="E10118">
        <v>0</v>
      </c>
    </row>
    <row r="10119" spans="1:5" x14ac:dyDescent="0.25">
      <c r="A10119" s="1">
        <v>41415</v>
      </c>
      <c r="B10119" t="s">
        <v>59</v>
      </c>
      <c r="C10119" t="s">
        <v>916</v>
      </c>
      <c r="D10119" t="s">
        <v>919</v>
      </c>
      <c r="E10119">
        <v>0</v>
      </c>
    </row>
    <row r="10120" spans="1:5" x14ac:dyDescent="0.25">
      <c r="A10120" s="1">
        <v>41415</v>
      </c>
      <c r="B10120" t="s">
        <v>59</v>
      </c>
      <c r="C10120" t="s">
        <v>916</v>
      </c>
      <c r="D10120" t="s">
        <v>923</v>
      </c>
      <c r="E10120">
        <v>0</v>
      </c>
    </row>
    <row r="10121" spans="1:5" x14ac:dyDescent="0.25">
      <c r="A10121" s="1">
        <v>41415</v>
      </c>
      <c r="B10121" t="s">
        <v>59</v>
      </c>
      <c r="C10121" t="s">
        <v>916</v>
      </c>
      <c r="D10121" t="s">
        <v>931</v>
      </c>
      <c r="E10121">
        <v>0.04</v>
      </c>
    </row>
    <row r="10122" spans="1:5" x14ac:dyDescent="0.25">
      <c r="A10122" s="1">
        <v>41415</v>
      </c>
      <c r="B10122" t="s">
        <v>59</v>
      </c>
      <c r="C10122" t="s">
        <v>916</v>
      </c>
      <c r="D10122" t="s">
        <v>931</v>
      </c>
      <c r="E10122">
        <v>0.03</v>
      </c>
    </row>
    <row r="10123" spans="1:5" x14ac:dyDescent="0.25">
      <c r="A10123" s="1">
        <v>41415</v>
      </c>
      <c r="B10123" t="s">
        <v>59</v>
      </c>
      <c r="C10123" t="s">
        <v>916</v>
      </c>
      <c r="D10123" t="s">
        <v>924</v>
      </c>
      <c r="E10123">
        <v>0</v>
      </c>
    </row>
    <row r="10124" spans="1:5" x14ac:dyDescent="0.25">
      <c r="A10124" s="1">
        <v>41415</v>
      </c>
      <c r="B10124" t="s">
        <v>59</v>
      </c>
      <c r="C10124" t="s">
        <v>916</v>
      </c>
      <c r="D10124" t="s">
        <v>924</v>
      </c>
      <c r="E10124">
        <v>0</v>
      </c>
    </row>
    <row r="10125" spans="1:5" x14ac:dyDescent="0.25">
      <c r="A10125" s="1">
        <v>41415</v>
      </c>
      <c r="B10125" t="s">
        <v>59</v>
      </c>
      <c r="C10125" t="s">
        <v>916</v>
      </c>
      <c r="D10125" t="s">
        <v>926</v>
      </c>
      <c r="E10125">
        <v>0.01</v>
      </c>
    </row>
    <row r="10126" spans="1:5" x14ac:dyDescent="0.25">
      <c r="A10126" s="1">
        <v>41415</v>
      </c>
      <c r="B10126" t="s">
        <v>59</v>
      </c>
      <c r="C10126" t="s">
        <v>916</v>
      </c>
      <c r="D10126" t="s">
        <v>927</v>
      </c>
      <c r="E10126">
        <v>0</v>
      </c>
    </row>
    <row r="10127" spans="1:5" x14ac:dyDescent="0.25">
      <c r="A10127" s="1">
        <v>41415</v>
      </c>
      <c r="B10127" t="s">
        <v>59</v>
      </c>
      <c r="C10127" t="s">
        <v>916</v>
      </c>
      <c r="D10127" t="s">
        <v>920</v>
      </c>
      <c r="E10127">
        <v>0</v>
      </c>
    </row>
    <row r="10128" spans="1:5" x14ac:dyDescent="0.25">
      <c r="A10128" s="1">
        <v>41415</v>
      </c>
      <c r="B10128" t="s">
        <v>59</v>
      </c>
      <c r="C10128" t="s">
        <v>916</v>
      </c>
      <c r="D10128" t="s">
        <v>930</v>
      </c>
      <c r="E10128">
        <v>0</v>
      </c>
    </row>
    <row r="10129" spans="1:5" x14ac:dyDescent="0.25">
      <c r="A10129" s="1">
        <v>41415</v>
      </c>
      <c r="B10129" t="s">
        <v>59</v>
      </c>
      <c r="C10129" t="s">
        <v>916</v>
      </c>
      <c r="D10129" t="s">
        <v>930</v>
      </c>
      <c r="E10129">
        <v>0</v>
      </c>
    </row>
    <row r="10130" spans="1:5" x14ac:dyDescent="0.25">
      <c r="A10130" s="1">
        <v>41416</v>
      </c>
      <c r="B10130" t="s">
        <v>30</v>
      </c>
      <c r="C10130" t="s">
        <v>916</v>
      </c>
      <c r="D10130" t="s">
        <v>917</v>
      </c>
      <c r="E10130">
        <v>0.01</v>
      </c>
    </row>
    <row r="10131" spans="1:5" x14ac:dyDescent="0.25">
      <c r="A10131" s="1">
        <v>41416</v>
      </c>
      <c r="B10131" t="s">
        <v>30</v>
      </c>
      <c r="C10131" t="s">
        <v>916</v>
      </c>
      <c r="D10131" t="s">
        <v>919</v>
      </c>
      <c r="E10131">
        <v>0.01</v>
      </c>
    </row>
    <row r="10132" spans="1:5" x14ac:dyDescent="0.25">
      <c r="A10132" s="1">
        <v>41416</v>
      </c>
      <c r="B10132" t="s">
        <v>30</v>
      </c>
      <c r="C10132" t="s">
        <v>916</v>
      </c>
      <c r="D10132" t="s">
        <v>918</v>
      </c>
      <c r="E10132">
        <v>0</v>
      </c>
    </row>
    <row r="10133" spans="1:5" x14ac:dyDescent="0.25">
      <c r="A10133" s="1">
        <v>41416</v>
      </c>
      <c r="B10133" t="s">
        <v>30</v>
      </c>
      <c r="C10133" t="s">
        <v>916</v>
      </c>
      <c r="D10133" t="s">
        <v>918</v>
      </c>
      <c r="E10133">
        <v>0</v>
      </c>
    </row>
    <row r="10134" spans="1:5" x14ac:dyDescent="0.25">
      <c r="A10134" s="1">
        <v>41416</v>
      </c>
      <c r="B10134" t="s">
        <v>30</v>
      </c>
      <c r="C10134" t="s">
        <v>916</v>
      </c>
      <c r="D10134" t="s">
        <v>918</v>
      </c>
      <c r="E10134">
        <v>0</v>
      </c>
    </row>
    <row r="10135" spans="1:5" x14ac:dyDescent="0.25">
      <c r="A10135" s="1">
        <v>41416</v>
      </c>
      <c r="B10135" t="s">
        <v>30</v>
      </c>
      <c r="C10135" t="s">
        <v>916</v>
      </c>
      <c r="D10135" t="s">
        <v>929</v>
      </c>
      <c r="E10135">
        <v>0</v>
      </c>
    </row>
    <row r="10136" spans="1:5" x14ac:dyDescent="0.25">
      <c r="A10136" s="1">
        <v>41416</v>
      </c>
      <c r="B10136" t="s">
        <v>30</v>
      </c>
      <c r="C10136" t="s">
        <v>916</v>
      </c>
      <c r="D10136" t="s">
        <v>920</v>
      </c>
      <c r="E10136">
        <v>0</v>
      </c>
    </row>
    <row r="10137" spans="1:5" x14ac:dyDescent="0.25">
      <c r="A10137" s="1">
        <v>41416</v>
      </c>
      <c r="B10137" t="s">
        <v>30</v>
      </c>
      <c r="C10137" t="s">
        <v>916</v>
      </c>
      <c r="D10137" t="s">
        <v>920</v>
      </c>
      <c r="E10137">
        <v>0</v>
      </c>
    </row>
    <row r="10138" spans="1:5" x14ac:dyDescent="0.25">
      <c r="A10138" s="1">
        <v>41416</v>
      </c>
      <c r="B10138" t="s">
        <v>30</v>
      </c>
      <c r="C10138" t="s">
        <v>916</v>
      </c>
      <c r="D10138" t="s">
        <v>921</v>
      </c>
      <c r="E10138">
        <v>0</v>
      </c>
    </row>
    <row r="10139" spans="1:5" x14ac:dyDescent="0.25">
      <c r="A10139" s="1">
        <v>41416</v>
      </c>
      <c r="B10139" t="s">
        <v>30</v>
      </c>
      <c r="C10139" t="s">
        <v>916</v>
      </c>
      <c r="D10139" t="s">
        <v>919</v>
      </c>
      <c r="E10139">
        <v>0</v>
      </c>
    </row>
    <row r="10140" spans="1:5" x14ac:dyDescent="0.25">
      <c r="A10140" s="1">
        <v>41416</v>
      </c>
      <c r="B10140" t="s">
        <v>30</v>
      </c>
      <c r="C10140" t="s">
        <v>916</v>
      </c>
      <c r="D10140" t="s">
        <v>920</v>
      </c>
      <c r="E10140">
        <v>0.03</v>
      </c>
    </row>
    <row r="10141" spans="1:5" x14ac:dyDescent="0.25">
      <c r="A10141" s="1">
        <v>41416</v>
      </c>
      <c r="B10141" t="s">
        <v>30</v>
      </c>
      <c r="C10141" t="s">
        <v>916</v>
      </c>
      <c r="D10141" t="s">
        <v>922</v>
      </c>
      <c r="E10141">
        <v>0.01</v>
      </c>
    </row>
    <row r="10142" spans="1:5" x14ac:dyDescent="0.25">
      <c r="A10142" s="1">
        <v>41416</v>
      </c>
      <c r="B10142" t="s">
        <v>30</v>
      </c>
      <c r="C10142" t="s">
        <v>916</v>
      </c>
      <c r="D10142" t="s">
        <v>922</v>
      </c>
      <c r="E10142">
        <v>0</v>
      </c>
    </row>
    <row r="10143" spans="1:5" x14ac:dyDescent="0.25">
      <c r="A10143" s="1">
        <v>41416</v>
      </c>
      <c r="B10143" t="s">
        <v>30</v>
      </c>
      <c r="C10143" t="s">
        <v>916</v>
      </c>
      <c r="D10143" t="s">
        <v>919</v>
      </c>
      <c r="E10143">
        <v>0</v>
      </c>
    </row>
    <row r="10144" spans="1:5" x14ac:dyDescent="0.25">
      <c r="A10144" s="1">
        <v>41416</v>
      </c>
      <c r="B10144" t="s">
        <v>30</v>
      </c>
      <c r="C10144" t="s">
        <v>916</v>
      </c>
      <c r="D10144" t="s">
        <v>923</v>
      </c>
      <c r="E10144">
        <v>0</v>
      </c>
    </row>
    <row r="10145" spans="1:5" x14ac:dyDescent="0.25">
      <c r="A10145" s="1">
        <v>41416</v>
      </c>
      <c r="B10145" t="s">
        <v>30</v>
      </c>
      <c r="C10145" t="s">
        <v>916</v>
      </c>
      <c r="D10145" t="s">
        <v>923</v>
      </c>
      <c r="E10145">
        <v>0</v>
      </c>
    </row>
    <row r="10146" spans="1:5" x14ac:dyDescent="0.25">
      <c r="A10146" s="1">
        <v>41416</v>
      </c>
      <c r="B10146" t="s">
        <v>30</v>
      </c>
      <c r="C10146" t="s">
        <v>916</v>
      </c>
      <c r="D10146" t="s">
        <v>931</v>
      </c>
      <c r="E10146">
        <v>0</v>
      </c>
    </row>
    <row r="10147" spans="1:5" x14ac:dyDescent="0.25">
      <c r="A10147" s="1">
        <v>41416</v>
      </c>
      <c r="B10147" t="s">
        <v>30</v>
      </c>
      <c r="C10147" t="s">
        <v>916</v>
      </c>
      <c r="D10147" t="s">
        <v>920</v>
      </c>
      <c r="E10147">
        <v>0</v>
      </c>
    </row>
    <row r="10148" spans="1:5" x14ac:dyDescent="0.25">
      <c r="A10148" s="1">
        <v>41416</v>
      </c>
      <c r="B10148" t="s">
        <v>30</v>
      </c>
      <c r="C10148" t="s">
        <v>916</v>
      </c>
      <c r="D10148" t="s">
        <v>920</v>
      </c>
      <c r="E10148">
        <v>0.02</v>
      </c>
    </row>
    <row r="10149" spans="1:5" x14ac:dyDescent="0.25">
      <c r="A10149" s="1">
        <v>41416</v>
      </c>
      <c r="B10149" t="s">
        <v>30</v>
      </c>
      <c r="C10149" t="s">
        <v>916</v>
      </c>
      <c r="D10149" t="s">
        <v>937</v>
      </c>
      <c r="E10149">
        <v>0.02</v>
      </c>
    </row>
    <row r="10150" spans="1:5" x14ac:dyDescent="0.25">
      <c r="A10150" s="1">
        <v>41416</v>
      </c>
      <c r="B10150" t="s">
        <v>30</v>
      </c>
      <c r="C10150" t="s">
        <v>916</v>
      </c>
      <c r="D10150" t="s">
        <v>927</v>
      </c>
      <c r="E10150">
        <v>0</v>
      </c>
    </row>
    <row r="10151" spans="1:5" x14ac:dyDescent="0.25">
      <c r="A10151" s="1">
        <v>41416</v>
      </c>
      <c r="B10151" t="s">
        <v>30</v>
      </c>
      <c r="C10151" t="s">
        <v>916</v>
      </c>
      <c r="D10151" t="s">
        <v>927</v>
      </c>
      <c r="E10151">
        <v>0</v>
      </c>
    </row>
    <row r="10152" spans="1:5" x14ac:dyDescent="0.25">
      <c r="A10152" s="1">
        <v>41416</v>
      </c>
      <c r="B10152" t="s">
        <v>30</v>
      </c>
      <c r="C10152" t="s">
        <v>916</v>
      </c>
      <c r="D10152" t="s">
        <v>933</v>
      </c>
      <c r="E10152">
        <v>0.01</v>
      </c>
    </row>
    <row r="10153" spans="1:5" x14ac:dyDescent="0.25">
      <c r="A10153" s="1">
        <v>41416</v>
      </c>
      <c r="B10153" t="s">
        <v>30</v>
      </c>
      <c r="C10153" t="s">
        <v>916</v>
      </c>
      <c r="D10153" t="s">
        <v>920</v>
      </c>
      <c r="E10153">
        <v>0</v>
      </c>
    </row>
    <row r="10154" spans="1:5" x14ac:dyDescent="0.25">
      <c r="A10154" s="1">
        <v>41416</v>
      </c>
      <c r="B10154" t="s">
        <v>30</v>
      </c>
      <c r="C10154" t="s">
        <v>916</v>
      </c>
      <c r="D10154" t="s">
        <v>930</v>
      </c>
      <c r="E10154">
        <v>0</v>
      </c>
    </row>
    <row r="10155" spans="1:5" x14ac:dyDescent="0.25">
      <c r="A10155" s="1">
        <v>41417</v>
      </c>
      <c r="B10155" t="s">
        <v>46</v>
      </c>
      <c r="C10155" t="s">
        <v>916</v>
      </c>
      <c r="D10155" t="s">
        <v>928</v>
      </c>
      <c r="E10155">
        <v>0</v>
      </c>
    </row>
    <row r="10156" spans="1:5" x14ac:dyDescent="0.25">
      <c r="A10156" s="1">
        <v>41417</v>
      </c>
      <c r="B10156" t="s">
        <v>46</v>
      </c>
      <c r="C10156" t="s">
        <v>916</v>
      </c>
      <c r="D10156" t="s">
        <v>918</v>
      </c>
      <c r="E10156">
        <v>0.01</v>
      </c>
    </row>
    <row r="10157" spans="1:5" x14ac:dyDescent="0.25">
      <c r="A10157" s="1">
        <v>41417</v>
      </c>
      <c r="B10157" t="s">
        <v>46</v>
      </c>
      <c r="C10157" t="s">
        <v>916</v>
      </c>
      <c r="D10157" t="s">
        <v>929</v>
      </c>
      <c r="E10157">
        <v>0</v>
      </c>
    </row>
    <row r="10158" spans="1:5" x14ac:dyDescent="0.25">
      <c r="A10158" s="1">
        <v>41417</v>
      </c>
      <c r="B10158" t="s">
        <v>46</v>
      </c>
      <c r="C10158" t="s">
        <v>916</v>
      </c>
      <c r="D10158" t="s">
        <v>929</v>
      </c>
      <c r="E10158">
        <v>0</v>
      </c>
    </row>
    <row r="10159" spans="1:5" x14ac:dyDescent="0.25">
      <c r="A10159" s="1">
        <v>41417</v>
      </c>
      <c r="B10159" t="s">
        <v>46</v>
      </c>
      <c r="C10159" t="s">
        <v>916</v>
      </c>
      <c r="D10159" t="s">
        <v>920</v>
      </c>
      <c r="E10159">
        <v>0</v>
      </c>
    </row>
    <row r="10160" spans="1:5" x14ac:dyDescent="0.25">
      <c r="A10160" s="1">
        <v>41417</v>
      </c>
      <c r="B10160" t="s">
        <v>46</v>
      </c>
      <c r="C10160" t="s">
        <v>916</v>
      </c>
      <c r="D10160" t="s">
        <v>920</v>
      </c>
      <c r="E10160">
        <v>0</v>
      </c>
    </row>
    <row r="10161" spans="1:5" x14ac:dyDescent="0.25">
      <c r="A10161" s="1">
        <v>41417</v>
      </c>
      <c r="B10161" t="s">
        <v>46</v>
      </c>
      <c r="C10161" t="s">
        <v>916</v>
      </c>
      <c r="D10161" t="s">
        <v>920</v>
      </c>
      <c r="E10161">
        <v>0</v>
      </c>
    </row>
    <row r="10162" spans="1:5" x14ac:dyDescent="0.25">
      <c r="A10162" s="1">
        <v>41417</v>
      </c>
      <c r="B10162" t="s">
        <v>46</v>
      </c>
      <c r="C10162" t="s">
        <v>916</v>
      </c>
      <c r="D10162" t="s">
        <v>921</v>
      </c>
      <c r="E10162">
        <v>0</v>
      </c>
    </row>
    <row r="10163" spans="1:5" x14ac:dyDescent="0.25">
      <c r="A10163" s="1">
        <v>41417</v>
      </c>
      <c r="B10163" t="s">
        <v>46</v>
      </c>
      <c r="C10163" t="s">
        <v>916</v>
      </c>
      <c r="D10163" t="s">
        <v>921</v>
      </c>
      <c r="E10163">
        <v>0</v>
      </c>
    </row>
    <row r="10164" spans="1:5" x14ac:dyDescent="0.25">
      <c r="A10164" s="1">
        <v>41417</v>
      </c>
      <c r="B10164" t="s">
        <v>46</v>
      </c>
      <c r="C10164" t="s">
        <v>916</v>
      </c>
      <c r="D10164" t="s">
        <v>920</v>
      </c>
      <c r="E10164">
        <v>0</v>
      </c>
    </row>
    <row r="10165" spans="1:5" x14ac:dyDescent="0.25">
      <c r="A10165" s="1">
        <v>41417</v>
      </c>
      <c r="B10165" t="s">
        <v>46</v>
      </c>
      <c r="C10165" t="s">
        <v>916</v>
      </c>
      <c r="D10165" t="s">
        <v>920</v>
      </c>
      <c r="E10165">
        <v>0</v>
      </c>
    </row>
    <row r="10166" spans="1:5" x14ac:dyDescent="0.25">
      <c r="A10166" s="1">
        <v>41417</v>
      </c>
      <c r="B10166" t="s">
        <v>46</v>
      </c>
      <c r="C10166" t="s">
        <v>916</v>
      </c>
      <c r="D10166" t="s">
        <v>930</v>
      </c>
      <c r="E10166">
        <v>0</v>
      </c>
    </row>
    <row r="10167" spans="1:5" x14ac:dyDescent="0.25">
      <c r="A10167" s="1">
        <v>41417</v>
      </c>
      <c r="B10167" t="s">
        <v>46</v>
      </c>
      <c r="C10167" t="s">
        <v>916</v>
      </c>
      <c r="D10167" t="s">
        <v>937</v>
      </c>
      <c r="E10167">
        <v>0</v>
      </c>
    </row>
    <row r="10168" spans="1:5" x14ac:dyDescent="0.25">
      <c r="A10168" s="1">
        <v>41417</v>
      </c>
      <c r="B10168" t="s">
        <v>46</v>
      </c>
      <c r="C10168" t="s">
        <v>916</v>
      </c>
      <c r="D10168" t="s">
        <v>920</v>
      </c>
      <c r="E10168">
        <v>0.01</v>
      </c>
    </row>
    <row r="10169" spans="1:5" x14ac:dyDescent="0.25">
      <c r="A10169" s="1">
        <v>41417</v>
      </c>
      <c r="B10169" t="s">
        <v>46</v>
      </c>
      <c r="C10169" t="s">
        <v>916</v>
      </c>
      <c r="D10169" t="s">
        <v>920</v>
      </c>
      <c r="E10169">
        <v>0</v>
      </c>
    </row>
    <row r="10170" spans="1:5" x14ac:dyDescent="0.25">
      <c r="A10170" s="1">
        <v>41417</v>
      </c>
      <c r="B10170" t="s">
        <v>46</v>
      </c>
      <c r="C10170" t="s">
        <v>916</v>
      </c>
      <c r="D10170" t="s">
        <v>920</v>
      </c>
      <c r="E10170">
        <v>0</v>
      </c>
    </row>
    <row r="10171" spans="1:5" x14ac:dyDescent="0.25">
      <c r="A10171" s="1">
        <v>41417</v>
      </c>
      <c r="B10171" t="s">
        <v>46</v>
      </c>
      <c r="C10171" t="s">
        <v>916</v>
      </c>
      <c r="D10171" t="s">
        <v>919</v>
      </c>
      <c r="E10171">
        <v>0</v>
      </c>
    </row>
    <row r="10172" spans="1:5" x14ac:dyDescent="0.25">
      <c r="A10172" s="1">
        <v>41417</v>
      </c>
      <c r="B10172" t="s">
        <v>46</v>
      </c>
      <c r="C10172" t="s">
        <v>916</v>
      </c>
      <c r="D10172" t="s">
        <v>931</v>
      </c>
      <c r="E10172">
        <v>0</v>
      </c>
    </row>
    <row r="10173" spans="1:5" x14ac:dyDescent="0.25">
      <c r="A10173" s="1">
        <v>41417</v>
      </c>
      <c r="B10173" t="s">
        <v>46</v>
      </c>
      <c r="C10173" t="s">
        <v>916</v>
      </c>
      <c r="D10173" t="s">
        <v>924</v>
      </c>
      <c r="E10173">
        <v>0</v>
      </c>
    </row>
    <row r="10174" spans="1:5" x14ac:dyDescent="0.25">
      <c r="A10174" s="1">
        <v>41417</v>
      </c>
      <c r="B10174" t="s">
        <v>46</v>
      </c>
      <c r="C10174" t="s">
        <v>916</v>
      </c>
      <c r="D10174" t="s">
        <v>924</v>
      </c>
      <c r="E10174">
        <v>0</v>
      </c>
    </row>
    <row r="10175" spans="1:5" x14ac:dyDescent="0.25">
      <c r="A10175" s="1">
        <v>41417</v>
      </c>
      <c r="B10175" t="s">
        <v>46</v>
      </c>
      <c r="C10175" t="s">
        <v>916</v>
      </c>
      <c r="D10175" t="s">
        <v>925</v>
      </c>
      <c r="E10175">
        <v>0</v>
      </c>
    </row>
    <row r="10176" spans="1:5" x14ac:dyDescent="0.25">
      <c r="A10176" s="1">
        <v>41417</v>
      </c>
      <c r="B10176" t="s">
        <v>46</v>
      </c>
      <c r="C10176" t="s">
        <v>916</v>
      </c>
      <c r="D10176" t="s">
        <v>926</v>
      </c>
      <c r="E10176">
        <v>0</v>
      </c>
    </row>
    <row r="10177" spans="1:5" x14ac:dyDescent="0.25">
      <c r="A10177" s="1">
        <v>41417</v>
      </c>
      <c r="B10177" t="s">
        <v>46</v>
      </c>
      <c r="C10177" t="s">
        <v>916</v>
      </c>
      <c r="D10177" t="s">
        <v>938</v>
      </c>
      <c r="E10177">
        <v>0.01</v>
      </c>
    </row>
    <row r="10178" spans="1:5" x14ac:dyDescent="0.25">
      <c r="A10178" s="1">
        <v>41417</v>
      </c>
      <c r="B10178" t="s">
        <v>46</v>
      </c>
      <c r="C10178" t="s">
        <v>916</v>
      </c>
      <c r="D10178" t="s">
        <v>930</v>
      </c>
      <c r="E10178">
        <v>0.01</v>
      </c>
    </row>
    <row r="10179" spans="1:5" x14ac:dyDescent="0.25">
      <c r="A10179" s="1">
        <v>41417</v>
      </c>
      <c r="B10179" t="s">
        <v>46</v>
      </c>
      <c r="C10179" t="s">
        <v>916</v>
      </c>
      <c r="D10179" t="s">
        <v>920</v>
      </c>
      <c r="E10179">
        <v>0</v>
      </c>
    </row>
    <row r="10180" spans="1:5" x14ac:dyDescent="0.25">
      <c r="A10180" s="1">
        <v>41422</v>
      </c>
      <c r="B10180" t="s">
        <v>59</v>
      </c>
      <c r="C10180" t="s">
        <v>916</v>
      </c>
      <c r="D10180" t="s">
        <v>929</v>
      </c>
      <c r="E10180">
        <v>0</v>
      </c>
    </row>
    <row r="10181" spans="1:5" x14ac:dyDescent="0.25">
      <c r="A10181" s="1">
        <v>41422</v>
      </c>
      <c r="B10181" t="s">
        <v>59</v>
      </c>
      <c r="C10181" t="s">
        <v>916</v>
      </c>
      <c r="D10181" t="s">
        <v>920</v>
      </c>
      <c r="E10181">
        <v>0</v>
      </c>
    </row>
    <row r="10182" spans="1:5" x14ac:dyDescent="0.25">
      <c r="A10182" s="1">
        <v>41422</v>
      </c>
      <c r="B10182" t="s">
        <v>59</v>
      </c>
      <c r="C10182" t="s">
        <v>916</v>
      </c>
      <c r="D10182" t="s">
        <v>920</v>
      </c>
      <c r="E10182">
        <v>0.02</v>
      </c>
    </row>
    <row r="10183" spans="1:5" x14ac:dyDescent="0.25">
      <c r="A10183" s="1">
        <v>41422</v>
      </c>
      <c r="B10183" t="s">
        <v>59</v>
      </c>
      <c r="C10183" t="s">
        <v>916</v>
      </c>
      <c r="D10183" t="s">
        <v>919</v>
      </c>
      <c r="E10183">
        <v>0.01</v>
      </c>
    </row>
    <row r="10184" spans="1:5" x14ac:dyDescent="0.25">
      <c r="A10184" s="1">
        <v>41422</v>
      </c>
      <c r="B10184" t="s">
        <v>59</v>
      </c>
      <c r="C10184" t="s">
        <v>916</v>
      </c>
      <c r="D10184" t="s">
        <v>920</v>
      </c>
      <c r="E10184">
        <v>0.01</v>
      </c>
    </row>
    <row r="10185" spans="1:5" x14ac:dyDescent="0.25">
      <c r="A10185" s="1">
        <v>41422</v>
      </c>
      <c r="B10185" t="s">
        <v>59</v>
      </c>
      <c r="C10185" t="s">
        <v>916</v>
      </c>
      <c r="D10185" t="s">
        <v>920</v>
      </c>
      <c r="E10185">
        <v>0</v>
      </c>
    </row>
    <row r="10186" spans="1:5" x14ac:dyDescent="0.25">
      <c r="A10186" s="1">
        <v>41422</v>
      </c>
      <c r="B10186" t="s">
        <v>59</v>
      </c>
      <c r="C10186" t="s">
        <v>916</v>
      </c>
      <c r="D10186" t="s">
        <v>921</v>
      </c>
      <c r="E10186">
        <v>0</v>
      </c>
    </row>
    <row r="10187" spans="1:5" x14ac:dyDescent="0.25">
      <c r="A10187" s="1">
        <v>41422</v>
      </c>
      <c r="B10187" t="s">
        <v>59</v>
      </c>
      <c r="C10187" t="s">
        <v>916</v>
      </c>
      <c r="D10187" t="s">
        <v>920</v>
      </c>
      <c r="E10187">
        <v>0</v>
      </c>
    </row>
    <row r="10188" spans="1:5" x14ac:dyDescent="0.25">
      <c r="A10188" s="1">
        <v>41422</v>
      </c>
      <c r="B10188" t="s">
        <v>59</v>
      </c>
      <c r="C10188" t="s">
        <v>916</v>
      </c>
      <c r="D10188" t="s">
        <v>922</v>
      </c>
      <c r="E10188">
        <v>0.01</v>
      </c>
    </row>
    <row r="10189" spans="1:5" x14ac:dyDescent="0.25">
      <c r="A10189" s="1">
        <v>41422</v>
      </c>
      <c r="B10189" t="s">
        <v>59</v>
      </c>
      <c r="C10189" t="s">
        <v>916</v>
      </c>
      <c r="D10189" t="s">
        <v>920</v>
      </c>
      <c r="E10189">
        <v>0.01</v>
      </c>
    </row>
    <row r="10190" spans="1:5" x14ac:dyDescent="0.25">
      <c r="A10190" s="1">
        <v>41422</v>
      </c>
      <c r="B10190" t="s">
        <v>59</v>
      </c>
      <c r="C10190" t="s">
        <v>916</v>
      </c>
      <c r="D10190" t="s">
        <v>920</v>
      </c>
      <c r="E10190">
        <v>0.01</v>
      </c>
    </row>
    <row r="10191" spans="1:5" x14ac:dyDescent="0.25">
      <c r="A10191" s="1">
        <v>41422</v>
      </c>
      <c r="B10191" t="s">
        <v>59</v>
      </c>
      <c r="C10191" t="s">
        <v>916</v>
      </c>
      <c r="D10191" t="s">
        <v>919</v>
      </c>
      <c r="E10191">
        <v>0.01</v>
      </c>
    </row>
    <row r="10192" spans="1:5" x14ac:dyDescent="0.25">
      <c r="A10192" s="1">
        <v>41422</v>
      </c>
      <c r="B10192" t="s">
        <v>59</v>
      </c>
      <c r="C10192" t="s">
        <v>916</v>
      </c>
      <c r="D10192" t="s">
        <v>919</v>
      </c>
      <c r="E10192">
        <v>0.01</v>
      </c>
    </row>
    <row r="10193" spans="1:5" x14ac:dyDescent="0.25">
      <c r="A10193" s="1">
        <v>41422</v>
      </c>
      <c r="B10193" t="s">
        <v>59</v>
      </c>
      <c r="C10193" t="s">
        <v>916</v>
      </c>
      <c r="D10193" t="s">
        <v>920</v>
      </c>
      <c r="E10193">
        <v>0</v>
      </c>
    </row>
    <row r="10194" spans="1:5" x14ac:dyDescent="0.25">
      <c r="A10194" s="1">
        <v>41422</v>
      </c>
      <c r="B10194" t="s">
        <v>59</v>
      </c>
      <c r="C10194" t="s">
        <v>916</v>
      </c>
      <c r="D10194" t="s">
        <v>931</v>
      </c>
      <c r="E10194">
        <v>0</v>
      </c>
    </row>
    <row r="10195" spans="1:5" x14ac:dyDescent="0.25">
      <c r="A10195" s="1">
        <v>41423</v>
      </c>
      <c r="B10195" t="s">
        <v>30</v>
      </c>
      <c r="C10195" t="s">
        <v>916</v>
      </c>
      <c r="D10195" t="s">
        <v>919</v>
      </c>
      <c r="E10195">
        <v>0</v>
      </c>
    </row>
    <row r="10196" spans="1:5" x14ac:dyDescent="0.25">
      <c r="A10196" s="1">
        <v>41423</v>
      </c>
      <c r="B10196" t="s">
        <v>30</v>
      </c>
      <c r="C10196" t="s">
        <v>916</v>
      </c>
      <c r="D10196" t="s">
        <v>918</v>
      </c>
      <c r="E10196">
        <v>0</v>
      </c>
    </row>
    <row r="10197" spans="1:5" x14ac:dyDescent="0.25">
      <c r="A10197" s="1">
        <v>41423</v>
      </c>
      <c r="B10197" t="s">
        <v>30</v>
      </c>
      <c r="C10197" t="s">
        <v>916</v>
      </c>
      <c r="D10197" t="s">
        <v>932</v>
      </c>
      <c r="E10197">
        <v>0</v>
      </c>
    </row>
    <row r="10198" spans="1:5" x14ac:dyDescent="0.25">
      <c r="A10198" s="1">
        <v>41423</v>
      </c>
      <c r="B10198" t="s">
        <v>30</v>
      </c>
      <c r="C10198" t="s">
        <v>916</v>
      </c>
      <c r="D10198" t="s">
        <v>929</v>
      </c>
      <c r="E10198">
        <v>0</v>
      </c>
    </row>
    <row r="10199" spans="1:5" x14ac:dyDescent="0.25">
      <c r="A10199" s="1">
        <v>41423</v>
      </c>
      <c r="B10199" t="s">
        <v>30</v>
      </c>
      <c r="C10199" t="s">
        <v>916</v>
      </c>
      <c r="D10199" t="s">
        <v>920</v>
      </c>
      <c r="E10199">
        <v>0</v>
      </c>
    </row>
    <row r="10200" spans="1:5" x14ac:dyDescent="0.25">
      <c r="A10200" s="1">
        <v>41423</v>
      </c>
      <c r="B10200" t="s">
        <v>30</v>
      </c>
      <c r="C10200" t="s">
        <v>916</v>
      </c>
      <c r="D10200" t="s">
        <v>920</v>
      </c>
      <c r="E10200">
        <v>0</v>
      </c>
    </row>
    <row r="10201" spans="1:5" x14ac:dyDescent="0.25">
      <c r="A10201" s="1">
        <v>41423</v>
      </c>
      <c r="B10201" t="s">
        <v>30</v>
      </c>
      <c r="C10201" t="s">
        <v>916</v>
      </c>
      <c r="D10201" t="s">
        <v>933</v>
      </c>
      <c r="E10201">
        <v>0</v>
      </c>
    </row>
    <row r="10202" spans="1:5" x14ac:dyDescent="0.25">
      <c r="A10202" s="1">
        <v>41423</v>
      </c>
      <c r="B10202" t="s">
        <v>30</v>
      </c>
      <c r="C10202" t="s">
        <v>916</v>
      </c>
      <c r="D10202" t="s">
        <v>921</v>
      </c>
      <c r="E10202">
        <v>0</v>
      </c>
    </row>
    <row r="10203" spans="1:5" x14ac:dyDescent="0.25">
      <c r="A10203" s="1">
        <v>41423</v>
      </c>
      <c r="B10203" t="s">
        <v>30</v>
      </c>
      <c r="C10203" t="s">
        <v>916</v>
      </c>
      <c r="D10203" t="s">
        <v>921</v>
      </c>
      <c r="E10203">
        <v>0</v>
      </c>
    </row>
    <row r="10204" spans="1:5" x14ac:dyDescent="0.25">
      <c r="A10204" s="1">
        <v>41423</v>
      </c>
      <c r="B10204" t="s">
        <v>30</v>
      </c>
      <c r="C10204" t="s">
        <v>916</v>
      </c>
      <c r="D10204" t="s">
        <v>938</v>
      </c>
      <c r="E10204">
        <v>0</v>
      </c>
    </row>
    <row r="10205" spans="1:5" x14ac:dyDescent="0.25">
      <c r="A10205" s="1">
        <v>41423</v>
      </c>
      <c r="B10205" t="s">
        <v>30</v>
      </c>
      <c r="C10205" t="s">
        <v>916</v>
      </c>
      <c r="D10205" t="s">
        <v>920</v>
      </c>
      <c r="E10205">
        <v>0.01</v>
      </c>
    </row>
    <row r="10206" spans="1:5" x14ac:dyDescent="0.25">
      <c r="A10206" s="1">
        <v>41423</v>
      </c>
      <c r="B10206" t="s">
        <v>30</v>
      </c>
      <c r="C10206" t="s">
        <v>916</v>
      </c>
      <c r="D10206" t="s">
        <v>920</v>
      </c>
      <c r="E10206">
        <v>0</v>
      </c>
    </row>
    <row r="10207" spans="1:5" x14ac:dyDescent="0.25">
      <c r="A10207" s="1">
        <v>41423</v>
      </c>
      <c r="B10207" t="s">
        <v>30</v>
      </c>
      <c r="C10207" t="s">
        <v>916</v>
      </c>
      <c r="D10207" t="s">
        <v>920</v>
      </c>
      <c r="E10207">
        <v>0.01</v>
      </c>
    </row>
    <row r="10208" spans="1:5" x14ac:dyDescent="0.25">
      <c r="A10208" s="1">
        <v>41423</v>
      </c>
      <c r="B10208" t="s">
        <v>30</v>
      </c>
      <c r="C10208" t="s">
        <v>916</v>
      </c>
      <c r="D10208" t="s">
        <v>920</v>
      </c>
      <c r="E10208">
        <v>0</v>
      </c>
    </row>
    <row r="10209" spans="1:5" x14ac:dyDescent="0.25">
      <c r="A10209" s="1">
        <v>41423</v>
      </c>
      <c r="B10209" t="s">
        <v>30</v>
      </c>
      <c r="C10209" t="s">
        <v>916</v>
      </c>
      <c r="D10209" t="s">
        <v>923</v>
      </c>
      <c r="E10209">
        <v>0</v>
      </c>
    </row>
    <row r="10210" spans="1:5" x14ac:dyDescent="0.25">
      <c r="A10210" s="1">
        <v>41424</v>
      </c>
      <c r="B10210" t="s">
        <v>46</v>
      </c>
      <c r="C10210" t="s">
        <v>916</v>
      </c>
      <c r="D10210" t="s">
        <v>929</v>
      </c>
      <c r="E10210">
        <v>0</v>
      </c>
    </row>
    <row r="10211" spans="1:5" x14ac:dyDescent="0.25">
      <c r="A10211" s="1">
        <v>41424</v>
      </c>
      <c r="B10211" t="s">
        <v>46</v>
      </c>
      <c r="C10211" t="s">
        <v>916</v>
      </c>
      <c r="D10211" t="s">
        <v>920</v>
      </c>
      <c r="E10211">
        <v>0</v>
      </c>
    </row>
    <row r="10212" spans="1:5" x14ac:dyDescent="0.25">
      <c r="A10212" s="1">
        <v>41424</v>
      </c>
      <c r="B10212" t="s">
        <v>46</v>
      </c>
      <c r="C10212" t="s">
        <v>916</v>
      </c>
      <c r="D10212" t="s">
        <v>920</v>
      </c>
      <c r="E10212">
        <v>0</v>
      </c>
    </row>
    <row r="10213" spans="1:5" x14ac:dyDescent="0.25">
      <c r="A10213" s="1">
        <v>41424</v>
      </c>
      <c r="B10213" t="s">
        <v>46</v>
      </c>
      <c r="C10213" t="s">
        <v>916</v>
      </c>
      <c r="D10213" t="s">
        <v>920</v>
      </c>
      <c r="E10213">
        <v>0.01</v>
      </c>
    </row>
    <row r="10214" spans="1:5" x14ac:dyDescent="0.25">
      <c r="A10214" s="1">
        <v>41424</v>
      </c>
      <c r="B10214" t="s">
        <v>46</v>
      </c>
      <c r="C10214" t="s">
        <v>916</v>
      </c>
      <c r="D10214" t="s">
        <v>921</v>
      </c>
      <c r="E10214">
        <v>0</v>
      </c>
    </row>
    <row r="10215" spans="1:5" x14ac:dyDescent="0.25">
      <c r="A10215" s="1">
        <v>41424</v>
      </c>
      <c r="B10215" t="s">
        <v>46</v>
      </c>
      <c r="C10215" t="s">
        <v>916</v>
      </c>
      <c r="D10215" t="s">
        <v>921</v>
      </c>
      <c r="E10215">
        <v>0</v>
      </c>
    </row>
    <row r="10216" spans="1:5" x14ac:dyDescent="0.25">
      <c r="A10216" s="1">
        <v>41424</v>
      </c>
      <c r="B10216" t="s">
        <v>46</v>
      </c>
      <c r="C10216" t="s">
        <v>916</v>
      </c>
      <c r="D10216" t="s">
        <v>919</v>
      </c>
      <c r="E10216">
        <v>0</v>
      </c>
    </row>
    <row r="10217" spans="1:5" x14ac:dyDescent="0.25">
      <c r="A10217" s="1">
        <v>41424</v>
      </c>
      <c r="B10217" t="s">
        <v>46</v>
      </c>
      <c r="C10217" t="s">
        <v>916</v>
      </c>
      <c r="D10217" t="s">
        <v>919</v>
      </c>
      <c r="E10217">
        <v>0.03</v>
      </c>
    </row>
    <row r="10218" spans="1:5" x14ac:dyDescent="0.25">
      <c r="A10218" s="1">
        <v>41424</v>
      </c>
      <c r="B10218" t="s">
        <v>46</v>
      </c>
      <c r="C10218" t="s">
        <v>916</v>
      </c>
      <c r="D10218" t="s">
        <v>938</v>
      </c>
      <c r="E10218">
        <v>0.03</v>
      </c>
    </row>
    <row r="10219" spans="1:5" x14ac:dyDescent="0.25">
      <c r="A10219" s="1">
        <v>41424</v>
      </c>
      <c r="B10219" t="s">
        <v>46</v>
      </c>
      <c r="C10219" t="s">
        <v>916</v>
      </c>
      <c r="D10219" t="s">
        <v>922</v>
      </c>
      <c r="E10219">
        <v>0.03</v>
      </c>
    </row>
    <row r="10220" spans="1:5" x14ac:dyDescent="0.25">
      <c r="A10220" s="1">
        <v>41424</v>
      </c>
      <c r="B10220" t="s">
        <v>46</v>
      </c>
      <c r="C10220" t="s">
        <v>916</v>
      </c>
      <c r="D10220" t="s">
        <v>922</v>
      </c>
      <c r="E10220">
        <v>0</v>
      </c>
    </row>
    <row r="10221" spans="1:5" x14ac:dyDescent="0.25">
      <c r="A10221" s="1">
        <v>41424</v>
      </c>
      <c r="B10221" t="s">
        <v>46</v>
      </c>
      <c r="C10221" t="s">
        <v>916</v>
      </c>
      <c r="D10221" t="s">
        <v>920</v>
      </c>
      <c r="E10221">
        <v>0</v>
      </c>
    </row>
    <row r="10222" spans="1:5" x14ac:dyDescent="0.25">
      <c r="A10222" s="1">
        <v>41424</v>
      </c>
      <c r="B10222" t="s">
        <v>46</v>
      </c>
      <c r="C10222" t="s">
        <v>916</v>
      </c>
      <c r="D10222" t="s">
        <v>920</v>
      </c>
      <c r="E10222">
        <v>0</v>
      </c>
    </row>
    <row r="10223" spans="1:5" x14ac:dyDescent="0.25">
      <c r="A10223" s="1">
        <v>41424</v>
      </c>
      <c r="B10223" t="s">
        <v>46</v>
      </c>
      <c r="C10223" t="s">
        <v>916</v>
      </c>
      <c r="D10223" t="s">
        <v>919</v>
      </c>
      <c r="E10223">
        <v>0</v>
      </c>
    </row>
    <row r="10224" spans="1:5" x14ac:dyDescent="0.25">
      <c r="A10224" s="1">
        <v>41424</v>
      </c>
      <c r="B10224" t="s">
        <v>46</v>
      </c>
      <c r="C10224" t="s">
        <v>916</v>
      </c>
      <c r="D10224" t="s">
        <v>923</v>
      </c>
      <c r="E10224">
        <v>0</v>
      </c>
    </row>
    <row r="10225" spans="1:5" x14ac:dyDescent="0.25">
      <c r="A10225" s="1">
        <v>41429</v>
      </c>
      <c r="B10225" t="s">
        <v>59</v>
      </c>
      <c r="C10225" t="s">
        <v>916</v>
      </c>
      <c r="D10225" t="s">
        <v>917</v>
      </c>
      <c r="E10225">
        <v>0</v>
      </c>
    </row>
    <row r="10226" spans="1:5" x14ac:dyDescent="0.25">
      <c r="A10226" s="1">
        <v>41429</v>
      </c>
      <c r="B10226" t="s">
        <v>59</v>
      </c>
      <c r="C10226" t="s">
        <v>916</v>
      </c>
      <c r="D10226" t="s">
        <v>918</v>
      </c>
      <c r="E10226">
        <v>0</v>
      </c>
    </row>
    <row r="10227" spans="1:5" x14ac:dyDescent="0.25">
      <c r="A10227" s="1">
        <v>41429</v>
      </c>
      <c r="B10227" t="s">
        <v>59</v>
      </c>
      <c r="C10227" t="s">
        <v>916</v>
      </c>
      <c r="D10227" t="s">
        <v>918</v>
      </c>
      <c r="E10227">
        <v>0</v>
      </c>
    </row>
    <row r="10228" spans="1:5" x14ac:dyDescent="0.25">
      <c r="A10228" s="1">
        <v>41429</v>
      </c>
      <c r="B10228" t="s">
        <v>59</v>
      </c>
      <c r="C10228" t="s">
        <v>916</v>
      </c>
      <c r="D10228" t="s">
        <v>920</v>
      </c>
      <c r="E10228">
        <v>0</v>
      </c>
    </row>
    <row r="10229" spans="1:5" x14ac:dyDescent="0.25">
      <c r="A10229" s="1">
        <v>41429</v>
      </c>
      <c r="B10229" t="s">
        <v>59</v>
      </c>
      <c r="C10229" t="s">
        <v>916</v>
      </c>
      <c r="D10229" t="s">
        <v>933</v>
      </c>
      <c r="E10229">
        <v>0</v>
      </c>
    </row>
    <row r="10230" spans="1:5" x14ac:dyDescent="0.25">
      <c r="A10230" s="1">
        <v>41429</v>
      </c>
      <c r="B10230" t="s">
        <v>59</v>
      </c>
      <c r="C10230" t="s">
        <v>916</v>
      </c>
      <c r="D10230" t="s">
        <v>920</v>
      </c>
      <c r="E10230">
        <v>0</v>
      </c>
    </row>
    <row r="10231" spans="1:5" x14ac:dyDescent="0.25">
      <c r="A10231" s="1">
        <v>41429</v>
      </c>
      <c r="B10231" t="s">
        <v>59</v>
      </c>
      <c r="C10231" t="s">
        <v>916</v>
      </c>
      <c r="D10231" t="s">
        <v>921</v>
      </c>
      <c r="E10231">
        <v>0.01</v>
      </c>
    </row>
    <row r="10232" spans="1:5" x14ac:dyDescent="0.25">
      <c r="A10232" s="1">
        <v>41429</v>
      </c>
      <c r="B10232" t="s">
        <v>59</v>
      </c>
      <c r="C10232" t="s">
        <v>916</v>
      </c>
      <c r="D10232" t="s">
        <v>938</v>
      </c>
      <c r="E10232">
        <v>0</v>
      </c>
    </row>
    <row r="10233" spans="1:5" x14ac:dyDescent="0.25">
      <c r="A10233" s="1">
        <v>41429</v>
      </c>
      <c r="B10233" t="s">
        <v>59</v>
      </c>
      <c r="C10233" t="s">
        <v>916</v>
      </c>
      <c r="D10233" t="s">
        <v>922</v>
      </c>
      <c r="E10233">
        <v>0</v>
      </c>
    </row>
    <row r="10234" spans="1:5" x14ac:dyDescent="0.25">
      <c r="A10234" s="1">
        <v>41429</v>
      </c>
      <c r="B10234" t="s">
        <v>59</v>
      </c>
      <c r="C10234" t="s">
        <v>916</v>
      </c>
      <c r="D10234" t="s">
        <v>922</v>
      </c>
      <c r="E10234">
        <v>0</v>
      </c>
    </row>
    <row r="10235" spans="1:5" x14ac:dyDescent="0.25">
      <c r="A10235" s="1">
        <v>41429</v>
      </c>
      <c r="B10235" t="s">
        <v>59</v>
      </c>
      <c r="C10235" t="s">
        <v>916</v>
      </c>
      <c r="D10235" t="s">
        <v>919</v>
      </c>
      <c r="E10235">
        <v>0.01</v>
      </c>
    </row>
    <row r="10236" spans="1:5" x14ac:dyDescent="0.25">
      <c r="A10236" s="1">
        <v>41429</v>
      </c>
      <c r="B10236" t="s">
        <v>59</v>
      </c>
      <c r="C10236" t="s">
        <v>916</v>
      </c>
      <c r="D10236" t="s">
        <v>920</v>
      </c>
      <c r="E10236">
        <v>0.01</v>
      </c>
    </row>
    <row r="10237" spans="1:5" x14ac:dyDescent="0.25">
      <c r="A10237" s="1">
        <v>41429</v>
      </c>
      <c r="B10237" t="s">
        <v>59</v>
      </c>
      <c r="C10237" t="s">
        <v>916</v>
      </c>
      <c r="D10237" t="s">
        <v>919</v>
      </c>
      <c r="E10237">
        <v>0</v>
      </c>
    </row>
    <row r="10238" spans="1:5" x14ac:dyDescent="0.25">
      <c r="A10238" s="1">
        <v>41429</v>
      </c>
      <c r="B10238" t="s">
        <v>59</v>
      </c>
      <c r="C10238" t="s">
        <v>916</v>
      </c>
      <c r="D10238" t="s">
        <v>925</v>
      </c>
      <c r="E10238">
        <v>0.01</v>
      </c>
    </row>
    <row r="10239" spans="1:5" x14ac:dyDescent="0.25">
      <c r="A10239" s="1">
        <v>41429</v>
      </c>
      <c r="B10239" t="s">
        <v>59</v>
      </c>
      <c r="C10239" t="s">
        <v>916</v>
      </c>
      <c r="D10239" t="s">
        <v>927</v>
      </c>
      <c r="E10239">
        <v>0</v>
      </c>
    </row>
    <row r="10240" spans="1:5" x14ac:dyDescent="0.25">
      <c r="A10240" s="1">
        <v>41430</v>
      </c>
      <c r="B10240" t="s">
        <v>30</v>
      </c>
      <c r="C10240" t="s">
        <v>916</v>
      </c>
      <c r="D10240" t="s">
        <v>917</v>
      </c>
      <c r="E10240">
        <v>0</v>
      </c>
    </row>
    <row r="10241" spans="1:5" x14ac:dyDescent="0.25">
      <c r="A10241" s="1">
        <v>41430</v>
      </c>
      <c r="B10241" t="s">
        <v>30</v>
      </c>
      <c r="C10241" t="s">
        <v>916</v>
      </c>
      <c r="D10241" t="s">
        <v>918</v>
      </c>
      <c r="E10241">
        <v>0</v>
      </c>
    </row>
    <row r="10242" spans="1:5" x14ac:dyDescent="0.25">
      <c r="A10242" s="1">
        <v>41430</v>
      </c>
      <c r="B10242" t="s">
        <v>30</v>
      </c>
      <c r="C10242" t="s">
        <v>916</v>
      </c>
      <c r="D10242" t="s">
        <v>933</v>
      </c>
      <c r="E10242">
        <v>0</v>
      </c>
    </row>
    <row r="10243" spans="1:5" x14ac:dyDescent="0.25">
      <c r="A10243" s="1">
        <v>41430</v>
      </c>
      <c r="B10243" t="s">
        <v>30</v>
      </c>
      <c r="C10243" t="s">
        <v>916</v>
      </c>
      <c r="D10243" t="s">
        <v>920</v>
      </c>
      <c r="E10243">
        <v>0</v>
      </c>
    </row>
    <row r="10244" spans="1:5" x14ac:dyDescent="0.25">
      <c r="A10244" s="1">
        <v>41430</v>
      </c>
      <c r="B10244" t="s">
        <v>30</v>
      </c>
      <c r="C10244" t="s">
        <v>916</v>
      </c>
      <c r="D10244" t="s">
        <v>920</v>
      </c>
      <c r="E10244">
        <v>0</v>
      </c>
    </row>
    <row r="10245" spans="1:5" x14ac:dyDescent="0.25">
      <c r="A10245" s="1">
        <v>41430</v>
      </c>
      <c r="B10245" t="s">
        <v>30</v>
      </c>
      <c r="C10245" t="s">
        <v>916</v>
      </c>
      <c r="D10245" t="s">
        <v>919</v>
      </c>
      <c r="E10245">
        <v>0</v>
      </c>
    </row>
    <row r="10246" spans="1:5" x14ac:dyDescent="0.25">
      <c r="A10246" s="1">
        <v>41430</v>
      </c>
      <c r="B10246" t="s">
        <v>30</v>
      </c>
      <c r="C10246" t="s">
        <v>916</v>
      </c>
      <c r="D10246" t="s">
        <v>927</v>
      </c>
      <c r="E10246">
        <v>0</v>
      </c>
    </row>
    <row r="10247" spans="1:5" x14ac:dyDescent="0.25">
      <c r="A10247" s="1">
        <v>41430</v>
      </c>
      <c r="B10247" t="s">
        <v>30</v>
      </c>
      <c r="C10247" t="s">
        <v>916</v>
      </c>
      <c r="D10247" t="s">
        <v>921</v>
      </c>
      <c r="E10247">
        <v>0</v>
      </c>
    </row>
    <row r="10248" spans="1:5" x14ac:dyDescent="0.25">
      <c r="A10248" s="1">
        <v>41430</v>
      </c>
      <c r="B10248" t="s">
        <v>30</v>
      </c>
      <c r="C10248" t="s">
        <v>916</v>
      </c>
      <c r="D10248" t="s">
        <v>920</v>
      </c>
      <c r="E10248">
        <v>0</v>
      </c>
    </row>
    <row r="10249" spans="1:5" x14ac:dyDescent="0.25">
      <c r="A10249" s="1">
        <v>41430</v>
      </c>
      <c r="B10249" t="s">
        <v>30</v>
      </c>
      <c r="C10249" t="s">
        <v>916</v>
      </c>
      <c r="D10249" t="s">
        <v>920</v>
      </c>
      <c r="E10249">
        <v>0</v>
      </c>
    </row>
    <row r="10250" spans="1:5" x14ac:dyDescent="0.25">
      <c r="A10250" s="1">
        <v>41430</v>
      </c>
      <c r="B10250" t="s">
        <v>30</v>
      </c>
      <c r="C10250" t="s">
        <v>916</v>
      </c>
      <c r="D10250" t="s">
        <v>922</v>
      </c>
      <c r="E10250">
        <v>0</v>
      </c>
    </row>
    <row r="10251" spans="1:5" x14ac:dyDescent="0.25">
      <c r="A10251" s="1">
        <v>41430</v>
      </c>
      <c r="B10251" t="s">
        <v>30</v>
      </c>
      <c r="C10251" t="s">
        <v>916</v>
      </c>
      <c r="D10251" t="s">
        <v>922</v>
      </c>
      <c r="E10251">
        <v>0</v>
      </c>
    </row>
    <row r="10252" spans="1:5" x14ac:dyDescent="0.25">
      <c r="A10252" s="1">
        <v>41430</v>
      </c>
      <c r="B10252" t="s">
        <v>30</v>
      </c>
      <c r="C10252" t="s">
        <v>916</v>
      </c>
      <c r="D10252" t="s">
        <v>919</v>
      </c>
      <c r="E10252">
        <v>0</v>
      </c>
    </row>
    <row r="10253" spans="1:5" x14ac:dyDescent="0.25">
      <c r="A10253" s="1">
        <v>41430</v>
      </c>
      <c r="B10253" t="s">
        <v>30</v>
      </c>
      <c r="C10253" t="s">
        <v>916</v>
      </c>
      <c r="D10253" t="s">
        <v>920</v>
      </c>
      <c r="E10253">
        <v>0</v>
      </c>
    </row>
    <row r="10254" spans="1:5" x14ac:dyDescent="0.25">
      <c r="A10254" s="1">
        <v>41430</v>
      </c>
      <c r="B10254" t="s">
        <v>30</v>
      </c>
      <c r="C10254" t="s">
        <v>916</v>
      </c>
      <c r="D10254" t="s">
        <v>919</v>
      </c>
      <c r="E10254">
        <v>0</v>
      </c>
    </row>
    <row r="10255" spans="1:5" x14ac:dyDescent="0.25">
      <c r="A10255" s="1">
        <v>41431</v>
      </c>
      <c r="B10255" t="s">
        <v>46</v>
      </c>
      <c r="C10255" t="s">
        <v>916</v>
      </c>
      <c r="D10255" t="s">
        <v>920</v>
      </c>
      <c r="E10255">
        <v>0.01</v>
      </c>
    </row>
    <row r="10256" spans="1:5" x14ac:dyDescent="0.25">
      <c r="A10256" s="1">
        <v>41431</v>
      </c>
      <c r="B10256" t="s">
        <v>46</v>
      </c>
      <c r="C10256" t="s">
        <v>916</v>
      </c>
      <c r="D10256" t="s">
        <v>919</v>
      </c>
      <c r="E10256">
        <v>0</v>
      </c>
    </row>
    <row r="10257" spans="1:5" x14ac:dyDescent="0.25">
      <c r="A10257" s="1">
        <v>41431</v>
      </c>
      <c r="B10257" t="s">
        <v>46</v>
      </c>
      <c r="C10257" t="s">
        <v>916</v>
      </c>
      <c r="D10257" t="s">
        <v>920</v>
      </c>
      <c r="E10257">
        <v>0</v>
      </c>
    </row>
    <row r="10258" spans="1:5" x14ac:dyDescent="0.25">
      <c r="A10258" s="1">
        <v>41431</v>
      </c>
      <c r="B10258" t="s">
        <v>46</v>
      </c>
      <c r="C10258" t="s">
        <v>916</v>
      </c>
      <c r="D10258" t="s">
        <v>919</v>
      </c>
      <c r="E10258">
        <v>0</v>
      </c>
    </row>
    <row r="10259" spans="1:5" x14ac:dyDescent="0.25">
      <c r="A10259" s="1">
        <v>41431</v>
      </c>
      <c r="B10259" t="s">
        <v>46</v>
      </c>
      <c r="C10259" t="s">
        <v>916</v>
      </c>
      <c r="D10259" t="s">
        <v>921</v>
      </c>
      <c r="E10259">
        <v>0</v>
      </c>
    </row>
    <row r="10260" spans="1:5" x14ac:dyDescent="0.25">
      <c r="A10260" s="1">
        <v>41431</v>
      </c>
      <c r="B10260" t="s">
        <v>46</v>
      </c>
      <c r="C10260" t="s">
        <v>916</v>
      </c>
      <c r="D10260" t="s">
        <v>919</v>
      </c>
      <c r="E10260">
        <v>0.01</v>
      </c>
    </row>
    <row r="10261" spans="1:5" x14ac:dyDescent="0.25">
      <c r="A10261" s="1">
        <v>41431</v>
      </c>
      <c r="B10261" t="s">
        <v>46</v>
      </c>
      <c r="C10261" t="s">
        <v>916</v>
      </c>
      <c r="D10261" t="s">
        <v>920</v>
      </c>
      <c r="E10261">
        <v>0.01</v>
      </c>
    </row>
    <row r="10262" spans="1:5" x14ac:dyDescent="0.25">
      <c r="A10262" s="1">
        <v>41431</v>
      </c>
      <c r="B10262" t="s">
        <v>46</v>
      </c>
      <c r="C10262" t="s">
        <v>916</v>
      </c>
      <c r="D10262" t="s">
        <v>938</v>
      </c>
      <c r="E10262">
        <v>0.01</v>
      </c>
    </row>
    <row r="10263" spans="1:5" x14ac:dyDescent="0.25">
      <c r="A10263" s="1">
        <v>41431</v>
      </c>
      <c r="B10263" t="s">
        <v>46</v>
      </c>
      <c r="C10263" t="s">
        <v>916</v>
      </c>
      <c r="D10263" t="s">
        <v>919</v>
      </c>
      <c r="E10263">
        <v>0</v>
      </c>
    </row>
    <row r="10264" spans="1:5" x14ac:dyDescent="0.25">
      <c r="A10264" s="1">
        <v>41431</v>
      </c>
      <c r="B10264" t="s">
        <v>46</v>
      </c>
      <c r="C10264" t="s">
        <v>916</v>
      </c>
      <c r="D10264" t="s">
        <v>920</v>
      </c>
      <c r="E10264">
        <v>0</v>
      </c>
    </row>
    <row r="10265" spans="1:5" x14ac:dyDescent="0.25">
      <c r="A10265" s="1">
        <v>41431</v>
      </c>
      <c r="B10265" t="s">
        <v>46</v>
      </c>
      <c r="C10265" t="s">
        <v>916</v>
      </c>
      <c r="D10265" t="s">
        <v>922</v>
      </c>
      <c r="E10265">
        <v>0</v>
      </c>
    </row>
    <row r="10266" spans="1:5" x14ac:dyDescent="0.25">
      <c r="A10266" s="1">
        <v>41431</v>
      </c>
      <c r="B10266" t="s">
        <v>46</v>
      </c>
      <c r="C10266" t="s">
        <v>916</v>
      </c>
      <c r="D10266" t="s">
        <v>922</v>
      </c>
      <c r="E10266">
        <v>0</v>
      </c>
    </row>
    <row r="10267" spans="1:5" x14ac:dyDescent="0.25">
      <c r="A10267" s="1">
        <v>41431</v>
      </c>
      <c r="B10267" t="s">
        <v>46</v>
      </c>
      <c r="C10267" t="s">
        <v>916</v>
      </c>
      <c r="D10267" t="s">
        <v>920</v>
      </c>
      <c r="E10267">
        <v>0</v>
      </c>
    </row>
    <row r="10268" spans="1:5" x14ac:dyDescent="0.25">
      <c r="A10268" s="1">
        <v>41431</v>
      </c>
      <c r="B10268" t="s">
        <v>46</v>
      </c>
      <c r="C10268" t="s">
        <v>916</v>
      </c>
      <c r="D10268" t="s">
        <v>917</v>
      </c>
      <c r="E10268">
        <v>0</v>
      </c>
    </row>
    <row r="10269" spans="1:5" x14ac:dyDescent="0.25">
      <c r="A10269" s="1">
        <v>41431</v>
      </c>
      <c r="B10269" t="s">
        <v>46</v>
      </c>
      <c r="C10269" t="s">
        <v>916</v>
      </c>
      <c r="D10269" t="s">
        <v>919</v>
      </c>
      <c r="E10269">
        <v>0</v>
      </c>
    </row>
    <row r="10270" spans="1:5" x14ac:dyDescent="0.25">
      <c r="A10270" s="1">
        <v>41436</v>
      </c>
      <c r="B10270" t="s">
        <v>59</v>
      </c>
      <c r="C10270" t="s">
        <v>916</v>
      </c>
      <c r="D10270" t="s">
        <v>920</v>
      </c>
      <c r="E10270">
        <v>0</v>
      </c>
    </row>
    <row r="10271" spans="1:5" x14ac:dyDescent="0.25">
      <c r="A10271" s="1">
        <v>41436</v>
      </c>
      <c r="B10271" t="s">
        <v>59</v>
      </c>
      <c r="C10271" t="s">
        <v>916</v>
      </c>
      <c r="D10271" t="s">
        <v>920</v>
      </c>
      <c r="E10271">
        <v>0</v>
      </c>
    </row>
    <row r="10272" spans="1:5" x14ac:dyDescent="0.25">
      <c r="A10272" s="1">
        <v>41436</v>
      </c>
      <c r="B10272" t="s">
        <v>59</v>
      </c>
      <c r="C10272" t="s">
        <v>916</v>
      </c>
      <c r="D10272" t="s">
        <v>920</v>
      </c>
      <c r="E10272">
        <v>0</v>
      </c>
    </row>
    <row r="10273" spans="1:5" x14ac:dyDescent="0.25">
      <c r="A10273" s="1">
        <v>41436</v>
      </c>
      <c r="B10273" t="s">
        <v>59</v>
      </c>
      <c r="C10273" t="s">
        <v>916</v>
      </c>
      <c r="D10273" t="s">
        <v>920</v>
      </c>
      <c r="E10273">
        <v>0</v>
      </c>
    </row>
    <row r="10274" spans="1:5" x14ac:dyDescent="0.25">
      <c r="A10274" s="1">
        <v>41436</v>
      </c>
      <c r="B10274" t="s">
        <v>59</v>
      </c>
      <c r="C10274" t="s">
        <v>916</v>
      </c>
      <c r="D10274" t="s">
        <v>921</v>
      </c>
      <c r="E10274">
        <v>0.01</v>
      </c>
    </row>
    <row r="10275" spans="1:5" x14ac:dyDescent="0.25">
      <c r="A10275" s="1">
        <v>41436</v>
      </c>
      <c r="B10275" t="s">
        <v>59</v>
      </c>
      <c r="C10275" t="s">
        <v>916</v>
      </c>
      <c r="D10275" t="s">
        <v>920</v>
      </c>
      <c r="E10275">
        <v>0</v>
      </c>
    </row>
    <row r="10276" spans="1:5" x14ac:dyDescent="0.25">
      <c r="A10276" s="1">
        <v>41436</v>
      </c>
      <c r="B10276" t="s">
        <v>59</v>
      </c>
      <c r="C10276" t="s">
        <v>916</v>
      </c>
      <c r="D10276" t="s">
        <v>920</v>
      </c>
      <c r="E10276">
        <v>0</v>
      </c>
    </row>
    <row r="10277" spans="1:5" x14ac:dyDescent="0.25">
      <c r="A10277" s="1">
        <v>41436</v>
      </c>
      <c r="B10277" t="s">
        <v>59</v>
      </c>
      <c r="C10277" t="s">
        <v>916</v>
      </c>
      <c r="D10277" t="s">
        <v>938</v>
      </c>
      <c r="E10277">
        <v>0</v>
      </c>
    </row>
    <row r="10278" spans="1:5" x14ac:dyDescent="0.25">
      <c r="A10278" s="1">
        <v>41436</v>
      </c>
      <c r="B10278" t="s">
        <v>59</v>
      </c>
      <c r="C10278" t="s">
        <v>916</v>
      </c>
      <c r="D10278" t="s">
        <v>938</v>
      </c>
      <c r="E10278">
        <v>0</v>
      </c>
    </row>
    <row r="10279" spans="1:5" x14ac:dyDescent="0.25">
      <c r="A10279" s="1">
        <v>41436</v>
      </c>
      <c r="B10279" t="s">
        <v>59</v>
      </c>
      <c r="C10279" t="s">
        <v>916</v>
      </c>
      <c r="D10279" t="s">
        <v>922</v>
      </c>
      <c r="E10279">
        <v>0</v>
      </c>
    </row>
    <row r="10280" spans="1:5" x14ac:dyDescent="0.25">
      <c r="A10280" s="1">
        <v>41436</v>
      </c>
      <c r="B10280" t="s">
        <v>59</v>
      </c>
      <c r="C10280" t="s">
        <v>916</v>
      </c>
      <c r="D10280" t="s">
        <v>922</v>
      </c>
      <c r="E10280">
        <v>0</v>
      </c>
    </row>
    <row r="10281" spans="1:5" x14ac:dyDescent="0.25">
      <c r="A10281" s="1">
        <v>41436</v>
      </c>
      <c r="B10281" t="s">
        <v>59</v>
      </c>
      <c r="C10281" t="s">
        <v>916</v>
      </c>
      <c r="D10281" t="s">
        <v>922</v>
      </c>
      <c r="E10281">
        <v>0</v>
      </c>
    </row>
    <row r="10282" spans="1:5" x14ac:dyDescent="0.25">
      <c r="A10282" s="1">
        <v>41436</v>
      </c>
      <c r="B10282" t="s">
        <v>59</v>
      </c>
      <c r="C10282" t="s">
        <v>916</v>
      </c>
      <c r="D10282" t="s">
        <v>922</v>
      </c>
      <c r="E10282">
        <v>0</v>
      </c>
    </row>
    <row r="10283" spans="1:5" x14ac:dyDescent="0.25">
      <c r="A10283" s="1">
        <v>41436</v>
      </c>
      <c r="B10283" t="s">
        <v>59</v>
      </c>
      <c r="C10283" t="s">
        <v>916</v>
      </c>
      <c r="D10283" t="s">
        <v>920</v>
      </c>
      <c r="E10283">
        <v>0</v>
      </c>
    </row>
    <row r="10284" spans="1:5" x14ac:dyDescent="0.25">
      <c r="A10284" s="1">
        <v>41436</v>
      </c>
      <c r="B10284" t="s">
        <v>59</v>
      </c>
      <c r="C10284" t="s">
        <v>916</v>
      </c>
      <c r="D10284" t="s">
        <v>920</v>
      </c>
      <c r="E10284">
        <v>0</v>
      </c>
    </row>
    <row r="10285" spans="1:5" x14ac:dyDescent="0.25">
      <c r="A10285" s="1">
        <v>41436</v>
      </c>
      <c r="B10285" t="s">
        <v>59</v>
      </c>
      <c r="C10285" t="s">
        <v>916</v>
      </c>
      <c r="D10285" t="s">
        <v>939</v>
      </c>
      <c r="E10285">
        <v>0.01</v>
      </c>
    </row>
    <row r="10286" spans="1:5" x14ac:dyDescent="0.25">
      <c r="A10286" s="1">
        <v>41437</v>
      </c>
      <c r="B10286" t="s">
        <v>30</v>
      </c>
      <c r="C10286" t="s">
        <v>916</v>
      </c>
      <c r="D10286" t="s">
        <v>917</v>
      </c>
      <c r="E10286">
        <v>0</v>
      </c>
    </row>
    <row r="10287" spans="1:5" x14ac:dyDescent="0.25">
      <c r="A10287" s="1">
        <v>41437</v>
      </c>
      <c r="B10287" t="s">
        <v>30</v>
      </c>
      <c r="C10287" t="s">
        <v>916</v>
      </c>
      <c r="D10287" t="s">
        <v>929</v>
      </c>
      <c r="E10287">
        <v>0</v>
      </c>
    </row>
    <row r="10288" spans="1:5" x14ac:dyDescent="0.25">
      <c r="A10288" s="1">
        <v>41437</v>
      </c>
      <c r="B10288" t="s">
        <v>30</v>
      </c>
      <c r="C10288" t="s">
        <v>916</v>
      </c>
      <c r="D10288" t="s">
        <v>920</v>
      </c>
      <c r="E10288">
        <v>0</v>
      </c>
    </row>
    <row r="10289" spans="1:5" x14ac:dyDescent="0.25">
      <c r="A10289" s="1">
        <v>41437</v>
      </c>
      <c r="B10289" t="s">
        <v>30</v>
      </c>
      <c r="C10289" t="s">
        <v>916</v>
      </c>
      <c r="D10289" t="s">
        <v>920</v>
      </c>
      <c r="E10289">
        <v>0</v>
      </c>
    </row>
    <row r="10290" spans="1:5" x14ac:dyDescent="0.25">
      <c r="A10290" s="1">
        <v>41437</v>
      </c>
      <c r="B10290" t="s">
        <v>30</v>
      </c>
      <c r="C10290" t="s">
        <v>916</v>
      </c>
      <c r="D10290" t="s">
        <v>920</v>
      </c>
      <c r="E10290">
        <v>0</v>
      </c>
    </row>
    <row r="10291" spans="1:5" x14ac:dyDescent="0.25">
      <c r="A10291" s="1">
        <v>41437</v>
      </c>
      <c r="B10291" t="s">
        <v>30</v>
      </c>
      <c r="C10291" t="s">
        <v>916</v>
      </c>
      <c r="D10291" t="s">
        <v>921</v>
      </c>
      <c r="E10291">
        <v>0</v>
      </c>
    </row>
    <row r="10292" spans="1:5" x14ac:dyDescent="0.25">
      <c r="A10292" s="1">
        <v>41437</v>
      </c>
      <c r="B10292" t="s">
        <v>30</v>
      </c>
      <c r="C10292" t="s">
        <v>916</v>
      </c>
      <c r="D10292" t="s">
        <v>921</v>
      </c>
      <c r="E10292">
        <v>0</v>
      </c>
    </row>
    <row r="10293" spans="1:5" x14ac:dyDescent="0.25">
      <c r="A10293" s="1">
        <v>41437</v>
      </c>
      <c r="B10293" t="s">
        <v>30</v>
      </c>
      <c r="C10293" t="s">
        <v>916</v>
      </c>
      <c r="D10293" t="s">
        <v>930</v>
      </c>
      <c r="E10293">
        <v>0</v>
      </c>
    </row>
    <row r="10294" spans="1:5" x14ac:dyDescent="0.25">
      <c r="A10294" s="1">
        <v>41437</v>
      </c>
      <c r="B10294" t="s">
        <v>30</v>
      </c>
      <c r="C10294" t="s">
        <v>916</v>
      </c>
      <c r="D10294" t="s">
        <v>922</v>
      </c>
      <c r="E10294">
        <v>0.01</v>
      </c>
    </row>
    <row r="10295" spans="1:5" x14ac:dyDescent="0.25">
      <c r="A10295" s="1">
        <v>41437</v>
      </c>
      <c r="B10295" t="s">
        <v>30</v>
      </c>
      <c r="C10295" t="s">
        <v>916</v>
      </c>
      <c r="D10295" t="s">
        <v>922</v>
      </c>
      <c r="E10295">
        <v>0</v>
      </c>
    </row>
    <row r="10296" spans="1:5" x14ac:dyDescent="0.25">
      <c r="A10296" s="1">
        <v>41437</v>
      </c>
      <c r="B10296" t="s">
        <v>30</v>
      </c>
      <c r="C10296" t="s">
        <v>916</v>
      </c>
      <c r="D10296" t="s">
        <v>920</v>
      </c>
      <c r="E10296">
        <v>0</v>
      </c>
    </row>
    <row r="10297" spans="1:5" x14ac:dyDescent="0.25">
      <c r="A10297" s="1">
        <v>41437</v>
      </c>
      <c r="B10297" t="s">
        <v>30</v>
      </c>
      <c r="C10297" t="s">
        <v>916</v>
      </c>
      <c r="D10297" t="s">
        <v>940</v>
      </c>
      <c r="E10297">
        <v>0</v>
      </c>
    </row>
    <row r="10298" spans="1:5" x14ac:dyDescent="0.25">
      <c r="A10298" s="1">
        <v>41437</v>
      </c>
      <c r="B10298" t="s">
        <v>30</v>
      </c>
      <c r="C10298" t="s">
        <v>916</v>
      </c>
      <c r="D10298" t="s">
        <v>940</v>
      </c>
      <c r="E10298">
        <v>0</v>
      </c>
    </row>
    <row r="10299" spans="1:5" x14ac:dyDescent="0.25">
      <c r="A10299" s="1">
        <v>41437</v>
      </c>
      <c r="B10299" t="s">
        <v>30</v>
      </c>
      <c r="C10299" t="s">
        <v>916</v>
      </c>
      <c r="D10299" t="s">
        <v>931</v>
      </c>
      <c r="E10299">
        <v>0</v>
      </c>
    </row>
    <row r="10300" spans="1:5" x14ac:dyDescent="0.25">
      <c r="A10300" s="1">
        <v>41437</v>
      </c>
      <c r="B10300" t="s">
        <v>30</v>
      </c>
      <c r="C10300" t="s">
        <v>916</v>
      </c>
      <c r="D10300" t="s">
        <v>938</v>
      </c>
      <c r="E10300">
        <v>0</v>
      </c>
    </row>
    <row r="10301" spans="1:5" x14ac:dyDescent="0.25">
      <c r="A10301" s="1">
        <v>41438</v>
      </c>
      <c r="B10301" t="s">
        <v>46</v>
      </c>
      <c r="C10301" t="s">
        <v>916</v>
      </c>
      <c r="D10301" t="s">
        <v>920</v>
      </c>
      <c r="E10301">
        <v>0</v>
      </c>
    </row>
    <row r="10302" spans="1:5" x14ac:dyDescent="0.25">
      <c r="A10302" s="1">
        <v>41438</v>
      </c>
      <c r="B10302" t="s">
        <v>46</v>
      </c>
      <c r="C10302" t="s">
        <v>916</v>
      </c>
      <c r="D10302" t="s">
        <v>920</v>
      </c>
      <c r="E10302">
        <v>0</v>
      </c>
    </row>
    <row r="10303" spans="1:5" x14ac:dyDescent="0.25">
      <c r="A10303" s="1">
        <v>41438</v>
      </c>
      <c r="B10303" t="s">
        <v>46</v>
      </c>
      <c r="C10303" t="s">
        <v>916</v>
      </c>
      <c r="D10303" t="s">
        <v>920</v>
      </c>
      <c r="E10303">
        <v>0</v>
      </c>
    </row>
    <row r="10304" spans="1:5" x14ac:dyDescent="0.25">
      <c r="A10304" s="1">
        <v>41438</v>
      </c>
      <c r="B10304" t="s">
        <v>46</v>
      </c>
      <c r="C10304" t="s">
        <v>916</v>
      </c>
      <c r="D10304" t="s">
        <v>921</v>
      </c>
      <c r="E10304">
        <v>0</v>
      </c>
    </row>
    <row r="10305" spans="1:5" x14ac:dyDescent="0.25">
      <c r="A10305" s="1">
        <v>41438</v>
      </c>
      <c r="B10305" t="s">
        <v>46</v>
      </c>
      <c r="C10305" t="s">
        <v>916</v>
      </c>
      <c r="D10305" t="s">
        <v>920</v>
      </c>
      <c r="E10305">
        <v>0</v>
      </c>
    </row>
    <row r="10306" spans="1:5" x14ac:dyDescent="0.25">
      <c r="A10306" s="1">
        <v>41438</v>
      </c>
      <c r="B10306" t="s">
        <v>46</v>
      </c>
      <c r="C10306" t="s">
        <v>916</v>
      </c>
      <c r="D10306" t="s">
        <v>920</v>
      </c>
      <c r="E10306">
        <v>0</v>
      </c>
    </row>
    <row r="10307" spans="1:5" x14ac:dyDescent="0.25">
      <c r="A10307" s="1">
        <v>41438</v>
      </c>
      <c r="B10307" t="s">
        <v>46</v>
      </c>
      <c r="C10307" t="s">
        <v>916</v>
      </c>
      <c r="D10307" t="s">
        <v>920</v>
      </c>
      <c r="E10307">
        <v>0</v>
      </c>
    </row>
    <row r="10308" spans="1:5" x14ac:dyDescent="0.25">
      <c r="A10308" s="1">
        <v>41438</v>
      </c>
      <c r="B10308" t="s">
        <v>46</v>
      </c>
      <c r="C10308" t="s">
        <v>916</v>
      </c>
      <c r="D10308" t="s">
        <v>920</v>
      </c>
      <c r="E10308">
        <v>0</v>
      </c>
    </row>
    <row r="10309" spans="1:5" x14ac:dyDescent="0.25">
      <c r="A10309" s="1">
        <v>41438</v>
      </c>
      <c r="B10309" t="s">
        <v>46</v>
      </c>
      <c r="C10309" t="s">
        <v>916</v>
      </c>
      <c r="D10309" t="s">
        <v>922</v>
      </c>
      <c r="E10309">
        <v>0</v>
      </c>
    </row>
    <row r="10310" spans="1:5" x14ac:dyDescent="0.25">
      <c r="A10310" s="1">
        <v>41438</v>
      </c>
      <c r="B10310" t="s">
        <v>46</v>
      </c>
      <c r="C10310" t="s">
        <v>916</v>
      </c>
      <c r="D10310" t="s">
        <v>922</v>
      </c>
      <c r="E10310">
        <v>0</v>
      </c>
    </row>
    <row r="10311" spans="1:5" x14ac:dyDescent="0.25">
      <c r="A10311" s="1">
        <v>41438</v>
      </c>
      <c r="B10311" t="s">
        <v>46</v>
      </c>
      <c r="C10311" t="s">
        <v>916</v>
      </c>
      <c r="D10311" t="s">
        <v>922</v>
      </c>
      <c r="E10311">
        <v>0</v>
      </c>
    </row>
    <row r="10312" spans="1:5" x14ac:dyDescent="0.25">
      <c r="A10312" s="1">
        <v>41438</v>
      </c>
      <c r="B10312" t="s">
        <v>46</v>
      </c>
      <c r="C10312" t="s">
        <v>916</v>
      </c>
      <c r="D10312" t="s">
        <v>922</v>
      </c>
      <c r="E10312">
        <v>0</v>
      </c>
    </row>
    <row r="10313" spans="1:5" x14ac:dyDescent="0.25">
      <c r="A10313" s="1">
        <v>41438</v>
      </c>
      <c r="B10313" t="s">
        <v>46</v>
      </c>
      <c r="C10313" t="s">
        <v>916</v>
      </c>
      <c r="D10313" t="s">
        <v>919</v>
      </c>
      <c r="E10313">
        <v>0</v>
      </c>
    </row>
    <row r="10314" spans="1:5" x14ac:dyDescent="0.25">
      <c r="A10314" s="1">
        <v>41438</v>
      </c>
      <c r="B10314" t="s">
        <v>46</v>
      </c>
      <c r="C10314" t="s">
        <v>916</v>
      </c>
      <c r="D10314" t="s">
        <v>920</v>
      </c>
      <c r="E10314">
        <v>0</v>
      </c>
    </row>
    <row r="10315" spans="1:5" x14ac:dyDescent="0.25">
      <c r="A10315" s="1">
        <v>41438</v>
      </c>
      <c r="B10315" t="s">
        <v>46</v>
      </c>
      <c r="C10315" t="s">
        <v>916</v>
      </c>
      <c r="D10315" t="s">
        <v>919</v>
      </c>
      <c r="E10315">
        <v>0</v>
      </c>
    </row>
    <row r="10316" spans="1:5" x14ac:dyDescent="0.25">
      <c r="A10316" s="1">
        <v>41443</v>
      </c>
      <c r="B10316" t="s">
        <v>59</v>
      </c>
      <c r="C10316" t="s">
        <v>916</v>
      </c>
      <c r="D10316" t="s">
        <v>920</v>
      </c>
      <c r="E10316">
        <v>0.01</v>
      </c>
    </row>
    <row r="10317" spans="1:5" x14ac:dyDescent="0.25">
      <c r="A10317" s="1">
        <v>41443</v>
      </c>
      <c r="B10317" t="s">
        <v>59</v>
      </c>
      <c r="C10317" t="s">
        <v>916</v>
      </c>
      <c r="D10317" t="s">
        <v>920</v>
      </c>
      <c r="E10317">
        <v>0.01</v>
      </c>
    </row>
    <row r="10318" spans="1:5" x14ac:dyDescent="0.25">
      <c r="A10318" s="1">
        <v>41443</v>
      </c>
      <c r="B10318" t="s">
        <v>59</v>
      </c>
      <c r="C10318" t="s">
        <v>916</v>
      </c>
      <c r="D10318" t="s">
        <v>920</v>
      </c>
      <c r="E10318">
        <v>0.01</v>
      </c>
    </row>
    <row r="10319" spans="1:5" x14ac:dyDescent="0.25">
      <c r="A10319" s="1">
        <v>41443</v>
      </c>
      <c r="B10319" t="s">
        <v>59</v>
      </c>
      <c r="C10319" t="s">
        <v>916</v>
      </c>
      <c r="D10319" t="s">
        <v>920</v>
      </c>
      <c r="E10319">
        <v>0.01</v>
      </c>
    </row>
    <row r="10320" spans="1:5" x14ac:dyDescent="0.25">
      <c r="A10320" s="1">
        <v>41443</v>
      </c>
      <c r="B10320" t="s">
        <v>59</v>
      </c>
      <c r="C10320" t="s">
        <v>916</v>
      </c>
      <c r="D10320" t="s">
        <v>921</v>
      </c>
      <c r="E10320">
        <v>0</v>
      </c>
    </row>
    <row r="10321" spans="1:5" x14ac:dyDescent="0.25">
      <c r="A10321" s="1">
        <v>41443</v>
      </c>
      <c r="B10321" t="s">
        <v>59</v>
      </c>
      <c r="C10321" t="s">
        <v>916</v>
      </c>
      <c r="D10321" t="s">
        <v>919</v>
      </c>
      <c r="E10321">
        <v>0</v>
      </c>
    </row>
    <row r="10322" spans="1:5" x14ac:dyDescent="0.25">
      <c r="A10322" s="1">
        <v>41443</v>
      </c>
      <c r="B10322" t="s">
        <v>59</v>
      </c>
      <c r="C10322" t="s">
        <v>916</v>
      </c>
      <c r="D10322" t="s">
        <v>920</v>
      </c>
      <c r="E10322">
        <v>0.02</v>
      </c>
    </row>
    <row r="10323" spans="1:5" x14ac:dyDescent="0.25">
      <c r="A10323" s="1">
        <v>41443</v>
      </c>
      <c r="B10323" t="s">
        <v>59</v>
      </c>
      <c r="C10323" t="s">
        <v>916</v>
      </c>
      <c r="D10323" t="s">
        <v>919</v>
      </c>
      <c r="E10323">
        <v>0.02</v>
      </c>
    </row>
    <row r="10324" spans="1:5" x14ac:dyDescent="0.25">
      <c r="A10324" s="1">
        <v>41443</v>
      </c>
      <c r="B10324" t="s">
        <v>59</v>
      </c>
      <c r="C10324" t="s">
        <v>916</v>
      </c>
      <c r="D10324" t="s">
        <v>938</v>
      </c>
      <c r="E10324">
        <v>0.02</v>
      </c>
    </row>
    <row r="10325" spans="1:5" x14ac:dyDescent="0.25">
      <c r="A10325" s="1">
        <v>41443</v>
      </c>
      <c r="B10325" t="s">
        <v>59</v>
      </c>
      <c r="C10325" t="s">
        <v>916</v>
      </c>
      <c r="D10325" t="s">
        <v>919</v>
      </c>
      <c r="E10325">
        <v>0.02</v>
      </c>
    </row>
    <row r="10326" spans="1:5" x14ac:dyDescent="0.25">
      <c r="A10326" s="1">
        <v>41443</v>
      </c>
      <c r="B10326" t="s">
        <v>59</v>
      </c>
      <c r="C10326" t="s">
        <v>916</v>
      </c>
      <c r="D10326" t="s">
        <v>920</v>
      </c>
      <c r="E10326">
        <v>0.01</v>
      </c>
    </row>
    <row r="10327" spans="1:5" x14ac:dyDescent="0.25">
      <c r="A10327" s="1">
        <v>41443</v>
      </c>
      <c r="B10327" t="s">
        <v>59</v>
      </c>
      <c r="C10327" t="s">
        <v>916</v>
      </c>
      <c r="D10327" t="s">
        <v>922</v>
      </c>
      <c r="E10327">
        <v>0.02</v>
      </c>
    </row>
    <row r="10328" spans="1:5" x14ac:dyDescent="0.25">
      <c r="A10328" s="1">
        <v>41443</v>
      </c>
      <c r="B10328" t="s">
        <v>59</v>
      </c>
      <c r="C10328" t="s">
        <v>916</v>
      </c>
      <c r="D10328" t="s">
        <v>922</v>
      </c>
      <c r="E10328">
        <v>0</v>
      </c>
    </row>
    <row r="10329" spans="1:5" x14ac:dyDescent="0.25">
      <c r="A10329" s="1">
        <v>41443</v>
      </c>
      <c r="B10329" t="s">
        <v>59</v>
      </c>
      <c r="C10329" t="s">
        <v>916</v>
      </c>
      <c r="D10329" t="s">
        <v>919</v>
      </c>
      <c r="E10329">
        <v>0</v>
      </c>
    </row>
    <row r="10330" spans="1:5" x14ac:dyDescent="0.25">
      <c r="A10330" s="1">
        <v>41443</v>
      </c>
      <c r="B10330" t="s">
        <v>59</v>
      </c>
      <c r="C10330" t="s">
        <v>916</v>
      </c>
      <c r="D10330" t="s">
        <v>920</v>
      </c>
      <c r="E10330">
        <v>0</v>
      </c>
    </row>
    <row r="10331" spans="1:5" x14ac:dyDescent="0.25">
      <c r="A10331" s="1">
        <v>41443</v>
      </c>
      <c r="B10331" t="s">
        <v>59</v>
      </c>
      <c r="C10331" t="s">
        <v>916</v>
      </c>
      <c r="D10331" t="s">
        <v>919</v>
      </c>
      <c r="E10331">
        <v>0</v>
      </c>
    </row>
    <row r="10332" spans="1:5" x14ac:dyDescent="0.25">
      <c r="A10332" s="1">
        <v>41444</v>
      </c>
      <c r="B10332" t="s">
        <v>30</v>
      </c>
      <c r="C10332" t="s">
        <v>916</v>
      </c>
      <c r="D10332" t="s">
        <v>920</v>
      </c>
      <c r="E10332">
        <v>0</v>
      </c>
    </row>
    <row r="10333" spans="1:5" x14ac:dyDescent="0.25">
      <c r="A10333" s="1">
        <v>41444</v>
      </c>
      <c r="B10333" t="s">
        <v>30</v>
      </c>
      <c r="C10333" t="s">
        <v>916</v>
      </c>
      <c r="D10333" t="s">
        <v>920</v>
      </c>
      <c r="E10333">
        <v>0</v>
      </c>
    </row>
    <row r="10334" spans="1:5" x14ac:dyDescent="0.25">
      <c r="A10334" s="1">
        <v>41444</v>
      </c>
      <c r="B10334" t="s">
        <v>30</v>
      </c>
      <c r="C10334" t="s">
        <v>916</v>
      </c>
      <c r="D10334" t="s">
        <v>920</v>
      </c>
      <c r="E10334">
        <v>0</v>
      </c>
    </row>
    <row r="10335" spans="1:5" x14ac:dyDescent="0.25">
      <c r="A10335" s="1">
        <v>41444</v>
      </c>
      <c r="B10335" t="s">
        <v>30</v>
      </c>
      <c r="C10335" t="s">
        <v>916</v>
      </c>
      <c r="D10335" t="s">
        <v>920</v>
      </c>
      <c r="E10335">
        <v>0.01</v>
      </c>
    </row>
    <row r="10336" spans="1:5" x14ac:dyDescent="0.25">
      <c r="A10336" s="1">
        <v>41444</v>
      </c>
      <c r="B10336" t="s">
        <v>30</v>
      </c>
      <c r="C10336" t="s">
        <v>916</v>
      </c>
      <c r="D10336" t="s">
        <v>921</v>
      </c>
      <c r="E10336">
        <v>0</v>
      </c>
    </row>
    <row r="10337" spans="1:5" x14ac:dyDescent="0.25">
      <c r="A10337" s="1">
        <v>41444</v>
      </c>
      <c r="B10337" t="s">
        <v>30</v>
      </c>
      <c r="C10337" t="s">
        <v>916</v>
      </c>
      <c r="D10337" t="s">
        <v>921</v>
      </c>
      <c r="E10337">
        <v>0</v>
      </c>
    </row>
    <row r="10338" spans="1:5" x14ac:dyDescent="0.25">
      <c r="A10338" s="1">
        <v>41444</v>
      </c>
      <c r="B10338" t="s">
        <v>30</v>
      </c>
      <c r="C10338" t="s">
        <v>916</v>
      </c>
      <c r="D10338" t="s">
        <v>920</v>
      </c>
      <c r="E10338">
        <v>0</v>
      </c>
    </row>
    <row r="10339" spans="1:5" x14ac:dyDescent="0.25">
      <c r="A10339" s="1">
        <v>41444</v>
      </c>
      <c r="B10339" t="s">
        <v>30</v>
      </c>
      <c r="C10339" t="s">
        <v>916</v>
      </c>
      <c r="D10339" t="s">
        <v>920</v>
      </c>
      <c r="E10339">
        <v>0</v>
      </c>
    </row>
    <row r="10340" spans="1:5" x14ac:dyDescent="0.25">
      <c r="A10340" s="1">
        <v>41444</v>
      </c>
      <c r="B10340" t="s">
        <v>30</v>
      </c>
      <c r="C10340" t="s">
        <v>916</v>
      </c>
      <c r="D10340" t="s">
        <v>920</v>
      </c>
      <c r="E10340">
        <v>0</v>
      </c>
    </row>
    <row r="10341" spans="1:5" x14ac:dyDescent="0.25">
      <c r="A10341" s="1">
        <v>41444</v>
      </c>
      <c r="B10341" t="s">
        <v>30</v>
      </c>
      <c r="C10341" t="s">
        <v>916</v>
      </c>
      <c r="D10341" t="s">
        <v>920</v>
      </c>
      <c r="E10341">
        <v>0</v>
      </c>
    </row>
    <row r="10342" spans="1:5" x14ac:dyDescent="0.25">
      <c r="A10342" s="1">
        <v>41444</v>
      </c>
      <c r="B10342" t="s">
        <v>30</v>
      </c>
      <c r="C10342" t="s">
        <v>916</v>
      </c>
      <c r="D10342" t="s">
        <v>941</v>
      </c>
      <c r="E10342">
        <v>0</v>
      </c>
    </row>
    <row r="10343" spans="1:5" x14ac:dyDescent="0.25">
      <c r="A10343" s="1">
        <v>41444</v>
      </c>
      <c r="B10343" t="s">
        <v>30</v>
      </c>
      <c r="C10343" t="s">
        <v>916</v>
      </c>
      <c r="D10343" t="s">
        <v>922</v>
      </c>
      <c r="E10343">
        <v>0</v>
      </c>
    </row>
    <row r="10344" spans="1:5" x14ac:dyDescent="0.25">
      <c r="A10344" s="1">
        <v>41444</v>
      </c>
      <c r="B10344" t="s">
        <v>30</v>
      </c>
      <c r="C10344" t="s">
        <v>916</v>
      </c>
      <c r="D10344" t="s">
        <v>922</v>
      </c>
      <c r="E10344">
        <v>0</v>
      </c>
    </row>
    <row r="10345" spans="1:5" x14ac:dyDescent="0.25">
      <c r="A10345" s="1">
        <v>41444</v>
      </c>
      <c r="B10345" t="s">
        <v>30</v>
      </c>
      <c r="C10345" t="s">
        <v>916</v>
      </c>
      <c r="D10345" t="s">
        <v>922</v>
      </c>
      <c r="E10345">
        <v>0</v>
      </c>
    </row>
    <row r="10346" spans="1:5" x14ac:dyDescent="0.25">
      <c r="A10346" s="1">
        <v>41444</v>
      </c>
      <c r="B10346" t="s">
        <v>30</v>
      </c>
      <c r="C10346" t="s">
        <v>916</v>
      </c>
      <c r="D10346" t="s">
        <v>920</v>
      </c>
      <c r="E10346">
        <v>0.01</v>
      </c>
    </row>
    <row r="10347" spans="1:5" x14ac:dyDescent="0.25">
      <c r="A10347" s="1">
        <v>41444</v>
      </c>
      <c r="B10347" t="s">
        <v>30</v>
      </c>
      <c r="C10347" t="s">
        <v>916</v>
      </c>
      <c r="D10347" t="s">
        <v>920</v>
      </c>
      <c r="E10347">
        <v>0.01</v>
      </c>
    </row>
    <row r="10348" spans="1:5" x14ac:dyDescent="0.25">
      <c r="A10348" s="1">
        <v>41445</v>
      </c>
      <c r="B10348" t="s">
        <v>46</v>
      </c>
      <c r="C10348" t="s">
        <v>916</v>
      </c>
      <c r="D10348" t="s">
        <v>920</v>
      </c>
      <c r="E10348">
        <v>0</v>
      </c>
    </row>
    <row r="10349" spans="1:5" x14ac:dyDescent="0.25">
      <c r="A10349" s="1">
        <v>41445</v>
      </c>
      <c r="B10349" t="s">
        <v>46</v>
      </c>
      <c r="C10349" t="s">
        <v>916</v>
      </c>
      <c r="D10349" t="s">
        <v>920</v>
      </c>
      <c r="E10349">
        <v>0</v>
      </c>
    </row>
    <row r="10350" spans="1:5" x14ac:dyDescent="0.25">
      <c r="A10350" s="1">
        <v>41445</v>
      </c>
      <c r="B10350" t="s">
        <v>46</v>
      </c>
      <c r="C10350" t="s">
        <v>916</v>
      </c>
      <c r="D10350" t="s">
        <v>920</v>
      </c>
      <c r="E10350">
        <v>0</v>
      </c>
    </row>
    <row r="10351" spans="1:5" x14ac:dyDescent="0.25">
      <c r="A10351" s="1">
        <v>41445</v>
      </c>
      <c r="B10351" t="s">
        <v>46</v>
      </c>
      <c r="C10351" t="s">
        <v>916</v>
      </c>
      <c r="D10351" t="s">
        <v>920</v>
      </c>
      <c r="E10351">
        <v>0</v>
      </c>
    </row>
    <row r="10352" spans="1:5" x14ac:dyDescent="0.25">
      <c r="A10352" s="1">
        <v>41445</v>
      </c>
      <c r="B10352" t="s">
        <v>46</v>
      </c>
      <c r="C10352" t="s">
        <v>916</v>
      </c>
      <c r="D10352" t="s">
        <v>921</v>
      </c>
      <c r="E10352">
        <v>0</v>
      </c>
    </row>
    <row r="10353" spans="1:5" x14ac:dyDescent="0.25">
      <c r="A10353" s="1">
        <v>41445</v>
      </c>
      <c r="B10353" t="s">
        <v>46</v>
      </c>
      <c r="C10353" t="s">
        <v>916</v>
      </c>
      <c r="D10353" t="s">
        <v>921</v>
      </c>
      <c r="E10353">
        <v>0</v>
      </c>
    </row>
    <row r="10354" spans="1:5" x14ac:dyDescent="0.25">
      <c r="A10354" s="1">
        <v>41445</v>
      </c>
      <c r="B10354" t="s">
        <v>46</v>
      </c>
      <c r="C10354" t="s">
        <v>916</v>
      </c>
      <c r="D10354" t="s">
        <v>919</v>
      </c>
      <c r="E10354">
        <v>0.01</v>
      </c>
    </row>
    <row r="10355" spans="1:5" x14ac:dyDescent="0.25">
      <c r="A10355" s="1">
        <v>41445</v>
      </c>
      <c r="B10355" t="s">
        <v>46</v>
      </c>
      <c r="C10355" t="s">
        <v>916</v>
      </c>
      <c r="D10355" t="s">
        <v>920</v>
      </c>
      <c r="E10355">
        <v>0.01</v>
      </c>
    </row>
    <row r="10356" spans="1:5" x14ac:dyDescent="0.25">
      <c r="A10356" s="1">
        <v>41445</v>
      </c>
      <c r="B10356" t="s">
        <v>46</v>
      </c>
      <c r="C10356" t="s">
        <v>916</v>
      </c>
      <c r="D10356" t="s">
        <v>920</v>
      </c>
      <c r="E10356">
        <v>0.01</v>
      </c>
    </row>
    <row r="10357" spans="1:5" x14ac:dyDescent="0.25">
      <c r="A10357" s="1">
        <v>41445</v>
      </c>
      <c r="B10357" t="s">
        <v>46</v>
      </c>
      <c r="C10357" t="s">
        <v>916</v>
      </c>
      <c r="D10357" t="s">
        <v>920</v>
      </c>
      <c r="E10357">
        <v>0</v>
      </c>
    </row>
    <row r="10358" spans="1:5" x14ac:dyDescent="0.25">
      <c r="A10358" s="1">
        <v>41445</v>
      </c>
      <c r="B10358" t="s">
        <v>46</v>
      </c>
      <c r="C10358" t="s">
        <v>916</v>
      </c>
      <c r="D10358" t="s">
        <v>922</v>
      </c>
      <c r="E10358">
        <v>0.02</v>
      </c>
    </row>
    <row r="10359" spans="1:5" x14ac:dyDescent="0.25">
      <c r="A10359" s="1">
        <v>41445</v>
      </c>
      <c r="B10359" t="s">
        <v>46</v>
      </c>
      <c r="C10359" t="s">
        <v>916</v>
      </c>
      <c r="D10359" t="s">
        <v>922</v>
      </c>
      <c r="E10359">
        <v>0</v>
      </c>
    </row>
    <row r="10360" spans="1:5" x14ac:dyDescent="0.25">
      <c r="A10360" s="1">
        <v>41445</v>
      </c>
      <c r="B10360" t="s">
        <v>46</v>
      </c>
      <c r="C10360" t="s">
        <v>916</v>
      </c>
      <c r="D10360" t="s">
        <v>922</v>
      </c>
      <c r="E10360">
        <v>0</v>
      </c>
    </row>
    <row r="10361" spans="1:5" x14ac:dyDescent="0.25">
      <c r="A10361" s="1">
        <v>41445</v>
      </c>
      <c r="B10361" t="s">
        <v>46</v>
      </c>
      <c r="C10361" t="s">
        <v>916</v>
      </c>
      <c r="D10361" t="s">
        <v>920</v>
      </c>
      <c r="E10361">
        <v>0</v>
      </c>
    </row>
    <row r="10362" spans="1:5" x14ac:dyDescent="0.25">
      <c r="A10362" s="1">
        <v>41445</v>
      </c>
      <c r="B10362" t="s">
        <v>46</v>
      </c>
      <c r="C10362" t="s">
        <v>916</v>
      </c>
      <c r="D10362" t="s">
        <v>920</v>
      </c>
      <c r="E10362">
        <v>0</v>
      </c>
    </row>
    <row r="10363" spans="1:5" x14ac:dyDescent="0.25">
      <c r="A10363" s="1">
        <v>41445</v>
      </c>
      <c r="B10363" t="s">
        <v>46</v>
      </c>
      <c r="C10363" t="s">
        <v>916</v>
      </c>
      <c r="D10363" t="s">
        <v>920</v>
      </c>
      <c r="E10363">
        <v>0</v>
      </c>
    </row>
    <row r="10364" spans="1:5" x14ac:dyDescent="0.25">
      <c r="A10364" s="1">
        <v>41402</v>
      </c>
      <c r="B10364" t="s">
        <v>30</v>
      </c>
      <c r="C10364" t="s">
        <v>942</v>
      </c>
      <c r="D10364" t="s">
        <v>943</v>
      </c>
      <c r="E10364">
        <v>0</v>
      </c>
    </row>
    <row r="10365" spans="1:5" x14ac:dyDescent="0.25">
      <c r="A10365" s="1">
        <v>41402</v>
      </c>
      <c r="B10365" t="s">
        <v>30</v>
      </c>
      <c r="C10365" t="s">
        <v>942</v>
      </c>
      <c r="D10365" t="s">
        <v>943</v>
      </c>
      <c r="E10365">
        <v>0.02</v>
      </c>
    </row>
    <row r="10366" spans="1:5" x14ac:dyDescent="0.25">
      <c r="A10366" s="1">
        <v>41402</v>
      </c>
      <c r="B10366" t="s">
        <v>30</v>
      </c>
      <c r="C10366" t="s">
        <v>942</v>
      </c>
      <c r="D10366" t="s">
        <v>944</v>
      </c>
      <c r="E10366">
        <v>0</v>
      </c>
    </row>
    <row r="10367" spans="1:5" x14ac:dyDescent="0.25">
      <c r="A10367" s="1">
        <v>41402</v>
      </c>
      <c r="B10367" t="s">
        <v>30</v>
      </c>
      <c r="C10367" t="s">
        <v>942</v>
      </c>
      <c r="D10367" t="s">
        <v>944</v>
      </c>
      <c r="E10367">
        <v>0.03</v>
      </c>
    </row>
    <row r="10368" spans="1:5" x14ac:dyDescent="0.25">
      <c r="A10368" s="1">
        <v>41402</v>
      </c>
      <c r="B10368" t="s">
        <v>30</v>
      </c>
      <c r="C10368" t="s">
        <v>942</v>
      </c>
      <c r="D10368" t="s">
        <v>944</v>
      </c>
      <c r="E10368">
        <v>0.04</v>
      </c>
    </row>
    <row r="10369" spans="1:5" x14ac:dyDescent="0.25">
      <c r="A10369" s="1">
        <v>41402</v>
      </c>
      <c r="B10369" t="s">
        <v>30</v>
      </c>
      <c r="C10369" t="s">
        <v>942</v>
      </c>
      <c r="D10369" t="s">
        <v>945</v>
      </c>
      <c r="E10369">
        <v>0.04</v>
      </c>
    </row>
    <row r="10370" spans="1:5" x14ac:dyDescent="0.25">
      <c r="A10370" s="1">
        <v>41402</v>
      </c>
      <c r="B10370" t="s">
        <v>30</v>
      </c>
      <c r="C10370" t="s">
        <v>942</v>
      </c>
      <c r="D10370" t="s">
        <v>945</v>
      </c>
      <c r="E10370">
        <v>0.04</v>
      </c>
    </row>
    <row r="10371" spans="1:5" x14ac:dyDescent="0.25">
      <c r="A10371" s="1">
        <v>41402</v>
      </c>
      <c r="B10371" t="s">
        <v>30</v>
      </c>
      <c r="C10371" t="s">
        <v>942</v>
      </c>
      <c r="D10371" t="s">
        <v>946</v>
      </c>
      <c r="E10371">
        <v>0.02</v>
      </c>
    </row>
    <row r="10372" spans="1:5" x14ac:dyDescent="0.25">
      <c r="A10372" s="1">
        <v>41402</v>
      </c>
      <c r="B10372" t="s">
        <v>30</v>
      </c>
      <c r="C10372" t="s">
        <v>942</v>
      </c>
      <c r="D10372" t="s">
        <v>946</v>
      </c>
      <c r="E10372">
        <v>0.03</v>
      </c>
    </row>
    <row r="10373" spans="1:5" x14ac:dyDescent="0.25">
      <c r="A10373" s="1">
        <v>41402</v>
      </c>
      <c r="B10373" t="s">
        <v>30</v>
      </c>
      <c r="C10373" t="s">
        <v>942</v>
      </c>
      <c r="D10373" t="s">
        <v>947</v>
      </c>
      <c r="E10373">
        <v>0.02</v>
      </c>
    </row>
    <row r="10374" spans="1:5" x14ac:dyDescent="0.25">
      <c r="A10374" s="1">
        <v>41402</v>
      </c>
      <c r="B10374" t="s">
        <v>30</v>
      </c>
      <c r="C10374" t="s">
        <v>942</v>
      </c>
      <c r="D10374" t="s">
        <v>947</v>
      </c>
      <c r="E10374">
        <v>0</v>
      </c>
    </row>
    <row r="10375" spans="1:5" x14ac:dyDescent="0.25">
      <c r="A10375" s="1">
        <v>41402</v>
      </c>
      <c r="B10375" t="s">
        <v>30</v>
      </c>
      <c r="C10375" t="s">
        <v>942</v>
      </c>
      <c r="D10375" t="s">
        <v>947</v>
      </c>
      <c r="E10375">
        <v>0</v>
      </c>
    </row>
    <row r="10376" spans="1:5" x14ac:dyDescent="0.25">
      <c r="A10376" s="1">
        <v>41402</v>
      </c>
      <c r="B10376" t="s">
        <v>30</v>
      </c>
      <c r="C10376" t="s">
        <v>942</v>
      </c>
      <c r="D10376" t="s">
        <v>947</v>
      </c>
      <c r="E10376">
        <v>0.01</v>
      </c>
    </row>
    <row r="10377" spans="1:5" x14ac:dyDescent="0.25">
      <c r="A10377" s="1">
        <v>41402</v>
      </c>
      <c r="B10377" t="s">
        <v>30</v>
      </c>
      <c r="C10377" t="s">
        <v>942</v>
      </c>
      <c r="D10377" t="s">
        <v>134</v>
      </c>
      <c r="E10377">
        <v>0.08</v>
      </c>
    </row>
    <row r="10378" spans="1:5" x14ac:dyDescent="0.25">
      <c r="A10378" s="1">
        <v>41402</v>
      </c>
      <c r="B10378" t="s">
        <v>30</v>
      </c>
      <c r="C10378" t="s">
        <v>942</v>
      </c>
      <c r="D10378" t="s">
        <v>134</v>
      </c>
      <c r="E10378">
        <v>0.04</v>
      </c>
    </row>
    <row r="10379" spans="1:5" x14ac:dyDescent="0.25">
      <c r="A10379" s="1">
        <v>41402</v>
      </c>
      <c r="B10379" t="s">
        <v>30</v>
      </c>
      <c r="C10379" t="s">
        <v>942</v>
      </c>
      <c r="D10379" t="s">
        <v>948</v>
      </c>
      <c r="E10379">
        <v>0.01</v>
      </c>
    </row>
    <row r="10380" spans="1:5" x14ac:dyDescent="0.25">
      <c r="A10380" s="1">
        <v>41402</v>
      </c>
      <c r="B10380" t="s">
        <v>30</v>
      </c>
      <c r="C10380" t="s">
        <v>942</v>
      </c>
      <c r="D10380" t="s">
        <v>948</v>
      </c>
      <c r="E10380">
        <v>0.01</v>
      </c>
    </row>
    <row r="10381" spans="1:5" x14ac:dyDescent="0.25">
      <c r="A10381" s="1">
        <v>41402</v>
      </c>
      <c r="B10381" t="s">
        <v>30</v>
      </c>
      <c r="C10381" t="s">
        <v>942</v>
      </c>
      <c r="D10381" t="s">
        <v>946</v>
      </c>
      <c r="E10381">
        <v>0.02</v>
      </c>
    </row>
    <row r="10382" spans="1:5" x14ac:dyDescent="0.25">
      <c r="A10382" s="1">
        <v>41402</v>
      </c>
      <c r="B10382" t="s">
        <v>30</v>
      </c>
      <c r="C10382" t="s">
        <v>942</v>
      </c>
      <c r="D10382" t="s">
        <v>946</v>
      </c>
      <c r="E10382">
        <v>0.06</v>
      </c>
    </row>
    <row r="10383" spans="1:5" x14ac:dyDescent="0.25">
      <c r="A10383" s="1">
        <v>41403</v>
      </c>
      <c r="B10383" t="s">
        <v>46</v>
      </c>
      <c r="C10383" t="s">
        <v>942</v>
      </c>
      <c r="D10383" t="s">
        <v>949</v>
      </c>
      <c r="E10383">
        <v>0.01</v>
      </c>
    </row>
    <row r="10384" spans="1:5" x14ac:dyDescent="0.25">
      <c r="A10384" s="1">
        <v>41403</v>
      </c>
      <c r="B10384" t="s">
        <v>46</v>
      </c>
      <c r="C10384" t="s">
        <v>942</v>
      </c>
      <c r="D10384" t="s">
        <v>943</v>
      </c>
      <c r="E10384">
        <v>0.02</v>
      </c>
    </row>
    <row r="10385" spans="1:5" x14ac:dyDescent="0.25">
      <c r="A10385" s="1">
        <v>41403</v>
      </c>
      <c r="B10385" t="s">
        <v>46</v>
      </c>
      <c r="C10385" t="s">
        <v>942</v>
      </c>
      <c r="D10385" t="s">
        <v>943</v>
      </c>
      <c r="E10385">
        <v>0.01</v>
      </c>
    </row>
    <row r="10386" spans="1:5" x14ac:dyDescent="0.25">
      <c r="A10386" s="1">
        <v>41403</v>
      </c>
      <c r="B10386" t="s">
        <v>46</v>
      </c>
      <c r="C10386" t="s">
        <v>942</v>
      </c>
      <c r="D10386" t="s">
        <v>944</v>
      </c>
      <c r="E10386">
        <v>0.01</v>
      </c>
    </row>
    <row r="10387" spans="1:5" x14ac:dyDescent="0.25">
      <c r="A10387" s="1">
        <v>41403</v>
      </c>
      <c r="B10387" t="s">
        <v>46</v>
      </c>
      <c r="C10387" t="s">
        <v>942</v>
      </c>
      <c r="D10387" t="s">
        <v>944</v>
      </c>
      <c r="E10387">
        <v>0</v>
      </c>
    </row>
    <row r="10388" spans="1:5" x14ac:dyDescent="0.25">
      <c r="A10388" s="1">
        <v>41403</v>
      </c>
      <c r="B10388" t="s">
        <v>46</v>
      </c>
      <c r="C10388" t="s">
        <v>942</v>
      </c>
      <c r="D10388" t="s">
        <v>945</v>
      </c>
      <c r="E10388">
        <v>0.06</v>
      </c>
    </row>
    <row r="10389" spans="1:5" x14ac:dyDescent="0.25">
      <c r="A10389" s="1">
        <v>41403</v>
      </c>
      <c r="B10389" t="s">
        <v>46</v>
      </c>
      <c r="C10389" t="s">
        <v>942</v>
      </c>
      <c r="D10389" t="s">
        <v>945</v>
      </c>
      <c r="E10389">
        <v>0.06</v>
      </c>
    </row>
    <row r="10390" spans="1:5" x14ac:dyDescent="0.25">
      <c r="A10390" s="1">
        <v>41403</v>
      </c>
      <c r="B10390" t="s">
        <v>46</v>
      </c>
      <c r="C10390" t="s">
        <v>942</v>
      </c>
      <c r="D10390" t="s">
        <v>946</v>
      </c>
      <c r="E10390">
        <v>7.0000000000000007E-2</v>
      </c>
    </row>
    <row r="10391" spans="1:5" x14ac:dyDescent="0.25">
      <c r="A10391" s="1">
        <v>41403</v>
      </c>
      <c r="B10391" t="s">
        <v>46</v>
      </c>
      <c r="C10391" t="s">
        <v>942</v>
      </c>
      <c r="D10391" t="s">
        <v>946</v>
      </c>
      <c r="E10391">
        <v>0.04</v>
      </c>
    </row>
    <row r="10392" spans="1:5" x14ac:dyDescent="0.25">
      <c r="A10392" s="1">
        <v>41403</v>
      </c>
      <c r="B10392" t="s">
        <v>46</v>
      </c>
      <c r="C10392" t="s">
        <v>942</v>
      </c>
      <c r="D10392" t="s">
        <v>950</v>
      </c>
      <c r="E10392">
        <v>0.09</v>
      </c>
    </row>
    <row r="10393" spans="1:5" x14ac:dyDescent="0.25">
      <c r="A10393" s="1">
        <v>41403</v>
      </c>
      <c r="B10393" t="s">
        <v>46</v>
      </c>
      <c r="C10393" t="s">
        <v>942</v>
      </c>
      <c r="D10393" t="s">
        <v>950</v>
      </c>
      <c r="E10393">
        <v>0.04</v>
      </c>
    </row>
    <row r="10394" spans="1:5" x14ac:dyDescent="0.25">
      <c r="A10394" s="1">
        <v>41403</v>
      </c>
      <c r="B10394" t="s">
        <v>46</v>
      </c>
      <c r="C10394" t="s">
        <v>942</v>
      </c>
      <c r="D10394" t="s">
        <v>950</v>
      </c>
      <c r="E10394">
        <v>0.01</v>
      </c>
    </row>
    <row r="10395" spans="1:5" x14ac:dyDescent="0.25">
      <c r="A10395" s="1">
        <v>41403</v>
      </c>
      <c r="B10395" t="s">
        <v>46</v>
      </c>
      <c r="C10395" t="s">
        <v>942</v>
      </c>
      <c r="D10395" t="s">
        <v>950</v>
      </c>
      <c r="E10395">
        <v>0</v>
      </c>
    </row>
    <row r="10396" spans="1:5" x14ac:dyDescent="0.25">
      <c r="A10396" s="1">
        <v>41403</v>
      </c>
      <c r="B10396" t="s">
        <v>46</v>
      </c>
      <c r="C10396" t="s">
        <v>942</v>
      </c>
      <c r="D10396" t="s">
        <v>134</v>
      </c>
      <c r="E10396">
        <v>0.04</v>
      </c>
    </row>
    <row r="10397" spans="1:5" x14ac:dyDescent="0.25">
      <c r="A10397" s="1">
        <v>41403</v>
      </c>
      <c r="B10397" t="s">
        <v>46</v>
      </c>
      <c r="C10397" t="s">
        <v>942</v>
      </c>
      <c r="D10397" t="s">
        <v>134</v>
      </c>
      <c r="E10397">
        <v>0.01</v>
      </c>
    </row>
    <row r="10398" spans="1:5" x14ac:dyDescent="0.25">
      <c r="A10398" s="1">
        <v>41403</v>
      </c>
      <c r="B10398" t="s">
        <v>46</v>
      </c>
      <c r="C10398" t="s">
        <v>942</v>
      </c>
      <c r="D10398" t="s">
        <v>948</v>
      </c>
      <c r="E10398">
        <v>0.01</v>
      </c>
    </row>
    <row r="10399" spans="1:5" x14ac:dyDescent="0.25">
      <c r="A10399" s="1">
        <v>41403</v>
      </c>
      <c r="B10399" t="s">
        <v>46</v>
      </c>
      <c r="C10399" t="s">
        <v>942</v>
      </c>
      <c r="D10399" t="s">
        <v>948</v>
      </c>
      <c r="E10399">
        <v>0.01</v>
      </c>
    </row>
    <row r="10400" spans="1:5" x14ac:dyDescent="0.25">
      <c r="A10400" s="1">
        <v>41403</v>
      </c>
      <c r="B10400" t="s">
        <v>46</v>
      </c>
      <c r="C10400" t="s">
        <v>942</v>
      </c>
      <c r="D10400" t="s">
        <v>948</v>
      </c>
      <c r="E10400">
        <v>0</v>
      </c>
    </row>
    <row r="10401" spans="1:5" x14ac:dyDescent="0.25">
      <c r="A10401" s="1">
        <v>41403</v>
      </c>
      <c r="B10401" t="s">
        <v>46</v>
      </c>
      <c r="C10401" t="s">
        <v>942</v>
      </c>
      <c r="D10401" t="s">
        <v>948</v>
      </c>
      <c r="E10401">
        <v>0.01</v>
      </c>
    </row>
    <row r="10402" spans="1:5" x14ac:dyDescent="0.25">
      <c r="A10402" s="1">
        <v>41404</v>
      </c>
      <c r="B10402" t="s">
        <v>49</v>
      </c>
      <c r="C10402" t="s">
        <v>942</v>
      </c>
      <c r="D10402" t="s">
        <v>949</v>
      </c>
      <c r="E10402">
        <v>0.02</v>
      </c>
    </row>
    <row r="10403" spans="1:5" x14ac:dyDescent="0.25">
      <c r="A10403" s="1">
        <v>41404</v>
      </c>
      <c r="B10403" t="s">
        <v>49</v>
      </c>
      <c r="C10403" t="s">
        <v>942</v>
      </c>
      <c r="D10403" t="s">
        <v>943</v>
      </c>
      <c r="E10403">
        <v>0.06</v>
      </c>
    </row>
    <row r="10404" spans="1:5" x14ac:dyDescent="0.25">
      <c r="A10404" s="1">
        <v>41404</v>
      </c>
      <c r="B10404" t="s">
        <v>49</v>
      </c>
      <c r="C10404" t="s">
        <v>942</v>
      </c>
      <c r="D10404" t="s">
        <v>943</v>
      </c>
      <c r="E10404">
        <v>0.05</v>
      </c>
    </row>
    <row r="10405" spans="1:5" x14ac:dyDescent="0.25">
      <c r="A10405" s="1">
        <v>41404</v>
      </c>
      <c r="B10405" t="s">
        <v>49</v>
      </c>
      <c r="C10405" t="s">
        <v>942</v>
      </c>
      <c r="D10405" t="s">
        <v>944</v>
      </c>
      <c r="E10405">
        <v>0.02</v>
      </c>
    </row>
    <row r="10406" spans="1:5" x14ac:dyDescent="0.25">
      <c r="A10406" s="1">
        <v>41404</v>
      </c>
      <c r="B10406" t="s">
        <v>49</v>
      </c>
      <c r="C10406" t="s">
        <v>942</v>
      </c>
      <c r="D10406" t="s">
        <v>944</v>
      </c>
      <c r="E10406">
        <v>0.03</v>
      </c>
    </row>
    <row r="10407" spans="1:5" x14ac:dyDescent="0.25">
      <c r="A10407" s="1">
        <v>41404</v>
      </c>
      <c r="B10407" t="s">
        <v>49</v>
      </c>
      <c r="C10407" t="s">
        <v>942</v>
      </c>
      <c r="D10407" t="s">
        <v>944</v>
      </c>
      <c r="E10407">
        <v>0.02</v>
      </c>
    </row>
    <row r="10408" spans="1:5" x14ac:dyDescent="0.25">
      <c r="A10408" s="1">
        <v>41404</v>
      </c>
      <c r="B10408" t="s">
        <v>49</v>
      </c>
      <c r="C10408" t="s">
        <v>942</v>
      </c>
      <c r="D10408" t="s">
        <v>944</v>
      </c>
      <c r="E10408">
        <v>0.01</v>
      </c>
    </row>
    <row r="10409" spans="1:5" x14ac:dyDescent="0.25">
      <c r="A10409" s="1">
        <v>41404</v>
      </c>
      <c r="B10409" t="s">
        <v>49</v>
      </c>
      <c r="C10409" t="s">
        <v>942</v>
      </c>
      <c r="D10409" t="s">
        <v>951</v>
      </c>
      <c r="E10409">
        <v>0</v>
      </c>
    </row>
    <row r="10410" spans="1:5" x14ac:dyDescent="0.25">
      <c r="A10410" s="1">
        <v>41404</v>
      </c>
      <c r="B10410" t="s">
        <v>49</v>
      </c>
      <c r="C10410" t="s">
        <v>942</v>
      </c>
      <c r="D10410" t="s">
        <v>951</v>
      </c>
      <c r="E10410">
        <v>0.01</v>
      </c>
    </row>
    <row r="10411" spans="1:5" x14ac:dyDescent="0.25">
      <c r="A10411" s="1">
        <v>41404</v>
      </c>
      <c r="B10411" t="s">
        <v>49</v>
      </c>
      <c r="C10411" t="s">
        <v>942</v>
      </c>
      <c r="D10411" t="s">
        <v>951</v>
      </c>
      <c r="E10411">
        <v>0.02</v>
      </c>
    </row>
    <row r="10412" spans="1:5" x14ac:dyDescent="0.25">
      <c r="A10412" s="1">
        <v>41404</v>
      </c>
      <c r="B10412" t="s">
        <v>49</v>
      </c>
      <c r="C10412" t="s">
        <v>942</v>
      </c>
      <c r="D10412" t="s">
        <v>951</v>
      </c>
      <c r="E10412">
        <v>0.02</v>
      </c>
    </row>
    <row r="10413" spans="1:5" x14ac:dyDescent="0.25">
      <c r="A10413" s="1">
        <v>41404</v>
      </c>
      <c r="B10413" t="s">
        <v>49</v>
      </c>
      <c r="C10413" t="s">
        <v>942</v>
      </c>
      <c r="D10413" t="s">
        <v>951</v>
      </c>
      <c r="E10413">
        <v>0.02</v>
      </c>
    </row>
    <row r="10414" spans="1:5" x14ac:dyDescent="0.25">
      <c r="A10414" s="1">
        <v>41404</v>
      </c>
      <c r="B10414" t="s">
        <v>49</v>
      </c>
      <c r="C10414" t="s">
        <v>942</v>
      </c>
      <c r="D10414" t="s">
        <v>951</v>
      </c>
      <c r="E10414">
        <v>0.02</v>
      </c>
    </row>
    <row r="10415" spans="1:5" x14ac:dyDescent="0.25">
      <c r="A10415" s="1">
        <v>41404</v>
      </c>
      <c r="B10415" t="s">
        <v>49</v>
      </c>
      <c r="C10415" t="s">
        <v>942</v>
      </c>
      <c r="D10415" t="s">
        <v>951</v>
      </c>
      <c r="E10415">
        <v>0.03</v>
      </c>
    </row>
    <row r="10416" spans="1:5" x14ac:dyDescent="0.25">
      <c r="A10416" s="1">
        <v>41404</v>
      </c>
      <c r="B10416" t="s">
        <v>49</v>
      </c>
      <c r="C10416" t="s">
        <v>942</v>
      </c>
      <c r="D10416" t="s">
        <v>134</v>
      </c>
      <c r="E10416">
        <v>0.01</v>
      </c>
    </row>
    <row r="10417" spans="1:5" x14ac:dyDescent="0.25">
      <c r="A10417" s="1">
        <v>41404</v>
      </c>
      <c r="B10417" t="s">
        <v>49</v>
      </c>
      <c r="C10417" t="s">
        <v>942</v>
      </c>
      <c r="D10417" t="s">
        <v>948</v>
      </c>
      <c r="E10417">
        <v>0.05</v>
      </c>
    </row>
    <row r="10418" spans="1:5" x14ac:dyDescent="0.25">
      <c r="A10418" s="1">
        <v>41404</v>
      </c>
      <c r="B10418" t="s">
        <v>49</v>
      </c>
      <c r="C10418" t="s">
        <v>942</v>
      </c>
      <c r="D10418" t="s">
        <v>948</v>
      </c>
      <c r="E10418">
        <v>0.01</v>
      </c>
    </row>
    <row r="10419" spans="1:5" x14ac:dyDescent="0.25">
      <c r="A10419" s="1">
        <v>41404</v>
      </c>
      <c r="B10419" t="s">
        <v>49</v>
      </c>
      <c r="C10419" t="s">
        <v>942</v>
      </c>
      <c r="D10419" t="s">
        <v>946</v>
      </c>
      <c r="E10419">
        <v>0</v>
      </c>
    </row>
    <row r="10420" spans="1:5" x14ac:dyDescent="0.25">
      <c r="A10420" s="1">
        <v>41404</v>
      </c>
      <c r="B10420" t="s">
        <v>49</v>
      </c>
      <c r="C10420" t="s">
        <v>942</v>
      </c>
      <c r="D10420" t="s">
        <v>946</v>
      </c>
      <c r="E10420">
        <v>0.01</v>
      </c>
    </row>
    <row r="10421" spans="1:5" x14ac:dyDescent="0.25">
      <c r="A10421" s="1">
        <v>41405</v>
      </c>
      <c r="B10421" t="s">
        <v>52</v>
      </c>
      <c r="C10421" t="s">
        <v>942</v>
      </c>
      <c r="D10421" t="s">
        <v>949</v>
      </c>
      <c r="E10421">
        <v>0.01</v>
      </c>
    </row>
    <row r="10422" spans="1:5" x14ac:dyDescent="0.25">
      <c r="A10422" s="1">
        <v>41405</v>
      </c>
      <c r="B10422" t="s">
        <v>52</v>
      </c>
      <c r="C10422" t="s">
        <v>942</v>
      </c>
      <c r="D10422" t="s">
        <v>943</v>
      </c>
      <c r="E10422">
        <v>0.03</v>
      </c>
    </row>
    <row r="10423" spans="1:5" x14ac:dyDescent="0.25">
      <c r="A10423" s="1">
        <v>41405</v>
      </c>
      <c r="B10423" t="s">
        <v>52</v>
      </c>
      <c r="C10423" t="s">
        <v>942</v>
      </c>
      <c r="D10423" t="s">
        <v>943</v>
      </c>
      <c r="E10423">
        <v>0.01</v>
      </c>
    </row>
    <row r="10424" spans="1:5" x14ac:dyDescent="0.25">
      <c r="A10424" s="1">
        <v>41405</v>
      </c>
      <c r="B10424" t="s">
        <v>52</v>
      </c>
      <c r="C10424" t="s">
        <v>942</v>
      </c>
      <c r="D10424" t="s">
        <v>944</v>
      </c>
      <c r="E10424">
        <v>0</v>
      </c>
    </row>
    <row r="10425" spans="1:5" x14ac:dyDescent="0.25">
      <c r="A10425" s="1">
        <v>41405</v>
      </c>
      <c r="B10425" t="s">
        <v>52</v>
      </c>
      <c r="C10425" t="s">
        <v>942</v>
      </c>
      <c r="D10425" t="s">
        <v>944</v>
      </c>
      <c r="E10425">
        <v>0</v>
      </c>
    </row>
    <row r="10426" spans="1:5" x14ac:dyDescent="0.25">
      <c r="A10426" s="1">
        <v>41405</v>
      </c>
      <c r="B10426" t="s">
        <v>52</v>
      </c>
      <c r="C10426" t="s">
        <v>942</v>
      </c>
      <c r="D10426" t="s">
        <v>952</v>
      </c>
      <c r="E10426">
        <v>0.02</v>
      </c>
    </row>
    <row r="10427" spans="1:5" x14ac:dyDescent="0.25">
      <c r="A10427" s="1">
        <v>41405</v>
      </c>
      <c r="B10427" t="s">
        <v>52</v>
      </c>
      <c r="C10427" t="s">
        <v>942</v>
      </c>
      <c r="D10427" t="s">
        <v>952</v>
      </c>
      <c r="E10427">
        <v>0.04</v>
      </c>
    </row>
    <row r="10428" spans="1:5" x14ac:dyDescent="0.25">
      <c r="A10428" s="1">
        <v>41405</v>
      </c>
      <c r="B10428" t="s">
        <v>52</v>
      </c>
      <c r="C10428" t="s">
        <v>942</v>
      </c>
      <c r="D10428" t="s">
        <v>134</v>
      </c>
      <c r="E10428">
        <v>0.03</v>
      </c>
    </row>
    <row r="10429" spans="1:5" x14ac:dyDescent="0.25">
      <c r="A10429" s="1">
        <v>41405</v>
      </c>
      <c r="B10429" t="s">
        <v>52</v>
      </c>
      <c r="C10429" t="s">
        <v>942</v>
      </c>
      <c r="D10429" t="s">
        <v>134</v>
      </c>
      <c r="E10429">
        <v>0.09</v>
      </c>
    </row>
    <row r="10430" spans="1:5" x14ac:dyDescent="0.25">
      <c r="A10430" s="1">
        <v>41405</v>
      </c>
      <c r="B10430" t="s">
        <v>52</v>
      </c>
      <c r="C10430" t="s">
        <v>942</v>
      </c>
      <c r="D10430" t="s">
        <v>943</v>
      </c>
      <c r="E10430">
        <v>0.01</v>
      </c>
    </row>
    <row r="10431" spans="1:5" x14ac:dyDescent="0.25">
      <c r="A10431" s="1">
        <v>41405</v>
      </c>
      <c r="B10431" t="s">
        <v>52</v>
      </c>
      <c r="C10431" t="s">
        <v>942</v>
      </c>
      <c r="D10431" t="s">
        <v>943</v>
      </c>
      <c r="E10431">
        <v>0.04</v>
      </c>
    </row>
    <row r="10432" spans="1:5" x14ac:dyDescent="0.25">
      <c r="A10432" s="1">
        <v>41405</v>
      </c>
      <c r="B10432" t="s">
        <v>52</v>
      </c>
      <c r="C10432" t="s">
        <v>942</v>
      </c>
      <c r="D10432" t="s">
        <v>953</v>
      </c>
      <c r="E10432">
        <v>0.22</v>
      </c>
    </row>
    <row r="10433" spans="1:5" x14ac:dyDescent="0.25">
      <c r="A10433" s="1">
        <v>41405</v>
      </c>
      <c r="B10433" t="s">
        <v>52</v>
      </c>
      <c r="C10433" t="s">
        <v>942</v>
      </c>
      <c r="D10433" t="s">
        <v>954</v>
      </c>
      <c r="E10433">
        <v>0.06</v>
      </c>
    </row>
    <row r="10434" spans="1:5" x14ac:dyDescent="0.25">
      <c r="A10434" s="1">
        <v>41405</v>
      </c>
      <c r="B10434" t="s">
        <v>52</v>
      </c>
      <c r="C10434" t="s">
        <v>942</v>
      </c>
      <c r="D10434" t="s">
        <v>955</v>
      </c>
      <c r="E10434">
        <v>0.06</v>
      </c>
    </row>
    <row r="10435" spans="1:5" x14ac:dyDescent="0.25">
      <c r="A10435" s="1">
        <v>41405</v>
      </c>
      <c r="B10435" t="s">
        <v>52</v>
      </c>
      <c r="C10435" t="s">
        <v>942</v>
      </c>
      <c r="D10435" t="s">
        <v>955</v>
      </c>
      <c r="E10435">
        <v>0.03</v>
      </c>
    </row>
    <row r="10436" spans="1:5" x14ac:dyDescent="0.25">
      <c r="A10436" s="1">
        <v>41405</v>
      </c>
      <c r="B10436" t="s">
        <v>52</v>
      </c>
      <c r="C10436" t="s">
        <v>942</v>
      </c>
      <c r="D10436" t="s">
        <v>943</v>
      </c>
      <c r="E10436">
        <v>0.06</v>
      </c>
    </row>
    <row r="10437" spans="1:5" x14ac:dyDescent="0.25">
      <c r="A10437" s="1">
        <v>41405</v>
      </c>
      <c r="B10437" t="s">
        <v>52</v>
      </c>
      <c r="C10437" t="s">
        <v>942</v>
      </c>
      <c r="D10437" t="s">
        <v>943</v>
      </c>
      <c r="E10437">
        <v>0.04</v>
      </c>
    </row>
    <row r="10438" spans="1:5" x14ac:dyDescent="0.25">
      <c r="A10438" s="1">
        <v>41405</v>
      </c>
      <c r="B10438" t="s">
        <v>52</v>
      </c>
      <c r="C10438" t="s">
        <v>942</v>
      </c>
      <c r="D10438" t="s">
        <v>944</v>
      </c>
      <c r="E10438">
        <v>0</v>
      </c>
    </row>
    <row r="10439" spans="1:5" x14ac:dyDescent="0.25">
      <c r="A10439" s="1">
        <v>41405</v>
      </c>
      <c r="B10439" t="s">
        <v>52</v>
      </c>
      <c r="C10439" t="s">
        <v>942</v>
      </c>
      <c r="D10439" t="s">
        <v>944</v>
      </c>
      <c r="E10439">
        <v>0</v>
      </c>
    </row>
    <row r="10440" spans="1:5" x14ac:dyDescent="0.25">
      <c r="A10440" s="1">
        <v>41406</v>
      </c>
      <c r="B10440" t="s">
        <v>53</v>
      </c>
      <c r="C10440" t="s">
        <v>942</v>
      </c>
      <c r="D10440" t="s">
        <v>943</v>
      </c>
      <c r="E10440">
        <v>0.01</v>
      </c>
    </row>
    <row r="10441" spans="1:5" x14ac:dyDescent="0.25">
      <c r="A10441" s="1">
        <v>41406</v>
      </c>
      <c r="B10441" t="s">
        <v>53</v>
      </c>
      <c r="C10441" t="s">
        <v>942</v>
      </c>
      <c r="D10441" t="s">
        <v>943</v>
      </c>
      <c r="E10441">
        <v>0.05</v>
      </c>
    </row>
    <row r="10442" spans="1:5" x14ac:dyDescent="0.25">
      <c r="A10442" s="1">
        <v>41406</v>
      </c>
      <c r="B10442" t="s">
        <v>53</v>
      </c>
      <c r="C10442" t="s">
        <v>942</v>
      </c>
      <c r="D10442" t="s">
        <v>944</v>
      </c>
      <c r="E10442">
        <v>0.04</v>
      </c>
    </row>
    <row r="10443" spans="1:5" x14ac:dyDescent="0.25">
      <c r="A10443" s="1">
        <v>41406</v>
      </c>
      <c r="B10443" t="s">
        <v>53</v>
      </c>
      <c r="C10443" t="s">
        <v>942</v>
      </c>
      <c r="D10443" t="s">
        <v>944</v>
      </c>
      <c r="E10443">
        <v>0.04</v>
      </c>
    </row>
    <row r="10444" spans="1:5" x14ac:dyDescent="0.25">
      <c r="A10444" s="1">
        <v>41406</v>
      </c>
      <c r="B10444" t="s">
        <v>53</v>
      </c>
      <c r="C10444" t="s">
        <v>942</v>
      </c>
      <c r="D10444" t="s">
        <v>956</v>
      </c>
      <c r="E10444">
        <v>0.16</v>
      </c>
    </row>
    <row r="10445" spans="1:5" x14ac:dyDescent="0.25">
      <c r="A10445" s="1">
        <v>41406</v>
      </c>
      <c r="B10445" t="s">
        <v>53</v>
      </c>
      <c r="C10445" t="s">
        <v>942</v>
      </c>
      <c r="D10445" t="s">
        <v>946</v>
      </c>
      <c r="E10445">
        <v>0.08</v>
      </c>
    </row>
    <row r="10446" spans="1:5" x14ac:dyDescent="0.25">
      <c r="A10446" s="1">
        <v>41406</v>
      </c>
      <c r="B10446" t="s">
        <v>53</v>
      </c>
      <c r="C10446" t="s">
        <v>942</v>
      </c>
      <c r="D10446" t="s">
        <v>946</v>
      </c>
      <c r="E10446">
        <v>0.06</v>
      </c>
    </row>
    <row r="10447" spans="1:5" x14ac:dyDescent="0.25">
      <c r="A10447" s="1">
        <v>41406</v>
      </c>
      <c r="B10447" t="s">
        <v>53</v>
      </c>
      <c r="C10447" t="s">
        <v>942</v>
      </c>
      <c r="D10447" t="s">
        <v>943</v>
      </c>
      <c r="E10447">
        <v>0.01</v>
      </c>
    </row>
    <row r="10448" spans="1:5" x14ac:dyDescent="0.25">
      <c r="A10448" s="1">
        <v>41406</v>
      </c>
      <c r="B10448" t="s">
        <v>53</v>
      </c>
      <c r="C10448" t="s">
        <v>942</v>
      </c>
      <c r="D10448" t="s">
        <v>943</v>
      </c>
      <c r="E10448">
        <v>0.01</v>
      </c>
    </row>
    <row r="10449" spans="1:5" x14ac:dyDescent="0.25">
      <c r="A10449" s="1">
        <v>41406</v>
      </c>
      <c r="B10449" t="s">
        <v>53</v>
      </c>
      <c r="C10449" t="s">
        <v>942</v>
      </c>
      <c r="D10449" t="s">
        <v>957</v>
      </c>
      <c r="E10449">
        <v>0.01</v>
      </c>
    </row>
    <row r="10450" spans="1:5" x14ac:dyDescent="0.25">
      <c r="A10450" s="1">
        <v>41406</v>
      </c>
      <c r="B10450" t="s">
        <v>53</v>
      </c>
      <c r="C10450" t="s">
        <v>942</v>
      </c>
      <c r="D10450" t="s">
        <v>957</v>
      </c>
      <c r="E10450">
        <v>0.03</v>
      </c>
    </row>
    <row r="10451" spans="1:5" x14ac:dyDescent="0.25">
      <c r="A10451" s="1">
        <v>41406</v>
      </c>
      <c r="B10451" t="s">
        <v>53</v>
      </c>
      <c r="C10451" t="s">
        <v>942</v>
      </c>
      <c r="D10451" t="s">
        <v>957</v>
      </c>
      <c r="E10451">
        <v>0.04</v>
      </c>
    </row>
    <row r="10452" spans="1:5" x14ac:dyDescent="0.25">
      <c r="A10452" s="1">
        <v>41406</v>
      </c>
      <c r="B10452" t="s">
        <v>53</v>
      </c>
      <c r="C10452" t="s">
        <v>942</v>
      </c>
      <c r="D10452" t="s">
        <v>957</v>
      </c>
      <c r="E10452">
        <v>7.0000000000000007E-2</v>
      </c>
    </row>
    <row r="10453" spans="1:5" x14ac:dyDescent="0.25">
      <c r="A10453" s="1">
        <v>41406</v>
      </c>
      <c r="B10453" t="s">
        <v>53</v>
      </c>
      <c r="C10453" t="s">
        <v>942</v>
      </c>
      <c r="D10453" t="s">
        <v>944</v>
      </c>
      <c r="E10453">
        <v>0.02</v>
      </c>
    </row>
    <row r="10454" spans="1:5" x14ac:dyDescent="0.25">
      <c r="A10454" s="1">
        <v>41406</v>
      </c>
      <c r="B10454" t="s">
        <v>53</v>
      </c>
      <c r="C10454" t="s">
        <v>942</v>
      </c>
      <c r="D10454" t="s">
        <v>958</v>
      </c>
      <c r="E10454">
        <v>0.01</v>
      </c>
    </row>
    <row r="10455" spans="1:5" x14ac:dyDescent="0.25">
      <c r="A10455" s="1">
        <v>41406</v>
      </c>
      <c r="B10455" t="s">
        <v>53</v>
      </c>
      <c r="C10455" t="s">
        <v>942</v>
      </c>
      <c r="D10455" t="s">
        <v>943</v>
      </c>
      <c r="E10455">
        <v>0.03</v>
      </c>
    </row>
    <row r="10456" spans="1:5" x14ac:dyDescent="0.25">
      <c r="A10456" s="1">
        <v>41406</v>
      </c>
      <c r="B10456" t="s">
        <v>53</v>
      </c>
      <c r="C10456" t="s">
        <v>942</v>
      </c>
      <c r="D10456" t="s">
        <v>943</v>
      </c>
      <c r="E10456">
        <v>0.01</v>
      </c>
    </row>
    <row r="10457" spans="1:5" x14ac:dyDescent="0.25">
      <c r="A10457" s="1">
        <v>41406</v>
      </c>
      <c r="B10457" t="s">
        <v>53</v>
      </c>
      <c r="C10457" t="s">
        <v>942</v>
      </c>
      <c r="D10457" t="s">
        <v>944</v>
      </c>
      <c r="E10457">
        <v>0</v>
      </c>
    </row>
    <row r="10458" spans="1:5" x14ac:dyDescent="0.25">
      <c r="A10458" s="1">
        <v>41407</v>
      </c>
      <c r="B10458" t="s">
        <v>58</v>
      </c>
      <c r="C10458" t="s">
        <v>942</v>
      </c>
      <c r="D10458" t="s">
        <v>949</v>
      </c>
      <c r="E10458">
        <v>0.01</v>
      </c>
    </row>
    <row r="10459" spans="1:5" x14ac:dyDescent="0.25">
      <c r="A10459" s="1">
        <v>41407</v>
      </c>
      <c r="B10459" t="s">
        <v>58</v>
      </c>
      <c r="C10459" t="s">
        <v>942</v>
      </c>
      <c r="D10459" t="s">
        <v>943</v>
      </c>
      <c r="E10459">
        <v>0.03</v>
      </c>
    </row>
    <row r="10460" spans="1:5" x14ac:dyDescent="0.25">
      <c r="A10460" s="1">
        <v>41407</v>
      </c>
      <c r="B10460" t="s">
        <v>58</v>
      </c>
      <c r="C10460" t="s">
        <v>942</v>
      </c>
      <c r="D10460" t="s">
        <v>944</v>
      </c>
      <c r="E10460">
        <v>0</v>
      </c>
    </row>
    <row r="10461" spans="1:5" x14ac:dyDescent="0.25">
      <c r="A10461" s="1">
        <v>41407</v>
      </c>
      <c r="B10461" t="s">
        <v>58</v>
      </c>
      <c r="C10461" t="s">
        <v>942</v>
      </c>
      <c r="D10461" t="s">
        <v>944</v>
      </c>
      <c r="E10461">
        <v>0</v>
      </c>
    </row>
    <row r="10462" spans="1:5" x14ac:dyDescent="0.25">
      <c r="A10462" s="1">
        <v>41407</v>
      </c>
      <c r="B10462" t="s">
        <v>58</v>
      </c>
      <c r="C10462" t="s">
        <v>942</v>
      </c>
      <c r="D10462" t="s">
        <v>959</v>
      </c>
      <c r="E10462">
        <v>0.04</v>
      </c>
    </row>
    <row r="10463" spans="1:5" x14ac:dyDescent="0.25">
      <c r="A10463" s="1">
        <v>41407</v>
      </c>
      <c r="B10463" t="s">
        <v>58</v>
      </c>
      <c r="C10463" t="s">
        <v>942</v>
      </c>
      <c r="D10463" t="s">
        <v>945</v>
      </c>
      <c r="E10463">
        <v>0.03</v>
      </c>
    </row>
    <row r="10464" spans="1:5" x14ac:dyDescent="0.25">
      <c r="A10464" s="1">
        <v>41407</v>
      </c>
      <c r="B10464" t="s">
        <v>58</v>
      </c>
      <c r="C10464" t="s">
        <v>942</v>
      </c>
      <c r="D10464" t="s">
        <v>945</v>
      </c>
      <c r="E10464">
        <v>0.04</v>
      </c>
    </row>
    <row r="10465" spans="1:5" x14ac:dyDescent="0.25">
      <c r="A10465" s="1">
        <v>41407</v>
      </c>
      <c r="B10465" t="s">
        <v>58</v>
      </c>
      <c r="C10465" t="s">
        <v>942</v>
      </c>
      <c r="D10465" t="s">
        <v>960</v>
      </c>
      <c r="E10465">
        <v>0.01</v>
      </c>
    </row>
    <row r="10466" spans="1:5" x14ac:dyDescent="0.25">
      <c r="A10466" s="1">
        <v>41407</v>
      </c>
      <c r="B10466" t="s">
        <v>58</v>
      </c>
      <c r="C10466" t="s">
        <v>942</v>
      </c>
      <c r="D10466" t="s">
        <v>960</v>
      </c>
      <c r="E10466">
        <v>0.03</v>
      </c>
    </row>
    <row r="10467" spans="1:5" x14ac:dyDescent="0.25">
      <c r="A10467" s="1">
        <v>41407</v>
      </c>
      <c r="B10467" t="s">
        <v>58</v>
      </c>
      <c r="C10467" t="s">
        <v>942</v>
      </c>
      <c r="D10467" t="s">
        <v>960</v>
      </c>
      <c r="E10467">
        <v>0.03</v>
      </c>
    </row>
    <row r="10468" spans="1:5" x14ac:dyDescent="0.25">
      <c r="A10468" s="1">
        <v>41407</v>
      </c>
      <c r="B10468" t="s">
        <v>58</v>
      </c>
      <c r="C10468" t="s">
        <v>942</v>
      </c>
      <c r="D10468" t="s">
        <v>960</v>
      </c>
      <c r="E10468">
        <v>0.01</v>
      </c>
    </row>
    <row r="10469" spans="1:5" x14ac:dyDescent="0.25">
      <c r="A10469" s="1">
        <v>41407</v>
      </c>
      <c r="B10469" t="s">
        <v>58</v>
      </c>
      <c r="C10469" t="s">
        <v>942</v>
      </c>
      <c r="D10469" t="s">
        <v>960</v>
      </c>
      <c r="E10469">
        <v>0.02</v>
      </c>
    </row>
    <row r="10470" spans="1:5" x14ac:dyDescent="0.25">
      <c r="A10470" s="1">
        <v>41407</v>
      </c>
      <c r="B10470" t="s">
        <v>58</v>
      </c>
      <c r="C10470" t="s">
        <v>942</v>
      </c>
      <c r="D10470" t="s">
        <v>960</v>
      </c>
      <c r="E10470">
        <v>0.04</v>
      </c>
    </row>
    <row r="10471" spans="1:5" x14ac:dyDescent="0.25">
      <c r="A10471" s="1">
        <v>41407</v>
      </c>
      <c r="B10471" t="s">
        <v>58</v>
      </c>
      <c r="C10471" t="s">
        <v>942</v>
      </c>
      <c r="D10471" t="s">
        <v>134</v>
      </c>
      <c r="E10471">
        <v>0.04</v>
      </c>
    </row>
    <row r="10472" spans="1:5" x14ac:dyDescent="0.25">
      <c r="A10472" s="1">
        <v>41407</v>
      </c>
      <c r="B10472" t="s">
        <v>58</v>
      </c>
      <c r="C10472" t="s">
        <v>942</v>
      </c>
      <c r="D10472" t="s">
        <v>134</v>
      </c>
      <c r="E10472">
        <v>0</v>
      </c>
    </row>
    <row r="10473" spans="1:5" x14ac:dyDescent="0.25">
      <c r="A10473" s="1">
        <v>41407</v>
      </c>
      <c r="B10473" t="s">
        <v>58</v>
      </c>
      <c r="C10473" t="s">
        <v>942</v>
      </c>
      <c r="D10473" t="s">
        <v>948</v>
      </c>
      <c r="E10473">
        <v>0.01</v>
      </c>
    </row>
    <row r="10474" spans="1:5" x14ac:dyDescent="0.25">
      <c r="A10474" s="1">
        <v>41407</v>
      </c>
      <c r="B10474" t="s">
        <v>58</v>
      </c>
      <c r="C10474" t="s">
        <v>942</v>
      </c>
      <c r="D10474" t="s">
        <v>948</v>
      </c>
      <c r="E10474">
        <v>0.02</v>
      </c>
    </row>
    <row r="10475" spans="1:5" x14ac:dyDescent="0.25">
      <c r="A10475" s="1">
        <v>41407</v>
      </c>
      <c r="B10475" t="s">
        <v>58</v>
      </c>
      <c r="C10475" t="s">
        <v>942</v>
      </c>
      <c r="D10475" t="s">
        <v>946</v>
      </c>
      <c r="E10475">
        <v>0.02</v>
      </c>
    </row>
    <row r="10476" spans="1:5" x14ac:dyDescent="0.25">
      <c r="A10476" s="1">
        <v>41407</v>
      </c>
      <c r="B10476" t="s">
        <v>58</v>
      </c>
      <c r="C10476" t="s">
        <v>942</v>
      </c>
      <c r="D10476" t="s">
        <v>946</v>
      </c>
      <c r="E10476">
        <v>0.02</v>
      </c>
    </row>
    <row r="10477" spans="1:5" x14ac:dyDescent="0.25">
      <c r="A10477" s="1">
        <v>41408</v>
      </c>
      <c r="B10477" t="s">
        <v>59</v>
      </c>
      <c r="C10477" t="s">
        <v>942</v>
      </c>
      <c r="D10477" t="s">
        <v>943</v>
      </c>
      <c r="E10477">
        <v>0.01</v>
      </c>
    </row>
    <row r="10478" spans="1:5" x14ac:dyDescent="0.25">
      <c r="A10478" s="1">
        <v>41408</v>
      </c>
      <c r="B10478" t="s">
        <v>59</v>
      </c>
      <c r="C10478" t="s">
        <v>942</v>
      </c>
      <c r="D10478" t="s">
        <v>943</v>
      </c>
      <c r="E10478">
        <v>0.02</v>
      </c>
    </row>
    <row r="10479" spans="1:5" x14ac:dyDescent="0.25">
      <c r="A10479" s="1">
        <v>41408</v>
      </c>
      <c r="B10479" t="s">
        <v>59</v>
      </c>
      <c r="C10479" t="s">
        <v>942</v>
      </c>
      <c r="D10479" t="s">
        <v>944</v>
      </c>
      <c r="E10479">
        <v>0.04</v>
      </c>
    </row>
    <row r="10480" spans="1:5" x14ac:dyDescent="0.25">
      <c r="A10480" s="1">
        <v>41408</v>
      </c>
      <c r="B10480" t="s">
        <v>59</v>
      </c>
      <c r="C10480" t="s">
        <v>942</v>
      </c>
      <c r="D10480" t="s">
        <v>944</v>
      </c>
      <c r="E10480">
        <v>0.04</v>
      </c>
    </row>
    <row r="10481" spans="1:5" x14ac:dyDescent="0.25">
      <c r="A10481" s="1">
        <v>41408</v>
      </c>
      <c r="B10481" t="s">
        <v>59</v>
      </c>
      <c r="C10481" t="s">
        <v>942</v>
      </c>
      <c r="D10481" t="s">
        <v>944</v>
      </c>
      <c r="E10481">
        <v>0.04</v>
      </c>
    </row>
    <row r="10482" spans="1:5" x14ac:dyDescent="0.25">
      <c r="A10482" s="1">
        <v>41408</v>
      </c>
      <c r="B10482" t="s">
        <v>59</v>
      </c>
      <c r="C10482" t="s">
        <v>942</v>
      </c>
      <c r="D10482" t="s">
        <v>961</v>
      </c>
      <c r="E10482">
        <v>0.05</v>
      </c>
    </row>
    <row r="10483" spans="1:5" x14ac:dyDescent="0.25">
      <c r="A10483" s="1">
        <v>41408</v>
      </c>
      <c r="B10483" t="s">
        <v>59</v>
      </c>
      <c r="C10483" t="s">
        <v>942</v>
      </c>
      <c r="D10483" t="s">
        <v>945</v>
      </c>
      <c r="E10483">
        <v>0.06</v>
      </c>
    </row>
    <row r="10484" spans="1:5" x14ac:dyDescent="0.25">
      <c r="A10484" s="1">
        <v>41408</v>
      </c>
      <c r="B10484" t="s">
        <v>59</v>
      </c>
      <c r="C10484" t="s">
        <v>942</v>
      </c>
      <c r="D10484" t="s">
        <v>945</v>
      </c>
      <c r="E10484">
        <v>0.09</v>
      </c>
    </row>
    <row r="10485" spans="1:5" x14ac:dyDescent="0.25">
      <c r="A10485" s="1">
        <v>41408</v>
      </c>
      <c r="B10485" t="s">
        <v>59</v>
      </c>
      <c r="C10485" t="s">
        <v>942</v>
      </c>
      <c r="D10485" t="s">
        <v>946</v>
      </c>
      <c r="E10485">
        <v>0.13</v>
      </c>
    </row>
    <row r="10486" spans="1:5" x14ac:dyDescent="0.25">
      <c r="A10486" s="1">
        <v>41408</v>
      </c>
      <c r="B10486" t="s">
        <v>59</v>
      </c>
      <c r="C10486" t="s">
        <v>942</v>
      </c>
      <c r="D10486" t="s">
        <v>946</v>
      </c>
      <c r="E10486">
        <v>0.1</v>
      </c>
    </row>
    <row r="10487" spans="1:5" x14ac:dyDescent="0.25">
      <c r="A10487" s="1">
        <v>41408</v>
      </c>
      <c r="B10487" t="s">
        <v>59</v>
      </c>
      <c r="C10487" t="s">
        <v>942</v>
      </c>
      <c r="D10487" t="s">
        <v>962</v>
      </c>
      <c r="E10487">
        <v>0.03</v>
      </c>
    </row>
    <row r="10488" spans="1:5" x14ac:dyDescent="0.25">
      <c r="A10488" s="1">
        <v>41408</v>
      </c>
      <c r="B10488" t="s">
        <v>59</v>
      </c>
      <c r="C10488" t="s">
        <v>942</v>
      </c>
      <c r="D10488" t="s">
        <v>962</v>
      </c>
      <c r="E10488">
        <v>0.05</v>
      </c>
    </row>
    <row r="10489" spans="1:5" x14ac:dyDescent="0.25">
      <c r="A10489" s="1">
        <v>41408</v>
      </c>
      <c r="B10489" t="s">
        <v>59</v>
      </c>
      <c r="C10489" t="s">
        <v>942</v>
      </c>
      <c r="D10489" t="s">
        <v>962</v>
      </c>
      <c r="E10489">
        <v>0.02</v>
      </c>
    </row>
    <row r="10490" spans="1:5" x14ac:dyDescent="0.25">
      <c r="A10490" s="1">
        <v>41408</v>
      </c>
      <c r="B10490" t="s">
        <v>59</v>
      </c>
      <c r="C10490" t="s">
        <v>942</v>
      </c>
      <c r="D10490" t="s">
        <v>962</v>
      </c>
      <c r="E10490">
        <v>0.03</v>
      </c>
    </row>
    <row r="10491" spans="1:5" x14ac:dyDescent="0.25">
      <c r="A10491" s="1">
        <v>41408</v>
      </c>
      <c r="B10491" t="s">
        <v>59</v>
      </c>
      <c r="C10491" t="s">
        <v>942</v>
      </c>
      <c r="D10491" t="s">
        <v>134</v>
      </c>
      <c r="E10491">
        <v>0</v>
      </c>
    </row>
    <row r="10492" spans="1:5" x14ac:dyDescent="0.25">
      <c r="A10492" s="1">
        <v>41408</v>
      </c>
      <c r="B10492" t="s">
        <v>59</v>
      </c>
      <c r="C10492" t="s">
        <v>942</v>
      </c>
      <c r="D10492" t="s">
        <v>948</v>
      </c>
      <c r="E10492">
        <v>0.01</v>
      </c>
    </row>
    <row r="10493" spans="1:5" x14ac:dyDescent="0.25">
      <c r="A10493" s="1">
        <v>41408</v>
      </c>
      <c r="B10493" t="s">
        <v>59</v>
      </c>
      <c r="C10493" t="s">
        <v>942</v>
      </c>
      <c r="D10493" t="s">
        <v>948</v>
      </c>
      <c r="E10493">
        <v>0.02</v>
      </c>
    </row>
    <row r="10494" spans="1:5" x14ac:dyDescent="0.25">
      <c r="A10494" s="1">
        <v>41408</v>
      </c>
      <c r="B10494" t="s">
        <v>59</v>
      </c>
      <c r="C10494" t="s">
        <v>942</v>
      </c>
      <c r="D10494" t="s">
        <v>946</v>
      </c>
      <c r="E10494">
        <v>0.03</v>
      </c>
    </row>
    <row r="10495" spans="1:5" x14ac:dyDescent="0.25">
      <c r="A10495" s="1">
        <v>41408</v>
      </c>
      <c r="B10495" t="s">
        <v>59</v>
      </c>
      <c r="C10495" t="s">
        <v>942</v>
      </c>
      <c r="D10495" t="s">
        <v>946</v>
      </c>
      <c r="E10495">
        <v>0.01</v>
      </c>
    </row>
    <row r="10496" spans="1:5" x14ac:dyDescent="0.25">
      <c r="A10496" s="1">
        <v>41409</v>
      </c>
      <c r="B10496" t="s">
        <v>30</v>
      </c>
      <c r="C10496" t="s">
        <v>942</v>
      </c>
      <c r="D10496" t="s">
        <v>949</v>
      </c>
      <c r="E10496">
        <v>0.03</v>
      </c>
    </row>
    <row r="10497" spans="1:5" x14ac:dyDescent="0.25">
      <c r="A10497" s="1">
        <v>41409</v>
      </c>
      <c r="B10497" t="s">
        <v>30</v>
      </c>
      <c r="C10497" t="s">
        <v>942</v>
      </c>
      <c r="D10497" t="s">
        <v>943</v>
      </c>
      <c r="E10497">
        <v>0.08</v>
      </c>
    </row>
    <row r="10498" spans="1:5" x14ac:dyDescent="0.25">
      <c r="A10498" s="1">
        <v>41409</v>
      </c>
      <c r="B10498" t="s">
        <v>30</v>
      </c>
      <c r="C10498" t="s">
        <v>942</v>
      </c>
      <c r="D10498" t="s">
        <v>943</v>
      </c>
      <c r="E10498">
        <v>7.0000000000000007E-2</v>
      </c>
    </row>
    <row r="10499" spans="1:5" x14ac:dyDescent="0.25">
      <c r="A10499" s="1">
        <v>41409</v>
      </c>
      <c r="B10499" t="s">
        <v>30</v>
      </c>
      <c r="C10499" t="s">
        <v>942</v>
      </c>
      <c r="D10499" t="s">
        <v>944</v>
      </c>
      <c r="E10499">
        <v>0.03</v>
      </c>
    </row>
    <row r="10500" spans="1:5" x14ac:dyDescent="0.25">
      <c r="A10500" s="1">
        <v>41409</v>
      </c>
      <c r="B10500" t="s">
        <v>30</v>
      </c>
      <c r="C10500" t="s">
        <v>942</v>
      </c>
      <c r="D10500" t="s">
        <v>944</v>
      </c>
      <c r="E10500">
        <v>0.02</v>
      </c>
    </row>
    <row r="10501" spans="1:5" x14ac:dyDescent="0.25">
      <c r="A10501" s="1">
        <v>41409</v>
      </c>
      <c r="B10501" t="s">
        <v>30</v>
      </c>
      <c r="C10501" t="s">
        <v>942</v>
      </c>
      <c r="D10501" t="s">
        <v>944</v>
      </c>
      <c r="E10501">
        <v>0.02</v>
      </c>
    </row>
    <row r="10502" spans="1:5" x14ac:dyDescent="0.25">
      <c r="A10502" s="1">
        <v>41409</v>
      </c>
      <c r="B10502" t="s">
        <v>30</v>
      </c>
      <c r="C10502" t="s">
        <v>942</v>
      </c>
      <c r="D10502" t="s">
        <v>944</v>
      </c>
      <c r="E10502">
        <v>0.03</v>
      </c>
    </row>
    <row r="10503" spans="1:5" x14ac:dyDescent="0.25">
      <c r="A10503" s="1">
        <v>41409</v>
      </c>
      <c r="B10503" t="s">
        <v>30</v>
      </c>
      <c r="C10503" t="s">
        <v>942</v>
      </c>
      <c r="D10503" t="s">
        <v>945</v>
      </c>
      <c r="E10503">
        <v>0.05</v>
      </c>
    </row>
    <row r="10504" spans="1:5" x14ac:dyDescent="0.25">
      <c r="A10504" s="1">
        <v>41409</v>
      </c>
      <c r="B10504" t="s">
        <v>30</v>
      </c>
      <c r="C10504" t="s">
        <v>942</v>
      </c>
      <c r="D10504" t="s">
        <v>946</v>
      </c>
      <c r="E10504">
        <v>7.0000000000000007E-2</v>
      </c>
    </row>
    <row r="10505" spans="1:5" x14ac:dyDescent="0.25">
      <c r="A10505" s="1">
        <v>41409</v>
      </c>
      <c r="B10505" t="s">
        <v>30</v>
      </c>
      <c r="C10505" t="s">
        <v>942</v>
      </c>
      <c r="D10505" t="s">
        <v>963</v>
      </c>
      <c r="E10505">
        <v>0.03</v>
      </c>
    </row>
    <row r="10506" spans="1:5" x14ac:dyDescent="0.25">
      <c r="A10506" s="1">
        <v>41409</v>
      </c>
      <c r="B10506" t="s">
        <v>30</v>
      </c>
      <c r="C10506" t="s">
        <v>942</v>
      </c>
      <c r="D10506" t="s">
        <v>963</v>
      </c>
      <c r="E10506">
        <v>0</v>
      </c>
    </row>
    <row r="10507" spans="1:5" x14ac:dyDescent="0.25">
      <c r="A10507" s="1">
        <v>41409</v>
      </c>
      <c r="B10507" t="s">
        <v>30</v>
      </c>
      <c r="C10507" t="s">
        <v>942</v>
      </c>
      <c r="D10507" t="s">
        <v>963</v>
      </c>
      <c r="E10507">
        <v>0</v>
      </c>
    </row>
    <row r="10508" spans="1:5" x14ac:dyDescent="0.25">
      <c r="A10508" s="1">
        <v>41409</v>
      </c>
      <c r="B10508" t="s">
        <v>30</v>
      </c>
      <c r="C10508" t="s">
        <v>942</v>
      </c>
      <c r="D10508" t="s">
        <v>963</v>
      </c>
      <c r="E10508">
        <v>0.03</v>
      </c>
    </row>
    <row r="10509" spans="1:5" x14ac:dyDescent="0.25">
      <c r="A10509" s="1">
        <v>41409</v>
      </c>
      <c r="B10509" t="s">
        <v>30</v>
      </c>
      <c r="C10509" t="s">
        <v>942</v>
      </c>
      <c r="D10509" t="s">
        <v>963</v>
      </c>
      <c r="E10509">
        <v>0.05</v>
      </c>
    </row>
    <row r="10510" spans="1:5" x14ac:dyDescent="0.25">
      <c r="A10510" s="1">
        <v>41409</v>
      </c>
      <c r="B10510" t="s">
        <v>30</v>
      </c>
      <c r="C10510" t="s">
        <v>942</v>
      </c>
      <c r="D10510" t="s">
        <v>134</v>
      </c>
      <c r="E10510">
        <v>0.06</v>
      </c>
    </row>
    <row r="10511" spans="1:5" x14ac:dyDescent="0.25">
      <c r="A10511" s="1">
        <v>41409</v>
      </c>
      <c r="B10511" t="s">
        <v>30</v>
      </c>
      <c r="C10511" t="s">
        <v>942</v>
      </c>
      <c r="D10511" t="s">
        <v>948</v>
      </c>
      <c r="E10511">
        <v>0.01</v>
      </c>
    </row>
    <row r="10512" spans="1:5" x14ac:dyDescent="0.25">
      <c r="A10512" s="1">
        <v>41409</v>
      </c>
      <c r="B10512" t="s">
        <v>30</v>
      </c>
      <c r="C10512" t="s">
        <v>942</v>
      </c>
      <c r="D10512" t="s">
        <v>948</v>
      </c>
      <c r="E10512">
        <v>0</v>
      </c>
    </row>
    <row r="10513" spans="1:5" x14ac:dyDescent="0.25">
      <c r="A10513" s="1">
        <v>41409</v>
      </c>
      <c r="B10513" t="s">
        <v>30</v>
      </c>
      <c r="C10513" t="s">
        <v>942</v>
      </c>
      <c r="D10513" t="s">
        <v>946</v>
      </c>
      <c r="E10513">
        <v>0.03</v>
      </c>
    </row>
    <row r="10514" spans="1:5" x14ac:dyDescent="0.25">
      <c r="A10514" s="1">
        <v>41409</v>
      </c>
      <c r="B10514" t="s">
        <v>30</v>
      </c>
      <c r="C10514" t="s">
        <v>942</v>
      </c>
      <c r="D10514" t="s">
        <v>946</v>
      </c>
      <c r="E10514">
        <v>0.06</v>
      </c>
    </row>
    <row r="10515" spans="1:5" x14ac:dyDescent="0.25">
      <c r="A10515" s="1">
        <v>41410</v>
      </c>
      <c r="B10515" t="s">
        <v>46</v>
      </c>
      <c r="C10515" t="s">
        <v>942</v>
      </c>
      <c r="D10515" t="s">
        <v>949</v>
      </c>
      <c r="E10515">
        <v>0</v>
      </c>
    </row>
    <row r="10516" spans="1:5" x14ac:dyDescent="0.25">
      <c r="A10516" s="1">
        <v>41410</v>
      </c>
      <c r="B10516" t="s">
        <v>46</v>
      </c>
      <c r="C10516" t="s">
        <v>942</v>
      </c>
      <c r="D10516" t="s">
        <v>943</v>
      </c>
      <c r="E10516">
        <v>0.06</v>
      </c>
    </row>
    <row r="10517" spans="1:5" x14ac:dyDescent="0.25">
      <c r="A10517" s="1">
        <v>41410</v>
      </c>
      <c r="B10517" t="s">
        <v>46</v>
      </c>
      <c r="C10517" t="s">
        <v>942</v>
      </c>
      <c r="D10517" t="s">
        <v>943</v>
      </c>
      <c r="E10517">
        <v>0.06</v>
      </c>
    </row>
    <row r="10518" spans="1:5" x14ac:dyDescent="0.25">
      <c r="A10518" s="1">
        <v>41410</v>
      </c>
      <c r="B10518" t="s">
        <v>46</v>
      </c>
      <c r="C10518" t="s">
        <v>942</v>
      </c>
      <c r="D10518" t="s">
        <v>944</v>
      </c>
      <c r="E10518">
        <v>0</v>
      </c>
    </row>
    <row r="10519" spans="1:5" x14ac:dyDescent="0.25">
      <c r="A10519" s="1">
        <v>41410</v>
      </c>
      <c r="B10519" t="s">
        <v>46</v>
      </c>
      <c r="C10519" t="s">
        <v>942</v>
      </c>
      <c r="D10519" t="s">
        <v>944</v>
      </c>
      <c r="E10519">
        <v>0.04</v>
      </c>
    </row>
    <row r="10520" spans="1:5" x14ac:dyDescent="0.25">
      <c r="A10520" s="1">
        <v>41410</v>
      </c>
      <c r="B10520" t="s">
        <v>46</v>
      </c>
      <c r="C10520" t="s">
        <v>942</v>
      </c>
      <c r="D10520" t="s">
        <v>944</v>
      </c>
      <c r="E10520">
        <v>0.03</v>
      </c>
    </row>
    <row r="10521" spans="1:5" x14ac:dyDescent="0.25">
      <c r="A10521" s="1">
        <v>41410</v>
      </c>
      <c r="B10521" t="s">
        <v>46</v>
      </c>
      <c r="C10521" t="s">
        <v>942</v>
      </c>
      <c r="D10521" t="s">
        <v>959</v>
      </c>
      <c r="E10521">
        <v>0.05</v>
      </c>
    </row>
    <row r="10522" spans="1:5" x14ac:dyDescent="0.25">
      <c r="A10522" s="1">
        <v>41410</v>
      </c>
      <c r="B10522" t="s">
        <v>46</v>
      </c>
      <c r="C10522" t="s">
        <v>942</v>
      </c>
      <c r="D10522" t="s">
        <v>959</v>
      </c>
      <c r="E10522">
        <v>0.06</v>
      </c>
    </row>
    <row r="10523" spans="1:5" x14ac:dyDescent="0.25">
      <c r="A10523" s="1">
        <v>41410</v>
      </c>
      <c r="B10523" t="s">
        <v>46</v>
      </c>
      <c r="C10523" t="s">
        <v>942</v>
      </c>
      <c r="D10523" t="s">
        <v>961</v>
      </c>
      <c r="E10523">
        <v>0.09</v>
      </c>
    </row>
    <row r="10524" spans="1:5" x14ac:dyDescent="0.25">
      <c r="A10524" s="1">
        <v>41410</v>
      </c>
      <c r="B10524" t="s">
        <v>46</v>
      </c>
      <c r="C10524" t="s">
        <v>942</v>
      </c>
      <c r="D10524" t="s">
        <v>945</v>
      </c>
      <c r="E10524">
        <v>0.06</v>
      </c>
    </row>
    <row r="10525" spans="1:5" x14ac:dyDescent="0.25">
      <c r="A10525" s="1">
        <v>41410</v>
      </c>
      <c r="B10525" t="s">
        <v>46</v>
      </c>
      <c r="C10525" t="s">
        <v>942</v>
      </c>
      <c r="D10525" t="s">
        <v>964</v>
      </c>
      <c r="E10525">
        <v>0</v>
      </c>
    </row>
    <row r="10526" spans="1:5" x14ac:dyDescent="0.25">
      <c r="A10526" s="1">
        <v>41410</v>
      </c>
      <c r="B10526" t="s">
        <v>46</v>
      </c>
      <c r="C10526" t="s">
        <v>942</v>
      </c>
      <c r="D10526" t="s">
        <v>964</v>
      </c>
      <c r="E10526">
        <v>0.01</v>
      </c>
    </row>
    <row r="10527" spans="1:5" x14ac:dyDescent="0.25">
      <c r="A10527" s="1">
        <v>41410</v>
      </c>
      <c r="B10527" t="s">
        <v>46</v>
      </c>
      <c r="C10527" t="s">
        <v>942</v>
      </c>
      <c r="D10527" t="s">
        <v>964</v>
      </c>
      <c r="E10527">
        <v>0.03</v>
      </c>
    </row>
    <row r="10528" spans="1:5" x14ac:dyDescent="0.25">
      <c r="A10528" s="1">
        <v>41410</v>
      </c>
      <c r="B10528" t="s">
        <v>46</v>
      </c>
      <c r="C10528" t="s">
        <v>942</v>
      </c>
      <c r="D10528" t="s">
        <v>964</v>
      </c>
      <c r="E10528">
        <v>0.01</v>
      </c>
    </row>
    <row r="10529" spans="1:5" x14ac:dyDescent="0.25">
      <c r="A10529" s="1">
        <v>41410</v>
      </c>
      <c r="B10529" t="s">
        <v>46</v>
      </c>
      <c r="C10529" t="s">
        <v>942</v>
      </c>
      <c r="D10529" t="s">
        <v>964</v>
      </c>
      <c r="E10529">
        <v>0</v>
      </c>
    </row>
    <row r="10530" spans="1:5" x14ac:dyDescent="0.25">
      <c r="A10530" s="1">
        <v>41410</v>
      </c>
      <c r="B10530" t="s">
        <v>46</v>
      </c>
      <c r="C10530" t="s">
        <v>942</v>
      </c>
      <c r="D10530" t="s">
        <v>948</v>
      </c>
      <c r="E10530">
        <v>0.03</v>
      </c>
    </row>
    <row r="10531" spans="1:5" x14ac:dyDescent="0.25">
      <c r="A10531" s="1">
        <v>41410</v>
      </c>
      <c r="B10531" t="s">
        <v>46</v>
      </c>
      <c r="C10531" t="s">
        <v>942</v>
      </c>
      <c r="D10531" t="s">
        <v>948</v>
      </c>
      <c r="E10531">
        <v>0.03</v>
      </c>
    </row>
    <row r="10532" spans="1:5" x14ac:dyDescent="0.25">
      <c r="A10532" s="1">
        <v>41411</v>
      </c>
      <c r="B10532" t="s">
        <v>49</v>
      </c>
      <c r="C10532" t="s">
        <v>942</v>
      </c>
      <c r="D10532" t="s">
        <v>949</v>
      </c>
      <c r="E10532">
        <v>0.03</v>
      </c>
    </row>
    <row r="10533" spans="1:5" x14ac:dyDescent="0.25">
      <c r="A10533" s="1">
        <v>41411</v>
      </c>
      <c r="B10533" t="s">
        <v>49</v>
      </c>
      <c r="C10533" t="s">
        <v>942</v>
      </c>
      <c r="D10533" t="s">
        <v>944</v>
      </c>
      <c r="E10533">
        <v>0.02</v>
      </c>
    </row>
    <row r="10534" spans="1:5" x14ac:dyDescent="0.25">
      <c r="A10534" s="1">
        <v>41411</v>
      </c>
      <c r="B10534" t="s">
        <v>49</v>
      </c>
      <c r="C10534" t="s">
        <v>942</v>
      </c>
      <c r="D10534" t="s">
        <v>944</v>
      </c>
      <c r="E10534">
        <v>0.05</v>
      </c>
    </row>
    <row r="10535" spans="1:5" x14ac:dyDescent="0.25">
      <c r="A10535" s="1">
        <v>41411</v>
      </c>
      <c r="B10535" t="s">
        <v>49</v>
      </c>
      <c r="C10535" t="s">
        <v>942</v>
      </c>
      <c r="D10535" t="s">
        <v>944</v>
      </c>
      <c r="E10535">
        <v>0.03</v>
      </c>
    </row>
    <row r="10536" spans="1:5" x14ac:dyDescent="0.25">
      <c r="A10536" s="1">
        <v>41411</v>
      </c>
      <c r="B10536" t="s">
        <v>49</v>
      </c>
      <c r="C10536" t="s">
        <v>942</v>
      </c>
      <c r="D10536" t="s">
        <v>944</v>
      </c>
      <c r="E10536">
        <v>0.01</v>
      </c>
    </row>
    <row r="10537" spans="1:5" x14ac:dyDescent="0.25">
      <c r="A10537" s="1">
        <v>41411</v>
      </c>
      <c r="B10537" t="s">
        <v>49</v>
      </c>
      <c r="C10537" t="s">
        <v>942</v>
      </c>
      <c r="D10537" t="s">
        <v>959</v>
      </c>
      <c r="E10537">
        <v>7.0000000000000007E-2</v>
      </c>
    </row>
    <row r="10538" spans="1:5" x14ac:dyDescent="0.25">
      <c r="A10538" s="1">
        <v>41411</v>
      </c>
      <c r="B10538" t="s">
        <v>49</v>
      </c>
      <c r="C10538" t="s">
        <v>942</v>
      </c>
      <c r="D10538" t="s">
        <v>961</v>
      </c>
      <c r="E10538">
        <v>0.04</v>
      </c>
    </row>
    <row r="10539" spans="1:5" x14ac:dyDescent="0.25">
      <c r="A10539" s="1">
        <v>41411</v>
      </c>
      <c r="B10539" t="s">
        <v>49</v>
      </c>
      <c r="C10539" t="s">
        <v>942</v>
      </c>
      <c r="D10539" t="s">
        <v>945</v>
      </c>
      <c r="E10539">
        <v>7.0000000000000007E-2</v>
      </c>
    </row>
    <row r="10540" spans="1:5" x14ac:dyDescent="0.25">
      <c r="A10540" s="1">
        <v>41411</v>
      </c>
      <c r="B10540" t="s">
        <v>49</v>
      </c>
      <c r="C10540" t="s">
        <v>942</v>
      </c>
      <c r="D10540" t="s">
        <v>946</v>
      </c>
      <c r="E10540">
        <v>0.06</v>
      </c>
    </row>
    <row r="10541" spans="1:5" x14ac:dyDescent="0.25">
      <c r="A10541" s="1">
        <v>41411</v>
      </c>
      <c r="B10541" t="s">
        <v>49</v>
      </c>
      <c r="C10541" t="s">
        <v>942</v>
      </c>
      <c r="D10541" t="s">
        <v>965</v>
      </c>
      <c r="E10541">
        <v>0.01</v>
      </c>
    </row>
    <row r="10542" spans="1:5" x14ac:dyDescent="0.25">
      <c r="A10542" s="1">
        <v>41411</v>
      </c>
      <c r="B10542" t="s">
        <v>49</v>
      </c>
      <c r="C10542" t="s">
        <v>942</v>
      </c>
      <c r="D10542" t="s">
        <v>965</v>
      </c>
      <c r="E10542">
        <v>0.04</v>
      </c>
    </row>
    <row r="10543" spans="1:5" x14ac:dyDescent="0.25">
      <c r="A10543" s="1">
        <v>41411</v>
      </c>
      <c r="B10543" t="s">
        <v>49</v>
      </c>
      <c r="C10543" t="s">
        <v>942</v>
      </c>
      <c r="D10543" t="s">
        <v>965</v>
      </c>
      <c r="E10543">
        <v>0.04</v>
      </c>
    </row>
    <row r="10544" spans="1:5" x14ac:dyDescent="0.25">
      <c r="A10544" s="1">
        <v>41411</v>
      </c>
      <c r="B10544" t="s">
        <v>49</v>
      </c>
      <c r="C10544" t="s">
        <v>942</v>
      </c>
      <c r="D10544" t="s">
        <v>965</v>
      </c>
      <c r="E10544">
        <v>0.02</v>
      </c>
    </row>
    <row r="10545" spans="1:5" x14ac:dyDescent="0.25">
      <c r="A10545" s="1">
        <v>41411</v>
      </c>
      <c r="B10545" t="s">
        <v>49</v>
      </c>
      <c r="C10545" t="s">
        <v>942</v>
      </c>
      <c r="D10545" t="s">
        <v>965</v>
      </c>
      <c r="E10545">
        <v>0.01</v>
      </c>
    </row>
    <row r="10546" spans="1:5" x14ac:dyDescent="0.25">
      <c r="A10546" s="1">
        <v>41411</v>
      </c>
      <c r="B10546" t="s">
        <v>49</v>
      </c>
      <c r="C10546" t="s">
        <v>942</v>
      </c>
      <c r="D10546" t="s">
        <v>965</v>
      </c>
      <c r="E10546">
        <v>0.02</v>
      </c>
    </row>
    <row r="10547" spans="1:5" x14ac:dyDescent="0.25">
      <c r="A10547" s="1">
        <v>41411</v>
      </c>
      <c r="B10547" t="s">
        <v>49</v>
      </c>
      <c r="C10547" t="s">
        <v>942</v>
      </c>
      <c r="D10547" t="s">
        <v>948</v>
      </c>
      <c r="E10547">
        <v>0</v>
      </c>
    </row>
    <row r="10548" spans="1:5" x14ac:dyDescent="0.25">
      <c r="A10548" s="1">
        <v>41411</v>
      </c>
      <c r="B10548" t="s">
        <v>49</v>
      </c>
      <c r="C10548" t="s">
        <v>942</v>
      </c>
      <c r="D10548" t="s">
        <v>946</v>
      </c>
      <c r="E10548">
        <v>0.02</v>
      </c>
    </row>
    <row r="10549" spans="1:5" x14ac:dyDescent="0.25">
      <c r="A10549" s="1">
        <v>41412</v>
      </c>
      <c r="B10549" t="s">
        <v>52</v>
      </c>
      <c r="C10549" t="s">
        <v>942</v>
      </c>
      <c r="D10549" t="s">
        <v>949</v>
      </c>
      <c r="E10549">
        <v>0</v>
      </c>
    </row>
    <row r="10550" spans="1:5" x14ac:dyDescent="0.25">
      <c r="A10550" s="1">
        <v>41412</v>
      </c>
      <c r="B10550" t="s">
        <v>52</v>
      </c>
      <c r="C10550" t="s">
        <v>942</v>
      </c>
      <c r="D10550" t="s">
        <v>943</v>
      </c>
      <c r="E10550">
        <v>0.02</v>
      </c>
    </row>
    <row r="10551" spans="1:5" x14ac:dyDescent="0.25">
      <c r="A10551" s="1">
        <v>41412</v>
      </c>
      <c r="B10551" t="s">
        <v>52</v>
      </c>
      <c r="C10551" t="s">
        <v>942</v>
      </c>
      <c r="D10551" t="s">
        <v>943</v>
      </c>
      <c r="E10551">
        <v>0.03</v>
      </c>
    </row>
    <row r="10552" spans="1:5" x14ac:dyDescent="0.25">
      <c r="A10552" s="1">
        <v>41412</v>
      </c>
      <c r="B10552" t="s">
        <v>52</v>
      </c>
      <c r="C10552" t="s">
        <v>942</v>
      </c>
      <c r="D10552" t="s">
        <v>944</v>
      </c>
      <c r="E10552">
        <v>0.04</v>
      </c>
    </row>
    <row r="10553" spans="1:5" x14ac:dyDescent="0.25">
      <c r="A10553" s="1">
        <v>41412</v>
      </c>
      <c r="B10553" t="s">
        <v>52</v>
      </c>
      <c r="C10553" t="s">
        <v>942</v>
      </c>
      <c r="D10553" t="s">
        <v>944</v>
      </c>
      <c r="E10553">
        <v>0.04</v>
      </c>
    </row>
    <row r="10554" spans="1:5" x14ac:dyDescent="0.25">
      <c r="A10554" s="1">
        <v>41412</v>
      </c>
      <c r="B10554" t="s">
        <v>52</v>
      </c>
      <c r="C10554" t="s">
        <v>942</v>
      </c>
      <c r="D10554" t="s">
        <v>955</v>
      </c>
      <c r="E10554">
        <v>0.02</v>
      </c>
    </row>
    <row r="10555" spans="1:5" x14ac:dyDescent="0.25">
      <c r="A10555" s="1">
        <v>41412</v>
      </c>
      <c r="B10555" t="s">
        <v>52</v>
      </c>
      <c r="C10555" t="s">
        <v>942</v>
      </c>
      <c r="D10555" t="s">
        <v>955</v>
      </c>
      <c r="E10555">
        <v>0.02</v>
      </c>
    </row>
    <row r="10556" spans="1:5" x14ac:dyDescent="0.25">
      <c r="A10556" s="1">
        <v>41412</v>
      </c>
      <c r="B10556" t="s">
        <v>52</v>
      </c>
      <c r="C10556" t="s">
        <v>942</v>
      </c>
      <c r="D10556" t="s">
        <v>955</v>
      </c>
      <c r="E10556">
        <v>0.04</v>
      </c>
    </row>
    <row r="10557" spans="1:5" x14ac:dyDescent="0.25">
      <c r="A10557" s="1">
        <v>41412</v>
      </c>
      <c r="B10557" t="s">
        <v>52</v>
      </c>
      <c r="C10557" t="s">
        <v>942</v>
      </c>
      <c r="D10557" t="s">
        <v>948</v>
      </c>
      <c r="E10557">
        <v>0.02</v>
      </c>
    </row>
    <row r="10558" spans="1:5" x14ac:dyDescent="0.25">
      <c r="A10558" s="1">
        <v>41412</v>
      </c>
      <c r="B10558" t="s">
        <v>52</v>
      </c>
      <c r="C10558" t="s">
        <v>942</v>
      </c>
      <c r="D10558" t="s">
        <v>948</v>
      </c>
      <c r="E10558">
        <v>0.03</v>
      </c>
    </row>
    <row r="10559" spans="1:5" x14ac:dyDescent="0.25">
      <c r="A10559" s="1">
        <v>41412</v>
      </c>
      <c r="B10559" t="s">
        <v>52</v>
      </c>
      <c r="C10559" t="s">
        <v>942</v>
      </c>
      <c r="D10559" t="s">
        <v>948</v>
      </c>
      <c r="E10559">
        <v>0.04</v>
      </c>
    </row>
    <row r="10560" spans="1:5" x14ac:dyDescent="0.25">
      <c r="A10560" s="1">
        <v>41412</v>
      </c>
      <c r="B10560" t="s">
        <v>52</v>
      </c>
      <c r="C10560" t="s">
        <v>942</v>
      </c>
      <c r="D10560" t="s">
        <v>943</v>
      </c>
      <c r="E10560">
        <v>0.04</v>
      </c>
    </row>
    <row r="10561" spans="1:5" x14ac:dyDescent="0.25">
      <c r="A10561" s="1">
        <v>41412</v>
      </c>
      <c r="B10561" t="s">
        <v>52</v>
      </c>
      <c r="C10561" t="s">
        <v>942</v>
      </c>
      <c r="D10561" t="s">
        <v>966</v>
      </c>
      <c r="E10561">
        <v>0</v>
      </c>
    </row>
    <row r="10562" spans="1:5" x14ac:dyDescent="0.25">
      <c r="A10562" s="1">
        <v>41412</v>
      </c>
      <c r="B10562" t="s">
        <v>52</v>
      </c>
      <c r="C10562" t="s">
        <v>942</v>
      </c>
      <c r="D10562" t="s">
        <v>966</v>
      </c>
      <c r="E10562">
        <v>0.02</v>
      </c>
    </row>
    <row r="10563" spans="1:5" x14ac:dyDescent="0.25">
      <c r="A10563" s="1">
        <v>41412</v>
      </c>
      <c r="B10563" t="s">
        <v>52</v>
      </c>
      <c r="C10563" t="s">
        <v>942</v>
      </c>
      <c r="D10563" t="s">
        <v>966</v>
      </c>
      <c r="E10563">
        <v>0</v>
      </c>
    </row>
    <row r="10564" spans="1:5" x14ac:dyDescent="0.25">
      <c r="A10564" s="1">
        <v>41412</v>
      </c>
      <c r="B10564" t="s">
        <v>52</v>
      </c>
      <c r="C10564" t="s">
        <v>942</v>
      </c>
      <c r="D10564" t="s">
        <v>943</v>
      </c>
      <c r="E10564">
        <v>0.01</v>
      </c>
    </row>
    <row r="10565" spans="1:5" x14ac:dyDescent="0.25">
      <c r="A10565" s="1">
        <v>41412</v>
      </c>
      <c r="B10565" t="s">
        <v>52</v>
      </c>
      <c r="C10565" t="s">
        <v>942</v>
      </c>
      <c r="D10565" t="s">
        <v>943</v>
      </c>
      <c r="E10565">
        <v>0.02</v>
      </c>
    </row>
    <row r="10566" spans="1:5" x14ac:dyDescent="0.25">
      <c r="A10566" s="1">
        <v>41412</v>
      </c>
      <c r="B10566" t="s">
        <v>52</v>
      </c>
      <c r="C10566" t="s">
        <v>942</v>
      </c>
      <c r="D10566" t="s">
        <v>944</v>
      </c>
      <c r="E10566">
        <v>0.02</v>
      </c>
    </row>
    <row r="10567" spans="1:5" x14ac:dyDescent="0.25">
      <c r="A10567" s="1">
        <v>41412</v>
      </c>
      <c r="B10567" t="s">
        <v>52</v>
      </c>
      <c r="C10567" t="s">
        <v>942</v>
      </c>
      <c r="D10567" t="s">
        <v>944</v>
      </c>
      <c r="E10567">
        <v>0.02</v>
      </c>
    </row>
    <row r="10568" spans="1:5" x14ac:dyDescent="0.25">
      <c r="A10568" s="1">
        <v>41413</v>
      </c>
      <c r="B10568" t="s">
        <v>53</v>
      </c>
      <c r="C10568" t="s">
        <v>942</v>
      </c>
      <c r="D10568" t="s">
        <v>949</v>
      </c>
      <c r="E10568">
        <v>0.01</v>
      </c>
    </row>
    <row r="10569" spans="1:5" x14ac:dyDescent="0.25">
      <c r="A10569" s="1">
        <v>41413</v>
      </c>
      <c r="B10569" t="s">
        <v>53</v>
      </c>
      <c r="C10569" t="s">
        <v>942</v>
      </c>
      <c r="D10569" t="s">
        <v>943</v>
      </c>
      <c r="E10569">
        <v>0.01</v>
      </c>
    </row>
    <row r="10570" spans="1:5" x14ac:dyDescent="0.25">
      <c r="A10570" s="1">
        <v>41413</v>
      </c>
      <c r="B10570" t="s">
        <v>53</v>
      </c>
      <c r="C10570" t="s">
        <v>942</v>
      </c>
      <c r="D10570" t="s">
        <v>943</v>
      </c>
      <c r="E10570">
        <v>0.01</v>
      </c>
    </row>
    <row r="10571" spans="1:5" x14ac:dyDescent="0.25">
      <c r="A10571" s="1">
        <v>41413</v>
      </c>
      <c r="B10571" t="s">
        <v>53</v>
      </c>
      <c r="C10571" t="s">
        <v>942</v>
      </c>
      <c r="D10571" t="s">
        <v>943</v>
      </c>
      <c r="E10571">
        <v>0.01</v>
      </c>
    </row>
    <row r="10572" spans="1:5" x14ac:dyDescent="0.25">
      <c r="A10572" s="1">
        <v>41413</v>
      </c>
      <c r="B10572" t="s">
        <v>53</v>
      </c>
      <c r="C10572" t="s">
        <v>942</v>
      </c>
      <c r="D10572" t="s">
        <v>944</v>
      </c>
      <c r="E10572">
        <v>0.01</v>
      </c>
    </row>
    <row r="10573" spans="1:5" x14ac:dyDescent="0.25">
      <c r="A10573" s="1">
        <v>41413</v>
      </c>
      <c r="B10573" t="s">
        <v>53</v>
      </c>
      <c r="C10573" t="s">
        <v>942</v>
      </c>
      <c r="D10573" t="s">
        <v>944</v>
      </c>
      <c r="E10573">
        <v>0.01</v>
      </c>
    </row>
    <row r="10574" spans="1:5" x14ac:dyDescent="0.25">
      <c r="A10574" s="1">
        <v>41413</v>
      </c>
      <c r="B10574" t="s">
        <v>53</v>
      </c>
      <c r="C10574" t="s">
        <v>942</v>
      </c>
      <c r="D10574" t="s">
        <v>944</v>
      </c>
      <c r="E10574">
        <v>0.04</v>
      </c>
    </row>
    <row r="10575" spans="1:5" x14ac:dyDescent="0.25">
      <c r="A10575" s="1">
        <v>41413</v>
      </c>
      <c r="B10575" t="s">
        <v>53</v>
      </c>
      <c r="C10575" t="s">
        <v>942</v>
      </c>
      <c r="D10575" t="s">
        <v>134</v>
      </c>
      <c r="E10575">
        <v>0.12</v>
      </c>
    </row>
    <row r="10576" spans="1:5" x14ac:dyDescent="0.25">
      <c r="A10576" s="1">
        <v>41413</v>
      </c>
      <c r="B10576" t="s">
        <v>53</v>
      </c>
      <c r="C10576" t="s">
        <v>942</v>
      </c>
      <c r="D10576" t="s">
        <v>134</v>
      </c>
      <c r="E10576">
        <v>0.1</v>
      </c>
    </row>
    <row r="10577" spans="1:5" x14ac:dyDescent="0.25">
      <c r="A10577" s="1">
        <v>41413</v>
      </c>
      <c r="B10577" t="s">
        <v>53</v>
      </c>
      <c r="C10577" t="s">
        <v>942</v>
      </c>
      <c r="D10577" t="s">
        <v>946</v>
      </c>
      <c r="E10577">
        <v>0.05</v>
      </c>
    </row>
    <row r="10578" spans="1:5" x14ac:dyDescent="0.25">
      <c r="A10578" s="1">
        <v>41413</v>
      </c>
      <c r="B10578" t="s">
        <v>53</v>
      </c>
      <c r="C10578" t="s">
        <v>942</v>
      </c>
      <c r="D10578" t="s">
        <v>946</v>
      </c>
      <c r="E10578">
        <v>0.04</v>
      </c>
    </row>
    <row r="10579" spans="1:5" x14ac:dyDescent="0.25">
      <c r="A10579" s="1">
        <v>41413</v>
      </c>
      <c r="B10579" t="s">
        <v>53</v>
      </c>
      <c r="C10579" t="s">
        <v>942</v>
      </c>
      <c r="D10579" t="s">
        <v>943</v>
      </c>
      <c r="E10579">
        <v>0.03</v>
      </c>
    </row>
    <row r="10580" spans="1:5" x14ac:dyDescent="0.25">
      <c r="A10580" s="1">
        <v>41413</v>
      </c>
      <c r="B10580" t="s">
        <v>53</v>
      </c>
      <c r="C10580" t="s">
        <v>942</v>
      </c>
      <c r="D10580" t="s">
        <v>943</v>
      </c>
      <c r="E10580">
        <v>0.05</v>
      </c>
    </row>
    <row r="10581" spans="1:5" x14ac:dyDescent="0.25">
      <c r="A10581" s="1">
        <v>41413</v>
      </c>
      <c r="B10581" t="s">
        <v>53</v>
      </c>
      <c r="C10581" t="s">
        <v>942</v>
      </c>
      <c r="D10581" t="s">
        <v>967</v>
      </c>
      <c r="E10581">
        <v>0</v>
      </c>
    </row>
    <row r="10582" spans="1:5" x14ac:dyDescent="0.25">
      <c r="A10582" s="1">
        <v>41413</v>
      </c>
      <c r="B10582" t="s">
        <v>53</v>
      </c>
      <c r="C10582" t="s">
        <v>942</v>
      </c>
      <c r="D10582" t="s">
        <v>967</v>
      </c>
      <c r="E10582">
        <v>0.03</v>
      </c>
    </row>
    <row r="10583" spans="1:5" x14ac:dyDescent="0.25">
      <c r="A10583" s="1">
        <v>41413</v>
      </c>
      <c r="B10583" t="s">
        <v>53</v>
      </c>
      <c r="C10583" t="s">
        <v>942</v>
      </c>
      <c r="D10583" t="s">
        <v>944</v>
      </c>
      <c r="E10583">
        <v>0.01</v>
      </c>
    </row>
    <row r="10584" spans="1:5" x14ac:dyDescent="0.25">
      <c r="A10584" s="1">
        <v>41413</v>
      </c>
      <c r="B10584" t="s">
        <v>53</v>
      </c>
      <c r="C10584" t="s">
        <v>942</v>
      </c>
      <c r="D10584" t="s">
        <v>944</v>
      </c>
      <c r="E10584">
        <v>0.01</v>
      </c>
    </row>
    <row r="10585" spans="1:5" x14ac:dyDescent="0.25">
      <c r="A10585" s="1">
        <v>41413</v>
      </c>
      <c r="B10585" t="s">
        <v>53</v>
      </c>
      <c r="C10585" t="s">
        <v>942</v>
      </c>
      <c r="D10585" t="s">
        <v>944</v>
      </c>
      <c r="E10585">
        <v>0</v>
      </c>
    </row>
    <row r="10586" spans="1:5" x14ac:dyDescent="0.25">
      <c r="A10586" s="1">
        <v>41413</v>
      </c>
      <c r="B10586" t="s">
        <v>53</v>
      </c>
      <c r="C10586" t="s">
        <v>942</v>
      </c>
      <c r="D10586" t="s">
        <v>944</v>
      </c>
      <c r="E10586">
        <v>0</v>
      </c>
    </row>
    <row r="10587" spans="1:5" x14ac:dyDescent="0.25">
      <c r="A10587" s="1">
        <v>41414</v>
      </c>
      <c r="B10587" t="s">
        <v>58</v>
      </c>
      <c r="C10587" t="s">
        <v>942</v>
      </c>
      <c r="D10587" t="s">
        <v>949</v>
      </c>
      <c r="E10587">
        <v>0</v>
      </c>
    </row>
    <row r="10588" spans="1:5" x14ac:dyDescent="0.25">
      <c r="A10588" s="1">
        <v>41414</v>
      </c>
      <c r="B10588" t="s">
        <v>58</v>
      </c>
      <c r="C10588" t="s">
        <v>942</v>
      </c>
      <c r="D10588" t="s">
        <v>943</v>
      </c>
      <c r="E10588">
        <v>0</v>
      </c>
    </row>
    <row r="10589" spans="1:5" x14ac:dyDescent="0.25">
      <c r="A10589" s="1">
        <v>41414</v>
      </c>
      <c r="B10589" t="s">
        <v>58</v>
      </c>
      <c r="C10589" t="s">
        <v>942</v>
      </c>
      <c r="D10589" t="s">
        <v>944</v>
      </c>
      <c r="E10589">
        <v>0.06</v>
      </c>
    </row>
    <row r="10590" spans="1:5" x14ac:dyDescent="0.25">
      <c r="A10590" s="1">
        <v>41414</v>
      </c>
      <c r="B10590" t="s">
        <v>58</v>
      </c>
      <c r="C10590" t="s">
        <v>942</v>
      </c>
      <c r="D10590" t="s">
        <v>944</v>
      </c>
      <c r="E10590">
        <v>0.02</v>
      </c>
    </row>
    <row r="10591" spans="1:5" x14ac:dyDescent="0.25">
      <c r="A10591" s="1">
        <v>41414</v>
      </c>
      <c r="B10591" t="s">
        <v>58</v>
      </c>
      <c r="C10591" t="s">
        <v>942</v>
      </c>
      <c r="D10591" t="s">
        <v>944</v>
      </c>
      <c r="E10591">
        <v>0.01</v>
      </c>
    </row>
    <row r="10592" spans="1:5" x14ac:dyDescent="0.25">
      <c r="A10592" s="1">
        <v>41414</v>
      </c>
      <c r="B10592" t="s">
        <v>58</v>
      </c>
      <c r="C10592" t="s">
        <v>942</v>
      </c>
      <c r="D10592" t="s">
        <v>944</v>
      </c>
      <c r="E10592">
        <v>0.04</v>
      </c>
    </row>
    <row r="10593" spans="1:5" x14ac:dyDescent="0.25">
      <c r="A10593" s="1">
        <v>41414</v>
      </c>
      <c r="B10593" t="s">
        <v>58</v>
      </c>
      <c r="C10593" t="s">
        <v>942</v>
      </c>
      <c r="D10593" t="s">
        <v>945</v>
      </c>
      <c r="E10593">
        <v>0.1</v>
      </c>
    </row>
    <row r="10594" spans="1:5" x14ac:dyDescent="0.25">
      <c r="A10594" s="1">
        <v>41414</v>
      </c>
      <c r="B10594" t="s">
        <v>58</v>
      </c>
      <c r="C10594" t="s">
        <v>942</v>
      </c>
      <c r="D10594" t="s">
        <v>946</v>
      </c>
      <c r="E10594">
        <v>7.0000000000000007E-2</v>
      </c>
    </row>
    <row r="10595" spans="1:5" x14ac:dyDescent="0.25">
      <c r="A10595" s="1">
        <v>41414</v>
      </c>
      <c r="B10595" t="s">
        <v>58</v>
      </c>
      <c r="C10595" t="s">
        <v>942</v>
      </c>
      <c r="D10595" t="s">
        <v>946</v>
      </c>
      <c r="E10595">
        <v>0.08</v>
      </c>
    </row>
    <row r="10596" spans="1:5" x14ac:dyDescent="0.25">
      <c r="A10596" s="1">
        <v>41414</v>
      </c>
      <c r="B10596" t="s">
        <v>58</v>
      </c>
      <c r="C10596" t="s">
        <v>942</v>
      </c>
      <c r="D10596" t="s">
        <v>968</v>
      </c>
      <c r="E10596">
        <v>0.03</v>
      </c>
    </row>
    <row r="10597" spans="1:5" x14ac:dyDescent="0.25">
      <c r="A10597" s="1">
        <v>41414</v>
      </c>
      <c r="B10597" t="s">
        <v>58</v>
      </c>
      <c r="C10597" t="s">
        <v>942</v>
      </c>
      <c r="D10597" t="s">
        <v>968</v>
      </c>
      <c r="E10597">
        <v>0.03</v>
      </c>
    </row>
    <row r="10598" spans="1:5" x14ac:dyDescent="0.25">
      <c r="A10598" s="1">
        <v>41414</v>
      </c>
      <c r="B10598" t="s">
        <v>58</v>
      </c>
      <c r="C10598" t="s">
        <v>942</v>
      </c>
      <c r="D10598" t="s">
        <v>968</v>
      </c>
      <c r="E10598">
        <v>0.04</v>
      </c>
    </row>
    <row r="10599" spans="1:5" x14ac:dyDescent="0.25">
      <c r="A10599" s="1">
        <v>41414</v>
      </c>
      <c r="B10599" t="s">
        <v>58</v>
      </c>
      <c r="C10599" t="s">
        <v>942</v>
      </c>
      <c r="D10599" t="s">
        <v>968</v>
      </c>
      <c r="E10599">
        <v>0.04</v>
      </c>
    </row>
    <row r="10600" spans="1:5" x14ac:dyDescent="0.25">
      <c r="A10600" s="1">
        <v>41414</v>
      </c>
      <c r="B10600" t="s">
        <v>58</v>
      </c>
      <c r="C10600" t="s">
        <v>942</v>
      </c>
      <c r="D10600" t="s">
        <v>968</v>
      </c>
      <c r="E10600">
        <v>0.08</v>
      </c>
    </row>
    <row r="10601" spans="1:5" x14ac:dyDescent="0.25">
      <c r="A10601" s="1">
        <v>41414</v>
      </c>
      <c r="B10601" t="s">
        <v>58</v>
      </c>
      <c r="C10601" t="s">
        <v>942</v>
      </c>
      <c r="D10601" t="s">
        <v>968</v>
      </c>
      <c r="E10601">
        <v>0.06</v>
      </c>
    </row>
    <row r="10602" spans="1:5" x14ac:dyDescent="0.25">
      <c r="A10602" s="1">
        <v>41414</v>
      </c>
      <c r="B10602" t="s">
        <v>58</v>
      </c>
      <c r="C10602" t="s">
        <v>942</v>
      </c>
      <c r="D10602" t="s">
        <v>948</v>
      </c>
      <c r="E10602">
        <v>0</v>
      </c>
    </row>
    <row r="10603" spans="1:5" x14ac:dyDescent="0.25">
      <c r="A10603" s="1">
        <v>41414</v>
      </c>
      <c r="B10603" t="s">
        <v>58</v>
      </c>
      <c r="C10603" t="s">
        <v>942</v>
      </c>
      <c r="D10603" t="s">
        <v>948</v>
      </c>
      <c r="E10603">
        <v>0</v>
      </c>
    </row>
    <row r="10604" spans="1:5" x14ac:dyDescent="0.25">
      <c r="A10604" s="1">
        <v>41414</v>
      </c>
      <c r="B10604" t="s">
        <v>58</v>
      </c>
      <c r="C10604" t="s">
        <v>942</v>
      </c>
      <c r="D10604" t="s">
        <v>946</v>
      </c>
      <c r="E10604">
        <v>0</v>
      </c>
    </row>
    <row r="10605" spans="1:5" x14ac:dyDescent="0.25">
      <c r="A10605" s="1">
        <v>41414</v>
      </c>
      <c r="B10605" t="s">
        <v>58</v>
      </c>
      <c r="C10605" t="s">
        <v>942</v>
      </c>
      <c r="D10605" t="s">
        <v>946</v>
      </c>
      <c r="E10605">
        <v>7.0000000000000007E-2</v>
      </c>
    </row>
    <row r="10606" spans="1:5" x14ac:dyDescent="0.25">
      <c r="A10606" s="1">
        <v>41415</v>
      </c>
      <c r="B10606" t="s">
        <v>59</v>
      </c>
      <c r="C10606" t="s">
        <v>942</v>
      </c>
      <c r="D10606" t="s">
        <v>949</v>
      </c>
      <c r="E10606">
        <v>0.01</v>
      </c>
    </row>
    <row r="10607" spans="1:5" x14ac:dyDescent="0.25">
      <c r="A10607" s="1">
        <v>41415</v>
      </c>
      <c r="B10607" t="s">
        <v>59</v>
      </c>
      <c r="C10607" t="s">
        <v>942</v>
      </c>
      <c r="D10607" t="s">
        <v>943</v>
      </c>
      <c r="E10607">
        <v>0.03</v>
      </c>
    </row>
    <row r="10608" spans="1:5" x14ac:dyDescent="0.25">
      <c r="A10608" s="1">
        <v>41415</v>
      </c>
      <c r="B10608" t="s">
        <v>59</v>
      </c>
      <c r="C10608" t="s">
        <v>942</v>
      </c>
      <c r="D10608" t="s">
        <v>943</v>
      </c>
      <c r="E10608">
        <v>7.0000000000000007E-2</v>
      </c>
    </row>
    <row r="10609" spans="1:5" x14ac:dyDescent="0.25">
      <c r="A10609" s="1">
        <v>41415</v>
      </c>
      <c r="B10609" t="s">
        <v>59</v>
      </c>
      <c r="C10609" t="s">
        <v>942</v>
      </c>
      <c r="D10609" t="s">
        <v>944</v>
      </c>
      <c r="E10609">
        <v>0.12</v>
      </c>
    </row>
    <row r="10610" spans="1:5" x14ac:dyDescent="0.25">
      <c r="A10610" s="1">
        <v>41415</v>
      </c>
      <c r="B10610" t="s">
        <v>59</v>
      </c>
      <c r="C10610" t="s">
        <v>942</v>
      </c>
      <c r="D10610" t="s">
        <v>944</v>
      </c>
      <c r="E10610">
        <v>0.09</v>
      </c>
    </row>
    <row r="10611" spans="1:5" x14ac:dyDescent="0.25">
      <c r="A10611" s="1">
        <v>41415</v>
      </c>
      <c r="B10611" t="s">
        <v>59</v>
      </c>
      <c r="C10611" t="s">
        <v>942</v>
      </c>
      <c r="D10611" t="s">
        <v>959</v>
      </c>
      <c r="E10611">
        <v>0.01</v>
      </c>
    </row>
    <row r="10612" spans="1:5" x14ac:dyDescent="0.25">
      <c r="A10612" s="1">
        <v>41415</v>
      </c>
      <c r="B10612" t="s">
        <v>59</v>
      </c>
      <c r="C10612" t="s">
        <v>942</v>
      </c>
      <c r="D10612" t="s">
        <v>959</v>
      </c>
      <c r="E10612">
        <v>0.01</v>
      </c>
    </row>
    <row r="10613" spans="1:5" x14ac:dyDescent="0.25">
      <c r="A10613" s="1">
        <v>41415</v>
      </c>
      <c r="B10613" t="s">
        <v>59</v>
      </c>
      <c r="C10613" t="s">
        <v>942</v>
      </c>
      <c r="D10613" t="s">
        <v>961</v>
      </c>
      <c r="E10613">
        <v>0.02</v>
      </c>
    </row>
    <row r="10614" spans="1:5" x14ac:dyDescent="0.25">
      <c r="A10614" s="1">
        <v>41415</v>
      </c>
      <c r="B10614" t="s">
        <v>59</v>
      </c>
      <c r="C10614" t="s">
        <v>942</v>
      </c>
      <c r="D10614" t="s">
        <v>961</v>
      </c>
      <c r="E10614">
        <v>0.02</v>
      </c>
    </row>
    <row r="10615" spans="1:5" x14ac:dyDescent="0.25">
      <c r="A10615" s="1">
        <v>41415</v>
      </c>
      <c r="B10615" t="s">
        <v>59</v>
      </c>
      <c r="C10615" t="s">
        <v>942</v>
      </c>
      <c r="D10615" t="s">
        <v>961</v>
      </c>
      <c r="E10615">
        <v>0.02</v>
      </c>
    </row>
    <row r="10616" spans="1:5" x14ac:dyDescent="0.25">
      <c r="A10616" s="1">
        <v>41415</v>
      </c>
      <c r="B10616" t="s">
        <v>59</v>
      </c>
      <c r="C10616" t="s">
        <v>942</v>
      </c>
      <c r="D10616" t="s">
        <v>946</v>
      </c>
      <c r="E10616">
        <v>0.02</v>
      </c>
    </row>
    <row r="10617" spans="1:5" x14ac:dyDescent="0.25">
      <c r="A10617" s="1">
        <v>41415</v>
      </c>
      <c r="B10617" t="s">
        <v>59</v>
      </c>
      <c r="C10617" t="s">
        <v>942</v>
      </c>
      <c r="D10617" t="s">
        <v>946</v>
      </c>
      <c r="E10617">
        <v>0.02</v>
      </c>
    </row>
    <row r="10618" spans="1:5" x14ac:dyDescent="0.25">
      <c r="A10618" s="1">
        <v>41415</v>
      </c>
      <c r="B10618" t="s">
        <v>59</v>
      </c>
      <c r="C10618" t="s">
        <v>942</v>
      </c>
      <c r="D10618" t="s">
        <v>969</v>
      </c>
      <c r="E10618">
        <v>0.06</v>
      </c>
    </row>
    <row r="10619" spans="1:5" x14ac:dyDescent="0.25">
      <c r="A10619" s="1">
        <v>41415</v>
      </c>
      <c r="B10619" t="s">
        <v>59</v>
      </c>
      <c r="C10619" t="s">
        <v>942</v>
      </c>
      <c r="D10619" t="s">
        <v>969</v>
      </c>
      <c r="E10619">
        <v>0.03</v>
      </c>
    </row>
    <row r="10620" spans="1:5" x14ac:dyDescent="0.25">
      <c r="A10620" s="1">
        <v>41415</v>
      </c>
      <c r="B10620" t="s">
        <v>59</v>
      </c>
      <c r="C10620" t="s">
        <v>942</v>
      </c>
      <c r="D10620" t="s">
        <v>969</v>
      </c>
      <c r="E10620">
        <v>0.03</v>
      </c>
    </row>
    <row r="10621" spans="1:5" x14ac:dyDescent="0.25">
      <c r="A10621" s="1">
        <v>41415</v>
      </c>
      <c r="B10621" t="s">
        <v>59</v>
      </c>
      <c r="C10621" t="s">
        <v>942</v>
      </c>
      <c r="D10621" t="s">
        <v>948</v>
      </c>
      <c r="E10621">
        <v>0.02</v>
      </c>
    </row>
    <row r="10622" spans="1:5" x14ac:dyDescent="0.25">
      <c r="A10622" s="1">
        <v>41415</v>
      </c>
      <c r="B10622" t="s">
        <v>59</v>
      </c>
      <c r="C10622" t="s">
        <v>942</v>
      </c>
      <c r="D10622" t="s">
        <v>948</v>
      </c>
      <c r="E10622">
        <v>0.02</v>
      </c>
    </row>
    <row r="10623" spans="1:5" x14ac:dyDescent="0.25">
      <c r="A10623" s="1">
        <v>41415</v>
      </c>
      <c r="B10623" t="s">
        <v>59</v>
      </c>
      <c r="C10623" t="s">
        <v>942</v>
      </c>
      <c r="D10623" t="s">
        <v>946</v>
      </c>
      <c r="E10623">
        <v>0.02</v>
      </c>
    </row>
    <row r="10624" spans="1:5" x14ac:dyDescent="0.25">
      <c r="A10624" s="1">
        <v>41415</v>
      </c>
      <c r="B10624" t="s">
        <v>59</v>
      </c>
      <c r="C10624" t="s">
        <v>942</v>
      </c>
      <c r="D10624" t="s">
        <v>946</v>
      </c>
      <c r="E10624">
        <v>0.02</v>
      </c>
    </row>
    <row r="10625" spans="1:5" x14ac:dyDescent="0.25">
      <c r="A10625" s="1">
        <v>41415</v>
      </c>
      <c r="B10625" t="s">
        <v>59</v>
      </c>
      <c r="C10625" t="s">
        <v>942</v>
      </c>
      <c r="D10625" t="s">
        <v>946</v>
      </c>
      <c r="E10625">
        <v>0.05</v>
      </c>
    </row>
    <row r="10626" spans="1:5" x14ac:dyDescent="0.25">
      <c r="A10626" s="1">
        <v>41416</v>
      </c>
      <c r="B10626" t="s">
        <v>30</v>
      </c>
      <c r="C10626" t="s">
        <v>942</v>
      </c>
      <c r="D10626" t="s">
        <v>949</v>
      </c>
      <c r="E10626">
        <v>0.02</v>
      </c>
    </row>
    <row r="10627" spans="1:5" x14ac:dyDescent="0.25">
      <c r="A10627" s="1">
        <v>41416</v>
      </c>
      <c r="B10627" t="s">
        <v>30</v>
      </c>
      <c r="C10627" t="s">
        <v>942</v>
      </c>
      <c r="D10627" t="s">
        <v>943</v>
      </c>
      <c r="E10627">
        <v>0.06</v>
      </c>
    </row>
    <row r="10628" spans="1:5" x14ac:dyDescent="0.25">
      <c r="A10628" s="1">
        <v>41416</v>
      </c>
      <c r="B10628" t="s">
        <v>30</v>
      </c>
      <c r="C10628" t="s">
        <v>942</v>
      </c>
      <c r="D10628" t="s">
        <v>943</v>
      </c>
      <c r="E10628">
        <v>0.06</v>
      </c>
    </row>
    <row r="10629" spans="1:5" x14ac:dyDescent="0.25">
      <c r="A10629" s="1">
        <v>41416</v>
      </c>
      <c r="B10629" t="s">
        <v>30</v>
      </c>
      <c r="C10629" t="s">
        <v>942</v>
      </c>
      <c r="D10629" t="s">
        <v>944</v>
      </c>
      <c r="E10629">
        <v>7.0000000000000007E-2</v>
      </c>
    </row>
    <row r="10630" spans="1:5" x14ac:dyDescent="0.25">
      <c r="A10630" s="1">
        <v>41416</v>
      </c>
      <c r="B10630" t="s">
        <v>30</v>
      </c>
      <c r="C10630" t="s">
        <v>942</v>
      </c>
      <c r="D10630" t="s">
        <v>944</v>
      </c>
      <c r="E10630">
        <v>0.05</v>
      </c>
    </row>
    <row r="10631" spans="1:5" x14ac:dyDescent="0.25">
      <c r="A10631" s="1">
        <v>41416</v>
      </c>
      <c r="B10631" t="s">
        <v>30</v>
      </c>
      <c r="C10631" t="s">
        <v>942</v>
      </c>
      <c r="D10631" t="s">
        <v>944</v>
      </c>
      <c r="E10631">
        <v>7.0000000000000007E-2</v>
      </c>
    </row>
    <row r="10632" spans="1:5" x14ac:dyDescent="0.25">
      <c r="A10632" s="1">
        <v>41416</v>
      </c>
      <c r="B10632" t="s">
        <v>30</v>
      </c>
      <c r="C10632" t="s">
        <v>942</v>
      </c>
      <c r="D10632" t="s">
        <v>948</v>
      </c>
      <c r="E10632">
        <v>0.04</v>
      </c>
    </row>
    <row r="10633" spans="1:5" x14ac:dyDescent="0.25">
      <c r="A10633" s="1">
        <v>41416</v>
      </c>
      <c r="B10633" t="s">
        <v>30</v>
      </c>
      <c r="C10633" t="s">
        <v>942</v>
      </c>
      <c r="D10633" t="s">
        <v>945</v>
      </c>
      <c r="E10633">
        <v>0.03</v>
      </c>
    </row>
    <row r="10634" spans="1:5" x14ac:dyDescent="0.25">
      <c r="A10634" s="1">
        <v>41416</v>
      </c>
      <c r="B10634" t="s">
        <v>30</v>
      </c>
      <c r="C10634" t="s">
        <v>942</v>
      </c>
      <c r="D10634" t="s">
        <v>945</v>
      </c>
      <c r="E10634">
        <v>0.08</v>
      </c>
    </row>
    <row r="10635" spans="1:5" x14ac:dyDescent="0.25">
      <c r="A10635" s="1">
        <v>41416</v>
      </c>
      <c r="B10635" t="s">
        <v>30</v>
      </c>
      <c r="C10635" t="s">
        <v>942</v>
      </c>
      <c r="D10635" t="s">
        <v>946</v>
      </c>
      <c r="E10635">
        <v>0.03</v>
      </c>
    </row>
    <row r="10636" spans="1:5" x14ac:dyDescent="0.25">
      <c r="A10636" s="1">
        <v>41416</v>
      </c>
      <c r="B10636" t="s">
        <v>30</v>
      </c>
      <c r="C10636" t="s">
        <v>942</v>
      </c>
      <c r="D10636" t="s">
        <v>970</v>
      </c>
      <c r="E10636">
        <v>0.03</v>
      </c>
    </row>
    <row r="10637" spans="1:5" x14ac:dyDescent="0.25">
      <c r="A10637" s="1">
        <v>41416</v>
      </c>
      <c r="B10637" t="s">
        <v>30</v>
      </c>
      <c r="C10637" t="s">
        <v>942</v>
      </c>
      <c r="D10637" t="s">
        <v>970</v>
      </c>
      <c r="E10637">
        <v>0.01</v>
      </c>
    </row>
    <row r="10638" spans="1:5" x14ac:dyDescent="0.25">
      <c r="A10638" s="1">
        <v>41416</v>
      </c>
      <c r="B10638" t="s">
        <v>30</v>
      </c>
      <c r="C10638" t="s">
        <v>942</v>
      </c>
      <c r="D10638" t="s">
        <v>970</v>
      </c>
      <c r="E10638">
        <v>0.02</v>
      </c>
    </row>
    <row r="10639" spans="1:5" x14ac:dyDescent="0.25">
      <c r="A10639" s="1">
        <v>41416</v>
      </c>
      <c r="B10639" t="s">
        <v>30</v>
      </c>
      <c r="C10639" t="s">
        <v>942</v>
      </c>
      <c r="D10639" t="s">
        <v>970</v>
      </c>
      <c r="E10639">
        <v>0.02</v>
      </c>
    </row>
    <row r="10640" spans="1:5" x14ac:dyDescent="0.25">
      <c r="A10640" s="1">
        <v>41416</v>
      </c>
      <c r="B10640" t="s">
        <v>30</v>
      </c>
      <c r="C10640" t="s">
        <v>942</v>
      </c>
      <c r="D10640" t="s">
        <v>971</v>
      </c>
      <c r="E10640">
        <v>0.01</v>
      </c>
    </row>
    <row r="10641" spans="1:5" x14ac:dyDescent="0.25">
      <c r="A10641" s="1">
        <v>41416</v>
      </c>
      <c r="B10641" t="s">
        <v>30</v>
      </c>
      <c r="C10641" t="s">
        <v>942</v>
      </c>
      <c r="D10641" t="s">
        <v>943</v>
      </c>
      <c r="E10641">
        <v>0.01</v>
      </c>
    </row>
    <row r="10642" spans="1:5" x14ac:dyDescent="0.25">
      <c r="A10642" s="1">
        <v>41416</v>
      </c>
      <c r="B10642" t="s">
        <v>30</v>
      </c>
      <c r="C10642" t="s">
        <v>942</v>
      </c>
      <c r="D10642" t="s">
        <v>948</v>
      </c>
      <c r="E10642">
        <v>0.02</v>
      </c>
    </row>
    <row r="10643" spans="1:5" x14ac:dyDescent="0.25">
      <c r="A10643" s="1">
        <v>41416</v>
      </c>
      <c r="B10643" t="s">
        <v>30</v>
      </c>
      <c r="C10643" t="s">
        <v>942</v>
      </c>
      <c r="D10643" t="s">
        <v>948</v>
      </c>
      <c r="E10643">
        <v>0</v>
      </c>
    </row>
    <row r="10644" spans="1:5" x14ac:dyDescent="0.25">
      <c r="A10644" s="1">
        <v>41416</v>
      </c>
      <c r="B10644" t="s">
        <v>30</v>
      </c>
      <c r="C10644" t="s">
        <v>942</v>
      </c>
      <c r="D10644" t="s">
        <v>946</v>
      </c>
      <c r="E10644">
        <v>0</v>
      </c>
    </row>
    <row r="10645" spans="1:5" x14ac:dyDescent="0.25">
      <c r="A10645" s="1">
        <v>41416</v>
      </c>
      <c r="B10645" t="s">
        <v>30</v>
      </c>
      <c r="C10645" t="s">
        <v>942</v>
      </c>
      <c r="D10645" t="s">
        <v>946</v>
      </c>
      <c r="E10645">
        <v>0</v>
      </c>
    </row>
    <row r="10646" spans="1:5" x14ac:dyDescent="0.25">
      <c r="A10646" s="1">
        <v>41417</v>
      </c>
      <c r="B10646" t="s">
        <v>46</v>
      </c>
      <c r="C10646" t="s">
        <v>942</v>
      </c>
      <c r="D10646" t="s">
        <v>949</v>
      </c>
      <c r="E10646">
        <v>0.02</v>
      </c>
    </row>
    <row r="10647" spans="1:5" x14ac:dyDescent="0.25">
      <c r="A10647" s="1">
        <v>41417</v>
      </c>
      <c r="B10647" t="s">
        <v>46</v>
      </c>
      <c r="C10647" t="s">
        <v>942</v>
      </c>
      <c r="D10647" t="s">
        <v>943</v>
      </c>
      <c r="E10647">
        <v>0.08</v>
      </c>
    </row>
    <row r="10648" spans="1:5" x14ac:dyDescent="0.25">
      <c r="A10648" s="1">
        <v>41417</v>
      </c>
      <c r="B10648" t="s">
        <v>46</v>
      </c>
      <c r="C10648" t="s">
        <v>942</v>
      </c>
      <c r="D10648" t="s">
        <v>943</v>
      </c>
      <c r="E10648">
        <v>0.04</v>
      </c>
    </row>
    <row r="10649" spans="1:5" x14ac:dyDescent="0.25">
      <c r="A10649" s="1">
        <v>41417</v>
      </c>
      <c r="B10649" t="s">
        <v>46</v>
      </c>
      <c r="C10649" t="s">
        <v>942</v>
      </c>
      <c r="D10649" t="s">
        <v>943</v>
      </c>
      <c r="E10649">
        <v>0.04</v>
      </c>
    </row>
    <row r="10650" spans="1:5" x14ac:dyDescent="0.25">
      <c r="A10650" s="1">
        <v>41417</v>
      </c>
      <c r="B10650" t="s">
        <v>46</v>
      </c>
      <c r="C10650" t="s">
        <v>942</v>
      </c>
      <c r="D10650" t="s">
        <v>944</v>
      </c>
      <c r="E10650">
        <v>0.05</v>
      </c>
    </row>
    <row r="10651" spans="1:5" x14ac:dyDescent="0.25">
      <c r="A10651" s="1">
        <v>41417</v>
      </c>
      <c r="B10651" t="s">
        <v>46</v>
      </c>
      <c r="C10651" t="s">
        <v>942</v>
      </c>
      <c r="D10651" t="s">
        <v>945</v>
      </c>
      <c r="E10651">
        <v>0.02</v>
      </c>
    </row>
    <row r="10652" spans="1:5" x14ac:dyDescent="0.25">
      <c r="A10652" s="1">
        <v>41417</v>
      </c>
      <c r="B10652" t="s">
        <v>46</v>
      </c>
      <c r="C10652" t="s">
        <v>942</v>
      </c>
      <c r="D10652" t="s">
        <v>945</v>
      </c>
      <c r="E10652">
        <v>0.02</v>
      </c>
    </row>
    <row r="10653" spans="1:5" x14ac:dyDescent="0.25">
      <c r="A10653" s="1">
        <v>41417</v>
      </c>
      <c r="B10653" t="s">
        <v>46</v>
      </c>
      <c r="C10653" t="s">
        <v>942</v>
      </c>
      <c r="D10653" t="s">
        <v>945</v>
      </c>
      <c r="E10653">
        <v>0.02</v>
      </c>
    </row>
    <row r="10654" spans="1:5" x14ac:dyDescent="0.25">
      <c r="A10654" s="1">
        <v>41417</v>
      </c>
      <c r="B10654" t="s">
        <v>46</v>
      </c>
      <c r="C10654" t="s">
        <v>942</v>
      </c>
      <c r="D10654" t="s">
        <v>946</v>
      </c>
      <c r="E10654">
        <v>0.02</v>
      </c>
    </row>
    <row r="10655" spans="1:5" x14ac:dyDescent="0.25">
      <c r="A10655" s="1">
        <v>41417</v>
      </c>
      <c r="B10655" t="s">
        <v>46</v>
      </c>
      <c r="C10655" t="s">
        <v>942</v>
      </c>
      <c r="D10655" t="s">
        <v>946</v>
      </c>
      <c r="E10655">
        <v>0.02</v>
      </c>
    </row>
    <row r="10656" spans="1:5" x14ac:dyDescent="0.25">
      <c r="A10656" s="1">
        <v>41417</v>
      </c>
      <c r="B10656" t="s">
        <v>46</v>
      </c>
      <c r="C10656" t="s">
        <v>942</v>
      </c>
      <c r="D10656" t="s">
        <v>972</v>
      </c>
      <c r="E10656">
        <v>0.02</v>
      </c>
    </row>
    <row r="10657" spans="1:5" x14ac:dyDescent="0.25">
      <c r="A10657" s="1">
        <v>41417</v>
      </c>
      <c r="B10657" t="s">
        <v>46</v>
      </c>
      <c r="C10657" t="s">
        <v>942</v>
      </c>
      <c r="D10657" t="s">
        <v>972</v>
      </c>
      <c r="E10657">
        <v>0.03</v>
      </c>
    </row>
    <row r="10658" spans="1:5" x14ac:dyDescent="0.25">
      <c r="A10658" s="1">
        <v>41417</v>
      </c>
      <c r="B10658" t="s">
        <v>46</v>
      </c>
      <c r="C10658" t="s">
        <v>942</v>
      </c>
      <c r="D10658" t="s">
        <v>972</v>
      </c>
      <c r="E10658">
        <v>0</v>
      </c>
    </row>
    <row r="10659" spans="1:5" x14ac:dyDescent="0.25">
      <c r="A10659" s="1">
        <v>41417</v>
      </c>
      <c r="B10659" t="s">
        <v>46</v>
      </c>
      <c r="C10659" t="s">
        <v>942</v>
      </c>
      <c r="D10659" t="s">
        <v>972</v>
      </c>
      <c r="E10659">
        <v>0.01</v>
      </c>
    </row>
    <row r="10660" spans="1:5" x14ac:dyDescent="0.25">
      <c r="A10660" s="1">
        <v>41417</v>
      </c>
      <c r="B10660" t="s">
        <v>46</v>
      </c>
      <c r="C10660" t="s">
        <v>942</v>
      </c>
      <c r="D10660" t="s">
        <v>971</v>
      </c>
      <c r="E10660">
        <v>0.02</v>
      </c>
    </row>
    <row r="10661" spans="1:5" x14ac:dyDescent="0.25">
      <c r="A10661" s="1">
        <v>41417</v>
      </c>
      <c r="B10661" t="s">
        <v>46</v>
      </c>
      <c r="C10661" t="s">
        <v>942</v>
      </c>
      <c r="D10661" t="s">
        <v>943</v>
      </c>
      <c r="E10661">
        <v>0.01</v>
      </c>
    </row>
    <row r="10662" spans="1:5" x14ac:dyDescent="0.25">
      <c r="A10662" s="1">
        <v>41417</v>
      </c>
      <c r="B10662" t="s">
        <v>46</v>
      </c>
      <c r="C10662" t="s">
        <v>942</v>
      </c>
      <c r="D10662" t="s">
        <v>948</v>
      </c>
      <c r="E10662">
        <v>0</v>
      </c>
    </row>
    <row r="10663" spans="1:5" x14ac:dyDescent="0.25">
      <c r="A10663" s="1">
        <v>41417</v>
      </c>
      <c r="B10663" t="s">
        <v>46</v>
      </c>
      <c r="C10663" t="s">
        <v>942</v>
      </c>
      <c r="D10663" t="s">
        <v>948</v>
      </c>
      <c r="E10663">
        <v>0</v>
      </c>
    </row>
    <row r="10664" spans="1:5" x14ac:dyDescent="0.25">
      <c r="A10664" s="1">
        <v>41417</v>
      </c>
      <c r="B10664" t="s">
        <v>46</v>
      </c>
      <c r="C10664" t="s">
        <v>942</v>
      </c>
      <c r="D10664" t="s">
        <v>946</v>
      </c>
      <c r="E10664">
        <v>0.02</v>
      </c>
    </row>
    <row r="10665" spans="1:5" x14ac:dyDescent="0.25">
      <c r="A10665" s="1">
        <v>41417</v>
      </c>
      <c r="B10665" t="s">
        <v>46</v>
      </c>
      <c r="C10665" t="s">
        <v>942</v>
      </c>
      <c r="D10665" t="s">
        <v>946</v>
      </c>
      <c r="E10665">
        <v>0</v>
      </c>
    </row>
    <row r="10666" spans="1:5" x14ac:dyDescent="0.25">
      <c r="A10666" s="1">
        <v>41418</v>
      </c>
      <c r="B10666" t="s">
        <v>49</v>
      </c>
      <c r="C10666" t="s">
        <v>942</v>
      </c>
      <c r="D10666" t="s">
        <v>949</v>
      </c>
      <c r="E10666">
        <v>0.02</v>
      </c>
    </row>
    <row r="10667" spans="1:5" x14ac:dyDescent="0.25">
      <c r="A10667" s="1">
        <v>41418</v>
      </c>
      <c r="B10667" t="s">
        <v>49</v>
      </c>
      <c r="C10667" t="s">
        <v>942</v>
      </c>
      <c r="D10667" t="s">
        <v>943</v>
      </c>
      <c r="E10667">
        <v>0.02</v>
      </c>
    </row>
    <row r="10668" spans="1:5" x14ac:dyDescent="0.25">
      <c r="A10668" s="1">
        <v>41418</v>
      </c>
      <c r="B10668" t="s">
        <v>49</v>
      </c>
      <c r="C10668" t="s">
        <v>942</v>
      </c>
      <c r="D10668" t="s">
        <v>943</v>
      </c>
      <c r="E10668">
        <v>0.03</v>
      </c>
    </row>
    <row r="10669" spans="1:5" x14ac:dyDescent="0.25">
      <c r="A10669" s="1">
        <v>41418</v>
      </c>
      <c r="B10669" t="s">
        <v>49</v>
      </c>
      <c r="C10669" t="s">
        <v>942</v>
      </c>
      <c r="D10669" t="s">
        <v>944</v>
      </c>
      <c r="E10669">
        <v>0.05</v>
      </c>
    </row>
    <row r="10670" spans="1:5" x14ac:dyDescent="0.25">
      <c r="A10670" s="1">
        <v>41418</v>
      </c>
      <c r="B10670" t="s">
        <v>49</v>
      </c>
      <c r="C10670" t="s">
        <v>942</v>
      </c>
      <c r="D10670" t="s">
        <v>944</v>
      </c>
      <c r="E10670">
        <v>0.05</v>
      </c>
    </row>
    <row r="10671" spans="1:5" x14ac:dyDescent="0.25">
      <c r="A10671" s="1">
        <v>41418</v>
      </c>
      <c r="B10671" t="s">
        <v>49</v>
      </c>
      <c r="C10671" t="s">
        <v>942</v>
      </c>
      <c r="D10671" t="s">
        <v>944</v>
      </c>
      <c r="E10671">
        <v>0.04</v>
      </c>
    </row>
    <row r="10672" spans="1:5" x14ac:dyDescent="0.25">
      <c r="A10672" s="1">
        <v>41418</v>
      </c>
      <c r="B10672" t="s">
        <v>49</v>
      </c>
      <c r="C10672" t="s">
        <v>942</v>
      </c>
      <c r="D10672" t="s">
        <v>944</v>
      </c>
      <c r="E10672">
        <v>0.04</v>
      </c>
    </row>
    <row r="10673" spans="1:5" x14ac:dyDescent="0.25">
      <c r="A10673" s="1">
        <v>41418</v>
      </c>
      <c r="B10673" t="s">
        <v>49</v>
      </c>
      <c r="C10673" t="s">
        <v>942</v>
      </c>
      <c r="D10673" t="s">
        <v>959</v>
      </c>
      <c r="E10673">
        <v>0.04</v>
      </c>
    </row>
    <row r="10674" spans="1:5" x14ac:dyDescent="0.25">
      <c r="A10674" s="1">
        <v>41418</v>
      </c>
      <c r="B10674" t="s">
        <v>49</v>
      </c>
      <c r="C10674" t="s">
        <v>942</v>
      </c>
      <c r="D10674" t="s">
        <v>959</v>
      </c>
      <c r="E10674">
        <v>0.1</v>
      </c>
    </row>
    <row r="10675" spans="1:5" x14ac:dyDescent="0.25">
      <c r="A10675" s="1">
        <v>41418</v>
      </c>
      <c r="B10675" t="s">
        <v>49</v>
      </c>
      <c r="C10675" t="s">
        <v>942</v>
      </c>
      <c r="D10675" t="s">
        <v>945</v>
      </c>
      <c r="E10675">
        <v>0.05</v>
      </c>
    </row>
    <row r="10676" spans="1:5" x14ac:dyDescent="0.25">
      <c r="A10676" s="1">
        <v>41418</v>
      </c>
      <c r="B10676" t="s">
        <v>49</v>
      </c>
      <c r="C10676" t="s">
        <v>942</v>
      </c>
      <c r="D10676" t="s">
        <v>945</v>
      </c>
      <c r="E10676">
        <v>0.04</v>
      </c>
    </row>
    <row r="10677" spans="1:5" x14ac:dyDescent="0.25">
      <c r="A10677" s="1">
        <v>41418</v>
      </c>
      <c r="B10677" t="s">
        <v>49</v>
      </c>
      <c r="C10677" t="s">
        <v>942</v>
      </c>
      <c r="D10677" t="s">
        <v>946</v>
      </c>
      <c r="E10677">
        <v>0.02</v>
      </c>
    </row>
    <row r="10678" spans="1:5" x14ac:dyDescent="0.25">
      <c r="A10678" s="1">
        <v>41418</v>
      </c>
      <c r="B10678" t="s">
        <v>49</v>
      </c>
      <c r="C10678" t="s">
        <v>942</v>
      </c>
      <c r="D10678" t="s">
        <v>946</v>
      </c>
      <c r="E10678">
        <v>0.02</v>
      </c>
    </row>
    <row r="10679" spans="1:5" x14ac:dyDescent="0.25">
      <c r="A10679" s="1">
        <v>41418</v>
      </c>
      <c r="B10679" t="s">
        <v>49</v>
      </c>
      <c r="C10679" t="s">
        <v>942</v>
      </c>
      <c r="D10679" t="s">
        <v>973</v>
      </c>
      <c r="E10679">
        <v>0.03</v>
      </c>
    </row>
    <row r="10680" spans="1:5" x14ac:dyDescent="0.25">
      <c r="A10680" s="1">
        <v>41418</v>
      </c>
      <c r="B10680" t="s">
        <v>49</v>
      </c>
      <c r="C10680" t="s">
        <v>942</v>
      </c>
      <c r="D10680" t="s">
        <v>973</v>
      </c>
      <c r="E10680">
        <v>0.04</v>
      </c>
    </row>
    <row r="10681" spans="1:5" x14ac:dyDescent="0.25">
      <c r="A10681" s="1">
        <v>41418</v>
      </c>
      <c r="B10681" t="s">
        <v>49</v>
      </c>
      <c r="C10681" t="s">
        <v>942</v>
      </c>
      <c r="D10681" t="s">
        <v>948</v>
      </c>
      <c r="E10681">
        <v>0.02</v>
      </c>
    </row>
    <row r="10682" spans="1:5" x14ac:dyDescent="0.25">
      <c r="A10682" s="1">
        <v>41418</v>
      </c>
      <c r="B10682" t="s">
        <v>49</v>
      </c>
      <c r="C10682" t="s">
        <v>942</v>
      </c>
      <c r="D10682" t="s">
        <v>948</v>
      </c>
      <c r="E10682">
        <v>0.03</v>
      </c>
    </row>
    <row r="10683" spans="1:5" x14ac:dyDescent="0.25">
      <c r="A10683" s="1">
        <v>41418</v>
      </c>
      <c r="B10683" t="s">
        <v>49</v>
      </c>
      <c r="C10683" t="s">
        <v>942</v>
      </c>
      <c r="D10683" t="s">
        <v>946</v>
      </c>
      <c r="E10683">
        <v>0.01</v>
      </c>
    </row>
    <row r="10684" spans="1:5" x14ac:dyDescent="0.25">
      <c r="A10684" s="1">
        <v>41418</v>
      </c>
      <c r="B10684" t="s">
        <v>49</v>
      </c>
      <c r="C10684" t="s">
        <v>942</v>
      </c>
      <c r="D10684" t="s">
        <v>946</v>
      </c>
      <c r="E10684">
        <v>0.03</v>
      </c>
    </row>
    <row r="10685" spans="1:5" x14ac:dyDescent="0.25">
      <c r="A10685" s="1">
        <v>41419</v>
      </c>
      <c r="B10685" t="s">
        <v>52</v>
      </c>
      <c r="C10685" t="s">
        <v>942</v>
      </c>
      <c r="D10685" t="s">
        <v>949</v>
      </c>
      <c r="E10685">
        <v>0</v>
      </c>
    </row>
    <row r="10686" spans="1:5" x14ac:dyDescent="0.25">
      <c r="A10686" s="1">
        <v>41419</v>
      </c>
      <c r="B10686" t="s">
        <v>52</v>
      </c>
      <c r="C10686" t="s">
        <v>942</v>
      </c>
      <c r="D10686" t="s">
        <v>943</v>
      </c>
      <c r="E10686">
        <v>0.01</v>
      </c>
    </row>
    <row r="10687" spans="1:5" x14ac:dyDescent="0.25">
      <c r="A10687" s="1">
        <v>41419</v>
      </c>
      <c r="B10687" t="s">
        <v>52</v>
      </c>
      <c r="C10687" t="s">
        <v>942</v>
      </c>
      <c r="D10687" t="s">
        <v>943</v>
      </c>
      <c r="E10687">
        <v>0.02</v>
      </c>
    </row>
    <row r="10688" spans="1:5" x14ac:dyDescent="0.25">
      <c r="A10688" s="1">
        <v>41419</v>
      </c>
      <c r="B10688" t="s">
        <v>52</v>
      </c>
      <c r="C10688" t="s">
        <v>942</v>
      </c>
      <c r="D10688" t="s">
        <v>944</v>
      </c>
      <c r="E10688">
        <v>0.02</v>
      </c>
    </row>
    <row r="10689" spans="1:5" x14ac:dyDescent="0.25">
      <c r="A10689" s="1">
        <v>41419</v>
      </c>
      <c r="B10689" t="s">
        <v>52</v>
      </c>
      <c r="C10689" t="s">
        <v>942</v>
      </c>
      <c r="D10689" t="s">
        <v>134</v>
      </c>
      <c r="E10689">
        <v>0.02</v>
      </c>
    </row>
    <row r="10690" spans="1:5" x14ac:dyDescent="0.25">
      <c r="A10690" s="1">
        <v>41419</v>
      </c>
      <c r="B10690" t="s">
        <v>52</v>
      </c>
      <c r="C10690" t="s">
        <v>942</v>
      </c>
      <c r="D10690" t="s">
        <v>955</v>
      </c>
      <c r="E10690">
        <v>0.03</v>
      </c>
    </row>
    <row r="10691" spans="1:5" x14ac:dyDescent="0.25">
      <c r="A10691" s="1">
        <v>41419</v>
      </c>
      <c r="B10691" t="s">
        <v>52</v>
      </c>
      <c r="C10691" t="s">
        <v>942</v>
      </c>
      <c r="D10691" t="s">
        <v>948</v>
      </c>
      <c r="E10691">
        <v>0.03</v>
      </c>
    </row>
    <row r="10692" spans="1:5" x14ac:dyDescent="0.25">
      <c r="A10692" s="1">
        <v>41419</v>
      </c>
      <c r="B10692" t="s">
        <v>52</v>
      </c>
      <c r="C10692" t="s">
        <v>942</v>
      </c>
      <c r="D10692" t="s">
        <v>948</v>
      </c>
      <c r="E10692">
        <v>0.06</v>
      </c>
    </row>
    <row r="10693" spans="1:5" x14ac:dyDescent="0.25">
      <c r="A10693" s="1">
        <v>41419</v>
      </c>
      <c r="B10693" t="s">
        <v>52</v>
      </c>
      <c r="C10693" t="s">
        <v>942</v>
      </c>
      <c r="D10693" t="s">
        <v>948</v>
      </c>
      <c r="E10693">
        <v>0.04</v>
      </c>
    </row>
    <row r="10694" spans="1:5" x14ac:dyDescent="0.25">
      <c r="A10694" s="1">
        <v>41419</v>
      </c>
      <c r="B10694" t="s">
        <v>52</v>
      </c>
      <c r="C10694" t="s">
        <v>942</v>
      </c>
      <c r="D10694" t="s">
        <v>943</v>
      </c>
      <c r="E10694">
        <v>0.01</v>
      </c>
    </row>
    <row r="10695" spans="1:5" x14ac:dyDescent="0.25">
      <c r="A10695" s="1">
        <v>41419</v>
      </c>
      <c r="B10695" t="s">
        <v>52</v>
      </c>
      <c r="C10695" t="s">
        <v>942</v>
      </c>
      <c r="D10695" t="s">
        <v>943</v>
      </c>
      <c r="E10695">
        <v>0.02</v>
      </c>
    </row>
    <row r="10696" spans="1:5" x14ac:dyDescent="0.25">
      <c r="A10696" s="1">
        <v>41419</v>
      </c>
      <c r="B10696" t="s">
        <v>52</v>
      </c>
      <c r="C10696" t="s">
        <v>942</v>
      </c>
      <c r="D10696" t="s">
        <v>974</v>
      </c>
      <c r="E10696">
        <v>0.02</v>
      </c>
    </row>
    <row r="10697" spans="1:5" x14ac:dyDescent="0.25">
      <c r="A10697" s="1">
        <v>41419</v>
      </c>
      <c r="B10697" t="s">
        <v>52</v>
      </c>
      <c r="C10697" t="s">
        <v>942</v>
      </c>
      <c r="D10697" t="s">
        <v>974</v>
      </c>
      <c r="E10697">
        <v>0.05</v>
      </c>
    </row>
    <row r="10698" spans="1:5" x14ac:dyDescent="0.25">
      <c r="A10698" s="1">
        <v>41419</v>
      </c>
      <c r="B10698" t="s">
        <v>52</v>
      </c>
      <c r="C10698" t="s">
        <v>942</v>
      </c>
      <c r="D10698" t="s">
        <v>974</v>
      </c>
      <c r="E10698">
        <v>0.04</v>
      </c>
    </row>
    <row r="10699" spans="1:5" x14ac:dyDescent="0.25">
      <c r="A10699" s="1">
        <v>41419</v>
      </c>
      <c r="B10699" t="s">
        <v>52</v>
      </c>
      <c r="C10699" t="s">
        <v>942</v>
      </c>
      <c r="D10699" t="s">
        <v>955</v>
      </c>
      <c r="E10699">
        <v>0.01</v>
      </c>
    </row>
    <row r="10700" spans="1:5" x14ac:dyDescent="0.25">
      <c r="A10700" s="1">
        <v>41419</v>
      </c>
      <c r="B10700" t="s">
        <v>52</v>
      </c>
      <c r="C10700" t="s">
        <v>942</v>
      </c>
      <c r="D10700" t="s">
        <v>944</v>
      </c>
      <c r="E10700">
        <v>0.05</v>
      </c>
    </row>
    <row r="10701" spans="1:5" x14ac:dyDescent="0.25">
      <c r="A10701" s="1">
        <v>41419</v>
      </c>
      <c r="B10701" t="s">
        <v>52</v>
      </c>
      <c r="C10701" t="s">
        <v>942</v>
      </c>
      <c r="D10701" t="s">
        <v>944</v>
      </c>
      <c r="E10701">
        <v>0.01</v>
      </c>
    </row>
    <row r="10702" spans="1:5" x14ac:dyDescent="0.25">
      <c r="A10702" s="1">
        <v>41419</v>
      </c>
      <c r="B10702" t="s">
        <v>52</v>
      </c>
      <c r="C10702" t="s">
        <v>942</v>
      </c>
      <c r="D10702" t="s">
        <v>944</v>
      </c>
      <c r="E10702">
        <v>0.01</v>
      </c>
    </row>
    <row r="10703" spans="1:5" x14ac:dyDescent="0.25">
      <c r="A10703" s="1">
        <v>41419</v>
      </c>
      <c r="B10703" t="s">
        <v>52</v>
      </c>
      <c r="C10703" t="s">
        <v>942</v>
      </c>
      <c r="D10703" t="s">
        <v>944</v>
      </c>
      <c r="E10703">
        <v>0.01</v>
      </c>
    </row>
    <row r="10704" spans="1:5" x14ac:dyDescent="0.25">
      <c r="A10704" s="1">
        <v>41420</v>
      </c>
      <c r="B10704" t="s">
        <v>53</v>
      </c>
      <c r="C10704" t="s">
        <v>942</v>
      </c>
      <c r="D10704" t="s">
        <v>949</v>
      </c>
      <c r="E10704">
        <v>0.01</v>
      </c>
    </row>
    <row r="10705" spans="1:5" x14ac:dyDescent="0.25">
      <c r="A10705" s="1">
        <v>41420</v>
      </c>
      <c r="B10705" t="s">
        <v>53</v>
      </c>
      <c r="C10705" t="s">
        <v>942</v>
      </c>
      <c r="D10705" t="s">
        <v>943</v>
      </c>
      <c r="E10705">
        <v>0</v>
      </c>
    </row>
    <row r="10706" spans="1:5" x14ac:dyDescent="0.25">
      <c r="A10706" s="1">
        <v>41420</v>
      </c>
      <c r="B10706" t="s">
        <v>53</v>
      </c>
      <c r="C10706" t="s">
        <v>942</v>
      </c>
      <c r="D10706" t="s">
        <v>943</v>
      </c>
      <c r="E10706">
        <v>0.02</v>
      </c>
    </row>
    <row r="10707" spans="1:5" x14ac:dyDescent="0.25">
      <c r="A10707" s="1">
        <v>41420</v>
      </c>
      <c r="B10707" t="s">
        <v>53</v>
      </c>
      <c r="C10707" t="s">
        <v>942</v>
      </c>
      <c r="D10707" t="s">
        <v>944</v>
      </c>
      <c r="E10707">
        <v>0.02</v>
      </c>
    </row>
    <row r="10708" spans="1:5" x14ac:dyDescent="0.25">
      <c r="A10708" s="1">
        <v>41420</v>
      </c>
      <c r="B10708" t="s">
        <v>53</v>
      </c>
      <c r="C10708" t="s">
        <v>942</v>
      </c>
      <c r="D10708" t="s">
        <v>944</v>
      </c>
      <c r="E10708">
        <v>0.04</v>
      </c>
    </row>
    <row r="10709" spans="1:5" x14ac:dyDescent="0.25">
      <c r="A10709" s="1">
        <v>41420</v>
      </c>
      <c r="B10709" t="s">
        <v>53</v>
      </c>
      <c r="C10709" t="s">
        <v>942</v>
      </c>
      <c r="D10709" t="s">
        <v>944</v>
      </c>
      <c r="E10709">
        <v>0.03</v>
      </c>
    </row>
    <row r="10710" spans="1:5" x14ac:dyDescent="0.25">
      <c r="A10710" s="1">
        <v>41420</v>
      </c>
      <c r="B10710" t="s">
        <v>53</v>
      </c>
      <c r="C10710" t="s">
        <v>942</v>
      </c>
      <c r="D10710" t="s">
        <v>134</v>
      </c>
      <c r="E10710">
        <v>0.02</v>
      </c>
    </row>
    <row r="10711" spans="1:5" x14ac:dyDescent="0.25">
      <c r="A10711" s="1">
        <v>41420</v>
      </c>
      <c r="B10711" t="s">
        <v>53</v>
      </c>
      <c r="C10711" t="s">
        <v>942</v>
      </c>
      <c r="D10711" t="s">
        <v>134</v>
      </c>
      <c r="E10711">
        <v>0.04</v>
      </c>
    </row>
    <row r="10712" spans="1:5" x14ac:dyDescent="0.25">
      <c r="A10712" s="1">
        <v>41420</v>
      </c>
      <c r="B10712" t="s">
        <v>53</v>
      </c>
      <c r="C10712" t="s">
        <v>942</v>
      </c>
      <c r="D10712" t="s">
        <v>946</v>
      </c>
      <c r="E10712">
        <v>0.03</v>
      </c>
    </row>
    <row r="10713" spans="1:5" x14ac:dyDescent="0.25">
      <c r="A10713" s="1">
        <v>41420</v>
      </c>
      <c r="B10713" t="s">
        <v>53</v>
      </c>
      <c r="C10713" t="s">
        <v>942</v>
      </c>
      <c r="D10713" t="s">
        <v>946</v>
      </c>
      <c r="E10713">
        <v>0.04</v>
      </c>
    </row>
    <row r="10714" spans="1:5" x14ac:dyDescent="0.25">
      <c r="A10714" s="1">
        <v>41420</v>
      </c>
      <c r="B10714" t="s">
        <v>53</v>
      </c>
      <c r="C10714" t="s">
        <v>942</v>
      </c>
      <c r="D10714" t="s">
        <v>946</v>
      </c>
      <c r="E10714">
        <v>0.04</v>
      </c>
    </row>
    <row r="10715" spans="1:5" x14ac:dyDescent="0.25">
      <c r="A10715" s="1">
        <v>41420</v>
      </c>
      <c r="B10715" t="s">
        <v>53</v>
      </c>
      <c r="C10715" t="s">
        <v>942</v>
      </c>
      <c r="D10715" t="s">
        <v>943</v>
      </c>
      <c r="E10715">
        <v>0.03</v>
      </c>
    </row>
    <row r="10716" spans="1:5" x14ac:dyDescent="0.25">
      <c r="A10716" s="1">
        <v>41420</v>
      </c>
      <c r="B10716" t="s">
        <v>53</v>
      </c>
      <c r="C10716" t="s">
        <v>942</v>
      </c>
      <c r="D10716" t="s">
        <v>975</v>
      </c>
      <c r="E10716">
        <v>0.05</v>
      </c>
    </row>
    <row r="10717" spans="1:5" x14ac:dyDescent="0.25">
      <c r="A10717" s="1">
        <v>41420</v>
      </c>
      <c r="B10717" t="s">
        <v>53</v>
      </c>
      <c r="C10717" t="s">
        <v>942</v>
      </c>
      <c r="D10717" t="s">
        <v>975</v>
      </c>
      <c r="E10717">
        <v>0.03</v>
      </c>
    </row>
    <row r="10718" spans="1:5" x14ac:dyDescent="0.25">
      <c r="A10718" s="1">
        <v>41420</v>
      </c>
      <c r="B10718" t="s">
        <v>53</v>
      </c>
      <c r="C10718" t="s">
        <v>942</v>
      </c>
      <c r="D10718" t="s">
        <v>958</v>
      </c>
      <c r="E10718">
        <v>0</v>
      </c>
    </row>
    <row r="10719" spans="1:5" x14ac:dyDescent="0.25">
      <c r="A10719" s="1">
        <v>41420</v>
      </c>
      <c r="B10719" t="s">
        <v>53</v>
      </c>
      <c r="C10719" t="s">
        <v>942</v>
      </c>
      <c r="D10719" t="s">
        <v>943</v>
      </c>
      <c r="E10719">
        <v>0.01</v>
      </c>
    </row>
    <row r="10720" spans="1:5" x14ac:dyDescent="0.25">
      <c r="A10720" s="1">
        <v>41420</v>
      </c>
      <c r="B10720" t="s">
        <v>53</v>
      </c>
      <c r="C10720" t="s">
        <v>942</v>
      </c>
      <c r="D10720" t="s">
        <v>944</v>
      </c>
      <c r="E10720">
        <v>0.01</v>
      </c>
    </row>
    <row r="10721" spans="1:5" x14ac:dyDescent="0.25">
      <c r="A10721" s="1">
        <v>41420</v>
      </c>
      <c r="B10721" t="s">
        <v>53</v>
      </c>
      <c r="C10721" t="s">
        <v>942</v>
      </c>
      <c r="D10721" t="s">
        <v>944</v>
      </c>
      <c r="E10721">
        <v>0.01</v>
      </c>
    </row>
    <row r="10722" spans="1:5" x14ac:dyDescent="0.25">
      <c r="A10722" s="1">
        <v>41420</v>
      </c>
      <c r="B10722" t="s">
        <v>53</v>
      </c>
      <c r="C10722" t="s">
        <v>942</v>
      </c>
      <c r="D10722" t="s">
        <v>944</v>
      </c>
      <c r="E10722">
        <v>0.01</v>
      </c>
    </row>
    <row r="10723" spans="1:5" x14ac:dyDescent="0.25">
      <c r="A10723" s="1">
        <v>41421</v>
      </c>
      <c r="B10723" t="s">
        <v>58</v>
      </c>
      <c r="C10723" t="s">
        <v>942</v>
      </c>
      <c r="D10723" t="s">
        <v>949</v>
      </c>
      <c r="E10723">
        <v>0</v>
      </c>
    </row>
    <row r="10724" spans="1:5" x14ac:dyDescent="0.25">
      <c r="A10724" s="1">
        <v>41421</v>
      </c>
      <c r="B10724" t="s">
        <v>58</v>
      </c>
      <c r="C10724" t="s">
        <v>942</v>
      </c>
      <c r="D10724" t="s">
        <v>949</v>
      </c>
      <c r="E10724">
        <v>0.03</v>
      </c>
    </row>
    <row r="10725" spans="1:5" x14ac:dyDescent="0.25">
      <c r="A10725" s="1">
        <v>41421</v>
      </c>
      <c r="B10725" t="s">
        <v>58</v>
      </c>
      <c r="C10725" t="s">
        <v>942</v>
      </c>
      <c r="D10725" t="s">
        <v>944</v>
      </c>
      <c r="E10725">
        <v>0.08</v>
      </c>
    </row>
    <row r="10726" spans="1:5" x14ac:dyDescent="0.25">
      <c r="A10726" s="1">
        <v>41421</v>
      </c>
      <c r="B10726" t="s">
        <v>58</v>
      </c>
      <c r="C10726" t="s">
        <v>942</v>
      </c>
      <c r="D10726" t="s">
        <v>945</v>
      </c>
      <c r="E10726">
        <v>0.02</v>
      </c>
    </row>
    <row r="10727" spans="1:5" x14ac:dyDescent="0.25">
      <c r="A10727" s="1">
        <v>41421</v>
      </c>
      <c r="B10727" t="s">
        <v>58</v>
      </c>
      <c r="C10727" t="s">
        <v>942</v>
      </c>
      <c r="D10727" t="s">
        <v>946</v>
      </c>
      <c r="E10727">
        <v>0.04</v>
      </c>
    </row>
    <row r="10728" spans="1:5" x14ac:dyDescent="0.25">
      <c r="A10728" s="1">
        <v>41421</v>
      </c>
      <c r="B10728" t="s">
        <v>58</v>
      </c>
      <c r="C10728" t="s">
        <v>942</v>
      </c>
      <c r="D10728" t="s">
        <v>946</v>
      </c>
      <c r="E10728">
        <v>0.05</v>
      </c>
    </row>
    <row r="10729" spans="1:5" x14ac:dyDescent="0.25">
      <c r="A10729" s="1">
        <v>41421</v>
      </c>
      <c r="B10729" t="s">
        <v>58</v>
      </c>
      <c r="C10729" t="s">
        <v>942</v>
      </c>
      <c r="D10729" t="s">
        <v>976</v>
      </c>
      <c r="E10729">
        <v>0.03</v>
      </c>
    </row>
    <row r="10730" spans="1:5" x14ac:dyDescent="0.25">
      <c r="A10730" s="1">
        <v>41421</v>
      </c>
      <c r="B10730" t="s">
        <v>58</v>
      </c>
      <c r="C10730" t="s">
        <v>942</v>
      </c>
      <c r="D10730" t="s">
        <v>976</v>
      </c>
      <c r="E10730">
        <v>0.03</v>
      </c>
    </row>
    <row r="10731" spans="1:5" x14ac:dyDescent="0.25">
      <c r="A10731" s="1">
        <v>41421</v>
      </c>
      <c r="B10731" t="s">
        <v>58</v>
      </c>
      <c r="C10731" t="s">
        <v>942</v>
      </c>
      <c r="D10731" t="s">
        <v>976</v>
      </c>
      <c r="E10731">
        <v>0.03</v>
      </c>
    </row>
    <row r="10732" spans="1:5" x14ac:dyDescent="0.25">
      <c r="A10732" s="1">
        <v>41421</v>
      </c>
      <c r="B10732" t="s">
        <v>58</v>
      </c>
      <c r="C10732" t="s">
        <v>942</v>
      </c>
      <c r="D10732" t="s">
        <v>976</v>
      </c>
      <c r="E10732">
        <v>0.04</v>
      </c>
    </row>
    <row r="10733" spans="1:5" x14ac:dyDescent="0.25">
      <c r="A10733" s="1">
        <v>41421</v>
      </c>
      <c r="B10733" t="s">
        <v>58</v>
      </c>
      <c r="C10733" t="s">
        <v>942</v>
      </c>
      <c r="D10733" t="s">
        <v>976</v>
      </c>
      <c r="E10733">
        <v>0.03</v>
      </c>
    </row>
    <row r="10734" spans="1:5" x14ac:dyDescent="0.25">
      <c r="A10734" s="1">
        <v>41421</v>
      </c>
      <c r="B10734" t="s">
        <v>58</v>
      </c>
      <c r="C10734" t="s">
        <v>942</v>
      </c>
      <c r="D10734" t="s">
        <v>976</v>
      </c>
      <c r="E10734">
        <v>0.03</v>
      </c>
    </row>
    <row r="10735" spans="1:5" x14ac:dyDescent="0.25">
      <c r="A10735" s="1">
        <v>41421</v>
      </c>
      <c r="B10735" t="s">
        <v>58</v>
      </c>
      <c r="C10735" t="s">
        <v>942</v>
      </c>
      <c r="D10735" t="s">
        <v>976</v>
      </c>
      <c r="E10735">
        <v>0.02</v>
      </c>
    </row>
    <row r="10736" spans="1:5" x14ac:dyDescent="0.25">
      <c r="A10736" s="1">
        <v>41421</v>
      </c>
      <c r="B10736" t="s">
        <v>58</v>
      </c>
      <c r="C10736" t="s">
        <v>942</v>
      </c>
      <c r="D10736" t="s">
        <v>976</v>
      </c>
      <c r="E10736">
        <v>0.02</v>
      </c>
    </row>
    <row r="10737" spans="1:5" x14ac:dyDescent="0.25">
      <c r="A10737" s="1">
        <v>41421</v>
      </c>
      <c r="B10737" t="s">
        <v>58</v>
      </c>
      <c r="C10737" t="s">
        <v>942</v>
      </c>
      <c r="D10737" t="s">
        <v>971</v>
      </c>
      <c r="E10737">
        <v>0</v>
      </c>
    </row>
    <row r="10738" spans="1:5" x14ac:dyDescent="0.25">
      <c r="A10738" s="1">
        <v>41421</v>
      </c>
      <c r="B10738" t="s">
        <v>58</v>
      </c>
      <c r="C10738" t="s">
        <v>942</v>
      </c>
      <c r="D10738" t="s">
        <v>948</v>
      </c>
      <c r="E10738">
        <v>0.03</v>
      </c>
    </row>
    <row r="10739" spans="1:5" x14ac:dyDescent="0.25">
      <c r="A10739" s="1">
        <v>41421</v>
      </c>
      <c r="B10739" t="s">
        <v>58</v>
      </c>
      <c r="C10739" t="s">
        <v>942</v>
      </c>
      <c r="D10739" t="s">
        <v>948</v>
      </c>
      <c r="E10739">
        <v>0.01</v>
      </c>
    </row>
    <row r="10740" spans="1:5" x14ac:dyDescent="0.25">
      <c r="A10740" s="1">
        <v>41421</v>
      </c>
      <c r="B10740" t="s">
        <v>58</v>
      </c>
      <c r="C10740" t="s">
        <v>942</v>
      </c>
      <c r="D10740" t="s">
        <v>948</v>
      </c>
      <c r="E10740">
        <v>0.01</v>
      </c>
    </row>
    <row r="10741" spans="1:5" x14ac:dyDescent="0.25">
      <c r="A10741" s="1">
        <v>41421</v>
      </c>
      <c r="B10741" t="s">
        <v>58</v>
      </c>
      <c r="C10741" t="s">
        <v>942</v>
      </c>
      <c r="D10741" t="s">
        <v>946</v>
      </c>
      <c r="E10741">
        <v>0.01</v>
      </c>
    </row>
    <row r="10742" spans="1:5" x14ac:dyDescent="0.25">
      <c r="A10742" s="1">
        <v>41422</v>
      </c>
      <c r="B10742" t="s">
        <v>59</v>
      </c>
      <c r="C10742" t="s">
        <v>942</v>
      </c>
      <c r="D10742" t="s">
        <v>949</v>
      </c>
      <c r="E10742">
        <v>0</v>
      </c>
    </row>
    <row r="10743" spans="1:5" x14ac:dyDescent="0.25">
      <c r="A10743" s="1">
        <v>41422</v>
      </c>
      <c r="B10743" t="s">
        <v>59</v>
      </c>
      <c r="C10743" t="s">
        <v>942</v>
      </c>
      <c r="D10743" t="s">
        <v>977</v>
      </c>
      <c r="E10743">
        <v>0</v>
      </c>
    </row>
    <row r="10744" spans="1:5" x14ac:dyDescent="0.25">
      <c r="A10744" s="1">
        <v>41422</v>
      </c>
      <c r="B10744" t="s">
        <v>59</v>
      </c>
      <c r="C10744" t="s">
        <v>942</v>
      </c>
      <c r="D10744" t="s">
        <v>977</v>
      </c>
      <c r="E10744">
        <v>0.01</v>
      </c>
    </row>
    <row r="10745" spans="1:5" x14ac:dyDescent="0.25">
      <c r="A10745" s="1">
        <v>41422</v>
      </c>
      <c r="B10745" t="s">
        <v>59</v>
      </c>
      <c r="C10745" t="s">
        <v>942</v>
      </c>
      <c r="D10745" t="s">
        <v>977</v>
      </c>
      <c r="E10745">
        <v>0.01</v>
      </c>
    </row>
    <row r="10746" spans="1:5" x14ac:dyDescent="0.25">
      <c r="A10746" s="1">
        <v>41422</v>
      </c>
      <c r="B10746" t="s">
        <v>59</v>
      </c>
      <c r="C10746" t="s">
        <v>942</v>
      </c>
      <c r="D10746" t="s">
        <v>977</v>
      </c>
      <c r="E10746">
        <v>0.01</v>
      </c>
    </row>
    <row r="10747" spans="1:5" x14ac:dyDescent="0.25">
      <c r="A10747" s="1">
        <v>41422</v>
      </c>
      <c r="B10747" t="s">
        <v>59</v>
      </c>
      <c r="C10747" t="s">
        <v>942</v>
      </c>
      <c r="D10747" t="s">
        <v>946</v>
      </c>
      <c r="E10747">
        <v>7.0000000000000007E-2</v>
      </c>
    </row>
    <row r="10748" spans="1:5" x14ac:dyDescent="0.25">
      <c r="A10748" s="1">
        <v>41422</v>
      </c>
      <c r="B10748" t="s">
        <v>59</v>
      </c>
      <c r="C10748" t="s">
        <v>942</v>
      </c>
      <c r="D10748" t="s">
        <v>978</v>
      </c>
      <c r="E10748">
        <v>0.06</v>
      </c>
    </row>
    <row r="10749" spans="1:5" x14ac:dyDescent="0.25">
      <c r="A10749" s="1">
        <v>41422</v>
      </c>
      <c r="B10749" t="s">
        <v>59</v>
      </c>
      <c r="C10749" t="s">
        <v>942</v>
      </c>
      <c r="D10749" t="s">
        <v>978</v>
      </c>
      <c r="E10749">
        <v>0.04</v>
      </c>
    </row>
    <row r="10750" spans="1:5" x14ac:dyDescent="0.25">
      <c r="A10750" s="1">
        <v>41422</v>
      </c>
      <c r="B10750" t="s">
        <v>59</v>
      </c>
      <c r="C10750" t="s">
        <v>942</v>
      </c>
      <c r="D10750" t="s">
        <v>978</v>
      </c>
      <c r="E10750">
        <v>0.04</v>
      </c>
    </row>
    <row r="10751" spans="1:5" x14ac:dyDescent="0.25">
      <c r="A10751" s="1">
        <v>41422</v>
      </c>
      <c r="B10751" t="s">
        <v>59</v>
      </c>
      <c r="C10751" t="s">
        <v>942</v>
      </c>
      <c r="D10751" t="s">
        <v>978</v>
      </c>
      <c r="E10751">
        <v>0.04</v>
      </c>
    </row>
    <row r="10752" spans="1:5" x14ac:dyDescent="0.25">
      <c r="A10752" s="1">
        <v>41422</v>
      </c>
      <c r="B10752" t="s">
        <v>59</v>
      </c>
      <c r="C10752" t="s">
        <v>942</v>
      </c>
      <c r="D10752" t="s">
        <v>978</v>
      </c>
      <c r="E10752">
        <v>0.04</v>
      </c>
    </row>
    <row r="10753" spans="1:5" x14ac:dyDescent="0.25">
      <c r="A10753" s="1">
        <v>41422</v>
      </c>
      <c r="B10753" t="s">
        <v>59</v>
      </c>
      <c r="C10753" t="s">
        <v>942</v>
      </c>
      <c r="D10753" t="s">
        <v>978</v>
      </c>
      <c r="E10753">
        <v>0.03</v>
      </c>
    </row>
    <row r="10754" spans="1:5" x14ac:dyDescent="0.25">
      <c r="A10754" s="1">
        <v>41422</v>
      </c>
      <c r="B10754" t="s">
        <v>59</v>
      </c>
      <c r="C10754" t="s">
        <v>942</v>
      </c>
      <c r="D10754" t="s">
        <v>978</v>
      </c>
      <c r="E10754">
        <v>0.04</v>
      </c>
    </row>
    <row r="10755" spans="1:5" x14ac:dyDescent="0.25">
      <c r="A10755" s="1">
        <v>41422</v>
      </c>
      <c r="B10755" t="s">
        <v>59</v>
      </c>
      <c r="C10755" t="s">
        <v>942</v>
      </c>
      <c r="D10755" t="s">
        <v>978</v>
      </c>
      <c r="E10755">
        <v>0.05</v>
      </c>
    </row>
    <row r="10756" spans="1:5" x14ac:dyDescent="0.25">
      <c r="A10756" s="1">
        <v>41422</v>
      </c>
      <c r="B10756" t="s">
        <v>59</v>
      </c>
      <c r="C10756" t="s">
        <v>942</v>
      </c>
      <c r="D10756" t="s">
        <v>971</v>
      </c>
      <c r="E10756">
        <v>0.03</v>
      </c>
    </row>
    <row r="10757" spans="1:5" x14ac:dyDescent="0.25">
      <c r="A10757" s="1">
        <v>41422</v>
      </c>
      <c r="B10757" t="s">
        <v>59</v>
      </c>
      <c r="C10757" t="s">
        <v>942</v>
      </c>
      <c r="D10757" t="s">
        <v>971</v>
      </c>
      <c r="E10757">
        <v>0.04</v>
      </c>
    </row>
    <row r="10758" spans="1:5" x14ac:dyDescent="0.25">
      <c r="A10758" s="1">
        <v>41422</v>
      </c>
      <c r="B10758" t="s">
        <v>59</v>
      </c>
      <c r="C10758" t="s">
        <v>942</v>
      </c>
      <c r="D10758" t="s">
        <v>971</v>
      </c>
      <c r="E10758">
        <v>0.04</v>
      </c>
    </row>
    <row r="10759" spans="1:5" x14ac:dyDescent="0.25">
      <c r="A10759" s="1">
        <v>41422</v>
      </c>
      <c r="B10759" t="s">
        <v>59</v>
      </c>
      <c r="C10759" t="s">
        <v>942</v>
      </c>
      <c r="D10759" t="s">
        <v>945</v>
      </c>
      <c r="E10759">
        <v>0.08</v>
      </c>
    </row>
    <row r="10760" spans="1:5" x14ac:dyDescent="0.25">
      <c r="A10760" s="1">
        <v>41423</v>
      </c>
      <c r="B10760" t="s">
        <v>30</v>
      </c>
      <c r="C10760" t="s">
        <v>942</v>
      </c>
      <c r="D10760" t="s">
        <v>949</v>
      </c>
      <c r="E10760">
        <v>0.01</v>
      </c>
    </row>
    <row r="10761" spans="1:5" x14ac:dyDescent="0.25">
      <c r="A10761" s="1">
        <v>41423</v>
      </c>
      <c r="B10761" t="s">
        <v>30</v>
      </c>
      <c r="C10761" t="s">
        <v>942</v>
      </c>
      <c r="D10761" t="s">
        <v>977</v>
      </c>
      <c r="E10761">
        <v>0.03</v>
      </c>
    </row>
    <row r="10762" spans="1:5" x14ac:dyDescent="0.25">
      <c r="A10762" s="1">
        <v>41423</v>
      </c>
      <c r="B10762" t="s">
        <v>30</v>
      </c>
      <c r="C10762" t="s">
        <v>942</v>
      </c>
      <c r="D10762" t="s">
        <v>977</v>
      </c>
      <c r="E10762">
        <v>0.05</v>
      </c>
    </row>
    <row r="10763" spans="1:5" x14ac:dyDescent="0.25">
      <c r="A10763" s="1">
        <v>41423</v>
      </c>
      <c r="B10763" t="s">
        <v>30</v>
      </c>
      <c r="C10763" t="s">
        <v>942</v>
      </c>
      <c r="D10763" t="s">
        <v>977</v>
      </c>
      <c r="E10763">
        <v>0.03</v>
      </c>
    </row>
    <row r="10764" spans="1:5" x14ac:dyDescent="0.25">
      <c r="A10764" s="1">
        <v>41423</v>
      </c>
      <c r="B10764" t="s">
        <v>30</v>
      </c>
      <c r="C10764" t="s">
        <v>942</v>
      </c>
      <c r="D10764" t="s">
        <v>977</v>
      </c>
      <c r="E10764">
        <v>0.03</v>
      </c>
    </row>
    <row r="10765" spans="1:5" x14ac:dyDescent="0.25">
      <c r="A10765" s="1">
        <v>41423</v>
      </c>
      <c r="B10765" t="s">
        <v>30</v>
      </c>
      <c r="C10765" t="s">
        <v>942</v>
      </c>
      <c r="D10765" t="s">
        <v>977</v>
      </c>
      <c r="E10765">
        <v>0.03</v>
      </c>
    </row>
    <row r="10766" spans="1:5" x14ac:dyDescent="0.25">
      <c r="A10766" s="1">
        <v>41423</v>
      </c>
      <c r="B10766" t="s">
        <v>30</v>
      </c>
      <c r="C10766" t="s">
        <v>942</v>
      </c>
      <c r="D10766" t="s">
        <v>946</v>
      </c>
      <c r="E10766">
        <v>0.04</v>
      </c>
    </row>
    <row r="10767" spans="1:5" x14ac:dyDescent="0.25">
      <c r="A10767" s="1">
        <v>41423</v>
      </c>
      <c r="B10767" t="s">
        <v>30</v>
      </c>
      <c r="C10767" t="s">
        <v>942</v>
      </c>
      <c r="D10767" t="s">
        <v>536</v>
      </c>
      <c r="E10767">
        <v>0.04</v>
      </c>
    </row>
    <row r="10768" spans="1:5" x14ac:dyDescent="0.25">
      <c r="A10768" s="1">
        <v>41423</v>
      </c>
      <c r="B10768" t="s">
        <v>30</v>
      </c>
      <c r="C10768" t="s">
        <v>942</v>
      </c>
      <c r="D10768" t="s">
        <v>536</v>
      </c>
      <c r="E10768">
        <v>0.03</v>
      </c>
    </row>
    <row r="10769" spans="1:5" x14ac:dyDescent="0.25">
      <c r="A10769" s="1">
        <v>41423</v>
      </c>
      <c r="B10769" t="s">
        <v>30</v>
      </c>
      <c r="C10769" t="s">
        <v>942</v>
      </c>
      <c r="D10769" t="s">
        <v>536</v>
      </c>
      <c r="E10769">
        <v>0.01</v>
      </c>
    </row>
    <row r="10770" spans="1:5" x14ac:dyDescent="0.25">
      <c r="A10770" s="1">
        <v>41423</v>
      </c>
      <c r="B10770" t="s">
        <v>30</v>
      </c>
      <c r="C10770" t="s">
        <v>942</v>
      </c>
      <c r="D10770" t="s">
        <v>536</v>
      </c>
      <c r="E10770">
        <v>0.01</v>
      </c>
    </row>
    <row r="10771" spans="1:5" x14ac:dyDescent="0.25">
      <c r="A10771" s="1">
        <v>41423</v>
      </c>
      <c r="B10771" t="s">
        <v>30</v>
      </c>
      <c r="C10771" t="s">
        <v>942</v>
      </c>
      <c r="D10771" t="s">
        <v>536</v>
      </c>
      <c r="E10771">
        <v>0.02</v>
      </c>
    </row>
    <row r="10772" spans="1:5" x14ac:dyDescent="0.25">
      <c r="A10772" s="1">
        <v>41423</v>
      </c>
      <c r="B10772" t="s">
        <v>30</v>
      </c>
      <c r="C10772" t="s">
        <v>942</v>
      </c>
      <c r="D10772" t="s">
        <v>536</v>
      </c>
      <c r="E10772">
        <v>0.02</v>
      </c>
    </row>
    <row r="10773" spans="1:5" x14ac:dyDescent="0.25">
      <c r="A10773" s="1">
        <v>41423</v>
      </c>
      <c r="B10773" t="s">
        <v>30</v>
      </c>
      <c r="C10773" t="s">
        <v>942</v>
      </c>
      <c r="D10773" t="s">
        <v>536</v>
      </c>
      <c r="E10773">
        <v>0.04</v>
      </c>
    </row>
    <row r="10774" spans="1:5" x14ac:dyDescent="0.25">
      <c r="A10774" s="1">
        <v>41423</v>
      </c>
      <c r="B10774" t="s">
        <v>30</v>
      </c>
      <c r="C10774" t="s">
        <v>942</v>
      </c>
      <c r="D10774" t="s">
        <v>536</v>
      </c>
      <c r="E10774">
        <v>0.01</v>
      </c>
    </row>
    <row r="10775" spans="1:5" x14ac:dyDescent="0.25">
      <c r="A10775" s="1">
        <v>41423</v>
      </c>
      <c r="B10775" t="s">
        <v>30</v>
      </c>
      <c r="C10775" t="s">
        <v>942</v>
      </c>
      <c r="D10775" t="s">
        <v>536</v>
      </c>
      <c r="E10775">
        <v>0.03</v>
      </c>
    </row>
    <row r="10776" spans="1:5" x14ac:dyDescent="0.25">
      <c r="A10776" s="1">
        <v>41423</v>
      </c>
      <c r="B10776" t="s">
        <v>30</v>
      </c>
      <c r="C10776" t="s">
        <v>942</v>
      </c>
      <c r="D10776" t="s">
        <v>536</v>
      </c>
      <c r="E10776">
        <v>0.02</v>
      </c>
    </row>
    <row r="10777" spans="1:5" x14ac:dyDescent="0.25">
      <c r="A10777" s="1">
        <v>41423</v>
      </c>
      <c r="B10777" t="s">
        <v>30</v>
      </c>
      <c r="C10777" t="s">
        <v>942</v>
      </c>
      <c r="D10777" t="s">
        <v>536</v>
      </c>
      <c r="E10777">
        <v>0.01</v>
      </c>
    </row>
    <row r="10778" spans="1:5" x14ac:dyDescent="0.25">
      <c r="A10778" s="1">
        <v>41423</v>
      </c>
      <c r="B10778" t="s">
        <v>30</v>
      </c>
      <c r="C10778" t="s">
        <v>942</v>
      </c>
      <c r="D10778" t="s">
        <v>971</v>
      </c>
      <c r="E10778">
        <v>0</v>
      </c>
    </row>
    <row r="10779" spans="1:5" x14ac:dyDescent="0.25">
      <c r="A10779" s="1">
        <v>41423</v>
      </c>
      <c r="B10779" t="s">
        <v>30</v>
      </c>
      <c r="C10779" t="s">
        <v>942</v>
      </c>
      <c r="D10779" t="s">
        <v>971</v>
      </c>
      <c r="E10779">
        <v>0.02</v>
      </c>
    </row>
    <row r="10780" spans="1:5" x14ac:dyDescent="0.25">
      <c r="A10780" s="1">
        <v>41424</v>
      </c>
      <c r="B10780" t="s">
        <v>46</v>
      </c>
      <c r="C10780" t="s">
        <v>942</v>
      </c>
      <c r="D10780" t="s">
        <v>949</v>
      </c>
      <c r="E10780">
        <v>0</v>
      </c>
    </row>
    <row r="10781" spans="1:5" x14ac:dyDescent="0.25">
      <c r="A10781" s="1">
        <v>41424</v>
      </c>
      <c r="B10781" t="s">
        <v>46</v>
      </c>
      <c r="C10781" t="s">
        <v>942</v>
      </c>
      <c r="D10781" t="s">
        <v>977</v>
      </c>
      <c r="E10781">
        <v>0.08</v>
      </c>
    </row>
    <row r="10782" spans="1:5" x14ac:dyDescent="0.25">
      <c r="A10782" s="1">
        <v>41424</v>
      </c>
      <c r="B10782" t="s">
        <v>46</v>
      </c>
      <c r="C10782" t="s">
        <v>942</v>
      </c>
      <c r="D10782" t="s">
        <v>977</v>
      </c>
      <c r="E10782">
        <v>0.08</v>
      </c>
    </row>
    <row r="10783" spans="1:5" x14ac:dyDescent="0.25">
      <c r="A10783" s="1">
        <v>41424</v>
      </c>
      <c r="B10783" t="s">
        <v>46</v>
      </c>
      <c r="C10783" t="s">
        <v>942</v>
      </c>
      <c r="D10783" t="s">
        <v>977</v>
      </c>
      <c r="E10783">
        <v>0.03</v>
      </c>
    </row>
    <row r="10784" spans="1:5" x14ac:dyDescent="0.25">
      <c r="A10784" s="1">
        <v>41424</v>
      </c>
      <c r="B10784" t="s">
        <v>46</v>
      </c>
      <c r="C10784" t="s">
        <v>942</v>
      </c>
      <c r="D10784" t="s">
        <v>977</v>
      </c>
      <c r="E10784">
        <v>0.03</v>
      </c>
    </row>
    <row r="10785" spans="1:5" x14ac:dyDescent="0.25">
      <c r="A10785" s="1">
        <v>41424</v>
      </c>
      <c r="B10785" t="s">
        <v>46</v>
      </c>
      <c r="C10785" t="s">
        <v>942</v>
      </c>
      <c r="D10785" t="s">
        <v>977</v>
      </c>
      <c r="E10785">
        <v>0.03</v>
      </c>
    </row>
    <row r="10786" spans="1:5" x14ac:dyDescent="0.25">
      <c r="A10786" s="1">
        <v>41424</v>
      </c>
      <c r="B10786" t="s">
        <v>46</v>
      </c>
      <c r="C10786" t="s">
        <v>942</v>
      </c>
      <c r="D10786" t="s">
        <v>977</v>
      </c>
      <c r="E10786">
        <v>0.06</v>
      </c>
    </row>
    <row r="10787" spans="1:5" x14ac:dyDescent="0.25">
      <c r="A10787" s="1">
        <v>41424</v>
      </c>
      <c r="B10787" t="s">
        <v>46</v>
      </c>
      <c r="C10787" t="s">
        <v>942</v>
      </c>
      <c r="D10787" t="s">
        <v>977</v>
      </c>
      <c r="E10787">
        <v>0.03</v>
      </c>
    </row>
    <row r="10788" spans="1:5" x14ac:dyDescent="0.25">
      <c r="A10788" s="1">
        <v>41424</v>
      </c>
      <c r="B10788" t="s">
        <v>46</v>
      </c>
      <c r="C10788" t="s">
        <v>942</v>
      </c>
      <c r="D10788" t="s">
        <v>977</v>
      </c>
      <c r="E10788">
        <v>0.03</v>
      </c>
    </row>
    <row r="10789" spans="1:5" x14ac:dyDescent="0.25">
      <c r="A10789" s="1">
        <v>41424</v>
      </c>
      <c r="B10789" t="s">
        <v>46</v>
      </c>
      <c r="C10789" t="s">
        <v>942</v>
      </c>
      <c r="D10789" t="s">
        <v>946</v>
      </c>
      <c r="E10789">
        <v>0.01</v>
      </c>
    </row>
    <row r="10790" spans="1:5" x14ac:dyDescent="0.25">
      <c r="A10790" s="1">
        <v>41424</v>
      </c>
      <c r="B10790" t="s">
        <v>46</v>
      </c>
      <c r="C10790" t="s">
        <v>942</v>
      </c>
      <c r="D10790" t="s">
        <v>979</v>
      </c>
      <c r="E10790">
        <v>0.02</v>
      </c>
    </row>
    <row r="10791" spans="1:5" x14ac:dyDescent="0.25">
      <c r="A10791" s="1">
        <v>41424</v>
      </c>
      <c r="B10791" t="s">
        <v>46</v>
      </c>
      <c r="C10791" t="s">
        <v>942</v>
      </c>
      <c r="D10791" t="s">
        <v>979</v>
      </c>
      <c r="E10791">
        <v>0.02</v>
      </c>
    </row>
    <row r="10792" spans="1:5" x14ac:dyDescent="0.25">
      <c r="A10792" s="1">
        <v>41424</v>
      </c>
      <c r="B10792" t="s">
        <v>46</v>
      </c>
      <c r="C10792" t="s">
        <v>942</v>
      </c>
      <c r="D10792" t="s">
        <v>979</v>
      </c>
      <c r="E10792">
        <v>0.02</v>
      </c>
    </row>
    <row r="10793" spans="1:5" x14ac:dyDescent="0.25">
      <c r="A10793" s="1">
        <v>41424</v>
      </c>
      <c r="B10793" t="s">
        <v>46</v>
      </c>
      <c r="C10793" t="s">
        <v>942</v>
      </c>
      <c r="D10793" t="s">
        <v>979</v>
      </c>
      <c r="E10793">
        <v>0.01</v>
      </c>
    </row>
    <row r="10794" spans="1:5" x14ac:dyDescent="0.25">
      <c r="A10794" s="1">
        <v>41424</v>
      </c>
      <c r="B10794" t="s">
        <v>46</v>
      </c>
      <c r="C10794" t="s">
        <v>942</v>
      </c>
      <c r="D10794" t="s">
        <v>979</v>
      </c>
      <c r="E10794">
        <v>0.02</v>
      </c>
    </row>
    <row r="10795" spans="1:5" x14ac:dyDescent="0.25">
      <c r="A10795" s="1">
        <v>41424</v>
      </c>
      <c r="B10795" t="s">
        <v>46</v>
      </c>
      <c r="C10795" t="s">
        <v>942</v>
      </c>
      <c r="D10795" t="s">
        <v>979</v>
      </c>
      <c r="E10795">
        <v>0.02</v>
      </c>
    </row>
    <row r="10796" spans="1:5" x14ac:dyDescent="0.25">
      <c r="A10796" s="1">
        <v>41424</v>
      </c>
      <c r="B10796" t="s">
        <v>46</v>
      </c>
      <c r="C10796" t="s">
        <v>942</v>
      </c>
      <c r="D10796" t="s">
        <v>979</v>
      </c>
      <c r="E10796">
        <v>0.03</v>
      </c>
    </row>
    <row r="10797" spans="1:5" x14ac:dyDescent="0.25">
      <c r="A10797" s="1">
        <v>41424</v>
      </c>
      <c r="B10797" t="s">
        <v>46</v>
      </c>
      <c r="C10797" t="s">
        <v>942</v>
      </c>
      <c r="D10797" t="s">
        <v>979</v>
      </c>
      <c r="E10797">
        <v>0.04</v>
      </c>
    </row>
    <row r="10798" spans="1:5" x14ac:dyDescent="0.25">
      <c r="A10798" s="1">
        <v>41424</v>
      </c>
      <c r="B10798" t="s">
        <v>46</v>
      </c>
      <c r="C10798" t="s">
        <v>942</v>
      </c>
      <c r="D10798" t="s">
        <v>971</v>
      </c>
      <c r="E10798">
        <v>0</v>
      </c>
    </row>
    <row r="10799" spans="1:5" x14ac:dyDescent="0.25">
      <c r="A10799" s="1">
        <v>41424</v>
      </c>
      <c r="B10799" t="s">
        <v>46</v>
      </c>
      <c r="C10799" t="s">
        <v>942</v>
      </c>
      <c r="D10799" t="s">
        <v>971</v>
      </c>
      <c r="E10799">
        <v>0</v>
      </c>
    </row>
    <row r="10800" spans="1:5" x14ac:dyDescent="0.25">
      <c r="A10800" s="1">
        <v>41425</v>
      </c>
      <c r="B10800" t="s">
        <v>49</v>
      </c>
      <c r="C10800" t="s">
        <v>942</v>
      </c>
      <c r="D10800" t="s">
        <v>949</v>
      </c>
      <c r="E10800">
        <v>0</v>
      </c>
    </row>
    <row r="10801" spans="1:5" x14ac:dyDescent="0.25">
      <c r="A10801" s="1">
        <v>41425</v>
      </c>
      <c r="B10801" t="s">
        <v>49</v>
      </c>
      <c r="C10801" t="s">
        <v>942</v>
      </c>
      <c r="D10801" t="s">
        <v>977</v>
      </c>
      <c r="E10801">
        <v>0.02</v>
      </c>
    </row>
    <row r="10802" spans="1:5" x14ac:dyDescent="0.25">
      <c r="A10802" s="1">
        <v>41425</v>
      </c>
      <c r="B10802" t="s">
        <v>49</v>
      </c>
      <c r="C10802" t="s">
        <v>942</v>
      </c>
      <c r="D10802" t="s">
        <v>977</v>
      </c>
      <c r="E10802">
        <v>0.02</v>
      </c>
    </row>
    <row r="10803" spans="1:5" x14ac:dyDescent="0.25">
      <c r="A10803" s="1">
        <v>41425</v>
      </c>
      <c r="B10803" t="s">
        <v>49</v>
      </c>
      <c r="C10803" t="s">
        <v>942</v>
      </c>
      <c r="D10803" t="s">
        <v>977</v>
      </c>
      <c r="E10803">
        <v>0.04</v>
      </c>
    </row>
    <row r="10804" spans="1:5" x14ac:dyDescent="0.25">
      <c r="A10804" s="1">
        <v>41425</v>
      </c>
      <c r="B10804" t="s">
        <v>49</v>
      </c>
      <c r="C10804" t="s">
        <v>942</v>
      </c>
      <c r="D10804" t="s">
        <v>977</v>
      </c>
      <c r="E10804">
        <v>0.03</v>
      </c>
    </row>
    <row r="10805" spans="1:5" x14ac:dyDescent="0.25">
      <c r="A10805" s="1">
        <v>41425</v>
      </c>
      <c r="B10805" t="s">
        <v>49</v>
      </c>
      <c r="C10805" t="s">
        <v>942</v>
      </c>
      <c r="D10805" t="s">
        <v>977</v>
      </c>
      <c r="E10805">
        <v>0.01</v>
      </c>
    </row>
    <row r="10806" spans="1:5" x14ac:dyDescent="0.25">
      <c r="A10806" s="1">
        <v>41425</v>
      </c>
      <c r="B10806" t="s">
        <v>49</v>
      </c>
      <c r="C10806" t="s">
        <v>942</v>
      </c>
      <c r="D10806" t="s">
        <v>977</v>
      </c>
      <c r="E10806">
        <v>0.01</v>
      </c>
    </row>
    <row r="10807" spans="1:5" x14ac:dyDescent="0.25">
      <c r="A10807" s="1">
        <v>41425</v>
      </c>
      <c r="B10807" t="s">
        <v>49</v>
      </c>
      <c r="C10807" t="s">
        <v>942</v>
      </c>
      <c r="D10807" t="s">
        <v>946</v>
      </c>
      <c r="E10807">
        <v>0.04</v>
      </c>
    </row>
    <row r="10808" spans="1:5" x14ac:dyDescent="0.25">
      <c r="A10808" s="1">
        <v>41425</v>
      </c>
      <c r="B10808" t="s">
        <v>49</v>
      </c>
      <c r="C10808" t="s">
        <v>942</v>
      </c>
      <c r="D10808" t="s">
        <v>946</v>
      </c>
      <c r="E10808">
        <v>0.14000000000000001</v>
      </c>
    </row>
    <row r="10809" spans="1:5" x14ac:dyDescent="0.25">
      <c r="A10809" s="1">
        <v>41425</v>
      </c>
      <c r="B10809" t="s">
        <v>49</v>
      </c>
      <c r="C10809" t="s">
        <v>942</v>
      </c>
      <c r="D10809" t="s">
        <v>980</v>
      </c>
      <c r="E10809">
        <v>0.01</v>
      </c>
    </row>
    <row r="10810" spans="1:5" x14ac:dyDescent="0.25">
      <c r="A10810" s="1">
        <v>41425</v>
      </c>
      <c r="B10810" t="s">
        <v>49</v>
      </c>
      <c r="C10810" t="s">
        <v>942</v>
      </c>
      <c r="D10810" t="s">
        <v>980</v>
      </c>
      <c r="E10810">
        <v>0.01</v>
      </c>
    </row>
    <row r="10811" spans="1:5" x14ac:dyDescent="0.25">
      <c r="A10811" s="1">
        <v>41425</v>
      </c>
      <c r="B10811" t="s">
        <v>49</v>
      </c>
      <c r="C10811" t="s">
        <v>942</v>
      </c>
      <c r="D10811" t="s">
        <v>980</v>
      </c>
      <c r="E10811">
        <v>0.04</v>
      </c>
    </row>
    <row r="10812" spans="1:5" x14ac:dyDescent="0.25">
      <c r="A10812" s="1">
        <v>41425</v>
      </c>
      <c r="B10812" t="s">
        <v>49</v>
      </c>
      <c r="C10812" t="s">
        <v>942</v>
      </c>
      <c r="D10812" t="s">
        <v>980</v>
      </c>
      <c r="E10812">
        <v>0.04</v>
      </c>
    </row>
    <row r="10813" spans="1:5" x14ac:dyDescent="0.25">
      <c r="A10813" s="1">
        <v>41425</v>
      </c>
      <c r="B10813" t="s">
        <v>49</v>
      </c>
      <c r="C10813" t="s">
        <v>942</v>
      </c>
      <c r="D10813" t="s">
        <v>980</v>
      </c>
      <c r="E10813">
        <v>0.03</v>
      </c>
    </row>
    <row r="10814" spans="1:5" x14ac:dyDescent="0.25">
      <c r="A10814" s="1">
        <v>41425</v>
      </c>
      <c r="B10814" t="s">
        <v>49</v>
      </c>
      <c r="C10814" t="s">
        <v>942</v>
      </c>
      <c r="D10814" t="s">
        <v>980</v>
      </c>
      <c r="E10814">
        <v>0.03</v>
      </c>
    </row>
    <row r="10815" spans="1:5" x14ac:dyDescent="0.25">
      <c r="A10815" s="1">
        <v>41425</v>
      </c>
      <c r="B10815" t="s">
        <v>49</v>
      </c>
      <c r="C10815" t="s">
        <v>942</v>
      </c>
      <c r="D10815" t="s">
        <v>980</v>
      </c>
      <c r="E10815">
        <v>0.03</v>
      </c>
    </row>
    <row r="10816" spans="1:5" x14ac:dyDescent="0.25">
      <c r="A10816" s="1">
        <v>41425</v>
      </c>
      <c r="B10816" t="s">
        <v>49</v>
      </c>
      <c r="C10816" t="s">
        <v>942</v>
      </c>
      <c r="D10816" t="s">
        <v>980</v>
      </c>
      <c r="E10816">
        <v>0.02</v>
      </c>
    </row>
    <row r="10817" spans="1:5" x14ac:dyDescent="0.25">
      <c r="A10817" s="1">
        <v>41425</v>
      </c>
      <c r="B10817" t="s">
        <v>49</v>
      </c>
      <c r="C10817" t="s">
        <v>942</v>
      </c>
      <c r="D10817" t="s">
        <v>980</v>
      </c>
      <c r="E10817">
        <v>0</v>
      </c>
    </row>
    <row r="10818" spans="1:5" x14ac:dyDescent="0.25">
      <c r="A10818" s="1">
        <v>41425</v>
      </c>
      <c r="B10818" t="s">
        <v>49</v>
      </c>
      <c r="C10818" t="s">
        <v>942</v>
      </c>
      <c r="D10818" t="s">
        <v>980</v>
      </c>
      <c r="E10818">
        <v>0.02</v>
      </c>
    </row>
    <row r="10819" spans="1:5" x14ac:dyDescent="0.25">
      <c r="A10819" s="1">
        <v>41425</v>
      </c>
      <c r="B10819" t="s">
        <v>49</v>
      </c>
      <c r="C10819" t="s">
        <v>942</v>
      </c>
      <c r="D10819" t="s">
        <v>971</v>
      </c>
      <c r="E10819">
        <v>0.02</v>
      </c>
    </row>
    <row r="10820" spans="1:5" x14ac:dyDescent="0.25">
      <c r="A10820" s="1">
        <v>41426</v>
      </c>
      <c r="B10820" t="s">
        <v>52</v>
      </c>
      <c r="C10820" t="s">
        <v>942</v>
      </c>
      <c r="D10820" t="s">
        <v>949</v>
      </c>
      <c r="E10820">
        <v>0.01</v>
      </c>
    </row>
    <row r="10821" spans="1:5" x14ac:dyDescent="0.25">
      <c r="A10821" s="1">
        <v>41426</v>
      </c>
      <c r="B10821" t="s">
        <v>52</v>
      </c>
      <c r="C10821" t="s">
        <v>942</v>
      </c>
      <c r="D10821" t="s">
        <v>943</v>
      </c>
      <c r="E10821">
        <v>0.04</v>
      </c>
    </row>
    <row r="10822" spans="1:5" x14ac:dyDescent="0.25">
      <c r="A10822" s="1">
        <v>41426</v>
      </c>
      <c r="B10822" t="s">
        <v>52</v>
      </c>
      <c r="C10822" t="s">
        <v>942</v>
      </c>
      <c r="D10822" t="s">
        <v>943</v>
      </c>
      <c r="E10822">
        <v>0.06</v>
      </c>
    </row>
    <row r="10823" spans="1:5" x14ac:dyDescent="0.25">
      <c r="A10823" s="1">
        <v>41426</v>
      </c>
      <c r="B10823" t="s">
        <v>52</v>
      </c>
      <c r="C10823" t="s">
        <v>942</v>
      </c>
      <c r="D10823" t="s">
        <v>955</v>
      </c>
      <c r="E10823">
        <v>0.03</v>
      </c>
    </row>
    <row r="10824" spans="1:5" x14ac:dyDescent="0.25">
      <c r="A10824" s="1">
        <v>41426</v>
      </c>
      <c r="B10824" t="s">
        <v>52</v>
      </c>
      <c r="C10824" t="s">
        <v>942</v>
      </c>
      <c r="D10824" t="s">
        <v>948</v>
      </c>
      <c r="E10824">
        <v>0.05</v>
      </c>
    </row>
    <row r="10825" spans="1:5" x14ac:dyDescent="0.25">
      <c r="A10825" s="1">
        <v>41426</v>
      </c>
      <c r="B10825" t="s">
        <v>52</v>
      </c>
      <c r="C10825" t="s">
        <v>942</v>
      </c>
      <c r="D10825" t="s">
        <v>948</v>
      </c>
      <c r="E10825">
        <v>0.05</v>
      </c>
    </row>
    <row r="10826" spans="1:5" x14ac:dyDescent="0.25">
      <c r="A10826" s="1">
        <v>41426</v>
      </c>
      <c r="B10826" t="s">
        <v>52</v>
      </c>
      <c r="C10826" t="s">
        <v>942</v>
      </c>
      <c r="D10826" t="s">
        <v>948</v>
      </c>
      <c r="E10826">
        <v>0.08</v>
      </c>
    </row>
    <row r="10827" spans="1:5" x14ac:dyDescent="0.25">
      <c r="A10827" s="1">
        <v>41426</v>
      </c>
      <c r="B10827" t="s">
        <v>52</v>
      </c>
      <c r="C10827" t="s">
        <v>942</v>
      </c>
      <c r="D10827" t="s">
        <v>948</v>
      </c>
      <c r="E10827">
        <v>0.05</v>
      </c>
    </row>
    <row r="10828" spans="1:5" x14ac:dyDescent="0.25">
      <c r="A10828" s="1">
        <v>41426</v>
      </c>
      <c r="B10828" t="s">
        <v>52</v>
      </c>
      <c r="C10828" t="s">
        <v>942</v>
      </c>
      <c r="D10828" t="s">
        <v>943</v>
      </c>
      <c r="E10828">
        <v>0.03</v>
      </c>
    </row>
    <row r="10829" spans="1:5" x14ac:dyDescent="0.25">
      <c r="A10829" s="1">
        <v>41426</v>
      </c>
      <c r="B10829" t="s">
        <v>52</v>
      </c>
      <c r="C10829" t="s">
        <v>942</v>
      </c>
      <c r="D10829" t="s">
        <v>981</v>
      </c>
      <c r="E10829">
        <v>0.02</v>
      </c>
    </row>
    <row r="10830" spans="1:5" x14ac:dyDescent="0.25">
      <c r="A10830" s="1">
        <v>41426</v>
      </c>
      <c r="B10830" t="s">
        <v>52</v>
      </c>
      <c r="C10830" t="s">
        <v>942</v>
      </c>
      <c r="D10830" t="s">
        <v>981</v>
      </c>
      <c r="E10830">
        <v>0.03</v>
      </c>
    </row>
    <row r="10831" spans="1:5" x14ac:dyDescent="0.25">
      <c r="A10831" s="1">
        <v>41426</v>
      </c>
      <c r="B10831" t="s">
        <v>52</v>
      </c>
      <c r="C10831" t="s">
        <v>942</v>
      </c>
      <c r="D10831" t="s">
        <v>981</v>
      </c>
      <c r="E10831">
        <v>0.02</v>
      </c>
    </row>
    <row r="10832" spans="1:5" x14ac:dyDescent="0.25">
      <c r="A10832" s="1">
        <v>41426</v>
      </c>
      <c r="B10832" t="s">
        <v>52</v>
      </c>
      <c r="C10832" t="s">
        <v>942</v>
      </c>
      <c r="D10832" t="s">
        <v>981</v>
      </c>
      <c r="E10832">
        <v>0.02</v>
      </c>
    </row>
    <row r="10833" spans="1:5" x14ac:dyDescent="0.25">
      <c r="A10833" s="1">
        <v>41426</v>
      </c>
      <c r="B10833" t="s">
        <v>52</v>
      </c>
      <c r="C10833" t="s">
        <v>942</v>
      </c>
      <c r="D10833" t="s">
        <v>981</v>
      </c>
      <c r="E10833">
        <v>0.02</v>
      </c>
    </row>
    <row r="10834" spans="1:5" x14ac:dyDescent="0.25">
      <c r="A10834" s="1">
        <v>41426</v>
      </c>
      <c r="B10834" t="s">
        <v>52</v>
      </c>
      <c r="C10834" t="s">
        <v>942</v>
      </c>
      <c r="D10834" t="s">
        <v>981</v>
      </c>
      <c r="E10834">
        <v>0</v>
      </c>
    </row>
    <row r="10835" spans="1:5" x14ac:dyDescent="0.25">
      <c r="A10835" s="1">
        <v>41426</v>
      </c>
      <c r="B10835" t="s">
        <v>52</v>
      </c>
      <c r="C10835" t="s">
        <v>942</v>
      </c>
      <c r="D10835" t="s">
        <v>954</v>
      </c>
      <c r="E10835">
        <v>0.01</v>
      </c>
    </row>
    <row r="10836" spans="1:5" x14ac:dyDescent="0.25">
      <c r="A10836" s="1">
        <v>41426</v>
      </c>
      <c r="B10836" t="s">
        <v>52</v>
      </c>
      <c r="C10836" t="s">
        <v>942</v>
      </c>
      <c r="D10836" t="s">
        <v>955</v>
      </c>
      <c r="E10836">
        <v>0.01</v>
      </c>
    </row>
    <row r="10837" spans="1:5" x14ac:dyDescent="0.25">
      <c r="A10837" s="1">
        <v>41426</v>
      </c>
      <c r="B10837" t="s">
        <v>52</v>
      </c>
      <c r="C10837" t="s">
        <v>942</v>
      </c>
      <c r="D10837" t="s">
        <v>971</v>
      </c>
      <c r="E10837">
        <v>0.02</v>
      </c>
    </row>
    <row r="10838" spans="1:5" x14ac:dyDescent="0.25">
      <c r="A10838" s="1">
        <v>41426</v>
      </c>
      <c r="B10838" t="s">
        <v>52</v>
      </c>
      <c r="C10838" t="s">
        <v>942</v>
      </c>
      <c r="D10838" t="s">
        <v>971</v>
      </c>
      <c r="E10838">
        <v>0.02</v>
      </c>
    </row>
    <row r="10839" spans="1:5" x14ac:dyDescent="0.25">
      <c r="A10839" s="1">
        <v>41427</v>
      </c>
      <c r="B10839" t="s">
        <v>53</v>
      </c>
      <c r="C10839" t="s">
        <v>942</v>
      </c>
      <c r="D10839" t="s">
        <v>949</v>
      </c>
      <c r="E10839">
        <v>0</v>
      </c>
    </row>
    <row r="10840" spans="1:5" x14ac:dyDescent="0.25">
      <c r="A10840" s="1">
        <v>41427</v>
      </c>
      <c r="B10840" t="s">
        <v>53</v>
      </c>
      <c r="C10840" t="s">
        <v>942</v>
      </c>
      <c r="D10840" t="s">
        <v>943</v>
      </c>
      <c r="E10840">
        <v>0.01</v>
      </c>
    </row>
    <row r="10841" spans="1:5" x14ac:dyDescent="0.25">
      <c r="A10841" s="1">
        <v>41427</v>
      </c>
      <c r="B10841" t="s">
        <v>53</v>
      </c>
      <c r="C10841" t="s">
        <v>942</v>
      </c>
      <c r="D10841" t="s">
        <v>943</v>
      </c>
      <c r="E10841">
        <v>0.01</v>
      </c>
    </row>
    <row r="10842" spans="1:5" x14ac:dyDescent="0.25">
      <c r="A10842" s="1">
        <v>41427</v>
      </c>
      <c r="B10842" t="s">
        <v>53</v>
      </c>
      <c r="C10842" t="s">
        <v>942</v>
      </c>
      <c r="D10842" t="s">
        <v>944</v>
      </c>
      <c r="E10842">
        <v>0</v>
      </c>
    </row>
    <row r="10843" spans="1:5" x14ac:dyDescent="0.25">
      <c r="A10843" s="1">
        <v>41427</v>
      </c>
      <c r="B10843" t="s">
        <v>53</v>
      </c>
      <c r="C10843" t="s">
        <v>942</v>
      </c>
      <c r="D10843" t="s">
        <v>944</v>
      </c>
      <c r="E10843">
        <v>0</v>
      </c>
    </row>
    <row r="10844" spans="1:5" x14ac:dyDescent="0.25">
      <c r="A10844" s="1">
        <v>41427</v>
      </c>
      <c r="B10844" t="s">
        <v>53</v>
      </c>
      <c r="C10844" t="s">
        <v>942</v>
      </c>
      <c r="D10844" t="s">
        <v>134</v>
      </c>
      <c r="E10844">
        <v>0.09</v>
      </c>
    </row>
    <row r="10845" spans="1:5" x14ac:dyDescent="0.25">
      <c r="A10845" s="1">
        <v>41427</v>
      </c>
      <c r="B10845" t="s">
        <v>53</v>
      </c>
      <c r="C10845" t="s">
        <v>942</v>
      </c>
      <c r="D10845" t="s">
        <v>134</v>
      </c>
      <c r="E10845">
        <v>0.15</v>
      </c>
    </row>
    <row r="10846" spans="1:5" x14ac:dyDescent="0.25">
      <c r="A10846" s="1">
        <v>41427</v>
      </c>
      <c r="B10846" t="s">
        <v>53</v>
      </c>
      <c r="C10846" t="s">
        <v>942</v>
      </c>
      <c r="D10846" t="s">
        <v>956</v>
      </c>
      <c r="E10846">
        <v>0.15</v>
      </c>
    </row>
    <row r="10847" spans="1:5" x14ac:dyDescent="0.25">
      <c r="A10847" s="1">
        <v>41427</v>
      </c>
      <c r="B10847" t="s">
        <v>53</v>
      </c>
      <c r="C10847" t="s">
        <v>942</v>
      </c>
      <c r="D10847" t="s">
        <v>946</v>
      </c>
      <c r="E10847">
        <v>0.04</v>
      </c>
    </row>
    <row r="10848" spans="1:5" x14ac:dyDescent="0.25">
      <c r="A10848" s="1">
        <v>41427</v>
      </c>
      <c r="B10848" t="s">
        <v>53</v>
      </c>
      <c r="C10848" t="s">
        <v>942</v>
      </c>
      <c r="D10848" t="s">
        <v>946</v>
      </c>
      <c r="E10848">
        <v>0.09</v>
      </c>
    </row>
    <row r="10849" spans="1:5" x14ac:dyDescent="0.25">
      <c r="A10849" s="1">
        <v>41427</v>
      </c>
      <c r="B10849" t="s">
        <v>53</v>
      </c>
      <c r="C10849" t="s">
        <v>942</v>
      </c>
      <c r="D10849" t="s">
        <v>946</v>
      </c>
      <c r="E10849">
        <v>0.19</v>
      </c>
    </row>
    <row r="10850" spans="1:5" x14ac:dyDescent="0.25">
      <c r="A10850" s="1">
        <v>41427</v>
      </c>
      <c r="B10850" t="s">
        <v>53</v>
      </c>
      <c r="C10850" t="s">
        <v>942</v>
      </c>
      <c r="D10850" t="s">
        <v>946</v>
      </c>
      <c r="E10850">
        <v>0.1</v>
      </c>
    </row>
    <row r="10851" spans="1:5" x14ac:dyDescent="0.25">
      <c r="A10851" s="1">
        <v>41427</v>
      </c>
      <c r="B10851" t="s">
        <v>53</v>
      </c>
      <c r="C10851" t="s">
        <v>942</v>
      </c>
      <c r="D10851" t="s">
        <v>943</v>
      </c>
      <c r="E10851">
        <v>7.0000000000000007E-2</v>
      </c>
    </row>
    <row r="10852" spans="1:5" x14ac:dyDescent="0.25">
      <c r="A10852" s="1">
        <v>41427</v>
      </c>
      <c r="B10852" t="s">
        <v>53</v>
      </c>
      <c r="C10852" t="s">
        <v>942</v>
      </c>
      <c r="D10852" t="s">
        <v>943</v>
      </c>
      <c r="E10852">
        <v>0.06</v>
      </c>
    </row>
    <row r="10853" spans="1:5" x14ac:dyDescent="0.25">
      <c r="A10853" s="1">
        <v>41427</v>
      </c>
      <c r="B10853" t="s">
        <v>53</v>
      </c>
      <c r="C10853" t="s">
        <v>942</v>
      </c>
      <c r="D10853" t="s">
        <v>982</v>
      </c>
      <c r="E10853">
        <v>0.02</v>
      </c>
    </row>
    <row r="10854" spans="1:5" x14ac:dyDescent="0.25">
      <c r="A10854" s="1">
        <v>41427</v>
      </c>
      <c r="B10854" t="s">
        <v>53</v>
      </c>
      <c r="C10854" t="s">
        <v>942</v>
      </c>
      <c r="D10854" t="s">
        <v>982</v>
      </c>
      <c r="E10854">
        <v>0.04</v>
      </c>
    </row>
    <row r="10855" spans="1:5" x14ac:dyDescent="0.25">
      <c r="A10855" s="1">
        <v>41427</v>
      </c>
      <c r="B10855" t="s">
        <v>53</v>
      </c>
      <c r="C10855" t="s">
        <v>942</v>
      </c>
      <c r="D10855" t="s">
        <v>958</v>
      </c>
      <c r="E10855">
        <v>0.04</v>
      </c>
    </row>
    <row r="10856" spans="1:5" x14ac:dyDescent="0.25">
      <c r="A10856" s="1">
        <v>41427</v>
      </c>
      <c r="B10856" t="s">
        <v>53</v>
      </c>
      <c r="C10856" t="s">
        <v>942</v>
      </c>
      <c r="D10856" t="s">
        <v>983</v>
      </c>
      <c r="E10856">
        <v>0.04</v>
      </c>
    </row>
    <row r="10857" spans="1:5" x14ac:dyDescent="0.25">
      <c r="A10857" s="1">
        <v>41427</v>
      </c>
      <c r="B10857" t="s">
        <v>53</v>
      </c>
      <c r="C10857" t="s">
        <v>942</v>
      </c>
      <c r="D10857" t="s">
        <v>983</v>
      </c>
      <c r="E10857">
        <v>0.02</v>
      </c>
    </row>
    <row r="10858" spans="1:5" x14ac:dyDescent="0.25">
      <c r="A10858" s="1">
        <v>41428</v>
      </c>
      <c r="B10858" t="s">
        <v>58</v>
      </c>
      <c r="C10858" t="s">
        <v>942</v>
      </c>
      <c r="D10858" t="s">
        <v>949</v>
      </c>
      <c r="E10858">
        <v>0.02</v>
      </c>
    </row>
    <row r="10859" spans="1:5" x14ac:dyDescent="0.25">
      <c r="A10859" s="1">
        <v>41428</v>
      </c>
      <c r="B10859" t="s">
        <v>58</v>
      </c>
      <c r="C10859" t="s">
        <v>942</v>
      </c>
      <c r="D10859" t="s">
        <v>949</v>
      </c>
      <c r="E10859">
        <v>0.02</v>
      </c>
    </row>
    <row r="10860" spans="1:5" x14ac:dyDescent="0.25">
      <c r="A10860" s="1">
        <v>41428</v>
      </c>
      <c r="B10860" t="s">
        <v>58</v>
      </c>
      <c r="C10860" t="s">
        <v>942</v>
      </c>
      <c r="D10860" t="s">
        <v>961</v>
      </c>
      <c r="E10860">
        <v>0.05</v>
      </c>
    </row>
    <row r="10861" spans="1:5" x14ac:dyDescent="0.25">
      <c r="A10861" s="1">
        <v>41428</v>
      </c>
      <c r="B10861" t="s">
        <v>58</v>
      </c>
      <c r="C10861" t="s">
        <v>942</v>
      </c>
      <c r="D10861" t="s">
        <v>945</v>
      </c>
      <c r="E10861">
        <v>7.0000000000000007E-2</v>
      </c>
    </row>
    <row r="10862" spans="1:5" x14ac:dyDescent="0.25">
      <c r="A10862" s="1">
        <v>41428</v>
      </c>
      <c r="B10862" t="s">
        <v>58</v>
      </c>
      <c r="C10862" t="s">
        <v>942</v>
      </c>
      <c r="D10862" t="s">
        <v>946</v>
      </c>
      <c r="E10862">
        <v>0.03</v>
      </c>
    </row>
    <row r="10863" spans="1:5" x14ac:dyDescent="0.25">
      <c r="A10863" s="1">
        <v>41428</v>
      </c>
      <c r="B10863" t="s">
        <v>58</v>
      </c>
      <c r="C10863" t="s">
        <v>942</v>
      </c>
      <c r="D10863" t="s">
        <v>984</v>
      </c>
      <c r="E10863">
        <v>0.01</v>
      </c>
    </row>
    <row r="10864" spans="1:5" x14ac:dyDescent="0.25">
      <c r="A10864" s="1">
        <v>41428</v>
      </c>
      <c r="B10864" t="s">
        <v>58</v>
      </c>
      <c r="C10864" t="s">
        <v>942</v>
      </c>
      <c r="D10864" t="s">
        <v>984</v>
      </c>
      <c r="E10864">
        <v>0</v>
      </c>
    </row>
    <row r="10865" spans="1:5" x14ac:dyDescent="0.25">
      <c r="A10865" s="1">
        <v>41428</v>
      </c>
      <c r="B10865" t="s">
        <v>58</v>
      </c>
      <c r="C10865" t="s">
        <v>942</v>
      </c>
      <c r="D10865" t="s">
        <v>984</v>
      </c>
      <c r="E10865">
        <v>0</v>
      </c>
    </row>
    <row r="10866" spans="1:5" x14ac:dyDescent="0.25">
      <c r="A10866" s="1">
        <v>41428</v>
      </c>
      <c r="B10866" t="s">
        <v>58</v>
      </c>
      <c r="C10866" t="s">
        <v>942</v>
      </c>
      <c r="D10866" t="s">
        <v>984</v>
      </c>
      <c r="E10866">
        <v>0</v>
      </c>
    </row>
    <row r="10867" spans="1:5" x14ac:dyDescent="0.25">
      <c r="A10867" s="1">
        <v>41428</v>
      </c>
      <c r="B10867" t="s">
        <v>58</v>
      </c>
      <c r="C10867" t="s">
        <v>942</v>
      </c>
      <c r="D10867" t="s">
        <v>984</v>
      </c>
      <c r="E10867">
        <v>0</v>
      </c>
    </row>
    <row r="10868" spans="1:5" x14ac:dyDescent="0.25">
      <c r="A10868" s="1">
        <v>41428</v>
      </c>
      <c r="B10868" t="s">
        <v>58</v>
      </c>
      <c r="C10868" t="s">
        <v>942</v>
      </c>
      <c r="D10868" t="s">
        <v>984</v>
      </c>
      <c r="E10868">
        <v>0.02</v>
      </c>
    </row>
    <row r="10869" spans="1:5" x14ac:dyDescent="0.25">
      <c r="A10869" s="1">
        <v>41428</v>
      </c>
      <c r="B10869" t="s">
        <v>58</v>
      </c>
      <c r="C10869" t="s">
        <v>942</v>
      </c>
      <c r="D10869" t="s">
        <v>984</v>
      </c>
      <c r="E10869">
        <v>0.02</v>
      </c>
    </row>
    <row r="10870" spans="1:5" x14ac:dyDescent="0.25">
      <c r="A10870" s="1">
        <v>41428</v>
      </c>
      <c r="B10870" t="s">
        <v>58</v>
      </c>
      <c r="C10870" t="s">
        <v>942</v>
      </c>
      <c r="D10870" t="s">
        <v>971</v>
      </c>
      <c r="E10870">
        <v>0.01</v>
      </c>
    </row>
    <row r="10871" spans="1:5" x14ac:dyDescent="0.25">
      <c r="A10871" s="1">
        <v>41428</v>
      </c>
      <c r="B10871" t="s">
        <v>58</v>
      </c>
      <c r="C10871" t="s">
        <v>942</v>
      </c>
      <c r="D10871" t="s">
        <v>948</v>
      </c>
      <c r="E10871">
        <v>0.03</v>
      </c>
    </row>
    <row r="10872" spans="1:5" x14ac:dyDescent="0.25">
      <c r="A10872" s="1">
        <v>41428</v>
      </c>
      <c r="B10872" t="s">
        <v>58</v>
      </c>
      <c r="C10872" t="s">
        <v>942</v>
      </c>
      <c r="D10872" t="s">
        <v>948</v>
      </c>
      <c r="E10872">
        <v>0.03</v>
      </c>
    </row>
    <row r="10873" spans="1:5" x14ac:dyDescent="0.25">
      <c r="A10873" s="1">
        <v>41428</v>
      </c>
      <c r="B10873" t="s">
        <v>58</v>
      </c>
      <c r="C10873" t="s">
        <v>942</v>
      </c>
      <c r="D10873" t="s">
        <v>948</v>
      </c>
      <c r="E10873">
        <v>0.05</v>
      </c>
    </row>
    <row r="10874" spans="1:5" x14ac:dyDescent="0.25">
      <c r="A10874" s="1">
        <v>41428</v>
      </c>
      <c r="B10874" t="s">
        <v>58</v>
      </c>
      <c r="C10874" t="s">
        <v>942</v>
      </c>
      <c r="D10874" t="s">
        <v>948</v>
      </c>
      <c r="E10874">
        <v>0.06</v>
      </c>
    </row>
    <row r="10875" spans="1:5" x14ac:dyDescent="0.25">
      <c r="A10875" s="1">
        <v>41428</v>
      </c>
      <c r="B10875" t="s">
        <v>58</v>
      </c>
      <c r="C10875" t="s">
        <v>942</v>
      </c>
      <c r="D10875" t="s">
        <v>945</v>
      </c>
      <c r="E10875">
        <v>7.0000000000000007E-2</v>
      </c>
    </row>
    <row r="10876" spans="1:5" x14ac:dyDescent="0.25">
      <c r="A10876" s="1">
        <v>41428</v>
      </c>
      <c r="B10876" t="s">
        <v>58</v>
      </c>
      <c r="C10876" t="s">
        <v>942</v>
      </c>
      <c r="D10876" t="s">
        <v>945</v>
      </c>
      <c r="E10876">
        <v>0.08</v>
      </c>
    </row>
    <row r="10877" spans="1:5" x14ac:dyDescent="0.25">
      <c r="A10877" s="1">
        <v>41429</v>
      </c>
      <c r="B10877" t="s">
        <v>59</v>
      </c>
      <c r="C10877" t="s">
        <v>942</v>
      </c>
      <c r="D10877" t="s">
        <v>949</v>
      </c>
      <c r="E10877">
        <v>0.02</v>
      </c>
    </row>
    <row r="10878" spans="1:5" x14ac:dyDescent="0.25">
      <c r="A10878" s="1">
        <v>41429</v>
      </c>
      <c r="B10878" t="s">
        <v>59</v>
      </c>
      <c r="C10878" t="s">
        <v>942</v>
      </c>
      <c r="D10878" t="s">
        <v>948</v>
      </c>
      <c r="E10878">
        <v>0.01</v>
      </c>
    </row>
    <row r="10879" spans="1:5" x14ac:dyDescent="0.25">
      <c r="A10879" s="1">
        <v>41429</v>
      </c>
      <c r="B10879" t="s">
        <v>59</v>
      </c>
      <c r="C10879" t="s">
        <v>942</v>
      </c>
      <c r="D10879" t="s">
        <v>945</v>
      </c>
      <c r="E10879">
        <v>0.06</v>
      </c>
    </row>
    <row r="10880" spans="1:5" x14ac:dyDescent="0.25">
      <c r="A10880" s="1">
        <v>41429</v>
      </c>
      <c r="B10880" t="s">
        <v>59</v>
      </c>
      <c r="C10880" t="s">
        <v>942</v>
      </c>
      <c r="D10880" t="s">
        <v>985</v>
      </c>
      <c r="E10880">
        <v>0.06</v>
      </c>
    </row>
    <row r="10881" spans="1:5" x14ac:dyDescent="0.25">
      <c r="A10881" s="1">
        <v>41429</v>
      </c>
      <c r="B10881" t="s">
        <v>59</v>
      </c>
      <c r="C10881" t="s">
        <v>942</v>
      </c>
      <c r="D10881" t="s">
        <v>985</v>
      </c>
      <c r="E10881">
        <v>0.03</v>
      </c>
    </row>
    <row r="10882" spans="1:5" x14ac:dyDescent="0.25">
      <c r="A10882" s="1">
        <v>41429</v>
      </c>
      <c r="B10882" t="s">
        <v>59</v>
      </c>
      <c r="C10882" t="s">
        <v>942</v>
      </c>
      <c r="D10882" t="s">
        <v>985</v>
      </c>
      <c r="E10882">
        <v>0.05</v>
      </c>
    </row>
    <row r="10883" spans="1:5" x14ac:dyDescent="0.25">
      <c r="A10883" s="1">
        <v>41429</v>
      </c>
      <c r="B10883" t="s">
        <v>59</v>
      </c>
      <c r="C10883" t="s">
        <v>942</v>
      </c>
      <c r="D10883" t="s">
        <v>985</v>
      </c>
      <c r="E10883">
        <v>0.04</v>
      </c>
    </row>
    <row r="10884" spans="1:5" x14ac:dyDescent="0.25">
      <c r="A10884" s="1">
        <v>41429</v>
      </c>
      <c r="B10884" t="s">
        <v>59</v>
      </c>
      <c r="C10884" t="s">
        <v>942</v>
      </c>
      <c r="D10884" t="s">
        <v>985</v>
      </c>
      <c r="E10884">
        <v>0.01</v>
      </c>
    </row>
    <row r="10885" spans="1:5" x14ac:dyDescent="0.25">
      <c r="A10885" s="1">
        <v>41429</v>
      </c>
      <c r="B10885" t="s">
        <v>59</v>
      </c>
      <c r="C10885" t="s">
        <v>942</v>
      </c>
      <c r="D10885" t="s">
        <v>985</v>
      </c>
      <c r="E10885">
        <v>0.01</v>
      </c>
    </row>
    <row r="10886" spans="1:5" x14ac:dyDescent="0.25">
      <c r="A10886" s="1">
        <v>41429</v>
      </c>
      <c r="B10886" t="s">
        <v>59</v>
      </c>
      <c r="C10886" t="s">
        <v>942</v>
      </c>
      <c r="D10886" t="s">
        <v>985</v>
      </c>
      <c r="E10886">
        <v>0.01</v>
      </c>
    </row>
    <row r="10887" spans="1:5" x14ac:dyDescent="0.25">
      <c r="A10887" s="1">
        <v>41429</v>
      </c>
      <c r="B10887" t="s">
        <v>59</v>
      </c>
      <c r="C10887" t="s">
        <v>942</v>
      </c>
      <c r="D10887" t="s">
        <v>985</v>
      </c>
      <c r="E10887">
        <v>0.01</v>
      </c>
    </row>
    <row r="10888" spans="1:5" x14ac:dyDescent="0.25">
      <c r="A10888" s="1">
        <v>41429</v>
      </c>
      <c r="B10888" t="s">
        <v>59</v>
      </c>
      <c r="C10888" t="s">
        <v>942</v>
      </c>
      <c r="D10888" t="s">
        <v>985</v>
      </c>
      <c r="E10888">
        <v>0.01</v>
      </c>
    </row>
    <row r="10889" spans="1:5" x14ac:dyDescent="0.25">
      <c r="A10889" s="1">
        <v>41429</v>
      </c>
      <c r="B10889" t="s">
        <v>59</v>
      </c>
      <c r="C10889" t="s">
        <v>942</v>
      </c>
      <c r="D10889" t="s">
        <v>985</v>
      </c>
      <c r="E10889">
        <v>0</v>
      </c>
    </row>
    <row r="10890" spans="1:5" x14ac:dyDescent="0.25">
      <c r="A10890" s="1">
        <v>41429</v>
      </c>
      <c r="B10890" t="s">
        <v>59</v>
      </c>
      <c r="C10890" t="s">
        <v>942</v>
      </c>
      <c r="D10890" t="s">
        <v>985</v>
      </c>
      <c r="E10890">
        <v>0</v>
      </c>
    </row>
    <row r="10891" spans="1:5" x14ac:dyDescent="0.25">
      <c r="A10891" s="1">
        <v>41429</v>
      </c>
      <c r="B10891" t="s">
        <v>59</v>
      </c>
      <c r="C10891" t="s">
        <v>942</v>
      </c>
      <c r="D10891" t="s">
        <v>985</v>
      </c>
      <c r="E10891">
        <v>0.01</v>
      </c>
    </row>
    <row r="10892" spans="1:5" x14ac:dyDescent="0.25">
      <c r="A10892" s="1">
        <v>41429</v>
      </c>
      <c r="B10892" t="s">
        <v>59</v>
      </c>
      <c r="C10892" t="s">
        <v>942</v>
      </c>
      <c r="D10892" t="s">
        <v>985</v>
      </c>
      <c r="E10892">
        <v>0.01</v>
      </c>
    </row>
    <row r="10893" spans="1:5" x14ac:dyDescent="0.25">
      <c r="A10893" s="1">
        <v>41429</v>
      </c>
      <c r="B10893" t="s">
        <v>59</v>
      </c>
      <c r="C10893" t="s">
        <v>942</v>
      </c>
      <c r="D10893" t="s">
        <v>971</v>
      </c>
      <c r="E10893">
        <v>0.01</v>
      </c>
    </row>
    <row r="10894" spans="1:5" x14ac:dyDescent="0.25">
      <c r="A10894" s="1">
        <v>41429</v>
      </c>
      <c r="B10894" t="s">
        <v>59</v>
      </c>
      <c r="C10894" t="s">
        <v>942</v>
      </c>
      <c r="D10894" t="s">
        <v>971</v>
      </c>
      <c r="E10894">
        <v>0</v>
      </c>
    </row>
    <row r="10895" spans="1:5" x14ac:dyDescent="0.25">
      <c r="A10895" s="1">
        <v>41429</v>
      </c>
      <c r="B10895" t="s">
        <v>59</v>
      </c>
      <c r="C10895" t="s">
        <v>942</v>
      </c>
      <c r="D10895" t="s">
        <v>948</v>
      </c>
      <c r="E10895">
        <v>0</v>
      </c>
    </row>
    <row r="10896" spans="1:5" x14ac:dyDescent="0.25">
      <c r="A10896" s="1">
        <v>41430</v>
      </c>
      <c r="B10896" t="s">
        <v>30</v>
      </c>
      <c r="C10896" t="s">
        <v>942</v>
      </c>
      <c r="D10896" t="s">
        <v>949</v>
      </c>
      <c r="E10896">
        <v>0</v>
      </c>
    </row>
    <row r="10897" spans="1:5" x14ac:dyDescent="0.25">
      <c r="A10897" s="1">
        <v>41430</v>
      </c>
      <c r="B10897" t="s">
        <v>30</v>
      </c>
      <c r="C10897" t="s">
        <v>942</v>
      </c>
      <c r="D10897" t="s">
        <v>986</v>
      </c>
      <c r="E10897">
        <v>0.03</v>
      </c>
    </row>
    <row r="10898" spans="1:5" x14ac:dyDescent="0.25">
      <c r="A10898" s="1">
        <v>41430</v>
      </c>
      <c r="B10898" t="s">
        <v>30</v>
      </c>
      <c r="C10898" t="s">
        <v>942</v>
      </c>
      <c r="D10898" t="s">
        <v>986</v>
      </c>
      <c r="E10898">
        <v>0.03</v>
      </c>
    </row>
    <row r="10899" spans="1:5" x14ac:dyDescent="0.25">
      <c r="A10899" s="1">
        <v>41430</v>
      </c>
      <c r="B10899" t="s">
        <v>30</v>
      </c>
      <c r="C10899" t="s">
        <v>942</v>
      </c>
      <c r="D10899" t="s">
        <v>986</v>
      </c>
      <c r="E10899">
        <v>0.01</v>
      </c>
    </row>
    <row r="10900" spans="1:5" x14ac:dyDescent="0.25">
      <c r="A10900" s="1">
        <v>41430</v>
      </c>
      <c r="B10900" t="s">
        <v>30</v>
      </c>
      <c r="C10900" t="s">
        <v>942</v>
      </c>
      <c r="D10900" t="s">
        <v>948</v>
      </c>
      <c r="E10900">
        <v>0</v>
      </c>
    </row>
    <row r="10901" spans="1:5" x14ac:dyDescent="0.25">
      <c r="A10901" s="1">
        <v>41430</v>
      </c>
      <c r="B10901" t="s">
        <v>30</v>
      </c>
      <c r="C10901" t="s">
        <v>942</v>
      </c>
      <c r="D10901" t="s">
        <v>948</v>
      </c>
      <c r="E10901">
        <v>0.01</v>
      </c>
    </row>
    <row r="10902" spans="1:5" x14ac:dyDescent="0.25">
      <c r="A10902" s="1">
        <v>41430</v>
      </c>
      <c r="B10902" t="s">
        <v>30</v>
      </c>
      <c r="C10902" t="s">
        <v>942</v>
      </c>
      <c r="D10902" t="s">
        <v>987</v>
      </c>
      <c r="E10902">
        <v>0.03</v>
      </c>
    </row>
    <row r="10903" spans="1:5" x14ac:dyDescent="0.25">
      <c r="A10903" s="1">
        <v>41430</v>
      </c>
      <c r="B10903" t="s">
        <v>30</v>
      </c>
      <c r="C10903" t="s">
        <v>942</v>
      </c>
      <c r="D10903" t="s">
        <v>987</v>
      </c>
      <c r="E10903">
        <v>0.02</v>
      </c>
    </row>
    <row r="10904" spans="1:5" x14ac:dyDescent="0.25">
      <c r="A10904" s="1">
        <v>41430</v>
      </c>
      <c r="B10904" t="s">
        <v>30</v>
      </c>
      <c r="C10904" t="s">
        <v>942</v>
      </c>
      <c r="D10904" t="s">
        <v>987</v>
      </c>
      <c r="E10904">
        <v>0.02</v>
      </c>
    </row>
    <row r="10905" spans="1:5" x14ac:dyDescent="0.25">
      <c r="A10905" s="1">
        <v>41430</v>
      </c>
      <c r="B10905" t="s">
        <v>30</v>
      </c>
      <c r="C10905" t="s">
        <v>942</v>
      </c>
      <c r="D10905" t="s">
        <v>987</v>
      </c>
      <c r="E10905">
        <v>0.02</v>
      </c>
    </row>
    <row r="10906" spans="1:5" x14ac:dyDescent="0.25">
      <c r="A10906" s="1">
        <v>41430</v>
      </c>
      <c r="B10906" t="s">
        <v>30</v>
      </c>
      <c r="C10906" t="s">
        <v>942</v>
      </c>
      <c r="D10906" t="s">
        <v>987</v>
      </c>
      <c r="E10906">
        <v>0.01</v>
      </c>
    </row>
    <row r="10907" spans="1:5" x14ac:dyDescent="0.25">
      <c r="A10907" s="1">
        <v>41430</v>
      </c>
      <c r="B10907" t="s">
        <v>30</v>
      </c>
      <c r="C10907" t="s">
        <v>942</v>
      </c>
      <c r="D10907" t="s">
        <v>987</v>
      </c>
      <c r="E10907">
        <v>0.01</v>
      </c>
    </row>
    <row r="10908" spans="1:5" x14ac:dyDescent="0.25">
      <c r="A10908" s="1">
        <v>41430</v>
      </c>
      <c r="B10908" t="s">
        <v>30</v>
      </c>
      <c r="C10908" t="s">
        <v>942</v>
      </c>
      <c r="D10908" t="s">
        <v>987</v>
      </c>
      <c r="E10908">
        <v>0.01</v>
      </c>
    </row>
    <row r="10909" spans="1:5" x14ac:dyDescent="0.25">
      <c r="A10909" s="1">
        <v>41430</v>
      </c>
      <c r="B10909" t="s">
        <v>30</v>
      </c>
      <c r="C10909" t="s">
        <v>942</v>
      </c>
      <c r="D10909" t="s">
        <v>987</v>
      </c>
      <c r="E10909">
        <v>0.01</v>
      </c>
    </row>
    <row r="10910" spans="1:5" x14ac:dyDescent="0.25">
      <c r="A10910" s="1">
        <v>41430</v>
      </c>
      <c r="B10910" t="s">
        <v>30</v>
      </c>
      <c r="C10910" t="s">
        <v>942</v>
      </c>
      <c r="D10910" t="s">
        <v>971</v>
      </c>
      <c r="E10910">
        <v>0.01</v>
      </c>
    </row>
    <row r="10911" spans="1:5" x14ac:dyDescent="0.25">
      <c r="A10911" s="1">
        <v>41430</v>
      </c>
      <c r="B10911" t="s">
        <v>30</v>
      </c>
      <c r="C10911" t="s">
        <v>942</v>
      </c>
      <c r="D10911" t="s">
        <v>971</v>
      </c>
      <c r="E10911">
        <v>0.01</v>
      </c>
    </row>
    <row r="10912" spans="1:5" x14ac:dyDescent="0.25">
      <c r="A10912" s="1">
        <v>41430</v>
      </c>
      <c r="B10912" t="s">
        <v>30</v>
      </c>
      <c r="C10912" t="s">
        <v>942</v>
      </c>
      <c r="D10912" t="s">
        <v>948</v>
      </c>
      <c r="E10912">
        <v>0.01</v>
      </c>
    </row>
    <row r="10913" spans="1:5" x14ac:dyDescent="0.25">
      <c r="A10913" s="1">
        <v>41430</v>
      </c>
      <c r="B10913" t="s">
        <v>30</v>
      </c>
      <c r="C10913" t="s">
        <v>942</v>
      </c>
      <c r="D10913" t="s">
        <v>948</v>
      </c>
      <c r="E10913">
        <v>0.01</v>
      </c>
    </row>
    <row r="10914" spans="1:5" x14ac:dyDescent="0.25">
      <c r="A10914" s="1">
        <v>41430</v>
      </c>
      <c r="B10914" t="s">
        <v>30</v>
      </c>
      <c r="C10914" t="s">
        <v>942</v>
      </c>
      <c r="D10914" t="s">
        <v>948</v>
      </c>
      <c r="E10914">
        <v>0.01</v>
      </c>
    </row>
    <row r="10915" spans="1:5" x14ac:dyDescent="0.25">
      <c r="A10915" s="1">
        <v>41431</v>
      </c>
      <c r="B10915" t="s">
        <v>46</v>
      </c>
      <c r="C10915" t="s">
        <v>942</v>
      </c>
      <c r="D10915" t="s">
        <v>949</v>
      </c>
      <c r="E10915">
        <v>0.01</v>
      </c>
    </row>
    <row r="10916" spans="1:5" x14ac:dyDescent="0.25">
      <c r="A10916" s="1">
        <v>41431</v>
      </c>
      <c r="B10916" t="s">
        <v>46</v>
      </c>
      <c r="C10916" t="s">
        <v>942</v>
      </c>
      <c r="D10916" t="s">
        <v>986</v>
      </c>
      <c r="E10916">
        <v>0</v>
      </c>
    </row>
    <row r="10917" spans="1:5" x14ac:dyDescent="0.25">
      <c r="A10917" s="1">
        <v>41431</v>
      </c>
      <c r="B10917" t="s">
        <v>46</v>
      </c>
      <c r="C10917" t="s">
        <v>942</v>
      </c>
      <c r="D10917" t="s">
        <v>988</v>
      </c>
      <c r="E10917">
        <v>0.08</v>
      </c>
    </row>
    <row r="10918" spans="1:5" x14ac:dyDescent="0.25">
      <c r="A10918" s="1">
        <v>41431</v>
      </c>
      <c r="B10918" t="s">
        <v>46</v>
      </c>
      <c r="C10918" t="s">
        <v>942</v>
      </c>
      <c r="D10918" t="s">
        <v>988</v>
      </c>
      <c r="E10918">
        <v>0.08</v>
      </c>
    </row>
    <row r="10919" spans="1:5" x14ac:dyDescent="0.25">
      <c r="A10919" s="1">
        <v>41431</v>
      </c>
      <c r="B10919" t="s">
        <v>46</v>
      </c>
      <c r="C10919" t="s">
        <v>942</v>
      </c>
      <c r="D10919" t="s">
        <v>988</v>
      </c>
      <c r="E10919">
        <v>7.0000000000000007E-2</v>
      </c>
    </row>
    <row r="10920" spans="1:5" x14ac:dyDescent="0.25">
      <c r="A10920" s="1">
        <v>41431</v>
      </c>
      <c r="B10920" t="s">
        <v>46</v>
      </c>
      <c r="C10920" t="s">
        <v>942</v>
      </c>
      <c r="D10920" t="s">
        <v>988</v>
      </c>
      <c r="E10920">
        <v>7.0000000000000007E-2</v>
      </c>
    </row>
    <row r="10921" spans="1:5" x14ac:dyDescent="0.25">
      <c r="A10921" s="1">
        <v>41431</v>
      </c>
      <c r="B10921" t="s">
        <v>46</v>
      </c>
      <c r="C10921" t="s">
        <v>942</v>
      </c>
      <c r="D10921" t="s">
        <v>988</v>
      </c>
      <c r="E10921">
        <v>0.05</v>
      </c>
    </row>
    <row r="10922" spans="1:5" x14ac:dyDescent="0.25">
      <c r="A10922" s="1">
        <v>41431</v>
      </c>
      <c r="B10922" t="s">
        <v>46</v>
      </c>
      <c r="C10922" t="s">
        <v>942</v>
      </c>
      <c r="D10922" t="s">
        <v>988</v>
      </c>
      <c r="E10922">
        <v>0.02</v>
      </c>
    </row>
    <row r="10923" spans="1:5" x14ac:dyDescent="0.25">
      <c r="A10923" s="1">
        <v>41431</v>
      </c>
      <c r="B10923" t="s">
        <v>46</v>
      </c>
      <c r="C10923" t="s">
        <v>942</v>
      </c>
      <c r="D10923" t="s">
        <v>988</v>
      </c>
      <c r="E10923">
        <v>0.06</v>
      </c>
    </row>
    <row r="10924" spans="1:5" x14ac:dyDescent="0.25">
      <c r="A10924" s="1">
        <v>41431</v>
      </c>
      <c r="B10924" t="s">
        <v>46</v>
      </c>
      <c r="C10924" t="s">
        <v>942</v>
      </c>
      <c r="D10924" t="s">
        <v>988</v>
      </c>
      <c r="E10924">
        <v>0.05</v>
      </c>
    </row>
    <row r="10925" spans="1:5" x14ac:dyDescent="0.25">
      <c r="A10925" s="1">
        <v>41431</v>
      </c>
      <c r="B10925" t="s">
        <v>46</v>
      </c>
      <c r="C10925" t="s">
        <v>942</v>
      </c>
      <c r="D10925" t="s">
        <v>988</v>
      </c>
      <c r="E10925">
        <v>0.03</v>
      </c>
    </row>
    <row r="10926" spans="1:5" x14ac:dyDescent="0.25">
      <c r="A10926" s="1">
        <v>41431</v>
      </c>
      <c r="B10926" t="s">
        <v>46</v>
      </c>
      <c r="C10926" t="s">
        <v>942</v>
      </c>
      <c r="D10926" t="s">
        <v>988</v>
      </c>
      <c r="E10926">
        <v>0.04</v>
      </c>
    </row>
    <row r="10927" spans="1:5" x14ac:dyDescent="0.25">
      <c r="A10927" s="1">
        <v>41431</v>
      </c>
      <c r="B10927" t="s">
        <v>46</v>
      </c>
      <c r="C10927" t="s">
        <v>942</v>
      </c>
      <c r="D10927" t="s">
        <v>988</v>
      </c>
      <c r="E10927">
        <v>0.04</v>
      </c>
    </row>
    <row r="10928" spans="1:5" x14ac:dyDescent="0.25">
      <c r="A10928" s="1">
        <v>41431</v>
      </c>
      <c r="B10928" t="s">
        <v>46</v>
      </c>
      <c r="C10928" t="s">
        <v>942</v>
      </c>
      <c r="D10928" t="s">
        <v>988</v>
      </c>
      <c r="E10928">
        <v>0.05</v>
      </c>
    </row>
    <row r="10929" spans="1:5" x14ac:dyDescent="0.25">
      <c r="A10929" s="1">
        <v>41431</v>
      </c>
      <c r="B10929" t="s">
        <v>46</v>
      </c>
      <c r="C10929" t="s">
        <v>942</v>
      </c>
      <c r="D10929" t="s">
        <v>988</v>
      </c>
      <c r="E10929">
        <v>0.05</v>
      </c>
    </row>
    <row r="10930" spans="1:5" x14ac:dyDescent="0.25">
      <c r="A10930" s="1">
        <v>41431</v>
      </c>
      <c r="B10930" t="s">
        <v>46</v>
      </c>
      <c r="C10930" t="s">
        <v>942</v>
      </c>
      <c r="D10930" t="s">
        <v>971</v>
      </c>
      <c r="E10930">
        <v>0.02</v>
      </c>
    </row>
    <row r="10931" spans="1:5" x14ac:dyDescent="0.25">
      <c r="A10931" s="1">
        <v>41431</v>
      </c>
      <c r="B10931" t="s">
        <v>46</v>
      </c>
      <c r="C10931" t="s">
        <v>942</v>
      </c>
      <c r="D10931" t="s">
        <v>971</v>
      </c>
      <c r="E10931">
        <v>0.02</v>
      </c>
    </row>
    <row r="10932" spans="1:5" x14ac:dyDescent="0.25">
      <c r="A10932" s="1">
        <v>41431</v>
      </c>
      <c r="B10932" t="s">
        <v>46</v>
      </c>
      <c r="C10932" t="s">
        <v>942</v>
      </c>
      <c r="D10932" t="s">
        <v>948</v>
      </c>
      <c r="E10932">
        <v>0.02</v>
      </c>
    </row>
    <row r="10933" spans="1:5" x14ac:dyDescent="0.25">
      <c r="A10933" s="1">
        <v>41431</v>
      </c>
      <c r="B10933" t="s">
        <v>46</v>
      </c>
      <c r="C10933" t="s">
        <v>942</v>
      </c>
      <c r="D10933" t="s">
        <v>945</v>
      </c>
      <c r="E10933">
        <v>0.03</v>
      </c>
    </row>
    <row r="10934" spans="1:5" x14ac:dyDescent="0.25">
      <c r="A10934" s="1">
        <v>41432</v>
      </c>
      <c r="B10934" t="s">
        <v>49</v>
      </c>
      <c r="C10934" t="s">
        <v>942</v>
      </c>
      <c r="D10934" t="s">
        <v>949</v>
      </c>
      <c r="E10934">
        <v>0.01</v>
      </c>
    </row>
    <row r="10935" spans="1:5" x14ac:dyDescent="0.25">
      <c r="A10935" s="1">
        <v>41432</v>
      </c>
      <c r="B10935" t="s">
        <v>49</v>
      </c>
      <c r="C10935" t="s">
        <v>942</v>
      </c>
      <c r="D10935" t="s">
        <v>945</v>
      </c>
      <c r="E10935">
        <v>0.08</v>
      </c>
    </row>
    <row r="10936" spans="1:5" x14ac:dyDescent="0.25">
      <c r="A10936" s="1">
        <v>41432</v>
      </c>
      <c r="B10936" t="s">
        <v>49</v>
      </c>
      <c r="C10936" t="s">
        <v>942</v>
      </c>
      <c r="D10936" t="s">
        <v>946</v>
      </c>
      <c r="E10936">
        <v>0.03</v>
      </c>
    </row>
    <row r="10937" spans="1:5" x14ac:dyDescent="0.25">
      <c r="A10937" s="1">
        <v>41432</v>
      </c>
      <c r="B10937" t="s">
        <v>49</v>
      </c>
      <c r="C10937" t="s">
        <v>942</v>
      </c>
      <c r="D10937" t="s">
        <v>989</v>
      </c>
      <c r="E10937">
        <v>0.02</v>
      </c>
    </row>
    <row r="10938" spans="1:5" x14ac:dyDescent="0.25">
      <c r="A10938" s="1">
        <v>41432</v>
      </c>
      <c r="B10938" t="s">
        <v>49</v>
      </c>
      <c r="C10938" t="s">
        <v>942</v>
      </c>
      <c r="D10938" t="s">
        <v>989</v>
      </c>
      <c r="E10938">
        <v>0.02</v>
      </c>
    </row>
    <row r="10939" spans="1:5" x14ac:dyDescent="0.25">
      <c r="A10939" s="1">
        <v>41432</v>
      </c>
      <c r="B10939" t="s">
        <v>49</v>
      </c>
      <c r="C10939" t="s">
        <v>942</v>
      </c>
      <c r="D10939" t="s">
        <v>989</v>
      </c>
      <c r="E10939">
        <v>0.02</v>
      </c>
    </row>
    <row r="10940" spans="1:5" x14ac:dyDescent="0.25">
      <c r="A10940" s="1">
        <v>41432</v>
      </c>
      <c r="B10940" t="s">
        <v>49</v>
      </c>
      <c r="C10940" t="s">
        <v>942</v>
      </c>
      <c r="D10940" t="s">
        <v>989</v>
      </c>
      <c r="E10940">
        <v>0.05</v>
      </c>
    </row>
    <row r="10941" spans="1:5" x14ac:dyDescent="0.25">
      <c r="A10941" s="1">
        <v>41432</v>
      </c>
      <c r="B10941" t="s">
        <v>49</v>
      </c>
      <c r="C10941" t="s">
        <v>942</v>
      </c>
      <c r="D10941" t="s">
        <v>989</v>
      </c>
      <c r="E10941">
        <v>0</v>
      </c>
    </row>
    <row r="10942" spans="1:5" x14ac:dyDescent="0.25">
      <c r="A10942" s="1">
        <v>41432</v>
      </c>
      <c r="B10942" t="s">
        <v>49</v>
      </c>
      <c r="C10942" t="s">
        <v>942</v>
      </c>
      <c r="D10942" t="s">
        <v>989</v>
      </c>
      <c r="E10942">
        <v>0</v>
      </c>
    </row>
    <row r="10943" spans="1:5" x14ac:dyDescent="0.25">
      <c r="A10943" s="1">
        <v>41432</v>
      </c>
      <c r="B10943" t="s">
        <v>49</v>
      </c>
      <c r="C10943" t="s">
        <v>942</v>
      </c>
      <c r="D10943" t="s">
        <v>989</v>
      </c>
      <c r="E10943">
        <v>0.02</v>
      </c>
    </row>
    <row r="10944" spans="1:5" x14ac:dyDescent="0.25">
      <c r="A10944" s="1">
        <v>41432</v>
      </c>
      <c r="B10944" t="s">
        <v>49</v>
      </c>
      <c r="C10944" t="s">
        <v>942</v>
      </c>
      <c r="D10944" t="s">
        <v>989</v>
      </c>
      <c r="E10944">
        <v>0.04</v>
      </c>
    </row>
    <row r="10945" spans="1:5" x14ac:dyDescent="0.25">
      <c r="A10945" s="1">
        <v>41432</v>
      </c>
      <c r="B10945" t="s">
        <v>49</v>
      </c>
      <c r="C10945" t="s">
        <v>942</v>
      </c>
      <c r="D10945" t="s">
        <v>989</v>
      </c>
      <c r="E10945">
        <v>0.02</v>
      </c>
    </row>
    <row r="10946" spans="1:5" x14ac:dyDescent="0.25">
      <c r="A10946" s="1">
        <v>41432</v>
      </c>
      <c r="B10946" t="s">
        <v>49</v>
      </c>
      <c r="C10946" t="s">
        <v>942</v>
      </c>
      <c r="D10946" t="s">
        <v>948</v>
      </c>
      <c r="E10946">
        <v>0.01</v>
      </c>
    </row>
    <row r="10947" spans="1:5" x14ac:dyDescent="0.25">
      <c r="A10947" s="1">
        <v>41432</v>
      </c>
      <c r="B10947" t="s">
        <v>49</v>
      </c>
      <c r="C10947" t="s">
        <v>942</v>
      </c>
      <c r="D10947" t="s">
        <v>948</v>
      </c>
      <c r="E10947">
        <v>0.04</v>
      </c>
    </row>
    <row r="10948" spans="1:5" x14ac:dyDescent="0.25">
      <c r="A10948" s="1">
        <v>41433</v>
      </c>
      <c r="B10948" t="s">
        <v>52</v>
      </c>
      <c r="C10948" t="s">
        <v>942</v>
      </c>
      <c r="D10948" t="s">
        <v>943</v>
      </c>
      <c r="E10948">
        <v>0.04</v>
      </c>
    </row>
    <row r="10949" spans="1:5" x14ac:dyDescent="0.25">
      <c r="A10949" s="1">
        <v>41433</v>
      </c>
      <c r="B10949" t="s">
        <v>52</v>
      </c>
      <c r="C10949" t="s">
        <v>942</v>
      </c>
      <c r="D10949" t="s">
        <v>943</v>
      </c>
      <c r="E10949">
        <v>0.06</v>
      </c>
    </row>
    <row r="10950" spans="1:5" x14ac:dyDescent="0.25">
      <c r="A10950" s="1">
        <v>41433</v>
      </c>
      <c r="B10950" t="s">
        <v>52</v>
      </c>
      <c r="C10950" t="s">
        <v>942</v>
      </c>
      <c r="D10950" t="s">
        <v>955</v>
      </c>
      <c r="E10950">
        <v>0.05</v>
      </c>
    </row>
    <row r="10951" spans="1:5" x14ac:dyDescent="0.25">
      <c r="A10951" s="1">
        <v>41433</v>
      </c>
      <c r="B10951" t="s">
        <v>52</v>
      </c>
      <c r="C10951" t="s">
        <v>942</v>
      </c>
      <c r="D10951" t="s">
        <v>955</v>
      </c>
      <c r="E10951">
        <v>0.05</v>
      </c>
    </row>
    <row r="10952" spans="1:5" x14ac:dyDescent="0.25">
      <c r="A10952" s="1">
        <v>41433</v>
      </c>
      <c r="B10952" t="s">
        <v>52</v>
      </c>
      <c r="C10952" t="s">
        <v>942</v>
      </c>
      <c r="D10952" t="s">
        <v>955</v>
      </c>
      <c r="E10952">
        <v>0.02</v>
      </c>
    </row>
    <row r="10953" spans="1:5" x14ac:dyDescent="0.25">
      <c r="A10953" s="1">
        <v>41433</v>
      </c>
      <c r="B10953" t="s">
        <v>52</v>
      </c>
      <c r="C10953" t="s">
        <v>942</v>
      </c>
      <c r="D10953" t="s">
        <v>955</v>
      </c>
      <c r="E10953">
        <v>0.04</v>
      </c>
    </row>
    <row r="10954" spans="1:5" x14ac:dyDescent="0.25">
      <c r="A10954" s="1">
        <v>41433</v>
      </c>
      <c r="B10954" t="s">
        <v>52</v>
      </c>
      <c r="C10954" t="s">
        <v>942</v>
      </c>
      <c r="D10954" t="s">
        <v>955</v>
      </c>
      <c r="E10954">
        <v>0.03</v>
      </c>
    </row>
    <row r="10955" spans="1:5" x14ac:dyDescent="0.25">
      <c r="A10955" s="1">
        <v>41433</v>
      </c>
      <c r="B10955" t="s">
        <v>52</v>
      </c>
      <c r="C10955" t="s">
        <v>942</v>
      </c>
      <c r="D10955" t="s">
        <v>955</v>
      </c>
      <c r="E10955">
        <v>0.01</v>
      </c>
    </row>
    <row r="10956" spans="1:5" x14ac:dyDescent="0.25">
      <c r="A10956" s="1">
        <v>41433</v>
      </c>
      <c r="B10956" t="s">
        <v>52</v>
      </c>
      <c r="C10956" t="s">
        <v>942</v>
      </c>
      <c r="D10956" t="s">
        <v>948</v>
      </c>
      <c r="E10956">
        <v>0.01</v>
      </c>
    </row>
    <row r="10957" spans="1:5" x14ac:dyDescent="0.25">
      <c r="A10957" s="1">
        <v>41433</v>
      </c>
      <c r="B10957" t="s">
        <v>52</v>
      </c>
      <c r="C10957" t="s">
        <v>942</v>
      </c>
      <c r="D10957" t="s">
        <v>948</v>
      </c>
      <c r="E10957">
        <v>0</v>
      </c>
    </row>
    <row r="10958" spans="1:5" x14ac:dyDescent="0.25">
      <c r="A10958" s="1">
        <v>41433</v>
      </c>
      <c r="B10958" t="s">
        <v>52</v>
      </c>
      <c r="C10958" t="s">
        <v>942</v>
      </c>
      <c r="D10958" t="s">
        <v>943</v>
      </c>
      <c r="E10958">
        <v>0.01</v>
      </c>
    </row>
    <row r="10959" spans="1:5" x14ac:dyDescent="0.25">
      <c r="A10959" s="1">
        <v>41433</v>
      </c>
      <c r="B10959" t="s">
        <v>52</v>
      </c>
      <c r="C10959" t="s">
        <v>942</v>
      </c>
      <c r="D10959" t="s">
        <v>975</v>
      </c>
      <c r="E10959">
        <v>0</v>
      </c>
    </row>
    <row r="10960" spans="1:5" x14ac:dyDescent="0.25">
      <c r="A10960" s="1">
        <v>41433</v>
      </c>
      <c r="B10960" t="s">
        <v>52</v>
      </c>
      <c r="C10960" t="s">
        <v>942</v>
      </c>
      <c r="D10960" t="s">
        <v>975</v>
      </c>
      <c r="E10960">
        <v>0.01</v>
      </c>
    </row>
    <row r="10961" spans="1:5" x14ac:dyDescent="0.25">
      <c r="A10961" s="1">
        <v>41433</v>
      </c>
      <c r="B10961" t="s">
        <v>52</v>
      </c>
      <c r="C10961" t="s">
        <v>942</v>
      </c>
      <c r="D10961" t="s">
        <v>955</v>
      </c>
      <c r="E10961">
        <v>0.03</v>
      </c>
    </row>
    <row r="10962" spans="1:5" x14ac:dyDescent="0.25">
      <c r="A10962" s="1">
        <v>41434</v>
      </c>
      <c r="B10962" t="s">
        <v>53</v>
      </c>
      <c r="C10962" t="s">
        <v>942</v>
      </c>
      <c r="D10962" t="s">
        <v>949</v>
      </c>
      <c r="E10962">
        <v>0.01</v>
      </c>
    </row>
    <row r="10963" spans="1:5" x14ac:dyDescent="0.25">
      <c r="A10963" s="1">
        <v>41434</v>
      </c>
      <c r="B10963" t="s">
        <v>53</v>
      </c>
      <c r="C10963" t="s">
        <v>942</v>
      </c>
      <c r="D10963" t="s">
        <v>943</v>
      </c>
      <c r="E10963">
        <v>0</v>
      </c>
    </row>
    <row r="10964" spans="1:5" x14ac:dyDescent="0.25">
      <c r="A10964" s="1">
        <v>41434</v>
      </c>
      <c r="B10964" t="s">
        <v>53</v>
      </c>
      <c r="C10964" t="s">
        <v>942</v>
      </c>
      <c r="D10964" t="s">
        <v>943</v>
      </c>
      <c r="E10964">
        <v>0.01</v>
      </c>
    </row>
    <row r="10965" spans="1:5" x14ac:dyDescent="0.25">
      <c r="A10965" s="1">
        <v>41434</v>
      </c>
      <c r="B10965" t="s">
        <v>53</v>
      </c>
      <c r="C10965" t="s">
        <v>942</v>
      </c>
      <c r="D10965" t="s">
        <v>944</v>
      </c>
      <c r="E10965">
        <v>0</v>
      </c>
    </row>
    <row r="10966" spans="1:5" x14ac:dyDescent="0.25">
      <c r="A10966" s="1">
        <v>41434</v>
      </c>
      <c r="B10966" t="s">
        <v>53</v>
      </c>
      <c r="C10966" t="s">
        <v>942</v>
      </c>
      <c r="D10966" t="s">
        <v>944</v>
      </c>
      <c r="E10966">
        <v>0.02</v>
      </c>
    </row>
    <row r="10967" spans="1:5" x14ac:dyDescent="0.25">
      <c r="A10967" s="1">
        <v>41434</v>
      </c>
      <c r="B10967" t="s">
        <v>53</v>
      </c>
      <c r="C10967" t="s">
        <v>942</v>
      </c>
      <c r="D10967" t="s">
        <v>956</v>
      </c>
      <c r="E10967">
        <v>0.03</v>
      </c>
    </row>
    <row r="10968" spans="1:5" x14ac:dyDescent="0.25">
      <c r="A10968" s="1">
        <v>41434</v>
      </c>
      <c r="B10968" t="s">
        <v>53</v>
      </c>
      <c r="C10968" t="s">
        <v>942</v>
      </c>
      <c r="D10968" t="s">
        <v>956</v>
      </c>
      <c r="E10968">
        <v>0.02</v>
      </c>
    </row>
    <row r="10969" spans="1:5" x14ac:dyDescent="0.25">
      <c r="A10969" s="1">
        <v>41434</v>
      </c>
      <c r="B10969" t="s">
        <v>53</v>
      </c>
      <c r="C10969" t="s">
        <v>942</v>
      </c>
      <c r="D10969" t="s">
        <v>946</v>
      </c>
      <c r="E10969">
        <v>0.05</v>
      </c>
    </row>
    <row r="10970" spans="1:5" x14ac:dyDescent="0.25">
      <c r="A10970" s="1">
        <v>41434</v>
      </c>
      <c r="B10970" t="s">
        <v>53</v>
      </c>
      <c r="C10970" t="s">
        <v>942</v>
      </c>
      <c r="D10970" t="s">
        <v>943</v>
      </c>
      <c r="E10970">
        <v>0.02</v>
      </c>
    </row>
    <row r="10971" spans="1:5" x14ac:dyDescent="0.25">
      <c r="A10971" s="1">
        <v>41434</v>
      </c>
      <c r="B10971" t="s">
        <v>53</v>
      </c>
      <c r="C10971" t="s">
        <v>942</v>
      </c>
      <c r="D10971" t="s">
        <v>990</v>
      </c>
      <c r="E10971">
        <v>0.02</v>
      </c>
    </row>
    <row r="10972" spans="1:5" x14ac:dyDescent="0.25">
      <c r="A10972" s="1">
        <v>41434</v>
      </c>
      <c r="B10972" t="s">
        <v>53</v>
      </c>
      <c r="C10972" t="s">
        <v>942</v>
      </c>
      <c r="D10972" t="s">
        <v>990</v>
      </c>
      <c r="E10972">
        <v>0.1</v>
      </c>
    </row>
    <row r="10973" spans="1:5" x14ac:dyDescent="0.25">
      <c r="A10973" s="1">
        <v>41434</v>
      </c>
      <c r="B10973" t="s">
        <v>53</v>
      </c>
      <c r="C10973" t="s">
        <v>942</v>
      </c>
      <c r="D10973" t="s">
        <v>990</v>
      </c>
      <c r="E10973">
        <v>0.08</v>
      </c>
    </row>
    <row r="10974" spans="1:5" x14ac:dyDescent="0.25">
      <c r="A10974" s="1">
        <v>41434</v>
      </c>
      <c r="B10974" t="s">
        <v>53</v>
      </c>
      <c r="C10974" t="s">
        <v>942</v>
      </c>
      <c r="D10974" t="s">
        <v>958</v>
      </c>
      <c r="E10974">
        <v>0</v>
      </c>
    </row>
    <row r="10975" spans="1:5" x14ac:dyDescent="0.25">
      <c r="A10975" s="1">
        <v>41434</v>
      </c>
      <c r="B10975" t="s">
        <v>53</v>
      </c>
      <c r="C10975" t="s">
        <v>942</v>
      </c>
      <c r="D10975" t="s">
        <v>983</v>
      </c>
      <c r="E10975">
        <v>0.02</v>
      </c>
    </row>
    <row r="10976" spans="1:5" x14ac:dyDescent="0.25">
      <c r="A10976" s="1">
        <v>41435</v>
      </c>
      <c r="B10976" t="s">
        <v>58</v>
      </c>
      <c r="C10976" t="s">
        <v>942</v>
      </c>
      <c r="D10976" t="s">
        <v>945</v>
      </c>
      <c r="E10976">
        <v>0.03</v>
      </c>
    </row>
    <row r="10977" spans="1:5" x14ac:dyDescent="0.25">
      <c r="A10977" s="1">
        <v>41435</v>
      </c>
      <c r="B10977" t="s">
        <v>58</v>
      </c>
      <c r="C10977" t="s">
        <v>942</v>
      </c>
      <c r="D10977" t="s">
        <v>946</v>
      </c>
      <c r="E10977">
        <v>0.01</v>
      </c>
    </row>
    <row r="10978" spans="1:5" x14ac:dyDescent="0.25">
      <c r="A10978" s="1">
        <v>41435</v>
      </c>
      <c r="B10978" t="s">
        <v>58</v>
      </c>
      <c r="C10978" t="s">
        <v>942</v>
      </c>
      <c r="D10978" t="s">
        <v>946</v>
      </c>
      <c r="E10978">
        <v>0.06</v>
      </c>
    </row>
    <row r="10979" spans="1:5" x14ac:dyDescent="0.25">
      <c r="A10979" s="1">
        <v>41435</v>
      </c>
      <c r="B10979" t="s">
        <v>58</v>
      </c>
      <c r="C10979" t="s">
        <v>942</v>
      </c>
      <c r="D10979" t="s">
        <v>991</v>
      </c>
      <c r="E10979">
        <v>0.03</v>
      </c>
    </row>
    <row r="10980" spans="1:5" x14ac:dyDescent="0.25">
      <c r="A10980" s="1">
        <v>41435</v>
      </c>
      <c r="B10980" t="s">
        <v>58</v>
      </c>
      <c r="C10980" t="s">
        <v>942</v>
      </c>
      <c r="D10980" t="s">
        <v>991</v>
      </c>
      <c r="E10980">
        <v>0.05</v>
      </c>
    </row>
    <row r="10981" spans="1:5" x14ac:dyDescent="0.25">
      <c r="A10981" s="1">
        <v>41435</v>
      </c>
      <c r="B10981" t="s">
        <v>58</v>
      </c>
      <c r="C10981" t="s">
        <v>942</v>
      </c>
      <c r="D10981" t="s">
        <v>991</v>
      </c>
      <c r="E10981">
        <v>0.08</v>
      </c>
    </row>
    <row r="10982" spans="1:5" x14ac:dyDescent="0.25">
      <c r="A10982" s="1">
        <v>41435</v>
      </c>
      <c r="B10982" t="s">
        <v>58</v>
      </c>
      <c r="C10982" t="s">
        <v>942</v>
      </c>
      <c r="D10982" t="s">
        <v>971</v>
      </c>
      <c r="E10982">
        <v>0.01</v>
      </c>
    </row>
    <row r="10983" spans="1:5" x14ac:dyDescent="0.25">
      <c r="A10983" s="1">
        <v>41435</v>
      </c>
      <c r="B10983" t="s">
        <v>58</v>
      </c>
      <c r="C10983" t="s">
        <v>942</v>
      </c>
      <c r="D10983" t="s">
        <v>971</v>
      </c>
      <c r="E10983">
        <v>0.01</v>
      </c>
    </row>
    <row r="10984" spans="1:5" x14ac:dyDescent="0.25">
      <c r="A10984" s="1">
        <v>41435</v>
      </c>
      <c r="B10984" t="s">
        <v>58</v>
      </c>
      <c r="C10984" t="s">
        <v>942</v>
      </c>
      <c r="D10984" t="s">
        <v>971</v>
      </c>
      <c r="E10984">
        <v>0.01</v>
      </c>
    </row>
    <row r="10985" spans="1:5" x14ac:dyDescent="0.25">
      <c r="A10985" s="1">
        <v>41435</v>
      </c>
      <c r="B10985" t="s">
        <v>58</v>
      </c>
      <c r="C10985" t="s">
        <v>942</v>
      </c>
      <c r="D10985" t="s">
        <v>948</v>
      </c>
      <c r="E10985">
        <v>0.01</v>
      </c>
    </row>
    <row r="10986" spans="1:5" x14ac:dyDescent="0.25">
      <c r="A10986" s="1">
        <v>41435</v>
      </c>
      <c r="B10986" t="s">
        <v>58</v>
      </c>
      <c r="C10986" t="s">
        <v>942</v>
      </c>
      <c r="D10986" t="s">
        <v>948</v>
      </c>
      <c r="E10986">
        <v>0.01</v>
      </c>
    </row>
    <row r="10987" spans="1:5" x14ac:dyDescent="0.25">
      <c r="A10987" s="1">
        <v>41435</v>
      </c>
      <c r="B10987" t="s">
        <v>58</v>
      </c>
      <c r="C10987" t="s">
        <v>942</v>
      </c>
      <c r="D10987" t="s">
        <v>948</v>
      </c>
      <c r="E10987">
        <v>0.01</v>
      </c>
    </row>
    <row r="10988" spans="1:5" x14ac:dyDescent="0.25">
      <c r="A10988" s="1">
        <v>41435</v>
      </c>
      <c r="B10988" t="s">
        <v>58</v>
      </c>
      <c r="C10988" t="s">
        <v>942</v>
      </c>
      <c r="D10988" t="s">
        <v>945</v>
      </c>
      <c r="E10988">
        <v>0.04</v>
      </c>
    </row>
    <row r="10989" spans="1:5" x14ac:dyDescent="0.25">
      <c r="A10989" s="1">
        <v>41436</v>
      </c>
      <c r="B10989" t="s">
        <v>59</v>
      </c>
      <c r="C10989" t="s">
        <v>942</v>
      </c>
      <c r="D10989" t="s">
        <v>945</v>
      </c>
      <c r="E10989">
        <v>0.03</v>
      </c>
    </row>
    <row r="10990" spans="1:5" x14ac:dyDescent="0.25">
      <c r="A10990" s="1">
        <v>41436</v>
      </c>
      <c r="B10990" t="s">
        <v>59</v>
      </c>
      <c r="C10990" t="s">
        <v>942</v>
      </c>
      <c r="D10990" t="s">
        <v>945</v>
      </c>
      <c r="E10990">
        <v>0.04</v>
      </c>
    </row>
    <row r="10991" spans="1:5" x14ac:dyDescent="0.25">
      <c r="A10991" s="1">
        <v>41436</v>
      </c>
      <c r="B10991" t="s">
        <v>59</v>
      </c>
      <c r="C10991" t="s">
        <v>942</v>
      </c>
      <c r="D10991" t="s">
        <v>946</v>
      </c>
      <c r="E10991">
        <v>0.05</v>
      </c>
    </row>
    <row r="10992" spans="1:5" x14ac:dyDescent="0.25">
      <c r="A10992" s="1">
        <v>41436</v>
      </c>
      <c r="B10992" t="s">
        <v>59</v>
      </c>
      <c r="C10992" t="s">
        <v>942</v>
      </c>
      <c r="D10992" t="s">
        <v>992</v>
      </c>
      <c r="E10992">
        <v>0.02</v>
      </c>
    </row>
    <row r="10993" spans="1:5" x14ac:dyDescent="0.25">
      <c r="A10993" s="1">
        <v>41436</v>
      </c>
      <c r="B10993" t="s">
        <v>59</v>
      </c>
      <c r="C10993" t="s">
        <v>942</v>
      </c>
      <c r="D10993" t="s">
        <v>992</v>
      </c>
      <c r="E10993">
        <v>0.02</v>
      </c>
    </row>
    <row r="10994" spans="1:5" x14ac:dyDescent="0.25">
      <c r="A10994" s="1">
        <v>41436</v>
      </c>
      <c r="B10994" t="s">
        <v>59</v>
      </c>
      <c r="C10994" t="s">
        <v>942</v>
      </c>
      <c r="D10994" t="s">
        <v>992</v>
      </c>
      <c r="E10994">
        <v>0.03</v>
      </c>
    </row>
    <row r="10995" spans="1:5" x14ac:dyDescent="0.25">
      <c r="A10995" s="1">
        <v>41436</v>
      </c>
      <c r="B10995" t="s">
        <v>59</v>
      </c>
      <c r="C10995" t="s">
        <v>942</v>
      </c>
      <c r="D10995" t="s">
        <v>992</v>
      </c>
      <c r="E10995">
        <v>0.05</v>
      </c>
    </row>
    <row r="10996" spans="1:5" x14ac:dyDescent="0.25">
      <c r="A10996" s="1">
        <v>41436</v>
      </c>
      <c r="B10996" t="s">
        <v>59</v>
      </c>
      <c r="C10996" t="s">
        <v>942</v>
      </c>
      <c r="D10996" t="s">
        <v>992</v>
      </c>
      <c r="E10996">
        <v>0.06</v>
      </c>
    </row>
    <row r="10997" spans="1:5" x14ac:dyDescent="0.25">
      <c r="A10997" s="1">
        <v>41436</v>
      </c>
      <c r="B10997" t="s">
        <v>59</v>
      </c>
      <c r="C10997" t="s">
        <v>942</v>
      </c>
      <c r="D10997" t="s">
        <v>992</v>
      </c>
      <c r="E10997">
        <v>0.03</v>
      </c>
    </row>
    <row r="10998" spans="1:5" x14ac:dyDescent="0.25">
      <c r="A10998" s="1">
        <v>41436</v>
      </c>
      <c r="B10998" t="s">
        <v>59</v>
      </c>
      <c r="C10998" t="s">
        <v>942</v>
      </c>
      <c r="D10998" t="s">
        <v>971</v>
      </c>
      <c r="E10998">
        <v>0</v>
      </c>
    </row>
    <row r="10999" spans="1:5" x14ac:dyDescent="0.25">
      <c r="A10999" s="1">
        <v>41436</v>
      </c>
      <c r="B10999" t="s">
        <v>59</v>
      </c>
      <c r="C10999" t="s">
        <v>942</v>
      </c>
      <c r="D10999" t="s">
        <v>971</v>
      </c>
      <c r="E10999">
        <v>0.02</v>
      </c>
    </row>
    <row r="11000" spans="1:5" x14ac:dyDescent="0.25">
      <c r="A11000" s="1">
        <v>41436</v>
      </c>
      <c r="B11000" t="s">
        <v>59</v>
      </c>
      <c r="C11000" t="s">
        <v>942</v>
      </c>
      <c r="D11000" t="s">
        <v>948</v>
      </c>
      <c r="E11000">
        <v>0.01</v>
      </c>
    </row>
    <row r="11001" spans="1:5" x14ac:dyDescent="0.25">
      <c r="A11001" s="1">
        <v>41436</v>
      </c>
      <c r="B11001" t="s">
        <v>59</v>
      </c>
      <c r="C11001" t="s">
        <v>942</v>
      </c>
      <c r="D11001" t="s">
        <v>945</v>
      </c>
      <c r="E11001">
        <v>0.03</v>
      </c>
    </row>
    <row r="11002" spans="1:5" x14ac:dyDescent="0.25">
      <c r="A11002" s="1">
        <v>41437</v>
      </c>
      <c r="B11002" t="s">
        <v>30</v>
      </c>
      <c r="C11002" t="s">
        <v>942</v>
      </c>
      <c r="D11002" t="s">
        <v>986</v>
      </c>
      <c r="E11002">
        <v>0.02</v>
      </c>
    </row>
    <row r="11003" spans="1:5" x14ac:dyDescent="0.25">
      <c r="A11003" s="1">
        <v>41437</v>
      </c>
      <c r="B11003" t="s">
        <v>30</v>
      </c>
      <c r="C11003" t="s">
        <v>942</v>
      </c>
      <c r="D11003" t="s">
        <v>986</v>
      </c>
      <c r="E11003">
        <v>0.01</v>
      </c>
    </row>
    <row r="11004" spans="1:5" x14ac:dyDescent="0.25">
      <c r="A11004" s="1">
        <v>41437</v>
      </c>
      <c r="B11004" t="s">
        <v>30</v>
      </c>
      <c r="C11004" t="s">
        <v>942</v>
      </c>
      <c r="D11004" t="s">
        <v>986</v>
      </c>
      <c r="E11004">
        <v>0.01</v>
      </c>
    </row>
    <row r="11005" spans="1:5" x14ac:dyDescent="0.25">
      <c r="A11005" s="1">
        <v>41437</v>
      </c>
      <c r="B11005" t="s">
        <v>30</v>
      </c>
      <c r="C11005" t="s">
        <v>942</v>
      </c>
      <c r="D11005" t="s">
        <v>946</v>
      </c>
      <c r="E11005">
        <v>0.03</v>
      </c>
    </row>
    <row r="11006" spans="1:5" x14ac:dyDescent="0.25">
      <c r="A11006" s="1">
        <v>41437</v>
      </c>
      <c r="B11006" t="s">
        <v>30</v>
      </c>
      <c r="C11006" t="s">
        <v>942</v>
      </c>
      <c r="D11006" t="s">
        <v>946</v>
      </c>
      <c r="E11006">
        <v>0.01</v>
      </c>
    </row>
    <row r="11007" spans="1:5" x14ac:dyDescent="0.25">
      <c r="A11007" s="1">
        <v>41437</v>
      </c>
      <c r="B11007" t="s">
        <v>30</v>
      </c>
      <c r="C11007" t="s">
        <v>942</v>
      </c>
      <c r="D11007" t="s">
        <v>993</v>
      </c>
      <c r="E11007">
        <v>0.01</v>
      </c>
    </row>
    <row r="11008" spans="1:5" x14ac:dyDescent="0.25">
      <c r="A11008" s="1">
        <v>41437</v>
      </c>
      <c r="B11008" t="s">
        <v>30</v>
      </c>
      <c r="C11008" t="s">
        <v>942</v>
      </c>
      <c r="D11008" t="s">
        <v>993</v>
      </c>
      <c r="E11008">
        <v>0.03</v>
      </c>
    </row>
    <row r="11009" spans="1:5" x14ac:dyDescent="0.25">
      <c r="A11009" s="1">
        <v>41437</v>
      </c>
      <c r="B11009" t="s">
        <v>30</v>
      </c>
      <c r="C11009" t="s">
        <v>942</v>
      </c>
      <c r="D11009" t="s">
        <v>993</v>
      </c>
      <c r="E11009">
        <v>0.06</v>
      </c>
    </row>
    <row r="11010" spans="1:5" x14ac:dyDescent="0.25">
      <c r="A11010" s="1">
        <v>41437</v>
      </c>
      <c r="B11010" t="s">
        <v>30</v>
      </c>
      <c r="C11010" t="s">
        <v>942</v>
      </c>
      <c r="D11010" t="s">
        <v>971</v>
      </c>
      <c r="E11010">
        <v>0.03</v>
      </c>
    </row>
    <row r="11011" spans="1:5" x14ac:dyDescent="0.25">
      <c r="A11011" s="1">
        <v>41437</v>
      </c>
      <c r="B11011" t="s">
        <v>30</v>
      </c>
      <c r="C11011" t="s">
        <v>942</v>
      </c>
      <c r="D11011" t="s">
        <v>948</v>
      </c>
      <c r="E11011">
        <v>0.05</v>
      </c>
    </row>
    <row r="11012" spans="1:5" x14ac:dyDescent="0.25">
      <c r="A11012" s="1">
        <v>41437</v>
      </c>
      <c r="B11012" t="s">
        <v>30</v>
      </c>
      <c r="C11012" t="s">
        <v>942</v>
      </c>
      <c r="D11012" t="s">
        <v>948</v>
      </c>
      <c r="E11012">
        <v>0.05</v>
      </c>
    </row>
    <row r="11013" spans="1:5" x14ac:dyDescent="0.25">
      <c r="A11013" s="1">
        <v>41437</v>
      </c>
      <c r="B11013" t="s">
        <v>30</v>
      </c>
      <c r="C11013" t="s">
        <v>942</v>
      </c>
      <c r="D11013" t="s">
        <v>945</v>
      </c>
      <c r="E11013">
        <v>0.04</v>
      </c>
    </row>
    <row r="11014" spans="1:5" x14ac:dyDescent="0.25">
      <c r="A11014" s="1">
        <v>41437</v>
      </c>
      <c r="B11014" t="s">
        <v>30</v>
      </c>
      <c r="C11014" t="s">
        <v>942</v>
      </c>
      <c r="D11014" t="s">
        <v>945</v>
      </c>
      <c r="E11014">
        <v>0.04</v>
      </c>
    </row>
    <row r="11015" spans="1:5" x14ac:dyDescent="0.25">
      <c r="A11015" s="1">
        <v>41438</v>
      </c>
      <c r="B11015" t="s">
        <v>46</v>
      </c>
      <c r="C11015" t="s">
        <v>942</v>
      </c>
      <c r="D11015" t="s">
        <v>949</v>
      </c>
      <c r="E11015">
        <v>0</v>
      </c>
    </row>
    <row r="11016" spans="1:5" x14ac:dyDescent="0.25">
      <c r="A11016" s="1">
        <v>41438</v>
      </c>
      <c r="B11016" t="s">
        <v>46</v>
      </c>
      <c r="C11016" t="s">
        <v>942</v>
      </c>
      <c r="D11016" t="s">
        <v>945</v>
      </c>
      <c r="E11016">
        <v>0.04</v>
      </c>
    </row>
    <row r="11017" spans="1:5" x14ac:dyDescent="0.25">
      <c r="A11017" s="1">
        <v>41438</v>
      </c>
      <c r="B11017" t="s">
        <v>46</v>
      </c>
      <c r="C11017" t="s">
        <v>942</v>
      </c>
      <c r="D11017" t="s">
        <v>946</v>
      </c>
      <c r="E11017">
        <v>0.03</v>
      </c>
    </row>
    <row r="11018" spans="1:5" x14ac:dyDescent="0.25">
      <c r="A11018" s="1">
        <v>41438</v>
      </c>
      <c r="B11018" t="s">
        <v>46</v>
      </c>
      <c r="C11018" t="s">
        <v>942</v>
      </c>
      <c r="D11018" t="s">
        <v>971</v>
      </c>
      <c r="E11018">
        <v>0.04</v>
      </c>
    </row>
    <row r="11019" spans="1:5" x14ac:dyDescent="0.25">
      <c r="A11019" s="1">
        <v>41438</v>
      </c>
      <c r="B11019" t="s">
        <v>46</v>
      </c>
      <c r="C11019" t="s">
        <v>942</v>
      </c>
      <c r="D11019" t="s">
        <v>971</v>
      </c>
      <c r="E11019">
        <v>0.04</v>
      </c>
    </row>
    <row r="11020" spans="1:5" x14ac:dyDescent="0.25">
      <c r="A11020" s="1">
        <v>41438</v>
      </c>
      <c r="B11020" t="s">
        <v>46</v>
      </c>
      <c r="C11020" t="s">
        <v>942</v>
      </c>
      <c r="D11020" t="s">
        <v>948</v>
      </c>
      <c r="E11020">
        <v>0.02</v>
      </c>
    </row>
    <row r="11021" spans="1:5" x14ac:dyDescent="0.25">
      <c r="A11021" s="1">
        <v>41438</v>
      </c>
      <c r="B11021" t="s">
        <v>46</v>
      </c>
      <c r="C11021" t="s">
        <v>942</v>
      </c>
      <c r="D11021" t="s">
        <v>948</v>
      </c>
      <c r="E11021">
        <v>0.01</v>
      </c>
    </row>
    <row r="11022" spans="1:5" x14ac:dyDescent="0.25">
      <c r="A11022" s="1">
        <v>41438</v>
      </c>
      <c r="B11022" t="s">
        <v>46</v>
      </c>
      <c r="C11022" t="s">
        <v>942</v>
      </c>
      <c r="D11022" t="s">
        <v>948</v>
      </c>
      <c r="E11022">
        <v>0.05</v>
      </c>
    </row>
    <row r="11023" spans="1:5" x14ac:dyDescent="0.25">
      <c r="A11023" s="1">
        <v>41438</v>
      </c>
      <c r="B11023" t="s">
        <v>46</v>
      </c>
      <c r="C11023" t="s">
        <v>942</v>
      </c>
      <c r="D11023" t="s">
        <v>945</v>
      </c>
      <c r="E11023">
        <v>0.09</v>
      </c>
    </row>
    <row r="11024" spans="1:5" x14ac:dyDescent="0.25">
      <c r="A11024" s="1">
        <v>41438</v>
      </c>
      <c r="B11024" t="s">
        <v>46</v>
      </c>
      <c r="C11024" t="s">
        <v>942</v>
      </c>
      <c r="D11024" t="s">
        <v>945</v>
      </c>
      <c r="E11024">
        <v>0.09</v>
      </c>
    </row>
    <row r="11025" spans="1:5" x14ac:dyDescent="0.25">
      <c r="A11025" s="1">
        <v>41438</v>
      </c>
      <c r="B11025" t="s">
        <v>46</v>
      </c>
      <c r="C11025" t="s">
        <v>942</v>
      </c>
      <c r="D11025" t="s">
        <v>945</v>
      </c>
      <c r="E11025">
        <v>0.03</v>
      </c>
    </row>
    <row r="11026" spans="1:5" x14ac:dyDescent="0.25">
      <c r="A11026" s="1">
        <v>41438</v>
      </c>
      <c r="B11026" t="s">
        <v>46</v>
      </c>
      <c r="C11026" t="s">
        <v>942</v>
      </c>
      <c r="D11026" t="s">
        <v>945</v>
      </c>
      <c r="E11026">
        <v>0.04</v>
      </c>
    </row>
    <row r="11027" spans="1:5" x14ac:dyDescent="0.25">
      <c r="A11027" s="1">
        <v>41438</v>
      </c>
      <c r="B11027" t="s">
        <v>46</v>
      </c>
      <c r="C11027" t="s">
        <v>942</v>
      </c>
      <c r="D11027" t="s">
        <v>945</v>
      </c>
      <c r="E11027">
        <v>0.04</v>
      </c>
    </row>
    <row r="11028" spans="1:5" x14ac:dyDescent="0.25">
      <c r="A11028" s="1">
        <v>41439</v>
      </c>
      <c r="B11028" t="s">
        <v>49</v>
      </c>
      <c r="C11028" t="s">
        <v>942</v>
      </c>
      <c r="D11028" t="s">
        <v>949</v>
      </c>
      <c r="E11028">
        <v>0.02</v>
      </c>
    </row>
    <row r="11029" spans="1:5" x14ac:dyDescent="0.25">
      <c r="A11029" s="1">
        <v>41439</v>
      </c>
      <c r="B11029" t="s">
        <v>49</v>
      </c>
      <c r="C11029" t="s">
        <v>942</v>
      </c>
      <c r="D11029" t="s">
        <v>994</v>
      </c>
      <c r="E11029">
        <v>0.04</v>
      </c>
    </row>
    <row r="11030" spans="1:5" x14ac:dyDescent="0.25">
      <c r="A11030" s="1">
        <v>41439</v>
      </c>
      <c r="B11030" t="s">
        <v>49</v>
      </c>
      <c r="C11030" t="s">
        <v>942</v>
      </c>
      <c r="D11030" t="s">
        <v>994</v>
      </c>
      <c r="E11030">
        <v>0.03</v>
      </c>
    </row>
    <row r="11031" spans="1:5" x14ac:dyDescent="0.25">
      <c r="A11031" s="1">
        <v>41439</v>
      </c>
      <c r="B11031" t="s">
        <v>49</v>
      </c>
      <c r="C11031" t="s">
        <v>942</v>
      </c>
      <c r="D11031" t="s">
        <v>994</v>
      </c>
      <c r="E11031">
        <v>0.04</v>
      </c>
    </row>
    <row r="11032" spans="1:5" x14ac:dyDescent="0.25">
      <c r="A11032" s="1">
        <v>41439</v>
      </c>
      <c r="B11032" t="s">
        <v>49</v>
      </c>
      <c r="C11032" t="s">
        <v>942</v>
      </c>
      <c r="D11032" t="s">
        <v>994</v>
      </c>
      <c r="E11032">
        <v>0.02</v>
      </c>
    </row>
    <row r="11033" spans="1:5" x14ac:dyDescent="0.25">
      <c r="A11033" s="1">
        <v>41439</v>
      </c>
      <c r="B11033" t="s">
        <v>49</v>
      </c>
      <c r="C11033" t="s">
        <v>942</v>
      </c>
      <c r="D11033" t="s">
        <v>994</v>
      </c>
      <c r="E11033">
        <v>0.06</v>
      </c>
    </row>
    <row r="11034" spans="1:5" x14ac:dyDescent="0.25">
      <c r="A11034" s="1">
        <v>41439</v>
      </c>
      <c r="B11034" t="s">
        <v>49</v>
      </c>
      <c r="C11034" t="s">
        <v>942</v>
      </c>
      <c r="D11034" t="s">
        <v>994</v>
      </c>
      <c r="E11034">
        <v>0.05</v>
      </c>
    </row>
    <row r="11035" spans="1:5" x14ac:dyDescent="0.25">
      <c r="A11035" s="1">
        <v>41439</v>
      </c>
      <c r="B11035" t="s">
        <v>49</v>
      </c>
      <c r="C11035" t="s">
        <v>942</v>
      </c>
      <c r="D11035" t="s">
        <v>994</v>
      </c>
      <c r="E11035">
        <v>0.03</v>
      </c>
    </row>
    <row r="11036" spans="1:5" x14ac:dyDescent="0.25">
      <c r="A11036" s="1">
        <v>41439</v>
      </c>
      <c r="B11036" t="s">
        <v>49</v>
      </c>
      <c r="C11036" t="s">
        <v>942</v>
      </c>
      <c r="D11036" t="s">
        <v>994</v>
      </c>
      <c r="E11036">
        <v>0.03</v>
      </c>
    </row>
    <row r="11037" spans="1:5" x14ac:dyDescent="0.25">
      <c r="A11037" s="1">
        <v>41439</v>
      </c>
      <c r="B11037" t="s">
        <v>49</v>
      </c>
      <c r="C11037" t="s">
        <v>942</v>
      </c>
      <c r="D11037" t="s">
        <v>994</v>
      </c>
      <c r="E11037">
        <v>0.04</v>
      </c>
    </row>
    <row r="11038" spans="1:5" x14ac:dyDescent="0.25">
      <c r="A11038" s="1">
        <v>41439</v>
      </c>
      <c r="B11038" t="s">
        <v>49</v>
      </c>
      <c r="C11038" t="s">
        <v>942</v>
      </c>
      <c r="D11038" t="s">
        <v>971</v>
      </c>
      <c r="E11038">
        <v>0.01</v>
      </c>
    </row>
    <row r="11039" spans="1:5" x14ac:dyDescent="0.25">
      <c r="A11039" s="1">
        <v>41439</v>
      </c>
      <c r="B11039" t="s">
        <v>49</v>
      </c>
      <c r="C11039" t="s">
        <v>942</v>
      </c>
      <c r="D11039" t="s">
        <v>971</v>
      </c>
      <c r="E11039">
        <v>0.01</v>
      </c>
    </row>
    <row r="11040" spans="1:5" x14ac:dyDescent="0.25">
      <c r="A11040" s="1">
        <v>41439</v>
      </c>
      <c r="B11040" t="s">
        <v>49</v>
      </c>
      <c r="C11040" t="s">
        <v>942</v>
      </c>
      <c r="D11040" t="s">
        <v>948</v>
      </c>
      <c r="E11040">
        <v>0</v>
      </c>
    </row>
    <row r="11041" spans="1:5" x14ac:dyDescent="0.25">
      <c r="A11041" s="1">
        <v>41440</v>
      </c>
      <c r="B11041" t="s">
        <v>52</v>
      </c>
      <c r="C11041" t="s">
        <v>942</v>
      </c>
      <c r="D11041" t="s">
        <v>944</v>
      </c>
      <c r="E11041">
        <v>0.04</v>
      </c>
    </row>
    <row r="11042" spans="1:5" x14ac:dyDescent="0.25">
      <c r="A11042" s="1">
        <v>41440</v>
      </c>
      <c r="B11042" t="s">
        <v>52</v>
      </c>
      <c r="C11042" t="s">
        <v>942</v>
      </c>
      <c r="D11042" t="s">
        <v>955</v>
      </c>
      <c r="E11042">
        <v>0.02</v>
      </c>
    </row>
    <row r="11043" spans="1:5" x14ac:dyDescent="0.25">
      <c r="A11043" s="1">
        <v>41440</v>
      </c>
      <c r="B11043" t="s">
        <v>52</v>
      </c>
      <c r="C11043" t="s">
        <v>942</v>
      </c>
      <c r="D11043" t="s">
        <v>948</v>
      </c>
      <c r="E11043">
        <v>0</v>
      </c>
    </row>
    <row r="11044" spans="1:5" x14ac:dyDescent="0.25">
      <c r="A11044" s="1">
        <v>41440</v>
      </c>
      <c r="B11044" t="s">
        <v>52</v>
      </c>
      <c r="C11044" t="s">
        <v>942</v>
      </c>
      <c r="D11044" t="s">
        <v>943</v>
      </c>
      <c r="E11044">
        <v>0</v>
      </c>
    </row>
    <row r="11045" spans="1:5" x14ac:dyDescent="0.25">
      <c r="A11045" s="1">
        <v>41440</v>
      </c>
      <c r="B11045" t="s">
        <v>52</v>
      </c>
      <c r="C11045" t="s">
        <v>942</v>
      </c>
      <c r="D11045" t="s">
        <v>995</v>
      </c>
      <c r="E11045">
        <v>0.03</v>
      </c>
    </row>
    <row r="11046" spans="1:5" x14ac:dyDescent="0.25">
      <c r="A11046" s="1">
        <v>41440</v>
      </c>
      <c r="B11046" t="s">
        <v>52</v>
      </c>
      <c r="C11046" t="s">
        <v>942</v>
      </c>
      <c r="D11046" t="s">
        <v>995</v>
      </c>
      <c r="E11046">
        <v>0.02</v>
      </c>
    </row>
    <row r="11047" spans="1:5" x14ac:dyDescent="0.25">
      <c r="A11047" s="1">
        <v>41440</v>
      </c>
      <c r="B11047" t="s">
        <v>52</v>
      </c>
      <c r="C11047" t="s">
        <v>942</v>
      </c>
      <c r="D11047" t="s">
        <v>955</v>
      </c>
      <c r="E11047">
        <v>0.03</v>
      </c>
    </row>
    <row r="11048" spans="1:5" x14ac:dyDescent="0.25">
      <c r="A11048" s="1">
        <v>41440</v>
      </c>
      <c r="B11048" t="s">
        <v>52</v>
      </c>
      <c r="C11048" t="s">
        <v>942</v>
      </c>
      <c r="D11048" t="s">
        <v>971</v>
      </c>
      <c r="E11048">
        <v>0.02</v>
      </c>
    </row>
    <row r="11049" spans="1:5" x14ac:dyDescent="0.25">
      <c r="A11049" s="1">
        <v>41440</v>
      </c>
      <c r="B11049" t="s">
        <v>52</v>
      </c>
      <c r="C11049" t="s">
        <v>942</v>
      </c>
      <c r="D11049" t="s">
        <v>943</v>
      </c>
      <c r="E11049">
        <v>0.02</v>
      </c>
    </row>
    <row r="11050" spans="1:5" x14ac:dyDescent="0.25">
      <c r="A11050" s="1">
        <v>41440</v>
      </c>
      <c r="B11050" t="s">
        <v>52</v>
      </c>
      <c r="C11050" t="s">
        <v>942</v>
      </c>
      <c r="D11050" t="s">
        <v>943</v>
      </c>
      <c r="E11050">
        <v>0.03</v>
      </c>
    </row>
    <row r="11051" spans="1:5" x14ac:dyDescent="0.25">
      <c r="A11051" s="1">
        <v>41440</v>
      </c>
      <c r="B11051" t="s">
        <v>52</v>
      </c>
      <c r="C11051" t="s">
        <v>942</v>
      </c>
      <c r="D11051" t="s">
        <v>944</v>
      </c>
      <c r="E11051">
        <v>0.03</v>
      </c>
    </row>
    <row r="11052" spans="1:5" x14ac:dyDescent="0.25">
      <c r="A11052" s="1">
        <v>41441</v>
      </c>
      <c r="B11052" t="s">
        <v>53</v>
      </c>
      <c r="C11052" t="s">
        <v>942</v>
      </c>
      <c r="D11052" t="s">
        <v>949</v>
      </c>
      <c r="E11052">
        <v>0.02</v>
      </c>
    </row>
    <row r="11053" spans="1:5" x14ac:dyDescent="0.25">
      <c r="A11053" s="1">
        <v>41441</v>
      </c>
      <c r="B11053" t="s">
        <v>53</v>
      </c>
      <c r="C11053" t="s">
        <v>942</v>
      </c>
      <c r="D11053" t="s">
        <v>943</v>
      </c>
      <c r="E11053">
        <v>0.01</v>
      </c>
    </row>
    <row r="11054" spans="1:5" x14ac:dyDescent="0.25">
      <c r="A11054" s="1">
        <v>41441</v>
      </c>
      <c r="B11054" t="s">
        <v>53</v>
      </c>
      <c r="C11054" t="s">
        <v>942</v>
      </c>
      <c r="D11054" t="s">
        <v>134</v>
      </c>
      <c r="E11054">
        <v>0.04</v>
      </c>
    </row>
    <row r="11055" spans="1:5" x14ac:dyDescent="0.25">
      <c r="A11055" s="1">
        <v>41441</v>
      </c>
      <c r="B11055" t="s">
        <v>53</v>
      </c>
      <c r="C11055" t="s">
        <v>942</v>
      </c>
      <c r="D11055" t="s">
        <v>956</v>
      </c>
      <c r="E11055">
        <v>0.04</v>
      </c>
    </row>
    <row r="11056" spans="1:5" x14ac:dyDescent="0.25">
      <c r="A11056" s="1">
        <v>41441</v>
      </c>
      <c r="B11056" t="s">
        <v>53</v>
      </c>
      <c r="C11056" t="s">
        <v>942</v>
      </c>
      <c r="D11056" t="s">
        <v>946</v>
      </c>
      <c r="E11056">
        <v>0.04</v>
      </c>
    </row>
    <row r="11057" spans="1:5" x14ac:dyDescent="0.25">
      <c r="A11057" s="1">
        <v>41441</v>
      </c>
      <c r="B11057" t="s">
        <v>53</v>
      </c>
      <c r="C11057" t="s">
        <v>942</v>
      </c>
      <c r="D11057" t="s">
        <v>946</v>
      </c>
      <c r="E11057">
        <v>0.13</v>
      </c>
    </row>
    <row r="11058" spans="1:5" x14ac:dyDescent="0.25">
      <c r="A11058" s="1">
        <v>41441</v>
      </c>
      <c r="B11058" t="s">
        <v>53</v>
      </c>
      <c r="C11058" t="s">
        <v>942</v>
      </c>
      <c r="D11058" t="s">
        <v>946</v>
      </c>
      <c r="E11058">
        <v>0.04</v>
      </c>
    </row>
    <row r="11059" spans="1:5" x14ac:dyDescent="0.25">
      <c r="A11059" s="1">
        <v>41441</v>
      </c>
      <c r="B11059" t="s">
        <v>53</v>
      </c>
      <c r="C11059" t="s">
        <v>942</v>
      </c>
      <c r="D11059" t="s">
        <v>996</v>
      </c>
      <c r="E11059">
        <v>0.04</v>
      </c>
    </row>
    <row r="11060" spans="1:5" x14ac:dyDescent="0.25">
      <c r="A11060" s="1">
        <v>41441</v>
      </c>
      <c r="B11060" t="s">
        <v>53</v>
      </c>
      <c r="C11060" t="s">
        <v>942</v>
      </c>
      <c r="D11060" t="s">
        <v>943</v>
      </c>
      <c r="E11060">
        <v>0</v>
      </c>
    </row>
    <row r="11061" spans="1:5" x14ac:dyDescent="0.25">
      <c r="A11061" s="1">
        <v>41441</v>
      </c>
      <c r="B11061" t="s">
        <v>53</v>
      </c>
      <c r="C11061" t="s">
        <v>942</v>
      </c>
      <c r="D11061" t="s">
        <v>944</v>
      </c>
      <c r="E11061">
        <v>0</v>
      </c>
    </row>
    <row r="11062" spans="1:5" x14ac:dyDescent="0.25">
      <c r="A11062" s="1">
        <v>41441</v>
      </c>
      <c r="B11062" t="s">
        <v>53</v>
      </c>
      <c r="C11062" t="s">
        <v>942</v>
      </c>
      <c r="D11062" t="s">
        <v>944</v>
      </c>
      <c r="E11062">
        <v>0</v>
      </c>
    </row>
    <row r="11063" spans="1:5" x14ac:dyDescent="0.25">
      <c r="A11063" s="1">
        <v>41442</v>
      </c>
      <c r="B11063" t="s">
        <v>58</v>
      </c>
      <c r="C11063" t="s">
        <v>942</v>
      </c>
      <c r="D11063" t="s">
        <v>948</v>
      </c>
      <c r="E11063">
        <v>0</v>
      </c>
    </row>
    <row r="11064" spans="1:5" x14ac:dyDescent="0.25">
      <c r="A11064" s="1">
        <v>41442</v>
      </c>
      <c r="B11064" t="s">
        <v>58</v>
      </c>
      <c r="C11064" t="s">
        <v>942</v>
      </c>
      <c r="D11064" t="s">
        <v>997</v>
      </c>
      <c r="E11064">
        <v>0.01</v>
      </c>
    </row>
    <row r="11065" spans="1:5" x14ac:dyDescent="0.25">
      <c r="A11065" s="1">
        <v>41442</v>
      </c>
      <c r="B11065" t="s">
        <v>58</v>
      </c>
      <c r="C11065" t="s">
        <v>942</v>
      </c>
      <c r="D11065" t="s">
        <v>997</v>
      </c>
      <c r="E11065">
        <v>0</v>
      </c>
    </row>
    <row r="11066" spans="1:5" x14ac:dyDescent="0.25">
      <c r="A11066" s="1">
        <v>41442</v>
      </c>
      <c r="B11066" t="s">
        <v>58</v>
      </c>
      <c r="C11066" t="s">
        <v>942</v>
      </c>
      <c r="D11066" t="s">
        <v>948</v>
      </c>
      <c r="E11066">
        <v>0</v>
      </c>
    </row>
    <row r="11067" spans="1:5" x14ac:dyDescent="0.25">
      <c r="A11067" s="1">
        <v>41442</v>
      </c>
      <c r="B11067" t="s">
        <v>58</v>
      </c>
      <c r="C11067" t="s">
        <v>942</v>
      </c>
      <c r="D11067" t="s">
        <v>948</v>
      </c>
      <c r="E11067">
        <v>0</v>
      </c>
    </row>
    <row r="11068" spans="1:5" x14ac:dyDescent="0.25">
      <c r="A11068" s="1">
        <v>41442</v>
      </c>
      <c r="B11068" t="s">
        <v>58</v>
      </c>
      <c r="C11068" t="s">
        <v>942</v>
      </c>
      <c r="D11068" t="s">
        <v>948</v>
      </c>
      <c r="E11068">
        <v>0.02</v>
      </c>
    </row>
    <row r="11069" spans="1:5" x14ac:dyDescent="0.25">
      <c r="A11069" s="1">
        <v>41442</v>
      </c>
      <c r="B11069" t="s">
        <v>58</v>
      </c>
      <c r="C11069" t="s">
        <v>942</v>
      </c>
      <c r="D11069" t="s">
        <v>945</v>
      </c>
      <c r="E11069">
        <v>0.05</v>
      </c>
    </row>
    <row r="11070" spans="1:5" x14ac:dyDescent="0.25">
      <c r="A11070" s="1">
        <v>41442</v>
      </c>
      <c r="B11070" t="s">
        <v>58</v>
      </c>
      <c r="C11070" t="s">
        <v>942</v>
      </c>
      <c r="D11070" t="s">
        <v>945</v>
      </c>
      <c r="E11070">
        <v>0.05</v>
      </c>
    </row>
    <row r="11071" spans="1:5" x14ac:dyDescent="0.25">
      <c r="A11071" s="1">
        <v>41442</v>
      </c>
      <c r="B11071" t="s">
        <v>58</v>
      </c>
      <c r="C11071" t="s">
        <v>942</v>
      </c>
      <c r="D11071" t="s">
        <v>943</v>
      </c>
      <c r="E11071">
        <v>0</v>
      </c>
    </row>
    <row r="11072" spans="1:5" x14ac:dyDescent="0.25">
      <c r="A11072" s="1">
        <v>41442</v>
      </c>
      <c r="B11072" t="s">
        <v>58</v>
      </c>
      <c r="C11072" t="s">
        <v>942</v>
      </c>
      <c r="D11072" t="s">
        <v>948</v>
      </c>
      <c r="E11072">
        <v>0.02</v>
      </c>
    </row>
    <row r="11073" spans="1:5" x14ac:dyDescent="0.25">
      <c r="A11073" s="1">
        <v>41442</v>
      </c>
      <c r="B11073" t="s">
        <v>58</v>
      </c>
      <c r="C11073" t="s">
        <v>942</v>
      </c>
      <c r="D11073" t="s">
        <v>946</v>
      </c>
      <c r="E11073">
        <v>0.01</v>
      </c>
    </row>
    <row r="11074" spans="1:5" x14ac:dyDescent="0.25">
      <c r="A11074" s="1">
        <v>41443</v>
      </c>
      <c r="B11074" t="s">
        <v>59</v>
      </c>
      <c r="C11074" t="s">
        <v>942</v>
      </c>
      <c r="D11074" t="s">
        <v>949</v>
      </c>
      <c r="E11074">
        <v>0</v>
      </c>
    </row>
    <row r="11075" spans="1:5" x14ac:dyDescent="0.25">
      <c r="A11075" s="1">
        <v>41443</v>
      </c>
      <c r="B11075" t="s">
        <v>59</v>
      </c>
      <c r="C11075" t="s">
        <v>942</v>
      </c>
      <c r="D11075" t="s">
        <v>986</v>
      </c>
      <c r="E11075">
        <v>0.02</v>
      </c>
    </row>
    <row r="11076" spans="1:5" x14ac:dyDescent="0.25">
      <c r="A11076" s="1">
        <v>41443</v>
      </c>
      <c r="B11076" t="s">
        <v>59</v>
      </c>
      <c r="C11076" t="s">
        <v>942</v>
      </c>
      <c r="D11076" t="s">
        <v>986</v>
      </c>
      <c r="E11076">
        <v>0</v>
      </c>
    </row>
    <row r="11077" spans="1:5" x14ac:dyDescent="0.25">
      <c r="A11077" s="1">
        <v>41443</v>
      </c>
      <c r="B11077" t="s">
        <v>59</v>
      </c>
      <c r="C11077" t="s">
        <v>942</v>
      </c>
      <c r="D11077" t="s">
        <v>945</v>
      </c>
      <c r="E11077">
        <v>0.03</v>
      </c>
    </row>
    <row r="11078" spans="1:5" x14ac:dyDescent="0.25">
      <c r="A11078" s="1">
        <v>41443</v>
      </c>
      <c r="B11078" t="s">
        <v>59</v>
      </c>
      <c r="C11078" t="s">
        <v>942</v>
      </c>
      <c r="D11078" t="s">
        <v>946</v>
      </c>
      <c r="E11078">
        <v>0.06</v>
      </c>
    </row>
    <row r="11079" spans="1:5" x14ac:dyDescent="0.25">
      <c r="A11079" s="1">
        <v>41443</v>
      </c>
      <c r="B11079" t="s">
        <v>59</v>
      </c>
      <c r="C11079" t="s">
        <v>942</v>
      </c>
      <c r="D11079" t="s">
        <v>946</v>
      </c>
      <c r="E11079">
        <v>0.04</v>
      </c>
    </row>
    <row r="11080" spans="1:5" x14ac:dyDescent="0.25">
      <c r="A11080" s="1">
        <v>41443</v>
      </c>
      <c r="B11080" t="s">
        <v>59</v>
      </c>
      <c r="C11080" t="s">
        <v>942</v>
      </c>
      <c r="D11080" t="s">
        <v>948</v>
      </c>
      <c r="E11080">
        <v>0.02</v>
      </c>
    </row>
    <row r="11081" spans="1:5" x14ac:dyDescent="0.25">
      <c r="A11081" s="1">
        <v>41443</v>
      </c>
      <c r="B11081" t="s">
        <v>59</v>
      </c>
      <c r="C11081" t="s">
        <v>942</v>
      </c>
      <c r="D11081" t="s">
        <v>945</v>
      </c>
      <c r="E11081">
        <v>0.14000000000000001</v>
      </c>
    </row>
    <row r="11082" spans="1:5" x14ac:dyDescent="0.25">
      <c r="A11082" s="1">
        <v>41443</v>
      </c>
      <c r="B11082" t="s">
        <v>59</v>
      </c>
      <c r="C11082" t="s">
        <v>942</v>
      </c>
      <c r="D11082" t="s">
        <v>948</v>
      </c>
      <c r="E11082">
        <v>0</v>
      </c>
    </row>
    <row r="11083" spans="1:5" x14ac:dyDescent="0.25">
      <c r="A11083" s="1">
        <v>41443</v>
      </c>
      <c r="B11083" t="s">
        <v>59</v>
      </c>
      <c r="C11083" t="s">
        <v>942</v>
      </c>
      <c r="D11083" t="s">
        <v>946</v>
      </c>
      <c r="E11083">
        <v>0</v>
      </c>
    </row>
    <row r="11084" spans="1:5" x14ac:dyDescent="0.25">
      <c r="A11084" s="1">
        <v>41444</v>
      </c>
      <c r="B11084" t="s">
        <v>30</v>
      </c>
      <c r="C11084" t="s">
        <v>942</v>
      </c>
      <c r="D11084" t="s">
        <v>949</v>
      </c>
      <c r="E11084">
        <v>0.01</v>
      </c>
    </row>
    <row r="11085" spans="1:5" x14ac:dyDescent="0.25">
      <c r="A11085" s="1">
        <v>41444</v>
      </c>
      <c r="B11085" t="s">
        <v>30</v>
      </c>
      <c r="C11085" t="s">
        <v>942</v>
      </c>
      <c r="D11085" t="s">
        <v>986</v>
      </c>
      <c r="E11085">
        <v>0.01</v>
      </c>
    </row>
    <row r="11086" spans="1:5" x14ac:dyDescent="0.25">
      <c r="A11086" s="1">
        <v>41444</v>
      </c>
      <c r="B11086" t="s">
        <v>30</v>
      </c>
      <c r="C11086" t="s">
        <v>942</v>
      </c>
      <c r="D11086" t="s">
        <v>986</v>
      </c>
      <c r="E11086">
        <v>0</v>
      </c>
    </row>
    <row r="11087" spans="1:5" x14ac:dyDescent="0.25">
      <c r="A11087" s="1">
        <v>41444</v>
      </c>
      <c r="B11087" t="s">
        <v>30</v>
      </c>
      <c r="C11087" t="s">
        <v>942</v>
      </c>
      <c r="D11087" t="s">
        <v>946</v>
      </c>
      <c r="E11087">
        <v>0.01</v>
      </c>
    </row>
    <row r="11088" spans="1:5" x14ac:dyDescent="0.25">
      <c r="A11088" s="1">
        <v>41444</v>
      </c>
      <c r="B11088" t="s">
        <v>30</v>
      </c>
      <c r="C11088" t="s">
        <v>942</v>
      </c>
      <c r="D11088" t="s">
        <v>998</v>
      </c>
      <c r="E11088">
        <v>0.01</v>
      </c>
    </row>
    <row r="11089" spans="1:5" x14ac:dyDescent="0.25">
      <c r="A11089" s="1">
        <v>41444</v>
      </c>
      <c r="B11089" t="s">
        <v>30</v>
      </c>
      <c r="C11089" t="s">
        <v>942</v>
      </c>
      <c r="D11089" t="s">
        <v>948</v>
      </c>
      <c r="E11089">
        <v>0.01</v>
      </c>
    </row>
    <row r="11090" spans="1:5" x14ac:dyDescent="0.25">
      <c r="A11090" s="1">
        <v>41444</v>
      </c>
      <c r="B11090" t="s">
        <v>30</v>
      </c>
      <c r="C11090" t="s">
        <v>942</v>
      </c>
      <c r="D11090" t="s">
        <v>945</v>
      </c>
      <c r="E11090">
        <v>0.12</v>
      </c>
    </row>
    <row r="11091" spans="1:5" x14ac:dyDescent="0.25">
      <c r="A11091" s="1">
        <v>41444</v>
      </c>
      <c r="B11091" t="s">
        <v>30</v>
      </c>
      <c r="C11091" t="s">
        <v>942</v>
      </c>
      <c r="D11091" t="s">
        <v>945</v>
      </c>
      <c r="E11091">
        <v>0.17</v>
      </c>
    </row>
    <row r="11092" spans="1:5" x14ac:dyDescent="0.25">
      <c r="A11092" s="1">
        <v>41444</v>
      </c>
      <c r="B11092" t="s">
        <v>30</v>
      </c>
      <c r="C11092" t="s">
        <v>942</v>
      </c>
      <c r="D11092" t="s">
        <v>943</v>
      </c>
      <c r="E11092">
        <v>0</v>
      </c>
    </row>
    <row r="11093" spans="1:5" x14ac:dyDescent="0.25">
      <c r="A11093" s="1">
        <v>41444</v>
      </c>
      <c r="B11093" t="s">
        <v>30</v>
      </c>
      <c r="C11093" t="s">
        <v>942</v>
      </c>
      <c r="D11093" t="s">
        <v>948</v>
      </c>
      <c r="E11093">
        <v>0</v>
      </c>
    </row>
    <row r="11094" spans="1:5" x14ac:dyDescent="0.25">
      <c r="A11094" s="1">
        <v>41445</v>
      </c>
      <c r="B11094" t="s">
        <v>46</v>
      </c>
      <c r="C11094" t="s">
        <v>942</v>
      </c>
      <c r="D11094" t="s">
        <v>949</v>
      </c>
      <c r="E11094">
        <v>0</v>
      </c>
    </row>
    <row r="11095" spans="1:5" x14ac:dyDescent="0.25">
      <c r="A11095" s="1">
        <v>41445</v>
      </c>
      <c r="B11095" t="s">
        <v>46</v>
      </c>
      <c r="C11095" t="s">
        <v>942</v>
      </c>
      <c r="D11095" t="s">
        <v>986</v>
      </c>
      <c r="E11095">
        <v>0.01</v>
      </c>
    </row>
    <row r="11096" spans="1:5" x14ac:dyDescent="0.25">
      <c r="A11096" s="1">
        <v>41445</v>
      </c>
      <c r="B11096" t="s">
        <v>46</v>
      </c>
      <c r="C11096" t="s">
        <v>942</v>
      </c>
      <c r="D11096" t="s">
        <v>961</v>
      </c>
      <c r="E11096">
        <v>0.04</v>
      </c>
    </row>
    <row r="11097" spans="1:5" x14ac:dyDescent="0.25">
      <c r="A11097" s="1">
        <v>41445</v>
      </c>
      <c r="B11097" t="s">
        <v>46</v>
      </c>
      <c r="C11097" t="s">
        <v>942</v>
      </c>
      <c r="D11097" t="s">
        <v>999</v>
      </c>
      <c r="E11097">
        <v>0</v>
      </c>
    </row>
    <row r="11098" spans="1:5" x14ac:dyDescent="0.25">
      <c r="A11098" s="1">
        <v>41445</v>
      </c>
      <c r="B11098" t="s">
        <v>46</v>
      </c>
      <c r="C11098" t="s">
        <v>942</v>
      </c>
      <c r="D11098" t="s">
        <v>999</v>
      </c>
      <c r="E11098">
        <v>0.02</v>
      </c>
    </row>
    <row r="11099" spans="1:5" x14ac:dyDescent="0.25">
      <c r="A11099" s="1">
        <v>41445</v>
      </c>
      <c r="B11099" t="s">
        <v>46</v>
      </c>
      <c r="C11099" t="s">
        <v>942</v>
      </c>
      <c r="D11099" t="s">
        <v>999</v>
      </c>
      <c r="E11099">
        <v>0.06</v>
      </c>
    </row>
    <row r="11100" spans="1:5" x14ac:dyDescent="0.25">
      <c r="A11100" s="1">
        <v>41445</v>
      </c>
      <c r="B11100" t="s">
        <v>46</v>
      </c>
      <c r="C11100" t="s">
        <v>942</v>
      </c>
      <c r="D11100" t="s">
        <v>948</v>
      </c>
      <c r="E11100">
        <v>7.0000000000000007E-2</v>
      </c>
    </row>
    <row r="11101" spans="1:5" x14ac:dyDescent="0.25">
      <c r="A11101" s="1">
        <v>41445</v>
      </c>
      <c r="B11101" t="s">
        <v>46</v>
      </c>
      <c r="C11101" t="s">
        <v>942</v>
      </c>
      <c r="D11101" t="s">
        <v>945</v>
      </c>
      <c r="E11101">
        <v>0.11</v>
      </c>
    </row>
    <row r="11102" spans="1:5" x14ac:dyDescent="0.25">
      <c r="A11102" s="1">
        <v>41445</v>
      </c>
      <c r="B11102" t="s">
        <v>46</v>
      </c>
      <c r="C11102" t="s">
        <v>942</v>
      </c>
      <c r="D11102" t="s">
        <v>943</v>
      </c>
      <c r="E11102">
        <v>0.04</v>
      </c>
    </row>
    <row r="11103" spans="1:5" x14ac:dyDescent="0.25">
      <c r="A11103" s="1">
        <v>41445</v>
      </c>
      <c r="B11103" t="s">
        <v>46</v>
      </c>
      <c r="C11103" t="s">
        <v>942</v>
      </c>
      <c r="D11103" t="s">
        <v>943</v>
      </c>
      <c r="E11103">
        <v>0.02</v>
      </c>
    </row>
    <row r="11104" spans="1:5" x14ac:dyDescent="0.25">
      <c r="A11104" s="1">
        <v>41446</v>
      </c>
      <c r="B11104" t="s">
        <v>49</v>
      </c>
      <c r="C11104" t="s">
        <v>942</v>
      </c>
      <c r="D11104" t="s">
        <v>949</v>
      </c>
      <c r="E11104">
        <v>0.01</v>
      </c>
    </row>
    <row r="11105" spans="1:5" x14ac:dyDescent="0.25">
      <c r="A11105" s="1">
        <v>41446</v>
      </c>
      <c r="B11105" t="s">
        <v>49</v>
      </c>
      <c r="C11105" t="s">
        <v>942</v>
      </c>
      <c r="D11105" t="s">
        <v>986</v>
      </c>
      <c r="E11105">
        <v>0.01</v>
      </c>
    </row>
    <row r="11106" spans="1:5" x14ac:dyDescent="0.25">
      <c r="A11106" s="1">
        <v>41446</v>
      </c>
      <c r="B11106" t="s">
        <v>49</v>
      </c>
      <c r="C11106" t="s">
        <v>942</v>
      </c>
      <c r="D11106" t="s">
        <v>986</v>
      </c>
      <c r="E11106">
        <v>0.01</v>
      </c>
    </row>
    <row r="11107" spans="1:5" x14ac:dyDescent="0.25">
      <c r="A11107" s="1">
        <v>41446</v>
      </c>
      <c r="B11107" t="s">
        <v>49</v>
      </c>
      <c r="C11107" t="s">
        <v>942</v>
      </c>
      <c r="D11107" t="s">
        <v>945</v>
      </c>
      <c r="E11107">
        <v>0.03</v>
      </c>
    </row>
    <row r="11108" spans="1:5" x14ac:dyDescent="0.25">
      <c r="A11108" s="1">
        <v>41446</v>
      </c>
      <c r="B11108" t="s">
        <v>49</v>
      </c>
      <c r="C11108" t="s">
        <v>942</v>
      </c>
      <c r="D11108" t="s">
        <v>946</v>
      </c>
      <c r="E11108">
        <v>0.04</v>
      </c>
    </row>
    <row r="11109" spans="1:5" x14ac:dyDescent="0.25">
      <c r="A11109" s="1">
        <v>41446</v>
      </c>
      <c r="B11109" t="s">
        <v>49</v>
      </c>
      <c r="C11109" t="s">
        <v>942</v>
      </c>
      <c r="D11109" t="s">
        <v>1000</v>
      </c>
      <c r="E11109">
        <v>0.01</v>
      </c>
    </row>
    <row r="11110" spans="1:5" x14ac:dyDescent="0.25">
      <c r="A11110" s="1">
        <v>41446</v>
      </c>
      <c r="B11110" t="s">
        <v>49</v>
      </c>
      <c r="C11110" t="s">
        <v>942</v>
      </c>
      <c r="D11110" t="s">
        <v>1000</v>
      </c>
      <c r="E11110">
        <v>0.02</v>
      </c>
    </row>
    <row r="11111" spans="1:5" x14ac:dyDescent="0.25">
      <c r="A11111" s="1">
        <v>41446</v>
      </c>
      <c r="B11111" t="s">
        <v>49</v>
      </c>
      <c r="C11111" t="s">
        <v>942</v>
      </c>
      <c r="D11111" t="s">
        <v>1000</v>
      </c>
      <c r="E11111">
        <v>0.04</v>
      </c>
    </row>
    <row r="11112" spans="1:5" x14ac:dyDescent="0.25">
      <c r="A11112" s="1">
        <v>41446</v>
      </c>
      <c r="B11112" t="s">
        <v>49</v>
      </c>
      <c r="C11112" t="s">
        <v>942</v>
      </c>
      <c r="D11112" t="s">
        <v>948</v>
      </c>
      <c r="E11112">
        <v>0.02</v>
      </c>
    </row>
    <row r="11113" spans="1:5" x14ac:dyDescent="0.25">
      <c r="A11113" s="1">
        <v>41446</v>
      </c>
      <c r="B11113" t="s">
        <v>49</v>
      </c>
      <c r="C11113" t="s">
        <v>942</v>
      </c>
      <c r="D11113" t="s">
        <v>946</v>
      </c>
      <c r="E11113">
        <v>0.04</v>
      </c>
    </row>
    <row r="11114" spans="1:5" x14ac:dyDescent="0.25">
      <c r="A11114" s="1">
        <v>41447</v>
      </c>
      <c r="B11114" t="s">
        <v>52</v>
      </c>
      <c r="C11114" t="s">
        <v>942</v>
      </c>
      <c r="D11114" t="s">
        <v>943</v>
      </c>
      <c r="E11114">
        <v>0.06</v>
      </c>
    </row>
    <row r="11115" spans="1:5" x14ac:dyDescent="0.25">
      <c r="A11115" s="1">
        <v>41447</v>
      </c>
      <c r="B11115" t="s">
        <v>52</v>
      </c>
      <c r="C11115" t="s">
        <v>942</v>
      </c>
      <c r="D11115" t="s">
        <v>943</v>
      </c>
      <c r="E11115">
        <v>0.03</v>
      </c>
    </row>
    <row r="11116" spans="1:5" x14ac:dyDescent="0.25">
      <c r="A11116" s="1">
        <v>41447</v>
      </c>
      <c r="B11116" t="s">
        <v>52</v>
      </c>
      <c r="C11116" t="s">
        <v>942</v>
      </c>
      <c r="D11116" t="s">
        <v>948</v>
      </c>
      <c r="E11116">
        <v>0.04</v>
      </c>
    </row>
    <row r="11117" spans="1:5" x14ac:dyDescent="0.25">
      <c r="A11117" s="1">
        <v>41447</v>
      </c>
      <c r="B11117" t="s">
        <v>52</v>
      </c>
      <c r="C11117" t="s">
        <v>942</v>
      </c>
      <c r="D11117" t="s">
        <v>948</v>
      </c>
      <c r="E11117">
        <v>0.01</v>
      </c>
    </row>
    <row r="11118" spans="1:5" x14ac:dyDescent="0.25">
      <c r="A11118" s="1">
        <v>41447</v>
      </c>
      <c r="B11118" t="s">
        <v>52</v>
      </c>
      <c r="C11118" t="s">
        <v>942</v>
      </c>
      <c r="D11118" t="s">
        <v>943</v>
      </c>
      <c r="E11118">
        <v>0.01</v>
      </c>
    </row>
    <row r="11119" spans="1:5" x14ac:dyDescent="0.25">
      <c r="A11119" s="1">
        <v>41447</v>
      </c>
      <c r="B11119" t="s">
        <v>52</v>
      </c>
      <c r="C11119" t="s">
        <v>942</v>
      </c>
      <c r="D11119" t="s">
        <v>1001</v>
      </c>
      <c r="E11119">
        <v>0.04</v>
      </c>
    </row>
    <row r="11120" spans="1:5" x14ac:dyDescent="0.25">
      <c r="A11120" s="1">
        <v>41447</v>
      </c>
      <c r="B11120" t="s">
        <v>52</v>
      </c>
      <c r="C11120" t="s">
        <v>942</v>
      </c>
      <c r="D11120" t="s">
        <v>1001</v>
      </c>
      <c r="E11120">
        <v>0.03</v>
      </c>
    </row>
    <row r="11121" spans="1:5" x14ac:dyDescent="0.25">
      <c r="A11121" s="1">
        <v>41447</v>
      </c>
      <c r="B11121" t="s">
        <v>52</v>
      </c>
      <c r="C11121" t="s">
        <v>942</v>
      </c>
      <c r="D11121" t="s">
        <v>971</v>
      </c>
      <c r="E11121">
        <v>0.03</v>
      </c>
    </row>
    <row r="11122" spans="1:5" x14ac:dyDescent="0.25">
      <c r="A11122" s="1">
        <v>41447</v>
      </c>
      <c r="B11122" t="s">
        <v>52</v>
      </c>
      <c r="C11122" t="s">
        <v>942</v>
      </c>
      <c r="D11122" t="s">
        <v>943</v>
      </c>
      <c r="E11122">
        <v>0.01</v>
      </c>
    </row>
    <row r="11123" spans="1:5" x14ac:dyDescent="0.25">
      <c r="A11123" s="1">
        <v>41447</v>
      </c>
      <c r="B11123" t="s">
        <v>52</v>
      </c>
      <c r="C11123" t="s">
        <v>942</v>
      </c>
      <c r="D11123" t="s">
        <v>944</v>
      </c>
      <c r="E11123">
        <v>0.02</v>
      </c>
    </row>
    <row r="11124" spans="1:5" x14ac:dyDescent="0.25">
      <c r="A11124" s="1">
        <v>41448</v>
      </c>
      <c r="B11124" t="s">
        <v>53</v>
      </c>
      <c r="C11124" t="s">
        <v>942</v>
      </c>
      <c r="D11124" t="s">
        <v>943</v>
      </c>
      <c r="E11124">
        <v>0</v>
      </c>
    </row>
    <row r="11125" spans="1:5" x14ac:dyDescent="0.25">
      <c r="A11125" s="1">
        <v>41448</v>
      </c>
      <c r="B11125" t="s">
        <v>53</v>
      </c>
      <c r="C11125" t="s">
        <v>942</v>
      </c>
      <c r="D11125" t="s">
        <v>943</v>
      </c>
      <c r="E11125">
        <v>0</v>
      </c>
    </row>
    <row r="11126" spans="1:5" x14ac:dyDescent="0.25">
      <c r="A11126" s="1">
        <v>41448</v>
      </c>
      <c r="B11126" t="s">
        <v>53</v>
      </c>
      <c r="C11126" t="s">
        <v>942</v>
      </c>
      <c r="D11126" t="s">
        <v>944</v>
      </c>
      <c r="E11126">
        <v>0.02</v>
      </c>
    </row>
    <row r="11127" spans="1:5" x14ac:dyDescent="0.25">
      <c r="A11127" s="1">
        <v>41448</v>
      </c>
      <c r="B11127" t="s">
        <v>53</v>
      </c>
      <c r="C11127" t="s">
        <v>942</v>
      </c>
      <c r="D11127" t="s">
        <v>946</v>
      </c>
      <c r="E11127">
        <v>0.09</v>
      </c>
    </row>
    <row r="11128" spans="1:5" x14ac:dyDescent="0.25">
      <c r="A11128" s="1">
        <v>41448</v>
      </c>
      <c r="B11128" t="s">
        <v>53</v>
      </c>
      <c r="C11128" t="s">
        <v>942</v>
      </c>
      <c r="D11128" t="s">
        <v>946</v>
      </c>
      <c r="E11128">
        <v>0.03</v>
      </c>
    </row>
    <row r="11129" spans="1:5" x14ac:dyDescent="0.25">
      <c r="A11129" s="1">
        <v>41448</v>
      </c>
      <c r="B11129" t="s">
        <v>53</v>
      </c>
      <c r="C11129" t="s">
        <v>942</v>
      </c>
      <c r="D11129" t="s">
        <v>1002</v>
      </c>
      <c r="E11129">
        <v>0.02</v>
      </c>
    </row>
    <row r="11130" spans="1:5" x14ac:dyDescent="0.25">
      <c r="A11130" s="1">
        <v>41448</v>
      </c>
      <c r="B11130" t="s">
        <v>53</v>
      </c>
      <c r="C11130" t="s">
        <v>942</v>
      </c>
      <c r="D11130" t="s">
        <v>1002</v>
      </c>
      <c r="E11130">
        <v>0.04</v>
      </c>
    </row>
    <row r="11131" spans="1:5" x14ac:dyDescent="0.25">
      <c r="A11131" s="1">
        <v>41448</v>
      </c>
      <c r="B11131" t="s">
        <v>53</v>
      </c>
      <c r="C11131" t="s">
        <v>942</v>
      </c>
      <c r="D11131" t="s">
        <v>983</v>
      </c>
      <c r="E11131">
        <v>0.13</v>
      </c>
    </row>
    <row r="11132" spans="1:5" x14ac:dyDescent="0.25">
      <c r="A11132" s="1">
        <v>41448</v>
      </c>
      <c r="B11132" t="s">
        <v>53</v>
      </c>
      <c r="C11132" t="s">
        <v>942</v>
      </c>
      <c r="D11132" t="s">
        <v>943</v>
      </c>
      <c r="E11132">
        <v>0.01</v>
      </c>
    </row>
    <row r="11133" spans="1:5" x14ac:dyDescent="0.25">
      <c r="A11133" s="1">
        <v>41448</v>
      </c>
      <c r="B11133" t="s">
        <v>53</v>
      </c>
      <c r="C11133" t="s">
        <v>942</v>
      </c>
      <c r="D11133" t="s">
        <v>944</v>
      </c>
      <c r="E11133">
        <v>0</v>
      </c>
    </row>
    <row r="11134" spans="1:5" x14ac:dyDescent="0.25">
      <c r="A11134" s="1">
        <v>41449</v>
      </c>
      <c r="B11134" t="s">
        <v>58</v>
      </c>
      <c r="C11134" t="s">
        <v>942</v>
      </c>
      <c r="D11134" t="s">
        <v>949</v>
      </c>
      <c r="E11134">
        <v>0.01</v>
      </c>
    </row>
    <row r="11135" spans="1:5" x14ac:dyDescent="0.25">
      <c r="A11135" s="1">
        <v>41449</v>
      </c>
      <c r="B11135" t="s">
        <v>58</v>
      </c>
      <c r="C11135" t="s">
        <v>942</v>
      </c>
      <c r="D11135" t="s">
        <v>945</v>
      </c>
      <c r="E11135">
        <v>0.04</v>
      </c>
    </row>
    <row r="11136" spans="1:5" x14ac:dyDescent="0.25">
      <c r="A11136" s="1">
        <v>41449</v>
      </c>
      <c r="B11136" t="s">
        <v>58</v>
      </c>
      <c r="C11136" t="s">
        <v>942</v>
      </c>
      <c r="D11136" t="s">
        <v>946</v>
      </c>
      <c r="E11136">
        <v>0.01</v>
      </c>
    </row>
    <row r="11137" spans="1:5" x14ac:dyDescent="0.25">
      <c r="A11137" s="1">
        <v>41449</v>
      </c>
      <c r="B11137" t="s">
        <v>58</v>
      </c>
      <c r="C11137" t="s">
        <v>942</v>
      </c>
      <c r="D11137" t="s">
        <v>971</v>
      </c>
      <c r="E11137">
        <v>0.01</v>
      </c>
    </row>
    <row r="11138" spans="1:5" x14ac:dyDescent="0.25">
      <c r="A11138" s="1">
        <v>41449</v>
      </c>
      <c r="B11138" t="s">
        <v>58</v>
      </c>
      <c r="C11138" t="s">
        <v>942</v>
      </c>
      <c r="D11138" t="s">
        <v>971</v>
      </c>
      <c r="E11138">
        <v>0.01</v>
      </c>
    </row>
    <row r="11139" spans="1:5" x14ac:dyDescent="0.25">
      <c r="A11139" s="1">
        <v>41449</v>
      </c>
      <c r="B11139" t="s">
        <v>58</v>
      </c>
      <c r="C11139" t="s">
        <v>942</v>
      </c>
      <c r="D11139" t="s">
        <v>971</v>
      </c>
      <c r="E11139">
        <v>0.02</v>
      </c>
    </row>
    <row r="11140" spans="1:5" x14ac:dyDescent="0.25">
      <c r="A11140" s="1">
        <v>41449</v>
      </c>
      <c r="B11140" t="s">
        <v>58</v>
      </c>
      <c r="C11140" t="s">
        <v>942</v>
      </c>
      <c r="D11140" t="s">
        <v>948</v>
      </c>
      <c r="E11140">
        <v>0.01</v>
      </c>
    </row>
    <row r="11141" spans="1:5" x14ac:dyDescent="0.25">
      <c r="A11141" s="1">
        <v>41449</v>
      </c>
      <c r="B11141" t="s">
        <v>58</v>
      </c>
      <c r="C11141" t="s">
        <v>942</v>
      </c>
      <c r="D11141" t="s">
        <v>945</v>
      </c>
      <c r="E11141">
        <v>0.09</v>
      </c>
    </row>
    <row r="11142" spans="1:5" x14ac:dyDescent="0.25">
      <c r="A11142" s="1">
        <v>41449</v>
      </c>
      <c r="B11142" t="s">
        <v>58</v>
      </c>
      <c r="C11142" t="s">
        <v>942</v>
      </c>
      <c r="D11142" t="s">
        <v>943</v>
      </c>
      <c r="E11142">
        <v>7.0000000000000007E-2</v>
      </c>
    </row>
    <row r="11143" spans="1:5" x14ac:dyDescent="0.25">
      <c r="A11143" s="1">
        <v>41449</v>
      </c>
      <c r="B11143" t="s">
        <v>58</v>
      </c>
      <c r="C11143" t="s">
        <v>942</v>
      </c>
      <c r="D11143" t="s">
        <v>946</v>
      </c>
      <c r="E11143">
        <v>7.0000000000000007E-2</v>
      </c>
    </row>
    <row r="11144" spans="1:5" x14ac:dyDescent="0.25">
      <c r="A11144" s="1">
        <v>41450</v>
      </c>
      <c r="B11144" t="s">
        <v>59</v>
      </c>
      <c r="C11144" t="s">
        <v>942</v>
      </c>
      <c r="D11144" t="s">
        <v>949</v>
      </c>
      <c r="E11144">
        <v>0.01</v>
      </c>
    </row>
    <row r="11145" spans="1:5" x14ac:dyDescent="0.25">
      <c r="A11145" s="1">
        <v>41450</v>
      </c>
      <c r="B11145" t="s">
        <v>59</v>
      </c>
      <c r="C11145" t="s">
        <v>942</v>
      </c>
      <c r="D11145" t="s">
        <v>943</v>
      </c>
      <c r="E11145">
        <v>0.02</v>
      </c>
    </row>
    <row r="11146" spans="1:5" x14ac:dyDescent="0.25">
      <c r="A11146" s="1">
        <v>41450</v>
      </c>
      <c r="B11146" t="s">
        <v>59</v>
      </c>
      <c r="C11146" t="s">
        <v>942</v>
      </c>
      <c r="D11146" t="s">
        <v>1003</v>
      </c>
      <c r="E11146">
        <v>0.02</v>
      </c>
    </row>
    <row r="11147" spans="1:5" x14ac:dyDescent="0.25">
      <c r="A11147" s="1">
        <v>41450</v>
      </c>
      <c r="B11147" t="s">
        <v>59</v>
      </c>
      <c r="C11147" t="s">
        <v>942</v>
      </c>
      <c r="D11147" t="s">
        <v>1003</v>
      </c>
      <c r="E11147">
        <v>0.02</v>
      </c>
    </row>
    <row r="11148" spans="1:5" x14ac:dyDescent="0.25">
      <c r="A11148" s="1">
        <v>41450</v>
      </c>
      <c r="B11148" t="s">
        <v>59</v>
      </c>
      <c r="C11148" t="s">
        <v>942</v>
      </c>
      <c r="D11148" t="s">
        <v>971</v>
      </c>
      <c r="E11148">
        <v>0.02</v>
      </c>
    </row>
    <row r="11149" spans="1:5" x14ac:dyDescent="0.25">
      <c r="A11149" s="1">
        <v>41450</v>
      </c>
      <c r="B11149" t="s">
        <v>59</v>
      </c>
      <c r="C11149" t="s">
        <v>942</v>
      </c>
      <c r="D11149" t="s">
        <v>971</v>
      </c>
      <c r="E11149">
        <v>0.01</v>
      </c>
    </row>
    <row r="11150" spans="1:5" x14ac:dyDescent="0.25">
      <c r="A11150" s="1">
        <v>41450</v>
      </c>
      <c r="B11150" t="s">
        <v>59</v>
      </c>
      <c r="C11150" t="s">
        <v>942</v>
      </c>
      <c r="D11150" t="s">
        <v>948</v>
      </c>
      <c r="E11150">
        <v>0.02</v>
      </c>
    </row>
    <row r="11151" spans="1:5" x14ac:dyDescent="0.25">
      <c r="A11151" s="1">
        <v>41450</v>
      </c>
      <c r="B11151" t="s">
        <v>59</v>
      </c>
      <c r="C11151" t="s">
        <v>942</v>
      </c>
      <c r="D11151" t="s">
        <v>945</v>
      </c>
      <c r="E11151">
        <v>0.06</v>
      </c>
    </row>
    <row r="11152" spans="1:5" x14ac:dyDescent="0.25">
      <c r="A11152" s="1">
        <v>41450</v>
      </c>
      <c r="B11152" t="s">
        <v>59</v>
      </c>
      <c r="C11152" t="s">
        <v>942</v>
      </c>
      <c r="D11152" t="s">
        <v>971</v>
      </c>
      <c r="E11152">
        <v>0.01</v>
      </c>
    </row>
    <row r="11153" spans="1:5" x14ac:dyDescent="0.25">
      <c r="A11153" s="1">
        <v>41450</v>
      </c>
      <c r="B11153" t="s">
        <v>59</v>
      </c>
      <c r="C11153" t="s">
        <v>942</v>
      </c>
      <c r="D11153" t="s">
        <v>971</v>
      </c>
      <c r="E11153">
        <v>0.02</v>
      </c>
    </row>
    <row r="11154" spans="1:5" x14ac:dyDescent="0.25">
      <c r="A11154" s="1">
        <v>41402</v>
      </c>
      <c r="B11154" t="s">
        <v>30</v>
      </c>
      <c r="C11154" t="s">
        <v>1004</v>
      </c>
      <c r="D11154" t="s">
        <v>1005</v>
      </c>
      <c r="E11154">
        <v>0</v>
      </c>
    </row>
    <row r="11155" spans="1:5" x14ac:dyDescent="0.25">
      <c r="A11155" s="1">
        <v>41402</v>
      </c>
      <c r="B11155" t="s">
        <v>30</v>
      </c>
      <c r="C11155" t="s">
        <v>1004</v>
      </c>
      <c r="D11155" t="s">
        <v>1005</v>
      </c>
      <c r="E11155">
        <v>0</v>
      </c>
    </row>
    <row r="11156" spans="1:5" x14ac:dyDescent="0.25">
      <c r="A11156" s="1">
        <v>41402</v>
      </c>
      <c r="B11156" t="s">
        <v>30</v>
      </c>
      <c r="C11156" t="s">
        <v>1004</v>
      </c>
      <c r="D11156" t="s">
        <v>1006</v>
      </c>
      <c r="E11156">
        <v>0</v>
      </c>
    </row>
    <row r="11157" spans="1:5" x14ac:dyDescent="0.25">
      <c r="A11157" s="1">
        <v>41402</v>
      </c>
      <c r="B11157" t="s">
        <v>30</v>
      </c>
      <c r="C11157" t="s">
        <v>1004</v>
      </c>
      <c r="D11157" t="s">
        <v>1006</v>
      </c>
      <c r="E11157">
        <v>0</v>
      </c>
    </row>
    <row r="11158" spans="1:5" x14ac:dyDescent="0.25">
      <c r="A11158" s="1">
        <v>41402</v>
      </c>
      <c r="B11158" t="s">
        <v>30</v>
      </c>
      <c r="C11158" t="s">
        <v>1004</v>
      </c>
      <c r="D11158" t="s">
        <v>1006</v>
      </c>
      <c r="E11158">
        <v>0</v>
      </c>
    </row>
    <row r="11159" spans="1:5" x14ac:dyDescent="0.25">
      <c r="A11159" s="1">
        <v>41402</v>
      </c>
      <c r="B11159" t="s">
        <v>30</v>
      </c>
      <c r="C11159" t="s">
        <v>1004</v>
      </c>
      <c r="D11159" t="s">
        <v>1006</v>
      </c>
      <c r="E11159">
        <v>0</v>
      </c>
    </row>
    <row r="11160" spans="1:5" x14ac:dyDescent="0.25">
      <c r="A11160" s="1">
        <v>41402</v>
      </c>
      <c r="B11160" t="s">
        <v>30</v>
      </c>
      <c r="C11160" t="s">
        <v>1004</v>
      </c>
      <c r="D11160" t="s">
        <v>1007</v>
      </c>
      <c r="E11160">
        <v>0</v>
      </c>
    </row>
    <row r="11161" spans="1:5" x14ac:dyDescent="0.25">
      <c r="A11161" s="1">
        <v>41402</v>
      </c>
      <c r="B11161" t="s">
        <v>30</v>
      </c>
      <c r="C11161" t="s">
        <v>1004</v>
      </c>
      <c r="D11161" t="s">
        <v>1008</v>
      </c>
      <c r="E11161">
        <v>0</v>
      </c>
    </row>
    <row r="11162" spans="1:5" x14ac:dyDescent="0.25">
      <c r="A11162" s="1">
        <v>41402</v>
      </c>
      <c r="B11162" t="s">
        <v>30</v>
      </c>
      <c r="C11162" t="s">
        <v>1004</v>
      </c>
      <c r="D11162" t="s">
        <v>1009</v>
      </c>
      <c r="E11162">
        <v>0</v>
      </c>
    </row>
    <row r="11163" spans="1:5" x14ac:dyDescent="0.25">
      <c r="A11163" s="1">
        <v>41402</v>
      </c>
      <c r="B11163" t="s">
        <v>30</v>
      </c>
      <c r="C11163" t="s">
        <v>1004</v>
      </c>
      <c r="D11163" t="s">
        <v>1010</v>
      </c>
      <c r="E11163">
        <v>0</v>
      </c>
    </row>
    <row r="11164" spans="1:5" x14ac:dyDescent="0.25">
      <c r="A11164" s="1">
        <v>41402</v>
      </c>
      <c r="B11164" t="s">
        <v>30</v>
      </c>
      <c r="C11164" t="s">
        <v>1004</v>
      </c>
      <c r="D11164" t="s">
        <v>1011</v>
      </c>
      <c r="E11164">
        <v>0.03</v>
      </c>
    </row>
    <row r="11165" spans="1:5" x14ac:dyDescent="0.25">
      <c r="A11165" s="1">
        <v>41402</v>
      </c>
      <c r="B11165" t="s">
        <v>30</v>
      </c>
      <c r="C11165" t="s">
        <v>1004</v>
      </c>
      <c r="D11165" t="s">
        <v>1012</v>
      </c>
      <c r="E11165">
        <v>0</v>
      </c>
    </row>
    <row r="11166" spans="1:5" x14ac:dyDescent="0.25">
      <c r="A11166" s="1">
        <v>41402</v>
      </c>
      <c r="B11166" t="s">
        <v>30</v>
      </c>
      <c r="C11166" t="s">
        <v>1004</v>
      </c>
      <c r="D11166" t="s">
        <v>1012</v>
      </c>
      <c r="E11166">
        <v>0</v>
      </c>
    </row>
    <row r="11167" spans="1:5" x14ac:dyDescent="0.25">
      <c r="A11167" s="1">
        <v>41402</v>
      </c>
      <c r="B11167" t="s">
        <v>30</v>
      </c>
      <c r="C11167" t="s">
        <v>1004</v>
      </c>
      <c r="D11167" t="s">
        <v>1012</v>
      </c>
      <c r="E11167">
        <v>0</v>
      </c>
    </row>
    <row r="11168" spans="1:5" x14ac:dyDescent="0.25">
      <c r="A11168" s="1">
        <v>41402</v>
      </c>
      <c r="B11168" t="s">
        <v>30</v>
      </c>
      <c r="C11168" t="s">
        <v>1004</v>
      </c>
      <c r="D11168" t="s">
        <v>1013</v>
      </c>
      <c r="E11168">
        <v>0.01</v>
      </c>
    </row>
    <row r="11169" spans="1:5" x14ac:dyDescent="0.25">
      <c r="A11169" s="1">
        <v>41402</v>
      </c>
      <c r="B11169" t="s">
        <v>30</v>
      </c>
      <c r="C11169" t="s">
        <v>1004</v>
      </c>
      <c r="D11169" t="s">
        <v>1013</v>
      </c>
      <c r="E11169">
        <v>0</v>
      </c>
    </row>
    <row r="11170" spans="1:5" x14ac:dyDescent="0.25">
      <c r="A11170" s="1">
        <v>41402</v>
      </c>
      <c r="B11170" t="s">
        <v>30</v>
      </c>
      <c r="C11170" t="s">
        <v>1004</v>
      </c>
      <c r="D11170" t="s">
        <v>1013</v>
      </c>
      <c r="E11170">
        <v>0.02</v>
      </c>
    </row>
    <row r="11171" spans="1:5" x14ac:dyDescent="0.25">
      <c r="A11171" s="1">
        <v>41402</v>
      </c>
      <c r="B11171" t="s">
        <v>30</v>
      </c>
      <c r="C11171" t="s">
        <v>1004</v>
      </c>
      <c r="D11171" t="s">
        <v>1014</v>
      </c>
      <c r="E11171">
        <v>0</v>
      </c>
    </row>
    <row r="11172" spans="1:5" x14ac:dyDescent="0.25">
      <c r="A11172" s="1">
        <v>41402</v>
      </c>
      <c r="B11172" t="s">
        <v>30</v>
      </c>
      <c r="C11172" t="s">
        <v>1004</v>
      </c>
      <c r="D11172" t="s">
        <v>1014</v>
      </c>
      <c r="E11172">
        <v>0</v>
      </c>
    </row>
    <row r="11173" spans="1:5" x14ac:dyDescent="0.25">
      <c r="A11173" s="1">
        <v>41402</v>
      </c>
      <c r="B11173" t="s">
        <v>30</v>
      </c>
      <c r="C11173" t="s">
        <v>1004</v>
      </c>
      <c r="D11173" t="s">
        <v>1014</v>
      </c>
      <c r="E11173">
        <v>0</v>
      </c>
    </row>
    <row r="11174" spans="1:5" x14ac:dyDescent="0.25">
      <c r="A11174" s="1">
        <v>41402</v>
      </c>
      <c r="B11174" t="s">
        <v>30</v>
      </c>
      <c r="C11174" t="s">
        <v>1004</v>
      </c>
      <c r="D11174" t="s">
        <v>1015</v>
      </c>
      <c r="E11174">
        <v>0.01</v>
      </c>
    </row>
    <row r="11175" spans="1:5" x14ac:dyDescent="0.25">
      <c r="A11175" s="1">
        <v>41402</v>
      </c>
      <c r="B11175" t="s">
        <v>30</v>
      </c>
      <c r="C11175" t="s">
        <v>1004</v>
      </c>
      <c r="D11175" t="s">
        <v>1016</v>
      </c>
      <c r="E11175">
        <v>0</v>
      </c>
    </row>
    <row r="11176" spans="1:5" x14ac:dyDescent="0.25">
      <c r="A11176" s="1">
        <v>41402</v>
      </c>
      <c r="B11176" t="s">
        <v>30</v>
      </c>
      <c r="C11176" t="s">
        <v>1004</v>
      </c>
      <c r="D11176" t="s">
        <v>1016</v>
      </c>
      <c r="E11176">
        <v>0.01</v>
      </c>
    </row>
    <row r="11177" spans="1:5" x14ac:dyDescent="0.25">
      <c r="A11177" s="1">
        <v>41402</v>
      </c>
      <c r="B11177" t="s">
        <v>30</v>
      </c>
      <c r="C11177" t="s">
        <v>1004</v>
      </c>
      <c r="D11177" t="s">
        <v>1017</v>
      </c>
      <c r="E11177">
        <v>0</v>
      </c>
    </row>
    <row r="11178" spans="1:5" x14ac:dyDescent="0.25">
      <c r="A11178" s="1">
        <v>41402</v>
      </c>
      <c r="B11178" t="s">
        <v>30</v>
      </c>
      <c r="C11178" t="s">
        <v>1004</v>
      </c>
      <c r="D11178" t="s">
        <v>1009</v>
      </c>
      <c r="E11178">
        <v>0</v>
      </c>
    </row>
    <row r="11179" spans="1:5" x14ac:dyDescent="0.25">
      <c r="A11179" s="1">
        <v>41403</v>
      </c>
      <c r="B11179" t="s">
        <v>46</v>
      </c>
      <c r="C11179" t="s">
        <v>1004</v>
      </c>
      <c r="D11179" t="s">
        <v>1005</v>
      </c>
      <c r="E11179">
        <v>0.01</v>
      </c>
    </row>
    <row r="11180" spans="1:5" x14ac:dyDescent="0.25">
      <c r="A11180" s="1">
        <v>41403</v>
      </c>
      <c r="B11180" t="s">
        <v>46</v>
      </c>
      <c r="C11180" t="s">
        <v>1004</v>
      </c>
      <c r="D11180" t="s">
        <v>1005</v>
      </c>
      <c r="E11180">
        <v>0</v>
      </c>
    </row>
    <row r="11181" spans="1:5" x14ac:dyDescent="0.25">
      <c r="A11181" s="1">
        <v>41403</v>
      </c>
      <c r="B11181" t="s">
        <v>46</v>
      </c>
      <c r="C11181" t="s">
        <v>1004</v>
      </c>
      <c r="D11181" t="s">
        <v>1006</v>
      </c>
      <c r="E11181">
        <v>0</v>
      </c>
    </row>
    <row r="11182" spans="1:5" x14ac:dyDescent="0.25">
      <c r="A11182" s="1">
        <v>41403</v>
      </c>
      <c r="B11182" t="s">
        <v>46</v>
      </c>
      <c r="C11182" t="s">
        <v>1004</v>
      </c>
      <c r="D11182" t="s">
        <v>1006</v>
      </c>
      <c r="E11182">
        <v>0</v>
      </c>
    </row>
    <row r="11183" spans="1:5" x14ac:dyDescent="0.25">
      <c r="A11183" s="1">
        <v>41403</v>
      </c>
      <c r="B11183" t="s">
        <v>46</v>
      </c>
      <c r="C11183" t="s">
        <v>1004</v>
      </c>
      <c r="D11183" t="s">
        <v>1006</v>
      </c>
      <c r="E11183">
        <v>0</v>
      </c>
    </row>
    <row r="11184" spans="1:5" x14ac:dyDescent="0.25">
      <c r="A11184" s="1">
        <v>41403</v>
      </c>
      <c r="B11184" t="s">
        <v>46</v>
      </c>
      <c r="C11184" t="s">
        <v>1004</v>
      </c>
      <c r="D11184" t="s">
        <v>1006</v>
      </c>
      <c r="E11184">
        <v>0.01</v>
      </c>
    </row>
    <row r="11185" spans="1:5" x14ac:dyDescent="0.25">
      <c r="A11185" s="1">
        <v>41403</v>
      </c>
      <c r="B11185" t="s">
        <v>46</v>
      </c>
      <c r="C11185" t="s">
        <v>1004</v>
      </c>
      <c r="D11185" t="s">
        <v>1007</v>
      </c>
      <c r="E11185">
        <v>0</v>
      </c>
    </row>
    <row r="11186" spans="1:5" x14ac:dyDescent="0.25">
      <c r="A11186" s="1">
        <v>41403</v>
      </c>
      <c r="B11186" t="s">
        <v>46</v>
      </c>
      <c r="C11186" t="s">
        <v>1004</v>
      </c>
      <c r="D11186" t="s">
        <v>1008</v>
      </c>
      <c r="E11186">
        <v>0</v>
      </c>
    </row>
    <row r="11187" spans="1:5" x14ac:dyDescent="0.25">
      <c r="A11187" s="1">
        <v>41403</v>
      </c>
      <c r="B11187" t="s">
        <v>46</v>
      </c>
      <c r="C11187" t="s">
        <v>1004</v>
      </c>
      <c r="D11187" t="s">
        <v>1009</v>
      </c>
      <c r="E11187">
        <v>0</v>
      </c>
    </row>
    <row r="11188" spans="1:5" x14ac:dyDescent="0.25">
      <c r="A11188" s="1">
        <v>41403</v>
      </c>
      <c r="B11188" t="s">
        <v>46</v>
      </c>
      <c r="C11188" t="s">
        <v>1004</v>
      </c>
      <c r="D11188" t="s">
        <v>1010</v>
      </c>
      <c r="E11188">
        <v>0</v>
      </c>
    </row>
    <row r="11189" spans="1:5" x14ac:dyDescent="0.25">
      <c r="A11189" s="1">
        <v>41403</v>
      </c>
      <c r="B11189" t="s">
        <v>46</v>
      </c>
      <c r="C11189" t="s">
        <v>1004</v>
      </c>
      <c r="D11189" t="s">
        <v>1011</v>
      </c>
      <c r="E11189">
        <v>0</v>
      </c>
    </row>
    <row r="11190" spans="1:5" x14ac:dyDescent="0.25">
      <c r="A11190" s="1">
        <v>41403</v>
      </c>
      <c r="B11190" t="s">
        <v>46</v>
      </c>
      <c r="C11190" t="s">
        <v>1004</v>
      </c>
      <c r="D11190" t="s">
        <v>1012</v>
      </c>
      <c r="E11190">
        <v>0</v>
      </c>
    </row>
    <row r="11191" spans="1:5" x14ac:dyDescent="0.25">
      <c r="A11191" s="1">
        <v>41403</v>
      </c>
      <c r="B11191" t="s">
        <v>46</v>
      </c>
      <c r="C11191" t="s">
        <v>1004</v>
      </c>
      <c r="D11191" t="s">
        <v>1012</v>
      </c>
      <c r="E11191">
        <v>0.01</v>
      </c>
    </row>
    <row r="11192" spans="1:5" x14ac:dyDescent="0.25">
      <c r="A11192" s="1">
        <v>41403</v>
      </c>
      <c r="B11192" t="s">
        <v>46</v>
      </c>
      <c r="C11192" t="s">
        <v>1004</v>
      </c>
      <c r="D11192" t="s">
        <v>1012</v>
      </c>
      <c r="E11192">
        <v>0.01</v>
      </c>
    </row>
    <row r="11193" spans="1:5" x14ac:dyDescent="0.25">
      <c r="A11193" s="1">
        <v>41403</v>
      </c>
      <c r="B11193" t="s">
        <v>46</v>
      </c>
      <c r="C11193" t="s">
        <v>1004</v>
      </c>
      <c r="D11193" t="s">
        <v>1013</v>
      </c>
      <c r="E11193">
        <v>0</v>
      </c>
    </row>
    <row r="11194" spans="1:5" x14ac:dyDescent="0.25">
      <c r="A11194" s="1">
        <v>41403</v>
      </c>
      <c r="B11194" t="s">
        <v>46</v>
      </c>
      <c r="C11194" t="s">
        <v>1004</v>
      </c>
      <c r="D11194" t="s">
        <v>1013</v>
      </c>
      <c r="E11194">
        <v>0.01</v>
      </c>
    </row>
    <row r="11195" spans="1:5" x14ac:dyDescent="0.25">
      <c r="A11195" s="1">
        <v>41403</v>
      </c>
      <c r="B11195" t="s">
        <v>46</v>
      </c>
      <c r="C11195" t="s">
        <v>1004</v>
      </c>
      <c r="D11195" t="s">
        <v>1013</v>
      </c>
      <c r="E11195">
        <v>0.01</v>
      </c>
    </row>
    <row r="11196" spans="1:5" x14ac:dyDescent="0.25">
      <c r="A11196" s="1">
        <v>41403</v>
      </c>
      <c r="B11196" t="s">
        <v>46</v>
      </c>
      <c r="C11196" t="s">
        <v>1004</v>
      </c>
      <c r="D11196" t="s">
        <v>1014</v>
      </c>
      <c r="E11196">
        <v>0.01</v>
      </c>
    </row>
    <row r="11197" spans="1:5" x14ac:dyDescent="0.25">
      <c r="A11197" s="1">
        <v>41403</v>
      </c>
      <c r="B11197" t="s">
        <v>46</v>
      </c>
      <c r="C11197" t="s">
        <v>1004</v>
      </c>
      <c r="D11197" t="s">
        <v>1014</v>
      </c>
      <c r="E11197">
        <v>0</v>
      </c>
    </row>
    <row r="11198" spans="1:5" x14ac:dyDescent="0.25">
      <c r="A11198" s="1">
        <v>41403</v>
      </c>
      <c r="B11198" t="s">
        <v>46</v>
      </c>
      <c r="C11198" t="s">
        <v>1004</v>
      </c>
      <c r="D11198" t="s">
        <v>1014</v>
      </c>
      <c r="E11198">
        <v>0</v>
      </c>
    </row>
    <row r="11199" spans="1:5" x14ac:dyDescent="0.25">
      <c r="A11199" s="1">
        <v>41403</v>
      </c>
      <c r="B11199" t="s">
        <v>46</v>
      </c>
      <c r="C11199" t="s">
        <v>1004</v>
      </c>
      <c r="D11199" t="s">
        <v>1015</v>
      </c>
      <c r="E11199">
        <v>0</v>
      </c>
    </row>
    <row r="11200" spans="1:5" x14ac:dyDescent="0.25">
      <c r="A11200" s="1">
        <v>41403</v>
      </c>
      <c r="B11200" t="s">
        <v>46</v>
      </c>
      <c r="C11200" t="s">
        <v>1004</v>
      </c>
      <c r="D11200" t="s">
        <v>1016</v>
      </c>
      <c r="E11200">
        <v>0</v>
      </c>
    </row>
    <row r="11201" spans="1:5" x14ac:dyDescent="0.25">
      <c r="A11201" s="1">
        <v>41403</v>
      </c>
      <c r="B11201" t="s">
        <v>46</v>
      </c>
      <c r="C11201" t="s">
        <v>1004</v>
      </c>
      <c r="D11201" t="s">
        <v>1016</v>
      </c>
      <c r="E11201">
        <v>0</v>
      </c>
    </row>
    <row r="11202" spans="1:5" x14ac:dyDescent="0.25">
      <c r="A11202" s="1">
        <v>41403</v>
      </c>
      <c r="B11202" t="s">
        <v>46</v>
      </c>
      <c r="C11202" t="s">
        <v>1004</v>
      </c>
      <c r="D11202" t="s">
        <v>1017</v>
      </c>
      <c r="E11202">
        <v>0</v>
      </c>
    </row>
    <row r="11203" spans="1:5" x14ac:dyDescent="0.25">
      <c r="A11203" s="1">
        <v>41403</v>
      </c>
      <c r="B11203" t="s">
        <v>46</v>
      </c>
      <c r="C11203" t="s">
        <v>1004</v>
      </c>
      <c r="D11203" t="s">
        <v>1009</v>
      </c>
      <c r="E11203">
        <v>0</v>
      </c>
    </row>
    <row r="11204" spans="1:5" x14ac:dyDescent="0.25">
      <c r="A11204" s="1">
        <v>41404</v>
      </c>
      <c r="B11204" t="s">
        <v>49</v>
      </c>
      <c r="C11204" t="s">
        <v>1004</v>
      </c>
      <c r="D11204" t="s">
        <v>1018</v>
      </c>
      <c r="E11204">
        <v>0.01</v>
      </c>
    </row>
    <row r="11205" spans="1:5" x14ac:dyDescent="0.25">
      <c r="A11205" s="1">
        <v>41404</v>
      </c>
      <c r="B11205" t="s">
        <v>49</v>
      </c>
      <c r="C11205" t="s">
        <v>1004</v>
      </c>
      <c r="D11205" t="s">
        <v>1018</v>
      </c>
      <c r="E11205">
        <v>0.01</v>
      </c>
    </row>
    <row r="11206" spans="1:5" x14ac:dyDescent="0.25">
      <c r="A11206" s="1">
        <v>41404</v>
      </c>
      <c r="B11206" t="s">
        <v>49</v>
      </c>
      <c r="C11206" t="s">
        <v>1004</v>
      </c>
      <c r="D11206" t="s">
        <v>1006</v>
      </c>
      <c r="E11206">
        <v>0.01</v>
      </c>
    </row>
    <row r="11207" spans="1:5" x14ac:dyDescent="0.25">
      <c r="A11207" s="1">
        <v>41404</v>
      </c>
      <c r="B11207" t="s">
        <v>49</v>
      </c>
      <c r="C11207" t="s">
        <v>1004</v>
      </c>
      <c r="D11207" t="s">
        <v>1006</v>
      </c>
      <c r="E11207">
        <v>0.01</v>
      </c>
    </row>
    <row r="11208" spans="1:5" x14ac:dyDescent="0.25">
      <c r="A11208" s="1">
        <v>41404</v>
      </c>
      <c r="B11208" t="s">
        <v>49</v>
      </c>
      <c r="C11208" t="s">
        <v>1004</v>
      </c>
      <c r="D11208" t="s">
        <v>1006</v>
      </c>
      <c r="E11208">
        <v>0.02</v>
      </c>
    </row>
    <row r="11209" spans="1:5" x14ac:dyDescent="0.25">
      <c r="A11209" s="1">
        <v>41404</v>
      </c>
      <c r="B11209" t="s">
        <v>49</v>
      </c>
      <c r="C11209" t="s">
        <v>1004</v>
      </c>
      <c r="D11209" t="s">
        <v>1006</v>
      </c>
      <c r="E11209">
        <v>0.01</v>
      </c>
    </row>
    <row r="11210" spans="1:5" x14ac:dyDescent="0.25">
      <c r="A11210" s="1">
        <v>41404</v>
      </c>
      <c r="B11210" t="s">
        <v>49</v>
      </c>
      <c r="C11210" t="s">
        <v>1004</v>
      </c>
      <c r="D11210" t="s">
        <v>1007</v>
      </c>
      <c r="E11210">
        <v>0.02</v>
      </c>
    </row>
    <row r="11211" spans="1:5" x14ac:dyDescent="0.25">
      <c r="A11211" s="1">
        <v>41404</v>
      </c>
      <c r="B11211" t="s">
        <v>49</v>
      </c>
      <c r="C11211" t="s">
        <v>1004</v>
      </c>
      <c r="D11211" t="s">
        <v>1008</v>
      </c>
      <c r="E11211">
        <v>0</v>
      </c>
    </row>
    <row r="11212" spans="1:5" x14ac:dyDescent="0.25">
      <c r="A11212" s="1">
        <v>41404</v>
      </c>
      <c r="B11212" t="s">
        <v>49</v>
      </c>
      <c r="C11212" t="s">
        <v>1004</v>
      </c>
      <c r="D11212" t="s">
        <v>1009</v>
      </c>
      <c r="E11212">
        <v>0</v>
      </c>
    </row>
    <row r="11213" spans="1:5" x14ac:dyDescent="0.25">
      <c r="A11213" s="1">
        <v>41404</v>
      </c>
      <c r="B11213" t="s">
        <v>49</v>
      </c>
      <c r="C11213" t="s">
        <v>1004</v>
      </c>
      <c r="D11213" t="s">
        <v>1010</v>
      </c>
      <c r="E11213">
        <v>0</v>
      </c>
    </row>
    <row r="11214" spans="1:5" x14ac:dyDescent="0.25">
      <c r="A11214" s="1">
        <v>41404</v>
      </c>
      <c r="B11214" t="s">
        <v>49</v>
      </c>
      <c r="C11214" t="s">
        <v>1004</v>
      </c>
      <c r="D11214" t="s">
        <v>1011</v>
      </c>
      <c r="E11214">
        <v>0.02</v>
      </c>
    </row>
    <row r="11215" spans="1:5" x14ac:dyDescent="0.25">
      <c r="A11215" s="1">
        <v>41404</v>
      </c>
      <c r="B11215" t="s">
        <v>49</v>
      </c>
      <c r="C11215" t="s">
        <v>1004</v>
      </c>
      <c r="D11215" t="s">
        <v>1019</v>
      </c>
      <c r="E11215">
        <v>0.01</v>
      </c>
    </row>
    <row r="11216" spans="1:5" x14ac:dyDescent="0.25">
      <c r="A11216" s="1">
        <v>41404</v>
      </c>
      <c r="B11216" t="s">
        <v>49</v>
      </c>
      <c r="C11216" t="s">
        <v>1004</v>
      </c>
      <c r="D11216" t="s">
        <v>1019</v>
      </c>
      <c r="E11216">
        <v>0</v>
      </c>
    </row>
    <row r="11217" spans="1:5" x14ac:dyDescent="0.25">
      <c r="A11217" s="1">
        <v>41404</v>
      </c>
      <c r="B11217" t="s">
        <v>49</v>
      </c>
      <c r="C11217" t="s">
        <v>1004</v>
      </c>
      <c r="D11217" t="s">
        <v>1019</v>
      </c>
      <c r="E11217">
        <v>0.01</v>
      </c>
    </row>
    <row r="11218" spans="1:5" x14ac:dyDescent="0.25">
      <c r="A11218" s="1">
        <v>41404</v>
      </c>
      <c r="B11218" t="s">
        <v>49</v>
      </c>
      <c r="C11218" t="s">
        <v>1004</v>
      </c>
      <c r="D11218" t="s">
        <v>1013</v>
      </c>
      <c r="E11218">
        <v>0</v>
      </c>
    </row>
    <row r="11219" spans="1:5" x14ac:dyDescent="0.25">
      <c r="A11219" s="1">
        <v>41404</v>
      </c>
      <c r="B11219" t="s">
        <v>49</v>
      </c>
      <c r="C11219" t="s">
        <v>1004</v>
      </c>
      <c r="D11219" t="s">
        <v>1013</v>
      </c>
      <c r="E11219">
        <v>0</v>
      </c>
    </row>
    <row r="11220" spans="1:5" x14ac:dyDescent="0.25">
      <c r="A11220" s="1">
        <v>41404</v>
      </c>
      <c r="B11220" t="s">
        <v>49</v>
      </c>
      <c r="C11220" t="s">
        <v>1004</v>
      </c>
      <c r="D11220" t="s">
        <v>1013</v>
      </c>
      <c r="E11220">
        <v>0.01</v>
      </c>
    </row>
    <row r="11221" spans="1:5" x14ac:dyDescent="0.25">
      <c r="A11221" s="1">
        <v>41404</v>
      </c>
      <c r="B11221" t="s">
        <v>49</v>
      </c>
      <c r="C11221" t="s">
        <v>1004</v>
      </c>
      <c r="D11221" t="s">
        <v>1014</v>
      </c>
      <c r="E11221">
        <v>0</v>
      </c>
    </row>
    <row r="11222" spans="1:5" x14ac:dyDescent="0.25">
      <c r="A11222" s="1">
        <v>41404</v>
      </c>
      <c r="B11222" t="s">
        <v>49</v>
      </c>
      <c r="C11222" t="s">
        <v>1004</v>
      </c>
      <c r="D11222" t="s">
        <v>1014</v>
      </c>
      <c r="E11222">
        <v>0</v>
      </c>
    </row>
    <row r="11223" spans="1:5" x14ac:dyDescent="0.25">
      <c r="A11223" s="1">
        <v>41404</v>
      </c>
      <c r="B11223" t="s">
        <v>49</v>
      </c>
      <c r="C11223" t="s">
        <v>1004</v>
      </c>
      <c r="D11223" t="s">
        <v>1014</v>
      </c>
      <c r="E11223">
        <v>0</v>
      </c>
    </row>
    <row r="11224" spans="1:5" x14ac:dyDescent="0.25">
      <c r="A11224" s="1">
        <v>41404</v>
      </c>
      <c r="B11224" t="s">
        <v>49</v>
      </c>
      <c r="C11224" t="s">
        <v>1004</v>
      </c>
      <c r="D11224" t="s">
        <v>1015</v>
      </c>
      <c r="E11224">
        <v>0</v>
      </c>
    </row>
    <row r="11225" spans="1:5" x14ac:dyDescent="0.25">
      <c r="A11225" s="1">
        <v>41404</v>
      </c>
      <c r="B11225" t="s">
        <v>49</v>
      </c>
      <c r="C11225" t="s">
        <v>1004</v>
      </c>
      <c r="D11225" t="s">
        <v>1016</v>
      </c>
      <c r="E11225">
        <v>0</v>
      </c>
    </row>
    <row r="11226" spans="1:5" x14ac:dyDescent="0.25">
      <c r="A11226" s="1">
        <v>41404</v>
      </c>
      <c r="B11226" t="s">
        <v>49</v>
      </c>
      <c r="C11226" t="s">
        <v>1004</v>
      </c>
      <c r="D11226" t="s">
        <v>1016</v>
      </c>
      <c r="E11226">
        <v>0</v>
      </c>
    </row>
    <row r="11227" spans="1:5" x14ac:dyDescent="0.25">
      <c r="A11227" s="1">
        <v>41404</v>
      </c>
      <c r="B11227" t="s">
        <v>49</v>
      </c>
      <c r="C11227" t="s">
        <v>1004</v>
      </c>
      <c r="D11227" t="s">
        <v>1017</v>
      </c>
      <c r="E11227">
        <v>0</v>
      </c>
    </row>
    <row r="11228" spans="1:5" x14ac:dyDescent="0.25">
      <c r="A11228" s="1">
        <v>41404</v>
      </c>
      <c r="B11228" t="s">
        <v>49</v>
      </c>
      <c r="C11228" t="s">
        <v>1004</v>
      </c>
      <c r="D11228" t="s">
        <v>1009</v>
      </c>
      <c r="E11228">
        <v>0</v>
      </c>
    </row>
    <row r="11229" spans="1:5" x14ac:dyDescent="0.25">
      <c r="A11229" s="1">
        <v>41405</v>
      </c>
      <c r="B11229" t="s">
        <v>52</v>
      </c>
      <c r="C11229" t="s">
        <v>1004</v>
      </c>
      <c r="D11229" t="s">
        <v>1018</v>
      </c>
      <c r="E11229">
        <v>0</v>
      </c>
    </row>
    <row r="11230" spans="1:5" x14ac:dyDescent="0.25">
      <c r="A11230" s="1">
        <v>41405</v>
      </c>
      <c r="B11230" t="s">
        <v>52</v>
      </c>
      <c r="C11230" t="s">
        <v>1004</v>
      </c>
      <c r="D11230" t="s">
        <v>1018</v>
      </c>
      <c r="E11230">
        <v>0</v>
      </c>
    </row>
    <row r="11231" spans="1:5" x14ac:dyDescent="0.25">
      <c r="A11231" s="1">
        <v>41405</v>
      </c>
      <c r="B11231" t="s">
        <v>52</v>
      </c>
      <c r="C11231" t="s">
        <v>1004</v>
      </c>
      <c r="D11231" t="s">
        <v>1020</v>
      </c>
      <c r="E11231">
        <v>0.02</v>
      </c>
    </row>
    <row r="11232" spans="1:5" x14ac:dyDescent="0.25">
      <c r="A11232" s="1">
        <v>41405</v>
      </c>
      <c r="B11232" t="s">
        <v>52</v>
      </c>
      <c r="C11232" t="s">
        <v>1004</v>
      </c>
      <c r="D11232" t="s">
        <v>1015</v>
      </c>
      <c r="E11232">
        <v>0</v>
      </c>
    </row>
    <row r="11233" spans="1:5" x14ac:dyDescent="0.25">
      <c r="A11233" s="1">
        <v>41405</v>
      </c>
      <c r="B11233" t="s">
        <v>52</v>
      </c>
      <c r="C11233" t="s">
        <v>1004</v>
      </c>
      <c r="D11233" t="s">
        <v>1015</v>
      </c>
      <c r="E11233">
        <v>0</v>
      </c>
    </row>
    <row r="11234" spans="1:5" x14ac:dyDescent="0.25">
      <c r="A11234" s="1">
        <v>41405</v>
      </c>
      <c r="B11234" t="s">
        <v>52</v>
      </c>
      <c r="C11234" t="s">
        <v>1004</v>
      </c>
      <c r="D11234" t="s">
        <v>1017</v>
      </c>
      <c r="E11234">
        <v>0</v>
      </c>
    </row>
    <row r="11235" spans="1:5" x14ac:dyDescent="0.25">
      <c r="A11235" s="1">
        <v>41405</v>
      </c>
      <c r="B11235" t="s">
        <v>52</v>
      </c>
      <c r="C11235" t="s">
        <v>1004</v>
      </c>
      <c r="D11235" t="s">
        <v>1008</v>
      </c>
      <c r="E11235">
        <v>0</v>
      </c>
    </row>
    <row r="11236" spans="1:5" x14ac:dyDescent="0.25">
      <c r="A11236" s="1">
        <v>41405</v>
      </c>
      <c r="B11236" t="s">
        <v>52</v>
      </c>
      <c r="C11236" t="s">
        <v>1004</v>
      </c>
      <c r="D11236" t="s">
        <v>1009</v>
      </c>
      <c r="E11236">
        <v>0</v>
      </c>
    </row>
    <row r="11237" spans="1:5" x14ac:dyDescent="0.25">
      <c r="A11237" s="1">
        <v>41405</v>
      </c>
      <c r="B11237" t="s">
        <v>52</v>
      </c>
      <c r="C11237" t="s">
        <v>1004</v>
      </c>
      <c r="D11237" t="s">
        <v>1010</v>
      </c>
      <c r="E11237">
        <v>0</v>
      </c>
    </row>
    <row r="11238" spans="1:5" x14ac:dyDescent="0.25">
      <c r="A11238" s="1">
        <v>41405</v>
      </c>
      <c r="B11238" t="s">
        <v>52</v>
      </c>
      <c r="C11238" t="s">
        <v>1004</v>
      </c>
      <c r="D11238" t="s">
        <v>1011</v>
      </c>
      <c r="E11238">
        <v>0</v>
      </c>
    </row>
    <row r="11239" spans="1:5" x14ac:dyDescent="0.25">
      <c r="A11239" s="1">
        <v>41405</v>
      </c>
      <c r="B11239" t="s">
        <v>52</v>
      </c>
      <c r="C11239" t="s">
        <v>1004</v>
      </c>
      <c r="D11239" t="s">
        <v>1012</v>
      </c>
      <c r="E11239">
        <v>0</v>
      </c>
    </row>
    <row r="11240" spans="1:5" x14ac:dyDescent="0.25">
      <c r="A11240" s="1">
        <v>41405</v>
      </c>
      <c r="B11240" t="s">
        <v>52</v>
      </c>
      <c r="C11240" t="s">
        <v>1004</v>
      </c>
      <c r="D11240" t="s">
        <v>1012</v>
      </c>
      <c r="E11240">
        <v>0</v>
      </c>
    </row>
    <row r="11241" spans="1:5" x14ac:dyDescent="0.25">
      <c r="A11241" s="1">
        <v>41405</v>
      </c>
      <c r="B11241" t="s">
        <v>52</v>
      </c>
      <c r="C11241" t="s">
        <v>1004</v>
      </c>
      <c r="D11241" t="s">
        <v>1012</v>
      </c>
      <c r="E11241">
        <v>0</v>
      </c>
    </row>
    <row r="11242" spans="1:5" x14ac:dyDescent="0.25">
      <c r="A11242" s="1">
        <v>41405</v>
      </c>
      <c r="B11242" t="s">
        <v>52</v>
      </c>
      <c r="C11242" t="s">
        <v>1004</v>
      </c>
      <c r="D11242" t="s">
        <v>1013</v>
      </c>
      <c r="E11242">
        <v>0</v>
      </c>
    </row>
    <row r="11243" spans="1:5" x14ac:dyDescent="0.25">
      <c r="A11243" s="1">
        <v>41405</v>
      </c>
      <c r="B11243" t="s">
        <v>52</v>
      </c>
      <c r="C11243" t="s">
        <v>1004</v>
      </c>
      <c r="D11243" t="s">
        <v>1013</v>
      </c>
      <c r="E11243">
        <v>0</v>
      </c>
    </row>
    <row r="11244" spans="1:5" x14ac:dyDescent="0.25">
      <c r="A11244" s="1">
        <v>41405</v>
      </c>
      <c r="B11244" t="s">
        <v>52</v>
      </c>
      <c r="C11244" t="s">
        <v>1004</v>
      </c>
      <c r="D11244" t="s">
        <v>1013</v>
      </c>
      <c r="E11244">
        <v>0</v>
      </c>
    </row>
    <row r="11245" spans="1:5" x14ac:dyDescent="0.25">
      <c r="A11245" s="1">
        <v>41405</v>
      </c>
      <c r="B11245" t="s">
        <v>52</v>
      </c>
      <c r="C11245" t="s">
        <v>1004</v>
      </c>
      <c r="D11245" t="s">
        <v>1014</v>
      </c>
      <c r="E11245">
        <v>0</v>
      </c>
    </row>
    <row r="11246" spans="1:5" x14ac:dyDescent="0.25">
      <c r="A11246" s="1">
        <v>41405</v>
      </c>
      <c r="B11246" t="s">
        <v>52</v>
      </c>
      <c r="C11246" t="s">
        <v>1004</v>
      </c>
      <c r="D11246" t="s">
        <v>1014</v>
      </c>
      <c r="E11246">
        <v>0</v>
      </c>
    </row>
    <row r="11247" spans="1:5" x14ac:dyDescent="0.25">
      <c r="A11247" s="1">
        <v>41405</v>
      </c>
      <c r="B11247" t="s">
        <v>52</v>
      </c>
      <c r="C11247" t="s">
        <v>1004</v>
      </c>
      <c r="D11247" t="s">
        <v>1014</v>
      </c>
      <c r="E11247">
        <v>0</v>
      </c>
    </row>
    <row r="11248" spans="1:5" x14ac:dyDescent="0.25">
      <c r="A11248" s="1">
        <v>41405</v>
      </c>
      <c r="B11248" t="s">
        <v>52</v>
      </c>
      <c r="C11248" t="s">
        <v>1004</v>
      </c>
      <c r="D11248" t="s">
        <v>1020</v>
      </c>
      <c r="E11248">
        <v>0.02</v>
      </c>
    </row>
    <row r="11249" spans="1:5" x14ac:dyDescent="0.25">
      <c r="A11249" s="1">
        <v>41405</v>
      </c>
      <c r="B11249" t="s">
        <v>52</v>
      </c>
      <c r="C11249" t="s">
        <v>1004</v>
      </c>
      <c r="D11249" t="s">
        <v>1016</v>
      </c>
      <c r="E11249">
        <v>0.04</v>
      </c>
    </row>
    <row r="11250" spans="1:5" x14ac:dyDescent="0.25">
      <c r="A11250" s="1">
        <v>41405</v>
      </c>
      <c r="B11250" t="s">
        <v>52</v>
      </c>
      <c r="C11250" t="s">
        <v>1004</v>
      </c>
      <c r="D11250" t="s">
        <v>1016</v>
      </c>
      <c r="E11250">
        <v>0</v>
      </c>
    </row>
    <row r="11251" spans="1:5" x14ac:dyDescent="0.25">
      <c r="A11251" s="1">
        <v>41405</v>
      </c>
      <c r="B11251" t="s">
        <v>52</v>
      </c>
      <c r="C11251" t="s">
        <v>1004</v>
      </c>
      <c r="D11251" t="s">
        <v>1017</v>
      </c>
      <c r="E11251">
        <v>0</v>
      </c>
    </row>
    <row r="11252" spans="1:5" x14ac:dyDescent="0.25">
      <c r="A11252" s="1">
        <v>41405</v>
      </c>
      <c r="B11252" t="s">
        <v>52</v>
      </c>
      <c r="C11252" t="s">
        <v>1004</v>
      </c>
      <c r="D11252" t="s">
        <v>1009</v>
      </c>
      <c r="E11252">
        <v>0</v>
      </c>
    </row>
    <row r="11253" spans="1:5" x14ac:dyDescent="0.25">
      <c r="A11253" s="1">
        <v>41406</v>
      </c>
      <c r="B11253" t="s">
        <v>53</v>
      </c>
      <c r="C11253" t="s">
        <v>1004</v>
      </c>
      <c r="D11253" t="s">
        <v>1021</v>
      </c>
      <c r="E11253">
        <v>0.01</v>
      </c>
    </row>
    <row r="11254" spans="1:5" x14ac:dyDescent="0.25">
      <c r="A11254" s="1">
        <v>41406</v>
      </c>
      <c r="B11254" t="s">
        <v>53</v>
      </c>
      <c r="C11254" t="s">
        <v>1004</v>
      </c>
      <c r="D11254" t="s">
        <v>1022</v>
      </c>
      <c r="E11254">
        <v>0</v>
      </c>
    </row>
    <row r="11255" spans="1:5" x14ac:dyDescent="0.25">
      <c r="A11255" s="1">
        <v>41406</v>
      </c>
      <c r="B11255" t="s">
        <v>53</v>
      </c>
      <c r="C11255" t="s">
        <v>1004</v>
      </c>
      <c r="D11255" t="s">
        <v>1020</v>
      </c>
      <c r="E11255">
        <v>0.01</v>
      </c>
    </row>
    <row r="11256" spans="1:5" x14ac:dyDescent="0.25">
      <c r="A11256" s="1">
        <v>41406</v>
      </c>
      <c r="B11256" t="s">
        <v>53</v>
      </c>
      <c r="C11256" t="s">
        <v>1004</v>
      </c>
      <c r="D11256" t="s">
        <v>1015</v>
      </c>
      <c r="E11256">
        <v>0.01</v>
      </c>
    </row>
    <row r="11257" spans="1:5" x14ac:dyDescent="0.25">
      <c r="A11257" s="1">
        <v>41406</v>
      </c>
      <c r="B11257" t="s">
        <v>53</v>
      </c>
      <c r="C11257" t="s">
        <v>1004</v>
      </c>
      <c r="D11257" t="s">
        <v>1015</v>
      </c>
      <c r="E11257">
        <v>0</v>
      </c>
    </row>
    <row r="11258" spans="1:5" x14ac:dyDescent="0.25">
      <c r="A11258" s="1">
        <v>41406</v>
      </c>
      <c r="B11258" t="s">
        <v>53</v>
      </c>
      <c r="C11258" t="s">
        <v>1004</v>
      </c>
      <c r="D11258" t="s">
        <v>1017</v>
      </c>
      <c r="E11258">
        <v>0</v>
      </c>
    </row>
    <row r="11259" spans="1:5" x14ac:dyDescent="0.25">
      <c r="A11259" s="1">
        <v>41406</v>
      </c>
      <c r="B11259" t="s">
        <v>53</v>
      </c>
      <c r="C11259" t="s">
        <v>1004</v>
      </c>
      <c r="D11259" t="s">
        <v>1008</v>
      </c>
      <c r="E11259">
        <v>0.01</v>
      </c>
    </row>
    <row r="11260" spans="1:5" x14ac:dyDescent="0.25">
      <c r="A11260" s="1">
        <v>41406</v>
      </c>
      <c r="B11260" t="s">
        <v>53</v>
      </c>
      <c r="C11260" t="s">
        <v>1004</v>
      </c>
      <c r="D11260" t="s">
        <v>1009</v>
      </c>
      <c r="E11260">
        <v>0.02</v>
      </c>
    </row>
    <row r="11261" spans="1:5" x14ac:dyDescent="0.25">
      <c r="A11261" s="1">
        <v>41406</v>
      </c>
      <c r="B11261" t="s">
        <v>53</v>
      </c>
      <c r="C11261" t="s">
        <v>1004</v>
      </c>
      <c r="D11261" t="s">
        <v>1023</v>
      </c>
      <c r="E11261">
        <v>0.02</v>
      </c>
    </row>
    <row r="11262" spans="1:5" x14ac:dyDescent="0.25">
      <c r="A11262" s="1">
        <v>41406</v>
      </c>
      <c r="B11262" t="s">
        <v>53</v>
      </c>
      <c r="C11262" t="s">
        <v>1004</v>
      </c>
      <c r="D11262" t="s">
        <v>1011</v>
      </c>
      <c r="E11262">
        <v>0</v>
      </c>
    </row>
    <row r="11263" spans="1:5" x14ac:dyDescent="0.25">
      <c r="A11263" s="1">
        <v>41406</v>
      </c>
      <c r="B11263" t="s">
        <v>53</v>
      </c>
      <c r="C11263" t="s">
        <v>1004</v>
      </c>
      <c r="D11263" t="s">
        <v>1012</v>
      </c>
      <c r="E11263">
        <v>0</v>
      </c>
    </row>
    <row r="11264" spans="1:5" x14ac:dyDescent="0.25">
      <c r="A11264" s="1">
        <v>41406</v>
      </c>
      <c r="B11264" t="s">
        <v>53</v>
      </c>
      <c r="C11264" t="s">
        <v>1004</v>
      </c>
      <c r="D11264" t="s">
        <v>1012</v>
      </c>
      <c r="E11264">
        <v>0</v>
      </c>
    </row>
    <row r="11265" spans="1:5" x14ac:dyDescent="0.25">
      <c r="A11265" s="1">
        <v>41406</v>
      </c>
      <c r="B11265" t="s">
        <v>53</v>
      </c>
      <c r="C11265" t="s">
        <v>1004</v>
      </c>
      <c r="D11265" t="s">
        <v>1012</v>
      </c>
      <c r="E11265">
        <v>0</v>
      </c>
    </row>
    <row r="11266" spans="1:5" x14ac:dyDescent="0.25">
      <c r="A11266" s="1">
        <v>41406</v>
      </c>
      <c r="B11266" t="s">
        <v>53</v>
      </c>
      <c r="C11266" t="s">
        <v>1004</v>
      </c>
      <c r="D11266" t="s">
        <v>1024</v>
      </c>
      <c r="E11266">
        <v>0</v>
      </c>
    </row>
    <row r="11267" spans="1:5" x14ac:dyDescent="0.25">
      <c r="A11267" s="1">
        <v>41406</v>
      </c>
      <c r="B11267" t="s">
        <v>53</v>
      </c>
      <c r="C11267" t="s">
        <v>1004</v>
      </c>
      <c r="D11267" t="s">
        <v>1024</v>
      </c>
      <c r="E11267">
        <v>0</v>
      </c>
    </row>
    <row r="11268" spans="1:5" x14ac:dyDescent="0.25">
      <c r="A11268" s="1">
        <v>41406</v>
      </c>
      <c r="B11268" t="s">
        <v>53</v>
      </c>
      <c r="C11268" t="s">
        <v>1004</v>
      </c>
      <c r="D11268" t="s">
        <v>1013</v>
      </c>
      <c r="E11268">
        <v>0</v>
      </c>
    </row>
    <row r="11269" spans="1:5" x14ac:dyDescent="0.25">
      <c r="A11269" s="1">
        <v>41406</v>
      </c>
      <c r="B11269" t="s">
        <v>53</v>
      </c>
      <c r="C11269" t="s">
        <v>1004</v>
      </c>
      <c r="D11269" t="s">
        <v>1014</v>
      </c>
      <c r="E11269">
        <v>0</v>
      </c>
    </row>
    <row r="11270" spans="1:5" x14ac:dyDescent="0.25">
      <c r="A11270" s="1">
        <v>41406</v>
      </c>
      <c r="B11270" t="s">
        <v>53</v>
      </c>
      <c r="C11270" t="s">
        <v>1004</v>
      </c>
      <c r="D11270" t="s">
        <v>1014</v>
      </c>
      <c r="E11270">
        <v>0.01</v>
      </c>
    </row>
    <row r="11271" spans="1:5" x14ac:dyDescent="0.25">
      <c r="A11271" s="1">
        <v>41406</v>
      </c>
      <c r="B11271" t="s">
        <v>53</v>
      </c>
      <c r="C11271" t="s">
        <v>1004</v>
      </c>
      <c r="D11271" t="s">
        <v>1014</v>
      </c>
      <c r="E11271">
        <v>0</v>
      </c>
    </row>
    <row r="11272" spans="1:5" x14ac:dyDescent="0.25">
      <c r="A11272" s="1">
        <v>41406</v>
      </c>
      <c r="B11272" t="s">
        <v>53</v>
      </c>
      <c r="C11272" t="s">
        <v>1004</v>
      </c>
      <c r="D11272" t="s">
        <v>1020</v>
      </c>
      <c r="E11272">
        <v>0</v>
      </c>
    </row>
    <row r="11273" spans="1:5" x14ac:dyDescent="0.25">
      <c r="A11273" s="1">
        <v>41406</v>
      </c>
      <c r="B11273" t="s">
        <v>53</v>
      </c>
      <c r="C11273" t="s">
        <v>1004</v>
      </c>
      <c r="D11273" t="s">
        <v>1025</v>
      </c>
      <c r="E11273">
        <v>0</v>
      </c>
    </row>
    <row r="11274" spans="1:5" x14ac:dyDescent="0.25">
      <c r="A11274" s="1">
        <v>41406</v>
      </c>
      <c r="B11274" t="s">
        <v>53</v>
      </c>
      <c r="C11274" t="s">
        <v>1004</v>
      </c>
      <c r="D11274" t="s">
        <v>1015</v>
      </c>
      <c r="E11274">
        <v>0.01</v>
      </c>
    </row>
    <row r="11275" spans="1:5" x14ac:dyDescent="0.25">
      <c r="A11275" s="1">
        <v>41406</v>
      </c>
      <c r="B11275" t="s">
        <v>53</v>
      </c>
      <c r="C11275" t="s">
        <v>1004</v>
      </c>
      <c r="D11275" t="s">
        <v>1022</v>
      </c>
      <c r="E11275">
        <v>0</v>
      </c>
    </row>
    <row r="11276" spans="1:5" x14ac:dyDescent="0.25">
      <c r="A11276" s="1">
        <v>41406</v>
      </c>
      <c r="B11276" t="s">
        <v>53</v>
      </c>
      <c r="C11276" t="s">
        <v>1004</v>
      </c>
      <c r="D11276" t="s">
        <v>1009</v>
      </c>
      <c r="E11276">
        <v>0</v>
      </c>
    </row>
    <row r="11277" spans="1:5" x14ac:dyDescent="0.25">
      <c r="A11277" s="1">
        <v>41407</v>
      </c>
      <c r="B11277" t="s">
        <v>58</v>
      </c>
      <c r="C11277" t="s">
        <v>1004</v>
      </c>
      <c r="D11277" t="s">
        <v>1018</v>
      </c>
      <c r="E11277">
        <v>0.01</v>
      </c>
    </row>
    <row r="11278" spans="1:5" x14ac:dyDescent="0.25">
      <c r="A11278" s="1">
        <v>41407</v>
      </c>
      <c r="B11278" t="s">
        <v>58</v>
      </c>
      <c r="C11278" t="s">
        <v>1004</v>
      </c>
      <c r="D11278" t="s">
        <v>1018</v>
      </c>
      <c r="E11278">
        <v>0.01</v>
      </c>
    </row>
    <row r="11279" spans="1:5" x14ac:dyDescent="0.25">
      <c r="A11279" s="1">
        <v>41407</v>
      </c>
      <c r="B11279" t="s">
        <v>58</v>
      </c>
      <c r="C11279" t="s">
        <v>1004</v>
      </c>
      <c r="D11279" t="s">
        <v>1006</v>
      </c>
      <c r="E11279">
        <v>0</v>
      </c>
    </row>
    <row r="11280" spans="1:5" x14ac:dyDescent="0.25">
      <c r="A11280" s="1">
        <v>41407</v>
      </c>
      <c r="B11280" t="s">
        <v>58</v>
      </c>
      <c r="C11280" t="s">
        <v>1004</v>
      </c>
      <c r="D11280" t="s">
        <v>1006</v>
      </c>
      <c r="E11280">
        <v>0</v>
      </c>
    </row>
    <row r="11281" spans="1:5" x14ac:dyDescent="0.25">
      <c r="A11281" s="1">
        <v>41407</v>
      </c>
      <c r="B11281" t="s">
        <v>58</v>
      </c>
      <c r="C11281" t="s">
        <v>1004</v>
      </c>
      <c r="D11281" t="s">
        <v>1006</v>
      </c>
      <c r="E11281">
        <v>0</v>
      </c>
    </row>
    <row r="11282" spans="1:5" x14ac:dyDescent="0.25">
      <c r="A11282" s="1">
        <v>41407</v>
      </c>
      <c r="B11282" t="s">
        <v>58</v>
      </c>
      <c r="C11282" t="s">
        <v>1004</v>
      </c>
      <c r="D11282" t="s">
        <v>1007</v>
      </c>
      <c r="E11282">
        <v>0.01</v>
      </c>
    </row>
    <row r="11283" spans="1:5" x14ac:dyDescent="0.25">
      <c r="A11283" s="1">
        <v>41407</v>
      </c>
      <c r="B11283" t="s">
        <v>58</v>
      </c>
      <c r="C11283" t="s">
        <v>1004</v>
      </c>
      <c r="D11283" t="s">
        <v>1008</v>
      </c>
      <c r="E11283">
        <v>0.01</v>
      </c>
    </row>
    <row r="11284" spans="1:5" x14ac:dyDescent="0.25">
      <c r="A11284" s="1">
        <v>41407</v>
      </c>
      <c r="B11284" t="s">
        <v>58</v>
      </c>
      <c r="C11284" t="s">
        <v>1004</v>
      </c>
      <c r="D11284" t="s">
        <v>1009</v>
      </c>
      <c r="E11284">
        <v>0</v>
      </c>
    </row>
    <row r="11285" spans="1:5" x14ac:dyDescent="0.25">
      <c r="A11285" s="1">
        <v>41407</v>
      </c>
      <c r="B11285" t="s">
        <v>58</v>
      </c>
      <c r="C11285" t="s">
        <v>1004</v>
      </c>
      <c r="D11285" t="s">
        <v>1010</v>
      </c>
      <c r="E11285">
        <v>0</v>
      </c>
    </row>
    <row r="11286" spans="1:5" x14ac:dyDescent="0.25">
      <c r="A11286" s="1">
        <v>41407</v>
      </c>
      <c r="B11286" t="s">
        <v>58</v>
      </c>
      <c r="C11286" t="s">
        <v>1004</v>
      </c>
      <c r="D11286" t="s">
        <v>1011</v>
      </c>
      <c r="E11286">
        <v>0</v>
      </c>
    </row>
    <row r="11287" spans="1:5" x14ac:dyDescent="0.25">
      <c r="A11287" s="1">
        <v>41407</v>
      </c>
      <c r="B11287" t="s">
        <v>58</v>
      </c>
      <c r="C11287" t="s">
        <v>1004</v>
      </c>
      <c r="D11287" t="s">
        <v>1012</v>
      </c>
      <c r="E11287">
        <v>0.01</v>
      </c>
    </row>
    <row r="11288" spans="1:5" x14ac:dyDescent="0.25">
      <c r="A11288" s="1">
        <v>41407</v>
      </c>
      <c r="B11288" t="s">
        <v>58</v>
      </c>
      <c r="C11288" t="s">
        <v>1004</v>
      </c>
      <c r="D11288" t="s">
        <v>1012</v>
      </c>
      <c r="E11288">
        <v>0</v>
      </c>
    </row>
    <row r="11289" spans="1:5" x14ac:dyDescent="0.25">
      <c r="A11289" s="1">
        <v>41407</v>
      </c>
      <c r="B11289" t="s">
        <v>58</v>
      </c>
      <c r="C11289" t="s">
        <v>1004</v>
      </c>
      <c r="D11289" t="s">
        <v>1012</v>
      </c>
      <c r="E11289">
        <v>0.02</v>
      </c>
    </row>
    <row r="11290" spans="1:5" x14ac:dyDescent="0.25">
      <c r="A11290" s="1">
        <v>41407</v>
      </c>
      <c r="B11290" t="s">
        <v>58</v>
      </c>
      <c r="C11290" t="s">
        <v>1004</v>
      </c>
      <c r="D11290" t="s">
        <v>1013</v>
      </c>
      <c r="E11290">
        <v>0</v>
      </c>
    </row>
    <row r="11291" spans="1:5" x14ac:dyDescent="0.25">
      <c r="A11291" s="1">
        <v>41407</v>
      </c>
      <c r="B11291" t="s">
        <v>58</v>
      </c>
      <c r="C11291" t="s">
        <v>1004</v>
      </c>
      <c r="D11291" t="s">
        <v>1013</v>
      </c>
      <c r="E11291">
        <v>0.02</v>
      </c>
    </row>
    <row r="11292" spans="1:5" x14ac:dyDescent="0.25">
      <c r="A11292" s="1">
        <v>41407</v>
      </c>
      <c r="B11292" t="s">
        <v>58</v>
      </c>
      <c r="C11292" t="s">
        <v>1004</v>
      </c>
      <c r="D11292" t="s">
        <v>1013</v>
      </c>
      <c r="E11292">
        <v>0</v>
      </c>
    </row>
    <row r="11293" spans="1:5" x14ac:dyDescent="0.25">
      <c r="A11293" s="1">
        <v>41407</v>
      </c>
      <c r="B11293" t="s">
        <v>58</v>
      </c>
      <c r="C11293" t="s">
        <v>1004</v>
      </c>
      <c r="D11293" t="s">
        <v>1014</v>
      </c>
      <c r="E11293">
        <v>0</v>
      </c>
    </row>
    <row r="11294" spans="1:5" x14ac:dyDescent="0.25">
      <c r="A11294" s="1">
        <v>41407</v>
      </c>
      <c r="B11294" t="s">
        <v>58</v>
      </c>
      <c r="C11294" t="s">
        <v>1004</v>
      </c>
      <c r="D11294" t="s">
        <v>1014</v>
      </c>
      <c r="E11294">
        <v>0</v>
      </c>
    </row>
    <row r="11295" spans="1:5" x14ac:dyDescent="0.25">
      <c r="A11295" s="1">
        <v>41407</v>
      </c>
      <c r="B11295" t="s">
        <v>58</v>
      </c>
      <c r="C11295" t="s">
        <v>1004</v>
      </c>
      <c r="D11295" t="s">
        <v>1014</v>
      </c>
      <c r="E11295">
        <v>0</v>
      </c>
    </row>
    <row r="11296" spans="1:5" x14ac:dyDescent="0.25">
      <c r="A11296" s="1">
        <v>41407</v>
      </c>
      <c r="B11296" t="s">
        <v>58</v>
      </c>
      <c r="C11296" t="s">
        <v>1004</v>
      </c>
      <c r="D11296" t="s">
        <v>1015</v>
      </c>
      <c r="E11296">
        <v>0.01</v>
      </c>
    </row>
    <row r="11297" spans="1:5" x14ac:dyDescent="0.25">
      <c r="A11297" s="1">
        <v>41407</v>
      </c>
      <c r="B11297" t="s">
        <v>58</v>
      </c>
      <c r="C11297" t="s">
        <v>1004</v>
      </c>
      <c r="D11297" t="s">
        <v>1016</v>
      </c>
      <c r="E11297">
        <v>0</v>
      </c>
    </row>
    <row r="11298" spans="1:5" x14ac:dyDescent="0.25">
      <c r="A11298" s="1">
        <v>41407</v>
      </c>
      <c r="B11298" t="s">
        <v>58</v>
      </c>
      <c r="C11298" t="s">
        <v>1004</v>
      </c>
      <c r="D11298" t="s">
        <v>1016</v>
      </c>
      <c r="E11298">
        <v>0.01</v>
      </c>
    </row>
    <row r="11299" spans="1:5" x14ac:dyDescent="0.25">
      <c r="A11299" s="1">
        <v>41407</v>
      </c>
      <c r="B11299" t="s">
        <v>58</v>
      </c>
      <c r="C11299" t="s">
        <v>1004</v>
      </c>
      <c r="D11299" t="s">
        <v>1017</v>
      </c>
      <c r="E11299">
        <v>0</v>
      </c>
    </row>
    <row r="11300" spans="1:5" x14ac:dyDescent="0.25">
      <c r="A11300" s="1">
        <v>41407</v>
      </c>
      <c r="B11300" t="s">
        <v>58</v>
      </c>
      <c r="C11300" t="s">
        <v>1004</v>
      </c>
      <c r="D11300" t="s">
        <v>1009</v>
      </c>
      <c r="E11300">
        <v>0</v>
      </c>
    </row>
    <row r="11301" spans="1:5" x14ac:dyDescent="0.25">
      <c r="A11301" s="1">
        <v>41408</v>
      </c>
      <c r="B11301" t="s">
        <v>59</v>
      </c>
      <c r="C11301" t="s">
        <v>1004</v>
      </c>
      <c r="D11301" t="s">
        <v>1026</v>
      </c>
      <c r="E11301">
        <v>0</v>
      </c>
    </row>
    <row r="11302" spans="1:5" x14ac:dyDescent="0.25">
      <c r="A11302" s="1">
        <v>41408</v>
      </c>
      <c r="B11302" t="s">
        <v>59</v>
      </c>
      <c r="C11302" t="s">
        <v>1004</v>
      </c>
      <c r="D11302" t="s">
        <v>1018</v>
      </c>
      <c r="E11302">
        <v>0</v>
      </c>
    </row>
    <row r="11303" spans="1:5" x14ac:dyDescent="0.25">
      <c r="A11303" s="1">
        <v>41408</v>
      </c>
      <c r="B11303" t="s">
        <v>59</v>
      </c>
      <c r="C11303" t="s">
        <v>1004</v>
      </c>
      <c r="D11303" t="s">
        <v>1018</v>
      </c>
      <c r="E11303">
        <v>0.02</v>
      </c>
    </row>
    <row r="11304" spans="1:5" x14ac:dyDescent="0.25">
      <c r="A11304" s="1">
        <v>41408</v>
      </c>
      <c r="B11304" t="s">
        <v>59</v>
      </c>
      <c r="C11304" t="s">
        <v>1004</v>
      </c>
      <c r="D11304" t="s">
        <v>1006</v>
      </c>
      <c r="E11304">
        <v>0.01</v>
      </c>
    </row>
    <row r="11305" spans="1:5" x14ac:dyDescent="0.25">
      <c r="A11305" s="1">
        <v>41408</v>
      </c>
      <c r="B11305" t="s">
        <v>59</v>
      </c>
      <c r="C11305" t="s">
        <v>1004</v>
      </c>
      <c r="D11305" t="s">
        <v>1006</v>
      </c>
      <c r="E11305">
        <v>0</v>
      </c>
    </row>
    <row r="11306" spans="1:5" x14ac:dyDescent="0.25">
      <c r="A11306" s="1">
        <v>41408</v>
      </c>
      <c r="B11306" t="s">
        <v>59</v>
      </c>
      <c r="C11306" t="s">
        <v>1004</v>
      </c>
      <c r="D11306" t="s">
        <v>1006</v>
      </c>
      <c r="E11306">
        <v>0</v>
      </c>
    </row>
    <row r="11307" spans="1:5" x14ac:dyDescent="0.25">
      <c r="A11307" s="1">
        <v>41408</v>
      </c>
      <c r="B11307" t="s">
        <v>59</v>
      </c>
      <c r="C11307" t="s">
        <v>1004</v>
      </c>
      <c r="D11307" t="s">
        <v>1007</v>
      </c>
      <c r="E11307">
        <v>0</v>
      </c>
    </row>
    <row r="11308" spans="1:5" x14ac:dyDescent="0.25">
      <c r="A11308" s="1">
        <v>41408</v>
      </c>
      <c r="B11308" t="s">
        <v>59</v>
      </c>
      <c r="C11308" t="s">
        <v>1004</v>
      </c>
      <c r="D11308" t="s">
        <v>1008</v>
      </c>
      <c r="E11308">
        <v>0</v>
      </c>
    </row>
    <row r="11309" spans="1:5" x14ac:dyDescent="0.25">
      <c r="A11309" s="1">
        <v>41408</v>
      </c>
      <c r="B11309" t="s">
        <v>59</v>
      </c>
      <c r="C11309" t="s">
        <v>1004</v>
      </c>
      <c r="D11309" t="s">
        <v>1009</v>
      </c>
      <c r="E11309">
        <v>0</v>
      </c>
    </row>
    <row r="11310" spans="1:5" x14ac:dyDescent="0.25">
      <c r="A11310" s="1">
        <v>41408</v>
      </c>
      <c r="B11310" t="s">
        <v>59</v>
      </c>
      <c r="C11310" t="s">
        <v>1004</v>
      </c>
      <c r="D11310" t="s">
        <v>1010</v>
      </c>
      <c r="E11310">
        <v>0</v>
      </c>
    </row>
    <row r="11311" spans="1:5" x14ac:dyDescent="0.25">
      <c r="A11311" s="1">
        <v>41408</v>
      </c>
      <c r="B11311" t="s">
        <v>59</v>
      </c>
      <c r="C11311" t="s">
        <v>1004</v>
      </c>
      <c r="D11311" t="s">
        <v>1011</v>
      </c>
      <c r="E11311">
        <v>0</v>
      </c>
    </row>
    <row r="11312" spans="1:5" x14ac:dyDescent="0.25">
      <c r="A11312" s="1">
        <v>41408</v>
      </c>
      <c r="B11312" t="s">
        <v>59</v>
      </c>
      <c r="C11312" t="s">
        <v>1004</v>
      </c>
      <c r="D11312" t="s">
        <v>1019</v>
      </c>
      <c r="E11312">
        <v>0</v>
      </c>
    </row>
    <row r="11313" spans="1:5" x14ac:dyDescent="0.25">
      <c r="A11313" s="1">
        <v>41408</v>
      </c>
      <c r="B11313" t="s">
        <v>59</v>
      </c>
      <c r="C11313" t="s">
        <v>1004</v>
      </c>
      <c r="D11313" t="s">
        <v>1019</v>
      </c>
      <c r="E11313">
        <v>0</v>
      </c>
    </row>
    <row r="11314" spans="1:5" x14ac:dyDescent="0.25">
      <c r="A11314" s="1">
        <v>41408</v>
      </c>
      <c r="B11314" t="s">
        <v>59</v>
      </c>
      <c r="C11314" t="s">
        <v>1004</v>
      </c>
      <c r="D11314" t="s">
        <v>1019</v>
      </c>
      <c r="E11314">
        <v>0.01</v>
      </c>
    </row>
    <row r="11315" spans="1:5" x14ac:dyDescent="0.25">
      <c r="A11315" s="1">
        <v>41408</v>
      </c>
      <c r="B11315" t="s">
        <v>59</v>
      </c>
      <c r="C11315" t="s">
        <v>1004</v>
      </c>
      <c r="D11315" t="s">
        <v>1013</v>
      </c>
      <c r="E11315">
        <v>0</v>
      </c>
    </row>
    <row r="11316" spans="1:5" x14ac:dyDescent="0.25">
      <c r="A11316" s="1">
        <v>41408</v>
      </c>
      <c r="B11316" t="s">
        <v>59</v>
      </c>
      <c r="C11316" t="s">
        <v>1004</v>
      </c>
      <c r="D11316" t="s">
        <v>1013</v>
      </c>
      <c r="E11316">
        <v>0</v>
      </c>
    </row>
    <row r="11317" spans="1:5" x14ac:dyDescent="0.25">
      <c r="A11317" s="1">
        <v>41408</v>
      </c>
      <c r="B11317" t="s">
        <v>59</v>
      </c>
      <c r="C11317" t="s">
        <v>1004</v>
      </c>
      <c r="D11317" t="s">
        <v>1013</v>
      </c>
      <c r="E11317">
        <v>0</v>
      </c>
    </row>
    <row r="11318" spans="1:5" x14ac:dyDescent="0.25">
      <c r="A11318" s="1">
        <v>41408</v>
      </c>
      <c r="B11318" t="s">
        <v>59</v>
      </c>
      <c r="C11318" t="s">
        <v>1004</v>
      </c>
      <c r="D11318" t="s">
        <v>1014</v>
      </c>
      <c r="E11318">
        <v>0.02</v>
      </c>
    </row>
    <row r="11319" spans="1:5" x14ac:dyDescent="0.25">
      <c r="A11319" s="1">
        <v>41408</v>
      </c>
      <c r="B11319" t="s">
        <v>59</v>
      </c>
      <c r="C11319" t="s">
        <v>1004</v>
      </c>
      <c r="D11319" t="s">
        <v>1014</v>
      </c>
      <c r="E11319">
        <v>0.02</v>
      </c>
    </row>
    <row r="11320" spans="1:5" x14ac:dyDescent="0.25">
      <c r="A11320" s="1">
        <v>41408</v>
      </c>
      <c r="B11320" t="s">
        <v>59</v>
      </c>
      <c r="C11320" t="s">
        <v>1004</v>
      </c>
      <c r="D11320" t="s">
        <v>1014</v>
      </c>
      <c r="E11320">
        <v>0</v>
      </c>
    </row>
    <row r="11321" spans="1:5" x14ac:dyDescent="0.25">
      <c r="A11321" s="1">
        <v>41408</v>
      </c>
      <c r="B11321" t="s">
        <v>59</v>
      </c>
      <c r="C11321" t="s">
        <v>1004</v>
      </c>
      <c r="D11321" t="s">
        <v>1015</v>
      </c>
      <c r="E11321">
        <v>0</v>
      </c>
    </row>
    <row r="11322" spans="1:5" x14ac:dyDescent="0.25">
      <c r="A11322" s="1">
        <v>41408</v>
      </c>
      <c r="B11322" t="s">
        <v>59</v>
      </c>
      <c r="C11322" t="s">
        <v>1004</v>
      </c>
      <c r="D11322" t="s">
        <v>1016</v>
      </c>
      <c r="E11322">
        <v>0</v>
      </c>
    </row>
    <row r="11323" spans="1:5" x14ac:dyDescent="0.25">
      <c r="A11323" s="1">
        <v>41408</v>
      </c>
      <c r="B11323" t="s">
        <v>59</v>
      </c>
      <c r="C11323" t="s">
        <v>1004</v>
      </c>
      <c r="D11323" t="s">
        <v>1016</v>
      </c>
      <c r="E11323">
        <v>0</v>
      </c>
    </row>
    <row r="11324" spans="1:5" x14ac:dyDescent="0.25">
      <c r="A11324" s="1">
        <v>41408</v>
      </c>
      <c r="B11324" t="s">
        <v>59</v>
      </c>
      <c r="C11324" t="s">
        <v>1004</v>
      </c>
      <c r="D11324" t="s">
        <v>1009</v>
      </c>
      <c r="E11324">
        <v>0</v>
      </c>
    </row>
    <row r="11325" spans="1:5" x14ac:dyDescent="0.25">
      <c r="A11325" s="1">
        <v>41408</v>
      </c>
      <c r="B11325" t="s">
        <v>59</v>
      </c>
      <c r="C11325" t="s">
        <v>1004</v>
      </c>
      <c r="D11325" t="s">
        <v>1009</v>
      </c>
      <c r="E11325">
        <v>0</v>
      </c>
    </row>
    <row r="11326" spans="1:5" x14ac:dyDescent="0.25">
      <c r="A11326" s="1">
        <v>41409</v>
      </c>
      <c r="B11326" t="s">
        <v>30</v>
      </c>
      <c r="C11326" t="s">
        <v>1004</v>
      </c>
      <c r="D11326" t="s">
        <v>1026</v>
      </c>
      <c r="E11326">
        <v>0.01</v>
      </c>
    </row>
    <row r="11327" spans="1:5" x14ac:dyDescent="0.25">
      <c r="A11327" s="1">
        <v>41409</v>
      </c>
      <c r="B11327" t="s">
        <v>30</v>
      </c>
      <c r="C11327" t="s">
        <v>1004</v>
      </c>
      <c r="D11327" t="s">
        <v>1018</v>
      </c>
      <c r="E11327">
        <v>0.02</v>
      </c>
    </row>
    <row r="11328" spans="1:5" x14ac:dyDescent="0.25">
      <c r="A11328" s="1">
        <v>41409</v>
      </c>
      <c r="B11328" t="s">
        <v>30</v>
      </c>
      <c r="C11328" t="s">
        <v>1004</v>
      </c>
      <c r="D11328" t="s">
        <v>1018</v>
      </c>
      <c r="E11328">
        <v>0.02</v>
      </c>
    </row>
    <row r="11329" spans="1:5" x14ac:dyDescent="0.25">
      <c r="A11329" s="1">
        <v>41409</v>
      </c>
      <c r="B11329" t="s">
        <v>30</v>
      </c>
      <c r="C11329" t="s">
        <v>1004</v>
      </c>
      <c r="D11329" t="s">
        <v>1006</v>
      </c>
      <c r="E11329">
        <v>0</v>
      </c>
    </row>
    <row r="11330" spans="1:5" x14ac:dyDescent="0.25">
      <c r="A11330" s="1">
        <v>41409</v>
      </c>
      <c r="B11330" t="s">
        <v>30</v>
      </c>
      <c r="C11330" t="s">
        <v>1004</v>
      </c>
      <c r="D11330" t="s">
        <v>1007</v>
      </c>
      <c r="E11330">
        <v>0</v>
      </c>
    </row>
    <row r="11331" spans="1:5" x14ac:dyDescent="0.25">
      <c r="A11331" s="1">
        <v>41409</v>
      </c>
      <c r="B11331" t="s">
        <v>30</v>
      </c>
      <c r="C11331" t="s">
        <v>1004</v>
      </c>
      <c r="D11331" t="s">
        <v>1008</v>
      </c>
      <c r="E11331">
        <v>0</v>
      </c>
    </row>
    <row r="11332" spans="1:5" x14ac:dyDescent="0.25">
      <c r="A11332" s="1">
        <v>41409</v>
      </c>
      <c r="B11332" t="s">
        <v>30</v>
      </c>
      <c r="C11332" t="s">
        <v>1004</v>
      </c>
      <c r="D11332" t="s">
        <v>1009</v>
      </c>
      <c r="E11332">
        <v>0</v>
      </c>
    </row>
    <row r="11333" spans="1:5" x14ac:dyDescent="0.25">
      <c r="A11333" s="1">
        <v>41409</v>
      </c>
      <c r="B11333" t="s">
        <v>30</v>
      </c>
      <c r="C11333" t="s">
        <v>1004</v>
      </c>
      <c r="D11333" t="s">
        <v>1010</v>
      </c>
      <c r="E11333">
        <v>0</v>
      </c>
    </row>
    <row r="11334" spans="1:5" x14ac:dyDescent="0.25">
      <c r="A11334" s="1">
        <v>41409</v>
      </c>
      <c r="B11334" t="s">
        <v>30</v>
      </c>
      <c r="C11334" t="s">
        <v>1004</v>
      </c>
      <c r="D11334" t="s">
        <v>1011</v>
      </c>
      <c r="E11334">
        <v>0.01</v>
      </c>
    </row>
    <row r="11335" spans="1:5" x14ac:dyDescent="0.25">
      <c r="A11335" s="1">
        <v>41409</v>
      </c>
      <c r="B11335" t="s">
        <v>30</v>
      </c>
      <c r="C11335" t="s">
        <v>1004</v>
      </c>
      <c r="D11335" t="s">
        <v>1019</v>
      </c>
      <c r="E11335">
        <v>0.02</v>
      </c>
    </row>
    <row r="11336" spans="1:5" x14ac:dyDescent="0.25">
      <c r="A11336" s="1">
        <v>41409</v>
      </c>
      <c r="B11336" t="s">
        <v>30</v>
      </c>
      <c r="C11336" t="s">
        <v>1004</v>
      </c>
      <c r="D11336" t="s">
        <v>1019</v>
      </c>
      <c r="E11336">
        <v>0.02</v>
      </c>
    </row>
    <row r="11337" spans="1:5" x14ac:dyDescent="0.25">
      <c r="A11337" s="1">
        <v>41409</v>
      </c>
      <c r="B11337" t="s">
        <v>30</v>
      </c>
      <c r="C11337" t="s">
        <v>1004</v>
      </c>
      <c r="D11337" t="s">
        <v>1019</v>
      </c>
      <c r="E11337">
        <v>0.01</v>
      </c>
    </row>
    <row r="11338" spans="1:5" x14ac:dyDescent="0.25">
      <c r="A11338" s="1">
        <v>41409</v>
      </c>
      <c r="B11338" t="s">
        <v>30</v>
      </c>
      <c r="C11338" t="s">
        <v>1004</v>
      </c>
      <c r="D11338" t="s">
        <v>1013</v>
      </c>
      <c r="E11338">
        <v>0</v>
      </c>
    </row>
    <row r="11339" spans="1:5" x14ac:dyDescent="0.25">
      <c r="A11339" s="1">
        <v>41409</v>
      </c>
      <c r="B11339" t="s">
        <v>30</v>
      </c>
      <c r="C11339" t="s">
        <v>1004</v>
      </c>
      <c r="D11339" t="s">
        <v>1013</v>
      </c>
      <c r="E11339">
        <v>0</v>
      </c>
    </row>
    <row r="11340" spans="1:5" x14ac:dyDescent="0.25">
      <c r="A11340" s="1">
        <v>41409</v>
      </c>
      <c r="B11340" t="s">
        <v>30</v>
      </c>
      <c r="C11340" t="s">
        <v>1004</v>
      </c>
      <c r="D11340" t="s">
        <v>1013</v>
      </c>
      <c r="E11340">
        <v>0.02</v>
      </c>
    </row>
    <row r="11341" spans="1:5" x14ac:dyDescent="0.25">
      <c r="A11341" s="1">
        <v>41409</v>
      </c>
      <c r="B11341" t="s">
        <v>30</v>
      </c>
      <c r="C11341" t="s">
        <v>1004</v>
      </c>
      <c r="D11341" t="s">
        <v>1014</v>
      </c>
      <c r="E11341">
        <v>0</v>
      </c>
    </row>
    <row r="11342" spans="1:5" x14ac:dyDescent="0.25">
      <c r="A11342" s="1">
        <v>41409</v>
      </c>
      <c r="B11342" t="s">
        <v>30</v>
      </c>
      <c r="C11342" t="s">
        <v>1004</v>
      </c>
      <c r="D11342" t="s">
        <v>1014</v>
      </c>
      <c r="E11342">
        <v>0</v>
      </c>
    </row>
    <row r="11343" spans="1:5" x14ac:dyDescent="0.25">
      <c r="A11343" s="1">
        <v>41409</v>
      </c>
      <c r="B11343" t="s">
        <v>30</v>
      </c>
      <c r="C11343" t="s">
        <v>1004</v>
      </c>
      <c r="D11343" t="s">
        <v>1014</v>
      </c>
      <c r="E11343">
        <v>0</v>
      </c>
    </row>
    <row r="11344" spans="1:5" x14ac:dyDescent="0.25">
      <c r="A11344" s="1">
        <v>41409</v>
      </c>
      <c r="B11344" t="s">
        <v>30</v>
      </c>
      <c r="C11344" t="s">
        <v>1004</v>
      </c>
      <c r="D11344" t="s">
        <v>1015</v>
      </c>
      <c r="E11344">
        <v>0.01</v>
      </c>
    </row>
    <row r="11345" spans="1:5" x14ac:dyDescent="0.25">
      <c r="A11345" s="1">
        <v>41409</v>
      </c>
      <c r="B11345" t="s">
        <v>30</v>
      </c>
      <c r="C11345" t="s">
        <v>1004</v>
      </c>
      <c r="D11345" t="s">
        <v>1016</v>
      </c>
      <c r="E11345">
        <v>0</v>
      </c>
    </row>
    <row r="11346" spans="1:5" x14ac:dyDescent="0.25">
      <c r="A11346" s="1">
        <v>41409</v>
      </c>
      <c r="B11346" t="s">
        <v>30</v>
      </c>
      <c r="C11346" t="s">
        <v>1004</v>
      </c>
      <c r="D11346" t="s">
        <v>1016</v>
      </c>
      <c r="E11346">
        <v>0.01</v>
      </c>
    </row>
    <row r="11347" spans="1:5" x14ac:dyDescent="0.25">
      <c r="A11347" s="1">
        <v>41409</v>
      </c>
      <c r="B11347" t="s">
        <v>30</v>
      </c>
      <c r="C11347" t="s">
        <v>1004</v>
      </c>
      <c r="D11347" t="s">
        <v>1009</v>
      </c>
      <c r="E11347">
        <v>0</v>
      </c>
    </row>
    <row r="11348" spans="1:5" x14ac:dyDescent="0.25">
      <c r="A11348" s="1">
        <v>41409</v>
      </c>
      <c r="B11348" t="s">
        <v>30</v>
      </c>
      <c r="C11348" t="s">
        <v>1004</v>
      </c>
      <c r="D11348" t="s">
        <v>1009</v>
      </c>
      <c r="E11348">
        <v>0</v>
      </c>
    </row>
    <row r="11349" spans="1:5" x14ac:dyDescent="0.25">
      <c r="A11349" s="1">
        <v>41410</v>
      </c>
      <c r="B11349" t="s">
        <v>46</v>
      </c>
      <c r="C11349" t="s">
        <v>1004</v>
      </c>
      <c r="D11349" t="s">
        <v>1026</v>
      </c>
      <c r="E11349">
        <v>0</v>
      </c>
    </row>
    <row r="11350" spans="1:5" x14ac:dyDescent="0.25">
      <c r="A11350" s="1">
        <v>41410</v>
      </c>
      <c r="B11350" t="s">
        <v>46</v>
      </c>
      <c r="C11350" t="s">
        <v>1004</v>
      </c>
      <c r="D11350" t="s">
        <v>1018</v>
      </c>
      <c r="E11350">
        <v>0.01</v>
      </c>
    </row>
    <row r="11351" spans="1:5" x14ac:dyDescent="0.25">
      <c r="A11351" s="1">
        <v>41410</v>
      </c>
      <c r="B11351" t="s">
        <v>46</v>
      </c>
      <c r="C11351" t="s">
        <v>1004</v>
      </c>
      <c r="D11351" t="s">
        <v>1018</v>
      </c>
      <c r="E11351">
        <v>0.01</v>
      </c>
    </row>
    <row r="11352" spans="1:5" x14ac:dyDescent="0.25">
      <c r="A11352" s="1">
        <v>41410</v>
      </c>
      <c r="B11352" t="s">
        <v>46</v>
      </c>
      <c r="C11352" t="s">
        <v>1004</v>
      </c>
      <c r="D11352" t="s">
        <v>1006</v>
      </c>
      <c r="E11352">
        <v>0</v>
      </c>
    </row>
    <row r="11353" spans="1:5" x14ac:dyDescent="0.25">
      <c r="A11353" s="1">
        <v>41410</v>
      </c>
      <c r="B11353" t="s">
        <v>46</v>
      </c>
      <c r="C11353" t="s">
        <v>1004</v>
      </c>
      <c r="D11353" t="s">
        <v>1007</v>
      </c>
      <c r="E11353">
        <v>0</v>
      </c>
    </row>
    <row r="11354" spans="1:5" x14ac:dyDescent="0.25">
      <c r="A11354" s="1">
        <v>41410</v>
      </c>
      <c r="B11354" t="s">
        <v>46</v>
      </c>
      <c r="C11354" t="s">
        <v>1004</v>
      </c>
      <c r="D11354" t="s">
        <v>1008</v>
      </c>
      <c r="E11354">
        <v>0</v>
      </c>
    </row>
    <row r="11355" spans="1:5" x14ac:dyDescent="0.25">
      <c r="A11355" s="1">
        <v>41410</v>
      </c>
      <c r="B11355" t="s">
        <v>46</v>
      </c>
      <c r="C11355" t="s">
        <v>1004</v>
      </c>
      <c r="D11355" t="s">
        <v>1009</v>
      </c>
      <c r="E11355">
        <v>0</v>
      </c>
    </row>
    <row r="11356" spans="1:5" x14ac:dyDescent="0.25">
      <c r="A11356" s="1">
        <v>41410</v>
      </c>
      <c r="B11356" t="s">
        <v>46</v>
      </c>
      <c r="C11356" t="s">
        <v>1004</v>
      </c>
      <c r="D11356" t="s">
        <v>1010</v>
      </c>
      <c r="E11356">
        <v>0.01</v>
      </c>
    </row>
    <row r="11357" spans="1:5" x14ac:dyDescent="0.25">
      <c r="A11357" s="1">
        <v>41410</v>
      </c>
      <c r="B11357" t="s">
        <v>46</v>
      </c>
      <c r="C11357" t="s">
        <v>1004</v>
      </c>
      <c r="D11357" t="s">
        <v>1011</v>
      </c>
      <c r="E11357">
        <v>0</v>
      </c>
    </row>
    <row r="11358" spans="1:5" x14ac:dyDescent="0.25">
      <c r="A11358" s="1">
        <v>41410</v>
      </c>
      <c r="B11358" t="s">
        <v>46</v>
      </c>
      <c r="C11358" t="s">
        <v>1004</v>
      </c>
      <c r="D11358" t="s">
        <v>1019</v>
      </c>
      <c r="E11358">
        <v>0</v>
      </c>
    </row>
    <row r="11359" spans="1:5" x14ac:dyDescent="0.25">
      <c r="A11359" s="1">
        <v>41410</v>
      </c>
      <c r="B11359" t="s">
        <v>46</v>
      </c>
      <c r="C11359" t="s">
        <v>1004</v>
      </c>
      <c r="D11359" t="s">
        <v>1019</v>
      </c>
      <c r="E11359">
        <v>0.02</v>
      </c>
    </row>
    <row r="11360" spans="1:5" x14ac:dyDescent="0.25">
      <c r="A11360" s="1">
        <v>41410</v>
      </c>
      <c r="B11360" t="s">
        <v>46</v>
      </c>
      <c r="C11360" t="s">
        <v>1004</v>
      </c>
      <c r="D11360" t="s">
        <v>1019</v>
      </c>
      <c r="E11360">
        <v>0</v>
      </c>
    </row>
    <row r="11361" spans="1:5" x14ac:dyDescent="0.25">
      <c r="A11361" s="1">
        <v>41410</v>
      </c>
      <c r="B11361" t="s">
        <v>46</v>
      </c>
      <c r="C11361" t="s">
        <v>1004</v>
      </c>
      <c r="D11361" t="s">
        <v>1019</v>
      </c>
      <c r="E11361">
        <v>0.02</v>
      </c>
    </row>
    <row r="11362" spans="1:5" x14ac:dyDescent="0.25">
      <c r="A11362" s="1">
        <v>41410</v>
      </c>
      <c r="B11362" t="s">
        <v>46</v>
      </c>
      <c r="C11362" t="s">
        <v>1004</v>
      </c>
      <c r="D11362" t="s">
        <v>1013</v>
      </c>
      <c r="E11362">
        <v>0.01</v>
      </c>
    </row>
    <row r="11363" spans="1:5" x14ac:dyDescent="0.25">
      <c r="A11363" s="1">
        <v>41410</v>
      </c>
      <c r="B11363" t="s">
        <v>46</v>
      </c>
      <c r="C11363" t="s">
        <v>1004</v>
      </c>
      <c r="D11363" t="s">
        <v>1013</v>
      </c>
      <c r="E11363">
        <v>0.01</v>
      </c>
    </row>
    <row r="11364" spans="1:5" x14ac:dyDescent="0.25">
      <c r="A11364" s="1">
        <v>41410</v>
      </c>
      <c r="B11364" t="s">
        <v>46</v>
      </c>
      <c r="C11364" t="s">
        <v>1004</v>
      </c>
      <c r="D11364" t="s">
        <v>1014</v>
      </c>
      <c r="E11364">
        <v>0</v>
      </c>
    </row>
    <row r="11365" spans="1:5" x14ac:dyDescent="0.25">
      <c r="A11365" s="1">
        <v>41410</v>
      </c>
      <c r="B11365" t="s">
        <v>46</v>
      </c>
      <c r="C11365" t="s">
        <v>1004</v>
      </c>
      <c r="D11365" t="s">
        <v>1014</v>
      </c>
      <c r="E11365">
        <v>0</v>
      </c>
    </row>
    <row r="11366" spans="1:5" x14ac:dyDescent="0.25">
      <c r="A11366" s="1">
        <v>41410</v>
      </c>
      <c r="B11366" t="s">
        <v>46</v>
      </c>
      <c r="C11366" t="s">
        <v>1004</v>
      </c>
      <c r="D11366" t="s">
        <v>1014</v>
      </c>
      <c r="E11366">
        <v>0.01</v>
      </c>
    </row>
    <row r="11367" spans="1:5" x14ac:dyDescent="0.25">
      <c r="A11367" s="1">
        <v>41410</v>
      </c>
      <c r="B11367" t="s">
        <v>46</v>
      </c>
      <c r="C11367" t="s">
        <v>1004</v>
      </c>
      <c r="D11367" t="s">
        <v>1015</v>
      </c>
      <c r="E11367">
        <v>0.01</v>
      </c>
    </row>
    <row r="11368" spans="1:5" x14ac:dyDescent="0.25">
      <c r="A11368" s="1">
        <v>41410</v>
      </c>
      <c r="B11368" t="s">
        <v>46</v>
      </c>
      <c r="C11368" t="s">
        <v>1004</v>
      </c>
      <c r="D11368" t="s">
        <v>1016</v>
      </c>
      <c r="E11368">
        <v>0.01</v>
      </c>
    </row>
    <row r="11369" spans="1:5" x14ac:dyDescent="0.25">
      <c r="A11369" s="1">
        <v>41410</v>
      </c>
      <c r="B11369" t="s">
        <v>46</v>
      </c>
      <c r="C11369" t="s">
        <v>1004</v>
      </c>
      <c r="D11369" t="s">
        <v>1016</v>
      </c>
      <c r="E11369">
        <v>0.02</v>
      </c>
    </row>
    <row r="11370" spans="1:5" x14ac:dyDescent="0.25">
      <c r="A11370" s="1">
        <v>41410</v>
      </c>
      <c r="B11370" t="s">
        <v>46</v>
      </c>
      <c r="C11370" t="s">
        <v>1004</v>
      </c>
      <c r="D11370" t="s">
        <v>1009</v>
      </c>
      <c r="E11370">
        <v>0</v>
      </c>
    </row>
    <row r="11371" spans="1:5" x14ac:dyDescent="0.25">
      <c r="A11371" s="1">
        <v>41410</v>
      </c>
      <c r="B11371" t="s">
        <v>46</v>
      </c>
      <c r="C11371" t="s">
        <v>1004</v>
      </c>
      <c r="D11371" t="s">
        <v>1009</v>
      </c>
      <c r="E11371">
        <v>0</v>
      </c>
    </row>
    <row r="11372" spans="1:5" x14ac:dyDescent="0.25">
      <c r="A11372" s="1">
        <v>41411</v>
      </c>
      <c r="B11372" t="s">
        <v>49</v>
      </c>
      <c r="C11372" t="s">
        <v>1004</v>
      </c>
      <c r="D11372" t="s">
        <v>1026</v>
      </c>
      <c r="E11372">
        <v>0</v>
      </c>
    </row>
    <row r="11373" spans="1:5" x14ac:dyDescent="0.25">
      <c r="A11373" s="1">
        <v>41411</v>
      </c>
      <c r="B11373" t="s">
        <v>49</v>
      </c>
      <c r="C11373" t="s">
        <v>1004</v>
      </c>
      <c r="D11373" t="s">
        <v>1026</v>
      </c>
      <c r="E11373">
        <v>0.01</v>
      </c>
    </row>
    <row r="11374" spans="1:5" x14ac:dyDescent="0.25">
      <c r="A11374" s="1">
        <v>41411</v>
      </c>
      <c r="B11374" t="s">
        <v>49</v>
      </c>
      <c r="C11374" t="s">
        <v>1004</v>
      </c>
      <c r="D11374" t="s">
        <v>1018</v>
      </c>
      <c r="E11374">
        <v>0</v>
      </c>
    </row>
    <row r="11375" spans="1:5" x14ac:dyDescent="0.25">
      <c r="A11375" s="1">
        <v>41411</v>
      </c>
      <c r="B11375" t="s">
        <v>49</v>
      </c>
      <c r="C11375" t="s">
        <v>1004</v>
      </c>
      <c r="D11375" t="s">
        <v>1018</v>
      </c>
      <c r="E11375">
        <v>0</v>
      </c>
    </row>
    <row r="11376" spans="1:5" x14ac:dyDescent="0.25">
      <c r="A11376" s="1">
        <v>41411</v>
      </c>
      <c r="B11376" t="s">
        <v>49</v>
      </c>
      <c r="C11376" t="s">
        <v>1004</v>
      </c>
      <c r="D11376" t="s">
        <v>1006</v>
      </c>
      <c r="E11376">
        <v>0</v>
      </c>
    </row>
    <row r="11377" spans="1:5" x14ac:dyDescent="0.25">
      <c r="A11377" s="1">
        <v>41411</v>
      </c>
      <c r="B11377" t="s">
        <v>49</v>
      </c>
      <c r="C11377" t="s">
        <v>1004</v>
      </c>
      <c r="D11377" t="s">
        <v>1007</v>
      </c>
      <c r="E11377">
        <v>0</v>
      </c>
    </row>
    <row r="11378" spans="1:5" x14ac:dyDescent="0.25">
      <c r="A11378" s="1">
        <v>41411</v>
      </c>
      <c r="B11378" t="s">
        <v>49</v>
      </c>
      <c r="C11378" t="s">
        <v>1004</v>
      </c>
      <c r="D11378" t="s">
        <v>1008</v>
      </c>
      <c r="E11378">
        <v>0</v>
      </c>
    </row>
    <row r="11379" spans="1:5" x14ac:dyDescent="0.25">
      <c r="A11379" s="1">
        <v>41411</v>
      </c>
      <c r="B11379" t="s">
        <v>49</v>
      </c>
      <c r="C11379" t="s">
        <v>1004</v>
      </c>
      <c r="D11379" t="s">
        <v>1009</v>
      </c>
      <c r="E11379">
        <v>0</v>
      </c>
    </row>
    <row r="11380" spans="1:5" x14ac:dyDescent="0.25">
      <c r="A11380" s="1">
        <v>41411</v>
      </c>
      <c r="B11380" t="s">
        <v>49</v>
      </c>
      <c r="C11380" t="s">
        <v>1004</v>
      </c>
      <c r="D11380" t="s">
        <v>1010</v>
      </c>
      <c r="E11380">
        <v>0</v>
      </c>
    </row>
    <row r="11381" spans="1:5" x14ac:dyDescent="0.25">
      <c r="A11381" s="1">
        <v>41411</v>
      </c>
      <c r="B11381" t="s">
        <v>49</v>
      </c>
      <c r="C11381" t="s">
        <v>1004</v>
      </c>
      <c r="D11381" t="s">
        <v>1011</v>
      </c>
      <c r="E11381">
        <v>0</v>
      </c>
    </row>
    <row r="11382" spans="1:5" x14ac:dyDescent="0.25">
      <c r="A11382" s="1">
        <v>41411</v>
      </c>
      <c r="B11382" t="s">
        <v>49</v>
      </c>
      <c r="C11382" t="s">
        <v>1004</v>
      </c>
      <c r="D11382" t="s">
        <v>1012</v>
      </c>
      <c r="E11382">
        <v>0.01</v>
      </c>
    </row>
    <row r="11383" spans="1:5" x14ac:dyDescent="0.25">
      <c r="A11383" s="1">
        <v>41411</v>
      </c>
      <c r="B11383" t="s">
        <v>49</v>
      </c>
      <c r="C11383" t="s">
        <v>1004</v>
      </c>
      <c r="D11383" t="s">
        <v>1012</v>
      </c>
      <c r="E11383">
        <v>0.01</v>
      </c>
    </row>
    <row r="11384" spans="1:5" x14ac:dyDescent="0.25">
      <c r="A11384" s="1">
        <v>41411</v>
      </c>
      <c r="B11384" t="s">
        <v>49</v>
      </c>
      <c r="C11384" t="s">
        <v>1004</v>
      </c>
      <c r="D11384" t="s">
        <v>1012</v>
      </c>
      <c r="E11384">
        <v>0</v>
      </c>
    </row>
    <row r="11385" spans="1:5" x14ac:dyDescent="0.25">
      <c r="A11385" s="1">
        <v>41411</v>
      </c>
      <c r="B11385" t="s">
        <v>49</v>
      </c>
      <c r="C11385" t="s">
        <v>1004</v>
      </c>
      <c r="D11385" t="s">
        <v>1013</v>
      </c>
      <c r="E11385">
        <v>0</v>
      </c>
    </row>
    <row r="11386" spans="1:5" x14ac:dyDescent="0.25">
      <c r="A11386" s="1">
        <v>41411</v>
      </c>
      <c r="B11386" t="s">
        <v>49</v>
      </c>
      <c r="C11386" t="s">
        <v>1004</v>
      </c>
      <c r="D11386" t="s">
        <v>1013</v>
      </c>
      <c r="E11386">
        <v>0.01</v>
      </c>
    </row>
    <row r="11387" spans="1:5" x14ac:dyDescent="0.25">
      <c r="A11387" s="1">
        <v>41411</v>
      </c>
      <c r="B11387" t="s">
        <v>49</v>
      </c>
      <c r="C11387" t="s">
        <v>1004</v>
      </c>
      <c r="D11387" t="s">
        <v>1013</v>
      </c>
      <c r="E11387">
        <v>0.01</v>
      </c>
    </row>
    <row r="11388" spans="1:5" x14ac:dyDescent="0.25">
      <c r="A11388" s="1">
        <v>41411</v>
      </c>
      <c r="B11388" t="s">
        <v>49</v>
      </c>
      <c r="C11388" t="s">
        <v>1004</v>
      </c>
      <c r="D11388" t="s">
        <v>1014</v>
      </c>
      <c r="E11388">
        <v>0.01</v>
      </c>
    </row>
    <row r="11389" spans="1:5" x14ac:dyDescent="0.25">
      <c r="A11389" s="1">
        <v>41411</v>
      </c>
      <c r="B11389" t="s">
        <v>49</v>
      </c>
      <c r="C11389" t="s">
        <v>1004</v>
      </c>
      <c r="D11389" t="s">
        <v>1014</v>
      </c>
      <c r="E11389">
        <v>0.04</v>
      </c>
    </row>
    <row r="11390" spans="1:5" x14ac:dyDescent="0.25">
      <c r="A11390" s="1">
        <v>41411</v>
      </c>
      <c r="B11390" t="s">
        <v>49</v>
      </c>
      <c r="C11390" t="s">
        <v>1004</v>
      </c>
      <c r="D11390" t="s">
        <v>1014</v>
      </c>
      <c r="E11390">
        <v>0</v>
      </c>
    </row>
    <row r="11391" spans="1:5" x14ac:dyDescent="0.25">
      <c r="A11391" s="1">
        <v>41411</v>
      </c>
      <c r="B11391" t="s">
        <v>49</v>
      </c>
      <c r="C11391" t="s">
        <v>1004</v>
      </c>
      <c r="D11391" t="s">
        <v>1015</v>
      </c>
      <c r="E11391">
        <v>0</v>
      </c>
    </row>
    <row r="11392" spans="1:5" x14ac:dyDescent="0.25">
      <c r="A11392" s="1">
        <v>41411</v>
      </c>
      <c r="B11392" t="s">
        <v>49</v>
      </c>
      <c r="C11392" t="s">
        <v>1004</v>
      </c>
      <c r="D11392" t="s">
        <v>1016</v>
      </c>
      <c r="E11392">
        <v>0</v>
      </c>
    </row>
    <row r="11393" spans="1:5" x14ac:dyDescent="0.25">
      <c r="A11393" s="1">
        <v>41411</v>
      </c>
      <c r="B11393" t="s">
        <v>49</v>
      </c>
      <c r="C11393" t="s">
        <v>1004</v>
      </c>
      <c r="D11393" t="s">
        <v>1016</v>
      </c>
      <c r="E11393">
        <v>0</v>
      </c>
    </row>
    <row r="11394" spans="1:5" x14ac:dyDescent="0.25">
      <c r="A11394" s="1">
        <v>41411</v>
      </c>
      <c r="B11394" t="s">
        <v>49</v>
      </c>
      <c r="C11394" t="s">
        <v>1004</v>
      </c>
      <c r="D11394" t="s">
        <v>1009</v>
      </c>
      <c r="E11394">
        <v>0</v>
      </c>
    </row>
    <row r="11395" spans="1:5" x14ac:dyDescent="0.25">
      <c r="A11395" s="1">
        <v>41411</v>
      </c>
      <c r="B11395" t="s">
        <v>49</v>
      </c>
      <c r="C11395" t="s">
        <v>1004</v>
      </c>
      <c r="D11395" t="s">
        <v>1009</v>
      </c>
      <c r="E11395">
        <v>0</v>
      </c>
    </row>
    <row r="11396" spans="1:5" x14ac:dyDescent="0.25">
      <c r="A11396" s="1">
        <v>41412</v>
      </c>
      <c r="B11396" t="s">
        <v>52</v>
      </c>
      <c r="C11396" t="s">
        <v>1004</v>
      </c>
      <c r="D11396" t="s">
        <v>1026</v>
      </c>
      <c r="E11396">
        <v>0</v>
      </c>
    </row>
    <row r="11397" spans="1:5" x14ac:dyDescent="0.25">
      <c r="A11397" s="1">
        <v>41412</v>
      </c>
      <c r="B11397" t="s">
        <v>52</v>
      </c>
      <c r="C11397" t="s">
        <v>1004</v>
      </c>
      <c r="D11397" t="s">
        <v>1026</v>
      </c>
      <c r="E11397">
        <v>0.05</v>
      </c>
    </row>
    <row r="11398" spans="1:5" x14ac:dyDescent="0.25">
      <c r="A11398" s="1">
        <v>41412</v>
      </c>
      <c r="B11398" t="s">
        <v>52</v>
      </c>
      <c r="C11398" t="s">
        <v>1004</v>
      </c>
      <c r="D11398" t="s">
        <v>1018</v>
      </c>
      <c r="E11398">
        <v>0</v>
      </c>
    </row>
    <row r="11399" spans="1:5" x14ac:dyDescent="0.25">
      <c r="A11399" s="1">
        <v>41412</v>
      </c>
      <c r="B11399" t="s">
        <v>52</v>
      </c>
      <c r="C11399" t="s">
        <v>1004</v>
      </c>
      <c r="D11399" t="s">
        <v>1018</v>
      </c>
      <c r="E11399">
        <v>0</v>
      </c>
    </row>
    <row r="11400" spans="1:5" x14ac:dyDescent="0.25">
      <c r="A11400" s="1">
        <v>41412</v>
      </c>
      <c r="B11400" t="s">
        <v>52</v>
      </c>
      <c r="C11400" t="s">
        <v>1004</v>
      </c>
      <c r="D11400" t="s">
        <v>1015</v>
      </c>
      <c r="E11400">
        <v>0.01</v>
      </c>
    </row>
    <row r="11401" spans="1:5" x14ac:dyDescent="0.25">
      <c r="A11401" s="1">
        <v>41412</v>
      </c>
      <c r="B11401" t="s">
        <v>52</v>
      </c>
      <c r="C11401" t="s">
        <v>1004</v>
      </c>
      <c r="D11401" t="s">
        <v>1017</v>
      </c>
      <c r="E11401">
        <v>0</v>
      </c>
    </row>
    <row r="11402" spans="1:5" x14ac:dyDescent="0.25">
      <c r="A11402" s="1">
        <v>41412</v>
      </c>
      <c r="B11402" t="s">
        <v>52</v>
      </c>
      <c r="C11402" t="s">
        <v>1004</v>
      </c>
      <c r="D11402" t="s">
        <v>1008</v>
      </c>
      <c r="E11402">
        <v>0.01</v>
      </c>
    </row>
    <row r="11403" spans="1:5" x14ac:dyDescent="0.25">
      <c r="A11403" s="1">
        <v>41412</v>
      </c>
      <c r="B11403" t="s">
        <v>52</v>
      </c>
      <c r="C11403" t="s">
        <v>1004</v>
      </c>
      <c r="D11403" t="s">
        <v>1009</v>
      </c>
      <c r="E11403">
        <v>0</v>
      </c>
    </row>
    <row r="11404" spans="1:5" x14ac:dyDescent="0.25">
      <c r="A11404" s="1">
        <v>41412</v>
      </c>
      <c r="B11404" t="s">
        <v>52</v>
      </c>
      <c r="C11404" t="s">
        <v>1004</v>
      </c>
      <c r="D11404" t="s">
        <v>1010</v>
      </c>
      <c r="E11404">
        <v>0.02</v>
      </c>
    </row>
    <row r="11405" spans="1:5" x14ac:dyDescent="0.25">
      <c r="A11405" s="1">
        <v>41412</v>
      </c>
      <c r="B11405" t="s">
        <v>52</v>
      </c>
      <c r="C11405" t="s">
        <v>1004</v>
      </c>
      <c r="D11405" t="s">
        <v>1011</v>
      </c>
      <c r="E11405">
        <v>0</v>
      </c>
    </row>
    <row r="11406" spans="1:5" x14ac:dyDescent="0.25">
      <c r="A11406" s="1">
        <v>41412</v>
      </c>
      <c r="B11406" t="s">
        <v>52</v>
      </c>
      <c r="C11406" t="s">
        <v>1004</v>
      </c>
      <c r="D11406" t="s">
        <v>1012</v>
      </c>
      <c r="E11406">
        <v>0</v>
      </c>
    </row>
    <row r="11407" spans="1:5" x14ac:dyDescent="0.25">
      <c r="A11407" s="1">
        <v>41412</v>
      </c>
      <c r="B11407" t="s">
        <v>52</v>
      </c>
      <c r="C11407" t="s">
        <v>1004</v>
      </c>
      <c r="D11407" t="s">
        <v>1012</v>
      </c>
      <c r="E11407">
        <v>0</v>
      </c>
    </row>
    <row r="11408" spans="1:5" x14ac:dyDescent="0.25">
      <c r="A11408" s="1">
        <v>41412</v>
      </c>
      <c r="B11408" t="s">
        <v>52</v>
      </c>
      <c r="C11408" t="s">
        <v>1004</v>
      </c>
      <c r="D11408" t="s">
        <v>1012</v>
      </c>
      <c r="E11408">
        <v>0</v>
      </c>
    </row>
    <row r="11409" spans="1:5" x14ac:dyDescent="0.25">
      <c r="A11409" s="1">
        <v>41412</v>
      </c>
      <c r="B11409" t="s">
        <v>52</v>
      </c>
      <c r="C11409" t="s">
        <v>1004</v>
      </c>
      <c r="D11409" t="s">
        <v>1013</v>
      </c>
      <c r="E11409">
        <v>0</v>
      </c>
    </row>
    <row r="11410" spans="1:5" x14ac:dyDescent="0.25">
      <c r="A11410" s="1">
        <v>41412</v>
      </c>
      <c r="B11410" t="s">
        <v>52</v>
      </c>
      <c r="C11410" t="s">
        <v>1004</v>
      </c>
      <c r="D11410" t="s">
        <v>1013</v>
      </c>
      <c r="E11410">
        <v>7.0000000000000007E-2</v>
      </c>
    </row>
    <row r="11411" spans="1:5" x14ac:dyDescent="0.25">
      <c r="A11411" s="1">
        <v>41412</v>
      </c>
      <c r="B11411" t="s">
        <v>52</v>
      </c>
      <c r="C11411" t="s">
        <v>1004</v>
      </c>
      <c r="D11411" t="s">
        <v>1013</v>
      </c>
      <c r="E11411">
        <v>0</v>
      </c>
    </row>
    <row r="11412" spans="1:5" x14ac:dyDescent="0.25">
      <c r="A11412" s="1">
        <v>41412</v>
      </c>
      <c r="B11412" t="s">
        <v>52</v>
      </c>
      <c r="C11412" t="s">
        <v>1004</v>
      </c>
      <c r="D11412" t="s">
        <v>1014</v>
      </c>
      <c r="E11412">
        <v>0</v>
      </c>
    </row>
    <row r="11413" spans="1:5" x14ac:dyDescent="0.25">
      <c r="A11413" s="1">
        <v>41412</v>
      </c>
      <c r="B11413" t="s">
        <v>52</v>
      </c>
      <c r="C11413" t="s">
        <v>1004</v>
      </c>
      <c r="D11413" t="s">
        <v>1014</v>
      </c>
      <c r="E11413">
        <v>0.01</v>
      </c>
    </row>
    <row r="11414" spans="1:5" x14ac:dyDescent="0.25">
      <c r="A11414" s="1">
        <v>41412</v>
      </c>
      <c r="B11414" t="s">
        <v>52</v>
      </c>
      <c r="C11414" t="s">
        <v>1004</v>
      </c>
      <c r="D11414" t="s">
        <v>1014</v>
      </c>
      <c r="E11414">
        <v>0</v>
      </c>
    </row>
    <row r="11415" spans="1:5" x14ac:dyDescent="0.25">
      <c r="A11415" s="1">
        <v>41412</v>
      </c>
      <c r="B11415" t="s">
        <v>52</v>
      </c>
      <c r="C11415" t="s">
        <v>1004</v>
      </c>
      <c r="D11415" t="s">
        <v>1020</v>
      </c>
      <c r="E11415">
        <v>0</v>
      </c>
    </row>
    <row r="11416" spans="1:5" x14ac:dyDescent="0.25">
      <c r="A11416" s="1">
        <v>41412</v>
      </c>
      <c r="B11416" t="s">
        <v>52</v>
      </c>
      <c r="C11416" t="s">
        <v>1004</v>
      </c>
      <c r="D11416" t="s">
        <v>1016</v>
      </c>
      <c r="E11416">
        <v>0</v>
      </c>
    </row>
    <row r="11417" spans="1:5" x14ac:dyDescent="0.25">
      <c r="A11417" s="1">
        <v>41412</v>
      </c>
      <c r="B11417" t="s">
        <v>52</v>
      </c>
      <c r="C11417" t="s">
        <v>1004</v>
      </c>
      <c r="D11417" t="s">
        <v>1016</v>
      </c>
      <c r="E11417">
        <v>0.01</v>
      </c>
    </row>
    <row r="11418" spans="1:5" x14ac:dyDescent="0.25">
      <c r="A11418" s="1">
        <v>41412</v>
      </c>
      <c r="B11418" t="s">
        <v>52</v>
      </c>
      <c r="C11418" t="s">
        <v>1004</v>
      </c>
      <c r="D11418" t="s">
        <v>1009</v>
      </c>
      <c r="E11418">
        <v>0</v>
      </c>
    </row>
    <row r="11419" spans="1:5" x14ac:dyDescent="0.25">
      <c r="A11419" s="1">
        <v>41412</v>
      </c>
      <c r="B11419" t="s">
        <v>52</v>
      </c>
      <c r="C11419" t="s">
        <v>1004</v>
      </c>
      <c r="D11419" t="s">
        <v>1009</v>
      </c>
      <c r="E11419">
        <v>0</v>
      </c>
    </row>
    <row r="11420" spans="1:5" x14ac:dyDescent="0.25">
      <c r="A11420" s="1">
        <v>41413</v>
      </c>
      <c r="B11420" t="s">
        <v>53</v>
      </c>
      <c r="C11420" t="s">
        <v>1004</v>
      </c>
      <c r="D11420" t="s">
        <v>1027</v>
      </c>
      <c r="E11420">
        <v>0.01</v>
      </c>
    </row>
    <row r="11421" spans="1:5" x14ac:dyDescent="0.25">
      <c r="A11421" s="1">
        <v>41413</v>
      </c>
      <c r="B11421" t="s">
        <v>53</v>
      </c>
      <c r="C11421" t="s">
        <v>1004</v>
      </c>
      <c r="D11421" t="s">
        <v>1027</v>
      </c>
      <c r="E11421">
        <v>0</v>
      </c>
    </row>
    <row r="11422" spans="1:5" x14ac:dyDescent="0.25">
      <c r="A11422" s="1">
        <v>41413</v>
      </c>
      <c r="B11422" t="s">
        <v>53</v>
      </c>
      <c r="C11422" t="s">
        <v>1004</v>
      </c>
      <c r="D11422" t="s">
        <v>1021</v>
      </c>
      <c r="E11422">
        <v>0.01</v>
      </c>
    </row>
    <row r="11423" spans="1:5" x14ac:dyDescent="0.25">
      <c r="A11423" s="1">
        <v>41413</v>
      </c>
      <c r="B11423" t="s">
        <v>53</v>
      </c>
      <c r="C11423" t="s">
        <v>1004</v>
      </c>
      <c r="D11423" t="s">
        <v>1021</v>
      </c>
      <c r="E11423">
        <v>0</v>
      </c>
    </row>
    <row r="11424" spans="1:5" x14ac:dyDescent="0.25">
      <c r="A11424" s="1">
        <v>41413</v>
      </c>
      <c r="B11424" t="s">
        <v>53</v>
      </c>
      <c r="C11424" t="s">
        <v>1004</v>
      </c>
      <c r="D11424" t="s">
        <v>1015</v>
      </c>
      <c r="E11424">
        <v>0.03</v>
      </c>
    </row>
    <row r="11425" spans="1:5" x14ac:dyDescent="0.25">
      <c r="A11425" s="1">
        <v>41413</v>
      </c>
      <c r="B11425" t="s">
        <v>53</v>
      </c>
      <c r="C11425" t="s">
        <v>1004</v>
      </c>
      <c r="D11425" t="s">
        <v>1017</v>
      </c>
      <c r="E11425">
        <v>0</v>
      </c>
    </row>
    <row r="11426" spans="1:5" x14ac:dyDescent="0.25">
      <c r="A11426" s="1">
        <v>41413</v>
      </c>
      <c r="B11426" t="s">
        <v>53</v>
      </c>
      <c r="C11426" t="s">
        <v>1004</v>
      </c>
      <c r="D11426" t="s">
        <v>1008</v>
      </c>
      <c r="E11426">
        <v>0</v>
      </c>
    </row>
    <row r="11427" spans="1:5" x14ac:dyDescent="0.25">
      <c r="A11427" s="1">
        <v>41413</v>
      </c>
      <c r="B11427" t="s">
        <v>53</v>
      </c>
      <c r="C11427" t="s">
        <v>1004</v>
      </c>
      <c r="D11427" t="s">
        <v>1009</v>
      </c>
      <c r="E11427">
        <v>0</v>
      </c>
    </row>
    <row r="11428" spans="1:5" x14ac:dyDescent="0.25">
      <c r="A11428" s="1">
        <v>41413</v>
      </c>
      <c r="B11428" t="s">
        <v>53</v>
      </c>
      <c r="C11428" t="s">
        <v>1004</v>
      </c>
      <c r="D11428" t="s">
        <v>1010</v>
      </c>
      <c r="E11428">
        <v>0</v>
      </c>
    </row>
    <row r="11429" spans="1:5" x14ac:dyDescent="0.25">
      <c r="A11429" s="1">
        <v>41413</v>
      </c>
      <c r="B11429" t="s">
        <v>53</v>
      </c>
      <c r="C11429" t="s">
        <v>1004</v>
      </c>
      <c r="D11429" t="s">
        <v>1011</v>
      </c>
      <c r="E11429">
        <v>0</v>
      </c>
    </row>
    <row r="11430" spans="1:5" x14ac:dyDescent="0.25">
      <c r="A11430" s="1">
        <v>41413</v>
      </c>
      <c r="B11430" t="s">
        <v>53</v>
      </c>
      <c r="C11430" t="s">
        <v>1004</v>
      </c>
      <c r="D11430" t="s">
        <v>1012</v>
      </c>
      <c r="E11430">
        <v>0</v>
      </c>
    </row>
    <row r="11431" spans="1:5" x14ac:dyDescent="0.25">
      <c r="A11431" s="1">
        <v>41413</v>
      </c>
      <c r="B11431" t="s">
        <v>53</v>
      </c>
      <c r="C11431" t="s">
        <v>1004</v>
      </c>
      <c r="D11431" t="s">
        <v>1012</v>
      </c>
      <c r="E11431">
        <v>0.01</v>
      </c>
    </row>
    <row r="11432" spans="1:5" x14ac:dyDescent="0.25">
      <c r="A11432" s="1">
        <v>41413</v>
      </c>
      <c r="B11432" t="s">
        <v>53</v>
      </c>
      <c r="C11432" t="s">
        <v>1004</v>
      </c>
      <c r="D11432" t="s">
        <v>1012</v>
      </c>
      <c r="E11432">
        <v>0.01</v>
      </c>
    </row>
    <row r="11433" spans="1:5" x14ac:dyDescent="0.25">
      <c r="A11433" s="1">
        <v>41413</v>
      </c>
      <c r="B11433" t="s">
        <v>53</v>
      </c>
      <c r="C11433" t="s">
        <v>1004</v>
      </c>
      <c r="D11433" t="s">
        <v>1028</v>
      </c>
      <c r="E11433">
        <v>0</v>
      </c>
    </row>
    <row r="11434" spans="1:5" x14ac:dyDescent="0.25">
      <c r="A11434" s="1">
        <v>41413</v>
      </c>
      <c r="B11434" t="s">
        <v>53</v>
      </c>
      <c r="C11434" t="s">
        <v>1004</v>
      </c>
      <c r="D11434" t="s">
        <v>1028</v>
      </c>
      <c r="E11434">
        <v>0</v>
      </c>
    </row>
    <row r="11435" spans="1:5" x14ac:dyDescent="0.25">
      <c r="A11435" s="1">
        <v>41413</v>
      </c>
      <c r="B11435" t="s">
        <v>53</v>
      </c>
      <c r="C11435" t="s">
        <v>1004</v>
      </c>
      <c r="D11435" t="s">
        <v>1013</v>
      </c>
      <c r="E11435">
        <v>0</v>
      </c>
    </row>
    <row r="11436" spans="1:5" x14ac:dyDescent="0.25">
      <c r="A11436" s="1">
        <v>41413</v>
      </c>
      <c r="B11436" t="s">
        <v>53</v>
      </c>
      <c r="C11436" t="s">
        <v>1004</v>
      </c>
      <c r="D11436" t="s">
        <v>1014</v>
      </c>
      <c r="E11436">
        <v>0</v>
      </c>
    </row>
    <row r="11437" spans="1:5" x14ac:dyDescent="0.25">
      <c r="A11437" s="1">
        <v>41413</v>
      </c>
      <c r="B11437" t="s">
        <v>53</v>
      </c>
      <c r="C11437" t="s">
        <v>1004</v>
      </c>
      <c r="D11437" t="s">
        <v>1014</v>
      </c>
      <c r="E11437">
        <v>0</v>
      </c>
    </row>
    <row r="11438" spans="1:5" x14ac:dyDescent="0.25">
      <c r="A11438" s="1">
        <v>41413</v>
      </c>
      <c r="B11438" t="s">
        <v>53</v>
      </c>
      <c r="C11438" t="s">
        <v>1004</v>
      </c>
      <c r="D11438" t="s">
        <v>1014</v>
      </c>
      <c r="E11438">
        <v>0</v>
      </c>
    </row>
    <row r="11439" spans="1:5" x14ac:dyDescent="0.25">
      <c r="A11439" s="1">
        <v>41413</v>
      </c>
      <c r="B11439" t="s">
        <v>53</v>
      </c>
      <c r="C11439" t="s">
        <v>1004</v>
      </c>
      <c r="D11439" t="s">
        <v>1020</v>
      </c>
      <c r="E11439">
        <v>0</v>
      </c>
    </row>
    <row r="11440" spans="1:5" x14ac:dyDescent="0.25">
      <c r="A11440" s="1">
        <v>41413</v>
      </c>
      <c r="B11440" t="s">
        <v>53</v>
      </c>
      <c r="C11440" t="s">
        <v>1004</v>
      </c>
      <c r="D11440" t="s">
        <v>1029</v>
      </c>
      <c r="E11440">
        <v>0</v>
      </c>
    </row>
    <row r="11441" spans="1:5" x14ac:dyDescent="0.25">
      <c r="A11441" s="1">
        <v>41413</v>
      </c>
      <c r="B11441" t="s">
        <v>53</v>
      </c>
      <c r="C11441" t="s">
        <v>1004</v>
      </c>
      <c r="D11441" t="s">
        <v>1015</v>
      </c>
      <c r="E11441">
        <v>0</v>
      </c>
    </row>
    <row r="11442" spans="1:5" x14ac:dyDescent="0.25">
      <c r="A11442" s="1">
        <v>41413</v>
      </c>
      <c r="B11442" t="s">
        <v>53</v>
      </c>
      <c r="C11442" t="s">
        <v>1004</v>
      </c>
      <c r="D11442" t="s">
        <v>1009</v>
      </c>
      <c r="E11442">
        <v>0</v>
      </c>
    </row>
    <row r="11443" spans="1:5" x14ac:dyDescent="0.25">
      <c r="A11443" s="1">
        <v>41413</v>
      </c>
      <c r="B11443" t="s">
        <v>53</v>
      </c>
      <c r="C11443" t="s">
        <v>1004</v>
      </c>
      <c r="D11443" t="s">
        <v>1009</v>
      </c>
      <c r="E11443">
        <v>0</v>
      </c>
    </row>
    <row r="11444" spans="1:5" x14ac:dyDescent="0.25">
      <c r="A11444" s="1">
        <v>41414</v>
      </c>
      <c r="B11444" t="s">
        <v>58</v>
      </c>
      <c r="C11444" t="s">
        <v>1004</v>
      </c>
      <c r="D11444" t="s">
        <v>1026</v>
      </c>
      <c r="E11444">
        <v>0</v>
      </c>
    </row>
    <row r="11445" spans="1:5" x14ac:dyDescent="0.25">
      <c r="A11445" s="1">
        <v>41414</v>
      </c>
      <c r="B11445" t="s">
        <v>58</v>
      </c>
      <c r="C11445" t="s">
        <v>1004</v>
      </c>
      <c r="D11445" t="s">
        <v>1026</v>
      </c>
      <c r="E11445">
        <v>0.01</v>
      </c>
    </row>
    <row r="11446" spans="1:5" x14ac:dyDescent="0.25">
      <c r="A11446" s="1">
        <v>41414</v>
      </c>
      <c r="B11446" t="s">
        <v>58</v>
      </c>
      <c r="C11446" t="s">
        <v>1004</v>
      </c>
      <c r="D11446" t="s">
        <v>1018</v>
      </c>
      <c r="E11446">
        <v>0.02</v>
      </c>
    </row>
    <row r="11447" spans="1:5" x14ac:dyDescent="0.25">
      <c r="A11447" s="1">
        <v>41414</v>
      </c>
      <c r="B11447" t="s">
        <v>58</v>
      </c>
      <c r="C11447" t="s">
        <v>1004</v>
      </c>
      <c r="D11447" t="s">
        <v>1018</v>
      </c>
      <c r="E11447">
        <v>0.01</v>
      </c>
    </row>
    <row r="11448" spans="1:5" x14ac:dyDescent="0.25">
      <c r="A11448" s="1">
        <v>41414</v>
      </c>
      <c r="B11448" t="s">
        <v>58</v>
      </c>
      <c r="C11448" t="s">
        <v>1004</v>
      </c>
      <c r="D11448" t="s">
        <v>1006</v>
      </c>
      <c r="E11448">
        <v>0.01</v>
      </c>
    </row>
    <row r="11449" spans="1:5" x14ac:dyDescent="0.25">
      <c r="A11449" s="1">
        <v>41414</v>
      </c>
      <c r="B11449" t="s">
        <v>58</v>
      </c>
      <c r="C11449" t="s">
        <v>1004</v>
      </c>
      <c r="D11449" t="s">
        <v>1007</v>
      </c>
      <c r="E11449">
        <v>0</v>
      </c>
    </row>
    <row r="11450" spans="1:5" x14ac:dyDescent="0.25">
      <c r="A11450" s="1">
        <v>41414</v>
      </c>
      <c r="B11450" t="s">
        <v>58</v>
      </c>
      <c r="C11450" t="s">
        <v>1004</v>
      </c>
      <c r="D11450" t="s">
        <v>1008</v>
      </c>
      <c r="E11450">
        <v>0</v>
      </c>
    </row>
    <row r="11451" spans="1:5" x14ac:dyDescent="0.25">
      <c r="A11451" s="1">
        <v>41414</v>
      </c>
      <c r="B11451" t="s">
        <v>58</v>
      </c>
      <c r="C11451" t="s">
        <v>1004</v>
      </c>
      <c r="D11451" t="s">
        <v>1009</v>
      </c>
      <c r="E11451">
        <v>0</v>
      </c>
    </row>
    <row r="11452" spans="1:5" x14ac:dyDescent="0.25">
      <c r="A11452" s="1">
        <v>41414</v>
      </c>
      <c r="B11452" t="s">
        <v>58</v>
      </c>
      <c r="C11452" t="s">
        <v>1004</v>
      </c>
      <c r="D11452" t="s">
        <v>1010</v>
      </c>
      <c r="E11452">
        <v>0</v>
      </c>
    </row>
    <row r="11453" spans="1:5" x14ac:dyDescent="0.25">
      <c r="A11453" s="1">
        <v>41414</v>
      </c>
      <c r="B11453" t="s">
        <v>58</v>
      </c>
      <c r="C11453" t="s">
        <v>1004</v>
      </c>
      <c r="D11453" t="s">
        <v>1011</v>
      </c>
      <c r="E11453">
        <v>0</v>
      </c>
    </row>
    <row r="11454" spans="1:5" x14ac:dyDescent="0.25">
      <c r="A11454" s="1">
        <v>41414</v>
      </c>
      <c r="B11454" t="s">
        <v>58</v>
      </c>
      <c r="C11454" t="s">
        <v>1004</v>
      </c>
      <c r="D11454" t="s">
        <v>1019</v>
      </c>
      <c r="E11454">
        <v>0</v>
      </c>
    </row>
    <row r="11455" spans="1:5" x14ac:dyDescent="0.25">
      <c r="A11455" s="1">
        <v>41414</v>
      </c>
      <c r="B11455" t="s">
        <v>58</v>
      </c>
      <c r="C11455" t="s">
        <v>1004</v>
      </c>
      <c r="D11455" t="s">
        <v>1019</v>
      </c>
      <c r="E11455">
        <v>0</v>
      </c>
    </row>
    <row r="11456" spans="1:5" x14ac:dyDescent="0.25">
      <c r="A11456" s="1">
        <v>41414</v>
      </c>
      <c r="B11456" t="s">
        <v>58</v>
      </c>
      <c r="C11456" t="s">
        <v>1004</v>
      </c>
      <c r="D11456" t="s">
        <v>1019</v>
      </c>
      <c r="E11456">
        <v>0</v>
      </c>
    </row>
    <row r="11457" spans="1:5" x14ac:dyDescent="0.25">
      <c r="A11457" s="1">
        <v>41414</v>
      </c>
      <c r="B11457" t="s">
        <v>58</v>
      </c>
      <c r="C11457" t="s">
        <v>1004</v>
      </c>
      <c r="D11457" t="s">
        <v>1013</v>
      </c>
      <c r="E11457">
        <v>0.01</v>
      </c>
    </row>
    <row r="11458" spans="1:5" x14ac:dyDescent="0.25">
      <c r="A11458" s="1">
        <v>41414</v>
      </c>
      <c r="B11458" t="s">
        <v>58</v>
      </c>
      <c r="C11458" t="s">
        <v>1004</v>
      </c>
      <c r="D11458" t="s">
        <v>1013</v>
      </c>
      <c r="E11458">
        <v>0.01</v>
      </c>
    </row>
    <row r="11459" spans="1:5" x14ac:dyDescent="0.25">
      <c r="A11459" s="1">
        <v>41414</v>
      </c>
      <c r="B11459" t="s">
        <v>58</v>
      </c>
      <c r="C11459" t="s">
        <v>1004</v>
      </c>
      <c r="D11459" t="s">
        <v>1013</v>
      </c>
      <c r="E11459">
        <v>0.01</v>
      </c>
    </row>
    <row r="11460" spans="1:5" x14ac:dyDescent="0.25">
      <c r="A11460" s="1">
        <v>41414</v>
      </c>
      <c r="B11460" t="s">
        <v>58</v>
      </c>
      <c r="C11460" t="s">
        <v>1004</v>
      </c>
      <c r="D11460" t="s">
        <v>1014</v>
      </c>
      <c r="E11460">
        <v>0</v>
      </c>
    </row>
    <row r="11461" spans="1:5" x14ac:dyDescent="0.25">
      <c r="A11461" s="1">
        <v>41414</v>
      </c>
      <c r="B11461" t="s">
        <v>58</v>
      </c>
      <c r="C11461" t="s">
        <v>1004</v>
      </c>
      <c r="D11461" t="s">
        <v>1014</v>
      </c>
      <c r="E11461">
        <v>0</v>
      </c>
    </row>
    <row r="11462" spans="1:5" x14ac:dyDescent="0.25">
      <c r="A11462" s="1">
        <v>41414</v>
      </c>
      <c r="B11462" t="s">
        <v>58</v>
      </c>
      <c r="C11462" t="s">
        <v>1004</v>
      </c>
      <c r="D11462" t="s">
        <v>1014</v>
      </c>
      <c r="E11462">
        <v>0</v>
      </c>
    </row>
    <row r="11463" spans="1:5" x14ac:dyDescent="0.25">
      <c r="A11463" s="1">
        <v>41414</v>
      </c>
      <c r="B11463" t="s">
        <v>58</v>
      </c>
      <c r="C11463" t="s">
        <v>1004</v>
      </c>
      <c r="D11463" t="s">
        <v>1015</v>
      </c>
      <c r="E11463">
        <v>0</v>
      </c>
    </row>
    <row r="11464" spans="1:5" x14ac:dyDescent="0.25">
      <c r="A11464" s="1">
        <v>41414</v>
      </c>
      <c r="B11464" t="s">
        <v>58</v>
      </c>
      <c r="C11464" t="s">
        <v>1004</v>
      </c>
      <c r="D11464" t="s">
        <v>1030</v>
      </c>
      <c r="E11464">
        <v>0</v>
      </c>
    </row>
    <row r="11465" spans="1:5" x14ac:dyDescent="0.25">
      <c r="A11465" s="1">
        <v>41414</v>
      </c>
      <c r="B11465" t="s">
        <v>58</v>
      </c>
      <c r="C11465" t="s">
        <v>1004</v>
      </c>
      <c r="D11465" t="s">
        <v>1016</v>
      </c>
      <c r="E11465">
        <v>0</v>
      </c>
    </row>
    <row r="11466" spans="1:5" x14ac:dyDescent="0.25">
      <c r="A11466" s="1">
        <v>41414</v>
      </c>
      <c r="B11466" t="s">
        <v>58</v>
      </c>
      <c r="C11466" t="s">
        <v>1004</v>
      </c>
      <c r="D11466" t="s">
        <v>1009</v>
      </c>
      <c r="E11466">
        <v>0</v>
      </c>
    </row>
    <row r="11467" spans="1:5" x14ac:dyDescent="0.25">
      <c r="A11467" s="1">
        <v>41414</v>
      </c>
      <c r="B11467" t="s">
        <v>58</v>
      </c>
      <c r="C11467" t="s">
        <v>1004</v>
      </c>
      <c r="D11467" t="s">
        <v>1009</v>
      </c>
      <c r="E11467">
        <v>0</v>
      </c>
    </row>
    <row r="11468" spans="1:5" x14ac:dyDescent="0.25">
      <c r="A11468" s="1">
        <v>41415</v>
      </c>
      <c r="B11468" t="s">
        <v>59</v>
      </c>
      <c r="C11468" t="s">
        <v>1004</v>
      </c>
      <c r="D11468" t="s">
        <v>1026</v>
      </c>
      <c r="E11468">
        <v>0</v>
      </c>
    </row>
    <row r="11469" spans="1:5" x14ac:dyDescent="0.25">
      <c r="A11469" s="1">
        <v>41415</v>
      </c>
      <c r="B11469" t="s">
        <v>59</v>
      </c>
      <c r="C11469" t="s">
        <v>1004</v>
      </c>
      <c r="D11469" t="s">
        <v>1026</v>
      </c>
      <c r="E11469">
        <v>0</v>
      </c>
    </row>
    <row r="11470" spans="1:5" x14ac:dyDescent="0.25">
      <c r="A11470" s="1">
        <v>41415</v>
      </c>
      <c r="B11470" t="s">
        <v>59</v>
      </c>
      <c r="C11470" t="s">
        <v>1004</v>
      </c>
      <c r="D11470" t="s">
        <v>1018</v>
      </c>
      <c r="E11470">
        <v>7.0000000000000007E-2</v>
      </c>
    </row>
    <row r="11471" spans="1:5" x14ac:dyDescent="0.25">
      <c r="A11471" s="1">
        <v>41415</v>
      </c>
      <c r="B11471" t="s">
        <v>59</v>
      </c>
      <c r="C11471" t="s">
        <v>1004</v>
      </c>
      <c r="D11471" t="s">
        <v>1018</v>
      </c>
      <c r="E11471">
        <v>0.05</v>
      </c>
    </row>
    <row r="11472" spans="1:5" x14ac:dyDescent="0.25">
      <c r="A11472" s="1">
        <v>41415</v>
      </c>
      <c r="B11472" t="s">
        <v>59</v>
      </c>
      <c r="C11472" t="s">
        <v>1004</v>
      </c>
      <c r="D11472" t="s">
        <v>1006</v>
      </c>
      <c r="E11472">
        <v>0</v>
      </c>
    </row>
    <row r="11473" spans="1:5" x14ac:dyDescent="0.25">
      <c r="A11473" s="1">
        <v>41415</v>
      </c>
      <c r="B11473" t="s">
        <v>59</v>
      </c>
      <c r="C11473" t="s">
        <v>1004</v>
      </c>
      <c r="D11473" t="s">
        <v>1007</v>
      </c>
      <c r="E11473">
        <v>0</v>
      </c>
    </row>
    <row r="11474" spans="1:5" x14ac:dyDescent="0.25">
      <c r="A11474" s="1">
        <v>41415</v>
      </c>
      <c r="B11474" t="s">
        <v>59</v>
      </c>
      <c r="C11474" t="s">
        <v>1004</v>
      </c>
      <c r="D11474" t="s">
        <v>1008</v>
      </c>
      <c r="E11474">
        <v>0</v>
      </c>
    </row>
    <row r="11475" spans="1:5" x14ac:dyDescent="0.25">
      <c r="A11475" s="1">
        <v>41415</v>
      </c>
      <c r="B11475" t="s">
        <v>59</v>
      </c>
      <c r="C11475" t="s">
        <v>1004</v>
      </c>
      <c r="D11475" t="s">
        <v>1009</v>
      </c>
      <c r="E11475">
        <v>0</v>
      </c>
    </row>
    <row r="11476" spans="1:5" x14ac:dyDescent="0.25">
      <c r="A11476" s="1">
        <v>41415</v>
      </c>
      <c r="B11476" t="s">
        <v>59</v>
      </c>
      <c r="C11476" t="s">
        <v>1004</v>
      </c>
      <c r="D11476" t="s">
        <v>1010</v>
      </c>
      <c r="E11476">
        <v>0.02</v>
      </c>
    </row>
    <row r="11477" spans="1:5" x14ac:dyDescent="0.25">
      <c r="A11477" s="1">
        <v>41415</v>
      </c>
      <c r="B11477" t="s">
        <v>59</v>
      </c>
      <c r="C11477" t="s">
        <v>1004</v>
      </c>
      <c r="D11477" t="s">
        <v>1011</v>
      </c>
      <c r="E11477">
        <v>0.01</v>
      </c>
    </row>
    <row r="11478" spans="1:5" x14ac:dyDescent="0.25">
      <c r="A11478" s="1">
        <v>41415</v>
      </c>
      <c r="B11478" t="s">
        <v>59</v>
      </c>
      <c r="C11478" t="s">
        <v>1004</v>
      </c>
      <c r="D11478" t="s">
        <v>1012</v>
      </c>
      <c r="E11478">
        <v>0.03</v>
      </c>
    </row>
    <row r="11479" spans="1:5" x14ac:dyDescent="0.25">
      <c r="A11479" s="1">
        <v>41415</v>
      </c>
      <c r="B11479" t="s">
        <v>59</v>
      </c>
      <c r="C11479" t="s">
        <v>1004</v>
      </c>
      <c r="D11479" t="s">
        <v>1012</v>
      </c>
      <c r="E11479">
        <v>0.01</v>
      </c>
    </row>
    <row r="11480" spans="1:5" x14ac:dyDescent="0.25">
      <c r="A11480" s="1">
        <v>41415</v>
      </c>
      <c r="B11480" t="s">
        <v>59</v>
      </c>
      <c r="C11480" t="s">
        <v>1004</v>
      </c>
      <c r="D11480" t="s">
        <v>1012</v>
      </c>
      <c r="E11480">
        <v>0</v>
      </c>
    </row>
    <row r="11481" spans="1:5" x14ac:dyDescent="0.25">
      <c r="A11481" s="1">
        <v>41415</v>
      </c>
      <c r="B11481" t="s">
        <v>59</v>
      </c>
      <c r="C11481" t="s">
        <v>1004</v>
      </c>
      <c r="D11481" t="s">
        <v>1013</v>
      </c>
      <c r="E11481">
        <v>0</v>
      </c>
    </row>
    <row r="11482" spans="1:5" x14ac:dyDescent="0.25">
      <c r="A11482" s="1">
        <v>41415</v>
      </c>
      <c r="B11482" t="s">
        <v>59</v>
      </c>
      <c r="C11482" t="s">
        <v>1004</v>
      </c>
      <c r="D11482" t="s">
        <v>1013</v>
      </c>
      <c r="E11482">
        <v>0.02</v>
      </c>
    </row>
    <row r="11483" spans="1:5" x14ac:dyDescent="0.25">
      <c r="A11483" s="1">
        <v>41415</v>
      </c>
      <c r="B11483" t="s">
        <v>59</v>
      </c>
      <c r="C11483" t="s">
        <v>1004</v>
      </c>
      <c r="D11483" t="s">
        <v>1013</v>
      </c>
      <c r="E11483">
        <v>0.02</v>
      </c>
    </row>
    <row r="11484" spans="1:5" x14ac:dyDescent="0.25">
      <c r="A11484" s="1">
        <v>41415</v>
      </c>
      <c r="B11484" t="s">
        <v>59</v>
      </c>
      <c r="C11484" t="s">
        <v>1004</v>
      </c>
      <c r="D11484" t="s">
        <v>1014</v>
      </c>
      <c r="E11484">
        <v>0</v>
      </c>
    </row>
    <row r="11485" spans="1:5" x14ac:dyDescent="0.25">
      <c r="A11485" s="1">
        <v>41415</v>
      </c>
      <c r="B11485" t="s">
        <v>59</v>
      </c>
      <c r="C11485" t="s">
        <v>1004</v>
      </c>
      <c r="D11485" t="s">
        <v>1014</v>
      </c>
      <c r="E11485">
        <v>0</v>
      </c>
    </row>
    <row r="11486" spans="1:5" x14ac:dyDescent="0.25">
      <c r="A11486" s="1">
        <v>41415</v>
      </c>
      <c r="B11486" t="s">
        <v>59</v>
      </c>
      <c r="C11486" t="s">
        <v>1004</v>
      </c>
      <c r="D11486" t="s">
        <v>1014</v>
      </c>
      <c r="E11486">
        <v>0</v>
      </c>
    </row>
    <row r="11487" spans="1:5" x14ac:dyDescent="0.25">
      <c r="A11487" s="1">
        <v>41415</v>
      </c>
      <c r="B11487" t="s">
        <v>59</v>
      </c>
      <c r="C11487" t="s">
        <v>1004</v>
      </c>
      <c r="D11487" t="s">
        <v>1015</v>
      </c>
      <c r="E11487">
        <v>0</v>
      </c>
    </row>
    <row r="11488" spans="1:5" x14ac:dyDescent="0.25">
      <c r="A11488" s="1">
        <v>41415</v>
      </c>
      <c r="B11488" t="s">
        <v>59</v>
      </c>
      <c r="C11488" t="s">
        <v>1004</v>
      </c>
      <c r="D11488" t="s">
        <v>1016</v>
      </c>
      <c r="E11488">
        <v>0</v>
      </c>
    </row>
    <row r="11489" spans="1:5" x14ac:dyDescent="0.25">
      <c r="A11489" s="1">
        <v>41415</v>
      </c>
      <c r="B11489" t="s">
        <v>59</v>
      </c>
      <c r="C11489" t="s">
        <v>1004</v>
      </c>
      <c r="D11489" t="s">
        <v>1016</v>
      </c>
      <c r="E11489">
        <v>0.02</v>
      </c>
    </row>
    <row r="11490" spans="1:5" x14ac:dyDescent="0.25">
      <c r="A11490" s="1">
        <v>41415</v>
      </c>
      <c r="B11490" t="s">
        <v>59</v>
      </c>
      <c r="C11490" t="s">
        <v>1004</v>
      </c>
      <c r="D11490" t="s">
        <v>1009</v>
      </c>
      <c r="E11490">
        <v>0.01</v>
      </c>
    </row>
    <row r="11491" spans="1:5" x14ac:dyDescent="0.25">
      <c r="A11491" s="1">
        <v>41415</v>
      </c>
      <c r="B11491" t="s">
        <v>59</v>
      </c>
      <c r="C11491" t="s">
        <v>1004</v>
      </c>
      <c r="D11491" t="s">
        <v>1009</v>
      </c>
      <c r="E11491">
        <v>0</v>
      </c>
    </row>
    <row r="11492" spans="1:5" x14ac:dyDescent="0.25">
      <c r="A11492" s="1">
        <v>41416</v>
      </c>
      <c r="B11492" t="s">
        <v>30</v>
      </c>
      <c r="C11492" t="s">
        <v>1004</v>
      </c>
      <c r="D11492" t="s">
        <v>1026</v>
      </c>
      <c r="E11492">
        <v>0</v>
      </c>
    </row>
    <row r="11493" spans="1:5" x14ac:dyDescent="0.25">
      <c r="A11493" s="1">
        <v>41416</v>
      </c>
      <c r="B11493" t="s">
        <v>30</v>
      </c>
      <c r="C11493" t="s">
        <v>1004</v>
      </c>
      <c r="D11493" t="s">
        <v>1026</v>
      </c>
      <c r="E11493">
        <v>0</v>
      </c>
    </row>
    <row r="11494" spans="1:5" x14ac:dyDescent="0.25">
      <c r="A11494" s="1">
        <v>41416</v>
      </c>
      <c r="B11494" t="s">
        <v>30</v>
      </c>
      <c r="C11494" t="s">
        <v>1004</v>
      </c>
      <c r="D11494" t="s">
        <v>1026</v>
      </c>
      <c r="E11494">
        <v>0</v>
      </c>
    </row>
    <row r="11495" spans="1:5" x14ac:dyDescent="0.25">
      <c r="A11495" s="1">
        <v>41416</v>
      </c>
      <c r="B11495" t="s">
        <v>30</v>
      </c>
      <c r="C11495" t="s">
        <v>1004</v>
      </c>
      <c r="D11495" t="s">
        <v>1018</v>
      </c>
      <c r="E11495">
        <v>0</v>
      </c>
    </row>
    <row r="11496" spans="1:5" x14ac:dyDescent="0.25">
      <c r="A11496" s="1">
        <v>41416</v>
      </c>
      <c r="B11496" t="s">
        <v>30</v>
      </c>
      <c r="C11496" t="s">
        <v>1004</v>
      </c>
      <c r="D11496" t="s">
        <v>1018</v>
      </c>
      <c r="E11496">
        <v>0</v>
      </c>
    </row>
    <row r="11497" spans="1:5" x14ac:dyDescent="0.25">
      <c r="A11497" s="1">
        <v>41416</v>
      </c>
      <c r="B11497" t="s">
        <v>30</v>
      </c>
      <c r="C11497" t="s">
        <v>1004</v>
      </c>
      <c r="D11497" t="s">
        <v>1006</v>
      </c>
      <c r="E11497">
        <v>0.02</v>
      </c>
    </row>
    <row r="11498" spans="1:5" x14ac:dyDescent="0.25">
      <c r="A11498" s="1">
        <v>41416</v>
      </c>
      <c r="B11498" t="s">
        <v>30</v>
      </c>
      <c r="C11498" t="s">
        <v>1004</v>
      </c>
      <c r="D11498" t="s">
        <v>1007</v>
      </c>
      <c r="E11498">
        <v>0</v>
      </c>
    </row>
    <row r="11499" spans="1:5" x14ac:dyDescent="0.25">
      <c r="A11499" s="1">
        <v>41416</v>
      </c>
      <c r="B11499" t="s">
        <v>30</v>
      </c>
      <c r="C11499" t="s">
        <v>1004</v>
      </c>
      <c r="D11499" t="s">
        <v>1008</v>
      </c>
      <c r="E11499">
        <v>0</v>
      </c>
    </row>
    <row r="11500" spans="1:5" x14ac:dyDescent="0.25">
      <c r="A11500" s="1">
        <v>41416</v>
      </c>
      <c r="B11500" t="s">
        <v>30</v>
      </c>
      <c r="C11500" t="s">
        <v>1004</v>
      </c>
      <c r="D11500" t="s">
        <v>1009</v>
      </c>
      <c r="E11500">
        <v>0</v>
      </c>
    </row>
    <row r="11501" spans="1:5" x14ac:dyDescent="0.25">
      <c r="A11501" s="1">
        <v>41416</v>
      </c>
      <c r="B11501" t="s">
        <v>30</v>
      </c>
      <c r="C11501" t="s">
        <v>1004</v>
      </c>
      <c r="D11501" t="s">
        <v>1010</v>
      </c>
      <c r="E11501">
        <v>0</v>
      </c>
    </row>
    <row r="11502" spans="1:5" x14ac:dyDescent="0.25">
      <c r="A11502" s="1">
        <v>41416</v>
      </c>
      <c r="B11502" t="s">
        <v>30</v>
      </c>
      <c r="C11502" t="s">
        <v>1004</v>
      </c>
      <c r="D11502" t="s">
        <v>1011</v>
      </c>
      <c r="E11502">
        <v>0.01</v>
      </c>
    </row>
    <row r="11503" spans="1:5" x14ac:dyDescent="0.25">
      <c r="A11503" s="1">
        <v>41416</v>
      </c>
      <c r="B11503" t="s">
        <v>30</v>
      </c>
      <c r="C11503" t="s">
        <v>1004</v>
      </c>
      <c r="D11503" t="s">
        <v>1012</v>
      </c>
      <c r="E11503">
        <v>0</v>
      </c>
    </row>
    <row r="11504" spans="1:5" x14ac:dyDescent="0.25">
      <c r="A11504" s="1">
        <v>41416</v>
      </c>
      <c r="B11504" t="s">
        <v>30</v>
      </c>
      <c r="C11504" t="s">
        <v>1004</v>
      </c>
      <c r="D11504" t="s">
        <v>1012</v>
      </c>
      <c r="E11504">
        <v>0.02</v>
      </c>
    </row>
    <row r="11505" spans="1:5" x14ac:dyDescent="0.25">
      <c r="A11505" s="1">
        <v>41416</v>
      </c>
      <c r="B11505" t="s">
        <v>30</v>
      </c>
      <c r="C11505" t="s">
        <v>1004</v>
      </c>
      <c r="D11505" t="s">
        <v>1012</v>
      </c>
      <c r="E11505">
        <v>0</v>
      </c>
    </row>
    <row r="11506" spans="1:5" x14ac:dyDescent="0.25">
      <c r="A11506" s="1">
        <v>41416</v>
      </c>
      <c r="B11506" t="s">
        <v>30</v>
      </c>
      <c r="C11506" t="s">
        <v>1004</v>
      </c>
      <c r="D11506" t="s">
        <v>1013</v>
      </c>
      <c r="E11506">
        <v>0</v>
      </c>
    </row>
    <row r="11507" spans="1:5" x14ac:dyDescent="0.25">
      <c r="A11507" s="1">
        <v>41416</v>
      </c>
      <c r="B11507" t="s">
        <v>30</v>
      </c>
      <c r="C11507" t="s">
        <v>1004</v>
      </c>
      <c r="D11507" t="s">
        <v>1013</v>
      </c>
      <c r="E11507">
        <v>0.02</v>
      </c>
    </row>
    <row r="11508" spans="1:5" x14ac:dyDescent="0.25">
      <c r="A11508" s="1">
        <v>41416</v>
      </c>
      <c r="B11508" t="s">
        <v>30</v>
      </c>
      <c r="C11508" t="s">
        <v>1004</v>
      </c>
      <c r="D11508" t="s">
        <v>1013</v>
      </c>
      <c r="E11508">
        <v>0.01</v>
      </c>
    </row>
    <row r="11509" spans="1:5" x14ac:dyDescent="0.25">
      <c r="A11509" s="1">
        <v>41416</v>
      </c>
      <c r="B11509" t="s">
        <v>30</v>
      </c>
      <c r="C11509" t="s">
        <v>1004</v>
      </c>
      <c r="D11509" t="s">
        <v>1014</v>
      </c>
      <c r="E11509">
        <v>0.01</v>
      </c>
    </row>
    <row r="11510" spans="1:5" x14ac:dyDescent="0.25">
      <c r="A11510" s="1">
        <v>41416</v>
      </c>
      <c r="B11510" t="s">
        <v>30</v>
      </c>
      <c r="C11510" t="s">
        <v>1004</v>
      </c>
      <c r="D11510" t="s">
        <v>1014</v>
      </c>
      <c r="E11510">
        <v>0</v>
      </c>
    </row>
    <row r="11511" spans="1:5" x14ac:dyDescent="0.25">
      <c r="A11511" s="1">
        <v>41416</v>
      </c>
      <c r="B11511" t="s">
        <v>30</v>
      </c>
      <c r="C11511" t="s">
        <v>1004</v>
      </c>
      <c r="D11511" t="s">
        <v>1014</v>
      </c>
      <c r="E11511">
        <v>0</v>
      </c>
    </row>
    <row r="11512" spans="1:5" x14ac:dyDescent="0.25">
      <c r="A11512" s="1">
        <v>41416</v>
      </c>
      <c r="B11512" t="s">
        <v>30</v>
      </c>
      <c r="C11512" t="s">
        <v>1004</v>
      </c>
      <c r="D11512" t="s">
        <v>1015</v>
      </c>
      <c r="E11512">
        <v>0</v>
      </c>
    </row>
    <row r="11513" spans="1:5" x14ac:dyDescent="0.25">
      <c r="A11513" s="1">
        <v>41416</v>
      </c>
      <c r="B11513" t="s">
        <v>30</v>
      </c>
      <c r="C11513" t="s">
        <v>1004</v>
      </c>
      <c r="D11513" t="s">
        <v>1016</v>
      </c>
      <c r="E11513">
        <v>0.01</v>
      </c>
    </row>
    <row r="11514" spans="1:5" x14ac:dyDescent="0.25">
      <c r="A11514" s="1">
        <v>41416</v>
      </c>
      <c r="B11514" t="s">
        <v>30</v>
      </c>
      <c r="C11514" t="s">
        <v>1004</v>
      </c>
      <c r="D11514" t="s">
        <v>1016</v>
      </c>
      <c r="E11514">
        <v>0</v>
      </c>
    </row>
    <row r="11515" spans="1:5" x14ac:dyDescent="0.25">
      <c r="A11515" s="1">
        <v>41416</v>
      </c>
      <c r="B11515" t="s">
        <v>30</v>
      </c>
      <c r="C11515" t="s">
        <v>1004</v>
      </c>
      <c r="D11515" t="s">
        <v>1009</v>
      </c>
      <c r="E11515">
        <v>0</v>
      </c>
    </row>
    <row r="11516" spans="1:5" x14ac:dyDescent="0.25">
      <c r="A11516" s="1">
        <v>41416</v>
      </c>
      <c r="B11516" t="s">
        <v>30</v>
      </c>
      <c r="C11516" t="s">
        <v>1004</v>
      </c>
      <c r="D11516" t="s">
        <v>1009</v>
      </c>
      <c r="E11516">
        <v>0</v>
      </c>
    </row>
    <row r="11517" spans="1:5" x14ac:dyDescent="0.25">
      <c r="A11517" s="1">
        <v>41417</v>
      </c>
      <c r="B11517" t="s">
        <v>46</v>
      </c>
      <c r="C11517" t="s">
        <v>1004</v>
      </c>
      <c r="D11517" t="s">
        <v>1026</v>
      </c>
      <c r="E11517">
        <v>0.05</v>
      </c>
    </row>
    <row r="11518" spans="1:5" x14ac:dyDescent="0.25">
      <c r="A11518" s="1">
        <v>41417</v>
      </c>
      <c r="B11518" t="s">
        <v>46</v>
      </c>
      <c r="C11518" t="s">
        <v>1004</v>
      </c>
      <c r="D11518" t="s">
        <v>1026</v>
      </c>
      <c r="E11518">
        <v>0.01</v>
      </c>
    </row>
    <row r="11519" spans="1:5" x14ac:dyDescent="0.25">
      <c r="A11519" s="1">
        <v>41417</v>
      </c>
      <c r="B11519" t="s">
        <v>46</v>
      </c>
      <c r="C11519" t="s">
        <v>1004</v>
      </c>
      <c r="D11519" t="s">
        <v>1026</v>
      </c>
      <c r="E11519">
        <v>0</v>
      </c>
    </row>
    <row r="11520" spans="1:5" x14ac:dyDescent="0.25">
      <c r="A11520" s="1">
        <v>41417</v>
      </c>
      <c r="B11520" t="s">
        <v>46</v>
      </c>
      <c r="C11520" t="s">
        <v>1004</v>
      </c>
      <c r="D11520" t="s">
        <v>1018</v>
      </c>
      <c r="E11520">
        <v>0.01</v>
      </c>
    </row>
    <row r="11521" spans="1:5" x14ac:dyDescent="0.25">
      <c r="A11521" s="1">
        <v>41417</v>
      </c>
      <c r="B11521" t="s">
        <v>46</v>
      </c>
      <c r="C11521" t="s">
        <v>1004</v>
      </c>
      <c r="D11521" t="s">
        <v>1018</v>
      </c>
      <c r="E11521">
        <v>0</v>
      </c>
    </row>
    <row r="11522" spans="1:5" x14ac:dyDescent="0.25">
      <c r="A11522" s="1">
        <v>41417</v>
      </c>
      <c r="B11522" t="s">
        <v>46</v>
      </c>
      <c r="C11522" t="s">
        <v>1004</v>
      </c>
      <c r="D11522" t="s">
        <v>1006</v>
      </c>
      <c r="E11522">
        <v>0.03</v>
      </c>
    </row>
    <row r="11523" spans="1:5" x14ac:dyDescent="0.25">
      <c r="A11523" s="1">
        <v>41417</v>
      </c>
      <c r="B11523" t="s">
        <v>46</v>
      </c>
      <c r="C11523" t="s">
        <v>1004</v>
      </c>
      <c r="D11523" t="s">
        <v>1007</v>
      </c>
      <c r="E11523">
        <v>0.02</v>
      </c>
    </row>
    <row r="11524" spans="1:5" x14ac:dyDescent="0.25">
      <c r="A11524" s="1">
        <v>41417</v>
      </c>
      <c r="B11524" t="s">
        <v>46</v>
      </c>
      <c r="C11524" t="s">
        <v>1004</v>
      </c>
      <c r="D11524" t="s">
        <v>1008</v>
      </c>
      <c r="E11524">
        <v>0</v>
      </c>
    </row>
    <row r="11525" spans="1:5" x14ac:dyDescent="0.25">
      <c r="A11525" s="1">
        <v>41417</v>
      </c>
      <c r="B11525" t="s">
        <v>46</v>
      </c>
      <c r="C11525" t="s">
        <v>1004</v>
      </c>
      <c r="D11525" t="s">
        <v>1009</v>
      </c>
      <c r="E11525">
        <v>0</v>
      </c>
    </row>
    <row r="11526" spans="1:5" x14ac:dyDescent="0.25">
      <c r="A11526" s="1">
        <v>41417</v>
      </c>
      <c r="B11526" t="s">
        <v>46</v>
      </c>
      <c r="C11526" t="s">
        <v>1004</v>
      </c>
      <c r="D11526" t="s">
        <v>1010</v>
      </c>
      <c r="E11526">
        <v>0.01</v>
      </c>
    </row>
    <row r="11527" spans="1:5" x14ac:dyDescent="0.25">
      <c r="A11527" s="1">
        <v>41417</v>
      </c>
      <c r="B11527" t="s">
        <v>46</v>
      </c>
      <c r="C11527" t="s">
        <v>1004</v>
      </c>
      <c r="D11527" t="s">
        <v>1011</v>
      </c>
      <c r="E11527">
        <v>0</v>
      </c>
    </row>
    <row r="11528" spans="1:5" x14ac:dyDescent="0.25">
      <c r="A11528" s="1">
        <v>41417</v>
      </c>
      <c r="B11528" t="s">
        <v>46</v>
      </c>
      <c r="C11528" t="s">
        <v>1004</v>
      </c>
      <c r="D11528" t="s">
        <v>1019</v>
      </c>
      <c r="E11528">
        <v>0.02</v>
      </c>
    </row>
    <row r="11529" spans="1:5" x14ac:dyDescent="0.25">
      <c r="A11529" s="1">
        <v>41417</v>
      </c>
      <c r="B11529" t="s">
        <v>46</v>
      </c>
      <c r="C11529" t="s">
        <v>1004</v>
      </c>
      <c r="D11529" t="s">
        <v>1019</v>
      </c>
      <c r="E11529">
        <v>0.02</v>
      </c>
    </row>
    <row r="11530" spans="1:5" x14ac:dyDescent="0.25">
      <c r="A11530" s="1">
        <v>41417</v>
      </c>
      <c r="B11530" t="s">
        <v>46</v>
      </c>
      <c r="C11530" t="s">
        <v>1004</v>
      </c>
      <c r="D11530" t="s">
        <v>1019</v>
      </c>
      <c r="E11530">
        <v>0.02</v>
      </c>
    </row>
    <row r="11531" spans="1:5" x14ac:dyDescent="0.25">
      <c r="A11531" s="1">
        <v>41417</v>
      </c>
      <c r="B11531" t="s">
        <v>46</v>
      </c>
      <c r="C11531" t="s">
        <v>1004</v>
      </c>
      <c r="D11531" t="s">
        <v>1013</v>
      </c>
      <c r="E11531">
        <v>0</v>
      </c>
    </row>
    <row r="11532" spans="1:5" x14ac:dyDescent="0.25">
      <c r="A11532" s="1">
        <v>41417</v>
      </c>
      <c r="B11532" t="s">
        <v>46</v>
      </c>
      <c r="C11532" t="s">
        <v>1004</v>
      </c>
      <c r="D11532" t="s">
        <v>1013</v>
      </c>
      <c r="E11532">
        <v>0.01</v>
      </c>
    </row>
    <row r="11533" spans="1:5" x14ac:dyDescent="0.25">
      <c r="A11533" s="1">
        <v>41417</v>
      </c>
      <c r="B11533" t="s">
        <v>46</v>
      </c>
      <c r="C11533" t="s">
        <v>1004</v>
      </c>
      <c r="D11533" t="s">
        <v>1013</v>
      </c>
      <c r="E11533">
        <v>0.01</v>
      </c>
    </row>
    <row r="11534" spans="1:5" x14ac:dyDescent="0.25">
      <c r="A11534" s="1">
        <v>41417</v>
      </c>
      <c r="B11534" t="s">
        <v>46</v>
      </c>
      <c r="C11534" t="s">
        <v>1004</v>
      </c>
      <c r="D11534" t="s">
        <v>1014</v>
      </c>
      <c r="E11534">
        <v>0.02</v>
      </c>
    </row>
    <row r="11535" spans="1:5" x14ac:dyDescent="0.25">
      <c r="A11535" s="1">
        <v>41417</v>
      </c>
      <c r="B11535" t="s">
        <v>46</v>
      </c>
      <c r="C11535" t="s">
        <v>1004</v>
      </c>
      <c r="D11535" t="s">
        <v>1014</v>
      </c>
      <c r="E11535">
        <v>0</v>
      </c>
    </row>
    <row r="11536" spans="1:5" x14ac:dyDescent="0.25">
      <c r="A11536" s="1">
        <v>41417</v>
      </c>
      <c r="B11536" t="s">
        <v>46</v>
      </c>
      <c r="C11536" t="s">
        <v>1004</v>
      </c>
      <c r="D11536" t="s">
        <v>1014</v>
      </c>
      <c r="E11536">
        <v>0</v>
      </c>
    </row>
    <row r="11537" spans="1:5" x14ac:dyDescent="0.25">
      <c r="A11537" s="1">
        <v>41417</v>
      </c>
      <c r="B11537" t="s">
        <v>46</v>
      </c>
      <c r="C11537" t="s">
        <v>1004</v>
      </c>
      <c r="D11537" t="s">
        <v>1015</v>
      </c>
      <c r="E11537">
        <v>0</v>
      </c>
    </row>
    <row r="11538" spans="1:5" x14ac:dyDescent="0.25">
      <c r="A11538" s="1">
        <v>41417</v>
      </c>
      <c r="B11538" t="s">
        <v>46</v>
      </c>
      <c r="C11538" t="s">
        <v>1004</v>
      </c>
      <c r="D11538" t="s">
        <v>1016</v>
      </c>
      <c r="E11538">
        <v>0.01</v>
      </c>
    </row>
    <row r="11539" spans="1:5" x14ac:dyDescent="0.25">
      <c r="A11539" s="1">
        <v>41417</v>
      </c>
      <c r="B11539" t="s">
        <v>46</v>
      </c>
      <c r="C11539" t="s">
        <v>1004</v>
      </c>
      <c r="D11539" t="s">
        <v>1016</v>
      </c>
      <c r="E11539">
        <v>0.01</v>
      </c>
    </row>
    <row r="11540" spans="1:5" x14ac:dyDescent="0.25">
      <c r="A11540" s="1">
        <v>41417</v>
      </c>
      <c r="B11540" t="s">
        <v>46</v>
      </c>
      <c r="C11540" t="s">
        <v>1004</v>
      </c>
      <c r="D11540" t="s">
        <v>1009</v>
      </c>
      <c r="E11540">
        <v>0</v>
      </c>
    </row>
    <row r="11541" spans="1:5" x14ac:dyDescent="0.25">
      <c r="A11541" s="1">
        <v>41417</v>
      </c>
      <c r="B11541" t="s">
        <v>46</v>
      </c>
      <c r="C11541" t="s">
        <v>1004</v>
      </c>
      <c r="D11541" t="s">
        <v>1009</v>
      </c>
      <c r="E11541">
        <v>0.01</v>
      </c>
    </row>
    <row r="11542" spans="1:5" x14ac:dyDescent="0.25">
      <c r="A11542" s="1">
        <v>41418</v>
      </c>
      <c r="B11542" t="s">
        <v>49</v>
      </c>
      <c r="C11542" t="s">
        <v>1004</v>
      </c>
      <c r="D11542" t="s">
        <v>1026</v>
      </c>
      <c r="E11542">
        <v>0.01</v>
      </c>
    </row>
    <row r="11543" spans="1:5" x14ac:dyDescent="0.25">
      <c r="A11543" s="1">
        <v>41418</v>
      </c>
      <c r="B11543" t="s">
        <v>49</v>
      </c>
      <c r="C11543" t="s">
        <v>1004</v>
      </c>
      <c r="D11543" t="s">
        <v>1026</v>
      </c>
      <c r="E11543">
        <v>0</v>
      </c>
    </row>
    <row r="11544" spans="1:5" x14ac:dyDescent="0.25">
      <c r="A11544" s="1">
        <v>41418</v>
      </c>
      <c r="B11544" t="s">
        <v>49</v>
      </c>
      <c r="C11544" t="s">
        <v>1004</v>
      </c>
      <c r="D11544" t="s">
        <v>1026</v>
      </c>
      <c r="E11544">
        <v>0.03</v>
      </c>
    </row>
    <row r="11545" spans="1:5" x14ac:dyDescent="0.25">
      <c r="A11545" s="1">
        <v>41418</v>
      </c>
      <c r="B11545" t="s">
        <v>49</v>
      </c>
      <c r="C11545" t="s">
        <v>1004</v>
      </c>
      <c r="D11545" t="s">
        <v>1018</v>
      </c>
      <c r="E11545">
        <v>0.01</v>
      </c>
    </row>
    <row r="11546" spans="1:5" x14ac:dyDescent="0.25">
      <c r="A11546" s="1">
        <v>41418</v>
      </c>
      <c r="B11546" t="s">
        <v>49</v>
      </c>
      <c r="C11546" t="s">
        <v>1004</v>
      </c>
      <c r="D11546" t="s">
        <v>1018</v>
      </c>
      <c r="E11546">
        <v>0</v>
      </c>
    </row>
    <row r="11547" spans="1:5" x14ac:dyDescent="0.25">
      <c r="A11547" s="1">
        <v>41418</v>
      </c>
      <c r="B11547" t="s">
        <v>49</v>
      </c>
      <c r="C11547" t="s">
        <v>1004</v>
      </c>
      <c r="D11547" t="s">
        <v>1006</v>
      </c>
      <c r="E11547">
        <v>0.01</v>
      </c>
    </row>
    <row r="11548" spans="1:5" x14ac:dyDescent="0.25">
      <c r="A11548" s="1">
        <v>41418</v>
      </c>
      <c r="B11548" t="s">
        <v>49</v>
      </c>
      <c r="C11548" t="s">
        <v>1004</v>
      </c>
      <c r="D11548" t="s">
        <v>1007</v>
      </c>
      <c r="E11548">
        <v>0</v>
      </c>
    </row>
    <row r="11549" spans="1:5" x14ac:dyDescent="0.25">
      <c r="A11549" s="1">
        <v>41418</v>
      </c>
      <c r="B11549" t="s">
        <v>49</v>
      </c>
      <c r="C11549" t="s">
        <v>1004</v>
      </c>
      <c r="D11549" t="s">
        <v>1008</v>
      </c>
      <c r="E11549">
        <v>0</v>
      </c>
    </row>
    <row r="11550" spans="1:5" x14ac:dyDescent="0.25">
      <c r="A11550" s="1">
        <v>41418</v>
      </c>
      <c r="B11550" t="s">
        <v>49</v>
      </c>
      <c r="C11550" t="s">
        <v>1004</v>
      </c>
      <c r="D11550" t="s">
        <v>1009</v>
      </c>
      <c r="E11550">
        <v>0</v>
      </c>
    </row>
    <row r="11551" spans="1:5" x14ac:dyDescent="0.25">
      <c r="A11551" s="1">
        <v>41418</v>
      </c>
      <c r="B11551" t="s">
        <v>49</v>
      </c>
      <c r="C11551" t="s">
        <v>1004</v>
      </c>
      <c r="D11551" t="s">
        <v>1031</v>
      </c>
      <c r="E11551">
        <v>0</v>
      </c>
    </row>
    <row r="11552" spans="1:5" x14ac:dyDescent="0.25">
      <c r="A11552" s="1">
        <v>41418</v>
      </c>
      <c r="B11552" t="s">
        <v>49</v>
      </c>
      <c r="C11552" t="s">
        <v>1004</v>
      </c>
      <c r="D11552" t="s">
        <v>1011</v>
      </c>
      <c r="E11552">
        <v>0</v>
      </c>
    </row>
    <row r="11553" spans="1:5" x14ac:dyDescent="0.25">
      <c r="A11553" s="1">
        <v>41418</v>
      </c>
      <c r="B11553" t="s">
        <v>49</v>
      </c>
      <c r="C11553" t="s">
        <v>1004</v>
      </c>
      <c r="D11553" t="s">
        <v>1012</v>
      </c>
      <c r="E11553">
        <v>0</v>
      </c>
    </row>
    <row r="11554" spans="1:5" x14ac:dyDescent="0.25">
      <c r="A11554" s="1">
        <v>41418</v>
      </c>
      <c r="B11554" t="s">
        <v>49</v>
      </c>
      <c r="C11554" t="s">
        <v>1004</v>
      </c>
      <c r="D11554" t="s">
        <v>1012</v>
      </c>
      <c r="E11554">
        <v>0</v>
      </c>
    </row>
    <row r="11555" spans="1:5" x14ac:dyDescent="0.25">
      <c r="A11555" s="1">
        <v>41418</v>
      </c>
      <c r="B11555" t="s">
        <v>49</v>
      </c>
      <c r="C11555" t="s">
        <v>1004</v>
      </c>
      <c r="D11555" t="s">
        <v>1012</v>
      </c>
      <c r="E11555">
        <v>0</v>
      </c>
    </row>
    <row r="11556" spans="1:5" x14ac:dyDescent="0.25">
      <c r="A11556" s="1">
        <v>41418</v>
      </c>
      <c r="B11556" t="s">
        <v>49</v>
      </c>
      <c r="C11556" t="s">
        <v>1004</v>
      </c>
      <c r="D11556" t="s">
        <v>1013</v>
      </c>
      <c r="E11556">
        <v>0</v>
      </c>
    </row>
    <row r="11557" spans="1:5" x14ac:dyDescent="0.25">
      <c r="A11557" s="1">
        <v>41418</v>
      </c>
      <c r="B11557" t="s">
        <v>49</v>
      </c>
      <c r="C11557" t="s">
        <v>1004</v>
      </c>
      <c r="D11557" t="s">
        <v>1013</v>
      </c>
      <c r="E11557">
        <v>0</v>
      </c>
    </row>
    <row r="11558" spans="1:5" x14ac:dyDescent="0.25">
      <c r="A11558" s="1">
        <v>41418</v>
      </c>
      <c r="B11558" t="s">
        <v>49</v>
      </c>
      <c r="C11558" t="s">
        <v>1004</v>
      </c>
      <c r="D11558" t="s">
        <v>1013</v>
      </c>
      <c r="E11558">
        <v>0</v>
      </c>
    </row>
    <row r="11559" spans="1:5" x14ac:dyDescent="0.25">
      <c r="A11559" s="1">
        <v>41418</v>
      </c>
      <c r="B11559" t="s">
        <v>49</v>
      </c>
      <c r="C11559" t="s">
        <v>1004</v>
      </c>
      <c r="D11559" t="s">
        <v>1014</v>
      </c>
      <c r="E11559">
        <v>0.01</v>
      </c>
    </row>
    <row r="11560" spans="1:5" x14ac:dyDescent="0.25">
      <c r="A11560" s="1">
        <v>41418</v>
      </c>
      <c r="B11560" t="s">
        <v>49</v>
      </c>
      <c r="C11560" t="s">
        <v>1004</v>
      </c>
      <c r="D11560" t="s">
        <v>1014</v>
      </c>
      <c r="E11560">
        <v>0.01</v>
      </c>
    </row>
    <row r="11561" spans="1:5" x14ac:dyDescent="0.25">
      <c r="A11561" s="1">
        <v>41418</v>
      </c>
      <c r="B11561" t="s">
        <v>49</v>
      </c>
      <c r="C11561" t="s">
        <v>1004</v>
      </c>
      <c r="D11561" t="s">
        <v>1014</v>
      </c>
      <c r="E11561">
        <v>0.01</v>
      </c>
    </row>
    <row r="11562" spans="1:5" x14ac:dyDescent="0.25">
      <c r="A11562" s="1">
        <v>41418</v>
      </c>
      <c r="B11562" t="s">
        <v>49</v>
      </c>
      <c r="C11562" t="s">
        <v>1004</v>
      </c>
      <c r="D11562" t="s">
        <v>1015</v>
      </c>
      <c r="E11562">
        <v>0</v>
      </c>
    </row>
    <row r="11563" spans="1:5" x14ac:dyDescent="0.25">
      <c r="A11563" s="1">
        <v>41418</v>
      </c>
      <c r="B11563" t="s">
        <v>49</v>
      </c>
      <c r="C11563" t="s">
        <v>1004</v>
      </c>
      <c r="D11563" t="s">
        <v>1016</v>
      </c>
      <c r="E11563">
        <v>0</v>
      </c>
    </row>
    <row r="11564" spans="1:5" x14ac:dyDescent="0.25">
      <c r="A11564" s="1">
        <v>41418</v>
      </c>
      <c r="B11564" t="s">
        <v>49</v>
      </c>
      <c r="C11564" t="s">
        <v>1004</v>
      </c>
      <c r="D11564" t="s">
        <v>1016</v>
      </c>
      <c r="E11564">
        <v>0</v>
      </c>
    </row>
    <row r="11565" spans="1:5" x14ac:dyDescent="0.25">
      <c r="A11565" s="1">
        <v>41418</v>
      </c>
      <c r="B11565" t="s">
        <v>49</v>
      </c>
      <c r="C11565" t="s">
        <v>1004</v>
      </c>
      <c r="D11565" t="s">
        <v>1009</v>
      </c>
      <c r="E11565">
        <v>0</v>
      </c>
    </row>
    <row r="11566" spans="1:5" x14ac:dyDescent="0.25">
      <c r="A11566" s="1">
        <v>41418</v>
      </c>
      <c r="B11566" t="s">
        <v>49</v>
      </c>
      <c r="C11566" t="s">
        <v>1004</v>
      </c>
      <c r="D11566" t="s">
        <v>1009</v>
      </c>
      <c r="E11566">
        <v>0</v>
      </c>
    </row>
    <row r="11567" spans="1:5" x14ac:dyDescent="0.25">
      <c r="A11567" s="1">
        <v>41419</v>
      </c>
      <c r="B11567" t="s">
        <v>52</v>
      </c>
      <c r="C11567" t="s">
        <v>1004</v>
      </c>
      <c r="D11567" t="s">
        <v>1026</v>
      </c>
      <c r="E11567">
        <v>0.01</v>
      </c>
    </row>
    <row r="11568" spans="1:5" x14ac:dyDescent="0.25">
      <c r="A11568" s="1">
        <v>41419</v>
      </c>
      <c r="B11568" t="s">
        <v>52</v>
      </c>
      <c r="C11568" t="s">
        <v>1004</v>
      </c>
      <c r="D11568" t="s">
        <v>1026</v>
      </c>
      <c r="E11568">
        <v>0.04</v>
      </c>
    </row>
    <row r="11569" spans="1:5" x14ac:dyDescent="0.25">
      <c r="A11569" s="1">
        <v>41419</v>
      </c>
      <c r="B11569" t="s">
        <v>52</v>
      </c>
      <c r="C11569" t="s">
        <v>1004</v>
      </c>
      <c r="D11569" t="s">
        <v>1026</v>
      </c>
      <c r="E11569">
        <v>0.03</v>
      </c>
    </row>
    <row r="11570" spans="1:5" x14ac:dyDescent="0.25">
      <c r="A11570" s="1">
        <v>41419</v>
      </c>
      <c r="B11570" t="s">
        <v>52</v>
      </c>
      <c r="C11570" t="s">
        <v>1004</v>
      </c>
      <c r="D11570" t="s">
        <v>1018</v>
      </c>
      <c r="E11570">
        <v>0.04</v>
      </c>
    </row>
    <row r="11571" spans="1:5" x14ac:dyDescent="0.25">
      <c r="A11571" s="1">
        <v>41419</v>
      </c>
      <c r="B11571" t="s">
        <v>52</v>
      </c>
      <c r="C11571" t="s">
        <v>1004</v>
      </c>
      <c r="D11571" t="s">
        <v>1018</v>
      </c>
      <c r="E11571">
        <v>0.03</v>
      </c>
    </row>
    <row r="11572" spans="1:5" x14ac:dyDescent="0.25">
      <c r="A11572" s="1">
        <v>41419</v>
      </c>
      <c r="B11572" t="s">
        <v>52</v>
      </c>
      <c r="C11572" t="s">
        <v>1004</v>
      </c>
      <c r="D11572" t="s">
        <v>1015</v>
      </c>
      <c r="E11572">
        <v>0</v>
      </c>
    </row>
    <row r="11573" spans="1:5" x14ac:dyDescent="0.25">
      <c r="A11573" s="1">
        <v>41419</v>
      </c>
      <c r="B11573" t="s">
        <v>52</v>
      </c>
      <c r="C11573" t="s">
        <v>1004</v>
      </c>
      <c r="D11573" t="s">
        <v>1017</v>
      </c>
      <c r="E11573">
        <v>0</v>
      </c>
    </row>
    <row r="11574" spans="1:5" x14ac:dyDescent="0.25">
      <c r="A11574" s="1">
        <v>41419</v>
      </c>
      <c r="B11574" t="s">
        <v>52</v>
      </c>
      <c r="C11574" t="s">
        <v>1004</v>
      </c>
      <c r="D11574" t="s">
        <v>1008</v>
      </c>
      <c r="E11574">
        <v>0</v>
      </c>
    </row>
    <row r="11575" spans="1:5" x14ac:dyDescent="0.25">
      <c r="A11575" s="1">
        <v>41419</v>
      </c>
      <c r="B11575" t="s">
        <v>52</v>
      </c>
      <c r="C11575" t="s">
        <v>1004</v>
      </c>
      <c r="D11575" t="s">
        <v>1009</v>
      </c>
      <c r="E11575">
        <v>0</v>
      </c>
    </row>
    <row r="11576" spans="1:5" x14ac:dyDescent="0.25">
      <c r="A11576" s="1">
        <v>41419</v>
      </c>
      <c r="B11576" t="s">
        <v>52</v>
      </c>
      <c r="C11576" t="s">
        <v>1004</v>
      </c>
      <c r="D11576" t="s">
        <v>1010</v>
      </c>
      <c r="E11576">
        <v>0</v>
      </c>
    </row>
    <row r="11577" spans="1:5" x14ac:dyDescent="0.25">
      <c r="A11577" s="1">
        <v>41419</v>
      </c>
      <c r="B11577" t="s">
        <v>52</v>
      </c>
      <c r="C11577" t="s">
        <v>1004</v>
      </c>
      <c r="D11577" t="s">
        <v>1011</v>
      </c>
      <c r="E11577">
        <v>0</v>
      </c>
    </row>
    <row r="11578" spans="1:5" x14ac:dyDescent="0.25">
      <c r="A11578" s="1">
        <v>41419</v>
      </c>
      <c r="B11578" t="s">
        <v>52</v>
      </c>
      <c r="C11578" t="s">
        <v>1004</v>
      </c>
      <c r="D11578" t="s">
        <v>1019</v>
      </c>
      <c r="E11578">
        <v>0</v>
      </c>
    </row>
    <row r="11579" spans="1:5" x14ac:dyDescent="0.25">
      <c r="A11579" s="1">
        <v>41419</v>
      </c>
      <c r="B11579" t="s">
        <v>52</v>
      </c>
      <c r="C11579" t="s">
        <v>1004</v>
      </c>
      <c r="D11579" t="s">
        <v>1019</v>
      </c>
      <c r="E11579">
        <v>0</v>
      </c>
    </row>
    <row r="11580" spans="1:5" x14ac:dyDescent="0.25">
      <c r="A11580" s="1">
        <v>41419</v>
      </c>
      <c r="B11580" t="s">
        <v>52</v>
      </c>
      <c r="C11580" t="s">
        <v>1004</v>
      </c>
      <c r="D11580" t="s">
        <v>1019</v>
      </c>
      <c r="E11580">
        <v>0.01</v>
      </c>
    </row>
    <row r="11581" spans="1:5" x14ac:dyDescent="0.25">
      <c r="A11581" s="1">
        <v>41419</v>
      </c>
      <c r="B11581" t="s">
        <v>52</v>
      </c>
      <c r="C11581" t="s">
        <v>1004</v>
      </c>
      <c r="D11581" t="s">
        <v>1013</v>
      </c>
      <c r="E11581">
        <v>0.01</v>
      </c>
    </row>
    <row r="11582" spans="1:5" x14ac:dyDescent="0.25">
      <c r="A11582" s="1">
        <v>41419</v>
      </c>
      <c r="B11582" t="s">
        <v>52</v>
      </c>
      <c r="C11582" t="s">
        <v>1004</v>
      </c>
      <c r="D11582" t="s">
        <v>1013</v>
      </c>
      <c r="E11582">
        <v>0.03</v>
      </c>
    </row>
    <row r="11583" spans="1:5" x14ac:dyDescent="0.25">
      <c r="A11583" s="1">
        <v>41419</v>
      </c>
      <c r="B11583" t="s">
        <v>52</v>
      </c>
      <c r="C11583" t="s">
        <v>1004</v>
      </c>
      <c r="D11583" t="s">
        <v>1013</v>
      </c>
      <c r="E11583">
        <v>0.01</v>
      </c>
    </row>
    <row r="11584" spans="1:5" x14ac:dyDescent="0.25">
      <c r="A11584" s="1">
        <v>41419</v>
      </c>
      <c r="B11584" t="s">
        <v>52</v>
      </c>
      <c r="C11584" t="s">
        <v>1004</v>
      </c>
      <c r="D11584" t="s">
        <v>1014</v>
      </c>
      <c r="E11584">
        <v>0</v>
      </c>
    </row>
    <row r="11585" spans="1:5" x14ac:dyDescent="0.25">
      <c r="A11585" s="1">
        <v>41419</v>
      </c>
      <c r="B11585" t="s">
        <v>52</v>
      </c>
      <c r="C11585" t="s">
        <v>1004</v>
      </c>
      <c r="D11585" t="s">
        <v>1014</v>
      </c>
      <c r="E11585">
        <v>0</v>
      </c>
    </row>
    <row r="11586" spans="1:5" x14ac:dyDescent="0.25">
      <c r="A11586" s="1">
        <v>41419</v>
      </c>
      <c r="B11586" t="s">
        <v>52</v>
      </c>
      <c r="C11586" t="s">
        <v>1004</v>
      </c>
      <c r="D11586" t="s">
        <v>1014</v>
      </c>
      <c r="E11586">
        <v>0.04</v>
      </c>
    </row>
    <row r="11587" spans="1:5" x14ac:dyDescent="0.25">
      <c r="A11587" s="1">
        <v>41419</v>
      </c>
      <c r="B11587" t="s">
        <v>52</v>
      </c>
      <c r="C11587" t="s">
        <v>1004</v>
      </c>
      <c r="D11587" t="s">
        <v>1020</v>
      </c>
      <c r="E11587">
        <v>0</v>
      </c>
    </row>
    <row r="11588" spans="1:5" x14ac:dyDescent="0.25">
      <c r="A11588" s="1">
        <v>41419</v>
      </c>
      <c r="B11588" t="s">
        <v>52</v>
      </c>
      <c r="C11588" t="s">
        <v>1004</v>
      </c>
      <c r="D11588" t="s">
        <v>1016</v>
      </c>
      <c r="E11588">
        <v>0.01</v>
      </c>
    </row>
    <row r="11589" spans="1:5" x14ac:dyDescent="0.25">
      <c r="A11589" s="1">
        <v>41419</v>
      </c>
      <c r="B11589" t="s">
        <v>52</v>
      </c>
      <c r="C11589" t="s">
        <v>1004</v>
      </c>
      <c r="D11589" t="s">
        <v>1016</v>
      </c>
      <c r="E11589">
        <v>0</v>
      </c>
    </row>
    <row r="11590" spans="1:5" x14ac:dyDescent="0.25">
      <c r="A11590" s="1">
        <v>41419</v>
      </c>
      <c r="B11590" t="s">
        <v>52</v>
      </c>
      <c r="C11590" t="s">
        <v>1004</v>
      </c>
      <c r="D11590" t="s">
        <v>1009</v>
      </c>
      <c r="E11590">
        <v>0.02</v>
      </c>
    </row>
    <row r="11591" spans="1:5" x14ac:dyDescent="0.25">
      <c r="A11591" s="1">
        <v>41419</v>
      </c>
      <c r="B11591" t="s">
        <v>52</v>
      </c>
      <c r="C11591" t="s">
        <v>1004</v>
      </c>
      <c r="D11591" t="s">
        <v>1009</v>
      </c>
      <c r="E11591">
        <v>0.04</v>
      </c>
    </row>
    <row r="11592" spans="1:5" x14ac:dyDescent="0.25">
      <c r="A11592" s="1">
        <v>41420</v>
      </c>
      <c r="B11592" t="s">
        <v>53</v>
      </c>
      <c r="C11592" t="s">
        <v>1004</v>
      </c>
      <c r="D11592" t="s">
        <v>1027</v>
      </c>
      <c r="E11592">
        <v>0</v>
      </c>
    </row>
    <row r="11593" spans="1:5" x14ac:dyDescent="0.25">
      <c r="A11593" s="1">
        <v>41420</v>
      </c>
      <c r="B11593" t="s">
        <v>53</v>
      </c>
      <c r="C11593" t="s">
        <v>1004</v>
      </c>
      <c r="D11593" t="s">
        <v>1027</v>
      </c>
      <c r="E11593">
        <v>0</v>
      </c>
    </row>
    <row r="11594" spans="1:5" x14ac:dyDescent="0.25">
      <c r="A11594" s="1">
        <v>41420</v>
      </c>
      <c r="B11594" t="s">
        <v>53</v>
      </c>
      <c r="C11594" t="s">
        <v>1004</v>
      </c>
      <c r="D11594" t="s">
        <v>1021</v>
      </c>
      <c r="E11594">
        <v>0</v>
      </c>
    </row>
    <row r="11595" spans="1:5" x14ac:dyDescent="0.25">
      <c r="A11595" s="1">
        <v>41420</v>
      </c>
      <c r="B11595" t="s">
        <v>53</v>
      </c>
      <c r="C11595" t="s">
        <v>1004</v>
      </c>
      <c r="D11595" t="s">
        <v>1021</v>
      </c>
      <c r="E11595">
        <v>0.04</v>
      </c>
    </row>
    <row r="11596" spans="1:5" x14ac:dyDescent="0.25">
      <c r="A11596" s="1">
        <v>41420</v>
      </c>
      <c r="B11596" t="s">
        <v>53</v>
      </c>
      <c r="C11596" t="s">
        <v>1004</v>
      </c>
      <c r="D11596" t="s">
        <v>1022</v>
      </c>
      <c r="E11596">
        <v>0</v>
      </c>
    </row>
    <row r="11597" spans="1:5" x14ac:dyDescent="0.25">
      <c r="A11597" s="1">
        <v>41420</v>
      </c>
      <c r="B11597" t="s">
        <v>53</v>
      </c>
      <c r="C11597" t="s">
        <v>1004</v>
      </c>
      <c r="D11597" t="s">
        <v>1015</v>
      </c>
      <c r="E11597">
        <v>0</v>
      </c>
    </row>
    <row r="11598" spans="1:5" x14ac:dyDescent="0.25">
      <c r="A11598" s="1">
        <v>41420</v>
      </c>
      <c r="B11598" t="s">
        <v>53</v>
      </c>
      <c r="C11598" t="s">
        <v>1004</v>
      </c>
      <c r="D11598" t="s">
        <v>1032</v>
      </c>
      <c r="E11598">
        <v>0</v>
      </c>
    </row>
    <row r="11599" spans="1:5" x14ac:dyDescent="0.25">
      <c r="A11599" s="1">
        <v>41420</v>
      </c>
      <c r="B11599" t="s">
        <v>53</v>
      </c>
      <c r="C11599" t="s">
        <v>1004</v>
      </c>
      <c r="D11599" t="s">
        <v>1008</v>
      </c>
      <c r="E11599">
        <v>0</v>
      </c>
    </row>
    <row r="11600" spans="1:5" x14ac:dyDescent="0.25">
      <c r="A11600" s="1">
        <v>41420</v>
      </c>
      <c r="B11600" t="s">
        <v>53</v>
      </c>
      <c r="C11600" t="s">
        <v>1004</v>
      </c>
      <c r="D11600" t="s">
        <v>1009</v>
      </c>
      <c r="E11600">
        <v>0</v>
      </c>
    </row>
    <row r="11601" spans="1:5" x14ac:dyDescent="0.25">
      <c r="A11601" s="1">
        <v>41420</v>
      </c>
      <c r="B11601" t="s">
        <v>53</v>
      </c>
      <c r="C11601" t="s">
        <v>1004</v>
      </c>
      <c r="D11601" t="s">
        <v>1010</v>
      </c>
      <c r="E11601">
        <v>0</v>
      </c>
    </row>
    <row r="11602" spans="1:5" x14ac:dyDescent="0.25">
      <c r="A11602" s="1">
        <v>41420</v>
      </c>
      <c r="B11602" t="s">
        <v>53</v>
      </c>
      <c r="C11602" t="s">
        <v>1004</v>
      </c>
      <c r="D11602" t="s">
        <v>1011</v>
      </c>
      <c r="E11602">
        <v>0</v>
      </c>
    </row>
    <row r="11603" spans="1:5" x14ac:dyDescent="0.25">
      <c r="A11603" s="1">
        <v>41420</v>
      </c>
      <c r="B11603" t="s">
        <v>53</v>
      </c>
      <c r="C11603" t="s">
        <v>1004</v>
      </c>
      <c r="D11603" t="s">
        <v>1012</v>
      </c>
      <c r="E11603">
        <v>0</v>
      </c>
    </row>
    <row r="11604" spans="1:5" x14ac:dyDescent="0.25">
      <c r="A11604" s="1">
        <v>41420</v>
      </c>
      <c r="B11604" t="s">
        <v>53</v>
      </c>
      <c r="C11604" t="s">
        <v>1004</v>
      </c>
      <c r="D11604" t="s">
        <v>1012</v>
      </c>
      <c r="E11604">
        <v>0</v>
      </c>
    </row>
    <row r="11605" spans="1:5" x14ac:dyDescent="0.25">
      <c r="A11605" s="1">
        <v>41420</v>
      </c>
      <c r="B11605" t="s">
        <v>53</v>
      </c>
      <c r="C11605" t="s">
        <v>1004</v>
      </c>
      <c r="D11605" t="s">
        <v>1012</v>
      </c>
      <c r="E11605">
        <v>0</v>
      </c>
    </row>
    <row r="11606" spans="1:5" x14ac:dyDescent="0.25">
      <c r="A11606" s="1">
        <v>41420</v>
      </c>
      <c r="B11606" t="s">
        <v>53</v>
      </c>
      <c r="C11606" t="s">
        <v>1004</v>
      </c>
      <c r="D11606" t="s">
        <v>1028</v>
      </c>
      <c r="E11606">
        <v>0.01</v>
      </c>
    </row>
    <row r="11607" spans="1:5" x14ac:dyDescent="0.25">
      <c r="A11607" s="1">
        <v>41420</v>
      </c>
      <c r="B11607" t="s">
        <v>53</v>
      </c>
      <c r="C11607" t="s">
        <v>1004</v>
      </c>
      <c r="D11607" t="s">
        <v>1028</v>
      </c>
      <c r="E11607">
        <v>0.01</v>
      </c>
    </row>
    <row r="11608" spans="1:5" x14ac:dyDescent="0.25">
      <c r="A11608" s="1">
        <v>41420</v>
      </c>
      <c r="B11608" t="s">
        <v>53</v>
      </c>
      <c r="C11608" t="s">
        <v>1004</v>
      </c>
      <c r="D11608" t="s">
        <v>1013</v>
      </c>
      <c r="E11608">
        <v>0</v>
      </c>
    </row>
    <row r="11609" spans="1:5" x14ac:dyDescent="0.25">
      <c r="A11609" s="1">
        <v>41420</v>
      </c>
      <c r="B11609" t="s">
        <v>53</v>
      </c>
      <c r="C11609" t="s">
        <v>1004</v>
      </c>
      <c r="D11609" t="s">
        <v>1014</v>
      </c>
      <c r="E11609">
        <v>0</v>
      </c>
    </row>
    <row r="11610" spans="1:5" x14ac:dyDescent="0.25">
      <c r="A11610" s="1">
        <v>41420</v>
      </c>
      <c r="B11610" t="s">
        <v>53</v>
      </c>
      <c r="C11610" t="s">
        <v>1004</v>
      </c>
      <c r="D11610" t="s">
        <v>1014</v>
      </c>
      <c r="E11610">
        <v>0</v>
      </c>
    </row>
    <row r="11611" spans="1:5" x14ac:dyDescent="0.25">
      <c r="A11611" s="1">
        <v>41420</v>
      </c>
      <c r="B11611" t="s">
        <v>53</v>
      </c>
      <c r="C11611" t="s">
        <v>1004</v>
      </c>
      <c r="D11611" t="s">
        <v>1014</v>
      </c>
      <c r="E11611">
        <v>0.01</v>
      </c>
    </row>
    <row r="11612" spans="1:5" x14ac:dyDescent="0.25">
      <c r="A11612" s="1">
        <v>41420</v>
      </c>
      <c r="B11612" t="s">
        <v>53</v>
      </c>
      <c r="C11612" t="s">
        <v>1004</v>
      </c>
      <c r="D11612" t="s">
        <v>1020</v>
      </c>
      <c r="E11612">
        <v>0</v>
      </c>
    </row>
    <row r="11613" spans="1:5" x14ac:dyDescent="0.25">
      <c r="A11613" s="1">
        <v>41420</v>
      </c>
      <c r="B11613" t="s">
        <v>53</v>
      </c>
      <c r="C11613" t="s">
        <v>1004</v>
      </c>
      <c r="D11613" t="s">
        <v>1029</v>
      </c>
      <c r="E11613">
        <v>0</v>
      </c>
    </row>
    <row r="11614" spans="1:5" x14ac:dyDescent="0.25">
      <c r="A11614" s="1">
        <v>41420</v>
      </c>
      <c r="B11614" t="s">
        <v>53</v>
      </c>
      <c r="C11614" t="s">
        <v>1004</v>
      </c>
      <c r="D11614" t="s">
        <v>1015</v>
      </c>
      <c r="E11614">
        <v>0</v>
      </c>
    </row>
    <row r="11615" spans="1:5" x14ac:dyDescent="0.25">
      <c r="A11615" s="1">
        <v>41420</v>
      </c>
      <c r="B11615" t="s">
        <v>53</v>
      </c>
      <c r="C11615" t="s">
        <v>1004</v>
      </c>
      <c r="D11615" t="s">
        <v>1009</v>
      </c>
      <c r="E11615">
        <v>0</v>
      </c>
    </row>
    <row r="11616" spans="1:5" x14ac:dyDescent="0.25">
      <c r="A11616" s="1">
        <v>41420</v>
      </c>
      <c r="B11616" t="s">
        <v>53</v>
      </c>
      <c r="C11616" t="s">
        <v>1004</v>
      </c>
      <c r="D11616" t="s">
        <v>1009</v>
      </c>
      <c r="E11616">
        <v>0</v>
      </c>
    </row>
    <row r="11617" spans="1:5" x14ac:dyDescent="0.25">
      <c r="A11617" s="1">
        <v>41421</v>
      </c>
      <c r="B11617" t="s">
        <v>58</v>
      </c>
      <c r="C11617" t="s">
        <v>1004</v>
      </c>
      <c r="D11617" t="s">
        <v>1026</v>
      </c>
      <c r="E11617">
        <v>0</v>
      </c>
    </row>
    <row r="11618" spans="1:5" x14ac:dyDescent="0.25">
      <c r="A11618" s="1">
        <v>41421</v>
      </c>
      <c r="B11618" t="s">
        <v>58</v>
      </c>
      <c r="C11618" t="s">
        <v>1004</v>
      </c>
      <c r="D11618" t="s">
        <v>1026</v>
      </c>
      <c r="E11618">
        <v>0</v>
      </c>
    </row>
    <row r="11619" spans="1:5" x14ac:dyDescent="0.25">
      <c r="A11619" s="1">
        <v>41421</v>
      </c>
      <c r="B11619" t="s">
        <v>58</v>
      </c>
      <c r="C11619" t="s">
        <v>1004</v>
      </c>
      <c r="D11619" t="s">
        <v>1026</v>
      </c>
      <c r="E11619">
        <v>0</v>
      </c>
    </row>
    <row r="11620" spans="1:5" x14ac:dyDescent="0.25">
      <c r="A11620" s="1">
        <v>41421</v>
      </c>
      <c r="B11620" t="s">
        <v>58</v>
      </c>
      <c r="C11620" t="s">
        <v>1004</v>
      </c>
      <c r="D11620" t="s">
        <v>1018</v>
      </c>
      <c r="E11620">
        <v>7.0000000000000007E-2</v>
      </c>
    </row>
    <row r="11621" spans="1:5" x14ac:dyDescent="0.25">
      <c r="A11621" s="1">
        <v>41421</v>
      </c>
      <c r="B11621" t="s">
        <v>58</v>
      </c>
      <c r="C11621" t="s">
        <v>1004</v>
      </c>
      <c r="D11621" t="s">
        <v>1018</v>
      </c>
      <c r="E11621">
        <v>0</v>
      </c>
    </row>
    <row r="11622" spans="1:5" x14ac:dyDescent="0.25">
      <c r="A11622" s="1">
        <v>41421</v>
      </c>
      <c r="B11622" t="s">
        <v>58</v>
      </c>
      <c r="C11622" t="s">
        <v>1004</v>
      </c>
      <c r="D11622" t="s">
        <v>1006</v>
      </c>
      <c r="E11622">
        <v>0</v>
      </c>
    </row>
    <row r="11623" spans="1:5" x14ac:dyDescent="0.25">
      <c r="A11623" s="1">
        <v>41421</v>
      </c>
      <c r="B11623" t="s">
        <v>58</v>
      </c>
      <c r="C11623" t="s">
        <v>1004</v>
      </c>
      <c r="D11623" t="s">
        <v>1007</v>
      </c>
      <c r="E11623">
        <v>0</v>
      </c>
    </row>
    <row r="11624" spans="1:5" x14ac:dyDescent="0.25">
      <c r="A11624" s="1">
        <v>41421</v>
      </c>
      <c r="B11624" t="s">
        <v>58</v>
      </c>
      <c r="C11624" t="s">
        <v>1004</v>
      </c>
      <c r="D11624" t="s">
        <v>1008</v>
      </c>
      <c r="E11624">
        <v>0</v>
      </c>
    </row>
    <row r="11625" spans="1:5" x14ac:dyDescent="0.25">
      <c r="A11625" s="1">
        <v>41421</v>
      </c>
      <c r="B11625" t="s">
        <v>58</v>
      </c>
      <c r="C11625" t="s">
        <v>1004</v>
      </c>
      <c r="D11625" t="s">
        <v>1009</v>
      </c>
      <c r="E11625">
        <v>0</v>
      </c>
    </row>
    <row r="11626" spans="1:5" x14ac:dyDescent="0.25">
      <c r="A11626" s="1">
        <v>41421</v>
      </c>
      <c r="B11626" t="s">
        <v>58</v>
      </c>
      <c r="C11626" t="s">
        <v>1004</v>
      </c>
      <c r="D11626" t="s">
        <v>1010</v>
      </c>
      <c r="E11626">
        <v>0</v>
      </c>
    </row>
    <row r="11627" spans="1:5" x14ac:dyDescent="0.25">
      <c r="A11627" s="1">
        <v>41421</v>
      </c>
      <c r="B11627" t="s">
        <v>58</v>
      </c>
      <c r="C11627" t="s">
        <v>1004</v>
      </c>
      <c r="D11627" t="s">
        <v>1011</v>
      </c>
      <c r="E11627">
        <v>0</v>
      </c>
    </row>
    <row r="11628" spans="1:5" x14ac:dyDescent="0.25">
      <c r="A11628" s="1">
        <v>41421</v>
      </c>
      <c r="B11628" t="s">
        <v>58</v>
      </c>
      <c r="C11628" t="s">
        <v>1004</v>
      </c>
      <c r="D11628" t="s">
        <v>1012</v>
      </c>
      <c r="E11628">
        <v>0.01</v>
      </c>
    </row>
    <row r="11629" spans="1:5" x14ac:dyDescent="0.25">
      <c r="A11629" s="1">
        <v>41421</v>
      </c>
      <c r="B11629" t="s">
        <v>58</v>
      </c>
      <c r="C11629" t="s">
        <v>1004</v>
      </c>
      <c r="D11629" t="s">
        <v>1012</v>
      </c>
      <c r="E11629">
        <v>0</v>
      </c>
    </row>
    <row r="11630" spans="1:5" x14ac:dyDescent="0.25">
      <c r="A11630" s="1">
        <v>41421</v>
      </c>
      <c r="B11630" t="s">
        <v>58</v>
      </c>
      <c r="C11630" t="s">
        <v>1004</v>
      </c>
      <c r="D11630" t="s">
        <v>1012</v>
      </c>
      <c r="E11630">
        <v>0.01</v>
      </c>
    </row>
    <row r="11631" spans="1:5" x14ac:dyDescent="0.25">
      <c r="A11631" s="1">
        <v>41421</v>
      </c>
      <c r="B11631" t="s">
        <v>58</v>
      </c>
      <c r="C11631" t="s">
        <v>1004</v>
      </c>
      <c r="D11631" t="s">
        <v>1013</v>
      </c>
      <c r="E11631">
        <v>0</v>
      </c>
    </row>
    <row r="11632" spans="1:5" x14ac:dyDescent="0.25">
      <c r="A11632" s="1">
        <v>41421</v>
      </c>
      <c r="B11632" t="s">
        <v>58</v>
      </c>
      <c r="C11632" t="s">
        <v>1004</v>
      </c>
      <c r="D11632" t="s">
        <v>1013</v>
      </c>
      <c r="E11632">
        <v>0</v>
      </c>
    </row>
    <row r="11633" spans="1:5" x14ac:dyDescent="0.25">
      <c r="A11633" s="1">
        <v>41421</v>
      </c>
      <c r="B11633" t="s">
        <v>58</v>
      </c>
      <c r="C11633" t="s">
        <v>1004</v>
      </c>
      <c r="D11633" t="s">
        <v>1013</v>
      </c>
      <c r="E11633">
        <v>0.01</v>
      </c>
    </row>
    <row r="11634" spans="1:5" x14ac:dyDescent="0.25">
      <c r="A11634" s="1">
        <v>41421</v>
      </c>
      <c r="B11634" t="s">
        <v>58</v>
      </c>
      <c r="C11634" t="s">
        <v>1004</v>
      </c>
      <c r="D11634" t="s">
        <v>1014</v>
      </c>
      <c r="E11634">
        <v>0</v>
      </c>
    </row>
    <row r="11635" spans="1:5" x14ac:dyDescent="0.25">
      <c r="A11635" s="1">
        <v>41421</v>
      </c>
      <c r="B11635" t="s">
        <v>58</v>
      </c>
      <c r="C11635" t="s">
        <v>1004</v>
      </c>
      <c r="D11635" t="s">
        <v>1014</v>
      </c>
      <c r="E11635">
        <v>0.02</v>
      </c>
    </row>
    <row r="11636" spans="1:5" x14ac:dyDescent="0.25">
      <c r="A11636" s="1">
        <v>41421</v>
      </c>
      <c r="B11636" t="s">
        <v>58</v>
      </c>
      <c r="C11636" t="s">
        <v>1004</v>
      </c>
      <c r="D11636" t="s">
        <v>1014</v>
      </c>
      <c r="E11636">
        <v>0.02</v>
      </c>
    </row>
    <row r="11637" spans="1:5" x14ac:dyDescent="0.25">
      <c r="A11637" s="1">
        <v>41421</v>
      </c>
      <c r="B11637" t="s">
        <v>58</v>
      </c>
      <c r="C11637" t="s">
        <v>1004</v>
      </c>
      <c r="D11637" t="s">
        <v>1015</v>
      </c>
      <c r="E11637">
        <v>0.01</v>
      </c>
    </row>
    <row r="11638" spans="1:5" x14ac:dyDescent="0.25">
      <c r="A11638" s="1">
        <v>41421</v>
      </c>
      <c r="B11638" t="s">
        <v>58</v>
      </c>
      <c r="C11638" t="s">
        <v>1004</v>
      </c>
      <c r="D11638" t="s">
        <v>1016</v>
      </c>
      <c r="E11638">
        <v>0</v>
      </c>
    </row>
    <row r="11639" spans="1:5" x14ac:dyDescent="0.25">
      <c r="A11639" s="1">
        <v>41421</v>
      </c>
      <c r="B11639" t="s">
        <v>58</v>
      </c>
      <c r="C11639" t="s">
        <v>1004</v>
      </c>
      <c r="D11639" t="s">
        <v>1016</v>
      </c>
      <c r="E11639">
        <v>0</v>
      </c>
    </row>
    <row r="11640" spans="1:5" x14ac:dyDescent="0.25">
      <c r="A11640" s="1">
        <v>41421</v>
      </c>
      <c r="B11640" t="s">
        <v>58</v>
      </c>
      <c r="C11640" t="s">
        <v>1004</v>
      </c>
      <c r="D11640" t="s">
        <v>1009</v>
      </c>
      <c r="E11640">
        <v>0</v>
      </c>
    </row>
    <row r="11641" spans="1:5" x14ac:dyDescent="0.25">
      <c r="A11641" s="1">
        <v>41421</v>
      </c>
      <c r="B11641" t="s">
        <v>58</v>
      </c>
      <c r="C11641" t="s">
        <v>1004</v>
      </c>
      <c r="D11641" t="s">
        <v>1009</v>
      </c>
      <c r="E11641">
        <v>0</v>
      </c>
    </row>
    <row r="11642" spans="1:5" x14ac:dyDescent="0.25">
      <c r="A11642" s="1">
        <v>41422</v>
      </c>
      <c r="B11642" t="s">
        <v>59</v>
      </c>
      <c r="C11642" t="s">
        <v>1004</v>
      </c>
      <c r="D11642" t="s">
        <v>1026</v>
      </c>
      <c r="E11642">
        <v>0</v>
      </c>
    </row>
    <row r="11643" spans="1:5" x14ac:dyDescent="0.25">
      <c r="A11643" s="1">
        <v>41422</v>
      </c>
      <c r="B11643" t="s">
        <v>59</v>
      </c>
      <c r="C11643" t="s">
        <v>1004</v>
      </c>
      <c r="D11643" t="s">
        <v>1026</v>
      </c>
      <c r="E11643">
        <v>0.01</v>
      </c>
    </row>
    <row r="11644" spans="1:5" x14ac:dyDescent="0.25">
      <c r="A11644" s="1">
        <v>41422</v>
      </c>
      <c r="B11644" t="s">
        <v>59</v>
      </c>
      <c r="C11644" t="s">
        <v>1004</v>
      </c>
      <c r="D11644" t="s">
        <v>1018</v>
      </c>
      <c r="E11644">
        <v>0.01</v>
      </c>
    </row>
    <row r="11645" spans="1:5" x14ac:dyDescent="0.25">
      <c r="A11645" s="1">
        <v>41422</v>
      </c>
      <c r="B11645" t="s">
        <v>59</v>
      </c>
      <c r="C11645" t="s">
        <v>1004</v>
      </c>
      <c r="D11645" t="s">
        <v>1018</v>
      </c>
      <c r="E11645">
        <v>0.01</v>
      </c>
    </row>
    <row r="11646" spans="1:5" x14ac:dyDescent="0.25">
      <c r="A11646" s="1">
        <v>41422</v>
      </c>
      <c r="B11646" t="s">
        <v>59</v>
      </c>
      <c r="C11646" t="s">
        <v>1004</v>
      </c>
      <c r="D11646" t="s">
        <v>1006</v>
      </c>
      <c r="E11646">
        <v>0</v>
      </c>
    </row>
    <row r="11647" spans="1:5" x14ac:dyDescent="0.25">
      <c r="A11647" s="1">
        <v>41422</v>
      </c>
      <c r="B11647" t="s">
        <v>59</v>
      </c>
      <c r="C11647" t="s">
        <v>1004</v>
      </c>
      <c r="D11647" t="s">
        <v>1007</v>
      </c>
      <c r="E11647">
        <v>0</v>
      </c>
    </row>
    <row r="11648" spans="1:5" x14ac:dyDescent="0.25">
      <c r="A11648" s="1">
        <v>41422</v>
      </c>
      <c r="B11648" t="s">
        <v>59</v>
      </c>
      <c r="C11648" t="s">
        <v>1004</v>
      </c>
      <c r="D11648" t="s">
        <v>1008</v>
      </c>
      <c r="E11648">
        <v>0</v>
      </c>
    </row>
    <row r="11649" spans="1:5" x14ac:dyDescent="0.25">
      <c r="A11649" s="1">
        <v>41422</v>
      </c>
      <c r="B11649" t="s">
        <v>59</v>
      </c>
      <c r="C11649" t="s">
        <v>1004</v>
      </c>
      <c r="D11649" t="s">
        <v>1009</v>
      </c>
      <c r="E11649">
        <v>0</v>
      </c>
    </row>
    <row r="11650" spans="1:5" x14ac:dyDescent="0.25">
      <c r="A11650" s="1">
        <v>41422</v>
      </c>
      <c r="B11650" t="s">
        <v>59</v>
      </c>
      <c r="C11650" t="s">
        <v>1004</v>
      </c>
      <c r="D11650" t="s">
        <v>1010</v>
      </c>
      <c r="E11650">
        <v>0</v>
      </c>
    </row>
    <row r="11651" spans="1:5" x14ac:dyDescent="0.25">
      <c r="A11651" s="1">
        <v>41422</v>
      </c>
      <c r="B11651" t="s">
        <v>59</v>
      </c>
      <c r="C11651" t="s">
        <v>1004</v>
      </c>
      <c r="D11651" t="s">
        <v>1012</v>
      </c>
      <c r="E11651">
        <v>0.03</v>
      </c>
    </row>
    <row r="11652" spans="1:5" x14ac:dyDescent="0.25">
      <c r="A11652" s="1">
        <v>41422</v>
      </c>
      <c r="B11652" t="s">
        <v>59</v>
      </c>
      <c r="C11652" t="s">
        <v>1004</v>
      </c>
      <c r="D11652" t="s">
        <v>1012</v>
      </c>
      <c r="E11652">
        <v>0</v>
      </c>
    </row>
    <row r="11653" spans="1:5" x14ac:dyDescent="0.25">
      <c r="A11653" s="1">
        <v>41422</v>
      </c>
      <c r="B11653" t="s">
        <v>59</v>
      </c>
      <c r="C11653" t="s">
        <v>1004</v>
      </c>
      <c r="D11653" t="s">
        <v>1012</v>
      </c>
      <c r="E11653">
        <v>0</v>
      </c>
    </row>
    <row r="11654" spans="1:5" x14ac:dyDescent="0.25">
      <c r="A11654" s="1">
        <v>41422</v>
      </c>
      <c r="B11654" t="s">
        <v>59</v>
      </c>
      <c r="C11654" t="s">
        <v>1004</v>
      </c>
      <c r="D11654" t="s">
        <v>1013</v>
      </c>
      <c r="E11654">
        <v>0</v>
      </c>
    </row>
    <row r="11655" spans="1:5" x14ac:dyDescent="0.25">
      <c r="A11655" s="1">
        <v>41422</v>
      </c>
      <c r="B11655" t="s">
        <v>59</v>
      </c>
      <c r="C11655" t="s">
        <v>1004</v>
      </c>
      <c r="D11655" t="s">
        <v>1013</v>
      </c>
      <c r="E11655">
        <v>0</v>
      </c>
    </row>
    <row r="11656" spans="1:5" x14ac:dyDescent="0.25">
      <c r="A11656" s="1">
        <v>41422</v>
      </c>
      <c r="B11656" t="s">
        <v>59</v>
      </c>
      <c r="C11656" t="s">
        <v>1004</v>
      </c>
      <c r="D11656" t="s">
        <v>1013</v>
      </c>
      <c r="E11656">
        <v>0</v>
      </c>
    </row>
    <row r="11657" spans="1:5" x14ac:dyDescent="0.25">
      <c r="A11657" s="1">
        <v>41422</v>
      </c>
      <c r="B11657" t="s">
        <v>59</v>
      </c>
      <c r="C11657" t="s">
        <v>1004</v>
      </c>
      <c r="D11657" t="s">
        <v>1014</v>
      </c>
      <c r="E11657">
        <v>0</v>
      </c>
    </row>
    <row r="11658" spans="1:5" x14ac:dyDescent="0.25">
      <c r="A11658" s="1">
        <v>41422</v>
      </c>
      <c r="B11658" t="s">
        <v>59</v>
      </c>
      <c r="C11658" t="s">
        <v>1004</v>
      </c>
      <c r="D11658" t="s">
        <v>1014</v>
      </c>
      <c r="E11658">
        <v>0</v>
      </c>
    </row>
    <row r="11659" spans="1:5" x14ac:dyDescent="0.25">
      <c r="A11659" s="1">
        <v>41422</v>
      </c>
      <c r="B11659" t="s">
        <v>59</v>
      </c>
      <c r="C11659" t="s">
        <v>1004</v>
      </c>
      <c r="D11659" t="s">
        <v>1014</v>
      </c>
      <c r="E11659">
        <v>0</v>
      </c>
    </row>
    <row r="11660" spans="1:5" x14ac:dyDescent="0.25">
      <c r="A11660" s="1">
        <v>41422</v>
      </c>
      <c r="B11660" t="s">
        <v>59</v>
      </c>
      <c r="C11660" t="s">
        <v>1004</v>
      </c>
      <c r="D11660" t="s">
        <v>1015</v>
      </c>
      <c r="E11660">
        <v>0</v>
      </c>
    </row>
    <row r="11661" spans="1:5" x14ac:dyDescent="0.25">
      <c r="A11661" s="1">
        <v>41422</v>
      </c>
      <c r="B11661" t="s">
        <v>59</v>
      </c>
      <c r="C11661" t="s">
        <v>1004</v>
      </c>
      <c r="D11661" t="s">
        <v>1016</v>
      </c>
      <c r="E11661">
        <v>0</v>
      </c>
    </row>
    <row r="11662" spans="1:5" x14ac:dyDescent="0.25">
      <c r="A11662" s="1">
        <v>41422</v>
      </c>
      <c r="B11662" t="s">
        <v>59</v>
      </c>
      <c r="C11662" t="s">
        <v>1004</v>
      </c>
      <c r="D11662" t="s">
        <v>1016</v>
      </c>
      <c r="E11662">
        <v>0.01</v>
      </c>
    </row>
    <row r="11663" spans="1:5" x14ac:dyDescent="0.25">
      <c r="A11663" s="1">
        <v>41422</v>
      </c>
      <c r="B11663" t="s">
        <v>59</v>
      </c>
      <c r="C11663" t="s">
        <v>1004</v>
      </c>
      <c r="D11663" t="s">
        <v>1009</v>
      </c>
      <c r="E11663">
        <v>0.01</v>
      </c>
    </row>
    <row r="11664" spans="1:5" x14ac:dyDescent="0.25">
      <c r="A11664" s="1">
        <v>41423</v>
      </c>
      <c r="B11664" t="s">
        <v>30</v>
      </c>
      <c r="C11664" t="s">
        <v>1004</v>
      </c>
      <c r="D11664" t="s">
        <v>1026</v>
      </c>
      <c r="E11664">
        <v>0.02</v>
      </c>
    </row>
    <row r="11665" spans="1:5" x14ac:dyDescent="0.25">
      <c r="A11665" s="1">
        <v>41423</v>
      </c>
      <c r="B11665" t="s">
        <v>30</v>
      </c>
      <c r="C11665" t="s">
        <v>1004</v>
      </c>
      <c r="D11665" t="s">
        <v>1026</v>
      </c>
      <c r="E11665">
        <v>0</v>
      </c>
    </row>
    <row r="11666" spans="1:5" x14ac:dyDescent="0.25">
      <c r="A11666" s="1">
        <v>41423</v>
      </c>
      <c r="B11666" t="s">
        <v>30</v>
      </c>
      <c r="C11666" t="s">
        <v>1004</v>
      </c>
      <c r="D11666" t="s">
        <v>1018</v>
      </c>
      <c r="E11666">
        <v>0.01</v>
      </c>
    </row>
    <row r="11667" spans="1:5" x14ac:dyDescent="0.25">
      <c r="A11667" s="1">
        <v>41423</v>
      </c>
      <c r="B11667" t="s">
        <v>30</v>
      </c>
      <c r="C11667" t="s">
        <v>1004</v>
      </c>
      <c r="D11667" t="s">
        <v>1018</v>
      </c>
      <c r="E11667">
        <v>0</v>
      </c>
    </row>
    <row r="11668" spans="1:5" x14ac:dyDescent="0.25">
      <c r="A11668" s="1">
        <v>41423</v>
      </c>
      <c r="B11668" t="s">
        <v>30</v>
      </c>
      <c r="C11668" t="s">
        <v>1004</v>
      </c>
      <c r="D11668" t="s">
        <v>1018</v>
      </c>
      <c r="E11668">
        <v>0</v>
      </c>
    </row>
    <row r="11669" spans="1:5" x14ac:dyDescent="0.25">
      <c r="A11669" s="1">
        <v>41423</v>
      </c>
      <c r="B11669" t="s">
        <v>30</v>
      </c>
      <c r="C11669" t="s">
        <v>1004</v>
      </c>
      <c r="D11669" t="s">
        <v>1006</v>
      </c>
      <c r="E11669">
        <v>0</v>
      </c>
    </row>
    <row r="11670" spans="1:5" x14ac:dyDescent="0.25">
      <c r="A11670" s="1">
        <v>41423</v>
      </c>
      <c r="B11670" t="s">
        <v>30</v>
      </c>
      <c r="C11670" t="s">
        <v>1004</v>
      </c>
      <c r="D11670" t="s">
        <v>1006</v>
      </c>
      <c r="E11670">
        <v>0</v>
      </c>
    </row>
    <row r="11671" spans="1:5" x14ac:dyDescent="0.25">
      <c r="A11671" s="1">
        <v>41423</v>
      </c>
      <c r="B11671" t="s">
        <v>30</v>
      </c>
      <c r="C11671" t="s">
        <v>1004</v>
      </c>
      <c r="D11671" t="s">
        <v>1007</v>
      </c>
      <c r="E11671">
        <v>0.01</v>
      </c>
    </row>
    <row r="11672" spans="1:5" x14ac:dyDescent="0.25">
      <c r="A11672" s="1">
        <v>41423</v>
      </c>
      <c r="B11672" t="s">
        <v>30</v>
      </c>
      <c r="C11672" t="s">
        <v>1004</v>
      </c>
      <c r="D11672" t="s">
        <v>1008</v>
      </c>
      <c r="E11672">
        <v>0</v>
      </c>
    </row>
    <row r="11673" spans="1:5" x14ac:dyDescent="0.25">
      <c r="A11673" s="1">
        <v>41423</v>
      </c>
      <c r="B11673" t="s">
        <v>30</v>
      </c>
      <c r="C11673" t="s">
        <v>1004</v>
      </c>
      <c r="D11673" t="s">
        <v>1009</v>
      </c>
      <c r="E11673">
        <v>0</v>
      </c>
    </row>
    <row r="11674" spans="1:5" x14ac:dyDescent="0.25">
      <c r="A11674" s="1">
        <v>41423</v>
      </c>
      <c r="B11674" t="s">
        <v>30</v>
      </c>
      <c r="C11674" t="s">
        <v>1004</v>
      </c>
      <c r="D11674" t="s">
        <v>1010</v>
      </c>
      <c r="E11674">
        <v>0</v>
      </c>
    </row>
    <row r="11675" spans="1:5" x14ac:dyDescent="0.25">
      <c r="A11675" s="1">
        <v>41423</v>
      </c>
      <c r="B11675" t="s">
        <v>30</v>
      </c>
      <c r="C11675" t="s">
        <v>1004</v>
      </c>
      <c r="D11675" t="s">
        <v>1012</v>
      </c>
      <c r="E11675">
        <v>0</v>
      </c>
    </row>
    <row r="11676" spans="1:5" x14ac:dyDescent="0.25">
      <c r="A11676" s="1">
        <v>41423</v>
      </c>
      <c r="B11676" t="s">
        <v>30</v>
      </c>
      <c r="C11676" t="s">
        <v>1004</v>
      </c>
      <c r="D11676" t="s">
        <v>1012</v>
      </c>
      <c r="E11676">
        <v>0.01</v>
      </c>
    </row>
    <row r="11677" spans="1:5" x14ac:dyDescent="0.25">
      <c r="A11677" s="1">
        <v>41423</v>
      </c>
      <c r="B11677" t="s">
        <v>30</v>
      </c>
      <c r="C11677" t="s">
        <v>1004</v>
      </c>
      <c r="D11677" t="s">
        <v>1012</v>
      </c>
      <c r="E11677">
        <v>0</v>
      </c>
    </row>
    <row r="11678" spans="1:5" x14ac:dyDescent="0.25">
      <c r="A11678" s="1">
        <v>41423</v>
      </c>
      <c r="B11678" t="s">
        <v>30</v>
      </c>
      <c r="C11678" t="s">
        <v>1004</v>
      </c>
      <c r="D11678" t="s">
        <v>1013</v>
      </c>
      <c r="E11678">
        <v>0.01</v>
      </c>
    </row>
    <row r="11679" spans="1:5" x14ac:dyDescent="0.25">
      <c r="A11679" s="1">
        <v>41423</v>
      </c>
      <c r="B11679" t="s">
        <v>30</v>
      </c>
      <c r="C11679" t="s">
        <v>1004</v>
      </c>
      <c r="D11679" t="s">
        <v>1013</v>
      </c>
      <c r="E11679">
        <v>0</v>
      </c>
    </row>
    <row r="11680" spans="1:5" x14ac:dyDescent="0.25">
      <c r="A11680" s="1">
        <v>41423</v>
      </c>
      <c r="B11680" t="s">
        <v>30</v>
      </c>
      <c r="C11680" t="s">
        <v>1004</v>
      </c>
      <c r="D11680" t="s">
        <v>1013</v>
      </c>
      <c r="E11680">
        <v>0</v>
      </c>
    </row>
    <row r="11681" spans="1:5" x14ac:dyDescent="0.25">
      <c r="A11681" s="1">
        <v>41423</v>
      </c>
      <c r="B11681" t="s">
        <v>30</v>
      </c>
      <c r="C11681" t="s">
        <v>1004</v>
      </c>
      <c r="D11681" t="s">
        <v>1014</v>
      </c>
      <c r="E11681">
        <v>0</v>
      </c>
    </row>
    <row r="11682" spans="1:5" x14ac:dyDescent="0.25">
      <c r="A11682" s="1">
        <v>41423</v>
      </c>
      <c r="B11682" t="s">
        <v>30</v>
      </c>
      <c r="C11682" t="s">
        <v>1004</v>
      </c>
      <c r="D11682" t="s">
        <v>1014</v>
      </c>
      <c r="E11682">
        <v>0</v>
      </c>
    </row>
    <row r="11683" spans="1:5" x14ac:dyDescent="0.25">
      <c r="A11683" s="1">
        <v>41423</v>
      </c>
      <c r="B11683" t="s">
        <v>30</v>
      </c>
      <c r="C11683" t="s">
        <v>1004</v>
      </c>
      <c r="D11683" t="s">
        <v>1014</v>
      </c>
      <c r="E11683">
        <v>0</v>
      </c>
    </row>
    <row r="11684" spans="1:5" x14ac:dyDescent="0.25">
      <c r="A11684" s="1">
        <v>41423</v>
      </c>
      <c r="B11684" t="s">
        <v>30</v>
      </c>
      <c r="C11684" t="s">
        <v>1004</v>
      </c>
      <c r="D11684" t="s">
        <v>1015</v>
      </c>
      <c r="E11684">
        <v>0</v>
      </c>
    </row>
    <row r="11685" spans="1:5" x14ac:dyDescent="0.25">
      <c r="A11685" s="1">
        <v>41423</v>
      </c>
      <c r="B11685" t="s">
        <v>30</v>
      </c>
      <c r="C11685" t="s">
        <v>1004</v>
      </c>
      <c r="D11685" t="s">
        <v>1016</v>
      </c>
      <c r="E11685">
        <v>0</v>
      </c>
    </row>
    <row r="11686" spans="1:5" x14ac:dyDescent="0.25">
      <c r="A11686" s="1">
        <v>41423</v>
      </c>
      <c r="B11686" t="s">
        <v>30</v>
      </c>
      <c r="C11686" t="s">
        <v>1004</v>
      </c>
      <c r="D11686" t="s">
        <v>1016</v>
      </c>
      <c r="E11686">
        <v>0</v>
      </c>
    </row>
    <row r="11687" spans="1:5" x14ac:dyDescent="0.25">
      <c r="A11687" s="1">
        <v>41423</v>
      </c>
      <c r="B11687" t="s">
        <v>30</v>
      </c>
      <c r="C11687" t="s">
        <v>1004</v>
      </c>
      <c r="D11687" t="s">
        <v>1009</v>
      </c>
      <c r="E11687">
        <v>0.03</v>
      </c>
    </row>
    <row r="11688" spans="1:5" x14ac:dyDescent="0.25">
      <c r="A11688" s="1">
        <v>41424</v>
      </c>
      <c r="B11688" t="s">
        <v>46</v>
      </c>
      <c r="C11688" t="s">
        <v>1004</v>
      </c>
      <c r="D11688" t="s">
        <v>1026</v>
      </c>
      <c r="E11688">
        <v>0</v>
      </c>
    </row>
    <row r="11689" spans="1:5" x14ac:dyDescent="0.25">
      <c r="A11689" s="1">
        <v>41424</v>
      </c>
      <c r="B11689" t="s">
        <v>46</v>
      </c>
      <c r="C11689" t="s">
        <v>1004</v>
      </c>
      <c r="D11689" t="s">
        <v>1026</v>
      </c>
      <c r="E11689">
        <v>0</v>
      </c>
    </row>
    <row r="11690" spans="1:5" x14ac:dyDescent="0.25">
      <c r="A11690" s="1">
        <v>41424</v>
      </c>
      <c r="B11690" t="s">
        <v>46</v>
      </c>
      <c r="C11690" t="s">
        <v>1004</v>
      </c>
      <c r="D11690" t="s">
        <v>1018</v>
      </c>
      <c r="E11690">
        <v>0.02</v>
      </c>
    </row>
    <row r="11691" spans="1:5" x14ac:dyDescent="0.25">
      <c r="A11691" s="1">
        <v>41424</v>
      </c>
      <c r="B11691" t="s">
        <v>46</v>
      </c>
      <c r="C11691" t="s">
        <v>1004</v>
      </c>
      <c r="D11691" t="s">
        <v>1018</v>
      </c>
      <c r="E11691">
        <v>0</v>
      </c>
    </row>
    <row r="11692" spans="1:5" x14ac:dyDescent="0.25">
      <c r="A11692" s="1">
        <v>41424</v>
      </c>
      <c r="B11692" t="s">
        <v>46</v>
      </c>
      <c r="C11692" t="s">
        <v>1004</v>
      </c>
      <c r="D11692" t="s">
        <v>1018</v>
      </c>
      <c r="E11692">
        <v>0</v>
      </c>
    </row>
    <row r="11693" spans="1:5" x14ac:dyDescent="0.25">
      <c r="A11693" s="1">
        <v>41424</v>
      </c>
      <c r="B11693" t="s">
        <v>46</v>
      </c>
      <c r="C11693" t="s">
        <v>1004</v>
      </c>
      <c r="D11693" t="s">
        <v>1006</v>
      </c>
      <c r="E11693">
        <v>0.01</v>
      </c>
    </row>
    <row r="11694" spans="1:5" x14ac:dyDescent="0.25">
      <c r="A11694" s="1">
        <v>41424</v>
      </c>
      <c r="B11694" t="s">
        <v>46</v>
      </c>
      <c r="C11694" t="s">
        <v>1004</v>
      </c>
      <c r="D11694" t="s">
        <v>1006</v>
      </c>
      <c r="E11694">
        <v>0.01</v>
      </c>
    </row>
    <row r="11695" spans="1:5" x14ac:dyDescent="0.25">
      <c r="A11695" s="1">
        <v>41424</v>
      </c>
      <c r="B11695" t="s">
        <v>46</v>
      </c>
      <c r="C11695" t="s">
        <v>1004</v>
      </c>
      <c r="D11695" t="s">
        <v>1007</v>
      </c>
      <c r="E11695">
        <v>0.01</v>
      </c>
    </row>
    <row r="11696" spans="1:5" x14ac:dyDescent="0.25">
      <c r="A11696" s="1">
        <v>41424</v>
      </c>
      <c r="B11696" t="s">
        <v>46</v>
      </c>
      <c r="C11696" t="s">
        <v>1004</v>
      </c>
      <c r="D11696" t="s">
        <v>1008</v>
      </c>
      <c r="E11696">
        <v>0</v>
      </c>
    </row>
    <row r="11697" spans="1:5" x14ac:dyDescent="0.25">
      <c r="A11697" s="1">
        <v>41424</v>
      </c>
      <c r="B11697" t="s">
        <v>46</v>
      </c>
      <c r="C11697" t="s">
        <v>1004</v>
      </c>
      <c r="D11697" t="s">
        <v>1009</v>
      </c>
      <c r="E11697">
        <v>0</v>
      </c>
    </row>
    <row r="11698" spans="1:5" x14ac:dyDescent="0.25">
      <c r="A11698" s="1">
        <v>41424</v>
      </c>
      <c r="B11698" t="s">
        <v>46</v>
      </c>
      <c r="C11698" t="s">
        <v>1004</v>
      </c>
      <c r="D11698" t="s">
        <v>1010</v>
      </c>
      <c r="E11698">
        <v>0.02</v>
      </c>
    </row>
    <row r="11699" spans="1:5" x14ac:dyDescent="0.25">
      <c r="A11699" s="1">
        <v>41424</v>
      </c>
      <c r="B11699" t="s">
        <v>46</v>
      </c>
      <c r="C11699" t="s">
        <v>1004</v>
      </c>
      <c r="D11699" t="s">
        <v>1012</v>
      </c>
      <c r="E11699">
        <v>0.01</v>
      </c>
    </row>
    <row r="11700" spans="1:5" x14ac:dyDescent="0.25">
      <c r="A11700" s="1">
        <v>41424</v>
      </c>
      <c r="B11700" t="s">
        <v>46</v>
      </c>
      <c r="C11700" t="s">
        <v>1004</v>
      </c>
      <c r="D11700" t="s">
        <v>1012</v>
      </c>
      <c r="E11700">
        <v>0</v>
      </c>
    </row>
    <row r="11701" spans="1:5" x14ac:dyDescent="0.25">
      <c r="A11701" s="1">
        <v>41424</v>
      </c>
      <c r="B11701" t="s">
        <v>46</v>
      </c>
      <c r="C11701" t="s">
        <v>1004</v>
      </c>
      <c r="D11701" t="s">
        <v>1012</v>
      </c>
      <c r="E11701">
        <v>0</v>
      </c>
    </row>
    <row r="11702" spans="1:5" x14ac:dyDescent="0.25">
      <c r="A11702" s="1">
        <v>41424</v>
      </c>
      <c r="B11702" t="s">
        <v>46</v>
      </c>
      <c r="C11702" t="s">
        <v>1004</v>
      </c>
      <c r="D11702" t="s">
        <v>1013</v>
      </c>
      <c r="E11702">
        <v>0.01</v>
      </c>
    </row>
    <row r="11703" spans="1:5" x14ac:dyDescent="0.25">
      <c r="A11703" s="1">
        <v>41424</v>
      </c>
      <c r="B11703" t="s">
        <v>46</v>
      </c>
      <c r="C11703" t="s">
        <v>1004</v>
      </c>
      <c r="D11703" t="s">
        <v>1013</v>
      </c>
      <c r="E11703">
        <v>0</v>
      </c>
    </row>
    <row r="11704" spans="1:5" x14ac:dyDescent="0.25">
      <c r="A11704" s="1">
        <v>41424</v>
      </c>
      <c r="B11704" t="s">
        <v>46</v>
      </c>
      <c r="C11704" t="s">
        <v>1004</v>
      </c>
      <c r="D11704" t="s">
        <v>1013</v>
      </c>
      <c r="E11704">
        <v>0.01</v>
      </c>
    </row>
    <row r="11705" spans="1:5" x14ac:dyDescent="0.25">
      <c r="A11705" s="1">
        <v>41424</v>
      </c>
      <c r="B11705" t="s">
        <v>46</v>
      </c>
      <c r="C11705" t="s">
        <v>1004</v>
      </c>
      <c r="D11705" t="s">
        <v>1014</v>
      </c>
      <c r="E11705">
        <v>0</v>
      </c>
    </row>
    <row r="11706" spans="1:5" x14ac:dyDescent="0.25">
      <c r="A11706" s="1">
        <v>41424</v>
      </c>
      <c r="B11706" t="s">
        <v>46</v>
      </c>
      <c r="C11706" t="s">
        <v>1004</v>
      </c>
      <c r="D11706" t="s">
        <v>1014</v>
      </c>
      <c r="E11706">
        <v>0.02</v>
      </c>
    </row>
    <row r="11707" spans="1:5" x14ac:dyDescent="0.25">
      <c r="A11707" s="1">
        <v>41424</v>
      </c>
      <c r="B11707" t="s">
        <v>46</v>
      </c>
      <c r="C11707" t="s">
        <v>1004</v>
      </c>
      <c r="D11707" t="s">
        <v>1014</v>
      </c>
      <c r="E11707">
        <v>0.01</v>
      </c>
    </row>
    <row r="11708" spans="1:5" x14ac:dyDescent="0.25">
      <c r="A11708" s="1">
        <v>41424</v>
      </c>
      <c r="B11708" t="s">
        <v>46</v>
      </c>
      <c r="C11708" t="s">
        <v>1004</v>
      </c>
      <c r="D11708" t="s">
        <v>1015</v>
      </c>
      <c r="E11708">
        <v>0.02</v>
      </c>
    </row>
    <row r="11709" spans="1:5" x14ac:dyDescent="0.25">
      <c r="A11709" s="1">
        <v>41424</v>
      </c>
      <c r="B11709" t="s">
        <v>46</v>
      </c>
      <c r="C11709" t="s">
        <v>1004</v>
      </c>
      <c r="D11709" t="s">
        <v>1016</v>
      </c>
      <c r="E11709">
        <v>0</v>
      </c>
    </row>
    <row r="11710" spans="1:5" x14ac:dyDescent="0.25">
      <c r="A11710" s="1">
        <v>41424</v>
      </c>
      <c r="B11710" t="s">
        <v>46</v>
      </c>
      <c r="C11710" t="s">
        <v>1004</v>
      </c>
      <c r="D11710" t="s">
        <v>1016</v>
      </c>
      <c r="E11710">
        <v>0</v>
      </c>
    </row>
    <row r="11711" spans="1:5" x14ac:dyDescent="0.25">
      <c r="A11711" s="1">
        <v>41424</v>
      </c>
      <c r="B11711" t="s">
        <v>46</v>
      </c>
      <c r="C11711" t="s">
        <v>1004</v>
      </c>
      <c r="D11711" t="s">
        <v>1009</v>
      </c>
      <c r="E11711">
        <v>0</v>
      </c>
    </row>
    <row r="11712" spans="1:5" x14ac:dyDescent="0.25">
      <c r="A11712" s="1">
        <v>41425</v>
      </c>
      <c r="B11712" t="s">
        <v>49</v>
      </c>
      <c r="C11712" t="s">
        <v>1004</v>
      </c>
      <c r="D11712" t="s">
        <v>1026</v>
      </c>
      <c r="E11712">
        <v>0.01</v>
      </c>
    </row>
    <row r="11713" spans="1:5" x14ac:dyDescent="0.25">
      <c r="A11713" s="1">
        <v>41425</v>
      </c>
      <c r="B11713" t="s">
        <v>49</v>
      </c>
      <c r="C11713" t="s">
        <v>1004</v>
      </c>
      <c r="D11713" t="s">
        <v>1026</v>
      </c>
      <c r="E11713">
        <v>0</v>
      </c>
    </row>
    <row r="11714" spans="1:5" x14ac:dyDescent="0.25">
      <c r="A11714" s="1">
        <v>41425</v>
      </c>
      <c r="B11714" t="s">
        <v>49</v>
      </c>
      <c r="C11714" t="s">
        <v>1004</v>
      </c>
      <c r="D11714" t="s">
        <v>1018</v>
      </c>
      <c r="E11714">
        <v>0.04</v>
      </c>
    </row>
    <row r="11715" spans="1:5" x14ac:dyDescent="0.25">
      <c r="A11715" s="1">
        <v>41425</v>
      </c>
      <c r="B11715" t="s">
        <v>49</v>
      </c>
      <c r="C11715" t="s">
        <v>1004</v>
      </c>
      <c r="D11715" t="s">
        <v>1018</v>
      </c>
      <c r="E11715">
        <v>0</v>
      </c>
    </row>
    <row r="11716" spans="1:5" x14ac:dyDescent="0.25">
      <c r="A11716" s="1">
        <v>41425</v>
      </c>
      <c r="B11716" t="s">
        <v>49</v>
      </c>
      <c r="C11716" t="s">
        <v>1004</v>
      </c>
      <c r="D11716" t="s">
        <v>1018</v>
      </c>
      <c r="E11716">
        <v>0.01</v>
      </c>
    </row>
    <row r="11717" spans="1:5" x14ac:dyDescent="0.25">
      <c r="A11717" s="1">
        <v>41425</v>
      </c>
      <c r="B11717" t="s">
        <v>49</v>
      </c>
      <c r="C11717" t="s">
        <v>1004</v>
      </c>
      <c r="D11717" t="s">
        <v>1006</v>
      </c>
      <c r="E11717">
        <v>0</v>
      </c>
    </row>
    <row r="11718" spans="1:5" x14ac:dyDescent="0.25">
      <c r="A11718" s="1">
        <v>41425</v>
      </c>
      <c r="B11718" t="s">
        <v>49</v>
      </c>
      <c r="C11718" t="s">
        <v>1004</v>
      </c>
      <c r="D11718" t="s">
        <v>1006</v>
      </c>
      <c r="E11718">
        <v>0.01</v>
      </c>
    </row>
    <row r="11719" spans="1:5" x14ac:dyDescent="0.25">
      <c r="A11719" s="1">
        <v>41425</v>
      </c>
      <c r="B11719" t="s">
        <v>49</v>
      </c>
      <c r="C11719" t="s">
        <v>1004</v>
      </c>
      <c r="D11719" t="s">
        <v>1007</v>
      </c>
      <c r="E11719">
        <v>0</v>
      </c>
    </row>
    <row r="11720" spans="1:5" x14ac:dyDescent="0.25">
      <c r="A11720" s="1">
        <v>41425</v>
      </c>
      <c r="B11720" t="s">
        <v>49</v>
      </c>
      <c r="C11720" t="s">
        <v>1004</v>
      </c>
      <c r="D11720" t="s">
        <v>1008</v>
      </c>
      <c r="E11720">
        <v>0.01</v>
      </c>
    </row>
    <row r="11721" spans="1:5" x14ac:dyDescent="0.25">
      <c r="A11721" s="1">
        <v>41425</v>
      </c>
      <c r="B11721" t="s">
        <v>49</v>
      </c>
      <c r="C11721" t="s">
        <v>1004</v>
      </c>
      <c r="D11721" t="s">
        <v>1009</v>
      </c>
      <c r="E11721">
        <v>0</v>
      </c>
    </row>
    <row r="11722" spans="1:5" x14ac:dyDescent="0.25">
      <c r="A11722" s="1">
        <v>41425</v>
      </c>
      <c r="B11722" t="s">
        <v>49</v>
      </c>
      <c r="C11722" t="s">
        <v>1004</v>
      </c>
      <c r="D11722" t="s">
        <v>1010</v>
      </c>
      <c r="E11722">
        <v>0.01</v>
      </c>
    </row>
    <row r="11723" spans="1:5" x14ac:dyDescent="0.25">
      <c r="A11723" s="1">
        <v>41425</v>
      </c>
      <c r="B11723" t="s">
        <v>49</v>
      </c>
      <c r="C11723" t="s">
        <v>1004</v>
      </c>
      <c r="D11723" t="s">
        <v>1012</v>
      </c>
      <c r="E11723">
        <v>0</v>
      </c>
    </row>
    <row r="11724" spans="1:5" x14ac:dyDescent="0.25">
      <c r="A11724" s="1">
        <v>41425</v>
      </c>
      <c r="B11724" t="s">
        <v>49</v>
      </c>
      <c r="C11724" t="s">
        <v>1004</v>
      </c>
      <c r="D11724" t="s">
        <v>1012</v>
      </c>
      <c r="E11724">
        <v>0</v>
      </c>
    </row>
    <row r="11725" spans="1:5" x14ac:dyDescent="0.25">
      <c r="A11725" s="1">
        <v>41425</v>
      </c>
      <c r="B11725" t="s">
        <v>49</v>
      </c>
      <c r="C11725" t="s">
        <v>1004</v>
      </c>
      <c r="D11725" t="s">
        <v>1012</v>
      </c>
      <c r="E11725">
        <v>0</v>
      </c>
    </row>
    <row r="11726" spans="1:5" x14ac:dyDescent="0.25">
      <c r="A11726" s="1">
        <v>41425</v>
      </c>
      <c r="B11726" t="s">
        <v>49</v>
      </c>
      <c r="C11726" t="s">
        <v>1004</v>
      </c>
      <c r="D11726" t="s">
        <v>1013</v>
      </c>
      <c r="E11726">
        <v>0</v>
      </c>
    </row>
    <row r="11727" spans="1:5" x14ac:dyDescent="0.25">
      <c r="A11727" s="1">
        <v>41425</v>
      </c>
      <c r="B11727" t="s">
        <v>49</v>
      </c>
      <c r="C11727" t="s">
        <v>1004</v>
      </c>
      <c r="D11727" t="s">
        <v>1013</v>
      </c>
      <c r="E11727">
        <v>0</v>
      </c>
    </row>
    <row r="11728" spans="1:5" x14ac:dyDescent="0.25">
      <c r="A11728" s="1">
        <v>41425</v>
      </c>
      <c r="B11728" t="s">
        <v>49</v>
      </c>
      <c r="C11728" t="s">
        <v>1004</v>
      </c>
      <c r="D11728" t="s">
        <v>1013</v>
      </c>
      <c r="E11728">
        <v>0</v>
      </c>
    </row>
    <row r="11729" spans="1:5" x14ac:dyDescent="0.25">
      <c r="A11729" s="1">
        <v>41425</v>
      </c>
      <c r="B11729" t="s">
        <v>49</v>
      </c>
      <c r="C11729" t="s">
        <v>1004</v>
      </c>
      <c r="D11729" t="s">
        <v>1014</v>
      </c>
      <c r="E11729">
        <v>0</v>
      </c>
    </row>
    <row r="11730" spans="1:5" x14ac:dyDescent="0.25">
      <c r="A11730" s="1">
        <v>41425</v>
      </c>
      <c r="B11730" t="s">
        <v>49</v>
      </c>
      <c r="C11730" t="s">
        <v>1004</v>
      </c>
      <c r="D11730" t="s">
        <v>1014</v>
      </c>
      <c r="E11730">
        <v>0</v>
      </c>
    </row>
    <row r="11731" spans="1:5" x14ac:dyDescent="0.25">
      <c r="A11731" s="1">
        <v>41425</v>
      </c>
      <c r="B11731" t="s">
        <v>49</v>
      </c>
      <c r="C11731" t="s">
        <v>1004</v>
      </c>
      <c r="D11731" t="s">
        <v>1014</v>
      </c>
      <c r="E11731">
        <v>0</v>
      </c>
    </row>
    <row r="11732" spans="1:5" x14ac:dyDescent="0.25">
      <c r="A11732" s="1">
        <v>41425</v>
      </c>
      <c r="B11732" t="s">
        <v>49</v>
      </c>
      <c r="C11732" t="s">
        <v>1004</v>
      </c>
      <c r="D11732" t="s">
        <v>1015</v>
      </c>
      <c r="E11732">
        <v>0.01</v>
      </c>
    </row>
    <row r="11733" spans="1:5" x14ac:dyDescent="0.25">
      <c r="A11733" s="1">
        <v>41425</v>
      </c>
      <c r="B11733" t="s">
        <v>49</v>
      </c>
      <c r="C11733" t="s">
        <v>1004</v>
      </c>
      <c r="D11733" t="s">
        <v>1016</v>
      </c>
      <c r="E11733">
        <v>0</v>
      </c>
    </row>
    <row r="11734" spans="1:5" x14ac:dyDescent="0.25">
      <c r="A11734" s="1">
        <v>41425</v>
      </c>
      <c r="B11734" t="s">
        <v>49</v>
      </c>
      <c r="C11734" t="s">
        <v>1004</v>
      </c>
      <c r="D11734" t="s">
        <v>1016</v>
      </c>
      <c r="E11734">
        <v>0</v>
      </c>
    </row>
    <row r="11735" spans="1:5" x14ac:dyDescent="0.25">
      <c r="A11735" s="1">
        <v>41425</v>
      </c>
      <c r="B11735" t="s">
        <v>49</v>
      </c>
      <c r="C11735" t="s">
        <v>1004</v>
      </c>
      <c r="D11735" t="s">
        <v>1009</v>
      </c>
      <c r="E11735">
        <v>0</v>
      </c>
    </row>
    <row r="11736" spans="1:5" x14ac:dyDescent="0.25">
      <c r="A11736" s="1">
        <v>41426</v>
      </c>
      <c r="B11736" t="s">
        <v>52</v>
      </c>
      <c r="C11736" t="s">
        <v>1004</v>
      </c>
      <c r="D11736" t="s">
        <v>1026</v>
      </c>
      <c r="E11736">
        <v>0.04</v>
      </c>
    </row>
    <row r="11737" spans="1:5" x14ac:dyDescent="0.25">
      <c r="A11737" s="1">
        <v>41426</v>
      </c>
      <c r="B11737" t="s">
        <v>52</v>
      </c>
      <c r="C11737" t="s">
        <v>1004</v>
      </c>
      <c r="D11737" t="s">
        <v>1026</v>
      </c>
      <c r="E11737">
        <v>0.01</v>
      </c>
    </row>
    <row r="11738" spans="1:5" x14ac:dyDescent="0.25">
      <c r="A11738" s="1">
        <v>41426</v>
      </c>
      <c r="B11738" t="s">
        <v>52</v>
      </c>
      <c r="C11738" t="s">
        <v>1004</v>
      </c>
      <c r="D11738" t="s">
        <v>1018</v>
      </c>
      <c r="E11738">
        <v>0.01</v>
      </c>
    </row>
    <row r="11739" spans="1:5" x14ac:dyDescent="0.25">
      <c r="A11739" s="1">
        <v>41426</v>
      </c>
      <c r="B11739" t="s">
        <v>52</v>
      </c>
      <c r="C11739" t="s">
        <v>1004</v>
      </c>
      <c r="D11739" t="s">
        <v>1018</v>
      </c>
      <c r="E11739">
        <v>0</v>
      </c>
    </row>
    <row r="11740" spans="1:5" x14ac:dyDescent="0.25">
      <c r="A11740" s="1">
        <v>41426</v>
      </c>
      <c r="B11740" t="s">
        <v>52</v>
      </c>
      <c r="C11740" t="s">
        <v>1004</v>
      </c>
      <c r="D11740" t="s">
        <v>1018</v>
      </c>
      <c r="E11740">
        <v>0.02</v>
      </c>
    </row>
    <row r="11741" spans="1:5" x14ac:dyDescent="0.25">
      <c r="A11741" s="1">
        <v>41426</v>
      </c>
      <c r="B11741" t="s">
        <v>52</v>
      </c>
      <c r="C11741" t="s">
        <v>1004</v>
      </c>
      <c r="D11741" t="s">
        <v>1015</v>
      </c>
      <c r="E11741">
        <v>0</v>
      </c>
    </row>
    <row r="11742" spans="1:5" x14ac:dyDescent="0.25">
      <c r="A11742" s="1">
        <v>41426</v>
      </c>
      <c r="B11742" t="s">
        <v>52</v>
      </c>
      <c r="C11742" t="s">
        <v>1004</v>
      </c>
      <c r="D11742" t="s">
        <v>1015</v>
      </c>
      <c r="E11742">
        <v>0.01</v>
      </c>
    </row>
    <row r="11743" spans="1:5" x14ac:dyDescent="0.25">
      <c r="A11743" s="1">
        <v>41426</v>
      </c>
      <c r="B11743" t="s">
        <v>52</v>
      </c>
      <c r="C11743" t="s">
        <v>1004</v>
      </c>
      <c r="D11743" t="s">
        <v>1017</v>
      </c>
      <c r="E11743">
        <v>0.01</v>
      </c>
    </row>
    <row r="11744" spans="1:5" x14ac:dyDescent="0.25">
      <c r="A11744" s="1">
        <v>41426</v>
      </c>
      <c r="B11744" t="s">
        <v>52</v>
      </c>
      <c r="C11744" t="s">
        <v>1004</v>
      </c>
      <c r="D11744" t="s">
        <v>1008</v>
      </c>
      <c r="E11744">
        <v>0</v>
      </c>
    </row>
    <row r="11745" spans="1:5" x14ac:dyDescent="0.25">
      <c r="A11745" s="1">
        <v>41426</v>
      </c>
      <c r="B11745" t="s">
        <v>52</v>
      </c>
      <c r="C11745" t="s">
        <v>1004</v>
      </c>
      <c r="D11745" t="s">
        <v>1009</v>
      </c>
      <c r="E11745">
        <v>0</v>
      </c>
    </row>
    <row r="11746" spans="1:5" x14ac:dyDescent="0.25">
      <c r="A11746" s="1">
        <v>41426</v>
      </c>
      <c r="B11746" t="s">
        <v>52</v>
      </c>
      <c r="C11746" t="s">
        <v>1004</v>
      </c>
      <c r="D11746" t="s">
        <v>1010</v>
      </c>
      <c r="E11746">
        <v>0</v>
      </c>
    </row>
    <row r="11747" spans="1:5" x14ac:dyDescent="0.25">
      <c r="A11747" s="1">
        <v>41426</v>
      </c>
      <c r="B11747" t="s">
        <v>52</v>
      </c>
      <c r="C11747" t="s">
        <v>1004</v>
      </c>
      <c r="D11747" t="s">
        <v>1012</v>
      </c>
      <c r="E11747">
        <v>0</v>
      </c>
    </row>
    <row r="11748" spans="1:5" x14ac:dyDescent="0.25">
      <c r="A11748" s="1">
        <v>41426</v>
      </c>
      <c r="B11748" t="s">
        <v>52</v>
      </c>
      <c r="C11748" t="s">
        <v>1004</v>
      </c>
      <c r="D11748" t="s">
        <v>1012</v>
      </c>
      <c r="E11748">
        <v>0</v>
      </c>
    </row>
    <row r="11749" spans="1:5" x14ac:dyDescent="0.25">
      <c r="A11749" s="1">
        <v>41426</v>
      </c>
      <c r="B11749" t="s">
        <v>52</v>
      </c>
      <c r="C11749" t="s">
        <v>1004</v>
      </c>
      <c r="D11749" t="s">
        <v>1012</v>
      </c>
      <c r="E11749">
        <v>0</v>
      </c>
    </row>
    <row r="11750" spans="1:5" x14ac:dyDescent="0.25">
      <c r="A11750" s="1">
        <v>41426</v>
      </c>
      <c r="B11750" t="s">
        <v>52</v>
      </c>
      <c r="C11750" t="s">
        <v>1004</v>
      </c>
      <c r="D11750" t="s">
        <v>1013</v>
      </c>
      <c r="E11750">
        <v>0</v>
      </c>
    </row>
    <row r="11751" spans="1:5" x14ac:dyDescent="0.25">
      <c r="A11751" s="1">
        <v>41426</v>
      </c>
      <c r="B11751" t="s">
        <v>52</v>
      </c>
      <c r="C11751" t="s">
        <v>1004</v>
      </c>
      <c r="D11751" t="s">
        <v>1013</v>
      </c>
      <c r="E11751">
        <v>0</v>
      </c>
    </row>
    <row r="11752" spans="1:5" x14ac:dyDescent="0.25">
      <c r="A11752" s="1">
        <v>41426</v>
      </c>
      <c r="B11752" t="s">
        <v>52</v>
      </c>
      <c r="C11752" t="s">
        <v>1004</v>
      </c>
      <c r="D11752" t="s">
        <v>1013</v>
      </c>
      <c r="E11752">
        <v>0.01</v>
      </c>
    </row>
    <row r="11753" spans="1:5" x14ac:dyDescent="0.25">
      <c r="A11753" s="1">
        <v>41426</v>
      </c>
      <c r="B11753" t="s">
        <v>52</v>
      </c>
      <c r="C11753" t="s">
        <v>1004</v>
      </c>
      <c r="D11753" t="s">
        <v>1014</v>
      </c>
      <c r="E11753">
        <v>0</v>
      </c>
    </row>
    <row r="11754" spans="1:5" x14ac:dyDescent="0.25">
      <c r="A11754" s="1">
        <v>41426</v>
      </c>
      <c r="B11754" t="s">
        <v>52</v>
      </c>
      <c r="C11754" t="s">
        <v>1004</v>
      </c>
      <c r="D11754" t="s">
        <v>1014</v>
      </c>
      <c r="E11754">
        <v>0.04</v>
      </c>
    </row>
    <row r="11755" spans="1:5" x14ac:dyDescent="0.25">
      <c r="A11755" s="1">
        <v>41426</v>
      </c>
      <c r="B11755" t="s">
        <v>52</v>
      </c>
      <c r="C11755" t="s">
        <v>1004</v>
      </c>
      <c r="D11755" t="s">
        <v>1014</v>
      </c>
      <c r="E11755">
        <v>0</v>
      </c>
    </row>
    <row r="11756" spans="1:5" x14ac:dyDescent="0.25">
      <c r="A11756" s="1">
        <v>41426</v>
      </c>
      <c r="B11756" t="s">
        <v>52</v>
      </c>
      <c r="C11756" t="s">
        <v>1004</v>
      </c>
      <c r="D11756" t="s">
        <v>1020</v>
      </c>
      <c r="E11756">
        <v>0</v>
      </c>
    </row>
    <row r="11757" spans="1:5" x14ac:dyDescent="0.25">
      <c r="A11757" s="1">
        <v>41426</v>
      </c>
      <c r="B11757" t="s">
        <v>52</v>
      </c>
      <c r="C11757" t="s">
        <v>1004</v>
      </c>
      <c r="D11757" t="s">
        <v>1016</v>
      </c>
      <c r="E11757">
        <v>0</v>
      </c>
    </row>
    <row r="11758" spans="1:5" x14ac:dyDescent="0.25">
      <c r="A11758" s="1">
        <v>41426</v>
      </c>
      <c r="B11758" t="s">
        <v>52</v>
      </c>
      <c r="C11758" t="s">
        <v>1004</v>
      </c>
      <c r="D11758" t="s">
        <v>1016</v>
      </c>
      <c r="E11758">
        <v>0</v>
      </c>
    </row>
    <row r="11759" spans="1:5" x14ac:dyDescent="0.25">
      <c r="A11759" s="1">
        <v>41426</v>
      </c>
      <c r="B11759" t="s">
        <v>52</v>
      </c>
      <c r="C11759" t="s">
        <v>1004</v>
      </c>
      <c r="D11759" t="s">
        <v>1009</v>
      </c>
      <c r="E11759">
        <v>0</v>
      </c>
    </row>
    <row r="11760" spans="1:5" x14ac:dyDescent="0.25">
      <c r="A11760" s="1">
        <v>41427</v>
      </c>
      <c r="B11760" t="s">
        <v>53</v>
      </c>
      <c r="C11760" t="s">
        <v>1004</v>
      </c>
      <c r="D11760" t="s">
        <v>1027</v>
      </c>
      <c r="E11760">
        <v>0.01</v>
      </c>
    </row>
    <row r="11761" spans="1:5" x14ac:dyDescent="0.25">
      <c r="A11761" s="1">
        <v>41427</v>
      </c>
      <c r="B11761" t="s">
        <v>53</v>
      </c>
      <c r="C11761" t="s">
        <v>1004</v>
      </c>
      <c r="D11761" t="s">
        <v>1027</v>
      </c>
      <c r="E11761">
        <v>0.04</v>
      </c>
    </row>
    <row r="11762" spans="1:5" x14ac:dyDescent="0.25">
      <c r="A11762" s="1">
        <v>41427</v>
      </c>
      <c r="B11762" t="s">
        <v>53</v>
      </c>
      <c r="C11762" t="s">
        <v>1004</v>
      </c>
      <c r="D11762" t="s">
        <v>1021</v>
      </c>
      <c r="E11762">
        <v>0.02</v>
      </c>
    </row>
    <row r="11763" spans="1:5" x14ac:dyDescent="0.25">
      <c r="A11763" s="1">
        <v>41427</v>
      </c>
      <c r="B11763" t="s">
        <v>53</v>
      </c>
      <c r="C11763" t="s">
        <v>1004</v>
      </c>
      <c r="D11763" t="s">
        <v>1021</v>
      </c>
      <c r="E11763">
        <v>0.04</v>
      </c>
    </row>
    <row r="11764" spans="1:5" x14ac:dyDescent="0.25">
      <c r="A11764" s="1">
        <v>41427</v>
      </c>
      <c r="B11764" t="s">
        <v>53</v>
      </c>
      <c r="C11764" t="s">
        <v>1004</v>
      </c>
      <c r="D11764" t="s">
        <v>1022</v>
      </c>
      <c r="E11764">
        <v>0</v>
      </c>
    </row>
    <row r="11765" spans="1:5" x14ac:dyDescent="0.25">
      <c r="A11765" s="1">
        <v>41427</v>
      </c>
      <c r="B11765" t="s">
        <v>53</v>
      </c>
      <c r="C11765" t="s">
        <v>1004</v>
      </c>
      <c r="D11765" t="s">
        <v>1030</v>
      </c>
      <c r="E11765">
        <v>0.01</v>
      </c>
    </row>
    <row r="11766" spans="1:5" x14ac:dyDescent="0.25">
      <c r="A11766" s="1">
        <v>41427</v>
      </c>
      <c r="B11766" t="s">
        <v>53</v>
      </c>
      <c r="C11766" t="s">
        <v>1004</v>
      </c>
      <c r="D11766" t="s">
        <v>1015</v>
      </c>
      <c r="E11766">
        <v>0</v>
      </c>
    </row>
    <row r="11767" spans="1:5" x14ac:dyDescent="0.25">
      <c r="A11767" s="1">
        <v>41427</v>
      </c>
      <c r="B11767" t="s">
        <v>53</v>
      </c>
      <c r="C11767" t="s">
        <v>1004</v>
      </c>
      <c r="D11767" t="s">
        <v>1033</v>
      </c>
      <c r="E11767">
        <v>0.01</v>
      </c>
    </row>
    <row r="11768" spans="1:5" x14ac:dyDescent="0.25">
      <c r="A11768" s="1">
        <v>41427</v>
      </c>
      <c r="B11768" t="s">
        <v>53</v>
      </c>
      <c r="C11768" t="s">
        <v>1004</v>
      </c>
      <c r="D11768" t="s">
        <v>1008</v>
      </c>
      <c r="E11768">
        <v>0.01</v>
      </c>
    </row>
    <row r="11769" spans="1:5" x14ac:dyDescent="0.25">
      <c r="A11769" s="1">
        <v>41427</v>
      </c>
      <c r="B11769" t="s">
        <v>53</v>
      </c>
      <c r="C11769" t="s">
        <v>1004</v>
      </c>
      <c r="D11769" t="s">
        <v>1009</v>
      </c>
      <c r="E11769">
        <v>0</v>
      </c>
    </row>
    <row r="11770" spans="1:5" x14ac:dyDescent="0.25">
      <c r="A11770" s="1">
        <v>41427</v>
      </c>
      <c r="B11770" t="s">
        <v>53</v>
      </c>
      <c r="C11770" t="s">
        <v>1004</v>
      </c>
      <c r="D11770" t="s">
        <v>1010</v>
      </c>
      <c r="E11770">
        <v>0</v>
      </c>
    </row>
    <row r="11771" spans="1:5" x14ac:dyDescent="0.25">
      <c r="A11771" s="1">
        <v>41427</v>
      </c>
      <c r="B11771" t="s">
        <v>53</v>
      </c>
      <c r="C11771" t="s">
        <v>1004</v>
      </c>
      <c r="D11771" t="s">
        <v>1012</v>
      </c>
      <c r="E11771">
        <v>0</v>
      </c>
    </row>
    <row r="11772" spans="1:5" x14ac:dyDescent="0.25">
      <c r="A11772" s="1">
        <v>41427</v>
      </c>
      <c r="B11772" t="s">
        <v>53</v>
      </c>
      <c r="C11772" t="s">
        <v>1004</v>
      </c>
      <c r="D11772" t="s">
        <v>1012</v>
      </c>
      <c r="E11772">
        <v>0</v>
      </c>
    </row>
    <row r="11773" spans="1:5" x14ac:dyDescent="0.25">
      <c r="A11773" s="1">
        <v>41427</v>
      </c>
      <c r="B11773" t="s">
        <v>53</v>
      </c>
      <c r="C11773" t="s">
        <v>1004</v>
      </c>
      <c r="D11773" t="s">
        <v>1012</v>
      </c>
      <c r="E11773">
        <v>0</v>
      </c>
    </row>
    <row r="11774" spans="1:5" x14ac:dyDescent="0.25">
      <c r="A11774" s="1">
        <v>41427</v>
      </c>
      <c r="B11774" t="s">
        <v>53</v>
      </c>
      <c r="C11774" t="s">
        <v>1004</v>
      </c>
      <c r="D11774" t="s">
        <v>1034</v>
      </c>
      <c r="E11774">
        <v>0</v>
      </c>
    </row>
    <row r="11775" spans="1:5" x14ac:dyDescent="0.25">
      <c r="A11775" s="1">
        <v>41427</v>
      </c>
      <c r="B11775" t="s">
        <v>53</v>
      </c>
      <c r="C11775" t="s">
        <v>1004</v>
      </c>
      <c r="D11775" t="s">
        <v>1034</v>
      </c>
      <c r="E11775">
        <v>0</v>
      </c>
    </row>
    <row r="11776" spans="1:5" x14ac:dyDescent="0.25">
      <c r="A11776" s="1">
        <v>41427</v>
      </c>
      <c r="B11776" t="s">
        <v>53</v>
      </c>
      <c r="C11776" t="s">
        <v>1004</v>
      </c>
      <c r="D11776" t="s">
        <v>1013</v>
      </c>
      <c r="E11776">
        <v>0</v>
      </c>
    </row>
    <row r="11777" spans="1:5" x14ac:dyDescent="0.25">
      <c r="A11777" s="1">
        <v>41427</v>
      </c>
      <c r="B11777" t="s">
        <v>53</v>
      </c>
      <c r="C11777" t="s">
        <v>1004</v>
      </c>
      <c r="D11777" t="s">
        <v>1014</v>
      </c>
      <c r="E11777">
        <v>0</v>
      </c>
    </row>
    <row r="11778" spans="1:5" x14ac:dyDescent="0.25">
      <c r="A11778" s="1">
        <v>41427</v>
      </c>
      <c r="B11778" t="s">
        <v>53</v>
      </c>
      <c r="C11778" t="s">
        <v>1004</v>
      </c>
      <c r="D11778" t="s">
        <v>1014</v>
      </c>
      <c r="E11778">
        <v>0</v>
      </c>
    </row>
    <row r="11779" spans="1:5" x14ac:dyDescent="0.25">
      <c r="A11779" s="1">
        <v>41427</v>
      </c>
      <c r="B11779" t="s">
        <v>53</v>
      </c>
      <c r="C11779" t="s">
        <v>1004</v>
      </c>
      <c r="D11779" t="s">
        <v>1014</v>
      </c>
      <c r="E11779">
        <v>0</v>
      </c>
    </row>
    <row r="11780" spans="1:5" x14ac:dyDescent="0.25">
      <c r="A11780" s="1">
        <v>41427</v>
      </c>
      <c r="B11780" t="s">
        <v>53</v>
      </c>
      <c r="C11780" t="s">
        <v>1004</v>
      </c>
      <c r="D11780" t="s">
        <v>1020</v>
      </c>
      <c r="E11780">
        <v>0</v>
      </c>
    </row>
    <row r="11781" spans="1:5" x14ac:dyDescent="0.25">
      <c r="A11781" s="1">
        <v>41427</v>
      </c>
      <c r="B11781" t="s">
        <v>53</v>
      </c>
      <c r="C11781" t="s">
        <v>1004</v>
      </c>
      <c r="D11781" t="s">
        <v>1033</v>
      </c>
      <c r="E11781">
        <v>0</v>
      </c>
    </row>
    <row r="11782" spans="1:5" x14ac:dyDescent="0.25">
      <c r="A11782" s="1">
        <v>41427</v>
      </c>
      <c r="B11782" t="s">
        <v>53</v>
      </c>
      <c r="C11782" t="s">
        <v>1004</v>
      </c>
      <c r="D11782" t="s">
        <v>1015</v>
      </c>
      <c r="E11782">
        <v>0.01</v>
      </c>
    </row>
    <row r="11783" spans="1:5" x14ac:dyDescent="0.25">
      <c r="A11783" s="1">
        <v>41427</v>
      </c>
      <c r="B11783" t="s">
        <v>53</v>
      </c>
      <c r="C11783" t="s">
        <v>1004</v>
      </c>
      <c r="D11783" t="s">
        <v>1009</v>
      </c>
      <c r="E11783">
        <v>0</v>
      </c>
    </row>
    <row r="11784" spans="1:5" x14ac:dyDescent="0.25">
      <c r="A11784" s="1">
        <v>41428</v>
      </c>
      <c r="B11784" t="s">
        <v>58</v>
      </c>
      <c r="C11784" t="s">
        <v>1004</v>
      </c>
      <c r="D11784" t="s">
        <v>1026</v>
      </c>
      <c r="E11784">
        <v>0.01</v>
      </c>
    </row>
    <row r="11785" spans="1:5" x14ac:dyDescent="0.25">
      <c r="A11785" s="1">
        <v>41428</v>
      </c>
      <c r="B11785" t="s">
        <v>58</v>
      </c>
      <c r="C11785" t="s">
        <v>1004</v>
      </c>
      <c r="D11785" t="s">
        <v>1026</v>
      </c>
      <c r="E11785">
        <v>7.0000000000000007E-2</v>
      </c>
    </row>
    <row r="11786" spans="1:5" x14ac:dyDescent="0.25">
      <c r="A11786" s="1">
        <v>41428</v>
      </c>
      <c r="B11786" t="s">
        <v>58</v>
      </c>
      <c r="C11786" t="s">
        <v>1004</v>
      </c>
      <c r="D11786" t="s">
        <v>1018</v>
      </c>
      <c r="E11786">
        <v>0</v>
      </c>
    </row>
    <row r="11787" spans="1:5" x14ac:dyDescent="0.25">
      <c r="A11787" s="1">
        <v>41428</v>
      </c>
      <c r="B11787" t="s">
        <v>58</v>
      </c>
      <c r="C11787" t="s">
        <v>1004</v>
      </c>
      <c r="D11787" t="s">
        <v>1018</v>
      </c>
      <c r="E11787">
        <v>0.01</v>
      </c>
    </row>
    <row r="11788" spans="1:5" x14ac:dyDescent="0.25">
      <c r="A11788" s="1">
        <v>41428</v>
      </c>
      <c r="B11788" t="s">
        <v>58</v>
      </c>
      <c r="C11788" t="s">
        <v>1004</v>
      </c>
      <c r="D11788" t="s">
        <v>1018</v>
      </c>
      <c r="E11788">
        <v>0</v>
      </c>
    </row>
    <row r="11789" spans="1:5" x14ac:dyDescent="0.25">
      <c r="A11789" s="1">
        <v>41428</v>
      </c>
      <c r="B11789" t="s">
        <v>58</v>
      </c>
      <c r="C11789" t="s">
        <v>1004</v>
      </c>
      <c r="D11789" t="s">
        <v>1006</v>
      </c>
      <c r="E11789">
        <v>0</v>
      </c>
    </row>
    <row r="11790" spans="1:5" x14ac:dyDescent="0.25">
      <c r="A11790" s="1">
        <v>41428</v>
      </c>
      <c r="B11790" t="s">
        <v>58</v>
      </c>
      <c r="C11790" t="s">
        <v>1004</v>
      </c>
      <c r="D11790" t="s">
        <v>1006</v>
      </c>
      <c r="E11790">
        <v>0</v>
      </c>
    </row>
    <row r="11791" spans="1:5" x14ac:dyDescent="0.25">
      <c r="A11791" s="1">
        <v>41428</v>
      </c>
      <c r="B11791" t="s">
        <v>58</v>
      </c>
      <c r="C11791" t="s">
        <v>1004</v>
      </c>
      <c r="D11791" t="s">
        <v>1007</v>
      </c>
      <c r="E11791">
        <v>0</v>
      </c>
    </row>
    <row r="11792" spans="1:5" x14ac:dyDescent="0.25">
      <c r="A11792" s="1">
        <v>41428</v>
      </c>
      <c r="B11792" t="s">
        <v>58</v>
      </c>
      <c r="C11792" t="s">
        <v>1004</v>
      </c>
      <c r="D11792" t="s">
        <v>1008</v>
      </c>
      <c r="E11792">
        <v>0</v>
      </c>
    </row>
    <row r="11793" spans="1:5" x14ac:dyDescent="0.25">
      <c r="A11793" s="1">
        <v>41428</v>
      </c>
      <c r="B11793" t="s">
        <v>58</v>
      </c>
      <c r="C11793" t="s">
        <v>1004</v>
      </c>
      <c r="D11793" t="s">
        <v>1009</v>
      </c>
      <c r="E11793">
        <v>0</v>
      </c>
    </row>
    <row r="11794" spans="1:5" x14ac:dyDescent="0.25">
      <c r="A11794" s="1">
        <v>41428</v>
      </c>
      <c r="B11794" t="s">
        <v>58</v>
      </c>
      <c r="C11794" t="s">
        <v>1004</v>
      </c>
      <c r="D11794" t="s">
        <v>1010</v>
      </c>
      <c r="E11794">
        <v>0.01</v>
      </c>
    </row>
    <row r="11795" spans="1:5" x14ac:dyDescent="0.25">
      <c r="A11795" s="1">
        <v>41428</v>
      </c>
      <c r="B11795" t="s">
        <v>58</v>
      </c>
      <c r="C11795" t="s">
        <v>1004</v>
      </c>
      <c r="D11795" t="s">
        <v>1012</v>
      </c>
      <c r="E11795">
        <v>0</v>
      </c>
    </row>
    <row r="11796" spans="1:5" x14ac:dyDescent="0.25">
      <c r="A11796" s="1">
        <v>41428</v>
      </c>
      <c r="B11796" t="s">
        <v>58</v>
      </c>
      <c r="C11796" t="s">
        <v>1004</v>
      </c>
      <c r="D11796" t="s">
        <v>1012</v>
      </c>
      <c r="E11796">
        <v>0.01</v>
      </c>
    </row>
    <row r="11797" spans="1:5" x14ac:dyDescent="0.25">
      <c r="A11797" s="1">
        <v>41428</v>
      </c>
      <c r="B11797" t="s">
        <v>58</v>
      </c>
      <c r="C11797" t="s">
        <v>1004</v>
      </c>
      <c r="D11797" t="s">
        <v>1012</v>
      </c>
      <c r="E11797">
        <v>0</v>
      </c>
    </row>
    <row r="11798" spans="1:5" x14ac:dyDescent="0.25">
      <c r="A11798" s="1">
        <v>41428</v>
      </c>
      <c r="B11798" t="s">
        <v>58</v>
      </c>
      <c r="C11798" t="s">
        <v>1004</v>
      </c>
      <c r="D11798" t="s">
        <v>1013</v>
      </c>
      <c r="E11798">
        <v>0</v>
      </c>
    </row>
    <row r="11799" spans="1:5" x14ac:dyDescent="0.25">
      <c r="A11799" s="1">
        <v>41428</v>
      </c>
      <c r="B11799" t="s">
        <v>58</v>
      </c>
      <c r="C11799" t="s">
        <v>1004</v>
      </c>
      <c r="D11799" t="s">
        <v>1013</v>
      </c>
      <c r="E11799">
        <v>0.01</v>
      </c>
    </row>
    <row r="11800" spans="1:5" x14ac:dyDescent="0.25">
      <c r="A11800" s="1">
        <v>41428</v>
      </c>
      <c r="B11800" t="s">
        <v>58</v>
      </c>
      <c r="C11800" t="s">
        <v>1004</v>
      </c>
      <c r="D11800" t="s">
        <v>1013</v>
      </c>
      <c r="E11800">
        <v>0</v>
      </c>
    </row>
    <row r="11801" spans="1:5" x14ac:dyDescent="0.25">
      <c r="A11801" s="1">
        <v>41428</v>
      </c>
      <c r="B11801" t="s">
        <v>58</v>
      </c>
      <c r="C11801" t="s">
        <v>1004</v>
      </c>
      <c r="D11801" t="s">
        <v>1014</v>
      </c>
      <c r="E11801">
        <v>0</v>
      </c>
    </row>
    <row r="11802" spans="1:5" x14ac:dyDescent="0.25">
      <c r="A11802" s="1">
        <v>41428</v>
      </c>
      <c r="B11802" t="s">
        <v>58</v>
      </c>
      <c r="C11802" t="s">
        <v>1004</v>
      </c>
      <c r="D11802" t="s">
        <v>1014</v>
      </c>
      <c r="E11802">
        <v>0</v>
      </c>
    </row>
    <row r="11803" spans="1:5" x14ac:dyDescent="0.25">
      <c r="A11803" s="1">
        <v>41428</v>
      </c>
      <c r="B11803" t="s">
        <v>58</v>
      </c>
      <c r="C11803" t="s">
        <v>1004</v>
      </c>
      <c r="D11803" t="s">
        <v>1014</v>
      </c>
      <c r="E11803">
        <v>0.01</v>
      </c>
    </row>
    <row r="11804" spans="1:5" x14ac:dyDescent="0.25">
      <c r="A11804" s="1">
        <v>41428</v>
      </c>
      <c r="B11804" t="s">
        <v>58</v>
      </c>
      <c r="C11804" t="s">
        <v>1004</v>
      </c>
      <c r="D11804" t="s">
        <v>1015</v>
      </c>
      <c r="E11804">
        <v>0.01</v>
      </c>
    </row>
    <row r="11805" spans="1:5" x14ac:dyDescent="0.25">
      <c r="A11805" s="1">
        <v>41428</v>
      </c>
      <c r="B11805" t="s">
        <v>58</v>
      </c>
      <c r="C11805" t="s">
        <v>1004</v>
      </c>
      <c r="D11805" t="s">
        <v>1016</v>
      </c>
      <c r="E11805">
        <v>0.01</v>
      </c>
    </row>
    <row r="11806" spans="1:5" x14ac:dyDescent="0.25">
      <c r="A11806" s="1">
        <v>41428</v>
      </c>
      <c r="B11806" t="s">
        <v>58</v>
      </c>
      <c r="C11806" t="s">
        <v>1004</v>
      </c>
      <c r="D11806" t="s">
        <v>1016</v>
      </c>
      <c r="E11806">
        <v>0.01</v>
      </c>
    </row>
    <row r="11807" spans="1:5" x14ac:dyDescent="0.25">
      <c r="A11807" s="1">
        <v>41428</v>
      </c>
      <c r="B11807" t="s">
        <v>58</v>
      </c>
      <c r="C11807" t="s">
        <v>1004</v>
      </c>
      <c r="D11807" t="s">
        <v>1009</v>
      </c>
      <c r="E11807">
        <v>0.01</v>
      </c>
    </row>
    <row r="11808" spans="1:5" x14ac:dyDescent="0.25">
      <c r="A11808" s="1">
        <v>41429</v>
      </c>
      <c r="B11808" t="s">
        <v>59</v>
      </c>
      <c r="C11808" t="s">
        <v>1004</v>
      </c>
      <c r="D11808" t="s">
        <v>1026</v>
      </c>
      <c r="E11808">
        <v>0.05</v>
      </c>
    </row>
    <row r="11809" spans="1:5" x14ac:dyDescent="0.25">
      <c r="A11809" s="1">
        <v>41429</v>
      </c>
      <c r="B11809" t="s">
        <v>59</v>
      </c>
      <c r="C11809" t="s">
        <v>1004</v>
      </c>
      <c r="D11809" t="s">
        <v>1026</v>
      </c>
      <c r="E11809">
        <v>0.01</v>
      </c>
    </row>
    <row r="11810" spans="1:5" x14ac:dyDescent="0.25">
      <c r="A11810" s="1">
        <v>41429</v>
      </c>
      <c r="B11810" t="s">
        <v>59</v>
      </c>
      <c r="C11810" t="s">
        <v>1004</v>
      </c>
      <c r="D11810" t="s">
        <v>1018</v>
      </c>
      <c r="E11810">
        <v>0.03</v>
      </c>
    </row>
    <row r="11811" spans="1:5" x14ac:dyDescent="0.25">
      <c r="A11811" s="1">
        <v>41429</v>
      </c>
      <c r="B11811" t="s">
        <v>59</v>
      </c>
      <c r="C11811" t="s">
        <v>1004</v>
      </c>
      <c r="D11811" t="s">
        <v>1018</v>
      </c>
      <c r="E11811">
        <v>0.02</v>
      </c>
    </row>
    <row r="11812" spans="1:5" x14ac:dyDescent="0.25">
      <c r="A11812" s="1">
        <v>41429</v>
      </c>
      <c r="B11812" t="s">
        <v>59</v>
      </c>
      <c r="C11812" t="s">
        <v>1004</v>
      </c>
      <c r="D11812" t="s">
        <v>1018</v>
      </c>
      <c r="E11812">
        <v>0</v>
      </c>
    </row>
    <row r="11813" spans="1:5" x14ac:dyDescent="0.25">
      <c r="A11813" s="1">
        <v>41429</v>
      </c>
      <c r="B11813" t="s">
        <v>59</v>
      </c>
      <c r="C11813" t="s">
        <v>1004</v>
      </c>
      <c r="D11813" t="s">
        <v>1006</v>
      </c>
      <c r="E11813">
        <v>0.01</v>
      </c>
    </row>
    <row r="11814" spans="1:5" x14ac:dyDescent="0.25">
      <c r="A11814" s="1">
        <v>41429</v>
      </c>
      <c r="B11814" t="s">
        <v>59</v>
      </c>
      <c r="C11814" t="s">
        <v>1004</v>
      </c>
      <c r="D11814" t="s">
        <v>1006</v>
      </c>
      <c r="E11814">
        <v>0.05</v>
      </c>
    </row>
    <row r="11815" spans="1:5" x14ac:dyDescent="0.25">
      <c r="A11815" s="1">
        <v>41429</v>
      </c>
      <c r="B11815" t="s">
        <v>59</v>
      </c>
      <c r="C11815" t="s">
        <v>1004</v>
      </c>
      <c r="D11815" t="s">
        <v>1007</v>
      </c>
      <c r="E11815">
        <v>0.03</v>
      </c>
    </row>
    <row r="11816" spans="1:5" x14ac:dyDescent="0.25">
      <c r="A11816" s="1">
        <v>41429</v>
      </c>
      <c r="B11816" t="s">
        <v>59</v>
      </c>
      <c r="C11816" t="s">
        <v>1004</v>
      </c>
      <c r="D11816" t="s">
        <v>1008</v>
      </c>
      <c r="E11816">
        <v>0</v>
      </c>
    </row>
    <row r="11817" spans="1:5" x14ac:dyDescent="0.25">
      <c r="A11817" s="1">
        <v>41429</v>
      </c>
      <c r="B11817" t="s">
        <v>59</v>
      </c>
      <c r="C11817" t="s">
        <v>1004</v>
      </c>
      <c r="D11817" t="s">
        <v>1009</v>
      </c>
      <c r="E11817">
        <v>0</v>
      </c>
    </row>
    <row r="11818" spans="1:5" x14ac:dyDescent="0.25">
      <c r="A11818" s="1">
        <v>41429</v>
      </c>
      <c r="B11818" t="s">
        <v>59</v>
      </c>
      <c r="C11818" t="s">
        <v>1004</v>
      </c>
      <c r="D11818" t="s">
        <v>1010</v>
      </c>
      <c r="E11818">
        <v>0</v>
      </c>
    </row>
    <row r="11819" spans="1:5" x14ac:dyDescent="0.25">
      <c r="A11819" s="1">
        <v>41429</v>
      </c>
      <c r="B11819" t="s">
        <v>59</v>
      </c>
      <c r="C11819" t="s">
        <v>1004</v>
      </c>
      <c r="D11819" t="s">
        <v>1012</v>
      </c>
      <c r="E11819">
        <v>0.01</v>
      </c>
    </row>
    <row r="11820" spans="1:5" x14ac:dyDescent="0.25">
      <c r="A11820" s="1">
        <v>41429</v>
      </c>
      <c r="B11820" t="s">
        <v>59</v>
      </c>
      <c r="C11820" t="s">
        <v>1004</v>
      </c>
      <c r="D11820" t="s">
        <v>1012</v>
      </c>
      <c r="E11820">
        <v>0.02</v>
      </c>
    </row>
    <row r="11821" spans="1:5" x14ac:dyDescent="0.25">
      <c r="A11821" s="1">
        <v>41429</v>
      </c>
      <c r="B11821" t="s">
        <v>59</v>
      </c>
      <c r="C11821" t="s">
        <v>1004</v>
      </c>
      <c r="D11821" t="s">
        <v>1012</v>
      </c>
      <c r="E11821">
        <v>0.01</v>
      </c>
    </row>
    <row r="11822" spans="1:5" x14ac:dyDescent="0.25">
      <c r="A11822" s="1">
        <v>41429</v>
      </c>
      <c r="B11822" t="s">
        <v>59</v>
      </c>
      <c r="C11822" t="s">
        <v>1004</v>
      </c>
      <c r="D11822" t="s">
        <v>1013</v>
      </c>
      <c r="E11822">
        <v>0.02</v>
      </c>
    </row>
    <row r="11823" spans="1:5" x14ac:dyDescent="0.25">
      <c r="A11823" s="1">
        <v>41429</v>
      </c>
      <c r="B11823" t="s">
        <v>59</v>
      </c>
      <c r="C11823" t="s">
        <v>1004</v>
      </c>
      <c r="D11823" t="s">
        <v>1013</v>
      </c>
      <c r="E11823">
        <v>0.04</v>
      </c>
    </row>
    <row r="11824" spans="1:5" x14ac:dyDescent="0.25">
      <c r="A11824" s="1">
        <v>41429</v>
      </c>
      <c r="B11824" t="s">
        <v>59</v>
      </c>
      <c r="C11824" t="s">
        <v>1004</v>
      </c>
      <c r="D11824" t="s">
        <v>1013</v>
      </c>
      <c r="E11824">
        <v>0.01</v>
      </c>
    </row>
    <row r="11825" spans="1:5" x14ac:dyDescent="0.25">
      <c r="A11825" s="1">
        <v>41429</v>
      </c>
      <c r="B11825" t="s">
        <v>59</v>
      </c>
      <c r="C11825" t="s">
        <v>1004</v>
      </c>
      <c r="D11825" t="s">
        <v>1014</v>
      </c>
      <c r="E11825">
        <v>0</v>
      </c>
    </row>
    <row r="11826" spans="1:5" x14ac:dyDescent="0.25">
      <c r="A11826" s="1">
        <v>41429</v>
      </c>
      <c r="B11826" t="s">
        <v>59</v>
      </c>
      <c r="C11826" t="s">
        <v>1004</v>
      </c>
      <c r="D11826" t="s">
        <v>1014</v>
      </c>
      <c r="E11826">
        <v>0.02</v>
      </c>
    </row>
    <row r="11827" spans="1:5" x14ac:dyDescent="0.25">
      <c r="A11827" s="1">
        <v>41429</v>
      </c>
      <c r="B11827" t="s">
        <v>59</v>
      </c>
      <c r="C11827" t="s">
        <v>1004</v>
      </c>
      <c r="D11827" t="s">
        <v>1014</v>
      </c>
      <c r="E11827">
        <v>0</v>
      </c>
    </row>
    <row r="11828" spans="1:5" x14ac:dyDescent="0.25">
      <c r="A11828" s="1">
        <v>41429</v>
      </c>
      <c r="B11828" t="s">
        <v>59</v>
      </c>
      <c r="C11828" t="s">
        <v>1004</v>
      </c>
      <c r="D11828" t="s">
        <v>1015</v>
      </c>
      <c r="E11828">
        <v>0</v>
      </c>
    </row>
    <row r="11829" spans="1:5" x14ac:dyDescent="0.25">
      <c r="A11829" s="1">
        <v>41429</v>
      </c>
      <c r="B11829" t="s">
        <v>59</v>
      </c>
      <c r="C11829" t="s">
        <v>1004</v>
      </c>
      <c r="D11829" t="s">
        <v>1016</v>
      </c>
      <c r="E11829">
        <v>0.03</v>
      </c>
    </row>
    <row r="11830" spans="1:5" x14ac:dyDescent="0.25">
      <c r="A11830" s="1">
        <v>41429</v>
      </c>
      <c r="B11830" t="s">
        <v>59</v>
      </c>
      <c r="C11830" t="s">
        <v>1004</v>
      </c>
      <c r="D11830" t="s">
        <v>1016</v>
      </c>
      <c r="E11830">
        <v>0.01</v>
      </c>
    </row>
    <row r="11831" spans="1:5" x14ac:dyDescent="0.25">
      <c r="A11831" s="1">
        <v>41429</v>
      </c>
      <c r="B11831" t="s">
        <v>59</v>
      </c>
      <c r="C11831" t="s">
        <v>1004</v>
      </c>
      <c r="D11831" t="s">
        <v>1009</v>
      </c>
      <c r="E11831">
        <v>0</v>
      </c>
    </row>
    <row r="11832" spans="1:5" x14ac:dyDescent="0.25">
      <c r="A11832" s="1">
        <v>41430</v>
      </c>
      <c r="B11832" t="s">
        <v>30</v>
      </c>
      <c r="C11832" t="s">
        <v>1004</v>
      </c>
      <c r="D11832" t="s">
        <v>1026</v>
      </c>
      <c r="E11832">
        <v>0.01</v>
      </c>
    </row>
    <row r="11833" spans="1:5" x14ac:dyDescent="0.25">
      <c r="A11833" s="1">
        <v>41430</v>
      </c>
      <c r="B11833" t="s">
        <v>30</v>
      </c>
      <c r="C11833" t="s">
        <v>1004</v>
      </c>
      <c r="D11833" t="s">
        <v>1026</v>
      </c>
      <c r="E11833">
        <v>0.01</v>
      </c>
    </row>
    <row r="11834" spans="1:5" x14ac:dyDescent="0.25">
      <c r="A11834" s="1">
        <v>41430</v>
      </c>
      <c r="B11834" t="s">
        <v>30</v>
      </c>
      <c r="C11834" t="s">
        <v>1004</v>
      </c>
      <c r="D11834" t="s">
        <v>1018</v>
      </c>
      <c r="E11834">
        <v>0.01</v>
      </c>
    </row>
    <row r="11835" spans="1:5" x14ac:dyDescent="0.25">
      <c r="A11835" s="1">
        <v>41430</v>
      </c>
      <c r="B11835" t="s">
        <v>30</v>
      </c>
      <c r="C11835" t="s">
        <v>1004</v>
      </c>
      <c r="D11835" t="s">
        <v>1018</v>
      </c>
      <c r="E11835">
        <v>0.01</v>
      </c>
    </row>
    <row r="11836" spans="1:5" x14ac:dyDescent="0.25">
      <c r="A11836" s="1">
        <v>41430</v>
      </c>
      <c r="B11836" t="s">
        <v>30</v>
      </c>
      <c r="C11836" t="s">
        <v>1004</v>
      </c>
      <c r="D11836" t="s">
        <v>1018</v>
      </c>
      <c r="E11836">
        <v>0</v>
      </c>
    </row>
    <row r="11837" spans="1:5" x14ac:dyDescent="0.25">
      <c r="A11837" s="1">
        <v>41430</v>
      </c>
      <c r="B11837" t="s">
        <v>30</v>
      </c>
      <c r="C11837" t="s">
        <v>1004</v>
      </c>
      <c r="D11837" t="s">
        <v>1006</v>
      </c>
      <c r="E11837">
        <v>0</v>
      </c>
    </row>
    <row r="11838" spans="1:5" x14ac:dyDescent="0.25">
      <c r="A11838" s="1">
        <v>41430</v>
      </c>
      <c r="B11838" t="s">
        <v>30</v>
      </c>
      <c r="C11838" t="s">
        <v>1004</v>
      </c>
      <c r="D11838" t="s">
        <v>1006</v>
      </c>
      <c r="E11838">
        <v>0</v>
      </c>
    </row>
    <row r="11839" spans="1:5" x14ac:dyDescent="0.25">
      <c r="A11839" s="1">
        <v>41430</v>
      </c>
      <c r="B11839" t="s">
        <v>30</v>
      </c>
      <c r="C11839" t="s">
        <v>1004</v>
      </c>
      <c r="D11839" t="s">
        <v>1007</v>
      </c>
      <c r="E11839">
        <v>0</v>
      </c>
    </row>
    <row r="11840" spans="1:5" x14ac:dyDescent="0.25">
      <c r="A11840" s="1">
        <v>41430</v>
      </c>
      <c r="B11840" t="s">
        <v>30</v>
      </c>
      <c r="C11840" t="s">
        <v>1004</v>
      </c>
      <c r="D11840" t="s">
        <v>1008</v>
      </c>
      <c r="E11840">
        <v>0</v>
      </c>
    </row>
    <row r="11841" spans="1:5" x14ac:dyDescent="0.25">
      <c r="A11841" s="1">
        <v>41430</v>
      </c>
      <c r="B11841" t="s">
        <v>30</v>
      </c>
      <c r="C11841" t="s">
        <v>1004</v>
      </c>
      <c r="D11841" t="s">
        <v>1009</v>
      </c>
      <c r="E11841">
        <v>0</v>
      </c>
    </row>
    <row r="11842" spans="1:5" x14ac:dyDescent="0.25">
      <c r="A11842" s="1">
        <v>41430</v>
      </c>
      <c r="B11842" t="s">
        <v>30</v>
      </c>
      <c r="C11842" t="s">
        <v>1004</v>
      </c>
      <c r="D11842" t="s">
        <v>1010</v>
      </c>
      <c r="E11842">
        <v>0</v>
      </c>
    </row>
    <row r="11843" spans="1:5" x14ac:dyDescent="0.25">
      <c r="A11843" s="1">
        <v>41430</v>
      </c>
      <c r="B11843" t="s">
        <v>30</v>
      </c>
      <c r="C11843" t="s">
        <v>1004</v>
      </c>
      <c r="D11843" t="s">
        <v>1012</v>
      </c>
      <c r="E11843">
        <v>0</v>
      </c>
    </row>
    <row r="11844" spans="1:5" x14ac:dyDescent="0.25">
      <c r="A11844" s="1">
        <v>41430</v>
      </c>
      <c r="B11844" t="s">
        <v>30</v>
      </c>
      <c r="C11844" t="s">
        <v>1004</v>
      </c>
      <c r="D11844" t="s">
        <v>1012</v>
      </c>
      <c r="E11844">
        <v>0.02</v>
      </c>
    </row>
    <row r="11845" spans="1:5" x14ac:dyDescent="0.25">
      <c r="A11845" s="1">
        <v>41430</v>
      </c>
      <c r="B11845" t="s">
        <v>30</v>
      </c>
      <c r="C11845" t="s">
        <v>1004</v>
      </c>
      <c r="D11845" t="s">
        <v>1012</v>
      </c>
      <c r="E11845">
        <v>0</v>
      </c>
    </row>
    <row r="11846" spans="1:5" x14ac:dyDescent="0.25">
      <c r="A11846" s="1">
        <v>41430</v>
      </c>
      <c r="B11846" t="s">
        <v>30</v>
      </c>
      <c r="C11846" t="s">
        <v>1004</v>
      </c>
      <c r="D11846" t="s">
        <v>1013</v>
      </c>
      <c r="E11846">
        <v>0</v>
      </c>
    </row>
    <row r="11847" spans="1:5" x14ac:dyDescent="0.25">
      <c r="A11847" s="1">
        <v>41430</v>
      </c>
      <c r="B11847" t="s">
        <v>30</v>
      </c>
      <c r="C11847" t="s">
        <v>1004</v>
      </c>
      <c r="D11847" t="s">
        <v>1013</v>
      </c>
      <c r="E11847">
        <v>0</v>
      </c>
    </row>
    <row r="11848" spans="1:5" x14ac:dyDescent="0.25">
      <c r="A11848" s="1">
        <v>41430</v>
      </c>
      <c r="B11848" t="s">
        <v>30</v>
      </c>
      <c r="C11848" t="s">
        <v>1004</v>
      </c>
      <c r="D11848" t="s">
        <v>1013</v>
      </c>
      <c r="E11848">
        <v>0.03</v>
      </c>
    </row>
    <row r="11849" spans="1:5" x14ac:dyDescent="0.25">
      <c r="A11849" s="1">
        <v>41430</v>
      </c>
      <c r="B11849" t="s">
        <v>30</v>
      </c>
      <c r="C11849" t="s">
        <v>1004</v>
      </c>
      <c r="D11849" t="s">
        <v>1014</v>
      </c>
      <c r="E11849">
        <v>0</v>
      </c>
    </row>
    <row r="11850" spans="1:5" x14ac:dyDescent="0.25">
      <c r="A11850" s="1">
        <v>41430</v>
      </c>
      <c r="B11850" t="s">
        <v>30</v>
      </c>
      <c r="C11850" t="s">
        <v>1004</v>
      </c>
      <c r="D11850" t="s">
        <v>1014</v>
      </c>
      <c r="E11850">
        <v>0.01</v>
      </c>
    </row>
    <row r="11851" spans="1:5" x14ac:dyDescent="0.25">
      <c r="A11851" s="1">
        <v>41430</v>
      </c>
      <c r="B11851" t="s">
        <v>30</v>
      </c>
      <c r="C11851" t="s">
        <v>1004</v>
      </c>
      <c r="D11851" t="s">
        <v>1014</v>
      </c>
      <c r="E11851">
        <v>0.02</v>
      </c>
    </row>
    <row r="11852" spans="1:5" x14ac:dyDescent="0.25">
      <c r="A11852" s="1">
        <v>41430</v>
      </c>
      <c r="B11852" t="s">
        <v>30</v>
      </c>
      <c r="C11852" t="s">
        <v>1004</v>
      </c>
      <c r="D11852" t="s">
        <v>1015</v>
      </c>
      <c r="E11852">
        <v>0</v>
      </c>
    </row>
    <row r="11853" spans="1:5" x14ac:dyDescent="0.25">
      <c r="A11853" s="1">
        <v>41430</v>
      </c>
      <c r="B11853" t="s">
        <v>30</v>
      </c>
      <c r="C11853" t="s">
        <v>1004</v>
      </c>
      <c r="D11853" t="s">
        <v>1016</v>
      </c>
      <c r="E11853">
        <v>0</v>
      </c>
    </row>
    <row r="11854" spans="1:5" x14ac:dyDescent="0.25">
      <c r="A11854" s="1">
        <v>41430</v>
      </c>
      <c r="B11854" t="s">
        <v>30</v>
      </c>
      <c r="C11854" t="s">
        <v>1004</v>
      </c>
      <c r="D11854" t="s">
        <v>1016</v>
      </c>
      <c r="E11854">
        <v>0</v>
      </c>
    </row>
    <row r="11855" spans="1:5" x14ac:dyDescent="0.25">
      <c r="A11855" s="1">
        <v>41430</v>
      </c>
      <c r="B11855" t="s">
        <v>30</v>
      </c>
      <c r="C11855" t="s">
        <v>1004</v>
      </c>
      <c r="D11855" t="s">
        <v>1009</v>
      </c>
      <c r="E11855">
        <v>0</v>
      </c>
    </row>
    <row r="11856" spans="1:5" x14ac:dyDescent="0.25">
      <c r="A11856" s="1">
        <v>41431</v>
      </c>
      <c r="B11856" t="s">
        <v>46</v>
      </c>
      <c r="C11856" t="s">
        <v>1004</v>
      </c>
      <c r="D11856" t="s">
        <v>1026</v>
      </c>
      <c r="E11856">
        <v>0</v>
      </c>
    </row>
    <row r="11857" spans="1:5" x14ac:dyDescent="0.25">
      <c r="A11857" s="1">
        <v>41431</v>
      </c>
      <c r="B11857" t="s">
        <v>46</v>
      </c>
      <c r="C11857" t="s">
        <v>1004</v>
      </c>
      <c r="D11857" t="s">
        <v>1026</v>
      </c>
      <c r="E11857">
        <v>0.01</v>
      </c>
    </row>
    <row r="11858" spans="1:5" x14ac:dyDescent="0.25">
      <c r="A11858" s="1">
        <v>41431</v>
      </c>
      <c r="B11858" t="s">
        <v>46</v>
      </c>
      <c r="C11858" t="s">
        <v>1004</v>
      </c>
      <c r="D11858" t="s">
        <v>1018</v>
      </c>
      <c r="E11858">
        <v>0.03</v>
      </c>
    </row>
    <row r="11859" spans="1:5" x14ac:dyDescent="0.25">
      <c r="A11859" s="1">
        <v>41431</v>
      </c>
      <c r="B11859" t="s">
        <v>46</v>
      </c>
      <c r="C11859" t="s">
        <v>1004</v>
      </c>
      <c r="D11859" t="s">
        <v>1018</v>
      </c>
      <c r="E11859">
        <v>0.01</v>
      </c>
    </row>
    <row r="11860" spans="1:5" x14ac:dyDescent="0.25">
      <c r="A11860" s="1">
        <v>41431</v>
      </c>
      <c r="B11860" t="s">
        <v>46</v>
      </c>
      <c r="C11860" t="s">
        <v>1004</v>
      </c>
      <c r="D11860" t="s">
        <v>1018</v>
      </c>
      <c r="E11860">
        <v>0</v>
      </c>
    </row>
    <row r="11861" spans="1:5" x14ac:dyDescent="0.25">
      <c r="A11861" s="1">
        <v>41431</v>
      </c>
      <c r="B11861" t="s">
        <v>46</v>
      </c>
      <c r="C11861" t="s">
        <v>1004</v>
      </c>
      <c r="D11861" t="s">
        <v>1006</v>
      </c>
      <c r="E11861">
        <v>0</v>
      </c>
    </row>
    <row r="11862" spans="1:5" x14ac:dyDescent="0.25">
      <c r="A11862" s="1">
        <v>41431</v>
      </c>
      <c r="B11862" t="s">
        <v>46</v>
      </c>
      <c r="C11862" t="s">
        <v>1004</v>
      </c>
      <c r="D11862" t="s">
        <v>1006</v>
      </c>
      <c r="E11862">
        <v>0.01</v>
      </c>
    </row>
    <row r="11863" spans="1:5" x14ac:dyDescent="0.25">
      <c r="A11863" s="1">
        <v>41431</v>
      </c>
      <c r="B11863" t="s">
        <v>46</v>
      </c>
      <c r="C11863" t="s">
        <v>1004</v>
      </c>
      <c r="D11863" t="s">
        <v>1007</v>
      </c>
      <c r="E11863">
        <v>0.01</v>
      </c>
    </row>
    <row r="11864" spans="1:5" x14ac:dyDescent="0.25">
      <c r="A11864" s="1">
        <v>41431</v>
      </c>
      <c r="B11864" t="s">
        <v>46</v>
      </c>
      <c r="C11864" t="s">
        <v>1004</v>
      </c>
      <c r="D11864" t="s">
        <v>1008</v>
      </c>
      <c r="E11864">
        <v>0</v>
      </c>
    </row>
    <row r="11865" spans="1:5" x14ac:dyDescent="0.25">
      <c r="A11865" s="1">
        <v>41431</v>
      </c>
      <c r="B11865" t="s">
        <v>46</v>
      </c>
      <c r="C11865" t="s">
        <v>1004</v>
      </c>
      <c r="D11865" t="s">
        <v>1009</v>
      </c>
      <c r="E11865">
        <v>0</v>
      </c>
    </row>
    <row r="11866" spans="1:5" x14ac:dyDescent="0.25">
      <c r="A11866" s="1">
        <v>41431</v>
      </c>
      <c r="B11866" t="s">
        <v>46</v>
      </c>
      <c r="C11866" t="s">
        <v>1004</v>
      </c>
      <c r="D11866" t="s">
        <v>1010</v>
      </c>
      <c r="E11866">
        <v>0</v>
      </c>
    </row>
    <row r="11867" spans="1:5" x14ac:dyDescent="0.25">
      <c r="A11867" s="1">
        <v>41431</v>
      </c>
      <c r="B11867" t="s">
        <v>46</v>
      </c>
      <c r="C11867" t="s">
        <v>1004</v>
      </c>
      <c r="D11867" t="s">
        <v>1012</v>
      </c>
      <c r="E11867">
        <v>0</v>
      </c>
    </row>
    <row r="11868" spans="1:5" x14ac:dyDescent="0.25">
      <c r="A11868" s="1">
        <v>41431</v>
      </c>
      <c r="B11868" t="s">
        <v>46</v>
      </c>
      <c r="C11868" t="s">
        <v>1004</v>
      </c>
      <c r="D11868" t="s">
        <v>1012</v>
      </c>
      <c r="E11868">
        <v>0.02</v>
      </c>
    </row>
    <row r="11869" spans="1:5" x14ac:dyDescent="0.25">
      <c r="A11869" s="1">
        <v>41431</v>
      </c>
      <c r="B11869" t="s">
        <v>46</v>
      </c>
      <c r="C11869" t="s">
        <v>1004</v>
      </c>
      <c r="D11869" t="s">
        <v>1012</v>
      </c>
      <c r="E11869">
        <v>0</v>
      </c>
    </row>
    <row r="11870" spans="1:5" x14ac:dyDescent="0.25">
      <c r="A11870" s="1">
        <v>41431</v>
      </c>
      <c r="B11870" t="s">
        <v>46</v>
      </c>
      <c r="C11870" t="s">
        <v>1004</v>
      </c>
      <c r="D11870" t="s">
        <v>1013</v>
      </c>
      <c r="E11870">
        <v>0</v>
      </c>
    </row>
    <row r="11871" spans="1:5" x14ac:dyDescent="0.25">
      <c r="A11871" s="1">
        <v>41431</v>
      </c>
      <c r="B11871" t="s">
        <v>46</v>
      </c>
      <c r="C11871" t="s">
        <v>1004</v>
      </c>
      <c r="D11871" t="s">
        <v>1013</v>
      </c>
      <c r="E11871">
        <v>0.01</v>
      </c>
    </row>
    <row r="11872" spans="1:5" x14ac:dyDescent="0.25">
      <c r="A11872" s="1">
        <v>41431</v>
      </c>
      <c r="B11872" t="s">
        <v>46</v>
      </c>
      <c r="C11872" t="s">
        <v>1004</v>
      </c>
      <c r="D11872" t="s">
        <v>1013</v>
      </c>
      <c r="E11872">
        <v>0</v>
      </c>
    </row>
    <row r="11873" spans="1:5" x14ac:dyDescent="0.25">
      <c r="A11873" s="1">
        <v>41431</v>
      </c>
      <c r="B11873" t="s">
        <v>46</v>
      </c>
      <c r="C11873" t="s">
        <v>1004</v>
      </c>
      <c r="D11873" t="s">
        <v>1014</v>
      </c>
      <c r="E11873">
        <v>0</v>
      </c>
    </row>
    <row r="11874" spans="1:5" x14ac:dyDescent="0.25">
      <c r="A11874" s="1">
        <v>41431</v>
      </c>
      <c r="B11874" t="s">
        <v>46</v>
      </c>
      <c r="C11874" t="s">
        <v>1004</v>
      </c>
      <c r="D11874" t="s">
        <v>1014</v>
      </c>
      <c r="E11874">
        <v>0</v>
      </c>
    </row>
    <row r="11875" spans="1:5" x14ac:dyDescent="0.25">
      <c r="A11875" s="1">
        <v>41431</v>
      </c>
      <c r="B11875" t="s">
        <v>46</v>
      </c>
      <c r="C11875" t="s">
        <v>1004</v>
      </c>
      <c r="D11875" t="s">
        <v>1015</v>
      </c>
      <c r="E11875">
        <v>0.02</v>
      </c>
    </row>
    <row r="11876" spans="1:5" x14ac:dyDescent="0.25">
      <c r="A11876" s="1">
        <v>41431</v>
      </c>
      <c r="B11876" t="s">
        <v>46</v>
      </c>
      <c r="C11876" t="s">
        <v>1004</v>
      </c>
      <c r="D11876" t="s">
        <v>1016</v>
      </c>
      <c r="E11876">
        <v>0.01</v>
      </c>
    </row>
    <row r="11877" spans="1:5" x14ac:dyDescent="0.25">
      <c r="A11877" s="1">
        <v>41431</v>
      </c>
      <c r="B11877" t="s">
        <v>46</v>
      </c>
      <c r="C11877" t="s">
        <v>1004</v>
      </c>
      <c r="D11877" t="s">
        <v>1016</v>
      </c>
      <c r="E11877">
        <v>0</v>
      </c>
    </row>
    <row r="11878" spans="1:5" x14ac:dyDescent="0.25">
      <c r="A11878" s="1">
        <v>41431</v>
      </c>
      <c r="B11878" t="s">
        <v>46</v>
      </c>
      <c r="C11878" t="s">
        <v>1004</v>
      </c>
      <c r="D11878" t="s">
        <v>1009</v>
      </c>
      <c r="E11878">
        <v>0.02</v>
      </c>
    </row>
    <row r="11879" spans="1:5" x14ac:dyDescent="0.25">
      <c r="A11879" s="1">
        <v>41432</v>
      </c>
      <c r="B11879" t="s">
        <v>49</v>
      </c>
      <c r="C11879" t="s">
        <v>1004</v>
      </c>
      <c r="D11879" t="s">
        <v>1026</v>
      </c>
      <c r="E11879">
        <v>0</v>
      </c>
    </row>
    <row r="11880" spans="1:5" x14ac:dyDescent="0.25">
      <c r="A11880" s="1">
        <v>41432</v>
      </c>
      <c r="B11880" t="s">
        <v>49</v>
      </c>
      <c r="C11880" t="s">
        <v>1004</v>
      </c>
      <c r="D11880" t="s">
        <v>1018</v>
      </c>
      <c r="E11880">
        <v>0.01</v>
      </c>
    </row>
    <row r="11881" spans="1:5" x14ac:dyDescent="0.25">
      <c r="A11881" s="1">
        <v>41432</v>
      </c>
      <c r="B11881" t="s">
        <v>49</v>
      </c>
      <c r="C11881" t="s">
        <v>1004</v>
      </c>
      <c r="D11881" t="s">
        <v>1018</v>
      </c>
      <c r="E11881">
        <v>0.01</v>
      </c>
    </row>
    <row r="11882" spans="1:5" x14ac:dyDescent="0.25">
      <c r="A11882" s="1">
        <v>41432</v>
      </c>
      <c r="B11882" t="s">
        <v>49</v>
      </c>
      <c r="C11882" t="s">
        <v>1004</v>
      </c>
      <c r="D11882" t="s">
        <v>1006</v>
      </c>
      <c r="E11882">
        <v>0</v>
      </c>
    </row>
    <row r="11883" spans="1:5" x14ac:dyDescent="0.25">
      <c r="A11883" s="1">
        <v>41432</v>
      </c>
      <c r="B11883" t="s">
        <v>49</v>
      </c>
      <c r="C11883" t="s">
        <v>1004</v>
      </c>
      <c r="D11883" t="s">
        <v>1007</v>
      </c>
      <c r="E11883">
        <v>0</v>
      </c>
    </row>
    <row r="11884" spans="1:5" x14ac:dyDescent="0.25">
      <c r="A11884" s="1">
        <v>41432</v>
      </c>
      <c r="B11884" t="s">
        <v>49</v>
      </c>
      <c r="C11884" t="s">
        <v>1004</v>
      </c>
      <c r="D11884" t="s">
        <v>1009</v>
      </c>
      <c r="E11884">
        <v>0</v>
      </c>
    </row>
    <row r="11885" spans="1:5" x14ac:dyDescent="0.25">
      <c r="A11885" s="1">
        <v>41432</v>
      </c>
      <c r="B11885" t="s">
        <v>49</v>
      </c>
      <c r="C11885" t="s">
        <v>1004</v>
      </c>
      <c r="D11885" t="s">
        <v>1010</v>
      </c>
      <c r="E11885">
        <v>0</v>
      </c>
    </row>
    <row r="11886" spans="1:5" x14ac:dyDescent="0.25">
      <c r="A11886" s="1">
        <v>41432</v>
      </c>
      <c r="B11886" t="s">
        <v>49</v>
      </c>
      <c r="C11886" t="s">
        <v>1004</v>
      </c>
      <c r="D11886" t="s">
        <v>1012</v>
      </c>
      <c r="E11886">
        <v>0.02</v>
      </c>
    </row>
    <row r="11887" spans="1:5" x14ac:dyDescent="0.25">
      <c r="A11887" s="1">
        <v>41432</v>
      </c>
      <c r="B11887" t="s">
        <v>49</v>
      </c>
      <c r="C11887" t="s">
        <v>1004</v>
      </c>
      <c r="D11887" t="s">
        <v>1012</v>
      </c>
      <c r="E11887">
        <v>0.03</v>
      </c>
    </row>
    <row r="11888" spans="1:5" x14ac:dyDescent="0.25">
      <c r="A11888" s="1">
        <v>41432</v>
      </c>
      <c r="B11888" t="s">
        <v>49</v>
      </c>
      <c r="C11888" t="s">
        <v>1004</v>
      </c>
      <c r="D11888" t="s">
        <v>1012</v>
      </c>
      <c r="E11888">
        <v>0.02</v>
      </c>
    </row>
    <row r="11889" spans="1:5" x14ac:dyDescent="0.25">
      <c r="A11889" s="1">
        <v>41432</v>
      </c>
      <c r="B11889" t="s">
        <v>49</v>
      </c>
      <c r="C11889" t="s">
        <v>1004</v>
      </c>
      <c r="D11889" t="s">
        <v>1013</v>
      </c>
      <c r="E11889">
        <v>0.02</v>
      </c>
    </row>
    <row r="11890" spans="1:5" x14ac:dyDescent="0.25">
      <c r="A11890" s="1">
        <v>41432</v>
      </c>
      <c r="B11890" t="s">
        <v>49</v>
      </c>
      <c r="C11890" t="s">
        <v>1004</v>
      </c>
      <c r="D11890" t="s">
        <v>1013</v>
      </c>
      <c r="E11890">
        <v>0.02</v>
      </c>
    </row>
    <row r="11891" spans="1:5" x14ac:dyDescent="0.25">
      <c r="A11891" s="1">
        <v>41432</v>
      </c>
      <c r="B11891" t="s">
        <v>49</v>
      </c>
      <c r="C11891" t="s">
        <v>1004</v>
      </c>
      <c r="D11891" t="s">
        <v>1014</v>
      </c>
      <c r="E11891">
        <v>0</v>
      </c>
    </row>
    <row r="11892" spans="1:5" x14ac:dyDescent="0.25">
      <c r="A11892" s="1">
        <v>41432</v>
      </c>
      <c r="B11892" t="s">
        <v>49</v>
      </c>
      <c r="C11892" t="s">
        <v>1004</v>
      </c>
      <c r="D11892" t="s">
        <v>1014</v>
      </c>
      <c r="E11892">
        <v>0</v>
      </c>
    </row>
    <row r="11893" spans="1:5" x14ac:dyDescent="0.25">
      <c r="A11893" s="1">
        <v>41432</v>
      </c>
      <c r="B11893" t="s">
        <v>49</v>
      </c>
      <c r="C11893" t="s">
        <v>1004</v>
      </c>
      <c r="D11893" t="s">
        <v>1015</v>
      </c>
      <c r="E11893">
        <v>0.01</v>
      </c>
    </row>
    <row r="11894" spans="1:5" x14ac:dyDescent="0.25">
      <c r="A11894" s="1">
        <v>41432</v>
      </c>
      <c r="B11894" t="s">
        <v>49</v>
      </c>
      <c r="C11894" t="s">
        <v>1004</v>
      </c>
      <c r="D11894" t="s">
        <v>1016</v>
      </c>
      <c r="E11894">
        <v>0</v>
      </c>
    </row>
    <row r="11895" spans="1:5" x14ac:dyDescent="0.25">
      <c r="A11895" s="1">
        <v>41432</v>
      </c>
      <c r="B11895" t="s">
        <v>49</v>
      </c>
      <c r="C11895" t="s">
        <v>1004</v>
      </c>
      <c r="D11895" t="s">
        <v>1016</v>
      </c>
      <c r="E11895">
        <v>0</v>
      </c>
    </row>
    <row r="11896" spans="1:5" x14ac:dyDescent="0.25">
      <c r="A11896" s="1">
        <v>41432</v>
      </c>
      <c r="B11896" t="s">
        <v>49</v>
      </c>
      <c r="C11896" t="s">
        <v>1004</v>
      </c>
      <c r="D11896" t="s">
        <v>1009</v>
      </c>
      <c r="E11896">
        <v>0</v>
      </c>
    </row>
    <row r="11897" spans="1:5" x14ac:dyDescent="0.25">
      <c r="A11897" s="1">
        <v>41433</v>
      </c>
      <c r="B11897" t="s">
        <v>52</v>
      </c>
      <c r="C11897" t="s">
        <v>1004</v>
      </c>
      <c r="D11897" t="s">
        <v>1026</v>
      </c>
      <c r="E11897">
        <v>0.03</v>
      </c>
    </row>
    <row r="11898" spans="1:5" x14ac:dyDescent="0.25">
      <c r="A11898" s="1">
        <v>41433</v>
      </c>
      <c r="B11898" t="s">
        <v>52</v>
      </c>
      <c r="C11898" t="s">
        <v>1004</v>
      </c>
      <c r="D11898" t="s">
        <v>1018</v>
      </c>
      <c r="E11898">
        <v>0</v>
      </c>
    </row>
    <row r="11899" spans="1:5" x14ac:dyDescent="0.25">
      <c r="A11899" s="1">
        <v>41433</v>
      </c>
      <c r="B11899" t="s">
        <v>52</v>
      </c>
      <c r="C11899" t="s">
        <v>1004</v>
      </c>
      <c r="D11899" t="s">
        <v>1018</v>
      </c>
      <c r="E11899">
        <v>0</v>
      </c>
    </row>
    <row r="11900" spans="1:5" x14ac:dyDescent="0.25">
      <c r="A11900" s="1">
        <v>41433</v>
      </c>
      <c r="B11900" t="s">
        <v>52</v>
      </c>
      <c r="C11900" t="s">
        <v>1004</v>
      </c>
      <c r="D11900" t="s">
        <v>1015</v>
      </c>
      <c r="E11900">
        <v>0.01</v>
      </c>
    </row>
    <row r="11901" spans="1:5" x14ac:dyDescent="0.25">
      <c r="A11901" s="1">
        <v>41433</v>
      </c>
      <c r="B11901" t="s">
        <v>52</v>
      </c>
      <c r="C11901" t="s">
        <v>1004</v>
      </c>
      <c r="D11901" t="s">
        <v>1017</v>
      </c>
      <c r="E11901">
        <v>0</v>
      </c>
    </row>
    <row r="11902" spans="1:5" x14ac:dyDescent="0.25">
      <c r="A11902" s="1">
        <v>41433</v>
      </c>
      <c r="B11902" t="s">
        <v>52</v>
      </c>
      <c r="C11902" t="s">
        <v>1004</v>
      </c>
      <c r="D11902" t="s">
        <v>1009</v>
      </c>
      <c r="E11902">
        <v>0</v>
      </c>
    </row>
    <row r="11903" spans="1:5" x14ac:dyDescent="0.25">
      <c r="A11903" s="1">
        <v>41433</v>
      </c>
      <c r="B11903" t="s">
        <v>52</v>
      </c>
      <c r="C11903" t="s">
        <v>1004</v>
      </c>
      <c r="D11903" t="s">
        <v>1010</v>
      </c>
      <c r="E11903">
        <v>0.02</v>
      </c>
    </row>
    <row r="11904" spans="1:5" x14ac:dyDescent="0.25">
      <c r="A11904" s="1">
        <v>41433</v>
      </c>
      <c r="B11904" t="s">
        <v>52</v>
      </c>
      <c r="C11904" t="s">
        <v>1004</v>
      </c>
      <c r="D11904" t="s">
        <v>1012</v>
      </c>
      <c r="E11904">
        <v>0.01</v>
      </c>
    </row>
    <row r="11905" spans="1:5" x14ac:dyDescent="0.25">
      <c r="A11905" s="1">
        <v>41433</v>
      </c>
      <c r="B11905" t="s">
        <v>52</v>
      </c>
      <c r="C11905" t="s">
        <v>1004</v>
      </c>
      <c r="D11905" t="s">
        <v>1012</v>
      </c>
      <c r="E11905">
        <v>0</v>
      </c>
    </row>
    <row r="11906" spans="1:5" x14ac:dyDescent="0.25">
      <c r="A11906" s="1">
        <v>41433</v>
      </c>
      <c r="B11906" t="s">
        <v>52</v>
      </c>
      <c r="C11906" t="s">
        <v>1004</v>
      </c>
      <c r="D11906" t="s">
        <v>1012</v>
      </c>
      <c r="E11906">
        <v>0</v>
      </c>
    </row>
    <row r="11907" spans="1:5" x14ac:dyDescent="0.25">
      <c r="A11907" s="1">
        <v>41433</v>
      </c>
      <c r="B11907" t="s">
        <v>52</v>
      </c>
      <c r="C11907" t="s">
        <v>1004</v>
      </c>
      <c r="D11907" t="s">
        <v>1013</v>
      </c>
      <c r="E11907">
        <v>0</v>
      </c>
    </row>
    <row r="11908" spans="1:5" x14ac:dyDescent="0.25">
      <c r="A11908" s="1">
        <v>41433</v>
      </c>
      <c r="B11908" t="s">
        <v>52</v>
      </c>
      <c r="C11908" t="s">
        <v>1004</v>
      </c>
      <c r="D11908" t="s">
        <v>1013</v>
      </c>
      <c r="E11908">
        <v>0</v>
      </c>
    </row>
    <row r="11909" spans="1:5" x14ac:dyDescent="0.25">
      <c r="A11909" s="1">
        <v>41433</v>
      </c>
      <c r="B11909" t="s">
        <v>52</v>
      </c>
      <c r="C11909" t="s">
        <v>1004</v>
      </c>
      <c r="D11909" t="s">
        <v>1014</v>
      </c>
      <c r="E11909">
        <v>0</v>
      </c>
    </row>
    <row r="11910" spans="1:5" x14ac:dyDescent="0.25">
      <c r="A11910" s="1">
        <v>41433</v>
      </c>
      <c r="B11910" t="s">
        <v>52</v>
      </c>
      <c r="C11910" t="s">
        <v>1004</v>
      </c>
      <c r="D11910" t="s">
        <v>1014</v>
      </c>
      <c r="E11910">
        <v>0</v>
      </c>
    </row>
    <row r="11911" spans="1:5" x14ac:dyDescent="0.25">
      <c r="A11911" s="1">
        <v>41433</v>
      </c>
      <c r="B11911" t="s">
        <v>52</v>
      </c>
      <c r="C11911" t="s">
        <v>1004</v>
      </c>
      <c r="D11911" t="s">
        <v>1020</v>
      </c>
      <c r="E11911">
        <v>0</v>
      </c>
    </row>
    <row r="11912" spans="1:5" x14ac:dyDescent="0.25">
      <c r="A11912" s="1">
        <v>41433</v>
      </c>
      <c r="B11912" t="s">
        <v>52</v>
      </c>
      <c r="C11912" t="s">
        <v>1004</v>
      </c>
      <c r="D11912" t="s">
        <v>1016</v>
      </c>
      <c r="E11912">
        <v>0</v>
      </c>
    </row>
    <row r="11913" spans="1:5" x14ac:dyDescent="0.25">
      <c r="A11913" s="1">
        <v>41433</v>
      </c>
      <c r="B11913" t="s">
        <v>52</v>
      </c>
      <c r="C11913" t="s">
        <v>1004</v>
      </c>
      <c r="D11913" t="s">
        <v>1016</v>
      </c>
      <c r="E11913">
        <v>0</v>
      </c>
    </row>
    <row r="11914" spans="1:5" x14ac:dyDescent="0.25">
      <c r="A11914" s="1">
        <v>41433</v>
      </c>
      <c r="B11914" t="s">
        <v>52</v>
      </c>
      <c r="C11914" t="s">
        <v>1004</v>
      </c>
      <c r="D11914" t="s">
        <v>1009</v>
      </c>
      <c r="E11914">
        <v>0</v>
      </c>
    </row>
    <row r="11915" spans="1:5" x14ac:dyDescent="0.25">
      <c r="A11915" s="1">
        <v>41434</v>
      </c>
      <c r="B11915" t="s">
        <v>53</v>
      </c>
      <c r="C11915" t="s">
        <v>1004</v>
      </c>
      <c r="D11915" t="s">
        <v>1027</v>
      </c>
      <c r="E11915">
        <v>7.0000000000000007E-2</v>
      </c>
    </row>
    <row r="11916" spans="1:5" x14ac:dyDescent="0.25">
      <c r="A11916" s="1">
        <v>41434</v>
      </c>
      <c r="B11916" t="s">
        <v>53</v>
      </c>
      <c r="C11916" t="s">
        <v>1004</v>
      </c>
      <c r="D11916" t="s">
        <v>1021</v>
      </c>
      <c r="E11916">
        <v>0.01</v>
      </c>
    </row>
    <row r="11917" spans="1:5" x14ac:dyDescent="0.25">
      <c r="A11917" s="1">
        <v>41434</v>
      </c>
      <c r="B11917" t="s">
        <v>53</v>
      </c>
      <c r="C11917" t="s">
        <v>1004</v>
      </c>
      <c r="D11917" t="s">
        <v>1022</v>
      </c>
      <c r="E11917">
        <v>0</v>
      </c>
    </row>
    <row r="11918" spans="1:5" x14ac:dyDescent="0.25">
      <c r="A11918" s="1">
        <v>41434</v>
      </c>
      <c r="B11918" t="s">
        <v>53</v>
      </c>
      <c r="C11918" t="s">
        <v>1004</v>
      </c>
      <c r="D11918" t="s">
        <v>1015</v>
      </c>
      <c r="E11918">
        <v>0</v>
      </c>
    </row>
    <row r="11919" spans="1:5" x14ac:dyDescent="0.25">
      <c r="A11919" s="1">
        <v>41434</v>
      </c>
      <c r="B11919" t="s">
        <v>53</v>
      </c>
      <c r="C11919" t="s">
        <v>1004</v>
      </c>
      <c r="D11919" t="s">
        <v>1033</v>
      </c>
      <c r="E11919">
        <v>0</v>
      </c>
    </row>
    <row r="11920" spans="1:5" x14ac:dyDescent="0.25">
      <c r="A11920" s="1">
        <v>41434</v>
      </c>
      <c r="B11920" t="s">
        <v>53</v>
      </c>
      <c r="C11920" t="s">
        <v>1004</v>
      </c>
      <c r="D11920" t="s">
        <v>1009</v>
      </c>
      <c r="E11920">
        <v>0</v>
      </c>
    </row>
    <row r="11921" spans="1:5" x14ac:dyDescent="0.25">
      <c r="A11921" s="1">
        <v>41434</v>
      </c>
      <c r="B11921" t="s">
        <v>53</v>
      </c>
      <c r="C11921" t="s">
        <v>1004</v>
      </c>
      <c r="D11921" t="s">
        <v>1010</v>
      </c>
      <c r="E11921">
        <v>0</v>
      </c>
    </row>
    <row r="11922" spans="1:5" x14ac:dyDescent="0.25">
      <c r="A11922" s="1">
        <v>41434</v>
      </c>
      <c r="B11922" t="s">
        <v>53</v>
      </c>
      <c r="C11922" t="s">
        <v>1004</v>
      </c>
      <c r="D11922" t="s">
        <v>1035</v>
      </c>
      <c r="E11922">
        <v>0</v>
      </c>
    </row>
    <row r="11923" spans="1:5" x14ac:dyDescent="0.25">
      <c r="A11923" s="1">
        <v>41434</v>
      </c>
      <c r="B11923" t="s">
        <v>53</v>
      </c>
      <c r="C11923" t="s">
        <v>1004</v>
      </c>
      <c r="D11923" t="s">
        <v>1035</v>
      </c>
      <c r="E11923">
        <v>0.01</v>
      </c>
    </row>
    <row r="11924" spans="1:5" x14ac:dyDescent="0.25">
      <c r="A11924" s="1">
        <v>41434</v>
      </c>
      <c r="B11924" t="s">
        <v>53</v>
      </c>
      <c r="C11924" t="s">
        <v>1004</v>
      </c>
      <c r="D11924" t="s">
        <v>1035</v>
      </c>
      <c r="E11924">
        <v>0</v>
      </c>
    </row>
    <row r="11925" spans="1:5" x14ac:dyDescent="0.25">
      <c r="A11925" s="1">
        <v>41434</v>
      </c>
      <c r="B11925" t="s">
        <v>53</v>
      </c>
      <c r="C11925" t="s">
        <v>1004</v>
      </c>
      <c r="D11925" t="s">
        <v>1013</v>
      </c>
      <c r="E11925">
        <v>0</v>
      </c>
    </row>
    <row r="11926" spans="1:5" x14ac:dyDescent="0.25">
      <c r="A11926" s="1">
        <v>41434</v>
      </c>
      <c r="B11926" t="s">
        <v>53</v>
      </c>
      <c r="C11926" t="s">
        <v>1004</v>
      </c>
      <c r="D11926" t="s">
        <v>1013</v>
      </c>
      <c r="E11926">
        <v>0.02</v>
      </c>
    </row>
    <row r="11927" spans="1:5" x14ac:dyDescent="0.25">
      <c r="A11927" s="1">
        <v>41434</v>
      </c>
      <c r="B11927" t="s">
        <v>53</v>
      </c>
      <c r="C11927" t="s">
        <v>1004</v>
      </c>
      <c r="D11927" t="s">
        <v>1014</v>
      </c>
      <c r="E11927">
        <v>0</v>
      </c>
    </row>
    <row r="11928" spans="1:5" x14ac:dyDescent="0.25">
      <c r="A11928" s="1">
        <v>41434</v>
      </c>
      <c r="B11928" t="s">
        <v>53</v>
      </c>
      <c r="C11928" t="s">
        <v>1004</v>
      </c>
      <c r="D11928" t="s">
        <v>1014</v>
      </c>
      <c r="E11928">
        <v>0</v>
      </c>
    </row>
    <row r="11929" spans="1:5" x14ac:dyDescent="0.25">
      <c r="A11929" s="1">
        <v>41434</v>
      </c>
      <c r="B11929" t="s">
        <v>53</v>
      </c>
      <c r="C11929" t="s">
        <v>1004</v>
      </c>
      <c r="D11929" t="s">
        <v>1020</v>
      </c>
      <c r="E11929">
        <v>0</v>
      </c>
    </row>
    <row r="11930" spans="1:5" x14ac:dyDescent="0.25">
      <c r="A11930" s="1">
        <v>41434</v>
      </c>
      <c r="B11930" t="s">
        <v>53</v>
      </c>
      <c r="C11930" t="s">
        <v>1004</v>
      </c>
      <c r="D11930" t="s">
        <v>1033</v>
      </c>
      <c r="E11930">
        <v>0</v>
      </c>
    </row>
    <row r="11931" spans="1:5" x14ac:dyDescent="0.25">
      <c r="A11931" s="1">
        <v>41434</v>
      </c>
      <c r="B11931" t="s">
        <v>53</v>
      </c>
      <c r="C11931" t="s">
        <v>1004</v>
      </c>
      <c r="D11931" t="s">
        <v>1015</v>
      </c>
      <c r="E11931">
        <v>0</v>
      </c>
    </row>
    <row r="11932" spans="1:5" x14ac:dyDescent="0.25">
      <c r="A11932" s="1">
        <v>41434</v>
      </c>
      <c r="B11932" t="s">
        <v>53</v>
      </c>
      <c r="C11932" t="s">
        <v>1004</v>
      </c>
      <c r="D11932" t="s">
        <v>1009</v>
      </c>
      <c r="E11932">
        <v>0</v>
      </c>
    </row>
    <row r="11933" spans="1:5" x14ac:dyDescent="0.25">
      <c r="A11933" s="1">
        <v>41435</v>
      </c>
      <c r="B11933" t="s">
        <v>58</v>
      </c>
      <c r="C11933" t="s">
        <v>1004</v>
      </c>
      <c r="D11933" t="s">
        <v>1026</v>
      </c>
      <c r="E11933">
        <v>0</v>
      </c>
    </row>
    <row r="11934" spans="1:5" x14ac:dyDescent="0.25">
      <c r="A11934" s="1">
        <v>41435</v>
      </c>
      <c r="B11934" t="s">
        <v>58</v>
      </c>
      <c r="C11934" t="s">
        <v>1004</v>
      </c>
      <c r="D11934" t="s">
        <v>1018</v>
      </c>
      <c r="E11934">
        <v>0</v>
      </c>
    </row>
    <row r="11935" spans="1:5" x14ac:dyDescent="0.25">
      <c r="A11935" s="1">
        <v>41435</v>
      </c>
      <c r="B11935" t="s">
        <v>58</v>
      </c>
      <c r="C11935" t="s">
        <v>1004</v>
      </c>
      <c r="D11935" t="s">
        <v>1018</v>
      </c>
      <c r="E11935">
        <v>0</v>
      </c>
    </row>
    <row r="11936" spans="1:5" x14ac:dyDescent="0.25">
      <c r="A11936" s="1">
        <v>41435</v>
      </c>
      <c r="B11936" t="s">
        <v>58</v>
      </c>
      <c r="C11936" t="s">
        <v>1004</v>
      </c>
      <c r="D11936" t="s">
        <v>1006</v>
      </c>
      <c r="E11936">
        <v>0</v>
      </c>
    </row>
    <row r="11937" spans="1:5" x14ac:dyDescent="0.25">
      <c r="A11937" s="1">
        <v>41435</v>
      </c>
      <c r="B11937" t="s">
        <v>58</v>
      </c>
      <c r="C11937" t="s">
        <v>1004</v>
      </c>
      <c r="D11937" t="s">
        <v>1007</v>
      </c>
      <c r="E11937">
        <v>0</v>
      </c>
    </row>
    <row r="11938" spans="1:5" x14ac:dyDescent="0.25">
      <c r="A11938" s="1">
        <v>41435</v>
      </c>
      <c r="B11938" t="s">
        <v>58</v>
      </c>
      <c r="C11938" t="s">
        <v>1004</v>
      </c>
      <c r="D11938" t="s">
        <v>1009</v>
      </c>
      <c r="E11938">
        <v>0</v>
      </c>
    </row>
    <row r="11939" spans="1:5" x14ac:dyDescent="0.25">
      <c r="A11939" s="1">
        <v>41435</v>
      </c>
      <c r="B11939" t="s">
        <v>58</v>
      </c>
      <c r="C11939" t="s">
        <v>1004</v>
      </c>
      <c r="D11939" t="s">
        <v>1010</v>
      </c>
      <c r="E11939">
        <v>0</v>
      </c>
    </row>
    <row r="11940" spans="1:5" x14ac:dyDescent="0.25">
      <c r="A11940" s="1">
        <v>41435</v>
      </c>
      <c r="B11940" t="s">
        <v>58</v>
      </c>
      <c r="C11940" t="s">
        <v>1004</v>
      </c>
      <c r="D11940" t="s">
        <v>1012</v>
      </c>
      <c r="E11940">
        <v>0</v>
      </c>
    </row>
    <row r="11941" spans="1:5" x14ac:dyDescent="0.25">
      <c r="A11941" s="1">
        <v>41435</v>
      </c>
      <c r="B11941" t="s">
        <v>58</v>
      </c>
      <c r="C11941" t="s">
        <v>1004</v>
      </c>
      <c r="D11941" t="s">
        <v>1012</v>
      </c>
      <c r="E11941">
        <v>0.03</v>
      </c>
    </row>
    <row r="11942" spans="1:5" x14ac:dyDescent="0.25">
      <c r="A11942" s="1">
        <v>41435</v>
      </c>
      <c r="B11942" t="s">
        <v>58</v>
      </c>
      <c r="C11942" t="s">
        <v>1004</v>
      </c>
      <c r="D11942" t="s">
        <v>1012</v>
      </c>
      <c r="E11942">
        <v>0</v>
      </c>
    </row>
    <row r="11943" spans="1:5" x14ac:dyDescent="0.25">
      <c r="A11943" s="1">
        <v>41435</v>
      </c>
      <c r="B11943" t="s">
        <v>58</v>
      </c>
      <c r="C11943" t="s">
        <v>1004</v>
      </c>
      <c r="D11943" t="s">
        <v>1013</v>
      </c>
      <c r="E11943">
        <v>0</v>
      </c>
    </row>
    <row r="11944" spans="1:5" x14ac:dyDescent="0.25">
      <c r="A11944" s="1">
        <v>41435</v>
      </c>
      <c r="B11944" t="s">
        <v>58</v>
      </c>
      <c r="C11944" t="s">
        <v>1004</v>
      </c>
      <c r="D11944" t="s">
        <v>1013</v>
      </c>
      <c r="E11944">
        <v>0</v>
      </c>
    </row>
    <row r="11945" spans="1:5" x14ac:dyDescent="0.25">
      <c r="A11945" s="1">
        <v>41435</v>
      </c>
      <c r="B11945" t="s">
        <v>58</v>
      </c>
      <c r="C11945" t="s">
        <v>1004</v>
      </c>
      <c r="D11945" t="s">
        <v>1014</v>
      </c>
      <c r="E11945">
        <v>0.01</v>
      </c>
    </row>
    <row r="11946" spans="1:5" x14ac:dyDescent="0.25">
      <c r="A11946" s="1">
        <v>41435</v>
      </c>
      <c r="B11946" t="s">
        <v>58</v>
      </c>
      <c r="C11946" t="s">
        <v>1004</v>
      </c>
      <c r="D11946" t="s">
        <v>1014</v>
      </c>
      <c r="E11946">
        <v>0</v>
      </c>
    </row>
    <row r="11947" spans="1:5" x14ac:dyDescent="0.25">
      <c r="A11947" s="1">
        <v>41435</v>
      </c>
      <c r="B11947" t="s">
        <v>58</v>
      </c>
      <c r="C11947" t="s">
        <v>1004</v>
      </c>
      <c r="D11947" t="s">
        <v>1015</v>
      </c>
      <c r="E11947">
        <v>0</v>
      </c>
    </row>
    <row r="11948" spans="1:5" x14ac:dyDescent="0.25">
      <c r="A11948" s="1">
        <v>41435</v>
      </c>
      <c r="B11948" t="s">
        <v>58</v>
      </c>
      <c r="C11948" t="s">
        <v>1004</v>
      </c>
      <c r="D11948" t="s">
        <v>1036</v>
      </c>
      <c r="E11948">
        <v>0.02</v>
      </c>
    </row>
    <row r="11949" spans="1:5" x14ac:dyDescent="0.25">
      <c r="A11949" s="1">
        <v>41435</v>
      </c>
      <c r="B11949" t="s">
        <v>58</v>
      </c>
      <c r="C11949" t="s">
        <v>1004</v>
      </c>
      <c r="D11949" t="s">
        <v>1036</v>
      </c>
      <c r="E11949">
        <v>0.02</v>
      </c>
    </row>
    <row r="11950" spans="1:5" x14ac:dyDescent="0.25">
      <c r="A11950" s="1">
        <v>41435</v>
      </c>
      <c r="B11950" t="s">
        <v>58</v>
      </c>
      <c r="C11950" t="s">
        <v>1004</v>
      </c>
      <c r="D11950" t="s">
        <v>1009</v>
      </c>
      <c r="E11950">
        <v>0</v>
      </c>
    </row>
    <row r="11951" spans="1:5" x14ac:dyDescent="0.25">
      <c r="A11951" s="1">
        <v>41436</v>
      </c>
      <c r="B11951" t="s">
        <v>59</v>
      </c>
      <c r="C11951" t="s">
        <v>1004</v>
      </c>
      <c r="D11951" t="s">
        <v>1026</v>
      </c>
      <c r="E11951">
        <v>0.02</v>
      </c>
    </row>
    <row r="11952" spans="1:5" x14ac:dyDescent="0.25">
      <c r="A11952" s="1">
        <v>41436</v>
      </c>
      <c r="B11952" t="s">
        <v>59</v>
      </c>
      <c r="C11952" t="s">
        <v>1004</v>
      </c>
      <c r="D11952" t="s">
        <v>1018</v>
      </c>
      <c r="E11952">
        <v>0</v>
      </c>
    </row>
    <row r="11953" spans="1:5" x14ac:dyDescent="0.25">
      <c r="A11953" s="1">
        <v>41436</v>
      </c>
      <c r="B11953" t="s">
        <v>59</v>
      </c>
      <c r="C11953" t="s">
        <v>1004</v>
      </c>
      <c r="D11953" t="s">
        <v>1018</v>
      </c>
      <c r="E11953">
        <v>0</v>
      </c>
    </row>
    <row r="11954" spans="1:5" x14ac:dyDescent="0.25">
      <c r="A11954" s="1">
        <v>41436</v>
      </c>
      <c r="B11954" t="s">
        <v>59</v>
      </c>
      <c r="C11954" t="s">
        <v>1004</v>
      </c>
      <c r="D11954" t="s">
        <v>1006</v>
      </c>
      <c r="E11954">
        <v>0</v>
      </c>
    </row>
    <row r="11955" spans="1:5" x14ac:dyDescent="0.25">
      <c r="A11955" s="1">
        <v>41436</v>
      </c>
      <c r="B11955" t="s">
        <v>59</v>
      </c>
      <c r="C11955" t="s">
        <v>1004</v>
      </c>
      <c r="D11955" t="s">
        <v>1007</v>
      </c>
      <c r="E11955">
        <v>0.01</v>
      </c>
    </row>
    <row r="11956" spans="1:5" x14ac:dyDescent="0.25">
      <c r="A11956" s="1">
        <v>41436</v>
      </c>
      <c r="B11956" t="s">
        <v>59</v>
      </c>
      <c r="C11956" t="s">
        <v>1004</v>
      </c>
      <c r="D11956" t="s">
        <v>1009</v>
      </c>
      <c r="E11956">
        <v>0</v>
      </c>
    </row>
    <row r="11957" spans="1:5" x14ac:dyDescent="0.25">
      <c r="A11957" s="1">
        <v>41436</v>
      </c>
      <c r="B11957" t="s">
        <v>59</v>
      </c>
      <c r="C11957" t="s">
        <v>1004</v>
      </c>
      <c r="D11957" t="s">
        <v>1010</v>
      </c>
      <c r="E11957">
        <v>0</v>
      </c>
    </row>
    <row r="11958" spans="1:5" x14ac:dyDescent="0.25">
      <c r="A11958" s="1">
        <v>41436</v>
      </c>
      <c r="B11958" t="s">
        <v>59</v>
      </c>
      <c r="C11958" t="s">
        <v>1004</v>
      </c>
      <c r="D11958" t="s">
        <v>1012</v>
      </c>
      <c r="E11958">
        <v>0</v>
      </c>
    </row>
    <row r="11959" spans="1:5" x14ac:dyDescent="0.25">
      <c r="A11959" s="1">
        <v>41436</v>
      </c>
      <c r="B11959" t="s">
        <v>59</v>
      </c>
      <c r="C11959" t="s">
        <v>1004</v>
      </c>
      <c r="D11959" t="s">
        <v>1012</v>
      </c>
      <c r="E11959">
        <v>0</v>
      </c>
    </row>
    <row r="11960" spans="1:5" x14ac:dyDescent="0.25">
      <c r="A11960" s="1">
        <v>41436</v>
      </c>
      <c r="B11960" t="s">
        <v>59</v>
      </c>
      <c r="C11960" t="s">
        <v>1004</v>
      </c>
      <c r="D11960" t="s">
        <v>1012</v>
      </c>
      <c r="E11960">
        <v>0</v>
      </c>
    </row>
    <row r="11961" spans="1:5" x14ac:dyDescent="0.25">
      <c r="A11961" s="1">
        <v>41436</v>
      </c>
      <c r="B11961" t="s">
        <v>59</v>
      </c>
      <c r="C11961" t="s">
        <v>1004</v>
      </c>
      <c r="D11961" t="s">
        <v>1013</v>
      </c>
      <c r="E11961">
        <v>0.01</v>
      </c>
    </row>
    <row r="11962" spans="1:5" x14ac:dyDescent="0.25">
      <c r="A11962" s="1">
        <v>41436</v>
      </c>
      <c r="B11962" t="s">
        <v>59</v>
      </c>
      <c r="C11962" t="s">
        <v>1004</v>
      </c>
      <c r="D11962" t="s">
        <v>1013</v>
      </c>
      <c r="E11962">
        <v>0</v>
      </c>
    </row>
    <row r="11963" spans="1:5" x14ac:dyDescent="0.25">
      <c r="A11963" s="1">
        <v>41436</v>
      </c>
      <c r="B11963" t="s">
        <v>59</v>
      </c>
      <c r="C11963" t="s">
        <v>1004</v>
      </c>
      <c r="D11963" t="s">
        <v>1014</v>
      </c>
      <c r="E11963">
        <v>0</v>
      </c>
    </row>
    <row r="11964" spans="1:5" x14ac:dyDescent="0.25">
      <c r="A11964" s="1">
        <v>41436</v>
      </c>
      <c r="B11964" t="s">
        <v>59</v>
      </c>
      <c r="C11964" t="s">
        <v>1004</v>
      </c>
      <c r="D11964" t="s">
        <v>1014</v>
      </c>
      <c r="E11964">
        <v>0</v>
      </c>
    </row>
    <row r="11965" spans="1:5" x14ac:dyDescent="0.25">
      <c r="A11965" s="1">
        <v>41436</v>
      </c>
      <c r="B11965" t="s">
        <v>59</v>
      </c>
      <c r="C11965" t="s">
        <v>1004</v>
      </c>
      <c r="D11965" t="s">
        <v>1015</v>
      </c>
      <c r="E11965">
        <v>0.01</v>
      </c>
    </row>
    <row r="11966" spans="1:5" x14ac:dyDescent="0.25">
      <c r="A11966" s="1">
        <v>41436</v>
      </c>
      <c r="B11966" t="s">
        <v>59</v>
      </c>
      <c r="C11966" t="s">
        <v>1004</v>
      </c>
      <c r="D11966" t="s">
        <v>1036</v>
      </c>
      <c r="E11966">
        <v>0</v>
      </c>
    </row>
    <row r="11967" spans="1:5" x14ac:dyDescent="0.25">
      <c r="A11967" s="1">
        <v>41436</v>
      </c>
      <c r="B11967" t="s">
        <v>59</v>
      </c>
      <c r="C11967" t="s">
        <v>1004</v>
      </c>
      <c r="D11967" t="s">
        <v>1036</v>
      </c>
      <c r="E11967">
        <v>0</v>
      </c>
    </row>
    <row r="11968" spans="1:5" x14ac:dyDescent="0.25">
      <c r="A11968" s="1">
        <v>41436</v>
      </c>
      <c r="B11968" t="s">
        <v>59</v>
      </c>
      <c r="C11968" t="s">
        <v>1004</v>
      </c>
      <c r="D11968" t="s">
        <v>1009</v>
      </c>
      <c r="E11968">
        <v>0</v>
      </c>
    </row>
    <row r="11969" spans="1:5" x14ac:dyDescent="0.25">
      <c r="A11969" s="1">
        <v>41437</v>
      </c>
      <c r="B11969" t="s">
        <v>30</v>
      </c>
      <c r="C11969" t="s">
        <v>1004</v>
      </c>
      <c r="D11969" t="s">
        <v>1026</v>
      </c>
      <c r="E11969">
        <v>0.02</v>
      </c>
    </row>
    <row r="11970" spans="1:5" x14ac:dyDescent="0.25">
      <c r="A11970" s="1">
        <v>41437</v>
      </c>
      <c r="B11970" t="s">
        <v>30</v>
      </c>
      <c r="C11970" t="s">
        <v>1004</v>
      </c>
      <c r="D11970" t="s">
        <v>1018</v>
      </c>
      <c r="E11970">
        <v>0</v>
      </c>
    </row>
    <row r="11971" spans="1:5" x14ac:dyDescent="0.25">
      <c r="A11971" s="1">
        <v>41437</v>
      </c>
      <c r="B11971" t="s">
        <v>30</v>
      </c>
      <c r="C11971" t="s">
        <v>1004</v>
      </c>
      <c r="D11971" t="s">
        <v>1018</v>
      </c>
      <c r="E11971">
        <v>0</v>
      </c>
    </row>
    <row r="11972" spans="1:5" x14ac:dyDescent="0.25">
      <c r="A11972" s="1">
        <v>41437</v>
      </c>
      <c r="B11972" t="s">
        <v>30</v>
      </c>
      <c r="C11972" t="s">
        <v>1004</v>
      </c>
      <c r="D11972" t="s">
        <v>1006</v>
      </c>
      <c r="E11972">
        <v>0</v>
      </c>
    </row>
    <row r="11973" spans="1:5" x14ac:dyDescent="0.25">
      <c r="A11973" s="1">
        <v>41437</v>
      </c>
      <c r="B11973" t="s">
        <v>30</v>
      </c>
      <c r="C11973" t="s">
        <v>1004</v>
      </c>
      <c r="D11973" t="s">
        <v>1007</v>
      </c>
      <c r="E11973">
        <v>0</v>
      </c>
    </row>
    <row r="11974" spans="1:5" x14ac:dyDescent="0.25">
      <c r="A11974" s="1">
        <v>41437</v>
      </c>
      <c r="B11974" t="s">
        <v>30</v>
      </c>
      <c r="C11974" t="s">
        <v>1004</v>
      </c>
      <c r="D11974" t="s">
        <v>1009</v>
      </c>
      <c r="E11974">
        <v>0</v>
      </c>
    </row>
    <row r="11975" spans="1:5" x14ac:dyDescent="0.25">
      <c r="A11975" s="1">
        <v>41437</v>
      </c>
      <c r="B11975" t="s">
        <v>30</v>
      </c>
      <c r="C11975" t="s">
        <v>1004</v>
      </c>
      <c r="D11975" t="s">
        <v>1010</v>
      </c>
      <c r="E11975">
        <v>0</v>
      </c>
    </row>
    <row r="11976" spans="1:5" x14ac:dyDescent="0.25">
      <c r="A11976" s="1">
        <v>41437</v>
      </c>
      <c r="B11976" t="s">
        <v>30</v>
      </c>
      <c r="C11976" t="s">
        <v>1004</v>
      </c>
      <c r="D11976" t="s">
        <v>1012</v>
      </c>
      <c r="E11976">
        <v>0</v>
      </c>
    </row>
    <row r="11977" spans="1:5" x14ac:dyDescent="0.25">
      <c r="A11977" s="1">
        <v>41437</v>
      </c>
      <c r="B11977" t="s">
        <v>30</v>
      </c>
      <c r="C11977" t="s">
        <v>1004</v>
      </c>
      <c r="D11977" t="s">
        <v>1012</v>
      </c>
      <c r="E11977">
        <v>0</v>
      </c>
    </row>
    <row r="11978" spans="1:5" x14ac:dyDescent="0.25">
      <c r="A11978" s="1">
        <v>41437</v>
      </c>
      <c r="B11978" t="s">
        <v>30</v>
      </c>
      <c r="C11978" t="s">
        <v>1004</v>
      </c>
      <c r="D11978" t="s">
        <v>1012</v>
      </c>
      <c r="E11978">
        <v>0.01</v>
      </c>
    </row>
    <row r="11979" spans="1:5" x14ac:dyDescent="0.25">
      <c r="A11979" s="1">
        <v>41437</v>
      </c>
      <c r="B11979" t="s">
        <v>30</v>
      </c>
      <c r="C11979" t="s">
        <v>1004</v>
      </c>
      <c r="D11979" t="s">
        <v>1013</v>
      </c>
      <c r="E11979">
        <v>0</v>
      </c>
    </row>
    <row r="11980" spans="1:5" x14ac:dyDescent="0.25">
      <c r="A11980" s="1">
        <v>41437</v>
      </c>
      <c r="B11980" t="s">
        <v>30</v>
      </c>
      <c r="C11980" t="s">
        <v>1004</v>
      </c>
      <c r="D11980" t="s">
        <v>1013</v>
      </c>
      <c r="E11980">
        <v>0</v>
      </c>
    </row>
    <row r="11981" spans="1:5" x14ac:dyDescent="0.25">
      <c r="A11981" s="1">
        <v>41437</v>
      </c>
      <c r="B11981" t="s">
        <v>30</v>
      </c>
      <c r="C11981" t="s">
        <v>1004</v>
      </c>
      <c r="D11981" t="s">
        <v>1014</v>
      </c>
      <c r="E11981">
        <v>0</v>
      </c>
    </row>
    <row r="11982" spans="1:5" x14ac:dyDescent="0.25">
      <c r="A11982" s="1">
        <v>41437</v>
      </c>
      <c r="B11982" t="s">
        <v>30</v>
      </c>
      <c r="C11982" t="s">
        <v>1004</v>
      </c>
      <c r="D11982" t="s">
        <v>1014</v>
      </c>
      <c r="E11982">
        <v>0</v>
      </c>
    </row>
    <row r="11983" spans="1:5" x14ac:dyDescent="0.25">
      <c r="A11983" s="1">
        <v>41437</v>
      </c>
      <c r="B11983" t="s">
        <v>30</v>
      </c>
      <c r="C11983" t="s">
        <v>1004</v>
      </c>
      <c r="D11983" t="s">
        <v>1015</v>
      </c>
      <c r="E11983">
        <v>0</v>
      </c>
    </row>
    <row r="11984" spans="1:5" x14ac:dyDescent="0.25">
      <c r="A11984" s="1">
        <v>41437</v>
      </c>
      <c r="B11984" t="s">
        <v>30</v>
      </c>
      <c r="C11984" t="s">
        <v>1004</v>
      </c>
      <c r="D11984" t="s">
        <v>1036</v>
      </c>
      <c r="E11984">
        <v>0.01</v>
      </c>
    </row>
    <row r="11985" spans="1:5" x14ac:dyDescent="0.25">
      <c r="A11985" s="1">
        <v>41437</v>
      </c>
      <c r="B11985" t="s">
        <v>30</v>
      </c>
      <c r="C11985" t="s">
        <v>1004</v>
      </c>
      <c r="D11985" t="s">
        <v>1036</v>
      </c>
      <c r="E11985">
        <v>0.01</v>
      </c>
    </row>
    <row r="11986" spans="1:5" x14ac:dyDescent="0.25">
      <c r="A11986" s="1">
        <v>41437</v>
      </c>
      <c r="B11986" t="s">
        <v>30</v>
      </c>
      <c r="C11986" t="s">
        <v>1004</v>
      </c>
      <c r="D11986" t="s">
        <v>1009</v>
      </c>
      <c r="E11986">
        <v>0.02</v>
      </c>
    </row>
    <row r="11987" spans="1:5" x14ac:dyDescent="0.25">
      <c r="A11987" s="1">
        <v>41438</v>
      </c>
      <c r="B11987" t="s">
        <v>46</v>
      </c>
      <c r="C11987" t="s">
        <v>1004</v>
      </c>
      <c r="D11987" t="s">
        <v>1026</v>
      </c>
      <c r="E11987">
        <v>0.02</v>
      </c>
    </row>
    <row r="11988" spans="1:5" x14ac:dyDescent="0.25">
      <c r="A11988" s="1">
        <v>41438</v>
      </c>
      <c r="B11988" t="s">
        <v>46</v>
      </c>
      <c r="C11988" t="s">
        <v>1004</v>
      </c>
      <c r="D11988" t="s">
        <v>1018</v>
      </c>
      <c r="E11988">
        <v>0</v>
      </c>
    </row>
    <row r="11989" spans="1:5" x14ac:dyDescent="0.25">
      <c r="A11989" s="1">
        <v>41438</v>
      </c>
      <c r="B11989" t="s">
        <v>46</v>
      </c>
      <c r="C11989" t="s">
        <v>1004</v>
      </c>
      <c r="D11989" t="s">
        <v>1018</v>
      </c>
      <c r="E11989">
        <v>0</v>
      </c>
    </row>
    <row r="11990" spans="1:5" x14ac:dyDescent="0.25">
      <c r="A11990" s="1">
        <v>41438</v>
      </c>
      <c r="B11990" t="s">
        <v>46</v>
      </c>
      <c r="C11990" t="s">
        <v>1004</v>
      </c>
      <c r="D11990" t="s">
        <v>1006</v>
      </c>
      <c r="E11990">
        <v>0</v>
      </c>
    </row>
    <row r="11991" spans="1:5" x14ac:dyDescent="0.25">
      <c r="A11991" s="1">
        <v>41438</v>
      </c>
      <c r="B11991" t="s">
        <v>46</v>
      </c>
      <c r="C11991" t="s">
        <v>1004</v>
      </c>
      <c r="D11991" t="s">
        <v>1007</v>
      </c>
      <c r="E11991">
        <v>0</v>
      </c>
    </row>
    <row r="11992" spans="1:5" x14ac:dyDescent="0.25">
      <c r="A11992" s="1">
        <v>41438</v>
      </c>
      <c r="B11992" t="s">
        <v>46</v>
      </c>
      <c r="C11992" t="s">
        <v>1004</v>
      </c>
      <c r="D11992" t="s">
        <v>1009</v>
      </c>
      <c r="E11992">
        <v>0</v>
      </c>
    </row>
    <row r="11993" spans="1:5" x14ac:dyDescent="0.25">
      <c r="A11993" s="1">
        <v>41438</v>
      </c>
      <c r="B11993" t="s">
        <v>46</v>
      </c>
      <c r="C11993" t="s">
        <v>1004</v>
      </c>
      <c r="D11993" t="s">
        <v>1010</v>
      </c>
      <c r="E11993">
        <v>0</v>
      </c>
    </row>
    <row r="11994" spans="1:5" x14ac:dyDescent="0.25">
      <c r="A11994" s="1">
        <v>41438</v>
      </c>
      <c r="B11994" t="s">
        <v>46</v>
      </c>
      <c r="C11994" t="s">
        <v>1004</v>
      </c>
      <c r="D11994" t="s">
        <v>1012</v>
      </c>
      <c r="E11994">
        <v>0</v>
      </c>
    </row>
    <row r="11995" spans="1:5" x14ac:dyDescent="0.25">
      <c r="A11995" s="1">
        <v>41438</v>
      </c>
      <c r="B11995" t="s">
        <v>46</v>
      </c>
      <c r="C11995" t="s">
        <v>1004</v>
      </c>
      <c r="D11995" t="s">
        <v>1012</v>
      </c>
      <c r="E11995">
        <v>0.01</v>
      </c>
    </row>
    <row r="11996" spans="1:5" x14ac:dyDescent="0.25">
      <c r="A11996" s="1">
        <v>41438</v>
      </c>
      <c r="B11996" t="s">
        <v>46</v>
      </c>
      <c r="C11996" t="s">
        <v>1004</v>
      </c>
      <c r="D11996" t="s">
        <v>1012</v>
      </c>
      <c r="E11996">
        <v>0</v>
      </c>
    </row>
    <row r="11997" spans="1:5" x14ac:dyDescent="0.25">
      <c r="A11997" s="1">
        <v>41438</v>
      </c>
      <c r="B11997" t="s">
        <v>46</v>
      </c>
      <c r="C11997" t="s">
        <v>1004</v>
      </c>
      <c r="D11997" t="s">
        <v>1013</v>
      </c>
      <c r="E11997">
        <v>0</v>
      </c>
    </row>
    <row r="11998" spans="1:5" x14ac:dyDescent="0.25">
      <c r="A11998" s="1">
        <v>41438</v>
      </c>
      <c r="B11998" t="s">
        <v>46</v>
      </c>
      <c r="C11998" t="s">
        <v>1004</v>
      </c>
      <c r="D11998" t="s">
        <v>1013</v>
      </c>
      <c r="E11998">
        <v>0</v>
      </c>
    </row>
    <row r="11999" spans="1:5" x14ac:dyDescent="0.25">
      <c r="A11999" s="1">
        <v>41438</v>
      </c>
      <c r="B11999" t="s">
        <v>46</v>
      </c>
      <c r="C11999" t="s">
        <v>1004</v>
      </c>
      <c r="D11999" t="s">
        <v>1014</v>
      </c>
      <c r="E11999">
        <v>0.02</v>
      </c>
    </row>
    <row r="12000" spans="1:5" x14ac:dyDescent="0.25">
      <c r="A12000" s="1">
        <v>41438</v>
      </c>
      <c r="B12000" t="s">
        <v>46</v>
      </c>
      <c r="C12000" t="s">
        <v>1004</v>
      </c>
      <c r="D12000" t="s">
        <v>1014</v>
      </c>
      <c r="E12000">
        <v>0</v>
      </c>
    </row>
    <row r="12001" spans="1:5" x14ac:dyDescent="0.25">
      <c r="A12001" s="1">
        <v>41438</v>
      </c>
      <c r="B12001" t="s">
        <v>46</v>
      </c>
      <c r="C12001" t="s">
        <v>1004</v>
      </c>
      <c r="D12001" t="s">
        <v>1015</v>
      </c>
      <c r="E12001">
        <v>0</v>
      </c>
    </row>
    <row r="12002" spans="1:5" x14ac:dyDescent="0.25">
      <c r="A12002" s="1">
        <v>41438</v>
      </c>
      <c r="B12002" t="s">
        <v>46</v>
      </c>
      <c r="C12002" t="s">
        <v>1004</v>
      </c>
      <c r="D12002" t="s">
        <v>1036</v>
      </c>
      <c r="E12002">
        <v>0.01</v>
      </c>
    </row>
    <row r="12003" spans="1:5" x14ac:dyDescent="0.25">
      <c r="A12003" s="1">
        <v>41438</v>
      </c>
      <c r="B12003" t="s">
        <v>46</v>
      </c>
      <c r="C12003" t="s">
        <v>1004</v>
      </c>
      <c r="D12003" t="s">
        <v>1036</v>
      </c>
      <c r="E12003">
        <v>0.01</v>
      </c>
    </row>
    <row r="12004" spans="1:5" x14ac:dyDescent="0.25">
      <c r="A12004" s="1">
        <v>41438</v>
      </c>
      <c r="B12004" t="s">
        <v>46</v>
      </c>
      <c r="C12004" t="s">
        <v>1004</v>
      </c>
      <c r="D12004" t="s">
        <v>1009</v>
      </c>
      <c r="E12004">
        <v>0</v>
      </c>
    </row>
    <row r="12005" spans="1:5" x14ac:dyDescent="0.25">
      <c r="A12005" s="1">
        <v>41439</v>
      </c>
      <c r="B12005" t="s">
        <v>49</v>
      </c>
      <c r="C12005" t="s">
        <v>1004</v>
      </c>
      <c r="D12005" t="s">
        <v>1026</v>
      </c>
      <c r="E12005">
        <v>0</v>
      </c>
    </row>
    <row r="12006" spans="1:5" x14ac:dyDescent="0.25">
      <c r="A12006" s="1">
        <v>41439</v>
      </c>
      <c r="B12006" t="s">
        <v>49</v>
      </c>
      <c r="C12006" t="s">
        <v>1004</v>
      </c>
      <c r="D12006" t="s">
        <v>1018</v>
      </c>
      <c r="E12006">
        <v>0</v>
      </c>
    </row>
    <row r="12007" spans="1:5" x14ac:dyDescent="0.25">
      <c r="A12007" s="1">
        <v>41439</v>
      </c>
      <c r="B12007" t="s">
        <v>49</v>
      </c>
      <c r="C12007" t="s">
        <v>1004</v>
      </c>
      <c r="D12007" t="s">
        <v>1018</v>
      </c>
      <c r="E12007">
        <v>0</v>
      </c>
    </row>
    <row r="12008" spans="1:5" x14ac:dyDescent="0.25">
      <c r="A12008" s="1">
        <v>41439</v>
      </c>
      <c r="B12008" t="s">
        <v>49</v>
      </c>
      <c r="C12008" t="s">
        <v>1004</v>
      </c>
      <c r="D12008" t="s">
        <v>1006</v>
      </c>
      <c r="E12008">
        <v>0</v>
      </c>
    </row>
    <row r="12009" spans="1:5" x14ac:dyDescent="0.25">
      <c r="A12009" s="1">
        <v>41439</v>
      </c>
      <c r="B12009" t="s">
        <v>49</v>
      </c>
      <c r="C12009" t="s">
        <v>1004</v>
      </c>
      <c r="D12009" t="s">
        <v>1007</v>
      </c>
      <c r="E12009">
        <v>0</v>
      </c>
    </row>
    <row r="12010" spans="1:5" x14ac:dyDescent="0.25">
      <c r="A12010" s="1">
        <v>41439</v>
      </c>
      <c r="B12010" t="s">
        <v>49</v>
      </c>
      <c r="C12010" t="s">
        <v>1004</v>
      </c>
      <c r="D12010" t="s">
        <v>1009</v>
      </c>
      <c r="E12010">
        <v>0</v>
      </c>
    </row>
    <row r="12011" spans="1:5" x14ac:dyDescent="0.25">
      <c r="A12011" s="1">
        <v>41439</v>
      </c>
      <c r="B12011" t="s">
        <v>49</v>
      </c>
      <c r="C12011" t="s">
        <v>1004</v>
      </c>
      <c r="D12011" t="s">
        <v>1037</v>
      </c>
      <c r="E12011">
        <v>0</v>
      </c>
    </row>
    <row r="12012" spans="1:5" x14ac:dyDescent="0.25">
      <c r="A12012" s="1">
        <v>41439</v>
      </c>
      <c r="B12012" t="s">
        <v>49</v>
      </c>
      <c r="C12012" t="s">
        <v>1004</v>
      </c>
      <c r="D12012" t="s">
        <v>1012</v>
      </c>
      <c r="E12012">
        <v>0</v>
      </c>
    </row>
    <row r="12013" spans="1:5" x14ac:dyDescent="0.25">
      <c r="A12013" s="1">
        <v>41439</v>
      </c>
      <c r="B12013" t="s">
        <v>49</v>
      </c>
      <c r="C12013" t="s">
        <v>1004</v>
      </c>
      <c r="D12013" t="s">
        <v>1012</v>
      </c>
      <c r="E12013">
        <v>0</v>
      </c>
    </row>
    <row r="12014" spans="1:5" x14ac:dyDescent="0.25">
      <c r="A12014" s="1">
        <v>41439</v>
      </c>
      <c r="B12014" t="s">
        <v>49</v>
      </c>
      <c r="C12014" t="s">
        <v>1004</v>
      </c>
      <c r="D12014" t="s">
        <v>1012</v>
      </c>
      <c r="E12014">
        <v>0</v>
      </c>
    </row>
    <row r="12015" spans="1:5" x14ac:dyDescent="0.25">
      <c r="A12015" s="1">
        <v>41439</v>
      </c>
      <c r="B12015" t="s">
        <v>49</v>
      </c>
      <c r="C12015" t="s">
        <v>1004</v>
      </c>
      <c r="D12015" t="s">
        <v>1013</v>
      </c>
      <c r="E12015">
        <v>0</v>
      </c>
    </row>
    <row r="12016" spans="1:5" x14ac:dyDescent="0.25">
      <c r="A12016" s="1">
        <v>41439</v>
      </c>
      <c r="B12016" t="s">
        <v>49</v>
      </c>
      <c r="C12016" t="s">
        <v>1004</v>
      </c>
      <c r="D12016" t="s">
        <v>1013</v>
      </c>
      <c r="E12016">
        <v>0</v>
      </c>
    </row>
    <row r="12017" spans="1:5" x14ac:dyDescent="0.25">
      <c r="A12017" s="1">
        <v>41439</v>
      </c>
      <c r="B12017" t="s">
        <v>49</v>
      </c>
      <c r="C12017" t="s">
        <v>1004</v>
      </c>
      <c r="D12017" t="s">
        <v>1014</v>
      </c>
      <c r="E12017">
        <v>0</v>
      </c>
    </row>
    <row r="12018" spans="1:5" x14ac:dyDescent="0.25">
      <c r="A12018" s="1">
        <v>41439</v>
      </c>
      <c r="B12018" t="s">
        <v>49</v>
      </c>
      <c r="C12018" t="s">
        <v>1004</v>
      </c>
      <c r="D12018" t="s">
        <v>1014</v>
      </c>
      <c r="E12018">
        <v>0</v>
      </c>
    </row>
    <row r="12019" spans="1:5" x14ac:dyDescent="0.25">
      <c r="A12019" s="1">
        <v>41439</v>
      </c>
      <c r="B12019" t="s">
        <v>49</v>
      </c>
      <c r="C12019" t="s">
        <v>1004</v>
      </c>
      <c r="D12019" t="s">
        <v>1015</v>
      </c>
      <c r="E12019">
        <v>0</v>
      </c>
    </row>
    <row r="12020" spans="1:5" x14ac:dyDescent="0.25">
      <c r="A12020" s="1">
        <v>41439</v>
      </c>
      <c r="B12020" t="s">
        <v>49</v>
      </c>
      <c r="C12020" t="s">
        <v>1004</v>
      </c>
      <c r="D12020" t="s">
        <v>1036</v>
      </c>
      <c r="E12020">
        <v>0.01</v>
      </c>
    </row>
    <row r="12021" spans="1:5" x14ac:dyDescent="0.25">
      <c r="A12021" s="1">
        <v>41439</v>
      </c>
      <c r="B12021" t="s">
        <v>49</v>
      </c>
      <c r="C12021" t="s">
        <v>1004</v>
      </c>
      <c r="D12021" t="s">
        <v>1036</v>
      </c>
      <c r="E12021">
        <v>0.02</v>
      </c>
    </row>
    <row r="12022" spans="1:5" x14ac:dyDescent="0.25">
      <c r="A12022" s="1">
        <v>41439</v>
      </c>
      <c r="B12022" t="s">
        <v>49</v>
      </c>
      <c r="C12022" t="s">
        <v>1004</v>
      </c>
      <c r="D12022" t="s">
        <v>1009</v>
      </c>
      <c r="E12022">
        <v>0.02</v>
      </c>
    </row>
    <row r="12023" spans="1:5" x14ac:dyDescent="0.25">
      <c r="A12023" s="1">
        <v>41440</v>
      </c>
      <c r="B12023" t="s">
        <v>52</v>
      </c>
      <c r="C12023" t="s">
        <v>1004</v>
      </c>
      <c r="D12023" t="s">
        <v>1026</v>
      </c>
      <c r="E12023">
        <v>0.01</v>
      </c>
    </row>
    <row r="12024" spans="1:5" x14ac:dyDescent="0.25">
      <c r="A12024" s="1">
        <v>41440</v>
      </c>
      <c r="B12024" t="s">
        <v>52</v>
      </c>
      <c r="C12024" t="s">
        <v>1004</v>
      </c>
      <c r="D12024" t="s">
        <v>1018</v>
      </c>
      <c r="E12024">
        <v>0</v>
      </c>
    </row>
    <row r="12025" spans="1:5" x14ac:dyDescent="0.25">
      <c r="A12025" s="1">
        <v>41440</v>
      </c>
      <c r="B12025" t="s">
        <v>52</v>
      </c>
      <c r="C12025" t="s">
        <v>1004</v>
      </c>
      <c r="D12025" t="s">
        <v>1015</v>
      </c>
      <c r="E12025">
        <v>0</v>
      </c>
    </row>
    <row r="12026" spans="1:5" x14ac:dyDescent="0.25">
      <c r="A12026" s="1">
        <v>41440</v>
      </c>
      <c r="B12026" t="s">
        <v>52</v>
      </c>
      <c r="C12026" t="s">
        <v>1004</v>
      </c>
      <c r="D12026" t="s">
        <v>1017</v>
      </c>
      <c r="E12026">
        <v>0</v>
      </c>
    </row>
    <row r="12027" spans="1:5" x14ac:dyDescent="0.25">
      <c r="A12027" s="1">
        <v>41440</v>
      </c>
      <c r="B12027" t="s">
        <v>52</v>
      </c>
      <c r="C12027" t="s">
        <v>1004</v>
      </c>
      <c r="D12027" t="s">
        <v>1009</v>
      </c>
      <c r="E12027">
        <v>0.02</v>
      </c>
    </row>
    <row r="12028" spans="1:5" x14ac:dyDescent="0.25">
      <c r="A12028" s="1">
        <v>41440</v>
      </c>
      <c r="B12028" t="s">
        <v>52</v>
      </c>
      <c r="C12028" t="s">
        <v>1004</v>
      </c>
      <c r="D12028" t="s">
        <v>1038</v>
      </c>
      <c r="E12028">
        <v>0</v>
      </c>
    </row>
    <row r="12029" spans="1:5" x14ac:dyDescent="0.25">
      <c r="A12029" s="1">
        <v>41440</v>
      </c>
      <c r="B12029" t="s">
        <v>52</v>
      </c>
      <c r="C12029" t="s">
        <v>1004</v>
      </c>
      <c r="D12029" t="s">
        <v>1012</v>
      </c>
      <c r="E12029">
        <v>0</v>
      </c>
    </row>
    <row r="12030" spans="1:5" x14ac:dyDescent="0.25">
      <c r="A12030" s="1">
        <v>41440</v>
      </c>
      <c r="B12030" t="s">
        <v>52</v>
      </c>
      <c r="C12030" t="s">
        <v>1004</v>
      </c>
      <c r="D12030" t="s">
        <v>1012</v>
      </c>
      <c r="E12030">
        <v>0</v>
      </c>
    </row>
    <row r="12031" spans="1:5" x14ac:dyDescent="0.25">
      <c r="A12031" s="1">
        <v>41440</v>
      </c>
      <c r="B12031" t="s">
        <v>52</v>
      </c>
      <c r="C12031" t="s">
        <v>1004</v>
      </c>
      <c r="D12031" t="s">
        <v>1013</v>
      </c>
      <c r="E12031">
        <v>0</v>
      </c>
    </row>
    <row r="12032" spans="1:5" x14ac:dyDescent="0.25">
      <c r="A12032" s="1">
        <v>41440</v>
      </c>
      <c r="B12032" t="s">
        <v>52</v>
      </c>
      <c r="C12032" t="s">
        <v>1004</v>
      </c>
      <c r="D12032" t="s">
        <v>1013</v>
      </c>
      <c r="E12032">
        <v>0</v>
      </c>
    </row>
    <row r="12033" spans="1:5" x14ac:dyDescent="0.25">
      <c r="A12033" s="1">
        <v>41440</v>
      </c>
      <c r="B12033" t="s">
        <v>52</v>
      </c>
      <c r="C12033" t="s">
        <v>1004</v>
      </c>
      <c r="D12033" t="s">
        <v>1014</v>
      </c>
      <c r="E12033">
        <v>0</v>
      </c>
    </row>
    <row r="12034" spans="1:5" x14ac:dyDescent="0.25">
      <c r="A12034" s="1">
        <v>41440</v>
      </c>
      <c r="B12034" t="s">
        <v>52</v>
      </c>
      <c r="C12034" t="s">
        <v>1004</v>
      </c>
      <c r="D12034" t="s">
        <v>1014</v>
      </c>
      <c r="E12034">
        <v>0</v>
      </c>
    </row>
    <row r="12035" spans="1:5" x14ac:dyDescent="0.25">
      <c r="A12035" s="1">
        <v>41440</v>
      </c>
      <c r="B12035" t="s">
        <v>52</v>
      </c>
      <c r="C12035" t="s">
        <v>1004</v>
      </c>
      <c r="D12035" t="s">
        <v>1020</v>
      </c>
      <c r="E12035">
        <v>0</v>
      </c>
    </row>
    <row r="12036" spans="1:5" x14ac:dyDescent="0.25">
      <c r="A12036" s="1">
        <v>41440</v>
      </c>
      <c r="B12036" t="s">
        <v>52</v>
      </c>
      <c r="C12036" t="s">
        <v>1004</v>
      </c>
      <c r="D12036" t="s">
        <v>1036</v>
      </c>
      <c r="E12036">
        <v>0</v>
      </c>
    </row>
    <row r="12037" spans="1:5" x14ac:dyDescent="0.25">
      <c r="A12037" s="1">
        <v>41440</v>
      </c>
      <c r="B12037" t="s">
        <v>52</v>
      </c>
      <c r="C12037" t="s">
        <v>1004</v>
      </c>
      <c r="D12037" t="s">
        <v>1036</v>
      </c>
      <c r="E12037">
        <v>0</v>
      </c>
    </row>
    <row r="12038" spans="1:5" x14ac:dyDescent="0.25">
      <c r="A12038" s="1">
        <v>41440</v>
      </c>
      <c r="B12038" t="s">
        <v>52</v>
      </c>
      <c r="C12038" t="s">
        <v>1004</v>
      </c>
      <c r="D12038" t="s">
        <v>1009</v>
      </c>
      <c r="E12038">
        <v>0</v>
      </c>
    </row>
    <row r="12039" spans="1:5" x14ac:dyDescent="0.25">
      <c r="A12039" s="1">
        <v>41441</v>
      </c>
      <c r="B12039" t="s">
        <v>53</v>
      </c>
      <c r="C12039" t="s">
        <v>1004</v>
      </c>
      <c r="D12039" t="s">
        <v>1027</v>
      </c>
      <c r="E12039">
        <v>0.02</v>
      </c>
    </row>
    <row r="12040" spans="1:5" x14ac:dyDescent="0.25">
      <c r="A12040" s="1">
        <v>41441</v>
      </c>
      <c r="B12040" t="s">
        <v>53</v>
      </c>
      <c r="C12040" t="s">
        <v>1004</v>
      </c>
      <c r="D12040" t="s">
        <v>1022</v>
      </c>
      <c r="E12040">
        <v>0</v>
      </c>
    </row>
    <row r="12041" spans="1:5" x14ac:dyDescent="0.25">
      <c r="A12041" s="1">
        <v>41441</v>
      </c>
      <c r="B12041" t="s">
        <v>53</v>
      </c>
      <c r="C12041" t="s">
        <v>1004</v>
      </c>
      <c r="D12041" t="s">
        <v>1015</v>
      </c>
      <c r="E12041">
        <v>0.01</v>
      </c>
    </row>
    <row r="12042" spans="1:5" x14ac:dyDescent="0.25">
      <c r="A12042" s="1">
        <v>41441</v>
      </c>
      <c r="B12042" t="s">
        <v>53</v>
      </c>
      <c r="C12042" t="s">
        <v>1004</v>
      </c>
      <c r="D12042" t="s">
        <v>1039</v>
      </c>
      <c r="E12042">
        <v>0</v>
      </c>
    </row>
    <row r="12043" spans="1:5" x14ac:dyDescent="0.25">
      <c r="A12043" s="1">
        <v>41441</v>
      </c>
      <c r="B12043" t="s">
        <v>53</v>
      </c>
      <c r="C12043" t="s">
        <v>1004</v>
      </c>
      <c r="D12043" t="s">
        <v>1009</v>
      </c>
      <c r="E12043">
        <v>0</v>
      </c>
    </row>
    <row r="12044" spans="1:5" x14ac:dyDescent="0.25">
      <c r="A12044" s="1">
        <v>41441</v>
      </c>
      <c r="B12044" t="s">
        <v>53</v>
      </c>
      <c r="C12044" t="s">
        <v>1004</v>
      </c>
      <c r="D12044" t="s">
        <v>1040</v>
      </c>
      <c r="E12044">
        <v>0</v>
      </c>
    </row>
    <row r="12045" spans="1:5" x14ac:dyDescent="0.25">
      <c r="A12045" s="1">
        <v>41441</v>
      </c>
      <c r="B12045" t="s">
        <v>53</v>
      </c>
      <c r="C12045" t="s">
        <v>1004</v>
      </c>
      <c r="D12045" t="s">
        <v>1012</v>
      </c>
      <c r="E12045">
        <v>0.02</v>
      </c>
    </row>
    <row r="12046" spans="1:5" x14ac:dyDescent="0.25">
      <c r="A12046" s="1">
        <v>41441</v>
      </c>
      <c r="B12046" t="s">
        <v>53</v>
      </c>
      <c r="C12046" t="s">
        <v>1004</v>
      </c>
      <c r="D12046" t="s">
        <v>1012</v>
      </c>
      <c r="E12046">
        <v>0</v>
      </c>
    </row>
    <row r="12047" spans="1:5" x14ac:dyDescent="0.25">
      <c r="A12047" s="1">
        <v>41441</v>
      </c>
      <c r="B12047" t="s">
        <v>53</v>
      </c>
      <c r="C12047" t="s">
        <v>1004</v>
      </c>
      <c r="D12047" t="s">
        <v>1013</v>
      </c>
      <c r="E12047">
        <v>0</v>
      </c>
    </row>
    <row r="12048" spans="1:5" x14ac:dyDescent="0.25">
      <c r="A12048" s="1">
        <v>41441</v>
      </c>
      <c r="B12048" t="s">
        <v>53</v>
      </c>
      <c r="C12048" t="s">
        <v>1004</v>
      </c>
      <c r="D12048" t="s">
        <v>1013</v>
      </c>
      <c r="E12048">
        <v>0</v>
      </c>
    </row>
    <row r="12049" spans="1:5" x14ac:dyDescent="0.25">
      <c r="A12049" s="1">
        <v>41441</v>
      </c>
      <c r="B12049" t="s">
        <v>53</v>
      </c>
      <c r="C12049" t="s">
        <v>1004</v>
      </c>
      <c r="D12049" t="s">
        <v>1014</v>
      </c>
      <c r="E12049">
        <v>0</v>
      </c>
    </row>
    <row r="12050" spans="1:5" x14ac:dyDescent="0.25">
      <c r="A12050" s="1">
        <v>41441</v>
      </c>
      <c r="B12050" t="s">
        <v>53</v>
      </c>
      <c r="C12050" t="s">
        <v>1004</v>
      </c>
      <c r="D12050" t="s">
        <v>1014</v>
      </c>
      <c r="E12050">
        <v>0</v>
      </c>
    </row>
    <row r="12051" spans="1:5" x14ac:dyDescent="0.25">
      <c r="A12051" s="1">
        <v>41441</v>
      </c>
      <c r="B12051" t="s">
        <v>53</v>
      </c>
      <c r="C12051" t="s">
        <v>1004</v>
      </c>
      <c r="D12051" t="s">
        <v>1020</v>
      </c>
      <c r="E12051">
        <v>0</v>
      </c>
    </row>
    <row r="12052" spans="1:5" x14ac:dyDescent="0.25">
      <c r="A12052" s="1">
        <v>41441</v>
      </c>
      <c r="B12052" t="s">
        <v>53</v>
      </c>
      <c r="C12052" t="s">
        <v>1004</v>
      </c>
      <c r="D12052" t="s">
        <v>1036</v>
      </c>
      <c r="E12052">
        <v>0</v>
      </c>
    </row>
    <row r="12053" spans="1:5" x14ac:dyDescent="0.25">
      <c r="A12053" s="1">
        <v>41441</v>
      </c>
      <c r="B12053" t="s">
        <v>53</v>
      </c>
      <c r="C12053" t="s">
        <v>1004</v>
      </c>
      <c r="D12053" t="s">
        <v>1036</v>
      </c>
      <c r="E12053">
        <v>0</v>
      </c>
    </row>
    <row r="12054" spans="1:5" x14ac:dyDescent="0.25">
      <c r="A12054" s="1">
        <v>41441</v>
      </c>
      <c r="B12054" t="s">
        <v>53</v>
      </c>
      <c r="C12054" t="s">
        <v>1004</v>
      </c>
      <c r="D12054" t="s">
        <v>1009</v>
      </c>
      <c r="E12054">
        <v>0</v>
      </c>
    </row>
    <row r="12055" spans="1:5" x14ac:dyDescent="0.25">
      <c r="A12055" s="1">
        <v>41442</v>
      </c>
      <c r="B12055" t="s">
        <v>58</v>
      </c>
      <c r="C12055" t="s">
        <v>1004</v>
      </c>
      <c r="D12055" t="s">
        <v>1026</v>
      </c>
      <c r="E12055">
        <v>0.03</v>
      </c>
    </row>
    <row r="12056" spans="1:5" x14ac:dyDescent="0.25">
      <c r="A12056" s="1">
        <v>41442</v>
      </c>
      <c r="B12056" t="s">
        <v>58</v>
      </c>
      <c r="C12056" t="s">
        <v>1004</v>
      </c>
      <c r="D12056" t="s">
        <v>1018</v>
      </c>
      <c r="E12056">
        <v>0</v>
      </c>
    </row>
    <row r="12057" spans="1:5" x14ac:dyDescent="0.25">
      <c r="A12057" s="1">
        <v>41442</v>
      </c>
      <c r="B12057" t="s">
        <v>58</v>
      </c>
      <c r="C12057" t="s">
        <v>1004</v>
      </c>
      <c r="D12057" t="s">
        <v>1006</v>
      </c>
      <c r="E12057">
        <v>0.01</v>
      </c>
    </row>
    <row r="12058" spans="1:5" x14ac:dyDescent="0.25">
      <c r="A12058" s="1">
        <v>41442</v>
      </c>
      <c r="B12058" t="s">
        <v>58</v>
      </c>
      <c r="C12058" t="s">
        <v>1004</v>
      </c>
      <c r="D12058" t="s">
        <v>1007</v>
      </c>
      <c r="E12058">
        <v>0.01</v>
      </c>
    </row>
    <row r="12059" spans="1:5" x14ac:dyDescent="0.25">
      <c r="A12059" s="1">
        <v>41442</v>
      </c>
      <c r="B12059" t="s">
        <v>58</v>
      </c>
      <c r="C12059" t="s">
        <v>1004</v>
      </c>
      <c r="D12059" t="s">
        <v>1009</v>
      </c>
      <c r="E12059">
        <v>0.01</v>
      </c>
    </row>
    <row r="12060" spans="1:5" x14ac:dyDescent="0.25">
      <c r="A12060" s="1">
        <v>41442</v>
      </c>
      <c r="B12060" t="s">
        <v>58</v>
      </c>
      <c r="C12060" t="s">
        <v>1004</v>
      </c>
      <c r="D12060" t="s">
        <v>1041</v>
      </c>
      <c r="E12060">
        <v>0</v>
      </c>
    </row>
    <row r="12061" spans="1:5" x14ac:dyDescent="0.25">
      <c r="A12061" s="1">
        <v>41442</v>
      </c>
      <c r="B12061" t="s">
        <v>58</v>
      </c>
      <c r="C12061" t="s">
        <v>1004</v>
      </c>
      <c r="D12061" t="s">
        <v>1012</v>
      </c>
      <c r="E12061">
        <v>0</v>
      </c>
    </row>
    <row r="12062" spans="1:5" x14ac:dyDescent="0.25">
      <c r="A12062" s="1">
        <v>41442</v>
      </c>
      <c r="B12062" t="s">
        <v>58</v>
      </c>
      <c r="C12062" t="s">
        <v>1004</v>
      </c>
      <c r="D12062" t="s">
        <v>1012</v>
      </c>
      <c r="E12062">
        <v>0</v>
      </c>
    </row>
    <row r="12063" spans="1:5" x14ac:dyDescent="0.25">
      <c r="A12063" s="1">
        <v>41442</v>
      </c>
      <c r="B12063" t="s">
        <v>58</v>
      </c>
      <c r="C12063" t="s">
        <v>1004</v>
      </c>
      <c r="D12063" t="s">
        <v>1013</v>
      </c>
      <c r="E12063">
        <v>0</v>
      </c>
    </row>
    <row r="12064" spans="1:5" x14ac:dyDescent="0.25">
      <c r="A12064" s="1">
        <v>41442</v>
      </c>
      <c r="B12064" t="s">
        <v>58</v>
      </c>
      <c r="C12064" t="s">
        <v>1004</v>
      </c>
      <c r="D12064" t="s">
        <v>1013</v>
      </c>
      <c r="E12064">
        <v>0</v>
      </c>
    </row>
    <row r="12065" spans="1:5" x14ac:dyDescent="0.25">
      <c r="A12065" s="1">
        <v>41442</v>
      </c>
      <c r="B12065" t="s">
        <v>58</v>
      </c>
      <c r="C12065" t="s">
        <v>1004</v>
      </c>
      <c r="D12065" t="s">
        <v>1014</v>
      </c>
      <c r="E12065">
        <v>0</v>
      </c>
    </row>
    <row r="12066" spans="1:5" x14ac:dyDescent="0.25">
      <c r="A12066" s="1">
        <v>41442</v>
      </c>
      <c r="B12066" t="s">
        <v>58</v>
      </c>
      <c r="C12066" t="s">
        <v>1004</v>
      </c>
      <c r="D12066" t="s">
        <v>1014</v>
      </c>
      <c r="E12066">
        <v>0</v>
      </c>
    </row>
    <row r="12067" spans="1:5" x14ac:dyDescent="0.25">
      <c r="A12067" s="1">
        <v>41442</v>
      </c>
      <c r="B12067" t="s">
        <v>58</v>
      </c>
      <c r="C12067" t="s">
        <v>1004</v>
      </c>
      <c r="D12067" t="s">
        <v>1015</v>
      </c>
      <c r="E12067">
        <v>0</v>
      </c>
    </row>
    <row r="12068" spans="1:5" x14ac:dyDescent="0.25">
      <c r="A12068" s="1">
        <v>41442</v>
      </c>
      <c r="B12068" t="s">
        <v>58</v>
      </c>
      <c r="C12068" t="s">
        <v>1004</v>
      </c>
      <c r="D12068" t="s">
        <v>1036</v>
      </c>
      <c r="E12068">
        <v>0</v>
      </c>
    </row>
    <row r="12069" spans="1:5" x14ac:dyDescent="0.25">
      <c r="A12069" s="1">
        <v>41442</v>
      </c>
      <c r="B12069" t="s">
        <v>58</v>
      </c>
      <c r="C12069" t="s">
        <v>1004</v>
      </c>
      <c r="D12069" t="s">
        <v>1036</v>
      </c>
      <c r="E12069">
        <v>0.02</v>
      </c>
    </row>
    <row r="12070" spans="1:5" x14ac:dyDescent="0.25">
      <c r="A12070" s="1">
        <v>41442</v>
      </c>
      <c r="B12070" t="s">
        <v>58</v>
      </c>
      <c r="C12070" t="s">
        <v>1004</v>
      </c>
      <c r="D12070" t="s">
        <v>1009</v>
      </c>
      <c r="E12070">
        <v>0</v>
      </c>
    </row>
    <row r="12071" spans="1:5" x14ac:dyDescent="0.25">
      <c r="A12071" s="1">
        <v>41443</v>
      </c>
      <c r="B12071" t="s">
        <v>59</v>
      </c>
      <c r="C12071" t="s">
        <v>1004</v>
      </c>
      <c r="D12071" t="s">
        <v>1026</v>
      </c>
      <c r="E12071">
        <v>0</v>
      </c>
    </row>
    <row r="12072" spans="1:5" x14ac:dyDescent="0.25">
      <c r="A12072" s="1">
        <v>41443</v>
      </c>
      <c r="B12072" t="s">
        <v>59</v>
      </c>
      <c r="C12072" t="s">
        <v>1004</v>
      </c>
      <c r="D12072" t="s">
        <v>1018</v>
      </c>
      <c r="E12072">
        <v>0</v>
      </c>
    </row>
    <row r="12073" spans="1:5" x14ac:dyDescent="0.25">
      <c r="A12073" s="1">
        <v>41443</v>
      </c>
      <c r="B12073" t="s">
        <v>59</v>
      </c>
      <c r="C12073" t="s">
        <v>1004</v>
      </c>
      <c r="D12073" t="s">
        <v>1006</v>
      </c>
      <c r="E12073">
        <v>0.02</v>
      </c>
    </row>
    <row r="12074" spans="1:5" x14ac:dyDescent="0.25">
      <c r="A12074" s="1">
        <v>41443</v>
      </c>
      <c r="B12074" t="s">
        <v>59</v>
      </c>
      <c r="C12074" t="s">
        <v>1004</v>
      </c>
      <c r="D12074" t="s">
        <v>1007</v>
      </c>
      <c r="E12074">
        <v>0</v>
      </c>
    </row>
    <row r="12075" spans="1:5" x14ac:dyDescent="0.25">
      <c r="A12075" s="1">
        <v>41443</v>
      </c>
      <c r="B12075" t="s">
        <v>59</v>
      </c>
      <c r="C12075" t="s">
        <v>1004</v>
      </c>
      <c r="D12075" t="s">
        <v>1009</v>
      </c>
      <c r="E12075">
        <v>0</v>
      </c>
    </row>
    <row r="12076" spans="1:5" x14ac:dyDescent="0.25">
      <c r="A12076" s="1">
        <v>41443</v>
      </c>
      <c r="B12076" t="s">
        <v>59</v>
      </c>
      <c r="C12076" t="s">
        <v>1004</v>
      </c>
      <c r="D12076" t="s">
        <v>1042</v>
      </c>
      <c r="E12076">
        <v>0</v>
      </c>
    </row>
    <row r="12077" spans="1:5" x14ac:dyDescent="0.25">
      <c r="A12077" s="1">
        <v>41443</v>
      </c>
      <c r="B12077" t="s">
        <v>59</v>
      </c>
      <c r="C12077" t="s">
        <v>1004</v>
      </c>
      <c r="D12077" t="s">
        <v>1012</v>
      </c>
      <c r="E12077">
        <v>0.01</v>
      </c>
    </row>
    <row r="12078" spans="1:5" x14ac:dyDescent="0.25">
      <c r="A12078" s="1">
        <v>41443</v>
      </c>
      <c r="B12078" t="s">
        <v>59</v>
      </c>
      <c r="C12078" t="s">
        <v>1004</v>
      </c>
      <c r="D12078" t="s">
        <v>1013</v>
      </c>
      <c r="E12078">
        <v>0.01</v>
      </c>
    </row>
    <row r="12079" spans="1:5" x14ac:dyDescent="0.25">
      <c r="A12079" s="1">
        <v>41443</v>
      </c>
      <c r="B12079" t="s">
        <v>59</v>
      </c>
      <c r="C12079" t="s">
        <v>1004</v>
      </c>
      <c r="D12079" t="s">
        <v>1013</v>
      </c>
      <c r="E12079">
        <v>0.01</v>
      </c>
    </row>
    <row r="12080" spans="1:5" x14ac:dyDescent="0.25">
      <c r="A12080" s="1">
        <v>41443</v>
      </c>
      <c r="B12080" t="s">
        <v>59</v>
      </c>
      <c r="C12080" t="s">
        <v>1004</v>
      </c>
      <c r="D12080" t="s">
        <v>1014</v>
      </c>
      <c r="E12080">
        <v>0</v>
      </c>
    </row>
    <row r="12081" spans="1:5" x14ac:dyDescent="0.25">
      <c r="A12081" s="1">
        <v>41443</v>
      </c>
      <c r="B12081" t="s">
        <v>59</v>
      </c>
      <c r="C12081" t="s">
        <v>1004</v>
      </c>
      <c r="D12081" t="s">
        <v>1014</v>
      </c>
      <c r="E12081">
        <v>0.01</v>
      </c>
    </row>
    <row r="12082" spans="1:5" x14ac:dyDescent="0.25">
      <c r="A12082" s="1">
        <v>41443</v>
      </c>
      <c r="B12082" t="s">
        <v>59</v>
      </c>
      <c r="C12082" t="s">
        <v>1004</v>
      </c>
      <c r="D12082" t="s">
        <v>1015</v>
      </c>
      <c r="E12082">
        <v>0</v>
      </c>
    </row>
    <row r="12083" spans="1:5" x14ac:dyDescent="0.25">
      <c r="A12083" s="1">
        <v>41443</v>
      </c>
      <c r="B12083" t="s">
        <v>59</v>
      </c>
      <c r="C12083" t="s">
        <v>1004</v>
      </c>
      <c r="D12083" t="s">
        <v>1036</v>
      </c>
      <c r="E12083">
        <v>0</v>
      </c>
    </row>
    <row r="12084" spans="1:5" x14ac:dyDescent="0.25">
      <c r="A12084" s="1">
        <v>41443</v>
      </c>
      <c r="B12084" t="s">
        <v>59</v>
      </c>
      <c r="C12084" t="s">
        <v>1004</v>
      </c>
      <c r="D12084" t="s">
        <v>1036</v>
      </c>
      <c r="E12084">
        <v>0.02</v>
      </c>
    </row>
    <row r="12085" spans="1:5" x14ac:dyDescent="0.25">
      <c r="A12085" s="1">
        <v>41443</v>
      </c>
      <c r="B12085" t="s">
        <v>59</v>
      </c>
      <c r="C12085" t="s">
        <v>1004</v>
      </c>
      <c r="D12085" t="s">
        <v>1009</v>
      </c>
      <c r="E12085">
        <v>0</v>
      </c>
    </row>
    <row r="12086" spans="1:5" x14ac:dyDescent="0.25">
      <c r="A12086" s="1">
        <v>41444</v>
      </c>
      <c r="B12086" t="s">
        <v>30</v>
      </c>
      <c r="C12086" t="s">
        <v>1004</v>
      </c>
      <c r="D12086" t="s">
        <v>1026</v>
      </c>
      <c r="E12086">
        <v>0.01</v>
      </c>
    </row>
    <row r="12087" spans="1:5" x14ac:dyDescent="0.25">
      <c r="A12087" s="1">
        <v>41444</v>
      </c>
      <c r="B12087" t="s">
        <v>30</v>
      </c>
      <c r="C12087" t="s">
        <v>1004</v>
      </c>
      <c r="D12087" t="s">
        <v>1018</v>
      </c>
      <c r="E12087">
        <v>0</v>
      </c>
    </row>
    <row r="12088" spans="1:5" x14ac:dyDescent="0.25">
      <c r="A12088" s="1">
        <v>41444</v>
      </c>
      <c r="B12088" t="s">
        <v>30</v>
      </c>
      <c r="C12088" t="s">
        <v>1004</v>
      </c>
      <c r="D12088" t="s">
        <v>1006</v>
      </c>
      <c r="E12088">
        <v>0.02</v>
      </c>
    </row>
    <row r="12089" spans="1:5" x14ac:dyDescent="0.25">
      <c r="A12089" s="1">
        <v>41444</v>
      </c>
      <c r="B12089" t="s">
        <v>30</v>
      </c>
      <c r="C12089" t="s">
        <v>1004</v>
      </c>
      <c r="D12089" t="s">
        <v>1007</v>
      </c>
      <c r="E12089">
        <v>0</v>
      </c>
    </row>
    <row r="12090" spans="1:5" x14ac:dyDescent="0.25">
      <c r="A12090" s="1">
        <v>41444</v>
      </c>
      <c r="B12090" t="s">
        <v>30</v>
      </c>
      <c r="C12090" t="s">
        <v>1004</v>
      </c>
      <c r="D12090" t="s">
        <v>1009</v>
      </c>
      <c r="E12090">
        <v>0</v>
      </c>
    </row>
    <row r="12091" spans="1:5" x14ac:dyDescent="0.25">
      <c r="A12091" s="1">
        <v>41444</v>
      </c>
      <c r="B12091" t="s">
        <v>30</v>
      </c>
      <c r="C12091" t="s">
        <v>1004</v>
      </c>
      <c r="D12091" t="s">
        <v>1043</v>
      </c>
      <c r="E12091">
        <v>0.02</v>
      </c>
    </row>
    <row r="12092" spans="1:5" x14ac:dyDescent="0.25">
      <c r="A12092" s="1">
        <v>41444</v>
      </c>
      <c r="B12092" t="s">
        <v>30</v>
      </c>
      <c r="C12092" t="s">
        <v>1004</v>
      </c>
      <c r="D12092" t="s">
        <v>1012</v>
      </c>
      <c r="E12092">
        <v>0.01</v>
      </c>
    </row>
    <row r="12093" spans="1:5" x14ac:dyDescent="0.25">
      <c r="A12093" s="1">
        <v>41444</v>
      </c>
      <c r="B12093" t="s">
        <v>30</v>
      </c>
      <c r="C12093" t="s">
        <v>1004</v>
      </c>
      <c r="D12093" t="s">
        <v>1013</v>
      </c>
      <c r="E12093">
        <v>0</v>
      </c>
    </row>
    <row r="12094" spans="1:5" x14ac:dyDescent="0.25">
      <c r="A12094" s="1">
        <v>41444</v>
      </c>
      <c r="B12094" t="s">
        <v>30</v>
      </c>
      <c r="C12094" t="s">
        <v>1004</v>
      </c>
      <c r="D12094" t="s">
        <v>1013</v>
      </c>
      <c r="E12094">
        <v>0.01</v>
      </c>
    </row>
    <row r="12095" spans="1:5" x14ac:dyDescent="0.25">
      <c r="A12095" s="1">
        <v>41444</v>
      </c>
      <c r="B12095" t="s">
        <v>30</v>
      </c>
      <c r="C12095" t="s">
        <v>1004</v>
      </c>
      <c r="D12095" t="s">
        <v>1014</v>
      </c>
      <c r="E12095">
        <v>0.02</v>
      </c>
    </row>
    <row r="12096" spans="1:5" x14ac:dyDescent="0.25">
      <c r="A12096" s="1">
        <v>41444</v>
      </c>
      <c r="B12096" t="s">
        <v>30</v>
      </c>
      <c r="C12096" t="s">
        <v>1004</v>
      </c>
      <c r="D12096" t="s">
        <v>1014</v>
      </c>
      <c r="E12096">
        <v>0.02</v>
      </c>
    </row>
    <row r="12097" spans="1:5" x14ac:dyDescent="0.25">
      <c r="A12097" s="1">
        <v>41444</v>
      </c>
      <c r="B12097" t="s">
        <v>30</v>
      </c>
      <c r="C12097" t="s">
        <v>1004</v>
      </c>
      <c r="D12097" t="s">
        <v>1015</v>
      </c>
      <c r="E12097">
        <v>0.02</v>
      </c>
    </row>
    <row r="12098" spans="1:5" x14ac:dyDescent="0.25">
      <c r="A12098" s="1">
        <v>41444</v>
      </c>
      <c r="B12098" t="s">
        <v>30</v>
      </c>
      <c r="C12098" t="s">
        <v>1004</v>
      </c>
      <c r="D12098" t="s">
        <v>1036</v>
      </c>
      <c r="E12098">
        <v>0</v>
      </c>
    </row>
    <row r="12099" spans="1:5" x14ac:dyDescent="0.25">
      <c r="A12099" s="1">
        <v>41444</v>
      </c>
      <c r="B12099" t="s">
        <v>30</v>
      </c>
      <c r="C12099" t="s">
        <v>1004</v>
      </c>
      <c r="D12099" t="s">
        <v>1036</v>
      </c>
      <c r="E12099">
        <v>0</v>
      </c>
    </row>
    <row r="12100" spans="1:5" x14ac:dyDescent="0.25">
      <c r="A12100" s="1">
        <v>41444</v>
      </c>
      <c r="B12100" t="s">
        <v>30</v>
      </c>
      <c r="C12100" t="s">
        <v>1004</v>
      </c>
      <c r="D12100" t="s">
        <v>1009</v>
      </c>
      <c r="E12100">
        <v>0</v>
      </c>
    </row>
    <row r="12101" spans="1:5" x14ac:dyDescent="0.25">
      <c r="A12101" s="1">
        <v>41445</v>
      </c>
      <c r="B12101" t="s">
        <v>46</v>
      </c>
      <c r="C12101" t="s">
        <v>1004</v>
      </c>
      <c r="D12101" t="s">
        <v>1026</v>
      </c>
      <c r="E12101">
        <v>0.01</v>
      </c>
    </row>
    <row r="12102" spans="1:5" x14ac:dyDescent="0.25">
      <c r="A12102" s="1">
        <v>41445</v>
      </c>
      <c r="B12102" t="s">
        <v>46</v>
      </c>
      <c r="C12102" t="s">
        <v>1004</v>
      </c>
      <c r="D12102" t="s">
        <v>1018</v>
      </c>
      <c r="E12102">
        <v>0</v>
      </c>
    </row>
    <row r="12103" spans="1:5" x14ac:dyDescent="0.25">
      <c r="A12103" s="1">
        <v>41445</v>
      </c>
      <c r="B12103" t="s">
        <v>46</v>
      </c>
      <c r="C12103" t="s">
        <v>1004</v>
      </c>
      <c r="D12103" t="s">
        <v>1006</v>
      </c>
      <c r="E12103">
        <v>0</v>
      </c>
    </row>
    <row r="12104" spans="1:5" x14ac:dyDescent="0.25">
      <c r="A12104" s="1">
        <v>41445</v>
      </c>
      <c r="B12104" t="s">
        <v>46</v>
      </c>
      <c r="C12104" t="s">
        <v>1004</v>
      </c>
      <c r="D12104" t="s">
        <v>1007</v>
      </c>
      <c r="E12104">
        <v>0</v>
      </c>
    </row>
    <row r="12105" spans="1:5" x14ac:dyDescent="0.25">
      <c r="A12105" s="1">
        <v>41445</v>
      </c>
      <c r="B12105" t="s">
        <v>46</v>
      </c>
      <c r="C12105" t="s">
        <v>1004</v>
      </c>
      <c r="D12105" t="s">
        <v>1009</v>
      </c>
      <c r="E12105">
        <v>0</v>
      </c>
    </row>
    <row r="12106" spans="1:5" x14ac:dyDescent="0.25">
      <c r="A12106" s="1">
        <v>41445</v>
      </c>
      <c r="B12106" t="s">
        <v>46</v>
      </c>
      <c r="C12106" t="s">
        <v>1004</v>
      </c>
      <c r="D12106" t="s">
        <v>1044</v>
      </c>
      <c r="E12106">
        <v>0</v>
      </c>
    </row>
    <row r="12107" spans="1:5" x14ac:dyDescent="0.25">
      <c r="A12107" s="1">
        <v>41445</v>
      </c>
      <c r="B12107" t="s">
        <v>46</v>
      </c>
      <c r="C12107" t="s">
        <v>1004</v>
      </c>
      <c r="D12107" t="s">
        <v>1012</v>
      </c>
      <c r="E12107">
        <v>0</v>
      </c>
    </row>
    <row r="12108" spans="1:5" x14ac:dyDescent="0.25">
      <c r="A12108" s="1">
        <v>41445</v>
      </c>
      <c r="B12108" t="s">
        <v>46</v>
      </c>
      <c r="C12108" t="s">
        <v>1004</v>
      </c>
      <c r="D12108" t="s">
        <v>1013</v>
      </c>
      <c r="E12108">
        <v>0</v>
      </c>
    </row>
    <row r="12109" spans="1:5" x14ac:dyDescent="0.25">
      <c r="A12109" s="1">
        <v>41445</v>
      </c>
      <c r="B12109" t="s">
        <v>46</v>
      </c>
      <c r="C12109" t="s">
        <v>1004</v>
      </c>
      <c r="D12109" t="s">
        <v>1014</v>
      </c>
      <c r="E12109">
        <v>0</v>
      </c>
    </row>
    <row r="12110" spans="1:5" x14ac:dyDescent="0.25">
      <c r="A12110" s="1">
        <v>41445</v>
      </c>
      <c r="B12110" t="s">
        <v>46</v>
      </c>
      <c r="C12110" t="s">
        <v>1004</v>
      </c>
      <c r="D12110" t="s">
        <v>1014</v>
      </c>
      <c r="E12110">
        <v>0</v>
      </c>
    </row>
    <row r="12111" spans="1:5" x14ac:dyDescent="0.25">
      <c r="A12111" s="1">
        <v>41445</v>
      </c>
      <c r="B12111" t="s">
        <v>46</v>
      </c>
      <c r="C12111" t="s">
        <v>1004</v>
      </c>
      <c r="D12111" t="s">
        <v>1015</v>
      </c>
      <c r="E12111">
        <v>0.01</v>
      </c>
    </row>
    <row r="12112" spans="1:5" x14ac:dyDescent="0.25">
      <c r="A12112" s="1">
        <v>41445</v>
      </c>
      <c r="B12112" t="s">
        <v>46</v>
      </c>
      <c r="C12112" t="s">
        <v>1004</v>
      </c>
      <c r="D12112" t="s">
        <v>1036</v>
      </c>
      <c r="E12112">
        <v>0</v>
      </c>
    </row>
    <row r="12113" spans="1:5" x14ac:dyDescent="0.25">
      <c r="A12113" s="1">
        <v>41445</v>
      </c>
      <c r="B12113" t="s">
        <v>46</v>
      </c>
      <c r="C12113" t="s">
        <v>1004</v>
      </c>
      <c r="D12113" t="s">
        <v>1036</v>
      </c>
      <c r="E12113">
        <v>0</v>
      </c>
    </row>
    <row r="12114" spans="1:5" x14ac:dyDescent="0.25">
      <c r="A12114" s="1">
        <v>41445</v>
      </c>
      <c r="B12114" t="s">
        <v>46</v>
      </c>
      <c r="C12114" t="s">
        <v>1004</v>
      </c>
      <c r="D12114" t="s">
        <v>1009</v>
      </c>
      <c r="E12114">
        <v>0</v>
      </c>
    </row>
    <row r="12115" spans="1:5" x14ac:dyDescent="0.25">
      <c r="A12115" s="1">
        <v>41446</v>
      </c>
      <c r="B12115" t="s">
        <v>49</v>
      </c>
      <c r="C12115" t="s">
        <v>1004</v>
      </c>
      <c r="D12115" t="s">
        <v>1026</v>
      </c>
      <c r="E12115">
        <v>0</v>
      </c>
    </row>
    <row r="12116" spans="1:5" x14ac:dyDescent="0.25">
      <c r="A12116" s="1">
        <v>41446</v>
      </c>
      <c r="B12116" t="s">
        <v>49</v>
      </c>
      <c r="C12116" t="s">
        <v>1004</v>
      </c>
      <c r="D12116" t="s">
        <v>1018</v>
      </c>
      <c r="E12116">
        <v>0</v>
      </c>
    </row>
    <row r="12117" spans="1:5" x14ac:dyDescent="0.25">
      <c r="A12117" s="1">
        <v>41446</v>
      </c>
      <c r="B12117" t="s">
        <v>49</v>
      </c>
      <c r="C12117" t="s">
        <v>1004</v>
      </c>
      <c r="D12117" t="s">
        <v>1006</v>
      </c>
      <c r="E12117">
        <v>0</v>
      </c>
    </row>
    <row r="12118" spans="1:5" x14ac:dyDescent="0.25">
      <c r="A12118" s="1">
        <v>41446</v>
      </c>
      <c r="B12118" t="s">
        <v>49</v>
      </c>
      <c r="C12118" t="s">
        <v>1004</v>
      </c>
      <c r="D12118" t="s">
        <v>1007</v>
      </c>
      <c r="E12118">
        <v>0</v>
      </c>
    </row>
    <row r="12119" spans="1:5" x14ac:dyDescent="0.25">
      <c r="A12119" s="1">
        <v>41446</v>
      </c>
      <c r="B12119" t="s">
        <v>49</v>
      </c>
      <c r="C12119" t="s">
        <v>1004</v>
      </c>
      <c r="D12119" t="s">
        <v>1009</v>
      </c>
      <c r="E12119">
        <v>0.02</v>
      </c>
    </row>
    <row r="12120" spans="1:5" x14ac:dyDescent="0.25">
      <c r="A12120" s="1">
        <v>41446</v>
      </c>
      <c r="B12120" t="s">
        <v>49</v>
      </c>
      <c r="C12120" t="s">
        <v>1004</v>
      </c>
      <c r="D12120" t="s">
        <v>1045</v>
      </c>
      <c r="E12120">
        <v>0</v>
      </c>
    </row>
    <row r="12121" spans="1:5" x14ac:dyDescent="0.25">
      <c r="A12121" s="1">
        <v>41446</v>
      </c>
      <c r="B12121" t="s">
        <v>49</v>
      </c>
      <c r="C12121" t="s">
        <v>1004</v>
      </c>
      <c r="D12121" t="s">
        <v>1012</v>
      </c>
      <c r="E12121">
        <v>0</v>
      </c>
    </row>
    <row r="12122" spans="1:5" x14ac:dyDescent="0.25">
      <c r="A12122" s="1">
        <v>41446</v>
      </c>
      <c r="B12122" t="s">
        <v>49</v>
      </c>
      <c r="C12122" t="s">
        <v>1004</v>
      </c>
      <c r="D12122" t="s">
        <v>1013</v>
      </c>
      <c r="E12122">
        <v>0.02</v>
      </c>
    </row>
    <row r="12123" spans="1:5" x14ac:dyDescent="0.25">
      <c r="A12123" s="1">
        <v>41446</v>
      </c>
      <c r="B12123" t="s">
        <v>49</v>
      </c>
      <c r="C12123" t="s">
        <v>1004</v>
      </c>
      <c r="D12123" t="s">
        <v>1014</v>
      </c>
      <c r="E12123">
        <v>0</v>
      </c>
    </row>
    <row r="12124" spans="1:5" x14ac:dyDescent="0.25">
      <c r="A12124" s="1">
        <v>41446</v>
      </c>
      <c r="B12124" t="s">
        <v>49</v>
      </c>
      <c r="C12124" t="s">
        <v>1004</v>
      </c>
      <c r="D12124" t="s">
        <v>1014</v>
      </c>
      <c r="E12124">
        <v>0</v>
      </c>
    </row>
    <row r="12125" spans="1:5" x14ac:dyDescent="0.25">
      <c r="A12125" s="1">
        <v>41446</v>
      </c>
      <c r="B12125" t="s">
        <v>49</v>
      </c>
      <c r="C12125" t="s">
        <v>1004</v>
      </c>
      <c r="D12125" t="s">
        <v>1015</v>
      </c>
      <c r="E12125">
        <v>0</v>
      </c>
    </row>
    <row r="12126" spans="1:5" x14ac:dyDescent="0.25">
      <c r="A12126" s="1">
        <v>41446</v>
      </c>
      <c r="B12126" t="s">
        <v>49</v>
      </c>
      <c r="C12126" t="s">
        <v>1004</v>
      </c>
      <c r="D12126" t="s">
        <v>1036</v>
      </c>
      <c r="E12126">
        <v>0</v>
      </c>
    </row>
    <row r="12127" spans="1:5" x14ac:dyDescent="0.25">
      <c r="A12127" s="1">
        <v>41446</v>
      </c>
      <c r="B12127" t="s">
        <v>49</v>
      </c>
      <c r="C12127" t="s">
        <v>1004</v>
      </c>
      <c r="D12127" t="s">
        <v>1036</v>
      </c>
      <c r="E12127">
        <v>0</v>
      </c>
    </row>
    <row r="12128" spans="1:5" x14ac:dyDescent="0.25">
      <c r="A12128" s="1">
        <v>41446</v>
      </c>
      <c r="B12128" t="s">
        <v>49</v>
      </c>
      <c r="C12128" t="s">
        <v>1004</v>
      </c>
      <c r="D12128" t="s">
        <v>1046</v>
      </c>
      <c r="E12128">
        <v>0</v>
      </c>
    </row>
    <row r="12129" spans="1:5" x14ac:dyDescent="0.25">
      <c r="A12129" s="1">
        <v>41447</v>
      </c>
      <c r="B12129" t="s">
        <v>52</v>
      </c>
      <c r="C12129" t="s">
        <v>1004</v>
      </c>
      <c r="D12129" t="s">
        <v>1026</v>
      </c>
      <c r="E12129">
        <v>0</v>
      </c>
    </row>
    <row r="12130" spans="1:5" x14ac:dyDescent="0.25">
      <c r="A12130" s="1">
        <v>41447</v>
      </c>
      <c r="B12130" t="s">
        <v>52</v>
      </c>
      <c r="C12130" t="s">
        <v>1004</v>
      </c>
      <c r="D12130" t="s">
        <v>1018</v>
      </c>
      <c r="E12130">
        <v>0</v>
      </c>
    </row>
    <row r="12131" spans="1:5" x14ac:dyDescent="0.25">
      <c r="A12131" s="1">
        <v>41447</v>
      </c>
      <c r="B12131" t="s">
        <v>52</v>
      </c>
      <c r="C12131" t="s">
        <v>1004</v>
      </c>
      <c r="D12131" t="s">
        <v>1015</v>
      </c>
      <c r="E12131">
        <v>0</v>
      </c>
    </row>
    <row r="12132" spans="1:5" x14ac:dyDescent="0.25">
      <c r="A12132" s="1">
        <v>41447</v>
      </c>
      <c r="B12132" t="s">
        <v>52</v>
      </c>
      <c r="C12132" t="s">
        <v>1004</v>
      </c>
      <c r="D12132" t="s">
        <v>1017</v>
      </c>
      <c r="E12132">
        <v>0</v>
      </c>
    </row>
    <row r="12133" spans="1:5" x14ac:dyDescent="0.25">
      <c r="A12133" s="1">
        <v>41447</v>
      </c>
      <c r="B12133" t="s">
        <v>52</v>
      </c>
      <c r="C12133" t="s">
        <v>1004</v>
      </c>
      <c r="D12133" t="s">
        <v>1047</v>
      </c>
      <c r="E12133">
        <v>0</v>
      </c>
    </row>
    <row r="12134" spans="1:5" x14ac:dyDescent="0.25">
      <c r="A12134" s="1">
        <v>41447</v>
      </c>
      <c r="B12134" t="s">
        <v>52</v>
      </c>
      <c r="C12134" t="s">
        <v>1004</v>
      </c>
      <c r="D12134" t="s">
        <v>1012</v>
      </c>
      <c r="E12134">
        <v>0</v>
      </c>
    </row>
    <row r="12135" spans="1:5" x14ac:dyDescent="0.25">
      <c r="A12135" s="1">
        <v>41447</v>
      </c>
      <c r="B12135" t="s">
        <v>52</v>
      </c>
      <c r="C12135" t="s">
        <v>1004</v>
      </c>
      <c r="D12135" t="s">
        <v>1013</v>
      </c>
      <c r="E12135">
        <v>0</v>
      </c>
    </row>
    <row r="12136" spans="1:5" x14ac:dyDescent="0.25">
      <c r="A12136" s="1">
        <v>41447</v>
      </c>
      <c r="B12136" t="s">
        <v>52</v>
      </c>
      <c r="C12136" t="s">
        <v>1004</v>
      </c>
      <c r="D12136" t="s">
        <v>1014</v>
      </c>
      <c r="E12136">
        <v>0</v>
      </c>
    </row>
    <row r="12137" spans="1:5" x14ac:dyDescent="0.25">
      <c r="A12137" s="1">
        <v>41447</v>
      </c>
      <c r="B12137" t="s">
        <v>52</v>
      </c>
      <c r="C12137" t="s">
        <v>1004</v>
      </c>
      <c r="D12137" t="s">
        <v>1014</v>
      </c>
      <c r="E12137">
        <v>0</v>
      </c>
    </row>
    <row r="12138" spans="1:5" x14ac:dyDescent="0.25">
      <c r="A12138" s="1">
        <v>41447</v>
      </c>
      <c r="B12138" t="s">
        <v>52</v>
      </c>
      <c r="C12138" t="s">
        <v>1004</v>
      </c>
      <c r="D12138" t="s">
        <v>1020</v>
      </c>
      <c r="E12138">
        <v>0.02</v>
      </c>
    </row>
    <row r="12139" spans="1:5" x14ac:dyDescent="0.25">
      <c r="A12139" s="1">
        <v>41447</v>
      </c>
      <c r="B12139" t="s">
        <v>52</v>
      </c>
      <c r="C12139" t="s">
        <v>1004</v>
      </c>
      <c r="D12139" t="s">
        <v>1036</v>
      </c>
      <c r="E12139">
        <v>0.02</v>
      </c>
    </row>
    <row r="12140" spans="1:5" x14ac:dyDescent="0.25">
      <c r="A12140" s="1">
        <v>41447</v>
      </c>
      <c r="B12140" t="s">
        <v>52</v>
      </c>
      <c r="C12140" t="s">
        <v>1004</v>
      </c>
      <c r="D12140" t="s">
        <v>1036</v>
      </c>
      <c r="E12140">
        <v>0.03</v>
      </c>
    </row>
    <row r="12141" spans="1:5" x14ac:dyDescent="0.25">
      <c r="A12141" s="1">
        <v>41447</v>
      </c>
      <c r="B12141" t="s">
        <v>52</v>
      </c>
      <c r="C12141" t="s">
        <v>1004</v>
      </c>
      <c r="D12141" t="s">
        <v>1046</v>
      </c>
      <c r="E12141">
        <v>0.02</v>
      </c>
    </row>
    <row r="12142" spans="1:5" x14ac:dyDescent="0.25">
      <c r="A12142" s="1">
        <v>41447</v>
      </c>
      <c r="B12142" t="s">
        <v>52</v>
      </c>
      <c r="C12142" t="s">
        <v>1004</v>
      </c>
      <c r="D12142" t="s">
        <v>1046</v>
      </c>
      <c r="E12142">
        <v>0.02</v>
      </c>
    </row>
    <row r="12143" spans="1:5" x14ac:dyDescent="0.25">
      <c r="A12143" s="1">
        <v>41448</v>
      </c>
      <c r="B12143" t="s">
        <v>53</v>
      </c>
      <c r="C12143" t="s">
        <v>1004</v>
      </c>
      <c r="D12143" t="s">
        <v>1027</v>
      </c>
      <c r="E12143">
        <v>0.01</v>
      </c>
    </row>
    <row r="12144" spans="1:5" x14ac:dyDescent="0.25">
      <c r="A12144" s="1">
        <v>41448</v>
      </c>
      <c r="B12144" t="s">
        <v>53</v>
      </c>
      <c r="C12144" t="s">
        <v>1004</v>
      </c>
      <c r="D12144" t="s">
        <v>1022</v>
      </c>
      <c r="E12144">
        <v>0.01</v>
      </c>
    </row>
    <row r="12145" spans="1:5" x14ac:dyDescent="0.25">
      <c r="A12145" s="1">
        <v>41448</v>
      </c>
      <c r="B12145" t="s">
        <v>53</v>
      </c>
      <c r="C12145" t="s">
        <v>1004</v>
      </c>
      <c r="D12145" t="s">
        <v>1015</v>
      </c>
      <c r="E12145">
        <v>0.01</v>
      </c>
    </row>
    <row r="12146" spans="1:5" x14ac:dyDescent="0.25">
      <c r="A12146" s="1">
        <v>41448</v>
      </c>
      <c r="B12146" t="s">
        <v>53</v>
      </c>
      <c r="C12146" t="s">
        <v>1004</v>
      </c>
      <c r="D12146" t="s">
        <v>1033</v>
      </c>
      <c r="E12146">
        <v>0.01</v>
      </c>
    </row>
    <row r="12147" spans="1:5" x14ac:dyDescent="0.25">
      <c r="A12147" s="1">
        <v>41448</v>
      </c>
      <c r="B12147" t="s">
        <v>53</v>
      </c>
      <c r="C12147" t="s">
        <v>1004</v>
      </c>
      <c r="D12147" t="s">
        <v>1040</v>
      </c>
      <c r="E12147">
        <v>0</v>
      </c>
    </row>
    <row r="12148" spans="1:5" x14ac:dyDescent="0.25">
      <c r="A12148" s="1">
        <v>41448</v>
      </c>
      <c r="B12148" t="s">
        <v>53</v>
      </c>
      <c r="C12148" t="s">
        <v>1004</v>
      </c>
      <c r="D12148" t="s">
        <v>1048</v>
      </c>
      <c r="E12148">
        <v>0</v>
      </c>
    </row>
    <row r="12149" spans="1:5" x14ac:dyDescent="0.25">
      <c r="A12149" s="1">
        <v>41448</v>
      </c>
      <c r="B12149" t="s">
        <v>53</v>
      </c>
      <c r="C12149" t="s">
        <v>1004</v>
      </c>
      <c r="D12149" t="s">
        <v>1013</v>
      </c>
      <c r="E12149">
        <v>0</v>
      </c>
    </row>
    <row r="12150" spans="1:5" x14ac:dyDescent="0.25">
      <c r="A12150" s="1">
        <v>41448</v>
      </c>
      <c r="B12150" t="s">
        <v>53</v>
      </c>
      <c r="C12150" t="s">
        <v>1004</v>
      </c>
      <c r="D12150" t="s">
        <v>1014</v>
      </c>
      <c r="E12150">
        <v>0</v>
      </c>
    </row>
    <row r="12151" spans="1:5" x14ac:dyDescent="0.25">
      <c r="A12151" s="1">
        <v>41448</v>
      </c>
      <c r="B12151" t="s">
        <v>53</v>
      </c>
      <c r="C12151" t="s">
        <v>1004</v>
      </c>
      <c r="D12151" t="s">
        <v>1014</v>
      </c>
      <c r="E12151">
        <v>0</v>
      </c>
    </row>
    <row r="12152" spans="1:5" x14ac:dyDescent="0.25">
      <c r="A12152" s="1">
        <v>41448</v>
      </c>
      <c r="B12152" t="s">
        <v>53</v>
      </c>
      <c r="C12152" t="s">
        <v>1004</v>
      </c>
      <c r="D12152" t="s">
        <v>1020</v>
      </c>
      <c r="E12152">
        <v>0</v>
      </c>
    </row>
    <row r="12153" spans="1:5" x14ac:dyDescent="0.25">
      <c r="A12153" s="1">
        <v>41448</v>
      </c>
      <c r="B12153" t="s">
        <v>53</v>
      </c>
      <c r="C12153" t="s">
        <v>1004</v>
      </c>
      <c r="D12153" t="s">
        <v>1036</v>
      </c>
      <c r="E12153">
        <v>0</v>
      </c>
    </row>
    <row r="12154" spans="1:5" x14ac:dyDescent="0.25">
      <c r="A12154" s="1">
        <v>41448</v>
      </c>
      <c r="B12154" t="s">
        <v>53</v>
      </c>
      <c r="C12154" t="s">
        <v>1004</v>
      </c>
      <c r="D12154" t="s">
        <v>1036</v>
      </c>
      <c r="E12154">
        <v>0</v>
      </c>
    </row>
    <row r="12155" spans="1:5" x14ac:dyDescent="0.25">
      <c r="A12155" s="1">
        <v>41448</v>
      </c>
      <c r="B12155" t="s">
        <v>53</v>
      </c>
      <c r="C12155" t="s">
        <v>1004</v>
      </c>
      <c r="D12155" t="s">
        <v>1046</v>
      </c>
      <c r="E12155">
        <v>0</v>
      </c>
    </row>
    <row r="12156" spans="1:5" x14ac:dyDescent="0.25">
      <c r="A12156" s="1">
        <v>41448</v>
      </c>
      <c r="B12156" t="s">
        <v>53</v>
      </c>
      <c r="C12156" t="s">
        <v>1004</v>
      </c>
      <c r="D12156" t="s">
        <v>1046</v>
      </c>
      <c r="E12156">
        <v>0</v>
      </c>
    </row>
    <row r="12157" spans="1:5" x14ac:dyDescent="0.25">
      <c r="A12157" s="1">
        <v>41449</v>
      </c>
      <c r="B12157" t="s">
        <v>58</v>
      </c>
      <c r="C12157" t="s">
        <v>1004</v>
      </c>
      <c r="D12157" t="s">
        <v>1026</v>
      </c>
      <c r="E12157">
        <v>0.01</v>
      </c>
    </row>
    <row r="12158" spans="1:5" x14ac:dyDescent="0.25">
      <c r="A12158" s="1">
        <v>41449</v>
      </c>
      <c r="B12158" t="s">
        <v>58</v>
      </c>
      <c r="C12158" t="s">
        <v>1004</v>
      </c>
      <c r="D12158" t="s">
        <v>1018</v>
      </c>
      <c r="E12158">
        <v>0.01</v>
      </c>
    </row>
    <row r="12159" spans="1:5" x14ac:dyDescent="0.25">
      <c r="A12159" s="1">
        <v>41449</v>
      </c>
      <c r="B12159" t="s">
        <v>58</v>
      </c>
      <c r="C12159" t="s">
        <v>1004</v>
      </c>
      <c r="D12159" t="s">
        <v>1006</v>
      </c>
      <c r="E12159">
        <v>0.02</v>
      </c>
    </row>
    <row r="12160" spans="1:5" x14ac:dyDescent="0.25">
      <c r="A12160" s="1">
        <v>41449</v>
      </c>
      <c r="B12160" t="s">
        <v>58</v>
      </c>
      <c r="C12160" t="s">
        <v>1004</v>
      </c>
      <c r="D12160" t="s">
        <v>1007</v>
      </c>
      <c r="E12160">
        <v>0.02</v>
      </c>
    </row>
    <row r="12161" spans="1:5" x14ac:dyDescent="0.25">
      <c r="A12161" s="1">
        <v>41449</v>
      </c>
      <c r="B12161" t="s">
        <v>58</v>
      </c>
      <c r="C12161" t="s">
        <v>1004</v>
      </c>
      <c r="D12161" t="s">
        <v>1041</v>
      </c>
      <c r="E12161">
        <v>0</v>
      </c>
    </row>
    <row r="12162" spans="1:5" x14ac:dyDescent="0.25">
      <c r="A12162" s="1">
        <v>41449</v>
      </c>
      <c r="B12162" t="s">
        <v>58</v>
      </c>
      <c r="C12162" t="s">
        <v>1004</v>
      </c>
      <c r="D12162" t="s">
        <v>1019</v>
      </c>
      <c r="E12162">
        <v>0</v>
      </c>
    </row>
    <row r="12163" spans="1:5" x14ac:dyDescent="0.25">
      <c r="A12163" s="1">
        <v>41449</v>
      </c>
      <c r="B12163" t="s">
        <v>58</v>
      </c>
      <c r="C12163" t="s">
        <v>1004</v>
      </c>
      <c r="D12163" t="s">
        <v>1019</v>
      </c>
      <c r="E12163">
        <v>0</v>
      </c>
    </row>
    <row r="12164" spans="1:5" x14ac:dyDescent="0.25">
      <c r="A12164" s="1">
        <v>41449</v>
      </c>
      <c r="B12164" t="s">
        <v>58</v>
      </c>
      <c r="C12164" t="s">
        <v>1004</v>
      </c>
      <c r="D12164" t="s">
        <v>1014</v>
      </c>
      <c r="E12164">
        <v>0</v>
      </c>
    </row>
    <row r="12165" spans="1:5" x14ac:dyDescent="0.25">
      <c r="A12165" s="1">
        <v>41449</v>
      </c>
      <c r="B12165" t="s">
        <v>58</v>
      </c>
      <c r="C12165" t="s">
        <v>1004</v>
      </c>
      <c r="D12165" t="s">
        <v>1014</v>
      </c>
      <c r="E12165">
        <v>0</v>
      </c>
    </row>
    <row r="12166" spans="1:5" x14ac:dyDescent="0.25">
      <c r="A12166" s="1">
        <v>41449</v>
      </c>
      <c r="B12166" t="s">
        <v>58</v>
      </c>
      <c r="C12166" t="s">
        <v>1004</v>
      </c>
      <c r="D12166" t="s">
        <v>1015</v>
      </c>
      <c r="E12166">
        <v>0</v>
      </c>
    </row>
    <row r="12167" spans="1:5" x14ac:dyDescent="0.25">
      <c r="A12167" s="1">
        <v>41449</v>
      </c>
      <c r="B12167" t="s">
        <v>58</v>
      </c>
      <c r="C12167" t="s">
        <v>1004</v>
      </c>
      <c r="D12167" t="s">
        <v>1036</v>
      </c>
      <c r="E12167">
        <v>0</v>
      </c>
    </row>
    <row r="12168" spans="1:5" x14ac:dyDescent="0.25">
      <c r="A12168" s="1">
        <v>41449</v>
      </c>
      <c r="B12168" t="s">
        <v>58</v>
      </c>
      <c r="C12168" t="s">
        <v>1004</v>
      </c>
      <c r="D12168" t="s">
        <v>1036</v>
      </c>
      <c r="E12168">
        <v>0</v>
      </c>
    </row>
    <row r="12169" spans="1:5" x14ac:dyDescent="0.25">
      <c r="A12169" s="1">
        <v>41449</v>
      </c>
      <c r="B12169" t="s">
        <v>58</v>
      </c>
      <c r="C12169" t="s">
        <v>1004</v>
      </c>
      <c r="D12169" t="s">
        <v>1009</v>
      </c>
      <c r="E12169">
        <v>0</v>
      </c>
    </row>
    <row r="12170" spans="1:5" x14ac:dyDescent="0.25">
      <c r="A12170" s="1">
        <v>41449</v>
      </c>
      <c r="B12170" t="s">
        <v>58</v>
      </c>
      <c r="C12170" t="s">
        <v>1004</v>
      </c>
      <c r="D12170" t="s">
        <v>1014</v>
      </c>
      <c r="E12170">
        <v>0</v>
      </c>
    </row>
    <row r="12171" spans="1:5" x14ac:dyDescent="0.25">
      <c r="A12171" s="1">
        <v>41450</v>
      </c>
      <c r="B12171" t="s">
        <v>59</v>
      </c>
      <c r="C12171" t="s">
        <v>1004</v>
      </c>
      <c r="D12171" t="s">
        <v>1026</v>
      </c>
      <c r="E12171">
        <v>0.01</v>
      </c>
    </row>
    <row r="12172" spans="1:5" x14ac:dyDescent="0.25">
      <c r="A12172" s="1">
        <v>41450</v>
      </c>
      <c r="B12172" t="s">
        <v>59</v>
      </c>
      <c r="C12172" t="s">
        <v>1004</v>
      </c>
      <c r="D12172" t="s">
        <v>1018</v>
      </c>
      <c r="E12172">
        <v>0.01</v>
      </c>
    </row>
    <row r="12173" spans="1:5" x14ac:dyDescent="0.25">
      <c r="A12173" s="1">
        <v>41450</v>
      </c>
      <c r="B12173" t="s">
        <v>59</v>
      </c>
      <c r="C12173" t="s">
        <v>1004</v>
      </c>
      <c r="D12173" t="s">
        <v>1006</v>
      </c>
      <c r="E12173">
        <v>0.01</v>
      </c>
    </row>
    <row r="12174" spans="1:5" x14ac:dyDescent="0.25">
      <c r="A12174" s="1">
        <v>41450</v>
      </c>
      <c r="B12174" t="s">
        <v>59</v>
      </c>
      <c r="C12174" t="s">
        <v>1004</v>
      </c>
      <c r="D12174" t="s">
        <v>1007</v>
      </c>
      <c r="E12174">
        <v>0.01</v>
      </c>
    </row>
    <row r="12175" spans="1:5" x14ac:dyDescent="0.25">
      <c r="A12175" s="1">
        <v>41450</v>
      </c>
      <c r="B12175" t="s">
        <v>59</v>
      </c>
      <c r="C12175" t="s">
        <v>1004</v>
      </c>
      <c r="D12175" t="s">
        <v>1042</v>
      </c>
      <c r="E12175">
        <v>0</v>
      </c>
    </row>
    <row r="12176" spans="1:5" x14ac:dyDescent="0.25">
      <c r="A12176" s="1">
        <v>41450</v>
      </c>
      <c r="B12176" t="s">
        <v>59</v>
      </c>
      <c r="C12176" t="s">
        <v>1004</v>
      </c>
      <c r="D12176" t="s">
        <v>1030</v>
      </c>
      <c r="E12176">
        <v>0</v>
      </c>
    </row>
    <row r="12177" spans="1:5" x14ac:dyDescent="0.25">
      <c r="A12177" s="1">
        <v>41450</v>
      </c>
      <c r="B12177" t="s">
        <v>59</v>
      </c>
      <c r="C12177" t="s">
        <v>1004</v>
      </c>
      <c r="D12177" t="s">
        <v>1009</v>
      </c>
      <c r="E12177">
        <v>0</v>
      </c>
    </row>
    <row r="12178" spans="1:5" x14ac:dyDescent="0.25">
      <c r="A12178" s="1">
        <v>41450</v>
      </c>
      <c r="B12178" t="s">
        <v>59</v>
      </c>
      <c r="C12178" t="s">
        <v>1004</v>
      </c>
      <c r="D12178" t="s">
        <v>1009</v>
      </c>
      <c r="E12178">
        <v>0</v>
      </c>
    </row>
    <row r="12179" spans="1:5" x14ac:dyDescent="0.25">
      <c r="A12179" s="1">
        <v>41450</v>
      </c>
      <c r="B12179" t="s">
        <v>59</v>
      </c>
      <c r="C12179" t="s">
        <v>1004</v>
      </c>
      <c r="D12179" t="s">
        <v>1009</v>
      </c>
      <c r="E12179">
        <v>0</v>
      </c>
    </row>
    <row r="12180" spans="1:5" x14ac:dyDescent="0.25">
      <c r="A12180" s="1">
        <v>41450</v>
      </c>
      <c r="B12180" t="s">
        <v>59</v>
      </c>
      <c r="C12180" t="s">
        <v>1004</v>
      </c>
      <c r="D12180" t="s">
        <v>1009</v>
      </c>
      <c r="E12180">
        <v>0</v>
      </c>
    </row>
    <row r="12181" spans="1:5" x14ac:dyDescent="0.25">
      <c r="A12181" s="1">
        <v>41402</v>
      </c>
      <c r="B12181" t="s">
        <v>30</v>
      </c>
      <c r="C12181" t="s">
        <v>1049</v>
      </c>
      <c r="D12181" t="s">
        <v>1050</v>
      </c>
      <c r="E12181">
        <v>0.01</v>
      </c>
    </row>
    <row r="12182" spans="1:5" x14ac:dyDescent="0.25">
      <c r="A12182" s="1">
        <v>41402</v>
      </c>
      <c r="B12182" t="s">
        <v>30</v>
      </c>
      <c r="C12182" t="s">
        <v>1049</v>
      </c>
      <c r="D12182" t="s">
        <v>1050</v>
      </c>
      <c r="E12182">
        <v>0.02</v>
      </c>
    </row>
    <row r="12183" spans="1:5" x14ac:dyDescent="0.25">
      <c r="A12183" s="1">
        <v>41402</v>
      </c>
      <c r="B12183" t="s">
        <v>30</v>
      </c>
      <c r="C12183" t="s">
        <v>1049</v>
      </c>
      <c r="D12183" t="s">
        <v>1050</v>
      </c>
      <c r="E12183">
        <v>0.01</v>
      </c>
    </row>
    <row r="12184" spans="1:5" x14ac:dyDescent="0.25">
      <c r="A12184" s="1">
        <v>41402</v>
      </c>
      <c r="B12184" t="s">
        <v>30</v>
      </c>
      <c r="C12184" t="s">
        <v>1049</v>
      </c>
      <c r="D12184" t="s">
        <v>1050</v>
      </c>
      <c r="E12184">
        <v>0.01</v>
      </c>
    </row>
    <row r="12185" spans="1:5" x14ac:dyDescent="0.25">
      <c r="A12185" s="1">
        <v>41402</v>
      </c>
      <c r="B12185" t="s">
        <v>30</v>
      </c>
      <c r="C12185" t="s">
        <v>1049</v>
      </c>
      <c r="D12185" t="s">
        <v>1050</v>
      </c>
      <c r="E12185">
        <v>0.03</v>
      </c>
    </row>
    <row r="12186" spans="1:5" x14ac:dyDescent="0.25">
      <c r="A12186" s="1">
        <v>41402</v>
      </c>
      <c r="B12186" t="s">
        <v>30</v>
      </c>
      <c r="C12186" t="s">
        <v>1049</v>
      </c>
      <c r="D12186" t="s">
        <v>1050</v>
      </c>
      <c r="E12186">
        <v>0.01</v>
      </c>
    </row>
    <row r="12187" spans="1:5" x14ac:dyDescent="0.25">
      <c r="A12187" s="1">
        <v>41402</v>
      </c>
      <c r="B12187" t="s">
        <v>30</v>
      </c>
      <c r="C12187" t="s">
        <v>1049</v>
      </c>
      <c r="D12187" t="s">
        <v>1050</v>
      </c>
      <c r="E12187">
        <v>0</v>
      </c>
    </row>
    <row r="12188" spans="1:5" x14ac:dyDescent="0.25">
      <c r="A12188" s="1">
        <v>41402</v>
      </c>
      <c r="B12188" t="s">
        <v>30</v>
      </c>
      <c r="C12188" t="s">
        <v>1049</v>
      </c>
      <c r="D12188" t="s">
        <v>1051</v>
      </c>
      <c r="E12188">
        <v>0.03</v>
      </c>
    </row>
    <row r="12189" spans="1:5" x14ac:dyDescent="0.25">
      <c r="A12189" s="1">
        <v>41402</v>
      </c>
      <c r="B12189" t="s">
        <v>30</v>
      </c>
      <c r="C12189" t="s">
        <v>1049</v>
      </c>
      <c r="D12189" t="s">
        <v>1051</v>
      </c>
      <c r="E12189">
        <v>0.02</v>
      </c>
    </row>
    <row r="12190" spans="1:5" x14ac:dyDescent="0.25">
      <c r="A12190" s="1">
        <v>41402</v>
      </c>
      <c r="B12190" t="s">
        <v>30</v>
      </c>
      <c r="C12190" t="s">
        <v>1049</v>
      </c>
      <c r="D12190" t="s">
        <v>1052</v>
      </c>
      <c r="E12190">
        <v>0.02</v>
      </c>
    </row>
    <row r="12191" spans="1:5" x14ac:dyDescent="0.25">
      <c r="A12191" s="1">
        <v>41402</v>
      </c>
      <c r="B12191" t="s">
        <v>30</v>
      </c>
      <c r="C12191" t="s">
        <v>1049</v>
      </c>
      <c r="D12191" t="s">
        <v>1051</v>
      </c>
      <c r="E12191">
        <v>0.02</v>
      </c>
    </row>
    <row r="12192" spans="1:5" x14ac:dyDescent="0.25">
      <c r="A12192" s="1">
        <v>41402</v>
      </c>
      <c r="B12192" t="s">
        <v>30</v>
      </c>
      <c r="C12192" t="s">
        <v>1049</v>
      </c>
      <c r="D12192" t="s">
        <v>1051</v>
      </c>
      <c r="E12192">
        <v>0.02</v>
      </c>
    </row>
    <row r="12193" spans="1:5" x14ac:dyDescent="0.25">
      <c r="A12193" s="1">
        <v>41402</v>
      </c>
      <c r="B12193" t="s">
        <v>30</v>
      </c>
      <c r="C12193" t="s">
        <v>1049</v>
      </c>
      <c r="D12193" t="s">
        <v>1051</v>
      </c>
      <c r="E12193">
        <v>0.02</v>
      </c>
    </row>
    <row r="12194" spans="1:5" x14ac:dyDescent="0.25">
      <c r="A12194" s="1">
        <v>41402</v>
      </c>
      <c r="B12194" t="s">
        <v>30</v>
      </c>
      <c r="C12194" t="s">
        <v>1049</v>
      </c>
      <c r="D12194" t="s">
        <v>1053</v>
      </c>
      <c r="E12194">
        <v>0.01</v>
      </c>
    </row>
    <row r="12195" spans="1:5" x14ac:dyDescent="0.25">
      <c r="A12195" s="1">
        <v>41402</v>
      </c>
      <c r="B12195" t="s">
        <v>30</v>
      </c>
      <c r="C12195" t="s">
        <v>1049</v>
      </c>
      <c r="D12195" t="s">
        <v>1051</v>
      </c>
      <c r="E12195">
        <v>0.01</v>
      </c>
    </row>
    <row r="12196" spans="1:5" x14ac:dyDescent="0.25">
      <c r="A12196" s="1">
        <v>41402</v>
      </c>
      <c r="B12196" t="s">
        <v>30</v>
      </c>
      <c r="C12196" t="s">
        <v>1049</v>
      </c>
      <c r="D12196" t="s">
        <v>1051</v>
      </c>
      <c r="E12196">
        <v>0.02</v>
      </c>
    </row>
    <row r="12197" spans="1:5" x14ac:dyDescent="0.25">
      <c r="A12197" s="1">
        <v>41402</v>
      </c>
      <c r="B12197" t="s">
        <v>30</v>
      </c>
      <c r="C12197" t="s">
        <v>1049</v>
      </c>
      <c r="D12197" t="s">
        <v>1054</v>
      </c>
      <c r="E12197">
        <v>0.01</v>
      </c>
    </row>
    <row r="12198" spans="1:5" x14ac:dyDescent="0.25">
      <c r="A12198" s="1">
        <v>41402</v>
      </c>
      <c r="B12198" t="s">
        <v>30</v>
      </c>
      <c r="C12198" t="s">
        <v>1049</v>
      </c>
      <c r="D12198" t="s">
        <v>1054</v>
      </c>
      <c r="E12198">
        <v>0</v>
      </c>
    </row>
    <row r="12199" spans="1:5" x14ac:dyDescent="0.25">
      <c r="A12199" s="1">
        <v>41402</v>
      </c>
      <c r="B12199" t="s">
        <v>30</v>
      </c>
      <c r="C12199" t="s">
        <v>1049</v>
      </c>
      <c r="D12199" t="s">
        <v>1051</v>
      </c>
      <c r="E12199">
        <v>0.06</v>
      </c>
    </row>
    <row r="12200" spans="1:5" x14ac:dyDescent="0.25">
      <c r="A12200" s="1">
        <v>41403</v>
      </c>
      <c r="B12200" t="s">
        <v>46</v>
      </c>
      <c r="C12200" t="s">
        <v>1049</v>
      </c>
      <c r="D12200" t="s">
        <v>1055</v>
      </c>
      <c r="E12200">
        <v>0.03</v>
      </c>
    </row>
    <row r="12201" spans="1:5" x14ac:dyDescent="0.25">
      <c r="A12201" s="1">
        <v>41403</v>
      </c>
      <c r="B12201" t="s">
        <v>46</v>
      </c>
      <c r="C12201" t="s">
        <v>1049</v>
      </c>
      <c r="D12201" t="s">
        <v>1055</v>
      </c>
      <c r="E12201">
        <v>0.03</v>
      </c>
    </row>
    <row r="12202" spans="1:5" x14ac:dyDescent="0.25">
      <c r="A12202" s="1">
        <v>41403</v>
      </c>
      <c r="B12202" t="s">
        <v>46</v>
      </c>
      <c r="C12202" t="s">
        <v>1049</v>
      </c>
      <c r="D12202" t="s">
        <v>1055</v>
      </c>
      <c r="E12202">
        <v>0.02</v>
      </c>
    </row>
    <row r="12203" spans="1:5" x14ac:dyDescent="0.25">
      <c r="A12203" s="1">
        <v>41403</v>
      </c>
      <c r="B12203" t="s">
        <v>46</v>
      </c>
      <c r="C12203" t="s">
        <v>1049</v>
      </c>
      <c r="D12203" t="s">
        <v>1051</v>
      </c>
      <c r="E12203">
        <v>0</v>
      </c>
    </row>
    <row r="12204" spans="1:5" x14ac:dyDescent="0.25">
      <c r="A12204" s="1">
        <v>41403</v>
      </c>
      <c r="B12204" t="s">
        <v>46</v>
      </c>
      <c r="C12204" t="s">
        <v>1049</v>
      </c>
      <c r="D12204" t="s">
        <v>1051</v>
      </c>
      <c r="E12204">
        <v>0</v>
      </c>
    </row>
    <row r="12205" spans="1:5" x14ac:dyDescent="0.25">
      <c r="A12205" s="1">
        <v>41403</v>
      </c>
      <c r="B12205" t="s">
        <v>46</v>
      </c>
      <c r="C12205" t="s">
        <v>1049</v>
      </c>
      <c r="D12205" t="s">
        <v>1051</v>
      </c>
      <c r="E12205">
        <v>0.01</v>
      </c>
    </row>
    <row r="12206" spans="1:5" x14ac:dyDescent="0.25">
      <c r="A12206" s="1">
        <v>41403</v>
      </c>
      <c r="B12206" t="s">
        <v>46</v>
      </c>
      <c r="C12206" t="s">
        <v>1049</v>
      </c>
      <c r="D12206" t="s">
        <v>1051</v>
      </c>
      <c r="E12206">
        <v>0.01</v>
      </c>
    </row>
    <row r="12207" spans="1:5" x14ac:dyDescent="0.25">
      <c r="A12207" s="1">
        <v>41403</v>
      </c>
      <c r="B12207" t="s">
        <v>46</v>
      </c>
      <c r="C12207" t="s">
        <v>1049</v>
      </c>
      <c r="D12207" t="s">
        <v>1051</v>
      </c>
      <c r="E12207">
        <v>0.02</v>
      </c>
    </row>
    <row r="12208" spans="1:5" x14ac:dyDescent="0.25">
      <c r="A12208" s="1">
        <v>41403</v>
      </c>
      <c r="B12208" t="s">
        <v>46</v>
      </c>
      <c r="C12208" t="s">
        <v>1049</v>
      </c>
      <c r="D12208" t="s">
        <v>1051</v>
      </c>
      <c r="E12208">
        <v>0.03</v>
      </c>
    </row>
    <row r="12209" spans="1:5" x14ac:dyDescent="0.25">
      <c r="A12209" s="1">
        <v>41403</v>
      </c>
      <c r="B12209" t="s">
        <v>46</v>
      </c>
      <c r="C12209" t="s">
        <v>1049</v>
      </c>
      <c r="D12209" t="s">
        <v>1051</v>
      </c>
      <c r="E12209">
        <v>0</v>
      </c>
    </row>
    <row r="12210" spans="1:5" x14ac:dyDescent="0.25">
      <c r="A12210" s="1">
        <v>41403</v>
      </c>
      <c r="B12210" t="s">
        <v>46</v>
      </c>
      <c r="C12210" t="s">
        <v>1049</v>
      </c>
      <c r="D12210" t="s">
        <v>1051</v>
      </c>
      <c r="E12210">
        <v>0</v>
      </c>
    </row>
    <row r="12211" spans="1:5" x14ac:dyDescent="0.25">
      <c r="A12211" s="1">
        <v>41403</v>
      </c>
      <c r="B12211" t="s">
        <v>46</v>
      </c>
      <c r="C12211" t="s">
        <v>1049</v>
      </c>
      <c r="D12211" t="s">
        <v>1052</v>
      </c>
      <c r="E12211">
        <v>0.01</v>
      </c>
    </row>
    <row r="12212" spans="1:5" x14ac:dyDescent="0.25">
      <c r="A12212" s="1">
        <v>41403</v>
      </c>
      <c r="B12212" t="s">
        <v>46</v>
      </c>
      <c r="C12212" t="s">
        <v>1049</v>
      </c>
      <c r="D12212" t="s">
        <v>1051</v>
      </c>
      <c r="E12212">
        <v>0</v>
      </c>
    </row>
    <row r="12213" spans="1:5" x14ac:dyDescent="0.25">
      <c r="A12213" s="1">
        <v>41403</v>
      </c>
      <c r="B12213" t="s">
        <v>46</v>
      </c>
      <c r="C12213" t="s">
        <v>1049</v>
      </c>
      <c r="D12213" t="s">
        <v>1051</v>
      </c>
      <c r="E12213">
        <v>0.01</v>
      </c>
    </row>
    <row r="12214" spans="1:5" x14ac:dyDescent="0.25">
      <c r="A12214" s="1">
        <v>41403</v>
      </c>
      <c r="B12214" t="s">
        <v>46</v>
      </c>
      <c r="C12214" t="s">
        <v>1049</v>
      </c>
      <c r="D12214" t="s">
        <v>1051</v>
      </c>
      <c r="E12214">
        <v>0</v>
      </c>
    </row>
    <row r="12215" spans="1:5" x14ac:dyDescent="0.25">
      <c r="A12215" s="1">
        <v>41403</v>
      </c>
      <c r="B12215" t="s">
        <v>46</v>
      </c>
      <c r="C12215" t="s">
        <v>1049</v>
      </c>
      <c r="D12215" t="s">
        <v>1056</v>
      </c>
      <c r="E12215">
        <v>0</v>
      </c>
    </row>
    <row r="12216" spans="1:5" x14ac:dyDescent="0.25">
      <c r="A12216" s="1">
        <v>41403</v>
      </c>
      <c r="B12216" t="s">
        <v>46</v>
      </c>
      <c r="C12216" t="s">
        <v>1049</v>
      </c>
      <c r="D12216" t="s">
        <v>1054</v>
      </c>
      <c r="E12216">
        <v>0</v>
      </c>
    </row>
    <row r="12217" spans="1:5" x14ac:dyDescent="0.25">
      <c r="A12217" s="1">
        <v>41403</v>
      </c>
      <c r="B12217" t="s">
        <v>46</v>
      </c>
      <c r="C12217" t="s">
        <v>1049</v>
      </c>
      <c r="D12217" t="s">
        <v>1054</v>
      </c>
      <c r="E12217">
        <v>0</v>
      </c>
    </row>
    <row r="12218" spans="1:5" x14ac:dyDescent="0.25">
      <c r="A12218" s="1">
        <v>41403</v>
      </c>
      <c r="B12218" t="s">
        <v>46</v>
      </c>
      <c r="C12218" t="s">
        <v>1049</v>
      </c>
      <c r="D12218" t="s">
        <v>1057</v>
      </c>
      <c r="E12218">
        <v>0.01</v>
      </c>
    </row>
    <row r="12219" spans="1:5" x14ac:dyDescent="0.25">
      <c r="A12219" s="1">
        <v>41404</v>
      </c>
      <c r="B12219" t="s">
        <v>49</v>
      </c>
      <c r="C12219" t="s">
        <v>1049</v>
      </c>
      <c r="D12219" t="s">
        <v>1058</v>
      </c>
      <c r="E12219">
        <v>0.01</v>
      </c>
    </row>
    <row r="12220" spans="1:5" x14ac:dyDescent="0.25">
      <c r="A12220" s="1">
        <v>41404</v>
      </c>
      <c r="B12220" t="s">
        <v>49</v>
      </c>
      <c r="C12220" t="s">
        <v>1049</v>
      </c>
      <c r="D12220" t="s">
        <v>1059</v>
      </c>
      <c r="E12220">
        <v>0.02</v>
      </c>
    </row>
    <row r="12221" spans="1:5" x14ac:dyDescent="0.25">
      <c r="A12221" s="1">
        <v>41404</v>
      </c>
      <c r="B12221" t="s">
        <v>49</v>
      </c>
      <c r="C12221" t="s">
        <v>1049</v>
      </c>
      <c r="D12221" t="s">
        <v>1051</v>
      </c>
      <c r="E12221">
        <v>0.03</v>
      </c>
    </row>
    <row r="12222" spans="1:5" x14ac:dyDescent="0.25">
      <c r="A12222" s="1">
        <v>41404</v>
      </c>
      <c r="B12222" t="s">
        <v>49</v>
      </c>
      <c r="C12222" t="s">
        <v>1049</v>
      </c>
      <c r="D12222" t="s">
        <v>1051</v>
      </c>
      <c r="E12222">
        <v>0.03</v>
      </c>
    </row>
    <row r="12223" spans="1:5" x14ac:dyDescent="0.25">
      <c r="A12223" s="1">
        <v>41404</v>
      </c>
      <c r="B12223" t="s">
        <v>49</v>
      </c>
      <c r="C12223" t="s">
        <v>1049</v>
      </c>
      <c r="D12223" t="s">
        <v>1060</v>
      </c>
      <c r="E12223">
        <v>0</v>
      </c>
    </row>
    <row r="12224" spans="1:5" x14ac:dyDescent="0.25">
      <c r="A12224" s="1">
        <v>41404</v>
      </c>
      <c r="B12224" t="s">
        <v>49</v>
      </c>
      <c r="C12224" t="s">
        <v>1049</v>
      </c>
      <c r="D12224" t="s">
        <v>1060</v>
      </c>
      <c r="E12224">
        <v>0.01</v>
      </c>
    </row>
    <row r="12225" spans="1:5" x14ac:dyDescent="0.25">
      <c r="A12225" s="1">
        <v>41404</v>
      </c>
      <c r="B12225" t="s">
        <v>49</v>
      </c>
      <c r="C12225" t="s">
        <v>1049</v>
      </c>
      <c r="D12225" t="s">
        <v>1051</v>
      </c>
      <c r="E12225">
        <v>0</v>
      </c>
    </row>
    <row r="12226" spans="1:5" x14ac:dyDescent="0.25">
      <c r="A12226" s="1">
        <v>41404</v>
      </c>
      <c r="B12226" t="s">
        <v>49</v>
      </c>
      <c r="C12226" t="s">
        <v>1049</v>
      </c>
      <c r="D12226" t="s">
        <v>1061</v>
      </c>
      <c r="E12226">
        <v>0</v>
      </c>
    </row>
    <row r="12227" spans="1:5" x14ac:dyDescent="0.25">
      <c r="A12227" s="1">
        <v>41404</v>
      </c>
      <c r="B12227" t="s">
        <v>49</v>
      </c>
      <c r="C12227" t="s">
        <v>1049</v>
      </c>
      <c r="D12227" t="s">
        <v>1061</v>
      </c>
      <c r="E12227">
        <v>0.01</v>
      </c>
    </row>
    <row r="12228" spans="1:5" x14ac:dyDescent="0.25">
      <c r="A12228" s="1">
        <v>41404</v>
      </c>
      <c r="B12228" t="s">
        <v>49</v>
      </c>
      <c r="C12228" t="s">
        <v>1049</v>
      </c>
      <c r="D12228" t="s">
        <v>1051</v>
      </c>
      <c r="E12228">
        <v>0</v>
      </c>
    </row>
    <row r="12229" spans="1:5" x14ac:dyDescent="0.25">
      <c r="A12229" s="1">
        <v>41404</v>
      </c>
      <c r="B12229" t="s">
        <v>49</v>
      </c>
      <c r="C12229" t="s">
        <v>1049</v>
      </c>
      <c r="D12229" t="s">
        <v>1051</v>
      </c>
      <c r="E12229">
        <v>0.01</v>
      </c>
    </row>
    <row r="12230" spans="1:5" x14ac:dyDescent="0.25">
      <c r="A12230" s="1">
        <v>41404</v>
      </c>
      <c r="B12230" t="s">
        <v>49</v>
      </c>
      <c r="C12230" t="s">
        <v>1049</v>
      </c>
      <c r="D12230" t="s">
        <v>1055</v>
      </c>
      <c r="E12230">
        <v>0</v>
      </c>
    </row>
    <row r="12231" spans="1:5" x14ac:dyDescent="0.25">
      <c r="A12231" s="1">
        <v>41404</v>
      </c>
      <c r="B12231" t="s">
        <v>49</v>
      </c>
      <c r="C12231" t="s">
        <v>1049</v>
      </c>
      <c r="D12231" t="s">
        <v>1051</v>
      </c>
      <c r="E12231">
        <v>0</v>
      </c>
    </row>
    <row r="12232" spans="1:5" x14ac:dyDescent="0.25">
      <c r="A12232" s="1">
        <v>41404</v>
      </c>
      <c r="B12232" t="s">
        <v>49</v>
      </c>
      <c r="C12232" t="s">
        <v>1049</v>
      </c>
      <c r="D12232" t="s">
        <v>1051</v>
      </c>
      <c r="E12232">
        <v>0</v>
      </c>
    </row>
    <row r="12233" spans="1:5" x14ac:dyDescent="0.25">
      <c r="A12233" s="1">
        <v>41404</v>
      </c>
      <c r="B12233" t="s">
        <v>49</v>
      </c>
      <c r="C12233" t="s">
        <v>1049</v>
      </c>
      <c r="D12233" t="s">
        <v>1062</v>
      </c>
      <c r="E12233">
        <v>0.01</v>
      </c>
    </row>
    <row r="12234" spans="1:5" x14ac:dyDescent="0.25">
      <c r="A12234" s="1">
        <v>41404</v>
      </c>
      <c r="B12234" t="s">
        <v>49</v>
      </c>
      <c r="C12234" t="s">
        <v>1049</v>
      </c>
      <c r="D12234" t="s">
        <v>1063</v>
      </c>
      <c r="E12234">
        <v>0.01</v>
      </c>
    </row>
    <row r="12235" spans="1:5" x14ac:dyDescent="0.25">
      <c r="A12235" s="1">
        <v>41404</v>
      </c>
      <c r="B12235" t="s">
        <v>49</v>
      </c>
      <c r="C12235" t="s">
        <v>1049</v>
      </c>
      <c r="D12235" t="s">
        <v>1051</v>
      </c>
      <c r="E12235">
        <v>0.01</v>
      </c>
    </row>
    <row r="12236" spans="1:5" x14ac:dyDescent="0.25">
      <c r="A12236" s="1">
        <v>41404</v>
      </c>
      <c r="B12236" t="s">
        <v>49</v>
      </c>
      <c r="C12236" t="s">
        <v>1049</v>
      </c>
      <c r="D12236" t="s">
        <v>1054</v>
      </c>
      <c r="E12236">
        <v>0.01</v>
      </c>
    </row>
    <row r="12237" spans="1:5" x14ac:dyDescent="0.25">
      <c r="A12237" s="1">
        <v>41404</v>
      </c>
      <c r="B12237" t="s">
        <v>49</v>
      </c>
      <c r="C12237" t="s">
        <v>1049</v>
      </c>
      <c r="D12237" t="s">
        <v>1054</v>
      </c>
      <c r="E12237">
        <v>0.01</v>
      </c>
    </row>
    <row r="12238" spans="1:5" x14ac:dyDescent="0.25">
      <c r="A12238" s="1">
        <v>41405</v>
      </c>
      <c r="B12238" t="s">
        <v>52</v>
      </c>
      <c r="C12238" t="s">
        <v>1049</v>
      </c>
      <c r="D12238" t="s">
        <v>1055</v>
      </c>
      <c r="E12238">
        <v>0.04</v>
      </c>
    </row>
    <row r="12239" spans="1:5" x14ac:dyDescent="0.25">
      <c r="A12239" s="1">
        <v>41405</v>
      </c>
      <c r="B12239" t="s">
        <v>52</v>
      </c>
      <c r="C12239" t="s">
        <v>1049</v>
      </c>
      <c r="D12239" t="s">
        <v>1051</v>
      </c>
      <c r="E12239">
        <v>0</v>
      </c>
    </row>
    <row r="12240" spans="1:5" x14ac:dyDescent="0.25">
      <c r="A12240" s="1">
        <v>41405</v>
      </c>
      <c r="B12240" t="s">
        <v>52</v>
      </c>
      <c r="C12240" t="s">
        <v>1049</v>
      </c>
      <c r="D12240" t="s">
        <v>1064</v>
      </c>
      <c r="E12240">
        <v>0</v>
      </c>
    </row>
    <row r="12241" spans="1:5" x14ac:dyDescent="0.25">
      <c r="A12241" s="1">
        <v>41405</v>
      </c>
      <c r="B12241" t="s">
        <v>52</v>
      </c>
      <c r="C12241" t="s">
        <v>1049</v>
      </c>
      <c r="D12241" t="s">
        <v>1051</v>
      </c>
      <c r="E12241">
        <v>0</v>
      </c>
    </row>
    <row r="12242" spans="1:5" x14ac:dyDescent="0.25">
      <c r="A12242" s="1">
        <v>41405</v>
      </c>
      <c r="B12242" t="s">
        <v>52</v>
      </c>
      <c r="C12242" t="s">
        <v>1049</v>
      </c>
      <c r="D12242" t="s">
        <v>1065</v>
      </c>
      <c r="E12242">
        <v>0.02</v>
      </c>
    </row>
    <row r="12243" spans="1:5" x14ac:dyDescent="0.25">
      <c r="A12243" s="1">
        <v>41405</v>
      </c>
      <c r="B12243" t="s">
        <v>52</v>
      </c>
      <c r="C12243" t="s">
        <v>1049</v>
      </c>
      <c r="D12243" t="s">
        <v>1065</v>
      </c>
      <c r="E12243">
        <v>0.02</v>
      </c>
    </row>
    <row r="12244" spans="1:5" x14ac:dyDescent="0.25">
      <c r="A12244" s="1">
        <v>41405</v>
      </c>
      <c r="B12244" t="s">
        <v>52</v>
      </c>
      <c r="C12244" t="s">
        <v>1049</v>
      </c>
      <c r="D12244" t="s">
        <v>1065</v>
      </c>
      <c r="E12244">
        <v>0.02</v>
      </c>
    </row>
    <row r="12245" spans="1:5" x14ac:dyDescent="0.25">
      <c r="A12245" s="1">
        <v>41405</v>
      </c>
      <c r="B12245" t="s">
        <v>52</v>
      </c>
      <c r="C12245" t="s">
        <v>1049</v>
      </c>
      <c r="D12245" t="s">
        <v>1051</v>
      </c>
      <c r="E12245">
        <v>0.02</v>
      </c>
    </row>
    <row r="12246" spans="1:5" x14ac:dyDescent="0.25">
      <c r="A12246" s="1">
        <v>41405</v>
      </c>
      <c r="B12246" t="s">
        <v>52</v>
      </c>
      <c r="C12246" t="s">
        <v>1049</v>
      </c>
      <c r="D12246" t="s">
        <v>1066</v>
      </c>
      <c r="E12246">
        <v>0.01</v>
      </c>
    </row>
    <row r="12247" spans="1:5" x14ac:dyDescent="0.25">
      <c r="A12247" s="1">
        <v>41405</v>
      </c>
      <c r="B12247" t="s">
        <v>52</v>
      </c>
      <c r="C12247" t="s">
        <v>1049</v>
      </c>
      <c r="D12247" t="s">
        <v>1051</v>
      </c>
      <c r="E12247">
        <v>0.03</v>
      </c>
    </row>
    <row r="12248" spans="1:5" x14ac:dyDescent="0.25">
      <c r="A12248" s="1">
        <v>41405</v>
      </c>
      <c r="B12248" t="s">
        <v>52</v>
      </c>
      <c r="C12248" t="s">
        <v>1049</v>
      </c>
      <c r="D12248" t="s">
        <v>1051</v>
      </c>
      <c r="E12248">
        <v>0</v>
      </c>
    </row>
    <row r="12249" spans="1:5" x14ac:dyDescent="0.25">
      <c r="A12249" s="1">
        <v>41405</v>
      </c>
      <c r="B12249" t="s">
        <v>52</v>
      </c>
      <c r="C12249" t="s">
        <v>1049</v>
      </c>
      <c r="D12249" t="s">
        <v>1056</v>
      </c>
      <c r="E12249">
        <v>0</v>
      </c>
    </row>
    <row r="12250" spans="1:5" x14ac:dyDescent="0.25">
      <c r="A12250" s="1">
        <v>41405</v>
      </c>
      <c r="B12250" t="s">
        <v>52</v>
      </c>
      <c r="C12250" t="s">
        <v>1049</v>
      </c>
      <c r="D12250" t="s">
        <v>1051</v>
      </c>
      <c r="E12250">
        <v>0.05</v>
      </c>
    </row>
    <row r="12251" spans="1:5" x14ac:dyDescent="0.25">
      <c r="A12251" s="1">
        <v>41405</v>
      </c>
      <c r="B12251" t="s">
        <v>52</v>
      </c>
      <c r="C12251" t="s">
        <v>1049</v>
      </c>
      <c r="D12251" t="s">
        <v>1051</v>
      </c>
      <c r="E12251">
        <v>0.02</v>
      </c>
    </row>
    <row r="12252" spans="1:5" x14ac:dyDescent="0.25">
      <c r="A12252" s="1">
        <v>41405</v>
      </c>
      <c r="B12252" t="s">
        <v>52</v>
      </c>
      <c r="C12252" t="s">
        <v>1049</v>
      </c>
      <c r="D12252" t="s">
        <v>1054</v>
      </c>
      <c r="E12252">
        <v>0.04</v>
      </c>
    </row>
    <row r="12253" spans="1:5" x14ac:dyDescent="0.25">
      <c r="A12253" s="1">
        <v>41405</v>
      </c>
      <c r="B12253" t="s">
        <v>52</v>
      </c>
      <c r="C12253" t="s">
        <v>1049</v>
      </c>
      <c r="D12253" t="s">
        <v>1057</v>
      </c>
      <c r="E12253">
        <v>0</v>
      </c>
    </row>
    <row r="12254" spans="1:5" x14ac:dyDescent="0.25">
      <c r="A12254" s="1">
        <v>41405</v>
      </c>
      <c r="B12254" t="s">
        <v>52</v>
      </c>
      <c r="C12254" t="s">
        <v>1049</v>
      </c>
      <c r="D12254" t="s">
        <v>1064</v>
      </c>
      <c r="E12254">
        <v>0</v>
      </c>
    </row>
    <row r="12255" spans="1:5" x14ac:dyDescent="0.25">
      <c r="A12255" s="1">
        <v>41405</v>
      </c>
      <c r="B12255" t="s">
        <v>52</v>
      </c>
      <c r="C12255" t="s">
        <v>1049</v>
      </c>
      <c r="D12255" t="s">
        <v>1064</v>
      </c>
      <c r="E12255">
        <v>0.01</v>
      </c>
    </row>
    <row r="12256" spans="1:5" x14ac:dyDescent="0.25">
      <c r="A12256" s="1">
        <v>41405</v>
      </c>
      <c r="B12256" t="s">
        <v>52</v>
      </c>
      <c r="C12256" t="s">
        <v>1049</v>
      </c>
      <c r="D12256" t="s">
        <v>1051</v>
      </c>
      <c r="E12256">
        <v>0</v>
      </c>
    </row>
    <row r="12257" spans="1:5" x14ac:dyDescent="0.25">
      <c r="A12257" s="1">
        <v>41406</v>
      </c>
      <c r="B12257" t="s">
        <v>53</v>
      </c>
      <c r="C12257" t="s">
        <v>1049</v>
      </c>
      <c r="D12257" t="s">
        <v>1067</v>
      </c>
      <c r="E12257">
        <v>0.02</v>
      </c>
    </row>
    <row r="12258" spans="1:5" x14ac:dyDescent="0.25">
      <c r="A12258" s="1">
        <v>41406</v>
      </c>
      <c r="B12258" t="s">
        <v>53</v>
      </c>
      <c r="C12258" t="s">
        <v>1049</v>
      </c>
      <c r="D12258" t="s">
        <v>1068</v>
      </c>
      <c r="E12258">
        <v>0.03</v>
      </c>
    </row>
    <row r="12259" spans="1:5" x14ac:dyDescent="0.25">
      <c r="A12259" s="1">
        <v>41406</v>
      </c>
      <c r="B12259" t="s">
        <v>53</v>
      </c>
      <c r="C12259" t="s">
        <v>1049</v>
      </c>
      <c r="D12259" t="s">
        <v>1069</v>
      </c>
      <c r="E12259">
        <v>0.02</v>
      </c>
    </row>
    <row r="12260" spans="1:5" x14ac:dyDescent="0.25">
      <c r="A12260" s="1">
        <v>41406</v>
      </c>
      <c r="B12260" t="s">
        <v>53</v>
      </c>
      <c r="C12260" t="s">
        <v>1049</v>
      </c>
      <c r="D12260" t="s">
        <v>1069</v>
      </c>
      <c r="E12260">
        <v>0.01</v>
      </c>
    </row>
    <row r="12261" spans="1:5" x14ac:dyDescent="0.25">
      <c r="A12261" s="1">
        <v>41406</v>
      </c>
      <c r="B12261" t="s">
        <v>53</v>
      </c>
      <c r="C12261" t="s">
        <v>1049</v>
      </c>
      <c r="D12261" t="s">
        <v>1069</v>
      </c>
      <c r="E12261">
        <v>0</v>
      </c>
    </row>
    <row r="12262" spans="1:5" x14ac:dyDescent="0.25">
      <c r="A12262" s="1">
        <v>41406</v>
      </c>
      <c r="B12262" t="s">
        <v>53</v>
      </c>
      <c r="C12262" t="s">
        <v>1049</v>
      </c>
      <c r="D12262" t="s">
        <v>1055</v>
      </c>
      <c r="E12262">
        <v>0.01</v>
      </c>
    </row>
    <row r="12263" spans="1:5" x14ac:dyDescent="0.25">
      <c r="A12263" s="1">
        <v>41406</v>
      </c>
      <c r="B12263" t="s">
        <v>53</v>
      </c>
      <c r="C12263" t="s">
        <v>1049</v>
      </c>
      <c r="D12263" t="s">
        <v>1055</v>
      </c>
      <c r="E12263">
        <v>0</v>
      </c>
    </row>
    <row r="12264" spans="1:5" x14ac:dyDescent="0.25">
      <c r="A12264" s="1">
        <v>41406</v>
      </c>
      <c r="B12264" t="s">
        <v>53</v>
      </c>
      <c r="C12264" t="s">
        <v>1049</v>
      </c>
      <c r="D12264" t="s">
        <v>1051</v>
      </c>
      <c r="E12264">
        <v>0.01</v>
      </c>
    </row>
    <row r="12265" spans="1:5" x14ac:dyDescent="0.25">
      <c r="A12265" s="1">
        <v>41406</v>
      </c>
      <c r="B12265" t="s">
        <v>53</v>
      </c>
      <c r="C12265" t="s">
        <v>1049</v>
      </c>
      <c r="D12265" t="s">
        <v>1051</v>
      </c>
      <c r="E12265">
        <v>0</v>
      </c>
    </row>
    <row r="12266" spans="1:5" x14ac:dyDescent="0.25">
      <c r="A12266" s="1">
        <v>41406</v>
      </c>
      <c r="B12266" t="s">
        <v>53</v>
      </c>
      <c r="C12266" t="s">
        <v>1049</v>
      </c>
      <c r="D12266" t="s">
        <v>1070</v>
      </c>
      <c r="E12266">
        <v>0.01</v>
      </c>
    </row>
    <row r="12267" spans="1:5" x14ac:dyDescent="0.25">
      <c r="A12267" s="1">
        <v>41406</v>
      </c>
      <c r="B12267" t="s">
        <v>53</v>
      </c>
      <c r="C12267" t="s">
        <v>1049</v>
      </c>
      <c r="D12267" t="s">
        <v>1071</v>
      </c>
      <c r="E12267">
        <v>0.01</v>
      </c>
    </row>
    <row r="12268" spans="1:5" x14ac:dyDescent="0.25">
      <c r="A12268" s="1">
        <v>41406</v>
      </c>
      <c r="B12268" t="s">
        <v>53</v>
      </c>
      <c r="C12268" t="s">
        <v>1049</v>
      </c>
      <c r="D12268" t="s">
        <v>1051</v>
      </c>
      <c r="E12268">
        <v>0</v>
      </c>
    </row>
    <row r="12269" spans="1:5" x14ac:dyDescent="0.25">
      <c r="A12269" s="1">
        <v>41406</v>
      </c>
      <c r="B12269" t="s">
        <v>53</v>
      </c>
      <c r="C12269" t="s">
        <v>1049</v>
      </c>
      <c r="D12269" t="s">
        <v>1072</v>
      </c>
      <c r="E12269">
        <v>0</v>
      </c>
    </row>
    <row r="12270" spans="1:5" x14ac:dyDescent="0.25">
      <c r="A12270" s="1">
        <v>41406</v>
      </c>
      <c r="B12270" t="s">
        <v>53</v>
      </c>
      <c r="C12270" t="s">
        <v>1049</v>
      </c>
      <c r="D12270" t="s">
        <v>1051</v>
      </c>
      <c r="E12270">
        <v>0.01</v>
      </c>
    </row>
    <row r="12271" spans="1:5" x14ac:dyDescent="0.25">
      <c r="A12271" s="1">
        <v>41406</v>
      </c>
      <c r="B12271" t="s">
        <v>53</v>
      </c>
      <c r="C12271" t="s">
        <v>1049</v>
      </c>
      <c r="D12271" t="s">
        <v>1056</v>
      </c>
      <c r="E12271">
        <v>0.05</v>
      </c>
    </row>
    <row r="12272" spans="1:5" x14ac:dyDescent="0.25">
      <c r="A12272" s="1">
        <v>41406</v>
      </c>
      <c r="B12272" t="s">
        <v>53</v>
      </c>
      <c r="C12272" t="s">
        <v>1049</v>
      </c>
      <c r="D12272" t="s">
        <v>1073</v>
      </c>
      <c r="E12272">
        <v>0</v>
      </c>
    </row>
    <row r="12273" spans="1:5" x14ac:dyDescent="0.25">
      <c r="A12273" s="1">
        <v>41406</v>
      </c>
      <c r="B12273" t="s">
        <v>53</v>
      </c>
      <c r="C12273" t="s">
        <v>1049</v>
      </c>
      <c r="D12273" t="s">
        <v>1051</v>
      </c>
      <c r="E12273">
        <v>0.09</v>
      </c>
    </row>
    <row r="12274" spans="1:5" x14ac:dyDescent="0.25">
      <c r="A12274" s="1">
        <v>41406</v>
      </c>
      <c r="B12274" t="s">
        <v>53</v>
      </c>
      <c r="C12274" t="s">
        <v>1049</v>
      </c>
      <c r="D12274" t="s">
        <v>1074</v>
      </c>
      <c r="E12274">
        <v>0.13</v>
      </c>
    </row>
    <row r="12275" spans="1:5" x14ac:dyDescent="0.25">
      <c r="A12275" s="1">
        <v>41406</v>
      </c>
      <c r="B12275" t="s">
        <v>53</v>
      </c>
      <c r="C12275" t="s">
        <v>1049</v>
      </c>
      <c r="D12275" t="s">
        <v>1074</v>
      </c>
      <c r="E12275">
        <v>0.09</v>
      </c>
    </row>
    <row r="12276" spans="1:5" x14ac:dyDescent="0.25">
      <c r="A12276" s="1">
        <v>41407</v>
      </c>
      <c r="B12276" t="s">
        <v>58</v>
      </c>
      <c r="C12276" t="s">
        <v>1049</v>
      </c>
      <c r="D12276" t="s">
        <v>1051</v>
      </c>
      <c r="E12276">
        <v>0</v>
      </c>
    </row>
    <row r="12277" spans="1:5" x14ac:dyDescent="0.25">
      <c r="A12277" s="1">
        <v>41407</v>
      </c>
      <c r="B12277" t="s">
        <v>58</v>
      </c>
      <c r="C12277" t="s">
        <v>1049</v>
      </c>
      <c r="D12277" t="s">
        <v>1068</v>
      </c>
      <c r="E12277">
        <v>0</v>
      </c>
    </row>
    <row r="12278" spans="1:5" x14ac:dyDescent="0.25">
      <c r="A12278" s="1">
        <v>41407</v>
      </c>
      <c r="B12278" t="s">
        <v>58</v>
      </c>
      <c r="C12278" t="s">
        <v>1049</v>
      </c>
      <c r="D12278" t="s">
        <v>1075</v>
      </c>
      <c r="E12278">
        <v>0.01</v>
      </c>
    </row>
    <row r="12279" spans="1:5" x14ac:dyDescent="0.25">
      <c r="A12279" s="1">
        <v>41407</v>
      </c>
      <c r="B12279" t="s">
        <v>58</v>
      </c>
      <c r="C12279" t="s">
        <v>1049</v>
      </c>
      <c r="D12279" t="s">
        <v>1051</v>
      </c>
      <c r="E12279">
        <v>0.01</v>
      </c>
    </row>
    <row r="12280" spans="1:5" x14ac:dyDescent="0.25">
      <c r="A12280" s="1">
        <v>41407</v>
      </c>
      <c r="B12280" t="s">
        <v>58</v>
      </c>
      <c r="C12280" t="s">
        <v>1049</v>
      </c>
      <c r="D12280" t="s">
        <v>1051</v>
      </c>
      <c r="E12280">
        <v>0.01</v>
      </c>
    </row>
    <row r="12281" spans="1:5" x14ac:dyDescent="0.25">
      <c r="A12281" s="1">
        <v>41407</v>
      </c>
      <c r="B12281" t="s">
        <v>58</v>
      </c>
      <c r="C12281" t="s">
        <v>1049</v>
      </c>
      <c r="D12281" t="s">
        <v>1076</v>
      </c>
      <c r="E12281">
        <v>0.01</v>
      </c>
    </row>
    <row r="12282" spans="1:5" x14ac:dyDescent="0.25">
      <c r="A12282" s="1">
        <v>41407</v>
      </c>
      <c r="B12282" t="s">
        <v>58</v>
      </c>
      <c r="C12282" t="s">
        <v>1049</v>
      </c>
      <c r="D12282" t="s">
        <v>1051</v>
      </c>
      <c r="E12282">
        <v>0.02</v>
      </c>
    </row>
    <row r="12283" spans="1:5" x14ac:dyDescent="0.25">
      <c r="A12283" s="1">
        <v>41407</v>
      </c>
      <c r="B12283" t="s">
        <v>58</v>
      </c>
      <c r="C12283" t="s">
        <v>1049</v>
      </c>
      <c r="D12283" t="s">
        <v>1051</v>
      </c>
      <c r="E12283">
        <v>0.02</v>
      </c>
    </row>
    <row r="12284" spans="1:5" x14ac:dyDescent="0.25">
      <c r="A12284" s="1">
        <v>41407</v>
      </c>
      <c r="B12284" t="s">
        <v>58</v>
      </c>
      <c r="C12284" t="s">
        <v>1049</v>
      </c>
      <c r="D12284" t="s">
        <v>1077</v>
      </c>
      <c r="E12284">
        <v>0.01</v>
      </c>
    </row>
    <row r="12285" spans="1:5" x14ac:dyDescent="0.25">
      <c r="A12285" s="1">
        <v>41407</v>
      </c>
      <c r="B12285" t="s">
        <v>58</v>
      </c>
      <c r="C12285" t="s">
        <v>1049</v>
      </c>
      <c r="D12285" t="s">
        <v>1078</v>
      </c>
      <c r="E12285">
        <v>0.01</v>
      </c>
    </row>
    <row r="12286" spans="1:5" x14ac:dyDescent="0.25">
      <c r="A12286" s="1">
        <v>41407</v>
      </c>
      <c r="B12286" t="s">
        <v>58</v>
      </c>
      <c r="C12286" t="s">
        <v>1049</v>
      </c>
      <c r="D12286" t="s">
        <v>1051</v>
      </c>
      <c r="E12286">
        <v>0.01</v>
      </c>
    </row>
    <row r="12287" spans="1:5" x14ac:dyDescent="0.25">
      <c r="A12287" s="1">
        <v>41407</v>
      </c>
      <c r="B12287" t="s">
        <v>58</v>
      </c>
      <c r="C12287" t="s">
        <v>1049</v>
      </c>
      <c r="D12287" t="s">
        <v>1051</v>
      </c>
      <c r="E12287">
        <v>0.06</v>
      </c>
    </row>
    <row r="12288" spans="1:5" x14ac:dyDescent="0.25">
      <c r="A12288" s="1">
        <v>41407</v>
      </c>
      <c r="B12288" t="s">
        <v>58</v>
      </c>
      <c r="C12288" t="s">
        <v>1049</v>
      </c>
      <c r="D12288" t="s">
        <v>1051</v>
      </c>
      <c r="E12288">
        <v>0</v>
      </c>
    </row>
    <row r="12289" spans="1:5" x14ac:dyDescent="0.25">
      <c r="A12289" s="1">
        <v>41407</v>
      </c>
      <c r="B12289" t="s">
        <v>58</v>
      </c>
      <c r="C12289" t="s">
        <v>1049</v>
      </c>
      <c r="D12289" t="s">
        <v>1051</v>
      </c>
      <c r="E12289">
        <v>0.06</v>
      </c>
    </row>
    <row r="12290" spans="1:5" x14ac:dyDescent="0.25">
      <c r="A12290" s="1">
        <v>41407</v>
      </c>
      <c r="B12290" t="s">
        <v>58</v>
      </c>
      <c r="C12290" t="s">
        <v>1049</v>
      </c>
      <c r="D12290" t="s">
        <v>1051</v>
      </c>
      <c r="E12290">
        <v>0</v>
      </c>
    </row>
    <row r="12291" spans="1:5" x14ac:dyDescent="0.25">
      <c r="A12291" s="1">
        <v>41407</v>
      </c>
      <c r="B12291" t="s">
        <v>58</v>
      </c>
      <c r="C12291" t="s">
        <v>1049</v>
      </c>
      <c r="D12291" t="s">
        <v>1053</v>
      </c>
      <c r="E12291">
        <v>0</v>
      </c>
    </row>
    <row r="12292" spans="1:5" x14ac:dyDescent="0.25">
      <c r="A12292" s="1">
        <v>41407</v>
      </c>
      <c r="B12292" t="s">
        <v>58</v>
      </c>
      <c r="C12292" t="s">
        <v>1049</v>
      </c>
      <c r="D12292" t="s">
        <v>1051</v>
      </c>
      <c r="E12292">
        <v>0.01</v>
      </c>
    </row>
    <row r="12293" spans="1:5" x14ac:dyDescent="0.25">
      <c r="A12293" s="1">
        <v>41407</v>
      </c>
      <c r="B12293" t="s">
        <v>58</v>
      </c>
      <c r="C12293" t="s">
        <v>1049</v>
      </c>
      <c r="D12293" t="s">
        <v>1051</v>
      </c>
      <c r="E12293">
        <v>0</v>
      </c>
    </row>
    <row r="12294" spans="1:5" x14ac:dyDescent="0.25">
      <c r="A12294" s="1">
        <v>41407</v>
      </c>
      <c r="B12294" t="s">
        <v>58</v>
      </c>
      <c r="C12294" t="s">
        <v>1049</v>
      </c>
      <c r="D12294" t="s">
        <v>1054</v>
      </c>
      <c r="E12294">
        <v>0.05</v>
      </c>
    </row>
    <row r="12295" spans="1:5" x14ac:dyDescent="0.25">
      <c r="A12295" s="1">
        <v>41408</v>
      </c>
      <c r="B12295" t="s">
        <v>59</v>
      </c>
      <c r="C12295" t="s">
        <v>1049</v>
      </c>
      <c r="D12295" t="s">
        <v>1068</v>
      </c>
      <c r="E12295">
        <v>0.02</v>
      </c>
    </row>
    <row r="12296" spans="1:5" x14ac:dyDescent="0.25">
      <c r="A12296" s="1">
        <v>41408</v>
      </c>
      <c r="B12296" t="s">
        <v>59</v>
      </c>
      <c r="C12296" t="s">
        <v>1049</v>
      </c>
      <c r="D12296" t="s">
        <v>1068</v>
      </c>
      <c r="E12296">
        <v>0.02</v>
      </c>
    </row>
    <row r="12297" spans="1:5" x14ac:dyDescent="0.25">
      <c r="A12297" s="1">
        <v>41408</v>
      </c>
      <c r="B12297" t="s">
        <v>59</v>
      </c>
      <c r="C12297" t="s">
        <v>1049</v>
      </c>
      <c r="D12297" t="s">
        <v>1068</v>
      </c>
      <c r="E12297">
        <v>0</v>
      </c>
    </row>
    <row r="12298" spans="1:5" x14ac:dyDescent="0.25">
      <c r="A12298" s="1">
        <v>41408</v>
      </c>
      <c r="B12298" t="s">
        <v>59</v>
      </c>
      <c r="C12298" t="s">
        <v>1049</v>
      </c>
      <c r="D12298" t="s">
        <v>1075</v>
      </c>
      <c r="E12298">
        <v>0.01</v>
      </c>
    </row>
    <row r="12299" spans="1:5" x14ac:dyDescent="0.25">
      <c r="A12299" s="1">
        <v>41408</v>
      </c>
      <c r="B12299" t="s">
        <v>59</v>
      </c>
      <c r="C12299" t="s">
        <v>1049</v>
      </c>
      <c r="D12299" t="s">
        <v>1079</v>
      </c>
      <c r="E12299">
        <v>0</v>
      </c>
    </row>
    <row r="12300" spans="1:5" x14ac:dyDescent="0.25">
      <c r="A12300" s="1">
        <v>41408</v>
      </c>
      <c r="B12300" t="s">
        <v>59</v>
      </c>
      <c r="C12300" t="s">
        <v>1049</v>
      </c>
      <c r="D12300" t="s">
        <v>1079</v>
      </c>
      <c r="E12300">
        <v>0</v>
      </c>
    </row>
    <row r="12301" spans="1:5" x14ac:dyDescent="0.25">
      <c r="A12301" s="1">
        <v>41408</v>
      </c>
      <c r="B12301" t="s">
        <v>59</v>
      </c>
      <c r="C12301" t="s">
        <v>1049</v>
      </c>
      <c r="D12301" t="s">
        <v>1051</v>
      </c>
      <c r="E12301">
        <v>0</v>
      </c>
    </row>
    <row r="12302" spans="1:5" x14ac:dyDescent="0.25">
      <c r="A12302" s="1">
        <v>41408</v>
      </c>
      <c r="B12302" t="s">
        <v>59</v>
      </c>
      <c r="C12302" t="s">
        <v>1049</v>
      </c>
      <c r="D12302" t="s">
        <v>1071</v>
      </c>
      <c r="E12302">
        <v>0.01</v>
      </c>
    </row>
    <row r="12303" spans="1:5" x14ac:dyDescent="0.25">
      <c r="A12303" s="1">
        <v>41408</v>
      </c>
      <c r="B12303" t="s">
        <v>59</v>
      </c>
      <c r="C12303" t="s">
        <v>1049</v>
      </c>
      <c r="D12303" t="s">
        <v>1071</v>
      </c>
      <c r="E12303">
        <v>0.01</v>
      </c>
    </row>
    <row r="12304" spans="1:5" x14ac:dyDescent="0.25">
      <c r="A12304" s="1">
        <v>41408</v>
      </c>
      <c r="B12304" t="s">
        <v>59</v>
      </c>
      <c r="C12304" t="s">
        <v>1049</v>
      </c>
      <c r="D12304" t="s">
        <v>1061</v>
      </c>
      <c r="E12304">
        <v>0.01</v>
      </c>
    </row>
    <row r="12305" spans="1:5" x14ac:dyDescent="0.25">
      <c r="A12305" s="1">
        <v>41408</v>
      </c>
      <c r="B12305" t="s">
        <v>59</v>
      </c>
      <c r="C12305" t="s">
        <v>1049</v>
      </c>
      <c r="D12305" t="s">
        <v>1066</v>
      </c>
      <c r="E12305">
        <v>0.01</v>
      </c>
    </row>
    <row r="12306" spans="1:5" x14ac:dyDescent="0.25">
      <c r="A12306" s="1">
        <v>41408</v>
      </c>
      <c r="B12306" t="s">
        <v>59</v>
      </c>
      <c r="C12306" t="s">
        <v>1049</v>
      </c>
      <c r="D12306" t="s">
        <v>1066</v>
      </c>
      <c r="E12306">
        <v>0.02</v>
      </c>
    </row>
    <row r="12307" spans="1:5" x14ac:dyDescent="0.25">
      <c r="A12307" s="1">
        <v>41408</v>
      </c>
      <c r="B12307" t="s">
        <v>59</v>
      </c>
      <c r="C12307" t="s">
        <v>1049</v>
      </c>
      <c r="D12307" t="s">
        <v>1052</v>
      </c>
      <c r="E12307">
        <v>0</v>
      </c>
    </row>
    <row r="12308" spans="1:5" x14ac:dyDescent="0.25">
      <c r="A12308" s="1">
        <v>41408</v>
      </c>
      <c r="B12308" t="s">
        <v>59</v>
      </c>
      <c r="C12308" t="s">
        <v>1049</v>
      </c>
      <c r="D12308" t="s">
        <v>1051</v>
      </c>
      <c r="E12308">
        <v>0.02</v>
      </c>
    </row>
    <row r="12309" spans="1:5" x14ac:dyDescent="0.25">
      <c r="A12309" s="1">
        <v>41408</v>
      </c>
      <c r="B12309" t="s">
        <v>59</v>
      </c>
      <c r="C12309" t="s">
        <v>1049</v>
      </c>
      <c r="D12309" t="s">
        <v>1056</v>
      </c>
      <c r="E12309">
        <v>0</v>
      </c>
    </row>
    <row r="12310" spans="1:5" x14ac:dyDescent="0.25">
      <c r="A12310" s="1">
        <v>41408</v>
      </c>
      <c r="B12310" t="s">
        <v>59</v>
      </c>
      <c r="C12310" t="s">
        <v>1049</v>
      </c>
      <c r="D12310" t="s">
        <v>1054</v>
      </c>
      <c r="E12310">
        <v>0</v>
      </c>
    </row>
    <row r="12311" spans="1:5" x14ac:dyDescent="0.25">
      <c r="A12311" s="1">
        <v>41408</v>
      </c>
      <c r="B12311" t="s">
        <v>59</v>
      </c>
      <c r="C12311" t="s">
        <v>1049</v>
      </c>
      <c r="D12311" t="s">
        <v>1054</v>
      </c>
      <c r="E12311">
        <v>0.01</v>
      </c>
    </row>
    <row r="12312" spans="1:5" x14ac:dyDescent="0.25">
      <c r="A12312" s="1">
        <v>41408</v>
      </c>
      <c r="B12312" t="s">
        <v>59</v>
      </c>
      <c r="C12312" t="s">
        <v>1049</v>
      </c>
      <c r="D12312" t="s">
        <v>1057</v>
      </c>
      <c r="E12312">
        <v>0.04</v>
      </c>
    </row>
    <row r="12313" spans="1:5" x14ac:dyDescent="0.25">
      <c r="A12313" s="1">
        <v>41409</v>
      </c>
      <c r="B12313" t="s">
        <v>30</v>
      </c>
      <c r="C12313" t="s">
        <v>1049</v>
      </c>
      <c r="D12313" t="s">
        <v>1058</v>
      </c>
      <c r="E12313">
        <v>0.02</v>
      </c>
    </row>
    <row r="12314" spans="1:5" x14ac:dyDescent="0.25">
      <c r="A12314" s="1">
        <v>41409</v>
      </c>
      <c r="B12314" t="s">
        <v>30</v>
      </c>
      <c r="C12314" t="s">
        <v>1049</v>
      </c>
      <c r="D12314" t="s">
        <v>1068</v>
      </c>
      <c r="E12314">
        <v>0.02</v>
      </c>
    </row>
    <row r="12315" spans="1:5" x14ac:dyDescent="0.25">
      <c r="A12315" s="1">
        <v>41409</v>
      </c>
      <c r="B12315" t="s">
        <v>30</v>
      </c>
      <c r="C12315" t="s">
        <v>1049</v>
      </c>
      <c r="D12315" t="s">
        <v>1068</v>
      </c>
      <c r="E12315">
        <v>0.02</v>
      </c>
    </row>
    <row r="12316" spans="1:5" x14ac:dyDescent="0.25">
      <c r="A12316" s="1">
        <v>41409</v>
      </c>
      <c r="B12316" t="s">
        <v>30</v>
      </c>
      <c r="C12316" t="s">
        <v>1049</v>
      </c>
      <c r="D12316" t="s">
        <v>1080</v>
      </c>
      <c r="E12316">
        <v>0.03</v>
      </c>
    </row>
    <row r="12317" spans="1:5" x14ac:dyDescent="0.25">
      <c r="A12317" s="1">
        <v>41409</v>
      </c>
      <c r="B12317" t="s">
        <v>30</v>
      </c>
      <c r="C12317" t="s">
        <v>1049</v>
      </c>
      <c r="D12317" t="s">
        <v>1080</v>
      </c>
      <c r="E12317">
        <v>0.03</v>
      </c>
    </row>
    <row r="12318" spans="1:5" x14ac:dyDescent="0.25">
      <c r="A12318" s="1">
        <v>41409</v>
      </c>
      <c r="B12318" t="s">
        <v>30</v>
      </c>
      <c r="C12318" t="s">
        <v>1049</v>
      </c>
      <c r="D12318" t="s">
        <v>1051</v>
      </c>
      <c r="E12318">
        <v>0</v>
      </c>
    </row>
    <row r="12319" spans="1:5" x14ac:dyDescent="0.25">
      <c r="A12319" s="1">
        <v>41409</v>
      </c>
      <c r="B12319" t="s">
        <v>30</v>
      </c>
      <c r="C12319" t="s">
        <v>1049</v>
      </c>
      <c r="D12319" t="s">
        <v>1070</v>
      </c>
      <c r="E12319">
        <v>0</v>
      </c>
    </row>
    <row r="12320" spans="1:5" x14ac:dyDescent="0.25">
      <c r="A12320" s="1">
        <v>41409</v>
      </c>
      <c r="B12320" t="s">
        <v>30</v>
      </c>
      <c r="C12320" t="s">
        <v>1049</v>
      </c>
      <c r="D12320" t="s">
        <v>1051</v>
      </c>
      <c r="E12320">
        <v>0.02</v>
      </c>
    </row>
    <row r="12321" spans="1:5" x14ac:dyDescent="0.25">
      <c r="A12321" s="1">
        <v>41409</v>
      </c>
      <c r="B12321" t="s">
        <v>30</v>
      </c>
      <c r="C12321" t="s">
        <v>1049</v>
      </c>
      <c r="D12321" t="s">
        <v>1081</v>
      </c>
      <c r="E12321">
        <v>0</v>
      </c>
    </row>
    <row r="12322" spans="1:5" x14ac:dyDescent="0.25">
      <c r="A12322" s="1">
        <v>41409</v>
      </c>
      <c r="B12322" t="s">
        <v>30</v>
      </c>
      <c r="C12322" t="s">
        <v>1049</v>
      </c>
      <c r="D12322" t="s">
        <v>1078</v>
      </c>
      <c r="E12322">
        <v>0</v>
      </c>
    </row>
    <row r="12323" spans="1:5" x14ac:dyDescent="0.25">
      <c r="A12323" s="1">
        <v>41409</v>
      </c>
      <c r="B12323" t="s">
        <v>30</v>
      </c>
      <c r="C12323" t="s">
        <v>1049</v>
      </c>
      <c r="D12323" t="s">
        <v>1051</v>
      </c>
      <c r="E12323">
        <v>0.04</v>
      </c>
    </row>
    <row r="12324" spans="1:5" x14ac:dyDescent="0.25">
      <c r="A12324" s="1">
        <v>41409</v>
      </c>
      <c r="B12324" t="s">
        <v>30</v>
      </c>
      <c r="C12324" t="s">
        <v>1049</v>
      </c>
      <c r="D12324" t="s">
        <v>1051</v>
      </c>
      <c r="E12324">
        <v>0.04</v>
      </c>
    </row>
    <row r="12325" spans="1:5" x14ac:dyDescent="0.25">
      <c r="A12325" s="1">
        <v>41409</v>
      </c>
      <c r="B12325" t="s">
        <v>30</v>
      </c>
      <c r="C12325" t="s">
        <v>1049</v>
      </c>
      <c r="D12325" t="s">
        <v>1051</v>
      </c>
      <c r="E12325">
        <v>0.02</v>
      </c>
    </row>
    <row r="12326" spans="1:5" x14ac:dyDescent="0.25">
      <c r="A12326" s="1">
        <v>41409</v>
      </c>
      <c r="B12326" t="s">
        <v>30</v>
      </c>
      <c r="C12326" t="s">
        <v>1049</v>
      </c>
      <c r="D12326" t="s">
        <v>1056</v>
      </c>
      <c r="E12326">
        <v>0.01</v>
      </c>
    </row>
    <row r="12327" spans="1:5" x14ac:dyDescent="0.25">
      <c r="A12327" s="1">
        <v>41409</v>
      </c>
      <c r="B12327" t="s">
        <v>30</v>
      </c>
      <c r="C12327" t="s">
        <v>1049</v>
      </c>
      <c r="D12327" t="s">
        <v>1078</v>
      </c>
      <c r="E12327">
        <v>0.03</v>
      </c>
    </row>
    <row r="12328" spans="1:5" x14ac:dyDescent="0.25">
      <c r="A12328" s="1">
        <v>41409</v>
      </c>
      <c r="B12328" t="s">
        <v>30</v>
      </c>
      <c r="C12328" t="s">
        <v>1049</v>
      </c>
      <c r="D12328" t="s">
        <v>1051</v>
      </c>
      <c r="E12328">
        <v>0.03</v>
      </c>
    </row>
    <row r="12329" spans="1:5" x14ac:dyDescent="0.25">
      <c r="A12329" s="1">
        <v>41409</v>
      </c>
      <c r="B12329" t="s">
        <v>30</v>
      </c>
      <c r="C12329" t="s">
        <v>1049</v>
      </c>
      <c r="D12329" t="s">
        <v>1054</v>
      </c>
      <c r="E12329">
        <v>0.04</v>
      </c>
    </row>
    <row r="12330" spans="1:5" x14ac:dyDescent="0.25">
      <c r="A12330" s="1">
        <v>41409</v>
      </c>
      <c r="B12330" t="s">
        <v>30</v>
      </c>
      <c r="C12330" t="s">
        <v>1049</v>
      </c>
      <c r="D12330" t="s">
        <v>1057</v>
      </c>
      <c r="E12330">
        <v>0.01</v>
      </c>
    </row>
    <row r="12331" spans="1:5" x14ac:dyDescent="0.25">
      <c r="A12331" s="1">
        <v>41410</v>
      </c>
      <c r="B12331" t="s">
        <v>46</v>
      </c>
      <c r="C12331" t="s">
        <v>1049</v>
      </c>
      <c r="D12331" t="s">
        <v>1058</v>
      </c>
      <c r="E12331">
        <v>0.06</v>
      </c>
    </row>
    <row r="12332" spans="1:5" x14ac:dyDescent="0.25">
      <c r="A12332" s="1">
        <v>41410</v>
      </c>
      <c r="B12332" t="s">
        <v>46</v>
      </c>
      <c r="C12332" t="s">
        <v>1049</v>
      </c>
      <c r="D12332" t="s">
        <v>1068</v>
      </c>
      <c r="E12332">
        <v>0.05</v>
      </c>
    </row>
    <row r="12333" spans="1:5" x14ac:dyDescent="0.25">
      <c r="A12333" s="1">
        <v>41410</v>
      </c>
      <c r="B12333" t="s">
        <v>46</v>
      </c>
      <c r="C12333" t="s">
        <v>1049</v>
      </c>
      <c r="D12333" t="s">
        <v>1068</v>
      </c>
      <c r="E12333">
        <v>0.02</v>
      </c>
    </row>
    <row r="12334" spans="1:5" x14ac:dyDescent="0.25">
      <c r="A12334" s="1">
        <v>41410</v>
      </c>
      <c r="B12334" t="s">
        <v>46</v>
      </c>
      <c r="C12334" t="s">
        <v>1049</v>
      </c>
      <c r="D12334" t="s">
        <v>1068</v>
      </c>
      <c r="E12334">
        <v>0.01</v>
      </c>
    </row>
    <row r="12335" spans="1:5" x14ac:dyDescent="0.25">
      <c r="A12335" s="1">
        <v>41410</v>
      </c>
      <c r="B12335" t="s">
        <v>46</v>
      </c>
      <c r="C12335" t="s">
        <v>1049</v>
      </c>
      <c r="D12335" t="s">
        <v>1055</v>
      </c>
      <c r="E12335">
        <v>0.01</v>
      </c>
    </row>
    <row r="12336" spans="1:5" x14ac:dyDescent="0.25">
      <c r="A12336" s="1">
        <v>41410</v>
      </c>
      <c r="B12336" t="s">
        <v>46</v>
      </c>
      <c r="C12336" t="s">
        <v>1049</v>
      </c>
      <c r="D12336" t="s">
        <v>1051</v>
      </c>
      <c r="E12336">
        <v>0.01</v>
      </c>
    </row>
    <row r="12337" spans="1:5" x14ac:dyDescent="0.25">
      <c r="A12337" s="1">
        <v>41410</v>
      </c>
      <c r="B12337" t="s">
        <v>46</v>
      </c>
      <c r="C12337" t="s">
        <v>1049</v>
      </c>
      <c r="D12337" t="s">
        <v>1076</v>
      </c>
      <c r="E12337">
        <v>0.04</v>
      </c>
    </row>
    <row r="12338" spans="1:5" x14ac:dyDescent="0.25">
      <c r="A12338" s="1">
        <v>41410</v>
      </c>
      <c r="B12338" t="s">
        <v>46</v>
      </c>
      <c r="C12338" t="s">
        <v>1049</v>
      </c>
      <c r="D12338" t="s">
        <v>1051</v>
      </c>
      <c r="E12338">
        <v>0.01</v>
      </c>
    </row>
    <row r="12339" spans="1:5" x14ac:dyDescent="0.25">
      <c r="A12339" s="1">
        <v>41410</v>
      </c>
      <c r="B12339" t="s">
        <v>46</v>
      </c>
      <c r="C12339" t="s">
        <v>1049</v>
      </c>
      <c r="D12339" t="s">
        <v>1051</v>
      </c>
      <c r="E12339">
        <v>0.01</v>
      </c>
    </row>
    <row r="12340" spans="1:5" x14ac:dyDescent="0.25">
      <c r="A12340" s="1">
        <v>41410</v>
      </c>
      <c r="B12340" t="s">
        <v>46</v>
      </c>
      <c r="C12340" t="s">
        <v>1049</v>
      </c>
      <c r="D12340" t="s">
        <v>1051</v>
      </c>
      <c r="E12340">
        <v>0.03</v>
      </c>
    </row>
    <row r="12341" spans="1:5" x14ac:dyDescent="0.25">
      <c r="A12341" s="1">
        <v>41410</v>
      </c>
      <c r="B12341" t="s">
        <v>46</v>
      </c>
      <c r="C12341" t="s">
        <v>1049</v>
      </c>
      <c r="D12341" t="s">
        <v>1051</v>
      </c>
      <c r="E12341">
        <v>0.03</v>
      </c>
    </row>
    <row r="12342" spans="1:5" x14ac:dyDescent="0.25">
      <c r="A12342" s="1">
        <v>41410</v>
      </c>
      <c r="B12342" t="s">
        <v>46</v>
      </c>
      <c r="C12342" t="s">
        <v>1049</v>
      </c>
      <c r="D12342" t="s">
        <v>1051</v>
      </c>
      <c r="E12342">
        <v>0.01</v>
      </c>
    </row>
    <row r="12343" spans="1:5" x14ac:dyDescent="0.25">
      <c r="A12343" s="1">
        <v>41410</v>
      </c>
      <c r="B12343" t="s">
        <v>46</v>
      </c>
      <c r="C12343" t="s">
        <v>1049</v>
      </c>
      <c r="D12343" t="s">
        <v>1051</v>
      </c>
      <c r="E12343">
        <v>0.03</v>
      </c>
    </row>
    <row r="12344" spans="1:5" x14ac:dyDescent="0.25">
      <c r="A12344" s="1">
        <v>41410</v>
      </c>
      <c r="B12344" t="s">
        <v>46</v>
      </c>
      <c r="C12344" t="s">
        <v>1049</v>
      </c>
      <c r="D12344" t="s">
        <v>1051</v>
      </c>
      <c r="E12344">
        <v>0.02</v>
      </c>
    </row>
    <row r="12345" spans="1:5" x14ac:dyDescent="0.25">
      <c r="A12345" s="1">
        <v>41410</v>
      </c>
      <c r="B12345" t="s">
        <v>46</v>
      </c>
      <c r="C12345" t="s">
        <v>1049</v>
      </c>
      <c r="D12345" t="s">
        <v>1051</v>
      </c>
      <c r="E12345">
        <v>0.01</v>
      </c>
    </row>
    <row r="12346" spans="1:5" x14ac:dyDescent="0.25">
      <c r="A12346" s="1">
        <v>41410</v>
      </c>
      <c r="B12346" t="s">
        <v>46</v>
      </c>
      <c r="C12346" t="s">
        <v>1049</v>
      </c>
      <c r="D12346" t="s">
        <v>1051</v>
      </c>
      <c r="E12346">
        <v>0.01</v>
      </c>
    </row>
    <row r="12347" spans="1:5" x14ac:dyDescent="0.25">
      <c r="A12347" s="1">
        <v>41410</v>
      </c>
      <c r="B12347" t="s">
        <v>46</v>
      </c>
      <c r="C12347" t="s">
        <v>1049</v>
      </c>
      <c r="D12347" t="s">
        <v>1054</v>
      </c>
      <c r="E12347">
        <v>0.01</v>
      </c>
    </row>
    <row r="12348" spans="1:5" x14ac:dyDescent="0.25">
      <c r="A12348" s="1">
        <v>41410</v>
      </c>
      <c r="B12348" t="s">
        <v>46</v>
      </c>
      <c r="C12348" t="s">
        <v>1049</v>
      </c>
      <c r="D12348" t="s">
        <v>1057</v>
      </c>
      <c r="E12348">
        <v>0.01</v>
      </c>
    </row>
    <row r="12349" spans="1:5" x14ac:dyDescent="0.25">
      <c r="A12349" s="1">
        <v>41411</v>
      </c>
      <c r="B12349" t="s">
        <v>49</v>
      </c>
      <c r="C12349" t="s">
        <v>1049</v>
      </c>
      <c r="D12349" t="s">
        <v>1068</v>
      </c>
      <c r="E12349">
        <v>0.03</v>
      </c>
    </row>
    <row r="12350" spans="1:5" x14ac:dyDescent="0.25">
      <c r="A12350" s="1">
        <v>41411</v>
      </c>
      <c r="B12350" t="s">
        <v>49</v>
      </c>
      <c r="C12350" t="s">
        <v>1049</v>
      </c>
      <c r="D12350" t="s">
        <v>1068</v>
      </c>
      <c r="E12350">
        <v>0.04</v>
      </c>
    </row>
    <row r="12351" spans="1:5" x14ac:dyDescent="0.25">
      <c r="A12351" s="1">
        <v>41411</v>
      </c>
      <c r="B12351" t="s">
        <v>49</v>
      </c>
      <c r="C12351" t="s">
        <v>1049</v>
      </c>
      <c r="D12351" t="s">
        <v>1075</v>
      </c>
      <c r="E12351">
        <v>0.01</v>
      </c>
    </row>
    <row r="12352" spans="1:5" x14ac:dyDescent="0.25">
      <c r="A12352" s="1">
        <v>41411</v>
      </c>
      <c r="B12352" t="s">
        <v>49</v>
      </c>
      <c r="C12352" t="s">
        <v>1049</v>
      </c>
      <c r="D12352" t="s">
        <v>1078</v>
      </c>
      <c r="E12352">
        <v>0.02</v>
      </c>
    </row>
    <row r="12353" spans="1:5" x14ac:dyDescent="0.25">
      <c r="A12353" s="1">
        <v>41411</v>
      </c>
      <c r="B12353" t="s">
        <v>49</v>
      </c>
      <c r="C12353" t="s">
        <v>1049</v>
      </c>
      <c r="D12353" t="s">
        <v>1051</v>
      </c>
      <c r="E12353">
        <v>0.05</v>
      </c>
    </row>
    <row r="12354" spans="1:5" x14ac:dyDescent="0.25">
      <c r="A12354" s="1">
        <v>41411</v>
      </c>
      <c r="B12354" t="s">
        <v>49</v>
      </c>
      <c r="C12354" t="s">
        <v>1049</v>
      </c>
      <c r="D12354" t="s">
        <v>1082</v>
      </c>
      <c r="E12354">
        <v>0.04</v>
      </c>
    </row>
    <row r="12355" spans="1:5" x14ac:dyDescent="0.25">
      <c r="A12355" s="1">
        <v>41411</v>
      </c>
      <c r="B12355" t="s">
        <v>49</v>
      </c>
      <c r="C12355" t="s">
        <v>1049</v>
      </c>
      <c r="D12355" t="s">
        <v>1082</v>
      </c>
      <c r="E12355">
        <v>0.03</v>
      </c>
    </row>
    <row r="12356" spans="1:5" x14ac:dyDescent="0.25">
      <c r="A12356" s="1">
        <v>41411</v>
      </c>
      <c r="B12356" t="s">
        <v>49</v>
      </c>
      <c r="C12356" t="s">
        <v>1049</v>
      </c>
      <c r="D12356" t="s">
        <v>1062</v>
      </c>
      <c r="E12356">
        <v>0</v>
      </c>
    </row>
    <row r="12357" spans="1:5" x14ac:dyDescent="0.25">
      <c r="A12357" s="1">
        <v>41411</v>
      </c>
      <c r="B12357" t="s">
        <v>49</v>
      </c>
      <c r="C12357" t="s">
        <v>1049</v>
      </c>
      <c r="D12357" t="s">
        <v>1062</v>
      </c>
      <c r="E12357">
        <v>0</v>
      </c>
    </row>
    <row r="12358" spans="1:5" x14ac:dyDescent="0.25">
      <c r="A12358" s="1">
        <v>41411</v>
      </c>
      <c r="B12358" t="s">
        <v>49</v>
      </c>
      <c r="C12358" t="s">
        <v>1049</v>
      </c>
      <c r="D12358" t="s">
        <v>1051</v>
      </c>
      <c r="E12358">
        <v>0.01</v>
      </c>
    </row>
    <row r="12359" spans="1:5" x14ac:dyDescent="0.25">
      <c r="A12359" s="1">
        <v>41411</v>
      </c>
      <c r="B12359" t="s">
        <v>49</v>
      </c>
      <c r="C12359" t="s">
        <v>1049</v>
      </c>
      <c r="D12359" t="s">
        <v>1051</v>
      </c>
      <c r="E12359">
        <v>0</v>
      </c>
    </row>
    <row r="12360" spans="1:5" x14ac:dyDescent="0.25">
      <c r="A12360" s="1">
        <v>41412</v>
      </c>
      <c r="B12360" t="s">
        <v>52</v>
      </c>
      <c r="C12360" t="s">
        <v>1049</v>
      </c>
      <c r="D12360" t="s">
        <v>1058</v>
      </c>
      <c r="E12360">
        <v>0.06</v>
      </c>
    </row>
    <row r="12361" spans="1:5" x14ac:dyDescent="0.25">
      <c r="A12361" s="1">
        <v>41412</v>
      </c>
      <c r="B12361" t="s">
        <v>52</v>
      </c>
      <c r="C12361" t="s">
        <v>1049</v>
      </c>
      <c r="D12361" t="s">
        <v>1055</v>
      </c>
      <c r="E12361">
        <v>0.01</v>
      </c>
    </row>
    <row r="12362" spans="1:5" x14ac:dyDescent="0.25">
      <c r="A12362" s="1">
        <v>41412</v>
      </c>
      <c r="B12362" t="s">
        <v>52</v>
      </c>
      <c r="C12362" t="s">
        <v>1049</v>
      </c>
      <c r="D12362" t="s">
        <v>1055</v>
      </c>
      <c r="E12362">
        <v>0.02</v>
      </c>
    </row>
    <row r="12363" spans="1:5" x14ac:dyDescent="0.25">
      <c r="A12363" s="1">
        <v>41412</v>
      </c>
      <c r="B12363" t="s">
        <v>52</v>
      </c>
      <c r="C12363" t="s">
        <v>1049</v>
      </c>
      <c r="D12363" t="s">
        <v>1051</v>
      </c>
      <c r="E12363">
        <v>0</v>
      </c>
    </row>
    <row r="12364" spans="1:5" x14ac:dyDescent="0.25">
      <c r="A12364" s="1">
        <v>41412</v>
      </c>
      <c r="B12364" t="s">
        <v>52</v>
      </c>
      <c r="C12364" t="s">
        <v>1049</v>
      </c>
      <c r="D12364" t="s">
        <v>1051</v>
      </c>
      <c r="E12364">
        <v>0</v>
      </c>
    </row>
    <row r="12365" spans="1:5" x14ac:dyDescent="0.25">
      <c r="A12365" s="1">
        <v>41412</v>
      </c>
      <c r="B12365" t="s">
        <v>52</v>
      </c>
      <c r="C12365" t="s">
        <v>1049</v>
      </c>
      <c r="D12365" t="s">
        <v>1053</v>
      </c>
      <c r="E12365">
        <v>0.01</v>
      </c>
    </row>
    <row r="12366" spans="1:5" x14ac:dyDescent="0.25">
      <c r="A12366" s="1">
        <v>41412</v>
      </c>
      <c r="B12366" t="s">
        <v>52</v>
      </c>
      <c r="C12366" t="s">
        <v>1049</v>
      </c>
      <c r="D12366" t="s">
        <v>1057</v>
      </c>
      <c r="E12366">
        <v>0.01</v>
      </c>
    </row>
    <row r="12367" spans="1:5" x14ac:dyDescent="0.25">
      <c r="A12367" s="1">
        <v>41412</v>
      </c>
      <c r="B12367" t="s">
        <v>52</v>
      </c>
      <c r="C12367" t="s">
        <v>1049</v>
      </c>
      <c r="D12367" t="s">
        <v>1083</v>
      </c>
      <c r="E12367">
        <v>0.04</v>
      </c>
    </row>
    <row r="12368" spans="1:5" x14ac:dyDescent="0.25">
      <c r="A12368" s="1">
        <v>41412</v>
      </c>
      <c r="B12368" t="s">
        <v>52</v>
      </c>
      <c r="C12368" t="s">
        <v>1049</v>
      </c>
      <c r="D12368" t="s">
        <v>1083</v>
      </c>
      <c r="E12368">
        <v>0.02</v>
      </c>
    </row>
    <row r="12369" spans="1:5" x14ac:dyDescent="0.25">
      <c r="A12369" s="1">
        <v>41412</v>
      </c>
      <c r="B12369" t="s">
        <v>52</v>
      </c>
      <c r="C12369" t="s">
        <v>1049</v>
      </c>
      <c r="D12369" t="s">
        <v>1051</v>
      </c>
      <c r="E12369">
        <v>0</v>
      </c>
    </row>
    <row r="12370" spans="1:5" x14ac:dyDescent="0.25">
      <c r="A12370" s="1">
        <v>41412</v>
      </c>
      <c r="B12370" t="s">
        <v>52</v>
      </c>
      <c r="C12370" t="s">
        <v>1049</v>
      </c>
      <c r="D12370" t="s">
        <v>1084</v>
      </c>
      <c r="E12370">
        <v>0</v>
      </c>
    </row>
    <row r="12371" spans="1:5" x14ac:dyDescent="0.25">
      <c r="A12371" s="1">
        <v>41412</v>
      </c>
      <c r="B12371" t="s">
        <v>52</v>
      </c>
      <c r="C12371" t="s">
        <v>1049</v>
      </c>
      <c r="D12371" t="s">
        <v>1076</v>
      </c>
      <c r="E12371">
        <v>0</v>
      </c>
    </row>
    <row r="12372" spans="1:5" x14ac:dyDescent="0.25">
      <c r="A12372" s="1">
        <v>41412</v>
      </c>
      <c r="B12372" t="s">
        <v>52</v>
      </c>
      <c r="C12372" t="s">
        <v>1049</v>
      </c>
      <c r="D12372" t="s">
        <v>1085</v>
      </c>
      <c r="E12372">
        <v>0.01</v>
      </c>
    </row>
    <row r="12373" spans="1:5" x14ac:dyDescent="0.25">
      <c r="A12373" s="1">
        <v>41412</v>
      </c>
      <c r="B12373" t="s">
        <v>52</v>
      </c>
      <c r="C12373" t="s">
        <v>1049</v>
      </c>
      <c r="D12373" t="s">
        <v>1086</v>
      </c>
      <c r="E12373">
        <v>0</v>
      </c>
    </row>
    <row r="12374" spans="1:5" x14ac:dyDescent="0.25">
      <c r="A12374" s="1">
        <v>41412</v>
      </c>
      <c r="B12374" t="s">
        <v>52</v>
      </c>
      <c r="C12374" t="s">
        <v>1049</v>
      </c>
      <c r="D12374" t="s">
        <v>1066</v>
      </c>
      <c r="E12374">
        <v>0.01</v>
      </c>
    </row>
    <row r="12375" spans="1:5" x14ac:dyDescent="0.25">
      <c r="A12375" s="1">
        <v>41412</v>
      </c>
      <c r="B12375" t="s">
        <v>52</v>
      </c>
      <c r="C12375" t="s">
        <v>1049</v>
      </c>
      <c r="D12375" t="s">
        <v>1066</v>
      </c>
      <c r="E12375">
        <v>0</v>
      </c>
    </row>
    <row r="12376" spans="1:5" x14ac:dyDescent="0.25">
      <c r="A12376" s="1">
        <v>41412</v>
      </c>
      <c r="B12376" t="s">
        <v>52</v>
      </c>
      <c r="C12376" t="s">
        <v>1049</v>
      </c>
      <c r="D12376" t="s">
        <v>1051</v>
      </c>
      <c r="E12376">
        <v>0.03</v>
      </c>
    </row>
    <row r="12377" spans="1:5" x14ac:dyDescent="0.25">
      <c r="A12377" s="1">
        <v>41412</v>
      </c>
      <c r="B12377" t="s">
        <v>52</v>
      </c>
      <c r="C12377" t="s">
        <v>1049</v>
      </c>
      <c r="D12377" t="s">
        <v>1051</v>
      </c>
      <c r="E12377">
        <v>0</v>
      </c>
    </row>
    <row r="12378" spans="1:5" x14ac:dyDescent="0.25">
      <c r="A12378" s="1">
        <v>41412</v>
      </c>
      <c r="B12378" t="s">
        <v>52</v>
      </c>
      <c r="C12378" t="s">
        <v>1049</v>
      </c>
      <c r="D12378" t="s">
        <v>1087</v>
      </c>
      <c r="E12378">
        <v>0.01</v>
      </c>
    </row>
    <row r="12379" spans="1:5" x14ac:dyDescent="0.25">
      <c r="A12379" s="1">
        <v>41413</v>
      </c>
      <c r="B12379" t="s">
        <v>53</v>
      </c>
      <c r="C12379" t="s">
        <v>1049</v>
      </c>
      <c r="D12379" t="s">
        <v>1088</v>
      </c>
      <c r="E12379">
        <v>0.02</v>
      </c>
    </row>
    <row r="12380" spans="1:5" x14ac:dyDescent="0.25">
      <c r="A12380" s="1">
        <v>41413</v>
      </c>
      <c r="B12380" t="s">
        <v>53</v>
      </c>
      <c r="C12380" t="s">
        <v>1049</v>
      </c>
      <c r="D12380" t="s">
        <v>1055</v>
      </c>
      <c r="E12380">
        <v>0.01</v>
      </c>
    </row>
    <row r="12381" spans="1:5" x14ac:dyDescent="0.25">
      <c r="A12381" s="1">
        <v>41413</v>
      </c>
      <c r="B12381" t="s">
        <v>53</v>
      </c>
      <c r="C12381" t="s">
        <v>1049</v>
      </c>
      <c r="D12381" t="s">
        <v>1076</v>
      </c>
      <c r="E12381">
        <v>0.01</v>
      </c>
    </row>
    <row r="12382" spans="1:5" x14ac:dyDescent="0.25">
      <c r="A12382" s="1">
        <v>41413</v>
      </c>
      <c r="B12382" t="s">
        <v>53</v>
      </c>
      <c r="C12382" t="s">
        <v>1049</v>
      </c>
      <c r="D12382" t="s">
        <v>1051</v>
      </c>
      <c r="E12382">
        <v>0</v>
      </c>
    </row>
    <row r="12383" spans="1:5" x14ac:dyDescent="0.25">
      <c r="A12383" s="1">
        <v>41413</v>
      </c>
      <c r="B12383" t="s">
        <v>53</v>
      </c>
      <c r="C12383" t="s">
        <v>1049</v>
      </c>
      <c r="D12383" t="s">
        <v>1071</v>
      </c>
      <c r="E12383">
        <v>0.01</v>
      </c>
    </row>
    <row r="12384" spans="1:5" x14ac:dyDescent="0.25">
      <c r="A12384" s="1">
        <v>41413</v>
      </c>
      <c r="B12384" t="s">
        <v>53</v>
      </c>
      <c r="C12384" t="s">
        <v>1049</v>
      </c>
      <c r="D12384" t="s">
        <v>1071</v>
      </c>
      <c r="E12384">
        <v>0</v>
      </c>
    </row>
    <row r="12385" spans="1:5" x14ac:dyDescent="0.25">
      <c r="A12385" s="1">
        <v>41413</v>
      </c>
      <c r="B12385" t="s">
        <v>53</v>
      </c>
      <c r="C12385" t="s">
        <v>1049</v>
      </c>
      <c r="D12385" t="s">
        <v>1051</v>
      </c>
      <c r="E12385">
        <v>0.01</v>
      </c>
    </row>
    <row r="12386" spans="1:5" x14ac:dyDescent="0.25">
      <c r="A12386" s="1">
        <v>41413</v>
      </c>
      <c r="B12386" t="s">
        <v>53</v>
      </c>
      <c r="C12386" t="s">
        <v>1049</v>
      </c>
      <c r="D12386" t="s">
        <v>1079</v>
      </c>
      <c r="E12386">
        <v>0.01</v>
      </c>
    </row>
    <row r="12387" spans="1:5" x14ac:dyDescent="0.25">
      <c r="A12387" s="1">
        <v>41413</v>
      </c>
      <c r="B12387" t="s">
        <v>53</v>
      </c>
      <c r="C12387" t="s">
        <v>1049</v>
      </c>
      <c r="D12387" t="s">
        <v>1051</v>
      </c>
      <c r="E12387">
        <v>0.01</v>
      </c>
    </row>
    <row r="12388" spans="1:5" x14ac:dyDescent="0.25">
      <c r="A12388" s="1">
        <v>41413</v>
      </c>
      <c r="B12388" t="s">
        <v>53</v>
      </c>
      <c r="C12388" t="s">
        <v>1049</v>
      </c>
      <c r="D12388" t="s">
        <v>1051</v>
      </c>
      <c r="E12388">
        <v>0</v>
      </c>
    </row>
    <row r="12389" spans="1:5" x14ac:dyDescent="0.25">
      <c r="A12389" s="1">
        <v>41413</v>
      </c>
      <c r="B12389" t="s">
        <v>53</v>
      </c>
      <c r="C12389" t="s">
        <v>1049</v>
      </c>
      <c r="D12389" t="s">
        <v>1084</v>
      </c>
      <c r="E12389">
        <v>0.02</v>
      </c>
    </row>
    <row r="12390" spans="1:5" x14ac:dyDescent="0.25">
      <c r="A12390" s="1">
        <v>41413</v>
      </c>
      <c r="B12390" t="s">
        <v>53</v>
      </c>
      <c r="C12390" t="s">
        <v>1049</v>
      </c>
      <c r="D12390" t="s">
        <v>1051</v>
      </c>
      <c r="E12390">
        <v>0.03</v>
      </c>
    </row>
    <row r="12391" spans="1:5" x14ac:dyDescent="0.25">
      <c r="A12391" s="1">
        <v>41413</v>
      </c>
      <c r="B12391" t="s">
        <v>53</v>
      </c>
      <c r="C12391" t="s">
        <v>1049</v>
      </c>
      <c r="D12391" t="s">
        <v>1074</v>
      </c>
      <c r="E12391">
        <v>0.04</v>
      </c>
    </row>
    <row r="12392" spans="1:5" x14ac:dyDescent="0.25">
      <c r="A12392" s="1">
        <v>41413</v>
      </c>
      <c r="B12392" t="s">
        <v>53</v>
      </c>
      <c r="C12392" t="s">
        <v>1049</v>
      </c>
      <c r="D12392" t="s">
        <v>1051</v>
      </c>
      <c r="E12392">
        <v>0.01</v>
      </c>
    </row>
    <row r="12393" spans="1:5" x14ac:dyDescent="0.25">
      <c r="A12393" s="1">
        <v>41413</v>
      </c>
      <c r="B12393" t="s">
        <v>53</v>
      </c>
      <c r="C12393" t="s">
        <v>1049</v>
      </c>
      <c r="D12393" t="s">
        <v>787</v>
      </c>
      <c r="E12393">
        <v>0</v>
      </c>
    </row>
    <row r="12394" spans="1:5" x14ac:dyDescent="0.25">
      <c r="A12394" s="1">
        <v>41413</v>
      </c>
      <c r="B12394" t="s">
        <v>53</v>
      </c>
      <c r="C12394" t="s">
        <v>1049</v>
      </c>
      <c r="D12394" t="s">
        <v>787</v>
      </c>
      <c r="E12394">
        <v>0.03</v>
      </c>
    </row>
    <row r="12395" spans="1:5" x14ac:dyDescent="0.25">
      <c r="A12395" s="1">
        <v>41413</v>
      </c>
      <c r="B12395" t="s">
        <v>53</v>
      </c>
      <c r="C12395" t="s">
        <v>1049</v>
      </c>
      <c r="D12395" t="s">
        <v>1051</v>
      </c>
      <c r="E12395">
        <v>0.02</v>
      </c>
    </row>
    <row r="12396" spans="1:5" x14ac:dyDescent="0.25">
      <c r="A12396" s="1">
        <v>41413</v>
      </c>
      <c r="B12396" t="s">
        <v>53</v>
      </c>
      <c r="C12396" t="s">
        <v>1049</v>
      </c>
      <c r="D12396" t="s">
        <v>1079</v>
      </c>
      <c r="E12396">
        <v>0.05</v>
      </c>
    </row>
    <row r="12397" spans="1:5" x14ac:dyDescent="0.25">
      <c r="A12397" s="1">
        <v>41413</v>
      </c>
      <c r="B12397" t="s">
        <v>53</v>
      </c>
      <c r="C12397" t="s">
        <v>1049</v>
      </c>
      <c r="D12397" t="s">
        <v>1051</v>
      </c>
      <c r="E12397">
        <v>0.01</v>
      </c>
    </row>
    <row r="12398" spans="1:5" x14ac:dyDescent="0.25">
      <c r="A12398" s="1">
        <v>41414</v>
      </c>
      <c r="B12398" t="s">
        <v>58</v>
      </c>
      <c r="C12398" t="s">
        <v>1049</v>
      </c>
      <c r="D12398" t="s">
        <v>1051</v>
      </c>
      <c r="E12398">
        <v>0.01</v>
      </c>
    </row>
    <row r="12399" spans="1:5" x14ac:dyDescent="0.25">
      <c r="A12399" s="1">
        <v>41414</v>
      </c>
      <c r="B12399" t="s">
        <v>58</v>
      </c>
      <c r="C12399" t="s">
        <v>1049</v>
      </c>
      <c r="D12399" t="s">
        <v>1076</v>
      </c>
      <c r="E12399">
        <v>0</v>
      </c>
    </row>
    <row r="12400" spans="1:5" x14ac:dyDescent="0.25">
      <c r="A12400" s="1">
        <v>41414</v>
      </c>
      <c r="B12400" t="s">
        <v>58</v>
      </c>
      <c r="C12400" t="s">
        <v>1049</v>
      </c>
      <c r="D12400" t="s">
        <v>1051</v>
      </c>
      <c r="E12400">
        <v>0.02</v>
      </c>
    </row>
    <row r="12401" spans="1:5" x14ac:dyDescent="0.25">
      <c r="A12401" s="1">
        <v>41414</v>
      </c>
      <c r="B12401" t="s">
        <v>58</v>
      </c>
      <c r="C12401" t="s">
        <v>1049</v>
      </c>
      <c r="D12401" t="s">
        <v>787</v>
      </c>
      <c r="E12401">
        <v>0</v>
      </c>
    </row>
    <row r="12402" spans="1:5" x14ac:dyDescent="0.25">
      <c r="A12402" s="1">
        <v>41414</v>
      </c>
      <c r="B12402" t="s">
        <v>58</v>
      </c>
      <c r="C12402" t="s">
        <v>1049</v>
      </c>
      <c r="D12402" t="s">
        <v>1066</v>
      </c>
      <c r="E12402">
        <v>0</v>
      </c>
    </row>
    <row r="12403" spans="1:5" x14ac:dyDescent="0.25">
      <c r="A12403" s="1">
        <v>41414</v>
      </c>
      <c r="B12403" t="s">
        <v>58</v>
      </c>
      <c r="C12403" t="s">
        <v>1049</v>
      </c>
      <c r="D12403" t="s">
        <v>1051</v>
      </c>
      <c r="E12403">
        <v>0</v>
      </c>
    </row>
    <row r="12404" spans="1:5" x14ac:dyDescent="0.25">
      <c r="A12404" s="1">
        <v>41414</v>
      </c>
      <c r="B12404" t="s">
        <v>58</v>
      </c>
      <c r="C12404" t="s">
        <v>1049</v>
      </c>
      <c r="D12404" t="s">
        <v>1051</v>
      </c>
      <c r="E12404">
        <v>0</v>
      </c>
    </row>
    <row r="12405" spans="1:5" x14ac:dyDescent="0.25">
      <c r="A12405" s="1">
        <v>41414</v>
      </c>
      <c r="B12405" t="s">
        <v>58</v>
      </c>
      <c r="C12405" t="s">
        <v>1049</v>
      </c>
      <c r="D12405" t="s">
        <v>1051</v>
      </c>
      <c r="E12405">
        <v>0</v>
      </c>
    </row>
    <row r="12406" spans="1:5" x14ac:dyDescent="0.25">
      <c r="A12406" s="1">
        <v>41414</v>
      </c>
      <c r="B12406" t="s">
        <v>58</v>
      </c>
      <c r="C12406" t="s">
        <v>1049</v>
      </c>
      <c r="D12406" t="s">
        <v>1056</v>
      </c>
      <c r="E12406">
        <v>0.01</v>
      </c>
    </row>
    <row r="12407" spans="1:5" x14ac:dyDescent="0.25">
      <c r="A12407" s="1">
        <v>41414</v>
      </c>
      <c r="B12407" t="s">
        <v>58</v>
      </c>
      <c r="C12407" t="s">
        <v>1049</v>
      </c>
      <c r="D12407" t="s">
        <v>1056</v>
      </c>
      <c r="E12407">
        <v>0.01</v>
      </c>
    </row>
    <row r="12408" spans="1:5" x14ac:dyDescent="0.25">
      <c r="A12408" s="1">
        <v>41414</v>
      </c>
      <c r="B12408" t="s">
        <v>58</v>
      </c>
      <c r="C12408" t="s">
        <v>1049</v>
      </c>
      <c r="D12408" t="s">
        <v>1053</v>
      </c>
      <c r="E12408">
        <v>0.03</v>
      </c>
    </row>
    <row r="12409" spans="1:5" x14ac:dyDescent="0.25">
      <c r="A12409" s="1">
        <v>41414</v>
      </c>
      <c r="B12409" t="s">
        <v>58</v>
      </c>
      <c r="C12409" t="s">
        <v>1049</v>
      </c>
      <c r="D12409" t="s">
        <v>1051</v>
      </c>
      <c r="E12409">
        <v>0.03</v>
      </c>
    </row>
    <row r="12410" spans="1:5" x14ac:dyDescent="0.25">
      <c r="A12410" s="1">
        <v>41414</v>
      </c>
      <c r="B12410" t="s">
        <v>58</v>
      </c>
      <c r="C12410" t="s">
        <v>1049</v>
      </c>
      <c r="D12410" t="s">
        <v>1051</v>
      </c>
      <c r="E12410">
        <v>0.04</v>
      </c>
    </row>
    <row r="12411" spans="1:5" x14ac:dyDescent="0.25">
      <c r="A12411" s="1">
        <v>41414</v>
      </c>
      <c r="B12411" t="s">
        <v>58</v>
      </c>
      <c r="C12411" t="s">
        <v>1049</v>
      </c>
      <c r="D12411" t="s">
        <v>1051</v>
      </c>
      <c r="E12411">
        <v>0.01</v>
      </c>
    </row>
    <row r="12412" spans="1:5" x14ac:dyDescent="0.25">
      <c r="A12412" s="1">
        <v>41414</v>
      </c>
      <c r="B12412" t="s">
        <v>58</v>
      </c>
      <c r="C12412" t="s">
        <v>1049</v>
      </c>
      <c r="D12412" t="s">
        <v>1057</v>
      </c>
      <c r="E12412">
        <v>0.04</v>
      </c>
    </row>
    <row r="12413" spans="1:5" x14ac:dyDescent="0.25">
      <c r="A12413" s="1">
        <v>41414</v>
      </c>
      <c r="B12413" t="s">
        <v>58</v>
      </c>
      <c r="C12413" t="s">
        <v>1049</v>
      </c>
      <c r="D12413" t="s">
        <v>1066</v>
      </c>
      <c r="E12413">
        <v>0.03</v>
      </c>
    </row>
    <row r="12414" spans="1:5" x14ac:dyDescent="0.25">
      <c r="A12414" s="1">
        <v>41414</v>
      </c>
      <c r="B12414" t="s">
        <v>58</v>
      </c>
      <c r="C12414" t="s">
        <v>1049</v>
      </c>
      <c r="D12414" t="s">
        <v>1089</v>
      </c>
      <c r="E12414">
        <v>0.01</v>
      </c>
    </row>
    <row r="12415" spans="1:5" x14ac:dyDescent="0.25">
      <c r="A12415" s="1">
        <v>41414</v>
      </c>
      <c r="B12415" t="s">
        <v>58</v>
      </c>
      <c r="C12415" t="s">
        <v>1049</v>
      </c>
      <c r="D12415" t="s">
        <v>1089</v>
      </c>
      <c r="E12415">
        <v>0</v>
      </c>
    </row>
    <row r="12416" spans="1:5" x14ac:dyDescent="0.25">
      <c r="A12416" s="1">
        <v>41414</v>
      </c>
      <c r="B12416" t="s">
        <v>58</v>
      </c>
      <c r="C12416" t="s">
        <v>1049</v>
      </c>
      <c r="D12416" t="s">
        <v>1087</v>
      </c>
      <c r="E12416">
        <v>0</v>
      </c>
    </row>
    <row r="12417" spans="1:5" x14ac:dyDescent="0.25">
      <c r="A12417" s="1">
        <v>41415</v>
      </c>
      <c r="B12417" t="s">
        <v>59</v>
      </c>
      <c r="C12417" t="s">
        <v>1049</v>
      </c>
      <c r="D12417" t="s">
        <v>1051</v>
      </c>
      <c r="E12417">
        <v>0.02</v>
      </c>
    </row>
    <row r="12418" spans="1:5" x14ac:dyDescent="0.25">
      <c r="A12418" s="1">
        <v>41415</v>
      </c>
      <c r="B12418" t="s">
        <v>59</v>
      </c>
      <c r="C12418" t="s">
        <v>1049</v>
      </c>
      <c r="D12418" t="s">
        <v>1079</v>
      </c>
      <c r="E12418">
        <v>0.03</v>
      </c>
    </row>
    <row r="12419" spans="1:5" x14ac:dyDescent="0.25">
      <c r="A12419" s="1">
        <v>41415</v>
      </c>
      <c r="B12419" t="s">
        <v>59</v>
      </c>
      <c r="C12419" t="s">
        <v>1049</v>
      </c>
      <c r="D12419" t="s">
        <v>1071</v>
      </c>
      <c r="E12419">
        <v>0</v>
      </c>
    </row>
    <row r="12420" spans="1:5" x14ac:dyDescent="0.25">
      <c r="A12420" s="1">
        <v>41415</v>
      </c>
      <c r="B12420" t="s">
        <v>59</v>
      </c>
      <c r="C12420" t="s">
        <v>1049</v>
      </c>
      <c r="D12420" t="s">
        <v>1051</v>
      </c>
      <c r="E12420">
        <v>0</v>
      </c>
    </row>
    <row r="12421" spans="1:5" x14ac:dyDescent="0.25">
      <c r="A12421" s="1">
        <v>41415</v>
      </c>
      <c r="B12421" t="s">
        <v>59</v>
      </c>
      <c r="C12421" t="s">
        <v>1049</v>
      </c>
      <c r="D12421" t="s">
        <v>1052</v>
      </c>
      <c r="E12421">
        <v>0</v>
      </c>
    </row>
    <row r="12422" spans="1:5" x14ac:dyDescent="0.25">
      <c r="A12422" s="1">
        <v>41415</v>
      </c>
      <c r="B12422" t="s">
        <v>59</v>
      </c>
      <c r="C12422" t="s">
        <v>1049</v>
      </c>
      <c r="D12422" t="s">
        <v>1052</v>
      </c>
      <c r="E12422">
        <v>0.01</v>
      </c>
    </row>
    <row r="12423" spans="1:5" x14ac:dyDescent="0.25">
      <c r="A12423" s="1">
        <v>41415</v>
      </c>
      <c r="B12423" t="s">
        <v>59</v>
      </c>
      <c r="C12423" t="s">
        <v>1049</v>
      </c>
      <c r="D12423" t="s">
        <v>1051</v>
      </c>
      <c r="E12423">
        <v>0.01</v>
      </c>
    </row>
    <row r="12424" spans="1:5" x14ac:dyDescent="0.25">
      <c r="A12424" s="1">
        <v>41415</v>
      </c>
      <c r="B12424" t="s">
        <v>59</v>
      </c>
      <c r="C12424" t="s">
        <v>1049</v>
      </c>
      <c r="D12424" t="s">
        <v>1056</v>
      </c>
      <c r="E12424">
        <v>0.01</v>
      </c>
    </row>
    <row r="12425" spans="1:5" x14ac:dyDescent="0.25">
      <c r="A12425" s="1">
        <v>41415</v>
      </c>
      <c r="B12425" t="s">
        <v>59</v>
      </c>
      <c r="C12425" t="s">
        <v>1049</v>
      </c>
      <c r="D12425" t="s">
        <v>1053</v>
      </c>
      <c r="E12425">
        <v>0.02</v>
      </c>
    </row>
    <row r="12426" spans="1:5" x14ac:dyDescent="0.25">
      <c r="A12426" s="1">
        <v>41415</v>
      </c>
      <c r="B12426" t="s">
        <v>59</v>
      </c>
      <c r="C12426" t="s">
        <v>1049</v>
      </c>
      <c r="D12426" t="s">
        <v>1083</v>
      </c>
      <c r="E12426">
        <v>0.01</v>
      </c>
    </row>
    <row r="12427" spans="1:5" x14ac:dyDescent="0.25">
      <c r="A12427" s="1">
        <v>41415</v>
      </c>
      <c r="B12427" t="s">
        <v>59</v>
      </c>
      <c r="C12427" t="s">
        <v>1049</v>
      </c>
      <c r="D12427" t="s">
        <v>1066</v>
      </c>
      <c r="E12427">
        <v>0.01</v>
      </c>
    </row>
    <row r="12428" spans="1:5" x14ac:dyDescent="0.25">
      <c r="A12428" s="1">
        <v>41415</v>
      </c>
      <c r="B12428" t="s">
        <v>59</v>
      </c>
      <c r="C12428" t="s">
        <v>1049</v>
      </c>
      <c r="D12428" t="s">
        <v>1064</v>
      </c>
      <c r="E12428">
        <v>0</v>
      </c>
    </row>
    <row r="12429" spans="1:5" x14ac:dyDescent="0.25">
      <c r="A12429" s="1">
        <v>41415</v>
      </c>
      <c r="B12429" t="s">
        <v>59</v>
      </c>
      <c r="C12429" t="s">
        <v>1049</v>
      </c>
      <c r="D12429" t="s">
        <v>1087</v>
      </c>
      <c r="E12429">
        <v>0</v>
      </c>
    </row>
    <row r="12430" spans="1:5" x14ac:dyDescent="0.25">
      <c r="A12430" s="1">
        <v>41416</v>
      </c>
      <c r="B12430" t="s">
        <v>30</v>
      </c>
      <c r="C12430" t="s">
        <v>1049</v>
      </c>
      <c r="D12430" t="s">
        <v>1058</v>
      </c>
      <c r="E12430">
        <v>0.03</v>
      </c>
    </row>
    <row r="12431" spans="1:5" x14ac:dyDescent="0.25">
      <c r="A12431" s="1">
        <v>41416</v>
      </c>
      <c r="B12431" t="s">
        <v>30</v>
      </c>
      <c r="C12431" t="s">
        <v>1049</v>
      </c>
      <c r="D12431" t="s">
        <v>1051</v>
      </c>
      <c r="E12431">
        <v>0.02</v>
      </c>
    </row>
    <row r="12432" spans="1:5" x14ac:dyDescent="0.25">
      <c r="A12432" s="1">
        <v>41416</v>
      </c>
      <c r="B12432" t="s">
        <v>30</v>
      </c>
      <c r="C12432" t="s">
        <v>1049</v>
      </c>
      <c r="D12432" t="s">
        <v>1051</v>
      </c>
      <c r="E12432">
        <v>0.01</v>
      </c>
    </row>
    <row r="12433" spans="1:5" x14ac:dyDescent="0.25">
      <c r="A12433" s="1">
        <v>41416</v>
      </c>
      <c r="B12433" t="s">
        <v>30</v>
      </c>
      <c r="C12433" t="s">
        <v>1049</v>
      </c>
      <c r="D12433" t="s">
        <v>1051</v>
      </c>
      <c r="E12433">
        <v>0.06</v>
      </c>
    </row>
    <row r="12434" spans="1:5" x14ac:dyDescent="0.25">
      <c r="A12434" s="1">
        <v>41416</v>
      </c>
      <c r="B12434" t="s">
        <v>30</v>
      </c>
      <c r="C12434" t="s">
        <v>1049</v>
      </c>
      <c r="D12434" t="s">
        <v>1070</v>
      </c>
      <c r="E12434">
        <v>0.05</v>
      </c>
    </row>
    <row r="12435" spans="1:5" x14ac:dyDescent="0.25">
      <c r="A12435" s="1">
        <v>41416</v>
      </c>
      <c r="B12435" t="s">
        <v>30</v>
      </c>
      <c r="C12435" t="s">
        <v>1049</v>
      </c>
      <c r="D12435" t="s">
        <v>1051</v>
      </c>
      <c r="E12435">
        <v>0.01</v>
      </c>
    </row>
    <row r="12436" spans="1:5" x14ac:dyDescent="0.25">
      <c r="A12436" s="1">
        <v>41416</v>
      </c>
      <c r="B12436" t="s">
        <v>30</v>
      </c>
      <c r="C12436" t="s">
        <v>1049</v>
      </c>
      <c r="D12436" t="s">
        <v>1084</v>
      </c>
      <c r="E12436">
        <v>0.01</v>
      </c>
    </row>
    <row r="12437" spans="1:5" x14ac:dyDescent="0.25">
      <c r="A12437" s="1">
        <v>41416</v>
      </c>
      <c r="B12437" t="s">
        <v>30</v>
      </c>
      <c r="C12437" t="s">
        <v>1049</v>
      </c>
      <c r="D12437" t="s">
        <v>1066</v>
      </c>
      <c r="E12437">
        <v>0.01</v>
      </c>
    </row>
    <row r="12438" spans="1:5" x14ac:dyDescent="0.25">
      <c r="A12438" s="1">
        <v>41416</v>
      </c>
      <c r="B12438" t="s">
        <v>30</v>
      </c>
      <c r="C12438" t="s">
        <v>1049</v>
      </c>
      <c r="D12438" t="s">
        <v>1051</v>
      </c>
      <c r="E12438">
        <v>0.01</v>
      </c>
    </row>
    <row r="12439" spans="1:5" x14ac:dyDescent="0.25">
      <c r="A12439" s="1">
        <v>41416</v>
      </c>
      <c r="B12439" t="s">
        <v>30</v>
      </c>
      <c r="C12439" t="s">
        <v>1049</v>
      </c>
      <c r="D12439" t="s">
        <v>1051</v>
      </c>
      <c r="E12439">
        <v>0.01</v>
      </c>
    </row>
    <row r="12440" spans="1:5" x14ac:dyDescent="0.25">
      <c r="A12440" s="1">
        <v>41416</v>
      </c>
      <c r="B12440" t="s">
        <v>30</v>
      </c>
      <c r="C12440" t="s">
        <v>1049</v>
      </c>
      <c r="D12440" t="s">
        <v>1052</v>
      </c>
      <c r="E12440">
        <v>0.01</v>
      </c>
    </row>
    <row r="12441" spans="1:5" x14ac:dyDescent="0.25">
      <c r="A12441" s="1">
        <v>41416</v>
      </c>
      <c r="B12441" t="s">
        <v>30</v>
      </c>
      <c r="C12441" t="s">
        <v>1049</v>
      </c>
      <c r="D12441" t="s">
        <v>1051</v>
      </c>
      <c r="E12441">
        <v>0.03</v>
      </c>
    </row>
    <row r="12442" spans="1:5" x14ac:dyDescent="0.25">
      <c r="A12442" s="1">
        <v>41416</v>
      </c>
      <c r="B12442" t="s">
        <v>30</v>
      </c>
      <c r="C12442" t="s">
        <v>1049</v>
      </c>
      <c r="D12442" t="s">
        <v>1054</v>
      </c>
      <c r="E12442">
        <v>0.04</v>
      </c>
    </row>
    <row r="12443" spans="1:5" x14ac:dyDescent="0.25">
      <c r="A12443" s="1">
        <v>41416</v>
      </c>
      <c r="B12443" t="s">
        <v>30</v>
      </c>
      <c r="C12443" t="s">
        <v>1049</v>
      </c>
      <c r="D12443" t="s">
        <v>1057</v>
      </c>
      <c r="E12443">
        <v>0.01</v>
      </c>
    </row>
    <row r="12444" spans="1:5" x14ac:dyDescent="0.25">
      <c r="A12444" s="1">
        <v>41416</v>
      </c>
      <c r="B12444" t="s">
        <v>30</v>
      </c>
      <c r="C12444" t="s">
        <v>1049</v>
      </c>
      <c r="D12444" t="s">
        <v>1057</v>
      </c>
      <c r="E12444">
        <v>0.01</v>
      </c>
    </row>
    <row r="12445" spans="1:5" x14ac:dyDescent="0.25">
      <c r="A12445" s="1">
        <v>41416</v>
      </c>
      <c r="B12445" t="s">
        <v>30</v>
      </c>
      <c r="C12445" t="s">
        <v>1049</v>
      </c>
      <c r="D12445" t="s">
        <v>1051</v>
      </c>
      <c r="E12445">
        <v>0.04</v>
      </c>
    </row>
    <row r="12446" spans="1:5" x14ac:dyDescent="0.25">
      <c r="A12446" s="1">
        <v>41416</v>
      </c>
      <c r="B12446" t="s">
        <v>30</v>
      </c>
      <c r="C12446" t="s">
        <v>1049</v>
      </c>
      <c r="D12446" t="s">
        <v>1051</v>
      </c>
      <c r="E12446">
        <v>0.04</v>
      </c>
    </row>
    <row r="12447" spans="1:5" x14ac:dyDescent="0.25">
      <c r="A12447" s="1">
        <v>41416</v>
      </c>
      <c r="B12447" t="s">
        <v>30</v>
      </c>
      <c r="C12447" t="s">
        <v>1049</v>
      </c>
      <c r="D12447" t="s">
        <v>1090</v>
      </c>
      <c r="E12447">
        <v>0.04</v>
      </c>
    </row>
    <row r="12448" spans="1:5" x14ac:dyDescent="0.25">
      <c r="A12448" s="1">
        <v>41416</v>
      </c>
      <c r="B12448" t="s">
        <v>30</v>
      </c>
      <c r="C12448" t="s">
        <v>1049</v>
      </c>
      <c r="D12448" t="s">
        <v>1090</v>
      </c>
      <c r="E12448">
        <v>0.03</v>
      </c>
    </row>
    <row r="12449" spans="1:5" x14ac:dyDescent="0.25">
      <c r="A12449" s="1">
        <v>41416</v>
      </c>
      <c r="B12449" t="s">
        <v>30</v>
      </c>
      <c r="C12449" t="s">
        <v>1049</v>
      </c>
      <c r="D12449" t="s">
        <v>1091</v>
      </c>
      <c r="E12449">
        <v>0.01</v>
      </c>
    </row>
    <row r="12450" spans="1:5" x14ac:dyDescent="0.25">
      <c r="A12450" s="1">
        <v>41416</v>
      </c>
      <c r="B12450" t="s">
        <v>30</v>
      </c>
      <c r="C12450" t="s">
        <v>1049</v>
      </c>
      <c r="D12450" t="s">
        <v>1066</v>
      </c>
      <c r="E12450">
        <v>0.03</v>
      </c>
    </row>
    <row r="12451" spans="1:5" x14ac:dyDescent="0.25">
      <c r="A12451" s="1">
        <v>41416</v>
      </c>
      <c r="B12451" t="s">
        <v>30</v>
      </c>
      <c r="C12451" t="s">
        <v>1049</v>
      </c>
      <c r="D12451" t="s">
        <v>1051</v>
      </c>
      <c r="E12451">
        <v>0.02</v>
      </c>
    </row>
    <row r="12452" spans="1:5" x14ac:dyDescent="0.25">
      <c r="A12452" s="1">
        <v>41416</v>
      </c>
      <c r="B12452" t="s">
        <v>30</v>
      </c>
      <c r="C12452" t="s">
        <v>1049</v>
      </c>
      <c r="D12452" t="s">
        <v>1089</v>
      </c>
      <c r="E12452">
        <v>0.05</v>
      </c>
    </row>
    <row r="12453" spans="1:5" x14ac:dyDescent="0.25">
      <c r="A12453" s="1">
        <v>41416</v>
      </c>
      <c r="B12453" t="s">
        <v>30</v>
      </c>
      <c r="C12453" t="s">
        <v>1049</v>
      </c>
      <c r="D12453" t="s">
        <v>1089</v>
      </c>
      <c r="E12453">
        <v>0.03</v>
      </c>
    </row>
    <row r="12454" spans="1:5" x14ac:dyDescent="0.25">
      <c r="A12454" s="1">
        <v>41417</v>
      </c>
      <c r="B12454" t="s">
        <v>46</v>
      </c>
      <c r="C12454" t="s">
        <v>1049</v>
      </c>
      <c r="D12454" t="s">
        <v>1058</v>
      </c>
      <c r="E12454">
        <v>0.03</v>
      </c>
    </row>
    <row r="12455" spans="1:5" x14ac:dyDescent="0.25">
      <c r="A12455" s="1">
        <v>41417</v>
      </c>
      <c r="B12455" t="s">
        <v>46</v>
      </c>
      <c r="C12455" t="s">
        <v>1049</v>
      </c>
      <c r="D12455" t="s">
        <v>1068</v>
      </c>
      <c r="E12455">
        <v>0.01</v>
      </c>
    </row>
    <row r="12456" spans="1:5" x14ac:dyDescent="0.25">
      <c r="A12456" s="1">
        <v>41417</v>
      </c>
      <c r="B12456" t="s">
        <v>46</v>
      </c>
      <c r="C12456" t="s">
        <v>1049</v>
      </c>
      <c r="D12456" t="s">
        <v>1051</v>
      </c>
      <c r="E12456">
        <v>0.02</v>
      </c>
    </row>
    <row r="12457" spans="1:5" x14ac:dyDescent="0.25">
      <c r="A12457" s="1">
        <v>41417</v>
      </c>
      <c r="B12457" t="s">
        <v>46</v>
      </c>
      <c r="C12457" t="s">
        <v>1049</v>
      </c>
      <c r="D12457" t="s">
        <v>1051</v>
      </c>
      <c r="E12457">
        <v>0.02</v>
      </c>
    </row>
    <row r="12458" spans="1:5" x14ac:dyDescent="0.25">
      <c r="A12458" s="1">
        <v>41417</v>
      </c>
      <c r="B12458" t="s">
        <v>46</v>
      </c>
      <c r="C12458" t="s">
        <v>1049</v>
      </c>
      <c r="D12458" t="s">
        <v>1051</v>
      </c>
      <c r="E12458">
        <v>0</v>
      </c>
    </row>
    <row r="12459" spans="1:5" x14ac:dyDescent="0.25">
      <c r="A12459" s="1">
        <v>41417</v>
      </c>
      <c r="B12459" t="s">
        <v>46</v>
      </c>
      <c r="C12459" t="s">
        <v>1049</v>
      </c>
      <c r="D12459" t="s">
        <v>1092</v>
      </c>
      <c r="E12459">
        <v>0.01</v>
      </c>
    </row>
    <row r="12460" spans="1:5" x14ac:dyDescent="0.25">
      <c r="A12460" s="1">
        <v>41417</v>
      </c>
      <c r="B12460" t="s">
        <v>46</v>
      </c>
      <c r="C12460" t="s">
        <v>1049</v>
      </c>
      <c r="D12460" t="s">
        <v>1066</v>
      </c>
      <c r="E12460">
        <v>0.01</v>
      </c>
    </row>
    <row r="12461" spans="1:5" x14ac:dyDescent="0.25">
      <c r="A12461" s="1">
        <v>41417</v>
      </c>
      <c r="B12461" t="s">
        <v>46</v>
      </c>
      <c r="C12461" t="s">
        <v>1049</v>
      </c>
      <c r="D12461" t="s">
        <v>1052</v>
      </c>
      <c r="E12461">
        <v>0.05</v>
      </c>
    </row>
    <row r="12462" spans="1:5" x14ac:dyDescent="0.25">
      <c r="A12462" s="1">
        <v>41417</v>
      </c>
      <c r="B12462" t="s">
        <v>46</v>
      </c>
      <c r="C12462" t="s">
        <v>1049</v>
      </c>
      <c r="D12462" t="s">
        <v>1051</v>
      </c>
      <c r="E12462">
        <v>0.01</v>
      </c>
    </row>
    <row r="12463" spans="1:5" x14ac:dyDescent="0.25">
      <c r="A12463" s="1">
        <v>41417</v>
      </c>
      <c r="B12463" t="s">
        <v>46</v>
      </c>
      <c r="C12463" t="s">
        <v>1049</v>
      </c>
      <c r="D12463" t="s">
        <v>1061</v>
      </c>
      <c r="E12463">
        <v>0.03</v>
      </c>
    </row>
    <row r="12464" spans="1:5" x14ac:dyDescent="0.25">
      <c r="A12464" s="1">
        <v>41417</v>
      </c>
      <c r="B12464" t="s">
        <v>46</v>
      </c>
      <c r="C12464" t="s">
        <v>1049</v>
      </c>
      <c r="D12464" t="s">
        <v>1061</v>
      </c>
      <c r="E12464">
        <v>0</v>
      </c>
    </row>
    <row r="12465" spans="1:5" x14ac:dyDescent="0.25">
      <c r="A12465" s="1">
        <v>41417</v>
      </c>
      <c r="B12465" t="s">
        <v>46</v>
      </c>
      <c r="C12465" t="s">
        <v>1049</v>
      </c>
      <c r="D12465" t="s">
        <v>1051</v>
      </c>
      <c r="E12465">
        <v>0.01</v>
      </c>
    </row>
    <row r="12466" spans="1:5" x14ac:dyDescent="0.25">
      <c r="A12466" s="1">
        <v>41417</v>
      </c>
      <c r="B12466" t="s">
        <v>46</v>
      </c>
      <c r="C12466" t="s">
        <v>1049</v>
      </c>
      <c r="D12466" t="s">
        <v>1057</v>
      </c>
      <c r="E12466">
        <v>0.01</v>
      </c>
    </row>
    <row r="12467" spans="1:5" x14ac:dyDescent="0.25">
      <c r="A12467" s="1">
        <v>41417</v>
      </c>
      <c r="B12467" t="s">
        <v>46</v>
      </c>
      <c r="C12467" t="s">
        <v>1049</v>
      </c>
      <c r="D12467" t="s">
        <v>1051</v>
      </c>
      <c r="E12467">
        <v>0.04</v>
      </c>
    </row>
    <row r="12468" spans="1:5" x14ac:dyDescent="0.25">
      <c r="A12468" s="1">
        <v>41417</v>
      </c>
      <c r="B12468" t="s">
        <v>46</v>
      </c>
      <c r="C12468" t="s">
        <v>1049</v>
      </c>
      <c r="D12468" t="s">
        <v>1090</v>
      </c>
      <c r="E12468">
        <v>0.03</v>
      </c>
    </row>
    <row r="12469" spans="1:5" x14ac:dyDescent="0.25">
      <c r="A12469" s="1">
        <v>41417</v>
      </c>
      <c r="B12469" t="s">
        <v>46</v>
      </c>
      <c r="C12469" t="s">
        <v>1049</v>
      </c>
      <c r="D12469" t="s">
        <v>1091</v>
      </c>
      <c r="E12469">
        <v>0.03</v>
      </c>
    </row>
    <row r="12470" spans="1:5" x14ac:dyDescent="0.25">
      <c r="A12470" s="1">
        <v>41417</v>
      </c>
      <c r="B12470" t="s">
        <v>46</v>
      </c>
      <c r="C12470" t="s">
        <v>1049</v>
      </c>
      <c r="D12470" t="s">
        <v>1066</v>
      </c>
      <c r="E12470">
        <v>0.01</v>
      </c>
    </row>
    <row r="12471" spans="1:5" x14ac:dyDescent="0.25">
      <c r="A12471" s="1">
        <v>41417</v>
      </c>
      <c r="B12471" t="s">
        <v>46</v>
      </c>
      <c r="C12471" t="s">
        <v>1049</v>
      </c>
      <c r="D12471" t="s">
        <v>1064</v>
      </c>
      <c r="E12471">
        <v>0.01</v>
      </c>
    </row>
    <row r="12472" spans="1:5" x14ac:dyDescent="0.25">
      <c r="A12472" s="1">
        <v>41418</v>
      </c>
      <c r="B12472" t="s">
        <v>49</v>
      </c>
      <c r="C12472" t="s">
        <v>1049</v>
      </c>
      <c r="D12472" t="s">
        <v>1058</v>
      </c>
      <c r="E12472">
        <v>0.04</v>
      </c>
    </row>
    <row r="12473" spans="1:5" x14ac:dyDescent="0.25">
      <c r="A12473" s="1">
        <v>41418</v>
      </c>
      <c r="B12473" t="s">
        <v>49</v>
      </c>
      <c r="C12473" t="s">
        <v>1049</v>
      </c>
      <c r="D12473" t="s">
        <v>1068</v>
      </c>
      <c r="E12473">
        <v>0.04</v>
      </c>
    </row>
    <row r="12474" spans="1:5" x14ac:dyDescent="0.25">
      <c r="A12474" s="1">
        <v>41418</v>
      </c>
      <c r="B12474" t="s">
        <v>49</v>
      </c>
      <c r="C12474" t="s">
        <v>1049</v>
      </c>
      <c r="D12474" t="s">
        <v>1051</v>
      </c>
      <c r="E12474">
        <v>0.02</v>
      </c>
    </row>
    <row r="12475" spans="1:5" x14ac:dyDescent="0.25">
      <c r="A12475" s="1">
        <v>41418</v>
      </c>
      <c r="B12475" t="s">
        <v>49</v>
      </c>
      <c r="C12475" t="s">
        <v>1049</v>
      </c>
      <c r="D12475" t="s">
        <v>1051</v>
      </c>
      <c r="E12475">
        <v>0</v>
      </c>
    </row>
    <row r="12476" spans="1:5" x14ac:dyDescent="0.25">
      <c r="A12476" s="1">
        <v>41418</v>
      </c>
      <c r="B12476" t="s">
        <v>49</v>
      </c>
      <c r="C12476" t="s">
        <v>1049</v>
      </c>
      <c r="D12476" t="s">
        <v>1051</v>
      </c>
      <c r="E12476">
        <v>0</v>
      </c>
    </row>
    <row r="12477" spans="1:5" x14ac:dyDescent="0.25">
      <c r="A12477" s="1">
        <v>41418</v>
      </c>
      <c r="B12477" t="s">
        <v>49</v>
      </c>
      <c r="C12477" t="s">
        <v>1049</v>
      </c>
      <c r="D12477" t="s">
        <v>1051</v>
      </c>
      <c r="E12477">
        <v>0.03</v>
      </c>
    </row>
    <row r="12478" spans="1:5" x14ac:dyDescent="0.25">
      <c r="A12478" s="1">
        <v>41418</v>
      </c>
      <c r="B12478" t="s">
        <v>49</v>
      </c>
      <c r="C12478" t="s">
        <v>1049</v>
      </c>
      <c r="D12478" t="s">
        <v>1051</v>
      </c>
      <c r="E12478">
        <v>0.01</v>
      </c>
    </row>
    <row r="12479" spans="1:5" x14ac:dyDescent="0.25">
      <c r="A12479" s="1">
        <v>41418</v>
      </c>
      <c r="B12479" t="s">
        <v>49</v>
      </c>
      <c r="C12479" t="s">
        <v>1049</v>
      </c>
      <c r="D12479" t="s">
        <v>1051</v>
      </c>
      <c r="E12479">
        <v>0.01</v>
      </c>
    </row>
    <row r="12480" spans="1:5" x14ac:dyDescent="0.25">
      <c r="A12480" s="1">
        <v>41418</v>
      </c>
      <c r="B12480" t="s">
        <v>49</v>
      </c>
      <c r="C12480" t="s">
        <v>1049</v>
      </c>
      <c r="D12480" t="s">
        <v>1051</v>
      </c>
      <c r="E12480">
        <v>0.03</v>
      </c>
    </row>
    <row r="12481" spans="1:5" x14ac:dyDescent="0.25">
      <c r="A12481" s="1">
        <v>41418</v>
      </c>
      <c r="B12481" t="s">
        <v>49</v>
      </c>
      <c r="C12481" t="s">
        <v>1049</v>
      </c>
      <c r="D12481" t="s">
        <v>1062</v>
      </c>
      <c r="E12481">
        <v>0.01</v>
      </c>
    </row>
    <row r="12482" spans="1:5" x14ac:dyDescent="0.25">
      <c r="A12482" s="1">
        <v>41418</v>
      </c>
      <c r="B12482" t="s">
        <v>49</v>
      </c>
      <c r="C12482" t="s">
        <v>1049</v>
      </c>
      <c r="D12482" t="s">
        <v>1057</v>
      </c>
      <c r="E12482">
        <v>0.02</v>
      </c>
    </row>
    <row r="12483" spans="1:5" x14ac:dyDescent="0.25">
      <c r="A12483" s="1">
        <v>41418</v>
      </c>
      <c r="B12483" t="s">
        <v>49</v>
      </c>
      <c r="C12483" t="s">
        <v>1049</v>
      </c>
      <c r="D12483" t="s">
        <v>1051</v>
      </c>
      <c r="E12483">
        <v>0.05</v>
      </c>
    </row>
    <row r="12484" spans="1:5" x14ac:dyDescent="0.25">
      <c r="A12484" s="1">
        <v>41418</v>
      </c>
      <c r="B12484" t="s">
        <v>49</v>
      </c>
      <c r="C12484" t="s">
        <v>1049</v>
      </c>
      <c r="D12484" t="s">
        <v>1090</v>
      </c>
      <c r="E12484">
        <v>0.04</v>
      </c>
    </row>
    <row r="12485" spans="1:5" x14ac:dyDescent="0.25">
      <c r="A12485" s="1">
        <v>41418</v>
      </c>
      <c r="B12485" t="s">
        <v>49</v>
      </c>
      <c r="C12485" t="s">
        <v>1049</v>
      </c>
      <c r="D12485" t="s">
        <v>1055</v>
      </c>
      <c r="E12485">
        <v>0.03</v>
      </c>
    </row>
    <row r="12486" spans="1:5" x14ac:dyDescent="0.25">
      <c r="A12486" s="1">
        <v>41418</v>
      </c>
      <c r="B12486" t="s">
        <v>49</v>
      </c>
      <c r="C12486" t="s">
        <v>1049</v>
      </c>
      <c r="D12486" t="s">
        <v>1055</v>
      </c>
      <c r="E12486">
        <v>0.03</v>
      </c>
    </row>
    <row r="12487" spans="1:5" x14ac:dyDescent="0.25">
      <c r="A12487" s="1">
        <v>41418</v>
      </c>
      <c r="B12487" t="s">
        <v>49</v>
      </c>
      <c r="C12487" t="s">
        <v>1049</v>
      </c>
      <c r="D12487" t="s">
        <v>1066</v>
      </c>
      <c r="E12487">
        <v>0.02</v>
      </c>
    </row>
    <row r="12488" spans="1:5" x14ac:dyDescent="0.25">
      <c r="A12488" s="1">
        <v>41418</v>
      </c>
      <c r="B12488" t="s">
        <v>49</v>
      </c>
      <c r="C12488" t="s">
        <v>1049</v>
      </c>
      <c r="D12488" t="s">
        <v>1066</v>
      </c>
      <c r="E12488">
        <v>0.02</v>
      </c>
    </row>
    <row r="12489" spans="1:5" x14ac:dyDescent="0.25">
      <c r="A12489" s="1">
        <v>41419</v>
      </c>
      <c r="B12489" t="s">
        <v>52</v>
      </c>
      <c r="C12489" t="s">
        <v>1049</v>
      </c>
      <c r="D12489" t="s">
        <v>1069</v>
      </c>
      <c r="E12489">
        <v>0.11</v>
      </c>
    </row>
    <row r="12490" spans="1:5" x14ac:dyDescent="0.25">
      <c r="A12490" s="1">
        <v>41419</v>
      </c>
      <c r="B12490" t="s">
        <v>52</v>
      </c>
      <c r="C12490" t="s">
        <v>1049</v>
      </c>
      <c r="D12490" t="s">
        <v>1093</v>
      </c>
      <c r="E12490">
        <v>0.01</v>
      </c>
    </row>
    <row r="12491" spans="1:5" x14ac:dyDescent="0.25">
      <c r="A12491" s="1">
        <v>41419</v>
      </c>
      <c r="B12491" t="s">
        <v>52</v>
      </c>
      <c r="C12491" t="s">
        <v>1049</v>
      </c>
      <c r="D12491" t="s">
        <v>1051</v>
      </c>
      <c r="E12491">
        <v>0.01</v>
      </c>
    </row>
    <row r="12492" spans="1:5" x14ac:dyDescent="0.25">
      <c r="A12492" s="1">
        <v>41419</v>
      </c>
      <c r="B12492" t="s">
        <v>52</v>
      </c>
      <c r="C12492" t="s">
        <v>1049</v>
      </c>
      <c r="D12492" t="s">
        <v>1051</v>
      </c>
      <c r="E12492">
        <v>0</v>
      </c>
    </row>
    <row r="12493" spans="1:5" x14ac:dyDescent="0.25">
      <c r="A12493" s="1">
        <v>41419</v>
      </c>
      <c r="B12493" t="s">
        <v>52</v>
      </c>
      <c r="C12493" t="s">
        <v>1049</v>
      </c>
      <c r="D12493" t="s">
        <v>1084</v>
      </c>
      <c r="E12493">
        <v>0.06</v>
      </c>
    </row>
    <row r="12494" spans="1:5" x14ac:dyDescent="0.25">
      <c r="A12494" s="1">
        <v>41419</v>
      </c>
      <c r="B12494" t="s">
        <v>52</v>
      </c>
      <c r="C12494" t="s">
        <v>1049</v>
      </c>
      <c r="D12494" t="s">
        <v>1051</v>
      </c>
      <c r="E12494">
        <v>0.02</v>
      </c>
    </row>
    <row r="12495" spans="1:5" x14ac:dyDescent="0.25">
      <c r="A12495" s="1">
        <v>41419</v>
      </c>
      <c r="B12495" t="s">
        <v>52</v>
      </c>
      <c r="C12495" t="s">
        <v>1049</v>
      </c>
      <c r="D12495" t="s">
        <v>1066</v>
      </c>
      <c r="E12495">
        <v>0.01</v>
      </c>
    </row>
    <row r="12496" spans="1:5" x14ac:dyDescent="0.25">
      <c r="A12496" s="1">
        <v>41419</v>
      </c>
      <c r="B12496" t="s">
        <v>52</v>
      </c>
      <c r="C12496" t="s">
        <v>1049</v>
      </c>
      <c r="D12496" t="s">
        <v>1051</v>
      </c>
      <c r="E12496">
        <v>0.01</v>
      </c>
    </row>
    <row r="12497" spans="1:5" x14ac:dyDescent="0.25">
      <c r="A12497" s="1">
        <v>41419</v>
      </c>
      <c r="B12497" t="s">
        <v>52</v>
      </c>
      <c r="C12497" t="s">
        <v>1049</v>
      </c>
      <c r="D12497" t="s">
        <v>1056</v>
      </c>
      <c r="E12497">
        <v>0.02</v>
      </c>
    </row>
    <row r="12498" spans="1:5" x14ac:dyDescent="0.25">
      <c r="A12498" s="1">
        <v>41419</v>
      </c>
      <c r="B12498" t="s">
        <v>52</v>
      </c>
      <c r="C12498" t="s">
        <v>1049</v>
      </c>
      <c r="D12498" t="s">
        <v>1057</v>
      </c>
      <c r="E12498">
        <v>0</v>
      </c>
    </row>
    <row r="12499" spans="1:5" x14ac:dyDescent="0.25">
      <c r="A12499" s="1">
        <v>41419</v>
      </c>
      <c r="B12499" t="s">
        <v>52</v>
      </c>
      <c r="C12499" t="s">
        <v>1049</v>
      </c>
      <c r="D12499" t="s">
        <v>1090</v>
      </c>
      <c r="E12499">
        <v>0</v>
      </c>
    </row>
    <row r="12500" spans="1:5" x14ac:dyDescent="0.25">
      <c r="A12500" s="1">
        <v>41419</v>
      </c>
      <c r="B12500" t="s">
        <v>52</v>
      </c>
      <c r="C12500" t="s">
        <v>1049</v>
      </c>
      <c r="D12500" t="s">
        <v>1090</v>
      </c>
      <c r="E12500">
        <v>0</v>
      </c>
    </row>
    <row r="12501" spans="1:5" x14ac:dyDescent="0.25">
      <c r="A12501" s="1">
        <v>41419</v>
      </c>
      <c r="B12501" t="s">
        <v>52</v>
      </c>
      <c r="C12501" t="s">
        <v>1049</v>
      </c>
      <c r="D12501" t="s">
        <v>1066</v>
      </c>
      <c r="E12501">
        <v>0.02</v>
      </c>
    </row>
    <row r="12502" spans="1:5" x14ac:dyDescent="0.25">
      <c r="A12502" s="1">
        <v>41419</v>
      </c>
      <c r="B12502" t="s">
        <v>52</v>
      </c>
      <c r="C12502" t="s">
        <v>1049</v>
      </c>
      <c r="D12502" t="s">
        <v>1051</v>
      </c>
      <c r="E12502">
        <v>0.01</v>
      </c>
    </row>
    <row r="12503" spans="1:5" x14ac:dyDescent="0.25">
      <c r="A12503" s="1">
        <v>41419</v>
      </c>
      <c r="B12503" t="s">
        <v>52</v>
      </c>
      <c r="C12503" t="s">
        <v>1049</v>
      </c>
      <c r="D12503" t="s">
        <v>1087</v>
      </c>
      <c r="E12503">
        <v>0</v>
      </c>
    </row>
    <row r="12504" spans="1:5" x14ac:dyDescent="0.25">
      <c r="A12504" s="1">
        <v>41419</v>
      </c>
      <c r="B12504" t="s">
        <v>52</v>
      </c>
      <c r="C12504" t="s">
        <v>1049</v>
      </c>
      <c r="D12504" t="s">
        <v>1087</v>
      </c>
      <c r="E12504">
        <v>0</v>
      </c>
    </row>
    <row r="12505" spans="1:5" x14ac:dyDescent="0.25">
      <c r="A12505" s="1">
        <v>41419</v>
      </c>
      <c r="B12505" t="s">
        <v>52</v>
      </c>
      <c r="C12505" t="s">
        <v>1049</v>
      </c>
      <c r="D12505" t="s">
        <v>1087</v>
      </c>
      <c r="E12505">
        <v>0</v>
      </c>
    </row>
    <row r="12506" spans="1:5" x14ac:dyDescent="0.25">
      <c r="A12506" s="1">
        <v>41420</v>
      </c>
      <c r="B12506" t="s">
        <v>53</v>
      </c>
      <c r="C12506" t="s">
        <v>1049</v>
      </c>
      <c r="D12506" t="s">
        <v>1051</v>
      </c>
      <c r="E12506">
        <v>0.02</v>
      </c>
    </row>
    <row r="12507" spans="1:5" x14ac:dyDescent="0.25">
      <c r="A12507" s="1">
        <v>41420</v>
      </c>
      <c r="B12507" t="s">
        <v>53</v>
      </c>
      <c r="C12507" t="s">
        <v>1049</v>
      </c>
      <c r="D12507" t="s">
        <v>1070</v>
      </c>
      <c r="E12507">
        <v>0.03</v>
      </c>
    </row>
    <row r="12508" spans="1:5" x14ac:dyDescent="0.25">
      <c r="A12508" s="1">
        <v>41420</v>
      </c>
      <c r="B12508" t="s">
        <v>53</v>
      </c>
      <c r="C12508" t="s">
        <v>1049</v>
      </c>
      <c r="D12508" t="s">
        <v>1070</v>
      </c>
      <c r="E12508">
        <v>0.01</v>
      </c>
    </row>
    <row r="12509" spans="1:5" x14ac:dyDescent="0.25">
      <c r="A12509" s="1">
        <v>41420</v>
      </c>
      <c r="B12509" t="s">
        <v>53</v>
      </c>
      <c r="C12509" t="s">
        <v>1049</v>
      </c>
      <c r="D12509" t="s">
        <v>1051</v>
      </c>
      <c r="E12509">
        <v>0.02</v>
      </c>
    </row>
    <row r="12510" spans="1:5" x14ac:dyDescent="0.25">
      <c r="A12510" s="1">
        <v>41420</v>
      </c>
      <c r="B12510" t="s">
        <v>53</v>
      </c>
      <c r="C12510" t="s">
        <v>1049</v>
      </c>
      <c r="D12510" t="s">
        <v>1056</v>
      </c>
      <c r="E12510">
        <v>0.05</v>
      </c>
    </row>
    <row r="12511" spans="1:5" x14ac:dyDescent="0.25">
      <c r="A12511" s="1">
        <v>41420</v>
      </c>
      <c r="B12511" t="s">
        <v>53</v>
      </c>
      <c r="C12511" t="s">
        <v>1049</v>
      </c>
      <c r="D12511" t="s">
        <v>1084</v>
      </c>
      <c r="E12511">
        <v>0.06</v>
      </c>
    </row>
    <row r="12512" spans="1:5" x14ac:dyDescent="0.25">
      <c r="A12512" s="1">
        <v>41420</v>
      </c>
      <c r="B12512" t="s">
        <v>53</v>
      </c>
      <c r="C12512" t="s">
        <v>1049</v>
      </c>
      <c r="D12512" t="s">
        <v>1057</v>
      </c>
      <c r="E12512">
        <v>0.02</v>
      </c>
    </row>
    <row r="12513" spans="1:5" x14ac:dyDescent="0.25">
      <c r="A12513" s="1">
        <v>41420</v>
      </c>
      <c r="B12513" t="s">
        <v>53</v>
      </c>
      <c r="C12513" t="s">
        <v>1049</v>
      </c>
      <c r="D12513" t="s">
        <v>1094</v>
      </c>
      <c r="E12513">
        <v>0.02</v>
      </c>
    </row>
    <row r="12514" spans="1:5" x14ac:dyDescent="0.25">
      <c r="A12514" s="1">
        <v>41420</v>
      </c>
      <c r="B12514" t="s">
        <v>53</v>
      </c>
      <c r="C12514" t="s">
        <v>1049</v>
      </c>
      <c r="D12514" t="s">
        <v>1051</v>
      </c>
      <c r="E12514">
        <v>0</v>
      </c>
    </row>
    <row r="12515" spans="1:5" x14ac:dyDescent="0.25">
      <c r="A12515" s="1">
        <v>41420</v>
      </c>
      <c r="B12515" t="s">
        <v>53</v>
      </c>
      <c r="C12515" t="s">
        <v>1049</v>
      </c>
      <c r="D12515" t="s">
        <v>1061</v>
      </c>
      <c r="E12515">
        <v>0.01</v>
      </c>
    </row>
    <row r="12516" spans="1:5" x14ac:dyDescent="0.25">
      <c r="A12516" s="1">
        <v>41420</v>
      </c>
      <c r="B12516" t="s">
        <v>53</v>
      </c>
      <c r="C12516" t="s">
        <v>1049</v>
      </c>
      <c r="D12516" t="s">
        <v>1061</v>
      </c>
      <c r="E12516">
        <v>0.01</v>
      </c>
    </row>
    <row r="12517" spans="1:5" x14ac:dyDescent="0.25">
      <c r="A12517" s="1">
        <v>41420</v>
      </c>
      <c r="B12517" t="s">
        <v>53</v>
      </c>
      <c r="C12517" t="s">
        <v>1049</v>
      </c>
      <c r="D12517" t="s">
        <v>1061</v>
      </c>
      <c r="E12517">
        <v>0.01</v>
      </c>
    </row>
    <row r="12518" spans="1:5" x14ac:dyDescent="0.25">
      <c r="A12518" s="1">
        <v>41420</v>
      </c>
      <c r="B12518" t="s">
        <v>53</v>
      </c>
      <c r="C12518" t="s">
        <v>1049</v>
      </c>
      <c r="D12518" t="s">
        <v>1051</v>
      </c>
      <c r="E12518">
        <v>0.01</v>
      </c>
    </row>
    <row r="12519" spans="1:5" x14ac:dyDescent="0.25">
      <c r="A12519" s="1">
        <v>41420</v>
      </c>
      <c r="B12519" t="s">
        <v>53</v>
      </c>
      <c r="C12519" t="s">
        <v>1049</v>
      </c>
      <c r="D12519" t="s">
        <v>1051</v>
      </c>
      <c r="E12519">
        <v>0.01</v>
      </c>
    </row>
    <row r="12520" spans="1:5" x14ac:dyDescent="0.25">
      <c r="A12520" s="1">
        <v>41420</v>
      </c>
      <c r="B12520" t="s">
        <v>53</v>
      </c>
      <c r="C12520" t="s">
        <v>1049</v>
      </c>
      <c r="D12520" t="s">
        <v>1079</v>
      </c>
      <c r="E12520">
        <v>0.02</v>
      </c>
    </row>
    <row r="12521" spans="1:5" x14ac:dyDescent="0.25">
      <c r="A12521" s="1">
        <v>41420</v>
      </c>
      <c r="B12521" t="s">
        <v>53</v>
      </c>
      <c r="C12521" t="s">
        <v>1049</v>
      </c>
      <c r="D12521" t="s">
        <v>1079</v>
      </c>
      <c r="E12521">
        <v>0.02</v>
      </c>
    </row>
    <row r="12522" spans="1:5" x14ac:dyDescent="0.25">
      <c r="A12522" s="1">
        <v>41420</v>
      </c>
      <c r="B12522" t="s">
        <v>53</v>
      </c>
      <c r="C12522" t="s">
        <v>1049</v>
      </c>
      <c r="D12522" t="s">
        <v>1078</v>
      </c>
      <c r="E12522">
        <v>0.02</v>
      </c>
    </row>
    <row r="12523" spans="1:5" x14ac:dyDescent="0.25">
      <c r="A12523" s="1">
        <v>41421</v>
      </c>
      <c r="B12523" t="s">
        <v>58</v>
      </c>
      <c r="C12523" t="s">
        <v>1049</v>
      </c>
      <c r="D12523" t="s">
        <v>1075</v>
      </c>
      <c r="E12523">
        <v>7.0000000000000007E-2</v>
      </c>
    </row>
    <row r="12524" spans="1:5" x14ac:dyDescent="0.25">
      <c r="A12524" s="1">
        <v>41421</v>
      </c>
      <c r="B12524" t="s">
        <v>58</v>
      </c>
      <c r="C12524" t="s">
        <v>1049</v>
      </c>
      <c r="D12524" t="s">
        <v>1055</v>
      </c>
      <c r="E12524">
        <v>0.11</v>
      </c>
    </row>
    <row r="12525" spans="1:5" x14ac:dyDescent="0.25">
      <c r="A12525" s="1">
        <v>41421</v>
      </c>
      <c r="B12525" t="s">
        <v>58</v>
      </c>
      <c r="C12525" t="s">
        <v>1049</v>
      </c>
      <c r="D12525" t="s">
        <v>1055</v>
      </c>
      <c r="E12525">
        <v>0.06</v>
      </c>
    </row>
    <row r="12526" spans="1:5" x14ac:dyDescent="0.25">
      <c r="A12526" s="1">
        <v>41421</v>
      </c>
      <c r="B12526" t="s">
        <v>58</v>
      </c>
      <c r="C12526" t="s">
        <v>1049</v>
      </c>
      <c r="D12526" t="s">
        <v>1051</v>
      </c>
      <c r="E12526">
        <v>0.03</v>
      </c>
    </row>
    <row r="12527" spans="1:5" x14ac:dyDescent="0.25">
      <c r="A12527" s="1">
        <v>41421</v>
      </c>
      <c r="B12527" t="s">
        <v>58</v>
      </c>
      <c r="C12527" t="s">
        <v>1049</v>
      </c>
      <c r="D12527" t="s">
        <v>1095</v>
      </c>
      <c r="E12527">
        <v>0.01</v>
      </c>
    </row>
    <row r="12528" spans="1:5" x14ac:dyDescent="0.25">
      <c r="A12528" s="1">
        <v>41421</v>
      </c>
      <c r="B12528" t="s">
        <v>58</v>
      </c>
      <c r="C12528" t="s">
        <v>1049</v>
      </c>
      <c r="D12528" t="s">
        <v>1095</v>
      </c>
      <c r="E12528">
        <v>0.05</v>
      </c>
    </row>
    <row r="12529" spans="1:5" x14ac:dyDescent="0.25">
      <c r="A12529" s="1">
        <v>41421</v>
      </c>
      <c r="B12529" t="s">
        <v>58</v>
      </c>
      <c r="C12529" t="s">
        <v>1049</v>
      </c>
      <c r="D12529" t="s">
        <v>1066</v>
      </c>
      <c r="E12529">
        <v>0.04</v>
      </c>
    </row>
    <row r="12530" spans="1:5" x14ac:dyDescent="0.25">
      <c r="A12530" s="1">
        <v>41421</v>
      </c>
      <c r="B12530" t="s">
        <v>58</v>
      </c>
      <c r="C12530" t="s">
        <v>1049</v>
      </c>
      <c r="D12530" t="s">
        <v>1052</v>
      </c>
      <c r="E12530">
        <v>0.01</v>
      </c>
    </row>
    <row r="12531" spans="1:5" x14ac:dyDescent="0.25">
      <c r="A12531" s="1">
        <v>41421</v>
      </c>
      <c r="B12531" t="s">
        <v>58</v>
      </c>
      <c r="C12531" t="s">
        <v>1049</v>
      </c>
      <c r="D12531" t="s">
        <v>1053</v>
      </c>
      <c r="E12531">
        <v>0.01</v>
      </c>
    </row>
    <row r="12532" spans="1:5" x14ac:dyDescent="0.25">
      <c r="A12532" s="1">
        <v>41421</v>
      </c>
      <c r="B12532" t="s">
        <v>58</v>
      </c>
      <c r="C12532" t="s">
        <v>1049</v>
      </c>
      <c r="D12532" t="s">
        <v>1054</v>
      </c>
      <c r="E12532">
        <v>0.03</v>
      </c>
    </row>
    <row r="12533" spans="1:5" x14ac:dyDescent="0.25">
      <c r="A12533" s="1">
        <v>41421</v>
      </c>
      <c r="B12533" t="s">
        <v>58</v>
      </c>
      <c r="C12533" t="s">
        <v>1049</v>
      </c>
      <c r="D12533" t="s">
        <v>1051</v>
      </c>
      <c r="E12533">
        <v>0.01</v>
      </c>
    </row>
    <row r="12534" spans="1:5" x14ac:dyDescent="0.25">
      <c r="A12534" s="1">
        <v>41421</v>
      </c>
      <c r="B12534" t="s">
        <v>58</v>
      </c>
      <c r="C12534" t="s">
        <v>1049</v>
      </c>
      <c r="D12534" t="s">
        <v>1051</v>
      </c>
      <c r="E12534">
        <v>0.01</v>
      </c>
    </row>
    <row r="12535" spans="1:5" x14ac:dyDescent="0.25">
      <c r="A12535" s="1">
        <v>41421</v>
      </c>
      <c r="B12535" t="s">
        <v>58</v>
      </c>
      <c r="C12535" t="s">
        <v>1049</v>
      </c>
      <c r="D12535" t="s">
        <v>1051</v>
      </c>
      <c r="E12535">
        <v>0.02</v>
      </c>
    </row>
    <row r="12536" spans="1:5" x14ac:dyDescent="0.25">
      <c r="A12536" s="1">
        <v>41421</v>
      </c>
      <c r="B12536" t="s">
        <v>58</v>
      </c>
      <c r="C12536" t="s">
        <v>1049</v>
      </c>
      <c r="D12536" t="s">
        <v>1096</v>
      </c>
      <c r="E12536">
        <v>0.02</v>
      </c>
    </row>
    <row r="12537" spans="1:5" x14ac:dyDescent="0.25">
      <c r="A12537" s="1">
        <v>41421</v>
      </c>
      <c r="B12537" t="s">
        <v>58</v>
      </c>
      <c r="C12537" t="s">
        <v>1049</v>
      </c>
      <c r="D12537" t="s">
        <v>1096</v>
      </c>
      <c r="E12537">
        <v>0.01</v>
      </c>
    </row>
    <row r="12538" spans="1:5" x14ac:dyDescent="0.25">
      <c r="A12538" s="1">
        <v>41421</v>
      </c>
      <c r="B12538" t="s">
        <v>58</v>
      </c>
      <c r="C12538" t="s">
        <v>1049</v>
      </c>
      <c r="D12538" t="s">
        <v>1096</v>
      </c>
      <c r="E12538">
        <v>0.02</v>
      </c>
    </row>
    <row r="12539" spans="1:5" x14ac:dyDescent="0.25">
      <c r="A12539" s="1">
        <v>41421</v>
      </c>
      <c r="B12539" t="s">
        <v>58</v>
      </c>
      <c r="C12539" t="s">
        <v>1049</v>
      </c>
      <c r="D12539" t="s">
        <v>1087</v>
      </c>
      <c r="E12539">
        <v>0.02</v>
      </c>
    </row>
    <row r="12540" spans="1:5" x14ac:dyDescent="0.25">
      <c r="A12540" s="1">
        <v>41422</v>
      </c>
      <c r="B12540" t="s">
        <v>59</v>
      </c>
      <c r="C12540" t="s">
        <v>1049</v>
      </c>
      <c r="D12540" t="s">
        <v>1068</v>
      </c>
      <c r="E12540">
        <v>0.04</v>
      </c>
    </row>
    <row r="12541" spans="1:5" x14ac:dyDescent="0.25">
      <c r="A12541" s="1">
        <v>41422</v>
      </c>
      <c r="B12541" t="s">
        <v>59</v>
      </c>
      <c r="C12541" t="s">
        <v>1049</v>
      </c>
      <c r="D12541" t="s">
        <v>1075</v>
      </c>
      <c r="E12541">
        <v>0.01</v>
      </c>
    </row>
    <row r="12542" spans="1:5" x14ac:dyDescent="0.25">
      <c r="A12542" s="1">
        <v>41422</v>
      </c>
      <c r="B12542" t="s">
        <v>59</v>
      </c>
      <c r="C12542" t="s">
        <v>1049</v>
      </c>
      <c r="D12542" t="s">
        <v>1051</v>
      </c>
      <c r="E12542">
        <v>0.06</v>
      </c>
    </row>
    <row r="12543" spans="1:5" x14ac:dyDescent="0.25">
      <c r="A12543" s="1">
        <v>41422</v>
      </c>
      <c r="B12543" t="s">
        <v>59</v>
      </c>
      <c r="C12543" t="s">
        <v>1049</v>
      </c>
      <c r="D12543" t="s">
        <v>1055</v>
      </c>
      <c r="E12543">
        <v>0.03</v>
      </c>
    </row>
    <row r="12544" spans="1:5" x14ac:dyDescent="0.25">
      <c r="A12544" s="1">
        <v>41422</v>
      </c>
      <c r="B12544" t="s">
        <v>59</v>
      </c>
      <c r="C12544" t="s">
        <v>1049</v>
      </c>
      <c r="D12544" t="s">
        <v>1051</v>
      </c>
      <c r="E12544">
        <v>7.0000000000000007E-2</v>
      </c>
    </row>
    <row r="12545" spans="1:5" x14ac:dyDescent="0.25">
      <c r="A12545" s="1">
        <v>41422</v>
      </c>
      <c r="B12545" t="s">
        <v>59</v>
      </c>
      <c r="C12545" t="s">
        <v>1049</v>
      </c>
      <c r="D12545" t="s">
        <v>1096</v>
      </c>
      <c r="E12545">
        <v>0.04</v>
      </c>
    </row>
    <row r="12546" spans="1:5" x14ac:dyDescent="0.25">
      <c r="A12546" s="1">
        <v>41422</v>
      </c>
      <c r="B12546" t="s">
        <v>59</v>
      </c>
      <c r="C12546" t="s">
        <v>1049</v>
      </c>
      <c r="D12546" t="s">
        <v>1051</v>
      </c>
      <c r="E12546">
        <v>0.03</v>
      </c>
    </row>
    <row r="12547" spans="1:5" x14ac:dyDescent="0.25">
      <c r="A12547" s="1">
        <v>41422</v>
      </c>
      <c r="B12547" t="s">
        <v>59</v>
      </c>
      <c r="C12547" t="s">
        <v>1049</v>
      </c>
      <c r="D12547" t="s">
        <v>1056</v>
      </c>
      <c r="E12547">
        <v>0.02</v>
      </c>
    </row>
    <row r="12548" spans="1:5" x14ac:dyDescent="0.25">
      <c r="A12548" s="1">
        <v>41422</v>
      </c>
      <c r="B12548" t="s">
        <v>59</v>
      </c>
      <c r="C12548" t="s">
        <v>1049</v>
      </c>
      <c r="D12548" t="s">
        <v>1097</v>
      </c>
      <c r="E12548">
        <v>0</v>
      </c>
    </row>
    <row r="12549" spans="1:5" x14ac:dyDescent="0.25">
      <c r="A12549" s="1">
        <v>41422</v>
      </c>
      <c r="B12549" t="s">
        <v>59</v>
      </c>
      <c r="C12549" t="s">
        <v>1049</v>
      </c>
      <c r="D12549" t="s">
        <v>1051</v>
      </c>
      <c r="E12549">
        <v>0.01</v>
      </c>
    </row>
    <row r="12550" spans="1:5" x14ac:dyDescent="0.25">
      <c r="A12550" s="1">
        <v>41422</v>
      </c>
      <c r="B12550" t="s">
        <v>59</v>
      </c>
      <c r="C12550" t="s">
        <v>1049</v>
      </c>
      <c r="D12550" t="s">
        <v>1051</v>
      </c>
      <c r="E12550">
        <v>0.05</v>
      </c>
    </row>
    <row r="12551" spans="1:5" x14ac:dyDescent="0.25">
      <c r="A12551" s="1">
        <v>41422</v>
      </c>
      <c r="B12551" t="s">
        <v>59</v>
      </c>
      <c r="C12551" t="s">
        <v>1049</v>
      </c>
      <c r="D12551" t="s">
        <v>1051</v>
      </c>
      <c r="E12551">
        <v>0.04</v>
      </c>
    </row>
    <row r="12552" spans="1:5" x14ac:dyDescent="0.25">
      <c r="A12552" s="1">
        <v>41422</v>
      </c>
      <c r="B12552" t="s">
        <v>59</v>
      </c>
      <c r="C12552" t="s">
        <v>1049</v>
      </c>
      <c r="D12552" t="s">
        <v>1097</v>
      </c>
      <c r="E12552">
        <v>0.01</v>
      </c>
    </row>
    <row r="12553" spans="1:5" x14ac:dyDescent="0.25">
      <c r="A12553" s="1">
        <v>41422</v>
      </c>
      <c r="B12553" t="s">
        <v>59</v>
      </c>
      <c r="C12553" t="s">
        <v>1049</v>
      </c>
      <c r="D12553" t="s">
        <v>1054</v>
      </c>
      <c r="E12553">
        <v>0</v>
      </c>
    </row>
    <row r="12554" spans="1:5" x14ac:dyDescent="0.25">
      <c r="A12554" s="1">
        <v>41422</v>
      </c>
      <c r="B12554" t="s">
        <v>59</v>
      </c>
      <c r="C12554" t="s">
        <v>1049</v>
      </c>
      <c r="D12554" t="s">
        <v>1098</v>
      </c>
      <c r="E12554">
        <v>0.01</v>
      </c>
    </row>
    <row r="12555" spans="1:5" x14ac:dyDescent="0.25">
      <c r="A12555" s="1">
        <v>41422</v>
      </c>
      <c r="B12555" t="s">
        <v>59</v>
      </c>
      <c r="C12555" t="s">
        <v>1049</v>
      </c>
      <c r="D12555" t="s">
        <v>1098</v>
      </c>
      <c r="E12555">
        <v>0.01</v>
      </c>
    </row>
    <row r="12556" spans="1:5" x14ac:dyDescent="0.25">
      <c r="A12556" s="1">
        <v>41423</v>
      </c>
      <c r="B12556" t="s">
        <v>30</v>
      </c>
      <c r="C12556" t="s">
        <v>1049</v>
      </c>
      <c r="D12556" t="s">
        <v>1051</v>
      </c>
      <c r="E12556">
        <v>0.01</v>
      </c>
    </row>
    <row r="12557" spans="1:5" x14ac:dyDescent="0.25">
      <c r="A12557" s="1">
        <v>41423</v>
      </c>
      <c r="B12557" t="s">
        <v>30</v>
      </c>
      <c r="C12557" t="s">
        <v>1049</v>
      </c>
      <c r="D12557" t="s">
        <v>1058</v>
      </c>
      <c r="E12557">
        <v>0.06</v>
      </c>
    </row>
    <row r="12558" spans="1:5" x14ac:dyDescent="0.25">
      <c r="A12558" s="1">
        <v>41423</v>
      </c>
      <c r="B12558" t="s">
        <v>30</v>
      </c>
      <c r="C12558" t="s">
        <v>1049</v>
      </c>
      <c r="D12558" t="s">
        <v>1068</v>
      </c>
      <c r="E12558">
        <v>0.08</v>
      </c>
    </row>
    <row r="12559" spans="1:5" x14ac:dyDescent="0.25">
      <c r="A12559" s="1">
        <v>41423</v>
      </c>
      <c r="B12559" t="s">
        <v>30</v>
      </c>
      <c r="C12559" t="s">
        <v>1049</v>
      </c>
      <c r="D12559" t="s">
        <v>1055</v>
      </c>
      <c r="E12559">
        <v>0.02</v>
      </c>
    </row>
    <row r="12560" spans="1:5" x14ac:dyDescent="0.25">
      <c r="A12560" s="1">
        <v>41423</v>
      </c>
      <c r="B12560" t="s">
        <v>30</v>
      </c>
      <c r="C12560" t="s">
        <v>1049</v>
      </c>
      <c r="D12560" t="s">
        <v>1055</v>
      </c>
      <c r="E12560">
        <v>0.01</v>
      </c>
    </row>
    <row r="12561" spans="1:5" x14ac:dyDescent="0.25">
      <c r="A12561" s="1">
        <v>41423</v>
      </c>
      <c r="B12561" t="s">
        <v>30</v>
      </c>
      <c r="C12561" t="s">
        <v>1049</v>
      </c>
      <c r="D12561" t="s">
        <v>1051</v>
      </c>
      <c r="E12561">
        <v>0.04</v>
      </c>
    </row>
    <row r="12562" spans="1:5" x14ac:dyDescent="0.25">
      <c r="A12562" s="1">
        <v>41423</v>
      </c>
      <c r="B12562" t="s">
        <v>30</v>
      </c>
      <c r="C12562" t="s">
        <v>1049</v>
      </c>
      <c r="D12562" t="s">
        <v>1055</v>
      </c>
      <c r="E12562">
        <v>0.04</v>
      </c>
    </row>
    <row r="12563" spans="1:5" x14ac:dyDescent="0.25">
      <c r="A12563" s="1">
        <v>41423</v>
      </c>
      <c r="B12563" t="s">
        <v>30</v>
      </c>
      <c r="C12563" t="s">
        <v>1049</v>
      </c>
      <c r="D12563" t="s">
        <v>1051</v>
      </c>
      <c r="E12563">
        <v>0.05</v>
      </c>
    </row>
    <row r="12564" spans="1:5" x14ac:dyDescent="0.25">
      <c r="A12564" s="1">
        <v>41423</v>
      </c>
      <c r="B12564" t="s">
        <v>30</v>
      </c>
      <c r="C12564" t="s">
        <v>1049</v>
      </c>
      <c r="D12564" t="s">
        <v>1070</v>
      </c>
      <c r="E12564">
        <v>0.06</v>
      </c>
    </row>
    <row r="12565" spans="1:5" x14ac:dyDescent="0.25">
      <c r="A12565" s="1">
        <v>41423</v>
      </c>
      <c r="B12565" t="s">
        <v>30</v>
      </c>
      <c r="C12565" t="s">
        <v>1049</v>
      </c>
      <c r="D12565" t="s">
        <v>1051</v>
      </c>
      <c r="E12565">
        <v>0</v>
      </c>
    </row>
    <row r="12566" spans="1:5" x14ac:dyDescent="0.25">
      <c r="A12566" s="1">
        <v>41423</v>
      </c>
      <c r="B12566" t="s">
        <v>30</v>
      </c>
      <c r="C12566" t="s">
        <v>1049</v>
      </c>
      <c r="D12566" t="s">
        <v>1051</v>
      </c>
      <c r="E12566">
        <v>0.01</v>
      </c>
    </row>
    <row r="12567" spans="1:5" x14ac:dyDescent="0.25">
      <c r="A12567" s="1">
        <v>41423</v>
      </c>
      <c r="B12567" t="s">
        <v>30</v>
      </c>
      <c r="C12567" t="s">
        <v>1049</v>
      </c>
      <c r="D12567" t="s">
        <v>1051</v>
      </c>
      <c r="E12567">
        <v>0.02</v>
      </c>
    </row>
    <row r="12568" spans="1:5" x14ac:dyDescent="0.25">
      <c r="A12568" s="1">
        <v>41423</v>
      </c>
      <c r="B12568" t="s">
        <v>30</v>
      </c>
      <c r="C12568" t="s">
        <v>1049</v>
      </c>
      <c r="D12568" t="s">
        <v>1052</v>
      </c>
      <c r="E12568">
        <v>0.01</v>
      </c>
    </row>
    <row r="12569" spans="1:5" x14ac:dyDescent="0.25">
      <c r="A12569" s="1">
        <v>41423</v>
      </c>
      <c r="B12569" t="s">
        <v>30</v>
      </c>
      <c r="C12569" t="s">
        <v>1049</v>
      </c>
      <c r="D12569" t="s">
        <v>1051</v>
      </c>
      <c r="E12569">
        <v>0.04</v>
      </c>
    </row>
    <row r="12570" spans="1:5" x14ac:dyDescent="0.25">
      <c r="A12570" s="1">
        <v>41423</v>
      </c>
      <c r="B12570" t="s">
        <v>30</v>
      </c>
      <c r="C12570" t="s">
        <v>1049</v>
      </c>
      <c r="D12570" t="s">
        <v>1051</v>
      </c>
      <c r="E12570">
        <v>0.03</v>
      </c>
    </row>
    <row r="12571" spans="1:5" x14ac:dyDescent="0.25">
      <c r="A12571" s="1">
        <v>41423</v>
      </c>
      <c r="B12571" t="s">
        <v>30</v>
      </c>
      <c r="C12571" t="s">
        <v>1049</v>
      </c>
      <c r="D12571" t="s">
        <v>1051</v>
      </c>
      <c r="E12571">
        <v>0.02</v>
      </c>
    </row>
    <row r="12572" spans="1:5" x14ac:dyDescent="0.25">
      <c r="A12572" s="1">
        <v>41423</v>
      </c>
      <c r="B12572" t="s">
        <v>30</v>
      </c>
      <c r="C12572" t="s">
        <v>1049</v>
      </c>
      <c r="D12572" t="s">
        <v>1089</v>
      </c>
      <c r="E12572">
        <v>0.02</v>
      </c>
    </row>
    <row r="12573" spans="1:5" x14ac:dyDescent="0.25">
      <c r="A12573" s="1">
        <v>41423</v>
      </c>
      <c r="B12573" t="s">
        <v>30</v>
      </c>
      <c r="C12573" t="s">
        <v>1049</v>
      </c>
      <c r="D12573" t="s">
        <v>1089</v>
      </c>
      <c r="E12573">
        <v>0.01</v>
      </c>
    </row>
    <row r="12574" spans="1:5" x14ac:dyDescent="0.25">
      <c r="A12574" s="1">
        <v>41424</v>
      </c>
      <c r="B12574" t="s">
        <v>46</v>
      </c>
      <c r="C12574" t="s">
        <v>1049</v>
      </c>
      <c r="D12574" t="s">
        <v>1051</v>
      </c>
      <c r="E12574">
        <v>0.02</v>
      </c>
    </row>
    <row r="12575" spans="1:5" x14ac:dyDescent="0.25">
      <c r="A12575" s="1">
        <v>41424</v>
      </c>
      <c r="B12575" t="s">
        <v>46</v>
      </c>
      <c r="C12575" t="s">
        <v>1049</v>
      </c>
      <c r="D12575" t="s">
        <v>1058</v>
      </c>
      <c r="E12575">
        <v>0.01</v>
      </c>
    </row>
    <row r="12576" spans="1:5" x14ac:dyDescent="0.25">
      <c r="A12576" s="1">
        <v>41424</v>
      </c>
      <c r="B12576" t="s">
        <v>46</v>
      </c>
      <c r="C12576" t="s">
        <v>1049</v>
      </c>
      <c r="D12576" t="s">
        <v>1068</v>
      </c>
      <c r="E12576">
        <v>0.04</v>
      </c>
    </row>
    <row r="12577" spans="1:5" x14ac:dyDescent="0.25">
      <c r="A12577" s="1">
        <v>41424</v>
      </c>
      <c r="B12577" t="s">
        <v>46</v>
      </c>
      <c r="C12577" t="s">
        <v>1049</v>
      </c>
      <c r="D12577" t="s">
        <v>1068</v>
      </c>
      <c r="E12577">
        <v>0</v>
      </c>
    </row>
    <row r="12578" spans="1:5" x14ac:dyDescent="0.25">
      <c r="A12578" s="1">
        <v>41424</v>
      </c>
      <c r="B12578" t="s">
        <v>46</v>
      </c>
      <c r="C12578" t="s">
        <v>1049</v>
      </c>
      <c r="D12578" t="s">
        <v>1051</v>
      </c>
      <c r="E12578">
        <v>0.01</v>
      </c>
    </row>
    <row r="12579" spans="1:5" x14ac:dyDescent="0.25">
      <c r="A12579" s="1">
        <v>41424</v>
      </c>
      <c r="B12579" t="s">
        <v>46</v>
      </c>
      <c r="C12579" t="s">
        <v>1049</v>
      </c>
      <c r="D12579" t="s">
        <v>1075</v>
      </c>
      <c r="E12579">
        <v>0.03</v>
      </c>
    </row>
    <row r="12580" spans="1:5" x14ac:dyDescent="0.25">
      <c r="A12580" s="1">
        <v>41424</v>
      </c>
      <c r="B12580" t="s">
        <v>46</v>
      </c>
      <c r="C12580" t="s">
        <v>1049</v>
      </c>
      <c r="D12580" t="s">
        <v>1076</v>
      </c>
      <c r="E12580">
        <v>0.02</v>
      </c>
    </row>
    <row r="12581" spans="1:5" x14ac:dyDescent="0.25">
      <c r="A12581" s="1">
        <v>41424</v>
      </c>
      <c r="B12581" t="s">
        <v>46</v>
      </c>
      <c r="C12581" t="s">
        <v>1049</v>
      </c>
      <c r="D12581" t="s">
        <v>1076</v>
      </c>
      <c r="E12581">
        <v>0.02</v>
      </c>
    </row>
    <row r="12582" spans="1:5" x14ac:dyDescent="0.25">
      <c r="A12582" s="1">
        <v>41424</v>
      </c>
      <c r="B12582" t="s">
        <v>46</v>
      </c>
      <c r="C12582" t="s">
        <v>1049</v>
      </c>
      <c r="D12582" t="s">
        <v>1051</v>
      </c>
      <c r="E12582">
        <v>0</v>
      </c>
    </row>
    <row r="12583" spans="1:5" x14ac:dyDescent="0.25">
      <c r="A12583" s="1">
        <v>41424</v>
      </c>
      <c r="B12583" t="s">
        <v>46</v>
      </c>
      <c r="C12583" t="s">
        <v>1049</v>
      </c>
      <c r="D12583" t="s">
        <v>1084</v>
      </c>
      <c r="E12583">
        <v>0.02</v>
      </c>
    </row>
    <row r="12584" spans="1:5" x14ac:dyDescent="0.25">
      <c r="A12584" s="1">
        <v>41424</v>
      </c>
      <c r="B12584" t="s">
        <v>46</v>
      </c>
      <c r="C12584" t="s">
        <v>1049</v>
      </c>
      <c r="D12584" t="s">
        <v>1051</v>
      </c>
      <c r="E12584">
        <v>0.01</v>
      </c>
    </row>
    <row r="12585" spans="1:5" x14ac:dyDescent="0.25">
      <c r="A12585" s="1">
        <v>41424</v>
      </c>
      <c r="B12585" t="s">
        <v>46</v>
      </c>
      <c r="C12585" t="s">
        <v>1049</v>
      </c>
      <c r="D12585" t="s">
        <v>1051</v>
      </c>
      <c r="E12585">
        <v>0</v>
      </c>
    </row>
    <row r="12586" spans="1:5" x14ac:dyDescent="0.25">
      <c r="A12586" s="1">
        <v>41424</v>
      </c>
      <c r="B12586" t="s">
        <v>46</v>
      </c>
      <c r="C12586" t="s">
        <v>1049</v>
      </c>
      <c r="D12586" t="s">
        <v>1051</v>
      </c>
      <c r="E12586">
        <v>0.05</v>
      </c>
    </row>
    <row r="12587" spans="1:5" x14ac:dyDescent="0.25">
      <c r="A12587" s="1">
        <v>41424</v>
      </c>
      <c r="B12587" t="s">
        <v>46</v>
      </c>
      <c r="C12587" t="s">
        <v>1049</v>
      </c>
      <c r="D12587" t="s">
        <v>1051</v>
      </c>
      <c r="E12587">
        <v>0</v>
      </c>
    </row>
    <row r="12588" spans="1:5" x14ac:dyDescent="0.25">
      <c r="A12588" s="1">
        <v>41424</v>
      </c>
      <c r="B12588" t="s">
        <v>46</v>
      </c>
      <c r="C12588" t="s">
        <v>1049</v>
      </c>
      <c r="D12588" t="s">
        <v>1051</v>
      </c>
      <c r="E12588">
        <v>0.03</v>
      </c>
    </row>
    <row r="12589" spans="1:5" x14ac:dyDescent="0.25">
      <c r="A12589" s="1">
        <v>41424</v>
      </c>
      <c r="B12589" t="s">
        <v>46</v>
      </c>
      <c r="C12589" t="s">
        <v>1049</v>
      </c>
      <c r="D12589" t="s">
        <v>1057</v>
      </c>
      <c r="E12589">
        <v>0.03</v>
      </c>
    </row>
    <row r="12590" spans="1:5" x14ac:dyDescent="0.25">
      <c r="A12590" s="1">
        <v>41424</v>
      </c>
      <c r="B12590" t="s">
        <v>46</v>
      </c>
      <c r="C12590" t="s">
        <v>1049</v>
      </c>
      <c r="D12590" t="s">
        <v>1051</v>
      </c>
      <c r="E12590">
        <v>0.02</v>
      </c>
    </row>
    <row r="12591" spans="1:5" x14ac:dyDescent="0.25">
      <c r="A12591" s="1">
        <v>41425</v>
      </c>
      <c r="B12591" t="s">
        <v>49</v>
      </c>
      <c r="C12591" t="s">
        <v>1049</v>
      </c>
      <c r="D12591" t="s">
        <v>1051</v>
      </c>
      <c r="E12591">
        <v>0.02</v>
      </c>
    </row>
    <row r="12592" spans="1:5" x14ac:dyDescent="0.25">
      <c r="A12592" s="1">
        <v>41425</v>
      </c>
      <c r="B12592" t="s">
        <v>49</v>
      </c>
      <c r="C12592" t="s">
        <v>1049</v>
      </c>
      <c r="D12592" t="s">
        <v>1068</v>
      </c>
      <c r="E12592">
        <v>0.01</v>
      </c>
    </row>
    <row r="12593" spans="1:5" x14ac:dyDescent="0.25">
      <c r="A12593" s="1">
        <v>41425</v>
      </c>
      <c r="B12593" t="s">
        <v>49</v>
      </c>
      <c r="C12593" t="s">
        <v>1049</v>
      </c>
      <c r="D12593" t="s">
        <v>1068</v>
      </c>
      <c r="E12593">
        <v>0.01</v>
      </c>
    </row>
    <row r="12594" spans="1:5" x14ac:dyDescent="0.25">
      <c r="A12594" s="1">
        <v>41425</v>
      </c>
      <c r="B12594" t="s">
        <v>49</v>
      </c>
      <c r="C12594" t="s">
        <v>1049</v>
      </c>
      <c r="D12594" t="s">
        <v>1068</v>
      </c>
      <c r="E12594">
        <v>0</v>
      </c>
    </row>
    <row r="12595" spans="1:5" x14ac:dyDescent="0.25">
      <c r="A12595" s="1">
        <v>41425</v>
      </c>
      <c r="B12595" t="s">
        <v>49</v>
      </c>
      <c r="C12595" t="s">
        <v>1049</v>
      </c>
      <c r="D12595" t="s">
        <v>1051</v>
      </c>
      <c r="E12595">
        <v>0.01</v>
      </c>
    </row>
    <row r="12596" spans="1:5" x14ac:dyDescent="0.25">
      <c r="A12596" s="1">
        <v>41425</v>
      </c>
      <c r="B12596" t="s">
        <v>49</v>
      </c>
      <c r="C12596" t="s">
        <v>1049</v>
      </c>
      <c r="D12596" t="s">
        <v>1060</v>
      </c>
      <c r="E12596">
        <v>0.01</v>
      </c>
    </row>
    <row r="12597" spans="1:5" x14ac:dyDescent="0.25">
      <c r="A12597" s="1">
        <v>41425</v>
      </c>
      <c r="B12597" t="s">
        <v>49</v>
      </c>
      <c r="C12597" t="s">
        <v>1049</v>
      </c>
      <c r="D12597" t="s">
        <v>1060</v>
      </c>
      <c r="E12597">
        <v>0.01</v>
      </c>
    </row>
    <row r="12598" spans="1:5" x14ac:dyDescent="0.25">
      <c r="A12598" s="1">
        <v>41425</v>
      </c>
      <c r="B12598" t="s">
        <v>49</v>
      </c>
      <c r="C12598" t="s">
        <v>1049</v>
      </c>
      <c r="D12598" t="s">
        <v>1051</v>
      </c>
      <c r="E12598">
        <v>0.03</v>
      </c>
    </row>
    <row r="12599" spans="1:5" x14ac:dyDescent="0.25">
      <c r="A12599" s="1">
        <v>41425</v>
      </c>
      <c r="B12599" t="s">
        <v>49</v>
      </c>
      <c r="C12599" t="s">
        <v>1049</v>
      </c>
      <c r="D12599" t="s">
        <v>1051</v>
      </c>
      <c r="E12599">
        <v>0.05</v>
      </c>
    </row>
    <row r="12600" spans="1:5" x14ac:dyDescent="0.25">
      <c r="A12600" s="1">
        <v>41425</v>
      </c>
      <c r="B12600" t="s">
        <v>49</v>
      </c>
      <c r="C12600" t="s">
        <v>1049</v>
      </c>
      <c r="D12600" t="s">
        <v>1051</v>
      </c>
      <c r="E12600">
        <v>0.05</v>
      </c>
    </row>
    <row r="12601" spans="1:5" x14ac:dyDescent="0.25">
      <c r="A12601" s="1">
        <v>41425</v>
      </c>
      <c r="B12601" t="s">
        <v>49</v>
      </c>
      <c r="C12601" t="s">
        <v>1049</v>
      </c>
      <c r="D12601" t="s">
        <v>1051</v>
      </c>
      <c r="E12601">
        <v>0</v>
      </c>
    </row>
    <row r="12602" spans="1:5" x14ac:dyDescent="0.25">
      <c r="A12602" s="1">
        <v>41425</v>
      </c>
      <c r="B12602" t="s">
        <v>49</v>
      </c>
      <c r="C12602" t="s">
        <v>1049</v>
      </c>
      <c r="D12602" t="s">
        <v>1062</v>
      </c>
      <c r="E12602">
        <v>0</v>
      </c>
    </row>
    <row r="12603" spans="1:5" x14ac:dyDescent="0.25">
      <c r="A12603" s="1">
        <v>41425</v>
      </c>
      <c r="B12603" t="s">
        <v>49</v>
      </c>
      <c r="C12603" t="s">
        <v>1049</v>
      </c>
      <c r="D12603" t="s">
        <v>1062</v>
      </c>
      <c r="E12603">
        <v>0.01</v>
      </c>
    </row>
    <row r="12604" spans="1:5" x14ac:dyDescent="0.25">
      <c r="A12604" s="1">
        <v>41425</v>
      </c>
      <c r="B12604" t="s">
        <v>49</v>
      </c>
      <c r="C12604" t="s">
        <v>1049</v>
      </c>
      <c r="D12604" t="s">
        <v>1051</v>
      </c>
      <c r="E12604">
        <v>0</v>
      </c>
    </row>
    <row r="12605" spans="1:5" x14ac:dyDescent="0.25">
      <c r="A12605" s="1">
        <v>41425</v>
      </c>
      <c r="B12605" t="s">
        <v>49</v>
      </c>
      <c r="C12605" t="s">
        <v>1049</v>
      </c>
      <c r="D12605" t="s">
        <v>1051</v>
      </c>
      <c r="E12605">
        <v>0.01</v>
      </c>
    </row>
    <row r="12606" spans="1:5" x14ac:dyDescent="0.25">
      <c r="A12606" s="1">
        <v>41425</v>
      </c>
      <c r="B12606" t="s">
        <v>49</v>
      </c>
      <c r="C12606" t="s">
        <v>1049</v>
      </c>
      <c r="D12606" t="s">
        <v>1054</v>
      </c>
      <c r="E12606">
        <v>0.01</v>
      </c>
    </row>
    <row r="12607" spans="1:5" x14ac:dyDescent="0.25">
      <c r="A12607" s="1">
        <v>41425</v>
      </c>
      <c r="B12607" t="s">
        <v>49</v>
      </c>
      <c r="C12607" t="s">
        <v>1049</v>
      </c>
      <c r="D12607" t="s">
        <v>1086</v>
      </c>
      <c r="E12607">
        <v>0.02</v>
      </c>
    </row>
    <row r="12608" spans="1:5" x14ac:dyDescent="0.25">
      <c r="A12608" s="1">
        <v>41425</v>
      </c>
      <c r="B12608" t="s">
        <v>49</v>
      </c>
      <c r="C12608" t="s">
        <v>1049</v>
      </c>
      <c r="D12608" t="s">
        <v>1051</v>
      </c>
      <c r="E12608">
        <v>0</v>
      </c>
    </row>
    <row r="12609" spans="1:5" x14ac:dyDescent="0.25">
      <c r="A12609" s="1">
        <v>41425</v>
      </c>
      <c r="B12609" t="s">
        <v>49</v>
      </c>
      <c r="C12609" t="s">
        <v>1049</v>
      </c>
      <c r="D12609" t="s">
        <v>1089</v>
      </c>
      <c r="E12609">
        <v>0</v>
      </c>
    </row>
    <row r="12610" spans="1:5" x14ac:dyDescent="0.25">
      <c r="A12610" s="1">
        <v>41425</v>
      </c>
      <c r="B12610" t="s">
        <v>49</v>
      </c>
      <c r="C12610" t="s">
        <v>1049</v>
      </c>
      <c r="D12610" t="s">
        <v>1089</v>
      </c>
      <c r="E12610">
        <v>0</v>
      </c>
    </row>
    <row r="12611" spans="1:5" x14ac:dyDescent="0.25">
      <c r="A12611" s="1">
        <v>41426</v>
      </c>
      <c r="B12611" t="s">
        <v>52</v>
      </c>
      <c r="C12611" t="s">
        <v>1049</v>
      </c>
      <c r="D12611" t="s">
        <v>1051</v>
      </c>
      <c r="E12611">
        <v>0.01</v>
      </c>
    </row>
    <row r="12612" spans="1:5" x14ac:dyDescent="0.25">
      <c r="A12612" s="1">
        <v>41426</v>
      </c>
      <c r="B12612" t="s">
        <v>52</v>
      </c>
      <c r="C12612" t="s">
        <v>1049</v>
      </c>
      <c r="D12612" t="s">
        <v>1093</v>
      </c>
      <c r="E12612">
        <v>0.03</v>
      </c>
    </row>
    <row r="12613" spans="1:5" x14ac:dyDescent="0.25">
      <c r="A12613" s="1">
        <v>41426</v>
      </c>
      <c r="B12613" t="s">
        <v>52</v>
      </c>
      <c r="C12613" t="s">
        <v>1049</v>
      </c>
      <c r="D12613" t="s">
        <v>1075</v>
      </c>
      <c r="E12613">
        <v>0.04</v>
      </c>
    </row>
    <row r="12614" spans="1:5" x14ac:dyDescent="0.25">
      <c r="A12614" s="1">
        <v>41426</v>
      </c>
      <c r="B12614" t="s">
        <v>52</v>
      </c>
      <c r="C12614" t="s">
        <v>1049</v>
      </c>
      <c r="D12614" t="s">
        <v>1051</v>
      </c>
      <c r="E12614">
        <v>0</v>
      </c>
    </row>
    <row r="12615" spans="1:5" x14ac:dyDescent="0.25">
      <c r="A12615" s="1">
        <v>41426</v>
      </c>
      <c r="B12615" t="s">
        <v>52</v>
      </c>
      <c r="C12615" t="s">
        <v>1049</v>
      </c>
      <c r="D12615" t="s">
        <v>1095</v>
      </c>
      <c r="E12615">
        <v>0.05</v>
      </c>
    </row>
    <row r="12616" spans="1:5" x14ac:dyDescent="0.25">
      <c r="A12616" s="1">
        <v>41426</v>
      </c>
      <c r="B12616" t="s">
        <v>52</v>
      </c>
      <c r="C12616" t="s">
        <v>1049</v>
      </c>
      <c r="D12616" t="s">
        <v>1051</v>
      </c>
      <c r="E12616">
        <v>0.01</v>
      </c>
    </row>
    <row r="12617" spans="1:5" x14ac:dyDescent="0.25">
      <c r="A12617" s="1">
        <v>41426</v>
      </c>
      <c r="B12617" t="s">
        <v>52</v>
      </c>
      <c r="C12617" t="s">
        <v>1049</v>
      </c>
      <c r="D12617" t="s">
        <v>1064</v>
      </c>
      <c r="E12617">
        <v>0.02</v>
      </c>
    </row>
    <row r="12618" spans="1:5" x14ac:dyDescent="0.25">
      <c r="A12618" s="1">
        <v>41426</v>
      </c>
      <c r="B12618" t="s">
        <v>52</v>
      </c>
      <c r="C12618" t="s">
        <v>1049</v>
      </c>
      <c r="D12618" t="s">
        <v>1051</v>
      </c>
      <c r="E12618">
        <v>0.02</v>
      </c>
    </row>
    <row r="12619" spans="1:5" x14ac:dyDescent="0.25">
      <c r="A12619" s="1">
        <v>41426</v>
      </c>
      <c r="B12619" t="s">
        <v>52</v>
      </c>
      <c r="C12619" t="s">
        <v>1049</v>
      </c>
      <c r="D12619" t="s">
        <v>1051</v>
      </c>
      <c r="E12619">
        <v>0.03</v>
      </c>
    </row>
    <row r="12620" spans="1:5" x14ac:dyDescent="0.25">
      <c r="A12620" s="1">
        <v>41426</v>
      </c>
      <c r="B12620" t="s">
        <v>52</v>
      </c>
      <c r="C12620" t="s">
        <v>1049</v>
      </c>
      <c r="D12620" t="s">
        <v>1066</v>
      </c>
      <c r="E12620">
        <v>0.02</v>
      </c>
    </row>
    <row r="12621" spans="1:5" x14ac:dyDescent="0.25">
      <c r="A12621" s="1">
        <v>41426</v>
      </c>
      <c r="B12621" t="s">
        <v>52</v>
      </c>
      <c r="C12621" t="s">
        <v>1049</v>
      </c>
      <c r="D12621" t="s">
        <v>1062</v>
      </c>
      <c r="E12621">
        <v>0</v>
      </c>
    </row>
    <row r="12622" spans="1:5" x14ac:dyDescent="0.25">
      <c r="A12622" s="1">
        <v>41426</v>
      </c>
      <c r="B12622" t="s">
        <v>52</v>
      </c>
      <c r="C12622" t="s">
        <v>1049</v>
      </c>
      <c r="D12622" t="s">
        <v>1099</v>
      </c>
      <c r="E12622">
        <v>0.04</v>
      </c>
    </row>
    <row r="12623" spans="1:5" x14ac:dyDescent="0.25">
      <c r="A12623" s="1">
        <v>41426</v>
      </c>
      <c r="B12623" t="s">
        <v>52</v>
      </c>
      <c r="C12623" t="s">
        <v>1049</v>
      </c>
      <c r="D12623" t="s">
        <v>1099</v>
      </c>
      <c r="E12623">
        <v>0.02</v>
      </c>
    </row>
    <row r="12624" spans="1:5" x14ac:dyDescent="0.25">
      <c r="A12624" s="1">
        <v>41426</v>
      </c>
      <c r="B12624" t="s">
        <v>52</v>
      </c>
      <c r="C12624" t="s">
        <v>1049</v>
      </c>
      <c r="D12624" t="s">
        <v>1051</v>
      </c>
      <c r="E12624">
        <v>0.04</v>
      </c>
    </row>
    <row r="12625" spans="1:5" x14ac:dyDescent="0.25">
      <c r="A12625" s="1">
        <v>41426</v>
      </c>
      <c r="B12625" t="s">
        <v>52</v>
      </c>
      <c r="C12625" t="s">
        <v>1049</v>
      </c>
      <c r="D12625" t="s">
        <v>1054</v>
      </c>
      <c r="E12625">
        <v>7.0000000000000007E-2</v>
      </c>
    </row>
    <row r="12626" spans="1:5" x14ac:dyDescent="0.25">
      <c r="A12626" s="1">
        <v>41426</v>
      </c>
      <c r="B12626" t="s">
        <v>52</v>
      </c>
      <c r="C12626" t="s">
        <v>1049</v>
      </c>
      <c r="D12626" t="s">
        <v>1064</v>
      </c>
      <c r="E12626">
        <v>0</v>
      </c>
    </row>
    <row r="12627" spans="1:5" x14ac:dyDescent="0.25">
      <c r="A12627" s="1">
        <v>41426</v>
      </c>
      <c r="B12627" t="s">
        <v>52</v>
      </c>
      <c r="C12627" t="s">
        <v>1049</v>
      </c>
      <c r="D12627" t="s">
        <v>1051</v>
      </c>
      <c r="E12627">
        <v>0</v>
      </c>
    </row>
    <row r="12628" spans="1:5" x14ac:dyDescent="0.25">
      <c r="A12628" s="1">
        <v>41427</v>
      </c>
      <c r="B12628" t="s">
        <v>53</v>
      </c>
      <c r="C12628" t="s">
        <v>1049</v>
      </c>
      <c r="D12628" t="s">
        <v>1051</v>
      </c>
      <c r="E12628">
        <v>0.04</v>
      </c>
    </row>
    <row r="12629" spans="1:5" x14ac:dyDescent="0.25">
      <c r="A12629" s="1">
        <v>41427</v>
      </c>
      <c r="B12629" t="s">
        <v>53</v>
      </c>
      <c r="C12629" t="s">
        <v>1049</v>
      </c>
      <c r="D12629" t="s">
        <v>1068</v>
      </c>
      <c r="E12629">
        <v>0.09</v>
      </c>
    </row>
    <row r="12630" spans="1:5" x14ac:dyDescent="0.25">
      <c r="A12630" s="1">
        <v>41427</v>
      </c>
      <c r="B12630" t="s">
        <v>53</v>
      </c>
      <c r="C12630" t="s">
        <v>1049</v>
      </c>
      <c r="D12630" t="s">
        <v>1088</v>
      </c>
      <c r="E12630">
        <v>0.11</v>
      </c>
    </row>
    <row r="12631" spans="1:5" x14ac:dyDescent="0.25">
      <c r="A12631" s="1">
        <v>41427</v>
      </c>
      <c r="B12631" t="s">
        <v>53</v>
      </c>
      <c r="C12631" t="s">
        <v>1049</v>
      </c>
      <c r="D12631" t="s">
        <v>1051</v>
      </c>
      <c r="E12631">
        <v>0.03</v>
      </c>
    </row>
    <row r="12632" spans="1:5" x14ac:dyDescent="0.25">
      <c r="A12632" s="1">
        <v>41427</v>
      </c>
      <c r="B12632" t="s">
        <v>53</v>
      </c>
      <c r="C12632" t="s">
        <v>1049</v>
      </c>
      <c r="D12632" t="s">
        <v>1051</v>
      </c>
      <c r="E12632">
        <v>0.03</v>
      </c>
    </row>
    <row r="12633" spans="1:5" x14ac:dyDescent="0.25">
      <c r="A12633" s="1">
        <v>41427</v>
      </c>
      <c r="B12633" t="s">
        <v>53</v>
      </c>
      <c r="C12633" t="s">
        <v>1049</v>
      </c>
      <c r="D12633" t="s">
        <v>1076</v>
      </c>
      <c r="E12633">
        <v>0</v>
      </c>
    </row>
    <row r="12634" spans="1:5" x14ac:dyDescent="0.25">
      <c r="A12634" s="1">
        <v>41427</v>
      </c>
      <c r="B12634" t="s">
        <v>53</v>
      </c>
      <c r="C12634" t="s">
        <v>1049</v>
      </c>
      <c r="D12634" t="s">
        <v>1051</v>
      </c>
      <c r="E12634">
        <v>0</v>
      </c>
    </row>
    <row r="12635" spans="1:5" x14ac:dyDescent="0.25">
      <c r="A12635" s="1">
        <v>41427</v>
      </c>
      <c r="B12635" t="s">
        <v>53</v>
      </c>
      <c r="C12635" t="s">
        <v>1049</v>
      </c>
      <c r="D12635" t="s">
        <v>1070</v>
      </c>
      <c r="E12635">
        <v>0</v>
      </c>
    </row>
    <row r="12636" spans="1:5" x14ac:dyDescent="0.25">
      <c r="A12636" s="1">
        <v>41427</v>
      </c>
      <c r="B12636" t="s">
        <v>53</v>
      </c>
      <c r="C12636" t="s">
        <v>1049</v>
      </c>
      <c r="D12636" t="s">
        <v>1051</v>
      </c>
      <c r="E12636">
        <v>0.04</v>
      </c>
    </row>
    <row r="12637" spans="1:5" x14ac:dyDescent="0.25">
      <c r="A12637" s="1">
        <v>41427</v>
      </c>
      <c r="B12637" t="s">
        <v>53</v>
      </c>
      <c r="C12637" t="s">
        <v>1049</v>
      </c>
      <c r="D12637" t="s">
        <v>1072</v>
      </c>
      <c r="E12637">
        <v>0</v>
      </c>
    </row>
    <row r="12638" spans="1:5" x14ac:dyDescent="0.25">
      <c r="A12638" s="1">
        <v>41427</v>
      </c>
      <c r="B12638" t="s">
        <v>53</v>
      </c>
      <c r="C12638" t="s">
        <v>1049</v>
      </c>
      <c r="D12638" t="s">
        <v>1051</v>
      </c>
      <c r="E12638">
        <v>0</v>
      </c>
    </row>
    <row r="12639" spans="1:5" x14ac:dyDescent="0.25">
      <c r="A12639" s="1">
        <v>41427</v>
      </c>
      <c r="B12639" t="s">
        <v>53</v>
      </c>
      <c r="C12639" t="s">
        <v>1049</v>
      </c>
      <c r="D12639" t="s">
        <v>1051</v>
      </c>
      <c r="E12639">
        <v>0.04</v>
      </c>
    </row>
    <row r="12640" spans="1:5" x14ac:dyDescent="0.25">
      <c r="A12640" s="1">
        <v>41427</v>
      </c>
      <c r="B12640" t="s">
        <v>53</v>
      </c>
      <c r="C12640" t="s">
        <v>1049</v>
      </c>
      <c r="D12640" t="s">
        <v>1079</v>
      </c>
      <c r="E12640">
        <v>0.05</v>
      </c>
    </row>
    <row r="12641" spans="1:5" x14ac:dyDescent="0.25">
      <c r="A12641" s="1">
        <v>41427</v>
      </c>
      <c r="B12641" t="s">
        <v>53</v>
      </c>
      <c r="C12641" t="s">
        <v>1049</v>
      </c>
      <c r="D12641" t="s">
        <v>1051</v>
      </c>
      <c r="E12641">
        <v>0</v>
      </c>
    </row>
    <row r="12642" spans="1:5" x14ac:dyDescent="0.25">
      <c r="A12642" s="1">
        <v>41427</v>
      </c>
      <c r="B12642" t="s">
        <v>53</v>
      </c>
      <c r="C12642" t="s">
        <v>1049</v>
      </c>
      <c r="D12642" t="s">
        <v>1051</v>
      </c>
      <c r="E12642">
        <v>0</v>
      </c>
    </row>
    <row r="12643" spans="1:5" x14ac:dyDescent="0.25">
      <c r="A12643" s="1">
        <v>41427</v>
      </c>
      <c r="B12643" t="s">
        <v>53</v>
      </c>
      <c r="C12643" t="s">
        <v>1049</v>
      </c>
      <c r="D12643" t="s">
        <v>1079</v>
      </c>
      <c r="E12643">
        <v>0</v>
      </c>
    </row>
    <row r="12644" spans="1:5" x14ac:dyDescent="0.25">
      <c r="A12644" s="1">
        <v>41427</v>
      </c>
      <c r="B12644" t="s">
        <v>53</v>
      </c>
      <c r="C12644" t="s">
        <v>1049</v>
      </c>
      <c r="D12644" t="s">
        <v>1079</v>
      </c>
      <c r="E12644">
        <v>0</v>
      </c>
    </row>
    <row r="12645" spans="1:5" x14ac:dyDescent="0.25">
      <c r="A12645" s="1">
        <v>41428</v>
      </c>
      <c r="B12645" t="s">
        <v>58</v>
      </c>
      <c r="C12645" t="s">
        <v>1049</v>
      </c>
      <c r="D12645" t="s">
        <v>1058</v>
      </c>
      <c r="E12645">
        <v>0.01</v>
      </c>
    </row>
    <row r="12646" spans="1:5" x14ac:dyDescent="0.25">
      <c r="A12646" s="1">
        <v>41428</v>
      </c>
      <c r="B12646" t="s">
        <v>58</v>
      </c>
      <c r="C12646" t="s">
        <v>1049</v>
      </c>
      <c r="D12646" t="s">
        <v>1068</v>
      </c>
      <c r="E12646">
        <v>0.04</v>
      </c>
    </row>
    <row r="12647" spans="1:5" x14ac:dyDescent="0.25">
      <c r="A12647" s="1">
        <v>41428</v>
      </c>
      <c r="B12647" t="s">
        <v>58</v>
      </c>
      <c r="C12647" t="s">
        <v>1049</v>
      </c>
      <c r="D12647" t="s">
        <v>1055</v>
      </c>
      <c r="E12647">
        <v>0</v>
      </c>
    </row>
    <row r="12648" spans="1:5" x14ac:dyDescent="0.25">
      <c r="A12648" s="1">
        <v>41428</v>
      </c>
      <c r="B12648" t="s">
        <v>58</v>
      </c>
      <c r="C12648" t="s">
        <v>1049</v>
      </c>
      <c r="D12648" t="s">
        <v>1051</v>
      </c>
      <c r="E12648">
        <v>0.03</v>
      </c>
    </row>
    <row r="12649" spans="1:5" x14ac:dyDescent="0.25">
      <c r="A12649" s="1">
        <v>41428</v>
      </c>
      <c r="B12649" t="s">
        <v>58</v>
      </c>
      <c r="C12649" t="s">
        <v>1049</v>
      </c>
      <c r="D12649" t="s">
        <v>1051</v>
      </c>
      <c r="E12649">
        <v>0.04</v>
      </c>
    </row>
    <row r="12650" spans="1:5" x14ac:dyDescent="0.25">
      <c r="A12650" s="1">
        <v>41428</v>
      </c>
      <c r="B12650" t="s">
        <v>58</v>
      </c>
      <c r="C12650" t="s">
        <v>1049</v>
      </c>
      <c r="D12650" t="s">
        <v>1076</v>
      </c>
      <c r="E12650">
        <v>0</v>
      </c>
    </row>
    <row r="12651" spans="1:5" x14ac:dyDescent="0.25">
      <c r="A12651" s="1">
        <v>41428</v>
      </c>
      <c r="B12651" t="s">
        <v>58</v>
      </c>
      <c r="C12651" t="s">
        <v>1049</v>
      </c>
      <c r="D12651" t="s">
        <v>1051</v>
      </c>
      <c r="E12651">
        <v>0</v>
      </c>
    </row>
    <row r="12652" spans="1:5" x14ac:dyDescent="0.25">
      <c r="A12652" s="1">
        <v>41428</v>
      </c>
      <c r="B12652" t="s">
        <v>58</v>
      </c>
      <c r="C12652" t="s">
        <v>1049</v>
      </c>
      <c r="D12652" t="s">
        <v>1084</v>
      </c>
      <c r="E12652">
        <v>0.01</v>
      </c>
    </row>
    <row r="12653" spans="1:5" x14ac:dyDescent="0.25">
      <c r="A12653" s="1">
        <v>41428</v>
      </c>
      <c r="B12653" t="s">
        <v>58</v>
      </c>
      <c r="C12653" t="s">
        <v>1049</v>
      </c>
      <c r="D12653" t="s">
        <v>1051</v>
      </c>
      <c r="E12653">
        <v>0</v>
      </c>
    </row>
    <row r="12654" spans="1:5" x14ac:dyDescent="0.25">
      <c r="A12654" s="1">
        <v>41428</v>
      </c>
      <c r="B12654" t="s">
        <v>58</v>
      </c>
      <c r="C12654" t="s">
        <v>1049</v>
      </c>
      <c r="D12654" t="s">
        <v>1051</v>
      </c>
      <c r="E12654">
        <v>0</v>
      </c>
    </row>
    <row r="12655" spans="1:5" x14ac:dyDescent="0.25">
      <c r="A12655" s="1">
        <v>41428</v>
      </c>
      <c r="B12655" t="s">
        <v>58</v>
      </c>
      <c r="C12655" t="s">
        <v>1049</v>
      </c>
      <c r="D12655" t="s">
        <v>1052</v>
      </c>
      <c r="E12655">
        <v>0.03</v>
      </c>
    </row>
    <row r="12656" spans="1:5" x14ac:dyDescent="0.25">
      <c r="A12656" s="1">
        <v>41428</v>
      </c>
      <c r="B12656" t="s">
        <v>58</v>
      </c>
      <c r="C12656" t="s">
        <v>1049</v>
      </c>
      <c r="D12656" t="s">
        <v>1051</v>
      </c>
      <c r="E12656">
        <v>0.03</v>
      </c>
    </row>
    <row r="12657" spans="1:5" x14ac:dyDescent="0.25">
      <c r="A12657" s="1">
        <v>41428</v>
      </c>
      <c r="B12657" t="s">
        <v>58</v>
      </c>
      <c r="C12657" t="s">
        <v>1049</v>
      </c>
      <c r="D12657" t="s">
        <v>1051</v>
      </c>
      <c r="E12657">
        <v>0</v>
      </c>
    </row>
    <row r="12658" spans="1:5" x14ac:dyDescent="0.25">
      <c r="A12658" s="1">
        <v>41428</v>
      </c>
      <c r="B12658" t="s">
        <v>58</v>
      </c>
      <c r="C12658" t="s">
        <v>1049</v>
      </c>
      <c r="D12658" t="s">
        <v>1051</v>
      </c>
      <c r="E12658">
        <v>0</v>
      </c>
    </row>
    <row r="12659" spans="1:5" x14ac:dyDescent="0.25">
      <c r="A12659" s="1">
        <v>41428</v>
      </c>
      <c r="B12659" t="s">
        <v>58</v>
      </c>
      <c r="C12659" t="s">
        <v>1049</v>
      </c>
      <c r="D12659" t="s">
        <v>1100</v>
      </c>
      <c r="E12659">
        <v>0.01</v>
      </c>
    </row>
    <row r="12660" spans="1:5" x14ac:dyDescent="0.25">
      <c r="A12660" s="1">
        <v>41428</v>
      </c>
      <c r="B12660" t="s">
        <v>58</v>
      </c>
      <c r="C12660" t="s">
        <v>1049</v>
      </c>
      <c r="D12660" t="s">
        <v>1053</v>
      </c>
      <c r="E12660">
        <v>0</v>
      </c>
    </row>
    <row r="12661" spans="1:5" x14ac:dyDescent="0.25">
      <c r="A12661" s="1">
        <v>41428</v>
      </c>
      <c r="B12661" t="s">
        <v>58</v>
      </c>
      <c r="C12661" t="s">
        <v>1049</v>
      </c>
      <c r="D12661" t="s">
        <v>1057</v>
      </c>
      <c r="E12661">
        <v>0</v>
      </c>
    </row>
    <row r="12662" spans="1:5" x14ac:dyDescent="0.25">
      <c r="A12662" s="1">
        <v>41428</v>
      </c>
      <c r="B12662" t="s">
        <v>58</v>
      </c>
      <c r="C12662" t="s">
        <v>1049</v>
      </c>
      <c r="D12662" t="s">
        <v>1078</v>
      </c>
      <c r="E12662">
        <v>0</v>
      </c>
    </row>
    <row r="12663" spans="1:5" x14ac:dyDescent="0.25">
      <c r="A12663" s="1">
        <v>41428</v>
      </c>
      <c r="B12663" t="s">
        <v>58</v>
      </c>
      <c r="C12663" t="s">
        <v>1049</v>
      </c>
      <c r="D12663" t="s">
        <v>1089</v>
      </c>
      <c r="E12663">
        <v>0</v>
      </c>
    </row>
    <row r="12664" spans="1:5" x14ac:dyDescent="0.25">
      <c r="A12664" s="1">
        <v>41429</v>
      </c>
      <c r="B12664" t="s">
        <v>59</v>
      </c>
      <c r="C12664" t="s">
        <v>1049</v>
      </c>
      <c r="D12664" t="s">
        <v>1068</v>
      </c>
      <c r="E12664">
        <v>0.05</v>
      </c>
    </row>
    <row r="12665" spans="1:5" x14ac:dyDescent="0.25">
      <c r="A12665" s="1">
        <v>41429</v>
      </c>
      <c r="B12665" t="s">
        <v>59</v>
      </c>
      <c r="C12665" t="s">
        <v>1049</v>
      </c>
      <c r="D12665" t="s">
        <v>1068</v>
      </c>
      <c r="E12665">
        <v>0.02</v>
      </c>
    </row>
    <row r="12666" spans="1:5" x14ac:dyDescent="0.25">
      <c r="A12666" s="1">
        <v>41429</v>
      </c>
      <c r="B12666" t="s">
        <v>59</v>
      </c>
      <c r="C12666" t="s">
        <v>1049</v>
      </c>
      <c r="D12666" t="s">
        <v>1075</v>
      </c>
      <c r="E12666">
        <v>0.01</v>
      </c>
    </row>
    <row r="12667" spans="1:5" x14ac:dyDescent="0.25">
      <c r="A12667" s="1">
        <v>41429</v>
      </c>
      <c r="B12667" t="s">
        <v>59</v>
      </c>
      <c r="C12667" t="s">
        <v>1049</v>
      </c>
      <c r="D12667" t="s">
        <v>1051</v>
      </c>
      <c r="E12667">
        <v>0.05</v>
      </c>
    </row>
    <row r="12668" spans="1:5" x14ac:dyDescent="0.25">
      <c r="A12668" s="1">
        <v>41429</v>
      </c>
      <c r="B12668" t="s">
        <v>59</v>
      </c>
      <c r="C12668" t="s">
        <v>1049</v>
      </c>
      <c r="D12668" t="s">
        <v>1079</v>
      </c>
      <c r="E12668">
        <v>0.03</v>
      </c>
    </row>
    <row r="12669" spans="1:5" x14ac:dyDescent="0.25">
      <c r="A12669" s="1">
        <v>41429</v>
      </c>
      <c r="B12669" t="s">
        <v>59</v>
      </c>
      <c r="C12669" t="s">
        <v>1049</v>
      </c>
      <c r="D12669" t="s">
        <v>1071</v>
      </c>
      <c r="E12669">
        <v>0.02</v>
      </c>
    </row>
    <row r="12670" spans="1:5" x14ac:dyDescent="0.25">
      <c r="A12670" s="1">
        <v>41429</v>
      </c>
      <c r="B12670" t="s">
        <v>59</v>
      </c>
      <c r="C12670" t="s">
        <v>1049</v>
      </c>
      <c r="D12670" t="s">
        <v>1071</v>
      </c>
      <c r="E12670">
        <v>0</v>
      </c>
    </row>
    <row r="12671" spans="1:5" x14ac:dyDescent="0.25">
      <c r="A12671" s="1">
        <v>41429</v>
      </c>
      <c r="B12671" t="s">
        <v>59</v>
      </c>
      <c r="C12671" t="s">
        <v>1049</v>
      </c>
      <c r="D12671" t="s">
        <v>1051</v>
      </c>
      <c r="E12671">
        <v>0.01</v>
      </c>
    </row>
    <row r="12672" spans="1:5" x14ac:dyDescent="0.25">
      <c r="A12672" s="1">
        <v>41429</v>
      </c>
      <c r="B12672" t="s">
        <v>59</v>
      </c>
      <c r="C12672" t="s">
        <v>1049</v>
      </c>
      <c r="D12672" t="s">
        <v>1052</v>
      </c>
      <c r="E12672">
        <v>0</v>
      </c>
    </row>
    <row r="12673" spans="1:5" x14ac:dyDescent="0.25">
      <c r="A12673" s="1">
        <v>41429</v>
      </c>
      <c r="B12673" t="s">
        <v>59</v>
      </c>
      <c r="C12673" t="s">
        <v>1049</v>
      </c>
      <c r="D12673" t="s">
        <v>1051</v>
      </c>
      <c r="E12673">
        <v>0.02</v>
      </c>
    </row>
    <row r="12674" spans="1:5" x14ac:dyDescent="0.25">
      <c r="A12674" s="1">
        <v>41429</v>
      </c>
      <c r="B12674" t="s">
        <v>59</v>
      </c>
      <c r="C12674" t="s">
        <v>1049</v>
      </c>
      <c r="D12674" t="s">
        <v>1051</v>
      </c>
      <c r="E12674">
        <v>0.02</v>
      </c>
    </row>
    <row r="12675" spans="1:5" x14ac:dyDescent="0.25">
      <c r="A12675" s="1">
        <v>41429</v>
      </c>
      <c r="B12675" t="s">
        <v>59</v>
      </c>
      <c r="C12675" t="s">
        <v>1049</v>
      </c>
      <c r="D12675" t="s">
        <v>1053</v>
      </c>
      <c r="E12675">
        <v>0.02</v>
      </c>
    </row>
    <row r="12676" spans="1:5" x14ac:dyDescent="0.25">
      <c r="A12676" s="1">
        <v>41429</v>
      </c>
      <c r="B12676" t="s">
        <v>59</v>
      </c>
      <c r="C12676" t="s">
        <v>1049</v>
      </c>
      <c r="D12676" t="s">
        <v>1053</v>
      </c>
      <c r="E12676">
        <v>0.04</v>
      </c>
    </row>
    <row r="12677" spans="1:5" x14ac:dyDescent="0.25">
      <c r="A12677" s="1">
        <v>41429</v>
      </c>
      <c r="B12677" t="s">
        <v>59</v>
      </c>
      <c r="C12677" t="s">
        <v>1049</v>
      </c>
      <c r="D12677" t="s">
        <v>1051</v>
      </c>
      <c r="E12677">
        <v>0.04</v>
      </c>
    </row>
    <row r="12678" spans="1:5" x14ac:dyDescent="0.25">
      <c r="A12678" s="1">
        <v>41429</v>
      </c>
      <c r="B12678" t="s">
        <v>59</v>
      </c>
      <c r="C12678" t="s">
        <v>1049</v>
      </c>
      <c r="D12678" t="s">
        <v>1101</v>
      </c>
      <c r="E12678">
        <v>0.02</v>
      </c>
    </row>
    <row r="12679" spans="1:5" x14ac:dyDescent="0.25">
      <c r="A12679" s="1">
        <v>41429</v>
      </c>
      <c r="B12679" t="s">
        <v>59</v>
      </c>
      <c r="C12679" t="s">
        <v>1049</v>
      </c>
      <c r="D12679" t="s">
        <v>1066</v>
      </c>
      <c r="E12679">
        <v>0.01</v>
      </c>
    </row>
    <row r="12680" spans="1:5" x14ac:dyDescent="0.25">
      <c r="A12680" s="1">
        <v>41429</v>
      </c>
      <c r="B12680" t="s">
        <v>59</v>
      </c>
      <c r="C12680" t="s">
        <v>1049</v>
      </c>
      <c r="D12680" t="s">
        <v>1064</v>
      </c>
      <c r="E12680">
        <v>0</v>
      </c>
    </row>
    <row r="12681" spans="1:5" x14ac:dyDescent="0.25">
      <c r="A12681" s="1">
        <v>41430</v>
      </c>
      <c r="B12681" t="s">
        <v>30</v>
      </c>
      <c r="C12681" t="s">
        <v>1049</v>
      </c>
      <c r="D12681" t="s">
        <v>1058</v>
      </c>
      <c r="E12681">
        <v>0.06</v>
      </c>
    </row>
    <row r="12682" spans="1:5" x14ac:dyDescent="0.25">
      <c r="A12682" s="1">
        <v>41430</v>
      </c>
      <c r="B12682" t="s">
        <v>30</v>
      </c>
      <c r="C12682" t="s">
        <v>1049</v>
      </c>
      <c r="D12682" t="s">
        <v>1068</v>
      </c>
      <c r="E12682">
        <v>0.03</v>
      </c>
    </row>
    <row r="12683" spans="1:5" x14ac:dyDescent="0.25">
      <c r="A12683" s="1">
        <v>41430</v>
      </c>
      <c r="B12683" t="s">
        <v>30</v>
      </c>
      <c r="C12683" t="s">
        <v>1049</v>
      </c>
      <c r="D12683" t="s">
        <v>1075</v>
      </c>
      <c r="E12683">
        <v>0</v>
      </c>
    </row>
    <row r="12684" spans="1:5" x14ac:dyDescent="0.25">
      <c r="A12684" s="1">
        <v>41430</v>
      </c>
      <c r="B12684" t="s">
        <v>30</v>
      </c>
      <c r="C12684" t="s">
        <v>1049</v>
      </c>
      <c r="D12684" t="s">
        <v>1051</v>
      </c>
      <c r="E12684">
        <v>0.02</v>
      </c>
    </row>
    <row r="12685" spans="1:5" x14ac:dyDescent="0.25">
      <c r="A12685" s="1">
        <v>41430</v>
      </c>
      <c r="B12685" t="s">
        <v>30</v>
      </c>
      <c r="C12685" t="s">
        <v>1049</v>
      </c>
      <c r="D12685" t="s">
        <v>1051</v>
      </c>
      <c r="E12685">
        <v>0.01</v>
      </c>
    </row>
    <row r="12686" spans="1:5" x14ac:dyDescent="0.25">
      <c r="A12686" s="1">
        <v>41430</v>
      </c>
      <c r="B12686" t="s">
        <v>30</v>
      </c>
      <c r="C12686" t="s">
        <v>1049</v>
      </c>
      <c r="D12686" t="s">
        <v>1051</v>
      </c>
      <c r="E12686">
        <v>0.03</v>
      </c>
    </row>
    <row r="12687" spans="1:5" x14ac:dyDescent="0.25">
      <c r="A12687" s="1">
        <v>41430</v>
      </c>
      <c r="B12687" t="s">
        <v>30</v>
      </c>
      <c r="C12687" t="s">
        <v>1049</v>
      </c>
      <c r="D12687" t="s">
        <v>1051</v>
      </c>
      <c r="E12687">
        <v>0.05</v>
      </c>
    </row>
    <row r="12688" spans="1:5" x14ac:dyDescent="0.25">
      <c r="A12688" s="1">
        <v>41430</v>
      </c>
      <c r="B12688" t="s">
        <v>30</v>
      </c>
      <c r="C12688" t="s">
        <v>1049</v>
      </c>
      <c r="D12688" t="s">
        <v>1066</v>
      </c>
      <c r="E12688">
        <v>0.03</v>
      </c>
    </row>
    <row r="12689" spans="1:5" x14ac:dyDescent="0.25">
      <c r="A12689" s="1">
        <v>41430</v>
      </c>
      <c r="B12689" t="s">
        <v>30</v>
      </c>
      <c r="C12689" t="s">
        <v>1049</v>
      </c>
      <c r="D12689" t="s">
        <v>1051</v>
      </c>
      <c r="E12689">
        <v>0.02</v>
      </c>
    </row>
    <row r="12690" spans="1:5" x14ac:dyDescent="0.25">
      <c r="A12690" s="1">
        <v>41430</v>
      </c>
      <c r="B12690" t="s">
        <v>30</v>
      </c>
      <c r="C12690" t="s">
        <v>1049</v>
      </c>
      <c r="D12690" t="s">
        <v>1052</v>
      </c>
      <c r="E12690">
        <v>0.01</v>
      </c>
    </row>
    <row r="12691" spans="1:5" x14ac:dyDescent="0.25">
      <c r="A12691" s="1">
        <v>41430</v>
      </c>
      <c r="B12691" t="s">
        <v>30</v>
      </c>
      <c r="C12691" t="s">
        <v>1049</v>
      </c>
      <c r="D12691" t="s">
        <v>1052</v>
      </c>
      <c r="E12691">
        <v>0.04</v>
      </c>
    </row>
    <row r="12692" spans="1:5" x14ac:dyDescent="0.25">
      <c r="A12692" s="1">
        <v>41430</v>
      </c>
      <c r="B12692" t="s">
        <v>30</v>
      </c>
      <c r="C12692" t="s">
        <v>1049</v>
      </c>
      <c r="D12692" t="s">
        <v>1054</v>
      </c>
      <c r="E12692">
        <v>0.02</v>
      </c>
    </row>
    <row r="12693" spans="1:5" x14ac:dyDescent="0.25">
      <c r="A12693" s="1">
        <v>41430</v>
      </c>
      <c r="B12693" t="s">
        <v>30</v>
      </c>
      <c r="C12693" t="s">
        <v>1049</v>
      </c>
      <c r="D12693" t="s">
        <v>1083</v>
      </c>
      <c r="E12693">
        <v>0.02</v>
      </c>
    </row>
    <row r="12694" spans="1:5" x14ac:dyDescent="0.25">
      <c r="A12694" s="1">
        <v>41430</v>
      </c>
      <c r="B12694" t="s">
        <v>30</v>
      </c>
      <c r="C12694" t="s">
        <v>1049</v>
      </c>
      <c r="D12694" t="s">
        <v>1089</v>
      </c>
      <c r="E12694">
        <v>0.01</v>
      </c>
    </row>
    <row r="12695" spans="1:5" x14ac:dyDescent="0.25">
      <c r="A12695" s="1">
        <v>41430</v>
      </c>
      <c r="B12695" t="s">
        <v>30</v>
      </c>
      <c r="C12695" t="s">
        <v>1049</v>
      </c>
      <c r="D12695" t="s">
        <v>1089</v>
      </c>
      <c r="E12695">
        <v>0</v>
      </c>
    </row>
    <row r="12696" spans="1:5" x14ac:dyDescent="0.25">
      <c r="A12696" s="1">
        <v>41431</v>
      </c>
      <c r="B12696" t="s">
        <v>46</v>
      </c>
      <c r="C12696" t="s">
        <v>1049</v>
      </c>
      <c r="D12696" t="s">
        <v>1058</v>
      </c>
      <c r="E12696">
        <v>0.11</v>
      </c>
    </row>
    <row r="12697" spans="1:5" x14ac:dyDescent="0.25">
      <c r="A12697" s="1">
        <v>41431</v>
      </c>
      <c r="B12697" t="s">
        <v>46</v>
      </c>
      <c r="C12697" t="s">
        <v>1049</v>
      </c>
      <c r="D12697" t="s">
        <v>1068</v>
      </c>
      <c r="E12697">
        <v>0.02</v>
      </c>
    </row>
    <row r="12698" spans="1:5" x14ac:dyDescent="0.25">
      <c r="A12698" s="1">
        <v>41431</v>
      </c>
      <c r="B12698" t="s">
        <v>46</v>
      </c>
      <c r="C12698" t="s">
        <v>1049</v>
      </c>
      <c r="D12698" t="s">
        <v>1055</v>
      </c>
      <c r="E12698">
        <v>0.04</v>
      </c>
    </row>
    <row r="12699" spans="1:5" x14ac:dyDescent="0.25">
      <c r="A12699" s="1">
        <v>41431</v>
      </c>
      <c r="B12699" t="s">
        <v>46</v>
      </c>
      <c r="C12699" t="s">
        <v>1049</v>
      </c>
      <c r="D12699" t="s">
        <v>1051</v>
      </c>
      <c r="E12699">
        <v>0</v>
      </c>
    </row>
    <row r="12700" spans="1:5" x14ac:dyDescent="0.25">
      <c r="A12700" s="1">
        <v>41431</v>
      </c>
      <c r="B12700" t="s">
        <v>46</v>
      </c>
      <c r="C12700" t="s">
        <v>1049</v>
      </c>
      <c r="D12700" t="s">
        <v>1051</v>
      </c>
      <c r="E12700">
        <v>0.02</v>
      </c>
    </row>
    <row r="12701" spans="1:5" x14ac:dyDescent="0.25">
      <c r="A12701" s="1">
        <v>41431</v>
      </c>
      <c r="B12701" t="s">
        <v>46</v>
      </c>
      <c r="C12701" t="s">
        <v>1049</v>
      </c>
      <c r="D12701" t="s">
        <v>1055</v>
      </c>
      <c r="E12701">
        <v>0.02</v>
      </c>
    </row>
    <row r="12702" spans="1:5" x14ac:dyDescent="0.25">
      <c r="A12702" s="1">
        <v>41431</v>
      </c>
      <c r="B12702" t="s">
        <v>46</v>
      </c>
      <c r="C12702" t="s">
        <v>1049</v>
      </c>
      <c r="D12702" t="s">
        <v>1066</v>
      </c>
      <c r="E12702">
        <v>0.02</v>
      </c>
    </row>
    <row r="12703" spans="1:5" x14ac:dyDescent="0.25">
      <c r="A12703" s="1">
        <v>41431</v>
      </c>
      <c r="B12703" t="s">
        <v>46</v>
      </c>
      <c r="C12703" t="s">
        <v>1049</v>
      </c>
      <c r="D12703" t="s">
        <v>1051</v>
      </c>
      <c r="E12703">
        <v>0.02</v>
      </c>
    </row>
    <row r="12704" spans="1:5" x14ac:dyDescent="0.25">
      <c r="A12704" s="1">
        <v>41431</v>
      </c>
      <c r="B12704" t="s">
        <v>46</v>
      </c>
      <c r="C12704" t="s">
        <v>1049</v>
      </c>
      <c r="D12704" t="s">
        <v>1052</v>
      </c>
      <c r="E12704">
        <v>0.03</v>
      </c>
    </row>
    <row r="12705" spans="1:5" x14ac:dyDescent="0.25">
      <c r="A12705" s="1">
        <v>41431</v>
      </c>
      <c r="B12705" t="s">
        <v>46</v>
      </c>
      <c r="C12705" t="s">
        <v>1049</v>
      </c>
      <c r="D12705" t="s">
        <v>1053</v>
      </c>
      <c r="E12705">
        <v>0</v>
      </c>
    </row>
    <row r="12706" spans="1:5" x14ac:dyDescent="0.25">
      <c r="A12706" s="1">
        <v>41431</v>
      </c>
      <c r="B12706" t="s">
        <v>46</v>
      </c>
      <c r="C12706" t="s">
        <v>1049</v>
      </c>
      <c r="D12706" t="s">
        <v>1054</v>
      </c>
      <c r="E12706">
        <v>0.01</v>
      </c>
    </row>
    <row r="12707" spans="1:5" x14ac:dyDescent="0.25">
      <c r="A12707" s="1">
        <v>41431</v>
      </c>
      <c r="B12707" t="s">
        <v>46</v>
      </c>
      <c r="C12707" t="s">
        <v>1049</v>
      </c>
      <c r="D12707" t="s">
        <v>1083</v>
      </c>
      <c r="E12707">
        <v>0</v>
      </c>
    </row>
    <row r="12708" spans="1:5" x14ac:dyDescent="0.25">
      <c r="A12708" s="1">
        <v>41431</v>
      </c>
      <c r="B12708" t="s">
        <v>46</v>
      </c>
      <c r="C12708" t="s">
        <v>1049</v>
      </c>
      <c r="D12708" t="s">
        <v>1051</v>
      </c>
      <c r="E12708">
        <v>0.01</v>
      </c>
    </row>
    <row r="12709" spans="1:5" x14ac:dyDescent="0.25">
      <c r="A12709" s="1">
        <v>41431</v>
      </c>
      <c r="B12709" t="s">
        <v>46</v>
      </c>
      <c r="C12709" t="s">
        <v>1049</v>
      </c>
      <c r="D12709" t="s">
        <v>1090</v>
      </c>
      <c r="E12709">
        <v>0.01</v>
      </c>
    </row>
    <row r="12710" spans="1:5" x14ac:dyDescent="0.25">
      <c r="A12710" s="1">
        <v>41431</v>
      </c>
      <c r="B12710" t="s">
        <v>46</v>
      </c>
      <c r="C12710" t="s">
        <v>1049</v>
      </c>
      <c r="D12710" t="s">
        <v>1102</v>
      </c>
      <c r="E12710">
        <v>0.01</v>
      </c>
    </row>
    <row r="12711" spans="1:5" x14ac:dyDescent="0.25">
      <c r="A12711" s="1">
        <v>41431</v>
      </c>
      <c r="B12711" t="s">
        <v>46</v>
      </c>
      <c r="C12711" t="s">
        <v>1049</v>
      </c>
      <c r="D12711" t="s">
        <v>1051</v>
      </c>
      <c r="E12711">
        <v>0.04</v>
      </c>
    </row>
    <row r="12712" spans="1:5" x14ac:dyDescent="0.25">
      <c r="A12712" s="1">
        <v>41431</v>
      </c>
      <c r="B12712" t="s">
        <v>46</v>
      </c>
      <c r="C12712" t="s">
        <v>1049</v>
      </c>
      <c r="D12712" t="s">
        <v>1078</v>
      </c>
      <c r="E12712">
        <v>0</v>
      </c>
    </row>
    <row r="12713" spans="1:5" x14ac:dyDescent="0.25">
      <c r="A12713" s="1">
        <v>41432</v>
      </c>
      <c r="B12713" t="s">
        <v>49</v>
      </c>
      <c r="C12713" t="s">
        <v>1049</v>
      </c>
      <c r="D12713" t="s">
        <v>1058</v>
      </c>
      <c r="E12713">
        <v>0.03</v>
      </c>
    </row>
    <row r="12714" spans="1:5" x14ac:dyDescent="0.25">
      <c r="A12714" s="1">
        <v>41432</v>
      </c>
      <c r="B12714" t="s">
        <v>49</v>
      </c>
      <c r="C12714" t="s">
        <v>1049</v>
      </c>
      <c r="D12714" t="s">
        <v>1051</v>
      </c>
      <c r="E12714">
        <v>0.02</v>
      </c>
    </row>
    <row r="12715" spans="1:5" x14ac:dyDescent="0.25">
      <c r="A12715" s="1">
        <v>41432</v>
      </c>
      <c r="B12715" t="s">
        <v>49</v>
      </c>
      <c r="C12715" t="s">
        <v>1049</v>
      </c>
      <c r="D12715" t="s">
        <v>1051</v>
      </c>
      <c r="E12715">
        <v>0.02</v>
      </c>
    </row>
    <row r="12716" spans="1:5" x14ac:dyDescent="0.25">
      <c r="A12716" s="1">
        <v>41432</v>
      </c>
      <c r="B12716" t="s">
        <v>49</v>
      </c>
      <c r="C12716" t="s">
        <v>1049</v>
      </c>
      <c r="D12716" t="s">
        <v>1051</v>
      </c>
      <c r="E12716">
        <v>0.03</v>
      </c>
    </row>
    <row r="12717" spans="1:5" x14ac:dyDescent="0.25">
      <c r="A12717" s="1">
        <v>41432</v>
      </c>
      <c r="B12717" t="s">
        <v>49</v>
      </c>
      <c r="C12717" t="s">
        <v>1049</v>
      </c>
      <c r="D12717" t="s">
        <v>1051</v>
      </c>
      <c r="E12717">
        <v>0.03</v>
      </c>
    </row>
    <row r="12718" spans="1:5" x14ac:dyDescent="0.25">
      <c r="A12718" s="1">
        <v>41432</v>
      </c>
      <c r="B12718" t="s">
        <v>49</v>
      </c>
      <c r="C12718" t="s">
        <v>1049</v>
      </c>
      <c r="D12718" t="s">
        <v>1066</v>
      </c>
      <c r="E12718">
        <v>0.09</v>
      </c>
    </row>
    <row r="12719" spans="1:5" x14ac:dyDescent="0.25">
      <c r="A12719" s="1">
        <v>41432</v>
      </c>
      <c r="B12719" t="s">
        <v>49</v>
      </c>
      <c r="C12719" t="s">
        <v>1049</v>
      </c>
      <c r="D12719" t="s">
        <v>1051</v>
      </c>
      <c r="E12719">
        <v>0.05</v>
      </c>
    </row>
    <row r="12720" spans="1:5" x14ac:dyDescent="0.25">
      <c r="A12720" s="1">
        <v>41432</v>
      </c>
      <c r="B12720" t="s">
        <v>49</v>
      </c>
      <c r="C12720" t="s">
        <v>1049</v>
      </c>
      <c r="D12720" t="s">
        <v>1062</v>
      </c>
      <c r="E12720">
        <v>0.03</v>
      </c>
    </row>
    <row r="12721" spans="1:5" x14ac:dyDescent="0.25">
      <c r="A12721" s="1">
        <v>41432</v>
      </c>
      <c r="B12721" t="s">
        <v>49</v>
      </c>
      <c r="C12721" t="s">
        <v>1049</v>
      </c>
      <c r="D12721" t="s">
        <v>1054</v>
      </c>
      <c r="E12721">
        <v>0.04</v>
      </c>
    </row>
    <row r="12722" spans="1:5" x14ac:dyDescent="0.25">
      <c r="A12722" s="1">
        <v>41432</v>
      </c>
      <c r="B12722" t="s">
        <v>49</v>
      </c>
      <c r="C12722" t="s">
        <v>1049</v>
      </c>
      <c r="D12722" t="s">
        <v>1057</v>
      </c>
      <c r="E12722">
        <v>0.02</v>
      </c>
    </row>
    <row r="12723" spans="1:5" x14ac:dyDescent="0.25">
      <c r="A12723" s="1">
        <v>41432</v>
      </c>
      <c r="B12723" t="s">
        <v>49</v>
      </c>
      <c r="C12723" t="s">
        <v>1049</v>
      </c>
      <c r="D12723" t="s">
        <v>1083</v>
      </c>
      <c r="E12723">
        <v>0</v>
      </c>
    </row>
    <row r="12724" spans="1:5" x14ac:dyDescent="0.25">
      <c r="A12724" s="1">
        <v>41432</v>
      </c>
      <c r="B12724" t="s">
        <v>49</v>
      </c>
      <c r="C12724" t="s">
        <v>1049</v>
      </c>
      <c r="D12724" t="s">
        <v>1103</v>
      </c>
      <c r="E12724">
        <v>0</v>
      </c>
    </row>
    <row r="12725" spans="1:5" x14ac:dyDescent="0.25">
      <c r="A12725" s="1">
        <v>41432</v>
      </c>
      <c r="B12725" t="s">
        <v>49</v>
      </c>
      <c r="C12725" t="s">
        <v>1049</v>
      </c>
      <c r="D12725" t="s">
        <v>1093</v>
      </c>
      <c r="E12725">
        <v>0.01</v>
      </c>
    </row>
    <row r="12726" spans="1:5" x14ac:dyDescent="0.25">
      <c r="A12726" s="1">
        <v>41432</v>
      </c>
      <c r="B12726" t="s">
        <v>49</v>
      </c>
      <c r="C12726" t="s">
        <v>1049</v>
      </c>
      <c r="D12726" t="s">
        <v>1066</v>
      </c>
      <c r="E12726">
        <v>0.01</v>
      </c>
    </row>
    <row r="12727" spans="1:5" x14ac:dyDescent="0.25">
      <c r="A12727" s="1">
        <v>41432</v>
      </c>
      <c r="B12727" t="s">
        <v>49</v>
      </c>
      <c r="C12727" t="s">
        <v>1049</v>
      </c>
      <c r="D12727" t="s">
        <v>1087</v>
      </c>
      <c r="E12727">
        <v>0</v>
      </c>
    </row>
    <row r="12728" spans="1:5" x14ac:dyDescent="0.25">
      <c r="A12728" s="1">
        <v>41433</v>
      </c>
      <c r="B12728" t="s">
        <v>52</v>
      </c>
      <c r="C12728" t="s">
        <v>1049</v>
      </c>
      <c r="D12728" t="s">
        <v>1058</v>
      </c>
      <c r="E12728">
        <v>0.03</v>
      </c>
    </row>
    <row r="12729" spans="1:5" x14ac:dyDescent="0.25">
      <c r="A12729" s="1">
        <v>41433</v>
      </c>
      <c r="B12729" t="s">
        <v>52</v>
      </c>
      <c r="C12729" t="s">
        <v>1049</v>
      </c>
      <c r="D12729" t="s">
        <v>1051</v>
      </c>
      <c r="E12729">
        <v>0</v>
      </c>
    </row>
    <row r="12730" spans="1:5" x14ac:dyDescent="0.25">
      <c r="A12730" s="1">
        <v>41433</v>
      </c>
      <c r="B12730" t="s">
        <v>52</v>
      </c>
      <c r="C12730" t="s">
        <v>1049</v>
      </c>
      <c r="D12730" t="s">
        <v>1051</v>
      </c>
      <c r="E12730">
        <v>0.06</v>
      </c>
    </row>
    <row r="12731" spans="1:5" x14ac:dyDescent="0.25">
      <c r="A12731" s="1">
        <v>41433</v>
      </c>
      <c r="B12731" t="s">
        <v>52</v>
      </c>
      <c r="C12731" t="s">
        <v>1049</v>
      </c>
      <c r="D12731" t="s">
        <v>1061</v>
      </c>
      <c r="E12731">
        <v>0.01</v>
      </c>
    </row>
    <row r="12732" spans="1:5" x14ac:dyDescent="0.25">
      <c r="A12732" s="1">
        <v>41433</v>
      </c>
      <c r="B12732" t="s">
        <v>52</v>
      </c>
      <c r="C12732" t="s">
        <v>1049</v>
      </c>
      <c r="D12732" t="s">
        <v>1055</v>
      </c>
      <c r="E12732">
        <v>0.03</v>
      </c>
    </row>
    <row r="12733" spans="1:5" x14ac:dyDescent="0.25">
      <c r="A12733" s="1">
        <v>41433</v>
      </c>
      <c r="B12733" t="s">
        <v>52</v>
      </c>
      <c r="C12733" t="s">
        <v>1049</v>
      </c>
      <c r="D12733" t="s">
        <v>1051</v>
      </c>
      <c r="E12733">
        <v>0.05</v>
      </c>
    </row>
    <row r="12734" spans="1:5" x14ac:dyDescent="0.25">
      <c r="A12734" s="1">
        <v>41433</v>
      </c>
      <c r="B12734" t="s">
        <v>52</v>
      </c>
      <c r="C12734" t="s">
        <v>1049</v>
      </c>
      <c r="D12734" t="s">
        <v>1066</v>
      </c>
      <c r="E12734">
        <v>0.06</v>
      </c>
    </row>
    <row r="12735" spans="1:5" x14ac:dyDescent="0.25">
      <c r="A12735" s="1">
        <v>41433</v>
      </c>
      <c r="B12735" t="s">
        <v>52</v>
      </c>
      <c r="C12735" t="s">
        <v>1049</v>
      </c>
      <c r="D12735" t="s">
        <v>1051</v>
      </c>
      <c r="E12735">
        <v>0.05</v>
      </c>
    </row>
    <row r="12736" spans="1:5" x14ac:dyDescent="0.25">
      <c r="A12736" s="1">
        <v>41433</v>
      </c>
      <c r="B12736" t="s">
        <v>52</v>
      </c>
      <c r="C12736" t="s">
        <v>1049</v>
      </c>
      <c r="D12736" t="s">
        <v>1062</v>
      </c>
      <c r="E12736">
        <v>0.01</v>
      </c>
    </row>
    <row r="12737" spans="1:5" x14ac:dyDescent="0.25">
      <c r="A12737" s="1">
        <v>41433</v>
      </c>
      <c r="B12737" t="s">
        <v>52</v>
      </c>
      <c r="C12737" t="s">
        <v>1049</v>
      </c>
      <c r="D12737" t="s">
        <v>1054</v>
      </c>
      <c r="E12737">
        <v>0.02</v>
      </c>
    </row>
    <row r="12738" spans="1:5" x14ac:dyDescent="0.25">
      <c r="A12738" s="1">
        <v>41433</v>
      </c>
      <c r="B12738" t="s">
        <v>52</v>
      </c>
      <c r="C12738" t="s">
        <v>1049</v>
      </c>
      <c r="D12738" t="s">
        <v>1057</v>
      </c>
      <c r="E12738">
        <v>0</v>
      </c>
    </row>
    <row r="12739" spans="1:5" x14ac:dyDescent="0.25">
      <c r="A12739" s="1">
        <v>41433</v>
      </c>
      <c r="B12739" t="s">
        <v>52</v>
      </c>
      <c r="C12739" t="s">
        <v>1049</v>
      </c>
      <c r="D12739" t="s">
        <v>1051</v>
      </c>
      <c r="E12739">
        <v>0</v>
      </c>
    </row>
    <row r="12740" spans="1:5" x14ac:dyDescent="0.25">
      <c r="A12740" s="1">
        <v>41433</v>
      </c>
      <c r="B12740" t="s">
        <v>52</v>
      </c>
      <c r="C12740" t="s">
        <v>1049</v>
      </c>
      <c r="D12740" t="s">
        <v>1090</v>
      </c>
      <c r="E12740">
        <v>0.03</v>
      </c>
    </row>
    <row r="12741" spans="1:5" x14ac:dyDescent="0.25">
      <c r="A12741" s="1">
        <v>41433</v>
      </c>
      <c r="B12741" t="s">
        <v>52</v>
      </c>
      <c r="C12741" t="s">
        <v>1049</v>
      </c>
      <c r="D12741" t="s">
        <v>1085</v>
      </c>
      <c r="E12741">
        <v>0.02</v>
      </c>
    </row>
    <row r="12742" spans="1:5" x14ac:dyDescent="0.25">
      <c r="A12742" s="1">
        <v>41433</v>
      </c>
      <c r="B12742" t="s">
        <v>52</v>
      </c>
      <c r="C12742" t="s">
        <v>1049</v>
      </c>
      <c r="D12742" t="s">
        <v>1085</v>
      </c>
      <c r="E12742">
        <v>0.03</v>
      </c>
    </row>
    <row r="12743" spans="1:5" x14ac:dyDescent="0.25">
      <c r="A12743" s="1">
        <v>41434</v>
      </c>
      <c r="B12743" t="s">
        <v>53</v>
      </c>
      <c r="C12743" t="s">
        <v>1049</v>
      </c>
      <c r="D12743" t="s">
        <v>1069</v>
      </c>
      <c r="E12743">
        <v>0.06</v>
      </c>
    </row>
    <row r="12744" spans="1:5" x14ac:dyDescent="0.25">
      <c r="A12744" s="1">
        <v>41434</v>
      </c>
      <c r="B12744" t="s">
        <v>53</v>
      </c>
      <c r="C12744" t="s">
        <v>1049</v>
      </c>
      <c r="D12744" t="s">
        <v>1088</v>
      </c>
      <c r="E12744">
        <v>0.05</v>
      </c>
    </row>
    <row r="12745" spans="1:5" x14ac:dyDescent="0.25">
      <c r="A12745" s="1">
        <v>41434</v>
      </c>
      <c r="B12745" t="s">
        <v>53</v>
      </c>
      <c r="C12745" t="s">
        <v>1049</v>
      </c>
      <c r="D12745" t="s">
        <v>1051</v>
      </c>
      <c r="E12745">
        <v>0</v>
      </c>
    </row>
    <row r="12746" spans="1:5" x14ac:dyDescent="0.25">
      <c r="A12746" s="1">
        <v>41434</v>
      </c>
      <c r="B12746" t="s">
        <v>53</v>
      </c>
      <c r="C12746" t="s">
        <v>1049</v>
      </c>
      <c r="D12746" t="s">
        <v>1104</v>
      </c>
      <c r="E12746">
        <v>0</v>
      </c>
    </row>
    <row r="12747" spans="1:5" x14ac:dyDescent="0.25">
      <c r="A12747" s="1">
        <v>41434</v>
      </c>
      <c r="B12747" t="s">
        <v>53</v>
      </c>
      <c r="C12747" t="s">
        <v>1049</v>
      </c>
      <c r="D12747" t="s">
        <v>1051</v>
      </c>
      <c r="E12747">
        <v>0.01</v>
      </c>
    </row>
    <row r="12748" spans="1:5" x14ac:dyDescent="0.25">
      <c r="A12748" s="1">
        <v>41434</v>
      </c>
      <c r="B12748" t="s">
        <v>53</v>
      </c>
      <c r="C12748" t="s">
        <v>1049</v>
      </c>
      <c r="D12748" t="s">
        <v>1051</v>
      </c>
      <c r="E12748">
        <v>0.01</v>
      </c>
    </row>
    <row r="12749" spans="1:5" x14ac:dyDescent="0.25">
      <c r="A12749" s="1">
        <v>41434</v>
      </c>
      <c r="B12749" t="s">
        <v>53</v>
      </c>
      <c r="C12749" t="s">
        <v>1049</v>
      </c>
      <c r="D12749" t="s">
        <v>1072</v>
      </c>
      <c r="E12749">
        <v>0.01</v>
      </c>
    </row>
    <row r="12750" spans="1:5" x14ac:dyDescent="0.25">
      <c r="A12750" s="1">
        <v>41434</v>
      </c>
      <c r="B12750" t="s">
        <v>53</v>
      </c>
      <c r="C12750" t="s">
        <v>1049</v>
      </c>
      <c r="D12750" t="s">
        <v>1051</v>
      </c>
      <c r="E12750">
        <v>0.03</v>
      </c>
    </row>
    <row r="12751" spans="1:5" x14ac:dyDescent="0.25">
      <c r="A12751" s="1">
        <v>41434</v>
      </c>
      <c r="B12751" t="s">
        <v>53</v>
      </c>
      <c r="C12751" t="s">
        <v>1049</v>
      </c>
      <c r="D12751" t="s">
        <v>1105</v>
      </c>
      <c r="E12751">
        <v>0.02</v>
      </c>
    </row>
    <row r="12752" spans="1:5" x14ac:dyDescent="0.25">
      <c r="A12752" s="1">
        <v>41434</v>
      </c>
      <c r="B12752" t="s">
        <v>53</v>
      </c>
      <c r="C12752" t="s">
        <v>1049</v>
      </c>
      <c r="D12752" t="s">
        <v>1051</v>
      </c>
      <c r="E12752">
        <v>0</v>
      </c>
    </row>
    <row r="12753" spans="1:5" x14ac:dyDescent="0.25">
      <c r="A12753" s="1">
        <v>41434</v>
      </c>
      <c r="B12753" t="s">
        <v>53</v>
      </c>
      <c r="C12753" t="s">
        <v>1049</v>
      </c>
      <c r="D12753" t="s">
        <v>1094</v>
      </c>
      <c r="E12753">
        <v>0</v>
      </c>
    </row>
    <row r="12754" spans="1:5" x14ac:dyDescent="0.25">
      <c r="A12754" s="1">
        <v>41434</v>
      </c>
      <c r="B12754" t="s">
        <v>53</v>
      </c>
      <c r="C12754" t="s">
        <v>1049</v>
      </c>
      <c r="D12754" t="s">
        <v>1106</v>
      </c>
      <c r="E12754">
        <v>0.01</v>
      </c>
    </row>
    <row r="12755" spans="1:5" x14ac:dyDescent="0.25">
      <c r="A12755" s="1">
        <v>41434</v>
      </c>
      <c r="B12755" t="s">
        <v>53</v>
      </c>
      <c r="C12755" t="s">
        <v>1049</v>
      </c>
      <c r="D12755" t="s">
        <v>1095</v>
      </c>
      <c r="E12755">
        <v>0</v>
      </c>
    </row>
    <row r="12756" spans="1:5" x14ac:dyDescent="0.25">
      <c r="A12756" s="1">
        <v>41434</v>
      </c>
      <c r="B12756" t="s">
        <v>53</v>
      </c>
      <c r="C12756" t="s">
        <v>1049</v>
      </c>
      <c r="D12756" t="s">
        <v>1095</v>
      </c>
      <c r="E12756">
        <v>0</v>
      </c>
    </row>
    <row r="12757" spans="1:5" x14ac:dyDescent="0.25">
      <c r="A12757" s="1">
        <v>41434</v>
      </c>
      <c r="B12757" t="s">
        <v>53</v>
      </c>
      <c r="C12757" t="s">
        <v>1049</v>
      </c>
      <c r="D12757" t="s">
        <v>1051</v>
      </c>
      <c r="E12757">
        <v>0</v>
      </c>
    </row>
    <row r="12758" spans="1:5" x14ac:dyDescent="0.25">
      <c r="A12758" s="1">
        <v>41435</v>
      </c>
      <c r="B12758" t="s">
        <v>58</v>
      </c>
      <c r="C12758" t="s">
        <v>1049</v>
      </c>
      <c r="D12758" t="s">
        <v>1068</v>
      </c>
      <c r="E12758">
        <v>0.03</v>
      </c>
    </row>
    <row r="12759" spans="1:5" x14ac:dyDescent="0.25">
      <c r="A12759" s="1">
        <v>41435</v>
      </c>
      <c r="B12759" t="s">
        <v>58</v>
      </c>
      <c r="C12759" t="s">
        <v>1049</v>
      </c>
      <c r="D12759" t="s">
        <v>1075</v>
      </c>
      <c r="E12759">
        <v>0.01</v>
      </c>
    </row>
    <row r="12760" spans="1:5" x14ac:dyDescent="0.25">
      <c r="A12760" s="1">
        <v>41435</v>
      </c>
      <c r="B12760" t="s">
        <v>58</v>
      </c>
      <c r="C12760" t="s">
        <v>1049</v>
      </c>
      <c r="D12760" t="s">
        <v>1078</v>
      </c>
      <c r="E12760">
        <v>0.02</v>
      </c>
    </row>
    <row r="12761" spans="1:5" x14ac:dyDescent="0.25">
      <c r="A12761" s="1">
        <v>41435</v>
      </c>
      <c r="B12761" t="s">
        <v>58</v>
      </c>
      <c r="C12761" t="s">
        <v>1049</v>
      </c>
      <c r="D12761" t="s">
        <v>1051</v>
      </c>
      <c r="E12761">
        <v>0.01</v>
      </c>
    </row>
    <row r="12762" spans="1:5" x14ac:dyDescent="0.25">
      <c r="A12762" s="1">
        <v>41435</v>
      </c>
      <c r="B12762" t="s">
        <v>58</v>
      </c>
      <c r="C12762" t="s">
        <v>1049</v>
      </c>
      <c r="D12762" t="s">
        <v>1051</v>
      </c>
      <c r="E12762">
        <v>0</v>
      </c>
    </row>
    <row r="12763" spans="1:5" x14ac:dyDescent="0.25">
      <c r="A12763" s="1">
        <v>41435</v>
      </c>
      <c r="B12763" t="s">
        <v>58</v>
      </c>
      <c r="C12763" t="s">
        <v>1049</v>
      </c>
      <c r="D12763" t="s">
        <v>1051</v>
      </c>
      <c r="E12763">
        <v>0.06</v>
      </c>
    </row>
    <row r="12764" spans="1:5" x14ac:dyDescent="0.25">
      <c r="A12764" s="1">
        <v>41435</v>
      </c>
      <c r="B12764" t="s">
        <v>58</v>
      </c>
      <c r="C12764" t="s">
        <v>1049</v>
      </c>
      <c r="D12764" t="s">
        <v>1051</v>
      </c>
      <c r="E12764">
        <v>0.04</v>
      </c>
    </row>
    <row r="12765" spans="1:5" x14ac:dyDescent="0.25">
      <c r="A12765" s="1">
        <v>41435</v>
      </c>
      <c r="B12765" t="s">
        <v>58</v>
      </c>
      <c r="C12765" t="s">
        <v>1049</v>
      </c>
      <c r="D12765" t="s">
        <v>1054</v>
      </c>
      <c r="E12765">
        <v>0.01</v>
      </c>
    </row>
    <row r="12766" spans="1:5" x14ac:dyDescent="0.25">
      <c r="A12766" s="1">
        <v>41435</v>
      </c>
      <c r="B12766" t="s">
        <v>58</v>
      </c>
      <c r="C12766" t="s">
        <v>1049</v>
      </c>
      <c r="D12766" t="s">
        <v>1054</v>
      </c>
      <c r="E12766">
        <v>0.02</v>
      </c>
    </row>
    <row r="12767" spans="1:5" x14ac:dyDescent="0.25">
      <c r="A12767" s="1">
        <v>41435</v>
      </c>
      <c r="B12767" t="s">
        <v>58</v>
      </c>
      <c r="C12767" t="s">
        <v>1049</v>
      </c>
      <c r="D12767" t="s">
        <v>1057</v>
      </c>
      <c r="E12767">
        <v>0.02</v>
      </c>
    </row>
    <row r="12768" spans="1:5" x14ac:dyDescent="0.25">
      <c r="A12768" s="1">
        <v>41435</v>
      </c>
      <c r="B12768" t="s">
        <v>58</v>
      </c>
      <c r="C12768" t="s">
        <v>1049</v>
      </c>
      <c r="D12768" t="s">
        <v>1051</v>
      </c>
      <c r="E12768">
        <v>0</v>
      </c>
    </row>
    <row r="12769" spans="1:5" x14ac:dyDescent="0.25">
      <c r="A12769" s="1">
        <v>41435</v>
      </c>
      <c r="B12769" t="s">
        <v>58</v>
      </c>
      <c r="C12769" t="s">
        <v>1049</v>
      </c>
      <c r="D12769" t="s">
        <v>1103</v>
      </c>
      <c r="E12769">
        <v>0.01</v>
      </c>
    </row>
    <row r="12770" spans="1:5" x14ac:dyDescent="0.25">
      <c r="A12770" s="1">
        <v>41435</v>
      </c>
      <c r="B12770" t="s">
        <v>58</v>
      </c>
      <c r="C12770" t="s">
        <v>1049</v>
      </c>
      <c r="D12770" t="s">
        <v>1055</v>
      </c>
      <c r="E12770">
        <v>0.01</v>
      </c>
    </row>
    <row r="12771" spans="1:5" x14ac:dyDescent="0.25">
      <c r="A12771" s="1">
        <v>41435</v>
      </c>
      <c r="B12771" t="s">
        <v>58</v>
      </c>
      <c r="C12771" t="s">
        <v>1049</v>
      </c>
      <c r="D12771" t="s">
        <v>1091</v>
      </c>
      <c r="E12771">
        <v>0.01</v>
      </c>
    </row>
    <row r="12772" spans="1:5" x14ac:dyDescent="0.25">
      <c r="A12772" s="1">
        <v>41435</v>
      </c>
      <c r="B12772" t="s">
        <v>58</v>
      </c>
      <c r="C12772" t="s">
        <v>1049</v>
      </c>
      <c r="D12772" t="s">
        <v>1066</v>
      </c>
      <c r="E12772">
        <v>0.02</v>
      </c>
    </row>
    <row r="12773" spans="1:5" x14ac:dyDescent="0.25">
      <c r="A12773" s="1">
        <v>41436</v>
      </c>
      <c r="B12773" t="s">
        <v>59</v>
      </c>
      <c r="C12773" t="s">
        <v>1049</v>
      </c>
      <c r="D12773" t="s">
        <v>1068</v>
      </c>
      <c r="E12773">
        <v>0.02</v>
      </c>
    </row>
    <row r="12774" spans="1:5" x14ac:dyDescent="0.25">
      <c r="A12774" s="1">
        <v>41436</v>
      </c>
      <c r="B12774" t="s">
        <v>59</v>
      </c>
      <c r="C12774" t="s">
        <v>1049</v>
      </c>
      <c r="D12774" t="s">
        <v>1075</v>
      </c>
      <c r="E12774">
        <v>0.01</v>
      </c>
    </row>
    <row r="12775" spans="1:5" x14ac:dyDescent="0.25">
      <c r="A12775" s="1">
        <v>41436</v>
      </c>
      <c r="B12775" t="s">
        <v>59</v>
      </c>
      <c r="C12775" t="s">
        <v>1049</v>
      </c>
      <c r="D12775" t="s">
        <v>1051</v>
      </c>
      <c r="E12775">
        <v>0.02</v>
      </c>
    </row>
    <row r="12776" spans="1:5" x14ac:dyDescent="0.25">
      <c r="A12776" s="1">
        <v>41436</v>
      </c>
      <c r="B12776" t="s">
        <v>59</v>
      </c>
      <c r="C12776" t="s">
        <v>1049</v>
      </c>
      <c r="D12776" t="s">
        <v>1078</v>
      </c>
      <c r="E12776">
        <v>0</v>
      </c>
    </row>
    <row r="12777" spans="1:5" x14ac:dyDescent="0.25">
      <c r="A12777" s="1">
        <v>41436</v>
      </c>
      <c r="B12777" t="s">
        <v>59</v>
      </c>
      <c r="C12777" t="s">
        <v>1049</v>
      </c>
      <c r="D12777" t="s">
        <v>1051</v>
      </c>
      <c r="E12777">
        <v>0</v>
      </c>
    </row>
    <row r="12778" spans="1:5" x14ac:dyDescent="0.25">
      <c r="A12778" s="1">
        <v>41436</v>
      </c>
      <c r="B12778" t="s">
        <v>59</v>
      </c>
      <c r="C12778" t="s">
        <v>1049</v>
      </c>
      <c r="D12778" t="s">
        <v>1052</v>
      </c>
      <c r="E12778">
        <v>0.02</v>
      </c>
    </row>
    <row r="12779" spans="1:5" x14ac:dyDescent="0.25">
      <c r="A12779" s="1">
        <v>41436</v>
      </c>
      <c r="B12779" t="s">
        <v>59</v>
      </c>
      <c r="C12779" t="s">
        <v>1049</v>
      </c>
      <c r="D12779" t="s">
        <v>1051</v>
      </c>
      <c r="E12779">
        <v>0.06</v>
      </c>
    </row>
    <row r="12780" spans="1:5" x14ac:dyDescent="0.25">
      <c r="A12780" s="1">
        <v>41436</v>
      </c>
      <c r="B12780" t="s">
        <v>59</v>
      </c>
      <c r="C12780" t="s">
        <v>1049</v>
      </c>
      <c r="D12780" t="s">
        <v>1051</v>
      </c>
      <c r="E12780">
        <v>0.06</v>
      </c>
    </row>
    <row r="12781" spans="1:5" x14ac:dyDescent="0.25">
      <c r="A12781" s="1">
        <v>41436</v>
      </c>
      <c r="B12781" t="s">
        <v>59</v>
      </c>
      <c r="C12781" t="s">
        <v>1049</v>
      </c>
      <c r="D12781" t="s">
        <v>1054</v>
      </c>
      <c r="E12781">
        <v>0.01</v>
      </c>
    </row>
    <row r="12782" spans="1:5" x14ac:dyDescent="0.25">
      <c r="A12782" s="1">
        <v>41436</v>
      </c>
      <c r="B12782" t="s">
        <v>59</v>
      </c>
      <c r="C12782" t="s">
        <v>1049</v>
      </c>
      <c r="D12782" t="s">
        <v>1057</v>
      </c>
      <c r="E12782">
        <v>0</v>
      </c>
    </row>
    <row r="12783" spans="1:5" x14ac:dyDescent="0.25">
      <c r="A12783" s="1">
        <v>41436</v>
      </c>
      <c r="B12783" t="s">
        <v>59</v>
      </c>
      <c r="C12783" t="s">
        <v>1049</v>
      </c>
      <c r="D12783" t="s">
        <v>1090</v>
      </c>
      <c r="E12783">
        <v>0</v>
      </c>
    </row>
    <row r="12784" spans="1:5" x14ac:dyDescent="0.25">
      <c r="A12784" s="1">
        <v>41436</v>
      </c>
      <c r="B12784" t="s">
        <v>59</v>
      </c>
      <c r="C12784" t="s">
        <v>1049</v>
      </c>
      <c r="D12784" t="s">
        <v>1066</v>
      </c>
      <c r="E12784">
        <v>0</v>
      </c>
    </row>
    <row r="12785" spans="1:5" x14ac:dyDescent="0.25">
      <c r="A12785" s="1">
        <v>41436</v>
      </c>
      <c r="B12785" t="s">
        <v>59</v>
      </c>
      <c r="C12785" t="s">
        <v>1049</v>
      </c>
      <c r="D12785" t="s">
        <v>1051</v>
      </c>
      <c r="E12785">
        <v>0.05</v>
      </c>
    </row>
    <row r="12786" spans="1:5" x14ac:dyDescent="0.25">
      <c r="A12786" s="1">
        <v>41437</v>
      </c>
      <c r="B12786" t="s">
        <v>30</v>
      </c>
      <c r="C12786" t="s">
        <v>1049</v>
      </c>
      <c r="D12786" t="s">
        <v>1068</v>
      </c>
      <c r="E12786">
        <v>0.03</v>
      </c>
    </row>
    <row r="12787" spans="1:5" x14ac:dyDescent="0.25">
      <c r="A12787" s="1">
        <v>41437</v>
      </c>
      <c r="B12787" t="s">
        <v>30</v>
      </c>
      <c r="C12787" t="s">
        <v>1049</v>
      </c>
      <c r="D12787" t="s">
        <v>1051</v>
      </c>
      <c r="E12787">
        <v>0.01</v>
      </c>
    </row>
    <row r="12788" spans="1:5" x14ac:dyDescent="0.25">
      <c r="A12788" s="1">
        <v>41437</v>
      </c>
      <c r="B12788" t="s">
        <v>30</v>
      </c>
      <c r="C12788" t="s">
        <v>1049</v>
      </c>
      <c r="D12788" t="s">
        <v>1051</v>
      </c>
      <c r="E12788">
        <v>0.02</v>
      </c>
    </row>
    <row r="12789" spans="1:5" x14ac:dyDescent="0.25">
      <c r="A12789" s="1">
        <v>41437</v>
      </c>
      <c r="B12789" t="s">
        <v>30</v>
      </c>
      <c r="C12789" t="s">
        <v>1049</v>
      </c>
      <c r="D12789" t="s">
        <v>1051</v>
      </c>
      <c r="E12789">
        <v>0.01</v>
      </c>
    </row>
    <row r="12790" spans="1:5" x14ac:dyDescent="0.25">
      <c r="A12790" s="1">
        <v>41437</v>
      </c>
      <c r="B12790" t="s">
        <v>30</v>
      </c>
      <c r="C12790" t="s">
        <v>1049</v>
      </c>
      <c r="D12790" t="s">
        <v>1066</v>
      </c>
      <c r="E12790">
        <v>0.01</v>
      </c>
    </row>
    <row r="12791" spans="1:5" x14ac:dyDescent="0.25">
      <c r="A12791" s="1">
        <v>41437</v>
      </c>
      <c r="B12791" t="s">
        <v>30</v>
      </c>
      <c r="C12791" t="s">
        <v>1049</v>
      </c>
      <c r="D12791" t="s">
        <v>1051</v>
      </c>
      <c r="E12791">
        <v>0</v>
      </c>
    </row>
    <row r="12792" spans="1:5" x14ac:dyDescent="0.25">
      <c r="A12792" s="1">
        <v>41437</v>
      </c>
      <c r="B12792" t="s">
        <v>30</v>
      </c>
      <c r="C12792" t="s">
        <v>1049</v>
      </c>
      <c r="D12792" t="s">
        <v>1052</v>
      </c>
      <c r="E12792">
        <v>0.05</v>
      </c>
    </row>
    <row r="12793" spans="1:5" x14ac:dyDescent="0.25">
      <c r="A12793" s="1">
        <v>41437</v>
      </c>
      <c r="B12793" t="s">
        <v>30</v>
      </c>
      <c r="C12793" t="s">
        <v>1049</v>
      </c>
      <c r="D12793" t="s">
        <v>1052</v>
      </c>
      <c r="E12793">
        <v>0.05</v>
      </c>
    </row>
    <row r="12794" spans="1:5" x14ac:dyDescent="0.25">
      <c r="A12794" s="1">
        <v>41437</v>
      </c>
      <c r="B12794" t="s">
        <v>30</v>
      </c>
      <c r="C12794" t="s">
        <v>1049</v>
      </c>
      <c r="D12794" t="s">
        <v>1054</v>
      </c>
      <c r="E12794">
        <v>0.01</v>
      </c>
    </row>
    <row r="12795" spans="1:5" x14ac:dyDescent="0.25">
      <c r="A12795" s="1">
        <v>41437</v>
      </c>
      <c r="B12795" t="s">
        <v>30</v>
      </c>
      <c r="C12795" t="s">
        <v>1049</v>
      </c>
      <c r="D12795" t="s">
        <v>1057</v>
      </c>
      <c r="E12795">
        <v>0</v>
      </c>
    </row>
    <row r="12796" spans="1:5" x14ac:dyDescent="0.25">
      <c r="A12796" s="1">
        <v>41437</v>
      </c>
      <c r="B12796" t="s">
        <v>30</v>
      </c>
      <c r="C12796" t="s">
        <v>1049</v>
      </c>
      <c r="D12796" t="s">
        <v>1083</v>
      </c>
      <c r="E12796">
        <v>0.01</v>
      </c>
    </row>
    <row r="12797" spans="1:5" x14ac:dyDescent="0.25">
      <c r="A12797" s="1">
        <v>41437</v>
      </c>
      <c r="B12797" t="s">
        <v>30</v>
      </c>
      <c r="C12797" t="s">
        <v>1049</v>
      </c>
      <c r="D12797" t="s">
        <v>1090</v>
      </c>
      <c r="E12797">
        <v>0.01</v>
      </c>
    </row>
    <row r="12798" spans="1:5" x14ac:dyDescent="0.25">
      <c r="A12798" s="1">
        <v>41437</v>
      </c>
      <c r="B12798" t="s">
        <v>30</v>
      </c>
      <c r="C12798" t="s">
        <v>1049</v>
      </c>
      <c r="D12798" t="s">
        <v>1091</v>
      </c>
      <c r="E12798">
        <v>0.03</v>
      </c>
    </row>
    <row r="12799" spans="1:5" x14ac:dyDescent="0.25">
      <c r="A12799" s="1">
        <v>41437</v>
      </c>
      <c r="B12799" t="s">
        <v>30</v>
      </c>
      <c r="C12799" t="s">
        <v>1049</v>
      </c>
      <c r="D12799" t="s">
        <v>1066</v>
      </c>
      <c r="E12799">
        <v>0</v>
      </c>
    </row>
    <row r="12800" spans="1:5" x14ac:dyDescent="0.25">
      <c r="A12800" s="1">
        <v>41437</v>
      </c>
      <c r="B12800" t="s">
        <v>30</v>
      </c>
      <c r="C12800" t="s">
        <v>1049</v>
      </c>
      <c r="D12800" t="s">
        <v>1089</v>
      </c>
      <c r="E12800">
        <v>0.01</v>
      </c>
    </row>
    <row r="12801" spans="1:5" x14ac:dyDescent="0.25">
      <c r="A12801" s="1">
        <v>41438</v>
      </c>
      <c r="B12801" t="s">
        <v>46</v>
      </c>
      <c r="C12801" t="s">
        <v>1049</v>
      </c>
      <c r="D12801" t="s">
        <v>1058</v>
      </c>
      <c r="E12801">
        <v>0.1</v>
      </c>
    </row>
    <row r="12802" spans="1:5" x14ac:dyDescent="0.25">
      <c r="A12802" s="1">
        <v>41438</v>
      </c>
      <c r="B12802" t="s">
        <v>46</v>
      </c>
      <c r="C12802" t="s">
        <v>1049</v>
      </c>
      <c r="D12802" t="s">
        <v>1051</v>
      </c>
      <c r="E12802">
        <v>0.03</v>
      </c>
    </row>
    <row r="12803" spans="1:5" x14ac:dyDescent="0.25">
      <c r="A12803" s="1">
        <v>41438</v>
      </c>
      <c r="B12803" t="s">
        <v>46</v>
      </c>
      <c r="C12803" t="s">
        <v>1049</v>
      </c>
      <c r="D12803" t="s">
        <v>1051</v>
      </c>
      <c r="E12803">
        <v>0.01</v>
      </c>
    </row>
    <row r="12804" spans="1:5" x14ac:dyDescent="0.25">
      <c r="A12804" s="1">
        <v>41438</v>
      </c>
      <c r="B12804" t="s">
        <v>46</v>
      </c>
      <c r="C12804" t="s">
        <v>1049</v>
      </c>
      <c r="D12804" t="s">
        <v>1055</v>
      </c>
      <c r="E12804">
        <v>0.01</v>
      </c>
    </row>
    <row r="12805" spans="1:5" x14ac:dyDescent="0.25">
      <c r="A12805" s="1">
        <v>41438</v>
      </c>
      <c r="B12805" t="s">
        <v>46</v>
      </c>
      <c r="C12805" t="s">
        <v>1049</v>
      </c>
      <c r="D12805" t="s">
        <v>1051</v>
      </c>
      <c r="E12805">
        <v>0.01</v>
      </c>
    </row>
    <row r="12806" spans="1:5" x14ac:dyDescent="0.25">
      <c r="A12806" s="1">
        <v>41438</v>
      </c>
      <c r="B12806" t="s">
        <v>46</v>
      </c>
      <c r="C12806" t="s">
        <v>1049</v>
      </c>
      <c r="D12806" t="s">
        <v>1066</v>
      </c>
      <c r="E12806">
        <v>0</v>
      </c>
    </row>
    <row r="12807" spans="1:5" x14ac:dyDescent="0.25">
      <c r="A12807" s="1">
        <v>41438</v>
      </c>
      <c r="B12807" t="s">
        <v>46</v>
      </c>
      <c r="C12807" t="s">
        <v>1049</v>
      </c>
      <c r="D12807" t="s">
        <v>1051</v>
      </c>
      <c r="E12807">
        <v>0.01</v>
      </c>
    </row>
    <row r="12808" spans="1:5" x14ac:dyDescent="0.25">
      <c r="A12808" s="1">
        <v>41438</v>
      </c>
      <c r="B12808" t="s">
        <v>46</v>
      </c>
      <c r="C12808" t="s">
        <v>1049</v>
      </c>
      <c r="D12808" t="s">
        <v>1052</v>
      </c>
      <c r="E12808">
        <v>0.02</v>
      </c>
    </row>
    <row r="12809" spans="1:5" x14ac:dyDescent="0.25">
      <c r="A12809" s="1">
        <v>41438</v>
      </c>
      <c r="B12809" t="s">
        <v>46</v>
      </c>
      <c r="C12809" t="s">
        <v>1049</v>
      </c>
      <c r="D12809" t="s">
        <v>1083</v>
      </c>
      <c r="E12809">
        <v>0.03</v>
      </c>
    </row>
    <row r="12810" spans="1:5" x14ac:dyDescent="0.25">
      <c r="A12810" s="1">
        <v>41438</v>
      </c>
      <c r="B12810" t="s">
        <v>46</v>
      </c>
      <c r="C12810" t="s">
        <v>1049</v>
      </c>
      <c r="D12810" t="s">
        <v>1103</v>
      </c>
      <c r="E12810">
        <v>0.02</v>
      </c>
    </row>
    <row r="12811" spans="1:5" x14ac:dyDescent="0.25">
      <c r="A12811" s="1">
        <v>41438</v>
      </c>
      <c r="B12811" t="s">
        <v>46</v>
      </c>
      <c r="C12811" t="s">
        <v>1049</v>
      </c>
      <c r="D12811" t="s">
        <v>1091</v>
      </c>
      <c r="E12811">
        <v>0</v>
      </c>
    </row>
    <row r="12812" spans="1:5" x14ac:dyDescent="0.25">
      <c r="A12812" s="1">
        <v>41438</v>
      </c>
      <c r="B12812" t="s">
        <v>46</v>
      </c>
      <c r="C12812" t="s">
        <v>1049</v>
      </c>
      <c r="D12812" t="s">
        <v>1102</v>
      </c>
      <c r="E12812">
        <v>0.03</v>
      </c>
    </row>
    <row r="12813" spans="1:5" x14ac:dyDescent="0.25">
      <c r="A12813" s="1">
        <v>41438</v>
      </c>
      <c r="B12813" t="s">
        <v>46</v>
      </c>
      <c r="C12813" t="s">
        <v>1049</v>
      </c>
      <c r="D12813" t="s">
        <v>1066</v>
      </c>
      <c r="E12813">
        <v>0.01</v>
      </c>
    </row>
    <row r="12814" spans="1:5" x14ac:dyDescent="0.25">
      <c r="A12814" s="1">
        <v>41439</v>
      </c>
      <c r="B12814" t="s">
        <v>49</v>
      </c>
      <c r="C12814" t="s">
        <v>1049</v>
      </c>
      <c r="D12814" t="s">
        <v>1051</v>
      </c>
      <c r="E12814">
        <v>0.01</v>
      </c>
    </row>
    <row r="12815" spans="1:5" x14ac:dyDescent="0.25">
      <c r="A12815" s="1">
        <v>41439</v>
      </c>
      <c r="B12815" t="s">
        <v>49</v>
      </c>
      <c r="C12815" t="s">
        <v>1049</v>
      </c>
      <c r="D12815" t="s">
        <v>1075</v>
      </c>
      <c r="E12815">
        <v>0.03</v>
      </c>
    </row>
    <row r="12816" spans="1:5" x14ac:dyDescent="0.25">
      <c r="A12816" s="1">
        <v>41439</v>
      </c>
      <c r="B12816" t="s">
        <v>49</v>
      </c>
      <c r="C12816" t="s">
        <v>1049</v>
      </c>
      <c r="D12816" t="s">
        <v>1051</v>
      </c>
      <c r="E12816">
        <v>0.02</v>
      </c>
    </row>
    <row r="12817" spans="1:5" x14ac:dyDescent="0.25">
      <c r="A12817" s="1">
        <v>41439</v>
      </c>
      <c r="B12817" t="s">
        <v>49</v>
      </c>
      <c r="C12817" t="s">
        <v>1049</v>
      </c>
      <c r="D12817" t="s">
        <v>1051</v>
      </c>
      <c r="E12817">
        <v>0.01</v>
      </c>
    </row>
    <row r="12818" spans="1:5" x14ac:dyDescent="0.25">
      <c r="A12818" s="1">
        <v>41439</v>
      </c>
      <c r="B12818" t="s">
        <v>49</v>
      </c>
      <c r="C12818" t="s">
        <v>1049</v>
      </c>
      <c r="D12818" t="s">
        <v>1051</v>
      </c>
      <c r="E12818">
        <v>0.02</v>
      </c>
    </row>
    <row r="12819" spans="1:5" x14ac:dyDescent="0.25">
      <c r="A12819" s="1">
        <v>41439</v>
      </c>
      <c r="B12819" t="s">
        <v>49</v>
      </c>
      <c r="C12819" t="s">
        <v>1049</v>
      </c>
      <c r="D12819" t="s">
        <v>1051</v>
      </c>
      <c r="E12819">
        <v>0.03</v>
      </c>
    </row>
    <row r="12820" spans="1:5" x14ac:dyDescent="0.25">
      <c r="A12820" s="1">
        <v>41439</v>
      </c>
      <c r="B12820" t="s">
        <v>49</v>
      </c>
      <c r="C12820" t="s">
        <v>1049</v>
      </c>
      <c r="D12820" t="s">
        <v>1051</v>
      </c>
      <c r="E12820">
        <v>0.03</v>
      </c>
    </row>
    <row r="12821" spans="1:5" x14ac:dyDescent="0.25">
      <c r="A12821" s="1">
        <v>41439</v>
      </c>
      <c r="B12821" t="s">
        <v>49</v>
      </c>
      <c r="C12821" t="s">
        <v>1049</v>
      </c>
      <c r="D12821" t="s">
        <v>1057</v>
      </c>
      <c r="E12821">
        <v>0.02</v>
      </c>
    </row>
    <row r="12822" spans="1:5" x14ac:dyDescent="0.25">
      <c r="A12822" s="1">
        <v>41439</v>
      </c>
      <c r="B12822" t="s">
        <v>49</v>
      </c>
      <c r="C12822" t="s">
        <v>1049</v>
      </c>
      <c r="D12822" t="s">
        <v>1051</v>
      </c>
      <c r="E12822">
        <v>0</v>
      </c>
    </row>
    <row r="12823" spans="1:5" x14ac:dyDescent="0.25">
      <c r="A12823" s="1">
        <v>41439</v>
      </c>
      <c r="B12823" t="s">
        <v>49</v>
      </c>
      <c r="C12823" t="s">
        <v>1049</v>
      </c>
      <c r="D12823" t="s">
        <v>1103</v>
      </c>
      <c r="E12823">
        <v>0</v>
      </c>
    </row>
    <row r="12824" spans="1:5" x14ac:dyDescent="0.25">
      <c r="A12824" s="1">
        <v>41439</v>
      </c>
      <c r="B12824" t="s">
        <v>49</v>
      </c>
      <c r="C12824" t="s">
        <v>1049</v>
      </c>
      <c r="D12824" t="s">
        <v>1093</v>
      </c>
      <c r="E12824">
        <v>0</v>
      </c>
    </row>
    <row r="12825" spans="1:5" x14ac:dyDescent="0.25">
      <c r="A12825" s="1">
        <v>41439</v>
      </c>
      <c r="B12825" t="s">
        <v>49</v>
      </c>
      <c r="C12825" t="s">
        <v>1049</v>
      </c>
      <c r="D12825" t="s">
        <v>1066</v>
      </c>
      <c r="E12825">
        <v>0.09</v>
      </c>
    </row>
    <row r="12826" spans="1:5" x14ac:dyDescent="0.25">
      <c r="A12826" s="1">
        <v>41439</v>
      </c>
      <c r="B12826" t="s">
        <v>49</v>
      </c>
      <c r="C12826" t="s">
        <v>1049</v>
      </c>
      <c r="D12826" t="s">
        <v>1051</v>
      </c>
      <c r="E12826">
        <v>0.02</v>
      </c>
    </row>
    <row r="12827" spans="1:5" x14ac:dyDescent="0.25">
      <c r="A12827" s="1">
        <v>41440</v>
      </c>
      <c r="B12827" t="s">
        <v>52</v>
      </c>
      <c r="C12827" t="s">
        <v>1049</v>
      </c>
      <c r="D12827" t="s">
        <v>1051</v>
      </c>
      <c r="E12827">
        <v>0.01</v>
      </c>
    </row>
    <row r="12828" spans="1:5" x14ac:dyDescent="0.25">
      <c r="A12828" s="1">
        <v>41440</v>
      </c>
      <c r="B12828" t="s">
        <v>52</v>
      </c>
      <c r="C12828" t="s">
        <v>1049</v>
      </c>
      <c r="D12828" t="s">
        <v>1069</v>
      </c>
      <c r="E12828">
        <v>0.11</v>
      </c>
    </row>
    <row r="12829" spans="1:5" x14ac:dyDescent="0.25">
      <c r="A12829" s="1">
        <v>41440</v>
      </c>
      <c r="B12829" t="s">
        <v>52</v>
      </c>
      <c r="C12829" t="s">
        <v>1049</v>
      </c>
      <c r="D12829" t="s">
        <v>1095</v>
      </c>
      <c r="E12829">
        <v>0.04</v>
      </c>
    </row>
    <row r="12830" spans="1:5" x14ac:dyDescent="0.25">
      <c r="A12830" s="1">
        <v>41440</v>
      </c>
      <c r="B12830" t="s">
        <v>52</v>
      </c>
      <c r="C12830" t="s">
        <v>1049</v>
      </c>
      <c r="D12830" t="s">
        <v>1055</v>
      </c>
      <c r="E12830">
        <v>0.01</v>
      </c>
    </row>
    <row r="12831" spans="1:5" x14ac:dyDescent="0.25">
      <c r="A12831" s="1">
        <v>41440</v>
      </c>
      <c r="B12831" t="s">
        <v>52</v>
      </c>
      <c r="C12831" t="s">
        <v>1049</v>
      </c>
      <c r="D12831" t="s">
        <v>1055</v>
      </c>
      <c r="E12831">
        <v>0</v>
      </c>
    </row>
    <row r="12832" spans="1:5" x14ac:dyDescent="0.25">
      <c r="A12832" s="1">
        <v>41440</v>
      </c>
      <c r="B12832" t="s">
        <v>52</v>
      </c>
      <c r="C12832" t="s">
        <v>1049</v>
      </c>
      <c r="D12832" t="s">
        <v>1066</v>
      </c>
      <c r="E12832">
        <v>0</v>
      </c>
    </row>
    <row r="12833" spans="1:5" x14ac:dyDescent="0.25">
      <c r="A12833" s="1">
        <v>41440</v>
      </c>
      <c r="B12833" t="s">
        <v>52</v>
      </c>
      <c r="C12833" t="s">
        <v>1049</v>
      </c>
      <c r="D12833" t="s">
        <v>1062</v>
      </c>
      <c r="E12833">
        <v>0</v>
      </c>
    </row>
    <row r="12834" spans="1:5" x14ac:dyDescent="0.25">
      <c r="A12834" s="1">
        <v>41440</v>
      </c>
      <c r="B12834" t="s">
        <v>52</v>
      </c>
      <c r="C12834" t="s">
        <v>1049</v>
      </c>
      <c r="D12834" t="s">
        <v>1062</v>
      </c>
      <c r="E12834">
        <v>0</v>
      </c>
    </row>
    <row r="12835" spans="1:5" x14ac:dyDescent="0.25">
      <c r="A12835" s="1">
        <v>41440</v>
      </c>
      <c r="B12835" t="s">
        <v>52</v>
      </c>
      <c r="C12835" t="s">
        <v>1049</v>
      </c>
      <c r="D12835" t="s">
        <v>1051</v>
      </c>
      <c r="E12835">
        <v>0</v>
      </c>
    </row>
    <row r="12836" spans="1:5" x14ac:dyDescent="0.25">
      <c r="A12836" s="1">
        <v>41440</v>
      </c>
      <c r="B12836" t="s">
        <v>52</v>
      </c>
      <c r="C12836" t="s">
        <v>1049</v>
      </c>
      <c r="D12836" t="s">
        <v>1054</v>
      </c>
      <c r="E12836">
        <v>7.0000000000000007E-2</v>
      </c>
    </row>
    <row r="12837" spans="1:5" x14ac:dyDescent="0.25">
      <c r="A12837" s="1">
        <v>41440</v>
      </c>
      <c r="B12837" t="s">
        <v>52</v>
      </c>
      <c r="C12837" t="s">
        <v>1049</v>
      </c>
      <c r="D12837" t="s">
        <v>1057</v>
      </c>
      <c r="E12837">
        <v>0.02</v>
      </c>
    </row>
    <row r="12838" spans="1:5" x14ac:dyDescent="0.25">
      <c r="A12838" s="1">
        <v>41440</v>
      </c>
      <c r="B12838" t="s">
        <v>52</v>
      </c>
      <c r="C12838" t="s">
        <v>1049</v>
      </c>
      <c r="D12838" t="s">
        <v>1076</v>
      </c>
      <c r="E12838">
        <v>0.01</v>
      </c>
    </row>
    <row r="12839" spans="1:5" x14ac:dyDescent="0.25">
      <c r="A12839" s="1">
        <v>41440</v>
      </c>
      <c r="B12839" t="s">
        <v>52</v>
      </c>
      <c r="C12839" t="s">
        <v>1049</v>
      </c>
      <c r="D12839" t="s">
        <v>1064</v>
      </c>
      <c r="E12839">
        <v>0.02</v>
      </c>
    </row>
    <row r="12840" spans="1:5" x14ac:dyDescent="0.25">
      <c r="A12840" s="1">
        <v>41441</v>
      </c>
      <c r="B12840" t="s">
        <v>53</v>
      </c>
      <c r="C12840" t="s">
        <v>1049</v>
      </c>
      <c r="D12840" t="s">
        <v>1067</v>
      </c>
      <c r="E12840">
        <v>0.01</v>
      </c>
    </row>
    <row r="12841" spans="1:5" x14ac:dyDescent="0.25">
      <c r="A12841" s="1">
        <v>41441</v>
      </c>
      <c r="B12841" t="s">
        <v>53</v>
      </c>
      <c r="C12841" t="s">
        <v>1049</v>
      </c>
      <c r="D12841" t="s">
        <v>1088</v>
      </c>
      <c r="E12841">
        <v>0.02</v>
      </c>
    </row>
    <row r="12842" spans="1:5" x14ac:dyDescent="0.25">
      <c r="A12842" s="1">
        <v>41441</v>
      </c>
      <c r="B12842" t="s">
        <v>53</v>
      </c>
      <c r="C12842" t="s">
        <v>1049</v>
      </c>
      <c r="D12842" t="s">
        <v>1076</v>
      </c>
      <c r="E12842">
        <v>0.03</v>
      </c>
    </row>
    <row r="12843" spans="1:5" x14ac:dyDescent="0.25">
      <c r="A12843" s="1">
        <v>41441</v>
      </c>
      <c r="B12843" t="s">
        <v>53</v>
      </c>
      <c r="C12843" t="s">
        <v>1049</v>
      </c>
      <c r="D12843" t="s">
        <v>1051</v>
      </c>
      <c r="E12843">
        <v>0.03</v>
      </c>
    </row>
    <row r="12844" spans="1:5" x14ac:dyDescent="0.25">
      <c r="A12844" s="1">
        <v>41441</v>
      </c>
      <c r="B12844" t="s">
        <v>53</v>
      </c>
      <c r="C12844" t="s">
        <v>1049</v>
      </c>
      <c r="D12844" t="s">
        <v>1051</v>
      </c>
      <c r="E12844">
        <v>0.03</v>
      </c>
    </row>
    <row r="12845" spans="1:5" x14ac:dyDescent="0.25">
      <c r="A12845" s="1">
        <v>41441</v>
      </c>
      <c r="B12845" t="s">
        <v>53</v>
      </c>
      <c r="C12845" t="s">
        <v>1049</v>
      </c>
      <c r="D12845" t="s">
        <v>1051</v>
      </c>
      <c r="E12845">
        <v>0.01</v>
      </c>
    </row>
    <row r="12846" spans="1:5" x14ac:dyDescent="0.25">
      <c r="A12846" s="1">
        <v>41441</v>
      </c>
      <c r="B12846" t="s">
        <v>53</v>
      </c>
      <c r="C12846" t="s">
        <v>1049</v>
      </c>
      <c r="D12846" t="s">
        <v>1051</v>
      </c>
      <c r="E12846">
        <v>0.01</v>
      </c>
    </row>
    <row r="12847" spans="1:5" x14ac:dyDescent="0.25">
      <c r="A12847" s="1">
        <v>41441</v>
      </c>
      <c r="B12847" t="s">
        <v>53</v>
      </c>
      <c r="C12847" t="s">
        <v>1049</v>
      </c>
      <c r="D12847" t="s">
        <v>1057</v>
      </c>
      <c r="E12847">
        <v>0</v>
      </c>
    </row>
    <row r="12848" spans="1:5" x14ac:dyDescent="0.25">
      <c r="A12848" s="1">
        <v>41441</v>
      </c>
      <c r="B12848" t="s">
        <v>53</v>
      </c>
      <c r="C12848" t="s">
        <v>1049</v>
      </c>
      <c r="D12848" t="s">
        <v>1057</v>
      </c>
      <c r="E12848">
        <v>0</v>
      </c>
    </row>
    <row r="12849" spans="1:5" x14ac:dyDescent="0.25">
      <c r="A12849" s="1">
        <v>41441</v>
      </c>
      <c r="B12849" t="s">
        <v>53</v>
      </c>
      <c r="C12849" t="s">
        <v>1049</v>
      </c>
      <c r="D12849" t="s">
        <v>1055</v>
      </c>
      <c r="E12849">
        <v>0</v>
      </c>
    </row>
    <row r="12850" spans="1:5" x14ac:dyDescent="0.25">
      <c r="A12850" s="1">
        <v>41441</v>
      </c>
      <c r="B12850" t="s">
        <v>53</v>
      </c>
      <c r="C12850" t="s">
        <v>1049</v>
      </c>
      <c r="D12850" t="s">
        <v>1051</v>
      </c>
      <c r="E12850">
        <v>0.02</v>
      </c>
    </row>
    <row r="12851" spans="1:5" x14ac:dyDescent="0.25">
      <c r="A12851" s="1">
        <v>41441</v>
      </c>
      <c r="B12851" t="s">
        <v>53</v>
      </c>
      <c r="C12851" t="s">
        <v>1049</v>
      </c>
      <c r="D12851" t="s">
        <v>1095</v>
      </c>
      <c r="E12851">
        <v>0.01</v>
      </c>
    </row>
    <row r="12852" spans="1:5" x14ac:dyDescent="0.25">
      <c r="A12852" s="1">
        <v>41441</v>
      </c>
      <c r="B12852" t="s">
        <v>53</v>
      </c>
      <c r="C12852" t="s">
        <v>1049</v>
      </c>
      <c r="D12852" t="s">
        <v>1051</v>
      </c>
      <c r="E12852">
        <v>0.02</v>
      </c>
    </row>
    <row r="12853" spans="1:5" x14ac:dyDescent="0.25">
      <c r="A12853" s="1">
        <v>41442</v>
      </c>
      <c r="B12853" t="s">
        <v>58</v>
      </c>
      <c r="C12853" t="s">
        <v>1049</v>
      </c>
      <c r="D12853" t="s">
        <v>1058</v>
      </c>
      <c r="E12853">
        <v>0.04</v>
      </c>
    </row>
    <row r="12854" spans="1:5" x14ac:dyDescent="0.25">
      <c r="A12854" s="1">
        <v>41442</v>
      </c>
      <c r="B12854" t="s">
        <v>58</v>
      </c>
      <c r="C12854" t="s">
        <v>1049</v>
      </c>
      <c r="D12854" t="s">
        <v>1068</v>
      </c>
      <c r="E12854">
        <v>0.03</v>
      </c>
    </row>
    <row r="12855" spans="1:5" x14ac:dyDescent="0.25">
      <c r="A12855" s="1">
        <v>41442</v>
      </c>
      <c r="B12855" t="s">
        <v>58</v>
      </c>
      <c r="C12855" t="s">
        <v>1049</v>
      </c>
      <c r="D12855" t="s">
        <v>1051</v>
      </c>
      <c r="E12855">
        <v>0.02</v>
      </c>
    </row>
    <row r="12856" spans="1:5" x14ac:dyDescent="0.25">
      <c r="A12856" s="1">
        <v>41442</v>
      </c>
      <c r="B12856" t="s">
        <v>58</v>
      </c>
      <c r="C12856" t="s">
        <v>1049</v>
      </c>
      <c r="D12856" t="s">
        <v>1076</v>
      </c>
      <c r="E12856">
        <v>0.02</v>
      </c>
    </row>
    <row r="12857" spans="1:5" x14ac:dyDescent="0.25">
      <c r="A12857" s="1">
        <v>41442</v>
      </c>
      <c r="B12857" t="s">
        <v>58</v>
      </c>
      <c r="C12857" t="s">
        <v>1049</v>
      </c>
      <c r="D12857" t="s">
        <v>1107</v>
      </c>
      <c r="E12857">
        <v>0.01</v>
      </c>
    </row>
    <row r="12858" spans="1:5" x14ac:dyDescent="0.25">
      <c r="A12858" s="1">
        <v>41442</v>
      </c>
      <c r="B12858" t="s">
        <v>58</v>
      </c>
      <c r="C12858" t="s">
        <v>1049</v>
      </c>
      <c r="D12858" t="s">
        <v>1051</v>
      </c>
      <c r="E12858">
        <v>0.01</v>
      </c>
    </row>
    <row r="12859" spans="1:5" x14ac:dyDescent="0.25">
      <c r="A12859" s="1">
        <v>41442</v>
      </c>
      <c r="B12859" t="s">
        <v>58</v>
      </c>
      <c r="C12859" t="s">
        <v>1049</v>
      </c>
      <c r="D12859" t="s">
        <v>1066</v>
      </c>
      <c r="E12859">
        <v>0.02</v>
      </c>
    </row>
    <row r="12860" spans="1:5" x14ac:dyDescent="0.25">
      <c r="A12860" s="1">
        <v>41442</v>
      </c>
      <c r="B12860" t="s">
        <v>58</v>
      </c>
      <c r="C12860" t="s">
        <v>1049</v>
      </c>
      <c r="D12860" t="s">
        <v>1066</v>
      </c>
      <c r="E12860">
        <v>0.01</v>
      </c>
    </row>
    <row r="12861" spans="1:5" x14ac:dyDescent="0.25">
      <c r="A12861" s="1">
        <v>41442</v>
      </c>
      <c r="B12861" t="s">
        <v>58</v>
      </c>
      <c r="C12861" t="s">
        <v>1049</v>
      </c>
      <c r="D12861" t="s">
        <v>1108</v>
      </c>
      <c r="E12861">
        <v>0</v>
      </c>
    </row>
    <row r="12862" spans="1:5" x14ac:dyDescent="0.25">
      <c r="A12862" s="1">
        <v>41442</v>
      </c>
      <c r="B12862" t="s">
        <v>58</v>
      </c>
      <c r="C12862" t="s">
        <v>1049</v>
      </c>
      <c r="D12862" t="s">
        <v>1083</v>
      </c>
      <c r="E12862">
        <v>0.01</v>
      </c>
    </row>
    <row r="12863" spans="1:5" x14ac:dyDescent="0.25">
      <c r="A12863" s="1">
        <v>41442</v>
      </c>
      <c r="B12863" t="s">
        <v>58</v>
      </c>
      <c r="C12863" t="s">
        <v>1049</v>
      </c>
      <c r="D12863" t="s">
        <v>1051</v>
      </c>
      <c r="E12863">
        <v>7.0000000000000007E-2</v>
      </c>
    </row>
    <row r="12864" spans="1:5" x14ac:dyDescent="0.25">
      <c r="A12864" s="1">
        <v>41442</v>
      </c>
      <c r="B12864" t="s">
        <v>58</v>
      </c>
      <c r="C12864" t="s">
        <v>1049</v>
      </c>
      <c r="D12864" t="s">
        <v>1091</v>
      </c>
      <c r="E12864">
        <v>7.0000000000000007E-2</v>
      </c>
    </row>
    <row r="12865" spans="1:5" x14ac:dyDescent="0.25">
      <c r="A12865" s="1">
        <v>41442</v>
      </c>
      <c r="B12865" t="s">
        <v>58</v>
      </c>
      <c r="C12865" t="s">
        <v>1049</v>
      </c>
      <c r="D12865" t="s">
        <v>1051</v>
      </c>
      <c r="E12865">
        <v>0.01</v>
      </c>
    </row>
    <row r="12866" spans="1:5" x14ac:dyDescent="0.25">
      <c r="A12866" s="1">
        <v>41443</v>
      </c>
      <c r="B12866" t="s">
        <v>59</v>
      </c>
      <c r="C12866" t="s">
        <v>1049</v>
      </c>
      <c r="D12866" t="s">
        <v>1058</v>
      </c>
      <c r="E12866">
        <v>0.02</v>
      </c>
    </row>
    <row r="12867" spans="1:5" x14ac:dyDescent="0.25">
      <c r="A12867" s="1">
        <v>41443</v>
      </c>
      <c r="B12867" t="s">
        <v>59</v>
      </c>
      <c r="C12867" t="s">
        <v>1049</v>
      </c>
      <c r="D12867" t="s">
        <v>1068</v>
      </c>
      <c r="E12867">
        <v>7.0000000000000007E-2</v>
      </c>
    </row>
    <row r="12868" spans="1:5" x14ac:dyDescent="0.25">
      <c r="A12868" s="1">
        <v>41443</v>
      </c>
      <c r="B12868" t="s">
        <v>59</v>
      </c>
      <c r="C12868" t="s">
        <v>1049</v>
      </c>
      <c r="D12868" t="s">
        <v>1068</v>
      </c>
      <c r="E12868">
        <v>0.02</v>
      </c>
    </row>
    <row r="12869" spans="1:5" x14ac:dyDescent="0.25">
      <c r="A12869" s="1">
        <v>41443</v>
      </c>
      <c r="B12869" t="s">
        <v>59</v>
      </c>
      <c r="C12869" t="s">
        <v>1049</v>
      </c>
      <c r="D12869" t="s">
        <v>1051</v>
      </c>
      <c r="E12869">
        <v>0.01</v>
      </c>
    </row>
    <row r="12870" spans="1:5" x14ac:dyDescent="0.25">
      <c r="A12870" s="1">
        <v>41443</v>
      </c>
      <c r="B12870" t="s">
        <v>59</v>
      </c>
      <c r="C12870" t="s">
        <v>1049</v>
      </c>
      <c r="D12870" t="s">
        <v>1079</v>
      </c>
      <c r="E12870">
        <v>0.02</v>
      </c>
    </row>
    <row r="12871" spans="1:5" x14ac:dyDescent="0.25">
      <c r="A12871" s="1">
        <v>41443</v>
      </c>
      <c r="B12871" t="s">
        <v>59</v>
      </c>
      <c r="C12871" t="s">
        <v>1049</v>
      </c>
      <c r="D12871" t="s">
        <v>1071</v>
      </c>
      <c r="E12871">
        <v>0</v>
      </c>
    </row>
    <row r="12872" spans="1:5" x14ac:dyDescent="0.25">
      <c r="A12872" s="1">
        <v>41443</v>
      </c>
      <c r="B12872" t="s">
        <v>59</v>
      </c>
      <c r="C12872" t="s">
        <v>1049</v>
      </c>
      <c r="D12872" t="s">
        <v>1081</v>
      </c>
      <c r="E12872">
        <v>0.01</v>
      </c>
    </row>
    <row r="12873" spans="1:5" x14ac:dyDescent="0.25">
      <c r="A12873" s="1">
        <v>41443</v>
      </c>
      <c r="B12873" t="s">
        <v>59</v>
      </c>
      <c r="C12873" t="s">
        <v>1049</v>
      </c>
      <c r="D12873" t="s">
        <v>1066</v>
      </c>
      <c r="E12873">
        <v>0.02</v>
      </c>
    </row>
    <row r="12874" spans="1:5" x14ac:dyDescent="0.25">
      <c r="A12874" s="1">
        <v>41443</v>
      </c>
      <c r="B12874" t="s">
        <v>59</v>
      </c>
      <c r="C12874" t="s">
        <v>1049</v>
      </c>
      <c r="D12874" t="s">
        <v>1051</v>
      </c>
      <c r="E12874">
        <v>0.04</v>
      </c>
    </row>
    <row r="12875" spans="1:5" x14ac:dyDescent="0.25">
      <c r="A12875" s="1">
        <v>41443</v>
      </c>
      <c r="B12875" t="s">
        <v>59</v>
      </c>
      <c r="C12875" t="s">
        <v>1049</v>
      </c>
      <c r="D12875" t="s">
        <v>1051</v>
      </c>
      <c r="E12875">
        <v>0.04</v>
      </c>
    </row>
    <row r="12876" spans="1:5" x14ac:dyDescent="0.25">
      <c r="A12876" s="1">
        <v>41443</v>
      </c>
      <c r="B12876" t="s">
        <v>59</v>
      </c>
      <c r="C12876" t="s">
        <v>1049</v>
      </c>
      <c r="D12876" t="s">
        <v>1054</v>
      </c>
      <c r="E12876">
        <v>0.03</v>
      </c>
    </row>
    <row r="12877" spans="1:5" x14ac:dyDescent="0.25">
      <c r="A12877" s="1">
        <v>41443</v>
      </c>
      <c r="B12877" t="s">
        <v>59</v>
      </c>
      <c r="C12877" t="s">
        <v>1049</v>
      </c>
      <c r="D12877" t="s">
        <v>1057</v>
      </c>
      <c r="E12877">
        <v>0.04</v>
      </c>
    </row>
    <row r="12878" spans="1:5" x14ac:dyDescent="0.25">
      <c r="A12878" s="1">
        <v>41443</v>
      </c>
      <c r="B12878" t="s">
        <v>59</v>
      </c>
      <c r="C12878" t="s">
        <v>1049</v>
      </c>
      <c r="D12878" t="s">
        <v>1086</v>
      </c>
      <c r="E12878">
        <v>0.02</v>
      </c>
    </row>
    <row r="12879" spans="1:5" x14ac:dyDescent="0.25">
      <c r="A12879" s="1">
        <v>41443</v>
      </c>
      <c r="B12879" t="s">
        <v>59</v>
      </c>
      <c r="C12879" t="s">
        <v>1049</v>
      </c>
      <c r="D12879" t="s">
        <v>1066</v>
      </c>
      <c r="E12879">
        <v>0</v>
      </c>
    </row>
    <row r="12880" spans="1:5" x14ac:dyDescent="0.25">
      <c r="A12880" s="1">
        <v>41444</v>
      </c>
      <c r="B12880" t="s">
        <v>30</v>
      </c>
      <c r="C12880" t="s">
        <v>1049</v>
      </c>
      <c r="D12880" t="s">
        <v>1058</v>
      </c>
      <c r="E12880">
        <v>0.04</v>
      </c>
    </row>
    <row r="12881" spans="1:5" x14ac:dyDescent="0.25">
      <c r="A12881" s="1">
        <v>41444</v>
      </c>
      <c r="B12881" t="s">
        <v>30</v>
      </c>
      <c r="C12881" t="s">
        <v>1049</v>
      </c>
      <c r="D12881" t="s">
        <v>1055</v>
      </c>
      <c r="E12881">
        <v>0.03</v>
      </c>
    </row>
    <row r="12882" spans="1:5" x14ac:dyDescent="0.25">
      <c r="A12882" s="1">
        <v>41444</v>
      </c>
      <c r="B12882" t="s">
        <v>30</v>
      </c>
      <c r="C12882" t="s">
        <v>1049</v>
      </c>
      <c r="D12882" t="s">
        <v>1051</v>
      </c>
      <c r="E12882">
        <v>0.03</v>
      </c>
    </row>
    <row r="12883" spans="1:5" x14ac:dyDescent="0.25">
      <c r="A12883" s="1">
        <v>41444</v>
      </c>
      <c r="B12883" t="s">
        <v>30</v>
      </c>
      <c r="C12883" t="s">
        <v>1049</v>
      </c>
      <c r="D12883" t="s">
        <v>1079</v>
      </c>
      <c r="E12883">
        <v>0.01</v>
      </c>
    </row>
    <row r="12884" spans="1:5" x14ac:dyDescent="0.25">
      <c r="A12884" s="1">
        <v>41444</v>
      </c>
      <c r="B12884" t="s">
        <v>30</v>
      </c>
      <c r="C12884" t="s">
        <v>1049</v>
      </c>
      <c r="D12884" t="s">
        <v>1051</v>
      </c>
      <c r="E12884">
        <v>0.02</v>
      </c>
    </row>
    <row r="12885" spans="1:5" x14ac:dyDescent="0.25">
      <c r="A12885" s="1">
        <v>41444</v>
      </c>
      <c r="B12885" t="s">
        <v>30</v>
      </c>
      <c r="C12885" t="s">
        <v>1049</v>
      </c>
      <c r="D12885" t="s">
        <v>1066</v>
      </c>
      <c r="E12885">
        <v>0.04</v>
      </c>
    </row>
    <row r="12886" spans="1:5" x14ac:dyDescent="0.25">
      <c r="A12886" s="1">
        <v>41444</v>
      </c>
      <c r="B12886" t="s">
        <v>30</v>
      </c>
      <c r="C12886" t="s">
        <v>1049</v>
      </c>
      <c r="D12886" t="s">
        <v>1051</v>
      </c>
      <c r="E12886">
        <v>0.03</v>
      </c>
    </row>
    <row r="12887" spans="1:5" x14ac:dyDescent="0.25">
      <c r="A12887" s="1">
        <v>41444</v>
      </c>
      <c r="B12887" t="s">
        <v>30</v>
      </c>
      <c r="C12887" t="s">
        <v>1049</v>
      </c>
      <c r="D12887" t="s">
        <v>1057</v>
      </c>
      <c r="E12887">
        <v>0.02</v>
      </c>
    </row>
    <row r="12888" spans="1:5" x14ac:dyDescent="0.25">
      <c r="A12888" s="1">
        <v>41444</v>
      </c>
      <c r="B12888" t="s">
        <v>30</v>
      </c>
      <c r="C12888" t="s">
        <v>1049</v>
      </c>
      <c r="D12888" t="s">
        <v>1057</v>
      </c>
      <c r="E12888">
        <v>0.02</v>
      </c>
    </row>
    <row r="12889" spans="1:5" x14ac:dyDescent="0.25">
      <c r="A12889" s="1">
        <v>41444</v>
      </c>
      <c r="B12889" t="s">
        <v>30</v>
      </c>
      <c r="C12889" t="s">
        <v>1049</v>
      </c>
      <c r="D12889" t="s">
        <v>1083</v>
      </c>
      <c r="E12889">
        <v>0.01</v>
      </c>
    </row>
    <row r="12890" spans="1:5" x14ac:dyDescent="0.25">
      <c r="A12890" s="1">
        <v>41444</v>
      </c>
      <c r="B12890" t="s">
        <v>30</v>
      </c>
      <c r="C12890" t="s">
        <v>1049</v>
      </c>
      <c r="D12890" t="s">
        <v>1103</v>
      </c>
      <c r="E12890">
        <v>0.01</v>
      </c>
    </row>
    <row r="12891" spans="1:5" x14ac:dyDescent="0.25">
      <c r="A12891" s="1">
        <v>41444</v>
      </c>
      <c r="B12891" t="s">
        <v>30</v>
      </c>
      <c r="C12891" t="s">
        <v>1049</v>
      </c>
      <c r="D12891" t="s">
        <v>1090</v>
      </c>
      <c r="E12891">
        <v>0</v>
      </c>
    </row>
    <row r="12892" spans="1:5" x14ac:dyDescent="0.25">
      <c r="A12892" s="1">
        <v>41444</v>
      </c>
      <c r="B12892" t="s">
        <v>30</v>
      </c>
      <c r="C12892" t="s">
        <v>1049</v>
      </c>
      <c r="D12892" t="s">
        <v>1066</v>
      </c>
      <c r="E12892">
        <v>0</v>
      </c>
    </row>
    <row r="12893" spans="1:5" x14ac:dyDescent="0.25">
      <c r="A12893" s="1">
        <v>41445</v>
      </c>
      <c r="B12893" t="s">
        <v>46</v>
      </c>
      <c r="C12893" t="s">
        <v>1049</v>
      </c>
      <c r="D12893" t="s">
        <v>1058</v>
      </c>
      <c r="E12893">
        <v>7.0000000000000007E-2</v>
      </c>
    </row>
    <row r="12894" spans="1:5" x14ac:dyDescent="0.25">
      <c r="A12894" s="1">
        <v>41445</v>
      </c>
      <c r="B12894" t="s">
        <v>46</v>
      </c>
      <c r="C12894" t="s">
        <v>1049</v>
      </c>
      <c r="D12894" t="s">
        <v>1068</v>
      </c>
      <c r="E12894">
        <v>0.02</v>
      </c>
    </row>
    <row r="12895" spans="1:5" x14ac:dyDescent="0.25">
      <c r="A12895" s="1">
        <v>41445</v>
      </c>
      <c r="B12895" t="s">
        <v>46</v>
      </c>
      <c r="C12895" t="s">
        <v>1049</v>
      </c>
      <c r="D12895" t="s">
        <v>1051</v>
      </c>
      <c r="E12895">
        <v>0</v>
      </c>
    </row>
    <row r="12896" spans="1:5" x14ac:dyDescent="0.25">
      <c r="A12896" s="1">
        <v>41445</v>
      </c>
      <c r="B12896" t="s">
        <v>46</v>
      </c>
      <c r="C12896" t="s">
        <v>1049</v>
      </c>
      <c r="D12896" t="s">
        <v>1078</v>
      </c>
      <c r="E12896">
        <v>0.04</v>
      </c>
    </row>
    <row r="12897" spans="1:5" x14ac:dyDescent="0.25">
      <c r="A12897" s="1">
        <v>41445</v>
      </c>
      <c r="B12897" t="s">
        <v>46</v>
      </c>
      <c r="C12897" t="s">
        <v>1049</v>
      </c>
      <c r="D12897" t="s">
        <v>1051</v>
      </c>
      <c r="E12897">
        <v>0.04</v>
      </c>
    </row>
    <row r="12898" spans="1:5" x14ac:dyDescent="0.25">
      <c r="A12898" s="1">
        <v>41445</v>
      </c>
      <c r="B12898" t="s">
        <v>46</v>
      </c>
      <c r="C12898" t="s">
        <v>1049</v>
      </c>
      <c r="D12898" t="s">
        <v>1051</v>
      </c>
      <c r="E12898">
        <v>0.02</v>
      </c>
    </row>
    <row r="12899" spans="1:5" x14ac:dyDescent="0.25">
      <c r="A12899" s="1">
        <v>41445</v>
      </c>
      <c r="B12899" t="s">
        <v>46</v>
      </c>
      <c r="C12899" t="s">
        <v>1049</v>
      </c>
      <c r="D12899" t="s">
        <v>1051</v>
      </c>
      <c r="E12899">
        <v>0.03</v>
      </c>
    </row>
    <row r="12900" spans="1:5" x14ac:dyDescent="0.25">
      <c r="A12900" s="1">
        <v>41445</v>
      </c>
      <c r="B12900" t="s">
        <v>46</v>
      </c>
      <c r="C12900" t="s">
        <v>1049</v>
      </c>
      <c r="D12900" t="s">
        <v>1052</v>
      </c>
      <c r="E12900">
        <v>0.02</v>
      </c>
    </row>
    <row r="12901" spans="1:5" x14ac:dyDescent="0.25">
      <c r="A12901" s="1">
        <v>41445</v>
      </c>
      <c r="B12901" t="s">
        <v>46</v>
      </c>
      <c r="C12901" t="s">
        <v>1049</v>
      </c>
      <c r="D12901" t="s">
        <v>1057</v>
      </c>
      <c r="E12901">
        <v>0.02</v>
      </c>
    </row>
    <row r="12902" spans="1:5" x14ac:dyDescent="0.25">
      <c r="A12902" s="1">
        <v>41445</v>
      </c>
      <c r="B12902" t="s">
        <v>46</v>
      </c>
      <c r="C12902" t="s">
        <v>1049</v>
      </c>
      <c r="D12902" t="s">
        <v>1083</v>
      </c>
      <c r="E12902">
        <v>0.03</v>
      </c>
    </row>
    <row r="12903" spans="1:5" x14ac:dyDescent="0.25">
      <c r="A12903" s="1">
        <v>41445</v>
      </c>
      <c r="B12903" t="s">
        <v>46</v>
      </c>
      <c r="C12903" t="s">
        <v>1049</v>
      </c>
      <c r="D12903" t="s">
        <v>1103</v>
      </c>
      <c r="E12903">
        <v>0</v>
      </c>
    </row>
    <row r="12904" spans="1:5" x14ac:dyDescent="0.25">
      <c r="A12904" s="1">
        <v>41445</v>
      </c>
      <c r="B12904" t="s">
        <v>46</v>
      </c>
      <c r="C12904" t="s">
        <v>1049</v>
      </c>
      <c r="D12904" t="s">
        <v>1091</v>
      </c>
      <c r="E12904">
        <v>0</v>
      </c>
    </row>
    <row r="12905" spans="1:5" x14ac:dyDescent="0.25">
      <c r="A12905" s="1">
        <v>41445</v>
      </c>
      <c r="B12905" t="s">
        <v>46</v>
      </c>
      <c r="C12905" t="s">
        <v>1049</v>
      </c>
      <c r="D12905" t="s">
        <v>1066</v>
      </c>
      <c r="E12905">
        <v>0</v>
      </c>
    </row>
    <row r="12906" spans="1:5" x14ac:dyDescent="0.25">
      <c r="A12906" s="1">
        <v>41446</v>
      </c>
      <c r="B12906" t="s">
        <v>49</v>
      </c>
      <c r="C12906" t="s">
        <v>1049</v>
      </c>
      <c r="D12906" t="s">
        <v>1068</v>
      </c>
      <c r="E12906">
        <v>0.04</v>
      </c>
    </row>
    <row r="12907" spans="1:5" x14ac:dyDescent="0.25">
      <c r="A12907" s="1">
        <v>41446</v>
      </c>
      <c r="B12907" t="s">
        <v>49</v>
      </c>
      <c r="C12907" t="s">
        <v>1049</v>
      </c>
      <c r="D12907" t="s">
        <v>1051</v>
      </c>
      <c r="E12907">
        <v>0.02</v>
      </c>
    </row>
    <row r="12908" spans="1:5" x14ac:dyDescent="0.25">
      <c r="A12908" s="1">
        <v>41446</v>
      </c>
      <c r="B12908" t="s">
        <v>49</v>
      </c>
      <c r="C12908" t="s">
        <v>1049</v>
      </c>
      <c r="D12908" t="s">
        <v>1051</v>
      </c>
      <c r="E12908">
        <v>0.01</v>
      </c>
    </row>
    <row r="12909" spans="1:5" x14ac:dyDescent="0.25">
      <c r="A12909" s="1">
        <v>41446</v>
      </c>
      <c r="B12909" t="s">
        <v>49</v>
      </c>
      <c r="C12909" t="s">
        <v>1049</v>
      </c>
      <c r="D12909" t="s">
        <v>1055</v>
      </c>
      <c r="E12909">
        <v>0.02</v>
      </c>
    </row>
    <row r="12910" spans="1:5" x14ac:dyDescent="0.25">
      <c r="A12910" s="1">
        <v>41446</v>
      </c>
      <c r="B12910" t="s">
        <v>49</v>
      </c>
      <c r="C12910" t="s">
        <v>1049</v>
      </c>
      <c r="D12910" t="s">
        <v>1051</v>
      </c>
      <c r="E12910">
        <v>0.04</v>
      </c>
    </row>
    <row r="12911" spans="1:5" x14ac:dyDescent="0.25">
      <c r="A12911" s="1">
        <v>41446</v>
      </c>
      <c r="B12911" t="s">
        <v>49</v>
      </c>
      <c r="C12911" t="s">
        <v>1049</v>
      </c>
      <c r="D12911" t="s">
        <v>1051</v>
      </c>
      <c r="E12911">
        <v>0.03</v>
      </c>
    </row>
    <row r="12912" spans="1:5" x14ac:dyDescent="0.25">
      <c r="A12912" s="1">
        <v>41446</v>
      </c>
      <c r="B12912" t="s">
        <v>49</v>
      </c>
      <c r="C12912" t="s">
        <v>1049</v>
      </c>
      <c r="D12912" t="s">
        <v>1062</v>
      </c>
      <c r="E12912">
        <v>0.04</v>
      </c>
    </row>
    <row r="12913" spans="1:5" x14ac:dyDescent="0.25">
      <c r="A12913" s="1">
        <v>41446</v>
      </c>
      <c r="B12913" t="s">
        <v>49</v>
      </c>
      <c r="C12913" t="s">
        <v>1049</v>
      </c>
      <c r="D12913" t="s">
        <v>1054</v>
      </c>
      <c r="E12913">
        <v>0.03</v>
      </c>
    </row>
    <row r="12914" spans="1:5" x14ac:dyDescent="0.25">
      <c r="A12914" s="1">
        <v>41446</v>
      </c>
      <c r="B12914" t="s">
        <v>49</v>
      </c>
      <c r="C12914" t="s">
        <v>1049</v>
      </c>
      <c r="D12914" t="s">
        <v>1057</v>
      </c>
      <c r="E12914">
        <v>0.03</v>
      </c>
    </row>
    <row r="12915" spans="1:5" x14ac:dyDescent="0.25">
      <c r="A12915" s="1">
        <v>41446</v>
      </c>
      <c r="B12915" t="s">
        <v>49</v>
      </c>
      <c r="C12915" t="s">
        <v>1049</v>
      </c>
      <c r="D12915" t="s">
        <v>1083</v>
      </c>
      <c r="E12915">
        <v>0.02</v>
      </c>
    </row>
    <row r="12916" spans="1:5" x14ac:dyDescent="0.25">
      <c r="A12916" s="1">
        <v>41446</v>
      </c>
      <c r="B12916" t="s">
        <v>49</v>
      </c>
      <c r="C12916" t="s">
        <v>1049</v>
      </c>
      <c r="D12916" t="s">
        <v>1090</v>
      </c>
      <c r="E12916">
        <v>0.02</v>
      </c>
    </row>
    <row r="12917" spans="1:5" x14ac:dyDescent="0.25">
      <c r="A12917" s="1">
        <v>41446</v>
      </c>
      <c r="B12917" t="s">
        <v>49</v>
      </c>
      <c r="C12917" t="s">
        <v>1049</v>
      </c>
      <c r="D12917" t="s">
        <v>1089</v>
      </c>
      <c r="E12917">
        <v>0</v>
      </c>
    </row>
    <row r="12918" spans="1:5" x14ac:dyDescent="0.25">
      <c r="A12918" s="1">
        <v>41446</v>
      </c>
      <c r="B12918" t="s">
        <v>49</v>
      </c>
      <c r="C12918" t="s">
        <v>1049</v>
      </c>
      <c r="D12918" t="s">
        <v>1089</v>
      </c>
      <c r="E12918">
        <v>0</v>
      </c>
    </row>
    <row r="12919" spans="1:5" x14ac:dyDescent="0.25">
      <c r="A12919" s="1">
        <v>41447</v>
      </c>
      <c r="B12919" t="s">
        <v>52</v>
      </c>
      <c r="C12919" t="s">
        <v>1049</v>
      </c>
      <c r="D12919" t="s">
        <v>1051</v>
      </c>
      <c r="E12919">
        <v>0.04</v>
      </c>
    </row>
    <row r="12920" spans="1:5" x14ac:dyDescent="0.25">
      <c r="A12920" s="1">
        <v>41447</v>
      </c>
      <c r="B12920" t="s">
        <v>52</v>
      </c>
      <c r="C12920" t="s">
        <v>1049</v>
      </c>
      <c r="D12920" t="s">
        <v>1055</v>
      </c>
      <c r="E12920">
        <v>0.02</v>
      </c>
    </row>
    <row r="12921" spans="1:5" x14ac:dyDescent="0.25">
      <c r="A12921" s="1">
        <v>41447</v>
      </c>
      <c r="B12921" t="s">
        <v>52</v>
      </c>
      <c r="C12921" t="s">
        <v>1049</v>
      </c>
      <c r="D12921" t="s">
        <v>1051</v>
      </c>
      <c r="E12921">
        <v>0.02</v>
      </c>
    </row>
    <row r="12922" spans="1:5" x14ac:dyDescent="0.25">
      <c r="A12922" s="1">
        <v>41447</v>
      </c>
      <c r="B12922" t="s">
        <v>52</v>
      </c>
      <c r="C12922" t="s">
        <v>1049</v>
      </c>
      <c r="D12922" t="s">
        <v>1066</v>
      </c>
      <c r="E12922">
        <v>0.02</v>
      </c>
    </row>
    <row r="12923" spans="1:5" x14ac:dyDescent="0.25">
      <c r="A12923" s="1">
        <v>41447</v>
      </c>
      <c r="B12923" t="s">
        <v>52</v>
      </c>
      <c r="C12923" t="s">
        <v>1049</v>
      </c>
      <c r="D12923" t="s">
        <v>1051</v>
      </c>
      <c r="E12923">
        <v>0.04</v>
      </c>
    </row>
    <row r="12924" spans="1:5" x14ac:dyDescent="0.25">
      <c r="A12924" s="1">
        <v>41447</v>
      </c>
      <c r="B12924" t="s">
        <v>52</v>
      </c>
      <c r="C12924" t="s">
        <v>1049</v>
      </c>
      <c r="D12924" t="s">
        <v>1062</v>
      </c>
      <c r="E12924">
        <v>0.02</v>
      </c>
    </row>
    <row r="12925" spans="1:5" x14ac:dyDescent="0.25">
      <c r="A12925" s="1">
        <v>41447</v>
      </c>
      <c r="B12925" t="s">
        <v>52</v>
      </c>
      <c r="C12925" t="s">
        <v>1049</v>
      </c>
      <c r="D12925" t="s">
        <v>1051</v>
      </c>
      <c r="E12925">
        <v>0.04</v>
      </c>
    </row>
    <row r="12926" spans="1:5" x14ac:dyDescent="0.25">
      <c r="A12926" s="1">
        <v>41447</v>
      </c>
      <c r="B12926" t="s">
        <v>52</v>
      </c>
      <c r="C12926" t="s">
        <v>1049</v>
      </c>
      <c r="D12926" t="s">
        <v>1054</v>
      </c>
      <c r="E12926">
        <v>0.03</v>
      </c>
    </row>
    <row r="12927" spans="1:5" x14ac:dyDescent="0.25">
      <c r="A12927" s="1">
        <v>41447</v>
      </c>
      <c r="B12927" t="s">
        <v>52</v>
      </c>
      <c r="C12927" t="s">
        <v>1049</v>
      </c>
      <c r="D12927" t="s">
        <v>1057</v>
      </c>
      <c r="E12927">
        <v>0</v>
      </c>
    </row>
    <row r="12928" spans="1:5" x14ac:dyDescent="0.25">
      <c r="A12928" s="1">
        <v>41447</v>
      </c>
      <c r="B12928" t="s">
        <v>52</v>
      </c>
      <c r="C12928" t="s">
        <v>1049</v>
      </c>
      <c r="D12928" t="s">
        <v>1051</v>
      </c>
      <c r="E12928">
        <v>0.04</v>
      </c>
    </row>
    <row r="12929" spans="1:5" x14ac:dyDescent="0.25">
      <c r="A12929" s="1">
        <v>41447</v>
      </c>
      <c r="B12929" t="s">
        <v>52</v>
      </c>
      <c r="C12929" t="s">
        <v>1049</v>
      </c>
      <c r="D12929" t="s">
        <v>1090</v>
      </c>
      <c r="E12929">
        <v>0</v>
      </c>
    </row>
    <row r="12930" spans="1:5" x14ac:dyDescent="0.25">
      <c r="A12930" s="1">
        <v>41447</v>
      </c>
      <c r="B12930" t="s">
        <v>52</v>
      </c>
      <c r="C12930" t="s">
        <v>1049</v>
      </c>
      <c r="D12930" t="s">
        <v>1085</v>
      </c>
      <c r="E12930">
        <v>0</v>
      </c>
    </row>
    <row r="12931" spans="1:5" x14ac:dyDescent="0.25">
      <c r="A12931" s="1">
        <v>41447</v>
      </c>
      <c r="B12931" t="s">
        <v>52</v>
      </c>
      <c r="C12931" t="s">
        <v>1049</v>
      </c>
      <c r="D12931" t="s">
        <v>1078</v>
      </c>
      <c r="E12931">
        <v>0</v>
      </c>
    </row>
    <row r="12932" spans="1:5" x14ac:dyDescent="0.25">
      <c r="A12932" s="1">
        <v>41448</v>
      </c>
      <c r="B12932" t="s">
        <v>53</v>
      </c>
      <c r="C12932" t="s">
        <v>1049</v>
      </c>
      <c r="D12932" t="s">
        <v>1088</v>
      </c>
      <c r="E12932">
        <v>0.06</v>
      </c>
    </row>
    <row r="12933" spans="1:5" x14ac:dyDescent="0.25">
      <c r="A12933" s="1">
        <v>41448</v>
      </c>
      <c r="B12933" t="s">
        <v>53</v>
      </c>
      <c r="C12933" t="s">
        <v>1049</v>
      </c>
      <c r="D12933" t="s">
        <v>1076</v>
      </c>
      <c r="E12933">
        <v>7.0000000000000007E-2</v>
      </c>
    </row>
    <row r="12934" spans="1:5" x14ac:dyDescent="0.25">
      <c r="A12934" s="1">
        <v>41448</v>
      </c>
      <c r="B12934" t="s">
        <v>53</v>
      </c>
      <c r="C12934" t="s">
        <v>1049</v>
      </c>
      <c r="D12934" t="s">
        <v>1076</v>
      </c>
      <c r="E12934">
        <v>7.0000000000000007E-2</v>
      </c>
    </row>
    <row r="12935" spans="1:5" x14ac:dyDescent="0.25">
      <c r="A12935" s="1">
        <v>41448</v>
      </c>
      <c r="B12935" t="s">
        <v>53</v>
      </c>
      <c r="C12935" t="s">
        <v>1049</v>
      </c>
      <c r="D12935" t="s">
        <v>1070</v>
      </c>
      <c r="E12935">
        <v>0.01</v>
      </c>
    </row>
    <row r="12936" spans="1:5" x14ac:dyDescent="0.25">
      <c r="A12936" s="1">
        <v>41448</v>
      </c>
      <c r="B12936" t="s">
        <v>53</v>
      </c>
      <c r="C12936" t="s">
        <v>1049</v>
      </c>
      <c r="D12936" t="s">
        <v>1051</v>
      </c>
      <c r="E12936">
        <v>0</v>
      </c>
    </row>
    <row r="12937" spans="1:5" x14ac:dyDescent="0.25">
      <c r="A12937" s="1">
        <v>41448</v>
      </c>
      <c r="B12937" t="s">
        <v>53</v>
      </c>
      <c r="C12937" t="s">
        <v>1049</v>
      </c>
      <c r="D12937" t="s">
        <v>1051</v>
      </c>
      <c r="E12937">
        <v>0.02</v>
      </c>
    </row>
    <row r="12938" spans="1:5" x14ac:dyDescent="0.25">
      <c r="A12938" s="1">
        <v>41448</v>
      </c>
      <c r="B12938" t="s">
        <v>53</v>
      </c>
      <c r="C12938" t="s">
        <v>1049</v>
      </c>
      <c r="D12938" t="s">
        <v>1079</v>
      </c>
      <c r="E12938">
        <v>0</v>
      </c>
    </row>
    <row r="12939" spans="1:5" x14ac:dyDescent="0.25">
      <c r="A12939" s="1">
        <v>41448</v>
      </c>
      <c r="B12939" t="s">
        <v>53</v>
      </c>
      <c r="C12939" t="s">
        <v>1049</v>
      </c>
      <c r="D12939" t="s">
        <v>1108</v>
      </c>
      <c r="E12939">
        <v>0.01</v>
      </c>
    </row>
    <row r="12940" spans="1:5" x14ac:dyDescent="0.25">
      <c r="A12940" s="1">
        <v>41448</v>
      </c>
      <c r="B12940" t="s">
        <v>53</v>
      </c>
      <c r="C12940" t="s">
        <v>1049</v>
      </c>
      <c r="D12940" t="s">
        <v>1094</v>
      </c>
      <c r="E12940">
        <v>0.02</v>
      </c>
    </row>
    <row r="12941" spans="1:5" x14ac:dyDescent="0.25">
      <c r="A12941" s="1">
        <v>41448</v>
      </c>
      <c r="B12941" t="s">
        <v>53</v>
      </c>
      <c r="C12941" t="s">
        <v>1049</v>
      </c>
      <c r="D12941" t="s">
        <v>1109</v>
      </c>
      <c r="E12941">
        <v>0.01</v>
      </c>
    </row>
    <row r="12942" spans="1:5" x14ac:dyDescent="0.25">
      <c r="A12942" s="1">
        <v>41448</v>
      </c>
      <c r="B12942" t="s">
        <v>53</v>
      </c>
      <c r="C12942" t="s">
        <v>1049</v>
      </c>
      <c r="D12942" t="s">
        <v>1095</v>
      </c>
      <c r="E12942">
        <v>0</v>
      </c>
    </row>
    <row r="12943" spans="1:5" x14ac:dyDescent="0.25">
      <c r="A12943" s="1">
        <v>41448</v>
      </c>
      <c r="B12943" t="s">
        <v>53</v>
      </c>
      <c r="C12943" t="s">
        <v>1049</v>
      </c>
      <c r="D12943" t="s">
        <v>1086</v>
      </c>
      <c r="E12943">
        <v>0.02</v>
      </c>
    </row>
    <row r="12944" spans="1:5" x14ac:dyDescent="0.25">
      <c r="A12944" s="1">
        <v>41448</v>
      </c>
      <c r="B12944" t="s">
        <v>53</v>
      </c>
      <c r="C12944" t="s">
        <v>1049</v>
      </c>
      <c r="D12944" t="s">
        <v>1051</v>
      </c>
      <c r="E12944">
        <v>0</v>
      </c>
    </row>
    <row r="12945" spans="1:5" x14ac:dyDescent="0.25">
      <c r="A12945" s="1">
        <v>41449</v>
      </c>
      <c r="B12945" t="s">
        <v>58</v>
      </c>
      <c r="C12945" t="s">
        <v>1049</v>
      </c>
      <c r="D12945" t="s">
        <v>1058</v>
      </c>
      <c r="E12945">
        <v>0.09</v>
      </c>
    </row>
    <row r="12946" spans="1:5" x14ac:dyDescent="0.25">
      <c r="A12946" s="1">
        <v>41449</v>
      </c>
      <c r="B12946" t="s">
        <v>58</v>
      </c>
      <c r="C12946" t="s">
        <v>1049</v>
      </c>
      <c r="D12946" t="s">
        <v>1075</v>
      </c>
      <c r="E12946">
        <v>0.06</v>
      </c>
    </row>
    <row r="12947" spans="1:5" x14ac:dyDescent="0.25">
      <c r="A12947" s="1">
        <v>41449</v>
      </c>
      <c r="B12947" t="s">
        <v>58</v>
      </c>
      <c r="C12947" t="s">
        <v>1049</v>
      </c>
      <c r="D12947" t="s">
        <v>1076</v>
      </c>
      <c r="E12947">
        <v>0.04</v>
      </c>
    </row>
    <row r="12948" spans="1:5" x14ac:dyDescent="0.25">
      <c r="A12948" s="1">
        <v>41449</v>
      </c>
      <c r="B12948" t="s">
        <v>58</v>
      </c>
      <c r="C12948" t="s">
        <v>1049</v>
      </c>
      <c r="D12948" t="s">
        <v>1051</v>
      </c>
      <c r="E12948">
        <v>0.04</v>
      </c>
    </row>
    <row r="12949" spans="1:5" x14ac:dyDescent="0.25">
      <c r="A12949" s="1">
        <v>41449</v>
      </c>
      <c r="B12949" t="s">
        <v>58</v>
      </c>
      <c r="C12949" t="s">
        <v>1049</v>
      </c>
      <c r="D12949" t="s">
        <v>1051</v>
      </c>
      <c r="E12949">
        <v>0.02</v>
      </c>
    </row>
    <row r="12950" spans="1:5" x14ac:dyDescent="0.25">
      <c r="A12950" s="1">
        <v>41449</v>
      </c>
      <c r="B12950" t="s">
        <v>58</v>
      </c>
      <c r="C12950" t="s">
        <v>1049</v>
      </c>
      <c r="D12950" t="s">
        <v>1051</v>
      </c>
      <c r="E12950">
        <v>0.02</v>
      </c>
    </row>
    <row r="12951" spans="1:5" x14ac:dyDescent="0.25">
      <c r="A12951" s="1">
        <v>41449</v>
      </c>
      <c r="B12951" t="s">
        <v>58</v>
      </c>
      <c r="C12951" t="s">
        <v>1049</v>
      </c>
      <c r="D12951" t="s">
        <v>1052</v>
      </c>
      <c r="E12951">
        <v>0.02</v>
      </c>
    </row>
    <row r="12952" spans="1:5" x14ac:dyDescent="0.25">
      <c r="A12952" s="1">
        <v>41449</v>
      </c>
      <c r="B12952" t="s">
        <v>58</v>
      </c>
      <c r="C12952" t="s">
        <v>1049</v>
      </c>
      <c r="D12952" t="s">
        <v>1054</v>
      </c>
      <c r="E12952">
        <v>0.05</v>
      </c>
    </row>
    <row r="12953" spans="1:5" x14ac:dyDescent="0.25">
      <c r="A12953" s="1">
        <v>41449</v>
      </c>
      <c r="B12953" t="s">
        <v>58</v>
      </c>
      <c r="C12953" t="s">
        <v>1049</v>
      </c>
      <c r="D12953" t="s">
        <v>1051</v>
      </c>
      <c r="E12953">
        <v>0.01</v>
      </c>
    </row>
    <row r="12954" spans="1:5" x14ac:dyDescent="0.25">
      <c r="A12954" s="1">
        <v>41449</v>
      </c>
      <c r="B12954" t="s">
        <v>58</v>
      </c>
      <c r="C12954" t="s">
        <v>1049</v>
      </c>
      <c r="D12954" t="s">
        <v>1103</v>
      </c>
      <c r="E12954">
        <v>0.01</v>
      </c>
    </row>
    <row r="12955" spans="1:5" x14ac:dyDescent="0.25">
      <c r="A12955" s="1">
        <v>41449</v>
      </c>
      <c r="B12955" t="s">
        <v>58</v>
      </c>
      <c r="C12955" t="s">
        <v>1049</v>
      </c>
      <c r="D12955" t="s">
        <v>1090</v>
      </c>
      <c r="E12955">
        <v>0</v>
      </c>
    </row>
    <row r="12956" spans="1:5" x14ac:dyDescent="0.25">
      <c r="A12956" s="1">
        <v>41449</v>
      </c>
      <c r="B12956" t="s">
        <v>58</v>
      </c>
      <c r="C12956" t="s">
        <v>1049</v>
      </c>
      <c r="D12956" t="s">
        <v>1102</v>
      </c>
      <c r="E12956">
        <v>0.01</v>
      </c>
    </row>
    <row r="12957" spans="1:5" x14ac:dyDescent="0.25">
      <c r="A12957" s="1">
        <v>41449</v>
      </c>
      <c r="B12957" t="s">
        <v>58</v>
      </c>
      <c r="C12957" t="s">
        <v>1049</v>
      </c>
      <c r="D12957" t="s">
        <v>1089</v>
      </c>
      <c r="E12957">
        <v>0</v>
      </c>
    </row>
    <row r="12958" spans="1:5" x14ac:dyDescent="0.25">
      <c r="A12958" s="1">
        <v>41450</v>
      </c>
      <c r="B12958" t="s">
        <v>59</v>
      </c>
      <c r="C12958" t="s">
        <v>1049</v>
      </c>
      <c r="D12958" t="s">
        <v>1051</v>
      </c>
      <c r="E12958">
        <v>0.06</v>
      </c>
    </row>
    <row r="12959" spans="1:5" x14ac:dyDescent="0.25">
      <c r="A12959" s="1">
        <v>41450</v>
      </c>
      <c r="B12959" t="s">
        <v>59</v>
      </c>
      <c r="C12959" t="s">
        <v>1049</v>
      </c>
      <c r="D12959" t="s">
        <v>1075</v>
      </c>
      <c r="E12959">
        <v>0.02</v>
      </c>
    </row>
    <row r="12960" spans="1:5" x14ac:dyDescent="0.25">
      <c r="A12960" s="1">
        <v>41450</v>
      </c>
      <c r="B12960" t="s">
        <v>59</v>
      </c>
      <c r="C12960" t="s">
        <v>1049</v>
      </c>
      <c r="D12960" t="s">
        <v>1051</v>
      </c>
      <c r="E12960">
        <v>0.04</v>
      </c>
    </row>
    <row r="12961" spans="1:5" x14ac:dyDescent="0.25">
      <c r="A12961" s="1">
        <v>41450</v>
      </c>
      <c r="B12961" t="s">
        <v>59</v>
      </c>
      <c r="C12961" t="s">
        <v>1049</v>
      </c>
      <c r="D12961" t="s">
        <v>1071</v>
      </c>
      <c r="E12961">
        <v>0.03</v>
      </c>
    </row>
    <row r="12962" spans="1:5" x14ac:dyDescent="0.25">
      <c r="A12962" s="1">
        <v>41450</v>
      </c>
      <c r="B12962" t="s">
        <v>59</v>
      </c>
      <c r="C12962" t="s">
        <v>1049</v>
      </c>
      <c r="D12962" t="s">
        <v>1102</v>
      </c>
      <c r="E12962">
        <v>0.02</v>
      </c>
    </row>
    <row r="12963" spans="1:5" x14ac:dyDescent="0.25">
      <c r="A12963" s="1">
        <v>41450</v>
      </c>
      <c r="B12963" t="s">
        <v>59</v>
      </c>
      <c r="C12963" t="s">
        <v>1049</v>
      </c>
      <c r="D12963" t="s">
        <v>1051</v>
      </c>
      <c r="E12963">
        <v>0.01</v>
      </c>
    </row>
    <row r="12964" spans="1:5" x14ac:dyDescent="0.25">
      <c r="A12964" s="1">
        <v>41450</v>
      </c>
      <c r="B12964" t="s">
        <v>59</v>
      </c>
      <c r="C12964" t="s">
        <v>1049</v>
      </c>
      <c r="D12964" t="s">
        <v>1051</v>
      </c>
      <c r="E12964">
        <v>0.02</v>
      </c>
    </row>
    <row r="12965" spans="1:5" x14ac:dyDescent="0.25">
      <c r="A12965" s="1">
        <v>41450</v>
      </c>
      <c r="B12965" t="s">
        <v>59</v>
      </c>
      <c r="C12965" t="s">
        <v>1049</v>
      </c>
      <c r="D12965" t="s">
        <v>1053</v>
      </c>
      <c r="E12965">
        <v>0.01</v>
      </c>
    </row>
    <row r="12966" spans="1:5" x14ac:dyDescent="0.25">
      <c r="A12966" s="1">
        <v>41450</v>
      </c>
      <c r="B12966" t="s">
        <v>59</v>
      </c>
      <c r="C12966" t="s">
        <v>1049</v>
      </c>
      <c r="D12966" t="s">
        <v>1057</v>
      </c>
      <c r="E12966">
        <v>0.01</v>
      </c>
    </row>
    <row r="12967" spans="1:5" x14ac:dyDescent="0.25">
      <c r="A12967" s="1">
        <v>41450</v>
      </c>
      <c r="B12967" t="s">
        <v>59</v>
      </c>
      <c r="C12967" t="s">
        <v>1049</v>
      </c>
      <c r="D12967" t="s">
        <v>1051</v>
      </c>
      <c r="E12967">
        <v>0.06</v>
      </c>
    </row>
    <row r="12968" spans="1:5" x14ac:dyDescent="0.25">
      <c r="A12968" s="1">
        <v>41450</v>
      </c>
      <c r="B12968" t="s">
        <v>59</v>
      </c>
      <c r="C12968" t="s">
        <v>1049</v>
      </c>
      <c r="D12968" t="s">
        <v>1103</v>
      </c>
      <c r="E12968">
        <v>0.01</v>
      </c>
    </row>
    <row r="12969" spans="1:5" x14ac:dyDescent="0.25">
      <c r="A12969" s="1">
        <v>41450</v>
      </c>
      <c r="B12969" t="s">
        <v>59</v>
      </c>
      <c r="C12969" t="s">
        <v>1049</v>
      </c>
      <c r="D12969" t="s">
        <v>1090</v>
      </c>
      <c r="E12969">
        <v>0.01</v>
      </c>
    </row>
    <row r="12970" spans="1:5" x14ac:dyDescent="0.25">
      <c r="A12970" s="1">
        <v>41402</v>
      </c>
      <c r="B12970" t="s">
        <v>30</v>
      </c>
      <c r="C12970" t="s">
        <v>1110</v>
      </c>
      <c r="D12970" t="s">
        <v>1111</v>
      </c>
      <c r="E12970">
        <v>0.04</v>
      </c>
    </row>
    <row r="12971" spans="1:5" x14ac:dyDescent="0.25">
      <c r="A12971" s="1">
        <v>41402</v>
      </c>
      <c r="B12971" t="s">
        <v>30</v>
      </c>
      <c r="C12971" t="s">
        <v>1110</v>
      </c>
      <c r="D12971" t="s">
        <v>1111</v>
      </c>
      <c r="E12971">
        <v>0.11</v>
      </c>
    </row>
    <row r="12972" spans="1:5" x14ac:dyDescent="0.25">
      <c r="A12972" s="1">
        <v>41402</v>
      </c>
      <c r="B12972" t="s">
        <v>30</v>
      </c>
      <c r="C12972" t="s">
        <v>1110</v>
      </c>
      <c r="D12972" t="s">
        <v>1112</v>
      </c>
      <c r="E12972">
        <v>0.19</v>
      </c>
    </row>
    <row r="12973" spans="1:5" x14ac:dyDescent="0.25">
      <c r="A12973" s="1">
        <v>41402</v>
      </c>
      <c r="B12973" t="s">
        <v>30</v>
      </c>
      <c r="C12973" t="s">
        <v>1110</v>
      </c>
      <c r="D12973" t="s">
        <v>1112</v>
      </c>
      <c r="E12973">
        <v>0.26</v>
      </c>
    </row>
    <row r="12974" spans="1:5" x14ac:dyDescent="0.25">
      <c r="A12974" s="1">
        <v>41402</v>
      </c>
      <c r="B12974" t="s">
        <v>30</v>
      </c>
      <c r="C12974" t="s">
        <v>1110</v>
      </c>
      <c r="D12974" t="s">
        <v>1112</v>
      </c>
      <c r="E12974">
        <v>0.16</v>
      </c>
    </row>
    <row r="12975" spans="1:5" x14ac:dyDescent="0.25">
      <c r="A12975" s="1">
        <v>41403</v>
      </c>
      <c r="B12975" t="s">
        <v>46</v>
      </c>
      <c r="C12975" t="s">
        <v>1110</v>
      </c>
      <c r="D12975" t="s">
        <v>1113</v>
      </c>
      <c r="E12975">
        <v>0.14000000000000001</v>
      </c>
    </row>
    <row r="12976" spans="1:5" x14ac:dyDescent="0.25">
      <c r="A12976" s="1">
        <v>41403</v>
      </c>
      <c r="B12976" t="s">
        <v>46</v>
      </c>
      <c r="C12976" t="s">
        <v>1110</v>
      </c>
      <c r="D12976" t="s">
        <v>1113</v>
      </c>
      <c r="E12976">
        <v>0.03</v>
      </c>
    </row>
    <row r="12977" spans="1:5" x14ac:dyDescent="0.25">
      <c r="A12977" s="1">
        <v>41405</v>
      </c>
      <c r="B12977" t="s">
        <v>52</v>
      </c>
      <c r="C12977" t="s">
        <v>1110</v>
      </c>
      <c r="D12977" t="s">
        <v>1114</v>
      </c>
      <c r="E12977">
        <v>0.02</v>
      </c>
    </row>
    <row r="12978" spans="1:5" x14ac:dyDescent="0.25">
      <c r="A12978" s="1">
        <v>41405</v>
      </c>
      <c r="B12978" t="s">
        <v>52</v>
      </c>
      <c r="C12978" t="s">
        <v>1110</v>
      </c>
      <c r="D12978" t="s">
        <v>1114</v>
      </c>
      <c r="E12978">
        <v>0.04</v>
      </c>
    </row>
    <row r="12979" spans="1:5" x14ac:dyDescent="0.25">
      <c r="A12979" s="1">
        <v>41405</v>
      </c>
      <c r="B12979" t="s">
        <v>52</v>
      </c>
      <c r="C12979" t="s">
        <v>1110</v>
      </c>
      <c r="D12979" t="s">
        <v>1114</v>
      </c>
      <c r="E12979">
        <v>0.08</v>
      </c>
    </row>
    <row r="12980" spans="1:5" x14ac:dyDescent="0.25">
      <c r="A12980" s="1">
        <v>41405</v>
      </c>
      <c r="B12980" t="s">
        <v>52</v>
      </c>
      <c r="C12980" t="s">
        <v>1110</v>
      </c>
      <c r="D12980" t="s">
        <v>1115</v>
      </c>
      <c r="E12980">
        <v>0.25</v>
      </c>
    </row>
    <row r="12981" spans="1:5" x14ac:dyDescent="0.25">
      <c r="A12981" s="1">
        <v>41405</v>
      </c>
      <c r="B12981" t="s">
        <v>52</v>
      </c>
      <c r="C12981" t="s">
        <v>1110</v>
      </c>
      <c r="D12981" t="s">
        <v>1116</v>
      </c>
      <c r="E12981">
        <v>0.09</v>
      </c>
    </row>
    <row r="12982" spans="1:5" x14ac:dyDescent="0.25">
      <c r="A12982" s="1">
        <v>41405</v>
      </c>
      <c r="B12982" t="s">
        <v>52</v>
      </c>
      <c r="C12982" t="s">
        <v>1110</v>
      </c>
      <c r="D12982" t="s">
        <v>1116</v>
      </c>
      <c r="E12982">
        <v>0.03</v>
      </c>
    </row>
    <row r="12983" spans="1:5" x14ac:dyDescent="0.25">
      <c r="A12983" s="1">
        <v>41405</v>
      </c>
      <c r="B12983" t="s">
        <v>52</v>
      </c>
      <c r="C12983" t="s">
        <v>1110</v>
      </c>
      <c r="D12983" t="s">
        <v>1117</v>
      </c>
      <c r="E12983">
        <v>0.13</v>
      </c>
    </row>
    <row r="12984" spans="1:5" x14ac:dyDescent="0.25">
      <c r="A12984" s="1">
        <v>41405</v>
      </c>
      <c r="B12984" t="s">
        <v>52</v>
      </c>
      <c r="C12984" t="s">
        <v>1110</v>
      </c>
      <c r="D12984" t="s">
        <v>1117</v>
      </c>
      <c r="E12984">
        <v>0.09</v>
      </c>
    </row>
    <row r="12985" spans="1:5" x14ac:dyDescent="0.25">
      <c r="A12985" s="1">
        <v>41406</v>
      </c>
      <c r="B12985" t="s">
        <v>53</v>
      </c>
      <c r="C12985" t="s">
        <v>1110</v>
      </c>
      <c r="D12985" t="s">
        <v>1118</v>
      </c>
      <c r="E12985">
        <v>0.17</v>
      </c>
    </row>
    <row r="12986" spans="1:5" x14ac:dyDescent="0.25">
      <c r="A12986" s="1">
        <v>41406</v>
      </c>
      <c r="B12986" t="s">
        <v>53</v>
      </c>
      <c r="C12986" t="s">
        <v>1110</v>
      </c>
      <c r="D12986" t="s">
        <v>1118</v>
      </c>
      <c r="E12986">
        <v>0.28999999999999998</v>
      </c>
    </row>
    <row r="12987" spans="1:5" x14ac:dyDescent="0.25">
      <c r="A12987" s="1">
        <v>41406</v>
      </c>
      <c r="B12987" t="s">
        <v>53</v>
      </c>
      <c r="C12987" t="s">
        <v>1110</v>
      </c>
      <c r="D12987" t="s">
        <v>1118</v>
      </c>
      <c r="E12987">
        <v>0.32</v>
      </c>
    </row>
    <row r="12988" spans="1:5" x14ac:dyDescent="0.25">
      <c r="A12988" s="1">
        <v>41406</v>
      </c>
      <c r="B12988" t="s">
        <v>53</v>
      </c>
      <c r="C12988" t="s">
        <v>1110</v>
      </c>
      <c r="D12988" t="s">
        <v>1119</v>
      </c>
      <c r="E12988">
        <v>0.16</v>
      </c>
    </row>
    <row r="12989" spans="1:5" x14ac:dyDescent="0.25">
      <c r="A12989" s="1">
        <v>41406</v>
      </c>
      <c r="B12989" t="s">
        <v>53</v>
      </c>
      <c r="C12989" t="s">
        <v>1110</v>
      </c>
      <c r="D12989" t="s">
        <v>1119</v>
      </c>
      <c r="E12989">
        <v>0.16</v>
      </c>
    </row>
    <row r="12990" spans="1:5" x14ac:dyDescent="0.25">
      <c r="A12990" s="1">
        <v>41406</v>
      </c>
      <c r="B12990" t="s">
        <v>53</v>
      </c>
      <c r="C12990" t="s">
        <v>1110</v>
      </c>
      <c r="D12990" t="s">
        <v>1119</v>
      </c>
      <c r="E12990">
        <v>0.18</v>
      </c>
    </row>
    <row r="12991" spans="1:5" x14ac:dyDescent="0.25">
      <c r="A12991" s="1">
        <v>41406</v>
      </c>
      <c r="B12991" t="s">
        <v>53</v>
      </c>
      <c r="C12991" t="s">
        <v>1110</v>
      </c>
      <c r="D12991" t="s">
        <v>1120</v>
      </c>
      <c r="E12991">
        <v>0.1</v>
      </c>
    </row>
    <row r="12992" spans="1:5" x14ac:dyDescent="0.25">
      <c r="A12992" s="1">
        <v>41406</v>
      </c>
      <c r="B12992" t="s">
        <v>53</v>
      </c>
      <c r="C12992" t="s">
        <v>1110</v>
      </c>
      <c r="D12992" t="s">
        <v>1120</v>
      </c>
      <c r="E12992">
        <v>0.09</v>
      </c>
    </row>
    <row r="12993" spans="1:5" x14ac:dyDescent="0.25">
      <c r="A12993" s="1">
        <v>41407</v>
      </c>
      <c r="B12993" t="s">
        <v>58</v>
      </c>
      <c r="C12993" t="s">
        <v>1110</v>
      </c>
      <c r="D12993" t="s">
        <v>1121</v>
      </c>
      <c r="E12993">
        <v>0.2</v>
      </c>
    </row>
    <row r="12994" spans="1:5" x14ac:dyDescent="0.25">
      <c r="A12994" s="1">
        <v>41407</v>
      </c>
      <c r="B12994" t="s">
        <v>58</v>
      </c>
      <c r="C12994" t="s">
        <v>1110</v>
      </c>
      <c r="D12994" t="s">
        <v>1121</v>
      </c>
      <c r="E12994">
        <v>0.19</v>
      </c>
    </row>
    <row r="12995" spans="1:5" x14ac:dyDescent="0.25">
      <c r="A12995" s="1">
        <v>41408</v>
      </c>
      <c r="B12995" t="s">
        <v>59</v>
      </c>
      <c r="C12995" t="s">
        <v>1110</v>
      </c>
      <c r="D12995" t="s">
        <v>1122</v>
      </c>
      <c r="E12995">
        <v>0.11</v>
      </c>
    </row>
    <row r="12996" spans="1:5" x14ac:dyDescent="0.25">
      <c r="A12996" s="1">
        <v>41408</v>
      </c>
      <c r="B12996" t="s">
        <v>59</v>
      </c>
      <c r="C12996" t="s">
        <v>1110</v>
      </c>
      <c r="D12996" t="s">
        <v>1122</v>
      </c>
      <c r="E12996">
        <v>0.11</v>
      </c>
    </row>
    <row r="12997" spans="1:5" x14ac:dyDescent="0.25">
      <c r="A12997" s="1">
        <v>41409</v>
      </c>
      <c r="B12997" t="s">
        <v>30</v>
      </c>
      <c r="C12997" t="s">
        <v>1110</v>
      </c>
      <c r="D12997" t="s">
        <v>1123</v>
      </c>
      <c r="E12997">
        <v>0.1</v>
      </c>
    </row>
    <row r="12998" spans="1:5" x14ac:dyDescent="0.25">
      <c r="A12998" s="1">
        <v>41409</v>
      </c>
      <c r="B12998" t="s">
        <v>30</v>
      </c>
      <c r="C12998" t="s">
        <v>1110</v>
      </c>
      <c r="D12998" t="s">
        <v>1123</v>
      </c>
      <c r="E12998">
        <v>0.15</v>
      </c>
    </row>
    <row r="12999" spans="1:5" x14ac:dyDescent="0.25">
      <c r="A12999" s="1">
        <v>41411</v>
      </c>
      <c r="B12999" t="s">
        <v>49</v>
      </c>
      <c r="C12999" t="s">
        <v>1110</v>
      </c>
      <c r="D12999" t="s">
        <v>1124</v>
      </c>
      <c r="E12999">
        <v>0.16</v>
      </c>
    </row>
    <row r="13000" spans="1:5" x14ac:dyDescent="0.25">
      <c r="A13000" s="1">
        <v>41411</v>
      </c>
      <c r="B13000" t="s">
        <v>49</v>
      </c>
      <c r="C13000" t="s">
        <v>1110</v>
      </c>
      <c r="D13000" t="s">
        <v>1124</v>
      </c>
      <c r="E13000">
        <v>0.04</v>
      </c>
    </row>
    <row r="13001" spans="1:5" x14ac:dyDescent="0.25">
      <c r="A13001" s="1">
        <v>41412</v>
      </c>
      <c r="B13001" t="s">
        <v>52</v>
      </c>
      <c r="C13001" t="s">
        <v>1110</v>
      </c>
      <c r="D13001" t="s">
        <v>1125</v>
      </c>
      <c r="E13001">
        <v>0.08</v>
      </c>
    </row>
    <row r="13002" spans="1:5" x14ac:dyDescent="0.25">
      <c r="A13002" s="1">
        <v>41412</v>
      </c>
      <c r="B13002" t="s">
        <v>52</v>
      </c>
      <c r="C13002" t="s">
        <v>1110</v>
      </c>
      <c r="D13002" t="s">
        <v>1125</v>
      </c>
      <c r="E13002">
        <v>0.3</v>
      </c>
    </row>
    <row r="13003" spans="1:5" x14ac:dyDescent="0.25">
      <c r="A13003" s="1">
        <v>41412</v>
      </c>
      <c r="B13003" t="s">
        <v>52</v>
      </c>
      <c r="C13003" t="s">
        <v>1110</v>
      </c>
      <c r="D13003" t="s">
        <v>1126</v>
      </c>
      <c r="E13003">
        <v>1</v>
      </c>
    </row>
    <row r="13004" spans="1:5" x14ac:dyDescent="0.25">
      <c r="A13004" s="1">
        <v>41412</v>
      </c>
      <c r="B13004" t="s">
        <v>52</v>
      </c>
      <c r="C13004" t="s">
        <v>1110</v>
      </c>
      <c r="D13004" t="s">
        <v>1126</v>
      </c>
      <c r="E13004">
        <v>0.42</v>
      </c>
    </row>
    <row r="13005" spans="1:5" x14ac:dyDescent="0.25">
      <c r="A13005" s="1">
        <v>41412</v>
      </c>
      <c r="B13005" t="s">
        <v>52</v>
      </c>
      <c r="C13005" t="s">
        <v>1110</v>
      </c>
      <c r="D13005" t="s">
        <v>1127</v>
      </c>
      <c r="E13005">
        <v>0.1</v>
      </c>
    </row>
    <row r="13006" spans="1:5" x14ac:dyDescent="0.25">
      <c r="A13006" s="1">
        <v>41412</v>
      </c>
      <c r="B13006" t="s">
        <v>52</v>
      </c>
      <c r="C13006" t="s">
        <v>1110</v>
      </c>
      <c r="D13006" t="s">
        <v>1127</v>
      </c>
      <c r="E13006">
        <v>0.18</v>
      </c>
    </row>
    <row r="13007" spans="1:5" x14ac:dyDescent="0.25">
      <c r="A13007" s="1">
        <v>41413</v>
      </c>
      <c r="B13007" t="s">
        <v>53</v>
      </c>
      <c r="C13007" t="s">
        <v>1110</v>
      </c>
      <c r="D13007" t="s">
        <v>1128</v>
      </c>
      <c r="E13007">
        <v>0.28000000000000003</v>
      </c>
    </row>
    <row r="13008" spans="1:5" x14ac:dyDescent="0.25">
      <c r="A13008" s="1">
        <v>41413</v>
      </c>
      <c r="B13008" t="s">
        <v>53</v>
      </c>
      <c r="C13008" t="s">
        <v>1110</v>
      </c>
      <c r="D13008" t="s">
        <v>1128</v>
      </c>
      <c r="E13008">
        <v>0.26</v>
      </c>
    </row>
    <row r="13009" spans="1:5" x14ac:dyDescent="0.25">
      <c r="A13009" s="1">
        <v>41415</v>
      </c>
      <c r="B13009" t="s">
        <v>59</v>
      </c>
      <c r="C13009" t="s">
        <v>1110</v>
      </c>
      <c r="D13009" t="s">
        <v>1129</v>
      </c>
      <c r="E13009">
        <v>0.12</v>
      </c>
    </row>
    <row r="13010" spans="1:5" x14ac:dyDescent="0.25">
      <c r="A13010" s="1">
        <v>41415</v>
      </c>
      <c r="B13010" t="s">
        <v>59</v>
      </c>
      <c r="C13010" t="s">
        <v>1110</v>
      </c>
      <c r="D13010" t="s">
        <v>1129</v>
      </c>
      <c r="E13010">
        <v>0.2</v>
      </c>
    </row>
    <row r="13011" spans="1:5" x14ac:dyDescent="0.25">
      <c r="A13011" s="1">
        <v>41415</v>
      </c>
      <c r="B13011" t="s">
        <v>59</v>
      </c>
      <c r="C13011" t="s">
        <v>1110</v>
      </c>
      <c r="D13011" t="s">
        <v>1130</v>
      </c>
      <c r="E13011">
        <v>0.28000000000000003</v>
      </c>
    </row>
    <row r="13012" spans="1:5" x14ac:dyDescent="0.25">
      <c r="A13012" s="1">
        <v>41415</v>
      </c>
      <c r="B13012" t="s">
        <v>59</v>
      </c>
      <c r="C13012" t="s">
        <v>1110</v>
      </c>
      <c r="D13012" t="s">
        <v>1130</v>
      </c>
      <c r="E13012">
        <v>0.21</v>
      </c>
    </row>
    <row r="13013" spans="1:5" x14ac:dyDescent="0.25">
      <c r="A13013" s="1">
        <v>41416</v>
      </c>
      <c r="B13013" t="s">
        <v>30</v>
      </c>
      <c r="C13013" t="s">
        <v>1110</v>
      </c>
      <c r="D13013" t="s">
        <v>1131</v>
      </c>
      <c r="E13013">
        <v>0.12</v>
      </c>
    </row>
    <row r="13014" spans="1:5" x14ac:dyDescent="0.25">
      <c r="A13014" s="1">
        <v>41416</v>
      </c>
      <c r="B13014" t="s">
        <v>30</v>
      </c>
      <c r="C13014" t="s">
        <v>1110</v>
      </c>
      <c r="D13014" t="s">
        <v>1131</v>
      </c>
      <c r="E13014">
        <v>0.15</v>
      </c>
    </row>
    <row r="13015" spans="1:5" x14ac:dyDescent="0.25">
      <c r="A13015" s="1">
        <v>41419</v>
      </c>
      <c r="B13015" t="s">
        <v>52</v>
      </c>
      <c r="C13015" t="s">
        <v>1110</v>
      </c>
      <c r="D13015" t="s">
        <v>1132</v>
      </c>
      <c r="E13015">
        <v>0.05</v>
      </c>
    </row>
    <row r="13016" spans="1:5" x14ac:dyDescent="0.25">
      <c r="A13016" s="1">
        <v>41419</v>
      </c>
      <c r="B13016" t="s">
        <v>52</v>
      </c>
      <c r="C13016" t="s">
        <v>1110</v>
      </c>
      <c r="D13016" t="s">
        <v>1132</v>
      </c>
      <c r="E13016">
        <v>0.13</v>
      </c>
    </row>
    <row r="13017" spans="1:5" x14ac:dyDescent="0.25">
      <c r="A13017" s="1">
        <v>41419</v>
      </c>
      <c r="B13017" t="s">
        <v>52</v>
      </c>
      <c r="C13017" t="s">
        <v>1110</v>
      </c>
      <c r="D13017" t="s">
        <v>1132</v>
      </c>
      <c r="E13017">
        <v>0.19</v>
      </c>
    </row>
    <row r="13018" spans="1:5" x14ac:dyDescent="0.25">
      <c r="A13018" s="1">
        <v>41419</v>
      </c>
      <c r="B13018" t="s">
        <v>52</v>
      </c>
      <c r="C13018" t="s">
        <v>1110</v>
      </c>
      <c r="D13018" t="s">
        <v>1133</v>
      </c>
      <c r="E13018">
        <v>0.14000000000000001</v>
      </c>
    </row>
    <row r="13019" spans="1:5" x14ac:dyDescent="0.25">
      <c r="A13019" s="1">
        <v>41419</v>
      </c>
      <c r="B13019" t="s">
        <v>52</v>
      </c>
      <c r="C13019" t="s">
        <v>1110</v>
      </c>
      <c r="D13019" t="s">
        <v>1133</v>
      </c>
      <c r="E13019">
        <v>0.02</v>
      </c>
    </row>
    <row r="13020" spans="1:5" x14ac:dyDescent="0.25">
      <c r="A13020" s="1">
        <v>41419</v>
      </c>
      <c r="B13020" t="s">
        <v>52</v>
      </c>
      <c r="C13020" t="s">
        <v>1110</v>
      </c>
      <c r="D13020" t="s">
        <v>1133</v>
      </c>
      <c r="E13020">
        <v>0.04</v>
      </c>
    </row>
    <row r="13021" spans="1:5" x14ac:dyDescent="0.25">
      <c r="A13021" s="1">
        <v>41420</v>
      </c>
      <c r="B13021" t="s">
        <v>53</v>
      </c>
      <c r="C13021" t="s">
        <v>1110</v>
      </c>
      <c r="D13021" t="s">
        <v>1134</v>
      </c>
      <c r="E13021">
        <v>0.08</v>
      </c>
    </row>
    <row r="13022" spans="1:5" x14ac:dyDescent="0.25">
      <c r="A13022" s="1">
        <v>41420</v>
      </c>
      <c r="B13022" t="s">
        <v>53</v>
      </c>
      <c r="C13022" t="s">
        <v>1110</v>
      </c>
      <c r="D13022" t="s">
        <v>1134</v>
      </c>
      <c r="E13022">
        <v>0.1</v>
      </c>
    </row>
    <row r="13023" spans="1:5" x14ac:dyDescent="0.25">
      <c r="A13023" s="1">
        <v>41420</v>
      </c>
      <c r="B13023" t="s">
        <v>53</v>
      </c>
      <c r="C13023" t="s">
        <v>1110</v>
      </c>
      <c r="D13023" t="s">
        <v>1135</v>
      </c>
      <c r="E13023">
        <v>0.04</v>
      </c>
    </row>
    <row r="13024" spans="1:5" x14ac:dyDescent="0.25">
      <c r="A13024" s="1">
        <v>41420</v>
      </c>
      <c r="B13024" t="s">
        <v>53</v>
      </c>
      <c r="C13024" t="s">
        <v>1110</v>
      </c>
      <c r="D13024" t="s">
        <v>1135</v>
      </c>
      <c r="E13024">
        <v>0.06</v>
      </c>
    </row>
    <row r="13025" spans="1:5" x14ac:dyDescent="0.25">
      <c r="A13025" s="1">
        <v>41421</v>
      </c>
      <c r="B13025" t="s">
        <v>58</v>
      </c>
      <c r="C13025" t="s">
        <v>1110</v>
      </c>
      <c r="D13025" t="s">
        <v>1136</v>
      </c>
      <c r="E13025">
        <v>0.27</v>
      </c>
    </row>
    <row r="13026" spans="1:5" x14ac:dyDescent="0.25">
      <c r="A13026" s="1">
        <v>41421</v>
      </c>
      <c r="B13026" t="s">
        <v>58</v>
      </c>
      <c r="C13026" t="s">
        <v>1110</v>
      </c>
      <c r="D13026" t="s">
        <v>1136</v>
      </c>
      <c r="E13026">
        <v>0.21</v>
      </c>
    </row>
    <row r="13027" spans="1:5" x14ac:dyDescent="0.25">
      <c r="A13027" s="1">
        <v>41422</v>
      </c>
      <c r="B13027" t="s">
        <v>59</v>
      </c>
      <c r="C13027" t="s">
        <v>1110</v>
      </c>
      <c r="D13027" t="s">
        <v>1137</v>
      </c>
      <c r="E13027">
        <v>0.3</v>
      </c>
    </row>
    <row r="13028" spans="1:5" x14ac:dyDescent="0.25">
      <c r="A13028" s="1">
        <v>41422</v>
      </c>
      <c r="B13028" t="s">
        <v>59</v>
      </c>
      <c r="C13028" t="s">
        <v>1110</v>
      </c>
      <c r="D13028" t="s">
        <v>1137</v>
      </c>
      <c r="E13028">
        <v>0.36</v>
      </c>
    </row>
    <row r="13029" spans="1:5" x14ac:dyDescent="0.25">
      <c r="A13029" s="1">
        <v>41424</v>
      </c>
      <c r="B13029" t="s">
        <v>46</v>
      </c>
      <c r="C13029" t="s">
        <v>1110</v>
      </c>
      <c r="D13029" t="s">
        <v>1138</v>
      </c>
      <c r="E13029">
        <v>0.13</v>
      </c>
    </row>
    <row r="13030" spans="1:5" x14ac:dyDescent="0.25">
      <c r="A13030" s="1">
        <v>41424</v>
      </c>
      <c r="B13030" t="s">
        <v>46</v>
      </c>
      <c r="C13030" t="s">
        <v>1110</v>
      </c>
      <c r="D13030" t="s">
        <v>1138</v>
      </c>
      <c r="E13030">
        <v>7.0000000000000007E-2</v>
      </c>
    </row>
    <row r="13031" spans="1:5" x14ac:dyDescent="0.25">
      <c r="A13031" s="1">
        <v>41424</v>
      </c>
      <c r="B13031" t="s">
        <v>46</v>
      </c>
      <c r="C13031" t="s">
        <v>1110</v>
      </c>
      <c r="D13031" t="s">
        <v>1138</v>
      </c>
      <c r="E13031">
        <v>0.09</v>
      </c>
    </row>
    <row r="13032" spans="1:5" x14ac:dyDescent="0.25">
      <c r="A13032" s="1">
        <v>41426</v>
      </c>
      <c r="B13032" t="s">
        <v>52</v>
      </c>
      <c r="C13032" t="s">
        <v>1110</v>
      </c>
      <c r="D13032" t="s">
        <v>1139</v>
      </c>
      <c r="E13032">
        <v>0.09</v>
      </c>
    </row>
    <row r="13033" spans="1:5" x14ac:dyDescent="0.25">
      <c r="A13033" s="1">
        <v>41426</v>
      </c>
      <c r="B13033" t="s">
        <v>52</v>
      </c>
      <c r="C13033" t="s">
        <v>1110</v>
      </c>
      <c r="D13033" t="s">
        <v>1139</v>
      </c>
      <c r="E13033">
        <v>0.28999999999999998</v>
      </c>
    </row>
    <row r="13034" spans="1:5" x14ac:dyDescent="0.25">
      <c r="A13034" s="1">
        <v>41427</v>
      </c>
      <c r="B13034" t="s">
        <v>53</v>
      </c>
      <c r="C13034" t="s">
        <v>1110</v>
      </c>
      <c r="D13034" t="s">
        <v>1140</v>
      </c>
      <c r="E13034">
        <v>0.19</v>
      </c>
    </row>
    <row r="13035" spans="1:5" x14ac:dyDescent="0.25">
      <c r="A13035" s="1">
        <v>41427</v>
      </c>
      <c r="B13035" t="s">
        <v>53</v>
      </c>
      <c r="C13035" t="s">
        <v>1110</v>
      </c>
      <c r="D13035" t="s">
        <v>1140</v>
      </c>
      <c r="E13035">
        <v>0.22</v>
      </c>
    </row>
    <row r="13036" spans="1:5" x14ac:dyDescent="0.25">
      <c r="A13036" s="1">
        <v>41427</v>
      </c>
      <c r="B13036" t="s">
        <v>53</v>
      </c>
      <c r="C13036" t="s">
        <v>1110</v>
      </c>
      <c r="D13036" t="s">
        <v>1141</v>
      </c>
      <c r="E13036">
        <v>0.12</v>
      </c>
    </row>
    <row r="13037" spans="1:5" x14ac:dyDescent="0.25">
      <c r="A13037" s="1">
        <v>41427</v>
      </c>
      <c r="B13037" t="s">
        <v>53</v>
      </c>
      <c r="C13037" t="s">
        <v>1110</v>
      </c>
      <c r="D13037" t="s">
        <v>1141</v>
      </c>
      <c r="E13037">
        <v>0.09</v>
      </c>
    </row>
    <row r="13038" spans="1:5" x14ac:dyDescent="0.25">
      <c r="A13038" s="1">
        <v>41427</v>
      </c>
      <c r="B13038" t="s">
        <v>53</v>
      </c>
      <c r="C13038" t="s">
        <v>1110</v>
      </c>
      <c r="D13038" t="s">
        <v>1142</v>
      </c>
      <c r="E13038">
        <v>0.02</v>
      </c>
    </row>
    <row r="13039" spans="1:5" x14ac:dyDescent="0.25">
      <c r="A13039" s="1">
        <v>41427</v>
      </c>
      <c r="B13039" t="s">
        <v>53</v>
      </c>
      <c r="C13039" t="s">
        <v>1110</v>
      </c>
      <c r="D13039" t="s">
        <v>1142</v>
      </c>
      <c r="E13039">
        <v>0.05</v>
      </c>
    </row>
    <row r="13040" spans="1:5" x14ac:dyDescent="0.25">
      <c r="A13040" s="1">
        <v>41427</v>
      </c>
      <c r="B13040" t="s">
        <v>53</v>
      </c>
      <c r="C13040" t="s">
        <v>1110</v>
      </c>
      <c r="D13040" t="s">
        <v>1142</v>
      </c>
      <c r="E13040">
        <v>0.03</v>
      </c>
    </row>
    <row r="13041" spans="1:5" x14ac:dyDescent="0.25">
      <c r="A13041" s="1">
        <v>41427</v>
      </c>
      <c r="B13041" t="s">
        <v>53</v>
      </c>
      <c r="C13041" t="s">
        <v>1110</v>
      </c>
      <c r="D13041" t="s">
        <v>1142</v>
      </c>
      <c r="E13041">
        <v>0.03</v>
      </c>
    </row>
    <row r="13042" spans="1:5" x14ac:dyDescent="0.25">
      <c r="A13042" s="1">
        <v>41427</v>
      </c>
      <c r="B13042" t="s">
        <v>53</v>
      </c>
      <c r="C13042" t="s">
        <v>1110</v>
      </c>
      <c r="D13042" t="s">
        <v>1142</v>
      </c>
      <c r="E13042">
        <v>0.02</v>
      </c>
    </row>
    <row r="13043" spans="1:5" x14ac:dyDescent="0.25">
      <c r="A13043" s="1">
        <v>41428</v>
      </c>
      <c r="B13043" t="s">
        <v>58</v>
      </c>
      <c r="C13043" t="s">
        <v>1110</v>
      </c>
      <c r="D13043" t="s">
        <v>1143</v>
      </c>
      <c r="E13043">
        <v>0.09</v>
      </c>
    </row>
    <row r="13044" spans="1:5" x14ac:dyDescent="0.25">
      <c r="A13044" s="1">
        <v>41428</v>
      </c>
      <c r="B13044" t="s">
        <v>58</v>
      </c>
      <c r="C13044" t="s">
        <v>1110</v>
      </c>
      <c r="D13044" t="s">
        <v>1143</v>
      </c>
      <c r="E13044">
        <v>0.15</v>
      </c>
    </row>
    <row r="13045" spans="1:5" x14ac:dyDescent="0.25">
      <c r="A13045" s="1">
        <v>41433</v>
      </c>
      <c r="B13045" t="s">
        <v>52</v>
      </c>
      <c r="C13045" t="s">
        <v>1110</v>
      </c>
      <c r="D13045" t="s">
        <v>1144</v>
      </c>
      <c r="E13045">
        <v>0.09</v>
      </c>
    </row>
    <row r="13046" spans="1:5" x14ac:dyDescent="0.25">
      <c r="A13046" s="1">
        <v>41433</v>
      </c>
      <c r="B13046" t="s">
        <v>52</v>
      </c>
      <c r="C13046" t="s">
        <v>1110</v>
      </c>
      <c r="D13046" t="s">
        <v>1144</v>
      </c>
      <c r="E13046">
        <v>0.22</v>
      </c>
    </row>
    <row r="13047" spans="1:5" x14ac:dyDescent="0.25">
      <c r="A13047" s="1">
        <v>41433</v>
      </c>
      <c r="B13047" t="s">
        <v>52</v>
      </c>
      <c r="C13047" t="s">
        <v>1110</v>
      </c>
      <c r="D13047" t="s">
        <v>1126</v>
      </c>
      <c r="E13047">
        <v>0.42</v>
      </c>
    </row>
    <row r="13048" spans="1:5" x14ac:dyDescent="0.25">
      <c r="A13048" s="1">
        <v>41433</v>
      </c>
      <c r="B13048" t="s">
        <v>52</v>
      </c>
      <c r="C13048" t="s">
        <v>1110</v>
      </c>
      <c r="D13048" t="s">
        <v>1126</v>
      </c>
      <c r="E13048">
        <v>0.61</v>
      </c>
    </row>
    <row r="13049" spans="1:5" x14ac:dyDescent="0.25">
      <c r="A13049" s="1">
        <v>41433</v>
      </c>
      <c r="B13049" t="s">
        <v>52</v>
      </c>
      <c r="C13049" t="s">
        <v>1110</v>
      </c>
      <c r="D13049" t="s">
        <v>1145</v>
      </c>
      <c r="E13049">
        <v>0.22</v>
      </c>
    </row>
    <row r="13050" spans="1:5" x14ac:dyDescent="0.25">
      <c r="A13050" s="1">
        <v>41433</v>
      </c>
      <c r="B13050" t="s">
        <v>52</v>
      </c>
      <c r="C13050" t="s">
        <v>1110</v>
      </c>
      <c r="D13050" t="s">
        <v>1145</v>
      </c>
      <c r="E13050">
        <v>0.23</v>
      </c>
    </row>
    <row r="13051" spans="1:5" x14ac:dyDescent="0.25">
      <c r="A13051" s="1">
        <v>41434</v>
      </c>
      <c r="B13051" t="s">
        <v>53</v>
      </c>
      <c r="C13051" t="s">
        <v>1110</v>
      </c>
      <c r="D13051" t="s">
        <v>1146</v>
      </c>
      <c r="E13051">
        <v>0.09</v>
      </c>
    </row>
    <row r="13052" spans="1:5" x14ac:dyDescent="0.25">
      <c r="A13052" s="1">
        <v>41434</v>
      </c>
      <c r="B13052" t="s">
        <v>53</v>
      </c>
      <c r="C13052" t="s">
        <v>1110</v>
      </c>
      <c r="D13052" t="s">
        <v>1146</v>
      </c>
      <c r="E13052">
        <v>0.09</v>
      </c>
    </row>
    <row r="13053" spans="1:5" x14ac:dyDescent="0.25">
      <c r="A13053" s="1">
        <v>41434</v>
      </c>
      <c r="B13053" t="s">
        <v>53</v>
      </c>
      <c r="C13053" t="s">
        <v>1110</v>
      </c>
      <c r="D13053" t="s">
        <v>1115</v>
      </c>
      <c r="E13053">
        <v>0.39</v>
      </c>
    </row>
    <row r="13054" spans="1:5" x14ac:dyDescent="0.25">
      <c r="A13054" s="1">
        <v>41434</v>
      </c>
      <c r="B13054" t="s">
        <v>53</v>
      </c>
      <c r="C13054" t="s">
        <v>1110</v>
      </c>
      <c r="D13054" t="s">
        <v>1115</v>
      </c>
      <c r="E13054">
        <v>0.33</v>
      </c>
    </row>
    <row r="13055" spans="1:5" x14ac:dyDescent="0.25">
      <c r="A13055" s="1">
        <v>41435</v>
      </c>
      <c r="B13055" t="s">
        <v>58</v>
      </c>
      <c r="C13055" t="s">
        <v>1110</v>
      </c>
      <c r="D13055" t="s">
        <v>1147</v>
      </c>
      <c r="E13055">
        <v>0.08</v>
      </c>
    </row>
    <row r="13056" spans="1:5" x14ac:dyDescent="0.25">
      <c r="A13056" s="1">
        <v>41435</v>
      </c>
      <c r="B13056" t="s">
        <v>58</v>
      </c>
      <c r="C13056" t="s">
        <v>1110</v>
      </c>
      <c r="D13056" t="s">
        <v>1147</v>
      </c>
      <c r="E13056">
        <v>0.09</v>
      </c>
    </row>
    <row r="13057" spans="1:5" x14ac:dyDescent="0.25">
      <c r="A13057" s="1">
        <v>41435</v>
      </c>
      <c r="B13057" t="s">
        <v>58</v>
      </c>
      <c r="C13057" t="s">
        <v>1110</v>
      </c>
      <c r="D13057" t="s">
        <v>1147</v>
      </c>
      <c r="E13057">
        <v>0.08</v>
      </c>
    </row>
    <row r="13058" spans="1:5" x14ac:dyDescent="0.25">
      <c r="A13058" s="1">
        <v>41435</v>
      </c>
      <c r="B13058" t="s">
        <v>58</v>
      </c>
      <c r="C13058" t="s">
        <v>1110</v>
      </c>
      <c r="D13058" t="s">
        <v>1148</v>
      </c>
      <c r="E13058">
        <v>0.25</v>
      </c>
    </row>
    <row r="13059" spans="1:5" x14ac:dyDescent="0.25">
      <c r="A13059" s="1">
        <v>41435</v>
      </c>
      <c r="B13059" t="s">
        <v>58</v>
      </c>
      <c r="C13059" t="s">
        <v>1110</v>
      </c>
      <c r="D13059" t="s">
        <v>1148</v>
      </c>
      <c r="E13059">
        <v>0.18</v>
      </c>
    </row>
    <row r="13060" spans="1:5" x14ac:dyDescent="0.25">
      <c r="A13060" s="1">
        <v>41435</v>
      </c>
      <c r="B13060" t="s">
        <v>58</v>
      </c>
      <c r="C13060" t="s">
        <v>1110</v>
      </c>
      <c r="D13060" t="s">
        <v>1148</v>
      </c>
      <c r="E13060">
        <v>0.28999999999999998</v>
      </c>
    </row>
    <row r="13061" spans="1:5" x14ac:dyDescent="0.25">
      <c r="A13061" s="1">
        <v>41436</v>
      </c>
      <c r="B13061" t="s">
        <v>59</v>
      </c>
      <c r="C13061" t="s">
        <v>1110</v>
      </c>
      <c r="D13061" t="s">
        <v>1149</v>
      </c>
      <c r="E13061">
        <v>0.11</v>
      </c>
    </row>
    <row r="13062" spans="1:5" x14ac:dyDescent="0.25">
      <c r="A13062" s="1">
        <v>41436</v>
      </c>
      <c r="B13062" t="s">
        <v>59</v>
      </c>
      <c r="C13062" t="s">
        <v>1110</v>
      </c>
      <c r="D13062" t="s">
        <v>1149</v>
      </c>
      <c r="E13062">
        <v>0.24</v>
      </c>
    </row>
    <row r="13063" spans="1:5" x14ac:dyDescent="0.25">
      <c r="A13063" s="1">
        <v>41438</v>
      </c>
      <c r="B13063" t="s">
        <v>46</v>
      </c>
      <c r="C13063" t="s">
        <v>1110</v>
      </c>
      <c r="D13063" t="s">
        <v>1150</v>
      </c>
      <c r="E13063">
        <v>0.11</v>
      </c>
    </row>
    <row r="13064" spans="1:5" x14ac:dyDescent="0.25">
      <c r="A13064" s="1">
        <v>41438</v>
      </c>
      <c r="B13064" t="s">
        <v>46</v>
      </c>
      <c r="C13064" t="s">
        <v>1110</v>
      </c>
      <c r="D13064" t="s">
        <v>1150</v>
      </c>
      <c r="E13064">
        <v>0.18</v>
      </c>
    </row>
    <row r="13065" spans="1:5" x14ac:dyDescent="0.25">
      <c r="A13065" s="1">
        <v>41438</v>
      </c>
      <c r="B13065" t="s">
        <v>46</v>
      </c>
      <c r="C13065" t="s">
        <v>1110</v>
      </c>
      <c r="D13065" t="s">
        <v>1150</v>
      </c>
      <c r="E13065">
        <v>0.23</v>
      </c>
    </row>
    <row r="13066" spans="1:5" x14ac:dyDescent="0.25">
      <c r="A13066" s="1">
        <v>41438</v>
      </c>
      <c r="B13066" t="s">
        <v>46</v>
      </c>
      <c r="C13066" t="s">
        <v>1110</v>
      </c>
      <c r="D13066" t="s">
        <v>1150</v>
      </c>
      <c r="E13066">
        <v>0.25</v>
      </c>
    </row>
    <row r="13067" spans="1:5" x14ac:dyDescent="0.25">
      <c r="A13067" s="1">
        <v>41439</v>
      </c>
      <c r="B13067" t="s">
        <v>49</v>
      </c>
      <c r="C13067" t="s">
        <v>1110</v>
      </c>
      <c r="D13067" t="s">
        <v>1151</v>
      </c>
      <c r="E13067">
        <v>0.16</v>
      </c>
    </row>
    <row r="13068" spans="1:5" x14ac:dyDescent="0.25">
      <c r="A13068" s="1">
        <v>41439</v>
      </c>
      <c r="B13068" t="s">
        <v>49</v>
      </c>
      <c r="C13068" t="s">
        <v>1110</v>
      </c>
      <c r="D13068" t="s">
        <v>1151</v>
      </c>
      <c r="E13068">
        <v>0.09</v>
      </c>
    </row>
    <row r="13069" spans="1:5" x14ac:dyDescent="0.25">
      <c r="A13069" s="1">
        <v>41439</v>
      </c>
      <c r="B13069" t="s">
        <v>49</v>
      </c>
      <c r="C13069" t="s">
        <v>1110</v>
      </c>
      <c r="D13069" t="s">
        <v>1151</v>
      </c>
      <c r="E13069">
        <v>0.11</v>
      </c>
    </row>
    <row r="13070" spans="1:5" x14ac:dyDescent="0.25">
      <c r="A13070" s="1">
        <v>41440</v>
      </c>
      <c r="B13070" t="s">
        <v>52</v>
      </c>
      <c r="C13070" t="s">
        <v>1110</v>
      </c>
      <c r="D13070" t="s">
        <v>1152</v>
      </c>
      <c r="E13070">
        <v>7.0000000000000007E-2</v>
      </c>
    </row>
    <row r="13071" spans="1:5" x14ac:dyDescent="0.25">
      <c r="A13071" s="1">
        <v>41440</v>
      </c>
      <c r="B13071" t="s">
        <v>52</v>
      </c>
      <c r="C13071" t="s">
        <v>1110</v>
      </c>
      <c r="D13071" t="s">
        <v>1152</v>
      </c>
      <c r="E13071">
        <v>0.26</v>
      </c>
    </row>
    <row r="13072" spans="1:5" x14ac:dyDescent="0.25">
      <c r="A13072" s="1">
        <v>41440</v>
      </c>
      <c r="B13072" t="s">
        <v>52</v>
      </c>
      <c r="C13072" t="s">
        <v>1110</v>
      </c>
      <c r="D13072" t="s">
        <v>1153</v>
      </c>
      <c r="E13072">
        <v>0.2</v>
      </c>
    </row>
    <row r="13073" spans="1:5" x14ac:dyDescent="0.25">
      <c r="A13073" s="1">
        <v>41440</v>
      </c>
      <c r="B13073" t="s">
        <v>52</v>
      </c>
      <c r="C13073" t="s">
        <v>1110</v>
      </c>
      <c r="D13073" t="s">
        <v>1153</v>
      </c>
      <c r="E13073">
        <v>0.45</v>
      </c>
    </row>
    <row r="13074" spans="1:5" x14ac:dyDescent="0.25">
      <c r="A13074" s="1">
        <v>41440</v>
      </c>
      <c r="B13074" t="s">
        <v>52</v>
      </c>
      <c r="C13074" t="s">
        <v>1110</v>
      </c>
      <c r="D13074" t="s">
        <v>1125</v>
      </c>
      <c r="E13074">
        <v>0.12</v>
      </c>
    </row>
    <row r="13075" spans="1:5" x14ac:dyDescent="0.25">
      <c r="A13075" s="1">
        <v>41440</v>
      </c>
      <c r="B13075" t="s">
        <v>52</v>
      </c>
      <c r="C13075" t="s">
        <v>1110</v>
      </c>
      <c r="D13075" t="s">
        <v>1125</v>
      </c>
      <c r="E13075">
        <v>0.15</v>
      </c>
    </row>
    <row r="13076" spans="1:5" x14ac:dyDescent="0.25">
      <c r="A13076" s="1">
        <v>41440</v>
      </c>
      <c r="B13076" t="s">
        <v>52</v>
      </c>
      <c r="C13076" t="s">
        <v>1110</v>
      </c>
      <c r="D13076" t="s">
        <v>1125</v>
      </c>
      <c r="E13076">
        <v>0.1</v>
      </c>
    </row>
    <row r="13077" spans="1:5" x14ac:dyDescent="0.25">
      <c r="A13077" s="1">
        <v>41441</v>
      </c>
      <c r="B13077" t="s">
        <v>53</v>
      </c>
      <c r="C13077" t="s">
        <v>1110</v>
      </c>
      <c r="D13077" t="s">
        <v>1154</v>
      </c>
      <c r="E13077">
        <v>0.14000000000000001</v>
      </c>
    </row>
    <row r="13078" spans="1:5" x14ac:dyDescent="0.25">
      <c r="A13078" s="1">
        <v>41441</v>
      </c>
      <c r="B13078" t="s">
        <v>53</v>
      </c>
      <c r="C13078" t="s">
        <v>1110</v>
      </c>
      <c r="D13078" t="s">
        <v>1154</v>
      </c>
      <c r="E13078">
        <v>0.18</v>
      </c>
    </row>
    <row r="13079" spans="1:5" x14ac:dyDescent="0.25">
      <c r="A13079" s="1">
        <v>41441</v>
      </c>
      <c r="B13079" t="s">
        <v>53</v>
      </c>
      <c r="C13079" t="s">
        <v>1110</v>
      </c>
      <c r="D13079" t="s">
        <v>1155</v>
      </c>
      <c r="E13079">
        <v>0.09</v>
      </c>
    </row>
    <row r="13080" spans="1:5" x14ac:dyDescent="0.25">
      <c r="A13080" s="1">
        <v>41441</v>
      </c>
      <c r="B13080" t="s">
        <v>53</v>
      </c>
      <c r="C13080" t="s">
        <v>1110</v>
      </c>
      <c r="D13080" t="s">
        <v>1155</v>
      </c>
      <c r="E13080">
        <v>0.1</v>
      </c>
    </row>
    <row r="13081" spans="1:5" x14ac:dyDescent="0.25">
      <c r="A13081" s="1">
        <v>41444</v>
      </c>
      <c r="B13081" t="s">
        <v>30</v>
      </c>
      <c r="C13081" t="s">
        <v>1110</v>
      </c>
      <c r="D13081" t="s">
        <v>1156</v>
      </c>
      <c r="E13081">
        <v>0.1</v>
      </c>
    </row>
    <row r="13082" spans="1:5" x14ac:dyDescent="0.25">
      <c r="A13082" s="1">
        <v>41444</v>
      </c>
      <c r="B13082" t="s">
        <v>30</v>
      </c>
      <c r="C13082" t="s">
        <v>1110</v>
      </c>
      <c r="D13082" t="s">
        <v>1156</v>
      </c>
      <c r="E13082">
        <v>0.14000000000000001</v>
      </c>
    </row>
    <row r="13083" spans="1:5" x14ac:dyDescent="0.25">
      <c r="A13083" s="1">
        <v>41444</v>
      </c>
      <c r="B13083" t="s">
        <v>30</v>
      </c>
      <c r="C13083" t="s">
        <v>1110</v>
      </c>
      <c r="D13083" t="s">
        <v>1156</v>
      </c>
      <c r="E13083">
        <v>0.19</v>
      </c>
    </row>
    <row r="13084" spans="1:5" x14ac:dyDescent="0.25">
      <c r="A13084" s="1">
        <v>41445</v>
      </c>
      <c r="B13084" t="s">
        <v>46</v>
      </c>
      <c r="C13084" t="s">
        <v>1110</v>
      </c>
      <c r="D13084" t="s">
        <v>1157</v>
      </c>
      <c r="E13084">
        <v>0.06</v>
      </c>
    </row>
    <row r="13085" spans="1:5" x14ac:dyDescent="0.25">
      <c r="A13085" s="1">
        <v>41445</v>
      </c>
      <c r="B13085" t="s">
        <v>46</v>
      </c>
      <c r="C13085" t="s">
        <v>1110</v>
      </c>
      <c r="D13085" t="s">
        <v>1157</v>
      </c>
      <c r="E13085">
        <v>0.17</v>
      </c>
    </row>
    <row r="13086" spans="1:5" x14ac:dyDescent="0.25">
      <c r="A13086" s="1">
        <v>41445</v>
      </c>
      <c r="B13086" t="s">
        <v>46</v>
      </c>
      <c r="C13086" t="s">
        <v>1110</v>
      </c>
      <c r="D13086" t="s">
        <v>1158</v>
      </c>
      <c r="E13086">
        <v>0.09</v>
      </c>
    </row>
    <row r="13087" spans="1:5" x14ac:dyDescent="0.25">
      <c r="A13087" s="1">
        <v>41446</v>
      </c>
      <c r="B13087" t="s">
        <v>49</v>
      </c>
      <c r="C13087" t="s">
        <v>1110</v>
      </c>
      <c r="D13087" t="s">
        <v>1159</v>
      </c>
      <c r="E13087">
        <v>0.15</v>
      </c>
    </row>
    <row r="13088" spans="1:5" x14ac:dyDescent="0.25">
      <c r="A13088" s="1">
        <v>41446</v>
      </c>
      <c r="B13088" t="s">
        <v>49</v>
      </c>
      <c r="C13088" t="s">
        <v>1110</v>
      </c>
      <c r="D13088" t="s">
        <v>1159</v>
      </c>
      <c r="E13088">
        <v>0.23</v>
      </c>
    </row>
    <row r="13089" spans="1:5" x14ac:dyDescent="0.25">
      <c r="A13089" s="1">
        <v>41446</v>
      </c>
      <c r="B13089" t="s">
        <v>49</v>
      </c>
      <c r="C13089" t="s">
        <v>1110</v>
      </c>
      <c r="D13089" t="s">
        <v>1159</v>
      </c>
      <c r="E13089">
        <v>0.15</v>
      </c>
    </row>
    <row r="13090" spans="1:5" x14ac:dyDescent="0.25">
      <c r="A13090" s="1">
        <v>41446</v>
      </c>
      <c r="B13090" t="s">
        <v>49</v>
      </c>
      <c r="C13090" t="s">
        <v>1110</v>
      </c>
      <c r="D13090" t="s">
        <v>1159</v>
      </c>
      <c r="E13090">
        <v>0.13</v>
      </c>
    </row>
    <row r="13091" spans="1:5" x14ac:dyDescent="0.25">
      <c r="A13091" s="1">
        <v>41447</v>
      </c>
      <c r="B13091" t="s">
        <v>52</v>
      </c>
      <c r="C13091" t="s">
        <v>1110</v>
      </c>
      <c r="D13091" t="s">
        <v>1160</v>
      </c>
      <c r="E13091">
        <v>0.16</v>
      </c>
    </row>
    <row r="13092" spans="1:5" x14ac:dyDescent="0.25">
      <c r="A13092" s="1">
        <v>41447</v>
      </c>
      <c r="B13092" t="s">
        <v>52</v>
      </c>
      <c r="C13092" t="s">
        <v>1110</v>
      </c>
      <c r="D13092" t="s">
        <v>1160</v>
      </c>
      <c r="E13092">
        <v>0.12</v>
      </c>
    </row>
    <row r="13093" spans="1:5" x14ac:dyDescent="0.25">
      <c r="A13093" s="1">
        <v>41447</v>
      </c>
      <c r="B13093" t="s">
        <v>52</v>
      </c>
      <c r="C13093" t="s">
        <v>1110</v>
      </c>
      <c r="D13093" t="s">
        <v>1128</v>
      </c>
      <c r="E13093">
        <v>0.23</v>
      </c>
    </row>
    <row r="13094" spans="1:5" x14ac:dyDescent="0.25">
      <c r="A13094" s="1">
        <v>41447</v>
      </c>
      <c r="B13094" t="s">
        <v>52</v>
      </c>
      <c r="C13094" t="s">
        <v>1110</v>
      </c>
      <c r="D13094" t="s">
        <v>1161</v>
      </c>
      <c r="E13094">
        <v>0.13</v>
      </c>
    </row>
    <row r="13095" spans="1:5" x14ac:dyDescent="0.25">
      <c r="A13095" s="1">
        <v>41447</v>
      </c>
      <c r="B13095" t="s">
        <v>52</v>
      </c>
      <c r="C13095" t="s">
        <v>1110</v>
      </c>
      <c r="D13095" t="s">
        <v>1161</v>
      </c>
      <c r="E13095">
        <v>0.17</v>
      </c>
    </row>
    <row r="13096" spans="1:5" x14ac:dyDescent="0.25">
      <c r="A13096" s="1">
        <v>41447</v>
      </c>
      <c r="B13096" t="s">
        <v>52</v>
      </c>
      <c r="C13096" t="s">
        <v>1110</v>
      </c>
      <c r="D13096" t="s">
        <v>1162</v>
      </c>
      <c r="E13096">
        <v>0.09</v>
      </c>
    </row>
    <row r="13097" spans="1:5" x14ac:dyDescent="0.25">
      <c r="A13097" s="1">
        <v>41447</v>
      </c>
      <c r="B13097" t="s">
        <v>52</v>
      </c>
      <c r="C13097" t="s">
        <v>1110</v>
      </c>
      <c r="D13097" t="s">
        <v>1162</v>
      </c>
      <c r="E13097">
        <v>0.04</v>
      </c>
    </row>
    <row r="13098" spans="1:5" x14ac:dyDescent="0.25">
      <c r="A13098" s="1">
        <v>41448</v>
      </c>
      <c r="B13098" t="s">
        <v>53</v>
      </c>
      <c r="C13098" t="s">
        <v>1110</v>
      </c>
      <c r="D13098" t="s">
        <v>1163</v>
      </c>
      <c r="E13098">
        <v>0.17</v>
      </c>
    </row>
    <row r="13099" spans="1:5" x14ac:dyDescent="0.25">
      <c r="A13099" s="1">
        <v>41448</v>
      </c>
      <c r="B13099" t="s">
        <v>53</v>
      </c>
      <c r="C13099" t="s">
        <v>1110</v>
      </c>
      <c r="D13099" t="s">
        <v>1163</v>
      </c>
      <c r="E13099">
        <v>0.19</v>
      </c>
    </row>
    <row r="13100" spans="1:5" x14ac:dyDescent="0.25">
      <c r="A13100" s="1">
        <v>41449</v>
      </c>
      <c r="B13100" t="s">
        <v>58</v>
      </c>
      <c r="C13100" t="s">
        <v>1110</v>
      </c>
      <c r="D13100" t="s">
        <v>1164</v>
      </c>
      <c r="E13100">
        <v>0.1</v>
      </c>
    </row>
    <row r="13101" spans="1:5" x14ac:dyDescent="0.25">
      <c r="A13101" s="1">
        <v>41449</v>
      </c>
      <c r="B13101" t="s">
        <v>58</v>
      </c>
      <c r="C13101" t="s">
        <v>1110</v>
      </c>
      <c r="D13101" t="s">
        <v>1164</v>
      </c>
      <c r="E13101">
        <v>0.05</v>
      </c>
    </row>
    <row r="13102" spans="1:5" x14ac:dyDescent="0.25">
      <c r="A13102" s="1">
        <v>41449</v>
      </c>
      <c r="B13102" t="s">
        <v>58</v>
      </c>
      <c r="C13102" t="s">
        <v>1110</v>
      </c>
      <c r="D13102" t="s">
        <v>1164</v>
      </c>
      <c r="E13102">
        <v>0.05</v>
      </c>
    </row>
    <row r="13103" spans="1:5" x14ac:dyDescent="0.25">
      <c r="A13103" s="1">
        <v>41449</v>
      </c>
      <c r="B13103" t="s">
        <v>58</v>
      </c>
      <c r="C13103" t="s">
        <v>1110</v>
      </c>
      <c r="D13103" t="s">
        <v>1164</v>
      </c>
      <c r="E13103">
        <v>0.12</v>
      </c>
    </row>
    <row r="13104" spans="1:5" x14ac:dyDescent="0.25">
      <c r="A13104" s="1">
        <v>41450</v>
      </c>
      <c r="B13104" t="s">
        <v>59</v>
      </c>
      <c r="C13104" t="s">
        <v>1110</v>
      </c>
      <c r="D13104" t="s">
        <v>1165</v>
      </c>
      <c r="E13104">
        <v>0.2</v>
      </c>
    </row>
    <row r="13105" spans="1:5" x14ac:dyDescent="0.25">
      <c r="A13105" s="1">
        <v>41450</v>
      </c>
      <c r="B13105" t="s">
        <v>59</v>
      </c>
      <c r="C13105" t="s">
        <v>1110</v>
      </c>
      <c r="D13105" t="s">
        <v>1165</v>
      </c>
      <c r="E13105">
        <v>0.09</v>
      </c>
    </row>
    <row r="13106" spans="1:5" x14ac:dyDescent="0.25">
      <c r="A13106" s="1">
        <v>41450</v>
      </c>
      <c r="B13106" t="s">
        <v>59</v>
      </c>
      <c r="C13106" t="s">
        <v>1110</v>
      </c>
      <c r="D13106" t="s">
        <v>1165</v>
      </c>
      <c r="E13106">
        <v>0.06</v>
      </c>
    </row>
    <row r="13107" spans="1:5" x14ac:dyDescent="0.25">
      <c r="A13107" s="1">
        <v>41450</v>
      </c>
      <c r="B13107" t="s">
        <v>59</v>
      </c>
      <c r="C13107" t="s">
        <v>1110</v>
      </c>
      <c r="D13107" t="s">
        <v>1165</v>
      </c>
      <c r="E13107">
        <v>0.02</v>
      </c>
    </row>
    <row r="13108" spans="1:5" x14ac:dyDescent="0.25">
      <c r="A13108" s="1">
        <v>41450</v>
      </c>
      <c r="B13108" t="s">
        <v>59</v>
      </c>
      <c r="C13108" t="s">
        <v>1110</v>
      </c>
      <c r="D13108" t="s">
        <v>1165</v>
      </c>
      <c r="E13108">
        <v>0.28000000000000003</v>
      </c>
    </row>
    <row r="13109" spans="1:5" x14ac:dyDescent="0.25">
      <c r="A13109" s="1">
        <v>41451</v>
      </c>
      <c r="B13109" t="s">
        <v>30</v>
      </c>
      <c r="C13109" t="s">
        <v>1110</v>
      </c>
      <c r="D13109" t="s">
        <v>1166</v>
      </c>
      <c r="E13109">
        <v>0.2</v>
      </c>
    </row>
    <row r="13110" spans="1:5" x14ac:dyDescent="0.25">
      <c r="A13110" s="1">
        <v>41451</v>
      </c>
      <c r="B13110" t="s">
        <v>30</v>
      </c>
      <c r="C13110" t="s">
        <v>1110</v>
      </c>
      <c r="D13110" t="s">
        <v>1166</v>
      </c>
      <c r="E13110">
        <v>0.04</v>
      </c>
    </row>
    <row r="13111" spans="1:5" x14ac:dyDescent="0.25">
      <c r="A13111" s="1">
        <v>41451</v>
      </c>
      <c r="B13111" t="s">
        <v>30</v>
      </c>
      <c r="C13111" t="s">
        <v>1110</v>
      </c>
      <c r="D13111" t="s">
        <v>1166</v>
      </c>
      <c r="E13111">
        <v>7.0000000000000007E-2</v>
      </c>
    </row>
    <row r="13112" spans="1:5" x14ac:dyDescent="0.25">
      <c r="A13112" s="1">
        <v>41451</v>
      </c>
      <c r="B13112" t="s">
        <v>30</v>
      </c>
      <c r="C13112" t="s">
        <v>1110</v>
      </c>
      <c r="D13112" t="s">
        <v>1166</v>
      </c>
      <c r="E13112">
        <v>0.17</v>
      </c>
    </row>
    <row r="13113" spans="1:5" x14ac:dyDescent="0.25">
      <c r="A13113" s="1">
        <v>41402</v>
      </c>
      <c r="B13113" t="s">
        <v>30</v>
      </c>
      <c r="C13113" t="s">
        <v>1167</v>
      </c>
      <c r="D13113" t="s">
        <v>1168</v>
      </c>
      <c r="E13113">
        <v>0.65</v>
      </c>
    </row>
    <row r="13114" spans="1:5" x14ac:dyDescent="0.25">
      <c r="A13114" s="1">
        <v>41402</v>
      </c>
      <c r="B13114" t="s">
        <v>30</v>
      </c>
      <c r="C13114" t="s">
        <v>1167</v>
      </c>
      <c r="D13114" t="s">
        <v>1169</v>
      </c>
      <c r="E13114">
        <v>0.91</v>
      </c>
    </row>
    <row r="13115" spans="1:5" x14ac:dyDescent="0.25">
      <c r="A13115" s="1">
        <v>41403</v>
      </c>
      <c r="B13115" t="s">
        <v>46</v>
      </c>
      <c r="C13115" t="s">
        <v>1167</v>
      </c>
      <c r="D13115" t="s">
        <v>1168</v>
      </c>
      <c r="E13115">
        <v>0.15</v>
      </c>
    </row>
    <row r="13116" spans="1:5" x14ac:dyDescent="0.25">
      <c r="A13116" s="1">
        <v>41403</v>
      </c>
      <c r="B13116" t="s">
        <v>46</v>
      </c>
      <c r="C13116" t="s">
        <v>1167</v>
      </c>
      <c r="D13116" t="s">
        <v>1170</v>
      </c>
      <c r="E13116">
        <v>0.36</v>
      </c>
    </row>
    <row r="13117" spans="1:5" x14ac:dyDescent="0.25">
      <c r="A13117" s="1">
        <v>41403</v>
      </c>
      <c r="B13117" t="s">
        <v>46</v>
      </c>
      <c r="C13117" t="s">
        <v>1167</v>
      </c>
      <c r="D13117" t="s">
        <v>1171</v>
      </c>
      <c r="E13117">
        <v>0.32</v>
      </c>
    </row>
    <row r="13118" spans="1:5" x14ac:dyDescent="0.25">
      <c r="A13118" s="1">
        <v>41403</v>
      </c>
      <c r="B13118" t="s">
        <v>46</v>
      </c>
      <c r="C13118" t="s">
        <v>1167</v>
      </c>
      <c r="D13118" t="s">
        <v>1168</v>
      </c>
      <c r="E13118">
        <v>0.47</v>
      </c>
    </row>
    <row r="13119" spans="1:5" x14ac:dyDescent="0.25">
      <c r="A13119" s="1">
        <v>41404</v>
      </c>
      <c r="B13119" t="s">
        <v>49</v>
      </c>
      <c r="C13119" t="s">
        <v>1167</v>
      </c>
      <c r="D13119" t="s">
        <v>1168</v>
      </c>
      <c r="E13119">
        <v>0.2</v>
      </c>
    </row>
    <row r="13120" spans="1:5" x14ac:dyDescent="0.25">
      <c r="A13120" s="1">
        <v>41404</v>
      </c>
      <c r="B13120" t="s">
        <v>49</v>
      </c>
      <c r="C13120" t="s">
        <v>1167</v>
      </c>
      <c r="D13120" t="s">
        <v>1172</v>
      </c>
      <c r="E13120">
        <v>0.44</v>
      </c>
    </row>
    <row r="13121" spans="1:5" x14ac:dyDescent="0.25">
      <c r="A13121" s="1">
        <v>41404</v>
      </c>
      <c r="B13121" t="s">
        <v>49</v>
      </c>
      <c r="C13121" t="s">
        <v>1167</v>
      </c>
      <c r="D13121" t="s">
        <v>1171</v>
      </c>
      <c r="E13121">
        <v>0.45</v>
      </c>
    </row>
    <row r="13122" spans="1:5" x14ac:dyDescent="0.25">
      <c r="A13122" s="1">
        <v>41407</v>
      </c>
      <c r="B13122" t="s">
        <v>58</v>
      </c>
      <c r="C13122" t="s">
        <v>1167</v>
      </c>
      <c r="D13122" t="s">
        <v>1171</v>
      </c>
      <c r="E13122">
        <v>0.41</v>
      </c>
    </row>
    <row r="13123" spans="1:5" x14ac:dyDescent="0.25">
      <c r="A13123" s="1">
        <v>41407</v>
      </c>
      <c r="B13123" t="s">
        <v>58</v>
      </c>
      <c r="C13123" t="s">
        <v>1167</v>
      </c>
      <c r="D13123" t="s">
        <v>1168</v>
      </c>
      <c r="E13123">
        <v>0.56999999999999995</v>
      </c>
    </row>
    <row r="13124" spans="1:5" x14ac:dyDescent="0.25">
      <c r="A13124" s="1">
        <v>41408</v>
      </c>
      <c r="B13124" t="s">
        <v>59</v>
      </c>
      <c r="C13124" t="s">
        <v>1167</v>
      </c>
      <c r="D13124" t="s">
        <v>1168</v>
      </c>
      <c r="E13124">
        <v>0.16</v>
      </c>
    </row>
    <row r="13125" spans="1:5" x14ac:dyDescent="0.25">
      <c r="A13125" s="1">
        <v>41408</v>
      </c>
      <c r="B13125" t="s">
        <v>59</v>
      </c>
      <c r="C13125" t="s">
        <v>1167</v>
      </c>
      <c r="D13125" t="s">
        <v>1173</v>
      </c>
      <c r="E13125">
        <v>0.3</v>
      </c>
    </row>
    <row r="13126" spans="1:5" x14ac:dyDescent="0.25">
      <c r="A13126" s="1">
        <v>41408</v>
      </c>
      <c r="B13126" t="s">
        <v>59</v>
      </c>
      <c r="C13126" t="s">
        <v>1167</v>
      </c>
      <c r="D13126" t="s">
        <v>1174</v>
      </c>
      <c r="E13126">
        <v>0.37</v>
      </c>
    </row>
    <row r="13127" spans="1:5" x14ac:dyDescent="0.25">
      <c r="A13127" s="1">
        <v>41408</v>
      </c>
      <c r="B13127" t="s">
        <v>59</v>
      </c>
      <c r="C13127" t="s">
        <v>1167</v>
      </c>
      <c r="D13127" t="s">
        <v>1168</v>
      </c>
      <c r="E13127">
        <v>0.5</v>
      </c>
    </row>
    <row r="13128" spans="1:5" x14ac:dyDescent="0.25">
      <c r="A13128" s="1">
        <v>41409</v>
      </c>
      <c r="B13128" t="s">
        <v>30</v>
      </c>
      <c r="C13128" t="s">
        <v>1167</v>
      </c>
      <c r="D13128" t="s">
        <v>1168</v>
      </c>
      <c r="E13128">
        <v>0.18</v>
      </c>
    </row>
    <row r="13129" spans="1:5" x14ac:dyDescent="0.25">
      <c r="A13129" s="1">
        <v>41409</v>
      </c>
      <c r="B13129" t="s">
        <v>30</v>
      </c>
      <c r="C13129" t="s">
        <v>1167</v>
      </c>
      <c r="D13129" t="s">
        <v>1173</v>
      </c>
      <c r="E13129">
        <v>0.37</v>
      </c>
    </row>
    <row r="13130" spans="1:5" x14ac:dyDescent="0.25">
      <c r="A13130" s="1">
        <v>41409</v>
      </c>
      <c r="B13130" t="s">
        <v>30</v>
      </c>
      <c r="C13130" t="s">
        <v>1167</v>
      </c>
      <c r="D13130" t="s">
        <v>1175</v>
      </c>
      <c r="E13130">
        <v>0.33</v>
      </c>
    </row>
    <row r="13131" spans="1:5" x14ac:dyDescent="0.25">
      <c r="A13131" s="1">
        <v>41409</v>
      </c>
      <c r="B13131" t="s">
        <v>30</v>
      </c>
      <c r="C13131" t="s">
        <v>1167</v>
      </c>
      <c r="D13131" t="s">
        <v>1168</v>
      </c>
      <c r="E13131">
        <v>0.46</v>
      </c>
    </row>
    <row r="13132" spans="1:5" x14ac:dyDescent="0.25">
      <c r="A13132" s="1">
        <v>41410</v>
      </c>
      <c r="B13132" t="s">
        <v>46</v>
      </c>
      <c r="C13132" t="s">
        <v>1167</v>
      </c>
      <c r="D13132" t="s">
        <v>1168</v>
      </c>
      <c r="E13132">
        <v>0.14000000000000001</v>
      </c>
    </row>
    <row r="13133" spans="1:5" x14ac:dyDescent="0.25">
      <c r="A13133" s="1">
        <v>41410</v>
      </c>
      <c r="B13133" t="s">
        <v>46</v>
      </c>
      <c r="C13133" t="s">
        <v>1167</v>
      </c>
      <c r="D13133" t="s">
        <v>1176</v>
      </c>
      <c r="E13133">
        <v>0.51</v>
      </c>
    </row>
    <row r="13134" spans="1:5" x14ac:dyDescent="0.25">
      <c r="A13134" s="1">
        <v>41414</v>
      </c>
      <c r="B13134" t="s">
        <v>58</v>
      </c>
      <c r="C13134" t="s">
        <v>1167</v>
      </c>
      <c r="D13134" t="s">
        <v>1177</v>
      </c>
      <c r="E13134">
        <v>0.09</v>
      </c>
    </row>
    <row r="13135" spans="1:5" x14ac:dyDescent="0.25">
      <c r="A13135" s="1">
        <v>41414</v>
      </c>
      <c r="B13135" t="s">
        <v>58</v>
      </c>
      <c r="C13135" t="s">
        <v>1167</v>
      </c>
      <c r="D13135" t="s">
        <v>1171</v>
      </c>
      <c r="E13135">
        <v>0.39</v>
      </c>
    </row>
    <row r="13136" spans="1:5" x14ac:dyDescent="0.25">
      <c r="A13136" s="1">
        <v>41414</v>
      </c>
      <c r="B13136" t="s">
        <v>58</v>
      </c>
      <c r="C13136" t="s">
        <v>1167</v>
      </c>
      <c r="D13136" t="s">
        <v>1168</v>
      </c>
      <c r="E13136">
        <v>0.55000000000000004</v>
      </c>
    </row>
    <row r="13137" spans="1:5" x14ac:dyDescent="0.25">
      <c r="A13137" s="1">
        <v>41415</v>
      </c>
      <c r="B13137" t="s">
        <v>59</v>
      </c>
      <c r="C13137" t="s">
        <v>1167</v>
      </c>
      <c r="D13137" t="s">
        <v>1168</v>
      </c>
      <c r="E13137">
        <v>0.23</v>
      </c>
    </row>
    <row r="13138" spans="1:5" x14ac:dyDescent="0.25">
      <c r="A13138" s="1">
        <v>41415</v>
      </c>
      <c r="B13138" t="s">
        <v>59</v>
      </c>
      <c r="C13138" t="s">
        <v>1167</v>
      </c>
      <c r="D13138" t="s">
        <v>1178</v>
      </c>
      <c r="E13138">
        <v>0.27</v>
      </c>
    </row>
    <row r="13139" spans="1:5" x14ac:dyDescent="0.25">
      <c r="A13139" s="1">
        <v>41415</v>
      </c>
      <c r="B13139" t="s">
        <v>59</v>
      </c>
      <c r="C13139" t="s">
        <v>1167</v>
      </c>
      <c r="D13139" t="s">
        <v>1171</v>
      </c>
      <c r="E13139">
        <v>0.34</v>
      </c>
    </row>
    <row r="13140" spans="1:5" x14ac:dyDescent="0.25">
      <c r="A13140" s="1">
        <v>41415</v>
      </c>
      <c r="B13140" t="s">
        <v>59</v>
      </c>
      <c r="C13140" t="s">
        <v>1167</v>
      </c>
      <c r="D13140" t="s">
        <v>1168</v>
      </c>
      <c r="E13140">
        <v>0.44</v>
      </c>
    </row>
    <row r="13141" spans="1:5" x14ac:dyDescent="0.25">
      <c r="A13141" s="1">
        <v>41415</v>
      </c>
      <c r="B13141" t="s">
        <v>59</v>
      </c>
      <c r="C13141" t="s">
        <v>1167</v>
      </c>
      <c r="D13141" t="s">
        <v>1169</v>
      </c>
      <c r="E13141">
        <v>1.01</v>
      </c>
    </row>
    <row r="13142" spans="1:5" x14ac:dyDescent="0.25">
      <c r="A13142" s="1">
        <v>41416</v>
      </c>
      <c r="B13142" t="s">
        <v>30</v>
      </c>
      <c r="C13142" t="s">
        <v>1167</v>
      </c>
      <c r="D13142" t="s">
        <v>1168</v>
      </c>
      <c r="E13142">
        <v>0.23</v>
      </c>
    </row>
    <row r="13143" spans="1:5" x14ac:dyDescent="0.25">
      <c r="A13143" s="1">
        <v>41416</v>
      </c>
      <c r="B13143" t="s">
        <v>30</v>
      </c>
      <c r="C13143" t="s">
        <v>1167</v>
      </c>
      <c r="D13143" t="s">
        <v>1173</v>
      </c>
      <c r="E13143">
        <v>0.39</v>
      </c>
    </row>
    <row r="13144" spans="1:5" x14ac:dyDescent="0.25">
      <c r="A13144" s="1">
        <v>41416</v>
      </c>
      <c r="B13144" t="s">
        <v>30</v>
      </c>
      <c r="C13144" t="s">
        <v>1167</v>
      </c>
      <c r="D13144" t="s">
        <v>1179</v>
      </c>
      <c r="E13144">
        <v>0.38</v>
      </c>
    </row>
    <row r="13145" spans="1:5" x14ac:dyDescent="0.25">
      <c r="A13145" s="1">
        <v>41417</v>
      </c>
      <c r="B13145" t="s">
        <v>46</v>
      </c>
      <c r="C13145" t="s">
        <v>1167</v>
      </c>
      <c r="D13145" t="s">
        <v>1173</v>
      </c>
      <c r="E13145">
        <v>0.41</v>
      </c>
    </row>
    <row r="13146" spans="1:5" x14ac:dyDescent="0.25">
      <c r="A13146" s="1">
        <v>41418</v>
      </c>
      <c r="B13146" t="s">
        <v>49</v>
      </c>
      <c r="C13146" t="s">
        <v>1167</v>
      </c>
      <c r="D13146" t="s">
        <v>1171</v>
      </c>
      <c r="E13146">
        <v>0.47</v>
      </c>
    </row>
    <row r="13147" spans="1:5" x14ac:dyDescent="0.25">
      <c r="A13147" s="1">
        <v>41419</v>
      </c>
      <c r="B13147" t="s">
        <v>52</v>
      </c>
      <c r="C13147" t="s">
        <v>1167</v>
      </c>
      <c r="D13147" t="s">
        <v>1168</v>
      </c>
      <c r="E13147">
        <v>0.37</v>
      </c>
    </row>
    <row r="13148" spans="1:5" x14ac:dyDescent="0.25">
      <c r="A13148" s="1">
        <v>41420</v>
      </c>
      <c r="B13148" t="s">
        <v>53</v>
      </c>
      <c r="C13148" t="s">
        <v>1167</v>
      </c>
      <c r="D13148" t="s">
        <v>1168</v>
      </c>
      <c r="E13148">
        <v>0.18</v>
      </c>
    </row>
    <row r="13149" spans="1:5" x14ac:dyDescent="0.25">
      <c r="A13149" s="1">
        <v>41420</v>
      </c>
      <c r="B13149" t="s">
        <v>53</v>
      </c>
      <c r="C13149" t="s">
        <v>1167</v>
      </c>
      <c r="D13149" t="s">
        <v>612</v>
      </c>
      <c r="E13149">
        <v>0.2</v>
      </c>
    </row>
    <row r="13150" spans="1:5" x14ac:dyDescent="0.25">
      <c r="A13150" s="1">
        <v>41420</v>
      </c>
      <c r="B13150" t="s">
        <v>53</v>
      </c>
      <c r="C13150" t="s">
        <v>1167</v>
      </c>
      <c r="D13150" t="s">
        <v>1168</v>
      </c>
      <c r="E13150">
        <v>0.72</v>
      </c>
    </row>
    <row r="13151" spans="1:5" x14ac:dyDescent="0.25">
      <c r="A13151" s="1">
        <v>41421</v>
      </c>
      <c r="B13151" t="s">
        <v>58</v>
      </c>
      <c r="C13151" t="s">
        <v>1167</v>
      </c>
      <c r="D13151" t="s">
        <v>1168</v>
      </c>
      <c r="E13151">
        <v>0.33</v>
      </c>
    </row>
    <row r="13152" spans="1:5" x14ac:dyDescent="0.25">
      <c r="A13152" s="1">
        <v>41421</v>
      </c>
      <c r="B13152" t="s">
        <v>58</v>
      </c>
      <c r="C13152" t="s">
        <v>1167</v>
      </c>
      <c r="D13152" t="s">
        <v>1180</v>
      </c>
      <c r="E13152">
        <v>0.36</v>
      </c>
    </row>
    <row r="13153" spans="1:5" x14ac:dyDescent="0.25">
      <c r="A13153" s="1">
        <v>41422</v>
      </c>
      <c r="B13153" t="s">
        <v>59</v>
      </c>
      <c r="C13153" t="s">
        <v>1167</v>
      </c>
      <c r="D13153" t="s">
        <v>1177</v>
      </c>
      <c r="E13153">
        <v>0.34</v>
      </c>
    </row>
    <row r="13154" spans="1:5" x14ac:dyDescent="0.25">
      <c r="A13154" s="1">
        <v>41423</v>
      </c>
      <c r="B13154" t="s">
        <v>30</v>
      </c>
      <c r="C13154" t="s">
        <v>1167</v>
      </c>
      <c r="D13154" t="s">
        <v>1171</v>
      </c>
      <c r="E13154">
        <v>0.44</v>
      </c>
    </row>
    <row r="13155" spans="1:5" x14ac:dyDescent="0.25">
      <c r="A13155" s="1">
        <v>41424</v>
      </c>
      <c r="B13155" t="s">
        <v>46</v>
      </c>
      <c r="C13155" t="s">
        <v>1167</v>
      </c>
      <c r="D13155" t="s">
        <v>1171</v>
      </c>
      <c r="E13155">
        <v>0.48</v>
      </c>
    </row>
    <row r="13156" spans="1:5" x14ac:dyDescent="0.25">
      <c r="A13156" s="1">
        <v>41424</v>
      </c>
      <c r="B13156" t="s">
        <v>46</v>
      </c>
      <c r="C13156" t="s">
        <v>1167</v>
      </c>
      <c r="D13156" t="s">
        <v>1168</v>
      </c>
      <c r="E13156">
        <v>0.5</v>
      </c>
    </row>
    <row r="13157" spans="1:5" x14ac:dyDescent="0.25">
      <c r="A13157" s="1">
        <v>41425</v>
      </c>
      <c r="B13157" t="s">
        <v>49</v>
      </c>
      <c r="C13157" t="s">
        <v>1167</v>
      </c>
      <c r="D13157" t="s">
        <v>1168</v>
      </c>
      <c r="E13157">
        <v>0.18</v>
      </c>
    </row>
    <row r="13158" spans="1:5" x14ac:dyDescent="0.25">
      <c r="A13158" s="1">
        <v>41425</v>
      </c>
      <c r="B13158" t="s">
        <v>49</v>
      </c>
      <c r="C13158" t="s">
        <v>1167</v>
      </c>
      <c r="D13158" t="s">
        <v>1173</v>
      </c>
      <c r="E13158">
        <v>0.39</v>
      </c>
    </row>
    <row r="13159" spans="1:5" x14ac:dyDescent="0.25">
      <c r="A13159" s="1">
        <v>41425</v>
      </c>
      <c r="B13159" t="s">
        <v>49</v>
      </c>
      <c r="C13159" t="s">
        <v>1167</v>
      </c>
      <c r="D13159" t="s">
        <v>1181</v>
      </c>
      <c r="E13159">
        <v>0.25</v>
      </c>
    </row>
    <row r="13160" spans="1:5" x14ac:dyDescent="0.25">
      <c r="A13160" s="1">
        <v>41425</v>
      </c>
      <c r="B13160" t="s">
        <v>49</v>
      </c>
      <c r="C13160" t="s">
        <v>1167</v>
      </c>
      <c r="D13160" t="s">
        <v>1168</v>
      </c>
      <c r="E13160">
        <v>0.41</v>
      </c>
    </row>
    <row r="13161" spans="1:5" x14ac:dyDescent="0.25">
      <c r="A13161" s="1">
        <v>41426</v>
      </c>
      <c r="B13161" t="s">
        <v>52</v>
      </c>
      <c r="C13161" t="s">
        <v>1167</v>
      </c>
      <c r="D13161" t="s">
        <v>1168</v>
      </c>
      <c r="E13161">
        <v>0.16</v>
      </c>
    </row>
    <row r="13162" spans="1:5" x14ac:dyDescent="0.25">
      <c r="A13162" s="1">
        <v>41426</v>
      </c>
      <c r="B13162" t="s">
        <v>52</v>
      </c>
      <c r="C13162" t="s">
        <v>1167</v>
      </c>
      <c r="D13162" t="s">
        <v>1182</v>
      </c>
      <c r="E13162">
        <v>0.36</v>
      </c>
    </row>
    <row r="13163" spans="1:5" x14ac:dyDescent="0.25">
      <c r="A13163" s="1">
        <v>41426</v>
      </c>
      <c r="B13163" t="s">
        <v>52</v>
      </c>
      <c r="C13163" t="s">
        <v>1167</v>
      </c>
      <c r="D13163" t="s">
        <v>1183</v>
      </c>
      <c r="E13163">
        <v>0.73</v>
      </c>
    </row>
    <row r="13164" spans="1:5" x14ac:dyDescent="0.25">
      <c r="A13164" s="1">
        <v>41426</v>
      </c>
      <c r="B13164" t="s">
        <v>52</v>
      </c>
      <c r="C13164" t="s">
        <v>1167</v>
      </c>
      <c r="D13164" t="s">
        <v>1183</v>
      </c>
      <c r="E13164">
        <v>0.78</v>
      </c>
    </row>
    <row r="13165" spans="1:5" x14ac:dyDescent="0.25">
      <c r="A13165" s="1">
        <v>41426</v>
      </c>
      <c r="B13165" t="s">
        <v>52</v>
      </c>
      <c r="C13165" t="s">
        <v>1167</v>
      </c>
      <c r="D13165" t="s">
        <v>1183</v>
      </c>
      <c r="E13165">
        <v>0.94</v>
      </c>
    </row>
    <row r="13166" spans="1:5" x14ac:dyDescent="0.25">
      <c r="A13166" s="1">
        <v>41426</v>
      </c>
      <c r="B13166" t="s">
        <v>52</v>
      </c>
      <c r="C13166" t="s">
        <v>1167</v>
      </c>
      <c r="D13166" t="s">
        <v>1168</v>
      </c>
      <c r="E13166">
        <v>0.45</v>
      </c>
    </row>
    <row r="13167" spans="1:5" x14ac:dyDescent="0.25">
      <c r="A13167" s="1">
        <v>41426</v>
      </c>
      <c r="B13167" t="s">
        <v>52</v>
      </c>
      <c r="C13167" t="s">
        <v>1167</v>
      </c>
      <c r="D13167" t="s">
        <v>1183</v>
      </c>
      <c r="E13167">
        <v>0.94</v>
      </c>
    </row>
    <row r="13168" spans="1:5" x14ac:dyDescent="0.25">
      <c r="A13168" s="1">
        <v>41426</v>
      </c>
      <c r="B13168" t="s">
        <v>52</v>
      </c>
      <c r="C13168" t="s">
        <v>1167</v>
      </c>
      <c r="D13168" t="s">
        <v>1183</v>
      </c>
      <c r="E13168">
        <v>1.1599999999999999</v>
      </c>
    </row>
    <row r="13169" spans="1:5" x14ac:dyDescent="0.25">
      <c r="A13169" s="1">
        <v>41427</v>
      </c>
      <c r="B13169" t="s">
        <v>53</v>
      </c>
      <c r="C13169" t="s">
        <v>1167</v>
      </c>
      <c r="D13169" t="s">
        <v>1168</v>
      </c>
      <c r="E13169">
        <v>0.18</v>
      </c>
    </row>
    <row r="13170" spans="1:5" x14ac:dyDescent="0.25">
      <c r="A13170" s="1">
        <v>41427</v>
      </c>
      <c r="B13170" t="s">
        <v>53</v>
      </c>
      <c r="C13170" t="s">
        <v>1167</v>
      </c>
      <c r="D13170" t="s">
        <v>1184</v>
      </c>
      <c r="E13170">
        <v>0.53</v>
      </c>
    </row>
    <row r="13171" spans="1:5" x14ac:dyDescent="0.25">
      <c r="A13171" s="1">
        <v>41427</v>
      </c>
      <c r="B13171" t="s">
        <v>53</v>
      </c>
      <c r="C13171" t="s">
        <v>1167</v>
      </c>
      <c r="D13171" t="s">
        <v>1185</v>
      </c>
      <c r="E13171">
        <v>0.41</v>
      </c>
    </row>
    <row r="13172" spans="1:5" x14ac:dyDescent="0.25">
      <c r="A13172" s="1">
        <v>41428</v>
      </c>
      <c r="B13172" t="s">
        <v>58</v>
      </c>
      <c r="C13172" t="s">
        <v>1167</v>
      </c>
      <c r="D13172" t="s">
        <v>1177</v>
      </c>
      <c r="E13172">
        <v>0.19</v>
      </c>
    </row>
    <row r="13173" spans="1:5" x14ac:dyDescent="0.25">
      <c r="A13173" s="1">
        <v>41428</v>
      </c>
      <c r="B13173" t="s">
        <v>58</v>
      </c>
      <c r="C13173" t="s">
        <v>1167</v>
      </c>
      <c r="D13173" t="s">
        <v>1169</v>
      </c>
      <c r="E13173">
        <v>0.86</v>
      </c>
    </row>
    <row r="13174" spans="1:5" x14ac:dyDescent="0.25">
      <c r="A13174" s="1">
        <v>41429</v>
      </c>
      <c r="B13174" t="s">
        <v>59</v>
      </c>
      <c r="C13174" t="s">
        <v>1167</v>
      </c>
      <c r="D13174" t="s">
        <v>1171</v>
      </c>
      <c r="E13174">
        <v>0.38</v>
      </c>
    </row>
    <row r="13175" spans="1:5" x14ac:dyDescent="0.25">
      <c r="A13175" s="1">
        <v>41430</v>
      </c>
      <c r="B13175" t="s">
        <v>30</v>
      </c>
      <c r="C13175" t="s">
        <v>1167</v>
      </c>
      <c r="D13175" t="s">
        <v>1177</v>
      </c>
      <c r="E13175">
        <v>0.15</v>
      </c>
    </row>
    <row r="13176" spans="1:5" x14ac:dyDescent="0.25">
      <c r="A13176" s="1">
        <v>41430</v>
      </c>
      <c r="B13176" t="s">
        <v>30</v>
      </c>
      <c r="C13176" t="s">
        <v>1167</v>
      </c>
      <c r="D13176" t="s">
        <v>1171</v>
      </c>
      <c r="E13176">
        <v>0.53</v>
      </c>
    </row>
    <row r="13177" spans="1:5" x14ac:dyDescent="0.25">
      <c r="A13177" s="1">
        <v>41432</v>
      </c>
      <c r="B13177" t="s">
        <v>49</v>
      </c>
      <c r="C13177" t="s">
        <v>1167</v>
      </c>
      <c r="D13177" t="s">
        <v>1173</v>
      </c>
      <c r="E13177">
        <v>0.51</v>
      </c>
    </row>
    <row r="13178" spans="1:5" x14ac:dyDescent="0.25">
      <c r="A13178" s="1">
        <v>41432</v>
      </c>
      <c r="B13178" t="s">
        <v>49</v>
      </c>
      <c r="C13178" t="s">
        <v>1167</v>
      </c>
      <c r="D13178" t="s">
        <v>1168</v>
      </c>
      <c r="E13178">
        <v>0.6</v>
      </c>
    </row>
    <row r="13179" spans="1:5" x14ac:dyDescent="0.25">
      <c r="A13179" s="1">
        <v>41432</v>
      </c>
      <c r="B13179" t="s">
        <v>49</v>
      </c>
      <c r="C13179" t="s">
        <v>1167</v>
      </c>
      <c r="D13179" t="s">
        <v>1168</v>
      </c>
      <c r="E13179">
        <v>0.6</v>
      </c>
    </row>
    <row r="13180" spans="1:5" x14ac:dyDescent="0.25">
      <c r="A13180" s="1">
        <v>41433</v>
      </c>
      <c r="B13180" t="s">
        <v>52</v>
      </c>
      <c r="C13180" t="s">
        <v>1167</v>
      </c>
      <c r="D13180" t="s">
        <v>1168</v>
      </c>
      <c r="E13180">
        <v>0.18</v>
      </c>
    </row>
    <row r="13181" spans="1:5" x14ac:dyDescent="0.25">
      <c r="A13181" s="1">
        <v>41433</v>
      </c>
      <c r="B13181" t="s">
        <v>52</v>
      </c>
      <c r="C13181" t="s">
        <v>1167</v>
      </c>
      <c r="D13181" t="s">
        <v>1168</v>
      </c>
      <c r="E13181">
        <v>0.27</v>
      </c>
    </row>
    <row r="13182" spans="1:5" x14ac:dyDescent="0.25">
      <c r="A13182" s="1">
        <v>41433</v>
      </c>
      <c r="B13182" t="s">
        <v>52</v>
      </c>
      <c r="C13182" t="s">
        <v>1167</v>
      </c>
      <c r="D13182" t="s">
        <v>1186</v>
      </c>
      <c r="E13182">
        <v>0.48</v>
      </c>
    </row>
    <row r="13183" spans="1:5" x14ac:dyDescent="0.25">
      <c r="A13183" s="1">
        <v>41433</v>
      </c>
      <c r="B13183" t="s">
        <v>52</v>
      </c>
      <c r="C13183" t="s">
        <v>1167</v>
      </c>
      <c r="D13183" t="s">
        <v>1186</v>
      </c>
      <c r="E13183">
        <v>0.62</v>
      </c>
    </row>
    <row r="13184" spans="1:5" x14ac:dyDescent="0.25">
      <c r="A13184" s="1">
        <v>41433</v>
      </c>
      <c r="B13184" t="s">
        <v>52</v>
      </c>
      <c r="C13184" t="s">
        <v>1167</v>
      </c>
      <c r="D13184" t="s">
        <v>1187</v>
      </c>
      <c r="E13184">
        <v>0.32</v>
      </c>
    </row>
    <row r="13185" spans="1:5" x14ac:dyDescent="0.25">
      <c r="A13185" s="1">
        <v>41433</v>
      </c>
      <c r="B13185" t="s">
        <v>52</v>
      </c>
      <c r="C13185" t="s">
        <v>1167</v>
      </c>
      <c r="D13185" t="s">
        <v>1187</v>
      </c>
      <c r="E13185">
        <v>0.72</v>
      </c>
    </row>
    <row r="13186" spans="1:5" x14ac:dyDescent="0.25">
      <c r="A13186" s="1">
        <v>41433</v>
      </c>
      <c r="B13186" t="s">
        <v>52</v>
      </c>
      <c r="C13186" t="s">
        <v>1167</v>
      </c>
      <c r="D13186" t="s">
        <v>1187</v>
      </c>
      <c r="E13186">
        <v>1.31</v>
      </c>
    </row>
    <row r="13187" spans="1:5" x14ac:dyDescent="0.25">
      <c r="A13187" s="1">
        <v>41434</v>
      </c>
      <c r="B13187" t="s">
        <v>53</v>
      </c>
      <c r="C13187" t="s">
        <v>1167</v>
      </c>
      <c r="D13187" t="s">
        <v>1184</v>
      </c>
      <c r="E13187">
        <v>0.52</v>
      </c>
    </row>
    <row r="13188" spans="1:5" x14ac:dyDescent="0.25">
      <c r="A13188" s="1">
        <v>41434</v>
      </c>
      <c r="B13188" t="s">
        <v>53</v>
      </c>
      <c r="C13188" t="s">
        <v>1167</v>
      </c>
      <c r="D13188" t="s">
        <v>1184</v>
      </c>
      <c r="E13188">
        <v>0.56999999999999995</v>
      </c>
    </row>
    <row r="13189" spans="1:5" x14ac:dyDescent="0.25">
      <c r="A13189" s="1">
        <v>41434</v>
      </c>
      <c r="B13189" t="s">
        <v>53</v>
      </c>
      <c r="C13189" t="s">
        <v>1167</v>
      </c>
      <c r="D13189" t="s">
        <v>1184</v>
      </c>
      <c r="E13189">
        <v>0.69</v>
      </c>
    </row>
    <row r="13190" spans="1:5" x14ac:dyDescent="0.25">
      <c r="A13190" s="1">
        <v>41435</v>
      </c>
      <c r="B13190" t="s">
        <v>58</v>
      </c>
      <c r="C13190" t="s">
        <v>1167</v>
      </c>
      <c r="D13190" t="s">
        <v>1177</v>
      </c>
      <c r="E13190">
        <v>0.13</v>
      </c>
    </row>
    <row r="13191" spans="1:5" x14ac:dyDescent="0.25">
      <c r="A13191" s="1">
        <v>41435</v>
      </c>
      <c r="B13191" t="s">
        <v>58</v>
      </c>
      <c r="C13191" t="s">
        <v>1167</v>
      </c>
      <c r="D13191" t="s">
        <v>1177</v>
      </c>
      <c r="E13191">
        <v>0.1</v>
      </c>
    </row>
    <row r="13192" spans="1:5" x14ac:dyDescent="0.25">
      <c r="A13192" s="1">
        <v>41435</v>
      </c>
      <c r="B13192" t="s">
        <v>58</v>
      </c>
      <c r="C13192" t="s">
        <v>1167</v>
      </c>
      <c r="D13192" t="s">
        <v>1188</v>
      </c>
      <c r="E13192">
        <v>0.67</v>
      </c>
    </row>
    <row r="13193" spans="1:5" x14ac:dyDescent="0.25">
      <c r="A13193" s="1">
        <v>41436</v>
      </c>
      <c r="B13193" t="s">
        <v>59</v>
      </c>
      <c r="C13193" t="s">
        <v>1167</v>
      </c>
      <c r="D13193" t="s">
        <v>1173</v>
      </c>
      <c r="E13193">
        <v>0.34</v>
      </c>
    </row>
    <row r="13194" spans="1:5" x14ac:dyDescent="0.25">
      <c r="A13194" s="1">
        <v>41436</v>
      </c>
      <c r="B13194" t="s">
        <v>59</v>
      </c>
      <c r="C13194" t="s">
        <v>1167</v>
      </c>
      <c r="D13194" t="s">
        <v>1188</v>
      </c>
      <c r="E13194">
        <v>0.79</v>
      </c>
    </row>
    <row r="13195" spans="1:5" x14ac:dyDescent="0.25">
      <c r="A13195" s="1">
        <v>41436</v>
      </c>
      <c r="B13195" t="s">
        <v>59</v>
      </c>
      <c r="C13195" t="s">
        <v>1167</v>
      </c>
      <c r="D13195" t="s">
        <v>1171</v>
      </c>
      <c r="E13195">
        <v>0.57999999999999996</v>
      </c>
    </row>
    <row r="13196" spans="1:5" x14ac:dyDescent="0.25">
      <c r="A13196" s="1">
        <v>41436</v>
      </c>
      <c r="B13196" t="s">
        <v>59</v>
      </c>
      <c r="C13196" t="s">
        <v>1167</v>
      </c>
      <c r="D13196" t="s">
        <v>1171</v>
      </c>
      <c r="E13196">
        <v>0.6</v>
      </c>
    </row>
    <row r="13197" spans="1:5" x14ac:dyDescent="0.25">
      <c r="A13197" s="1">
        <v>41437</v>
      </c>
      <c r="B13197" t="s">
        <v>30</v>
      </c>
      <c r="C13197" t="s">
        <v>1167</v>
      </c>
      <c r="D13197" t="s">
        <v>1188</v>
      </c>
      <c r="E13197">
        <v>0.66</v>
      </c>
    </row>
    <row r="13198" spans="1:5" x14ac:dyDescent="0.25">
      <c r="A13198" s="1">
        <v>41437</v>
      </c>
      <c r="B13198" t="s">
        <v>30</v>
      </c>
      <c r="C13198" t="s">
        <v>1167</v>
      </c>
      <c r="D13198" t="s">
        <v>1168</v>
      </c>
      <c r="E13198">
        <v>0.56000000000000005</v>
      </c>
    </row>
    <row r="13199" spans="1:5" x14ac:dyDescent="0.25">
      <c r="A13199" s="1">
        <v>41438</v>
      </c>
      <c r="B13199" t="s">
        <v>46</v>
      </c>
      <c r="C13199" t="s">
        <v>1167</v>
      </c>
      <c r="D13199" t="s">
        <v>1168</v>
      </c>
      <c r="E13199">
        <v>0.14000000000000001</v>
      </c>
    </row>
    <row r="13200" spans="1:5" x14ac:dyDescent="0.25">
      <c r="A13200" s="1">
        <v>41438</v>
      </c>
      <c r="B13200" t="s">
        <v>46</v>
      </c>
      <c r="C13200" t="s">
        <v>1167</v>
      </c>
      <c r="D13200" t="s">
        <v>1188</v>
      </c>
      <c r="E13200">
        <v>0.92</v>
      </c>
    </row>
    <row r="13201" spans="1:5" x14ac:dyDescent="0.25">
      <c r="A13201" s="1">
        <v>41438</v>
      </c>
      <c r="B13201" t="s">
        <v>46</v>
      </c>
      <c r="C13201" t="s">
        <v>1167</v>
      </c>
      <c r="D13201" t="s">
        <v>1189</v>
      </c>
      <c r="E13201">
        <v>0.42</v>
      </c>
    </row>
    <row r="13202" spans="1:5" x14ac:dyDescent="0.25">
      <c r="A13202" s="1">
        <v>41438</v>
      </c>
      <c r="B13202" t="s">
        <v>46</v>
      </c>
      <c r="C13202" t="s">
        <v>1167</v>
      </c>
      <c r="D13202" t="s">
        <v>1171</v>
      </c>
      <c r="E13202">
        <v>0.53</v>
      </c>
    </row>
    <row r="13203" spans="1:5" x14ac:dyDescent="0.25">
      <c r="A13203" s="1">
        <v>41438</v>
      </c>
      <c r="B13203" t="s">
        <v>46</v>
      </c>
      <c r="C13203" t="s">
        <v>1167</v>
      </c>
      <c r="D13203" t="s">
        <v>1168</v>
      </c>
      <c r="E13203">
        <v>0.54</v>
      </c>
    </row>
    <row r="13204" spans="1:5" x14ac:dyDescent="0.25">
      <c r="A13204" s="1">
        <v>41438</v>
      </c>
      <c r="B13204" t="s">
        <v>46</v>
      </c>
      <c r="C13204" t="s">
        <v>1167</v>
      </c>
      <c r="D13204" t="s">
        <v>1168</v>
      </c>
      <c r="E13204">
        <v>0.45</v>
      </c>
    </row>
    <row r="13205" spans="1:5" x14ac:dyDescent="0.25">
      <c r="A13205" s="1">
        <v>41438</v>
      </c>
      <c r="B13205" t="s">
        <v>46</v>
      </c>
      <c r="C13205" t="s">
        <v>1167</v>
      </c>
      <c r="D13205" t="s">
        <v>1168</v>
      </c>
      <c r="E13205">
        <v>0.55000000000000004</v>
      </c>
    </row>
    <row r="13206" spans="1:5" x14ac:dyDescent="0.25">
      <c r="A13206" s="1">
        <v>41439</v>
      </c>
      <c r="B13206" t="s">
        <v>49</v>
      </c>
      <c r="C13206" t="s">
        <v>1167</v>
      </c>
      <c r="D13206" t="s">
        <v>1168</v>
      </c>
      <c r="E13206">
        <v>0.22</v>
      </c>
    </row>
    <row r="13207" spans="1:5" x14ac:dyDescent="0.25">
      <c r="A13207" s="1">
        <v>41439</v>
      </c>
      <c r="B13207" t="s">
        <v>49</v>
      </c>
      <c r="C13207" t="s">
        <v>1167</v>
      </c>
      <c r="D13207" t="s">
        <v>1168</v>
      </c>
      <c r="E13207">
        <v>0.21</v>
      </c>
    </row>
    <row r="13208" spans="1:5" x14ac:dyDescent="0.25">
      <c r="A13208" s="1">
        <v>41439</v>
      </c>
      <c r="B13208" t="s">
        <v>49</v>
      </c>
      <c r="C13208" t="s">
        <v>1167</v>
      </c>
      <c r="D13208" t="s">
        <v>1168</v>
      </c>
      <c r="E13208">
        <v>0.23</v>
      </c>
    </row>
    <row r="13209" spans="1:5" x14ac:dyDescent="0.25">
      <c r="A13209" s="1">
        <v>41439</v>
      </c>
      <c r="B13209" t="s">
        <v>49</v>
      </c>
      <c r="C13209" t="s">
        <v>1167</v>
      </c>
      <c r="D13209" t="s">
        <v>1188</v>
      </c>
      <c r="E13209">
        <v>0.86</v>
      </c>
    </row>
    <row r="13210" spans="1:5" x14ac:dyDescent="0.25">
      <c r="A13210" s="1">
        <v>41439</v>
      </c>
      <c r="B13210" t="s">
        <v>49</v>
      </c>
      <c r="C13210" t="s">
        <v>1167</v>
      </c>
      <c r="D13210" t="s">
        <v>1190</v>
      </c>
      <c r="E13210">
        <v>0.69</v>
      </c>
    </row>
    <row r="13211" spans="1:5" x14ac:dyDescent="0.25">
      <c r="A13211" s="1">
        <v>41439</v>
      </c>
      <c r="B13211" t="s">
        <v>49</v>
      </c>
      <c r="C13211" t="s">
        <v>1167</v>
      </c>
      <c r="D13211" t="s">
        <v>1190</v>
      </c>
      <c r="E13211">
        <v>0.39</v>
      </c>
    </row>
    <row r="13212" spans="1:5" x14ac:dyDescent="0.25">
      <c r="A13212" s="1">
        <v>41439</v>
      </c>
      <c r="B13212" t="s">
        <v>49</v>
      </c>
      <c r="C13212" t="s">
        <v>1167</v>
      </c>
      <c r="D13212" t="s">
        <v>1190</v>
      </c>
      <c r="E13212">
        <v>0.59</v>
      </c>
    </row>
    <row r="13213" spans="1:5" x14ac:dyDescent="0.25">
      <c r="A13213" s="1">
        <v>41439</v>
      </c>
      <c r="B13213" t="s">
        <v>49</v>
      </c>
      <c r="C13213" t="s">
        <v>1167</v>
      </c>
      <c r="D13213" t="s">
        <v>1171</v>
      </c>
      <c r="E13213">
        <v>0.64</v>
      </c>
    </row>
    <row r="13214" spans="1:5" x14ac:dyDescent="0.25">
      <c r="A13214" s="1">
        <v>41440</v>
      </c>
      <c r="B13214" t="s">
        <v>52</v>
      </c>
      <c r="C13214" t="s">
        <v>1167</v>
      </c>
      <c r="D13214" t="s">
        <v>1191</v>
      </c>
      <c r="E13214">
        <v>0.35</v>
      </c>
    </row>
    <row r="13215" spans="1:5" x14ac:dyDescent="0.25">
      <c r="A13215" s="1">
        <v>41440</v>
      </c>
      <c r="B13215" t="s">
        <v>52</v>
      </c>
      <c r="C13215" t="s">
        <v>1167</v>
      </c>
      <c r="D13215" t="s">
        <v>1191</v>
      </c>
      <c r="E13215">
        <v>0.44</v>
      </c>
    </row>
    <row r="13216" spans="1:5" x14ac:dyDescent="0.25">
      <c r="A13216" s="1">
        <v>41440</v>
      </c>
      <c r="B13216" t="s">
        <v>52</v>
      </c>
      <c r="C13216" t="s">
        <v>1167</v>
      </c>
      <c r="D13216" t="s">
        <v>1191</v>
      </c>
      <c r="E13216">
        <v>0.66</v>
      </c>
    </row>
    <row r="13217" spans="1:5" x14ac:dyDescent="0.25">
      <c r="A13217" s="1">
        <v>41441</v>
      </c>
      <c r="B13217" t="s">
        <v>53</v>
      </c>
      <c r="C13217" t="s">
        <v>1167</v>
      </c>
      <c r="D13217" t="s">
        <v>1184</v>
      </c>
      <c r="E13217">
        <v>0.62</v>
      </c>
    </row>
    <row r="13218" spans="1:5" x14ac:dyDescent="0.25">
      <c r="A13218" s="1">
        <v>41442</v>
      </c>
      <c r="B13218" t="s">
        <v>58</v>
      </c>
      <c r="C13218" t="s">
        <v>1167</v>
      </c>
      <c r="D13218" t="s">
        <v>1177</v>
      </c>
      <c r="E13218">
        <v>0.17</v>
      </c>
    </row>
    <row r="13219" spans="1:5" x14ac:dyDescent="0.25">
      <c r="A13219" s="1">
        <v>41442</v>
      </c>
      <c r="B13219" t="s">
        <v>58</v>
      </c>
      <c r="C13219" t="s">
        <v>1167</v>
      </c>
      <c r="D13219" t="s">
        <v>1188</v>
      </c>
      <c r="E13219">
        <v>0.54</v>
      </c>
    </row>
    <row r="13220" spans="1:5" x14ac:dyDescent="0.25">
      <c r="A13220" s="1">
        <v>41442</v>
      </c>
      <c r="B13220" t="s">
        <v>58</v>
      </c>
      <c r="C13220" t="s">
        <v>1167</v>
      </c>
      <c r="D13220" t="s">
        <v>1171</v>
      </c>
      <c r="E13220">
        <v>0.47</v>
      </c>
    </row>
    <row r="13221" spans="1:5" x14ac:dyDescent="0.25">
      <c r="A13221" s="1">
        <v>41443</v>
      </c>
      <c r="B13221" t="s">
        <v>59</v>
      </c>
      <c r="C13221" t="s">
        <v>1167</v>
      </c>
      <c r="D13221" t="s">
        <v>1188</v>
      </c>
      <c r="E13221">
        <v>0.72</v>
      </c>
    </row>
    <row r="13222" spans="1:5" x14ac:dyDescent="0.25">
      <c r="A13222" s="1">
        <v>41444</v>
      </c>
      <c r="B13222" t="s">
        <v>30</v>
      </c>
      <c r="C13222" t="s">
        <v>1167</v>
      </c>
      <c r="D13222" t="s">
        <v>1177</v>
      </c>
      <c r="E13222">
        <v>0.13</v>
      </c>
    </row>
    <row r="13223" spans="1:5" x14ac:dyDescent="0.25">
      <c r="A13223" s="1">
        <v>41444</v>
      </c>
      <c r="B13223" t="s">
        <v>30</v>
      </c>
      <c r="C13223" t="s">
        <v>1167</v>
      </c>
      <c r="D13223" t="s">
        <v>1177</v>
      </c>
      <c r="E13223">
        <v>0.14000000000000001</v>
      </c>
    </row>
    <row r="13224" spans="1:5" x14ac:dyDescent="0.25">
      <c r="A13224" s="1">
        <v>41444</v>
      </c>
      <c r="B13224" t="s">
        <v>30</v>
      </c>
      <c r="C13224" t="s">
        <v>1167</v>
      </c>
      <c r="D13224" t="s">
        <v>1188</v>
      </c>
      <c r="E13224">
        <v>0.75</v>
      </c>
    </row>
    <row r="13225" spans="1:5" x14ac:dyDescent="0.25">
      <c r="A13225" s="1">
        <v>41444</v>
      </c>
      <c r="B13225" t="s">
        <v>30</v>
      </c>
      <c r="C13225" t="s">
        <v>1167</v>
      </c>
      <c r="D13225" t="s">
        <v>1168</v>
      </c>
      <c r="E13225">
        <v>0.44</v>
      </c>
    </row>
    <row r="13226" spans="1:5" x14ac:dyDescent="0.25">
      <c r="A13226" s="1">
        <v>41445</v>
      </c>
      <c r="B13226" t="s">
        <v>46</v>
      </c>
      <c r="C13226" t="s">
        <v>1167</v>
      </c>
      <c r="D13226" t="s">
        <v>1168</v>
      </c>
      <c r="E13226">
        <v>0.13</v>
      </c>
    </row>
    <row r="13227" spans="1:5" x14ac:dyDescent="0.25">
      <c r="A13227" s="1">
        <v>41445</v>
      </c>
      <c r="B13227" t="s">
        <v>46</v>
      </c>
      <c r="C13227" t="s">
        <v>1167</v>
      </c>
      <c r="D13227" t="s">
        <v>1188</v>
      </c>
      <c r="E13227">
        <v>0.63</v>
      </c>
    </row>
    <row r="13228" spans="1:5" x14ac:dyDescent="0.25">
      <c r="A13228" s="1">
        <v>41445</v>
      </c>
      <c r="B13228" t="s">
        <v>46</v>
      </c>
      <c r="C13228" t="s">
        <v>1167</v>
      </c>
      <c r="D13228" t="s">
        <v>1192</v>
      </c>
      <c r="E13228">
        <v>0.34</v>
      </c>
    </row>
    <row r="13229" spans="1:5" x14ac:dyDescent="0.25">
      <c r="A13229" s="1">
        <v>41445</v>
      </c>
      <c r="B13229" t="s">
        <v>46</v>
      </c>
      <c r="C13229" t="s">
        <v>1167</v>
      </c>
      <c r="D13229" t="s">
        <v>1171</v>
      </c>
      <c r="E13229">
        <v>0.35</v>
      </c>
    </row>
    <row r="13230" spans="1:5" x14ac:dyDescent="0.25">
      <c r="A13230" s="1">
        <v>41448</v>
      </c>
      <c r="B13230" t="s">
        <v>53</v>
      </c>
      <c r="C13230" t="s">
        <v>1167</v>
      </c>
      <c r="D13230" t="s">
        <v>1168</v>
      </c>
      <c r="E13230">
        <v>0.38</v>
      </c>
    </row>
    <row r="13231" spans="1:5" x14ac:dyDescent="0.25">
      <c r="A13231" s="1">
        <v>41448</v>
      </c>
      <c r="B13231" t="s">
        <v>53</v>
      </c>
      <c r="C13231" t="s">
        <v>1167</v>
      </c>
      <c r="D13231" t="s">
        <v>1168</v>
      </c>
      <c r="E13231">
        <v>0.49</v>
      </c>
    </row>
    <row r="13232" spans="1:5" x14ac:dyDescent="0.25">
      <c r="A13232" s="1">
        <v>41449</v>
      </c>
      <c r="B13232" t="s">
        <v>58</v>
      </c>
      <c r="C13232" t="s">
        <v>1167</v>
      </c>
      <c r="D13232" t="s">
        <v>1168</v>
      </c>
      <c r="E13232">
        <v>0.17</v>
      </c>
    </row>
    <row r="13233" spans="1:5" x14ac:dyDescent="0.25">
      <c r="A13233" s="1">
        <v>41449</v>
      </c>
      <c r="B13233" t="s">
        <v>58</v>
      </c>
      <c r="C13233" t="s">
        <v>1167</v>
      </c>
      <c r="D13233" t="s">
        <v>1168</v>
      </c>
      <c r="E13233">
        <v>0.2</v>
      </c>
    </row>
    <row r="13234" spans="1:5" x14ac:dyDescent="0.25">
      <c r="A13234" s="1">
        <v>41449</v>
      </c>
      <c r="B13234" t="s">
        <v>58</v>
      </c>
      <c r="C13234" t="s">
        <v>1167</v>
      </c>
      <c r="D13234" t="s">
        <v>1193</v>
      </c>
      <c r="E13234">
        <v>0.27</v>
      </c>
    </row>
    <row r="13235" spans="1:5" x14ac:dyDescent="0.25">
      <c r="A13235" s="1">
        <v>41449</v>
      </c>
      <c r="B13235" t="s">
        <v>58</v>
      </c>
      <c r="C13235" t="s">
        <v>1167</v>
      </c>
      <c r="D13235" t="s">
        <v>1193</v>
      </c>
      <c r="E13235">
        <v>0.19</v>
      </c>
    </row>
    <row r="13236" spans="1:5" x14ac:dyDescent="0.25">
      <c r="A13236" s="1">
        <v>41449</v>
      </c>
      <c r="B13236" t="s">
        <v>58</v>
      </c>
      <c r="C13236" t="s">
        <v>1167</v>
      </c>
      <c r="D13236" t="s">
        <v>1171</v>
      </c>
      <c r="E13236">
        <v>0.37</v>
      </c>
    </row>
    <row r="13237" spans="1:5" x14ac:dyDescent="0.25">
      <c r="A13237" s="1">
        <v>41449</v>
      </c>
      <c r="B13237" t="s">
        <v>58</v>
      </c>
      <c r="C13237" t="s">
        <v>1167</v>
      </c>
      <c r="D13237" t="s">
        <v>1168</v>
      </c>
      <c r="E13237">
        <v>0.48</v>
      </c>
    </row>
    <row r="13238" spans="1:5" x14ac:dyDescent="0.25">
      <c r="A13238" s="1">
        <v>41449</v>
      </c>
      <c r="B13238" t="s">
        <v>58</v>
      </c>
      <c r="C13238" t="s">
        <v>1167</v>
      </c>
      <c r="D13238" t="s">
        <v>1168</v>
      </c>
      <c r="E13238">
        <v>0.43</v>
      </c>
    </row>
    <row r="13239" spans="1:5" x14ac:dyDescent="0.25">
      <c r="A13239" s="1">
        <v>41450</v>
      </c>
      <c r="B13239" t="s">
        <v>59</v>
      </c>
      <c r="C13239" t="s">
        <v>1167</v>
      </c>
      <c r="D13239" t="s">
        <v>1168</v>
      </c>
      <c r="E13239">
        <v>0.12</v>
      </c>
    </row>
    <row r="13240" spans="1:5" x14ac:dyDescent="0.25">
      <c r="A13240" s="1">
        <v>41450</v>
      </c>
      <c r="B13240" t="s">
        <v>59</v>
      </c>
      <c r="C13240" t="s">
        <v>1167</v>
      </c>
      <c r="D13240" t="s">
        <v>1168</v>
      </c>
      <c r="E13240">
        <v>0.2</v>
      </c>
    </row>
    <row r="13241" spans="1:5" x14ac:dyDescent="0.25">
      <c r="A13241" s="1">
        <v>41450</v>
      </c>
      <c r="B13241" t="s">
        <v>59</v>
      </c>
      <c r="C13241" t="s">
        <v>1167</v>
      </c>
      <c r="D13241" t="s">
        <v>1194</v>
      </c>
      <c r="E13241">
        <v>0.38</v>
      </c>
    </row>
    <row r="13242" spans="1:5" x14ac:dyDescent="0.25">
      <c r="A13242" s="1">
        <v>41450</v>
      </c>
      <c r="B13242" t="s">
        <v>59</v>
      </c>
      <c r="C13242" t="s">
        <v>1167</v>
      </c>
      <c r="D13242" t="s">
        <v>1194</v>
      </c>
      <c r="E13242">
        <v>0.35</v>
      </c>
    </row>
    <row r="13243" spans="1:5" x14ac:dyDescent="0.25">
      <c r="A13243" s="1">
        <v>41402</v>
      </c>
      <c r="B13243" t="s">
        <v>30</v>
      </c>
      <c r="C13243" t="s">
        <v>1195</v>
      </c>
      <c r="D13243" t="s">
        <v>1196</v>
      </c>
      <c r="E13243">
        <v>0.14000000000000001</v>
      </c>
    </row>
    <row r="13244" spans="1:5" x14ac:dyDescent="0.25">
      <c r="A13244" s="1">
        <v>41402</v>
      </c>
      <c r="B13244" t="s">
        <v>30</v>
      </c>
      <c r="C13244" t="s">
        <v>1195</v>
      </c>
      <c r="D13244" t="s">
        <v>1197</v>
      </c>
      <c r="E13244">
        <v>0.1</v>
      </c>
    </row>
    <row r="13245" spans="1:5" x14ac:dyDescent="0.25">
      <c r="A13245" s="1">
        <v>41403</v>
      </c>
      <c r="B13245" t="s">
        <v>46</v>
      </c>
      <c r="C13245" t="s">
        <v>1195</v>
      </c>
      <c r="D13245" t="s">
        <v>1196</v>
      </c>
      <c r="E13245">
        <v>0.06</v>
      </c>
    </row>
    <row r="13246" spans="1:5" x14ac:dyDescent="0.25">
      <c r="A13246" s="1">
        <v>41403</v>
      </c>
      <c r="B13246" t="s">
        <v>46</v>
      </c>
      <c r="C13246" t="s">
        <v>1195</v>
      </c>
      <c r="D13246" t="s">
        <v>1197</v>
      </c>
      <c r="E13246">
        <v>0.06</v>
      </c>
    </row>
    <row r="13247" spans="1:5" x14ac:dyDescent="0.25">
      <c r="A13247" s="1">
        <v>41404</v>
      </c>
      <c r="B13247" t="s">
        <v>49</v>
      </c>
      <c r="C13247" t="s">
        <v>1195</v>
      </c>
      <c r="D13247" t="s">
        <v>1198</v>
      </c>
      <c r="E13247">
        <v>0.15</v>
      </c>
    </row>
    <row r="13248" spans="1:5" x14ac:dyDescent="0.25">
      <c r="A13248" s="1">
        <v>41404</v>
      </c>
      <c r="B13248" t="s">
        <v>49</v>
      </c>
      <c r="C13248" t="s">
        <v>1195</v>
      </c>
      <c r="D13248" t="s">
        <v>1198</v>
      </c>
      <c r="E13248">
        <v>0.14000000000000001</v>
      </c>
    </row>
    <row r="13249" spans="1:5" x14ac:dyDescent="0.25">
      <c r="A13249" s="1">
        <v>41404</v>
      </c>
      <c r="B13249" t="s">
        <v>49</v>
      </c>
      <c r="C13249" t="s">
        <v>1195</v>
      </c>
      <c r="D13249" t="s">
        <v>1198</v>
      </c>
      <c r="E13249">
        <v>0.16</v>
      </c>
    </row>
    <row r="13250" spans="1:5" x14ac:dyDescent="0.25">
      <c r="A13250" s="1">
        <v>41406</v>
      </c>
      <c r="B13250" t="s">
        <v>53</v>
      </c>
      <c r="C13250" t="s">
        <v>1195</v>
      </c>
      <c r="D13250" t="s">
        <v>1199</v>
      </c>
      <c r="E13250">
        <v>0.03</v>
      </c>
    </row>
    <row r="13251" spans="1:5" x14ac:dyDescent="0.25">
      <c r="A13251" s="1">
        <v>41406</v>
      </c>
      <c r="B13251" t="s">
        <v>53</v>
      </c>
      <c r="C13251" t="s">
        <v>1195</v>
      </c>
      <c r="D13251" t="s">
        <v>1199</v>
      </c>
      <c r="E13251">
        <v>0.03</v>
      </c>
    </row>
    <row r="13252" spans="1:5" x14ac:dyDescent="0.25">
      <c r="A13252" s="1">
        <v>41406</v>
      </c>
      <c r="B13252" t="s">
        <v>53</v>
      </c>
      <c r="C13252" t="s">
        <v>1195</v>
      </c>
      <c r="D13252" t="s">
        <v>1199</v>
      </c>
      <c r="E13252">
        <v>0.03</v>
      </c>
    </row>
    <row r="13253" spans="1:5" x14ac:dyDescent="0.25">
      <c r="A13253" s="1">
        <v>41406</v>
      </c>
      <c r="B13253" t="s">
        <v>53</v>
      </c>
      <c r="C13253" t="s">
        <v>1195</v>
      </c>
      <c r="D13253" t="s">
        <v>1200</v>
      </c>
      <c r="E13253">
        <v>0.04</v>
      </c>
    </row>
    <row r="13254" spans="1:5" x14ac:dyDescent="0.25">
      <c r="A13254" s="1">
        <v>41411</v>
      </c>
      <c r="B13254" t="s">
        <v>49</v>
      </c>
      <c r="C13254" t="s">
        <v>1195</v>
      </c>
      <c r="D13254" t="s">
        <v>1196</v>
      </c>
      <c r="E13254">
        <v>0.2</v>
      </c>
    </row>
    <row r="13255" spans="1:5" x14ac:dyDescent="0.25">
      <c r="A13255" s="1">
        <v>41412</v>
      </c>
      <c r="B13255" t="s">
        <v>52</v>
      </c>
      <c r="C13255" t="s">
        <v>1195</v>
      </c>
      <c r="D13255" t="s">
        <v>1201</v>
      </c>
      <c r="E13255">
        <v>0.13</v>
      </c>
    </row>
    <row r="13256" spans="1:5" x14ac:dyDescent="0.25">
      <c r="A13256" s="1">
        <v>41412</v>
      </c>
      <c r="B13256" t="s">
        <v>52</v>
      </c>
      <c r="C13256" t="s">
        <v>1195</v>
      </c>
      <c r="D13256" t="s">
        <v>1201</v>
      </c>
      <c r="E13256">
        <v>0.04</v>
      </c>
    </row>
    <row r="13257" spans="1:5" x14ac:dyDescent="0.25">
      <c r="A13257" s="1">
        <v>41413</v>
      </c>
      <c r="B13257" t="s">
        <v>53</v>
      </c>
      <c r="C13257" t="s">
        <v>1195</v>
      </c>
      <c r="D13257" t="s">
        <v>1202</v>
      </c>
      <c r="E13257">
        <v>0.01</v>
      </c>
    </row>
    <row r="13258" spans="1:5" x14ac:dyDescent="0.25">
      <c r="A13258" s="1">
        <v>41413</v>
      </c>
      <c r="B13258" t="s">
        <v>53</v>
      </c>
      <c r="C13258" t="s">
        <v>1195</v>
      </c>
      <c r="D13258" t="s">
        <v>1202</v>
      </c>
      <c r="E13258">
        <v>0.04</v>
      </c>
    </row>
    <row r="13259" spans="1:5" x14ac:dyDescent="0.25">
      <c r="A13259" s="1">
        <v>41413</v>
      </c>
      <c r="B13259" t="s">
        <v>53</v>
      </c>
      <c r="C13259" t="s">
        <v>1195</v>
      </c>
      <c r="D13259" t="s">
        <v>1202</v>
      </c>
      <c r="E13259">
        <v>0.03</v>
      </c>
    </row>
    <row r="13260" spans="1:5" x14ac:dyDescent="0.25">
      <c r="A13260" s="1">
        <v>41413</v>
      </c>
      <c r="B13260" t="s">
        <v>53</v>
      </c>
      <c r="C13260" t="s">
        <v>1195</v>
      </c>
      <c r="D13260" t="s">
        <v>1200</v>
      </c>
      <c r="E13260">
        <v>0.05</v>
      </c>
    </row>
    <row r="13261" spans="1:5" x14ac:dyDescent="0.25">
      <c r="A13261" s="1">
        <v>41413</v>
      </c>
      <c r="B13261" t="s">
        <v>53</v>
      </c>
      <c r="C13261" t="s">
        <v>1195</v>
      </c>
      <c r="D13261" t="s">
        <v>1200</v>
      </c>
      <c r="E13261">
        <v>0.05</v>
      </c>
    </row>
    <row r="13262" spans="1:5" x14ac:dyDescent="0.25">
      <c r="A13262" s="1">
        <v>41413</v>
      </c>
      <c r="B13262" t="s">
        <v>53</v>
      </c>
      <c r="C13262" t="s">
        <v>1195</v>
      </c>
      <c r="D13262" t="s">
        <v>1203</v>
      </c>
      <c r="E13262">
        <v>0.05</v>
      </c>
    </row>
    <row r="13263" spans="1:5" x14ac:dyDescent="0.25">
      <c r="A13263" s="1">
        <v>41413</v>
      </c>
      <c r="B13263" t="s">
        <v>53</v>
      </c>
      <c r="C13263" t="s">
        <v>1195</v>
      </c>
      <c r="D13263" t="s">
        <v>1203</v>
      </c>
      <c r="E13263">
        <v>0.05</v>
      </c>
    </row>
    <row r="13264" spans="1:5" x14ac:dyDescent="0.25">
      <c r="A13264" s="1">
        <v>41413</v>
      </c>
      <c r="B13264" t="s">
        <v>53</v>
      </c>
      <c r="C13264" t="s">
        <v>1195</v>
      </c>
      <c r="D13264" t="s">
        <v>1203</v>
      </c>
      <c r="E13264">
        <v>0.03</v>
      </c>
    </row>
    <row r="13265" spans="1:5" x14ac:dyDescent="0.25">
      <c r="A13265" s="1">
        <v>41414</v>
      </c>
      <c r="B13265" t="s">
        <v>58</v>
      </c>
      <c r="C13265" t="s">
        <v>1195</v>
      </c>
      <c r="D13265" t="s">
        <v>1196</v>
      </c>
      <c r="E13265">
        <v>0.22</v>
      </c>
    </row>
    <row r="13266" spans="1:5" x14ac:dyDescent="0.25">
      <c r="A13266" s="1">
        <v>41414</v>
      </c>
      <c r="B13266" t="s">
        <v>58</v>
      </c>
      <c r="C13266" t="s">
        <v>1195</v>
      </c>
      <c r="D13266" t="s">
        <v>1197</v>
      </c>
      <c r="E13266">
        <v>0.11</v>
      </c>
    </row>
    <row r="13267" spans="1:5" x14ac:dyDescent="0.25">
      <c r="A13267" s="1">
        <v>41415</v>
      </c>
      <c r="B13267" t="s">
        <v>59</v>
      </c>
      <c r="C13267" t="s">
        <v>1195</v>
      </c>
      <c r="D13267" t="s">
        <v>1204</v>
      </c>
      <c r="E13267">
        <v>0.16</v>
      </c>
    </row>
    <row r="13268" spans="1:5" x14ac:dyDescent="0.25">
      <c r="A13268" s="1">
        <v>41415</v>
      </c>
      <c r="B13268" t="s">
        <v>59</v>
      </c>
      <c r="C13268" t="s">
        <v>1195</v>
      </c>
      <c r="D13268" t="s">
        <v>1197</v>
      </c>
      <c r="E13268">
        <v>0.06</v>
      </c>
    </row>
    <row r="13269" spans="1:5" x14ac:dyDescent="0.25">
      <c r="A13269" s="1">
        <v>41418</v>
      </c>
      <c r="B13269" t="s">
        <v>49</v>
      </c>
      <c r="C13269" t="s">
        <v>1195</v>
      </c>
      <c r="D13269" t="s">
        <v>1196</v>
      </c>
      <c r="E13269">
        <v>0.18</v>
      </c>
    </row>
    <row r="13270" spans="1:5" x14ac:dyDescent="0.25">
      <c r="A13270" s="1">
        <v>41418</v>
      </c>
      <c r="B13270" t="s">
        <v>49</v>
      </c>
      <c r="C13270" t="s">
        <v>1195</v>
      </c>
      <c r="D13270" t="s">
        <v>1198</v>
      </c>
      <c r="E13270">
        <v>0.06</v>
      </c>
    </row>
    <row r="13271" spans="1:5" x14ac:dyDescent="0.25">
      <c r="A13271" s="1">
        <v>41418</v>
      </c>
      <c r="B13271" t="s">
        <v>49</v>
      </c>
      <c r="C13271" t="s">
        <v>1195</v>
      </c>
      <c r="D13271" t="s">
        <v>1198</v>
      </c>
      <c r="E13271">
        <v>0.12</v>
      </c>
    </row>
    <row r="13272" spans="1:5" x14ac:dyDescent="0.25">
      <c r="A13272" s="1">
        <v>41418</v>
      </c>
      <c r="B13272" t="s">
        <v>49</v>
      </c>
      <c r="C13272" t="s">
        <v>1195</v>
      </c>
      <c r="D13272" t="s">
        <v>1198</v>
      </c>
      <c r="E13272">
        <v>0.11</v>
      </c>
    </row>
    <row r="13273" spans="1:5" x14ac:dyDescent="0.25">
      <c r="A13273" s="1">
        <v>41421</v>
      </c>
      <c r="B13273" t="s">
        <v>58</v>
      </c>
      <c r="C13273" t="s">
        <v>1195</v>
      </c>
      <c r="D13273" t="s">
        <v>1196</v>
      </c>
      <c r="E13273">
        <v>0.21</v>
      </c>
    </row>
    <row r="13274" spans="1:5" x14ac:dyDescent="0.25">
      <c r="A13274" s="1">
        <v>41421</v>
      </c>
      <c r="B13274" t="s">
        <v>58</v>
      </c>
      <c r="C13274" t="s">
        <v>1195</v>
      </c>
      <c r="D13274" t="s">
        <v>1197</v>
      </c>
      <c r="E13274">
        <v>0.16</v>
      </c>
    </row>
    <row r="13275" spans="1:5" x14ac:dyDescent="0.25">
      <c r="A13275" s="1">
        <v>41422</v>
      </c>
      <c r="B13275" t="s">
        <v>59</v>
      </c>
      <c r="C13275" t="s">
        <v>1195</v>
      </c>
      <c r="D13275" t="s">
        <v>1204</v>
      </c>
      <c r="E13275">
        <v>0.34</v>
      </c>
    </row>
    <row r="13276" spans="1:5" x14ac:dyDescent="0.25">
      <c r="A13276" s="1">
        <v>41430</v>
      </c>
      <c r="B13276" t="s">
        <v>30</v>
      </c>
      <c r="C13276" t="s">
        <v>1195</v>
      </c>
      <c r="D13276" t="s">
        <v>1197</v>
      </c>
      <c r="E13276">
        <v>0.28000000000000003</v>
      </c>
    </row>
    <row r="13277" spans="1:5" x14ac:dyDescent="0.25">
      <c r="A13277" s="1">
        <v>41432</v>
      </c>
      <c r="B13277" t="s">
        <v>49</v>
      </c>
      <c r="C13277" t="s">
        <v>1195</v>
      </c>
      <c r="D13277" t="s">
        <v>1198</v>
      </c>
      <c r="E13277">
        <v>0.14000000000000001</v>
      </c>
    </row>
    <row r="13278" spans="1:5" x14ac:dyDescent="0.25">
      <c r="A13278" s="1">
        <v>41432</v>
      </c>
      <c r="B13278" t="s">
        <v>49</v>
      </c>
      <c r="C13278" t="s">
        <v>1195</v>
      </c>
      <c r="D13278" t="s">
        <v>1197</v>
      </c>
      <c r="E13278">
        <v>0.22</v>
      </c>
    </row>
    <row r="13279" spans="1:5" x14ac:dyDescent="0.25">
      <c r="A13279" s="1">
        <v>41434</v>
      </c>
      <c r="B13279" t="s">
        <v>53</v>
      </c>
      <c r="C13279" t="s">
        <v>1195</v>
      </c>
      <c r="D13279" t="s">
        <v>1205</v>
      </c>
      <c r="E13279">
        <v>0.01</v>
      </c>
    </row>
    <row r="13280" spans="1:5" x14ac:dyDescent="0.25">
      <c r="A13280" s="1">
        <v>41434</v>
      </c>
      <c r="B13280" t="s">
        <v>53</v>
      </c>
      <c r="C13280" t="s">
        <v>1195</v>
      </c>
      <c r="D13280" t="s">
        <v>1205</v>
      </c>
      <c r="E13280">
        <v>0.02</v>
      </c>
    </row>
    <row r="13281" spans="1:5" x14ac:dyDescent="0.25">
      <c r="A13281" s="1">
        <v>41437</v>
      </c>
      <c r="B13281" t="s">
        <v>30</v>
      </c>
      <c r="C13281" t="s">
        <v>1195</v>
      </c>
      <c r="D13281" t="s">
        <v>1204</v>
      </c>
      <c r="E13281">
        <v>0.24</v>
      </c>
    </row>
    <row r="13282" spans="1:5" x14ac:dyDescent="0.25">
      <c r="A13282" s="1">
        <v>41438</v>
      </c>
      <c r="B13282" t="s">
        <v>46</v>
      </c>
      <c r="C13282" t="s">
        <v>1195</v>
      </c>
      <c r="D13282" t="s">
        <v>1204</v>
      </c>
      <c r="E13282">
        <v>0.31</v>
      </c>
    </row>
    <row r="13283" spans="1:5" x14ac:dyDescent="0.25">
      <c r="A13283" s="1">
        <v>41438</v>
      </c>
      <c r="B13283" t="s">
        <v>46</v>
      </c>
      <c r="C13283" t="s">
        <v>1195</v>
      </c>
      <c r="D13283" t="s">
        <v>1204</v>
      </c>
      <c r="E13283">
        <v>0.25</v>
      </c>
    </row>
    <row r="13284" spans="1:5" x14ac:dyDescent="0.25">
      <c r="A13284" s="1">
        <v>41439</v>
      </c>
      <c r="B13284" t="s">
        <v>49</v>
      </c>
      <c r="C13284" t="s">
        <v>1195</v>
      </c>
      <c r="D13284" t="s">
        <v>1197</v>
      </c>
      <c r="E13284">
        <v>0.32</v>
      </c>
    </row>
    <row r="13285" spans="1:5" x14ac:dyDescent="0.25">
      <c r="A13285" s="1">
        <v>41440</v>
      </c>
      <c r="B13285" t="s">
        <v>52</v>
      </c>
      <c r="C13285" t="s">
        <v>1195</v>
      </c>
      <c r="D13285" t="s">
        <v>1197</v>
      </c>
      <c r="E13285">
        <v>0.24</v>
      </c>
    </row>
    <row r="13286" spans="1:5" x14ac:dyDescent="0.25">
      <c r="A13286" s="1">
        <v>41440</v>
      </c>
      <c r="B13286" t="s">
        <v>52</v>
      </c>
      <c r="C13286" t="s">
        <v>1195</v>
      </c>
      <c r="D13286" t="s">
        <v>1197</v>
      </c>
      <c r="E13286">
        <v>0.19</v>
      </c>
    </row>
    <row r="13287" spans="1:5" x14ac:dyDescent="0.25">
      <c r="A13287" s="1">
        <v>41441</v>
      </c>
      <c r="B13287" t="s">
        <v>53</v>
      </c>
      <c r="C13287" t="s">
        <v>1195</v>
      </c>
      <c r="D13287" t="s">
        <v>1206</v>
      </c>
      <c r="E13287">
        <v>0</v>
      </c>
    </row>
    <row r="13288" spans="1:5" x14ac:dyDescent="0.25">
      <c r="A13288" s="1">
        <v>41441</v>
      </c>
      <c r="B13288" t="s">
        <v>53</v>
      </c>
      <c r="C13288" t="s">
        <v>1195</v>
      </c>
      <c r="D13288" t="s">
        <v>1206</v>
      </c>
      <c r="E13288">
        <v>0.01</v>
      </c>
    </row>
    <row r="13289" spans="1:5" x14ac:dyDescent="0.25">
      <c r="A13289" s="1">
        <v>41441</v>
      </c>
      <c r="B13289" t="s">
        <v>53</v>
      </c>
      <c r="C13289" t="s">
        <v>1195</v>
      </c>
      <c r="D13289" t="s">
        <v>1207</v>
      </c>
      <c r="E13289">
        <v>0.01</v>
      </c>
    </row>
    <row r="13290" spans="1:5" x14ac:dyDescent="0.25">
      <c r="A13290" s="1">
        <v>41441</v>
      </c>
      <c r="B13290" t="s">
        <v>53</v>
      </c>
      <c r="C13290" t="s">
        <v>1195</v>
      </c>
      <c r="D13290" t="s">
        <v>1207</v>
      </c>
      <c r="E13290">
        <v>0.02</v>
      </c>
    </row>
    <row r="13291" spans="1:5" x14ac:dyDescent="0.25">
      <c r="A13291" s="1">
        <v>41441</v>
      </c>
      <c r="B13291" t="s">
        <v>53</v>
      </c>
      <c r="C13291" t="s">
        <v>1195</v>
      </c>
      <c r="D13291" t="s">
        <v>1207</v>
      </c>
      <c r="E13291">
        <v>0.01</v>
      </c>
    </row>
    <row r="13292" spans="1:5" x14ac:dyDescent="0.25">
      <c r="A13292" s="1">
        <v>41442</v>
      </c>
      <c r="B13292" t="s">
        <v>58</v>
      </c>
      <c r="C13292" t="s">
        <v>1195</v>
      </c>
      <c r="D13292" t="s">
        <v>1208</v>
      </c>
      <c r="E13292">
        <v>0.35</v>
      </c>
    </row>
    <row r="13293" spans="1:5" x14ac:dyDescent="0.25">
      <c r="A13293" s="1">
        <v>41442</v>
      </c>
      <c r="B13293" t="s">
        <v>58</v>
      </c>
      <c r="C13293" t="s">
        <v>1195</v>
      </c>
      <c r="D13293" t="s">
        <v>1197</v>
      </c>
      <c r="E13293">
        <v>0.33</v>
      </c>
    </row>
    <row r="13294" spans="1:5" x14ac:dyDescent="0.25">
      <c r="A13294" s="1">
        <v>41443</v>
      </c>
      <c r="B13294" t="s">
        <v>59</v>
      </c>
      <c r="C13294" t="s">
        <v>1195</v>
      </c>
      <c r="D13294" t="s">
        <v>1196</v>
      </c>
      <c r="E13294">
        <v>0.26</v>
      </c>
    </row>
    <row r="13295" spans="1:5" x14ac:dyDescent="0.25">
      <c r="A13295" s="1">
        <v>41445</v>
      </c>
      <c r="B13295" t="s">
        <v>46</v>
      </c>
      <c r="C13295" t="s">
        <v>1195</v>
      </c>
      <c r="D13295" t="s">
        <v>1196</v>
      </c>
      <c r="E13295">
        <v>0.17</v>
      </c>
    </row>
    <row r="13296" spans="1:5" x14ac:dyDescent="0.25">
      <c r="A13296" s="1">
        <v>41445</v>
      </c>
      <c r="B13296" t="s">
        <v>46</v>
      </c>
      <c r="C13296" t="s">
        <v>1195</v>
      </c>
      <c r="D13296" t="s">
        <v>1208</v>
      </c>
      <c r="E13296">
        <v>0.25</v>
      </c>
    </row>
    <row r="13297" spans="1:5" x14ac:dyDescent="0.25">
      <c r="A13297" s="1">
        <v>41445</v>
      </c>
      <c r="B13297" t="s">
        <v>46</v>
      </c>
      <c r="C13297" t="s">
        <v>1195</v>
      </c>
      <c r="D13297" t="s">
        <v>1204</v>
      </c>
      <c r="E13297">
        <v>0.28000000000000003</v>
      </c>
    </row>
    <row r="13298" spans="1:5" x14ac:dyDescent="0.25">
      <c r="A13298" s="1">
        <v>41445</v>
      </c>
      <c r="B13298" t="s">
        <v>46</v>
      </c>
      <c r="C13298" t="s">
        <v>1195</v>
      </c>
      <c r="D13298" t="s">
        <v>1197</v>
      </c>
      <c r="E13298">
        <v>0.18</v>
      </c>
    </row>
    <row r="13299" spans="1:5" x14ac:dyDescent="0.25">
      <c r="A13299" s="1">
        <v>41446</v>
      </c>
      <c r="B13299" t="s">
        <v>49</v>
      </c>
      <c r="C13299" t="s">
        <v>1195</v>
      </c>
      <c r="D13299" t="s">
        <v>1197</v>
      </c>
      <c r="E13299">
        <v>0.21</v>
      </c>
    </row>
    <row r="13300" spans="1:5" x14ac:dyDescent="0.25">
      <c r="A13300" s="1">
        <v>41447</v>
      </c>
      <c r="B13300" t="s">
        <v>52</v>
      </c>
      <c r="C13300" t="s">
        <v>1195</v>
      </c>
      <c r="D13300" t="s">
        <v>1196</v>
      </c>
      <c r="E13300">
        <v>0.14000000000000001</v>
      </c>
    </row>
    <row r="13301" spans="1:5" x14ac:dyDescent="0.25">
      <c r="A13301" s="1">
        <v>41447</v>
      </c>
      <c r="B13301" t="s">
        <v>52</v>
      </c>
      <c r="C13301" t="s">
        <v>1195</v>
      </c>
      <c r="D13301" t="s">
        <v>1206</v>
      </c>
      <c r="E13301">
        <v>0.11</v>
      </c>
    </row>
    <row r="13302" spans="1:5" x14ac:dyDescent="0.25">
      <c r="A13302" s="1">
        <v>41447</v>
      </c>
      <c r="B13302" t="s">
        <v>52</v>
      </c>
      <c r="C13302" t="s">
        <v>1195</v>
      </c>
      <c r="D13302" t="s">
        <v>1206</v>
      </c>
      <c r="E13302">
        <v>0.11</v>
      </c>
    </row>
    <row r="13303" spans="1:5" x14ac:dyDescent="0.25">
      <c r="A13303" s="1">
        <v>41447</v>
      </c>
      <c r="B13303" t="s">
        <v>52</v>
      </c>
      <c r="C13303" t="s">
        <v>1195</v>
      </c>
      <c r="D13303" t="s">
        <v>1206</v>
      </c>
      <c r="E13303">
        <v>0.08</v>
      </c>
    </row>
    <row r="13304" spans="1:5" x14ac:dyDescent="0.25">
      <c r="A13304" s="1">
        <v>41447</v>
      </c>
      <c r="B13304" t="s">
        <v>52</v>
      </c>
      <c r="C13304" t="s">
        <v>1195</v>
      </c>
      <c r="D13304" t="s">
        <v>1206</v>
      </c>
      <c r="E13304">
        <v>0.11</v>
      </c>
    </row>
    <row r="13305" spans="1:5" x14ac:dyDescent="0.25">
      <c r="A13305" s="1">
        <v>41447</v>
      </c>
      <c r="B13305" t="s">
        <v>52</v>
      </c>
      <c r="C13305" t="s">
        <v>1195</v>
      </c>
      <c r="D13305" t="s">
        <v>1206</v>
      </c>
      <c r="E13305">
        <v>0.16</v>
      </c>
    </row>
    <row r="13306" spans="1:5" x14ac:dyDescent="0.25">
      <c r="A13306" s="1">
        <v>41447</v>
      </c>
      <c r="B13306" t="s">
        <v>52</v>
      </c>
      <c r="C13306" t="s">
        <v>1195</v>
      </c>
      <c r="D13306" t="s">
        <v>1206</v>
      </c>
      <c r="E13306">
        <v>0.13</v>
      </c>
    </row>
    <row r="13307" spans="1:5" x14ac:dyDescent="0.25">
      <c r="A13307" s="1">
        <v>41447</v>
      </c>
      <c r="B13307" t="s">
        <v>52</v>
      </c>
      <c r="C13307" t="s">
        <v>1195</v>
      </c>
      <c r="D13307" t="s">
        <v>1204</v>
      </c>
      <c r="E13307">
        <v>0.19</v>
      </c>
    </row>
    <row r="13308" spans="1:5" x14ac:dyDescent="0.25">
      <c r="A13308" s="1">
        <v>41447</v>
      </c>
      <c r="B13308" t="s">
        <v>52</v>
      </c>
      <c r="C13308" t="s">
        <v>1195</v>
      </c>
      <c r="D13308" t="s">
        <v>1197</v>
      </c>
      <c r="E13308">
        <v>0.22</v>
      </c>
    </row>
    <row r="13309" spans="1:5" x14ac:dyDescent="0.25">
      <c r="A13309" s="1">
        <v>41448</v>
      </c>
      <c r="B13309" t="s">
        <v>53</v>
      </c>
      <c r="C13309" t="s">
        <v>1195</v>
      </c>
      <c r="D13309" t="s">
        <v>1206</v>
      </c>
      <c r="E13309">
        <v>0.06</v>
      </c>
    </row>
    <row r="13310" spans="1:5" x14ac:dyDescent="0.25">
      <c r="A13310" s="1">
        <v>41448</v>
      </c>
      <c r="B13310" t="s">
        <v>53</v>
      </c>
      <c r="C13310" t="s">
        <v>1195</v>
      </c>
      <c r="D13310" t="s">
        <v>1206</v>
      </c>
      <c r="E13310">
        <v>0.06</v>
      </c>
    </row>
    <row r="13311" spans="1:5" x14ac:dyDescent="0.25">
      <c r="A13311" s="1">
        <v>41448</v>
      </c>
      <c r="B13311" t="s">
        <v>53</v>
      </c>
      <c r="C13311" t="s">
        <v>1195</v>
      </c>
      <c r="D13311" t="s">
        <v>1206</v>
      </c>
      <c r="E13311">
        <v>0.06</v>
      </c>
    </row>
    <row r="13312" spans="1:5" x14ac:dyDescent="0.25">
      <c r="A13312" s="1">
        <v>41448</v>
      </c>
      <c r="B13312" t="s">
        <v>53</v>
      </c>
      <c r="C13312" t="s">
        <v>1195</v>
      </c>
      <c r="D13312" t="s">
        <v>1206</v>
      </c>
      <c r="E13312">
        <v>0.06</v>
      </c>
    </row>
    <row r="13313" spans="1:5" x14ac:dyDescent="0.25">
      <c r="A13313" s="1">
        <v>41448</v>
      </c>
      <c r="B13313" t="s">
        <v>53</v>
      </c>
      <c r="C13313" t="s">
        <v>1195</v>
      </c>
      <c r="D13313" t="s">
        <v>1209</v>
      </c>
      <c r="E13313">
        <v>0.02</v>
      </c>
    </row>
    <row r="13314" spans="1:5" x14ac:dyDescent="0.25">
      <c r="A13314" s="1">
        <v>41448</v>
      </c>
      <c r="B13314" t="s">
        <v>53</v>
      </c>
      <c r="C13314" t="s">
        <v>1195</v>
      </c>
      <c r="D13314" t="s">
        <v>1209</v>
      </c>
      <c r="E13314">
        <v>0.08</v>
      </c>
    </row>
    <row r="13315" spans="1:5" x14ac:dyDescent="0.25">
      <c r="A13315" s="1">
        <v>41448</v>
      </c>
      <c r="B13315" t="s">
        <v>53</v>
      </c>
      <c r="C13315" t="s">
        <v>1195</v>
      </c>
      <c r="D13315" t="s">
        <v>1209</v>
      </c>
      <c r="E13315">
        <v>0.18</v>
      </c>
    </row>
    <row r="13316" spans="1:5" x14ac:dyDescent="0.25">
      <c r="A13316" s="1">
        <v>41448</v>
      </c>
      <c r="B13316" t="s">
        <v>53</v>
      </c>
      <c r="C13316" t="s">
        <v>1195</v>
      </c>
      <c r="D13316" t="s">
        <v>1209</v>
      </c>
      <c r="E13316">
        <v>0.24</v>
      </c>
    </row>
    <row r="13317" spans="1:5" x14ac:dyDescent="0.25">
      <c r="A13317" s="1">
        <v>41448</v>
      </c>
      <c r="B13317" t="s">
        <v>53</v>
      </c>
      <c r="C13317" t="s">
        <v>1195</v>
      </c>
      <c r="D13317" t="s">
        <v>1206</v>
      </c>
      <c r="E13317">
        <v>0.13</v>
      </c>
    </row>
    <row r="13318" spans="1:5" x14ac:dyDescent="0.25">
      <c r="A13318" s="1">
        <v>41448</v>
      </c>
      <c r="B13318" t="s">
        <v>53</v>
      </c>
      <c r="C13318" t="s">
        <v>1195</v>
      </c>
      <c r="D13318" t="s">
        <v>1206</v>
      </c>
      <c r="E13318">
        <v>0.14000000000000001</v>
      </c>
    </row>
    <row r="13319" spans="1:5" x14ac:dyDescent="0.25">
      <c r="A13319" s="1">
        <v>41448</v>
      </c>
      <c r="B13319" t="s">
        <v>53</v>
      </c>
      <c r="C13319" t="s">
        <v>1195</v>
      </c>
      <c r="D13319" t="s">
        <v>1206</v>
      </c>
      <c r="E13319">
        <v>0.15</v>
      </c>
    </row>
    <row r="13320" spans="1:5" x14ac:dyDescent="0.25">
      <c r="A13320" s="1">
        <v>41448</v>
      </c>
      <c r="B13320" t="s">
        <v>53</v>
      </c>
      <c r="C13320" t="s">
        <v>1195</v>
      </c>
      <c r="D13320" t="s">
        <v>1206</v>
      </c>
      <c r="E13320">
        <v>0.18</v>
      </c>
    </row>
    <row r="13321" spans="1:5" x14ac:dyDescent="0.25">
      <c r="A13321" s="1">
        <v>41448</v>
      </c>
      <c r="B13321" t="s">
        <v>53</v>
      </c>
      <c r="C13321" t="s">
        <v>1195</v>
      </c>
      <c r="D13321" t="s">
        <v>1206</v>
      </c>
      <c r="E13321">
        <v>0.19</v>
      </c>
    </row>
    <row r="13322" spans="1:5" x14ac:dyDescent="0.25">
      <c r="A13322" s="1">
        <v>41448</v>
      </c>
      <c r="B13322" t="s">
        <v>53</v>
      </c>
      <c r="C13322" t="s">
        <v>1195</v>
      </c>
      <c r="D13322" t="s">
        <v>1206</v>
      </c>
      <c r="E13322">
        <v>0.19</v>
      </c>
    </row>
    <row r="13323" spans="1:5" x14ac:dyDescent="0.25">
      <c r="A13323" s="1">
        <v>41448</v>
      </c>
      <c r="B13323" t="s">
        <v>53</v>
      </c>
      <c r="C13323" t="s">
        <v>1195</v>
      </c>
      <c r="D13323" t="s">
        <v>1206</v>
      </c>
      <c r="E13323">
        <v>0.18</v>
      </c>
    </row>
    <row r="13324" spans="1:5" x14ac:dyDescent="0.25">
      <c r="A13324" s="1">
        <v>41449</v>
      </c>
      <c r="B13324" t="s">
        <v>58</v>
      </c>
      <c r="C13324" t="s">
        <v>1195</v>
      </c>
      <c r="D13324" t="s">
        <v>1204</v>
      </c>
      <c r="E13324">
        <v>0.41</v>
      </c>
    </row>
    <row r="13325" spans="1:5" x14ac:dyDescent="0.25">
      <c r="A13325" s="1">
        <v>41450</v>
      </c>
      <c r="B13325" t="s">
        <v>59</v>
      </c>
      <c r="C13325" t="s">
        <v>1195</v>
      </c>
      <c r="D13325" t="s">
        <v>1204</v>
      </c>
      <c r="E13325">
        <v>0.46</v>
      </c>
    </row>
    <row r="13326" spans="1:5" x14ac:dyDescent="0.25">
      <c r="A13326" s="1">
        <v>41408</v>
      </c>
      <c r="B13326" t="s">
        <v>59</v>
      </c>
      <c r="C13326" t="s">
        <v>1210</v>
      </c>
      <c r="D13326" t="s">
        <v>1211</v>
      </c>
      <c r="E13326">
        <v>0</v>
      </c>
    </row>
    <row r="13327" spans="1:5" x14ac:dyDescent="0.25">
      <c r="A13327" s="1">
        <v>41408</v>
      </c>
      <c r="B13327" t="s">
        <v>59</v>
      </c>
      <c r="C13327" t="s">
        <v>1210</v>
      </c>
      <c r="D13327" t="s">
        <v>1211</v>
      </c>
      <c r="E13327">
        <v>0</v>
      </c>
    </row>
    <row r="13328" spans="1:5" x14ac:dyDescent="0.25">
      <c r="A13328" s="1">
        <v>41408</v>
      </c>
      <c r="B13328" t="s">
        <v>59</v>
      </c>
      <c r="C13328" t="s">
        <v>1210</v>
      </c>
      <c r="D13328" t="s">
        <v>1211</v>
      </c>
      <c r="E13328">
        <v>0</v>
      </c>
    </row>
    <row r="13329" spans="1:5" x14ac:dyDescent="0.25">
      <c r="A13329" s="1">
        <v>41408</v>
      </c>
      <c r="B13329" t="s">
        <v>59</v>
      </c>
      <c r="C13329" t="s">
        <v>1210</v>
      </c>
      <c r="D13329" t="s">
        <v>1211</v>
      </c>
      <c r="E13329">
        <v>0</v>
      </c>
    </row>
    <row r="13330" spans="1:5" x14ac:dyDescent="0.25">
      <c r="A13330" s="1">
        <v>41408</v>
      </c>
      <c r="B13330" t="s">
        <v>59</v>
      </c>
      <c r="C13330" t="s">
        <v>1210</v>
      </c>
      <c r="D13330" t="s">
        <v>1212</v>
      </c>
      <c r="E13330">
        <v>0</v>
      </c>
    </row>
    <row r="13331" spans="1:5" x14ac:dyDescent="0.25">
      <c r="A13331" s="1">
        <v>41408</v>
      </c>
      <c r="B13331" t="s">
        <v>59</v>
      </c>
      <c r="C13331" t="s">
        <v>1210</v>
      </c>
      <c r="D13331" t="s">
        <v>1212</v>
      </c>
      <c r="E13331">
        <v>0</v>
      </c>
    </row>
    <row r="13332" spans="1:5" x14ac:dyDescent="0.25">
      <c r="A13332" s="1">
        <v>41408</v>
      </c>
      <c r="B13332" t="s">
        <v>59</v>
      </c>
      <c r="C13332" t="s">
        <v>1210</v>
      </c>
      <c r="D13332" t="s">
        <v>1212</v>
      </c>
      <c r="E13332">
        <v>0</v>
      </c>
    </row>
    <row r="13333" spans="1:5" x14ac:dyDescent="0.25">
      <c r="A13333" s="1">
        <v>41408</v>
      </c>
      <c r="B13333" t="s">
        <v>59</v>
      </c>
      <c r="C13333" t="s">
        <v>1210</v>
      </c>
      <c r="D13333" t="s">
        <v>1213</v>
      </c>
      <c r="E13333">
        <v>0</v>
      </c>
    </row>
    <row r="13334" spans="1:5" x14ac:dyDescent="0.25">
      <c r="A13334" s="1">
        <v>41408</v>
      </c>
      <c r="B13334" t="s">
        <v>59</v>
      </c>
      <c r="C13334" t="s">
        <v>1210</v>
      </c>
      <c r="D13334" t="s">
        <v>1214</v>
      </c>
      <c r="E13334">
        <v>0</v>
      </c>
    </row>
    <row r="13335" spans="1:5" x14ac:dyDescent="0.25">
      <c r="A13335" s="1">
        <v>41408</v>
      </c>
      <c r="B13335" t="s">
        <v>59</v>
      </c>
      <c r="C13335" t="s">
        <v>1210</v>
      </c>
      <c r="D13335" t="s">
        <v>1215</v>
      </c>
      <c r="E13335">
        <v>0</v>
      </c>
    </row>
    <row r="13336" spans="1:5" x14ac:dyDescent="0.25">
      <c r="A13336" s="1">
        <v>41408</v>
      </c>
      <c r="B13336" t="s">
        <v>59</v>
      </c>
      <c r="C13336" t="s">
        <v>1210</v>
      </c>
      <c r="D13336" t="s">
        <v>1215</v>
      </c>
      <c r="E13336">
        <v>0.02</v>
      </c>
    </row>
    <row r="13337" spans="1:5" x14ac:dyDescent="0.25">
      <c r="A13337" s="1">
        <v>41408</v>
      </c>
      <c r="B13337" t="s">
        <v>59</v>
      </c>
      <c r="C13337" t="s">
        <v>1210</v>
      </c>
      <c r="D13337" t="s">
        <v>1215</v>
      </c>
      <c r="E13337">
        <v>0.02</v>
      </c>
    </row>
    <row r="13338" spans="1:5" x14ac:dyDescent="0.25">
      <c r="A13338" s="1">
        <v>41408</v>
      </c>
      <c r="B13338" t="s">
        <v>59</v>
      </c>
      <c r="C13338" t="s">
        <v>1210</v>
      </c>
      <c r="D13338" t="s">
        <v>1216</v>
      </c>
      <c r="E13338">
        <v>0.03</v>
      </c>
    </row>
    <row r="13339" spans="1:5" x14ac:dyDescent="0.25">
      <c r="A13339" s="1">
        <v>41408</v>
      </c>
      <c r="B13339" t="s">
        <v>59</v>
      </c>
      <c r="C13339" t="s">
        <v>1210</v>
      </c>
      <c r="D13339" t="s">
        <v>1216</v>
      </c>
      <c r="E13339">
        <v>0.02</v>
      </c>
    </row>
    <row r="13340" spans="1:5" x14ac:dyDescent="0.25">
      <c r="A13340" s="1">
        <v>41408</v>
      </c>
      <c r="B13340" t="s">
        <v>59</v>
      </c>
      <c r="C13340" t="s">
        <v>1210</v>
      </c>
      <c r="D13340" t="s">
        <v>1216</v>
      </c>
      <c r="E13340">
        <v>0.05</v>
      </c>
    </row>
    <row r="13341" spans="1:5" x14ac:dyDescent="0.25">
      <c r="A13341" s="1">
        <v>41408</v>
      </c>
      <c r="B13341" t="s">
        <v>59</v>
      </c>
      <c r="C13341" t="s">
        <v>1210</v>
      </c>
      <c r="D13341" t="s">
        <v>1216</v>
      </c>
      <c r="E13341">
        <v>0</v>
      </c>
    </row>
    <row r="13342" spans="1:5" x14ac:dyDescent="0.25">
      <c r="A13342" s="1">
        <v>41408</v>
      </c>
      <c r="B13342" t="s">
        <v>59</v>
      </c>
      <c r="C13342" t="s">
        <v>1210</v>
      </c>
      <c r="D13342" t="s">
        <v>1216</v>
      </c>
      <c r="E13342">
        <v>0</v>
      </c>
    </row>
    <row r="13343" spans="1:5" x14ac:dyDescent="0.25">
      <c r="A13343" s="1">
        <v>41408</v>
      </c>
      <c r="B13343" t="s">
        <v>59</v>
      </c>
      <c r="C13343" t="s">
        <v>1210</v>
      </c>
      <c r="D13343" t="s">
        <v>1216</v>
      </c>
      <c r="E13343">
        <v>0.01</v>
      </c>
    </row>
    <row r="13344" spans="1:5" x14ac:dyDescent="0.25">
      <c r="A13344" s="1">
        <v>41408</v>
      </c>
      <c r="B13344" t="s">
        <v>59</v>
      </c>
      <c r="C13344" t="s">
        <v>1210</v>
      </c>
      <c r="D13344" t="s">
        <v>1216</v>
      </c>
      <c r="E13344">
        <v>0</v>
      </c>
    </row>
    <row r="13345" spans="1:5" x14ac:dyDescent="0.25">
      <c r="A13345" s="1">
        <v>41408</v>
      </c>
      <c r="B13345" t="s">
        <v>59</v>
      </c>
      <c r="C13345" t="s">
        <v>1210</v>
      </c>
      <c r="D13345" t="s">
        <v>1216</v>
      </c>
      <c r="E13345">
        <v>0</v>
      </c>
    </row>
    <row r="13346" spans="1:5" x14ac:dyDescent="0.25">
      <c r="A13346" s="1">
        <v>41408</v>
      </c>
      <c r="B13346" t="s">
        <v>59</v>
      </c>
      <c r="C13346" t="s">
        <v>1210</v>
      </c>
      <c r="D13346" t="s">
        <v>1217</v>
      </c>
      <c r="E13346">
        <v>0.01</v>
      </c>
    </row>
    <row r="13347" spans="1:5" x14ac:dyDescent="0.25">
      <c r="A13347" s="1">
        <v>41408</v>
      </c>
      <c r="B13347" t="s">
        <v>59</v>
      </c>
      <c r="C13347" t="s">
        <v>1210</v>
      </c>
      <c r="D13347" t="s">
        <v>1218</v>
      </c>
      <c r="E13347">
        <v>0</v>
      </c>
    </row>
    <row r="13348" spans="1:5" x14ac:dyDescent="0.25">
      <c r="A13348" s="1">
        <v>41409</v>
      </c>
      <c r="B13348" t="s">
        <v>30</v>
      </c>
      <c r="C13348" t="s">
        <v>1210</v>
      </c>
      <c r="D13348" t="s">
        <v>1219</v>
      </c>
      <c r="E13348">
        <v>0</v>
      </c>
    </row>
    <row r="13349" spans="1:5" x14ac:dyDescent="0.25">
      <c r="A13349" s="1">
        <v>41409</v>
      </c>
      <c r="B13349" t="s">
        <v>30</v>
      </c>
      <c r="C13349" t="s">
        <v>1210</v>
      </c>
      <c r="D13349" t="s">
        <v>1219</v>
      </c>
      <c r="E13349">
        <v>0</v>
      </c>
    </row>
    <row r="13350" spans="1:5" x14ac:dyDescent="0.25">
      <c r="A13350" s="1">
        <v>41409</v>
      </c>
      <c r="B13350" t="s">
        <v>30</v>
      </c>
      <c r="C13350" t="s">
        <v>1210</v>
      </c>
      <c r="D13350" t="s">
        <v>1220</v>
      </c>
      <c r="E13350">
        <v>0</v>
      </c>
    </row>
    <row r="13351" spans="1:5" x14ac:dyDescent="0.25">
      <c r="A13351" s="1">
        <v>41409</v>
      </c>
      <c r="B13351" t="s">
        <v>30</v>
      </c>
      <c r="C13351" t="s">
        <v>1210</v>
      </c>
      <c r="D13351" t="s">
        <v>1220</v>
      </c>
      <c r="E13351">
        <v>0</v>
      </c>
    </row>
    <row r="13352" spans="1:5" x14ac:dyDescent="0.25">
      <c r="A13352" s="1">
        <v>41409</v>
      </c>
      <c r="B13352" t="s">
        <v>30</v>
      </c>
      <c r="C13352" t="s">
        <v>1210</v>
      </c>
      <c r="D13352" t="s">
        <v>1221</v>
      </c>
      <c r="E13352">
        <v>0</v>
      </c>
    </row>
    <row r="13353" spans="1:5" x14ac:dyDescent="0.25">
      <c r="A13353" s="1">
        <v>41409</v>
      </c>
      <c r="B13353" t="s">
        <v>30</v>
      </c>
      <c r="C13353" t="s">
        <v>1210</v>
      </c>
      <c r="D13353" t="s">
        <v>1222</v>
      </c>
      <c r="E13353">
        <v>0</v>
      </c>
    </row>
    <row r="13354" spans="1:5" x14ac:dyDescent="0.25">
      <c r="A13354" s="1">
        <v>41409</v>
      </c>
      <c r="B13354" t="s">
        <v>30</v>
      </c>
      <c r="C13354" t="s">
        <v>1210</v>
      </c>
      <c r="D13354" t="s">
        <v>1213</v>
      </c>
      <c r="E13354">
        <v>0.01</v>
      </c>
    </row>
    <row r="13355" spans="1:5" x14ac:dyDescent="0.25">
      <c r="A13355" s="1">
        <v>41409</v>
      </c>
      <c r="B13355" t="s">
        <v>30</v>
      </c>
      <c r="C13355" t="s">
        <v>1210</v>
      </c>
      <c r="D13355" t="s">
        <v>1213</v>
      </c>
      <c r="E13355">
        <v>0</v>
      </c>
    </row>
    <row r="13356" spans="1:5" x14ac:dyDescent="0.25">
      <c r="A13356" s="1">
        <v>41409</v>
      </c>
      <c r="B13356" t="s">
        <v>30</v>
      </c>
      <c r="C13356" t="s">
        <v>1210</v>
      </c>
      <c r="D13356" t="s">
        <v>1215</v>
      </c>
      <c r="E13356">
        <v>0</v>
      </c>
    </row>
    <row r="13357" spans="1:5" x14ac:dyDescent="0.25">
      <c r="A13357" s="1">
        <v>41409</v>
      </c>
      <c r="B13357" t="s">
        <v>30</v>
      </c>
      <c r="C13357" t="s">
        <v>1210</v>
      </c>
      <c r="D13357" t="s">
        <v>1215</v>
      </c>
      <c r="E13357">
        <v>0</v>
      </c>
    </row>
    <row r="13358" spans="1:5" x14ac:dyDescent="0.25">
      <c r="A13358" s="1">
        <v>41409</v>
      </c>
      <c r="B13358" t="s">
        <v>30</v>
      </c>
      <c r="C13358" t="s">
        <v>1210</v>
      </c>
      <c r="D13358" t="s">
        <v>1212</v>
      </c>
      <c r="E13358">
        <v>0</v>
      </c>
    </row>
    <row r="13359" spans="1:5" x14ac:dyDescent="0.25">
      <c r="A13359" s="1">
        <v>41409</v>
      </c>
      <c r="B13359" t="s">
        <v>30</v>
      </c>
      <c r="C13359" t="s">
        <v>1210</v>
      </c>
      <c r="D13359" t="s">
        <v>1212</v>
      </c>
      <c r="E13359">
        <v>0</v>
      </c>
    </row>
    <row r="13360" spans="1:5" x14ac:dyDescent="0.25">
      <c r="A13360" s="1">
        <v>41409</v>
      </c>
      <c r="B13360" t="s">
        <v>30</v>
      </c>
      <c r="C13360" t="s">
        <v>1210</v>
      </c>
      <c r="D13360" t="s">
        <v>1223</v>
      </c>
      <c r="E13360">
        <v>0</v>
      </c>
    </row>
    <row r="13361" spans="1:5" x14ac:dyDescent="0.25">
      <c r="A13361" s="1">
        <v>41409</v>
      </c>
      <c r="B13361" t="s">
        <v>30</v>
      </c>
      <c r="C13361" t="s">
        <v>1210</v>
      </c>
      <c r="D13361" t="s">
        <v>1223</v>
      </c>
      <c r="E13361">
        <v>0.01</v>
      </c>
    </row>
    <row r="13362" spans="1:5" x14ac:dyDescent="0.25">
      <c r="A13362" s="1">
        <v>41409</v>
      </c>
      <c r="B13362" t="s">
        <v>30</v>
      </c>
      <c r="C13362" t="s">
        <v>1210</v>
      </c>
      <c r="D13362" t="s">
        <v>1223</v>
      </c>
      <c r="E13362">
        <v>0.03</v>
      </c>
    </row>
    <row r="13363" spans="1:5" x14ac:dyDescent="0.25">
      <c r="A13363" s="1">
        <v>41409</v>
      </c>
      <c r="B13363" t="s">
        <v>30</v>
      </c>
      <c r="C13363" t="s">
        <v>1210</v>
      </c>
      <c r="D13363" t="s">
        <v>1223</v>
      </c>
      <c r="E13363">
        <v>0</v>
      </c>
    </row>
    <row r="13364" spans="1:5" x14ac:dyDescent="0.25">
      <c r="A13364" s="1">
        <v>41409</v>
      </c>
      <c r="B13364" t="s">
        <v>30</v>
      </c>
      <c r="C13364" t="s">
        <v>1210</v>
      </c>
      <c r="D13364" t="s">
        <v>1223</v>
      </c>
      <c r="E13364">
        <v>0</v>
      </c>
    </row>
    <row r="13365" spans="1:5" x14ac:dyDescent="0.25">
      <c r="A13365" s="1">
        <v>41409</v>
      </c>
      <c r="B13365" t="s">
        <v>30</v>
      </c>
      <c r="C13365" t="s">
        <v>1210</v>
      </c>
      <c r="D13365" t="s">
        <v>1223</v>
      </c>
      <c r="E13365">
        <v>0.01</v>
      </c>
    </row>
    <row r="13366" spans="1:5" x14ac:dyDescent="0.25">
      <c r="A13366" s="1">
        <v>41409</v>
      </c>
      <c r="B13366" t="s">
        <v>30</v>
      </c>
      <c r="C13366" t="s">
        <v>1210</v>
      </c>
      <c r="D13366" t="s">
        <v>1223</v>
      </c>
      <c r="E13366">
        <v>0.01</v>
      </c>
    </row>
    <row r="13367" spans="1:5" x14ac:dyDescent="0.25">
      <c r="A13367" s="1">
        <v>41409</v>
      </c>
      <c r="B13367" t="s">
        <v>30</v>
      </c>
      <c r="C13367" t="s">
        <v>1210</v>
      </c>
      <c r="D13367" t="s">
        <v>1224</v>
      </c>
      <c r="E13367">
        <v>0</v>
      </c>
    </row>
    <row r="13368" spans="1:5" x14ac:dyDescent="0.25">
      <c r="A13368" s="1">
        <v>41409</v>
      </c>
      <c r="B13368" t="s">
        <v>30</v>
      </c>
      <c r="C13368" t="s">
        <v>1210</v>
      </c>
      <c r="D13368" t="s">
        <v>1223</v>
      </c>
      <c r="E13368">
        <v>0.01</v>
      </c>
    </row>
    <row r="13369" spans="1:5" x14ac:dyDescent="0.25">
      <c r="A13369" s="1">
        <v>41409</v>
      </c>
      <c r="B13369" t="s">
        <v>30</v>
      </c>
      <c r="C13369" t="s">
        <v>1210</v>
      </c>
      <c r="D13369" t="s">
        <v>1225</v>
      </c>
      <c r="E13369">
        <v>0.01</v>
      </c>
    </row>
    <row r="13370" spans="1:5" x14ac:dyDescent="0.25">
      <c r="A13370" s="1">
        <v>41410</v>
      </c>
      <c r="B13370" t="s">
        <v>46</v>
      </c>
      <c r="C13370" t="s">
        <v>1210</v>
      </c>
      <c r="D13370" t="s">
        <v>1226</v>
      </c>
      <c r="E13370">
        <v>0.01</v>
      </c>
    </row>
    <row r="13371" spans="1:5" x14ac:dyDescent="0.25">
      <c r="A13371" s="1">
        <v>41410</v>
      </c>
      <c r="B13371" t="s">
        <v>46</v>
      </c>
      <c r="C13371" t="s">
        <v>1210</v>
      </c>
      <c r="D13371" t="s">
        <v>1226</v>
      </c>
      <c r="E13371">
        <v>0.01</v>
      </c>
    </row>
    <row r="13372" spans="1:5" x14ac:dyDescent="0.25">
      <c r="A13372" s="1">
        <v>41410</v>
      </c>
      <c r="B13372" t="s">
        <v>46</v>
      </c>
      <c r="C13372" t="s">
        <v>1210</v>
      </c>
      <c r="D13372" t="s">
        <v>1227</v>
      </c>
      <c r="E13372">
        <v>0</v>
      </c>
    </row>
    <row r="13373" spans="1:5" x14ac:dyDescent="0.25">
      <c r="A13373" s="1">
        <v>41410</v>
      </c>
      <c r="B13373" t="s">
        <v>46</v>
      </c>
      <c r="C13373" t="s">
        <v>1210</v>
      </c>
      <c r="D13373" t="s">
        <v>1227</v>
      </c>
      <c r="E13373">
        <v>0</v>
      </c>
    </row>
    <row r="13374" spans="1:5" x14ac:dyDescent="0.25">
      <c r="A13374" s="1">
        <v>41410</v>
      </c>
      <c r="B13374" t="s">
        <v>46</v>
      </c>
      <c r="C13374" t="s">
        <v>1210</v>
      </c>
      <c r="D13374" t="s">
        <v>1213</v>
      </c>
      <c r="E13374">
        <v>0</v>
      </c>
    </row>
    <row r="13375" spans="1:5" x14ac:dyDescent="0.25">
      <c r="A13375" s="1">
        <v>41410</v>
      </c>
      <c r="B13375" t="s">
        <v>46</v>
      </c>
      <c r="C13375" t="s">
        <v>1210</v>
      </c>
      <c r="D13375" t="s">
        <v>1214</v>
      </c>
      <c r="E13375">
        <v>0</v>
      </c>
    </row>
    <row r="13376" spans="1:5" x14ac:dyDescent="0.25">
      <c r="A13376" s="1">
        <v>41410</v>
      </c>
      <c r="B13376" t="s">
        <v>46</v>
      </c>
      <c r="C13376" t="s">
        <v>1210</v>
      </c>
      <c r="D13376" t="s">
        <v>1215</v>
      </c>
      <c r="E13376">
        <v>0.01</v>
      </c>
    </row>
    <row r="13377" spans="1:5" x14ac:dyDescent="0.25">
      <c r="A13377" s="1">
        <v>41410</v>
      </c>
      <c r="B13377" t="s">
        <v>46</v>
      </c>
      <c r="C13377" t="s">
        <v>1210</v>
      </c>
      <c r="D13377" t="s">
        <v>1215</v>
      </c>
      <c r="E13377">
        <v>0</v>
      </c>
    </row>
    <row r="13378" spans="1:5" x14ac:dyDescent="0.25">
      <c r="A13378" s="1">
        <v>41410</v>
      </c>
      <c r="B13378" t="s">
        <v>46</v>
      </c>
      <c r="C13378" t="s">
        <v>1210</v>
      </c>
      <c r="D13378" t="s">
        <v>1215</v>
      </c>
      <c r="E13378">
        <v>0</v>
      </c>
    </row>
    <row r="13379" spans="1:5" x14ac:dyDescent="0.25">
      <c r="A13379" s="1">
        <v>41410</v>
      </c>
      <c r="B13379" t="s">
        <v>46</v>
      </c>
      <c r="C13379" t="s">
        <v>1210</v>
      </c>
      <c r="D13379" t="s">
        <v>1212</v>
      </c>
      <c r="E13379">
        <v>0.01</v>
      </c>
    </row>
    <row r="13380" spans="1:5" x14ac:dyDescent="0.25">
      <c r="A13380" s="1">
        <v>41410</v>
      </c>
      <c r="B13380" t="s">
        <v>46</v>
      </c>
      <c r="C13380" t="s">
        <v>1210</v>
      </c>
      <c r="D13380" t="s">
        <v>1212</v>
      </c>
      <c r="E13380">
        <v>0.01</v>
      </c>
    </row>
    <row r="13381" spans="1:5" x14ac:dyDescent="0.25">
      <c r="A13381" s="1">
        <v>41410</v>
      </c>
      <c r="B13381" t="s">
        <v>46</v>
      </c>
      <c r="C13381" t="s">
        <v>1210</v>
      </c>
      <c r="D13381" t="s">
        <v>1212</v>
      </c>
      <c r="E13381">
        <v>0.02</v>
      </c>
    </row>
    <row r="13382" spans="1:5" x14ac:dyDescent="0.25">
      <c r="A13382" s="1">
        <v>41410</v>
      </c>
      <c r="B13382" t="s">
        <v>46</v>
      </c>
      <c r="C13382" t="s">
        <v>1210</v>
      </c>
      <c r="D13382" t="s">
        <v>1228</v>
      </c>
      <c r="E13382">
        <v>0.02</v>
      </c>
    </row>
    <row r="13383" spans="1:5" x14ac:dyDescent="0.25">
      <c r="A13383" s="1">
        <v>41410</v>
      </c>
      <c r="B13383" t="s">
        <v>46</v>
      </c>
      <c r="C13383" t="s">
        <v>1210</v>
      </c>
      <c r="D13383" t="s">
        <v>1228</v>
      </c>
      <c r="E13383">
        <v>0.03</v>
      </c>
    </row>
    <row r="13384" spans="1:5" x14ac:dyDescent="0.25">
      <c r="A13384" s="1">
        <v>41410</v>
      </c>
      <c r="B13384" t="s">
        <v>46</v>
      </c>
      <c r="C13384" t="s">
        <v>1210</v>
      </c>
      <c r="D13384" t="s">
        <v>1228</v>
      </c>
      <c r="E13384">
        <v>0</v>
      </c>
    </row>
    <row r="13385" spans="1:5" x14ac:dyDescent="0.25">
      <c r="A13385" s="1">
        <v>41410</v>
      </c>
      <c r="B13385" t="s">
        <v>46</v>
      </c>
      <c r="C13385" t="s">
        <v>1210</v>
      </c>
      <c r="D13385" t="s">
        <v>1228</v>
      </c>
      <c r="E13385">
        <v>0</v>
      </c>
    </row>
    <row r="13386" spans="1:5" x14ac:dyDescent="0.25">
      <c r="A13386" s="1">
        <v>41410</v>
      </c>
      <c r="B13386" t="s">
        <v>46</v>
      </c>
      <c r="C13386" t="s">
        <v>1210</v>
      </c>
      <c r="D13386" t="s">
        <v>1228</v>
      </c>
      <c r="E13386">
        <v>0.01</v>
      </c>
    </row>
    <row r="13387" spans="1:5" x14ac:dyDescent="0.25">
      <c r="A13387" s="1">
        <v>41410</v>
      </c>
      <c r="B13387" t="s">
        <v>46</v>
      </c>
      <c r="C13387" t="s">
        <v>1210</v>
      </c>
      <c r="D13387" t="s">
        <v>1228</v>
      </c>
      <c r="E13387">
        <v>0</v>
      </c>
    </row>
    <row r="13388" spans="1:5" x14ac:dyDescent="0.25">
      <c r="A13388" s="1">
        <v>41410</v>
      </c>
      <c r="B13388" t="s">
        <v>46</v>
      </c>
      <c r="C13388" t="s">
        <v>1210</v>
      </c>
      <c r="D13388" t="s">
        <v>1228</v>
      </c>
      <c r="E13388">
        <v>0</v>
      </c>
    </row>
    <row r="13389" spans="1:5" x14ac:dyDescent="0.25">
      <c r="A13389" s="1">
        <v>41410</v>
      </c>
      <c r="B13389" t="s">
        <v>46</v>
      </c>
      <c r="C13389" t="s">
        <v>1210</v>
      </c>
      <c r="D13389" t="s">
        <v>1224</v>
      </c>
      <c r="E13389">
        <v>0.02</v>
      </c>
    </row>
    <row r="13390" spans="1:5" x14ac:dyDescent="0.25">
      <c r="A13390" s="1">
        <v>41410</v>
      </c>
      <c r="B13390" t="s">
        <v>46</v>
      </c>
      <c r="C13390" t="s">
        <v>1210</v>
      </c>
      <c r="D13390" t="s">
        <v>1229</v>
      </c>
      <c r="E13390">
        <v>0</v>
      </c>
    </row>
    <row r="13391" spans="1:5" x14ac:dyDescent="0.25">
      <c r="A13391" s="1">
        <v>41410</v>
      </c>
      <c r="B13391" t="s">
        <v>46</v>
      </c>
      <c r="C13391" t="s">
        <v>1210</v>
      </c>
      <c r="D13391" t="s">
        <v>1215</v>
      </c>
      <c r="E13391">
        <v>0</v>
      </c>
    </row>
    <row r="13392" spans="1:5" x14ac:dyDescent="0.25">
      <c r="A13392" s="1">
        <v>41410</v>
      </c>
      <c r="B13392" t="s">
        <v>46</v>
      </c>
      <c r="C13392" t="s">
        <v>1210</v>
      </c>
      <c r="D13392" t="s">
        <v>1230</v>
      </c>
      <c r="E13392">
        <v>0</v>
      </c>
    </row>
    <row r="13393" spans="1:5" x14ac:dyDescent="0.25">
      <c r="A13393" s="1">
        <v>41415</v>
      </c>
      <c r="B13393" t="s">
        <v>59</v>
      </c>
      <c r="C13393" t="s">
        <v>1210</v>
      </c>
      <c r="D13393" t="s">
        <v>1231</v>
      </c>
      <c r="E13393">
        <v>0.01</v>
      </c>
    </row>
    <row r="13394" spans="1:5" x14ac:dyDescent="0.25">
      <c r="A13394" s="1">
        <v>41415</v>
      </c>
      <c r="B13394" t="s">
        <v>59</v>
      </c>
      <c r="C13394" t="s">
        <v>1210</v>
      </c>
      <c r="D13394" t="s">
        <v>1212</v>
      </c>
      <c r="E13394">
        <v>0</v>
      </c>
    </row>
    <row r="13395" spans="1:5" x14ac:dyDescent="0.25">
      <c r="A13395" s="1">
        <v>41415</v>
      </c>
      <c r="B13395" t="s">
        <v>59</v>
      </c>
      <c r="C13395" t="s">
        <v>1210</v>
      </c>
      <c r="D13395" t="s">
        <v>1232</v>
      </c>
      <c r="E13395">
        <v>0</v>
      </c>
    </row>
    <row r="13396" spans="1:5" x14ac:dyDescent="0.25">
      <c r="A13396" s="1">
        <v>41415</v>
      </c>
      <c r="B13396" t="s">
        <v>59</v>
      </c>
      <c r="C13396" t="s">
        <v>1210</v>
      </c>
      <c r="D13396" t="s">
        <v>1215</v>
      </c>
      <c r="E13396">
        <v>0</v>
      </c>
    </row>
    <row r="13397" spans="1:5" x14ac:dyDescent="0.25">
      <c r="A13397" s="1">
        <v>41415</v>
      </c>
      <c r="B13397" t="s">
        <v>59</v>
      </c>
      <c r="C13397" t="s">
        <v>1210</v>
      </c>
      <c r="D13397" t="s">
        <v>1215</v>
      </c>
      <c r="E13397">
        <v>0</v>
      </c>
    </row>
    <row r="13398" spans="1:5" x14ac:dyDescent="0.25">
      <c r="A13398" s="1">
        <v>41415</v>
      </c>
      <c r="B13398" t="s">
        <v>59</v>
      </c>
      <c r="C13398" t="s">
        <v>1210</v>
      </c>
      <c r="D13398" t="s">
        <v>1212</v>
      </c>
      <c r="E13398">
        <v>0</v>
      </c>
    </row>
    <row r="13399" spans="1:5" x14ac:dyDescent="0.25">
      <c r="A13399" s="1">
        <v>41415</v>
      </c>
      <c r="B13399" t="s">
        <v>59</v>
      </c>
      <c r="C13399" t="s">
        <v>1210</v>
      </c>
      <c r="D13399" t="s">
        <v>1212</v>
      </c>
      <c r="E13399">
        <v>0</v>
      </c>
    </row>
    <row r="13400" spans="1:5" x14ac:dyDescent="0.25">
      <c r="A13400" s="1">
        <v>41415</v>
      </c>
      <c r="B13400" t="s">
        <v>59</v>
      </c>
      <c r="C13400" t="s">
        <v>1210</v>
      </c>
      <c r="D13400" t="s">
        <v>1212</v>
      </c>
      <c r="E13400">
        <v>0</v>
      </c>
    </row>
    <row r="13401" spans="1:5" x14ac:dyDescent="0.25">
      <c r="A13401" s="1">
        <v>41415</v>
      </c>
      <c r="B13401" t="s">
        <v>59</v>
      </c>
      <c r="C13401" t="s">
        <v>1210</v>
      </c>
      <c r="D13401" t="s">
        <v>1232</v>
      </c>
      <c r="E13401">
        <v>0</v>
      </c>
    </row>
    <row r="13402" spans="1:5" x14ac:dyDescent="0.25">
      <c r="A13402" s="1">
        <v>41415</v>
      </c>
      <c r="B13402" t="s">
        <v>59</v>
      </c>
      <c r="C13402" t="s">
        <v>1210</v>
      </c>
      <c r="D13402" t="s">
        <v>1232</v>
      </c>
      <c r="E13402">
        <v>0.01</v>
      </c>
    </row>
    <row r="13403" spans="1:5" x14ac:dyDescent="0.25">
      <c r="A13403" s="1">
        <v>41415</v>
      </c>
      <c r="B13403" t="s">
        <v>59</v>
      </c>
      <c r="C13403" t="s">
        <v>1210</v>
      </c>
      <c r="D13403" t="s">
        <v>1232</v>
      </c>
      <c r="E13403">
        <v>0</v>
      </c>
    </row>
    <row r="13404" spans="1:5" x14ac:dyDescent="0.25">
      <c r="A13404" s="1">
        <v>41415</v>
      </c>
      <c r="B13404" t="s">
        <v>59</v>
      </c>
      <c r="C13404" t="s">
        <v>1210</v>
      </c>
      <c r="D13404" t="s">
        <v>1232</v>
      </c>
      <c r="E13404">
        <v>0</v>
      </c>
    </row>
    <row r="13405" spans="1:5" x14ac:dyDescent="0.25">
      <c r="A13405" s="1">
        <v>41415</v>
      </c>
      <c r="B13405" t="s">
        <v>59</v>
      </c>
      <c r="C13405" t="s">
        <v>1210</v>
      </c>
      <c r="D13405" t="s">
        <v>1232</v>
      </c>
      <c r="E13405">
        <v>0.01</v>
      </c>
    </row>
    <row r="13406" spans="1:5" x14ac:dyDescent="0.25">
      <c r="A13406" s="1">
        <v>41415</v>
      </c>
      <c r="B13406" t="s">
        <v>59</v>
      </c>
      <c r="C13406" t="s">
        <v>1210</v>
      </c>
      <c r="D13406" t="s">
        <v>1232</v>
      </c>
      <c r="E13406">
        <v>0.01</v>
      </c>
    </row>
    <row r="13407" spans="1:5" x14ac:dyDescent="0.25">
      <c r="A13407" s="1">
        <v>41415</v>
      </c>
      <c r="B13407" t="s">
        <v>59</v>
      </c>
      <c r="C13407" t="s">
        <v>1210</v>
      </c>
      <c r="D13407" t="s">
        <v>1232</v>
      </c>
      <c r="E13407">
        <v>0</v>
      </c>
    </row>
    <row r="13408" spans="1:5" x14ac:dyDescent="0.25">
      <c r="A13408" s="1">
        <v>41415</v>
      </c>
      <c r="B13408" t="s">
        <v>59</v>
      </c>
      <c r="C13408" t="s">
        <v>1210</v>
      </c>
      <c r="D13408" t="s">
        <v>1217</v>
      </c>
      <c r="E13408">
        <v>0</v>
      </c>
    </row>
    <row r="13409" spans="1:5" x14ac:dyDescent="0.25">
      <c r="A13409" s="1">
        <v>41415</v>
      </c>
      <c r="B13409" t="s">
        <v>59</v>
      </c>
      <c r="C13409" t="s">
        <v>1210</v>
      </c>
      <c r="D13409" t="s">
        <v>1217</v>
      </c>
      <c r="E13409">
        <v>0</v>
      </c>
    </row>
    <row r="13410" spans="1:5" x14ac:dyDescent="0.25">
      <c r="A13410" s="1">
        <v>41415</v>
      </c>
      <c r="B13410" t="s">
        <v>59</v>
      </c>
      <c r="C13410" t="s">
        <v>1210</v>
      </c>
      <c r="D13410" t="s">
        <v>1223</v>
      </c>
      <c r="E13410">
        <v>0.01</v>
      </c>
    </row>
    <row r="13411" spans="1:5" x14ac:dyDescent="0.25">
      <c r="A13411" s="1">
        <v>41415</v>
      </c>
      <c r="B13411" t="s">
        <v>59</v>
      </c>
      <c r="C13411" t="s">
        <v>1210</v>
      </c>
      <c r="D13411" t="s">
        <v>1232</v>
      </c>
      <c r="E13411">
        <v>0</v>
      </c>
    </row>
    <row r="13412" spans="1:5" x14ac:dyDescent="0.25">
      <c r="A13412" s="1">
        <v>41415</v>
      </c>
      <c r="B13412" t="s">
        <v>59</v>
      </c>
      <c r="C13412" t="s">
        <v>1210</v>
      </c>
      <c r="D13412" t="s">
        <v>1222</v>
      </c>
      <c r="E13412">
        <v>0</v>
      </c>
    </row>
    <row r="13413" spans="1:5" x14ac:dyDescent="0.25">
      <c r="A13413" s="1">
        <v>41415</v>
      </c>
      <c r="B13413" t="s">
        <v>59</v>
      </c>
      <c r="C13413" t="s">
        <v>1210</v>
      </c>
      <c r="D13413" t="s">
        <v>1233</v>
      </c>
      <c r="E13413">
        <v>0.03</v>
      </c>
    </row>
    <row r="13414" spans="1:5" x14ac:dyDescent="0.25">
      <c r="A13414" s="1">
        <v>41415</v>
      </c>
      <c r="B13414" t="s">
        <v>59</v>
      </c>
      <c r="C13414" t="s">
        <v>1210</v>
      </c>
      <c r="D13414" t="s">
        <v>1234</v>
      </c>
      <c r="E13414">
        <v>0.02</v>
      </c>
    </row>
    <row r="13415" spans="1:5" x14ac:dyDescent="0.25">
      <c r="A13415" s="1">
        <v>41416</v>
      </c>
      <c r="B13415" t="s">
        <v>30</v>
      </c>
      <c r="C13415" t="s">
        <v>1210</v>
      </c>
      <c r="D13415" t="s">
        <v>1219</v>
      </c>
      <c r="E13415">
        <v>0</v>
      </c>
    </row>
    <row r="13416" spans="1:5" x14ac:dyDescent="0.25">
      <c r="A13416" s="1">
        <v>41416</v>
      </c>
      <c r="B13416" t="s">
        <v>30</v>
      </c>
      <c r="C13416" t="s">
        <v>1210</v>
      </c>
      <c r="D13416" t="s">
        <v>1219</v>
      </c>
      <c r="E13416">
        <v>0</v>
      </c>
    </row>
    <row r="13417" spans="1:5" x14ac:dyDescent="0.25">
      <c r="A13417" s="1">
        <v>41416</v>
      </c>
      <c r="B13417" t="s">
        <v>30</v>
      </c>
      <c r="C13417" t="s">
        <v>1210</v>
      </c>
      <c r="D13417" t="s">
        <v>1221</v>
      </c>
      <c r="E13417">
        <v>0</v>
      </c>
    </row>
    <row r="13418" spans="1:5" x14ac:dyDescent="0.25">
      <c r="A13418" s="1">
        <v>41416</v>
      </c>
      <c r="B13418" t="s">
        <v>30</v>
      </c>
      <c r="C13418" t="s">
        <v>1210</v>
      </c>
      <c r="D13418" t="s">
        <v>1222</v>
      </c>
      <c r="E13418">
        <v>0</v>
      </c>
    </row>
    <row r="13419" spans="1:5" x14ac:dyDescent="0.25">
      <c r="A13419" s="1">
        <v>41416</v>
      </c>
      <c r="B13419" t="s">
        <v>30</v>
      </c>
      <c r="C13419" t="s">
        <v>1210</v>
      </c>
      <c r="D13419" t="s">
        <v>1215</v>
      </c>
      <c r="E13419">
        <v>0</v>
      </c>
    </row>
    <row r="13420" spans="1:5" x14ac:dyDescent="0.25">
      <c r="A13420" s="1">
        <v>41416</v>
      </c>
      <c r="B13420" t="s">
        <v>30</v>
      </c>
      <c r="C13420" t="s">
        <v>1210</v>
      </c>
      <c r="D13420" t="s">
        <v>1215</v>
      </c>
      <c r="E13420">
        <v>0</v>
      </c>
    </row>
    <row r="13421" spans="1:5" x14ac:dyDescent="0.25">
      <c r="A13421" s="1">
        <v>41416</v>
      </c>
      <c r="B13421" t="s">
        <v>30</v>
      </c>
      <c r="C13421" t="s">
        <v>1210</v>
      </c>
      <c r="D13421" t="s">
        <v>1212</v>
      </c>
      <c r="E13421">
        <v>0</v>
      </c>
    </row>
    <row r="13422" spans="1:5" x14ac:dyDescent="0.25">
      <c r="A13422" s="1">
        <v>41416</v>
      </c>
      <c r="B13422" t="s">
        <v>30</v>
      </c>
      <c r="C13422" t="s">
        <v>1210</v>
      </c>
      <c r="D13422" t="s">
        <v>1212</v>
      </c>
      <c r="E13422">
        <v>0</v>
      </c>
    </row>
    <row r="13423" spans="1:5" x14ac:dyDescent="0.25">
      <c r="A13423" s="1">
        <v>41416</v>
      </c>
      <c r="B13423" t="s">
        <v>30</v>
      </c>
      <c r="C13423" t="s">
        <v>1210</v>
      </c>
      <c r="D13423" t="s">
        <v>1223</v>
      </c>
      <c r="E13423">
        <v>0</v>
      </c>
    </row>
    <row r="13424" spans="1:5" x14ac:dyDescent="0.25">
      <c r="A13424" s="1">
        <v>41416</v>
      </c>
      <c r="B13424" t="s">
        <v>30</v>
      </c>
      <c r="C13424" t="s">
        <v>1210</v>
      </c>
      <c r="D13424" t="s">
        <v>1223</v>
      </c>
      <c r="E13424">
        <v>0.01</v>
      </c>
    </row>
    <row r="13425" spans="1:5" x14ac:dyDescent="0.25">
      <c r="A13425" s="1">
        <v>41416</v>
      </c>
      <c r="B13425" t="s">
        <v>30</v>
      </c>
      <c r="C13425" t="s">
        <v>1210</v>
      </c>
      <c r="D13425" t="s">
        <v>1223</v>
      </c>
      <c r="E13425">
        <v>0</v>
      </c>
    </row>
    <row r="13426" spans="1:5" x14ac:dyDescent="0.25">
      <c r="A13426" s="1">
        <v>41416</v>
      </c>
      <c r="B13426" t="s">
        <v>30</v>
      </c>
      <c r="C13426" t="s">
        <v>1210</v>
      </c>
      <c r="D13426" t="s">
        <v>1223</v>
      </c>
      <c r="E13426">
        <v>0.01</v>
      </c>
    </row>
    <row r="13427" spans="1:5" x14ac:dyDescent="0.25">
      <c r="A13427" s="1">
        <v>41416</v>
      </c>
      <c r="B13427" t="s">
        <v>30</v>
      </c>
      <c r="C13427" t="s">
        <v>1210</v>
      </c>
      <c r="D13427" t="s">
        <v>1223</v>
      </c>
      <c r="E13427">
        <v>0.01</v>
      </c>
    </row>
    <row r="13428" spans="1:5" x14ac:dyDescent="0.25">
      <c r="A13428" s="1">
        <v>41416</v>
      </c>
      <c r="B13428" t="s">
        <v>30</v>
      </c>
      <c r="C13428" t="s">
        <v>1210</v>
      </c>
      <c r="D13428" t="s">
        <v>1223</v>
      </c>
      <c r="E13428">
        <v>0</v>
      </c>
    </row>
    <row r="13429" spans="1:5" x14ac:dyDescent="0.25">
      <c r="A13429" s="1">
        <v>41416</v>
      </c>
      <c r="B13429" t="s">
        <v>30</v>
      </c>
      <c r="C13429" t="s">
        <v>1210</v>
      </c>
      <c r="D13429" t="s">
        <v>1223</v>
      </c>
      <c r="E13429">
        <v>0</v>
      </c>
    </row>
    <row r="13430" spans="1:5" x14ac:dyDescent="0.25">
      <c r="A13430" s="1">
        <v>41416</v>
      </c>
      <c r="B13430" t="s">
        <v>30</v>
      </c>
      <c r="C13430" t="s">
        <v>1210</v>
      </c>
      <c r="D13430" t="s">
        <v>1223</v>
      </c>
      <c r="E13430">
        <v>0</v>
      </c>
    </row>
    <row r="13431" spans="1:5" x14ac:dyDescent="0.25">
      <c r="A13431" s="1">
        <v>41416</v>
      </c>
      <c r="B13431" t="s">
        <v>30</v>
      </c>
      <c r="C13431" t="s">
        <v>1210</v>
      </c>
      <c r="D13431" t="s">
        <v>1215</v>
      </c>
      <c r="E13431">
        <v>0</v>
      </c>
    </row>
    <row r="13432" spans="1:5" x14ac:dyDescent="0.25">
      <c r="A13432" s="1">
        <v>41416</v>
      </c>
      <c r="B13432" t="s">
        <v>30</v>
      </c>
      <c r="C13432" t="s">
        <v>1210</v>
      </c>
      <c r="D13432" t="s">
        <v>1215</v>
      </c>
      <c r="E13432">
        <v>0</v>
      </c>
    </row>
    <row r="13433" spans="1:5" x14ac:dyDescent="0.25">
      <c r="A13433" s="1">
        <v>41416</v>
      </c>
      <c r="B13433" t="s">
        <v>30</v>
      </c>
      <c r="C13433" t="s">
        <v>1210</v>
      </c>
      <c r="D13433" t="s">
        <v>1235</v>
      </c>
      <c r="E13433">
        <v>0.01</v>
      </c>
    </row>
    <row r="13434" spans="1:5" x14ac:dyDescent="0.25">
      <c r="A13434" s="1">
        <v>41416</v>
      </c>
      <c r="B13434" t="s">
        <v>30</v>
      </c>
      <c r="C13434" t="s">
        <v>1210</v>
      </c>
      <c r="D13434" t="s">
        <v>1236</v>
      </c>
      <c r="E13434">
        <v>0.02</v>
      </c>
    </row>
    <row r="13435" spans="1:5" x14ac:dyDescent="0.25">
      <c r="A13435" s="1">
        <v>41416</v>
      </c>
      <c r="B13435" t="s">
        <v>30</v>
      </c>
      <c r="C13435" t="s">
        <v>1210</v>
      </c>
      <c r="D13435" t="s">
        <v>1227</v>
      </c>
      <c r="E13435">
        <v>0</v>
      </c>
    </row>
    <row r="13436" spans="1:5" x14ac:dyDescent="0.25">
      <c r="A13436" s="1">
        <v>41416</v>
      </c>
      <c r="B13436" t="s">
        <v>30</v>
      </c>
      <c r="C13436" t="s">
        <v>1210</v>
      </c>
      <c r="D13436" t="s">
        <v>1237</v>
      </c>
      <c r="E13436">
        <v>0</v>
      </c>
    </row>
    <row r="13437" spans="1:5" x14ac:dyDescent="0.25">
      <c r="A13437" s="1">
        <v>41417</v>
      </c>
      <c r="B13437" t="s">
        <v>46</v>
      </c>
      <c r="C13437" t="s">
        <v>1210</v>
      </c>
      <c r="D13437" t="s">
        <v>1232</v>
      </c>
      <c r="E13437">
        <v>0.03</v>
      </c>
    </row>
    <row r="13438" spans="1:5" x14ac:dyDescent="0.25">
      <c r="A13438" s="1">
        <v>41417</v>
      </c>
      <c r="B13438" t="s">
        <v>46</v>
      </c>
      <c r="C13438" t="s">
        <v>1210</v>
      </c>
      <c r="D13438" t="s">
        <v>1238</v>
      </c>
      <c r="E13438">
        <v>0</v>
      </c>
    </row>
    <row r="13439" spans="1:5" x14ac:dyDescent="0.25">
      <c r="A13439" s="1">
        <v>41417</v>
      </c>
      <c r="B13439" t="s">
        <v>46</v>
      </c>
      <c r="C13439" t="s">
        <v>1210</v>
      </c>
      <c r="D13439" t="s">
        <v>1212</v>
      </c>
      <c r="E13439">
        <v>0</v>
      </c>
    </row>
    <row r="13440" spans="1:5" x14ac:dyDescent="0.25">
      <c r="A13440" s="1">
        <v>41417</v>
      </c>
      <c r="B13440" t="s">
        <v>46</v>
      </c>
      <c r="C13440" t="s">
        <v>1210</v>
      </c>
      <c r="D13440" t="s">
        <v>1212</v>
      </c>
      <c r="E13440">
        <v>0</v>
      </c>
    </row>
    <row r="13441" spans="1:5" x14ac:dyDescent="0.25">
      <c r="A13441" s="1">
        <v>41417</v>
      </c>
      <c r="B13441" t="s">
        <v>46</v>
      </c>
      <c r="C13441" t="s">
        <v>1210</v>
      </c>
      <c r="D13441" t="s">
        <v>1239</v>
      </c>
      <c r="E13441">
        <v>0.05</v>
      </c>
    </row>
    <row r="13442" spans="1:5" x14ac:dyDescent="0.25">
      <c r="A13442" s="1">
        <v>41417</v>
      </c>
      <c r="B13442" t="s">
        <v>46</v>
      </c>
      <c r="C13442" t="s">
        <v>1210</v>
      </c>
      <c r="D13442" t="s">
        <v>1239</v>
      </c>
      <c r="E13442">
        <v>0.03</v>
      </c>
    </row>
    <row r="13443" spans="1:5" x14ac:dyDescent="0.25">
      <c r="A13443" s="1">
        <v>41417</v>
      </c>
      <c r="B13443" t="s">
        <v>46</v>
      </c>
      <c r="C13443" t="s">
        <v>1210</v>
      </c>
      <c r="D13443" t="s">
        <v>1239</v>
      </c>
      <c r="E13443">
        <v>0.03</v>
      </c>
    </row>
    <row r="13444" spans="1:5" x14ac:dyDescent="0.25">
      <c r="A13444" s="1">
        <v>41417</v>
      </c>
      <c r="B13444" t="s">
        <v>46</v>
      </c>
      <c r="C13444" t="s">
        <v>1210</v>
      </c>
      <c r="D13444" t="s">
        <v>1239</v>
      </c>
      <c r="E13444">
        <v>0.01</v>
      </c>
    </row>
    <row r="13445" spans="1:5" x14ac:dyDescent="0.25">
      <c r="A13445" s="1">
        <v>41417</v>
      </c>
      <c r="B13445" t="s">
        <v>46</v>
      </c>
      <c r="C13445" t="s">
        <v>1210</v>
      </c>
      <c r="D13445" t="s">
        <v>1239</v>
      </c>
      <c r="E13445">
        <v>0.03</v>
      </c>
    </row>
    <row r="13446" spans="1:5" x14ac:dyDescent="0.25">
      <c r="A13446" s="1">
        <v>41417</v>
      </c>
      <c r="B13446" t="s">
        <v>46</v>
      </c>
      <c r="C13446" t="s">
        <v>1210</v>
      </c>
      <c r="D13446" t="s">
        <v>1239</v>
      </c>
      <c r="E13446">
        <v>0.01</v>
      </c>
    </row>
    <row r="13447" spans="1:5" x14ac:dyDescent="0.25">
      <c r="A13447" s="1">
        <v>41417</v>
      </c>
      <c r="B13447" t="s">
        <v>46</v>
      </c>
      <c r="C13447" t="s">
        <v>1210</v>
      </c>
      <c r="D13447" t="s">
        <v>1224</v>
      </c>
      <c r="E13447">
        <v>0</v>
      </c>
    </row>
    <row r="13448" spans="1:5" x14ac:dyDescent="0.25">
      <c r="A13448" s="1">
        <v>41417</v>
      </c>
      <c r="B13448" t="s">
        <v>46</v>
      </c>
      <c r="C13448" t="s">
        <v>1210</v>
      </c>
      <c r="D13448" t="s">
        <v>1229</v>
      </c>
      <c r="E13448">
        <v>0</v>
      </c>
    </row>
    <row r="13449" spans="1:5" x14ac:dyDescent="0.25">
      <c r="A13449" s="1">
        <v>41417</v>
      </c>
      <c r="B13449" t="s">
        <v>46</v>
      </c>
      <c r="C13449" t="s">
        <v>1210</v>
      </c>
      <c r="D13449" t="s">
        <v>1240</v>
      </c>
      <c r="E13449">
        <v>0.02</v>
      </c>
    </row>
    <row r="13450" spans="1:5" x14ac:dyDescent="0.25">
      <c r="A13450" s="1">
        <v>41417</v>
      </c>
      <c r="B13450" t="s">
        <v>46</v>
      </c>
      <c r="C13450" t="s">
        <v>1210</v>
      </c>
      <c r="D13450" t="s">
        <v>1240</v>
      </c>
      <c r="E13450">
        <v>0.02</v>
      </c>
    </row>
    <row r="13451" spans="1:5" x14ac:dyDescent="0.25">
      <c r="A13451" s="1">
        <v>41417</v>
      </c>
      <c r="B13451" t="s">
        <v>46</v>
      </c>
      <c r="C13451" t="s">
        <v>1210</v>
      </c>
      <c r="D13451" t="s">
        <v>1238</v>
      </c>
      <c r="E13451">
        <v>0.01</v>
      </c>
    </row>
    <row r="13452" spans="1:5" x14ac:dyDescent="0.25">
      <c r="A13452" s="1">
        <v>41417</v>
      </c>
      <c r="B13452" t="s">
        <v>46</v>
      </c>
      <c r="C13452" t="s">
        <v>1210</v>
      </c>
      <c r="D13452" t="s">
        <v>1241</v>
      </c>
      <c r="E13452">
        <v>0.01</v>
      </c>
    </row>
    <row r="13453" spans="1:5" x14ac:dyDescent="0.25">
      <c r="A13453" s="1">
        <v>41417</v>
      </c>
      <c r="B13453" t="s">
        <v>46</v>
      </c>
      <c r="C13453" t="s">
        <v>1210</v>
      </c>
      <c r="D13453" t="s">
        <v>1215</v>
      </c>
      <c r="E13453">
        <v>0</v>
      </c>
    </row>
    <row r="13454" spans="1:5" x14ac:dyDescent="0.25">
      <c r="A13454" s="1">
        <v>41417</v>
      </c>
      <c r="B13454" t="s">
        <v>46</v>
      </c>
      <c r="C13454" t="s">
        <v>1210</v>
      </c>
      <c r="D13454" t="s">
        <v>1215</v>
      </c>
      <c r="E13454">
        <v>0.01</v>
      </c>
    </row>
    <row r="13455" spans="1:5" x14ac:dyDescent="0.25">
      <c r="A13455" s="1">
        <v>41417</v>
      </c>
      <c r="B13455" t="s">
        <v>46</v>
      </c>
      <c r="C13455" t="s">
        <v>1210</v>
      </c>
      <c r="D13455" t="s">
        <v>1215</v>
      </c>
      <c r="E13455">
        <v>0.03</v>
      </c>
    </row>
    <row r="13456" spans="1:5" x14ac:dyDescent="0.25">
      <c r="A13456" s="1">
        <v>41417</v>
      </c>
      <c r="B13456" t="s">
        <v>46</v>
      </c>
      <c r="C13456" t="s">
        <v>1210</v>
      </c>
      <c r="D13456" t="s">
        <v>1237</v>
      </c>
      <c r="E13456">
        <v>0.06</v>
      </c>
    </row>
    <row r="13457" spans="1:5" x14ac:dyDescent="0.25">
      <c r="A13457" s="1">
        <v>41417</v>
      </c>
      <c r="B13457" t="s">
        <v>46</v>
      </c>
      <c r="C13457" t="s">
        <v>1210</v>
      </c>
      <c r="D13457" t="s">
        <v>1240</v>
      </c>
      <c r="E13457">
        <v>0</v>
      </c>
    </row>
    <row r="13458" spans="1:5" x14ac:dyDescent="0.25">
      <c r="A13458" s="1">
        <v>41417</v>
      </c>
      <c r="B13458" t="s">
        <v>46</v>
      </c>
      <c r="C13458" t="s">
        <v>1210</v>
      </c>
      <c r="D13458" t="s">
        <v>1240</v>
      </c>
      <c r="E13458">
        <v>0</v>
      </c>
    </row>
    <row r="13459" spans="1:5" x14ac:dyDescent="0.25">
      <c r="A13459" s="1">
        <v>41422</v>
      </c>
      <c r="B13459" t="s">
        <v>59</v>
      </c>
      <c r="C13459" t="s">
        <v>1210</v>
      </c>
      <c r="D13459" t="s">
        <v>1242</v>
      </c>
      <c r="E13459">
        <v>0</v>
      </c>
    </row>
    <row r="13460" spans="1:5" x14ac:dyDescent="0.25">
      <c r="A13460" s="1">
        <v>41422</v>
      </c>
      <c r="B13460" t="s">
        <v>59</v>
      </c>
      <c r="C13460" t="s">
        <v>1210</v>
      </c>
      <c r="D13460" t="s">
        <v>1214</v>
      </c>
      <c r="E13460">
        <v>0</v>
      </c>
    </row>
    <row r="13461" spans="1:5" x14ac:dyDescent="0.25">
      <c r="A13461" s="1">
        <v>41422</v>
      </c>
      <c r="B13461" t="s">
        <v>59</v>
      </c>
      <c r="C13461" t="s">
        <v>1210</v>
      </c>
      <c r="D13461" t="s">
        <v>1243</v>
      </c>
      <c r="E13461">
        <v>0</v>
      </c>
    </row>
    <row r="13462" spans="1:5" x14ac:dyDescent="0.25">
      <c r="A13462" s="1">
        <v>41422</v>
      </c>
      <c r="B13462" t="s">
        <v>59</v>
      </c>
      <c r="C13462" t="s">
        <v>1210</v>
      </c>
      <c r="D13462" t="s">
        <v>1212</v>
      </c>
      <c r="E13462">
        <v>0.01</v>
      </c>
    </row>
    <row r="13463" spans="1:5" x14ac:dyDescent="0.25">
      <c r="A13463" s="1">
        <v>41422</v>
      </c>
      <c r="B13463" t="s">
        <v>59</v>
      </c>
      <c r="C13463" t="s">
        <v>1210</v>
      </c>
      <c r="D13463" t="s">
        <v>1232</v>
      </c>
      <c r="E13463">
        <v>0</v>
      </c>
    </row>
    <row r="13464" spans="1:5" x14ac:dyDescent="0.25">
      <c r="A13464" s="1">
        <v>41422</v>
      </c>
      <c r="B13464" t="s">
        <v>59</v>
      </c>
      <c r="C13464" t="s">
        <v>1210</v>
      </c>
      <c r="D13464" t="s">
        <v>1232</v>
      </c>
      <c r="E13464">
        <v>0</v>
      </c>
    </row>
    <row r="13465" spans="1:5" x14ac:dyDescent="0.25">
      <c r="A13465" s="1">
        <v>41422</v>
      </c>
      <c r="B13465" t="s">
        <v>59</v>
      </c>
      <c r="C13465" t="s">
        <v>1210</v>
      </c>
      <c r="D13465" t="s">
        <v>1232</v>
      </c>
      <c r="E13465">
        <v>0.02</v>
      </c>
    </row>
    <row r="13466" spans="1:5" x14ac:dyDescent="0.25">
      <c r="A13466" s="1">
        <v>41422</v>
      </c>
      <c r="B13466" t="s">
        <v>59</v>
      </c>
      <c r="C13466" t="s">
        <v>1210</v>
      </c>
      <c r="D13466" t="s">
        <v>1232</v>
      </c>
      <c r="E13466">
        <v>0.01</v>
      </c>
    </row>
    <row r="13467" spans="1:5" x14ac:dyDescent="0.25">
      <c r="A13467" s="1">
        <v>41422</v>
      </c>
      <c r="B13467" t="s">
        <v>59</v>
      </c>
      <c r="C13467" t="s">
        <v>1210</v>
      </c>
      <c r="D13467" t="s">
        <v>1232</v>
      </c>
      <c r="E13467">
        <v>0</v>
      </c>
    </row>
    <row r="13468" spans="1:5" x14ac:dyDescent="0.25">
      <c r="A13468" s="1">
        <v>41422</v>
      </c>
      <c r="B13468" t="s">
        <v>59</v>
      </c>
      <c r="C13468" t="s">
        <v>1210</v>
      </c>
      <c r="D13468" t="s">
        <v>1224</v>
      </c>
      <c r="E13468">
        <v>0</v>
      </c>
    </row>
    <row r="13469" spans="1:5" x14ac:dyDescent="0.25">
      <c r="A13469" s="1">
        <v>41422</v>
      </c>
      <c r="B13469" t="s">
        <v>59</v>
      </c>
      <c r="C13469" t="s">
        <v>1210</v>
      </c>
      <c r="D13469" t="s">
        <v>1243</v>
      </c>
      <c r="E13469">
        <v>0.01</v>
      </c>
    </row>
    <row r="13470" spans="1:5" x14ac:dyDescent="0.25">
      <c r="A13470" s="1">
        <v>41422</v>
      </c>
      <c r="B13470" t="s">
        <v>59</v>
      </c>
      <c r="C13470" t="s">
        <v>1210</v>
      </c>
      <c r="D13470" t="s">
        <v>1223</v>
      </c>
      <c r="E13470">
        <v>0</v>
      </c>
    </row>
    <row r="13471" spans="1:5" x14ac:dyDescent="0.25">
      <c r="A13471" s="1">
        <v>41422</v>
      </c>
      <c r="B13471" t="s">
        <v>59</v>
      </c>
      <c r="C13471" t="s">
        <v>1210</v>
      </c>
      <c r="D13471" t="s">
        <v>1214</v>
      </c>
      <c r="E13471">
        <v>0</v>
      </c>
    </row>
    <row r="13472" spans="1:5" x14ac:dyDescent="0.25">
      <c r="A13472" s="1">
        <v>41422</v>
      </c>
      <c r="B13472" t="s">
        <v>59</v>
      </c>
      <c r="C13472" t="s">
        <v>1210</v>
      </c>
      <c r="D13472" t="s">
        <v>1237</v>
      </c>
      <c r="E13472">
        <v>0.01</v>
      </c>
    </row>
    <row r="13473" spans="1:5" x14ac:dyDescent="0.25">
      <c r="A13473" s="1">
        <v>41422</v>
      </c>
      <c r="B13473" t="s">
        <v>59</v>
      </c>
      <c r="C13473" t="s">
        <v>1210</v>
      </c>
      <c r="D13473" t="s">
        <v>1244</v>
      </c>
      <c r="E13473">
        <v>0</v>
      </c>
    </row>
    <row r="13474" spans="1:5" x14ac:dyDescent="0.25">
      <c r="A13474" s="1">
        <v>41423</v>
      </c>
      <c r="B13474" t="s">
        <v>30</v>
      </c>
      <c r="C13474" t="s">
        <v>1210</v>
      </c>
      <c r="D13474" t="s">
        <v>1222</v>
      </c>
      <c r="E13474">
        <v>0</v>
      </c>
    </row>
    <row r="13475" spans="1:5" x14ac:dyDescent="0.25">
      <c r="A13475" s="1">
        <v>41423</v>
      </c>
      <c r="B13475" t="s">
        <v>30</v>
      </c>
      <c r="C13475" t="s">
        <v>1210</v>
      </c>
      <c r="D13475" t="s">
        <v>1214</v>
      </c>
      <c r="E13475">
        <v>0.02</v>
      </c>
    </row>
    <row r="13476" spans="1:5" x14ac:dyDescent="0.25">
      <c r="A13476" s="1">
        <v>41423</v>
      </c>
      <c r="B13476" t="s">
        <v>30</v>
      </c>
      <c r="C13476" t="s">
        <v>1210</v>
      </c>
      <c r="D13476" t="s">
        <v>1243</v>
      </c>
      <c r="E13476">
        <v>0</v>
      </c>
    </row>
    <row r="13477" spans="1:5" x14ac:dyDescent="0.25">
      <c r="A13477" s="1">
        <v>41423</v>
      </c>
      <c r="B13477" t="s">
        <v>30</v>
      </c>
      <c r="C13477" t="s">
        <v>1210</v>
      </c>
      <c r="D13477" t="s">
        <v>1212</v>
      </c>
      <c r="E13477">
        <v>0</v>
      </c>
    </row>
    <row r="13478" spans="1:5" x14ac:dyDescent="0.25">
      <c r="A13478" s="1">
        <v>41423</v>
      </c>
      <c r="B13478" t="s">
        <v>30</v>
      </c>
      <c r="C13478" t="s">
        <v>1210</v>
      </c>
      <c r="D13478" t="s">
        <v>1212</v>
      </c>
      <c r="E13478">
        <v>0.01</v>
      </c>
    </row>
    <row r="13479" spans="1:5" x14ac:dyDescent="0.25">
      <c r="A13479" s="1">
        <v>41423</v>
      </c>
      <c r="B13479" t="s">
        <v>30</v>
      </c>
      <c r="C13479" t="s">
        <v>1210</v>
      </c>
      <c r="D13479" t="s">
        <v>1223</v>
      </c>
      <c r="E13479">
        <v>0</v>
      </c>
    </row>
    <row r="13480" spans="1:5" x14ac:dyDescent="0.25">
      <c r="A13480" s="1">
        <v>41423</v>
      </c>
      <c r="B13480" t="s">
        <v>30</v>
      </c>
      <c r="C13480" t="s">
        <v>1210</v>
      </c>
      <c r="D13480" t="s">
        <v>1223</v>
      </c>
      <c r="E13480">
        <v>0.01</v>
      </c>
    </row>
    <row r="13481" spans="1:5" x14ac:dyDescent="0.25">
      <c r="A13481" s="1">
        <v>41423</v>
      </c>
      <c r="B13481" t="s">
        <v>30</v>
      </c>
      <c r="C13481" t="s">
        <v>1210</v>
      </c>
      <c r="D13481" t="s">
        <v>1223</v>
      </c>
      <c r="E13481">
        <v>0.01</v>
      </c>
    </row>
    <row r="13482" spans="1:5" x14ac:dyDescent="0.25">
      <c r="A13482" s="1">
        <v>41423</v>
      </c>
      <c r="B13482" t="s">
        <v>30</v>
      </c>
      <c r="C13482" t="s">
        <v>1210</v>
      </c>
      <c r="D13482" t="s">
        <v>1223</v>
      </c>
      <c r="E13482">
        <v>0</v>
      </c>
    </row>
    <row r="13483" spans="1:5" x14ac:dyDescent="0.25">
      <c r="A13483" s="1">
        <v>41423</v>
      </c>
      <c r="B13483" t="s">
        <v>30</v>
      </c>
      <c r="C13483" t="s">
        <v>1210</v>
      </c>
      <c r="D13483" t="s">
        <v>1224</v>
      </c>
      <c r="E13483">
        <v>0.03</v>
      </c>
    </row>
    <row r="13484" spans="1:5" x14ac:dyDescent="0.25">
      <c r="A13484" s="1">
        <v>41423</v>
      </c>
      <c r="B13484" t="s">
        <v>30</v>
      </c>
      <c r="C13484" t="s">
        <v>1210</v>
      </c>
      <c r="D13484" t="s">
        <v>1243</v>
      </c>
      <c r="E13484">
        <v>0.01</v>
      </c>
    </row>
    <row r="13485" spans="1:5" x14ac:dyDescent="0.25">
      <c r="A13485" s="1">
        <v>41423</v>
      </c>
      <c r="B13485" t="s">
        <v>30</v>
      </c>
      <c r="C13485" t="s">
        <v>1210</v>
      </c>
      <c r="D13485" t="s">
        <v>1214</v>
      </c>
      <c r="E13485">
        <v>0</v>
      </c>
    </row>
    <row r="13486" spans="1:5" x14ac:dyDescent="0.25">
      <c r="A13486" s="1">
        <v>41423</v>
      </c>
      <c r="B13486" t="s">
        <v>30</v>
      </c>
      <c r="C13486" t="s">
        <v>1210</v>
      </c>
      <c r="D13486" t="s">
        <v>1237</v>
      </c>
      <c r="E13486">
        <v>0.01</v>
      </c>
    </row>
    <row r="13487" spans="1:5" x14ac:dyDescent="0.25">
      <c r="A13487" s="1">
        <v>41423</v>
      </c>
      <c r="B13487" t="s">
        <v>30</v>
      </c>
      <c r="C13487" t="s">
        <v>1210</v>
      </c>
      <c r="D13487" t="s">
        <v>1245</v>
      </c>
      <c r="E13487">
        <v>0.02</v>
      </c>
    </row>
    <row r="13488" spans="1:5" x14ac:dyDescent="0.25">
      <c r="A13488" s="1">
        <v>41423</v>
      </c>
      <c r="B13488" t="s">
        <v>30</v>
      </c>
      <c r="C13488" t="s">
        <v>1210</v>
      </c>
      <c r="D13488" t="s">
        <v>1245</v>
      </c>
      <c r="E13488">
        <v>0</v>
      </c>
    </row>
    <row r="13489" spans="1:5" x14ac:dyDescent="0.25">
      <c r="A13489" s="1">
        <v>41424</v>
      </c>
      <c r="B13489" t="s">
        <v>46</v>
      </c>
      <c r="C13489" t="s">
        <v>1210</v>
      </c>
      <c r="D13489" t="s">
        <v>1226</v>
      </c>
      <c r="E13489">
        <v>0</v>
      </c>
    </row>
    <row r="13490" spans="1:5" x14ac:dyDescent="0.25">
      <c r="A13490" s="1">
        <v>41424</v>
      </c>
      <c r="B13490" t="s">
        <v>46</v>
      </c>
      <c r="C13490" t="s">
        <v>1210</v>
      </c>
      <c r="D13490" t="s">
        <v>1226</v>
      </c>
      <c r="E13490">
        <v>0</v>
      </c>
    </row>
    <row r="13491" spans="1:5" x14ac:dyDescent="0.25">
      <c r="A13491" s="1">
        <v>41424</v>
      </c>
      <c r="B13491" t="s">
        <v>46</v>
      </c>
      <c r="C13491" t="s">
        <v>1210</v>
      </c>
      <c r="D13491" t="s">
        <v>1227</v>
      </c>
      <c r="E13491">
        <v>0</v>
      </c>
    </row>
    <row r="13492" spans="1:5" x14ac:dyDescent="0.25">
      <c r="A13492" s="1">
        <v>41424</v>
      </c>
      <c r="B13492" t="s">
        <v>46</v>
      </c>
      <c r="C13492" t="s">
        <v>1210</v>
      </c>
      <c r="D13492" t="s">
        <v>1242</v>
      </c>
      <c r="E13492">
        <v>0</v>
      </c>
    </row>
    <row r="13493" spans="1:5" x14ac:dyDescent="0.25">
      <c r="A13493" s="1">
        <v>41424</v>
      </c>
      <c r="B13493" t="s">
        <v>46</v>
      </c>
      <c r="C13493" t="s">
        <v>1210</v>
      </c>
      <c r="D13493" t="s">
        <v>1243</v>
      </c>
      <c r="E13493">
        <v>0.01</v>
      </c>
    </row>
    <row r="13494" spans="1:5" x14ac:dyDescent="0.25">
      <c r="A13494" s="1">
        <v>41424</v>
      </c>
      <c r="B13494" t="s">
        <v>46</v>
      </c>
      <c r="C13494" t="s">
        <v>1210</v>
      </c>
      <c r="D13494" t="s">
        <v>1212</v>
      </c>
      <c r="E13494">
        <v>0</v>
      </c>
    </row>
    <row r="13495" spans="1:5" x14ac:dyDescent="0.25">
      <c r="A13495" s="1">
        <v>41424</v>
      </c>
      <c r="B13495" t="s">
        <v>46</v>
      </c>
      <c r="C13495" t="s">
        <v>1210</v>
      </c>
      <c r="D13495" t="s">
        <v>1239</v>
      </c>
      <c r="E13495">
        <v>0</v>
      </c>
    </row>
    <row r="13496" spans="1:5" x14ac:dyDescent="0.25">
      <c r="A13496" s="1">
        <v>41424</v>
      </c>
      <c r="B13496" t="s">
        <v>46</v>
      </c>
      <c r="C13496" t="s">
        <v>1210</v>
      </c>
      <c r="D13496" t="s">
        <v>1239</v>
      </c>
      <c r="E13496">
        <v>0.04</v>
      </c>
    </row>
    <row r="13497" spans="1:5" x14ac:dyDescent="0.25">
      <c r="A13497" s="1">
        <v>41424</v>
      </c>
      <c r="B13497" t="s">
        <v>46</v>
      </c>
      <c r="C13497" t="s">
        <v>1210</v>
      </c>
      <c r="D13497" t="s">
        <v>1239</v>
      </c>
      <c r="E13497">
        <v>0.01</v>
      </c>
    </row>
    <row r="13498" spans="1:5" x14ac:dyDescent="0.25">
      <c r="A13498" s="1">
        <v>41424</v>
      </c>
      <c r="B13498" t="s">
        <v>46</v>
      </c>
      <c r="C13498" t="s">
        <v>1210</v>
      </c>
      <c r="D13498" t="s">
        <v>1239</v>
      </c>
      <c r="E13498">
        <v>0.01</v>
      </c>
    </row>
    <row r="13499" spans="1:5" x14ac:dyDescent="0.25">
      <c r="A13499" s="1">
        <v>41424</v>
      </c>
      <c r="B13499" t="s">
        <v>46</v>
      </c>
      <c r="C13499" t="s">
        <v>1210</v>
      </c>
      <c r="D13499" t="s">
        <v>1243</v>
      </c>
      <c r="E13499">
        <v>0</v>
      </c>
    </row>
    <row r="13500" spans="1:5" x14ac:dyDescent="0.25">
      <c r="A13500" s="1">
        <v>41424</v>
      </c>
      <c r="B13500" t="s">
        <v>46</v>
      </c>
      <c r="C13500" t="s">
        <v>1210</v>
      </c>
      <c r="D13500" t="s">
        <v>1246</v>
      </c>
      <c r="E13500">
        <v>0</v>
      </c>
    </row>
    <row r="13501" spans="1:5" x14ac:dyDescent="0.25">
      <c r="A13501" s="1">
        <v>41424</v>
      </c>
      <c r="B13501" t="s">
        <v>46</v>
      </c>
      <c r="C13501" t="s">
        <v>1210</v>
      </c>
      <c r="D13501" t="s">
        <v>1214</v>
      </c>
      <c r="E13501">
        <v>0</v>
      </c>
    </row>
    <row r="13502" spans="1:5" x14ac:dyDescent="0.25">
      <c r="A13502" s="1">
        <v>41424</v>
      </c>
      <c r="B13502" t="s">
        <v>46</v>
      </c>
      <c r="C13502" t="s">
        <v>1210</v>
      </c>
      <c r="D13502" t="s">
        <v>1243</v>
      </c>
      <c r="E13502">
        <v>0.02</v>
      </c>
    </row>
    <row r="13503" spans="1:5" x14ac:dyDescent="0.25">
      <c r="A13503" s="1">
        <v>41424</v>
      </c>
      <c r="B13503" t="s">
        <v>46</v>
      </c>
      <c r="C13503" t="s">
        <v>1210</v>
      </c>
      <c r="D13503" t="s">
        <v>1237</v>
      </c>
      <c r="E13503">
        <v>0.01</v>
      </c>
    </row>
    <row r="13504" spans="1:5" x14ac:dyDescent="0.25">
      <c r="A13504" s="1">
        <v>41429</v>
      </c>
      <c r="B13504" t="s">
        <v>59</v>
      </c>
      <c r="C13504" t="s">
        <v>1210</v>
      </c>
      <c r="D13504" t="s">
        <v>1247</v>
      </c>
      <c r="E13504">
        <v>0</v>
      </c>
    </row>
    <row r="13505" spans="1:5" x14ac:dyDescent="0.25">
      <c r="A13505" s="1">
        <v>41429</v>
      </c>
      <c r="B13505" t="s">
        <v>59</v>
      </c>
      <c r="C13505" t="s">
        <v>1210</v>
      </c>
      <c r="D13505" t="s">
        <v>1247</v>
      </c>
      <c r="E13505">
        <v>0</v>
      </c>
    </row>
    <row r="13506" spans="1:5" x14ac:dyDescent="0.25">
      <c r="A13506" s="1">
        <v>41429</v>
      </c>
      <c r="B13506" t="s">
        <v>59</v>
      </c>
      <c r="C13506" t="s">
        <v>1210</v>
      </c>
      <c r="D13506" t="s">
        <v>1243</v>
      </c>
      <c r="E13506">
        <v>0</v>
      </c>
    </row>
    <row r="13507" spans="1:5" x14ac:dyDescent="0.25">
      <c r="A13507" s="1">
        <v>41429</v>
      </c>
      <c r="B13507" t="s">
        <v>59</v>
      </c>
      <c r="C13507" t="s">
        <v>1210</v>
      </c>
      <c r="D13507" t="s">
        <v>1248</v>
      </c>
      <c r="E13507">
        <v>0</v>
      </c>
    </row>
    <row r="13508" spans="1:5" x14ac:dyDescent="0.25">
      <c r="A13508" s="1">
        <v>41429</v>
      </c>
      <c r="B13508" t="s">
        <v>59</v>
      </c>
      <c r="C13508" t="s">
        <v>1210</v>
      </c>
      <c r="D13508" t="s">
        <v>1248</v>
      </c>
      <c r="E13508">
        <v>0</v>
      </c>
    </row>
    <row r="13509" spans="1:5" x14ac:dyDescent="0.25">
      <c r="A13509" s="1">
        <v>41429</v>
      </c>
      <c r="B13509" t="s">
        <v>59</v>
      </c>
      <c r="C13509" t="s">
        <v>1210</v>
      </c>
      <c r="D13509" t="s">
        <v>1249</v>
      </c>
      <c r="E13509">
        <v>0</v>
      </c>
    </row>
    <row r="13510" spans="1:5" x14ac:dyDescent="0.25">
      <c r="A13510" s="1">
        <v>41429</v>
      </c>
      <c r="B13510" t="s">
        <v>59</v>
      </c>
      <c r="C13510" t="s">
        <v>1210</v>
      </c>
      <c r="D13510" t="s">
        <v>1243</v>
      </c>
      <c r="E13510">
        <v>0.01</v>
      </c>
    </row>
    <row r="13511" spans="1:5" x14ac:dyDescent="0.25">
      <c r="A13511" s="1">
        <v>41429</v>
      </c>
      <c r="B13511" t="s">
        <v>59</v>
      </c>
      <c r="C13511" t="s">
        <v>1210</v>
      </c>
      <c r="D13511" t="s">
        <v>1226</v>
      </c>
      <c r="E13511">
        <v>0.01</v>
      </c>
    </row>
    <row r="13512" spans="1:5" x14ac:dyDescent="0.25">
      <c r="A13512" s="1">
        <v>41429</v>
      </c>
      <c r="B13512" t="s">
        <v>59</v>
      </c>
      <c r="C13512" t="s">
        <v>1210</v>
      </c>
      <c r="D13512" t="s">
        <v>1250</v>
      </c>
      <c r="E13512">
        <v>0</v>
      </c>
    </row>
    <row r="13513" spans="1:5" x14ac:dyDescent="0.25">
      <c r="A13513" s="1">
        <v>41429</v>
      </c>
      <c r="B13513" t="s">
        <v>59</v>
      </c>
      <c r="C13513" t="s">
        <v>1210</v>
      </c>
      <c r="D13513" t="s">
        <v>1250</v>
      </c>
      <c r="E13513">
        <v>0.01</v>
      </c>
    </row>
    <row r="13514" spans="1:5" x14ac:dyDescent="0.25">
      <c r="A13514" s="1">
        <v>41429</v>
      </c>
      <c r="B13514" t="s">
        <v>59</v>
      </c>
      <c r="C13514" t="s">
        <v>1210</v>
      </c>
      <c r="D13514" t="s">
        <v>1250</v>
      </c>
      <c r="E13514">
        <v>0.01</v>
      </c>
    </row>
    <row r="13515" spans="1:5" x14ac:dyDescent="0.25">
      <c r="A13515" s="1">
        <v>41429</v>
      </c>
      <c r="B13515" t="s">
        <v>59</v>
      </c>
      <c r="C13515" t="s">
        <v>1210</v>
      </c>
      <c r="D13515" t="s">
        <v>1217</v>
      </c>
      <c r="E13515">
        <v>0.01</v>
      </c>
    </row>
    <row r="13516" spans="1:5" x14ac:dyDescent="0.25">
      <c r="A13516" s="1">
        <v>41429</v>
      </c>
      <c r="B13516" t="s">
        <v>59</v>
      </c>
      <c r="C13516" t="s">
        <v>1210</v>
      </c>
      <c r="D13516" t="s">
        <v>1243</v>
      </c>
      <c r="E13516">
        <v>0.01</v>
      </c>
    </row>
    <row r="13517" spans="1:5" x14ac:dyDescent="0.25">
      <c r="A13517" s="1">
        <v>41429</v>
      </c>
      <c r="B13517" t="s">
        <v>59</v>
      </c>
      <c r="C13517" t="s">
        <v>1210</v>
      </c>
      <c r="D13517" t="s">
        <v>1248</v>
      </c>
      <c r="E13517">
        <v>0</v>
      </c>
    </row>
    <row r="13518" spans="1:5" x14ac:dyDescent="0.25">
      <c r="A13518" s="1">
        <v>41429</v>
      </c>
      <c r="B13518" t="s">
        <v>59</v>
      </c>
      <c r="C13518" t="s">
        <v>1210</v>
      </c>
      <c r="D13518" t="s">
        <v>1222</v>
      </c>
      <c r="E13518">
        <v>0.03</v>
      </c>
    </row>
    <row r="13519" spans="1:5" x14ac:dyDescent="0.25">
      <c r="A13519" s="1">
        <v>41430</v>
      </c>
      <c r="B13519" t="s">
        <v>30</v>
      </c>
      <c r="C13519" t="s">
        <v>1210</v>
      </c>
      <c r="D13519" t="s">
        <v>1251</v>
      </c>
      <c r="E13519">
        <v>0.01</v>
      </c>
    </row>
    <row r="13520" spans="1:5" x14ac:dyDescent="0.25">
      <c r="A13520" s="1">
        <v>41430</v>
      </c>
      <c r="B13520" t="s">
        <v>30</v>
      </c>
      <c r="C13520" t="s">
        <v>1210</v>
      </c>
      <c r="D13520" t="s">
        <v>1251</v>
      </c>
      <c r="E13520">
        <v>0</v>
      </c>
    </row>
    <row r="13521" spans="1:5" x14ac:dyDescent="0.25">
      <c r="A13521" s="1">
        <v>41430</v>
      </c>
      <c r="B13521" t="s">
        <v>30</v>
      </c>
      <c r="C13521" t="s">
        <v>1210</v>
      </c>
      <c r="D13521" t="s">
        <v>1221</v>
      </c>
      <c r="E13521">
        <v>0</v>
      </c>
    </row>
    <row r="13522" spans="1:5" x14ac:dyDescent="0.25">
      <c r="A13522" s="1">
        <v>41430</v>
      </c>
      <c r="B13522" t="s">
        <v>30</v>
      </c>
      <c r="C13522" t="s">
        <v>1210</v>
      </c>
      <c r="D13522" t="s">
        <v>1222</v>
      </c>
      <c r="E13522">
        <v>0</v>
      </c>
    </row>
    <row r="13523" spans="1:5" x14ac:dyDescent="0.25">
      <c r="A13523" s="1">
        <v>41430</v>
      </c>
      <c r="B13523" t="s">
        <v>30</v>
      </c>
      <c r="C13523" t="s">
        <v>1210</v>
      </c>
      <c r="D13523" t="s">
        <v>1248</v>
      </c>
      <c r="E13523">
        <v>0</v>
      </c>
    </row>
    <row r="13524" spans="1:5" x14ac:dyDescent="0.25">
      <c r="A13524" s="1">
        <v>41430</v>
      </c>
      <c r="B13524" t="s">
        <v>30</v>
      </c>
      <c r="C13524" t="s">
        <v>1210</v>
      </c>
      <c r="D13524" t="s">
        <v>1249</v>
      </c>
      <c r="E13524">
        <v>0</v>
      </c>
    </row>
    <row r="13525" spans="1:5" x14ac:dyDescent="0.25">
      <c r="A13525" s="1">
        <v>41430</v>
      </c>
      <c r="B13525" t="s">
        <v>30</v>
      </c>
      <c r="C13525" t="s">
        <v>1210</v>
      </c>
      <c r="D13525" t="s">
        <v>1243</v>
      </c>
      <c r="E13525">
        <v>0</v>
      </c>
    </row>
    <row r="13526" spans="1:5" x14ac:dyDescent="0.25">
      <c r="A13526" s="1">
        <v>41430</v>
      </c>
      <c r="B13526" t="s">
        <v>30</v>
      </c>
      <c r="C13526" t="s">
        <v>1210</v>
      </c>
      <c r="D13526" t="s">
        <v>217</v>
      </c>
      <c r="E13526">
        <v>0</v>
      </c>
    </row>
    <row r="13527" spans="1:5" x14ac:dyDescent="0.25">
      <c r="A13527" s="1">
        <v>41430</v>
      </c>
      <c r="B13527" t="s">
        <v>30</v>
      </c>
      <c r="C13527" t="s">
        <v>1210</v>
      </c>
      <c r="D13527" t="s">
        <v>217</v>
      </c>
      <c r="E13527">
        <v>0</v>
      </c>
    </row>
    <row r="13528" spans="1:5" x14ac:dyDescent="0.25">
      <c r="A13528" s="1">
        <v>41430</v>
      </c>
      <c r="B13528" t="s">
        <v>30</v>
      </c>
      <c r="C13528" t="s">
        <v>1210</v>
      </c>
      <c r="D13528" t="s">
        <v>217</v>
      </c>
      <c r="E13528">
        <v>0.01</v>
      </c>
    </row>
    <row r="13529" spans="1:5" x14ac:dyDescent="0.25">
      <c r="A13529" s="1">
        <v>41430</v>
      </c>
      <c r="B13529" t="s">
        <v>30</v>
      </c>
      <c r="C13529" t="s">
        <v>1210</v>
      </c>
      <c r="D13529" t="s">
        <v>217</v>
      </c>
      <c r="E13529">
        <v>0</v>
      </c>
    </row>
    <row r="13530" spans="1:5" x14ac:dyDescent="0.25">
      <c r="A13530" s="1">
        <v>41430</v>
      </c>
      <c r="B13530" t="s">
        <v>30</v>
      </c>
      <c r="C13530" t="s">
        <v>1210</v>
      </c>
      <c r="D13530" t="s">
        <v>1223</v>
      </c>
      <c r="E13530">
        <v>0</v>
      </c>
    </row>
    <row r="13531" spans="1:5" x14ac:dyDescent="0.25">
      <c r="A13531" s="1">
        <v>41430</v>
      </c>
      <c r="B13531" t="s">
        <v>30</v>
      </c>
      <c r="C13531" t="s">
        <v>1210</v>
      </c>
      <c r="D13531" t="s">
        <v>1252</v>
      </c>
      <c r="E13531">
        <v>0</v>
      </c>
    </row>
    <row r="13532" spans="1:5" x14ac:dyDescent="0.25">
      <c r="A13532" s="1">
        <v>41430</v>
      </c>
      <c r="B13532" t="s">
        <v>30</v>
      </c>
      <c r="C13532" t="s">
        <v>1210</v>
      </c>
      <c r="D13532" t="s">
        <v>1236</v>
      </c>
      <c r="E13532">
        <v>0</v>
      </c>
    </row>
    <row r="13533" spans="1:5" x14ac:dyDescent="0.25">
      <c r="A13533" s="1">
        <v>41430</v>
      </c>
      <c r="B13533" t="s">
        <v>30</v>
      </c>
      <c r="C13533" t="s">
        <v>1210</v>
      </c>
      <c r="D13533" t="s">
        <v>1249</v>
      </c>
      <c r="E13533">
        <v>0.03</v>
      </c>
    </row>
    <row r="13534" spans="1:5" x14ac:dyDescent="0.25">
      <c r="A13534" s="1">
        <v>41431</v>
      </c>
      <c r="B13534" t="s">
        <v>46</v>
      </c>
      <c r="C13534" t="s">
        <v>1210</v>
      </c>
      <c r="D13534" t="s">
        <v>1226</v>
      </c>
      <c r="E13534">
        <v>0</v>
      </c>
    </row>
    <row r="13535" spans="1:5" x14ac:dyDescent="0.25">
      <c r="A13535" s="1">
        <v>41431</v>
      </c>
      <c r="B13535" t="s">
        <v>46</v>
      </c>
      <c r="C13535" t="s">
        <v>1210</v>
      </c>
      <c r="D13535" t="s">
        <v>1227</v>
      </c>
      <c r="E13535">
        <v>0</v>
      </c>
    </row>
    <row r="13536" spans="1:5" x14ac:dyDescent="0.25">
      <c r="A13536" s="1">
        <v>41431</v>
      </c>
      <c r="B13536" t="s">
        <v>46</v>
      </c>
      <c r="C13536" t="s">
        <v>1210</v>
      </c>
      <c r="D13536" t="s">
        <v>1248</v>
      </c>
      <c r="E13536">
        <v>0.01</v>
      </c>
    </row>
    <row r="13537" spans="1:5" x14ac:dyDescent="0.25">
      <c r="A13537" s="1">
        <v>41431</v>
      </c>
      <c r="B13537" t="s">
        <v>46</v>
      </c>
      <c r="C13537" t="s">
        <v>1210</v>
      </c>
      <c r="D13537" t="s">
        <v>1249</v>
      </c>
      <c r="E13537">
        <v>0.01</v>
      </c>
    </row>
    <row r="13538" spans="1:5" x14ac:dyDescent="0.25">
      <c r="A13538" s="1">
        <v>41431</v>
      </c>
      <c r="B13538" t="s">
        <v>46</v>
      </c>
      <c r="C13538" t="s">
        <v>1210</v>
      </c>
      <c r="D13538" t="s">
        <v>1243</v>
      </c>
      <c r="E13538">
        <v>0</v>
      </c>
    </row>
    <row r="13539" spans="1:5" x14ac:dyDescent="0.25">
      <c r="A13539" s="1">
        <v>41431</v>
      </c>
      <c r="B13539" t="s">
        <v>46</v>
      </c>
      <c r="C13539" t="s">
        <v>1210</v>
      </c>
      <c r="D13539" t="s">
        <v>1226</v>
      </c>
      <c r="E13539">
        <v>0.01</v>
      </c>
    </row>
    <row r="13540" spans="1:5" x14ac:dyDescent="0.25">
      <c r="A13540" s="1">
        <v>41431</v>
      </c>
      <c r="B13540" t="s">
        <v>46</v>
      </c>
      <c r="C13540" t="s">
        <v>1210</v>
      </c>
      <c r="D13540" t="s">
        <v>1253</v>
      </c>
      <c r="E13540">
        <v>0</v>
      </c>
    </row>
    <row r="13541" spans="1:5" x14ac:dyDescent="0.25">
      <c r="A13541" s="1">
        <v>41431</v>
      </c>
      <c r="B13541" t="s">
        <v>46</v>
      </c>
      <c r="C13541" t="s">
        <v>1210</v>
      </c>
      <c r="D13541" t="s">
        <v>1253</v>
      </c>
      <c r="E13541">
        <v>0.01</v>
      </c>
    </row>
    <row r="13542" spans="1:5" x14ac:dyDescent="0.25">
      <c r="A13542" s="1">
        <v>41431</v>
      </c>
      <c r="B13542" t="s">
        <v>46</v>
      </c>
      <c r="C13542" t="s">
        <v>1210</v>
      </c>
      <c r="D13542" t="s">
        <v>1253</v>
      </c>
      <c r="E13542">
        <v>0.01</v>
      </c>
    </row>
    <row r="13543" spans="1:5" x14ac:dyDescent="0.25">
      <c r="A13543" s="1">
        <v>41431</v>
      </c>
      <c r="B13543" t="s">
        <v>46</v>
      </c>
      <c r="C13543" t="s">
        <v>1210</v>
      </c>
      <c r="D13543" t="s">
        <v>1253</v>
      </c>
      <c r="E13543">
        <v>0.03</v>
      </c>
    </row>
    <row r="13544" spans="1:5" x14ac:dyDescent="0.25">
      <c r="A13544" s="1">
        <v>41431</v>
      </c>
      <c r="B13544" t="s">
        <v>46</v>
      </c>
      <c r="C13544" t="s">
        <v>1210</v>
      </c>
      <c r="D13544" t="s">
        <v>1236</v>
      </c>
      <c r="E13544">
        <v>0.04</v>
      </c>
    </row>
    <row r="13545" spans="1:5" x14ac:dyDescent="0.25">
      <c r="A13545" s="1">
        <v>41431</v>
      </c>
      <c r="B13545" t="s">
        <v>46</v>
      </c>
      <c r="C13545" t="s">
        <v>1210</v>
      </c>
      <c r="D13545" t="s">
        <v>1236</v>
      </c>
      <c r="E13545">
        <v>0.03</v>
      </c>
    </row>
    <row r="13546" spans="1:5" x14ac:dyDescent="0.25">
      <c r="A13546" s="1">
        <v>41431</v>
      </c>
      <c r="B13546" t="s">
        <v>46</v>
      </c>
      <c r="C13546" t="s">
        <v>1210</v>
      </c>
      <c r="D13546" t="s">
        <v>1216</v>
      </c>
      <c r="E13546">
        <v>0</v>
      </c>
    </row>
    <row r="13547" spans="1:5" x14ac:dyDescent="0.25">
      <c r="A13547" s="1">
        <v>41431</v>
      </c>
      <c r="B13547" t="s">
        <v>46</v>
      </c>
      <c r="C13547" t="s">
        <v>1210</v>
      </c>
      <c r="D13547" t="s">
        <v>1249</v>
      </c>
      <c r="E13547">
        <v>0</v>
      </c>
    </row>
    <row r="13548" spans="1:5" x14ac:dyDescent="0.25">
      <c r="A13548" s="1">
        <v>41431</v>
      </c>
      <c r="B13548" t="s">
        <v>46</v>
      </c>
      <c r="C13548" t="s">
        <v>1210</v>
      </c>
      <c r="D13548" t="s">
        <v>1237</v>
      </c>
      <c r="E13548">
        <v>0.02</v>
      </c>
    </row>
    <row r="13549" spans="1:5" x14ac:dyDescent="0.25">
      <c r="A13549" s="1">
        <v>41436</v>
      </c>
      <c r="B13549" t="s">
        <v>59</v>
      </c>
      <c r="C13549" t="s">
        <v>1210</v>
      </c>
      <c r="D13549" t="s">
        <v>1254</v>
      </c>
      <c r="E13549">
        <v>0</v>
      </c>
    </row>
    <row r="13550" spans="1:5" x14ac:dyDescent="0.25">
      <c r="A13550" s="1">
        <v>41436</v>
      </c>
      <c r="B13550" t="s">
        <v>59</v>
      </c>
      <c r="C13550" t="s">
        <v>1210</v>
      </c>
      <c r="D13550" t="s">
        <v>1254</v>
      </c>
      <c r="E13550">
        <v>0</v>
      </c>
    </row>
    <row r="13551" spans="1:5" x14ac:dyDescent="0.25">
      <c r="A13551" s="1">
        <v>41436</v>
      </c>
      <c r="B13551" t="s">
        <v>59</v>
      </c>
      <c r="C13551" t="s">
        <v>1210</v>
      </c>
      <c r="D13551" t="s">
        <v>1255</v>
      </c>
      <c r="E13551">
        <v>0</v>
      </c>
    </row>
    <row r="13552" spans="1:5" x14ac:dyDescent="0.25">
      <c r="A13552" s="1">
        <v>41436</v>
      </c>
      <c r="B13552" t="s">
        <v>59</v>
      </c>
      <c r="C13552" t="s">
        <v>1210</v>
      </c>
      <c r="D13552" t="s">
        <v>1243</v>
      </c>
      <c r="E13552">
        <v>0</v>
      </c>
    </row>
    <row r="13553" spans="1:5" x14ac:dyDescent="0.25">
      <c r="A13553" s="1">
        <v>41436</v>
      </c>
      <c r="B13553" t="s">
        <v>59</v>
      </c>
      <c r="C13553" t="s">
        <v>1210</v>
      </c>
      <c r="D13553" t="s">
        <v>1248</v>
      </c>
      <c r="E13553">
        <v>0</v>
      </c>
    </row>
    <row r="13554" spans="1:5" x14ac:dyDescent="0.25">
      <c r="A13554" s="1">
        <v>41436</v>
      </c>
      <c r="B13554" t="s">
        <v>59</v>
      </c>
      <c r="C13554" t="s">
        <v>1210</v>
      </c>
      <c r="D13554" t="s">
        <v>217</v>
      </c>
      <c r="E13554">
        <v>0</v>
      </c>
    </row>
    <row r="13555" spans="1:5" x14ac:dyDescent="0.25">
      <c r="A13555" s="1">
        <v>41436</v>
      </c>
      <c r="B13555" t="s">
        <v>59</v>
      </c>
      <c r="C13555" t="s">
        <v>1210</v>
      </c>
      <c r="D13555" t="s">
        <v>1256</v>
      </c>
      <c r="E13555">
        <v>0.01</v>
      </c>
    </row>
    <row r="13556" spans="1:5" x14ac:dyDescent="0.25">
      <c r="A13556" s="1">
        <v>41436</v>
      </c>
      <c r="B13556" t="s">
        <v>59</v>
      </c>
      <c r="C13556" t="s">
        <v>1210</v>
      </c>
      <c r="D13556" t="s">
        <v>1226</v>
      </c>
      <c r="E13556">
        <v>0</v>
      </c>
    </row>
    <row r="13557" spans="1:5" x14ac:dyDescent="0.25">
      <c r="A13557" s="1">
        <v>41436</v>
      </c>
      <c r="B13557" t="s">
        <v>59</v>
      </c>
      <c r="C13557" t="s">
        <v>1210</v>
      </c>
      <c r="D13557" t="s">
        <v>1226</v>
      </c>
      <c r="E13557">
        <v>0</v>
      </c>
    </row>
    <row r="13558" spans="1:5" x14ac:dyDescent="0.25">
      <c r="A13558" s="1">
        <v>41436</v>
      </c>
      <c r="B13558" t="s">
        <v>59</v>
      </c>
      <c r="C13558" t="s">
        <v>1210</v>
      </c>
      <c r="D13558" t="s">
        <v>1257</v>
      </c>
      <c r="E13558">
        <v>0</v>
      </c>
    </row>
    <row r="13559" spans="1:5" x14ac:dyDescent="0.25">
      <c r="A13559" s="1">
        <v>41436</v>
      </c>
      <c r="B13559" t="s">
        <v>59</v>
      </c>
      <c r="C13559" t="s">
        <v>1210</v>
      </c>
      <c r="D13559" t="s">
        <v>1257</v>
      </c>
      <c r="E13559">
        <v>0</v>
      </c>
    </row>
    <row r="13560" spans="1:5" x14ac:dyDescent="0.25">
      <c r="A13560" s="1">
        <v>41436</v>
      </c>
      <c r="B13560" t="s">
        <v>59</v>
      </c>
      <c r="C13560" t="s">
        <v>1210</v>
      </c>
      <c r="D13560" t="s">
        <v>1257</v>
      </c>
      <c r="E13560">
        <v>0.01</v>
      </c>
    </row>
    <row r="13561" spans="1:5" x14ac:dyDescent="0.25">
      <c r="A13561" s="1">
        <v>41436</v>
      </c>
      <c r="B13561" t="s">
        <v>59</v>
      </c>
      <c r="C13561" t="s">
        <v>1210</v>
      </c>
      <c r="D13561" t="s">
        <v>1257</v>
      </c>
      <c r="E13561">
        <v>0.01</v>
      </c>
    </row>
    <row r="13562" spans="1:5" x14ac:dyDescent="0.25">
      <c r="A13562" s="1">
        <v>41436</v>
      </c>
      <c r="B13562" t="s">
        <v>59</v>
      </c>
      <c r="C13562" t="s">
        <v>1210</v>
      </c>
      <c r="D13562" t="s">
        <v>1236</v>
      </c>
      <c r="E13562">
        <v>0</v>
      </c>
    </row>
    <row r="13563" spans="1:5" x14ac:dyDescent="0.25">
      <c r="A13563" s="1">
        <v>41436</v>
      </c>
      <c r="B13563" t="s">
        <v>59</v>
      </c>
      <c r="C13563" t="s">
        <v>1210</v>
      </c>
      <c r="D13563" t="s">
        <v>1217</v>
      </c>
      <c r="E13563">
        <v>0</v>
      </c>
    </row>
    <row r="13564" spans="1:5" x14ac:dyDescent="0.25">
      <c r="A13564" s="1">
        <v>41436</v>
      </c>
      <c r="B13564" t="s">
        <v>59</v>
      </c>
      <c r="C13564" t="s">
        <v>1210</v>
      </c>
      <c r="D13564" t="s">
        <v>1217</v>
      </c>
      <c r="E13564">
        <v>0.01</v>
      </c>
    </row>
    <row r="13565" spans="1:5" x14ac:dyDescent="0.25">
      <c r="A13565" s="1">
        <v>41436</v>
      </c>
      <c r="B13565" t="s">
        <v>59</v>
      </c>
      <c r="C13565" t="s">
        <v>1210</v>
      </c>
      <c r="D13565" t="s">
        <v>1224</v>
      </c>
      <c r="E13565">
        <v>0.02</v>
      </c>
    </row>
    <row r="13566" spans="1:5" x14ac:dyDescent="0.25">
      <c r="A13566" s="1">
        <v>41436</v>
      </c>
      <c r="B13566" t="s">
        <v>59</v>
      </c>
      <c r="C13566" t="s">
        <v>1210</v>
      </c>
      <c r="D13566" t="s">
        <v>1256</v>
      </c>
      <c r="E13566">
        <v>0</v>
      </c>
    </row>
    <row r="13567" spans="1:5" x14ac:dyDescent="0.25">
      <c r="A13567" s="1">
        <v>41436</v>
      </c>
      <c r="B13567" t="s">
        <v>59</v>
      </c>
      <c r="C13567" t="s">
        <v>1210</v>
      </c>
      <c r="D13567" t="s">
        <v>1258</v>
      </c>
      <c r="E13567">
        <v>0</v>
      </c>
    </row>
    <row r="13568" spans="1:5" x14ac:dyDescent="0.25">
      <c r="A13568" s="1">
        <v>41437</v>
      </c>
      <c r="B13568" t="s">
        <v>30</v>
      </c>
      <c r="C13568" t="s">
        <v>1210</v>
      </c>
      <c r="D13568" t="s">
        <v>1254</v>
      </c>
      <c r="E13568">
        <v>0.01</v>
      </c>
    </row>
    <row r="13569" spans="1:5" x14ac:dyDescent="0.25">
      <c r="A13569" s="1">
        <v>41437</v>
      </c>
      <c r="B13569" t="s">
        <v>30</v>
      </c>
      <c r="C13569" t="s">
        <v>1210</v>
      </c>
      <c r="D13569" t="s">
        <v>1251</v>
      </c>
      <c r="E13569">
        <v>0</v>
      </c>
    </row>
    <row r="13570" spans="1:5" x14ac:dyDescent="0.25">
      <c r="A13570" s="1">
        <v>41437</v>
      </c>
      <c r="B13570" t="s">
        <v>30</v>
      </c>
      <c r="C13570" t="s">
        <v>1210</v>
      </c>
      <c r="D13570" t="s">
        <v>1221</v>
      </c>
      <c r="E13570">
        <v>0</v>
      </c>
    </row>
    <row r="13571" spans="1:5" x14ac:dyDescent="0.25">
      <c r="A13571" s="1">
        <v>41437</v>
      </c>
      <c r="B13571" t="s">
        <v>30</v>
      </c>
      <c r="C13571" t="s">
        <v>1210</v>
      </c>
      <c r="D13571" t="s">
        <v>1222</v>
      </c>
      <c r="E13571">
        <v>0</v>
      </c>
    </row>
    <row r="13572" spans="1:5" x14ac:dyDescent="0.25">
      <c r="A13572" s="1">
        <v>41437</v>
      </c>
      <c r="B13572" t="s">
        <v>30</v>
      </c>
      <c r="C13572" t="s">
        <v>1210</v>
      </c>
      <c r="D13572" t="s">
        <v>1248</v>
      </c>
      <c r="E13572">
        <v>0.02</v>
      </c>
    </row>
    <row r="13573" spans="1:5" x14ac:dyDescent="0.25">
      <c r="A13573" s="1">
        <v>41437</v>
      </c>
      <c r="B13573" t="s">
        <v>30</v>
      </c>
      <c r="C13573" t="s">
        <v>1210</v>
      </c>
      <c r="D13573" t="s">
        <v>217</v>
      </c>
      <c r="E13573">
        <v>0</v>
      </c>
    </row>
    <row r="13574" spans="1:5" x14ac:dyDescent="0.25">
      <c r="A13574" s="1">
        <v>41437</v>
      </c>
      <c r="B13574" t="s">
        <v>30</v>
      </c>
      <c r="C13574" t="s">
        <v>1210</v>
      </c>
      <c r="D13574" t="s">
        <v>1256</v>
      </c>
      <c r="E13574">
        <v>0</v>
      </c>
    </row>
    <row r="13575" spans="1:5" x14ac:dyDescent="0.25">
      <c r="A13575" s="1">
        <v>41437</v>
      </c>
      <c r="B13575" t="s">
        <v>30</v>
      </c>
      <c r="C13575" t="s">
        <v>1210</v>
      </c>
      <c r="D13575" t="s">
        <v>1226</v>
      </c>
      <c r="E13575">
        <v>0</v>
      </c>
    </row>
    <row r="13576" spans="1:5" x14ac:dyDescent="0.25">
      <c r="A13576" s="1">
        <v>41437</v>
      </c>
      <c r="B13576" t="s">
        <v>30</v>
      </c>
      <c r="C13576" t="s">
        <v>1210</v>
      </c>
      <c r="D13576" t="s">
        <v>1259</v>
      </c>
      <c r="E13576">
        <v>0.01</v>
      </c>
    </row>
    <row r="13577" spans="1:5" x14ac:dyDescent="0.25">
      <c r="A13577" s="1">
        <v>41437</v>
      </c>
      <c r="B13577" t="s">
        <v>30</v>
      </c>
      <c r="C13577" t="s">
        <v>1210</v>
      </c>
      <c r="D13577" t="s">
        <v>1259</v>
      </c>
      <c r="E13577">
        <v>0.01</v>
      </c>
    </row>
    <row r="13578" spans="1:5" x14ac:dyDescent="0.25">
      <c r="A13578" s="1">
        <v>41437</v>
      </c>
      <c r="B13578" t="s">
        <v>30</v>
      </c>
      <c r="C13578" t="s">
        <v>1210</v>
      </c>
      <c r="D13578" t="s">
        <v>1259</v>
      </c>
      <c r="E13578">
        <v>0</v>
      </c>
    </row>
    <row r="13579" spans="1:5" x14ac:dyDescent="0.25">
      <c r="A13579" s="1">
        <v>41437</v>
      </c>
      <c r="B13579" t="s">
        <v>30</v>
      </c>
      <c r="C13579" t="s">
        <v>1210</v>
      </c>
      <c r="D13579" t="s">
        <v>1259</v>
      </c>
      <c r="E13579">
        <v>0.01</v>
      </c>
    </row>
    <row r="13580" spans="1:5" x14ac:dyDescent="0.25">
      <c r="A13580" s="1">
        <v>41437</v>
      </c>
      <c r="B13580" t="s">
        <v>30</v>
      </c>
      <c r="C13580" t="s">
        <v>1210</v>
      </c>
      <c r="D13580" t="s">
        <v>1259</v>
      </c>
      <c r="E13580">
        <v>0.02</v>
      </c>
    </row>
    <row r="13581" spans="1:5" x14ac:dyDescent="0.25">
      <c r="A13581" s="1">
        <v>41437</v>
      </c>
      <c r="B13581" t="s">
        <v>30</v>
      </c>
      <c r="C13581" t="s">
        <v>1210</v>
      </c>
      <c r="D13581" t="s">
        <v>1236</v>
      </c>
      <c r="E13581">
        <v>0</v>
      </c>
    </row>
    <row r="13582" spans="1:5" x14ac:dyDescent="0.25">
      <c r="A13582" s="1">
        <v>41437</v>
      </c>
      <c r="B13582" t="s">
        <v>30</v>
      </c>
      <c r="C13582" t="s">
        <v>1210</v>
      </c>
      <c r="D13582" t="s">
        <v>1223</v>
      </c>
      <c r="E13582">
        <v>0</v>
      </c>
    </row>
    <row r="13583" spans="1:5" x14ac:dyDescent="0.25">
      <c r="A13583" s="1">
        <v>41437</v>
      </c>
      <c r="B13583" t="s">
        <v>30</v>
      </c>
      <c r="C13583" t="s">
        <v>1210</v>
      </c>
      <c r="D13583" t="s">
        <v>1251</v>
      </c>
      <c r="E13583">
        <v>0.01</v>
      </c>
    </row>
    <row r="13584" spans="1:5" x14ac:dyDescent="0.25">
      <c r="A13584" s="1">
        <v>41437</v>
      </c>
      <c r="B13584" t="s">
        <v>30</v>
      </c>
      <c r="C13584" t="s">
        <v>1210</v>
      </c>
      <c r="D13584" t="s">
        <v>1224</v>
      </c>
      <c r="E13584">
        <v>0.01</v>
      </c>
    </row>
    <row r="13585" spans="1:5" x14ac:dyDescent="0.25">
      <c r="A13585" s="1">
        <v>41437</v>
      </c>
      <c r="B13585" t="s">
        <v>30</v>
      </c>
      <c r="C13585" t="s">
        <v>1210</v>
      </c>
      <c r="D13585" t="s">
        <v>1218</v>
      </c>
      <c r="E13585">
        <v>0.03</v>
      </c>
    </row>
    <row r="13586" spans="1:5" x14ac:dyDescent="0.25">
      <c r="A13586" s="1">
        <v>41437</v>
      </c>
      <c r="B13586" t="s">
        <v>30</v>
      </c>
      <c r="C13586" t="s">
        <v>1210</v>
      </c>
      <c r="D13586" t="s">
        <v>1218</v>
      </c>
      <c r="E13586">
        <v>0.01</v>
      </c>
    </row>
    <row r="13587" spans="1:5" x14ac:dyDescent="0.25">
      <c r="A13587" s="1">
        <v>41438</v>
      </c>
      <c r="B13587" t="s">
        <v>46</v>
      </c>
      <c r="C13587" t="s">
        <v>1210</v>
      </c>
      <c r="D13587" t="s">
        <v>1254</v>
      </c>
      <c r="E13587">
        <v>0</v>
      </c>
    </row>
    <row r="13588" spans="1:5" x14ac:dyDescent="0.25">
      <c r="A13588" s="1">
        <v>41438</v>
      </c>
      <c r="B13588" t="s">
        <v>46</v>
      </c>
      <c r="C13588" t="s">
        <v>1210</v>
      </c>
      <c r="D13588" t="s">
        <v>1254</v>
      </c>
      <c r="E13588">
        <v>0</v>
      </c>
    </row>
    <row r="13589" spans="1:5" x14ac:dyDescent="0.25">
      <c r="A13589" s="1">
        <v>41438</v>
      </c>
      <c r="B13589" t="s">
        <v>46</v>
      </c>
      <c r="C13589" t="s">
        <v>1210</v>
      </c>
      <c r="D13589" t="s">
        <v>1226</v>
      </c>
      <c r="E13589">
        <v>0</v>
      </c>
    </row>
    <row r="13590" spans="1:5" x14ac:dyDescent="0.25">
      <c r="A13590" s="1">
        <v>41438</v>
      </c>
      <c r="B13590" t="s">
        <v>46</v>
      </c>
      <c r="C13590" t="s">
        <v>1210</v>
      </c>
      <c r="D13590" t="s">
        <v>1227</v>
      </c>
      <c r="E13590">
        <v>0</v>
      </c>
    </row>
    <row r="13591" spans="1:5" x14ac:dyDescent="0.25">
      <c r="A13591" s="1">
        <v>41438</v>
      </c>
      <c r="B13591" t="s">
        <v>46</v>
      </c>
      <c r="C13591" t="s">
        <v>1210</v>
      </c>
      <c r="D13591" t="s">
        <v>1227</v>
      </c>
      <c r="E13591">
        <v>0</v>
      </c>
    </row>
    <row r="13592" spans="1:5" x14ac:dyDescent="0.25">
      <c r="A13592" s="1">
        <v>41438</v>
      </c>
      <c r="B13592" t="s">
        <v>46</v>
      </c>
      <c r="C13592" t="s">
        <v>1210</v>
      </c>
      <c r="D13592" t="s">
        <v>1248</v>
      </c>
      <c r="E13592">
        <v>0</v>
      </c>
    </row>
    <row r="13593" spans="1:5" x14ac:dyDescent="0.25">
      <c r="A13593" s="1">
        <v>41438</v>
      </c>
      <c r="B13593" t="s">
        <v>46</v>
      </c>
      <c r="C13593" t="s">
        <v>1210</v>
      </c>
      <c r="D13593" t="s">
        <v>217</v>
      </c>
      <c r="E13593">
        <v>0.01</v>
      </c>
    </row>
    <row r="13594" spans="1:5" x14ac:dyDescent="0.25">
      <c r="A13594" s="1">
        <v>41438</v>
      </c>
      <c r="B13594" t="s">
        <v>46</v>
      </c>
      <c r="C13594" t="s">
        <v>1210</v>
      </c>
      <c r="D13594" t="s">
        <v>1256</v>
      </c>
      <c r="E13594">
        <v>0.01</v>
      </c>
    </row>
    <row r="13595" spans="1:5" x14ac:dyDescent="0.25">
      <c r="A13595" s="1">
        <v>41438</v>
      </c>
      <c r="B13595" t="s">
        <v>46</v>
      </c>
      <c r="C13595" t="s">
        <v>1210</v>
      </c>
      <c r="D13595" t="s">
        <v>1260</v>
      </c>
      <c r="E13595">
        <v>0.02</v>
      </c>
    </row>
    <row r="13596" spans="1:5" x14ac:dyDescent="0.25">
      <c r="A13596" s="1">
        <v>41438</v>
      </c>
      <c r="B13596" t="s">
        <v>46</v>
      </c>
      <c r="C13596" t="s">
        <v>1210</v>
      </c>
      <c r="D13596" t="s">
        <v>1226</v>
      </c>
      <c r="E13596">
        <v>0</v>
      </c>
    </row>
    <row r="13597" spans="1:5" x14ac:dyDescent="0.25">
      <c r="A13597" s="1">
        <v>41438</v>
      </c>
      <c r="B13597" t="s">
        <v>46</v>
      </c>
      <c r="C13597" t="s">
        <v>1210</v>
      </c>
      <c r="D13597" t="s">
        <v>1239</v>
      </c>
      <c r="E13597">
        <v>0</v>
      </c>
    </row>
    <row r="13598" spans="1:5" x14ac:dyDescent="0.25">
      <c r="A13598" s="1">
        <v>41438</v>
      </c>
      <c r="B13598" t="s">
        <v>46</v>
      </c>
      <c r="C13598" t="s">
        <v>1210</v>
      </c>
      <c r="D13598" t="s">
        <v>1239</v>
      </c>
      <c r="E13598">
        <v>0</v>
      </c>
    </row>
    <row r="13599" spans="1:5" x14ac:dyDescent="0.25">
      <c r="A13599" s="1">
        <v>41438</v>
      </c>
      <c r="B13599" t="s">
        <v>46</v>
      </c>
      <c r="C13599" t="s">
        <v>1210</v>
      </c>
      <c r="D13599" t="s">
        <v>1239</v>
      </c>
      <c r="E13599">
        <v>0.02</v>
      </c>
    </row>
    <row r="13600" spans="1:5" x14ac:dyDescent="0.25">
      <c r="A13600" s="1">
        <v>41438</v>
      </c>
      <c r="B13600" t="s">
        <v>46</v>
      </c>
      <c r="C13600" t="s">
        <v>1210</v>
      </c>
      <c r="D13600" t="s">
        <v>1239</v>
      </c>
      <c r="E13600">
        <v>0.02</v>
      </c>
    </row>
    <row r="13601" spans="1:5" x14ac:dyDescent="0.25">
      <c r="A13601" s="1">
        <v>41438</v>
      </c>
      <c r="B13601" t="s">
        <v>46</v>
      </c>
      <c r="C13601" t="s">
        <v>1210</v>
      </c>
      <c r="D13601" t="s">
        <v>1236</v>
      </c>
      <c r="E13601">
        <v>0.01</v>
      </c>
    </row>
    <row r="13602" spans="1:5" x14ac:dyDescent="0.25">
      <c r="A13602" s="1">
        <v>41438</v>
      </c>
      <c r="B13602" t="s">
        <v>46</v>
      </c>
      <c r="C13602" t="s">
        <v>1210</v>
      </c>
      <c r="D13602" t="s">
        <v>1256</v>
      </c>
      <c r="E13602">
        <v>0</v>
      </c>
    </row>
    <row r="13603" spans="1:5" x14ac:dyDescent="0.25">
      <c r="A13603" s="1">
        <v>41438</v>
      </c>
      <c r="B13603" t="s">
        <v>46</v>
      </c>
      <c r="C13603" t="s">
        <v>1210</v>
      </c>
      <c r="D13603" t="s">
        <v>1260</v>
      </c>
      <c r="E13603">
        <v>0</v>
      </c>
    </row>
    <row r="13604" spans="1:5" x14ac:dyDescent="0.25">
      <c r="A13604" s="1">
        <v>41438</v>
      </c>
      <c r="B13604" t="s">
        <v>46</v>
      </c>
      <c r="C13604" t="s">
        <v>1210</v>
      </c>
      <c r="D13604" t="s">
        <v>1261</v>
      </c>
      <c r="E13604">
        <v>0.01</v>
      </c>
    </row>
    <row r="13605" spans="1:5" x14ac:dyDescent="0.25">
      <c r="A13605" s="1">
        <v>41438</v>
      </c>
      <c r="B13605" t="s">
        <v>46</v>
      </c>
      <c r="C13605" t="s">
        <v>1210</v>
      </c>
      <c r="D13605" t="s">
        <v>1262</v>
      </c>
      <c r="E13605">
        <v>0</v>
      </c>
    </row>
    <row r="13606" spans="1:5" x14ac:dyDescent="0.25">
      <c r="A13606" s="1">
        <v>41443</v>
      </c>
      <c r="B13606" t="s">
        <v>59</v>
      </c>
      <c r="C13606" t="s">
        <v>1210</v>
      </c>
      <c r="D13606" t="s">
        <v>1263</v>
      </c>
      <c r="E13606">
        <v>0</v>
      </c>
    </row>
    <row r="13607" spans="1:5" x14ac:dyDescent="0.25">
      <c r="A13607" s="1">
        <v>41443</v>
      </c>
      <c r="B13607" t="s">
        <v>59</v>
      </c>
      <c r="C13607" t="s">
        <v>1210</v>
      </c>
      <c r="D13607" t="s">
        <v>1264</v>
      </c>
      <c r="E13607">
        <v>0</v>
      </c>
    </row>
    <row r="13608" spans="1:5" x14ac:dyDescent="0.25">
      <c r="A13608" s="1">
        <v>41443</v>
      </c>
      <c r="B13608" t="s">
        <v>59</v>
      </c>
      <c r="C13608" t="s">
        <v>1210</v>
      </c>
      <c r="D13608" t="s">
        <v>1243</v>
      </c>
      <c r="E13608">
        <v>0</v>
      </c>
    </row>
    <row r="13609" spans="1:5" x14ac:dyDescent="0.25">
      <c r="A13609" s="1">
        <v>41443</v>
      </c>
      <c r="B13609" t="s">
        <v>59</v>
      </c>
      <c r="C13609" t="s">
        <v>1210</v>
      </c>
      <c r="D13609" t="s">
        <v>1243</v>
      </c>
      <c r="E13609">
        <v>0</v>
      </c>
    </row>
    <row r="13610" spans="1:5" x14ac:dyDescent="0.25">
      <c r="A13610" s="1">
        <v>41443</v>
      </c>
      <c r="B13610" t="s">
        <v>59</v>
      </c>
      <c r="C13610" t="s">
        <v>1210</v>
      </c>
      <c r="D13610" t="s">
        <v>1248</v>
      </c>
      <c r="E13610">
        <v>0</v>
      </c>
    </row>
    <row r="13611" spans="1:5" x14ac:dyDescent="0.25">
      <c r="A13611" s="1">
        <v>41443</v>
      </c>
      <c r="B13611" t="s">
        <v>59</v>
      </c>
      <c r="C13611" t="s">
        <v>1210</v>
      </c>
      <c r="D13611" t="s">
        <v>1256</v>
      </c>
      <c r="E13611">
        <v>0</v>
      </c>
    </row>
    <row r="13612" spans="1:5" x14ac:dyDescent="0.25">
      <c r="A13612" s="1">
        <v>41443</v>
      </c>
      <c r="B13612" t="s">
        <v>59</v>
      </c>
      <c r="C13612" t="s">
        <v>1210</v>
      </c>
      <c r="D13612" t="s">
        <v>1217</v>
      </c>
      <c r="E13612">
        <v>0.01</v>
      </c>
    </row>
    <row r="13613" spans="1:5" x14ac:dyDescent="0.25">
      <c r="A13613" s="1">
        <v>41443</v>
      </c>
      <c r="B13613" t="s">
        <v>59</v>
      </c>
      <c r="C13613" t="s">
        <v>1210</v>
      </c>
      <c r="D13613" t="s">
        <v>1226</v>
      </c>
      <c r="E13613">
        <v>0.03</v>
      </c>
    </row>
    <row r="13614" spans="1:5" x14ac:dyDescent="0.25">
      <c r="A13614" s="1">
        <v>41443</v>
      </c>
      <c r="B13614" t="s">
        <v>59</v>
      </c>
      <c r="C13614" t="s">
        <v>1210</v>
      </c>
      <c r="D13614" t="s">
        <v>1265</v>
      </c>
      <c r="E13614">
        <v>0</v>
      </c>
    </row>
    <row r="13615" spans="1:5" x14ac:dyDescent="0.25">
      <c r="A13615" s="1">
        <v>41443</v>
      </c>
      <c r="B13615" t="s">
        <v>59</v>
      </c>
      <c r="C13615" t="s">
        <v>1210</v>
      </c>
      <c r="D13615" t="s">
        <v>1265</v>
      </c>
      <c r="E13615">
        <v>0</v>
      </c>
    </row>
    <row r="13616" spans="1:5" x14ac:dyDescent="0.25">
      <c r="A13616" s="1">
        <v>41443</v>
      </c>
      <c r="B13616" t="s">
        <v>59</v>
      </c>
      <c r="C13616" t="s">
        <v>1210</v>
      </c>
      <c r="D13616" t="s">
        <v>1265</v>
      </c>
      <c r="E13616">
        <v>0</v>
      </c>
    </row>
    <row r="13617" spans="1:5" x14ac:dyDescent="0.25">
      <c r="A13617" s="1">
        <v>41443</v>
      </c>
      <c r="B13617" t="s">
        <v>59</v>
      </c>
      <c r="C13617" t="s">
        <v>1210</v>
      </c>
      <c r="D13617" t="s">
        <v>1265</v>
      </c>
      <c r="E13617">
        <v>0</v>
      </c>
    </row>
    <row r="13618" spans="1:5" x14ac:dyDescent="0.25">
      <c r="A13618" s="1">
        <v>41443</v>
      </c>
      <c r="B13618" t="s">
        <v>59</v>
      </c>
      <c r="C13618" t="s">
        <v>1210</v>
      </c>
      <c r="D13618" t="s">
        <v>1217</v>
      </c>
      <c r="E13618">
        <v>0.01</v>
      </c>
    </row>
    <row r="13619" spans="1:5" x14ac:dyDescent="0.25">
      <c r="A13619" s="1">
        <v>41443</v>
      </c>
      <c r="B13619" t="s">
        <v>59</v>
      </c>
      <c r="C13619" t="s">
        <v>1210</v>
      </c>
      <c r="D13619" t="s">
        <v>1256</v>
      </c>
      <c r="E13619">
        <v>0</v>
      </c>
    </row>
    <row r="13620" spans="1:5" x14ac:dyDescent="0.25">
      <c r="A13620" s="1">
        <v>41443</v>
      </c>
      <c r="B13620" t="s">
        <v>59</v>
      </c>
      <c r="C13620" t="s">
        <v>1210</v>
      </c>
      <c r="D13620" t="s">
        <v>1266</v>
      </c>
      <c r="E13620">
        <v>0</v>
      </c>
    </row>
    <row r="13621" spans="1:5" x14ac:dyDescent="0.25">
      <c r="A13621" s="1">
        <v>41443</v>
      </c>
      <c r="B13621" t="s">
        <v>59</v>
      </c>
      <c r="C13621" t="s">
        <v>1210</v>
      </c>
      <c r="D13621" t="s">
        <v>1224</v>
      </c>
      <c r="E13621">
        <v>0.01</v>
      </c>
    </row>
    <row r="13622" spans="1:5" x14ac:dyDescent="0.25">
      <c r="A13622" s="1">
        <v>41443</v>
      </c>
      <c r="B13622" t="s">
        <v>59</v>
      </c>
      <c r="C13622" t="s">
        <v>1210</v>
      </c>
      <c r="D13622" t="s">
        <v>1222</v>
      </c>
      <c r="E13622">
        <v>0.01</v>
      </c>
    </row>
    <row r="13623" spans="1:5" x14ac:dyDescent="0.25">
      <c r="A13623" s="1">
        <v>41443</v>
      </c>
      <c r="B13623" t="s">
        <v>59</v>
      </c>
      <c r="C13623" t="s">
        <v>1210</v>
      </c>
      <c r="D13623" t="s">
        <v>1237</v>
      </c>
      <c r="E13623">
        <v>0.01</v>
      </c>
    </row>
    <row r="13624" spans="1:5" x14ac:dyDescent="0.25">
      <c r="A13624" s="1">
        <v>41443</v>
      </c>
      <c r="B13624" t="s">
        <v>59</v>
      </c>
      <c r="C13624" t="s">
        <v>1210</v>
      </c>
      <c r="D13624" t="s">
        <v>1266</v>
      </c>
      <c r="E13624">
        <v>0</v>
      </c>
    </row>
    <row r="13625" spans="1:5" x14ac:dyDescent="0.25">
      <c r="A13625" s="1">
        <v>41444</v>
      </c>
      <c r="B13625" t="s">
        <v>30</v>
      </c>
      <c r="C13625" t="s">
        <v>1210</v>
      </c>
      <c r="D13625" t="s">
        <v>1263</v>
      </c>
      <c r="E13625">
        <v>0</v>
      </c>
    </row>
    <row r="13626" spans="1:5" x14ac:dyDescent="0.25">
      <c r="A13626" s="1">
        <v>41444</v>
      </c>
      <c r="B13626" t="s">
        <v>30</v>
      </c>
      <c r="C13626" t="s">
        <v>1210</v>
      </c>
      <c r="D13626" t="s">
        <v>1251</v>
      </c>
      <c r="E13626">
        <v>0</v>
      </c>
    </row>
    <row r="13627" spans="1:5" x14ac:dyDescent="0.25">
      <c r="A13627" s="1">
        <v>41444</v>
      </c>
      <c r="B13627" t="s">
        <v>30</v>
      </c>
      <c r="C13627" t="s">
        <v>1210</v>
      </c>
      <c r="D13627" t="s">
        <v>1221</v>
      </c>
      <c r="E13627">
        <v>0</v>
      </c>
    </row>
    <row r="13628" spans="1:5" x14ac:dyDescent="0.25">
      <c r="A13628" s="1">
        <v>41444</v>
      </c>
      <c r="B13628" t="s">
        <v>30</v>
      </c>
      <c r="C13628" t="s">
        <v>1210</v>
      </c>
      <c r="D13628" t="s">
        <v>1222</v>
      </c>
      <c r="E13628">
        <v>0</v>
      </c>
    </row>
    <row r="13629" spans="1:5" x14ac:dyDescent="0.25">
      <c r="A13629" s="1">
        <v>41444</v>
      </c>
      <c r="B13629" t="s">
        <v>30</v>
      </c>
      <c r="C13629" t="s">
        <v>1210</v>
      </c>
      <c r="D13629" t="s">
        <v>1248</v>
      </c>
      <c r="E13629">
        <v>0</v>
      </c>
    </row>
    <row r="13630" spans="1:5" x14ac:dyDescent="0.25">
      <c r="A13630" s="1">
        <v>41444</v>
      </c>
      <c r="B13630" t="s">
        <v>30</v>
      </c>
      <c r="C13630" t="s">
        <v>1210</v>
      </c>
      <c r="D13630" t="s">
        <v>1256</v>
      </c>
      <c r="E13630">
        <v>0</v>
      </c>
    </row>
    <row r="13631" spans="1:5" x14ac:dyDescent="0.25">
      <c r="A13631" s="1">
        <v>41444</v>
      </c>
      <c r="B13631" t="s">
        <v>30</v>
      </c>
      <c r="C13631" t="s">
        <v>1210</v>
      </c>
      <c r="D13631" t="s">
        <v>1224</v>
      </c>
      <c r="E13631">
        <v>0</v>
      </c>
    </row>
    <row r="13632" spans="1:5" x14ac:dyDescent="0.25">
      <c r="A13632" s="1">
        <v>41444</v>
      </c>
      <c r="B13632" t="s">
        <v>30</v>
      </c>
      <c r="C13632" t="s">
        <v>1210</v>
      </c>
      <c r="D13632" t="s">
        <v>1267</v>
      </c>
      <c r="E13632">
        <v>0.01</v>
      </c>
    </row>
    <row r="13633" spans="1:5" x14ac:dyDescent="0.25">
      <c r="A13633" s="1">
        <v>41444</v>
      </c>
      <c r="B13633" t="s">
        <v>30</v>
      </c>
      <c r="C13633" t="s">
        <v>1210</v>
      </c>
      <c r="D13633" t="s">
        <v>1267</v>
      </c>
      <c r="E13633">
        <v>0</v>
      </c>
    </row>
    <row r="13634" spans="1:5" x14ac:dyDescent="0.25">
      <c r="A13634" s="1">
        <v>41444</v>
      </c>
      <c r="B13634" t="s">
        <v>30</v>
      </c>
      <c r="C13634" t="s">
        <v>1210</v>
      </c>
      <c r="D13634" t="s">
        <v>1267</v>
      </c>
      <c r="E13634">
        <v>0.01</v>
      </c>
    </row>
    <row r="13635" spans="1:5" x14ac:dyDescent="0.25">
      <c r="A13635" s="1">
        <v>41444</v>
      </c>
      <c r="B13635" t="s">
        <v>30</v>
      </c>
      <c r="C13635" t="s">
        <v>1210</v>
      </c>
      <c r="D13635" t="s">
        <v>1267</v>
      </c>
      <c r="E13635">
        <v>0.01</v>
      </c>
    </row>
    <row r="13636" spans="1:5" x14ac:dyDescent="0.25">
      <c r="A13636" s="1">
        <v>41444</v>
      </c>
      <c r="B13636" t="s">
        <v>30</v>
      </c>
      <c r="C13636" t="s">
        <v>1210</v>
      </c>
      <c r="D13636" t="s">
        <v>1223</v>
      </c>
      <c r="E13636">
        <v>0.02</v>
      </c>
    </row>
    <row r="13637" spans="1:5" x14ac:dyDescent="0.25">
      <c r="A13637" s="1">
        <v>41444</v>
      </c>
      <c r="B13637" t="s">
        <v>30</v>
      </c>
      <c r="C13637" t="s">
        <v>1210</v>
      </c>
      <c r="D13637" t="s">
        <v>1224</v>
      </c>
      <c r="E13637">
        <v>0.03</v>
      </c>
    </row>
    <row r="13638" spans="1:5" x14ac:dyDescent="0.25">
      <c r="A13638" s="1">
        <v>41444</v>
      </c>
      <c r="B13638" t="s">
        <v>30</v>
      </c>
      <c r="C13638" t="s">
        <v>1210</v>
      </c>
      <c r="D13638" t="s">
        <v>1224</v>
      </c>
      <c r="E13638">
        <v>0</v>
      </c>
    </row>
    <row r="13639" spans="1:5" x14ac:dyDescent="0.25">
      <c r="A13639" s="1">
        <v>41444</v>
      </c>
      <c r="B13639" t="s">
        <v>30</v>
      </c>
      <c r="C13639" t="s">
        <v>1210</v>
      </c>
      <c r="D13639" t="s">
        <v>1222</v>
      </c>
      <c r="E13639">
        <v>0.01</v>
      </c>
    </row>
    <row r="13640" spans="1:5" x14ac:dyDescent="0.25">
      <c r="A13640" s="1">
        <v>41444</v>
      </c>
      <c r="B13640" t="s">
        <v>30</v>
      </c>
      <c r="C13640" t="s">
        <v>1210</v>
      </c>
      <c r="D13640" t="s">
        <v>1256</v>
      </c>
      <c r="E13640">
        <v>0</v>
      </c>
    </row>
    <row r="13641" spans="1:5" x14ac:dyDescent="0.25">
      <c r="A13641" s="1">
        <v>41444</v>
      </c>
      <c r="B13641" t="s">
        <v>30</v>
      </c>
      <c r="C13641" t="s">
        <v>1210</v>
      </c>
      <c r="D13641" t="s">
        <v>1237</v>
      </c>
      <c r="E13641">
        <v>0</v>
      </c>
    </row>
    <row r="13642" spans="1:5" x14ac:dyDescent="0.25">
      <c r="A13642" s="1">
        <v>41444</v>
      </c>
      <c r="B13642" t="s">
        <v>30</v>
      </c>
      <c r="C13642" t="s">
        <v>1210</v>
      </c>
      <c r="D13642" t="s">
        <v>1268</v>
      </c>
      <c r="E13642">
        <v>0</v>
      </c>
    </row>
    <row r="13643" spans="1:5" x14ac:dyDescent="0.25">
      <c r="A13643" s="1">
        <v>41445</v>
      </c>
      <c r="B13643" t="s">
        <v>46</v>
      </c>
      <c r="C13643" t="s">
        <v>1210</v>
      </c>
      <c r="D13643" t="s">
        <v>1263</v>
      </c>
      <c r="E13643">
        <v>0</v>
      </c>
    </row>
    <row r="13644" spans="1:5" x14ac:dyDescent="0.25">
      <c r="A13644" s="1">
        <v>41445</v>
      </c>
      <c r="B13644" t="s">
        <v>46</v>
      </c>
      <c r="C13644" t="s">
        <v>1210</v>
      </c>
      <c r="D13644" t="s">
        <v>1226</v>
      </c>
      <c r="E13644">
        <v>0</v>
      </c>
    </row>
    <row r="13645" spans="1:5" x14ac:dyDescent="0.25">
      <c r="A13645" s="1">
        <v>41445</v>
      </c>
      <c r="B13645" t="s">
        <v>46</v>
      </c>
      <c r="C13645" t="s">
        <v>1210</v>
      </c>
      <c r="D13645" t="s">
        <v>1227</v>
      </c>
      <c r="E13645">
        <v>0</v>
      </c>
    </row>
    <row r="13646" spans="1:5" x14ac:dyDescent="0.25">
      <c r="A13646" s="1">
        <v>41445</v>
      </c>
      <c r="B13646" t="s">
        <v>46</v>
      </c>
      <c r="C13646" t="s">
        <v>1210</v>
      </c>
      <c r="D13646" t="s">
        <v>1222</v>
      </c>
      <c r="E13646">
        <v>0.01</v>
      </c>
    </row>
    <row r="13647" spans="1:5" x14ac:dyDescent="0.25">
      <c r="A13647" s="1">
        <v>41445</v>
      </c>
      <c r="B13647" t="s">
        <v>46</v>
      </c>
      <c r="C13647" t="s">
        <v>1210</v>
      </c>
      <c r="D13647" t="s">
        <v>1260</v>
      </c>
      <c r="E13647">
        <v>0.02</v>
      </c>
    </row>
    <row r="13648" spans="1:5" x14ac:dyDescent="0.25">
      <c r="A13648" s="1">
        <v>41445</v>
      </c>
      <c r="B13648" t="s">
        <v>46</v>
      </c>
      <c r="C13648" t="s">
        <v>1210</v>
      </c>
      <c r="D13648" t="s">
        <v>1226</v>
      </c>
      <c r="E13648">
        <v>0</v>
      </c>
    </row>
    <row r="13649" spans="1:5" x14ac:dyDescent="0.25">
      <c r="A13649" s="1">
        <v>41445</v>
      </c>
      <c r="B13649" t="s">
        <v>46</v>
      </c>
      <c r="C13649" t="s">
        <v>1210</v>
      </c>
      <c r="D13649" t="s">
        <v>1245</v>
      </c>
      <c r="E13649">
        <v>0.01</v>
      </c>
    </row>
    <row r="13650" spans="1:5" x14ac:dyDescent="0.25">
      <c r="A13650" s="1">
        <v>41445</v>
      </c>
      <c r="B13650" t="s">
        <v>46</v>
      </c>
      <c r="C13650" t="s">
        <v>1210</v>
      </c>
      <c r="D13650" t="s">
        <v>1245</v>
      </c>
      <c r="E13650">
        <v>0</v>
      </c>
    </row>
    <row r="13651" spans="1:5" x14ac:dyDescent="0.25">
      <c r="A13651" s="1">
        <v>41445</v>
      </c>
      <c r="B13651" t="s">
        <v>46</v>
      </c>
      <c r="C13651" t="s">
        <v>1210</v>
      </c>
      <c r="D13651" t="s">
        <v>1245</v>
      </c>
      <c r="E13651">
        <v>0.01</v>
      </c>
    </row>
    <row r="13652" spans="1:5" x14ac:dyDescent="0.25">
      <c r="A13652" s="1">
        <v>41445</v>
      </c>
      <c r="B13652" t="s">
        <v>46</v>
      </c>
      <c r="C13652" t="s">
        <v>1210</v>
      </c>
      <c r="D13652" t="s">
        <v>1219</v>
      </c>
      <c r="E13652">
        <v>0</v>
      </c>
    </row>
    <row r="13653" spans="1:5" x14ac:dyDescent="0.25">
      <c r="A13653" s="1">
        <v>41445</v>
      </c>
      <c r="B13653" t="s">
        <v>46</v>
      </c>
      <c r="C13653" t="s">
        <v>1210</v>
      </c>
      <c r="D13653" t="s">
        <v>1260</v>
      </c>
      <c r="E13653">
        <v>0</v>
      </c>
    </row>
    <row r="13654" spans="1:5" x14ac:dyDescent="0.25">
      <c r="A13654" s="1">
        <v>41445</v>
      </c>
      <c r="B13654" t="s">
        <v>46</v>
      </c>
      <c r="C13654" t="s">
        <v>1210</v>
      </c>
      <c r="D13654" t="s">
        <v>1269</v>
      </c>
      <c r="E13654">
        <v>0.01</v>
      </c>
    </row>
    <row r="13655" spans="1:5" x14ac:dyDescent="0.25">
      <c r="A13655" s="1">
        <v>41445</v>
      </c>
      <c r="B13655" t="s">
        <v>46</v>
      </c>
      <c r="C13655" t="s">
        <v>1210</v>
      </c>
      <c r="D13655" t="s">
        <v>1246</v>
      </c>
      <c r="E13655">
        <v>0.01</v>
      </c>
    </row>
    <row r="13656" spans="1:5" x14ac:dyDescent="0.25">
      <c r="A13656" s="1">
        <v>41445</v>
      </c>
      <c r="B13656" t="s">
        <v>46</v>
      </c>
      <c r="C13656" t="s">
        <v>1210</v>
      </c>
      <c r="D13656" t="s">
        <v>1248</v>
      </c>
      <c r="E13656">
        <v>0.01</v>
      </c>
    </row>
    <row r="13657" spans="1:5" x14ac:dyDescent="0.25">
      <c r="A13657" s="1">
        <v>41445</v>
      </c>
      <c r="B13657" t="s">
        <v>46</v>
      </c>
      <c r="C13657" t="s">
        <v>1210</v>
      </c>
      <c r="D13657" t="s">
        <v>1216</v>
      </c>
      <c r="E13657">
        <v>0</v>
      </c>
    </row>
    <row r="13658" spans="1:5" x14ac:dyDescent="0.25">
      <c r="A13658" s="1">
        <v>41445</v>
      </c>
      <c r="B13658" t="s">
        <v>46</v>
      </c>
      <c r="C13658" t="s">
        <v>1210</v>
      </c>
      <c r="D13658" t="s">
        <v>1270</v>
      </c>
      <c r="E13658">
        <v>0</v>
      </c>
    </row>
    <row r="13659" spans="1:5" x14ac:dyDescent="0.25">
      <c r="A13659" s="1">
        <v>41404</v>
      </c>
      <c r="B13659" t="s">
        <v>49</v>
      </c>
      <c r="C13659" t="s">
        <v>1271</v>
      </c>
      <c r="D13659" t="s">
        <v>1272</v>
      </c>
      <c r="E13659">
        <v>0.43</v>
      </c>
    </row>
    <row r="13660" spans="1:5" x14ac:dyDescent="0.25">
      <c r="A13660" s="1">
        <v>41405</v>
      </c>
      <c r="B13660" t="s">
        <v>52</v>
      </c>
      <c r="C13660" t="s">
        <v>1271</v>
      </c>
      <c r="D13660" t="s">
        <v>1273</v>
      </c>
      <c r="E13660">
        <v>0.36</v>
      </c>
    </row>
    <row r="13661" spans="1:5" x14ac:dyDescent="0.25">
      <c r="A13661" s="1">
        <v>41405</v>
      </c>
      <c r="B13661" t="s">
        <v>52</v>
      </c>
      <c r="C13661" t="s">
        <v>1271</v>
      </c>
      <c r="D13661" t="s">
        <v>1273</v>
      </c>
      <c r="E13661">
        <v>0.42</v>
      </c>
    </row>
    <row r="13662" spans="1:5" x14ac:dyDescent="0.25">
      <c r="A13662" s="1">
        <v>41406</v>
      </c>
      <c r="B13662" t="s">
        <v>53</v>
      </c>
      <c r="C13662" t="s">
        <v>1271</v>
      </c>
      <c r="D13662" t="s">
        <v>1273</v>
      </c>
      <c r="E13662">
        <v>0.54</v>
      </c>
    </row>
    <row r="13663" spans="1:5" x14ac:dyDescent="0.25">
      <c r="A13663" s="1">
        <v>41406</v>
      </c>
      <c r="B13663" t="s">
        <v>53</v>
      </c>
      <c r="C13663" t="s">
        <v>1271</v>
      </c>
      <c r="D13663" t="s">
        <v>1273</v>
      </c>
      <c r="E13663">
        <v>0.53</v>
      </c>
    </row>
    <row r="13664" spans="1:5" x14ac:dyDescent="0.25">
      <c r="A13664" s="1">
        <v>41407</v>
      </c>
      <c r="B13664" t="s">
        <v>58</v>
      </c>
      <c r="C13664" t="s">
        <v>1271</v>
      </c>
      <c r="D13664" t="s">
        <v>1272</v>
      </c>
      <c r="E13664">
        <v>0.5</v>
      </c>
    </row>
    <row r="13665" spans="1:5" x14ac:dyDescent="0.25">
      <c r="A13665" s="1">
        <v>41408</v>
      </c>
      <c r="B13665" t="s">
        <v>59</v>
      </c>
      <c r="C13665" t="s">
        <v>1271</v>
      </c>
      <c r="D13665" t="s">
        <v>1272</v>
      </c>
      <c r="E13665">
        <v>0.28000000000000003</v>
      </c>
    </row>
    <row r="13666" spans="1:5" x14ac:dyDescent="0.25">
      <c r="A13666" s="1">
        <v>41412</v>
      </c>
      <c r="B13666" t="s">
        <v>52</v>
      </c>
      <c r="C13666" t="s">
        <v>1271</v>
      </c>
      <c r="D13666" t="s">
        <v>1273</v>
      </c>
      <c r="E13666">
        <v>0.35</v>
      </c>
    </row>
    <row r="13667" spans="1:5" x14ac:dyDescent="0.25">
      <c r="A13667" s="1">
        <v>41413</v>
      </c>
      <c r="B13667" t="s">
        <v>53</v>
      </c>
      <c r="C13667" t="s">
        <v>1271</v>
      </c>
      <c r="D13667" t="s">
        <v>1273</v>
      </c>
      <c r="E13667">
        <v>0.28000000000000003</v>
      </c>
    </row>
    <row r="13668" spans="1:5" x14ac:dyDescent="0.25">
      <c r="A13668" s="1">
        <v>41414</v>
      </c>
      <c r="B13668" t="s">
        <v>58</v>
      </c>
      <c r="C13668" t="s">
        <v>1271</v>
      </c>
      <c r="D13668" t="s">
        <v>1272</v>
      </c>
      <c r="E13668">
        <v>0.28000000000000003</v>
      </c>
    </row>
    <row r="13669" spans="1:5" x14ac:dyDescent="0.25">
      <c r="A13669" s="1">
        <v>41414</v>
      </c>
      <c r="B13669" t="s">
        <v>58</v>
      </c>
      <c r="C13669" t="s">
        <v>1271</v>
      </c>
      <c r="D13669" t="s">
        <v>1274</v>
      </c>
      <c r="E13669">
        <v>0.12</v>
      </c>
    </row>
    <row r="13670" spans="1:5" x14ac:dyDescent="0.25">
      <c r="A13670" s="1">
        <v>41415</v>
      </c>
      <c r="B13670" t="s">
        <v>59</v>
      </c>
      <c r="C13670" t="s">
        <v>1271</v>
      </c>
      <c r="D13670" t="s">
        <v>1272</v>
      </c>
      <c r="E13670">
        <v>0.39</v>
      </c>
    </row>
    <row r="13671" spans="1:5" x14ac:dyDescent="0.25">
      <c r="A13671" s="1">
        <v>41416</v>
      </c>
      <c r="B13671" t="s">
        <v>30</v>
      </c>
      <c r="C13671" t="s">
        <v>1271</v>
      </c>
      <c r="D13671" t="s">
        <v>1272</v>
      </c>
      <c r="E13671">
        <v>0.56999999999999995</v>
      </c>
    </row>
    <row r="13672" spans="1:5" x14ac:dyDescent="0.25">
      <c r="A13672" s="1">
        <v>41417</v>
      </c>
      <c r="B13672" t="s">
        <v>46</v>
      </c>
      <c r="C13672" t="s">
        <v>1271</v>
      </c>
      <c r="D13672" t="s">
        <v>1272</v>
      </c>
      <c r="E13672">
        <v>0.45</v>
      </c>
    </row>
    <row r="13673" spans="1:5" x14ac:dyDescent="0.25">
      <c r="A13673" s="1">
        <v>41417</v>
      </c>
      <c r="B13673" t="s">
        <v>46</v>
      </c>
      <c r="C13673" t="s">
        <v>1271</v>
      </c>
      <c r="D13673" t="s">
        <v>1274</v>
      </c>
      <c r="E13673">
        <v>0.24</v>
      </c>
    </row>
    <row r="13674" spans="1:5" x14ac:dyDescent="0.25">
      <c r="A13674" s="1">
        <v>41419</v>
      </c>
      <c r="B13674" t="s">
        <v>52</v>
      </c>
      <c r="C13674" t="s">
        <v>1271</v>
      </c>
      <c r="D13674" t="s">
        <v>1273</v>
      </c>
      <c r="E13674">
        <v>0.38</v>
      </c>
    </row>
    <row r="13675" spans="1:5" x14ac:dyDescent="0.25">
      <c r="A13675" s="1">
        <v>41419</v>
      </c>
      <c r="B13675" t="s">
        <v>52</v>
      </c>
      <c r="C13675" t="s">
        <v>1271</v>
      </c>
      <c r="D13675" t="s">
        <v>1273</v>
      </c>
      <c r="E13675">
        <v>0.38</v>
      </c>
    </row>
    <row r="13676" spans="1:5" x14ac:dyDescent="0.25">
      <c r="A13676" s="1">
        <v>41420</v>
      </c>
      <c r="B13676" t="s">
        <v>53</v>
      </c>
      <c r="C13676" t="s">
        <v>1271</v>
      </c>
      <c r="D13676" t="s">
        <v>1273</v>
      </c>
      <c r="E13676">
        <v>0.28000000000000003</v>
      </c>
    </row>
    <row r="13677" spans="1:5" x14ac:dyDescent="0.25">
      <c r="A13677" s="1">
        <v>41421</v>
      </c>
      <c r="B13677" t="s">
        <v>58</v>
      </c>
      <c r="C13677" t="s">
        <v>1271</v>
      </c>
      <c r="D13677" t="s">
        <v>1272</v>
      </c>
      <c r="E13677">
        <v>0.41</v>
      </c>
    </row>
    <row r="13678" spans="1:5" x14ac:dyDescent="0.25">
      <c r="A13678" s="1">
        <v>41423</v>
      </c>
      <c r="B13678" t="s">
        <v>30</v>
      </c>
      <c r="C13678" t="s">
        <v>1271</v>
      </c>
      <c r="D13678" t="s">
        <v>1274</v>
      </c>
      <c r="E13678">
        <v>0.1</v>
      </c>
    </row>
    <row r="13679" spans="1:5" x14ac:dyDescent="0.25">
      <c r="A13679" s="1">
        <v>41424</v>
      </c>
      <c r="B13679" t="s">
        <v>46</v>
      </c>
      <c r="C13679" t="s">
        <v>1271</v>
      </c>
      <c r="D13679" t="s">
        <v>1272</v>
      </c>
      <c r="E13679">
        <v>0.49</v>
      </c>
    </row>
    <row r="13680" spans="1:5" x14ac:dyDescent="0.25">
      <c r="A13680" s="1">
        <v>41425</v>
      </c>
      <c r="B13680" t="s">
        <v>49</v>
      </c>
      <c r="C13680" t="s">
        <v>1271</v>
      </c>
      <c r="D13680" t="s">
        <v>1272</v>
      </c>
      <c r="E13680">
        <v>0.45</v>
      </c>
    </row>
    <row r="13681" spans="1:5" x14ac:dyDescent="0.25">
      <c r="A13681" s="1">
        <v>41425</v>
      </c>
      <c r="B13681" t="s">
        <v>49</v>
      </c>
      <c r="C13681" t="s">
        <v>1271</v>
      </c>
      <c r="D13681" t="s">
        <v>1272</v>
      </c>
      <c r="E13681">
        <v>0.4</v>
      </c>
    </row>
    <row r="13682" spans="1:5" x14ac:dyDescent="0.25">
      <c r="A13682" s="1">
        <v>41427</v>
      </c>
      <c r="B13682" t="s">
        <v>53</v>
      </c>
      <c r="C13682" t="s">
        <v>1271</v>
      </c>
      <c r="D13682" t="s">
        <v>1273</v>
      </c>
      <c r="E13682">
        <v>0.37</v>
      </c>
    </row>
    <row r="13683" spans="1:5" x14ac:dyDescent="0.25">
      <c r="A13683" s="1">
        <v>41427</v>
      </c>
      <c r="B13683" t="s">
        <v>53</v>
      </c>
      <c r="C13683" t="s">
        <v>1271</v>
      </c>
      <c r="D13683" t="s">
        <v>1273</v>
      </c>
      <c r="E13683">
        <v>0.4</v>
      </c>
    </row>
    <row r="13684" spans="1:5" x14ac:dyDescent="0.25">
      <c r="A13684" s="1">
        <v>41428</v>
      </c>
      <c r="B13684" t="s">
        <v>58</v>
      </c>
      <c r="C13684" t="s">
        <v>1271</v>
      </c>
      <c r="D13684" t="s">
        <v>1272</v>
      </c>
      <c r="E13684">
        <v>0.32</v>
      </c>
    </row>
    <row r="13685" spans="1:5" x14ac:dyDescent="0.25">
      <c r="A13685" s="1">
        <v>41428</v>
      </c>
      <c r="B13685" t="s">
        <v>58</v>
      </c>
      <c r="C13685" t="s">
        <v>1271</v>
      </c>
      <c r="D13685" t="s">
        <v>1272</v>
      </c>
      <c r="E13685">
        <v>0.31</v>
      </c>
    </row>
    <row r="13686" spans="1:5" x14ac:dyDescent="0.25">
      <c r="A13686" s="1">
        <v>41428</v>
      </c>
      <c r="B13686" t="s">
        <v>58</v>
      </c>
      <c r="C13686" t="s">
        <v>1271</v>
      </c>
      <c r="D13686" t="s">
        <v>1274</v>
      </c>
      <c r="E13686">
        <v>0.18</v>
      </c>
    </row>
    <row r="13687" spans="1:5" x14ac:dyDescent="0.25">
      <c r="A13687" s="1">
        <v>41429</v>
      </c>
      <c r="B13687" t="s">
        <v>59</v>
      </c>
      <c r="C13687" t="s">
        <v>1271</v>
      </c>
      <c r="D13687" t="s">
        <v>1272</v>
      </c>
      <c r="E13687">
        <v>0.59</v>
      </c>
    </row>
    <row r="13688" spans="1:5" x14ac:dyDescent="0.25">
      <c r="A13688" s="1">
        <v>41429</v>
      </c>
      <c r="B13688" t="s">
        <v>59</v>
      </c>
      <c r="C13688" t="s">
        <v>1271</v>
      </c>
      <c r="D13688" t="s">
        <v>1272</v>
      </c>
      <c r="E13688">
        <v>0.53</v>
      </c>
    </row>
    <row r="13689" spans="1:5" x14ac:dyDescent="0.25">
      <c r="A13689" s="1">
        <v>41429</v>
      </c>
      <c r="B13689" t="s">
        <v>59</v>
      </c>
      <c r="C13689" t="s">
        <v>1271</v>
      </c>
      <c r="D13689" t="s">
        <v>1274</v>
      </c>
      <c r="E13689">
        <v>0.18</v>
      </c>
    </row>
    <row r="13690" spans="1:5" x14ac:dyDescent="0.25">
      <c r="A13690" s="1">
        <v>41431</v>
      </c>
      <c r="B13690" t="s">
        <v>46</v>
      </c>
      <c r="C13690" t="s">
        <v>1271</v>
      </c>
      <c r="D13690" t="s">
        <v>1272</v>
      </c>
      <c r="E13690">
        <v>0.5</v>
      </c>
    </row>
    <row r="13691" spans="1:5" x14ac:dyDescent="0.25">
      <c r="A13691" s="1">
        <v>41431</v>
      </c>
      <c r="B13691" t="s">
        <v>46</v>
      </c>
      <c r="C13691" t="s">
        <v>1271</v>
      </c>
      <c r="D13691" t="s">
        <v>1272</v>
      </c>
      <c r="E13691">
        <v>0.68</v>
      </c>
    </row>
    <row r="13692" spans="1:5" x14ac:dyDescent="0.25">
      <c r="A13692" s="1">
        <v>41431</v>
      </c>
      <c r="B13692" t="s">
        <v>46</v>
      </c>
      <c r="C13692" t="s">
        <v>1271</v>
      </c>
      <c r="D13692" t="s">
        <v>1274</v>
      </c>
      <c r="E13692">
        <v>0.31</v>
      </c>
    </row>
    <row r="13693" spans="1:5" x14ac:dyDescent="0.25">
      <c r="A13693" s="1">
        <v>41434</v>
      </c>
      <c r="B13693" t="s">
        <v>53</v>
      </c>
      <c r="C13693" t="s">
        <v>1271</v>
      </c>
      <c r="D13693" t="s">
        <v>1273</v>
      </c>
      <c r="E13693">
        <v>0.34</v>
      </c>
    </row>
    <row r="13694" spans="1:5" x14ac:dyDescent="0.25">
      <c r="A13694" s="1">
        <v>41434</v>
      </c>
      <c r="B13694" t="s">
        <v>53</v>
      </c>
      <c r="C13694" t="s">
        <v>1271</v>
      </c>
      <c r="D13694" t="s">
        <v>1273</v>
      </c>
      <c r="E13694">
        <v>0.33</v>
      </c>
    </row>
    <row r="13695" spans="1:5" x14ac:dyDescent="0.25">
      <c r="A13695" s="1">
        <v>41435</v>
      </c>
      <c r="B13695" t="s">
        <v>58</v>
      </c>
      <c r="C13695" t="s">
        <v>1271</v>
      </c>
      <c r="D13695" t="s">
        <v>1272</v>
      </c>
      <c r="E13695">
        <v>0.39</v>
      </c>
    </row>
    <row r="13696" spans="1:5" x14ac:dyDescent="0.25">
      <c r="A13696" s="1">
        <v>41435</v>
      </c>
      <c r="B13696" t="s">
        <v>58</v>
      </c>
      <c r="C13696" t="s">
        <v>1271</v>
      </c>
      <c r="D13696" t="s">
        <v>1274</v>
      </c>
      <c r="E13696">
        <v>0.2</v>
      </c>
    </row>
    <row r="13697" spans="1:5" x14ac:dyDescent="0.25">
      <c r="A13697" s="1">
        <v>41436</v>
      </c>
      <c r="B13697" t="s">
        <v>59</v>
      </c>
      <c r="C13697" t="s">
        <v>1271</v>
      </c>
      <c r="D13697" t="s">
        <v>1272</v>
      </c>
      <c r="E13697">
        <v>0.46</v>
      </c>
    </row>
    <row r="13698" spans="1:5" x14ac:dyDescent="0.25">
      <c r="A13698" s="1">
        <v>41437</v>
      </c>
      <c r="B13698" t="s">
        <v>30</v>
      </c>
      <c r="C13698" t="s">
        <v>1271</v>
      </c>
      <c r="D13698" t="s">
        <v>1272</v>
      </c>
      <c r="E13698">
        <v>0.56999999999999995</v>
      </c>
    </row>
    <row r="13699" spans="1:5" x14ac:dyDescent="0.25">
      <c r="A13699" s="1">
        <v>41437</v>
      </c>
      <c r="B13699" t="s">
        <v>30</v>
      </c>
      <c r="C13699" t="s">
        <v>1271</v>
      </c>
      <c r="D13699" t="s">
        <v>1272</v>
      </c>
      <c r="E13699">
        <v>0.51</v>
      </c>
    </row>
    <row r="13700" spans="1:5" x14ac:dyDescent="0.25">
      <c r="A13700" s="1">
        <v>41438</v>
      </c>
      <c r="B13700" t="s">
        <v>46</v>
      </c>
      <c r="C13700" t="s">
        <v>1271</v>
      </c>
      <c r="D13700" t="s">
        <v>1274</v>
      </c>
      <c r="E13700">
        <v>0.24</v>
      </c>
    </row>
    <row r="13701" spans="1:5" x14ac:dyDescent="0.25">
      <c r="A13701" s="1">
        <v>41441</v>
      </c>
      <c r="B13701" t="s">
        <v>53</v>
      </c>
      <c r="C13701" t="s">
        <v>1271</v>
      </c>
      <c r="D13701" t="s">
        <v>1273</v>
      </c>
      <c r="E13701">
        <v>0.46</v>
      </c>
    </row>
    <row r="13702" spans="1:5" x14ac:dyDescent="0.25">
      <c r="A13702" s="1">
        <v>41441</v>
      </c>
      <c r="B13702" t="s">
        <v>53</v>
      </c>
      <c r="C13702" t="s">
        <v>1271</v>
      </c>
      <c r="D13702" t="s">
        <v>1273</v>
      </c>
      <c r="E13702">
        <v>0.4</v>
      </c>
    </row>
    <row r="13703" spans="1:5" x14ac:dyDescent="0.25">
      <c r="A13703" s="1">
        <v>41441</v>
      </c>
      <c r="B13703" t="s">
        <v>53</v>
      </c>
      <c r="C13703" t="s">
        <v>1271</v>
      </c>
      <c r="D13703" t="s">
        <v>1273</v>
      </c>
      <c r="E13703">
        <v>0.48</v>
      </c>
    </row>
    <row r="13704" spans="1:5" x14ac:dyDescent="0.25">
      <c r="A13704" s="1">
        <v>41441</v>
      </c>
      <c r="B13704" t="s">
        <v>53</v>
      </c>
      <c r="C13704" t="s">
        <v>1271</v>
      </c>
      <c r="D13704" t="s">
        <v>1273</v>
      </c>
      <c r="E13704">
        <v>0.47</v>
      </c>
    </row>
    <row r="13705" spans="1:5" x14ac:dyDescent="0.25">
      <c r="A13705" s="1">
        <v>41442</v>
      </c>
      <c r="B13705" t="s">
        <v>58</v>
      </c>
      <c r="C13705" t="s">
        <v>1271</v>
      </c>
      <c r="D13705" t="s">
        <v>1272</v>
      </c>
      <c r="E13705">
        <v>0.39</v>
      </c>
    </row>
    <row r="13706" spans="1:5" x14ac:dyDescent="0.25">
      <c r="A13706" s="1">
        <v>41443</v>
      </c>
      <c r="B13706" t="s">
        <v>59</v>
      </c>
      <c r="C13706" t="s">
        <v>1271</v>
      </c>
      <c r="D13706" t="s">
        <v>1272</v>
      </c>
      <c r="E13706">
        <v>0.47</v>
      </c>
    </row>
    <row r="13707" spans="1:5" x14ac:dyDescent="0.25">
      <c r="A13707" s="1">
        <v>41448</v>
      </c>
      <c r="B13707" t="s">
        <v>53</v>
      </c>
      <c r="C13707" t="s">
        <v>1271</v>
      </c>
      <c r="D13707" t="s">
        <v>1273</v>
      </c>
      <c r="E13707">
        <v>0.3</v>
      </c>
    </row>
    <row r="13708" spans="1:5" x14ac:dyDescent="0.25">
      <c r="A13708" s="1">
        <v>41448</v>
      </c>
      <c r="B13708" t="s">
        <v>53</v>
      </c>
      <c r="C13708" t="s">
        <v>1271</v>
      </c>
      <c r="D13708" t="s">
        <v>1273</v>
      </c>
      <c r="E13708">
        <v>0.35</v>
      </c>
    </row>
    <row r="13709" spans="1:5" x14ac:dyDescent="0.25">
      <c r="A13709" s="1">
        <v>41449</v>
      </c>
      <c r="B13709" t="s">
        <v>58</v>
      </c>
      <c r="C13709" t="s">
        <v>1271</v>
      </c>
      <c r="D13709" t="s">
        <v>1274</v>
      </c>
      <c r="E13709">
        <v>0.22</v>
      </c>
    </row>
    <row r="13710" spans="1:5" x14ac:dyDescent="0.25">
      <c r="A13710" s="1">
        <v>41408</v>
      </c>
      <c r="B13710" t="s">
        <v>59</v>
      </c>
      <c r="C13710" t="s">
        <v>22</v>
      </c>
      <c r="D13710" t="s">
        <v>1275</v>
      </c>
      <c r="E13710">
        <v>0.03</v>
      </c>
    </row>
    <row r="13711" spans="1:5" x14ac:dyDescent="0.25">
      <c r="A13711" s="1">
        <v>41408</v>
      </c>
      <c r="B13711" t="s">
        <v>59</v>
      </c>
      <c r="C13711" t="s">
        <v>22</v>
      </c>
      <c r="D13711" t="s">
        <v>1275</v>
      </c>
      <c r="E13711">
        <v>0</v>
      </c>
    </row>
    <row r="13712" spans="1:5" x14ac:dyDescent="0.25">
      <c r="A13712" s="1">
        <v>41408</v>
      </c>
      <c r="B13712" t="s">
        <v>59</v>
      </c>
      <c r="C13712" t="s">
        <v>22</v>
      </c>
      <c r="D13712" t="s">
        <v>1276</v>
      </c>
      <c r="E13712">
        <v>0.01</v>
      </c>
    </row>
    <row r="13713" spans="1:5" x14ac:dyDescent="0.25">
      <c r="A13713" s="1">
        <v>41408</v>
      </c>
      <c r="B13713" t="s">
        <v>59</v>
      </c>
      <c r="C13713" t="s">
        <v>22</v>
      </c>
      <c r="D13713" t="s">
        <v>1276</v>
      </c>
      <c r="E13713">
        <v>0</v>
      </c>
    </row>
    <row r="13714" spans="1:5" x14ac:dyDescent="0.25">
      <c r="A13714" s="1">
        <v>41408</v>
      </c>
      <c r="B13714" t="s">
        <v>59</v>
      </c>
      <c r="C13714" t="s">
        <v>22</v>
      </c>
      <c r="D13714" t="s">
        <v>1276</v>
      </c>
      <c r="E13714">
        <v>0</v>
      </c>
    </row>
    <row r="13715" spans="1:5" x14ac:dyDescent="0.25">
      <c r="A13715" s="1">
        <v>41408</v>
      </c>
      <c r="B13715" t="s">
        <v>59</v>
      </c>
      <c r="C13715" t="s">
        <v>22</v>
      </c>
      <c r="D13715" t="s">
        <v>1277</v>
      </c>
      <c r="E13715">
        <v>0.01</v>
      </c>
    </row>
    <row r="13716" spans="1:5" x14ac:dyDescent="0.25">
      <c r="A13716" s="1">
        <v>41408</v>
      </c>
      <c r="B13716" t="s">
        <v>59</v>
      </c>
      <c r="C13716" t="s">
        <v>22</v>
      </c>
      <c r="D13716" t="s">
        <v>1277</v>
      </c>
      <c r="E13716">
        <v>0</v>
      </c>
    </row>
    <row r="13717" spans="1:5" x14ac:dyDescent="0.25">
      <c r="A13717" s="1">
        <v>41408</v>
      </c>
      <c r="B13717" t="s">
        <v>59</v>
      </c>
      <c r="C13717" t="s">
        <v>22</v>
      </c>
      <c r="D13717" t="s">
        <v>1277</v>
      </c>
      <c r="E13717">
        <v>0.01</v>
      </c>
    </row>
    <row r="13718" spans="1:5" x14ac:dyDescent="0.25">
      <c r="A13718" s="1">
        <v>41408</v>
      </c>
      <c r="B13718" t="s">
        <v>59</v>
      </c>
      <c r="C13718" t="s">
        <v>22</v>
      </c>
      <c r="D13718" t="s">
        <v>1278</v>
      </c>
      <c r="E13718">
        <v>0</v>
      </c>
    </row>
    <row r="13719" spans="1:5" x14ac:dyDescent="0.25">
      <c r="A13719" s="1">
        <v>41408</v>
      </c>
      <c r="B13719" t="s">
        <v>59</v>
      </c>
      <c r="C13719" t="s">
        <v>22</v>
      </c>
      <c r="D13719" t="s">
        <v>1278</v>
      </c>
      <c r="E13719">
        <v>0.02</v>
      </c>
    </row>
    <row r="13720" spans="1:5" x14ac:dyDescent="0.25">
      <c r="A13720" s="1">
        <v>41408</v>
      </c>
      <c r="B13720" t="s">
        <v>59</v>
      </c>
      <c r="C13720" t="s">
        <v>22</v>
      </c>
      <c r="D13720" t="s">
        <v>1279</v>
      </c>
      <c r="E13720">
        <v>0</v>
      </c>
    </row>
    <row r="13721" spans="1:5" x14ac:dyDescent="0.25">
      <c r="A13721" s="1">
        <v>41408</v>
      </c>
      <c r="B13721" t="s">
        <v>59</v>
      </c>
      <c r="C13721" t="s">
        <v>22</v>
      </c>
      <c r="D13721" t="s">
        <v>1280</v>
      </c>
      <c r="E13721">
        <v>0.01</v>
      </c>
    </row>
    <row r="13722" spans="1:5" x14ac:dyDescent="0.25">
      <c r="A13722" s="1">
        <v>41408</v>
      </c>
      <c r="B13722" t="s">
        <v>59</v>
      </c>
      <c r="C13722" t="s">
        <v>22</v>
      </c>
      <c r="D13722" t="s">
        <v>1281</v>
      </c>
      <c r="E13722">
        <v>0</v>
      </c>
    </row>
    <row r="13723" spans="1:5" x14ac:dyDescent="0.25">
      <c r="A13723" s="1">
        <v>41408</v>
      </c>
      <c r="B13723" t="s">
        <v>59</v>
      </c>
      <c r="C13723" t="s">
        <v>22</v>
      </c>
      <c r="D13723" t="s">
        <v>1281</v>
      </c>
      <c r="E13723">
        <v>0</v>
      </c>
    </row>
    <row r="13724" spans="1:5" x14ac:dyDescent="0.25">
      <c r="A13724" s="1">
        <v>41408</v>
      </c>
      <c r="B13724" t="s">
        <v>59</v>
      </c>
      <c r="C13724" t="s">
        <v>22</v>
      </c>
      <c r="D13724" t="s">
        <v>1281</v>
      </c>
      <c r="E13724">
        <v>0.01</v>
      </c>
    </row>
    <row r="13725" spans="1:5" x14ac:dyDescent="0.25">
      <c r="A13725" s="1">
        <v>41408</v>
      </c>
      <c r="B13725" t="s">
        <v>59</v>
      </c>
      <c r="C13725" t="s">
        <v>22</v>
      </c>
      <c r="D13725" t="s">
        <v>1281</v>
      </c>
      <c r="E13725">
        <v>0.03</v>
      </c>
    </row>
    <row r="13726" spans="1:5" x14ac:dyDescent="0.25">
      <c r="A13726" s="1">
        <v>41408</v>
      </c>
      <c r="B13726" t="s">
        <v>59</v>
      </c>
      <c r="C13726" t="s">
        <v>22</v>
      </c>
      <c r="D13726" t="s">
        <v>1282</v>
      </c>
      <c r="E13726">
        <v>0</v>
      </c>
    </row>
    <row r="13727" spans="1:5" x14ac:dyDescent="0.25">
      <c r="A13727" s="1">
        <v>41408</v>
      </c>
      <c r="B13727" t="s">
        <v>59</v>
      </c>
      <c r="C13727" t="s">
        <v>22</v>
      </c>
      <c r="D13727" t="s">
        <v>1282</v>
      </c>
      <c r="E13727">
        <v>0.05</v>
      </c>
    </row>
    <row r="13728" spans="1:5" x14ac:dyDescent="0.25">
      <c r="A13728" s="1">
        <v>41408</v>
      </c>
      <c r="B13728" t="s">
        <v>59</v>
      </c>
      <c r="C13728" t="s">
        <v>22</v>
      </c>
      <c r="D13728" t="s">
        <v>1282</v>
      </c>
      <c r="E13728">
        <v>0.05</v>
      </c>
    </row>
    <row r="13729" spans="1:5" x14ac:dyDescent="0.25">
      <c r="A13729" s="1">
        <v>41408</v>
      </c>
      <c r="B13729" t="s">
        <v>59</v>
      </c>
      <c r="C13729" t="s">
        <v>22</v>
      </c>
      <c r="D13729" t="s">
        <v>1283</v>
      </c>
      <c r="E13729">
        <v>7.0000000000000007E-2</v>
      </c>
    </row>
    <row r="13730" spans="1:5" x14ac:dyDescent="0.25">
      <c r="A13730" s="1">
        <v>41408</v>
      </c>
      <c r="B13730" t="s">
        <v>59</v>
      </c>
      <c r="C13730" t="s">
        <v>22</v>
      </c>
      <c r="D13730" t="s">
        <v>1283</v>
      </c>
      <c r="E13730">
        <v>0</v>
      </c>
    </row>
    <row r="13731" spans="1:5" x14ac:dyDescent="0.25">
      <c r="A13731" s="1">
        <v>41408</v>
      </c>
      <c r="B13731" t="s">
        <v>59</v>
      </c>
      <c r="C13731" t="s">
        <v>22</v>
      </c>
      <c r="D13731" t="s">
        <v>1283</v>
      </c>
      <c r="E13731">
        <v>0</v>
      </c>
    </row>
    <row r="13732" spans="1:5" x14ac:dyDescent="0.25">
      <c r="A13732" s="1">
        <v>41408</v>
      </c>
      <c r="B13732" t="s">
        <v>59</v>
      </c>
      <c r="C13732" t="s">
        <v>22</v>
      </c>
      <c r="D13732" t="s">
        <v>1284</v>
      </c>
      <c r="E13732">
        <v>0.01</v>
      </c>
    </row>
    <row r="13733" spans="1:5" x14ac:dyDescent="0.25">
      <c r="A13733" s="1">
        <v>41408</v>
      </c>
      <c r="B13733" t="s">
        <v>59</v>
      </c>
      <c r="C13733" t="s">
        <v>22</v>
      </c>
      <c r="D13733" t="s">
        <v>1284</v>
      </c>
      <c r="E13733">
        <v>0.04</v>
      </c>
    </row>
    <row r="13734" spans="1:5" x14ac:dyDescent="0.25">
      <c r="A13734" s="1">
        <v>41408</v>
      </c>
      <c r="B13734" t="s">
        <v>59</v>
      </c>
      <c r="C13734" t="s">
        <v>22</v>
      </c>
      <c r="D13734" t="s">
        <v>1284</v>
      </c>
      <c r="E13734">
        <v>0</v>
      </c>
    </row>
    <row r="13735" spans="1:5" x14ac:dyDescent="0.25">
      <c r="A13735" s="1">
        <v>41409</v>
      </c>
      <c r="B13735" t="s">
        <v>30</v>
      </c>
      <c r="C13735" t="s">
        <v>22</v>
      </c>
      <c r="D13735" t="s">
        <v>1285</v>
      </c>
      <c r="E13735">
        <v>0.02</v>
      </c>
    </row>
    <row r="13736" spans="1:5" x14ac:dyDescent="0.25">
      <c r="A13736" s="1">
        <v>41409</v>
      </c>
      <c r="B13736" t="s">
        <v>30</v>
      </c>
      <c r="C13736" t="s">
        <v>22</v>
      </c>
      <c r="D13736" t="s">
        <v>1276</v>
      </c>
      <c r="E13736">
        <v>0</v>
      </c>
    </row>
    <row r="13737" spans="1:5" x14ac:dyDescent="0.25">
      <c r="A13737" s="1">
        <v>41409</v>
      </c>
      <c r="B13737" t="s">
        <v>30</v>
      </c>
      <c r="C13737" t="s">
        <v>22</v>
      </c>
      <c r="D13737" t="s">
        <v>1276</v>
      </c>
      <c r="E13737">
        <v>0.01</v>
      </c>
    </row>
    <row r="13738" spans="1:5" x14ac:dyDescent="0.25">
      <c r="A13738" s="1">
        <v>41409</v>
      </c>
      <c r="B13738" t="s">
        <v>30</v>
      </c>
      <c r="C13738" t="s">
        <v>22</v>
      </c>
      <c r="D13738" t="s">
        <v>1276</v>
      </c>
      <c r="E13738">
        <v>0.02</v>
      </c>
    </row>
    <row r="13739" spans="1:5" x14ac:dyDescent="0.25">
      <c r="A13739" s="1">
        <v>41409</v>
      </c>
      <c r="B13739" t="s">
        <v>30</v>
      </c>
      <c r="C13739" t="s">
        <v>22</v>
      </c>
      <c r="D13739" t="s">
        <v>1286</v>
      </c>
      <c r="E13739">
        <v>0.03</v>
      </c>
    </row>
    <row r="13740" spans="1:5" x14ac:dyDescent="0.25">
      <c r="A13740" s="1">
        <v>41409</v>
      </c>
      <c r="B13740" t="s">
        <v>30</v>
      </c>
      <c r="C13740" t="s">
        <v>22</v>
      </c>
      <c r="D13740" t="s">
        <v>1286</v>
      </c>
      <c r="E13740">
        <v>0.01</v>
      </c>
    </row>
    <row r="13741" spans="1:5" x14ac:dyDescent="0.25">
      <c r="A13741" s="1">
        <v>41409</v>
      </c>
      <c r="B13741" t="s">
        <v>30</v>
      </c>
      <c r="C13741" t="s">
        <v>22</v>
      </c>
      <c r="D13741" t="s">
        <v>1286</v>
      </c>
      <c r="E13741">
        <v>0.02</v>
      </c>
    </row>
    <row r="13742" spans="1:5" x14ac:dyDescent="0.25">
      <c r="A13742" s="1">
        <v>41409</v>
      </c>
      <c r="B13742" t="s">
        <v>30</v>
      </c>
      <c r="C13742" t="s">
        <v>22</v>
      </c>
      <c r="D13742" t="s">
        <v>1287</v>
      </c>
      <c r="E13742">
        <v>0.01</v>
      </c>
    </row>
    <row r="13743" spans="1:5" x14ac:dyDescent="0.25">
      <c r="A13743" s="1">
        <v>41409</v>
      </c>
      <c r="B13743" t="s">
        <v>30</v>
      </c>
      <c r="C13743" t="s">
        <v>22</v>
      </c>
      <c r="D13743" t="s">
        <v>1287</v>
      </c>
      <c r="E13743">
        <v>0</v>
      </c>
    </row>
    <row r="13744" spans="1:5" x14ac:dyDescent="0.25">
      <c r="A13744" s="1">
        <v>41409</v>
      </c>
      <c r="B13744" t="s">
        <v>30</v>
      </c>
      <c r="C13744" t="s">
        <v>22</v>
      </c>
      <c r="D13744" t="s">
        <v>1287</v>
      </c>
      <c r="E13744">
        <v>0</v>
      </c>
    </row>
    <row r="13745" spans="1:5" x14ac:dyDescent="0.25">
      <c r="A13745" s="1">
        <v>41409</v>
      </c>
      <c r="B13745" t="s">
        <v>30</v>
      </c>
      <c r="C13745" t="s">
        <v>22</v>
      </c>
      <c r="D13745" t="s">
        <v>1288</v>
      </c>
      <c r="E13745">
        <v>0</v>
      </c>
    </row>
    <row r="13746" spans="1:5" x14ac:dyDescent="0.25">
      <c r="A13746" s="1">
        <v>41409</v>
      </c>
      <c r="B13746" t="s">
        <v>30</v>
      </c>
      <c r="C13746" t="s">
        <v>22</v>
      </c>
      <c r="D13746" t="s">
        <v>1289</v>
      </c>
      <c r="E13746">
        <v>0.04</v>
      </c>
    </row>
    <row r="13747" spans="1:5" x14ac:dyDescent="0.25">
      <c r="A13747" s="1">
        <v>41409</v>
      </c>
      <c r="B13747" t="s">
        <v>30</v>
      </c>
      <c r="C13747" t="s">
        <v>22</v>
      </c>
      <c r="D13747" t="s">
        <v>1289</v>
      </c>
      <c r="E13747">
        <v>0.04</v>
      </c>
    </row>
    <row r="13748" spans="1:5" x14ac:dyDescent="0.25">
      <c r="A13748" s="1">
        <v>41409</v>
      </c>
      <c r="B13748" t="s">
        <v>30</v>
      </c>
      <c r="C13748" t="s">
        <v>22</v>
      </c>
      <c r="D13748" t="s">
        <v>1289</v>
      </c>
      <c r="E13748">
        <v>0.01</v>
      </c>
    </row>
    <row r="13749" spans="1:5" x14ac:dyDescent="0.25">
      <c r="A13749" s="1">
        <v>41409</v>
      </c>
      <c r="B13749" t="s">
        <v>30</v>
      </c>
      <c r="C13749" t="s">
        <v>22</v>
      </c>
      <c r="D13749" t="s">
        <v>1289</v>
      </c>
      <c r="E13749">
        <v>0.01</v>
      </c>
    </row>
    <row r="13750" spans="1:5" x14ac:dyDescent="0.25">
      <c r="A13750" s="1">
        <v>41409</v>
      </c>
      <c r="B13750" t="s">
        <v>30</v>
      </c>
      <c r="C13750" t="s">
        <v>22</v>
      </c>
      <c r="D13750" t="s">
        <v>1289</v>
      </c>
      <c r="E13750">
        <v>0.01</v>
      </c>
    </row>
    <row r="13751" spans="1:5" x14ac:dyDescent="0.25">
      <c r="A13751" s="1">
        <v>41409</v>
      </c>
      <c r="B13751" t="s">
        <v>30</v>
      </c>
      <c r="C13751" t="s">
        <v>22</v>
      </c>
      <c r="D13751" t="s">
        <v>1289</v>
      </c>
      <c r="E13751">
        <v>0.01</v>
      </c>
    </row>
    <row r="13752" spans="1:5" x14ac:dyDescent="0.25">
      <c r="A13752" s="1">
        <v>41409</v>
      </c>
      <c r="B13752" t="s">
        <v>30</v>
      </c>
      <c r="C13752" t="s">
        <v>22</v>
      </c>
      <c r="D13752" t="s">
        <v>1289</v>
      </c>
      <c r="E13752">
        <v>0</v>
      </c>
    </row>
    <row r="13753" spans="1:5" x14ac:dyDescent="0.25">
      <c r="A13753" s="1">
        <v>41409</v>
      </c>
      <c r="B13753" t="s">
        <v>30</v>
      </c>
      <c r="C13753" t="s">
        <v>22</v>
      </c>
      <c r="D13753" t="s">
        <v>1290</v>
      </c>
      <c r="E13753">
        <v>0.03</v>
      </c>
    </row>
    <row r="13754" spans="1:5" x14ac:dyDescent="0.25">
      <c r="A13754" s="1">
        <v>41409</v>
      </c>
      <c r="B13754" t="s">
        <v>30</v>
      </c>
      <c r="C13754" t="s">
        <v>22</v>
      </c>
      <c r="D13754" t="s">
        <v>1290</v>
      </c>
      <c r="E13754">
        <v>0.01</v>
      </c>
    </row>
    <row r="13755" spans="1:5" x14ac:dyDescent="0.25">
      <c r="A13755" s="1">
        <v>41409</v>
      </c>
      <c r="B13755" t="s">
        <v>30</v>
      </c>
      <c r="C13755" t="s">
        <v>22</v>
      </c>
      <c r="D13755" t="s">
        <v>1290</v>
      </c>
      <c r="E13755">
        <v>0</v>
      </c>
    </row>
    <row r="13756" spans="1:5" x14ac:dyDescent="0.25">
      <c r="A13756" s="1">
        <v>41409</v>
      </c>
      <c r="B13756" t="s">
        <v>30</v>
      </c>
      <c r="C13756" t="s">
        <v>22</v>
      </c>
      <c r="D13756" t="s">
        <v>1290</v>
      </c>
      <c r="E13756">
        <v>0.01</v>
      </c>
    </row>
    <row r="13757" spans="1:5" x14ac:dyDescent="0.25">
      <c r="A13757" s="1">
        <v>41409</v>
      </c>
      <c r="B13757" t="s">
        <v>30</v>
      </c>
      <c r="C13757" t="s">
        <v>22</v>
      </c>
      <c r="D13757" t="s">
        <v>1291</v>
      </c>
      <c r="E13757">
        <v>0.01</v>
      </c>
    </row>
    <row r="13758" spans="1:5" x14ac:dyDescent="0.25">
      <c r="A13758" s="1">
        <v>41409</v>
      </c>
      <c r="B13758" t="s">
        <v>30</v>
      </c>
      <c r="C13758" t="s">
        <v>22</v>
      </c>
      <c r="D13758" t="s">
        <v>1291</v>
      </c>
      <c r="E13758">
        <v>0</v>
      </c>
    </row>
    <row r="13759" spans="1:5" x14ac:dyDescent="0.25">
      <c r="A13759" s="1">
        <v>41410</v>
      </c>
      <c r="B13759" t="s">
        <v>46</v>
      </c>
      <c r="C13759" t="s">
        <v>22</v>
      </c>
      <c r="D13759" t="s">
        <v>1292</v>
      </c>
      <c r="E13759">
        <v>0.01</v>
      </c>
    </row>
    <row r="13760" spans="1:5" x14ac:dyDescent="0.25">
      <c r="A13760" s="1">
        <v>41410</v>
      </c>
      <c r="B13760" t="s">
        <v>46</v>
      </c>
      <c r="C13760" t="s">
        <v>22</v>
      </c>
      <c r="D13760" t="s">
        <v>1276</v>
      </c>
      <c r="E13760">
        <v>0</v>
      </c>
    </row>
    <row r="13761" spans="1:5" x14ac:dyDescent="0.25">
      <c r="A13761" s="1">
        <v>41410</v>
      </c>
      <c r="B13761" t="s">
        <v>46</v>
      </c>
      <c r="C13761" t="s">
        <v>22</v>
      </c>
      <c r="D13761" t="s">
        <v>1276</v>
      </c>
      <c r="E13761">
        <v>0.01</v>
      </c>
    </row>
    <row r="13762" spans="1:5" x14ac:dyDescent="0.25">
      <c r="A13762" s="1">
        <v>41410</v>
      </c>
      <c r="B13762" t="s">
        <v>46</v>
      </c>
      <c r="C13762" t="s">
        <v>22</v>
      </c>
      <c r="D13762" t="s">
        <v>1289</v>
      </c>
      <c r="E13762">
        <v>0.01</v>
      </c>
    </row>
    <row r="13763" spans="1:5" x14ac:dyDescent="0.25">
      <c r="A13763" s="1">
        <v>41410</v>
      </c>
      <c r="B13763" t="s">
        <v>46</v>
      </c>
      <c r="C13763" t="s">
        <v>22</v>
      </c>
      <c r="D13763" t="s">
        <v>1289</v>
      </c>
      <c r="E13763">
        <v>0</v>
      </c>
    </row>
    <row r="13764" spans="1:5" x14ac:dyDescent="0.25">
      <c r="A13764" s="1">
        <v>41410</v>
      </c>
      <c r="B13764" t="s">
        <v>46</v>
      </c>
      <c r="C13764" t="s">
        <v>22</v>
      </c>
      <c r="D13764" t="s">
        <v>1289</v>
      </c>
      <c r="E13764">
        <v>0</v>
      </c>
    </row>
    <row r="13765" spans="1:5" x14ac:dyDescent="0.25">
      <c r="A13765" s="1">
        <v>41410</v>
      </c>
      <c r="B13765" t="s">
        <v>46</v>
      </c>
      <c r="C13765" t="s">
        <v>22</v>
      </c>
      <c r="D13765" t="s">
        <v>1289</v>
      </c>
      <c r="E13765">
        <v>0.01</v>
      </c>
    </row>
    <row r="13766" spans="1:5" x14ac:dyDescent="0.25">
      <c r="A13766" s="1">
        <v>41410</v>
      </c>
      <c r="B13766" t="s">
        <v>46</v>
      </c>
      <c r="C13766" t="s">
        <v>22</v>
      </c>
      <c r="D13766" t="s">
        <v>1293</v>
      </c>
      <c r="E13766">
        <v>0.04</v>
      </c>
    </row>
    <row r="13767" spans="1:5" x14ac:dyDescent="0.25">
      <c r="A13767" s="1">
        <v>41410</v>
      </c>
      <c r="B13767" t="s">
        <v>46</v>
      </c>
      <c r="C13767" t="s">
        <v>22</v>
      </c>
      <c r="D13767" t="s">
        <v>1293</v>
      </c>
      <c r="E13767">
        <v>0.05</v>
      </c>
    </row>
    <row r="13768" spans="1:5" x14ac:dyDescent="0.25">
      <c r="A13768" s="1">
        <v>41410</v>
      </c>
      <c r="B13768" t="s">
        <v>46</v>
      </c>
      <c r="C13768" t="s">
        <v>22</v>
      </c>
      <c r="D13768" t="s">
        <v>1282</v>
      </c>
      <c r="E13768">
        <v>0.06</v>
      </c>
    </row>
    <row r="13769" spans="1:5" x14ac:dyDescent="0.25">
      <c r="A13769" s="1">
        <v>41410</v>
      </c>
      <c r="B13769" t="s">
        <v>46</v>
      </c>
      <c r="C13769" t="s">
        <v>22</v>
      </c>
      <c r="D13769" t="s">
        <v>1282</v>
      </c>
      <c r="E13769">
        <v>0.05</v>
      </c>
    </row>
    <row r="13770" spans="1:5" x14ac:dyDescent="0.25">
      <c r="A13770" s="1">
        <v>41410</v>
      </c>
      <c r="B13770" t="s">
        <v>46</v>
      </c>
      <c r="C13770" t="s">
        <v>22</v>
      </c>
      <c r="D13770" t="s">
        <v>1282</v>
      </c>
      <c r="E13770">
        <v>0</v>
      </c>
    </row>
    <row r="13771" spans="1:5" x14ac:dyDescent="0.25">
      <c r="A13771" s="1">
        <v>41410</v>
      </c>
      <c r="B13771" t="s">
        <v>46</v>
      </c>
      <c r="C13771" t="s">
        <v>22</v>
      </c>
      <c r="D13771" t="s">
        <v>1294</v>
      </c>
      <c r="E13771">
        <v>0</v>
      </c>
    </row>
    <row r="13772" spans="1:5" x14ac:dyDescent="0.25">
      <c r="A13772" s="1">
        <v>41410</v>
      </c>
      <c r="B13772" t="s">
        <v>46</v>
      </c>
      <c r="C13772" t="s">
        <v>22</v>
      </c>
      <c r="D13772" t="s">
        <v>1294</v>
      </c>
      <c r="E13772">
        <v>0</v>
      </c>
    </row>
    <row r="13773" spans="1:5" x14ac:dyDescent="0.25">
      <c r="A13773" s="1">
        <v>41410</v>
      </c>
      <c r="B13773" t="s">
        <v>46</v>
      </c>
      <c r="C13773" t="s">
        <v>22</v>
      </c>
      <c r="D13773" t="s">
        <v>1294</v>
      </c>
      <c r="E13773">
        <v>0.01</v>
      </c>
    </row>
    <row r="13774" spans="1:5" x14ac:dyDescent="0.25">
      <c r="A13774" s="1">
        <v>41410</v>
      </c>
      <c r="B13774" t="s">
        <v>46</v>
      </c>
      <c r="C13774" t="s">
        <v>22</v>
      </c>
      <c r="D13774" t="s">
        <v>1294</v>
      </c>
      <c r="E13774">
        <v>0.01</v>
      </c>
    </row>
    <row r="13775" spans="1:5" x14ac:dyDescent="0.25">
      <c r="A13775" s="1">
        <v>41410</v>
      </c>
      <c r="B13775" t="s">
        <v>46</v>
      </c>
      <c r="C13775" t="s">
        <v>22</v>
      </c>
      <c r="D13775" t="s">
        <v>1294</v>
      </c>
      <c r="E13775">
        <v>0.01</v>
      </c>
    </row>
    <row r="13776" spans="1:5" x14ac:dyDescent="0.25">
      <c r="A13776" s="1">
        <v>41410</v>
      </c>
      <c r="B13776" t="s">
        <v>46</v>
      </c>
      <c r="C13776" t="s">
        <v>22</v>
      </c>
      <c r="D13776" t="s">
        <v>1295</v>
      </c>
      <c r="E13776">
        <v>0.03</v>
      </c>
    </row>
    <row r="13777" spans="1:5" x14ac:dyDescent="0.25">
      <c r="A13777" s="1">
        <v>41410</v>
      </c>
      <c r="B13777" t="s">
        <v>46</v>
      </c>
      <c r="C13777" t="s">
        <v>22</v>
      </c>
      <c r="D13777" t="s">
        <v>1296</v>
      </c>
      <c r="E13777">
        <v>0.03</v>
      </c>
    </row>
    <row r="13778" spans="1:5" x14ac:dyDescent="0.25">
      <c r="A13778" s="1">
        <v>41410</v>
      </c>
      <c r="B13778" t="s">
        <v>46</v>
      </c>
      <c r="C13778" t="s">
        <v>22</v>
      </c>
      <c r="D13778" t="s">
        <v>1296</v>
      </c>
      <c r="E13778">
        <v>0.08</v>
      </c>
    </row>
    <row r="13779" spans="1:5" x14ac:dyDescent="0.25">
      <c r="A13779" s="1">
        <v>41410</v>
      </c>
      <c r="B13779" t="s">
        <v>46</v>
      </c>
      <c r="C13779" t="s">
        <v>22</v>
      </c>
      <c r="D13779" t="s">
        <v>1296</v>
      </c>
      <c r="E13779">
        <v>0.02</v>
      </c>
    </row>
    <row r="13780" spans="1:5" x14ac:dyDescent="0.25">
      <c r="A13780" s="1">
        <v>41410</v>
      </c>
      <c r="B13780" t="s">
        <v>46</v>
      </c>
      <c r="C13780" t="s">
        <v>22</v>
      </c>
      <c r="D13780" t="s">
        <v>1296</v>
      </c>
      <c r="E13780">
        <v>0.03</v>
      </c>
    </row>
    <row r="13781" spans="1:5" x14ac:dyDescent="0.25">
      <c r="A13781" s="1">
        <v>41410</v>
      </c>
      <c r="B13781" t="s">
        <v>46</v>
      </c>
      <c r="C13781" t="s">
        <v>22</v>
      </c>
      <c r="D13781" t="s">
        <v>1297</v>
      </c>
      <c r="E13781">
        <v>0.01</v>
      </c>
    </row>
    <row r="13782" spans="1:5" x14ac:dyDescent="0.25">
      <c r="A13782" s="1">
        <v>41410</v>
      </c>
      <c r="B13782" t="s">
        <v>46</v>
      </c>
      <c r="C13782" t="s">
        <v>22</v>
      </c>
      <c r="D13782" t="s">
        <v>1297</v>
      </c>
      <c r="E13782">
        <v>0.01</v>
      </c>
    </row>
    <row r="13783" spans="1:5" x14ac:dyDescent="0.25">
      <c r="A13783" s="1">
        <v>41415</v>
      </c>
      <c r="B13783" t="s">
        <v>59</v>
      </c>
      <c r="C13783" t="s">
        <v>22</v>
      </c>
      <c r="D13783" t="s">
        <v>1276</v>
      </c>
      <c r="E13783">
        <v>0</v>
      </c>
    </row>
    <row r="13784" spans="1:5" x14ac:dyDescent="0.25">
      <c r="A13784" s="1">
        <v>41415</v>
      </c>
      <c r="B13784" t="s">
        <v>59</v>
      </c>
      <c r="C13784" t="s">
        <v>22</v>
      </c>
      <c r="D13784" t="s">
        <v>1276</v>
      </c>
      <c r="E13784">
        <v>0.01</v>
      </c>
    </row>
    <row r="13785" spans="1:5" x14ac:dyDescent="0.25">
      <c r="A13785" s="1">
        <v>41415</v>
      </c>
      <c r="B13785" t="s">
        <v>59</v>
      </c>
      <c r="C13785" t="s">
        <v>22</v>
      </c>
      <c r="D13785" t="s">
        <v>1276</v>
      </c>
      <c r="E13785">
        <v>0</v>
      </c>
    </row>
    <row r="13786" spans="1:5" x14ac:dyDescent="0.25">
      <c r="A13786" s="1">
        <v>41415</v>
      </c>
      <c r="B13786" t="s">
        <v>59</v>
      </c>
      <c r="C13786" t="s">
        <v>22</v>
      </c>
      <c r="D13786" t="s">
        <v>1276</v>
      </c>
      <c r="E13786">
        <v>0.01</v>
      </c>
    </row>
    <row r="13787" spans="1:5" x14ac:dyDescent="0.25">
      <c r="A13787" s="1">
        <v>41415</v>
      </c>
      <c r="B13787" t="s">
        <v>59</v>
      </c>
      <c r="C13787" t="s">
        <v>22</v>
      </c>
      <c r="D13787" t="s">
        <v>1298</v>
      </c>
      <c r="E13787">
        <v>0.01</v>
      </c>
    </row>
    <row r="13788" spans="1:5" x14ac:dyDescent="0.25">
      <c r="A13788" s="1">
        <v>41415</v>
      </c>
      <c r="B13788" t="s">
        <v>59</v>
      </c>
      <c r="C13788" t="s">
        <v>22</v>
      </c>
      <c r="D13788" t="s">
        <v>1299</v>
      </c>
      <c r="E13788">
        <v>0</v>
      </c>
    </row>
    <row r="13789" spans="1:5" x14ac:dyDescent="0.25">
      <c r="A13789" s="1">
        <v>41415</v>
      </c>
      <c r="B13789" t="s">
        <v>59</v>
      </c>
      <c r="C13789" t="s">
        <v>22</v>
      </c>
      <c r="D13789" t="s">
        <v>1299</v>
      </c>
      <c r="E13789">
        <v>0.01</v>
      </c>
    </row>
    <row r="13790" spans="1:5" x14ac:dyDescent="0.25">
      <c r="A13790" s="1">
        <v>41415</v>
      </c>
      <c r="B13790" t="s">
        <v>59</v>
      </c>
      <c r="C13790" t="s">
        <v>22</v>
      </c>
      <c r="D13790" t="s">
        <v>1291</v>
      </c>
      <c r="E13790">
        <v>0</v>
      </c>
    </row>
    <row r="13791" spans="1:5" x14ac:dyDescent="0.25">
      <c r="A13791" s="1">
        <v>41415</v>
      </c>
      <c r="B13791" t="s">
        <v>59</v>
      </c>
      <c r="C13791" t="s">
        <v>22</v>
      </c>
      <c r="D13791" t="s">
        <v>1291</v>
      </c>
      <c r="E13791">
        <v>0</v>
      </c>
    </row>
    <row r="13792" spans="1:5" x14ac:dyDescent="0.25">
      <c r="A13792" s="1">
        <v>41415</v>
      </c>
      <c r="B13792" t="s">
        <v>59</v>
      </c>
      <c r="C13792" t="s">
        <v>22</v>
      </c>
      <c r="D13792" t="s">
        <v>1291</v>
      </c>
      <c r="E13792">
        <v>0.02</v>
      </c>
    </row>
    <row r="13793" spans="1:5" x14ac:dyDescent="0.25">
      <c r="A13793" s="1">
        <v>41415</v>
      </c>
      <c r="B13793" t="s">
        <v>59</v>
      </c>
      <c r="C13793" t="s">
        <v>22</v>
      </c>
      <c r="D13793" t="s">
        <v>1283</v>
      </c>
      <c r="E13793">
        <v>0</v>
      </c>
    </row>
    <row r="13794" spans="1:5" x14ac:dyDescent="0.25">
      <c r="A13794" s="1">
        <v>41415</v>
      </c>
      <c r="B13794" t="s">
        <v>59</v>
      </c>
      <c r="C13794" t="s">
        <v>22</v>
      </c>
      <c r="D13794" t="s">
        <v>1297</v>
      </c>
      <c r="E13794">
        <v>0.01</v>
      </c>
    </row>
    <row r="13795" spans="1:5" x14ac:dyDescent="0.25">
      <c r="A13795" s="1">
        <v>41415</v>
      </c>
      <c r="B13795" t="s">
        <v>59</v>
      </c>
      <c r="C13795" t="s">
        <v>22</v>
      </c>
      <c r="D13795" t="s">
        <v>1297</v>
      </c>
      <c r="E13795">
        <v>0.01</v>
      </c>
    </row>
    <row r="13796" spans="1:5" x14ac:dyDescent="0.25">
      <c r="A13796" s="1">
        <v>41415</v>
      </c>
      <c r="B13796" t="s">
        <v>59</v>
      </c>
      <c r="C13796" t="s">
        <v>22</v>
      </c>
      <c r="D13796" t="s">
        <v>1297</v>
      </c>
      <c r="E13796">
        <v>0.01</v>
      </c>
    </row>
    <row r="13797" spans="1:5" x14ac:dyDescent="0.25">
      <c r="A13797" s="1">
        <v>41415</v>
      </c>
      <c r="B13797" t="s">
        <v>59</v>
      </c>
      <c r="C13797" t="s">
        <v>22</v>
      </c>
      <c r="D13797" t="s">
        <v>1297</v>
      </c>
      <c r="E13797">
        <v>0.01</v>
      </c>
    </row>
    <row r="13798" spans="1:5" x14ac:dyDescent="0.25">
      <c r="A13798" s="1">
        <v>41415</v>
      </c>
      <c r="B13798" t="s">
        <v>59</v>
      </c>
      <c r="C13798" t="s">
        <v>22</v>
      </c>
      <c r="D13798" t="s">
        <v>1297</v>
      </c>
      <c r="E13798">
        <v>0.01</v>
      </c>
    </row>
    <row r="13799" spans="1:5" x14ac:dyDescent="0.25">
      <c r="A13799" s="1">
        <v>41415</v>
      </c>
      <c r="B13799" t="s">
        <v>59</v>
      </c>
      <c r="C13799" t="s">
        <v>22</v>
      </c>
      <c r="D13799" t="s">
        <v>1297</v>
      </c>
      <c r="E13799">
        <v>0.02</v>
      </c>
    </row>
    <row r="13800" spans="1:5" x14ac:dyDescent="0.25">
      <c r="A13800" s="1">
        <v>41415</v>
      </c>
      <c r="B13800" t="s">
        <v>59</v>
      </c>
      <c r="C13800" t="s">
        <v>22</v>
      </c>
      <c r="D13800" t="s">
        <v>1300</v>
      </c>
      <c r="E13800">
        <v>0.01</v>
      </c>
    </row>
    <row r="13801" spans="1:5" x14ac:dyDescent="0.25">
      <c r="A13801" s="1">
        <v>41415</v>
      </c>
      <c r="B13801" t="s">
        <v>59</v>
      </c>
      <c r="C13801" t="s">
        <v>22</v>
      </c>
      <c r="D13801" t="s">
        <v>1300</v>
      </c>
      <c r="E13801">
        <v>0</v>
      </c>
    </row>
    <row r="13802" spans="1:5" x14ac:dyDescent="0.25">
      <c r="A13802" s="1">
        <v>41415</v>
      </c>
      <c r="B13802" t="s">
        <v>59</v>
      </c>
      <c r="C13802" t="s">
        <v>22</v>
      </c>
      <c r="D13802" t="s">
        <v>1300</v>
      </c>
      <c r="E13802">
        <v>0.01</v>
      </c>
    </row>
    <row r="13803" spans="1:5" x14ac:dyDescent="0.25">
      <c r="A13803" s="1">
        <v>41415</v>
      </c>
      <c r="B13803" t="s">
        <v>59</v>
      </c>
      <c r="C13803" t="s">
        <v>22</v>
      </c>
      <c r="D13803" t="s">
        <v>1301</v>
      </c>
      <c r="E13803">
        <v>0.01</v>
      </c>
    </row>
    <row r="13804" spans="1:5" x14ac:dyDescent="0.25">
      <c r="A13804" s="1">
        <v>41415</v>
      </c>
      <c r="B13804" t="s">
        <v>59</v>
      </c>
      <c r="C13804" t="s">
        <v>22</v>
      </c>
      <c r="D13804" t="s">
        <v>1301</v>
      </c>
      <c r="E13804">
        <v>0.01</v>
      </c>
    </row>
    <row r="13805" spans="1:5" x14ac:dyDescent="0.25">
      <c r="A13805" s="1">
        <v>41415</v>
      </c>
      <c r="B13805" t="s">
        <v>59</v>
      </c>
      <c r="C13805" t="s">
        <v>22</v>
      </c>
      <c r="D13805" t="s">
        <v>1302</v>
      </c>
      <c r="E13805">
        <v>0</v>
      </c>
    </row>
    <row r="13806" spans="1:5" x14ac:dyDescent="0.25">
      <c r="A13806" s="1">
        <v>41415</v>
      </c>
      <c r="B13806" t="s">
        <v>59</v>
      </c>
      <c r="C13806" t="s">
        <v>22</v>
      </c>
      <c r="D13806" t="s">
        <v>1302</v>
      </c>
      <c r="E13806">
        <v>0</v>
      </c>
    </row>
    <row r="13807" spans="1:5" x14ac:dyDescent="0.25">
      <c r="A13807" s="1">
        <v>41415</v>
      </c>
      <c r="B13807" t="s">
        <v>59</v>
      </c>
      <c r="C13807" t="s">
        <v>22</v>
      </c>
      <c r="D13807" t="s">
        <v>1302</v>
      </c>
      <c r="E13807">
        <v>0</v>
      </c>
    </row>
    <row r="13808" spans="1:5" x14ac:dyDescent="0.25">
      <c r="A13808" s="1">
        <v>41416</v>
      </c>
      <c r="B13808" t="s">
        <v>30</v>
      </c>
      <c r="C13808" t="s">
        <v>22</v>
      </c>
      <c r="D13808" t="s">
        <v>1303</v>
      </c>
      <c r="E13808">
        <v>0.02</v>
      </c>
    </row>
    <row r="13809" spans="1:5" x14ac:dyDescent="0.25">
      <c r="A13809" s="1">
        <v>41416</v>
      </c>
      <c r="B13809" t="s">
        <v>30</v>
      </c>
      <c r="C13809" t="s">
        <v>22</v>
      </c>
      <c r="D13809" t="s">
        <v>1304</v>
      </c>
      <c r="E13809">
        <v>0</v>
      </c>
    </row>
    <row r="13810" spans="1:5" x14ac:dyDescent="0.25">
      <c r="A13810" s="1">
        <v>41416</v>
      </c>
      <c r="B13810" t="s">
        <v>30</v>
      </c>
      <c r="C13810" t="s">
        <v>22</v>
      </c>
      <c r="D13810" t="s">
        <v>1304</v>
      </c>
      <c r="E13810">
        <v>0.01</v>
      </c>
    </row>
    <row r="13811" spans="1:5" x14ac:dyDescent="0.25">
      <c r="A13811" s="1">
        <v>41416</v>
      </c>
      <c r="B13811" t="s">
        <v>30</v>
      </c>
      <c r="C13811" t="s">
        <v>22</v>
      </c>
      <c r="D13811" t="s">
        <v>1304</v>
      </c>
      <c r="E13811">
        <v>0.01</v>
      </c>
    </row>
    <row r="13812" spans="1:5" x14ac:dyDescent="0.25">
      <c r="A13812" s="1">
        <v>41416</v>
      </c>
      <c r="B13812" t="s">
        <v>30</v>
      </c>
      <c r="C13812" t="s">
        <v>22</v>
      </c>
      <c r="D13812" t="s">
        <v>1304</v>
      </c>
      <c r="E13812">
        <v>0.01</v>
      </c>
    </row>
    <row r="13813" spans="1:5" x14ac:dyDescent="0.25">
      <c r="A13813" s="1">
        <v>41416</v>
      </c>
      <c r="B13813" t="s">
        <v>30</v>
      </c>
      <c r="C13813" t="s">
        <v>22</v>
      </c>
      <c r="D13813" t="s">
        <v>1304</v>
      </c>
      <c r="E13813">
        <v>0.03</v>
      </c>
    </row>
    <row r="13814" spans="1:5" x14ac:dyDescent="0.25">
      <c r="A13814" s="1">
        <v>41416</v>
      </c>
      <c r="B13814" t="s">
        <v>30</v>
      </c>
      <c r="C13814" t="s">
        <v>22</v>
      </c>
      <c r="D13814" t="s">
        <v>1278</v>
      </c>
      <c r="E13814">
        <v>0</v>
      </c>
    </row>
    <row r="13815" spans="1:5" x14ac:dyDescent="0.25">
      <c r="A13815" s="1">
        <v>41416</v>
      </c>
      <c r="B13815" t="s">
        <v>30</v>
      </c>
      <c r="C13815" t="s">
        <v>22</v>
      </c>
      <c r="D13815" t="s">
        <v>1305</v>
      </c>
      <c r="E13815">
        <v>0.06</v>
      </c>
    </row>
    <row r="13816" spans="1:5" x14ac:dyDescent="0.25">
      <c r="A13816" s="1">
        <v>41416</v>
      </c>
      <c r="B13816" t="s">
        <v>30</v>
      </c>
      <c r="C13816" t="s">
        <v>22</v>
      </c>
      <c r="D13816" t="s">
        <v>1305</v>
      </c>
      <c r="E13816">
        <v>0</v>
      </c>
    </row>
    <row r="13817" spans="1:5" x14ac:dyDescent="0.25">
      <c r="A13817" s="1">
        <v>41416</v>
      </c>
      <c r="B13817" t="s">
        <v>30</v>
      </c>
      <c r="C13817" t="s">
        <v>22</v>
      </c>
      <c r="D13817" t="s">
        <v>1293</v>
      </c>
      <c r="E13817">
        <v>0.04</v>
      </c>
    </row>
    <row r="13818" spans="1:5" x14ac:dyDescent="0.25">
      <c r="A13818" s="1">
        <v>41416</v>
      </c>
      <c r="B13818" t="s">
        <v>30</v>
      </c>
      <c r="C13818" t="s">
        <v>22</v>
      </c>
      <c r="D13818" t="s">
        <v>1293</v>
      </c>
      <c r="E13818">
        <v>0.01</v>
      </c>
    </row>
    <row r="13819" spans="1:5" x14ac:dyDescent="0.25">
      <c r="A13819" s="1">
        <v>41416</v>
      </c>
      <c r="B13819" t="s">
        <v>30</v>
      </c>
      <c r="C13819" t="s">
        <v>22</v>
      </c>
      <c r="D13819" t="s">
        <v>1293</v>
      </c>
      <c r="E13819">
        <v>0</v>
      </c>
    </row>
    <row r="13820" spans="1:5" x14ac:dyDescent="0.25">
      <c r="A13820" s="1">
        <v>41416</v>
      </c>
      <c r="B13820" t="s">
        <v>30</v>
      </c>
      <c r="C13820" t="s">
        <v>22</v>
      </c>
      <c r="D13820" t="s">
        <v>1301</v>
      </c>
      <c r="E13820">
        <v>0</v>
      </c>
    </row>
    <row r="13821" spans="1:5" x14ac:dyDescent="0.25">
      <c r="A13821" s="1">
        <v>41416</v>
      </c>
      <c r="B13821" t="s">
        <v>30</v>
      </c>
      <c r="C13821" t="s">
        <v>22</v>
      </c>
      <c r="D13821" t="s">
        <v>1301</v>
      </c>
      <c r="E13821">
        <v>0.02</v>
      </c>
    </row>
    <row r="13822" spans="1:5" x14ac:dyDescent="0.25">
      <c r="A13822" s="1">
        <v>41416</v>
      </c>
      <c r="B13822" t="s">
        <v>30</v>
      </c>
      <c r="C13822" t="s">
        <v>22</v>
      </c>
      <c r="D13822" t="s">
        <v>1301</v>
      </c>
      <c r="E13822">
        <v>0</v>
      </c>
    </row>
    <row r="13823" spans="1:5" x14ac:dyDescent="0.25">
      <c r="A13823" s="1">
        <v>41416</v>
      </c>
      <c r="B13823" t="s">
        <v>30</v>
      </c>
      <c r="C13823" t="s">
        <v>22</v>
      </c>
      <c r="D13823" t="s">
        <v>1301</v>
      </c>
      <c r="E13823">
        <v>0</v>
      </c>
    </row>
    <row r="13824" spans="1:5" x14ac:dyDescent="0.25">
      <c r="A13824" s="1">
        <v>41416</v>
      </c>
      <c r="B13824" t="s">
        <v>30</v>
      </c>
      <c r="C13824" t="s">
        <v>22</v>
      </c>
      <c r="D13824" t="s">
        <v>1301</v>
      </c>
      <c r="E13824">
        <v>0</v>
      </c>
    </row>
    <row r="13825" spans="1:5" x14ac:dyDescent="0.25">
      <c r="A13825" s="1">
        <v>41416</v>
      </c>
      <c r="B13825" t="s">
        <v>30</v>
      </c>
      <c r="C13825" t="s">
        <v>22</v>
      </c>
      <c r="D13825" t="s">
        <v>1306</v>
      </c>
      <c r="E13825">
        <v>0</v>
      </c>
    </row>
    <row r="13826" spans="1:5" x14ac:dyDescent="0.25">
      <c r="A13826" s="1">
        <v>41416</v>
      </c>
      <c r="B13826" t="s">
        <v>30</v>
      </c>
      <c r="C13826" t="s">
        <v>22</v>
      </c>
      <c r="D13826" t="s">
        <v>1306</v>
      </c>
      <c r="E13826">
        <v>0</v>
      </c>
    </row>
    <row r="13827" spans="1:5" x14ac:dyDescent="0.25">
      <c r="A13827" s="1">
        <v>41416</v>
      </c>
      <c r="B13827" t="s">
        <v>30</v>
      </c>
      <c r="C13827" t="s">
        <v>22</v>
      </c>
      <c r="D13827" t="s">
        <v>1306</v>
      </c>
      <c r="E13827">
        <v>0</v>
      </c>
    </row>
    <row r="13828" spans="1:5" x14ac:dyDescent="0.25">
      <c r="A13828" s="1">
        <v>41416</v>
      </c>
      <c r="B13828" t="s">
        <v>30</v>
      </c>
      <c r="C13828" t="s">
        <v>22</v>
      </c>
      <c r="D13828" t="s">
        <v>1306</v>
      </c>
      <c r="E13828">
        <v>0.01</v>
      </c>
    </row>
    <row r="13829" spans="1:5" x14ac:dyDescent="0.25">
      <c r="A13829" s="1">
        <v>41416</v>
      </c>
      <c r="B13829" t="s">
        <v>30</v>
      </c>
      <c r="C13829" t="s">
        <v>22</v>
      </c>
      <c r="D13829" t="s">
        <v>1307</v>
      </c>
      <c r="E13829">
        <v>0.05</v>
      </c>
    </row>
    <row r="13830" spans="1:5" x14ac:dyDescent="0.25">
      <c r="A13830" s="1">
        <v>41416</v>
      </c>
      <c r="B13830" t="s">
        <v>30</v>
      </c>
      <c r="C13830" t="s">
        <v>22</v>
      </c>
      <c r="D13830" t="s">
        <v>1307</v>
      </c>
      <c r="E13830">
        <v>0.04</v>
      </c>
    </row>
    <row r="13831" spans="1:5" x14ac:dyDescent="0.25">
      <c r="A13831" s="1">
        <v>41416</v>
      </c>
      <c r="B13831" t="s">
        <v>30</v>
      </c>
      <c r="C13831" t="s">
        <v>22</v>
      </c>
      <c r="D13831" t="s">
        <v>1307</v>
      </c>
      <c r="E13831">
        <v>0.02</v>
      </c>
    </row>
    <row r="13832" spans="1:5" x14ac:dyDescent="0.25">
      <c r="A13832" s="1">
        <v>41416</v>
      </c>
      <c r="B13832" t="s">
        <v>30</v>
      </c>
      <c r="C13832" t="s">
        <v>22</v>
      </c>
      <c r="D13832" t="s">
        <v>1307</v>
      </c>
      <c r="E13832">
        <v>0</v>
      </c>
    </row>
    <row r="13833" spans="1:5" x14ac:dyDescent="0.25">
      <c r="A13833" s="1">
        <v>41417</v>
      </c>
      <c r="B13833" t="s">
        <v>46</v>
      </c>
      <c r="C13833" t="s">
        <v>22</v>
      </c>
      <c r="D13833" t="s">
        <v>1308</v>
      </c>
      <c r="E13833">
        <v>0</v>
      </c>
    </row>
    <row r="13834" spans="1:5" x14ac:dyDescent="0.25">
      <c r="A13834" s="1">
        <v>41417</v>
      </c>
      <c r="B13834" t="s">
        <v>46</v>
      </c>
      <c r="C13834" t="s">
        <v>22</v>
      </c>
      <c r="D13834" t="s">
        <v>1308</v>
      </c>
      <c r="E13834">
        <v>0</v>
      </c>
    </row>
    <row r="13835" spans="1:5" x14ac:dyDescent="0.25">
      <c r="A13835" s="1">
        <v>41417</v>
      </c>
      <c r="B13835" t="s">
        <v>46</v>
      </c>
      <c r="C13835" t="s">
        <v>22</v>
      </c>
      <c r="D13835" t="s">
        <v>1308</v>
      </c>
      <c r="E13835">
        <v>0</v>
      </c>
    </row>
    <row r="13836" spans="1:5" x14ac:dyDescent="0.25">
      <c r="A13836" s="1">
        <v>41417</v>
      </c>
      <c r="B13836" t="s">
        <v>46</v>
      </c>
      <c r="C13836" t="s">
        <v>22</v>
      </c>
      <c r="D13836" t="s">
        <v>1308</v>
      </c>
      <c r="E13836">
        <v>0.01</v>
      </c>
    </row>
    <row r="13837" spans="1:5" x14ac:dyDescent="0.25">
      <c r="A13837" s="1">
        <v>41417</v>
      </c>
      <c r="B13837" t="s">
        <v>46</v>
      </c>
      <c r="C13837" t="s">
        <v>22</v>
      </c>
      <c r="D13837" t="s">
        <v>1308</v>
      </c>
      <c r="E13837">
        <v>0</v>
      </c>
    </row>
    <row r="13838" spans="1:5" x14ac:dyDescent="0.25">
      <c r="A13838" s="1">
        <v>41417</v>
      </c>
      <c r="B13838" t="s">
        <v>46</v>
      </c>
      <c r="C13838" t="s">
        <v>22</v>
      </c>
      <c r="D13838" t="s">
        <v>1308</v>
      </c>
      <c r="E13838">
        <v>0.02</v>
      </c>
    </row>
    <row r="13839" spans="1:5" x14ac:dyDescent="0.25">
      <c r="A13839" s="1">
        <v>41417</v>
      </c>
      <c r="B13839" t="s">
        <v>46</v>
      </c>
      <c r="C13839" t="s">
        <v>22</v>
      </c>
      <c r="D13839" t="s">
        <v>1308</v>
      </c>
      <c r="E13839">
        <v>0.02</v>
      </c>
    </row>
    <row r="13840" spans="1:5" x14ac:dyDescent="0.25">
      <c r="A13840" s="1">
        <v>41417</v>
      </c>
      <c r="B13840" t="s">
        <v>46</v>
      </c>
      <c r="C13840" t="s">
        <v>22</v>
      </c>
      <c r="D13840" t="s">
        <v>1309</v>
      </c>
      <c r="E13840">
        <v>0</v>
      </c>
    </row>
    <row r="13841" spans="1:5" x14ac:dyDescent="0.25">
      <c r="A13841" s="1">
        <v>41417</v>
      </c>
      <c r="B13841" t="s">
        <v>46</v>
      </c>
      <c r="C13841" t="s">
        <v>22</v>
      </c>
      <c r="D13841" t="s">
        <v>1309</v>
      </c>
      <c r="E13841">
        <v>0.03</v>
      </c>
    </row>
    <row r="13842" spans="1:5" x14ac:dyDescent="0.25">
      <c r="A13842" s="1">
        <v>41417</v>
      </c>
      <c r="B13842" t="s">
        <v>46</v>
      </c>
      <c r="C13842" t="s">
        <v>22</v>
      </c>
      <c r="D13842" t="s">
        <v>1309</v>
      </c>
      <c r="E13842">
        <v>0.02</v>
      </c>
    </row>
    <row r="13843" spans="1:5" x14ac:dyDescent="0.25">
      <c r="A13843" s="1">
        <v>41417</v>
      </c>
      <c r="B13843" t="s">
        <v>46</v>
      </c>
      <c r="C13843" t="s">
        <v>22</v>
      </c>
      <c r="D13843" t="s">
        <v>1280</v>
      </c>
      <c r="E13843">
        <v>0</v>
      </c>
    </row>
    <row r="13844" spans="1:5" x14ac:dyDescent="0.25">
      <c r="A13844" s="1">
        <v>41417</v>
      </c>
      <c r="B13844" t="s">
        <v>46</v>
      </c>
      <c r="C13844" t="s">
        <v>22</v>
      </c>
      <c r="D13844" t="s">
        <v>1280</v>
      </c>
      <c r="E13844">
        <v>0.04</v>
      </c>
    </row>
    <row r="13845" spans="1:5" x14ac:dyDescent="0.25">
      <c r="A13845" s="1">
        <v>41417</v>
      </c>
      <c r="B13845" t="s">
        <v>46</v>
      </c>
      <c r="C13845" t="s">
        <v>22</v>
      </c>
      <c r="D13845" t="s">
        <v>1280</v>
      </c>
      <c r="E13845">
        <v>0.04</v>
      </c>
    </row>
    <row r="13846" spans="1:5" x14ac:dyDescent="0.25">
      <c r="A13846" s="1">
        <v>41417</v>
      </c>
      <c r="B13846" t="s">
        <v>46</v>
      </c>
      <c r="C13846" t="s">
        <v>22</v>
      </c>
      <c r="D13846" t="s">
        <v>1280</v>
      </c>
      <c r="E13846">
        <v>0.04</v>
      </c>
    </row>
    <row r="13847" spans="1:5" x14ac:dyDescent="0.25">
      <c r="A13847" s="1">
        <v>41417</v>
      </c>
      <c r="B13847" t="s">
        <v>46</v>
      </c>
      <c r="C13847" t="s">
        <v>22</v>
      </c>
      <c r="D13847" t="s">
        <v>1280</v>
      </c>
      <c r="E13847">
        <v>0.03</v>
      </c>
    </row>
    <row r="13848" spans="1:5" x14ac:dyDescent="0.25">
      <c r="A13848" s="1">
        <v>41417</v>
      </c>
      <c r="B13848" t="s">
        <v>46</v>
      </c>
      <c r="C13848" t="s">
        <v>22</v>
      </c>
      <c r="D13848" t="s">
        <v>1280</v>
      </c>
      <c r="E13848">
        <v>0.01</v>
      </c>
    </row>
    <row r="13849" spans="1:5" x14ac:dyDescent="0.25">
      <c r="A13849" s="1">
        <v>41417</v>
      </c>
      <c r="B13849" t="s">
        <v>46</v>
      </c>
      <c r="C13849" t="s">
        <v>22</v>
      </c>
      <c r="D13849" t="s">
        <v>1307</v>
      </c>
      <c r="E13849">
        <v>0.03</v>
      </c>
    </row>
    <row r="13850" spans="1:5" x14ac:dyDescent="0.25">
      <c r="A13850" s="1">
        <v>41417</v>
      </c>
      <c r="B13850" t="s">
        <v>46</v>
      </c>
      <c r="C13850" t="s">
        <v>22</v>
      </c>
      <c r="D13850" t="s">
        <v>1307</v>
      </c>
      <c r="E13850">
        <v>0.03</v>
      </c>
    </row>
    <row r="13851" spans="1:5" x14ac:dyDescent="0.25">
      <c r="A13851" s="1">
        <v>41417</v>
      </c>
      <c r="B13851" t="s">
        <v>46</v>
      </c>
      <c r="C13851" t="s">
        <v>22</v>
      </c>
      <c r="D13851" t="s">
        <v>1307</v>
      </c>
      <c r="E13851">
        <v>0.02</v>
      </c>
    </row>
    <row r="13852" spans="1:5" x14ac:dyDescent="0.25">
      <c r="A13852" s="1">
        <v>41417</v>
      </c>
      <c r="B13852" t="s">
        <v>46</v>
      </c>
      <c r="C13852" t="s">
        <v>22</v>
      </c>
      <c r="D13852" t="s">
        <v>1307</v>
      </c>
      <c r="E13852">
        <v>0.01</v>
      </c>
    </row>
    <row r="13853" spans="1:5" x14ac:dyDescent="0.25">
      <c r="A13853" s="1">
        <v>41417</v>
      </c>
      <c r="B13853" t="s">
        <v>46</v>
      </c>
      <c r="C13853" t="s">
        <v>22</v>
      </c>
      <c r="D13853" t="s">
        <v>1310</v>
      </c>
      <c r="E13853">
        <v>0.02</v>
      </c>
    </row>
    <row r="13854" spans="1:5" x14ac:dyDescent="0.25">
      <c r="A13854" s="1">
        <v>41417</v>
      </c>
      <c r="B13854" t="s">
        <v>46</v>
      </c>
      <c r="C13854" t="s">
        <v>22</v>
      </c>
      <c r="D13854" t="s">
        <v>1311</v>
      </c>
      <c r="E13854">
        <v>0</v>
      </c>
    </row>
    <row r="13855" spans="1:5" x14ac:dyDescent="0.25">
      <c r="A13855" s="1">
        <v>41417</v>
      </c>
      <c r="B13855" t="s">
        <v>46</v>
      </c>
      <c r="C13855" t="s">
        <v>22</v>
      </c>
      <c r="D13855" t="s">
        <v>1311</v>
      </c>
      <c r="E13855">
        <v>0</v>
      </c>
    </row>
    <row r="13856" spans="1:5" x14ac:dyDescent="0.25">
      <c r="A13856" s="1">
        <v>41417</v>
      </c>
      <c r="B13856" t="s">
        <v>46</v>
      </c>
      <c r="C13856" t="s">
        <v>22</v>
      </c>
      <c r="D13856" t="s">
        <v>1311</v>
      </c>
      <c r="E13856">
        <v>0</v>
      </c>
    </row>
    <row r="13857" spans="1:5" x14ac:dyDescent="0.25">
      <c r="A13857" s="1">
        <v>41417</v>
      </c>
      <c r="B13857" t="s">
        <v>46</v>
      </c>
      <c r="C13857" t="s">
        <v>22</v>
      </c>
      <c r="D13857" t="s">
        <v>1311</v>
      </c>
      <c r="E13857">
        <v>0.02</v>
      </c>
    </row>
    <row r="13858" spans="1:5" x14ac:dyDescent="0.25">
      <c r="A13858" s="1">
        <v>41422</v>
      </c>
      <c r="B13858" t="s">
        <v>59</v>
      </c>
      <c r="C13858" t="s">
        <v>22</v>
      </c>
      <c r="D13858" t="s">
        <v>1312</v>
      </c>
      <c r="E13858">
        <v>0.02</v>
      </c>
    </row>
    <row r="13859" spans="1:5" x14ac:dyDescent="0.25">
      <c r="A13859" s="1">
        <v>41422</v>
      </c>
      <c r="B13859" t="s">
        <v>59</v>
      </c>
      <c r="C13859" t="s">
        <v>22</v>
      </c>
      <c r="D13859" t="s">
        <v>1276</v>
      </c>
      <c r="E13859">
        <v>0</v>
      </c>
    </row>
    <row r="13860" spans="1:5" x14ac:dyDescent="0.25">
      <c r="A13860" s="1">
        <v>41422</v>
      </c>
      <c r="B13860" t="s">
        <v>59</v>
      </c>
      <c r="C13860" t="s">
        <v>22</v>
      </c>
      <c r="D13860" t="s">
        <v>1313</v>
      </c>
      <c r="E13860">
        <v>0</v>
      </c>
    </row>
    <row r="13861" spans="1:5" x14ac:dyDescent="0.25">
      <c r="A13861" s="1">
        <v>41422</v>
      </c>
      <c r="B13861" t="s">
        <v>59</v>
      </c>
      <c r="C13861" t="s">
        <v>22</v>
      </c>
      <c r="D13861" t="s">
        <v>1313</v>
      </c>
      <c r="E13861">
        <v>0</v>
      </c>
    </row>
    <row r="13862" spans="1:5" x14ac:dyDescent="0.25">
      <c r="A13862" s="1">
        <v>41422</v>
      </c>
      <c r="B13862" t="s">
        <v>59</v>
      </c>
      <c r="C13862" t="s">
        <v>22</v>
      </c>
      <c r="D13862" t="s">
        <v>1309</v>
      </c>
      <c r="E13862">
        <v>0</v>
      </c>
    </row>
    <row r="13863" spans="1:5" x14ac:dyDescent="0.25">
      <c r="A13863" s="1">
        <v>41422</v>
      </c>
      <c r="B13863" t="s">
        <v>59</v>
      </c>
      <c r="C13863" t="s">
        <v>22</v>
      </c>
      <c r="D13863" t="s">
        <v>1309</v>
      </c>
      <c r="E13863">
        <v>0</v>
      </c>
    </row>
    <row r="13864" spans="1:5" x14ac:dyDescent="0.25">
      <c r="A13864" s="1">
        <v>41422</v>
      </c>
      <c r="B13864" t="s">
        <v>59</v>
      </c>
      <c r="C13864" t="s">
        <v>22</v>
      </c>
      <c r="D13864" t="s">
        <v>1309</v>
      </c>
      <c r="E13864">
        <v>0</v>
      </c>
    </row>
    <row r="13865" spans="1:5" x14ac:dyDescent="0.25">
      <c r="A13865" s="1">
        <v>41422</v>
      </c>
      <c r="B13865" t="s">
        <v>59</v>
      </c>
      <c r="C13865" t="s">
        <v>22</v>
      </c>
      <c r="D13865" t="s">
        <v>1314</v>
      </c>
      <c r="E13865">
        <v>0</v>
      </c>
    </row>
    <row r="13866" spans="1:5" x14ac:dyDescent="0.25">
      <c r="A13866" s="1">
        <v>41422</v>
      </c>
      <c r="B13866" t="s">
        <v>59</v>
      </c>
      <c r="C13866" t="s">
        <v>22</v>
      </c>
      <c r="D13866" t="s">
        <v>1314</v>
      </c>
      <c r="E13866">
        <v>0.01</v>
      </c>
    </row>
    <row r="13867" spans="1:5" x14ac:dyDescent="0.25">
      <c r="A13867" s="1">
        <v>41422</v>
      </c>
      <c r="B13867" t="s">
        <v>59</v>
      </c>
      <c r="C13867" t="s">
        <v>22</v>
      </c>
      <c r="D13867" t="s">
        <v>1314</v>
      </c>
      <c r="E13867">
        <v>0.01</v>
      </c>
    </row>
    <row r="13868" spans="1:5" x14ac:dyDescent="0.25">
      <c r="A13868" s="1">
        <v>41422</v>
      </c>
      <c r="B13868" t="s">
        <v>59</v>
      </c>
      <c r="C13868" t="s">
        <v>22</v>
      </c>
      <c r="D13868" t="s">
        <v>1314</v>
      </c>
      <c r="E13868">
        <v>0.03</v>
      </c>
    </row>
    <row r="13869" spans="1:5" x14ac:dyDescent="0.25">
      <c r="A13869" s="1">
        <v>41422</v>
      </c>
      <c r="B13869" t="s">
        <v>59</v>
      </c>
      <c r="C13869" t="s">
        <v>22</v>
      </c>
      <c r="D13869" t="s">
        <v>1314</v>
      </c>
      <c r="E13869">
        <v>0.01</v>
      </c>
    </row>
    <row r="13870" spans="1:5" x14ac:dyDescent="0.25">
      <c r="A13870" s="1">
        <v>41422</v>
      </c>
      <c r="B13870" t="s">
        <v>59</v>
      </c>
      <c r="C13870" t="s">
        <v>22</v>
      </c>
      <c r="D13870" t="s">
        <v>1282</v>
      </c>
      <c r="E13870">
        <v>0</v>
      </c>
    </row>
    <row r="13871" spans="1:5" x14ac:dyDescent="0.25">
      <c r="A13871" s="1">
        <v>41422</v>
      </c>
      <c r="B13871" t="s">
        <v>59</v>
      </c>
      <c r="C13871" t="s">
        <v>22</v>
      </c>
      <c r="D13871" t="s">
        <v>1282</v>
      </c>
      <c r="E13871">
        <v>0.01</v>
      </c>
    </row>
    <row r="13872" spans="1:5" x14ac:dyDescent="0.25">
      <c r="A13872" s="1">
        <v>41422</v>
      </c>
      <c r="B13872" t="s">
        <v>59</v>
      </c>
      <c r="C13872" t="s">
        <v>22</v>
      </c>
      <c r="D13872" t="s">
        <v>1282</v>
      </c>
      <c r="E13872">
        <v>0.06</v>
      </c>
    </row>
    <row r="13873" spans="1:5" x14ac:dyDescent="0.25">
      <c r="A13873" s="1">
        <v>41422</v>
      </c>
      <c r="B13873" t="s">
        <v>59</v>
      </c>
      <c r="C13873" t="s">
        <v>22</v>
      </c>
      <c r="D13873" t="s">
        <v>1315</v>
      </c>
      <c r="E13873">
        <v>0.01</v>
      </c>
    </row>
    <row r="13874" spans="1:5" x14ac:dyDescent="0.25">
      <c r="A13874" s="1">
        <v>41422</v>
      </c>
      <c r="B13874" t="s">
        <v>59</v>
      </c>
      <c r="C13874" t="s">
        <v>22</v>
      </c>
      <c r="D13874" t="s">
        <v>1315</v>
      </c>
      <c r="E13874">
        <v>0.01</v>
      </c>
    </row>
    <row r="13875" spans="1:5" x14ac:dyDescent="0.25">
      <c r="A13875" s="1">
        <v>41423</v>
      </c>
      <c r="B13875" t="s">
        <v>30</v>
      </c>
      <c r="C13875" t="s">
        <v>22</v>
      </c>
      <c r="D13875" t="s">
        <v>1316</v>
      </c>
      <c r="E13875">
        <v>0.02</v>
      </c>
    </row>
    <row r="13876" spans="1:5" x14ac:dyDescent="0.25">
      <c r="A13876" s="1">
        <v>41423</v>
      </c>
      <c r="B13876" t="s">
        <v>30</v>
      </c>
      <c r="C13876" t="s">
        <v>22</v>
      </c>
      <c r="D13876" t="s">
        <v>1316</v>
      </c>
      <c r="E13876">
        <v>0</v>
      </c>
    </row>
    <row r="13877" spans="1:5" x14ac:dyDescent="0.25">
      <c r="A13877" s="1">
        <v>41423</v>
      </c>
      <c r="B13877" t="s">
        <v>30</v>
      </c>
      <c r="C13877" t="s">
        <v>22</v>
      </c>
      <c r="D13877" t="s">
        <v>1317</v>
      </c>
      <c r="E13877">
        <v>0.01</v>
      </c>
    </row>
    <row r="13878" spans="1:5" x14ac:dyDescent="0.25">
      <c r="A13878" s="1">
        <v>41423</v>
      </c>
      <c r="B13878" t="s">
        <v>30</v>
      </c>
      <c r="C13878" t="s">
        <v>22</v>
      </c>
      <c r="D13878" t="s">
        <v>1317</v>
      </c>
      <c r="E13878">
        <v>0</v>
      </c>
    </row>
    <row r="13879" spans="1:5" x14ac:dyDescent="0.25">
      <c r="A13879" s="1">
        <v>41423</v>
      </c>
      <c r="B13879" t="s">
        <v>30</v>
      </c>
      <c r="C13879" t="s">
        <v>22</v>
      </c>
      <c r="D13879" t="s">
        <v>1317</v>
      </c>
      <c r="E13879">
        <v>0</v>
      </c>
    </row>
    <row r="13880" spans="1:5" x14ac:dyDescent="0.25">
      <c r="A13880" s="1">
        <v>41423</v>
      </c>
      <c r="B13880" t="s">
        <v>30</v>
      </c>
      <c r="C13880" t="s">
        <v>22</v>
      </c>
      <c r="D13880" t="s">
        <v>1315</v>
      </c>
      <c r="E13880">
        <v>0</v>
      </c>
    </row>
    <row r="13881" spans="1:5" x14ac:dyDescent="0.25">
      <c r="A13881" s="1">
        <v>41423</v>
      </c>
      <c r="B13881" t="s">
        <v>30</v>
      </c>
      <c r="C13881" t="s">
        <v>22</v>
      </c>
      <c r="D13881" t="s">
        <v>1315</v>
      </c>
      <c r="E13881">
        <v>0</v>
      </c>
    </row>
    <row r="13882" spans="1:5" x14ac:dyDescent="0.25">
      <c r="A13882" s="1">
        <v>41423</v>
      </c>
      <c r="B13882" t="s">
        <v>30</v>
      </c>
      <c r="C13882" t="s">
        <v>22</v>
      </c>
      <c r="D13882" t="s">
        <v>1318</v>
      </c>
      <c r="E13882">
        <v>0.01</v>
      </c>
    </row>
    <row r="13883" spans="1:5" x14ac:dyDescent="0.25">
      <c r="A13883" s="1">
        <v>41423</v>
      </c>
      <c r="B13883" t="s">
        <v>30</v>
      </c>
      <c r="C13883" t="s">
        <v>22</v>
      </c>
      <c r="D13883" t="s">
        <v>1318</v>
      </c>
      <c r="E13883">
        <v>0</v>
      </c>
    </row>
    <row r="13884" spans="1:5" x14ac:dyDescent="0.25">
      <c r="A13884" s="1">
        <v>41423</v>
      </c>
      <c r="B13884" t="s">
        <v>30</v>
      </c>
      <c r="C13884" t="s">
        <v>22</v>
      </c>
      <c r="D13884" t="s">
        <v>1318</v>
      </c>
      <c r="E13884">
        <v>0.02</v>
      </c>
    </row>
    <row r="13885" spans="1:5" x14ac:dyDescent="0.25">
      <c r="A13885" s="1">
        <v>41423</v>
      </c>
      <c r="B13885" t="s">
        <v>30</v>
      </c>
      <c r="C13885" t="s">
        <v>22</v>
      </c>
      <c r="D13885" t="s">
        <v>1318</v>
      </c>
      <c r="E13885">
        <v>0.02</v>
      </c>
    </row>
    <row r="13886" spans="1:5" x14ac:dyDescent="0.25">
      <c r="A13886" s="1">
        <v>41423</v>
      </c>
      <c r="B13886" t="s">
        <v>30</v>
      </c>
      <c r="C13886" t="s">
        <v>22</v>
      </c>
      <c r="D13886" t="s">
        <v>1297</v>
      </c>
      <c r="E13886">
        <v>0.01</v>
      </c>
    </row>
    <row r="13887" spans="1:5" x14ac:dyDescent="0.25">
      <c r="A13887" s="1">
        <v>41423</v>
      </c>
      <c r="B13887" t="s">
        <v>30</v>
      </c>
      <c r="C13887" t="s">
        <v>22</v>
      </c>
      <c r="D13887" t="s">
        <v>1297</v>
      </c>
      <c r="E13887">
        <v>0.03</v>
      </c>
    </row>
    <row r="13888" spans="1:5" x14ac:dyDescent="0.25">
      <c r="A13888" s="1">
        <v>41423</v>
      </c>
      <c r="B13888" t="s">
        <v>30</v>
      </c>
      <c r="C13888" t="s">
        <v>22</v>
      </c>
      <c r="D13888" t="s">
        <v>1297</v>
      </c>
      <c r="E13888">
        <v>0.03</v>
      </c>
    </row>
    <row r="13889" spans="1:5" x14ac:dyDescent="0.25">
      <c r="A13889" s="1">
        <v>41423</v>
      </c>
      <c r="B13889" t="s">
        <v>30</v>
      </c>
      <c r="C13889" t="s">
        <v>22</v>
      </c>
      <c r="D13889" t="s">
        <v>1297</v>
      </c>
      <c r="E13889">
        <v>0.03</v>
      </c>
    </row>
    <row r="13890" spans="1:5" x14ac:dyDescent="0.25">
      <c r="A13890" s="1">
        <v>41423</v>
      </c>
      <c r="B13890" t="s">
        <v>30</v>
      </c>
      <c r="C13890" t="s">
        <v>22</v>
      </c>
      <c r="D13890" t="s">
        <v>1319</v>
      </c>
      <c r="E13890">
        <v>0.03</v>
      </c>
    </row>
    <row r="13891" spans="1:5" x14ac:dyDescent="0.25">
      <c r="A13891" s="1">
        <v>41423</v>
      </c>
      <c r="B13891" t="s">
        <v>30</v>
      </c>
      <c r="C13891" t="s">
        <v>22</v>
      </c>
      <c r="D13891" t="s">
        <v>1319</v>
      </c>
      <c r="E13891">
        <v>0.01</v>
      </c>
    </row>
    <row r="13892" spans="1:5" x14ac:dyDescent="0.25">
      <c r="A13892" s="1">
        <v>41424</v>
      </c>
      <c r="B13892" t="s">
        <v>46</v>
      </c>
      <c r="C13892" t="s">
        <v>22</v>
      </c>
      <c r="D13892" t="s">
        <v>1276</v>
      </c>
      <c r="E13892">
        <v>0</v>
      </c>
    </row>
    <row r="13893" spans="1:5" x14ac:dyDescent="0.25">
      <c r="A13893" s="1">
        <v>41424</v>
      </c>
      <c r="B13893" t="s">
        <v>46</v>
      </c>
      <c r="C13893" t="s">
        <v>22</v>
      </c>
      <c r="D13893" t="s">
        <v>1276</v>
      </c>
      <c r="E13893">
        <v>0</v>
      </c>
    </row>
    <row r="13894" spans="1:5" x14ac:dyDescent="0.25">
      <c r="A13894" s="1">
        <v>41424</v>
      </c>
      <c r="B13894" t="s">
        <v>46</v>
      </c>
      <c r="C13894" t="s">
        <v>22</v>
      </c>
      <c r="D13894" t="s">
        <v>1320</v>
      </c>
      <c r="E13894">
        <v>0</v>
      </c>
    </row>
    <row r="13895" spans="1:5" x14ac:dyDescent="0.25">
      <c r="A13895" s="1">
        <v>41424</v>
      </c>
      <c r="B13895" t="s">
        <v>46</v>
      </c>
      <c r="C13895" t="s">
        <v>22</v>
      </c>
      <c r="D13895" t="s">
        <v>1321</v>
      </c>
      <c r="E13895">
        <v>0</v>
      </c>
    </row>
    <row r="13896" spans="1:5" x14ac:dyDescent="0.25">
      <c r="A13896" s="1">
        <v>41424</v>
      </c>
      <c r="B13896" t="s">
        <v>46</v>
      </c>
      <c r="C13896" t="s">
        <v>22</v>
      </c>
      <c r="D13896" t="s">
        <v>1321</v>
      </c>
      <c r="E13896">
        <v>0</v>
      </c>
    </row>
    <row r="13897" spans="1:5" x14ac:dyDescent="0.25">
      <c r="A13897" s="1">
        <v>41424</v>
      </c>
      <c r="B13897" t="s">
        <v>46</v>
      </c>
      <c r="C13897" t="s">
        <v>22</v>
      </c>
      <c r="D13897" t="s">
        <v>1321</v>
      </c>
      <c r="E13897">
        <v>0.01</v>
      </c>
    </row>
    <row r="13898" spans="1:5" x14ac:dyDescent="0.25">
      <c r="A13898" s="1">
        <v>41424</v>
      </c>
      <c r="B13898" t="s">
        <v>46</v>
      </c>
      <c r="C13898" t="s">
        <v>22</v>
      </c>
      <c r="D13898" t="s">
        <v>1321</v>
      </c>
      <c r="E13898">
        <v>0.02</v>
      </c>
    </row>
    <row r="13899" spans="1:5" x14ac:dyDescent="0.25">
      <c r="A13899" s="1">
        <v>41424</v>
      </c>
      <c r="B13899" t="s">
        <v>46</v>
      </c>
      <c r="C13899" t="s">
        <v>22</v>
      </c>
      <c r="D13899" t="s">
        <v>1313</v>
      </c>
      <c r="E13899">
        <v>0</v>
      </c>
    </row>
    <row r="13900" spans="1:5" x14ac:dyDescent="0.25">
      <c r="A13900" s="1">
        <v>41424</v>
      </c>
      <c r="B13900" t="s">
        <v>46</v>
      </c>
      <c r="C13900" t="s">
        <v>22</v>
      </c>
      <c r="D13900" t="s">
        <v>1313</v>
      </c>
      <c r="E13900">
        <v>0.01</v>
      </c>
    </row>
    <row r="13901" spans="1:5" x14ac:dyDescent="0.25">
      <c r="A13901" s="1">
        <v>41424</v>
      </c>
      <c r="B13901" t="s">
        <v>46</v>
      </c>
      <c r="C13901" t="s">
        <v>22</v>
      </c>
      <c r="D13901" t="s">
        <v>1313</v>
      </c>
      <c r="E13901">
        <v>0</v>
      </c>
    </row>
    <row r="13902" spans="1:5" x14ac:dyDescent="0.25">
      <c r="A13902" s="1">
        <v>41424</v>
      </c>
      <c r="B13902" t="s">
        <v>46</v>
      </c>
      <c r="C13902" t="s">
        <v>22</v>
      </c>
      <c r="D13902" t="s">
        <v>1314</v>
      </c>
      <c r="E13902">
        <v>0.02</v>
      </c>
    </row>
    <row r="13903" spans="1:5" x14ac:dyDescent="0.25">
      <c r="A13903" s="1">
        <v>41424</v>
      </c>
      <c r="B13903" t="s">
        <v>46</v>
      </c>
      <c r="C13903" t="s">
        <v>22</v>
      </c>
      <c r="D13903" t="s">
        <v>1314</v>
      </c>
      <c r="E13903">
        <v>0</v>
      </c>
    </row>
    <row r="13904" spans="1:5" x14ac:dyDescent="0.25">
      <c r="A13904" s="1">
        <v>41424</v>
      </c>
      <c r="B13904" t="s">
        <v>46</v>
      </c>
      <c r="C13904" t="s">
        <v>22</v>
      </c>
      <c r="D13904" t="s">
        <v>1314</v>
      </c>
      <c r="E13904">
        <v>0</v>
      </c>
    </row>
    <row r="13905" spans="1:5" x14ac:dyDescent="0.25">
      <c r="A13905" s="1">
        <v>41424</v>
      </c>
      <c r="B13905" t="s">
        <v>46</v>
      </c>
      <c r="C13905" t="s">
        <v>22</v>
      </c>
      <c r="D13905" t="s">
        <v>1322</v>
      </c>
      <c r="E13905">
        <v>0</v>
      </c>
    </row>
    <row r="13906" spans="1:5" x14ac:dyDescent="0.25">
      <c r="A13906" s="1">
        <v>41424</v>
      </c>
      <c r="B13906" t="s">
        <v>46</v>
      </c>
      <c r="C13906" t="s">
        <v>22</v>
      </c>
      <c r="D13906" t="s">
        <v>1323</v>
      </c>
      <c r="E13906">
        <v>0.02</v>
      </c>
    </row>
    <row r="13907" spans="1:5" x14ac:dyDescent="0.25">
      <c r="A13907" s="1">
        <v>41424</v>
      </c>
      <c r="B13907" t="s">
        <v>46</v>
      </c>
      <c r="C13907" t="s">
        <v>22</v>
      </c>
      <c r="D13907" t="s">
        <v>1323</v>
      </c>
      <c r="E13907">
        <v>0.01</v>
      </c>
    </row>
    <row r="13908" spans="1:5" x14ac:dyDescent="0.25">
      <c r="A13908" s="1">
        <v>41424</v>
      </c>
      <c r="B13908" t="s">
        <v>46</v>
      </c>
      <c r="C13908" t="s">
        <v>22</v>
      </c>
      <c r="D13908" t="s">
        <v>1323</v>
      </c>
      <c r="E13908">
        <v>0</v>
      </c>
    </row>
    <row r="13909" spans="1:5" x14ac:dyDescent="0.25">
      <c r="A13909" s="1">
        <v>41429</v>
      </c>
      <c r="B13909" t="s">
        <v>59</v>
      </c>
      <c r="C13909" t="s">
        <v>22</v>
      </c>
      <c r="D13909" t="s">
        <v>1324</v>
      </c>
      <c r="E13909">
        <v>0.01</v>
      </c>
    </row>
    <row r="13910" spans="1:5" x14ac:dyDescent="0.25">
      <c r="A13910" s="1">
        <v>41429</v>
      </c>
      <c r="B13910" t="s">
        <v>59</v>
      </c>
      <c r="C13910" t="s">
        <v>22</v>
      </c>
      <c r="D13910" t="s">
        <v>1324</v>
      </c>
      <c r="E13910">
        <v>0</v>
      </c>
    </row>
    <row r="13911" spans="1:5" x14ac:dyDescent="0.25">
      <c r="A13911" s="1">
        <v>41429</v>
      </c>
      <c r="B13911" t="s">
        <v>59</v>
      </c>
      <c r="C13911" t="s">
        <v>22</v>
      </c>
      <c r="D13911" t="s">
        <v>1325</v>
      </c>
      <c r="E13911">
        <v>0.01</v>
      </c>
    </row>
    <row r="13912" spans="1:5" x14ac:dyDescent="0.25">
      <c r="A13912" s="1">
        <v>41429</v>
      </c>
      <c r="B13912" t="s">
        <v>59</v>
      </c>
      <c r="C13912" t="s">
        <v>22</v>
      </c>
      <c r="D13912" t="s">
        <v>1326</v>
      </c>
      <c r="E13912">
        <v>0</v>
      </c>
    </row>
    <row r="13913" spans="1:5" x14ac:dyDescent="0.25">
      <c r="A13913" s="1">
        <v>41429</v>
      </c>
      <c r="B13913" t="s">
        <v>59</v>
      </c>
      <c r="C13913" t="s">
        <v>22</v>
      </c>
      <c r="D13913" t="s">
        <v>1326</v>
      </c>
      <c r="E13913">
        <v>0</v>
      </c>
    </row>
    <row r="13914" spans="1:5" x14ac:dyDescent="0.25">
      <c r="A13914" s="1">
        <v>41429</v>
      </c>
      <c r="B13914" t="s">
        <v>59</v>
      </c>
      <c r="C13914" t="s">
        <v>22</v>
      </c>
      <c r="D13914" t="s">
        <v>1321</v>
      </c>
      <c r="E13914">
        <v>0.01</v>
      </c>
    </row>
    <row r="13915" spans="1:5" x14ac:dyDescent="0.25">
      <c r="A13915" s="1">
        <v>41429</v>
      </c>
      <c r="B13915" t="s">
        <v>59</v>
      </c>
      <c r="C13915" t="s">
        <v>22</v>
      </c>
      <c r="D13915" t="s">
        <v>1299</v>
      </c>
      <c r="E13915">
        <v>0.01</v>
      </c>
    </row>
    <row r="13916" spans="1:5" x14ac:dyDescent="0.25">
      <c r="A13916" s="1">
        <v>41429</v>
      </c>
      <c r="B13916" t="s">
        <v>59</v>
      </c>
      <c r="C13916" t="s">
        <v>22</v>
      </c>
      <c r="D13916" t="s">
        <v>1327</v>
      </c>
      <c r="E13916">
        <v>0.03</v>
      </c>
    </row>
    <row r="13917" spans="1:5" x14ac:dyDescent="0.25">
      <c r="A13917" s="1">
        <v>41429</v>
      </c>
      <c r="B13917" t="s">
        <v>59</v>
      </c>
      <c r="C13917" t="s">
        <v>22</v>
      </c>
      <c r="D13917" t="s">
        <v>1327</v>
      </c>
      <c r="E13917">
        <v>0.01</v>
      </c>
    </row>
    <row r="13918" spans="1:5" x14ac:dyDescent="0.25">
      <c r="A13918" s="1">
        <v>41429</v>
      </c>
      <c r="B13918" t="s">
        <v>59</v>
      </c>
      <c r="C13918" t="s">
        <v>22</v>
      </c>
      <c r="D13918" t="s">
        <v>1327</v>
      </c>
      <c r="E13918">
        <v>0</v>
      </c>
    </row>
    <row r="13919" spans="1:5" x14ac:dyDescent="0.25">
      <c r="A13919" s="1">
        <v>41429</v>
      </c>
      <c r="B13919" t="s">
        <v>59</v>
      </c>
      <c r="C13919" t="s">
        <v>22</v>
      </c>
      <c r="D13919" t="s">
        <v>1327</v>
      </c>
      <c r="E13919">
        <v>0.01</v>
      </c>
    </row>
    <row r="13920" spans="1:5" x14ac:dyDescent="0.25">
      <c r="A13920" s="1">
        <v>41429</v>
      </c>
      <c r="B13920" t="s">
        <v>59</v>
      </c>
      <c r="C13920" t="s">
        <v>22</v>
      </c>
      <c r="D13920" t="s">
        <v>1282</v>
      </c>
      <c r="E13920">
        <v>0.02</v>
      </c>
    </row>
    <row r="13921" spans="1:5" x14ac:dyDescent="0.25">
      <c r="A13921" s="1">
        <v>41429</v>
      </c>
      <c r="B13921" t="s">
        <v>59</v>
      </c>
      <c r="C13921" t="s">
        <v>22</v>
      </c>
      <c r="D13921" t="s">
        <v>1297</v>
      </c>
      <c r="E13921">
        <v>0.03</v>
      </c>
    </row>
    <row r="13922" spans="1:5" x14ac:dyDescent="0.25">
      <c r="A13922" s="1">
        <v>41429</v>
      </c>
      <c r="B13922" t="s">
        <v>59</v>
      </c>
      <c r="C13922" t="s">
        <v>22</v>
      </c>
      <c r="D13922" t="s">
        <v>1297</v>
      </c>
      <c r="E13922">
        <v>0</v>
      </c>
    </row>
    <row r="13923" spans="1:5" x14ac:dyDescent="0.25">
      <c r="A13923" s="1">
        <v>41429</v>
      </c>
      <c r="B13923" t="s">
        <v>59</v>
      </c>
      <c r="C13923" t="s">
        <v>22</v>
      </c>
      <c r="D13923" t="s">
        <v>1297</v>
      </c>
      <c r="E13923">
        <v>0</v>
      </c>
    </row>
    <row r="13924" spans="1:5" x14ac:dyDescent="0.25">
      <c r="A13924" s="1">
        <v>41429</v>
      </c>
      <c r="B13924" t="s">
        <v>59</v>
      </c>
      <c r="C13924" t="s">
        <v>22</v>
      </c>
      <c r="D13924" t="s">
        <v>1297</v>
      </c>
      <c r="E13924">
        <v>0</v>
      </c>
    </row>
    <row r="13925" spans="1:5" x14ac:dyDescent="0.25">
      <c r="A13925" s="1">
        <v>41430</v>
      </c>
      <c r="B13925" t="s">
        <v>30</v>
      </c>
      <c r="C13925" t="s">
        <v>22</v>
      </c>
      <c r="D13925" t="s">
        <v>1328</v>
      </c>
      <c r="E13925">
        <v>0</v>
      </c>
    </row>
    <row r="13926" spans="1:5" x14ac:dyDescent="0.25">
      <c r="A13926" s="1">
        <v>41430</v>
      </c>
      <c r="B13926" t="s">
        <v>30</v>
      </c>
      <c r="C13926" t="s">
        <v>22</v>
      </c>
      <c r="D13926" t="s">
        <v>1276</v>
      </c>
      <c r="E13926">
        <v>0</v>
      </c>
    </row>
    <row r="13927" spans="1:5" x14ac:dyDescent="0.25">
      <c r="A13927" s="1">
        <v>41430</v>
      </c>
      <c r="B13927" t="s">
        <v>30</v>
      </c>
      <c r="C13927" t="s">
        <v>22</v>
      </c>
      <c r="D13927" t="s">
        <v>1276</v>
      </c>
      <c r="E13927">
        <v>0</v>
      </c>
    </row>
    <row r="13928" spans="1:5" x14ac:dyDescent="0.25">
      <c r="A13928" s="1">
        <v>41430</v>
      </c>
      <c r="B13928" t="s">
        <v>30</v>
      </c>
      <c r="C13928" t="s">
        <v>22</v>
      </c>
      <c r="D13928" t="s">
        <v>1276</v>
      </c>
      <c r="E13928">
        <v>0.02</v>
      </c>
    </row>
    <row r="13929" spans="1:5" x14ac:dyDescent="0.25">
      <c r="A13929" s="1">
        <v>41430</v>
      </c>
      <c r="B13929" t="s">
        <v>30</v>
      </c>
      <c r="C13929" t="s">
        <v>22</v>
      </c>
      <c r="D13929" t="s">
        <v>1329</v>
      </c>
      <c r="E13929">
        <v>0.02</v>
      </c>
    </row>
    <row r="13930" spans="1:5" x14ac:dyDescent="0.25">
      <c r="A13930" s="1">
        <v>41430</v>
      </c>
      <c r="B13930" t="s">
        <v>30</v>
      </c>
      <c r="C13930" t="s">
        <v>22</v>
      </c>
      <c r="D13930" t="s">
        <v>1329</v>
      </c>
      <c r="E13930">
        <v>0</v>
      </c>
    </row>
    <row r="13931" spans="1:5" x14ac:dyDescent="0.25">
      <c r="A13931" s="1">
        <v>41430</v>
      </c>
      <c r="B13931" t="s">
        <v>30</v>
      </c>
      <c r="C13931" t="s">
        <v>22</v>
      </c>
      <c r="D13931" t="s">
        <v>1330</v>
      </c>
      <c r="E13931">
        <v>0</v>
      </c>
    </row>
    <row r="13932" spans="1:5" x14ac:dyDescent="0.25">
      <c r="A13932" s="1">
        <v>41430</v>
      </c>
      <c r="B13932" t="s">
        <v>30</v>
      </c>
      <c r="C13932" t="s">
        <v>22</v>
      </c>
      <c r="D13932" t="s">
        <v>1330</v>
      </c>
      <c r="E13932">
        <v>0</v>
      </c>
    </row>
    <row r="13933" spans="1:5" x14ac:dyDescent="0.25">
      <c r="A13933" s="1">
        <v>41430</v>
      </c>
      <c r="B13933" t="s">
        <v>30</v>
      </c>
      <c r="C13933" t="s">
        <v>22</v>
      </c>
      <c r="D13933" t="s">
        <v>1330</v>
      </c>
      <c r="E13933">
        <v>0.04</v>
      </c>
    </row>
    <row r="13934" spans="1:5" x14ac:dyDescent="0.25">
      <c r="A13934" s="1">
        <v>41430</v>
      </c>
      <c r="B13934" t="s">
        <v>30</v>
      </c>
      <c r="C13934" t="s">
        <v>22</v>
      </c>
      <c r="D13934" t="s">
        <v>1330</v>
      </c>
      <c r="E13934">
        <v>0.02</v>
      </c>
    </row>
    <row r="13935" spans="1:5" x14ac:dyDescent="0.25">
      <c r="A13935" s="1">
        <v>41430</v>
      </c>
      <c r="B13935" t="s">
        <v>30</v>
      </c>
      <c r="C13935" t="s">
        <v>22</v>
      </c>
      <c r="D13935" t="s">
        <v>1302</v>
      </c>
      <c r="E13935">
        <v>0.04</v>
      </c>
    </row>
    <row r="13936" spans="1:5" x14ac:dyDescent="0.25">
      <c r="A13936" s="1">
        <v>41430</v>
      </c>
      <c r="B13936" t="s">
        <v>30</v>
      </c>
      <c r="C13936" t="s">
        <v>22</v>
      </c>
      <c r="D13936" t="s">
        <v>1302</v>
      </c>
      <c r="E13936">
        <v>0.01</v>
      </c>
    </row>
    <row r="13937" spans="1:5" x14ac:dyDescent="0.25">
      <c r="A13937" s="1">
        <v>41430</v>
      </c>
      <c r="B13937" t="s">
        <v>30</v>
      </c>
      <c r="C13937" t="s">
        <v>22</v>
      </c>
      <c r="D13937" t="s">
        <v>1284</v>
      </c>
      <c r="E13937">
        <v>0.01</v>
      </c>
    </row>
    <row r="13938" spans="1:5" x14ac:dyDescent="0.25">
      <c r="A13938" s="1">
        <v>41430</v>
      </c>
      <c r="B13938" t="s">
        <v>30</v>
      </c>
      <c r="C13938" t="s">
        <v>22</v>
      </c>
      <c r="D13938" t="s">
        <v>1284</v>
      </c>
      <c r="E13938">
        <v>0</v>
      </c>
    </row>
    <row r="13939" spans="1:5" x14ac:dyDescent="0.25">
      <c r="A13939" s="1">
        <v>41430</v>
      </c>
      <c r="B13939" t="s">
        <v>30</v>
      </c>
      <c r="C13939" t="s">
        <v>22</v>
      </c>
      <c r="D13939" t="s">
        <v>1284</v>
      </c>
      <c r="E13939">
        <v>0.01</v>
      </c>
    </row>
    <row r="13940" spans="1:5" x14ac:dyDescent="0.25">
      <c r="A13940" s="1">
        <v>41431</v>
      </c>
      <c r="B13940" t="s">
        <v>46</v>
      </c>
      <c r="C13940" t="s">
        <v>22</v>
      </c>
      <c r="D13940" t="s">
        <v>1331</v>
      </c>
      <c r="E13940">
        <v>0</v>
      </c>
    </row>
    <row r="13941" spans="1:5" x14ac:dyDescent="0.25">
      <c r="A13941" s="1">
        <v>41431</v>
      </c>
      <c r="B13941" t="s">
        <v>46</v>
      </c>
      <c r="C13941" t="s">
        <v>22</v>
      </c>
      <c r="D13941" t="s">
        <v>1276</v>
      </c>
      <c r="E13941">
        <v>0</v>
      </c>
    </row>
    <row r="13942" spans="1:5" x14ac:dyDescent="0.25">
      <c r="A13942" s="1">
        <v>41431</v>
      </c>
      <c r="B13942" t="s">
        <v>46</v>
      </c>
      <c r="C13942" t="s">
        <v>22</v>
      </c>
      <c r="D13942" t="s">
        <v>1276</v>
      </c>
      <c r="E13942">
        <v>0</v>
      </c>
    </row>
    <row r="13943" spans="1:5" x14ac:dyDescent="0.25">
      <c r="A13943" s="1">
        <v>41431</v>
      </c>
      <c r="B13943" t="s">
        <v>46</v>
      </c>
      <c r="C13943" t="s">
        <v>22</v>
      </c>
      <c r="D13943" t="s">
        <v>1332</v>
      </c>
      <c r="E13943">
        <v>0.01</v>
      </c>
    </row>
    <row r="13944" spans="1:5" x14ac:dyDescent="0.25">
      <c r="A13944" s="1">
        <v>41431</v>
      </c>
      <c r="B13944" t="s">
        <v>46</v>
      </c>
      <c r="C13944" t="s">
        <v>22</v>
      </c>
      <c r="D13944" t="s">
        <v>1293</v>
      </c>
      <c r="E13944">
        <v>0</v>
      </c>
    </row>
    <row r="13945" spans="1:5" x14ac:dyDescent="0.25">
      <c r="A13945" s="1">
        <v>41431</v>
      </c>
      <c r="B13945" t="s">
        <v>46</v>
      </c>
      <c r="C13945" t="s">
        <v>22</v>
      </c>
      <c r="D13945" t="s">
        <v>1333</v>
      </c>
      <c r="E13945">
        <v>0.03</v>
      </c>
    </row>
    <row r="13946" spans="1:5" x14ac:dyDescent="0.25">
      <c r="A13946" s="1">
        <v>41431</v>
      </c>
      <c r="B13946" t="s">
        <v>46</v>
      </c>
      <c r="C13946" t="s">
        <v>22</v>
      </c>
      <c r="D13946" t="s">
        <v>1278</v>
      </c>
      <c r="E13946">
        <v>0</v>
      </c>
    </row>
    <row r="13947" spans="1:5" x14ac:dyDescent="0.25">
      <c r="A13947" s="1">
        <v>41431</v>
      </c>
      <c r="B13947" t="s">
        <v>46</v>
      </c>
      <c r="C13947" t="s">
        <v>22</v>
      </c>
      <c r="D13947" t="s">
        <v>1278</v>
      </c>
      <c r="E13947">
        <v>0</v>
      </c>
    </row>
    <row r="13948" spans="1:5" x14ac:dyDescent="0.25">
      <c r="A13948" s="1">
        <v>41431</v>
      </c>
      <c r="B13948" t="s">
        <v>46</v>
      </c>
      <c r="C13948" t="s">
        <v>22</v>
      </c>
      <c r="D13948" t="s">
        <v>1278</v>
      </c>
      <c r="E13948">
        <v>0</v>
      </c>
    </row>
    <row r="13949" spans="1:5" x14ac:dyDescent="0.25">
      <c r="A13949" s="1">
        <v>41431</v>
      </c>
      <c r="B13949" t="s">
        <v>46</v>
      </c>
      <c r="C13949" t="s">
        <v>22</v>
      </c>
      <c r="D13949" t="s">
        <v>1278</v>
      </c>
      <c r="E13949">
        <v>0</v>
      </c>
    </row>
    <row r="13950" spans="1:5" x14ac:dyDescent="0.25">
      <c r="A13950" s="1">
        <v>41431</v>
      </c>
      <c r="B13950" t="s">
        <v>46</v>
      </c>
      <c r="C13950" t="s">
        <v>22</v>
      </c>
      <c r="D13950" t="s">
        <v>1334</v>
      </c>
      <c r="E13950">
        <v>0.02</v>
      </c>
    </row>
    <row r="13951" spans="1:5" x14ac:dyDescent="0.25">
      <c r="A13951" s="1">
        <v>41431</v>
      </c>
      <c r="B13951" t="s">
        <v>46</v>
      </c>
      <c r="C13951" t="s">
        <v>22</v>
      </c>
      <c r="D13951" t="s">
        <v>1334</v>
      </c>
      <c r="E13951">
        <v>0.02</v>
      </c>
    </row>
    <row r="13952" spans="1:5" x14ac:dyDescent="0.25">
      <c r="A13952" s="1">
        <v>41431</v>
      </c>
      <c r="B13952" t="s">
        <v>46</v>
      </c>
      <c r="C13952" t="s">
        <v>22</v>
      </c>
      <c r="D13952" t="s">
        <v>1334</v>
      </c>
      <c r="E13952">
        <v>0</v>
      </c>
    </row>
    <row r="13953" spans="1:5" x14ac:dyDescent="0.25">
      <c r="A13953" s="1">
        <v>41431</v>
      </c>
      <c r="B13953" t="s">
        <v>46</v>
      </c>
      <c r="C13953" t="s">
        <v>22</v>
      </c>
      <c r="D13953" t="s">
        <v>1335</v>
      </c>
      <c r="E13953">
        <v>0</v>
      </c>
    </row>
    <row r="13954" spans="1:5" x14ac:dyDescent="0.25">
      <c r="A13954" s="1">
        <v>41431</v>
      </c>
      <c r="B13954" t="s">
        <v>46</v>
      </c>
      <c r="C13954" t="s">
        <v>22</v>
      </c>
      <c r="D13954" t="s">
        <v>1335</v>
      </c>
      <c r="E13954">
        <v>0</v>
      </c>
    </row>
    <row r="13955" spans="1:5" x14ac:dyDescent="0.25">
      <c r="A13955" s="1">
        <v>41436</v>
      </c>
      <c r="B13955" t="s">
        <v>59</v>
      </c>
      <c r="C13955" t="s">
        <v>22</v>
      </c>
      <c r="D13955" t="s">
        <v>1336</v>
      </c>
      <c r="E13955">
        <v>0</v>
      </c>
    </row>
    <row r="13956" spans="1:5" x14ac:dyDescent="0.25">
      <c r="A13956" s="1">
        <v>41436</v>
      </c>
      <c r="B13956" t="s">
        <v>59</v>
      </c>
      <c r="C13956" t="s">
        <v>22</v>
      </c>
      <c r="D13956" t="s">
        <v>1297</v>
      </c>
      <c r="E13956">
        <v>0.01</v>
      </c>
    </row>
    <row r="13957" spans="1:5" x14ac:dyDescent="0.25">
      <c r="A13957" s="1">
        <v>41436</v>
      </c>
      <c r="B13957" t="s">
        <v>59</v>
      </c>
      <c r="C13957" t="s">
        <v>22</v>
      </c>
      <c r="D13957" t="s">
        <v>1337</v>
      </c>
      <c r="E13957">
        <v>0.01</v>
      </c>
    </row>
    <row r="13958" spans="1:5" x14ac:dyDescent="0.25">
      <c r="A13958" s="1">
        <v>41436</v>
      </c>
      <c r="B13958" t="s">
        <v>59</v>
      </c>
      <c r="C13958" t="s">
        <v>22</v>
      </c>
      <c r="D13958" t="s">
        <v>1337</v>
      </c>
      <c r="E13958">
        <v>0.01</v>
      </c>
    </row>
    <row r="13959" spans="1:5" x14ac:dyDescent="0.25">
      <c r="A13959" s="1">
        <v>41436</v>
      </c>
      <c r="B13959" t="s">
        <v>59</v>
      </c>
      <c r="C13959" t="s">
        <v>22</v>
      </c>
      <c r="D13959" t="s">
        <v>1338</v>
      </c>
      <c r="E13959">
        <v>0.01</v>
      </c>
    </row>
    <row r="13960" spans="1:5" x14ac:dyDescent="0.25">
      <c r="A13960" s="1">
        <v>41436</v>
      </c>
      <c r="B13960" t="s">
        <v>59</v>
      </c>
      <c r="C13960" t="s">
        <v>22</v>
      </c>
      <c r="D13960" t="s">
        <v>1334</v>
      </c>
      <c r="E13960">
        <v>0.01</v>
      </c>
    </row>
    <row r="13961" spans="1:5" x14ac:dyDescent="0.25">
      <c r="A13961" s="1">
        <v>41436</v>
      </c>
      <c r="B13961" t="s">
        <v>59</v>
      </c>
      <c r="C13961" t="s">
        <v>22</v>
      </c>
      <c r="D13961" t="s">
        <v>1334</v>
      </c>
      <c r="E13961">
        <v>0.02</v>
      </c>
    </row>
    <row r="13962" spans="1:5" x14ac:dyDescent="0.25">
      <c r="A13962" s="1">
        <v>41436</v>
      </c>
      <c r="B13962" t="s">
        <v>59</v>
      </c>
      <c r="C13962" t="s">
        <v>22</v>
      </c>
      <c r="D13962" t="s">
        <v>1334</v>
      </c>
      <c r="E13962">
        <v>0.02</v>
      </c>
    </row>
    <row r="13963" spans="1:5" x14ac:dyDescent="0.25">
      <c r="A13963" s="1">
        <v>41436</v>
      </c>
      <c r="B13963" t="s">
        <v>59</v>
      </c>
      <c r="C13963" t="s">
        <v>22</v>
      </c>
      <c r="D13963" t="s">
        <v>1334</v>
      </c>
      <c r="E13963">
        <v>0.02</v>
      </c>
    </row>
    <row r="13964" spans="1:5" x14ac:dyDescent="0.25">
      <c r="A13964" s="1">
        <v>41436</v>
      </c>
      <c r="B13964" t="s">
        <v>59</v>
      </c>
      <c r="C13964" t="s">
        <v>22</v>
      </c>
      <c r="D13964" t="s">
        <v>1334</v>
      </c>
      <c r="E13964">
        <v>0.02</v>
      </c>
    </row>
    <row r="13965" spans="1:5" x14ac:dyDescent="0.25">
      <c r="A13965" s="1">
        <v>41436</v>
      </c>
      <c r="B13965" t="s">
        <v>59</v>
      </c>
      <c r="C13965" t="s">
        <v>22</v>
      </c>
      <c r="D13965" t="s">
        <v>1339</v>
      </c>
      <c r="E13965">
        <v>0.05</v>
      </c>
    </row>
    <row r="13966" spans="1:5" x14ac:dyDescent="0.25">
      <c r="A13966" s="1">
        <v>41436</v>
      </c>
      <c r="B13966" t="s">
        <v>59</v>
      </c>
      <c r="C13966" t="s">
        <v>22</v>
      </c>
      <c r="D13966" t="s">
        <v>1339</v>
      </c>
      <c r="E13966">
        <v>0</v>
      </c>
    </row>
    <row r="13967" spans="1:5" x14ac:dyDescent="0.25">
      <c r="A13967" s="1">
        <v>41436</v>
      </c>
      <c r="B13967" t="s">
        <v>59</v>
      </c>
      <c r="C13967" t="s">
        <v>22</v>
      </c>
      <c r="D13967" t="s">
        <v>1340</v>
      </c>
      <c r="E13967">
        <v>0.02</v>
      </c>
    </row>
    <row r="13968" spans="1:5" x14ac:dyDescent="0.25">
      <c r="A13968" s="1">
        <v>41436</v>
      </c>
      <c r="B13968" t="s">
        <v>59</v>
      </c>
      <c r="C13968" t="s">
        <v>22</v>
      </c>
      <c r="D13968" t="s">
        <v>1340</v>
      </c>
      <c r="E13968">
        <v>0.01</v>
      </c>
    </row>
    <row r="13969" spans="1:5" x14ac:dyDescent="0.25">
      <c r="A13969" s="1">
        <v>41436</v>
      </c>
      <c r="B13969" t="s">
        <v>59</v>
      </c>
      <c r="C13969" t="s">
        <v>22</v>
      </c>
      <c r="D13969" t="s">
        <v>1341</v>
      </c>
      <c r="E13969">
        <v>0.01</v>
      </c>
    </row>
    <row r="13970" spans="1:5" x14ac:dyDescent="0.25">
      <c r="A13970" s="1">
        <v>41436</v>
      </c>
      <c r="B13970" t="s">
        <v>59</v>
      </c>
      <c r="C13970" t="s">
        <v>22</v>
      </c>
      <c r="D13970" t="s">
        <v>1341</v>
      </c>
      <c r="E13970">
        <v>0.01</v>
      </c>
    </row>
    <row r="13971" spans="1:5" x14ac:dyDescent="0.25">
      <c r="A13971" s="1">
        <v>41437</v>
      </c>
      <c r="B13971" t="s">
        <v>30</v>
      </c>
      <c r="C13971" t="s">
        <v>22</v>
      </c>
      <c r="D13971" t="s">
        <v>1339</v>
      </c>
      <c r="E13971">
        <v>0</v>
      </c>
    </row>
    <row r="13972" spans="1:5" x14ac:dyDescent="0.25">
      <c r="A13972" s="1">
        <v>41437</v>
      </c>
      <c r="B13972" t="s">
        <v>30</v>
      </c>
      <c r="C13972" t="s">
        <v>22</v>
      </c>
      <c r="D13972" t="s">
        <v>1339</v>
      </c>
      <c r="E13972">
        <v>0</v>
      </c>
    </row>
    <row r="13973" spans="1:5" x14ac:dyDescent="0.25">
      <c r="A13973" s="1">
        <v>41437</v>
      </c>
      <c r="B13973" t="s">
        <v>30</v>
      </c>
      <c r="C13973" t="s">
        <v>22</v>
      </c>
      <c r="D13973" t="s">
        <v>1339</v>
      </c>
      <c r="E13973">
        <v>0.01</v>
      </c>
    </row>
    <row r="13974" spans="1:5" x14ac:dyDescent="0.25">
      <c r="A13974" s="1">
        <v>41437</v>
      </c>
      <c r="B13974" t="s">
        <v>30</v>
      </c>
      <c r="C13974" t="s">
        <v>22</v>
      </c>
      <c r="D13974" t="s">
        <v>1339</v>
      </c>
      <c r="E13974">
        <v>0.02</v>
      </c>
    </row>
    <row r="13975" spans="1:5" x14ac:dyDescent="0.25">
      <c r="A13975" s="1">
        <v>41437</v>
      </c>
      <c r="B13975" t="s">
        <v>30</v>
      </c>
      <c r="C13975" t="s">
        <v>22</v>
      </c>
      <c r="D13975" t="s">
        <v>1342</v>
      </c>
      <c r="E13975">
        <v>0.01</v>
      </c>
    </row>
    <row r="13976" spans="1:5" x14ac:dyDescent="0.25">
      <c r="A13976" s="1">
        <v>41437</v>
      </c>
      <c r="B13976" t="s">
        <v>30</v>
      </c>
      <c r="C13976" t="s">
        <v>22</v>
      </c>
      <c r="D13976" t="s">
        <v>1343</v>
      </c>
      <c r="E13976">
        <v>0.01</v>
      </c>
    </row>
    <row r="13977" spans="1:5" x14ac:dyDescent="0.25">
      <c r="A13977" s="1">
        <v>41437</v>
      </c>
      <c r="B13977" t="s">
        <v>30</v>
      </c>
      <c r="C13977" t="s">
        <v>22</v>
      </c>
      <c r="D13977" t="s">
        <v>1340</v>
      </c>
      <c r="E13977">
        <v>0</v>
      </c>
    </row>
    <row r="13978" spans="1:5" x14ac:dyDescent="0.25">
      <c r="A13978" s="1">
        <v>41437</v>
      </c>
      <c r="B13978" t="s">
        <v>30</v>
      </c>
      <c r="C13978" t="s">
        <v>22</v>
      </c>
      <c r="D13978" t="s">
        <v>1340</v>
      </c>
      <c r="E13978">
        <v>0.01</v>
      </c>
    </row>
    <row r="13979" spans="1:5" x14ac:dyDescent="0.25">
      <c r="A13979" s="1">
        <v>41437</v>
      </c>
      <c r="B13979" t="s">
        <v>30</v>
      </c>
      <c r="C13979" t="s">
        <v>22</v>
      </c>
      <c r="D13979" t="s">
        <v>1340</v>
      </c>
      <c r="E13979">
        <v>0.01</v>
      </c>
    </row>
    <row r="13980" spans="1:5" x14ac:dyDescent="0.25">
      <c r="A13980" s="1">
        <v>41437</v>
      </c>
      <c r="B13980" t="s">
        <v>30</v>
      </c>
      <c r="C13980" t="s">
        <v>22</v>
      </c>
      <c r="D13980" t="s">
        <v>1340</v>
      </c>
      <c r="E13980">
        <v>0.03</v>
      </c>
    </row>
    <row r="13981" spans="1:5" x14ac:dyDescent="0.25">
      <c r="A13981" s="1">
        <v>41437</v>
      </c>
      <c r="B13981" t="s">
        <v>30</v>
      </c>
      <c r="C13981" t="s">
        <v>22</v>
      </c>
      <c r="D13981" t="s">
        <v>1283</v>
      </c>
      <c r="E13981">
        <v>0.01</v>
      </c>
    </row>
    <row r="13982" spans="1:5" x14ac:dyDescent="0.25">
      <c r="A13982" s="1">
        <v>41437</v>
      </c>
      <c r="B13982" t="s">
        <v>30</v>
      </c>
      <c r="C13982" t="s">
        <v>22</v>
      </c>
      <c r="D13982" t="s">
        <v>1283</v>
      </c>
      <c r="E13982">
        <v>0.01</v>
      </c>
    </row>
    <row r="13983" spans="1:5" x14ac:dyDescent="0.25">
      <c r="A13983" s="1">
        <v>41437</v>
      </c>
      <c r="B13983" t="s">
        <v>30</v>
      </c>
      <c r="C13983" t="s">
        <v>22</v>
      </c>
      <c r="D13983" t="s">
        <v>1283</v>
      </c>
      <c r="E13983">
        <v>0.01</v>
      </c>
    </row>
    <row r="13984" spans="1:5" x14ac:dyDescent="0.25">
      <c r="A13984" s="1">
        <v>41437</v>
      </c>
      <c r="B13984" t="s">
        <v>30</v>
      </c>
      <c r="C13984" t="s">
        <v>22</v>
      </c>
      <c r="D13984" t="s">
        <v>1296</v>
      </c>
      <c r="E13984">
        <v>0.01</v>
      </c>
    </row>
    <row r="13985" spans="1:5" x14ac:dyDescent="0.25">
      <c r="A13985" s="1">
        <v>41437</v>
      </c>
      <c r="B13985" t="s">
        <v>30</v>
      </c>
      <c r="C13985" t="s">
        <v>22</v>
      </c>
      <c r="D13985" t="s">
        <v>1306</v>
      </c>
      <c r="E13985">
        <v>0</v>
      </c>
    </row>
    <row r="13986" spans="1:5" x14ac:dyDescent="0.25">
      <c r="A13986" s="1">
        <v>41438</v>
      </c>
      <c r="B13986" t="s">
        <v>46</v>
      </c>
      <c r="C13986" t="s">
        <v>22</v>
      </c>
      <c r="D13986" t="s">
        <v>1344</v>
      </c>
      <c r="E13986">
        <v>0</v>
      </c>
    </row>
    <row r="13987" spans="1:5" x14ac:dyDescent="0.25">
      <c r="A13987" s="1">
        <v>41438</v>
      </c>
      <c r="B13987" t="s">
        <v>46</v>
      </c>
      <c r="C13987" t="s">
        <v>22</v>
      </c>
      <c r="D13987" t="s">
        <v>1344</v>
      </c>
      <c r="E13987">
        <v>0</v>
      </c>
    </row>
    <row r="13988" spans="1:5" x14ac:dyDescent="0.25">
      <c r="A13988" s="1">
        <v>41438</v>
      </c>
      <c r="B13988" t="s">
        <v>46</v>
      </c>
      <c r="C13988" t="s">
        <v>22</v>
      </c>
      <c r="D13988" t="s">
        <v>1276</v>
      </c>
      <c r="E13988">
        <v>0.04</v>
      </c>
    </row>
    <row r="13989" spans="1:5" x14ac:dyDescent="0.25">
      <c r="A13989" s="1">
        <v>41438</v>
      </c>
      <c r="B13989" t="s">
        <v>46</v>
      </c>
      <c r="C13989" t="s">
        <v>22</v>
      </c>
      <c r="D13989" t="s">
        <v>1306</v>
      </c>
      <c r="E13989">
        <v>0.01</v>
      </c>
    </row>
    <row r="13990" spans="1:5" x14ac:dyDescent="0.25">
      <c r="A13990" s="1">
        <v>41438</v>
      </c>
      <c r="B13990" t="s">
        <v>46</v>
      </c>
      <c r="C13990" t="s">
        <v>22</v>
      </c>
      <c r="D13990" t="s">
        <v>1296</v>
      </c>
      <c r="E13990">
        <v>0.03</v>
      </c>
    </row>
    <row r="13991" spans="1:5" x14ac:dyDescent="0.25">
      <c r="A13991" s="1">
        <v>41438</v>
      </c>
      <c r="B13991" t="s">
        <v>46</v>
      </c>
      <c r="C13991" t="s">
        <v>22</v>
      </c>
      <c r="D13991" t="s">
        <v>1345</v>
      </c>
      <c r="E13991">
        <v>0.01</v>
      </c>
    </row>
    <row r="13992" spans="1:5" x14ac:dyDescent="0.25">
      <c r="A13992" s="1">
        <v>41438</v>
      </c>
      <c r="B13992" t="s">
        <v>46</v>
      </c>
      <c r="C13992" t="s">
        <v>22</v>
      </c>
      <c r="D13992" t="s">
        <v>1345</v>
      </c>
      <c r="E13992">
        <v>0.01</v>
      </c>
    </row>
    <row r="13993" spans="1:5" x14ac:dyDescent="0.25">
      <c r="A13993" s="1">
        <v>41438</v>
      </c>
      <c r="B13993" t="s">
        <v>46</v>
      </c>
      <c r="C13993" t="s">
        <v>22</v>
      </c>
      <c r="D13993" t="s">
        <v>1283</v>
      </c>
      <c r="E13993">
        <v>0.01</v>
      </c>
    </row>
    <row r="13994" spans="1:5" x14ac:dyDescent="0.25">
      <c r="A13994" s="1">
        <v>41438</v>
      </c>
      <c r="B13994" t="s">
        <v>46</v>
      </c>
      <c r="C13994" t="s">
        <v>22</v>
      </c>
      <c r="D13994" t="s">
        <v>1283</v>
      </c>
      <c r="E13994">
        <v>0.01</v>
      </c>
    </row>
    <row r="13995" spans="1:5" x14ac:dyDescent="0.25">
      <c r="A13995" s="1">
        <v>41438</v>
      </c>
      <c r="B13995" t="s">
        <v>46</v>
      </c>
      <c r="C13995" t="s">
        <v>22</v>
      </c>
      <c r="D13995" t="s">
        <v>1283</v>
      </c>
      <c r="E13995">
        <v>0.02</v>
      </c>
    </row>
    <row r="13996" spans="1:5" x14ac:dyDescent="0.25">
      <c r="A13996" s="1">
        <v>41438</v>
      </c>
      <c r="B13996" t="s">
        <v>46</v>
      </c>
      <c r="C13996" t="s">
        <v>22</v>
      </c>
      <c r="D13996" t="s">
        <v>1346</v>
      </c>
      <c r="E13996">
        <v>0.04</v>
      </c>
    </row>
    <row r="13997" spans="1:5" x14ac:dyDescent="0.25">
      <c r="A13997" s="1">
        <v>41438</v>
      </c>
      <c r="B13997" t="s">
        <v>46</v>
      </c>
      <c r="C13997" t="s">
        <v>22</v>
      </c>
      <c r="D13997" t="s">
        <v>1347</v>
      </c>
      <c r="E13997">
        <v>0.05</v>
      </c>
    </row>
    <row r="13998" spans="1:5" x14ac:dyDescent="0.25">
      <c r="A13998" s="1">
        <v>41438</v>
      </c>
      <c r="B13998" t="s">
        <v>46</v>
      </c>
      <c r="C13998" t="s">
        <v>22</v>
      </c>
      <c r="D13998" t="s">
        <v>1347</v>
      </c>
      <c r="E13998">
        <v>0</v>
      </c>
    </row>
    <row r="13999" spans="1:5" x14ac:dyDescent="0.25">
      <c r="A13999" s="1">
        <v>41438</v>
      </c>
      <c r="B13999" t="s">
        <v>46</v>
      </c>
      <c r="C13999" t="s">
        <v>22</v>
      </c>
      <c r="D13999" t="s">
        <v>1347</v>
      </c>
      <c r="E13999">
        <v>0.01</v>
      </c>
    </row>
    <row r="14000" spans="1:5" x14ac:dyDescent="0.25">
      <c r="A14000" s="1">
        <v>41438</v>
      </c>
      <c r="B14000" t="s">
        <v>46</v>
      </c>
      <c r="C14000" t="s">
        <v>22</v>
      </c>
      <c r="D14000" t="s">
        <v>1347</v>
      </c>
      <c r="E14000">
        <v>0.01</v>
      </c>
    </row>
    <row r="14001" spans="1:5" x14ac:dyDescent="0.25">
      <c r="A14001" s="1">
        <v>41443</v>
      </c>
      <c r="B14001" t="s">
        <v>59</v>
      </c>
      <c r="C14001" t="s">
        <v>22</v>
      </c>
      <c r="D14001" t="s">
        <v>1348</v>
      </c>
      <c r="E14001">
        <v>0</v>
      </c>
    </row>
    <row r="14002" spans="1:5" x14ac:dyDescent="0.25">
      <c r="A14002" s="1">
        <v>41443</v>
      </c>
      <c r="B14002" t="s">
        <v>59</v>
      </c>
      <c r="C14002" t="s">
        <v>22</v>
      </c>
      <c r="D14002" t="s">
        <v>1348</v>
      </c>
      <c r="E14002">
        <v>0</v>
      </c>
    </row>
    <row r="14003" spans="1:5" x14ac:dyDescent="0.25">
      <c r="A14003" s="1">
        <v>41443</v>
      </c>
      <c r="B14003" t="s">
        <v>59</v>
      </c>
      <c r="C14003" t="s">
        <v>22</v>
      </c>
      <c r="D14003" t="s">
        <v>1348</v>
      </c>
      <c r="E14003">
        <v>0.03</v>
      </c>
    </row>
    <row r="14004" spans="1:5" x14ac:dyDescent="0.25">
      <c r="A14004" s="1">
        <v>41443</v>
      </c>
      <c r="B14004" t="s">
        <v>59</v>
      </c>
      <c r="C14004" t="s">
        <v>22</v>
      </c>
      <c r="D14004" t="s">
        <v>1348</v>
      </c>
      <c r="E14004">
        <v>0.01</v>
      </c>
    </row>
    <row r="14005" spans="1:5" x14ac:dyDescent="0.25">
      <c r="A14005" s="1">
        <v>41443</v>
      </c>
      <c r="B14005" t="s">
        <v>59</v>
      </c>
      <c r="C14005" t="s">
        <v>22</v>
      </c>
      <c r="D14005" t="s">
        <v>1348</v>
      </c>
      <c r="E14005">
        <v>0.01</v>
      </c>
    </row>
    <row r="14006" spans="1:5" x14ac:dyDescent="0.25">
      <c r="A14006" s="1">
        <v>41443</v>
      </c>
      <c r="B14006" t="s">
        <v>59</v>
      </c>
      <c r="C14006" t="s">
        <v>22</v>
      </c>
      <c r="D14006" t="s">
        <v>1305</v>
      </c>
      <c r="E14006">
        <v>0.03</v>
      </c>
    </row>
    <row r="14007" spans="1:5" x14ac:dyDescent="0.25">
      <c r="A14007" s="1">
        <v>41443</v>
      </c>
      <c r="B14007" t="s">
        <v>59</v>
      </c>
      <c r="C14007" t="s">
        <v>22</v>
      </c>
      <c r="D14007" t="s">
        <v>1306</v>
      </c>
      <c r="E14007">
        <v>0</v>
      </c>
    </row>
    <row r="14008" spans="1:5" x14ac:dyDescent="0.25">
      <c r="A14008" s="1">
        <v>41443</v>
      </c>
      <c r="B14008" t="s">
        <v>59</v>
      </c>
      <c r="C14008" t="s">
        <v>22</v>
      </c>
      <c r="D14008" t="s">
        <v>1306</v>
      </c>
      <c r="E14008">
        <v>0</v>
      </c>
    </row>
    <row r="14009" spans="1:5" x14ac:dyDescent="0.25">
      <c r="A14009" s="1">
        <v>41443</v>
      </c>
      <c r="B14009" t="s">
        <v>59</v>
      </c>
      <c r="C14009" t="s">
        <v>22</v>
      </c>
      <c r="D14009" t="s">
        <v>1311</v>
      </c>
      <c r="E14009">
        <v>0</v>
      </c>
    </row>
    <row r="14010" spans="1:5" x14ac:dyDescent="0.25">
      <c r="A14010" s="1">
        <v>41443</v>
      </c>
      <c r="B14010" t="s">
        <v>59</v>
      </c>
      <c r="C14010" t="s">
        <v>22</v>
      </c>
      <c r="D14010" t="s">
        <v>1311</v>
      </c>
      <c r="E14010">
        <v>0</v>
      </c>
    </row>
    <row r="14011" spans="1:5" x14ac:dyDescent="0.25">
      <c r="A14011" s="1">
        <v>41443</v>
      </c>
      <c r="B14011" t="s">
        <v>59</v>
      </c>
      <c r="C14011" t="s">
        <v>22</v>
      </c>
      <c r="D14011" t="s">
        <v>1294</v>
      </c>
      <c r="E14011">
        <v>0.01</v>
      </c>
    </row>
    <row r="14012" spans="1:5" x14ac:dyDescent="0.25">
      <c r="A14012" s="1">
        <v>41443</v>
      </c>
      <c r="B14012" t="s">
        <v>59</v>
      </c>
      <c r="C14012" t="s">
        <v>22</v>
      </c>
      <c r="D14012" t="s">
        <v>1349</v>
      </c>
      <c r="E14012">
        <v>0.04</v>
      </c>
    </row>
    <row r="14013" spans="1:5" x14ac:dyDescent="0.25">
      <c r="A14013" s="1">
        <v>41443</v>
      </c>
      <c r="B14013" t="s">
        <v>59</v>
      </c>
      <c r="C14013" t="s">
        <v>22</v>
      </c>
      <c r="D14013" t="s">
        <v>1349</v>
      </c>
      <c r="E14013">
        <v>0.01</v>
      </c>
    </row>
    <row r="14014" spans="1:5" x14ac:dyDescent="0.25">
      <c r="A14014" s="1">
        <v>41443</v>
      </c>
      <c r="B14014" t="s">
        <v>59</v>
      </c>
      <c r="C14014" t="s">
        <v>22</v>
      </c>
      <c r="D14014" t="s">
        <v>1347</v>
      </c>
      <c r="E14014">
        <v>0</v>
      </c>
    </row>
    <row r="14015" spans="1:5" x14ac:dyDescent="0.25">
      <c r="A14015" s="1">
        <v>41444</v>
      </c>
      <c r="B14015" t="s">
        <v>30</v>
      </c>
      <c r="C14015" t="s">
        <v>22</v>
      </c>
      <c r="D14015" t="s">
        <v>1350</v>
      </c>
      <c r="E14015">
        <v>0.03</v>
      </c>
    </row>
    <row r="14016" spans="1:5" x14ac:dyDescent="0.25">
      <c r="A14016" s="1">
        <v>41444</v>
      </c>
      <c r="B14016" t="s">
        <v>30</v>
      </c>
      <c r="C14016" t="s">
        <v>22</v>
      </c>
      <c r="D14016" t="s">
        <v>1350</v>
      </c>
      <c r="E14016">
        <v>0</v>
      </c>
    </row>
    <row r="14017" spans="1:5" x14ac:dyDescent="0.25">
      <c r="A14017" s="1">
        <v>41444</v>
      </c>
      <c r="B14017" t="s">
        <v>30</v>
      </c>
      <c r="C14017" t="s">
        <v>22</v>
      </c>
      <c r="D14017" t="s">
        <v>1350</v>
      </c>
      <c r="E14017">
        <v>0</v>
      </c>
    </row>
    <row r="14018" spans="1:5" x14ac:dyDescent="0.25">
      <c r="A14018" s="1">
        <v>41444</v>
      </c>
      <c r="B14018" t="s">
        <v>30</v>
      </c>
      <c r="C14018" t="s">
        <v>22</v>
      </c>
      <c r="D14018" t="s">
        <v>1294</v>
      </c>
      <c r="E14018">
        <v>0.01</v>
      </c>
    </row>
    <row r="14019" spans="1:5" x14ac:dyDescent="0.25">
      <c r="A14019" s="1">
        <v>41444</v>
      </c>
      <c r="B14019" t="s">
        <v>30</v>
      </c>
      <c r="C14019" t="s">
        <v>22</v>
      </c>
      <c r="D14019" t="s">
        <v>1294</v>
      </c>
      <c r="E14019">
        <v>0</v>
      </c>
    </row>
    <row r="14020" spans="1:5" x14ac:dyDescent="0.25">
      <c r="A14020" s="1">
        <v>41444</v>
      </c>
      <c r="B14020" t="s">
        <v>30</v>
      </c>
      <c r="C14020" t="s">
        <v>22</v>
      </c>
      <c r="D14020" t="s">
        <v>1351</v>
      </c>
      <c r="E14020">
        <v>0.02</v>
      </c>
    </row>
    <row r="14021" spans="1:5" x14ac:dyDescent="0.25">
      <c r="A14021" s="1">
        <v>41444</v>
      </c>
      <c r="B14021" t="s">
        <v>30</v>
      </c>
      <c r="C14021" t="s">
        <v>22</v>
      </c>
      <c r="D14021" t="s">
        <v>1322</v>
      </c>
      <c r="E14021">
        <v>0</v>
      </c>
    </row>
    <row r="14022" spans="1:5" x14ac:dyDescent="0.25">
      <c r="A14022" s="1">
        <v>41444</v>
      </c>
      <c r="B14022" t="s">
        <v>30</v>
      </c>
      <c r="C14022" t="s">
        <v>22</v>
      </c>
      <c r="D14022" t="s">
        <v>1322</v>
      </c>
      <c r="E14022">
        <v>0.02</v>
      </c>
    </row>
    <row r="14023" spans="1:5" x14ac:dyDescent="0.25">
      <c r="A14023" s="1">
        <v>41444</v>
      </c>
      <c r="B14023" t="s">
        <v>30</v>
      </c>
      <c r="C14023" t="s">
        <v>22</v>
      </c>
      <c r="D14023" t="s">
        <v>1307</v>
      </c>
      <c r="E14023">
        <v>0.08</v>
      </c>
    </row>
    <row r="14024" spans="1:5" x14ac:dyDescent="0.25">
      <c r="A14024" s="1">
        <v>41444</v>
      </c>
      <c r="B14024" t="s">
        <v>30</v>
      </c>
      <c r="C14024" t="s">
        <v>22</v>
      </c>
      <c r="D14024" t="s">
        <v>1307</v>
      </c>
      <c r="E14024">
        <v>0.01</v>
      </c>
    </row>
    <row r="14025" spans="1:5" x14ac:dyDescent="0.25">
      <c r="A14025" s="1">
        <v>41444</v>
      </c>
      <c r="B14025" t="s">
        <v>30</v>
      </c>
      <c r="C14025" t="s">
        <v>22</v>
      </c>
      <c r="D14025" t="s">
        <v>1307</v>
      </c>
      <c r="E14025">
        <v>0.01</v>
      </c>
    </row>
    <row r="14026" spans="1:5" x14ac:dyDescent="0.25">
      <c r="A14026" s="1">
        <v>41444</v>
      </c>
      <c r="B14026" t="s">
        <v>30</v>
      </c>
      <c r="C14026" t="s">
        <v>22</v>
      </c>
      <c r="D14026" t="s">
        <v>1307</v>
      </c>
      <c r="E14026">
        <v>0.05</v>
      </c>
    </row>
    <row r="14027" spans="1:5" x14ac:dyDescent="0.25">
      <c r="A14027" s="1">
        <v>41444</v>
      </c>
      <c r="B14027" t="s">
        <v>30</v>
      </c>
      <c r="C14027" t="s">
        <v>22</v>
      </c>
      <c r="D14027" t="s">
        <v>1319</v>
      </c>
      <c r="E14027">
        <v>0.02</v>
      </c>
    </row>
    <row r="14028" spans="1:5" x14ac:dyDescent="0.25">
      <c r="A14028" s="1">
        <v>41444</v>
      </c>
      <c r="B14028" t="s">
        <v>30</v>
      </c>
      <c r="C14028" t="s">
        <v>22</v>
      </c>
      <c r="D14028" t="s">
        <v>1319</v>
      </c>
      <c r="E14028">
        <v>0.02</v>
      </c>
    </row>
    <row r="14029" spans="1:5" x14ac:dyDescent="0.25">
      <c r="A14029" s="1">
        <v>41445</v>
      </c>
      <c r="B14029" t="s">
        <v>46</v>
      </c>
      <c r="C14029" t="s">
        <v>22</v>
      </c>
      <c r="D14029" t="s">
        <v>1352</v>
      </c>
      <c r="E14029">
        <v>0.02</v>
      </c>
    </row>
    <row r="14030" spans="1:5" x14ac:dyDescent="0.25">
      <c r="A14030" s="1">
        <v>41445</v>
      </c>
      <c r="B14030" t="s">
        <v>46</v>
      </c>
      <c r="C14030" t="s">
        <v>22</v>
      </c>
      <c r="D14030" t="s">
        <v>1276</v>
      </c>
      <c r="E14030">
        <v>0.02</v>
      </c>
    </row>
    <row r="14031" spans="1:5" x14ac:dyDescent="0.25">
      <c r="A14031" s="1">
        <v>41445</v>
      </c>
      <c r="B14031" t="s">
        <v>46</v>
      </c>
      <c r="C14031" t="s">
        <v>22</v>
      </c>
      <c r="D14031" t="s">
        <v>1276</v>
      </c>
      <c r="E14031">
        <v>7.0000000000000007E-2</v>
      </c>
    </row>
    <row r="14032" spans="1:5" x14ac:dyDescent="0.25">
      <c r="A14032" s="1">
        <v>41445</v>
      </c>
      <c r="B14032" t="s">
        <v>46</v>
      </c>
      <c r="C14032" t="s">
        <v>22</v>
      </c>
      <c r="D14032" t="s">
        <v>1353</v>
      </c>
      <c r="E14032">
        <v>0</v>
      </c>
    </row>
    <row r="14033" spans="1:5" x14ac:dyDescent="0.25">
      <c r="A14033" s="1">
        <v>41445</v>
      </c>
      <c r="B14033" t="s">
        <v>46</v>
      </c>
      <c r="C14033" t="s">
        <v>22</v>
      </c>
      <c r="D14033" t="s">
        <v>1307</v>
      </c>
      <c r="E14033">
        <v>0.02</v>
      </c>
    </row>
    <row r="14034" spans="1:5" x14ac:dyDescent="0.25">
      <c r="A14034" s="1">
        <v>41445</v>
      </c>
      <c r="B14034" t="s">
        <v>46</v>
      </c>
      <c r="C14034" t="s">
        <v>22</v>
      </c>
      <c r="D14034" t="s">
        <v>1307</v>
      </c>
      <c r="E14034">
        <v>0.03</v>
      </c>
    </row>
    <row r="14035" spans="1:5" x14ac:dyDescent="0.25">
      <c r="A14035" s="1">
        <v>41445</v>
      </c>
      <c r="B14035" t="s">
        <v>46</v>
      </c>
      <c r="C14035" t="s">
        <v>22</v>
      </c>
      <c r="D14035" t="s">
        <v>1354</v>
      </c>
      <c r="E14035">
        <v>0.03</v>
      </c>
    </row>
    <row r="14036" spans="1:5" x14ac:dyDescent="0.25">
      <c r="A14036" s="1">
        <v>41445</v>
      </c>
      <c r="B14036" t="s">
        <v>46</v>
      </c>
      <c r="C14036" t="s">
        <v>22</v>
      </c>
      <c r="D14036" t="s">
        <v>1355</v>
      </c>
      <c r="E14036">
        <v>0.03</v>
      </c>
    </row>
    <row r="14037" spans="1:5" x14ac:dyDescent="0.25">
      <c r="A14037" s="1">
        <v>41445</v>
      </c>
      <c r="B14037" t="s">
        <v>46</v>
      </c>
      <c r="C14037" t="s">
        <v>22</v>
      </c>
      <c r="D14037" t="s">
        <v>1355</v>
      </c>
      <c r="E14037">
        <v>0.03</v>
      </c>
    </row>
    <row r="14038" spans="1:5" x14ac:dyDescent="0.25">
      <c r="A14038" s="1">
        <v>41445</v>
      </c>
      <c r="B14038" t="s">
        <v>46</v>
      </c>
      <c r="C14038" t="s">
        <v>22</v>
      </c>
      <c r="D14038" t="s">
        <v>1355</v>
      </c>
      <c r="E14038">
        <v>0.02</v>
      </c>
    </row>
    <row r="14039" spans="1:5" x14ac:dyDescent="0.25">
      <c r="A14039" s="1">
        <v>41445</v>
      </c>
      <c r="B14039" t="s">
        <v>46</v>
      </c>
      <c r="C14039" t="s">
        <v>22</v>
      </c>
      <c r="D14039" t="s">
        <v>1355</v>
      </c>
      <c r="E14039">
        <v>0.01</v>
      </c>
    </row>
    <row r="14040" spans="1:5" x14ac:dyDescent="0.25">
      <c r="A14040" s="1">
        <v>41445</v>
      </c>
      <c r="B14040" t="s">
        <v>46</v>
      </c>
      <c r="C14040" t="s">
        <v>22</v>
      </c>
      <c r="D14040" t="s">
        <v>1355</v>
      </c>
      <c r="E14040">
        <v>0.02</v>
      </c>
    </row>
    <row r="14041" spans="1:5" x14ac:dyDescent="0.25">
      <c r="A14041" s="1">
        <v>41445</v>
      </c>
      <c r="B14041" t="s">
        <v>46</v>
      </c>
      <c r="C14041" t="s">
        <v>22</v>
      </c>
      <c r="D14041" t="s">
        <v>1356</v>
      </c>
      <c r="E14041">
        <v>0.02</v>
      </c>
    </row>
    <row r="14042" spans="1:5" x14ac:dyDescent="0.25">
      <c r="A14042" s="1">
        <v>41445</v>
      </c>
      <c r="B14042" t="s">
        <v>46</v>
      </c>
      <c r="C14042" t="s">
        <v>22</v>
      </c>
      <c r="D14042" t="s">
        <v>1356</v>
      </c>
      <c r="E14042">
        <v>0.02</v>
      </c>
    </row>
    <row r="14043" spans="1:5" x14ac:dyDescent="0.25">
      <c r="A14043" s="1">
        <v>41402</v>
      </c>
      <c r="B14043" t="s">
        <v>30</v>
      </c>
      <c r="C14043" t="s">
        <v>1357</v>
      </c>
      <c r="D14043" t="s">
        <v>33</v>
      </c>
      <c r="E14043">
        <v>0</v>
      </c>
    </row>
    <row r="14044" spans="1:5" x14ac:dyDescent="0.25">
      <c r="A14044" s="1">
        <v>41402</v>
      </c>
      <c r="B14044" t="s">
        <v>30</v>
      </c>
      <c r="C14044" t="s">
        <v>1357</v>
      </c>
      <c r="D14044" t="s">
        <v>33</v>
      </c>
      <c r="E14044">
        <v>0</v>
      </c>
    </row>
    <row r="14045" spans="1:5" x14ac:dyDescent="0.25">
      <c r="A14045" s="1">
        <v>41402</v>
      </c>
      <c r="B14045" t="s">
        <v>30</v>
      </c>
      <c r="C14045" t="s">
        <v>1357</v>
      </c>
      <c r="D14045" t="s">
        <v>922</v>
      </c>
      <c r="E14045">
        <v>0</v>
      </c>
    </row>
    <row r="14046" spans="1:5" x14ac:dyDescent="0.25">
      <c r="A14046" s="1">
        <v>41402</v>
      </c>
      <c r="B14046" t="s">
        <v>30</v>
      </c>
      <c r="C14046" t="s">
        <v>1357</v>
      </c>
      <c r="D14046" t="s">
        <v>922</v>
      </c>
      <c r="E14046">
        <v>0</v>
      </c>
    </row>
    <row r="14047" spans="1:5" x14ac:dyDescent="0.25">
      <c r="A14047" s="1">
        <v>41402</v>
      </c>
      <c r="B14047" t="s">
        <v>30</v>
      </c>
      <c r="C14047" t="s">
        <v>1357</v>
      </c>
      <c r="D14047" t="s">
        <v>922</v>
      </c>
      <c r="E14047">
        <v>0</v>
      </c>
    </row>
    <row r="14048" spans="1:5" x14ac:dyDescent="0.25">
      <c r="A14048" s="1">
        <v>41402</v>
      </c>
      <c r="B14048" t="s">
        <v>30</v>
      </c>
      <c r="C14048" t="s">
        <v>1357</v>
      </c>
      <c r="D14048" t="s">
        <v>922</v>
      </c>
      <c r="E14048">
        <v>0</v>
      </c>
    </row>
    <row r="14049" spans="1:5" x14ac:dyDescent="0.25">
      <c r="A14049" s="1">
        <v>41402</v>
      </c>
      <c r="B14049" t="s">
        <v>30</v>
      </c>
      <c r="C14049" t="s">
        <v>1357</v>
      </c>
      <c r="D14049" t="s">
        <v>922</v>
      </c>
      <c r="E14049">
        <v>0</v>
      </c>
    </row>
    <row r="14050" spans="1:5" x14ac:dyDescent="0.25">
      <c r="A14050" s="1">
        <v>41402</v>
      </c>
      <c r="B14050" t="s">
        <v>30</v>
      </c>
      <c r="C14050" t="s">
        <v>1357</v>
      </c>
      <c r="D14050" t="s">
        <v>922</v>
      </c>
      <c r="E14050">
        <v>0</v>
      </c>
    </row>
    <row r="14051" spans="1:5" x14ac:dyDescent="0.25">
      <c r="A14051" s="1">
        <v>41402</v>
      </c>
      <c r="B14051" t="s">
        <v>30</v>
      </c>
      <c r="C14051" t="s">
        <v>1357</v>
      </c>
      <c r="D14051" t="s">
        <v>1056</v>
      </c>
      <c r="E14051">
        <v>0.01</v>
      </c>
    </row>
    <row r="14052" spans="1:5" x14ac:dyDescent="0.25">
      <c r="A14052" s="1">
        <v>41402</v>
      </c>
      <c r="B14052" t="s">
        <v>30</v>
      </c>
      <c r="C14052" t="s">
        <v>1357</v>
      </c>
      <c r="D14052" t="s">
        <v>940</v>
      </c>
      <c r="E14052">
        <v>0</v>
      </c>
    </row>
    <row r="14053" spans="1:5" x14ac:dyDescent="0.25">
      <c r="A14053" s="1">
        <v>41402</v>
      </c>
      <c r="B14053" t="s">
        <v>30</v>
      </c>
      <c r="C14053" t="s">
        <v>1357</v>
      </c>
      <c r="D14053" t="s">
        <v>940</v>
      </c>
      <c r="E14053">
        <v>0</v>
      </c>
    </row>
    <row r="14054" spans="1:5" x14ac:dyDescent="0.25">
      <c r="A14054" s="1">
        <v>41402</v>
      </c>
      <c r="B14054" t="s">
        <v>30</v>
      </c>
      <c r="C14054" t="s">
        <v>1357</v>
      </c>
      <c r="D14054" t="s">
        <v>940</v>
      </c>
      <c r="E14054">
        <v>0.03</v>
      </c>
    </row>
    <row r="14055" spans="1:5" x14ac:dyDescent="0.25">
      <c r="A14055" s="1">
        <v>41402</v>
      </c>
      <c r="B14055" t="s">
        <v>30</v>
      </c>
      <c r="C14055" t="s">
        <v>1357</v>
      </c>
      <c r="D14055" t="s">
        <v>1358</v>
      </c>
      <c r="E14055">
        <v>0</v>
      </c>
    </row>
    <row r="14056" spans="1:5" x14ac:dyDescent="0.25">
      <c r="A14056" s="1">
        <v>41402</v>
      </c>
      <c r="B14056" t="s">
        <v>30</v>
      </c>
      <c r="C14056" t="s">
        <v>1357</v>
      </c>
      <c r="D14056" t="s">
        <v>1358</v>
      </c>
      <c r="E14056">
        <v>0</v>
      </c>
    </row>
    <row r="14057" spans="1:5" x14ac:dyDescent="0.25">
      <c r="A14057" s="1">
        <v>41402</v>
      </c>
      <c r="B14057" t="s">
        <v>30</v>
      </c>
      <c r="C14057" t="s">
        <v>1357</v>
      </c>
      <c r="D14057" t="s">
        <v>940</v>
      </c>
      <c r="E14057">
        <v>0.01</v>
      </c>
    </row>
    <row r="14058" spans="1:5" x14ac:dyDescent="0.25">
      <c r="A14058" s="1">
        <v>41402</v>
      </c>
      <c r="B14058" t="s">
        <v>30</v>
      </c>
      <c r="C14058" t="s">
        <v>1357</v>
      </c>
      <c r="D14058" t="s">
        <v>940</v>
      </c>
      <c r="E14058">
        <v>0.01</v>
      </c>
    </row>
    <row r="14059" spans="1:5" x14ac:dyDescent="0.25">
      <c r="A14059" s="1">
        <v>41402</v>
      </c>
      <c r="B14059" t="s">
        <v>30</v>
      </c>
      <c r="C14059" t="s">
        <v>1357</v>
      </c>
      <c r="D14059" t="s">
        <v>940</v>
      </c>
      <c r="E14059">
        <v>0.01</v>
      </c>
    </row>
    <row r="14060" spans="1:5" x14ac:dyDescent="0.25">
      <c r="A14060" s="1">
        <v>41402</v>
      </c>
      <c r="B14060" t="s">
        <v>30</v>
      </c>
      <c r="C14060" t="s">
        <v>1357</v>
      </c>
      <c r="D14060" t="s">
        <v>940</v>
      </c>
      <c r="E14060">
        <v>0.03</v>
      </c>
    </row>
    <row r="14061" spans="1:5" x14ac:dyDescent="0.25">
      <c r="A14061" s="1">
        <v>41402</v>
      </c>
      <c r="B14061" t="s">
        <v>30</v>
      </c>
      <c r="C14061" t="s">
        <v>1357</v>
      </c>
      <c r="D14061" t="s">
        <v>1359</v>
      </c>
      <c r="E14061">
        <v>0.03</v>
      </c>
    </row>
    <row r="14062" spans="1:5" x14ac:dyDescent="0.25">
      <c r="A14062" s="1">
        <v>41402</v>
      </c>
      <c r="B14062" t="s">
        <v>30</v>
      </c>
      <c r="C14062" t="s">
        <v>1357</v>
      </c>
      <c r="D14062" t="s">
        <v>1359</v>
      </c>
      <c r="E14062">
        <v>0.03</v>
      </c>
    </row>
    <row r="14063" spans="1:5" x14ac:dyDescent="0.25">
      <c r="A14063" s="1">
        <v>41402</v>
      </c>
      <c r="B14063" t="s">
        <v>30</v>
      </c>
      <c r="C14063" t="s">
        <v>1357</v>
      </c>
      <c r="D14063" t="s">
        <v>1359</v>
      </c>
      <c r="E14063">
        <v>0</v>
      </c>
    </row>
    <row r="14064" spans="1:5" x14ac:dyDescent="0.25">
      <c r="A14064" s="1">
        <v>41402</v>
      </c>
      <c r="B14064" t="s">
        <v>30</v>
      </c>
      <c r="C14064" t="s">
        <v>1357</v>
      </c>
      <c r="D14064" t="s">
        <v>1359</v>
      </c>
      <c r="E14064">
        <v>0.01</v>
      </c>
    </row>
    <row r="14065" spans="1:5" x14ac:dyDescent="0.25">
      <c r="A14065" s="1">
        <v>41402</v>
      </c>
      <c r="B14065" t="s">
        <v>30</v>
      </c>
      <c r="C14065" t="s">
        <v>1357</v>
      </c>
      <c r="D14065" t="s">
        <v>1359</v>
      </c>
      <c r="E14065">
        <v>0</v>
      </c>
    </row>
    <row r="14066" spans="1:5" x14ac:dyDescent="0.25">
      <c r="A14066" s="1">
        <v>41402</v>
      </c>
      <c r="B14066" t="s">
        <v>30</v>
      </c>
      <c r="C14066" t="s">
        <v>1357</v>
      </c>
      <c r="D14066" t="s">
        <v>1360</v>
      </c>
      <c r="E14066">
        <v>0</v>
      </c>
    </row>
    <row r="14067" spans="1:5" x14ac:dyDescent="0.25">
      <c r="A14067" s="1">
        <v>41402</v>
      </c>
      <c r="B14067" t="s">
        <v>30</v>
      </c>
      <c r="C14067" t="s">
        <v>1357</v>
      </c>
      <c r="D14067" t="s">
        <v>1360</v>
      </c>
      <c r="E14067">
        <v>0</v>
      </c>
    </row>
    <row r="14068" spans="1:5" x14ac:dyDescent="0.25">
      <c r="A14068" s="1">
        <v>41402</v>
      </c>
      <c r="B14068" t="s">
        <v>30</v>
      </c>
      <c r="C14068" t="s">
        <v>1357</v>
      </c>
      <c r="D14068" t="s">
        <v>1360</v>
      </c>
      <c r="E14068">
        <v>0.03</v>
      </c>
    </row>
    <row r="14069" spans="1:5" x14ac:dyDescent="0.25">
      <c r="A14069" s="1">
        <v>41402</v>
      </c>
      <c r="B14069" t="s">
        <v>30</v>
      </c>
      <c r="C14069" t="s">
        <v>1357</v>
      </c>
      <c r="D14069" t="s">
        <v>1360</v>
      </c>
      <c r="E14069">
        <v>0.01</v>
      </c>
    </row>
    <row r="14070" spans="1:5" x14ac:dyDescent="0.25">
      <c r="A14070" s="1">
        <v>41402</v>
      </c>
      <c r="B14070" t="s">
        <v>30</v>
      </c>
      <c r="C14070" t="s">
        <v>1357</v>
      </c>
      <c r="D14070" t="s">
        <v>1360</v>
      </c>
      <c r="E14070">
        <v>0.01</v>
      </c>
    </row>
    <row r="14071" spans="1:5" x14ac:dyDescent="0.25">
      <c r="A14071" s="1">
        <v>41402</v>
      </c>
      <c r="B14071" t="s">
        <v>30</v>
      </c>
      <c r="C14071" t="s">
        <v>1357</v>
      </c>
      <c r="D14071" t="s">
        <v>1361</v>
      </c>
      <c r="E14071">
        <v>0.03</v>
      </c>
    </row>
    <row r="14072" spans="1:5" x14ac:dyDescent="0.25">
      <c r="A14072" s="1">
        <v>41402</v>
      </c>
      <c r="B14072" t="s">
        <v>30</v>
      </c>
      <c r="C14072" t="s">
        <v>1357</v>
      </c>
      <c r="D14072" t="s">
        <v>1362</v>
      </c>
      <c r="E14072">
        <v>0.01</v>
      </c>
    </row>
    <row r="14073" spans="1:5" x14ac:dyDescent="0.25">
      <c r="A14073" s="1">
        <v>41402</v>
      </c>
      <c r="B14073" t="s">
        <v>30</v>
      </c>
      <c r="C14073" t="s">
        <v>1357</v>
      </c>
      <c r="D14073" t="s">
        <v>1362</v>
      </c>
      <c r="E14073">
        <v>0</v>
      </c>
    </row>
    <row r="14074" spans="1:5" x14ac:dyDescent="0.25">
      <c r="A14074" s="1">
        <v>41402</v>
      </c>
      <c r="B14074" t="s">
        <v>30</v>
      </c>
      <c r="C14074" t="s">
        <v>1357</v>
      </c>
      <c r="D14074" t="s">
        <v>1363</v>
      </c>
      <c r="E14074">
        <v>0</v>
      </c>
    </row>
    <row r="14075" spans="1:5" x14ac:dyDescent="0.25">
      <c r="A14075" s="1">
        <v>41402</v>
      </c>
      <c r="B14075" t="s">
        <v>30</v>
      </c>
      <c r="C14075" t="s">
        <v>1357</v>
      </c>
      <c r="D14075" t="s">
        <v>1363</v>
      </c>
      <c r="E14075">
        <v>0.01</v>
      </c>
    </row>
    <row r="14076" spans="1:5" x14ac:dyDescent="0.25">
      <c r="A14076" s="1">
        <v>41402</v>
      </c>
      <c r="B14076" t="s">
        <v>30</v>
      </c>
      <c r="C14076" t="s">
        <v>1357</v>
      </c>
      <c r="D14076" t="s">
        <v>1363</v>
      </c>
      <c r="E14076">
        <v>0</v>
      </c>
    </row>
    <row r="14077" spans="1:5" x14ac:dyDescent="0.25">
      <c r="A14077" s="1">
        <v>41402</v>
      </c>
      <c r="B14077" t="s">
        <v>30</v>
      </c>
      <c r="C14077" t="s">
        <v>1357</v>
      </c>
      <c r="D14077" t="s">
        <v>1363</v>
      </c>
      <c r="E14077">
        <v>0</v>
      </c>
    </row>
    <row r="14078" spans="1:5" x14ac:dyDescent="0.25">
      <c r="A14078" s="1">
        <v>41403</v>
      </c>
      <c r="B14078" t="s">
        <v>46</v>
      </c>
      <c r="C14078" t="s">
        <v>1357</v>
      </c>
      <c r="D14078" t="s">
        <v>1364</v>
      </c>
      <c r="E14078">
        <v>0</v>
      </c>
    </row>
    <row r="14079" spans="1:5" x14ac:dyDescent="0.25">
      <c r="A14079" s="1">
        <v>41403</v>
      </c>
      <c r="B14079" t="s">
        <v>46</v>
      </c>
      <c r="C14079" t="s">
        <v>1357</v>
      </c>
      <c r="D14079" t="s">
        <v>1365</v>
      </c>
      <c r="E14079">
        <v>0.03</v>
      </c>
    </row>
    <row r="14080" spans="1:5" x14ac:dyDescent="0.25">
      <c r="A14080" s="1">
        <v>41403</v>
      </c>
      <c r="B14080" t="s">
        <v>46</v>
      </c>
      <c r="C14080" t="s">
        <v>1357</v>
      </c>
      <c r="D14080" t="s">
        <v>1366</v>
      </c>
      <c r="E14080">
        <v>0.02</v>
      </c>
    </row>
    <row r="14081" spans="1:5" x14ac:dyDescent="0.25">
      <c r="A14081" s="1">
        <v>41403</v>
      </c>
      <c r="B14081" t="s">
        <v>46</v>
      </c>
      <c r="C14081" t="s">
        <v>1357</v>
      </c>
      <c r="D14081" t="s">
        <v>1366</v>
      </c>
      <c r="E14081">
        <v>0.01</v>
      </c>
    </row>
    <row r="14082" spans="1:5" x14ac:dyDescent="0.25">
      <c r="A14082" s="1">
        <v>41403</v>
      </c>
      <c r="B14082" t="s">
        <v>46</v>
      </c>
      <c r="C14082" t="s">
        <v>1357</v>
      </c>
      <c r="D14082" t="s">
        <v>1367</v>
      </c>
      <c r="E14082">
        <v>0.01</v>
      </c>
    </row>
    <row r="14083" spans="1:5" x14ac:dyDescent="0.25">
      <c r="A14083" s="1">
        <v>41403</v>
      </c>
      <c r="B14083" t="s">
        <v>46</v>
      </c>
      <c r="C14083" t="s">
        <v>1357</v>
      </c>
      <c r="D14083" t="s">
        <v>1367</v>
      </c>
      <c r="E14083">
        <v>7.0000000000000007E-2</v>
      </c>
    </row>
    <row r="14084" spans="1:5" x14ac:dyDescent="0.25">
      <c r="A14084" s="1">
        <v>41403</v>
      </c>
      <c r="B14084" t="s">
        <v>46</v>
      </c>
      <c r="C14084" t="s">
        <v>1357</v>
      </c>
      <c r="D14084" t="s">
        <v>1367</v>
      </c>
      <c r="E14084">
        <v>0.01</v>
      </c>
    </row>
    <row r="14085" spans="1:5" x14ac:dyDescent="0.25">
      <c r="A14085" s="1">
        <v>41403</v>
      </c>
      <c r="B14085" t="s">
        <v>46</v>
      </c>
      <c r="C14085" t="s">
        <v>1357</v>
      </c>
      <c r="D14085" t="s">
        <v>1367</v>
      </c>
      <c r="E14085">
        <v>0.03</v>
      </c>
    </row>
    <row r="14086" spans="1:5" x14ac:dyDescent="0.25">
      <c r="A14086" s="1">
        <v>41403</v>
      </c>
      <c r="B14086" t="s">
        <v>46</v>
      </c>
      <c r="C14086" t="s">
        <v>1357</v>
      </c>
      <c r="D14086" t="s">
        <v>922</v>
      </c>
      <c r="E14086">
        <v>0.02</v>
      </c>
    </row>
    <row r="14087" spans="1:5" x14ac:dyDescent="0.25">
      <c r="A14087" s="1">
        <v>41403</v>
      </c>
      <c r="B14087" t="s">
        <v>46</v>
      </c>
      <c r="C14087" t="s">
        <v>1357</v>
      </c>
      <c r="D14087" t="s">
        <v>922</v>
      </c>
      <c r="E14087">
        <v>0.01</v>
      </c>
    </row>
    <row r="14088" spans="1:5" x14ac:dyDescent="0.25">
      <c r="A14088" s="1">
        <v>41403</v>
      </c>
      <c r="B14088" t="s">
        <v>46</v>
      </c>
      <c r="C14088" t="s">
        <v>1357</v>
      </c>
      <c r="D14088" t="s">
        <v>940</v>
      </c>
      <c r="E14088">
        <v>0</v>
      </c>
    </row>
    <row r="14089" spans="1:5" x14ac:dyDescent="0.25">
      <c r="A14089" s="1">
        <v>41403</v>
      </c>
      <c r="B14089" t="s">
        <v>46</v>
      </c>
      <c r="C14089" t="s">
        <v>1357</v>
      </c>
      <c r="D14089" t="s">
        <v>940</v>
      </c>
      <c r="E14089">
        <v>0</v>
      </c>
    </row>
    <row r="14090" spans="1:5" x14ac:dyDescent="0.25">
      <c r="A14090" s="1">
        <v>41403</v>
      </c>
      <c r="B14090" t="s">
        <v>46</v>
      </c>
      <c r="C14090" t="s">
        <v>1357</v>
      </c>
      <c r="D14090" t="s">
        <v>940</v>
      </c>
      <c r="E14090">
        <v>0.01</v>
      </c>
    </row>
    <row r="14091" spans="1:5" x14ac:dyDescent="0.25">
      <c r="A14091" s="1">
        <v>41403</v>
      </c>
      <c r="B14091" t="s">
        <v>46</v>
      </c>
      <c r="C14091" t="s">
        <v>1357</v>
      </c>
      <c r="D14091" t="s">
        <v>1358</v>
      </c>
      <c r="E14091">
        <v>0</v>
      </c>
    </row>
    <row r="14092" spans="1:5" x14ac:dyDescent="0.25">
      <c r="A14092" s="1">
        <v>41403</v>
      </c>
      <c r="B14092" t="s">
        <v>46</v>
      </c>
      <c r="C14092" t="s">
        <v>1357</v>
      </c>
      <c r="D14092" t="s">
        <v>1358</v>
      </c>
      <c r="E14092">
        <v>0</v>
      </c>
    </row>
    <row r="14093" spans="1:5" x14ac:dyDescent="0.25">
      <c r="A14093" s="1">
        <v>41403</v>
      </c>
      <c r="B14093" t="s">
        <v>46</v>
      </c>
      <c r="C14093" t="s">
        <v>1357</v>
      </c>
      <c r="D14093" t="s">
        <v>1358</v>
      </c>
      <c r="E14093">
        <v>0.01</v>
      </c>
    </row>
    <row r="14094" spans="1:5" x14ac:dyDescent="0.25">
      <c r="A14094" s="1">
        <v>41403</v>
      </c>
      <c r="B14094" t="s">
        <v>46</v>
      </c>
      <c r="C14094" t="s">
        <v>1357</v>
      </c>
      <c r="D14094" t="s">
        <v>1358</v>
      </c>
      <c r="E14094">
        <v>0.02</v>
      </c>
    </row>
    <row r="14095" spans="1:5" x14ac:dyDescent="0.25">
      <c r="A14095" s="1">
        <v>41403</v>
      </c>
      <c r="B14095" t="s">
        <v>46</v>
      </c>
      <c r="C14095" t="s">
        <v>1357</v>
      </c>
      <c r="D14095" t="s">
        <v>1358</v>
      </c>
      <c r="E14095">
        <v>0.01</v>
      </c>
    </row>
    <row r="14096" spans="1:5" x14ac:dyDescent="0.25">
      <c r="A14096" s="1">
        <v>41403</v>
      </c>
      <c r="B14096" t="s">
        <v>46</v>
      </c>
      <c r="C14096" t="s">
        <v>1357</v>
      </c>
      <c r="D14096" t="s">
        <v>1358</v>
      </c>
      <c r="E14096">
        <v>0</v>
      </c>
    </row>
    <row r="14097" spans="1:5" x14ac:dyDescent="0.25">
      <c r="A14097" s="1">
        <v>41403</v>
      </c>
      <c r="B14097" t="s">
        <v>46</v>
      </c>
      <c r="C14097" t="s">
        <v>1357</v>
      </c>
      <c r="D14097" t="s">
        <v>1358</v>
      </c>
      <c r="E14097">
        <v>0</v>
      </c>
    </row>
    <row r="14098" spans="1:5" x14ac:dyDescent="0.25">
      <c r="A14098" s="1">
        <v>41403</v>
      </c>
      <c r="B14098" t="s">
        <v>46</v>
      </c>
      <c r="C14098" t="s">
        <v>1357</v>
      </c>
      <c r="D14098" t="s">
        <v>1358</v>
      </c>
      <c r="E14098">
        <v>0</v>
      </c>
    </row>
    <row r="14099" spans="1:5" x14ac:dyDescent="0.25">
      <c r="A14099" s="1">
        <v>41403</v>
      </c>
      <c r="B14099" t="s">
        <v>46</v>
      </c>
      <c r="C14099" t="s">
        <v>1357</v>
      </c>
      <c r="D14099" t="s">
        <v>940</v>
      </c>
      <c r="E14099">
        <v>0</v>
      </c>
    </row>
    <row r="14100" spans="1:5" x14ac:dyDescent="0.25">
      <c r="A14100" s="1">
        <v>41403</v>
      </c>
      <c r="B14100" t="s">
        <v>46</v>
      </c>
      <c r="C14100" t="s">
        <v>1357</v>
      </c>
      <c r="D14100" t="s">
        <v>940</v>
      </c>
      <c r="E14100">
        <v>0</v>
      </c>
    </row>
    <row r="14101" spans="1:5" x14ac:dyDescent="0.25">
      <c r="A14101" s="1">
        <v>41403</v>
      </c>
      <c r="B14101" t="s">
        <v>46</v>
      </c>
      <c r="C14101" t="s">
        <v>1357</v>
      </c>
      <c r="D14101" t="s">
        <v>940</v>
      </c>
      <c r="E14101">
        <v>0</v>
      </c>
    </row>
    <row r="14102" spans="1:5" x14ac:dyDescent="0.25">
      <c r="A14102" s="1">
        <v>41403</v>
      </c>
      <c r="B14102" t="s">
        <v>46</v>
      </c>
      <c r="C14102" t="s">
        <v>1357</v>
      </c>
      <c r="D14102" t="s">
        <v>1359</v>
      </c>
      <c r="E14102">
        <v>0</v>
      </c>
    </row>
    <row r="14103" spans="1:5" x14ac:dyDescent="0.25">
      <c r="A14103" s="1">
        <v>41403</v>
      </c>
      <c r="B14103" t="s">
        <v>46</v>
      </c>
      <c r="C14103" t="s">
        <v>1357</v>
      </c>
      <c r="D14103" t="s">
        <v>1359</v>
      </c>
      <c r="E14103">
        <v>0</v>
      </c>
    </row>
    <row r="14104" spans="1:5" x14ac:dyDescent="0.25">
      <c r="A14104" s="1">
        <v>41403</v>
      </c>
      <c r="B14104" t="s">
        <v>46</v>
      </c>
      <c r="C14104" t="s">
        <v>1357</v>
      </c>
      <c r="D14104" t="s">
        <v>1360</v>
      </c>
      <c r="E14104">
        <v>0.03</v>
      </c>
    </row>
    <row r="14105" spans="1:5" x14ac:dyDescent="0.25">
      <c r="A14105" s="1">
        <v>41403</v>
      </c>
      <c r="B14105" t="s">
        <v>46</v>
      </c>
      <c r="C14105" t="s">
        <v>1357</v>
      </c>
      <c r="D14105" t="s">
        <v>1360</v>
      </c>
      <c r="E14105">
        <v>0.03</v>
      </c>
    </row>
    <row r="14106" spans="1:5" x14ac:dyDescent="0.25">
      <c r="A14106" s="1">
        <v>41403</v>
      </c>
      <c r="B14106" t="s">
        <v>46</v>
      </c>
      <c r="C14106" t="s">
        <v>1357</v>
      </c>
      <c r="D14106" t="s">
        <v>1361</v>
      </c>
      <c r="E14106">
        <v>0.04</v>
      </c>
    </row>
    <row r="14107" spans="1:5" x14ac:dyDescent="0.25">
      <c r="A14107" s="1">
        <v>41403</v>
      </c>
      <c r="B14107" t="s">
        <v>46</v>
      </c>
      <c r="C14107" t="s">
        <v>1357</v>
      </c>
      <c r="D14107" t="s">
        <v>1361</v>
      </c>
      <c r="E14107">
        <v>0.03</v>
      </c>
    </row>
    <row r="14108" spans="1:5" x14ac:dyDescent="0.25">
      <c r="A14108" s="1">
        <v>41403</v>
      </c>
      <c r="B14108" t="s">
        <v>46</v>
      </c>
      <c r="C14108" t="s">
        <v>1357</v>
      </c>
      <c r="D14108" t="s">
        <v>1361</v>
      </c>
      <c r="E14108">
        <v>0.02</v>
      </c>
    </row>
    <row r="14109" spans="1:5" x14ac:dyDescent="0.25">
      <c r="A14109" s="1">
        <v>41403</v>
      </c>
      <c r="B14109" t="s">
        <v>46</v>
      </c>
      <c r="C14109" t="s">
        <v>1357</v>
      </c>
      <c r="D14109" t="s">
        <v>1368</v>
      </c>
      <c r="E14109">
        <v>0.05</v>
      </c>
    </row>
    <row r="14110" spans="1:5" x14ac:dyDescent="0.25">
      <c r="A14110" s="1">
        <v>41403</v>
      </c>
      <c r="B14110" t="s">
        <v>46</v>
      </c>
      <c r="C14110" t="s">
        <v>1357</v>
      </c>
      <c r="D14110" t="s">
        <v>1369</v>
      </c>
      <c r="E14110">
        <v>0.03</v>
      </c>
    </row>
    <row r="14111" spans="1:5" x14ac:dyDescent="0.25">
      <c r="A14111" s="1">
        <v>41403</v>
      </c>
      <c r="B14111" t="s">
        <v>46</v>
      </c>
      <c r="C14111" t="s">
        <v>1357</v>
      </c>
      <c r="D14111" t="s">
        <v>1362</v>
      </c>
      <c r="E14111">
        <v>0.09</v>
      </c>
    </row>
    <row r="14112" spans="1:5" x14ac:dyDescent="0.25">
      <c r="A14112" s="1">
        <v>41403</v>
      </c>
      <c r="B14112" t="s">
        <v>46</v>
      </c>
      <c r="C14112" t="s">
        <v>1357</v>
      </c>
      <c r="D14112" t="s">
        <v>1363</v>
      </c>
      <c r="E14112">
        <v>0.03</v>
      </c>
    </row>
    <row r="14113" spans="1:5" x14ac:dyDescent="0.25">
      <c r="A14113" s="1">
        <v>41404</v>
      </c>
      <c r="B14113" t="s">
        <v>49</v>
      </c>
      <c r="C14113" t="s">
        <v>1357</v>
      </c>
      <c r="D14113" t="s">
        <v>1364</v>
      </c>
      <c r="E14113">
        <v>0.02</v>
      </c>
    </row>
    <row r="14114" spans="1:5" x14ac:dyDescent="0.25">
      <c r="A14114" s="1">
        <v>41404</v>
      </c>
      <c r="B14114" t="s">
        <v>49</v>
      </c>
      <c r="C14114" t="s">
        <v>1357</v>
      </c>
      <c r="D14114" t="s">
        <v>1364</v>
      </c>
      <c r="E14114">
        <v>0.01</v>
      </c>
    </row>
    <row r="14115" spans="1:5" x14ac:dyDescent="0.25">
      <c r="A14115" s="1">
        <v>41404</v>
      </c>
      <c r="B14115" t="s">
        <v>49</v>
      </c>
      <c r="C14115" t="s">
        <v>1357</v>
      </c>
      <c r="D14115" t="s">
        <v>1365</v>
      </c>
      <c r="E14115">
        <v>0.01</v>
      </c>
    </row>
    <row r="14116" spans="1:5" x14ac:dyDescent="0.25">
      <c r="A14116" s="1">
        <v>41404</v>
      </c>
      <c r="B14116" t="s">
        <v>49</v>
      </c>
      <c r="C14116" t="s">
        <v>1357</v>
      </c>
      <c r="D14116" t="s">
        <v>1365</v>
      </c>
      <c r="E14116">
        <v>0.03</v>
      </c>
    </row>
    <row r="14117" spans="1:5" x14ac:dyDescent="0.25">
      <c r="A14117" s="1">
        <v>41404</v>
      </c>
      <c r="B14117" t="s">
        <v>49</v>
      </c>
      <c r="C14117" t="s">
        <v>1357</v>
      </c>
      <c r="D14117" t="s">
        <v>1365</v>
      </c>
      <c r="E14117">
        <v>0.03</v>
      </c>
    </row>
    <row r="14118" spans="1:5" x14ac:dyDescent="0.25">
      <c r="A14118" s="1">
        <v>41404</v>
      </c>
      <c r="B14118" t="s">
        <v>49</v>
      </c>
      <c r="C14118" t="s">
        <v>1357</v>
      </c>
      <c r="D14118" t="s">
        <v>1366</v>
      </c>
      <c r="E14118">
        <v>0.01</v>
      </c>
    </row>
    <row r="14119" spans="1:5" x14ac:dyDescent="0.25">
      <c r="A14119" s="1">
        <v>41404</v>
      </c>
      <c r="B14119" t="s">
        <v>49</v>
      </c>
      <c r="C14119" t="s">
        <v>1357</v>
      </c>
      <c r="D14119" t="s">
        <v>1366</v>
      </c>
      <c r="E14119">
        <v>0.01</v>
      </c>
    </row>
    <row r="14120" spans="1:5" x14ac:dyDescent="0.25">
      <c r="A14120" s="1">
        <v>41404</v>
      </c>
      <c r="B14120" t="s">
        <v>49</v>
      </c>
      <c r="C14120" t="s">
        <v>1357</v>
      </c>
      <c r="D14120" t="s">
        <v>1366</v>
      </c>
      <c r="E14120">
        <v>0.02</v>
      </c>
    </row>
    <row r="14121" spans="1:5" x14ac:dyDescent="0.25">
      <c r="A14121" s="1">
        <v>41404</v>
      </c>
      <c r="B14121" t="s">
        <v>49</v>
      </c>
      <c r="C14121" t="s">
        <v>1357</v>
      </c>
      <c r="D14121" t="s">
        <v>1370</v>
      </c>
      <c r="E14121">
        <v>0.01</v>
      </c>
    </row>
    <row r="14122" spans="1:5" x14ac:dyDescent="0.25">
      <c r="A14122" s="1">
        <v>41404</v>
      </c>
      <c r="B14122" t="s">
        <v>49</v>
      </c>
      <c r="C14122" t="s">
        <v>1357</v>
      </c>
      <c r="D14122" t="s">
        <v>1370</v>
      </c>
      <c r="E14122">
        <v>0.01</v>
      </c>
    </row>
    <row r="14123" spans="1:5" x14ac:dyDescent="0.25">
      <c r="A14123" s="1">
        <v>41404</v>
      </c>
      <c r="B14123" t="s">
        <v>49</v>
      </c>
      <c r="C14123" t="s">
        <v>1357</v>
      </c>
      <c r="D14123" t="s">
        <v>1370</v>
      </c>
      <c r="E14123">
        <v>0.02</v>
      </c>
    </row>
    <row r="14124" spans="1:5" x14ac:dyDescent="0.25">
      <c r="A14124" s="1">
        <v>41404</v>
      </c>
      <c r="B14124" t="s">
        <v>49</v>
      </c>
      <c r="C14124" t="s">
        <v>1357</v>
      </c>
      <c r="D14124" t="s">
        <v>1366</v>
      </c>
      <c r="E14124">
        <v>0.01</v>
      </c>
    </row>
    <row r="14125" spans="1:5" x14ac:dyDescent="0.25">
      <c r="A14125" s="1">
        <v>41404</v>
      </c>
      <c r="B14125" t="s">
        <v>49</v>
      </c>
      <c r="C14125" t="s">
        <v>1357</v>
      </c>
      <c r="D14125" t="s">
        <v>1368</v>
      </c>
      <c r="E14125">
        <v>0.02</v>
      </c>
    </row>
    <row r="14126" spans="1:5" x14ac:dyDescent="0.25">
      <c r="A14126" s="1">
        <v>41404</v>
      </c>
      <c r="B14126" t="s">
        <v>49</v>
      </c>
      <c r="C14126" t="s">
        <v>1357</v>
      </c>
      <c r="D14126" t="s">
        <v>1368</v>
      </c>
      <c r="E14126">
        <v>0.02</v>
      </c>
    </row>
    <row r="14127" spans="1:5" x14ac:dyDescent="0.25">
      <c r="A14127" s="1">
        <v>41404</v>
      </c>
      <c r="B14127" t="s">
        <v>49</v>
      </c>
      <c r="C14127" t="s">
        <v>1357</v>
      </c>
      <c r="D14127" t="s">
        <v>1368</v>
      </c>
      <c r="E14127">
        <v>0.03</v>
      </c>
    </row>
    <row r="14128" spans="1:5" x14ac:dyDescent="0.25">
      <c r="A14128" s="1">
        <v>41404</v>
      </c>
      <c r="B14128" t="s">
        <v>49</v>
      </c>
      <c r="C14128" t="s">
        <v>1357</v>
      </c>
      <c r="D14128" t="s">
        <v>1368</v>
      </c>
      <c r="E14128">
        <v>0.02</v>
      </c>
    </row>
    <row r="14129" spans="1:5" x14ac:dyDescent="0.25">
      <c r="A14129" s="1">
        <v>41404</v>
      </c>
      <c r="B14129" t="s">
        <v>49</v>
      </c>
      <c r="C14129" t="s">
        <v>1357</v>
      </c>
      <c r="D14129" t="s">
        <v>1366</v>
      </c>
      <c r="E14129">
        <v>0.01</v>
      </c>
    </row>
    <row r="14130" spans="1:5" x14ac:dyDescent="0.25">
      <c r="A14130" s="1">
        <v>41404</v>
      </c>
      <c r="B14130" t="s">
        <v>49</v>
      </c>
      <c r="C14130" t="s">
        <v>1357</v>
      </c>
      <c r="D14130" t="s">
        <v>1366</v>
      </c>
      <c r="E14130">
        <v>0.01</v>
      </c>
    </row>
    <row r="14131" spans="1:5" x14ac:dyDescent="0.25">
      <c r="A14131" s="1">
        <v>41404</v>
      </c>
      <c r="B14131" t="s">
        <v>49</v>
      </c>
      <c r="C14131" t="s">
        <v>1357</v>
      </c>
      <c r="D14131" t="s">
        <v>1367</v>
      </c>
      <c r="E14131">
        <v>0.01</v>
      </c>
    </row>
    <row r="14132" spans="1:5" x14ac:dyDescent="0.25">
      <c r="A14132" s="1">
        <v>41404</v>
      </c>
      <c r="B14132" t="s">
        <v>49</v>
      </c>
      <c r="C14132" t="s">
        <v>1357</v>
      </c>
      <c r="D14132" t="s">
        <v>922</v>
      </c>
      <c r="E14132">
        <v>0</v>
      </c>
    </row>
    <row r="14133" spans="1:5" x14ac:dyDescent="0.25">
      <c r="A14133" s="1">
        <v>41404</v>
      </c>
      <c r="B14133" t="s">
        <v>49</v>
      </c>
      <c r="C14133" t="s">
        <v>1357</v>
      </c>
      <c r="D14133" t="s">
        <v>922</v>
      </c>
      <c r="E14133">
        <v>0.02</v>
      </c>
    </row>
    <row r="14134" spans="1:5" x14ac:dyDescent="0.25">
      <c r="A14134" s="1">
        <v>41404</v>
      </c>
      <c r="B14134" t="s">
        <v>49</v>
      </c>
      <c r="C14134" t="s">
        <v>1357</v>
      </c>
      <c r="D14134" t="s">
        <v>940</v>
      </c>
      <c r="E14134">
        <v>0.02</v>
      </c>
    </row>
    <row r="14135" spans="1:5" x14ac:dyDescent="0.25">
      <c r="A14135" s="1">
        <v>41404</v>
      </c>
      <c r="B14135" t="s">
        <v>49</v>
      </c>
      <c r="C14135" t="s">
        <v>1357</v>
      </c>
      <c r="D14135" t="s">
        <v>1371</v>
      </c>
      <c r="E14135">
        <v>0.02</v>
      </c>
    </row>
    <row r="14136" spans="1:5" x14ac:dyDescent="0.25">
      <c r="A14136" s="1">
        <v>41404</v>
      </c>
      <c r="B14136" t="s">
        <v>49</v>
      </c>
      <c r="C14136" t="s">
        <v>1357</v>
      </c>
      <c r="D14136" t="s">
        <v>1371</v>
      </c>
      <c r="E14136">
        <v>0.01</v>
      </c>
    </row>
    <row r="14137" spans="1:5" x14ac:dyDescent="0.25">
      <c r="A14137" s="1">
        <v>41404</v>
      </c>
      <c r="B14137" t="s">
        <v>49</v>
      </c>
      <c r="C14137" t="s">
        <v>1357</v>
      </c>
      <c r="D14137" t="s">
        <v>1361</v>
      </c>
      <c r="E14137">
        <v>0.01</v>
      </c>
    </row>
    <row r="14138" spans="1:5" x14ac:dyDescent="0.25">
      <c r="A14138" s="1">
        <v>41404</v>
      </c>
      <c r="B14138" t="s">
        <v>49</v>
      </c>
      <c r="C14138" t="s">
        <v>1357</v>
      </c>
      <c r="D14138" t="s">
        <v>1361</v>
      </c>
      <c r="E14138">
        <v>0.01</v>
      </c>
    </row>
    <row r="14139" spans="1:5" x14ac:dyDescent="0.25">
      <c r="A14139" s="1">
        <v>41404</v>
      </c>
      <c r="B14139" t="s">
        <v>49</v>
      </c>
      <c r="C14139" t="s">
        <v>1357</v>
      </c>
      <c r="D14139" t="s">
        <v>1361</v>
      </c>
      <c r="E14139">
        <v>0.02</v>
      </c>
    </row>
    <row r="14140" spans="1:5" x14ac:dyDescent="0.25">
      <c r="A14140" s="1">
        <v>41404</v>
      </c>
      <c r="B14140" t="s">
        <v>49</v>
      </c>
      <c r="C14140" t="s">
        <v>1357</v>
      </c>
      <c r="D14140" t="s">
        <v>1368</v>
      </c>
      <c r="E14140">
        <v>0.02</v>
      </c>
    </row>
    <row r="14141" spans="1:5" x14ac:dyDescent="0.25">
      <c r="A14141" s="1">
        <v>41404</v>
      </c>
      <c r="B14141" t="s">
        <v>49</v>
      </c>
      <c r="C14141" t="s">
        <v>1357</v>
      </c>
      <c r="D14141" t="s">
        <v>1369</v>
      </c>
      <c r="E14141">
        <v>0.01</v>
      </c>
    </row>
    <row r="14142" spans="1:5" x14ac:dyDescent="0.25">
      <c r="A14142" s="1">
        <v>41404</v>
      </c>
      <c r="B14142" t="s">
        <v>49</v>
      </c>
      <c r="C14142" t="s">
        <v>1357</v>
      </c>
      <c r="D14142" t="s">
        <v>1372</v>
      </c>
      <c r="E14142">
        <v>0.01</v>
      </c>
    </row>
    <row r="14143" spans="1:5" x14ac:dyDescent="0.25">
      <c r="A14143" s="1">
        <v>41404</v>
      </c>
      <c r="B14143" t="s">
        <v>49</v>
      </c>
      <c r="C14143" t="s">
        <v>1357</v>
      </c>
      <c r="D14143" t="s">
        <v>1372</v>
      </c>
      <c r="E14143">
        <v>0.11</v>
      </c>
    </row>
    <row r="14144" spans="1:5" x14ac:dyDescent="0.25">
      <c r="A14144" s="1">
        <v>41404</v>
      </c>
      <c r="B14144" t="s">
        <v>49</v>
      </c>
      <c r="C14144" t="s">
        <v>1357</v>
      </c>
      <c r="D14144" t="s">
        <v>1362</v>
      </c>
      <c r="E14144">
        <v>0.01</v>
      </c>
    </row>
    <row r="14145" spans="1:5" x14ac:dyDescent="0.25">
      <c r="A14145" s="1">
        <v>41404</v>
      </c>
      <c r="B14145" t="s">
        <v>49</v>
      </c>
      <c r="C14145" t="s">
        <v>1357</v>
      </c>
      <c r="D14145" t="s">
        <v>1363</v>
      </c>
      <c r="E14145">
        <v>0.02</v>
      </c>
    </row>
    <row r="14146" spans="1:5" x14ac:dyDescent="0.25">
      <c r="A14146" s="1">
        <v>41404</v>
      </c>
      <c r="B14146" t="s">
        <v>49</v>
      </c>
      <c r="C14146" t="s">
        <v>1357</v>
      </c>
      <c r="D14146" t="s">
        <v>1363</v>
      </c>
      <c r="E14146">
        <v>0.03</v>
      </c>
    </row>
    <row r="14147" spans="1:5" x14ac:dyDescent="0.25">
      <c r="A14147" s="1">
        <v>41405</v>
      </c>
      <c r="B14147" t="s">
        <v>52</v>
      </c>
      <c r="C14147" t="s">
        <v>1357</v>
      </c>
      <c r="D14147" t="s">
        <v>1370</v>
      </c>
      <c r="E14147">
        <v>0.02</v>
      </c>
    </row>
    <row r="14148" spans="1:5" x14ac:dyDescent="0.25">
      <c r="A14148" s="1">
        <v>41405</v>
      </c>
      <c r="B14148" t="s">
        <v>52</v>
      </c>
      <c r="C14148" t="s">
        <v>1357</v>
      </c>
      <c r="D14148" t="s">
        <v>1370</v>
      </c>
      <c r="E14148">
        <v>0.03</v>
      </c>
    </row>
    <row r="14149" spans="1:5" x14ac:dyDescent="0.25">
      <c r="A14149" s="1">
        <v>41405</v>
      </c>
      <c r="B14149" t="s">
        <v>52</v>
      </c>
      <c r="C14149" t="s">
        <v>1357</v>
      </c>
      <c r="D14149" t="s">
        <v>1366</v>
      </c>
      <c r="E14149">
        <v>0.04</v>
      </c>
    </row>
    <row r="14150" spans="1:5" x14ac:dyDescent="0.25">
      <c r="A14150" s="1">
        <v>41405</v>
      </c>
      <c r="B14150" t="s">
        <v>52</v>
      </c>
      <c r="C14150" t="s">
        <v>1357</v>
      </c>
      <c r="D14150" t="s">
        <v>1366</v>
      </c>
      <c r="E14150">
        <v>0.03</v>
      </c>
    </row>
    <row r="14151" spans="1:5" x14ac:dyDescent="0.25">
      <c r="A14151" s="1">
        <v>41405</v>
      </c>
      <c r="B14151" t="s">
        <v>52</v>
      </c>
      <c r="C14151" t="s">
        <v>1357</v>
      </c>
      <c r="D14151" t="s">
        <v>1366</v>
      </c>
      <c r="E14151">
        <v>0.01</v>
      </c>
    </row>
    <row r="14152" spans="1:5" x14ac:dyDescent="0.25">
      <c r="A14152" s="1">
        <v>41405</v>
      </c>
      <c r="B14152" t="s">
        <v>52</v>
      </c>
      <c r="C14152" t="s">
        <v>1357</v>
      </c>
      <c r="D14152" t="s">
        <v>1373</v>
      </c>
      <c r="E14152">
        <v>0.01</v>
      </c>
    </row>
    <row r="14153" spans="1:5" x14ac:dyDescent="0.25">
      <c r="A14153" s="1">
        <v>41405</v>
      </c>
      <c r="B14153" t="s">
        <v>52</v>
      </c>
      <c r="C14153" t="s">
        <v>1357</v>
      </c>
      <c r="D14153" t="s">
        <v>1373</v>
      </c>
      <c r="E14153">
        <v>0.01</v>
      </c>
    </row>
    <row r="14154" spans="1:5" x14ac:dyDescent="0.25">
      <c r="A14154" s="1">
        <v>41405</v>
      </c>
      <c r="B14154" t="s">
        <v>52</v>
      </c>
      <c r="C14154" t="s">
        <v>1357</v>
      </c>
      <c r="D14154" t="s">
        <v>1374</v>
      </c>
      <c r="E14154">
        <v>0.03</v>
      </c>
    </row>
    <row r="14155" spans="1:5" x14ac:dyDescent="0.25">
      <c r="A14155" s="1">
        <v>41405</v>
      </c>
      <c r="B14155" t="s">
        <v>52</v>
      </c>
      <c r="C14155" t="s">
        <v>1357</v>
      </c>
      <c r="D14155" t="s">
        <v>922</v>
      </c>
      <c r="E14155">
        <v>0.01</v>
      </c>
    </row>
    <row r="14156" spans="1:5" x14ac:dyDescent="0.25">
      <c r="A14156" s="1">
        <v>41405</v>
      </c>
      <c r="B14156" t="s">
        <v>52</v>
      </c>
      <c r="C14156" t="s">
        <v>1357</v>
      </c>
      <c r="D14156" t="s">
        <v>1056</v>
      </c>
      <c r="E14156">
        <v>0</v>
      </c>
    </row>
    <row r="14157" spans="1:5" x14ac:dyDescent="0.25">
      <c r="A14157" s="1">
        <v>41405</v>
      </c>
      <c r="B14157" t="s">
        <v>52</v>
      </c>
      <c r="C14157" t="s">
        <v>1357</v>
      </c>
      <c r="D14157" t="s">
        <v>922</v>
      </c>
      <c r="E14157">
        <v>0</v>
      </c>
    </row>
    <row r="14158" spans="1:5" x14ac:dyDescent="0.25">
      <c r="A14158" s="1">
        <v>41405</v>
      </c>
      <c r="B14158" t="s">
        <v>52</v>
      </c>
      <c r="C14158" t="s">
        <v>1357</v>
      </c>
      <c r="D14158" t="s">
        <v>1375</v>
      </c>
      <c r="E14158">
        <v>0</v>
      </c>
    </row>
    <row r="14159" spans="1:5" x14ac:dyDescent="0.25">
      <c r="A14159" s="1">
        <v>41405</v>
      </c>
      <c r="B14159" t="s">
        <v>52</v>
      </c>
      <c r="C14159" t="s">
        <v>1357</v>
      </c>
      <c r="D14159" t="s">
        <v>1375</v>
      </c>
      <c r="E14159">
        <v>0</v>
      </c>
    </row>
    <row r="14160" spans="1:5" x14ac:dyDescent="0.25">
      <c r="A14160" s="1">
        <v>41405</v>
      </c>
      <c r="B14160" t="s">
        <v>52</v>
      </c>
      <c r="C14160" t="s">
        <v>1357</v>
      </c>
      <c r="D14160" t="s">
        <v>1375</v>
      </c>
      <c r="E14160">
        <v>0</v>
      </c>
    </row>
    <row r="14161" spans="1:5" x14ac:dyDescent="0.25">
      <c r="A14161" s="1">
        <v>41405</v>
      </c>
      <c r="B14161" t="s">
        <v>52</v>
      </c>
      <c r="C14161" t="s">
        <v>1357</v>
      </c>
      <c r="D14161" t="s">
        <v>1375</v>
      </c>
      <c r="E14161">
        <v>0.02</v>
      </c>
    </row>
    <row r="14162" spans="1:5" x14ac:dyDescent="0.25">
      <c r="A14162" s="1">
        <v>41405</v>
      </c>
      <c r="B14162" t="s">
        <v>52</v>
      </c>
      <c r="C14162" t="s">
        <v>1357</v>
      </c>
      <c r="D14162" t="s">
        <v>1375</v>
      </c>
      <c r="E14162">
        <v>0</v>
      </c>
    </row>
    <row r="14163" spans="1:5" x14ac:dyDescent="0.25">
      <c r="A14163" s="1">
        <v>41405</v>
      </c>
      <c r="B14163" t="s">
        <v>52</v>
      </c>
      <c r="C14163" t="s">
        <v>1357</v>
      </c>
      <c r="D14163" t="s">
        <v>922</v>
      </c>
      <c r="E14163">
        <v>0.01</v>
      </c>
    </row>
    <row r="14164" spans="1:5" x14ac:dyDescent="0.25">
      <c r="A14164" s="1">
        <v>41405</v>
      </c>
      <c r="B14164" t="s">
        <v>52</v>
      </c>
      <c r="C14164" t="s">
        <v>1357</v>
      </c>
      <c r="D14164" t="s">
        <v>922</v>
      </c>
      <c r="E14164">
        <v>0.01</v>
      </c>
    </row>
    <row r="14165" spans="1:5" x14ac:dyDescent="0.25">
      <c r="A14165" s="1">
        <v>41405</v>
      </c>
      <c r="B14165" t="s">
        <v>52</v>
      </c>
      <c r="C14165" t="s">
        <v>1357</v>
      </c>
      <c r="D14165" t="s">
        <v>922</v>
      </c>
      <c r="E14165">
        <v>0</v>
      </c>
    </row>
    <row r="14166" spans="1:5" x14ac:dyDescent="0.25">
      <c r="A14166" s="1">
        <v>41405</v>
      </c>
      <c r="B14166" t="s">
        <v>52</v>
      </c>
      <c r="C14166" t="s">
        <v>1357</v>
      </c>
      <c r="D14166" t="s">
        <v>922</v>
      </c>
      <c r="E14166">
        <v>0.04</v>
      </c>
    </row>
    <row r="14167" spans="1:5" x14ac:dyDescent="0.25">
      <c r="A14167" s="1">
        <v>41405</v>
      </c>
      <c r="B14167" t="s">
        <v>52</v>
      </c>
      <c r="C14167" t="s">
        <v>1357</v>
      </c>
      <c r="D14167" t="s">
        <v>922</v>
      </c>
      <c r="E14167">
        <v>0.04</v>
      </c>
    </row>
    <row r="14168" spans="1:5" x14ac:dyDescent="0.25">
      <c r="A14168" s="1">
        <v>41405</v>
      </c>
      <c r="B14168" t="s">
        <v>52</v>
      </c>
      <c r="C14168" t="s">
        <v>1357</v>
      </c>
      <c r="D14168" t="s">
        <v>922</v>
      </c>
      <c r="E14168">
        <v>0.04</v>
      </c>
    </row>
    <row r="14169" spans="1:5" x14ac:dyDescent="0.25">
      <c r="A14169" s="1">
        <v>41405</v>
      </c>
      <c r="B14169" t="s">
        <v>52</v>
      </c>
      <c r="C14169" t="s">
        <v>1357</v>
      </c>
      <c r="D14169" t="s">
        <v>922</v>
      </c>
      <c r="E14169">
        <v>0.04</v>
      </c>
    </row>
    <row r="14170" spans="1:5" x14ac:dyDescent="0.25">
      <c r="A14170" s="1">
        <v>41405</v>
      </c>
      <c r="B14170" t="s">
        <v>52</v>
      </c>
      <c r="C14170" t="s">
        <v>1357</v>
      </c>
      <c r="D14170" t="s">
        <v>1376</v>
      </c>
      <c r="E14170">
        <v>0</v>
      </c>
    </row>
    <row r="14171" spans="1:5" x14ac:dyDescent="0.25">
      <c r="A14171" s="1">
        <v>41405</v>
      </c>
      <c r="B14171" t="s">
        <v>52</v>
      </c>
      <c r="C14171" t="s">
        <v>1357</v>
      </c>
      <c r="D14171" t="s">
        <v>1376</v>
      </c>
      <c r="E14171">
        <v>0</v>
      </c>
    </row>
    <row r="14172" spans="1:5" x14ac:dyDescent="0.25">
      <c r="A14172" s="1">
        <v>41405</v>
      </c>
      <c r="B14172" t="s">
        <v>52</v>
      </c>
      <c r="C14172" t="s">
        <v>1357</v>
      </c>
      <c r="D14172" t="s">
        <v>1376</v>
      </c>
      <c r="E14172">
        <v>0</v>
      </c>
    </row>
    <row r="14173" spans="1:5" x14ac:dyDescent="0.25">
      <c r="A14173" s="1">
        <v>41405</v>
      </c>
      <c r="B14173" t="s">
        <v>52</v>
      </c>
      <c r="C14173" t="s">
        <v>1357</v>
      </c>
      <c r="D14173" t="s">
        <v>1376</v>
      </c>
      <c r="E14173">
        <v>0</v>
      </c>
    </row>
    <row r="14174" spans="1:5" x14ac:dyDescent="0.25">
      <c r="A14174" s="1">
        <v>41405</v>
      </c>
      <c r="B14174" t="s">
        <v>52</v>
      </c>
      <c r="C14174" t="s">
        <v>1357</v>
      </c>
      <c r="D14174" t="s">
        <v>1056</v>
      </c>
      <c r="E14174">
        <v>0</v>
      </c>
    </row>
    <row r="14175" spans="1:5" x14ac:dyDescent="0.25">
      <c r="A14175" s="1">
        <v>41405</v>
      </c>
      <c r="B14175" t="s">
        <v>52</v>
      </c>
      <c r="C14175" t="s">
        <v>1357</v>
      </c>
      <c r="D14175" t="s">
        <v>1361</v>
      </c>
      <c r="E14175">
        <v>0</v>
      </c>
    </row>
    <row r="14176" spans="1:5" x14ac:dyDescent="0.25">
      <c r="A14176" s="1">
        <v>41405</v>
      </c>
      <c r="B14176" t="s">
        <v>52</v>
      </c>
      <c r="C14176" t="s">
        <v>1357</v>
      </c>
      <c r="D14176" t="s">
        <v>1377</v>
      </c>
      <c r="E14176">
        <v>0</v>
      </c>
    </row>
    <row r="14177" spans="1:5" x14ac:dyDescent="0.25">
      <c r="A14177" s="1">
        <v>41405</v>
      </c>
      <c r="B14177" t="s">
        <v>52</v>
      </c>
      <c r="C14177" t="s">
        <v>1357</v>
      </c>
      <c r="D14177" t="s">
        <v>1362</v>
      </c>
      <c r="E14177">
        <v>0.05</v>
      </c>
    </row>
    <row r="14178" spans="1:5" x14ac:dyDescent="0.25">
      <c r="A14178" s="1">
        <v>41406</v>
      </c>
      <c r="B14178" t="s">
        <v>53</v>
      </c>
      <c r="C14178" t="s">
        <v>1357</v>
      </c>
      <c r="D14178" t="s">
        <v>1364</v>
      </c>
      <c r="E14178">
        <v>0.01</v>
      </c>
    </row>
    <row r="14179" spans="1:5" x14ac:dyDescent="0.25">
      <c r="A14179" s="1">
        <v>41406</v>
      </c>
      <c r="B14179" t="s">
        <v>53</v>
      </c>
      <c r="C14179" t="s">
        <v>1357</v>
      </c>
      <c r="D14179" t="s">
        <v>1364</v>
      </c>
      <c r="E14179">
        <v>0.01</v>
      </c>
    </row>
    <row r="14180" spans="1:5" x14ac:dyDescent="0.25">
      <c r="A14180" s="1">
        <v>41406</v>
      </c>
      <c r="B14180" t="s">
        <v>53</v>
      </c>
      <c r="C14180" t="s">
        <v>1357</v>
      </c>
      <c r="D14180" t="s">
        <v>1365</v>
      </c>
      <c r="E14180">
        <v>0.01</v>
      </c>
    </row>
    <row r="14181" spans="1:5" x14ac:dyDescent="0.25">
      <c r="A14181" s="1">
        <v>41406</v>
      </c>
      <c r="B14181" t="s">
        <v>53</v>
      </c>
      <c r="C14181" t="s">
        <v>1357</v>
      </c>
      <c r="D14181" t="s">
        <v>1365</v>
      </c>
      <c r="E14181">
        <v>0</v>
      </c>
    </row>
    <row r="14182" spans="1:5" x14ac:dyDescent="0.25">
      <c r="A14182" s="1">
        <v>41406</v>
      </c>
      <c r="B14182" t="s">
        <v>53</v>
      </c>
      <c r="C14182" t="s">
        <v>1357</v>
      </c>
      <c r="D14182" t="s">
        <v>1366</v>
      </c>
      <c r="E14182">
        <v>0.05</v>
      </c>
    </row>
    <row r="14183" spans="1:5" x14ac:dyDescent="0.25">
      <c r="A14183" s="1">
        <v>41406</v>
      </c>
      <c r="B14183" t="s">
        <v>53</v>
      </c>
      <c r="C14183" t="s">
        <v>1357</v>
      </c>
      <c r="D14183" t="s">
        <v>1366</v>
      </c>
      <c r="E14183">
        <v>7.0000000000000007E-2</v>
      </c>
    </row>
    <row r="14184" spans="1:5" x14ac:dyDescent="0.25">
      <c r="A14184" s="1">
        <v>41406</v>
      </c>
      <c r="B14184" t="s">
        <v>53</v>
      </c>
      <c r="C14184" t="s">
        <v>1357</v>
      </c>
      <c r="D14184" t="s">
        <v>1377</v>
      </c>
      <c r="E14184">
        <v>0</v>
      </c>
    </row>
    <row r="14185" spans="1:5" x14ac:dyDescent="0.25">
      <c r="A14185" s="1">
        <v>41406</v>
      </c>
      <c r="B14185" t="s">
        <v>53</v>
      </c>
      <c r="C14185" t="s">
        <v>1357</v>
      </c>
      <c r="D14185" t="s">
        <v>1366</v>
      </c>
      <c r="E14185">
        <v>0.01</v>
      </c>
    </row>
    <row r="14186" spans="1:5" x14ac:dyDescent="0.25">
      <c r="A14186" s="1">
        <v>41406</v>
      </c>
      <c r="B14186" t="s">
        <v>53</v>
      </c>
      <c r="C14186" t="s">
        <v>1357</v>
      </c>
      <c r="D14186" t="s">
        <v>922</v>
      </c>
      <c r="E14186">
        <v>0.02</v>
      </c>
    </row>
    <row r="14187" spans="1:5" x14ac:dyDescent="0.25">
      <c r="A14187" s="1">
        <v>41406</v>
      </c>
      <c r="B14187" t="s">
        <v>53</v>
      </c>
      <c r="C14187" t="s">
        <v>1357</v>
      </c>
      <c r="D14187" t="s">
        <v>922</v>
      </c>
      <c r="E14187">
        <v>0</v>
      </c>
    </row>
    <row r="14188" spans="1:5" x14ac:dyDescent="0.25">
      <c r="A14188" s="1">
        <v>41406</v>
      </c>
      <c r="B14188" t="s">
        <v>53</v>
      </c>
      <c r="C14188" t="s">
        <v>1357</v>
      </c>
      <c r="D14188" t="s">
        <v>1377</v>
      </c>
      <c r="E14188">
        <v>0.02</v>
      </c>
    </row>
    <row r="14189" spans="1:5" x14ac:dyDescent="0.25">
      <c r="A14189" s="1">
        <v>41406</v>
      </c>
      <c r="B14189" t="s">
        <v>53</v>
      </c>
      <c r="C14189" t="s">
        <v>1357</v>
      </c>
      <c r="D14189" t="s">
        <v>1377</v>
      </c>
      <c r="E14189">
        <v>0</v>
      </c>
    </row>
    <row r="14190" spans="1:5" x14ac:dyDescent="0.25">
      <c r="A14190" s="1">
        <v>41406</v>
      </c>
      <c r="B14190" t="s">
        <v>53</v>
      </c>
      <c r="C14190" t="s">
        <v>1357</v>
      </c>
      <c r="D14190" t="s">
        <v>1378</v>
      </c>
      <c r="E14190">
        <v>0.01</v>
      </c>
    </row>
    <row r="14191" spans="1:5" x14ac:dyDescent="0.25">
      <c r="A14191" s="1">
        <v>41406</v>
      </c>
      <c r="B14191" t="s">
        <v>53</v>
      </c>
      <c r="C14191" t="s">
        <v>1357</v>
      </c>
      <c r="D14191" t="s">
        <v>922</v>
      </c>
      <c r="E14191">
        <v>0</v>
      </c>
    </row>
    <row r="14192" spans="1:5" x14ac:dyDescent="0.25">
      <c r="A14192" s="1">
        <v>41406</v>
      </c>
      <c r="B14192" t="s">
        <v>53</v>
      </c>
      <c r="C14192" t="s">
        <v>1357</v>
      </c>
      <c r="D14192" t="s">
        <v>1056</v>
      </c>
      <c r="E14192">
        <v>0</v>
      </c>
    </row>
    <row r="14193" spans="1:5" x14ac:dyDescent="0.25">
      <c r="A14193" s="1">
        <v>41406</v>
      </c>
      <c r="B14193" t="s">
        <v>53</v>
      </c>
      <c r="C14193" t="s">
        <v>1357</v>
      </c>
      <c r="D14193" t="s">
        <v>940</v>
      </c>
      <c r="E14193">
        <v>0.03</v>
      </c>
    </row>
    <row r="14194" spans="1:5" x14ac:dyDescent="0.25">
      <c r="A14194" s="1">
        <v>41406</v>
      </c>
      <c r="B14194" t="s">
        <v>53</v>
      </c>
      <c r="C14194" t="s">
        <v>1357</v>
      </c>
      <c r="D14194" t="s">
        <v>940</v>
      </c>
      <c r="E14194">
        <v>0.01</v>
      </c>
    </row>
    <row r="14195" spans="1:5" x14ac:dyDescent="0.25">
      <c r="A14195" s="1">
        <v>41406</v>
      </c>
      <c r="B14195" t="s">
        <v>53</v>
      </c>
      <c r="C14195" t="s">
        <v>1357</v>
      </c>
      <c r="D14195" t="s">
        <v>940</v>
      </c>
      <c r="E14195">
        <v>0</v>
      </c>
    </row>
    <row r="14196" spans="1:5" x14ac:dyDescent="0.25">
      <c r="A14196" s="1">
        <v>41406</v>
      </c>
      <c r="B14196" t="s">
        <v>53</v>
      </c>
      <c r="C14196" t="s">
        <v>1357</v>
      </c>
      <c r="D14196" t="s">
        <v>1359</v>
      </c>
      <c r="E14196">
        <v>0.01</v>
      </c>
    </row>
    <row r="14197" spans="1:5" x14ac:dyDescent="0.25">
      <c r="A14197" s="1">
        <v>41406</v>
      </c>
      <c r="B14197" t="s">
        <v>53</v>
      </c>
      <c r="C14197" t="s">
        <v>1357</v>
      </c>
      <c r="D14197" t="s">
        <v>1359</v>
      </c>
      <c r="E14197">
        <v>0.02</v>
      </c>
    </row>
    <row r="14198" spans="1:5" x14ac:dyDescent="0.25">
      <c r="A14198" s="1">
        <v>41406</v>
      </c>
      <c r="B14198" t="s">
        <v>53</v>
      </c>
      <c r="C14198" t="s">
        <v>1357</v>
      </c>
      <c r="D14198" t="s">
        <v>1359</v>
      </c>
      <c r="E14198">
        <v>0.04</v>
      </c>
    </row>
    <row r="14199" spans="1:5" x14ac:dyDescent="0.25">
      <c r="A14199" s="1">
        <v>41406</v>
      </c>
      <c r="B14199" t="s">
        <v>53</v>
      </c>
      <c r="C14199" t="s">
        <v>1357</v>
      </c>
      <c r="D14199" t="s">
        <v>1379</v>
      </c>
      <c r="E14199">
        <v>0.08</v>
      </c>
    </row>
    <row r="14200" spans="1:5" x14ac:dyDescent="0.25">
      <c r="A14200" s="1">
        <v>41406</v>
      </c>
      <c r="B14200" t="s">
        <v>53</v>
      </c>
      <c r="C14200" t="s">
        <v>1357</v>
      </c>
      <c r="D14200" t="s">
        <v>1361</v>
      </c>
      <c r="E14200">
        <v>0</v>
      </c>
    </row>
    <row r="14201" spans="1:5" x14ac:dyDescent="0.25">
      <c r="A14201" s="1">
        <v>41406</v>
      </c>
      <c r="B14201" t="s">
        <v>53</v>
      </c>
      <c r="C14201" t="s">
        <v>1357</v>
      </c>
      <c r="D14201" t="s">
        <v>1361</v>
      </c>
      <c r="E14201">
        <v>0.01</v>
      </c>
    </row>
    <row r="14202" spans="1:5" x14ac:dyDescent="0.25">
      <c r="A14202" s="1">
        <v>41406</v>
      </c>
      <c r="B14202" t="s">
        <v>53</v>
      </c>
      <c r="C14202" t="s">
        <v>1357</v>
      </c>
      <c r="D14202" t="s">
        <v>1380</v>
      </c>
      <c r="E14202">
        <v>0.01</v>
      </c>
    </row>
    <row r="14203" spans="1:5" x14ac:dyDescent="0.25">
      <c r="A14203" s="1">
        <v>41406</v>
      </c>
      <c r="B14203" t="s">
        <v>53</v>
      </c>
      <c r="C14203" t="s">
        <v>1357</v>
      </c>
      <c r="D14203" t="s">
        <v>1380</v>
      </c>
      <c r="E14203">
        <v>0.01</v>
      </c>
    </row>
    <row r="14204" spans="1:5" x14ac:dyDescent="0.25">
      <c r="A14204" s="1">
        <v>41406</v>
      </c>
      <c r="B14204" t="s">
        <v>53</v>
      </c>
      <c r="C14204" t="s">
        <v>1357</v>
      </c>
      <c r="D14204" t="s">
        <v>1371</v>
      </c>
      <c r="E14204">
        <v>0.04</v>
      </c>
    </row>
    <row r="14205" spans="1:5" x14ac:dyDescent="0.25">
      <c r="A14205" s="1">
        <v>41406</v>
      </c>
      <c r="B14205" t="s">
        <v>53</v>
      </c>
      <c r="C14205" t="s">
        <v>1357</v>
      </c>
      <c r="D14205" t="s">
        <v>1362</v>
      </c>
      <c r="E14205">
        <v>0.04</v>
      </c>
    </row>
    <row r="14206" spans="1:5" x14ac:dyDescent="0.25">
      <c r="A14206" s="1">
        <v>41406</v>
      </c>
      <c r="B14206" t="s">
        <v>53</v>
      </c>
      <c r="C14206" t="s">
        <v>1357</v>
      </c>
      <c r="D14206" t="s">
        <v>1362</v>
      </c>
      <c r="E14206">
        <v>0.04</v>
      </c>
    </row>
    <row r="14207" spans="1:5" x14ac:dyDescent="0.25">
      <c r="A14207" s="1">
        <v>41406</v>
      </c>
      <c r="B14207" t="s">
        <v>53</v>
      </c>
      <c r="C14207" t="s">
        <v>1357</v>
      </c>
      <c r="D14207" t="s">
        <v>1363</v>
      </c>
      <c r="E14207">
        <v>0.04</v>
      </c>
    </row>
    <row r="14208" spans="1:5" x14ac:dyDescent="0.25">
      <c r="A14208" s="1">
        <v>41406</v>
      </c>
      <c r="B14208" t="s">
        <v>53</v>
      </c>
      <c r="C14208" t="s">
        <v>1357</v>
      </c>
      <c r="D14208" t="s">
        <v>1363</v>
      </c>
      <c r="E14208">
        <v>0</v>
      </c>
    </row>
    <row r="14209" spans="1:5" x14ac:dyDescent="0.25">
      <c r="A14209" s="1">
        <v>41407</v>
      </c>
      <c r="B14209" t="s">
        <v>58</v>
      </c>
      <c r="C14209" t="s">
        <v>1357</v>
      </c>
      <c r="D14209" t="s">
        <v>1366</v>
      </c>
      <c r="E14209">
        <v>0.02</v>
      </c>
    </row>
    <row r="14210" spans="1:5" x14ac:dyDescent="0.25">
      <c r="A14210" s="1">
        <v>41407</v>
      </c>
      <c r="B14210" t="s">
        <v>58</v>
      </c>
      <c r="C14210" t="s">
        <v>1357</v>
      </c>
      <c r="D14210" t="s">
        <v>1370</v>
      </c>
      <c r="E14210">
        <v>0</v>
      </c>
    </row>
    <row r="14211" spans="1:5" x14ac:dyDescent="0.25">
      <c r="A14211" s="1">
        <v>41407</v>
      </c>
      <c r="B14211" t="s">
        <v>58</v>
      </c>
      <c r="C14211" t="s">
        <v>1357</v>
      </c>
      <c r="D14211" t="s">
        <v>1366</v>
      </c>
      <c r="E14211">
        <v>0.01</v>
      </c>
    </row>
    <row r="14212" spans="1:5" x14ac:dyDescent="0.25">
      <c r="A14212" s="1">
        <v>41407</v>
      </c>
      <c r="B14212" t="s">
        <v>58</v>
      </c>
      <c r="C14212" t="s">
        <v>1357</v>
      </c>
      <c r="D14212" t="s">
        <v>1380</v>
      </c>
      <c r="E14212">
        <v>0.01</v>
      </c>
    </row>
    <row r="14213" spans="1:5" x14ac:dyDescent="0.25">
      <c r="A14213" s="1">
        <v>41407</v>
      </c>
      <c r="B14213" t="s">
        <v>58</v>
      </c>
      <c r="C14213" t="s">
        <v>1357</v>
      </c>
      <c r="D14213" t="s">
        <v>1366</v>
      </c>
      <c r="E14213">
        <v>0</v>
      </c>
    </row>
    <row r="14214" spans="1:5" x14ac:dyDescent="0.25">
      <c r="A14214" s="1">
        <v>41407</v>
      </c>
      <c r="B14214" t="s">
        <v>58</v>
      </c>
      <c r="C14214" t="s">
        <v>1357</v>
      </c>
      <c r="D14214" t="s">
        <v>1366</v>
      </c>
      <c r="E14214">
        <v>0.01</v>
      </c>
    </row>
    <row r="14215" spans="1:5" x14ac:dyDescent="0.25">
      <c r="A14215" s="1">
        <v>41407</v>
      </c>
      <c r="B14215" t="s">
        <v>58</v>
      </c>
      <c r="C14215" t="s">
        <v>1357</v>
      </c>
      <c r="D14215" t="s">
        <v>1366</v>
      </c>
      <c r="E14215">
        <v>0.01</v>
      </c>
    </row>
    <row r="14216" spans="1:5" x14ac:dyDescent="0.25">
      <c r="A14216" s="1">
        <v>41407</v>
      </c>
      <c r="B14216" t="s">
        <v>58</v>
      </c>
      <c r="C14216" t="s">
        <v>1357</v>
      </c>
      <c r="D14216" t="s">
        <v>1366</v>
      </c>
      <c r="E14216">
        <v>0</v>
      </c>
    </row>
    <row r="14217" spans="1:5" x14ac:dyDescent="0.25">
      <c r="A14217" s="1">
        <v>41407</v>
      </c>
      <c r="B14217" t="s">
        <v>58</v>
      </c>
      <c r="C14217" t="s">
        <v>1357</v>
      </c>
      <c r="D14217" t="s">
        <v>1366</v>
      </c>
      <c r="E14217">
        <v>0</v>
      </c>
    </row>
    <row r="14218" spans="1:5" x14ac:dyDescent="0.25">
      <c r="A14218" s="1">
        <v>41407</v>
      </c>
      <c r="B14218" t="s">
        <v>58</v>
      </c>
      <c r="C14218" t="s">
        <v>1357</v>
      </c>
      <c r="D14218" t="s">
        <v>1367</v>
      </c>
      <c r="E14218">
        <v>0.02</v>
      </c>
    </row>
    <row r="14219" spans="1:5" x14ac:dyDescent="0.25">
      <c r="A14219" s="1">
        <v>41407</v>
      </c>
      <c r="B14219" t="s">
        <v>58</v>
      </c>
      <c r="C14219" t="s">
        <v>1357</v>
      </c>
      <c r="D14219" t="s">
        <v>1367</v>
      </c>
      <c r="E14219">
        <v>0.01</v>
      </c>
    </row>
    <row r="14220" spans="1:5" x14ac:dyDescent="0.25">
      <c r="A14220" s="1">
        <v>41407</v>
      </c>
      <c r="B14220" t="s">
        <v>58</v>
      </c>
      <c r="C14220" t="s">
        <v>1357</v>
      </c>
      <c r="D14220" t="s">
        <v>922</v>
      </c>
      <c r="E14220">
        <v>0</v>
      </c>
    </row>
    <row r="14221" spans="1:5" x14ac:dyDescent="0.25">
      <c r="A14221" s="1">
        <v>41407</v>
      </c>
      <c r="B14221" t="s">
        <v>58</v>
      </c>
      <c r="C14221" t="s">
        <v>1357</v>
      </c>
      <c r="D14221" t="s">
        <v>922</v>
      </c>
      <c r="E14221">
        <v>0</v>
      </c>
    </row>
    <row r="14222" spans="1:5" x14ac:dyDescent="0.25">
      <c r="A14222" s="1">
        <v>41407</v>
      </c>
      <c r="B14222" t="s">
        <v>58</v>
      </c>
      <c r="C14222" t="s">
        <v>1357</v>
      </c>
      <c r="D14222" t="s">
        <v>922</v>
      </c>
      <c r="E14222">
        <v>0.02</v>
      </c>
    </row>
    <row r="14223" spans="1:5" x14ac:dyDescent="0.25">
      <c r="A14223" s="1">
        <v>41407</v>
      </c>
      <c r="B14223" t="s">
        <v>58</v>
      </c>
      <c r="C14223" t="s">
        <v>1357</v>
      </c>
      <c r="D14223" t="s">
        <v>1367</v>
      </c>
      <c r="E14223">
        <v>0</v>
      </c>
    </row>
    <row r="14224" spans="1:5" x14ac:dyDescent="0.25">
      <c r="A14224" s="1">
        <v>41407</v>
      </c>
      <c r="B14224" t="s">
        <v>58</v>
      </c>
      <c r="C14224" t="s">
        <v>1357</v>
      </c>
      <c r="D14224" t="s">
        <v>1367</v>
      </c>
      <c r="E14224">
        <v>0</v>
      </c>
    </row>
    <row r="14225" spans="1:5" x14ac:dyDescent="0.25">
      <c r="A14225" s="1">
        <v>41407</v>
      </c>
      <c r="B14225" t="s">
        <v>58</v>
      </c>
      <c r="C14225" t="s">
        <v>1357</v>
      </c>
      <c r="D14225" t="s">
        <v>922</v>
      </c>
      <c r="E14225">
        <v>0</v>
      </c>
    </row>
    <row r="14226" spans="1:5" x14ac:dyDescent="0.25">
      <c r="A14226" s="1">
        <v>41407</v>
      </c>
      <c r="B14226" t="s">
        <v>58</v>
      </c>
      <c r="C14226" t="s">
        <v>1357</v>
      </c>
      <c r="D14226" t="s">
        <v>922</v>
      </c>
      <c r="E14226">
        <v>0</v>
      </c>
    </row>
    <row r="14227" spans="1:5" x14ac:dyDescent="0.25">
      <c r="A14227" s="1">
        <v>41407</v>
      </c>
      <c r="B14227" t="s">
        <v>58</v>
      </c>
      <c r="C14227" t="s">
        <v>1357</v>
      </c>
      <c r="D14227" t="s">
        <v>1376</v>
      </c>
      <c r="E14227">
        <v>0</v>
      </c>
    </row>
    <row r="14228" spans="1:5" x14ac:dyDescent="0.25">
      <c r="A14228" s="1">
        <v>41407</v>
      </c>
      <c r="B14228" t="s">
        <v>58</v>
      </c>
      <c r="C14228" t="s">
        <v>1357</v>
      </c>
      <c r="D14228" t="s">
        <v>1376</v>
      </c>
      <c r="E14228">
        <v>0</v>
      </c>
    </row>
    <row r="14229" spans="1:5" x14ac:dyDescent="0.25">
      <c r="A14229" s="1">
        <v>41407</v>
      </c>
      <c r="B14229" t="s">
        <v>58</v>
      </c>
      <c r="C14229" t="s">
        <v>1357</v>
      </c>
      <c r="D14229" t="s">
        <v>922</v>
      </c>
      <c r="E14229">
        <v>0</v>
      </c>
    </row>
    <row r="14230" spans="1:5" x14ac:dyDescent="0.25">
      <c r="A14230" s="1">
        <v>41407</v>
      </c>
      <c r="B14230" t="s">
        <v>58</v>
      </c>
      <c r="C14230" t="s">
        <v>1357</v>
      </c>
      <c r="D14230" t="s">
        <v>922</v>
      </c>
      <c r="E14230">
        <v>0.01</v>
      </c>
    </row>
    <row r="14231" spans="1:5" x14ac:dyDescent="0.25">
      <c r="A14231" s="1">
        <v>41407</v>
      </c>
      <c r="B14231" t="s">
        <v>58</v>
      </c>
      <c r="C14231" t="s">
        <v>1357</v>
      </c>
      <c r="D14231" t="s">
        <v>1056</v>
      </c>
      <c r="E14231">
        <v>0.01</v>
      </c>
    </row>
    <row r="14232" spans="1:5" x14ac:dyDescent="0.25">
      <c r="A14232" s="1">
        <v>41407</v>
      </c>
      <c r="B14232" t="s">
        <v>58</v>
      </c>
      <c r="C14232" t="s">
        <v>1357</v>
      </c>
      <c r="D14232" t="s">
        <v>940</v>
      </c>
      <c r="E14232">
        <v>0.02</v>
      </c>
    </row>
    <row r="14233" spans="1:5" x14ac:dyDescent="0.25">
      <c r="A14233" s="1">
        <v>41407</v>
      </c>
      <c r="B14233" t="s">
        <v>58</v>
      </c>
      <c r="C14233" t="s">
        <v>1357</v>
      </c>
      <c r="D14233" t="s">
        <v>940</v>
      </c>
      <c r="E14233">
        <v>0.03</v>
      </c>
    </row>
    <row r="14234" spans="1:5" x14ac:dyDescent="0.25">
      <c r="A14234" s="1">
        <v>41407</v>
      </c>
      <c r="B14234" t="s">
        <v>58</v>
      </c>
      <c r="C14234" t="s">
        <v>1357</v>
      </c>
      <c r="D14234" t="s">
        <v>1359</v>
      </c>
      <c r="E14234">
        <v>0</v>
      </c>
    </row>
    <row r="14235" spans="1:5" x14ac:dyDescent="0.25">
      <c r="A14235" s="1">
        <v>41407</v>
      </c>
      <c r="B14235" t="s">
        <v>58</v>
      </c>
      <c r="C14235" t="s">
        <v>1357</v>
      </c>
      <c r="D14235" t="s">
        <v>1360</v>
      </c>
      <c r="E14235">
        <v>0.01</v>
      </c>
    </row>
    <row r="14236" spans="1:5" x14ac:dyDescent="0.25">
      <c r="A14236" s="1">
        <v>41407</v>
      </c>
      <c r="B14236" t="s">
        <v>58</v>
      </c>
      <c r="C14236" t="s">
        <v>1357</v>
      </c>
      <c r="D14236" t="s">
        <v>1381</v>
      </c>
      <c r="E14236">
        <v>0</v>
      </c>
    </row>
    <row r="14237" spans="1:5" x14ac:dyDescent="0.25">
      <c r="A14237" s="1">
        <v>41407</v>
      </c>
      <c r="B14237" t="s">
        <v>58</v>
      </c>
      <c r="C14237" t="s">
        <v>1357</v>
      </c>
      <c r="D14237" t="s">
        <v>1361</v>
      </c>
      <c r="E14237">
        <v>0.04</v>
      </c>
    </row>
    <row r="14238" spans="1:5" x14ac:dyDescent="0.25">
      <c r="A14238" s="1">
        <v>41407</v>
      </c>
      <c r="B14238" t="s">
        <v>58</v>
      </c>
      <c r="C14238" t="s">
        <v>1357</v>
      </c>
      <c r="D14238" t="s">
        <v>1361</v>
      </c>
      <c r="E14238">
        <v>0.01</v>
      </c>
    </row>
    <row r="14239" spans="1:5" x14ac:dyDescent="0.25">
      <c r="A14239" s="1">
        <v>41407</v>
      </c>
      <c r="B14239" t="s">
        <v>58</v>
      </c>
      <c r="C14239" t="s">
        <v>1357</v>
      </c>
      <c r="D14239" t="s">
        <v>1372</v>
      </c>
      <c r="E14239">
        <v>0</v>
      </c>
    </row>
    <row r="14240" spans="1:5" x14ac:dyDescent="0.25">
      <c r="A14240" s="1">
        <v>41407</v>
      </c>
      <c r="B14240" t="s">
        <v>58</v>
      </c>
      <c r="C14240" t="s">
        <v>1357</v>
      </c>
      <c r="D14240" t="s">
        <v>1362</v>
      </c>
      <c r="E14240">
        <v>0.02</v>
      </c>
    </row>
    <row r="14241" spans="1:5" x14ac:dyDescent="0.25">
      <c r="A14241" s="1">
        <v>41407</v>
      </c>
      <c r="B14241" t="s">
        <v>58</v>
      </c>
      <c r="C14241" t="s">
        <v>1357</v>
      </c>
      <c r="D14241" t="s">
        <v>1363</v>
      </c>
      <c r="E14241">
        <v>0.01</v>
      </c>
    </row>
    <row r="14242" spans="1:5" x14ac:dyDescent="0.25">
      <c r="A14242" s="1">
        <v>41407</v>
      </c>
      <c r="B14242" t="s">
        <v>58</v>
      </c>
      <c r="C14242" t="s">
        <v>1357</v>
      </c>
      <c r="D14242" t="s">
        <v>1363</v>
      </c>
      <c r="E14242">
        <v>0</v>
      </c>
    </row>
    <row r="14243" spans="1:5" x14ac:dyDescent="0.25">
      <c r="A14243" s="1">
        <v>41407</v>
      </c>
      <c r="B14243" t="s">
        <v>58</v>
      </c>
      <c r="C14243" t="s">
        <v>1357</v>
      </c>
      <c r="D14243" t="s">
        <v>1363</v>
      </c>
      <c r="E14243">
        <v>0</v>
      </c>
    </row>
    <row r="14244" spans="1:5" x14ac:dyDescent="0.25">
      <c r="A14244" s="1">
        <v>41408</v>
      </c>
      <c r="B14244" t="s">
        <v>59</v>
      </c>
      <c r="C14244" t="s">
        <v>1357</v>
      </c>
      <c r="D14244" t="s">
        <v>1364</v>
      </c>
      <c r="E14244">
        <v>0.03</v>
      </c>
    </row>
    <row r="14245" spans="1:5" x14ac:dyDescent="0.25">
      <c r="A14245" s="1">
        <v>41408</v>
      </c>
      <c r="B14245" t="s">
        <v>59</v>
      </c>
      <c r="C14245" t="s">
        <v>1357</v>
      </c>
      <c r="D14245" t="s">
        <v>1365</v>
      </c>
      <c r="E14245">
        <v>0.01</v>
      </c>
    </row>
    <row r="14246" spans="1:5" x14ac:dyDescent="0.25">
      <c r="A14246" s="1">
        <v>41408</v>
      </c>
      <c r="B14246" t="s">
        <v>59</v>
      </c>
      <c r="C14246" t="s">
        <v>1357</v>
      </c>
      <c r="D14246" t="s">
        <v>1365</v>
      </c>
      <c r="E14246">
        <v>0.02</v>
      </c>
    </row>
    <row r="14247" spans="1:5" x14ac:dyDescent="0.25">
      <c r="A14247" s="1">
        <v>41408</v>
      </c>
      <c r="B14247" t="s">
        <v>59</v>
      </c>
      <c r="C14247" t="s">
        <v>1357</v>
      </c>
      <c r="D14247" t="s">
        <v>1366</v>
      </c>
      <c r="E14247">
        <v>0.02</v>
      </c>
    </row>
    <row r="14248" spans="1:5" x14ac:dyDescent="0.25">
      <c r="A14248" s="1">
        <v>41408</v>
      </c>
      <c r="B14248" t="s">
        <v>59</v>
      </c>
      <c r="C14248" t="s">
        <v>1357</v>
      </c>
      <c r="D14248" t="s">
        <v>1366</v>
      </c>
      <c r="E14248">
        <v>0.03</v>
      </c>
    </row>
    <row r="14249" spans="1:5" x14ac:dyDescent="0.25">
      <c r="A14249" s="1">
        <v>41408</v>
      </c>
      <c r="B14249" t="s">
        <v>59</v>
      </c>
      <c r="C14249" t="s">
        <v>1357</v>
      </c>
      <c r="D14249" t="s">
        <v>1370</v>
      </c>
      <c r="E14249">
        <v>0.01</v>
      </c>
    </row>
    <row r="14250" spans="1:5" x14ac:dyDescent="0.25">
      <c r="A14250" s="1">
        <v>41408</v>
      </c>
      <c r="B14250" t="s">
        <v>59</v>
      </c>
      <c r="C14250" t="s">
        <v>1357</v>
      </c>
      <c r="D14250" t="s">
        <v>1370</v>
      </c>
      <c r="E14250">
        <v>0.01</v>
      </c>
    </row>
    <row r="14251" spans="1:5" x14ac:dyDescent="0.25">
      <c r="A14251" s="1">
        <v>41408</v>
      </c>
      <c r="B14251" t="s">
        <v>59</v>
      </c>
      <c r="C14251" t="s">
        <v>1357</v>
      </c>
      <c r="D14251" t="s">
        <v>1370</v>
      </c>
      <c r="E14251">
        <v>0.02</v>
      </c>
    </row>
    <row r="14252" spans="1:5" x14ac:dyDescent="0.25">
      <c r="A14252" s="1">
        <v>41408</v>
      </c>
      <c r="B14252" t="s">
        <v>59</v>
      </c>
      <c r="C14252" t="s">
        <v>1357</v>
      </c>
      <c r="D14252" t="s">
        <v>1366</v>
      </c>
      <c r="E14252">
        <v>0.05</v>
      </c>
    </row>
    <row r="14253" spans="1:5" x14ac:dyDescent="0.25">
      <c r="A14253" s="1">
        <v>41408</v>
      </c>
      <c r="B14253" t="s">
        <v>59</v>
      </c>
      <c r="C14253" t="s">
        <v>1357</v>
      </c>
      <c r="D14253" t="s">
        <v>1366</v>
      </c>
      <c r="E14253">
        <v>0</v>
      </c>
    </row>
    <row r="14254" spans="1:5" x14ac:dyDescent="0.25">
      <c r="A14254" s="1">
        <v>41408</v>
      </c>
      <c r="B14254" t="s">
        <v>59</v>
      </c>
      <c r="C14254" t="s">
        <v>1357</v>
      </c>
      <c r="D14254" t="s">
        <v>1368</v>
      </c>
      <c r="E14254">
        <v>0</v>
      </c>
    </row>
    <row r="14255" spans="1:5" x14ac:dyDescent="0.25">
      <c r="A14255" s="1">
        <v>41408</v>
      </c>
      <c r="B14255" t="s">
        <v>59</v>
      </c>
      <c r="C14255" t="s">
        <v>1357</v>
      </c>
      <c r="D14255" t="s">
        <v>1366</v>
      </c>
      <c r="E14255">
        <v>0</v>
      </c>
    </row>
    <row r="14256" spans="1:5" x14ac:dyDescent="0.25">
      <c r="A14256" s="1">
        <v>41408</v>
      </c>
      <c r="B14256" t="s">
        <v>59</v>
      </c>
      <c r="C14256" t="s">
        <v>1357</v>
      </c>
      <c r="D14256" t="s">
        <v>1366</v>
      </c>
      <c r="E14256">
        <v>0</v>
      </c>
    </row>
    <row r="14257" spans="1:5" x14ac:dyDescent="0.25">
      <c r="A14257" s="1">
        <v>41408</v>
      </c>
      <c r="B14257" t="s">
        <v>59</v>
      </c>
      <c r="C14257" t="s">
        <v>1357</v>
      </c>
      <c r="D14257" t="s">
        <v>1366</v>
      </c>
      <c r="E14257">
        <v>0</v>
      </c>
    </row>
    <row r="14258" spans="1:5" x14ac:dyDescent="0.25">
      <c r="A14258" s="1">
        <v>41408</v>
      </c>
      <c r="B14258" t="s">
        <v>59</v>
      </c>
      <c r="C14258" t="s">
        <v>1357</v>
      </c>
      <c r="D14258" t="s">
        <v>1367</v>
      </c>
      <c r="E14258">
        <v>0</v>
      </c>
    </row>
    <row r="14259" spans="1:5" x14ac:dyDescent="0.25">
      <c r="A14259" s="1">
        <v>41408</v>
      </c>
      <c r="B14259" t="s">
        <v>59</v>
      </c>
      <c r="C14259" t="s">
        <v>1357</v>
      </c>
      <c r="D14259" t="s">
        <v>922</v>
      </c>
      <c r="E14259">
        <v>0</v>
      </c>
    </row>
    <row r="14260" spans="1:5" x14ac:dyDescent="0.25">
      <c r="A14260" s="1">
        <v>41408</v>
      </c>
      <c r="B14260" t="s">
        <v>59</v>
      </c>
      <c r="C14260" t="s">
        <v>1357</v>
      </c>
      <c r="D14260" t="s">
        <v>922</v>
      </c>
      <c r="E14260">
        <v>0</v>
      </c>
    </row>
    <row r="14261" spans="1:5" x14ac:dyDescent="0.25">
      <c r="A14261" s="1">
        <v>41408</v>
      </c>
      <c r="B14261" t="s">
        <v>59</v>
      </c>
      <c r="C14261" t="s">
        <v>1357</v>
      </c>
      <c r="D14261" t="s">
        <v>1358</v>
      </c>
      <c r="E14261">
        <v>0</v>
      </c>
    </row>
    <row r="14262" spans="1:5" x14ac:dyDescent="0.25">
      <c r="A14262" s="1">
        <v>41408</v>
      </c>
      <c r="B14262" t="s">
        <v>59</v>
      </c>
      <c r="C14262" t="s">
        <v>1357</v>
      </c>
      <c r="D14262" t="s">
        <v>1358</v>
      </c>
      <c r="E14262">
        <v>0</v>
      </c>
    </row>
    <row r="14263" spans="1:5" x14ac:dyDescent="0.25">
      <c r="A14263" s="1">
        <v>41408</v>
      </c>
      <c r="B14263" t="s">
        <v>59</v>
      </c>
      <c r="C14263" t="s">
        <v>1357</v>
      </c>
      <c r="D14263" t="s">
        <v>922</v>
      </c>
      <c r="E14263">
        <v>0</v>
      </c>
    </row>
    <row r="14264" spans="1:5" x14ac:dyDescent="0.25">
      <c r="A14264" s="1">
        <v>41408</v>
      </c>
      <c r="B14264" t="s">
        <v>59</v>
      </c>
      <c r="C14264" t="s">
        <v>1357</v>
      </c>
      <c r="D14264" t="s">
        <v>922</v>
      </c>
      <c r="E14264">
        <v>0</v>
      </c>
    </row>
    <row r="14265" spans="1:5" x14ac:dyDescent="0.25">
      <c r="A14265" s="1">
        <v>41408</v>
      </c>
      <c r="B14265" t="s">
        <v>59</v>
      </c>
      <c r="C14265" t="s">
        <v>1357</v>
      </c>
      <c r="D14265" t="s">
        <v>1360</v>
      </c>
      <c r="E14265">
        <v>0.01</v>
      </c>
    </row>
    <row r="14266" spans="1:5" x14ac:dyDescent="0.25">
      <c r="A14266" s="1">
        <v>41408</v>
      </c>
      <c r="B14266" t="s">
        <v>59</v>
      </c>
      <c r="C14266" t="s">
        <v>1357</v>
      </c>
      <c r="D14266" t="s">
        <v>1360</v>
      </c>
      <c r="E14266">
        <v>0</v>
      </c>
    </row>
    <row r="14267" spans="1:5" x14ac:dyDescent="0.25">
      <c r="A14267" s="1">
        <v>41408</v>
      </c>
      <c r="B14267" t="s">
        <v>59</v>
      </c>
      <c r="C14267" t="s">
        <v>1357</v>
      </c>
      <c r="D14267" t="s">
        <v>1381</v>
      </c>
      <c r="E14267">
        <v>0</v>
      </c>
    </row>
    <row r="14268" spans="1:5" x14ac:dyDescent="0.25">
      <c r="A14268" s="1">
        <v>41408</v>
      </c>
      <c r="B14268" t="s">
        <v>59</v>
      </c>
      <c r="C14268" t="s">
        <v>1357</v>
      </c>
      <c r="D14268" t="s">
        <v>1381</v>
      </c>
      <c r="E14268">
        <v>0.01</v>
      </c>
    </row>
    <row r="14269" spans="1:5" x14ac:dyDescent="0.25">
      <c r="A14269" s="1">
        <v>41408</v>
      </c>
      <c r="B14269" t="s">
        <v>59</v>
      </c>
      <c r="C14269" t="s">
        <v>1357</v>
      </c>
      <c r="D14269" t="s">
        <v>1361</v>
      </c>
      <c r="E14269">
        <v>0.01</v>
      </c>
    </row>
    <row r="14270" spans="1:5" x14ac:dyDescent="0.25">
      <c r="A14270" s="1">
        <v>41408</v>
      </c>
      <c r="B14270" t="s">
        <v>59</v>
      </c>
      <c r="C14270" t="s">
        <v>1357</v>
      </c>
      <c r="D14270" t="s">
        <v>1368</v>
      </c>
      <c r="E14270">
        <v>0</v>
      </c>
    </row>
    <row r="14271" spans="1:5" x14ac:dyDescent="0.25">
      <c r="A14271" s="1">
        <v>41408</v>
      </c>
      <c r="B14271" t="s">
        <v>59</v>
      </c>
      <c r="C14271" t="s">
        <v>1357</v>
      </c>
      <c r="D14271" t="s">
        <v>1368</v>
      </c>
      <c r="E14271">
        <v>0.01</v>
      </c>
    </row>
    <row r="14272" spans="1:5" x14ac:dyDescent="0.25">
      <c r="A14272" s="1">
        <v>41408</v>
      </c>
      <c r="B14272" t="s">
        <v>59</v>
      </c>
      <c r="C14272" t="s">
        <v>1357</v>
      </c>
      <c r="D14272" t="s">
        <v>1368</v>
      </c>
      <c r="E14272">
        <v>0.01</v>
      </c>
    </row>
    <row r="14273" spans="1:5" x14ac:dyDescent="0.25">
      <c r="A14273" s="1">
        <v>41408</v>
      </c>
      <c r="B14273" t="s">
        <v>59</v>
      </c>
      <c r="C14273" t="s">
        <v>1357</v>
      </c>
      <c r="D14273" t="s">
        <v>1368</v>
      </c>
      <c r="E14273">
        <v>0.02</v>
      </c>
    </row>
    <row r="14274" spans="1:5" x14ac:dyDescent="0.25">
      <c r="A14274" s="1">
        <v>41408</v>
      </c>
      <c r="B14274" t="s">
        <v>59</v>
      </c>
      <c r="C14274" t="s">
        <v>1357</v>
      </c>
      <c r="D14274" t="s">
        <v>1368</v>
      </c>
      <c r="E14274">
        <v>0.02</v>
      </c>
    </row>
    <row r="14275" spans="1:5" x14ac:dyDescent="0.25">
      <c r="A14275" s="1">
        <v>41408</v>
      </c>
      <c r="B14275" t="s">
        <v>59</v>
      </c>
      <c r="C14275" t="s">
        <v>1357</v>
      </c>
      <c r="D14275" t="s">
        <v>1368</v>
      </c>
      <c r="E14275">
        <v>0.03</v>
      </c>
    </row>
    <row r="14276" spans="1:5" x14ac:dyDescent="0.25">
      <c r="A14276" s="1">
        <v>41408</v>
      </c>
      <c r="B14276" t="s">
        <v>59</v>
      </c>
      <c r="C14276" t="s">
        <v>1357</v>
      </c>
      <c r="D14276" t="s">
        <v>1372</v>
      </c>
      <c r="E14276">
        <v>0.01</v>
      </c>
    </row>
    <row r="14277" spans="1:5" x14ac:dyDescent="0.25">
      <c r="A14277" s="1">
        <v>41408</v>
      </c>
      <c r="B14277" t="s">
        <v>59</v>
      </c>
      <c r="C14277" t="s">
        <v>1357</v>
      </c>
      <c r="D14277" t="s">
        <v>1372</v>
      </c>
      <c r="E14277">
        <v>0</v>
      </c>
    </row>
    <row r="14278" spans="1:5" x14ac:dyDescent="0.25">
      <c r="A14278" s="1">
        <v>41408</v>
      </c>
      <c r="B14278" t="s">
        <v>59</v>
      </c>
      <c r="C14278" t="s">
        <v>1357</v>
      </c>
      <c r="D14278" t="s">
        <v>1372</v>
      </c>
      <c r="E14278">
        <v>0.01</v>
      </c>
    </row>
    <row r="14279" spans="1:5" x14ac:dyDescent="0.25">
      <c r="A14279" s="1">
        <v>41409</v>
      </c>
      <c r="B14279" t="s">
        <v>30</v>
      </c>
      <c r="C14279" t="s">
        <v>1357</v>
      </c>
      <c r="D14279" t="s">
        <v>1364</v>
      </c>
      <c r="E14279">
        <v>0.02</v>
      </c>
    </row>
    <row r="14280" spans="1:5" x14ac:dyDescent="0.25">
      <c r="A14280" s="1">
        <v>41409</v>
      </c>
      <c r="B14280" t="s">
        <v>30</v>
      </c>
      <c r="C14280" t="s">
        <v>1357</v>
      </c>
      <c r="D14280" t="s">
        <v>1364</v>
      </c>
      <c r="E14280">
        <v>0.01</v>
      </c>
    </row>
    <row r="14281" spans="1:5" x14ac:dyDescent="0.25">
      <c r="A14281" s="1">
        <v>41409</v>
      </c>
      <c r="B14281" t="s">
        <v>30</v>
      </c>
      <c r="C14281" t="s">
        <v>1357</v>
      </c>
      <c r="D14281" t="s">
        <v>1365</v>
      </c>
      <c r="E14281">
        <v>0.02</v>
      </c>
    </row>
    <row r="14282" spans="1:5" x14ac:dyDescent="0.25">
      <c r="A14282" s="1">
        <v>41409</v>
      </c>
      <c r="B14282" t="s">
        <v>30</v>
      </c>
      <c r="C14282" t="s">
        <v>1357</v>
      </c>
      <c r="D14282" t="s">
        <v>1365</v>
      </c>
      <c r="E14282">
        <v>0.03</v>
      </c>
    </row>
    <row r="14283" spans="1:5" x14ac:dyDescent="0.25">
      <c r="A14283" s="1">
        <v>41409</v>
      </c>
      <c r="B14283" t="s">
        <v>30</v>
      </c>
      <c r="C14283" t="s">
        <v>1357</v>
      </c>
      <c r="D14283" t="s">
        <v>1367</v>
      </c>
      <c r="E14283">
        <v>0.01</v>
      </c>
    </row>
    <row r="14284" spans="1:5" x14ac:dyDescent="0.25">
      <c r="A14284" s="1">
        <v>41409</v>
      </c>
      <c r="B14284" t="s">
        <v>30</v>
      </c>
      <c r="C14284" t="s">
        <v>1357</v>
      </c>
      <c r="D14284" t="s">
        <v>922</v>
      </c>
      <c r="E14284">
        <v>0.01</v>
      </c>
    </row>
    <row r="14285" spans="1:5" x14ac:dyDescent="0.25">
      <c r="A14285" s="1">
        <v>41409</v>
      </c>
      <c r="B14285" t="s">
        <v>30</v>
      </c>
      <c r="C14285" t="s">
        <v>1357</v>
      </c>
      <c r="D14285" t="s">
        <v>922</v>
      </c>
      <c r="E14285">
        <v>0</v>
      </c>
    </row>
    <row r="14286" spans="1:5" x14ac:dyDescent="0.25">
      <c r="A14286" s="1">
        <v>41409</v>
      </c>
      <c r="B14286" t="s">
        <v>30</v>
      </c>
      <c r="C14286" t="s">
        <v>1357</v>
      </c>
      <c r="D14286" t="s">
        <v>922</v>
      </c>
      <c r="E14286">
        <v>0.01</v>
      </c>
    </row>
    <row r="14287" spans="1:5" x14ac:dyDescent="0.25">
      <c r="A14287" s="1">
        <v>41409</v>
      </c>
      <c r="B14287" t="s">
        <v>30</v>
      </c>
      <c r="C14287" t="s">
        <v>1357</v>
      </c>
      <c r="D14287" t="s">
        <v>1367</v>
      </c>
      <c r="E14287">
        <v>0</v>
      </c>
    </row>
    <row r="14288" spans="1:5" x14ac:dyDescent="0.25">
      <c r="A14288" s="1">
        <v>41409</v>
      </c>
      <c r="B14288" t="s">
        <v>30</v>
      </c>
      <c r="C14288" t="s">
        <v>1357</v>
      </c>
      <c r="D14288" t="s">
        <v>922</v>
      </c>
      <c r="E14288">
        <v>0</v>
      </c>
    </row>
    <row r="14289" spans="1:5" x14ac:dyDescent="0.25">
      <c r="A14289" s="1">
        <v>41409</v>
      </c>
      <c r="B14289" t="s">
        <v>30</v>
      </c>
      <c r="C14289" t="s">
        <v>1357</v>
      </c>
      <c r="D14289" t="s">
        <v>1056</v>
      </c>
      <c r="E14289">
        <v>0</v>
      </c>
    </row>
    <row r="14290" spans="1:5" x14ac:dyDescent="0.25">
      <c r="A14290" s="1">
        <v>41409</v>
      </c>
      <c r="B14290" t="s">
        <v>30</v>
      </c>
      <c r="C14290" t="s">
        <v>1357</v>
      </c>
      <c r="D14290" t="s">
        <v>940</v>
      </c>
      <c r="E14290">
        <v>0</v>
      </c>
    </row>
    <row r="14291" spans="1:5" x14ac:dyDescent="0.25">
      <c r="A14291" s="1">
        <v>41409</v>
      </c>
      <c r="B14291" t="s">
        <v>30</v>
      </c>
      <c r="C14291" t="s">
        <v>1357</v>
      </c>
      <c r="D14291" t="s">
        <v>1359</v>
      </c>
      <c r="E14291">
        <v>0.01</v>
      </c>
    </row>
    <row r="14292" spans="1:5" x14ac:dyDescent="0.25">
      <c r="A14292" s="1">
        <v>41409</v>
      </c>
      <c r="B14292" t="s">
        <v>30</v>
      </c>
      <c r="C14292" t="s">
        <v>1357</v>
      </c>
      <c r="D14292" t="s">
        <v>1360</v>
      </c>
      <c r="E14292">
        <v>0.03</v>
      </c>
    </row>
    <row r="14293" spans="1:5" x14ac:dyDescent="0.25">
      <c r="A14293" s="1">
        <v>41409</v>
      </c>
      <c r="B14293" t="s">
        <v>30</v>
      </c>
      <c r="C14293" t="s">
        <v>1357</v>
      </c>
      <c r="D14293" t="s">
        <v>1381</v>
      </c>
      <c r="E14293">
        <v>0</v>
      </c>
    </row>
    <row r="14294" spans="1:5" x14ac:dyDescent="0.25">
      <c r="A14294" s="1">
        <v>41409</v>
      </c>
      <c r="B14294" t="s">
        <v>30</v>
      </c>
      <c r="C14294" t="s">
        <v>1357</v>
      </c>
      <c r="D14294" t="s">
        <v>1361</v>
      </c>
      <c r="E14294">
        <v>0.01</v>
      </c>
    </row>
    <row r="14295" spans="1:5" x14ac:dyDescent="0.25">
      <c r="A14295" s="1">
        <v>41409</v>
      </c>
      <c r="B14295" t="s">
        <v>30</v>
      </c>
      <c r="C14295" t="s">
        <v>1357</v>
      </c>
      <c r="D14295" t="s">
        <v>1361</v>
      </c>
      <c r="E14295">
        <v>0.02</v>
      </c>
    </row>
    <row r="14296" spans="1:5" x14ac:dyDescent="0.25">
      <c r="A14296" s="1">
        <v>41409</v>
      </c>
      <c r="B14296" t="s">
        <v>30</v>
      </c>
      <c r="C14296" t="s">
        <v>1357</v>
      </c>
      <c r="D14296" t="s">
        <v>1361</v>
      </c>
      <c r="E14296">
        <v>0.01</v>
      </c>
    </row>
    <row r="14297" spans="1:5" x14ac:dyDescent="0.25">
      <c r="A14297" s="1">
        <v>41409</v>
      </c>
      <c r="B14297" t="s">
        <v>30</v>
      </c>
      <c r="C14297" t="s">
        <v>1357</v>
      </c>
      <c r="D14297" t="s">
        <v>1361</v>
      </c>
      <c r="E14297">
        <v>0</v>
      </c>
    </row>
    <row r="14298" spans="1:5" x14ac:dyDescent="0.25">
      <c r="A14298" s="1">
        <v>41409</v>
      </c>
      <c r="B14298" t="s">
        <v>30</v>
      </c>
      <c r="C14298" t="s">
        <v>1357</v>
      </c>
      <c r="D14298" t="s">
        <v>1368</v>
      </c>
      <c r="E14298">
        <v>0</v>
      </c>
    </row>
    <row r="14299" spans="1:5" x14ac:dyDescent="0.25">
      <c r="A14299" s="1">
        <v>41409</v>
      </c>
      <c r="B14299" t="s">
        <v>30</v>
      </c>
      <c r="C14299" t="s">
        <v>1357</v>
      </c>
      <c r="D14299" t="s">
        <v>1368</v>
      </c>
      <c r="E14299">
        <v>0.01</v>
      </c>
    </row>
    <row r="14300" spans="1:5" x14ac:dyDescent="0.25">
      <c r="A14300" s="1">
        <v>41409</v>
      </c>
      <c r="B14300" t="s">
        <v>30</v>
      </c>
      <c r="C14300" t="s">
        <v>1357</v>
      </c>
      <c r="D14300" t="s">
        <v>1368</v>
      </c>
      <c r="E14300">
        <v>0.01</v>
      </c>
    </row>
    <row r="14301" spans="1:5" x14ac:dyDescent="0.25">
      <c r="A14301" s="1">
        <v>41409</v>
      </c>
      <c r="B14301" t="s">
        <v>30</v>
      </c>
      <c r="C14301" t="s">
        <v>1357</v>
      </c>
      <c r="D14301" t="s">
        <v>1368</v>
      </c>
      <c r="E14301">
        <v>0</v>
      </c>
    </row>
    <row r="14302" spans="1:5" x14ac:dyDescent="0.25">
      <c r="A14302" s="1">
        <v>41409</v>
      </c>
      <c r="B14302" t="s">
        <v>30</v>
      </c>
      <c r="C14302" t="s">
        <v>1357</v>
      </c>
      <c r="D14302" t="s">
        <v>1369</v>
      </c>
      <c r="E14302">
        <v>0.01</v>
      </c>
    </row>
    <row r="14303" spans="1:5" x14ac:dyDescent="0.25">
      <c r="A14303" s="1">
        <v>41409</v>
      </c>
      <c r="B14303" t="s">
        <v>30</v>
      </c>
      <c r="C14303" t="s">
        <v>1357</v>
      </c>
      <c r="D14303" t="s">
        <v>1369</v>
      </c>
      <c r="E14303">
        <v>0.02</v>
      </c>
    </row>
    <row r="14304" spans="1:5" x14ac:dyDescent="0.25">
      <c r="A14304" s="1">
        <v>41409</v>
      </c>
      <c r="B14304" t="s">
        <v>30</v>
      </c>
      <c r="C14304" t="s">
        <v>1357</v>
      </c>
      <c r="D14304" t="s">
        <v>1369</v>
      </c>
      <c r="E14304">
        <v>0.01</v>
      </c>
    </row>
    <row r="14305" spans="1:5" x14ac:dyDescent="0.25">
      <c r="A14305" s="1">
        <v>41409</v>
      </c>
      <c r="B14305" t="s">
        <v>30</v>
      </c>
      <c r="C14305" t="s">
        <v>1357</v>
      </c>
      <c r="D14305" t="s">
        <v>1369</v>
      </c>
      <c r="E14305">
        <v>0.01</v>
      </c>
    </row>
    <row r="14306" spans="1:5" x14ac:dyDescent="0.25">
      <c r="A14306" s="1">
        <v>41409</v>
      </c>
      <c r="B14306" t="s">
        <v>30</v>
      </c>
      <c r="C14306" t="s">
        <v>1357</v>
      </c>
      <c r="D14306" t="s">
        <v>1372</v>
      </c>
      <c r="E14306">
        <v>0.03</v>
      </c>
    </row>
    <row r="14307" spans="1:5" x14ac:dyDescent="0.25">
      <c r="A14307" s="1">
        <v>41409</v>
      </c>
      <c r="B14307" t="s">
        <v>30</v>
      </c>
      <c r="C14307" t="s">
        <v>1357</v>
      </c>
      <c r="D14307" t="s">
        <v>1372</v>
      </c>
      <c r="E14307">
        <v>0.03</v>
      </c>
    </row>
    <row r="14308" spans="1:5" x14ac:dyDescent="0.25">
      <c r="A14308" s="1">
        <v>41409</v>
      </c>
      <c r="B14308" t="s">
        <v>30</v>
      </c>
      <c r="C14308" t="s">
        <v>1357</v>
      </c>
      <c r="D14308" t="s">
        <v>1372</v>
      </c>
      <c r="E14308">
        <v>0.03</v>
      </c>
    </row>
    <row r="14309" spans="1:5" x14ac:dyDescent="0.25">
      <c r="A14309" s="1">
        <v>41409</v>
      </c>
      <c r="B14309" t="s">
        <v>30</v>
      </c>
      <c r="C14309" t="s">
        <v>1357</v>
      </c>
      <c r="D14309" t="s">
        <v>1372</v>
      </c>
      <c r="E14309">
        <v>0.03</v>
      </c>
    </row>
    <row r="14310" spans="1:5" x14ac:dyDescent="0.25">
      <c r="A14310" s="1">
        <v>41409</v>
      </c>
      <c r="B14310" t="s">
        <v>30</v>
      </c>
      <c r="C14310" t="s">
        <v>1357</v>
      </c>
      <c r="D14310" t="s">
        <v>1372</v>
      </c>
      <c r="E14310">
        <v>7.0000000000000007E-2</v>
      </c>
    </row>
    <row r="14311" spans="1:5" x14ac:dyDescent="0.25">
      <c r="A14311" s="1">
        <v>41409</v>
      </c>
      <c r="B14311" t="s">
        <v>30</v>
      </c>
      <c r="C14311" t="s">
        <v>1357</v>
      </c>
      <c r="D14311" t="s">
        <v>1362</v>
      </c>
      <c r="E14311">
        <v>0.05</v>
      </c>
    </row>
    <row r="14312" spans="1:5" x14ac:dyDescent="0.25">
      <c r="A14312" s="1">
        <v>41409</v>
      </c>
      <c r="B14312" t="s">
        <v>30</v>
      </c>
      <c r="C14312" t="s">
        <v>1357</v>
      </c>
      <c r="D14312" t="s">
        <v>1363</v>
      </c>
      <c r="E14312">
        <v>0.05</v>
      </c>
    </row>
    <row r="14313" spans="1:5" x14ac:dyDescent="0.25">
      <c r="A14313" s="1">
        <v>41409</v>
      </c>
      <c r="B14313" t="s">
        <v>30</v>
      </c>
      <c r="C14313" t="s">
        <v>1357</v>
      </c>
      <c r="D14313" t="s">
        <v>1363</v>
      </c>
      <c r="E14313">
        <v>0.04</v>
      </c>
    </row>
    <row r="14314" spans="1:5" x14ac:dyDescent="0.25">
      <c r="A14314" s="1">
        <v>41410</v>
      </c>
      <c r="B14314" t="s">
        <v>46</v>
      </c>
      <c r="C14314" t="s">
        <v>1357</v>
      </c>
      <c r="D14314" t="s">
        <v>1364</v>
      </c>
      <c r="E14314">
        <v>0</v>
      </c>
    </row>
    <row r="14315" spans="1:5" x14ac:dyDescent="0.25">
      <c r="A14315" s="1">
        <v>41410</v>
      </c>
      <c r="B14315" t="s">
        <v>46</v>
      </c>
      <c r="C14315" t="s">
        <v>1357</v>
      </c>
      <c r="D14315" t="s">
        <v>1366</v>
      </c>
      <c r="E14315">
        <v>0.02</v>
      </c>
    </row>
    <row r="14316" spans="1:5" x14ac:dyDescent="0.25">
      <c r="A14316" s="1">
        <v>41410</v>
      </c>
      <c r="B14316" t="s">
        <v>46</v>
      </c>
      <c r="C14316" t="s">
        <v>1357</v>
      </c>
      <c r="D14316" t="s">
        <v>1370</v>
      </c>
      <c r="E14316">
        <v>0.02</v>
      </c>
    </row>
    <row r="14317" spans="1:5" x14ac:dyDescent="0.25">
      <c r="A14317" s="1">
        <v>41410</v>
      </c>
      <c r="B14317" t="s">
        <v>46</v>
      </c>
      <c r="C14317" t="s">
        <v>1357</v>
      </c>
      <c r="D14317" t="s">
        <v>1370</v>
      </c>
      <c r="E14317">
        <v>0.04</v>
      </c>
    </row>
    <row r="14318" spans="1:5" x14ac:dyDescent="0.25">
      <c r="A14318" s="1">
        <v>41410</v>
      </c>
      <c r="B14318" t="s">
        <v>46</v>
      </c>
      <c r="C14318" t="s">
        <v>1357</v>
      </c>
      <c r="D14318" t="s">
        <v>1370</v>
      </c>
      <c r="E14318">
        <v>0.04</v>
      </c>
    </row>
    <row r="14319" spans="1:5" x14ac:dyDescent="0.25">
      <c r="A14319" s="1">
        <v>41410</v>
      </c>
      <c r="B14319" t="s">
        <v>46</v>
      </c>
      <c r="C14319" t="s">
        <v>1357</v>
      </c>
      <c r="D14319" t="s">
        <v>1366</v>
      </c>
      <c r="E14319">
        <v>0.03</v>
      </c>
    </row>
    <row r="14320" spans="1:5" x14ac:dyDescent="0.25">
      <c r="A14320" s="1">
        <v>41410</v>
      </c>
      <c r="B14320" t="s">
        <v>46</v>
      </c>
      <c r="C14320" t="s">
        <v>1357</v>
      </c>
      <c r="D14320" t="s">
        <v>1366</v>
      </c>
      <c r="E14320">
        <v>0.03</v>
      </c>
    </row>
    <row r="14321" spans="1:5" x14ac:dyDescent="0.25">
      <c r="A14321" s="1">
        <v>41410</v>
      </c>
      <c r="B14321" t="s">
        <v>46</v>
      </c>
      <c r="C14321" t="s">
        <v>1357</v>
      </c>
      <c r="D14321" t="s">
        <v>1366</v>
      </c>
      <c r="E14321">
        <v>0.02</v>
      </c>
    </row>
    <row r="14322" spans="1:5" x14ac:dyDescent="0.25">
      <c r="A14322" s="1">
        <v>41410</v>
      </c>
      <c r="B14322" t="s">
        <v>46</v>
      </c>
      <c r="C14322" t="s">
        <v>1357</v>
      </c>
      <c r="D14322" t="s">
        <v>1366</v>
      </c>
      <c r="E14322">
        <v>0</v>
      </c>
    </row>
    <row r="14323" spans="1:5" x14ac:dyDescent="0.25">
      <c r="A14323" s="1">
        <v>41410</v>
      </c>
      <c r="B14323" t="s">
        <v>46</v>
      </c>
      <c r="C14323" t="s">
        <v>1357</v>
      </c>
      <c r="D14323" t="s">
        <v>1366</v>
      </c>
      <c r="E14323">
        <v>0</v>
      </c>
    </row>
    <row r="14324" spans="1:5" x14ac:dyDescent="0.25">
      <c r="A14324" s="1">
        <v>41410</v>
      </c>
      <c r="B14324" t="s">
        <v>46</v>
      </c>
      <c r="C14324" t="s">
        <v>1357</v>
      </c>
      <c r="D14324" t="s">
        <v>1366</v>
      </c>
      <c r="E14324">
        <v>0</v>
      </c>
    </row>
    <row r="14325" spans="1:5" x14ac:dyDescent="0.25">
      <c r="A14325" s="1">
        <v>41410</v>
      </c>
      <c r="B14325" t="s">
        <v>46</v>
      </c>
      <c r="C14325" t="s">
        <v>1357</v>
      </c>
      <c r="D14325" t="s">
        <v>1366</v>
      </c>
      <c r="E14325">
        <v>0.02</v>
      </c>
    </row>
    <row r="14326" spans="1:5" x14ac:dyDescent="0.25">
      <c r="A14326" s="1">
        <v>41410</v>
      </c>
      <c r="B14326" t="s">
        <v>46</v>
      </c>
      <c r="C14326" t="s">
        <v>1357</v>
      </c>
      <c r="D14326" t="s">
        <v>1366</v>
      </c>
      <c r="E14326">
        <v>0.01</v>
      </c>
    </row>
    <row r="14327" spans="1:5" x14ac:dyDescent="0.25">
      <c r="A14327" s="1">
        <v>41410</v>
      </c>
      <c r="B14327" t="s">
        <v>46</v>
      </c>
      <c r="C14327" t="s">
        <v>1357</v>
      </c>
      <c r="D14327" t="s">
        <v>922</v>
      </c>
      <c r="E14327">
        <v>0.03</v>
      </c>
    </row>
    <row r="14328" spans="1:5" x14ac:dyDescent="0.25">
      <c r="A14328" s="1">
        <v>41410</v>
      </c>
      <c r="B14328" t="s">
        <v>46</v>
      </c>
      <c r="C14328" t="s">
        <v>1357</v>
      </c>
      <c r="D14328" t="s">
        <v>922</v>
      </c>
      <c r="E14328">
        <v>0.03</v>
      </c>
    </row>
    <row r="14329" spans="1:5" x14ac:dyDescent="0.25">
      <c r="A14329" s="1">
        <v>41410</v>
      </c>
      <c r="B14329" t="s">
        <v>46</v>
      </c>
      <c r="C14329" t="s">
        <v>1357</v>
      </c>
      <c r="D14329" t="s">
        <v>922</v>
      </c>
      <c r="E14329">
        <v>0.04</v>
      </c>
    </row>
    <row r="14330" spans="1:5" x14ac:dyDescent="0.25">
      <c r="A14330" s="1">
        <v>41410</v>
      </c>
      <c r="B14330" t="s">
        <v>46</v>
      </c>
      <c r="C14330" t="s">
        <v>1357</v>
      </c>
      <c r="D14330" t="s">
        <v>922</v>
      </c>
      <c r="E14330">
        <v>0.03</v>
      </c>
    </row>
    <row r="14331" spans="1:5" x14ac:dyDescent="0.25">
      <c r="A14331" s="1">
        <v>41410</v>
      </c>
      <c r="B14331" t="s">
        <v>46</v>
      </c>
      <c r="C14331" t="s">
        <v>1357</v>
      </c>
      <c r="D14331" t="s">
        <v>922</v>
      </c>
      <c r="E14331">
        <v>0</v>
      </c>
    </row>
    <row r="14332" spans="1:5" x14ac:dyDescent="0.25">
      <c r="A14332" s="1">
        <v>41410</v>
      </c>
      <c r="B14332" t="s">
        <v>46</v>
      </c>
      <c r="C14332" t="s">
        <v>1357</v>
      </c>
      <c r="D14332" t="s">
        <v>922</v>
      </c>
      <c r="E14332">
        <v>0</v>
      </c>
    </row>
    <row r="14333" spans="1:5" x14ac:dyDescent="0.25">
      <c r="A14333" s="1">
        <v>41410</v>
      </c>
      <c r="B14333" t="s">
        <v>46</v>
      </c>
      <c r="C14333" t="s">
        <v>1357</v>
      </c>
      <c r="D14333" t="s">
        <v>922</v>
      </c>
      <c r="E14333">
        <v>0</v>
      </c>
    </row>
    <row r="14334" spans="1:5" x14ac:dyDescent="0.25">
      <c r="A14334" s="1">
        <v>41410</v>
      </c>
      <c r="B14334" t="s">
        <v>46</v>
      </c>
      <c r="C14334" t="s">
        <v>1357</v>
      </c>
      <c r="D14334" t="s">
        <v>1361</v>
      </c>
      <c r="E14334">
        <v>0.02</v>
      </c>
    </row>
    <row r="14335" spans="1:5" x14ac:dyDescent="0.25">
      <c r="A14335" s="1">
        <v>41410</v>
      </c>
      <c r="B14335" t="s">
        <v>46</v>
      </c>
      <c r="C14335" t="s">
        <v>1357</v>
      </c>
      <c r="D14335" t="s">
        <v>1368</v>
      </c>
      <c r="E14335">
        <v>0.03</v>
      </c>
    </row>
    <row r="14336" spans="1:5" x14ac:dyDescent="0.25">
      <c r="A14336" s="1">
        <v>41410</v>
      </c>
      <c r="B14336" t="s">
        <v>46</v>
      </c>
      <c r="C14336" t="s">
        <v>1357</v>
      </c>
      <c r="D14336" t="s">
        <v>1368</v>
      </c>
      <c r="E14336">
        <v>0.02</v>
      </c>
    </row>
    <row r="14337" spans="1:5" x14ac:dyDescent="0.25">
      <c r="A14337" s="1">
        <v>41410</v>
      </c>
      <c r="B14337" t="s">
        <v>46</v>
      </c>
      <c r="C14337" t="s">
        <v>1357</v>
      </c>
      <c r="D14337" t="s">
        <v>1368</v>
      </c>
      <c r="E14337">
        <v>0.02</v>
      </c>
    </row>
    <row r="14338" spans="1:5" x14ac:dyDescent="0.25">
      <c r="A14338" s="1">
        <v>41410</v>
      </c>
      <c r="B14338" t="s">
        <v>46</v>
      </c>
      <c r="C14338" t="s">
        <v>1357</v>
      </c>
      <c r="D14338" t="s">
        <v>1369</v>
      </c>
      <c r="E14338">
        <v>0.01</v>
      </c>
    </row>
    <row r="14339" spans="1:5" x14ac:dyDescent="0.25">
      <c r="A14339" s="1">
        <v>41410</v>
      </c>
      <c r="B14339" t="s">
        <v>46</v>
      </c>
      <c r="C14339" t="s">
        <v>1357</v>
      </c>
      <c r="D14339" t="s">
        <v>1372</v>
      </c>
      <c r="E14339">
        <v>0</v>
      </c>
    </row>
    <row r="14340" spans="1:5" x14ac:dyDescent="0.25">
      <c r="A14340" s="1">
        <v>41410</v>
      </c>
      <c r="B14340" t="s">
        <v>46</v>
      </c>
      <c r="C14340" t="s">
        <v>1357</v>
      </c>
      <c r="D14340" t="s">
        <v>1372</v>
      </c>
      <c r="E14340">
        <v>0</v>
      </c>
    </row>
    <row r="14341" spans="1:5" x14ac:dyDescent="0.25">
      <c r="A14341" s="1">
        <v>41410</v>
      </c>
      <c r="B14341" t="s">
        <v>46</v>
      </c>
      <c r="C14341" t="s">
        <v>1357</v>
      </c>
      <c r="D14341" t="s">
        <v>1372</v>
      </c>
      <c r="E14341">
        <v>7.0000000000000007E-2</v>
      </c>
    </row>
    <row r="14342" spans="1:5" x14ac:dyDescent="0.25">
      <c r="A14342" s="1">
        <v>41410</v>
      </c>
      <c r="B14342" t="s">
        <v>46</v>
      </c>
      <c r="C14342" t="s">
        <v>1357</v>
      </c>
      <c r="D14342" t="s">
        <v>1372</v>
      </c>
      <c r="E14342">
        <v>0.01</v>
      </c>
    </row>
    <row r="14343" spans="1:5" x14ac:dyDescent="0.25">
      <c r="A14343" s="1">
        <v>41410</v>
      </c>
      <c r="B14343" t="s">
        <v>46</v>
      </c>
      <c r="C14343" t="s">
        <v>1357</v>
      </c>
      <c r="D14343" t="s">
        <v>1372</v>
      </c>
      <c r="E14343">
        <v>0.01</v>
      </c>
    </row>
    <row r="14344" spans="1:5" x14ac:dyDescent="0.25">
      <c r="A14344" s="1">
        <v>41410</v>
      </c>
      <c r="B14344" t="s">
        <v>46</v>
      </c>
      <c r="C14344" t="s">
        <v>1357</v>
      </c>
      <c r="D14344" t="s">
        <v>1362</v>
      </c>
      <c r="E14344">
        <v>0.04</v>
      </c>
    </row>
    <row r="14345" spans="1:5" x14ac:dyDescent="0.25">
      <c r="A14345" s="1">
        <v>41410</v>
      </c>
      <c r="B14345" t="s">
        <v>46</v>
      </c>
      <c r="C14345" t="s">
        <v>1357</v>
      </c>
      <c r="D14345" t="s">
        <v>1362</v>
      </c>
      <c r="E14345">
        <v>0.08</v>
      </c>
    </row>
    <row r="14346" spans="1:5" x14ac:dyDescent="0.25">
      <c r="A14346" s="1">
        <v>41410</v>
      </c>
      <c r="B14346" t="s">
        <v>46</v>
      </c>
      <c r="C14346" t="s">
        <v>1357</v>
      </c>
      <c r="D14346" t="s">
        <v>1363</v>
      </c>
      <c r="E14346">
        <v>0.09</v>
      </c>
    </row>
    <row r="14347" spans="1:5" x14ac:dyDescent="0.25">
      <c r="A14347" s="1">
        <v>41411</v>
      </c>
      <c r="B14347" t="s">
        <v>49</v>
      </c>
      <c r="C14347" t="s">
        <v>1357</v>
      </c>
      <c r="D14347" t="s">
        <v>1365</v>
      </c>
      <c r="E14347">
        <v>0.03</v>
      </c>
    </row>
    <row r="14348" spans="1:5" x14ac:dyDescent="0.25">
      <c r="A14348" s="1">
        <v>41411</v>
      </c>
      <c r="B14348" t="s">
        <v>49</v>
      </c>
      <c r="C14348" t="s">
        <v>1357</v>
      </c>
      <c r="D14348" t="s">
        <v>1370</v>
      </c>
      <c r="E14348">
        <v>0.04</v>
      </c>
    </row>
    <row r="14349" spans="1:5" x14ac:dyDescent="0.25">
      <c r="A14349" s="1">
        <v>41411</v>
      </c>
      <c r="B14349" t="s">
        <v>49</v>
      </c>
      <c r="C14349" t="s">
        <v>1357</v>
      </c>
      <c r="D14349" t="s">
        <v>1366</v>
      </c>
      <c r="E14349">
        <v>0</v>
      </c>
    </row>
    <row r="14350" spans="1:5" x14ac:dyDescent="0.25">
      <c r="A14350" s="1">
        <v>41411</v>
      </c>
      <c r="B14350" t="s">
        <v>49</v>
      </c>
      <c r="C14350" t="s">
        <v>1357</v>
      </c>
      <c r="D14350" t="s">
        <v>1366</v>
      </c>
      <c r="E14350">
        <v>0</v>
      </c>
    </row>
    <row r="14351" spans="1:5" x14ac:dyDescent="0.25">
      <c r="A14351" s="1">
        <v>41411</v>
      </c>
      <c r="B14351" t="s">
        <v>49</v>
      </c>
      <c r="C14351" t="s">
        <v>1357</v>
      </c>
      <c r="D14351" t="s">
        <v>1366</v>
      </c>
      <c r="E14351">
        <v>0.03</v>
      </c>
    </row>
    <row r="14352" spans="1:5" x14ac:dyDescent="0.25">
      <c r="A14352" s="1">
        <v>41411</v>
      </c>
      <c r="B14352" t="s">
        <v>49</v>
      </c>
      <c r="C14352" t="s">
        <v>1357</v>
      </c>
      <c r="D14352" t="s">
        <v>1366</v>
      </c>
      <c r="E14352">
        <v>0.02</v>
      </c>
    </row>
    <row r="14353" spans="1:5" x14ac:dyDescent="0.25">
      <c r="A14353" s="1">
        <v>41411</v>
      </c>
      <c r="B14353" t="s">
        <v>49</v>
      </c>
      <c r="C14353" t="s">
        <v>1357</v>
      </c>
      <c r="D14353" t="s">
        <v>1368</v>
      </c>
      <c r="E14353">
        <v>0.01</v>
      </c>
    </row>
    <row r="14354" spans="1:5" x14ac:dyDescent="0.25">
      <c r="A14354" s="1">
        <v>41411</v>
      </c>
      <c r="B14354" t="s">
        <v>49</v>
      </c>
      <c r="C14354" t="s">
        <v>1357</v>
      </c>
      <c r="D14354" t="s">
        <v>1368</v>
      </c>
      <c r="E14354">
        <v>0</v>
      </c>
    </row>
    <row r="14355" spans="1:5" x14ac:dyDescent="0.25">
      <c r="A14355" s="1">
        <v>41411</v>
      </c>
      <c r="B14355" t="s">
        <v>49</v>
      </c>
      <c r="C14355" t="s">
        <v>1357</v>
      </c>
      <c r="D14355" t="s">
        <v>1366</v>
      </c>
      <c r="E14355">
        <v>0.01</v>
      </c>
    </row>
    <row r="14356" spans="1:5" x14ac:dyDescent="0.25">
      <c r="A14356" s="1">
        <v>41411</v>
      </c>
      <c r="B14356" t="s">
        <v>49</v>
      </c>
      <c r="C14356" t="s">
        <v>1357</v>
      </c>
      <c r="D14356" t="s">
        <v>1366</v>
      </c>
      <c r="E14356">
        <v>0</v>
      </c>
    </row>
    <row r="14357" spans="1:5" x14ac:dyDescent="0.25">
      <c r="A14357" s="1">
        <v>41411</v>
      </c>
      <c r="B14357" t="s">
        <v>49</v>
      </c>
      <c r="C14357" t="s">
        <v>1357</v>
      </c>
      <c r="D14357" t="s">
        <v>922</v>
      </c>
      <c r="E14357">
        <v>0</v>
      </c>
    </row>
    <row r="14358" spans="1:5" x14ac:dyDescent="0.25">
      <c r="A14358" s="1">
        <v>41411</v>
      </c>
      <c r="B14358" t="s">
        <v>49</v>
      </c>
      <c r="C14358" t="s">
        <v>1357</v>
      </c>
      <c r="D14358" t="s">
        <v>922</v>
      </c>
      <c r="E14358">
        <v>0</v>
      </c>
    </row>
    <row r="14359" spans="1:5" x14ac:dyDescent="0.25">
      <c r="A14359" s="1">
        <v>41411</v>
      </c>
      <c r="B14359" t="s">
        <v>49</v>
      </c>
      <c r="C14359" t="s">
        <v>1357</v>
      </c>
      <c r="D14359" t="s">
        <v>1382</v>
      </c>
      <c r="E14359">
        <v>0.03</v>
      </c>
    </row>
    <row r="14360" spans="1:5" x14ac:dyDescent="0.25">
      <c r="A14360" s="1">
        <v>41411</v>
      </c>
      <c r="B14360" t="s">
        <v>49</v>
      </c>
      <c r="C14360" t="s">
        <v>1357</v>
      </c>
      <c r="D14360" t="s">
        <v>1382</v>
      </c>
      <c r="E14360">
        <v>0.02</v>
      </c>
    </row>
    <row r="14361" spans="1:5" x14ac:dyDescent="0.25">
      <c r="A14361" s="1">
        <v>41411</v>
      </c>
      <c r="B14361" t="s">
        <v>49</v>
      </c>
      <c r="C14361" t="s">
        <v>1357</v>
      </c>
      <c r="D14361" t="s">
        <v>922</v>
      </c>
      <c r="E14361">
        <v>0.01</v>
      </c>
    </row>
    <row r="14362" spans="1:5" x14ac:dyDescent="0.25">
      <c r="A14362" s="1">
        <v>41411</v>
      </c>
      <c r="B14362" t="s">
        <v>49</v>
      </c>
      <c r="C14362" t="s">
        <v>1357</v>
      </c>
      <c r="D14362" t="s">
        <v>922</v>
      </c>
      <c r="E14362">
        <v>0.02</v>
      </c>
    </row>
    <row r="14363" spans="1:5" x14ac:dyDescent="0.25">
      <c r="A14363" s="1">
        <v>41411</v>
      </c>
      <c r="B14363" t="s">
        <v>49</v>
      </c>
      <c r="C14363" t="s">
        <v>1357</v>
      </c>
      <c r="D14363" t="s">
        <v>922</v>
      </c>
      <c r="E14363">
        <v>0.01</v>
      </c>
    </row>
    <row r="14364" spans="1:5" x14ac:dyDescent="0.25">
      <c r="A14364" s="1">
        <v>41411</v>
      </c>
      <c r="B14364" t="s">
        <v>49</v>
      </c>
      <c r="C14364" t="s">
        <v>1357</v>
      </c>
      <c r="D14364" t="s">
        <v>1367</v>
      </c>
      <c r="E14364">
        <v>0.01</v>
      </c>
    </row>
    <row r="14365" spans="1:5" x14ac:dyDescent="0.25">
      <c r="A14365" s="1">
        <v>41411</v>
      </c>
      <c r="B14365" t="s">
        <v>49</v>
      </c>
      <c r="C14365" t="s">
        <v>1357</v>
      </c>
      <c r="D14365" t="s">
        <v>922</v>
      </c>
      <c r="E14365">
        <v>0.01</v>
      </c>
    </row>
    <row r="14366" spans="1:5" x14ac:dyDescent="0.25">
      <c r="A14366" s="1">
        <v>41411</v>
      </c>
      <c r="B14366" t="s">
        <v>49</v>
      </c>
      <c r="C14366" t="s">
        <v>1357</v>
      </c>
      <c r="D14366" t="s">
        <v>922</v>
      </c>
      <c r="E14366">
        <v>0</v>
      </c>
    </row>
    <row r="14367" spans="1:5" x14ac:dyDescent="0.25">
      <c r="A14367" s="1">
        <v>41411</v>
      </c>
      <c r="B14367" t="s">
        <v>49</v>
      </c>
      <c r="C14367" t="s">
        <v>1357</v>
      </c>
      <c r="D14367" t="s">
        <v>1376</v>
      </c>
      <c r="E14367">
        <v>0</v>
      </c>
    </row>
    <row r="14368" spans="1:5" x14ac:dyDescent="0.25">
      <c r="A14368" s="1">
        <v>41411</v>
      </c>
      <c r="B14368" t="s">
        <v>49</v>
      </c>
      <c r="C14368" t="s">
        <v>1357</v>
      </c>
      <c r="D14368" t="s">
        <v>922</v>
      </c>
      <c r="E14368">
        <v>0.01</v>
      </c>
    </row>
    <row r="14369" spans="1:5" x14ac:dyDescent="0.25">
      <c r="A14369" s="1">
        <v>41411</v>
      </c>
      <c r="B14369" t="s">
        <v>49</v>
      </c>
      <c r="C14369" t="s">
        <v>1357</v>
      </c>
      <c r="D14369" t="s">
        <v>940</v>
      </c>
      <c r="E14369">
        <v>0.02</v>
      </c>
    </row>
    <row r="14370" spans="1:5" x14ac:dyDescent="0.25">
      <c r="A14370" s="1">
        <v>41411</v>
      </c>
      <c r="B14370" t="s">
        <v>49</v>
      </c>
      <c r="C14370" t="s">
        <v>1357</v>
      </c>
      <c r="D14370" t="s">
        <v>1360</v>
      </c>
      <c r="E14370">
        <v>0.03</v>
      </c>
    </row>
    <row r="14371" spans="1:5" x14ac:dyDescent="0.25">
      <c r="A14371" s="1">
        <v>41411</v>
      </c>
      <c r="B14371" t="s">
        <v>49</v>
      </c>
      <c r="C14371" t="s">
        <v>1357</v>
      </c>
      <c r="D14371" t="s">
        <v>1360</v>
      </c>
      <c r="E14371">
        <v>0.03</v>
      </c>
    </row>
    <row r="14372" spans="1:5" x14ac:dyDescent="0.25">
      <c r="A14372" s="1">
        <v>41411</v>
      </c>
      <c r="B14372" t="s">
        <v>49</v>
      </c>
      <c r="C14372" t="s">
        <v>1357</v>
      </c>
      <c r="D14372" t="s">
        <v>1381</v>
      </c>
      <c r="E14372">
        <v>0.05</v>
      </c>
    </row>
    <row r="14373" spans="1:5" x14ac:dyDescent="0.25">
      <c r="A14373" s="1">
        <v>41411</v>
      </c>
      <c r="B14373" t="s">
        <v>49</v>
      </c>
      <c r="C14373" t="s">
        <v>1357</v>
      </c>
      <c r="D14373" t="s">
        <v>1361</v>
      </c>
      <c r="E14373">
        <v>0.03</v>
      </c>
    </row>
    <row r="14374" spans="1:5" x14ac:dyDescent="0.25">
      <c r="A14374" s="1">
        <v>41411</v>
      </c>
      <c r="B14374" t="s">
        <v>49</v>
      </c>
      <c r="C14374" t="s">
        <v>1357</v>
      </c>
      <c r="D14374" t="s">
        <v>1361</v>
      </c>
      <c r="E14374">
        <v>0.01</v>
      </c>
    </row>
    <row r="14375" spans="1:5" x14ac:dyDescent="0.25">
      <c r="A14375" s="1">
        <v>41411</v>
      </c>
      <c r="B14375" t="s">
        <v>49</v>
      </c>
      <c r="C14375" t="s">
        <v>1357</v>
      </c>
      <c r="D14375" t="s">
        <v>1368</v>
      </c>
      <c r="E14375">
        <v>0</v>
      </c>
    </row>
    <row r="14376" spans="1:5" x14ac:dyDescent="0.25">
      <c r="A14376" s="1">
        <v>41411</v>
      </c>
      <c r="B14376" t="s">
        <v>49</v>
      </c>
      <c r="C14376" t="s">
        <v>1357</v>
      </c>
      <c r="D14376" t="s">
        <v>1369</v>
      </c>
      <c r="E14376">
        <v>0.02</v>
      </c>
    </row>
    <row r="14377" spans="1:5" x14ac:dyDescent="0.25">
      <c r="A14377" s="1">
        <v>41411</v>
      </c>
      <c r="B14377" t="s">
        <v>49</v>
      </c>
      <c r="C14377" t="s">
        <v>1357</v>
      </c>
      <c r="D14377" t="s">
        <v>1369</v>
      </c>
      <c r="E14377">
        <v>7.0000000000000007E-2</v>
      </c>
    </row>
    <row r="14378" spans="1:5" x14ac:dyDescent="0.25">
      <c r="A14378" s="1">
        <v>41411</v>
      </c>
      <c r="B14378" t="s">
        <v>49</v>
      </c>
      <c r="C14378" t="s">
        <v>1357</v>
      </c>
      <c r="D14378" t="s">
        <v>1363</v>
      </c>
      <c r="E14378">
        <v>0.01</v>
      </c>
    </row>
    <row r="14379" spans="1:5" x14ac:dyDescent="0.25">
      <c r="A14379" s="1">
        <v>41411</v>
      </c>
      <c r="B14379" t="s">
        <v>49</v>
      </c>
      <c r="C14379" t="s">
        <v>1357</v>
      </c>
      <c r="D14379" t="s">
        <v>1363</v>
      </c>
      <c r="E14379">
        <v>0.02</v>
      </c>
    </row>
    <row r="14380" spans="1:5" x14ac:dyDescent="0.25">
      <c r="A14380" s="1">
        <v>41411</v>
      </c>
      <c r="B14380" t="s">
        <v>49</v>
      </c>
      <c r="C14380" t="s">
        <v>1357</v>
      </c>
      <c r="D14380" t="s">
        <v>1363</v>
      </c>
      <c r="E14380">
        <v>0</v>
      </c>
    </row>
    <row r="14381" spans="1:5" x14ac:dyDescent="0.25">
      <c r="A14381" s="1">
        <v>41411</v>
      </c>
      <c r="B14381" t="s">
        <v>49</v>
      </c>
      <c r="C14381" t="s">
        <v>1357</v>
      </c>
      <c r="D14381" t="s">
        <v>1363</v>
      </c>
      <c r="E14381">
        <v>0</v>
      </c>
    </row>
    <row r="14382" spans="1:5" x14ac:dyDescent="0.25">
      <c r="A14382" s="1">
        <v>41412</v>
      </c>
      <c r="B14382" t="s">
        <v>52</v>
      </c>
      <c r="C14382" t="s">
        <v>1357</v>
      </c>
      <c r="D14382" t="s">
        <v>1365</v>
      </c>
      <c r="E14382">
        <v>0</v>
      </c>
    </row>
    <row r="14383" spans="1:5" x14ac:dyDescent="0.25">
      <c r="A14383" s="1">
        <v>41412</v>
      </c>
      <c r="B14383" t="s">
        <v>52</v>
      </c>
      <c r="C14383" t="s">
        <v>1357</v>
      </c>
      <c r="D14383" t="s">
        <v>1366</v>
      </c>
      <c r="E14383">
        <v>0.03</v>
      </c>
    </row>
    <row r="14384" spans="1:5" x14ac:dyDescent="0.25">
      <c r="A14384" s="1">
        <v>41412</v>
      </c>
      <c r="B14384" t="s">
        <v>52</v>
      </c>
      <c r="C14384" t="s">
        <v>1357</v>
      </c>
      <c r="D14384" t="s">
        <v>1366</v>
      </c>
      <c r="E14384">
        <v>0.04</v>
      </c>
    </row>
    <row r="14385" spans="1:5" x14ac:dyDescent="0.25">
      <c r="A14385" s="1">
        <v>41412</v>
      </c>
      <c r="B14385" t="s">
        <v>52</v>
      </c>
      <c r="C14385" t="s">
        <v>1357</v>
      </c>
      <c r="D14385" t="s">
        <v>1370</v>
      </c>
      <c r="E14385">
        <v>0.05</v>
      </c>
    </row>
    <row r="14386" spans="1:5" x14ac:dyDescent="0.25">
      <c r="A14386" s="1">
        <v>41412</v>
      </c>
      <c r="B14386" t="s">
        <v>52</v>
      </c>
      <c r="C14386" t="s">
        <v>1357</v>
      </c>
      <c r="D14386" t="s">
        <v>1366</v>
      </c>
      <c r="E14386">
        <v>0</v>
      </c>
    </row>
    <row r="14387" spans="1:5" x14ac:dyDescent="0.25">
      <c r="A14387" s="1">
        <v>41412</v>
      </c>
      <c r="B14387" t="s">
        <v>52</v>
      </c>
      <c r="C14387" t="s">
        <v>1357</v>
      </c>
      <c r="D14387" t="s">
        <v>1366</v>
      </c>
      <c r="E14387">
        <v>0</v>
      </c>
    </row>
    <row r="14388" spans="1:5" x14ac:dyDescent="0.25">
      <c r="A14388" s="1">
        <v>41412</v>
      </c>
      <c r="B14388" t="s">
        <v>52</v>
      </c>
      <c r="C14388" t="s">
        <v>1357</v>
      </c>
      <c r="D14388" t="s">
        <v>1372</v>
      </c>
      <c r="E14388">
        <v>0.01</v>
      </c>
    </row>
    <row r="14389" spans="1:5" x14ac:dyDescent="0.25">
      <c r="A14389" s="1">
        <v>41412</v>
      </c>
      <c r="B14389" t="s">
        <v>52</v>
      </c>
      <c r="C14389" t="s">
        <v>1357</v>
      </c>
      <c r="D14389" t="s">
        <v>1374</v>
      </c>
      <c r="E14389">
        <v>0</v>
      </c>
    </row>
    <row r="14390" spans="1:5" x14ac:dyDescent="0.25">
      <c r="A14390" s="1">
        <v>41412</v>
      </c>
      <c r="B14390" t="s">
        <v>52</v>
      </c>
      <c r="C14390" t="s">
        <v>1357</v>
      </c>
      <c r="D14390" t="s">
        <v>1374</v>
      </c>
      <c r="E14390">
        <v>0</v>
      </c>
    </row>
    <row r="14391" spans="1:5" x14ac:dyDescent="0.25">
      <c r="A14391" s="1">
        <v>41412</v>
      </c>
      <c r="B14391" t="s">
        <v>52</v>
      </c>
      <c r="C14391" t="s">
        <v>1357</v>
      </c>
      <c r="D14391" t="s">
        <v>1377</v>
      </c>
      <c r="E14391">
        <v>0</v>
      </c>
    </row>
    <row r="14392" spans="1:5" x14ac:dyDescent="0.25">
      <c r="A14392" s="1">
        <v>41412</v>
      </c>
      <c r="B14392" t="s">
        <v>52</v>
      </c>
      <c r="C14392" t="s">
        <v>1357</v>
      </c>
      <c r="D14392" t="s">
        <v>1377</v>
      </c>
      <c r="E14392">
        <v>0</v>
      </c>
    </row>
    <row r="14393" spans="1:5" x14ac:dyDescent="0.25">
      <c r="A14393" s="1">
        <v>41412</v>
      </c>
      <c r="B14393" t="s">
        <v>52</v>
      </c>
      <c r="C14393" t="s">
        <v>1357</v>
      </c>
      <c r="D14393" t="s">
        <v>922</v>
      </c>
      <c r="E14393">
        <v>0.01</v>
      </c>
    </row>
    <row r="14394" spans="1:5" x14ac:dyDescent="0.25">
      <c r="A14394" s="1">
        <v>41412</v>
      </c>
      <c r="B14394" t="s">
        <v>52</v>
      </c>
      <c r="C14394" t="s">
        <v>1357</v>
      </c>
      <c r="D14394" t="s">
        <v>1376</v>
      </c>
      <c r="E14394">
        <v>0</v>
      </c>
    </row>
    <row r="14395" spans="1:5" x14ac:dyDescent="0.25">
      <c r="A14395" s="1">
        <v>41412</v>
      </c>
      <c r="B14395" t="s">
        <v>52</v>
      </c>
      <c r="C14395" t="s">
        <v>1357</v>
      </c>
      <c r="D14395" t="s">
        <v>1383</v>
      </c>
      <c r="E14395">
        <v>0.01</v>
      </c>
    </row>
    <row r="14396" spans="1:5" x14ac:dyDescent="0.25">
      <c r="A14396" s="1">
        <v>41412</v>
      </c>
      <c r="B14396" t="s">
        <v>52</v>
      </c>
      <c r="C14396" t="s">
        <v>1357</v>
      </c>
      <c r="D14396" t="s">
        <v>1383</v>
      </c>
      <c r="E14396">
        <v>0.05</v>
      </c>
    </row>
    <row r="14397" spans="1:5" x14ac:dyDescent="0.25">
      <c r="A14397" s="1">
        <v>41412</v>
      </c>
      <c r="B14397" t="s">
        <v>52</v>
      </c>
      <c r="C14397" t="s">
        <v>1357</v>
      </c>
      <c r="D14397" t="s">
        <v>1384</v>
      </c>
      <c r="E14397">
        <v>0.01</v>
      </c>
    </row>
    <row r="14398" spans="1:5" x14ac:dyDescent="0.25">
      <c r="A14398" s="1">
        <v>41412</v>
      </c>
      <c r="B14398" t="s">
        <v>52</v>
      </c>
      <c r="C14398" t="s">
        <v>1357</v>
      </c>
      <c r="D14398" t="s">
        <v>1359</v>
      </c>
      <c r="E14398">
        <v>0.01</v>
      </c>
    </row>
    <row r="14399" spans="1:5" x14ac:dyDescent="0.25">
      <c r="A14399" s="1">
        <v>41412</v>
      </c>
      <c r="B14399" t="s">
        <v>52</v>
      </c>
      <c r="C14399" t="s">
        <v>1357</v>
      </c>
      <c r="D14399" t="s">
        <v>1360</v>
      </c>
      <c r="E14399">
        <v>0.02</v>
      </c>
    </row>
    <row r="14400" spans="1:5" x14ac:dyDescent="0.25">
      <c r="A14400" s="1">
        <v>41412</v>
      </c>
      <c r="B14400" t="s">
        <v>52</v>
      </c>
      <c r="C14400" t="s">
        <v>1357</v>
      </c>
      <c r="D14400" t="s">
        <v>1385</v>
      </c>
      <c r="E14400">
        <v>0.01</v>
      </c>
    </row>
    <row r="14401" spans="1:5" x14ac:dyDescent="0.25">
      <c r="A14401" s="1">
        <v>41412</v>
      </c>
      <c r="B14401" t="s">
        <v>52</v>
      </c>
      <c r="C14401" t="s">
        <v>1357</v>
      </c>
      <c r="D14401" t="s">
        <v>1361</v>
      </c>
      <c r="E14401">
        <v>0.03</v>
      </c>
    </row>
    <row r="14402" spans="1:5" x14ac:dyDescent="0.25">
      <c r="A14402" s="1">
        <v>41412</v>
      </c>
      <c r="B14402" t="s">
        <v>52</v>
      </c>
      <c r="C14402" t="s">
        <v>1357</v>
      </c>
      <c r="D14402" t="s">
        <v>1386</v>
      </c>
      <c r="E14402">
        <v>0.02</v>
      </c>
    </row>
    <row r="14403" spans="1:5" x14ac:dyDescent="0.25">
      <c r="A14403" s="1">
        <v>41412</v>
      </c>
      <c r="B14403" t="s">
        <v>52</v>
      </c>
      <c r="C14403" t="s">
        <v>1357</v>
      </c>
      <c r="D14403" t="s">
        <v>1374</v>
      </c>
      <c r="E14403">
        <v>0</v>
      </c>
    </row>
    <row r="14404" spans="1:5" x14ac:dyDescent="0.25">
      <c r="A14404" s="1">
        <v>41412</v>
      </c>
      <c r="B14404" t="s">
        <v>52</v>
      </c>
      <c r="C14404" t="s">
        <v>1357</v>
      </c>
      <c r="D14404" t="s">
        <v>1374</v>
      </c>
      <c r="E14404">
        <v>0.02</v>
      </c>
    </row>
    <row r="14405" spans="1:5" x14ac:dyDescent="0.25">
      <c r="A14405" s="1">
        <v>41412</v>
      </c>
      <c r="B14405" t="s">
        <v>52</v>
      </c>
      <c r="C14405" t="s">
        <v>1357</v>
      </c>
      <c r="D14405" t="s">
        <v>1374</v>
      </c>
      <c r="E14405">
        <v>0.01</v>
      </c>
    </row>
    <row r="14406" spans="1:5" x14ac:dyDescent="0.25">
      <c r="A14406" s="1">
        <v>41412</v>
      </c>
      <c r="B14406" t="s">
        <v>52</v>
      </c>
      <c r="C14406" t="s">
        <v>1357</v>
      </c>
      <c r="D14406" t="s">
        <v>1374</v>
      </c>
      <c r="E14406">
        <v>0.01</v>
      </c>
    </row>
    <row r="14407" spans="1:5" x14ac:dyDescent="0.25">
      <c r="A14407" s="1">
        <v>41412</v>
      </c>
      <c r="B14407" t="s">
        <v>52</v>
      </c>
      <c r="C14407" t="s">
        <v>1357</v>
      </c>
      <c r="D14407" t="s">
        <v>1369</v>
      </c>
      <c r="E14407">
        <v>0</v>
      </c>
    </row>
    <row r="14408" spans="1:5" x14ac:dyDescent="0.25">
      <c r="A14408" s="1">
        <v>41412</v>
      </c>
      <c r="B14408" t="s">
        <v>52</v>
      </c>
      <c r="C14408" t="s">
        <v>1357</v>
      </c>
      <c r="D14408" t="s">
        <v>1369</v>
      </c>
      <c r="E14408">
        <v>0</v>
      </c>
    </row>
    <row r="14409" spans="1:5" x14ac:dyDescent="0.25">
      <c r="A14409" s="1">
        <v>41412</v>
      </c>
      <c r="B14409" t="s">
        <v>52</v>
      </c>
      <c r="C14409" t="s">
        <v>1357</v>
      </c>
      <c r="D14409" t="s">
        <v>1387</v>
      </c>
      <c r="E14409">
        <v>0.03</v>
      </c>
    </row>
    <row r="14410" spans="1:5" x14ac:dyDescent="0.25">
      <c r="A14410" s="1">
        <v>41412</v>
      </c>
      <c r="B14410" t="s">
        <v>52</v>
      </c>
      <c r="C14410" t="s">
        <v>1357</v>
      </c>
      <c r="D14410" t="s">
        <v>1362</v>
      </c>
      <c r="E14410">
        <v>0.01</v>
      </c>
    </row>
    <row r="14411" spans="1:5" x14ac:dyDescent="0.25">
      <c r="A14411" s="1">
        <v>41412</v>
      </c>
      <c r="B14411" t="s">
        <v>52</v>
      </c>
      <c r="C14411" t="s">
        <v>1357</v>
      </c>
      <c r="D14411" t="s">
        <v>1363</v>
      </c>
      <c r="E14411">
        <v>0.02</v>
      </c>
    </row>
    <row r="14412" spans="1:5" x14ac:dyDescent="0.25">
      <c r="A14412" s="1">
        <v>41412</v>
      </c>
      <c r="B14412" t="s">
        <v>52</v>
      </c>
      <c r="C14412" t="s">
        <v>1357</v>
      </c>
      <c r="D14412" t="s">
        <v>1363</v>
      </c>
      <c r="E14412">
        <v>0.03</v>
      </c>
    </row>
    <row r="14413" spans="1:5" x14ac:dyDescent="0.25">
      <c r="A14413" s="1">
        <v>41412</v>
      </c>
      <c r="B14413" t="s">
        <v>52</v>
      </c>
      <c r="C14413" t="s">
        <v>1357</v>
      </c>
      <c r="D14413" t="s">
        <v>1056</v>
      </c>
      <c r="E14413">
        <v>0.01</v>
      </c>
    </row>
    <row r="14414" spans="1:5" x14ac:dyDescent="0.25">
      <c r="A14414" s="1">
        <v>41413</v>
      </c>
      <c r="B14414" t="s">
        <v>53</v>
      </c>
      <c r="C14414" t="s">
        <v>1357</v>
      </c>
      <c r="D14414" t="s">
        <v>1364</v>
      </c>
      <c r="E14414">
        <v>0</v>
      </c>
    </row>
    <row r="14415" spans="1:5" x14ac:dyDescent="0.25">
      <c r="A14415" s="1">
        <v>41413</v>
      </c>
      <c r="B14415" t="s">
        <v>53</v>
      </c>
      <c r="C14415" t="s">
        <v>1357</v>
      </c>
      <c r="D14415" t="s">
        <v>1365</v>
      </c>
      <c r="E14415">
        <v>0.05</v>
      </c>
    </row>
    <row r="14416" spans="1:5" x14ac:dyDescent="0.25">
      <c r="A14416" s="1">
        <v>41413</v>
      </c>
      <c r="B14416" t="s">
        <v>53</v>
      </c>
      <c r="C14416" t="s">
        <v>1357</v>
      </c>
      <c r="D14416" t="s">
        <v>1365</v>
      </c>
      <c r="E14416">
        <v>0.01</v>
      </c>
    </row>
    <row r="14417" spans="1:5" x14ac:dyDescent="0.25">
      <c r="A14417" s="1">
        <v>41413</v>
      </c>
      <c r="B14417" t="s">
        <v>53</v>
      </c>
      <c r="C14417" t="s">
        <v>1357</v>
      </c>
      <c r="D14417" t="s">
        <v>1366</v>
      </c>
      <c r="E14417">
        <v>0.03</v>
      </c>
    </row>
    <row r="14418" spans="1:5" x14ac:dyDescent="0.25">
      <c r="A14418" s="1">
        <v>41413</v>
      </c>
      <c r="B14418" t="s">
        <v>53</v>
      </c>
      <c r="C14418" t="s">
        <v>1357</v>
      </c>
      <c r="D14418" t="s">
        <v>1366</v>
      </c>
      <c r="E14418">
        <v>0.04</v>
      </c>
    </row>
    <row r="14419" spans="1:5" x14ac:dyDescent="0.25">
      <c r="A14419" s="1">
        <v>41413</v>
      </c>
      <c r="B14419" t="s">
        <v>53</v>
      </c>
      <c r="C14419" t="s">
        <v>1357</v>
      </c>
      <c r="D14419" t="s">
        <v>1370</v>
      </c>
      <c r="E14419">
        <v>0</v>
      </c>
    </row>
    <row r="14420" spans="1:5" x14ac:dyDescent="0.25">
      <c r="A14420" s="1">
        <v>41413</v>
      </c>
      <c r="B14420" t="s">
        <v>53</v>
      </c>
      <c r="C14420" t="s">
        <v>1357</v>
      </c>
      <c r="D14420" t="s">
        <v>1370</v>
      </c>
      <c r="E14420">
        <v>0.02</v>
      </c>
    </row>
    <row r="14421" spans="1:5" x14ac:dyDescent="0.25">
      <c r="A14421" s="1">
        <v>41413</v>
      </c>
      <c r="B14421" t="s">
        <v>53</v>
      </c>
      <c r="C14421" t="s">
        <v>1357</v>
      </c>
      <c r="D14421" t="s">
        <v>1386</v>
      </c>
      <c r="E14421">
        <v>0.02</v>
      </c>
    </row>
    <row r="14422" spans="1:5" x14ac:dyDescent="0.25">
      <c r="A14422" s="1">
        <v>41413</v>
      </c>
      <c r="B14422" t="s">
        <v>53</v>
      </c>
      <c r="C14422" t="s">
        <v>1357</v>
      </c>
      <c r="D14422" t="s">
        <v>1379</v>
      </c>
      <c r="E14422">
        <v>0.05</v>
      </c>
    </row>
    <row r="14423" spans="1:5" x14ac:dyDescent="0.25">
      <c r="A14423" s="1">
        <v>41413</v>
      </c>
      <c r="B14423" t="s">
        <v>53</v>
      </c>
      <c r="C14423" t="s">
        <v>1357</v>
      </c>
      <c r="D14423" t="s">
        <v>1379</v>
      </c>
      <c r="E14423">
        <v>0.05</v>
      </c>
    </row>
    <row r="14424" spans="1:5" x14ac:dyDescent="0.25">
      <c r="A14424" s="1">
        <v>41413</v>
      </c>
      <c r="B14424" t="s">
        <v>53</v>
      </c>
      <c r="C14424" t="s">
        <v>1357</v>
      </c>
      <c r="D14424" t="s">
        <v>1366</v>
      </c>
      <c r="E14424">
        <v>0.04</v>
      </c>
    </row>
    <row r="14425" spans="1:5" x14ac:dyDescent="0.25">
      <c r="A14425" s="1">
        <v>41413</v>
      </c>
      <c r="B14425" t="s">
        <v>53</v>
      </c>
      <c r="C14425" t="s">
        <v>1357</v>
      </c>
      <c r="D14425" t="s">
        <v>1374</v>
      </c>
      <c r="E14425">
        <v>0.02</v>
      </c>
    </row>
    <row r="14426" spans="1:5" x14ac:dyDescent="0.25">
      <c r="A14426" s="1">
        <v>41413</v>
      </c>
      <c r="B14426" t="s">
        <v>53</v>
      </c>
      <c r="C14426" t="s">
        <v>1357</v>
      </c>
      <c r="D14426" t="s">
        <v>922</v>
      </c>
      <c r="E14426">
        <v>0.01</v>
      </c>
    </row>
    <row r="14427" spans="1:5" x14ac:dyDescent="0.25">
      <c r="A14427" s="1">
        <v>41413</v>
      </c>
      <c r="B14427" t="s">
        <v>53</v>
      </c>
      <c r="C14427" t="s">
        <v>1357</v>
      </c>
      <c r="D14427" t="s">
        <v>1056</v>
      </c>
      <c r="E14427">
        <v>0</v>
      </c>
    </row>
    <row r="14428" spans="1:5" x14ac:dyDescent="0.25">
      <c r="A14428" s="1">
        <v>41413</v>
      </c>
      <c r="B14428" t="s">
        <v>53</v>
      </c>
      <c r="C14428" t="s">
        <v>1357</v>
      </c>
      <c r="D14428" t="s">
        <v>940</v>
      </c>
      <c r="E14428">
        <v>0.01</v>
      </c>
    </row>
    <row r="14429" spans="1:5" x14ac:dyDescent="0.25">
      <c r="A14429" s="1">
        <v>41413</v>
      </c>
      <c r="B14429" t="s">
        <v>53</v>
      </c>
      <c r="C14429" t="s">
        <v>1357</v>
      </c>
      <c r="D14429" t="s">
        <v>1378</v>
      </c>
      <c r="E14429">
        <v>0</v>
      </c>
    </row>
    <row r="14430" spans="1:5" x14ac:dyDescent="0.25">
      <c r="A14430" s="1">
        <v>41413</v>
      </c>
      <c r="B14430" t="s">
        <v>53</v>
      </c>
      <c r="C14430" t="s">
        <v>1357</v>
      </c>
      <c r="D14430" t="s">
        <v>940</v>
      </c>
      <c r="E14430">
        <v>0</v>
      </c>
    </row>
    <row r="14431" spans="1:5" x14ac:dyDescent="0.25">
      <c r="A14431" s="1">
        <v>41413</v>
      </c>
      <c r="B14431" t="s">
        <v>53</v>
      </c>
      <c r="C14431" t="s">
        <v>1357</v>
      </c>
      <c r="D14431" t="s">
        <v>1359</v>
      </c>
      <c r="E14431">
        <v>0</v>
      </c>
    </row>
    <row r="14432" spans="1:5" x14ac:dyDescent="0.25">
      <c r="A14432" s="1">
        <v>41413</v>
      </c>
      <c r="B14432" t="s">
        <v>53</v>
      </c>
      <c r="C14432" t="s">
        <v>1357</v>
      </c>
      <c r="D14432" t="s">
        <v>1359</v>
      </c>
      <c r="E14432">
        <v>0</v>
      </c>
    </row>
    <row r="14433" spans="1:5" x14ac:dyDescent="0.25">
      <c r="A14433" s="1">
        <v>41413</v>
      </c>
      <c r="B14433" t="s">
        <v>53</v>
      </c>
      <c r="C14433" t="s">
        <v>1357</v>
      </c>
      <c r="D14433" t="s">
        <v>1359</v>
      </c>
      <c r="E14433">
        <v>0.03</v>
      </c>
    </row>
    <row r="14434" spans="1:5" x14ac:dyDescent="0.25">
      <c r="A14434" s="1">
        <v>41413</v>
      </c>
      <c r="B14434" t="s">
        <v>53</v>
      </c>
      <c r="C14434" t="s">
        <v>1357</v>
      </c>
      <c r="D14434" t="s">
        <v>1360</v>
      </c>
      <c r="E14434">
        <v>0</v>
      </c>
    </row>
    <row r="14435" spans="1:5" x14ac:dyDescent="0.25">
      <c r="A14435" s="1">
        <v>41413</v>
      </c>
      <c r="B14435" t="s">
        <v>53</v>
      </c>
      <c r="C14435" t="s">
        <v>1357</v>
      </c>
      <c r="D14435" t="s">
        <v>1360</v>
      </c>
      <c r="E14435">
        <v>0</v>
      </c>
    </row>
    <row r="14436" spans="1:5" x14ac:dyDescent="0.25">
      <c r="A14436" s="1">
        <v>41413</v>
      </c>
      <c r="B14436" t="s">
        <v>53</v>
      </c>
      <c r="C14436" t="s">
        <v>1357</v>
      </c>
      <c r="D14436" t="s">
        <v>1360</v>
      </c>
      <c r="E14436">
        <v>0.02</v>
      </c>
    </row>
    <row r="14437" spans="1:5" x14ac:dyDescent="0.25">
      <c r="A14437" s="1">
        <v>41413</v>
      </c>
      <c r="B14437" t="s">
        <v>53</v>
      </c>
      <c r="C14437" t="s">
        <v>1357</v>
      </c>
      <c r="D14437" t="s">
        <v>1379</v>
      </c>
      <c r="E14437">
        <v>0</v>
      </c>
    </row>
    <row r="14438" spans="1:5" x14ac:dyDescent="0.25">
      <c r="A14438" s="1">
        <v>41413</v>
      </c>
      <c r="B14438" t="s">
        <v>53</v>
      </c>
      <c r="C14438" t="s">
        <v>1357</v>
      </c>
      <c r="D14438" t="s">
        <v>1379</v>
      </c>
      <c r="E14438">
        <v>0</v>
      </c>
    </row>
    <row r="14439" spans="1:5" x14ac:dyDescent="0.25">
      <c r="A14439" s="1">
        <v>41413</v>
      </c>
      <c r="B14439" t="s">
        <v>53</v>
      </c>
      <c r="C14439" t="s">
        <v>1357</v>
      </c>
      <c r="D14439" t="s">
        <v>1361</v>
      </c>
      <c r="E14439">
        <v>0.02</v>
      </c>
    </row>
    <row r="14440" spans="1:5" x14ac:dyDescent="0.25">
      <c r="A14440" s="1">
        <v>41413</v>
      </c>
      <c r="B14440" t="s">
        <v>53</v>
      </c>
      <c r="C14440" t="s">
        <v>1357</v>
      </c>
      <c r="D14440" t="s">
        <v>1361</v>
      </c>
      <c r="E14440">
        <v>0.02</v>
      </c>
    </row>
    <row r="14441" spans="1:5" x14ac:dyDescent="0.25">
      <c r="A14441" s="1">
        <v>41413</v>
      </c>
      <c r="B14441" t="s">
        <v>53</v>
      </c>
      <c r="C14441" t="s">
        <v>1357</v>
      </c>
      <c r="D14441" t="s">
        <v>1380</v>
      </c>
      <c r="E14441">
        <v>0.05</v>
      </c>
    </row>
    <row r="14442" spans="1:5" x14ac:dyDescent="0.25">
      <c r="A14442" s="1">
        <v>41413</v>
      </c>
      <c r="B14442" t="s">
        <v>53</v>
      </c>
      <c r="C14442" t="s">
        <v>1357</v>
      </c>
      <c r="D14442" t="s">
        <v>1386</v>
      </c>
      <c r="E14442">
        <v>0.02</v>
      </c>
    </row>
    <row r="14443" spans="1:5" x14ac:dyDescent="0.25">
      <c r="A14443" s="1">
        <v>41413</v>
      </c>
      <c r="B14443" t="s">
        <v>53</v>
      </c>
      <c r="C14443" t="s">
        <v>1357</v>
      </c>
      <c r="D14443" t="s">
        <v>1362</v>
      </c>
      <c r="E14443">
        <v>0.01</v>
      </c>
    </row>
    <row r="14444" spans="1:5" x14ac:dyDescent="0.25">
      <c r="A14444" s="1">
        <v>41413</v>
      </c>
      <c r="B14444" t="s">
        <v>53</v>
      </c>
      <c r="C14444" t="s">
        <v>1357</v>
      </c>
      <c r="D14444" t="s">
        <v>1363</v>
      </c>
      <c r="E14444">
        <v>0.01</v>
      </c>
    </row>
    <row r="14445" spans="1:5" x14ac:dyDescent="0.25">
      <c r="A14445" s="1">
        <v>41413</v>
      </c>
      <c r="B14445" t="s">
        <v>53</v>
      </c>
      <c r="C14445" t="s">
        <v>1357</v>
      </c>
      <c r="D14445" t="s">
        <v>1363</v>
      </c>
      <c r="E14445">
        <v>0.03</v>
      </c>
    </row>
    <row r="14446" spans="1:5" x14ac:dyDescent="0.25">
      <c r="A14446" s="1">
        <v>41414</v>
      </c>
      <c r="B14446" t="s">
        <v>58</v>
      </c>
      <c r="C14446" t="s">
        <v>1357</v>
      </c>
      <c r="D14446" t="s">
        <v>1364</v>
      </c>
      <c r="E14446">
        <v>0.02</v>
      </c>
    </row>
    <row r="14447" spans="1:5" x14ac:dyDescent="0.25">
      <c r="A14447" s="1">
        <v>41414</v>
      </c>
      <c r="B14447" t="s">
        <v>58</v>
      </c>
      <c r="C14447" t="s">
        <v>1357</v>
      </c>
      <c r="D14447" t="s">
        <v>1364</v>
      </c>
      <c r="E14447">
        <v>0.05</v>
      </c>
    </row>
    <row r="14448" spans="1:5" x14ac:dyDescent="0.25">
      <c r="A14448" s="1">
        <v>41414</v>
      </c>
      <c r="B14448" t="s">
        <v>58</v>
      </c>
      <c r="C14448" t="s">
        <v>1357</v>
      </c>
      <c r="D14448" t="s">
        <v>1365</v>
      </c>
      <c r="E14448">
        <v>0.1</v>
      </c>
    </row>
    <row r="14449" spans="1:5" x14ac:dyDescent="0.25">
      <c r="A14449" s="1">
        <v>41414</v>
      </c>
      <c r="B14449" t="s">
        <v>58</v>
      </c>
      <c r="C14449" t="s">
        <v>1357</v>
      </c>
      <c r="D14449" t="s">
        <v>1366</v>
      </c>
      <c r="E14449">
        <v>0.09</v>
      </c>
    </row>
    <row r="14450" spans="1:5" x14ac:dyDescent="0.25">
      <c r="A14450" s="1">
        <v>41414</v>
      </c>
      <c r="B14450" t="s">
        <v>58</v>
      </c>
      <c r="C14450" t="s">
        <v>1357</v>
      </c>
      <c r="D14450" t="s">
        <v>1366</v>
      </c>
      <c r="E14450">
        <v>0.06</v>
      </c>
    </row>
    <row r="14451" spans="1:5" x14ac:dyDescent="0.25">
      <c r="A14451" s="1">
        <v>41414</v>
      </c>
      <c r="B14451" t="s">
        <v>58</v>
      </c>
      <c r="C14451" t="s">
        <v>1357</v>
      </c>
      <c r="D14451" t="s">
        <v>1370</v>
      </c>
      <c r="E14451">
        <v>0.02</v>
      </c>
    </row>
    <row r="14452" spans="1:5" x14ac:dyDescent="0.25">
      <c r="A14452" s="1">
        <v>41414</v>
      </c>
      <c r="B14452" t="s">
        <v>58</v>
      </c>
      <c r="C14452" t="s">
        <v>1357</v>
      </c>
      <c r="D14452" t="s">
        <v>1370</v>
      </c>
      <c r="E14452">
        <v>0.03</v>
      </c>
    </row>
    <row r="14453" spans="1:5" x14ac:dyDescent="0.25">
      <c r="A14453" s="1">
        <v>41414</v>
      </c>
      <c r="B14453" t="s">
        <v>58</v>
      </c>
      <c r="C14453" t="s">
        <v>1357</v>
      </c>
      <c r="D14453" t="s">
        <v>1366</v>
      </c>
      <c r="E14453">
        <v>0.01</v>
      </c>
    </row>
    <row r="14454" spans="1:5" x14ac:dyDescent="0.25">
      <c r="A14454" s="1">
        <v>41414</v>
      </c>
      <c r="B14454" t="s">
        <v>58</v>
      </c>
      <c r="C14454" t="s">
        <v>1357</v>
      </c>
      <c r="D14454" t="s">
        <v>1385</v>
      </c>
      <c r="E14454">
        <v>0</v>
      </c>
    </row>
    <row r="14455" spans="1:5" x14ac:dyDescent="0.25">
      <c r="A14455" s="1">
        <v>41414</v>
      </c>
      <c r="B14455" t="s">
        <v>58</v>
      </c>
      <c r="C14455" t="s">
        <v>1357</v>
      </c>
      <c r="D14455" t="s">
        <v>1385</v>
      </c>
      <c r="E14455">
        <v>0.02</v>
      </c>
    </row>
    <row r="14456" spans="1:5" x14ac:dyDescent="0.25">
      <c r="A14456" s="1">
        <v>41414</v>
      </c>
      <c r="B14456" t="s">
        <v>58</v>
      </c>
      <c r="C14456" t="s">
        <v>1357</v>
      </c>
      <c r="D14456" t="s">
        <v>1366</v>
      </c>
      <c r="E14456">
        <v>0.03</v>
      </c>
    </row>
    <row r="14457" spans="1:5" x14ac:dyDescent="0.25">
      <c r="A14457" s="1">
        <v>41414</v>
      </c>
      <c r="B14457" t="s">
        <v>58</v>
      </c>
      <c r="C14457" t="s">
        <v>1357</v>
      </c>
      <c r="D14457" t="s">
        <v>1367</v>
      </c>
      <c r="E14457">
        <v>0.02</v>
      </c>
    </row>
    <row r="14458" spans="1:5" x14ac:dyDescent="0.25">
      <c r="A14458" s="1">
        <v>41414</v>
      </c>
      <c r="B14458" t="s">
        <v>58</v>
      </c>
      <c r="C14458" t="s">
        <v>1357</v>
      </c>
      <c r="D14458" t="s">
        <v>922</v>
      </c>
      <c r="E14458">
        <v>0.01</v>
      </c>
    </row>
    <row r="14459" spans="1:5" x14ac:dyDescent="0.25">
      <c r="A14459" s="1">
        <v>41414</v>
      </c>
      <c r="B14459" t="s">
        <v>58</v>
      </c>
      <c r="C14459" t="s">
        <v>1357</v>
      </c>
      <c r="D14459" t="s">
        <v>922</v>
      </c>
      <c r="E14459">
        <v>0</v>
      </c>
    </row>
    <row r="14460" spans="1:5" x14ac:dyDescent="0.25">
      <c r="A14460" s="1">
        <v>41414</v>
      </c>
      <c r="B14460" t="s">
        <v>58</v>
      </c>
      <c r="C14460" t="s">
        <v>1357</v>
      </c>
      <c r="D14460" t="s">
        <v>1376</v>
      </c>
      <c r="E14460">
        <v>0</v>
      </c>
    </row>
    <row r="14461" spans="1:5" x14ac:dyDescent="0.25">
      <c r="A14461" s="1">
        <v>41414</v>
      </c>
      <c r="B14461" t="s">
        <v>58</v>
      </c>
      <c r="C14461" t="s">
        <v>1357</v>
      </c>
      <c r="D14461" t="s">
        <v>922</v>
      </c>
      <c r="E14461">
        <v>0.02</v>
      </c>
    </row>
    <row r="14462" spans="1:5" x14ac:dyDescent="0.25">
      <c r="A14462" s="1">
        <v>41414</v>
      </c>
      <c r="B14462" t="s">
        <v>58</v>
      </c>
      <c r="C14462" t="s">
        <v>1357</v>
      </c>
      <c r="D14462" t="s">
        <v>922</v>
      </c>
      <c r="E14462">
        <v>0.01</v>
      </c>
    </row>
    <row r="14463" spans="1:5" x14ac:dyDescent="0.25">
      <c r="A14463" s="1">
        <v>41414</v>
      </c>
      <c r="B14463" t="s">
        <v>58</v>
      </c>
      <c r="C14463" t="s">
        <v>1357</v>
      </c>
      <c r="D14463" t="s">
        <v>922</v>
      </c>
      <c r="E14463">
        <v>0.01</v>
      </c>
    </row>
    <row r="14464" spans="1:5" x14ac:dyDescent="0.25">
      <c r="A14464" s="1">
        <v>41414</v>
      </c>
      <c r="B14464" t="s">
        <v>58</v>
      </c>
      <c r="C14464" t="s">
        <v>1357</v>
      </c>
      <c r="D14464" t="s">
        <v>940</v>
      </c>
      <c r="E14464">
        <v>0.01</v>
      </c>
    </row>
    <row r="14465" spans="1:5" x14ac:dyDescent="0.25">
      <c r="A14465" s="1">
        <v>41414</v>
      </c>
      <c r="B14465" t="s">
        <v>58</v>
      </c>
      <c r="C14465" t="s">
        <v>1357</v>
      </c>
      <c r="D14465" t="s">
        <v>1358</v>
      </c>
      <c r="E14465">
        <v>0.01</v>
      </c>
    </row>
    <row r="14466" spans="1:5" x14ac:dyDescent="0.25">
      <c r="A14466" s="1">
        <v>41414</v>
      </c>
      <c r="B14466" t="s">
        <v>58</v>
      </c>
      <c r="C14466" t="s">
        <v>1357</v>
      </c>
      <c r="D14466" t="s">
        <v>1358</v>
      </c>
      <c r="E14466">
        <v>0</v>
      </c>
    </row>
    <row r="14467" spans="1:5" x14ac:dyDescent="0.25">
      <c r="A14467" s="1">
        <v>41414</v>
      </c>
      <c r="B14467" t="s">
        <v>58</v>
      </c>
      <c r="C14467" t="s">
        <v>1357</v>
      </c>
      <c r="D14467" t="s">
        <v>1358</v>
      </c>
      <c r="E14467">
        <v>0</v>
      </c>
    </row>
    <row r="14468" spans="1:5" x14ac:dyDescent="0.25">
      <c r="A14468" s="1">
        <v>41414</v>
      </c>
      <c r="B14468" t="s">
        <v>58</v>
      </c>
      <c r="C14468" t="s">
        <v>1357</v>
      </c>
      <c r="D14468" t="s">
        <v>940</v>
      </c>
      <c r="E14468">
        <v>0.01</v>
      </c>
    </row>
    <row r="14469" spans="1:5" x14ac:dyDescent="0.25">
      <c r="A14469" s="1">
        <v>41414</v>
      </c>
      <c r="B14469" t="s">
        <v>58</v>
      </c>
      <c r="C14469" t="s">
        <v>1357</v>
      </c>
      <c r="D14469" t="s">
        <v>940</v>
      </c>
      <c r="E14469">
        <v>0.01</v>
      </c>
    </row>
    <row r="14470" spans="1:5" x14ac:dyDescent="0.25">
      <c r="A14470" s="1">
        <v>41414</v>
      </c>
      <c r="B14470" t="s">
        <v>58</v>
      </c>
      <c r="C14470" t="s">
        <v>1357</v>
      </c>
      <c r="D14470" t="s">
        <v>1359</v>
      </c>
      <c r="E14470">
        <v>0</v>
      </c>
    </row>
    <row r="14471" spans="1:5" x14ac:dyDescent="0.25">
      <c r="A14471" s="1">
        <v>41414</v>
      </c>
      <c r="B14471" t="s">
        <v>58</v>
      </c>
      <c r="C14471" t="s">
        <v>1357</v>
      </c>
      <c r="D14471" t="s">
        <v>1381</v>
      </c>
      <c r="E14471">
        <v>0.01</v>
      </c>
    </row>
    <row r="14472" spans="1:5" x14ac:dyDescent="0.25">
      <c r="A14472" s="1">
        <v>41414</v>
      </c>
      <c r="B14472" t="s">
        <v>58</v>
      </c>
      <c r="C14472" t="s">
        <v>1357</v>
      </c>
      <c r="D14472" t="s">
        <v>1381</v>
      </c>
      <c r="E14472">
        <v>0.01</v>
      </c>
    </row>
    <row r="14473" spans="1:5" x14ac:dyDescent="0.25">
      <c r="A14473" s="1">
        <v>41414</v>
      </c>
      <c r="B14473" t="s">
        <v>58</v>
      </c>
      <c r="C14473" t="s">
        <v>1357</v>
      </c>
      <c r="D14473" t="s">
        <v>1361</v>
      </c>
      <c r="E14473">
        <v>0.02</v>
      </c>
    </row>
    <row r="14474" spans="1:5" x14ac:dyDescent="0.25">
      <c r="A14474" s="1">
        <v>41414</v>
      </c>
      <c r="B14474" t="s">
        <v>58</v>
      </c>
      <c r="C14474" t="s">
        <v>1357</v>
      </c>
      <c r="D14474" t="s">
        <v>1362</v>
      </c>
      <c r="E14474">
        <v>0.02</v>
      </c>
    </row>
    <row r="14475" spans="1:5" x14ac:dyDescent="0.25">
      <c r="A14475" s="1">
        <v>41414</v>
      </c>
      <c r="B14475" t="s">
        <v>58</v>
      </c>
      <c r="C14475" t="s">
        <v>1357</v>
      </c>
      <c r="D14475" t="s">
        <v>1363</v>
      </c>
      <c r="E14475">
        <v>0.02</v>
      </c>
    </row>
    <row r="14476" spans="1:5" x14ac:dyDescent="0.25">
      <c r="A14476" s="1">
        <v>41414</v>
      </c>
      <c r="B14476" t="s">
        <v>58</v>
      </c>
      <c r="C14476" t="s">
        <v>1357</v>
      </c>
      <c r="D14476" t="s">
        <v>1363</v>
      </c>
      <c r="E14476">
        <v>0.01</v>
      </c>
    </row>
    <row r="14477" spans="1:5" x14ac:dyDescent="0.25">
      <c r="A14477" s="1">
        <v>41414</v>
      </c>
      <c r="B14477" t="s">
        <v>58</v>
      </c>
      <c r="C14477" t="s">
        <v>1357</v>
      </c>
      <c r="D14477" t="s">
        <v>1363</v>
      </c>
      <c r="E14477">
        <v>0.05</v>
      </c>
    </row>
    <row r="14478" spans="1:5" x14ac:dyDescent="0.25">
      <c r="A14478" s="1">
        <v>41415</v>
      </c>
      <c r="B14478" t="s">
        <v>59</v>
      </c>
      <c r="C14478" t="s">
        <v>1357</v>
      </c>
      <c r="D14478" t="s">
        <v>1365</v>
      </c>
      <c r="E14478">
        <v>0</v>
      </c>
    </row>
    <row r="14479" spans="1:5" x14ac:dyDescent="0.25">
      <c r="A14479" s="1">
        <v>41415</v>
      </c>
      <c r="B14479" t="s">
        <v>59</v>
      </c>
      <c r="C14479" t="s">
        <v>1357</v>
      </c>
      <c r="D14479" t="s">
        <v>1365</v>
      </c>
      <c r="E14479">
        <v>0.02</v>
      </c>
    </row>
    <row r="14480" spans="1:5" x14ac:dyDescent="0.25">
      <c r="A14480" s="1">
        <v>41415</v>
      </c>
      <c r="B14480" t="s">
        <v>59</v>
      </c>
      <c r="C14480" t="s">
        <v>1357</v>
      </c>
      <c r="D14480" t="s">
        <v>1366</v>
      </c>
      <c r="E14480">
        <v>0.05</v>
      </c>
    </row>
    <row r="14481" spans="1:5" x14ac:dyDescent="0.25">
      <c r="A14481" s="1">
        <v>41415</v>
      </c>
      <c r="B14481" t="s">
        <v>59</v>
      </c>
      <c r="C14481" t="s">
        <v>1357</v>
      </c>
      <c r="D14481" t="s">
        <v>1366</v>
      </c>
      <c r="E14481">
        <v>0.03</v>
      </c>
    </row>
    <row r="14482" spans="1:5" x14ac:dyDescent="0.25">
      <c r="A14482" s="1">
        <v>41415</v>
      </c>
      <c r="B14482" t="s">
        <v>59</v>
      </c>
      <c r="C14482" t="s">
        <v>1357</v>
      </c>
      <c r="D14482" t="s">
        <v>1366</v>
      </c>
      <c r="E14482">
        <v>0.02</v>
      </c>
    </row>
    <row r="14483" spans="1:5" x14ac:dyDescent="0.25">
      <c r="A14483" s="1">
        <v>41415</v>
      </c>
      <c r="B14483" t="s">
        <v>59</v>
      </c>
      <c r="C14483" t="s">
        <v>1357</v>
      </c>
      <c r="D14483" t="s">
        <v>1366</v>
      </c>
      <c r="E14483">
        <v>0.02</v>
      </c>
    </row>
    <row r="14484" spans="1:5" x14ac:dyDescent="0.25">
      <c r="A14484" s="1">
        <v>41415</v>
      </c>
      <c r="B14484" t="s">
        <v>59</v>
      </c>
      <c r="C14484" t="s">
        <v>1357</v>
      </c>
      <c r="D14484" t="s">
        <v>1366</v>
      </c>
      <c r="E14484">
        <v>0.01</v>
      </c>
    </row>
    <row r="14485" spans="1:5" x14ac:dyDescent="0.25">
      <c r="A14485" s="1">
        <v>41415</v>
      </c>
      <c r="B14485" t="s">
        <v>59</v>
      </c>
      <c r="C14485" t="s">
        <v>1357</v>
      </c>
      <c r="D14485" t="s">
        <v>1366</v>
      </c>
      <c r="E14485">
        <v>0.01</v>
      </c>
    </row>
    <row r="14486" spans="1:5" x14ac:dyDescent="0.25">
      <c r="A14486" s="1">
        <v>41415</v>
      </c>
      <c r="B14486" t="s">
        <v>59</v>
      </c>
      <c r="C14486" t="s">
        <v>1357</v>
      </c>
      <c r="D14486" t="s">
        <v>1366</v>
      </c>
      <c r="E14486">
        <v>0.02</v>
      </c>
    </row>
    <row r="14487" spans="1:5" x14ac:dyDescent="0.25">
      <c r="A14487" s="1">
        <v>41415</v>
      </c>
      <c r="B14487" t="s">
        <v>59</v>
      </c>
      <c r="C14487" t="s">
        <v>1357</v>
      </c>
      <c r="D14487" t="s">
        <v>1358</v>
      </c>
      <c r="E14487">
        <v>0.01</v>
      </c>
    </row>
    <row r="14488" spans="1:5" x14ac:dyDescent="0.25">
      <c r="A14488" s="1">
        <v>41415</v>
      </c>
      <c r="B14488" t="s">
        <v>59</v>
      </c>
      <c r="C14488" t="s">
        <v>1357</v>
      </c>
      <c r="D14488" t="s">
        <v>922</v>
      </c>
      <c r="E14488">
        <v>0.01</v>
      </c>
    </row>
    <row r="14489" spans="1:5" x14ac:dyDescent="0.25">
      <c r="A14489" s="1">
        <v>41415</v>
      </c>
      <c r="B14489" t="s">
        <v>59</v>
      </c>
      <c r="C14489" t="s">
        <v>1357</v>
      </c>
      <c r="D14489" t="s">
        <v>922</v>
      </c>
      <c r="E14489">
        <v>0</v>
      </c>
    </row>
    <row r="14490" spans="1:5" x14ac:dyDescent="0.25">
      <c r="A14490" s="1">
        <v>41415</v>
      </c>
      <c r="B14490" t="s">
        <v>59</v>
      </c>
      <c r="C14490" t="s">
        <v>1357</v>
      </c>
      <c r="D14490" t="s">
        <v>922</v>
      </c>
      <c r="E14490">
        <v>0</v>
      </c>
    </row>
    <row r="14491" spans="1:5" x14ac:dyDescent="0.25">
      <c r="A14491" s="1">
        <v>41415</v>
      </c>
      <c r="B14491" t="s">
        <v>59</v>
      </c>
      <c r="C14491" t="s">
        <v>1357</v>
      </c>
      <c r="D14491" t="s">
        <v>922</v>
      </c>
      <c r="E14491">
        <v>0</v>
      </c>
    </row>
    <row r="14492" spans="1:5" x14ac:dyDescent="0.25">
      <c r="A14492" s="1">
        <v>41415</v>
      </c>
      <c r="B14492" t="s">
        <v>59</v>
      </c>
      <c r="C14492" t="s">
        <v>1357</v>
      </c>
      <c r="D14492" t="s">
        <v>1056</v>
      </c>
      <c r="E14492">
        <v>0.01</v>
      </c>
    </row>
    <row r="14493" spans="1:5" x14ac:dyDescent="0.25">
      <c r="A14493" s="1">
        <v>41415</v>
      </c>
      <c r="B14493" t="s">
        <v>59</v>
      </c>
      <c r="C14493" t="s">
        <v>1357</v>
      </c>
      <c r="D14493" t="s">
        <v>922</v>
      </c>
      <c r="E14493">
        <v>0.03</v>
      </c>
    </row>
    <row r="14494" spans="1:5" x14ac:dyDescent="0.25">
      <c r="A14494" s="1">
        <v>41415</v>
      </c>
      <c r="B14494" t="s">
        <v>59</v>
      </c>
      <c r="C14494" t="s">
        <v>1357</v>
      </c>
      <c r="D14494" t="s">
        <v>922</v>
      </c>
      <c r="E14494">
        <v>0.04</v>
      </c>
    </row>
    <row r="14495" spans="1:5" x14ac:dyDescent="0.25">
      <c r="A14495" s="1">
        <v>41415</v>
      </c>
      <c r="B14495" t="s">
        <v>59</v>
      </c>
      <c r="C14495" t="s">
        <v>1357</v>
      </c>
      <c r="D14495" t="s">
        <v>922</v>
      </c>
      <c r="E14495">
        <v>0</v>
      </c>
    </row>
    <row r="14496" spans="1:5" x14ac:dyDescent="0.25">
      <c r="A14496" s="1">
        <v>41415</v>
      </c>
      <c r="B14496" t="s">
        <v>59</v>
      </c>
      <c r="C14496" t="s">
        <v>1357</v>
      </c>
      <c r="D14496" t="s">
        <v>1376</v>
      </c>
      <c r="E14496">
        <v>0</v>
      </c>
    </row>
    <row r="14497" spans="1:5" x14ac:dyDescent="0.25">
      <c r="A14497" s="1">
        <v>41415</v>
      </c>
      <c r="B14497" t="s">
        <v>59</v>
      </c>
      <c r="C14497" t="s">
        <v>1357</v>
      </c>
      <c r="D14497" t="s">
        <v>922</v>
      </c>
      <c r="E14497">
        <v>0</v>
      </c>
    </row>
    <row r="14498" spans="1:5" x14ac:dyDescent="0.25">
      <c r="A14498" s="1">
        <v>41415</v>
      </c>
      <c r="B14498" t="s">
        <v>59</v>
      </c>
      <c r="C14498" t="s">
        <v>1357</v>
      </c>
      <c r="D14498" t="s">
        <v>940</v>
      </c>
      <c r="E14498">
        <v>0</v>
      </c>
    </row>
    <row r="14499" spans="1:5" x14ac:dyDescent="0.25">
      <c r="A14499" s="1">
        <v>41415</v>
      </c>
      <c r="B14499" t="s">
        <v>59</v>
      </c>
      <c r="C14499" t="s">
        <v>1357</v>
      </c>
      <c r="D14499" t="s">
        <v>1358</v>
      </c>
      <c r="E14499">
        <v>0</v>
      </c>
    </row>
    <row r="14500" spans="1:5" x14ac:dyDescent="0.25">
      <c r="A14500" s="1">
        <v>41415</v>
      </c>
      <c r="B14500" t="s">
        <v>59</v>
      </c>
      <c r="C14500" t="s">
        <v>1357</v>
      </c>
      <c r="D14500" t="s">
        <v>1359</v>
      </c>
      <c r="E14500">
        <v>0.03</v>
      </c>
    </row>
    <row r="14501" spans="1:5" x14ac:dyDescent="0.25">
      <c r="A14501" s="1">
        <v>41415</v>
      </c>
      <c r="B14501" t="s">
        <v>59</v>
      </c>
      <c r="C14501" t="s">
        <v>1357</v>
      </c>
      <c r="D14501" t="s">
        <v>1360</v>
      </c>
      <c r="E14501">
        <v>0.01</v>
      </c>
    </row>
    <row r="14502" spans="1:5" x14ac:dyDescent="0.25">
      <c r="A14502" s="1">
        <v>41415</v>
      </c>
      <c r="B14502" t="s">
        <v>59</v>
      </c>
      <c r="C14502" t="s">
        <v>1357</v>
      </c>
      <c r="D14502" t="s">
        <v>1360</v>
      </c>
      <c r="E14502">
        <v>0.02</v>
      </c>
    </row>
    <row r="14503" spans="1:5" x14ac:dyDescent="0.25">
      <c r="A14503" s="1">
        <v>41415</v>
      </c>
      <c r="B14503" t="s">
        <v>59</v>
      </c>
      <c r="C14503" t="s">
        <v>1357</v>
      </c>
      <c r="D14503" t="s">
        <v>1381</v>
      </c>
      <c r="E14503">
        <v>0.04</v>
      </c>
    </row>
    <row r="14504" spans="1:5" x14ac:dyDescent="0.25">
      <c r="A14504" s="1">
        <v>41415</v>
      </c>
      <c r="B14504" t="s">
        <v>59</v>
      </c>
      <c r="C14504" t="s">
        <v>1357</v>
      </c>
      <c r="D14504" t="s">
        <v>1361</v>
      </c>
      <c r="E14504">
        <v>0.03</v>
      </c>
    </row>
    <row r="14505" spans="1:5" x14ac:dyDescent="0.25">
      <c r="A14505" s="1">
        <v>41415</v>
      </c>
      <c r="B14505" t="s">
        <v>59</v>
      </c>
      <c r="C14505" t="s">
        <v>1357</v>
      </c>
      <c r="D14505" t="s">
        <v>1361</v>
      </c>
      <c r="E14505">
        <v>0.03</v>
      </c>
    </row>
    <row r="14506" spans="1:5" x14ac:dyDescent="0.25">
      <c r="A14506" s="1">
        <v>41415</v>
      </c>
      <c r="B14506" t="s">
        <v>59</v>
      </c>
      <c r="C14506" t="s">
        <v>1357</v>
      </c>
      <c r="D14506" t="s">
        <v>1368</v>
      </c>
      <c r="E14506">
        <v>0.01</v>
      </c>
    </row>
    <row r="14507" spans="1:5" x14ac:dyDescent="0.25">
      <c r="A14507" s="1">
        <v>41415</v>
      </c>
      <c r="B14507" t="s">
        <v>59</v>
      </c>
      <c r="C14507" t="s">
        <v>1357</v>
      </c>
      <c r="D14507" t="s">
        <v>1362</v>
      </c>
      <c r="E14507">
        <v>0.02</v>
      </c>
    </row>
    <row r="14508" spans="1:5" x14ac:dyDescent="0.25">
      <c r="A14508" s="1">
        <v>41415</v>
      </c>
      <c r="B14508" t="s">
        <v>59</v>
      </c>
      <c r="C14508" t="s">
        <v>1357</v>
      </c>
      <c r="D14508" t="s">
        <v>1362</v>
      </c>
      <c r="E14508">
        <v>0.01</v>
      </c>
    </row>
    <row r="14509" spans="1:5" x14ac:dyDescent="0.25">
      <c r="A14509" s="1">
        <v>41415</v>
      </c>
      <c r="B14509" t="s">
        <v>59</v>
      </c>
      <c r="C14509" t="s">
        <v>1357</v>
      </c>
      <c r="D14509" t="s">
        <v>1363</v>
      </c>
      <c r="E14509">
        <v>0.02</v>
      </c>
    </row>
    <row r="14510" spans="1:5" x14ac:dyDescent="0.25">
      <c r="A14510" s="1">
        <v>41416</v>
      </c>
      <c r="B14510" t="s">
        <v>30</v>
      </c>
      <c r="C14510" t="s">
        <v>1357</v>
      </c>
      <c r="D14510" t="s">
        <v>1364</v>
      </c>
      <c r="E14510">
        <v>0.02</v>
      </c>
    </row>
    <row r="14511" spans="1:5" x14ac:dyDescent="0.25">
      <c r="A14511" s="1">
        <v>41416</v>
      </c>
      <c r="B14511" t="s">
        <v>30</v>
      </c>
      <c r="C14511" t="s">
        <v>1357</v>
      </c>
      <c r="D14511" t="s">
        <v>1365</v>
      </c>
      <c r="E14511">
        <v>0.01</v>
      </c>
    </row>
    <row r="14512" spans="1:5" x14ac:dyDescent="0.25">
      <c r="A14512" s="1">
        <v>41416</v>
      </c>
      <c r="B14512" t="s">
        <v>30</v>
      </c>
      <c r="C14512" t="s">
        <v>1357</v>
      </c>
      <c r="D14512" t="s">
        <v>1366</v>
      </c>
      <c r="E14512">
        <v>0.01</v>
      </c>
    </row>
    <row r="14513" spans="1:5" x14ac:dyDescent="0.25">
      <c r="A14513" s="1">
        <v>41416</v>
      </c>
      <c r="B14513" t="s">
        <v>30</v>
      </c>
      <c r="C14513" t="s">
        <v>1357</v>
      </c>
      <c r="D14513" t="s">
        <v>1366</v>
      </c>
      <c r="E14513">
        <v>0.01</v>
      </c>
    </row>
    <row r="14514" spans="1:5" x14ac:dyDescent="0.25">
      <c r="A14514" s="1">
        <v>41416</v>
      </c>
      <c r="B14514" t="s">
        <v>30</v>
      </c>
      <c r="C14514" t="s">
        <v>1357</v>
      </c>
      <c r="D14514" t="s">
        <v>1370</v>
      </c>
      <c r="E14514">
        <v>0.05</v>
      </c>
    </row>
    <row r="14515" spans="1:5" x14ac:dyDescent="0.25">
      <c r="A14515" s="1">
        <v>41416</v>
      </c>
      <c r="B14515" t="s">
        <v>30</v>
      </c>
      <c r="C14515" t="s">
        <v>1357</v>
      </c>
      <c r="D14515" t="s">
        <v>1370</v>
      </c>
      <c r="E14515">
        <v>0.02</v>
      </c>
    </row>
    <row r="14516" spans="1:5" x14ac:dyDescent="0.25">
      <c r="A14516" s="1">
        <v>41416</v>
      </c>
      <c r="B14516" t="s">
        <v>30</v>
      </c>
      <c r="C14516" t="s">
        <v>1357</v>
      </c>
      <c r="D14516" t="s">
        <v>1368</v>
      </c>
      <c r="E14516">
        <v>0.01</v>
      </c>
    </row>
    <row r="14517" spans="1:5" x14ac:dyDescent="0.25">
      <c r="A14517" s="1">
        <v>41416</v>
      </c>
      <c r="B14517" t="s">
        <v>30</v>
      </c>
      <c r="C14517" t="s">
        <v>1357</v>
      </c>
      <c r="D14517" t="s">
        <v>1368</v>
      </c>
      <c r="E14517">
        <v>0.02</v>
      </c>
    </row>
    <row r="14518" spans="1:5" x14ac:dyDescent="0.25">
      <c r="A14518" s="1">
        <v>41416</v>
      </c>
      <c r="B14518" t="s">
        <v>30</v>
      </c>
      <c r="C14518" t="s">
        <v>1357</v>
      </c>
      <c r="D14518" t="s">
        <v>1368</v>
      </c>
      <c r="E14518">
        <v>0</v>
      </c>
    </row>
    <row r="14519" spans="1:5" x14ac:dyDescent="0.25">
      <c r="A14519" s="1">
        <v>41416</v>
      </c>
      <c r="B14519" t="s">
        <v>30</v>
      </c>
      <c r="C14519" t="s">
        <v>1357</v>
      </c>
      <c r="D14519" t="s">
        <v>1367</v>
      </c>
      <c r="E14519">
        <v>0</v>
      </c>
    </row>
    <row r="14520" spans="1:5" x14ac:dyDescent="0.25">
      <c r="A14520" s="1">
        <v>41416</v>
      </c>
      <c r="B14520" t="s">
        <v>30</v>
      </c>
      <c r="C14520" t="s">
        <v>1357</v>
      </c>
      <c r="D14520" t="s">
        <v>1367</v>
      </c>
      <c r="E14520">
        <v>0.02</v>
      </c>
    </row>
    <row r="14521" spans="1:5" x14ac:dyDescent="0.25">
      <c r="A14521" s="1">
        <v>41416</v>
      </c>
      <c r="B14521" t="s">
        <v>30</v>
      </c>
      <c r="C14521" t="s">
        <v>1357</v>
      </c>
      <c r="D14521" t="s">
        <v>922</v>
      </c>
      <c r="E14521">
        <v>0.01</v>
      </c>
    </row>
    <row r="14522" spans="1:5" x14ac:dyDescent="0.25">
      <c r="A14522" s="1">
        <v>41416</v>
      </c>
      <c r="B14522" t="s">
        <v>30</v>
      </c>
      <c r="C14522" t="s">
        <v>1357</v>
      </c>
      <c r="D14522" t="s">
        <v>922</v>
      </c>
      <c r="E14522">
        <v>0</v>
      </c>
    </row>
    <row r="14523" spans="1:5" x14ac:dyDescent="0.25">
      <c r="A14523" s="1">
        <v>41416</v>
      </c>
      <c r="B14523" t="s">
        <v>30</v>
      </c>
      <c r="C14523" t="s">
        <v>1357</v>
      </c>
      <c r="D14523" t="s">
        <v>1056</v>
      </c>
      <c r="E14523">
        <v>0</v>
      </c>
    </row>
    <row r="14524" spans="1:5" x14ac:dyDescent="0.25">
      <c r="A14524" s="1">
        <v>41416</v>
      </c>
      <c r="B14524" t="s">
        <v>30</v>
      </c>
      <c r="C14524" t="s">
        <v>1357</v>
      </c>
      <c r="D14524" t="s">
        <v>940</v>
      </c>
      <c r="E14524">
        <v>0.02</v>
      </c>
    </row>
    <row r="14525" spans="1:5" x14ac:dyDescent="0.25">
      <c r="A14525" s="1">
        <v>41416</v>
      </c>
      <c r="B14525" t="s">
        <v>30</v>
      </c>
      <c r="C14525" t="s">
        <v>1357</v>
      </c>
      <c r="D14525" t="s">
        <v>1358</v>
      </c>
      <c r="E14525">
        <v>0.01</v>
      </c>
    </row>
    <row r="14526" spans="1:5" x14ac:dyDescent="0.25">
      <c r="A14526" s="1">
        <v>41416</v>
      </c>
      <c r="B14526" t="s">
        <v>30</v>
      </c>
      <c r="C14526" t="s">
        <v>1357</v>
      </c>
      <c r="D14526" t="s">
        <v>1359</v>
      </c>
      <c r="E14526">
        <v>0.01</v>
      </c>
    </row>
    <row r="14527" spans="1:5" x14ac:dyDescent="0.25">
      <c r="A14527" s="1">
        <v>41416</v>
      </c>
      <c r="B14527" t="s">
        <v>30</v>
      </c>
      <c r="C14527" t="s">
        <v>1357</v>
      </c>
      <c r="D14527" t="s">
        <v>1359</v>
      </c>
      <c r="E14527">
        <v>0.02</v>
      </c>
    </row>
    <row r="14528" spans="1:5" x14ac:dyDescent="0.25">
      <c r="A14528" s="1">
        <v>41416</v>
      </c>
      <c r="B14528" t="s">
        <v>30</v>
      </c>
      <c r="C14528" t="s">
        <v>1357</v>
      </c>
      <c r="D14528" t="s">
        <v>1360</v>
      </c>
      <c r="E14528">
        <v>0.02</v>
      </c>
    </row>
    <row r="14529" spans="1:5" x14ac:dyDescent="0.25">
      <c r="A14529" s="1">
        <v>41416</v>
      </c>
      <c r="B14529" t="s">
        <v>30</v>
      </c>
      <c r="C14529" t="s">
        <v>1357</v>
      </c>
      <c r="D14529" t="s">
        <v>1360</v>
      </c>
      <c r="E14529">
        <v>0</v>
      </c>
    </row>
    <row r="14530" spans="1:5" x14ac:dyDescent="0.25">
      <c r="A14530" s="1">
        <v>41416</v>
      </c>
      <c r="B14530" t="s">
        <v>30</v>
      </c>
      <c r="C14530" t="s">
        <v>1357</v>
      </c>
      <c r="D14530" t="s">
        <v>1360</v>
      </c>
      <c r="E14530">
        <v>0</v>
      </c>
    </row>
    <row r="14531" spans="1:5" x14ac:dyDescent="0.25">
      <c r="A14531" s="1">
        <v>41416</v>
      </c>
      <c r="B14531" t="s">
        <v>30</v>
      </c>
      <c r="C14531" t="s">
        <v>1357</v>
      </c>
      <c r="D14531" t="s">
        <v>1381</v>
      </c>
      <c r="E14531">
        <v>0.01</v>
      </c>
    </row>
    <row r="14532" spans="1:5" x14ac:dyDescent="0.25">
      <c r="A14532" s="1">
        <v>41416</v>
      </c>
      <c r="B14532" t="s">
        <v>30</v>
      </c>
      <c r="C14532" t="s">
        <v>1357</v>
      </c>
      <c r="D14532" t="s">
        <v>1381</v>
      </c>
      <c r="E14532">
        <v>0</v>
      </c>
    </row>
    <row r="14533" spans="1:5" x14ac:dyDescent="0.25">
      <c r="A14533" s="1">
        <v>41416</v>
      </c>
      <c r="B14533" t="s">
        <v>30</v>
      </c>
      <c r="C14533" t="s">
        <v>1357</v>
      </c>
      <c r="D14533" t="s">
        <v>1361</v>
      </c>
      <c r="E14533">
        <v>0</v>
      </c>
    </row>
    <row r="14534" spans="1:5" x14ac:dyDescent="0.25">
      <c r="A14534" s="1">
        <v>41416</v>
      </c>
      <c r="B14534" t="s">
        <v>30</v>
      </c>
      <c r="C14534" t="s">
        <v>1357</v>
      </c>
      <c r="D14534" t="s">
        <v>1361</v>
      </c>
      <c r="E14534">
        <v>0.02</v>
      </c>
    </row>
    <row r="14535" spans="1:5" x14ac:dyDescent="0.25">
      <c r="A14535" s="1">
        <v>41416</v>
      </c>
      <c r="B14535" t="s">
        <v>30</v>
      </c>
      <c r="C14535" t="s">
        <v>1357</v>
      </c>
      <c r="D14535" t="s">
        <v>1361</v>
      </c>
      <c r="E14535">
        <v>0</v>
      </c>
    </row>
    <row r="14536" spans="1:5" x14ac:dyDescent="0.25">
      <c r="A14536" s="1">
        <v>41416</v>
      </c>
      <c r="B14536" t="s">
        <v>30</v>
      </c>
      <c r="C14536" t="s">
        <v>1357</v>
      </c>
      <c r="D14536" t="s">
        <v>1361</v>
      </c>
      <c r="E14536">
        <v>0.03</v>
      </c>
    </row>
    <row r="14537" spans="1:5" x14ac:dyDescent="0.25">
      <c r="A14537" s="1">
        <v>41416</v>
      </c>
      <c r="B14537" t="s">
        <v>30</v>
      </c>
      <c r="C14537" t="s">
        <v>1357</v>
      </c>
      <c r="D14537" t="s">
        <v>1368</v>
      </c>
      <c r="E14537">
        <v>0</v>
      </c>
    </row>
    <row r="14538" spans="1:5" x14ac:dyDescent="0.25">
      <c r="A14538" s="1">
        <v>41416</v>
      </c>
      <c r="B14538" t="s">
        <v>30</v>
      </c>
      <c r="C14538" t="s">
        <v>1357</v>
      </c>
      <c r="D14538" t="s">
        <v>1368</v>
      </c>
      <c r="E14538">
        <v>0</v>
      </c>
    </row>
    <row r="14539" spans="1:5" x14ac:dyDescent="0.25">
      <c r="A14539" s="1">
        <v>41416</v>
      </c>
      <c r="B14539" t="s">
        <v>30</v>
      </c>
      <c r="C14539" t="s">
        <v>1357</v>
      </c>
      <c r="D14539" t="s">
        <v>1368</v>
      </c>
      <c r="E14539">
        <v>0.03</v>
      </c>
    </row>
    <row r="14540" spans="1:5" x14ac:dyDescent="0.25">
      <c r="A14540" s="1">
        <v>41416</v>
      </c>
      <c r="B14540" t="s">
        <v>30</v>
      </c>
      <c r="C14540" t="s">
        <v>1357</v>
      </c>
      <c r="D14540" t="s">
        <v>1369</v>
      </c>
      <c r="E14540">
        <v>0.05</v>
      </c>
    </row>
    <row r="14541" spans="1:5" x14ac:dyDescent="0.25">
      <c r="A14541" s="1">
        <v>41416</v>
      </c>
      <c r="B14541" t="s">
        <v>30</v>
      </c>
      <c r="C14541" t="s">
        <v>1357</v>
      </c>
      <c r="D14541" t="s">
        <v>1363</v>
      </c>
      <c r="E14541">
        <v>0.04</v>
      </c>
    </row>
    <row r="14542" spans="1:5" x14ac:dyDescent="0.25">
      <c r="A14542" s="1">
        <v>41417</v>
      </c>
      <c r="B14542" t="s">
        <v>46</v>
      </c>
      <c r="C14542" t="s">
        <v>1357</v>
      </c>
      <c r="D14542" t="s">
        <v>1364</v>
      </c>
      <c r="E14542">
        <v>0</v>
      </c>
    </row>
    <row r="14543" spans="1:5" x14ac:dyDescent="0.25">
      <c r="A14543" s="1">
        <v>41417</v>
      </c>
      <c r="B14543" t="s">
        <v>46</v>
      </c>
      <c r="C14543" t="s">
        <v>1357</v>
      </c>
      <c r="D14543" t="s">
        <v>1364</v>
      </c>
      <c r="E14543">
        <v>0.01</v>
      </c>
    </row>
    <row r="14544" spans="1:5" x14ac:dyDescent="0.25">
      <c r="A14544" s="1">
        <v>41417</v>
      </c>
      <c r="B14544" t="s">
        <v>46</v>
      </c>
      <c r="C14544" t="s">
        <v>1357</v>
      </c>
      <c r="D14544" t="s">
        <v>1365</v>
      </c>
      <c r="E14544">
        <v>0.04</v>
      </c>
    </row>
    <row r="14545" spans="1:5" x14ac:dyDescent="0.25">
      <c r="A14545" s="1">
        <v>41417</v>
      </c>
      <c r="B14545" t="s">
        <v>46</v>
      </c>
      <c r="C14545" t="s">
        <v>1357</v>
      </c>
      <c r="D14545" t="s">
        <v>1365</v>
      </c>
      <c r="E14545">
        <v>0.01</v>
      </c>
    </row>
    <row r="14546" spans="1:5" x14ac:dyDescent="0.25">
      <c r="A14546" s="1">
        <v>41417</v>
      </c>
      <c r="B14546" t="s">
        <v>46</v>
      </c>
      <c r="C14546" t="s">
        <v>1357</v>
      </c>
      <c r="D14546" t="s">
        <v>1366</v>
      </c>
      <c r="E14546">
        <v>0.02</v>
      </c>
    </row>
    <row r="14547" spans="1:5" x14ac:dyDescent="0.25">
      <c r="A14547" s="1">
        <v>41417</v>
      </c>
      <c r="B14547" t="s">
        <v>46</v>
      </c>
      <c r="C14547" t="s">
        <v>1357</v>
      </c>
      <c r="D14547" t="s">
        <v>1370</v>
      </c>
      <c r="E14547">
        <v>0.02</v>
      </c>
    </row>
    <row r="14548" spans="1:5" x14ac:dyDescent="0.25">
      <c r="A14548" s="1">
        <v>41417</v>
      </c>
      <c r="B14548" t="s">
        <v>46</v>
      </c>
      <c r="C14548" t="s">
        <v>1357</v>
      </c>
      <c r="D14548" t="s">
        <v>1370</v>
      </c>
      <c r="E14548">
        <v>0.06</v>
      </c>
    </row>
    <row r="14549" spans="1:5" x14ac:dyDescent="0.25">
      <c r="A14549" s="1">
        <v>41417</v>
      </c>
      <c r="B14549" t="s">
        <v>46</v>
      </c>
      <c r="C14549" t="s">
        <v>1357</v>
      </c>
      <c r="D14549" t="s">
        <v>1366</v>
      </c>
      <c r="E14549">
        <v>0.02</v>
      </c>
    </row>
    <row r="14550" spans="1:5" x14ac:dyDescent="0.25">
      <c r="A14550" s="1">
        <v>41417</v>
      </c>
      <c r="B14550" t="s">
        <v>46</v>
      </c>
      <c r="C14550" t="s">
        <v>1357</v>
      </c>
      <c r="D14550" t="s">
        <v>1366</v>
      </c>
      <c r="E14550">
        <v>0</v>
      </c>
    </row>
    <row r="14551" spans="1:5" x14ac:dyDescent="0.25">
      <c r="A14551" s="1">
        <v>41417</v>
      </c>
      <c r="B14551" t="s">
        <v>46</v>
      </c>
      <c r="C14551" t="s">
        <v>1357</v>
      </c>
      <c r="D14551" t="s">
        <v>1366</v>
      </c>
      <c r="E14551">
        <v>0</v>
      </c>
    </row>
    <row r="14552" spans="1:5" x14ac:dyDescent="0.25">
      <c r="A14552" s="1">
        <v>41417</v>
      </c>
      <c r="B14552" t="s">
        <v>46</v>
      </c>
      <c r="C14552" t="s">
        <v>1357</v>
      </c>
      <c r="D14552" t="s">
        <v>1366</v>
      </c>
      <c r="E14552">
        <v>0</v>
      </c>
    </row>
    <row r="14553" spans="1:5" x14ac:dyDescent="0.25">
      <c r="A14553" s="1">
        <v>41417</v>
      </c>
      <c r="B14553" t="s">
        <v>46</v>
      </c>
      <c r="C14553" t="s">
        <v>1357</v>
      </c>
      <c r="D14553" t="s">
        <v>1367</v>
      </c>
      <c r="E14553">
        <v>0</v>
      </c>
    </row>
    <row r="14554" spans="1:5" x14ac:dyDescent="0.25">
      <c r="A14554" s="1">
        <v>41417</v>
      </c>
      <c r="B14554" t="s">
        <v>46</v>
      </c>
      <c r="C14554" t="s">
        <v>1357</v>
      </c>
      <c r="D14554" t="s">
        <v>1367</v>
      </c>
      <c r="E14554">
        <v>0</v>
      </c>
    </row>
    <row r="14555" spans="1:5" x14ac:dyDescent="0.25">
      <c r="A14555" s="1">
        <v>41417</v>
      </c>
      <c r="B14555" t="s">
        <v>46</v>
      </c>
      <c r="C14555" t="s">
        <v>1357</v>
      </c>
      <c r="D14555" t="s">
        <v>1367</v>
      </c>
      <c r="E14555">
        <v>0.01</v>
      </c>
    </row>
    <row r="14556" spans="1:5" x14ac:dyDescent="0.25">
      <c r="A14556" s="1">
        <v>41417</v>
      </c>
      <c r="B14556" t="s">
        <v>46</v>
      </c>
      <c r="C14556" t="s">
        <v>1357</v>
      </c>
      <c r="D14556" t="s">
        <v>1367</v>
      </c>
      <c r="E14556">
        <v>0.02</v>
      </c>
    </row>
    <row r="14557" spans="1:5" x14ac:dyDescent="0.25">
      <c r="A14557" s="1">
        <v>41417</v>
      </c>
      <c r="B14557" t="s">
        <v>46</v>
      </c>
      <c r="C14557" t="s">
        <v>1357</v>
      </c>
      <c r="D14557" t="s">
        <v>922</v>
      </c>
      <c r="E14557">
        <v>0.01</v>
      </c>
    </row>
    <row r="14558" spans="1:5" x14ac:dyDescent="0.25">
      <c r="A14558" s="1">
        <v>41417</v>
      </c>
      <c r="B14558" t="s">
        <v>46</v>
      </c>
      <c r="C14558" t="s">
        <v>1357</v>
      </c>
      <c r="D14558" t="s">
        <v>1358</v>
      </c>
      <c r="E14558">
        <v>0.01</v>
      </c>
    </row>
    <row r="14559" spans="1:5" x14ac:dyDescent="0.25">
      <c r="A14559" s="1">
        <v>41417</v>
      </c>
      <c r="B14559" t="s">
        <v>46</v>
      </c>
      <c r="C14559" t="s">
        <v>1357</v>
      </c>
      <c r="D14559" t="s">
        <v>1056</v>
      </c>
      <c r="E14559">
        <v>0.01</v>
      </c>
    </row>
    <row r="14560" spans="1:5" x14ac:dyDescent="0.25">
      <c r="A14560" s="1">
        <v>41417</v>
      </c>
      <c r="B14560" t="s">
        <v>46</v>
      </c>
      <c r="C14560" t="s">
        <v>1357</v>
      </c>
      <c r="D14560" t="s">
        <v>922</v>
      </c>
      <c r="E14560">
        <v>0</v>
      </c>
    </row>
    <row r="14561" spans="1:5" x14ac:dyDescent="0.25">
      <c r="A14561" s="1">
        <v>41417</v>
      </c>
      <c r="B14561" t="s">
        <v>46</v>
      </c>
      <c r="C14561" t="s">
        <v>1357</v>
      </c>
      <c r="D14561" t="s">
        <v>922</v>
      </c>
      <c r="E14561">
        <v>0.01</v>
      </c>
    </row>
    <row r="14562" spans="1:5" x14ac:dyDescent="0.25">
      <c r="A14562" s="1">
        <v>41417</v>
      </c>
      <c r="B14562" t="s">
        <v>46</v>
      </c>
      <c r="C14562" t="s">
        <v>1357</v>
      </c>
      <c r="D14562" t="s">
        <v>940</v>
      </c>
      <c r="E14562">
        <v>0</v>
      </c>
    </row>
    <row r="14563" spans="1:5" x14ac:dyDescent="0.25">
      <c r="A14563" s="1">
        <v>41417</v>
      </c>
      <c r="B14563" t="s">
        <v>46</v>
      </c>
      <c r="C14563" t="s">
        <v>1357</v>
      </c>
      <c r="D14563" t="s">
        <v>940</v>
      </c>
      <c r="E14563">
        <v>0.03</v>
      </c>
    </row>
    <row r="14564" spans="1:5" x14ac:dyDescent="0.25">
      <c r="A14564" s="1">
        <v>41417</v>
      </c>
      <c r="B14564" t="s">
        <v>46</v>
      </c>
      <c r="C14564" t="s">
        <v>1357</v>
      </c>
      <c r="D14564" t="s">
        <v>1377</v>
      </c>
      <c r="E14564">
        <v>0.01</v>
      </c>
    </row>
    <row r="14565" spans="1:5" x14ac:dyDescent="0.25">
      <c r="A14565" s="1">
        <v>41417</v>
      </c>
      <c r="B14565" t="s">
        <v>46</v>
      </c>
      <c r="C14565" t="s">
        <v>1357</v>
      </c>
      <c r="D14565" t="s">
        <v>1377</v>
      </c>
      <c r="E14565">
        <v>0.02</v>
      </c>
    </row>
    <row r="14566" spans="1:5" x14ac:dyDescent="0.25">
      <c r="A14566" s="1">
        <v>41417</v>
      </c>
      <c r="B14566" t="s">
        <v>46</v>
      </c>
      <c r="C14566" t="s">
        <v>1357</v>
      </c>
      <c r="D14566" t="s">
        <v>940</v>
      </c>
      <c r="E14566">
        <v>0.02</v>
      </c>
    </row>
    <row r="14567" spans="1:5" x14ac:dyDescent="0.25">
      <c r="A14567" s="1">
        <v>41417</v>
      </c>
      <c r="B14567" t="s">
        <v>46</v>
      </c>
      <c r="C14567" t="s">
        <v>1357</v>
      </c>
      <c r="D14567" t="s">
        <v>1359</v>
      </c>
      <c r="E14567">
        <v>0.02</v>
      </c>
    </row>
    <row r="14568" spans="1:5" x14ac:dyDescent="0.25">
      <c r="A14568" s="1">
        <v>41417</v>
      </c>
      <c r="B14568" t="s">
        <v>46</v>
      </c>
      <c r="C14568" t="s">
        <v>1357</v>
      </c>
      <c r="D14568" t="s">
        <v>1359</v>
      </c>
      <c r="E14568">
        <v>0.01</v>
      </c>
    </row>
    <row r="14569" spans="1:5" x14ac:dyDescent="0.25">
      <c r="A14569" s="1">
        <v>41417</v>
      </c>
      <c r="B14569" t="s">
        <v>46</v>
      </c>
      <c r="C14569" t="s">
        <v>1357</v>
      </c>
      <c r="D14569" t="s">
        <v>1360</v>
      </c>
      <c r="E14569">
        <v>0.02</v>
      </c>
    </row>
    <row r="14570" spans="1:5" x14ac:dyDescent="0.25">
      <c r="A14570" s="1">
        <v>41417</v>
      </c>
      <c r="B14570" t="s">
        <v>46</v>
      </c>
      <c r="C14570" t="s">
        <v>1357</v>
      </c>
      <c r="D14570" t="s">
        <v>1360</v>
      </c>
      <c r="E14570">
        <v>0.01</v>
      </c>
    </row>
    <row r="14571" spans="1:5" x14ac:dyDescent="0.25">
      <c r="A14571" s="1">
        <v>41417</v>
      </c>
      <c r="B14571" t="s">
        <v>46</v>
      </c>
      <c r="C14571" t="s">
        <v>1357</v>
      </c>
      <c r="D14571" t="s">
        <v>1381</v>
      </c>
      <c r="E14571">
        <v>0.02</v>
      </c>
    </row>
    <row r="14572" spans="1:5" x14ac:dyDescent="0.25">
      <c r="A14572" s="1">
        <v>41417</v>
      </c>
      <c r="B14572" t="s">
        <v>46</v>
      </c>
      <c r="C14572" t="s">
        <v>1357</v>
      </c>
      <c r="D14572" t="s">
        <v>1362</v>
      </c>
      <c r="E14572">
        <v>0.05</v>
      </c>
    </row>
    <row r="14573" spans="1:5" x14ac:dyDescent="0.25">
      <c r="A14573" s="1">
        <v>41417</v>
      </c>
      <c r="B14573" t="s">
        <v>46</v>
      </c>
      <c r="C14573" t="s">
        <v>1357</v>
      </c>
      <c r="D14573" t="s">
        <v>1363</v>
      </c>
      <c r="E14573">
        <v>0</v>
      </c>
    </row>
    <row r="14574" spans="1:5" x14ac:dyDescent="0.25">
      <c r="A14574" s="1">
        <v>41417</v>
      </c>
      <c r="B14574" t="s">
        <v>46</v>
      </c>
      <c r="C14574" t="s">
        <v>1357</v>
      </c>
      <c r="D14574" t="s">
        <v>1363</v>
      </c>
      <c r="E14574">
        <v>0.01</v>
      </c>
    </row>
    <row r="14575" spans="1:5" x14ac:dyDescent="0.25">
      <c r="A14575" s="1">
        <v>41418</v>
      </c>
      <c r="B14575" t="s">
        <v>49</v>
      </c>
      <c r="C14575" t="s">
        <v>1357</v>
      </c>
      <c r="D14575" t="s">
        <v>1364</v>
      </c>
      <c r="E14575">
        <v>0.08</v>
      </c>
    </row>
    <row r="14576" spans="1:5" x14ac:dyDescent="0.25">
      <c r="A14576" s="1">
        <v>41418</v>
      </c>
      <c r="B14576" t="s">
        <v>49</v>
      </c>
      <c r="C14576" t="s">
        <v>1357</v>
      </c>
      <c r="D14576" t="s">
        <v>1365</v>
      </c>
      <c r="E14576">
        <v>0.01</v>
      </c>
    </row>
    <row r="14577" spans="1:5" x14ac:dyDescent="0.25">
      <c r="A14577" s="1">
        <v>41418</v>
      </c>
      <c r="B14577" t="s">
        <v>49</v>
      </c>
      <c r="C14577" t="s">
        <v>1357</v>
      </c>
      <c r="D14577" t="s">
        <v>1365</v>
      </c>
      <c r="E14577">
        <v>0.02</v>
      </c>
    </row>
    <row r="14578" spans="1:5" x14ac:dyDescent="0.25">
      <c r="A14578" s="1">
        <v>41418</v>
      </c>
      <c r="B14578" t="s">
        <v>49</v>
      </c>
      <c r="C14578" t="s">
        <v>1357</v>
      </c>
      <c r="D14578" t="s">
        <v>1365</v>
      </c>
      <c r="E14578">
        <v>0.02</v>
      </c>
    </row>
    <row r="14579" spans="1:5" x14ac:dyDescent="0.25">
      <c r="A14579" s="1">
        <v>41418</v>
      </c>
      <c r="B14579" t="s">
        <v>49</v>
      </c>
      <c r="C14579" t="s">
        <v>1357</v>
      </c>
      <c r="D14579" t="s">
        <v>1366</v>
      </c>
      <c r="E14579">
        <v>0.01</v>
      </c>
    </row>
    <row r="14580" spans="1:5" x14ac:dyDescent="0.25">
      <c r="A14580" s="1">
        <v>41418</v>
      </c>
      <c r="B14580" t="s">
        <v>49</v>
      </c>
      <c r="C14580" t="s">
        <v>1357</v>
      </c>
      <c r="D14580" t="s">
        <v>1367</v>
      </c>
      <c r="E14580">
        <v>0.01</v>
      </c>
    </row>
    <row r="14581" spans="1:5" x14ac:dyDescent="0.25">
      <c r="A14581" s="1">
        <v>41418</v>
      </c>
      <c r="B14581" t="s">
        <v>49</v>
      </c>
      <c r="C14581" t="s">
        <v>1357</v>
      </c>
      <c r="D14581" t="s">
        <v>1367</v>
      </c>
      <c r="E14581">
        <v>0.01</v>
      </c>
    </row>
    <row r="14582" spans="1:5" x14ac:dyDescent="0.25">
      <c r="A14582" s="1">
        <v>41418</v>
      </c>
      <c r="B14582" t="s">
        <v>49</v>
      </c>
      <c r="C14582" t="s">
        <v>1357</v>
      </c>
      <c r="D14582" t="s">
        <v>922</v>
      </c>
      <c r="E14582">
        <v>0</v>
      </c>
    </row>
    <row r="14583" spans="1:5" x14ac:dyDescent="0.25">
      <c r="A14583" s="1">
        <v>41418</v>
      </c>
      <c r="B14583" t="s">
        <v>49</v>
      </c>
      <c r="C14583" t="s">
        <v>1357</v>
      </c>
      <c r="D14583" t="s">
        <v>922</v>
      </c>
      <c r="E14583">
        <v>0</v>
      </c>
    </row>
    <row r="14584" spans="1:5" x14ac:dyDescent="0.25">
      <c r="A14584" s="1">
        <v>41418</v>
      </c>
      <c r="B14584" t="s">
        <v>49</v>
      </c>
      <c r="C14584" t="s">
        <v>1357</v>
      </c>
      <c r="D14584" t="s">
        <v>940</v>
      </c>
      <c r="E14584">
        <v>0.05</v>
      </c>
    </row>
    <row r="14585" spans="1:5" x14ac:dyDescent="0.25">
      <c r="A14585" s="1">
        <v>41418</v>
      </c>
      <c r="B14585" t="s">
        <v>49</v>
      </c>
      <c r="C14585" t="s">
        <v>1357</v>
      </c>
      <c r="D14585" t="s">
        <v>940</v>
      </c>
      <c r="E14585">
        <v>0.05</v>
      </c>
    </row>
    <row r="14586" spans="1:5" x14ac:dyDescent="0.25">
      <c r="A14586" s="1">
        <v>41418</v>
      </c>
      <c r="B14586" t="s">
        <v>49</v>
      </c>
      <c r="C14586" t="s">
        <v>1357</v>
      </c>
      <c r="D14586" t="s">
        <v>1358</v>
      </c>
      <c r="E14586">
        <v>0</v>
      </c>
    </row>
    <row r="14587" spans="1:5" x14ac:dyDescent="0.25">
      <c r="A14587" s="1">
        <v>41418</v>
      </c>
      <c r="B14587" t="s">
        <v>49</v>
      </c>
      <c r="C14587" t="s">
        <v>1357</v>
      </c>
      <c r="D14587" t="s">
        <v>1358</v>
      </c>
      <c r="E14587">
        <v>0</v>
      </c>
    </row>
    <row r="14588" spans="1:5" x14ac:dyDescent="0.25">
      <c r="A14588" s="1">
        <v>41418</v>
      </c>
      <c r="B14588" t="s">
        <v>49</v>
      </c>
      <c r="C14588" t="s">
        <v>1357</v>
      </c>
      <c r="D14588" t="s">
        <v>1358</v>
      </c>
      <c r="E14588">
        <v>0</v>
      </c>
    </row>
    <row r="14589" spans="1:5" x14ac:dyDescent="0.25">
      <c r="A14589" s="1">
        <v>41418</v>
      </c>
      <c r="B14589" t="s">
        <v>49</v>
      </c>
      <c r="C14589" t="s">
        <v>1357</v>
      </c>
      <c r="D14589" t="s">
        <v>1358</v>
      </c>
      <c r="E14589">
        <v>0</v>
      </c>
    </row>
    <row r="14590" spans="1:5" x14ac:dyDescent="0.25">
      <c r="A14590" s="1">
        <v>41418</v>
      </c>
      <c r="B14590" t="s">
        <v>49</v>
      </c>
      <c r="C14590" t="s">
        <v>1357</v>
      </c>
      <c r="D14590" t="s">
        <v>1358</v>
      </c>
      <c r="E14590">
        <v>0</v>
      </c>
    </row>
    <row r="14591" spans="1:5" x14ac:dyDescent="0.25">
      <c r="A14591" s="1">
        <v>41418</v>
      </c>
      <c r="B14591" t="s">
        <v>49</v>
      </c>
      <c r="C14591" t="s">
        <v>1357</v>
      </c>
      <c r="D14591" t="s">
        <v>940</v>
      </c>
      <c r="E14591">
        <v>0.01</v>
      </c>
    </row>
    <row r="14592" spans="1:5" x14ac:dyDescent="0.25">
      <c r="A14592" s="1">
        <v>41418</v>
      </c>
      <c r="B14592" t="s">
        <v>49</v>
      </c>
      <c r="C14592" t="s">
        <v>1357</v>
      </c>
      <c r="D14592" t="s">
        <v>940</v>
      </c>
      <c r="E14592">
        <v>0</v>
      </c>
    </row>
    <row r="14593" spans="1:5" x14ac:dyDescent="0.25">
      <c r="A14593" s="1">
        <v>41418</v>
      </c>
      <c r="B14593" t="s">
        <v>49</v>
      </c>
      <c r="C14593" t="s">
        <v>1357</v>
      </c>
      <c r="D14593" t="s">
        <v>940</v>
      </c>
      <c r="E14593">
        <v>0</v>
      </c>
    </row>
    <row r="14594" spans="1:5" x14ac:dyDescent="0.25">
      <c r="A14594" s="1">
        <v>41418</v>
      </c>
      <c r="B14594" t="s">
        <v>49</v>
      </c>
      <c r="C14594" t="s">
        <v>1357</v>
      </c>
      <c r="D14594" t="s">
        <v>1359</v>
      </c>
      <c r="E14594">
        <v>0.01</v>
      </c>
    </row>
    <row r="14595" spans="1:5" x14ac:dyDescent="0.25">
      <c r="A14595" s="1">
        <v>41418</v>
      </c>
      <c r="B14595" t="s">
        <v>49</v>
      </c>
      <c r="C14595" t="s">
        <v>1357</v>
      </c>
      <c r="D14595" t="s">
        <v>1359</v>
      </c>
      <c r="E14595">
        <v>0.01</v>
      </c>
    </row>
    <row r="14596" spans="1:5" x14ac:dyDescent="0.25">
      <c r="A14596" s="1">
        <v>41418</v>
      </c>
      <c r="B14596" t="s">
        <v>49</v>
      </c>
      <c r="C14596" t="s">
        <v>1357</v>
      </c>
      <c r="D14596" t="s">
        <v>1359</v>
      </c>
      <c r="E14596">
        <v>0.01</v>
      </c>
    </row>
    <row r="14597" spans="1:5" x14ac:dyDescent="0.25">
      <c r="A14597" s="1">
        <v>41418</v>
      </c>
      <c r="B14597" t="s">
        <v>49</v>
      </c>
      <c r="C14597" t="s">
        <v>1357</v>
      </c>
      <c r="D14597" t="s">
        <v>1359</v>
      </c>
      <c r="E14597">
        <v>0</v>
      </c>
    </row>
    <row r="14598" spans="1:5" x14ac:dyDescent="0.25">
      <c r="A14598" s="1">
        <v>41418</v>
      </c>
      <c r="B14598" t="s">
        <v>49</v>
      </c>
      <c r="C14598" t="s">
        <v>1357</v>
      </c>
      <c r="D14598" t="s">
        <v>1360</v>
      </c>
      <c r="E14598">
        <v>0</v>
      </c>
    </row>
    <row r="14599" spans="1:5" x14ac:dyDescent="0.25">
      <c r="A14599" s="1">
        <v>41418</v>
      </c>
      <c r="B14599" t="s">
        <v>49</v>
      </c>
      <c r="C14599" t="s">
        <v>1357</v>
      </c>
      <c r="D14599" t="s">
        <v>1362</v>
      </c>
      <c r="E14599">
        <v>0</v>
      </c>
    </row>
    <row r="14600" spans="1:5" x14ac:dyDescent="0.25">
      <c r="A14600" s="1">
        <v>41418</v>
      </c>
      <c r="B14600" t="s">
        <v>49</v>
      </c>
      <c r="C14600" t="s">
        <v>1357</v>
      </c>
      <c r="D14600" t="s">
        <v>1362</v>
      </c>
      <c r="E14600">
        <v>0</v>
      </c>
    </row>
    <row r="14601" spans="1:5" x14ac:dyDescent="0.25">
      <c r="A14601" s="1">
        <v>41418</v>
      </c>
      <c r="B14601" t="s">
        <v>49</v>
      </c>
      <c r="C14601" t="s">
        <v>1357</v>
      </c>
      <c r="D14601" t="s">
        <v>1362</v>
      </c>
      <c r="E14601">
        <v>0</v>
      </c>
    </row>
    <row r="14602" spans="1:5" x14ac:dyDescent="0.25">
      <c r="A14602" s="1">
        <v>41418</v>
      </c>
      <c r="B14602" t="s">
        <v>49</v>
      </c>
      <c r="C14602" t="s">
        <v>1357</v>
      </c>
      <c r="D14602" t="s">
        <v>1363</v>
      </c>
      <c r="E14602">
        <v>0</v>
      </c>
    </row>
    <row r="14603" spans="1:5" x14ac:dyDescent="0.25">
      <c r="A14603" s="1">
        <v>41418</v>
      </c>
      <c r="B14603" t="s">
        <v>49</v>
      </c>
      <c r="C14603" t="s">
        <v>1357</v>
      </c>
      <c r="D14603" t="s">
        <v>1363</v>
      </c>
      <c r="E14603">
        <v>0</v>
      </c>
    </row>
    <row r="14604" spans="1:5" x14ac:dyDescent="0.25">
      <c r="A14604" s="1">
        <v>41418</v>
      </c>
      <c r="B14604" t="s">
        <v>49</v>
      </c>
      <c r="C14604" t="s">
        <v>1357</v>
      </c>
      <c r="D14604" t="s">
        <v>1363</v>
      </c>
      <c r="E14604">
        <v>0</v>
      </c>
    </row>
    <row r="14605" spans="1:5" x14ac:dyDescent="0.25">
      <c r="A14605" s="1">
        <v>41418</v>
      </c>
      <c r="B14605" t="s">
        <v>49</v>
      </c>
      <c r="C14605" t="s">
        <v>1357</v>
      </c>
      <c r="D14605" t="s">
        <v>1363</v>
      </c>
      <c r="E14605">
        <v>0</v>
      </c>
    </row>
    <row r="14606" spans="1:5" x14ac:dyDescent="0.25">
      <c r="A14606" s="1">
        <v>41418</v>
      </c>
      <c r="B14606" t="s">
        <v>49</v>
      </c>
      <c r="C14606" t="s">
        <v>1357</v>
      </c>
      <c r="D14606" t="s">
        <v>1363</v>
      </c>
      <c r="E14606">
        <v>0</v>
      </c>
    </row>
    <row r="14607" spans="1:5" x14ac:dyDescent="0.25">
      <c r="A14607" s="1">
        <v>41419</v>
      </c>
      <c r="B14607" t="s">
        <v>52</v>
      </c>
      <c r="C14607" t="s">
        <v>1357</v>
      </c>
      <c r="D14607" t="s">
        <v>1364</v>
      </c>
      <c r="E14607">
        <v>0.01</v>
      </c>
    </row>
    <row r="14608" spans="1:5" x14ac:dyDescent="0.25">
      <c r="A14608" s="1">
        <v>41419</v>
      </c>
      <c r="B14608" t="s">
        <v>52</v>
      </c>
      <c r="C14608" t="s">
        <v>1357</v>
      </c>
      <c r="D14608" t="s">
        <v>1366</v>
      </c>
      <c r="E14608">
        <v>0.01</v>
      </c>
    </row>
    <row r="14609" spans="1:5" x14ac:dyDescent="0.25">
      <c r="A14609" s="1">
        <v>41419</v>
      </c>
      <c r="B14609" t="s">
        <v>52</v>
      </c>
      <c r="C14609" t="s">
        <v>1357</v>
      </c>
      <c r="D14609" t="s">
        <v>1366</v>
      </c>
      <c r="E14609">
        <v>0.01</v>
      </c>
    </row>
    <row r="14610" spans="1:5" x14ac:dyDescent="0.25">
      <c r="A14610" s="1">
        <v>41419</v>
      </c>
      <c r="B14610" t="s">
        <v>52</v>
      </c>
      <c r="C14610" t="s">
        <v>1357</v>
      </c>
      <c r="D14610" t="s">
        <v>1370</v>
      </c>
      <c r="E14610">
        <v>0.01</v>
      </c>
    </row>
    <row r="14611" spans="1:5" x14ac:dyDescent="0.25">
      <c r="A14611" s="1">
        <v>41419</v>
      </c>
      <c r="B14611" t="s">
        <v>52</v>
      </c>
      <c r="C14611" t="s">
        <v>1357</v>
      </c>
      <c r="D14611" t="s">
        <v>1370</v>
      </c>
      <c r="E14611">
        <v>0.01</v>
      </c>
    </row>
    <row r="14612" spans="1:5" x14ac:dyDescent="0.25">
      <c r="A14612" s="1">
        <v>41419</v>
      </c>
      <c r="B14612" t="s">
        <v>52</v>
      </c>
      <c r="C14612" t="s">
        <v>1357</v>
      </c>
      <c r="D14612" t="s">
        <v>1370</v>
      </c>
      <c r="E14612">
        <v>0.06</v>
      </c>
    </row>
    <row r="14613" spans="1:5" x14ac:dyDescent="0.25">
      <c r="A14613" s="1">
        <v>41419</v>
      </c>
      <c r="B14613" t="s">
        <v>52</v>
      </c>
      <c r="C14613" t="s">
        <v>1357</v>
      </c>
      <c r="D14613" t="s">
        <v>1370</v>
      </c>
      <c r="E14613">
        <v>0.01</v>
      </c>
    </row>
    <row r="14614" spans="1:5" x14ac:dyDescent="0.25">
      <c r="A14614" s="1">
        <v>41419</v>
      </c>
      <c r="B14614" t="s">
        <v>52</v>
      </c>
      <c r="C14614" t="s">
        <v>1357</v>
      </c>
      <c r="D14614" t="s">
        <v>1388</v>
      </c>
      <c r="E14614">
        <v>0.02</v>
      </c>
    </row>
    <row r="14615" spans="1:5" x14ac:dyDescent="0.25">
      <c r="A14615" s="1">
        <v>41419</v>
      </c>
      <c r="B14615" t="s">
        <v>52</v>
      </c>
      <c r="C14615" t="s">
        <v>1357</v>
      </c>
      <c r="D14615" t="s">
        <v>1388</v>
      </c>
      <c r="E14615">
        <v>0.01</v>
      </c>
    </row>
    <row r="14616" spans="1:5" x14ac:dyDescent="0.25">
      <c r="A14616" s="1">
        <v>41419</v>
      </c>
      <c r="B14616" t="s">
        <v>52</v>
      </c>
      <c r="C14616" t="s">
        <v>1357</v>
      </c>
      <c r="D14616" t="s">
        <v>1388</v>
      </c>
      <c r="E14616">
        <v>0.01</v>
      </c>
    </row>
    <row r="14617" spans="1:5" x14ac:dyDescent="0.25">
      <c r="A14617" s="1">
        <v>41419</v>
      </c>
      <c r="B14617" t="s">
        <v>52</v>
      </c>
      <c r="C14617" t="s">
        <v>1357</v>
      </c>
      <c r="D14617" t="s">
        <v>1368</v>
      </c>
      <c r="E14617">
        <v>0</v>
      </c>
    </row>
    <row r="14618" spans="1:5" x14ac:dyDescent="0.25">
      <c r="A14618" s="1">
        <v>41419</v>
      </c>
      <c r="B14618" t="s">
        <v>52</v>
      </c>
      <c r="C14618" t="s">
        <v>1357</v>
      </c>
      <c r="D14618" t="s">
        <v>1368</v>
      </c>
      <c r="E14618">
        <v>0</v>
      </c>
    </row>
    <row r="14619" spans="1:5" x14ac:dyDescent="0.25">
      <c r="A14619" s="1">
        <v>41419</v>
      </c>
      <c r="B14619" t="s">
        <v>52</v>
      </c>
      <c r="C14619" t="s">
        <v>1357</v>
      </c>
      <c r="D14619" t="s">
        <v>1368</v>
      </c>
      <c r="E14619">
        <v>0</v>
      </c>
    </row>
    <row r="14620" spans="1:5" x14ac:dyDescent="0.25">
      <c r="A14620" s="1">
        <v>41419</v>
      </c>
      <c r="B14620" t="s">
        <v>52</v>
      </c>
      <c r="C14620" t="s">
        <v>1357</v>
      </c>
      <c r="D14620" t="s">
        <v>1366</v>
      </c>
      <c r="E14620">
        <v>0</v>
      </c>
    </row>
    <row r="14621" spans="1:5" x14ac:dyDescent="0.25">
      <c r="A14621" s="1">
        <v>41419</v>
      </c>
      <c r="B14621" t="s">
        <v>52</v>
      </c>
      <c r="C14621" t="s">
        <v>1357</v>
      </c>
      <c r="D14621" t="s">
        <v>1366</v>
      </c>
      <c r="E14621">
        <v>0</v>
      </c>
    </row>
    <row r="14622" spans="1:5" x14ac:dyDescent="0.25">
      <c r="A14622" s="1">
        <v>41419</v>
      </c>
      <c r="B14622" t="s">
        <v>52</v>
      </c>
      <c r="C14622" t="s">
        <v>1357</v>
      </c>
      <c r="D14622" t="s">
        <v>1366</v>
      </c>
      <c r="E14622">
        <v>0</v>
      </c>
    </row>
    <row r="14623" spans="1:5" x14ac:dyDescent="0.25">
      <c r="A14623" s="1">
        <v>41419</v>
      </c>
      <c r="B14623" t="s">
        <v>52</v>
      </c>
      <c r="C14623" t="s">
        <v>1357</v>
      </c>
      <c r="D14623" t="s">
        <v>922</v>
      </c>
      <c r="E14623">
        <v>0</v>
      </c>
    </row>
    <row r="14624" spans="1:5" x14ac:dyDescent="0.25">
      <c r="A14624" s="1">
        <v>41419</v>
      </c>
      <c r="B14624" t="s">
        <v>52</v>
      </c>
      <c r="C14624" t="s">
        <v>1357</v>
      </c>
      <c r="D14624" t="s">
        <v>1056</v>
      </c>
      <c r="E14624">
        <v>0</v>
      </c>
    </row>
    <row r="14625" spans="1:5" x14ac:dyDescent="0.25">
      <c r="A14625" s="1">
        <v>41419</v>
      </c>
      <c r="B14625" t="s">
        <v>52</v>
      </c>
      <c r="C14625" t="s">
        <v>1357</v>
      </c>
      <c r="D14625" t="s">
        <v>1383</v>
      </c>
      <c r="E14625">
        <v>0</v>
      </c>
    </row>
    <row r="14626" spans="1:5" x14ac:dyDescent="0.25">
      <c r="A14626" s="1">
        <v>41419</v>
      </c>
      <c r="B14626" t="s">
        <v>52</v>
      </c>
      <c r="C14626" t="s">
        <v>1357</v>
      </c>
      <c r="D14626" t="s">
        <v>1383</v>
      </c>
      <c r="E14626">
        <v>0.04</v>
      </c>
    </row>
    <row r="14627" spans="1:5" x14ac:dyDescent="0.25">
      <c r="A14627" s="1">
        <v>41419</v>
      </c>
      <c r="B14627" t="s">
        <v>52</v>
      </c>
      <c r="C14627" t="s">
        <v>1357</v>
      </c>
      <c r="D14627" t="s">
        <v>1384</v>
      </c>
      <c r="E14627">
        <v>0</v>
      </c>
    </row>
    <row r="14628" spans="1:5" x14ac:dyDescent="0.25">
      <c r="A14628" s="1">
        <v>41419</v>
      </c>
      <c r="B14628" t="s">
        <v>52</v>
      </c>
      <c r="C14628" t="s">
        <v>1357</v>
      </c>
      <c r="D14628" t="s">
        <v>1360</v>
      </c>
      <c r="E14628">
        <v>0.06</v>
      </c>
    </row>
    <row r="14629" spans="1:5" x14ac:dyDescent="0.25">
      <c r="A14629" s="1">
        <v>41419</v>
      </c>
      <c r="B14629" t="s">
        <v>52</v>
      </c>
      <c r="C14629" t="s">
        <v>1357</v>
      </c>
      <c r="D14629" t="s">
        <v>1360</v>
      </c>
      <c r="E14629">
        <v>0.02</v>
      </c>
    </row>
    <row r="14630" spans="1:5" x14ac:dyDescent="0.25">
      <c r="A14630" s="1">
        <v>41419</v>
      </c>
      <c r="B14630" t="s">
        <v>52</v>
      </c>
      <c r="C14630" t="s">
        <v>1357</v>
      </c>
      <c r="D14630" t="s">
        <v>1360</v>
      </c>
      <c r="E14630">
        <v>0</v>
      </c>
    </row>
    <row r="14631" spans="1:5" x14ac:dyDescent="0.25">
      <c r="A14631" s="1">
        <v>41419</v>
      </c>
      <c r="B14631" t="s">
        <v>52</v>
      </c>
      <c r="C14631" t="s">
        <v>1357</v>
      </c>
      <c r="D14631" t="s">
        <v>1385</v>
      </c>
      <c r="E14631">
        <v>0</v>
      </c>
    </row>
    <row r="14632" spans="1:5" x14ac:dyDescent="0.25">
      <c r="A14632" s="1">
        <v>41419</v>
      </c>
      <c r="B14632" t="s">
        <v>52</v>
      </c>
      <c r="C14632" t="s">
        <v>1357</v>
      </c>
      <c r="D14632" t="s">
        <v>1385</v>
      </c>
      <c r="E14632">
        <v>0</v>
      </c>
    </row>
    <row r="14633" spans="1:5" x14ac:dyDescent="0.25">
      <c r="A14633" s="1">
        <v>41419</v>
      </c>
      <c r="B14633" t="s">
        <v>52</v>
      </c>
      <c r="C14633" t="s">
        <v>1357</v>
      </c>
      <c r="D14633" t="s">
        <v>1385</v>
      </c>
      <c r="E14633">
        <v>0</v>
      </c>
    </row>
    <row r="14634" spans="1:5" x14ac:dyDescent="0.25">
      <c r="A14634" s="1">
        <v>41419</v>
      </c>
      <c r="B14634" t="s">
        <v>52</v>
      </c>
      <c r="C14634" t="s">
        <v>1357</v>
      </c>
      <c r="D14634" t="s">
        <v>1385</v>
      </c>
      <c r="E14634">
        <v>0.05</v>
      </c>
    </row>
    <row r="14635" spans="1:5" x14ac:dyDescent="0.25">
      <c r="A14635" s="1">
        <v>41419</v>
      </c>
      <c r="B14635" t="s">
        <v>52</v>
      </c>
      <c r="C14635" t="s">
        <v>1357</v>
      </c>
      <c r="D14635" t="s">
        <v>1361</v>
      </c>
      <c r="E14635">
        <v>0.04</v>
      </c>
    </row>
    <row r="14636" spans="1:5" x14ac:dyDescent="0.25">
      <c r="A14636" s="1">
        <v>41419</v>
      </c>
      <c r="B14636" t="s">
        <v>52</v>
      </c>
      <c r="C14636" t="s">
        <v>1357</v>
      </c>
      <c r="D14636" t="s">
        <v>1374</v>
      </c>
      <c r="E14636">
        <v>0.02</v>
      </c>
    </row>
    <row r="14637" spans="1:5" x14ac:dyDescent="0.25">
      <c r="A14637" s="1">
        <v>41419</v>
      </c>
      <c r="B14637" t="s">
        <v>52</v>
      </c>
      <c r="C14637" t="s">
        <v>1357</v>
      </c>
      <c r="D14637" t="s">
        <v>1363</v>
      </c>
      <c r="E14637">
        <v>0</v>
      </c>
    </row>
    <row r="14638" spans="1:5" x14ac:dyDescent="0.25">
      <c r="A14638" s="1">
        <v>41420</v>
      </c>
      <c r="B14638" t="s">
        <v>53</v>
      </c>
      <c r="C14638" t="s">
        <v>1357</v>
      </c>
      <c r="D14638" t="s">
        <v>1370</v>
      </c>
      <c r="E14638">
        <v>0.02</v>
      </c>
    </row>
    <row r="14639" spans="1:5" x14ac:dyDescent="0.25">
      <c r="A14639" s="1">
        <v>41420</v>
      </c>
      <c r="B14639" t="s">
        <v>53</v>
      </c>
      <c r="C14639" t="s">
        <v>1357</v>
      </c>
      <c r="D14639" t="s">
        <v>1366</v>
      </c>
      <c r="E14639">
        <v>0.01</v>
      </c>
    </row>
    <row r="14640" spans="1:5" x14ac:dyDescent="0.25">
      <c r="A14640" s="1">
        <v>41420</v>
      </c>
      <c r="B14640" t="s">
        <v>53</v>
      </c>
      <c r="C14640" t="s">
        <v>1357</v>
      </c>
      <c r="D14640" t="s">
        <v>1366</v>
      </c>
      <c r="E14640">
        <v>0.01</v>
      </c>
    </row>
    <row r="14641" spans="1:5" x14ac:dyDescent="0.25">
      <c r="A14641" s="1">
        <v>41420</v>
      </c>
      <c r="B14641" t="s">
        <v>53</v>
      </c>
      <c r="C14641" t="s">
        <v>1357</v>
      </c>
      <c r="D14641" t="s">
        <v>1366</v>
      </c>
      <c r="E14641">
        <v>0.02</v>
      </c>
    </row>
    <row r="14642" spans="1:5" x14ac:dyDescent="0.25">
      <c r="A14642" s="1">
        <v>41420</v>
      </c>
      <c r="B14642" t="s">
        <v>53</v>
      </c>
      <c r="C14642" t="s">
        <v>1357</v>
      </c>
      <c r="D14642" t="s">
        <v>1366</v>
      </c>
      <c r="E14642">
        <v>0</v>
      </c>
    </row>
    <row r="14643" spans="1:5" x14ac:dyDescent="0.25">
      <c r="A14643" s="1">
        <v>41420</v>
      </c>
      <c r="B14643" t="s">
        <v>53</v>
      </c>
      <c r="C14643" t="s">
        <v>1357</v>
      </c>
      <c r="D14643" t="s">
        <v>1375</v>
      </c>
      <c r="E14643">
        <v>0.01</v>
      </c>
    </row>
    <row r="14644" spans="1:5" x14ac:dyDescent="0.25">
      <c r="A14644" s="1">
        <v>41420</v>
      </c>
      <c r="B14644" t="s">
        <v>53</v>
      </c>
      <c r="C14644" t="s">
        <v>1357</v>
      </c>
      <c r="D14644" t="s">
        <v>1375</v>
      </c>
      <c r="E14644">
        <v>0</v>
      </c>
    </row>
    <row r="14645" spans="1:5" x14ac:dyDescent="0.25">
      <c r="A14645" s="1">
        <v>41420</v>
      </c>
      <c r="B14645" t="s">
        <v>53</v>
      </c>
      <c r="C14645" t="s">
        <v>1357</v>
      </c>
      <c r="D14645" t="s">
        <v>1375</v>
      </c>
      <c r="E14645">
        <v>0</v>
      </c>
    </row>
    <row r="14646" spans="1:5" x14ac:dyDescent="0.25">
      <c r="A14646" s="1">
        <v>41420</v>
      </c>
      <c r="B14646" t="s">
        <v>53</v>
      </c>
      <c r="C14646" t="s">
        <v>1357</v>
      </c>
      <c r="D14646" t="s">
        <v>1375</v>
      </c>
      <c r="E14646">
        <v>0</v>
      </c>
    </row>
    <row r="14647" spans="1:5" x14ac:dyDescent="0.25">
      <c r="A14647" s="1">
        <v>41420</v>
      </c>
      <c r="B14647" t="s">
        <v>53</v>
      </c>
      <c r="C14647" t="s">
        <v>1357</v>
      </c>
      <c r="D14647" t="s">
        <v>1375</v>
      </c>
      <c r="E14647">
        <v>0</v>
      </c>
    </row>
    <row r="14648" spans="1:5" x14ac:dyDescent="0.25">
      <c r="A14648" s="1">
        <v>41420</v>
      </c>
      <c r="B14648" t="s">
        <v>53</v>
      </c>
      <c r="C14648" t="s">
        <v>1357</v>
      </c>
      <c r="D14648" t="s">
        <v>1375</v>
      </c>
      <c r="E14648">
        <v>0</v>
      </c>
    </row>
    <row r="14649" spans="1:5" x14ac:dyDescent="0.25">
      <c r="A14649" s="1">
        <v>41420</v>
      </c>
      <c r="B14649" t="s">
        <v>53</v>
      </c>
      <c r="C14649" t="s">
        <v>1357</v>
      </c>
      <c r="D14649" t="s">
        <v>1375</v>
      </c>
      <c r="E14649">
        <v>0</v>
      </c>
    </row>
    <row r="14650" spans="1:5" x14ac:dyDescent="0.25">
      <c r="A14650" s="1">
        <v>41420</v>
      </c>
      <c r="B14650" t="s">
        <v>53</v>
      </c>
      <c r="C14650" t="s">
        <v>1357</v>
      </c>
      <c r="D14650" t="s">
        <v>1389</v>
      </c>
      <c r="E14650">
        <v>0</v>
      </c>
    </row>
    <row r="14651" spans="1:5" x14ac:dyDescent="0.25">
      <c r="A14651" s="1">
        <v>41420</v>
      </c>
      <c r="B14651" t="s">
        <v>53</v>
      </c>
      <c r="C14651" t="s">
        <v>1357</v>
      </c>
      <c r="D14651" t="s">
        <v>1389</v>
      </c>
      <c r="E14651">
        <v>0</v>
      </c>
    </row>
    <row r="14652" spans="1:5" x14ac:dyDescent="0.25">
      <c r="A14652" s="1">
        <v>41420</v>
      </c>
      <c r="B14652" t="s">
        <v>53</v>
      </c>
      <c r="C14652" t="s">
        <v>1357</v>
      </c>
      <c r="D14652" t="s">
        <v>1366</v>
      </c>
      <c r="E14652">
        <v>0</v>
      </c>
    </row>
    <row r="14653" spans="1:5" x14ac:dyDescent="0.25">
      <c r="A14653" s="1">
        <v>41420</v>
      </c>
      <c r="B14653" t="s">
        <v>53</v>
      </c>
      <c r="C14653" t="s">
        <v>1357</v>
      </c>
      <c r="D14653" t="s">
        <v>1366</v>
      </c>
      <c r="E14653">
        <v>0</v>
      </c>
    </row>
    <row r="14654" spans="1:5" x14ac:dyDescent="0.25">
      <c r="A14654" s="1">
        <v>41420</v>
      </c>
      <c r="B14654" t="s">
        <v>53</v>
      </c>
      <c r="C14654" t="s">
        <v>1357</v>
      </c>
      <c r="D14654" t="s">
        <v>1366</v>
      </c>
      <c r="E14654">
        <v>0.01</v>
      </c>
    </row>
    <row r="14655" spans="1:5" x14ac:dyDescent="0.25">
      <c r="A14655" s="1">
        <v>41420</v>
      </c>
      <c r="B14655" t="s">
        <v>53</v>
      </c>
      <c r="C14655" t="s">
        <v>1357</v>
      </c>
      <c r="D14655" t="s">
        <v>1374</v>
      </c>
      <c r="E14655">
        <v>0.02</v>
      </c>
    </row>
    <row r="14656" spans="1:5" x14ac:dyDescent="0.25">
      <c r="A14656" s="1">
        <v>41420</v>
      </c>
      <c r="B14656" t="s">
        <v>53</v>
      </c>
      <c r="C14656" t="s">
        <v>1357</v>
      </c>
      <c r="D14656" t="s">
        <v>1374</v>
      </c>
      <c r="E14656">
        <v>0.05</v>
      </c>
    </row>
    <row r="14657" spans="1:5" x14ac:dyDescent="0.25">
      <c r="A14657" s="1">
        <v>41420</v>
      </c>
      <c r="B14657" t="s">
        <v>53</v>
      </c>
      <c r="C14657" t="s">
        <v>1357</v>
      </c>
      <c r="D14657" t="s">
        <v>1374</v>
      </c>
      <c r="E14657">
        <v>0</v>
      </c>
    </row>
    <row r="14658" spans="1:5" x14ac:dyDescent="0.25">
      <c r="A14658" s="1">
        <v>41420</v>
      </c>
      <c r="B14658" t="s">
        <v>53</v>
      </c>
      <c r="C14658" t="s">
        <v>1357</v>
      </c>
      <c r="D14658" t="s">
        <v>1374</v>
      </c>
      <c r="E14658">
        <v>0</v>
      </c>
    </row>
    <row r="14659" spans="1:5" x14ac:dyDescent="0.25">
      <c r="A14659" s="1">
        <v>41420</v>
      </c>
      <c r="B14659" t="s">
        <v>53</v>
      </c>
      <c r="C14659" t="s">
        <v>1357</v>
      </c>
      <c r="D14659" t="s">
        <v>1374</v>
      </c>
      <c r="E14659">
        <v>0</v>
      </c>
    </row>
    <row r="14660" spans="1:5" x14ac:dyDescent="0.25">
      <c r="A14660" s="1">
        <v>41420</v>
      </c>
      <c r="B14660" t="s">
        <v>53</v>
      </c>
      <c r="C14660" t="s">
        <v>1357</v>
      </c>
      <c r="D14660" t="s">
        <v>1374</v>
      </c>
      <c r="E14660">
        <v>0</v>
      </c>
    </row>
    <row r="14661" spans="1:5" x14ac:dyDescent="0.25">
      <c r="A14661" s="1">
        <v>41420</v>
      </c>
      <c r="B14661" t="s">
        <v>53</v>
      </c>
      <c r="C14661" t="s">
        <v>1357</v>
      </c>
      <c r="D14661" t="s">
        <v>1383</v>
      </c>
      <c r="E14661">
        <v>0.03</v>
      </c>
    </row>
    <row r="14662" spans="1:5" x14ac:dyDescent="0.25">
      <c r="A14662" s="1">
        <v>41420</v>
      </c>
      <c r="B14662" t="s">
        <v>53</v>
      </c>
      <c r="C14662" t="s">
        <v>1357</v>
      </c>
      <c r="D14662" t="s">
        <v>1383</v>
      </c>
      <c r="E14662">
        <v>0.01</v>
      </c>
    </row>
    <row r="14663" spans="1:5" x14ac:dyDescent="0.25">
      <c r="A14663" s="1">
        <v>41420</v>
      </c>
      <c r="B14663" t="s">
        <v>53</v>
      </c>
      <c r="C14663" t="s">
        <v>1357</v>
      </c>
      <c r="D14663" t="s">
        <v>922</v>
      </c>
      <c r="E14663">
        <v>0.08</v>
      </c>
    </row>
    <row r="14664" spans="1:5" x14ac:dyDescent="0.25">
      <c r="A14664" s="1">
        <v>41420</v>
      </c>
      <c r="B14664" t="s">
        <v>53</v>
      </c>
      <c r="C14664" t="s">
        <v>1357</v>
      </c>
      <c r="D14664" t="s">
        <v>1380</v>
      </c>
      <c r="E14664">
        <v>0</v>
      </c>
    </row>
    <row r="14665" spans="1:5" x14ac:dyDescent="0.25">
      <c r="A14665" s="1">
        <v>41420</v>
      </c>
      <c r="B14665" t="s">
        <v>53</v>
      </c>
      <c r="C14665" t="s">
        <v>1357</v>
      </c>
      <c r="D14665" t="s">
        <v>1380</v>
      </c>
      <c r="E14665">
        <v>0</v>
      </c>
    </row>
    <row r="14666" spans="1:5" x14ac:dyDescent="0.25">
      <c r="A14666" s="1">
        <v>41420</v>
      </c>
      <c r="B14666" t="s">
        <v>53</v>
      </c>
      <c r="C14666" t="s">
        <v>1357</v>
      </c>
      <c r="D14666" t="s">
        <v>1388</v>
      </c>
      <c r="E14666">
        <v>0</v>
      </c>
    </row>
    <row r="14667" spans="1:5" x14ac:dyDescent="0.25">
      <c r="A14667" s="1">
        <v>41420</v>
      </c>
      <c r="B14667" t="s">
        <v>53</v>
      </c>
      <c r="C14667" t="s">
        <v>1357</v>
      </c>
      <c r="D14667" t="s">
        <v>1369</v>
      </c>
      <c r="E14667">
        <v>0</v>
      </c>
    </row>
    <row r="14668" spans="1:5" x14ac:dyDescent="0.25">
      <c r="A14668" s="1">
        <v>41420</v>
      </c>
      <c r="B14668" t="s">
        <v>53</v>
      </c>
      <c r="C14668" t="s">
        <v>1357</v>
      </c>
      <c r="D14668" t="s">
        <v>1385</v>
      </c>
      <c r="E14668">
        <v>0.01</v>
      </c>
    </row>
    <row r="14669" spans="1:5" x14ac:dyDescent="0.25">
      <c r="A14669" s="1">
        <v>41420</v>
      </c>
      <c r="B14669" t="s">
        <v>53</v>
      </c>
      <c r="C14669" t="s">
        <v>1357</v>
      </c>
      <c r="D14669" t="s">
        <v>1385</v>
      </c>
      <c r="E14669">
        <v>0</v>
      </c>
    </row>
    <row r="14670" spans="1:5" x14ac:dyDescent="0.25">
      <c r="A14670" s="1">
        <v>41421</v>
      </c>
      <c r="B14670" t="s">
        <v>58</v>
      </c>
      <c r="C14670" t="s">
        <v>1357</v>
      </c>
      <c r="D14670" t="s">
        <v>1364</v>
      </c>
      <c r="E14670">
        <v>0.02</v>
      </c>
    </row>
    <row r="14671" spans="1:5" x14ac:dyDescent="0.25">
      <c r="A14671" s="1">
        <v>41421</v>
      </c>
      <c r="B14671" t="s">
        <v>58</v>
      </c>
      <c r="C14671" t="s">
        <v>1357</v>
      </c>
      <c r="D14671" t="s">
        <v>1364</v>
      </c>
      <c r="E14671">
        <v>0.01</v>
      </c>
    </row>
    <row r="14672" spans="1:5" x14ac:dyDescent="0.25">
      <c r="A14672" s="1">
        <v>41421</v>
      </c>
      <c r="B14672" t="s">
        <v>58</v>
      </c>
      <c r="C14672" t="s">
        <v>1357</v>
      </c>
      <c r="D14672" t="s">
        <v>1365</v>
      </c>
      <c r="E14672">
        <v>0.03</v>
      </c>
    </row>
    <row r="14673" spans="1:5" x14ac:dyDescent="0.25">
      <c r="A14673" s="1">
        <v>41421</v>
      </c>
      <c r="B14673" t="s">
        <v>58</v>
      </c>
      <c r="C14673" t="s">
        <v>1357</v>
      </c>
      <c r="D14673" t="s">
        <v>1365</v>
      </c>
      <c r="E14673">
        <v>0.03</v>
      </c>
    </row>
    <row r="14674" spans="1:5" x14ac:dyDescent="0.25">
      <c r="A14674" s="1">
        <v>41421</v>
      </c>
      <c r="B14674" t="s">
        <v>58</v>
      </c>
      <c r="C14674" t="s">
        <v>1357</v>
      </c>
      <c r="D14674" t="s">
        <v>1365</v>
      </c>
      <c r="E14674">
        <v>0.01</v>
      </c>
    </row>
    <row r="14675" spans="1:5" x14ac:dyDescent="0.25">
      <c r="A14675" s="1">
        <v>41421</v>
      </c>
      <c r="B14675" t="s">
        <v>58</v>
      </c>
      <c r="C14675" t="s">
        <v>1357</v>
      </c>
      <c r="D14675" t="s">
        <v>1366</v>
      </c>
      <c r="E14675">
        <v>0.01</v>
      </c>
    </row>
    <row r="14676" spans="1:5" x14ac:dyDescent="0.25">
      <c r="A14676" s="1">
        <v>41421</v>
      </c>
      <c r="B14676" t="s">
        <v>58</v>
      </c>
      <c r="C14676" t="s">
        <v>1357</v>
      </c>
      <c r="D14676" t="s">
        <v>1366</v>
      </c>
      <c r="E14676">
        <v>0.01</v>
      </c>
    </row>
    <row r="14677" spans="1:5" x14ac:dyDescent="0.25">
      <c r="A14677" s="1">
        <v>41421</v>
      </c>
      <c r="B14677" t="s">
        <v>58</v>
      </c>
      <c r="C14677" t="s">
        <v>1357</v>
      </c>
      <c r="D14677" t="s">
        <v>1366</v>
      </c>
      <c r="E14677">
        <v>0</v>
      </c>
    </row>
    <row r="14678" spans="1:5" x14ac:dyDescent="0.25">
      <c r="A14678" s="1">
        <v>41421</v>
      </c>
      <c r="B14678" t="s">
        <v>58</v>
      </c>
      <c r="C14678" t="s">
        <v>1357</v>
      </c>
      <c r="D14678" t="s">
        <v>1370</v>
      </c>
      <c r="E14678">
        <v>0.01</v>
      </c>
    </row>
    <row r="14679" spans="1:5" x14ac:dyDescent="0.25">
      <c r="A14679" s="1">
        <v>41421</v>
      </c>
      <c r="B14679" t="s">
        <v>58</v>
      </c>
      <c r="C14679" t="s">
        <v>1357</v>
      </c>
      <c r="D14679" t="s">
        <v>1366</v>
      </c>
      <c r="E14679">
        <v>0</v>
      </c>
    </row>
    <row r="14680" spans="1:5" x14ac:dyDescent="0.25">
      <c r="A14680" s="1">
        <v>41421</v>
      </c>
      <c r="B14680" t="s">
        <v>58</v>
      </c>
      <c r="C14680" t="s">
        <v>1357</v>
      </c>
      <c r="D14680" t="s">
        <v>1366</v>
      </c>
      <c r="E14680">
        <v>0.01</v>
      </c>
    </row>
    <row r="14681" spans="1:5" x14ac:dyDescent="0.25">
      <c r="A14681" s="1">
        <v>41421</v>
      </c>
      <c r="B14681" t="s">
        <v>58</v>
      </c>
      <c r="C14681" t="s">
        <v>1357</v>
      </c>
      <c r="D14681" t="s">
        <v>1380</v>
      </c>
      <c r="E14681">
        <v>0.03</v>
      </c>
    </row>
    <row r="14682" spans="1:5" x14ac:dyDescent="0.25">
      <c r="A14682" s="1">
        <v>41421</v>
      </c>
      <c r="B14682" t="s">
        <v>58</v>
      </c>
      <c r="C14682" t="s">
        <v>1357</v>
      </c>
      <c r="D14682" t="s">
        <v>1380</v>
      </c>
      <c r="E14682">
        <v>0</v>
      </c>
    </row>
    <row r="14683" spans="1:5" x14ac:dyDescent="0.25">
      <c r="A14683" s="1">
        <v>41421</v>
      </c>
      <c r="B14683" t="s">
        <v>58</v>
      </c>
      <c r="C14683" t="s">
        <v>1357</v>
      </c>
      <c r="D14683" t="s">
        <v>1379</v>
      </c>
      <c r="E14683">
        <v>0.01</v>
      </c>
    </row>
    <row r="14684" spans="1:5" x14ac:dyDescent="0.25">
      <c r="A14684" s="1">
        <v>41421</v>
      </c>
      <c r="B14684" t="s">
        <v>58</v>
      </c>
      <c r="C14684" t="s">
        <v>1357</v>
      </c>
      <c r="D14684" t="s">
        <v>1379</v>
      </c>
      <c r="E14684">
        <v>0</v>
      </c>
    </row>
    <row r="14685" spans="1:5" x14ac:dyDescent="0.25">
      <c r="A14685" s="1">
        <v>41421</v>
      </c>
      <c r="B14685" t="s">
        <v>58</v>
      </c>
      <c r="C14685" t="s">
        <v>1357</v>
      </c>
      <c r="D14685" t="s">
        <v>1366</v>
      </c>
      <c r="E14685">
        <v>0.01</v>
      </c>
    </row>
    <row r="14686" spans="1:5" x14ac:dyDescent="0.25">
      <c r="A14686" s="1">
        <v>41421</v>
      </c>
      <c r="B14686" t="s">
        <v>58</v>
      </c>
      <c r="C14686" t="s">
        <v>1357</v>
      </c>
      <c r="D14686" t="s">
        <v>1367</v>
      </c>
      <c r="E14686">
        <v>0.01</v>
      </c>
    </row>
    <row r="14687" spans="1:5" x14ac:dyDescent="0.25">
      <c r="A14687" s="1">
        <v>41421</v>
      </c>
      <c r="B14687" t="s">
        <v>58</v>
      </c>
      <c r="C14687" t="s">
        <v>1357</v>
      </c>
      <c r="D14687" t="s">
        <v>922</v>
      </c>
      <c r="E14687">
        <v>0.01</v>
      </c>
    </row>
    <row r="14688" spans="1:5" x14ac:dyDescent="0.25">
      <c r="A14688" s="1">
        <v>41421</v>
      </c>
      <c r="B14688" t="s">
        <v>58</v>
      </c>
      <c r="C14688" t="s">
        <v>1357</v>
      </c>
      <c r="D14688" t="s">
        <v>1056</v>
      </c>
      <c r="E14688">
        <v>0</v>
      </c>
    </row>
    <row r="14689" spans="1:5" x14ac:dyDescent="0.25">
      <c r="A14689" s="1">
        <v>41421</v>
      </c>
      <c r="B14689" t="s">
        <v>58</v>
      </c>
      <c r="C14689" t="s">
        <v>1357</v>
      </c>
      <c r="D14689" t="s">
        <v>940</v>
      </c>
      <c r="E14689">
        <v>0.01</v>
      </c>
    </row>
    <row r="14690" spans="1:5" x14ac:dyDescent="0.25">
      <c r="A14690" s="1">
        <v>41421</v>
      </c>
      <c r="B14690" t="s">
        <v>58</v>
      </c>
      <c r="C14690" t="s">
        <v>1357</v>
      </c>
      <c r="D14690" t="s">
        <v>1358</v>
      </c>
      <c r="E14690">
        <v>0</v>
      </c>
    </row>
    <row r="14691" spans="1:5" x14ac:dyDescent="0.25">
      <c r="A14691" s="1">
        <v>41421</v>
      </c>
      <c r="B14691" t="s">
        <v>58</v>
      </c>
      <c r="C14691" t="s">
        <v>1357</v>
      </c>
      <c r="D14691" t="s">
        <v>940</v>
      </c>
      <c r="E14691">
        <v>0</v>
      </c>
    </row>
    <row r="14692" spans="1:5" x14ac:dyDescent="0.25">
      <c r="A14692" s="1">
        <v>41421</v>
      </c>
      <c r="B14692" t="s">
        <v>58</v>
      </c>
      <c r="C14692" t="s">
        <v>1357</v>
      </c>
      <c r="D14692" t="s">
        <v>1359</v>
      </c>
      <c r="E14692">
        <v>0</v>
      </c>
    </row>
    <row r="14693" spans="1:5" x14ac:dyDescent="0.25">
      <c r="A14693" s="1">
        <v>41421</v>
      </c>
      <c r="B14693" t="s">
        <v>58</v>
      </c>
      <c r="C14693" t="s">
        <v>1357</v>
      </c>
      <c r="D14693" t="s">
        <v>1359</v>
      </c>
      <c r="E14693">
        <v>0.03</v>
      </c>
    </row>
    <row r="14694" spans="1:5" x14ac:dyDescent="0.25">
      <c r="A14694" s="1">
        <v>41421</v>
      </c>
      <c r="B14694" t="s">
        <v>58</v>
      </c>
      <c r="C14694" t="s">
        <v>1357</v>
      </c>
      <c r="D14694" t="s">
        <v>1360</v>
      </c>
      <c r="E14694">
        <v>0.01</v>
      </c>
    </row>
    <row r="14695" spans="1:5" x14ac:dyDescent="0.25">
      <c r="A14695" s="1">
        <v>41421</v>
      </c>
      <c r="B14695" t="s">
        <v>58</v>
      </c>
      <c r="C14695" t="s">
        <v>1357</v>
      </c>
      <c r="D14695" t="s">
        <v>1360</v>
      </c>
      <c r="E14695">
        <v>0</v>
      </c>
    </row>
    <row r="14696" spans="1:5" x14ac:dyDescent="0.25">
      <c r="A14696" s="1">
        <v>41421</v>
      </c>
      <c r="B14696" t="s">
        <v>58</v>
      </c>
      <c r="C14696" t="s">
        <v>1357</v>
      </c>
      <c r="D14696" t="s">
        <v>1360</v>
      </c>
      <c r="E14696">
        <v>0</v>
      </c>
    </row>
    <row r="14697" spans="1:5" x14ac:dyDescent="0.25">
      <c r="A14697" s="1">
        <v>41421</v>
      </c>
      <c r="B14697" t="s">
        <v>58</v>
      </c>
      <c r="C14697" t="s">
        <v>1357</v>
      </c>
      <c r="D14697" t="s">
        <v>1381</v>
      </c>
      <c r="E14697">
        <v>0.01</v>
      </c>
    </row>
    <row r="14698" spans="1:5" x14ac:dyDescent="0.25">
      <c r="A14698" s="1">
        <v>41421</v>
      </c>
      <c r="B14698" t="s">
        <v>58</v>
      </c>
      <c r="C14698" t="s">
        <v>1357</v>
      </c>
      <c r="D14698" t="s">
        <v>1381</v>
      </c>
      <c r="E14698">
        <v>0.01</v>
      </c>
    </row>
    <row r="14699" spans="1:5" x14ac:dyDescent="0.25">
      <c r="A14699" s="1">
        <v>41421</v>
      </c>
      <c r="B14699" t="s">
        <v>58</v>
      </c>
      <c r="C14699" t="s">
        <v>1357</v>
      </c>
      <c r="D14699" t="s">
        <v>1381</v>
      </c>
      <c r="E14699">
        <v>0.03</v>
      </c>
    </row>
    <row r="14700" spans="1:5" x14ac:dyDescent="0.25">
      <c r="A14700" s="1">
        <v>41421</v>
      </c>
      <c r="B14700" t="s">
        <v>58</v>
      </c>
      <c r="C14700" t="s">
        <v>1357</v>
      </c>
      <c r="D14700" t="s">
        <v>1361</v>
      </c>
      <c r="E14700">
        <v>0.03</v>
      </c>
    </row>
    <row r="14701" spans="1:5" x14ac:dyDescent="0.25">
      <c r="A14701" s="1">
        <v>41421</v>
      </c>
      <c r="B14701" t="s">
        <v>58</v>
      </c>
      <c r="C14701" t="s">
        <v>1357</v>
      </c>
      <c r="D14701" t="s">
        <v>1363</v>
      </c>
      <c r="E14701">
        <v>0.06</v>
      </c>
    </row>
    <row r="14702" spans="1:5" x14ac:dyDescent="0.25">
      <c r="A14702" s="1">
        <v>41422</v>
      </c>
      <c r="B14702" t="s">
        <v>59</v>
      </c>
      <c r="C14702" t="s">
        <v>1357</v>
      </c>
      <c r="D14702" t="s">
        <v>1365</v>
      </c>
      <c r="E14702">
        <v>0.01</v>
      </c>
    </row>
    <row r="14703" spans="1:5" x14ac:dyDescent="0.25">
      <c r="A14703" s="1">
        <v>41422</v>
      </c>
      <c r="B14703" t="s">
        <v>59</v>
      </c>
      <c r="C14703" t="s">
        <v>1357</v>
      </c>
      <c r="D14703" t="s">
        <v>1366</v>
      </c>
      <c r="E14703">
        <v>0.01</v>
      </c>
    </row>
    <row r="14704" spans="1:5" x14ac:dyDescent="0.25">
      <c r="A14704" s="1">
        <v>41422</v>
      </c>
      <c r="B14704" t="s">
        <v>59</v>
      </c>
      <c r="C14704" t="s">
        <v>1357</v>
      </c>
      <c r="D14704" t="s">
        <v>1366</v>
      </c>
      <c r="E14704">
        <v>0.02</v>
      </c>
    </row>
    <row r="14705" spans="1:5" x14ac:dyDescent="0.25">
      <c r="A14705" s="1">
        <v>41422</v>
      </c>
      <c r="B14705" t="s">
        <v>59</v>
      </c>
      <c r="C14705" t="s">
        <v>1357</v>
      </c>
      <c r="D14705" t="s">
        <v>1370</v>
      </c>
      <c r="E14705">
        <v>0.01</v>
      </c>
    </row>
    <row r="14706" spans="1:5" x14ac:dyDescent="0.25">
      <c r="A14706" s="1">
        <v>41422</v>
      </c>
      <c r="B14706" t="s">
        <v>59</v>
      </c>
      <c r="C14706" t="s">
        <v>1357</v>
      </c>
      <c r="D14706" t="s">
        <v>1370</v>
      </c>
      <c r="E14706">
        <v>0.02</v>
      </c>
    </row>
    <row r="14707" spans="1:5" x14ac:dyDescent="0.25">
      <c r="A14707" s="1">
        <v>41422</v>
      </c>
      <c r="B14707" t="s">
        <v>59</v>
      </c>
      <c r="C14707" t="s">
        <v>1357</v>
      </c>
      <c r="D14707" t="s">
        <v>1366</v>
      </c>
      <c r="E14707">
        <v>0.01</v>
      </c>
    </row>
    <row r="14708" spans="1:5" x14ac:dyDescent="0.25">
      <c r="A14708" s="1">
        <v>41422</v>
      </c>
      <c r="B14708" t="s">
        <v>59</v>
      </c>
      <c r="C14708" t="s">
        <v>1357</v>
      </c>
      <c r="D14708" t="s">
        <v>1366</v>
      </c>
      <c r="E14708">
        <v>0.01</v>
      </c>
    </row>
    <row r="14709" spans="1:5" x14ac:dyDescent="0.25">
      <c r="A14709" s="1">
        <v>41422</v>
      </c>
      <c r="B14709" t="s">
        <v>59</v>
      </c>
      <c r="C14709" t="s">
        <v>1357</v>
      </c>
      <c r="D14709" t="s">
        <v>1366</v>
      </c>
      <c r="E14709">
        <v>0.01</v>
      </c>
    </row>
    <row r="14710" spans="1:5" x14ac:dyDescent="0.25">
      <c r="A14710" s="1">
        <v>41422</v>
      </c>
      <c r="B14710" t="s">
        <v>59</v>
      </c>
      <c r="C14710" t="s">
        <v>1357</v>
      </c>
      <c r="D14710" t="s">
        <v>1368</v>
      </c>
      <c r="E14710">
        <v>0.01</v>
      </c>
    </row>
    <row r="14711" spans="1:5" x14ac:dyDescent="0.25">
      <c r="A14711" s="1">
        <v>41422</v>
      </c>
      <c r="B14711" t="s">
        <v>59</v>
      </c>
      <c r="C14711" t="s">
        <v>1357</v>
      </c>
      <c r="D14711" t="s">
        <v>1368</v>
      </c>
      <c r="E14711">
        <v>0.01</v>
      </c>
    </row>
    <row r="14712" spans="1:5" x14ac:dyDescent="0.25">
      <c r="A14712" s="1">
        <v>41422</v>
      </c>
      <c r="B14712" t="s">
        <v>59</v>
      </c>
      <c r="C14712" t="s">
        <v>1357</v>
      </c>
      <c r="D14712" t="s">
        <v>1366</v>
      </c>
      <c r="E14712">
        <v>0</v>
      </c>
    </row>
    <row r="14713" spans="1:5" x14ac:dyDescent="0.25">
      <c r="A14713" s="1">
        <v>41422</v>
      </c>
      <c r="B14713" t="s">
        <v>59</v>
      </c>
      <c r="C14713" t="s">
        <v>1357</v>
      </c>
      <c r="D14713" t="s">
        <v>1367</v>
      </c>
      <c r="E14713">
        <v>0.02</v>
      </c>
    </row>
    <row r="14714" spans="1:5" x14ac:dyDescent="0.25">
      <c r="A14714" s="1">
        <v>41422</v>
      </c>
      <c r="B14714" t="s">
        <v>59</v>
      </c>
      <c r="C14714" t="s">
        <v>1357</v>
      </c>
      <c r="D14714" t="s">
        <v>922</v>
      </c>
      <c r="E14714">
        <v>0</v>
      </c>
    </row>
    <row r="14715" spans="1:5" x14ac:dyDescent="0.25">
      <c r="A14715" s="1">
        <v>41422</v>
      </c>
      <c r="B14715" t="s">
        <v>59</v>
      </c>
      <c r="C14715" t="s">
        <v>1357</v>
      </c>
      <c r="D14715" t="s">
        <v>922</v>
      </c>
      <c r="E14715">
        <v>0</v>
      </c>
    </row>
    <row r="14716" spans="1:5" x14ac:dyDescent="0.25">
      <c r="A14716" s="1">
        <v>41422</v>
      </c>
      <c r="B14716" t="s">
        <v>59</v>
      </c>
      <c r="C14716" t="s">
        <v>1357</v>
      </c>
      <c r="D14716" t="s">
        <v>1056</v>
      </c>
      <c r="E14716">
        <v>0</v>
      </c>
    </row>
    <row r="14717" spans="1:5" x14ac:dyDescent="0.25">
      <c r="A14717" s="1">
        <v>41422</v>
      </c>
      <c r="B14717" t="s">
        <v>59</v>
      </c>
      <c r="C14717" t="s">
        <v>1357</v>
      </c>
      <c r="D14717" t="s">
        <v>922</v>
      </c>
      <c r="E14717">
        <v>0</v>
      </c>
    </row>
    <row r="14718" spans="1:5" x14ac:dyDescent="0.25">
      <c r="A14718" s="1">
        <v>41422</v>
      </c>
      <c r="B14718" t="s">
        <v>59</v>
      </c>
      <c r="C14718" t="s">
        <v>1357</v>
      </c>
      <c r="D14718" t="s">
        <v>940</v>
      </c>
      <c r="E14718">
        <v>0</v>
      </c>
    </row>
    <row r="14719" spans="1:5" x14ac:dyDescent="0.25">
      <c r="A14719" s="1">
        <v>41422</v>
      </c>
      <c r="B14719" t="s">
        <v>59</v>
      </c>
      <c r="C14719" t="s">
        <v>1357</v>
      </c>
      <c r="D14719" t="s">
        <v>1358</v>
      </c>
      <c r="E14719">
        <v>0</v>
      </c>
    </row>
    <row r="14720" spans="1:5" x14ac:dyDescent="0.25">
      <c r="A14720" s="1">
        <v>41422</v>
      </c>
      <c r="B14720" t="s">
        <v>59</v>
      </c>
      <c r="C14720" t="s">
        <v>1357</v>
      </c>
      <c r="D14720" t="s">
        <v>1358</v>
      </c>
      <c r="E14720">
        <v>0.01</v>
      </c>
    </row>
    <row r="14721" spans="1:5" x14ac:dyDescent="0.25">
      <c r="A14721" s="1">
        <v>41422</v>
      </c>
      <c r="B14721" t="s">
        <v>59</v>
      </c>
      <c r="C14721" t="s">
        <v>1357</v>
      </c>
      <c r="D14721" t="s">
        <v>1358</v>
      </c>
      <c r="E14721">
        <v>0</v>
      </c>
    </row>
    <row r="14722" spans="1:5" x14ac:dyDescent="0.25">
      <c r="A14722" s="1">
        <v>41422</v>
      </c>
      <c r="B14722" t="s">
        <v>59</v>
      </c>
      <c r="C14722" t="s">
        <v>1357</v>
      </c>
      <c r="D14722" t="s">
        <v>1359</v>
      </c>
      <c r="E14722">
        <v>0.02</v>
      </c>
    </row>
    <row r="14723" spans="1:5" x14ac:dyDescent="0.25">
      <c r="A14723" s="1">
        <v>41422</v>
      </c>
      <c r="B14723" t="s">
        <v>59</v>
      </c>
      <c r="C14723" t="s">
        <v>1357</v>
      </c>
      <c r="D14723" t="s">
        <v>1359</v>
      </c>
      <c r="E14723">
        <v>0.03</v>
      </c>
    </row>
    <row r="14724" spans="1:5" x14ac:dyDescent="0.25">
      <c r="A14724" s="1">
        <v>41422</v>
      </c>
      <c r="B14724" t="s">
        <v>59</v>
      </c>
      <c r="C14724" t="s">
        <v>1357</v>
      </c>
      <c r="D14724" t="s">
        <v>1360</v>
      </c>
      <c r="E14724">
        <v>0.03</v>
      </c>
    </row>
    <row r="14725" spans="1:5" x14ac:dyDescent="0.25">
      <c r="A14725" s="1">
        <v>41422</v>
      </c>
      <c r="B14725" t="s">
        <v>59</v>
      </c>
      <c r="C14725" t="s">
        <v>1357</v>
      </c>
      <c r="D14725" t="s">
        <v>1381</v>
      </c>
      <c r="E14725">
        <v>0.02</v>
      </c>
    </row>
    <row r="14726" spans="1:5" x14ac:dyDescent="0.25">
      <c r="A14726" s="1">
        <v>41422</v>
      </c>
      <c r="B14726" t="s">
        <v>59</v>
      </c>
      <c r="C14726" t="s">
        <v>1357</v>
      </c>
      <c r="D14726" t="s">
        <v>1368</v>
      </c>
      <c r="E14726">
        <v>0.01</v>
      </c>
    </row>
    <row r="14727" spans="1:5" x14ac:dyDescent="0.25">
      <c r="A14727" s="1">
        <v>41422</v>
      </c>
      <c r="B14727" t="s">
        <v>59</v>
      </c>
      <c r="C14727" t="s">
        <v>1357</v>
      </c>
      <c r="D14727" t="s">
        <v>1362</v>
      </c>
      <c r="E14727">
        <v>0.01</v>
      </c>
    </row>
    <row r="14728" spans="1:5" x14ac:dyDescent="0.25">
      <c r="A14728" s="1">
        <v>41422</v>
      </c>
      <c r="B14728" t="s">
        <v>59</v>
      </c>
      <c r="C14728" t="s">
        <v>1357</v>
      </c>
      <c r="D14728" t="s">
        <v>1363</v>
      </c>
      <c r="E14728">
        <v>0.04</v>
      </c>
    </row>
    <row r="14729" spans="1:5" x14ac:dyDescent="0.25">
      <c r="A14729" s="1">
        <v>41422</v>
      </c>
      <c r="B14729" t="s">
        <v>59</v>
      </c>
      <c r="C14729" t="s">
        <v>1357</v>
      </c>
      <c r="D14729" t="s">
        <v>1363</v>
      </c>
      <c r="E14729">
        <v>0.01</v>
      </c>
    </row>
    <row r="14730" spans="1:5" x14ac:dyDescent="0.25">
      <c r="A14730" s="1">
        <v>41423</v>
      </c>
      <c r="B14730" t="s">
        <v>30</v>
      </c>
      <c r="C14730" t="s">
        <v>1357</v>
      </c>
      <c r="D14730" t="s">
        <v>1365</v>
      </c>
      <c r="E14730">
        <v>0.01</v>
      </c>
    </row>
    <row r="14731" spans="1:5" x14ac:dyDescent="0.25">
      <c r="A14731" s="1">
        <v>41423</v>
      </c>
      <c r="B14731" t="s">
        <v>30</v>
      </c>
      <c r="C14731" t="s">
        <v>1357</v>
      </c>
      <c r="D14731" t="s">
        <v>1366</v>
      </c>
      <c r="E14731">
        <v>0</v>
      </c>
    </row>
    <row r="14732" spans="1:5" x14ac:dyDescent="0.25">
      <c r="A14732" s="1">
        <v>41423</v>
      </c>
      <c r="B14732" t="s">
        <v>30</v>
      </c>
      <c r="C14732" t="s">
        <v>1357</v>
      </c>
      <c r="D14732" t="s">
        <v>1366</v>
      </c>
      <c r="E14732">
        <v>0.02</v>
      </c>
    </row>
    <row r="14733" spans="1:5" x14ac:dyDescent="0.25">
      <c r="A14733" s="1">
        <v>41423</v>
      </c>
      <c r="B14733" t="s">
        <v>30</v>
      </c>
      <c r="C14733" t="s">
        <v>1357</v>
      </c>
      <c r="D14733" t="s">
        <v>1366</v>
      </c>
      <c r="E14733">
        <v>0.01</v>
      </c>
    </row>
    <row r="14734" spans="1:5" x14ac:dyDescent="0.25">
      <c r="A14734" s="1">
        <v>41423</v>
      </c>
      <c r="B14734" t="s">
        <v>30</v>
      </c>
      <c r="C14734" t="s">
        <v>1357</v>
      </c>
      <c r="D14734" t="s">
        <v>1368</v>
      </c>
      <c r="E14734">
        <v>0.01</v>
      </c>
    </row>
    <row r="14735" spans="1:5" x14ac:dyDescent="0.25">
      <c r="A14735" s="1">
        <v>41423</v>
      </c>
      <c r="B14735" t="s">
        <v>30</v>
      </c>
      <c r="C14735" t="s">
        <v>1357</v>
      </c>
      <c r="D14735" t="s">
        <v>1368</v>
      </c>
      <c r="E14735">
        <v>0</v>
      </c>
    </row>
    <row r="14736" spans="1:5" x14ac:dyDescent="0.25">
      <c r="A14736" s="1">
        <v>41423</v>
      </c>
      <c r="B14736" t="s">
        <v>30</v>
      </c>
      <c r="C14736" t="s">
        <v>1357</v>
      </c>
      <c r="D14736" t="s">
        <v>1368</v>
      </c>
      <c r="E14736">
        <v>0.03</v>
      </c>
    </row>
    <row r="14737" spans="1:5" x14ac:dyDescent="0.25">
      <c r="A14737" s="1">
        <v>41423</v>
      </c>
      <c r="B14737" t="s">
        <v>30</v>
      </c>
      <c r="C14737" t="s">
        <v>1357</v>
      </c>
      <c r="D14737" t="s">
        <v>1368</v>
      </c>
      <c r="E14737">
        <v>0</v>
      </c>
    </row>
    <row r="14738" spans="1:5" x14ac:dyDescent="0.25">
      <c r="A14738" s="1">
        <v>41423</v>
      </c>
      <c r="B14738" t="s">
        <v>30</v>
      </c>
      <c r="C14738" t="s">
        <v>1357</v>
      </c>
      <c r="D14738" t="s">
        <v>922</v>
      </c>
      <c r="E14738">
        <v>0.02</v>
      </c>
    </row>
    <row r="14739" spans="1:5" x14ac:dyDescent="0.25">
      <c r="A14739" s="1">
        <v>41423</v>
      </c>
      <c r="B14739" t="s">
        <v>30</v>
      </c>
      <c r="C14739" t="s">
        <v>1357</v>
      </c>
      <c r="D14739" t="s">
        <v>922</v>
      </c>
      <c r="E14739">
        <v>0.05</v>
      </c>
    </row>
    <row r="14740" spans="1:5" x14ac:dyDescent="0.25">
      <c r="A14740" s="1">
        <v>41423</v>
      </c>
      <c r="B14740" t="s">
        <v>30</v>
      </c>
      <c r="C14740" t="s">
        <v>1357</v>
      </c>
      <c r="D14740" t="s">
        <v>1358</v>
      </c>
      <c r="E14740">
        <v>0</v>
      </c>
    </row>
    <row r="14741" spans="1:5" x14ac:dyDescent="0.25">
      <c r="A14741" s="1">
        <v>41423</v>
      </c>
      <c r="B14741" t="s">
        <v>30</v>
      </c>
      <c r="C14741" t="s">
        <v>1357</v>
      </c>
      <c r="D14741" t="s">
        <v>1358</v>
      </c>
      <c r="E14741">
        <v>0</v>
      </c>
    </row>
    <row r="14742" spans="1:5" x14ac:dyDescent="0.25">
      <c r="A14742" s="1">
        <v>41423</v>
      </c>
      <c r="B14742" t="s">
        <v>30</v>
      </c>
      <c r="C14742" t="s">
        <v>1357</v>
      </c>
      <c r="D14742" t="s">
        <v>1056</v>
      </c>
      <c r="E14742">
        <v>0</v>
      </c>
    </row>
    <row r="14743" spans="1:5" x14ac:dyDescent="0.25">
      <c r="A14743" s="1">
        <v>41423</v>
      </c>
      <c r="B14743" t="s">
        <v>30</v>
      </c>
      <c r="C14743" t="s">
        <v>1357</v>
      </c>
      <c r="D14743" t="s">
        <v>1367</v>
      </c>
      <c r="E14743">
        <v>0</v>
      </c>
    </row>
    <row r="14744" spans="1:5" x14ac:dyDescent="0.25">
      <c r="A14744" s="1">
        <v>41423</v>
      </c>
      <c r="B14744" t="s">
        <v>30</v>
      </c>
      <c r="C14744" t="s">
        <v>1357</v>
      </c>
      <c r="D14744" t="s">
        <v>1367</v>
      </c>
      <c r="E14744">
        <v>0</v>
      </c>
    </row>
    <row r="14745" spans="1:5" x14ac:dyDescent="0.25">
      <c r="A14745" s="1">
        <v>41423</v>
      </c>
      <c r="B14745" t="s">
        <v>30</v>
      </c>
      <c r="C14745" t="s">
        <v>1357</v>
      </c>
      <c r="D14745" t="s">
        <v>922</v>
      </c>
      <c r="E14745">
        <v>0.01</v>
      </c>
    </row>
    <row r="14746" spans="1:5" x14ac:dyDescent="0.25">
      <c r="A14746" s="1">
        <v>41423</v>
      </c>
      <c r="B14746" t="s">
        <v>30</v>
      </c>
      <c r="C14746" t="s">
        <v>1357</v>
      </c>
      <c r="D14746" t="s">
        <v>922</v>
      </c>
      <c r="E14746">
        <v>0</v>
      </c>
    </row>
    <row r="14747" spans="1:5" x14ac:dyDescent="0.25">
      <c r="A14747" s="1">
        <v>41423</v>
      </c>
      <c r="B14747" t="s">
        <v>30</v>
      </c>
      <c r="C14747" t="s">
        <v>1357</v>
      </c>
      <c r="D14747" t="s">
        <v>940</v>
      </c>
      <c r="E14747">
        <v>0</v>
      </c>
    </row>
    <row r="14748" spans="1:5" x14ac:dyDescent="0.25">
      <c r="A14748" s="1">
        <v>41423</v>
      </c>
      <c r="B14748" t="s">
        <v>30</v>
      </c>
      <c r="C14748" t="s">
        <v>1357</v>
      </c>
      <c r="D14748" t="s">
        <v>1358</v>
      </c>
      <c r="E14748">
        <v>0</v>
      </c>
    </row>
    <row r="14749" spans="1:5" x14ac:dyDescent="0.25">
      <c r="A14749" s="1">
        <v>41423</v>
      </c>
      <c r="B14749" t="s">
        <v>30</v>
      </c>
      <c r="C14749" t="s">
        <v>1357</v>
      </c>
      <c r="D14749" t="s">
        <v>940</v>
      </c>
      <c r="E14749">
        <v>0</v>
      </c>
    </row>
    <row r="14750" spans="1:5" x14ac:dyDescent="0.25">
      <c r="A14750" s="1">
        <v>41423</v>
      </c>
      <c r="B14750" t="s">
        <v>30</v>
      </c>
      <c r="C14750" t="s">
        <v>1357</v>
      </c>
      <c r="D14750" t="s">
        <v>1381</v>
      </c>
      <c r="E14750">
        <v>0.02</v>
      </c>
    </row>
    <row r="14751" spans="1:5" x14ac:dyDescent="0.25">
      <c r="A14751" s="1">
        <v>41423</v>
      </c>
      <c r="B14751" t="s">
        <v>30</v>
      </c>
      <c r="C14751" t="s">
        <v>1357</v>
      </c>
      <c r="D14751" t="s">
        <v>1381</v>
      </c>
      <c r="E14751">
        <v>0.01</v>
      </c>
    </row>
    <row r="14752" spans="1:5" x14ac:dyDescent="0.25">
      <c r="A14752" s="1">
        <v>41423</v>
      </c>
      <c r="B14752" t="s">
        <v>30</v>
      </c>
      <c r="C14752" t="s">
        <v>1357</v>
      </c>
      <c r="D14752" t="s">
        <v>1361</v>
      </c>
      <c r="E14752">
        <v>0</v>
      </c>
    </row>
    <row r="14753" spans="1:5" x14ac:dyDescent="0.25">
      <c r="A14753" s="1">
        <v>41423</v>
      </c>
      <c r="B14753" t="s">
        <v>30</v>
      </c>
      <c r="C14753" t="s">
        <v>1357</v>
      </c>
      <c r="D14753" t="s">
        <v>1361</v>
      </c>
      <c r="E14753">
        <v>0</v>
      </c>
    </row>
    <row r="14754" spans="1:5" x14ac:dyDescent="0.25">
      <c r="A14754" s="1">
        <v>41423</v>
      </c>
      <c r="B14754" t="s">
        <v>30</v>
      </c>
      <c r="C14754" t="s">
        <v>1357</v>
      </c>
      <c r="D14754" t="s">
        <v>1362</v>
      </c>
      <c r="E14754">
        <v>0.04</v>
      </c>
    </row>
    <row r="14755" spans="1:5" x14ac:dyDescent="0.25">
      <c r="A14755" s="1">
        <v>41423</v>
      </c>
      <c r="B14755" t="s">
        <v>30</v>
      </c>
      <c r="C14755" t="s">
        <v>1357</v>
      </c>
      <c r="D14755" t="s">
        <v>1362</v>
      </c>
      <c r="E14755">
        <v>0.04</v>
      </c>
    </row>
    <row r="14756" spans="1:5" x14ac:dyDescent="0.25">
      <c r="A14756" s="1">
        <v>41423</v>
      </c>
      <c r="B14756" t="s">
        <v>30</v>
      </c>
      <c r="C14756" t="s">
        <v>1357</v>
      </c>
      <c r="D14756" t="s">
        <v>1363</v>
      </c>
      <c r="E14756">
        <v>0.01</v>
      </c>
    </row>
    <row r="14757" spans="1:5" x14ac:dyDescent="0.25">
      <c r="A14757" s="1">
        <v>41423</v>
      </c>
      <c r="B14757" t="s">
        <v>30</v>
      </c>
      <c r="C14757" t="s">
        <v>1357</v>
      </c>
      <c r="D14757" t="s">
        <v>1363</v>
      </c>
      <c r="E14757">
        <v>0.06</v>
      </c>
    </row>
    <row r="14758" spans="1:5" x14ac:dyDescent="0.25">
      <c r="A14758" s="1">
        <v>41424</v>
      </c>
      <c r="B14758" t="s">
        <v>46</v>
      </c>
      <c r="C14758" t="s">
        <v>1357</v>
      </c>
      <c r="D14758" t="s">
        <v>1364</v>
      </c>
      <c r="E14758">
        <v>0.02</v>
      </c>
    </row>
    <row r="14759" spans="1:5" x14ac:dyDescent="0.25">
      <c r="A14759" s="1">
        <v>41424</v>
      </c>
      <c r="B14759" t="s">
        <v>46</v>
      </c>
      <c r="C14759" t="s">
        <v>1357</v>
      </c>
      <c r="D14759" t="s">
        <v>1364</v>
      </c>
      <c r="E14759">
        <v>0.02</v>
      </c>
    </row>
    <row r="14760" spans="1:5" x14ac:dyDescent="0.25">
      <c r="A14760" s="1">
        <v>41424</v>
      </c>
      <c r="B14760" t="s">
        <v>46</v>
      </c>
      <c r="C14760" t="s">
        <v>1357</v>
      </c>
      <c r="D14760" t="s">
        <v>1365</v>
      </c>
      <c r="E14760">
        <v>0.03</v>
      </c>
    </row>
    <row r="14761" spans="1:5" x14ac:dyDescent="0.25">
      <c r="A14761" s="1">
        <v>41424</v>
      </c>
      <c r="B14761" t="s">
        <v>46</v>
      </c>
      <c r="C14761" t="s">
        <v>1357</v>
      </c>
      <c r="D14761" t="s">
        <v>1370</v>
      </c>
      <c r="E14761">
        <v>0.02</v>
      </c>
    </row>
    <row r="14762" spans="1:5" x14ac:dyDescent="0.25">
      <c r="A14762" s="1">
        <v>41424</v>
      </c>
      <c r="B14762" t="s">
        <v>46</v>
      </c>
      <c r="C14762" t="s">
        <v>1357</v>
      </c>
      <c r="D14762" t="s">
        <v>1370</v>
      </c>
      <c r="E14762">
        <v>0.04</v>
      </c>
    </row>
    <row r="14763" spans="1:5" x14ac:dyDescent="0.25">
      <c r="A14763" s="1">
        <v>41424</v>
      </c>
      <c r="B14763" t="s">
        <v>46</v>
      </c>
      <c r="C14763" t="s">
        <v>1357</v>
      </c>
      <c r="D14763" t="s">
        <v>1366</v>
      </c>
      <c r="E14763">
        <v>0.01</v>
      </c>
    </row>
    <row r="14764" spans="1:5" x14ac:dyDescent="0.25">
      <c r="A14764" s="1">
        <v>41424</v>
      </c>
      <c r="B14764" t="s">
        <v>46</v>
      </c>
      <c r="C14764" t="s">
        <v>1357</v>
      </c>
      <c r="D14764" t="s">
        <v>1368</v>
      </c>
      <c r="E14764">
        <v>0.01</v>
      </c>
    </row>
    <row r="14765" spans="1:5" x14ac:dyDescent="0.25">
      <c r="A14765" s="1">
        <v>41424</v>
      </c>
      <c r="B14765" t="s">
        <v>46</v>
      </c>
      <c r="C14765" t="s">
        <v>1357</v>
      </c>
      <c r="D14765" t="s">
        <v>1366</v>
      </c>
      <c r="E14765">
        <v>0.02</v>
      </c>
    </row>
    <row r="14766" spans="1:5" x14ac:dyDescent="0.25">
      <c r="A14766" s="1">
        <v>41424</v>
      </c>
      <c r="B14766" t="s">
        <v>46</v>
      </c>
      <c r="C14766" t="s">
        <v>1357</v>
      </c>
      <c r="D14766" t="s">
        <v>1366</v>
      </c>
      <c r="E14766">
        <v>0.01</v>
      </c>
    </row>
    <row r="14767" spans="1:5" x14ac:dyDescent="0.25">
      <c r="A14767" s="1">
        <v>41424</v>
      </c>
      <c r="B14767" t="s">
        <v>46</v>
      </c>
      <c r="C14767" t="s">
        <v>1357</v>
      </c>
      <c r="D14767" t="s">
        <v>922</v>
      </c>
      <c r="E14767">
        <v>0.01</v>
      </c>
    </row>
    <row r="14768" spans="1:5" x14ac:dyDescent="0.25">
      <c r="A14768" s="1">
        <v>41424</v>
      </c>
      <c r="B14768" t="s">
        <v>46</v>
      </c>
      <c r="C14768" t="s">
        <v>1357</v>
      </c>
      <c r="D14768" t="s">
        <v>922</v>
      </c>
      <c r="E14768">
        <v>0.03</v>
      </c>
    </row>
    <row r="14769" spans="1:5" x14ac:dyDescent="0.25">
      <c r="A14769" s="1">
        <v>41424</v>
      </c>
      <c r="B14769" t="s">
        <v>46</v>
      </c>
      <c r="C14769" t="s">
        <v>1357</v>
      </c>
      <c r="D14769" t="s">
        <v>922</v>
      </c>
      <c r="E14769">
        <v>0.01</v>
      </c>
    </row>
    <row r="14770" spans="1:5" x14ac:dyDescent="0.25">
      <c r="A14770" s="1">
        <v>41424</v>
      </c>
      <c r="B14770" t="s">
        <v>46</v>
      </c>
      <c r="C14770" t="s">
        <v>1357</v>
      </c>
      <c r="D14770" t="s">
        <v>1056</v>
      </c>
      <c r="E14770">
        <v>0</v>
      </c>
    </row>
    <row r="14771" spans="1:5" x14ac:dyDescent="0.25">
      <c r="A14771" s="1">
        <v>41424</v>
      </c>
      <c r="B14771" t="s">
        <v>46</v>
      </c>
      <c r="C14771" t="s">
        <v>1357</v>
      </c>
      <c r="D14771" t="s">
        <v>922</v>
      </c>
      <c r="E14771">
        <v>0</v>
      </c>
    </row>
    <row r="14772" spans="1:5" x14ac:dyDescent="0.25">
      <c r="A14772" s="1">
        <v>41424</v>
      </c>
      <c r="B14772" t="s">
        <v>46</v>
      </c>
      <c r="C14772" t="s">
        <v>1357</v>
      </c>
      <c r="D14772" t="s">
        <v>1367</v>
      </c>
      <c r="E14772">
        <v>0</v>
      </c>
    </row>
    <row r="14773" spans="1:5" x14ac:dyDescent="0.25">
      <c r="A14773" s="1">
        <v>41424</v>
      </c>
      <c r="B14773" t="s">
        <v>46</v>
      </c>
      <c r="C14773" t="s">
        <v>1357</v>
      </c>
      <c r="D14773" t="s">
        <v>1367</v>
      </c>
      <c r="E14773">
        <v>0.02</v>
      </c>
    </row>
    <row r="14774" spans="1:5" x14ac:dyDescent="0.25">
      <c r="A14774" s="1">
        <v>41424</v>
      </c>
      <c r="B14774" t="s">
        <v>46</v>
      </c>
      <c r="C14774" t="s">
        <v>1357</v>
      </c>
      <c r="D14774" t="s">
        <v>922</v>
      </c>
      <c r="E14774">
        <v>0</v>
      </c>
    </row>
    <row r="14775" spans="1:5" x14ac:dyDescent="0.25">
      <c r="A14775" s="1">
        <v>41424</v>
      </c>
      <c r="B14775" t="s">
        <v>46</v>
      </c>
      <c r="C14775" t="s">
        <v>1357</v>
      </c>
      <c r="D14775" t="s">
        <v>1376</v>
      </c>
      <c r="E14775">
        <v>0</v>
      </c>
    </row>
    <row r="14776" spans="1:5" x14ac:dyDescent="0.25">
      <c r="A14776" s="1">
        <v>41424</v>
      </c>
      <c r="B14776" t="s">
        <v>46</v>
      </c>
      <c r="C14776" t="s">
        <v>1357</v>
      </c>
      <c r="D14776" t="s">
        <v>922</v>
      </c>
      <c r="E14776">
        <v>0.01</v>
      </c>
    </row>
    <row r="14777" spans="1:5" x14ac:dyDescent="0.25">
      <c r="A14777" s="1">
        <v>41424</v>
      </c>
      <c r="B14777" t="s">
        <v>46</v>
      </c>
      <c r="C14777" t="s">
        <v>1357</v>
      </c>
      <c r="D14777" t="s">
        <v>940</v>
      </c>
      <c r="E14777">
        <v>0</v>
      </c>
    </row>
    <row r="14778" spans="1:5" x14ac:dyDescent="0.25">
      <c r="A14778" s="1">
        <v>41424</v>
      </c>
      <c r="B14778" t="s">
        <v>46</v>
      </c>
      <c r="C14778" t="s">
        <v>1357</v>
      </c>
      <c r="D14778" t="s">
        <v>940</v>
      </c>
      <c r="E14778">
        <v>0.02</v>
      </c>
    </row>
    <row r="14779" spans="1:5" x14ac:dyDescent="0.25">
      <c r="A14779" s="1">
        <v>41424</v>
      </c>
      <c r="B14779" t="s">
        <v>46</v>
      </c>
      <c r="C14779" t="s">
        <v>1357</v>
      </c>
      <c r="D14779" t="s">
        <v>940</v>
      </c>
      <c r="E14779">
        <v>0</v>
      </c>
    </row>
    <row r="14780" spans="1:5" x14ac:dyDescent="0.25">
      <c r="A14780" s="1">
        <v>41424</v>
      </c>
      <c r="B14780" t="s">
        <v>46</v>
      </c>
      <c r="C14780" t="s">
        <v>1357</v>
      </c>
      <c r="D14780" t="s">
        <v>1359</v>
      </c>
      <c r="E14780">
        <v>0</v>
      </c>
    </row>
    <row r="14781" spans="1:5" x14ac:dyDescent="0.25">
      <c r="A14781" s="1">
        <v>41424</v>
      </c>
      <c r="B14781" t="s">
        <v>46</v>
      </c>
      <c r="C14781" t="s">
        <v>1357</v>
      </c>
      <c r="D14781" t="s">
        <v>1360</v>
      </c>
      <c r="E14781">
        <v>0</v>
      </c>
    </row>
    <row r="14782" spans="1:5" x14ac:dyDescent="0.25">
      <c r="A14782" s="1">
        <v>41424</v>
      </c>
      <c r="B14782" t="s">
        <v>46</v>
      </c>
      <c r="C14782" t="s">
        <v>1357</v>
      </c>
      <c r="D14782" t="s">
        <v>1360</v>
      </c>
      <c r="E14782">
        <v>0.01</v>
      </c>
    </row>
    <row r="14783" spans="1:5" x14ac:dyDescent="0.25">
      <c r="A14783" s="1">
        <v>41424</v>
      </c>
      <c r="B14783" t="s">
        <v>46</v>
      </c>
      <c r="C14783" t="s">
        <v>1357</v>
      </c>
      <c r="D14783" t="s">
        <v>1381</v>
      </c>
      <c r="E14783">
        <v>0.01</v>
      </c>
    </row>
    <row r="14784" spans="1:5" x14ac:dyDescent="0.25">
      <c r="A14784" s="1">
        <v>41424</v>
      </c>
      <c r="B14784" t="s">
        <v>46</v>
      </c>
      <c r="C14784" t="s">
        <v>1357</v>
      </c>
      <c r="D14784" t="s">
        <v>1361</v>
      </c>
      <c r="E14784">
        <v>0.02</v>
      </c>
    </row>
    <row r="14785" spans="1:5" x14ac:dyDescent="0.25">
      <c r="A14785" s="1">
        <v>41424</v>
      </c>
      <c r="B14785" t="s">
        <v>46</v>
      </c>
      <c r="C14785" t="s">
        <v>1357</v>
      </c>
      <c r="D14785" t="s">
        <v>1361</v>
      </c>
      <c r="E14785">
        <v>0.02</v>
      </c>
    </row>
    <row r="14786" spans="1:5" x14ac:dyDescent="0.25">
      <c r="A14786" s="1">
        <v>41424</v>
      </c>
      <c r="B14786" t="s">
        <v>46</v>
      </c>
      <c r="C14786" t="s">
        <v>1357</v>
      </c>
      <c r="D14786" t="s">
        <v>1361</v>
      </c>
      <c r="E14786">
        <v>7.0000000000000007E-2</v>
      </c>
    </row>
    <row r="14787" spans="1:5" x14ac:dyDescent="0.25">
      <c r="A14787" s="1">
        <v>41424</v>
      </c>
      <c r="B14787" t="s">
        <v>46</v>
      </c>
      <c r="C14787" t="s">
        <v>1357</v>
      </c>
      <c r="D14787" t="s">
        <v>1361</v>
      </c>
      <c r="E14787">
        <v>7.0000000000000007E-2</v>
      </c>
    </row>
    <row r="14788" spans="1:5" x14ac:dyDescent="0.25">
      <c r="A14788" s="1">
        <v>41424</v>
      </c>
      <c r="B14788" t="s">
        <v>46</v>
      </c>
      <c r="C14788" t="s">
        <v>1357</v>
      </c>
      <c r="D14788" t="s">
        <v>1368</v>
      </c>
      <c r="E14788">
        <v>0.08</v>
      </c>
    </row>
    <row r="14789" spans="1:5" x14ac:dyDescent="0.25">
      <c r="A14789" s="1">
        <v>41424</v>
      </c>
      <c r="B14789" t="s">
        <v>46</v>
      </c>
      <c r="C14789" t="s">
        <v>1357</v>
      </c>
      <c r="D14789" t="s">
        <v>1368</v>
      </c>
      <c r="E14789">
        <v>0.03</v>
      </c>
    </row>
    <row r="14790" spans="1:5" x14ac:dyDescent="0.25">
      <c r="A14790" s="1">
        <v>41424</v>
      </c>
      <c r="B14790" t="s">
        <v>46</v>
      </c>
      <c r="C14790" t="s">
        <v>1357</v>
      </c>
      <c r="D14790" t="s">
        <v>1368</v>
      </c>
      <c r="E14790">
        <v>0.06</v>
      </c>
    </row>
    <row r="14791" spans="1:5" x14ac:dyDescent="0.25">
      <c r="A14791" s="1">
        <v>41424</v>
      </c>
      <c r="B14791" t="s">
        <v>46</v>
      </c>
      <c r="C14791" t="s">
        <v>1357</v>
      </c>
      <c r="D14791" t="s">
        <v>1368</v>
      </c>
      <c r="E14791">
        <v>0.04</v>
      </c>
    </row>
    <row r="14792" spans="1:5" x14ac:dyDescent="0.25">
      <c r="A14792" s="1">
        <v>41424</v>
      </c>
      <c r="B14792" t="s">
        <v>46</v>
      </c>
      <c r="C14792" t="s">
        <v>1357</v>
      </c>
      <c r="D14792" t="s">
        <v>1368</v>
      </c>
      <c r="E14792">
        <v>0.01</v>
      </c>
    </row>
    <row r="14793" spans="1:5" x14ac:dyDescent="0.25">
      <c r="A14793" s="1">
        <v>41424</v>
      </c>
      <c r="B14793" t="s">
        <v>46</v>
      </c>
      <c r="C14793" t="s">
        <v>1357</v>
      </c>
      <c r="D14793" t="s">
        <v>1372</v>
      </c>
      <c r="E14793">
        <v>0.03</v>
      </c>
    </row>
    <row r="14794" spans="1:5" x14ac:dyDescent="0.25">
      <c r="A14794" s="1">
        <v>41424</v>
      </c>
      <c r="B14794" t="s">
        <v>46</v>
      </c>
      <c r="C14794" t="s">
        <v>1357</v>
      </c>
      <c r="D14794" t="s">
        <v>1362</v>
      </c>
      <c r="E14794">
        <v>0.03</v>
      </c>
    </row>
    <row r="14795" spans="1:5" x14ac:dyDescent="0.25">
      <c r="A14795" s="1">
        <v>41424</v>
      </c>
      <c r="B14795" t="s">
        <v>46</v>
      </c>
      <c r="C14795" t="s">
        <v>1357</v>
      </c>
      <c r="D14795" t="s">
        <v>1363</v>
      </c>
      <c r="E14795">
        <v>0.01</v>
      </c>
    </row>
    <row r="14796" spans="1:5" x14ac:dyDescent="0.25">
      <c r="A14796" s="1">
        <v>41425</v>
      </c>
      <c r="B14796" t="s">
        <v>49</v>
      </c>
      <c r="C14796" t="s">
        <v>1357</v>
      </c>
      <c r="D14796" t="s">
        <v>1364</v>
      </c>
      <c r="E14796">
        <v>0.01</v>
      </c>
    </row>
    <row r="14797" spans="1:5" x14ac:dyDescent="0.25">
      <c r="A14797" s="1">
        <v>41425</v>
      </c>
      <c r="B14797" t="s">
        <v>49</v>
      </c>
      <c r="C14797" t="s">
        <v>1357</v>
      </c>
      <c r="D14797" t="s">
        <v>1364</v>
      </c>
      <c r="E14797">
        <v>0.01</v>
      </c>
    </row>
    <row r="14798" spans="1:5" x14ac:dyDescent="0.25">
      <c r="A14798" s="1">
        <v>41425</v>
      </c>
      <c r="B14798" t="s">
        <v>49</v>
      </c>
      <c r="C14798" t="s">
        <v>1357</v>
      </c>
      <c r="D14798" t="s">
        <v>1365</v>
      </c>
      <c r="E14798">
        <v>0.03</v>
      </c>
    </row>
    <row r="14799" spans="1:5" x14ac:dyDescent="0.25">
      <c r="A14799" s="1">
        <v>41425</v>
      </c>
      <c r="B14799" t="s">
        <v>49</v>
      </c>
      <c r="C14799" t="s">
        <v>1357</v>
      </c>
      <c r="D14799" t="s">
        <v>1365</v>
      </c>
      <c r="E14799">
        <v>0.03</v>
      </c>
    </row>
    <row r="14800" spans="1:5" x14ac:dyDescent="0.25">
      <c r="A14800" s="1">
        <v>41425</v>
      </c>
      <c r="B14800" t="s">
        <v>49</v>
      </c>
      <c r="C14800" t="s">
        <v>1357</v>
      </c>
      <c r="D14800" t="s">
        <v>1366</v>
      </c>
      <c r="E14800">
        <v>0.03</v>
      </c>
    </row>
    <row r="14801" spans="1:5" x14ac:dyDescent="0.25">
      <c r="A14801" s="1">
        <v>41425</v>
      </c>
      <c r="B14801" t="s">
        <v>49</v>
      </c>
      <c r="C14801" t="s">
        <v>1357</v>
      </c>
      <c r="D14801" t="s">
        <v>1366</v>
      </c>
      <c r="E14801">
        <v>0.02</v>
      </c>
    </row>
    <row r="14802" spans="1:5" x14ac:dyDescent="0.25">
      <c r="A14802" s="1">
        <v>41425</v>
      </c>
      <c r="B14802" t="s">
        <v>49</v>
      </c>
      <c r="C14802" t="s">
        <v>1357</v>
      </c>
      <c r="D14802" t="s">
        <v>1370</v>
      </c>
      <c r="E14802">
        <v>0.02</v>
      </c>
    </row>
    <row r="14803" spans="1:5" x14ac:dyDescent="0.25">
      <c r="A14803" s="1">
        <v>41425</v>
      </c>
      <c r="B14803" t="s">
        <v>49</v>
      </c>
      <c r="C14803" t="s">
        <v>1357</v>
      </c>
      <c r="D14803" t="s">
        <v>1370</v>
      </c>
      <c r="E14803">
        <v>0.02</v>
      </c>
    </row>
    <row r="14804" spans="1:5" x14ac:dyDescent="0.25">
      <c r="A14804" s="1">
        <v>41425</v>
      </c>
      <c r="B14804" t="s">
        <v>49</v>
      </c>
      <c r="C14804" t="s">
        <v>1357</v>
      </c>
      <c r="D14804" t="s">
        <v>1366</v>
      </c>
      <c r="E14804">
        <v>0</v>
      </c>
    </row>
    <row r="14805" spans="1:5" x14ac:dyDescent="0.25">
      <c r="A14805" s="1">
        <v>41425</v>
      </c>
      <c r="B14805" t="s">
        <v>49</v>
      </c>
      <c r="C14805" t="s">
        <v>1357</v>
      </c>
      <c r="D14805" t="s">
        <v>1366</v>
      </c>
      <c r="E14805">
        <v>0.01</v>
      </c>
    </row>
    <row r="14806" spans="1:5" x14ac:dyDescent="0.25">
      <c r="A14806" s="1">
        <v>41425</v>
      </c>
      <c r="B14806" t="s">
        <v>49</v>
      </c>
      <c r="C14806" t="s">
        <v>1357</v>
      </c>
      <c r="D14806" t="s">
        <v>1368</v>
      </c>
      <c r="E14806">
        <v>0</v>
      </c>
    </row>
    <row r="14807" spans="1:5" x14ac:dyDescent="0.25">
      <c r="A14807" s="1">
        <v>41425</v>
      </c>
      <c r="B14807" t="s">
        <v>49</v>
      </c>
      <c r="C14807" t="s">
        <v>1357</v>
      </c>
      <c r="D14807" t="s">
        <v>1368</v>
      </c>
      <c r="E14807">
        <v>0</v>
      </c>
    </row>
    <row r="14808" spans="1:5" x14ac:dyDescent="0.25">
      <c r="A14808" s="1">
        <v>41425</v>
      </c>
      <c r="B14808" t="s">
        <v>49</v>
      </c>
      <c r="C14808" t="s">
        <v>1357</v>
      </c>
      <c r="D14808" t="s">
        <v>1368</v>
      </c>
      <c r="E14808">
        <v>0.02</v>
      </c>
    </row>
    <row r="14809" spans="1:5" x14ac:dyDescent="0.25">
      <c r="A14809" s="1">
        <v>41425</v>
      </c>
      <c r="B14809" t="s">
        <v>49</v>
      </c>
      <c r="C14809" t="s">
        <v>1357</v>
      </c>
      <c r="D14809" t="s">
        <v>1368</v>
      </c>
      <c r="E14809">
        <v>0</v>
      </c>
    </row>
    <row r="14810" spans="1:5" x14ac:dyDescent="0.25">
      <c r="A14810" s="1">
        <v>41425</v>
      </c>
      <c r="B14810" t="s">
        <v>49</v>
      </c>
      <c r="C14810" t="s">
        <v>1357</v>
      </c>
      <c r="D14810" t="s">
        <v>1366</v>
      </c>
      <c r="E14810">
        <v>0.02</v>
      </c>
    </row>
    <row r="14811" spans="1:5" x14ac:dyDescent="0.25">
      <c r="A14811" s="1">
        <v>41425</v>
      </c>
      <c r="B14811" t="s">
        <v>49</v>
      </c>
      <c r="C14811" t="s">
        <v>1357</v>
      </c>
      <c r="D14811" t="s">
        <v>1366</v>
      </c>
      <c r="E14811">
        <v>0</v>
      </c>
    </row>
    <row r="14812" spans="1:5" x14ac:dyDescent="0.25">
      <c r="A14812" s="1">
        <v>41425</v>
      </c>
      <c r="B14812" t="s">
        <v>49</v>
      </c>
      <c r="C14812" t="s">
        <v>1357</v>
      </c>
      <c r="D14812" t="s">
        <v>1367</v>
      </c>
      <c r="E14812">
        <v>0.01</v>
      </c>
    </row>
    <row r="14813" spans="1:5" x14ac:dyDescent="0.25">
      <c r="A14813" s="1">
        <v>41425</v>
      </c>
      <c r="B14813" t="s">
        <v>49</v>
      </c>
      <c r="C14813" t="s">
        <v>1357</v>
      </c>
      <c r="D14813" t="s">
        <v>1367</v>
      </c>
      <c r="E14813">
        <v>0.04</v>
      </c>
    </row>
    <row r="14814" spans="1:5" x14ac:dyDescent="0.25">
      <c r="A14814" s="1">
        <v>41425</v>
      </c>
      <c r="B14814" t="s">
        <v>49</v>
      </c>
      <c r="C14814" t="s">
        <v>1357</v>
      </c>
      <c r="D14814" t="s">
        <v>922</v>
      </c>
      <c r="E14814">
        <v>0</v>
      </c>
    </row>
    <row r="14815" spans="1:5" x14ac:dyDescent="0.25">
      <c r="A14815" s="1">
        <v>41425</v>
      </c>
      <c r="B14815" t="s">
        <v>49</v>
      </c>
      <c r="C14815" t="s">
        <v>1357</v>
      </c>
      <c r="D14815" t="s">
        <v>922</v>
      </c>
      <c r="E14815">
        <v>0.03</v>
      </c>
    </row>
    <row r="14816" spans="1:5" x14ac:dyDescent="0.25">
      <c r="A14816" s="1">
        <v>41425</v>
      </c>
      <c r="B14816" t="s">
        <v>49</v>
      </c>
      <c r="C14816" t="s">
        <v>1357</v>
      </c>
      <c r="D14816" t="s">
        <v>1358</v>
      </c>
      <c r="E14816">
        <v>0.01</v>
      </c>
    </row>
    <row r="14817" spans="1:5" x14ac:dyDescent="0.25">
      <c r="A14817" s="1">
        <v>41425</v>
      </c>
      <c r="B14817" t="s">
        <v>49</v>
      </c>
      <c r="C14817" t="s">
        <v>1357</v>
      </c>
      <c r="D14817" t="s">
        <v>1358</v>
      </c>
      <c r="E14817">
        <v>0.01</v>
      </c>
    </row>
    <row r="14818" spans="1:5" x14ac:dyDescent="0.25">
      <c r="A14818" s="1">
        <v>41425</v>
      </c>
      <c r="B14818" t="s">
        <v>49</v>
      </c>
      <c r="C14818" t="s">
        <v>1357</v>
      </c>
      <c r="D14818" t="s">
        <v>940</v>
      </c>
      <c r="E14818">
        <v>0.01</v>
      </c>
    </row>
    <row r="14819" spans="1:5" x14ac:dyDescent="0.25">
      <c r="A14819" s="1">
        <v>41425</v>
      </c>
      <c r="B14819" t="s">
        <v>49</v>
      </c>
      <c r="C14819" t="s">
        <v>1357</v>
      </c>
      <c r="D14819" t="s">
        <v>940</v>
      </c>
      <c r="E14819">
        <v>0.01</v>
      </c>
    </row>
    <row r="14820" spans="1:5" x14ac:dyDescent="0.25">
      <c r="A14820" s="1">
        <v>41425</v>
      </c>
      <c r="B14820" t="s">
        <v>49</v>
      </c>
      <c r="C14820" t="s">
        <v>1357</v>
      </c>
      <c r="D14820" t="s">
        <v>940</v>
      </c>
      <c r="E14820">
        <v>0</v>
      </c>
    </row>
    <row r="14821" spans="1:5" x14ac:dyDescent="0.25">
      <c r="A14821" s="1">
        <v>41425</v>
      </c>
      <c r="B14821" t="s">
        <v>49</v>
      </c>
      <c r="C14821" t="s">
        <v>1357</v>
      </c>
      <c r="D14821" t="s">
        <v>1359</v>
      </c>
      <c r="E14821">
        <v>0.01</v>
      </c>
    </row>
    <row r="14822" spans="1:5" x14ac:dyDescent="0.25">
      <c r="A14822" s="1">
        <v>41425</v>
      </c>
      <c r="B14822" t="s">
        <v>49</v>
      </c>
      <c r="C14822" t="s">
        <v>1357</v>
      </c>
      <c r="D14822" t="s">
        <v>1359</v>
      </c>
      <c r="E14822">
        <v>0</v>
      </c>
    </row>
    <row r="14823" spans="1:5" x14ac:dyDescent="0.25">
      <c r="A14823" s="1">
        <v>41425</v>
      </c>
      <c r="B14823" t="s">
        <v>49</v>
      </c>
      <c r="C14823" t="s">
        <v>1357</v>
      </c>
      <c r="D14823" t="s">
        <v>1360</v>
      </c>
      <c r="E14823">
        <v>0</v>
      </c>
    </row>
    <row r="14824" spans="1:5" x14ac:dyDescent="0.25">
      <c r="A14824" s="1">
        <v>41425</v>
      </c>
      <c r="B14824" t="s">
        <v>49</v>
      </c>
      <c r="C14824" t="s">
        <v>1357</v>
      </c>
      <c r="D14824" t="s">
        <v>1362</v>
      </c>
      <c r="E14824">
        <v>0.02</v>
      </c>
    </row>
    <row r="14825" spans="1:5" x14ac:dyDescent="0.25">
      <c r="A14825" s="1">
        <v>41425</v>
      </c>
      <c r="B14825" t="s">
        <v>49</v>
      </c>
      <c r="C14825" t="s">
        <v>1357</v>
      </c>
      <c r="D14825" t="s">
        <v>1362</v>
      </c>
      <c r="E14825">
        <v>0.01</v>
      </c>
    </row>
    <row r="14826" spans="1:5" x14ac:dyDescent="0.25">
      <c r="A14826" s="1">
        <v>41425</v>
      </c>
      <c r="B14826" t="s">
        <v>49</v>
      </c>
      <c r="C14826" t="s">
        <v>1357</v>
      </c>
      <c r="D14826" t="s">
        <v>1363</v>
      </c>
      <c r="E14826">
        <v>0.03</v>
      </c>
    </row>
    <row r="14827" spans="1:5" x14ac:dyDescent="0.25">
      <c r="A14827" s="1">
        <v>41425</v>
      </c>
      <c r="B14827" t="s">
        <v>49</v>
      </c>
      <c r="C14827" t="s">
        <v>1357</v>
      </c>
      <c r="D14827" t="s">
        <v>1363</v>
      </c>
      <c r="E14827">
        <v>0.03</v>
      </c>
    </row>
    <row r="14828" spans="1:5" x14ac:dyDescent="0.25">
      <c r="A14828" s="1">
        <v>41425</v>
      </c>
      <c r="B14828" t="s">
        <v>49</v>
      </c>
      <c r="C14828" t="s">
        <v>1357</v>
      </c>
      <c r="D14828" t="s">
        <v>1363</v>
      </c>
      <c r="E14828">
        <v>0</v>
      </c>
    </row>
    <row r="14829" spans="1:5" x14ac:dyDescent="0.25">
      <c r="A14829" s="1">
        <v>41425</v>
      </c>
      <c r="B14829" t="s">
        <v>49</v>
      </c>
      <c r="C14829" t="s">
        <v>1357</v>
      </c>
      <c r="D14829" t="s">
        <v>1363</v>
      </c>
      <c r="E14829">
        <v>0</v>
      </c>
    </row>
    <row r="14830" spans="1:5" x14ac:dyDescent="0.25">
      <c r="A14830" s="1">
        <v>41426</v>
      </c>
      <c r="B14830" t="s">
        <v>52</v>
      </c>
      <c r="C14830" t="s">
        <v>1357</v>
      </c>
      <c r="D14830" t="s">
        <v>1364</v>
      </c>
      <c r="E14830">
        <v>0.04</v>
      </c>
    </row>
    <row r="14831" spans="1:5" x14ac:dyDescent="0.25">
      <c r="A14831" s="1">
        <v>41426</v>
      </c>
      <c r="B14831" t="s">
        <v>52</v>
      </c>
      <c r="C14831" t="s">
        <v>1357</v>
      </c>
      <c r="D14831" t="s">
        <v>1366</v>
      </c>
      <c r="E14831">
        <v>0.03</v>
      </c>
    </row>
    <row r="14832" spans="1:5" x14ac:dyDescent="0.25">
      <c r="A14832" s="1">
        <v>41426</v>
      </c>
      <c r="B14832" t="s">
        <v>52</v>
      </c>
      <c r="C14832" t="s">
        <v>1357</v>
      </c>
      <c r="D14832" t="s">
        <v>1370</v>
      </c>
      <c r="E14832">
        <v>0.05</v>
      </c>
    </row>
    <row r="14833" spans="1:5" x14ac:dyDescent="0.25">
      <c r="A14833" s="1">
        <v>41426</v>
      </c>
      <c r="B14833" t="s">
        <v>52</v>
      </c>
      <c r="C14833" t="s">
        <v>1357</v>
      </c>
      <c r="D14833" t="s">
        <v>1366</v>
      </c>
      <c r="E14833">
        <v>0.06</v>
      </c>
    </row>
    <row r="14834" spans="1:5" x14ac:dyDescent="0.25">
      <c r="A14834" s="1">
        <v>41426</v>
      </c>
      <c r="B14834" t="s">
        <v>52</v>
      </c>
      <c r="C14834" t="s">
        <v>1357</v>
      </c>
      <c r="D14834" t="s">
        <v>1377</v>
      </c>
      <c r="E14834">
        <v>0.03</v>
      </c>
    </row>
    <row r="14835" spans="1:5" x14ac:dyDescent="0.25">
      <c r="A14835" s="1">
        <v>41426</v>
      </c>
      <c r="B14835" t="s">
        <v>52</v>
      </c>
      <c r="C14835" t="s">
        <v>1357</v>
      </c>
      <c r="D14835" t="s">
        <v>1368</v>
      </c>
      <c r="E14835">
        <v>0.03</v>
      </c>
    </row>
    <row r="14836" spans="1:5" x14ac:dyDescent="0.25">
      <c r="A14836" s="1">
        <v>41426</v>
      </c>
      <c r="B14836" t="s">
        <v>52</v>
      </c>
      <c r="C14836" t="s">
        <v>1357</v>
      </c>
      <c r="D14836" t="s">
        <v>1368</v>
      </c>
      <c r="E14836">
        <v>0.08</v>
      </c>
    </row>
    <row r="14837" spans="1:5" x14ac:dyDescent="0.25">
      <c r="A14837" s="1">
        <v>41426</v>
      </c>
      <c r="B14837" t="s">
        <v>52</v>
      </c>
      <c r="C14837" t="s">
        <v>1357</v>
      </c>
      <c r="D14837" t="s">
        <v>1374</v>
      </c>
      <c r="E14837">
        <v>0</v>
      </c>
    </row>
    <row r="14838" spans="1:5" x14ac:dyDescent="0.25">
      <c r="A14838" s="1">
        <v>41426</v>
      </c>
      <c r="B14838" t="s">
        <v>52</v>
      </c>
      <c r="C14838" t="s">
        <v>1357</v>
      </c>
      <c r="D14838" t="s">
        <v>1358</v>
      </c>
      <c r="E14838">
        <v>0</v>
      </c>
    </row>
    <row r="14839" spans="1:5" x14ac:dyDescent="0.25">
      <c r="A14839" s="1">
        <v>41426</v>
      </c>
      <c r="B14839" t="s">
        <v>52</v>
      </c>
      <c r="C14839" t="s">
        <v>1357</v>
      </c>
      <c r="D14839" t="s">
        <v>922</v>
      </c>
      <c r="E14839">
        <v>0.01</v>
      </c>
    </row>
    <row r="14840" spans="1:5" x14ac:dyDescent="0.25">
      <c r="A14840" s="1">
        <v>41426</v>
      </c>
      <c r="B14840" t="s">
        <v>52</v>
      </c>
      <c r="C14840" t="s">
        <v>1357</v>
      </c>
      <c r="D14840" t="s">
        <v>1056</v>
      </c>
      <c r="E14840">
        <v>0</v>
      </c>
    </row>
    <row r="14841" spans="1:5" x14ac:dyDescent="0.25">
      <c r="A14841" s="1">
        <v>41426</v>
      </c>
      <c r="B14841" t="s">
        <v>52</v>
      </c>
      <c r="C14841" t="s">
        <v>1357</v>
      </c>
      <c r="D14841" t="s">
        <v>1375</v>
      </c>
      <c r="E14841">
        <v>0.01</v>
      </c>
    </row>
    <row r="14842" spans="1:5" x14ac:dyDescent="0.25">
      <c r="A14842" s="1">
        <v>41426</v>
      </c>
      <c r="B14842" t="s">
        <v>52</v>
      </c>
      <c r="C14842" t="s">
        <v>1357</v>
      </c>
      <c r="D14842" t="s">
        <v>922</v>
      </c>
      <c r="E14842">
        <v>0</v>
      </c>
    </row>
    <row r="14843" spans="1:5" x14ac:dyDescent="0.25">
      <c r="A14843" s="1">
        <v>41426</v>
      </c>
      <c r="B14843" t="s">
        <v>52</v>
      </c>
      <c r="C14843" t="s">
        <v>1357</v>
      </c>
      <c r="D14843" t="s">
        <v>1376</v>
      </c>
      <c r="E14843">
        <v>0</v>
      </c>
    </row>
    <row r="14844" spans="1:5" x14ac:dyDescent="0.25">
      <c r="A14844" s="1">
        <v>41426</v>
      </c>
      <c r="B14844" t="s">
        <v>52</v>
      </c>
      <c r="C14844" t="s">
        <v>1357</v>
      </c>
      <c r="D14844" t="s">
        <v>1056</v>
      </c>
      <c r="E14844">
        <v>0</v>
      </c>
    </row>
    <row r="14845" spans="1:5" x14ac:dyDescent="0.25">
      <c r="A14845" s="1">
        <v>41426</v>
      </c>
      <c r="B14845" t="s">
        <v>52</v>
      </c>
      <c r="C14845" t="s">
        <v>1357</v>
      </c>
      <c r="D14845" t="s">
        <v>1383</v>
      </c>
      <c r="E14845">
        <v>0.02</v>
      </c>
    </row>
    <row r="14846" spans="1:5" x14ac:dyDescent="0.25">
      <c r="A14846" s="1">
        <v>41426</v>
      </c>
      <c r="B14846" t="s">
        <v>52</v>
      </c>
      <c r="C14846" t="s">
        <v>1357</v>
      </c>
      <c r="D14846" t="s">
        <v>1384</v>
      </c>
      <c r="E14846">
        <v>0</v>
      </c>
    </row>
    <row r="14847" spans="1:5" x14ac:dyDescent="0.25">
      <c r="A14847" s="1">
        <v>41426</v>
      </c>
      <c r="B14847" t="s">
        <v>52</v>
      </c>
      <c r="C14847" t="s">
        <v>1357</v>
      </c>
      <c r="D14847" t="s">
        <v>1359</v>
      </c>
      <c r="E14847">
        <v>0</v>
      </c>
    </row>
    <row r="14848" spans="1:5" x14ac:dyDescent="0.25">
      <c r="A14848" s="1">
        <v>41426</v>
      </c>
      <c r="B14848" t="s">
        <v>52</v>
      </c>
      <c r="C14848" t="s">
        <v>1357</v>
      </c>
      <c r="D14848" t="s">
        <v>1360</v>
      </c>
      <c r="E14848">
        <v>0</v>
      </c>
    </row>
    <row r="14849" spans="1:5" x14ac:dyDescent="0.25">
      <c r="A14849" s="1">
        <v>41426</v>
      </c>
      <c r="B14849" t="s">
        <v>52</v>
      </c>
      <c r="C14849" t="s">
        <v>1357</v>
      </c>
      <c r="D14849" t="s">
        <v>1385</v>
      </c>
      <c r="E14849">
        <v>0</v>
      </c>
    </row>
    <row r="14850" spans="1:5" x14ac:dyDescent="0.25">
      <c r="A14850" s="1">
        <v>41426</v>
      </c>
      <c r="B14850" t="s">
        <v>52</v>
      </c>
      <c r="C14850" t="s">
        <v>1357</v>
      </c>
      <c r="D14850" t="s">
        <v>1361</v>
      </c>
      <c r="E14850">
        <v>0</v>
      </c>
    </row>
    <row r="14851" spans="1:5" x14ac:dyDescent="0.25">
      <c r="A14851" s="1">
        <v>41426</v>
      </c>
      <c r="B14851" t="s">
        <v>52</v>
      </c>
      <c r="C14851" t="s">
        <v>1357</v>
      </c>
      <c r="D14851" t="s">
        <v>1390</v>
      </c>
      <c r="E14851">
        <v>0</v>
      </c>
    </row>
    <row r="14852" spans="1:5" x14ac:dyDescent="0.25">
      <c r="A14852" s="1">
        <v>41426</v>
      </c>
      <c r="B14852" t="s">
        <v>52</v>
      </c>
      <c r="C14852" t="s">
        <v>1357</v>
      </c>
      <c r="D14852" t="s">
        <v>1374</v>
      </c>
      <c r="E14852">
        <v>0.01</v>
      </c>
    </row>
    <row r="14853" spans="1:5" x14ac:dyDescent="0.25">
      <c r="A14853" s="1">
        <v>41426</v>
      </c>
      <c r="B14853" t="s">
        <v>52</v>
      </c>
      <c r="C14853" t="s">
        <v>1357</v>
      </c>
      <c r="D14853" t="s">
        <v>1374</v>
      </c>
      <c r="E14853">
        <v>0</v>
      </c>
    </row>
    <row r="14854" spans="1:5" x14ac:dyDescent="0.25">
      <c r="A14854" s="1">
        <v>41426</v>
      </c>
      <c r="B14854" t="s">
        <v>52</v>
      </c>
      <c r="C14854" t="s">
        <v>1357</v>
      </c>
      <c r="D14854" t="s">
        <v>1369</v>
      </c>
      <c r="E14854">
        <v>0.02</v>
      </c>
    </row>
    <row r="14855" spans="1:5" x14ac:dyDescent="0.25">
      <c r="A14855" s="1">
        <v>41426</v>
      </c>
      <c r="B14855" t="s">
        <v>52</v>
      </c>
      <c r="C14855" t="s">
        <v>1357</v>
      </c>
      <c r="D14855" t="s">
        <v>1362</v>
      </c>
      <c r="E14855">
        <v>0.09</v>
      </c>
    </row>
    <row r="14856" spans="1:5" x14ac:dyDescent="0.25">
      <c r="A14856" s="1">
        <v>41426</v>
      </c>
      <c r="B14856" t="s">
        <v>52</v>
      </c>
      <c r="C14856" t="s">
        <v>1357</v>
      </c>
      <c r="D14856" t="s">
        <v>1363</v>
      </c>
      <c r="E14856">
        <v>0.04</v>
      </c>
    </row>
    <row r="14857" spans="1:5" x14ac:dyDescent="0.25">
      <c r="A14857" s="1">
        <v>41426</v>
      </c>
      <c r="B14857" t="s">
        <v>52</v>
      </c>
      <c r="C14857" t="s">
        <v>1357</v>
      </c>
      <c r="D14857" t="s">
        <v>1363</v>
      </c>
      <c r="E14857">
        <v>0.05</v>
      </c>
    </row>
    <row r="14858" spans="1:5" x14ac:dyDescent="0.25">
      <c r="A14858" s="1">
        <v>41427</v>
      </c>
      <c r="B14858" t="s">
        <v>53</v>
      </c>
      <c r="C14858" t="s">
        <v>1357</v>
      </c>
      <c r="D14858" t="s">
        <v>1364</v>
      </c>
      <c r="E14858">
        <v>0.03</v>
      </c>
    </row>
    <row r="14859" spans="1:5" x14ac:dyDescent="0.25">
      <c r="A14859" s="1">
        <v>41427</v>
      </c>
      <c r="B14859" t="s">
        <v>53</v>
      </c>
      <c r="C14859" t="s">
        <v>1357</v>
      </c>
      <c r="D14859" t="s">
        <v>1366</v>
      </c>
      <c r="E14859">
        <v>0.01</v>
      </c>
    </row>
    <row r="14860" spans="1:5" x14ac:dyDescent="0.25">
      <c r="A14860" s="1">
        <v>41427</v>
      </c>
      <c r="B14860" t="s">
        <v>53</v>
      </c>
      <c r="C14860" t="s">
        <v>1357</v>
      </c>
      <c r="D14860" t="s">
        <v>1370</v>
      </c>
      <c r="E14860">
        <v>0</v>
      </c>
    </row>
    <row r="14861" spans="1:5" x14ac:dyDescent="0.25">
      <c r="A14861" s="1">
        <v>41427</v>
      </c>
      <c r="B14861" t="s">
        <v>53</v>
      </c>
      <c r="C14861" t="s">
        <v>1357</v>
      </c>
      <c r="D14861" t="s">
        <v>1366</v>
      </c>
      <c r="E14861">
        <v>0</v>
      </c>
    </row>
    <row r="14862" spans="1:5" x14ac:dyDescent="0.25">
      <c r="A14862" s="1">
        <v>41427</v>
      </c>
      <c r="B14862" t="s">
        <v>53</v>
      </c>
      <c r="C14862" t="s">
        <v>1357</v>
      </c>
      <c r="D14862" t="s">
        <v>1375</v>
      </c>
      <c r="E14862">
        <v>0</v>
      </c>
    </row>
    <row r="14863" spans="1:5" x14ac:dyDescent="0.25">
      <c r="A14863" s="1">
        <v>41427</v>
      </c>
      <c r="B14863" t="s">
        <v>53</v>
      </c>
      <c r="C14863" t="s">
        <v>1357</v>
      </c>
      <c r="D14863" t="s">
        <v>1389</v>
      </c>
      <c r="E14863">
        <v>0</v>
      </c>
    </row>
    <row r="14864" spans="1:5" x14ac:dyDescent="0.25">
      <c r="A14864" s="1">
        <v>41427</v>
      </c>
      <c r="B14864" t="s">
        <v>53</v>
      </c>
      <c r="C14864" t="s">
        <v>1357</v>
      </c>
      <c r="D14864" t="s">
        <v>1379</v>
      </c>
      <c r="E14864">
        <v>0.01</v>
      </c>
    </row>
    <row r="14865" spans="1:5" x14ac:dyDescent="0.25">
      <c r="A14865" s="1">
        <v>41427</v>
      </c>
      <c r="B14865" t="s">
        <v>53</v>
      </c>
      <c r="C14865" t="s">
        <v>1357</v>
      </c>
      <c r="D14865" t="s">
        <v>1366</v>
      </c>
      <c r="E14865">
        <v>0</v>
      </c>
    </row>
    <row r="14866" spans="1:5" x14ac:dyDescent="0.25">
      <c r="A14866" s="1">
        <v>41427</v>
      </c>
      <c r="B14866" t="s">
        <v>53</v>
      </c>
      <c r="C14866" t="s">
        <v>1357</v>
      </c>
      <c r="D14866" t="s">
        <v>1374</v>
      </c>
      <c r="E14866">
        <v>0</v>
      </c>
    </row>
    <row r="14867" spans="1:5" x14ac:dyDescent="0.25">
      <c r="A14867" s="1">
        <v>41427</v>
      </c>
      <c r="B14867" t="s">
        <v>53</v>
      </c>
      <c r="C14867" t="s">
        <v>1357</v>
      </c>
      <c r="D14867" t="s">
        <v>1374</v>
      </c>
      <c r="E14867">
        <v>0</v>
      </c>
    </row>
    <row r="14868" spans="1:5" x14ac:dyDescent="0.25">
      <c r="A14868" s="1">
        <v>41427</v>
      </c>
      <c r="B14868" t="s">
        <v>53</v>
      </c>
      <c r="C14868" t="s">
        <v>1357</v>
      </c>
      <c r="D14868" t="s">
        <v>1391</v>
      </c>
      <c r="E14868">
        <v>0</v>
      </c>
    </row>
    <row r="14869" spans="1:5" x14ac:dyDescent="0.25">
      <c r="A14869" s="1">
        <v>41427</v>
      </c>
      <c r="B14869" t="s">
        <v>53</v>
      </c>
      <c r="C14869" t="s">
        <v>1357</v>
      </c>
      <c r="D14869" t="s">
        <v>922</v>
      </c>
      <c r="E14869">
        <v>0</v>
      </c>
    </row>
    <row r="14870" spans="1:5" x14ac:dyDescent="0.25">
      <c r="A14870" s="1">
        <v>41427</v>
      </c>
      <c r="B14870" t="s">
        <v>53</v>
      </c>
      <c r="C14870" t="s">
        <v>1357</v>
      </c>
      <c r="D14870" t="s">
        <v>1392</v>
      </c>
      <c r="E14870">
        <v>0</v>
      </c>
    </row>
    <row r="14871" spans="1:5" x14ac:dyDescent="0.25">
      <c r="A14871" s="1">
        <v>41427</v>
      </c>
      <c r="B14871" t="s">
        <v>53</v>
      </c>
      <c r="C14871" t="s">
        <v>1357</v>
      </c>
      <c r="D14871" t="s">
        <v>922</v>
      </c>
      <c r="E14871">
        <v>0.01</v>
      </c>
    </row>
    <row r="14872" spans="1:5" x14ac:dyDescent="0.25">
      <c r="A14872" s="1">
        <v>41427</v>
      </c>
      <c r="B14872" t="s">
        <v>53</v>
      </c>
      <c r="C14872" t="s">
        <v>1357</v>
      </c>
      <c r="D14872" t="s">
        <v>1056</v>
      </c>
      <c r="E14872">
        <v>0.01</v>
      </c>
    </row>
    <row r="14873" spans="1:5" x14ac:dyDescent="0.25">
      <c r="A14873" s="1">
        <v>41427</v>
      </c>
      <c r="B14873" t="s">
        <v>53</v>
      </c>
      <c r="C14873" t="s">
        <v>1357</v>
      </c>
      <c r="D14873" t="s">
        <v>1378</v>
      </c>
      <c r="E14873">
        <v>0</v>
      </c>
    </row>
    <row r="14874" spans="1:5" x14ac:dyDescent="0.25">
      <c r="A14874" s="1">
        <v>41427</v>
      </c>
      <c r="B14874" t="s">
        <v>53</v>
      </c>
      <c r="C14874" t="s">
        <v>1357</v>
      </c>
      <c r="D14874" t="s">
        <v>1378</v>
      </c>
      <c r="E14874">
        <v>0</v>
      </c>
    </row>
    <row r="14875" spans="1:5" x14ac:dyDescent="0.25">
      <c r="A14875" s="1">
        <v>41427</v>
      </c>
      <c r="B14875" t="s">
        <v>53</v>
      </c>
      <c r="C14875" t="s">
        <v>1357</v>
      </c>
      <c r="D14875" t="s">
        <v>940</v>
      </c>
      <c r="E14875">
        <v>0.01</v>
      </c>
    </row>
    <row r="14876" spans="1:5" x14ac:dyDescent="0.25">
      <c r="A14876" s="1">
        <v>41427</v>
      </c>
      <c r="B14876" t="s">
        <v>53</v>
      </c>
      <c r="C14876" t="s">
        <v>1357</v>
      </c>
      <c r="D14876" t="s">
        <v>1359</v>
      </c>
      <c r="E14876">
        <v>0.02</v>
      </c>
    </row>
    <row r="14877" spans="1:5" x14ac:dyDescent="0.25">
      <c r="A14877" s="1">
        <v>41427</v>
      </c>
      <c r="B14877" t="s">
        <v>53</v>
      </c>
      <c r="C14877" t="s">
        <v>1357</v>
      </c>
      <c r="D14877" t="s">
        <v>1360</v>
      </c>
      <c r="E14877">
        <v>0.02</v>
      </c>
    </row>
    <row r="14878" spans="1:5" x14ac:dyDescent="0.25">
      <c r="A14878" s="1">
        <v>41427</v>
      </c>
      <c r="B14878" t="s">
        <v>53</v>
      </c>
      <c r="C14878" t="s">
        <v>1357</v>
      </c>
      <c r="D14878" t="s">
        <v>1379</v>
      </c>
      <c r="E14878">
        <v>0</v>
      </c>
    </row>
    <row r="14879" spans="1:5" x14ac:dyDescent="0.25">
      <c r="A14879" s="1">
        <v>41427</v>
      </c>
      <c r="B14879" t="s">
        <v>53</v>
      </c>
      <c r="C14879" t="s">
        <v>1357</v>
      </c>
      <c r="D14879" t="s">
        <v>1361</v>
      </c>
      <c r="E14879">
        <v>0</v>
      </c>
    </row>
    <row r="14880" spans="1:5" x14ac:dyDescent="0.25">
      <c r="A14880" s="1">
        <v>41427</v>
      </c>
      <c r="B14880" t="s">
        <v>53</v>
      </c>
      <c r="C14880" t="s">
        <v>1357</v>
      </c>
      <c r="D14880" t="s">
        <v>1380</v>
      </c>
      <c r="E14880">
        <v>0.15</v>
      </c>
    </row>
    <row r="14881" spans="1:5" x14ac:dyDescent="0.25">
      <c r="A14881" s="1">
        <v>41427</v>
      </c>
      <c r="B14881" t="s">
        <v>53</v>
      </c>
      <c r="C14881" t="s">
        <v>1357</v>
      </c>
      <c r="D14881" t="s">
        <v>1380</v>
      </c>
      <c r="E14881">
        <v>0.02</v>
      </c>
    </row>
    <row r="14882" spans="1:5" x14ac:dyDescent="0.25">
      <c r="A14882" s="1">
        <v>41427</v>
      </c>
      <c r="B14882" t="s">
        <v>53</v>
      </c>
      <c r="C14882" t="s">
        <v>1357</v>
      </c>
      <c r="D14882" t="s">
        <v>1387</v>
      </c>
      <c r="E14882">
        <v>0</v>
      </c>
    </row>
    <row r="14883" spans="1:5" x14ac:dyDescent="0.25">
      <c r="A14883" s="1">
        <v>41427</v>
      </c>
      <c r="B14883" t="s">
        <v>53</v>
      </c>
      <c r="C14883" t="s">
        <v>1357</v>
      </c>
      <c r="D14883" t="s">
        <v>1387</v>
      </c>
      <c r="E14883">
        <v>0.01</v>
      </c>
    </row>
    <row r="14884" spans="1:5" x14ac:dyDescent="0.25">
      <c r="A14884" s="1">
        <v>41427</v>
      </c>
      <c r="B14884" t="s">
        <v>53</v>
      </c>
      <c r="C14884" t="s">
        <v>1357</v>
      </c>
      <c r="D14884" t="s">
        <v>1362</v>
      </c>
      <c r="E14884">
        <v>0.01</v>
      </c>
    </row>
    <row r="14885" spans="1:5" x14ac:dyDescent="0.25">
      <c r="A14885" s="1">
        <v>41427</v>
      </c>
      <c r="B14885" t="s">
        <v>53</v>
      </c>
      <c r="C14885" t="s">
        <v>1357</v>
      </c>
      <c r="D14885" t="s">
        <v>1362</v>
      </c>
      <c r="E14885">
        <v>0.04</v>
      </c>
    </row>
    <row r="14886" spans="1:5" x14ac:dyDescent="0.25">
      <c r="A14886" s="1">
        <v>41427</v>
      </c>
      <c r="B14886" t="s">
        <v>53</v>
      </c>
      <c r="C14886" t="s">
        <v>1357</v>
      </c>
      <c r="D14886" t="s">
        <v>1363</v>
      </c>
      <c r="E14886">
        <v>0.01</v>
      </c>
    </row>
    <row r="14887" spans="1:5" x14ac:dyDescent="0.25">
      <c r="A14887" s="1">
        <v>41427</v>
      </c>
      <c r="B14887" t="s">
        <v>53</v>
      </c>
      <c r="C14887" t="s">
        <v>1357</v>
      </c>
      <c r="D14887" t="s">
        <v>1363</v>
      </c>
      <c r="E14887">
        <v>0.01</v>
      </c>
    </row>
    <row r="14888" spans="1:5" x14ac:dyDescent="0.25">
      <c r="A14888" s="1">
        <v>41428</v>
      </c>
      <c r="B14888" t="s">
        <v>58</v>
      </c>
      <c r="C14888" t="s">
        <v>1357</v>
      </c>
      <c r="D14888" t="s">
        <v>1364</v>
      </c>
      <c r="E14888">
        <v>7.0000000000000007E-2</v>
      </c>
    </row>
    <row r="14889" spans="1:5" x14ac:dyDescent="0.25">
      <c r="A14889" s="1">
        <v>41428</v>
      </c>
      <c r="B14889" t="s">
        <v>58</v>
      </c>
      <c r="C14889" t="s">
        <v>1357</v>
      </c>
      <c r="D14889" t="s">
        <v>1365</v>
      </c>
      <c r="E14889">
        <v>0.05</v>
      </c>
    </row>
    <row r="14890" spans="1:5" x14ac:dyDescent="0.25">
      <c r="A14890" s="1">
        <v>41428</v>
      </c>
      <c r="B14890" t="s">
        <v>58</v>
      </c>
      <c r="C14890" t="s">
        <v>1357</v>
      </c>
      <c r="D14890" t="s">
        <v>1366</v>
      </c>
      <c r="E14890">
        <v>0.01</v>
      </c>
    </row>
    <row r="14891" spans="1:5" x14ac:dyDescent="0.25">
      <c r="A14891" s="1">
        <v>41428</v>
      </c>
      <c r="B14891" t="s">
        <v>58</v>
      </c>
      <c r="C14891" t="s">
        <v>1357</v>
      </c>
      <c r="D14891" t="s">
        <v>1366</v>
      </c>
      <c r="E14891">
        <v>0.05</v>
      </c>
    </row>
    <row r="14892" spans="1:5" x14ac:dyDescent="0.25">
      <c r="A14892" s="1">
        <v>41428</v>
      </c>
      <c r="B14892" t="s">
        <v>58</v>
      </c>
      <c r="C14892" t="s">
        <v>1357</v>
      </c>
      <c r="D14892" t="s">
        <v>1370</v>
      </c>
      <c r="E14892">
        <v>0.05</v>
      </c>
    </row>
    <row r="14893" spans="1:5" x14ac:dyDescent="0.25">
      <c r="A14893" s="1">
        <v>41428</v>
      </c>
      <c r="B14893" t="s">
        <v>58</v>
      </c>
      <c r="C14893" t="s">
        <v>1357</v>
      </c>
      <c r="D14893" t="s">
        <v>1366</v>
      </c>
      <c r="E14893">
        <v>0.06</v>
      </c>
    </row>
    <row r="14894" spans="1:5" x14ac:dyDescent="0.25">
      <c r="A14894" s="1">
        <v>41428</v>
      </c>
      <c r="B14894" t="s">
        <v>58</v>
      </c>
      <c r="C14894" t="s">
        <v>1357</v>
      </c>
      <c r="D14894" t="s">
        <v>1380</v>
      </c>
      <c r="E14894">
        <v>0</v>
      </c>
    </row>
    <row r="14895" spans="1:5" x14ac:dyDescent="0.25">
      <c r="A14895" s="1">
        <v>41428</v>
      </c>
      <c r="B14895" t="s">
        <v>58</v>
      </c>
      <c r="C14895" t="s">
        <v>1357</v>
      </c>
      <c r="D14895" t="s">
        <v>1380</v>
      </c>
      <c r="E14895">
        <v>0.02</v>
      </c>
    </row>
    <row r="14896" spans="1:5" x14ac:dyDescent="0.25">
      <c r="A14896" s="1">
        <v>41428</v>
      </c>
      <c r="B14896" t="s">
        <v>58</v>
      </c>
      <c r="C14896" t="s">
        <v>1357</v>
      </c>
      <c r="D14896" t="s">
        <v>1366</v>
      </c>
      <c r="E14896">
        <v>0</v>
      </c>
    </row>
    <row r="14897" spans="1:5" x14ac:dyDescent="0.25">
      <c r="A14897" s="1">
        <v>41428</v>
      </c>
      <c r="B14897" t="s">
        <v>58</v>
      </c>
      <c r="C14897" t="s">
        <v>1357</v>
      </c>
      <c r="D14897" t="s">
        <v>1366</v>
      </c>
      <c r="E14897">
        <v>0</v>
      </c>
    </row>
    <row r="14898" spans="1:5" x14ac:dyDescent="0.25">
      <c r="A14898" s="1">
        <v>41428</v>
      </c>
      <c r="B14898" t="s">
        <v>58</v>
      </c>
      <c r="C14898" t="s">
        <v>1357</v>
      </c>
      <c r="D14898" t="s">
        <v>1385</v>
      </c>
      <c r="E14898">
        <v>0</v>
      </c>
    </row>
    <row r="14899" spans="1:5" x14ac:dyDescent="0.25">
      <c r="A14899" s="1">
        <v>41428</v>
      </c>
      <c r="B14899" t="s">
        <v>58</v>
      </c>
      <c r="C14899" t="s">
        <v>1357</v>
      </c>
      <c r="D14899" t="s">
        <v>1366</v>
      </c>
      <c r="E14899">
        <v>0</v>
      </c>
    </row>
    <row r="14900" spans="1:5" x14ac:dyDescent="0.25">
      <c r="A14900" s="1">
        <v>41428</v>
      </c>
      <c r="B14900" t="s">
        <v>58</v>
      </c>
      <c r="C14900" t="s">
        <v>1357</v>
      </c>
      <c r="D14900" t="s">
        <v>1358</v>
      </c>
      <c r="E14900">
        <v>0</v>
      </c>
    </row>
    <row r="14901" spans="1:5" x14ac:dyDescent="0.25">
      <c r="A14901" s="1">
        <v>41428</v>
      </c>
      <c r="B14901" t="s">
        <v>58</v>
      </c>
      <c r="C14901" t="s">
        <v>1357</v>
      </c>
      <c r="D14901" t="s">
        <v>940</v>
      </c>
      <c r="E14901">
        <v>0.01</v>
      </c>
    </row>
    <row r="14902" spans="1:5" x14ac:dyDescent="0.25">
      <c r="A14902" s="1">
        <v>41428</v>
      </c>
      <c r="B14902" t="s">
        <v>58</v>
      </c>
      <c r="C14902" t="s">
        <v>1357</v>
      </c>
      <c r="D14902" t="s">
        <v>1360</v>
      </c>
      <c r="E14902">
        <v>0.02</v>
      </c>
    </row>
    <row r="14903" spans="1:5" x14ac:dyDescent="0.25">
      <c r="A14903" s="1">
        <v>41428</v>
      </c>
      <c r="B14903" t="s">
        <v>58</v>
      </c>
      <c r="C14903" t="s">
        <v>1357</v>
      </c>
      <c r="D14903" t="s">
        <v>1381</v>
      </c>
      <c r="E14903">
        <v>0</v>
      </c>
    </row>
    <row r="14904" spans="1:5" x14ac:dyDescent="0.25">
      <c r="A14904" s="1">
        <v>41428</v>
      </c>
      <c r="B14904" t="s">
        <v>58</v>
      </c>
      <c r="C14904" t="s">
        <v>1357</v>
      </c>
      <c r="D14904" t="s">
        <v>1381</v>
      </c>
      <c r="E14904">
        <v>0</v>
      </c>
    </row>
    <row r="14905" spans="1:5" x14ac:dyDescent="0.25">
      <c r="A14905" s="1">
        <v>41428</v>
      </c>
      <c r="B14905" t="s">
        <v>58</v>
      </c>
      <c r="C14905" t="s">
        <v>1357</v>
      </c>
      <c r="D14905" t="s">
        <v>1361</v>
      </c>
      <c r="E14905">
        <v>0.01</v>
      </c>
    </row>
    <row r="14906" spans="1:5" x14ac:dyDescent="0.25">
      <c r="A14906" s="1">
        <v>41428</v>
      </c>
      <c r="B14906" t="s">
        <v>58</v>
      </c>
      <c r="C14906" t="s">
        <v>1357</v>
      </c>
      <c r="D14906" t="s">
        <v>1361</v>
      </c>
      <c r="E14906">
        <v>0.02</v>
      </c>
    </row>
    <row r="14907" spans="1:5" x14ac:dyDescent="0.25">
      <c r="A14907" s="1">
        <v>41428</v>
      </c>
      <c r="B14907" t="s">
        <v>58</v>
      </c>
      <c r="C14907" t="s">
        <v>1357</v>
      </c>
      <c r="D14907" t="s">
        <v>1361</v>
      </c>
      <c r="E14907">
        <v>0.03</v>
      </c>
    </row>
    <row r="14908" spans="1:5" x14ac:dyDescent="0.25">
      <c r="A14908" s="1">
        <v>41428</v>
      </c>
      <c r="B14908" t="s">
        <v>58</v>
      </c>
      <c r="C14908" t="s">
        <v>1357</v>
      </c>
      <c r="D14908" t="s">
        <v>1368</v>
      </c>
      <c r="E14908">
        <v>0.01</v>
      </c>
    </row>
    <row r="14909" spans="1:5" x14ac:dyDescent="0.25">
      <c r="A14909" s="1">
        <v>41428</v>
      </c>
      <c r="B14909" t="s">
        <v>58</v>
      </c>
      <c r="C14909" t="s">
        <v>1357</v>
      </c>
      <c r="D14909" t="s">
        <v>1368</v>
      </c>
      <c r="E14909">
        <v>0.02</v>
      </c>
    </row>
    <row r="14910" spans="1:5" x14ac:dyDescent="0.25">
      <c r="A14910" s="1">
        <v>41428</v>
      </c>
      <c r="B14910" t="s">
        <v>58</v>
      </c>
      <c r="C14910" t="s">
        <v>1357</v>
      </c>
      <c r="D14910" t="s">
        <v>1368</v>
      </c>
      <c r="E14910">
        <v>0.04</v>
      </c>
    </row>
    <row r="14911" spans="1:5" x14ac:dyDescent="0.25">
      <c r="A14911" s="1">
        <v>41428</v>
      </c>
      <c r="B14911" t="s">
        <v>58</v>
      </c>
      <c r="C14911" t="s">
        <v>1357</v>
      </c>
      <c r="D14911" t="s">
        <v>1369</v>
      </c>
      <c r="E14911">
        <v>0.02</v>
      </c>
    </row>
    <row r="14912" spans="1:5" x14ac:dyDescent="0.25">
      <c r="A14912" s="1">
        <v>41428</v>
      </c>
      <c r="B14912" t="s">
        <v>58</v>
      </c>
      <c r="C14912" t="s">
        <v>1357</v>
      </c>
      <c r="D14912" t="s">
        <v>1369</v>
      </c>
      <c r="E14912">
        <v>0.02</v>
      </c>
    </row>
    <row r="14913" spans="1:5" x14ac:dyDescent="0.25">
      <c r="A14913" s="1">
        <v>41428</v>
      </c>
      <c r="B14913" t="s">
        <v>58</v>
      </c>
      <c r="C14913" t="s">
        <v>1357</v>
      </c>
      <c r="D14913" t="s">
        <v>1372</v>
      </c>
      <c r="E14913">
        <v>0.06</v>
      </c>
    </row>
    <row r="14914" spans="1:5" x14ac:dyDescent="0.25">
      <c r="A14914" s="1">
        <v>41428</v>
      </c>
      <c r="B14914" t="s">
        <v>58</v>
      </c>
      <c r="C14914" t="s">
        <v>1357</v>
      </c>
      <c r="D14914" t="s">
        <v>1362</v>
      </c>
      <c r="E14914">
        <v>0</v>
      </c>
    </row>
    <row r="14915" spans="1:5" x14ac:dyDescent="0.25">
      <c r="A14915" s="1">
        <v>41428</v>
      </c>
      <c r="B14915" t="s">
        <v>58</v>
      </c>
      <c r="C14915" t="s">
        <v>1357</v>
      </c>
      <c r="D14915" t="s">
        <v>1363</v>
      </c>
      <c r="E14915">
        <v>0</v>
      </c>
    </row>
    <row r="14916" spans="1:5" x14ac:dyDescent="0.25">
      <c r="A14916" s="1">
        <v>41428</v>
      </c>
      <c r="B14916" t="s">
        <v>58</v>
      </c>
      <c r="C14916" t="s">
        <v>1357</v>
      </c>
      <c r="D14916" t="s">
        <v>1363</v>
      </c>
      <c r="E14916">
        <v>0</v>
      </c>
    </row>
    <row r="14917" spans="1:5" x14ac:dyDescent="0.25">
      <c r="A14917" s="1">
        <v>41428</v>
      </c>
      <c r="B14917" t="s">
        <v>58</v>
      </c>
      <c r="C14917" t="s">
        <v>1357</v>
      </c>
      <c r="D14917" t="s">
        <v>1363</v>
      </c>
      <c r="E14917">
        <v>0</v>
      </c>
    </row>
    <row r="14918" spans="1:5" x14ac:dyDescent="0.25">
      <c r="A14918" s="1">
        <v>41429</v>
      </c>
      <c r="B14918" t="s">
        <v>59</v>
      </c>
      <c r="C14918" t="s">
        <v>1357</v>
      </c>
      <c r="D14918" t="s">
        <v>1364</v>
      </c>
      <c r="E14918">
        <v>0.06</v>
      </c>
    </row>
    <row r="14919" spans="1:5" x14ac:dyDescent="0.25">
      <c r="A14919" s="1">
        <v>41429</v>
      </c>
      <c r="B14919" t="s">
        <v>59</v>
      </c>
      <c r="C14919" t="s">
        <v>1357</v>
      </c>
      <c r="D14919" t="s">
        <v>1364</v>
      </c>
      <c r="E14919">
        <v>0.05</v>
      </c>
    </row>
    <row r="14920" spans="1:5" x14ac:dyDescent="0.25">
      <c r="A14920" s="1">
        <v>41429</v>
      </c>
      <c r="B14920" t="s">
        <v>59</v>
      </c>
      <c r="C14920" t="s">
        <v>1357</v>
      </c>
      <c r="D14920" t="s">
        <v>1366</v>
      </c>
      <c r="E14920">
        <v>0.06</v>
      </c>
    </row>
    <row r="14921" spans="1:5" x14ac:dyDescent="0.25">
      <c r="A14921" s="1">
        <v>41429</v>
      </c>
      <c r="B14921" t="s">
        <v>59</v>
      </c>
      <c r="C14921" t="s">
        <v>1357</v>
      </c>
      <c r="D14921" t="s">
        <v>1370</v>
      </c>
      <c r="E14921">
        <v>0.02</v>
      </c>
    </row>
    <row r="14922" spans="1:5" x14ac:dyDescent="0.25">
      <c r="A14922" s="1">
        <v>41429</v>
      </c>
      <c r="B14922" t="s">
        <v>59</v>
      </c>
      <c r="C14922" t="s">
        <v>1357</v>
      </c>
      <c r="D14922" t="s">
        <v>1366</v>
      </c>
      <c r="E14922">
        <v>0.02</v>
      </c>
    </row>
    <row r="14923" spans="1:5" x14ac:dyDescent="0.25">
      <c r="A14923" s="1">
        <v>41429</v>
      </c>
      <c r="B14923" t="s">
        <v>59</v>
      </c>
      <c r="C14923" t="s">
        <v>1357</v>
      </c>
      <c r="D14923" t="s">
        <v>1366</v>
      </c>
      <c r="E14923">
        <v>0.02</v>
      </c>
    </row>
    <row r="14924" spans="1:5" x14ac:dyDescent="0.25">
      <c r="A14924" s="1">
        <v>41429</v>
      </c>
      <c r="B14924" t="s">
        <v>59</v>
      </c>
      <c r="C14924" t="s">
        <v>1357</v>
      </c>
      <c r="D14924" t="s">
        <v>1367</v>
      </c>
      <c r="E14924">
        <v>0.01</v>
      </c>
    </row>
    <row r="14925" spans="1:5" x14ac:dyDescent="0.25">
      <c r="A14925" s="1">
        <v>41429</v>
      </c>
      <c r="B14925" t="s">
        <v>59</v>
      </c>
      <c r="C14925" t="s">
        <v>1357</v>
      </c>
      <c r="D14925" t="s">
        <v>1367</v>
      </c>
      <c r="E14925">
        <v>0.02</v>
      </c>
    </row>
    <row r="14926" spans="1:5" x14ac:dyDescent="0.25">
      <c r="A14926" s="1">
        <v>41429</v>
      </c>
      <c r="B14926" t="s">
        <v>59</v>
      </c>
      <c r="C14926" t="s">
        <v>1357</v>
      </c>
      <c r="D14926" t="s">
        <v>1367</v>
      </c>
      <c r="E14926">
        <v>0.01</v>
      </c>
    </row>
    <row r="14927" spans="1:5" x14ac:dyDescent="0.25">
      <c r="A14927" s="1">
        <v>41429</v>
      </c>
      <c r="B14927" t="s">
        <v>59</v>
      </c>
      <c r="C14927" t="s">
        <v>1357</v>
      </c>
      <c r="D14927" t="s">
        <v>922</v>
      </c>
      <c r="E14927">
        <v>0.01</v>
      </c>
    </row>
    <row r="14928" spans="1:5" x14ac:dyDescent="0.25">
      <c r="A14928" s="1">
        <v>41429</v>
      </c>
      <c r="B14928" t="s">
        <v>59</v>
      </c>
      <c r="C14928" t="s">
        <v>1357</v>
      </c>
      <c r="D14928" t="s">
        <v>922</v>
      </c>
      <c r="E14928">
        <v>0.04</v>
      </c>
    </row>
    <row r="14929" spans="1:5" x14ac:dyDescent="0.25">
      <c r="A14929" s="1">
        <v>41429</v>
      </c>
      <c r="B14929" t="s">
        <v>59</v>
      </c>
      <c r="C14929" t="s">
        <v>1357</v>
      </c>
      <c r="D14929" t="s">
        <v>1056</v>
      </c>
      <c r="E14929">
        <v>0</v>
      </c>
    </row>
    <row r="14930" spans="1:5" x14ac:dyDescent="0.25">
      <c r="A14930" s="1">
        <v>41429</v>
      </c>
      <c r="B14930" t="s">
        <v>59</v>
      </c>
      <c r="C14930" t="s">
        <v>1357</v>
      </c>
      <c r="D14930" t="s">
        <v>1367</v>
      </c>
      <c r="E14930">
        <v>0.04</v>
      </c>
    </row>
    <row r="14931" spans="1:5" x14ac:dyDescent="0.25">
      <c r="A14931" s="1">
        <v>41429</v>
      </c>
      <c r="B14931" t="s">
        <v>59</v>
      </c>
      <c r="C14931" t="s">
        <v>1357</v>
      </c>
      <c r="D14931" t="s">
        <v>922</v>
      </c>
      <c r="E14931">
        <v>0</v>
      </c>
    </row>
    <row r="14932" spans="1:5" x14ac:dyDescent="0.25">
      <c r="A14932" s="1">
        <v>41429</v>
      </c>
      <c r="B14932" t="s">
        <v>59</v>
      </c>
      <c r="C14932" t="s">
        <v>1357</v>
      </c>
      <c r="D14932" t="s">
        <v>922</v>
      </c>
      <c r="E14932">
        <v>0</v>
      </c>
    </row>
    <row r="14933" spans="1:5" x14ac:dyDescent="0.25">
      <c r="A14933" s="1">
        <v>41429</v>
      </c>
      <c r="B14933" t="s">
        <v>59</v>
      </c>
      <c r="C14933" t="s">
        <v>1357</v>
      </c>
      <c r="D14933" t="s">
        <v>922</v>
      </c>
      <c r="E14933">
        <v>0.04</v>
      </c>
    </row>
    <row r="14934" spans="1:5" x14ac:dyDescent="0.25">
      <c r="A14934" s="1">
        <v>41429</v>
      </c>
      <c r="B14934" t="s">
        <v>59</v>
      </c>
      <c r="C14934" t="s">
        <v>1357</v>
      </c>
      <c r="D14934" t="s">
        <v>1056</v>
      </c>
      <c r="E14934">
        <v>0</v>
      </c>
    </row>
    <row r="14935" spans="1:5" x14ac:dyDescent="0.25">
      <c r="A14935" s="1">
        <v>41429</v>
      </c>
      <c r="B14935" t="s">
        <v>59</v>
      </c>
      <c r="C14935" t="s">
        <v>1357</v>
      </c>
      <c r="D14935" t="s">
        <v>1358</v>
      </c>
      <c r="E14935">
        <v>0</v>
      </c>
    </row>
    <row r="14936" spans="1:5" x14ac:dyDescent="0.25">
      <c r="A14936" s="1">
        <v>41429</v>
      </c>
      <c r="B14936" t="s">
        <v>59</v>
      </c>
      <c r="C14936" t="s">
        <v>1357</v>
      </c>
      <c r="D14936" t="s">
        <v>1358</v>
      </c>
      <c r="E14936">
        <v>0.01</v>
      </c>
    </row>
    <row r="14937" spans="1:5" x14ac:dyDescent="0.25">
      <c r="A14937" s="1">
        <v>41429</v>
      </c>
      <c r="B14937" t="s">
        <v>59</v>
      </c>
      <c r="C14937" t="s">
        <v>1357</v>
      </c>
      <c r="D14937" t="s">
        <v>940</v>
      </c>
      <c r="E14937">
        <v>0</v>
      </c>
    </row>
    <row r="14938" spans="1:5" x14ac:dyDescent="0.25">
      <c r="A14938" s="1">
        <v>41429</v>
      </c>
      <c r="B14938" t="s">
        <v>59</v>
      </c>
      <c r="C14938" t="s">
        <v>1357</v>
      </c>
      <c r="D14938" t="s">
        <v>940</v>
      </c>
      <c r="E14938">
        <v>0.01</v>
      </c>
    </row>
    <row r="14939" spans="1:5" x14ac:dyDescent="0.25">
      <c r="A14939" s="1">
        <v>41429</v>
      </c>
      <c r="B14939" t="s">
        <v>59</v>
      </c>
      <c r="C14939" t="s">
        <v>1357</v>
      </c>
      <c r="D14939" t="s">
        <v>1360</v>
      </c>
      <c r="E14939">
        <v>0</v>
      </c>
    </row>
    <row r="14940" spans="1:5" x14ac:dyDescent="0.25">
      <c r="A14940" s="1">
        <v>41429</v>
      </c>
      <c r="B14940" t="s">
        <v>59</v>
      </c>
      <c r="C14940" t="s">
        <v>1357</v>
      </c>
      <c r="D14940" t="s">
        <v>1360</v>
      </c>
      <c r="E14940">
        <v>0.01</v>
      </c>
    </row>
    <row r="14941" spans="1:5" x14ac:dyDescent="0.25">
      <c r="A14941" s="1">
        <v>41429</v>
      </c>
      <c r="B14941" t="s">
        <v>59</v>
      </c>
      <c r="C14941" t="s">
        <v>1357</v>
      </c>
      <c r="D14941" t="s">
        <v>1360</v>
      </c>
      <c r="E14941">
        <v>0</v>
      </c>
    </row>
    <row r="14942" spans="1:5" x14ac:dyDescent="0.25">
      <c r="A14942" s="1">
        <v>41429</v>
      </c>
      <c r="B14942" t="s">
        <v>59</v>
      </c>
      <c r="C14942" t="s">
        <v>1357</v>
      </c>
      <c r="D14942" t="s">
        <v>1381</v>
      </c>
      <c r="E14942">
        <v>0.03</v>
      </c>
    </row>
    <row r="14943" spans="1:5" x14ac:dyDescent="0.25">
      <c r="A14943" s="1">
        <v>41429</v>
      </c>
      <c r="B14943" t="s">
        <v>59</v>
      </c>
      <c r="C14943" t="s">
        <v>1357</v>
      </c>
      <c r="D14943" t="s">
        <v>1361</v>
      </c>
      <c r="E14943">
        <v>0.01</v>
      </c>
    </row>
    <row r="14944" spans="1:5" x14ac:dyDescent="0.25">
      <c r="A14944" s="1">
        <v>41429</v>
      </c>
      <c r="B14944" t="s">
        <v>59</v>
      </c>
      <c r="C14944" t="s">
        <v>1357</v>
      </c>
      <c r="D14944" t="s">
        <v>1361</v>
      </c>
      <c r="E14944">
        <v>0.06</v>
      </c>
    </row>
    <row r="14945" spans="1:5" x14ac:dyDescent="0.25">
      <c r="A14945" s="1">
        <v>41429</v>
      </c>
      <c r="B14945" t="s">
        <v>59</v>
      </c>
      <c r="C14945" t="s">
        <v>1357</v>
      </c>
      <c r="D14945" t="s">
        <v>1361</v>
      </c>
      <c r="E14945">
        <v>0</v>
      </c>
    </row>
    <row r="14946" spans="1:5" x14ac:dyDescent="0.25">
      <c r="A14946" s="1">
        <v>41429</v>
      </c>
      <c r="B14946" t="s">
        <v>59</v>
      </c>
      <c r="C14946" t="s">
        <v>1357</v>
      </c>
      <c r="D14946" t="s">
        <v>1362</v>
      </c>
      <c r="E14946">
        <v>0.01</v>
      </c>
    </row>
    <row r="14947" spans="1:5" x14ac:dyDescent="0.25">
      <c r="A14947" s="1">
        <v>41429</v>
      </c>
      <c r="B14947" t="s">
        <v>59</v>
      </c>
      <c r="C14947" t="s">
        <v>1357</v>
      </c>
      <c r="D14947" t="s">
        <v>1363</v>
      </c>
      <c r="E14947">
        <v>0.03</v>
      </c>
    </row>
    <row r="14948" spans="1:5" x14ac:dyDescent="0.25">
      <c r="A14948" s="1">
        <v>41430</v>
      </c>
      <c r="B14948" t="s">
        <v>30</v>
      </c>
      <c r="C14948" t="s">
        <v>1357</v>
      </c>
      <c r="D14948" t="s">
        <v>1364</v>
      </c>
      <c r="E14948">
        <v>0.05</v>
      </c>
    </row>
    <row r="14949" spans="1:5" x14ac:dyDescent="0.25">
      <c r="A14949" s="1">
        <v>41430</v>
      </c>
      <c r="B14949" t="s">
        <v>30</v>
      </c>
      <c r="C14949" t="s">
        <v>1357</v>
      </c>
      <c r="D14949" t="s">
        <v>1365</v>
      </c>
      <c r="E14949">
        <v>0.09</v>
      </c>
    </row>
    <row r="14950" spans="1:5" x14ac:dyDescent="0.25">
      <c r="A14950" s="1">
        <v>41430</v>
      </c>
      <c r="B14950" t="s">
        <v>30</v>
      </c>
      <c r="C14950" t="s">
        <v>1357</v>
      </c>
      <c r="D14950" t="s">
        <v>1365</v>
      </c>
      <c r="E14950">
        <v>0.03</v>
      </c>
    </row>
    <row r="14951" spans="1:5" x14ac:dyDescent="0.25">
      <c r="A14951" s="1">
        <v>41430</v>
      </c>
      <c r="B14951" t="s">
        <v>30</v>
      </c>
      <c r="C14951" t="s">
        <v>1357</v>
      </c>
      <c r="D14951" t="s">
        <v>1366</v>
      </c>
      <c r="E14951">
        <v>0.04</v>
      </c>
    </row>
    <row r="14952" spans="1:5" x14ac:dyDescent="0.25">
      <c r="A14952" s="1">
        <v>41430</v>
      </c>
      <c r="B14952" t="s">
        <v>30</v>
      </c>
      <c r="C14952" t="s">
        <v>1357</v>
      </c>
      <c r="D14952" t="s">
        <v>1370</v>
      </c>
      <c r="E14952">
        <v>0.04</v>
      </c>
    </row>
    <row r="14953" spans="1:5" x14ac:dyDescent="0.25">
      <c r="A14953" s="1">
        <v>41430</v>
      </c>
      <c r="B14953" t="s">
        <v>30</v>
      </c>
      <c r="C14953" t="s">
        <v>1357</v>
      </c>
      <c r="D14953" t="s">
        <v>1370</v>
      </c>
      <c r="E14953">
        <v>0.12</v>
      </c>
    </row>
    <row r="14954" spans="1:5" x14ac:dyDescent="0.25">
      <c r="A14954" s="1">
        <v>41430</v>
      </c>
      <c r="B14954" t="s">
        <v>30</v>
      </c>
      <c r="C14954" t="s">
        <v>1357</v>
      </c>
      <c r="D14954" t="s">
        <v>1370</v>
      </c>
      <c r="E14954">
        <v>0.09</v>
      </c>
    </row>
    <row r="14955" spans="1:5" x14ac:dyDescent="0.25">
      <c r="A14955" s="1">
        <v>41430</v>
      </c>
      <c r="B14955" t="s">
        <v>30</v>
      </c>
      <c r="C14955" t="s">
        <v>1357</v>
      </c>
      <c r="D14955" t="s">
        <v>1366</v>
      </c>
      <c r="E14955">
        <v>0.02</v>
      </c>
    </row>
    <row r="14956" spans="1:5" x14ac:dyDescent="0.25">
      <c r="A14956" s="1">
        <v>41430</v>
      </c>
      <c r="B14956" t="s">
        <v>30</v>
      </c>
      <c r="C14956" t="s">
        <v>1357</v>
      </c>
      <c r="D14956" t="s">
        <v>1366</v>
      </c>
      <c r="E14956">
        <v>0</v>
      </c>
    </row>
    <row r="14957" spans="1:5" x14ac:dyDescent="0.25">
      <c r="A14957" s="1">
        <v>41430</v>
      </c>
      <c r="B14957" t="s">
        <v>30</v>
      </c>
      <c r="C14957" t="s">
        <v>1357</v>
      </c>
      <c r="D14957" t="s">
        <v>1366</v>
      </c>
      <c r="E14957">
        <v>0.01</v>
      </c>
    </row>
    <row r="14958" spans="1:5" x14ac:dyDescent="0.25">
      <c r="A14958" s="1">
        <v>41430</v>
      </c>
      <c r="B14958" t="s">
        <v>30</v>
      </c>
      <c r="C14958" t="s">
        <v>1357</v>
      </c>
      <c r="D14958" t="s">
        <v>1368</v>
      </c>
      <c r="E14958">
        <v>0</v>
      </c>
    </row>
    <row r="14959" spans="1:5" x14ac:dyDescent="0.25">
      <c r="A14959" s="1">
        <v>41430</v>
      </c>
      <c r="B14959" t="s">
        <v>30</v>
      </c>
      <c r="C14959" t="s">
        <v>1357</v>
      </c>
      <c r="D14959" t="s">
        <v>1367</v>
      </c>
      <c r="E14959">
        <v>0</v>
      </c>
    </row>
    <row r="14960" spans="1:5" x14ac:dyDescent="0.25">
      <c r="A14960" s="1">
        <v>41430</v>
      </c>
      <c r="B14960" t="s">
        <v>30</v>
      </c>
      <c r="C14960" t="s">
        <v>1357</v>
      </c>
      <c r="D14960" t="s">
        <v>922</v>
      </c>
      <c r="E14960">
        <v>0</v>
      </c>
    </row>
    <row r="14961" spans="1:5" x14ac:dyDescent="0.25">
      <c r="A14961" s="1">
        <v>41430</v>
      </c>
      <c r="B14961" t="s">
        <v>30</v>
      </c>
      <c r="C14961" t="s">
        <v>1357</v>
      </c>
      <c r="D14961" t="s">
        <v>1367</v>
      </c>
      <c r="E14961">
        <v>0.01</v>
      </c>
    </row>
    <row r="14962" spans="1:5" x14ac:dyDescent="0.25">
      <c r="A14962" s="1">
        <v>41430</v>
      </c>
      <c r="B14962" t="s">
        <v>30</v>
      </c>
      <c r="C14962" t="s">
        <v>1357</v>
      </c>
      <c r="D14962" t="s">
        <v>1376</v>
      </c>
      <c r="E14962">
        <v>0.02</v>
      </c>
    </row>
    <row r="14963" spans="1:5" x14ac:dyDescent="0.25">
      <c r="A14963" s="1">
        <v>41430</v>
      </c>
      <c r="B14963" t="s">
        <v>30</v>
      </c>
      <c r="C14963" t="s">
        <v>1357</v>
      </c>
      <c r="D14963" t="s">
        <v>1056</v>
      </c>
      <c r="E14963">
        <v>0.03</v>
      </c>
    </row>
    <row r="14964" spans="1:5" x14ac:dyDescent="0.25">
      <c r="A14964" s="1">
        <v>41430</v>
      </c>
      <c r="B14964" t="s">
        <v>30</v>
      </c>
      <c r="C14964" t="s">
        <v>1357</v>
      </c>
      <c r="D14964" t="s">
        <v>940</v>
      </c>
      <c r="E14964">
        <v>0</v>
      </c>
    </row>
    <row r="14965" spans="1:5" x14ac:dyDescent="0.25">
      <c r="A14965" s="1">
        <v>41430</v>
      </c>
      <c r="B14965" t="s">
        <v>30</v>
      </c>
      <c r="C14965" t="s">
        <v>1357</v>
      </c>
      <c r="D14965" t="s">
        <v>940</v>
      </c>
      <c r="E14965">
        <v>0.01</v>
      </c>
    </row>
    <row r="14966" spans="1:5" x14ac:dyDescent="0.25">
      <c r="A14966" s="1">
        <v>41430</v>
      </c>
      <c r="B14966" t="s">
        <v>30</v>
      </c>
      <c r="C14966" t="s">
        <v>1357</v>
      </c>
      <c r="D14966" t="s">
        <v>1358</v>
      </c>
      <c r="E14966">
        <v>0.01</v>
      </c>
    </row>
    <row r="14967" spans="1:5" x14ac:dyDescent="0.25">
      <c r="A14967" s="1">
        <v>41430</v>
      </c>
      <c r="B14967" t="s">
        <v>30</v>
      </c>
      <c r="C14967" t="s">
        <v>1357</v>
      </c>
      <c r="D14967" t="s">
        <v>940</v>
      </c>
      <c r="E14967">
        <v>0.02</v>
      </c>
    </row>
    <row r="14968" spans="1:5" x14ac:dyDescent="0.25">
      <c r="A14968" s="1">
        <v>41430</v>
      </c>
      <c r="B14968" t="s">
        <v>30</v>
      </c>
      <c r="C14968" t="s">
        <v>1357</v>
      </c>
      <c r="D14968" t="s">
        <v>940</v>
      </c>
      <c r="E14968">
        <v>0.03</v>
      </c>
    </row>
    <row r="14969" spans="1:5" x14ac:dyDescent="0.25">
      <c r="A14969" s="1">
        <v>41430</v>
      </c>
      <c r="B14969" t="s">
        <v>30</v>
      </c>
      <c r="C14969" t="s">
        <v>1357</v>
      </c>
      <c r="D14969" t="s">
        <v>1359</v>
      </c>
      <c r="E14969">
        <v>0</v>
      </c>
    </row>
    <row r="14970" spans="1:5" x14ac:dyDescent="0.25">
      <c r="A14970" s="1">
        <v>41430</v>
      </c>
      <c r="B14970" t="s">
        <v>30</v>
      </c>
      <c r="C14970" t="s">
        <v>1357</v>
      </c>
      <c r="D14970" t="s">
        <v>1360</v>
      </c>
      <c r="E14970">
        <v>0</v>
      </c>
    </row>
    <row r="14971" spans="1:5" x14ac:dyDescent="0.25">
      <c r="A14971" s="1">
        <v>41430</v>
      </c>
      <c r="B14971" t="s">
        <v>30</v>
      </c>
      <c r="C14971" t="s">
        <v>1357</v>
      </c>
      <c r="D14971" t="s">
        <v>1381</v>
      </c>
      <c r="E14971">
        <v>0.02</v>
      </c>
    </row>
    <row r="14972" spans="1:5" x14ac:dyDescent="0.25">
      <c r="A14972" s="1">
        <v>41430</v>
      </c>
      <c r="B14972" t="s">
        <v>30</v>
      </c>
      <c r="C14972" t="s">
        <v>1357</v>
      </c>
      <c r="D14972" t="s">
        <v>1361</v>
      </c>
      <c r="E14972">
        <v>0</v>
      </c>
    </row>
    <row r="14973" spans="1:5" x14ac:dyDescent="0.25">
      <c r="A14973" s="1">
        <v>41430</v>
      </c>
      <c r="B14973" t="s">
        <v>30</v>
      </c>
      <c r="C14973" t="s">
        <v>1357</v>
      </c>
      <c r="D14973" t="s">
        <v>1361</v>
      </c>
      <c r="E14973">
        <v>0.02</v>
      </c>
    </row>
    <row r="14974" spans="1:5" x14ac:dyDescent="0.25">
      <c r="A14974" s="1">
        <v>41430</v>
      </c>
      <c r="B14974" t="s">
        <v>30</v>
      </c>
      <c r="C14974" t="s">
        <v>1357</v>
      </c>
      <c r="D14974" t="s">
        <v>1368</v>
      </c>
      <c r="E14974">
        <v>0.06</v>
      </c>
    </row>
    <row r="14975" spans="1:5" x14ac:dyDescent="0.25">
      <c r="A14975" s="1">
        <v>41430</v>
      </c>
      <c r="B14975" t="s">
        <v>30</v>
      </c>
      <c r="C14975" t="s">
        <v>1357</v>
      </c>
      <c r="D14975" t="s">
        <v>1362</v>
      </c>
      <c r="E14975">
        <v>0.01</v>
      </c>
    </row>
    <row r="14976" spans="1:5" x14ac:dyDescent="0.25">
      <c r="A14976" s="1">
        <v>41430</v>
      </c>
      <c r="B14976" t="s">
        <v>30</v>
      </c>
      <c r="C14976" t="s">
        <v>1357</v>
      </c>
      <c r="D14976" t="s">
        <v>1362</v>
      </c>
      <c r="E14976">
        <v>0.03</v>
      </c>
    </row>
    <row r="14977" spans="1:5" x14ac:dyDescent="0.25">
      <c r="A14977" s="1">
        <v>41430</v>
      </c>
      <c r="B14977" t="s">
        <v>30</v>
      </c>
      <c r="C14977" t="s">
        <v>1357</v>
      </c>
      <c r="D14977" t="s">
        <v>1363</v>
      </c>
      <c r="E14977">
        <v>0.03</v>
      </c>
    </row>
    <row r="14978" spans="1:5" x14ac:dyDescent="0.25">
      <c r="A14978" s="1">
        <v>41431</v>
      </c>
      <c r="B14978" t="s">
        <v>46</v>
      </c>
      <c r="C14978" t="s">
        <v>1357</v>
      </c>
      <c r="D14978" t="s">
        <v>1364</v>
      </c>
      <c r="E14978">
        <v>7.0000000000000007E-2</v>
      </c>
    </row>
    <row r="14979" spans="1:5" x14ac:dyDescent="0.25">
      <c r="A14979" s="1">
        <v>41431</v>
      </c>
      <c r="B14979" t="s">
        <v>46</v>
      </c>
      <c r="C14979" t="s">
        <v>1357</v>
      </c>
      <c r="D14979" t="s">
        <v>1364</v>
      </c>
      <c r="E14979">
        <v>0.11</v>
      </c>
    </row>
    <row r="14980" spans="1:5" x14ac:dyDescent="0.25">
      <c r="A14980" s="1">
        <v>41431</v>
      </c>
      <c r="B14980" t="s">
        <v>46</v>
      </c>
      <c r="C14980" t="s">
        <v>1357</v>
      </c>
      <c r="D14980" t="s">
        <v>1365</v>
      </c>
      <c r="E14980">
        <v>0.05</v>
      </c>
    </row>
    <row r="14981" spans="1:5" x14ac:dyDescent="0.25">
      <c r="A14981" s="1">
        <v>41431</v>
      </c>
      <c r="B14981" t="s">
        <v>46</v>
      </c>
      <c r="C14981" t="s">
        <v>1357</v>
      </c>
      <c r="D14981" t="s">
        <v>1366</v>
      </c>
      <c r="E14981">
        <v>0</v>
      </c>
    </row>
    <row r="14982" spans="1:5" x14ac:dyDescent="0.25">
      <c r="A14982" s="1">
        <v>41431</v>
      </c>
      <c r="B14982" t="s">
        <v>46</v>
      </c>
      <c r="C14982" t="s">
        <v>1357</v>
      </c>
      <c r="D14982" t="s">
        <v>1368</v>
      </c>
      <c r="E14982">
        <v>0</v>
      </c>
    </row>
    <row r="14983" spans="1:5" x14ac:dyDescent="0.25">
      <c r="A14983" s="1">
        <v>41431</v>
      </c>
      <c r="B14983" t="s">
        <v>46</v>
      </c>
      <c r="C14983" t="s">
        <v>1357</v>
      </c>
      <c r="D14983" t="s">
        <v>1368</v>
      </c>
      <c r="E14983">
        <v>0</v>
      </c>
    </row>
    <row r="14984" spans="1:5" x14ac:dyDescent="0.25">
      <c r="A14984" s="1">
        <v>41431</v>
      </c>
      <c r="B14984" t="s">
        <v>46</v>
      </c>
      <c r="C14984" t="s">
        <v>1357</v>
      </c>
      <c r="D14984" t="s">
        <v>1366</v>
      </c>
      <c r="E14984">
        <v>0.03</v>
      </c>
    </row>
    <row r="14985" spans="1:5" x14ac:dyDescent="0.25">
      <c r="A14985" s="1">
        <v>41431</v>
      </c>
      <c r="B14985" t="s">
        <v>46</v>
      </c>
      <c r="C14985" t="s">
        <v>1357</v>
      </c>
      <c r="D14985" t="s">
        <v>1366</v>
      </c>
      <c r="E14985">
        <v>0.03</v>
      </c>
    </row>
    <row r="14986" spans="1:5" x14ac:dyDescent="0.25">
      <c r="A14986" s="1">
        <v>41431</v>
      </c>
      <c r="B14986" t="s">
        <v>46</v>
      </c>
      <c r="C14986" t="s">
        <v>1357</v>
      </c>
      <c r="D14986" t="s">
        <v>1367</v>
      </c>
      <c r="E14986">
        <v>0.02</v>
      </c>
    </row>
    <row r="14987" spans="1:5" x14ac:dyDescent="0.25">
      <c r="A14987" s="1">
        <v>41431</v>
      </c>
      <c r="B14987" t="s">
        <v>46</v>
      </c>
      <c r="C14987" t="s">
        <v>1357</v>
      </c>
      <c r="D14987" t="s">
        <v>1367</v>
      </c>
      <c r="E14987">
        <v>0</v>
      </c>
    </row>
    <row r="14988" spans="1:5" x14ac:dyDescent="0.25">
      <c r="A14988" s="1">
        <v>41431</v>
      </c>
      <c r="B14988" t="s">
        <v>46</v>
      </c>
      <c r="C14988" t="s">
        <v>1357</v>
      </c>
      <c r="D14988" t="s">
        <v>922</v>
      </c>
      <c r="E14988">
        <v>0.01</v>
      </c>
    </row>
    <row r="14989" spans="1:5" x14ac:dyDescent="0.25">
      <c r="A14989" s="1">
        <v>41431</v>
      </c>
      <c r="B14989" t="s">
        <v>46</v>
      </c>
      <c r="C14989" t="s">
        <v>1357</v>
      </c>
      <c r="D14989" t="s">
        <v>922</v>
      </c>
      <c r="E14989">
        <v>0.01</v>
      </c>
    </row>
    <row r="14990" spans="1:5" x14ac:dyDescent="0.25">
      <c r="A14990" s="1">
        <v>41431</v>
      </c>
      <c r="B14990" t="s">
        <v>46</v>
      </c>
      <c r="C14990" t="s">
        <v>1357</v>
      </c>
      <c r="D14990" t="s">
        <v>1358</v>
      </c>
      <c r="E14990">
        <v>0</v>
      </c>
    </row>
    <row r="14991" spans="1:5" x14ac:dyDescent="0.25">
      <c r="A14991" s="1">
        <v>41431</v>
      </c>
      <c r="B14991" t="s">
        <v>46</v>
      </c>
      <c r="C14991" t="s">
        <v>1357</v>
      </c>
      <c r="D14991" t="s">
        <v>922</v>
      </c>
      <c r="E14991">
        <v>0</v>
      </c>
    </row>
    <row r="14992" spans="1:5" x14ac:dyDescent="0.25">
      <c r="A14992" s="1">
        <v>41431</v>
      </c>
      <c r="B14992" t="s">
        <v>46</v>
      </c>
      <c r="C14992" t="s">
        <v>1357</v>
      </c>
      <c r="D14992" t="s">
        <v>922</v>
      </c>
      <c r="E14992">
        <v>0</v>
      </c>
    </row>
    <row r="14993" spans="1:5" x14ac:dyDescent="0.25">
      <c r="A14993" s="1">
        <v>41431</v>
      </c>
      <c r="B14993" t="s">
        <v>46</v>
      </c>
      <c r="C14993" t="s">
        <v>1357</v>
      </c>
      <c r="D14993" t="s">
        <v>1367</v>
      </c>
      <c r="E14993">
        <v>0.01</v>
      </c>
    </row>
    <row r="14994" spans="1:5" x14ac:dyDescent="0.25">
      <c r="A14994" s="1">
        <v>41431</v>
      </c>
      <c r="B14994" t="s">
        <v>46</v>
      </c>
      <c r="C14994" t="s">
        <v>1357</v>
      </c>
      <c r="D14994" t="s">
        <v>922</v>
      </c>
      <c r="E14994">
        <v>0</v>
      </c>
    </row>
    <row r="14995" spans="1:5" x14ac:dyDescent="0.25">
      <c r="A14995" s="1">
        <v>41431</v>
      </c>
      <c r="B14995" t="s">
        <v>46</v>
      </c>
      <c r="C14995" t="s">
        <v>1357</v>
      </c>
      <c r="D14995" t="s">
        <v>922</v>
      </c>
      <c r="E14995">
        <v>0.01</v>
      </c>
    </row>
    <row r="14996" spans="1:5" x14ac:dyDescent="0.25">
      <c r="A14996" s="1">
        <v>41431</v>
      </c>
      <c r="B14996" t="s">
        <v>46</v>
      </c>
      <c r="C14996" t="s">
        <v>1357</v>
      </c>
      <c r="D14996" t="s">
        <v>1376</v>
      </c>
      <c r="E14996">
        <v>0.03</v>
      </c>
    </row>
    <row r="14997" spans="1:5" x14ac:dyDescent="0.25">
      <c r="A14997" s="1">
        <v>41431</v>
      </c>
      <c r="B14997" t="s">
        <v>46</v>
      </c>
      <c r="C14997" t="s">
        <v>1357</v>
      </c>
      <c r="D14997" t="s">
        <v>922</v>
      </c>
      <c r="E14997">
        <v>0.02</v>
      </c>
    </row>
    <row r="14998" spans="1:5" x14ac:dyDescent="0.25">
      <c r="A14998" s="1">
        <v>41431</v>
      </c>
      <c r="B14998" t="s">
        <v>46</v>
      </c>
      <c r="C14998" t="s">
        <v>1357</v>
      </c>
      <c r="D14998" t="s">
        <v>1358</v>
      </c>
      <c r="E14998">
        <v>0.01</v>
      </c>
    </row>
    <row r="14999" spans="1:5" x14ac:dyDescent="0.25">
      <c r="A14999" s="1">
        <v>41431</v>
      </c>
      <c r="B14999" t="s">
        <v>46</v>
      </c>
      <c r="C14999" t="s">
        <v>1357</v>
      </c>
      <c r="D14999" t="s">
        <v>1359</v>
      </c>
      <c r="E14999">
        <v>0</v>
      </c>
    </row>
    <row r="15000" spans="1:5" x14ac:dyDescent="0.25">
      <c r="A15000" s="1">
        <v>41431</v>
      </c>
      <c r="B15000" t="s">
        <v>46</v>
      </c>
      <c r="C15000" t="s">
        <v>1357</v>
      </c>
      <c r="D15000" t="s">
        <v>1359</v>
      </c>
      <c r="E15000">
        <v>0</v>
      </c>
    </row>
    <row r="15001" spans="1:5" x14ac:dyDescent="0.25">
      <c r="A15001" s="1">
        <v>41431</v>
      </c>
      <c r="B15001" t="s">
        <v>46</v>
      </c>
      <c r="C15001" t="s">
        <v>1357</v>
      </c>
      <c r="D15001" t="s">
        <v>1360</v>
      </c>
      <c r="E15001">
        <v>0.01</v>
      </c>
    </row>
    <row r="15002" spans="1:5" x14ac:dyDescent="0.25">
      <c r="A15002" s="1">
        <v>41431</v>
      </c>
      <c r="B15002" t="s">
        <v>46</v>
      </c>
      <c r="C15002" t="s">
        <v>1357</v>
      </c>
      <c r="D15002" t="s">
        <v>1381</v>
      </c>
      <c r="E15002">
        <v>0</v>
      </c>
    </row>
    <row r="15003" spans="1:5" x14ac:dyDescent="0.25">
      <c r="A15003" s="1">
        <v>41431</v>
      </c>
      <c r="B15003" t="s">
        <v>46</v>
      </c>
      <c r="C15003" t="s">
        <v>1357</v>
      </c>
      <c r="D15003" t="s">
        <v>1361</v>
      </c>
      <c r="E15003">
        <v>0.01</v>
      </c>
    </row>
    <row r="15004" spans="1:5" x14ac:dyDescent="0.25">
      <c r="A15004" s="1">
        <v>41431</v>
      </c>
      <c r="B15004" t="s">
        <v>46</v>
      </c>
      <c r="C15004" t="s">
        <v>1357</v>
      </c>
      <c r="D15004" t="s">
        <v>1368</v>
      </c>
      <c r="E15004">
        <v>0.06</v>
      </c>
    </row>
    <row r="15005" spans="1:5" x14ac:dyDescent="0.25">
      <c r="A15005" s="1">
        <v>41431</v>
      </c>
      <c r="B15005" t="s">
        <v>46</v>
      </c>
      <c r="C15005" t="s">
        <v>1357</v>
      </c>
      <c r="D15005" t="s">
        <v>1362</v>
      </c>
      <c r="E15005">
        <v>0.01</v>
      </c>
    </row>
    <row r="15006" spans="1:5" x14ac:dyDescent="0.25">
      <c r="A15006" s="1">
        <v>41431</v>
      </c>
      <c r="B15006" t="s">
        <v>46</v>
      </c>
      <c r="C15006" t="s">
        <v>1357</v>
      </c>
      <c r="D15006" t="s">
        <v>1362</v>
      </c>
      <c r="E15006">
        <v>0.05</v>
      </c>
    </row>
    <row r="15007" spans="1:5" x14ac:dyDescent="0.25">
      <c r="A15007" s="1">
        <v>41431</v>
      </c>
      <c r="B15007" t="s">
        <v>46</v>
      </c>
      <c r="C15007" t="s">
        <v>1357</v>
      </c>
      <c r="D15007" t="s">
        <v>1363</v>
      </c>
      <c r="E15007">
        <v>0.01</v>
      </c>
    </row>
    <row r="15008" spans="1:5" x14ac:dyDescent="0.25">
      <c r="A15008" s="1">
        <v>41432</v>
      </c>
      <c r="B15008" t="s">
        <v>49</v>
      </c>
      <c r="C15008" t="s">
        <v>1357</v>
      </c>
      <c r="D15008" t="s">
        <v>1364</v>
      </c>
      <c r="E15008">
        <v>0.03</v>
      </c>
    </row>
    <row r="15009" spans="1:5" x14ac:dyDescent="0.25">
      <c r="A15009" s="1">
        <v>41432</v>
      </c>
      <c r="B15009" t="s">
        <v>49</v>
      </c>
      <c r="C15009" t="s">
        <v>1357</v>
      </c>
      <c r="D15009" t="s">
        <v>1366</v>
      </c>
      <c r="E15009">
        <v>0.01</v>
      </c>
    </row>
    <row r="15010" spans="1:5" x14ac:dyDescent="0.25">
      <c r="A15010" s="1">
        <v>41432</v>
      </c>
      <c r="B15010" t="s">
        <v>49</v>
      </c>
      <c r="C15010" t="s">
        <v>1357</v>
      </c>
      <c r="D15010" t="s">
        <v>1366</v>
      </c>
      <c r="E15010">
        <v>0.02</v>
      </c>
    </row>
    <row r="15011" spans="1:5" x14ac:dyDescent="0.25">
      <c r="A15011" s="1">
        <v>41432</v>
      </c>
      <c r="B15011" t="s">
        <v>49</v>
      </c>
      <c r="C15011" t="s">
        <v>1357</v>
      </c>
      <c r="D15011" t="s">
        <v>1366</v>
      </c>
      <c r="E15011">
        <v>0.02</v>
      </c>
    </row>
    <row r="15012" spans="1:5" x14ac:dyDescent="0.25">
      <c r="A15012" s="1">
        <v>41432</v>
      </c>
      <c r="B15012" t="s">
        <v>49</v>
      </c>
      <c r="C15012" t="s">
        <v>1357</v>
      </c>
      <c r="D15012" t="s">
        <v>1370</v>
      </c>
      <c r="E15012">
        <v>0.02</v>
      </c>
    </row>
    <row r="15013" spans="1:5" x14ac:dyDescent="0.25">
      <c r="A15013" s="1">
        <v>41432</v>
      </c>
      <c r="B15013" t="s">
        <v>49</v>
      </c>
      <c r="C15013" t="s">
        <v>1357</v>
      </c>
      <c r="D15013" t="s">
        <v>1366</v>
      </c>
      <c r="E15013">
        <v>0</v>
      </c>
    </row>
    <row r="15014" spans="1:5" x14ac:dyDescent="0.25">
      <c r="A15014" s="1">
        <v>41432</v>
      </c>
      <c r="B15014" t="s">
        <v>49</v>
      </c>
      <c r="C15014" t="s">
        <v>1357</v>
      </c>
      <c r="D15014" t="s">
        <v>1366</v>
      </c>
      <c r="E15014">
        <v>0</v>
      </c>
    </row>
    <row r="15015" spans="1:5" x14ac:dyDescent="0.25">
      <c r="A15015" s="1">
        <v>41432</v>
      </c>
      <c r="B15015" t="s">
        <v>49</v>
      </c>
      <c r="C15015" t="s">
        <v>1357</v>
      </c>
      <c r="D15015" t="s">
        <v>1393</v>
      </c>
      <c r="E15015">
        <v>0</v>
      </c>
    </row>
    <row r="15016" spans="1:5" x14ac:dyDescent="0.25">
      <c r="A15016" s="1">
        <v>41432</v>
      </c>
      <c r="B15016" t="s">
        <v>49</v>
      </c>
      <c r="C15016" t="s">
        <v>1357</v>
      </c>
      <c r="D15016" t="s">
        <v>922</v>
      </c>
      <c r="E15016">
        <v>0.01</v>
      </c>
    </row>
    <row r="15017" spans="1:5" x14ac:dyDescent="0.25">
      <c r="A15017" s="1">
        <v>41432</v>
      </c>
      <c r="B15017" t="s">
        <v>49</v>
      </c>
      <c r="C15017" t="s">
        <v>1357</v>
      </c>
      <c r="D15017" t="s">
        <v>922</v>
      </c>
      <c r="E15017">
        <v>0.01</v>
      </c>
    </row>
    <row r="15018" spans="1:5" x14ac:dyDescent="0.25">
      <c r="A15018" s="1">
        <v>41432</v>
      </c>
      <c r="B15018" t="s">
        <v>49</v>
      </c>
      <c r="C15018" t="s">
        <v>1357</v>
      </c>
      <c r="D15018" t="s">
        <v>922</v>
      </c>
      <c r="E15018">
        <v>0.01</v>
      </c>
    </row>
    <row r="15019" spans="1:5" x14ac:dyDescent="0.25">
      <c r="A15019" s="1">
        <v>41432</v>
      </c>
      <c r="B15019" t="s">
        <v>49</v>
      </c>
      <c r="C15019" t="s">
        <v>1357</v>
      </c>
      <c r="D15019" t="s">
        <v>1358</v>
      </c>
      <c r="E15019">
        <v>0.02</v>
      </c>
    </row>
    <row r="15020" spans="1:5" x14ac:dyDescent="0.25">
      <c r="A15020" s="1">
        <v>41432</v>
      </c>
      <c r="B15020" t="s">
        <v>49</v>
      </c>
      <c r="C15020" t="s">
        <v>1357</v>
      </c>
      <c r="D15020" t="s">
        <v>1358</v>
      </c>
      <c r="E15020">
        <v>0.02</v>
      </c>
    </row>
    <row r="15021" spans="1:5" x14ac:dyDescent="0.25">
      <c r="A15021" s="1">
        <v>41432</v>
      </c>
      <c r="B15021" t="s">
        <v>49</v>
      </c>
      <c r="C15021" t="s">
        <v>1357</v>
      </c>
      <c r="D15021" t="s">
        <v>1056</v>
      </c>
      <c r="E15021">
        <v>0</v>
      </c>
    </row>
    <row r="15022" spans="1:5" x14ac:dyDescent="0.25">
      <c r="A15022" s="1">
        <v>41432</v>
      </c>
      <c r="B15022" t="s">
        <v>49</v>
      </c>
      <c r="C15022" t="s">
        <v>1357</v>
      </c>
      <c r="D15022" t="s">
        <v>940</v>
      </c>
      <c r="E15022">
        <v>0</v>
      </c>
    </row>
    <row r="15023" spans="1:5" x14ac:dyDescent="0.25">
      <c r="A15023" s="1">
        <v>41432</v>
      </c>
      <c r="B15023" t="s">
        <v>49</v>
      </c>
      <c r="C15023" t="s">
        <v>1357</v>
      </c>
      <c r="D15023" t="s">
        <v>940</v>
      </c>
      <c r="E15023">
        <v>0</v>
      </c>
    </row>
    <row r="15024" spans="1:5" x14ac:dyDescent="0.25">
      <c r="A15024" s="1">
        <v>41432</v>
      </c>
      <c r="B15024" t="s">
        <v>49</v>
      </c>
      <c r="C15024" t="s">
        <v>1357</v>
      </c>
      <c r="D15024" t="s">
        <v>1358</v>
      </c>
      <c r="E15024">
        <v>0.01</v>
      </c>
    </row>
    <row r="15025" spans="1:5" x14ac:dyDescent="0.25">
      <c r="A15025" s="1">
        <v>41432</v>
      </c>
      <c r="B15025" t="s">
        <v>49</v>
      </c>
      <c r="C15025" t="s">
        <v>1357</v>
      </c>
      <c r="D15025" t="s">
        <v>940</v>
      </c>
      <c r="E15025">
        <v>0.01</v>
      </c>
    </row>
    <row r="15026" spans="1:5" x14ac:dyDescent="0.25">
      <c r="A15026" s="1">
        <v>41432</v>
      </c>
      <c r="B15026" t="s">
        <v>49</v>
      </c>
      <c r="C15026" t="s">
        <v>1357</v>
      </c>
      <c r="D15026" t="s">
        <v>1359</v>
      </c>
      <c r="E15026">
        <v>0</v>
      </c>
    </row>
    <row r="15027" spans="1:5" x14ac:dyDescent="0.25">
      <c r="A15027" s="1">
        <v>41432</v>
      </c>
      <c r="B15027" t="s">
        <v>49</v>
      </c>
      <c r="C15027" t="s">
        <v>1357</v>
      </c>
      <c r="D15027" t="s">
        <v>1359</v>
      </c>
      <c r="E15027">
        <v>0</v>
      </c>
    </row>
    <row r="15028" spans="1:5" x14ac:dyDescent="0.25">
      <c r="A15028" s="1">
        <v>41432</v>
      </c>
      <c r="B15028" t="s">
        <v>49</v>
      </c>
      <c r="C15028" t="s">
        <v>1357</v>
      </c>
      <c r="D15028" t="s">
        <v>1360</v>
      </c>
      <c r="E15028">
        <v>0</v>
      </c>
    </row>
    <row r="15029" spans="1:5" x14ac:dyDescent="0.25">
      <c r="A15029" s="1">
        <v>41432</v>
      </c>
      <c r="B15029" t="s">
        <v>49</v>
      </c>
      <c r="C15029" t="s">
        <v>1357</v>
      </c>
      <c r="D15029" t="s">
        <v>1368</v>
      </c>
      <c r="E15029">
        <v>0.01</v>
      </c>
    </row>
    <row r="15030" spans="1:5" x14ac:dyDescent="0.25">
      <c r="A15030" s="1">
        <v>41432</v>
      </c>
      <c r="B15030" t="s">
        <v>49</v>
      </c>
      <c r="C15030" t="s">
        <v>1357</v>
      </c>
      <c r="D15030" t="s">
        <v>1362</v>
      </c>
      <c r="E15030">
        <v>0.06</v>
      </c>
    </row>
    <row r="15031" spans="1:5" x14ac:dyDescent="0.25">
      <c r="A15031" s="1">
        <v>41432</v>
      </c>
      <c r="B15031" t="s">
        <v>49</v>
      </c>
      <c r="C15031" t="s">
        <v>1357</v>
      </c>
      <c r="D15031" t="s">
        <v>1363</v>
      </c>
      <c r="E15031">
        <v>0.06</v>
      </c>
    </row>
    <row r="15032" spans="1:5" x14ac:dyDescent="0.25">
      <c r="A15032" s="1">
        <v>41432</v>
      </c>
      <c r="B15032" t="s">
        <v>49</v>
      </c>
      <c r="C15032" t="s">
        <v>1357</v>
      </c>
      <c r="D15032" t="s">
        <v>1363</v>
      </c>
      <c r="E15032">
        <v>0.06</v>
      </c>
    </row>
    <row r="15033" spans="1:5" x14ac:dyDescent="0.25">
      <c r="A15033" s="1">
        <v>41432</v>
      </c>
      <c r="B15033" t="s">
        <v>49</v>
      </c>
      <c r="C15033" t="s">
        <v>1357</v>
      </c>
      <c r="D15033" t="s">
        <v>1363</v>
      </c>
      <c r="E15033">
        <v>0.04</v>
      </c>
    </row>
    <row r="15034" spans="1:5" x14ac:dyDescent="0.25">
      <c r="A15034" s="1">
        <v>41433</v>
      </c>
      <c r="B15034" t="s">
        <v>52</v>
      </c>
      <c r="C15034" t="s">
        <v>1357</v>
      </c>
      <c r="D15034" t="s">
        <v>1364</v>
      </c>
      <c r="E15034">
        <v>0.05</v>
      </c>
    </row>
    <row r="15035" spans="1:5" x14ac:dyDescent="0.25">
      <c r="A15035" s="1">
        <v>41433</v>
      </c>
      <c r="B15035" t="s">
        <v>52</v>
      </c>
      <c r="C15035" t="s">
        <v>1357</v>
      </c>
      <c r="D15035" t="s">
        <v>1364</v>
      </c>
      <c r="E15035">
        <v>0.06</v>
      </c>
    </row>
    <row r="15036" spans="1:5" x14ac:dyDescent="0.25">
      <c r="A15036" s="1">
        <v>41433</v>
      </c>
      <c r="B15036" t="s">
        <v>52</v>
      </c>
      <c r="C15036" t="s">
        <v>1357</v>
      </c>
      <c r="D15036" t="s">
        <v>1365</v>
      </c>
      <c r="E15036">
        <v>0.05</v>
      </c>
    </row>
    <row r="15037" spans="1:5" x14ac:dyDescent="0.25">
      <c r="A15037" s="1">
        <v>41433</v>
      </c>
      <c r="B15037" t="s">
        <v>52</v>
      </c>
      <c r="C15037" t="s">
        <v>1357</v>
      </c>
      <c r="D15037" t="s">
        <v>1365</v>
      </c>
      <c r="E15037">
        <v>0.06</v>
      </c>
    </row>
    <row r="15038" spans="1:5" x14ac:dyDescent="0.25">
      <c r="A15038" s="1">
        <v>41433</v>
      </c>
      <c r="B15038" t="s">
        <v>52</v>
      </c>
      <c r="C15038" t="s">
        <v>1357</v>
      </c>
      <c r="D15038" t="s">
        <v>1366</v>
      </c>
      <c r="E15038">
        <v>0.02</v>
      </c>
    </row>
    <row r="15039" spans="1:5" x14ac:dyDescent="0.25">
      <c r="A15039" s="1">
        <v>41433</v>
      </c>
      <c r="B15039" t="s">
        <v>52</v>
      </c>
      <c r="C15039" t="s">
        <v>1357</v>
      </c>
      <c r="D15039" t="s">
        <v>1366</v>
      </c>
      <c r="E15039">
        <v>0.02</v>
      </c>
    </row>
    <row r="15040" spans="1:5" x14ac:dyDescent="0.25">
      <c r="A15040" s="1">
        <v>41433</v>
      </c>
      <c r="B15040" t="s">
        <v>52</v>
      </c>
      <c r="C15040" t="s">
        <v>1357</v>
      </c>
      <c r="D15040" t="s">
        <v>1370</v>
      </c>
      <c r="E15040">
        <v>0.05</v>
      </c>
    </row>
    <row r="15041" spans="1:5" x14ac:dyDescent="0.25">
      <c r="A15041" s="1">
        <v>41433</v>
      </c>
      <c r="B15041" t="s">
        <v>52</v>
      </c>
      <c r="C15041" t="s">
        <v>1357</v>
      </c>
      <c r="D15041" t="s">
        <v>1370</v>
      </c>
      <c r="E15041">
        <v>0.06</v>
      </c>
    </row>
    <row r="15042" spans="1:5" x14ac:dyDescent="0.25">
      <c r="A15042" s="1">
        <v>41433</v>
      </c>
      <c r="B15042" t="s">
        <v>52</v>
      </c>
      <c r="C15042" t="s">
        <v>1357</v>
      </c>
      <c r="D15042" t="s">
        <v>1366</v>
      </c>
      <c r="E15042">
        <v>0.06</v>
      </c>
    </row>
    <row r="15043" spans="1:5" x14ac:dyDescent="0.25">
      <c r="A15043" s="1">
        <v>41433</v>
      </c>
      <c r="B15043" t="s">
        <v>52</v>
      </c>
      <c r="C15043" t="s">
        <v>1357</v>
      </c>
      <c r="D15043" t="s">
        <v>1384</v>
      </c>
      <c r="E15043">
        <v>0</v>
      </c>
    </row>
    <row r="15044" spans="1:5" x14ac:dyDescent="0.25">
      <c r="A15044" s="1">
        <v>41433</v>
      </c>
      <c r="B15044" t="s">
        <v>52</v>
      </c>
      <c r="C15044" t="s">
        <v>1357</v>
      </c>
      <c r="D15044" t="s">
        <v>1384</v>
      </c>
      <c r="E15044">
        <v>0</v>
      </c>
    </row>
    <row r="15045" spans="1:5" x14ac:dyDescent="0.25">
      <c r="A15045" s="1">
        <v>41433</v>
      </c>
      <c r="B15045" t="s">
        <v>52</v>
      </c>
      <c r="C15045" t="s">
        <v>1357</v>
      </c>
      <c r="D15045" t="s">
        <v>1359</v>
      </c>
      <c r="E15045">
        <v>0.05</v>
      </c>
    </row>
    <row r="15046" spans="1:5" x14ac:dyDescent="0.25">
      <c r="A15046" s="1">
        <v>41433</v>
      </c>
      <c r="B15046" t="s">
        <v>52</v>
      </c>
      <c r="C15046" t="s">
        <v>1357</v>
      </c>
      <c r="D15046" t="s">
        <v>1359</v>
      </c>
      <c r="E15046">
        <v>0</v>
      </c>
    </row>
    <row r="15047" spans="1:5" x14ac:dyDescent="0.25">
      <c r="A15047" s="1">
        <v>41433</v>
      </c>
      <c r="B15047" t="s">
        <v>52</v>
      </c>
      <c r="C15047" t="s">
        <v>1357</v>
      </c>
      <c r="D15047" t="s">
        <v>1359</v>
      </c>
      <c r="E15047">
        <v>0</v>
      </c>
    </row>
    <row r="15048" spans="1:5" x14ac:dyDescent="0.25">
      <c r="A15048" s="1">
        <v>41433</v>
      </c>
      <c r="B15048" t="s">
        <v>52</v>
      </c>
      <c r="C15048" t="s">
        <v>1357</v>
      </c>
      <c r="D15048" t="s">
        <v>1359</v>
      </c>
      <c r="E15048">
        <v>0</v>
      </c>
    </row>
    <row r="15049" spans="1:5" x14ac:dyDescent="0.25">
      <c r="A15049" s="1">
        <v>41433</v>
      </c>
      <c r="B15049" t="s">
        <v>52</v>
      </c>
      <c r="C15049" t="s">
        <v>1357</v>
      </c>
      <c r="D15049" t="s">
        <v>1360</v>
      </c>
      <c r="E15049">
        <v>0</v>
      </c>
    </row>
    <row r="15050" spans="1:5" x14ac:dyDescent="0.25">
      <c r="A15050" s="1">
        <v>41433</v>
      </c>
      <c r="B15050" t="s">
        <v>52</v>
      </c>
      <c r="C15050" t="s">
        <v>1357</v>
      </c>
      <c r="D15050" t="s">
        <v>1362</v>
      </c>
      <c r="E15050">
        <v>0.01</v>
      </c>
    </row>
    <row r="15051" spans="1:5" x14ac:dyDescent="0.25">
      <c r="A15051" s="1">
        <v>41433</v>
      </c>
      <c r="B15051" t="s">
        <v>52</v>
      </c>
      <c r="C15051" t="s">
        <v>1357</v>
      </c>
      <c r="D15051" t="s">
        <v>1362</v>
      </c>
      <c r="E15051">
        <v>0.01</v>
      </c>
    </row>
    <row r="15052" spans="1:5" x14ac:dyDescent="0.25">
      <c r="A15052" s="1">
        <v>41433</v>
      </c>
      <c r="B15052" t="s">
        <v>52</v>
      </c>
      <c r="C15052" t="s">
        <v>1357</v>
      </c>
      <c r="D15052" t="s">
        <v>1362</v>
      </c>
      <c r="E15052">
        <v>0</v>
      </c>
    </row>
    <row r="15053" spans="1:5" x14ac:dyDescent="0.25">
      <c r="A15053" s="1">
        <v>41433</v>
      </c>
      <c r="B15053" t="s">
        <v>52</v>
      </c>
      <c r="C15053" t="s">
        <v>1357</v>
      </c>
      <c r="D15053" t="s">
        <v>1363</v>
      </c>
      <c r="E15053">
        <v>0.03</v>
      </c>
    </row>
    <row r="15054" spans="1:5" x14ac:dyDescent="0.25">
      <c r="A15054" s="1">
        <v>41433</v>
      </c>
      <c r="B15054" t="s">
        <v>52</v>
      </c>
      <c r="C15054" t="s">
        <v>1357</v>
      </c>
      <c r="D15054" t="s">
        <v>1363</v>
      </c>
      <c r="E15054">
        <v>0.01</v>
      </c>
    </row>
    <row r="15055" spans="1:5" x14ac:dyDescent="0.25">
      <c r="A15055" s="1">
        <v>41433</v>
      </c>
      <c r="B15055" t="s">
        <v>52</v>
      </c>
      <c r="C15055" t="s">
        <v>1357</v>
      </c>
      <c r="D15055" t="s">
        <v>1363</v>
      </c>
      <c r="E15055">
        <v>0.01</v>
      </c>
    </row>
    <row r="15056" spans="1:5" x14ac:dyDescent="0.25">
      <c r="A15056" s="1">
        <v>41433</v>
      </c>
      <c r="B15056" t="s">
        <v>52</v>
      </c>
      <c r="C15056" t="s">
        <v>1357</v>
      </c>
      <c r="D15056" t="s">
        <v>1363</v>
      </c>
      <c r="E15056">
        <v>0.03</v>
      </c>
    </row>
    <row r="15057" spans="1:5" x14ac:dyDescent="0.25">
      <c r="A15057" s="1">
        <v>41433</v>
      </c>
      <c r="B15057" t="s">
        <v>52</v>
      </c>
      <c r="C15057" t="s">
        <v>1357</v>
      </c>
      <c r="D15057" t="s">
        <v>1363</v>
      </c>
      <c r="E15057">
        <v>0.03</v>
      </c>
    </row>
    <row r="15058" spans="1:5" x14ac:dyDescent="0.25">
      <c r="A15058" s="1">
        <v>41434</v>
      </c>
      <c r="B15058" t="s">
        <v>53</v>
      </c>
      <c r="C15058" t="s">
        <v>1357</v>
      </c>
      <c r="D15058" t="s">
        <v>1366</v>
      </c>
      <c r="E15058">
        <v>0.04</v>
      </c>
    </row>
    <row r="15059" spans="1:5" x14ac:dyDescent="0.25">
      <c r="A15059" s="1">
        <v>41434</v>
      </c>
      <c r="B15059" t="s">
        <v>53</v>
      </c>
      <c r="C15059" t="s">
        <v>1357</v>
      </c>
      <c r="D15059" t="s">
        <v>1366</v>
      </c>
      <c r="E15059">
        <v>0.01</v>
      </c>
    </row>
    <row r="15060" spans="1:5" x14ac:dyDescent="0.25">
      <c r="A15060" s="1">
        <v>41434</v>
      </c>
      <c r="B15060" t="s">
        <v>53</v>
      </c>
      <c r="C15060" t="s">
        <v>1357</v>
      </c>
      <c r="D15060" t="s">
        <v>1370</v>
      </c>
      <c r="E15060">
        <v>0.01</v>
      </c>
    </row>
    <row r="15061" spans="1:5" x14ac:dyDescent="0.25">
      <c r="A15061" s="1">
        <v>41434</v>
      </c>
      <c r="B15061" t="s">
        <v>53</v>
      </c>
      <c r="C15061" t="s">
        <v>1357</v>
      </c>
      <c r="D15061" t="s">
        <v>1370</v>
      </c>
      <c r="E15061">
        <v>0.02</v>
      </c>
    </row>
    <row r="15062" spans="1:5" x14ac:dyDescent="0.25">
      <c r="A15062" s="1">
        <v>41434</v>
      </c>
      <c r="B15062" t="s">
        <v>53</v>
      </c>
      <c r="C15062" t="s">
        <v>1357</v>
      </c>
      <c r="D15062" t="s">
        <v>1366</v>
      </c>
      <c r="E15062">
        <v>0.02</v>
      </c>
    </row>
    <row r="15063" spans="1:5" x14ac:dyDescent="0.25">
      <c r="A15063" s="1">
        <v>41434</v>
      </c>
      <c r="B15063" t="s">
        <v>53</v>
      </c>
      <c r="C15063" t="s">
        <v>1357</v>
      </c>
      <c r="D15063" t="s">
        <v>1375</v>
      </c>
      <c r="E15063">
        <v>0.01</v>
      </c>
    </row>
    <row r="15064" spans="1:5" x14ac:dyDescent="0.25">
      <c r="A15064" s="1">
        <v>41434</v>
      </c>
      <c r="B15064" t="s">
        <v>53</v>
      </c>
      <c r="C15064" t="s">
        <v>1357</v>
      </c>
      <c r="D15064" t="s">
        <v>922</v>
      </c>
      <c r="E15064">
        <v>0</v>
      </c>
    </row>
    <row r="15065" spans="1:5" x14ac:dyDescent="0.25">
      <c r="A15065" s="1">
        <v>41434</v>
      </c>
      <c r="B15065" t="s">
        <v>53</v>
      </c>
      <c r="C15065" t="s">
        <v>1357</v>
      </c>
      <c r="D15065" t="s">
        <v>1360</v>
      </c>
      <c r="E15065">
        <v>0.01</v>
      </c>
    </row>
    <row r="15066" spans="1:5" x14ac:dyDescent="0.25">
      <c r="A15066" s="1">
        <v>41434</v>
      </c>
      <c r="B15066" t="s">
        <v>53</v>
      </c>
      <c r="C15066" t="s">
        <v>1357</v>
      </c>
      <c r="D15066" t="s">
        <v>1360</v>
      </c>
      <c r="E15066">
        <v>0.01</v>
      </c>
    </row>
    <row r="15067" spans="1:5" x14ac:dyDescent="0.25">
      <c r="A15067" s="1">
        <v>41434</v>
      </c>
      <c r="B15067" t="s">
        <v>53</v>
      </c>
      <c r="C15067" t="s">
        <v>1357</v>
      </c>
      <c r="D15067" t="s">
        <v>1360</v>
      </c>
      <c r="E15067">
        <v>0.03</v>
      </c>
    </row>
    <row r="15068" spans="1:5" x14ac:dyDescent="0.25">
      <c r="A15068" s="1">
        <v>41434</v>
      </c>
      <c r="B15068" t="s">
        <v>53</v>
      </c>
      <c r="C15068" t="s">
        <v>1357</v>
      </c>
      <c r="D15068" t="s">
        <v>1360</v>
      </c>
      <c r="E15068">
        <v>0.01</v>
      </c>
    </row>
    <row r="15069" spans="1:5" x14ac:dyDescent="0.25">
      <c r="A15069" s="1">
        <v>41434</v>
      </c>
      <c r="B15069" t="s">
        <v>53</v>
      </c>
      <c r="C15069" t="s">
        <v>1357</v>
      </c>
      <c r="D15069" t="s">
        <v>1360</v>
      </c>
      <c r="E15069">
        <v>0.03</v>
      </c>
    </row>
    <row r="15070" spans="1:5" x14ac:dyDescent="0.25">
      <c r="A15070" s="1">
        <v>41434</v>
      </c>
      <c r="B15070" t="s">
        <v>53</v>
      </c>
      <c r="C15070" t="s">
        <v>1357</v>
      </c>
      <c r="D15070" t="s">
        <v>1361</v>
      </c>
      <c r="E15070">
        <v>0.05</v>
      </c>
    </row>
    <row r="15071" spans="1:5" x14ac:dyDescent="0.25">
      <c r="A15071" s="1">
        <v>41434</v>
      </c>
      <c r="B15071" t="s">
        <v>53</v>
      </c>
      <c r="C15071" t="s">
        <v>1357</v>
      </c>
      <c r="D15071" t="s">
        <v>1361</v>
      </c>
      <c r="E15071">
        <v>0.01</v>
      </c>
    </row>
    <row r="15072" spans="1:5" x14ac:dyDescent="0.25">
      <c r="A15072" s="1">
        <v>41434</v>
      </c>
      <c r="B15072" t="s">
        <v>53</v>
      </c>
      <c r="C15072" t="s">
        <v>1357</v>
      </c>
      <c r="D15072" t="s">
        <v>1361</v>
      </c>
      <c r="E15072">
        <v>0.03</v>
      </c>
    </row>
    <row r="15073" spans="1:5" x14ac:dyDescent="0.25">
      <c r="A15073" s="1">
        <v>41434</v>
      </c>
      <c r="B15073" t="s">
        <v>53</v>
      </c>
      <c r="C15073" t="s">
        <v>1357</v>
      </c>
      <c r="D15073" t="s">
        <v>1380</v>
      </c>
      <c r="E15073">
        <v>0.01</v>
      </c>
    </row>
    <row r="15074" spans="1:5" x14ac:dyDescent="0.25">
      <c r="A15074" s="1">
        <v>41434</v>
      </c>
      <c r="B15074" t="s">
        <v>53</v>
      </c>
      <c r="C15074" t="s">
        <v>1357</v>
      </c>
      <c r="D15074" t="s">
        <v>1380</v>
      </c>
      <c r="E15074">
        <v>0</v>
      </c>
    </row>
    <row r="15075" spans="1:5" x14ac:dyDescent="0.25">
      <c r="A15075" s="1">
        <v>41434</v>
      </c>
      <c r="B15075" t="s">
        <v>53</v>
      </c>
      <c r="C15075" t="s">
        <v>1357</v>
      </c>
      <c r="D15075" t="s">
        <v>1380</v>
      </c>
      <c r="E15075">
        <v>0.01</v>
      </c>
    </row>
    <row r="15076" spans="1:5" x14ac:dyDescent="0.25">
      <c r="A15076" s="1">
        <v>41434</v>
      </c>
      <c r="B15076" t="s">
        <v>53</v>
      </c>
      <c r="C15076" t="s">
        <v>1357</v>
      </c>
      <c r="D15076" t="s">
        <v>1394</v>
      </c>
      <c r="E15076">
        <v>0.01</v>
      </c>
    </row>
    <row r="15077" spans="1:5" x14ac:dyDescent="0.25">
      <c r="A15077" s="1">
        <v>41434</v>
      </c>
      <c r="B15077" t="s">
        <v>53</v>
      </c>
      <c r="C15077" t="s">
        <v>1357</v>
      </c>
      <c r="D15077" t="s">
        <v>1394</v>
      </c>
      <c r="E15077">
        <v>0</v>
      </c>
    </row>
    <row r="15078" spans="1:5" x14ac:dyDescent="0.25">
      <c r="A15078" s="1">
        <v>41434</v>
      </c>
      <c r="B15078" t="s">
        <v>53</v>
      </c>
      <c r="C15078" t="s">
        <v>1357</v>
      </c>
      <c r="D15078" t="s">
        <v>1394</v>
      </c>
      <c r="E15078">
        <v>0</v>
      </c>
    </row>
    <row r="15079" spans="1:5" x14ac:dyDescent="0.25">
      <c r="A15079" s="1">
        <v>41434</v>
      </c>
      <c r="B15079" t="s">
        <v>53</v>
      </c>
      <c r="C15079" t="s">
        <v>1357</v>
      </c>
      <c r="D15079" t="s">
        <v>1394</v>
      </c>
      <c r="E15079">
        <v>0</v>
      </c>
    </row>
    <row r="15080" spans="1:5" x14ac:dyDescent="0.25">
      <c r="A15080" s="1">
        <v>41434</v>
      </c>
      <c r="B15080" t="s">
        <v>53</v>
      </c>
      <c r="C15080" t="s">
        <v>1357</v>
      </c>
      <c r="D15080" t="s">
        <v>1387</v>
      </c>
      <c r="E15080">
        <v>0.1</v>
      </c>
    </row>
    <row r="15081" spans="1:5" x14ac:dyDescent="0.25">
      <c r="A15081" s="1">
        <v>41434</v>
      </c>
      <c r="B15081" t="s">
        <v>53</v>
      </c>
      <c r="C15081" t="s">
        <v>1357</v>
      </c>
      <c r="D15081" t="s">
        <v>1362</v>
      </c>
      <c r="E15081">
        <v>0.02</v>
      </c>
    </row>
    <row r="15082" spans="1:5" x14ac:dyDescent="0.25">
      <c r="A15082" s="1">
        <v>41435</v>
      </c>
      <c r="B15082" t="s">
        <v>58</v>
      </c>
      <c r="C15082" t="s">
        <v>1357</v>
      </c>
      <c r="D15082" t="s">
        <v>1364</v>
      </c>
      <c r="E15082">
        <v>0.05</v>
      </c>
    </row>
    <row r="15083" spans="1:5" x14ac:dyDescent="0.25">
      <c r="A15083" s="1">
        <v>41435</v>
      </c>
      <c r="B15083" t="s">
        <v>58</v>
      </c>
      <c r="C15083" t="s">
        <v>1357</v>
      </c>
      <c r="D15083" t="s">
        <v>1364</v>
      </c>
      <c r="E15083">
        <v>0.05</v>
      </c>
    </row>
    <row r="15084" spans="1:5" x14ac:dyDescent="0.25">
      <c r="A15084" s="1">
        <v>41435</v>
      </c>
      <c r="B15084" t="s">
        <v>58</v>
      </c>
      <c r="C15084" t="s">
        <v>1357</v>
      </c>
      <c r="D15084" t="s">
        <v>1364</v>
      </c>
      <c r="E15084">
        <v>0.09</v>
      </c>
    </row>
    <row r="15085" spans="1:5" x14ac:dyDescent="0.25">
      <c r="A15085" s="1">
        <v>41435</v>
      </c>
      <c r="B15085" t="s">
        <v>58</v>
      </c>
      <c r="C15085" t="s">
        <v>1357</v>
      </c>
      <c r="D15085" t="s">
        <v>1364</v>
      </c>
      <c r="E15085">
        <v>0.06</v>
      </c>
    </row>
    <row r="15086" spans="1:5" x14ac:dyDescent="0.25">
      <c r="A15086" s="1">
        <v>41435</v>
      </c>
      <c r="B15086" t="s">
        <v>58</v>
      </c>
      <c r="C15086" t="s">
        <v>1357</v>
      </c>
      <c r="D15086" t="s">
        <v>1365</v>
      </c>
      <c r="E15086">
        <v>0.08</v>
      </c>
    </row>
    <row r="15087" spans="1:5" x14ac:dyDescent="0.25">
      <c r="A15087" s="1">
        <v>41435</v>
      </c>
      <c r="B15087" t="s">
        <v>58</v>
      </c>
      <c r="C15087" t="s">
        <v>1357</v>
      </c>
      <c r="D15087" t="s">
        <v>1365</v>
      </c>
      <c r="E15087">
        <v>7.0000000000000007E-2</v>
      </c>
    </row>
    <row r="15088" spans="1:5" x14ac:dyDescent="0.25">
      <c r="A15088" s="1">
        <v>41435</v>
      </c>
      <c r="B15088" t="s">
        <v>58</v>
      </c>
      <c r="C15088" t="s">
        <v>1357</v>
      </c>
      <c r="D15088" t="s">
        <v>1365</v>
      </c>
      <c r="E15088">
        <v>0.15</v>
      </c>
    </row>
    <row r="15089" spans="1:5" x14ac:dyDescent="0.25">
      <c r="A15089" s="1">
        <v>41435</v>
      </c>
      <c r="B15089" t="s">
        <v>58</v>
      </c>
      <c r="C15089" t="s">
        <v>1357</v>
      </c>
      <c r="D15089" t="s">
        <v>1365</v>
      </c>
      <c r="E15089">
        <v>0.15</v>
      </c>
    </row>
    <row r="15090" spans="1:5" x14ac:dyDescent="0.25">
      <c r="A15090" s="1">
        <v>41435</v>
      </c>
      <c r="B15090" t="s">
        <v>58</v>
      </c>
      <c r="C15090" t="s">
        <v>1357</v>
      </c>
      <c r="D15090" t="s">
        <v>1365</v>
      </c>
      <c r="E15090">
        <v>0.11</v>
      </c>
    </row>
    <row r="15091" spans="1:5" x14ac:dyDescent="0.25">
      <c r="A15091" s="1">
        <v>41435</v>
      </c>
      <c r="B15091" t="s">
        <v>58</v>
      </c>
      <c r="C15091" t="s">
        <v>1357</v>
      </c>
      <c r="D15091" t="s">
        <v>1365</v>
      </c>
      <c r="E15091">
        <v>0.11</v>
      </c>
    </row>
    <row r="15092" spans="1:5" x14ac:dyDescent="0.25">
      <c r="A15092" s="1">
        <v>41435</v>
      </c>
      <c r="B15092" t="s">
        <v>58</v>
      </c>
      <c r="C15092" t="s">
        <v>1357</v>
      </c>
      <c r="D15092" t="s">
        <v>1366</v>
      </c>
      <c r="E15092">
        <v>0.11</v>
      </c>
    </row>
    <row r="15093" spans="1:5" x14ac:dyDescent="0.25">
      <c r="A15093" s="1">
        <v>41435</v>
      </c>
      <c r="B15093" t="s">
        <v>58</v>
      </c>
      <c r="C15093" t="s">
        <v>1357</v>
      </c>
      <c r="D15093" t="s">
        <v>1366</v>
      </c>
      <c r="E15093">
        <v>0.1</v>
      </c>
    </row>
    <row r="15094" spans="1:5" x14ac:dyDescent="0.25">
      <c r="A15094" s="1">
        <v>41435</v>
      </c>
      <c r="B15094" t="s">
        <v>58</v>
      </c>
      <c r="C15094" t="s">
        <v>1357</v>
      </c>
      <c r="D15094" t="s">
        <v>1366</v>
      </c>
      <c r="E15094">
        <v>0.01</v>
      </c>
    </row>
    <row r="15095" spans="1:5" x14ac:dyDescent="0.25">
      <c r="A15095" s="1">
        <v>41435</v>
      </c>
      <c r="B15095" t="s">
        <v>58</v>
      </c>
      <c r="C15095" t="s">
        <v>1357</v>
      </c>
      <c r="D15095" t="s">
        <v>940</v>
      </c>
      <c r="E15095">
        <v>0.04</v>
      </c>
    </row>
    <row r="15096" spans="1:5" x14ac:dyDescent="0.25">
      <c r="A15096" s="1">
        <v>41435</v>
      </c>
      <c r="B15096" t="s">
        <v>58</v>
      </c>
      <c r="C15096" t="s">
        <v>1357</v>
      </c>
      <c r="D15096" t="s">
        <v>940</v>
      </c>
      <c r="E15096">
        <v>0.04</v>
      </c>
    </row>
    <row r="15097" spans="1:5" x14ac:dyDescent="0.25">
      <c r="A15097" s="1">
        <v>41435</v>
      </c>
      <c r="B15097" t="s">
        <v>58</v>
      </c>
      <c r="C15097" t="s">
        <v>1357</v>
      </c>
      <c r="D15097" t="s">
        <v>1360</v>
      </c>
      <c r="E15097">
        <v>0.03</v>
      </c>
    </row>
    <row r="15098" spans="1:5" x14ac:dyDescent="0.25">
      <c r="A15098" s="1">
        <v>41435</v>
      </c>
      <c r="B15098" t="s">
        <v>58</v>
      </c>
      <c r="C15098" t="s">
        <v>1357</v>
      </c>
      <c r="D15098" t="s">
        <v>1360</v>
      </c>
      <c r="E15098">
        <v>0.03</v>
      </c>
    </row>
    <row r="15099" spans="1:5" x14ac:dyDescent="0.25">
      <c r="A15099" s="1">
        <v>41435</v>
      </c>
      <c r="B15099" t="s">
        <v>58</v>
      </c>
      <c r="C15099" t="s">
        <v>1357</v>
      </c>
      <c r="D15099" t="s">
        <v>1369</v>
      </c>
      <c r="E15099">
        <v>0.08</v>
      </c>
    </row>
    <row r="15100" spans="1:5" x14ac:dyDescent="0.25">
      <c r="A15100" s="1">
        <v>41435</v>
      </c>
      <c r="B15100" t="s">
        <v>58</v>
      </c>
      <c r="C15100" t="s">
        <v>1357</v>
      </c>
      <c r="D15100" t="s">
        <v>1372</v>
      </c>
      <c r="E15100">
        <v>0.04</v>
      </c>
    </row>
    <row r="15101" spans="1:5" x14ac:dyDescent="0.25">
      <c r="A15101" s="1">
        <v>41435</v>
      </c>
      <c r="B15101" t="s">
        <v>58</v>
      </c>
      <c r="C15101" t="s">
        <v>1357</v>
      </c>
      <c r="D15101" t="s">
        <v>1372</v>
      </c>
      <c r="E15101">
        <v>0.02</v>
      </c>
    </row>
    <row r="15102" spans="1:5" x14ac:dyDescent="0.25">
      <c r="A15102" s="1">
        <v>41435</v>
      </c>
      <c r="B15102" t="s">
        <v>58</v>
      </c>
      <c r="C15102" t="s">
        <v>1357</v>
      </c>
      <c r="D15102" t="s">
        <v>1363</v>
      </c>
      <c r="E15102">
        <v>0.05</v>
      </c>
    </row>
    <row r="15103" spans="1:5" x14ac:dyDescent="0.25">
      <c r="A15103" s="1">
        <v>41435</v>
      </c>
      <c r="B15103" t="s">
        <v>58</v>
      </c>
      <c r="C15103" t="s">
        <v>1357</v>
      </c>
      <c r="D15103" t="s">
        <v>1363</v>
      </c>
      <c r="E15103">
        <v>0.01</v>
      </c>
    </row>
    <row r="15104" spans="1:5" x14ac:dyDescent="0.25">
      <c r="A15104" s="1">
        <v>41435</v>
      </c>
      <c r="B15104" t="s">
        <v>58</v>
      </c>
      <c r="C15104" t="s">
        <v>1357</v>
      </c>
      <c r="D15104" t="s">
        <v>1363</v>
      </c>
      <c r="E15104">
        <v>0.03</v>
      </c>
    </row>
    <row r="15105" spans="1:5" x14ac:dyDescent="0.25">
      <c r="A15105" s="1">
        <v>41435</v>
      </c>
      <c r="B15105" t="s">
        <v>58</v>
      </c>
      <c r="C15105" t="s">
        <v>1357</v>
      </c>
      <c r="D15105" t="s">
        <v>1363</v>
      </c>
      <c r="E15105">
        <v>0.01</v>
      </c>
    </row>
    <row r="15106" spans="1:5" x14ac:dyDescent="0.25">
      <c r="A15106" s="1">
        <v>41435</v>
      </c>
      <c r="B15106" t="s">
        <v>58</v>
      </c>
      <c r="C15106" t="s">
        <v>1357</v>
      </c>
      <c r="D15106" t="s">
        <v>1363</v>
      </c>
      <c r="E15106">
        <v>0.01</v>
      </c>
    </row>
    <row r="15107" spans="1:5" x14ac:dyDescent="0.25">
      <c r="A15107" s="1">
        <v>41435</v>
      </c>
      <c r="B15107" t="s">
        <v>58</v>
      </c>
      <c r="C15107" t="s">
        <v>1357</v>
      </c>
      <c r="D15107" t="s">
        <v>1363</v>
      </c>
      <c r="E15107">
        <v>0.01</v>
      </c>
    </row>
    <row r="15108" spans="1:5" x14ac:dyDescent="0.25">
      <c r="A15108" s="1">
        <v>41435</v>
      </c>
      <c r="B15108" t="s">
        <v>58</v>
      </c>
      <c r="C15108" t="s">
        <v>1357</v>
      </c>
      <c r="D15108" t="s">
        <v>1363</v>
      </c>
      <c r="E15108">
        <v>0</v>
      </c>
    </row>
    <row r="15109" spans="1:5" x14ac:dyDescent="0.25">
      <c r="A15109" s="1">
        <v>41436</v>
      </c>
      <c r="B15109" t="s">
        <v>59</v>
      </c>
      <c r="C15109" t="s">
        <v>1357</v>
      </c>
      <c r="D15109" t="s">
        <v>1364</v>
      </c>
      <c r="E15109">
        <v>0.01</v>
      </c>
    </row>
    <row r="15110" spans="1:5" x14ac:dyDescent="0.25">
      <c r="A15110" s="1">
        <v>41436</v>
      </c>
      <c r="B15110" t="s">
        <v>59</v>
      </c>
      <c r="C15110" t="s">
        <v>1357</v>
      </c>
      <c r="D15110" t="s">
        <v>1365</v>
      </c>
      <c r="E15110">
        <v>0.04</v>
      </c>
    </row>
    <row r="15111" spans="1:5" x14ac:dyDescent="0.25">
      <c r="A15111" s="1">
        <v>41436</v>
      </c>
      <c r="B15111" t="s">
        <v>59</v>
      </c>
      <c r="C15111" t="s">
        <v>1357</v>
      </c>
      <c r="D15111" t="s">
        <v>1366</v>
      </c>
      <c r="E15111">
        <v>0.05</v>
      </c>
    </row>
    <row r="15112" spans="1:5" x14ac:dyDescent="0.25">
      <c r="A15112" s="1">
        <v>41436</v>
      </c>
      <c r="B15112" t="s">
        <v>59</v>
      </c>
      <c r="C15112" t="s">
        <v>1357</v>
      </c>
      <c r="D15112" t="s">
        <v>1366</v>
      </c>
      <c r="E15112">
        <v>0.04</v>
      </c>
    </row>
    <row r="15113" spans="1:5" x14ac:dyDescent="0.25">
      <c r="A15113" s="1">
        <v>41436</v>
      </c>
      <c r="B15113" t="s">
        <v>59</v>
      </c>
      <c r="C15113" t="s">
        <v>1357</v>
      </c>
      <c r="D15113" t="s">
        <v>1372</v>
      </c>
      <c r="E15113">
        <v>0.04</v>
      </c>
    </row>
    <row r="15114" spans="1:5" x14ac:dyDescent="0.25">
      <c r="A15114" s="1">
        <v>41436</v>
      </c>
      <c r="B15114" t="s">
        <v>59</v>
      </c>
      <c r="C15114" t="s">
        <v>1357</v>
      </c>
      <c r="D15114" t="s">
        <v>1366</v>
      </c>
      <c r="E15114">
        <v>0</v>
      </c>
    </row>
    <row r="15115" spans="1:5" x14ac:dyDescent="0.25">
      <c r="A15115" s="1">
        <v>41436</v>
      </c>
      <c r="B15115" t="s">
        <v>59</v>
      </c>
      <c r="C15115" t="s">
        <v>1357</v>
      </c>
      <c r="D15115" t="s">
        <v>1367</v>
      </c>
      <c r="E15115">
        <v>0.01</v>
      </c>
    </row>
    <row r="15116" spans="1:5" x14ac:dyDescent="0.25">
      <c r="A15116" s="1">
        <v>41436</v>
      </c>
      <c r="B15116" t="s">
        <v>59</v>
      </c>
      <c r="C15116" t="s">
        <v>1357</v>
      </c>
      <c r="D15116" t="s">
        <v>1367</v>
      </c>
      <c r="E15116">
        <v>0</v>
      </c>
    </row>
    <row r="15117" spans="1:5" x14ac:dyDescent="0.25">
      <c r="A15117" s="1">
        <v>41436</v>
      </c>
      <c r="B15117" t="s">
        <v>59</v>
      </c>
      <c r="C15117" t="s">
        <v>1357</v>
      </c>
      <c r="D15117" t="s">
        <v>1376</v>
      </c>
      <c r="E15117">
        <v>0.09</v>
      </c>
    </row>
    <row r="15118" spans="1:5" x14ac:dyDescent="0.25">
      <c r="A15118" s="1">
        <v>41436</v>
      </c>
      <c r="B15118" t="s">
        <v>59</v>
      </c>
      <c r="C15118" t="s">
        <v>1357</v>
      </c>
      <c r="D15118" t="s">
        <v>922</v>
      </c>
      <c r="E15118">
        <v>0</v>
      </c>
    </row>
    <row r="15119" spans="1:5" x14ac:dyDescent="0.25">
      <c r="A15119" s="1">
        <v>41436</v>
      </c>
      <c r="B15119" t="s">
        <v>59</v>
      </c>
      <c r="C15119" t="s">
        <v>1357</v>
      </c>
      <c r="D15119" t="s">
        <v>922</v>
      </c>
      <c r="E15119">
        <v>0.03</v>
      </c>
    </row>
    <row r="15120" spans="1:5" x14ac:dyDescent="0.25">
      <c r="A15120" s="1">
        <v>41436</v>
      </c>
      <c r="B15120" t="s">
        <v>59</v>
      </c>
      <c r="C15120" t="s">
        <v>1357</v>
      </c>
      <c r="D15120" t="s">
        <v>940</v>
      </c>
      <c r="E15120">
        <v>0</v>
      </c>
    </row>
    <row r="15121" spans="1:5" x14ac:dyDescent="0.25">
      <c r="A15121" s="1">
        <v>41436</v>
      </c>
      <c r="B15121" t="s">
        <v>59</v>
      </c>
      <c r="C15121" t="s">
        <v>1357</v>
      </c>
      <c r="D15121" t="s">
        <v>940</v>
      </c>
      <c r="E15121">
        <v>0</v>
      </c>
    </row>
    <row r="15122" spans="1:5" x14ac:dyDescent="0.25">
      <c r="A15122" s="1">
        <v>41436</v>
      </c>
      <c r="B15122" t="s">
        <v>59</v>
      </c>
      <c r="C15122" t="s">
        <v>1357</v>
      </c>
      <c r="D15122" t="s">
        <v>940</v>
      </c>
      <c r="E15122">
        <v>0</v>
      </c>
    </row>
    <row r="15123" spans="1:5" x14ac:dyDescent="0.25">
      <c r="A15123" s="1">
        <v>41436</v>
      </c>
      <c r="B15123" t="s">
        <v>59</v>
      </c>
      <c r="C15123" t="s">
        <v>1357</v>
      </c>
      <c r="D15123" t="s">
        <v>1358</v>
      </c>
      <c r="E15123">
        <v>0</v>
      </c>
    </row>
    <row r="15124" spans="1:5" x14ac:dyDescent="0.25">
      <c r="A15124" s="1">
        <v>41436</v>
      </c>
      <c r="B15124" t="s">
        <v>59</v>
      </c>
      <c r="C15124" t="s">
        <v>1357</v>
      </c>
      <c r="D15124" t="s">
        <v>1358</v>
      </c>
      <c r="E15124">
        <v>0</v>
      </c>
    </row>
    <row r="15125" spans="1:5" x14ac:dyDescent="0.25">
      <c r="A15125" s="1">
        <v>41436</v>
      </c>
      <c r="B15125" t="s">
        <v>59</v>
      </c>
      <c r="C15125" t="s">
        <v>1357</v>
      </c>
      <c r="D15125" t="s">
        <v>940</v>
      </c>
      <c r="E15125">
        <v>0</v>
      </c>
    </row>
    <row r="15126" spans="1:5" x14ac:dyDescent="0.25">
      <c r="A15126" s="1">
        <v>41436</v>
      </c>
      <c r="B15126" t="s">
        <v>59</v>
      </c>
      <c r="C15126" t="s">
        <v>1357</v>
      </c>
      <c r="D15126" t="s">
        <v>1360</v>
      </c>
      <c r="E15126">
        <v>0.03</v>
      </c>
    </row>
    <row r="15127" spans="1:5" x14ac:dyDescent="0.25">
      <c r="A15127" s="1">
        <v>41436</v>
      </c>
      <c r="B15127" t="s">
        <v>59</v>
      </c>
      <c r="C15127" t="s">
        <v>1357</v>
      </c>
      <c r="D15127" t="s">
        <v>1360</v>
      </c>
      <c r="E15127">
        <v>0.05</v>
      </c>
    </row>
    <row r="15128" spans="1:5" x14ac:dyDescent="0.25">
      <c r="A15128" s="1">
        <v>41436</v>
      </c>
      <c r="B15128" t="s">
        <v>59</v>
      </c>
      <c r="C15128" t="s">
        <v>1357</v>
      </c>
      <c r="D15128" t="s">
        <v>1381</v>
      </c>
      <c r="E15128">
        <v>0.04</v>
      </c>
    </row>
    <row r="15129" spans="1:5" x14ac:dyDescent="0.25">
      <c r="A15129" s="1">
        <v>41436</v>
      </c>
      <c r="B15129" t="s">
        <v>59</v>
      </c>
      <c r="C15129" t="s">
        <v>1357</v>
      </c>
      <c r="D15129" t="s">
        <v>1361</v>
      </c>
      <c r="E15129">
        <v>0.01</v>
      </c>
    </row>
    <row r="15130" spans="1:5" x14ac:dyDescent="0.25">
      <c r="A15130" s="1">
        <v>41436</v>
      </c>
      <c r="B15130" t="s">
        <v>59</v>
      </c>
      <c r="C15130" t="s">
        <v>1357</v>
      </c>
      <c r="D15130" t="s">
        <v>1361</v>
      </c>
      <c r="E15130">
        <v>0.01</v>
      </c>
    </row>
    <row r="15131" spans="1:5" x14ac:dyDescent="0.25">
      <c r="A15131" s="1">
        <v>41436</v>
      </c>
      <c r="B15131" t="s">
        <v>59</v>
      </c>
      <c r="C15131" t="s">
        <v>1357</v>
      </c>
      <c r="D15131" t="s">
        <v>1361</v>
      </c>
      <c r="E15131">
        <v>0.01</v>
      </c>
    </row>
    <row r="15132" spans="1:5" x14ac:dyDescent="0.25">
      <c r="A15132" s="1">
        <v>41436</v>
      </c>
      <c r="B15132" t="s">
        <v>59</v>
      </c>
      <c r="C15132" t="s">
        <v>1357</v>
      </c>
      <c r="D15132" t="s">
        <v>1368</v>
      </c>
      <c r="E15132">
        <v>0.01</v>
      </c>
    </row>
    <row r="15133" spans="1:5" x14ac:dyDescent="0.25">
      <c r="A15133" s="1">
        <v>41436</v>
      </c>
      <c r="B15133" t="s">
        <v>59</v>
      </c>
      <c r="C15133" t="s">
        <v>1357</v>
      </c>
      <c r="D15133" t="s">
        <v>1368</v>
      </c>
      <c r="E15133">
        <v>0.03</v>
      </c>
    </row>
    <row r="15134" spans="1:5" x14ac:dyDescent="0.25">
      <c r="A15134" s="1">
        <v>41436</v>
      </c>
      <c r="B15134" t="s">
        <v>59</v>
      </c>
      <c r="C15134" t="s">
        <v>1357</v>
      </c>
      <c r="D15134" t="s">
        <v>1372</v>
      </c>
      <c r="E15134">
        <v>0.05</v>
      </c>
    </row>
    <row r="15135" spans="1:5" x14ac:dyDescent="0.25">
      <c r="A15135" s="1">
        <v>41436</v>
      </c>
      <c r="B15135" t="s">
        <v>59</v>
      </c>
      <c r="C15135" t="s">
        <v>1357</v>
      </c>
      <c r="D15135" t="s">
        <v>1372</v>
      </c>
      <c r="E15135">
        <v>7.0000000000000007E-2</v>
      </c>
    </row>
    <row r="15136" spans="1:5" x14ac:dyDescent="0.25">
      <c r="A15136" s="1">
        <v>41437</v>
      </c>
      <c r="B15136" t="s">
        <v>30</v>
      </c>
      <c r="C15136" t="s">
        <v>1357</v>
      </c>
      <c r="D15136" t="s">
        <v>1364</v>
      </c>
      <c r="E15136">
        <v>0</v>
      </c>
    </row>
    <row r="15137" spans="1:5" x14ac:dyDescent="0.25">
      <c r="A15137" s="1">
        <v>41437</v>
      </c>
      <c r="B15137" t="s">
        <v>30</v>
      </c>
      <c r="C15137" t="s">
        <v>1357</v>
      </c>
      <c r="D15137" t="s">
        <v>1364</v>
      </c>
      <c r="E15137">
        <v>0.01</v>
      </c>
    </row>
    <row r="15138" spans="1:5" x14ac:dyDescent="0.25">
      <c r="A15138" s="1">
        <v>41437</v>
      </c>
      <c r="B15138" t="s">
        <v>30</v>
      </c>
      <c r="C15138" t="s">
        <v>1357</v>
      </c>
      <c r="D15138" t="s">
        <v>1365</v>
      </c>
      <c r="E15138">
        <v>0</v>
      </c>
    </row>
    <row r="15139" spans="1:5" x14ac:dyDescent="0.25">
      <c r="A15139" s="1">
        <v>41437</v>
      </c>
      <c r="B15139" t="s">
        <v>30</v>
      </c>
      <c r="C15139" t="s">
        <v>1357</v>
      </c>
      <c r="D15139" t="s">
        <v>1365</v>
      </c>
      <c r="E15139">
        <v>0.01</v>
      </c>
    </row>
    <row r="15140" spans="1:5" x14ac:dyDescent="0.25">
      <c r="A15140" s="1">
        <v>41437</v>
      </c>
      <c r="B15140" t="s">
        <v>30</v>
      </c>
      <c r="C15140" t="s">
        <v>1357</v>
      </c>
      <c r="D15140" t="s">
        <v>1365</v>
      </c>
      <c r="E15140">
        <v>0.01</v>
      </c>
    </row>
    <row r="15141" spans="1:5" x14ac:dyDescent="0.25">
      <c r="A15141" s="1">
        <v>41437</v>
      </c>
      <c r="B15141" t="s">
        <v>30</v>
      </c>
      <c r="C15141" t="s">
        <v>1357</v>
      </c>
      <c r="D15141" t="s">
        <v>1366</v>
      </c>
      <c r="E15141">
        <v>0.03</v>
      </c>
    </row>
    <row r="15142" spans="1:5" x14ac:dyDescent="0.25">
      <c r="A15142" s="1">
        <v>41437</v>
      </c>
      <c r="B15142" t="s">
        <v>30</v>
      </c>
      <c r="C15142" t="s">
        <v>1357</v>
      </c>
      <c r="D15142" t="s">
        <v>1366</v>
      </c>
      <c r="E15142">
        <v>0.02</v>
      </c>
    </row>
    <row r="15143" spans="1:5" x14ac:dyDescent="0.25">
      <c r="A15143" s="1">
        <v>41437</v>
      </c>
      <c r="B15143" t="s">
        <v>30</v>
      </c>
      <c r="C15143" t="s">
        <v>1357</v>
      </c>
      <c r="D15143" t="s">
        <v>1370</v>
      </c>
      <c r="E15143">
        <v>0.01</v>
      </c>
    </row>
    <row r="15144" spans="1:5" x14ac:dyDescent="0.25">
      <c r="A15144" s="1">
        <v>41437</v>
      </c>
      <c r="B15144" t="s">
        <v>30</v>
      </c>
      <c r="C15144" t="s">
        <v>1357</v>
      </c>
      <c r="D15144" t="s">
        <v>1366</v>
      </c>
      <c r="E15144">
        <v>0.01</v>
      </c>
    </row>
    <row r="15145" spans="1:5" x14ac:dyDescent="0.25">
      <c r="A15145" s="1">
        <v>41437</v>
      </c>
      <c r="B15145" t="s">
        <v>30</v>
      </c>
      <c r="C15145" t="s">
        <v>1357</v>
      </c>
      <c r="D15145" t="s">
        <v>1366</v>
      </c>
      <c r="E15145">
        <v>0.01</v>
      </c>
    </row>
    <row r="15146" spans="1:5" x14ac:dyDescent="0.25">
      <c r="A15146" s="1">
        <v>41437</v>
      </c>
      <c r="B15146" t="s">
        <v>30</v>
      </c>
      <c r="C15146" t="s">
        <v>1357</v>
      </c>
      <c r="D15146" t="s">
        <v>1366</v>
      </c>
      <c r="E15146">
        <v>0.01</v>
      </c>
    </row>
    <row r="15147" spans="1:5" x14ac:dyDescent="0.25">
      <c r="A15147" s="1">
        <v>41437</v>
      </c>
      <c r="B15147" t="s">
        <v>30</v>
      </c>
      <c r="C15147" t="s">
        <v>1357</v>
      </c>
      <c r="D15147" t="s">
        <v>1368</v>
      </c>
      <c r="E15147">
        <v>0.01</v>
      </c>
    </row>
    <row r="15148" spans="1:5" x14ac:dyDescent="0.25">
      <c r="A15148" s="1">
        <v>41437</v>
      </c>
      <c r="B15148" t="s">
        <v>30</v>
      </c>
      <c r="C15148" t="s">
        <v>1357</v>
      </c>
      <c r="D15148" t="s">
        <v>1368</v>
      </c>
      <c r="E15148">
        <v>0.01</v>
      </c>
    </row>
    <row r="15149" spans="1:5" x14ac:dyDescent="0.25">
      <c r="A15149" s="1">
        <v>41437</v>
      </c>
      <c r="B15149" t="s">
        <v>30</v>
      </c>
      <c r="C15149" t="s">
        <v>1357</v>
      </c>
      <c r="D15149" t="s">
        <v>1366</v>
      </c>
      <c r="E15149">
        <v>0</v>
      </c>
    </row>
    <row r="15150" spans="1:5" x14ac:dyDescent="0.25">
      <c r="A15150" s="1">
        <v>41437</v>
      </c>
      <c r="B15150" t="s">
        <v>30</v>
      </c>
      <c r="C15150" t="s">
        <v>1357</v>
      </c>
      <c r="D15150" t="s">
        <v>1366</v>
      </c>
      <c r="E15150">
        <v>0</v>
      </c>
    </row>
    <row r="15151" spans="1:5" x14ac:dyDescent="0.25">
      <c r="A15151" s="1">
        <v>41437</v>
      </c>
      <c r="B15151" t="s">
        <v>30</v>
      </c>
      <c r="C15151" t="s">
        <v>1357</v>
      </c>
      <c r="D15151" t="s">
        <v>1395</v>
      </c>
      <c r="E15151">
        <v>0</v>
      </c>
    </row>
    <row r="15152" spans="1:5" x14ac:dyDescent="0.25">
      <c r="A15152" s="1">
        <v>41437</v>
      </c>
      <c r="B15152" t="s">
        <v>30</v>
      </c>
      <c r="C15152" t="s">
        <v>1357</v>
      </c>
      <c r="D15152" t="s">
        <v>940</v>
      </c>
      <c r="E15152">
        <v>0</v>
      </c>
    </row>
    <row r="15153" spans="1:5" x14ac:dyDescent="0.25">
      <c r="A15153" s="1">
        <v>41437</v>
      </c>
      <c r="B15153" t="s">
        <v>30</v>
      </c>
      <c r="C15153" t="s">
        <v>1357</v>
      </c>
      <c r="D15153" t="s">
        <v>1359</v>
      </c>
      <c r="E15153">
        <v>0</v>
      </c>
    </row>
    <row r="15154" spans="1:5" x14ac:dyDescent="0.25">
      <c r="A15154" s="1">
        <v>41437</v>
      </c>
      <c r="B15154" t="s">
        <v>30</v>
      </c>
      <c r="C15154" t="s">
        <v>1357</v>
      </c>
      <c r="D15154" t="s">
        <v>1360</v>
      </c>
      <c r="E15154">
        <v>0.02</v>
      </c>
    </row>
    <row r="15155" spans="1:5" x14ac:dyDescent="0.25">
      <c r="A15155" s="1">
        <v>41437</v>
      </c>
      <c r="B15155" t="s">
        <v>30</v>
      </c>
      <c r="C15155" t="s">
        <v>1357</v>
      </c>
      <c r="D15155" t="s">
        <v>1361</v>
      </c>
      <c r="E15155">
        <v>0.03</v>
      </c>
    </row>
    <row r="15156" spans="1:5" x14ac:dyDescent="0.25">
      <c r="A15156" s="1">
        <v>41437</v>
      </c>
      <c r="B15156" t="s">
        <v>30</v>
      </c>
      <c r="C15156" t="s">
        <v>1357</v>
      </c>
      <c r="D15156" t="s">
        <v>1361</v>
      </c>
      <c r="E15156">
        <v>0.01</v>
      </c>
    </row>
    <row r="15157" spans="1:5" x14ac:dyDescent="0.25">
      <c r="A15157" s="1">
        <v>41437</v>
      </c>
      <c r="B15157" t="s">
        <v>30</v>
      </c>
      <c r="C15157" t="s">
        <v>1357</v>
      </c>
      <c r="D15157" t="s">
        <v>1368</v>
      </c>
      <c r="E15157">
        <v>0.06</v>
      </c>
    </row>
    <row r="15158" spans="1:5" x14ac:dyDescent="0.25">
      <c r="A15158" s="1">
        <v>41437</v>
      </c>
      <c r="B15158" t="s">
        <v>30</v>
      </c>
      <c r="C15158" t="s">
        <v>1357</v>
      </c>
      <c r="D15158" t="s">
        <v>1362</v>
      </c>
      <c r="E15158">
        <v>0.04</v>
      </c>
    </row>
    <row r="15159" spans="1:5" x14ac:dyDescent="0.25">
      <c r="A15159" s="1">
        <v>41437</v>
      </c>
      <c r="B15159" t="s">
        <v>30</v>
      </c>
      <c r="C15159" t="s">
        <v>1357</v>
      </c>
      <c r="D15159" t="s">
        <v>1362</v>
      </c>
      <c r="E15159">
        <v>0.01</v>
      </c>
    </row>
    <row r="15160" spans="1:5" x14ac:dyDescent="0.25">
      <c r="A15160" s="1">
        <v>41437</v>
      </c>
      <c r="B15160" t="s">
        <v>30</v>
      </c>
      <c r="C15160" t="s">
        <v>1357</v>
      </c>
      <c r="D15160" t="s">
        <v>1363</v>
      </c>
      <c r="E15160">
        <v>0.01</v>
      </c>
    </row>
    <row r="15161" spans="1:5" x14ac:dyDescent="0.25">
      <c r="A15161" s="1">
        <v>41437</v>
      </c>
      <c r="B15161" t="s">
        <v>30</v>
      </c>
      <c r="C15161" t="s">
        <v>1357</v>
      </c>
      <c r="D15161" t="s">
        <v>1363</v>
      </c>
      <c r="E15161">
        <v>0</v>
      </c>
    </row>
    <row r="15162" spans="1:5" x14ac:dyDescent="0.25">
      <c r="A15162" s="1">
        <v>41437</v>
      </c>
      <c r="B15162" t="s">
        <v>30</v>
      </c>
      <c r="C15162" t="s">
        <v>1357</v>
      </c>
      <c r="D15162" t="s">
        <v>1363</v>
      </c>
      <c r="E15162">
        <v>0</v>
      </c>
    </row>
    <row r="15163" spans="1:5" x14ac:dyDescent="0.25">
      <c r="A15163" s="1">
        <v>41438</v>
      </c>
      <c r="B15163" t="s">
        <v>46</v>
      </c>
      <c r="C15163" t="s">
        <v>1357</v>
      </c>
      <c r="D15163" t="s">
        <v>1366</v>
      </c>
      <c r="E15163">
        <v>0.03</v>
      </c>
    </row>
    <row r="15164" spans="1:5" x14ac:dyDescent="0.25">
      <c r="A15164" s="1">
        <v>41438</v>
      </c>
      <c r="B15164" t="s">
        <v>46</v>
      </c>
      <c r="C15164" t="s">
        <v>1357</v>
      </c>
      <c r="D15164" t="s">
        <v>1366</v>
      </c>
      <c r="E15164">
        <v>0.03</v>
      </c>
    </row>
    <row r="15165" spans="1:5" x14ac:dyDescent="0.25">
      <c r="A15165" s="1">
        <v>41438</v>
      </c>
      <c r="B15165" t="s">
        <v>46</v>
      </c>
      <c r="C15165" t="s">
        <v>1357</v>
      </c>
      <c r="D15165" t="s">
        <v>1370</v>
      </c>
      <c r="E15165">
        <v>7.0000000000000007E-2</v>
      </c>
    </row>
    <row r="15166" spans="1:5" x14ac:dyDescent="0.25">
      <c r="A15166" s="1">
        <v>41438</v>
      </c>
      <c r="B15166" t="s">
        <v>46</v>
      </c>
      <c r="C15166" t="s">
        <v>1357</v>
      </c>
      <c r="D15166" t="s">
        <v>1370</v>
      </c>
      <c r="E15166">
        <v>7.0000000000000007E-2</v>
      </c>
    </row>
    <row r="15167" spans="1:5" x14ac:dyDescent="0.25">
      <c r="A15167" s="1">
        <v>41438</v>
      </c>
      <c r="B15167" t="s">
        <v>46</v>
      </c>
      <c r="C15167" t="s">
        <v>1357</v>
      </c>
      <c r="D15167" t="s">
        <v>1366</v>
      </c>
      <c r="E15167">
        <v>0.05</v>
      </c>
    </row>
    <row r="15168" spans="1:5" x14ac:dyDescent="0.25">
      <c r="A15168" s="1">
        <v>41438</v>
      </c>
      <c r="B15168" t="s">
        <v>46</v>
      </c>
      <c r="C15168" t="s">
        <v>1357</v>
      </c>
      <c r="D15168" t="s">
        <v>922</v>
      </c>
      <c r="E15168">
        <v>0</v>
      </c>
    </row>
    <row r="15169" spans="1:5" x14ac:dyDescent="0.25">
      <c r="A15169" s="1">
        <v>41438</v>
      </c>
      <c r="B15169" t="s">
        <v>46</v>
      </c>
      <c r="C15169" t="s">
        <v>1357</v>
      </c>
      <c r="D15169" t="s">
        <v>940</v>
      </c>
      <c r="E15169">
        <v>0.01</v>
      </c>
    </row>
    <row r="15170" spans="1:5" x14ac:dyDescent="0.25">
      <c r="A15170" s="1">
        <v>41438</v>
      </c>
      <c r="B15170" t="s">
        <v>46</v>
      </c>
      <c r="C15170" t="s">
        <v>1357</v>
      </c>
      <c r="D15170" t="s">
        <v>940</v>
      </c>
      <c r="E15170">
        <v>0</v>
      </c>
    </row>
    <row r="15171" spans="1:5" x14ac:dyDescent="0.25">
      <c r="A15171" s="1">
        <v>41438</v>
      </c>
      <c r="B15171" t="s">
        <v>46</v>
      </c>
      <c r="C15171" t="s">
        <v>1357</v>
      </c>
      <c r="D15171" t="s">
        <v>1377</v>
      </c>
      <c r="E15171">
        <v>0.04</v>
      </c>
    </row>
    <row r="15172" spans="1:5" x14ac:dyDescent="0.25">
      <c r="A15172" s="1">
        <v>41438</v>
      </c>
      <c r="B15172" t="s">
        <v>46</v>
      </c>
      <c r="C15172" t="s">
        <v>1357</v>
      </c>
      <c r="D15172" t="s">
        <v>940</v>
      </c>
      <c r="E15172">
        <v>0.02</v>
      </c>
    </row>
    <row r="15173" spans="1:5" x14ac:dyDescent="0.25">
      <c r="A15173" s="1">
        <v>41438</v>
      </c>
      <c r="B15173" t="s">
        <v>46</v>
      </c>
      <c r="C15173" t="s">
        <v>1357</v>
      </c>
      <c r="D15173" t="s">
        <v>1359</v>
      </c>
      <c r="E15173">
        <v>0.01</v>
      </c>
    </row>
    <row r="15174" spans="1:5" x14ac:dyDescent="0.25">
      <c r="A15174" s="1">
        <v>41438</v>
      </c>
      <c r="B15174" t="s">
        <v>46</v>
      </c>
      <c r="C15174" t="s">
        <v>1357</v>
      </c>
      <c r="D15174" t="s">
        <v>1360</v>
      </c>
      <c r="E15174">
        <v>0.01</v>
      </c>
    </row>
    <row r="15175" spans="1:5" x14ac:dyDescent="0.25">
      <c r="A15175" s="1">
        <v>41438</v>
      </c>
      <c r="B15175" t="s">
        <v>46</v>
      </c>
      <c r="C15175" t="s">
        <v>1357</v>
      </c>
      <c r="D15175" t="s">
        <v>1381</v>
      </c>
      <c r="E15175">
        <v>0.01</v>
      </c>
    </row>
    <row r="15176" spans="1:5" x14ac:dyDescent="0.25">
      <c r="A15176" s="1">
        <v>41438</v>
      </c>
      <c r="B15176" t="s">
        <v>46</v>
      </c>
      <c r="C15176" t="s">
        <v>1357</v>
      </c>
      <c r="D15176" t="s">
        <v>1361</v>
      </c>
      <c r="E15176">
        <v>0.05</v>
      </c>
    </row>
    <row r="15177" spans="1:5" x14ac:dyDescent="0.25">
      <c r="A15177" s="1">
        <v>41438</v>
      </c>
      <c r="B15177" t="s">
        <v>46</v>
      </c>
      <c r="C15177" t="s">
        <v>1357</v>
      </c>
      <c r="D15177" t="s">
        <v>1361</v>
      </c>
      <c r="E15177">
        <v>0.01</v>
      </c>
    </row>
    <row r="15178" spans="1:5" x14ac:dyDescent="0.25">
      <c r="A15178" s="1">
        <v>41438</v>
      </c>
      <c r="B15178" t="s">
        <v>46</v>
      </c>
      <c r="C15178" t="s">
        <v>1357</v>
      </c>
      <c r="D15178" t="s">
        <v>1368</v>
      </c>
      <c r="E15178">
        <v>0.01</v>
      </c>
    </row>
    <row r="15179" spans="1:5" x14ac:dyDescent="0.25">
      <c r="A15179" s="1">
        <v>41438</v>
      </c>
      <c r="B15179" t="s">
        <v>46</v>
      </c>
      <c r="C15179" t="s">
        <v>1357</v>
      </c>
      <c r="D15179" t="s">
        <v>1368</v>
      </c>
      <c r="E15179">
        <v>0.02</v>
      </c>
    </row>
    <row r="15180" spans="1:5" x14ac:dyDescent="0.25">
      <c r="A15180" s="1">
        <v>41438</v>
      </c>
      <c r="B15180" t="s">
        <v>46</v>
      </c>
      <c r="C15180" t="s">
        <v>1357</v>
      </c>
      <c r="D15180" t="s">
        <v>1368</v>
      </c>
      <c r="E15180">
        <v>0.01</v>
      </c>
    </row>
    <row r="15181" spans="1:5" x14ac:dyDescent="0.25">
      <c r="A15181" s="1">
        <v>41438</v>
      </c>
      <c r="B15181" t="s">
        <v>46</v>
      </c>
      <c r="C15181" t="s">
        <v>1357</v>
      </c>
      <c r="D15181" t="s">
        <v>1368</v>
      </c>
      <c r="E15181">
        <v>0.02</v>
      </c>
    </row>
    <row r="15182" spans="1:5" x14ac:dyDescent="0.25">
      <c r="A15182" s="1">
        <v>41438</v>
      </c>
      <c r="B15182" t="s">
        <v>46</v>
      </c>
      <c r="C15182" t="s">
        <v>1357</v>
      </c>
      <c r="D15182" t="s">
        <v>1369</v>
      </c>
      <c r="E15182">
        <v>0.02</v>
      </c>
    </row>
    <row r="15183" spans="1:5" x14ac:dyDescent="0.25">
      <c r="A15183" s="1">
        <v>41438</v>
      </c>
      <c r="B15183" t="s">
        <v>46</v>
      </c>
      <c r="C15183" t="s">
        <v>1357</v>
      </c>
      <c r="D15183" t="s">
        <v>1372</v>
      </c>
      <c r="E15183">
        <v>7.0000000000000007E-2</v>
      </c>
    </row>
    <row r="15184" spans="1:5" x14ac:dyDescent="0.25">
      <c r="A15184" s="1">
        <v>41438</v>
      </c>
      <c r="B15184" t="s">
        <v>46</v>
      </c>
      <c r="C15184" t="s">
        <v>1357</v>
      </c>
      <c r="D15184" t="s">
        <v>1372</v>
      </c>
      <c r="E15184">
        <v>0.05</v>
      </c>
    </row>
    <row r="15185" spans="1:5" x14ac:dyDescent="0.25">
      <c r="A15185" s="1">
        <v>41438</v>
      </c>
      <c r="B15185" t="s">
        <v>46</v>
      </c>
      <c r="C15185" t="s">
        <v>1357</v>
      </c>
      <c r="D15185" t="s">
        <v>1362</v>
      </c>
      <c r="E15185">
        <v>0.11</v>
      </c>
    </row>
    <row r="15186" spans="1:5" x14ac:dyDescent="0.25">
      <c r="A15186" s="1">
        <v>41438</v>
      </c>
      <c r="B15186" t="s">
        <v>46</v>
      </c>
      <c r="C15186" t="s">
        <v>1357</v>
      </c>
      <c r="D15186" t="s">
        <v>1362</v>
      </c>
      <c r="E15186">
        <v>0.05</v>
      </c>
    </row>
    <row r="15187" spans="1:5" x14ac:dyDescent="0.25">
      <c r="A15187" s="1">
        <v>41438</v>
      </c>
      <c r="B15187" t="s">
        <v>46</v>
      </c>
      <c r="C15187" t="s">
        <v>1357</v>
      </c>
      <c r="D15187" t="s">
        <v>1362</v>
      </c>
      <c r="E15187">
        <v>0.04</v>
      </c>
    </row>
    <row r="15188" spans="1:5" x14ac:dyDescent="0.25">
      <c r="A15188" s="1">
        <v>41439</v>
      </c>
      <c r="B15188" t="s">
        <v>49</v>
      </c>
      <c r="C15188" t="s">
        <v>1357</v>
      </c>
      <c r="D15188" t="s">
        <v>1366</v>
      </c>
      <c r="E15188">
        <v>0</v>
      </c>
    </row>
    <row r="15189" spans="1:5" x14ac:dyDescent="0.25">
      <c r="A15189" s="1">
        <v>41439</v>
      </c>
      <c r="B15189" t="s">
        <v>49</v>
      </c>
      <c r="C15189" t="s">
        <v>1357</v>
      </c>
      <c r="D15189" t="s">
        <v>1366</v>
      </c>
      <c r="E15189">
        <v>0.02</v>
      </c>
    </row>
    <row r="15190" spans="1:5" x14ac:dyDescent="0.25">
      <c r="A15190" s="1">
        <v>41439</v>
      </c>
      <c r="B15190" t="s">
        <v>49</v>
      </c>
      <c r="C15190" t="s">
        <v>1357</v>
      </c>
      <c r="D15190" t="s">
        <v>1368</v>
      </c>
      <c r="E15190">
        <v>0.03</v>
      </c>
    </row>
    <row r="15191" spans="1:5" x14ac:dyDescent="0.25">
      <c r="A15191" s="1">
        <v>41439</v>
      </c>
      <c r="B15191" t="s">
        <v>49</v>
      </c>
      <c r="C15191" t="s">
        <v>1357</v>
      </c>
      <c r="D15191" t="s">
        <v>1368</v>
      </c>
      <c r="E15191">
        <v>0.03</v>
      </c>
    </row>
    <row r="15192" spans="1:5" x14ac:dyDescent="0.25">
      <c r="A15192" s="1">
        <v>41439</v>
      </c>
      <c r="B15192" t="s">
        <v>49</v>
      </c>
      <c r="C15192" t="s">
        <v>1357</v>
      </c>
      <c r="D15192" t="s">
        <v>1368</v>
      </c>
      <c r="E15192">
        <v>0.02</v>
      </c>
    </row>
    <row r="15193" spans="1:5" x14ac:dyDescent="0.25">
      <c r="A15193" s="1">
        <v>41439</v>
      </c>
      <c r="B15193" t="s">
        <v>49</v>
      </c>
      <c r="C15193" t="s">
        <v>1357</v>
      </c>
      <c r="D15193" t="s">
        <v>1368</v>
      </c>
      <c r="E15193">
        <v>0.02</v>
      </c>
    </row>
    <row r="15194" spans="1:5" x14ac:dyDescent="0.25">
      <c r="A15194" s="1">
        <v>41439</v>
      </c>
      <c r="B15194" t="s">
        <v>49</v>
      </c>
      <c r="C15194" t="s">
        <v>1357</v>
      </c>
      <c r="D15194" t="s">
        <v>922</v>
      </c>
      <c r="E15194">
        <v>0.01</v>
      </c>
    </row>
    <row r="15195" spans="1:5" x14ac:dyDescent="0.25">
      <c r="A15195" s="1">
        <v>41439</v>
      </c>
      <c r="B15195" t="s">
        <v>49</v>
      </c>
      <c r="C15195" t="s">
        <v>1357</v>
      </c>
      <c r="D15195" t="s">
        <v>922</v>
      </c>
      <c r="E15195">
        <v>0</v>
      </c>
    </row>
    <row r="15196" spans="1:5" x14ac:dyDescent="0.25">
      <c r="A15196" s="1">
        <v>41439</v>
      </c>
      <c r="B15196" t="s">
        <v>49</v>
      </c>
      <c r="C15196" t="s">
        <v>1357</v>
      </c>
      <c r="D15196" t="s">
        <v>1360</v>
      </c>
      <c r="E15196">
        <v>0.03</v>
      </c>
    </row>
    <row r="15197" spans="1:5" x14ac:dyDescent="0.25">
      <c r="A15197" s="1">
        <v>41439</v>
      </c>
      <c r="B15197" t="s">
        <v>49</v>
      </c>
      <c r="C15197" t="s">
        <v>1357</v>
      </c>
      <c r="D15197" t="s">
        <v>1381</v>
      </c>
      <c r="E15197">
        <v>0.05</v>
      </c>
    </row>
    <row r="15198" spans="1:5" x14ac:dyDescent="0.25">
      <c r="A15198" s="1">
        <v>41439</v>
      </c>
      <c r="B15198" t="s">
        <v>49</v>
      </c>
      <c r="C15198" t="s">
        <v>1357</v>
      </c>
      <c r="D15198" t="s">
        <v>1361</v>
      </c>
      <c r="E15198">
        <v>0.03</v>
      </c>
    </row>
    <row r="15199" spans="1:5" x14ac:dyDescent="0.25">
      <c r="A15199" s="1">
        <v>41439</v>
      </c>
      <c r="B15199" t="s">
        <v>49</v>
      </c>
      <c r="C15199" t="s">
        <v>1357</v>
      </c>
      <c r="D15199" t="s">
        <v>1368</v>
      </c>
      <c r="E15199">
        <v>0.02</v>
      </c>
    </row>
    <row r="15200" spans="1:5" x14ac:dyDescent="0.25">
      <c r="A15200" s="1">
        <v>41439</v>
      </c>
      <c r="B15200" t="s">
        <v>49</v>
      </c>
      <c r="C15200" t="s">
        <v>1357</v>
      </c>
      <c r="D15200" t="s">
        <v>1368</v>
      </c>
      <c r="E15200">
        <v>0.02</v>
      </c>
    </row>
    <row r="15201" spans="1:5" x14ac:dyDescent="0.25">
      <c r="A15201" s="1">
        <v>41439</v>
      </c>
      <c r="B15201" t="s">
        <v>49</v>
      </c>
      <c r="C15201" t="s">
        <v>1357</v>
      </c>
      <c r="D15201" t="s">
        <v>1368</v>
      </c>
      <c r="E15201">
        <v>0.01</v>
      </c>
    </row>
    <row r="15202" spans="1:5" x14ac:dyDescent="0.25">
      <c r="A15202" s="1">
        <v>41439</v>
      </c>
      <c r="B15202" t="s">
        <v>49</v>
      </c>
      <c r="C15202" t="s">
        <v>1357</v>
      </c>
      <c r="D15202" t="s">
        <v>1368</v>
      </c>
      <c r="E15202">
        <v>0.02</v>
      </c>
    </row>
    <row r="15203" spans="1:5" x14ac:dyDescent="0.25">
      <c r="A15203" s="1">
        <v>41439</v>
      </c>
      <c r="B15203" t="s">
        <v>49</v>
      </c>
      <c r="C15203" t="s">
        <v>1357</v>
      </c>
      <c r="D15203" t="s">
        <v>1368</v>
      </c>
      <c r="E15203">
        <v>0</v>
      </c>
    </row>
    <row r="15204" spans="1:5" x14ac:dyDescent="0.25">
      <c r="A15204" s="1">
        <v>41439</v>
      </c>
      <c r="B15204" t="s">
        <v>49</v>
      </c>
      <c r="C15204" t="s">
        <v>1357</v>
      </c>
      <c r="D15204" t="s">
        <v>1368</v>
      </c>
      <c r="E15204">
        <v>0.01</v>
      </c>
    </row>
    <row r="15205" spans="1:5" x14ac:dyDescent="0.25">
      <c r="A15205" s="1">
        <v>41439</v>
      </c>
      <c r="B15205" t="s">
        <v>49</v>
      </c>
      <c r="C15205" t="s">
        <v>1357</v>
      </c>
      <c r="D15205" t="s">
        <v>1369</v>
      </c>
      <c r="E15205">
        <v>0.01</v>
      </c>
    </row>
    <row r="15206" spans="1:5" x14ac:dyDescent="0.25">
      <c r="A15206" s="1">
        <v>41439</v>
      </c>
      <c r="B15206" t="s">
        <v>49</v>
      </c>
      <c r="C15206" t="s">
        <v>1357</v>
      </c>
      <c r="D15206" t="s">
        <v>1372</v>
      </c>
      <c r="E15206">
        <v>0.06</v>
      </c>
    </row>
    <row r="15207" spans="1:5" x14ac:dyDescent="0.25">
      <c r="A15207" s="1">
        <v>41440</v>
      </c>
      <c r="B15207" t="s">
        <v>52</v>
      </c>
      <c r="C15207" t="s">
        <v>1357</v>
      </c>
      <c r="D15207" t="s">
        <v>1364</v>
      </c>
      <c r="E15207">
        <v>0.04</v>
      </c>
    </row>
    <row r="15208" spans="1:5" x14ac:dyDescent="0.25">
      <c r="A15208" s="1">
        <v>41440</v>
      </c>
      <c r="B15208" t="s">
        <v>52</v>
      </c>
      <c r="C15208" t="s">
        <v>1357</v>
      </c>
      <c r="D15208" t="s">
        <v>1366</v>
      </c>
      <c r="E15208">
        <v>0.01</v>
      </c>
    </row>
    <row r="15209" spans="1:5" x14ac:dyDescent="0.25">
      <c r="A15209" s="1">
        <v>41440</v>
      </c>
      <c r="B15209" t="s">
        <v>52</v>
      </c>
      <c r="C15209" t="s">
        <v>1357</v>
      </c>
      <c r="D15209" t="s">
        <v>1366</v>
      </c>
      <c r="E15209">
        <v>0.03</v>
      </c>
    </row>
    <row r="15210" spans="1:5" x14ac:dyDescent="0.25">
      <c r="A15210" s="1">
        <v>41440</v>
      </c>
      <c r="B15210" t="s">
        <v>52</v>
      </c>
      <c r="C15210" t="s">
        <v>1357</v>
      </c>
      <c r="D15210" t="s">
        <v>1377</v>
      </c>
      <c r="E15210">
        <v>7.0000000000000007E-2</v>
      </c>
    </row>
    <row r="15211" spans="1:5" x14ac:dyDescent="0.25">
      <c r="A15211" s="1">
        <v>41440</v>
      </c>
      <c r="B15211" t="s">
        <v>52</v>
      </c>
      <c r="C15211" t="s">
        <v>1357</v>
      </c>
      <c r="D15211" t="s">
        <v>1368</v>
      </c>
      <c r="E15211">
        <v>0.1</v>
      </c>
    </row>
    <row r="15212" spans="1:5" x14ac:dyDescent="0.25">
      <c r="A15212" s="1">
        <v>41440</v>
      </c>
      <c r="B15212" t="s">
        <v>52</v>
      </c>
      <c r="C15212" t="s">
        <v>1357</v>
      </c>
      <c r="D15212" t="s">
        <v>1368</v>
      </c>
      <c r="E15212">
        <v>0.08</v>
      </c>
    </row>
    <row r="15213" spans="1:5" x14ac:dyDescent="0.25">
      <c r="A15213" s="1">
        <v>41440</v>
      </c>
      <c r="B15213" t="s">
        <v>52</v>
      </c>
      <c r="C15213" t="s">
        <v>1357</v>
      </c>
      <c r="D15213" t="s">
        <v>1368</v>
      </c>
      <c r="E15213">
        <v>0.04</v>
      </c>
    </row>
    <row r="15214" spans="1:5" x14ac:dyDescent="0.25">
      <c r="A15214" s="1">
        <v>41440</v>
      </c>
      <c r="B15214" t="s">
        <v>52</v>
      </c>
      <c r="C15214" t="s">
        <v>1357</v>
      </c>
      <c r="D15214" t="s">
        <v>1366</v>
      </c>
      <c r="E15214">
        <v>0</v>
      </c>
    </row>
    <row r="15215" spans="1:5" x14ac:dyDescent="0.25">
      <c r="A15215" s="1">
        <v>41440</v>
      </c>
      <c r="B15215" t="s">
        <v>52</v>
      </c>
      <c r="C15215" t="s">
        <v>1357</v>
      </c>
      <c r="D15215" t="s">
        <v>922</v>
      </c>
      <c r="E15215">
        <v>0</v>
      </c>
    </row>
    <row r="15216" spans="1:5" x14ac:dyDescent="0.25">
      <c r="A15216" s="1">
        <v>41440</v>
      </c>
      <c r="B15216" t="s">
        <v>52</v>
      </c>
      <c r="C15216" t="s">
        <v>1357</v>
      </c>
      <c r="D15216" t="s">
        <v>940</v>
      </c>
      <c r="E15216">
        <v>0.02</v>
      </c>
    </row>
    <row r="15217" spans="1:5" x14ac:dyDescent="0.25">
      <c r="A15217" s="1">
        <v>41440</v>
      </c>
      <c r="B15217" t="s">
        <v>52</v>
      </c>
      <c r="C15217" t="s">
        <v>1357</v>
      </c>
      <c r="D15217" t="s">
        <v>1384</v>
      </c>
      <c r="E15217">
        <v>0.01</v>
      </c>
    </row>
    <row r="15218" spans="1:5" x14ac:dyDescent="0.25">
      <c r="A15218" s="1">
        <v>41440</v>
      </c>
      <c r="B15218" t="s">
        <v>52</v>
      </c>
      <c r="C15218" t="s">
        <v>1357</v>
      </c>
      <c r="D15218" t="s">
        <v>1384</v>
      </c>
      <c r="E15218">
        <v>0</v>
      </c>
    </row>
    <row r="15219" spans="1:5" x14ac:dyDescent="0.25">
      <c r="A15219" s="1">
        <v>41440</v>
      </c>
      <c r="B15219" t="s">
        <v>52</v>
      </c>
      <c r="C15219" t="s">
        <v>1357</v>
      </c>
      <c r="D15219" t="s">
        <v>1384</v>
      </c>
      <c r="E15219">
        <v>0.01</v>
      </c>
    </row>
    <row r="15220" spans="1:5" x14ac:dyDescent="0.25">
      <c r="A15220" s="1">
        <v>41440</v>
      </c>
      <c r="B15220" t="s">
        <v>52</v>
      </c>
      <c r="C15220" t="s">
        <v>1357</v>
      </c>
      <c r="D15220" t="s">
        <v>1359</v>
      </c>
      <c r="E15220">
        <v>0</v>
      </c>
    </row>
    <row r="15221" spans="1:5" x14ac:dyDescent="0.25">
      <c r="A15221" s="1">
        <v>41440</v>
      </c>
      <c r="B15221" t="s">
        <v>52</v>
      </c>
      <c r="C15221" t="s">
        <v>1357</v>
      </c>
      <c r="D15221" t="s">
        <v>1359</v>
      </c>
      <c r="E15221">
        <v>0</v>
      </c>
    </row>
    <row r="15222" spans="1:5" x14ac:dyDescent="0.25">
      <c r="A15222" s="1">
        <v>41440</v>
      </c>
      <c r="B15222" t="s">
        <v>52</v>
      </c>
      <c r="C15222" t="s">
        <v>1357</v>
      </c>
      <c r="D15222" t="s">
        <v>1359</v>
      </c>
      <c r="E15222">
        <v>0.01</v>
      </c>
    </row>
    <row r="15223" spans="1:5" x14ac:dyDescent="0.25">
      <c r="A15223" s="1">
        <v>41440</v>
      </c>
      <c r="B15223" t="s">
        <v>52</v>
      </c>
      <c r="C15223" t="s">
        <v>1357</v>
      </c>
      <c r="D15223" t="s">
        <v>1360</v>
      </c>
      <c r="E15223">
        <v>0</v>
      </c>
    </row>
    <row r="15224" spans="1:5" x14ac:dyDescent="0.25">
      <c r="A15224" s="1">
        <v>41440</v>
      </c>
      <c r="B15224" t="s">
        <v>52</v>
      </c>
      <c r="C15224" t="s">
        <v>1357</v>
      </c>
      <c r="D15224" t="s">
        <v>1363</v>
      </c>
      <c r="E15224">
        <v>0.02</v>
      </c>
    </row>
    <row r="15225" spans="1:5" x14ac:dyDescent="0.25">
      <c r="A15225" s="1">
        <v>41441</v>
      </c>
      <c r="B15225" t="s">
        <v>53</v>
      </c>
      <c r="C15225" t="s">
        <v>1357</v>
      </c>
      <c r="D15225" t="s">
        <v>1364</v>
      </c>
      <c r="E15225">
        <v>0.03</v>
      </c>
    </row>
    <row r="15226" spans="1:5" x14ac:dyDescent="0.25">
      <c r="A15226" s="1">
        <v>41441</v>
      </c>
      <c r="B15226" t="s">
        <v>53</v>
      </c>
      <c r="C15226" t="s">
        <v>1357</v>
      </c>
      <c r="D15226" t="s">
        <v>1365</v>
      </c>
      <c r="E15226">
        <v>0.01</v>
      </c>
    </row>
    <row r="15227" spans="1:5" x14ac:dyDescent="0.25">
      <c r="A15227" s="1">
        <v>41441</v>
      </c>
      <c r="B15227" t="s">
        <v>53</v>
      </c>
      <c r="C15227" t="s">
        <v>1357</v>
      </c>
      <c r="D15227" t="s">
        <v>1365</v>
      </c>
      <c r="E15227">
        <v>0.03</v>
      </c>
    </row>
    <row r="15228" spans="1:5" x14ac:dyDescent="0.25">
      <c r="A15228" s="1">
        <v>41441</v>
      </c>
      <c r="B15228" t="s">
        <v>53</v>
      </c>
      <c r="C15228" t="s">
        <v>1357</v>
      </c>
      <c r="D15228" t="s">
        <v>1366</v>
      </c>
      <c r="E15228">
        <v>0.01</v>
      </c>
    </row>
    <row r="15229" spans="1:5" x14ac:dyDescent="0.25">
      <c r="A15229" s="1">
        <v>41441</v>
      </c>
      <c r="B15229" t="s">
        <v>53</v>
      </c>
      <c r="C15229" t="s">
        <v>1357</v>
      </c>
      <c r="D15229" t="s">
        <v>1374</v>
      </c>
      <c r="E15229">
        <v>0.01</v>
      </c>
    </row>
    <row r="15230" spans="1:5" x14ac:dyDescent="0.25">
      <c r="A15230" s="1">
        <v>41441</v>
      </c>
      <c r="B15230" t="s">
        <v>53</v>
      </c>
      <c r="C15230" t="s">
        <v>1357</v>
      </c>
      <c r="D15230" t="s">
        <v>922</v>
      </c>
      <c r="E15230">
        <v>0.02</v>
      </c>
    </row>
    <row r="15231" spans="1:5" x14ac:dyDescent="0.25">
      <c r="A15231" s="1">
        <v>41441</v>
      </c>
      <c r="B15231" t="s">
        <v>53</v>
      </c>
      <c r="C15231" t="s">
        <v>1357</v>
      </c>
      <c r="D15231" t="s">
        <v>1056</v>
      </c>
      <c r="E15231">
        <v>0.03</v>
      </c>
    </row>
    <row r="15232" spans="1:5" x14ac:dyDescent="0.25">
      <c r="A15232" s="1">
        <v>41441</v>
      </c>
      <c r="B15232" t="s">
        <v>53</v>
      </c>
      <c r="C15232" t="s">
        <v>1357</v>
      </c>
      <c r="D15232" t="s">
        <v>922</v>
      </c>
      <c r="E15232">
        <v>0.04</v>
      </c>
    </row>
    <row r="15233" spans="1:5" x14ac:dyDescent="0.25">
      <c r="A15233" s="1">
        <v>41441</v>
      </c>
      <c r="B15233" t="s">
        <v>53</v>
      </c>
      <c r="C15233" t="s">
        <v>1357</v>
      </c>
      <c r="D15233" t="s">
        <v>922</v>
      </c>
      <c r="E15233">
        <v>0.04</v>
      </c>
    </row>
    <row r="15234" spans="1:5" x14ac:dyDescent="0.25">
      <c r="A15234" s="1">
        <v>41441</v>
      </c>
      <c r="B15234" t="s">
        <v>53</v>
      </c>
      <c r="C15234" t="s">
        <v>1357</v>
      </c>
      <c r="D15234" t="s">
        <v>1378</v>
      </c>
      <c r="E15234">
        <v>0.01</v>
      </c>
    </row>
    <row r="15235" spans="1:5" x14ac:dyDescent="0.25">
      <c r="A15235" s="1">
        <v>41441</v>
      </c>
      <c r="B15235" t="s">
        <v>53</v>
      </c>
      <c r="C15235" t="s">
        <v>1357</v>
      </c>
      <c r="D15235" t="s">
        <v>922</v>
      </c>
      <c r="E15235">
        <v>0</v>
      </c>
    </row>
    <row r="15236" spans="1:5" x14ac:dyDescent="0.25">
      <c r="A15236" s="1">
        <v>41441</v>
      </c>
      <c r="B15236" t="s">
        <v>53</v>
      </c>
      <c r="C15236" t="s">
        <v>1357</v>
      </c>
      <c r="D15236" t="s">
        <v>1368</v>
      </c>
      <c r="E15236">
        <v>0.01</v>
      </c>
    </row>
    <row r="15237" spans="1:5" x14ac:dyDescent="0.25">
      <c r="A15237" s="1">
        <v>41441</v>
      </c>
      <c r="B15237" t="s">
        <v>53</v>
      </c>
      <c r="C15237" t="s">
        <v>1357</v>
      </c>
      <c r="D15237" t="s">
        <v>1377</v>
      </c>
      <c r="E15237">
        <v>0.02</v>
      </c>
    </row>
    <row r="15238" spans="1:5" x14ac:dyDescent="0.25">
      <c r="A15238" s="1">
        <v>41441</v>
      </c>
      <c r="B15238" t="s">
        <v>53</v>
      </c>
      <c r="C15238" t="s">
        <v>1357</v>
      </c>
      <c r="D15238" t="s">
        <v>1377</v>
      </c>
      <c r="E15238">
        <v>0.02</v>
      </c>
    </row>
    <row r="15239" spans="1:5" x14ac:dyDescent="0.25">
      <c r="A15239" s="1">
        <v>41441</v>
      </c>
      <c r="B15239" t="s">
        <v>53</v>
      </c>
      <c r="C15239" t="s">
        <v>1357</v>
      </c>
      <c r="D15239" t="s">
        <v>1363</v>
      </c>
      <c r="E15239">
        <v>0.02</v>
      </c>
    </row>
    <row r="15240" spans="1:5" x14ac:dyDescent="0.25">
      <c r="A15240" s="1">
        <v>41441</v>
      </c>
      <c r="B15240" t="s">
        <v>53</v>
      </c>
      <c r="C15240" t="s">
        <v>1357</v>
      </c>
      <c r="D15240" t="s">
        <v>1363</v>
      </c>
      <c r="E15240">
        <v>0.02</v>
      </c>
    </row>
    <row r="15241" spans="1:5" x14ac:dyDescent="0.25">
      <c r="A15241" s="1">
        <v>41442</v>
      </c>
      <c r="B15241" t="s">
        <v>58</v>
      </c>
      <c r="C15241" t="s">
        <v>1357</v>
      </c>
      <c r="D15241" t="s">
        <v>1364</v>
      </c>
      <c r="E15241">
        <v>0.03</v>
      </c>
    </row>
    <row r="15242" spans="1:5" x14ac:dyDescent="0.25">
      <c r="A15242" s="1">
        <v>41442</v>
      </c>
      <c r="B15242" t="s">
        <v>58</v>
      </c>
      <c r="C15242" t="s">
        <v>1357</v>
      </c>
      <c r="D15242" t="s">
        <v>1365</v>
      </c>
      <c r="E15242">
        <v>0.05</v>
      </c>
    </row>
    <row r="15243" spans="1:5" x14ac:dyDescent="0.25">
      <c r="A15243" s="1">
        <v>41442</v>
      </c>
      <c r="B15243" t="s">
        <v>58</v>
      </c>
      <c r="C15243" t="s">
        <v>1357</v>
      </c>
      <c r="D15243" t="s">
        <v>1365</v>
      </c>
      <c r="E15243">
        <v>0.05</v>
      </c>
    </row>
    <row r="15244" spans="1:5" x14ac:dyDescent="0.25">
      <c r="A15244" s="1">
        <v>41442</v>
      </c>
      <c r="B15244" t="s">
        <v>58</v>
      </c>
      <c r="C15244" t="s">
        <v>1357</v>
      </c>
      <c r="D15244" t="s">
        <v>1365</v>
      </c>
      <c r="E15244">
        <v>0.06</v>
      </c>
    </row>
    <row r="15245" spans="1:5" x14ac:dyDescent="0.25">
      <c r="A15245" s="1">
        <v>41442</v>
      </c>
      <c r="B15245" t="s">
        <v>58</v>
      </c>
      <c r="C15245" t="s">
        <v>1357</v>
      </c>
      <c r="D15245" t="s">
        <v>1365</v>
      </c>
      <c r="E15245">
        <v>0.04</v>
      </c>
    </row>
    <row r="15246" spans="1:5" x14ac:dyDescent="0.25">
      <c r="A15246" s="1">
        <v>41442</v>
      </c>
      <c r="B15246" t="s">
        <v>58</v>
      </c>
      <c r="C15246" t="s">
        <v>1357</v>
      </c>
      <c r="D15246" t="s">
        <v>1366</v>
      </c>
      <c r="E15246">
        <v>0.04</v>
      </c>
    </row>
    <row r="15247" spans="1:5" x14ac:dyDescent="0.25">
      <c r="A15247" s="1">
        <v>41442</v>
      </c>
      <c r="B15247" t="s">
        <v>58</v>
      </c>
      <c r="C15247" t="s">
        <v>1357</v>
      </c>
      <c r="D15247" t="s">
        <v>1366</v>
      </c>
      <c r="E15247">
        <v>0.04</v>
      </c>
    </row>
    <row r="15248" spans="1:5" x14ac:dyDescent="0.25">
      <c r="A15248" s="1">
        <v>41442</v>
      </c>
      <c r="B15248" t="s">
        <v>58</v>
      </c>
      <c r="C15248" t="s">
        <v>1357</v>
      </c>
      <c r="D15248" t="s">
        <v>940</v>
      </c>
      <c r="E15248">
        <v>0.17</v>
      </c>
    </row>
    <row r="15249" spans="1:5" x14ac:dyDescent="0.25">
      <c r="A15249" s="1">
        <v>41442</v>
      </c>
      <c r="B15249" t="s">
        <v>58</v>
      </c>
      <c r="C15249" t="s">
        <v>1357</v>
      </c>
      <c r="D15249" t="s">
        <v>940</v>
      </c>
      <c r="E15249">
        <v>0.03</v>
      </c>
    </row>
    <row r="15250" spans="1:5" x14ac:dyDescent="0.25">
      <c r="A15250" s="1">
        <v>41442</v>
      </c>
      <c r="B15250" t="s">
        <v>58</v>
      </c>
      <c r="C15250" t="s">
        <v>1357</v>
      </c>
      <c r="D15250" t="s">
        <v>1358</v>
      </c>
      <c r="E15250">
        <v>0</v>
      </c>
    </row>
    <row r="15251" spans="1:5" x14ac:dyDescent="0.25">
      <c r="A15251" s="1">
        <v>41442</v>
      </c>
      <c r="B15251" t="s">
        <v>58</v>
      </c>
      <c r="C15251" t="s">
        <v>1357</v>
      </c>
      <c r="D15251" t="s">
        <v>1358</v>
      </c>
      <c r="E15251">
        <v>0</v>
      </c>
    </row>
    <row r="15252" spans="1:5" x14ac:dyDescent="0.25">
      <c r="A15252" s="1">
        <v>41442</v>
      </c>
      <c r="B15252" t="s">
        <v>58</v>
      </c>
      <c r="C15252" t="s">
        <v>1357</v>
      </c>
      <c r="D15252" t="s">
        <v>1358</v>
      </c>
      <c r="E15252">
        <v>0</v>
      </c>
    </row>
    <row r="15253" spans="1:5" x14ac:dyDescent="0.25">
      <c r="A15253" s="1">
        <v>41442</v>
      </c>
      <c r="B15253" t="s">
        <v>58</v>
      </c>
      <c r="C15253" t="s">
        <v>1357</v>
      </c>
      <c r="D15253" t="s">
        <v>1358</v>
      </c>
      <c r="E15253">
        <v>0</v>
      </c>
    </row>
    <row r="15254" spans="1:5" x14ac:dyDescent="0.25">
      <c r="A15254" s="1">
        <v>41442</v>
      </c>
      <c r="B15254" t="s">
        <v>58</v>
      </c>
      <c r="C15254" t="s">
        <v>1357</v>
      </c>
      <c r="D15254" t="s">
        <v>1359</v>
      </c>
      <c r="E15254">
        <v>0</v>
      </c>
    </row>
    <row r="15255" spans="1:5" x14ac:dyDescent="0.25">
      <c r="A15255" s="1">
        <v>41442</v>
      </c>
      <c r="B15255" t="s">
        <v>58</v>
      </c>
      <c r="C15255" t="s">
        <v>1357</v>
      </c>
      <c r="D15255" t="s">
        <v>1359</v>
      </c>
      <c r="E15255">
        <v>0.01</v>
      </c>
    </row>
    <row r="15256" spans="1:5" x14ac:dyDescent="0.25">
      <c r="A15256" s="1">
        <v>41442</v>
      </c>
      <c r="B15256" t="s">
        <v>58</v>
      </c>
      <c r="C15256" t="s">
        <v>1357</v>
      </c>
      <c r="D15256" t="s">
        <v>1359</v>
      </c>
      <c r="E15256">
        <v>0</v>
      </c>
    </row>
    <row r="15257" spans="1:5" x14ac:dyDescent="0.25">
      <c r="A15257" s="1">
        <v>41442</v>
      </c>
      <c r="B15257" t="s">
        <v>58</v>
      </c>
      <c r="C15257" t="s">
        <v>1357</v>
      </c>
      <c r="D15257" t="s">
        <v>1359</v>
      </c>
      <c r="E15257">
        <v>0</v>
      </c>
    </row>
    <row r="15258" spans="1:5" x14ac:dyDescent="0.25">
      <c r="A15258" s="1">
        <v>41442</v>
      </c>
      <c r="B15258" t="s">
        <v>58</v>
      </c>
      <c r="C15258" t="s">
        <v>1357</v>
      </c>
      <c r="D15258" t="s">
        <v>1359</v>
      </c>
      <c r="E15258">
        <v>0.01</v>
      </c>
    </row>
    <row r="15259" spans="1:5" x14ac:dyDescent="0.25">
      <c r="A15259" s="1">
        <v>41442</v>
      </c>
      <c r="B15259" t="s">
        <v>58</v>
      </c>
      <c r="C15259" t="s">
        <v>1357</v>
      </c>
      <c r="D15259" t="s">
        <v>1360</v>
      </c>
      <c r="E15259">
        <v>0.01</v>
      </c>
    </row>
    <row r="15260" spans="1:5" x14ac:dyDescent="0.25">
      <c r="A15260" s="1">
        <v>41442</v>
      </c>
      <c r="B15260" t="s">
        <v>58</v>
      </c>
      <c r="C15260" t="s">
        <v>1357</v>
      </c>
      <c r="D15260" t="s">
        <v>1360</v>
      </c>
      <c r="E15260">
        <v>0</v>
      </c>
    </row>
    <row r="15261" spans="1:5" x14ac:dyDescent="0.25">
      <c r="A15261" s="1">
        <v>41442</v>
      </c>
      <c r="B15261" t="s">
        <v>58</v>
      </c>
      <c r="C15261" t="s">
        <v>1357</v>
      </c>
      <c r="D15261" t="s">
        <v>1363</v>
      </c>
      <c r="E15261">
        <v>0.02</v>
      </c>
    </row>
    <row r="15262" spans="1:5" x14ac:dyDescent="0.25">
      <c r="A15262" s="1">
        <v>41442</v>
      </c>
      <c r="B15262" t="s">
        <v>58</v>
      </c>
      <c r="C15262" t="s">
        <v>1357</v>
      </c>
      <c r="D15262" t="s">
        <v>1363</v>
      </c>
      <c r="E15262">
        <v>0.04</v>
      </c>
    </row>
    <row r="15263" spans="1:5" x14ac:dyDescent="0.25">
      <c r="A15263" s="1">
        <v>41442</v>
      </c>
      <c r="B15263" t="s">
        <v>58</v>
      </c>
      <c r="C15263" t="s">
        <v>1357</v>
      </c>
      <c r="D15263" t="s">
        <v>1056</v>
      </c>
      <c r="E15263">
        <v>0.02</v>
      </c>
    </row>
    <row r="15264" spans="1:5" x14ac:dyDescent="0.25">
      <c r="A15264" s="1">
        <v>41443</v>
      </c>
      <c r="B15264" t="s">
        <v>59</v>
      </c>
      <c r="C15264" t="s">
        <v>1357</v>
      </c>
      <c r="D15264" t="s">
        <v>1364</v>
      </c>
      <c r="E15264">
        <v>0.03</v>
      </c>
    </row>
    <row r="15265" spans="1:5" x14ac:dyDescent="0.25">
      <c r="A15265" s="1">
        <v>41443</v>
      </c>
      <c r="B15265" t="s">
        <v>59</v>
      </c>
      <c r="C15265" t="s">
        <v>1357</v>
      </c>
      <c r="D15265" t="s">
        <v>1364</v>
      </c>
      <c r="E15265">
        <v>0.03</v>
      </c>
    </row>
    <row r="15266" spans="1:5" x14ac:dyDescent="0.25">
      <c r="A15266" s="1">
        <v>41443</v>
      </c>
      <c r="B15266" t="s">
        <v>59</v>
      </c>
      <c r="C15266" t="s">
        <v>1357</v>
      </c>
      <c r="D15266" t="s">
        <v>1365</v>
      </c>
      <c r="E15266">
        <v>0.01</v>
      </c>
    </row>
    <row r="15267" spans="1:5" x14ac:dyDescent="0.25">
      <c r="A15267" s="1">
        <v>41443</v>
      </c>
      <c r="B15267" t="s">
        <v>59</v>
      </c>
      <c r="C15267" t="s">
        <v>1357</v>
      </c>
      <c r="D15267" t="s">
        <v>1365</v>
      </c>
      <c r="E15267">
        <v>0.03</v>
      </c>
    </row>
    <row r="15268" spans="1:5" x14ac:dyDescent="0.25">
      <c r="A15268" s="1">
        <v>41443</v>
      </c>
      <c r="B15268" t="s">
        <v>59</v>
      </c>
      <c r="C15268" t="s">
        <v>1357</v>
      </c>
      <c r="D15268" t="s">
        <v>1365</v>
      </c>
      <c r="E15268">
        <v>0.05</v>
      </c>
    </row>
    <row r="15269" spans="1:5" x14ac:dyDescent="0.25">
      <c r="A15269" s="1">
        <v>41443</v>
      </c>
      <c r="B15269" t="s">
        <v>59</v>
      </c>
      <c r="C15269" t="s">
        <v>1357</v>
      </c>
      <c r="D15269" t="s">
        <v>1366</v>
      </c>
      <c r="E15269">
        <v>0.05</v>
      </c>
    </row>
    <row r="15270" spans="1:5" x14ac:dyDescent="0.25">
      <c r="A15270" s="1">
        <v>41443</v>
      </c>
      <c r="B15270" t="s">
        <v>59</v>
      </c>
      <c r="C15270" t="s">
        <v>1357</v>
      </c>
      <c r="D15270" t="s">
        <v>1370</v>
      </c>
      <c r="E15270">
        <v>0.05</v>
      </c>
    </row>
    <row r="15271" spans="1:5" x14ac:dyDescent="0.25">
      <c r="A15271" s="1">
        <v>41443</v>
      </c>
      <c r="B15271" t="s">
        <v>59</v>
      </c>
      <c r="C15271" t="s">
        <v>1357</v>
      </c>
      <c r="D15271" t="s">
        <v>1366</v>
      </c>
      <c r="E15271">
        <v>0.03</v>
      </c>
    </row>
    <row r="15272" spans="1:5" x14ac:dyDescent="0.25">
      <c r="A15272" s="1">
        <v>41443</v>
      </c>
      <c r="B15272" t="s">
        <v>59</v>
      </c>
      <c r="C15272" t="s">
        <v>1357</v>
      </c>
      <c r="D15272" t="s">
        <v>1366</v>
      </c>
      <c r="E15272">
        <v>0.04</v>
      </c>
    </row>
    <row r="15273" spans="1:5" x14ac:dyDescent="0.25">
      <c r="A15273" s="1">
        <v>41443</v>
      </c>
      <c r="B15273" t="s">
        <v>59</v>
      </c>
      <c r="C15273" t="s">
        <v>1357</v>
      </c>
      <c r="D15273" t="s">
        <v>1393</v>
      </c>
      <c r="E15273">
        <v>0.02</v>
      </c>
    </row>
    <row r="15274" spans="1:5" x14ac:dyDescent="0.25">
      <c r="A15274" s="1">
        <v>41443</v>
      </c>
      <c r="B15274" t="s">
        <v>59</v>
      </c>
      <c r="C15274" t="s">
        <v>1357</v>
      </c>
      <c r="D15274" t="s">
        <v>922</v>
      </c>
      <c r="E15274">
        <v>0.01</v>
      </c>
    </row>
    <row r="15275" spans="1:5" x14ac:dyDescent="0.25">
      <c r="A15275" s="1">
        <v>41443</v>
      </c>
      <c r="B15275" t="s">
        <v>59</v>
      </c>
      <c r="C15275" t="s">
        <v>1357</v>
      </c>
      <c r="D15275" t="s">
        <v>922</v>
      </c>
      <c r="E15275">
        <v>0</v>
      </c>
    </row>
    <row r="15276" spans="1:5" x14ac:dyDescent="0.25">
      <c r="A15276" s="1">
        <v>41443</v>
      </c>
      <c r="B15276" t="s">
        <v>59</v>
      </c>
      <c r="C15276" t="s">
        <v>1357</v>
      </c>
      <c r="D15276" t="s">
        <v>940</v>
      </c>
      <c r="E15276">
        <v>0.06</v>
      </c>
    </row>
    <row r="15277" spans="1:5" x14ac:dyDescent="0.25">
      <c r="A15277" s="1">
        <v>41443</v>
      </c>
      <c r="B15277" t="s">
        <v>59</v>
      </c>
      <c r="C15277" t="s">
        <v>1357</v>
      </c>
      <c r="D15277" t="s">
        <v>940</v>
      </c>
      <c r="E15277">
        <v>0.02</v>
      </c>
    </row>
    <row r="15278" spans="1:5" x14ac:dyDescent="0.25">
      <c r="A15278" s="1">
        <v>41443</v>
      </c>
      <c r="B15278" t="s">
        <v>59</v>
      </c>
      <c r="C15278" t="s">
        <v>1357</v>
      </c>
      <c r="D15278" t="s">
        <v>940</v>
      </c>
      <c r="E15278">
        <v>0.01</v>
      </c>
    </row>
    <row r="15279" spans="1:5" x14ac:dyDescent="0.25">
      <c r="A15279" s="1">
        <v>41443</v>
      </c>
      <c r="B15279" t="s">
        <v>59</v>
      </c>
      <c r="C15279" t="s">
        <v>1357</v>
      </c>
      <c r="D15279" t="s">
        <v>1359</v>
      </c>
      <c r="E15279">
        <v>0</v>
      </c>
    </row>
    <row r="15280" spans="1:5" x14ac:dyDescent="0.25">
      <c r="A15280" s="1">
        <v>41443</v>
      </c>
      <c r="B15280" t="s">
        <v>59</v>
      </c>
      <c r="C15280" t="s">
        <v>1357</v>
      </c>
      <c r="D15280" t="s">
        <v>1368</v>
      </c>
      <c r="E15280">
        <v>0.01</v>
      </c>
    </row>
    <row r="15281" spans="1:5" x14ac:dyDescent="0.25">
      <c r="A15281" s="1">
        <v>41443</v>
      </c>
      <c r="B15281" t="s">
        <v>59</v>
      </c>
      <c r="C15281" t="s">
        <v>1357</v>
      </c>
      <c r="D15281" t="s">
        <v>1368</v>
      </c>
      <c r="E15281">
        <v>0</v>
      </c>
    </row>
    <row r="15282" spans="1:5" x14ac:dyDescent="0.25">
      <c r="A15282" s="1">
        <v>41443</v>
      </c>
      <c r="B15282" t="s">
        <v>59</v>
      </c>
      <c r="C15282" t="s">
        <v>1357</v>
      </c>
      <c r="D15282" t="s">
        <v>1369</v>
      </c>
      <c r="E15282">
        <v>0.01</v>
      </c>
    </row>
    <row r="15283" spans="1:5" x14ac:dyDescent="0.25">
      <c r="A15283" s="1">
        <v>41443</v>
      </c>
      <c r="B15283" t="s">
        <v>59</v>
      </c>
      <c r="C15283" t="s">
        <v>1357</v>
      </c>
      <c r="D15283" t="s">
        <v>1363</v>
      </c>
      <c r="E15283">
        <v>0.02</v>
      </c>
    </row>
    <row r="15284" spans="1:5" x14ac:dyDescent="0.25">
      <c r="A15284" s="1">
        <v>41444</v>
      </c>
      <c r="B15284" t="s">
        <v>30</v>
      </c>
      <c r="C15284" t="s">
        <v>1357</v>
      </c>
      <c r="D15284" t="s">
        <v>1370</v>
      </c>
      <c r="E15284">
        <v>0.02</v>
      </c>
    </row>
    <row r="15285" spans="1:5" x14ac:dyDescent="0.25">
      <c r="A15285" s="1">
        <v>41444</v>
      </c>
      <c r="B15285" t="s">
        <v>30</v>
      </c>
      <c r="C15285" t="s">
        <v>1357</v>
      </c>
      <c r="D15285" t="s">
        <v>1370</v>
      </c>
      <c r="E15285">
        <v>0.03</v>
      </c>
    </row>
    <row r="15286" spans="1:5" x14ac:dyDescent="0.25">
      <c r="A15286" s="1">
        <v>41444</v>
      </c>
      <c r="B15286" t="s">
        <v>30</v>
      </c>
      <c r="C15286" t="s">
        <v>1357</v>
      </c>
      <c r="D15286" t="s">
        <v>1370</v>
      </c>
      <c r="E15286">
        <v>0.03</v>
      </c>
    </row>
    <row r="15287" spans="1:5" x14ac:dyDescent="0.25">
      <c r="A15287" s="1">
        <v>41444</v>
      </c>
      <c r="B15287" t="s">
        <v>30</v>
      </c>
      <c r="C15287" t="s">
        <v>1357</v>
      </c>
      <c r="D15287" t="s">
        <v>1370</v>
      </c>
      <c r="E15287">
        <v>0.02</v>
      </c>
    </row>
    <row r="15288" spans="1:5" x14ac:dyDescent="0.25">
      <c r="A15288" s="1">
        <v>41444</v>
      </c>
      <c r="B15288" t="s">
        <v>30</v>
      </c>
      <c r="C15288" t="s">
        <v>1357</v>
      </c>
      <c r="D15288" t="s">
        <v>1366</v>
      </c>
      <c r="E15288">
        <v>0.04</v>
      </c>
    </row>
    <row r="15289" spans="1:5" x14ac:dyDescent="0.25">
      <c r="A15289" s="1">
        <v>41444</v>
      </c>
      <c r="B15289" t="s">
        <v>30</v>
      </c>
      <c r="C15289" t="s">
        <v>1357</v>
      </c>
      <c r="D15289" t="s">
        <v>1366</v>
      </c>
      <c r="E15289">
        <v>0</v>
      </c>
    </row>
    <row r="15290" spans="1:5" x14ac:dyDescent="0.25">
      <c r="A15290" s="1">
        <v>41444</v>
      </c>
      <c r="B15290" t="s">
        <v>30</v>
      </c>
      <c r="C15290" t="s">
        <v>1357</v>
      </c>
      <c r="D15290" t="s">
        <v>1366</v>
      </c>
      <c r="E15290">
        <v>0</v>
      </c>
    </row>
    <row r="15291" spans="1:5" x14ac:dyDescent="0.25">
      <c r="A15291" s="1">
        <v>41444</v>
      </c>
      <c r="B15291" t="s">
        <v>30</v>
      </c>
      <c r="C15291" t="s">
        <v>1357</v>
      </c>
      <c r="D15291" t="s">
        <v>1366</v>
      </c>
      <c r="E15291">
        <v>0</v>
      </c>
    </row>
    <row r="15292" spans="1:5" x14ac:dyDescent="0.25">
      <c r="A15292" s="1">
        <v>41444</v>
      </c>
      <c r="B15292" t="s">
        <v>30</v>
      </c>
      <c r="C15292" t="s">
        <v>1357</v>
      </c>
      <c r="D15292" t="s">
        <v>1366</v>
      </c>
      <c r="E15292">
        <v>0</v>
      </c>
    </row>
    <row r="15293" spans="1:5" x14ac:dyDescent="0.25">
      <c r="A15293" s="1">
        <v>41444</v>
      </c>
      <c r="B15293" t="s">
        <v>30</v>
      </c>
      <c r="C15293" t="s">
        <v>1357</v>
      </c>
      <c r="D15293" t="s">
        <v>1366</v>
      </c>
      <c r="E15293">
        <v>0</v>
      </c>
    </row>
    <row r="15294" spans="1:5" x14ac:dyDescent="0.25">
      <c r="A15294" s="1">
        <v>41444</v>
      </c>
      <c r="B15294" t="s">
        <v>30</v>
      </c>
      <c r="C15294" t="s">
        <v>1357</v>
      </c>
      <c r="D15294" t="s">
        <v>1366</v>
      </c>
      <c r="E15294">
        <v>0</v>
      </c>
    </row>
    <row r="15295" spans="1:5" x14ac:dyDescent="0.25">
      <c r="A15295" s="1">
        <v>41444</v>
      </c>
      <c r="B15295" t="s">
        <v>30</v>
      </c>
      <c r="C15295" t="s">
        <v>1357</v>
      </c>
      <c r="D15295" t="s">
        <v>1358</v>
      </c>
      <c r="E15295">
        <v>0.01</v>
      </c>
    </row>
    <row r="15296" spans="1:5" x14ac:dyDescent="0.25">
      <c r="A15296" s="1">
        <v>41444</v>
      </c>
      <c r="B15296" t="s">
        <v>30</v>
      </c>
      <c r="C15296" t="s">
        <v>1357</v>
      </c>
      <c r="D15296" t="s">
        <v>922</v>
      </c>
      <c r="E15296">
        <v>0.01</v>
      </c>
    </row>
    <row r="15297" spans="1:5" x14ac:dyDescent="0.25">
      <c r="A15297" s="1">
        <v>41444</v>
      </c>
      <c r="B15297" t="s">
        <v>30</v>
      </c>
      <c r="C15297" t="s">
        <v>1357</v>
      </c>
      <c r="D15297" t="s">
        <v>1056</v>
      </c>
      <c r="E15297">
        <v>0.02</v>
      </c>
    </row>
    <row r="15298" spans="1:5" x14ac:dyDescent="0.25">
      <c r="A15298" s="1">
        <v>41444</v>
      </c>
      <c r="B15298" t="s">
        <v>30</v>
      </c>
      <c r="C15298" t="s">
        <v>1357</v>
      </c>
      <c r="D15298" t="s">
        <v>940</v>
      </c>
      <c r="E15298">
        <v>0.01</v>
      </c>
    </row>
    <row r="15299" spans="1:5" x14ac:dyDescent="0.25">
      <c r="A15299" s="1">
        <v>41444</v>
      </c>
      <c r="B15299" t="s">
        <v>30</v>
      </c>
      <c r="C15299" t="s">
        <v>1357</v>
      </c>
      <c r="D15299" t="s">
        <v>940</v>
      </c>
      <c r="E15299">
        <v>0.01</v>
      </c>
    </row>
    <row r="15300" spans="1:5" x14ac:dyDescent="0.25">
      <c r="A15300" s="1">
        <v>41444</v>
      </c>
      <c r="B15300" t="s">
        <v>30</v>
      </c>
      <c r="C15300" t="s">
        <v>1357</v>
      </c>
      <c r="D15300" t="s">
        <v>1358</v>
      </c>
      <c r="E15300">
        <v>0.02</v>
      </c>
    </row>
    <row r="15301" spans="1:5" x14ac:dyDescent="0.25">
      <c r="A15301" s="1">
        <v>41444</v>
      </c>
      <c r="B15301" t="s">
        <v>30</v>
      </c>
      <c r="C15301" t="s">
        <v>1357</v>
      </c>
      <c r="D15301" t="s">
        <v>1358</v>
      </c>
      <c r="E15301">
        <v>0.02</v>
      </c>
    </row>
    <row r="15302" spans="1:5" x14ac:dyDescent="0.25">
      <c r="A15302" s="1">
        <v>41444</v>
      </c>
      <c r="B15302" t="s">
        <v>30</v>
      </c>
      <c r="C15302" t="s">
        <v>1357</v>
      </c>
      <c r="D15302" t="s">
        <v>1358</v>
      </c>
      <c r="E15302">
        <v>0.01</v>
      </c>
    </row>
    <row r="15303" spans="1:5" x14ac:dyDescent="0.25">
      <c r="A15303" s="1">
        <v>41444</v>
      </c>
      <c r="B15303" t="s">
        <v>30</v>
      </c>
      <c r="C15303" t="s">
        <v>1357</v>
      </c>
      <c r="D15303" t="s">
        <v>1358</v>
      </c>
      <c r="E15303">
        <v>0.01</v>
      </c>
    </row>
    <row r="15304" spans="1:5" x14ac:dyDescent="0.25">
      <c r="A15304" s="1">
        <v>41444</v>
      </c>
      <c r="B15304" t="s">
        <v>30</v>
      </c>
      <c r="C15304" t="s">
        <v>1357</v>
      </c>
      <c r="D15304" t="s">
        <v>940</v>
      </c>
      <c r="E15304">
        <v>0</v>
      </c>
    </row>
    <row r="15305" spans="1:5" x14ac:dyDescent="0.25">
      <c r="A15305" s="1">
        <v>41444</v>
      </c>
      <c r="B15305" t="s">
        <v>30</v>
      </c>
      <c r="C15305" t="s">
        <v>1357</v>
      </c>
      <c r="D15305" t="s">
        <v>940</v>
      </c>
      <c r="E15305">
        <v>0.05</v>
      </c>
    </row>
    <row r="15306" spans="1:5" x14ac:dyDescent="0.25">
      <c r="A15306" s="1">
        <v>41444</v>
      </c>
      <c r="B15306" t="s">
        <v>30</v>
      </c>
      <c r="C15306" t="s">
        <v>1357</v>
      </c>
      <c r="D15306" t="s">
        <v>940</v>
      </c>
      <c r="E15306">
        <v>0.03</v>
      </c>
    </row>
    <row r="15307" spans="1:5" x14ac:dyDescent="0.25">
      <c r="A15307" s="1">
        <v>41444</v>
      </c>
      <c r="B15307" t="s">
        <v>30</v>
      </c>
      <c r="C15307" t="s">
        <v>1357</v>
      </c>
      <c r="D15307" t="s">
        <v>1360</v>
      </c>
      <c r="E15307">
        <v>0.01</v>
      </c>
    </row>
    <row r="15308" spans="1:5" x14ac:dyDescent="0.25">
      <c r="A15308" s="1">
        <v>41444</v>
      </c>
      <c r="B15308" t="s">
        <v>30</v>
      </c>
      <c r="C15308" t="s">
        <v>1357</v>
      </c>
      <c r="D15308" t="s">
        <v>1361</v>
      </c>
      <c r="E15308">
        <v>0</v>
      </c>
    </row>
    <row r="15309" spans="1:5" x14ac:dyDescent="0.25">
      <c r="A15309" s="1">
        <v>41444</v>
      </c>
      <c r="B15309" t="s">
        <v>30</v>
      </c>
      <c r="C15309" t="s">
        <v>1357</v>
      </c>
      <c r="D15309" t="s">
        <v>1361</v>
      </c>
      <c r="E15309">
        <v>0.02</v>
      </c>
    </row>
    <row r="15310" spans="1:5" x14ac:dyDescent="0.25">
      <c r="A15310" s="1">
        <v>41444</v>
      </c>
      <c r="B15310" t="s">
        <v>30</v>
      </c>
      <c r="C15310" t="s">
        <v>1357</v>
      </c>
      <c r="D15310" t="s">
        <v>1361</v>
      </c>
      <c r="E15310">
        <v>0.03</v>
      </c>
    </row>
    <row r="15311" spans="1:5" x14ac:dyDescent="0.25">
      <c r="A15311" s="1">
        <v>41444</v>
      </c>
      <c r="B15311" t="s">
        <v>30</v>
      </c>
      <c r="C15311" t="s">
        <v>1357</v>
      </c>
      <c r="D15311" t="s">
        <v>1362</v>
      </c>
      <c r="E15311">
        <v>0.08</v>
      </c>
    </row>
    <row r="15312" spans="1:5" x14ac:dyDescent="0.25">
      <c r="A15312" s="1">
        <v>41445</v>
      </c>
      <c r="B15312" t="s">
        <v>46</v>
      </c>
      <c r="C15312" t="s">
        <v>1357</v>
      </c>
      <c r="D15312" t="s">
        <v>1364</v>
      </c>
      <c r="E15312">
        <v>0.03</v>
      </c>
    </row>
    <row r="15313" spans="1:5" x14ac:dyDescent="0.25">
      <c r="A15313" s="1">
        <v>41445</v>
      </c>
      <c r="B15313" t="s">
        <v>46</v>
      </c>
      <c r="C15313" t="s">
        <v>1357</v>
      </c>
      <c r="D15313" t="s">
        <v>1365</v>
      </c>
      <c r="E15313">
        <v>0.04</v>
      </c>
    </row>
    <row r="15314" spans="1:5" x14ac:dyDescent="0.25">
      <c r="A15314" s="1">
        <v>41445</v>
      </c>
      <c r="B15314" t="s">
        <v>46</v>
      </c>
      <c r="C15314" t="s">
        <v>1357</v>
      </c>
      <c r="D15314" t="s">
        <v>1366</v>
      </c>
      <c r="E15314">
        <v>0.01</v>
      </c>
    </row>
    <row r="15315" spans="1:5" x14ac:dyDescent="0.25">
      <c r="A15315" s="1">
        <v>41445</v>
      </c>
      <c r="B15315" t="s">
        <v>46</v>
      </c>
      <c r="C15315" t="s">
        <v>1357</v>
      </c>
      <c r="D15315" t="s">
        <v>922</v>
      </c>
      <c r="E15315">
        <v>0.01</v>
      </c>
    </row>
    <row r="15316" spans="1:5" x14ac:dyDescent="0.25">
      <c r="A15316" s="1">
        <v>41445</v>
      </c>
      <c r="B15316" t="s">
        <v>46</v>
      </c>
      <c r="C15316" t="s">
        <v>1357</v>
      </c>
      <c r="D15316" t="s">
        <v>922</v>
      </c>
      <c r="E15316">
        <v>0.01</v>
      </c>
    </row>
    <row r="15317" spans="1:5" x14ac:dyDescent="0.25">
      <c r="A15317" s="1">
        <v>41445</v>
      </c>
      <c r="B15317" t="s">
        <v>46</v>
      </c>
      <c r="C15317" t="s">
        <v>1357</v>
      </c>
      <c r="D15317" t="s">
        <v>1367</v>
      </c>
      <c r="E15317">
        <v>0.01</v>
      </c>
    </row>
    <row r="15318" spans="1:5" x14ac:dyDescent="0.25">
      <c r="A15318" s="1">
        <v>41445</v>
      </c>
      <c r="B15318" t="s">
        <v>46</v>
      </c>
      <c r="C15318" t="s">
        <v>1357</v>
      </c>
      <c r="D15318" t="s">
        <v>1367</v>
      </c>
      <c r="E15318">
        <v>0.01</v>
      </c>
    </row>
    <row r="15319" spans="1:5" x14ac:dyDescent="0.25">
      <c r="A15319" s="1">
        <v>41445</v>
      </c>
      <c r="B15319" t="s">
        <v>46</v>
      </c>
      <c r="C15319" t="s">
        <v>1357</v>
      </c>
      <c r="D15319" t="s">
        <v>1367</v>
      </c>
      <c r="E15319">
        <v>0.02</v>
      </c>
    </row>
    <row r="15320" spans="1:5" x14ac:dyDescent="0.25">
      <c r="A15320" s="1">
        <v>41445</v>
      </c>
      <c r="B15320" t="s">
        <v>46</v>
      </c>
      <c r="C15320" t="s">
        <v>1357</v>
      </c>
      <c r="D15320" t="s">
        <v>1367</v>
      </c>
      <c r="E15320">
        <v>0.01</v>
      </c>
    </row>
    <row r="15321" spans="1:5" x14ac:dyDescent="0.25">
      <c r="A15321" s="1">
        <v>41445</v>
      </c>
      <c r="B15321" t="s">
        <v>46</v>
      </c>
      <c r="C15321" t="s">
        <v>1357</v>
      </c>
      <c r="D15321" t="s">
        <v>922</v>
      </c>
      <c r="E15321">
        <v>0.01</v>
      </c>
    </row>
    <row r="15322" spans="1:5" x14ac:dyDescent="0.25">
      <c r="A15322" s="1">
        <v>41445</v>
      </c>
      <c r="B15322" t="s">
        <v>46</v>
      </c>
      <c r="C15322" t="s">
        <v>1357</v>
      </c>
      <c r="D15322" t="s">
        <v>922</v>
      </c>
      <c r="E15322">
        <v>0.01</v>
      </c>
    </row>
    <row r="15323" spans="1:5" x14ac:dyDescent="0.25">
      <c r="A15323" s="1">
        <v>41445</v>
      </c>
      <c r="B15323" t="s">
        <v>46</v>
      </c>
      <c r="C15323" t="s">
        <v>1357</v>
      </c>
      <c r="D15323" t="s">
        <v>922</v>
      </c>
      <c r="E15323">
        <v>0</v>
      </c>
    </row>
    <row r="15324" spans="1:5" x14ac:dyDescent="0.25">
      <c r="A15324" s="1">
        <v>41445</v>
      </c>
      <c r="B15324" t="s">
        <v>46</v>
      </c>
      <c r="C15324" t="s">
        <v>1357</v>
      </c>
      <c r="D15324" t="s">
        <v>922</v>
      </c>
      <c r="E15324">
        <v>0</v>
      </c>
    </row>
    <row r="15325" spans="1:5" x14ac:dyDescent="0.25">
      <c r="A15325" s="1">
        <v>41445</v>
      </c>
      <c r="B15325" t="s">
        <v>46</v>
      </c>
      <c r="C15325" t="s">
        <v>1357</v>
      </c>
      <c r="D15325" t="s">
        <v>1358</v>
      </c>
      <c r="E15325">
        <v>0</v>
      </c>
    </row>
    <row r="15326" spans="1:5" x14ac:dyDescent="0.25">
      <c r="A15326" s="1">
        <v>41445</v>
      </c>
      <c r="B15326" t="s">
        <v>46</v>
      </c>
      <c r="C15326" t="s">
        <v>1357</v>
      </c>
      <c r="D15326" t="s">
        <v>1358</v>
      </c>
      <c r="E15326">
        <v>0</v>
      </c>
    </row>
    <row r="15327" spans="1:5" x14ac:dyDescent="0.25">
      <c r="A15327" s="1">
        <v>41445</v>
      </c>
      <c r="B15327" t="s">
        <v>46</v>
      </c>
      <c r="C15327" t="s">
        <v>1357</v>
      </c>
      <c r="D15327" t="s">
        <v>1358</v>
      </c>
      <c r="E15327">
        <v>0.01</v>
      </c>
    </row>
    <row r="15328" spans="1:5" x14ac:dyDescent="0.25">
      <c r="A15328" s="1">
        <v>41445</v>
      </c>
      <c r="B15328" t="s">
        <v>46</v>
      </c>
      <c r="C15328" t="s">
        <v>1357</v>
      </c>
      <c r="D15328" t="s">
        <v>1358</v>
      </c>
      <c r="E15328">
        <v>0.02</v>
      </c>
    </row>
    <row r="15329" spans="1:5" x14ac:dyDescent="0.25">
      <c r="A15329" s="1">
        <v>41445</v>
      </c>
      <c r="B15329" t="s">
        <v>46</v>
      </c>
      <c r="C15329" t="s">
        <v>1357</v>
      </c>
      <c r="D15329" t="s">
        <v>922</v>
      </c>
      <c r="E15329">
        <v>0.01</v>
      </c>
    </row>
    <row r="15330" spans="1:5" x14ac:dyDescent="0.25">
      <c r="A15330" s="1">
        <v>41445</v>
      </c>
      <c r="B15330" t="s">
        <v>46</v>
      </c>
      <c r="C15330" t="s">
        <v>1357</v>
      </c>
      <c r="D15330" t="s">
        <v>922</v>
      </c>
      <c r="E15330">
        <v>0.02</v>
      </c>
    </row>
    <row r="15331" spans="1:5" x14ac:dyDescent="0.25">
      <c r="A15331" s="1">
        <v>41445</v>
      </c>
      <c r="B15331" t="s">
        <v>46</v>
      </c>
      <c r="C15331" t="s">
        <v>1357</v>
      </c>
      <c r="D15331" t="s">
        <v>922</v>
      </c>
      <c r="E15331">
        <v>0</v>
      </c>
    </row>
    <row r="15332" spans="1:5" x14ac:dyDescent="0.25">
      <c r="A15332" s="1">
        <v>41445</v>
      </c>
      <c r="B15332" t="s">
        <v>46</v>
      </c>
      <c r="C15332" t="s">
        <v>1357</v>
      </c>
      <c r="D15332" t="s">
        <v>922</v>
      </c>
      <c r="E15332">
        <v>0.01</v>
      </c>
    </row>
    <row r="15333" spans="1:5" x14ac:dyDescent="0.25">
      <c r="A15333" s="1">
        <v>41445</v>
      </c>
      <c r="B15333" t="s">
        <v>46</v>
      </c>
      <c r="C15333" t="s">
        <v>1357</v>
      </c>
      <c r="D15333" t="s">
        <v>922</v>
      </c>
      <c r="E15333">
        <v>0</v>
      </c>
    </row>
    <row r="15334" spans="1:5" x14ac:dyDescent="0.25">
      <c r="A15334" s="1">
        <v>41445</v>
      </c>
      <c r="B15334" t="s">
        <v>46</v>
      </c>
      <c r="C15334" t="s">
        <v>1357</v>
      </c>
      <c r="D15334" t="s">
        <v>1360</v>
      </c>
      <c r="E15334">
        <v>0</v>
      </c>
    </row>
    <row r="15335" spans="1:5" x14ac:dyDescent="0.25">
      <c r="A15335" s="1">
        <v>41446</v>
      </c>
      <c r="B15335" t="s">
        <v>49</v>
      </c>
      <c r="C15335" t="s">
        <v>1357</v>
      </c>
      <c r="D15335" t="s">
        <v>1364</v>
      </c>
      <c r="E15335">
        <v>0.02</v>
      </c>
    </row>
    <row r="15336" spans="1:5" x14ac:dyDescent="0.25">
      <c r="A15336" s="1">
        <v>41446</v>
      </c>
      <c r="B15336" t="s">
        <v>49</v>
      </c>
      <c r="C15336" t="s">
        <v>1357</v>
      </c>
      <c r="D15336" t="s">
        <v>1364</v>
      </c>
      <c r="E15336">
        <v>0.04</v>
      </c>
    </row>
    <row r="15337" spans="1:5" x14ac:dyDescent="0.25">
      <c r="A15337" s="1">
        <v>41446</v>
      </c>
      <c r="B15337" t="s">
        <v>49</v>
      </c>
      <c r="C15337" t="s">
        <v>1357</v>
      </c>
      <c r="D15337" t="s">
        <v>1365</v>
      </c>
      <c r="E15337">
        <v>0.04</v>
      </c>
    </row>
    <row r="15338" spans="1:5" x14ac:dyDescent="0.25">
      <c r="A15338" s="1">
        <v>41446</v>
      </c>
      <c r="B15338" t="s">
        <v>49</v>
      </c>
      <c r="C15338" t="s">
        <v>1357</v>
      </c>
      <c r="D15338" t="s">
        <v>1366</v>
      </c>
      <c r="E15338">
        <v>0.03</v>
      </c>
    </row>
    <row r="15339" spans="1:5" x14ac:dyDescent="0.25">
      <c r="A15339" s="1">
        <v>41446</v>
      </c>
      <c r="B15339" t="s">
        <v>49</v>
      </c>
      <c r="C15339" t="s">
        <v>1357</v>
      </c>
      <c r="D15339" t="s">
        <v>1368</v>
      </c>
      <c r="E15339">
        <v>0.01</v>
      </c>
    </row>
    <row r="15340" spans="1:5" x14ac:dyDescent="0.25">
      <c r="A15340" s="1">
        <v>41446</v>
      </c>
      <c r="B15340" t="s">
        <v>49</v>
      </c>
      <c r="C15340" t="s">
        <v>1357</v>
      </c>
      <c r="D15340" t="s">
        <v>1368</v>
      </c>
      <c r="E15340">
        <v>0.02</v>
      </c>
    </row>
    <row r="15341" spans="1:5" x14ac:dyDescent="0.25">
      <c r="A15341" s="1">
        <v>41446</v>
      </c>
      <c r="B15341" t="s">
        <v>49</v>
      </c>
      <c r="C15341" t="s">
        <v>1357</v>
      </c>
      <c r="D15341" t="s">
        <v>1368</v>
      </c>
      <c r="E15341">
        <v>0.01</v>
      </c>
    </row>
    <row r="15342" spans="1:5" x14ac:dyDescent="0.25">
      <c r="A15342" s="1">
        <v>41446</v>
      </c>
      <c r="B15342" t="s">
        <v>49</v>
      </c>
      <c r="C15342" t="s">
        <v>1357</v>
      </c>
      <c r="D15342" t="s">
        <v>1366</v>
      </c>
      <c r="E15342">
        <v>0</v>
      </c>
    </row>
    <row r="15343" spans="1:5" x14ac:dyDescent="0.25">
      <c r="A15343" s="1">
        <v>41446</v>
      </c>
      <c r="B15343" t="s">
        <v>49</v>
      </c>
      <c r="C15343" t="s">
        <v>1357</v>
      </c>
      <c r="D15343" t="s">
        <v>1366</v>
      </c>
      <c r="E15343">
        <v>0.01</v>
      </c>
    </row>
    <row r="15344" spans="1:5" x14ac:dyDescent="0.25">
      <c r="A15344" s="1">
        <v>41446</v>
      </c>
      <c r="B15344" t="s">
        <v>49</v>
      </c>
      <c r="C15344" t="s">
        <v>1357</v>
      </c>
      <c r="D15344" t="s">
        <v>1393</v>
      </c>
      <c r="E15344">
        <v>0</v>
      </c>
    </row>
    <row r="15345" spans="1:5" x14ac:dyDescent="0.25">
      <c r="A15345" s="1">
        <v>41446</v>
      </c>
      <c r="B15345" t="s">
        <v>49</v>
      </c>
      <c r="C15345" t="s">
        <v>1357</v>
      </c>
      <c r="D15345" t="s">
        <v>1376</v>
      </c>
      <c r="E15345">
        <v>0.01</v>
      </c>
    </row>
    <row r="15346" spans="1:5" x14ac:dyDescent="0.25">
      <c r="A15346" s="1">
        <v>41446</v>
      </c>
      <c r="B15346" t="s">
        <v>49</v>
      </c>
      <c r="C15346" t="s">
        <v>1357</v>
      </c>
      <c r="D15346" t="s">
        <v>922</v>
      </c>
      <c r="E15346">
        <v>0.01</v>
      </c>
    </row>
    <row r="15347" spans="1:5" x14ac:dyDescent="0.25">
      <c r="A15347" s="1">
        <v>41446</v>
      </c>
      <c r="B15347" t="s">
        <v>49</v>
      </c>
      <c r="C15347" t="s">
        <v>1357</v>
      </c>
      <c r="D15347" t="s">
        <v>922</v>
      </c>
      <c r="E15347">
        <v>0.02</v>
      </c>
    </row>
    <row r="15348" spans="1:5" x14ac:dyDescent="0.25">
      <c r="A15348" s="1">
        <v>41446</v>
      </c>
      <c r="B15348" t="s">
        <v>49</v>
      </c>
      <c r="C15348" t="s">
        <v>1357</v>
      </c>
      <c r="D15348" t="s">
        <v>1360</v>
      </c>
      <c r="E15348">
        <v>0.04</v>
      </c>
    </row>
    <row r="15349" spans="1:5" x14ac:dyDescent="0.25">
      <c r="A15349" s="1">
        <v>41446</v>
      </c>
      <c r="B15349" t="s">
        <v>49</v>
      </c>
      <c r="C15349" t="s">
        <v>1357</v>
      </c>
      <c r="D15349" t="s">
        <v>1381</v>
      </c>
      <c r="E15349">
        <v>0.02</v>
      </c>
    </row>
    <row r="15350" spans="1:5" x14ac:dyDescent="0.25">
      <c r="A15350" s="1">
        <v>41446</v>
      </c>
      <c r="B15350" t="s">
        <v>49</v>
      </c>
      <c r="C15350" t="s">
        <v>1357</v>
      </c>
      <c r="D15350" t="s">
        <v>1361</v>
      </c>
      <c r="E15350">
        <v>0.02</v>
      </c>
    </row>
    <row r="15351" spans="1:5" x14ac:dyDescent="0.25">
      <c r="A15351" s="1">
        <v>41446</v>
      </c>
      <c r="B15351" t="s">
        <v>49</v>
      </c>
      <c r="C15351" t="s">
        <v>1357</v>
      </c>
      <c r="D15351" t="s">
        <v>1361</v>
      </c>
      <c r="E15351">
        <v>0.04</v>
      </c>
    </row>
    <row r="15352" spans="1:5" x14ac:dyDescent="0.25">
      <c r="A15352" s="1">
        <v>41446</v>
      </c>
      <c r="B15352" t="s">
        <v>49</v>
      </c>
      <c r="C15352" t="s">
        <v>1357</v>
      </c>
      <c r="D15352" t="s">
        <v>1368</v>
      </c>
      <c r="E15352">
        <v>0.05</v>
      </c>
    </row>
    <row r="15353" spans="1:5" x14ac:dyDescent="0.25">
      <c r="A15353" s="1">
        <v>41446</v>
      </c>
      <c r="B15353" t="s">
        <v>49</v>
      </c>
      <c r="C15353" t="s">
        <v>1357</v>
      </c>
      <c r="D15353" t="s">
        <v>1368</v>
      </c>
      <c r="E15353">
        <v>0.05</v>
      </c>
    </row>
    <row r="15354" spans="1:5" x14ac:dyDescent="0.25">
      <c r="A15354" s="1">
        <v>41446</v>
      </c>
      <c r="B15354" t="s">
        <v>49</v>
      </c>
      <c r="C15354" t="s">
        <v>1357</v>
      </c>
      <c r="D15354" t="s">
        <v>1362</v>
      </c>
      <c r="E15354">
        <v>0.15</v>
      </c>
    </row>
    <row r="15355" spans="1:5" x14ac:dyDescent="0.25">
      <c r="A15355" s="1">
        <v>41447</v>
      </c>
      <c r="B15355" t="s">
        <v>52</v>
      </c>
      <c r="C15355" t="s">
        <v>1357</v>
      </c>
      <c r="D15355" t="s">
        <v>1372</v>
      </c>
      <c r="E15355">
        <v>0.01</v>
      </c>
    </row>
    <row r="15356" spans="1:5" x14ac:dyDescent="0.25">
      <c r="A15356" s="1">
        <v>41447</v>
      </c>
      <c r="B15356" t="s">
        <v>52</v>
      </c>
      <c r="C15356" t="s">
        <v>1357</v>
      </c>
      <c r="D15356" t="s">
        <v>1368</v>
      </c>
      <c r="E15356">
        <v>0.02</v>
      </c>
    </row>
    <row r="15357" spans="1:5" x14ac:dyDescent="0.25">
      <c r="A15357" s="1">
        <v>41447</v>
      </c>
      <c r="B15357" t="s">
        <v>52</v>
      </c>
      <c r="C15357" t="s">
        <v>1357</v>
      </c>
      <c r="D15357" t="s">
        <v>1374</v>
      </c>
      <c r="E15357">
        <v>0</v>
      </c>
    </row>
    <row r="15358" spans="1:5" x14ac:dyDescent="0.25">
      <c r="A15358" s="1">
        <v>41447</v>
      </c>
      <c r="B15358" t="s">
        <v>52</v>
      </c>
      <c r="C15358" t="s">
        <v>1357</v>
      </c>
      <c r="D15358" t="s">
        <v>1374</v>
      </c>
      <c r="E15358">
        <v>0</v>
      </c>
    </row>
    <row r="15359" spans="1:5" x14ac:dyDescent="0.25">
      <c r="A15359" s="1">
        <v>41447</v>
      </c>
      <c r="B15359" t="s">
        <v>52</v>
      </c>
      <c r="C15359" t="s">
        <v>1357</v>
      </c>
      <c r="D15359" t="s">
        <v>1374</v>
      </c>
      <c r="E15359">
        <v>0.01</v>
      </c>
    </row>
    <row r="15360" spans="1:5" x14ac:dyDescent="0.25">
      <c r="A15360" s="1">
        <v>41447</v>
      </c>
      <c r="B15360" t="s">
        <v>52</v>
      </c>
      <c r="C15360" t="s">
        <v>1357</v>
      </c>
      <c r="D15360" t="s">
        <v>1396</v>
      </c>
      <c r="E15360">
        <v>0</v>
      </c>
    </row>
    <row r="15361" spans="1:5" x14ac:dyDescent="0.25">
      <c r="A15361" s="1">
        <v>41447</v>
      </c>
      <c r="B15361" t="s">
        <v>52</v>
      </c>
      <c r="C15361" t="s">
        <v>1357</v>
      </c>
      <c r="D15361" t="s">
        <v>922</v>
      </c>
      <c r="E15361">
        <v>0.02</v>
      </c>
    </row>
    <row r="15362" spans="1:5" x14ac:dyDescent="0.25">
      <c r="A15362" s="1">
        <v>41447</v>
      </c>
      <c r="B15362" t="s">
        <v>52</v>
      </c>
      <c r="C15362" t="s">
        <v>1357</v>
      </c>
      <c r="D15362" t="s">
        <v>922</v>
      </c>
      <c r="E15362">
        <v>0.02</v>
      </c>
    </row>
    <row r="15363" spans="1:5" x14ac:dyDescent="0.25">
      <c r="A15363" s="1">
        <v>41447</v>
      </c>
      <c r="B15363" t="s">
        <v>52</v>
      </c>
      <c r="C15363" t="s">
        <v>1357</v>
      </c>
      <c r="D15363" t="s">
        <v>922</v>
      </c>
      <c r="E15363">
        <v>0.02</v>
      </c>
    </row>
    <row r="15364" spans="1:5" x14ac:dyDescent="0.25">
      <c r="A15364" s="1">
        <v>41447</v>
      </c>
      <c r="B15364" t="s">
        <v>52</v>
      </c>
      <c r="C15364" t="s">
        <v>1357</v>
      </c>
      <c r="D15364" t="s">
        <v>922</v>
      </c>
      <c r="E15364">
        <v>0.02</v>
      </c>
    </row>
    <row r="15365" spans="1:5" x14ac:dyDescent="0.25">
      <c r="A15365" s="1">
        <v>41447</v>
      </c>
      <c r="B15365" t="s">
        <v>52</v>
      </c>
      <c r="C15365" t="s">
        <v>1357</v>
      </c>
      <c r="D15365" t="s">
        <v>1375</v>
      </c>
      <c r="E15365">
        <v>0</v>
      </c>
    </row>
    <row r="15366" spans="1:5" x14ac:dyDescent="0.25">
      <c r="A15366" s="1">
        <v>41447</v>
      </c>
      <c r="B15366" t="s">
        <v>52</v>
      </c>
      <c r="C15366" t="s">
        <v>1357</v>
      </c>
      <c r="D15366" t="s">
        <v>922</v>
      </c>
      <c r="E15366">
        <v>0</v>
      </c>
    </row>
    <row r="15367" spans="1:5" x14ac:dyDescent="0.25">
      <c r="A15367" s="1">
        <v>41447</v>
      </c>
      <c r="B15367" t="s">
        <v>52</v>
      </c>
      <c r="C15367" t="s">
        <v>1357</v>
      </c>
      <c r="D15367" t="s">
        <v>922</v>
      </c>
      <c r="E15367">
        <v>0</v>
      </c>
    </row>
    <row r="15368" spans="1:5" x14ac:dyDescent="0.25">
      <c r="A15368" s="1">
        <v>41447</v>
      </c>
      <c r="B15368" t="s">
        <v>52</v>
      </c>
      <c r="C15368" t="s">
        <v>1357</v>
      </c>
      <c r="D15368" t="s">
        <v>1385</v>
      </c>
      <c r="E15368">
        <v>0.02</v>
      </c>
    </row>
    <row r="15369" spans="1:5" x14ac:dyDescent="0.25">
      <c r="A15369" s="1">
        <v>41447</v>
      </c>
      <c r="B15369" t="s">
        <v>52</v>
      </c>
      <c r="C15369" t="s">
        <v>1357</v>
      </c>
      <c r="D15369" t="s">
        <v>1361</v>
      </c>
      <c r="E15369">
        <v>0.01</v>
      </c>
    </row>
    <row r="15370" spans="1:5" x14ac:dyDescent="0.25">
      <c r="A15370" s="1">
        <v>41447</v>
      </c>
      <c r="B15370" t="s">
        <v>52</v>
      </c>
      <c r="C15370" t="s">
        <v>1357</v>
      </c>
      <c r="D15370" t="s">
        <v>1361</v>
      </c>
      <c r="E15370">
        <v>0.01</v>
      </c>
    </row>
    <row r="15371" spans="1:5" x14ac:dyDescent="0.25">
      <c r="A15371" s="1">
        <v>41447</v>
      </c>
      <c r="B15371" t="s">
        <v>52</v>
      </c>
      <c r="C15371" t="s">
        <v>1357</v>
      </c>
      <c r="D15371" t="s">
        <v>1361</v>
      </c>
      <c r="E15371">
        <v>0.02</v>
      </c>
    </row>
    <row r="15372" spans="1:5" x14ac:dyDescent="0.25">
      <c r="A15372" s="1">
        <v>41447</v>
      </c>
      <c r="B15372" t="s">
        <v>52</v>
      </c>
      <c r="C15372" t="s">
        <v>1357</v>
      </c>
      <c r="D15372" t="s">
        <v>1377</v>
      </c>
      <c r="E15372">
        <v>0.02</v>
      </c>
    </row>
    <row r="15373" spans="1:5" x14ac:dyDescent="0.25">
      <c r="A15373" s="1">
        <v>41447</v>
      </c>
      <c r="B15373" t="s">
        <v>52</v>
      </c>
      <c r="C15373" t="s">
        <v>1357</v>
      </c>
      <c r="D15373" t="s">
        <v>1369</v>
      </c>
      <c r="E15373">
        <v>0.04</v>
      </c>
    </row>
    <row r="15374" spans="1:5" x14ac:dyDescent="0.25">
      <c r="A15374" s="1">
        <v>41447</v>
      </c>
      <c r="B15374" t="s">
        <v>52</v>
      </c>
      <c r="C15374" t="s">
        <v>1357</v>
      </c>
      <c r="D15374" t="s">
        <v>1387</v>
      </c>
      <c r="E15374">
        <v>0.01</v>
      </c>
    </row>
    <row r="15375" spans="1:5" x14ac:dyDescent="0.25">
      <c r="A15375" s="1">
        <v>41448</v>
      </c>
      <c r="B15375" t="s">
        <v>53</v>
      </c>
      <c r="C15375" t="s">
        <v>1357</v>
      </c>
      <c r="D15375" t="s">
        <v>1366</v>
      </c>
      <c r="E15375">
        <v>0.02</v>
      </c>
    </row>
    <row r="15376" spans="1:5" x14ac:dyDescent="0.25">
      <c r="A15376" s="1">
        <v>41448</v>
      </c>
      <c r="B15376" t="s">
        <v>53</v>
      </c>
      <c r="C15376" t="s">
        <v>1357</v>
      </c>
      <c r="D15376" t="s">
        <v>1366</v>
      </c>
      <c r="E15376">
        <v>0.06</v>
      </c>
    </row>
    <row r="15377" spans="1:5" x14ac:dyDescent="0.25">
      <c r="A15377" s="1">
        <v>41448</v>
      </c>
      <c r="B15377" t="s">
        <v>53</v>
      </c>
      <c r="C15377" t="s">
        <v>1357</v>
      </c>
      <c r="D15377" t="s">
        <v>1370</v>
      </c>
      <c r="E15377">
        <v>0.06</v>
      </c>
    </row>
    <row r="15378" spans="1:5" x14ac:dyDescent="0.25">
      <c r="A15378" s="1">
        <v>41448</v>
      </c>
      <c r="B15378" t="s">
        <v>53</v>
      </c>
      <c r="C15378" t="s">
        <v>1357</v>
      </c>
      <c r="D15378" t="s">
        <v>1370</v>
      </c>
      <c r="E15378">
        <v>0.04</v>
      </c>
    </row>
    <row r="15379" spans="1:5" x14ac:dyDescent="0.25">
      <c r="A15379" s="1">
        <v>41448</v>
      </c>
      <c r="B15379" t="s">
        <v>53</v>
      </c>
      <c r="C15379" t="s">
        <v>1357</v>
      </c>
      <c r="D15379" t="s">
        <v>1366</v>
      </c>
      <c r="E15379">
        <v>0.08</v>
      </c>
    </row>
    <row r="15380" spans="1:5" x14ac:dyDescent="0.25">
      <c r="A15380" s="1">
        <v>41448</v>
      </c>
      <c r="B15380" t="s">
        <v>53</v>
      </c>
      <c r="C15380" t="s">
        <v>1357</v>
      </c>
      <c r="D15380" t="s">
        <v>922</v>
      </c>
      <c r="E15380">
        <v>0</v>
      </c>
    </row>
    <row r="15381" spans="1:5" x14ac:dyDescent="0.25">
      <c r="A15381" s="1">
        <v>41448</v>
      </c>
      <c r="B15381" t="s">
        <v>53</v>
      </c>
      <c r="C15381" t="s">
        <v>1357</v>
      </c>
      <c r="D15381" t="s">
        <v>1378</v>
      </c>
      <c r="E15381">
        <v>0</v>
      </c>
    </row>
    <row r="15382" spans="1:5" x14ac:dyDescent="0.25">
      <c r="A15382" s="1">
        <v>41448</v>
      </c>
      <c r="B15382" t="s">
        <v>53</v>
      </c>
      <c r="C15382" t="s">
        <v>1357</v>
      </c>
      <c r="D15382" t="s">
        <v>922</v>
      </c>
      <c r="E15382">
        <v>0</v>
      </c>
    </row>
    <row r="15383" spans="1:5" x14ac:dyDescent="0.25">
      <c r="A15383" s="1">
        <v>41448</v>
      </c>
      <c r="B15383" t="s">
        <v>53</v>
      </c>
      <c r="C15383" t="s">
        <v>1357</v>
      </c>
      <c r="D15383" t="s">
        <v>922</v>
      </c>
      <c r="E15383">
        <v>0.01</v>
      </c>
    </row>
    <row r="15384" spans="1:5" x14ac:dyDescent="0.25">
      <c r="A15384" s="1">
        <v>41448</v>
      </c>
      <c r="B15384" t="s">
        <v>53</v>
      </c>
      <c r="C15384" t="s">
        <v>1357</v>
      </c>
      <c r="D15384" t="s">
        <v>940</v>
      </c>
      <c r="E15384">
        <v>0.01</v>
      </c>
    </row>
    <row r="15385" spans="1:5" x14ac:dyDescent="0.25">
      <c r="A15385" s="1">
        <v>41448</v>
      </c>
      <c r="B15385" t="s">
        <v>53</v>
      </c>
      <c r="C15385" t="s">
        <v>1357</v>
      </c>
      <c r="D15385" t="s">
        <v>940</v>
      </c>
      <c r="E15385">
        <v>0.02</v>
      </c>
    </row>
    <row r="15386" spans="1:5" x14ac:dyDescent="0.25">
      <c r="A15386" s="1">
        <v>41448</v>
      </c>
      <c r="B15386" t="s">
        <v>53</v>
      </c>
      <c r="C15386" t="s">
        <v>1357</v>
      </c>
      <c r="D15386" t="s">
        <v>940</v>
      </c>
      <c r="E15386">
        <v>0.01</v>
      </c>
    </row>
    <row r="15387" spans="1:5" x14ac:dyDescent="0.25">
      <c r="A15387" s="1">
        <v>41448</v>
      </c>
      <c r="B15387" t="s">
        <v>53</v>
      </c>
      <c r="C15387" t="s">
        <v>1357</v>
      </c>
      <c r="D15387" t="s">
        <v>1359</v>
      </c>
      <c r="E15387">
        <v>0.02</v>
      </c>
    </row>
    <row r="15388" spans="1:5" x14ac:dyDescent="0.25">
      <c r="A15388" s="1">
        <v>41448</v>
      </c>
      <c r="B15388" t="s">
        <v>53</v>
      </c>
      <c r="C15388" t="s">
        <v>1357</v>
      </c>
      <c r="D15388" t="s">
        <v>1359</v>
      </c>
      <c r="E15388">
        <v>0.04</v>
      </c>
    </row>
    <row r="15389" spans="1:5" x14ac:dyDescent="0.25">
      <c r="A15389" s="1">
        <v>41448</v>
      </c>
      <c r="B15389" t="s">
        <v>53</v>
      </c>
      <c r="C15389" t="s">
        <v>1357</v>
      </c>
      <c r="D15389" t="s">
        <v>1362</v>
      </c>
      <c r="E15389">
        <v>0.03</v>
      </c>
    </row>
    <row r="15390" spans="1:5" x14ac:dyDescent="0.25">
      <c r="A15390" s="1">
        <v>41448</v>
      </c>
      <c r="B15390" t="s">
        <v>53</v>
      </c>
      <c r="C15390" t="s">
        <v>1357</v>
      </c>
      <c r="D15390" t="s">
        <v>1362</v>
      </c>
      <c r="E15390">
        <v>0.01</v>
      </c>
    </row>
    <row r="15391" spans="1:5" x14ac:dyDescent="0.25">
      <c r="A15391" s="1">
        <v>41448</v>
      </c>
      <c r="B15391" t="s">
        <v>53</v>
      </c>
      <c r="C15391" t="s">
        <v>1357</v>
      </c>
      <c r="D15391" t="s">
        <v>1363</v>
      </c>
      <c r="E15391">
        <v>0.01</v>
      </c>
    </row>
    <row r="15392" spans="1:5" x14ac:dyDescent="0.25">
      <c r="A15392" s="1">
        <v>41449</v>
      </c>
      <c r="B15392" t="s">
        <v>58</v>
      </c>
      <c r="C15392" t="s">
        <v>1357</v>
      </c>
      <c r="D15392" t="s">
        <v>1380</v>
      </c>
      <c r="E15392">
        <v>0</v>
      </c>
    </row>
    <row r="15393" spans="1:5" x14ac:dyDescent="0.25">
      <c r="A15393" s="1">
        <v>41449</v>
      </c>
      <c r="B15393" t="s">
        <v>58</v>
      </c>
      <c r="C15393" t="s">
        <v>1357</v>
      </c>
      <c r="D15393" t="s">
        <v>1397</v>
      </c>
      <c r="E15393">
        <v>0.01</v>
      </c>
    </row>
    <row r="15394" spans="1:5" x14ac:dyDescent="0.25">
      <c r="A15394" s="1">
        <v>41449</v>
      </c>
      <c r="B15394" t="s">
        <v>58</v>
      </c>
      <c r="C15394" t="s">
        <v>1357</v>
      </c>
      <c r="D15394" t="s">
        <v>1385</v>
      </c>
      <c r="E15394">
        <v>0.01</v>
      </c>
    </row>
    <row r="15395" spans="1:5" x14ac:dyDescent="0.25">
      <c r="A15395" s="1">
        <v>41449</v>
      </c>
      <c r="B15395" t="s">
        <v>58</v>
      </c>
      <c r="C15395" t="s">
        <v>1357</v>
      </c>
      <c r="D15395" t="s">
        <v>1366</v>
      </c>
      <c r="E15395">
        <v>0.01</v>
      </c>
    </row>
    <row r="15396" spans="1:5" x14ac:dyDescent="0.25">
      <c r="A15396" s="1">
        <v>41449</v>
      </c>
      <c r="B15396" t="s">
        <v>58</v>
      </c>
      <c r="C15396" t="s">
        <v>1357</v>
      </c>
      <c r="D15396" t="s">
        <v>922</v>
      </c>
      <c r="E15396">
        <v>0</v>
      </c>
    </row>
    <row r="15397" spans="1:5" x14ac:dyDescent="0.25">
      <c r="A15397" s="1">
        <v>41449</v>
      </c>
      <c r="B15397" t="s">
        <v>58</v>
      </c>
      <c r="C15397" t="s">
        <v>1357</v>
      </c>
      <c r="D15397" t="s">
        <v>922</v>
      </c>
      <c r="E15397">
        <v>0</v>
      </c>
    </row>
    <row r="15398" spans="1:5" x14ac:dyDescent="0.25">
      <c r="A15398" s="1">
        <v>41449</v>
      </c>
      <c r="B15398" t="s">
        <v>58</v>
      </c>
      <c r="C15398" t="s">
        <v>1357</v>
      </c>
      <c r="D15398" t="s">
        <v>922</v>
      </c>
      <c r="E15398">
        <v>0</v>
      </c>
    </row>
    <row r="15399" spans="1:5" x14ac:dyDescent="0.25">
      <c r="A15399" s="1">
        <v>41449</v>
      </c>
      <c r="B15399" t="s">
        <v>58</v>
      </c>
      <c r="C15399" t="s">
        <v>1357</v>
      </c>
      <c r="D15399" t="s">
        <v>1383</v>
      </c>
      <c r="E15399">
        <v>0</v>
      </c>
    </row>
    <row r="15400" spans="1:5" x14ac:dyDescent="0.25">
      <c r="A15400" s="1">
        <v>41449</v>
      </c>
      <c r="B15400" t="s">
        <v>58</v>
      </c>
      <c r="C15400" t="s">
        <v>1357</v>
      </c>
      <c r="D15400" t="s">
        <v>922</v>
      </c>
      <c r="E15400">
        <v>0.01</v>
      </c>
    </row>
    <row r="15401" spans="1:5" x14ac:dyDescent="0.25">
      <c r="A15401" s="1">
        <v>41449</v>
      </c>
      <c r="B15401" t="s">
        <v>58</v>
      </c>
      <c r="C15401" t="s">
        <v>1357</v>
      </c>
      <c r="D15401" t="s">
        <v>922</v>
      </c>
      <c r="E15401">
        <v>0.02</v>
      </c>
    </row>
    <row r="15402" spans="1:5" x14ac:dyDescent="0.25">
      <c r="A15402" s="1">
        <v>41449</v>
      </c>
      <c r="B15402" t="s">
        <v>58</v>
      </c>
      <c r="C15402" t="s">
        <v>1357</v>
      </c>
      <c r="D15402" t="s">
        <v>922</v>
      </c>
      <c r="E15402">
        <v>0</v>
      </c>
    </row>
    <row r="15403" spans="1:5" x14ac:dyDescent="0.25">
      <c r="A15403" s="1">
        <v>41449</v>
      </c>
      <c r="B15403" t="s">
        <v>58</v>
      </c>
      <c r="C15403" t="s">
        <v>1357</v>
      </c>
      <c r="D15403" t="s">
        <v>922</v>
      </c>
      <c r="E15403">
        <v>0</v>
      </c>
    </row>
    <row r="15404" spans="1:5" x14ac:dyDescent="0.25">
      <c r="A15404" s="1">
        <v>41449</v>
      </c>
      <c r="B15404" t="s">
        <v>58</v>
      </c>
      <c r="C15404" t="s">
        <v>1357</v>
      </c>
      <c r="D15404" t="s">
        <v>1377</v>
      </c>
      <c r="E15404">
        <v>0.03</v>
      </c>
    </row>
    <row r="15405" spans="1:5" x14ac:dyDescent="0.25">
      <c r="A15405" s="1">
        <v>41449</v>
      </c>
      <c r="B15405" t="s">
        <v>58</v>
      </c>
      <c r="C15405" t="s">
        <v>1357</v>
      </c>
      <c r="D15405" t="s">
        <v>1377</v>
      </c>
      <c r="E15405">
        <v>0.03</v>
      </c>
    </row>
    <row r="15406" spans="1:5" x14ac:dyDescent="0.25">
      <c r="A15406" s="1">
        <v>41449</v>
      </c>
      <c r="B15406" t="s">
        <v>58</v>
      </c>
      <c r="C15406" t="s">
        <v>1357</v>
      </c>
      <c r="D15406" t="s">
        <v>922</v>
      </c>
      <c r="E15406">
        <v>0</v>
      </c>
    </row>
    <row r="15407" spans="1:5" x14ac:dyDescent="0.25">
      <c r="A15407" s="1">
        <v>41449</v>
      </c>
      <c r="B15407" t="s">
        <v>58</v>
      </c>
      <c r="C15407" t="s">
        <v>1357</v>
      </c>
      <c r="D15407" t="s">
        <v>922</v>
      </c>
      <c r="E15407">
        <v>0</v>
      </c>
    </row>
    <row r="15408" spans="1:5" x14ac:dyDescent="0.25">
      <c r="A15408" s="1">
        <v>41449</v>
      </c>
      <c r="B15408" t="s">
        <v>58</v>
      </c>
      <c r="C15408" t="s">
        <v>1357</v>
      </c>
      <c r="D15408" t="s">
        <v>1376</v>
      </c>
      <c r="E15408">
        <v>0.02</v>
      </c>
    </row>
    <row r="15409" spans="1:5" x14ac:dyDescent="0.25">
      <c r="A15409" s="1">
        <v>41449</v>
      </c>
      <c r="B15409" t="s">
        <v>58</v>
      </c>
      <c r="C15409" t="s">
        <v>1357</v>
      </c>
      <c r="D15409" t="s">
        <v>1360</v>
      </c>
      <c r="E15409">
        <v>7.0000000000000007E-2</v>
      </c>
    </row>
    <row r="15410" spans="1:5" x14ac:dyDescent="0.25">
      <c r="A15410" s="1">
        <v>41449</v>
      </c>
      <c r="B15410" t="s">
        <v>58</v>
      </c>
      <c r="C15410" t="s">
        <v>1357</v>
      </c>
      <c r="D15410" t="s">
        <v>1360</v>
      </c>
      <c r="E15410">
        <v>0.02</v>
      </c>
    </row>
    <row r="15411" spans="1:5" x14ac:dyDescent="0.25">
      <c r="A15411" s="1">
        <v>41449</v>
      </c>
      <c r="B15411" t="s">
        <v>58</v>
      </c>
      <c r="C15411" t="s">
        <v>1357</v>
      </c>
      <c r="D15411" t="s">
        <v>1361</v>
      </c>
      <c r="E15411">
        <v>0.03</v>
      </c>
    </row>
    <row r="15412" spans="1:5" x14ac:dyDescent="0.25">
      <c r="A15412" s="1">
        <v>41450</v>
      </c>
      <c r="B15412" t="s">
        <v>59</v>
      </c>
      <c r="C15412" t="s">
        <v>1357</v>
      </c>
      <c r="D15412" t="s">
        <v>1364</v>
      </c>
      <c r="E15412">
        <v>0.04</v>
      </c>
    </row>
    <row r="15413" spans="1:5" x14ac:dyDescent="0.25">
      <c r="A15413" s="1">
        <v>41450</v>
      </c>
      <c r="B15413" t="s">
        <v>59</v>
      </c>
      <c r="C15413" t="s">
        <v>1357</v>
      </c>
      <c r="D15413" t="s">
        <v>1365</v>
      </c>
      <c r="E15413">
        <v>0.03</v>
      </c>
    </row>
    <row r="15414" spans="1:5" x14ac:dyDescent="0.25">
      <c r="A15414" s="1">
        <v>41450</v>
      </c>
      <c r="B15414" t="s">
        <v>59</v>
      </c>
      <c r="C15414" t="s">
        <v>1357</v>
      </c>
      <c r="D15414" t="s">
        <v>1365</v>
      </c>
      <c r="E15414">
        <v>0.04</v>
      </c>
    </row>
    <row r="15415" spans="1:5" x14ac:dyDescent="0.25">
      <c r="A15415" s="1">
        <v>41450</v>
      </c>
      <c r="B15415" t="s">
        <v>59</v>
      </c>
      <c r="C15415" t="s">
        <v>1357</v>
      </c>
      <c r="D15415" t="s">
        <v>1365</v>
      </c>
      <c r="E15415">
        <v>0.06</v>
      </c>
    </row>
    <row r="15416" spans="1:5" x14ac:dyDescent="0.25">
      <c r="A15416" s="1">
        <v>41450</v>
      </c>
      <c r="B15416" t="s">
        <v>59</v>
      </c>
      <c r="C15416" t="s">
        <v>1357</v>
      </c>
      <c r="D15416" t="s">
        <v>1366</v>
      </c>
      <c r="E15416">
        <v>0.03</v>
      </c>
    </row>
    <row r="15417" spans="1:5" x14ac:dyDescent="0.25">
      <c r="A15417" s="1">
        <v>41450</v>
      </c>
      <c r="B15417" t="s">
        <v>59</v>
      </c>
      <c r="C15417" t="s">
        <v>1357</v>
      </c>
      <c r="D15417" t="s">
        <v>1366</v>
      </c>
      <c r="E15417">
        <v>0.05</v>
      </c>
    </row>
    <row r="15418" spans="1:5" x14ac:dyDescent="0.25">
      <c r="A15418" s="1">
        <v>41450</v>
      </c>
      <c r="B15418" t="s">
        <v>59</v>
      </c>
      <c r="C15418" t="s">
        <v>1357</v>
      </c>
      <c r="D15418" t="s">
        <v>1372</v>
      </c>
      <c r="E15418">
        <v>0.01</v>
      </c>
    </row>
    <row r="15419" spans="1:5" x14ac:dyDescent="0.25">
      <c r="A15419" s="1">
        <v>41450</v>
      </c>
      <c r="B15419" t="s">
        <v>59</v>
      </c>
      <c r="C15419" t="s">
        <v>1357</v>
      </c>
      <c r="D15419" t="s">
        <v>1368</v>
      </c>
      <c r="E15419">
        <v>0.04</v>
      </c>
    </row>
    <row r="15420" spans="1:5" x14ac:dyDescent="0.25">
      <c r="A15420" s="1">
        <v>41450</v>
      </c>
      <c r="B15420" t="s">
        <v>59</v>
      </c>
      <c r="C15420" t="s">
        <v>1357</v>
      </c>
      <c r="D15420" t="s">
        <v>922</v>
      </c>
      <c r="E15420">
        <v>0</v>
      </c>
    </row>
    <row r="15421" spans="1:5" x14ac:dyDescent="0.25">
      <c r="A15421" s="1">
        <v>41450</v>
      </c>
      <c r="B15421" t="s">
        <v>59</v>
      </c>
      <c r="C15421" t="s">
        <v>1357</v>
      </c>
      <c r="D15421" t="s">
        <v>922</v>
      </c>
      <c r="E15421">
        <v>0</v>
      </c>
    </row>
    <row r="15422" spans="1:5" x14ac:dyDescent="0.25">
      <c r="A15422" s="1">
        <v>41450</v>
      </c>
      <c r="B15422" t="s">
        <v>59</v>
      </c>
      <c r="C15422" t="s">
        <v>1357</v>
      </c>
      <c r="D15422" t="s">
        <v>940</v>
      </c>
      <c r="E15422">
        <v>0.06</v>
      </c>
    </row>
    <row r="15423" spans="1:5" x14ac:dyDescent="0.25">
      <c r="A15423" s="1">
        <v>41450</v>
      </c>
      <c r="B15423" t="s">
        <v>59</v>
      </c>
      <c r="C15423" t="s">
        <v>1357</v>
      </c>
      <c r="D15423" t="s">
        <v>1358</v>
      </c>
      <c r="E15423">
        <v>0</v>
      </c>
    </row>
    <row r="15424" spans="1:5" x14ac:dyDescent="0.25">
      <c r="A15424" s="1">
        <v>41450</v>
      </c>
      <c r="B15424" t="s">
        <v>59</v>
      </c>
      <c r="C15424" t="s">
        <v>1357</v>
      </c>
      <c r="D15424" t="s">
        <v>1358</v>
      </c>
      <c r="E15424">
        <v>0</v>
      </c>
    </row>
    <row r="15425" spans="1:5" x14ac:dyDescent="0.25">
      <c r="A15425" s="1">
        <v>41450</v>
      </c>
      <c r="B15425" t="s">
        <v>59</v>
      </c>
      <c r="C15425" t="s">
        <v>1357</v>
      </c>
      <c r="D15425" t="s">
        <v>940</v>
      </c>
      <c r="E15425">
        <v>0.05</v>
      </c>
    </row>
    <row r="15426" spans="1:5" x14ac:dyDescent="0.25">
      <c r="A15426" s="1">
        <v>41450</v>
      </c>
      <c r="B15426" t="s">
        <v>59</v>
      </c>
      <c r="C15426" t="s">
        <v>1357</v>
      </c>
      <c r="D15426" t="s">
        <v>1360</v>
      </c>
      <c r="E15426">
        <v>0</v>
      </c>
    </row>
    <row r="15427" spans="1:5" x14ac:dyDescent="0.25">
      <c r="A15427" s="1">
        <v>41450</v>
      </c>
      <c r="B15427" t="s">
        <v>59</v>
      </c>
      <c r="C15427" t="s">
        <v>1357</v>
      </c>
      <c r="D15427" t="s">
        <v>1381</v>
      </c>
      <c r="E15427">
        <v>0.01</v>
      </c>
    </row>
    <row r="15428" spans="1:5" x14ac:dyDescent="0.25">
      <c r="A15428" s="1">
        <v>41450</v>
      </c>
      <c r="B15428" t="s">
        <v>59</v>
      </c>
      <c r="C15428" t="s">
        <v>1357</v>
      </c>
      <c r="D15428" t="s">
        <v>1361</v>
      </c>
      <c r="E15428">
        <v>0</v>
      </c>
    </row>
    <row r="15429" spans="1:5" x14ac:dyDescent="0.25">
      <c r="A15429" s="1">
        <v>41450</v>
      </c>
      <c r="B15429" t="s">
        <v>59</v>
      </c>
      <c r="C15429" t="s">
        <v>1357</v>
      </c>
      <c r="D15429" t="s">
        <v>1361</v>
      </c>
      <c r="E15429">
        <v>0.11</v>
      </c>
    </row>
    <row r="15430" spans="1:5" x14ac:dyDescent="0.25">
      <c r="A15430" s="1">
        <v>41450</v>
      </c>
      <c r="B15430" t="s">
        <v>59</v>
      </c>
      <c r="C15430" t="s">
        <v>1357</v>
      </c>
      <c r="D15430" t="s">
        <v>1361</v>
      </c>
      <c r="E15430">
        <v>0</v>
      </c>
    </row>
    <row r="15431" spans="1:5" x14ac:dyDescent="0.25">
      <c r="A15431" s="1">
        <v>41450</v>
      </c>
      <c r="B15431" t="s">
        <v>59</v>
      </c>
      <c r="C15431" t="s">
        <v>1357</v>
      </c>
      <c r="D15431" t="s">
        <v>1361</v>
      </c>
      <c r="E15431">
        <v>0.04</v>
      </c>
    </row>
    <row r="15432" spans="1:5" x14ac:dyDescent="0.25">
      <c r="A15432" s="1">
        <v>41450</v>
      </c>
      <c r="B15432" t="s">
        <v>59</v>
      </c>
      <c r="C15432" t="s">
        <v>1357</v>
      </c>
      <c r="D15432" t="s">
        <v>1368</v>
      </c>
      <c r="E15432">
        <v>0.03</v>
      </c>
    </row>
    <row r="15433" spans="1:5" x14ac:dyDescent="0.25">
      <c r="A15433" s="1">
        <v>41451</v>
      </c>
      <c r="B15433" t="s">
        <v>30</v>
      </c>
      <c r="C15433" t="s">
        <v>1357</v>
      </c>
      <c r="D15433" t="s">
        <v>1363</v>
      </c>
      <c r="E15433">
        <v>0.04</v>
      </c>
    </row>
    <row r="15434" spans="1:5" x14ac:dyDescent="0.25">
      <c r="A15434" s="1">
        <v>41451</v>
      </c>
      <c r="B15434" t="s">
        <v>30</v>
      </c>
      <c r="C15434" t="s">
        <v>1357</v>
      </c>
      <c r="D15434" t="s">
        <v>1363</v>
      </c>
      <c r="E15434">
        <v>0.01</v>
      </c>
    </row>
    <row r="15435" spans="1:5" x14ac:dyDescent="0.25">
      <c r="A15435" s="1">
        <v>41402</v>
      </c>
      <c r="B15435" t="s">
        <v>30</v>
      </c>
      <c r="C15435" t="s">
        <v>1398</v>
      </c>
      <c r="D15435" t="s">
        <v>1399</v>
      </c>
      <c r="E15435">
        <v>0.04</v>
      </c>
    </row>
    <row r="15436" spans="1:5" x14ac:dyDescent="0.25">
      <c r="A15436" s="1">
        <v>41402</v>
      </c>
      <c r="B15436" t="s">
        <v>30</v>
      </c>
      <c r="C15436" t="s">
        <v>1398</v>
      </c>
      <c r="D15436" t="s">
        <v>1400</v>
      </c>
      <c r="E15436">
        <v>0.22</v>
      </c>
    </row>
    <row r="15437" spans="1:5" x14ac:dyDescent="0.25">
      <c r="A15437" s="1">
        <v>41402</v>
      </c>
      <c r="B15437" t="s">
        <v>30</v>
      </c>
      <c r="C15437" t="s">
        <v>1398</v>
      </c>
      <c r="D15437" t="s">
        <v>1401</v>
      </c>
      <c r="E15437">
        <v>0.05</v>
      </c>
    </row>
    <row r="15438" spans="1:5" x14ac:dyDescent="0.25">
      <c r="A15438" s="1">
        <v>41403</v>
      </c>
      <c r="B15438" t="s">
        <v>46</v>
      </c>
      <c r="C15438" t="s">
        <v>1398</v>
      </c>
      <c r="D15438" t="s">
        <v>1399</v>
      </c>
      <c r="E15438">
        <v>0.06</v>
      </c>
    </row>
    <row r="15439" spans="1:5" x14ac:dyDescent="0.25">
      <c r="A15439" s="1">
        <v>41403</v>
      </c>
      <c r="B15439" t="s">
        <v>46</v>
      </c>
      <c r="C15439" t="s">
        <v>1398</v>
      </c>
      <c r="D15439" t="s">
        <v>1400</v>
      </c>
      <c r="E15439">
        <v>0.23</v>
      </c>
    </row>
    <row r="15440" spans="1:5" x14ac:dyDescent="0.25">
      <c r="A15440" s="1">
        <v>41403</v>
      </c>
      <c r="B15440" t="s">
        <v>46</v>
      </c>
      <c r="C15440" t="s">
        <v>1398</v>
      </c>
      <c r="D15440" t="s">
        <v>1401</v>
      </c>
      <c r="E15440">
        <v>0.01</v>
      </c>
    </row>
    <row r="15441" spans="1:5" x14ac:dyDescent="0.25">
      <c r="A15441" s="1">
        <v>41404</v>
      </c>
      <c r="B15441" t="s">
        <v>49</v>
      </c>
      <c r="C15441" t="s">
        <v>1398</v>
      </c>
      <c r="D15441" t="s">
        <v>1400</v>
      </c>
      <c r="E15441">
        <v>0.12</v>
      </c>
    </row>
    <row r="15442" spans="1:5" x14ac:dyDescent="0.25">
      <c r="A15442" s="1">
        <v>41404</v>
      </c>
      <c r="B15442" t="s">
        <v>49</v>
      </c>
      <c r="C15442" t="s">
        <v>1398</v>
      </c>
      <c r="D15442" t="s">
        <v>1401</v>
      </c>
      <c r="E15442">
        <v>0.01</v>
      </c>
    </row>
    <row r="15443" spans="1:5" x14ac:dyDescent="0.25">
      <c r="A15443" s="1">
        <v>41405</v>
      </c>
      <c r="B15443" t="s">
        <v>52</v>
      </c>
      <c r="C15443" t="s">
        <v>1398</v>
      </c>
      <c r="D15443" t="s">
        <v>1402</v>
      </c>
      <c r="E15443">
        <v>0</v>
      </c>
    </row>
    <row r="15444" spans="1:5" x14ac:dyDescent="0.25">
      <c r="A15444" s="1">
        <v>41405</v>
      </c>
      <c r="B15444" t="s">
        <v>52</v>
      </c>
      <c r="C15444" t="s">
        <v>1398</v>
      </c>
      <c r="D15444" t="s">
        <v>1402</v>
      </c>
      <c r="E15444">
        <v>0.04</v>
      </c>
    </row>
    <row r="15445" spans="1:5" x14ac:dyDescent="0.25">
      <c r="A15445" s="1">
        <v>41405</v>
      </c>
      <c r="B15445" t="s">
        <v>52</v>
      </c>
      <c r="C15445" t="s">
        <v>1398</v>
      </c>
      <c r="D15445" t="s">
        <v>1402</v>
      </c>
      <c r="E15445">
        <v>0</v>
      </c>
    </row>
    <row r="15446" spans="1:5" x14ac:dyDescent="0.25">
      <c r="A15446" s="1">
        <v>41405</v>
      </c>
      <c r="B15446" t="s">
        <v>52</v>
      </c>
      <c r="C15446" t="s">
        <v>1398</v>
      </c>
      <c r="D15446" t="s">
        <v>1402</v>
      </c>
      <c r="E15446">
        <v>0</v>
      </c>
    </row>
    <row r="15447" spans="1:5" x14ac:dyDescent="0.25">
      <c r="A15447" s="1">
        <v>41405</v>
      </c>
      <c r="B15447" t="s">
        <v>52</v>
      </c>
      <c r="C15447" t="s">
        <v>1398</v>
      </c>
      <c r="D15447" t="s">
        <v>1402</v>
      </c>
      <c r="E15447">
        <v>0</v>
      </c>
    </row>
    <row r="15448" spans="1:5" x14ac:dyDescent="0.25">
      <c r="A15448" s="1">
        <v>41405</v>
      </c>
      <c r="B15448" t="s">
        <v>52</v>
      </c>
      <c r="C15448" t="s">
        <v>1398</v>
      </c>
      <c r="D15448" t="s">
        <v>1403</v>
      </c>
      <c r="E15448">
        <v>0.04</v>
      </c>
    </row>
    <row r="15449" spans="1:5" x14ac:dyDescent="0.25">
      <c r="A15449" s="1">
        <v>41405</v>
      </c>
      <c r="B15449" t="s">
        <v>52</v>
      </c>
      <c r="C15449" t="s">
        <v>1398</v>
      </c>
      <c r="D15449" t="s">
        <v>1403</v>
      </c>
      <c r="E15449">
        <v>0.03</v>
      </c>
    </row>
    <row r="15450" spans="1:5" x14ac:dyDescent="0.25">
      <c r="A15450" s="1">
        <v>41405</v>
      </c>
      <c r="B15450" t="s">
        <v>52</v>
      </c>
      <c r="C15450" t="s">
        <v>1398</v>
      </c>
      <c r="D15450" t="s">
        <v>1403</v>
      </c>
      <c r="E15450">
        <v>0.01</v>
      </c>
    </row>
    <row r="15451" spans="1:5" x14ac:dyDescent="0.25">
      <c r="A15451" s="1">
        <v>41405</v>
      </c>
      <c r="B15451" t="s">
        <v>52</v>
      </c>
      <c r="C15451" t="s">
        <v>1398</v>
      </c>
      <c r="D15451" t="s">
        <v>1403</v>
      </c>
      <c r="E15451">
        <v>0.03</v>
      </c>
    </row>
    <row r="15452" spans="1:5" x14ac:dyDescent="0.25">
      <c r="A15452" s="1">
        <v>41405</v>
      </c>
      <c r="B15452" t="s">
        <v>52</v>
      </c>
      <c r="C15452" t="s">
        <v>1398</v>
      </c>
      <c r="D15452" t="s">
        <v>1403</v>
      </c>
      <c r="E15452">
        <v>0.03</v>
      </c>
    </row>
    <row r="15453" spans="1:5" x14ac:dyDescent="0.25">
      <c r="A15453" s="1">
        <v>41405</v>
      </c>
      <c r="B15453" t="s">
        <v>52</v>
      </c>
      <c r="C15453" t="s">
        <v>1398</v>
      </c>
      <c r="D15453" t="s">
        <v>1403</v>
      </c>
      <c r="E15453">
        <v>0.02</v>
      </c>
    </row>
    <row r="15454" spans="1:5" x14ac:dyDescent="0.25">
      <c r="A15454" s="1">
        <v>41405</v>
      </c>
      <c r="B15454" t="s">
        <v>52</v>
      </c>
      <c r="C15454" t="s">
        <v>1398</v>
      </c>
      <c r="D15454" t="s">
        <v>1403</v>
      </c>
      <c r="E15454">
        <v>0.01</v>
      </c>
    </row>
    <row r="15455" spans="1:5" x14ac:dyDescent="0.25">
      <c r="A15455" s="1">
        <v>41405</v>
      </c>
      <c r="B15455" t="s">
        <v>52</v>
      </c>
      <c r="C15455" t="s">
        <v>1398</v>
      </c>
      <c r="D15455" t="s">
        <v>1403</v>
      </c>
      <c r="E15455">
        <v>0.02</v>
      </c>
    </row>
    <row r="15456" spans="1:5" x14ac:dyDescent="0.25">
      <c r="A15456" s="1">
        <v>41405</v>
      </c>
      <c r="B15456" t="s">
        <v>52</v>
      </c>
      <c r="C15456" t="s">
        <v>1398</v>
      </c>
      <c r="D15456" t="s">
        <v>1403</v>
      </c>
      <c r="E15456">
        <v>0.02</v>
      </c>
    </row>
    <row r="15457" spans="1:5" x14ac:dyDescent="0.25">
      <c r="A15457" s="1">
        <v>41405</v>
      </c>
      <c r="B15457" t="s">
        <v>52</v>
      </c>
      <c r="C15457" t="s">
        <v>1398</v>
      </c>
      <c r="D15457" t="s">
        <v>1404</v>
      </c>
      <c r="E15457">
        <v>0.04</v>
      </c>
    </row>
    <row r="15458" spans="1:5" x14ac:dyDescent="0.25">
      <c r="A15458" s="1">
        <v>41405</v>
      </c>
      <c r="B15458" t="s">
        <v>52</v>
      </c>
      <c r="C15458" t="s">
        <v>1398</v>
      </c>
      <c r="D15458" t="s">
        <v>1404</v>
      </c>
      <c r="E15458">
        <v>0.02</v>
      </c>
    </row>
    <row r="15459" spans="1:5" x14ac:dyDescent="0.25">
      <c r="A15459" s="1">
        <v>41406</v>
      </c>
      <c r="B15459" t="s">
        <v>53</v>
      </c>
      <c r="C15459" t="s">
        <v>1398</v>
      </c>
      <c r="D15459" t="s">
        <v>1405</v>
      </c>
      <c r="E15459">
        <v>0.02</v>
      </c>
    </row>
    <row r="15460" spans="1:5" x14ac:dyDescent="0.25">
      <c r="A15460" s="1">
        <v>41406</v>
      </c>
      <c r="B15460" t="s">
        <v>53</v>
      </c>
      <c r="C15460" t="s">
        <v>1398</v>
      </c>
      <c r="D15460" t="s">
        <v>1405</v>
      </c>
      <c r="E15460">
        <v>0.01</v>
      </c>
    </row>
    <row r="15461" spans="1:5" x14ac:dyDescent="0.25">
      <c r="A15461" s="1">
        <v>41406</v>
      </c>
      <c r="B15461" t="s">
        <v>53</v>
      </c>
      <c r="C15461" t="s">
        <v>1398</v>
      </c>
      <c r="D15461" t="s">
        <v>1405</v>
      </c>
      <c r="E15461">
        <v>0.02</v>
      </c>
    </row>
    <row r="15462" spans="1:5" x14ac:dyDescent="0.25">
      <c r="A15462" s="1">
        <v>41406</v>
      </c>
      <c r="B15462" t="s">
        <v>53</v>
      </c>
      <c r="C15462" t="s">
        <v>1398</v>
      </c>
      <c r="D15462" t="s">
        <v>1405</v>
      </c>
      <c r="E15462">
        <v>0</v>
      </c>
    </row>
    <row r="15463" spans="1:5" x14ac:dyDescent="0.25">
      <c r="A15463" s="1">
        <v>41406</v>
      </c>
      <c r="B15463" t="s">
        <v>53</v>
      </c>
      <c r="C15463" t="s">
        <v>1398</v>
      </c>
      <c r="D15463" t="s">
        <v>1405</v>
      </c>
      <c r="E15463">
        <v>0</v>
      </c>
    </row>
    <row r="15464" spans="1:5" x14ac:dyDescent="0.25">
      <c r="A15464" s="1">
        <v>41406</v>
      </c>
      <c r="B15464" t="s">
        <v>53</v>
      </c>
      <c r="C15464" t="s">
        <v>1398</v>
      </c>
      <c r="D15464" t="s">
        <v>1404</v>
      </c>
      <c r="E15464">
        <v>0.1</v>
      </c>
    </row>
    <row r="15465" spans="1:5" x14ac:dyDescent="0.25">
      <c r="A15465" s="1">
        <v>41406</v>
      </c>
      <c r="B15465" t="s">
        <v>53</v>
      </c>
      <c r="C15465" t="s">
        <v>1398</v>
      </c>
      <c r="D15465" t="s">
        <v>1404</v>
      </c>
      <c r="E15465">
        <v>0.11</v>
      </c>
    </row>
    <row r="15466" spans="1:5" x14ac:dyDescent="0.25">
      <c r="A15466" s="1">
        <v>41407</v>
      </c>
      <c r="B15466" t="s">
        <v>58</v>
      </c>
      <c r="C15466" t="s">
        <v>1398</v>
      </c>
      <c r="D15466" t="s">
        <v>1399</v>
      </c>
      <c r="E15466">
        <v>0.08</v>
      </c>
    </row>
    <row r="15467" spans="1:5" x14ac:dyDescent="0.25">
      <c r="A15467" s="1">
        <v>41407</v>
      </c>
      <c r="B15467" t="s">
        <v>58</v>
      </c>
      <c r="C15467" t="s">
        <v>1398</v>
      </c>
      <c r="D15467" t="s">
        <v>1400</v>
      </c>
      <c r="E15467">
        <v>0.1</v>
      </c>
    </row>
    <row r="15468" spans="1:5" x14ac:dyDescent="0.25">
      <c r="A15468" s="1">
        <v>41407</v>
      </c>
      <c r="B15468" t="s">
        <v>58</v>
      </c>
      <c r="C15468" t="s">
        <v>1398</v>
      </c>
      <c r="D15468" t="s">
        <v>1401</v>
      </c>
      <c r="E15468">
        <v>0.03</v>
      </c>
    </row>
    <row r="15469" spans="1:5" x14ac:dyDescent="0.25">
      <c r="A15469" s="1">
        <v>41408</v>
      </c>
      <c r="B15469" t="s">
        <v>59</v>
      </c>
      <c r="C15469" t="s">
        <v>1398</v>
      </c>
      <c r="D15469" t="s">
        <v>1399</v>
      </c>
      <c r="E15469">
        <v>7.0000000000000007E-2</v>
      </c>
    </row>
    <row r="15470" spans="1:5" x14ac:dyDescent="0.25">
      <c r="A15470" s="1">
        <v>41408</v>
      </c>
      <c r="B15470" t="s">
        <v>59</v>
      </c>
      <c r="C15470" t="s">
        <v>1398</v>
      </c>
      <c r="D15470" t="s">
        <v>1400</v>
      </c>
      <c r="E15470">
        <v>0.15</v>
      </c>
    </row>
    <row r="15471" spans="1:5" x14ac:dyDescent="0.25">
      <c r="A15471" s="1">
        <v>41408</v>
      </c>
      <c r="B15471" t="s">
        <v>59</v>
      </c>
      <c r="C15471" t="s">
        <v>1398</v>
      </c>
      <c r="D15471" t="s">
        <v>1401</v>
      </c>
      <c r="E15471">
        <v>0.02</v>
      </c>
    </row>
    <row r="15472" spans="1:5" x14ac:dyDescent="0.25">
      <c r="A15472" s="1">
        <v>41408</v>
      </c>
      <c r="B15472" t="s">
        <v>59</v>
      </c>
      <c r="C15472" t="s">
        <v>1398</v>
      </c>
      <c r="D15472" t="s">
        <v>1401</v>
      </c>
      <c r="E15472">
        <v>0.02</v>
      </c>
    </row>
    <row r="15473" spans="1:5" x14ac:dyDescent="0.25">
      <c r="A15473" s="1">
        <v>41409</v>
      </c>
      <c r="B15473" t="s">
        <v>30</v>
      </c>
      <c r="C15473" t="s">
        <v>1398</v>
      </c>
      <c r="D15473" t="s">
        <v>1400</v>
      </c>
      <c r="E15473">
        <v>0.27</v>
      </c>
    </row>
    <row r="15474" spans="1:5" x14ac:dyDescent="0.25">
      <c r="A15474" s="1">
        <v>41409</v>
      </c>
      <c r="B15474" t="s">
        <v>30</v>
      </c>
      <c r="C15474" t="s">
        <v>1398</v>
      </c>
      <c r="D15474" t="s">
        <v>1401</v>
      </c>
      <c r="E15474">
        <v>0.04</v>
      </c>
    </row>
    <row r="15475" spans="1:5" x14ac:dyDescent="0.25">
      <c r="A15475" s="1">
        <v>41410</v>
      </c>
      <c r="B15475" t="s">
        <v>46</v>
      </c>
      <c r="C15475" t="s">
        <v>1398</v>
      </c>
      <c r="D15475" t="s">
        <v>1399</v>
      </c>
      <c r="E15475">
        <v>0.12</v>
      </c>
    </row>
    <row r="15476" spans="1:5" x14ac:dyDescent="0.25">
      <c r="A15476" s="1">
        <v>41410</v>
      </c>
      <c r="B15476" t="s">
        <v>46</v>
      </c>
      <c r="C15476" t="s">
        <v>1398</v>
      </c>
      <c r="D15476" t="s">
        <v>1400</v>
      </c>
      <c r="E15476">
        <v>0.1</v>
      </c>
    </row>
    <row r="15477" spans="1:5" x14ac:dyDescent="0.25">
      <c r="A15477" s="1">
        <v>41412</v>
      </c>
      <c r="B15477" t="s">
        <v>52</v>
      </c>
      <c r="C15477" t="s">
        <v>1398</v>
      </c>
      <c r="D15477" t="s">
        <v>1406</v>
      </c>
      <c r="E15477">
        <v>0</v>
      </c>
    </row>
    <row r="15478" spans="1:5" x14ac:dyDescent="0.25">
      <c r="A15478" s="1">
        <v>41412</v>
      </c>
      <c r="B15478" t="s">
        <v>52</v>
      </c>
      <c r="C15478" t="s">
        <v>1398</v>
      </c>
      <c r="D15478" t="s">
        <v>1406</v>
      </c>
      <c r="E15478">
        <v>0</v>
      </c>
    </row>
    <row r="15479" spans="1:5" x14ac:dyDescent="0.25">
      <c r="A15479" s="1">
        <v>41412</v>
      </c>
      <c r="B15479" t="s">
        <v>52</v>
      </c>
      <c r="C15479" t="s">
        <v>1398</v>
      </c>
      <c r="D15479" t="s">
        <v>1406</v>
      </c>
      <c r="E15479">
        <v>0</v>
      </c>
    </row>
    <row r="15480" spans="1:5" x14ac:dyDescent="0.25">
      <c r="A15480" s="1">
        <v>41412</v>
      </c>
      <c r="B15480" t="s">
        <v>52</v>
      </c>
      <c r="C15480" t="s">
        <v>1398</v>
      </c>
      <c r="D15480" t="s">
        <v>1406</v>
      </c>
      <c r="E15480">
        <v>0</v>
      </c>
    </row>
    <row r="15481" spans="1:5" x14ac:dyDescent="0.25">
      <c r="A15481" s="1">
        <v>41412</v>
      </c>
      <c r="B15481" t="s">
        <v>52</v>
      </c>
      <c r="C15481" t="s">
        <v>1398</v>
      </c>
      <c r="D15481" t="s">
        <v>1406</v>
      </c>
      <c r="E15481">
        <v>0.02</v>
      </c>
    </row>
    <row r="15482" spans="1:5" x14ac:dyDescent="0.25">
      <c r="A15482" s="1">
        <v>41412</v>
      </c>
      <c r="B15482" t="s">
        <v>52</v>
      </c>
      <c r="C15482" t="s">
        <v>1398</v>
      </c>
      <c r="D15482" t="s">
        <v>1404</v>
      </c>
      <c r="E15482">
        <v>0.02</v>
      </c>
    </row>
    <row r="15483" spans="1:5" x14ac:dyDescent="0.25">
      <c r="A15483" s="1">
        <v>41412</v>
      </c>
      <c r="B15483" t="s">
        <v>52</v>
      </c>
      <c r="C15483" t="s">
        <v>1398</v>
      </c>
      <c r="D15483" t="s">
        <v>1404</v>
      </c>
      <c r="E15483">
        <v>0.02</v>
      </c>
    </row>
    <row r="15484" spans="1:5" x14ac:dyDescent="0.25">
      <c r="A15484" s="1">
        <v>41413</v>
      </c>
      <c r="B15484" t="s">
        <v>53</v>
      </c>
      <c r="C15484" t="s">
        <v>1398</v>
      </c>
      <c r="D15484" t="s">
        <v>1404</v>
      </c>
      <c r="E15484">
        <v>0.1</v>
      </c>
    </row>
    <row r="15485" spans="1:5" x14ac:dyDescent="0.25">
      <c r="A15485" s="1">
        <v>41413</v>
      </c>
      <c r="B15485" t="s">
        <v>53</v>
      </c>
      <c r="C15485" t="s">
        <v>1398</v>
      </c>
      <c r="D15485" t="s">
        <v>1404</v>
      </c>
      <c r="E15485">
        <v>0.08</v>
      </c>
    </row>
    <row r="15486" spans="1:5" x14ac:dyDescent="0.25">
      <c r="A15486" s="1">
        <v>41414</v>
      </c>
      <c r="B15486" t="s">
        <v>58</v>
      </c>
      <c r="C15486" t="s">
        <v>1398</v>
      </c>
      <c r="D15486" t="s">
        <v>1399</v>
      </c>
      <c r="E15486">
        <v>0.05</v>
      </c>
    </row>
    <row r="15487" spans="1:5" x14ac:dyDescent="0.25">
      <c r="A15487" s="1">
        <v>41414</v>
      </c>
      <c r="B15487" t="s">
        <v>58</v>
      </c>
      <c r="C15487" t="s">
        <v>1398</v>
      </c>
      <c r="D15487" t="s">
        <v>1399</v>
      </c>
      <c r="E15487">
        <v>7.0000000000000007E-2</v>
      </c>
    </row>
    <row r="15488" spans="1:5" x14ac:dyDescent="0.25">
      <c r="A15488" s="1">
        <v>41414</v>
      </c>
      <c r="B15488" t="s">
        <v>58</v>
      </c>
      <c r="C15488" t="s">
        <v>1398</v>
      </c>
      <c r="D15488" t="s">
        <v>1400</v>
      </c>
      <c r="E15488">
        <v>0.06</v>
      </c>
    </row>
    <row r="15489" spans="1:5" x14ac:dyDescent="0.25">
      <c r="A15489" s="1">
        <v>41414</v>
      </c>
      <c r="B15489" t="s">
        <v>58</v>
      </c>
      <c r="C15489" t="s">
        <v>1398</v>
      </c>
      <c r="D15489" t="s">
        <v>1401</v>
      </c>
      <c r="E15489">
        <v>0</v>
      </c>
    </row>
    <row r="15490" spans="1:5" x14ac:dyDescent="0.25">
      <c r="A15490" s="1">
        <v>41414</v>
      </c>
      <c r="B15490" t="s">
        <v>58</v>
      </c>
      <c r="C15490" t="s">
        <v>1398</v>
      </c>
      <c r="D15490" t="s">
        <v>1401</v>
      </c>
      <c r="E15490">
        <v>0</v>
      </c>
    </row>
    <row r="15491" spans="1:5" x14ac:dyDescent="0.25">
      <c r="A15491" s="1">
        <v>41415</v>
      </c>
      <c r="B15491" t="s">
        <v>59</v>
      </c>
      <c r="C15491" t="s">
        <v>1398</v>
      </c>
      <c r="D15491" t="s">
        <v>1399</v>
      </c>
      <c r="E15491">
        <v>0.05</v>
      </c>
    </row>
    <row r="15492" spans="1:5" x14ac:dyDescent="0.25">
      <c r="A15492" s="1">
        <v>41415</v>
      </c>
      <c r="B15492" t="s">
        <v>59</v>
      </c>
      <c r="C15492" t="s">
        <v>1398</v>
      </c>
      <c r="D15492" t="s">
        <v>1400</v>
      </c>
      <c r="E15492">
        <v>0.11</v>
      </c>
    </row>
    <row r="15493" spans="1:5" x14ac:dyDescent="0.25">
      <c r="A15493" s="1">
        <v>41415</v>
      </c>
      <c r="B15493" t="s">
        <v>59</v>
      </c>
      <c r="C15493" t="s">
        <v>1398</v>
      </c>
      <c r="D15493" t="s">
        <v>1401</v>
      </c>
      <c r="E15493">
        <v>0</v>
      </c>
    </row>
    <row r="15494" spans="1:5" x14ac:dyDescent="0.25">
      <c r="A15494" s="1">
        <v>41415</v>
      </c>
      <c r="B15494" t="s">
        <v>59</v>
      </c>
      <c r="C15494" t="s">
        <v>1398</v>
      </c>
      <c r="D15494" t="s">
        <v>1401</v>
      </c>
      <c r="E15494">
        <v>0</v>
      </c>
    </row>
    <row r="15495" spans="1:5" x14ac:dyDescent="0.25">
      <c r="A15495" s="1">
        <v>41416</v>
      </c>
      <c r="B15495" t="s">
        <v>30</v>
      </c>
      <c r="C15495" t="s">
        <v>1398</v>
      </c>
      <c r="D15495" t="s">
        <v>1399</v>
      </c>
      <c r="E15495">
        <v>0.1</v>
      </c>
    </row>
    <row r="15496" spans="1:5" x14ac:dyDescent="0.25">
      <c r="A15496" s="1">
        <v>41416</v>
      </c>
      <c r="B15496" t="s">
        <v>30</v>
      </c>
      <c r="C15496" t="s">
        <v>1398</v>
      </c>
      <c r="D15496" t="s">
        <v>1401</v>
      </c>
      <c r="E15496">
        <v>0.03</v>
      </c>
    </row>
    <row r="15497" spans="1:5" x14ac:dyDescent="0.25">
      <c r="A15497" s="1">
        <v>41417</v>
      </c>
      <c r="B15497" t="s">
        <v>46</v>
      </c>
      <c r="C15497" t="s">
        <v>1398</v>
      </c>
      <c r="D15497" t="s">
        <v>1401</v>
      </c>
      <c r="E15497">
        <v>0</v>
      </c>
    </row>
    <row r="15498" spans="1:5" x14ac:dyDescent="0.25">
      <c r="A15498" s="1">
        <v>41418</v>
      </c>
      <c r="B15498" t="s">
        <v>49</v>
      </c>
      <c r="C15498" t="s">
        <v>1398</v>
      </c>
      <c r="D15498" t="s">
        <v>1399</v>
      </c>
      <c r="E15498">
        <v>0.03</v>
      </c>
    </row>
    <row r="15499" spans="1:5" x14ac:dyDescent="0.25">
      <c r="A15499" s="1">
        <v>41418</v>
      </c>
      <c r="B15499" t="s">
        <v>49</v>
      </c>
      <c r="C15499" t="s">
        <v>1398</v>
      </c>
      <c r="D15499" t="s">
        <v>1400</v>
      </c>
      <c r="E15499">
        <v>0.11</v>
      </c>
    </row>
    <row r="15500" spans="1:5" x14ac:dyDescent="0.25">
      <c r="A15500" s="1">
        <v>41418</v>
      </c>
      <c r="B15500" t="s">
        <v>49</v>
      </c>
      <c r="C15500" t="s">
        <v>1398</v>
      </c>
      <c r="D15500" t="s">
        <v>1401</v>
      </c>
      <c r="E15500">
        <v>0.03</v>
      </c>
    </row>
    <row r="15501" spans="1:5" x14ac:dyDescent="0.25">
      <c r="A15501" s="1">
        <v>41419</v>
      </c>
      <c r="B15501" t="s">
        <v>52</v>
      </c>
      <c r="C15501" t="s">
        <v>1398</v>
      </c>
      <c r="D15501" t="s">
        <v>1407</v>
      </c>
      <c r="E15501">
        <v>0.02</v>
      </c>
    </row>
    <row r="15502" spans="1:5" x14ac:dyDescent="0.25">
      <c r="A15502" s="1">
        <v>41419</v>
      </c>
      <c r="B15502" t="s">
        <v>52</v>
      </c>
      <c r="C15502" t="s">
        <v>1398</v>
      </c>
      <c r="D15502" t="s">
        <v>1407</v>
      </c>
      <c r="E15502">
        <v>0.01</v>
      </c>
    </row>
    <row r="15503" spans="1:5" x14ac:dyDescent="0.25">
      <c r="A15503" s="1">
        <v>41419</v>
      </c>
      <c r="B15503" t="s">
        <v>52</v>
      </c>
      <c r="C15503" t="s">
        <v>1398</v>
      </c>
      <c r="D15503" t="s">
        <v>1407</v>
      </c>
      <c r="E15503">
        <v>0.08</v>
      </c>
    </row>
    <row r="15504" spans="1:5" x14ac:dyDescent="0.25">
      <c r="A15504" s="1">
        <v>41419</v>
      </c>
      <c r="B15504" t="s">
        <v>52</v>
      </c>
      <c r="C15504" t="s">
        <v>1398</v>
      </c>
      <c r="D15504" t="s">
        <v>1407</v>
      </c>
      <c r="E15504">
        <v>0.01</v>
      </c>
    </row>
    <row r="15505" spans="1:5" x14ac:dyDescent="0.25">
      <c r="A15505" s="1">
        <v>41419</v>
      </c>
      <c r="B15505" t="s">
        <v>52</v>
      </c>
      <c r="C15505" t="s">
        <v>1398</v>
      </c>
      <c r="D15505" t="s">
        <v>1407</v>
      </c>
      <c r="E15505">
        <v>0.09</v>
      </c>
    </row>
    <row r="15506" spans="1:5" x14ac:dyDescent="0.25">
      <c r="A15506" s="1">
        <v>41419</v>
      </c>
      <c r="B15506" t="s">
        <v>52</v>
      </c>
      <c r="C15506" t="s">
        <v>1398</v>
      </c>
      <c r="D15506" t="s">
        <v>1407</v>
      </c>
      <c r="E15506">
        <v>0.01</v>
      </c>
    </row>
    <row r="15507" spans="1:5" x14ac:dyDescent="0.25">
      <c r="A15507" s="1">
        <v>41419</v>
      </c>
      <c r="B15507" t="s">
        <v>52</v>
      </c>
      <c r="C15507" t="s">
        <v>1398</v>
      </c>
      <c r="D15507" t="s">
        <v>1407</v>
      </c>
      <c r="E15507">
        <v>0.03</v>
      </c>
    </row>
    <row r="15508" spans="1:5" x14ac:dyDescent="0.25">
      <c r="A15508" s="1">
        <v>41419</v>
      </c>
      <c r="B15508" t="s">
        <v>52</v>
      </c>
      <c r="C15508" t="s">
        <v>1398</v>
      </c>
      <c r="D15508" t="s">
        <v>1407</v>
      </c>
      <c r="E15508">
        <v>0.02</v>
      </c>
    </row>
    <row r="15509" spans="1:5" x14ac:dyDescent="0.25">
      <c r="A15509" s="1">
        <v>41419</v>
      </c>
      <c r="B15509" t="s">
        <v>52</v>
      </c>
      <c r="C15509" t="s">
        <v>1398</v>
      </c>
      <c r="D15509" t="s">
        <v>1404</v>
      </c>
      <c r="E15509">
        <v>0.05</v>
      </c>
    </row>
    <row r="15510" spans="1:5" x14ac:dyDescent="0.25">
      <c r="A15510" s="1">
        <v>41420</v>
      </c>
      <c r="B15510" t="s">
        <v>53</v>
      </c>
      <c r="C15510" t="s">
        <v>1398</v>
      </c>
      <c r="D15510" t="s">
        <v>1408</v>
      </c>
      <c r="E15510">
        <v>0.04</v>
      </c>
    </row>
    <row r="15511" spans="1:5" x14ac:dyDescent="0.25">
      <c r="A15511" s="1">
        <v>41420</v>
      </c>
      <c r="B15511" t="s">
        <v>53</v>
      </c>
      <c r="C15511" t="s">
        <v>1398</v>
      </c>
      <c r="D15511" t="s">
        <v>1408</v>
      </c>
      <c r="E15511">
        <v>0.04</v>
      </c>
    </row>
    <row r="15512" spans="1:5" x14ac:dyDescent="0.25">
      <c r="A15512" s="1">
        <v>41420</v>
      </c>
      <c r="B15512" t="s">
        <v>53</v>
      </c>
      <c r="C15512" t="s">
        <v>1398</v>
      </c>
      <c r="D15512" t="s">
        <v>1408</v>
      </c>
      <c r="E15512">
        <v>0.05</v>
      </c>
    </row>
    <row r="15513" spans="1:5" x14ac:dyDescent="0.25">
      <c r="A15513" s="1">
        <v>41420</v>
      </c>
      <c r="B15513" t="s">
        <v>53</v>
      </c>
      <c r="C15513" t="s">
        <v>1398</v>
      </c>
      <c r="D15513" t="s">
        <v>1404</v>
      </c>
      <c r="E15513">
        <v>0.01</v>
      </c>
    </row>
    <row r="15514" spans="1:5" x14ac:dyDescent="0.25">
      <c r="A15514" s="1">
        <v>41421</v>
      </c>
      <c r="B15514" t="s">
        <v>58</v>
      </c>
      <c r="C15514" t="s">
        <v>1398</v>
      </c>
      <c r="D15514" t="s">
        <v>1399</v>
      </c>
      <c r="E15514">
        <v>0.04</v>
      </c>
    </row>
    <row r="15515" spans="1:5" x14ac:dyDescent="0.25">
      <c r="A15515" s="1">
        <v>41421</v>
      </c>
      <c r="B15515" t="s">
        <v>58</v>
      </c>
      <c r="C15515" t="s">
        <v>1398</v>
      </c>
      <c r="D15515" t="s">
        <v>1400</v>
      </c>
      <c r="E15515">
        <v>0.11</v>
      </c>
    </row>
    <row r="15516" spans="1:5" x14ac:dyDescent="0.25">
      <c r="A15516" s="1">
        <v>41421</v>
      </c>
      <c r="B15516" t="s">
        <v>58</v>
      </c>
      <c r="C15516" t="s">
        <v>1398</v>
      </c>
      <c r="D15516" t="s">
        <v>1401</v>
      </c>
      <c r="E15516">
        <v>0.01</v>
      </c>
    </row>
    <row r="15517" spans="1:5" x14ac:dyDescent="0.25">
      <c r="A15517" s="1">
        <v>41422</v>
      </c>
      <c r="B15517" t="s">
        <v>59</v>
      </c>
      <c r="C15517" t="s">
        <v>1398</v>
      </c>
      <c r="D15517" t="s">
        <v>1399</v>
      </c>
      <c r="E15517">
        <v>0.08</v>
      </c>
    </row>
    <row r="15518" spans="1:5" x14ac:dyDescent="0.25">
      <c r="A15518" s="1">
        <v>41422</v>
      </c>
      <c r="B15518" t="s">
        <v>59</v>
      </c>
      <c r="C15518" t="s">
        <v>1398</v>
      </c>
      <c r="D15518" t="s">
        <v>1400</v>
      </c>
      <c r="E15518">
        <v>0.23</v>
      </c>
    </row>
    <row r="15519" spans="1:5" x14ac:dyDescent="0.25">
      <c r="A15519" s="1">
        <v>41422</v>
      </c>
      <c r="B15519" t="s">
        <v>59</v>
      </c>
      <c r="C15519" t="s">
        <v>1398</v>
      </c>
      <c r="D15519" t="s">
        <v>1401</v>
      </c>
      <c r="E15519">
        <v>0.08</v>
      </c>
    </row>
    <row r="15520" spans="1:5" x14ac:dyDescent="0.25">
      <c r="A15520" s="1">
        <v>41423</v>
      </c>
      <c r="B15520" t="s">
        <v>30</v>
      </c>
      <c r="C15520" t="s">
        <v>1398</v>
      </c>
      <c r="D15520" t="s">
        <v>1399</v>
      </c>
      <c r="E15520">
        <v>0.15</v>
      </c>
    </row>
    <row r="15521" spans="1:5" x14ac:dyDescent="0.25">
      <c r="A15521" s="1">
        <v>41423</v>
      </c>
      <c r="B15521" t="s">
        <v>30</v>
      </c>
      <c r="C15521" t="s">
        <v>1398</v>
      </c>
      <c r="D15521" t="s">
        <v>1401</v>
      </c>
      <c r="E15521">
        <v>0.04</v>
      </c>
    </row>
    <row r="15522" spans="1:5" x14ac:dyDescent="0.25">
      <c r="A15522" s="1">
        <v>41430</v>
      </c>
      <c r="B15522" t="s">
        <v>30</v>
      </c>
      <c r="C15522" t="s">
        <v>1398</v>
      </c>
      <c r="D15522" t="s">
        <v>1400</v>
      </c>
      <c r="E15522">
        <v>0.18</v>
      </c>
    </row>
    <row r="15523" spans="1:5" x14ac:dyDescent="0.25">
      <c r="A15523" s="1">
        <v>41431</v>
      </c>
      <c r="B15523" t="s">
        <v>46</v>
      </c>
      <c r="C15523" t="s">
        <v>1398</v>
      </c>
      <c r="D15523" t="s">
        <v>1400</v>
      </c>
      <c r="E15523">
        <v>0.17</v>
      </c>
    </row>
    <row r="15524" spans="1:5" x14ac:dyDescent="0.25">
      <c r="A15524" s="1">
        <v>41431</v>
      </c>
      <c r="B15524" t="s">
        <v>46</v>
      </c>
      <c r="C15524" t="s">
        <v>1398</v>
      </c>
      <c r="D15524" t="s">
        <v>1401</v>
      </c>
      <c r="E15524">
        <v>7.0000000000000007E-2</v>
      </c>
    </row>
    <row r="15525" spans="1:5" x14ac:dyDescent="0.25">
      <c r="A15525" s="1">
        <v>41432</v>
      </c>
      <c r="B15525" t="s">
        <v>49</v>
      </c>
      <c r="C15525" t="s">
        <v>1398</v>
      </c>
      <c r="D15525" t="s">
        <v>1409</v>
      </c>
      <c r="E15525">
        <v>0.04</v>
      </c>
    </row>
    <row r="15526" spans="1:5" x14ac:dyDescent="0.25">
      <c r="A15526" s="1">
        <v>41432</v>
      </c>
      <c r="B15526" t="s">
        <v>49</v>
      </c>
      <c r="C15526" t="s">
        <v>1398</v>
      </c>
      <c r="D15526" t="s">
        <v>1401</v>
      </c>
      <c r="E15526">
        <v>0.03</v>
      </c>
    </row>
    <row r="15527" spans="1:5" x14ac:dyDescent="0.25">
      <c r="A15527" s="1">
        <v>41433</v>
      </c>
      <c r="B15527" t="s">
        <v>52</v>
      </c>
      <c r="C15527" t="s">
        <v>1398</v>
      </c>
      <c r="D15527" t="s">
        <v>1404</v>
      </c>
      <c r="E15527">
        <v>0.03</v>
      </c>
    </row>
    <row r="15528" spans="1:5" x14ac:dyDescent="0.25">
      <c r="A15528" s="1">
        <v>41434</v>
      </c>
      <c r="B15528" t="s">
        <v>53</v>
      </c>
      <c r="C15528" t="s">
        <v>1398</v>
      </c>
      <c r="D15528" t="s">
        <v>1410</v>
      </c>
      <c r="E15528">
        <v>0.04</v>
      </c>
    </row>
    <row r="15529" spans="1:5" x14ac:dyDescent="0.25">
      <c r="A15529" s="1">
        <v>41434</v>
      </c>
      <c r="B15529" t="s">
        <v>53</v>
      </c>
      <c r="C15529" t="s">
        <v>1398</v>
      </c>
      <c r="D15529" t="s">
        <v>1410</v>
      </c>
      <c r="E15529">
        <v>0.01</v>
      </c>
    </row>
    <row r="15530" spans="1:5" x14ac:dyDescent="0.25">
      <c r="A15530" s="1">
        <v>41434</v>
      </c>
      <c r="B15530" t="s">
        <v>53</v>
      </c>
      <c r="C15530" t="s">
        <v>1398</v>
      </c>
      <c r="D15530" t="s">
        <v>1410</v>
      </c>
      <c r="E15530">
        <v>0.03</v>
      </c>
    </row>
    <row r="15531" spans="1:5" x14ac:dyDescent="0.25">
      <c r="A15531" s="1">
        <v>41434</v>
      </c>
      <c r="B15531" t="s">
        <v>53</v>
      </c>
      <c r="C15531" t="s">
        <v>1398</v>
      </c>
      <c r="D15531" t="s">
        <v>1410</v>
      </c>
      <c r="E15531">
        <v>0</v>
      </c>
    </row>
    <row r="15532" spans="1:5" x14ac:dyDescent="0.25">
      <c r="A15532" s="1">
        <v>41434</v>
      </c>
      <c r="B15532" t="s">
        <v>53</v>
      </c>
      <c r="C15532" t="s">
        <v>1398</v>
      </c>
      <c r="D15532" t="s">
        <v>1404</v>
      </c>
      <c r="E15532">
        <v>0.09</v>
      </c>
    </row>
    <row r="15533" spans="1:5" x14ac:dyDescent="0.25">
      <c r="A15533" s="1">
        <v>41434</v>
      </c>
      <c r="B15533" t="s">
        <v>53</v>
      </c>
      <c r="C15533" t="s">
        <v>1398</v>
      </c>
      <c r="D15533" t="s">
        <v>1404</v>
      </c>
      <c r="E15533">
        <v>0.1</v>
      </c>
    </row>
    <row r="15534" spans="1:5" x14ac:dyDescent="0.25">
      <c r="A15534" s="1">
        <v>41435</v>
      </c>
      <c r="B15534" t="s">
        <v>58</v>
      </c>
      <c r="C15534" t="s">
        <v>1398</v>
      </c>
      <c r="D15534" t="s">
        <v>1409</v>
      </c>
      <c r="E15534">
        <v>0.04</v>
      </c>
    </row>
    <row r="15535" spans="1:5" x14ac:dyDescent="0.25">
      <c r="A15535" s="1">
        <v>41435</v>
      </c>
      <c r="B15535" t="s">
        <v>58</v>
      </c>
      <c r="C15535" t="s">
        <v>1398</v>
      </c>
      <c r="D15535" t="s">
        <v>1409</v>
      </c>
      <c r="E15535">
        <v>7.0000000000000007E-2</v>
      </c>
    </row>
    <row r="15536" spans="1:5" x14ac:dyDescent="0.25">
      <c r="A15536" s="1">
        <v>41435</v>
      </c>
      <c r="B15536" t="s">
        <v>58</v>
      </c>
      <c r="C15536" t="s">
        <v>1398</v>
      </c>
      <c r="D15536" t="s">
        <v>1401</v>
      </c>
      <c r="E15536">
        <v>0.1</v>
      </c>
    </row>
    <row r="15537" spans="1:5" x14ac:dyDescent="0.25">
      <c r="A15537" s="1">
        <v>41435</v>
      </c>
      <c r="B15537" t="s">
        <v>58</v>
      </c>
      <c r="C15537" t="s">
        <v>1398</v>
      </c>
      <c r="D15537" t="s">
        <v>1401</v>
      </c>
      <c r="E15537">
        <v>0.06</v>
      </c>
    </row>
    <row r="15538" spans="1:5" x14ac:dyDescent="0.25">
      <c r="A15538" s="1">
        <v>41435</v>
      </c>
      <c r="B15538" t="s">
        <v>58</v>
      </c>
      <c r="C15538" t="s">
        <v>1398</v>
      </c>
      <c r="D15538" t="s">
        <v>1401</v>
      </c>
      <c r="E15538">
        <v>0.01</v>
      </c>
    </row>
    <row r="15539" spans="1:5" x14ac:dyDescent="0.25">
      <c r="A15539" s="1">
        <v>41436</v>
      </c>
      <c r="B15539" t="s">
        <v>59</v>
      </c>
      <c r="C15539" t="s">
        <v>1398</v>
      </c>
      <c r="D15539" t="s">
        <v>1401</v>
      </c>
      <c r="E15539">
        <v>0.05</v>
      </c>
    </row>
    <row r="15540" spans="1:5" x14ac:dyDescent="0.25">
      <c r="A15540" s="1">
        <v>41436</v>
      </c>
      <c r="B15540" t="s">
        <v>59</v>
      </c>
      <c r="C15540" t="s">
        <v>1398</v>
      </c>
      <c r="D15540" t="s">
        <v>1401</v>
      </c>
      <c r="E15540">
        <v>0.05</v>
      </c>
    </row>
    <row r="15541" spans="1:5" x14ac:dyDescent="0.25">
      <c r="A15541" s="1">
        <v>41436</v>
      </c>
      <c r="B15541" t="s">
        <v>59</v>
      </c>
      <c r="C15541" t="s">
        <v>1398</v>
      </c>
      <c r="D15541" t="s">
        <v>1400</v>
      </c>
      <c r="E15541">
        <v>0.18</v>
      </c>
    </row>
    <row r="15542" spans="1:5" x14ac:dyDescent="0.25">
      <c r="A15542" s="1">
        <v>41437</v>
      </c>
      <c r="B15542" t="s">
        <v>30</v>
      </c>
      <c r="C15542" t="s">
        <v>1398</v>
      </c>
      <c r="D15542" t="s">
        <v>1401</v>
      </c>
      <c r="E15542">
        <v>0.05</v>
      </c>
    </row>
    <row r="15543" spans="1:5" x14ac:dyDescent="0.25">
      <c r="A15543" s="1">
        <v>41437</v>
      </c>
      <c r="B15543" t="s">
        <v>30</v>
      </c>
      <c r="C15543" t="s">
        <v>1398</v>
      </c>
      <c r="D15543" t="s">
        <v>1401</v>
      </c>
      <c r="E15543">
        <v>7.0000000000000007E-2</v>
      </c>
    </row>
    <row r="15544" spans="1:5" x14ac:dyDescent="0.25">
      <c r="A15544" s="1">
        <v>41437</v>
      </c>
      <c r="B15544" t="s">
        <v>30</v>
      </c>
      <c r="C15544" t="s">
        <v>1398</v>
      </c>
      <c r="D15544" t="s">
        <v>1400</v>
      </c>
      <c r="E15544">
        <v>0.11</v>
      </c>
    </row>
    <row r="15545" spans="1:5" x14ac:dyDescent="0.25">
      <c r="A15545" s="1">
        <v>41437</v>
      </c>
      <c r="B15545" t="s">
        <v>30</v>
      </c>
      <c r="C15545" t="s">
        <v>1398</v>
      </c>
      <c r="D15545" t="s">
        <v>1400</v>
      </c>
      <c r="E15545">
        <v>0.14000000000000001</v>
      </c>
    </row>
    <row r="15546" spans="1:5" x14ac:dyDescent="0.25">
      <c r="A15546" s="1">
        <v>41437</v>
      </c>
      <c r="B15546" t="s">
        <v>30</v>
      </c>
      <c r="C15546" t="s">
        <v>1398</v>
      </c>
      <c r="D15546" t="s">
        <v>1401</v>
      </c>
      <c r="E15546">
        <v>0.02</v>
      </c>
    </row>
    <row r="15547" spans="1:5" x14ac:dyDescent="0.25">
      <c r="A15547" s="1">
        <v>41438</v>
      </c>
      <c r="B15547" t="s">
        <v>46</v>
      </c>
      <c r="C15547" t="s">
        <v>1398</v>
      </c>
      <c r="D15547" t="s">
        <v>1401</v>
      </c>
      <c r="E15547">
        <v>0.06</v>
      </c>
    </row>
    <row r="15548" spans="1:5" x14ac:dyDescent="0.25">
      <c r="A15548" s="1">
        <v>41438</v>
      </c>
      <c r="B15548" t="s">
        <v>46</v>
      </c>
      <c r="C15548" t="s">
        <v>1398</v>
      </c>
      <c r="D15548" t="s">
        <v>1401</v>
      </c>
      <c r="E15548">
        <v>0.05</v>
      </c>
    </row>
    <row r="15549" spans="1:5" x14ac:dyDescent="0.25">
      <c r="A15549" s="1">
        <v>41438</v>
      </c>
      <c r="B15549" t="s">
        <v>46</v>
      </c>
      <c r="C15549" t="s">
        <v>1398</v>
      </c>
      <c r="D15549" t="s">
        <v>1401</v>
      </c>
      <c r="E15549">
        <v>0.01</v>
      </c>
    </row>
    <row r="15550" spans="1:5" x14ac:dyDescent="0.25">
      <c r="A15550" s="1">
        <v>41439</v>
      </c>
      <c r="B15550" t="s">
        <v>49</v>
      </c>
      <c r="C15550" t="s">
        <v>1398</v>
      </c>
      <c r="D15550" t="s">
        <v>1401</v>
      </c>
      <c r="E15550">
        <v>7.0000000000000007E-2</v>
      </c>
    </row>
    <row r="15551" spans="1:5" x14ac:dyDescent="0.25">
      <c r="A15551" s="1">
        <v>41439</v>
      </c>
      <c r="B15551" t="s">
        <v>49</v>
      </c>
      <c r="C15551" t="s">
        <v>1398</v>
      </c>
      <c r="D15551" t="s">
        <v>1401</v>
      </c>
      <c r="E15551">
        <v>7.0000000000000007E-2</v>
      </c>
    </row>
    <row r="15552" spans="1:5" x14ac:dyDescent="0.25">
      <c r="A15552" s="1">
        <v>41439</v>
      </c>
      <c r="B15552" t="s">
        <v>49</v>
      </c>
      <c r="C15552" t="s">
        <v>1398</v>
      </c>
      <c r="D15552" t="s">
        <v>1409</v>
      </c>
      <c r="E15552">
        <v>0.09</v>
      </c>
    </row>
    <row r="15553" spans="1:5" x14ac:dyDescent="0.25">
      <c r="A15553" s="1">
        <v>41439</v>
      </c>
      <c r="B15553" t="s">
        <v>49</v>
      </c>
      <c r="C15553" t="s">
        <v>1398</v>
      </c>
      <c r="D15553" t="s">
        <v>1409</v>
      </c>
      <c r="E15553">
        <v>0.09</v>
      </c>
    </row>
    <row r="15554" spans="1:5" x14ac:dyDescent="0.25">
      <c r="A15554" s="1">
        <v>41440</v>
      </c>
      <c r="B15554" t="s">
        <v>52</v>
      </c>
      <c r="C15554" t="s">
        <v>1398</v>
      </c>
      <c r="D15554" t="s">
        <v>1404</v>
      </c>
      <c r="E15554">
        <v>0.05</v>
      </c>
    </row>
    <row r="15555" spans="1:5" x14ac:dyDescent="0.25">
      <c r="A15555" s="1">
        <v>41441</v>
      </c>
      <c r="B15555" t="s">
        <v>53</v>
      </c>
      <c r="C15555" t="s">
        <v>1398</v>
      </c>
      <c r="D15555" t="s">
        <v>1411</v>
      </c>
      <c r="E15555">
        <v>0.06</v>
      </c>
    </row>
    <row r="15556" spans="1:5" x14ac:dyDescent="0.25">
      <c r="A15556" s="1">
        <v>41441</v>
      </c>
      <c r="B15556" t="s">
        <v>53</v>
      </c>
      <c r="C15556" t="s">
        <v>1398</v>
      </c>
      <c r="D15556" t="s">
        <v>1411</v>
      </c>
      <c r="E15556">
        <v>0.04</v>
      </c>
    </row>
    <row r="15557" spans="1:5" x14ac:dyDescent="0.25">
      <c r="A15557" s="1">
        <v>41441</v>
      </c>
      <c r="B15557" t="s">
        <v>53</v>
      </c>
      <c r="C15557" t="s">
        <v>1398</v>
      </c>
      <c r="D15557" t="s">
        <v>1404</v>
      </c>
      <c r="E15557">
        <v>0.04</v>
      </c>
    </row>
    <row r="15558" spans="1:5" x14ac:dyDescent="0.25">
      <c r="A15558" s="1">
        <v>41442</v>
      </c>
      <c r="B15558" t="s">
        <v>58</v>
      </c>
      <c r="C15558" t="s">
        <v>1398</v>
      </c>
      <c r="D15558" t="s">
        <v>1401</v>
      </c>
      <c r="E15558">
        <v>0.03</v>
      </c>
    </row>
    <row r="15559" spans="1:5" x14ac:dyDescent="0.25">
      <c r="A15559" s="1">
        <v>41442</v>
      </c>
      <c r="B15559" t="s">
        <v>58</v>
      </c>
      <c r="C15559" t="s">
        <v>1398</v>
      </c>
      <c r="D15559" t="s">
        <v>1401</v>
      </c>
      <c r="E15559">
        <v>0.03</v>
      </c>
    </row>
    <row r="15560" spans="1:5" x14ac:dyDescent="0.25">
      <c r="A15560" s="1">
        <v>41442</v>
      </c>
      <c r="B15560" t="s">
        <v>58</v>
      </c>
      <c r="C15560" t="s">
        <v>1398</v>
      </c>
      <c r="D15560" t="s">
        <v>1409</v>
      </c>
      <c r="E15560">
        <v>0.11</v>
      </c>
    </row>
    <row r="15561" spans="1:5" x14ac:dyDescent="0.25">
      <c r="A15561" s="1">
        <v>41442</v>
      </c>
      <c r="B15561" t="s">
        <v>58</v>
      </c>
      <c r="C15561" t="s">
        <v>1398</v>
      </c>
      <c r="D15561" t="s">
        <v>1401</v>
      </c>
      <c r="E15561">
        <v>0.06</v>
      </c>
    </row>
    <row r="15562" spans="1:5" x14ac:dyDescent="0.25">
      <c r="A15562" s="1">
        <v>41442</v>
      </c>
      <c r="B15562" t="s">
        <v>58</v>
      </c>
      <c r="C15562" t="s">
        <v>1398</v>
      </c>
      <c r="D15562" t="s">
        <v>1401</v>
      </c>
      <c r="E15562">
        <v>7.0000000000000007E-2</v>
      </c>
    </row>
    <row r="15563" spans="1:5" x14ac:dyDescent="0.25">
      <c r="A15563" s="1">
        <v>41443</v>
      </c>
      <c r="B15563" t="s">
        <v>59</v>
      </c>
      <c r="C15563" t="s">
        <v>1398</v>
      </c>
      <c r="D15563" t="s">
        <v>1401</v>
      </c>
      <c r="E15563">
        <v>0.06</v>
      </c>
    </row>
    <row r="15564" spans="1:5" x14ac:dyDescent="0.25">
      <c r="A15564" s="1">
        <v>41443</v>
      </c>
      <c r="B15564" t="s">
        <v>59</v>
      </c>
      <c r="C15564" t="s">
        <v>1398</v>
      </c>
      <c r="D15564" t="s">
        <v>1401</v>
      </c>
      <c r="E15564">
        <v>0.06</v>
      </c>
    </row>
    <row r="15565" spans="1:5" x14ac:dyDescent="0.25">
      <c r="A15565" s="1">
        <v>41443</v>
      </c>
      <c r="B15565" t="s">
        <v>59</v>
      </c>
      <c r="C15565" t="s">
        <v>1398</v>
      </c>
      <c r="D15565" t="s">
        <v>1400</v>
      </c>
      <c r="E15565">
        <v>0.18</v>
      </c>
    </row>
    <row r="15566" spans="1:5" x14ac:dyDescent="0.25">
      <c r="A15566" s="1">
        <v>41444</v>
      </c>
      <c r="B15566" t="s">
        <v>30</v>
      </c>
      <c r="C15566" t="s">
        <v>1398</v>
      </c>
      <c r="D15566" t="s">
        <v>1401</v>
      </c>
      <c r="E15566">
        <v>0.05</v>
      </c>
    </row>
    <row r="15567" spans="1:5" x14ac:dyDescent="0.25">
      <c r="A15567" s="1">
        <v>41444</v>
      </c>
      <c r="B15567" t="s">
        <v>30</v>
      </c>
      <c r="C15567" t="s">
        <v>1398</v>
      </c>
      <c r="D15567" t="s">
        <v>1401</v>
      </c>
      <c r="E15567">
        <v>0.05</v>
      </c>
    </row>
    <row r="15568" spans="1:5" x14ac:dyDescent="0.25">
      <c r="A15568" s="1">
        <v>41444</v>
      </c>
      <c r="B15568" t="s">
        <v>30</v>
      </c>
      <c r="C15568" t="s">
        <v>1398</v>
      </c>
      <c r="D15568" t="s">
        <v>1409</v>
      </c>
      <c r="E15568">
        <v>0.06</v>
      </c>
    </row>
    <row r="15569" spans="1:5" x14ac:dyDescent="0.25">
      <c r="A15569" s="1">
        <v>41444</v>
      </c>
      <c r="B15569" t="s">
        <v>30</v>
      </c>
      <c r="C15569" t="s">
        <v>1398</v>
      </c>
      <c r="D15569" t="s">
        <v>1400</v>
      </c>
      <c r="E15569">
        <v>0.19</v>
      </c>
    </row>
    <row r="15570" spans="1:5" x14ac:dyDescent="0.25">
      <c r="A15570" s="1">
        <v>41445</v>
      </c>
      <c r="B15570" t="s">
        <v>46</v>
      </c>
      <c r="C15570" t="s">
        <v>1398</v>
      </c>
      <c r="D15570" t="s">
        <v>1401</v>
      </c>
      <c r="E15570">
        <v>0.05</v>
      </c>
    </row>
    <row r="15571" spans="1:5" x14ac:dyDescent="0.25">
      <c r="A15571" s="1">
        <v>41445</v>
      </c>
      <c r="B15571" t="s">
        <v>46</v>
      </c>
      <c r="C15571" t="s">
        <v>1398</v>
      </c>
      <c r="D15571" t="s">
        <v>1401</v>
      </c>
      <c r="E15571">
        <v>7.0000000000000007E-2</v>
      </c>
    </row>
    <row r="15572" spans="1:5" x14ac:dyDescent="0.25">
      <c r="A15572" s="1">
        <v>41445</v>
      </c>
      <c r="B15572" t="s">
        <v>46</v>
      </c>
      <c r="C15572" t="s">
        <v>1398</v>
      </c>
      <c r="D15572" t="s">
        <v>1409</v>
      </c>
      <c r="E15572">
        <v>7.0000000000000007E-2</v>
      </c>
    </row>
    <row r="15573" spans="1:5" x14ac:dyDescent="0.25">
      <c r="A15573" s="1">
        <v>41445</v>
      </c>
      <c r="B15573" t="s">
        <v>46</v>
      </c>
      <c r="C15573" t="s">
        <v>1398</v>
      </c>
      <c r="D15573" t="s">
        <v>1400</v>
      </c>
      <c r="E15573">
        <v>0.1</v>
      </c>
    </row>
    <row r="15574" spans="1:5" x14ac:dyDescent="0.25">
      <c r="A15574" s="1">
        <v>41445</v>
      </c>
      <c r="B15574" t="s">
        <v>46</v>
      </c>
      <c r="C15574" t="s">
        <v>1398</v>
      </c>
      <c r="D15574" t="s">
        <v>1400</v>
      </c>
      <c r="E15574">
        <v>0.18</v>
      </c>
    </row>
    <row r="15575" spans="1:5" x14ac:dyDescent="0.25">
      <c r="A15575" s="1">
        <v>41445</v>
      </c>
      <c r="B15575" t="s">
        <v>46</v>
      </c>
      <c r="C15575" t="s">
        <v>1398</v>
      </c>
      <c r="D15575" t="s">
        <v>1401</v>
      </c>
      <c r="E15575">
        <v>0.02</v>
      </c>
    </row>
    <row r="15576" spans="1:5" x14ac:dyDescent="0.25">
      <c r="A15576" s="1">
        <v>41446</v>
      </c>
      <c r="B15576" t="s">
        <v>49</v>
      </c>
      <c r="C15576" t="s">
        <v>1398</v>
      </c>
      <c r="D15576" t="s">
        <v>1401</v>
      </c>
      <c r="E15576">
        <v>0.02</v>
      </c>
    </row>
    <row r="15577" spans="1:5" x14ac:dyDescent="0.25">
      <c r="A15577" s="1">
        <v>41446</v>
      </c>
      <c r="B15577" t="s">
        <v>49</v>
      </c>
      <c r="C15577" t="s">
        <v>1398</v>
      </c>
      <c r="D15577" t="s">
        <v>1401</v>
      </c>
      <c r="E15577">
        <v>0.04</v>
      </c>
    </row>
    <row r="15578" spans="1:5" x14ac:dyDescent="0.25">
      <c r="A15578" s="1">
        <v>41446</v>
      </c>
      <c r="B15578" t="s">
        <v>49</v>
      </c>
      <c r="C15578" t="s">
        <v>1398</v>
      </c>
      <c r="D15578" t="s">
        <v>1401</v>
      </c>
      <c r="E15578">
        <v>0.04</v>
      </c>
    </row>
    <row r="15579" spans="1:5" x14ac:dyDescent="0.25">
      <c r="A15579" s="1">
        <v>41446</v>
      </c>
      <c r="B15579" t="s">
        <v>49</v>
      </c>
      <c r="C15579" t="s">
        <v>1398</v>
      </c>
      <c r="D15579" t="s">
        <v>1409</v>
      </c>
      <c r="E15579">
        <v>0.04</v>
      </c>
    </row>
    <row r="15580" spans="1:5" x14ac:dyDescent="0.25">
      <c r="A15580" s="1">
        <v>41446</v>
      </c>
      <c r="B15580" t="s">
        <v>49</v>
      </c>
      <c r="C15580" t="s">
        <v>1398</v>
      </c>
      <c r="D15580" t="s">
        <v>1409</v>
      </c>
      <c r="E15580">
        <v>0.06</v>
      </c>
    </row>
    <row r="15581" spans="1:5" x14ac:dyDescent="0.25">
      <c r="A15581" s="1">
        <v>41446</v>
      </c>
      <c r="B15581" t="s">
        <v>49</v>
      </c>
      <c r="C15581" t="s">
        <v>1398</v>
      </c>
      <c r="D15581" t="s">
        <v>1400</v>
      </c>
      <c r="E15581">
        <v>0.12</v>
      </c>
    </row>
    <row r="15582" spans="1:5" x14ac:dyDescent="0.25">
      <c r="A15582" s="1">
        <v>41446</v>
      </c>
      <c r="B15582" t="s">
        <v>49</v>
      </c>
      <c r="C15582" t="s">
        <v>1398</v>
      </c>
      <c r="D15582" t="s">
        <v>1401</v>
      </c>
      <c r="E15582">
        <v>0.02</v>
      </c>
    </row>
    <row r="15583" spans="1:5" x14ac:dyDescent="0.25">
      <c r="A15583" s="1">
        <v>41447</v>
      </c>
      <c r="B15583" t="s">
        <v>52</v>
      </c>
      <c r="C15583" t="s">
        <v>1398</v>
      </c>
      <c r="D15583" t="s">
        <v>1412</v>
      </c>
      <c r="E15583">
        <v>0.08</v>
      </c>
    </row>
    <row r="15584" spans="1:5" x14ac:dyDescent="0.25">
      <c r="A15584" s="1">
        <v>41447</v>
      </c>
      <c r="B15584" t="s">
        <v>52</v>
      </c>
      <c r="C15584" t="s">
        <v>1398</v>
      </c>
      <c r="D15584" t="s">
        <v>1412</v>
      </c>
      <c r="E15584">
        <v>0.05</v>
      </c>
    </row>
    <row r="15585" spans="1:5" x14ac:dyDescent="0.25">
      <c r="A15585" s="1">
        <v>41447</v>
      </c>
      <c r="B15585" t="s">
        <v>52</v>
      </c>
      <c r="C15585" t="s">
        <v>1398</v>
      </c>
      <c r="D15585" t="s">
        <v>1412</v>
      </c>
      <c r="E15585">
        <v>0.04</v>
      </c>
    </row>
    <row r="15586" spans="1:5" x14ac:dyDescent="0.25">
      <c r="A15586" s="1">
        <v>41447</v>
      </c>
      <c r="B15586" t="s">
        <v>52</v>
      </c>
      <c r="C15586" t="s">
        <v>1398</v>
      </c>
      <c r="D15586" t="s">
        <v>1404</v>
      </c>
      <c r="E15586">
        <v>0.03</v>
      </c>
    </row>
    <row r="15587" spans="1:5" x14ac:dyDescent="0.25">
      <c r="A15587" s="1">
        <v>41447</v>
      </c>
      <c r="B15587" t="s">
        <v>52</v>
      </c>
      <c r="C15587" t="s">
        <v>1398</v>
      </c>
      <c r="D15587" t="s">
        <v>1404</v>
      </c>
      <c r="E15587">
        <v>0.05</v>
      </c>
    </row>
    <row r="15588" spans="1:5" x14ac:dyDescent="0.25">
      <c r="A15588" s="1">
        <v>41448</v>
      </c>
      <c r="B15588" t="s">
        <v>53</v>
      </c>
      <c r="C15588" t="s">
        <v>1398</v>
      </c>
      <c r="D15588" t="s">
        <v>1404</v>
      </c>
      <c r="E15588">
        <v>0.11</v>
      </c>
    </row>
    <row r="15589" spans="1:5" x14ac:dyDescent="0.25">
      <c r="A15589" s="1">
        <v>41448</v>
      </c>
      <c r="B15589" t="s">
        <v>53</v>
      </c>
      <c r="C15589" t="s">
        <v>1398</v>
      </c>
      <c r="D15589" t="s">
        <v>1404</v>
      </c>
      <c r="E15589">
        <v>0.1</v>
      </c>
    </row>
    <row r="15590" spans="1:5" x14ac:dyDescent="0.25">
      <c r="A15590" s="1">
        <v>41449</v>
      </c>
      <c r="B15590" t="s">
        <v>58</v>
      </c>
      <c r="C15590" t="s">
        <v>1398</v>
      </c>
      <c r="D15590" t="s">
        <v>1401</v>
      </c>
      <c r="E15590">
        <v>0.04</v>
      </c>
    </row>
    <row r="15591" spans="1:5" x14ac:dyDescent="0.25">
      <c r="A15591" s="1">
        <v>41449</v>
      </c>
      <c r="B15591" t="s">
        <v>58</v>
      </c>
      <c r="C15591" t="s">
        <v>1398</v>
      </c>
      <c r="D15591" t="s">
        <v>1401</v>
      </c>
      <c r="E15591">
        <v>0.03</v>
      </c>
    </row>
    <row r="15592" spans="1:5" x14ac:dyDescent="0.25">
      <c r="A15592" s="1">
        <v>41449</v>
      </c>
      <c r="B15592" t="s">
        <v>58</v>
      </c>
      <c r="C15592" t="s">
        <v>1398</v>
      </c>
      <c r="D15592" t="s">
        <v>1401</v>
      </c>
      <c r="E15592">
        <v>0.02</v>
      </c>
    </row>
    <row r="15593" spans="1:5" x14ac:dyDescent="0.25">
      <c r="A15593" s="1">
        <v>41449</v>
      </c>
      <c r="B15593" t="s">
        <v>58</v>
      </c>
      <c r="C15593" t="s">
        <v>1398</v>
      </c>
      <c r="D15593" t="s">
        <v>1413</v>
      </c>
      <c r="E15593">
        <v>0.02</v>
      </c>
    </row>
    <row r="15594" spans="1:5" x14ac:dyDescent="0.25">
      <c r="A15594" s="1">
        <v>41450</v>
      </c>
      <c r="B15594" t="s">
        <v>59</v>
      </c>
      <c r="C15594" t="s">
        <v>1398</v>
      </c>
      <c r="D15594" t="s">
        <v>1401</v>
      </c>
      <c r="E15594">
        <v>0.05</v>
      </c>
    </row>
    <row r="15595" spans="1:5" x14ac:dyDescent="0.25">
      <c r="A15595" s="1">
        <v>41450</v>
      </c>
      <c r="B15595" t="s">
        <v>59</v>
      </c>
      <c r="C15595" t="s">
        <v>1398</v>
      </c>
      <c r="D15595" t="s">
        <v>1401</v>
      </c>
      <c r="E15595">
        <v>0.04</v>
      </c>
    </row>
    <row r="15596" spans="1:5" x14ac:dyDescent="0.25">
      <c r="A15596" s="1">
        <v>41450</v>
      </c>
      <c r="B15596" t="s">
        <v>59</v>
      </c>
      <c r="C15596" t="s">
        <v>1398</v>
      </c>
      <c r="D15596" t="s">
        <v>1400</v>
      </c>
      <c r="E15596">
        <v>0.16</v>
      </c>
    </row>
    <row r="15597" spans="1:5" x14ac:dyDescent="0.25">
      <c r="A15597" s="1">
        <v>41450</v>
      </c>
      <c r="B15597" t="s">
        <v>59</v>
      </c>
      <c r="C15597" t="s">
        <v>1398</v>
      </c>
      <c r="D15597" t="s">
        <v>1413</v>
      </c>
      <c r="E15597">
        <v>0</v>
      </c>
    </row>
    <row r="15598" spans="1:5" x14ac:dyDescent="0.25">
      <c r="A15598" s="1">
        <v>41451</v>
      </c>
      <c r="B15598" t="s">
        <v>30</v>
      </c>
      <c r="C15598" t="s">
        <v>1398</v>
      </c>
      <c r="D15598" t="s">
        <v>1401</v>
      </c>
      <c r="E15598">
        <v>0.09</v>
      </c>
    </row>
    <row r="15599" spans="1:5" x14ac:dyDescent="0.25">
      <c r="A15599" s="1">
        <v>41452</v>
      </c>
      <c r="B15599" t="s">
        <v>46</v>
      </c>
      <c r="C15599" t="s">
        <v>1398</v>
      </c>
      <c r="D15599" t="s">
        <v>1401</v>
      </c>
      <c r="E15599">
        <v>0.06</v>
      </c>
    </row>
    <row r="15600" spans="1:5" x14ac:dyDescent="0.25">
      <c r="A15600" s="1">
        <v>41452</v>
      </c>
      <c r="B15600" t="s">
        <v>46</v>
      </c>
      <c r="C15600" t="s">
        <v>1398</v>
      </c>
      <c r="D15600" t="s">
        <v>1401</v>
      </c>
      <c r="E15600">
        <v>0.06</v>
      </c>
    </row>
    <row r="15601" spans="1:5" x14ac:dyDescent="0.25">
      <c r="A15601" s="1">
        <v>41453</v>
      </c>
      <c r="B15601" t="s">
        <v>49</v>
      </c>
      <c r="C15601" t="s">
        <v>1398</v>
      </c>
      <c r="D15601" t="s">
        <v>1401</v>
      </c>
      <c r="E15601">
        <v>0.03</v>
      </c>
    </row>
    <row r="15602" spans="1:5" x14ac:dyDescent="0.25">
      <c r="A15602" s="1">
        <v>41402</v>
      </c>
      <c r="B15602" t="s">
        <v>30</v>
      </c>
      <c r="C15602" t="s">
        <v>1414</v>
      </c>
      <c r="D15602" t="s">
        <v>1415</v>
      </c>
      <c r="E15602">
        <v>0.2</v>
      </c>
    </row>
    <row r="15603" spans="1:5" x14ac:dyDescent="0.25">
      <c r="A15603" s="1">
        <v>41402</v>
      </c>
      <c r="B15603" t="s">
        <v>30</v>
      </c>
      <c r="C15603" t="s">
        <v>1414</v>
      </c>
      <c r="D15603" t="s">
        <v>1415</v>
      </c>
      <c r="E15603">
        <v>0.18</v>
      </c>
    </row>
    <row r="15604" spans="1:5" x14ac:dyDescent="0.25">
      <c r="A15604" s="1">
        <v>41402</v>
      </c>
      <c r="B15604" t="s">
        <v>30</v>
      </c>
      <c r="C15604" t="s">
        <v>1414</v>
      </c>
      <c r="D15604" t="s">
        <v>1416</v>
      </c>
      <c r="E15604">
        <v>0.48</v>
      </c>
    </row>
    <row r="15605" spans="1:5" x14ac:dyDescent="0.25">
      <c r="A15605" s="1">
        <v>41403</v>
      </c>
      <c r="B15605" t="s">
        <v>46</v>
      </c>
      <c r="C15605" t="s">
        <v>1414</v>
      </c>
      <c r="D15605" t="s">
        <v>1415</v>
      </c>
      <c r="E15605">
        <v>0.1</v>
      </c>
    </row>
    <row r="15606" spans="1:5" x14ac:dyDescent="0.25">
      <c r="A15606" s="1">
        <v>41403</v>
      </c>
      <c r="B15606" t="s">
        <v>46</v>
      </c>
      <c r="C15606" t="s">
        <v>1414</v>
      </c>
      <c r="D15606" t="s">
        <v>1415</v>
      </c>
      <c r="E15606">
        <v>0.1</v>
      </c>
    </row>
    <row r="15607" spans="1:5" x14ac:dyDescent="0.25">
      <c r="A15607" s="1">
        <v>41403</v>
      </c>
      <c r="B15607" t="s">
        <v>46</v>
      </c>
      <c r="C15607" t="s">
        <v>1414</v>
      </c>
      <c r="D15607" t="s">
        <v>1415</v>
      </c>
      <c r="E15607">
        <v>0.73</v>
      </c>
    </row>
    <row r="15608" spans="1:5" x14ac:dyDescent="0.25">
      <c r="A15608" s="1">
        <v>41403</v>
      </c>
      <c r="B15608" t="s">
        <v>46</v>
      </c>
      <c r="C15608" t="s">
        <v>1414</v>
      </c>
      <c r="D15608" t="s">
        <v>1416</v>
      </c>
      <c r="E15608">
        <v>0.62</v>
      </c>
    </row>
    <row r="15609" spans="1:5" x14ac:dyDescent="0.25">
      <c r="A15609" s="1">
        <v>41404</v>
      </c>
      <c r="B15609" t="s">
        <v>49</v>
      </c>
      <c r="C15609" t="s">
        <v>1414</v>
      </c>
      <c r="D15609" t="s">
        <v>1415</v>
      </c>
      <c r="E15609">
        <v>0.17</v>
      </c>
    </row>
    <row r="15610" spans="1:5" x14ac:dyDescent="0.25">
      <c r="A15610" s="1">
        <v>41404</v>
      </c>
      <c r="B15610" t="s">
        <v>49</v>
      </c>
      <c r="C15610" t="s">
        <v>1414</v>
      </c>
      <c r="D15610" t="s">
        <v>1415</v>
      </c>
      <c r="E15610">
        <v>0.51</v>
      </c>
    </row>
    <row r="15611" spans="1:5" x14ac:dyDescent="0.25">
      <c r="A15611" s="1">
        <v>41404</v>
      </c>
      <c r="B15611" t="s">
        <v>49</v>
      </c>
      <c r="C15611" t="s">
        <v>1414</v>
      </c>
      <c r="D15611" t="s">
        <v>1417</v>
      </c>
      <c r="E15611">
        <v>0.17</v>
      </c>
    </row>
    <row r="15612" spans="1:5" x14ac:dyDescent="0.25">
      <c r="A15612" s="1">
        <v>41405</v>
      </c>
      <c r="B15612" t="s">
        <v>52</v>
      </c>
      <c r="C15612" t="s">
        <v>1414</v>
      </c>
      <c r="D15612" t="s">
        <v>1415</v>
      </c>
      <c r="E15612">
        <v>0.22</v>
      </c>
    </row>
    <row r="15613" spans="1:5" x14ac:dyDescent="0.25">
      <c r="A15613" s="1">
        <v>41405</v>
      </c>
      <c r="B15613" t="s">
        <v>52</v>
      </c>
      <c r="C15613" t="s">
        <v>1414</v>
      </c>
      <c r="D15613" t="s">
        <v>1415</v>
      </c>
      <c r="E15613">
        <v>0.45</v>
      </c>
    </row>
    <row r="15614" spans="1:5" x14ac:dyDescent="0.25">
      <c r="A15614" s="1">
        <v>41405</v>
      </c>
      <c r="B15614" t="s">
        <v>52</v>
      </c>
      <c r="C15614" t="s">
        <v>1414</v>
      </c>
      <c r="D15614" t="s">
        <v>1416</v>
      </c>
      <c r="E15614">
        <v>0.46</v>
      </c>
    </row>
    <row r="15615" spans="1:5" x14ac:dyDescent="0.25">
      <c r="A15615" s="1">
        <v>41406</v>
      </c>
      <c r="B15615" t="s">
        <v>53</v>
      </c>
      <c r="C15615" t="s">
        <v>1414</v>
      </c>
      <c r="D15615" t="s">
        <v>1418</v>
      </c>
      <c r="E15615">
        <v>0.06</v>
      </c>
    </row>
    <row r="15616" spans="1:5" x14ac:dyDescent="0.25">
      <c r="A15616" s="1">
        <v>41406</v>
      </c>
      <c r="B15616" t="s">
        <v>53</v>
      </c>
      <c r="C15616" t="s">
        <v>1414</v>
      </c>
      <c r="D15616" t="s">
        <v>1418</v>
      </c>
      <c r="E15616">
        <v>0.06</v>
      </c>
    </row>
    <row r="15617" spans="1:5" x14ac:dyDescent="0.25">
      <c r="A15617" s="1">
        <v>41406</v>
      </c>
      <c r="B15617" t="s">
        <v>53</v>
      </c>
      <c r="C15617" t="s">
        <v>1414</v>
      </c>
      <c r="D15617" t="s">
        <v>1418</v>
      </c>
      <c r="E15617">
        <v>0.03</v>
      </c>
    </row>
    <row r="15618" spans="1:5" x14ac:dyDescent="0.25">
      <c r="A15618" s="1">
        <v>41407</v>
      </c>
      <c r="B15618" t="s">
        <v>58</v>
      </c>
      <c r="C15618" t="s">
        <v>1414</v>
      </c>
      <c r="D15618" t="s">
        <v>1415</v>
      </c>
      <c r="E15618">
        <v>0.18</v>
      </c>
    </row>
    <row r="15619" spans="1:5" x14ac:dyDescent="0.25">
      <c r="A15619" s="1">
        <v>41408</v>
      </c>
      <c r="B15619" t="s">
        <v>59</v>
      </c>
      <c r="C15619" t="s">
        <v>1414</v>
      </c>
      <c r="D15619" t="s">
        <v>1415</v>
      </c>
      <c r="E15619">
        <v>0.22</v>
      </c>
    </row>
    <row r="15620" spans="1:5" x14ac:dyDescent="0.25">
      <c r="A15620" s="1">
        <v>41411</v>
      </c>
      <c r="B15620" t="s">
        <v>49</v>
      </c>
      <c r="C15620" t="s">
        <v>1414</v>
      </c>
      <c r="D15620" t="s">
        <v>1415</v>
      </c>
      <c r="E15620">
        <v>0.21</v>
      </c>
    </row>
    <row r="15621" spans="1:5" x14ac:dyDescent="0.25">
      <c r="A15621" s="1">
        <v>41413</v>
      </c>
      <c r="B15621" t="s">
        <v>53</v>
      </c>
      <c r="C15621" t="s">
        <v>1414</v>
      </c>
      <c r="D15621" t="s">
        <v>1418</v>
      </c>
      <c r="E15621">
        <v>0.13</v>
      </c>
    </row>
    <row r="15622" spans="1:5" x14ac:dyDescent="0.25">
      <c r="A15622" s="1">
        <v>41414</v>
      </c>
      <c r="B15622" t="s">
        <v>58</v>
      </c>
      <c r="C15622" t="s">
        <v>1414</v>
      </c>
      <c r="D15622" t="s">
        <v>1415</v>
      </c>
      <c r="E15622">
        <v>0.21</v>
      </c>
    </row>
    <row r="15623" spans="1:5" x14ac:dyDescent="0.25">
      <c r="A15623" s="1">
        <v>41414</v>
      </c>
      <c r="B15623" t="s">
        <v>58</v>
      </c>
      <c r="C15623" t="s">
        <v>1414</v>
      </c>
      <c r="D15623" t="s">
        <v>1417</v>
      </c>
      <c r="E15623">
        <v>0.62</v>
      </c>
    </row>
    <row r="15624" spans="1:5" x14ac:dyDescent="0.25">
      <c r="A15624" s="1">
        <v>41415</v>
      </c>
      <c r="B15624" t="s">
        <v>59</v>
      </c>
      <c r="C15624" t="s">
        <v>1414</v>
      </c>
      <c r="D15624" t="s">
        <v>1415</v>
      </c>
      <c r="E15624">
        <v>0.14000000000000001</v>
      </c>
    </row>
    <row r="15625" spans="1:5" x14ac:dyDescent="0.25">
      <c r="A15625" s="1">
        <v>41415</v>
      </c>
      <c r="B15625" t="s">
        <v>59</v>
      </c>
      <c r="C15625" t="s">
        <v>1414</v>
      </c>
      <c r="D15625" t="s">
        <v>1415</v>
      </c>
      <c r="E15625">
        <v>0.88</v>
      </c>
    </row>
    <row r="15626" spans="1:5" x14ac:dyDescent="0.25">
      <c r="A15626" s="1">
        <v>41415</v>
      </c>
      <c r="B15626" t="s">
        <v>59</v>
      </c>
      <c r="C15626" t="s">
        <v>1414</v>
      </c>
      <c r="D15626" t="s">
        <v>1417</v>
      </c>
      <c r="E15626">
        <v>0.7</v>
      </c>
    </row>
    <row r="15627" spans="1:5" x14ac:dyDescent="0.25">
      <c r="A15627" s="1">
        <v>41416</v>
      </c>
      <c r="B15627" t="s">
        <v>30</v>
      </c>
      <c r="C15627" t="s">
        <v>1414</v>
      </c>
      <c r="D15627" t="s">
        <v>1415</v>
      </c>
      <c r="E15627">
        <v>0.15</v>
      </c>
    </row>
    <row r="15628" spans="1:5" x14ac:dyDescent="0.25">
      <c r="A15628" s="1">
        <v>41416</v>
      </c>
      <c r="B15628" t="s">
        <v>30</v>
      </c>
      <c r="C15628" t="s">
        <v>1414</v>
      </c>
      <c r="D15628" t="s">
        <v>1417</v>
      </c>
      <c r="E15628">
        <v>0.16</v>
      </c>
    </row>
    <row r="15629" spans="1:5" x14ac:dyDescent="0.25">
      <c r="A15629" s="1">
        <v>41416</v>
      </c>
      <c r="B15629" t="s">
        <v>30</v>
      </c>
      <c r="C15629" t="s">
        <v>1414</v>
      </c>
      <c r="D15629" t="s">
        <v>1417</v>
      </c>
      <c r="E15629">
        <v>0.11</v>
      </c>
    </row>
    <row r="15630" spans="1:5" x14ac:dyDescent="0.25">
      <c r="A15630" s="1">
        <v>41417</v>
      </c>
      <c r="B15630" t="s">
        <v>46</v>
      </c>
      <c r="C15630" t="s">
        <v>1414</v>
      </c>
      <c r="D15630" t="s">
        <v>1415</v>
      </c>
      <c r="E15630">
        <v>0.09</v>
      </c>
    </row>
    <row r="15631" spans="1:5" x14ac:dyDescent="0.25">
      <c r="A15631" s="1">
        <v>41417</v>
      </c>
      <c r="B15631" t="s">
        <v>46</v>
      </c>
      <c r="C15631" t="s">
        <v>1414</v>
      </c>
      <c r="D15631" t="s">
        <v>1417</v>
      </c>
      <c r="E15631">
        <v>0.27</v>
      </c>
    </row>
    <row r="15632" spans="1:5" x14ac:dyDescent="0.25">
      <c r="A15632" s="1">
        <v>41417</v>
      </c>
      <c r="B15632" t="s">
        <v>46</v>
      </c>
      <c r="C15632" t="s">
        <v>1414</v>
      </c>
      <c r="D15632" t="s">
        <v>1417</v>
      </c>
      <c r="E15632">
        <v>0.28999999999999998</v>
      </c>
    </row>
    <row r="15633" spans="1:5" x14ac:dyDescent="0.25">
      <c r="A15633" s="1">
        <v>41418</v>
      </c>
      <c r="B15633" t="s">
        <v>49</v>
      </c>
      <c r="C15633" t="s">
        <v>1414</v>
      </c>
      <c r="D15633" t="s">
        <v>1415</v>
      </c>
      <c r="E15633">
        <v>0.09</v>
      </c>
    </row>
    <row r="15634" spans="1:5" x14ac:dyDescent="0.25">
      <c r="A15634" s="1">
        <v>41418</v>
      </c>
      <c r="B15634" t="s">
        <v>49</v>
      </c>
      <c r="C15634" t="s">
        <v>1414</v>
      </c>
      <c r="D15634" t="s">
        <v>1417</v>
      </c>
      <c r="E15634">
        <v>0.56000000000000005</v>
      </c>
    </row>
    <row r="15635" spans="1:5" x14ac:dyDescent="0.25">
      <c r="A15635" s="1">
        <v>41418</v>
      </c>
      <c r="B15635" t="s">
        <v>49</v>
      </c>
      <c r="C15635" t="s">
        <v>1414</v>
      </c>
      <c r="D15635" t="s">
        <v>1416</v>
      </c>
      <c r="E15635">
        <v>0.32</v>
      </c>
    </row>
    <row r="15636" spans="1:5" x14ac:dyDescent="0.25">
      <c r="A15636" s="1">
        <v>41418</v>
      </c>
      <c r="B15636" t="s">
        <v>49</v>
      </c>
      <c r="C15636" t="s">
        <v>1414</v>
      </c>
      <c r="D15636" t="s">
        <v>1417</v>
      </c>
      <c r="E15636">
        <v>0.12</v>
      </c>
    </row>
    <row r="15637" spans="1:5" x14ac:dyDescent="0.25">
      <c r="A15637" s="1">
        <v>41420</v>
      </c>
      <c r="B15637" t="s">
        <v>53</v>
      </c>
      <c r="C15637" t="s">
        <v>1414</v>
      </c>
      <c r="D15637" t="s">
        <v>1418</v>
      </c>
      <c r="E15637">
        <v>0.08</v>
      </c>
    </row>
    <row r="15638" spans="1:5" x14ac:dyDescent="0.25">
      <c r="A15638" s="1">
        <v>41420</v>
      </c>
      <c r="B15638" t="s">
        <v>53</v>
      </c>
      <c r="C15638" t="s">
        <v>1414</v>
      </c>
      <c r="D15638" t="s">
        <v>1418</v>
      </c>
      <c r="E15638">
        <v>7.0000000000000007E-2</v>
      </c>
    </row>
    <row r="15639" spans="1:5" x14ac:dyDescent="0.25">
      <c r="A15639" s="1">
        <v>41420</v>
      </c>
      <c r="B15639" t="s">
        <v>53</v>
      </c>
      <c r="C15639" t="s">
        <v>1414</v>
      </c>
      <c r="D15639" t="s">
        <v>1418</v>
      </c>
      <c r="E15639">
        <v>7.0000000000000007E-2</v>
      </c>
    </row>
    <row r="15640" spans="1:5" x14ac:dyDescent="0.25">
      <c r="A15640" s="1">
        <v>41420</v>
      </c>
      <c r="B15640" t="s">
        <v>53</v>
      </c>
      <c r="C15640" t="s">
        <v>1414</v>
      </c>
      <c r="D15640" t="s">
        <v>1418</v>
      </c>
      <c r="E15640">
        <v>0.09</v>
      </c>
    </row>
    <row r="15641" spans="1:5" x14ac:dyDescent="0.25">
      <c r="A15641" s="1">
        <v>41421</v>
      </c>
      <c r="B15641" t="s">
        <v>58</v>
      </c>
      <c r="C15641" t="s">
        <v>1414</v>
      </c>
      <c r="D15641" t="s">
        <v>1415</v>
      </c>
      <c r="E15641">
        <v>0.09</v>
      </c>
    </row>
    <row r="15642" spans="1:5" x14ac:dyDescent="0.25">
      <c r="A15642" s="1">
        <v>41422</v>
      </c>
      <c r="B15642" t="s">
        <v>59</v>
      </c>
      <c r="C15642" t="s">
        <v>1414</v>
      </c>
      <c r="D15642" t="s">
        <v>1415</v>
      </c>
      <c r="E15642">
        <v>0.12</v>
      </c>
    </row>
    <row r="15643" spans="1:5" x14ac:dyDescent="0.25">
      <c r="A15643" s="1">
        <v>41423</v>
      </c>
      <c r="B15643" t="s">
        <v>30</v>
      </c>
      <c r="C15643" t="s">
        <v>1414</v>
      </c>
      <c r="D15643" t="s">
        <v>1415</v>
      </c>
      <c r="E15643">
        <v>0.72</v>
      </c>
    </row>
    <row r="15644" spans="1:5" x14ac:dyDescent="0.25">
      <c r="A15644" s="1">
        <v>41424</v>
      </c>
      <c r="B15644" t="s">
        <v>46</v>
      </c>
      <c r="C15644" t="s">
        <v>1414</v>
      </c>
      <c r="D15644" t="s">
        <v>1415</v>
      </c>
      <c r="E15644">
        <v>0.12</v>
      </c>
    </row>
    <row r="15645" spans="1:5" x14ac:dyDescent="0.25">
      <c r="A15645" s="1">
        <v>41424</v>
      </c>
      <c r="B15645" t="s">
        <v>46</v>
      </c>
      <c r="C15645" t="s">
        <v>1414</v>
      </c>
      <c r="D15645" t="s">
        <v>1415</v>
      </c>
      <c r="E15645">
        <v>0.8</v>
      </c>
    </row>
    <row r="15646" spans="1:5" x14ac:dyDescent="0.25">
      <c r="A15646" s="1">
        <v>41424</v>
      </c>
      <c r="B15646" t="s">
        <v>46</v>
      </c>
      <c r="C15646" t="s">
        <v>1414</v>
      </c>
      <c r="D15646" t="s">
        <v>1416</v>
      </c>
      <c r="E15646">
        <v>0.71</v>
      </c>
    </row>
    <row r="15647" spans="1:5" x14ac:dyDescent="0.25">
      <c r="A15647" s="1">
        <v>41424</v>
      </c>
      <c r="B15647" t="s">
        <v>46</v>
      </c>
      <c r="C15647" t="s">
        <v>1414</v>
      </c>
      <c r="D15647" t="s">
        <v>1416</v>
      </c>
      <c r="E15647">
        <v>0.74</v>
      </c>
    </row>
    <row r="15648" spans="1:5" x14ac:dyDescent="0.25">
      <c r="A15648" s="1">
        <v>41424</v>
      </c>
      <c r="B15648" t="s">
        <v>46</v>
      </c>
      <c r="C15648" t="s">
        <v>1414</v>
      </c>
      <c r="D15648" t="s">
        <v>1417</v>
      </c>
      <c r="E15648">
        <v>0.23</v>
      </c>
    </row>
    <row r="15649" spans="1:5" x14ac:dyDescent="0.25">
      <c r="A15649" s="1">
        <v>41425</v>
      </c>
      <c r="B15649" t="s">
        <v>49</v>
      </c>
      <c r="C15649" t="s">
        <v>1414</v>
      </c>
      <c r="D15649" t="s">
        <v>1417</v>
      </c>
      <c r="E15649">
        <v>0.16</v>
      </c>
    </row>
    <row r="15650" spans="1:5" x14ac:dyDescent="0.25">
      <c r="A15650" s="1">
        <v>41426</v>
      </c>
      <c r="B15650" t="s">
        <v>52</v>
      </c>
      <c r="C15650" t="s">
        <v>1414</v>
      </c>
      <c r="D15650" t="s">
        <v>1415</v>
      </c>
      <c r="E15650">
        <v>0.54</v>
      </c>
    </row>
    <row r="15651" spans="1:5" x14ac:dyDescent="0.25">
      <c r="A15651" s="1">
        <v>41426</v>
      </c>
      <c r="B15651" t="s">
        <v>52</v>
      </c>
      <c r="C15651" t="s">
        <v>1414</v>
      </c>
      <c r="D15651" t="s">
        <v>1417</v>
      </c>
      <c r="E15651">
        <v>0.61</v>
      </c>
    </row>
    <row r="15652" spans="1:5" x14ac:dyDescent="0.25">
      <c r="A15652" s="1">
        <v>41426</v>
      </c>
      <c r="B15652" t="s">
        <v>52</v>
      </c>
      <c r="C15652" t="s">
        <v>1414</v>
      </c>
      <c r="D15652" t="s">
        <v>1417</v>
      </c>
      <c r="E15652">
        <v>0.64</v>
      </c>
    </row>
    <row r="15653" spans="1:5" x14ac:dyDescent="0.25">
      <c r="A15653" s="1">
        <v>41426</v>
      </c>
      <c r="B15653" t="s">
        <v>52</v>
      </c>
      <c r="C15653" t="s">
        <v>1414</v>
      </c>
      <c r="D15653" t="s">
        <v>1416</v>
      </c>
      <c r="E15653">
        <v>0.45</v>
      </c>
    </row>
    <row r="15654" spans="1:5" x14ac:dyDescent="0.25">
      <c r="A15654" s="1">
        <v>41427</v>
      </c>
      <c r="B15654" t="s">
        <v>53</v>
      </c>
      <c r="C15654" t="s">
        <v>1414</v>
      </c>
      <c r="D15654" t="s">
        <v>1418</v>
      </c>
      <c r="E15654">
        <v>0.08</v>
      </c>
    </row>
    <row r="15655" spans="1:5" x14ac:dyDescent="0.25">
      <c r="A15655" s="1">
        <v>41427</v>
      </c>
      <c r="B15655" t="s">
        <v>53</v>
      </c>
      <c r="C15655" t="s">
        <v>1414</v>
      </c>
      <c r="D15655" t="s">
        <v>1418</v>
      </c>
      <c r="E15655">
        <v>0.08</v>
      </c>
    </row>
    <row r="15656" spans="1:5" x14ac:dyDescent="0.25">
      <c r="A15656" s="1">
        <v>41427</v>
      </c>
      <c r="B15656" t="s">
        <v>53</v>
      </c>
      <c r="C15656" t="s">
        <v>1414</v>
      </c>
      <c r="D15656" t="s">
        <v>1418</v>
      </c>
      <c r="E15656">
        <v>7.0000000000000007E-2</v>
      </c>
    </row>
    <row r="15657" spans="1:5" x14ac:dyDescent="0.25">
      <c r="A15657" s="1">
        <v>41427</v>
      </c>
      <c r="B15657" t="s">
        <v>53</v>
      </c>
      <c r="C15657" t="s">
        <v>1414</v>
      </c>
      <c r="D15657" t="s">
        <v>1418</v>
      </c>
      <c r="E15657">
        <v>7.0000000000000007E-2</v>
      </c>
    </row>
    <row r="15658" spans="1:5" x14ac:dyDescent="0.25">
      <c r="A15658" s="1">
        <v>41428</v>
      </c>
      <c r="B15658" t="s">
        <v>58</v>
      </c>
      <c r="C15658" t="s">
        <v>1414</v>
      </c>
      <c r="D15658" t="s">
        <v>1415</v>
      </c>
      <c r="E15658">
        <v>0.18</v>
      </c>
    </row>
    <row r="15659" spans="1:5" x14ac:dyDescent="0.25">
      <c r="A15659" s="1">
        <v>41428</v>
      </c>
      <c r="B15659" t="s">
        <v>58</v>
      </c>
      <c r="C15659" t="s">
        <v>1414</v>
      </c>
      <c r="D15659" t="s">
        <v>1415</v>
      </c>
      <c r="E15659">
        <v>0.7</v>
      </c>
    </row>
    <row r="15660" spans="1:5" x14ac:dyDescent="0.25">
      <c r="A15660" s="1">
        <v>41428</v>
      </c>
      <c r="B15660" t="s">
        <v>58</v>
      </c>
      <c r="C15660" t="s">
        <v>1414</v>
      </c>
      <c r="D15660" t="s">
        <v>1417</v>
      </c>
      <c r="E15660">
        <v>0.73</v>
      </c>
    </row>
    <row r="15661" spans="1:5" x14ac:dyDescent="0.25">
      <c r="A15661" s="1">
        <v>41428</v>
      </c>
      <c r="B15661" t="s">
        <v>58</v>
      </c>
      <c r="C15661" t="s">
        <v>1414</v>
      </c>
      <c r="D15661" t="s">
        <v>1417</v>
      </c>
      <c r="E15661">
        <v>0.7</v>
      </c>
    </row>
    <row r="15662" spans="1:5" x14ac:dyDescent="0.25">
      <c r="A15662" s="1">
        <v>41428</v>
      </c>
      <c r="B15662" t="s">
        <v>58</v>
      </c>
      <c r="C15662" t="s">
        <v>1414</v>
      </c>
      <c r="D15662" t="s">
        <v>1416</v>
      </c>
      <c r="E15662">
        <v>0.52</v>
      </c>
    </row>
    <row r="15663" spans="1:5" x14ac:dyDescent="0.25">
      <c r="A15663" s="1">
        <v>41429</v>
      </c>
      <c r="B15663" t="s">
        <v>59</v>
      </c>
      <c r="C15663" t="s">
        <v>1414</v>
      </c>
      <c r="D15663" t="s">
        <v>1415</v>
      </c>
      <c r="E15663">
        <v>0.13</v>
      </c>
    </row>
    <row r="15664" spans="1:5" x14ac:dyDescent="0.25">
      <c r="A15664" s="1">
        <v>41429</v>
      </c>
      <c r="B15664" t="s">
        <v>59</v>
      </c>
      <c r="C15664" t="s">
        <v>1414</v>
      </c>
      <c r="D15664" t="s">
        <v>1415</v>
      </c>
      <c r="E15664">
        <v>0.76</v>
      </c>
    </row>
    <row r="15665" spans="1:5" x14ac:dyDescent="0.25">
      <c r="A15665" s="1">
        <v>41429</v>
      </c>
      <c r="B15665" t="s">
        <v>59</v>
      </c>
      <c r="C15665" t="s">
        <v>1414</v>
      </c>
      <c r="D15665" t="s">
        <v>1416</v>
      </c>
      <c r="E15665">
        <v>0.65</v>
      </c>
    </row>
    <row r="15666" spans="1:5" x14ac:dyDescent="0.25">
      <c r="A15666" s="1">
        <v>41432</v>
      </c>
      <c r="B15666" t="s">
        <v>49</v>
      </c>
      <c r="C15666" t="s">
        <v>1414</v>
      </c>
      <c r="D15666" t="s">
        <v>1417</v>
      </c>
      <c r="E15666">
        <v>0.1</v>
      </c>
    </row>
    <row r="15667" spans="1:5" x14ac:dyDescent="0.25">
      <c r="A15667" s="1">
        <v>41433</v>
      </c>
      <c r="B15667" t="s">
        <v>52</v>
      </c>
      <c r="C15667" t="s">
        <v>1414</v>
      </c>
      <c r="D15667" t="s">
        <v>1415</v>
      </c>
      <c r="E15667">
        <v>0.25</v>
      </c>
    </row>
    <row r="15668" spans="1:5" x14ac:dyDescent="0.25">
      <c r="A15668" s="1">
        <v>41433</v>
      </c>
      <c r="B15668" t="s">
        <v>52</v>
      </c>
      <c r="C15668" t="s">
        <v>1414</v>
      </c>
      <c r="D15668" t="s">
        <v>1417</v>
      </c>
      <c r="E15668">
        <v>0.65</v>
      </c>
    </row>
    <row r="15669" spans="1:5" x14ac:dyDescent="0.25">
      <c r="A15669" s="1">
        <v>41433</v>
      </c>
      <c r="B15669" t="s">
        <v>52</v>
      </c>
      <c r="C15669" t="s">
        <v>1414</v>
      </c>
      <c r="D15669" t="s">
        <v>1416</v>
      </c>
      <c r="E15669">
        <v>0.38</v>
      </c>
    </row>
    <row r="15670" spans="1:5" x14ac:dyDescent="0.25">
      <c r="A15670" s="1">
        <v>41434</v>
      </c>
      <c r="B15670" t="s">
        <v>53</v>
      </c>
      <c r="C15670" t="s">
        <v>1414</v>
      </c>
      <c r="D15670" t="s">
        <v>1418</v>
      </c>
      <c r="E15670">
        <v>0.06</v>
      </c>
    </row>
    <row r="15671" spans="1:5" x14ac:dyDescent="0.25">
      <c r="A15671" s="1">
        <v>41434</v>
      </c>
      <c r="B15671" t="s">
        <v>53</v>
      </c>
      <c r="C15671" t="s">
        <v>1414</v>
      </c>
      <c r="D15671" t="s">
        <v>1418</v>
      </c>
      <c r="E15671">
        <v>0.05</v>
      </c>
    </row>
    <row r="15672" spans="1:5" x14ac:dyDescent="0.25">
      <c r="A15672" s="1">
        <v>41434</v>
      </c>
      <c r="B15672" t="s">
        <v>53</v>
      </c>
      <c r="C15672" t="s">
        <v>1414</v>
      </c>
      <c r="D15672" t="s">
        <v>1418</v>
      </c>
      <c r="E15672">
        <v>0.04</v>
      </c>
    </row>
    <row r="15673" spans="1:5" x14ac:dyDescent="0.25">
      <c r="A15673" s="1">
        <v>41434</v>
      </c>
      <c r="B15673" t="s">
        <v>53</v>
      </c>
      <c r="C15673" t="s">
        <v>1414</v>
      </c>
      <c r="D15673" t="s">
        <v>1418</v>
      </c>
      <c r="E15673">
        <v>7.0000000000000007E-2</v>
      </c>
    </row>
    <row r="15674" spans="1:5" x14ac:dyDescent="0.25">
      <c r="A15674" s="1">
        <v>41435</v>
      </c>
      <c r="B15674" t="s">
        <v>58</v>
      </c>
      <c r="C15674" t="s">
        <v>1414</v>
      </c>
      <c r="D15674" t="s">
        <v>1415</v>
      </c>
      <c r="E15674">
        <v>0.24</v>
      </c>
    </row>
    <row r="15675" spans="1:5" x14ac:dyDescent="0.25">
      <c r="A15675" s="1">
        <v>41435</v>
      </c>
      <c r="B15675" t="s">
        <v>58</v>
      </c>
      <c r="C15675" t="s">
        <v>1414</v>
      </c>
      <c r="D15675" t="s">
        <v>1417</v>
      </c>
      <c r="E15675">
        <v>0.24</v>
      </c>
    </row>
    <row r="15676" spans="1:5" x14ac:dyDescent="0.25">
      <c r="A15676" s="1">
        <v>41436</v>
      </c>
      <c r="B15676" t="s">
        <v>59</v>
      </c>
      <c r="C15676" t="s">
        <v>1414</v>
      </c>
      <c r="D15676" t="s">
        <v>1415</v>
      </c>
      <c r="E15676">
        <v>0.16</v>
      </c>
    </row>
    <row r="15677" spans="1:5" x14ac:dyDescent="0.25">
      <c r="A15677" s="1">
        <v>41436</v>
      </c>
      <c r="B15677" t="s">
        <v>59</v>
      </c>
      <c r="C15677" t="s">
        <v>1414</v>
      </c>
      <c r="D15677" t="s">
        <v>1416</v>
      </c>
      <c r="E15677">
        <v>0.4</v>
      </c>
    </row>
    <row r="15678" spans="1:5" x14ac:dyDescent="0.25">
      <c r="A15678" s="1">
        <v>41437</v>
      </c>
      <c r="B15678" t="s">
        <v>30</v>
      </c>
      <c r="C15678" t="s">
        <v>1414</v>
      </c>
      <c r="D15678" t="s">
        <v>1417</v>
      </c>
      <c r="E15678">
        <v>0.62</v>
      </c>
    </row>
    <row r="15679" spans="1:5" x14ac:dyDescent="0.25">
      <c r="A15679" s="1">
        <v>41438</v>
      </c>
      <c r="B15679" t="s">
        <v>46</v>
      </c>
      <c r="C15679" t="s">
        <v>1414</v>
      </c>
      <c r="D15679" t="s">
        <v>1415</v>
      </c>
      <c r="E15679">
        <v>0.15</v>
      </c>
    </row>
    <row r="15680" spans="1:5" x14ac:dyDescent="0.25">
      <c r="A15680" s="1">
        <v>41439</v>
      </c>
      <c r="B15680" t="s">
        <v>49</v>
      </c>
      <c r="C15680" t="s">
        <v>1414</v>
      </c>
      <c r="D15680" t="s">
        <v>1417</v>
      </c>
      <c r="E15680">
        <v>0.23</v>
      </c>
    </row>
    <row r="15681" spans="1:5" x14ac:dyDescent="0.25">
      <c r="A15681" s="1">
        <v>41439</v>
      </c>
      <c r="B15681" t="s">
        <v>49</v>
      </c>
      <c r="C15681" t="s">
        <v>1414</v>
      </c>
      <c r="D15681" t="s">
        <v>1417</v>
      </c>
      <c r="E15681">
        <v>0.21</v>
      </c>
    </row>
    <row r="15682" spans="1:5" x14ac:dyDescent="0.25">
      <c r="A15682" s="1">
        <v>41440</v>
      </c>
      <c r="B15682" t="s">
        <v>52</v>
      </c>
      <c r="C15682" t="s">
        <v>1414</v>
      </c>
      <c r="D15682" t="s">
        <v>1416</v>
      </c>
      <c r="E15682">
        <v>0.32</v>
      </c>
    </row>
    <row r="15683" spans="1:5" x14ac:dyDescent="0.25">
      <c r="A15683" s="1">
        <v>41440</v>
      </c>
      <c r="B15683" t="s">
        <v>52</v>
      </c>
      <c r="C15683" t="s">
        <v>1414</v>
      </c>
      <c r="D15683" t="s">
        <v>1416</v>
      </c>
      <c r="E15683">
        <v>0.53</v>
      </c>
    </row>
    <row r="15684" spans="1:5" x14ac:dyDescent="0.25">
      <c r="A15684" s="1">
        <v>41441</v>
      </c>
      <c r="B15684" t="s">
        <v>53</v>
      </c>
      <c r="C15684" t="s">
        <v>1414</v>
      </c>
      <c r="D15684" t="s">
        <v>1418</v>
      </c>
      <c r="E15684">
        <v>0.09</v>
      </c>
    </row>
    <row r="15685" spans="1:5" x14ac:dyDescent="0.25">
      <c r="A15685" s="1">
        <v>41441</v>
      </c>
      <c r="B15685" t="s">
        <v>53</v>
      </c>
      <c r="C15685" t="s">
        <v>1414</v>
      </c>
      <c r="D15685" t="s">
        <v>1418</v>
      </c>
      <c r="E15685">
        <v>0.09</v>
      </c>
    </row>
    <row r="15686" spans="1:5" x14ac:dyDescent="0.25">
      <c r="A15686" s="1">
        <v>41441</v>
      </c>
      <c r="B15686" t="s">
        <v>53</v>
      </c>
      <c r="C15686" t="s">
        <v>1414</v>
      </c>
      <c r="D15686" t="s">
        <v>1418</v>
      </c>
      <c r="E15686">
        <v>0.08</v>
      </c>
    </row>
    <row r="15687" spans="1:5" x14ac:dyDescent="0.25">
      <c r="A15687" s="1">
        <v>41441</v>
      </c>
      <c r="B15687" t="s">
        <v>53</v>
      </c>
      <c r="C15687" t="s">
        <v>1414</v>
      </c>
      <c r="D15687" t="s">
        <v>1415</v>
      </c>
      <c r="E15687">
        <v>0.85</v>
      </c>
    </row>
    <row r="15688" spans="1:5" x14ac:dyDescent="0.25">
      <c r="A15688" s="1">
        <v>41443</v>
      </c>
      <c r="B15688" t="s">
        <v>59</v>
      </c>
      <c r="C15688" t="s">
        <v>1414</v>
      </c>
      <c r="D15688" t="s">
        <v>1415</v>
      </c>
      <c r="E15688">
        <v>0.19</v>
      </c>
    </row>
    <row r="15689" spans="1:5" x14ac:dyDescent="0.25">
      <c r="A15689" s="1">
        <v>41444</v>
      </c>
      <c r="B15689" t="s">
        <v>30</v>
      </c>
      <c r="C15689" t="s">
        <v>1414</v>
      </c>
      <c r="D15689" t="s">
        <v>1415</v>
      </c>
      <c r="E15689">
        <v>0.85</v>
      </c>
    </row>
    <row r="15690" spans="1:5" x14ac:dyDescent="0.25">
      <c r="A15690" s="1">
        <v>41445</v>
      </c>
      <c r="B15690" t="s">
        <v>46</v>
      </c>
      <c r="C15690" t="s">
        <v>1414</v>
      </c>
      <c r="D15690" t="s">
        <v>1415</v>
      </c>
      <c r="E15690">
        <v>0.74</v>
      </c>
    </row>
    <row r="15691" spans="1:5" x14ac:dyDescent="0.25">
      <c r="A15691" s="1">
        <v>41445</v>
      </c>
      <c r="B15691" t="s">
        <v>46</v>
      </c>
      <c r="C15691" t="s">
        <v>1414</v>
      </c>
      <c r="D15691" t="s">
        <v>1416</v>
      </c>
      <c r="E15691">
        <v>0.37</v>
      </c>
    </row>
    <row r="15692" spans="1:5" x14ac:dyDescent="0.25">
      <c r="A15692" s="1">
        <v>41446</v>
      </c>
      <c r="B15692" t="s">
        <v>49</v>
      </c>
      <c r="C15692" t="s">
        <v>1414</v>
      </c>
      <c r="D15692" t="s">
        <v>1415</v>
      </c>
      <c r="E15692">
        <v>0.2</v>
      </c>
    </row>
    <row r="15693" spans="1:5" x14ac:dyDescent="0.25">
      <c r="A15693" s="1">
        <v>41446</v>
      </c>
      <c r="B15693" t="s">
        <v>49</v>
      </c>
      <c r="C15693" t="s">
        <v>1414</v>
      </c>
      <c r="D15693" t="s">
        <v>1415</v>
      </c>
      <c r="E15693">
        <v>0.23</v>
      </c>
    </row>
    <row r="15694" spans="1:5" x14ac:dyDescent="0.25">
      <c r="A15694" s="1">
        <v>41446</v>
      </c>
      <c r="B15694" t="s">
        <v>49</v>
      </c>
      <c r="C15694" t="s">
        <v>1414</v>
      </c>
      <c r="D15694" t="s">
        <v>1417</v>
      </c>
      <c r="E15694">
        <v>0.71</v>
      </c>
    </row>
    <row r="15695" spans="1:5" x14ac:dyDescent="0.25">
      <c r="A15695" s="1">
        <v>41446</v>
      </c>
      <c r="B15695" t="s">
        <v>49</v>
      </c>
      <c r="C15695" t="s">
        <v>1414</v>
      </c>
      <c r="D15695" t="s">
        <v>1417</v>
      </c>
      <c r="E15695">
        <v>0.23</v>
      </c>
    </row>
    <row r="15696" spans="1:5" x14ac:dyDescent="0.25">
      <c r="A15696" s="1">
        <v>41447</v>
      </c>
      <c r="B15696" t="s">
        <v>52</v>
      </c>
      <c r="C15696" t="s">
        <v>1414</v>
      </c>
      <c r="D15696" t="s">
        <v>1419</v>
      </c>
      <c r="E15696">
        <v>0.06</v>
      </c>
    </row>
    <row r="15697" spans="1:5" x14ac:dyDescent="0.25">
      <c r="A15697" s="1">
        <v>41447</v>
      </c>
      <c r="B15697" t="s">
        <v>52</v>
      </c>
      <c r="C15697" t="s">
        <v>1414</v>
      </c>
      <c r="D15697" t="s">
        <v>1419</v>
      </c>
      <c r="E15697">
        <v>0.06</v>
      </c>
    </row>
    <row r="15698" spans="1:5" x14ac:dyDescent="0.25">
      <c r="A15698" s="1">
        <v>41447</v>
      </c>
      <c r="B15698" t="s">
        <v>52</v>
      </c>
      <c r="C15698" t="s">
        <v>1414</v>
      </c>
      <c r="D15698" t="s">
        <v>1415</v>
      </c>
      <c r="E15698">
        <v>0.11</v>
      </c>
    </row>
    <row r="15699" spans="1:5" x14ac:dyDescent="0.25">
      <c r="A15699" s="1">
        <v>41447</v>
      </c>
      <c r="B15699" t="s">
        <v>52</v>
      </c>
      <c r="C15699" t="s">
        <v>1414</v>
      </c>
      <c r="D15699" t="s">
        <v>1419</v>
      </c>
      <c r="E15699">
        <v>0.16</v>
      </c>
    </row>
    <row r="15700" spans="1:5" x14ac:dyDescent="0.25">
      <c r="A15700" s="1">
        <v>41447</v>
      </c>
      <c r="B15700" t="s">
        <v>52</v>
      </c>
      <c r="C15700" t="s">
        <v>1414</v>
      </c>
      <c r="D15700" t="s">
        <v>1419</v>
      </c>
      <c r="E15700">
        <v>0.17</v>
      </c>
    </row>
    <row r="15701" spans="1:5" x14ac:dyDescent="0.25">
      <c r="A15701" s="1">
        <v>41447</v>
      </c>
      <c r="B15701" t="s">
        <v>52</v>
      </c>
      <c r="C15701" t="s">
        <v>1414</v>
      </c>
      <c r="D15701" t="s">
        <v>1415</v>
      </c>
      <c r="E15701">
        <v>0.63</v>
      </c>
    </row>
    <row r="15702" spans="1:5" x14ac:dyDescent="0.25">
      <c r="A15702" s="1">
        <v>41447</v>
      </c>
      <c r="B15702" t="s">
        <v>52</v>
      </c>
      <c r="C15702" t="s">
        <v>1414</v>
      </c>
      <c r="D15702" t="s">
        <v>1416</v>
      </c>
      <c r="E15702">
        <v>0.31</v>
      </c>
    </row>
    <row r="15703" spans="1:5" x14ac:dyDescent="0.25">
      <c r="A15703" s="1">
        <v>41448</v>
      </c>
      <c r="B15703" t="s">
        <v>53</v>
      </c>
      <c r="C15703" t="s">
        <v>1414</v>
      </c>
      <c r="D15703" t="s">
        <v>1418</v>
      </c>
      <c r="E15703">
        <v>0.05</v>
      </c>
    </row>
    <row r="15704" spans="1:5" x14ac:dyDescent="0.25">
      <c r="A15704" s="1">
        <v>41448</v>
      </c>
      <c r="B15704" t="s">
        <v>53</v>
      </c>
      <c r="C15704" t="s">
        <v>1414</v>
      </c>
      <c r="D15704" t="s">
        <v>1418</v>
      </c>
      <c r="E15704">
        <v>0.03</v>
      </c>
    </row>
    <row r="15705" spans="1:5" x14ac:dyDescent="0.25">
      <c r="A15705" s="1">
        <v>41448</v>
      </c>
      <c r="B15705" t="s">
        <v>53</v>
      </c>
      <c r="C15705" t="s">
        <v>1414</v>
      </c>
      <c r="D15705" t="s">
        <v>1418</v>
      </c>
      <c r="E15705">
        <v>0.03</v>
      </c>
    </row>
    <row r="15706" spans="1:5" x14ac:dyDescent="0.25">
      <c r="A15706" s="1">
        <v>41448</v>
      </c>
      <c r="B15706" t="s">
        <v>53</v>
      </c>
      <c r="C15706" t="s">
        <v>1414</v>
      </c>
      <c r="D15706" t="s">
        <v>1418</v>
      </c>
      <c r="E15706">
        <v>0.03</v>
      </c>
    </row>
    <row r="15707" spans="1:5" x14ac:dyDescent="0.25">
      <c r="A15707" s="1">
        <v>41449</v>
      </c>
      <c r="B15707" t="s">
        <v>58</v>
      </c>
      <c r="C15707" t="s">
        <v>1414</v>
      </c>
      <c r="D15707" t="s">
        <v>1419</v>
      </c>
      <c r="E15707">
        <v>0.08</v>
      </c>
    </row>
    <row r="15708" spans="1:5" x14ac:dyDescent="0.25">
      <c r="A15708" s="1">
        <v>41449</v>
      </c>
      <c r="B15708" t="s">
        <v>58</v>
      </c>
      <c r="C15708" t="s">
        <v>1414</v>
      </c>
      <c r="D15708" t="s">
        <v>1419</v>
      </c>
      <c r="E15708">
        <v>0.16</v>
      </c>
    </row>
    <row r="15709" spans="1:5" x14ac:dyDescent="0.25">
      <c r="A15709" s="1">
        <v>41449</v>
      </c>
      <c r="B15709" t="s">
        <v>58</v>
      </c>
      <c r="C15709" t="s">
        <v>1414</v>
      </c>
      <c r="D15709" t="s">
        <v>1415</v>
      </c>
      <c r="E15709">
        <v>0.23</v>
      </c>
    </row>
    <row r="15710" spans="1:5" x14ac:dyDescent="0.25">
      <c r="A15710" s="1">
        <v>41449</v>
      </c>
      <c r="B15710" t="s">
        <v>58</v>
      </c>
      <c r="C15710" t="s">
        <v>1414</v>
      </c>
      <c r="D15710" t="s">
        <v>1419</v>
      </c>
      <c r="E15710">
        <v>0.15</v>
      </c>
    </row>
    <row r="15711" spans="1:5" x14ac:dyDescent="0.25">
      <c r="A15711" s="1">
        <v>41449</v>
      </c>
      <c r="B15711" t="s">
        <v>58</v>
      </c>
      <c r="C15711" t="s">
        <v>1414</v>
      </c>
      <c r="D15711" t="s">
        <v>1419</v>
      </c>
      <c r="E15711">
        <v>0.26</v>
      </c>
    </row>
    <row r="15712" spans="1:5" x14ac:dyDescent="0.25">
      <c r="A15712" s="1">
        <v>41449</v>
      </c>
      <c r="B15712" t="s">
        <v>58</v>
      </c>
      <c r="C15712" t="s">
        <v>1414</v>
      </c>
      <c r="D15712" t="s">
        <v>1415</v>
      </c>
      <c r="E15712">
        <v>0.85</v>
      </c>
    </row>
    <row r="15713" spans="1:5" x14ac:dyDescent="0.25">
      <c r="A15713" s="1">
        <v>41449</v>
      </c>
      <c r="B15713" t="s">
        <v>58</v>
      </c>
      <c r="C15713" t="s">
        <v>1414</v>
      </c>
      <c r="D15713" t="s">
        <v>1416</v>
      </c>
      <c r="E15713">
        <v>0.49</v>
      </c>
    </row>
    <row r="15714" spans="1:5" x14ac:dyDescent="0.25">
      <c r="A15714" s="1">
        <v>41449</v>
      </c>
      <c r="B15714" t="s">
        <v>58</v>
      </c>
      <c r="C15714" t="s">
        <v>1414</v>
      </c>
      <c r="D15714" t="s">
        <v>1420</v>
      </c>
      <c r="E15714">
        <v>0.36</v>
      </c>
    </row>
    <row r="15715" spans="1:5" x14ac:dyDescent="0.25">
      <c r="A15715" s="1">
        <v>41449</v>
      </c>
      <c r="B15715" t="s">
        <v>58</v>
      </c>
      <c r="C15715" t="s">
        <v>1414</v>
      </c>
      <c r="D15715" t="s">
        <v>1420</v>
      </c>
      <c r="E15715">
        <v>0.4</v>
      </c>
    </row>
    <row r="15716" spans="1:5" x14ac:dyDescent="0.25">
      <c r="A15716" s="1">
        <v>41449</v>
      </c>
      <c r="B15716" t="s">
        <v>58</v>
      </c>
      <c r="C15716" t="s">
        <v>1414</v>
      </c>
      <c r="D15716" t="s">
        <v>1420</v>
      </c>
      <c r="E15716">
        <v>0.33</v>
      </c>
    </row>
    <row r="15717" spans="1:5" x14ac:dyDescent="0.25">
      <c r="A15717" s="1">
        <v>41449</v>
      </c>
      <c r="B15717" t="s">
        <v>58</v>
      </c>
      <c r="C15717" t="s">
        <v>1414</v>
      </c>
      <c r="D15717" t="s">
        <v>1417</v>
      </c>
      <c r="E15717">
        <v>0.21</v>
      </c>
    </row>
    <row r="15718" spans="1:5" x14ac:dyDescent="0.25">
      <c r="A15718" s="1">
        <v>41449</v>
      </c>
      <c r="B15718" t="s">
        <v>58</v>
      </c>
      <c r="C15718" t="s">
        <v>1414</v>
      </c>
      <c r="D15718" t="s">
        <v>1417</v>
      </c>
      <c r="E15718">
        <v>0.23</v>
      </c>
    </row>
    <row r="15719" spans="1:5" x14ac:dyDescent="0.25">
      <c r="A15719" s="1">
        <v>41449</v>
      </c>
      <c r="B15719" t="s">
        <v>58</v>
      </c>
      <c r="C15719" t="s">
        <v>1414</v>
      </c>
      <c r="D15719" t="s">
        <v>1417</v>
      </c>
      <c r="E15719">
        <v>0.25</v>
      </c>
    </row>
    <row r="15720" spans="1:5" x14ac:dyDescent="0.25">
      <c r="A15720" s="1">
        <v>41449</v>
      </c>
      <c r="B15720" t="s">
        <v>58</v>
      </c>
      <c r="C15720" t="s">
        <v>1414</v>
      </c>
      <c r="D15720" t="s">
        <v>1417</v>
      </c>
      <c r="E15720">
        <v>0.28999999999999998</v>
      </c>
    </row>
    <row r="15721" spans="1:5" x14ac:dyDescent="0.25">
      <c r="A15721" s="1">
        <v>41450</v>
      </c>
      <c r="B15721" t="s">
        <v>59</v>
      </c>
      <c r="C15721" t="s">
        <v>1414</v>
      </c>
      <c r="D15721" t="s">
        <v>1419</v>
      </c>
      <c r="E15721">
        <v>0.15</v>
      </c>
    </row>
    <row r="15722" spans="1:5" x14ac:dyDescent="0.25">
      <c r="A15722" s="1">
        <v>41450</v>
      </c>
      <c r="B15722" t="s">
        <v>59</v>
      </c>
      <c r="C15722" t="s">
        <v>1414</v>
      </c>
      <c r="D15722" t="s">
        <v>1419</v>
      </c>
      <c r="E15722">
        <v>0.13</v>
      </c>
    </row>
    <row r="15723" spans="1:5" x14ac:dyDescent="0.25">
      <c r="A15723" s="1">
        <v>41450</v>
      </c>
      <c r="B15723" t="s">
        <v>59</v>
      </c>
      <c r="C15723" t="s">
        <v>1414</v>
      </c>
      <c r="D15723" t="s">
        <v>1419</v>
      </c>
      <c r="E15723">
        <v>0.13</v>
      </c>
    </row>
    <row r="15724" spans="1:5" x14ac:dyDescent="0.25">
      <c r="A15724" s="1">
        <v>41450</v>
      </c>
      <c r="B15724" t="s">
        <v>59</v>
      </c>
      <c r="C15724" t="s">
        <v>1414</v>
      </c>
      <c r="D15724" t="s">
        <v>1419</v>
      </c>
      <c r="E15724">
        <v>0.11</v>
      </c>
    </row>
    <row r="15725" spans="1:5" x14ac:dyDescent="0.25">
      <c r="A15725" s="1">
        <v>41450</v>
      </c>
      <c r="B15725" t="s">
        <v>59</v>
      </c>
      <c r="C15725" t="s">
        <v>1414</v>
      </c>
      <c r="D15725" t="s">
        <v>1415</v>
      </c>
      <c r="E15725">
        <v>0.73</v>
      </c>
    </row>
    <row r="15726" spans="1:5" x14ac:dyDescent="0.25">
      <c r="A15726" s="1">
        <v>41450</v>
      </c>
      <c r="B15726" t="s">
        <v>59</v>
      </c>
      <c r="C15726" t="s">
        <v>1414</v>
      </c>
      <c r="D15726" t="s">
        <v>1420</v>
      </c>
      <c r="E15726">
        <v>0.44</v>
      </c>
    </row>
    <row r="15727" spans="1:5" x14ac:dyDescent="0.25">
      <c r="A15727" s="1">
        <v>41450</v>
      </c>
      <c r="B15727" t="s">
        <v>59</v>
      </c>
      <c r="C15727" t="s">
        <v>1414</v>
      </c>
      <c r="D15727" t="s">
        <v>1420</v>
      </c>
      <c r="E15727">
        <v>0.47</v>
      </c>
    </row>
    <row r="15728" spans="1:5" x14ac:dyDescent="0.25">
      <c r="A15728" s="1">
        <v>41450</v>
      </c>
      <c r="B15728" t="s">
        <v>59</v>
      </c>
      <c r="C15728" t="s">
        <v>1414</v>
      </c>
      <c r="D15728" t="s">
        <v>1420</v>
      </c>
      <c r="E15728">
        <v>0.4</v>
      </c>
    </row>
    <row r="15729" spans="1:5" x14ac:dyDescent="0.25">
      <c r="A15729" s="1">
        <v>41450</v>
      </c>
      <c r="B15729" t="s">
        <v>59</v>
      </c>
      <c r="C15729" t="s">
        <v>1414</v>
      </c>
      <c r="D15729" t="s">
        <v>1417</v>
      </c>
      <c r="E15729">
        <v>0.08</v>
      </c>
    </row>
    <row r="15730" spans="1:5" x14ac:dyDescent="0.25">
      <c r="A15730" s="1">
        <v>41450</v>
      </c>
      <c r="B15730" t="s">
        <v>59</v>
      </c>
      <c r="C15730" t="s">
        <v>1414</v>
      </c>
      <c r="D15730" t="s">
        <v>1417</v>
      </c>
      <c r="E15730">
        <v>7.0000000000000007E-2</v>
      </c>
    </row>
    <row r="15731" spans="1:5" x14ac:dyDescent="0.25">
      <c r="A15731" s="1">
        <v>41450</v>
      </c>
      <c r="B15731" t="s">
        <v>59</v>
      </c>
      <c r="C15731" t="s">
        <v>1414</v>
      </c>
      <c r="D15731" t="s">
        <v>1417</v>
      </c>
      <c r="E15731">
        <v>7.0000000000000007E-2</v>
      </c>
    </row>
    <row r="15732" spans="1:5" x14ac:dyDescent="0.25">
      <c r="A15732" s="1">
        <v>41450</v>
      </c>
      <c r="B15732" t="s">
        <v>59</v>
      </c>
      <c r="C15732" t="s">
        <v>1414</v>
      </c>
      <c r="D15732" t="s">
        <v>1417</v>
      </c>
      <c r="E15732">
        <v>0.1</v>
      </c>
    </row>
    <row r="15733" spans="1:5" x14ac:dyDescent="0.25">
      <c r="A15733" s="1">
        <v>41451</v>
      </c>
      <c r="B15733" t="s">
        <v>30</v>
      </c>
      <c r="C15733" t="s">
        <v>1414</v>
      </c>
      <c r="D15733" t="s">
        <v>1419</v>
      </c>
      <c r="E15733">
        <v>0.11</v>
      </c>
    </row>
    <row r="15734" spans="1:5" x14ac:dyDescent="0.25">
      <c r="A15734" s="1">
        <v>41451</v>
      </c>
      <c r="B15734" t="s">
        <v>30</v>
      </c>
      <c r="C15734" t="s">
        <v>1414</v>
      </c>
      <c r="D15734" t="s">
        <v>1419</v>
      </c>
      <c r="E15734">
        <v>0.09</v>
      </c>
    </row>
    <row r="15735" spans="1:5" x14ac:dyDescent="0.25">
      <c r="A15735" s="1">
        <v>41451</v>
      </c>
      <c r="B15735" t="s">
        <v>30</v>
      </c>
      <c r="C15735" t="s">
        <v>1414</v>
      </c>
      <c r="D15735" t="s">
        <v>1419</v>
      </c>
      <c r="E15735">
        <v>0.08</v>
      </c>
    </row>
    <row r="15736" spans="1:5" x14ac:dyDescent="0.25">
      <c r="A15736" s="1">
        <v>41451</v>
      </c>
      <c r="B15736" t="s">
        <v>30</v>
      </c>
      <c r="C15736" t="s">
        <v>1414</v>
      </c>
      <c r="D15736" t="s">
        <v>1419</v>
      </c>
      <c r="E15736">
        <v>0.21</v>
      </c>
    </row>
    <row r="15737" spans="1:5" x14ac:dyDescent="0.25">
      <c r="A15737" s="1">
        <v>41451</v>
      </c>
      <c r="B15737" t="s">
        <v>30</v>
      </c>
      <c r="C15737" t="s">
        <v>1414</v>
      </c>
      <c r="D15737" t="s">
        <v>1421</v>
      </c>
      <c r="E15737">
        <v>0.37</v>
      </c>
    </row>
    <row r="15738" spans="1:5" x14ac:dyDescent="0.25">
      <c r="A15738" s="1">
        <v>41451</v>
      </c>
      <c r="B15738" t="s">
        <v>30</v>
      </c>
      <c r="C15738" t="s">
        <v>1414</v>
      </c>
      <c r="D15738" t="s">
        <v>1421</v>
      </c>
      <c r="E15738">
        <v>0.26</v>
      </c>
    </row>
    <row r="15739" spans="1:5" x14ac:dyDescent="0.25">
      <c r="A15739" s="1">
        <v>41451</v>
      </c>
      <c r="B15739" t="s">
        <v>30</v>
      </c>
      <c r="C15739" t="s">
        <v>1414</v>
      </c>
      <c r="D15739" t="s">
        <v>1417</v>
      </c>
      <c r="E15739">
        <v>0.26</v>
      </c>
    </row>
    <row r="15740" spans="1:5" x14ac:dyDescent="0.25">
      <c r="A15740" s="1">
        <v>41451</v>
      </c>
      <c r="B15740" t="s">
        <v>30</v>
      </c>
      <c r="C15740" t="s">
        <v>1414</v>
      </c>
      <c r="D15740" t="s">
        <v>1417</v>
      </c>
      <c r="E15740">
        <v>0.28999999999999998</v>
      </c>
    </row>
    <row r="15741" spans="1:5" x14ac:dyDescent="0.25">
      <c r="A15741" s="1">
        <v>41451</v>
      </c>
      <c r="B15741" t="s">
        <v>30</v>
      </c>
      <c r="C15741" t="s">
        <v>1414</v>
      </c>
      <c r="D15741" t="s">
        <v>1417</v>
      </c>
      <c r="E15741">
        <v>0.28999999999999998</v>
      </c>
    </row>
    <row r="15742" spans="1:5" x14ac:dyDescent="0.25">
      <c r="A15742" s="1">
        <v>41451</v>
      </c>
      <c r="B15742" t="s">
        <v>30</v>
      </c>
      <c r="C15742" t="s">
        <v>1414</v>
      </c>
      <c r="D15742" t="s">
        <v>1417</v>
      </c>
      <c r="E15742">
        <v>0.28000000000000003</v>
      </c>
    </row>
    <row r="15743" spans="1:5" x14ac:dyDescent="0.25">
      <c r="A15743" s="1">
        <v>41451</v>
      </c>
      <c r="B15743" t="s">
        <v>30</v>
      </c>
      <c r="C15743" t="s">
        <v>1414</v>
      </c>
      <c r="D15743" t="s">
        <v>1417</v>
      </c>
      <c r="E15743">
        <v>0.32</v>
      </c>
    </row>
    <row r="15744" spans="1:5" x14ac:dyDescent="0.25">
      <c r="A15744" s="1">
        <v>41452</v>
      </c>
      <c r="B15744" t="s">
        <v>46</v>
      </c>
      <c r="C15744" t="s">
        <v>1414</v>
      </c>
      <c r="D15744" t="s">
        <v>1419</v>
      </c>
      <c r="E15744">
        <v>0.08</v>
      </c>
    </row>
    <row r="15745" spans="1:5" x14ac:dyDescent="0.25">
      <c r="A15745" s="1">
        <v>41452</v>
      </c>
      <c r="B15745" t="s">
        <v>46</v>
      </c>
      <c r="C15745" t="s">
        <v>1414</v>
      </c>
      <c r="D15745" t="s">
        <v>1419</v>
      </c>
      <c r="E15745">
        <v>0.08</v>
      </c>
    </row>
    <row r="15746" spans="1:5" x14ac:dyDescent="0.25">
      <c r="A15746" s="1">
        <v>41452</v>
      </c>
      <c r="B15746" t="s">
        <v>46</v>
      </c>
      <c r="C15746" t="s">
        <v>1414</v>
      </c>
      <c r="D15746" t="s">
        <v>1419</v>
      </c>
      <c r="E15746">
        <v>7.0000000000000007E-2</v>
      </c>
    </row>
    <row r="15747" spans="1:5" x14ac:dyDescent="0.25">
      <c r="A15747" s="1">
        <v>41452</v>
      </c>
      <c r="B15747" t="s">
        <v>46</v>
      </c>
      <c r="C15747" t="s">
        <v>1414</v>
      </c>
      <c r="D15747" t="s">
        <v>1419</v>
      </c>
      <c r="E15747">
        <v>0.11</v>
      </c>
    </row>
    <row r="15748" spans="1:5" x14ac:dyDescent="0.25">
      <c r="A15748" s="1">
        <v>41452</v>
      </c>
      <c r="B15748" t="s">
        <v>46</v>
      </c>
      <c r="C15748" t="s">
        <v>1414</v>
      </c>
      <c r="D15748" t="s">
        <v>1419</v>
      </c>
      <c r="E15748">
        <v>0.13</v>
      </c>
    </row>
    <row r="15749" spans="1:5" x14ac:dyDescent="0.25">
      <c r="A15749" s="1">
        <v>41452</v>
      </c>
      <c r="B15749" t="s">
        <v>46</v>
      </c>
      <c r="C15749" t="s">
        <v>1414</v>
      </c>
      <c r="D15749" t="s">
        <v>1421</v>
      </c>
      <c r="E15749">
        <v>0.25</v>
      </c>
    </row>
    <row r="15750" spans="1:5" x14ac:dyDescent="0.25">
      <c r="A15750" s="1">
        <v>41452</v>
      </c>
      <c r="B15750" t="s">
        <v>46</v>
      </c>
      <c r="C15750" t="s">
        <v>1414</v>
      </c>
      <c r="D15750" t="s">
        <v>1421</v>
      </c>
      <c r="E15750">
        <v>0.31</v>
      </c>
    </row>
    <row r="15751" spans="1:5" x14ac:dyDescent="0.25">
      <c r="A15751" s="1">
        <v>41452</v>
      </c>
      <c r="B15751" t="s">
        <v>46</v>
      </c>
      <c r="C15751" t="s">
        <v>1414</v>
      </c>
      <c r="D15751" t="s">
        <v>1417</v>
      </c>
      <c r="E15751">
        <v>0.21</v>
      </c>
    </row>
    <row r="15752" spans="1:5" x14ac:dyDescent="0.25">
      <c r="A15752" s="1">
        <v>41452</v>
      </c>
      <c r="B15752" t="s">
        <v>46</v>
      </c>
      <c r="C15752" t="s">
        <v>1414</v>
      </c>
      <c r="D15752" t="s">
        <v>1417</v>
      </c>
      <c r="E15752">
        <v>0.2</v>
      </c>
    </row>
    <row r="15753" spans="1:5" x14ac:dyDescent="0.25">
      <c r="A15753" s="1">
        <v>41452</v>
      </c>
      <c r="B15753" t="s">
        <v>46</v>
      </c>
      <c r="C15753" t="s">
        <v>1414</v>
      </c>
      <c r="D15753" t="s">
        <v>1417</v>
      </c>
      <c r="E15753">
        <v>0.17</v>
      </c>
    </row>
    <row r="15754" spans="1:5" x14ac:dyDescent="0.25">
      <c r="A15754" s="1">
        <v>41453</v>
      </c>
      <c r="B15754" t="s">
        <v>49</v>
      </c>
      <c r="C15754" t="s">
        <v>1414</v>
      </c>
      <c r="D15754" t="s">
        <v>1419</v>
      </c>
      <c r="E15754">
        <v>0.12</v>
      </c>
    </row>
    <row r="15755" spans="1:5" x14ac:dyDescent="0.25">
      <c r="A15755" s="1">
        <v>41453</v>
      </c>
      <c r="B15755" t="s">
        <v>49</v>
      </c>
      <c r="C15755" t="s">
        <v>1414</v>
      </c>
      <c r="D15755" t="s">
        <v>1419</v>
      </c>
      <c r="E15755">
        <v>0.15</v>
      </c>
    </row>
    <row r="15756" spans="1:5" x14ac:dyDescent="0.25">
      <c r="A15756" s="1">
        <v>41453</v>
      </c>
      <c r="B15756" t="s">
        <v>49</v>
      </c>
      <c r="C15756" t="s">
        <v>1414</v>
      </c>
      <c r="D15756" t="s">
        <v>1419</v>
      </c>
      <c r="E15756">
        <v>0.1</v>
      </c>
    </row>
    <row r="15757" spans="1:5" x14ac:dyDescent="0.25">
      <c r="A15757" s="1">
        <v>41453</v>
      </c>
      <c r="B15757" t="s">
        <v>49</v>
      </c>
      <c r="C15757" t="s">
        <v>1414</v>
      </c>
      <c r="D15757" t="s">
        <v>1419</v>
      </c>
      <c r="E15757">
        <v>0.12</v>
      </c>
    </row>
    <row r="15758" spans="1:5" x14ac:dyDescent="0.25">
      <c r="A15758" s="1">
        <v>41453</v>
      </c>
      <c r="B15758" t="s">
        <v>49</v>
      </c>
      <c r="C15758" t="s">
        <v>1414</v>
      </c>
      <c r="D15758" t="s">
        <v>1417</v>
      </c>
      <c r="E15758">
        <v>0.21</v>
      </c>
    </row>
    <row r="15759" spans="1:5" x14ac:dyDescent="0.25">
      <c r="A15759" s="1">
        <v>41453</v>
      </c>
      <c r="B15759" t="s">
        <v>49</v>
      </c>
      <c r="C15759" t="s">
        <v>1414</v>
      </c>
      <c r="D15759" t="s">
        <v>1417</v>
      </c>
      <c r="E15759">
        <v>0.21</v>
      </c>
    </row>
    <row r="15760" spans="1:5" x14ac:dyDescent="0.25">
      <c r="A15760" s="1">
        <v>41454</v>
      </c>
      <c r="B15760" t="s">
        <v>52</v>
      </c>
      <c r="C15760" t="s">
        <v>1414</v>
      </c>
      <c r="D15760" t="s">
        <v>1419</v>
      </c>
      <c r="E15760">
        <v>0.06</v>
      </c>
    </row>
    <row r="15761" spans="1:5" x14ac:dyDescent="0.25">
      <c r="A15761" s="1">
        <v>41454</v>
      </c>
      <c r="B15761" t="s">
        <v>52</v>
      </c>
      <c r="C15761" t="s">
        <v>1414</v>
      </c>
      <c r="D15761" t="s">
        <v>1419</v>
      </c>
      <c r="E15761">
        <v>7.0000000000000007E-2</v>
      </c>
    </row>
    <row r="15762" spans="1:5" x14ac:dyDescent="0.25">
      <c r="A15762" s="1">
        <v>41454</v>
      </c>
      <c r="B15762" t="s">
        <v>52</v>
      </c>
      <c r="C15762" t="s">
        <v>1414</v>
      </c>
      <c r="D15762" t="s">
        <v>1419</v>
      </c>
      <c r="E15762">
        <v>0.13</v>
      </c>
    </row>
    <row r="15763" spans="1:5" x14ac:dyDescent="0.25">
      <c r="A15763" s="1">
        <v>41454</v>
      </c>
      <c r="B15763" t="s">
        <v>52</v>
      </c>
      <c r="C15763" t="s">
        <v>1414</v>
      </c>
      <c r="D15763" t="s">
        <v>1419</v>
      </c>
      <c r="E15763">
        <v>0.16</v>
      </c>
    </row>
    <row r="15764" spans="1:5" x14ac:dyDescent="0.25">
      <c r="A15764" s="1">
        <v>41402</v>
      </c>
      <c r="B15764" t="s">
        <v>30</v>
      </c>
      <c r="C15764" t="s">
        <v>1422</v>
      </c>
      <c r="D15764" t="s">
        <v>1423</v>
      </c>
      <c r="E15764">
        <v>0.08</v>
      </c>
    </row>
    <row r="15765" spans="1:5" x14ac:dyDescent="0.25">
      <c r="A15765" s="1">
        <v>41402</v>
      </c>
      <c r="B15765" t="s">
        <v>30</v>
      </c>
      <c r="C15765" t="s">
        <v>1422</v>
      </c>
      <c r="D15765" t="s">
        <v>1423</v>
      </c>
      <c r="E15765">
        <v>0.06</v>
      </c>
    </row>
    <row r="15766" spans="1:5" x14ac:dyDescent="0.25">
      <c r="A15766" s="1">
        <v>41402</v>
      </c>
      <c r="B15766" t="s">
        <v>30</v>
      </c>
      <c r="C15766" t="s">
        <v>1422</v>
      </c>
      <c r="D15766" t="s">
        <v>1424</v>
      </c>
      <c r="E15766">
        <v>0.03</v>
      </c>
    </row>
    <row r="15767" spans="1:5" x14ac:dyDescent="0.25">
      <c r="A15767" s="1">
        <v>41402</v>
      </c>
      <c r="B15767" t="s">
        <v>30</v>
      </c>
      <c r="C15767" t="s">
        <v>1422</v>
      </c>
      <c r="D15767" t="s">
        <v>1425</v>
      </c>
      <c r="E15767">
        <v>7.0000000000000007E-2</v>
      </c>
    </row>
    <row r="15768" spans="1:5" x14ac:dyDescent="0.25">
      <c r="A15768" s="1">
        <v>41402</v>
      </c>
      <c r="B15768" t="s">
        <v>30</v>
      </c>
      <c r="C15768" t="s">
        <v>1422</v>
      </c>
      <c r="D15768" t="s">
        <v>1426</v>
      </c>
      <c r="E15768">
        <v>0.04</v>
      </c>
    </row>
    <row r="15769" spans="1:5" x14ac:dyDescent="0.25">
      <c r="A15769" s="1">
        <v>41402</v>
      </c>
      <c r="B15769" t="s">
        <v>30</v>
      </c>
      <c r="C15769" t="s">
        <v>1422</v>
      </c>
      <c r="D15769" t="s">
        <v>1427</v>
      </c>
      <c r="E15769">
        <v>0.05</v>
      </c>
    </row>
    <row r="15770" spans="1:5" x14ac:dyDescent="0.25">
      <c r="A15770" s="1">
        <v>41402</v>
      </c>
      <c r="B15770" t="s">
        <v>30</v>
      </c>
      <c r="C15770" t="s">
        <v>1422</v>
      </c>
      <c r="D15770" t="s">
        <v>1427</v>
      </c>
      <c r="E15770">
        <v>0.05</v>
      </c>
    </row>
    <row r="15771" spans="1:5" x14ac:dyDescent="0.25">
      <c r="A15771" s="1">
        <v>41402</v>
      </c>
      <c r="B15771" t="s">
        <v>30</v>
      </c>
      <c r="C15771" t="s">
        <v>1422</v>
      </c>
      <c r="D15771" t="s">
        <v>1427</v>
      </c>
      <c r="E15771">
        <v>7.0000000000000007E-2</v>
      </c>
    </row>
    <row r="15772" spans="1:5" x14ac:dyDescent="0.25">
      <c r="A15772" s="1">
        <v>41402</v>
      </c>
      <c r="B15772" t="s">
        <v>30</v>
      </c>
      <c r="C15772" t="s">
        <v>1422</v>
      </c>
      <c r="D15772" t="s">
        <v>1428</v>
      </c>
      <c r="E15772">
        <v>0.02</v>
      </c>
    </row>
    <row r="15773" spans="1:5" x14ac:dyDescent="0.25">
      <c r="A15773" s="1">
        <v>41402</v>
      </c>
      <c r="B15773" t="s">
        <v>30</v>
      </c>
      <c r="C15773" t="s">
        <v>1422</v>
      </c>
      <c r="D15773" t="s">
        <v>644</v>
      </c>
      <c r="E15773">
        <v>0.01</v>
      </c>
    </row>
    <row r="15774" spans="1:5" x14ac:dyDescent="0.25">
      <c r="A15774" s="1">
        <v>41402</v>
      </c>
      <c r="B15774" t="s">
        <v>30</v>
      </c>
      <c r="C15774" t="s">
        <v>1422</v>
      </c>
      <c r="D15774" t="s">
        <v>644</v>
      </c>
      <c r="E15774">
        <v>0.01</v>
      </c>
    </row>
    <row r="15775" spans="1:5" x14ac:dyDescent="0.25">
      <c r="A15775" s="1">
        <v>41403</v>
      </c>
      <c r="B15775" t="s">
        <v>46</v>
      </c>
      <c r="C15775" t="s">
        <v>1422</v>
      </c>
      <c r="D15775" t="s">
        <v>1423</v>
      </c>
      <c r="E15775">
        <v>7.0000000000000007E-2</v>
      </c>
    </row>
    <row r="15776" spans="1:5" x14ac:dyDescent="0.25">
      <c r="A15776" s="1">
        <v>41403</v>
      </c>
      <c r="B15776" t="s">
        <v>46</v>
      </c>
      <c r="C15776" t="s">
        <v>1422</v>
      </c>
      <c r="D15776" t="s">
        <v>1423</v>
      </c>
      <c r="E15776">
        <v>0.04</v>
      </c>
    </row>
    <row r="15777" spans="1:5" x14ac:dyDescent="0.25">
      <c r="A15777" s="1">
        <v>41403</v>
      </c>
      <c r="B15777" t="s">
        <v>46</v>
      </c>
      <c r="C15777" t="s">
        <v>1422</v>
      </c>
      <c r="D15777" t="s">
        <v>1424</v>
      </c>
      <c r="E15777">
        <v>0.06</v>
      </c>
    </row>
    <row r="15778" spans="1:5" x14ac:dyDescent="0.25">
      <c r="A15778" s="1">
        <v>41403</v>
      </c>
      <c r="B15778" t="s">
        <v>46</v>
      </c>
      <c r="C15778" t="s">
        <v>1422</v>
      </c>
      <c r="D15778" t="s">
        <v>1425</v>
      </c>
      <c r="E15778">
        <v>7.0000000000000007E-2</v>
      </c>
    </row>
    <row r="15779" spans="1:5" x14ac:dyDescent="0.25">
      <c r="A15779" s="1">
        <v>41403</v>
      </c>
      <c r="B15779" t="s">
        <v>46</v>
      </c>
      <c r="C15779" t="s">
        <v>1422</v>
      </c>
      <c r="D15779" t="s">
        <v>1426</v>
      </c>
      <c r="E15779">
        <v>0.02</v>
      </c>
    </row>
    <row r="15780" spans="1:5" x14ac:dyDescent="0.25">
      <c r="A15780" s="1">
        <v>41403</v>
      </c>
      <c r="B15780" t="s">
        <v>46</v>
      </c>
      <c r="C15780" t="s">
        <v>1422</v>
      </c>
      <c r="D15780" t="s">
        <v>1427</v>
      </c>
      <c r="E15780">
        <v>0.08</v>
      </c>
    </row>
    <row r="15781" spans="1:5" x14ac:dyDescent="0.25">
      <c r="A15781" s="1">
        <v>41403</v>
      </c>
      <c r="B15781" t="s">
        <v>46</v>
      </c>
      <c r="C15781" t="s">
        <v>1422</v>
      </c>
      <c r="D15781" t="s">
        <v>1427</v>
      </c>
      <c r="E15781">
        <v>0.03</v>
      </c>
    </row>
    <row r="15782" spans="1:5" x14ac:dyDescent="0.25">
      <c r="A15782" s="1">
        <v>41403</v>
      </c>
      <c r="B15782" t="s">
        <v>46</v>
      </c>
      <c r="C15782" t="s">
        <v>1422</v>
      </c>
      <c r="D15782" t="s">
        <v>1427</v>
      </c>
      <c r="E15782">
        <v>0.02</v>
      </c>
    </row>
    <row r="15783" spans="1:5" x14ac:dyDescent="0.25">
      <c r="A15783" s="1">
        <v>41403</v>
      </c>
      <c r="B15783" t="s">
        <v>46</v>
      </c>
      <c r="C15783" t="s">
        <v>1422</v>
      </c>
      <c r="D15783" t="s">
        <v>1428</v>
      </c>
      <c r="E15783">
        <v>0.01</v>
      </c>
    </row>
    <row r="15784" spans="1:5" x14ac:dyDescent="0.25">
      <c r="A15784" s="1">
        <v>41403</v>
      </c>
      <c r="B15784" t="s">
        <v>46</v>
      </c>
      <c r="C15784" t="s">
        <v>1422</v>
      </c>
      <c r="D15784" t="s">
        <v>1429</v>
      </c>
      <c r="E15784">
        <v>0.01</v>
      </c>
    </row>
    <row r="15785" spans="1:5" x14ac:dyDescent="0.25">
      <c r="A15785" s="1">
        <v>41404</v>
      </c>
      <c r="B15785" t="s">
        <v>49</v>
      </c>
      <c r="C15785" t="s">
        <v>1422</v>
      </c>
      <c r="D15785" t="s">
        <v>1423</v>
      </c>
      <c r="E15785">
        <v>0.05</v>
      </c>
    </row>
    <row r="15786" spans="1:5" x14ac:dyDescent="0.25">
      <c r="A15786" s="1">
        <v>41404</v>
      </c>
      <c r="B15786" t="s">
        <v>49</v>
      </c>
      <c r="C15786" t="s">
        <v>1422</v>
      </c>
      <c r="D15786" t="s">
        <v>1423</v>
      </c>
      <c r="E15786">
        <v>0.06</v>
      </c>
    </row>
    <row r="15787" spans="1:5" x14ac:dyDescent="0.25">
      <c r="A15787" s="1">
        <v>41404</v>
      </c>
      <c r="B15787" t="s">
        <v>49</v>
      </c>
      <c r="C15787" t="s">
        <v>1422</v>
      </c>
      <c r="D15787" t="s">
        <v>1424</v>
      </c>
      <c r="E15787">
        <v>0.04</v>
      </c>
    </row>
    <row r="15788" spans="1:5" x14ac:dyDescent="0.25">
      <c r="A15788" s="1">
        <v>41404</v>
      </c>
      <c r="B15788" t="s">
        <v>49</v>
      </c>
      <c r="C15788" t="s">
        <v>1422</v>
      </c>
      <c r="D15788" t="s">
        <v>1425</v>
      </c>
      <c r="E15788">
        <v>0.04</v>
      </c>
    </row>
    <row r="15789" spans="1:5" x14ac:dyDescent="0.25">
      <c r="A15789" s="1">
        <v>41404</v>
      </c>
      <c r="B15789" t="s">
        <v>49</v>
      </c>
      <c r="C15789" t="s">
        <v>1422</v>
      </c>
      <c r="D15789" t="s">
        <v>1425</v>
      </c>
      <c r="E15789">
        <v>0.04</v>
      </c>
    </row>
    <row r="15790" spans="1:5" x14ac:dyDescent="0.25">
      <c r="A15790" s="1">
        <v>41404</v>
      </c>
      <c r="B15790" t="s">
        <v>49</v>
      </c>
      <c r="C15790" t="s">
        <v>1422</v>
      </c>
      <c r="D15790" t="s">
        <v>1426</v>
      </c>
      <c r="E15790">
        <v>0.02</v>
      </c>
    </row>
    <row r="15791" spans="1:5" x14ac:dyDescent="0.25">
      <c r="A15791" s="1">
        <v>41404</v>
      </c>
      <c r="B15791" t="s">
        <v>49</v>
      </c>
      <c r="C15791" t="s">
        <v>1422</v>
      </c>
      <c r="D15791" t="s">
        <v>1426</v>
      </c>
      <c r="E15791">
        <v>0.05</v>
      </c>
    </row>
    <row r="15792" spans="1:5" x14ac:dyDescent="0.25">
      <c r="A15792" s="1">
        <v>41404</v>
      </c>
      <c r="B15792" t="s">
        <v>49</v>
      </c>
      <c r="C15792" t="s">
        <v>1422</v>
      </c>
      <c r="D15792" t="s">
        <v>1427</v>
      </c>
      <c r="E15792">
        <v>0.05</v>
      </c>
    </row>
    <row r="15793" spans="1:5" x14ac:dyDescent="0.25">
      <c r="A15793" s="1">
        <v>41404</v>
      </c>
      <c r="B15793" t="s">
        <v>49</v>
      </c>
      <c r="C15793" t="s">
        <v>1422</v>
      </c>
      <c r="D15793" t="s">
        <v>1427</v>
      </c>
      <c r="E15793">
        <v>0.05</v>
      </c>
    </row>
    <row r="15794" spans="1:5" x14ac:dyDescent="0.25">
      <c r="A15794" s="1">
        <v>41404</v>
      </c>
      <c r="B15794" t="s">
        <v>49</v>
      </c>
      <c r="C15794" t="s">
        <v>1422</v>
      </c>
      <c r="D15794" t="s">
        <v>1427</v>
      </c>
      <c r="E15794">
        <v>0.03</v>
      </c>
    </row>
    <row r="15795" spans="1:5" x14ac:dyDescent="0.25">
      <c r="A15795" s="1">
        <v>41404</v>
      </c>
      <c r="B15795" t="s">
        <v>49</v>
      </c>
      <c r="C15795" t="s">
        <v>1422</v>
      </c>
      <c r="D15795" t="s">
        <v>1429</v>
      </c>
      <c r="E15795">
        <v>0</v>
      </c>
    </row>
    <row r="15796" spans="1:5" x14ac:dyDescent="0.25">
      <c r="A15796" s="1">
        <v>41405</v>
      </c>
      <c r="B15796" t="s">
        <v>52</v>
      </c>
      <c r="C15796" t="s">
        <v>1422</v>
      </c>
      <c r="D15796" t="s">
        <v>1423</v>
      </c>
      <c r="E15796">
        <v>0.04</v>
      </c>
    </row>
    <row r="15797" spans="1:5" x14ac:dyDescent="0.25">
      <c r="A15797" s="1">
        <v>41405</v>
      </c>
      <c r="B15797" t="s">
        <v>52</v>
      </c>
      <c r="C15797" t="s">
        <v>1422</v>
      </c>
      <c r="D15797" t="s">
        <v>1423</v>
      </c>
      <c r="E15797">
        <v>0</v>
      </c>
    </row>
    <row r="15798" spans="1:5" x14ac:dyDescent="0.25">
      <c r="A15798" s="1">
        <v>41405</v>
      </c>
      <c r="B15798" t="s">
        <v>52</v>
      </c>
      <c r="C15798" t="s">
        <v>1422</v>
      </c>
      <c r="D15798" t="s">
        <v>1424</v>
      </c>
      <c r="E15798">
        <v>0.05</v>
      </c>
    </row>
    <row r="15799" spans="1:5" x14ac:dyDescent="0.25">
      <c r="A15799" s="1">
        <v>41405</v>
      </c>
      <c r="B15799" t="s">
        <v>52</v>
      </c>
      <c r="C15799" t="s">
        <v>1422</v>
      </c>
      <c r="D15799" t="s">
        <v>1424</v>
      </c>
      <c r="E15799">
        <v>0.02</v>
      </c>
    </row>
    <row r="15800" spans="1:5" x14ac:dyDescent="0.25">
      <c r="A15800" s="1">
        <v>41405</v>
      </c>
      <c r="B15800" t="s">
        <v>52</v>
      </c>
      <c r="C15800" t="s">
        <v>1422</v>
      </c>
      <c r="D15800" t="s">
        <v>1427</v>
      </c>
      <c r="E15800">
        <v>0.02</v>
      </c>
    </row>
    <row r="15801" spans="1:5" x14ac:dyDescent="0.25">
      <c r="A15801" s="1">
        <v>41405</v>
      </c>
      <c r="B15801" t="s">
        <v>52</v>
      </c>
      <c r="C15801" t="s">
        <v>1422</v>
      </c>
      <c r="D15801" t="s">
        <v>1427</v>
      </c>
      <c r="E15801">
        <v>0.03</v>
      </c>
    </row>
    <row r="15802" spans="1:5" x14ac:dyDescent="0.25">
      <c r="A15802" s="1">
        <v>41406</v>
      </c>
      <c r="B15802" t="s">
        <v>53</v>
      </c>
      <c r="C15802" t="s">
        <v>1422</v>
      </c>
      <c r="D15802" t="s">
        <v>1423</v>
      </c>
      <c r="E15802">
        <v>0.01</v>
      </c>
    </row>
    <row r="15803" spans="1:5" x14ac:dyDescent="0.25">
      <c r="A15803" s="1">
        <v>41406</v>
      </c>
      <c r="B15803" t="s">
        <v>53</v>
      </c>
      <c r="C15803" t="s">
        <v>1422</v>
      </c>
      <c r="D15803" t="s">
        <v>1423</v>
      </c>
      <c r="E15803">
        <v>0.01</v>
      </c>
    </row>
    <row r="15804" spans="1:5" x14ac:dyDescent="0.25">
      <c r="A15804" s="1">
        <v>41406</v>
      </c>
      <c r="B15804" t="s">
        <v>53</v>
      </c>
      <c r="C15804" t="s">
        <v>1422</v>
      </c>
      <c r="D15804" t="s">
        <v>1424</v>
      </c>
      <c r="E15804">
        <v>0.02</v>
      </c>
    </row>
    <row r="15805" spans="1:5" x14ac:dyDescent="0.25">
      <c r="A15805" s="1">
        <v>41406</v>
      </c>
      <c r="B15805" t="s">
        <v>53</v>
      </c>
      <c r="C15805" t="s">
        <v>1422</v>
      </c>
      <c r="D15805" t="s">
        <v>1424</v>
      </c>
      <c r="E15805">
        <v>0.03</v>
      </c>
    </row>
    <row r="15806" spans="1:5" x14ac:dyDescent="0.25">
      <c r="A15806" s="1">
        <v>41406</v>
      </c>
      <c r="B15806" t="s">
        <v>53</v>
      </c>
      <c r="C15806" t="s">
        <v>1422</v>
      </c>
      <c r="D15806" t="s">
        <v>644</v>
      </c>
      <c r="E15806">
        <v>0.01</v>
      </c>
    </row>
    <row r="15807" spans="1:5" x14ac:dyDescent="0.25">
      <c r="A15807" s="1">
        <v>41406</v>
      </c>
      <c r="B15807" t="s">
        <v>53</v>
      </c>
      <c r="C15807" t="s">
        <v>1422</v>
      </c>
      <c r="D15807" t="s">
        <v>644</v>
      </c>
      <c r="E15807">
        <v>0.01</v>
      </c>
    </row>
    <row r="15808" spans="1:5" x14ac:dyDescent="0.25">
      <c r="A15808" s="1">
        <v>41406</v>
      </c>
      <c r="B15808" t="s">
        <v>53</v>
      </c>
      <c r="C15808" t="s">
        <v>1422</v>
      </c>
      <c r="D15808" t="s">
        <v>644</v>
      </c>
      <c r="E15808">
        <v>0.05</v>
      </c>
    </row>
    <row r="15809" spans="1:5" x14ac:dyDescent="0.25">
      <c r="A15809" s="1">
        <v>41406</v>
      </c>
      <c r="B15809" t="s">
        <v>53</v>
      </c>
      <c r="C15809" t="s">
        <v>1422</v>
      </c>
      <c r="D15809" t="s">
        <v>1430</v>
      </c>
      <c r="E15809">
        <v>0.04</v>
      </c>
    </row>
    <row r="15810" spans="1:5" x14ac:dyDescent="0.25">
      <c r="A15810" s="1">
        <v>41406</v>
      </c>
      <c r="B15810" t="s">
        <v>53</v>
      </c>
      <c r="C15810" t="s">
        <v>1422</v>
      </c>
      <c r="D15810" t="s">
        <v>1430</v>
      </c>
      <c r="E15810">
        <v>0.01</v>
      </c>
    </row>
    <row r="15811" spans="1:5" x14ac:dyDescent="0.25">
      <c r="A15811" s="1">
        <v>41406</v>
      </c>
      <c r="B15811" t="s">
        <v>53</v>
      </c>
      <c r="C15811" t="s">
        <v>1422</v>
      </c>
      <c r="D15811" t="s">
        <v>1430</v>
      </c>
      <c r="E15811">
        <v>0.01</v>
      </c>
    </row>
    <row r="15812" spans="1:5" x14ac:dyDescent="0.25">
      <c r="A15812" s="1">
        <v>41407</v>
      </c>
      <c r="B15812" t="s">
        <v>58</v>
      </c>
      <c r="C15812" t="s">
        <v>1422</v>
      </c>
      <c r="D15812" t="s">
        <v>1423</v>
      </c>
      <c r="E15812">
        <v>0.12</v>
      </c>
    </row>
    <row r="15813" spans="1:5" x14ac:dyDescent="0.25">
      <c r="A15813" s="1">
        <v>41407</v>
      </c>
      <c r="B15813" t="s">
        <v>58</v>
      </c>
      <c r="C15813" t="s">
        <v>1422</v>
      </c>
      <c r="D15813" t="s">
        <v>1423</v>
      </c>
      <c r="E15813">
        <v>0.06</v>
      </c>
    </row>
    <row r="15814" spans="1:5" x14ac:dyDescent="0.25">
      <c r="A15814" s="1">
        <v>41407</v>
      </c>
      <c r="B15814" t="s">
        <v>58</v>
      </c>
      <c r="C15814" t="s">
        <v>1422</v>
      </c>
      <c r="D15814" t="s">
        <v>1424</v>
      </c>
      <c r="E15814">
        <v>0.03</v>
      </c>
    </row>
    <row r="15815" spans="1:5" x14ac:dyDescent="0.25">
      <c r="A15815" s="1">
        <v>41407</v>
      </c>
      <c r="B15815" t="s">
        <v>58</v>
      </c>
      <c r="C15815" t="s">
        <v>1422</v>
      </c>
      <c r="D15815" t="s">
        <v>1424</v>
      </c>
      <c r="E15815">
        <v>0.03</v>
      </c>
    </row>
    <row r="15816" spans="1:5" x14ac:dyDescent="0.25">
      <c r="A15816" s="1">
        <v>41407</v>
      </c>
      <c r="B15816" t="s">
        <v>58</v>
      </c>
      <c r="C15816" t="s">
        <v>1422</v>
      </c>
      <c r="D15816" t="s">
        <v>1427</v>
      </c>
      <c r="E15816">
        <v>0.06</v>
      </c>
    </row>
    <row r="15817" spans="1:5" x14ac:dyDescent="0.25">
      <c r="A15817" s="1">
        <v>41407</v>
      </c>
      <c r="B15817" t="s">
        <v>58</v>
      </c>
      <c r="C15817" t="s">
        <v>1422</v>
      </c>
      <c r="D15817" t="s">
        <v>644</v>
      </c>
      <c r="E15817">
        <v>0.05</v>
      </c>
    </row>
    <row r="15818" spans="1:5" x14ac:dyDescent="0.25">
      <c r="A15818" s="1">
        <v>41407</v>
      </c>
      <c r="B15818" t="s">
        <v>58</v>
      </c>
      <c r="C15818" t="s">
        <v>1422</v>
      </c>
      <c r="D15818" t="s">
        <v>644</v>
      </c>
      <c r="E15818">
        <v>0.04</v>
      </c>
    </row>
    <row r="15819" spans="1:5" x14ac:dyDescent="0.25">
      <c r="A15819" s="1">
        <v>41407</v>
      </c>
      <c r="B15819" t="s">
        <v>58</v>
      </c>
      <c r="C15819" t="s">
        <v>1422</v>
      </c>
      <c r="D15819" t="s">
        <v>644</v>
      </c>
      <c r="E15819">
        <v>0.05</v>
      </c>
    </row>
    <row r="15820" spans="1:5" x14ac:dyDescent="0.25">
      <c r="A15820" s="1">
        <v>41407</v>
      </c>
      <c r="B15820" t="s">
        <v>58</v>
      </c>
      <c r="C15820" t="s">
        <v>1422</v>
      </c>
      <c r="D15820" t="s">
        <v>644</v>
      </c>
      <c r="E15820">
        <v>0.06</v>
      </c>
    </row>
    <row r="15821" spans="1:5" x14ac:dyDescent="0.25">
      <c r="A15821" s="1">
        <v>41407</v>
      </c>
      <c r="B15821" t="s">
        <v>58</v>
      </c>
      <c r="C15821" t="s">
        <v>1422</v>
      </c>
      <c r="D15821" t="s">
        <v>644</v>
      </c>
      <c r="E15821">
        <v>7.0000000000000007E-2</v>
      </c>
    </row>
    <row r="15822" spans="1:5" x14ac:dyDescent="0.25">
      <c r="A15822" s="1">
        <v>41408</v>
      </c>
      <c r="B15822" t="s">
        <v>59</v>
      </c>
      <c r="C15822" t="s">
        <v>1422</v>
      </c>
      <c r="D15822" t="s">
        <v>1423</v>
      </c>
      <c r="E15822">
        <v>0.1</v>
      </c>
    </row>
    <row r="15823" spans="1:5" x14ac:dyDescent="0.25">
      <c r="A15823" s="1">
        <v>41408</v>
      </c>
      <c r="B15823" t="s">
        <v>59</v>
      </c>
      <c r="C15823" t="s">
        <v>1422</v>
      </c>
      <c r="D15823" t="s">
        <v>1423</v>
      </c>
      <c r="E15823">
        <v>7.0000000000000007E-2</v>
      </c>
    </row>
    <row r="15824" spans="1:5" x14ac:dyDescent="0.25">
      <c r="A15824" s="1">
        <v>41408</v>
      </c>
      <c r="B15824" t="s">
        <v>59</v>
      </c>
      <c r="C15824" t="s">
        <v>1422</v>
      </c>
      <c r="D15824" t="s">
        <v>1424</v>
      </c>
      <c r="E15824">
        <v>0.04</v>
      </c>
    </row>
    <row r="15825" spans="1:5" x14ac:dyDescent="0.25">
      <c r="A15825" s="1">
        <v>41408</v>
      </c>
      <c r="B15825" t="s">
        <v>59</v>
      </c>
      <c r="C15825" t="s">
        <v>1422</v>
      </c>
      <c r="D15825" t="s">
        <v>1424</v>
      </c>
      <c r="E15825">
        <v>0.02</v>
      </c>
    </row>
    <row r="15826" spans="1:5" x14ac:dyDescent="0.25">
      <c r="A15826" s="1">
        <v>41408</v>
      </c>
      <c r="B15826" t="s">
        <v>59</v>
      </c>
      <c r="C15826" t="s">
        <v>1422</v>
      </c>
      <c r="D15826" t="s">
        <v>1426</v>
      </c>
      <c r="E15826">
        <v>0.05</v>
      </c>
    </row>
    <row r="15827" spans="1:5" x14ac:dyDescent="0.25">
      <c r="A15827" s="1">
        <v>41408</v>
      </c>
      <c r="B15827" t="s">
        <v>59</v>
      </c>
      <c r="C15827" t="s">
        <v>1422</v>
      </c>
      <c r="D15827" t="s">
        <v>1431</v>
      </c>
      <c r="E15827">
        <v>0.06</v>
      </c>
    </row>
    <row r="15828" spans="1:5" x14ac:dyDescent="0.25">
      <c r="A15828" s="1">
        <v>41408</v>
      </c>
      <c r="B15828" t="s">
        <v>59</v>
      </c>
      <c r="C15828" t="s">
        <v>1422</v>
      </c>
      <c r="D15828" t="s">
        <v>1427</v>
      </c>
      <c r="E15828">
        <v>0.03</v>
      </c>
    </row>
    <row r="15829" spans="1:5" x14ac:dyDescent="0.25">
      <c r="A15829" s="1">
        <v>41408</v>
      </c>
      <c r="B15829" t="s">
        <v>59</v>
      </c>
      <c r="C15829" t="s">
        <v>1422</v>
      </c>
      <c r="D15829" t="s">
        <v>1427</v>
      </c>
      <c r="E15829">
        <v>0.02</v>
      </c>
    </row>
    <row r="15830" spans="1:5" x14ac:dyDescent="0.25">
      <c r="A15830" s="1">
        <v>41408</v>
      </c>
      <c r="B15830" t="s">
        <v>59</v>
      </c>
      <c r="C15830" t="s">
        <v>1422</v>
      </c>
      <c r="D15830" t="s">
        <v>1427</v>
      </c>
      <c r="E15830">
        <v>7.0000000000000007E-2</v>
      </c>
    </row>
    <row r="15831" spans="1:5" x14ac:dyDescent="0.25">
      <c r="A15831" s="1">
        <v>41408</v>
      </c>
      <c r="B15831" t="s">
        <v>59</v>
      </c>
      <c r="C15831" t="s">
        <v>1422</v>
      </c>
      <c r="D15831" t="s">
        <v>1428</v>
      </c>
      <c r="E15831">
        <v>7.0000000000000007E-2</v>
      </c>
    </row>
    <row r="15832" spans="1:5" x14ac:dyDescent="0.25">
      <c r="A15832" s="1">
        <v>41408</v>
      </c>
      <c r="B15832" t="s">
        <v>59</v>
      </c>
      <c r="C15832" t="s">
        <v>1422</v>
      </c>
      <c r="D15832" t="s">
        <v>644</v>
      </c>
      <c r="E15832">
        <v>0.01</v>
      </c>
    </row>
    <row r="15833" spans="1:5" x14ac:dyDescent="0.25">
      <c r="A15833" s="1">
        <v>41408</v>
      </c>
      <c r="B15833" t="s">
        <v>59</v>
      </c>
      <c r="C15833" t="s">
        <v>1422</v>
      </c>
      <c r="D15833" t="s">
        <v>644</v>
      </c>
      <c r="E15833">
        <v>0.02</v>
      </c>
    </row>
    <row r="15834" spans="1:5" x14ac:dyDescent="0.25">
      <c r="A15834" s="1">
        <v>41409</v>
      </c>
      <c r="B15834" t="s">
        <v>30</v>
      </c>
      <c r="C15834" t="s">
        <v>1422</v>
      </c>
      <c r="D15834" t="s">
        <v>1423</v>
      </c>
      <c r="E15834">
        <v>0.08</v>
      </c>
    </row>
    <row r="15835" spans="1:5" x14ac:dyDescent="0.25">
      <c r="A15835" s="1">
        <v>41409</v>
      </c>
      <c r="B15835" t="s">
        <v>30</v>
      </c>
      <c r="C15835" t="s">
        <v>1422</v>
      </c>
      <c r="D15835" t="s">
        <v>1423</v>
      </c>
      <c r="E15835">
        <v>0.06</v>
      </c>
    </row>
    <row r="15836" spans="1:5" x14ac:dyDescent="0.25">
      <c r="A15836" s="1">
        <v>41409</v>
      </c>
      <c r="B15836" t="s">
        <v>30</v>
      </c>
      <c r="C15836" t="s">
        <v>1422</v>
      </c>
      <c r="D15836" t="s">
        <v>1424</v>
      </c>
      <c r="E15836">
        <v>0.08</v>
      </c>
    </row>
    <row r="15837" spans="1:5" x14ac:dyDescent="0.25">
      <c r="A15837" s="1">
        <v>41409</v>
      </c>
      <c r="B15837" t="s">
        <v>30</v>
      </c>
      <c r="C15837" t="s">
        <v>1422</v>
      </c>
      <c r="D15837" t="s">
        <v>1424</v>
      </c>
      <c r="E15837">
        <v>7.0000000000000007E-2</v>
      </c>
    </row>
    <row r="15838" spans="1:5" x14ac:dyDescent="0.25">
      <c r="A15838" s="1">
        <v>41409</v>
      </c>
      <c r="B15838" t="s">
        <v>30</v>
      </c>
      <c r="C15838" t="s">
        <v>1422</v>
      </c>
      <c r="D15838" t="s">
        <v>1425</v>
      </c>
      <c r="E15838">
        <v>0.04</v>
      </c>
    </row>
    <row r="15839" spans="1:5" x14ac:dyDescent="0.25">
      <c r="A15839" s="1">
        <v>41409</v>
      </c>
      <c r="B15839" t="s">
        <v>30</v>
      </c>
      <c r="C15839" t="s">
        <v>1422</v>
      </c>
      <c r="D15839" t="s">
        <v>1427</v>
      </c>
      <c r="E15839">
        <v>0.03</v>
      </c>
    </row>
    <row r="15840" spans="1:5" x14ac:dyDescent="0.25">
      <c r="A15840" s="1">
        <v>41409</v>
      </c>
      <c r="B15840" t="s">
        <v>30</v>
      </c>
      <c r="C15840" t="s">
        <v>1422</v>
      </c>
      <c r="D15840" t="s">
        <v>1427</v>
      </c>
      <c r="E15840">
        <v>0.04</v>
      </c>
    </row>
    <row r="15841" spans="1:5" x14ac:dyDescent="0.25">
      <c r="A15841" s="1">
        <v>41409</v>
      </c>
      <c r="B15841" t="s">
        <v>30</v>
      </c>
      <c r="C15841" t="s">
        <v>1422</v>
      </c>
      <c r="D15841" t="s">
        <v>644</v>
      </c>
      <c r="E15841">
        <v>0.02</v>
      </c>
    </row>
    <row r="15842" spans="1:5" x14ac:dyDescent="0.25">
      <c r="A15842" s="1">
        <v>41409</v>
      </c>
      <c r="B15842" t="s">
        <v>30</v>
      </c>
      <c r="C15842" t="s">
        <v>1422</v>
      </c>
      <c r="D15842" t="s">
        <v>644</v>
      </c>
      <c r="E15842">
        <v>0.02</v>
      </c>
    </row>
    <row r="15843" spans="1:5" x14ac:dyDescent="0.25">
      <c r="A15843" s="1">
        <v>41409</v>
      </c>
      <c r="B15843" t="s">
        <v>30</v>
      </c>
      <c r="C15843" t="s">
        <v>1422</v>
      </c>
      <c r="D15843" t="s">
        <v>644</v>
      </c>
      <c r="E15843">
        <v>0.02</v>
      </c>
    </row>
    <row r="15844" spans="1:5" x14ac:dyDescent="0.25">
      <c r="A15844" s="1">
        <v>41410</v>
      </c>
      <c r="B15844" t="s">
        <v>46</v>
      </c>
      <c r="C15844" t="s">
        <v>1422</v>
      </c>
      <c r="D15844" t="s">
        <v>1424</v>
      </c>
      <c r="E15844">
        <v>0.06</v>
      </c>
    </row>
    <row r="15845" spans="1:5" x14ac:dyDescent="0.25">
      <c r="A15845" s="1">
        <v>41410</v>
      </c>
      <c r="B15845" t="s">
        <v>46</v>
      </c>
      <c r="C15845" t="s">
        <v>1422</v>
      </c>
      <c r="D15845" t="s">
        <v>1424</v>
      </c>
      <c r="E15845">
        <v>0.06</v>
      </c>
    </row>
    <row r="15846" spans="1:5" x14ac:dyDescent="0.25">
      <c r="A15846" s="1">
        <v>41410</v>
      </c>
      <c r="B15846" t="s">
        <v>46</v>
      </c>
      <c r="C15846" t="s">
        <v>1422</v>
      </c>
      <c r="D15846" t="s">
        <v>1427</v>
      </c>
      <c r="E15846">
        <v>0.04</v>
      </c>
    </row>
    <row r="15847" spans="1:5" x14ac:dyDescent="0.25">
      <c r="A15847" s="1">
        <v>41410</v>
      </c>
      <c r="B15847" t="s">
        <v>46</v>
      </c>
      <c r="C15847" t="s">
        <v>1422</v>
      </c>
      <c r="D15847" t="s">
        <v>1427</v>
      </c>
      <c r="E15847">
        <v>0.05</v>
      </c>
    </row>
    <row r="15848" spans="1:5" x14ac:dyDescent="0.25">
      <c r="A15848" s="1">
        <v>41410</v>
      </c>
      <c r="B15848" t="s">
        <v>46</v>
      </c>
      <c r="C15848" t="s">
        <v>1422</v>
      </c>
      <c r="D15848" t="s">
        <v>1429</v>
      </c>
      <c r="E15848">
        <v>0.01</v>
      </c>
    </row>
    <row r="15849" spans="1:5" x14ac:dyDescent="0.25">
      <c r="A15849" s="1">
        <v>41410</v>
      </c>
      <c r="B15849" t="s">
        <v>46</v>
      </c>
      <c r="C15849" t="s">
        <v>1422</v>
      </c>
      <c r="D15849" t="s">
        <v>1429</v>
      </c>
      <c r="E15849">
        <v>0.02</v>
      </c>
    </row>
    <row r="15850" spans="1:5" x14ac:dyDescent="0.25">
      <c r="A15850" s="1">
        <v>41411</v>
      </c>
      <c r="B15850" t="s">
        <v>49</v>
      </c>
      <c r="C15850" t="s">
        <v>1422</v>
      </c>
      <c r="D15850" t="s">
        <v>1432</v>
      </c>
      <c r="E15850">
        <v>0.13</v>
      </c>
    </row>
    <row r="15851" spans="1:5" x14ac:dyDescent="0.25">
      <c r="A15851" s="1">
        <v>41411</v>
      </c>
      <c r="B15851" t="s">
        <v>49</v>
      </c>
      <c r="C15851" t="s">
        <v>1422</v>
      </c>
      <c r="D15851" t="s">
        <v>1429</v>
      </c>
      <c r="E15851">
        <v>0</v>
      </c>
    </row>
    <row r="15852" spans="1:5" x14ac:dyDescent="0.25">
      <c r="A15852" s="1">
        <v>41412</v>
      </c>
      <c r="B15852" t="s">
        <v>52</v>
      </c>
      <c r="C15852" t="s">
        <v>1422</v>
      </c>
      <c r="D15852" t="s">
        <v>1423</v>
      </c>
      <c r="E15852">
        <v>0.1</v>
      </c>
    </row>
    <row r="15853" spans="1:5" x14ac:dyDescent="0.25">
      <c r="A15853" s="1">
        <v>41412</v>
      </c>
      <c r="B15853" t="s">
        <v>52</v>
      </c>
      <c r="C15853" t="s">
        <v>1422</v>
      </c>
      <c r="D15853" t="s">
        <v>1423</v>
      </c>
      <c r="E15853">
        <v>0.09</v>
      </c>
    </row>
    <row r="15854" spans="1:5" x14ac:dyDescent="0.25">
      <c r="A15854" s="1">
        <v>41412</v>
      </c>
      <c r="B15854" t="s">
        <v>52</v>
      </c>
      <c r="C15854" t="s">
        <v>1422</v>
      </c>
      <c r="D15854" t="s">
        <v>1424</v>
      </c>
      <c r="E15854">
        <v>0.03</v>
      </c>
    </row>
    <row r="15855" spans="1:5" x14ac:dyDescent="0.25">
      <c r="A15855" s="1">
        <v>41412</v>
      </c>
      <c r="B15855" t="s">
        <v>52</v>
      </c>
      <c r="C15855" t="s">
        <v>1422</v>
      </c>
      <c r="D15855" t="s">
        <v>1424</v>
      </c>
      <c r="E15855">
        <v>0.05</v>
      </c>
    </row>
    <row r="15856" spans="1:5" x14ac:dyDescent="0.25">
      <c r="A15856" s="1">
        <v>41412</v>
      </c>
      <c r="B15856" t="s">
        <v>52</v>
      </c>
      <c r="C15856" t="s">
        <v>1422</v>
      </c>
      <c r="D15856" t="s">
        <v>1427</v>
      </c>
      <c r="E15856">
        <v>0.05</v>
      </c>
    </row>
    <row r="15857" spans="1:5" x14ac:dyDescent="0.25">
      <c r="A15857" s="1">
        <v>41412</v>
      </c>
      <c r="B15857" t="s">
        <v>52</v>
      </c>
      <c r="C15857" t="s">
        <v>1422</v>
      </c>
      <c r="D15857" t="s">
        <v>1427</v>
      </c>
      <c r="E15857">
        <v>0.04</v>
      </c>
    </row>
    <row r="15858" spans="1:5" x14ac:dyDescent="0.25">
      <c r="A15858" s="1">
        <v>41412</v>
      </c>
      <c r="B15858" t="s">
        <v>52</v>
      </c>
      <c r="C15858" t="s">
        <v>1422</v>
      </c>
      <c r="D15858" t="s">
        <v>1427</v>
      </c>
      <c r="E15858">
        <v>0.03</v>
      </c>
    </row>
    <row r="15859" spans="1:5" x14ac:dyDescent="0.25">
      <c r="A15859" s="1">
        <v>41413</v>
      </c>
      <c r="B15859" t="s">
        <v>53</v>
      </c>
      <c r="C15859" t="s">
        <v>1422</v>
      </c>
      <c r="D15859" t="s">
        <v>1423</v>
      </c>
      <c r="E15859">
        <v>0.04</v>
      </c>
    </row>
    <row r="15860" spans="1:5" x14ac:dyDescent="0.25">
      <c r="A15860" s="1">
        <v>41413</v>
      </c>
      <c r="B15860" t="s">
        <v>53</v>
      </c>
      <c r="C15860" t="s">
        <v>1422</v>
      </c>
      <c r="D15860" t="s">
        <v>1423</v>
      </c>
      <c r="E15860">
        <v>0.04</v>
      </c>
    </row>
    <row r="15861" spans="1:5" x14ac:dyDescent="0.25">
      <c r="A15861" s="1">
        <v>41413</v>
      </c>
      <c r="B15861" t="s">
        <v>53</v>
      </c>
      <c r="C15861" t="s">
        <v>1422</v>
      </c>
      <c r="D15861" t="s">
        <v>1424</v>
      </c>
      <c r="E15861">
        <v>0.01</v>
      </c>
    </row>
    <row r="15862" spans="1:5" x14ac:dyDescent="0.25">
      <c r="A15862" s="1">
        <v>41413</v>
      </c>
      <c r="B15862" t="s">
        <v>53</v>
      </c>
      <c r="C15862" t="s">
        <v>1422</v>
      </c>
      <c r="D15862" t="s">
        <v>1424</v>
      </c>
      <c r="E15862">
        <v>0</v>
      </c>
    </row>
    <row r="15863" spans="1:5" x14ac:dyDescent="0.25">
      <c r="A15863" s="1">
        <v>41413</v>
      </c>
      <c r="B15863" t="s">
        <v>53</v>
      </c>
      <c r="C15863" t="s">
        <v>1422</v>
      </c>
      <c r="D15863" t="s">
        <v>644</v>
      </c>
      <c r="E15863">
        <v>0.03</v>
      </c>
    </row>
    <row r="15864" spans="1:5" x14ac:dyDescent="0.25">
      <c r="A15864" s="1">
        <v>41413</v>
      </c>
      <c r="B15864" t="s">
        <v>53</v>
      </c>
      <c r="C15864" t="s">
        <v>1422</v>
      </c>
      <c r="D15864" t="s">
        <v>644</v>
      </c>
      <c r="E15864">
        <v>0.04</v>
      </c>
    </row>
    <row r="15865" spans="1:5" x14ac:dyDescent="0.25">
      <c r="A15865" s="1">
        <v>41413</v>
      </c>
      <c r="B15865" t="s">
        <v>53</v>
      </c>
      <c r="C15865" t="s">
        <v>1422</v>
      </c>
      <c r="D15865" t="s">
        <v>644</v>
      </c>
      <c r="E15865">
        <v>0</v>
      </c>
    </row>
    <row r="15866" spans="1:5" x14ac:dyDescent="0.25">
      <c r="A15866" s="1">
        <v>41413</v>
      </c>
      <c r="B15866" t="s">
        <v>53</v>
      </c>
      <c r="C15866" t="s">
        <v>1422</v>
      </c>
      <c r="D15866" t="s">
        <v>644</v>
      </c>
      <c r="E15866">
        <v>0</v>
      </c>
    </row>
    <row r="15867" spans="1:5" x14ac:dyDescent="0.25">
      <c r="A15867" s="1">
        <v>41413</v>
      </c>
      <c r="B15867" t="s">
        <v>53</v>
      </c>
      <c r="C15867" t="s">
        <v>1422</v>
      </c>
      <c r="D15867" t="s">
        <v>1430</v>
      </c>
      <c r="E15867">
        <v>0</v>
      </c>
    </row>
    <row r="15868" spans="1:5" x14ac:dyDescent="0.25">
      <c r="A15868" s="1">
        <v>41413</v>
      </c>
      <c r="B15868" t="s">
        <v>53</v>
      </c>
      <c r="C15868" t="s">
        <v>1422</v>
      </c>
      <c r="D15868" t="s">
        <v>1430</v>
      </c>
      <c r="E15868">
        <v>0</v>
      </c>
    </row>
    <row r="15869" spans="1:5" x14ac:dyDescent="0.25">
      <c r="A15869" s="1">
        <v>41413</v>
      </c>
      <c r="B15869" t="s">
        <v>53</v>
      </c>
      <c r="C15869" t="s">
        <v>1422</v>
      </c>
      <c r="D15869" t="s">
        <v>1430</v>
      </c>
      <c r="E15869">
        <v>0</v>
      </c>
    </row>
    <row r="15870" spans="1:5" x14ac:dyDescent="0.25">
      <c r="A15870" s="1">
        <v>41414</v>
      </c>
      <c r="B15870" t="s">
        <v>58</v>
      </c>
      <c r="C15870" t="s">
        <v>1422</v>
      </c>
      <c r="D15870" t="s">
        <v>1423</v>
      </c>
      <c r="E15870">
        <v>0.08</v>
      </c>
    </row>
    <row r="15871" spans="1:5" x14ac:dyDescent="0.25">
      <c r="A15871" s="1">
        <v>41414</v>
      </c>
      <c r="B15871" t="s">
        <v>58</v>
      </c>
      <c r="C15871" t="s">
        <v>1422</v>
      </c>
      <c r="D15871" t="s">
        <v>1423</v>
      </c>
      <c r="E15871">
        <v>0.05</v>
      </c>
    </row>
    <row r="15872" spans="1:5" x14ac:dyDescent="0.25">
      <c r="A15872" s="1">
        <v>41414</v>
      </c>
      <c r="B15872" t="s">
        <v>58</v>
      </c>
      <c r="C15872" t="s">
        <v>1422</v>
      </c>
      <c r="D15872" t="s">
        <v>1424</v>
      </c>
      <c r="E15872">
        <v>0.01</v>
      </c>
    </row>
    <row r="15873" spans="1:5" x14ac:dyDescent="0.25">
      <c r="A15873" s="1">
        <v>41414</v>
      </c>
      <c r="B15873" t="s">
        <v>58</v>
      </c>
      <c r="C15873" t="s">
        <v>1422</v>
      </c>
      <c r="D15873" t="s">
        <v>1424</v>
      </c>
      <c r="E15873">
        <v>0.01</v>
      </c>
    </row>
    <row r="15874" spans="1:5" x14ac:dyDescent="0.25">
      <c r="A15874" s="1">
        <v>41414</v>
      </c>
      <c r="B15874" t="s">
        <v>58</v>
      </c>
      <c r="C15874" t="s">
        <v>1422</v>
      </c>
      <c r="D15874" t="s">
        <v>644</v>
      </c>
      <c r="E15874">
        <v>0.04</v>
      </c>
    </row>
    <row r="15875" spans="1:5" x14ac:dyDescent="0.25">
      <c r="A15875" s="1">
        <v>41414</v>
      </c>
      <c r="B15875" t="s">
        <v>58</v>
      </c>
      <c r="C15875" t="s">
        <v>1422</v>
      </c>
      <c r="D15875" t="s">
        <v>644</v>
      </c>
      <c r="E15875">
        <v>0.04</v>
      </c>
    </row>
    <row r="15876" spans="1:5" x14ac:dyDescent="0.25">
      <c r="A15876" s="1">
        <v>41414</v>
      </c>
      <c r="B15876" t="s">
        <v>58</v>
      </c>
      <c r="C15876" t="s">
        <v>1422</v>
      </c>
      <c r="D15876" t="s">
        <v>644</v>
      </c>
      <c r="E15876">
        <v>0.04</v>
      </c>
    </row>
    <row r="15877" spans="1:5" x14ac:dyDescent="0.25">
      <c r="A15877" s="1">
        <v>41414</v>
      </c>
      <c r="B15877" t="s">
        <v>58</v>
      </c>
      <c r="C15877" t="s">
        <v>1422</v>
      </c>
      <c r="D15877" t="s">
        <v>644</v>
      </c>
      <c r="E15877">
        <v>0.02</v>
      </c>
    </row>
    <row r="15878" spans="1:5" x14ac:dyDescent="0.25">
      <c r="A15878" s="1">
        <v>41414</v>
      </c>
      <c r="B15878" t="s">
        <v>58</v>
      </c>
      <c r="C15878" t="s">
        <v>1422</v>
      </c>
      <c r="D15878" t="s">
        <v>644</v>
      </c>
      <c r="E15878">
        <v>0.03</v>
      </c>
    </row>
    <row r="15879" spans="1:5" x14ac:dyDescent="0.25">
      <c r="A15879" s="1">
        <v>41414</v>
      </c>
      <c r="B15879" t="s">
        <v>58</v>
      </c>
      <c r="C15879" t="s">
        <v>1422</v>
      </c>
      <c r="D15879" t="s">
        <v>644</v>
      </c>
      <c r="E15879">
        <v>0.02</v>
      </c>
    </row>
    <row r="15880" spans="1:5" x14ac:dyDescent="0.25">
      <c r="A15880" s="1">
        <v>41414</v>
      </c>
      <c r="B15880" t="s">
        <v>58</v>
      </c>
      <c r="C15880" t="s">
        <v>1422</v>
      </c>
      <c r="D15880" t="s">
        <v>644</v>
      </c>
      <c r="E15880">
        <v>0.03</v>
      </c>
    </row>
    <row r="15881" spans="1:5" x14ac:dyDescent="0.25">
      <c r="A15881" s="1">
        <v>41414</v>
      </c>
      <c r="B15881" t="s">
        <v>58</v>
      </c>
      <c r="C15881" t="s">
        <v>1422</v>
      </c>
      <c r="D15881" t="s">
        <v>644</v>
      </c>
      <c r="E15881">
        <v>0.01</v>
      </c>
    </row>
    <row r="15882" spans="1:5" x14ac:dyDescent="0.25">
      <c r="A15882" s="1">
        <v>41415</v>
      </c>
      <c r="B15882" t="s">
        <v>59</v>
      </c>
      <c r="C15882" t="s">
        <v>1422</v>
      </c>
      <c r="D15882" t="s">
        <v>1423</v>
      </c>
      <c r="E15882">
        <v>0.04</v>
      </c>
    </row>
    <row r="15883" spans="1:5" x14ac:dyDescent="0.25">
      <c r="A15883" s="1">
        <v>41415</v>
      </c>
      <c r="B15883" t="s">
        <v>59</v>
      </c>
      <c r="C15883" t="s">
        <v>1422</v>
      </c>
      <c r="D15883" t="s">
        <v>1426</v>
      </c>
      <c r="E15883">
        <v>0.04</v>
      </c>
    </row>
    <row r="15884" spans="1:5" x14ac:dyDescent="0.25">
      <c r="A15884" s="1">
        <v>41415</v>
      </c>
      <c r="B15884" t="s">
        <v>59</v>
      </c>
      <c r="C15884" t="s">
        <v>1422</v>
      </c>
      <c r="D15884" t="s">
        <v>1426</v>
      </c>
      <c r="E15884">
        <v>0.03</v>
      </c>
    </row>
    <row r="15885" spans="1:5" x14ac:dyDescent="0.25">
      <c r="A15885" s="1">
        <v>41415</v>
      </c>
      <c r="B15885" t="s">
        <v>59</v>
      </c>
      <c r="C15885" t="s">
        <v>1422</v>
      </c>
      <c r="D15885" t="s">
        <v>1427</v>
      </c>
      <c r="E15885">
        <v>0.03</v>
      </c>
    </row>
    <row r="15886" spans="1:5" x14ac:dyDescent="0.25">
      <c r="A15886" s="1">
        <v>41415</v>
      </c>
      <c r="B15886" t="s">
        <v>59</v>
      </c>
      <c r="C15886" t="s">
        <v>1422</v>
      </c>
      <c r="D15886" t="s">
        <v>777</v>
      </c>
      <c r="E15886">
        <v>0.01</v>
      </c>
    </row>
    <row r="15887" spans="1:5" x14ac:dyDescent="0.25">
      <c r="A15887" s="1">
        <v>41415</v>
      </c>
      <c r="B15887" t="s">
        <v>59</v>
      </c>
      <c r="C15887" t="s">
        <v>1422</v>
      </c>
      <c r="D15887" t="s">
        <v>777</v>
      </c>
      <c r="E15887">
        <v>0.05</v>
      </c>
    </row>
    <row r="15888" spans="1:5" x14ac:dyDescent="0.25">
      <c r="A15888" s="1">
        <v>41415</v>
      </c>
      <c r="B15888" t="s">
        <v>59</v>
      </c>
      <c r="C15888" t="s">
        <v>1422</v>
      </c>
      <c r="D15888" t="s">
        <v>644</v>
      </c>
      <c r="E15888">
        <v>0</v>
      </c>
    </row>
    <row r="15889" spans="1:5" x14ac:dyDescent="0.25">
      <c r="A15889" s="1">
        <v>41415</v>
      </c>
      <c r="B15889" t="s">
        <v>59</v>
      </c>
      <c r="C15889" t="s">
        <v>1422</v>
      </c>
      <c r="D15889" t="s">
        <v>644</v>
      </c>
      <c r="E15889">
        <v>0</v>
      </c>
    </row>
    <row r="15890" spans="1:5" x14ac:dyDescent="0.25">
      <c r="A15890" s="1">
        <v>41415</v>
      </c>
      <c r="B15890" t="s">
        <v>59</v>
      </c>
      <c r="C15890" t="s">
        <v>1422</v>
      </c>
      <c r="D15890" t="s">
        <v>644</v>
      </c>
      <c r="E15890">
        <v>0</v>
      </c>
    </row>
    <row r="15891" spans="1:5" x14ac:dyDescent="0.25">
      <c r="A15891" s="1">
        <v>41415</v>
      </c>
      <c r="B15891" t="s">
        <v>59</v>
      </c>
      <c r="C15891" t="s">
        <v>1422</v>
      </c>
      <c r="D15891" t="s">
        <v>644</v>
      </c>
      <c r="E15891">
        <v>0</v>
      </c>
    </row>
    <row r="15892" spans="1:5" x14ac:dyDescent="0.25">
      <c r="A15892" s="1">
        <v>41415</v>
      </c>
      <c r="B15892" t="s">
        <v>59</v>
      </c>
      <c r="C15892" t="s">
        <v>1422</v>
      </c>
      <c r="D15892" t="s">
        <v>644</v>
      </c>
      <c r="E15892">
        <v>0.01</v>
      </c>
    </row>
    <row r="15893" spans="1:5" x14ac:dyDescent="0.25">
      <c r="A15893" s="1">
        <v>41416</v>
      </c>
      <c r="B15893" t="s">
        <v>30</v>
      </c>
      <c r="C15893" t="s">
        <v>1422</v>
      </c>
      <c r="D15893" t="s">
        <v>1423</v>
      </c>
      <c r="E15893">
        <v>0.1</v>
      </c>
    </row>
    <row r="15894" spans="1:5" x14ac:dyDescent="0.25">
      <c r="A15894" s="1">
        <v>41416</v>
      </c>
      <c r="B15894" t="s">
        <v>30</v>
      </c>
      <c r="C15894" t="s">
        <v>1422</v>
      </c>
      <c r="D15894" t="s">
        <v>1423</v>
      </c>
      <c r="E15894">
        <v>0.09</v>
      </c>
    </row>
    <row r="15895" spans="1:5" x14ac:dyDescent="0.25">
      <c r="A15895" s="1">
        <v>41416</v>
      </c>
      <c r="B15895" t="s">
        <v>30</v>
      </c>
      <c r="C15895" t="s">
        <v>1422</v>
      </c>
      <c r="D15895" t="s">
        <v>1424</v>
      </c>
      <c r="E15895">
        <v>0.03</v>
      </c>
    </row>
    <row r="15896" spans="1:5" x14ac:dyDescent="0.25">
      <c r="A15896" s="1">
        <v>41416</v>
      </c>
      <c r="B15896" t="s">
        <v>30</v>
      </c>
      <c r="C15896" t="s">
        <v>1422</v>
      </c>
      <c r="D15896" t="s">
        <v>1425</v>
      </c>
      <c r="E15896">
        <v>0.06</v>
      </c>
    </row>
    <row r="15897" spans="1:5" x14ac:dyDescent="0.25">
      <c r="A15897" s="1">
        <v>41416</v>
      </c>
      <c r="B15897" t="s">
        <v>30</v>
      </c>
      <c r="C15897" t="s">
        <v>1422</v>
      </c>
      <c r="D15897" t="s">
        <v>1427</v>
      </c>
      <c r="E15897">
        <v>0.03</v>
      </c>
    </row>
    <row r="15898" spans="1:5" x14ac:dyDescent="0.25">
      <c r="A15898" s="1">
        <v>41416</v>
      </c>
      <c r="B15898" t="s">
        <v>30</v>
      </c>
      <c r="C15898" t="s">
        <v>1422</v>
      </c>
      <c r="D15898" t="s">
        <v>1427</v>
      </c>
      <c r="E15898">
        <v>0.02</v>
      </c>
    </row>
    <row r="15899" spans="1:5" x14ac:dyDescent="0.25">
      <c r="A15899" s="1">
        <v>41416</v>
      </c>
      <c r="B15899" t="s">
        <v>30</v>
      </c>
      <c r="C15899" t="s">
        <v>1422</v>
      </c>
      <c r="D15899" t="s">
        <v>1427</v>
      </c>
      <c r="E15899">
        <v>0.02</v>
      </c>
    </row>
    <row r="15900" spans="1:5" x14ac:dyDescent="0.25">
      <c r="A15900" s="1">
        <v>41416</v>
      </c>
      <c r="B15900" t="s">
        <v>30</v>
      </c>
      <c r="C15900" t="s">
        <v>1422</v>
      </c>
      <c r="D15900" t="s">
        <v>1432</v>
      </c>
      <c r="E15900">
        <v>0.08</v>
      </c>
    </row>
    <row r="15901" spans="1:5" x14ac:dyDescent="0.25">
      <c r="A15901" s="1">
        <v>41416</v>
      </c>
      <c r="B15901" t="s">
        <v>30</v>
      </c>
      <c r="C15901" t="s">
        <v>1422</v>
      </c>
      <c r="D15901" t="s">
        <v>644</v>
      </c>
      <c r="E15901">
        <v>0.02</v>
      </c>
    </row>
    <row r="15902" spans="1:5" x14ac:dyDescent="0.25">
      <c r="A15902" s="1">
        <v>41416</v>
      </c>
      <c r="B15902" t="s">
        <v>30</v>
      </c>
      <c r="C15902" t="s">
        <v>1422</v>
      </c>
      <c r="D15902" t="s">
        <v>644</v>
      </c>
      <c r="E15902">
        <v>0.01</v>
      </c>
    </row>
    <row r="15903" spans="1:5" x14ac:dyDescent="0.25">
      <c r="A15903" s="1">
        <v>41416</v>
      </c>
      <c r="B15903" t="s">
        <v>30</v>
      </c>
      <c r="C15903" t="s">
        <v>1422</v>
      </c>
      <c r="D15903" t="s">
        <v>644</v>
      </c>
      <c r="E15903">
        <v>0.01</v>
      </c>
    </row>
    <row r="15904" spans="1:5" x14ac:dyDescent="0.25">
      <c r="A15904" s="1">
        <v>41416</v>
      </c>
      <c r="B15904" t="s">
        <v>30</v>
      </c>
      <c r="C15904" t="s">
        <v>1422</v>
      </c>
      <c r="D15904" t="s">
        <v>644</v>
      </c>
      <c r="E15904">
        <v>0.01</v>
      </c>
    </row>
    <row r="15905" spans="1:5" x14ac:dyDescent="0.25">
      <c r="A15905" s="1">
        <v>41416</v>
      </c>
      <c r="B15905" t="s">
        <v>30</v>
      </c>
      <c r="C15905" t="s">
        <v>1422</v>
      </c>
      <c r="D15905" t="s">
        <v>644</v>
      </c>
      <c r="E15905">
        <v>0.01</v>
      </c>
    </row>
    <row r="15906" spans="1:5" x14ac:dyDescent="0.25">
      <c r="A15906" s="1">
        <v>41417</v>
      </c>
      <c r="B15906" t="s">
        <v>46</v>
      </c>
      <c r="C15906" t="s">
        <v>1422</v>
      </c>
      <c r="D15906" t="s">
        <v>1423</v>
      </c>
      <c r="E15906">
        <v>0.12</v>
      </c>
    </row>
    <row r="15907" spans="1:5" x14ac:dyDescent="0.25">
      <c r="A15907" s="1">
        <v>41417</v>
      </c>
      <c r="B15907" t="s">
        <v>46</v>
      </c>
      <c r="C15907" t="s">
        <v>1422</v>
      </c>
      <c r="D15907" t="s">
        <v>1423</v>
      </c>
      <c r="E15907">
        <v>0.05</v>
      </c>
    </row>
    <row r="15908" spans="1:5" x14ac:dyDescent="0.25">
      <c r="A15908" s="1">
        <v>41417</v>
      </c>
      <c r="B15908" t="s">
        <v>46</v>
      </c>
      <c r="C15908" t="s">
        <v>1422</v>
      </c>
      <c r="D15908" t="s">
        <v>1424</v>
      </c>
      <c r="E15908">
        <v>0.01</v>
      </c>
    </row>
    <row r="15909" spans="1:5" x14ac:dyDescent="0.25">
      <c r="A15909" s="1">
        <v>41417</v>
      </c>
      <c r="B15909" t="s">
        <v>46</v>
      </c>
      <c r="C15909" t="s">
        <v>1422</v>
      </c>
      <c r="D15909" t="s">
        <v>1425</v>
      </c>
      <c r="E15909">
        <v>0.04</v>
      </c>
    </row>
    <row r="15910" spans="1:5" x14ac:dyDescent="0.25">
      <c r="A15910" s="1">
        <v>41417</v>
      </c>
      <c r="B15910" t="s">
        <v>46</v>
      </c>
      <c r="C15910" t="s">
        <v>1422</v>
      </c>
      <c r="D15910" t="s">
        <v>1425</v>
      </c>
      <c r="E15910">
        <v>0.03</v>
      </c>
    </row>
    <row r="15911" spans="1:5" x14ac:dyDescent="0.25">
      <c r="A15911" s="1">
        <v>41417</v>
      </c>
      <c r="B15911" t="s">
        <v>46</v>
      </c>
      <c r="C15911" t="s">
        <v>1422</v>
      </c>
      <c r="D15911" t="s">
        <v>1426</v>
      </c>
      <c r="E15911">
        <v>0.01</v>
      </c>
    </row>
    <row r="15912" spans="1:5" x14ac:dyDescent="0.25">
      <c r="A15912" s="1">
        <v>41417</v>
      </c>
      <c r="B15912" t="s">
        <v>46</v>
      </c>
      <c r="C15912" t="s">
        <v>1422</v>
      </c>
      <c r="D15912" t="s">
        <v>1427</v>
      </c>
      <c r="E15912">
        <v>0.02</v>
      </c>
    </row>
    <row r="15913" spans="1:5" x14ac:dyDescent="0.25">
      <c r="A15913" s="1">
        <v>41417</v>
      </c>
      <c r="B15913" t="s">
        <v>46</v>
      </c>
      <c r="C15913" t="s">
        <v>1422</v>
      </c>
      <c r="D15913" t="s">
        <v>1429</v>
      </c>
      <c r="E15913">
        <v>0.01</v>
      </c>
    </row>
    <row r="15914" spans="1:5" x14ac:dyDescent="0.25">
      <c r="A15914" s="1">
        <v>41417</v>
      </c>
      <c r="B15914" t="s">
        <v>46</v>
      </c>
      <c r="C15914" t="s">
        <v>1422</v>
      </c>
      <c r="D15914" t="s">
        <v>1429</v>
      </c>
      <c r="E15914">
        <v>0.05</v>
      </c>
    </row>
    <row r="15915" spans="1:5" x14ac:dyDescent="0.25">
      <c r="A15915" s="1">
        <v>41418</v>
      </c>
      <c r="B15915" t="s">
        <v>49</v>
      </c>
      <c r="C15915" t="s">
        <v>1422</v>
      </c>
      <c r="D15915" t="s">
        <v>1423</v>
      </c>
      <c r="E15915">
        <v>0.09</v>
      </c>
    </row>
    <row r="15916" spans="1:5" x14ac:dyDescent="0.25">
      <c r="A15916" s="1">
        <v>41418</v>
      </c>
      <c r="B15916" t="s">
        <v>49</v>
      </c>
      <c r="C15916" t="s">
        <v>1422</v>
      </c>
      <c r="D15916" t="s">
        <v>1423</v>
      </c>
      <c r="E15916">
        <v>0.09</v>
      </c>
    </row>
    <row r="15917" spans="1:5" x14ac:dyDescent="0.25">
      <c r="A15917" s="1">
        <v>41418</v>
      </c>
      <c r="B15917" t="s">
        <v>49</v>
      </c>
      <c r="C15917" t="s">
        <v>1422</v>
      </c>
      <c r="D15917" t="s">
        <v>1424</v>
      </c>
      <c r="E15917">
        <v>0.03</v>
      </c>
    </row>
    <row r="15918" spans="1:5" x14ac:dyDescent="0.25">
      <c r="A15918" s="1">
        <v>41418</v>
      </c>
      <c r="B15918" t="s">
        <v>49</v>
      </c>
      <c r="C15918" t="s">
        <v>1422</v>
      </c>
      <c r="D15918" t="s">
        <v>1427</v>
      </c>
      <c r="E15918">
        <v>0.04</v>
      </c>
    </row>
    <row r="15919" spans="1:5" x14ac:dyDescent="0.25">
      <c r="A15919" s="1">
        <v>41418</v>
      </c>
      <c r="B15919" t="s">
        <v>49</v>
      </c>
      <c r="C15919" t="s">
        <v>1422</v>
      </c>
      <c r="D15919" t="s">
        <v>1427</v>
      </c>
      <c r="E15919">
        <v>0.03</v>
      </c>
    </row>
    <row r="15920" spans="1:5" x14ac:dyDescent="0.25">
      <c r="A15920" s="1">
        <v>41418</v>
      </c>
      <c r="B15920" t="s">
        <v>49</v>
      </c>
      <c r="C15920" t="s">
        <v>1422</v>
      </c>
      <c r="D15920" t="s">
        <v>1433</v>
      </c>
      <c r="E15920">
        <v>0.03</v>
      </c>
    </row>
    <row r="15921" spans="1:5" x14ac:dyDescent="0.25">
      <c r="A15921" s="1">
        <v>41418</v>
      </c>
      <c r="B15921" t="s">
        <v>49</v>
      </c>
      <c r="C15921" t="s">
        <v>1422</v>
      </c>
      <c r="D15921" t="s">
        <v>1429</v>
      </c>
      <c r="E15921">
        <v>0.02</v>
      </c>
    </row>
    <row r="15922" spans="1:5" x14ac:dyDescent="0.25">
      <c r="A15922" s="1">
        <v>41419</v>
      </c>
      <c r="B15922" t="s">
        <v>52</v>
      </c>
      <c r="C15922" t="s">
        <v>1422</v>
      </c>
      <c r="D15922" t="s">
        <v>1423</v>
      </c>
      <c r="E15922">
        <v>7.0000000000000007E-2</v>
      </c>
    </row>
    <row r="15923" spans="1:5" x14ac:dyDescent="0.25">
      <c r="A15923" s="1">
        <v>41419</v>
      </c>
      <c r="B15923" t="s">
        <v>52</v>
      </c>
      <c r="C15923" t="s">
        <v>1422</v>
      </c>
      <c r="D15923" t="s">
        <v>1423</v>
      </c>
      <c r="E15923">
        <v>0.06</v>
      </c>
    </row>
    <row r="15924" spans="1:5" x14ac:dyDescent="0.25">
      <c r="A15924" s="1">
        <v>41419</v>
      </c>
      <c r="B15924" t="s">
        <v>52</v>
      </c>
      <c r="C15924" t="s">
        <v>1422</v>
      </c>
      <c r="D15924" t="s">
        <v>1424</v>
      </c>
      <c r="E15924">
        <v>0.11</v>
      </c>
    </row>
    <row r="15925" spans="1:5" x14ac:dyDescent="0.25">
      <c r="A15925" s="1">
        <v>41419</v>
      </c>
      <c r="B15925" t="s">
        <v>52</v>
      </c>
      <c r="C15925" t="s">
        <v>1422</v>
      </c>
      <c r="D15925" t="s">
        <v>1424</v>
      </c>
      <c r="E15925">
        <v>7.0000000000000007E-2</v>
      </c>
    </row>
    <row r="15926" spans="1:5" x14ac:dyDescent="0.25">
      <c r="A15926" s="1">
        <v>41419</v>
      </c>
      <c r="B15926" t="s">
        <v>52</v>
      </c>
      <c r="C15926" t="s">
        <v>1422</v>
      </c>
      <c r="D15926" t="s">
        <v>1427</v>
      </c>
      <c r="E15926">
        <v>0</v>
      </c>
    </row>
    <row r="15927" spans="1:5" x14ac:dyDescent="0.25">
      <c r="A15927" s="1">
        <v>41419</v>
      </c>
      <c r="B15927" t="s">
        <v>52</v>
      </c>
      <c r="C15927" t="s">
        <v>1422</v>
      </c>
      <c r="D15927" t="s">
        <v>1427</v>
      </c>
      <c r="E15927">
        <v>0</v>
      </c>
    </row>
    <row r="15928" spans="1:5" x14ac:dyDescent="0.25">
      <c r="A15928" s="1">
        <v>41419</v>
      </c>
      <c r="B15928" t="s">
        <v>52</v>
      </c>
      <c r="C15928" t="s">
        <v>1422</v>
      </c>
      <c r="D15928" t="s">
        <v>1427</v>
      </c>
      <c r="E15928">
        <v>0</v>
      </c>
    </row>
    <row r="15929" spans="1:5" x14ac:dyDescent="0.25">
      <c r="A15929" s="1">
        <v>41419</v>
      </c>
      <c r="B15929" t="s">
        <v>52</v>
      </c>
      <c r="C15929" t="s">
        <v>1422</v>
      </c>
      <c r="D15929" t="s">
        <v>1427</v>
      </c>
      <c r="E15929">
        <v>0</v>
      </c>
    </row>
    <row r="15930" spans="1:5" x14ac:dyDescent="0.25">
      <c r="A15930" s="1">
        <v>41420</v>
      </c>
      <c r="B15930" t="s">
        <v>53</v>
      </c>
      <c r="C15930" t="s">
        <v>1422</v>
      </c>
      <c r="D15930" t="s">
        <v>1423</v>
      </c>
      <c r="E15930">
        <v>0.03</v>
      </c>
    </row>
    <row r="15931" spans="1:5" x14ac:dyDescent="0.25">
      <c r="A15931" s="1">
        <v>41420</v>
      </c>
      <c r="B15931" t="s">
        <v>53</v>
      </c>
      <c r="C15931" t="s">
        <v>1422</v>
      </c>
      <c r="D15931" t="s">
        <v>1423</v>
      </c>
      <c r="E15931">
        <v>0.02</v>
      </c>
    </row>
    <row r="15932" spans="1:5" x14ac:dyDescent="0.25">
      <c r="A15932" s="1">
        <v>41420</v>
      </c>
      <c r="B15932" t="s">
        <v>53</v>
      </c>
      <c r="C15932" t="s">
        <v>1422</v>
      </c>
      <c r="D15932" t="s">
        <v>1424</v>
      </c>
      <c r="E15932">
        <v>0.02</v>
      </c>
    </row>
    <row r="15933" spans="1:5" x14ac:dyDescent="0.25">
      <c r="A15933" s="1">
        <v>41420</v>
      </c>
      <c r="B15933" t="s">
        <v>53</v>
      </c>
      <c r="C15933" t="s">
        <v>1422</v>
      </c>
      <c r="D15933" t="s">
        <v>1424</v>
      </c>
      <c r="E15933">
        <v>0.02</v>
      </c>
    </row>
    <row r="15934" spans="1:5" x14ac:dyDescent="0.25">
      <c r="A15934" s="1">
        <v>41420</v>
      </c>
      <c r="B15934" t="s">
        <v>53</v>
      </c>
      <c r="C15934" t="s">
        <v>1422</v>
      </c>
      <c r="D15934" t="s">
        <v>644</v>
      </c>
      <c r="E15934">
        <v>0.03</v>
      </c>
    </row>
    <row r="15935" spans="1:5" x14ac:dyDescent="0.25">
      <c r="A15935" s="1">
        <v>41420</v>
      </c>
      <c r="B15935" t="s">
        <v>53</v>
      </c>
      <c r="C15935" t="s">
        <v>1422</v>
      </c>
      <c r="D15935" t="s">
        <v>644</v>
      </c>
      <c r="E15935">
        <v>0.02</v>
      </c>
    </row>
    <row r="15936" spans="1:5" x14ac:dyDescent="0.25">
      <c r="A15936" s="1">
        <v>41421</v>
      </c>
      <c r="B15936" t="s">
        <v>58</v>
      </c>
      <c r="C15936" t="s">
        <v>1422</v>
      </c>
      <c r="D15936" t="s">
        <v>1423</v>
      </c>
      <c r="E15936">
        <v>0.04</v>
      </c>
    </row>
    <row r="15937" spans="1:5" x14ac:dyDescent="0.25">
      <c r="A15937" s="1">
        <v>41421</v>
      </c>
      <c r="B15937" t="s">
        <v>58</v>
      </c>
      <c r="C15937" t="s">
        <v>1422</v>
      </c>
      <c r="D15937" t="s">
        <v>1423</v>
      </c>
      <c r="E15937">
        <v>0.01</v>
      </c>
    </row>
    <row r="15938" spans="1:5" x14ac:dyDescent="0.25">
      <c r="A15938" s="1">
        <v>41421</v>
      </c>
      <c r="B15938" t="s">
        <v>58</v>
      </c>
      <c r="C15938" t="s">
        <v>1422</v>
      </c>
      <c r="D15938" t="s">
        <v>1424</v>
      </c>
      <c r="E15938">
        <v>0.01</v>
      </c>
    </row>
    <row r="15939" spans="1:5" x14ac:dyDescent="0.25">
      <c r="A15939" s="1">
        <v>41421</v>
      </c>
      <c r="B15939" t="s">
        <v>58</v>
      </c>
      <c r="C15939" t="s">
        <v>1422</v>
      </c>
      <c r="D15939" t="s">
        <v>1424</v>
      </c>
      <c r="E15939">
        <v>0.01</v>
      </c>
    </row>
    <row r="15940" spans="1:5" x14ac:dyDescent="0.25">
      <c r="A15940" s="1">
        <v>41421</v>
      </c>
      <c r="B15940" t="s">
        <v>58</v>
      </c>
      <c r="C15940" t="s">
        <v>1422</v>
      </c>
      <c r="D15940" t="s">
        <v>1427</v>
      </c>
      <c r="E15940">
        <v>0.06</v>
      </c>
    </row>
    <row r="15941" spans="1:5" x14ac:dyDescent="0.25">
      <c r="A15941" s="1">
        <v>41421</v>
      </c>
      <c r="B15941" t="s">
        <v>58</v>
      </c>
      <c r="C15941" t="s">
        <v>1422</v>
      </c>
      <c r="D15941" t="s">
        <v>1427</v>
      </c>
      <c r="E15941">
        <v>0.06</v>
      </c>
    </row>
    <row r="15942" spans="1:5" x14ac:dyDescent="0.25">
      <c r="A15942" s="1">
        <v>41421</v>
      </c>
      <c r="B15942" t="s">
        <v>58</v>
      </c>
      <c r="C15942" t="s">
        <v>1422</v>
      </c>
      <c r="D15942" t="s">
        <v>1427</v>
      </c>
      <c r="E15942">
        <v>0.09</v>
      </c>
    </row>
    <row r="15943" spans="1:5" x14ac:dyDescent="0.25">
      <c r="A15943" s="1">
        <v>41421</v>
      </c>
      <c r="B15943" t="s">
        <v>58</v>
      </c>
      <c r="C15943" t="s">
        <v>1422</v>
      </c>
      <c r="D15943" t="s">
        <v>1427</v>
      </c>
      <c r="E15943">
        <v>0.08</v>
      </c>
    </row>
    <row r="15944" spans="1:5" x14ac:dyDescent="0.25">
      <c r="A15944" s="1">
        <v>41421</v>
      </c>
      <c r="B15944" t="s">
        <v>58</v>
      </c>
      <c r="C15944" t="s">
        <v>1422</v>
      </c>
      <c r="D15944" t="s">
        <v>1428</v>
      </c>
      <c r="E15944">
        <v>0.03</v>
      </c>
    </row>
    <row r="15945" spans="1:5" x14ac:dyDescent="0.25">
      <c r="A15945" s="1">
        <v>41421</v>
      </c>
      <c r="B15945" t="s">
        <v>58</v>
      </c>
      <c r="C15945" t="s">
        <v>1422</v>
      </c>
      <c r="D15945" t="s">
        <v>777</v>
      </c>
      <c r="E15945">
        <v>0.03</v>
      </c>
    </row>
    <row r="15946" spans="1:5" x14ac:dyDescent="0.25">
      <c r="A15946" s="1">
        <v>41421</v>
      </c>
      <c r="B15946" t="s">
        <v>58</v>
      </c>
      <c r="C15946" t="s">
        <v>1422</v>
      </c>
      <c r="D15946" t="s">
        <v>777</v>
      </c>
      <c r="E15946">
        <v>0.03</v>
      </c>
    </row>
    <row r="15947" spans="1:5" x14ac:dyDescent="0.25">
      <c r="A15947" s="1">
        <v>41421</v>
      </c>
      <c r="B15947" t="s">
        <v>58</v>
      </c>
      <c r="C15947" t="s">
        <v>1422</v>
      </c>
      <c r="D15947" t="s">
        <v>644</v>
      </c>
      <c r="E15947">
        <v>0.05</v>
      </c>
    </row>
    <row r="15948" spans="1:5" x14ac:dyDescent="0.25">
      <c r="A15948" s="1">
        <v>41421</v>
      </c>
      <c r="B15948" t="s">
        <v>58</v>
      </c>
      <c r="C15948" t="s">
        <v>1422</v>
      </c>
      <c r="D15948" t="s">
        <v>644</v>
      </c>
      <c r="E15948">
        <v>0.06</v>
      </c>
    </row>
    <row r="15949" spans="1:5" x14ac:dyDescent="0.25">
      <c r="A15949" s="1">
        <v>41421</v>
      </c>
      <c r="B15949" t="s">
        <v>58</v>
      </c>
      <c r="C15949" t="s">
        <v>1422</v>
      </c>
      <c r="D15949" t="s">
        <v>644</v>
      </c>
      <c r="E15949">
        <v>0.06</v>
      </c>
    </row>
    <row r="15950" spans="1:5" x14ac:dyDescent="0.25">
      <c r="A15950" s="1">
        <v>41422</v>
      </c>
      <c r="B15950" t="s">
        <v>59</v>
      </c>
      <c r="C15950" t="s">
        <v>1422</v>
      </c>
      <c r="D15950" t="s">
        <v>1423</v>
      </c>
      <c r="E15950">
        <v>0.05</v>
      </c>
    </row>
    <row r="15951" spans="1:5" x14ac:dyDescent="0.25">
      <c r="A15951" s="1">
        <v>41422</v>
      </c>
      <c r="B15951" t="s">
        <v>59</v>
      </c>
      <c r="C15951" t="s">
        <v>1422</v>
      </c>
      <c r="D15951" t="s">
        <v>1423</v>
      </c>
      <c r="E15951">
        <v>0.09</v>
      </c>
    </row>
    <row r="15952" spans="1:5" x14ac:dyDescent="0.25">
      <c r="A15952" s="1">
        <v>41422</v>
      </c>
      <c r="B15952" t="s">
        <v>59</v>
      </c>
      <c r="C15952" t="s">
        <v>1422</v>
      </c>
      <c r="D15952" t="s">
        <v>1423</v>
      </c>
      <c r="E15952">
        <v>0.05</v>
      </c>
    </row>
    <row r="15953" spans="1:5" x14ac:dyDescent="0.25">
      <c r="A15953" s="1">
        <v>41422</v>
      </c>
      <c r="B15953" t="s">
        <v>59</v>
      </c>
      <c r="C15953" t="s">
        <v>1422</v>
      </c>
      <c r="D15953" t="s">
        <v>1424</v>
      </c>
      <c r="E15953">
        <v>0.04</v>
      </c>
    </row>
    <row r="15954" spans="1:5" x14ac:dyDescent="0.25">
      <c r="A15954" s="1">
        <v>41422</v>
      </c>
      <c r="B15954" t="s">
        <v>59</v>
      </c>
      <c r="C15954" t="s">
        <v>1422</v>
      </c>
      <c r="D15954" t="s">
        <v>1424</v>
      </c>
      <c r="E15954">
        <v>0.04</v>
      </c>
    </row>
    <row r="15955" spans="1:5" x14ac:dyDescent="0.25">
      <c r="A15955" s="1">
        <v>41422</v>
      </c>
      <c r="B15955" t="s">
        <v>59</v>
      </c>
      <c r="C15955" t="s">
        <v>1422</v>
      </c>
      <c r="D15955" t="s">
        <v>1427</v>
      </c>
      <c r="E15955">
        <v>0.01</v>
      </c>
    </row>
    <row r="15956" spans="1:5" x14ac:dyDescent="0.25">
      <c r="A15956" s="1">
        <v>41422</v>
      </c>
      <c r="B15956" t="s">
        <v>59</v>
      </c>
      <c r="C15956" t="s">
        <v>1422</v>
      </c>
      <c r="D15956" t="s">
        <v>1427</v>
      </c>
      <c r="E15956">
        <v>0.01</v>
      </c>
    </row>
    <row r="15957" spans="1:5" x14ac:dyDescent="0.25">
      <c r="A15957" s="1">
        <v>41422</v>
      </c>
      <c r="B15957" t="s">
        <v>59</v>
      </c>
      <c r="C15957" t="s">
        <v>1422</v>
      </c>
      <c r="D15957" t="s">
        <v>644</v>
      </c>
      <c r="E15957">
        <v>0.03</v>
      </c>
    </row>
    <row r="15958" spans="1:5" x14ac:dyDescent="0.25">
      <c r="A15958" s="1">
        <v>41423</v>
      </c>
      <c r="B15958" t="s">
        <v>30</v>
      </c>
      <c r="C15958" t="s">
        <v>1422</v>
      </c>
      <c r="D15958" t="s">
        <v>1426</v>
      </c>
      <c r="E15958">
        <v>0.03</v>
      </c>
    </row>
    <row r="15959" spans="1:5" x14ac:dyDescent="0.25">
      <c r="A15959" s="1">
        <v>41423</v>
      </c>
      <c r="B15959" t="s">
        <v>30</v>
      </c>
      <c r="C15959" t="s">
        <v>1422</v>
      </c>
      <c r="D15959" t="s">
        <v>1427</v>
      </c>
      <c r="E15959">
        <v>0.01</v>
      </c>
    </row>
    <row r="15960" spans="1:5" x14ac:dyDescent="0.25">
      <c r="A15960" s="1">
        <v>41423</v>
      </c>
      <c r="B15960" t="s">
        <v>30</v>
      </c>
      <c r="C15960" t="s">
        <v>1422</v>
      </c>
      <c r="D15960" t="s">
        <v>1427</v>
      </c>
      <c r="E15960">
        <v>0.04</v>
      </c>
    </row>
    <row r="15961" spans="1:5" x14ac:dyDescent="0.25">
      <c r="A15961" s="1">
        <v>41423</v>
      </c>
      <c r="B15961" t="s">
        <v>30</v>
      </c>
      <c r="C15961" t="s">
        <v>1422</v>
      </c>
      <c r="D15961" t="s">
        <v>777</v>
      </c>
      <c r="E15961">
        <v>0.08</v>
      </c>
    </row>
    <row r="15962" spans="1:5" x14ac:dyDescent="0.25">
      <c r="A15962" s="1">
        <v>41423</v>
      </c>
      <c r="B15962" t="s">
        <v>30</v>
      </c>
      <c r="C15962" t="s">
        <v>1422</v>
      </c>
      <c r="D15962" t="s">
        <v>777</v>
      </c>
      <c r="E15962">
        <v>0.05</v>
      </c>
    </row>
    <row r="15963" spans="1:5" x14ac:dyDescent="0.25">
      <c r="A15963" s="1">
        <v>41423</v>
      </c>
      <c r="B15963" t="s">
        <v>30</v>
      </c>
      <c r="C15963" t="s">
        <v>1422</v>
      </c>
      <c r="D15963" t="s">
        <v>644</v>
      </c>
      <c r="E15963">
        <v>0.01</v>
      </c>
    </row>
    <row r="15964" spans="1:5" x14ac:dyDescent="0.25">
      <c r="A15964" s="1">
        <v>41424</v>
      </c>
      <c r="B15964" t="s">
        <v>46</v>
      </c>
      <c r="C15964" t="s">
        <v>1422</v>
      </c>
      <c r="D15964" t="s">
        <v>1424</v>
      </c>
      <c r="E15964">
        <v>0.03</v>
      </c>
    </row>
    <row r="15965" spans="1:5" x14ac:dyDescent="0.25">
      <c r="A15965" s="1">
        <v>41424</v>
      </c>
      <c r="B15965" t="s">
        <v>46</v>
      </c>
      <c r="C15965" t="s">
        <v>1422</v>
      </c>
      <c r="D15965" t="s">
        <v>1424</v>
      </c>
      <c r="E15965">
        <v>0.03</v>
      </c>
    </row>
    <row r="15966" spans="1:5" x14ac:dyDescent="0.25">
      <c r="A15966" s="1">
        <v>41424</v>
      </c>
      <c r="B15966" t="s">
        <v>46</v>
      </c>
      <c r="C15966" t="s">
        <v>1422</v>
      </c>
      <c r="D15966" t="s">
        <v>1426</v>
      </c>
      <c r="E15966">
        <v>0.05</v>
      </c>
    </row>
    <row r="15967" spans="1:5" x14ac:dyDescent="0.25">
      <c r="A15967" s="1">
        <v>41424</v>
      </c>
      <c r="B15967" t="s">
        <v>46</v>
      </c>
      <c r="C15967" t="s">
        <v>1422</v>
      </c>
      <c r="D15967" t="s">
        <v>1427</v>
      </c>
      <c r="E15967">
        <v>0.04</v>
      </c>
    </row>
    <row r="15968" spans="1:5" x14ac:dyDescent="0.25">
      <c r="A15968" s="1">
        <v>41424</v>
      </c>
      <c r="B15968" t="s">
        <v>46</v>
      </c>
      <c r="C15968" t="s">
        <v>1422</v>
      </c>
      <c r="D15968" t="s">
        <v>1427</v>
      </c>
      <c r="E15968">
        <v>0.04</v>
      </c>
    </row>
    <row r="15969" spans="1:5" x14ac:dyDescent="0.25">
      <c r="A15969" s="1">
        <v>41424</v>
      </c>
      <c r="B15969" t="s">
        <v>46</v>
      </c>
      <c r="C15969" t="s">
        <v>1422</v>
      </c>
      <c r="D15969" t="s">
        <v>1427</v>
      </c>
      <c r="E15969">
        <v>0.04</v>
      </c>
    </row>
    <row r="15970" spans="1:5" x14ac:dyDescent="0.25">
      <c r="A15970" s="1">
        <v>41424</v>
      </c>
      <c r="B15970" t="s">
        <v>46</v>
      </c>
      <c r="C15970" t="s">
        <v>1422</v>
      </c>
      <c r="D15970" t="s">
        <v>1428</v>
      </c>
      <c r="E15970">
        <v>0.01</v>
      </c>
    </row>
    <row r="15971" spans="1:5" x14ac:dyDescent="0.25">
      <c r="A15971" s="1">
        <v>41424</v>
      </c>
      <c r="B15971" t="s">
        <v>46</v>
      </c>
      <c r="C15971" t="s">
        <v>1422</v>
      </c>
      <c r="D15971" t="s">
        <v>1429</v>
      </c>
      <c r="E15971">
        <v>0.01</v>
      </c>
    </row>
    <row r="15972" spans="1:5" x14ac:dyDescent="0.25">
      <c r="A15972" s="1">
        <v>41425</v>
      </c>
      <c r="B15972" t="s">
        <v>49</v>
      </c>
      <c r="C15972" t="s">
        <v>1422</v>
      </c>
      <c r="D15972" t="s">
        <v>1427</v>
      </c>
      <c r="E15972">
        <v>0.04</v>
      </c>
    </row>
    <row r="15973" spans="1:5" x14ac:dyDescent="0.25">
      <c r="A15973" s="1">
        <v>41425</v>
      </c>
      <c r="B15973" t="s">
        <v>49</v>
      </c>
      <c r="C15973" t="s">
        <v>1422</v>
      </c>
      <c r="D15973" t="s">
        <v>1427</v>
      </c>
      <c r="E15973">
        <v>0.04</v>
      </c>
    </row>
    <row r="15974" spans="1:5" x14ac:dyDescent="0.25">
      <c r="A15974" s="1">
        <v>41425</v>
      </c>
      <c r="B15974" t="s">
        <v>49</v>
      </c>
      <c r="C15974" t="s">
        <v>1422</v>
      </c>
      <c r="D15974" t="s">
        <v>1427</v>
      </c>
      <c r="E15974">
        <v>0.04</v>
      </c>
    </row>
    <row r="15975" spans="1:5" x14ac:dyDescent="0.25">
      <c r="A15975" s="1">
        <v>41425</v>
      </c>
      <c r="B15975" t="s">
        <v>49</v>
      </c>
      <c r="C15975" t="s">
        <v>1422</v>
      </c>
      <c r="D15975" t="s">
        <v>1428</v>
      </c>
      <c r="E15975">
        <v>0.03</v>
      </c>
    </row>
    <row r="15976" spans="1:5" x14ac:dyDescent="0.25">
      <c r="A15976" s="1">
        <v>41425</v>
      </c>
      <c r="B15976" t="s">
        <v>49</v>
      </c>
      <c r="C15976" t="s">
        <v>1422</v>
      </c>
      <c r="D15976" t="s">
        <v>1428</v>
      </c>
      <c r="E15976">
        <v>0.03</v>
      </c>
    </row>
    <row r="15977" spans="1:5" x14ac:dyDescent="0.25">
      <c r="A15977" s="1">
        <v>41426</v>
      </c>
      <c r="B15977" t="s">
        <v>52</v>
      </c>
      <c r="C15977" t="s">
        <v>1422</v>
      </c>
      <c r="D15977" t="s">
        <v>1423</v>
      </c>
      <c r="E15977">
        <v>0.04</v>
      </c>
    </row>
    <row r="15978" spans="1:5" x14ac:dyDescent="0.25">
      <c r="A15978" s="1">
        <v>41426</v>
      </c>
      <c r="B15978" t="s">
        <v>52</v>
      </c>
      <c r="C15978" t="s">
        <v>1422</v>
      </c>
      <c r="D15978" t="s">
        <v>1423</v>
      </c>
      <c r="E15978">
        <v>0.05</v>
      </c>
    </row>
    <row r="15979" spans="1:5" x14ac:dyDescent="0.25">
      <c r="A15979" s="1">
        <v>41426</v>
      </c>
      <c r="B15979" t="s">
        <v>52</v>
      </c>
      <c r="C15979" t="s">
        <v>1422</v>
      </c>
      <c r="D15979" t="s">
        <v>1424</v>
      </c>
      <c r="E15979">
        <v>0.02</v>
      </c>
    </row>
    <row r="15980" spans="1:5" x14ac:dyDescent="0.25">
      <c r="A15980" s="1">
        <v>41426</v>
      </c>
      <c r="B15980" t="s">
        <v>52</v>
      </c>
      <c r="C15980" t="s">
        <v>1422</v>
      </c>
      <c r="D15980" t="s">
        <v>1424</v>
      </c>
      <c r="E15980">
        <v>0.06</v>
      </c>
    </row>
    <row r="15981" spans="1:5" x14ac:dyDescent="0.25">
      <c r="A15981" s="1">
        <v>41426</v>
      </c>
      <c r="B15981" t="s">
        <v>52</v>
      </c>
      <c r="C15981" t="s">
        <v>1422</v>
      </c>
      <c r="D15981" t="s">
        <v>1427</v>
      </c>
      <c r="E15981">
        <v>0</v>
      </c>
    </row>
    <row r="15982" spans="1:5" x14ac:dyDescent="0.25">
      <c r="A15982" s="1">
        <v>41427</v>
      </c>
      <c r="B15982" t="s">
        <v>53</v>
      </c>
      <c r="C15982" t="s">
        <v>1422</v>
      </c>
      <c r="D15982" t="s">
        <v>1423</v>
      </c>
      <c r="E15982">
        <v>0.12</v>
      </c>
    </row>
    <row r="15983" spans="1:5" x14ac:dyDescent="0.25">
      <c r="A15983" s="1">
        <v>41427</v>
      </c>
      <c r="B15983" t="s">
        <v>53</v>
      </c>
      <c r="C15983" t="s">
        <v>1422</v>
      </c>
      <c r="D15983" t="s">
        <v>1423</v>
      </c>
      <c r="E15983">
        <v>0.08</v>
      </c>
    </row>
    <row r="15984" spans="1:5" x14ac:dyDescent="0.25">
      <c r="A15984" s="1">
        <v>41427</v>
      </c>
      <c r="B15984" t="s">
        <v>53</v>
      </c>
      <c r="C15984" t="s">
        <v>1422</v>
      </c>
      <c r="D15984" t="s">
        <v>1424</v>
      </c>
      <c r="E15984">
        <v>0.04</v>
      </c>
    </row>
    <row r="15985" spans="1:5" x14ac:dyDescent="0.25">
      <c r="A15985" s="1">
        <v>41427</v>
      </c>
      <c r="B15985" t="s">
        <v>53</v>
      </c>
      <c r="C15985" t="s">
        <v>1422</v>
      </c>
      <c r="D15985" t="s">
        <v>1424</v>
      </c>
      <c r="E15985">
        <v>0.04</v>
      </c>
    </row>
    <row r="15986" spans="1:5" x14ac:dyDescent="0.25">
      <c r="A15986" s="1">
        <v>41427</v>
      </c>
      <c r="B15986" t="s">
        <v>53</v>
      </c>
      <c r="C15986" t="s">
        <v>1422</v>
      </c>
      <c r="D15986" t="s">
        <v>644</v>
      </c>
      <c r="E15986">
        <v>0.04</v>
      </c>
    </row>
    <row r="15987" spans="1:5" x14ac:dyDescent="0.25">
      <c r="A15987" s="1">
        <v>41427</v>
      </c>
      <c r="B15987" t="s">
        <v>53</v>
      </c>
      <c r="C15987" t="s">
        <v>1422</v>
      </c>
      <c r="D15987" t="s">
        <v>644</v>
      </c>
      <c r="E15987">
        <v>0.03</v>
      </c>
    </row>
    <row r="15988" spans="1:5" x14ac:dyDescent="0.25">
      <c r="A15988" s="1">
        <v>41427</v>
      </c>
      <c r="B15988" t="s">
        <v>53</v>
      </c>
      <c r="C15988" t="s">
        <v>1422</v>
      </c>
      <c r="D15988" t="s">
        <v>644</v>
      </c>
      <c r="E15988">
        <v>0.04</v>
      </c>
    </row>
    <row r="15989" spans="1:5" x14ac:dyDescent="0.25">
      <c r="A15989" s="1">
        <v>41427</v>
      </c>
      <c r="B15989" t="s">
        <v>53</v>
      </c>
      <c r="C15989" t="s">
        <v>1422</v>
      </c>
      <c r="D15989" t="s">
        <v>1430</v>
      </c>
      <c r="E15989">
        <v>0</v>
      </c>
    </row>
    <row r="15990" spans="1:5" x14ac:dyDescent="0.25">
      <c r="A15990" s="1">
        <v>41427</v>
      </c>
      <c r="B15990" t="s">
        <v>53</v>
      </c>
      <c r="C15990" t="s">
        <v>1422</v>
      </c>
      <c r="D15990" t="s">
        <v>1430</v>
      </c>
      <c r="E15990">
        <v>0.01</v>
      </c>
    </row>
    <row r="15991" spans="1:5" x14ac:dyDescent="0.25">
      <c r="A15991" s="1">
        <v>41428</v>
      </c>
      <c r="B15991" t="s">
        <v>58</v>
      </c>
      <c r="C15991" t="s">
        <v>1422</v>
      </c>
      <c r="D15991" t="s">
        <v>1426</v>
      </c>
      <c r="E15991">
        <v>0.04</v>
      </c>
    </row>
    <row r="15992" spans="1:5" x14ac:dyDescent="0.25">
      <c r="A15992" s="1">
        <v>41428</v>
      </c>
      <c r="B15992" t="s">
        <v>58</v>
      </c>
      <c r="C15992" t="s">
        <v>1422</v>
      </c>
      <c r="D15992" t="s">
        <v>1427</v>
      </c>
      <c r="E15992">
        <v>0.01</v>
      </c>
    </row>
    <row r="15993" spans="1:5" x14ac:dyDescent="0.25">
      <c r="A15993" s="1">
        <v>41428</v>
      </c>
      <c r="B15993" t="s">
        <v>58</v>
      </c>
      <c r="C15993" t="s">
        <v>1422</v>
      </c>
      <c r="D15993" t="s">
        <v>1427</v>
      </c>
      <c r="E15993">
        <v>0.01</v>
      </c>
    </row>
    <row r="15994" spans="1:5" x14ac:dyDescent="0.25">
      <c r="A15994" s="1">
        <v>41428</v>
      </c>
      <c r="B15994" t="s">
        <v>58</v>
      </c>
      <c r="C15994" t="s">
        <v>1422</v>
      </c>
      <c r="D15994" t="s">
        <v>644</v>
      </c>
      <c r="E15994">
        <v>0.04</v>
      </c>
    </row>
    <row r="15995" spans="1:5" x14ac:dyDescent="0.25">
      <c r="A15995" s="1">
        <v>41428</v>
      </c>
      <c r="B15995" t="s">
        <v>58</v>
      </c>
      <c r="C15995" t="s">
        <v>1422</v>
      </c>
      <c r="D15995" t="s">
        <v>644</v>
      </c>
      <c r="E15995">
        <v>0.04</v>
      </c>
    </row>
    <row r="15996" spans="1:5" x14ac:dyDescent="0.25">
      <c r="A15996" s="1">
        <v>41429</v>
      </c>
      <c r="B15996" t="s">
        <v>59</v>
      </c>
      <c r="C15996" t="s">
        <v>1422</v>
      </c>
      <c r="D15996" t="s">
        <v>1424</v>
      </c>
      <c r="E15996">
        <v>0.08</v>
      </c>
    </row>
    <row r="15997" spans="1:5" x14ac:dyDescent="0.25">
      <c r="A15997" s="1">
        <v>41429</v>
      </c>
      <c r="B15997" t="s">
        <v>59</v>
      </c>
      <c r="C15997" t="s">
        <v>1422</v>
      </c>
      <c r="D15997" t="s">
        <v>1424</v>
      </c>
      <c r="E15997">
        <v>0.06</v>
      </c>
    </row>
    <row r="15998" spans="1:5" x14ac:dyDescent="0.25">
      <c r="A15998" s="1">
        <v>41429</v>
      </c>
      <c r="B15998" t="s">
        <v>59</v>
      </c>
      <c r="C15998" t="s">
        <v>1422</v>
      </c>
      <c r="D15998" t="s">
        <v>1424</v>
      </c>
      <c r="E15998">
        <v>0.09</v>
      </c>
    </row>
    <row r="15999" spans="1:5" x14ac:dyDescent="0.25">
      <c r="A15999" s="1">
        <v>41429</v>
      </c>
      <c r="B15999" t="s">
        <v>59</v>
      </c>
      <c r="C15999" t="s">
        <v>1422</v>
      </c>
      <c r="D15999" t="s">
        <v>1427</v>
      </c>
      <c r="E15999">
        <v>0.04</v>
      </c>
    </row>
    <row r="16000" spans="1:5" x14ac:dyDescent="0.25">
      <c r="A16000" s="1">
        <v>41429</v>
      </c>
      <c r="B16000" t="s">
        <v>59</v>
      </c>
      <c r="C16000" t="s">
        <v>1422</v>
      </c>
      <c r="D16000" t="s">
        <v>1427</v>
      </c>
      <c r="E16000">
        <v>0.04</v>
      </c>
    </row>
    <row r="16001" spans="1:5" x14ac:dyDescent="0.25">
      <c r="A16001" s="1">
        <v>41429</v>
      </c>
      <c r="B16001" t="s">
        <v>59</v>
      </c>
      <c r="C16001" t="s">
        <v>1422</v>
      </c>
      <c r="D16001" t="s">
        <v>644</v>
      </c>
      <c r="E16001">
        <v>7.0000000000000007E-2</v>
      </c>
    </row>
    <row r="16002" spans="1:5" x14ac:dyDescent="0.25">
      <c r="A16002" s="1">
        <v>41429</v>
      </c>
      <c r="B16002" t="s">
        <v>59</v>
      </c>
      <c r="C16002" t="s">
        <v>1422</v>
      </c>
      <c r="D16002" t="s">
        <v>644</v>
      </c>
      <c r="E16002">
        <v>0.04</v>
      </c>
    </row>
    <row r="16003" spans="1:5" x14ac:dyDescent="0.25">
      <c r="A16003" s="1">
        <v>41429</v>
      </c>
      <c r="B16003" t="s">
        <v>59</v>
      </c>
      <c r="C16003" t="s">
        <v>1422</v>
      </c>
      <c r="D16003" t="s">
        <v>644</v>
      </c>
      <c r="E16003">
        <v>0.03</v>
      </c>
    </row>
    <row r="16004" spans="1:5" x14ac:dyDescent="0.25">
      <c r="A16004" s="1">
        <v>41430</v>
      </c>
      <c r="B16004" t="s">
        <v>30</v>
      </c>
      <c r="C16004" t="s">
        <v>1422</v>
      </c>
      <c r="D16004" t="s">
        <v>1423</v>
      </c>
      <c r="E16004">
        <v>0.02</v>
      </c>
    </row>
    <row r="16005" spans="1:5" x14ac:dyDescent="0.25">
      <c r="A16005" s="1">
        <v>41430</v>
      </c>
      <c r="B16005" t="s">
        <v>30</v>
      </c>
      <c r="C16005" t="s">
        <v>1422</v>
      </c>
      <c r="D16005" t="s">
        <v>1427</v>
      </c>
      <c r="E16005">
        <v>0.04</v>
      </c>
    </row>
    <row r="16006" spans="1:5" x14ac:dyDescent="0.25">
      <c r="A16006" s="1">
        <v>41430</v>
      </c>
      <c r="B16006" t="s">
        <v>30</v>
      </c>
      <c r="C16006" t="s">
        <v>1422</v>
      </c>
      <c r="D16006" t="s">
        <v>777</v>
      </c>
      <c r="E16006">
        <v>0.03</v>
      </c>
    </row>
    <row r="16007" spans="1:5" x14ac:dyDescent="0.25">
      <c r="A16007" s="1">
        <v>41430</v>
      </c>
      <c r="B16007" t="s">
        <v>30</v>
      </c>
      <c r="C16007" t="s">
        <v>1422</v>
      </c>
      <c r="D16007" t="s">
        <v>777</v>
      </c>
      <c r="E16007">
        <v>0.05</v>
      </c>
    </row>
    <row r="16008" spans="1:5" x14ac:dyDescent="0.25">
      <c r="A16008" s="1">
        <v>41430</v>
      </c>
      <c r="B16008" t="s">
        <v>30</v>
      </c>
      <c r="C16008" t="s">
        <v>1422</v>
      </c>
      <c r="D16008" t="s">
        <v>644</v>
      </c>
      <c r="E16008">
        <v>0.06</v>
      </c>
    </row>
    <row r="16009" spans="1:5" x14ac:dyDescent="0.25">
      <c r="A16009" s="1">
        <v>41431</v>
      </c>
      <c r="B16009" t="s">
        <v>46</v>
      </c>
      <c r="C16009" t="s">
        <v>1422</v>
      </c>
      <c r="D16009" t="s">
        <v>1423</v>
      </c>
      <c r="E16009">
        <v>0.06</v>
      </c>
    </row>
    <row r="16010" spans="1:5" x14ac:dyDescent="0.25">
      <c r="A16010" s="1">
        <v>41431</v>
      </c>
      <c r="B16010" t="s">
        <v>46</v>
      </c>
      <c r="C16010" t="s">
        <v>1422</v>
      </c>
      <c r="D16010" t="s">
        <v>1425</v>
      </c>
      <c r="E16010">
        <v>0.06</v>
      </c>
    </row>
    <row r="16011" spans="1:5" x14ac:dyDescent="0.25">
      <c r="A16011" s="1">
        <v>41431</v>
      </c>
      <c r="B16011" t="s">
        <v>46</v>
      </c>
      <c r="C16011" t="s">
        <v>1422</v>
      </c>
      <c r="D16011" t="s">
        <v>1425</v>
      </c>
      <c r="E16011">
        <v>0.06</v>
      </c>
    </row>
    <row r="16012" spans="1:5" x14ac:dyDescent="0.25">
      <c r="A16012" s="1">
        <v>41431</v>
      </c>
      <c r="B16012" t="s">
        <v>46</v>
      </c>
      <c r="C16012" t="s">
        <v>1422</v>
      </c>
      <c r="D16012" t="s">
        <v>1429</v>
      </c>
      <c r="E16012">
        <v>0.01</v>
      </c>
    </row>
    <row r="16013" spans="1:5" x14ac:dyDescent="0.25">
      <c r="A16013" s="1">
        <v>41432</v>
      </c>
      <c r="B16013" t="s">
        <v>49</v>
      </c>
      <c r="C16013" t="s">
        <v>1422</v>
      </c>
      <c r="D16013" t="s">
        <v>1423</v>
      </c>
      <c r="E16013">
        <v>7.0000000000000007E-2</v>
      </c>
    </row>
    <row r="16014" spans="1:5" x14ac:dyDescent="0.25">
      <c r="A16014" s="1">
        <v>41432</v>
      </c>
      <c r="B16014" t="s">
        <v>49</v>
      </c>
      <c r="C16014" t="s">
        <v>1422</v>
      </c>
      <c r="D16014" t="s">
        <v>1424</v>
      </c>
      <c r="E16014">
        <v>7.0000000000000007E-2</v>
      </c>
    </row>
    <row r="16015" spans="1:5" x14ac:dyDescent="0.25">
      <c r="A16015" s="1">
        <v>41432</v>
      </c>
      <c r="B16015" t="s">
        <v>49</v>
      </c>
      <c r="C16015" t="s">
        <v>1422</v>
      </c>
      <c r="D16015" t="s">
        <v>1425</v>
      </c>
      <c r="E16015">
        <v>0.06</v>
      </c>
    </row>
    <row r="16016" spans="1:5" x14ac:dyDescent="0.25">
      <c r="A16016" s="1">
        <v>41432</v>
      </c>
      <c r="B16016" t="s">
        <v>49</v>
      </c>
      <c r="C16016" t="s">
        <v>1422</v>
      </c>
      <c r="D16016" t="s">
        <v>1425</v>
      </c>
      <c r="E16016">
        <v>0.06</v>
      </c>
    </row>
    <row r="16017" spans="1:5" x14ac:dyDescent="0.25">
      <c r="A16017" s="1">
        <v>41432</v>
      </c>
      <c r="B16017" t="s">
        <v>49</v>
      </c>
      <c r="C16017" t="s">
        <v>1422</v>
      </c>
      <c r="D16017" t="s">
        <v>1426</v>
      </c>
      <c r="E16017">
        <v>0.04</v>
      </c>
    </row>
    <row r="16018" spans="1:5" x14ac:dyDescent="0.25">
      <c r="A16018" s="1">
        <v>41432</v>
      </c>
      <c r="B16018" t="s">
        <v>49</v>
      </c>
      <c r="C16018" t="s">
        <v>1422</v>
      </c>
      <c r="D16018" t="s">
        <v>1427</v>
      </c>
      <c r="E16018">
        <v>0.06</v>
      </c>
    </row>
    <row r="16019" spans="1:5" x14ac:dyDescent="0.25">
      <c r="A16019" s="1">
        <v>41432</v>
      </c>
      <c r="B16019" t="s">
        <v>49</v>
      </c>
      <c r="C16019" t="s">
        <v>1422</v>
      </c>
      <c r="D16019" t="s">
        <v>1428</v>
      </c>
      <c r="E16019">
        <v>0.02</v>
      </c>
    </row>
    <row r="16020" spans="1:5" x14ac:dyDescent="0.25">
      <c r="A16020" s="1">
        <v>41433</v>
      </c>
      <c r="B16020" t="s">
        <v>52</v>
      </c>
      <c r="C16020" t="s">
        <v>1422</v>
      </c>
      <c r="D16020" t="s">
        <v>1423</v>
      </c>
      <c r="E16020">
        <v>0.14000000000000001</v>
      </c>
    </row>
    <row r="16021" spans="1:5" x14ac:dyDescent="0.25">
      <c r="A16021" s="1">
        <v>41433</v>
      </c>
      <c r="B16021" t="s">
        <v>52</v>
      </c>
      <c r="C16021" t="s">
        <v>1422</v>
      </c>
      <c r="D16021" t="s">
        <v>1423</v>
      </c>
      <c r="E16021">
        <v>7.0000000000000007E-2</v>
      </c>
    </row>
    <row r="16022" spans="1:5" x14ac:dyDescent="0.25">
      <c r="A16022" s="1">
        <v>41433</v>
      </c>
      <c r="B16022" t="s">
        <v>52</v>
      </c>
      <c r="C16022" t="s">
        <v>1422</v>
      </c>
      <c r="D16022" t="s">
        <v>1424</v>
      </c>
      <c r="E16022">
        <v>0.01</v>
      </c>
    </row>
    <row r="16023" spans="1:5" x14ac:dyDescent="0.25">
      <c r="A16023" s="1">
        <v>41433</v>
      </c>
      <c r="B16023" t="s">
        <v>52</v>
      </c>
      <c r="C16023" t="s">
        <v>1422</v>
      </c>
      <c r="D16023" t="s">
        <v>1427</v>
      </c>
      <c r="E16023">
        <v>0.02</v>
      </c>
    </row>
    <row r="16024" spans="1:5" x14ac:dyDescent="0.25">
      <c r="A16024" s="1">
        <v>41433</v>
      </c>
      <c r="B16024" t="s">
        <v>52</v>
      </c>
      <c r="C16024" t="s">
        <v>1422</v>
      </c>
      <c r="D16024" t="s">
        <v>1427</v>
      </c>
      <c r="E16024">
        <v>0.02</v>
      </c>
    </row>
    <row r="16025" spans="1:5" x14ac:dyDescent="0.25">
      <c r="A16025" s="1">
        <v>41434</v>
      </c>
      <c r="B16025" t="s">
        <v>53</v>
      </c>
      <c r="C16025" t="s">
        <v>1422</v>
      </c>
      <c r="D16025" t="s">
        <v>1423</v>
      </c>
      <c r="E16025">
        <v>0.04</v>
      </c>
    </row>
    <row r="16026" spans="1:5" x14ac:dyDescent="0.25">
      <c r="A16026" s="1">
        <v>41434</v>
      </c>
      <c r="B16026" t="s">
        <v>53</v>
      </c>
      <c r="C16026" t="s">
        <v>1422</v>
      </c>
      <c r="D16026" t="s">
        <v>1423</v>
      </c>
      <c r="E16026">
        <v>0.02</v>
      </c>
    </row>
    <row r="16027" spans="1:5" x14ac:dyDescent="0.25">
      <c r="A16027" s="1">
        <v>41434</v>
      </c>
      <c r="B16027" t="s">
        <v>53</v>
      </c>
      <c r="C16027" t="s">
        <v>1422</v>
      </c>
      <c r="D16027" t="s">
        <v>1424</v>
      </c>
      <c r="E16027">
        <v>0.02</v>
      </c>
    </row>
    <row r="16028" spans="1:5" x14ac:dyDescent="0.25">
      <c r="A16028" s="1">
        <v>41434</v>
      </c>
      <c r="B16028" t="s">
        <v>53</v>
      </c>
      <c r="C16028" t="s">
        <v>1422</v>
      </c>
      <c r="D16028" t="s">
        <v>1424</v>
      </c>
      <c r="E16028">
        <v>0.02</v>
      </c>
    </row>
    <row r="16029" spans="1:5" x14ac:dyDescent="0.25">
      <c r="A16029" s="1">
        <v>41434</v>
      </c>
      <c r="B16029" t="s">
        <v>53</v>
      </c>
      <c r="C16029" t="s">
        <v>1422</v>
      </c>
      <c r="D16029" t="s">
        <v>644</v>
      </c>
      <c r="E16029">
        <v>0.01</v>
      </c>
    </row>
    <row r="16030" spans="1:5" x14ac:dyDescent="0.25">
      <c r="A16030" s="1">
        <v>41434</v>
      </c>
      <c r="B16030" t="s">
        <v>53</v>
      </c>
      <c r="C16030" t="s">
        <v>1422</v>
      </c>
      <c r="D16030" t="s">
        <v>1430</v>
      </c>
      <c r="E16030">
        <v>0.03</v>
      </c>
    </row>
    <row r="16031" spans="1:5" x14ac:dyDescent="0.25">
      <c r="A16031" s="1">
        <v>41434</v>
      </c>
      <c r="B16031" t="s">
        <v>53</v>
      </c>
      <c r="C16031" t="s">
        <v>1422</v>
      </c>
      <c r="D16031" t="s">
        <v>1430</v>
      </c>
      <c r="E16031">
        <v>0</v>
      </c>
    </row>
    <row r="16032" spans="1:5" x14ac:dyDescent="0.25">
      <c r="A16032" s="1">
        <v>41434</v>
      </c>
      <c r="B16032" t="s">
        <v>53</v>
      </c>
      <c r="C16032" t="s">
        <v>1422</v>
      </c>
      <c r="D16032" t="s">
        <v>1430</v>
      </c>
      <c r="E16032">
        <v>0</v>
      </c>
    </row>
    <row r="16033" spans="1:5" x14ac:dyDescent="0.25">
      <c r="A16033" s="1">
        <v>41435</v>
      </c>
      <c r="B16033" t="s">
        <v>58</v>
      </c>
      <c r="C16033" t="s">
        <v>1422</v>
      </c>
      <c r="D16033" t="s">
        <v>1423</v>
      </c>
      <c r="E16033">
        <v>0.08</v>
      </c>
    </row>
    <row r="16034" spans="1:5" x14ac:dyDescent="0.25">
      <c r="A16034" s="1">
        <v>41435</v>
      </c>
      <c r="B16034" t="s">
        <v>58</v>
      </c>
      <c r="C16034" t="s">
        <v>1422</v>
      </c>
      <c r="D16034" t="s">
        <v>1423</v>
      </c>
      <c r="E16034">
        <v>0.05</v>
      </c>
    </row>
    <row r="16035" spans="1:5" x14ac:dyDescent="0.25">
      <c r="A16035" s="1">
        <v>41435</v>
      </c>
      <c r="B16035" t="s">
        <v>58</v>
      </c>
      <c r="C16035" t="s">
        <v>1422</v>
      </c>
      <c r="D16035" t="s">
        <v>1434</v>
      </c>
      <c r="E16035">
        <v>0.06</v>
      </c>
    </row>
    <row r="16036" spans="1:5" x14ac:dyDescent="0.25">
      <c r="A16036" s="1">
        <v>41435</v>
      </c>
      <c r="B16036" t="s">
        <v>58</v>
      </c>
      <c r="C16036" t="s">
        <v>1422</v>
      </c>
      <c r="D16036" t="s">
        <v>1427</v>
      </c>
      <c r="E16036">
        <v>0.11</v>
      </c>
    </row>
    <row r="16037" spans="1:5" x14ac:dyDescent="0.25">
      <c r="A16037" s="1">
        <v>41435</v>
      </c>
      <c r="B16037" t="s">
        <v>58</v>
      </c>
      <c r="C16037" t="s">
        <v>1422</v>
      </c>
      <c r="D16037" t="s">
        <v>1428</v>
      </c>
      <c r="E16037">
        <v>0.05</v>
      </c>
    </row>
    <row r="16038" spans="1:5" x14ac:dyDescent="0.25">
      <c r="A16038" s="1">
        <v>41435</v>
      </c>
      <c r="B16038" t="s">
        <v>58</v>
      </c>
      <c r="C16038" t="s">
        <v>1422</v>
      </c>
      <c r="D16038" t="s">
        <v>644</v>
      </c>
      <c r="E16038">
        <v>0.01</v>
      </c>
    </row>
    <row r="16039" spans="1:5" x14ac:dyDescent="0.25">
      <c r="A16039" s="1">
        <v>41435</v>
      </c>
      <c r="B16039" t="s">
        <v>58</v>
      </c>
      <c r="C16039" t="s">
        <v>1422</v>
      </c>
      <c r="D16039" t="s">
        <v>644</v>
      </c>
      <c r="E16039">
        <v>0</v>
      </c>
    </row>
    <row r="16040" spans="1:5" x14ac:dyDescent="0.25">
      <c r="A16040" s="1">
        <v>41435</v>
      </c>
      <c r="B16040" t="s">
        <v>58</v>
      </c>
      <c r="C16040" t="s">
        <v>1422</v>
      </c>
      <c r="D16040" t="s">
        <v>644</v>
      </c>
      <c r="E16040">
        <v>0</v>
      </c>
    </row>
    <row r="16041" spans="1:5" x14ac:dyDescent="0.25">
      <c r="A16041" s="1">
        <v>41436</v>
      </c>
      <c r="B16041" t="s">
        <v>59</v>
      </c>
      <c r="C16041" t="s">
        <v>1422</v>
      </c>
      <c r="D16041" t="s">
        <v>1423</v>
      </c>
      <c r="E16041">
        <v>0.05</v>
      </c>
    </row>
    <row r="16042" spans="1:5" x14ac:dyDescent="0.25">
      <c r="A16042" s="1">
        <v>41436</v>
      </c>
      <c r="B16042" t="s">
        <v>59</v>
      </c>
      <c r="C16042" t="s">
        <v>1422</v>
      </c>
      <c r="D16042" t="s">
        <v>1424</v>
      </c>
      <c r="E16042">
        <v>0.02</v>
      </c>
    </row>
    <row r="16043" spans="1:5" x14ac:dyDescent="0.25">
      <c r="A16043" s="1">
        <v>41436</v>
      </c>
      <c r="B16043" t="s">
        <v>59</v>
      </c>
      <c r="C16043" t="s">
        <v>1422</v>
      </c>
      <c r="D16043" t="s">
        <v>1424</v>
      </c>
      <c r="E16043">
        <v>0.05</v>
      </c>
    </row>
    <row r="16044" spans="1:5" x14ac:dyDescent="0.25">
      <c r="A16044" s="1">
        <v>41436</v>
      </c>
      <c r="B16044" t="s">
        <v>59</v>
      </c>
      <c r="C16044" t="s">
        <v>1422</v>
      </c>
      <c r="D16044" t="s">
        <v>1425</v>
      </c>
      <c r="E16044">
        <v>0.06</v>
      </c>
    </row>
    <row r="16045" spans="1:5" x14ac:dyDescent="0.25">
      <c r="A16045" s="1">
        <v>41436</v>
      </c>
      <c r="B16045" t="s">
        <v>59</v>
      </c>
      <c r="C16045" t="s">
        <v>1422</v>
      </c>
      <c r="D16045" t="s">
        <v>1425</v>
      </c>
      <c r="E16045">
        <v>0.06</v>
      </c>
    </row>
    <row r="16046" spans="1:5" x14ac:dyDescent="0.25">
      <c r="A16046" s="1">
        <v>41436</v>
      </c>
      <c r="B16046" t="s">
        <v>59</v>
      </c>
      <c r="C16046" t="s">
        <v>1422</v>
      </c>
      <c r="D16046" t="s">
        <v>1425</v>
      </c>
      <c r="E16046">
        <v>0.06</v>
      </c>
    </row>
    <row r="16047" spans="1:5" x14ac:dyDescent="0.25">
      <c r="A16047" s="1">
        <v>41436</v>
      </c>
      <c r="B16047" t="s">
        <v>59</v>
      </c>
      <c r="C16047" t="s">
        <v>1422</v>
      </c>
      <c r="D16047" t="s">
        <v>1434</v>
      </c>
      <c r="E16047">
        <v>0.01</v>
      </c>
    </row>
    <row r="16048" spans="1:5" x14ac:dyDescent="0.25">
      <c r="A16048" s="1">
        <v>41436</v>
      </c>
      <c r="B16048" t="s">
        <v>59</v>
      </c>
      <c r="C16048" t="s">
        <v>1422</v>
      </c>
      <c r="D16048" t="s">
        <v>1427</v>
      </c>
      <c r="E16048">
        <v>7.0000000000000007E-2</v>
      </c>
    </row>
    <row r="16049" spans="1:5" x14ac:dyDescent="0.25">
      <c r="A16049" s="1">
        <v>41436</v>
      </c>
      <c r="B16049" t="s">
        <v>59</v>
      </c>
      <c r="C16049" t="s">
        <v>1422</v>
      </c>
      <c r="D16049" t="s">
        <v>1427</v>
      </c>
      <c r="E16049">
        <v>0.1</v>
      </c>
    </row>
    <row r="16050" spans="1:5" x14ac:dyDescent="0.25">
      <c r="A16050" s="1">
        <v>41436</v>
      </c>
      <c r="B16050" t="s">
        <v>59</v>
      </c>
      <c r="C16050" t="s">
        <v>1422</v>
      </c>
      <c r="D16050" t="s">
        <v>1428</v>
      </c>
      <c r="E16050">
        <v>7.0000000000000007E-2</v>
      </c>
    </row>
    <row r="16051" spans="1:5" x14ac:dyDescent="0.25">
      <c r="A16051" s="1">
        <v>41436</v>
      </c>
      <c r="B16051" t="s">
        <v>59</v>
      </c>
      <c r="C16051" t="s">
        <v>1422</v>
      </c>
      <c r="D16051" t="s">
        <v>644</v>
      </c>
      <c r="E16051">
        <v>0.01</v>
      </c>
    </row>
    <row r="16052" spans="1:5" x14ac:dyDescent="0.25">
      <c r="A16052" s="1">
        <v>41436</v>
      </c>
      <c r="B16052" t="s">
        <v>59</v>
      </c>
      <c r="C16052" t="s">
        <v>1422</v>
      </c>
      <c r="D16052" t="s">
        <v>644</v>
      </c>
      <c r="E16052">
        <v>0.02</v>
      </c>
    </row>
    <row r="16053" spans="1:5" x14ac:dyDescent="0.25">
      <c r="A16053" s="1">
        <v>41436</v>
      </c>
      <c r="B16053" t="s">
        <v>59</v>
      </c>
      <c r="C16053" t="s">
        <v>1422</v>
      </c>
      <c r="D16053" t="s">
        <v>644</v>
      </c>
      <c r="E16053">
        <v>0.01</v>
      </c>
    </row>
    <row r="16054" spans="1:5" x14ac:dyDescent="0.25">
      <c r="A16054" s="1">
        <v>41436</v>
      </c>
      <c r="B16054" t="s">
        <v>59</v>
      </c>
      <c r="C16054" t="s">
        <v>1422</v>
      </c>
      <c r="D16054" t="s">
        <v>644</v>
      </c>
      <c r="E16054">
        <v>0.01</v>
      </c>
    </row>
    <row r="16055" spans="1:5" x14ac:dyDescent="0.25">
      <c r="A16055" s="1">
        <v>41437</v>
      </c>
      <c r="B16055" t="s">
        <v>30</v>
      </c>
      <c r="C16055" t="s">
        <v>1422</v>
      </c>
      <c r="D16055" t="s">
        <v>1423</v>
      </c>
      <c r="E16055">
        <v>0.1</v>
      </c>
    </row>
    <row r="16056" spans="1:5" x14ac:dyDescent="0.25">
      <c r="A16056" s="1">
        <v>41437</v>
      </c>
      <c r="B16056" t="s">
        <v>30</v>
      </c>
      <c r="C16056" t="s">
        <v>1422</v>
      </c>
      <c r="D16056" t="s">
        <v>1424</v>
      </c>
      <c r="E16056">
        <v>0.13</v>
      </c>
    </row>
    <row r="16057" spans="1:5" x14ac:dyDescent="0.25">
      <c r="A16057" s="1">
        <v>41437</v>
      </c>
      <c r="B16057" t="s">
        <v>30</v>
      </c>
      <c r="C16057" t="s">
        <v>1422</v>
      </c>
      <c r="D16057" t="s">
        <v>1425</v>
      </c>
      <c r="E16057">
        <v>0.09</v>
      </c>
    </row>
    <row r="16058" spans="1:5" x14ac:dyDescent="0.25">
      <c r="A16058" s="1">
        <v>41437</v>
      </c>
      <c r="B16058" t="s">
        <v>30</v>
      </c>
      <c r="C16058" t="s">
        <v>1422</v>
      </c>
      <c r="D16058" t="s">
        <v>1425</v>
      </c>
      <c r="E16058">
        <v>0.06</v>
      </c>
    </row>
    <row r="16059" spans="1:5" x14ac:dyDescent="0.25">
      <c r="A16059" s="1">
        <v>41437</v>
      </c>
      <c r="B16059" t="s">
        <v>30</v>
      </c>
      <c r="C16059" t="s">
        <v>1422</v>
      </c>
      <c r="D16059" t="s">
        <v>1427</v>
      </c>
      <c r="E16059">
        <v>0.04</v>
      </c>
    </row>
    <row r="16060" spans="1:5" x14ac:dyDescent="0.25">
      <c r="A16060" s="1">
        <v>41437</v>
      </c>
      <c r="B16060" t="s">
        <v>30</v>
      </c>
      <c r="C16060" t="s">
        <v>1422</v>
      </c>
      <c r="D16060" t="s">
        <v>1435</v>
      </c>
      <c r="E16060">
        <v>0.05</v>
      </c>
    </row>
    <row r="16061" spans="1:5" x14ac:dyDescent="0.25">
      <c r="A16061" s="1">
        <v>41437</v>
      </c>
      <c r="B16061" t="s">
        <v>30</v>
      </c>
      <c r="C16061" t="s">
        <v>1422</v>
      </c>
      <c r="D16061" t="s">
        <v>1428</v>
      </c>
      <c r="E16061">
        <v>0.05</v>
      </c>
    </row>
    <row r="16062" spans="1:5" x14ac:dyDescent="0.25">
      <c r="A16062" s="1">
        <v>41437</v>
      </c>
      <c r="B16062" t="s">
        <v>30</v>
      </c>
      <c r="C16062" t="s">
        <v>1422</v>
      </c>
      <c r="D16062" t="s">
        <v>644</v>
      </c>
      <c r="E16062">
        <v>0.02</v>
      </c>
    </row>
    <row r="16063" spans="1:5" x14ac:dyDescent="0.25">
      <c r="A16063" s="1">
        <v>41437</v>
      </c>
      <c r="B16063" t="s">
        <v>30</v>
      </c>
      <c r="C16063" t="s">
        <v>1422</v>
      </c>
      <c r="D16063" t="s">
        <v>644</v>
      </c>
      <c r="E16063">
        <v>0.02</v>
      </c>
    </row>
    <row r="16064" spans="1:5" x14ac:dyDescent="0.25">
      <c r="A16064" s="1">
        <v>41438</v>
      </c>
      <c r="B16064" t="s">
        <v>46</v>
      </c>
      <c r="C16064" t="s">
        <v>1422</v>
      </c>
      <c r="D16064" t="s">
        <v>1423</v>
      </c>
      <c r="E16064">
        <v>0.04</v>
      </c>
    </row>
    <row r="16065" spans="1:5" x14ac:dyDescent="0.25">
      <c r="A16065" s="1">
        <v>41438</v>
      </c>
      <c r="B16065" t="s">
        <v>46</v>
      </c>
      <c r="C16065" t="s">
        <v>1422</v>
      </c>
      <c r="D16065" t="s">
        <v>1424</v>
      </c>
      <c r="E16065">
        <v>0.02</v>
      </c>
    </row>
    <row r="16066" spans="1:5" x14ac:dyDescent="0.25">
      <c r="A16066" s="1">
        <v>41438</v>
      </c>
      <c r="B16066" t="s">
        <v>46</v>
      </c>
      <c r="C16066" t="s">
        <v>1422</v>
      </c>
      <c r="D16066" t="s">
        <v>1425</v>
      </c>
      <c r="E16066">
        <v>0.04</v>
      </c>
    </row>
    <row r="16067" spans="1:5" x14ac:dyDescent="0.25">
      <c r="A16067" s="1">
        <v>41438</v>
      </c>
      <c r="B16067" t="s">
        <v>46</v>
      </c>
      <c r="C16067" t="s">
        <v>1422</v>
      </c>
      <c r="D16067" t="s">
        <v>1425</v>
      </c>
      <c r="E16067">
        <v>0.03</v>
      </c>
    </row>
    <row r="16068" spans="1:5" x14ac:dyDescent="0.25">
      <c r="A16068" s="1">
        <v>41438</v>
      </c>
      <c r="B16068" t="s">
        <v>46</v>
      </c>
      <c r="C16068" t="s">
        <v>1422</v>
      </c>
      <c r="D16068" t="s">
        <v>1427</v>
      </c>
      <c r="E16068">
        <v>0.05</v>
      </c>
    </row>
    <row r="16069" spans="1:5" x14ac:dyDescent="0.25">
      <c r="A16069" s="1">
        <v>41438</v>
      </c>
      <c r="B16069" t="s">
        <v>46</v>
      </c>
      <c r="C16069" t="s">
        <v>1422</v>
      </c>
      <c r="D16069" t="s">
        <v>1427</v>
      </c>
      <c r="E16069">
        <v>0.05</v>
      </c>
    </row>
    <row r="16070" spans="1:5" x14ac:dyDescent="0.25">
      <c r="A16070" s="1">
        <v>41438</v>
      </c>
      <c r="B16070" t="s">
        <v>46</v>
      </c>
      <c r="C16070" t="s">
        <v>1422</v>
      </c>
      <c r="D16070" t="s">
        <v>1429</v>
      </c>
      <c r="E16070">
        <v>0.02</v>
      </c>
    </row>
    <row r="16071" spans="1:5" x14ac:dyDescent="0.25">
      <c r="A16071" s="1">
        <v>41439</v>
      </c>
      <c r="B16071" t="s">
        <v>49</v>
      </c>
      <c r="C16071" t="s">
        <v>1422</v>
      </c>
      <c r="D16071" t="s">
        <v>1423</v>
      </c>
      <c r="E16071">
        <v>0.04</v>
      </c>
    </row>
    <row r="16072" spans="1:5" x14ac:dyDescent="0.25">
      <c r="A16072" s="1">
        <v>41439</v>
      </c>
      <c r="B16072" t="s">
        <v>49</v>
      </c>
      <c r="C16072" t="s">
        <v>1422</v>
      </c>
      <c r="D16072" t="s">
        <v>1434</v>
      </c>
      <c r="E16072">
        <v>0.02</v>
      </c>
    </row>
    <row r="16073" spans="1:5" x14ac:dyDescent="0.25">
      <c r="A16073" s="1">
        <v>41439</v>
      </c>
      <c r="B16073" t="s">
        <v>49</v>
      </c>
      <c r="C16073" t="s">
        <v>1422</v>
      </c>
      <c r="D16073" t="s">
        <v>1427</v>
      </c>
      <c r="E16073">
        <v>0.04</v>
      </c>
    </row>
    <row r="16074" spans="1:5" x14ac:dyDescent="0.25">
      <c r="A16074" s="1">
        <v>41439</v>
      </c>
      <c r="B16074" t="s">
        <v>49</v>
      </c>
      <c r="C16074" t="s">
        <v>1422</v>
      </c>
      <c r="D16074" t="s">
        <v>1428</v>
      </c>
      <c r="E16074">
        <v>0.03</v>
      </c>
    </row>
    <row r="16075" spans="1:5" x14ac:dyDescent="0.25">
      <c r="A16075" s="1">
        <v>41440</v>
      </c>
      <c r="B16075" t="s">
        <v>52</v>
      </c>
      <c r="C16075" t="s">
        <v>1422</v>
      </c>
      <c r="D16075" t="s">
        <v>1423</v>
      </c>
      <c r="E16075">
        <v>7.0000000000000007E-2</v>
      </c>
    </row>
    <row r="16076" spans="1:5" x14ac:dyDescent="0.25">
      <c r="A16076" s="1">
        <v>41440</v>
      </c>
      <c r="B16076" t="s">
        <v>52</v>
      </c>
      <c r="C16076" t="s">
        <v>1422</v>
      </c>
      <c r="D16076" t="s">
        <v>1423</v>
      </c>
      <c r="E16076">
        <v>0.06</v>
      </c>
    </row>
    <row r="16077" spans="1:5" x14ac:dyDescent="0.25">
      <c r="A16077" s="1">
        <v>41440</v>
      </c>
      <c r="B16077" t="s">
        <v>52</v>
      </c>
      <c r="C16077" t="s">
        <v>1422</v>
      </c>
      <c r="D16077" t="s">
        <v>1424</v>
      </c>
      <c r="E16077">
        <v>0.02</v>
      </c>
    </row>
    <row r="16078" spans="1:5" x14ac:dyDescent="0.25">
      <c r="A16078" s="1">
        <v>41440</v>
      </c>
      <c r="B16078" t="s">
        <v>52</v>
      </c>
      <c r="C16078" t="s">
        <v>1422</v>
      </c>
      <c r="D16078" t="s">
        <v>1427</v>
      </c>
      <c r="E16078">
        <v>0.04</v>
      </c>
    </row>
    <row r="16079" spans="1:5" x14ac:dyDescent="0.25">
      <c r="A16079" s="1">
        <v>41440</v>
      </c>
      <c r="B16079" t="s">
        <v>52</v>
      </c>
      <c r="C16079" t="s">
        <v>1422</v>
      </c>
      <c r="D16079" t="s">
        <v>1427</v>
      </c>
      <c r="E16079">
        <v>0.05</v>
      </c>
    </row>
    <row r="16080" spans="1:5" x14ac:dyDescent="0.25">
      <c r="A16080" s="1">
        <v>41441</v>
      </c>
      <c r="B16080" t="s">
        <v>53</v>
      </c>
      <c r="C16080" t="s">
        <v>1422</v>
      </c>
      <c r="D16080" t="s">
        <v>1423</v>
      </c>
      <c r="E16080">
        <v>0.06</v>
      </c>
    </row>
    <row r="16081" spans="1:5" x14ac:dyDescent="0.25">
      <c r="A16081" s="1">
        <v>41441</v>
      </c>
      <c r="B16081" t="s">
        <v>53</v>
      </c>
      <c r="C16081" t="s">
        <v>1422</v>
      </c>
      <c r="D16081" t="s">
        <v>1424</v>
      </c>
      <c r="E16081">
        <v>0.05</v>
      </c>
    </row>
    <row r="16082" spans="1:5" x14ac:dyDescent="0.25">
      <c r="A16082" s="1">
        <v>41441</v>
      </c>
      <c r="B16082" t="s">
        <v>53</v>
      </c>
      <c r="C16082" t="s">
        <v>1422</v>
      </c>
      <c r="D16082" t="s">
        <v>1424</v>
      </c>
      <c r="E16082">
        <v>0.05</v>
      </c>
    </row>
    <row r="16083" spans="1:5" x14ac:dyDescent="0.25">
      <c r="A16083" s="1">
        <v>41441</v>
      </c>
      <c r="B16083" t="s">
        <v>53</v>
      </c>
      <c r="C16083" t="s">
        <v>1422</v>
      </c>
      <c r="D16083" t="s">
        <v>1430</v>
      </c>
      <c r="E16083">
        <v>0.01</v>
      </c>
    </row>
    <row r="16084" spans="1:5" x14ac:dyDescent="0.25">
      <c r="A16084" s="1">
        <v>41441</v>
      </c>
      <c r="B16084" t="s">
        <v>53</v>
      </c>
      <c r="C16084" t="s">
        <v>1422</v>
      </c>
      <c r="D16084" t="s">
        <v>1430</v>
      </c>
      <c r="E16084">
        <v>0.01</v>
      </c>
    </row>
    <row r="16085" spans="1:5" x14ac:dyDescent="0.25">
      <c r="A16085" s="1">
        <v>41441</v>
      </c>
      <c r="B16085" t="s">
        <v>53</v>
      </c>
      <c r="C16085" t="s">
        <v>1422</v>
      </c>
      <c r="D16085" t="s">
        <v>1430</v>
      </c>
      <c r="E16085">
        <v>0.02</v>
      </c>
    </row>
    <row r="16086" spans="1:5" x14ac:dyDescent="0.25">
      <c r="A16086" s="1">
        <v>41442</v>
      </c>
      <c r="B16086" t="s">
        <v>58</v>
      </c>
      <c r="C16086" t="s">
        <v>1422</v>
      </c>
      <c r="D16086" t="s">
        <v>1423</v>
      </c>
      <c r="E16086">
        <v>0.08</v>
      </c>
    </row>
    <row r="16087" spans="1:5" x14ac:dyDescent="0.25">
      <c r="A16087" s="1">
        <v>41442</v>
      </c>
      <c r="B16087" t="s">
        <v>58</v>
      </c>
      <c r="C16087" t="s">
        <v>1422</v>
      </c>
      <c r="D16087" t="s">
        <v>1424</v>
      </c>
      <c r="E16087">
        <v>0.03</v>
      </c>
    </row>
    <row r="16088" spans="1:5" x14ac:dyDescent="0.25">
      <c r="A16088" s="1">
        <v>41442</v>
      </c>
      <c r="B16088" t="s">
        <v>58</v>
      </c>
      <c r="C16088" t="s">
        <v>1422</v>
      </c>
      <c r="D16088" t="s">
        <v>1424</v>
      </c>
      <c r="E16088">
        <v>0.03</v>
      </c>
    </row>
    <row r="16089" spans="1:5" x14ac:dyDescent="0.25">
      <c r="A16089" s="1">
        <v>41442</v>
      </c>
      <c r="B16089" t="s">
        <v>58</v>
      </c>
      <c r="C16089" t="s">
        <v>1422</v>
      </c>
      <c r="D16089" t="s">
        <v>1427</v>
      </c>
      <c r="E16089">
        <v>0.06</v>
      </c>
    </row>
    <row r="16090" spans="1:5" x14ac:dyDescent="0.25">
      <c r="A16090" s="1">
        <v>41442</v>
      </c>
      <c r="B16090" t="s">
        <v>58</v>
      </c>
      <c r="C16090" t="s">
        <v>1422</v>
      </c>
      <c r="D16090" t="s">
        <v>1427</v>
      </c>
      <c r="E16090">
        <v>7.0000000000000007E-2</v>
      </c>
    </row>
    <row r="16091" spans="1:5" x14ac:dyDescent="0.25">
      <c r="A16091" s="1">
        <v>41442</v>
      </c>
      <c r="B16091" t="s">
        <v>58</v>
      </c>
      <c r="C16091" t="s">
        <v>1422</v>
      </c>
      <c r="D16091" t="s">
        <v>1427</v>
      </c>
      <c r="E16091">
        <v>0.06</v>
      </c>
    </row>
    <row r="16092" spans="1:5" x14ac:dyDescent="0.25">
      <c r="A16092" s="1">
        <v>41442</v>
      </c>
      <c r="B16092" t="s">
        <v>58</v>
      </c>
      <c r="C16092" t="s">
        <v>1422</v>
      </c>
      <c r="D16092" t="s">
        <v>1427</v>
      </c>
      <c r="E16092">
        <v>7.0000000000000007E-2</v>
      </c>
    </row>
    <row r="16093" spans="1:5" x14ac:dyDescent="0.25">
      <c r="A16093" s="1">
        <v>41443</v>
      </c>
      <c r="B16093" t="s">
        <v>59</v>
      </c>
      <c r="C16093" t="s">
        <v>1422</v>
      </c>
      <c r="D16093" t="s">
        <v>1423</v>
      </c>
      <c r="E16093">
        <v>0.08</v>
      </c>
    </row>
    <row r="16094" spans="1:5" x14ac:dyDescent="0.25">
      <c r="A16094" s="1">
        <v>41443</v>
      </c>
      <c r="B16094" t="s">
        <v>59</v>
      </c>
      <c r="C16094" t="s">
        <v>1422</v>
      </c>
      <c r="D16094" t="s">
        <v>1423</v>
      </c>
      <c r="E16094">
        <v>0.08</v>
      </c>
    </row>
    <row r="16095" spans="1:5" x14ac:dyDescent="0.25">
      <c r="A16095" s="1">
        <v>41443</v>
      </c>
      <c r="B16095" t="s">
        <v>59</v>
      </c>
      <c r="C16095" t="s">
        <v>1422</v>
      </c>
      <c r="D16095" t="s">
        <v>1424</v>
      </c>
      <c r="E16095">
        <v>0.04</v>
      </c>
    </row>
    <row r="16096" spans="1:5" x14ac:dyDescent="0.25">
      <c r="A16096" s="1">
        <v>41443</v>
      </c>
      <c r="B16096" t="s">
        <v>59</v>
      </c>
      <c r="C16096" t="s">
        <v>1422</v>
      </c>
      <c r="D16096" t="s">
        <v>1424</v>
      </c>
      <c r="E16096">
        <v>0.04</v>
      </c>
    </row>
    <row r="16097" spans="1:5" x14ac:dyDescent="0.25">
      <c r="A16097" s="1">
        <v>41443</v>
      </c>
      <c r="B16097" t="s">
        <v>59</v>
      </c>
      <c r="C16097" t="s">
        <v>1422</v>
      </c>
      <c r="D16097" t="s">
        <v>1425</v>
      </c>
      <c r="E16097">
        <v>0.08</v>
      </c>
    </row>
    <row r="16098" spans="1:5" x14ac:dyDescent="0.25">
      <c r="A16098" s="1">
        <v>41443</v>
      </c>
      <c r="B16098" t="s">
        <v>59</v>
      </c>
      <c r="C16098" t="s">
        <v>1422</v>
      </c>
      <c r="D16098" t="s">
        <v>1425</v>
      </c>
      <c r="E16098">
        <v>0.08</v>
      </c>
    </row>
    <row r="16099" spans="1:5" x14ac:dyDescent="0.25">
      <c r="A16099" s="1">
        <v>41443</v>
      </c>
      <c r="B16099" t="s">
        <v>59</v>
      </c>
      <c r="C16099" t="s">
        <v>1422</v>
      </c>
      <c r="D16099" t="s">
        <v>1427</v>
      </c>
      <c r="E16099">
        <v>0.02</v>
      </c>
    </row>
    <row r="16100" spans="1:5" x14ac:dyDescent="0.25">
      <c r="A16100" s="1">
        <v>41443</v>
      </c>
      <c r="B16100" t="s">
        <v>59</v>
      </c>
      <c r="C16100" t="s">
        <v>1422</v>
      </c>
      <c r="D16100" t="s">
        <v>1427</v>
      </c>
      <c r="E16100">
        <v>0.02</v>
      </c>
    </row>
    <row r="16101" spans="1:5" x14ac:dyDescent="0.25">
      <c r="A16101" s="1">
        <v>41443</v>
      </c>
      <c r="B16101" t="s">
        <v>59</v>
      </c>
      <c r="C16101" t="s">
        <v>1422</v>
      </c>
      <c r="D16101" t="s">
        <v>1428</v>
      </c>
      <c r="E16101">
        <v>0.02</v>
      </c>
    </row>
    <row r="16102" spans="1:5" x14ac:dyDescent="0.25">
      <c r="A16102" s="1">
        <v>41443</v>
      </c>
      <c r="B16102" t="s">
        <v>59</v>
      </c>
      <c r="C16102" t="s">
        <v>1422</v>
      </c>
      <c r="D16102" t="s">
        <v>1432</v>
      </c>
      <c r="E16102">
        <v>0.14000000000000001</v>
      </c>
    </row>
    <row r="16103" spans="1:5" x14ac:dyDescent="0.25">
      <c r="A16103" s="1">
        <v>41443</v>
      </c>
      <c r="B16103" t="s">
        <v>59</v>
      </c>
      <c r="C16103" t="s">
        <v>1422</v>
      </c>
      <c r="D16103" t="s">
        <v>1432</v>
      </c>
      <c r="E16103">
        <v>0.21</v>
      </c>
    </row>
    <row r="16104" spans="1:5" x14ac:dyDescent="0.25">
      <c r="A16104" s="1">
        <v>41443</v>
      </c>
      <c r="B16104" t="s">
        <v>59</v>
      </c>
      <c r="C16104" t="s">
        <v>1422</v>
      </c>
      <c r="D16104" t="s">
        <v>1436</v>
      </c>
      <c r="E16104">
        <v>0.06</v>
      </c>
    </row>
    <row r="16105" spans="1:5" x14ac:dyDescent="0.25">
      <c r="A16105" s="1">
        <v>41444</v>
      </c>
      <c r="B16105" t="s">
        <v>30</v>
      </c>
      <c r="C16105" t="s">
        <v>1422</v>
      </c>
      <c r="D16105" t="s">
        <v>1423</v>
      </c>
      <c r="E16105">
        <v>0.03</v>
      </c>
    </row>
    <row r="16106" spans="1:5" x14ac:dyDescent="0.25">
      <c r="A16106" s="1">
        <v>41444</v>
      </c>
      <c r="B16106" t="s">
        <v>30</v>
      </c>
      <c r="C16106" t="s">
        <v>1422</v>
      </c>
      <c r="D16106" t="s">
        <v>1423</v>
      </c>
      <c r="E16106">
        <v>0.03</v>
      </c>
    </row>
    <row r="16107" spans="1:5" x14ac:dyDescent="0.25">
      <c r="A16107" s="1">
        <v>41444</v>
      </c>
      <c r="B16107" t="s">
        <v>30</v>
      </c>
      <c r="C16107" t="s">
        <v>1422</v>
      </c>
      <c r="D16107" t="s">
        <v>1424</v>
      </c>
      <c r="E16107">
        <v>0.04</v>
      </c>
    </row>
    <row r="16108" spans="1:5" x14ac:dyDescent="0.25">
      <c r="A16108" s="1">
        <v>41444</v>
      </c>
      <c r="B16108" t="s">
        <v>30</v>
      </c>
      <c r="C16108" t="s">
        <v>1422</v>
      </c>
      <c r="D16108" t="s">
        <v>1424</v>
      </c>
      <c r="E16108">
        <v>0.06</v>
      </c>
    </row>
    <row r="16109" spans="1:5" x14ac:dyDescent="0.25">
      <c r="A16109" s="1">
        <v>41444</v>
      </c>
      <c r="B16109" t="s">
        <v>30</v>
      </c>
      <c r="C16109" t="s">
        <v>1422</v>
      </c>
      <c r="D16109" t="s">
        <v>1425</v>
      </c>
      <c r="E16109">
        <v>0.04</v>
      </c>
    </row>
    <row r="16110" spans="1:5" x14ac:dyDescent="0.25">
      <c r="A16110" s="1">
        <v>41444</v>
      </c>
      <c r="B16110" t="s">
        <v>30</v>
      </c>
      <c r="C16110" t="s">
        <v>1422</v>
      </c>
      <c r="D16110" t="s">
        <v>1425</v>
      </c>
      <c r="E16110">
        <v>0.04</v>
      </c>
    </row>
    <row r="16111" spans="1:5" x14ac:dyDescent="0.25">
      <c r="A16111" s="1">
        <v>41444</v>
      </c>
      <c r="B16111" t="s">
        <v>30</v>
      </c>
      <c r="C16111" t="s">
        <v>1422</v>
      </c>
      <c r="D16111" t="s">
        <v>1425</v>
      </c>
      <c r="E16111">
        <v>0.06</v>
      </c>
    </row>
    <row r="16112" spans="1:5" x14ac:dyDescent="0.25">
      <c r="A16112" s="1">
        <v>41444</v>
      </c>
      <c r="B16112" t="s">
        <v>30</v>
      </c>
      <c r="C16112" t="s">
        <v>1422</v>
      </c>
      <c r="D16112" t="s">
        <v>1425</v>
      </c>
      <c r="E16112">
        <v>0.03</v>
      </c>
    </row>
    <row r="16113" spans="1:5" x14ac:dyDescent="0.25">
      <c r="A16113" s="1">
        <v>41444</v>
      </c>
      <c r="B16113" t="s">
        <v>30</v>
      </c>
      <c r="C16113" t="s">
        <v>1422</v>
      </c>
      <c r="D16113" t="s">
        <v>1427</v>
      </c>
      <c r="E16113">
        <v>0.05</v>
      </c>
    </row>
    <row r="16114" spans="1:5" x14ac:dyDescent="0.25">
      <c r="A16114" s="1">
        <v>41444</v>
      </c>
      <c r="B16114" t="s">
        <v>30</v>
      </c>
      <c r="C16114" t="s">
        <v>1422</v>
      </c>
      <c r="D16114" t="s">
        <v>1427</v>
      </c>
      <c r="E16114">
        <v>0.09</v>
      </c>
    </row>
    <row r="16115" spans="1:5" x14ac:dyDescent="0.25">
      <c r="A16115" s="1">
        <v>41444</v>
      </c>
      <c r="B16115" t="s">
        <v>30</v>
      </c>
      <c r="C16115" t="s">
        <v>1422</v>
      </c>
      <c r="D16115" t="s">
        <v>1435</v>
      </c>
      <c r="E16115">
        <v>0.03</v>
      </c>
    </row>
    <row r="16116" spans="1:5" x14ac:dyDescent="0.25">
      <c r="A16116" s="1">
        <v>41444</v>
      </c>
      <c r="B16116" t="s">
        <v>30</v>
      </c>
      <c r="C16116" t="s">
        <v>1422</v>
      </c>
      <c r="D16116" t="s">
        <v>1436</v>
      </c>
      <c r="E16116">
        <v>0.09</v>
      </c>
    </row>
    <row r="16117" spans="1:5" x14ac:dyDescent="0.25">
      <c r="A16117" s="1">
        <v>41444</v>
      </c>
      <c r="B16117" t="s">
        <v>30</v>
      </c>
      <c r="C16117" t="s">
        <v>1422</v>
      </c>
      <c r="D16117" t="s">
        <v>644</v>
      </c>
      <c r="E16117">
        <v>0.08</v>
      </c>
    </row>
    <row r="16118" spans="1:5" x14ac:dyDescent="0.25">
      <c r="A16118" s="1">
        <v>41444</v>
      </c>
      <c r="B16118" t="s">
        <v>30</v>
      </c>
      <c r="C16118" t="s">
        <v>1422</v>
      </c>
      <c r="D16118" t="s">
        <v>644</v>
      </c>
      <c r="E16118">
        <v>0.08</v>
      </c>
    </row>
    <row r="16119" spans="1:5" x14ac:dyDescent="0.25">
      <c r="A16119" s="1">
        <v>41444</v>
      </c>
      <c r="B16119" t="s">
        <v>30</v>
      </c>
      <c r="C16119" t="s">
        <v>1422</v>
      </c>
      <c r="D16119" t="s">
        <v>644</v>
      </c>
      <c r="E16119">
        <v>0.04</v>
      </c>
    </row>
    <row r="16120" spans="1:5" x14ac:dyDescent="0.25">
      <c r="A16120" s="1">
        <v>41444</v>
      </c>
      <c r="B16120" t="s">
        <v>30</v>
      </c>
      <c r="C16120" t="s">
        <v>1422</v>
      </c>
      <c r="D16120" t="s">
        <v>644</v>
      </c>
      <c r="E16120">
        <v>0.04</v>
      </c>
    </row>
    <row r="16121" spans="1:5" x14ac:dyDescent="0.25">
      <c r="A16121" s="1">
        <v>41445</v>
      </c>
      <c r="B16121" t="s">
        <v>46</v>
      </c>
      <c r="C16121" t="s">
        <v>1422</v>
      </c>
      <c r="D16121" t="s">
        <v>1423</v>
      </c>
      <c r="E16121">
        <v>0.03</v>
      </c>
    </row>
    <row r="16122" spans="1:5" x14ac:dyDescent="0.25">
      <c r="A16122" s="1">
        <v>41445</v>
      </c>
      <c r="B16122" t="s">
        <v>46</v>
      </c>
      <c r="C16122" t="s">
        <v>1422</v>
      </c>
      <c r="D16122" t="s">
        <v>1424</v>
      </c>
      <c r="E16122">
        <v>0.04</v>
      </c>
    </row>
    <row r="16123" spans="1:5" x14ac:dyDescent="0.25">
      <c r="A16123" s="1">
        <v>41445</v>
      </c>
      <c r="B16123" t="s">
        <v>46</v>
      </c>
      <c r="C16123" t="s">
        <v>1422</v>
      </c>
      <c r="D16123" t="s">
        <v>1424</v>
      </c>
      <c r="E16123">
        <v>0.02</v>
      </c>
    </row>
    <row r="16124" spans="1:5" x14ac:dyDescent="0.25">
      <c r="A16124" s="1">
        <v>41445</v>
      </c>
      <c r="B16124" t="s">
        <v>46</v>
      </c>
      <c r="C16124" t="s">
        <v>1422</v>
      </c>
      <c r="D16124" t="s">
        <v>1425</v>
      </c>
      <c r="E16124">
        <v>0.02</v>
      </c>
    </row>
    <row r="16125" spans="1:5" x14ac:dyDescent="0.25">
      <c r="A16125" s="1">
        <v>41445</v>
      </c>
      <c r="B16125" t="s">
        <v>46</v>
      </c>
      <c r="C16125" t="s">
        <v>1422</v>
      </c>
      <c r="D16125" t="s">
        <v>1425</v>
      </c>
      <c r="E16125">
        <v>0.05</v>
      </c>
    </row>
    <row r="16126" spans="1:5" x14ac:dyDescent="0.25">
      <c r="A16126" s="1">
        <v>41445</v>
      </c>
      <c r="B16126" t="s">
        <v>46</v>
      </c>
      <c r="C16126" t="s">
        <v>1422</v>
      </c>
      <c r="D16126" t="s">
        <v>1425</v>
      </c>
      <c r="E16126">
        <v>0.02</v>
      </c>
    </row>
    <row r="16127" spans="1:5" x14ac:dyDescent="0.25">
      <c r="A16127" s="1">
        <v>41445</v>
      </c>
      <c r="B16127" t="s">
        <v>46</v>
      </c>
      <c r="C16127" t="s">
        <v>1422</v>
      </c>
      <c r="D16127" t="s">
        <v>1425</v>
      </c>
      <c r="E16127">
        <v>0.02</v>
      </c>
    </row>
    <row r="16128" spans="1:5" x14ac:dyDescent="0.25">
      <c r="A16128" s="1">
        <v>41445</v>
      </c>
      <c r="B16128" t="s">
        <v>46</v>
      </c>
      <c r="C16128" t="s">
        <v>1422</v>
      </c>
      <c r="D16128" t="s">
        <v>1434</v>
      </c>
      <c r="E16128">
        <v>0.02</v>
      </c>
    </row>
    <row r="16129" spans="1:5" x14ac:dyDescent="0.25">
      <c r="A16129" s="1">
        <v>41445</v>
      </c>
      <c r="B16129" t="s">
        <v>46</v>
      </c>
      <c r="C16129" t="s">
        <v>1422</v>
      </c>
      <c r="D16129" t="s">
        <v>1427</v>
      </c>
      <c r="E16129">
        <v>0.06</v>
      </c>
    </row>
    <row r="16130" spans="1:5" x14ac:dyDescent="0.25">
      <c r="A16130" s="1">
        <v>41445</v>
      </c>
      <c r="B16130" t="s">
        <v>46</v>
      </c>
      <c r="C16130" t="s">
        <v>1422</v>
      </c>
      <c r="D16130" t="s">
        <v>1427</v>
      </c>
      <c r="E16130">
        <v>0.05</v>
      </c>
    </row>
    <row r="16131" spans="1:5" x14ac:dyDescent="0.25">
      <c r="A16131" s="1">
        <v>41445</v>
      </c>
      <c r="B16131" t="s">
        <v>46</v>
      </c>
      <c r="C16131" t="s">
        <v>1422</v>
      </c>
      <c r="D16131" t="s">
        <v>1435</v>
      </c>
      <c r="E16131">
        <v>0.04</v>
      </c>
    </row>
    <row r="16132" spans="1:5" x14ac:dyDescent="0.25">
      <c r="A16132" s="1">
        <v>41445</v>
      </c>
      <c r="B16132" t="s">
        <v>46</v>
      </c>
      <c r="C16132" t="s">
        <v>1422</v>
      </c>
      <c r="D16132" t="s">
        <v>644</v>
      </c>
      <c r="E16132">
        <v>0.08</v>
      </c>
    </row>
    <row r="16133" spans="1:5" x14ac:dyDescent="0.25">
      <c r="A16133" s="1">
        <v>41445</v>
      </c>
      <c r="B16133" t="s">
        <v>46</v>
      </c>
      <c r="C16133" t="s">
        <v>1422</v>
      </c>
      <c r="D16133" t="s">
        <v>644</v>
      </c>
      <c r="E16133">
        <v>0.06</v>
      </c>
    </row>
    <row r="16134" spans="1:5" x14ac:dyDescent="0.25">
      <c r="A16134" s="1">
        <v>41446</v>
      </c>
      <c r="B16134" t="s">
        <v>49</v>
      </c>
      <c r="C16134" t="s">
        <v>1422</v>
      </c>
      <c r="D16134" t="s">
        <v>1423</v>
      </c>
      <c r="E16134">
        <v>0.06</v>
      </c>
    </row>
    <row r="16135" spans="1:5" x14ac:dyDescent="0.25">
      <c r="A16135" s="1">
        <v>41446</v>
      </c>
      <c r="B16135" t="s">
        <v>49</v>
      </c>
      <c r="C16135" t="s">
        <v>1422</v>
      </c>
      <c r="D16135" t="s">
        <v>1424</v>
      </c>
      <c r="E16135">
        <v>0.05</v>
      </c>
    </row>
    <row r="16136" spans="1:5" x14ac:dyDescent="0.25">
      <c r="A16136" s="1">
        <v>41446</v>
      </c>
      <c r="B16136" t="s">
        <v>49</v>
      </c>
      <c r="C16136" t="s">
        <v>1422</v>
      </c>
      <c r="D16136" t="s">
        <v>1424</v>
      </c>
      <c r="E16136">
        <v>0.05</v>
      </c>
    </row>
    <row r="16137" spans="1:5" x14ac:dyDescent="0.25">
      <c r="A16137" s="1">
        <v>41446</v>
      </c>
      <c r="B16137" t="s">
        <v>49</v>
      </c>
      <c r="C16137" t="s">
        <v>1422</v>
      </c>
      <c r="D16137" t="s">
        <v>1425</v>
      </c>
      <c r="E16137">
        <v>0.06</v>
      </c>
    </row>
    <row r="16138" spans="1:5" x14ac:dyDescent="0.25">
      <c r="A16138" s="1">
        <v>41446</v>
      </c>
      <c r="B16138" t="s">
        <v>49</v>
      </c>
      <c r="C16138" t="s">
        <v>1422</v>
      </c>
      <c r="D16138" t="s">
        <v>1425</v>
      </c>
      <c r="E16138">
        <v>0.09</v>
      </c>
    </row>
    <row r="16139" spans="1:5" x14ac:dyDescent="0.25">
      <c r="A16139" s="1">
        <v>41446</v>
      </c>
      <c r="B16139" t="s">
        <v>49</v>
      </c>
      <c r="C16139" t="s">
        <v>1422</v>
      </c>
      <c r="D16139" t="s">
        <v>1425</v>
      </c>
      <c r="E16139">
        <v>0.09</v>
      </c>
    </row>
    <row r="16140" spans="1:5" x14ac:dyDescent="0.25">
      <c r="A16140" s="1">
        <v>41446</v>
      </c>
      <c r="B16140" t="s">
        <v>49</v>
      </c>
      <c r="C16140" t="s">
        <v>1422</v>
      </c>
      <c r="D16140" t="s">
        <v>1434</v>
      </c>
      <c r="E16140">
        <v>0.01</v>
      </c>
    </row>
    <row r="16141" spans="1:5" x14ac:dyDescent="0.25">
      <c r="A16141" s="1">
        <v>41446</v>
      </c>
      <c r="B16141" t="s">
        <v>49</v>
      </c>
      <c r="C16141" t="s">
        <v>1422</v>
      </c>
      <c r="D16141" t="s">
        <v>1431</v>
      </c>
      <c r="E16141">
        <v>0.04</v>
      </c>
    </row>
    <row r="16142" spans="1:5" x14ac:dyDescent="0.25">
      <c r="A16142" s="1">
        <v>41446</v>
      </c>
      <c r="B16142" t="s">
        <v>49</v>
      </c>
      <c r="C16142" t="s">
        <v>1422</v>
      </c>
      <c r="D16142" t="s">
        <v>1427</v>
      </c>
      <c r="E16142">
        <v>0.05</v>
      </c>
    </row>
    <row r="16143" spans="1:5" x14ac:dyDescent="0.25">
      <c r="A16143" s="1">
        <v>41446</v>
      </c>
      <c r="B16143" t="s">
        <v>49</v>
      </c>
      <c r="C16143" t="s">
        <v>1422</v>
      </c>
      <c r="D16143" t="s">
        <v>1427</v>
      </c>
      <c r="E16143">
        <v>7.0000000000000007E-2</v>
      </c>
    </row>
    <row r="16144" spans="1:5" x14ac:dyDescent="0.25">
      <c r="A16144" s="1">
        <v>41446</v>
      </c>
      <c r="B16144" t="s">
        <v>49</v>
      </c>
      <c r="C16144" t="s">
        <v>1422</v>
      </c>
      <c r="D16144" t="s">
        <v>1427</v>
      </c>
      <c r="E16144">
        <v>7.0000000000000007E-2</v>
      </c>
    </row>
    <row r="16145" spans="1:5" x14ac:dyDescent="0.25">
      <c r="A16145" s="1">
        <v>41446</v>
      </c>
      <c r="B16145" t="s">
        <v>49</v>
      </c>
      <c r="C16145" t="s">
        <v>1422</v>
      </c>
      <c r="D16145" t="s">
        <v>644</v>
      </c>
      <c r="E16145">
        <v>0</v>
      </c>
    </row>
    <row r="16146" spans="1:5" x14ac:dyDescent="0.25">
      <c r="A16146" s="1">
        <v>41446</v>
      </c>
      <c r="B16146" t="s">
        <v>49</v>
      </c>
      <c r="C16146" t="s">
        <v>1422</v>
      </c>
      <c r="D16146" t="s">
        <v>644</v>
      </c>
      <c r="E16146">
        <v>0</v>
      </c>
    </row>
    <row r="16147" spans="1:5" x14ac:dyDescent="0.25">
      <c r="A16147" s="1">
        <v>41446</v>
      </c>
      <c r="B16147" t="s">
        <v>49</v>
      </c>
      <c r="C16147" t="s">
        <v>1422</v>
      </c>
      <c r="D16147" t="s">
        <v>644</v>
      </c>
      <c r="E16147">
        <v>0</v>
      </c>
    </row>
    <row r="16148" spans="1:5" x14ac:dyDescent="0.25">
      <c r="A16148" s="1">
        <v>41447</v>
      </c>
      <c r="B16148" t="s">
        <v>52</v>
      </c>
      <c r="C16148" t="s">
        <v>1422</v>
      </c>
      <c r="D16148" t="s">
        <v>1423</v>
      </c>
      <c r="E16148">
        <v>0.06</v>
      </c>
    </row>
    <row r="16149" spans="1:5" x14ac:dyDescent="0.25">
      <c r="A16149" s="1">
        <v>41447</v>
      </c>
      <c r="B16149" t="s">
        <v>52</v>
      </c>
      <c r="C16149" t="s">
        <v>1422</v>
      </c>
      <c r="D16149" t="s">
        <v>1423</v>
      </c>
      <c r="E16149">
        <v>0.05</v>
      </c>
    </row>
    <row r="16150" spans="1:5" x14ac:dyDescent="0.25">
      <c r="A16150" s="1">
        <v>41447</v>
      </c>
      <c r="B16150" t="s">
        <v>52</v>
      </c>
      <c r="C16150" t="s">
        <v>1422</v>
      </c>
      <c r="D16150" t="s">
        <v>1424</v>
      </c>
      <c r="E16150">
        <v>0.06</v>
      </c>
    </row>
    <row r="16151" spans="1:5" x14ac:dyDescent="0.25">
      <c r="A16151" s="1">
        <v>41447</v>
      </c>
      <c r="B16151" t="s">
        <v>52</v>
      </c>
      <c r="C16151" t="s">
        <v>1422</v>
      </c>
      <c r="D16151" t="s">
        <v>1424</v>
      </c>
      <c r="E16151">
        <v>0.01</v>
      </c>
    </row>
    <row r="16152" spans="1:5" x14ac:dyDescent="0.25">
      <c r="A16152" s="1">
        <v>41447</v>
      </c>
      <c r="B16152" t="s">
        <v>52</v>
      </c>
      <c r="C16152" t="s">
        <v>1422</v>
      </c>
      <c r="D16152" t="s">
        <v>1427</v>
      </c>
      <c r="E16152">
        <v>7.0000000000000007E-2</v>
      </c>
    </row>
    <row r="16153" spans="1:5" x14ac:dyDescent="0.25">
      <c r="A16153" s="1">
        <v>41448</v>
      </c>
      <c r="B16153" t="s">
        <v>53</v>
      </c>
      <c r="C16153" t="s">
        <v>1422</v>
      </c>
      <c r="D16153" t="s">
        <v>1423</v>
      </c>
      <c r="E16153">
        <v>7.0000000000000007E-2</v>
      </c>
    </row>
    <row r="16154" spans="1:5" x14ac:dyDescent="0.25">
      <c r="A16154" s="1">
        <v>41448</v>
      </c>
      <c r="B16154" t="s">
        <v>53</v>
      </c>
      <c r="C16154" t="s">
        <v>1422</v>
      </c>
      <c r="D16154" t="s">
        <v>1423</v>
      </c>
      <c r="E16154">
        <v>0.04</v>
      </c>
    </row>
    <row r="16155" spans="1:5" x14ac:dyDescent="0.25">
      <c r="A16155" s="1">
        <v>41448</v>
      </c>
      <c r="B16155" t="s">
        <v>53</v>
      </c>
      <c r="C16155" t="s">
        <v>1422</v>
      </c>
      <c r="D16155" t="s">
        <v>1424</v>
      </c>
      <c r="E16155">
        <v>0.02</v>
      </c>
    </row>
    <row r="16156" spans="1:5" x14ac:dyDescent="0.25">
      <c r="A16156" s="1">
        <v>41448</v>
      </c>
      <c r="B16156" t="s">
        <v>53</v>
      </c>
      <c r="C16156" t="s">
        <v>1422</v>
      </c>
      <c r="D16156" t="s">
        <v>644</v>
      </c>
      <c r="E16156">
        <v>0</v>
      </c>
    </row>
    <row r="16157" spans="1:5" x14ac:dyDescent="0.25">
      <c r="A16157" s="1">
        <v>41448</v>
      </c>
      <c r="B16157" t="s">
        <v>53</v>
      </c>
      <c r="C16157" t="s">
        <v>1422</v>
      </c>
      <c r="D16157" t="s">
        <v>644</v>
      </c>
      <c r="E16157">
        <v>0.02</v>
      </c>
    </row>
    <row r="16158" spans="1:5" x14ac:dyDescent="0.25">
      <c r="A16158" s="1">
        <v>41448</v>
      </c>
      <c r="B16158" t="s">
        <v>53</v>
      </c>
      <c r="C16158" t="s">
        <v>1422</v>
      </c>
      <c r="D16158" t="s">
        <v>644</v>
      </c>
      <c r="E16158">
        <v>0.02</v>
      </c>
    </row>
    <row r="16159" spans="1:5" x14ac:dyDescent="0.25">
      <c r="A16159" s="1">
        <v>41448</v>
      </c>
      <c r="B16159" t="s">
        <v>53</v>
      </c>
      <c r="C16159" t="s">
        <v>1422</v>
      </c>
      <c r="D16159" t="s">
        <v>644</v>
      </c>
      <c r="E16159">
        <v>0.02</v>
      </c>
    </row>
    <row r="16160" spans="1:5" x14ac:dyDescent="0.25">
      <c r="A16160" s="1">
        <v>41448</v>
      </c>
      <c r="B16160" t="s">
        <v>53</v>
      </c>
      <c r="C16160" t="s">
        <v>1422</v>
      </c>
      <c r="D16160" t="s">
        <v>644</v>
      </c>
      <c r="E16160">
        <v>0.04</v>
      </c>
    </row>
    <row r="16161" spans="1:5" x14ac:dyDescent="0.25">
      <c r="A16161" s="1">
        <v>41448</v>
      </c>
      <c r="B16161" t="s">
        <v>53</v>
      </c>
      <c r="C16161" t="s">
        <v>1422</v>
      </c>
      <c r="D16161" t="s">
        <v>644</v>
      </c>
      <c r="E16161">
        <v>0.05</v>
      </c>
    </row>
    <row r="16162" spans="1:5" x14ac:dyDescent="0.25">
      <c r="A16162" s="1">
        <v>41448</v>
      </c>
      <c r="B16162" t="s">
        <v>53</v>
      </c>
      <c r="C16162" t="s">
        <v>1422</v>
      </c>
      <c r="D16162" t="s">
        <v>644</v>
      </c>
      <c r="E16162">
        <v>0.02</v>
      </c>
    </row>
    <row r="16163" spans="1:5" x14ac:dyDescent="0.25">
      <c r="A16163" s="1">
        <v>41449</v>
      </c>
      <c r="B16163" t="s">
        <v>58</v>
      </c>
      <c r="C16163" t="s">
        <v>1422</v>
      </c>
      <c r="D16163" t="s">
        <v>1423</v>
      </c>
      <c r="E16163">
        <v>7.0000000000000007E-2</v>
      </c>
    </row>
    <row r="16164" spans="1:5" x14ac:dyDescent="0.25">
      <c r="A16164" s="1">
        <v>41449</v>
      </c>
      <c r="B16164" t="s">
        <v>58</v>
      </c>
      <c r="C16164" t="s">
        <v>1422</v>
      </c>
      <c r="D16164" t="s">
        <v>1424</v>
      </c>
      <c r="E16164">
        <v>0.04</v>
      </c>
    </row>
    <row r="16165" spans="1:5" x14ac:dyDescent="0.25">
      <c r="A16165" s="1">
        <v>41449</v>
      </c>
      <c r="B16165" t="s">
        <v>58</v>
      </c>
      <c r="C16165" t="s">
        <v>1422</v>
      </c>
      <c r="D16165" t="s">
        <v>1425</v>
      </c>
      <c r="E16165">
        <v>0.04</v>
      </c>
    </row>
    <row r="16166" spans="1:5" x14ac:dyDescent="0.25">
      <c r="A16166" s="1">
        <v>41449</v>
      </c>
      <c r="B16166" t="s">
        <v>58</v>
      </c>
      <c r="C16166" t="s">
        <v>1422</v>
      </c>
      <c r="D16166" t="s">
        <v>1425</v>
      </c>
      <c r="E16166">
        <v>0.02</v>
      </c>
    </row>
    <row r="16167" spans="1:5" x14ac:dyDescent="0.25">
      <c r="A16167" s="1">
        <v>41449</v>
      </c>
      <c r="B16167" t="s">
        <v>58</v>
      </c>
      <c r="C16167" t="s">
        <v>1422</v>
      </c>
      <c r="D16167" t="s">
        <v>1425</v>
      </c>
      <c r="E16167">
        <v>0.03</v>
      </c>
    </row>
    <row r="16168" spans="1:5" x14ac:dyDescent="0.25">
      <c r="A16168" s="1">
        <v>41449</v>
      </c>
      <c r="B16168" t="s">
        <v>58</v>
      </c>
      <c r="C16168" t="s">
        <v>1422</v>
      </c>
      <c r="D16168" t="s">
        <v>1425</v>
      </c>
      <c r="E16168">
        <v>0.03</v>
      </c>
    </row>
    <row r="16169" spans="1:5" x14ac:dyDescent="0.25">
      <c r="A16169" s="1">
        <v>41449</v>
      </c>
      <c r="B16169" t="s">
        <v>58</v>
      </c>
      <c r="C16169" t="s">
        <v>1422</v>
      </c>
      <c r="D16169" t="s">
        <v>1425</v>
      </c>
      <c r="E16169">
        <v>0.03</v>
      </c>
    </row>
    <row r="16170" spans="1:5" x14ac:dyDescent="0.25">
      <c r="A16170" s="1">
        <v>41449</v>
      </c>
      <c r="B16170" t="s">
        <v>58</v>
      </c>
      <c r="C16170" t="s">
        <v>1422</v>
      </c>
      <c r="D16170" t="s">
        <v>1431</v>
      </c>
      <c r="E16170">
        <v>7.0000000000000007E-2</v>
      </c>
    </row>
    <row r="16171" spans="1:5" x14ac:dyDescent="0.25">
      <c r="A16171" s="1">
        <v>41449</v>
      </c>
      <c r="B16171" t="s">
        <v>58</v>
      </c>
      <c r="C16171" t="s">
        <v>1422</v>
      </c>
      <c r="D16171" t="s">
        <v>1427</v>
      </c>
      <c r="E16171">
        <v>0.05</v>
      </c>
    </row>
    <row r="16172" spans="1:5" x14ac:dyDescent="0.25">
      <c r="A16172" s="1">
        <v>41449</v>
      </c>
      <c r="B16172" t="s">
        <v>58</v>
      </c>
      <c r="C16172" t="s">
        <v>1422</v>
      </c>
      <c r="D16172" t="s">
        <v>1427</v>
      </c>
      <c r="E16172">
        <v>0.06</v>
      </c>
    </row>
    <row r="16173" spans="1:5" x14ac:dyDescent="0.25">
      <c r="A16173" s="1">
        <v>41449</v>
      </c>
      <c r="B16173" t="s">
        <v>58</v>
      </c>
      <c r="C16173" t="s">
        <v>1422</v>
      </c>
      <c r="D16173" t="s">
        <v>1427</v>
      </c>
      <c r="E16173">
        <v>0.06</v>
      </c>
    </row>
    <row r="16174" spans="1:5" x14ac:dyDescent="0.25">
      <c r="A16174" s="1">
        <v>41449</v>
      </c>
      <c r="B16174" t="s">
        <v>58</v>
      </c>
      <c r="C16174" t="s">
        <v>1422</v>
      </c>
      <c r="D16174" t="s">
        <v>1428</v>
      </c>
      <c r="E16174">
        <v>0.03</v>
      </c>
    </row>
    <row r="16175" spans="1:5" x14ac:dyDescent="0.25">
      <c r="A16175" s="1">
        <v>41449</v>
      </c>
      <c r="B16175" t="s">
        <v>58</v>
      </c>
      <c r="C16175" t="s">
        <v>1422</v>
      </c>
      <c r="D16175" t="s">
        <v>777</v>
      </c>
      <c r="E16175">
        <v>7.0000000000000007E-2</v>
      </c>
    </row>
    <row r="16176" spans="1:5" x14ac:dyDescent="0.25">
      <c r="A16176" s="1">
        <v>41449</v>
      </c>
      <c r="B16176" t="s">
        <v>58</v>
      </c>
      <c r="C16176" t="s">
        <v>1422</v>
      </c>
      <c r="D16176" t="s">
        <v>644</v>
      </c>
      <c r="E16176">
        <v>7.0000000000000007E-2</v>
      </c>
    </row>
    <row r="16177" spans="1:5" x14ac:dyDescent="0.25">
      <c r="A16177" s="1">
        <v>41449</v>
      </c>
      <c r="B16177" t="s">
        <v>58</v>
      </c>
      <c r="C16177" t="s">
        <v>1422</v>
      </c>
      <c r="D16177" t="s">
        <v>644</v>
      </c>
      <c r="E16177">
        <v>0.04</v>
      </c>
    </row>
    <row r="16178" spans="1:5" x14ac:dyDescent="0.25">
      <c r="A16178" s="1">
        <v>41449</v>
      </c>
      <c r="B16178" t="s">
        <v>58</v>
      </c>
      <c r="C16178" t="s">
        <v>1422</v>
      </c>
      <c r="D16178" t="s">
        <v>644</v>
      </c>
      <c r="E16178">
        <v>7.0000000000000007E-2</v>
      </c>
    </row>
    <row r="16179" spans="1:5" x14ac:dyDescent="0.25">
      <c r="A16179" s="1">
        <v>41450</v>
      </c>
      <c r="B16179" t="s">
        <v>59</v>
      </c>
      <c r="C16179" t="s">
        <v>1422</v>
      </c>
      <c r="D16179" t="s">
        <v>1425</v>
      </c>
      <c r="E16179">
        <v>0.05</v>
      </c>
    </row>
    <row r="16180" spans="1:5" x14ac:dyDescent="0.25">
      <c r="A16180" s="1">
        <v>41450</v>
      </c>
      <c r="B16180" t="s">
        <v>59</v>
      </c>
      <c r="C16180" t="s">
        <v>1422</v>
      </c>
      <c r="D16180" t="s">
        <v>1425</v>
      </c>
      <c r="E16180">
        <v>7.0000000000000007E-2</v>
      </c>
    </row>
    <row r="16181" spans="1:5" x14ac:dyDescent="0.25">
      <c r="A16181" s="1">
        <v>41450</v>
      </c>
      <c r="B16181" t="s">
        <v>59</v>
      </c>
      <c r="C16181" t="s">
        <v>1422</v>
      </c>
      <c r="D16181" t="s">
        <v>1425</v>
      </c>
      <c r="E16181">
        <v>0.05</v>
      </c>
    </row>
    <row r="16182" spans="1:5" x14ac:dyDescent="0.25">
      <c r="A16182" s="1">
        <v>41450</v>
      </c>
      <c r="B16182" t="s">
        <v>59</v>
      </c>
      <c r="C16182" t="s">
        <v>1422</v>
      </c>
      <c r="D16182" t="s">
        <v>1431</v>
      </c>
      <c r="E16182">
        <v>0.03</v>
      </c>
    </row>
    <row r="16183" spans="1:5" x14ac:dyDescent="0.25">
      <c r="A16183" s="1">
        <v>41450</v>
      </c>
      <c r="B16183" t="s">
        <v>59</v>
      </c>
      <c r="C16183" t="s">
        <v>1422</v>
      </c>
      <c r="D16183" t="s">
        <v>1427</v>
      </c>
      <c r="E16183">
        <v>0.06</v>
      </c>
    </row>
    <row r="16184" spans="1:5" x14ac:dyDescent="0.25">
      <c r="A16184" s="1">
        <v>41450</v>
      </c>
      <c r="B16184" t="s">
        <v>59</v>
      </c>
      <c r="C16184" t="s">
        <v>1422</v>
      </c>
      <c r="D16184" t="s">
        <v>1427</v>
      </c>
      <c r="E16184">
        <v>7.0000000000000007E-2</v>
      </c>
    </row>
    <row r="16185" spans="1:5" x14ac:dyDescent="0.25">
      <c r="A16185" s="1">
        <v>41450</v>
      </c>
      <c r="B16185" t="s">
        <v>59</v>
      </c>
      <c r="C16185" t="s">
        <v>1422</v>
      </c>
      <c r="D16185" t="s">
        <v>1427</v>
      </c>
      <c r="E16185">
        <v>7.0000000000000007E-2</v>
      </c>
    </row>
    <row r="16186" spans="1:5" x14ac:dyDescent="0.25">
      <c r="A16186" s="1">
        <v>41450</v>
      </c>
      <c r="B16186" t="s">
        <v>59</v>
      </c>
      <c r="C16186" t="s">
        <v>1422</v>
      </c>
      <c r="D16186" t="s">
        <v>1427</v>
      </c>
      <c r="E16186">
        <v>0.06</v>
      </c>
    </row>
    <row r="16187" spans="1:5" x14ac:dyDescent="0.25">
      <c r="A16187" s="1">
        <v>41450</v>
      </c>
      <c r="B16187" t="s">
        <v>59</v>
      </c>
      <c r="C16187" t="s">
        <v>1422</v>
      </c>
      <c r="D16187" t="s">
        <v>1427</v>
      </c>
      <c r="E16187">
        <v>0.06</v>
      </c>
    </row>
    <row r="16188" spans="1:5" x14ac:dyDescent="0.25">
      <c r="A16188" s="1">
        <v>41450</v>
      </c>
      <c r="B16188" t="s">
        <v>59</v>
      </c>
      <c r="C16188" t="s">
        <v>1422</v>
      </c>
      <c r="D16188" t="s">
        <v>644</v>
      </c>
      <c r="E16188">
        <v>0.02</v>
      </c>
    </row>
    <row r="16189" spans="1:5" x14ac:dyDescent="0.25">
      <c r="A16189" s="1">
        <v>41450</v>
      </c>
      <c r="B16189" t="s">
        <v>59</v>
      </c>
      <c r="C16189" t="s">
        <v>1422</v>
      </c>
      <c r="D16189" t="s">
        <v>644</v>
      </c>
      <c r="E16189">
        <v>0.06</v>
      </c>
    </row>
    <row r="16190" spans="1:5" x14ac:dyDescent="0.25">
      <c r="A16190" s="1">
        <v>41451</v>
      </c>
      <c r="B16190" t="s">
        <v>30</v>
      </c>
      <c r="C16190" t="s">
        <v>1422</v>
      </c>
      <c r="D16190" t="s">
        <v>1425</v>
      </c>
      <c r="E16190">
        <v>0.05</v>
      </c>
    </row>
    <row r="16191" spans="1:5" x14ac:dyDescent="0.25">
      <c r="A16191" s="1">
        <v>41451</v>
      </c>
      <c r="B16191" t="s">
        <v>30</v>
      </c>
      <c r="C16191" t="s">
        <v>1422</v>
      </c>
      <c r="D16191" t="s">
        <v>1437</v>
      </c>
      <c r="E16191">
        <v>0.01</v>
      </c>
    </row>
    <row r="16192" spans="1:5" x14ac:dyDescent="0.25">
      <c r="A16192" s="1">
        <v>41451</v>
      </c>
      <c r="B16192" t="s">
        <v>30</v>
      </c>
      <c r="C16192" t="s">
        <v>1422</v>
      </c>
      <c r="D16192" t="s">
        <v>1437</v>
      </c>
      <c r="E16192">
        <v>0.02</v>
      </c>
    </row>
    <row r="16193" spans="1:5" x14ac:dyDescent="0.25">
      <c r="A16193" s="1">
        <v>41451</v>
      </c>
      <c r="B16193" t="s">
        <v>30</v>
      </c>
      <c r="C16193" t="s">
        <v>1422</v>
      </c>
      <c r="D16193" t="s">
        <v>1437</v>
      </c>
      <c r="E16193">
        <v>0.01</v>
      </c>
    </row>
    <row r="16194" spans="1:5" x14ac:dyDescent="0.25">
      <c r="A16194" s="1">
        <v>41402</v>
      </c>
      <c r="B16194" t="s">
        <v>30</v>
      </c>
      <c r="C16194" t="s">
        <v>1438</v>
      </c>
      <c r="D16194" t="s">
        <v>1439</v>
      </c>
      <c r="E16194">
        <v>0.25</v>
      </c>
    </row>
    <row r="16195" spans="1:5" x14ac:dyDescent="0.25">
      <c r="A16195" s="1">
        <v>41402</v>
      </c>
      <c r="B16195" t="s">
        <v>30</v>
      </c>
      <c r="C16195" t="s">
        <v>1438</v>
      </c>
      <c r="D16195" t="s">
        <v>1440</v>
      </c>
      <c r="E16195">
        <v>0.23</v>
      </c>
    </row>
    <row r="16196" spans="1:5" x14ac:dyDescent="0.25">
      <c r="A16196" s="1">
        <v>41402</v>
      </c>
      <c r="B16196" t="s">
        <v>30</v>
      </c>
      <c r="C16196" t="s">
        <v>1438</v>
      </c>
      <c r="D16196" t="s">
        <v>1441</v>
      </c>
      <c r="E16196">
        <v>0.09</v>
      </c>
    </row>
    <row r="16197" spans="1:5" x14ac:dyDescent="0.25">
      <c r="A16197" s="1">
        <v>41402</v>
      </c>
      <c r="B16197" t="s">
        <v>30</v>
      </c>
      <c r="C16197" t="s">
        <v>1438</v>
      </c>
      <c r="D16197" t="s">
        <v>1442</v>
      </c>
      <c r="E16197">
        <v>0.08</v>
      </c>
    </row>
    <row r="16198" spans="1:5" x14ac:dyDescent="0.25">
      <c r="A16198" s="1">
        <v>41402</v>
      </c>
      <c r="B16198" t="s">
        <v>30</v>
      </c>
      <c r="C16198" t="s">
        <v>1438</v>
      </c>
      <c r="D16198" t="s">
        <v>1443</v>
      </c>
      <c r="E16198">
        <v>0.01</v>
      </c>
    </row>
    <row r="16199" spans="1:5" x14ac:dyDescent="0.25">
      <c r="A16199" s="1">
        <v>41403</v>
      </c>
      <c r="B16199" t="s">
        <v>46</v>
      </c>
      <c r="C16199" t="s">
        <v>1438</v>
      </c>
      <c r="D16199" t="s">
        <v>1441</v>
      </c>
      <c r="E16199">
        <v>0.09</v>
      </c>
    </row>
    <row r="16200" spans="1:5" x14ac:dyDescent="0.25">
      <c r="A16200" s="1">
        <v>41403</v>
      </c>
      <c r="B16200" t="s">
        <v>46</v>
      </c>
      <c r="C16200" t="s">
        <v>1438</v>
      </c>
      <c r="D16200" t="s">
        <v>1441</v>
      </c>
      <c r="E16200">
        <v>0.02</v>
      </c>
    </row>
    <row r="16201" spans="1:5" x14ac:dyDescent="0.25">
      <c r="A16201" s="1">
        <v>41403</v>
      </c>
      <c r="B16201" t="s">
        <v>46</v>
      </c>
      <c r="C16201" t="s">
        <v>1438</v>
      </c>
      <c r="D16201" t="s">
        <v>1441</v>
      </c>
      <c r="E16201">
        <v>0.05</v>
      </c>
    </row>
    <row r="16202" spans="1:5" x14ac:dyDescent="0.25">
      <c r="A16202" s="1">
        <v>41403</v>
      </c>
      <c r="B16202" t="s">
        <v>46</v>
      </c>
      <c r="C16202" t="s">
        <v>1438</v>
      </c>
      <c r="D16202" t="s">
        <v>1443</v>
      </c>
      <c r="E16202">
        <v>0.04</v>
      </c>
    </row>
    <row r="16203" spans="1:5" x14ac:dyDescent="0.25">
      <c r="A16203" s="1">
        <v>41403</v>
      </c>
      <c r="B16203" t="s">
        <v>46</v>
      </c>
      <c r="C16203" t="s">
        <v>1438</v>
      </c>
      <c r="D16203" t="s">
        <v>1443</v>
      </c>
      <c r="E16203">
        <v>0</v>
      </c>
    </row>
    <row r="16204" spans="1:5" x14ac:dyDescent="0.25">
      <c r="A16204" s="1">
        <v>41404</v>
      </c>
      <c r="B16204" t="s">
        <v>49</v>
      </c>
      <c r="C16204" t="s">
        <v>1438</v>
      </c>
      <c r="D16204" t="s">
        <v>1443</v>
      </c>
      <c r="E16204">
        <v>0.02</v>
      </c>
    </row>
    <row r="16205" spans="1:5" x14ac:dyDescent="0.25">
      <c r="A16205" s="1">
        <v>41404</v>
      </c>
      <c r="B16205" t="s">
        <v>49</v>
      </c>
      <c r="C16205" t="s">
        <v>1438</v>
      </c>
      <c r="D16205" t="s">
        <v>1443</v>
      </c>
      <c r="E16205">
        <v>0.02</v>
      </c>
    </row>
    <row r="16206" spans="1:5" x14ac:dyDescent="0.25">
      <c r="A16206" s="1">
        <v>41404</v>
      </c>
      <c r="B16206" t="s">
        <v>49</v>
      </c>
      <c r="C16206" t="s">
        <v>1438</v>
      </c>
      <c r="D16206" t="s">
        <v>1443</v>
      </c>
      <c r="E16206">
        <v>0.01</v>
      </c>
    </row>
    <row r="16207" spans="1:5" x14ac:dyDescent="0.25">
      <c r="A16207" s="1">
        <v>41404</v>
      </c>
      <c r="B16207" t="s">
        <v>49</v>
      </c>
      <c r="C16207" t="s">
        <v>1438</v>
      </c>
      <c r="D16207" t="s">
        <v>1443</v>
      </c>
      <c r="E16207">
        <v>0.01</v>
      </c>
    </row>
    <row r="16208" spans="1:5" x14ac:dyDescent="0.25">
      <c r="A16208" s="1">
        <v>41405</v>
      </c>
      <c r="B16208" t="s">
        <v>52</v>
      </c>
      <c r="C16208" t="s">
        <v>1438</v>
      </c>
      <c r="D16208" t="s">
        <v>1444</v>
      </c>
      <c r="E16208">
        <v>0.21</v>
      </c>
    </row>
    <row r="16209" spans="1:5" x14ac:dyDescent="0.25">
      <c r="A16209" s="1">
        <v>41405</v>
      </c>
      <c r="B16209" t="s">
        <v>52</v>
      </c>
      <c r="C16209" t="s">
        <v>1438</v>
      </c>
      <c r="D16209" t="s">
        <v>1444</v>
      </c>
      <c r="E16209">
        <v>0.21</v>
      </c>
    </row>
    <row r="16210" spans="1:5" x14ac:dyDescent="0.25">
      <c r="A16210" s="1">
        <v>41405</v>
      </c>
      <c r="B16210" t="s">
        <v>52</v>
      </c>
      <c r="C16210" t="s">
        <v>1438</v>
      </c>
      <c r="D16210" t="s">
        <v>1444</v>
      </c>
      <c r="E16210">
        <v>0.21</v>
      </c>
    </row>
    <row r="16211" spans="1:5" x14ac:dyDescent="0.25">
      <c r="A16211" s="1">
        <v>41406</v>
      </c>
      <c r="B16211" t="s">
        <v>53</v>
      </c>
      <c r="C16211" t="s">
        <v>1438</v>
      </c>
      <c r="D16211" t="s">
        <v>1445</v>
      </c>
      <c r="E16211">
        <v>7.0000000000000007E-2</v>
      </c>
    </row>
    <row r="16212" spans="1:5" x14ac:dyDescent="0.25">
      <c r="A16212" s="1">
        <v>41406</v>
      </c>
      <c r="B16212" t="s">
        <v>53</v>
      </c>
      <c r="C16212" t="s">
        <v>1438</v>
      </c>
      <c r="D16212" t="s">
        <v>1445</v>
      </c>
      <c r="E16212">
        <v>0.16</v>
      </c>
    </row>
    <row r="16213" spans="1:5" x14ac:dyDescent="0.25">
      <c r="A16213" s="1">
        <v>41406</v>
      </c>
      <c r="B16213" t="s">
        <v>53</v>
      </c>
      <c r="C16213" t="s">
        <v>1438</v>
      </c>
      <c r="D16213" t="s">
        <v>1445</v>
      </c>
      <c r="E16213">
        <v>0.14000000000000001</v>
      </c>
    </row>
    <row r="16214" spans="1:5" x14ac:dyDescent="0.25">
      <c r="A16214" s="1">
        <v>41406</v>
      </c>
      <c r="B16214" t="s">
        <v>53</v>
      </c>
      <c r="C16214" t="s">
        <v>1438</v>
      </c>
      <c r="D16214" t="s">
        <v>1445</v>
      </c>
      <c r="E16214">
        <v>0.19</v>
      </c>
    </row>
    <row r="16215" spans="1:5" x14ac:dyDescent="0.25">
      <c r="A16215" s="1">
        <v>41406</v>
      </c>
      <c r="B16215" t="s">
        <v>53</v>
      </c>
      <c r="C16215" t="s">
        <v>1438</v>
      </c>
      <c r="D16215" t="s">
        <v>1446</v>
      </c>
      <c r="E16215">
        <v>0.08</v>
      </c>
    </row>
    <row r="16216" spans="1:5" x14ac:dyDescent="0.25">
      <c r="A16216" s="1">
        <v>41406</v>
      </c>
      <c r="B16216" t="s">
        <v>53</v>
      </c>
      <c r="C16216" t="s">
        <v>1438</v>
      </c>
      <c r="D16216" t="s">
        <v>1446</v>
      </c>
      <c r="E16216">
        <v>0.11</v>
      </c>
    </row>
    <row r="16217" spans="1:5" x14ac:dyDescent="0.25">
      <c r="A16217" s="1">
        <v>41406</v>
      </c>
      <c r="B16217" t="s">
        <v>53</v>
      </c>
      <c r="C16217" t="s">
        <v>1438</v>
      </c>
      <c r="D16217" t="s">
        <v>1446</v>
      </c>
      <c r="E16217">
        <v>0.21</v>
      </c>
    </row>
    <row r="16218" spans="1:5" x14ac:dyDescent="0.25">
      <c r="A16218" s="1">
        <v>41407</v>
      </c>
      <c r="B16218" t="s">
        <v>58</v>
      </c>
      <c r="C16218" t="s">
        <v>1438</v>
      </c>
      <c r="D16218" t="s">
        <v>1447</v>
      </c>
      <c r="E16218">
        <v>0.21</v>
      </c>
    </row>
    <row r="16219" spans="1:5" x14ac:dyDescent="0.25">
      <c r="A16219" s="1">
        <v>41407</v>
      </c>
      <c r="B16219" t="s">
        <v>58</v>
      </c>
      <c r="C16219" t="s">
        <v>1438</v>
      </c>
      <c r="D16219" t="s">
        <v>1448</v>
      </c>
      <c r="E16219">
        <v>0.18</v>
      </c>
    </row>
    <row r="16220" spans="1:5" x14ac:dyDescent="0.25">
      <c r="A16220" s="1">
        <v>41407</v>
      </c>
      <c r="B16220" t="s">
        <v>58</v>
      </c>
      <c r="C16220" t="s">
        <v>1438</v>
      </c>
      <c r="D16220" t="s">
        <v>1448</v>
      </c>
      <c r="E16220">
        <v>0.17</v>
      </c>
    </row>
    <row r="16221" spans="1:5" x14ac:dyDescent="0.25">
      <c r="A16221" s="1">
        <v>41407</v>
      </c>
      <c r="B16221" t="s">
        <v>58</v>
      </c>
      <c r="C16221" t="s">
        <v>1438</v>
      </c>
      <c r="D16221" t="s">
        <v>1443</v>
      </c>
      <c r="E16221">
        <v>0.09</v>
      </c>
    </row>
    <row r="16222" spans="1:5" x14ac:dyDescent="0.25">
      <c r="A16222" s="1">
        <v>41407</v>
      </c>
      <c r="B16222" t="s">
        <v>58</v>
      </c>
      <c r="C16222" t="s">
        <v>1438</v>
      </c>
      <c r="D16222" t="s">
        <v>1443</v>
      </c>
      <c r="E16222">
        <v>0.04</v>
      </c>
    </row>
    <row r="16223" spans="1:5" x14ac:dyDescent="0.25">
      <c r="A16223" s="1">
        <v>41408</v>
      </c>
      <c r="B16223" t="s">
        <v>59</v>
      </c>
      <c r="C16223" t="s">
        <v>1438</v>
      </c>
      <c r="D16223" t="s">
        <v>1447</v>
      </c>
      <c r="E16223">
        <v>0.27</v>
      </c>
    </row>
    <row r="16224" spans="1:5" x14ac:dyDescent="0.25">
      <c r="A16224" s="1">
        <v>41408</v>
      </c>
      <c r="B16224" t="s">
        <v>59</v>
      </c>
      <c r="C16224" t="s">
        <v>1438</v>
      </c>
      <c r="D16224" t="s">
        <v>1449</v>
      </c>
      <c r="E16224">
        <v>0.12</v>
      </c>
    </row>
    <row r="16225" spans="1:5" x14ac:dyDescent="0.25">
      <c r="A16225" s="1">
        <v>41408</v>
      </c>
      <c r="B16225" t="s">
        <v>59</v>
      </c>
      <c r="C16225" t="s">
        <v>1438</v>
      </c>
      <c r="D16225" t="s">
        <v>1449</v>
      </c>
      <c r="E16225">
        <v>0.04</v>
      </c>
    </row>
    <row r="16226" spans="1:5" x14ac:dyDescent="0.25">
      <c r="A16226" s="1">
        <v>41408</v>
      </c>
      <c r="B16226" t="s">
        <v>59</v>
      </c>
      <c r="C16226" t="s">
        <v>1438</v>
      </c>
      <c r="D16226" t="s">
        <v>1443</v>
      </c>
      <c r="E16226">
        <v>0.01</v>
      </c>
    </row>
    <row r="16227" spans="1:5" x14ac:dyDescent="0.25">
      <c r="A16227" s="1">
        <v>41408</v>
      </c>
      <c r="B16227" t="s">
        <v>59</v>
      </c>
      <c r="C16227" t="s">
        <v>1438</v>
      </c>
      <c r="D16227" t="s">
        <v>1443</v>
      </c>
      <c r="E16227">
        <v>0.02</v>
      </c>
    </row>
    <row r="16228" spans="1:5" x14ac:dyDescent="0.25">
      <c r="A16228" s="1">
        <v>41409</v>
      </c>
      <c r="B16228" t="s">
        <v>30</v>
      </c>
      <c r="C16228" t="s">
        <v>1438</v>
      </c>
      <c r="D16228" t="s">
        <v>1441</v>
      </c>
      <c r="E16228">
        <v>0.17</v>
      </c>
    </row>
    <row r="16229" spans="1:5" x14ac:dyDescent="0.25">
      <c r="A16229" s="1">
        <v>41409</v>
      </c>
      <c r="B16229" t="s">
        <v>30</v>
      </c>
      <c r="C16229" t="s">
        <v>1438</v>
      </c>
      <c r="D16229" t="s">
        <v>1443</v>
      </c>
      <c r="E16229">
        <v>0.03</v>
      </c>
    </row>
    <row r="16230" spans="1:5" x14ac:dyDescent="0.25">
      <c r="A16230" s="1">
        <v>41410</v>
      </c>
      <c r="B16230" t="s">
        <v>46</v>
      </c>
      <c r="C16230" t="s">
        <v>1438</v>
      </c>
      <c r="D16230" t="s">
        <v>1439</v>
      </c>
      <c r="E16230">
        <v>0.05</v>
      </c>
    </row>
    <row r="16231" spans="1:5" x14ac:dyDescent="0.25">
      <c r="A16231" s="1">
        <v>41410</v>
      </c>
      <c r="B16231" t="s">
        <v>46</v>
      </c>
      <c r="C16231" t="s">
        <v>1438</v>
      </c>
      <c r="D16231" t="s">
        <v>1441</v>
      </c>
      <c r="E16231">
        <v>0.08</v>
      </c>
    </row>
    <row r="16232" spans="1:5" x14ac:dyDescent="0.25">
      <c r="A16232" s="1">
        <v>41410</v>
      </c>
      <c r="B16232" t="s">
        <v>46</v>
      </c>
      <c r="C16232" t="s">
        <v>1438</v>
      </c>
      <c r="D16232" t="s">
        <v>1441</v>
      </c>
      <c r="E16232">
        <v>0.04</v>
      </c>
    </row>
    <row r="16233" spans="1:5" x14ac:dyDescent="0.25">
      <c r="A16233" s="1">
        <v>41411</v>
      </c>
      <c r="B16233" t="s">
        <v>49</v>
      </c>
      <c r="C16233" t="s">
        <v>1438</v>
      </c>
      <c r="D16233" t="s">
        <v>1450</v>
      </c>
      <c r="E16233">
        <v>0.16</v>
      </c>
    </row>
    <row r="16234" spans="1:5" x14ac:dyDescent="0.25">
      <c r="A16234" s="1">
        <v>41411</v>
      </c>
      <c r="B16234" t="s">
        <v>49</v>
      </c>
      <c r="C16234" t="s">
        <v>1438</v>
      </c>
      <c r="D16234" t="s">
        <v>1450</v>
      </c>
      <c r="E16234">
        <v>0.06</v>
      </c>
    </row>
    <row r="16235" spans="1:5" x14ac:dyDescent="0.25">
      <c r="A16235" s="1">
        <v>41411</v>
      </c>
      <c r="B16235" t="s">
        <v>49</v>
      </c>
      <c r="C16235" t="s">
        <v>1438</v>
      </c>
      <c r="D16235" t="s">
        <v>1450</v>
      </c>
      <c r="E16235">
        <v>0.05</v>
      </c>
    </row>
    <row r="16236" spans="1:5" x14ac:dyDescent="0.25">
      <c r="A16236" s="1">
        <v>41412</v>
      </c>
      <c r="B16236" t="s">
        <v>52</v>
      </c>
      <c r="C16236" t="s">
        <v>1438</v>
      </c>
      <c r="D16236" t="s">
        <v>1451</v>
      </c>
      <c r="E16236">
        <v>0.14000000000000001</v>
      </c>
    </row>
    <row r="16237" spans="1:5" x14ac:dyDescent="0.25">
      <c r="A16237" s="1">
        <v>41412</v>
      </c>
      <c r="B16237" t="s">
        <v>52</v>
      </c>
      <c r="C16237" t="s">
        <v>1438</v>
      </c>
      <c r="D16237" t="s">
        <v>1451</v>
      </c>
      <c r="E16237">
        <v>0.03</v>
      </c>
    </row>
    <row r="16238" spans="1:5" x14ac:dyDescent="0.25">
      <c r="A16238" s="1">
        <v>41412</v>
      </c>
      <c r="B16238" t="s">
        <v>52</v>
      </c>
      <c r="C16238" t="s">
        <v>1438</v>
      </c>
      <c r="D16238" t="s">
        <v>1451</v>
      </c>
      <c r="E16238">
        <v>0.12</v>
      </c>
    </row>
    <row r="16239" spans="1:5" x14ac:dyDescent="0.25">
      <c r="A16239" s="1">
        <v>41413</v>
      </c>
      <c r="B16239" t="s">
        <v>53</v>
      </c>
      <c r="C16239" t="s">
        <v>1438</v>
      </c>
      <c r="D16239" t="s">
        <v>1452</v>
      </c>
      <c r="E16239">
        <v>0.11</v>
      </c>
    </row>
    <row r="16240" spans="1:5" x14ac:dyDescent="0.25">
      <c r="A16240" s="1">
        <v>41413</v>
      </c>
      <c r="B16240" t="s">
        <v>53</v>
      </c>
      <c r="C16240" t="s">
        <v>1438</v>
      </c>
      <c r="D16240" t="s">
        <v>1452</v>
      </c>
      <c r="E16240">
        <v>0.15</v>
      </c>
    </row>
    <row r="16241" spans="1:5" x14ac:dyDescent="0.25">
      <c r="A16241" s="1">
        <v>41413</v>
      </c>
      <c r="B16241" t="s">
        <v>53</v>
      </c>
      <c r="C16241" t="s">
        <v>1438</v>
      </c>
      <c r="D16241" t="s">
        <v>1452</v>
      </c>
      <c r="E16241">
        <v>0.13</v>
      </c>
    </row>
    <row r="16242" spans="1:5" x14ac:dyDescent="0.25">
      <c r="A16242" s="1">
        <v>41414</v>
      </c>
      <c r="B16242" t="s">
        <v>58</v>
      </c>
      <c r="C16242" t="s">
        <v>1438</v>
      </c>
      <c r="D16242" t="s">
        <v>1439</v>
      </c>
      <c r="E16242">
        <v>0.11</v>
      </c>
    </row>
    <row r="16243" spans="1:5" x14ac:dyDescent="0.25">
      <c r="A16243" s="1">
        <v>41414</v>
      </c>
      <c r="B16243" t="s">
        <v>58</v>
      </c>
      <c r="C16243" t="s">
        <v>1438</v>
      </c>
      <c r="D16243" t="s">
        <v>1439</v>
      </c>
      <c r="E16243">
        <v>0.09</v>
      </c>
    </row>
    <row r="16244" spans="1:5" x14ac:dyDescent="0.25">
      <c r="A16244" s="1">
        <v>41414</v>
      </c>
      <c r="B16244" t="s">
        <v>58</v>
      </c>
      <c r="C16244" t="s">
        <v>1438</v>
      </c>
      <c r="D16244" t="s">
        <v>1453</v>
      </c>
      <c r="E16244">
        <v>0.3</v>
      </c>
    </row>
    <row r="16245" spans="1:5" x14ac:dyDescent="0.25">
      <c r="A16245" s="1">
        <v>41414</v>
      </c>
      <c r="B16245" t="s">
        <v>58</v>
      </c>
      <c r="C16245" t="s">
        <v>1438</v>
      </c>
      <c r="D16245" t="s">
        <v>1448</v>
      </c>
      <c r="E16245">
        <v>0.11</v>
      </c>
    </row>
    <row r="16246" spans="1:5" x14ac:dyDescent="0.25">
      <c r="A16246" s="1">
        <v>41414</v>
      </c>
      <c r="B16246" t="s">
        <v>58</v>
      </c>
      <c r="C16246" t="s">
        <v>1438</v>
      </c>
      <c r="D16246" t="s">
        <v>1448</v>
      </c>
      <c r="E16246">
        <v>0.15</v>
      </c>
    </row>
    <row r="16247" spans="1:5" x14ac:dyDescent="0.25">
      <c r="A16247" s="1">
        <v>41414</v>
      </c>
      <c r="B16247" t="s">
        <v>58</v>
      </c>
      <c r="C16247" t="s">
        <v>1438</v>
      </c>
      <c r="D16247" t="s">
        <v>1448</v>
      </c>
      <c r="E16247">
        <v>0.13</v>
      </c>
    </row>
    <row r="16248" spans="1:5" x14ac:dyDescent="0.25">
      <c r="A16248" s="1">
        <v>41414</v>
      </c>
      <c r="B16248" t="s">
        <v>58</v>
      </c>
      <c r="C16248" t="s">
        <v>1438</v>
      </c>
      <c r="D16248" t="s">
        <v>1443</v>
      </c>
      <c r="E16248">
        <v>0.06</v>
      </c>
    </row>
    <row r="16249" spans="1:5" x14ac:dyDescent="0.25">
      <c r="A16249" s="1">
        <v>41414</v>
      </c>
      <c r="B16249" t="s">
        <v>58</v>
      </c>
      <c r="C16249" t="s">
        <v>1438</v>
      </c>
      <c r="D16249" t="s">
        <v>1443</v>
      </c>
      <c r="E16249">
        <v>0.03</v>
      </c>
    </row>
    <row r="16250" spans="1:5" x14ac:dyDescent="0.25">
      <c r="A16250" s="1">
        <v>41414</v>
      </c>
      <c r="B16250" t="s">
        <v>58</v>
      </c>
      <c r="C16250" t="s">
        <v>1438</v>
      </c>
      <c r="D16250" t="s">
        <v>1443</v>
      </c>
      <c r="E16250">
        <v>0.03</v>
      </c>
    </row>
    <row r="16251" spans="1:5" x14ac:dyDescent="0.25">
      <c r="A16251" s="1">
        <v>41415</v>
      </c>
      <c r="B16251" t="s">
        <v>59</v>
      </c>
      <c r="C16251" t="s">
        <v>1438</v>
      </c>
      <c r="D16251" t="s">
        <v>1439</v>
      </c>
      <c r="E16251">
        <v>0.05</v>
      </c>
    </row>
    <row r="16252" spans="1:5" x14ac:dyDescent="0.25">
      <c r="A16252" s="1">
        <v>41415</v>
      </c>
      <c r="B16252" t="s">
        <v>59</v>
      </c>
      <c r="C16252" t="s">
        <v>1438</v>
      </c>
      <c r="D16252" t="s">
        <v>1439</v>
      </c>
      <c r="E16252">
        <v>7.0000000000000007E-2</v>
      </c>
    </row>
    <row r="16253" spans="1:5" x14ac:dyDescent="0.25">
      <c r="A16253" s="1">
        <v>41415</v>
      </c>
      <c r="B16253" t="s">
        <v>59</v>
      </c>
      <c r="C16253" t="s">
        <v>1438</v>
      </c>
      <c r="D16253" t="s">
        <v>1440</v>
      </c>
      <c r="E16253">
        <v>0.18</v>
      </c>
    </row>
    <row r="16254" spans="1:5" x14ac:dyDescent="0.25">
      <c r="A16254" s="1">
        <v>41415</v>
      </c>
      <c r="B16254" t="s">
        <v>59</v>
      </c>
      <c r="C16254" t="s">
        <v>1438</v>
      </c>
      <c r="D16254" t="s">
        <v>1440</v>
      </c>
      <c r="E16254">
        <v>0.19</v>
      </c>
    </row>
    <row r="16255" spans="1:5" x14ac:dyDescent="0.25">
      <c r="A16255" s="1">
        <v>41415</v>
      </c>
      <c r="B16255" t="s">
        <v>59</v>
      </c>
      <c r="C16255" t="s">
        <v>1438</v>
      </c>
      <c r="D16255" t="s">
        <v>1454</v>
      </c>
      <c r="E16255">
        <v>7.0000000000000007E-2</v>
      </c>
    </row>
    <row r="16256" spans="1:5" x14ac:dyDescent="0.25">
      <c r="A16256" s="1">
        <v>41415</v>
      </c>
      <c r="B16256" t="s">
        <v>59</v>
      </c>
      <c r="C16256" t="s">
        <v>1438</v>
      </c>
      <c r="D16256" t="s">
        <v>1454</v>
      </c>
      <c r="E16256">
        <v>0.09</v>
      </c>
    </row>
    <row r="16257" spans="1:5" x14ac:dyDescent="0.25">
      <c r="A16257" s="1">
        <v>41415</v>
      </c>
      <c r="B16257" t="s">
        <v>59</v>
      </c>
      <c r="C16257" t="s">
        <v>1438</v>
      </c>
      <c r="D16257" t="s">
        <v>1454</v>
      </c>
      <c r="E16257">
        <v>0.05</v>
      </c>
    </row>
    <row r="16258" spans="1:5" x14ac:dyDescent="0.25">
      <c r="A16258" s="1">
        <v>41415</v>
      </c>
      <c r="B16258" t="s">
        <v>59</v>
      </c>
      <c r="C16258" t="s">
        <v>1438</v>
      </c>
      <c r="D16258" t="s">
        <v>1454</v>
      </c>
      <c r="E16258">
        <v>7.0000000000000007E-2</v>
      </c>
    </row>
    <row r="16259" spans="1:5" x14ac:dyDescent="0.25">
      <c r="A16259" s="1">
        <v>41416</v>
      </c>
      <c r="B16259" t="s">
        <v>30</v>
      </c>
      <c r="C16259" t="s">
        <v>1438</v>
      </c>
      <c r="D16259" t="s">
        <v>1453</v>
      </c>
      <c r="E16259">
        <v>0.28000000000000003</v>
      </c>
    </row>
    <row r="16260" spans="1:5" x14ac:dyDescent="0.25">
      <c r="A16260" s="1">
        <v>41416</v>
      </c>
      <c r="B16260" t="s">
        <v>30</v>
      </c>
      <c r="C16260" t="s">
        <v>1438</v>
      </c>
      <c r="D16260" t="s">
        <v>1441</v>
      </c>
      <c r="E16260">
        <v>0.28999999999999998</v>
      </c>
    </row>
    <row r="16261" spans="1:5" x14ac:dyDescent="0.25">
      <c r="A16261" s="1">
        <v>41416</v>
      </c>
      <c r="B16261" t="s">
        <v>30</v>
      </c>
      <c r="C16261" t="s">
        <v>1438</v>
      </c>
      <c r="D16261" t="s">
        <v>1441</v>
      </c>
      <c r="E16261">
        <v>0.37</v>
      </c>
    </row>
    <row r="16262" spans="1:5" x14ac:dyDescent="0.25">
      <c r="A16262" s="1">
        <v>41416</v>
      </c>
      <c r="B16262" t="s">
        <v>30</v>
      </c>
      <c r="C16262" t="s">
        <v>1438</v>
      </c>
      <c r="D16262" t="s">
        <v>1441</v>
      </c>
      <c r="E16262">
        <v>0.24</v>
      </c>
    </row>
    <row r="16263" spans="1:5" x14ac:dyDescent="0.25">
      <c r="A16263" s="1">
        <v>41417</v>
      </c>
      <c r="B16263" t="s">
        <v>46</v>
      </c>
      <c r="C16263" t="s">
        <v>1438</v>
      </c>
      <c r="D16263" t="s">
        <v>1453</v>
      </c>
      <c r="E16263">
        <v>0.38</v>
      </c>
    </row>
    <row r="16264" spans="1:5" x14ac:dyDescent="0.25">
      <c r="A16264" s="1">
        <v>41417</v>
      </c>
      <c r="B16264" t="s">
        <v>46</v>
      </c>
      <c r="C16264" t="s">
        <v>1438</v>
      </c>
      <c r="D16264" t="s">
        <v>1441</v>
      </c>
      <c r="E16264">
        <v>0.03</v>
      </c>
    </row>
    <row r="16265" spans="1:5" x14ac:dyDescent="0.25">
      <c r="A16265" s="1">
        <v>41417</v>
      </c>
      <c r="B16265" t="s">
        <v>46</v>
      </c>
      <c r="C16265" t="s">
        <v>1438</v>
      </c>
      <c r="D16265" t="s">
        <v>1441</v>
      </c>
      <c r="E16265">
        <v>0.09</v>
      </c>
    </row>
    <row r="16266" spans="1:5" x14ac:dyDescent="0.25">
      <c r="A16266" s="1">
        <v>41417</v>
      </c>
      <c r="B16266" t="s">
        <v>46</v>
      </c>
      <c r="C16266" t="s">
        <v>1438</v>
      </c>
      <c r="D16266" t="s">
        <v>1443</v>
      </c>
      <c r="E16266">
        <v>0.05</v>
      </c>
    </row>
    <row r="16267" spans="1:5" x14ac:dyDescent="0.25">
      <c r="A16267" s="1">
        <v>41418</v>
      </c>
      <c r="B16267" t="s">
        <v>49</v>
      </c>
      <c r="C16267" t="s">
        <v>1438</v>
      </c>
      <c r="D16267" t="s">
        <v>1439</v>
      </c>
      <c r="E16267">
        <v>0.09</v>
      </c>
    </row>
    <row r="16268" spans="1:5" x14ac:dyDescent="0.25">
      <c r="A16268" s="1">
        <v>41418</v>
      </c>
      <c r="B16268" t="s">
        <v>49</v>
      </c>
      <c r="C16268" t="s">
        <v>1438</v>
      </c>
      <c r="D16268" t="s">
        <v>1442</v>
      </c>
      <c r="E16268">
        <v>0.05</v>
      </c>
    </row>
    <row r="16269" spans="1:5" x14ac:dyDescent="0.25">
      <c r="A16269" s="1">
        <v>41418</v>
      </c>
      <c r="B16269" t="s">
        <v>49</v>
      </c>
      <c r="C16269" t="s">
        <v>1438</v>
      </c>
      <c r="D16269" t="s">
        <v>1443</v>
      </c>
      <c r="E16269">
        <v>0.01</v>
      </c>
    </row>
    <row r="16270" spans="1:5" x14ac:dyDescent="0.25">
      <c r="A16270" s="1">
        <v>41420</v>
      </c>
      <c r="B16270" t="s">
        <v>53</v>
      </c>
      <c r="C16270" t="s">
        <v>1438</v>
      </c>
      <c r="D16270" t="s">
        <v>1455</v>
      </c>
      <c r="E16270">
        <v>0.39</v>
      </c>
    </row>
    <row r="16271" spans="1:5" x14ac:dyDescent="0.25">
      <c r="A16271" s="1">
        <v>41420</v>
      </c>
      <c r="B16271" t="s">
        <v>53</v>
      </c>
      <c r="C16271" t="s">
        <v>1438</v>
      </c>
      <c r="D16271" t="s">
        <v>1455</v>
      </c>
      <c r="E16271">
        <v>0.46</v>
      </c>
    </row>
    <row r="16272" spans="1:5" x14ac:dyDescent="0.25">
      <c r="A16272" s="1">
        <v>41420</v>
      </c>
      <c r="B16272" t="s">
        <v>53</v>
      </c>
      <c r="C16272" t="s">
        <v>1438</v>
      </c>
      <c r="D16272" t="s">
        <v>1455</v>
      </c>
      <c r="E16272">
        <v>0.4</v>
      </c>
    </row>
    <row r="16273" spans="1:5" x14ac:dyDescent="0.25">
      <c r="A16273" s="1">
        <v>41420</v>
      </c>
      <c r="B16273" t="s">
        <v>53</v>
      </c>
      <c r="C16273" t="s">
        <v>1438</v>
      </c>
      <c r="D16273" t="s">
        <v>1456</v>
      </c>
      <c r="E16273">
        <v>0.18</v>
      </c>
    </row>
    <row r="16274" spans="1:5" x14ac:dyDescent="0.25">
      <c r="A16274" s="1">
        <v>41420</v>
      </c>
      <c r="B16274" t="s">
        <v>53</v>
      </c>
      <c r="C16274" t="s">
        <v>1438</v>
      </c>
      <c r="D16274" t="s">
        <v>1456</v>
      </c>
      <c r="E16274">
        <v>0.08</v>
      </c>
    </row>
    <row r="16275" spans="1:5" x14ac:dyDescent="0.25">
      <c r="A16275" s="1">
        <v>41420</v>
      </c>
      <c r="B16275" t="s">
        <v>53</v>
      </c>
      <c r="C16275" t="s">
        <v>1438</v>
      </c>
      <c r="D16275" t="s">
        <v>1456</v>
      </c>
      <c r="E16275">
        <v>0.17</v>
      </c>
    </row>
    <row r="16276" spans="1:5" x14ac:dyDescent="0.25">
      <c r="A16276" s="1">
        <v>41420</v>
      </c>
      <c r="B16276" t="s">
        <v>53</v>
      </c>
      <c r="C16276" t="s">
        <v>1438</v>
      </c>
      <c r="D16276" t="s">
        <v>1456</v>
      </c>
      <c r="E16276">
        <v>0.14000000000000001</v>
      </c>
    </row>
    <row r="16277" spans="1:5" x14ac:dyDescent="0.25">
      <c r="A16277" s="1">
        <v>41420</v>
      </c>
      <c r="B16277" t="s">
        <v>53</v>
      </c>
      <c r="C16277" t="s">
        <v>1438</v>
      </c>
      <c r="D16277" t="s">
        <v>1456</v>
      </c>
      <c r="E16277">
        <v>0.18</v>
      </c>
    </row>
    <row r="16278" spans="1:5" x14ac:dyDescent="0.25">
      <c r="A16278" s="1">
        <v>41420</v>
      </c>
      <c r="B16278" t="s">
        <v>53</v>
      </c>
      <c r="C16278" t="s">
        <v>1438</v>
      </c>
      <c r="D16278" t="s">
        <v>1456</v>
      </c>
      <c r="E16278">
        <v>0.1</v>
      </c>
    </row>
    <row r="16279" spans="1:5" x14ac:dyDescent="0.25">
      <c r="A16279" s="1">
        <v>41421</v>
      </c>
      <c r="B16279" t="s">
        <v>58</v>
      </c>
      <c r="C16279" t="s">
        <v>1438</v>
      </c>
      <c r="D16279" t="s">
        <v>1448</v>
      </c>
      <c r="E16279">
        <v>0.26</v>
      </c>
    </row>
    <row r="16280" spans="1:5" x14ac:dyDescent="0.25">
      <c r="A16280" s="1">
        <v>41421</v>
      </c>
      <c r="B16280" t="s">
        <v>58</v>
      </c>
      <c r="C16280" t="s">
        <v>1438</v>
      </c>
      <c r="D16280" t="s">
        <v>1448</v>
      </c>
      <c r="E16280">
        <v>0.24</v>
      </c>
    </row>
    <row r="16281" spans="1:5" x14ac:dyDescent="0.25">
      <c r="A16281" s="1">
        <v>41421</v>
      </c>
      <c r="B16281" t="s">
        <v>58</v>
      </c>
      <c r="C16281" t="s">
        <v>1438</v>
      </c>
      <c r="D16281" t="s">
        <v>1448</v>
      </c>
      <c r="E16281">
        <v>0.18</v>
      </c>
    </row>
    <row r="16282" spans="1:5" x14ac:dyDescent="0.25">
      <c r="A16282" s="1">
        <v>41421</v>
      </c>
      <c r="B16282" t="s">
        <v>58</v>
      </c>
      <c r="C16282" t="s">
        <v>1438</v>
      </c>
      <c r="D16282" t="s">
        <v>1448</v>
      </c>
      <c r="E16282">
        <v>0.32</v>
      </c>
    </row>
    <row r="16283" spans="1:5" x14ac:dyDescent="0.25">
      <c r="A16283" s="1">
        <v>41421</v>
      </c>
      <c r="B16283" t="s">
        <v>58</v>
      </c>
      <c r="C16283" t="s">
        <v>1438</v>
      </c>
      <c r="D16283" t="s">
        <v>1448</v>
      </c>
      <c r="E16283">
        <v>0.22</v>
      </c>
    </row>
    <row r="16284" spans="1:5" x14ac:dyDescent="0.25">
      <c r="A16284" s="1">
        <v>41421</v>
      </c>
      <c r="B16284" t="s">
        <v>58</v>
      </c>
      <c r="C16284" t="s">
        <v>1438</v>
      </c>
      <c r="D16284" t="s">
        <v>1442</v>
      </c>
      <c r="E16284">
        <v>0.16</v>
      </c>
    </row>
    <row r="16285" spans="1:5" x14ac:dyDescent="0.25">
      <c r="A16285" s="1">
        <v>41422</v>
      </c>
      <c r="B16285" t="s">
        <v>59</v>
      </c>
      <c r="C16285" t="s">
        <v>1438</v>
      </c>
      <c r="D16285" t="s">
        <v>1447</v>
      </c>
      <c r="E16285">
        <v>0.17</v>
      </c>
    </row>
    <row r="16286" spans="1:5" x14ac:dyDescent="0.25">
      <c r="A16286" s="1">
        <v>41422</v>
      </c>
      <c r="B16286" t="s">
        <v>59</v>
      </c>
      <c r="C16286" t="s">
        <v>1438</v>
      </c>
      <c r="D16286" t="s">
        <v>1454</v>
      </c>
      <c r="E16286">
        <v>0.12</v>
      </c>
    </row>
    <row r="16287" spans="1:5" x14ac:dyDescent="0.25">
      <c r="A16287" s="1">
        <v>41422</v>
      </c>
      <c r="B16287" t="s">
        <v>59</v>
      </c>
      <c r="C16287" t="s">
        <v>1438</v>
      </c>
      <c r="D16287" t="s">
        <v>1454</v>
      </c>
      <c r="E16287">
        <v>0.13</v>
      </c>
    </row>
    <row r="16288" spans="1:5" x14ac:dyDescent="0.25">
      <c r="A16288" s="1">
        <v>41423</v>
      </c>
      <c r="B16288" t="s">
        <v>30</v>
      </c>
      <c r="C16288" t="s">
        <v>1438</v>
      </c>
      <c r="D16288" t="s">
        <v>1453</v>
      </c>
      <c r="E16288">
        <v>0.39</v>
      </c>
    </row>
    <row r="16289" spans="1:5" x14ac:dyDescent="0.25">
      <c r="A16289" s="1">
        <v>41423</v>
      </c>
      <c r="B16289" t="s">
        <v>30</v>
      </c>
      <c r="C16289" t="s">
        <v>1438</v>
      </c>
      <c r="D16289" t="s">
        <v>1457</v>
      </c>
      <c r="E16289">
        <v>0.3</v>
      </c>
    </row>
    <row r="16290" spans="1:5" x14ac:dyDescent="0.25">
      <c r="A16290" s="1">
        <v>41423</v>
      </c>
      <c r="B16290" t="s">
        <v>30</v>
      </c>
      <c r="C16290" t="s">
        <v>1438</v>
      </c>
      <c r="D16290" t="s">
        <v>1441</v>
      </c>
      <c r="E16290">
        <v>0.1</v>
      </c>
    </row>
    <row r="16291" spans="1:5" x14ac:dyDescent="0.25">
      <c r="A16291" s="1">
        <v>41423</v>
      </c>
      <c r="B16291" t="s">
        <v>30</v>
      </c>
      <c r="C16291" t="s">
        <v>1438</v>
      </c>
      <c r="D16291" t="s">
        <v>1441</v>
      </c>
      <c r="E16291">
        <v>0.2</v>
      </c>
    </row>
    <row r="16292" spans="1:5" x14ac:dyDescent="0.25">
      <c r="A16292" s="1">
        <v>41423</v>
      </c>
      <c r="B16292" t="s">
        <v>30</v>
      </c>
      <c r="C16292" t="s">
        <v>1438</v>
      </c>
      <c r="D16292" t="s">
        <v>1441</v>
      </c>
      <c r="E16292">
        <v>0.13</v>
      </c>
    </row>
    <row r="16293" spans="1:5" x14ac:dyDescent="0.25">
      <c r="A16293" s="1">
        <v>41424</v>
      </c>
      <c r="B16293" t="s">
        <v>46</v>
      </c>
      <c r="C16293" t="s">
        <v>1438</v>
      </c>
      <c r="D16293" t="s">
        <v>1439</v>
      </c>
      <c r="E16293">
        <v>0.08</v>
      </c>
    </row>
    <row r="16294" spans="1:5" x14ac:dyDescent="0.25">
      <c r="A16294" s="1">
        <v>41424</v>
      </c>
      <c r="B16294" t="s">
        <v>46</v>
      </c>
      <c r="C16294" t="s">
        <v>1438</v>
      </c>
      <c r="D16294" t="s">
        <v>1457</v>
      </c>
      <c r="E16294">
        <v>0.25</v>
      </c>
    </row>
    <row r="16295" spans="1:5" x14ac:dyDescent="0.25">
      <c r="A16295" s="1">
        <v>41424</v>
      </c>
      <c r="B16295" t="s">
        <v>46</v>
      </c>
      <c r="C16295" t="s">
        <v>1438</v>
      </c>
      <c r="D16295" t="s">
        <v>1441</v>
      </c>
      <c r="E16295">
        <v>0.13</v>
      </c>
    </row>
    <row r="16296" spans="1:5" x14ac:dyDescent="0.25">
      <c r="A16296" s="1">
        <v>41424</v>
      </c>
      <c r="B16296" t="s">
        <v>46</v>
      </c>
      <c r="C16296" t="s">
        <v>1438</v>
      </c>
      <c r="D16296" t="s">
        <v>1441</v>
      </c>
      <c r="E16296">
        <v>0.03</v>
      </c>
    </row>
    <row r="16297" spans="1:5" x14ac:dyDescent="0.25">
      <c r="A16297" s="1">
        <v>41425</v>
      </c>
      <c r="B16297" t="s">
        <v>49</v>
      </c>
      <c r="C16297" t="s">
        <v>1438</v>
      </c>
      <c r="D16297" t="s">
        <v>1439</v>
      </c>
      <c r="E16297">
        <v>0.1</v>
      </c>
    </row>
    <row r="16298" spans="1:5" x14ac:dyDescent="0.25">
      <c r="A16298" s="1">
        <v>41425</v>
      </c>
      <c r="B16298" t="s">
        <v>49</v>
      </c>
      <c r="C16298" t="s">
        <v>1438</v>
      </c>
      <c r="D16298" t="s">
        <v>1447</v>
      </c>
      <c r="E16298">
        <v>0.2</v>
      </c>
    </row>
    <row r="16299" spans="1:5" x14ac:dyDescent="0.25">
      <c r="A16299" s="1">
        <v>41425</v>
      </c>
      <c r="B16299" t="s">
        <v>49</v>
      </c>
      <c r="C16299" t="s">
        <v>1438</v>
      </c>
      <c r="D16299" t="s">
        <v>1450</v>
      </c>
      <c r="E16299">
        <v>0.08</v>
      </c>
    </row>
    <row r="16300" spans="1:5" x14ac:dyDescent="0.25">
      <c r="A16300" s="1">
        <v>41425</v>
      </c>
      <c r="B16300" t="s">
        <v>49</v>
      </c>
      <c r="C16300" t="s">
        <v>1438</v>
      </c>
      <c r="D16300" t="s">
        <v>1450</v>
      </c>
      <c r="E16300">
        <v>0.09</v>
      </c>
    </row>
    <row r="16301" spans="1:5" x14ac:dyDescent="0.25">
      <c r="A16301" s="1">
        <v>41426</v>
      </c>
      <c r="B16301" t="s">
        <v>52</v>
      </c>
      <c r="C16301" t="s">
        <v>1438</v>
      </c>
      <c r="D16301" t="s">
        <v>1458</v>
      </c>
      <c r="E16301">
        <v>0.12</v>
      </c>
    </row>
    <row r="16302" spans="1:5" x14ac:dyDescent="0.25">
      <c r="A16302" s="1">
        <v>41426</v>
      </c>
      <c r="B16302" t="s">
        <v>52</v>
      </c>
      <c r="C16302" t="s">
        <v>1438</v>
      </c>
      <c r="D16302" t="s">
        <v>1458</v>
      </c>
      <c r="E16302">
        <v>0.37</v>
      </c>
    </row>
    <row r="16303" spans="1:5" x14ac:dyDescent="0.25">
      <c r="A16303" s="1">
        <v>41426</v>
      </c>
      <c r="B16303" t="s">
        <v>52</v>
      </c>
      <c r="C16303" t="s">
        <v>1438</v>
      </c>
      <c r="D16303" t="s">
        <v>1458</v>
      </c>
      <c r="E16303">
        <v>0.06</v>
      </c>
    </row>
    <row r="16304" spans="1:5" x14ac:dyDescent="0.25">
      <c r="A16304" s="1">
        <v>41427</v>
      </c>
      <c r="B16304" t="s">
        <v>53</v>
      </c>
      <c r="C16304" t="s">
        <v>1438</v>
      </c>
      <c r="D16304" t="s">
        <v>1459</v>
      </c>
      <c r="E16304">
        <v>0.1</v>
      </c>
    </row>
    <row r="16305" spans="1:5" x14ac:dyDescent="0.25">
      <c r="A16305" s="1">
        <v>41427</v>
      </c>
      <c r="B16305" t="s">
        <v>53</v>
      </c>
      <c r="C16305" t="s">
        <v>1438</v>
      </c>
      <c r="D16305" t="s">
        <v>1459</v>
      </c>
      <c r="E16305">
        <v>0.11</v>
      </c>
    </row>
    <row r="16306" spans="1:5" x14ac:dyDescent="0.25">
      <c r="A16306" s="1">
        <v>41427</v>
      </c>
      <c r="B16306" t="s">
        <v>53</v>
      </c>
      <c r="C16306" t="s">
        <v>1438</v>
      </c>
      <c r="D16306" t="s">
        <v>1459</v>
      </c>
      <c r="E16306">
        <v>0.06</v>
      </c>
    </row>
    <row r="16307" spans="1:5" x14ac:dyDescent="0.25">
      <c r="A16307" s="1">
        <v>41427</v>
      </c>
      <c r="B16307" t="s">
        <v>53</v>
      </c>
      <c r="C16307" t="s">
        <v>1438</v>
      </c>
      <c r="D16307" t="s">
        <v>1459</v>
      </c>
      <c r="E16307">
        <v>0.15</v>
      </c>
    </row>
    <row r="16308" spans="1:5" x14ac:dyDescent="0.25">
      <c r="A16308" s="1">
        <v>41427</v>
      </c>
      <c r="B16308" t="s">
        <v>53</v>
      </c>
      <c r="C16308" t="s">
        <v>1438</v>
      </c>
      <c r="D16308" t="s">
        <v>1460</v>
      </c>
      <c r="E16308">
        <v>0.33</v>
      </c>
    </row>
    <row r="16309" spans="1:5" x14ac:dyDescent="0.25">
      <c r="A16309" s="1">
        <v>41427</v>
      </c>
      <c r="B16309" t="s">
        <v>53</v>
      </c>
      <c r="C16309" t="s">
        <v>1438</v>
      </c>
      <c r="D16309" t="s">
        <v>1460</v>
      </c>
      <c r="E16309">
        <v>0.41</v>
      </c>
    </row>
    <row r="16310" spans="1:5" x14ac:dyDescent="0.25">
      <c r="A16310" s="1">
        <v>41428</v>
      </c>
      <c r="B16310" t="s">
        <v>58</v>
      </c>
      <c r="C16310" t="s">
        <v>1438</v>
      </c>
      <c r="D16310" t="s">
        <v>1443</v>
      </c>
      <c r="E16310">
        <v>0.03</v>
      </c>
    </row>
    <row r="16311" spans="1:5" x14ac:dyDescent="0.25">
      <c r="A16311" s="1">
        <v>41428</v>
      </c>
      <c r="B16311" t="s">
        <v>58</v>
      </c>
      <c r="C16311" t="s">
        <v>1438</v>
      </c>
      <c r="D16311" t="s">
        <v>1443</v>
      </c>
      <c r="E16311">
        <v>0.03</v>
      </c>
    </row>
    <row r="16312" spans="1:5" x14ac:dyDescent="0.25">
      <c r="A16312" s="1">
        <v>41428</v>
      </c>
      <c r="B16312" t="s">
        <v>58</v>
      </c>
      <c r="C16312" t="s">
        <v>1438</v>
      </c>
      <c r="D16312" t="s">
        <v>1443</v>
      </c>
      <c r="E16312">
        <v>0.01</v>
      </c>
    </row>
    <row r="16313" spans="1:5" x14ac:dyDescent="0.25">
      <c r="A16313" s="1">
        <v>41429</v>
      </c>
      <c r="B16313" t="s">
        <v>59</v>
      </c>
      <c r="C16313" t="s">
        <v>1438</v>
      </c>
      <c r="D16313" t="s">
        <v>1439</v>
      </c>
      <c r="E16313">
        <v>0.18</v>
      </c>
    </row>
    <row r="16314" spans="1:5" x14ac:dyDescent="0.25">
      <c r="A16314" s="1">
        <v>41429</v>
      </c>
      <c r="B16314" t="s">
        <v>59</v>
      </c>
      <c r="C16314" t="s">
        <v>1438</v>
      </c>
      <c r="D16314" t="s">
        <v>1442</v>
      </c>
      <c r="E16314">
        <v>0.15</v>
      </c>
    </row>
    <row r="16315" spans="1:5" x14ac:dyDescent="0.25">
      <c r="A16315" s="1">
        <v>41430</v>
      </c>
      <c r="B16315" t="s">
        <v>30</v>
      </c>
      <c r="C16315" t="s">
        <v>1438</v>
      </c>
      <c r="D16315" t="s">
        <v>1461</v>
      </c>
      <c r="E16315">
        <v>0.27</v>
      </c>
    </row>
    <row r="16316" spans="1:5" x14ac:dyDescent="0.25">
      <c r="A16316" s="1">
        <v>41430</v>
      </c>
      <c r="B16316" t="s">
        <v>30</v>
      </c>
      <c r="C16316" t="s">
        <v>1438</v>
      </c>
      <c r="D16316" t="s">
        <v>1461</v>
      </c>
      <c r="E16316">
        <v>0.14000000000000001</v>
      </c>
    </row>
    <row r="16317" spans="1:5" x14ac:dyDescent="0.25">
      <c r="A16317" s="1">
        <v>41431</v>
      </c>
      <c r="B16317" t="s">
        <v>46</v>
      </c>
      <c r="C16317" t="s">
        <v>1438</v>
      </c>
      <c r="D16317" t="s">
        <v>1439</v>
      </c>
      <c r="E16317">
        <v>7.0000000000000007E-2</v>
      </c>
    </row>
    <row r="16318" spans="1:5" x14ac:dyDescent="0.25">
      <c r="A16318" s="1">
        <v>41431</v>
      </c>
      <c r="B16318" t="s">
        <v>46</v>
      </c>
      <c r="C16318" t="s">
        <v>1438</v>
      </c>
      <c r="D16318" t="s">
        <v>1447</v>
      </c>
      <c r="E16318">
        <v>0.16</v>
      </c>
    </row>
    <row r="16319" spans="1:5" x14ac:dyDescent="0.25">
      <c r="A16319" s="1">
        <v>41431</v>
      </c>
      <c r="B16319" t="s">
        <v>46</v>
      </c>
      <c r="C16319" t="s">
        <v>1438</v>
      </c>
      <c r="D16319" t="s">
        <v>1462</v>
      </c>
      <c r="E16319">
        <v>0.11</v>
      </c>
    </row>
    <row r="16320" spans="1:5" x14ac:dyDescent="0.25">
      <c r="A16320" s="1">
        <v>41432</v>
      </c>
      <c r="B16320" t="s">
        <v>49</v>
      </c>
      <c r="C16320" t="s">
        <v>1438</v>
      </c>
      <c r="D16320" t="s">
        <v>1439</v>
      </c>
      <c r="E16320">
        <v>0.12</v>
      </c>
    </row>
    <row r="16321" spans="1:5" x14ac:dyDescent="0.25">
      <c r="A16321" s="1">
        <v>41432</v>
      </c>
      <c r="B16321" t="s">
        <v>49</v>
      </c>
      <c r="C16321" t="s">
        <v>1438</v>
      </c>
      <c r="D16321" t="s">
        <v>1439</v>
      </c>
      <c r="E16321">
        <v>0.18</v>
      </c>
    </row>
    <row r="16322" spans="1:5" x14ac:dyDescent="0.25">
      <c r="A16322" s="1">
        <v>41432</v>
      </c>
      <c r="B16322" t="s">
        <v>49</v>
      </c>
      <c r="C16322" t="s">
        <v>1438</v>
      </c>
      <c r="D16322" t="s">
        <v>1439</v>
      </c>
      <c r="E16322">
        <v>0.16</v>
      </c>
    </row>
    <row r="16323" spans="1:5" x14ac:dyDescent="0.25">
      <c r="A16323" s="1">
        <v>41432</v>
      </c>
      <c r="B16323" t="s">
        <v>49</v>
      </c>
      <c r="C16323" t="s">
        <v>1438</v>
      </c>
      <c r="D16323" t="s">
        <v>1461</v>
      </c>
      <c r="E16323">
        <v>0.19</v>
      </c>
    </row>
    <row r="16324" spans="1:5" x14ac:dyDescent="0.25">
      <c r="A16324" s="1">
        <v>41432</v>
      </c>
      <c r="B16324" t="s">
        <v>49</v>
      </c>
      <c r="C16324" t="s">
        <v>1438</v>
      </c>
      <c r="D16324" t="s">
        <v>1461</v>
      </c>
      <c r="E16324">
        <v>0.22</v>
      </c>
    </row>
    <row r="16325" spans="1:5" x14ac:dyDescent="0.25">
      <c r="A16325" s="1">
        <v>41433</v>
      </c>
      <c r="B16325" t="s">
        <v>52</v>
      </c>
      <c r="C16325" t="s">
        <v>1438</v>
      </c>
      <c r="D16325" t="s">
        <v>1463</v>
      </c>
      <c r="E16325">
        <v>0.15</v>
      </c>
    </row>
    <row r="16326" spans="1:5" x14ac:dyDescent="0.25">
      <c r="A16326" s="1">
        <v>41433</v>
      </c>
      <c r="B16326" t="s">
        <v>52</v>
      </c>
      <c r="C16326" t="s">
        <v>1438</v>
      </c>
      <c r="D16326" t="s">
        <v>1463</v>
      </c>
      <c r="E16326">
        <v>0.03</v>
      </c>
    </row>
    <row r="16327" spans="1:5" x14ac:dyDescent="0.25">
      <c r="A16327" s="1">
        <v>41434</v>
      </c>
      <c r="B16327" t="s">
        <v>53</v>
      </c>
      <c r="C16327" t="s">
        <v>1438</v>
      </c>
      <c r="D16327" t="s">
        <v>1464</v>
      </c>
      <c r="E16327">
        <v>0.17</v>
      </c>
    </row>
    <row r="16328" spans="1:5" x14ac:dyDescent="0.25">
      <c r="A16328" s="1">
        <v>41434</v>
      </c>
      <c r="B16328" t="s">
        <v>53</v>
      </c>
      <c r="C16328" t="s">
        <v>1438</v>
      </c>
      <c r="D16328" t="s">
        <v>1464</v>
      </c>
      <c r="E16328">
        <v>0.27</v>
      </c>
    </row>
    <row r="16329" spans="1:5" x14ac:dyDescent="0.25">
      <c r="A16329" s="1">
        <v>41434</v>
      </c>
      <c r="B16329" t="s">
        <v>53</v>
      </c>
      <c r="C16329" t="s">
        <v>1438</v>
      </c>
      <c r="D16329" t="s">
        <v>1464</v>
      </c>
      <c r="E16329">
        <v>0.23</v>
      </c>
    </row>
    <row r="16330" spans="1:5" x14ac:dyDescent="0.25">
      <c r="A16330" s="1">
        <v>41434</v>
      </c>
      <c r="B16330" t="s">
        <v>53</v>
      </c>
      <c r="C16330" t="s">
        <v>1438</v>
      </c>
      <c r="D16330" t="s">
        <v>1464</v>
      </c>
      <c r="E16330">
        <v>0.22</v>
      </c>
    </row>
    <row r="16331" spans="1:5" x14ac:dyDescent="0.25">
      <c r="A16331" s="1">
        <v>41434</v>
      </c>
      <c r="B16331" t="s">
        <v>53</v>
      </c>
      <c r="C16331" t="s">
        <v>1438</v>
      </c>
      <c r="D16331" t="s">
        <v>1464</v>
      </c>
      <c r="E16331">
        <v>0.23</v>
      </c>
    </row>
    <row r="16332" spans="1:5" x14ac:dyDescent="0.25">
      <c r="A16332" s="1">
        <v>41434</v>
      </c>
      <c r="B16332" t="s">
        <v>53</v>
      </c>
      <c r="C16332" t="s">
        <v>1438</v>
      </c>
      <c r="D16332" t="s">
        <v>1465</v>
      </c>
      <c r="E16332">
        <v>0.11</v>
      </c>
    </row>
    <row r="16333" spans="1:5" x14ac:dyDescent="0.25">
      <c r="A16333" s="1">
        <v>41434</v>
      </c>
      <c r="B16333" t="s">
        <v>53</v>
      </c>
      <c r="C16333" t="s">
        <v>1438</v>
      </c>
      <c r="D16333" t="s">
        <v>1465</v>
      </c>
      <c r="E16333">
        <v>0.08</v>
      </c>
    </row>
    <row r="16334" spans="1:5" x14ac:dyDescent="0.25">
      <c r="A16334" s="1">
        <v>41434</v>
      </c>
      <c r="B16334" t="s">
        <v>53</v>
      </c>
      <c r="C16334" t="s">
        <v>1438</v>
      </c>
      <c r="D16334" t="s">
        <v>1465</v>
      </c>
      <c r="E16334">
        <v>0.06</v>
      </c>
    </row>
    <row r="16335" spans="1:5" x14ac:dyDescent="0.25">
      <c r="A16335" s="1">
        <v>41435</v>
      </c>
      <c r="B16335" t="s">
        <v>58</v>
      </c>
      <c r="C16335" t="s">
        <v>1438</v>
      </c>
      <c r="D16335" t="s">
        <v>1453</v>
      </c>
      <c r="E16335">
        <v>0.36</v>
      </c>
    </row>
    <row r="16336" spans="1:5" x14ac:dyDescent="0.25">
      <c r="A16336" s="1">
        <v>41435</v>
      </c>
      <c r="B16336" t="s">
        <v>58</v>
      </c>
      <c r="C16336" t="s">
        <v>1438</v>
      </c>
      <c r="D16336" t="s">
        <v>1457</v>
      </c>
      <c r="E16336">
        <v>0.32</v>
      </c>
    </row>
    <row r="16337" spans="1:5" x14ac:dyDescent="0.25">
      <c r="A16337" s="1">
        <v>41435</v>
      </c>
      <c r="B16337" t="s">
        <v>58</v>
      </c>
      <c r="C16337" t="s">
        <v>1438</v>
      </c>
      <c r="D16337" t="s">
        <v>1457</v>
      </c>
      <c r="E16337">
        <v>0.25</v>
      </c>
    </row>
    <row r="16338" spans="1:5" x14ac:dyDescent="0.25">
      <c r="A16338" s="1">
        <v>41435</v>
      </c>
      <c r="B16338" t="s">
        <v>58</v>
      </c>
      <c r="C16338" t="s">
        <v>1438</v>
      </c>
      <c r="D16338" t="s">
        <v>1462</v>
      </c>
      <c r="E16338">
        <v>0.19</v>
      </c>
    </row>
    <row r="16339" spans="1:5" x14ac:dyDescent="0.25">
      <c r="A16339" s="1">
        <v>41435</v>
      </c>
      <c r="B16339" t="s">
        <v>58</v>
      </c>
      <c r="C16339" t="s">
        <v>1438</v>
      </c>
      <c r="D16339" t="s">
        <v>1461</v>
      </c>
      <c r="E16339">
        <v>0.1</v>
      </c>
    </row>
    <row r="16340" spans="1:5" x14ac:dyDescent="0.25">
      <c r="A16340" s="1">
        <v>41435</v>
      </c>
      <c r="B16340" t="s">
        <v>58</v>
      </c>
      <c r="C16340" t="s">
        <v>1438</v>
      </c>
      <c r="D16340" t="s">
        <v>1461</v>
      </c>
      <c r="E16340">
        <v>0.13</v>
      </c>
    </row>
    <row r="16341" spans="1:5" x14ac:dyDescent="0.25">
      <c r="A16341" s="1">
        <v>41435</v>
      </c>
      <c r="B16341" t="s">
        <v>58</v>
      </c>
      <c r="C16341" t="s">
        <v>1438</v>
      </c>
      <c r="D16341" t="s">
        <v>1443</v>
      </c>
      <c r="E16341">
        <v>0.05</v>
      </c>
    </row>
    <row r="16342" spans="1:5" x14ac:dyDescent="0.25">
      <c r="A16342" s="1">
        <v>41436</v>
      </c>
      <c r="B16342" t="s">
        <v>59</v>
      </c>
      <c r="C16342" t="s">
        <v>1438</v>
      </c>
      <c r="D16342" t="s">
        <v>1439</v>
      </c>
      <c r="E16342">
        <v>0.1</v>
      </c>
    </row>
    <row r="16343" spans="1:5" x14ac:dyDescent="0.25">
      <c r="A16343" s="1">
        <v>41436</v>
      </c>
      <c r="B16343" t="s">
        <v>59</v>
      </c>
      <c r="C16343" t="s">
        <v>1438</v>
      </c>
      <c r="D16343" t="s">
        <v>1453</v>
      </c>
      <c r="E16343">
        <v>0.34</v>
      </c>
    </row>
    <row r="16344" spans="1:5" x14ac:dyDescent="0.25">
      <c r="A16344" s="1">
        <v>41436</v>
      </c>
      <c r="B16344" t="s">
        <v>59</v>
      </c>
      <c r="C16344" t="s">
        <v>1438</v>
      </c>
      <c r="D16344" t="s">
        <v>1457</v>
      </c>
      <c r="E16344">
        <v>0.4</v>
      </c>
    </row>
    <row r="16345" spans="1:5" x14ac:dyDescent="0.25">
      <c r="A16345" s="1">
        <v>41436</v>
      </c>
      <c r="B16345" t="s">
        <v>59</v>
      </c>
      <c r="C16345" t="s">
        <v>1438</v>
      </c>
      <c r="D16345" t="s">
        <v>1447</v>
      </c>
      <c r="E16345">
        <v>0.19</v>
      </c>
    </row>
    <row r="16346" spans="1:5" x14ac:dyDescent="0.25">
      <c r="A16346" s="1">
        <v>41436</v>
      </c>
      <c r="B16346" t="s">
        <v>59</v>
      </c>
      <c r="C16346" t="s">
        <v>1438</v>
      </c>
      <c r="D16346" t="s">
        <v>1462</v>
      </c>
      <c r="E16346">
        <v>0.14000000000000001</v>
      </c>
    </row>
    <row r="16347" spans="1:5" x14ac:dyDescent="0.25">
      <c r="A16347" s="1">
        <v>41436</v>
      </c>
      <c r="B16347" t="s">
        <v>59</v>
      </c>
      <c r="C16347" t="s">
        <v>1438</v>
      </c>
      <c r="D16347" t="s">
        <v>1461</v>
      </c>
      <c r="E16347">
        <v>0.25</v>
      </c>
    </row>
    <row r="16348" spans="1:5" x14ac:dyDescent="0.25">
      <c r="A16348" s="1">
        <v>41436</v>
      </c>
      <c r="B16348" t="s">
        <v>59</v>
      </c>
      <c r="C16348" t="s">
        <v>1438</v>
      </c>
      <c r="D16348" t="s">
        <v>1461</v>
      </c>
      <c r="E16348">
        <v>0.18</v>
      </c>
    </row>
    <row r="16349" spans="1:5" x14ac:dyDescent="0.25">
      <c r="A16349" s="1">
        <v>41436</v>
      </c>
      <c r="B16349" t="s">
        <v>59</v>
      </c>
      <c r="C16349" t="s">
        <v>1438</v>
      </c>
      <c r="D16349" t="s">
        <v>1443</v>
      </c>
      <c r="E16349">
        <v>0.05</v>
      </c>
    </row>
    <row r="16350" spans="1:5" x14ac:dyDescent="0.25">
      <c r="A16350" s="1">
        <v>41437</v>
      </c>
      <c r="B16350" t="s">
        <v>30</v>
      </c>
      <c r="C16350" t="s">
        <v>1438</v>
      </c>
      <c r="D16350" t="s">
        <v>1439</v>
      </c>
      <c r="E16350">
        <v>0.16</v>
      </c>
    </row>
    <row r="16351" spans="1:5" x14ac:dyDescent="0.25">
      <c r="A16351" s="1">
        <v>41437</v>
      </c>
      <c r="B16351" t="s">
        <v>30</v>
      </c>
      <c r="C16351" t="s">
        <v>1438</v>
      </c>
      <c r="D16351" t="s">
        <v>1462</v>
      </c>
      <c r="E16351">
        <v>0.25</v>
      </c>
    </row>
    <row r="16352" spans="1:5" x14ac:dyDescent="0.25">
      <c r="A16352" s="1">
        <v>41437</v>
      </c>
      <c r="B16352" t="s">
        <v>30</v>
      </c>
      <c r="C16352" t="s">
        <v>1438</v>
      </c>
      <c r="D16352" t="s">
        <v>1443</v>
      </c>
      <c r="E16352">
        <v>0.03</v>
      </c>
    </row>
    <row r="16353" spans="1:5" x14ac:dyDescent="0.25">
      <c r="A16353" s="1">
        <v>41437</v>
      </c>
      <c r="B16353" t="s">
        <v>30</v>
      </c>
      <c r="C16353" t="s">
        <v>1438</v>
      </c>
      <c r="D16353" t="s">
        <v>1443</v>
      </c>
      <c r="E16353">
        <v>0.01</v>
      </c>
    </row>
    <row r="16354" spans="1:5" x14ac:dyDescent="0.25">
      <c r="A16354" s="1">
        <v>41438</v>
      </c>
      <c r="B16354" t="s">
        <v>46</v>
      </c>
      <c r="C16354" t="s">
        <v>1438</v>
      </c>
      <c r="D16354" t="s">
        <v>1457</v>
      </c>
      <c r="E16354">
        <v>0.44</v>
      </c>
    </row>
    <row r="16355" spans="1:5" x14ac:dyDescent="0.25">
      <c r="A16355" s="1">
        <v>41438</v>
      </c>
      <c r="B16355" t="s">
        <v>46</v>
      </c>
      <c r="C16355" t="s">
        <v>1438</v>
      </c>
      <c r="D16355" t="s">
        <v>1457</v>
      </c>
      <c r="E16355">
        <v>0.26</v>
      </c>
    </row>
    <row r="16356" spans="1:5" x14ac:dyDescent="0.25">
      <c r="A16356" s="1">
        <v>41438</v>
      </c>
      <c r="B16356" t="s">
        <v>46</v>
      </c>
      <c r="C16356" t="s">
        <v>1438</v>
      </c>
      <c r="D16356" t="s">
        <v>1443</v>
      </c>
      <c r="E16356">
        <v>0.02</v>
      </c>
    </row>
    <row r="16357" spans="1:5" x14ac:dyDescent="0.25">
      <c r="A16357" s="1">
        <v>41438</v>
      </c>
      <c r="B16357" t="s">
        <v>46</v>
      </c>
      <c r="C16357" t="s">
        <v>1438</v>
      </c>
      <c r="D16357" t="s">
        <v>1443</v>
      </c>
      <c r="E16357">
        <v>0.01</v>
      </c>
    </row>
    <row r="16358" spans="1:5" x14ac:dyDescent="0.25">
      <c r="A16358" s="1">
        <v>41438</v>
      </c>
      <c r="B16358" t="s">
        <v>46</v>
      </c>
      <c r="C16358" t="s">
        <v>1438</v>
      </c>
      <c r="D16358" t="s">
        <v>1443</v>
      </c>
      <c r="E16358">
        <v>0.01</v>
      </c>
    </row>
    <row r="16359" spans="1:5" x14ac:dyDescent="0.25">
      <c r="A16359" s="1">
        <v>41438</v>
      </c>
      <c r="B16359" t="s">
        <v>46</v>
      </c>
      <c r="C16359" t="s">
        <v>1438</v>
      </c>
      <c r="D16359" t="s">
        <v>1443</v>
      </c>
      <c r="E16359">
        <v>0.01</v>
      </c>
    </row>
    <row r="16360" spans="1:5" x14ac:dyDescent="0.25">
      <c r="A16360" s="1">
        <v>41439</v>
      </c>
      <c r="B16360" t="s">
        <v>49</v>
      </c>
      <c r="C16360" t="s">
        <v>1438</v>
      </c>
      <c r="D16360" t="s">
        <v>1443</v>
      </c>
      <c r="E16360">
        <v>0.01</v>
      </c>
    </row>
    <row r="16361" spans="1:5" x14ac:dyDescent="0.25">
      <c r="A16361" s="1">
        <v>41441</v>
      </c>
      <c r="B16361" t="s">
        <v>53</v>
      </c>
      <c r="C16361" t="s">
        <v>1438</v>
      </c>
      <c r="D16361" t="s">
        <v>1466</v>
      </c>
      <c r="E16361">
        <v>0.27</v>
      </c>
    </row>
    <row r="16362" spans="1:5" x14ac:dyDescent="0.25">
      <c r="A16362" s="1">
        <v>41441</v>
      </c>
      <c r="B16362" t="s">
        <v>53</v>
      </c>
      <c r="C16362" t="s">
        <v>1438</v>
      </c>
      <c r="D16362" t="s">
        <v>1467</v>
      </c>
      <c r="E16362">
        <v>0.14000000000000001</v>
      </c>
    </row>
    <row r="16363" spans="1:5" x14ac:dyDescent="0.25">
      <c r="A16363" s="1">
        <v>41441</v>
      </c>
      <c r="B16363" t="s">
        <v>53</v>
      </c>
      <c r="C16363" t="s">
        <v>1438</v>
      </c>
      <c r="D16363" t="s">
        <v>1467</v>
      </c>
      <c r="E16363">
        <v>0.16</v>
      </c>
    </row>
    <row r="16364" spans="1:5" x14ac:dyDescent="0.25">
      <c r="A16364" s="1">
        <v>41441</v>
      </c>
      <c r="B16364" t="s">
        <v>53</v>
      </c>
      <c r="C16364" t="s">
        <v>1438</v>
      </c>
      <c r="D16364" t="s">
        <v>1467</v>
      </c>
      <c r="E16364">
        <v>0.19</v>
      </c>
    </row>
    <row r="16365" spans="1:5" x14ac:dyDescent="0.25">
      <c r="A16365" s="1">
        <v>41441</v>
      </c>
      <c r="B16365" t="s">
        <v>53</v>
      </c>
      <c r="C16365" t="s">
        <v>1438</v>
      </c>
      <c r="D16365" t="s">
        <v>1467</v>
      </c>
      <c r="E16365">
        <v>0.24</v>
      </c>
    </row>
    <row r="16366" spans="1:5" x14ac:dyDescent="0.25">
      <c r="A16366" s="1">
        <v>41441</v>
      </c>
      <c r="B16366" t="s">
        <v>53</v>
      </c>
      <c r="C16366" t="s">
        <v>1438</v>
      </c>
      <c r="D16366" t="s">
        <v>1467</v>
      </c>
      <c r="E16366">
        <v>0.27</v>
      </c>
    </row>
    <row r="16367" spans="1:5" x14ac:dyDescent="0.25">
      <c r="A16367" s="1">
        <v>41441</v>
      </c>
      <c r="B16367" t="s">
        <v>53</v>
      </c>
      <c r="C16367" t="s">
        <v>1438</v>
      </c>
      <c r="D16367" t="s">
        <v>1467</v>
      </c>
      <c r="E16367">
        <v>0.27</v>
      </c>
    </row>
    <row r="16368" spans="1:5" x14ac:dyDescent="0.25">
      <c r="A16368" s="1">
        <v>41441</v>
      </c>
      <c r="B16368" t="s">
        <v>53</v>
      </c>
      <c r="C16368" t="s">
        <v>1438</v>
      </c>
      <c r="D16368" t="s">
        <v>1467</v>
      </c>
      <c r="E16368">
        <v>0.11</v>
      </c>
    </row>
    <row r="16369" spans="1:5" x14ac:dyDescent="0.25">
      <c r="A16369" s="1">
        <v>41441</v>
      </c>
      <c r="B16369" t="s">
        <v>53</v>
      </c>
      <c r="C16369" t="s">
        <v>1438</v>
      </c>
      <c r="D16369" t="s">
        <v>1467</v>
      </c>
      <c r="E16369">
        <v>0.16</v>
      </c>
    </row>
    <row r="16370" spans="1:5" x14ac:dyDescent="0.25">
      <c r="A16370" s="1">
        <v>41442</v>
      </c>
      <c r="B16370" t="s">
        <v>58</v>
      </c>
      <c r="C16370" t="s">
        <v>1438</v>
      </c>
      <c r="D16370" t="s">
        <v>1468</v>
      </c>
      <c r="E16370">
        <v>0.28000000000000003</v>
      </c>
    </row>
    <row r="16371" spans="1:5" x14ac:dyDescent="0.25">
      <c r="A16371" s="1">
        <v>41442</v>
      </c>
      <c r="B16371" t="s">
        <v>58</v>
      </c>
      <c r="C16371" t="s">
        <v>1438</v>
      </c>
      <c r="D16371" t="s">
        <v>1462</v>
      </c>
      <c r="E16371">
        <v>0.11</v>
      </c>
    </row>
    <row r="16372" spans="1:5" x14ac:dyDescent="0.25">
      <c r="A16372" s="1">
        <v>41442</v>
      </c>
      <c r="B16372" t="s">
        <v>58</v>
      </c>
      <c r="C16372" t="s">
        <v>1438</v>
      </c>
      <c r="D16372" t="s">
        <v>1443</v>
      </c>
      <c r="E16372">
        <v>0.01</v>
      </c>
    </row>
    <row r="16373" spans="1:5" x14ac:dyDescent="0.25">
      <c r="A16373" s="1">
        <v>41442</v>
      </c>
      <c r="B16373" t="s">
        <v>58</v>
      </c>
      <c r="C16373" t="s">
        <v>1438</v>
      </c>
      <c r="D16373" t="s">
        <v>1443</v>
      </c>
      <c r="E16373">
        <v>0.01</v>
      </c>
    </row>
    <row r="16374" spans="1:5" x14ac:dyDescent="0.25">
      <c r="A16374" s="1">
        <v>41442</v>
      </c>
      <c r="B16374" t="s">
        <v>58</v>
      </c>
      <c r="C16374" t="s">
        <v>1438</v>
      </c>
      <c r="D16374" t="s">
        <v>1443</v>
      </c>
      <c r="E16374">
        <v>0.01</v>
      </c>
    </row>
    <row r="16375" spans="1:5" x14ac:dyDescent="0.25">
      <c r="A16375" s="1">
        <v>41443</v>
      </c>
      <c r="B16375" t="s">
        <v>59</v>
      </c>
      <c r="C16375" t="s">
        <v>1438</v>
      </c>
      <c r="D16375" t="s">
        <v>1439</v>
      </c>
      <c r="E16375">
        <v>0.14000000000000001</v>
      </c>
    </row>
    <row r="16376" spans="1:5" x14ac:dyDescent="0.25">
      <c r="A16376" s="1">
        <v>41443</v>
      </c>
      <c r="B16376" t="s">
        <v>59</v>
      </c>
      <c r="C16376" t="s">
        <v>1438</v>
      </c>
      <c r="D16376" t="s">
        <v>1439</v>
      </c>
      <c r="E16376">
        <v>0.11</v>
      </c>
    </row>
    <row r="16377" spans="1:5" x14ac:dyDescent="0.25">
      <c r="A16377" s="1">
        <v>41443</v>
      </c>
      <c r="B16377" t="s">
        <v>59</v>
      </c>
      <c r="C16377" t="s">
        <v>1438</v>
      </c>
      <c r="D16377" t="s">
        <v>1453</v>
      </c>
      <c r="E16377">
        <v>0.36</v>
      </c>
    </row>
    <row r="16378" spans="1:5" x14ac:dyDescent="0.25">
      <c r="A16378" s="1">
        <v>41443</v>
      </c>
      <c r="B16378" t="s">
        <v>59</v>
      </c>
      <c r="C16378" t="s">
        <v>1438</v>
      </c>
      <c r="D16378" t="s">
        <v>1462</v>
      </c>
      <c r="E16378">
        <v>0.19</v>
      </c>
    </row>
    <row r="16379" spans="1:5" x14ac:dyDescent="0.25">
      <c r="A16379" s="1">
        <v>41443</v>
      </c>
      <c r="B16379" t="s">
        <v>59</v>
      </c>
      <c r="C16379" t="s">
        <v>1438</v>
      </c>
      <c r="D16379" t="s">
        <v>1443</v>
      </c>
      <c r="E16379">
        <v>0.03</v>
      </c>
    </row>
    <row r="16380" spans="1:5" x14ac:dyDescent="0.25">
      <c r="A16380" s="1">
        <v>41444</v>
      </c>
      <c r="B16380" t="s">
        <v>30</v>
      </c>
      <c r="C16380" t="s">
        <v>1438</v>
      </c>
      <c r="D16380" t="s">
        <v>1439</v>
      </c>
      <c r="E16380">
        <v>0.08</v>
      </c>
    </row>
    <row r="16381" spans="1:5" x14ac:dyDescent="0.25">
      <c r="A16381" s="1">
        <v>41444</v>
      </c>
      <c r="B16381" t="s">
        <v>30</v>
      </c>
      <c r="C16381" t="s">
        <v>1438</v>
      </c>
      <c r="D16381" t="s">
        <v>1443</v>
      </c>
      <c r="E16381">
        <v>0.01</v>
      </c>
    </row>
    <row r="16382" spans="1:5" x14ac:dyDescent="0.25">
      <c r="A16382" s="1">
        <v>41444</v>
      </c>
      <c r="B16382" t="s">
        <v>30</v>
      </c>
      <c r="C16382" t="s">
        <v>1438</v>
      </c>
      <c r="D16382" t="s">
        <v>1443</v>
      </c>
      <c r="E16382">
        <v>0.04</v>
      </c>
    </row>
    <row r="16383" spans="1:5" x14ac:dyDescent="0.25">
      <c r="A16383" s="1">
        <v>41445</v>
      </c>
      <c r="B16383" t="s">
        <v>46</v>
      </c>
      <c r="C16383" t="s">
        <v>1438</v>
      </c>
      <c r="D16383" t="s">
        <v>1457</v>
      </c>
      <c r="E16383">
        <v>0.39</v>
      </c>
    </row>
    <row r="16384" spans="1:5" x14ac:dyDescent="0.25">
      <c r="A16384" s="1">
        <v>41445</v>
      </c>
      <c r="B16384" t="s">
        <v>46</v>
      </c>
      <c r="C16384" t="s">
        <v>1438</v>
      </c>
      <c r="D16384" t="s">
        <v>1447</v>
      </c>
      <c r="E16384">
        <v>0.09</v>
      </c>
    </row>
    <row r="16385" spans="1:5" x14ac:dyDescent="0.25">
      <c r="A16385" s="1">
        <v>41445</v>
      </c>
      <c r="B16385" t="s">
        <v>46</v>
      </c>
      <c r="C16385" t="s">
        <v>1438</v>
      </c>
      <c r="D16385" t="s">
        <v>1462</v>
      </c>
      <c r="E16385">
        <v>0.19</v>
      </c>
    </row>
    <row r="16386" spans="1:5" x14ac:dyDescent="0.25">
      <c r="A16386" s="1">
        <v>41445</v>
      </c>
      <c r="B16386" t="s">
        <v>46</v>
      </c>
      <c r="C16386" t="s">
        <v>1438</v>
      </c>
      <c r="D16386" t="s">
        <v>1461</v>
      </c>
      <c r="E16386">
        <v>0.23</v>
      </c>
    </row>
    <row r="16387" spans="1:5" x14ac:dyDescent="0.25">
      <c r="A16387" s="1">
        <v>41445</v>
      </c>
      <c r="B16387" t="s">
        <v>46</v>
      </c>
      <c r="C16387" t="s">
        <v>1438</v>
      </c>
      <c r="D16387" t="s">
        <v>1443</v>
      </c>
      <c r="E16387">
        <v>0.04</v>
      </c>
    </row>
    <row r="16388" spans="1:5" x14ac:dyDescent="0.25">
      <c r="A16388" s="1">
        <v>41446</v>
      </c>
      <c r="B16388" t="s">
        <v>49</v>
      </c>
      <c r="C16388" t="s">
        <v>1438</v>
      </c>
      <c r="D16388" t="s">
        <v>1439</v>
      </c>
      <c r="E16388">
        <v>0.13</v>
      </c>
    </row>
    <row r="16389" spans="1:5" x14ac:dyDescent="0.25">
      <c r="A16389" s="1">
        <v>41446</v>
      </c>
      <c r="B16389" t="s">
        <v>49</v>
      </c>
      <c r="C16389" t="s">
        <v>1438</v>
      </c>
      <c r="D16389" t="s">
        <v>1443</v>
      </c>
      <c r="E16389">
        <v>0.04</v>
      </c>
    </row>
    <row r="16390" spans="1:5" x14ac:dyDescent="0.25">
      <c r="A16390" s="1">
        <v>41446</v>
      </c>
      <c r="B16390" t="s">
        <v>49</v>
      </c>
      <c r="C16390" t="s">
        <v>1438</v>
      </c>
      <c r="D16390" t="s">
        <v>1443</v>
      </c>
      <c r="E16390">
        <v>0.04</v>
      </c>
    </row>
    <row r="16391" spans="1:5" x14ac:dyDescent="0.25">
      <c r="A16391" s="1">
        <v>41447</v>
      </c>
      <c r="B16391" t="s">
        <v>52</v>
      </c>
      <c r="C16391" t="s">
        <v>1438</v>
      </c>
      <c r="D16391" t="s">
        <v>1469</v>
      </c>
      <c r="E16391">
        <v>0.14000000000000001</v>
      </c>
    </row>
    <row r="16392" spans="1:5" x14ac:dyDescent="0.25">
      <c r="A16392" s="1">
        <v>41447</v>
      </c>
      <c r="B16392" t="s">
        <v>52</v>
      </c>
      <c r="C16392" t="s">
        <v>1438</v>
      </c>
      <c r="D16392" t="s">
        <v>1469</v>
      </c>
      <c r="E16392">
        <v>0.12</v>
      </c>
    </row>
    <row r="16393" spans="1:5" x14ac:dyDescent="0.25">
      <c r="A16393" s="1">
        <v>41447</v>
      </c>
      <c r="B16393" t="s">
        <v>52</v>
      </c>
      <c r="C16393" t="s">
        <v>1438</v>
      </c>
      <c r="D16393" t="s">
        <v>1469</v>
      </c>
      <c r="E16393">
        <v>0.17</v>
      </c>
    </row>
    <row r="16394" spans="1:5" x14ac:dyDescent="0.25">
      <c r="A16394" s="1">
        <v>41447</v>
      </c>
      <c r="B16394" t="s">
        <v>52</v>
      </c>
      <c r="C16394" t="s">
        <v>1438</v>
      </c>
      <c r="D16394" t="s">
        <v>1469</v>
      </c>
      <c r="E16394">
        <v>0.2</v>
      </c>
    </row>
    <row r="16395" spans="1:5" x14ac:dyDescent="0.25">
      <c r="A16395" s="1">
        <v>41448</v>
      </c>
      <c r="B16395" t="s">
        <v>53</v>
      </c>
      <c r="C16395" t="s">
        <v>1438</v>
      </c>
      <c r="D16395" t="s">
        <v>1470</v>
      </c>
      <c r="E16395">
        <v>0.1</v>
      </c>
    </row>
    <row r="16396" spans="1:5" x14ac:dyDescent="0.25">
      <c r="A16396" s="1">
        <v>41448</v>
      </c>
      <c r="B16396" t="s">
        <v>53</v>
      </c>
      <c r="C16396" t="s">
        <v>1438</v>
      </c>
      <c r="D16396" t="s">
        <v>1470</v>
      </c>
      <c r="E16396">
        <v>0.09</v>
      </c>
    </row>
    <row r="16397" spans="1:5" x14ac:dyDescent="0.25">
      <c r="A16397" s="1">
        <v>41448</v>
      </c>
      <c r="B16397" t="s">
        <v>53</v>
      </c>
      <c r="C16397" t="s">
        <v>1438</v>
      </c>
      <c r="D16397" t="s">
        <v>1470</v>
      </c>
      <c r="E16397">
        <v>0.18</v>
      </c>
    </row>
    <row r="16398" spans="1:5" x14ac:dyDescent="0.25">
      <c r="A16398" s="1">
        <v>41449</v>
      </c>
      <c r="B16398" t="s">
        <v>58</v>
      </c>
      <c r="C16398" t="s">
        <v>1438</v>
      </c>
      <c r="D16398" t="s">
        <v>1457</v>
      </c>
      <c r="E16398">
        <v>0.32</v>
      </c>
    </row>
    <row r="16399" spans="1:5" x14ac:dyDescent="0.25">
      <c r="A16399" s="1">
        <v>41449</v>
      </c>
      <c r="B16399" t="s">
        <v>58</v>
      </c>
      <c r="C16399" t="s">
        <v>1438</v>
      </c>
      <c r="D16399" t="s">
        <v>1447</v>
      </c>
      <c r="E16399">
        <v>0.08</v>
      </c>
    </row>
    <row r="16400" spans="1:5" x14ac:dyDescent="0.25">
      <c r="A16400" s="1">
        <v>41449</v>
      </c>
      <c r="B16400" t="s">
        <v>58</v>
      </c>
      <c r="C16400" t="s">
        <v>1438</v>
      </c>
      <c r="D16400" t="s">
        <v>1442</v>
      </c>
      <c r="E16400">
        <v>0.05</v>
      </c>
    </row>
    <row r="16401" spans="1:5" x14ac:dyDescent="0.25">
      <c r="A16401" s="1">
        <v>41449</v>
      </c>
      <c r="B16401" t="s">
        <v>58</v>
      </c>
      <c r="C16401" t="s">
        <v>1438</v>
      </c>
      <c r="D16401" t="s">
        <v>1443</v>
      </c>
      <c r="E16401">
        <v>0.04</v>
      </c>
    </row>
    <row r="16402" spans="1:5" x14ac:dyDescent="0.25">
      <c r="A16402" s="1">
        <v>41449</v>
      </c>
      <c r="B16402" t="s">
        <v>58</v>
      </c>
      <c r="C16402" t="s">
        <v>1438</v>
      </c>
      <c r="D16402" t="s">
        <v>1443</v>
      </c>
      <c r="E16402">
        <v>0.03</v>
      </c>
    </row>
    <row r="16403" spans="1:5" x14ac:dyDescent="0.25">
      <c r="A16403" s="1">
        <v>41449</v>
      </c>
      <c r="B16403" t="s">
        <v>58</v>
      </c>
      <c r="C16403" t="s">
        <v>1438</v>
      </c>
      <c r="D16403" t="s">
        <v>1443</v>
      </c>
      <c r="E16403">
        <v>0.01</v>
      </c>
    </row>
    <row r="16404" spans="1:5" x14ac:dyDescent="0.25">
      <c r="A16404" s="1">
        <v>41450</v>
      </c>
      <c r="B16404" t="s">
        <v>59</v>
      </c>
      <c r="C16404" t="s">
        <v>1438</v>
      </c>
      <c r="D16404" t="s">
        <v>1439</v>
      </c>
      <c r="E16404">
        <v>0.12</v>
      </c>
    </row>
    <row r="16405" spans="1:5" x14ac:dyDescent="0.25">
      <c r="A16405" s="1">
        <v>41450</v>
      </c>
      <c r="B16405" t="s">
        <v>59</v>
      </c>
      <c r="C16405" t="s">
        <v>1438</v>
      </c>
      <c r="D16405" t="s">
        <v>1439</v>
      </c>
      <c r="E16405">
        <v>0.14000000000000001</v>
      </c>
    </row>
    <row r="16406" spans="1:5" x14ac:dyDescent="0.25">
      <c r="A16406" s="1">
        <v>41450</v>
      </c>
      <c r="B16406" t="s">
        <v>59</v>
      </c>
      <c r="C16406" t="s">
        <v>1438</v>
      </c>
      <c r="D16406" t="s">
        <v>1443</v>
      </c>
      <c r="E16406">
        <v>0.02</v>
      </c>
    </row>
    <row r="16407" spans="1:5" x14ac:dyDescent="0.25">
      <c r="A16407" s="1">
        <v>41450</v>
      </c>
      <c r="B16407" t="s">
        <v>59</v>
      </c>
      <c r="C16407" t="s">
        <v>1438</v>
      </c>
      <c r="D16407" t="s">
        <v>1443</v>
      </c>
      <c r="E16407">
        <v>0.05</v>
      </c>
    </row>
    <row r="16410" spans="1:5" x14ac:dyDescent="0.25">
      <c r="A16410" t="s">
        <v>1472</v>
      </c>
      <c r="B16410" t="s">
        <v>27</v>
      </c>
      <c r="C16410" t="s">
        <v>1471</v>
      </c>
      <c r="D16410" t="s">
        <v>1473</v>
      </c>
    </row>
    <row r="16412" spans="1:5" x14ac:dyDescent="0.25">
      <c r="C16412" t="s">
        <v>1</v>
      </c>
    </row>
    <row r="16413" spans="1:5" x14ac:dyDescent="0.25">
      <c r="A16413">
        <v>0.33</v>
      </c>
      <c r="B16413">
        <v>140700</v>
      </c>
      <c r="C16413" t="s">
        <v>1474</v>
      </c>
      <c r="D16413">
        <v>0</v>
      </c>
    </row>
    <row r="16414" spans="1:5" x14ac:dyDescent="0.25">
      <c r="A16414">
        <v>16.989999999999998</v>
      </c>
      <c r="B16414">
        <v>24843300</v>
      </c>
      <c r="C16414" t="s">
        <v>1475</v>
      </c>
      <c r="D16414">
        <v>94</v>
      </c>
    </row>
    <row r="16415" spans="1:5" x14ac:dyDescent="0.25">
      <c r="A16415">
        <v>22.94</v>
      </c>
      <c r="B16415">
        <v>25292600</v>
      </c>
      <c r="C16415" t="s">
        <v>1476</v>
      </c>
      <c r="D16415">
        <v>75</v>
      </c>
    </row>
    <row r="16416" spans="1:5" x14ac:dyDescent="0.25">
      <c r="A16416">
        <v>22.58</v>
      </c>
      <c r="B16416">
        <v>26888000</v>
      </c>
      <c r="C16416" t="s">
        <v>1477</v>
      </c>
      <c r="D16416">
        <v>92</v>
      </c>
    </row>
    <row r="16417" spans="1:4" x14ac:dyDescent="0.25">
      <c r="A16417">
        <v>22.52</v>
      </c>
      <c r="B16417">
        <v>60856400</v>
      </c>
      <c r="C16417" t="s">
        <v>1478</v>
      </c>
      <c r="D16417">
        <v>264</v>
      </c>
    </row>
    <row r="16418" spans="1:4" x14ac:dyDescent="0.25">
      <c r="A16418">
        <v>14.63</v>
      </c>
      <c r="B16418">
        <v>34919800</v>
      </c>
      <c r="C16418" t="s">
        <v>1479</v>
      </c>
      <c r="D16418">
        <v>193</v>
      </c>
    </row>
    <row r="16419" spans="1:4" x14ac:dyDescent="0.25">
      <c r="A16419">
        <v>100</v>
      </c>
      <c r="B16419">
        <v>172940800</v>
      </c>
      <c r="C16419" t="s">
        <v>1480</v>
      </c>
      <c r="D16419">
        <v>718</v>
      </c>
    </row>
    <row r="16421" spans="1:4" x14ac:dyDescent="0.25">
      <c r="C16421" t="s">
        <v>2</v>
      </c>
    </row>
    <row r="16422" spans="1:4" x14ac:dyDescent="0.25">
      <c r="A16422">
        <v>0.33</v>
      </c>
      <c r="B16422">
        <v>140700</v>
      </c>
      <c r="C16422" t="s">
        <v>1474</v>
      </c>
      <c r="D16422">
        <v>0</v>
      </c>
    </row>
    <row r="16423" spans="1:4" x14ac:dyDescent="0.25">
      <c r="A16423">
        <v>16.989999999999998</v>
      </c>
      <c r="B16423">
        <v>24843300</v>
      </c>
      <c r="C16423" t="s">
        <v>1475</v>
      </c>
      <c r="D16423">
        <v>2</v>
      </c>
    </row>
    <row r="16424" spans="1:4" x14ac:dyDescent="0.25">
      <c r="A16424">
        <v>22.94</v>
      </c>
      <c r="B16424">
        <v>25292600</v>
      </c>
      <c r="C16424" t="s">
        <v>1476</v>
      </c>
      <c r="D16424">
        <v>12</v>
      </c>
    </row>
    <row r="16425" spans="1:4" x14ac:dyDescent="0.25">
      <c r="A16425">
        <v>22.58</v>
      </c>
      <c r="B16425">
        <v>26888000</v>
      </c>
      <c r="C16425" t="s">
        <v>1477</v>
      </c>
      <c r="D16425">
        <v>13</v>
      </c>
    </row>
    <row r="16426" spans="1:4" x14ac:dyDescent="0.25">
      <c r="A16426">
        <v>22.52</v>
      </c>
      <c r="B16426">
        <v>60856400</v>
      </c>
      <c r="C16426" t="s">
        <v>1478</v>
      </c>
      <c r="D16426">
        <v>14</v>
      </c>
    </row>
    <row r="16427" spans="1:4" x14ac:dyDescent="0.25">
      <c r="A16427">
        <v>14.63</v>
      </c>
      <c r="B16427">
        <v>34919800</v>
      </c>
      <c r="C16427" t="s">
        <v>1479</v>
      </c>
      <c r="D16427">
        <v>13</v>
      </c>
    </row>
    <row r="16428" spans="1:4" x14ac:dyDescent="0.25">
      <c r="A16428">
        <v>100</v>
      </c>
      <c r="B16428">
        <v>172940800</v>
      </c>
      <c r="C16428" t="s">
        <v>1480</v>
      </c>
      <c r="D16428">
        <v>54</v>
      </c>
    </row>
    <row r="16430" spans="1:4" x14ac:dyDescent="0.25">
      <c r="C16430" t="s">
        <v>3</v>
      </c>
    </row>
    <row r="16431" spans="1:4" x14ac:dyDescent="0.25">
      <c r="A16431">
        <v>0.33</v>
      </c>
      <c r="B16431">
        <v>140700</v>
      </c>
      <c r="C16431" t="s">
        <v>1474</v>
      </c>
      <c r="D16431">
        <v>0</v>
      </c>
    </row>
    <row r="16432" spans="1:4" x14ac:dyDescent="0.25">
      <c r="A16432">
        <v>16.989999999999998</v>
      </c>
      <c r="B16432">
        <v>24843300</v>
      </c>
      <c r="C16432" t="s">
        <v>1475</v>
      </c>
      <c r="D16432">
        <v>7</v>
      </c>
    </row>
    <row r="16433" spans="1:4" x14ac:dyDescent="0.25">
      <c r="A16433">
        <v>22.94</v>
      </c>
      <c r="B16433">
        <v>25292600</v>
      </c>
      <c r="C16433" t="s">
        <v>1476</v>
      </c>
      <c r="D16433">
        <v>28</v>
      </c>
    </row>
    <row r="16434" spans="1:4" x14ac:dyDescent="0.25">
      <c r="A16434">
        <v>22.58</v>
      </c>
      <c r="B16434">
        <v>26888000</v>
      </c>
      <c r="C16434" t="s">
        <v>1477</v>
      </c>
      <c r="D16434">
        <v>17</v>
      </c>
    </row>
    <row r="16435" spans="1:4" x14ac:dyDescent="0.25">
      <c r="A16435">
        <v>22.52</v>
      </c>
      <c r="B16435">
        <v>60856400</v>
      </c>
      <c r="C16435" t="s">
        <v>1478</v>
      </c>
      <c r="D16435">
        <v>24</v>
      </c>
    </row>
    <row r="16436" spans="1:4" x14ac:dyDescent="0.25">
      <c r="A16436">
        <v>14.63</v>
      </c>
      <c r="B16436">
        <v>34919800</v>
      </c>
      <c r="C16436" t="s">
        <v>1479</v>
      </c>
      <c r="D16436">
        <v>15</v>
      </c>
    </row>
    <row r="16437" spans="1:4" x14ac:dyDescent="0.25">
      <c r="A16437">
        <v>100</v>
      </c>
      <c r="B16437">
        <v>172940800</v>
      </c>
      <c r="C16437" t="s">
        <v>1480</v>
      </c>
      <c r="D16437">
        <v>92</v>
      </c>
    </row>
    <row r="16439" spans="1:4" x14ac:dyDescent="0.25">
      <c r="C16439" t="s">
        <v>4</v>
      </c>
    </row>
    <row r="16440" spans="1:4" x14ac:dyDescent="0.25">
      <c r="A16440">
        <v>0.33</v>
      </c>
      <c r="B16440">
        <v>140700</v>
      </c>
      <c r="C16440" t="s">
        <v>1474</v>
      </c>
      <c r="D16440">
        <v>0</v>
      </c>
    </row>
    <row r="16441" spans="1:4" x14ac:dyDescent="0.25">
      <c r="A16441">
        <v>16.989999999999998</v>
      </c>
      <c r="B16441">
        <v>24843300</v>
      </c>
      <c r="C16441" t="s">
        <v>1475</v>
      </c>
      <c r="D16441">
        <v>366</v>
      </c>
    </row>
    <row r="16442" spans="1:4" x14ac:dyDescent="0.25">
      <c r="A16442">
        <v>22.94</v>
      </c>
      <c r="B16442">
        <v>25292600</v>
      </c>
      <c r="C16442" t="s">
        <v>1476</v>
      </c>
      <c r="D16442">
        <v>402</v>
      </c>
    </row>
    <row r="16443" spans="1:4" x14ac:dyDescent="0.25">
      <c r="A16443">
        <v>22.58</v>
      </c>
      <c r="B16443">
        <v>26888000</v>
      </c>
      <c r="C16443" t="s">
        <v>1477</v>
      </c>
      <c r="D16443">
        <v>391</v>
      </c>
    </row>
    <row r="16444" spans="1:4" x14ac:dyDescent="0.25">
      <c r="A16444">
        <v>22.52</v>
      </c>
      <c r="B16444">
        <v>60856400</v>
      </c>
      <c r="C16444" t="s">
        <v>1478</v>
      </c>
      <c r="D16444">
        <v>442</v>
      </c>
    </row>
    <row r="16445" spans="1:4" x14ac:dyDescent="0.25">
      <c r="A16445">
        <v>14.63</v>
      </c>
      <c r="B16445">
        <v>34919800</v>
      </c>
      <c r="C16445" t="s">
        <v>1479</v>
      </c>
      <c r="D16445">
        <v>130</v>
      </c>
    </row>
    <row r="16446" spans="1:4" x14ac:dyDescent="0.25">
      <c r="A16446">
        <v>100</v>
      </c>
      <c r="B16446">
        <v>172940800</v>
      </c>
      <c r="C16446" t="s">
        <v>1480</v>
      </c>
      <c r="D16446">
        <v>1732</v>
      </c>
    </row>
    <row r="16448" spans="1:4" x14ac:dyDescent="0.25">
      <c r="C16448" t="s">
        <v>5</v>
      </c>
    </row>
    <row r="16449" spans="1:4" x14ac:dyDescent="0.25">
      <c r="A16449">
        <v>0.33</v>
      </c>
      <c r="B16449">
        <v>140700</v>
      </c>
      <c r="C16449" t="s">
        <v>1474</v>
      </c>
      <c r="D16449">
        <v>0</v>
      </c>
    </row>
    <row r="16450" spans="1:4" x14ac:dyDescent="0.25">
      <c r="A16450">
        <v>16.989999999999998</v>
      </c>
      <c r="B16450">
        <v>24843300</v>
      </c>
      <c r="C16450" t="s">
        <v>1475</v>
      </c>
      <c r="D16450">
        <v>101</v>
      </c>
    </row>
    <row r="16451" spans="1:4" x14ac:dyDescent="0.25">
      <c r="A16451">
        <v>22.94</v>
      </c>
      <c r="B16451">
        <v>25292600</v>
      </c>
      <c r="C16451" t="s">
        <v>1476</v>
      </c>
      <c r="D16451">
        <v>240</v>
      </c>
    </row>
    <row r="16452" spans="1:4" x14ac:dyDescent="0.25">
      <c r="A16452">
        <v>22.58</v>
      </c>
      <c r="B16452">
        <v>26888000</v>
      </c>
      <c r="C16452" t="s">
        <v>1477</v>
      </c>
      <c r="D16452">
        <v>202</v>
      </c>
    </row>
    <row r="16453" spans="1:4" x14ac:dyDescent="0.25">
      <c r="A16453">
        <v>22.52</v>
      </c>
      <c r="B16453">
        <v>60856400</v>
      </c>
      <c r="C16453" t="s">
        <v>1478</v>
      </c>
      <c r="D16453">
        <v>504</v>
      </c>
    </row>
    <row r="16454" spans="1:4" x14ac:dyDescent="0.25">
      <c r="A16454">
        <v>14.63</v>
      </c>
      <c r="B16454">
        <v>34919800</v>
      </c>
      <c r="C16454" t="s">
        <v>1479</v>
      </c>
      <c r="D16454">
        <v>198</v>
      </c>
    </row>
    <row r="16455" spans="1:4" x14ac:dyDescent="0.25">
      <c r="A16455">
        <v>100</v>
      </c>
      <c r="B16455">
        <v>172940800</v>
      </c>
      <c r="C16455" t="s">
        <v>1480</v>
      </c>
      <c r="D16455">
        <v>1244</v>
      </c>
    </row>
    <row r="16457" spans="1:4" x14ac:dyDescent="0.25">
      <c r="C16457" t="s">
        <v>6</v>
      </c>
    </row>
    <row r="16458" spans="1:4" x14ac:dyDescent="0.25">
      <c r="A16458">
        <v>0.33</v>
      </c>
      <c r="B16458">
        <v>140700</v>
      </c>
      <c r="C16458" t="s">
        <v>1474</v>
      </c>
      <c r="D16458">
        <v>0</v>
      </c>
    </row>
    <row r="16459" spans="1:4" x14ac:dyDescent="0.25">
      <c r="A16459">
        <v>16.989999999999998</v>
      </c>
      <c r="B16459">
        <v>24843300</v>
      </c>
      <c r="C16459" t="s">
        <v>1475</v>
      </c>
      <c r="D16459">
        <v>277</v>
      </c>
    </row>
    <row r="16460" spans="1:4" x14ac:dyDescent="0.25">
      <c r="A16460">
        <v>22.94</v>
      </c>
      <c r="B16460">
        <v>25292600</v>
      </c>
      <c r="C16460" t="s">
        <v>1476</v>
      </c>
      <c r="D16460">
        <v>358</v>
      </c>
    </row>
    <row r="16461" spans="1:4" x14ac:dyDescent="0.25">
      <c r="A16461">
        <v>22.58</v>
      </c>
      <c r="B16461">
        <v>26888000</v>
      </c>
      <c r="C16461" t="s">
        <v>1477</v>
      </c>
      <c r="D16461">
        <v>278</v>
      </c>
    </row>
    <row r="16462" spans="1:4" x14ac:dyDescent="0.25">
      <c r="A16462">
        <v>22.52</v>
      </c>
      <c r="B16462">
        <v>60856400</v>
      </c>
      <c r="C16462" t="s">
        <v>1478</v>
      </c>
      <c r="D16462">
        <v>533</v>
      </c>
    </row>
    <row r="16463" spans="1:4" x14ac:dyDescent="0.25">
      <c r="A16463">
        <v>14.63</v>
      </c>
      <c r="B16463">
        <v>34919800</v>
      </c>
      <c r="C16463" t="s">
        <v>1479</v>
      </c>
      <c r="D16463">
        <v>382</v>
      </c>
    </row>
    <row r="16464" spans="1:4" x14ac:dyDescent="0.25">
      <c r="A16464">
        <v>100</v>
      </c>
      <c r="B16464">
        <v>172940800</v>
      </c>
      <c r="C16464" t="s">
        <v>1480</v>
      </c>
      <c r="D16464">
        <v>1827</v>
      </c>
    </row>
    <row r="16466" spans="1:4" x14ac:dyDescent="0.25">
      <c r="C16466" t="s">
        <v>7</v>
      </c>
    </row>
    <row r="16467" spans="1:4" x14ac:dyDescent="0.25">
      <c r="A16467">
        <v>0.33</v>
      </c>
      <c r="B16467">
        <v>140700</v>
      </c>
      <c r="C16467" t="s">
        <v>1474</v>
      </c>
      <c r="D16467">
        <v>0</v>
      </c>
    </row>
    <row r="16468" spans="1:4" x14ac:dyDescent="0.25">
      <c r="A16468">
        <v>16.989999999999998</v>
      </c>
      <c r="B16468">
        <v>24843300</v>
      </c>
      <c r="C16468" t="s">
        <v>1475</v>
      </c>
      <c r="D16468">
        <v>132</v>
      </c>
    </row>
    <row r="16469" spans="1:4" x14ac:dyDescent="0.25">
      <c r="A16469">
        <v>22.94</v>
      </c>
      <c r="B16469">
        <v>25292600</v>
      </c>
      <c r="C16469" t="s">
        <v>1476</v>
      </c>
      <c r="D16469">
        <v>101</v>
      </c>
    </row>
    <row r="16470" spans="1:4" x14ac:dyDescent="0.25">
      <c r="A16470">
        <v>22.58</v>
      </c>
      <c r="B16470">
        <v>26888000</v>
      </c>
      <c r="C16470" t="s">
        <v>1477</v>
      </c>
      <c r="D16470">
        <v>121</v>
      </c>
    </row>
    <row r="16471" spans="1:4" x14ac:dyDescent="0.25">
      <c r="A16471">
        <v>22.52</v>
      </c>
      <c r="B16471">
        <v>60856400</v>
      </c>
      <c r="C16471" t="s">
        <v>1478</v>
      </c>
      <c r="D16471">
        <v>260</v>
      </c>
    </row>
    <row r="16472" spans="1:4" x14ac:dyDescent="0.25">
      <c r="A16472">
        <v>14.63</v>
      </c>
      <c r="B16472">
        <v>34919800</v>
      </c>
      <c r="C16472" t="s">
        <v>1479</v>
      </c>
      <c r="D16472">
        <v>188</v>
      </c>
    </row>
    <row r="16473" spans="1:4" x14ac:dyDescent="0.25">
      <c r="A16473">
        <v>100</v>
      </c>
      <c r="B16473">
        <v>172940800</v>
      </c>
      <c r="C16473" t="s">
        <v>1480</v>
      </c>
      <c r="D16473">
        <v>802</v>
      </c>
    </row>
    <row r="16475" spans="1:4" x14ac:dyDescent="0.25">
      <c r="C16475" t="s">
        <v>8</v>
      </c>
    </row>
    <row r="16476" spans="1:4" x14ac:dyDescent="0.25">
      <c r="A16476">
        <v>0.33</v>
      </c>
      <c r="B16476">
        <v>140700</v>
      </c>
      <c r="C16476" t="s">
        <v>1474</v>
      </c>
      <c r="D16476">
        <v>0</v>
      </c>
    </row>
    <row r="16477" spans="1:4" x14ac:dyDescent="0.25">
      <c r="A16477">
        <v>16.989999999999998</v>
      </c>
      <c r="B16477">
        <v>24843300</v>
      </c>
      <c r="C16477" t="s">
        <v>1475</v>
      </c>
      <c r="D16477">
        <v>4</v>
      </c>
    </row>
    <row r="16478" spans="1:4" x14ac:dyDescent="0.25">
      <c r="A16478">
        <v>22.94</v>
      </c>
      <c r="B16478">
        <v>25292600</v>
      </c>
      <c r="C16478" t="s">
        <v>1476</v>
      </c>
      <c r="D16478">
        <v>23</v>
      </c>
    </row>
    <row r="16479" spans="1:4" x14ac:dyDescent="0.25">
      <c r="A16479">
        <v>22.58</v>
      </c>
      <c r="B16479">
        <v>26888000</v>
      </c>
      <c r="C16479" t="s">
        <v>1477</v>
      </c>
      <c r="D16479">
        <v>15</v>
      </c>
    </row>
    <row r="16480" spans="1:4" x14ac:dyDescent="0.25">
      <c r="A16480">
        <v>22.52</v>
      </c>
      <c r="B16480">
        <v>60856400</v>
      </c>
      <c r="C16480" t="s">
        <v>1478</v>
      </c>
      <c r="D16480">
        <v>19</v>
      </c>
    </row>
    <row r="16481" spans="1:4" x14ac:dyDescent="0.25">
      <c r="A16481">
        <v>14.63</v>
      </c>
      <c r="B16481">
        <v>34919800</v>
      </c>
      <c r="C16481" t="s">
        <v>1479</v>
      </c>
      <c r="D16481">
        <v>16</v>
      </c>
    </row>
    <row r="16482" spans="1:4" x14ac:dyDescent="0.25">
      <c r="A16482">
        <v>100</v>
      </c>
      <c r="B16482">
        <v>172940800</v>
      </c>
      <c r="C16482" t="s">
        <v>1480</v>
      </c>
      <c r="D16482">
        <v>77</v>
      </c>
    </row>
    <row r="16484" spans="1:4" x14ac:dyDescent="0.25">
      <c r="C16484" t="s">
        <v>9</v>
      </c>
    </row>
    <row r="16485" spans="1:4" x14ac:dyDescent="0.25">
      <c r="A16485">
        <v>0.33</v>
      </c>
      <c r="B16485">
        <v>140700</v>
      </c>
      <c r="C16485" t="s">
        <v>1474</v>
      </c>
      <c r="D16485">
        <v>0</v>
      </c>
    </row>
    <row r="16486" spans="1:4" x14ac:dyDescent="0.25">
      <c r="A16486">
        <v>16.989999999999998</v>
      </c>
      <c r="B16486">
        <v>24843300</v>
      </c>
      <c r="C16486" t="s">
        <v>1475</v>
      </c>
      <c r="D16486">
        <v>186</v>
      </c>
    </row>
    <row r="16487" spans="1:4" x14ac:dyDescent="0.25">
      <c r="A16487">
        <v>22.94</v>
      </c>
      <c r="B16487">
        <v>25292600</v>
      </c>
      <c r="C16487" t="s">
        <v>1476</v>
      </c>
      <c r="D16487">
        <v>356</v>
      </c>
    </row>
    <row r="16488" spans="1:4" x14ac:dyDescent="0.25">
      <c r="A16488">
        <v>22.58</v>
      </c>
      <c r="B16488">
        <v>26888000</v>
      </c>
      <c r="C16488" t="s">
        <v>1477</v>
      </c>
      <c r="D16488">
        <v>252</v>
      </c>
    </row>
    <row r="16489" spans="1:4" x14ac:dyDescent="0.25">
      <c r="A16489">
        <v>22.52</v>
      </c>
      <c r="B16489">
        <v>60856400</v>
      </c>
      <c r="C16489" t="s">
        <v>1478</v>
      </c>
      <c r="D16489">
        <v>483</v>
      </c>
    </row>
    <row r="16490" spans="1:4" x14ac:dyDescent="0.25">
      <c r="A16490">
        <v>14.63</v>
      </c>
      <c r="B16490">
        <v>34919800</v>
      </c>
      <c r="C16490" t="s">
        <v>1479</v>
      </c>
      <c r="D16490">
        <v>369</v>
      </c>
    </row>
    <row r="16491" spans="1:4" x14ac:dyDescent="0.25">
      <c r="A16491">
        <v>100</v>
      </c>
      <c r="B16491">
        <v>172940800</v>
      </c>
      <c r="C16491" t="s">
        <v>1480</v>
      </c>
      <c r="D16491">
        <v>1646</v>
      </c>
    </row>
    <row r="16493" spans="1:4" x14ac:dyDescent="0.25">
      <c r="C16493" t="s">
        <v>10</v>
      </c>
    </row>
    <row r="16494" spans="1:4" x14ac:dyDescent="0.25">
      <c r="A16494">
        <v>0.33</v>
      </c>
      <c r="B16494">
        <v>140700</v>
      </c>
      <c r="C16494" t="s">
        <v>1474</v>
      </c>
      <c r="D16494">
        <v>0</v>
      </c>
    </row>
    <row r="16495" spans="1:4" x14ac:dyDescent="0.25">
      <c r="A16495">
        <v>16.989999999999998</v>
      </c>
      <c r="B16495">
        <v>24843300</v>
      </c>
      <c r="C16495" t="s">
        <v>1475</v>
      </c>
      <c r="D16495">
        <v>122</v>
      </c>
    </row>
    <row r="16496" spans="1:4" x14ac:dyDescent="0.25">
      <c r="A16496">
        <v>22.94</v>
      </c>
      <c r="B16496">
        <v>25292600</v>
      </c>
      <c r="C16496" t="s">
        <v>1476</v>
      </c>
      <c r="D16496">
        <v>354</v>
      </c>
    </row>
    <row r="16497" spans="1:4" x14ac:dyDescent="0.25">
      <c r="A16497">
        <v>22.58</v>
      </c>
      <c r="B16497">
        <v>26888000</v>
      </c>
      <c r="C16497" t="s">
        <v>1477</v>
      </c>
      <c r="D16497">
        <v>234</v>
      </c>
    </row>
    <row r="16498" spans="1:4" x14ac:dyDescent="0.25">
      <c r="A16498">
        <v>22.52</v>
      </c>
      <c r="B16498">
        <v>60856400</v>
      </c>
      <c r="C16498" t="s">
        <v>1478</v>
      </c>
      <c r="D16498">
        <v>448</v>
      </c>
    </row>
    <row r="16499" spans="1:4" x14ac:dyDescent="0.25">
      <c r="A16499">
        <v>14.63</v>
      </c>
      <c r="B16499">
        <v>34919800</v>
      </c>
      <c r="C16499" t="s">
        <v>1479</v>
      </c>
      <c r="D16499">
        <v>360</v>
      </c>
    </row>
    <row r="16500" spans="1:4" x14ac:dyDescent="0.25">
      <c r="A16500">
        <v>100</v>
      </c>
      <c r="B16500">
        <v>172940800</v>
      </c>
      <c r="C16500" t="s">
        <v>1480</v>
      </c>
      <c r="D16500">
        <v>1519</v>
      </c>
    </row>
    <row r="16502" spans="1:4" x14ac:dyDescent="0.25">
      <c r="C16502" t="s">
        <v>11</v>
      </c>
    </row>
    <row r="16503" spans="1:4" x14ac:dyDescent="0.25">
      <c r="A16503">
        <v>0.33</v>
      </c>
      <c r="B16503">
        <v>140700</v>
      </c>
      <c r="C16503" t="s">
        <v>1474</v>
      </c>
      <c r="D16503">
        <v>0</v>
      </c>
    </row>
    <row r="16504" spans="1:4" x14ac:dyDescent="0.25">
      <c r="A16504">
        <v>16.989999999999998</v>
      </c>
      <c r="B16504">
        <v>24843300</v>
      </c>
      <c r="C16504" t="s">
        <v>1475</v>
      </c>
      <c r="D16504">
        <v>3</v>
      </c>
    </row>
    <row r="16505" spans="1:4" x14ac:dyDescent="0.25">
      <c r="A16505">
        <v>22.94</v>
      </c>
      <c r="B16505">
        <v>25292600</v>
      </c>
      <c r="C16505" t="s">
        <v>1476</v>
      </c>
      <c r="D16505">
        <v>21</v>
      </c>
    </row>
    <row r="16506" spans="1:4" x14ac:dyDescent="0.25">
      <c r="A16506">
        <v>22.58</v>
      </c>
      <c r="B16506">
        <v>26888000</v>
      </c>
      <c r="C16506" t="s">
        <v>1477</v>
      </c>
      <c r="D16506">
        <v>12</v>
      </c>
    </row>
    <row r="16507" spans="1:4" x14ac:dyDescent="0.25">
      <c r="A16507">
        <v>22.52</v>
      </c>
      <c r="B16507">
        <v>60856400</v>
      </c>
      <c r="C16507" t="s">
        <v>1478</v>
      </c>
      <c r="D16507">
        <v>22</v>
      </c>
    </row>
    <row r="16508" spans="1:4" x14ac:dyDescent="0.25">
      <c r="A16508">
        <v>14.63</v>
      </c>
      <c r="B16508">
        <v>34919800</v>
      </c>
      <c r="C16508" t="s">
        <v>1479</v>
      </c>
      <c r="D16508">
        <v>16</v>
      </c>
    </row>
    <row r="16509" spans="1:4" x14ac:dyDescent="0.25">
      <c r="A16509">
        <v>100</v>
      </c>
      <c r="B16509">
        <v>172940800</v>
      </c>
      <c r="C16509" t="s">
        <v>1480</v>
      </c>
      <c r="D16509">
        <v>73</v>
      </c>
    </row>
    <row r="16511" spans="1:4" x14ac:dyDescent="0.25">
      <c r="C16511" t="s">
        <v>12</v>
      </c>
    </row>
    <row r="16512" spans="1:4" x14ac:dyDescent="0.25">
      <c r="A16512">
        <v>0.33</v>
      </c>
      <c r="B16512">
        <v>140700</v>
      </c>
      <c r="C16512" t="s">
        <v>1474</v>
      </c>
      <c r="D16512">
        <v>0</v>
      </c>
    </row>
    <row r="16513" spans="1:4" x14ac:dyDescent="0.25">
      <c r="A16513">
        <v>16.989999999999998</v>
      </c>
      <c r="B16513">
        <v>24843300</v>
      </c>
      <c r="C16513" t="s">
        <v>1475</v>
      </c>
      <c r="D16513">
        <v>37</v>
      </c>
    </row>
    <row r="16514" spans="1:4" x14ac:dyDescent="0.25">
      <c r="A16514">
        <v>22.94</v>
      </c>
      <c r="B16514">
        <v>25292600</v>
      </c>
      <c r="C16514" t="s">
        <v>1476</v>
      </c>
      <c r="D16514">
        <v>39</v>
      </c>
    </row>
    <row r="16515" spans="1:4" x14ac:dyDescent="0.25">
      <c r="A16515">
        <v>22.58</v>
      </c>
      <c r="B16515">
        <v>26888000</v>
      </c>
      <c r="C16515" t="s">
        <v>1477</v>
      </c>
      <c r="D16515">
        <v>41</v>
      </c>
    </row>
    <row r="16516" spans="1:4" x14ac:dyDescent="0.25">
      <c r="A16516">
        <v>22.52</v>
      </c>
      <c r="B16516">
        <v>60856400</v>
      </c>
      <c r="C16516" t="s">
        <v>1478</v>
      </c>
      <c r="D16516">
        <v>100</v>
      </c>
    </row>
    <row r="16517" spans="1:4" x14ac:dyDescent="0.25">
      <c r="A16517">
        <v>14.63</v>
      </c>
      <c r="B16517">
        <v>34919800</v>
      </c>
      <c r="C16517" t="s">
        <v>1479</v>
      </c>
      <c r="D16517">
        <v>71</v>
      </c>
    </row>
    <row r="16518" spans="1:4" x14ac:dyDescent="0.25">
      <c r="A16518">
        <v>100</v>
      </c>
      <c r="B16518">
        <v>172940800</v>
      </c>
      <c r="C16518" t="s">
        <v>1480</v>
      </c>
      <c r="D16518">
        <v>289</v>
      </c>
    </row>
    <row r="16520" spans="1:4" x14ac:dyDescent="0.25">
      <c r="C16520" t="s">
        <v>13</v>
      </c>
    </row>
    <row r="16521" spans="1:4" x14ac:dyDescent="0.25">
      <c r="A16521">
        <v>0.33</v>
      </c>
      <c r="B16521">
        <v>140700</v>
      </c>
      <c r="C16521" t="s">
        <v>1474</v>
      </c>
      <c r="D16521">
        <v>0</v>
      </c>
    </row>
    <row r="16522" spans="1:4" x14ac:dyDescent="0.25">
      <c r="A16522">
        <v>16.989999999999998</v>
      </c>
      <c r="B16522">
        <v>24843300</v>
      </c>
      <c r="C16522" t="s">
        <v>1475</v>
      </c>
      <c r="D16522">
        <v>91</v>
      </c>
    </row>
    <row r="16523" spans="1:4" x14ac:dyDescent="0.25">
      <c r="A16523">
        <v>22.94</v>
      </c>
      <c r="B16523">
        <v>25292600</v>
      </c>
      <c r="C16523" t="s">
        <v>1476</v>
      </c>
      <c r="D16523">
        <v>210</v>
      </c>
    </row>
    <row r="16524" spans="1:4" x14ac:dyDescent="0.25">
      <c r="A16524">
        <v>22.58</v>
      </c>
      <c r="B16524">
        <v>26888000</v>
      </c>
      <c r="C16524" t="s">
        <v>1477</v>
      </c>
      <c r="D16524">
        <v>168</v>
      </c>
    </row>
    <row r="16525" spans="1:4" x14ac:dyDescent="0.25">
      <c r="A16525">
        <v>22.52</v>
      </c>
      <c r="B16525">
        <v>60856400</v>
      </c>
      <c r="C16525" t="s">
        <v>1478</v>
      </c>
      <c r="D16525">
        <v>607</v>
      </c>
    </row>
    <row r="16526" spans="1:4" x14ac:dyDescent="0.25">
      <c r="A16526">
        <v>14.63</v>
      </c>
      <c r="B16526">
        <v>34919800</v>
      </c>
      <c r="C16526" t="s">
        <v>1479</v>
      </c>
      <c r="D16526">
        <v>191</v>
      </c>
    </row>
    <row r="16527" spans="1:4" x14ac:dyDescent="0.25">
      <c r="A16527">
        <v>100</v>
      </c>
      <c r="B16527">
        <v>172940800</v>
      </c>
      <c r="C16527" t="s">
        <v>1480</v>
      </c>
      <c r="D16527">
        <v>1268</v>
      </c>
    </row>
    <row r="16529" spans="1:4" x14ac:dyDescent="0.25">
      <c r="C16529" t="s">
        <v>14</v>
      </c>
    </row>
    <row r="16530" spans="1:4" x14ac:dyDescent="0.25">
      <c r="A16530">
        <v>0.33</v>
      </c>
      <c r="B16530">
        <v>140700</v>
      </c>
      <c r="C16530" t="s">
        <v>1474</v>
      </c>
      <c r="D16530">
        <v>0</v>
      </c>
    </row>
    <row r="16531" spans="1:4" x14ac:dyDescent="0.25">
      <c r="A16531">
        <v>16.989999999999998</v>
      </c>
      <c r="B16531">
        <v>24843300</v>
      </c>
      <c r="C16531" t="s">
        <v>1475</v>
      </c>
      <c r="D16531">
        <v>12</v>
      </c>
    </row>
    <row r="16532" spans="1:4" x14ac:dyDescent="0.25">
      <c r="A16532">
        <v>22.94</v>
      </c>
      <c r="B16532">
        <v>25292600</v>
      </c>
      <c r="C16532" t="s">
        <v>1476</v>
      </c>
      <c r="D16532">
        <v>23</v>
      </c>
    </row>
    <row r="16533" spans="1:4" x14ac:dyDescent="0.25">
      <c r="A16533">
        <v>22.58</v>
      </c>
      <c r="B16533">
        <v>26888000</v>
      </c>
      <c r="C16533" t="s">
        <v>1477</v>
      </c>
      <c r="D16533">
        <v>23</v>
      </c>
    </row>
    <row r="16534" spans="1:4" x14ac:dyDescent="0.25">
      <c r="A16534">
        <v>22.52</v>
      </c>
      <c r="B16534">
        <v>60856400</v>
      </c>
      <c r="C16534" t="s">
        <v>1478</v>
      </c>
      <c r="D16534">
        <v>39</v>
      </c>
    </row>
    <row r="16535" spans="1:4" x14ac:dyDescent="0.25">
      <c r="A16535">
        <v>14.63</v>
      </c>
      <c r="B16535">
        <v>34919800</v>
      </c>
      <c r="C16535" t="s">
        <v>1479</v>
      </c>
      <c r="D16535">
        <v>27</v>
      </c>
    </row>
    <row r="16536" spans="1:4" x14ac:dyDescent="0.25">
      <c r="A16536">
        <v>100</v>
      </c>
      <c r="B16536">
        <v>172940800</v>
      </c>
      <c r="C16536" t="s">
        <v>1480</v>
      </c>
      <c r="D16536">
        <v>123</v>
      </c>
    </row>
    <row r="16538" spans="1:4" x14ac:dyDescent="0.25">
      <c r="C16538" t="s">
        <v>15</v>
      </c>
    </row>
    <row r="16539" spans="1:4" x14ac:dyDescent="0.25">
      <c r="A16539">
        <v>0.33</v>
      </c>
      <c r="B16539">
        <v>140700</v>
      </c>
      <c r="C16539" t="s">
        <v>1474</v>
      </c>
      <c r="D16539">
        <v>0</v>
      </c>
    </row>
    <row r="16540" spans="1:4" x14ac:dyDescent="0.25">
      <c r="A16540">
        <v>16.989999999999998</v>
      </c>
      <c r="B16540">
        <v>24843300</v>
      </c>
      <c r="C16540" t="s">
        <v>1475</v>
      </c>
      <c r="D16540">
        <v>99</v>
      </c>
    </row>
    <row r="16541" spans="1:4" x14ac:dyDescent="0.25">
      <c r="A16541">
        <v>22.94</v>
      </c>
      <c r="B16541">
        <v>25292600</v>
      </c>
      <c r="C16541" t="s">
        <v>1476</v>
      </c>
      <c r="D16541">
        <v>72</v>
      </c>
    </row>
    <row r="16542" spans="1:4" x14ac:dyDescent="0.25">
      <c r="A16542">
        <v>22.58</v>
      </c>
      <c r="B16542">
        <v>26888000</v>
      </c>
      <c r="C16542" t="s">
        <v>1477</v>
      </c>
      <c r="D16542">
        <v>93</v>
      </c>
    </row>
    <row r="16543" spans="1:4" x14ac:dyDescent="0.25">
      <c r="A16543">
        <v>22.52</v>
      </c>
      <c r="B16543">
        <v>60856400</v>
      </c>
      <c r="C16543" t="s">
        <v>1478</v>
      </c>
      <c r="D16543">
        <v>236</v>
      </c>
    </row>
    <row r="16544" spans="1:4" x14ac:dyDescent="0.25">
      <c r="A16544">
        <v>14.63</v>
      </c>
      <c r="B16544">
        <v>34919800</v>
      </c>
      <c r="C16544" t="s">
        <v>1479</v>
      </c>
      <c r="D16544">
        <v>166</v>
      </c>
    </row>
    <row r="16545" spans="1:4" x14ac:dyDescent="0.25">
      <c r="A16545">
        <v>100</v>
      </c>
      <c r="B16545">
        <v>172940800</v>
      </c>
      <c r="C16545" t="s">
        <v>1480</v>
      </c>
      <c r="D16545">
        <v>665</v>
      </c>
    </row>
    <row r="16547" spans="1:4" x14ac:dyDescent="0.25">
      <c r="C16547" t="s">
        <v>16</v>
      </c>
    </row>
    <row r="16548" spans="1:4" x14ac:dyDescent="0.25">
      <c r="A16548">
        <v>0.33</v>
      </c>
      <c r="B16548">
        <v>140700</v>
      </c>
      <c r="C16548" t="s">
        <v>1474</v>
      </c>
      <c r="D16548">
        <v>0</v>
      </c>
    </row>
    <row r="16549" spans="1:4" x14ac:dyDescent="0.25">
      <c r="A16549">
        <v>16.989999999999998</v>
      </c>
      <c r="B16549">
        <v>24843300</v>
      </c>
      <c r="C16549" t="s">
        <v>1475</v>
      </c>
      <c r="D16549">
        <v>37</v>
      </c>
    </row>
    <row r="16550" spans="1:4" x14ac:dyDescent="0.25">
      <c r="A16550">
        <v>22.94</v>
      </c>
      <c r="B16550">
        <v>25292600</v>
      </c>
      <c r="C16550" t="s">
        <v>1476</v>
      </c>
      <c r="D16550">
        <v>39</v>
      </c>
    </row>
    <row r="16551" spans="1:4" x14ac:dyDescent="0.25">
      <c r="A16551">
        <v>22.58</v>
      </c>
      <c r="B16551">
        <v>26888000</v>
      </c>
      <c r="C16551" t="s">
        <v>1477</v>
      </c>
      <c r="D16551">
        <v>41</v>
      </c>
    </row>
    <row r="16552" spans="1:4" x14ac:dyDescent="0.25">
      <c r="A16552">
        <v>22.52</v>
      </c>
      <c r="B16552">
        <v>60856400</v>
      </c>
      <c r="C16552" t="s">
        <v>1478</v>
      </c>
      <c r="D16552">
        <v>100</v>
      </c>
    </row>
    <row r="16553" spans="1:4" x14ac:dyDescent="0.25">
      <c r="A16553">
        <v>14.63</v>
      </c>
      <c r="B16553">
        <v>34919800</v>
      </c>
      <c r="C16553" t="s">
        <v>1479</v>
      </c>
      <c r="D16553">
        <v>71</v>
      </c>
    </row>
    <row r="16554" spans="1:4" x14ac:dyDescent="0.25">
      <c r="A16554">
        <v>100</v>
      </c>
      <c r="B16554">
        <v>172940800</v>
      </c>
      <c r="C16554" t="s">
        <v>1480</v>
      </c>
      <c r="D16554">
        <v>289</v>
      </c>
    </row>
    <row r="16556" spans="1:4" x14ac:dyDescent="0.25">
      <c r="C16556" t="s">
        <v>17</v>
      </c>
    </row>
    <row r="16557" spans="1:4" x14ac:dyDescent="0.25">
      <c r="A16557">
        <v>0.33</v>
      </c>
      <c r="B16557">
        <v>140700</v>
      </c>
      <c r="C16557" t="s">
        <v>1474</v>
      </c>
      <c r="D16557">
        <v>0</v>
      </c>
    </row>
    <row r="16558" spans="1:4" x14ac:dyDescent="0.25">
      <c r="A16558">
        <v>16.989999999999998</v>
      </c>
      <c r="B16558">
        <v>24843300</v>
      </c>
      <c r="C16558" t="s">
        <v>1475</v>
      </c>
      <c r="D16558">
        <v>122</v>
      </c>
    </row>
    <row r="16559" spans="1:4" x14ac:dyDescent="0.25">
      <c r="A16559">
        <v>22.94</v>
      </c>
      <c r="B16559">
        <v>25292600</v>
      </c>
      <c r="C16559" t="s">
        <v>1476</v>
      </c>
      <c r="D16559">
        <v>354</v>
      </c>
    </row>
    <row r="16560" spans="1:4" x14ac:dyDescent="0.25">
      <c r="A16560">
        <v>22.58</v>
      </c>
      <c r="B16560">
        <v>26888000</v>
      </c>
      <c r="C16560" t="s">
        <v>1477</v>
      </c>
      <c r="D16560">
        <v>234</v>
      </c>
    </row>
    <row r="16561" spans="1:4" x14ac:dyDescent="0.25">
      <c r="A16561">
        <v>22.52</v>
      </c>
      <c r="B16561">
        <v>60856400</v>
      </c>
      <c r="C16561" t="s">
        <v>1478</v>
      </c>
      <c r="D16561">
        <v>448</v>
      </c>
    </row>
    <row r="16562" spans="1:4" x14ac:dyDescent="0.25">
      <c r="A16562">
        <v>14.63</v>
      </c>
      <c r="B16562">
        <v>34919800</v>
      </c>
      <c r="C16562" t="s">
        <v>1479</v>
      </c>
      <c r="D16562">
        <v>360</v>
      </c>
    </row>
    <row r="16563" spans="1:4" x14ac:dyDescent="0.25">
      <c r="A16563">
        <v>100</v>
      </c>
      <c r="B16563">
        <v>172940800</v>
      </c>
      <c r="C16563" t="s">
        <v>1480</v>
      </c>
      <c r="D16563">
        <v>1519</v>
      </c>
    </row>
    <row r="16565" spans="1:4" x14ac:dyDescent="0.25">
      <c r="C16565" t="s">
        <v>18</v>
      </c>
    </row>
    <row r="16566" spans="1:4" x14ac:dyDescent="0.25">
      <c r="A16566">
        <v>0.33</v>
      </c>
      <c r="B16566">
        <v>140700</v>
      </c>
      <c r="C16566" t="s">
        <v>1474</v>
      </c>
      <c r="D16566">
        <v>0</v>
      </c>
    </row>
    <row r="16567" spans="1:4" x14ac:dyDescent="0.25">
      <c r="A16567">
        <v>16.989999999999998</v>
      </c>
      <c r="B16567">
        <v>24843300</v>
      </c>
      <c r="C16567" t="s">
        <v>1475</v>
      </c>
      <c r="D16567">
        <v>103</v>
      </c>
    </row>
    <row r="16568" spans="1:4" x14ac:dyDescent="0.25">
      <c r="A16568">
        <v>22.94</v>
      </c>
      <c r="B16568">
        <v>25292600</v>
      </c>
      <c r="C16568" t="s">
        <v>1476</v>
      </c>
      <c r="D16568">
        <v>70</v>
      </c>
    </row>
    <row r="16569" spans="1:4" x14ac:dyDescent="0.25">
      <c r="A16569">
        <v>22.58</v>
      </c>
      <c r="B16569">
        <v>26888000</v>
      </c>
      <c r="C16569" t="s">
        <v>1477</v>
      </c>
      <c r="D16569">
        <v>93</v>
      </c>
    </row>
    <row r="16570" spans="1:4" x14ac:dyDescent="0.25">
      <c r="A16570">
        <v>22.52</v>
      </c>
      <c r="B16570">
        <v>60856400</v>
      </c>
      <c r="C16570" t="s">
        <v>1478</v>
      </c>
      <c r="D16570">
        <v>215</v>
      </c>
    </row>
    <row r="16571" spans="1:4" x14ac:dyDescent="0.25">
      <c r="A16571">
        <v>14.63</v>
      </c>
      <c r="B16571">
        <v>34919800</v>
      </c>
      <c r="C16571" t="s">
        <v>1479</v>
      </c>
      <c r="D16571">
        <v>146</v>
      </c>
    </row>
    <row r="16572" spans="1:4" x14ac:dyDescent="0.25">
      <c r="A16572">
        <v>100</v>
      </c>
      <c r="B16572">
        <v>172940800</v>
      </c>
      <c r="C16572" t="s">
        <v>1480</v>
      </c>
      <c r="D16572">
        <v>627</v>
      </c>
    </row>
    <row r="16574" spans="1:4" x14ac:dyDescent="0.25">
      <c r="C16574" t="s">
        <v>19</v>
      </c>
    </row>
    <row r="16575" spans="1:4" x14ac:dyDescent="0.25">
      <c r="A16575">
        <v>0.33</v>
      </c>
      <c r="B16575">
        <v>140700</v>
      </c>
      <c r="C16575" t="s">
        <v>1474</v>
      </c>
      <c r="D16575">
        <v>0</v>
      </c>
    </row>
    <row r="16576" spans="1:4" x14ac:dyDescent="0.25">
      <c r="A16576">
        <v>16.989999999999998</v>
      </c>
      <c r="B16576">
        <v>24843300</v>
      </c>
      <c r="C16576" t="s">
        <v>1475</v>
      </c>
      <c r="D16576">
        <v>301</v>
      </c>
    </row>
    <row r="16577" spans="1:4" x14ac:dyDescent="0.25">
      <c r="A16577">
        <v>22.94</v>
      </c>
      <c r="B16577">
        <v>25292600</v>
      </c>
      <c r="C16577" t="s">
        <v>1476</v>
      </c>
      <c r="D16577">
        <v>404</v>
      </c>
    </row>
    <row r="16578" spans="1:4" x14ac:dyDescent="0.25">
      <c r="A16578">
        <v>22.58</v>
      </c>
      <c r="B16578">
        <v>26888000</v>
      </c>
      <c r="C16578" t="s">
        <v>1477</v>
      </c>
      <c r="D16578">
        <v>360</v>
      </c>
    </row>
    <row r="16579" spans="1:4" x14ac:dyDescent="0.25">
      <c r="A16579">
        <v>22.52</v>
      </c>
      <c r="B16579">
        <v>60856400</v>
      </c>
      <c r="C16579" t="s">
        <v>1478</v>
      </c>
      <c r="D16579">
        <v>449</v>
      </c>
    </row>
    <row r="16580" spans="1:4" x14ac:dyDescent="0.25">
      <c r="A16580">
        <v>14.63</v>
      </c>
      <c r="B16580">
        <v>34919800</v>
      </c>
      <c r="C16580" t="s">
        <v>1479</v>
      </c>
      <c r="D16580">
        <v>140</v>
      </c>
    </row>
    <row r="16581" spans="1:4" x14ac:dyDescent="0.25">
      <c r="A16581">
        <v>100</v>
      </c>
      <c r="B16581">
        <v>172940800</v>
      </c>
      <c r="C16581" t="s">
        <v>1480</v>
      </c>
      <c r="D16581">
        <v>1655</v>
      </c>
    </row>
    <row r="16583" spans="1:4" x14ac:dyDescent="0.25">
      <c r="C16583" t="s">
        <v>20</v>
      </c>
    </row>
    <row r="16584" spans="1:4" x14ac:dyDescent="0.25">
      <c r="A16584">
        <v>0.33</v>
      </c>
      <c r="B16584">
        <v>140700</v>
      </c>
      <c r="C16584" t="s">
        <v>1474</v>
      </c>
      <c r="D16584">
        <v>0</v>
      </c>
    </row>
    <row r="16585" spans="1:4" x14ac:dyDescent="0.25">
      <c r="A16585">
        <v>16.989999999999998</v>
      </c>
      <c r="B16585">
        <v>24843300</v>
      </c>
      <c r="C16585" t="s">
        <v>1475</v>
      </c>
      <c r="D16585">
        <v>2</v>
      </c>
    </row>
    <row r="16586" spans="1:4" x14ac:dyDescent="0.25">
      <c r="A16586">
        <v>22.94</v>
      </c>
      <c r="B16586">
        <v>25292600</v>
      </c>
      <c r="C16586" t="s">
        <v>1476</v>
      </c>
      <c r="D16586">
        <v>9</v>
      </c>
    </row>
    <row r="16587" spans="1:4" x14ac:dyDescent="0.25">
      <c r="A16587">
        <v>22.58</v>
      </c>
      <c r="B16587">
        <v>26888000</v>
      </c>
      <c r="C16587" t="s">
        <v>1477</v>
      </c>
      <c r="D16587">
        <v>9</v>
      </c>
    </row>
    <row r="16588" spans="1:4" x14ac:dyDescent="0.25">
      <c r="A16588">
        <v>22.52</v>
      </c>
      <c r="B16588">
        <v>60856400</v>
      </c>
      <c r="C16588" t="s">
        <v>1478</v>
      </c>
      <c r="D16588">
        <v>12</v>
      </c>
    </row>
    <row r="16589" spans="1:4" x14ac:dyDescent="0.25">
      <c r="A16589">
        <v>14.63</v>
      </c>
      <c r="B16589">
        <v>34919800</v>
      </c>
      <c r="C16589" t="s">
        <v>1479</v>
      </c>
      <c r="D16589">
        <v>10</v>
      </c>
    </row>
    <row r="16590" spans="1:4" x14ac:dyDescent="0.25">
      <c r="A16590">
        <v>100</v>
      </c>
      <c r="B16590">
        <v>172940800</v>
      </c>
      <c r="C16590" t="s">
        <v>1480</v>
      </c>
      <c r="D16590">
        <v>42</v>
      </c>
    </row>
    <row r="16592" spans="1:4" x14ac:dyDescent="0.25">
      <c r="C16592" t="s">
        <v>21</v>
      </c>
    </row>
    <row r="16593" spans="1:4" x14ac:dyDescent="0.25">
      <c r="A16593">
        <v>0.33</v>
      </c>
      <c r="B16593">
        <v>140700</v>
      </c>
      <c r="C16593" t="s">
        <v>1474</v>
      </c>
      <c r="D16593">
        <v>0</v>
      </c>
    </row>
    <row r="16594" spans="1:4" x14ac:dyDescent="0.25">
      <c r="A16594">
        <v>16.989999999999998</v>
      </c>
      <c r="B16594">
        <v>24843300</v>
      </c>
      <c r="C16594" t="s">
        <v>1475</v>
      </c>
      <c r="D16594">
        <v>330</v>
      </c>
    </row>
    <row r="16595" spans="1:4" x14ac:dyDescent="0.25">
      <c r="A16595">
        <v>22.94</v>
      </c>
      <c r="B16595">
        <v>25292600</v>
      </c>
      <c r="C16595" t="s">
        <v>1476</v>
      </c>
      <c r="D16595">
        <v>404</v>
      </c>
    </row>
    <row r="16596" spans="1:4" x14ac:dyDescent="0.25">
      <c r="A16596">
        <v>22.58</v>
      </c>
      <c r="B16596">
        <v>26888000</v>
      </c>
      <c r="C16596" t="s">
        <v>1477</v>
      </c>
      <c r="D16596">
        <v>374</v>
      </c>
    </row>
    <row r="16597" spans="1:4" x14ac:dyDescent="0.25">
      <c r="A16597">
        <v>22.52</v>
      </c>
      <c r="B16597">
        <v>60856400</v>
      </c>
      <c r="C16597" t="s">
        <v>1478</v>
      </c>
      <c r="D16597">
        <v>446</v>
      </c>
    </row>
    <row r="16598" spans="1:4" x14ac:dyDescent="0.25">
      <c r="A16598">
        <v>14.63</v>
      </c>
      <c r="B16598">
        <v>34919800</v>
      </c>
      <c r="C16598" t="s">
        <v>1479</v>
      </c>
      <c r="D16598">
        <v>136</v>
      </c>
    </row>
    <row r="16599" spans="1:4" x14ac:dyDescent="0.25">
      <c r="A16599">
        <v>100</v>
      </c>
      <c r="B16599">
        <v>172940800</v>
      </c>
      <c r="C16599" t="s">
        <v>1480</v>
      </c>
      <c r="D16599">
        <v>1689</v>
      </c>
    </row>
    <row r="16601" spans="1:4" x14ac:dyDescent="0.25">
      <c r="C16601" t="s">
        <v>22</v>
      </c>
    </row>
    <row r="16602" spans="1:4" x14ac:dyDescent="0.25">
      <c r="A16602">
        <v>0.33</v>
      </c>
      <c r="B16602">
        <v>140700</v>
      </c>
      <c r="C16602" t="s">
        <v>1474</v>
      </c>
      <c r="D16602">
        <v>0</v>
      </c>
    </row>
    <row r="16603" spans="1:4" x14ac:dyDescent="0.25">
      <c r="A16603">
        <v>16.989999999999998</v>
      </c>
      <c r="B16603">
        <v>24843300</v>
      </c>
      <c r="C16603" t="s">
        <v>1475</v>
      </c>
      <c r="D16603">
        <v>2</v>
      </c>
    </row>
    <row r="16604" spans="1:4" x14ac:dyDescent="0.25">
      <c r="A16604">
        <v>22.94</v>
      </c>
      <c r="B16604">
        <v>25292600</v>
      </c>
      <c r="C16604" t="s">
        <v>1476</v>
      </c>
      <c r="D16604">
        <v>11</v>
      </c>
    </row>
    <row r="16605" spans="1:4" x14ac:dyDescent="0.25">
      <c r="A16605">
        <v>22.58</v>
      </c>
      <c r="B16605">
        <v>26888000</v>
      </c>
      <c r="C16605" t="s">
        <v>1477</v>
      </c>
      <c r="D16605">
        <v>12</v>
      </c>
    </row>
    <row r="16606" spans="1:4" x14ac:dyDescent="0.25">
      <c r="A16606">
        <v>22.52</v>
      </c>
      <c r="B16606">
        <v>60856400</v>
      </c>
      <c r="C16606" t="s">
        <v>1478</v>
      </c>
      <c r="D16606">
        <v>13</v>
      </c>
    </row>
    <row r="16607" spans="1:4" x14ac:dyDescent="0.25">
      <c r="A16607">
        <v>14.63</v>
      </c>
      <c r="B16607">
        <v>34919800</v>
      </c>
      <c r="C16607" t="s">
        <v>1479</v>
      </c>
      <c r="D16607">
        <v>12</v>
      </c>
    </row>
    <row r="16608" spans="1:4" x14ac:dyDescent="0.25">
      <c r="A16608">
        <v>100</v>
      </c>
      <c r="B16608">
        <v>172940800</v>
      </c>
      <c r="C16608" t="s">
        <v>1480</v>
      </c>
      <c r="D16608">
        <v>50</v>
      </c>
    </row>
    <row r="16610" spans="1:4" x14ac:dyDescent="0.25">
      <c r="C16610" t="s">
        <v>1481</v>
      </c>
    </row>
    <row r="16611" spans="1:4" x14ac:dyDescent="0.25">
      <c r="A16611">
        <v>0.33</v>
      </c>
      <c r="B16611">
        <v>140700</v>
      </c>
      <c r="C16611" t="s">
        <v>1474</v>
      </c>
      <c r="D16611">
        <v>0</v>
      </c>
    </row>
    <row r="16612" spans="1:4" x14ac:dyDescent="0.25">
      <c r="A16612">
        <v>16.989999999999998</v>
      </c>
      <c r="B16612">
        <v>24843300</v>
      </c>
      <c r="C16612" t="s">
        <v>1475</v>
      </c>
      <c r="D16612">
        <v>85</v>
      </c>
    </row>
    <row r="16613" spans="1:4" x14ac:dyDescent="0.25">
      <c r="A16613">
        <v>22.94</v>
      </c>
      <c r="B16613">
        <v>25292600</v>
      </c>
      <c r="C16613" t="s">
        <v>1476</v>
      </c>
      <c r="D16613">
        <v>117</v>
      </c>
    </row>
    <row r="16614" spans="1:4" x14ac:dyDescent="0.25">
      <c r="A16614">
        <v>22.58</v>
      </c>
      <c r="B16614">
        <v>26888000</v>
      </c>
      <c r="C16614" t="s">
        <v>1477</v>
      </c>
      <c r="D16614">
        <v>104</v>
      </c>
    </row>
    <row r="16615" spans="1:4" x14ac:dyDescent="0.25">
      <c r="A16615">
        <v>22.52</v>
      </c>
      <c r="B16615">
        <v>60856400</v>
      </c>
      <c r="C16615" t="s">
        <v>1478</v>
      </c>
      <c r="D16615">
        <v>208</v>
      </c>
    </row>
    <row r="16616" spans="1:4" x14ac:dyDescent="0.25">
      <c r="A16616">
        <v>14.63</v>
      </c>
      <c r="B16616">
        <v>34919800</v>
      </c>
      <c r="C16616" t="s">
        <v>1479</v>
      </c>
      <c r="D16616">
        <v>113</v>
      </c>
    </row>
    <row r="16617" spans="1:4" x14ac:dyDescent="0.25">
      <c r="A16617">
        <v>100</v>
      </c>
      <c r="B16617">
        <v>172940800</v>
      </c>
      <c r="C16617" t="s">
        <v>1480</v>
      </c>
      <c r="D16617">
        <v>628</v>
      </c>
    </row>
    <row r="16618" spans="1:4" x14ac:dyDescent="0.25">
      <c r="C16618" t="s">
        <v>1482</v>
      </c>
    </row>
    <row r="16620" spans="1:4" x14ac:dyDescent="0.25">
      <c r="C16620" t="s">
        <v>28</v>
      </c>
    </row>
    <row r="16621" spans="1:4" x14ac:dyDescent="0.25">
      <c r="C16621" t="s">
        <v>1483</v>
      </c>
    </row>
    <row r="16622" spans="1:4" x14ac:dyDescent="0.25">
      <c r="C16622" t="s">
        <v>1484</v>
      </c>
    </row>
    <row r="16623" spans="1:4" x14ac:dyDescent="0.25">
      <c r="C16623" t="s">
        <v>1485</v>
      </c>
    </row>
    <row r="16624" spans="1:4" x14ac:dyDescent="0.25">
      <c r="C16624" t="s">
        <v>1486</v>
      </c>
    </row>
    <row r="16625" spans="3:3" x14ac:dyDescent="0.25">
      <c r="C16625" t="s">
        <v>1487</v>
      </c>
    </row>
    <row r="16626" spans="3:3" x14ac:dyDescent="0.25">
      <c r="C16626" t="s">
        <v>1488</v>
      </c>
    </row>
    <row r="16627" spans="3:3" x14ac:dyDescent="0.25">
      <c r="C16627" t="s">
        <v>23</v>
      </c>
    </row>
    <row r="16628" spans="3:3" x14ac:dyDescent="0.25">
      <c r="C16628" t="s">
        <v>1489</v>
      </c>
    </row>
    <row r="16629" spans="3:3" x14ac:dyDescent="0.25">
      <c r="C16629" t="s">
        <v>1490</v>
      </c>
    </row>
    <row r="16630" spans="3:3" x14ac:dyDescent="0.25">
      <c r="C16630" t="s">
        <v>1491</v>
      </c>
    </row>
    <row r="16631" spans="3:3" x14ac:dyDescent="0.25">
      <c r="C16631" t="s">
        <v>1492</v>
      </c>
    </row>
    <row r="16632" spans="3:3" x14ac:dyDescent="0.25">
      <c r="C16632" t="s">
        <v>1493</v>
      </c>
    </row>
    <row r="16633" spans="3:3" x14ac:dyDescent="0.25">
      <c r="C16633" t="s">
        <v>1494</v>
      </c>
    </row>
    <row r="16634" spans="3:3" x14ac:dyDescent="0.25">
      <c r="C16634" t="s">
        <v>1495</v>
      </c>
    </row>
    <row r="16635" spans="3:3" x14ac:dyDescent="0.25">
      <c r="C16635" t="s">
        <v>1496</v>
      </c>
    </row>
    <row r="16636" spans="3:3" x14ac:dyDescent="0.25">
      <c r="C16636" t="s">
        <v>1492</v>
      </c>
    </row>
    <row r="16637" spans="3:3" x14ac:dyDescent="0.25">
      <c r="C16637" t="s">
        <v>1497</v>
      </c>
    </row>
    <row r="16638" spans="3:3" x14ac:dyDescent="0.25">
      <c r="C16638" t="s">
        <v>1495</v>
      </c>
    </row>
    <row r="16639" spans="3:3" x14ac:dyDescent="0.25">
      <c r="C16639" t="s">
        <v>1496</v>
      </c>
    </row>
    <row r="16640" spans="3:3" x14ac:dyDescent="0.25">
      <c r="C16640" t="s">
        <v>1492</v>
      </c>
    </row>
    <row r="16641" spans="3:3" x14ac:dyDescent="0.25">
      <c r="C16641" t="s">
        <v>1498</v>
      </c>
    </row>
    <row r="16642" spans="3:3" x14ac:dyDescent="0.25">
      <c r="C16642" t="s">
        <v>1495</v>
      </c>
    </row>
    <row r="16643" spans="3:3" x14ac:dyDescent="0.25">
      <c r="C16643" t="s">
        <v>1496</v>
      </c>
    </row>
    <row r="16644" spans="3:3" x14ac:dyDescent="0.25">
      <c r="C16644" t="s">
        <v>1492</v>
      </c>
    </row>
    <row r="16645" spans="3:3" x14ac:dyDescent="0.25">
      <c r="C16645" t="s">
        <v>1499</v>
      </c>
    </row>
    <row r="16646" spans="3:3" x14ac:dyDescent="0.25">
      <c r="C16646" t="s">
        <v>1495</v>
      </c>
    </row>
    <row r="16647" spans="3:3" x14ac:dyDescent="0.25">
      <c r="C16647" t="s">
        <v>1496</v>
      </c>
    </row>
    <row r="16648" spans="3:3" x14ac:dyDescent="0.25">
      <c r="C16648" t="s">
        <v>1492</v>
      </c>
    </row>
    <row r="16649" spans="3:3" x14ac:dyDescent="0.25">
      <c r="C16649" t="s">
        <v>1500</v>
      </c>
    </row>
    <row r="16650" spans="3:3" x14ac:dyDescent="0.25">
      <c r="C16650" t="s">
        <v>1495</v>
      </c>
    </row>
    <row r="16651" spans="3:3" x14ac:dyDescent="0.25">
      <c r="C16651" t="s">
        <v>1496</v>
      </c>
    </row>
    <row r="16652" spans="3:3" x14ac:dyDescent="0.25">
      <c r="C16652" t="s">
        <v>1492</v>
      </c>
    </row>
    <row r="16653" spans="3:3" x14ac:dyDescent="0.25">
      <c r="C16653" t="s">
        <v>1501</v>
      </c>
    </row>
    <row r="16654" spans="3:3" x14ac:dyDescent="0.25">
      <c r="C16654" t="s">
        <v>1495</v>
      </c>
    </row>
    <row r="16655" spans="3:3" x14ac:dyDescent="0.25">
      <c r="C16655" t="s">
        <v>1496</v>
      </c>
    </row>
    <row r="16656" spans="3:3" x14ac:dyDescent="0.25">
      <c r="C16656" t="s">
        <v>1492</v>
      </c>
    </row>
    <row r="16657" spans="3:3" x14ac:dyDescent="0.25">
      <c r="C16657" t="s">
        <v>1502</v>
      </c>
    </row>
    <row r="16658" spans="3:3" x14ac:dyDescent="0.25">
      <c r="C16658" t="s">
        <v>1495</v>
      </c>
    </row>
    <row r="16659" spans="3:3" x14ac:dyDescent="0.25">
      <c r="C16659" t="s">
        <v>1496</v>
      </c>
    </row>
    <row r="16660" spans="3:3" x14ac:dyDescent="0.25">
      <c r="C16660" t="s">
        <v>1492</v>
      </c>
    </row>
    <row r="16661" spans="3:3" x14ac:dyDescent="0.25">
      <c r="C16661" t="s">
        <v>1503</v>
      </c>
    </row>
    <row r="16662" spans="3:3" x14ac:dyDescent="0.25">
      <c r="C16662" t="s">
        <v>1495</v>
      </c>
    </row>
    <row r="16663" spans="3:3" x14ac:dyDescent="0.25">
      <c r="C16663" t="s">
        <v>1496</v>
      </c>
    </row>
    <row r="16664" spans="3:3" x14ac:dyDescent="0.25">
      <c r="C16664" t="s">
        <v>1492</v>
      </c>
    </row>
    <row r="16665" spans="3:3" x14ac:dyDescent="0.25">
      <c r="C16665" t="s">
        <v>1504</v>
      </c>
    </row>
    <row r="16666" spans="3:3" x14ac:dyDescent="0.25">
      <c r="C16666" t="s">
        <v>1495</v>
      </c>
    </row>
    <row r="16667" spans="3:3" x14ac:dyDescent="0.25">
      <c r="C16667" t="s">
        <v>1496</v>
      </c>
    </row>
    <row r="16668" spans="3:3" x14ac:dyDescent="0.25">
      <c r="C16668" t="s">
        <v>1492</v>
      </c>
    </row>
    <row r="16669" spans="3:3" x14ac:dyDescent="0.25">
      <c r="C16669" t="s">
        <v>1505</v>
      </c>
    </row>
    <row r="16670" spans="3:3" x14ac:dyDescent="0.25">
      <c r="C16670" t="s">
        <v>1495</v>
      </c>
    </row>
    <row r="16671" spans="3:3" x14ac:dyDescent="0.25">
      <c r="C16671" t="s">
        <v>1496</v>
      </c>
    </row>
    <row r="16672" spans="3:3" x14ac:dyDescent="0.25">
      <c r="C16672" t="s">
        <v>1492</v>
      </c>
    </row>
    <row r="16673" spans="3:3" x14ac:dyDescent="0.25">
      <c r="C16673" t="s">
        <v>1506</v>
      </c>
    </row>
    <row r="16674" spans="3:3" x14ac:dyDescent="0.25">
      <c r="C16674" t="s">
        <v>1495</v>
      </c>
    </row>
    <row r="16675" spans="3:3" x14ac:dyDescent="0.25">
      <c r="C16675" t="s">
        <v>1496</v>
      </c>
    </row>
    <row r="16676" spans="3:3" x14ac:dyDescent="0.25">
      <c r="C16676" t="s">
        <v>1492</v>
      </c>
    </row>
    <row r="16677" spans="3:3" x14ac:dyDescent="0.25">
      <c r="C16677" t="s">
        <v>1507</v>
      </c>
    </row>
    <row r="16678" spans="3:3" x14ac:dyDescent="0.25">
      <c r="C16678" t="s">
        <v>1495</v>
      </c>
    </row>
    <row r="16679" spans="3:3" x14ac:dyDescent="0.25">
      <c r="C16679" t="s">
        <v>1496</v>
      </c>
    </row>
    <row r="16680" spans="3:3" x14ac:dyDescent="0.25">
      <c r="C16680" t="s">
        <v>1492</v>
      </c>
    </row>
    <row r="16681" spans="3:3" x14ac:dyDescent="0.25">
      <c r="C16681" t="s">
        <v>1508</v>
      </c>
    </row>
    <row r="16682" spans="3:3" x14ac:dyDescent="0.25">
      <c r="C16682" t="s">
        <v>1495</v>
      </c>
    </row>
    <row r="16683" spans="3:3" x14ac:dyDescent="0.25">
      <c r="C16683" t="s">
        <v>1496</v>
      </c>
    </row>
    <row r="16684" spans="3:3" x14ac:dyDescent="0.25">
      <c r="C16684" t="s">
        <v>1492</v>
      </c>
    </row>
    <row r="16685" spans="3:3" x14ac:dyDescent="0.25">
      <c r="C16685" t="s">
        <v>1509</v>
      </c>
    </row>
    <row r="16686" spans="3:3" x14ac:dyDescent="0.25">
      <c r="C16686" t="s">
        <v>1495</v>
      </c>
    </row>
    <row r="16687" spans="3:3" x14ac:dyDescent="0.25">
      <c r="C16687" t="s">
        <v>1496</v>
      </c>
    </row>
    <row r="16688" spans="3:3" x14ac:dyDescent="0.25">
      <c r="C16688" t="s">
        <v>1492</v>
      </c>
    </row>
    <row r="16689" spans="3:3" x14ac:dyDescent="0.25">
      <c r="C16689" t="s">
        <v>1510</v>
      </c>
    </row>
    <row r="16690" spans="3:3" x14ac:dyDescent="0.25">
      <c r="C16690" t="s">
        <v>1495</v>
      </c>
    </row>
    <row r="16691" spans="3:3" x14ac:dyDescent="0.25">
      <c r="C16691" t="s">
        <v>1496</v>
      </c>
    </row>
    <row r="16692" spans="3:3" x14ac:dyDescent="0.25">
      <c r="C16692" t="s">
        <v>1492</v>
      </c>
    </row>
    <row r="16693" spans="3:3" x14ac:dyDescent="0.25">
      <c r="C16693" t="s">
        <v>1511</v>
      </c>
    </row>
    <row r="16694" spans="3:3" x14ac:dyDescent="0.25">
      <c r="C16694" t="s">
        <v>1495</v>
      </c>
    </row>
    <row r="16695" spans="3:3" x14ac:dyDescent="0.25">
      <c r="C16695" t="s">
        <v>1496</v>
      </c>
    </row>
    <row r="16696" spans="3:3" x14ac:dyDescent="0.25">
      <c r="C16696" t="s">
        <v>1492</v>
      </c>
    </row>
    <row r="16697" spans="3:3" x14ac:dyDescent="0.25">
      <c r="C16697" t="s">
        <v>1512</v>
      </c>
    </row>
    <row r="16698" spans="3:3" x14ac:dyDescent="0.25">
      <c r="C16698" t="s">
        <v>1495</v>
      </c>
    </row>
    <row r="16699" spans="3:3" x14ac:dyDescent="0.25">
      <c r="C16699" t="s">
        <v>1496</v>
      </c>
    </row>
    <row r="16700" spans="3:3" x14ac:dyDescent="0.25">
      <c r="C16700" t="s">
        <v>1492</v>
      </c>
    </row>
    <row r="16701" spans="3:3" x14ac:dyDescent="0.25">
      <c r="C16701" t="s">
        <v>1513</v>
      </c>
    </row>
    <row r="16702" spans="3:3" x14ac:dyDescent="0.25">
      <c r="C16702" t="s">
        <v>1495</v>
      </c>
    </row>
    <row r="16703" spans="3:3" x14ac:dyDescent="0.25">
      <c r="C16703" t="s">
        <v>1496</v>
      </c>
    </row>
    <row r="16704" spans="3:3" x14ac:dyDescent="0.25">
      <c r="C16704" t="s">
        <v>1492</v>
      </c>
    </row>
    <row r="16705" spans="3:3" x14ac:dyDescent="0.25">
      <c r="C16705" t="s">
        <v>1514</v>
      </c>
    </row>
    <row r="16706" spans="3:3" x14ac:dyDescent="0.25">
      <c r="C16706" t="s">
        <v>1495</v>
      </c>
    </row>
    <row r="16707" spans="3:3" x14ac:dyDescent="0.25">
      <c r="C16707" t="s">
        <v>1496</v>
      </c>
    </row>
    <row r="16708" spans="3:3" x14ac:dyDescent="0.25">
      <c r="C16708" t="s">
        <v>1492</v>
      </c>
    </row>
    <row r="16709" spans="3:3" x14ac:dyDescent="0.25">
      <c r="C16709" t="s">
        <v>1515</v>
      </c>
    </row>
    <row r="16710" spans="3:3" x14ac:dyDescent="0.25">
      <c r="C16710" t="s">
        <v>1495</v>
      </c>
    </row>
    <row r="16711" spans="3:3" x14ac:dyDescent="0.25">
      <c r="C16711" t="s">
        <v>1496</v>
      </c>
    </row>
    <row r="16712" spans="3:3" x14ac:dyDescent="0.25">
      <c r="C16712" t="s">
        <v>1492</v>
      </c>
    </row>
    <row r="16713" spans="3:3" x14ac:dyDescent="0.25">
      <c r="C16713" t="s">
        <v>1516</v>
      </c>
    </row>
    <row r="16714" spans="3:3" x14ac:dyDescent="0.25">
      <c r="C16714" t="s">
        <v>1495</v>
      </c>
    </row>
    <row r="16715" spans="3:3" x14ac:dyDescent="0.25">
      <c r="C16715" t="s">
        <v>1496</v>
      </c>
    </row>
    <row r="16716" spans="3:3" x14ac:dyDescent="0.25">
      <c r="C16716" t="s">
        <v>1492</v>
      </c>
    </row>
    <row r="16717" spans="3:3" x14ac:dyDescent="0.25">
      <c r="C16717" t="s">
        <v>1517</v>
      </c>
    </row>
    <row r="16718" spans="3:3" x14ac:dyDescent="0.25">
      <c r="C16718" t="s">
        <v>1495</v>
      </c>
    </row>
    <row r="16719" spans="3:3" x14ac:dyDescent="0.25">
      <c r="C16719" t="s">
        <v>1496</v>
      </c>
    </row>
    <row r="16720" spans="3:3" x14ac:dyDescent="0.25">
      <c r="C16720" t="s">
        <v>1492</v>
      </c>
    </row>
    <row r="16721" spans="1:3" x14ac:dyDescent="0.25">
      <c r="C16721" t="s">
        <v>1518</v>
      </c>
    </row>
    <row r="16722" spans="1:3" x14ac:dyDescent="0.25">
      <c r="C16722" t="s">
        <v>1495</v>
      </c>
    </row>
    <row r="16723" spans="1:3" x14ac:dyDescent="0.25">
      <c r="C16723" t="s">
        <v>1496</v>
      </c>
    </row>
    <row r="16724" spans="1:3" x14ac:dyDescent="0.25">
      <c r="A16724" t="s">
        <v>0</v>
      </c>
      <c r="C16724" t="s">
        <v>1519</v>
      </c>
    </row>
    <row r="16725" spans="1:3" x14ac:dyDescent="0.25">
      <c r="A16725" t="s">
        <v>0</v>
      </c>
      <c r="C16725" t="s">
        <v>1519</v>
      </c>
    </row>
    <row r="16742" spans="3:3" x14ac:dyDescent="0.25">
      <c r="C16742" t="s">
        <v>1482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X884"/>
  <sheetViews>
    <sheetView workbookViewId="0"/>
  </sheetViews>
  <sheetFormatPr defaultRowHeight="15" x14ac:dyDescent="0.25"/>
  <cols>
    <col min="1" max="1" width="15.140625" customWidth="1"/>
    <col min="2" max="2" width="15.28515625" customWidth="1"/>
    <col min="3" max="6" width="9.42578125" customWidth="1"/>
    <col min="7" max="8" width="10.85546875" customWidth="1"/>
    <col min="9" max="9" width="10.140625" bestFit="1" customWidth="1"/>
    <col min="10" max="10" width="9.85546875" bestFit="1" customWidth="1"/>
    <col min="11" max="11" width="9.42578125" bestFit="1" customWidth="1"/>
    <col min="12" max="12" width="8.85546875" customWidth="1"/>
    <col min="13" max="15" width="10.140625" bestFit="1" customWidth="1"/>
    <col min="16" max="16" width="11.28515625" bestFit="1" customWidth="1"/>
    <col min="17" max="17" width="36.140625" bestFit="1" customWidth="1"/>
    <col min="18" max="20" width="9.42578125" customWidth="1"/>
    <col min="21" max="21" width="10.140625" bestFit="1" customWidth="1"/>
    <col min="22" max="22" width="9.42578125" customWidth="1"/>
    <col min="23" max="24" width="10.140625" bestFit="1" customWidth="1"/>
    <col min="25" max="25" width="9.42578125" customWidth="1"/>
    <col min="26" max="28" width="10.140625" bestFit="1" customWidth="1"/>
    <col min="29" max="29" width="11.28515625" bestFit="1" customWidth="1"/>
    <col min="30" max="33" width="9.42578125" customWidth="1"/>
    <col min="34" max="34" width="10.140625" bestFit="1" customWidth="1"/>
    <col min="35" max="35" width="9.42578125" customWidth="1"/>
    <col min="36" max="37" width="10.140625" bestFit="1" customWidth="1"/>
    <col min="38" max="38" width="9.42578125" customWidth="1"/>
    <col min="39" max="41" width="10.140625" bestFit="1" customWidth="1"/>
    <col min="42" max="42" width="11.28515625" bestFit="1" customWidth="1"/>
    <col min="43" max="43" width="9.5703125" bestFit="1" customWidth="1"/>
    <col min="56" max="59" width="9.42578125" customWidth="1"/>
    <col min="60" max="60" width="10.140625" bestFit="1" customWidth="1"/>
    <col min="61" max="61" width="9.42578125" customWidth="1"/>
    <col min="62" max="63" width="10.140625" bestFit="1" customWidth="1"/>
    <col min="64" max="64" width="9.42578125" customWidth="1"/>
    <col min="65" max="67" width="10.140625" bestFit="1" customWidth="1"/>
    <col min="68" max="68" width="11.28515625" bestFit="1" customWidth="1"/>
  </cols>
  <sheetData>
    <row r="1" spans="1:68" s="4" customFormat="1" x14ac:dyDescent="0.25">
      <c r="C1" s="5" t="s">
        <v>1521</v>
      </c>
      <c r="D1" s="6"/>
      <c r="E1" s="6"/>
      <c r="F1" s="6"/>
      <c r="G1" s="6"/>
      <c r="H1" s="6"/>
      <c r="I1" s="7" t="s">
        <v>1522</v>
      </c>
      <c r="J1" s="7"/>
      <c r="K1" s="7"/>
      <c r="L1" s="7"/>
      <c r="M1" s="8" t="s">
        <v>1523</v>
      </c>
      <c r="N1" s="9"/>
      <c r="O1" s="9"/>
      <c r="P1" s="9"/>
      <c r="Q1" s="10" t="s">
        <v>1524</v>
      </c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0" t="s">
        <v>1525</v>
      </c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0" t="s">
        <v>1526</v>
      </c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0" t="s">
        <v>1527</v>
      </c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</row>
    <row r="2" spans="1:68" ht="60" x14ac:dyDescent="0.25">
      <c r="A2" t="s">
        <v>1557</v>
      </c>
      <c r="B2" t="s">
        <v>1558</v>
      </c>
      <c r="C2" s="4" t="s">
        <v>1528</v>
      </c>
      <c r="D2" s="4" t="s">
        <v>1529</v>
      </c>
      <c r="E2" s="4" t="s">
        <v>1530</v>
      </c>
      <c r="F2" s="4" t="s">
        <v>1531</v>
      </c>
      <c r="G2" s="4" t="s">
        <v>1532</v>
      </c>
      <c r="H2" s="4" t="s">
        <v>1533</v>
      </c>
      <c r="I2" s="4" t="s">
        <v>1534</v>
      </c>
      <c r="J2" s="4" t="s">
        <v>1535</v>
      </c>
      <c r="K2" s="4" t="s">
        <v>1536</v>
      </c>
      <c r="L2" s="4" t="s">
        <v>1537</v>
      </c>
      <c r="M2" s="4" t="s">
        <v>1538</v>
      </c>
      <c r="N2" s="4" t="s">
        <v>1539</v>
      </c>
      <c r="O2" s="4" t="s">
        <v>1540</v>
      </c>
      <c r="P2" s="4" t="s">
        <v>1541</v>
      </c>
      <c r="Q2" s="4" t="s">
        <v>1542</v>
      </c>
      <c r="R2" s="4" t="s">
        <v>1543</v>
      </c>
      <c r="S2" s="4" t="s">
        <v>1544</v>
      </c>
      <c r="T2" s="4" t="s">
        <v>1545</v>
      </c>
      <c r="U2" s="4" t="s">
        <v>1546</v>
      </c>
      <c r="V2" s="4" t="s">
        <v>1547</v>
      </c>
      <c r="W2" s="4" t="s">
        <v>1548</v>
      </c>
      <c r="X2" s="4" t="s">
        <v>1549</v>
      </c>
      <c r="Y2" s="4" t="s">
        <v>1550</v>
      </c>
      <c r="Z2" s="4" t="s">
        <v>1551</v>
      </c>
      <c r="AA2" s="4" t="s">
        <v>1552</v>
      </c>
      <c r="AB2" s="4" t="s">
        <v>1553</v>
      </c>
      <c r="AC2" s="4" t="s">
        <v>1554</v>
      </c>
      <c r="AD2" s="4" t="s">
        <v>1542</v>
      </c>
      <c r="AE2" s="4" t="s">
        <v>1543</v>
      </c>
      <c r="AF2" s="4" t="s">
        <v>1544</v>
      </c>
      <c r="AG2" s="4" t="s">
        <v>1545</v>
      </c>
      <c r="AH2" s="4" t="s">
        <v>1546</v>
      </c>
      <c r="AI2" s="4" t="s">
        <v>1547</v>
      </c>
      <c r="AJ2" s="4" t="s">
        <v>1548</v>
      </c>
      <c r="AK2" s="4" t="s">
        <v>1549</v>
      </c>
      <c r="AL2" s="4" t="s">
        <v>1550</v>
      </c>
      <c r="AM2" s="4" t="s">
        <v>1551</v>
      </c>
      <c r="AN2" s="4" t="s">
        <v>1552</v>
      </c>
      <c r="AO2" s="4" t="s">
        <v>1553</v>
      </c>
      <c r="AP2" s="4" t="s">
        <v>1554</v>
      </c>
      <c r="AQ2" s="4" t="s">
        <v>1542</v>
      </c>
      <c r="AR2" s="4" t="s">
        <v>1543</v>
      </c>
      <c r="AS2" s="4" t="s">
        <v>1544</v>
      </c>
      <c r="AT2" s="4" t="s">
        <v>1545</v>
      </c>
      <c r="AU2" s="4" t="s">
        <v>1546</v>
      </c>
      <c r="AV2" s="4" t="s">
        <v>1547</v>
      </c>
      <c r="AW2" s="4" t="s">
        <v>1548</v>
      </c>
      <c r="AX2" s="4" t="s">
        <v>1549</v>
      </c>
      <c r="AY2" s="4" t="s">
        <v>1550</v>
      </c>
      <c r="AZ2" s="4" t="s">
        <v>1551</v>
      </c>
      <c r="BA2" s="4" t="s">
        <v>1552</v>
      </c>
      <c r="BB2" s="4" t="s">
        <v>1553</v>
      </c>
      <c r="BC2" s="4" t="s">
        <v>1554</v>
      </c>
      <c r="BD2" s="4" t="s">
        <v>1542</v>
      </c>
      <c r="BE2" s="4" t="s">
        <v>1543</v>
      </c>
      <c r="BF2" s="4" t="s">
        <v>1544</v>
      </c>
      <c r="BG2" s="4" t="s">
        <v>1545</v>
      </c>
      <c r="BH2" s="4" t="s">
        <v>1546</v>
      </c>
      <c r="BI2" s="4" t="s">
        <v>1547</v>
      </c>
      <c r="BJ2" s="4" t="s">
        <v>1548</v>
      </c>
      <c r="BK2" s="4" t="s">
        <v>1549</v>
      </c>
      <c r="BL2" s="4" t="s">
        <v>1550</v>
      </c>
      <c r="BM2" s="4" t="s">
        <v>1551</v>
      </c>
      <c r="BN2" s="4" t="s">
        <v>1552</v>
      </c>
      <c r="BO2" s="4" t="s">
        <v>1553</v>
      </c>
      <c r="BP2" s="4" t="s">
        <v>1554</v>
      </c>
    </row>
    <row r="3" spans="1:68" x14ac:dyDescent="0.25">
      <c r="A3" s="1">
        <v>41275</v>
      </c>
      <c r="B3" t="s">
        <v>59</v>
      </c>
      <c r="C3" s="3">
        <v>143548</v>
      </c>
      <c r="D3" s="3">
        <v>45430</v>
      </c>
      <c r="E3" s="3">
        <v>36912</v>
      </c>
      <c r="F3" s="3">
        <v>57142</v>
      </c>
      <c r="G3" s="3">
        <v>77934</v>
      </c>
      <c r="H3">
        <v>58165</v>
      </c>
      <c r="I3" s="12">
        <v>14197</v>
      </c>
      <c r="J3" s="14">
        <v>81</v>
      </c>
      <c r="K3" s="13">
        <v>0</v>
      </c>
      <c r="L3" s="13"/>
      <c r="M3" s="3">
        <v>14982</v>
      </c>
      <c r="N3" s="3">
        <v>607</v>
      </c>
      <c r="O3" s="3">
        <v>0</v>
      </c>
      <c r="P3" s="3">
        <v>647</v>
      </c>
      <c r="Q3" s="3">
        <v>112964</v>
      </c>
      <c r="R3" s="3">
        <v>34007</v>
      </c>
      <c r="S3" s="3">
        <v>18556</v>
      </c>
      <c r="T3" s="3">
        <v>15684</v>
      </c>
      <c r="U3" s="3">
        <v>4185</v>
      </c>
      <c r="V3" s="3">
        <v>21206</v>
      </c>
      <c r="W3" s="3">
        <v>1570</v>
      </c>
      <c r="X3" s="3">
        <v>1570</v>
      </c>
      <c r="Y3" s="3">
        <v>4639</v>
      </c>
      <c r="Z3" s="3">
        <v>0</v>
      </c>
      <c r="AA3" s="3">
        <v>1308</v>
      </c>
      <c r="AB3" s="3">
        <v>1570</v>
      </c>
      <c r="AC3" s="3">
        <v>5232</v>
      </c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>
        <f t="shared" ref="AQ3:AQ66" si="0">SUM(Q3,AD3)</f>
        <v>112964</v>
      </c>
      <c r="AR3" s="3">
        <f t="shared" ref="AR3:AR66" si="1">SUM(R3,AE3)</f>
        <v>34007</v>
      </c>
      <c r="AS3" s="3">
        <f t="shared" ref="AS3:AS66" si="2">SUM(S3,AF3)</f>
        <v>18556</v>
      </c>
      <c r="AT3" s="3">
        <f t="shared" ref="AT3:AT66" si="3">SUM(T3,AG3)</f>
        <v>15684</v>
      </c>
      <c r="AU3" s="3">
        <f t="shared" ref="AU3:AU66" si="4">SUM(U3,AH3)</f>
        <v>4185</v>
      </c>
      <c r="AV3" s="3">
        <f t="shared" ref="AV3:AV66" si="5">SUM(V3,AI3)</f>
        <v>21206</v>
      </c>
      <c r="AW3" s="3">
        <f t="shared" ref="AW3:AW66" si="6">SUM(W3,AJ3)</f>
        <v>1570</v>
      </c>
      <c r="AX3" s="3">
        <f t="shared" ref="AX3:AX66" si="7">SUM(X3,AK3)</f>
        <v>1570</v>
      </c>
      <c r="AY3" s="3">
        <f t="shared" ref="AY3:AY66" si="8">SUM(Y3,AL3)</f>
        <v>4639</v>
      </c>
      <c r="AZ3" s="3">
        <f t="shared" ref="AZ3:AZ66" si="9">SUM(Z3,AM3)</f>
        <v>0</v>
      </c>
      <c r="BA3" s="3">
        <f t="shared" ref="BA3:BA66" si="10">SUM(AA3,AN3)</f>
        <v>1308</v>
      </c>
      <c r="BB3" s="3">
        <f t="shared" ref="BB3:BB66" si="11">SUM(AB3,AO3)</f>
        <v>1570</v>
      </c>
      <c r="BC3" s="3">
        <f t="shared" ref="BC3:BC66" si="12">SUM(AC3,AP3)</f>
        <v>5232</v>
      </c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spans="1:68" x14ac:dyDescent="0.25">
      <c r="A4" s="1">
        <v>41276</v>
      </c>
      <c r="B4" t="s">
        <v>30</v>
      </c>
      <c r="C4" s="3">
        <v>188835</v>
      </c>
      <c r="D4" s="3">
        <v>53948</v>
      </c>
      <c r="E4" s="3">
        <v>48269</v>
      </c>
      <c r="F4" s="3">
        <v>79857</v>
      </c>
      <c r="G4" s="3">
        <v>101110</v>
      </c>
      <c r="H4">
        <v>75211</v>
      </c>
      <c r="I4" s="12">
        <v>12469</v>
      </c>
      <c r="J4" s="14">
        <v>390</v>
      </c>
      <c r="K4" s="13">
        <v>0</v>
      </c>
      <c r="L4" s="13"/>
      <c r="M4" s="3">
        <v>18944</v>
      </c>
      <c r="N4" s="3">
        <v>496</v>
      </c>
      <c r="O4" s="3">
        <v>1</v>
      </c>
      <c r="P4" s="3">
        <v>1108</v>
      </c>
      <c r="Q4" s="3">
        <v>148911</v>
      </c>
      <c r="R4" s="3">
        <v>37669</v>
      </c>
      <c r="S4" s="3">
        <v>24520</v>
      </c>
      <c r="T4" s="3">
        <v>24741</v>
      </c>
      <c r="U4" s="3">
        <v>4447</v>
      </c>
      <c r="V4" s="3">
        <v>24078</v>
      </c>
      <c r="W4" s="3">
        <v>4185</v>
      </c>
      <c r="X4" s="3">
        <v>1046</v>
      </c>
      <c r="Y4" s="3">
        <v>5743</v>
      </c>
      <c r="Z4" s="3">
        <v>1308</v>
      </c>
      <c r="AA4" s="3">
        <v>523</v>
      </c>
      <c r="AB4" s="3">
        <v>3401</v>
      </c>
      <c r="AC4" s="3">
        <v>8894</v>
      </c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>
        <f t="shared" si="0"/>
        <v>148911</v>
      </c>
      <c r="AR4" s="3">
        <f t="shared" si="1"/>
        <v>37669</v>
      </c>
      <c r="AS4" s="3">
        <f t="shared" si="2"/>
        <v>24520</v>
      </c>
      <c r="AT4" s="3">
        <f t="shared" si="3"/>
        <v>24741</v>
      </c>
      <c r="AU4" s="3">
        <f t="shared" si="4"/>
        <v>4447</v>
      </c>
      <c r="AV4" s="3">
        <f t="shared" si="5"/>
        <v>24078</v>
      </c>
      <c r="AW4" s="3">
        <f t="shared" si="6"/>
        <v>4185</v>
      </c>
      <c r="AX4" s="3">
        <f t="shared" si="7"/>
        <v>1046</v>
      </c>
      <c r="AY4" s="3">
        <f t="shared" si="8"/>
        <v>5743</v>
      </c>
      <c r="AZ4" s="3">
        <f t="shared" si="9"/>
        <v>1308</v>
      </c>
      <c r="BA4" s="3">
        <f t="shared" si="10"/>
        <v>523</v>
      </c>
      <c r="BB4" s="3">
        <f t="shared" si="11"/>
        <v>3401</v>
      </c>
      <c r="BC4" s="3">
        <f t="shared" si="12"/>
        <v>8894</v>
      </c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spans="1:68" x14ac:dyDescent="0.25">
      <c r="A5" s="1">
        <v>41277</v>
      </c>
      <c r="B5" t="s">
        <v>46</v>
      </c>
      <c r="C5" s="3">
        <v>183666</v>
      </c>
      <c r="D5" s="3">
        <v>46494</v>
      </c>
      <c r="E5" s="3">
        <v>45785</v>
      </c>
      <c r="F5" s="3">
        <v>84116</v>
      </c>
      <c r="G5" s="3">
        <v>97129</v>
      </c>
      <c r="H5">
        <v>73915</v>
      </c>
      <c r="I5" s="12">
        <v>12024</v>
      </c>
      <c r="J5" s="14">
        <v>485</v>
      </c>
      <c r="K5" s="13">
        <v>0</v>
      </c>
      <c r="L5" s="13"/>
      <c r="M5" s="3">
        <v>20067</v>
      </c>
      <c r="N5" s="3">
        <v>607</v>
      </c>
      <c r="O5" s="3">
        <v>3</v>
      </c>
      <c r="P5" s="3">
        <v>1324</v>
      </c>
      <c r="Q5" s="3">
        <v>145820</v>
      </c>
      <c r="R5" s="3">
        <v>44732</v>
      </c>
      <c r="S5" s="3">
        <v>26729</v>
      </c>
      <c r="T5" s="3">
        <v>17672</v>
      </c>
      <c r="U5" s="3">
        <v>3924</v>
      </c>
      <c r="V5" s="3">
        <v>22311</v>
      </c>
      <c r="W5" s="3">
        <v>3662</v>
      </c>
      <c r="X5" s="3">
        <v>1831</v>
      </c>
      <c r="Y5" s="3">
        <v>5964</v>
      </c>
      <c r="Z5" s="3">
        <v>262</v>
      </c>
      <c r="AA5" s="3">
        <v>785</v>
      </c>
      <c r="AB5" s="3">
        <v>1046</v>
      </c>
      <c r="AC5" s="3">
        <v>11248</v>
      </c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>
        <f t="shared" si="0"/>
        <v>145820</v>
      </c>
      <c r="AR5" s="3">
        <f t="shared" si="1"/>
        <v>44732</v>
      </c>
      <c r="AS5" s="3">
        <f t="shared" si="2"/>
        <v>26729</v>
      </c>
      <c r="AT5" s="3">
        <f t="shared" si="3"/>
        <v>17672</v>
      </c>
      <c r="AU5" s="3">
        <f t="shared" si="4"/>
        <v>3924</v>
      </c>
      <c r="AV5" s="3">
        <f t="shared" si="5"/>
        <v>22311</v>
      </c>
      <c r="AW5" s="3">
        <f t="shared" si="6"/>
        <v>3662</v>
      </c>
      <c r="AX5" s="3">
        <f t="shared" si="7"/>
        <v>1831</v>
      </c>
      <c r="AY5" s="3">
        <f t="shared" si="8"/>
        <v>5964</v>
      </c>
      <c r="AZ5" s="3">
        <f t="shared" si="9"/>
        <v>262</v>
      </c>
      <c r="BA5" s="3">
        <f t="shared" si="10"/>
        <v>785</v>
      </c>
      <c r="BB5" s="3">
        <f t="shared" si="11"/>
        <v>1046</v>
      </c>
      <c r="BC5" s="3">
        <f t="shared" si="12"/>
        <v>11248</v>
      </c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spans="1:68" x14ac:dyDescent="0.25">
      <c r="A6" s="1">
        <v>41278</v>
      </c>
      <c r="B6" t="s">
        <v>49</v>
      </c>
      <c r="C6" s="3">
        <v>188242</v>
      </c>
      <c r="D6" s="3">
        <v>51108</v>
      </c>
      <c r="E6" s="3">
        <v>44010</v>
      </c>
      <c r="F6" s="3">
        <v>85181</v>
      </c>
      <c r="G6" s="3">
        <v>98032</v>
      </c>
      <c r="H6">
        <v>75360</v>
      </c>
      <c r="I6" s="12">
        <v>12951</v>
      </c>
      <c r="J6" s="14">
        <v>364</v>
      </c>
      <c r="K6" s="13">
        <v>0</v>
      </c>
      <c r="L6" s="13"/>
      <c r="M6" s="3">
        <v>20442</v>
      </c>
      <c r="N6" s="3">
        <v>693</v>
      </c>
      <c r="O6" s="3">
        <v>1</v>
      </c>
      <c r="P6" s="3">
        <v>1218</v>
      </c>
      <c r="Q6" s="3">
        <v>148244</v>
      </c>
      <c r="R6" s="3">
        <v>43424</v>
      </c>
      <c r="S6" s="3">
        <v>26508</v>
      </c>
      <c r="T6" s="3">
        <v>24078</v>
      </c>
      <c r="U6" s="3">
        <v>2093</v>
      </c>
      <c r="V6" s="3">
        <v>21648</v>
      </c>
      <c r="W6" s="3">
        <v>2877</v>
      </c>
      <c r="X6" s="3">
        <v>1046</v>
      </c>
      <c r="Y6" s="3">
        <v>5743</v>
      </c>
      <c r="Z6" s="3">
        <v>0</v>
      </c>
      <c r="AA6" s="3">
        <v>262</v>
      </c>
      <c r="AB6" s="3">
        <v>785</v>
      </c>
      <c r="AC6" s="3">
        <v>7325</v>
      </c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>
        <f t="shared" si="0"/>
        <v>148244</v>
      </c>
      <c r="AR6" s="3">
        <f t="shared" si="1"/>
        <v>43424</v>
      </c>
      <c r="AS6" s="3">
        <f t="shared" si="2"/>
        <v>26508</v>
      </c>
      <c r="AT6" s="3">
        <f t="shared" si="3"/>
        <v>24078</v>
      </c>
      <c r="AU6" s="3">
        <f t="shared" si="4"/>
        <v>2093</v>
      </c>
      <c r="AV6" s="3">
        <f t="shared" si="5"/>
        <v>21648</v>
      </c>
      <c r="AW6" s="3">
        <f t="shared" si="6"/>
        <v>2877</v>
      </c>
      <c r="AX6" s="3">
        <f t="shared" si="7"/>
        <v>1046</v>
      </c>
      <c r="AY6" s="3">
        <f t="shared" si="8"/>
        <v>5743</v>
      </c>
      <c r="AZ6" s="3">
        <f t="shared" si="9"/>
        <v>0</v>
      </c>
      <c r="BA6" s="3">
        <f t="shared" si="10"/>
        <v>262</v>
      </c>
      <c r="BB6" s="3">
        <f t="shared" si="11"/>
        <v>785</v>
      </c>
      <c r="BC6" s="3">
        <f t="shared" si="12"/>
        <v>7325</v>
      </c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</row>
    <row r="7" spans="1:68" x14ac:dyDescent="0.25">
      <c r="A7" s="1">
        <v>41279</v>
      </c>
      <c r="B7" t="s">
        <v>52</v>
      </c>
      <c r="C7" s="3">
        <v>159388</v>
      </c>
      <c r="D7" s="3">
        <v>49334</v>
      </c>
      <c r="E7" s="3">
        <v>44365</v>
      </c>
      <c r="F7" s="3">
        <v>59627</v>
      </c>
      <c r="G7" s="3">
        <v>84505</v>
      </c>
      <c r="H7">
        <v>68416</v>
      </c>
      <c r="I7" s="12">
        <v>14167</v>
      </c>
      <c r="J7" s="14">
        <v>407</v>
      </c>
      <c r="K7" s="13">
        <v>0</v>
      </c>
      <c r="L7" s="13"/>
      <c r="M7" s="3">
        <v>18499</v>
      </c>
      <c r="N7" s="3">
        <v>731</v>
      </c>
      <c r="O7" s="3">
        <v>0</v>
      </c>
      <c r="P7" s="3">
        <v>1091</v>
      </c>
      <c r="Q7" s="3">
        <v>125255</v>
      </c>
      <c r="R7" s="3">
        <v>38715</v>
      </c>
      <c r="S7" s="3">
        <v>22753</v>
      </c>
      <c r="T7" s="3">
        <v>17672</v>
      </c>
      <c r="U7" s="3">
        <v>2093</v>
      </c>
      <c r="V7" s="3">
        <v>17893</v>
      </c>
      <c r="W7" s="3">
        <v>3662</v>
      </c>
      <c r="X7" s="3">
        <v>2093</v>
      </c>
      <c r="Y7" s="3">
        <v>5522</v>
      </c>
      <c r="Z7" s="3">
        <v>0</v>
      </c>
      <c r="AA7" s="3">
        <v>1308</v>
      </c>
      <c r="AB7" s="3">
        <v>1046</v>
      </c>
      <c r="AC7" s="3">
        <v>5493</v>
      </c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>
        <f t="shared" si="0"/>
        <v>125255</v>
      </c>
      <c r="AR7" s="3">
        <f t="shared" si="1"/>
        <v>38715</v>
      </c>
      <c r="AS7" s="3">
        <f t="shared" si="2"/>
        <v>22753</v>
      </c>
      <c r="AT7" s="3">
        <f t="shared" si="3"/>
        <v>17672</v>
      </c>
      <c r="AU7" s="3">
        <f t="shared" si="4"/>
        <v>2093</v>
      </c>
      <c r="AV7" s="3">
        <f t="shared" si="5"/>
        <v>17893</v>
      </c>
      <c r="AW7" s="3">
        <f t="shared" si="6"/>
        <v>3662</v>
      </c>
      <c r="AX7" s="3">
        <f t="shared" si="7"/>
        <v>2093</v>
      </c>
      <c r="AY7" s="3">
        <f t="shared" si="8"/>
        <v>5522</v>
      </c>
      <c r="AZ7" s="3">
        <f t="shared" si="9"/>
        <v>0</v>
      </c>
      <c r="BA7" s="3">
        <f t="shared" si="10"/>
        <v>1308</v>
      </c>
      <c r="BB7" s="3">
        <f t="shared" si="11"/>
        <v>1046</v>
      </c>
      <c r="BC7" s="3">
        <f t="shared" si="12"/>
        <v>5493</v>
      </c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</row>
    <row r="8" spans="1:68" x14ac:dyDescent="0.25">
      <c r="A8" s="1">
        <v>41280</v>
      </c>
      <c r="B8" t="s">
        <v>53</v>
      </c>
      <c r="C8" s="3">
        <v>129542</v>
      </c>
      <c r="D8" s="3">
        <v>40106</v>
      </c>
      <c r="E8" s="3">
        <v>31233</v>
      </c>
      <c r="F8" s="3">
        <v>53238</v>
      </c>
      <c r="G8" s="3">
        <v>67468</v>
      </c>
      <c r="H8">
        <v>61756</v>
      </c>
      <c r="I8" s="12">
        <v>14559</v>
      </c>
      <c r="J8" s="14">
        <v>155</v>
      </c>
      <c r="K8" s="13">
        <v>0</v>
      </c>
      <c r="L8" s="13"/>
      <c r="M8" s="3">
        <v>12542</v>
      </c>
      <c r="N8" s="3">
        <v>718</v>
      </c>
      <c r="O8" s="3">
        <v>0</v>
      </c>
      <c r="P8" s="3">
        <v>810</v>
      </c>
      <c r="Q8" s="3">
        <v>100776</v>
      </c>
      <c r="R8" s="3">
        <v>35053</v>
      </c>
      <c r="S8" s="3">
        <v>21427</v>
      </c>
      <c r="T8" s="3">
        <v>11708</v>
      </c>
      <c r="U8" s="3">
        <v>3401</v>
      </c>
      <c r="V8" s="3">
        <v>13254</v>
      </c>
      <c r="W8" s="3">
        <v>2354</v>
      </c>
      <c r="X8" s="3">
        <v>1046</v>
      </c>
      <c r="Y8" s="3">
        <v>4418</v>
      </c>
      <c r="Z8" s="3">
        <v>785</v>
      </c>
      <c r="AA8" s="3">
        <v>785</v>
      </c>
      <c r="AB8" s="3">
        <v>1046</v>
      </c>
      <c r="AC8" s="3">
        <v>6017</v>
      </c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>
        <f t="shared" si="0"/>
        <v>100776</v>
      </c>
      <c r="AR8" s="3">
        <f t="shared" si="1"/>
        <v>35053</v>
      </c>
      <c r="AS8" s="3">
        <f t="shared" si="2"/>
        <v>21427</v>
      </c>
      <c r="AT8" s="3">
        <f t="shared" si="3"/>
        <v>11708</v>
      </c>
      <c r="AU8" s="3">
        <f t="shared" si="4"/>
        <v>3401</v>
      </c>
      <c r="AV8" s="3">
        <f t="shared" si="5"/>
        <v>13254</v>
      </c>
      <c r="AW8" s="3">
        <f t="shared" si="6"/>
        <v>2354</v>
      </c>
      <c r="AX8" s="3">
        <f t="shared" si="7"/>
        <v>1046</v>
      </c>
      <c r="AY8" s="3">
        <f t="shared" si="8"/>
        <v>4418</v>
      </c>
      <c r="AZ8" s="3">
        <f t="shared" si="9"/>
        <v>785</v>
      </c>
      <c r="BA8" s="3">
        <f t="shared" si="10"/>
        <v>785</v>
      </c>
      <c r="BB8" s="3">
        <f t="shared" si="11"/>
        <v>1046</v>
      </c>
      <c r="BC8" s="3">
        <f t="shared" si="12"/>
        <v>6017</v>
      </c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spans="1:68" x14ac:dyDescent="0.25">
      <c r="A9" s="1">
        <v>41281</v>
      </c>
      <c r="B9" t="s">
        <v>58</v>
      </c>
      <c r="C9" s="3">
        <v>200305</v>
      </c>
      <c r="D9" s="3">
        <v>50754</v>
      </c>
      <c r="E9" s="3">
        <v>54303</v>
      </c>
      <c r="F9" s="3">
        <v>89440</v>
      </c>
      <c r="G9" s="3">
        <v>102242</v>
      </c>
      <c r="H9">
        <v>81857</v>
      </c>
      <c r="I9" s="12">
        <v>12611</v>
      </c>
      <c r="J9" s="14">
        <v>192</v>
      </c>
      <c r="K9" s="13">
        <v>0</v>
      </c>
      <c r="L9" s="13"/>
      <c r="M9" s="3">
        <v>19251</v>
      </c>
      <c r="N9" s="3">
        <v>591</v>
      </c>
      <c r="O9" s="3">
        <v>0</v>
      </c>
      <c r="P9" s="3">
        <v>1113</v>
      </c>
      <c r="Q9" s="3">
        <v>157191</v>
      </c>
      <c r="R9" s="3">
        <v>48394</v>
      </c>
      <c r="S9" s="3">
        <v>30705</v>
      </c>
      <c r="T9" s="3">
        <v>30042</v>
      </c>
      <c r="U9" s="3">
        <v>4447</v>
      </c>
      <c r="V9" s="3">
        <v>17009</v>
      </c>
      <c r="W9" s="3">
        <v>2877</v>
      </c>
      <c r="X9" s="3">
        <v>1570</v>
      </c>
      <c r="Y9" s="3">
        <v>5302</v>
      </c>
      <c r="Z9" s="3">
        <v>523</v>
      </c>
      <c r="AA9" s="3">
        <v>785</v>
      </c>
      <c r="AB9" s="3">
        <v>523</v>
      </c>
      <c r="AC9" s="3">
        <v>10464</v>
      </c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>
        <f t="shared" si="0"/>
        <v>157191</v>
      </c>
      <c r="AR9" s="3">
        <f t="shared" si="1"/>
        <v>48394</v>
      </c>
      <c r="AS9" s="3">
        <f t="shared" si="2"/>
        <v>30705</v>
      </c>
      <c r="AT9" s="3">
        <f t="shared" si="3"/>
        <v>30042</v>
      </c>
      <c r="AU9" s="3">
        <f t="shared" si="4"/>
        <v>4447</v>
      </c>
      <c r="AV9" s="3">
        <f t="shared" si="5"/>
        <v>17009</v>
      </c>
      <c r="AW9" s="3">
        <f t="shared" si="6"/>
        <v>2877</v>
      </c>
      <c r="AX9" s="3">
        <f t="shared" si="7"/>
        <v>1570</v>
      </c>
      <c r="AY9" s="3">
        <f t="shared" si="8"/>
        <v>5302</v>
      </c>
      <c r="AZ9" s="3">
        <f t="shared" si="9"/>
        <v>523</v>
      </c>
      <c r="BA9" s="3">
        <f t="shared" si="10"/>
        <v>785</v>
      </c>
      <c r="BB9" s="3">
        <f t="shared" si="11"/>
        <v>523</v>
      </c>
      <c r="BC9" s="3">
        <f t="shared" si="12"/>
        <v>10464</v>
      </c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spans="1:68" x14ac:dyDescent="0.25">
      <c r="A10" s="1">
        <v>41282</v>
      </c>
      <c r="B10" t="s">
        <v>59</v>
      </c>
      <c r="C10" s="3">
        <v>198418</v>
      </c>
      <c r="D10" s="3">
        <v>52173</v>
      </c>
      <c r="E10" s="3">
        <v>56787</v>
      </c>
      <c r="F10" s="3">
        <v>85181</v>
      </c>
      <c r="G10" s="3">
        <v>99445</v>
      </c>
      <c r="H10">
        <v>80906</v>
      </c>
      <c r="I10" s="12">
        <v>12732</v>
      </c>
      <c r="J10" s="14">
        <v>209</v>
      </c>
      <c r="K10" s="13">
        <v>0</v>
      </c>
      <c r="L10" s="13"/>
      <c r="M10" s="3">
        <v>18969</v>
      </c>
      <c r="N10" s="3">
        <v>619</v>
      </c>
      <c r="O10" s="3">
        <v>0</v>
      </c>
      <c r="P10" s="3">
        <v>995</v>
      </c>
      <c r="Q10" s="3">
        <v>156352</v>
      </c>
      <c r="R10" s="3">
        <v>49179</v>
      </c>
      <c r="S10" s="3">
        <v>29159</v>
      </c>
      <c r="T10" s="3">
        <v>27392</v>
      </c>
      <c r="U10" s="3">
        <v>2616</v>
      </c>
      <c r="V10" s="3">
        <v>19881</v>
      </c>
      <c r="W10" s="3">
        <v>3924</v>
      </c>
      <c r="X10" s="3">
        <v>523</v>
      </c>
      <c r="Y10" s="3">
        <v>3093</v>
      </c>
      <c r="Z10" s="3">
        <v>523</v>
      </c>
      <c r="AA10" s="3">
        <v>262</v>
      </c>
      <c r="AB10" s="3">
        <v>1570</v>
      </c>
      <c r="AC10" s="3">
        <v>9940</v>
      </c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>
        <f t="shared" si="0"/>
        <v>156352</v>
      </c>
      <c r="AR10" s="3">
        <f t="shared" si="1"/>
        <v>49179</v>
      </c>
      <c r="AS10" s="3">
        <f t="shared" si="2"/>
        <v>29159</v>
      </c>
      <c r="AT10" s="3">
        <f t="shared" si="3"/>
        <v>27392</v>
      </c>
      <c r="AU10" s="3">
        <f t="shared" si="4"/>
        <v>2616</v>
      </c>
      <c r="AV10" s="3">
        <f t="shared" si="5"/>
        <v>19881</v>
      </c>
      <c r="AW10" s="3">
        <f t="shared" si="6"/>
        <v>3924</v>
      </c>
      <c r="AX10" s="3">
        <f t="shared" si="7"/>
        <v>523</v>
      </c>
      <c r="AY10" s="3">
        <f t="shared" si="8"/>
        <v>3093</v>
      </c>
      <c r="AZ10" s="3">
        <f t="shared" si="9"/>
        <v>523</v>
      </c>
      <c r="BA10" s="3">
        <f t="shared" si="10"/>
        <v>262</v>
      </c>
      <c r="BB10" s="3">
        <f t="shared" si="11"/>
        <v>1570</v>
      </c>
      <c r="BC10" s="3">
        <f t="shared" si="12"/>
        <v>9940</v>
      </c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spans="1:68" x14ac:dyDescent="0.25">
      <c r="A11" s="1">
        <v>41283</v>
      </c>
      <c r="B11" t="s">
        <v>30</v>
      </c>
      <c r="C11" s="3">
        <v>208456</v>
      </c>
      <c r="D11" s="3">
        <v>63176</v>
      </c>
      <c r="E11" s="3">
        <v>68500</v>
      </c>
      <c r="F11" s="3">
        <v>75598</v>
      </c>
      <c r="G11" s="3">
        <v>102685</v>
      </c>
      <c r="H11">
        <v>83494</v>
      </c>
      <c r="I11" s="12">
        <v>13350</v>
      </c>
      <c r="J11" s="14">
        <v>194</v>
      </c>
      <c r="K11" s="13">
        <v>0</v>
      </c>
      <c r="L11" s="13"/>
      <c r="M11" s="3">
        <v>18072</v>
      </c>
      <c r="N11" s="3">
        <v>562</v>
      </c>
      <c r="O11" s="3">
        <v>0</v>
      </c>
      <c r="P11" s="3">
        <v>1288</v>
      </c>
      <c r="Q11" s="3">
        <v>162173</v>
      </c>
      <c r="R11" s="3">
        <v>47348</v>
      </c>
      <c r="S11" s="3">
        <v>26287</v>
      </c>
      <c r="T11" s="3">
        <v>27171</v>
      </c>
      <c r="U11" s="3">
        <v>2877</v>
      </c>
      <c r="V11" s="3">
        <v>20765</v>
      </c>
      <c r="W11" s="3">
        <v>5493</v>
      </c>
      <c r="X11" s="3">
        <v>1308</v>
      </c>
      <c r="Y11" s="3">
        <v>7511</v>
      </c>
      <c r="Z11" s="3">
        <v>523</v>
      </c>
      <c r="AA11" s="3">
        <v>1046</v>
      </c>
      <c r="AB11" s="3">
        <v>1308</v>
      </c>
      <c r="AC11" s="3">
        <v>8371</v>
      </c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>
        <f t="shared" si="0"/>
        <v>162173</v>
      </c>
      <c r="AR11" s="3">
        <f t="shared" si="1"/>
        <v>47348</v>
      </c>
      <c r="AS11" s="3">
        <f t="shared" si="2"/>
        <v>26287</v>
      </c>
      <c r="AT11" s="3">
        <f t="shared" si="3"/>
        <v>27171</v>
      </c>
      <c r="AU11" s="3">
        <f t="shared" si="4"/>
        <v>2877</v>
      </c>
      <c r="AV11" s="3">
        <f t="shared" si="5"/>
        <v>20765</v>
      </c>
      <c r="AW11" s="3">
        <f t="shared" si="6"/>
        <v>5493</v>
      </c>
      <c r="AX11" s="3">
        <f t="shared" si="7"/>
        <v>1308</v>
      </c>
      <c r="AY11" s="3">
        <f t="shared" si="8"/>
        <v>7511</v>
      </c>
      <c r="AZ11" s="3">
        <f t="shared" si="9"/>
        <v>523</v>
      </c>
      <c r="BA11" s="3">
        <f t="shared" si="10"/>
        <v>1046</v>
      </c>
      <c r="BB11" s="3">
        <f t="shared" si="11"/>
        <v>1308</v>
      </c>
      <c r="BC11" s="3">
        <f t="shared" si="12"/>
        <v>8371</v>
      </c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spans="1:68" x14ac:dyDescent="0.25">
      <c r="A12" s="1">
        <v>41284</v>
      </c>
      <c r="B12" t="s">
        <v>46</v>
      </c>
      <c r="C12" s="3">
        <v>275856</v>
      </c>
      <c r="D12" s="3">
        <v>66015</v>
      </c>
      <c r="E12" s="3">
        <v>90150</v>
      </c>
      <c r="F12" s="3">
        <v>113929</v>
      </c>
      <c r="G12" s="3">
        <v>134251</v>
      </c>
      <c r="H12">
        <v>91451</v>
      </c>
      <c r="I12" s="12">
        <v>16188</v>
      </c>
      <c r="J12" s="14">
        <v>202</v>
      </c>
      <c r="K12" s="13">
        <v>0</v>
      </c>
      <c r="L12" s="13"/>
      <c r="M12" s="3">
        <v>24068</v>
      </c>
      <c r="N12" s="3">
        <v>641</v>
      </c>
      <c r="O12" s="3">
        <v>0</v>
      </c>
      <c r="P12" s="3">
        <v>1598</v>
      </c>
      <c r="Q12" s="3">
        <v>210057</v>
      </c>
      <c r="R12" s="3">
        <v>61474</v>
      </c>
      <c r="S12" s="3">
        <v>39099</v>
      </c>
      <c r="T12" s="3">
        <v>42413</v>
      </c>
      <c r="U12" s="3">
        <v>3401</v>
      </c>
      <c r="V12" s="3">
        <v>25624</v>
      </c>
      <c r="W12" s="3">
        <v>5232</v>
      </c>
      <c r="X12" s="3">
        <v>1308</v>
      </c>
      <c r="Y12" s="3">
        <v>5964</v>
      </c>
      <c r="Z12" s="3">
        <v>0</v>
      </c>
      <c r="AA12" s="3">
        <v>1308</v>
      </c>
      <c r="AB12" s="3">
        <v>523</v>
      </c>
      <c r="AC12" s="3">
        <v>12818</v>
      </c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>
        <f t="shared" si="0"/>
        <v>210057</v>
      </c>
      <c r="AR12" s="3">
        <f t="shared" si="1"/>
        <v>61474</v>
      </c>
      <c r="AS12" s="3">
        <f t="shared" si="2"/>
        <v>39099</v>
      </c>
      <c r="AT12" s="3">
        <f t="shared" si="3"/>
        <v>42413</v>
      </c>
      <c r="AU12" s="3">
        <f t="shared" si="4"/>
        <v>3401</v>
      </c>
      <c r="AV12" s="3">
        <f t="shared" si="5"/>
        <v>25624</v>
      </c>
      <c r="AW12" s="3">
        <f t="shared" si="6"/>
        <v>5232</v>
      </c>
      <c r="AX12" s="3">
        <f t="shared" si="7"/>
        <v>1308</v>
      </c>
      <c r="AY12" s="3">
        <f t="shared" si="8"/>
        <v>5964</v>
      </c>
      <c r="AZ12" s="3">
        <f t="shared" si="9"/>
        <v>0</v>
      </c>
      <c r="BA12" s="3">
        <f t="shared" si="10"/>
        <v>1308</v>
      </c>
      <c r="BB12" s="3">
        <f t="shared" si="11"/>
        <v>523</v>
      </c>
      <c r="BC12" s="3">
        <f t="shared" si="12"/>
        <v>12818</v>
      </c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spans="1:68" x14ac:dyDescent="0.25">
      <c r="A13" s="1">
        <v>41285</v>
      </c>
      <c r="B13" t="s">
        <v>49</v>
      </c>
      <c r="C13" s="3">
        <v>260083</v>
      </c>
      <c r="D13" s="3">
        <v>66370</v>
      </c>
      <c r="E13" s="3">
        <v>84826</v>
      </c>
      <c r="F13" s="3">
        <v>102927</v>
      </c>
      <c r="G13" s="3">
        <v>125522</v>
      </c>
      <c r="H13">
        <v>91713</v>
      </c>
      <c r="I13" s="12">
        <v>17402</v>
      </c>
      <c r="J13" s="14">
        <v>221</v>
      </c>
      <c r="K13" s="13">
        <v>0</v>
      </c>
      <c r="L13" s="13"/>
      <c r="M13" s="3">
        <v>22499</v>
      </c>
      <c r="N13" s="3">
        <v>753</v>
      </c>
      <c r="O13" s="3">
        <v>1</v>
      </c>
      <c r="P13" s="3">
        <v>1222</v>
      </c>
      <c r="Q13" s="3">
        <v>198597</v>
      </c>
      <c r="R13" s="3">
        <v>56242</v>
      </c>
      <c r="S13" s="3">
        <v>32030</v>
      </c>
      <c r="T13" s="3">
        <v>42634</v>
      </c>
      <c r="U13" s="3">
        <v>5232</v>
      </c>
      <c r="V13" s="3">
        <v>27392</v>
      </c>
      <c r="W13" s="3">
        <v>3401</v>
      </c>
      <c r="X13" s="3">
        <v>1046</v>
      </c>
      <c r="Y13" s="3">
        <v>5964</v>
      </c>
      <c r="Z13" s="3">
        <v>262</v>
      </c>
      <c r="AA13" s="3">
        <v>1570</v>
      </c>
      <c r="AB13" s="3">
        <v>2093</v>
      </c>
      <c r="AC13" s="3">
        <v>13079</v>
      </c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>
        <f t="shared" si="0"/>
        <v>198597</v>
      </c>
      <c r="AR13" s="3">
        <f t="shared" si="1"/>
        <v>56242</v>
      </c>
      <c r="AS13" s="3">
        <f t="shared" si="2"/>
        <v>32030</v>
      </c>
      <c r="AT13" s="3">
        <f t="shared" si="3"/>
        <v>42634</v>
      </c>
      <c r="AU13" s="3">
        <f t="shared" si="4"/>
        <v>5232</v>
      </c>
      <c r="AV13" s="3">
        <f t="shared" si="5"/>
        <v>27392</v>
      </c>
      <c r="AW13" s="3">
        <f t="shared" si="6"/>
        <v>3401</v>
      </c>
      <c r="AX13" s="3">
        <f t="shared" si="7"/>
        <v>1046</v>
      </c>
      <c r="AY13" s="3">
        <f t="shared" si="8"/>
        <v>5964</v>
      </c>
      <c r="AZ13" s="3">
        <f t="shared" si="9"/>
        <v>262</v>
      </c>
      <c r="BA13" s="3">
        <f t="shared" si="10"/>
        <v>1570</v>
      </c>
      <c r="BB13" s="3">
        <f t="shared" si="11"/>
        <v>2093</v>
      </c>
      <c r="BC13" s="3">
        <f t="shared" si="12"/>
        <v>13079</v>
      </c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spans="1:68" x14ac:dyDescent="0.25">
      <c r="A14" s="1">
        <v>41286</v>
      </c>
      <c r="B14" t="s">
        <v>52</v>
      </c>
      <c r="C14" s="3">
        <v>169960</v>
      </c>
      <c r="D14" s="3">
        <v>49334</v>
      </c>
      <c r="E14" s="3">
        <v>45075</v>
      </c>
      <c r="F14" s="3">
        <v>72404</v>
      </c>
      <c r="G14" s="3">
        <v>86003</v>
      </c>
      <c r="H14">
        <v>66174</v>
      </c>
      <c r="I14" s="12">
        <v>16737</v>
      </c>
      <c r="J14" s="14">
        <v>234</v>
      </c>
      <c r="K14" s="13">
        <v>0</v>
      </c>
      <c r="L14" s="13"/>
      <c r="M14" s="3">
        <v>16688</v>
      </c>
      <c r="N14" s="3">
        <v>845</v>
      </c>
      <c r="O14" s="3">
        <v>0</v>
      </c>
      <c r="P14" s="3">
        <v>1046</v>
      </c>
      <c r="Q14" s="3">
        <v>131513</v>
      </c>
      <c r="R14" s="3">
        <v>35838</v>
      </c>
      <c r="S14" s="3">
        <v>26066</v>
      </c>
      <c r="T14" s="3">
        <v>25624</v>
      </c>
      <c r="U14" s="3">
        <v>3924</v>
      </c>
      <c r="V14" s="3">
        <v>15021</v>
      </c>
      <c r="W14" s="3">
        <v>5755</v>
      </c>
      <c r="X14" s="3">
        <v>1831</v>
      </c>
      <c r="Y14" s="3">
        <v>6406</v>
      </c>
      <c r="Z14" s="3">
        <v>523</v>
      </c>
      <c r="AA14" s="3">
        <v>1046</v>
      </c>
      <c r="AB14" s="3">
        <v>1308</v>
      </c>
      <c r="AC14" s="3">
        <v>9417</v>
      </c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>
        <f t="shared" si="0"/>
        <v>131513</v>
      </c>
      <c r="AR14" s="3">
        <f t="shared" si="1"/>
        <v>35838</v>
      </c>
      <c r="AS14" s="3">
        <f t="shared" si="2"/>
        <v>26066</v>
      </c>
      <c r="AT14" s="3">
        <f t="shared" si="3"/>
        <v>25624</v>
      </c>
      <c r="AU14" s="3">
        <f t="shared" si="4"/>
        <v>3924</v>
      </c>
      <c r="AV14" s="3">
        <f t="shared" si="5"/>
        <v>15021</v>
      </c>
      <c r="AW14" s="3">
        <f t="shared" si="6"/>
        <v>5755</v>
      </c>
      <c r="AX14" s="3">
        <f t="shared" si="7"/>
        <v>1831</v>
      </c>
      <c r="AY14" s="3">
        <f t="shared" si="8"/>
        <v>6406</v>
      </c>
      <c r="AZ14" s="3">
        <f t="shared" si="9"/>
        <v>523</v>
      </c>
      <c r="BA14" s="3">
        <f t="shared" si="10"/>
        <v>1046</v>
      </c>
      <c r="BB14" s="3">
        <f t="shared" si="11"/>
        <v>1308</v>
      </c>
      <c r="BC14" s="3">
        <f t="shared" si="12"/>
        <v>9417</v>
      </c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spans="1:68" x14ac:dyDescent="0.25">
      <c r="A15" s="1">
        <v>41287</v>
      </c>
      <c r="B15" t="s">
        <v>53</v>
      </c>
      <c r="C15" s="3">
        <v>116482</v>
      </c>
      <c r="D15" s="3">
        <v>40106</v>
      </c>
      <c r="E15" s="3">
        <v>29458</v>
      </c>
      <c r="F15" s="3">
        <v>44720</v>
      </c>
      <c r="G15" s="3">
        <v>60988</v>
      </c>
      <c r="H15">
        <v>42453</v>
      </c>
      <c r="I15" s="12">
        <v>14415</v>
      </c>
      <c r="J15" s="14">
        <v>168</v>
      </c>
      <c r="K15" s="13">
        <v>0</v>
      </c>
      <c r="L15" s="13"/>
      <c r="M15" s="3">
        <v>12809</v>
      </c>
      <c r="N15" s="3">
        <v>790</v>
      </c>
      <c r="O15" s="3">
        <v>0</v>
      </c>
      <c r="P15" s="3">
        <v>537</v>
      </c>
      <c r="Q15" s="3">
        <v>92674</v>
      </c>
      <c r="R15" s="3">
        <v>26421</v>
      </c>
      <c r="S15" s="3">
        <v>13033</v>
      </c>
      <c r="T15" s="3">
        <v>15905</v>
      </c>
      <c r="U15" s="3">
        <v>2877</v>
      </c>
      <c r="V15" s="3">
        <v>13475</v>
      </c>
      <c r="W15" s="3">
        <v>3662</v>
      </c>
      <c r="X15" s="3">
        <v>1831</v>
      </c>
      <c r="Y15" s="3">
        <v>7069</v>
      </c>
      <c r="Z15" s="3">
        <v>262</v>
      </c>
      <c r="AA15" s="3">
        <v>785</v>
      </c>
      <c r="AB15" s="3">
        <v>1046</v>
      </c>
      <c r="AC15" s="3">
        <v>6540</v>
      </c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>
        <f t="shared" si="0"/>
        <v>92674</v>
      </c>
      <c r="AR15" s="3">
        <f t="shared" si="1"/>
        <v>26421</v>
      </c>
      <c r="AS15" s="3">
        <f t="shared" si="2"/>
        <v>13033</v>
      </c>
      <c r="AT15" s="3">
        <f t="shared" si="3"/>
        <v>15905</v>
      </c>
      <c r="AU15" s="3">
        <f t="shared" si="4"/>
        <v>2877</v>
      </c>
      <c r="AV15" s="3">
        <f t="shared" si="5"/>
        <v>13475</v>
      </c>
      <c r="AW15" s="3">
        <f t="shared" si="6"/>
        <v>3662</v>
      </c>
      <c r="AX15" s="3">
        <f t="shared" si="7"/>
        <v>1831</v>
      </c>
      <c r="AY15" s="3">
        <f t="shared" si="8"/>
        <v>7069</v>
      </c>
      <c r="AZ15" s="3">
        <f t="shared" si="9"/>
        <v>262</v>
      </c>
      <c r="BA15" s="3">
        <f t="shared" si="10"/>
        <v>785</v>
      </c>
      <c r="BB15" s="3">
        <f t="shared" si="11"/>
        <v>1046</v>
      </c>
      <c r="BC15" s="3">
        <f t="shared" si="12"/>
        <v>6540</v>
      </c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spans="1:68" x14ac:dyDescent="0.25">
      <c r="A16" s="1">
        <v>41288</v>
      </c>
      <c r="B16" t="s">
        <v>58</v>
      </c>
      <c r="C16" s="3">
        <v>131064</v>
      </c>
      <c r="D16" s="3">
        <v>33008</v>
      </c>
      <c r="E16" s="3">
        <v>35137</v>
      </c>
      <c r="F16" s="3">
        <v>61756</v>
      </c>
      <c r="G16" s="3">
        <v>67377</v>
      </c>
      <c r="H16">
        <v>37916</v>
      </c>
      <c r="I16" s="12">
        <v>14381</v>
      </c>
      <c r="J16" s="14">
        <v>165</v>
      </c>
      <c r="K16" s="13">
        <v>0</v>
      </c>
      <c r="L16" s="13"/>
      <c r="M16" s="3">
        <v>13461</v>
      </c>
      <c r="N16" s="3">
        <v>743</v>
      </c>
      <c r="O16" s="3">
        <v>0</v>
      </c>
      <c r="P16" s="3">
        <v>589</v>
      </c>
      <c r="Q16" s="3">
        <v>103958</v>
      </c>
      <c r="R16" s="3">
        <v>32437</v>
      </c>
      <c r="S16" s="3">
        <v>14358</v>
      </c>
      <c r="T16" s="3">
        <v>15905</v>
      </c>
      <c r="U16" s="3">
        <v>4185</v>
      </c>
      <c r="V16" s="3">
        <v>18776</v>
      </c>
      <c r="W16" s="3">
        <v>2354</v>
      </c>
      <c r="X16" s="3">
        <v>785</v>
      </c>
      <c r="Y16" s="3">
        <v>4197</v>
      </c>
      <c r="Z16" s="3">
        <v>0</v>
      </c>
      <c r="AA16" s="3">
        <v>1046</v>
      </c>
      <c r="AB16" s="3">
        <v>785</v>
      </c>
      <c r="AC16" s="3">
        <v>7848</v>
      </c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>
        <f t="shared" si="0"/>
        <v>103958</v>
      </c>
      <c r="AR16" s="3">
        <f t="shared" si="1"/>
        <v>32437</v>
      </c>
      <c r="AS16" s="3">
        <f t="shared" si="2"/>
        <v>14358</v>
      </c>
      <c r="AT16" s="3">
        <f t="shared" si="3"/>
        <v>15905</v>
      </c>
      <c r="AU16" s="3">
        <f t="shared" si="4"/>
        <v>4185</v>
      </c>
      <c r="AV16" s="3">
        <f t="shared" si="5"/>
        <v>18776</v>
      </c>
      <c r="AW16" s="3">
        <f t="shared" si="6"/>
        <v>2354</v>
      </c>
      <c r="AX16" s="3">
        <f t="shared" si="7"/>
        <v>785</v>
      </c>
      <c r="AY16" s="3">
        <f t="shared" si="8"/>
        <v>4197</v>
      </c>
      <c r="AZ16" s="3">
        <f t="shared" si="9"/>
        <v>0</v>
      </c>
      <c r="BA16" s="3">
        <f t="shared" si="10"/>
        <v>1046</v>
      </c>
      <c r="BB16" s="3">
        <f t="shared" si="11"/>
        <v>785</v>
      </c>
      <c r="BC16" s="3">
        <f t="shared" si="12"/>
        <v>7848</v>
      </c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spans="1:68" x14ac:dyDescent="0.25">
      <c r="A17" s="1">
        <v>41289</v>
      </c>
      <c r="B17" t="s">
        <v>59</v>
      </c>
      <c r="C17" s="3">
        <v>163552</v>
      </c>
      <c r="D17" s="3">
        <v>42945</v>
      </c>
      <c r="E17" s="3">
        <v>46494</v>
      </c>
      <c r="F17" s="3">
        <v>68854</v>
      </c>
      <c r="G17" s="3">
        <v>80932</v>
      </c>
      <c r="H17">
        <v>46028</v>
      </c>
      <c r="I17" s="12">
        <v>14501</v>
      </c>
      <c r="J17" s="14">
        <v>190</v>
      </c>
      <c r="K17" s="13">
        <v>0</v>
      </c>
      <c r="L17" s="13"/>
      <c r="M17" s="3">
        <v>17215</v>
      </c>
      <c r="N17" s="3">
        <v>744</v>
      </c>
      <c r="O17" s="3">
        <v>0</v>
      </c>
      <c r="P17" s="3">
        <v>810</v>
      </c>
      <c r="Q17" s="3">
        <v>129002</v>
      </c>
      <c r="R17" s="3">
        <v>37931</v>
      </c>
      <c r="S17" s="3">
        <v>20544</v>
      </c>
      <c r="T17" s="3">
        <v>20765</v>
      </c>
      <c r="U17" s="3">
        <v>3139</v>
      </c>
      <c r="V17" s="3">
        <v>18335</v>
      </c>
      <c r="W17" s="3">
        <v>3662</v>
      </c>
      <c r="X17" s="3">
        <v>1831</v>
      </c>
      <c r="Y17" s="3">
        <v>3534</v>
      </c>
      <c r="Z17" s="3">
        <v>523</v>
      </c>
      <c r="AA17" s="3">
        <v>523</v>
      </c>
      <c r="AB17" s="3">
        <v>1570</v>
      </c>
      <c r="AC17" s="3">
        <v>8371</v>
      </c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>
        <f t="shared" si="0"/>
        <v>129002</v>
      </c>
      <c r="AR17" s="3">
        <f t="shared" si="1"/>
        <v>37931</v>
      </c>
      <c r="AS17" s="3">
        <f t="shared" si="2"/>
        <v>20544</v>
      </c>
      <c r="AT17" s="3">
        <f t="shared" si="3"/>
        <v>20765</v>
      </c>
      <c r="AU17" s="3">
        <f t="shared" si="4"/>
        <v>3139</v>
      </c>
      <c r="AV17" s="3">
        <f t="shared" si="5"/>
        <v>18335</v>
      </c>
      <c r="AW17" s="3">
        <f t="shared" si="6"/>
        <v>3662</v>
      </c>
      <c r="AX17" s="3">
        <f t="shared" si="7"/>
        <v>1831</v>
      </c>
      <c r="AY17" s="3">
        <f t="shared" si="8"/>
        <v>3534</v>
      </c>
      <c r="AZ17" s="3">
        <f t="shared" si="9"/>
        <v>523</v>
      </c>
      <c r="BA17" s="3">
        <f t="shared" si="10"/>
        <v>523</v>
      </c>
      <c r="BB17" s="3">
        <f t="shared" si="11"/>
        <v>1570</v>
      </c>
      <c r="BC17" s="3">
        <f t="shared" si="12"/>
        <v>8371</v>
      </c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spans="1:68" x14ac:dyDescent="0.25">
      <c r="A18" s="1">
        <v>41290</v>
      </c>
      <c r="B18" t="s">
        <v>30</v>
      </c>
      <c r="C18" s="3">
        <v>172155</v>
      </c>
      <c r="D18" s="3">
        <v>46140</v>
      </c>
      <c r="E18" s="3">
        <v>55013</v>
      </c>
      <c r="F18" s="3">
        <v>66370</v>
      </c>
      <c r="G18" s="3">
        <v>84250</v>
      </c>
      <c r="H18">
        <v>45992</v>
      </c>
      <c r="I18" s="12">
        <v>13985</v>
      </c>
      <c r="J18" s="14">
        <v>197</v>
      </c>
      <c r="K18" s="13">
        <v>0</v>
      </c>
      <c r="L18" s="13"/>
      <c r="M18" s="3">
        <v>17371</v>
      </c>
      <c r="N18" s="3">
        <v>684</v>
      </c>
      <c r="O18" s="3">
        <v>6</v>
      </c>
      <c r="P18" s="3">
        <v>1118</v>
      </c>
      <c r="Q18" s="3">
        <v>135179</v>
      </c>
      <c r="R18" s="3">
        <v>41070</v>
      </c>
      <c r="S18" s="3">
        <v>20323</v>
      </c>
      <c r="T18" s="3">
        <v>21427</v>
      </c>
      <c r="U18" s="3">
        <v>4447</v>
      </c>
      <c r="V18" s="3">
        <v>18556</v>
      </c>
      <c r="W18" s="3">
        <v>6278</v>
      </c>
      <c r="X18" s="3">
        <v>1046</v>
      </c>
      <c r="Y18" s="3">
        <v>5964</v>
      </c>
      <c r="Z18" s="3">
        <v>523</v>
      </c>
      <c r="AA18" s="3">
        <v>785</v>
      </c>
      <c r="AB18" s="3">
        <v>1308</v>
      </c>
      <c r="AC18" s="3">
        <v>8894</v>
      </c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>
        <f t="shared" si="0"/>
        <v>135179</v>
      </c>
      <c r="AR18" s="3">
        <f t="shared" si="1"/>
        <v>41070</v>
      </c>
      <c r="AS18" s="3">
        <f t="shared" si="2"/>
        <v>20323</v>
      </c>
      <c r="AT18" s="3">
        <f t="shared" si="3"/>
        <v>21427</v>
      </c>
      <c r="AU18" s="3">
        <f t="shared" si="4"/>
        <v>4447</v>
      </c>
      <c r="AV18" s="3">
        <f t="shared" si="5"/>
        <v>18556</v>
      </c>
      <c r="AW18" s="3">
        <f t="shared" si="6"/>
        <v>6278</v>
      </c>
      <c r="AX18" s="3">
        <f t="shared" si="7"/>
        <v>1046</v>
      </c>
      <c r="AY18" s="3">
        <f t="shared" si="8"/>
        <v>5964</v>
      </c>
      <c r="AZ18" s="3">
        <f t="shared" si="9"/>
        <v>523</v>
      </c>
      <c r="BA18" s="3">
        <f t="shared" si="10"/>
        <v>785</v>
      </c>
      <c r="BB18" s="3">
        <f t="shared" si="11"/>
        <v>1308</v>
      </c>
      <c r="BC18" s="3">
        <f t="shared" si="12"/>
        <v>8894</v>
      </c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spans="1:68" x14ac:dyDescent="0.25">
      <c r="A19" s="1">
        <v>41291</v>
      </c>
      <c r="B19" t="s">
        <v>46</v>
      </c>
      <c r="C19" s="3">
        <v>167940</v>
      </c>
      <c r="D19" s="3">
        <v>47559</v>
      </c>
      <c r="E19" s="3">
        <v>51108</v>
      </c>
      <c r="F19" s="3">
        <v>66725</v>
      </c>
      <c r="G19" s="3">
        <v>82290</v>
      </c>
      <c r="H19">
        <v>44498</v>
      </c>
      <c r="I19" s="12">
        <v>12462</v>
      </c>
      <c r="J19" s="14">
        <v>232</v>
      </c>
      <c r="K19" s="13">
        <v>0</v>
      </c>
      <c r="L19" s="13"/>
      <c r="M19" s="3">
        <v>17266</v>
      </c>
      <c r="N19" s="3">
        <v>676</v>
      </c>
      <c r="O19" s="3">
        <v>14</v>
      </c>
      <c r="P19" s="3">
        <v>1105</v>
      </c>
      <c r="Q19" s="3">
        <v>132619</v>
      </c>
      <c r="R19" s="3">
        <v>37407</v>
      </c>
      <c r="S19" s="3">
        <v>20102</v>
      </c>
      <c r="T19" s="3">
        <v>20323</v>
      </c>
      <c r="U19" s="3">
        <v>3401</v>
      </c>
      <c r="V19" s="3">
        <v>24520</v>
      </c>
      <c r="W19" s="3">
        <v>4970</v>
      </c>
      <c r="X19" s="3">
        <v>1046</v>
      </c>
      <c r="Y19" s="3">
        <v>5081</v>
      </c>
      <c r="Z19" s="3">
        <v>262</v>
      </c>
      <c r="AA19" s="3">
        <v>785</v>
      </c>
      <c r="AB19" s="3">
        <v>1570</v>
      </c>
      <c r="AC19" s="3">
        <v>9156</v>
      </c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>
        <f t="shared" si="0"/>
        <v>132619</v>
      </c>
      <c r="AR19" s="3">
        <f t="shared" si="1"/>
        <v>37407</v>
      </c>
      <c r="AS19" s="3">
        <f t="shared" si="2"/>
        <v>20102</v>
      </c>
      <c r="AT19" s="3">
        <f t="shared" si="3"/>
        <v>20323</v>
      </c>
      <c r="AU19" s="3">
        <f t="shared" si="4"/>
        <v>3401</v>
      </c>
      <c r="AV19" s="3">
        <f t="shared" si="5"/>
        <v>24520</v>
      </c>
      <c r="AW19" s="3">
        <f t="shared" si="6"/>
        <v>4970</v>
      </c>
      <c r="AX19" s="3">
        <f t="shared" si="7"/>
        <v>1046</v>
      </c>
      <c r="AY19" s="3">
        <f t="shared" si="8"/>
        <v>5081</v>
      </c>
      <c r="AZ19" s="3">
        <f t="shared" si="9"/>
        <v>262</v>
      </c>
      <c r="BA19" s="3">
        <f t="shared" si="10"/>
        <v>785</v>
      </c>
      <c r="BB19" s="3">
        <f t="shared" si="11"/>
        <v>1570</v>
      </c>
      <c r="BC19" s="3">
        <f t="shared" si="12"/>
        <v>9156</v>
      </c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spans="1:68" x14ac:dyDescent="0.25">
      <c r="A20" s="1">
        <v>41292</v>
      </c>
      <c r="B20" t="s">
        <v>49</v>
      </c>
      <c r="C20" s="3">
        <v>163804</v>
      </c>
      <c r="D20" s="3">
        <v>46140</v>
      </c>
      <c r="E20" s="3">
        <v>42590</v>
      </c>
      <c r="F20" s="3">
        <v>69209</v>
      </c>
      <c r="G20" s="3">
        <v>79745</v>
      </c>
      <c r="H20">
        <v>44193</v>
      </c>
      <c r="I20" s="12">
        <v>12568</v>
      </c>
      <c r="J20" s="14">
        <v>203</v>
      </c>
      <c r="K20" s="13">
        <v>0</v>
      </c>
      <c r="L20" s="13"/>
      <c r="M20" s="3">
        <v>16873</v>
      </c>
      <c r="N20" s="3">
        <v>725</v>
      </c>
      <c r="O20" s="3">
        <v>15</v>
      </c>
      <c r="P20" s="3">
        <v>1004</v>
      </c>
      <c r="Q20" s="3">
        <v>129090</v>
      </c>
      <c r="R20" s="3">
        <v>33745</v>
      </c>
      <c r="S20" s="3">
        <v>20765</v>
      </c>
      <c r="T20" s="3">
        <v>23415</v>
      </c>
      <c r="U20" s="3">
        <v>3401</v>
      </c>
      <c r="V20" s="3">
        <v>22090</v>
      </c>
      <c r="W20" s="3">
        <v>4970</v>
      </c>
      <c r="X20" s="3">
        <v>1308</v>
      </c>
      <c r="Y20" s="3">
        <v>5302</v>
      </c>
      <c r="Z20" s="3">
        <v>523</v>
      </c>
      <c r="AA20" s="3">
        <v>1046</v>
      </c>
      <c r="AB20" s="3">
        <v>2093</v>
      </c>
      <c r="AC20" s="3">
        <v>8632</v>
      </c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>
        <f t="shared" si="0"/>
        <v>129090</v>
      </c>
      <c r="AR20" s="3">
        <f t="shared" si="1"/>
        <v>33745</v>
      </c>
      <c r="AS20" s="3">
        <f t="shared" si="2"/>
        <v>20765</v>
      </c>
      <c r="AT20" s="3">
        <f t="shared" si="3"/>
        <v>23415</v>
      </c>
      <c r="AU20" s="3">
        <f t="shared" si="4"/>
        <v>3401</v>
      </c>
      <c r="AV20" s="3">
        <f t="shared" si="5"/>
        <v>22090</v>
      </c>
      <c r="AW20" s="3">
        <f t="shared" si="6"/>
        <v>4970</v>
      </c>
      <c r="AX20" s="3">
        <f t="shared" si="7"/>
        <v>1308</v>
      </c>
      <c r="AY20" s="3">
        <f t="shared" si="8"/>
        <v>5302</v>
      </c>
      <c r="AZ20" s="3">
        <f t="shared" si="9"/>
        <v>523</v>
      </c>
      <c r="BA20" s="3">
        <f t="shared" si="10"/>
        <v>1046</v>
      </c>
      <c r="BB20" s="3">
        <f t="shared" si="11"/>
        <v>2093</v>
      </c>
      <c r="BC20" s="3">
        <f t="shared" si="12"/>
        <v>8632</v>
      </c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spans="1:68" x14ac:dyDescent="0.25">
      <c r="A21" s="1">
        <v>41293</v>
      </c>
      <c r="B21" t="s">
        <v>52</v>
      </c>
      <c r="C21" s="3">
        <v>143752</v>
      </c>
      <c r="D21" s="3">
        <v>39041</v>
      </c>
      <c r="E21" s="3">
        <v>40461</v>
      </c>
      <c r="F21" s="3">
        <v>61756</v>
      </c>
      <c r="G21" s="3">
        <v>72624</v>
      </c>
      <c r="H21">
        <v>39182</v>
      </c>
      <c r="I21" s="12">
        <v>13777</v>
      </c>
      <c r="J21" s="14">
        <v>241</v>
      </c>
      <c r="K21" s="13">
        <v>0</v>
      </c>
      <c r="L21" s="13"/>
      <c r="M21" s="3">
        <v>15711</v>
      </c>
      <c r="N21" s="3">
        <v>854</v>
      </c>
      <c r="O21" s="3">
        <v>2</v>
      </c>
      <c r="P21" s="3">
        <v>737</v>
      </c>
      <c r="Q21" s="3">
        <v>113276</v>
      </c>
      <c r="R21" s="3">
        <v>34530</v>
      </c>
      <c r="S21" s="3">
        <v>18335</v>
      </c>
      <c r="T21" s="3">
        <v>20544</v>
      </c>
      <c r="U21" s="3">
        <v>4447</v>
      </c>
      <c r="V21" s="3">
        <v>13696</v>
      </c>
      <c r="W21" s="3">
        <v>2877</v>
      </c>
      <c r="X21" s="3">
        <v>3139</v>
      </c>
      <c r="Y21" s="3">
        <v>6848</v>
      </c>
      <c r="Z21" s="3">
        <v>523</v>
      </c>
      <c r="AA21" s="3">
        <v>523</v>
      </c>
      <c r="AB21" s="3">
        <v>1570</v>
      </c>
      <c r="AC21" s="3">
        <v>5755</v>
      </c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>
        <f t="shared" si="0"/>
        <v>113276</v>
      </c>
      <c r="AR21" s="3">
        <f t="shared" si="1"/>
        <v>34530</v>
      </c>
      <c r="AS21" s="3">
        <f t="shared" si="2"/>
        <v>18335</v>
      </c>
      <c r="AT21" s="3">
        <f t="shared" si="3"/>
        <v>20544</v>
      </c>
      <c r="AU21" s="3">
        <f t="shared" si="4"/>
        <v>4447</v>
      </c>
      <c r="AV21" s="3">
        <f t="shared" si="5"/>
        <v>13696</v>
      </c>
      <c r="AW21" s="3">
        <f t="shared" si="6"/>
        <v>2877</v>
      </c>
      <c r="AX21" s="3">
        <f t="shared" si="7"/>
        <v>3139</v>
      </c>
      <c r="AY21" s="3">
        <f t="shared" si="8"/>
        <v>6848</v>
      </c>
      <c r="AZ21" s="3">
        <f t="shared" si="9"/>
        <v>523</v>
      </c>
      <c r="BA21" s="3">
        <f t="shared" si="10"/>
        <v>523</v>
      </c>
      <c r="BB21" s="3">
        <f t="shared" si="11"/>
        <v>1570</v>
      </c>
      <c r="BC21" s="3">
        <f t="shared" si="12"/>
        <v>5755</v>
      </c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spans="1:68" x14ac:dyDescent="0.25">
      <c r="A22" s="1">
        <v>41294</v>
      </c>
      <c r="B22" t="s">
        <v>53</v>
      </c>
      <c r="C22" s="3">
        <v>117688</v>
      </c>
      <c r="D22" s="3">
        <v>39041</v>
      </c>
      <c r="E22" s="3">
        <v>32298</v>
      </c>
      <c r="F22" s="3">
        <v>44365</v>
      </c>
      <c r="G22" s="3">
        <v>59726</v>
      </c>
      <c r="H22">
        <v>32088</v>
      </c>
      <c r="I22" s="12">
        <v>14376</v>
      </c>
      <c r="J22" s="14">
        <v>222</v>
      </c>
      <c r="K22" s="13">
        <v>0</v>
      </c>
      <c r="L22" s="13"/>
      <c r="M22" s="3">
        <v>12473</v>
      </c>
      <c r="N22" s="3">
        <v>829</v>
      </c>
      <c r="O22" s="3">
        <v>13</v>
      </c>
      <c r="P22" s="3">
        <v>588</v>
      </c>
      <c r="Q22" s="3">
        <v>92614</v>
      </c>
      <c r="R22" s="3">
        <v>28775</v>
      </c>
      <c r="S22" s="3">
        <v>15905</v>
      </c>
      <c r="T22" s="3">
        <v>13917</v>
      </c>
      <c r="U22" s="3">
        <v>3139</v>
      </c>
      <c r="V22" s="3">
        <v>17009</v>
      </c>
      <c r="W22" s="3">
        <v>4185</v>
      </c>
      <c r="X22" s="3">
        <v>1831</v>
      </c>
      <c r="Y22" s="3">
        <v>5522</v>
      </c>
      <c r="Z22" s="3">
        <v>785</v>
      </c>
      <c r="AA22" s="3">
        <v>785</v>
      </c>
      <c r="AB22" s="3">
        <v>0</v>
      </c>
      <c r="AC22" s="3">
        <v>3924</v>
      </c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>
        <f t="shared" si="0"/>
        <v>92614</v>
      </c>
      <c r="AR22" s="3">
        <f t="shared" si="1"/>
        <v>28775</v>
      </c>
      <c r="AS22" s="3">
        <f t="shared" si="2"/>
        <v>15905</v>
      </c>
      <c r="AT22" s="3">
        <f t="shared" si="3"/>
        <v>13917</v>
      </c>
      <c r="AU22" s="3">
        <f t="shared" si="4"/>
        <v>3139</v>
      </c>
      <c r="AV22" s="3">
        <f t="shared" si="5"/>
        <v>17009</v>
      </c>
      <c r="AW22" s="3">
        <f t="shared" si="6"/>
        <v>4185</v>
      </c>
      <c r="AX22" s="3">
        <f t="shared" si="7"/>
        <v>1831</v>
      </c>
      <c r="AY22" s="3">
        <f t="shared" si="8"/>
        <v>5522</v>
      </c>
      <c r="AZ22" s="3">
        <f t="shared" si="9"/>
        <v>785</v>
      </c>
      <c r="BA22" s="3">
        <f t="shared" si="10"/>
        <v>785</v>
      </c>
      <c r="BB22" s="3">
        <f t="shared" si="11"/>
        <v>0</v>
      </c>
      <c r="BC22" s="3">
        <f t="shared" si="12"/>
        <v>3924</v>
      </c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spans="1:68" x14ac:dyDescent="0.25">
      <c r="A23" s="1">
        <v>41295</v>
      </c>
      <c r="B23" t="s">
        <v>58</v>
      </c>
      <c r="C23" s="3">
        <v>157879</v>
      </c>
      <c r="D23" s="3">
        <v>43655</v>
      </c>
      <c r="E23" s="3">
        <v>40106</v>
      </c>
      <c r="F23" s="3">
        <v>70274</v>
      </c>
      <c r="G23" s="3">
        <v>76502</v>
      </c>
      <c r="H23">
        <v>44715</v>
      </c>
      <c r="I23" s="12">
        <v>11563</v>
      </c>
      <c r="J23" s="14">
        <v>194</v>
      </c>
      <c r="K23" s="13">
        <v>0</v>
      </c>
      <c r="L23" s="13"/>
      <c r="M23" s="3">
        <v>15447</v>
      </c>
      <c r="N23" s="3">
        <v>554</v>
      </c>
      <c r="O23" s="3">
        <v>5</v>
      </c>
      <c r="P23" s="3">
        <v>840</v>
      </c>
      <c r="Q23" s="3">
        <v>126718</v>
      </c>
      <c r="R23" s="3">
        <v>38977</v>
      </c>
      <c r="S23" s="3">
        <v>16347</v>
      </c>
      <c r="T23" s="3">
        <v>19218</v>
      </c>
      <c r="U23" s="3">
        <v>2093</v>
      </c>
      <c r="V23" s="3">
        <v>20544</v>
      </c>
      <c r="W23" s="3">
        <v>4185</v>
      </c>
      <c r="X23" s="3">
        <v>1831</v>
      </c>
      <c r="Y23" s="3">
        <v>5743</v>
      </c>
      <c r="Z23" s="3">
        <v>785</v>
      </c>
      <c r="AA23" s="3">
        <v>1046</v>
      </c>
      <c r="AB23" s="3">
        <v>1570</v>
      </c>
      <c r="AC23" s="3">
        <v>7325</v>
      </c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>
        <f t="shared" si="0"/>
        <v>126718</v>
      </c>
      <c r="AR23" s="3">
        <f t="shared" si="1"/>
        <v>38977</v>
      </c>
      <c r="AS23" s="3">
        <f t="shared" si="2"/>
        <v>16347</v>
      </c>
      <c r="AT23" s="3">
        <f t="shared" si="3"/>
        <v>19218</v>
      </c>
      <c r="AU23" s="3">
        <f t="shared" si="4"/>
        <v>2093</v>
      </c>
      <c r="AV23" s="3">
        <f t="shared" si="5"/>
        <v>20544</v>
      </c>
      <c r="AW23" s="3">
        <f t="shared" si="6"/>
        <v>4185</v>
      </c>
      <c r="AX23" s="3">
        <f t="shared" si="7"/>
        <v>1831</v>
      </c>
      <c r="AY23" s="3">
        <f t="shared" si="8"/>
        <v>5743</v>
      </c>
      <c r="AZ23" s="3">
        <f t="shared" si="9"/>
        <v>785</v>
      </c>
      <c r="BA23" s="3">
        <f t="shared" si="10"/>
        <v>1046</v>
      </c>
      <c r="BB23" s="3">
        <f t="shared" si="11"/>
        <v>1570</v>
      </c>
      <c r="BC23" s="3">
        <f t="shared" si="12"/>
        <v>7325</v>
      </c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spans="1:68" x14ac:dyDescent="0.25">
      <c r="A24" s="1">
        <v>41296</v>
      </c>
      <c r="B24" t="s">
        <v>59</v>
      </c>
      <c r="C24" s="3">
        <v>142428</v>
      </c>
      <c r="D24" s="3">
        <v>45430</v>
      </c>
      <c r="E24" s="3">
        <v>45075</v>
      </c>
      <c r="F24" s="3">
        <v>47559</v>
      </c>
      <c r="G24" s="3">
        <v>65814</v>
      </c>
      <c r="H24">
        <v>43986</v>
      </c>
      <c r="I24" s="12">
        <v>11630</v>
      </c>
      <c r="J24" s="14">
        <v>224</v>
      </c>
      <c r="K24" s="13">
        <v>0</v>
      </c>
      <c r="L24" s="13"/>
      <c r="M24" s="3">
        <v>15983</v>
      </c>
      <c r="N24" s="3">
        <v>508</v>
      </c>
      <c r="O24" s="3">
        <v>8</v>
      </c>
      <c r="P24" s="3">
        <v>1117</v>
      </c>
      <c r="Q24" s="3">
        <v>110720</v>
      </c>
      <c r="R24" s="3">
        <v>33745</v>
      </c>
      <c r="S24" s="3">
        <v>13033</v>
      </c>
      <c r="T24" s="3">
        <v>16347</v>
      </c>
      <c r="U24" s="3">
        <v>2354</v>
      </c>
      <c r="V24" s="3">
        <v>18556</v>
      </c>
      <c r="W24" s="3">
        <v>3662</v>
      </c>
      <c r="X24" s="3">
        <v>1308</v>
      </c>
      <c r="Y24" s="3">
        <v>4418</v>
      </c>
      <c r="Z24" s="3">
        <v>0</v>
      </c>
      <c r="AA24" s="3">
        <v>1046</v>
      </c>
      <c r="AB24" s="3">
        <v>785</v>
      </c>
      <c r="AC24" s="3">
        <v>7063</v>
      </c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>
        <f t="shared" si="0"/>
        <v>110720</v>
      </c>
      <c r="AR24" s="3">
        <f t="shared" si="1"/>
        <v>33745</v>
      </c>
      <c r="AS24" s="3">
        <f t="shared" si="2"/>
        <v>13033</v>
      </c>
      <c r="AT24" s="3">
        <f t="shared" si="3"/>
        <v>16347</v>
      </c>
      <c r="AU24" s="3">
        <f t="shared" si="4"/>
        <v>2354</v>
      </c>
      <c r="AV24" s="3">
        <f t="shared" si="5"/>
        <v>18556</v>
      </c>
      <c r="AW24" s="3">
        <f t="shared" si="6"/>
        <v>3662</v>
      </c>
      <c r="AX24" s="3">
        <f t="shared" si="7"/>
        <v>1308</v>
      </c>
      <c r="AY24" s="3">
        <f t="shared" si="8"/>
        <v>4418</v>
      </c>
      <c r="AZ24" s="3">
        <f t="shared" si="9"/>
        <v>0</v>
      </c>
      <c r="BA24" s="3">
        <f t="shared" si="10"/>
        <v>1046</v>
      </c>
      <c r="BB24" s="3">
        <f t="shared" si="11"/>
        <v>785</v>
      </c>
      <c r="BC24" s="3">
        <f t="shared" si="12"/>
        <v>7063</v>
      </c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spans="1:68" x14ac:dyDescent="0.25">
      <c r="A25" s="1">
        <v>41297</v>
      </c>
      <c r="B25" t="s">
        <v>30</v>
      </c>
      <c r="C25" s="3">
        <v>146923</v>
      </c>
      <c r="D25" s="3">
        <v>46494</v>
      </c>
      <c r="E25" s="3">
        <v>47559</v>
      </c>
      <c r="F25" s="3">
        <v>48624</v>
      </c>
      <c r="G25" s="3">
        <v>66603</v>
      </c>
      <c r="H25">
        <v>45881</v>
      </c>
      <c r="I25" s="12">
        <v>12569</v>
      </c>
      <c r="J25" s="14">
        <v>239</v>
      </c>
      <c r="K25" s="13">
        <v>0</v>
      </c>
      <c r="L25" s="13"/>
      <c r="M25" s="3">
        <v>18065</v>
      </c>
      <c r="N25" s="3">
        <v>584</v>
      </c>
      <c r="O25" s="3">
        <v>15</v>
      </c>
      <c r="P25" s="3">
        <v>1268</v>
      </c>
      <c r="Q25" s="3">
        <v>111963</v>
      </c>
      <c r="R25" s="3">
        <v>35576</v>
      </c>
      <c r="S25" s="3">
        <v>13475</v>
      </c>
      <c r="T25" s="3">
        <v>21427</v>
      </c>
      <c r="U25" s="3">
        <v>2616</v>
      </c>
      <c r="V25" s="3">
        <v>16788</v>
      </c>
      <c r="W25" s="3">
        <v>2877</v>
      </c>
      <c r="X25" s="3">
        <v>1046</v>
      </c>
      <c r="Y25" s="3">
        <v>3976</v>
      </c>
      <c r="Z25" s="3">
        <v>0</v>
      </c>
      <c r="AA25" s="3">
        <v>262</v>
      </c>
      <c r="AB25" s="3">
        <v>523</v>
      </c>
      <c r="AC25" s="3">
        <v>8632</v>
      </c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>
        <f t="shared" si="0"/>
        <v>111963</v>
      </c>
      <c r="AR25" s="3">
        <f t="shared" si="1"/>
        <v>35576</v>
      </c>
      <c r="AS25" s="3">
        <f t="shared" si="2"/>
        <v>13475</v>
      </c>
      <c r="AT25" s="3">
        <f t="shared" si="3"/>
        <v>21427</v>
      </c>
      <c r="AU25" s="3">
        <f t="shared" si="4"/>
        <v>2616</v>
      </c>
      <c r="AV25" s="3">
        <f t="shared" si="5"/>
        <v>16788</v>
      </c>
      <c r="AW25" s="3">
        <f t="shared" si="6"/>
        <v>2877</v>
      </c>
      <c r="AX25" s="3">
        <f t="shared" si="7"/>
        <v>1046</v>
      </c>
      <c r="AY25" s="3">
        <f t="shared" si="8"/>
        <v>3976</v>
      </c>
      <c r="AZ25" s="3">
        <f t="shared" si="9"/>
        <v>0</v>
      </c>
      <c r="BA25" s="3">
        <f t="shared" si="10"/>
        <v>262</v>
      </c>
      <c r="BB25" s="3">
        <f t="shared" si="11"/>
        <v>523</v>
      </c>
      <c r="BC25" s="3">
        <f t="shared" si="12"/>
        <v>8632</v>
      </c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spans="1:68" x14ac:dyDescent="0.25">
      <c r="A26" s="1">
        <v>41298</v>
      </c>
      <c r="B26" t="s">
        <v>46</v>
      </c>
      <c r="C26" s="3">
        <v>172581</v>
      </c>
      <c r="D26" s="3">
        <v>55722</v>
      </c>
      <c r="E26" s="3">
        <v>52173</v>
      </c>
      <c r="F26" s="3">
        <v>58207</v>
      </c>
      <c r="G26" s="3">
        <v>77286</v>
      </c>
      <c r="H26">
        <v>52924</v>
      </c>
      <c r="I26" s="12">
        <v>14703</v>
      </c>
      <c r="J26" s="14">
        <v>252</v>
      </c>
      <c r="K26" s="13">
        <v>0</v>
      </c>
      <c r="L26" s="13"/>
      <c r="M26" s="3">
        <v>21489</v>
      </c>
      <c r="N26" s="3">
        <v>667</v>
      </c>
      <c r="O26" s="3">
        <v>17</v>
      </c>
      <c r="P26" s="3">
        <v>1469</v>
      </c>
      <c r="Q26" s="3">
        <v>129159</v>
      </c>
      <c r="R26" s="3">
        <v>40285</v>
      </c>
      <c r="S26" s="3">
        <v>14358</v>
      </c>
      <c r="T26" s="3">
        <v>20323</v>
      </c>
      <c r="U26" s="3">
        <v>2877</v>
      </c>
      <c r="V26" s="3">
        <v>22753</v>
      </c>
      <c r="W26" s="3">
        <v>4185</v>
      </c>
      <c r="X26" s="3">
        <v>1046</v>
      </c>
      <c r="Y26" s="3">
        <v>5743</v>
      </c>
      <c r="Z26" s="3">
        <v>523</v>
      </c>
      <c r="AA26" s="3">
        <v>1046</v>
      </c>
      <c r="AB26" s="3">
        <v>262</v>
      </c>
      <c r="AC26" s="3">
        <v>8632</v>
      </c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>
        <f t="shared" si="0"/>
        <v>129159</v>
      </c>
      <c r="AR26" s="3">
        <f t="shared" si="1"/>
        <v>40285</v>
      </c>
      <c r="AS26" s="3">
        <f t="shared" si="2"/>
        <v>14358</v>
      </c>
      <c r="AT26" s="3">
        <f t="shared" si="3"/>
        <v>20323</v>
      </c>
      <c r="AU26" s="3">
        <f t="shared" si="4"/>
        <v>2877</v>
      </c>
      <c r="AV26" s="3">
        <f t="shared" si="5"/>
        <v>22753</v>
      </c>
      <c r="AW26" s="3">
        <f t="shared" si="6"/>
        <v>4185</v>
      </c>
      <c r="AX26" s="3">
        <f t="shared" si="7"/>
        <v>1046</v>
      </c>
      <c r="AY26" s="3">
        <f t="shared" si="8"/>
        <v>5743</v>
      </c>
      <c r="AZ26" s="3">
        <f t="shared" si="9"/>
        <v>523</v>
      </c>
      <c r="BA26" s="3">
        <f t="shared" si="10"/>
        <v>1046</v>
      </c>
      <c r="BB26" s="3">
        <f t="shared" si="11"/>
        <v>262</v>
      </c>
      <c r="BC26" s="3">
        <f t="shared" si="12"/>
        <v>8632</v>
      </c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spans="1:68" x14ac:dyDescent="0.25">
      <c r="A27" s="1">
        <v>41299</v>
      </c>
      <c r="B27" t="s">
        <v>49</v>
      </c>
      <c r="C27" s="3">
        <v>156194</v>
      </c>
      <c r="D27" s="3">
        <v>53593</v>
      </c>
      <c r="E27" s="3">
        <v>51463</v>
      </c>
      <c r="F27" s="3">
        <v>48269</v>
      </c>
      <c r="G27" s="3">
        <v>69721</v>
      </c>
      <c r="H27">
        <v>48184</v>
      </c>
      <c r="I27" s="12">
        <v>14390</v>
      </c>
      <c r="J27" s="14">
        <v>211</v>
      </c>
      <c r="K27" s="13">
        <v>0</v>
      </c>
      <c r="L27" s="13"/>
      <c r="M27" s="3">
        <v>17484</v>
      </c>
      <c r="N27" s="3">
        <v>606</v>
      </c>
      <c r="O27" s="3">
        <v>21</v>
      </c>
      <c r="P27" s="3">
        <v>951</v>
      </c>
      <c r="Q27" s="3">
        <v>116934</v>
      </c>
      <c r="R27" s="3">
        <v>35838</v>
      </c>
      <c r="S27" s="3">
        <v>13475</v>
      </c>
      <c r="T27" s="3">
        <v>19439</v>
      </c>
      <c r="U27" s="3">
        <v>2616</v>
      </c>
      <c r="V27" s="3">
        <v>20323</v>
      </c>
      <c r="W27" s="3">
        <v>2354</v>
      </c>
      <c r="X27" s="3">
        <v>785</v>
      </c>
      <c r="Y27" s="3">
        <v>6848</v>
      </c>
      <c r="Z27" s="3">
        <v>523</v>
      </c>
      <c r="AA27" s="3">
        <v>523</v>
      </c>
      <c r="AB27" s="3">
        <v>523</v>
      </c>
      <c r="AC27" s="3">
        <v>8371</v>
      </c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>
        <f t="shared" si="0"/>
        <v>116934</v>
      </c>
      <c r="AR27" s="3">
        <f t="shared" si="1"/>
        <v>35838</v>
      </c>
      <c r="AS27" s="3">
        <f t="shared" si="2"/>
        <v>13475</v>
      </c>
      <c r="AT27" s="3">
        <f t="shared" si="3"/>
        <v>19439</v>
      </c>
      <c r="AU27" s="3">
        <f t="shared" si="4"/>
        <v>2616</v>
      </c>
      <c r="AV27" s="3">
        <f t="shared" si="5"/>
        <v>20323</v>
      </c>
      <c r="AW27" s="3">
        <f t="shared" si="6"/>
        <v>2354</v>
      </c>
      <c r="AX27" s="3">
        <f t="shared" si="7"/>
        <v>785</v>
      </c>
      <c r="AY27" s="3">
        <f t="shared" si="8"/>
        <v>6848</v>
      </c>
      <c r="AZ27" s="3">
        <f t="shared" si="9"/>
        <v>523</v>
      </c>
      <c r="BA27" s="3">
        <f t="shared" si="10"/>
        <v>523</v>
      </c>
      <c r="BB27" s="3">
        <f t="shared" si="11"/>
        <v>523</v>
      </c>
      <c r="BC27" s="3">
        <f t="shared" si="12"/>
        <v>8371</v>
      </c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spans="1:68" x14ac:dyDescent="0.25">
      <c r="A28" s="1">
        <v>41300</v>
      </c>
      <c r="B28" t="s">
        <v>52</v>
      </c>
      <c r="C28" s="3">
        <v>109244</v>
      </c>
      <c r="D28" s="3">
        <v>30523</v>
      </c>
      <c r="E28" s="3">
        <v>37267</v>
      </c>
      <c r="F28" s="3">
        <v>37621</v>
      </c>
      <c r="G28" s="3">
        <v>50854</v>
      </c>
      <c r="H28">
        <v>34685</v>
      </c>
      <c r="I28" s="12">
        <v>14798</v>
      </c>
      <c r="J28" s="14">
        <v>223</v>
      </c>
      <c r="K28" s="13">
        <v>0</v>
      </c>
      <c r="L28" s="13"/>
      <c r="M28" s="3">
        <v>13763</v>
      </c>
      <c r="N28" s="3">
        <v>849</v>
      </c>
      <c r="O28" s="3">
        <v>12</v>
      </c>
      <c r="P28" s="3">
        <v>416</v>
      </c>
      <c r="Q28" s="3">
        <v>81469</v>
      </c>
      <c r="R28" s="3">
        <v>24589</v>
      </c>
      <c r="S28" s="3">
        <v>11266</v>
      </c>
      <c r="T28" s="3">
        <v>15684</v>
      </c>
      <c r="U28" s="3">
        <v>523</v>
      </c>
      <c r="V28" s="3">
        <v>16126</v>
      </c>
      <c r="W28" s="3">
        <v>2616</v>
      </c>
      <c r="X28" s="3">
        <v>262</v>
      </c>
      <c r="Y28" s="3">
        <v>2430</v>
      </c>
      <c r="Z28" s="3">
        <v>262</v>
      </c>
      <c r="AA28" s="3">
        <v>523</v>
      </c>
      <c r="AB28" s="3">
        <v>523</v>
      </c>
      <c r="AC28" s="3">
        <v>6540</v>
      </c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>
        <f t="shared" si="0"/>
        <v>81469</v>
      </c>
      <c r="AR28" s="3">
        <f t="shared" si="1"/>
        <v>24589</v>
      </c>
      <c r="AS28" s="3">
        <f t="shared" si="2"/>
        <v>11266</v>
      </c>
      <c r="AT28" s="3">
        <f t="shared" si="3"/>
        <v>15684</v>
      </c>
      <c r="AU28" s="3">
        <f t="shared" si="4"/>
        <v>523</v>
      </c>
      <c r="AV28" s="3">
        <f t="shared" si="5"/>
        <v>16126</v>
      </c>
      <c r="AW28" s="3">
        <f t="shared" si="6"/>
        <v>2616</v>
      </c>
      <c r="AX28" s="3">
        <f t="shared" si="7"/>
        <v>262</v>
      </c>
      <c r="AY28" s="3">
        <f t="shared" si="8"/>
        <v>2430</v>
      </c>
      <c r="AZ28" s="3">
        <f t="shared" si="9"/>
        <v>262</v>
      </c>
      <c r="BA28" s="3">
        <f t="shared" si="10"/>
        <v>523</v>
      </c>
      <c r="BB28" s="3">
        <f t="shared" si="11"/>
        <v>523</v>
      </c>
      <c r="BC28" s="3">
        <f t="shared" si="12"/>
        <v>6540</v>
      </c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spans="1:68" x14ac:dyDescent="0.25">
      <c r="A29" s="1">
        <v>41301</v>
      </c>
      <c r="B29" t="s">
        <v>53</v>
      </c>
      <c r="C29" s="3">
        <v>96126</v>
      </c>
      <c r="D29" s="3">
        <v>33008</v>
      </c>
      <c r="E29" s="3">
        <v>32653</v>
      </c>
      <c r="F29" s="3">
        <v>26974</v>
      </c>
      <c r="G29" s="3">
        <v>44023</v>
      </c>
      <c r="H29">
        <v>31593</v>
      </c>
      <c r="I29" s="12">
        <v>15451</v>
      </c>
      <c r="J29" s="14">
        <v>215</v>
      </c>
      <c r="K29" s="13">
        <v>0</v>
      </c>
      <c r="L29" s="13"/>
      <c r="M29" s="3">
        <v>10698</v>
      </c>
      <c r="N29" s="3">
        <v>727</v>
      </c>
      <c r="O29" s="3">
        <v>12</v>
      </c>
      <c r="P29" s="3">
        <v>381</v>
      </c>
      <c r="Q29" s="3">
        <v>72438</v>
      </c>
      <c r="R29" s="3">
        <v>22758</v>
      </c>
      <c r="S29" s="3">
        <v>11929</v>
      </c>
      <c r="T29" s="3">
        <v>10382</v>
      </c>
      <c r="U29" s="3">
        <v>1570</v>
      </c>
      <c r="V29" s="3">
        <v>9057</v>
      </c>
      <c r="W29" s="3">
        <v>1308</v>
      </c>
      <c r="X29" s="3">
        <v>1308</v>
      </c>
      <c r="Y29" s="3">
        <v>4860</v>
      </c>
      <c r="Z29" s="3">
        <v>1046</v>
      </c>
      <c r="AA29" s="3">
        <v>785</v>
      </c>
      <c r="AB29" s="3">
        <v>1308</v>
      </c>
      <c r="AC29" s="3">
        <v>6017</v>
      </c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>
        <f t="shared" si="0"/>
        <v>72438</v>
      </c>
      <c r="AR29" s="3">
        <f t="shared" si="1"/>
        <v>22758</v>
      </c>
      <c r="AS29" s="3">
        <f t="shared" si="2"/>
        <v>11929</v>
      </c>
      <c r="AT29" s="3">
        <f t="shared" si="3"/>
        <v>10382</v>
      </c>
      <c r="AU29" s="3">
        <f t="shared" si="4"/>
        <v>1570</v>
      </c>
      <c r="AV29" s="3">
        <f t="shared" si="5"/>
        <v>9057</v>
      </c>
      <c r="AW29" s="3">
        <f t="shared" si="6"/>
        <v>1308</v>
      </c>
      <c r="AX29" s="3">
        <f t="shared" si="7"/>
        <v>1308</v>
      </c>
      <c r="AY29" s="3">
        <f t="shared" si="8"/>
        <v>4860</v>
      </c>
      <c r="AZ29" s="3">
        <f t="shared" si="9"/>
        <v>1046</v>
      </c>
      <c r="BA29" s="3">
        <f t="shared" si="10"/>
        <v>785</v>
      </c>
      <c r="BB29" s="3">
        <f t="shared" si="11"/>
        <v>1308</v>
      </c>
      <c r="BC29" s="3">
        <f t="shared" si="12"/>
        <v>6017</v>
      </c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spans="1:68" x14ac:dyDescent="0.25">
      <c r="A30" s="1">
        <v>41302</v>
      </c>
      <c r="B30" t="s">
        <v>58</v>
      </c>
      <c r="C30" s="3">
        <v>115076</v>
      </c>
      <c r="D30" s="3">
        <v>37976</v>
      </c>
      <c r="E30" s="3">
        <v>36912</v>
      </c>
      <c r="F30" s="3">
        <v>35847</v>
      </c>
      <c r="G30" s="3">
        <v>51484</v>
      </c>
      <c r="H30">
        <v>38207</v>
      </c>
      <c r="I30" s="12">
        <v>10231</v>
      </c>
      <c r="J30" s="14">
        <v>212</v>
      </c>
      <c r="K30" s="13">
        <v>0</v>
      </c>
      <c r="L30" s="13"/>
      <c r="M30" s="3">
        <v>12479</v>
      </c>
      <c r="N30" s="3">
        <v>507</v>
      </c>
      <c r="O30" s="3">
        <v>15</v>
      </c>
      <c r="P30" s="3">
        <v>811</v>
      </c>
      <c r="Q30" s="3">
        <v>89332</v>
      </c>
      <c r="R30" s="3">
        <v>25897</v>
      </c>
      <c r="S30" s="3">
        <v>10603</v>
      </c>
      <c r="T30" s="3">
        <v>13917</v>
      </c>
      <c r="U30" s="3">
        <v>1046</v>
      </c>
      <c r="V30" s="3">
        <v>15021</v>
      </c>
      <c r="W30" s="3">
        <v>3139</v>
      </c>
      <c r="X30" s="3">
        <v>262</v>
      </c>
      <c r="Y30" s="3">
        <v>4860</v>
      </c>
      <c r="Z30" s="3">
        <v>262</v>
      </c>
      <c r="AA30" s="3">
        <v>262</v>
      </c>
      <c r="AB30" s="3">
        <v>262</v>
      </c>
      <c r="AC30" s="3">
        <v>6278</v>
      </c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>
        <f t="shared" si="0"/>
        <v>89332</v>
      </c>
      <c r="AR30" s="3">
        <f t="shared" si="1"/>
        <v>25897</v>
      </c>
      <c r="AS30" s="3">
        <f t="shared" si="2"/>
        <v>10603</v>
      </c>
      <c r="AT30" s="3">
        <f t="shared" si="3"/>
        <v>13917</v>
      </c>
      <c r="AU30" s="3">
        <f t="shared" si="4"/>
        <v>1046</v>
      </c>
      <c r="AV30" s="3">
        <f t="shared" si="5"/>
        <v>15021</v>
      </c>
      <c r="AW30" s="3">
        <f t="shared" si="6"/>
        <v>3139</v>
      </c>
      <c r="AX30" s="3">
        <f t="shared" si="7"/>
        <v>262</v>
      </c>
      <c r="AY30" s="3">
        <f t="shared" si="8"/>
        <v>4860</v>
      </c>
      <c r="AZ30" s="3">
        <f t="shared" si="9"/>
        <v>262</v>
      </c>
      <c r="BA30" s="3">
        <f t="shared" si="10"/>
        <v>262</v>
      </c>
      <c r="BB30" s="3">
        <f t="shared" si="11"/>
        <v>262</v>
      </c>
      <c r="BC30" s="3">
        <f t="shared" si="12"/>
        <v>6278</v>
      </c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spans="1:68" x14ac:dyDescent="0.25">
      <c r="A31" s="1">
        <v>41303</v>
      </c>
      <c r="B31" t="s">
        <v>59</v>
      </c>
      <c r="C31" s="3">
        <v>109670</v>
      </c>
      <c r="D31" s="3">
        <v>35137</v>
      </c>
      <c r="E31" s="3">
        <v>43300</v>
      </c>
      <c r="F31" s="3">
        <v>28748</v>
      </c>
      <c r="G31" s="3">
        <v>48688</v>
      </c>
      <c r="H31">
        <v>37421</v>
      </c>
      <c r="I31" s="12">
        <v>9272</v>
      </c>
      <c r="J31" s="14">
        <v>233</v>
      </c>
      <c r="K31" s="13">
        <v>0</v>
      </c>
      <c r="L31" s="13"/>
      <c r="M31" s="3">
        <v>12306</v>
      </c>
      <c r="N31" s="3">
        <v>383</v>
      </c>
      <c r="O31" s="3">
        <v>12</v>
      </c>
      <c r="P31" s="3">
        <v>773</v>
      </c>
      <c r="Q31" s="3">
        <v>85080</v>
      </c>
      <c r="R31" s="3">
        <v>26159</v>
      </c>
      <c r="S31" s="3">
        <v>8836</v>
      </c>
      <c r="T31" s="3">
        <v>9940</v>
      </c>
      <c r="U31" s="3">
        <v>2093</v>
      </c>
      <c r="V31" s="3">
        <v>17893</v>
      </c>
      <c r="W31" s="3">
        <v>1570</v>
      </c>
      <c r="X31" s="3">
        <v>523</v>
      </c>
      <c r="Y31" s="3">
        <v>1767</v>
      </c>
      <c r="Z31" s="3">
        <v>262</v>
      </c>
      <c r="AA31" s="3">
        <v>0</v>
      </c>
      <c r="AB31" s="3">
        <v>1570</v>
      </c>
      <c r="AC31" s="3">
        <v>4709</v>
      </c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>
        <f t="shared" si="0"/>
        <v>85080</v>
      </c>
      <c r="AR31" s="3">
        <f t="shared" si="1"/>
        <v>26159</v>
      </c>
      <c r="AS31" s="3">
        <f t="shared" si="2"/>
        <v>8836</v>
      </c>
      <c r="AT31" s="3">
        <f t="shared" si="3"/>
        <v>9940</v>
      </c>
      <c r="AU31" s="3">
        <f t="shared" si="4"/>
        <v>2093</v>
      </c>
      <c r="AV31" s="3">
        <f t="shared" si="5"/>
        <v>17893</v>
      </c>
      <c r="AW31" s="3">
        <f t="shared" si="6"/>
        <v>1570</v>
      </c>
      <c r="AX31" s="3">
        <f t="shared" si="7"/>
        <v>523</v>
      </c>
      <c r="AY31" s="3">
        <f t="shared" si="8"/>
        <v>1767</v>
      </c>
      <c r="AZ31" s="3">
        <f t="shared" si="9"/>
        <v>262</v>
      </c>
      <c r="BA31" s="3">
        <f t="shared" si="10"/>
        <v>0</v>
      </c>
      <c r="BB31" s="3">
        <f t="shared" si="11"/>
        <v>1570</v>
      </c>
      <c r="BC31" s="3">
        <f t="shared" si="12"/>
        <v>4709</v>
      </c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spans="1:68" x14ac:dyDescent="0.25">
      <c r="A32" s="1">
        <v>41304</v>
      </c>
      <c r="B32" t="s">
        <v>30</v>
      </c>
      <c r="C32" s="3">
        <v>109605</v>
      </c>
      <c r="D32" s="3">
        <v>33362</v>
      </c>
      <c r="E32" s="3">
        <v>37976</v>
      </c>
      <c r="F32" s="3">
        <v>33008</v>
      </c>
      <c r="G32" s="3">
        <v>49120</v>
      </c>
      <c r="H32">
        <v>36845</v>
      </c>
      <c r="I32" s="12">
        <v>9349</v>
      </c>
      <c r="J32" s="14">
        <v>152</v>
      </c>
      <c r="K32" s="13">
        <v>0</v>
      </c>
      <c r="L32" s="13"/>
      <c r="M32" s="3">
        <v>13391</v>
      </c>
      <c r="N32" s="3">
        <v>415</v>
      </c>
      <c r="O32" s="3">
        <v>7</v>
      </c>
      <c r="P32" s="3">
        <v>847</v>
      </c>
      <c r="Q32" s="3">
        <v>85097</v>
      </c>
      <c r="R32" s="3">
        <v>26159</v>
      </c>
      <c r="S32" s="3">
        <v>8394</v>
      </c>
      <c r="T32" s="3">
        <v>12591</v>
      </c>
      <c r="U32" s="3">
        <v>3139</v>
      </c>
      <c r="V32" s="3">
        <v>14138</v>
      </c>
      <c r="W32" s="3">
        <v>1308</v>
      </c>
      <c r="X32" s="3">
        <v>785</v>
      </c>
      <c r="Y32" s="3">
        <v>2872</v>
      </c>
      <c r="Z32" s="3">
        <v>785</v>
      </c>
      <c r="AA32" s="3">
        <v>1046</v>
      </c>
      <c r="AB32" s="3">
        <v>785</v>
      </c>
      <c r="AC32" s="3">
        <v>5493</v>
      </c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>
        <f t="shared" si="0"/>
        <v>85097</v>
      </c>
      <c r="AR32" s="3">
        <f t="shared" si="1"/>
        <v>26159</v>
      </c>
      <c r="AS32" s="3">
        <f t="shared" si="2"/>
        <v>8394</v>
      </c>
      <c r="AT32" s="3">
        <f t="shared" si="3"/>
        <v>12591</v>
      </c>
      <c r="AU32" s="3">
        <f t="shared" si="4"/>
        <v>3139</v>
      </c>
      <c r="AV32" s="3">
        <f t="shared" si="5"/>
        <v>14138</v>
      </c>
      <c r="AW32" s="3">
        <f t="shared" si="6"/>
        <v>1308</v>
      </c>
      <c r="AX32" s="3">
        <f t="shared" si="7"/>
        <v>785</v>
      </c>
      <c r="AY32" s="3">
        <f t="shared" si="8"/>
        <v>2872</v>
      </c>
      <c r="AZ32" s="3">
        <f t="shared" si="9"/>
        <v>785</v>
      </c>
      <c r="BA32" s="3">
        <f t="shared" si="10"/>
        <v>1046</v>
      </c>
      <c r="BB32" s="3">
        <f t="shared" si="11"/>
        <v>785</v>
      </c>
      <c r="BC32" s="3">
        <f t="shared" si="12"/>
        <v>5493</v>
      </c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spans="1:68" x14ac:dyDescent="0.25">
      <c r="A33" s="1">
        <v>41305</v>
      </c>
      <c r="B33" t="s">
        <v>46</v>
      </c>
      <c r="C33" s="3">
        <v>119407</v>
      </c>
      <c r="D33" s="3">
        <v>38331</v>
      </c>
      <c r="E33" s="3">
        <v>34782</v>
      </c>
      <c r="F33" s="3">
        <v>40461</v>
      </c>
      <c r="G33" s="3">
        <v>52845</v>
      </c>
      <c r="H33">
        <v>39638</v>
      </c>
      <c r="I33" s="12">
        <v>10207</v>
      </c>
      <c r="J33" s="14">
        <v>111</v>
      </c>
      <c r="K33" s="13">
        <v>0</v>
      </c>
      <c r="L33" s="13"/>
      <c r="M33" s="3">
        <v>16384</v>
      </c>
      <c r="N33" s="3">
        <v>423</v>
      </c>
      <c r="O33" s="3">
        <v>13</v>
      </c>
      <c r="P33" s="3">
        <v>991</v>
      </c>
      <c r="Q33" s="3">
        <v>91461</v>
      </c>
      <c r="R33" s="3">
        <v>23805</v>
      </c>
      <c r="S33" s="3">
        <v>11708</v>
      </c>
      <c r="T33" s="3">
        <v>13475</v>
      </c>
      <c r="U33" s="3">
        <v>1308</v>
      </c>
      <c r="V33" s="3">
        <v>20102</v>
      </c>
      <c r="W33" s="3">
        <v>2093</v>
      </c>
      <c r="X33" s="3">
        <v>785</v>
      </c>
      <c r="Y33" s="3">
        <v>5081</v>
      </c>
      <c r="Z33" s="3">
        <v>0</v>
      </c>
      <c r="AA33" s="3">
        <v>523</v>
      </c>
      <c r="AB33" s="3">
        <v>1046</v>
      </c>
      <c r="AC33" s="3">
        <v>5493</v>
      </c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>
        <f t="shared" si="0"/>
        <v>91461</v>
      </c>
      <c r="AR33" s="3">
        <f t="shared" si="1"/>
        <v>23805</v>
      </c>
      <c r="AS33" s="3">
        <f t="shared" si="2"/>
        <v>11708</v>
      </c>
      <c r="AT33" s="3">
        <f t="shared" si="3"/>
        <v>13475</v>
      </c>
      <c r="AU33" s="3">
        <f t="shared" si="4"/>
        <v>1308</v>
      </c>
      <c r="AV33" s="3">
        <f t="shared" si="5"/>
        <v>20102</v>
      </c>
      <c r="AW33" s="3">
        <f t="shared" si="6"/>
        <v>2093</v>
      </c>
      <c r="AX33" s="3">
        <f t="shared" si="7"/>
        <v>785</v>
      </c>
      <c r="AY33" s="3">
        <f t="shared" si="8"/>
        <v>5081</v>
      </c>
      <c r="AZ33" s="3">
        <f t="shared" si="9"/>
        <v>0</v>
      </c>
      <c r="BA33" s="3">
        <f t="shared" si="10"/>
        <v>523</v>
      </c>
      <c r="BB33" s="3">
        <f t="shared" si="11"/>
        <v>1046</v>
      </c>
      <c r="BC33" s="3">
        <f t="shared" si="12"/>
        <v>5493</v>
      </c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spans="1:68" x14ac:dyDescent="0.25">
      <c r="A34" s="1">
        <v>41306</v>
      </c>
      <c r="B34" t="s">
        <v>49</v>
      </c>
      <c r="C34" s="3">
        <v>121479</v>
      </c>
      <c r="D34" s="3">
        <v>32298</v>
      </c>
      <c r="E34" s="3">
        <v>46140</v>
      </c>
      <c r="F34" s="3">
        <v>40106</v>
      </c>
      <c r="G34" s="3">
        <v>54648</v>
      </c>
      <c r="H34">
        <v>39107</v>
      </c>
      <c r="I34" s="12">
        <v>11122</v>
      </c>
      <c r="J34" s="14">
        <v>100</v>
      </c>
      <c r="K34" s="13">
        <v>0</v>
      </c>
      <c r="L34" s="13"/>
      <c r="M34" s="3">
        <v>15886</v>
      </c>
      <c r="N34" s="3">
        <v>529</v>
      </c>
      <c r="O34" s="3">
        <v>10</v>
      </c>
      <c r="P34" s="3">
        <v>1010</v>
      </c>
      <c r="Q34" s="3">
        <v>93105</v>
      </c>
      <c r="R34" s="3">
        <v>30868</v>
      </c>
      <c r="S34" s="3">
        <v>13475</v>
      </c>
      <c r="T34" s="3">
        <v>13696</v>
      </c>
      <c r="U34" s="3">
        <v>1831</v>
      </c>
      <c r="V34" s="3">
        <v>14138</v>
      </c>
      <c r="W34" s="3">
        <v>3401</v>
      </c>
      <c r="X34" s="3">
        <v>1308</v>
      </c>
      <c r="Y34" s="3">
        <v>3976</v>
      </c>
      <c r="Z34" s="3">
        <v>262</v>
      </c>
      <c r="AA34" s="3">
        <v>785</v>
      </c>
      <c r="AB34" s="3">
        <v>1308</v>
      </c>
      <c r="AC34" s="3">
        <v>6801</v>
      </c>
      <c r="AD34" s="3">
        <v>10274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10274</v>
      </c>
      <c r="AQ34" s="3">
        <f t="shared" si="0"/>
        <v>103379</v>
      </c>
      <c r="AR34" s="3">
        <f t="shared" si="1"/>
        <v>30868</v>
      </c>
      <c r="AS34" s="3">
        <f t="shared" si="2"/>
        <v>13475</v>
      </c>
      <c r="AT34" s="3">
        <f t="shared" si="3"/>
        <v>13696</v>
      </c>
      <c r="AU34" s="3">
        <f t="shared" si="4"/>
        <v>1831</v>
      </c>
      <c r="AV34" s="3">
        <f t="shared" si="5"/>
        <v>14138</v>
      </c>
      <c r="AW34" s="3">
        <f t="shared" si="6"/>
        <v>3401</v>
      </c>
      <c r="AX34" s="3">
        <f t="shared" si="7"/>
        <v>1308</v>
      </c>
      <c r="AY34" s="3">
        <f t="shared" si="8"/>
        <v>3976</v>
      </c>
      <c r="AZ34" s="3">
        <f t="shared" si="9"/>
        <v>262</v>
      </c>
      <c r="BA34" s="3">
        <f t="shared" si="10"/>
        <v>785</v>
      </c>
      <c r="BB34" s="3">
        <f t="shared" si="11"/>
        <v>1308</v>
      </c>
      <c r="BC34" s="3">
        <f t="shared" si="12"/>
        <v>17075</v>
      </c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spans="1:68" x14ac:dyDescent="0.25">
      <c r="A35" s="1">
        <v>41307</v>
      </c>
      <c r="B35" t="s">
        <v>52</v>
      </c>
      <c r="C35" s="3">
        <v>101969</v>
      </c>
      <c r="D35" s="3">
        <v>29458</v>
      </c>
      <c r="E35" s="3">
        <v>37267</v>
      </c>
      <c r="F35" s="3">
        <v>33008</v>
      </c>
      <c r="G35" s="3">
        <v>48104</v>
      </c>
      <c r="H35">
        <v>33558</v>
      </c>
      <c r="I35" s="12">
        <v>12168</v>
      </c>
      <c r="J35" s="14">
        <v>105</v>
      </c>
      <c r="K35" s="13">
        <v>0</v>
      </c>
      <c r="L35" s="13"/>
      <c r="M35" s="3">
        <v>14878</v>
      </c>
      <c r="N35" s="3">
        <v>813</v>
      </c>
      <c r="O35" s="3">
        <v>29</v>
      </c>
      <c r="P35" s="3">
        <v>793</v>
      </c>
      <c r="Q35" s="3">
        <v>78086</v>
      </c>
      <c r="R35" s="3">
        <v>23543</v>
      </c>
      <c r="S35" s="3">
        <v>10603</v>
      </c>
      <c r="T35" s="3">
        <v>12591</v>
      </c>
      <c r="U35" s="3">
        <v>2877</v>
      </c>
      <c r="V35" s="3">
        <v>12812</v>
      </c>
      <c r="W35" s="3">
        <v>1831</v>
      </c>
      <c r="X35" s="3">
        <v>1308</v>
      </c>
      <c r="Y35" s="3">
        <v>4418</v>
      </c>
      <c r="Z35" s="3">
        <v>262</v>
      </c>
      <c r="AA35" s="3">
        <v>262</v>
      </c>
      <c r="AB35" s="3">
        <v>785</v>
      </c>
      <c r="AC35" s="3">
        <v>4970</v>
      </c>
      <c r="AD35" s="3">
        <v>11603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11603</v>
      </c>
      <c r="AQ35" s="3">
        <f t="shared" si="0"/>
        <v>89689</v>
      </c>
      <c r="AR35" s="3">
        <f t="shared" si="1"/>
        <v>23543</v>
      </c>
      <c r="AS35" s="3">
        <f t="shared" si="2"/>
        <v>10603</v>
      </c>
      <c r="AT35" s="3">
        <f t="shared" si="3"/>
        <v>12591</v>
      </c>
      <c r="AU35" s="3">
        <f t="shared" si="4"/>
        <v>2877</v>
      </c>
      <c r="AV35" s="3">
        <f t="shared" si="5"/>
        <v>12812</v>
      </c>
      <c r="AW35" s="3">
        <f t="shared" si="6"/>
        <v>1831</v>
      </c>
      <c r="AX35" s="3">
        <f t="shared" si="7"/>
        <v>1308</v>
      </c>
      <c r="AY35" s="3">
        <f t="shared" si="8"/>
        <v>4418</v>
      </c>
      <c r="AZ35" s="3">
        <f t="shared" si="9"/>
        <v>262</v>
      </c>
      <c r="BA35" s="3">
        <f t="shared" si="10"/>
        <v>262</v>
      </c>
      <c r="BB35" s="3">
        <f t="shared" si="11"/>
        <v>785</v>
      </c>
      <c r="BC35" s="3">
        <f t="shared" si="12"/>
        <v>16573</v>
      </c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spans="1:68" x14ac:dyDescent="0.25">
      <c r="A36" s="1">
        <v>41308</v>
      </c>
      <c r="B36" t="s">
        <v>53</v>
      </c>
      <c r="C36" s="3">
        <v>83192</v>
      </c>
      <c r="D36" s="3">
        <v>28039</v>
      </c>
      <c r="E36" s="3">
        <v>27684</v>
      </c>
      <c r="F36" s="3">
        <v>24135</v>
      </c>
      <c r="G36" s="3">
        <v>39691</v>
      </c>
      <c r="H36">
        <v>27846</v>
      </c>
      <c r="I36" s="12">
        <v>12713</v>
      </c>
      <c r="J36" s="14">
        <v>82</v>
      </c>
      <c r="K36" s="13">
        <v>0</v>
      </c>
      <c r="L36" s="13"/>
      <c r="M36" s="3">
        <v>10985</v>
      </c>
      <c r="N36" s="3">
        <v>1001</v>
      </c>
      <c r="O36" s="3">
        <v>1</v>
      </c>
      <c r="P36" s="3">
        <v>547</v>
      </c>
      <c r="Q36" s="3">
        <v>64311</v>
      </c>
      <c r="R36" s="3">
        <v>20142</v>
      </c>
      <c r="S36" s="3">
        <v>9057</v>
      </c>
      <c r="T36" s="3">
        <v>8173</v>
      </c>
      <c r="U36" s="3">
        <v>2877</v>
      </c>
      <c r="V36" s="3">
        <v>8615</v>
      </c>
      <c r="W36" s="3">
        <v>1308</v>
      </c>
      <c r="X36" s="3">
        <v>523</v>
      </c>
      <c r="Y36" s="3">
        <v>2872</v>
      </c>
      <c r="Z36" s="3">
        <v>523</v>
      </c>
      <c r="AA36" s="3">
        <v>523</v>
      </c>
      <c r="AB36" s="3">
        <v>1308</v>
      </c>
      <c r="AC36" s="3">
        <v>4447</v>
      </c>
      <c r="AD36" s="3">
        <v>11426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11426</v>
      </c>
      <c r="AQ36" s="3">
        <f t="shared" si="0"/>
        <v>75737</v>
      </c>
      <c r="AR36" s="3">
        <f t="shared" si="1"/>
        <v>20142</v>
      </c>
      <c r="AS36" s="3">
        <f t="shared" si="2"/>
        <v>9057</v>
      </c>
      <c r="AT36" s="3">
        <f t="shared" si="3"/>
        <v>8173</v>
      </c>
      <c r="AU36" s="3">
        <f t="shared" si="4"/>
        <v>2877</v>
      </c>
      <c r="AV36" s="3">
        <f t="shared" si="5"/>
        <v>8615</v>
      </c>
      <c r="AW36" s="3">
        <f t="shared" si="6"/>
        <v>1308</v>
      </c>
      <c r="AX36" s="3">
        <f t="shared" si="7"/>
        <v>523</v>
      </c>
      <c r="AY36" s="3">
        <f t="shared" si="8"/>
        <v>2872</v>
      </c>
      <c r="AZ36" s="3">
        <f t="shared" si="9"/>
        <v>523</v>
      </c>
      <c r="BA36" s="3">
        <f t="shared" si="10"/>
        <v>523</v>
      </c>
      <c r="BB36" s="3">
        <f t="shared" si="11"/>
        <v>1308</v>
      </c>
      <c r="BC36" s="3">
        <f t="shared" si="12"/>
        <v>15873</v>
      </c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spans="1:68" x14ac:dyDescent="0.25">
      <c r="A37" s="1">
        <v>41309</v>
      </c>
      <c r="B37" t="s">
        <v>58</v>
      </c>
      <c r="C37" s="3">
        <v>115871</v>
      </c>
      <c r="D37" s="3">
        <v>38686</v>
      </c>
      <c r="E37" s="3">
        <v>36202</v>
      </c>
      <c r="F37" s="3">
        <v>36912</v>
      </c>
      <c r="G37" s="3">
        <v>53827</v>
      </c>
      <c r="H37">
        <v>38413</v>
      </c>
      <c r="I37" s="12">
        <v>10018</v>
      </c>
      <c r="J37" s="14">
        <v>111</v>
      </c>
      <c r="K37" s="13">
        <v>0</v>
      </c>
      <c r="L37" s="13"/>
      <c r="M37" s="3">
        <v>14367</v>
      </c>
      <c r="N37" s="3">
        <v>601</v>
      </c>
      <c r="O37" s="3">
        <v>0</v>
      </c>
      <c r="P37" s="3">
        <v>786</v>
      </c>
      <c r="Q37" s="3">
        <v>90627</v>
      </c>
      <c r="R37" s="3">
        <v>24851</v>
      </c>
      <c r="S37" s="3">
        <v>12812</v>
      </c>
      <c r="T37" s="3">
        <v>18556</v>
      </c>
      <c r="U37" s="3">
        <v>1570</v>
      </c>
      <c r="V37" s="3">
        <v>14800</v>
      </c>
      <c r="W37" s="3">
        <v>2616</v>
      </c>
      <c r="X37" s="3">
        <v>1308</v>
      </c>
      <c r="Y37" s="3">
        <v>4639</v>
      </c>
      <c r="Z37" s="3">
        <v>262</v>
      </c>
      <c r="AA37" s="3">
        <v>785</v>
      </c>
      <c r="AB37" s="3">
        <v>1046</v>
      </c>
      <c r="AC37" s="3">
        <v>6017</v>
      </c>
      <c r="AD37" s="3">
        <v>8326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8326</v>
      </c>
      <c r="AQ37" s="3">
        <f t="shared" si="0"/>
        <v>98953</v>
      </c>
      <c r="AR37" s="3">
        <f t="shared" si="1"/>
        <v>24851</v>
      </c>
      <c r="AS37" s="3">
        <f t="shared" si="2"/>
        <v>12812</v>
      </c>
      <c r="AT37" s="3">
        <f t="shared" si="3"/>
        <v>18556</v>
      </c>
      <c r="AU37" s="3">
        <f t="shared" si="4"/>
        <v>1570</v>
      </c>
      <c r="AV37" s="3">
        <f t="shared" si="5"/>
        <v>14800</v>
      </c>
      <c r="AW37" s="3">
        <f t="shared" si="6"/>
        <v>2616</v>
      </c>
      <c r="AX37" s="3">
        <f t="shared" si="7"/>
        <v>1308</v>
      </c>
      <c r="AY37" s="3">
        <f t="shared" si="8"/>
        <v>4639</v>
      </c>
      <c r="AZ37" s="3">
        <f t="shared" si="9"/>
        <v>262</v>
      </c>
      <c r="BA37" s="3">
        <f t="shared" si="10"/>
        <v>785</v>
      </c>
      <c r="BB37" s="3">
        <f t="shared" si="11"/>
        <v>1046</v>
      </c>
      <c r="BC37" s="3">
        <f t="shared" si="12"/>
        <v>14343</v>
      </c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spans="1:68" x14ac:dyDescent="0.25">
      <c r="A38" s="1">
        <v>41310</v>
      </c>
      <c r="B38" t="s">
        <v>59</v>
      </c>
      <c r="C38" s="3">
        <v>114807</v>
      </c>
      <c r="D38" s="3">
        <v>38331</v>
      </c>
      <c r="E38" s="3">
        <v>39041</v>
      </c>
      <c r="F38" s="3">
        <v>36202</v>
      </c>
      <c r="G38" s="3">
        <v>52833</v>
      </c>
      <c r="H38">
        <v>38508</v>
      </c>
      <c r="I38" s="12">
        <v>9836</v>
      </c>
      <c r="J38" s="14">
        <v>215</v>
      </c>
      <c r="K38" s="13">
        <v>0</v>
      </c>
      <c r="L38" s="13"/>
      <c r="M38" s="3">
        <v>14494</v>
      </c>
      <c r="N38" s="3">
        <v>616</v>
      </c>
      <c r="O38" s="3">
        <v>11</v>
      </c>
      <c r="P38" s="3">
        <v>847</v>
      </c>
      <c r="Q38" s="3">
        <v>89768</v>
      </c>
      <c r="R38" s="3">
        <v>30606</v>
      </c>
      <c r="S38" s="3">
        <v>16347</v>
      </c>
      <c r="T38" s="3">
        <v>9057</v>
      </c>
      <c r="U38" s="3">
        <v>2616</v>
      </c>
      <c r="V38" s="3">
        <v>17009</v>
      </c>
      <c r="W38" s="3">
        <v>2093</v>
      </c>
      <c r="X38" s="3">
        <v>785</v>
      </c>
      <c r="Y38" s="3">
        <v>4639</v>
      </c>
      <c r="Z38" s="3">
        <v>0</v>
      </c>
      <c r="AA38" s="3">
        <v>785</v>
      </c>
      <c r="AB38" s="3">
        <v>1308</v>
      </c>
      <c r="AC38" s="3">
        <v>4709</v>
      </c>
      <c r="AD38" s="3">
        <v>8326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8326</v>
      </c>
      <c r="AQ38" s="3">
        <f t="shared" si="0"/>
        <v>98094</v>
      </c>
      <c r="AR38" s="3">
        <f t="shared" si="1"/>
        <v>30606</v>
      </c>
      <c r="AS38" s="3">
        <f t="shared" si="2"/>
        <v>16347</v>
      </c>
      <c r="AT38" s="3">
        <f t="shared" si="3"/>
        <v>9057</v>
      </c>
      <c r="AU38" s="3">
        <f t="shared" si="4"/>
        <v>2616</v>
      </c>
      <c r="AV38" s="3">
        <f t="shared" si="5"/>
        <v>17009</v>
      </c>
      <c r="AW38" s="3">
        <f t="shared" si="6"/>
        <v>2093</v>
      </c>
      <c r="AX38" s="3">
        <f t="shared" si="7"/>
        <v>785</v>
      </c>
      <c r="AY38" s="3">
        <f t="shared" si="8"/>
        <v>4639</v>
      </c>
      <c r="AZ38" s="3">
        <f t="shared" si="9"/>
        <v>0</v>
      </c>
      <c r="BA38" s="3">
        <f t="shared" si="10"/>
        <v>785</v>
      </c>
      <c r="BB38" s="3">
        <f t="shared" si="11"/>
        <v>1308</v>
      </c>
      <c r="BC38" s="3">
        <f t="shared" si="12"/>
        <v>13035</v>
      </c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spans="1:68" x14ac:dyDescent="0.25">
      <c r="A39" s="1">
        <v>41311</v>
      </c>
      <c r="B39" t="s">
        <v>30</v>
      </c>
      <c r="C39" s="3">
        <v>117320</v>
      </c>
      <c r="D39" s="3">
        <v>36202</v>
      </c>
      <c r="E39" s="3">
        <v>43300</v>
      </c>
      <c r="F39" s="3">
        <v>35492</v>
      </c>
      <c r="G39" s="3">
        <v>53987</v>
      </c>
      <c r="H39">
        <v>39823</v>
      </c>
      <c r="I39" s="12">
        <v>9587</v>
      </c>
      <c r="J39" s="14">
        <v>288</v>
      </c>
      <c r="K39" s="13">
        <v>0</v>
      </c>
      <c r="L39" s="13"/>
      <c r="M39" s="3">
        <v>15974</v>
      </c>
      <c r="N39" s="3">
        <v>609</v>
      </c>
      <c r="O39" s="3">
        <v>23</v>
      </c>
      <c r="P39" s="3">
        <v>937</v>
      </c>
      <c r="Q39" s="3">
        <v>91282</v>
      </c>
      <c r="R39" s="3">
        <v>24851</v>
      </c>
      <c r="S39" s="3">
        <v>11708</v>
      </c>
      <c r="T39" s="3">
        <v>11708</v>
      </c>
      <c r="U39" s="3">
        <v>2354</v>
      </c>
      <c r="V39" s="3">
        <v>16567</v>
      </c>
      <c r="W39" s="3">
        <v>3139</v>
      </c>
      <c r="X39" s="3">
        <v>262</v>
      </c>
      <c r="Y39" s="3">
        <v>5522</v>
      </c>
      <c r="Z39" s="3">
        <v>262</v>
      </c>
      <c r="AA39" s="3">
        <v>1831</v>
      </c>
      <c r="AB39" s="3">
        <v>1046</v>
      </c>
      <c r="AC39" s="3">
        <v>7848</v>
      </c>
      <c r="AD39" s="3">
        <v>9211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9211</v>
      </c>
      <c r="AQ39" s="3">
        <f t="shared" si="0"/>
        <v>100493</v>
      </c>
      <c r="AR39" s="3">
        <f t="shared" si="1"/>
        <v>24851</v>
      </c>
      <c r="AS39" s="3">
        <f t="shared" si="2"/>
        <v>11708</v>
      </c>
      <c r="AT39" s="3">
        <f t="shared" si="3"/>
        <v>11708</v>
      </c>
      <c r="AU39" s="3">
        <f t="shared" si="4"/>
        <v>2354</v>
      </c>
      <c r="AV39" s="3">
        <f t="shared" si="5"/>
        <v>16567</v>
      </c>
      <c r="AW39" s="3">
        <f t="shared" si="6"/>
        <v>3139</v>
      </c>
      <c r="AX39" s="3">
        <f t="shared" si="7"/>
        <v>262</v>
      </c>
      <c r="AY39" s="3">
        <f t="shared" si="8"/>
        <v>5522</v>
      </c>
      <c r="AZ39" s="3">
        <f t="shared" si="9"/>
        <v>262</v>
      </c>
      <c r="BA39" s="3">
        <f t="shared" si="10"/>
        <v>1831</v>
      </c>
      <c r="BB39" s="3">
        <f t="shared" si="11"/>
        <v>1046</v>
      </c>
      <c r="BC39" s="3">
        <f t="shared" si="12"/>
        <v>17059</v>
      </c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spans="1:68" x14ac:dyDescent="0.25">
      <c r="A40" s="1">
        <v>41312</v>
      </c>
      <c r="B40" t="s">
        <v>46</v>
      </c>
      <c r="C40" s="3">
        <v>131173</v>
      </c>
      <c r="D40" s="3">
        <v>36912</v>
      </c>
      <c r="E40" s="3">
        <v>48269</v>
      </c>
      <c r="F40" s="3">
        <v>43300</v>
      </c>
      <c r="G40" s="3">
        <v>60379</v>
      </c>
      <c r="H40">
        <v>44735</v>
      </c>
      <c r="I40" s="12">
        <v>10515</v>
      </c>
      <c r="J40" s="14">
        <v>497</v>
      </c>
      <c r="K40" s="13">
        <v>0</v>
      </c>
      <c r="L40" s="13"/>
      <c r="M40" s="3">
        <v>19298</v>
      </c>
      <c r="N40" s="3">
        <v>719</v>
      </c>
      <c r="O40" s="3">
        <v>38</v>
      </c>
      <c r="P40" s="3">
        <v>936</v>
      </c>
      <c r="Q40" s="3">
        <v>101530</v>
      </c>
      <c r="R40" s="3">
        <v>34791</v>
      </c>
      <c r="S40" s="3">
        <v>16567</v>
      </c>
      <c r="T40" s="3">
        <v>14358</v>
      </c>
      <c r="U40" s="3">
        <v>2616</v>
      </c>
      <c r="V40" s="3">
        <v>15463</v>
      </c>
      <c r="W40" s="3">
        <v>2877</v>
      </c>
      <c r="X40" s="3">
        <v>1046</v>
      </c>
      <c r="Y40" s="3">
        <v>6406</v>
      </c>
      <c r="Z40" s="3">
        <v>523</v>
      </c>
      <c r="AA40" s="3">
        <v>523</v>
      </c>
      <c r="AB40" s="3">
        <v>1046</v>
      </c>
      <c r="AC40" s="3">
        <v>5755</v>
      </c>
      <c r="AD40" s="3">
        <v>9831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9831</v>
      </c>
      <c r="AQ40" s="3">
        <f t="shared" si="0"/>
        <v>111361</v>
      </c>
      <c r="AR40" s="3">
        <f t="shared" si="1"/>
        <v>34791</v>
      </c>
      <c r="AS40" s="3">
        <f t="shared" si="2"/>
        <v>16567</v>
      </c>
      <c r="AT40" s="3">
        <f t="shared" si="3"/>
        <v>14358</v>
      </c>
      <c r="AU40" s="3">
        <f t="shared" si="4"/>
        <v>2616</v>
      </c>
      <c r="AV40" s="3">
        <f t="shared" si="5"/>
        <v>15463</v>
      </c>
      <c r="AW40" s="3">
        <f t="shared" si="6"/>
        <v>2877</v>
      </c>
      <c r="AX40" s="3">
        <f t="shared" si="7"/>
        <v>1046</v>
      </c>
      <c r="AY40" s="3">
        <f t="shared" si="8"/>
        <v>6406</v>
      </c>
      <c r="AZ40" s="3">
        <f t="shared" si="9"/>
        <v>523</v>
      </c>
      <c r="BA40" s="3">
        <f t="shared" si="10"/>
        <v>523</v>
      </c>
      <c r="BB40" s="3">
        <f t="shared" si="11"/>
        <v>1046</v>
      </c>
      <c r="BC40" s="3">
        <f t="shared" si="12"/>
        <v>15586</v>
      </c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spans="1:68" x14ac:dyDescent="0.25">
      <c r="A41" s="1">
        <v>41313</v>
      </c>
      <c r="B41" t="s">
        <v>49</v>
      </c>
      <c r="C41" s="3">
        <v>129191</v>
      </c>
      <c r="D41" s="3">
        <v>40461</v>
      </c>
      <c r="E41" s="3">
        <v>41171</v>
      </c>
      <c r="F41" s="3">
        <v>43300</v>
      </c>
      <c r="G41" s="3">
        <v>58966</v>
      </c>
      <c r="H41">
        <v>42961</v>
      </c>
      <c r="I41" s="12">
        <v>11338</v>
      </c>
      <c r="J41" s="14">
        <v>933</v>
      </c>
      <c r="K41" s="13">
        <v>0</v>
      </c>
      <c r="L41" s="13"/>
      <c r="M41" s="3">
        <v>17061</v>
      </c>
      <c r="N41" s="3">
        <v>794</v>
      </c>
      <c r="O41" s="3">
        <v>46</v>
      </c>
      <c r="P41" s="3">
        <v>982</v>
      </c>
      <c r="Q41" s="3">
        <v>99313</v>
      </c>
      <c r="R41" s="3">
        <v>24066</v>
      </c>
      <c r="S41" s="3">
        <v>17009</v>
      </c>
      <c r="T41" s="3">
        <v>13033</v>
      </c>
      <c r="U41" s="3">
        <v>1831</v>
      </c>
      <c r="V41" s="3">
        <v>17230</v>
      </c>
      <c r="W41" s="3">
        <v>3924</v>
      </c>
      <c r="X41" s="3">
        <v>1308</v>
      </c>
      <c r="Y41" s="3">
        <v>4418</v>
      </c>
      <c r="Z41" s="3">
        <v>0</v>
      </c>
      <c r="AA41" s="3">
        <v>785</v>
      </c>
      <c r="AB41" s="3">
        <v>1831</v>
      </c>
      <c r="AC41" s="3">
        <v>6540</v>
      </c>
      <c r="AD41" s="3">
        <v>9389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9389</v>
      </c>
      <c r="AQ41" s="3">
        <f t="shared" si="0"/>
        <v>108702</v>
      </c>
      <c r="AR41" s="3">
        <f t="shared" si="1"/>
        <v>24066</v>
      </c>
      <c r="AS41" s="3">
        <f t="shared" si="2"/>
        <v>17009</v>
      </c>
      <c r="AT41" s="3">
        <f t="shared" si="3"/>
        <v>13033</v>
      </c>
      <c r="AU41" s="3">
        <f t="shared" si="4"/>
        <v>1831</v>
      </c>
      <c r="AV41" s="3">
        <f t="shared" si="5"/>
        <v>17230</v>
      </c>
      <c r="AW41" s="3">
        <f t="shared" si="6"/>
        <v>3924</v>
      </c>
      <c r="AX41" s="3">
        <f t="shared" si="7"/>
        <v>1308</v>
      </c>
      <c r="AY41" s="3">
        <f t="shared" si="8"/>
        <v>4418</v>
      </c>
      <c r="AZ41" s="3">
        <f t="shared" si="9"/>
        <v>0</v>
      </c>
      <c r="BA41" s="3">
        <f t="shared" si="10"/>
        <v>785</v>
      </c>
      <c r="BB41" s="3">
        <f t="shared" si="11"/>
        <v>1831</v>
      </c>
      <c r="BC41" s="3">
        <f t="shared" si="12"/>
        <v>15929</v>
      </c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spans="1:68" x14ac:dyDescent="0.25">
      <c r="A42" s="1">
        <v>41314</v>
      </c>
      <c r="B42" t="s">
        <v>52</v>
      </c>
      <c r="C42" s="3">
        <v>105113</v>
      </c>
      <c r="D42" s="3">
        <v>35137</v>
      </c>
      <c r="E42" s="3">
        <v>30878</v>
      </c>
      <c r="F42" s="3">
        <v>36912</v>
      </c>
      <c r="G42" s="3">
        <v>50411</v>
      </c>
      <c r="H42">
        <v>35504</v>
      </c>
      <c r="I42" s="12">
        <v>11551</v>
      </c>
      <c r="J42" s="14">
        <v>1026</v>
      </c>
      <c r="K42" s="13">
        <v>0</v>
      </c>
      <c r="L42" s="13"/>
      <c r="M42" s="3">
        <v>15735</v>
      </c>
      <c r="N42" s="3">
        <v>1114</v>
      </c>
      <c r="O42" s="3">
        <v>103</v>
      </c>
      <c r="P42" s="3">
        <v>814</v>
      </c>
      <c r="Q42" s="3">
        <v>80891</v>
      </c>
      <c r="R42" s="3">
        <v>24066</v>
      </c>
      <c r="S42" s="3">
        <v>13033</v>
      </c>
      <c r="T42" s="3">
        <v>11487</v>
      </c>
      <c r="U42" s="3">
        <v>1570</v>
      </c>
      <c r="V42" s="3">
        <v>12149</v>
      </c>
      <c r="W42" s="3">
        <v>1831</v>
      </c>
      <c r="X42" s="3">
        <v>1308</v>
      </c>
      <c r="Y42" s="3">
        <v>4639</v>
      </c>
      <c r="Z42" s="3">
        <v>1308</v>
      </c>
      <c r="AA42" s="3">
        <v>523</v>
      </c>
      <c r="AB42" s="3">
        <v>785</v>
      </c>
      <c r="AC42" s="3">
        <v>5755</v>
      </c>
      <c r="AD42" s="3">
        <v>10363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10363</v>
      </c>
      <c r="AQ42" s="3">
        <f t="shared" si="0"/>
        <v>91254</v>
      </c>
      <c r="AR42" s="3">
        <f t="shared" si="1"/>
        <v>24066</v>
      </c>
      <c r="AS42" s="3">
        <f t="shared" si="2"/>
        <v>13033</v>
      </c>
      <c r="AT42" s="3">
        <f t="shared" si="3"/>
        <v>11487</v>
      </c>
      <c r="AU42" s="3">
        <f t="shared" si="4"/>
        <v>1570</v>
      </c>
      <c r="AV42" s="3">
        <f t="shared" si="5"/>
        <v>12149</v>
      </c>
      <c r="AW42" s="3">
        <f t="shared" si="6"/>
        <v>1831</v>
      </c>
      <c r="AX42" s="3">
        <f t="shared" si="7"/>
        <v>1308</v>
      </c>
      <c r="AY42" s="3">
        <f t="shared" si="8"/>
        <v>4639</v>
      </c>
      <c r="AZ42" s="3">
        <f t="shared" si="9"/>
        <v>1308</v>
      </c>
      <c r="BA42" s="3">
        <f t="shared" si="10"/>
        <v>523</v>
      </c>
      <c r="BB42" s="3">
        <f t="shared" si="11"/>
        <v>785</v>
      </c>
      <c r="BC42" s="3">
        <f t="shared" si="12"/>
        <v>16118</v>
      </c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spans="1:68" x14ac:dyDescent="0.25">
      <c r="A43" s="1">
        <v>41315</v>
      </c>
      <c r="B43" t="s">
        <v>53</v>
      </c>
      <c r="C43" s="3">
        <v>89356</v>
      </c>
      <c r="D43" s="3">
        <v>24489</v>
      </c>
      <c r="E43" s="3">
        <v>31943</v>
      </c>
      <c r="F43" s="3">
        <v>28039</v>
      </c>
      <c r="G43" s="3">
        <v>42977</v>
      </c>
      <c r="H43">
        <v>30995</v>
      </c>
      <c r="I43" s="12">
        <v>12565</v>
      </c>
      <c r="J43" s="14">
        <v>1088</v>
      </c>
      <c r="K43" s="13">
        <v>0</v>
      </c>
      <c r="L43" s="13"/>
      <c r="M43" s="3">
        <v>12473</v>
      </c>
      <c r="N43" s="3">
        <v>1010</v>
      </c>
      <c r="O43" s="3">
        <v>82</v>
      </c>
      <c r="P43" s="3">
        <v>737</v>
      </c>
      <c r="Q43" s="3">
        <v>69041</v>
      </c>
      <c r="R43" s="3">
        <v>20142</v>
      </c>
      <c r="S43" s="3">
        <v>12149</v>
      </c>
      <c r="T43" s="3">
        <v>9720</v>
      </c>
      <c r="U43" s="3">
        <v>785</v>
      </c>
      <c r="V43" s="3">
        <v>11708</v>
      </c>
      <c r="W43" s="3">
        <v>2877</v>
      </c>
      <c r="X43" s="3">
        <v>523</v>
      </c>
      <c r="Y43" s="3">
        <v>3755</v>
      </c>
      <c r="Z43" s="3">
        <v>262</v>
      </c>
      <c r="AA43" s="3">
        <v>785</v>
      </c>
      <c r="AB43" s="3">
        <v>523</v>
      </c>
      <c r="AC43" s="3">
        <v>5493</v>
      </c>
      <c r="AD43" s="3">
        <v>11869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11869</v>
      </c>
      <c r="AQ43" s="3">
        <f t="shared" si="0"/>
        <v>80910</v>
      </c>
      <c r="AR43" s="3">
        <f t="shared" si="1"/>
        <v>20142</v>
      </c>
      <c r="AS43" s="3">
        <f t="shared" si="2"/>
        <v>12149</v>
      </c>
      <c r="AT43" s="3">
        <f t="shared" si="3"/>
        <v>9720</v>
      </c>
      <c r="AU43" s="3">
        <f t="shared" si="4"/>
        <v>785</v>
      </c>
      <c r="AV43" s="3">
        <f t="shared" si="5"/>
        <v>11708</v>
      </c>
      <c r="AW43" s="3">
        <f t="shared" si="6"/>
        <v>2877</v>
      </c>
      <c r="AX43" s="3">
        <f t="shared" si="7"/>
        <v>523</v>
      </c>
      <c r="AY43" s="3">
        <f t="shared" si="8"/>
        <v>3755</v>
      </c>
      <c r="AZ43" s="3">
        <f t="shared" si="9"/>
        <v>262</v>
      </c>
      <c r="BA43" s="3">
        <f t="shared" si="10"/>
        <v>785</v>
      </c>
      <c r="BB43" s="3">
        <f t="shared" si="11"/>
        <v>523</v>
      </c>
      <c r="BC43" s="3">
        <f t="shared" si="12"/>
        <v>17362</v>
      </c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spans="1:68" x14ac:dyDescent="0.25">
      <c r="A44" s="1">
        <v>41316</v>
      </c>
      <c r="B44" t="s">
        <v>58</v>
      </c>
      <c r="C44" s="3">
        <v>135140</v>
      </c>
      <c r="D44" s="3">
        <v>35137</v>
      </c>
      <c r="E44" s="3">
        <v>51463</v>
      </c>
      <c r="F44" s="3">
        <v>45075</v>
      </c>
      <c r="G44" s="3">
        <v>62346</v>
      </c>
      <c r="H44">
        <v>45601</v>
      </c>
      <c r="I44" s="12">
        <v>10359</v>
      </c>
      <c r="J44" s="14">
        <v>1257</v>
      </c>
      <c r="K44" s="13">
        <v>0</v>
      </c>
      <c r="L44" s="13"/>
      <c r="M44" s="3">
        <v>17348</v>
      </c>
      <c r="N44" s="3">
        <v>708</v>
      </c>
      <c r="O44" s="3">
        <v>88</v>
      </c>
      <c r="P44" s="3">
        <v>992</v>
      </c>
      <c r="Q44" s="3">
        <v>104215</v>
      </c>
      <c r="R44" s="3">
        <v>27467</v>
      </c>
      <c r="S44" s="3">
        <v>17451</v>
      </c>
      <c r="T44" s="3">
        <v>12370</v>
      </c>
      <c r="U44" s="3">
        <v>2877</v>
      </c>
      <c r="V44" s="3">
        <v>19439</v>
      </c>
      <c r="W44" s="3">
        <v>2616</v>
      </c>
      <c r="X44" s="3">
        <v>523</v>
      </c>
      <c r="Y44" s="3">
        <v>3976</v>
      </c>
      <c r="Z44" s="3">
        <v>523</v>
      </c>
      <c r="AA44" s="3">
        <v>1570</v>
      </c>
      <c r="AB44" s="3">
        <v>1570</v>
      </c>
      <c r="AC44" s="3">
        <v>7325</v>
      </c>
      <c r="AD44" s="3">
        <v>9389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9389</v>
      </c>
      <c r="AQ44" s="3">
        <f t="shared" si="0"/>
        <v>113604</v>
      </c>
      <c r="AR44" s="3">
        <f t="shared" si="1"/>
        <v>27467</v>
      </c>
      <c r="AS44" s="3">
        <f t="shared" si="2"/>
        <v>17451</v>
      </c>
      <c r="AT44" s="3">
        <f t="shared" si="3"/>
        <v>12370</v>
      </c>
      <c r="AU44" s="3">
        <f t="shared" si="4"/>
        <v>2877</v>
      </c>
      <c r="AV44" s="3">
        <f t="shared" si="5"/>
        <v>19439</v>
      </c>
      <c r="AW44" s="3">
        <f t="shared" si="6"/>
        <v>2616</v>
      </c>
      <c r="AX44" s="3">
        <f t="shared" si="7"/>
        <v>523</v>
      </c>
      <c r="AY44" s="3">
        <f t="shared" si="8"/>
        <v>3976</v>
      </c>
      <c r="AZ44" s="3">
        <f t="shared" si="9"/>
        <v>523</v>
      </c>
      <c r="BA44" s="3">
        <f t="shared" si="10"/>
        <v>1570</v>
      </c>
      <c r="BB44" s="3">
        <f t="shared" si="11"/>
        <v>1570</v>
      </c>
      <c r="BC44" s="3">
        <f t="shared" si="12"/>
        <v>16714</v>
      </c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spans="1:68" x14ac:dyDescent="0.25">
      <c r="A45" s="1">
        <v>41317</v>
      </c>
      <c r="B45" t="s">
        <v>59</v>
      </c>
      <c r="C45" s="3">
        <v>139601</v>
      </c>
      <c r="D45" s="3">
        <v>43300</v>
      </c>
      <c r="E45" s="3">
        <v>55367</v>
      </c>
      <c r="F45" s="3">
        <v>39041</v>
      </c>
      <c r="G45" s="3">
        <v>64040</v>
      </c>
      <c r="H45">
        <v>47006</v>
      </c>
      <c r="I45" s="12">
        <v>10534</v>
      </c>
      <c r="J45" s="14">
        <v>975</v>
      </c>
      <c r="K45" s="13">
        <v>0</v>
      </c>
      <c r="L45" s="13"/>
      <c r="M45" s="3">
        <v>18596</v>
      </c>
      <c r="N45" s="3">
        <v>773</v>
      </c>
      <c r="O45" s="3">
        <v>97</v>
      </c>
      <c r="P45" s="3">
        <v>1179</v>
      </c>
      <c r="Q45" s="3">
        <v>107177</v>
      </c>
      <c r="R45" s="3">
        <v>27990</v>
      </c>
      <c r="S45" s="3">
        <v>18114</v>
      </c>
      <c r="T45" s="3">
        <v>16126</v>
      </c>
      <c r="U45" s="3">
        <v>1570</v>
      </c>
      <c r="V45" s="3">
        <v>18776</v>
      </c>
      <c r="W45" s="3">
        <v>2616</v>
      </c>
      <c r="X45" s="3">
        <v>1308</v>
      </c>
      <c r="Y45" s="3">
        <v>5081</v>
      </c>
      <c r="Z45" s="3">
        <v>523</v>
      </c>
      <c r="AA45" s="3">
        <v>523</v>
      </c>
      <c r="AB45" s="3">
        <v>785</v>
      </c>
      <c r="AC45" s="3">
        <v>4709</v>
      </c>
      <c r="AD45" s="3">
        <v>9389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9389</v>
      </c>
      <c r="AQ45" s="3">
        <f t="shared" si="0"/>
        <v>116566</v>
      </c>
      <c r="AR45" s="3">
        <f t="shared" si="1"/>
        <v>27990</v>
      </c>
      <c r="AS45" s="3">
        <f t="shared" si="2"/>
        <v>18114</v>
      </c>
      <c r="AT45" s="3">
        <f t="shared" si="3"/>
        <v>16126</v>
      </c>
      <c r="AU45" s="3">
        <f t="shared" si="4"/>
        <v>1570</v>
      </c>
      <c r="AV45" s="3">
        <f t="shared" si="5"/>
        <v>18776</v>
      </c>
      <c r="AW45" s="3">
        <f t="shared" si="6"/>
        <v>2616</v>
      </c>
      <c r="AX45" s="3">
        <f t="shared" si="7"/>
        <v>1308</v>
      </c>
      <c r="AY45" s="3">
        <f t="shared" si="8"/>
        <v>5081</v>
      </c>
      <c r="AZ45" s="3">
        <f t="shared" si="9"/>
        <v>523</v>
      </c>
      <c r="BA45" s="3">
        <f t="shared" si="10"/>
        <v>523</v>
      </c>
      <c r="BB45" s="3">
        <f t="shared" si="11"/>
        <v>785</v>
      </c>
      <c r="BC45" s="3">
        <f t="shared" si="12"/>
        <v>14098</v>
      </c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spans="1:68" x14ac:dyDescent="0.25">
      <c r="A46" s="1">
        <v>41318</v>
      </c>
      <c r="B46" t="s">
        <v>30</v>
      </c>
      <c r="C46" s="3">
        <v>135642</v>
      </c>
      <c r="D46" s="3">
        <v>39751</v>
      </c>
      <c r="E46" s="3">
        <v>48624</v>
      </c>
      <c r="F46" s="3">
        <v>42235</v>
      </c>
      <c r="G46" s="3">
        <v>62251</v>
      </c>
      <c r="H46">
        <v>44251</v>
      </c>
      <c r="I46" s="12">
        <v>10812</v>
      </c>
      <c r="J46" s="14">
        <v>1422</v>
      </c>
      <c r="K46" s="13">
        <v>0</v>
      </c>
      <c r="L46" s="13"/>
      <c r="M46" s="3">
        <v>17469</v>
      </c>
      <c r="N46" s="3">
        <v>857</v>
      </c>
      <c r="O46" s="3">
        <v>130</v>
      </c>
      <c r="P46" s="3">
        <v>1093</v>
      </c>
      <c r="Q46" s="3">
        <v>104140</v>
      </c>
      <c r="R46" s="3">
        <v>35053</v>
      </c>
      <c r="S46" s="3">
        <v>19439</v>
      </c>
      <c r="T46" s="3">
        <v>17230</v>
      </c>
      <c r="U46" s="3">
        <v>3924</v>
      </c>
      <c r="V46" s="3">
        <v>14579</v>
      </c>
      <c r="W46" s="3">
        <v>2354</v>
      </c>
      <c r="X46" s="3">
        <v>785</v>
      </c>
      <c r="Y46" s="3">
        <v>6185</v>
      </c>
      <c r="Z46" s="3">
        <v>523</v>
      </c>
      <c r="AA46" s="3">
        <v>1570</v>
      </c>
      <c r="AB46" s="3">
        <v>262</v>
      </c>
      <c r="AC46" s="3">
        <v>5232</v>
      </c>
      <c r="AD46" s="3">
        <v>10274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10274</v>
      </c>
      <c r="AQ46" s="3">
        <f t="shared" si="0"/>
        <v>114414</v>
      </c>
      <c r="AR46" s="3">
        <f t="shared" si="1"/>
        <v>35053</v>
      </c>
      <c r="AS46" s="3">
        <f t="shared" si="2"/>
        <v>19439</v>
      </c>
      <c r="AT46" s="3">
        <f t="shared" si="3"/>
        <v>17230</v>
      </c>
      <c r="AU46" s="3">
        <f t="shared" si="4"/>
        <v>3924</v>
      </c>
      <c r="AV46" s="3">
        <f t="shared" si="5"/>
        <v>14579</v>
      </c>
      <c r="AW46" s="3">
        <f t="shared" si="6"/>
        <v>2354</v>
      </c>
      <c r="AX46" s="3">
        <f t="shared" si="7"/>
        <v>785</v>
      </c>
      <c r="AY46" s="3">
        <f t="shared" si="8"/>
        <v>6185</v>
      </c>
      <c r="AZ46" s="3">
        <f t="shared" si="9"/>
        <v>523</v>
      </c>
      <c r="BA46" s="3">
        <f t="shared" si="10"/>
        <v>1570</v>
      </c>
      <c r="BB46" s="3">
        <f t="shared" si="11"/>
        <v>262</v>
      </c>
      <c r="BC46" s="3">
        <f t="shared" si="12"/>
        <v>15506</v>
      </c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spans="1:68" x14ac:dyDescent="0.25">
      <c r="A47" s="1">
        <v>41319</v>
      </c>
      <c r="B47" t="s">
        <v>46</v>
      </c>
      <c r="C47" s="3">
        <v>133649</v>
      </c>
      <c r="D47" s="3">
        <v>37621</v>
      </c>
      <c r="E47" s="3">
        <v>48269</v>
      </c>
      <c r="F47" s="3">
        <v>41526</v>
      </c>
      <c r="G47" s="3">
        <v>61314</v>
      </c>
      <c r="H47">
        <v>43015</v>
      </c>
      <c r="I47" s="12">
        <v>10625</v>
      </c>
      <c r="J47" s="14">
        <v>1459</v>
      </c>
      <c r="K47" s="13">
        <v>0</v>
      </c>
      <c r="L47" s="13"/>
      <c r="M47" s="3">
        <v>17803</v>
      </c>
      <c r="N47" s="3">
        <v>904</v>
      </c>
      <c r="O47" s="3">
        <v>187</v>
      </c>
      <c r="P47" s="3">
        <v>1086</v>
      </c>
      <c r="Q47" s="3">
        <v>102153</v>
      </c>
      <c r="R47" s="3">
        <v>31129</v>
      </c>
      <c r="S47" s="3">
        <v>15463</v>
      </c>
      <c r="T47" s="3">
        <v>16347</v>
      </c>
      <c r="U47" s="3">
        <v>2354</v>
      </c>
      <c r="V47" s="3">
        <v>13696</v>
      </c>
      <c r="W47" s="3">
        <v>3139</v>
      </c>
      <c r="X47" s="3">
        <v>785</v>
      </c>
      <c r="Y47" s="3">
        <v>3755</v>
      </c>
      <c r="Z47" s="3">
        <v>523</v>
      </c>
      <c r="AA47" s="3">
        <v>785</v>
      </c>
      <c r="AB47" s="3">
        <v>262</v>
      </c>
      <c r="AC47" s="3">
        <v>4709</v>
      </c>
      <c r="AD47" s="3">
        <v>9654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9654</v>
      </c>
      <c r="AQ47" s="3">
        <f t="shared" si="0"/>
        <v>111807</v>
      </c>
      <c r="AR47" s="3">
        <f t="shared" si="1"/>
        <v>31129</v>
      </c>
      <c r="AS47" s="3">
        <f t="shared" si="2"/>
        <v>15463</v>
      </c>
      <c r="AT47" s="3">
        <f t="shared" si="3"/>
        <v>16347</v>
      </c>
      <c r="AU47" s="3">
        <f t="shared" si="4"/>
        <v>2354</v>
      </c>
      <c r="AV47" s="3">
        <f t="shared" si="5"/>
        <v>13696</v>
      </c>
      <c r="AW47" s="3">
        <f t="shared" si="6"/>
        <v>3139</v>
      </c>
      <c r="AX47" s="3">
        <f t="shared" si="7"/>
        <v>785</v>
      </c>
      <c r="AY47" s="3">
        <f t="shared" si="8"/>
        <v>3755</v>
      </c>
      <c r="AZ47" s="3">
        <f t="shared" si="9"/>
        <v>523</v>
      </c>
      <c r="BA47" s="3">
        <f t="shared" si="10"/>
        <v>785</v>
      </c>
      <c r="BB47" s="3">
        <f t="shared" si="11"/>
        <v>262</v>
      </c>
      <c r="BC47" s="3">
        <f t="shared" si="12"/>
        <v>14363</v>
      </c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spans="1:68" x14ac:dyDescent="0.25">
      <c r="A48" s="1">
        <v>41320</v>
      </c>
      <c r="B48" t="s">
        <v>49</v>
      </c>
      <c r="C48" s="3">
        <v>133872</v>
      </c>
      <c r="D48" s="3">
        <v>35137</v>
      </c>
      <c r="E48" s="3">
        <v>44720</v>
      </c>
      <c r="F48" s="3">
        <v>49334</v>
      </c>
      <c r="G48" s="3">
        <v>61841</v>
      </c>
      <c r="H48">
        <v>42187</v>
      </c>
      <c r="I48" s="12">
        <v>11632</v>
      </c>
      <c r="J48" s="14">
        <v>1642</v>
      </c>
      <c r="K48" s="13">
        <v>0</v>
      </c>
      <c r="L48" s="13"/>
      <c r="M48" s="3">
        <v>17601</v>
      </c>
      <c r="N48" s="3">
        <v>1052</v>
      </c>
      <c r="O48" s="3">
        <v>209</v>
      </c>
      <c r="P48" s="3">
        <v>1082</v>
      </c>
      <c r="Q48" s="3">
        <v>102596</v>
      </c>
      <c r="R48" s="3">
        <v>27729</v>
      </c>
      <c r="S48" s="3">
        <v>18114</v>
      </c>
      <c r="T48" s="3">
        <v>13475</v>
      </c>
      <c r="U48" s="3">
        <v>3139</v>
      </c>
      <c r="V48" s="3">
        <v>18556</v>
      </c>
      <c r="W48" s="3">
        <v>4185</v>
      </c>
      <c r="X48" s="3">
        <v>1831</v>
      </c>
      <c r="Y48" s="3">
        <v>5743</v>
      </c>
      <c r="Z48" s="3">
        <v>262</v>
      </c>
      <c r="AA48" s="3">
        <v>1570</v>
      </c>
      <c r="AB48" s="3">
        <v>1046</v>
      </c>
      <c r="AC48" s="3">
        <v>6017</v>
      </c>
      <c r="AD48" s="3">
        <v>10806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10806</v>
      </c>
      <c r="AQ48" s="3">
        <f t="shared" si="0"/>
        <v>113402</v>
      </c>
      <c r="AR48" s="3">
        <f t="shared" si="1"/>
        <v>27729</v>
      </c>
      <c r="AS48" s="3">
        <f t="shared" si="2"/>
        <v>18114</v>
      </c>
      <c r="AT48" s="3">
        <f t="shared" si="3"/>
        <v>13475</v>
      </c>
      <c r="AU48" s="3">
        <f t="shared" si="4"/>
        <v>3139</v>
      </c>
      <c r="AV48" s="3">
        <f t="shared" si="5"/>
        <v>18556</v>
      </c>
      <c r="AW48" s="3">
        <f t="shared" si="6"/>
        <v>4185</v>
      </c>
      <c r="AX48" s="3">
        <f t="shared" si="7"/>
        <v>1831</v>
      </c>
      <c r="AY48" s="3">
        <f t="shared" si="8"/>
        <v>5743</v>
      </c>
      <c r="AZ48" s="3">
        <f t="shared" si="9"/>
        <v>262</v>
      </c>
      <c r="BA48" s="3">
        <f t="shared" si="10"/>
        <v>1570</v>
      </c>
      <c r="BB48" s="3">
        <f t="shared" si="11"/>
        <v>1046</v>
      </c>
      <c r="BC48" s="3">
        <f t="shared" si="12"/>
        <v>16823</v>
      </c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spans="1:68" x14ac:dyDescent="0.25">
      <c r="A49" s="1">
        <v>41321</v>
      </c>
      <c r="B49" t="s">
        <v>52</v>
      </c>
      <c r="C49" s="3">
        <v>116350</v>
      </c>
      <c r="D49" s="3">
        <v>38686</v>
      </c>
      <c r="E49" s="3">
        <v>36557</v>
      </c>
      <c r="F49" s="3">
        <v>36202</v>
      </c>
      <c r="G49" s="3">
        <v>56450</v>
      </c>
      <c r="H49">
        <v>36523</v>
      </c>
      <c r="I49" s="12">
        <v>12822</v>
      </c>
      <c r="J49" s="14">
        <v>1648</v>
      </c>
      <c r="K49" s="13">
        <v>0</v>
      </c>
      <c r="L49" s="13"/>
      <c r="M49" s="3">
        <v>15536</v>
      </c>
      <c r="N49" s="3">
        <v>1417</v>
      </c>
      <c r="O49" s="3">
        <v>266</v>
      </c>
      <c r="P49" s="3">
        <v>985</v>
      </c>
      <c r="Q49" s="3">
        <v>89013</v>
      </c>
      <c r="R49" s="3">
        <v>23282</v>
      </c>
      <c r="S49" s="3">
        <v>16347</v>
      </c>
      <c r="T49" s="3">
        <v>12149</v>
      </c>
      <c r="U49" s="3">
        <v>2093</v>
      </c>
      <c r="V49" s="3">
        <v>13254</v>
      </c>
      <c r="W49" s="3">
        <v>3924</v>
      </c>
      <c r="X49" s="3">
        <v>1570</v>
      </c>
      <c r="Y49" s="3">
        <v>3313</v>
      </c>
      <c r="Z49" s="3">
        <v>1046</v>
      </c>
      <c r="AA49" s="3">
        <v>1570</v>
      </c>
      <c r="AB49" s="3">
        <v>1570</v>
      </c>
      <c r="AC49" s="3">
        <v>5755</v>
      </c>
      <c r="AD49" s="3">
        <v>10363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10363</v>
      </c>
      <c r="AQ49" s="3">
        <f t="shared" si="0"/>
        <v>99376</v>
      </c>
      <c r="AR49" s="3">
        <f t="shared" si="1"/>
        <v>23282</v>
      </c>
      <c r="AS49" s="3">
        <f t="shared" si="2"/>
        <v>16347</v>
      </c>
      <c r="AT49" s="3">
        <f t="shared" si="3"/>
        <v>12149</v>
      </c>
      <c r="AU49" s="3">
        <f t="shared" si="4"/>
        <v>2093</v>
      </c>
      <c r="AV49" s="3">
        <f t="shared" si="5"/>
        <v>13254</v>
      </c>
      <c r="AW49" s="3">
        <f t="shared" si="6"/>
        <v>3924</v>
      </c>
      <c r="AX49" s="3">
        <f t="shared" si="7"/>
        <v>1570</v>
      </c>
      <c r="AY49" s="3">
        <f t="shared" si="8"/>
        <v>3313</v>
      </c>
      <c r="AZ49" s="3">
        <f t="shared" si="9"/>
        <v>1046</v>
      </c>
      <c r="BA49" s="3">
        <f t="shared" si="10"/>
        <v>1570</v>
      </c>
      <c r="BB49" s="3">
        <f t="shared" si="11"/>
        <v>1570</v>
      </c>
      <c r="BC49" s="3">
        <f t="shared" si="12"/>
        <v>16118</v>
      </c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spans="1:68" x14ac:dyDescent="0.25">
      <c r="A50" s="1">
        <v>41322</v>
      </c>
      <c r="B50" t="s">
        <v>53</v>
      </c>
      <c r="C50" s="3">
        <v>91209</v>
      </c>
      <c r="D50" s="3">
        <v>28394</v>
      </c>
      <c r="E50" s="3">
        <v>25909</v>
      </c>
      <c r="F50" s="3">
        <v>30878</v>
      </c>
      <c r="G50" s="3">
        <v>43332</v>
      </c>
      <c r="H50">
        <v>30009</v>
      </c>
      <c r="I50" s="12">
        <v>12753</v>
      </c>
      <c r="J50" s="14">
        <v>1928</v>
      </c>
      <c r="K50" s="13">
        <v>0</v>
      </c>
      <c r="L50" s="13"/>
      <c r="M50" s="3">
        <v>11171</v>
      </c>
      <c r="N50" s="3">
        <v>1095</v>
      </c>
      <c r="O50" s="3">
        <v>222</v>
      </c>
      <c r="P50" s="3">
        <v>595</v>
      </c>
      <c r="Q50" s="3">
        <v>69582</v>
      </c>
      <c r="R50" s="3">
        <v>17788</v>
      </c>
      <c r="S50" s="3">
        <v>12370</v>
      </c>
      <c r="T50" s="3">
        <v>8836</v>
      </c>
      <c r="U50" s="3">
        <v>1308</v>
      </c>
      <c r="V50" s="3">
        <v>10161</v>
      </c>
      <c r="W50" s="3">
        <v>2093</v>
      </c>
      <c r="X50" s="3">
        <v>523</v>
      </c>
      <c r="Y50" s="3">
        <v>3534</v>
      </c>
      <c r="Z50" s="3">
        <v>0</v>
      </c>
      <c r="AA50" s="3">
        <v>1046</v>
      </c>
      <c r="AB50" s="3">
        <v>1308</v>
      </c>
      <c r="AC50" s="3">
        <v>5755</v>
      </c>
      <c r="AD50" s="3">
        <v>10717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10717</v>
      </c>
      <c r="AQ50" s="3">
        <f t="shared" si="0"/>
        <v>80299</v>
      </c>
      <c r="AR50" s="3">
        <f t="shared" si="1"/>
        <v>17788</v>
      </c>
      <c r="AS50" s="3">
        <f t="shared" si="2"/>
        <v>12370</v>
      </c>
      <c r="AT50" s="3">
        <f t="shared" si="3"/>
        <v>8836</v>
      </c>
      <c r="AU50" s="3">
        <f t="shared" si="4"/>
        <v>1308</v>
      </c>
      <c r="AV50" s="3">
        <f t="shared" si="5"/>
        <v>10161</v>
      </c>
      <c r="AW50" s="3">
        <f t="shared" si="6"/>
        <v>2093</v>
      </c>
      <c r="AX50" s="3">
        <f t="shared" si="7"/>
        <v>523</v>
      </c>
      <c r="AY50" s="3">
        <f t="shared" si="8"/>
        <v>3534</v>
      </c>
      <c r="AZ50" s="3">
        <f t="shared" si="9"/>
        <v>0</v>
      </c>
      <c r="BA50" s="3">
        <f t="shared" si="10"/>
        <v>1046</v>
      </c>
      <c r="BB50" s="3">
        <f t="shared" si="11"/>
        <v>1308</v>
      </c>
      <c r="BC50" s="3">
        <f t="shared" si="12"/>
        <v>16472</v>
      </c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spans="1:68" x14ac:dyDescent="0.25">
      <c r="A51" s="1">
        <v>41323</v>
      </c>
      <c r="B51" t="s">
        <v>58</v>
      </c>
      <c r="C51" s="3">
        <v>115720</v>
      </c>
      <c r="D51" s="3">
        <v>41171</v>
      </c>
      <c r="E51" s="3">
        <v>37267</v>
      </c>
      <c r="F51" s="3">
        <v>30523</v>
      </c>
      <c r="G51" s="3">
        <v>53282</v>
      </c>
      <c r="H51">
        <v>38464</v>
      </c>
      <c r="I51" s="12">
        <v>9425</v>
      </c>
      <c r="J51" s="14">
        <v>1654</v>
      </c>
      <c r="K51" s="13">
        <v>0</v>
      </c>
      <c r="L51" s="13"/>
      <c r="M51" s="3">
        <v>13868</v>
      </c>
      <c r="N51" s="3">
        <v>686</v>
      </c>
      <c r="O51" s="3">
        <v>159</v>
      </c>
      <c r="P51" s="3">
        <v>867</v>
      </c>
      <c r="Q51" s="3">
        <v>89936</v>
      </c>
      <c r="R51" s="3">
        <v>26944</v>
      </c>
      <c r="S51" s="3">
        <v>13033</v>
      </c>
      <c r="T51" s="3">
        <v>13254</v>
      </c>
      <c r="U51" s="3">
        <v>2093</v>
      </c>
      <c r="V51" s="3">
        <v>12149</v>
      </c>
      <c r="W51" s="3">
        <v>2877</v>
      </c>
      <c r="X51" s="3">
        <v>523</v>
      </c>
      <c r="Y51" s="3">
        <v>4860</v>
      </c>
      <c r="Z51" s="3">
        <v>785</v>
      </c>
      <c r="AA51" s="3">
        <v>523</v>
      </c>
      <c r="AB51" s="3">
        <v>1046</v>
      </c>
      <c r="AC51" s="3">
        <v>7063</v>
      </c>
      <c r="AD51" s="3">
        <v>7706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7706</v>
      </c>
      <c r="AQ51" s="3">
        <f t="shared" si="0"/>
        <v>97642</v>
      </c>
      <c r="AR51" s="3">
        <f t="shared" si="1"/>
        <v>26944</v>
      </c>
      <c r="AS51" s="3">
        <f t="shared" si="2"/>
        <v>13033</v>
      </c>
      <c r="AT51" s="3">
        <f t="shared" si="3"/>
        <v>13254</v>
      </c>
      <c r="AU51" s="3">
        <f t="shared" si="4"/>
        <v>2093</v>
      </c>
      <c r="AV51" s="3">
        <f t="shared" si="5"/>
        <v>12149</v>
      </c>
      <c r="AW51" s="3">
        <f t="shared" si="6"/>
        <v>2877</v>
      </c>
      <c r="AX51" s="3">
        <f t="shared" si="7"/>
        <v>523</v>
      </c>
      <c r="AY51" s="3">
        <f t="shared" si="8"/>
        <v>4860</v>
      </c>
      <c r="AZ51" s="3">
        <f t="shared" si="9"/>
        <v>785</v>
      </c>
      <c r="BA51" s="3">
        <f t="shared" si="10"/>
        <v>523</v>
      </c>
      <c r="BB51" s="3">
        <f t="shared" si="11"/>
        <v>1046</v>
      </c>
      <c r="BC51" s="3">
        <f t="shared" si="12"/>
        <v>14769</v>
      </c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spans="1:68" x14ac:dyDescent="0.25">
      <c r="A52" s="1">
        <v>41324</v>
      </c>
      <c r="B52" t="s">
        <v>59</v>
      </c>
      <c r="C52" s="3">
        <v>107385</v>
      </c>
      <c r="D52" s="3">
        <v>35137</v>
      </c>
      <c r="E52" s="3">
        <v>32298</v>
      </c>
      <c r="F52" s="3">
        <v>34427</v>
      </c>
      <c r="G52" s="3">
        <v>50246</v>
      </c>
      <c r="H52">
        <v>40232</v>
      </c>
      <c r="I52" s="12">
        <v>9532</v>
      </c>
      <c r="J52" s="14">
        <v>1632</v>
      </c>
      <c r="K52" s="13">
        <v>0</v>
      </c>
      <c r="L52" s="13"/>
      <c r="M52" s="3">
        <v>14804</v>
      </c>
      <c r="N52" s="3">
        <v>663</v>
      </c>
      <c r="O52" s="3">
        <v>164</v>
      </c>
      <c r="P52" s="3">
        <v>800</v>
      </c>
      <c r="Q52" s="3">
        <v>84575</v>
      </c>
      <c r="R52" s="3">
        <v>26159</v>
      </c>
      <c r="S52" s="3">
        <v>11487</v>
      </c>
      <c r="T52" s="3">
        <v>9720</v>
      </c>
      <c r="U52" s="3">
        <v>2877</v>
      </c>
      <c r="V52" s="3">
        <v>13696</v>
      </c>
      <c r="W52" s="3">
        <v>1831</v>
      </c>
      <c r="X52" s="3">
        <v>1046</v>
      </c>
      <c r="Y52" s="3">
        <v>4860</v>
      </c>
      <c r="Z52" s="3">
        <v>0</v>
      </c>
      <c r="AA52" s="3">
        <v>262</v>
      </c>
      <c r="AB52" s="3">
        <v>1046</v>
      </c>
      <c r="AC52" s="3">
        <v>6017</v>
      </c>
      <c r="AD52" s="3">
        <v>7883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7883</v>
      </c>
      <c r="AQ52" s="3">
        <f t="shared" si="0"/>
        <v>92458</v>
      </c>
      <c r="AR52" s="3">
        <f t="shared" si="1"/>
        <v>26159</v>
      </c>
      <c r="AS52" s="3">
        <f t="shared" si="2"/>
        <v>11487</v>
      </c>
      <c r="AT52" s="3">
        <f t="shared" si="3"/>
        <v>9720</v>
      </c>
      <c r="AU52" s="3">
        <f t="shared" si="4"/>
        <v>2877</v>
      </c>
      <c r="AV52" s="3">
        <f t="shared" si="5"/>
        <v>13696</v>
      </c>
      <c r="AW52" s="3">
        <f t="shared" si="6"/>
        <v>1831</v>
      </c>
      <c r="AX52" s="3">
        <f t="shared" si="7"/>
        <v>1046</v>
      </c>
      <c r="AY52" s="3">
        <f t="shared" si="8"/>
        <v>4860</v>
      </c>
      <c r="AZ52" s="3">
        <f t="shared" si="9"/>
        <v>0</v>
      </c>
      <c r="BA52" s="3">
        <f t="shared" si="10"/>
        <v>262</v>
      </c>
      <c r="BB52" s="3">
        <f t="shared" si="11"/>
        <v>1046</v>
      </c>
      <c r="BC52" s="3">
        <f t="shared" si="12"/>
        <v>13900</v>
      </c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spans="1:68" x14ac:dyDescent="0.25">
      <c r="A53" s="1">
        <v>41325</v>
      </c>
      <c r="B53" t="s">
        <v>30</v>
      </c>
      <c r="C53" s="3">
        <v>103266</v>
      </c>
      <c r="D53" s="3">
        <v>31588</v>
      </c>
      <c r="E53" s="3">
        <v>29458</v>
      </c>
      <c r="F53" s="3">
        <v>39041</v>
      </c>
      <c r="G53" s="3">
        <v>49041</v>
      </c>
      <c r="H53">
        <v>39982</v>
      </c>
      <c r="I53" s="12">
        <v>9064</v>
      </c>
      <c r="J53" s="14">
        <v>1340</v>
      </c>
      <c r="K53" s="13">
        <v>0</v>
      </c>
      <c r="L53" s="13"/>
      <c r="M53" s="3">
        <v>14458</v>
      </c>
      <c r="N53" s="3">
        <v>734</v>
      </c>
      <c r="O53" s="3">
        <v>166</v>
      </c>
      <c r="P53" s="3">
        <v>1008</v>
      </c>
      <c r="Q53" s="3">
        <v>81306</v>
      </c>
      <c r="R53" s="3">
        <v>23282</v>
      </c>
      <c r="S53" s="3">
        <v>10603</v>
      </c>
      <c r="T53" s="3">
        <v>13696</v>
      </c>
      <c r="U53" s="3">
        <v>2354</v>
      </c>
      <c r="V53" s="3">
        <v>15021</v>
      </c>
      <c r="W53" s="3">
        <v>2616</v>
      </c>
      <c r="X53" s="3">
        <v>785</v>
      </c>
      <c r="Y53" s="3">
        <v>3534</v>
      </c>
      <c r="Z53" s="3">
        <v>523</v>
      </c>
      <c r="AA53" s="3">
        <v>1046</v>
      </c>
      <c r="AB53" s="3">
        <v>1570</v>
      </c>
      <c r="AC53" s="3">
        <v>5755</v>
      </c>
      <c r="AD53" s="3">
        <v>8060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8060</v>
      </c>
      <c r="AQ53" s="3">
        <f t="shared" si="0"/>
        <v>89366</v>
      </c>
      <c r="AR53" s="3">
        <f t="shared" si="1"/>
        <v>23282</v>
      </c>
      <c r="AS53" s="3">
        <f t="shared" si="2"/>
        <v>10603</v>
      </c>
      <c r="AT53" s="3">
        <f t="shared" si="3"/>
        <v>13696</v>
      </c>
      <c r="AU53" s="3">
        <f t="shared" si="4"/>
        <v>2354</v>
      </c>
      <c r="AV53" s="3">
        <f t="shared" si="5"/>
        <v>15021</v>
      </c>
      <c r="AW53" s="3">
        <f t="shared" si="6"/>
        <v>2616</v>
      </c>
      <c r="AX53" s="3">
        <f t="shared" si="7"/>
        <v>785</v>
      </c>
      <c r="AY53" s="3">
        <f t="shared" si="8"/>
        <v>3534</v>
      </c>
      <c r="AZ53" s="3">
        <f t="shared" si="9"/>
        <v>523</v>
      </c>
      <c r="BA53" s="3">
        <f t="shared" si="10"/>
        <v>1046</v>
      </c>
      <c r="BB53" s="3">
        <f t="shared" si="11"/>
        <v>1570</v>
      </c>
      <c r="BC53" s="3">
        <f t="shared" si="12"/>
        <v>13815</v>
      </c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spans="1:68" x14ac:dyDescent="0.25">
      <c r="A54" s="1">
        <v>41326</v>
      </c>
      <c r="B54" t="s">
        <v>46</v>
      </c>
      <c r="C54" s="3">
        <v>113273</v>
      </c>
      <c r="D54" s="3">
        <v>30168</v>
      </c>
      <c r="E54" s="3">
        <v>28039</v>
      </c>
      <c r="F54" s="3">
        <v>49334</v>
      </c>
      <c r="G54" s="3">
        <v>53296</v>
      </c>
      <c r="H54">
        <v>47528</v>
      </c>
      <c r="I54" s="12">
        <v>9554</v>
      </c>
      <c r="J54" s="14">
        <v>1320</v>
      </c>
      <c r="K54" s="13">
        <v>0</v>
      </c>
      <c r="L54" s="13"/>
      <c r="M54" s="3">
        <v>17227</v>
      </c>
      <c r="N54" s="3">
        <v>846</v>
      </c>
      <c r="O54" s="3">
        <v>209</v>
      </c>
      <c r="P54" s="3">
        <v>959</v>
      </c>
      <c r="Q54" s="3">
        <v>88562</v>
      </c>
      <c r="R54" s="3">
        <v>27467</v>
      </c>
      <c r="S54" s="3">
        <v>11708</v>
      </c>
      <c r="T54" s="3">
        <v>13696</v>
      </c>
      <c r="U54" s="3">
        <v>3662</v>
      </c>
      <c r="V54" s="3">
        <v>14579</v>
      </c>
      <c r="W54" s="3">
        <v>2354</v>
      </c>
      <c r="X54" s="3">
        <v>523</v>
      </c>
      <c r="Y54" s="3">
        <v>4197</v>
      </c>
      <c r="Z54" s="3">
        <v>523</v>
      </c>
      <c r="AA54" s="3">
        <v>785</v>
      </c>
      <c r="AB54" s="3">
        <v>1831</v>
      </c>
      <c r="AC54" s="3">
        <v>8109</v>
      </c>
      <c r="AD54" s="3">
        <v>9300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9300</v>
      </c>
      <c r="AQ54" s="3">
        <f t="shared" si="0"/>
        <v>97862</v>
      </c>
      <c r="AR54" s="3">
        <f t="shared" si="1"/>
        <v>27467</v>
      </c>
      <c r="AS54" s="3">
        <f t="shared" si="2"/>
        <v>11708</v>
      </c>
      <c r="AT54" s="3">
        <f t="shared" si="3"/>
        <v>13696</v>
      </c>
      <c r="AU54" s="3">
        <f t="shared" si="4"/>
        <v>3662</v>
      </c>
      <c r="AV54" s="3">
        <f t="shared" si="5"/>
        <v>14579</v>
      </c>
      <c r="AW54" s="3">
        <f t="shared" si="6"/>
        <v>2354</v>
      </c>
      <c r="AX54" s="3">
        <f t="shared" si="7"/>
        <v>523</v>
      </c>
      <c r="AY54" s="3">
        <f t="shared" si="8"/>
        <v>4197</v>
      </c>
      <c r="AZ54" s="3">
        <f t="shared" si="9"/>
        <v>523</v>
      </c>
      <c r="BA54" s="3">
        <f t="shared" si="10"/>
        <v>785</v>
      </c>
      <c r="BB54" s="3">
        <f t="shared" si="11"/>
        <v>1831</v>
      </c>
      <c r="BC54" s="3">
        <f t="shared" si="12"/>
        <v>17409</v>
      </c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spans="1:68" x14ac:dyDescent="0.25">
      <c r="A55" s="1">
        <v>41327</v>
      </c>
      <c r="B55" t="s">
        <v>49</v>
      </c>
      <c r="C55" s="3">
        <v>111507</v>
      </c>
      <c r="D55" s="3">
        <v>33008</v>
      </c>
      <c r="E55" s="3">
        <v>32653</v>
      </c>
      <c r="F55" s="3">
        <v>38331</v>
      </c>
      <c r="G55" s="3">
        <v>52892</v>
      </c>
      <c r="H55">
        <v>47203</v>
      </c>
      <c r="I55" s="12">
        <v>10148</v>
      </c>
      <c r="J55" s="14">
        <v>2173</v>
      </c>
      <c r="K55" s="13">
        <v>0</v>
      </c>
      <c r="L55" s="13"/>
      <c r="M55" s="3">
        <v>15050</v>
      </c>
      <c r="N55" s="3">
        <v>811</v>
      </c>
      <c r="O55" s="3">
        <v>174</v>
      </c>
      <c r="P55" s="3">
        <v>993</v>
      </c>
      <c r="Q55" s="3">
        <v>86684</v>
      </c>
      <c r="R55" s="3">
        <v>23543</v>
      </c>
      <c r="S55" s="3">
        <v>15242</v>
      </c>
      <c r="T55" s="3">
        <v>12370</v>
      </c>
      <c r="U55" s="3">
        <v>3662</v>
      </c>
      <c r="V55" s="3">
        <v>13475</v>
      </c>
      <c r="W55" s="3">
        <v>2354</v>
      </c>
      <c r="X55" s="3">
        <v>1570</v>
      </c>
      <c r="Y55" s="3">
        <v>2430</v>
      </c>
      <c r="Z55" s="3">
        <v>262</v>
      </c>
      <c r="AA55" s="3">
        <v>523</v>
      </c>
      <c r="AB55" s="3">
        <v>1308</v>
      </c>
      <c r="AC55" s="3">
        <v>4447</v>
      </c>
      <c r="AD55" s="3">
        <v>7794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7794</v>
      </c>
      <c r="AQ55" s="3">
        <f t="shared" si="0"/>
        <v>94478</v>
      </c>
      <c r="AR55" s="3">
        <f t="shared" si="1"/>
        <v>23543</v>
      </c>
      <c r="AS55" s="3">
        <f t="shared" si="2"/>
        <v>15242</v>
      </c>
      <c r="AT55" s="3">
        <f t="shared" si="3"/>
        <v>12370</v>
      </c>
      <c r="AU55" s="3">
        <f t="shared" si="4"/>
        <v>3662</v>
      </c>
      <c r="AV55" s="3">
        <f t="shared" si="5"/>
        <v>13475</v>
      </c>
      <c r="AW55" s="3">
        <f t="shared" si="6"/>
        <v>2354</v>
      </c>
      <c r="AX55" s="3">
        <f t="shared" si="7"/>
        <v>1570</v>
      </c>
      <c r="AY55" s="3">
        <f t="shared" si="8"/>
        <v>2430</v>
      </c>
      <c r="AZ55" s="3">
        <f t="shared" si="9"/>
        <v>262</v>
      </c>
      <c r="BA55" s="3">
        <f t="shared" si="10"/>
        <v>523</v>
      </c>
      <c r="BB55" s="3">
        <f t="shared" si="11"/>
        <v>1308</v>
      </c>
      <c r="BC55" s="3">
        <f t="shared" si="12"/>
        <v>12241</v>
      </c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spans="1:68" x14ac:dyDescent="0.25">
      <c r="A56" s="1">
        <v>41328</v>
      </c>
      <c r="B56" t="s">
        <v>52</v>
      </c>
      <c r="C56" s="3">
        <v>90416</v>
      </c>
      <c r="D56" s="3">
        <v>34427</v>
      </c>
      <c r="E56" s="3">
        <v>21295</v>
      </c>
      <c r="F56" s="3">
        <v>29458</v>
      </c>
      <c r="G56" s="3">
        <v>44437</v>
      </c>
      <c r="H56">
        <v>39085</v>
      </c>
      <c r="I56" s="12">
        <v>11429</v>
      </c>
      <c r="J56" s="14">
        <v>1375</v>
      </c>
      <c r="K56" s="13">
        <v>0</v>
      </c>
      <c r="L56" s="13"/>
      <c r="M56" s="3">
        <v>13698</v>
      </c>
      <c r="N56" s="3">
        <v>1039</v>
      </c>
      <c r="O56" s="3">
        <v>205</v>
      </c>
      <c r="P56" s="3">
        <v>826</v>
      </c>
      <c r="Q56" s="3">
        <v>70911</v>
      </c>
      <c r="R56" s="3">
        <v>20666</v>
      </c>
      <c r="S56" s="3">
        <v>9057</v>
      </c>
      <c r="T56" s="3">
        <v>11045</v>
      </c>
      <c r="U56" s="3">
        <v>2877</v>
      </c>
      <c r="V56" s="3">
        <v>9940</v>
      </c>
      <c r="W56" s="3">
        <v>2354</v>
      </c>
      <c r="X56" s="3">
        <v>1570</v>
      </c>
      <c r="Y56" s="3">
        <v>5522</v>
      </c>
      <c r="Z56" s="3">
        <v>0</v>
      </c>
      <c r="AA56" s="3">
        <v>785</v>
      </c>
      <c r="AB56" s="3">
        <v>1046</v>
      </c>
      <c r="AC56" s="3">
        <v>3139</v>
      </c>
      <c r="AD56" s="3">
        <v>9743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9743</v>
      </c>
      <c r="AQ56" s="3">
        <f t="shared" si="0"/>
        <v>80654</v>
      </c>
      <c r="AR56" s="3">
        <f t="shared" si="1"/>
        <v>20666</v>
      </c>
      <c r="AS56" s="3">
        <f t="shared" si="2"/>
        <v>9057</v>
      </c>
      <c r="AT56" s="3">
        <f t="shared" si="3"/>
        <v>11045</v>
      </c>
      <c r="AU56" s="3">
        <f t="shared" si="4"/>
        <v>2877</v>
      </c>
      <c r="AV56" s="3">
        <f t="shared" si="5"/>
        <v>9940</v>
      </c>
      <c r="AW56" s="3">
        <f t="shared" si="6"/>
        <v>2354</v>
      </c>
      <c r="AX56" s="3">
        <f t="shared" si="7"/>
        <v>1570</v>
      </c>
      <c r="AY56" s="3">
        <f t="shared" si="8"/>
        <v>5522</v>
      </c>
      <c r="AZ56" s="3">
        <f t="shared" si="9"/>
        <v>0</v>
      </c>
      <c r="BA56" s="3">
        <f t="shared" si="10"/>
        <v>785</v>
      </c>
      <c r="BB56" s="3">
        <f t="shared" si="11"/>
        <v>1046</v>
      </c>
      <c r="BC56" s="3">
        <f t="shared" si="12"/>
        <v>12882</v>
      </c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spans="1:68" x14ac:dyDescent="0.25">
      <c r="A57" s="1">
        <v>41329</v>
      </c>
      <c r="B57" t="s">
        <v>53</v>
      </c>
      <c r="C57" s="3">
        <v>70098</v>
      </c>
      <c r="D57" s="3">
        <v>26619</v>
      </c>
      <c r="E57" s="3">
        <v>20230</v>
      </c>
      <c r="F57" s="3">
        <v>19521</v>
      </c>
      <c r="G57" s="3">
        <v>34311</v>
      </c>
      <c r="H57">
        <v>32825</v>
      </c>
      <c r="I57" s="12">
        <v>11182</v>
      </c>
      <c r="J57" s="14">
        <v>1558</v>
      </c>
      <c r="K57" s="13">
        <v>0</v>
      </c>
      <c r="L57" s="13"/>
      <c r="M57" s="3">
        <v>9944</v>
      </c>
      <c r="N57" s="3">
        <v>1043</v>
      </c>
      <c r="O57" s="3">
        <v>131</v>
      </c>
      <c r="P57" s="3">
        <v>538</v>
      </c>
      <c r="Q57" s="3">
        <v>55204</v>
      </c>
      <c r="R57" s="3">
        <v>18573</v>
      </c>
      <c r="S57" s="3">
        <v>8173</v>
      </c>
      <c r="T57" s="3">
        <v>6627</v>
      </c>
      <c r="U57" s="3">
        <v>785</v>
      </c>
      <c r="V57" s="3">
        <v>7952</v>
      </c>
      <c r="W57" s="3">
        <v>2616</v>
      </c>
      <c r="X57" s="3">
        <v>785</v>
      </c>
      <c r="Y57" s="3">
        <v>3313</v>
      </c>
      <c r="Z57" s="3">
        <v>0</v>
      </c>
      <c r="AA57" s="3">
        <v>523</v>
      </c>
      <c r="AB57" s="3">
        <v>0</v>
      </c>
      <c r="AC57" s="3">
        <v>3924</v>
      </c>
      <c r="AD57" s="3">
        <v>9211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9211</v>
      </c>
      <c r="AQ57" s="3">
        <f t="shared" si="0"/>
        <v>64415</v>
      </c>
      <c r="AR57" s="3">
        <f t="shared" si="1"/>
        <v>18573</v>
      </c>
      <c r="AS57" s="3">
        <f t="shared" si="2"/>
        <v>8173</v>
      </c>
      <c r="AT57" s="3">
        <f t="shared" si="3"/>
        <v>6627</v>
      </c>
      <c r="AU57" s="3">
        <f t="shared" si="4"/>
        <v>785</v>
      </c>
      <c r="AV57" s="3">
        <f t="shared" si="5"/>
        <v>7952</v>
      </c>
      <c r="AW57" s="3">
        <f t="shared" si="6"/>
        <v>2616</v>
      </c>
      <c r="AX57" s="3">
        <f t="shared" si="7"/>
        <v>785</v>
      </c>
      <c r="AY57" s="3">
        <f t="shared" si="8"/>
        <v>3313</v>
      </c>
      <c r="AZ57" s="3">
        <f t="shared" si="9"/>
        <v>0</v>
      </c>
      <c r="BA57" s="3">
        <f t="shared" si="10"/>
        <v>523</v>
      </c>
      <c r="BB57" s="3">
        <f t="shared" si="11"/>
        <v>0</v>
      </c>
      <c r="BC57" s="3">
        <f t="shared" si="12"/>
        <v>13135</v>
      </c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spans="1:68" x14ac:dyDescent="0.25">
      <c r="A58" s="1">
        <v>41330</v>
      </c>
      <c r="B58" t="s">
        <v>58</v>
      </c>
      <c r="C58" s="3">
        <v>86879</v>
      </c>
      <c r="D58" s="3">
        <v>29103</v>
      </c>
      <c r="E58" s="3">
        <v>24844</v>
      </c>
      <c r="F58" s="3">
        <v>29103</v>
      </c>
      <c r="G58" s="3">
        <v>41248</v>
      </c>
      <c r="H58">
        <v>39533</v>
      </c>
      <c r="I58" s="12">
        <v>8493</v>
      </c>
      <c r="J58" s="14">
        <v>3302</v>
      </c>
      <c r="K58" s="13">
        <v>0</v>
      </c>
      <c r="L58" s="13"/>
      <c r="M58" s="3">
        <v>11867</v>
      </c>
      <c r="N58" s="3">
        <v>635</v>
      </c>
      <c r="O58" s="3">
        <v>144</v>
      </c>
      <c r="P58" s="3">
        <v>775</v>
      </c>
      <c r="Q58" s="3">
        <v>69129</v>
      </c>
      <c r="R58" s="3">
        <v>21189</v>
      </c>
      <c r="S58" s="3">
        <v>9499</v>
      </c>
      <c r="T58" s="3">
        <v>9499</v>
      </c>
      <c r="U58" s="3">
        <v>785</v>
      </c>
      <c r="V58" s="3">
        <v>12149</v>
      </c>
      <c r="W58" s="3">
        <v>2354</v>
      </c>
      <c r="X58" s="3">
        <v>0</v>
      </c>
      <c r="Y58" s="3">
        <v>4418</v>
      </c>
      <c r="Z58" s="3">
        <v>262</v>
      </c>
      <c r="AA58" s="3">
        <v>1308</v>
      </c>
      <c r="AB58" s="3">
        <v>785</v>
      </c>
      <c r="AC58" s="3">
        <v>4709</v>
      </c>
      <c r="AD58" s="3">
        <v>7883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7883</v>
      </c>
      <c r="AQ58" s="3">
        <f t="shared" si="0"/>
        <v>77012</v>
      </c>
      <c r="AR58" s="3">
        <f t="shared" si="1"/>
        <v>21189</v>
      </c>
      <c r="AS58" s="3">
        <f t="shared" si="2"/>
        <v>9499</v>
      </c>
      <c r="AT58" s="3">
        <f t="shared" si="3"/>
        <v>9499</v>
      </c>
      <c r="AU58" s="3">
        <f t="shared" si="4"/>
        <v>785</v>
      </c>
      <c r="AV58" s="3">
        <f t="shared" si="5"/>
        <v>12149</v>
      </c>
      <c r="AW58" s="3">
        <f t="shared" si="6"/>
        <v>2354</v>
      </c>
      <c r="AX58" s="3">
        <f t="shared" si="7"/>
        <v>0</v>
      </c>
      <c r="AY58" s="3">
        <f t="shared" si="8"/>
        <v>4418</v>
      </c>
      <c r="AZ58" s="3">
        <f t="shared" si="9"/>
        <v>262</v>
      </c>
      <c r="BA58" s="3">
        <f t="shared" si="10"/>
        <v>1308</v>
      </c>
      <c r="BB58" s="3">
        <f t="shared" si="11"/>
        <v>785</v>
      </c>
      <c r="BC58" s="3">
        <f t="shared" si="12"/>
        <v>12592</v>
      </c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spans="1:68" x14ac:dyDescent="0.25">
      <c r="A59" s="1">
        <v>41331</v>
      </c>
      <c r="B59" t="s">
        <v>59</v>
      </c>
      <c r="C59" s="3">
        <v>87788</v>
      </c>
      <c r="D59" s="3">
        <v>31233</v>
      </c>
      <c r="E59" s="3">
        <v>24135</v>
      </c>
      <c r="F59" s="3">
        <v>28394</v>
      </c>
      <c r="G59" s="3">
        <v>41619</v>
      </c>
      <c r="H59">
        <v>38442</v>
      </c>
      <c r="I59" s="12">
        <v>8120</v>
      </c>
      <c r="J59" s="14">
        <v>2452</v>
      </c>
      <c r="K59" s="13">
        <v>0</v>
      </c>
      <c r="L59" s="13"/>
      <c r="M59" s="3">
        <v>11702</v>
      </c>
      <c r="N59" s="3">
        <v>539</v>
      </c>
      <c r="O59" s="3">
        <v>112</v>
      </c>
      <c r="P59" s="3">
        <v>904</v>
      </c>
      <c r="Q59" s="3">
        <v>69896</v>
      </c>
      <c r="R59" s="3">
        <v>20666</v>
      </c>
      <c r="S59" s="3">
        <v>9940</v>
      </c>
      <c r="T59" s="3">
        <v>10603</v>
      </c>
      <c r="U59" s="3">
        <v>785</v>
      </c>
      <c r="V59" s="3">
        <v>10382</v>
      </c>
      <c r="W59" s="3">
        <v>2616</v>
      </c>
      <c r="X59" s="3">
        <v>1046</v>
      </c>
      <c r="Y59" s="3">
        <v>4639</v>
      </c>
      <c r="Z59" s="3">
        <v>0</v>
      </c>
      <c r="AA59" s="3">
        <v>1308</v>
      </c>
      <c r="AB59" s="3">
        <v>262</v>
      </c>
      <c r="AC59" s="3">
        <v>4709</v>
      </c>
      <c r="AD59" s="3">
        <v>7794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7794</v>
      </c>
      <c r="AQ59" s="3">
        <f t="shared" si="0"/>
        <v>77690</v>
      </c>
      <c r="AR59" s="3">
        <f t="shared" si="1"/>
        <v>20666</v>
      </c>
      <c r="AS59" s="3">
        <f t="shared" si="2"/>
        <v>9940</v>
      </c>
      <c r="AT59" s="3">
        <f t="shared" si="3"/>
        <v>10603</v>
      </c>
      <c r="AU59" s="3">
        <f t="shared" si="4"/>
        <v>785</v>
      </c>
      <c r="AV59" s="3">
        <f t="shared" si="5"/>
        <v>10382</v>
      </c>
      <c r="AW59" s="3">
        <f t="shared" si="6"/>
        <v>2616</v>
      </c>
      <c r="AX59" s="3">
        <f t="shared" si="7"/>
        <v>1046</v>
      </c>
      <c r="AY59" s="3">
        <f t="shared" si="8"/>
        <v>4639</v>
      </c>
      <c r="AZ59" s="3">
        <f t="shared" si="9"/>
        <v>0</v>
      </c>
      <c r="BA59" s="3">
        <f t="shared" si="10"/>
        <v>1308</v>
      </c>
      <c r="BB59" s="3">
        <f t="shared" si="11"/>
        <v>262</v>
      </c>
      <c r="BC59" s="3">
        <f t="shared" si="12"/>
        <v>12503</v>
      </c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spans="1:68" x14ac:dyDescent="0.25">
      <c r="A60" s="1">
        <v>41332</v>
      </c>
      <c r="B60" t="s">
        <v>30</v>
      </c>
      <c r="C60" s="3">
        <v>87327</v>
      </c>
      <c r="D60" s="3">
        <v>29813</v>
      </c>
      <c r="E60" s="3">
        <v>25554</v>
      </c>
      <c r="F60" s="3">
        <v>26974</v>
      </c>
      <c r="G60" s="3">
        <v>41127</v>
      </c>
      <c r="H60">
        <v>36743</v>
      </c>
      <c r="I60" s="12">
        <v>7764</v>
      </c>
      <c r="J60" s="14">
        <v>2620</v>
      </c>
      <c r="K60" s="13">
        <v>0</v>
      </c>
      <c r="L60" s="13"/>
      <c r="M60" s="3">
        <v>12074</v>
      </c>
      <c r="N60" s="3">
        <v>560</v>
      </c>
      <c r="O60" s="3">
        <v>118</v>
      </c>
      <c r="P60" s="3">
        <v>853</v>
      </c>
      <c r="Q60" s="3">
        <v>69536</v>
      </c>
      <c r="R60" s="3">
        <v>23805</v>
      </c>
      <c r="S60" s="3">
        <v>9720</v>
      </c>
      <c r="T60" s="3">
        <v>11929</v>
      </c>
      <c r="U60" s="3">
        <v>1308</v>
      </c>
      <c r="V60" s="3">
        <v>9057</v>
      </c>
      <c r="W60" s="3">
        <v>523</v>
      </c>
      <c r="X60" s="3">
        <v>262</v>
      </c>
      <c r="Y60" s="3">
        <v>3755</v>
      </c>
      <c r="Z60" s="3">
        <v>0</v>
      </c>
      <c r="AA60" s="3">
        <v>785</v>
      </c>
      <c r="AB60" s="3">
        <v>262</v>
      </c>
      <c r="AC60" s="3">
        <v>5755</v>
      </c>
      <c r="AD60" s="3">
        <v>7174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7174</v>
      </c>
      <c r="AQ60" s="3">
        <f t="shared" si="0"/>
        <v>76710</v>
      </c>
      <c r="AR60" s="3">
        <f t="shared" si="1"/>
        <v>23805</v>
      </c>
      <c r="AS60" s="3">
        <f t="shared" si="2"/>
        <v>9720</v>
      </c>
      <c r="AT60" s="3">
        <f t="shared" si="3"/>
        <v>11929</v>
      </c>
      <c r="AU60" s="3">
        <f t="shared" si="4"/>
        <v>1308</v>
      </c>
      <c r="AV60" s="3">
        <f t="shared" si="5"/>
        <v>9057</v>
      </c>
      <c r="AW60" s="3">
        <f t="shared" si="6"/>
        <v>523</v>
      </c>
      <c r="AX60" s="3">
        <f t="shared" si="7"/>
        <v>262</v>
      </c>
      <c r="AY60" s="3">
        <f t="shared" si="8"/>
        <v>3755</v>
      </c>
      <c r="AZ60" s="3">
        <f t="shared" si="9"/>
        <v>0</v>
      </c>
      <c r="BA60" s="3">
        <f t="shared" si="10"/>
        <v>785</v>
      </c>
      <c r="BB60" s="3">
        <f t="shared" si="11"/>
        <v>262</v>
      </c>
      <c r="BC60" s="3">
        <f t="shared" si="12"/>
        <v>12929</v>
      </c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spans="1:68" x14ac:dyDescent="0.25">
      <c r="A61" s="1">
        <v>41333</v>
      </c>
      <c r="B61" t="s">
        <v>46</v>
      </c>
      <c r="C61" s="3">
        <v>81355</v>
      </c>
      <c r="D61" s="3">
        <v>24135</v>
      </c>
      <c r="E61" s="3">
        <v>27684</v>
      </c>
      <c r="F61" s="3">
        <v>25909</v>
      </c>
      <c r="G61" s="3">
        <v>38626</v>
      </c>
      <c r="H61">
        <v>30014</v>
      </c>
      <c r="I61" s="12">
        <v>7646</v>
      </c>
      <c r="J61" s="14">
        <v>1267</v>
      </c>
      <c r="K61" s="13">
        <v>0</v>
      </c>
      <c r="L61" s="13"/>
      <c r="M61" s="3">
        <v>11892</v>
      </c>
      <c r="N61" s="3">
        <v>537</v>
      </c>
      <c r="O61" s="3">
        <v>107</v>
      </c>
      <c r="P61" s="3">
        <v>664</v>
      </c>
      <c r="Q61" s="3">
        <v>65519</v>
      </c>
      <c r="R61" s="3">
        <v>20666</v>
      </c>
      <c r="S61" s="3">
        <v>7952</v>
      </c>
      <c r="T61" s="3">
        <v>9720</v>
      </c>
      <c r="U61" s="3">
        <v>1831</v>
      </c>
      <c r="V61" s="3">
        <v>9499</v>
      </c>
      <c r="W61" s="3">
        <v>785</v>
      </c>
      <c r="X61" s="3">
        <v>0</v>
      </c>
      <c r="Y61" s="3">
        <v>3976</v>
      </c>
      <c r="Z61" s="3">
        <v>262</v>
      </c>
      <c r="AA61" s="3">
        <v>262</v>
      </c>
      <c r="AB61" s="3">
        <v>1046</v>
      </c>
      <c r="AC61" s="3">
        <v>6017</v>
      </c>
      <c r="AD61" s="3">
        <v>7263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7263</v>
      </c>
      <c r="AQ61" s="3">
        <f t="shared" si="0"/>
        <v>72782</v>
      </c>
      <c r="AR61" s="3">
        <f t="shared" si="1"/>
        <v>20666</v>
      </c>
      <c r="AS61" s="3">
        <f t="shared" si="2"/>
        <v>7952</v>
      </c>
      <c r="AT61" s="3">
        <f t="shared" si="3"/>
        <v>9720</v>
      </c>
      <c r="AU61" s="3">
        <f t="shared" si="4"/>
        <v>1831</v>
      </c>
      <c r="AV61" s="3">
        <f t="shared" si="5"/>
        <v>9499</v>
      </c>
      <c r="AW61" s="3">
        <f t="shared" si="6"/>
        <v>785</v>
      </c>
      <c r="AX61" s="3">
        <f t="shared" si="7"/>
        <v>0</v>
      </c>
      <c r="AY61" s="3">
        <f t="shared" si="8"/>
        <v>3976</v>
      </c>
      <c r="AZ61" s="3">
        <f t="shared" si="9"/>
        <v>262</v>
      </c>
      <c r="BA61" s="3">
        <f t="shared" si="10"/>
        <v>262</v>
      </c>
      <c r="BB61" s="3">
        <f t="shared" si="11"/>
        <v>1046</v>
      </c>
      <c r="BC61" s="3">
        <f t="shared" si="12"/>
        <v>13280</v>
      </c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spans="1:68" x14ac:dyDescent="0.25">
      <c r="A62" s="1">
        <v>41334</v>
      </c>
      <c r="B62" t="s">
        <v>49</v>
      </c>
      <c r="C62" s="3">
        <v>102226</v>
      </c>
      <c r="D62" s="3">
        <v>34782</v>
      </c>
      <c r="E62" s="3">
        <v>30878</v>
      </c>
      <c r="F62" s="3">
        <v>31233</v>
      </c>
      <c r="G62" s="3">
        <v>48221</v>
      </c>
      <c r="H62">
        <v>39021</v>
      </c>
      <c r="I62" s="12">
        <v>9753</v>
      </c>
      <c r="J62" s="14">
        <v>1546</v>
      </c>
      <c r="K62" s="13">
        <v>0</v>
      </c>
      <c r="L62" s="13"/>
      <c r="M62" s="3">
        <v>15859</v>
      </c>
      <c r="N62" s="3">
        <v>855</v>
      </c>
      <c r="O62" s="3">
        <v>159</v>
      </c>
      <c r="P62" s="3">
        <v>890</v>
      </c>
      <c r="Q62" s="3">
        <v>80366</v>
      </c>
      <c r="R62" s="3">
        <v>25374</v>
      </c>
      <c r="S62" s="3">
        <v>7511</v>
      </c>
      <c r="T62" s="3">
        <v>13033</v>
      </c>
      <c r="U62" s="3">
        <v>2877</v>
      </c>
      <c r="V62" s="3">
        <v>11045</v>
      </c>
      <c r="W62" s="3">
        <v>1046</v>
      </c>
      <c r="X62" s="3">
        <v>262</v>
      </c>
      <c r="Y62" s="3">
        <v>3534</v>
      </c>
      <c r="Z62" s="3">
        <v>785</v>
      </c>
      <c r="AA62" s="3">
        <v>785</v>
      </c>
      <c r="AB62" s="3">
        <v>785</v>
      </c>
      <c r="AC62" s="3">
        <v>5493</v>
      </c>
      <c r="AD62" s="3">
        <v>8680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8680</v>
      </c>
      <c r="AQ62" s="3">
        <f t="shared" si="0"/>
        <v>89046</v>
      </c>
      <c r="AR62" s="3">
        <f t="shared" si="1"/>
        <v>25374</v>
      </c>
      <c r="AS62" s="3">
        <f t="shared" si="2"/>
        <v>7511</v>
      </c>
      <c r="AT62" s="3">
        <f t="shared" si="3"/>
        <v>13033</v>
      </c>
      <c r="AU62" s="3">
        <f t="shared" si="4"/>
        <v>2877</v>
      </c>
      <c r="AV62" s="3">
        <f t="shared" si="5"/>
        <v>11045</v>
      </c>
      <c r="AW62" s="3">
        <f t="shared" si="6"/>
        <v>1046</v>
      </c>
      <c r="AX62" s="3">
        <f t="shared" si="7"/>
        <v>262</v>
      </c>
      <c r="AY62" s="3">
        <f t="shared" si="8"/>
        <v>3534</v>
      </c>
      <c r="AZ62" s="3">
        <f t="shared" si="9"/>
        <v>785</v>
      </c>
      <c r="BA62" s="3">
        <f t="shared" si="10"/>
        <v>785</v>
      </c>
      <c r="BB62" s="3">
        <f t="shared" si="11"/>
        <v>785</v>
      </c>
      <c r="BC62" s="3">
        <f t="shared" si="12"/>
        <v>14173</v>
      </c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spans="1:68" x14ac:dyDescent="0.25">
      <c r="A63" s="1">
        <v>41335</v>
      </c>
      <c r="B63" t="s">
        <v>52</v>
      </c>
      <c r="C63" s="3">
        <v>83183</v>
      </c>
      <c r="D63" s="3">
        <v>28394</v>
      </c>
      <c r="E63" s="3">
        <v>22005</v>
      </c>
      <c r="F63" s="3">
        <v>28748</v>
      </c>
      <c r="G63" s="3">
        <v>40790</v>
      </c>
      <c r="H63">
        <v>30828</v>
      </c>
      <c r="I63" s="12">
        <v>10254</v>
      </c>
      <c r="J63" s="14">
        <v>1764</v>
      </c>
      <c r="K63" s="13">
        <v>0</v>
      </c>
      <c r="L63" s="13"/>
      <c r="M63" s="3">
        <v>13361</v>
      </c>
      <c r="N63" s="3">
        <v>975</v>
      </c>
      <c r="O63" s="3">
        <v>148</v>
      </c>
      <c r="P63" s="3">
        <v>990</v>
      </c>
      <c r="Q63" s="3">
        <v>65533</v>
      </c>
      <c r="R63" s="3">
        <v>19358</v>
      </c>
      <c r="S63" s="3">
        <v>10382</v>
      </c>
      <c r="T63" s="3">
        <v>9499</v>
      </c>
      <c r="U63" s="3">
        <v>1570</v>
      </c>
      <c r="V63" s="3">
        <v>10824</v>
      </c>
      <c r="W63" s="3">
        <v>3924</v>
      </c>
      <c r="X63" s="3">
        <v>262</v>
      </c>
      <c r="Y63" s="3">
        <v>5081</v>
      </c>
      <c r="Z63" s="3">
        <v>262</v>
      </c>
      <c r="AA63" s="3">
        <v>523</v>
      </c>
      <c r="AB63" s="3">
        <v>262</v>
      </c>
      <c r="AC63" s="3">
        <v>3139</v>
      </c>
      <c r="AD63" s="3">
        <v>9211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9211</v>
      </c>
      <c r="AQ63" s="3">
        <f t="shared" si="0"/>
        <v>74744</v>
      </c>
      <c r="AR63" s="3">
        <f t="shared" si="1"/>
        <v>19358</v>
      </c>
      <c r="AS63" s="3">
        <f t="shared" si="2"/>
        <v>10382</v>
      </c>
      <c r="AT63" s="3">
        <f t="shared" si="3"/>
        <v>9499</v>
      </c>
      <c r="AU63" s="3">
        <f t="shared" si="4"/>
        <v>1570</v>
      </c>
      <c r="AV63" s="3">
        <f t="shared" si="5"/>
        <v>10824</v>
      </c>
      <c r="AW63" s="3">
        <f t="shared" si="6"/>
        <v>3924</v>
      </c>
      <c r="AX63" s="3">
        <f t="shared" si="7"/>
        <v>262</v>
      </c>
      <c r="AY63" s="3">
        <f t="shared" si="8"/>
        <v>5081</v>
      </c>
      <c r="AZ63" s="3">
        <f t="shared" si="9"/>
        <v>262</v>
      </c>
      <c r="BA63" s="3">
        <f t="shared" si="10"/>
        <v>523</v>
      </c>
      <c r="BB63" s="3">
        <f t="shared" si="11"/>
        <v>262</v>
      </c>
      <c r="BC63" s="3">
        <f t="shared" si="12"/>
        <v>12350</v>
      </c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spans="1:68" x14ac:dyDescent="0.25">
      <c r="A64" s="1">
        <v>41336</v>
      </c>
      <c r="B64" t="s">
        <v>53</v>
      </c>
      <c r="C64" s="3">
        <v>70365</v>
      </c>
      <c r="D64" s="3">
        <v>25909</v>
      </c>
      <c r="E64" s="3">
        <v>18101</v>
      </c>
      <c r="F64" s="3">
        <v>23070</v>
      </c>
      <c r="G64" s="3">
        <v>34684</v>
      </c>
      <c r="H64">
        <v>25032</v>
      </c>
      <c r="I64" s="12">
        <v>10941</v>
      </c>
      <c r="J64" s="14">
        <v>1604</v>
      </c>
      <c r="K64" s="13">
        <v>0</v>
      </c>
      <c r="L64" s="13"/>
      <c r="M64" s="3">
        <v>10756</v>
      </c>
      <c r="N64" s="3">
        <v>1052</v>
      </c>
      <c r="O64" s="3">
        <v>173</v>
      </c>
      <c r="P64" s="3">
        <v>534</v>
      </c>
      <c r="Q64" s="3">
        <v>55710</v>
      </c>
      <c r="R64" s="3">
        <v>19358</v>
      </c>
      <c r="S64" s="3">
        <v>6848</v>
      </c>
      <c r="T64" s="3">
        <v>7290</v>
      </c>
      <c r="U64" s="3">
        <v>1570</v>
      </c>
      <c r="V64" s="3">
        <v>9057</v>
      </c>
      <c r="W64" s="3">
        <v>1046</v>
      </c>
      <c r="X64" s="3">
        <v>262</v>
      </c>
      <c r="Y64" s="3">
        <v>2209</v>
      </c>
      <c r="Z64" s="3">
        <v>262</v>
      </c>
      <c r="AA64" s="3">
        <v>1570</v>
      </c>
      <c r="AB64" s="3">
        <v>523</v>
      </c>
      <c r="AC64" s="3">
        <v>3924</v>
      </c>
      <c r="AD64" s="3">
        <v>10009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10009</v>
      </c>
      <c r="AQ64" s="3">
        <f t="shared" si="0"/>
        <v>65719</v>
      </c>
      <c r="AR64" s="3">
        <f t="shared" si="1"/>
        <v>19358</v>
      </c>
      <c r="AS64" s="3">
        <f t="shared" si="2"/>
        <v>6848</v>
      </c>
      <c r="AT64" s="3">
        <f t="shared" si="3"/>
        <v>7290</v>
      </c>
      <c r="AU64" s="3">
        <f t="shared" si="4"/>
        <v>1570</v>
      </c>
      <c r="AV64" s="3">
        <f t="shared" si="5"/>
        <v>9057</v>
      </c>
      <c r="AW64" s="3">
        <f t="shared" si="6"/>
        <v>1046</v>
      </c>
      <c r="AX64" s="3">
        <f t="shared" si="7"/>
        <v>262</v>
      </c>
      <c r="AY64" s="3">
        <f t="shared" si="8"/>
        <v>2209</v>
      </c>
      <c r="AZ64" s="3">
        <f t="shared" si="9"/>
        <v>262</v>
      </c>
      <c r="BA64" s="3">
        <f t="shared" si="10"/>
        <v>1570</v>
      </c>
      <c r="BB64" s="3">
        <f t="shared" si="11"/>
        <v>523</v>
      </c>
      <c r="BC64" s="3">
        <f t="shared" si="12"/>
        <v>13933</v>
      </c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spans="1:68" x14ac:dyDescent="0.25">
      <c r="A65" s="1">
        <v>41337</v>
      </c>
      <c r="B65" t="s">
        <v>58</v>
      </c>
      <c r="C65" s="3">
        <v>90699</v>
      </c>
      <c r="D65" s="3">
        <v>37621</v>
      </c>
      <c r="E65" s="3">
        <v>24489</v>
      </c>
      <c r="F65" s="3">
        <v>26264</v>
      </c>
      <c r="G65" s="3">
        <v>43649</v>
      </c>
      <c r="H65">
        <v>33943</v>
      </c>
      <c r="I65" s="12">
        <v>8667</v>
      </c>
      <c r="J65" s="14">
        <v>1764</v>
      </c>
      <c r="K65" s="13">
        <v>0</v>
      </c>
      <c r="L65" s="13"/>
      <c r="M65" s="3">
        <v>13152</v>
      </c>
      <c r="N65" s="3">
        <v>667</v>
      </c>
      <c r="O65" s="3">
        <v>134</v>
      </c>
      <c r="P65" s="3">
        <v>963</v>
      </c>
      <c r="Q65" s="3">
        <v>72714</v>
      </c>
      <c r="R65" s="3">
        <v>20404</v>
      </c>
      <c r="S65" s="3">
        <v>9940</v>
      </c>
      <c r="T65" s="3">
        <v>11487</v>
      </c>
      <c r="U65" s="3">
        <v>1046</v>
      </c>
      <c r="V65" s="3">
        <v>9499</v>
      </c>
      <c r="W65" s="3">
        <v>2877</v>
      </c>
      <c r="X65" s="3">
        <v>1046</v>
      </c>
      <c r="Y65" s="3">
        <v>3755</v>
      </c>
      <c r="Z65" s="3">
        <v>0</v>
      </c>
      <c r="AA65" s="3">
        <v>523</v>
      </c>
      <c r="AB65" s="3">
        <v>2354</v>
      </c>
      <c r="AC65" s="3">
        <v>6278</v>
      </c>
      <c r="AD65" s="3">
        <v>7971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7971</v>
      </c>
      <c r="AQ65" s="3">
        <f t="shared" si="0"/>
        <v>80685</v>
      </c>
      <c r="AR65" s="3">
        <f t="shared" si="1"/>
        <v>20404</v>
      </c>
      <c r="AS65" s="3">
        <f t="shared" si="2"/>
        <v>9940</v>
      </c>
      <c r="AT65" s="3">
        <f t="shared" si="3"/>
        <v>11487</v>
      </c>
      <c r="AU65" s="3">
        <f t="shared" si="4"/>
        <v>1046</v>
      </c>
      <c r="AV65" s="3">
        <f t="shared" si="5"/>
        <v>9499</v>
      </c>
      <c r="AW65" s="3">
        <f t="shared" si="6"/>
        <v>2877</v>
      </c>
      <c r="AX65" s="3">
        <f t="shared" si="7"/>
        <v>1046</v>
      </c>
      <c r="AY65" s="3">
        <f t="shared" si="8"/>
        <v>3755</v>
      </c>
      <c r="AZ65" s="3">
        <f t="shared" si="9"/>
        <v>0</v>
      </c>
      <c r="BA65" s="3">
        <f t="shared" si="10"/>
        <v>523</v>
      </c>
      <c r="BB65" s="3">
        <f t="shared" si="11"/>
        <v>2354</v>
      </c>
      <c r="BC65" s="3">
        <f t="shared" si="12"/>
        <v>14249</v>
      </c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spans="1:68" x14ac:dyDescent="0.25">
      <c r="A66" s="1">
        <v>41338</v>
      </c>
      <c r="B66" t="s">
        <v>59</v>
      </c>
      <c r="C66" s="3">
        <v>91724</v>
      </c>
      <c r="D66" s="3">
        <v>31233</v>
      </c>
      <c r="E66" s="3">
        <v>26264</v>
      </c>
      <c r="F66" s="3">
        <v>30878</v>
      </c>
      <c r="G66" s="3">
        <v>43839</v>
      </c>
      <c r="H66">
        <v>33910</v>
      </c>
      <c r="I66" s="12">
        <v>8069</v>
      </c>
      <c r="J66" s="14">
        <v>1462</v>
      </c>
      <c r="K66" s="13">
        <v>0</v>
      </c>
      <c r="L66" s="13"/>
      <c r="M66" s="3">
        <v>13141</v>
      </c>
      <c r="N66" s="3">
        <v>589</v>
      </c>
      <c r="O66" s="3">
        <v>122</v>
      </c>
      <c r="P66" s="3">
        <v>841</v>
      </c>
      <c r="Q66" s="3">
        <v>73558</v>
      </c>
      <c r="R66" s="3">
        <v>23020</v>
      </c>
      <c r="S66" s="3">
        <v>11708</v>
      </c>
      <c r="T66" s="3">
        <v>10824</v>
      </c>
      <c r="U66" s="3">
        <v>1831</v>
      </c>
      <c r="V66" s="3">
        <v>10382</v>
      </c>
      <c r="W66" s="3">
        <v>1831</v>
      </c>
      <c r="X66" s="3">
        <v>523</v>
      </c>
      <c r="Y66" s="3">
        <v>3093</v>
      </c>
      <c r="Z66" s="3">
        <v>262</v>
      </c>
      <c r="AA66" s="3">
        <v>785</v>
      </c>
      <c r="AB66" s="3">
        <v>1046</v>
      </c>
      <c r="AC66" s="3">
        <v>6017</v>
      </c>
      <c r="AD66" s="3">
        <v>7174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7174</v>
      </c>
      <c r="AQ66" s="3">
        <f t="shared" si="0"/>
        <v>80732</v>
      </c>
      <c r="AR66" s="3">
        <f t="shared" si="1"/>
        <v>23020</v>
      </c>
      <c r="AS66" s="3">
        <f t="shared" si="2"/>
        <v>11708</v>
      </c>
      <c r="AT66" s="3">
        <f t="shared" si="3"/>
        <v>10824</v>
      </c>
      <c r="AU66" s="3">
        <f t="shared" si="4"/>
        <v>1831</v>
      </c>
      <c r="AV66" s="3">
        <f t="shared" si="5"/>
        <v>10382</v>
      </c>
      <c r="AW66" s="3">
        <f t="shared" si="6"/>
        <v>1831</v>
      </c>
      <c r="AX66" s="3">
        <f t="shared" si="7"/>
        <v>523</v>
      </c>
      <c r="AY66" s="3">
        <f t="shared" si="8"/>
        <v>3093</v>
      </c>
      <c r="AZ66" s="3">
        <f t="shared" si="9"/>
        <v>262</v>
      </c>
      <c r="BA66" s="3">
        <f t="shared" si="10"/>
        <v>785</v>
      </c>
      <c r="BB66" s="3">
        <f t="shared" si="11"/>
        <v>1046</v>
      </c>
      <c r="BC66" s="3">
        <f t="shared" si="12"/>
        <v>13191</v>
      </c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spans="1:68" x14ac:dyDescent="0.25">
      <c r="A67" s="1">
        <v>41339</v>
      </c>
      <c r="B67" t="s">
        <v>30</v>
      </c>
      <c r="C67" s="3">
        <v>96196</v>
      </c>
      <c r="D67" s="3">
        <v>36912</v>
      </c>
      <c r="E67" s="3">
        <v>29103</v>
      </c>
      <c r="F67" s="3">
        <v>27329</v>
      </c>
      <c r="G67" s="3">
        <v>45550</v>
      </c>
      <c r="H67">
        <v>41285</v>
      </c>
      <c r="I67" s="12">
        <v>8434</v>
      </c>
      <c r="J67" s="14">
        <v>1304</v>
      </c>
      <c r="K67" s="13">
        <v>0</v>
      </c>
      <c r="L67" s="13"/>
      <c r="M67" s="3">
        <v>14983</v>
      </c>
      <c r="N67" s="3">
        <v>598</v>
      </c>
      <c r="O67" s="3">
        <v>131</v>
      </c>
      <c r="P67" s="3">
        <v>1047</v>
      </c>
      <c r="Q67" s="3">
        <v>76735</v>
      </c>
      <c r="R67" s="3">
        <v>24589</v>
      </c>
      <c r="S67" s="3">
        <v>8394</v>
      </c>
      <c r="T67" s="3">
        <v>9720</v>
      </c>
      <c r="U67" s="3">
        <v>2354</v>
      </c>
      <c r="V67" s="3">
        <v>12370</v>
      </c>
      <c r="W67" s="3">
        <v>2354</v>
      </c>
      <c r="X67" s="3">
        <v>1046</v>
      </c>
      <c r="Y67" s="3">
        <v>4639</v>
      </c>
      <c r="Z67" s="3">
        <v>0</v>
      </c>
      <c r="AA67" s="3">
        <v>262</v>
      </c>
      <c r="AB67" s="3">
        <v>1046</v>
      </c>
      <c r="AC67" s="3">
        <v>4709</v>
      </c>
      <c r="AD67" s="3">
        <v>7794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7794</v>
      </c>
      <c r="AQ67" s="3">
        <f t="shared" ref="AQ67:AQ130" si="13">SUM(Q67,AD67)</f>
        <v>84529</v>
      </c>
      <c r="AR67" s="3">
        <f t="shared" ref="AR67:AR130" si="14">SUM(R67,AE67)</f>
        <v>24589</v>
      </c>
      <c r="AS67" s="3">
        <f t="shared" ref="AS67:AS130" si="15">SUM(S67,AF67)</f>
        <v>8394</v>
      </c>
      <c r="AT67" s="3">
        <f t="shared" ref="AT67:AT130" si="16">SUM(T67,AG67)</f>
        <v>9720</v>
      </c>
      <c r="AU67" s="3">
        <f t="shared" ref="AU67:AU130" si="17">SUM(U67,AH67)</f>
        <v>2354</v>
      </c>
      <c r="AV67" s="3">
        <f t="shared" ref="AV67:AV130" si="18">SUM(V67,AI67)</f>
        <v>12370</v>
      </c>
      <c r="AW67" s="3">
        <f t="shared" ref="AW67:AW130" si="19">SUM(W67,AJ67)</f>
        <v>2354</v>
      </c>
      <c r="AX67" s="3">
        <f t="shared" ref="AX67:AX130" si="20">SUM(X67,AK67)</f>
        <v>1046</v>
      </c>
      <c r="AY67" s="3">
        <f t="shared" ref="AY67:AY130" si="21">SUM(Y67,AL67)</f>
        <v>4639</v>
      </c>
      <c r="AZ67" s="3">
        <f t="shared" ref="AZ67:AZ130" si="22">SUM(Z67,AM67)</f>
        <v>0</v>
      </c>
      <c r="BA67" s="3">
        <f t="shared" ref="BA67:BA130" si="23">SUM(AA67,AN67)</f>
        <v>262</v>
      </c>
      <c r="BB67" s="3">
        <f t="shared" ref="BB67:BB130" si="24">SUM(AB67,AO67)</f>
        <v>1046</v>
      </c>
      <c r="BC67" s="3">
        <f t="shared" ref="BC67:BC130" si="25">SUM(AC67,AP67)</f>
        <v>12503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spans="1:68" x14ac:dyDescent="0.25">
      <c r="A68" s="1">
        <v>41340</v>
      </c>
      <c r="B68" t="s">
        <v>46</v>
      </c>
      <c r="C68" s="3">
        <v>110758</v>
      </c>
      <c r="D68" s="3">
        <v>37621</v>
      </c>
      <c r="E68" s="3">
        <v>34427</v>
      </c>
      <c r="F68" s="3">
        <v>32298</v>
      </c>
      <c r="G68" s="3">
        <v>52346</v>
      </c>
      <c r="H68">
        <v>43608</v>
      </c>
      <c r="I68" s="12">
        <v>9410</v>
      </c>
      <c r="J68" s="14">
        <v>1392</v>
      </c>
      <c r="K68" s="13">
        <v>0</v>
      </c>
      <c r="L68" s="13"/>
      <c r="M68" s="3">
        <v>19006</v>
      </c>
      <c r="N68" s="3">
        <v>725</v>
      </c>
      <c r="O68" s="3">
        <v>151</v>
      </c>
      <c r="P68" s="3">
        <v>1149</v>
      </c>
      <c r="Q68" s="3">
        <v>87386</v>
      </c>
      <c r="R68" s="3">
        <v>24589</v>
      </c>
      <c r="S68" s="3">
        <v>12370</v>
      </c>
      <c r="T68" s="3">
        <v>12591</v>
      </c>
      <c r="U68" s="3">
        <v>3401</v>
      </c>
      <c r="V68" s="3">
        <v>13033</v>
      </c>
      <c r="W68" s="3">
        <v>2877</v>
      </c>
      <c r="X68" s="3">
        <v>523</v>
      </c>
      <c r="Y68" s="3">
        <v>5522</v>
      </c>
      <c r="Z68" s="3">
        <v>262</v>
      </c>
      <c r="AA68" s="3">
        <v>1831</v>
      </c>
      <c r="AB68" s="3">
        <v>1046</v>
      </c>
      <c r="AC68" s="3">
        <v>3924</v>
      </c>
      <c r="AD68" s="3">
        <v>7706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7706</v>
      </c>
      <c r="AQ68" s="3">
        <f t="shared" si="13"/>
        <v>95092</v>
      </c>
      <c r="AR68" s="3">
        <f t="shared" si="14"/>
        <v>24589</v>
      </c>
      <c r="AS68" s="3">
        <f t="shared" si="15"/>
        <v>12370</v>
      </c>
      <c r="AT68" s="3">
        <f t="shared" si="16"/>
        <v>12591</v>
      </c>
      <c r="AU68" s="3">
        <f t="shared" si="17"/>
        <v>3401</v>
      </c>
      <c r="AV68" s="3">
        <f t="shared" si="18"/>
        <v>13033</v>
      </c>
      <c r="AW68" s="3">
        <f t="shared" si="19"/>
        <v>2877</v>
      </c>
      <c r="AX68" s="3">
        <f t="shared" si="20"/>
        <v>523</v>
      </c>
      <c r="AY68" s="3">
        <f t="shared" si="21"/>
        <v>5522</v>
      </c>
      <c r="AZ68" s="3">
        <f t="shared" si="22"/>
        <v>262</v>
      </c>
      <c r="BA68" s="3">
        <f t="shared" si="23"/>
        <v>1831</v>
      </c>
      <c r="BB68" s="3">
        <f t="shared" si="24"/>
        <v>1046</v>
      </c>
      <c r="BC68" s="3">
        <f t="shared" si="25"/>
        <v>11630</v>
      </c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spans="1:68" x14ac:dyDescent="0.25">
      <c r="A69" s="1">
        <v>41341</v>
      </c>
      <c r="B69" t="s">
        <v>49</v>
      </c>
      <c r="C69" s="3">
        <v>110805</v>
      </c>
      <c r="D69" s="3">
        <v>36557</v>
      </c>
      <c r="E69" s="3">
        <v>30878</v>
      </c>
      <c r="F69" s="3">
        <v>39751</v>
      </c>
      <c r="G69" s="3">
        <v>52020</v>
      </c>
      <c r="H69">
        <v>38114</v>
      </c>
      <c r="I69" s="12">
        <v>10665</v>
      </c>
      <c r="J69" s="14">
        <v>1195</v>
      </c>
      <c r="K69" s="13">
        <v>0</v>
      </c>
      <c r="L69" s="13"/>
      <c r="M69" s="3">
        <v>17292</v>
      </c>
      <c r="N69" s="3">
        <v>877</v>
      </c>
      <c r="O69" s="3">
        <v>170</v>
      </c>
      <c r="P69" s="3">
        <v>1196</v>
      </c>
      <c r="Q69" s="3">
        <v>86476</v>
      </c>
      <c r="R69" s="3">
        <v>26944</v>
      </c>
      <c r="S69" s="3">
        <v>10603</v>
      </c>
      <c r="T69" s="3">
        <v>13475</v>
      </c>
      <c r="U69" s="3">
        <v>1831</v>
      </c>
      <c r="V69" s="3">
        <v>12149</v>
      </c>
      <c r="W69" s="3">
        <v>2354</v>
      </c>
      <c r="X69" s="3">
        <v>523</v>
      </c>
      <c r="Y69" s="3">
        <v>6406</v>
      </c>
      <c r="Z69" s="3">
        <v>0</v>
      </c>
      <c r="AA69" s="3">
        <v>1308</v>
      </c>
      <c r="AB69" s="3">
        <v>1308</v>
      </c>
      <c r="AC69" s="3">
        <v>7063</v>
      </c>
      <c r="AD69" s="3">
        <v>9654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9654</v>
      </c>
      <c r="AQ69" s="3">
        <f t="shared" si="13"/>
        <v>96130</v>
      </c>
      <c r="AR69" s="3">
        <f t="shared" si="14"/>
        <v>26944</v>
      </c>
      <c r="AS69" s="3">
        <f t="shared" si="15"/>
        <v>10603</v>
      </c>
      <c r="AT69" s="3">
        <f t="shared" si="16"/>
        <v>13475</v>
      </c>
      <c r="AU69" s="3">
        <f t="shared" si="17"/>
        <v>1831</v>
      </c>
      <c r="AV69" s="3">
        <f t="shared" si="18"/>
        <v>12149</v>
      </c>
      <c r="AW69" s="3">
        <f t="shared" si="19"/>
        <v>2354</v>
      </c>
      <c r="AX69" s="3">
        <f t="shared" si="20"/>
        <v>523</v>
      </c>
      <c r="AY69" s="3">
        <f t="shared" si="21"/>
        <v>6406</v>
      </c>
      <c r="AZ69" s="3">
        <f t="shared" si="22"/>
        <v>0</v>
      </c>
      <c r="BA69" s="3">
        <f t="shared" si="23"/>
        <v>1308</v>
      </c>
      <c r="BB69" s="3">
        <f t="shared" si="24"/>
        <v>1308</v>
      </c>
      <c r="BC69" s="3">
        <f t="shared" si="25"/>
        <v>16717</v>
      </c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spans="1:68" x14ac:dyDescent="0.25">
      <c r="A70" s="1">
        <v>41342</v>
      </c>
      <c r="B70" t="s">
        <v>52</v>
      </c>
      <c r="C70" s="3">
        <v>85677</v>
      </c>
      <c r="D70" s="3">
        <v>35137</v>
      </c>
      <c r="E70" s="3">
        <v>22005</v>
      </c>
      <c r="F70" s="3">
        <v>24489</v>
      </c>
      <c r="G70" s="3">
        <v>42044</v>
      </c>
      <c r="H70">
        <v>25022</v>
      </c>
      <c r="I70" s="12">
        <v>10982</v>
      </c>
      <c r="J70" s="14">
        <v>1025</v>
      </c>
      <c r="K70" s="13">
        <v>0</v>
      </c>
      <c r="L70" s="13"/>
      <c r="M70" s="3">
        <v>14226</v>
      </c>
      <c r="N70" s="3">
        <v>1100</v>
      </c>
      <c r="O70" s="3">
        <v>222</v>
      </c>
      <c r="P70" s="3">
        <v>1003</v>
      </c>
      <c r="Q70" s="3">
        <v>67405</v>
      </c>
      <c r="R70" s="3">
        <v>19096</v>
      </c>
      <c r="S70" s="3">
        <v>10382</v>
      </c>
      <c r="T70" s="3">
        <v>7952</v>
      </c>
      <c r="U70" s="3">
        <v>1831</v>
      </c>
      <c r="V70" s="3">
        <v>11708</v>
      </c>
      <c r="W70" s="3">
        <v>2354</v>
      </c>
      <c r="X70" s="3">
        <v>523</v>
      </c>
      <c r="Y70" s="3">
        <v>6627</v>
      </c>
      <c r="Z70" s="3">
        <v>262</v>
      </c>
      <c r="AA70" s="3">
        <v>785</v>
      </c>
      <c r="AB70" s="3">
        <v>1308</v>
      </c>
      <c r="AC70" s="3">
        <v>4185</v>
      </c>
      <c r="AD70" s="3">
        <v>10186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10186</v>
      </c>
      <c r="AQ70" s="3">
        <f t="shared" si="13"/>
        <v>77591</v>
      </c>
      <c r="AR70" s="3">
        <f t="shared" si="14"/>
        <v>19096</v>
      </c>
      <c r="AS70" s="3">
        <f t="shared" si="15"/>
        <v>10382</v>
      </c>
      <c r="AT70" s="3">
        <f t="shared" si="16"/>
        <v>7952</v>
      </c>
      <c r="AU70" s="3">
        <f t="shared" si="17"/>
        <v>1831</v>
      </c>
      <c r="AV70" s="3">
        <f t="shared" si="18"/>
        <v>11708</v>
      </c>
      <c r="AW70" s="3">
        <f t="shared" si="19"/>
        <v>2354</v>
      </c>
      <c r="AX70" s="3">
        <f t="shared" si="20"/>
        <v>523</v>
      </c>
      <c r="AY70" s="3">
        <f t="shared" si="21"/>
        <v>6627</v>
      </c>
      <c r="AZ70" s="3">
        <f t="shared" si="22"/>
        <v>262</v>
      </c>
      <c r="BA70" s="3">
        <f t="shared" si="23"/>
        <v>785</v>
      </c>
      <c r="BB70" s="3">
        <f t="shared" si="24"/>
        <v>1308</v>
      </c>
      <c r="BC70" s="3">
        <f t="shared" si="25"/>
        <v>14371</v>
      </c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spans="1:68" x14ac:dyDescent="0.25">
      <c r="A71" s="1">
        <v>41343</v>
      </c>
      <c r="B71" t="s">
        <v>53</v>
      </c>
      <c r="C71" s="3">
        <v>69681</v>
      </c>
      <c r="D71" s="3">
        <v>21295</v>
      </c>
      <c r="E71" s="3">
        <v>24844</v>
      </c>
      <c r="F71" s="3">
        <v>20230</v>
      </c>
      <c r="G71" s="3">
        <v>34088</v>
      </c>
      <c r="H71">
        <v>19796</v>
      </c>
      <c r="I71" s="12">
        <v>11003</v>
      </c>
      <c r="J71" s="14">
        <v>1030</v>
      </c>
      <c r="K71" s="13">
        <v>0</v>
      </c>
      <c r="L71" s="13"/>
      <c r="M71" s="3">
        <v>10713</v>
      </c>
      <c r="N71" s="3">
        <v>1055</v>
      </c>
      <c r="O71" s="3">
        <v>213</v>
      </c>
      <c r="P71" s="3">
        <v>545</v>
      </c>
      <c r="Q71" s="3">
        <v>55147</v>
      </c>
      <c r="R71" s="3">
        <v>18573</v>
      </c>
      <c r="S71" s="3">
        <v>7511</v>
      </c>
      <c r="T71" s="3">
        <v>6627</v>
      </c>
      <c r="U71" s="3">
        <v>1831</v>
      </c>
      <c r="V71" s="3">
        <v>8394</v>
      </c>
      <c r="W71" s="3">
        <v>262</v>
      </c>
      <c r="X71" s="3">
        <v>262</v>
      </c>
      <c r="Y71" s="3">
        <v>1767</v>
      </c>
      <c r="Z71" s="3">
        <v>0</v>
      </c>
      <c r="AA71" s="3">
        <v>262</v>
      </c>
      <c r="AB71" s="3">
        <v>1308</v>
      </c>
      <c r="AC71" s="3">
        <v>5232</v>
      </c>
      <c r="AD71" s="3">
        <v>10274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10274</v>
      </c>
      <c r="AQ71" s="3">
        <f t="shared" si="13"/>
        <v>65421</v>
      </c>
      <c r="AR71" s="3">
        <f t="shared" si="14"/>
        <v>18573</v>
      </c>
      <c r="AS71" s="3">
        <f t="shared" si="15"/>
        <v>7511</v>
      </c>
      <c r="AT71" s="3">
        <f t="shared" si="16"/>
        <v>6627</v>
      </c>
      <c r="AU71" s="3">
        <f t="shared" si="17"/>
        <v>1831</v>
      </c>
      <c r="AV71" s="3">
        <f t="shared" si="18"/>
        <v>8394</v>
      </c>
      <c r="AW71" s="3">
        <f t="shared" si="19"/>
        <v>262</v>
      </c>
      <c r="AX71" s="3">
        <f t="shared" si="20"/>
        <v>262</v>
      </c>
      <c r="AY71" s="3">
        <f t="shared" si="21"/>
        <v>1767</v>
      </c>
      <c r="AZ71" s="3">
        <f t="shared" si="22"/>
        <v>0</v>
      </c>
      <c r="BA71" s="3">
        <f t="shared" si="23"/>
        <v>262</v>
      </c>
      <c r="BB71" s="3">
        <f t="shared" si="24"/>
        <v>1308</v>
      </c>
      <c r="BC71" s="3">
        <f t="shared" si="25"/>
        <v>15506</v>
      </c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spans="1:68" x14ac:dyDescent="0.25">
      <c r="A72" s="1">
        <v>41344</v>
      </c>
      <c r="B72" t="s">
        <v>58</v>
      </c>
      <c r="C72" s="3">
        <v>95693</v>
      </c>
      <c r="D72" s="3">
        <v>26264</v>
      </c>
      <c r="E72" s="3">
        <v>31943</v>
      </c>
      <c r="F72" s="3">
        <v>32653</v>
      </c>
      <c r="G72" s="3">
        <v>45044</v>
      </c>
      <c r="H72">
        <v>29013</v>
      </c>
      <c r="I72" s="12">
        <v>9025</v>
      </c>
      <c r="J72" s="14">
        <v>975</v>
      </c>
      <c r="K72" s="13">
        <v>0</v>
      </c>
      <c r="L72" s="13"/>
      <c r="M72" s="3">
        <v>14102</v>
      </c>
      <c r="N72" s="3">
        <v>684</v>
      </c>
      <c r="O72" s="3">
        <v>171</v>
      </c>
      <c r="P72" s="3">
        <v>841</v>
      </c>
      <c r="Q72" s="3">
        <v>75689</v>
      </c>
      <c r="R72" s="3">
        <v>25636</v>
      </c>
      <c r="S72" s="3">
        <v>9057</v>
      </c>
      <c r="T72" s="3">
        <v>7511</v>
      </c>
      <c r="U72" s="3">
        <v>1831</v>
      </c>
      <c r="V72" s="3">
        <v>12149</v>
      </c>
      <c r="W72" s="3">
        <v>2354</v>
      </c>
      <c r="X72" s="3">
        <v>1831</v>
      </c>
      <c r="Y72" s="3">
        <v>3534</v>
      </c>
      <c r="Z72" s="3">
        <v>0</v>
      </c>
      <c r="AA72" s="3">
        <v>262</v>
      </c>
      <c r="AB72" s="3">
        <v>262</v>
      </c>
      <c r="AC72" s="3">
        <v>6017</v>
      </c>
      <c r="AD72" s="3">
        <v>7971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7971</v>
      </c>
      <c r="AQ72" s="3">
        <f t="shared" si="13"/>
        <v>83660</v>
      </c>
      <c r="AR72" s="3">
        <f t="shared" si="14"/>
        <v>25636</v>
      </c>
      <c r="AS72" s="3">
        <f t="shared" si="15"/>
        <v>9057</v>
      </c>
      <c r="AT72" s="3">
        <f t="shared" si="16"/>
        <v>7511</v>
      </c>
      <c r="AU72" s="3">
        <f t="shared" si="17"/>
        <v>1831</v>
      </c>
      <c r="AV72" s="3">
        <f t="shared" si="18"/>
        <v>12149</v>
      </c>
      <c r="AW72" s="3">
        <f t="shared" si="19"/>
        <v>2354</v>
      </c>
      <c r="AX72" s="3">
        <f t="shared" si="20"/>
        <v>1831</v>
      </c>
      <c r="AY72" s="3">
        <f t="shared" si="21"/>
        <v>3534</v>
      </c>
      <c r="AZ72" s="3">
        <f t="shared" si="22"/>
        <v>0</v>
      </c>
      <c r="BA72" s="3">
        <f t="shared" si="23"/>
        <v>262</v>
      </c>
      <c r="BB72" s="3">
        <f t="shared" si="24"/>
        <v>262</v>
      </c>
      <c r="BC72" s="3">
        <f t="shared" si="25"/>
        <v>13988</v>
      </c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spans="1:68" x14ac:dyDescent="0.25">
      <c r="A73" s="1">
        <v>41345</v>
      </c>
      <c r="B73" t="s">
        <v>59</v>
      </c>
      <c r="C73" s="3">
        <v>95881</v>
      </c>
      <c r="D73" s="3">
        <v>28394</v>
      </c>
      <c r="E73" s="3">
        <v>30523</v>
      </c>
      <c r="F73" s="3">
        <v>29813</v>
      </c>
      <c r="G73" s="3">
        <v>45151</v>
      </c>
      <c r="H73">
        <v>32831</v>
      </c>
      <c r="I73" s="12">
        <v>8790</v>
      </c>
      <c r="J73" s="14">
        <v>3842</v>
      </c>
      <c r="K73" s="13">
        <v>0</v>
      </c>
      <c r="L73" s="13"/>
      <c r="M73" s="3">
        <v>14759</v>
      </c>
      <c r="N73" s="3">
        <v>696</v>
      </c>
      <c r="O73" s="3">
        <v>168</v>
      </c>
      <c r="P73" s="3">
        <v>973</v>
      </c>
      <c r="Q73" s="3">
        <v>75987</v>
      </c>
      <c r="R73" s="3">
        <v>23282</v>
      </c>
      <c r="S73" s="3">
        <v>7069</v>
      </c>
      <c r="T73" s="3">
        <v>14358</v>
      </c>
      <c r="U73" s="3">
        <v>1570</v>
      </c>
      <c r="V73" s="3">
        <v>10382</v>
      </c>
      <c r="W73" s="3">
        <v>2354</v>
      </c>
      <c r="X73" s="3">
        <v>1831</v>
      </c>
      <c r="Y73" s="3">
        <v>5964</v>
      </c>
      <c r="Z73" s="3">
        <v>262</v>
      </c>
      <c r="AA73" s="3">
        <v>785</v>
      </c>
      <c r="AB73" s="3">
        <v>785</v>
      </c>
      <c r="AC73" s="3">
        <v>5232</v>
      </c>
      <c r="AD73" s="3">
        <v>7706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7706</v>
      </c>
      <c r="AQ73" s="3">
        <f t="shared" si="13"/>
        <v>83693</v>
      </c>
      <c r="AR73" s="3">
        <f t="shared" si="14"/>
        <v>23282</v>
      </c>
      <c r="AS73" s="3">
        <f t="shared" si="15"/>
        <v>7069</v>
      </c>
      <c r="AT73" s="3">
        <f t="shared" si="16"/>
        <v>14358</v>
      </c>
      <c r="AU73" s="3">
        <f t="shared" si="17"/>
        <v>1570</v>
      </c>
      <c r="AV73" s="3">
        <f t="shared" si="18"/>
        <v>10382</v>
      </c>
      <c r="AW73" s="3">
        <f t="shared" si="19"/>
        <v>2354</v>
      </c>
      <c r="AX73" s="3">
        <f t="shared" si="20"/>
        <v>1831</v>
      </c>
      <c r="AY73" s="3">
        <f t="shared" si="21"/>
        <v>5964</v>
      </c>
      <c r="AZ73" s="3">
        <f t="shared" si="22"/>
        <v>262</v>
      </c>
      <c r="BA73" s="3">
        <f t="shared" si="23"/>
        <v>785</v>
      </c>
      <c r="BB73" s="3">
        <f t="shared" si="24"/>
        <v>785</v>
      </c>
      <c r="BC73" s="3">
        <f t="shared" si="25"/>
        <v>12938</v>
      </c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spans="1:68" x14ac:dyDescent="0.25">
      <c r="A74" s="1">
        <v>41346</v>
      </c>
      <c r="B74" t="s">
        <v>30</v>
      </c>
      <c r="C74" s="3">
        <v>98862</v>
      </c>
      <c r="D74" s="3">
        <v>31588</v>
      </c>
      <c r="E74" s="3">
        <v>26974</v>
      </c>
      <c r="F74" s="3">
        <v>31233</v>
      </c>
      <c r="G74" s="3">
        <v>47250</v>
      </c>
      <c r="H74">
        <v>35510</v>
      </c>
      <c r="I74" s="12">
        <v>9023</v>
      </c>
      <c r="J74" s="14">
        <v>2182</v>
      </c>
      <c r="K74" s="13">
        <v>0</v>
      </c>
      <c r="L74" s="13"/>
      <c r="M74" s="3">
        <v>15566</v>
      </c>
      <c r="N74" s="3">
        <v>742</v>
      </c>
      <c r="O74" s="3">
        <v>172</v>
      </c>
      <c r="P74" s="3">
        <v>898</v>
      </c>
      <c r="Q74" s="3">
        <v>78371</v>
      </c>
      <c r="R74" s="3">
        <v>22235</v>
      </c>
      <c r="S74" s="3">
        <v>12812</v>
      </c>
      <c r="T74" s="3">
        <v>11045</v>
      </c>
      <c r="U74" s="3">
        <v>1570</v>
      </c>
      <c r="V74" s="3">
        <v>11929</v>
      </c>
      <c r="W74" s="3">
        <v>1831</v>
      </c>
      <c r="X74" s="3">
        <v>262</v>
      </c>
      <c r="Y74" s="3">
        <v>5302</v>
      </c>
      <c r="Z74" s="3">
        <v>0</v>
      </c>
      <c r="AA74" s="3">
        <v>785</v>
      </c>
      <c r="AB74" s="3">
        <v>523</v>
      </c>
      <c r="AC74" s="3">
        <v>4970</v>
      </c>
      <c r="AD74" s="3">
        <v>8414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8414</v>
      </c>
      <c r="AQ74" s="3">
        <f t="shared" si="13"/>
        <v>86785</v>
      </c>
      <c r="AR74" s="3">
        <f t="shared" si="14"/>
        <v>22235</v>
      </c>
      <c r="AS74" s="3">
        <f t="shared" si="15"/>
        <v>12812</v>
      </c>
      <c r="AT74" s="3">
        <f t="shared" si="16"/>
        <v>11045</v>
      </c>
      <c r="AU74" s="3">
        <f t="shared" si="17"/>
        <v>1570</v>
      </c>
      <c r="AV74" s="3">
        <f t="shared" si="18"/>
        <v>11929</v>
      </c>
      <c r="AW74" s="3">
        <f t="shared" si="19"/>
        <v>1831</v>
      </c>
      <c r="AX74" s="3">
        <f t="shared" si="20"/>
        <v>262</v>
      </c>
      <c r="AY74" s="3">
        <f t="shared" si="21"/>
        <v>5302</v>
      </c>
      <c r="AZ74" s="3">
        <f t="shared" si="22"/>
        <v>0</v>
      </c>
      <c r="BA74" s="3">
        <f t="shared" si="23"/>
        <v>785</v>
      </c>
      <c r="BB74" s="3">
        <f t="shared" si="24"/>
        <v>523</v>
      </c>
      <c r="BC74" s="3">
        <f t="shared" si="25"/>
        <v>13384</v>
      </c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spans="1:68" x14ac:dyDescent="0.25">
      <c r="A75" s="1">
        <v>41347</v>
      </c>
      <c r="B75" t="s">
        <v>46</v>
      </c>
      <c r="C75" s="3">
        <v>122062</v>
      </c>
      <c r="D75" s="3">
        <v>29103</v>
      </c>
      <c r="E75" s="3">
        <v>39396</v>
      </c>
      <c r="F75" s="3">
        <v>48624</v>
      </c>
      <c r="G75" s="3">
        <v>59602</v>
      </c>
      <c r="H75">
        <v>36676</v>
      </c>
      <c r="I75" s="12">
        <v>9367</v>
      </c>
      <c r="J75" s="14">
        <v>3254</v>
      </c>
      <c r="K75" s="13">
        <v>0</v>
      </c>
      <c r="L75" s="13"/>
      <c r="M75" s="3">
        <v>18781</v>
      </c>
      <c r="N75" s="3">
        <v>809</v>
      </c>
      <c r="O75" s="3">
        <v>225</v>
      </c>
      <c r="P75" s="3">
        <v>1253</v>
      </c>
      <c r="Q75" s="3">
        <v>95076</v>
      </c>
      <c r="R75" s="3">
        <v>26682</v>
      </c>
      <c r="S75" s="3">
        <v>11929</v>
      </c>
      <c r="T75" s="3">
        <v>13696</v>
      </c>
      <c r="U75" s="3">
        <v>1831</v>
      </c>
      <c r="V75" s="3">
        <v>10603</v>
      </c>
      <c r="W75" s="3">
        <v>1308</v>
      </c>
      <c r="X75" s="3">
        <v>523</v>
      </c>
      <c r="Y75" s="3">
        <v>6848</v>
      </c>
      <c r="Z75" s="3">
        <v>523</v>
      </c>
      <c r="AA75" s="3">
        <v>1831</v>
      </c>
      <c r="AB75" s="3">
        <v>2616</v>
      </c>
      <c r="AC75" s="3">
        <v>10202</v>
      </c>
      <c r="AD75" s="3">
        <v>8680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8680</v>
      </c>
      <c r="AQ75" s="3">
        <f t="shared" si="13"/>
        <v>103756</v>
      </c>
      <c r="AR75" s="3">
        <f t="shared" si="14"/>
        <v>26682</v>
      </c>
      <c r="AS75" s="3">
        <f t="shared" si="15"/>
        <v>11929</v>
      </c>
      <c r="AT75" s="3">
        <f t="shared" si="16"/>
        <v>13696</v>
      </c>
      <c r="AU75" s="3">
        <f t="shared" si="17"/>
        <v>1831</v>
      </c>
      <c r="AV75" s="3">
        <f t="shared" si="18"/>
        <v>10603</v>
      </c>
      <c r="AW75" s="3">
        <f t="shared" si="19"/>
        <v>1308</v>
      </c>
      <c r="AX75" s="3">
        <f t="shared" si="20"/>
        <v>523</v>
      </c>
      <c r="AY75" s="3">
        <f t="shared" si="21"/>
        <v>6848</v>
      </c>
      <c r="AZ75" s="3">
        <f t="shared" si="22"/>
        <v>523</v>
      </c>
      <c r="BA75" s="3">
        <f t="shared" si="23"/>
        <v>1831</v>
      </c>
      <c r="BB75" s="3">
        <f t="shared" si="24"/>
        <v>2616</v>
      </c>
      <c r="BC75" s="3">
        <f t="shared" si="25"/>
        <v>18882</v>
      </c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spans="1:68" x14ac:dyDescent="0.25">
      <c r="A76" s="1">
        <v>41348</v>
      </c>
      <c r="B76" t="s">
        <v>49</v>
      </c>
      <c r="C76" s="3">
        <v>124477</v>
      </c>
      <c r="D76" s="3">
        <v>35492</v>
      </c>
      <c r="E76" s="3">
        <v>42235</v>
      </c>
      <c r="F76" s="3">
        <v>42235</v>
      </c>
      <c r="G76" s="3">
        <v>60106</v>
      </c>
      <c r="H76">
        <v>37361</v>
      </c>
      <c r="I76" s="12">
        <v>10411</v>
      </c>
      <c r="J76" s="14">
        <v>1770</v>
      </c>
      <c r="K76" s="13">
        <v>0</v>
      </c>
      <c r="L76" s="13"/>
      <c r="M76" s="3">
        <v>17414</v>
      </c>
      <c r="N76" s="3">
        <v>875</v>
      </c>
      <c r="O76" s="3">
        <v>241</v>
      </c>
      <c r="P76" s="3">
        <v>1135</v>
      </c>
      <c r="Q76" s="3">
        <v>96977</v>
      </c>
      <c r="R76" s="3">
        <v>25113</v>
      </c>
      <c r="S76" s="3">
        <v>12149</v>
      </c>
      <c r="T76" s="3">
        <v>15684</v>
      </c>
      <c r="U76" s="3">
        <v>2616</v>
      </c>
      <c r="V76" s="3">
        <v>12812</v>
      </c>
      <c r="W76" s="3">
        <v>4970</v>
      </c>
      <c r="X76" s="3">
        <v>1046</v>
      </c>
      <c r="Y76" s="3">
        <v>6185</v>
      </c>
      <c r="Z76" s="3">
        <v>785</v>
      </c>
      <c r="AA76" s="3">
        <v>1831</v>
      </c>
      <c r="AB76" s="3">
        <v>1831</v>
      </c>
      <c r="AC76" s="3">
        <v>8632</v>
      </c>
      <c r="AD76" s="3">
        <v>9831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9831</v>
      </c>
      <c r="AQ76" s="3">
        <f t="shared" si="13"/>
        <v>106808</v>
      </c>
      <c r="AR76" s="3">
        <f t="shared" si="14"/>
        <v>25113</v>
      </c>
      <c r="AS76" s="3">
        <f t="shared" si="15"/>
        <v>12149</v>
      </c>
      <c r="AT76" s="3">
        <f t="shared" si="16"/>
        <v>15684</v>
      </c>
      <c r="AU76" s="3">
        <f t="shared" si="17"/>
        <v>2616</v>
      </c>
      <c r="AV76" s="3">
        <f t="shared" si="18"/>
        <v>12812</v>
      </c>
      <c r="AW76" s="3">
        <f t="shared" si="19"/>
        <v>4970</v>
      </c>
      <c r="AX76" s="3">
        <f t="shared" si="20"/>
        <v>1046</v>
      </c>
      <c r="AY76" s="3">
        <f t="shared" si="21"/>
        <v>6185</v>
      </c>
      <c r="AZ76" s="3">
        <f t="shared" si="22"/>
        <v>785</v>
      </c>
      <c r="BA76" s="3">
        <f t="shared" si="23"/>
        <v>1831</v>
      </c>
      <c r="BB76" s="3">
        <f t="shared" si="24"/>
        <v>1831</v>
      </c>
      <c r="BC76" s="3">
        <f t="shared" si="25"/>
        <v>18463</v>
      </c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spans="1:68" x14ac:dyDescent="0.25">
      <c r="A77" s="1">
        <v>41349</v>
      </c>
      <c r="B77" t="s">
        <v>52</v>
      </c>
      <c r="C77" s="3">
        <v>105917</v>
      </c>
      <c r="D77" s="3">
        <v>28394</v>
      </c>
      <c r="E77" s="3">
        <v>32298</v>
      </c>
      <c r="F77" s="3">
        <v>42235</v>
      </c>
      <c r="G77" s="3">
        <v>53530</v>
      </c>
      <c r="H77">
        <v>33074</v>
      </c>
      <c r="I77" s="12">
        <v>10810</v>
      </c>
      <c r="J77" s="14">
        <v>4832</v>
      </c>
      <c r="K77" s="13">
        <v>0</v>
      </c>
      <c r="L77" s="13"/>
      <c r="M77" s="3">
        <v>15647</v>
      </c>
      <c r="N77" s="3">
        <v>1179</v>
      </c>
      <c r="O77" s="3">
        <v>281</v>
      </c>
      <c r="P77" s="3">
        <v>993</v>
      </c>
      <c r="Q77" s="3">
        <v>82841</v>
      </c>
      <c r="R77" s="3">
        <v>25374</v>
      </c>
      <c r="S77" s="3">
        <v>9499</v>
      </c>
      <c r="T77" s="3">
        <v>11045</v>
      </c>
      <c r="U77" s="3">
        <v>2354</v>
      </c>
      <c r="V77" s="3">
        <v>11266</v>
      </c>
      <c r="W77" s="3">
        <v>3139</v>
      </c>
      <c r="X77" s="3">
        <v>1831</v>
      </c>
      <c r="Y77" s="3">
        <v>5964</v>
      </c>
      <c r="Z77" s="3">
        <v>262</v>
      </c>
      <c r="AA77" s="3">
        <v>1046</v>
      </c>
      <c r="AB77" s="3">
        <v>1570</v>
      </c>
      <c r="AC77" s="3">
        <v>9417</v>
      </c>
      <c r="AD77" s="3">
        <v>10451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10451</v>
      </c>
      <c r="AQ77" s="3">
        <f t="shared" si="13"/>
        <v>93292</v>
      </c>
      <c r="AR77" s="3">
        <f t="shared" si="14"/>
        <v>25374</v>
      </c>
      <c r="AS77" s="3">
        <f t="shared" si="15"/>
        <v>9499</v>
      </c>
      <c r="AT77" s="3">
        <f t="shared" si="16"/>
        <v>11045</v>
      </c>
      <c r="AU77" s="3">
        <f t="shared" si="17"/>
        <v>2354</v>
      </c>
      <c r="AV77" s="3">
        <f t="shared" si="18"/>
        <v>11266</v>
      </c>
      <c r="AW77" s="3">
        <f t="shared" si="19"/>
        <v>3139</v>
      </c>
      <c r="AX77" s="3">
        <f t="shared" si="20"/>
        <v>1831</v>
      </c>
      <c r="AY77" s="3">
        <f t="shared" si="21"/>
        <v>5964</v>
      </c>
      <c r="AZ77" s="3">
        <f t="shared" si="22"/>
        <v>262</v>
      </c>
      <c r="BA77" s="3">
        <f t="shared" si="23"/>
        <v>1046</v>
      </c>
      <c r="BB77" s="3">
        <f t="shared" si="24"/>
        <v>1570</v>
      </c>
      <c r="BC77" s="3">
        <f t="shared" si="25"/>
        <v>19868</v>
      </c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spans="1:68" x14ac:dyDescent="0.25">
      <c r="A78" s="1">
        <v>41350</v>
      </c>
      <c r="B78" t="s">
        <v>53</v>
      </c>
      <c r="C78" s="3">
        <v>90636</v>
      </c>
      <c r="D78" s="3">
        <v>35492</v>
      </c>
      <c r="E78" s="3">
        <v>24844</v>
      </c>
      <c r="F78" s="3">
        <v>29813</v>
      </c>
      <c r="G78" s="3">
        <v>45753</v>
      </c>
      <c r="H78">
        <v>30644</v>
      </c>
      <c r="I78" s="12">
        <v>11674</v>
      </c>
      <c r="J78" s="14">
        <v>1844</v>
      </c>
      <c r="K78" s="13">
        <v>0</v>
      </c>
      <c r="L78" s="13"/>
      <c r="M78" s="3">
        <v>11448</v>
      </c>
      <c r="N78" s="3">
        <v>1230</v>
      </c>
      <c r="O78" s="3">
        <v>251</v>
      </c>
      <c r="P78" s="3">
        <v>707</v>
      </c>
      <c r="Q78" s="3">
        <v>71066</v>
      </c>
      <c r="R78" s="3">
        <v>21712</v>
      </c>
      <c r="S78" s="3">
        <v>9499</v>
      </c>
      <c r="T78" s="3">
        <v>7731</v>
      </c>
      <c r="U78" s="3">
        <v>1570</v>
      </c>
      <c r="V78" s="3">
        <v>11487</v>
      </c>
      <c r="W78" s="3">
        <v>3139</v>
      </c>
      <c r="X78" s="3">
        <v>262</v>
      </c>
      <c r="Y78" s="3">
        <v>4860</v>
      </c>
      <c r="Z78" s="3">
        <v>262</v>
      </c>
      <c r="AA78" s="3">
        <v>1570</v>
      </c>
      <c r="AB78" s="3">
        <v>1308</v>
      </c>
      <c r="AC78" s="3">
        <v>8109</v>
      </c>
      <c r="AD78" s="3">
        <v>11071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11071</v>
      </c>
      <c r="AQ78" s="3">
        <f t="shared" si="13"/>
        <v>82137</v>
      </c>
      <c r="AR78" s="3">
        <f t="shared" si="14"/>
        <v>21712</v>
      </c>
      <c r="AS78" s="3">
        <f t="shared" si="15"/>
        <v>9499</v>
      </c>
      <c r="AT78" s="3">
        <f t="shared" si="16"/>
        <v>7731</v>
      </c>
      <c r="AU78" s="3">
        <f t="shared" si="17"/>
        <v>1570</v>
      </c>
      <c r="AV78" s="3">
        <f t="shared" si="18"/>
        <v>11487</v>
      </c>
      <c r="AW78" s="3">
        <f t="shared" si="19"/>
        <v>3139</v>
      </c>
      <c r="AX78" s="3">
        <f t="shared" si="20"/>
        <v>262</v>
      </c>
      <c r="AY78" s="3">
        <f t="shared" si="21"/>
        <v>4860</v>
      </c>
      <c r="AZ78" s="3">
        <f t="shared" si="22"/>
        <v>262</v>
      </c>
      <c r="BA78" s="3">
        <f t="shared" si="23"/>
        <v>1570</v>
      </c>
      <c r="BB78" s="3">
        <f t="shared" si="24"/>
        <v>1308</v>
      </c>
      <c r="BC78" s="3">
        <f t="shared" si="25"/>
        <v>19180</v>
      </c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spans="1:68" x14ac:dyDescent="0.25">
      <c r="A79" s="1">
        <v>41351</v>
      </c>
      <c r="B79" t="s">
        <v>58</v>
      </c>
      <c r="C79" s="3">
        <v>116567</v>
      </c>
      <c r="D79" s="3">
        <v>35492</v>
      </c>
      <c r="E79" s="3">
        <v>36912</v>
      </c>
      <c r="F79" s="3">
        <v>41526</v>
      </c>
      <c r="G79" s="3">
        <v>56168</v>
      </c>
      <c r="H79">
        <v>37477</v>
      </c>
      <c r="I79" s="12">
        <v>10046</v>
      </c>
      <c r="J79" s="14">
        <v>3480</v>
      </c>
      <c r="K79" s="13">
        <v>0</v>
      </c>
      <c r="L79" s="13"/>
      <c r="M79" s="3">
        <v>15987</v>
      </c>
      <c r="N79" s="3">
        <v>924</v>
      </c>
      <c r="O79" s="3">
        <v>245</v>
      </c>
      <c r="P79" s="3">
        <v>1046</v>
      </c>
      <c r="Q79" s="3">
        <v>91294</v>
      </c>
      <c r="R79" s="3">
        <v>23805</v>
      </c>
      <c r="S79" s="3">
        <v>14358</v>
      </c>
      <c r="T79" s="3">
        <v>14138</v>
      </c>
      <c r="U79" s="3">
        <v>2877</v>
      </c>
      <c r="V79" s="3">
        <v>13033</v>
      </c>
      <c r="W79" s="3">
        <v>2616</v>
      </c>
      <c r="X79" s="3">
        <v>1308</v>
      </c>
      <c r="Y79" s="3">
        <v>5302</v>
      </c>
      <c r="Z79" s="3">
        <v>262</v>
      </c>
      <c r="AA79" s="3">
        <v>1308</v>
      </c>
      <c r="AB79" s="3">
        <v>1570</v>
      </c>
      <c r="AC79" s="3">
        <v>10464</v>
      </c>
      <c r="AD79" s="3">
        <v>9654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9654</v>
      </c>
      <c r="AQ79" s="3">
        <f t="shared" si="13"/>
        <v>100948</v>
      </c>
      <c r="AR79" s="3">
        <f t="shared" si="14"/>
        <v>23805</v>
      </c>
      <c r="AS79" s="3">
        <f t="shared" si="15"/>
        <v>14358</v>
      </c>
      <c r="AT79" s="3">
        <f t="shared" si="16"/>
        <v>14138</v>
      </c>
      <c r="AU79" s="3">
        <f t="shared" si="17"/>
        <v>2877</v>
      </c>
      <c r="AV79" s="3">
        <f t="shared" si="18"/>
        <v>13033</v>
      </c>
      <c r="AW79" s="3">
        <f t="shared" si="19"/>
        <v>2616</v>
      </c>
      <c r="AX79" s="3">
        <f t="shared" si="20"/>
        <v>1308</v>
      </c>
      <c r="AY79" s="3">
        <f t="shared" si="21"/>
        <v>5302</v>
      </c>
      <c r="AZ79" s="3">
        <f t="shared" si="22"/>
        <v>262</v>
      </c>
      <c r="BA79" s="3">
        <f t="shared" si="23"/>
        <v>1308</v>
      </c>
      <c r="BB79" s="3">
        <f t="shared" si="24"/>
        <v>1570</v>
      </c>
      <c r="BC79" s="3">
        <f t="shared" si="25"/>
        <v>20118</v>
      </c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spans="1:68" x14ac:dyDescent="0.25">
      <c r="A80" s="1">
        <v>41352</v>
      </c>
      <c r="B80" t="s">
        <v>59</v>
      </c>
      <c r="C80" s="3">
        <v>119641</v>
      </c>
      <c r="D80" s="3">
        <v>36202</v>
      </c>
      <c r="E80" s="3">
        <v>34782</v>
      </c>
      <c r="F80" s="3">
        <v>45075</v>
      </c>
      <c r="G80" s="3">
        <v>57216</v>
      </c>
      <c r="H80">
        <v>34469</v>
      </c>
      <c r="I80" s="12">
        <v>7460</v>
      </c>
      <c r="J80" s="14">
        <v>5297</v>
      </c>
      <c r="K80" s="13">
        <v>0</v>
      </c>
      <c r="L80" s="13"/>
      <c r="M80" s="3">
        <v>15546</v>
      </c>
      <c r="N80" s="3">
        <v>714</v>
      </c>
      <c r="O80" s="3">
        <v>174</v>
      </c>
      <c r="P80" s="3">
        <v>1182</v>
      </c>
      <c r="Q80" s="3">
        <v>93679</v>
      </c>
      <c r="R80" s="3">
        <v>25113</v>
      </c>
      <c r="S80" s="3">
        <v>13696</v>
      </c>
      <c r="T80" s="3">
        <v>14579</v>
      </c>
      <c r="U80" s="3">
        <v>2093</v>
      </c>
      <c r="V80" s="3">
        <v>13254</v>
      </c>
      <c r="W80" s="3">
        <v>2093</v>
      </c>
      <c r="X80" s="3">
        <v>1046</v>
      </c>
      <c r="Y80" s="3">
        <v>4418</v>
      </c>
      <c r="Z80" s="3">
        <v>1308</v>
      </c>
      <c r="AA80" s="3">
        <v>785</v>
      </c>
      <c r="AB80" s="3">
        <v>1308</v>
      </c>
      <c r="AC80" s="3">
        <v>6801</v>
      </c>
      <c r="AD80" s="3">
        <v>6643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6643</v>
      </c>
      <c r="AQ80" s="3">
        <f t="shared" si="13"/>
        <v>100322</v>
      </c>
      <c r="AR80" s="3">
        <f t="shared" si="14"/>
        <v>25113</v>
      </c>
      <c r="AS80" s="3">
        <f t="shared" si="15"/>
        <v>13696</v>
      </c>
      <c r="AT80" s="3">
        <f t="shared" si="16"/>
        <v>14579</v>
      </c>
      <c r="AU80" s="3">
        <f t="shared" si="17"/>
        <v>2093</v>
      </c>
      <c r="AV80" s="3">
        <f t="shared" si="18"/>
        <v>13254</v>
      </c>
      <c r="AW80" s="3">
        <f t="shared" si="19"/>
        <v>2093</v>
      </c>
      <c r="AX80" s="3">
        <f t="shared" si="20"/>
        <v>1046</v>
      </c>
      <c r="AY80" s="3">
        <f t="shared" si="21"/>
        <v>4418</v>
      </c>
      <c r="AZ80" s="3">
        <f t="shared" si="22"/>
        <v>1308</v>
      </c>
      <c r="BA80" s="3">
        <f t="shared" si="23"/>
        <v>785</v>
      </c>
      <c r="BB80" s="3">
        <f t="shared" si="24"/>
        <v>1308</v>
      </c>
      <c r="BC80" s="3">
        <f t="shared" si="25"/>
        <v>13444</v>
      </c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spans="1:68" x14ac:dyDescent="0.25">
      <c r="A81" s="1">
        <v>41353</v>
      </c>
      <c r="B81" t="s">
        <v>30</v>
      </c>
      <c r="C81" s="3">
        <v>119107</v>
      </c>
      <c r="D81" s="3">
        <v>38686</v>
      </c>
      <c r="E81" s="3">
        <v>38331</v>
      </c>
      <c r="F81" s="3">
        <v>37976</v>
      </c>
      <c r="G81" s="3">
        <v>56864</v>
      </c>
      <c r="H81">
        <v>34939</v>
      </c>
      <c r="I81">
        <v>17</v>
      </c>
      <c r="J81" s="14">
        <v>4646</v>
      </c>
      <c r="K81" s="13">
        <v>0</v>
      </c>
      <c r="L81" s="13"/>
      <c r="M81" s="3">
        <v>16493</v>
      </c>
      <c r="N81" s="3">
        <v>656</v>
      </c>
      <c r="O81" s="3">
        <v>212</v>
      </c>
      <c r="P81" s="3">
        <v>1066</v>
      </c>
      <c r="Q81" s="3">
        <v>93604</v>
      </c>
      <c r="R81" s="3">
        <v>26682</v>
      </c>
      <c r="S81" s="3">
        <v>10161</v>
      </c>
      <c r="T81" s="3">
        <v>14358</v>
      </c>
      <c r="U81" s="3">
        <v>1308</v>
      </c>
      <c r="V81" s="3">
        <v>14579</v>
      </c>
      <c r="W81" s="3">
        <v>2877</v>
      </c>
      <c r="X81" s="3">
        <v>1046</v>
      </c>
      <c r="Y81" s="3">
        <v>5302</v>
      </c>
      <c r="Z81" s="3">
        <v>523</v>
      </c>
      <c r="AA81" s="3">
        <v>1570</v>
      </c>
      <c r="AB81" s="3">
        <v>2093</v>
      </c>
      <c r="AC81" s="3">
        <v>5493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f t="shared" si="13"/>
        <v>93604</v>
      </c>
      <c r="AR81" s="3">
        <f t="shared" si="14"/>
        <v>26682</v>
      </c>
      <c r="AS81" s="3">
        <f t="shared" si="15"/>
        <v>10161</v>
      </c>
      <c r="AT81" s="3">
        <f t="shared" si="16"/>
        <v>14358</v>
      </c>
      <c r="AU81" s="3">
        <f t="shared" si="17"/>
        <v>1308</v>
      </c>
      <c r="AV81" s="3">
        <f t="shared" si="18"/>
        <v>14579</v>
      </c>
      <c r="AW81" s="3">
        <f t="shared" si="19"/>
        <v>2877</v>
      </c>
      <c r="AX81" s="3">
        <f t="shared" si="20"/>
        <v>1046</v>
      </c>
      <c r="AY81" s="3">
        <f t="shared" si="21"/>
        <v>5302</v>
      </c>
      <c r="AZ81" s="3">
        <f t="shared" si="22"/>
        <v>523</v>
      </c>
      <c r="BA81" s="3">
        <f t="shared" si="23"/>
        <v>1570</v>
      </c>
      <c r="BB81" s="3">
        <f t="shared" si="24"/>
        <v>2093</v>
      </c>
      <c r="BC81" s="3">
        <f t="shared" si="25"/>
        <v>5493</v>
      </c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spans="1:68" x14ac:dyDescent="0.25">
      <c r="A82" s="1">
        <v>41354</v>
      </c>
      <c r="B82" t="s">
        <v>46</v>
      </c>
      <c r="C82" s="3">
        <v>132443</v>
      </c>
      <c r="D82" s="3">
        <v>47914</v>
      </c>
      <c r="E82" s="3">
        <v>40461</v>
      </c>
      <c r="F82" s="3">
        <v>41171</v>
      </c>
      <c r="G82" s="3">
        <v>63056</v>
      </c>
      <c r="H82">
        <v>38376</v>
      </c>
      <c r="I82">
        <v>8</v>
      </c>
      <c r="J82" s="14">
        <v>5330</v>
      </c>
      <c r="K82" s="13">
        <v>0</v>
      </c>
      <c r="L82" s="13"/>
      <c r="M82" s="3">
        <v>19729</v>
      </c>
      <c r="N82" s="3">
        <v>837</v>
      </c>
      <c r="O82" s="3">
        <v>249</v>
      </c>
      <c r="P82" s="3">
        <v>1293</v>
      </c>
      <c r="Q82" s="3">
        <v>103216</v>
      </c>
      <c r="R82" s="3">
        <v>31914</v>
      </c>
      <c r="S82" s="3">
        <v>14579</v>
      </c>
      <c r="T82" s="3">
        <v>15021</v>
      </c>
      <c r="U82" s="3">
        <v>1570</v>
      </c>
      <c r="V82" s="3">
        <v>17451</v>
      </c>
      <c r="W82" s="3">
        <v>2093</v>
      </c>
      <c r="X82" s="3">
        <v>785</v>
      </c>
      <c r="Y82" s="3">
        <v>5964</v>
      </c>
      <c r="Z82" s="3">
        <v>262</v>
      </c>
      <c r="AA82" s="3">
        <v>1046</v>
      </c>
      <c r="AB82" s="3">
        <v>1046</v>
      </c>
      <c r="AC82" s="3">
        <v>5493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f t="shared" si="13"/>
        <v>103216</v>
      </c>
      <c r="AR82" s="3">
        <f t="shared" si="14"/>
        <v>31914</v>
      </c>
      <c r="AS82" s="3">
        <f t="shared" si="15"/>
        <v>14579</v>
      </c>
      <c r="AT82" s="3">
        <f t="shared" si="16"/>
        <v>15021</v>
      </c>
      <c r="AU82" s="3">
        <f t="shared" si="17"/>
        <v>1570</v>
      </c>
      <c r="AV82" s="3">
        <f t="shared" si="18"/>
        <v>17451</v>
      </c>
      <c r="AW82" s="3">
        <f t="shared" si="19"/>
        <v>2093</v>
      </c>
      <c r="AX82" s="3">
        <f t="shared" si="20"/>
        <v>785</v>
      </c>
      <c r="AY82" s="3">
        <f t="shared" si="21"/>
        <v>5964</v>
      </c>
      <c r="AZ82" s="3">
        <f t="shared" si="22"/>
        <v>262</v>
      </c>
      <c r="BA82" s="3">
        <f t="shared" si="23"/>
        <v>1046</v>
      </c>
      <c r="BB82" s="3">
        <f t="shared" si="24"/>
        <v>1046</v>
      </c>
      <c r="BC82" s="3">
        <f t="shared" si="25"/>
        <v>5493</v>
      </c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spans="1:68" x14ac:dyDescent="0.25">
      <c r="A83" s="1">
        <v>41355</v>
      </c>
      <c r="B83" t="s">
        <v>49</v>
      </c>
      <c r="C83" s="3">
        <v>140035</v>
      </c>
      <c r="D83" s="3">
        <v>48624</v>
      </c>
      <c r="E83" s="3">
        <v>48979</v>
      </c>
      <c r="F83" s="3">
        <v>40461</v>
      </c>
      <c r="G83" s="3">
        <v>66746</v>
      </c>
      <c r="H83">
        <v>40234</v>
      </c>
      <c r="I83">
        <v>12</v>
      </c>
      <c r="J83" s="14">
        <v>4678</v>
      </c>
      <c r="K83" s="13">
        <v>0</v>
      </c>
      <c r="L83" s="13"/>
      <c r="M83" s="3">
        <v>19210</v>
      </c>
      <c r="N83" s="3">
        <v>915</v>
      </c>
      <c r="O83" s="3">
        <v>242</v>
      </c>
      <c r="P83" s="3">
        <v>1226</v>
      </c>
      <c r="Q83" s="3">
        <v>108354</v>
      </c>
      <c r="R83" s="3">
        <v>29036</v>
      </c>
      <c r="S83" s="3">
        <v>16347</v>
      </c>
      <c r="T83" s="3">
        <v>16347</v>
      </c>
      <c r="U83" s="3">
        <v>1308</v>
      </c>
      <c r="V83" s="3">
        <v>19660</v>
      </c>
      <c r="W83" s="3">
        <v>4709</v>
      </c>
      <c r="X83" s="3">
        <v>523</v>
      </c>
      <c r="Y83" s="3">
        <v>6185</v>
      </c>
      <c r="Z83" s="3">
        <v>262</v>
      </c>
      <c r="AA83" s="3">
        <v>0</v>
      </c>
      <c r="AB83" s="3">
        <v>1308</v>
      </c>
      <c r="AC83" s="3">
        <v>5755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f t="shared" si="13"/>
        <v>108354</v>
      </c>
      <c r="AR83" s="3">
        <f t="shared" si="14"/>
        <v>29036</v>
      </c>
      <c r="AS83" s="3">
        <f t="shared" si="15"/>
        <v>16347</v>
      </c>
      <c r="AT83" s="3">
        <f t="shared" si="16"/>
        <v>16347</v>
      </c>
      <c r="AU83" s="3">
        <f t="shared" si="17"/>
        <v>1308</v>
      </c>
      <c r="AV83" s="3">
        <f t="shared" si="18"/>
        <v>19660</v>
      </c>
      <c r="AW83" s="3">
        <f t="shared" si="19"/>
        <v>4709</v>
      </c>
      <c r="AX83" s="3">
        <f t="shared" si="20"/>
        <v>523</v>
      </c>
      <c r="AY83" s="3">
        <f t="shared" si="21"/>
        <v>6185</v>
      </c>
      <c r="AZ83" s="3">
        <f t="shared" si="22"/>
        <v>262</v>
      </c>
      <c r="BA83" s="3">
        <f t="shared" si="23"/>
        <v>0</v>
      </c>
      <c r="BB83" s="3">
        <f t="shared" si="24"/>
        <v>1308</v>
      </c>
      <c r="BC83" s="3">
        <f t="shared" si="25"/>
        <v>5755</v>
      </c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spans="1:68" x14ac:dyDescent="0.25">
      <c r="A84" s="1">
        <v>41356</v>
      </c>
      <c r="B84" t="s">
        <v>52</v>
      </c>
      <c r="C84" s="3">
        <v>121426</v>
      </c>
      <c r="D84" s="3">
        <v>35492</v>
      </c>
      <c r="E84" s="3">
        <v>40106</v>
      </c>
      <c r="F84" s="3">
        <v>41881</v>
      </c>
      <c r="G84" s="3">
        <v>60820</v>
      </c>
      <c r="H84">
        <v>33943</v>
      </c>
      <c r="I84">
        <v>7</v>
      </c>
      <c r="J84" s="14">
        <v>4287</v>
      </c>
      <c r="K84" s="13">
        <v>0</v>
      </c>
      <c r="L84" s="13"/>
      <c r="M84" s="3">
        <v>16615</v>
      </c>
      <c r="N84" s="3">
        <v>1169</v>
      </c>
      <c r="O84" s="3">
        <v>297</v>
      </c>
      <c r="P84" s="3">
        <v>1205</v>
      </c>
      <c r="Q84" s="3">
        <v>94615</v>
      </c>
      <c r="R84" s="3">
        <v>28513</v>
      </c>
      <c r="S84" s="3">
        <v>13917</v>
      </c>
      <c r="T84" s="3">
        <v>13917</v>
      </c>
      <c r="U84" s="3">
        <v>2616</v>
      </c>
      <c r="V84" s="3">
        <v>10824</v>
      </c>
      <c r="W84" s="3">
        <v>3924</v>
      </c>
      <c r="X84" s="3">
        <v>785</v>
      </c>
      <c r="Y84" s="3">
        <v>8394</v>
      </c>
      <c r="Z84" s="3">
        <v>523</v>
      </c>
      <c r="AA84" s="3">
        <v>1046</v>
      </c>
      <c r="AB84" s="3">
        <v>2616</v>
      </c>
      <c r="AC84" s="3">
        <v>6017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f t="shared" si="13"/>
        <v>94615</v>
      </c>
      <c r="AR84" s="3">
        <f t="shared" si="14"/>
        <v>28513</v>
      </c>
      <c r="AS84" s="3">
        <f t="shared" si="15"/>
        <v>13917</v>
      </c>
      <c r="AT84" s="3">
        <f t="shared" si="16"/>
        <v>13917</v>
      </c>
      <c r="AU84" s="3">
        <f t="shared" si="17"/>
        <v>2616</v>
      </c>
      <c r="AV84" s="3">
        <f t="shared" si="18"/>
        <v>10824</v>
      </c>
      <c r="AW84" s="3">
        <f t="shared" si="19"/>
        <v>3924</v>
      </c>
      <c r="AX84" s="3">
        <f t="shared" si="20"/>
        <v>785</v>
      </c>
      <c r="AY84" s="3">
        <f t="shared" si="21"/>
        <v>8394</v>
      </c>
      <c r="AZ84" s="3">
        <f t="shared" si="22"/>
        <v>523</v>
      </c>
      <c r="BA84" s="3">
        <f t="shared" si="23"/>
        <v>1046</v>
      </c>
      <c r="BB84" s="3">
        <f t="shared" si="24"/>
        <v>2616</v>
      </c>
      <c r="BC84" s="3">
        <f t="shared" si="25"/>
        <v>6017</v>
      </c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spans="1:68" x14ac:dyDescent="0.25">
      <c r="A85" s="1">
        <v>41357</v>
      </c>
      <c r="B85" t="s">
        <v>53</v>
      </c>
      <c r="C85" s="3">
        <v>105733</v>
      </c>
      <c r="D85" s="3">
        <v>32298</v>
      </c>
      <c r="E85" s="3">
        <v>29458</v>
      </c>
      <c r="F85" s="3">
        <v>39041</v>
      </c>
      <c r="G85" s="3">
        <v>52862</v>
      </c>
      <c r="H85">
        <v>30598</v>
      </c>
      <c r="I85">
        <v>6</v>
      </c>
      <c r="J85" s="14">
        <v>5499</v>
      </c>
      <c r="K85" s="13">
        <v>0</v>
      </c>
      <c r="L85" s="13"/>
      <c r="M85" s="3">
        <v>12906</v>
      </c>
      <c r="N85" s="3">
        <v>1141</v>
      </c>
      <c r="O85" s="3">
        <v>295</v>
      </c>
      <c r="P85" s="3">
        <v>837</v>
      </c>
      <c r="Q85" s="3">
        <v>82489</v>
      </c>
      <c r="R85" s="3">
        <v>26421</v>
      </c>
      <c r="S85" s="3">
        <v>8615</v>
      </c>
      <c r="T85" s="3">
        <v>10161</v>
      </c>
      <c r="U85" s="3">
        <v>2616</v>
      </c>
      <c r="V85" s="3">
        <v>13917</v>
      </c>
      <c r="W85" s="3">
        <v>4447</v>
      </c>
      <c r="X85" s="3">
        <v>262</v>
      </c>
      <c r="Y85" s="3">
        <v>6406</v>
      </c>
      <c r="Z85" s="3">
        <v>1046</v>
      </c>
      <c r="AA85" s="3">
        <v>1831</v>
      </c>
      <c r="AB85" s="3">
        <v>1046</v>
      </c>
      <c r="AC85" s="3">
        <v>5232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f t="shared" si="13"/>
        <v>82489</v>
      </c>
      <c r="AR85" s="3">
        <f t="shared" si="14"/>
        <v>26421</v>
      </c>
      <c r="AS85" s="3">
        <f t="shared" si="15"/>
        <v>8615</v>
      </c>
      <c r="AT85" s="3">
        <f t="shared" si="16"/>
        <v>10161</v>
      </c>
      <c r="AU85" s="3">
        <f t="shared" si="17"/>
        <v>2616</v>
      </c>
      <c r="AV85" s="3">
        <f t="shared" si="18"/>
        <v>13917</v>
      </c>
      <c r="AW85" s="3">
        <f t="shared" si="19"/>
        <v>4447</v>
      </c>
      <c r="AX85" s="3">
        <f t="shared" si="20"/>
        <v>262</v>
      </c>
      <c r="AY85" s="3">
        <f t="shared" si="21"/>
        <v>6406</v>
      </c>
      <c r="AZ85" s="3">
        <f t="shared" si="22"/>
        <v>1046</v>
      </c>
      <c r="BA85" s="3">
        <f t="shared" si="23"/>
        <v>1831</v>
      </c>
      <c r="BB85" s="3">
        <f t="shared" si="24"/>
        <v>1046</v>
      </c>
      <c r="BC85" s="3">
        <f t="shared" si="25"/>
        <v>5232</v>
      </c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spans="1:68" x14ac:dyDescent="0.25">
      <c r="A86" s="1">
        <v>41358</v>
      </c>
      <c r="B86" t="s">
        <v>58</v>
      </c>
      <c r="C86" s="3">
        <v>141513</v>
      </c>
      <c r="D86" s="3">
        <v>41881</v>
      </c>
      <c r="E86" s="3">
        <v>49689</v>
      </c>
      <c r="F86" s="3">
        <v>46140</v>
      </c>
      <c r="G86" s="3">
        <v>67664</v>
      </c>
      <c r="H86">
        <v>45294</v>
      </c>
      <c r="I86">
        <v>10</v>
      </c>
      <c r="J86" s="14">
        <v>6936</v>
      </c>
      <c r="K86" s="13">
        <v>0</v>
      </c>
      <c r="L86" s="13"/>
      <c r="M86" s="3">
        <v>17922</v>
      </c>
      <c r="N86" s="3">
        <v>827</v>
      </c>
      <c r="O86" s="3">
        <v>224</v>
      </c>
      <c r="P86" s="3">
        <v>1171</v>
      </c>
      <c r="Q86" s="3">
        <v>109908</v>
      </c>
      <c r="R86" s="3">
        <v>34007</v>
      </c>
      <c r="S86" s="3">
        <v>12812</v>
      </c>
      <c r="T86" s="3">
        <v>16788</v>
      </c>
      <c r="U86" s="3">
        <v>2616</v>
      </c>
      <c r="V86" s="3">
        <v>16347</v>
      </c>
      <c r="W86" s="3">
        <v>2093</v>
      </c>
      <c r="X86" s="3">
        <v>785</v>
      </c>
      <c r="Y86" s="3">
        <v>6185</v>
      </c>
      <c r="Z86" s="3">
        <v>0</v>
      </c>
      <c r="AA86" s="3">
        <v>1046</v>
      </c>
      <c r="AB86" s="3">
        <v>1570</v>
      </c>
      <c r="AC86" s="3">
        <v>6278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f t="shared" si="13"/>
        <v>109908</v>
      </c>
      <c r="AR86" s="3">
        <f t="shared" si="14"/>
        <v>34007</v>
      </c>
      <c r="AS86" s="3">
        <f t="shared" si="15"/>
        <v>12812</v>
      </c>
      <c r="AT86" s="3">
        <f t="shared" si="16"/>
        <v>16788</v>
      </c>
      <c r="AU86" s="3">
        <f t="shared" si="17"/>
        <v>2616</v>
      </c>
      <c r="AV86" s="3">
        <f t="shared" si="18"/>
        <v>16347</v>
      </c>
      <c r="AW86" s="3">
        <f t="shared" si="19"/>
        <v>2093</v>
      </c>
      <c r="AX86" s="3">
        <f t="shared" si="20"/>
        <v>785</v>
      </c>
      <c r="AY86" s="3">
        <f t="shared" si="21"/>
        <v>6185</v>
      </c>
      <c r="AZ86" s="3">
        <f t="shared" si="22"/>
        <v>0</v>
      </c>
      <c r="BA86" s="3">
        <f t="shared" si="23"/>
        <v>1046</v>
      </c>
      <c r="BB86" s="3">
        <f t="shared" si="24"/>
        <v>1570</v>
      </c>
      <c r="BC86" s="3">
        <f t="shared" si="25"/>
        <v>6278</v>
      </c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spans="1:68" x14ac:dyDescent="0.25">
      <c r="A87" s="1">
        <v>41359</v>
      </c>
      <c r="B87" t="s">
        <v>59</v>
      </c>
      <c r="C87" s="3">
        <v>136333</v>
      </c>
      <c r="D87" s="3">
        <v>44010</v>
      </c>
      <c r="E87" s="3">
        <v>44720</v>
      </c>
      <c r="F87" s="3">
        <v>45075</v>
      </c>
      <c r="G87" s="3">
        <v>64190</v>
      </c>
      <c r="H87">
        <v>42169</v>
      </c>
      <c r="I87">
        <v>10</v>
      </c>
      <c r="J87" s="14">
        <v>4472</v>
      </c>
      <c r="K87" s="13">
        <v>0</v>
      </c>
      <c r="L87" s="13"/>
      <c r="M87" s="3">
        <v>19027</v>
      </c>
      <c r="N87" s="3">
        <v>839</v>
      </c>
      <c r="O87" s="3">
        <v>256</v>
      </c>
      <c r="P87" s="3">
        <v>1234</v>
      </c>
      <c r="Q87" s="3">
        <v>106069</v>
      </c>
      <c r="R87" s="3">
        <v>30868</v>
      </c>
      <c r="S87" s="3">
        <v>13917</v>
      </c>
      <c r="T87" s="3">
        <v>18556</v>
      </c>
      <c r="U87" s="3">
        <v>2093</v>
      </c>
      <c r="V87" s="3">
        <v>16347</v>
      </c>
      <c r="W87" s="3">
        <v>2093</v>
      </c>
      <c r="X87" s="3">
        <v>523</v>
      </c>
      <c r="Y87" s="3">
        <v>5302</v>
      </c>
      <c r="Z87" s="3">
        <v>1046</v>
      </c>
      <c r="AA87" s="3">
        <v>262</v>
      </c>
      <c r="AB87" s="3">
        <v>1046</v>
      </c>
      <c r="AC87" s="3">
        <v>5493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f t="shared" si="13"/>
        <v>106069</v>
      </c>
      <c r="AR87" s="3">
        <f t="shared" si="14"/>
        <v>30868</v>
      </c>
      <c r="AS87" s="3">
        <f t="shared" si="15"/>
        <v>13917</v>
      </c>
      <c r="AT87" s="3">
        <f t="shared" si="16"/>
        <v>18556</v>
      </c>
      <c r="AU87" s="3">
        <f t="shared" si="17"/>
        <v>2093</v>
      </c>
      <c r="AV87" s="3">
        <f t="shared" si="18"/>
        <v>16347</v>
      </c>
      <c r="AW87" s="3">
        <f t="shared" si="19"/>
        <v>2093</v>
      </c>
      <c r="AX87" s="3">
        <f t="shared" si="20"/>
        <v>523</v>
      </c>
      <c r="AY87" s="3">
        <f t="shared" si="21"/>
        <v>5302</v>
      </c>
      <c r="AZ87" s="3">
        <f t="shared" si="22"/>
        <v>1046</v>
      </c>
      <c r="BA87" s="3">
        <f t="shared" si="23"/>
        <v>262</v>
      </c>
      <c r="BB87" s="3">
        <f t="shared" si="24"/>
        <v>1046</v>
      </c>
      <c r="BC87" s="3">
        <f t="shared" si="25"/>
        <v>5493</v>
      </c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spans="1:68" x14ac:dyDescent="0.25">
      <c r="A88" s="1">
        <v>41360</v>
      </c>
      <c r="B88" t="s">
        <v>30</v>
      </c>
      <c r="C88" s="3">
        <v>132591</v>
      </c>
      <c r="D88" s="3">
        <v>46140</v>
      </c>
      <c r="E88" s="3">
        <v>38686</v>
      </c>
      <c r="F88" s="3">
        <v>44365</v>
      </c>
      <c r="G88" s="3">
        <v>61302</v>
      </c>
      <c r="H88">
        <v>40368</v>
      </c>
      <c r="I88" s="12">
        <v>1782</v>
      </c>
      <c r="J88" s="14">
        <v>5621</v>
      </c>
      <c r="K88" s="13">
        <v>0</v>
      </c>
      <c r="L88" s="13"/>
      <c r="M88" s="3">
        <v>18108</v>
      </c>
      <c r="N88" s="3">
        <v>895</v>
      </c>
      <c r="O88" s="3">
        <v>273</v>
      </c>
      <c r="P88" s="3">
        <v>1223</v>
      </c>
      <c r="Q88" s="3">
        <v>101873</v>
      </c>
      <c r="R88" s="3">
        <v>36361</v>
      </c>
      <c r="S88" s="3">
        <v>12591</v>
      </c>
      <c r="T88" s="3">
        <v>18997</v>
      </c>
      <c r="U88" s="3">
        <v>1831</v>
      </c>
      <c r="V88" s="3">
        <v>11266</v>
      </c>
      <c r="W88" s="3">
        <v>1308</v>
      </c>
      <c r="X88" s="3">
        <v>0</v>
      </c>
      <c r="Y88" s="3">
        <v>4860</v>
      </c>
      <c r="Z88" s="3">
        <v>262</v>
      </c>
      <c r="AA88" s="3">
        <v>785</v>
      </c>
      <c r="AB88" s="3">
        <v>523</v>
      </c>
      <c r="AC88" s="3">
        <v>5232</v>
      </c>
      <c r="AD88" s="3">
        <v>1771</v>
      </c>
      <c r="AE88" s="3">
        <v>531</v>
      </c>
      <c r="AF88" s="3">
        <v>89</v>
      </c>
      <c r="AG88" s="3">
        <v>177</v>
      </c>
      <c r="AH88" s="3">
        <v>0</v>
      </c>
      <c r="AI88" s="3">
        <v>531</v>
      </c>
      <c r="AJ88" s="3">
        <v>177</v>
      </c>
      <c r="AK88" s="3">
        <v>0</v>
      </c>
      <c r="AL88" s="3">
        <v>0</v>
      </c>
      <c r="AM88" s="3">
        <v>0</v>
      </c>
      <c r="AN88" s="3">
        <v>0</v>
      </c>
      <c r="AO88" s="3">
        <v>89</v>
      </c>
      <c r="AP88" s="3">
        <v>177</v>
      </c>
      <c r="AQ88" s="3">
        <f t="shared" si="13"/>
        <v>103644</v>
      </c>
      <c r="AR88" s="3">
        <f t="shared" si="14"/>
        <v>36892</v>
      </c>
      <c r="AS88" s="3">
        <f t="shared" si="15"/>
        <v>12680</v>
      </c>
      <c r="AT88" s="3">
        <f t="shared" si="16"/>
        <v>19174</v>
      </c>
      <c r="AU88" s="3">
        <f t="shared" si="17"/>
        <v>1831</v>
      </c>
      <c r="AV88" s="3">
        <f t="shared" si="18"/>
        <v>11797</v>
      </c>
      <c r="AW88" s="3">
        <f t="shared" si="19"/>
        <v>1485</v>
      </c>
      <c r="AX88" s="3">
        <f t="shared" si="20"/>
        <v>0</v>
      </c>
      <c r="AY88" s="3">
        <f t="shared" si="21"/>
        <v>4860</v>
      </c>
      <c r="AZ88" s="3">
        <f t="shared" si="22"/>
        <v>262</v>
      </c>
      <c r="BA88" s="3">
        <f t="shared" si="23"/>
        <v>785</v>
      </c>
      <c r="BB88" s="3">
        <f t="shared" si="24"/>
        <v>612</v>
      </c>
      <c r="BC88" s="3">
        <f t="shared" si="25"/>
        <v>5409</v>
      </c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spans="1:68" x14ac:dyDescent="0.25">
      <c r="A89" s="1">
        <v>41361</v>
      </c>
      <c r="B89" t="s">
        <v>46</v>
      </c>
      <c r="C89" s="3">
        <v>134656</v>
      </c>
      <c r="D89" s="3">
        <v>43655</v>
      </c>
      <c r="E89" s="3">
        <v>40461</v>
      </c>
      <c r="F89" s="3">
        <v>46494</v>
      </c>
      <c r="G89" s="3">
        <v>61768</v>
      </c>
      <c r="H89">
        <v>44246</v>
      </c>
      <c r="I89" s="12">
        <v>13624</v>
      </c>
      <c r="J89" s="14">
        <v>5904</v>
      </c>
      <c r="K89" s="13">
        <v>0</v>
      </c>
      <c r="L89" s="13"/>
      <c r="M89" s="3">
        <v>20266</v>
      </c>
      <c r="N89" s="3">
        <v>947</v>
      </c>
      <c r="O89" s="3">
        <v>245</v>
      </c>
      <c r="P89" s="3">
        <v>1349</v>
      </c>
      <c r="Q89" s="3">
        <v>103680</v>
      </c>
      <c r="R89" s="3">
        <v>34007</v>
      </c>
      <c r="S89" s="3">
        <v>14138</v>
      </c>
      <c r="T89" s="3">
        <v>17893</v>
      </c>
      <c r="U89" s="3">
        <v>2877</v>
      </c>
      <c r="V89" s="3">
        <v>14138</v>
      </c>
      <c r="W89" s="3">
        <v>2093</v>
      </c>
      <c r="X89" s="3">
        <v>785</v>
      </c>
      <c r="Y89" s="3">
        <v>5522</v>
      </c>
      <c r="Z89" s="3">
        <v>0</v>
      </c>
      <c r="AA89" s="3">
        <v>785</v>
      </c>
      <c r="AB89" s="3">
        <v>1570</v>
      </c>
      <c r="AC89" s="3">
        <v>3662</v>
      </c>
      <c r="AD89" s="3">
        <v>12932</v>
      </c>
      <c r="AE89" s="3">
        <v>3277</v>
      </c>
      <c r="AF89" s="3">
        <v>1417</v>
      </c>
      <c r="AG89" s="3">
        <v>2303</v>
      </c>
      <c r="AH89" s="3">
        <v>266</v>
      </c>
      <c r="AI89" s="3">
        <v>1417</v>
      </c>
      <c r="AJ89" s="3">
        <v>531</v>
      </c>
      <c r="AK89" s="3">
        <v>89</v>
      </c>
      <c r="AL89" s="3">
        <v>709</v>
      </c>
      <c r="AM89" s="3">
        <v>89</v>
      </c>
      <c r="AN89" s="3">
        <v>0</v>
      </c>
      <c r="AO89" s="3">
        <v>354</v>
      </c>
      <c r="AP89" s="3">
        <v>1949</v>
      </c>
      <c r="AQ89" s="3">
        <f t="shared" si="13"/>
        <v>116612</v>
      </c>
      <c r="AR89" s="3">
        <f t="shared" si="14"/>
        <v>37284</v>
      </c>
      <c r="AS89" s="3">
        <f t="shared" si="15"/>
        <v>15555</v>
      </c>
      <c r="AT89" s="3">
        <f t="shared" si="16"/>
        <v>20196</v>
      </c>
      <c r="AU89" s="3">
        <f t="shared" si="17"/>
        <v>3143</v>
      </c>
      <c r="AV89" s="3">
        <f t="shared" si="18"/>
        <v>15555</v>
      </c>
      <c r="AW89" s="3">
        <f t="shared" si="19"/>
        <v>2624</v>
      </c>
      <c r="AX89" s="3">
        <f t="shared" si="20"/>
        <v>874</v>
      </c>
      <c r="AY89" s="3">
        <f t="shared" si="21"/>
        <v>6231</v>
      </c>
      <c r="AZ89" s="3">
        <f t="shared" si="22"/>
        <v>89</v>
      </c>
      <c r="BA89" s="3">
        <f t="shared" si="23"/>
        <v>785</v>
      </c>
      <c r="BB89" s="3">
        <f t="shared" si="24"/>
        <v>1924</v>
      </c>
      <c r="BC89" s="3">
        <f t="shared" si="25"/>
        <v>5611</v>
      </c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spans="1:68" x14ac:dyDescent="0.25">
      <c r="A90" s="1">
        <v>41362</v>
      </c>
      <c r="B90" t="s">
        <v>49</v>
      </c>
      <c r="C90" s="3">
        <v>113557</v>
      </c>
      <c r="D90" s="3">
        <v>35492</v>
      </c>
      <c r="E90" s="3">
        <v>34427</v>
      </c>
      <c r="F90" s="3">
        <v>39751</v>
      </c>
      <c r="G90" s="3">
        <v>53617</v>
      </c>
      <c r="H90">
        <v>36722</v>
      </c>
      <c r="I90" s="12">
        <v>13347</v>
      </c>
      <c r="J90" s="14">
        <v>4139</v>
      </c>
      <c r="K90" s="13">
        <v>0</v>
      </c>
      <c r="L90" s="13"/>
      <c r="M90" s="3">
        <v>16417</v>
      </c>
      <c r="N90" s="3">
        <v>1075</v>
      </c>
      <c r="O90" s="3">
        <v>323</v>
      </c>
      <c r="P90" s="3">
        <v>759</v>
      </c>
      <c r="Q90" s="3">
        <v>87875</v>
      </c>
      <c r="R90" s="3">
        <v>29298</v>
      </c>
      <c r="S90" s="3">
        <v>13254</v>
      </c>
      <c r="T90" s="3">
        <v>16347</v>
      </c>
      <c r="U90" s="3">
        <v>785</v>
      </c>
      <c r="V90" s="3">
        <v>14800</v>
      </c>
      <c r="W90" s="3">
        <v>1831</v>
      </c>
      <c r="X90" s="3">
        <v>1308</v>
      </c>
      <c r="Y90" s="3">
        <v>3976</v>
      </c>
      <c r="Z90" s="3">
        <v>523</v>
      </c>
      <c r="AA90" s="3">
        <v>523</v>
      </c>
      <c r="AB90" s="3">
        <v>1831</v>
      </c>
      <c r="AC90" s="3">
        <v>2093</v>
      </c>
      <c r="AD90" s="3">
        <v>12223</v>
      </c>
      <c r="AE90" s="3">
        <v>3631</v>
      </c>
      <c r="AF90" s="3">
        <v>886</v>
      </c>
      <c r="AG90" s="3">
        <v>1771</v>
      </c>
      <c r="AH90" s="3">
        <v>266</v>
      </c>
      <c r="AI90" s="3">
        <v>2391</v>
      </c>
      <c r="AJ90" s="3">
        <v>709</v>
      </c>
      <c r="AK90" s="3">
        <v>89</v>
      </c>
      <c r="AL90" s="3">
        <v>797</v>
      </c>
      <c r="AM90" s="3">
        <v>0</v>
      </c>
      <c r="AN90" s="3">
        <v>0</v>
      </c>
      <c r="AO90" s="3">
        <v>177</v>
      </c>
      <c r="AP90" s="3">
        <v>1771</v>
      </c>
      <c r="AQ90" s="3">
        <f t="shared" si="13"/>
        <v>100098</v>
      </c>
      <c r="AR90" s="3">
        <f t="shared" si="14"/>
        <v>32929</v>
      </c>
      <c r="AS90" s="3">
        <f t="shared" si="15"/>
        <v>14140</v>
      </c>
      <c r="AT90" s="3">
        <f t="shared" si="16"/>
        <v>18118</v>
      </c>
      <c r="AU90" s="3">
        <f t="shared" si="17"/>
        <v>1051</v>
      </c>
      <c r="AV90" s="3">
        <f t="shared" si="18"/>
        <v>17191</v>
      </c>
      <c r="AW90" s="3">
        <f t="shared" si="19"/>
        <v>2540</v>
      </c>
      <c r="AX90" s="3">
        <f t="shared" si="20"/>
        <v>1397</v>
      </c>
      <c r="AY90" s="3">
        <f t="shared" si="21"/>
        <v>4773</v>
      </c>
      <c r="AZ90" s="3">
        <f t="shared" si="22"/>
        <v>523</v>
      </c>
      <c r="BA90" s="3">
        <f t="shared" si="23"/>
        <v>523</v>
      </c>
      <c r="BB90" s="3">
        <f t="shared" si="24"/>
        <v>2008</v>
      </c>
      <c r="BC90" s="3">
        <f t="shared" si="25"/>
        <v>3864</v>
      </c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spans="1:68" x14ac:dyDescent="0.25">
      <c r="A91" s="1">
        <v>41363</v>
      </c>
      <c r="B91" t="s">
        <v>52</v>
      </c>
      <c r="C91" s="3">
        <v>115082</v>
      </c>
      <c r="D91" s="3">
        <v>42235</v>
      </c>
      <c r="E91" s="3">
        <v>35492</v>
      </c>
      <c r="F91" s="3">
        <v>34427</v>
      </c>
      <c r="G91" s="3">
        <v>56229</v>
      </c>
      <c r="H91">
        <v>37728</v>
      </c>
      <c r="I91" s="12">
        <v>15417</v>
      </c>
      <c r="J91" s="14">
        <v>7893</v>
      </c>
      <c r="K91" s="13">
        <v>0</v>
      </c>
      <c r="L91" s="13"/>
      <c r="M91" s="3">
        <v>17294</v>
      </c>
      <c r="N91" s="3">
        <v>1208</v>
      </c>
      <c r="O91" s="3">
        <v>308</v>
      </c>
      <c r="P91" s="3">
        <v>862</v>
      </c>
      <c r="Q91" s="3">
        <v>88624</v>
      </c>
      <c r="R91" s="3">
        <v>24589</v>
      </c>
      <c r="S91" s="3">
        <v>11487</v>
      </c>
      <c r="T91" s="3">
        <v>14800</v>
      </c>
      <c r="U91" s="3">
        <v>2093</v>
      </c>
      <c r="V91" s="3">
        <v>18335</v>
      </c>
      <c r="W91" s="3">
        <v>4709</v>
      </c>
      <c r="X91" s="3">
        <v>785</v>
      </c>
      <c r="Y91" s="3">
        <v>4639</v>
      </c>
      <c r="Z91" s="3">
        <v>1308</v>
      </c>
      <c r="AA91" s="3">
        <v>262</v>
      </c>
      <c r="AB91" s="3">
        <v>1831</v>
      </c>
      <c r="AC91" s="3">
        <v>1570</v>
      </c>
      <c r="AD91" s="3">
        <v>14349</v>
      </c>
      <c r="AE91" s="3">
        <v>3897</v>
      </c>
      <c r="AF91" s="3">
        <v>1417</v>
      </c>
      <c r="AG91" s="3">
        <v>1949</v>
      </c>
      <c r="AH91" s="3">
        <v>177</v>
      </c>
      <c r="AI91" s="3">
        <v>2391</v>
      </c>
      <c r="AJ91" s="3">
        <v>709</v>
      </c>
      <c r="AK91" s="3">
        <v>0</v>
      </c>
      <c r="AL91" s="3">
        <v>886</v>
      </c>
      <c r="AM91" s="3">
        <v>0</v>
      </c>
      <c r="AN91" s="3">
        <v>0</v>
      </c>
      <c r="AO91" s="3">
        <v>89</v>
      </c>
      <c r="AP91" s="3">
        <v>3011</v>
      </c>
      <c r="AQ91" s="3">
        <f t="shared" si="13"/>
        <v>102973</v>
      </c>
      <c r="AR91" s="3">
        <f t="shared" si="14"/>
        <v>28486</v>
      </c>
      <c r="AS91" s="3">
        <f t="shared" si="15"/>
        <v>12904</v>
      </c>
      <c r="AT91" s="3">
        <f t="shared" si="16"/>
        <v>16749</v>
      </c>
      <c r="AU91" s="3">
        <f t="shared" si="17"/>
        <v>2270</v>
      </c>
      <c r="AV91" s="3">
        <f t="shared" si="18"/>
        <v>20726</v>
      </c>
      <c r="AW91" s="3">
        <f t="shared" si="19"/>
        <v>5418</v>
      </c>
      <c r="AX91" s="3">
        <f t="shared" si="20"/>
        <v>785</v>
      </c>
      <c r="AY91" s="3">
        <f t="shared" si="21"/>
        <v>5525</v>
      </c>
      <c r="AZ91" s="3">
        <f t="shared" si="22"/>
        <v>1308</v>
      </c>
      <c r="BA91" s="3">
        <f t="shared" si="23"/>
        <v>262</v>
      </c>
      <c r="BB91" s="3">
        <f t="shared" si="24"/>
        <v>1920</v>
      </c>
      <c r="BC91" s="3">
        <f t="shared" si="25"/>
        <v>4581</v>
      </c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spans="1:68" x14ac:dyDescent="0.25">
      <c r="A92" s="1">
        <v>41364</v>
      </c>
      <c r="B92" t="s">
        <v>53</v>
      </c>
      <c r="C92" s="3">
        <v>94209</v>
      </c>
      <c r="D92" s="3">
        <v>36202</v>
      </c>
      <c r="E92" s="3">
        <v>21295</v>
      </c>
      <c r="F92" s="3">
        <v>33717</v>
      </c>
      <c r="G92" s="3">
        <v>45140</v>
      </c>
      <c r="H92">
        <v>31657</v>
      </c>
      <c r="I92" s="12">
        <v>16412</v>
      </c>
      <c r="J92" s="14">
        <v>5251</v>
      </c>
      <c r="K92" s="13">
        <v>0</v>
      </c>
      <c r="L92" s="13"/>
      <c r="M92" s="3">
        <v>11223</v>
      </c>
      <c r="N92" s="3">
        <v>1208</v>
      </c>
      <c r="O92" s="3">
        <v>261</v>
      </c>
      <c r="P92" s="3">
        <v>724</v>
      </c>
      <c r="Q92" s="3">
        <v>72741</v>
      </c>
      <c r="R92" s="3">
        <v>23282</v>
      </c>
      <c r="S92" s="3">
        <v>10382</v>
      </c>
      <c r="T92" s="3">
        <v>12591</v>
      </c>
      <c r="U92" s="3">
        <v>2354</v>
      </c>
      <c r="V92" s="3">
        <v>11929</v>
      </c>
      <c r="W92" s="3">
        <v>2093</v>
      </c>
      <c r="X92" s="3">
        <v>523</v>
      </c>
      <c r="Y92" s="3">
        <v>5522</v>
      </c>
      <c r="Z92" s="3">
        <v>523</v>
      </c>
      <c r="AA92" s="3">
        <v>1308</v>
      </c>
      <c r="AB92" s="3">
        <v>1046</v>
      </c>
      <c r="AC92" s="3">
        <v>1570</v>
      </c>
      <c r="AD92" s="3">
        <v>15943</v>
      </c>
      <c r="AE92" s="3">
        <v>4871</v>
      </c>
      <c r="AF92" s="3">
        <v>1506</v>
      </c>
      <c r="AG92" s="3">
        <v>2214</v>
      </c>
      <c r="AH92" s="3">
        <v>177</v>
      </c>
      <c r="AI92" s="3">
        <v>2746</v>
      </c>
      <c r="AJ92" s="3">
        <v>620</v>
      </c>
      <c r="AK92" s="3">
        <v>0</v>
      </c>
      <c r="AL92" s="3">
        <v>1329</v>
      </c>
      <c r="AM92" s="3">
        <v>0</v>
      </c>
      <c r="AN92" s="3">
        <v>89</v>
      </c>
      <c r="AO92" s="3">
        <v>0</v>
      </c>
      <c r="AP92" s="3">
        <v>2037</v>
      </c>
      <c r="AQ92" s="3">
        <f t="shared" si="13"/>
        <v>88684</v>
      </c>
      <c r="AR92" s="3">
        <f t="shared" si="14"/>
        <v>28153</v>
      </c>
      <c r="AS92" s="3">
        <f t="shared" si="15"/>
        <v>11888</v>
      </c>
      <c r="AT92" s="3">
        <f t="shared" si="16"/>
        <v>14805</v>
      </c>
      <c r="AU92" s="3">
        <f t="shared" si="17"/>
        <v>2531</v>
      </c>
      <c r="AV92" s="3">
        <f t="shared" si="18"/>
        <v>14675</v>
      </c>
      <c r="AW92" s="3">
        <f t="shared" si="19"/>
        <v>2713</v>
      </c>
      <c r="AX92" s="3">
        <f t="shared" si="20"/>
        <v>523</v>
      </c>
      <c r="AY92" s="3">
        <f t="shared" si="21"/>
        <v>6851</v>
      </c>
      <c r="AZ92" s="3">
        <f t="shared" si="22"/>
        <v>523</v>
      </c>
      <c r="BA92" s="3">
        <f t="shared" si="23"/>
        <v>1397</v>
      </c>
      <c r="BB92" s="3">
        <f t="shared" si="24"/>
        <v>1046</v>
      </c>
      <c r="BC92" s="3">
        <f t="shared" si="25"/>
        <v>3607</v>
      </c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spans="1:68" x14ac:dyDescent="0.25">
      <c r="A93" s="1">
        <v>41365</v>
      </c>
      <c r="B93" t="s">
        <v>58</v>
      </c>
      <c r="C93" s="3">
        <v>110802</v>
      </c>
      <c r="D93" s="3">
        <v>35137</v>
      </c>
      <c r="E93" s="3">
        <v>35137</v>
      </c>
      <c r="F93" s="3">
        <v>34427</v>
      </c>
      <c r="G93" s="3">
        <v>51687</v>
      </c>
      <c r="H93">
        <v>38710</v>
      </c>
      <c r="I93" s="12">
        <v>11849</v>
      </c>
      <c r="J93" s="14">
        <v>8605</v>
      </c>
      <c r="K93" s="13">
        <v>0</v>
      </c>
      <c r="L93" s="13"/>
      <c r="M93" s="3">
        <v>14898</v>
      </c>
      <c r="N93" s="3">
        <v>840</v>
      </c>
      <c r="O93" s="3">
        <v>242</v>
      </c>
      <c r="P93" s="3">
        <v>964</v>
      </c>
      <c r="Q93" s="3">
        <v>86956</v>
      </c>
      <c r="R93" s="3">
        <v>29036</v>
      </c>
      <c r="S93" s="3">
        <v>8836</v>
      </c>
      <c r="T93" s="3">
        <v>11708</v>
      </c>
      <c r="U93" s="3">
        <v>1831</v>
      </c>
      <c r="V93" s="3">
        <v>16347</v>
      </c>
      <c r="W93" s="3">
        <v>2354</v>
      </c>
      <c r="X93" s="3">
        <v>1308</v>
      </c>
      <c r="Y93" s="3">
        <v>3313</v>
      </c>
      <c r="Z93" s="3">
        <v>785</v>
      </c>
      <c r="AA93" s="3">
        <v>523</v>
      </c>
      <c r="AB93" s="3">
        <v>523</v>
      </c>
      <c r="AC93" s="3">
        <v>3139</v>
      </c>
      <c r="AD93" s="3">
        <v>10009</v>
      </c>
      <c r="AE93" s="3">
        <v>2746</v>
      </c>
      <c r="AF93" s="3">
        <v>974</v>
      </c>
      <c r="AG93" s="3">
        <v>886</v>
      </c>
      <c r="AH93" s="3">
        <v>266</v>
      </c>
      <c r="AI93" s="3">
        <v>2303</v>
      </c>
      <c r="AJ93" s="3">
        <v>443</v>
      </c>
      <c r="AK93" s="3">
        <v>0</v>
      </c>
      <c r="AL93" s="3">
        <v>266</v>
      </c>
      <c r="AM93" s="3">
        <v>89</v>
      </c>
      <c r="AN93" s="3">
        <v>0</v>
      </c>
      <c r="AO93" s="3">
        <v>177</v>
      </c>
      <c r="AP93" s="3">
        <v>1771</v>
      </c>
      <c r="AQ93" s="3">
        <f t="shared" si="13"/>
        <v>96965</v>
      </c>
      <c r="AR93" s="3">
        <f t="shared" si="14"/>
        <v>31782</v>
      </c>
      <c r="AS93" s="3">
        <f t="shared" si="15"/>
        <v>9810</v>
      </c>
      <c r="AT93" s="3">
        <f t="shared" si="16"/>
        <v>12594</v>
      </c>
      <c r="AU93" s="3">
        <f t="shared" si="17"/>
        <v>2097</v>
      </c>
      <c r="AV93" s="3">
        <f t="shared" si="18"/>
        <v>18650</v>
      </c>
      <c r="AW93" s="3">
        <f t="shared" si="19"/>
        <v>2797</v>
      </c>
      <c r="AX93" s="3">
        <f t="shared" si="20"/>
        <v>1308</v>
      </c>
      <c r="AY93" s="3">
        <f t="shared" si="21"/>
        <v>3579</v>
      </c>
      <c r="AZ93" s="3">
        <f t="shared" si="22"/>
        <v>874</v>
      </c>
      <c r="BA93" s="3">
        <f t="shared" si="23"/>
        <v>523</v>
      </c>
      <c r="BB93" s="3">
        <f t="shared" si="24"/>
        <v>700</v>
      </c>
      <c r="BC93" s="3">
        <f t="shared" si="25"/>
        <v>4910</v>
      </c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spans="1:68" x14ac:dyDescent="0.25">
      <c r="A94" s="1">
        <v>41366</v>
      </c>
      <c r="B94" t="s">
        <v>59</v>
      </c>
      <c r="C94" s="3">
        <v>105797</v>
      </c>
      <c r="D94" s="3">
        <v>34782</v>
      </c>
      <c r="E94" s="3">
        <v>33717</v>
      </c>
      <c r="F94" s="3">
        <v>28039</v>
      </c>
      <c r="G94" s="3">
        <v>48262</v>
      </c>
      <c r="H94">
        <v>37016</v>
      </c>
      <c r="I94" s="12">
        <v>10558</v>
      </c>
      <c r="J94" s="14">
        <v>6352</v>
      </c>
      <c r="K94" s="13">
        <v>0</v>
      </c>
      <c r="L94" s="13"/>
      <c r="M94" s="3">
        <v>15625</v>
      </c>
      <c r="N94" s="3">
        <v>707</v>
      </c>
      <c r="O94" s="3">
        <v>228</v>
      </c>
      <c r="P94" s="3">
        <v>930</v>
      </c>
      <c r="Q94" s="3">
        <v>82915</v>
      </c>
      <c r="R94" s="3">
        <v>24589</v>
      </c>
      <c r="S94" s="3">
        <v>14138</v>
      </c>
      <c r="T94" s="3">
        <v>12370</v>
      </c>
      <c r="U94" s="3">
        <v>785</v>
      </c>
      <c r="V94" s="3">
        <v>13475</v>
      </c>
      <c r="W94" s="3">
        <v>1831</v>
      </c>
      <c r="X94" s="3">
        <v>262</v>
      </c>
      <c r="Y94" s="3">
        <v>2872</v>
      </c>
      <c r="Z94" s="3">
        <v>262</v>
      </c>
      <c r="AA94" s="3">
        <v>1046</v>
      </c>
      <c r="AB94" s="3">
        <v>785</v>
      </c>
      <c r="AC94" s="3">
        <v>1046</v>
      </c>
      <c r="AD94" s="3">
        <v>9477</v>
      </c>
      <c r="AE94" s="3">
        <v>2834</v>
      </c>
      <c r="AF94" s="3">
        <v>620</v>
      </c>
      <c r="AG94" s="3">
        <v>1417</v>
      </c>
      <c r="AH94" s="3">
        <v>0</v>
      </c>
      <c r="AI94" s="3">
        <v>1594</v>
      </c>
      <c r="AJ94" s="3">
        <v>354</v>
      </c>
      <c r="AK94" s="3">
        <v>177</v>
      </c>
      <c r="AL94" s="3">
        <v>354</v>
      </c>
      <c r="AM94" s="3">
        <v>0</v>
      </c>
      <c r="AN94" s="3">
        <v>89</v>
      </c>
      <c r="AO94" s="3">
        <v>0</v>
      </c>
      <c r="AP94" s="3">
        <v>1240</v>
      </c>
      <c r="AQ94" s="3">
        <f t="shared" si="13"/>
        <v>92392</v>
      </c>
      <c r="AR94" s="3">
        <f t="shared" si="14"/>
        <v>27423</v>
      </c>
      <c r="AS94" s="3">
        <f t="shared" si="15"/>
        <v>14758</v>
      </c>
      <c r="AT94" s="3">
        <f t="shared" si="16"/>
        <v>13787</v>
      </c>
      <c r="AU94" s="3">
        <f t="shared" si="17"/>
        <v>785</v>
      </c>
      <c r="AV94" s="3">
        <f t="shared" si="18"/>
        <v>15069</v>
      </c>
      <c r="AW94" s="3">
        <f t="shared" si="19"/>
        <v>2185</v>
      </c>
      <c r="AX94" s="3">
        <f t="shared" si="20"/>
        <v>439</v>
      </c>
      <c r="AY94" s="3">
        <f t="shared" si="21"/>
        <v>3226</v>
      </c>
      <c r="AZ94" s="3">
        <f t="shared" si="22"/>
        <v>262</v>
      </c>
      <c r="BA94" s="3">
        <f t="shared" si="23"/>
        <v>1135</v>
      </c>
      <c r="BB94" s="3">
        <f t="shared" si="24"/>
        <v>785</v>
      </c>
      <c r="BC94" s="3">
        <f t="shared" si="25"/>
        <v>2286</v>
      </c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spans="1:68" x14ac:dyDescent="0.25">
      <c r="A95" s="1">
        <v>41367</v>
      </c>
      <c r="B95" t="s">
        <v>30</v>
      </c>
      <c r="C95" s="3">
        <v>106436</v>
      </c>
      <c r="D95" s="3">
        <v>37267</v>
      </c>
      <c r="E95" s="3">
        <v>30523</v>
      </c>
      <c r="F95" s="3">
        <v>31588</v>
      </c>
      <c r="G95" s="3">
        <v>48329</v>
      </c>
      <c r="H95">
        <v>37467</v>
      </c>
      <c r="I95" s="12">
        <v>9938</v>
      </c>
      <c r="J95" s="14">
        <v>4669</v>
      </c>
      <c r="K95" s="13">
        <v>0</v>
      </c>
      <c r="L95" s="13"/>
      <c r="M95" s="3">
        <v>16580</v>
      </c>
      <c r="N95" s="3">
        <v>781</v>
      </c>
      <c r="O95" s="3">
        <v>215</v>
      </c>
      <c r="P95" s="3">
        <v>1016</v>
      </c>
      <c r="Q95" s="3">
        <v>83466</v>
      </c>
      <c r="R95" s="3">
        <v>24066</v>
      </c>
      <c r="S95" s="3">
        <v>11045</v>
      </c>
      <c r="T95" s="3">
        <v>14138</v>
      </c>
      <c r="U95" s="3">
        <v>1046</v>
      </c>
      <c r="V95" s="3">
        <v>11929</v>
      </c>
      <c r="W95" s="3">
        <v>3662</v>
      </c>
      <c r="X95" s="3">
        <v>523</v>
      </c>
      <c r="Y95" s="3">
        <v>2872</v>
      </c>
      <c r="Z95" s="3">
        <v>523</v>
      </c>
      <c r="AA95" s="3">
        <v>1570</v>
      </c>
      <c r="AB95" s="3">
        <v>785</v>
      </c>
      <c r="AC95" s="3">
        <v>1308</v>
      </c>
      <c r="AD95" s="3">
        <v>8060</v>
      </c>
      <c r="AE95" s="3">
        <v>2569</v>
      </c>
      <c r="AF95" s="3">
        <v>886</v>
      </c>
      <c r="AG95" s="3">
        <v>1151</v>
      </c>
      <c r="AH95" s="3">
        <v>0</v>
      </c>
      <c r="AI95" s="3">
        <v>1683</v>
      </c>
      <c r="AJ95" s="3">
        <v>177</v>
      </c>
      <c r="AK95" s="3">
        <v>89</v>
      </c>
      <c r="AL95" s="3">
        <v>354</v>
      </c>
      <c r="AM95" s="3">
        <v>0</v>
      </c>
      <c r="AN95" s="3">
        <v>89</v>
      </c>
      <c r="AO95" s="3">
        <v>266</v>
      </c>
      <c r="AP95" s="3">
        <v>886</v>
      </c>
      <c r="AQ95" s="3">
        <f t="shared" si="13"/>
        <v>91526</v>
      </c>
      <c r="AR95" s="3">
        <f t="shared" si="14"/>
        <v>26635</v>
      </c>
      <c r="AS95" s="3">
        <f t="shared" si="15"/>
        <v>11931</v>
      </c>
      <c r="AT95" s="3">
        <f t="shared" si="16"/>
        <v>15289</v>
      </c>
      <c r="AU95" s="3">
        <f t="shared" si="17"/>
        <v>1046</v>
      </c>
      <c r="AV95" s="3">
        <f t="shared" si="18"/>
        <v>13612</v>
      </c>
      <c r="AW95" s="3">
        <f t="shared" si="19"/>
        <v>3839</v>
      </c>
      <c r="AX95" s="3">
        <f t="shared" si="20"/>
        <v>612</v>
      </c>
      <c r="AY95" s="3">
        <f t="shared" si="21"/>
        <v>3226</v>
      </c>
      <c r="AZ95" s="3">
        <f t="shared" si="22"/>
        <v>523</v>
      </c>
      <c r="BA95" s="3">
        <f t="shared" si="23"/>
        <v>1659</v>
      </c>
      <c r="BB95" s="3">
        <f t="shared" si="24"/>
        <v>1051</v>
      </c>
      <c r="BC95" s="3">
        <f t="shared" si="25"/>
        <v>2194</v>
      </c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spans="1:68" x14ac:dyDescent="0.25">
      <c r="A96" s="1">
        <v>41368</v>
      </c>
      <c r="B96" t="s">
        <v>46</v>
      </c>
      <c r="C96" s="3">
        <v>117570</v>
      </c>
      <c r="D96" s="3">
        <v>39751</v>
      </c>
      <c r="E96" s="3">
        <v>30878</v>
      </c>
      <c r="F96" s="3">
        <v>40816</v>
      </c>
      <c r="G96" s="3">
        <v>53619</v>
      </c>
      <c r="H96">
        <v>40464</v>
      </c>
      <c r="I96" s="12">
        <v>10533</v>
      </c>
      <c r="J96" s="14">
        <v>3931</v>
      </c>
      <c r="K96" s="13">
        <v>0</v>
      </c>
      <c r="L96" s="13"/>
      <c r="M96" s="3">
        <v>19216</v>
      </c>
      <c r="N96" s="3">
        <v>937</v>
      </c>
      <c r="O96" s="3">
        <v>314</v>
      </c>
      <c r="P96" s="3">
        <v>1157</v>
      </c>
      <c r="Q96" s="3">
        <v>91416</v>
      </c>
      <c r="R96" s="3">
        <v>30083</v>
      </c>
      <c r="S96" s="3">
        <v>10382</v>
      </c>
      <c r="T96" s="3">
        <v>12591</v>
      </c>
      <c r="U96" s="3">
        <v>1831</v>
      </c>
      <c r="V96" s="3">
        <v>14800</v>
      </c>
      <c r="W96" s="3">
        <v>2093</v>
      </c>
      <c r="X96" s="3">
        <v>523</v>
      </c>
      <c r="Y96" s="3">
        <v>3976</v>
      </c>
      <c r="Z96" s="3">
        <v>785</v>
      </c>
      <c r="AA96" s="3">
        <v>785</v>
      </c>
      <c r="AB96" s="3">
        <v>2093</v>
      </c>
      <c r="AC96" s="3">
        <v>1570</v>
      </c>
      <c r="AD96" s="3">
        <v>10009</v>
      </c>
      <c r="AE96" s="3">
        <v>3277</v>
      </c>
      <c r="AF96" s="3">
        <v>620</v>
      </c>
      <c r="AG96" s="3">
        <v>1771</v>
      </c>
      <c r="AH96" s="3">
        <v>89</v>
      </c>
      <c r="AI96" s="3">
        <v>1240</v>
      </c>
      <c r="AJ96" s="3">
        <v>531</v>
      </c>
      <c r="AK96" s="3">
        <v>0</v>
      </c>
      <c r="AL96" s="3">
        <v>354</v>
      </c>
      <c r="AM96" s="3">
        <v>0</v>
      </c>
      <c r="AN96" s="3">
        <v>89</v>
      </c>
      <c r="AO96" s="3">
        <v>0</v>
      </c>
      <c r="AP96" s="3">
        <v>1860</v>
      </c>
      <c r="AQ96" s="3">
        <f t="shared" si="13"/>
        <v>101425</v>
      </c>
      <c r="AR96" s="3">
        <f t="shared" si="14"/>
        <v>33360</v>
      </c>
      <c r="AS96" s="3">
        <f t="shared" si="15"/>
        <v>11002</v>
      </c>
      <c r="AT96" s="3">
        <f t="shared" si="16"/>
        <v>14362</v>
      </c>
      <c r="AU96" s="3">
        <f t="shared" si="17"/>
        <v>1920</v>
      </c>
      <c r="AV96" s="3">
        <f t="shared" si="18"/>
        <v>16040</v>
      </c>
      <c r="AW96" s="3">
        <f t="shared" si="19"/>
        <v>2624</v>
      </c>
      <c r="AX96" s="3">
        <f t="shared" si="20"/>
        <v>523</v>
      </c>
      <c r="AY96" s="3">
        <f t="shared" si="21"/>
        <v>4330</v>
      </c>
      <c r="AZ96" s="3">
        <f t="shared" si="22"/>
        <v>785</v>
      </c>
      <c r="BA96" s="3">
        <f t="shared" si="23"/>
        <v>874</v>
      </c>
      <c r="BB96" s="3">
        <f t="shared" si="24"/>
        <v>2093</v>
      </c>
      <c r="BC96" s="3">
        <f t="shared" si="25"/>
        <v>3430</v>
      </c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spans="1:68" x14ac:dyDescent="0.25">
      <c r="A97" s="1">
        <v>41369</v>
      </c>
      <c r="B97" t="s">
        <v>49</v>
      </c>
      <c r="C97" s="3">
        <v>124008</v>
      </c>
      <c r="D97" s="3">
        <v>38331</v>
      </c>
      <c r="E97" s="3">
        <v>39041</v>
      </c>
      <c r="F97" s="3">
        <v>42590</v>
      </c>
      <c r="G97" s="3">
        <v>56858</v>
      </c>
      <c r="H97">
        <v>42913</v>
      </c>
      <c r="I97" s="12">
        <v>12153</v>
      </c>
      <c r="J97" s="14">
        <v>3933</v>
      </c>
      <c r="K97" s="13">
        <v>0</v>
      </c>
      <c r="L97" s="13"/>
      <c r="M97" s="3">
        <v>18745</v>
      </c>
      <c r="N97" s="3">
        <v>1033</v>
      </c>
      <c r="O97" s="3">
        <v>297</v>
      </c>
      <c r="P97" s="3">
        <v>1074</v>
      </c>
      <c r="Q97" s="3">
        <v>95634</v>
      </c>
      <c r="R97" s="3">
        <v>27205</v>
      </c>
      <c r="S97" s="3">
        <v>13033</v>
      </c>
      <c r="T97" s="3">
        <v>16788</v>
      </c>
      <c r="U97" s="3">
        <v>1831</v>
      </c>
      <c r="V97" s="3">
        <v>16126</v>
      </c>
      <c r="W97" s="3">
        <v>2616</v>
      </c>
      <c r="X97" s="3">
        <v>1046</v>
      </c>
      <c r="Y97" s="3">
        <v>4860</v>
      </c>
      <c r="Z97" s="3">
        <v>523</v>
      </c>
      <c r="AA97" s="3">
        <v>785</v>
      </c>
      <c r="AB97" s="3">
        <v>1831</v>
      </c>
      <c r="AC97" s="3">
        <v>3139</v>
      </c>
      <c r="AD97" s="3">
        <v>9920</v>
      </c>
      <c r="AE97" s="3">
        <v>2657</v>
      </c>
      <c r="AF97" s="3">
        <v>797</v>
      </c>
      <c r="AG97" s="3">
        <v>2037</v>
      </c>
      <c r="AH97" s="3">
        <v>177</v>
      </c>
      <c r="AI97" s="3">
        <v>2037</v>
      </c>
      <c r="AJ97" s="3">
        <v>89</v>
      </c>
      <c r="AK97" s="3">
        <v>89</v>
      </c>
      <c r="AL97" s="3">
        <v>177</v>
      </c>
      <c r="AM97" s="3">
        <v>177</v>
      </c>
      <c r="AN97" s="3">
        <v>0</v>
      </c>
      <c r="AO97" s="3">
        <v>89</v>
      </c>
      <c r="AP97" s="3">
        <v>1151</v>
      </c>
      <c r="AQ97" s="3">
        <f t="shared" si="13"/>
        <v>105554</v>
      </c>
      <c r="AR97" s="3">
        <f t="shared" si="14"/>
        <v>29862</v>
      </c>
      <c r="AS97" s="3">
        <f t="shared" si="15"/>
        <v>13830</v>
      </c>
      <c r="AT97" s="3">
        <f t="shared" si="16"/>
        <v>18825</v>
      </c>
      <c r="AU97" s="3">
        <f t="shared" si="17"/>
        <v>2008</v>
      </c>
      <c r="AV97" s="3">
        <f t="shared" si="18"/>
        <v>18163</v>
      </c>
      <c r="AW97" s="3">
        <f t="shared" si="19"/>
        <v>2705</v>
      </c>
      <c r="AX97" s="3">
        <f t="shared" si="20"/>
        <v>1135</v>
      </c>
      <c r="AY97" s="3">
        <f t="shared" si="21"/>
        <v>5037</v>
      </c>
      <c r="AZ97" s="3">
        <f t="shared" si="22"/>
        <v>700</v>
      </c>
      <c r="BA97" s="3">
        <f t="shared" si="23"/>
        <v>785</v>
      </c>
      <c r="BB97" s="3">
        <f t="shared" si="24"/>
        <v>1920</v>
      </c>
      <c r="BC97" s="3">
        <f t="shared" si="25"/>
        <v>4290</v>
      </c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spans="1:68" x14ac:dyDescent="0.25">
      <c r="A98" s="1">
        <v>41370</v>
      </c>
      <c r="B98" t="s">
        <v>52</v>
      </c>
      <c r="C98" s="3">
        <v>101959</v>
      </c>
      <c r="D98" s="3">
        <v>37267</v>
      </c>
      <c r="E98" s="3">
        <v>33362</v>
      </c>
      <c r="F98" s="3">
        <v>24844</v>
      </c>
      <c r="G98" s="3">
        <v>48963</v>
      </c>
      <c r="H98">
        <v>35876</v>
      </c>
      <c r="I98" s="12">
        <v>12667</v>
      </c>
      <c r="J98" s="14">
        <v>3771</v>
      </c>
      <c r="K98" s="13">
        <v>0</v>
      </c>
      <c r="L98" s="13"/>
      <c r="M98" s="3">
        <v>16856</v>
      </c>
      <c r="N98" s="3">
        <v>1364</v>
      </c>
      <c r="O98" s="3">
        <v>371</v>
      </c>
      <c r="P98" s="3">
        <v>936</v>
      </c>
      <c r="Q98" s="3">
        <v>79440</v>
      </c>
      <c r="R98" s="3">
        <v>22235</v>
      </c>
      <c r="S98" s="3">
        <v>12370</v>
      </c>
      <c r="T98" s="3">
        <v>13917</v>
      </c>
      <c r="U98" s="3">
        <v>1831</v>
      </c>
      <c r="V98" s="3">
        <v>11045</v>
      </c>
      <c r="W98" s="3">
        <v>2616</v>
      </c>
      <c r="X98" s="3">
        <v>785</v>
      </c>
      <c r="Y98" s="3">
        <v>4639</v>
      </c>
      <c r="Z98" s="3">
        <v>785</v>
      </c>
      <c r="AA98" s="3">
        <v>785</v>
      </c>
      <c r="AB98" s="3">
        <v>523</v>
      </c>
      <c r="AC98" s="3">
        <v>1570</v>
      </c>
      <c r="AD98" s="3">
        <v>12666</v>
      </c>
      <c r="AE98" s="3">
        <v>2923</v>
      </c>
      <c r="AF98" s="3">
        <v>709</v>
      </c>
      <c r="AG98" s="3">
        <v>1594</v>
      </c>
      <c r="AH98" s="3">
        <v>177</v>
      </c>
      <c r="AI98" s="3">
        <v>2303</v>
      </c>
      <c r="AJ98" s="3">
        <v>709</v>
      </c>
      <c r="AK98" s="3">
        <v>0</v>
      </c>
      <c r="AL98" s="3">
        <v>709</v>
      </c>
      <c r="AM98" s="3">
        <v>89</v>
      </c>
      <c r="AN98" s="3">
        <v>0</v>
      </c>
      <c r="AO98" s="3">
        <v>266</v>
      </c>
      <c r="AP98" s="3">
        <v>2303</v>
      </c>
      <c r="AQ98" s="3">
        <f t="shared" si="13"/>
        <v>92106</v>
      </c>
      <c r="AR98" s="3">
        <f t="shared" si="14"/>
        <v>25158</v>
      </c>
      <c r="AS98" s="3">
        <f t="shared" si="15"/>
        <v>13079</v>
      </c>
      <c r="AT98" s="3">
        <f t="shared" si="16"/>
        <v>15511</v>
      </c>
      <c r="AU98" s="3">
        <f t="shared" si="17"/>
        <v>2008</v>
      </c>
      <c r="AV98" s="3">
        <f t="shared" si="18"/>
        <v>13348</v>
      </c>
      <c r="AW98" s="3">
        <f t="shared" si="19"/>
        <v>3325</v>
      </c>
      <c r="AX98" s="3">
        <f t="shared" si="20"/>
        <v>785</v>
      </c>
      <c r="AY98" s="3">
        <f t="shared" si="21"/>
        <v>5348</v>
      </c>
      <c r="AZ98" s="3">
        <f t="shared" si="22"/>
        <v>874</v>
      </c>
      <c r="BA98" s="3">
        <f t="shared" si="23"/>
        <v>785</v>
      </c>
      <c r="BB98" s="3">
        <f t="shared" si="24"/>
        <v>789</v>
      </c>
      <c r="BC98" s="3">
        <f t="shared" si="25"/>
        <v>3873</v>
      </c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spans="1:68" x14ac:dyDescent="0.25">
      <c r="A99" s="1">
        <v>41371</v>
      </c>
      <c r="B99" t="s">
        <v>53</v>
      </c>
      <c r="C99" s="3">
        <v>84735</v>
      </c>
      <c r="D99" s="3">
        <v>25199</v>
      </c>
      <c r="E99" s="3">
        <v>24489</v>
      </c>
      <c r="F99" s="3">
        <v>29813</v>
      </c>
      <c r="G99" s="3">
        <v>40370</v>
      </c>
      <c r="H99">
        <v>29651</v>
      </c>
      <c r="I99" s="12">
        <v>13828</v>
      </c>
      <c r="J99" s="14">
        <v>4298</v>
      </c>
      <c r="K99" s="13">
        <v>0</v>
      </c>
      <c r="L99" s="13"/>
      <c r="M99" s="3">
        <v>13551</v>
      </c>
      <c r="N99" s="3">
        <v>1389</v>
      </c>
      <c r="O99" s="3">
        <v>425</v>
      </c>
      <c r="P99" s="3">
        <v>642</v>
      </c>
      <c r="Q99" s="3">
        <v>66059</v>
      </c>
      <c r="R99" s="3">
        <v>24328</v>
      </c>
      <c r="S99" s="3">
        <v>10161</v>
      </c>
      <c r="T99" s="3">
        <v>9720</v>
      </c>
      <c r="U99" s="3">
        <v>785</v>
      </c>
      <c r="V99" s="3">
        <v>9499</v>
      </c>
      <c r="W99" s="3">
        <v>1831</v>
      </c>
      <c r="X99" s="3">
        <v>1308</v>
      </c>
      <c r="Y99" s="3">
        <v>3093</v>
      </c>
      <c r="Z99" s="3">
        <v>262</v>
      </c>
      <c r="AA99" s="3">
        <v>785</v>
      </c>
      <c r="AB99" s="3">
        <v>523</v>
      </c>
      <c r="AC99" s="3">
        <v>1831</v>
      </c>
      <c r="AD99" s="3">
        <v>11869</v>
      </c>
      <c r="AE99" s="3">
        <v>3897</v>
      </c>
      <c r="AF99" s="3">
        <v>1417</v>
      </c>
      <c r="AG99" s="3">
        <v>1417</v>
      </c>
      <c r="AH99" s="3">
        <v>89</v>
      </c>
      <c r="AI99" s="3">
        <v>1506</v>
      </c>
      <c r="AJ99" s="3">
        <v>266</v>
      </c>
      <c r="AK99" s="3">
        <v>89</v>
      </c>
      <c r="AL99" s="3">
        <v>354</v>
      </c>
      <c r="AM99" s="3">
        <v>89</v>
      </c>
      <c r="AN99" s="3">
        <v>89</v>
      </c>
      <c r="AO99" s="3">
        <v>89</v>
      </c>
      <c r="AP99" s="3">
        <v>2037</v>
      </c>
      <c r="AQ99" s="3">
        <f t="shared" si="13"/>
        <v>77928</v>
      </c>
      <c r="AR99" s="3">
        <f t="shared" si="14"/>
        <v>28225</v>
      </c>
      <c r="AS99" s="3">
        <f t="shared" si="15"/>
        <v>11578</v>
      </c>
      <c r="AT99" s="3">
        <f t="shared" si="16"/>
        <v>11137</v>
      </c>
      <c r="AU99" s="3">
        <f t="shared" si="17"/>
        <v>874</v>
      </c>
      <c r="AV99" s="3">
        <f t="shared" si="18"/>
        <v>11005</v>
      </c>
      <c r="AW99" s="3">
        <f t="shared" si="19"/>
        <v>2097</v>
      </c>
      <c r="AX99" s="3">
        <f t="shared" si="20"/>
        <v>1397</v>
      </c>
      <c r="AY99" s="3">
        <f t="shared" si="21"/>
        <v>3447</v>
      </c>
      <c r="AZ99" s="3">
        <f t="shared" si="22"/>
        <v>351</v>
      </c>
      <c r="BA99" s="3">
        <f t="shared" si="23"/>
        <v>874</v>
      </c>
      <c r="BB99" s="3">
        <f t="shared" si="24"/>
        <v>612</v>
      </c>
      <c r="BC99" s="3">
        <f t="shared" si="25"/>
        <v>3868</v>
      </c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spans="1:68" x14ac:dyDescent="0.25">
      <c r="A100" s="1">
        <v>41372</v>
      </c>
      <c r="B100" t="s">
        <v>58</v>
      </c>
      <c r="C100" s="3">
        <v>125797</v>
      </c>
      <c r="D100" s="3">
        <v>41171</v>
      </c>
      <c r="E100" s="3">
        <v>31233</v>
      </c>
      <c r="F100" s="3">
        <v>45075</v>
      </c>
      <c r="G100" s="3">
        <v>57346</v>
      </c>
      <c r="H100">
        <v>44928</v>
      </c>
      <c r="I100" s="12">
        <v>11592</v>
      </c>
      <c r="J100" s="14">
        <v>2848</v>
      </c>
      <c r="K100" s="13">
        <v>0</v>
      </c>
      <c r="L100" s="13"/>
      <c r="M100" s="3">
        <v>17846</v>
      </c>
      <c r="N100" s="3">
        <v>765</v>
      </c>
      <c r="O100" s="3">
        <v>245</v>
      </c>
      <c r="P100" s="3">
        <v>1123</v>
      </c>
      <c r="Q100" s="3">
        <v>97632</v>
      </c>
      <c r="R100" s="3">
        <v>33222</v>
      </c>
      <c r="S100" s="3">
        <v>13917</v>
      </c>
      <c r="T100" s="3">
        <v>14579</v>
      </c>
      <c r="U100" s="3">
        <v>2616</v>
      </c>
      <c r="V100" s="3">
        <v>17672</v>
      </c>
      <c r="W100" s="3">
        <v>2616</v>
      </c>
      <c r="X100" s="3">
        <v>785</v>
      </c>
      <c r="Y100" s="3">
        <v>3313</v>
      </c>
      <c r="Z100" s="3">
        <v>262</v>
      </c>
      <c r="AA100" s="3">
        <v>523</v>
      </c>
      <c r="AB100" s="3">
        <v>262</v>
      </c>
      <c r="AC100" s="3">
        <v>2616</v>
      </c>
      <c r="AD100" s="3">
        <v>10274</v>
      </c>
      <c r="AE100" s="3">
        <v>2746</v>
      </c>
      <c r="AF100" s="3">
        <v>1860</v>
      </c>
      <c r="AG100" s="3">
        <v>1329</v>
      </c>
      <c r="AH100" s="3">
        <v>89</v>
      </c>
      <c r="AI100" s="3">
        <v>1151</v>
      </c>
      <c r="AJ100" s="3">
        <v>354</v>
      </c>
      <c r="AK100" s="3">
        <v>0</v>
      </c>
      <c r="AL100" s="3">
        <v>443</v>
      </c>
      <c r="AM100" s="3">
        <v>89</v>
      </c>
      <c r="AN100" s="3">
        <v>0</v>
      </c>
      <c r="AO100" s="3">
        <v>177</v>
      </c>
      <c r="AP100" s="3">
        <v>1771</v>
      </c>
      <c r="AQ100" s="3">
        <f t="shared" si="13"/>
        <v>107906</v>
      </c>
      <c r="AR100" s="3">
        <f t="shared" si="14"/>
        <v>35968</v>
      </c>
      <c r="AS100" s="3">
        <f t="shared" si="15"/>
        <v>15777</v>
      </c>
      <c r="AT100" s="3">
        <f t="shared" si="16"/>
        <v>15908</v>
      </c>
      <c r="AU100" s="3">
        <f t="shared" si="17"/>
        <v>2705</v>
      </c>
      <c r="AV100" s="3">
        <f t="shared" si="18"/>
        <v>18823</v>
      </c>
      <c r="AW100" s="3">
        <f t="shared" si="19"/>
        <v>2970</v>
      </c>
      <c r="AX100" s="3">
        <f t="shared" si="20"/>
        <v>785</v>
      </c>
      <c r="AY100" s="3">
        <f t="shared" si="21"/>
        <v>3756</v>
      </c>
      <c r="AZ100" s="3">
        <f t="shared" si="22"/>
        <v>351</v>
      </c>
      <c r="BA100" s="3">
        <f t="shared" si="23"/>
        <v>523</v>
      </c>
      <c r="BB100" s="3">
        <f t="shared" si="24"/>
        <v>439</v>
      </c>
      <c r="BC100" s="3">
        <f t="shared" si="25"/>
        <v>4387</v>
      </c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spans="1:68" x14ac:dyDescent="0.25">
      <c r="A101" s="1">
        <v>41373</v>
      </c>
      <c r="B101" t="s">
        <v>59</v>
      </c>
      <c r="C101" s="3">
        <v>141004</v>
      </c>
      <c r="D101" s="3">
        <v>44010</v>
      </c>
      <c r="E101" s="3">
        <v>47559</v>
      </c>
      <c r="F101" s="3">
        <v>41881</v>
      </c>
      <c r="G101" s="3">
        <v>63613</v>
      </c>
      <c r="H101">
        <v>48556</v>
      </c>
      <c r="I101" s="12">
        <v>12477</v>
      </c>
      <c r="J101" s="14">
        <v>4523</v>
      </c>
      <c r="K101" s="13">
        <v>0</v>
      </c>
      <c r="L101" s="13"/>
      <c r="M101" s="3">
        <v>20548</v>
      </c>
      <c r="N101" s="3">
        <v>999</v>
      </c>
      <c r="O101" s="3">
        <v>294</v>
      </c>
      <c r="P101" s="3">
        <v>1245</v>
      </c>
      <c r="Q101" s="3">
        <v>108283</v>
      </c>
      <c r="R101" s="3">
        <v>41070</v>
      </c>
      <c r="S101" s="3">
        <v>15684</v>
      </c>
      <c r="T101" s="3">
        <v>15463</v>
      </c>
      <c r="U101" s="3">
        <v>2093</v>
      </c>
      <c r="V101" s="3">
        <v>17009</v>
      </c>
      <c r="W101" s="3">
        <v>2093</v>
      </c>
      <c r="X101" s="3">
        <v>1046</v>
      </c>
      <c r="Y101" s="3">
        <v>3313</v>
      </c>
      <c r="Z101" s="3">
        <v>0</v>
      </c>
      <c r="AA101" s="3">
        <v>1046</v>
      </c>
      <c r="AB101" s="3">
        <v>262</v>
      </c>
      <c r="AC101" s="3">
        <v>2093</v>
      </c>
      <c r="AD101" s="3">
        <v>11780</v>
      </c>
      <c r="AE101" s="3">
        <v>3543</v>
      </c>
      <c r="AF101" s="3">
        <v>1506</v>
      </c>
      <c r="AG101" s="3">
        <v>1683</v>
      </c>
      <c r="AH101" s="3">
        <v>89</v>
      </c>
      <c r="AI101" s="3">
        <v>1506</v>
      </c>
      <c r="AJ101" s="3">
        <v>266</v>
      </c>
      <c r="AK101" s="3">
        <v>0</v>
      </c>
      <c r="AL101" s="3">
        <v>620</v>
      </c>
      <c r="AM101" s="3">
        <v>89</v>
      </c>
      <c r="AN101" s="3">
        <v>0</v>
      </c>
      <c r="AO101" s="3">
        <v>89</v>
      </c>
      <c r="AP101" s="3">
        <v>1771</v>
      </c>
      <c r="AQ101" s="3">
        <f t="shared" si="13"/>
        <v>120063</v>
      </c>
      <c r="AR101" s="3">
        <f t="shared" si="14"/>
        <v>44613</v>
      </c>
      <c r="AS101" s="3">
        <f t="shared" si="15"/>
        <v>17190</v>
      </c>
      <c r="AT101" s="3">
        <f t="shared" si="16"/>
        <v>17146</v>
      </c>
      <c r="AU101" s="3">
        <f t="shared" si="17"/>
        <v>2182</v>
      </c>
      <c r="AV101" s="3">
        <f t="shared" si="18"/>
        <v>18515</v>
      </c>
      <c r="AW101" s="3">
        <f t="shared" si="19"/>
        <v>2359</v>
      </c>
      <c r="AX101" s="3">
        <f t="shared" si="20"/>
        <v>1046</v>
      </c>
      <c r="AY101" s="3">
        <f t="shared" si="21"/>
        <v>3933</v>
      </c>
      <c r="AZ101" s="3">
        <f t="shared" si="22"/>
        <v>89</v>
      </c>
      <c r="BA101" s="3">
        <f t="shared" si="23"/>
        <v>1046</v>
      </c>
      <c r="BB101" s="3">
        <f t="shared" si="24"/>
        <v>351</v>
      </c>
      <c r="BC101" s="3">
        <f t="shared" si="25"/>
        <v>3864</v>
      </c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spans="1:68" x14ac:dyDescent="0.25">
      <c r="A102" s="1">
        <v>41374</v>
      </c>
      <c r="B102" t="s">
        <v>30</v>
      </c>
      <c r="C102" s="3">
        <v>146977</v>
      </c>
      <c r="D102" s="3">
        <v>48269</v>
      </c>
      <c r="E102" s="3">
        <v>45430</v>
      </c>
      <c r="F102" s="3">
        <v>44720</v>
      </c>
      <c r="G102" s="3">
        <v>66529</v>
      </c>
      <c r="H102">
        <v>50818</v>
      </c>
      <c r="I102" s="12">
        <v>13714</v>
      </c>
      <c r="J102" s="14">
        <v>3373</v>
      </c>
      <c r="K102" s="13">
        <v>0</v>
      </c>
      <c r="L102" s="13"/>
      <c r="M102" s="3">
        <v>20576</v>
      </c>
      <c r="N102" s="3">
        <v>1081</v>
      </c>
      <c r="O102" s="3">
        <v>297</v>
      </c>
      <c r="P102" s="3">
        <v>1093</v>
      </c>
      <c r="Q102" s="3">
        <v>112405</v>
      </c>
      <c r="R102" s="3">
        <v>31914</v>
      </c>
      <c r="S102" s="3">
        <v>18114</v>
      </c>
      <c r="T102" s="3">
        <v>17230</v>
      </c>
      <c r="U102" s="3">
        <v>3662</v>
      </c>
      <c r="V102" s="3">
        <v>18556</v>
      </c>
      <c r="W102" s="3">
        <v>3401</v>
      </c>
      <c r="X102" s="3">
        <v>785</v>
      </c>
      <c r="Y102" s="3">
        <v>4639</v>
      </c>
      <c r="Z102" s="3">
        <v>523</v>
      </c>
      <c r="AA102" s="3">
        <v>1046</v>
      </c>
      <c r="AB102" s="3">
        <v>785</v>
      </c>
      <c r="AC102" s="3">
        <v>1570</v>
      </c>
      <c r="AD102" s="3">
        <v>12046</v>
      </c>
      <c r="AE102" s="3">
        <v>3809</v>
      </c>
      <c r="AF102" s="3">
        <v>1151</v>
      </c>
      <c r="AG102" s="3">
        <v>1949</v>
      </c>
      <c r="AH102" s="3">
        <v>0</v>
      </c>
      <c r="AI102" s="3">
        <v>1240</v>
      </c>
      <c r="AJ102" s="3">
        <v>620</v>
      </c>
      <c r="AK102" s="3">
        <v>0</v>
      </c>
      <c r="AL102" s="3">
        <v>709</v>
      </c>
      <c r="AM102" s="3">
        <v>89</v>
      </c>
      <c r="AN102" s="3">
        <v>0</v>
      </c>
      <c r="AO102" s="3">
        <v>177</v>
      </c>
      <c r="AP102" s="3">
        <v>1594</v>
      </c>
      <c r="AQ102" s="3">
        <f t="shared" si="13"/>
        <v>124451</v>
      </c>
      <c r="AR102" s="3">
        <f t="shared" si="14"/>
        <v>35723</v>
      </c>
      <c r="AS102" s="3">
        <f t="shared" si="15"/>
        <v>19265</v>
      </c>
      <c r="AT102" s="3">
        <f t="shared" si="16"/>
        <v>19179</v>
      </c>
      <c r="AU102" s="3">
        <f t="shared" si="17"/>
        <v>3662</v>
      </c>
      <c r="AV102" s="3">
        <f t="shared" si="18"/>
        <v>19796</v>
      </c>
      <c r="AW102" s="3">
        <f t="shared" si="19"/>
        <v>4021</v>
      </c>
      <c r="AX102" s="3">
        <f t="shared" si="20"/>
        <v>785</v>
      </c>
      <c r="AY102" s="3">
        <f t="shared" si="21"/>
        <v>5348</v>
      </c>
      <c r="AZ102" s="3">
        <f t="shared" si="22"/>
        <v>612</v>
      </c>
      <c r="BA102" s="3">
        <f t="shared" si="23"/>
        <v>1046</v>
      </c>
      <c r="BB102" s="3">
        <f t="shared" si="24"/>
        <v>962</v>
      </c>
      <c r="BC102" s="3">
        <f t="shared" si="25"/>
        <v>3164</v>
      </c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spans="1:68" x14ac:dyDescent="0.25">
      <c r="A103" s="1">
        <v>41375</v>
      </c>
      <c r="B103" t="s">
        <v>46</v>
      </c>
      <c r="C103" s="3">
        <v>113240</v>
      </c>
      <c r="D103" s="3">
        <v>42945</v>
      </c>
      <c r="E103" s="3">
        <v>38686</v>
      </c>
      <c r="F103" s="3">
        <v>25909</v>
      </c>
      <c r="G103" s="3">
        <v>52568</v>
      </c>
      <c r="H103">
        <v>39290</v>
      </c>
      <c r="I103" s="12">
        <v>13171</v>
      </c>
      <c r="J103" s="14">
        <v>3200</v>
      </c>
      <c r="K103" s="13">
        <v>0</v>
      </c>
      <c r="L103" s="13"/>
      <c r="M103" s="3">
        <v>18483</v>
      </c>
      <c r="N103" s="3">
        <v>1179</v>
      </c>
      <c r="O103" s="3">
        <v>367</v>
      </c>
      <c r="P103" s="3">
        <v>1180</v>
      </c>
      <c r="Q103" s="3">
        <v>87331</v>
      </c>
      <c r="R103" s="3">
        <v>23805</v>
      </c>
      <c r="S103" s="3">
        <v>10603</v>
      </c>
      <c r="T103" s="3">
        <v>13254</v>
      </c>
      <c r="U103" s="3">
        <v>2093</v>
      </c>
      <c r="V103" s="3">
        <v>12591</v>
      </c>
      <c r="W103" s="3">
        <v>3139</v>
      </c>
      <c r="X103" s="3">
        <v>785</v>
      </c>
      <c r="Y103" s="3">
        <v>4418</v>
      </c>
      <c r="Z103" s="3">
        <v>785</v>
      </c>
      <c r="AA103" s="3">
        <v>785</v>
      </c>
      <c r="AB103" s="3">
        <v>523</v>
      </c>
      <c r="AC103" s="3">
        <v>2354</v>
      </c>
      <c r="AD103" s="3">
        <v>11691</v>
      </c>
      <c r="AE103" s="3">
        <v>3720</v>
      </c>
      <c r="AF103" s="3">
        <v>1506</v>
      </c>
      <c r="AG103" s="3">
        <v>1683</v>
      </c>
      <c r="AH103" s="3">
        <v>0</v>
      </c>
      <c r="AI103" s="3">
        <v>1771</v>
      </c>
      <c r="AJ103" s="3">
        <v>266</v>
      </c>
      <c r="AK103" s="3">
        <v>0</v>
      </c>
      <c r="AL103" s="3">
        <v>443</v>
      </c>
      <c r="AM103" s="3">
        <v>0</v>
      </c>
      <c r="AN103" s="3">
        <v>0</v>
      </c>
      <c r="AO103" s="3">
        <v>89</v>
      </c>
      <c r="AP103" s="3">
        <v>1594</v>
      </c>
      <c r="AQ103" s="3">
        <f t="shared" si="13"/>
        <v>99022</v>
      </c>
      <c r="AR103" s="3">
        <f t="shared" si="14"/>
        <v>27525</v>
      </c>
      <c r="AS103" s="3">
        <f t="shared" si="15"/>
        <v>12109</v>
      </c>
      <c r="AT103" s="3">
        <f t="shared" si="16"/>
        <v>14937</v>
      </c>
      <c r="AU103" s="3">
        <f t="shared" si="17"/>
        <v>2093</v>
      </c>
      <c r="AV103" s="3">
        <f t="shared" si="18"/>
        <v>14362</v>
      </c>
      <c r="AW103" s="3">
        <f t="shared" si="19"/>
        <v>3405</v>
      </c>
      <c r="AX103" s="3">
        <f t="shared" si="20"/>
        <v>785</v>
      </c>
      <c r="AY103" s="3">
        <f t="shared" si="21"/>
        <v>4861</v>
      </c>
      <c r="AZ103" s="3">
        <f t="shared" si="22"/>
        <v>785</v>
      </c>
      <c r="BA103" s="3">
        <f t="shared" si="23"/>
        <v>785</v>
      </c>
      <c r="BB103" s="3">
        <f t="shared" si="24"/>
        <v>612</v>
      </c>
      <c r="BC103" s="3">
        <f t="shared" si="25"/>
        <v>3948</v>
      </c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spans="1:68" x14ac:dyDescent="0.25">
      <c r="A104" s="1">
        <v>41376</v>
      </c>
      <c r="B104" t="s">
        <v>49</v>
      </c>
      <c r="C104" s="3">
        <v>132713</v>
      </c>
      <c r="D104" s="3">
        <v>48979</v>
      </c>
      <c r="E104" s="3">
        <v>40461</v>
      </c>
      <c r="F104" s="3">
        <v>34782</v>
      </c>
      <c r="G104" s="3">
        <v>61247</v>
      </c>
      <c r="H104">
        <v>46395</v>
      </c>
      <c r="I104" s="12">
        <v>14109</v>
      </c>
      <c r="J104" s="14">
        <v>3250</v>
      </c>
      <c r="K104" s="13">
        <v>0</v>
      </c>
      <c r="L104" s="13"/>
      <c r="M104" s="3">
        <v>19177</v>
      </c>
      <c r="N104" s="3">
        <v>1194</v>
      </c>
      <c r="O104" s="3">
        <v>350</v>
      </c>
      <c r="P104" s="3">
        <v>1269</v>
      </c>
      <c r="Q104" s="3">
        <v>101724</v>
      </c>
      <c r="R104" s="3">
        <v>29821</v>
      </c>
      <c r="S104" s="3">
        <v>13254</v>
      </c>
      <c r="T104" s="3">
        <v>13033</v>
      </c>
      <c r="U104" s="3">
        <v>1831</v>
      </c>
      <c r="V104" s="3">
        <v>18776</v>
      </c>
      <c r="W104" s="3">
        <v>3924</v>
      </c>
      <c r="X104" s="3">
        <v>785</v>
      </c>
      <c r="Y104" s="3">
        <v>5522</v>
      </c>
      <c r="Z104" s="3">
        <v>785</v>
      </c>
      <c r="AA104" s="3">
        <v>785</v>
      </c>
      <c r="AB104" s="3">
        <v>2093</v>
      </c>
      <c r="AC104" s="3">
        <v>3924</v>
      </c>
      <c r="AD104" s="3">
        <v>13463</v>
      </c>
      <c r="AE104" s="3">
        <v>4871</v>
      </c>
      <c r="AF104" s="3">
        <v>886</v>
      </c>
      <c r="AG104" s="3">
        <v>1594</v>
      </c>
      <c r="AH104" s="3">
        <v>354</v>
      </c>
      <c r="AI104" s="3">
        <v>2126</v>
      </c>
      <c r="AJ104" s="3">
        <v>354</v>
      </c>
      <c r="AK104" s="3">
        <v>0</v>
      </c>
      <c r="AL104" s="3">
        <v>531</v>
      </c>
      <c r="AM104" s="3">
        <v>0</v>
      </c>
      <c r="AN104" s="3">
        <v>0</v>
      </c>
      <c r="AO104" s="3">
        <v>177</v>
      </c>
      <c r="AP104" s="3">
        <v>2214</v>
      </c>
      <c r="AQ104" s="3">
        <f t="shared" si="13"/>
        <v>115187</v>
      </c>
      <c r="AR104" s="3">
        <f t="shared" si="14"/>
        <v>34692</v>
      </c>
      <c r="AS104" s="3">
        <f t="shared" si="15"/>
        <v>14140</v>
      </c>
      <c r="AT104" s="3">
        <f t="shared" si="16"/>
        <v>14627</v>
      </c>
      <c r="AU104" s="3">
        <f t="shared" si="17"/>
        <v>2185</v>
      </c>
      <c r="AV104" s="3">
        <f t="shared" si="18"/>
        <v>20902</v>
      </c>
      <c r="AW104" s="3">
        <f t="shared" si="19"/>
        <v>4278</v>
      </c>
      <c r="AX104" s="3">
        <f t="shared" si="20"/>
        <v>785</v>
      </c>
      <c r="AY104" s="3">
        <f t="shared" si="21"/>
        <v>6053</v>
      </c>
      <c r="AZ104" s="3">
        <f t="shared" si="22"/>
        <v>785</v>
      </c>
      <c r="BA104" s="3">
        <f t="shared" si="23"/>
        <v>785</v>
      </c>
      <c r="BB104" s="3">
        <f t="shared" si="24"/>
        <v>2270</v>
      </c>
      <c r="BC104" s="3">
        <f t="shared" si="25"/>
        <v>6138</v>
      </c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spans="1:68" x14ac:dyDescent="0.25">
      <c r="A105" s="1">
        <v>41377</v>
      </c>
      <c r="B105" t="s">
        <v>52</v>
      </c>
      <c r="C105" s="3">
        <v>120003</v>
      </c>
      <c r="D105" s="3">
        <v>40461</v>
      </c>
      <c r="E105" s="3">
        <v>34427</v>
      </c>
      <c r="F105" s="3">
        <v>37621</v>
      </c>
      <c r="G105" s="3">
        <v>58261</v>
      </c>
      <c r="H105">
        <v>41141</v>
      </c>
      <c r="I105" s="12">
        <v>16098</v>
      </c>
      <c r="J105" s="14">
        <v>3191</v>
      </c>
      <c r="K105" s="13">
        <v>0</v>
      </c>
      <c r="L105" s="13"/>
      <c r="M105" s="3">
        <v>17250</v>
      </c>
      <c r="N105" s="3">
        <v>1655</v>
      </c>
      <c r="O105" s="3">
        <v>452</v>
      </c>
      <c r="P105" s="3">
        <v>958</v>
      </c>
      <c r="Q105" s="3">
        <v>92011</v>
      </c>
      <c r="R105" s="3">
        <v>25897</v>
      </c>
      <c r="S105" s="3">
        <v>15242</v>
      </c>
      <c r="T105" s="3">
        <v>16126</v>
      </c>
      <c r="U105" s="3">
        <v>3401</v>
      </c>
      <c r="V105" s="3">
        <v>13254</v>
      </c>
      <c r="W105" s="3">
        <v>4185</v>
      </c>
      <c r="X105" s="3">
        <v>1046</v>
      </c>
      <c r="Y105" s="3">
        <v>5743</v>
      </c>
      <c r="Z105" s="3">
        <v>262</v>
      </c>
      <c r="AA105" s="3">
        <v>785</v>
      </c>
      <c r="AB105" s="3">
        <v>523</v>
      </c>
      <c r="AC105" s="3">
        <v>1831</v>
      </c>
      <c r="AD105" s="3">
        <v>14083</v>
      </c>
      <c r="AE105" s="3">
        <v>4694</v>
      </c>
      <c r="AF105" s="3">
        <v>974</v>
      </c>
      <c r="AG105" s="3">
        <v>1771</v>
      </c>
      <c r="AH105" s="3">
        <v>89</v>
      </c>
      <c r="AI105" s="3">
        <v>2037</v>
      </c>
      <c r="AJ105" s="3">
        <v>709</v>
      </c>
      <c r="AK105" s="3">
        <v>177</v>
      </c>
      <c r="AL105" s="3">
        <v>709</v>
      </c>
      <c r="AM105" s="3">
        <v>177</v>
      </c>
      <c r="AN105" s="3">
        <v>0</v>
      </c>
      <c r="AO105" s="3">
        <v>266</v>
      </c>
      <c r="AP105" s="3">
        <v>2214</v>
      </c>
      <c r="AQ105" s="3">
        <f t="shared" si="13"/>
        <v>106094</v>
      </c>
      <c r="AR105" s="3">
        <f t="shared" si="14"/>
        <v>30591</v>
      </c>
      <c r="AS105" s="3">
        <f t="shared" si="15"/>
        <v>16216</v>
      </c>
      <c r="AT105" s="3">
        <f t="shared" si="16"/>
        <v>17897</v>
      </c>
      <c r="AU105" s="3">
        <f t="shared" si="17"/>
        <v>3490</v>
      </c>
      <c r="AV105" s="3">
        <f t="shared" si="18"/>
        <v>15291</v>
      </c>
      <c r="AW105" s="3">
        <f t="shared" si="19"/>
        <v>4894</v>
      </c>
      <c r="AX105" s="3">
        <f t="shared" si="20"/>
        <v>1223</v>
      </c>
      <c r="AY105" s="3">
        <f t="shared" si="21"/>
        <v>6452</v>
      </c>
      <c r="AZ105" s="3">
        <f t="shared" si="22"/>
        <v>439</v>
      </c>
      <c r="BA105" s="3">
        <f t="shared" si="23"/>
        <v>785</v>
      </c>
      <c r="BB105" s="3">
        <f t="shared" si="24"/>
        <v>789</v>
      </c>
      <c r="BC105" s="3">
        <f t="shared" si="25"/>
        <v>4045</v>
      </c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spans="1:68" x14ac:dyDescent="0.25">
      <c r="A106" s="1">
        <v>41378</v>
      </c>
      <c r="B106" t="s">
        <v>53</v>
      </c>
      <c r="C106" s="3">
        <v>101184</v>
      </c>
      <c r="D106" s="3">
        <v>37621</v>
      </c>
      <c r="E106" s="3">
        <v>27329</v>
      </c>
      <c r="F106" s="3">
        <v>31233</v>
      </c>
      <c r="G106" s="3">
        <v>48219</v>
      </c>
      <c r="H106">
        <v>34319</v>
      </c>
      <c r="I106" s="12">
        <v>17659</v>
      </c>
      <c r="J106" s="14">
        <v>3697</v>
      </c>
      <c r="K106" s="13">
        <v>0</v>
      </c>
      <c r="L106" s="13"/>
      <c r="M106" s="3">
        <v>14148</v>
      </c>
      <c r="N106" s="3">
        <v>1539</v>
      </c>
      <c r="O106" s="3">
        <v>372</v>
      </c>
      <c r="P106" s="3">
        <v>690</v>
      </c>
      <c r="Q106" s="3">
        <v>77380</v>
      </c>
      <c r="R106" s="3">
        <v>22758</v>
      </c>
      <c r="S106" s="3">
        <v>13475</v>
      </c>
      <c r="T106" s="3">
        <v>11929</v>
      </c>
      <c r="U106" s="3">
        <v>3662</v>
      </c>
      <c r="V106" s="3">
        <v>9940</v>
      </c>
      <c r="W106" s="3">
        <v>2616</v>
      </c>
      <c r="X106" s="3">
        <v>785</v>
      </c>
      <c r="Y106" s="3">
        <v>3976</v>
      </c>
      <c r="Z106" s="3">
        <v>262</v>
      </c>
      <c r="AA106" s="3">
        <v>523</v>
      </c>
      <c r="AB106" s="3">
        <v>785</v>
      </c>
      <c r="AC106" s="3">
        <v>1570</v>
      </c>
      <c r="AD106" s="3">
        <v>16740</v>
      </c>
      <c r="AE106" s="3">
        <v>5314</v>
      </c>
      <c r="AF106" s="3">
        <v>1683</v>
      </c>
      <c r="AG106" s="3">
        <v>2569</v>
      </c>
      <c r="AH106" s="3">
        <v>177</v>
      </c>
      <c r="AI106" s="3">
        <v>2214</v>
      </c>
      <c r="AJ106" s="3">
        <v>620</v>
      </c>
      <c r="AK106" s="3">
        <v>0</v>
      </c>
      <c r="AL106" s="3">
        <v>531</v>
      </c>
      <c r="AM106" s="3">
        <v>89</v>
      </c>
      <c r="AN106" s="3">
        <v>0</v>
      </c>
      <c r="AO106" s="3">
        <v>354</v>
      </c>
      <c r="AP106" s="3">
        <v>2569</v>
      </c>
      <c r="AQ106" s="3">
        <f t="shared" si="13"/>
        <v>94120</v>
      </c>
      <c r="AR106" s="3">
        <f t="shared" si="14"/>
        <v>28072</v>
      </c>
      <c r="AS106" s="3">
        <f t="shared" si="15"/>
        <v>15158</v>
      </c>
      <c r="AT106" s="3">
        <f t="shared" si="16"/>
        <v>14498</v>
      </c>
      <c r="AU106" s="3">
        <f t="shared" si="17"/>
        <v>3839</v>
      </c>
      <c r="AV106" s="3">
        <f t="shared" si="18"/>
        <v>12154</v>
      </c>
      <c r="AW106" s="3">
        <f t="shared" si="19"/>
        <v>3236</v>
      </c>
      <c r="AX106" s="3">
        <f t="shared" si="20"/>
        <v>785</v>
      </c>
      <c r="AY106" s="3">
        <f t="shared" si="21"/>
        <v>4507</v>
      </c>
      <c r="AZ106" s="3">
        <f t="shared" si="22"/>
        <v>351</v>
      </c>
      <c r="BA106" s="3">
        <f t="shared" si="23"/>
        <v>523</v>
      </c>
      <c r="BB106" s="3">
        <f t="shared" si="24"/>
        <v>1139</v>
      </c>
      <c r="BC106" s="3">
        <f t="shared" si="25"/>
        <v>4139</v>
      </c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spans="1:68" x14ac:dyDescent="0.25">
      <c r="A107" s="1">
        <v>41379</v>
      </c>
      <c r="B107" t="s">
        <v>58</v>
      </c>
      <c r="C107" s="3">
        <v>117325</v>
      </c>
      <c r="D107" s="3">
        <v>41526</v>
      </c>
      <c r="E107" s="3">
        <v>33362</v>
      </c>
      <c r="F107" s="3">
        <v>37267</v>
      </c>
      <c r="G107" s="3">
        <v>54239</v>
      </c>
      <c r="H107">
        <v>39671</v>
      </c>
      <c r="I107" s="12">
        <v>12858</v>
      </c>
      <c r="J107" s="14">
        <v>2933</v>
      </c>
      <c r="K107" s="13">
        <v>0</v>
      </c>
      <c r="L107" s="13"/>
      <c r="M107" s="3">
        <v>16776</v>
      </c>
      <c r="N107" s="3">
        <v>1044</v>
      </c>
      <c r="O107" s="3">
        <v>302</v>
      </c>
      <c r="P107" s="3">
        <v>952</v>
      </c>
      <c r="Q107" s="3">
        <v>91610</v>
      </c>
      <c r="R107" s="3">
        <v>28252</v>
      </c>
      <c r="S107" s="3">
        <v>13475</v>
      </c>
      <c r="T107" s="3">
        <v>10824</v>
      </c>
      <c r="U107" s="3">
        <v>2093</v>
      </c>
      <c r="V107" s="3">
        <v>16126</v>
      </c>
      <c r="W107" s="3">
        <v>2877</v>
      </c>
      <c r="X107" s="3">
        <v>785</v>
      </c>
      <c r="Y107" s="3">
        <v>4860</v>
      </c>
      <c r="Z107" s="3">
        <v>785</v>
      </c>
      <c r="AA107" s="3">
        <v>785</v>
      </c>
      <c r="AB107" s="3">
        <v>1046</v>
      </c>
      <c r="AC107" s="3">
        <v>1046</v>
      </c>
      <c r="AD107" s="3">
        <v>10983</v>
      </c>
      <c r="AE107" s="3">
        <v>4251</v>
      </c>
      <c r="AF107" s="3">
        <v>709</v>
      </c>
      <c r="AG107" s="3">
        <v>1063</v>
      </c>
      <c r="AH107" s="3">
        <v>266</v>
      </c>
      <c r="AI107" s="3">
        <v>1771</v>
      </c>
      <c r="AJ107" s="3">
        <v>886</v>
      </c>
      <c r="AK107" s="3">
        <v>89</v>
      </c>
      <c r="AL107" s="3">
        <v>531</v>
      </c>
      <c r="AM107" s="3">
        <v>0</v>
      </c>
      <c r="AN107" s="3">
        <v>0</v>
      </c>
      <c r="AO107" s="3">
        <v>354</v>
      </c>
      <c r="AP107" s="3">
        <v>1329</v>
      </c>
      <c r="AQ107" s="3">
        <f t="shared" si="13"/>
        <v>102593</v>
      </c>
      <c r="AR107" s="3">
        <f t="shared" si="14"/>
        <v>32503</v>
      </c>
      <c r="AS107" s="3">
        <f t="shared" si="15"/>
        <v>14184</v>
      </c>
      <c r="AT107" s="3">
        <f t="shared" si="16"/>
        <v>11887</v>
      </c>
      <c r="AU107" s="3">
        <f t="shared" si="17"/>
        <v>2359</v>
      </c>
      <c r="AV107" s="3">
        <f t="shared" si="18"/>
        <v>17897</v>
      </c>
      <c r="AW107" s="3">
        <f t="shared" si="19"/>
        <v>3763</v>
      </c>
      <c r="AX107" s="3">
        <f t="shared" si="20"/>
        <v>874</v>
      </c>
      <c r="AY107" s="3">
        <f t="shared" si="21"/>
        <v>5391</v>
      </c>
      <c r="AZ107" s="3">
        <f t="shared" si="22"/>
        <v>785</v>
      </c>
      <c r="BA107" s="3">
        <f t="shared" si="23"/>
        <v>785</v>
      </c>
      <c r="BB107" s="3">
        <f t="shared" si="24"/>
        <v>1400</v>
      </c>
      <c r="BC107" s="3">
        <f t="shared" si="25"/>
        <v>2375</v>
      </c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spans="1:68" x14ac:dyDescent="0.25">
      <c r="A108" s="1">
        <v>41380</v>
      </c>
      <c r="B108" t="s">
        <v>59</v>
      </c>
      <c r="C108" s="3">
        <v>111560</v>
      </c>
      <c r="D108" s="3">
        <v>38331</v>
      </c>
      <c r="E108" s="3">
        <v>33717</v>
      </c>
      <c r="F108" s="3">
        <v>30523</v>
      </c>
      <c r="G108" s="3">
        <v>51172</v>
      </c>
      <c r="H108">
        <v>37937</v>
      </c>
      <c r="I108" s="12">
        <v>11132</v>
      </c>
      <c r="J108" s="14">
        <v>3489</v>
      </c>
      <c r="K108" s="13">
        <v>0</v>
      </c>
      <c r="L108" s="13"/>
      <c r="M108" s="3">
        <v>16450</v>
      </c>
      <c r="N108" s="3">
        <v>840</v>
      </c>
      <c r="O108" s="3">
        <v>295</v>
      </c>
      <c r="P108" s="3">
        <v>1100</v>
      </c>
      <c r="Q108" s="3">
        <v>87094</v>
      </c>
      <c r="R108" s="3">
        <v>29560</v>
      </c>
      <c r="S108" s="3">
        <v>10382</v>
      </c>
      <c r="T108" s="3">
        <v>14800</v>
      </c>
      <c r="U108" s="3">
        <v>1308</v>
      </c>
      <c r="V108" s="3">
        <v>14579</v>
      </c>
      <c r="W108" s="3">
        <v>1831</v>
      </c>
      <c r="X108" s="3">
        <v>1046</v>
      </c>
      <c r="Y108" s="3">
        <v>2430</v>
      </c>
      <c r="Z108" s="3">
        <v>1308</v>
      </c>
      <c r="AA108" s="3">
        <v>1570</v>
      </c>
      <c r="AB108" s="3">
        <v>2093</v>
      </c>
      <c r="AC108" s="3">
        <v>2616</v>
      </c>
      <c r="AD108" s="3">
        <v>9831</v>
      </c>
      <c r="AE108" s="3">
        <v>3100</v>
      </c>
      <c r="AF108" s="3">
        <v>797</v>
      </c>
      <c r="AG108" s="3">
        <v>1771</v>
      </c>
      <c r="AH108" s="3">
        <v>354</v>
      </c>
      <c r="AI108" s="3">
        <v>1417</v>
      </c>
      <c r="AJ108" s="3">
        <v>177</v>
      </c>
      <c r="AK108" s="3">
        <v>0</v>
      </c>
      <c r="AL108" s="3">
        <v>531</v>
      </c>
      <c r="AM108" s="3">
        <v>89</v>
      </c>
      <c r="AN108" s="3">
        <v>0</v>
      </c>
      <c r="AO108" s="3">
        <v>89</v>
      </c>
      <c r="AP108" s="3">
        <v>1417</v>
      </c>
      <c r="AQ108" s="3">
        <f t="shared" si="13"/>
        <v>96925</v>
      </c>
      <c r="AR108" s="3">
        <f t="shared" si="14"/>
        <v>32660</v>
      </c>
      <c r="AS108" s="3">
        <f t="shared" si="15"/>
        <v>11179</v>
      </c>
      <c r="AT108" s="3">
        <f t="shared" si="16"/>
        <v>16571</v>
      </c>
      <c r="AU108" s="3">
        <f t="shared" si="17"/>
        <v>1662</v>
      </c>
      <c r="AV108" s="3">
        <f t="shared" si="18"/>
        <v>15996</v>
      </c>
      <c r="AW108" s="3">
        <f t="shared" si="19"/>
        <v>2008</v>
      </c>
      <c r="AX108" s="3">
        <f t="shared" si="20"/>
        <v>1046</v>
      </c>
      <c r="AY108" s="3">
        <f t="shared" si="21"/>
        <v>2961</v>
      </c>
      <c r="AZ108" s="3">
        <f t="shared" si="22"/>
        <v>1397</v>
      </c>
      <c r="BA108" s="3">
        <f t="shared" si="23"/>
        <v>1570</v>
      </c>
      <c r="BB108" s="3">
        <f t="shared" si="24"/>
        <v>2182</v>
      </c>
      <c r="BC108" s="3">
        <f t="shared" si="25"/>
        <v>4033</v>
      </c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spans="1:68" x14ac:dyDescent="0.25">
      <c r="A109" s="1">
        <v>41381</v>
      </c>
      <c r="B109" t="s">
        <v>30</v>
      </c>
      <c r="C109" s="3">
        <v>114720</v>
      </c>
      <c r="D109" s="3">
        <v>40106</v>
      </c>
      <c r="E109" s="3">
        <v>37621</v>
      </c>
      <c r="F109" s="3">
        <v>29813</v>
      </c>
      <c r="G109" s="3">
        <v>52259</v>
      </c>
      <c r="H109">
        <v>39298</v>
      </c>
      <c r="I109" s="12">
        <v>11598</v>
      </c>
      <c r="J109" s="14">
        <v>3361</v>
      </c>
      <c r="K109" s="13">
        <v>0</v>
      </c>
      <c r="L109" s="13"/>
      <c r="M109" s="3">
        <v>17584</v>
      </c>
      <c r="N109" s="3">
        <v>943</v>
      </c>
      <c r="O109" s="3">
        <v>320</v>
      </c>
      <c r="P109" s="3">
        <v>1195</v>
      </c>
      <c r="Q109" s="3">
        <v>89475</v>
      </c>
      <c r="R109" s="3">
        <v>27467</v>
      </c>
      <c r="S109" s="3">
        <v>12812</v>
      </c>
      <c r="T109" s="3">
        <v>13254</v>
      </c>
      <c r="U109" s="3">
        <v>2354</v>
      </c>
      <c r="V109" s="3">
        <v>11929</v>
      </c>
      <c r="W109" s="3">
        <v>2354</v>
      </c>
      <c r="X109" s="3">
        <v>1570</v>
      </c>
      <c r="Y109" s="3">
        <v>4639</v>
      </c>
      <c r="Z109" s="3">
        <v>262</v>
      </c>
      <c r="AA109" s="3">
        <v>262</v>
      </c>
      <c r="AB109" s="3">
        <v>1046</v>
      </c>
      <c r="AC109" s="3">
        <v>1831</v>
      </c>
      <c r="AD109" s="3">
        <v>9211</v>
      </c>
      <c r="AE109" s="3">
        <v>2923</v>
      </c>
      <c r="AF109" s="3">
        <v>531</v>
      </c>
      <c r="AG109" s="3">
        <v>1860</v>
      </c>
      <c r="AH109" s="3">
        <v>531</v>
      </c>
      <c r="AI109" s="3">
        <v>1594</v>
      </c>
      <c r="AJ109" s="3">
        <v>177</v>
      </c>
      <c r="AK109" s="3">
        <v>89</v>
      </c>
      <c r="AL109" s="3">
        <v>620</v>
      </c>
      <c r="AM109" s="3">
        <v>0</v>
      </c>
      <c r="AN109" s="3">
        <v>0</v>
      </c>
      <c r="AO109" s="3">
        <v>89</v>
      </c>
      <c r="AP109" s="3">
        <v>886</v>
      </c>
      <c r="AQ109" s="3">
        <f t="shared" si="13"/>
        <v>98686</v>
      </c>
      <c r="AR109" s="3">
        <f t="shared" si="14"/>
        <v>30390</v>
      </c>
      <c r="AS109" s="3">
        <f t="shared" si="15"/>
        <v>13343</v>
      </c>
      <c r="AT109" s="3">
        <f t="shared" si="16"/>
        <v>15114</v>
      </c>
      <c r="AU109" s="3">
        <f t="shared" si="17"/>
        <v>2885</v>
      </c>
      <c r="AV109" s="3">
        <f t="shared" si="18"/>
        <v>13523</v>
      </c>
      <c r="AW109" s="3">
        <f t="shared" si="19"/>
        <v>2531</v>
      </c>
      <c r="AX109" s="3">
        <f t="shared" si="20"/>
        <v>1659</v>
      </c>
      <c r="AY109" s="3">
        <f t="shared" si="21"/>
        <v>5259</v>
      </c>
      <c r="AZ109" s="3">
        <f t="shared" si="22"/>
        <v>262</v>
      </c>
      <c r="BA109" s="3">
        <f t="shared" si="23"/>
        <v>262</v>
      </c>
      <c r="BB109" s="3">
        <f t="shared" si="24"/>
        <v>1135</v>
      </c>
      <c r="BC109" s="3">
        <f t="shared" si="25"/>
        <v>2717</v>
      </c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spans="1:68" x14ac:dyDescent="0.25">
      <c r="A110" s="1">
        <v>41382</v>
      </c>
      <c r="B110" t="s">
        <v>46</v>
      </c>
      <c r="C110" s="3">
        <v>127340</v>
      </c>
      <c r="D110" s="3">
        <v>53238</v>
      </c>
      <c r="E110" s="3">
        <v>33717</v>
      </c>
      <c r="F110" s="3">
        <v>36912</v>
      </c>
      <c r="G110" s="3">
        <v>58109</v>
      </c>
      <c r="H110">
        <v>45623</v>
      </c>
      <c r="I110" s="12">
        <v>12580</v>
      </c>
      <c r="J110" s="14">
        <v>2914</v>
      </c>
      <c r="K110" s="13">
        <v>0</v>
      </c>
      <c r="L110" s="13"/>
      <c r="M110" s="3">
        <v>21193</v>
      </c>
      <c r="N110" s="3">
        <v>1063</v>
      </c>
      <c r="O110" s="3">
        <v>337</v>
      </c>
      <c r="P110" s="3">
        <v>1291</v>
      </c>
      <c r="Q110" s="3">
        <v>98236</v>
      </c>
      <c r="R110" s="3">
        <v>31652</v>
      </c>
      <c r="S110" s="3">
        <v>11708</v>
      </c>
      <c r="T110" s="3">
        <v>16126</v>
      </c>
      <c r="U110" s="3">
        <v>2616</v>
      </c>
      <c r="V110" s="3">
        <v>18556</v>
      </c>
      <c r="W110" s="3">
        <v>3139</v>
      </c>
      <c r="X110" s="3">
        <v>785</v>
      </c>
      <c r="Y110" s="3">
        <v>3976</v>
      </c>
      <c r="Z110" s="3">
        <v>523</v>
      </c>
      <c r="AA110" s="3">
        <v>785</v>
      </c>
      <c r="AB110" s="3">
        <v>262</v>
      </c>
      <c r="AC110" s="3">
        <v>2616</v>
      </c>
      <c r="AD110" s="3">
        <v>10983</v>
      </c>
      <c r="AE110" s="3">
        <v>3277</v>
      </c>
      <c r="AF110" s="3">
        <v>1151</v>
      </c>
      <c r="AG110" s="3">
        <v>1063</v>
      </c>
      <c r="AH110" s="3">
        <v>0</v>
      </c>
      <c r="AI110" s="3">
        <v>1506</v>
      </c>
      <c r="AJ110" s="3">
        <v>797</v>
      </c>
      <c r="AK110" s="3">
        <v>0</v>
      </c>
      <c r="AL110" s="3">
        <v>443</v>
      </c>
      <c r="AM110" s="3">
        <v>177</v>
      </c>
      <c r="AN110" s="3">
        <v>0</v>
      </c>
      <c r="AO110" s="3">
        <v>354</v>
      </c>
      <c r="AP110" s="3">
        <v>1860</v>
      </c>
      <c r="AQ110" s="3">
        <f t="shared" si="13"/>
        <v>109219</v>
      </c>
      <c r="AR110" s="3">
        <f t="shared" si="14"/>
        <v>34929</v>
      </c>
      <c r="AS110" s="3">
        <f t="shared" si="15"/>
        <v>12859</v>
      </c>
      <c r="AT110" s="3">
        <f t="shared" si="16"/>
        <v>17189</v>
      </c>
      <c r="AU110" s="3">
        <f t="shared" si="17"/>
        <v>2616</v>
      </c>
      <c r="AV110" s="3">
        <f t="shared" si="18"/>
        <v>20062</v>
      </c>
      <c r="AW110" s="3">
        <f t="shared" si="19"/>
        <v>3936</v>
      </c>
      <c r="AX110" s="3">
        <f t="shared" si="20"/>
        <v>785</v>
      </c>
      <c r="AY110" s="3">
        <f t="shared" si="21"/>
        <v>4419</v>
      </c>
      <c r="AZ110" s="3">
        <f t="shared" si="22"/>
        <v>700</v>
      </c>
      <c r="BA110" s="3">
        <f t="shared" si="23"/>
        <v>785</v>
      </c>
      <c r="BB110" s="3">
        <f t="shared" si="24"/>
        <v>616</v>
      </c>
      <c r="BC110" s="3">
        <f t="shared" si="25"/>
        <v>4476</v>
      </c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spans="1:68" x14ac:dyDescent="0.25">
      <c r="A111" s="1">
        <v>41383</v>
      </c>
      <c r="B111" t="s">
        <v>49</v>
      </c>
      <c r="C111" s="3">
        <v>126074</v>
      </c>
      <c r="D111" s="3">
        <v>42590</v>
      </c>
      <c r="E111" s="3">
        <v>40106</v>
      </c>
      <c r="F111" s="3">
        <v>37976</v>
      </c>
      <c r="G111" s="3">
        <v>57266</v>
      </c>
      <c r="H111">
        <v>46663</v>
      </c>
      <c r="I111" s="12">
        <v>13356</v>
      </c>
      <c r="J111" s="14">
        <v>2299</v>
      </c>
      <c r="K111" s="13">
        <v>0</v>
      </c>
      <c r="L111" s="13"/>
      <c r="M111" s="3">
        <v>20076</v>
      </c>
      <c r="N111" s="3">
        <v>1122</v>
      </c>
      <c r="O111" s="3">
        <v>346</v>
      </c>
      <c r="P111" s="3">
        <v>1295</v>
      </c>
      <c r="Q111" s="3">
        <v>96976</v>
      </c>
      <c r="R111" s="3">
        <v>26421</v>
      </c>
      <c r="S111" s="3">
        <v>11708</v>
      </c>
      <c r="T111" s="3">
        <v>19218</v>
      </c>
      <c r="U111" s="3">
        <v>2354</v>
      </c>
      <c r="V111" s="3">
        <v>17230</v>
      </c>
      <c r="W111" s="3">
        <v>1570</v>
      </c>
      <c r="X111" s="3">
        <v>0</v>
      </c>
      <c r="Y111" s="3">
        <v>6627</v>
      </c>
      <c r="Z111" s="3">
        <v>262</v>
      </c>
      <c r="AA111" s="3">
        <v>785</v>
      </c>
      <c r="AB111" s="3">
        <v>785</v>
      </c>
      <c r="AC111" s="3">
        <v>3662</v>
      </c>
      <c r="AD111" s="3">
        <v>12311</v>
      </c>
      <c r="AE111" s="3">
        <v>3809</v>
      </c>
      <c r="AF111" s="3">
        <v>1063</v>
      </c>
      <c r="AG111" s="3">
        <v>1594</v>
      </c>
      <c r="AH111" s="3">
        <v>89</v>
      </c>
      <c r="AI111" s="3">
        <v>2126</v>
      </c>
      <c r="AJ111" s="3">
        <v>531</v>
      </c>
      <c r="AK111" s="3">
        <v>0</v>
      </c>
      <c r="AL111" s="3">
        <v>1063</v>
      </c>
      <c r="AM111" s="3">
        <v>177</v>
      </c>
      <c r="AN111" s="3">
        <v>0</v>
      </c>
      <c r="AO111" s="3">
        <v>177</v>
      </c>
      <c r="AP111" s="3">
        <v>1683</v>
      </c>
      <c r="AQ111" s="3">
        <f t="shared" si="13"/>
        <v>109287</v>
      </c>
      <c r="AR111" s="3">
        <f t="shared" si="14"/>
        <v>30230</v>
      </c>
      <c r="AS111" s="3">
        <f t="shared" si="15"/>
        <v>12771</v>
      </c>
      <c r="AT111" s="3">
        <f t="shared" si="16"/>
        <v>20812</v>
      </c>
      <c r="AU111" s="3">
        <f t="shared" si="17"/>
        <v>2443</v>
      </c>
      <c r="AV111" s="3">
        <f t="shared" si="18"/>
        <v>19356</v>
      </c>
      <c r="AW111" s="3">
        <f t="shared" si="19"/>
        <v>2101</v>
      </c>
      <c r="AX111" s="3">
        <f t="shared" si="20"/>
        <v>0</v>
      </c>
      <c r="AY111" s="3">
        <f t="shared" si="21"/>
        <v>7690</v>
      </c>
      <c r="AZ111" s="3">
        <f t="shared" si="22"/>
        <v>439</v>
      </c>
      <c r="BA111" s="3">
        <f t="shared" si="23"/>
        <v>785</v>
      </c>
      <c r="BB111" s="3">
        <f t="shared" si="24"/>
        <v>962</v>
      </c>
      <c r="BC111" s="3">
        <f t="shared" si="25"/>
        <v>5345</v>
      </c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spans="1:68" x14ac:dyDescent="0.25">
      <c r="A112" s="1">
        <v>41384</v>
      </c>
      <c r="B112" t="s">
        <v>52</v>
      </c>
      <c r="C112" s="3">
        <v>109038</v>
      </c>
      <c r="D112" s="3">
        <v>39041</v>
      </c>
      <c r="E112" s="3">
        <v>37267</v>
      </c>
      <c r="F112" s="3">
        <v>27329</v>
      </c>
      <c r="G112" s="3">
        <v>51764</v>
      </c>
      <c r="H112">
        <v>39947</v>
      </c>
      <c r="I112" s="12">
        <v>14644</v>
      </c>
      <c r="J112" s="14">
        <v>2856</v>
      </c>
      <c r="K112" s="13">
        <v>0</v>
      </c>
      <c r="L112" s="13"/>
      <c r="M112" s="3">
        <v>18129</v>
      </c>
      <c r="N112" s="3">
        <v>1499</v>
      </c>
      <c r="O112" s="3">
        <v>430</v>
      </c>
      <c r="P112" s="3">
        <v>1241</v>
      </c>
      <c r="Q112" s="3">
        <v>84027</v>
      </c>
      <c r="R112" s="3">
        <v>26159</v>
      </c>
      <c r="S112" s="3">
        <v>14138</v>
      </c>
      <c r="T112" s="3">
        <v>14358</v>
      </c>
      <c r="U112" s="3">
        <v>2093</v>
      </c>
      <c r="V112" s="3">
        <v>12149</v>
      </c>
      <c r="W112" s="3">
        <v>2093</v>
      </c>
      <c r="X112" s="3">
        <v>2616</v>
      </c>
      <c r="Y112" s="3">
        <v>3976</v>
      </c>
      <c r="Z112" s="3">
        <v>523</v>
      </c>
      <c r="AA112" s="3">
        <v>523</v>
      </c>
      <c r="AB112" s="3">
        <v>1570</v>
      </c>
      <c r="AC112" s="3">
        <v>1570</v>
      </c>
      <c r="AD112" s="3">
        <v>13197</v>
      </c>
      <c r="AE112" s="3">
        <v>3366</v>
      </c>
      <c r="AF112" s="3">
        <v>1329</v>
      </c>
      <c r="AG112" s="3">
        <v>1949</v>
      </c>
      <c r="AH112" s="3">
        <v>177</v>
      </c>
      <c r="AI112" s="3">
        <v>2126</v>
      </c>
      <c r="AJ112" s="3">
        <v>177</v>
      </c>
      <c r="AK112" s="3">
        <v>0</v>
      </c>
      <c r="AL112" s="3">
        <v>886</v>
      </c>
      <c r="AM112" s="3">
        <v>177</v>
      </c>
      <c r="AN112" s="3">
        <v>0</v>
      </c>
      <c r="AO112" s="3">
        <v>177</v>
      </c>
      <c r="AP112" s="3">
        <v>2303</v>
      </c>
      <c r="AQ112" s="3">
        <f t="shared" si="13"/>
        <v>97224</v>
      </c>
      <c r="AR112" s="3">
        <f t="shared" si="14"/>
        <v>29525</v>
      </c>
      <c r="AS112" s="3">
        <f t="shared" si="15"/>
        <v>15467</v>
      </c>
      <c r="AT112" s="3">
        <f t="shared" si="16"/>
        <v>16307</v>
      </c>
      <c r="AU112" s="3">
        <f t="shared" si="17"/>
        <v>2270</v>
      </c>
      <c r="AV112" s="3">
        <f t="shared" si="18"/>
        <v>14275</v>
      </c>
      <c r="AW112" s="3">
        <f t="shared" si="19"/>
        <v>2270</v>
      </c>
      <c r="AX112" s="3">
        <f t="shared" si="20"/>
        <v>2616</v>
      </c>
      <c r="AY112" s="3">
        <f t="shared" si="21"/>
        <v>4862</v>
      </c>
      <c r="AZ112" s="3">
        <f t="shared" si="22"/>
        <v>700</v>
      </c>
      <c r="BA112" s="3">
        <f t="shared" si="23"/>
        <v>523</v>
      </c>
      <c r="BB112" s="3">
        <f t="shared" si="24"/>
        <v>1747</v>
      </c>
      <c r="BC112" s="3">
        <f t="shared" si="25"/>
        <v>3873</v>
      </c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spans="1:68" x14ac:dyDescent="0.25">
      <c r="A113" s="1">
        <v>41385</v>
      </c>
      <c r="B113" t="s">
        <v>53</v>
      </c>
      <c r="C113" s="3">
        <v>89916</v>
      </c>
      <c r="D113" s="3">
        <v>43300</v>
      </c>
      <c r="E113" s="3">
        <v>20940</v>
      </c>
      <c r="F113" s="3">
        <v>21650</v>
      </c>
      <c r="G113" s="3">
        <v>42729</v>
      </c>
      <c r="H113">
        <v>33759</v>
      </c>
      <c r="I113" s="12">
        <v>15854</v>
      </c>
      <c r="J113" s="14">
        <v>2585</v>
      </c>
      <c r="K113" s="13">
        <v>0</v>
      </c>
      <c r="L113" s="13"/>
      <c r="M113" s="3">
        <v>13175</v>
      </c>
      <c r="N113" s="3">
        <v>1450</v>
      </c>
      <c r="O113" s="3">
        <v>426</v>
      </c>
      <c r="P113" s="3">
        <v>815</v>
      </c>
      <c r="Q113" s="3">
        <v>69276</v>
      </c>
      <c r="R113" s="3">
        <v>19881</v>
      </c>
      <c r="S113" s="3">
        <v>9940</v>
      </c>
      <c r="T113" s="3">
        <v>11045</v>
      </c>
      <c r="U113" s="3">
        <v>1570</v>
      </c>
      <c r="V113" s="3">
        <v>12591</v>
      </c>
      <c r="W113" s="3">
        <v>1046</v>
      </c>
      <c r="X113" s="3">
        <v>523</v>
      </c>
      <c r="Y113" s="3">
        <v>2651</v>
      </c>
      <c r="Z113" s="3">
        <v>262</v>
      </c>
      <c r="AA113" s="3">
        <v>0</v>
      </c>
      <c r="AB113" s="3">
        <v>785</v>
      </c>
      <c r="AC113" s="3">
        <v>523</v>
      </c>
      <c r="AD113" s="3">
        <v>14083</v>
      </c>
      <c r="AE113" s="3">
        <v>3986</v>
      </c>
      <c r="AF113" s="3">
        <v>1329</v>
      </c>
      <c r="AG113" s="3">
        <v>1594</v>
      </c>
      <c r="AH113" s="3">
        <v>266</v>
      </c>
      <c r="AI113" s="3">
        <v>2746</v>
      </c>
      <c r="AJ113" s="3">
        <v>886</v>
      </c>
      <c r="AK113" s="3">
        <v>89</v>
      </c>
      <c r="AL113" s="3">
        <v>443</v>
      </c>
      <c r="AM113" s="3">
        <v>89</v>
      </c>
      <c r="AN113" s="3">
        <v>0</v>
      </c>
      <c r="AO113" s="3">
        <v>443</v>
      </c>
      <c r="AP113" s="3">
        <v>2214</v>
      </c>
      <c r="AQ113" s="3">
        <f t="shared" si="13"/>
        <v>83359</v>
      </c>
      <c r="AR113" s="3">
        <f t="shared" si="14"/>
        <v>23867</v>
      </c>
      <c r="AS113" s="3">
        <f t="shared" si="15"/>
        <v>11269</v>
      </c>
      <c r="AT113" s="3">
        <f t="shared" si="16"/>
        <v>12639</v>
      </c>
      <c r="AU113" s="3">
        <f t="shared" si="17"/>
        <v>1836</v>
      </c>
      <c r="AV113" s="3">
        <f t="shared" si="18"/>
        <v>15337</v>
      </c>
      <c r="AW113" s="3">
        <f t="shared" si="19"/>
        <v>1932</v>
      </c>
      <c r="AX113" s="3">
        <f t="shared" si="20"/>
        <v>612</v>
      </c>
      <c r="AY113" s="3">
        <f t="shared" si="21"/>
        <v>3094</v>
      </c>
      <c r="AZ113" s="3">
        <f t="shared" si="22"/>
        <v>351</v>
      </c>
      <c r="BA113" s="3">
        <f t="shared" si="23"/>
        <v>0</v>
      </c>
      <c r="BB113" s="3">
        <f t="shared" si="24"/>
        <v>1228</v>
      </c>
      <c r="BC113" s="3">
        <f t="shared" si="25"/>
        <v>2737</v>
      </c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spans="1:68" x14ac:dyDescent="0.25">
      <c r="A114" s="1">
        <v>41386</v>
      </c>
      <c r="B114" t="s">
        <v>58</v>
      </c>
      <c r="C114" s="3">
        <v>118224</v>
      </c>
      <c r="D114" s="3">
        <v>36202</v>
      </c>
      <c r="E114" s="3">
        <v>37267</v>
      </c>
      <c r="F114" s="3">
        <v>39041</v>
      </c>
      <c r="G114" s="3">
        <v>54344</v>
      </c>
      <c r="H114">
        <v>43494</v>
      </c>
      <c r="I114" s="12">
        <v>12274</v>
      </c>
      <c r="J114" s="14">
        <v>2352</v>
      </c>
      <c r="K114" s="13">
        <v>0</v>
      </c>
      <c r="L114" s="13"/>
      <c r="M114" s="3">
        <v>17903</v>
      </c>
      <c r="N114" s="3">
        <v>1016</v>
      </c>
      <c r="O114" s="3">
        <v>370</v>
      </c>
      <c r="P114" s="3">
        <v>964</v>
      </c>
      <c r="Q114" s="3">
        <v>92257</v>
      </c>
      <c r="R114" s="3">
        <v>30083</v>
      </c>
      <c r="S114" s="3">
        <v>13696</v>
      </c>
      <c r="T114" s="3">
        <v>16347</v>
      </c>
      <c r="U114" s="3">
        <v>1831</v>
      </c>
      <c r="V114" s="3">
        <v>16347</v>
      </c>
      <c r="W114" s="3">
        <v>2877</v>
      </c>
      <c r="X114" s="3">
        <v>1308</v>
      </c>
      <c r="Y114" s="3">
        <v>3976</v>
      </c>
      <c r="Z114" s="3">
        <v>0</v>
      </c>
      <c r="AA114" s="3">
        <v>1308</v>
      </c>
      <c r="AB114" s="3">
        <v>262</v>
      </c>
      <c r="AC114" s="3">
        <v>2354</v>
      </c>
      <c r="AD114" s="3">
        <v>10009</v>
      </c>
      <c r="AE114" s="3">
        <v>2834</v>
      </c>
      <c r="AF114" s="3">
        <v>797</v>
      </c>
      <c r="AG114" s="3">
        <v>1417</v>
      </c>
      <c r="AH114" s="3">
        <v>89</v>
      </c>
      <c r="AI114" s="3">
        <v>1240</v>
      </c>
      <c r="AJ114" s="3">
        <v>1063</v>
      </c>
      <c r="AK114" s="3">
        <v>0</v>
      </c>
      <c r="AL114" s="3">
        <v>443</v>
      </c>
      <c r="AM114" s="3">
        <v>0</v>
      </c>
      <c r="AN114" s="3">
        <v>89</v>
      </c>
      <c r="AO114" s="3">
        <v>0</v>
      </c>
      <c r="AP114" s="3">
        <v>1949</v>
      </c>
      <c r="AQ114" s="3">
        <f t="shared" si="13"/>
        <v>102266</v>
      </c>
      <c r="AR114" s="3">
        <f t="shared" si="14"/>
        <v>32917</v>
      </c>
      <c r="AS114" s="3">
        <f t="shared" si="15"/>
        <v>14493</v>
      </c>
      <c r="AT114" s="3">
        <f t="shared" si="16"/>
        <v>17764</v>
      </c>
      <c r="AU114" s="3">
        <f t="shared" si="17"/>
        <v>1920</v>
      </c>
      <c r="AV114" s="3">
        <f t="shared" si="18"/>
        <v>17587</v>
      </c>
      <c r="AW114" s="3">
        <f t="shared" si="19"/>
        <v>3940</v>
      </c>
      <c r="AX114" s="3">
        <f t="shared" si="20"/>
        <v>1308</v>
      </c>
      <c r="AY114" s="3">
        <f t="shared" si="21"/>
        <v>4419</v>
      </c>
      <c r="AZ114" s="3">
        <f t="shared" si="22"/>
        <v>0</v>
      </c>
      <c r="BA114" s="3">
        <f t="shared" si="23"/>
        <v>1397</v>
      </c>
      <c r="BB114" s="3">
        <f t="shared" si="24"/>
        <v>262</v>
      </c>
      <c r="BC114" s="3">
        <f t="shared" si="25"/>
        <v>4303</v>
      </c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spans="1:68" x14ac:dyDescent="0.25">
      <c r="A115" s="1">
        <v>41387</v>
      </c>
      <c r="B115" t="s">
        <v>59</v>
      </c>
      <c r="C115" s="3">
        <v>118162</v>
      </c>
      <c r="D115" s="3">
        <v>49334</v>
      </c>
      <c r="E115" s="3">
        <v>31233</v>
      </c>
      <c r="F115" s="3">
        <v>33362</v>
      </c>
      <c r="G115" s="3">
        <v>54145</v>
      </c>
      <c r="H115">
        <v>44393</v>
      </c>
      <c r="I115" s="12">
        <v>12189</v>
      </c>
      <c r="J115" s="14">
        <v>1499</v>
      </c>
      <c r="K115" s="13">
        <v>0</v>
      </c>
      <c r="L115" s="13"/>
      <c r="M115" s="3">
        <v>18640</v>
      </c>
      <c r="N115" s="3">
        <v>1115</v>
      </c>
      <c r="O115" s="3">
        <v>375</v>
      </c>
      <c r="P115" s="3">
        <v>1179</v>
      </c>
      <c r="Q115" s="3">
        <v>91897</v>
      </c>
      <c r="R115" s="3">
        <v>28513</v>
      </c>
      <c r="S115" s="3">
        <v>14358</v>
      </c>
      <c r="T115" s="3">
        <v>13033</v>
      </c>
      <c r="U115" s="3">
        <v>1570</v>
      </c>
      <c r="V115" s="3">
        <v>16788</v>
      </c>
      <c r="W115" s="3">
        <v>3139</v>
      </c>
      <c r="X115" s="3">
        <v>523</v>
      </c>
      <c r="Y115" s="3">
        <v>3976</v>
      </c>
      <c r="Z115" s="3">
        <v>1046</v>
      </c>
      <c r="AA115" s="3">
        <v>2093</v>
      </c>
      <c r="AB115" s="3">
        <v>523</v>
      </c>
      <c r="AC115" s="3">
        <v>2354</v>
      </c>
      <c r="AD115" s="3">
        <v>11160</v>
      </c>
      <c r="AE115" s="3">
        <v>2834</v>
      </c>
      <c r="AF115" s="3">
        <v>1063</v>
      </c>
      <c r="AG115" s="3">
        <v>1417</v>
      </c>
      <c r="AH115" s="3">
        <v>89</v>
      </c>
      <c r="AI115" s="3">
        <v>1417</v>
      </c>
      <c r="AJ115" s="3">
        <v>797</v>
      </c>
      <c r="AK115" s="3">
        <v>0</v>
      </c>
      <c r="AL115" s="3">
        <v>1063</v>
      </c>
      <c r="AM115" s="3">
        <v>0</v>
      </c>
      <c r="AN115" s="3">
        <v>89</v>
      </c>
      <c r="AO115" s="3">
        <v>266</v>
      </c>
      <c r="AP115" s="3">
        <v>1771</v>
      </c>
      <c r="AQ115" s="3">
        <f t="shared" si="13"/>
        <v>103057</v>
      </c>
      <c r="AR115" s="3">
        <f t="shared" si="14"/>
        <v>31347</v>
      </c>
      <c r="AS115" s="3">
        <f t="shared" si="15"/>
        <v>15421</v>
      </c>
      <c r="AT115" s="3">
        <f t="shared" si="16"/>
        <v>14450</v>
      </c>
      <c r="AU115" s="3">
        <f t="shared" si="17"/>
        <v>1659</v>
      </c>
      <c r="AV115" s="3">
        <f t="shared" si="18"/>
        <v>18205</v>
      </c>
      <c r="AW115" s="3">
        <f t="shared" si="19"/>
        <v>3936</v>
      </c>
      <c r="AX115" s="3">
        <f t="shared" si="20"/>
        <v>523</v>
      </c>
      <c r="AY115" s="3">
        <f t="shared" si="21"/>
        <v>5039</v>
      </c>
      <c r="AZ115" s="3">
        <f t="shared" si="22"/>
        <v>1046</v>
      </c>
      <c r="BA115" s="3">
        <f t="shared" si="23"/>
        <v>2182</v>
      </c>
      <c r="BB115" s="3">
        <f t="shared" si="24"/>
        <v>789</v>
      </c>
      <c r="BC115" s="3">
        <f t="shared" si="25"/>
        <v>4125</v>
      </c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spans="1:68" x14ac:dyDescent="0.25">
      <c r="A116" s="1">
        <v>41388</v>
      </c>
      <c r="B116" t="s">
        <v>30</v>
      </c>
      <c r="C116" s="3">
        <v>121358</v>
      </c>
      <c r="D116" s="3">
        <v>44720</v>
      </c>
      <c r="E116" s="3">
        <v>36202</v>
      </c>
      <c r="F116" s="3">
        <v>36202</v>
      </c>
      <c r="G116" s="3">
        <v>55400</v>
      </c>
      <c r="H116">
        <v>44748</v>
      </c>
      <c r="I116" s="12">
        <v>12313</v>
      </c>
      <c r="J116" s="14">
        <v>1130</v>
      </c>
      <c r="K116" s="13">
        <v>0</v>
      </c>
      <c r="L116" s="13"/>
      <c r="M116" s="3">
        <v>18261</v>
      </c>
      <c r="N116" s="3">
        <v>996</v>
      </c>
      <c r="O116" s="3">
        <v>303</v>
      </c>
      <c r="P116" s="3">
        <v>1354</v>
      </c>
      <c r="Q116" s="3">
        <v>94023</v>
      </c>
      <c r="R116" s="3">
        <v>23805</v>
      </c>
      <c r="S116" s="3">
        <v>12149</v>
      </c>
      <c r="T116" s="3">
        <v>16567</v>
      </c>
      <c r="U116" s="3">
        <v>2093</v>
      </c>
      <c r="V116" s="3">
        <v>19218</v>
      </c>
      <c r="W116" s="3">
        <v>2354</v>
      </c>
      <c r="X116" s="3">
        <v>262</v>
      </c>
      <c r="Y116" s="3">
        <v>2872</v>
      </c>
      <c r="Z116" s="3">
        <v>262</v>
      </c>
      <c r="AA116" s="3">
        <v>523</v>
      </c>
      <c r="AB116" s="3">
        <v>0</v>
      </c>
      <c r="AC116" s="3">
        <v>3139</v>
      </c>
      <c r="AD116" s="3">
        <v>11691</v>
      </c>
      <c r="AE116" s="3">
        <v>3454</v>
      </c>
      <c r="AF116" s="3">
        <v>1240</v>
      </c>
      <c r="AG116" s="3">
        <v>797</v>
      </c>
      <c r="AH116" s="3">
        <v>0</v>
      </c>
      <c r="AI116" s="3">
        <v>1594</v>
      </c>
      <c r="AJ116" s="3">
        <v>620</v>
      </c>
      <c r="AK116" s="3">
        <v>89</v>
      </c>
      <c r="AL116" s="3">
        <v>531</v>
      </c>
      <c r="AM116" s="3">
        <v>89</v>
      </c>
      <c r="AN116" s="3">
        <v>0</v>
      </c>
      <c r="AO116" s="3">
        <v>89</v>
      </c>
      <c r="AP116" s="3">
        <v>2657</v>
      </c>
      <c r="AQ116" s="3">
        <f t="shared" si="13"/>
        <v>105714</v>
      </c>
      <c r="AR116" s="3">
        <f t="shared" si="14"/>
        <v>27259</v>
      </c>
      <c r="AS116" s="3">
        <f t="shared" si="15"/>
        <v>13389</v>
      </c>
      <c r="AT116" s="3">
        <f t="shared" si="16"/>
        <v>17364</v>
      </c>
      <c r="AU116" s="3">
        <f t="shared" si="17"/>
        <v>2093</v>
      </c>
      <c r="AV116" s="3">
        <f t="shared" si="18"/>
        <v>20812</v>
      </c>
      <c r="AW116" s="3">
        <f t="shared" si="19"/>
        <v>2974</v>
      </c>
      <c r="AX116" s="3">
        <f t="shared" si="20"/>
        <v>351</v>
      </c>
      <c r="AY116" s="3">
        <f t="shared" si="21"/>
        <v>3403</v>
      </c>
      <c r="AZ116" s="3">
        <f t="shared" si="22"/>
        <v>351</v>
      </c>
      <c r="BA116" s="3">
        <f t="shared" si="23"/>
        <v>523</v>
      </c>
      <c r="BB116" s="3">
        <f t="shared" si="24"/>
        <v>89</v>
      </c>
      <c r="BC116" s="3">
        <f t="shared" si="25"/>
        <v>5796</v>
      </c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spans="1:68" x14ac:dyDescent="0.25">
      <c r="A117" s="1">
        <v>41389</v>
      </c>
      <c r="B117" t="s">
        <v>46</v>
      </c>
      <c r="C117" s="3">
        <v>139266</v>
      </c>
      <c r="D117" s="3">
        <v>52528</v>
      </c>
      <c r="E117" s="3">
        <v>39751</v>
      </c>
      <c r="F117" s="3">
        <v>44010</v>
      </c>
      <c r="G117" s="3">
        <v>63754</v>
      </c>
      <c r="H117">
        <v>47864</v>
      </c>
      <c r="I117" s="12">
        <v>12554</v>
      </c>
      <c r="J117" s="14">
        <v>1193</v>
      </c>
      <c r="K117" s="13">
        <v>0</v>
      </c>
      <c r="L117" s="13"/>
      <c r="M117" s="3">
        <v>21471</v>
      </c>
      <c r="N117" s="3">
        <v>1022</v>
      </c>
      <c r="O117" s="3">
        <v>383</v>
      </c>
      <c r="P117" s="3">
        <v>1384</v>
      </c>
      <c r="Q117" s="3">
        <v>107230</v>
      </c>
      <c r="R117" s="3">
        <v>30868</v>
      </c>
      <c r="S117" s="3">
        <v>15905</v>
      </c>
      <c r="T117" s="3">
        <v>18114</v>
      </c>
      <c r="U117" s="3">
        <v>2616</v>
      </c>
      <c r="V117" s="3">
        <v>16347</v>
      </c>
      <c r="W117" s="3">
        <v>3139</v>
      </c>
      <c r="X117" s="3">
        <v>1046</v>
      </c>
      <c r="Y117" s="3">
        <v>5302</v>
      </c>
      <c r="Z117" s="3">
        <v>785</v>
      </c>
      <c r="AA117" s="3">
        <v>1046</v>
      </c>
      <c r="AB117" s="3">
        <v>1570</v>
      </c>
      <c r="AC117" s="3">
        <v>3662</v>
      </c>
      <c r="AD117" s="3">
        <v>11160</v>
      </c>
      <c r="AE117" s="3">
        <v>3809</v>
      </c>
      <c r="AF117" s="3">
        <v>886</v>
      </c>
      <c r="AG117" s="3">
        <v>1063</v>
      </c>
      <c r="AH117" s="3">
        <v>89</v>
      </c>
      <c r="AI117" s="3">
        <v>1860</v>
      </c>
      <c r="AJ117" s="3">
        <v>354</v>
      </c>
      <c r="AK117" s="3">
        <v>0</v>
      </c>
      <c r="AL117" s="3">
        <v>797</v>
      </c>
      <c r="AM117" s="3">
        <v>177</v>
      </c>
      <c r="AN117" s="3">
        <v>0</v>
      </c>
      <c r="AO117" s="3">
        <v>266</v>
      </c>
      <c r="AP117" s="3">
        <v>1329</v>
      </c>
      <c r="AQ117" s="3">
        <f t="shared" si="13"/>
        <v>118390</v>
      </c>
      <c r="AR117" s="3">
        <f t="shared" si="14"/>
        <v>34677</v>
      </c>
      <c r="AS117" s="3">
        <f t="shared" si="15"/>
        <v>16791</v>
      </c>
      <c r="AT117" s="3">
        <f t="shared" si="16"/>
        <v>19177</v>
      </c>
      <c r="AU117" s="3">
        <f t="shared" si="17"/>
        <v>2705</v>
      </c>
      <c r="AV117" s="3">
        <f t="shared" si="18"/>
        <v>18207</v>
      </c>
      <c r="AW117" s="3">
        <f t="shared" si="19"/>
        <v>3493</v>
      </c>
      <c r="AX117" s="3">
        <f t="shared" si="20"/>
        <v>1046</v>
      </c>
      <c r="AY117" s="3">
        <f t="shared" si="21"/>
        <v>6099</v>
      </c>
      <c r="AZ117" s="3">
        <f t="shared" si="22"/>
        <v>962</v>
      </c>
      <c r="BA117" s="3">
        <f t="shared" si="23"/>
        <v>1046</v>
      </c>
      <c r="BB117" s="3">
        <f t="shared" si="24"/>
        <v>1836</v>
      </c>
      <c r="BC117" s="3">
        <f t="shared" si="25"/>
        <v>4991</v>
      </c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spans="1:68" x14ac:dyDescent="0.25">
      <c r="A118" s="1">
        <v>41390</v>
      </c>
      <c r="B118" t="s">
        <v>49</v>
      </c>
      <c r="C118" s="3">
        <v>146566</v>
      </c>
      <c r="D118" s="3">
        <v>56432</v>
      </c>
      <c r="E118" s="3">
        <v>44010</v>
      </c>
      <c r="F118" s="3">
        <v>41881</v>
      </c>
      <c r="G118" s="3">
        <v>66627</v>
      </c>
      <c r="H118">
        <v>49200</v>
      </c>
      <c r="I118" s="12">
        <v>13716</v>
      </c>
      <c r="J118" s="14">
        <v>1250</v>
      </c>
      <c r="K118" s="13">
        <v>0</v>
      </c>
      <c r="L118" s="13"/>
      <c r="M118" s="3">
        <v>22188</v>
      </c>
      <c r="N118" s="3">
        <v>1131</v>
      </c>
      <c r="O118" s="3">
        <v>338</v>
      </c>
      <c r="P118" s="3">
        <v>1227</v>
      </c>
      <c r="Q118" s="3">
        <v>112310</v>
      </c>
      <c r="R118" s="3">
        <v>34007</v>
      </c>
      <c r="S118" s="3">
        <v>16788</v>
      </c>
      <c r="T118" s="3">
        <v>18556</v>
      </c>
      <c r="U118" s="3">
        <v>2093</v>
      </c>
      <c r="V118" s="3">
        <v>17672</v>
      </c>
      <c r="W118" s="3">
        <v>2354</v>
      </c>
      <c r="X118" s="3">
        <v>1046</v>
      </c>
      <c r="Y118" s="3">
        <v>4639</v>
      </c>
      <c r="Z118" s="3">
        <v>523</v>
      </c>
      <c r="AA118" s="3">
        <v>523</v>
      </c>
      <c r="AB118" s="3">
        <v>262</v>
      </c>
      <c r="AC118" s="3">
        <v>1831</v>
      </c>
      <c r="AD118" s="3">
        <v>11603</v>
      </c>
      <c r="AE118" s="3">
        <v>3189</v>
      </c>
      <c r="AF118" s="3">
        <v>1594</v>
      </c>
      <c r="AG118" s="3">
        <v>1506</v>
      </c>
      <c r="AH118" s="3">
        <v>177</v>
      </c>
      <c r="AI118" s="3">
        <v>2037</v>
      </c>
      <c r="AJ118" s="3">
        <v>709</v>
      </c>
      <c r="AK118" s="3">
        <v>0</v>
      </c>
      <c r="AL118" s="3">
        <v>797</v>
      </c>
      <c r="AM118" s="3">
        <v>0</v>
      </c>
      <c r="AN118" s="3">
        <v>0</v>
      </c>
      <c r="AO118" s="3">
        <v>177</v>
      </c>
      <c r="AP118" s="3">
        <v>1329</v>
      </c>
      <c r="AQ118" s="3">
        <f t="shared" si="13"/>
        <v>123913</v>
      </c>
      <c r="AR118" s="3">
        <f t="shared" si="14"/>
        <v>37196</v>
      </c>
      <c r="AS118" s="3">
        <f t="shared" si="15"/>
        <v>18382</v>
      </c>
      <c r="AT118" s="3">
        <f t="shared" si="16"/>
        <v>20062</v>
      </c>
      <c r="AU118" s="3">
        <f t="shared" si="17"/>
        <v>2270</v>
      </c>
      <c r="AV118" s="3">
        <f t="shared" si="18"/>
        <v>19709</v>
      </c>
      <c r="AW118" s="3">
        <f t="shared" si="19"/>
        <v>3063</v>
      </c>
      <c r="AX118" s="3">
        <f t="shared" si="20"/>
        <v>1046</v>
      </c>
      <c r="AY118" s="3">
        <f t="shared" si="21"/>
        <v>5436</v>
      </c>
      <c r="AZ118" s="3">
        <f t="shared" si="22"/>
        <v>523</v>
      </c>
      <c r="BA118" s="3">
        <f t="shared" si="23"/>
        <v>523</v>
      </c>
      <c r="BB118" s="3">
        <f t="shared" si="24"/>
        <v>439</v>
      </c>
      <c r="BC118" s="3">
        <f t="shared" si="25"/>
        <v>3160</v>
      </c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spans="1:68" x14ac:dyDescent="0.25">
      <c r="A119" s="1">
        <v>41391</v>
      </c>
      <c r="B119" t="s">
        <v>52</v>
      </c>
      <c r="C119" s="3">
        <v>118963</v>
      </c>
      <c r="D119" s="3">
        <v>41881</v>
      </c>
      <c r="E119" s="3">
        <v>37267</v>
      </c>
      <c r="F119" s="3">
        <v>32298</v>
      </c>
      <c r="G119" s="3">
        <v>56533</v>
      </c>
      <c r="H119">
        <v>39859</v>
      </c>
      <c r="I119" s="12">
        <v>15314</v>
      </c>
      <c r="J119" s="14">
        <v>1382</v>
      </c>
      <c r="K119" s="13">
        <v>0</v>
      </c>
      <c r="L119" s="13"/>
      <c r="M119" s="3">
        <v>19111</v>
      </c>
      <c r="N119" s="3">
        <v>1636</v>
      </c>
      <c r="O119" s="3">
        <v>530</v>
      </c>
      <c r="P119" s="3">
        <v>1089</v>
      </c>
      <c r="Q119" s="3">
        <v>92205</v>
      </c>
      <c r="R119" s="3">
        <v>26421</v>
      </c>
      <c r="S119" s="3">
        <v>12370</v>
      </c>
      <c r="T119" s="3">
        <v>16788</v>
      </c>
      <c r="U119" s="3">
        <v>2354</v>
      </c>
      <c r="V119" s="3">
        <v>13917</v>
      </c>
      <c r="W119" s="3">
        <v>3662</v>
      </c>
      <c r="X119" s="3">
        <v>1308</v>
      </c>
      <c r="Y119" s="3">
        <v>4418</v>
      </c>
      <c r="Z119" s="3">
        <v>1046</v>
      </c>
      <c r="AA119" s="3">
        <v>1046</v>
      </c>
      <c r="AB119" s="3">
        <v>523</v>
      </c>
      <c r="AC119" s="3">
        <v>2354</v>
      </c>
      <c r="AD119" s="3">
        <v>13729</v>
      </c>
      <c r="AE119" s="3">
        <v>4429</v>
      </c>
      <c r="AF119" s="3">
        <v>1240</v>
      </c>
      <c r="AG119" s="3">
        <v>1771</v>
      </c>
      <c r="AH119" s="3">
        <v>89</v>
      </c>
      <c r="AI119" s="3">
        <v>2480</v>
      </c>
      <c r="AJ119" s="3">
        <v>531</v>
      </c>
      <c r="AK119" s="3">
        <v>89</v>
      </c>
      <c r="AL119" s="3">
        <v>354</v>
      </c>
      <c r="AM119" s="3">
        <v>0</v>
      </c>
      <c r="AN119" s="3">
        <v>0</v>
      </c>
      <c r="AO119" s="3">
        <v>443</v>
      </c>
      <c r="AP119" s="3">
        <v>1949</v>
      </c>
      <c r="AQ119" s="3">
        <f t="shared" si="13"/>
        <v>105934</v>
      </c>
      <c r="AR119" s="3">
        <f t="shared" si="14"/>
        <v>30850</v>
      </c>
      <c r="AS119" s="3">
        <f t="shared" si="15"/>
        <v>13610</v>
      </c>
      <c r="AT119" s="3">
        <f t="shared" si="16"/>
        <v>18559</v>
      </c>
      <c r="AU119" s="3">
        <f t="shared" si="17"/>
        <v>2443</v>
      </c>
      <c r="AV119" s="3">
        <f t="shared" si="18"/>
        <v>16397</v>
      </c>
      <c r="AW119" s="3">
        <f t="shared" si="19"/>
        <v>4193</v>
      </c>
      <c r="AX119" s="3">
        <f t="shared" si="20"/>
        <v>1397</v>
      </c>
      <c r="AY119" s="3">
        <f t="shared" si="21"/>
        <v>4772</v>
      </c>
      <c r="AZ119" s="3">
        <f t="shared" si="22"/>
        <v>1046</v>
      </c>
      <c r="BA119" s="3">
        <f t="shared" si="23"/>
        <v>1046</v>
      </c>
      <c r="BB119" s="3">
        <f t="shared" si="24"/>
        <v>966</v>
      </c>
      <c r="BC119" s="3">
        <f t="shared" si="25"/>
        <v>4303</v>
      </c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spans="1:68" x14ac:dyDescent="0.25">
      <c r="A120" s="1">
        <v>41392</v>
      </c>
      <c r="B120" t="s">
        <v>53</v>
      </c>
      <c r="C120" s="3">
        <v>92568</v>
      </c>
      <c r="D120" s="3">
        <v>18456</v>
      </c>
      <c r="E120" s="3">
        <v>36557</v>
      </c>
      <c r="F120" s="3">
        <v>30878</v>
      </c>
      <c r="G120" s="3">
        <v>44154</v>
      </c>
      <c r="H120">
        <v>32347</v>
      </c>
      <c r="I120" s="12">
        <v>16228</v>
      </c>
      <c r="J120" s="14">
        <v>1103</v>
      </c>
      <c r="K120" s="13">
        <v>0</v>
      </c>
      <c r="L120" s="13"/>
      <c r="M120" s="3">
        <v>14972</v>
      </c>
      <c r="N120" s="3">
        <v>1511</v>
      </c>
      <c r="O120" s="3">
        <v>443</v>
      </c>
      <c r="P120" s="3">
        <v>809</v>
      </c>
      <c r="Q120" s="3">
        <v>73001</v>
      </c>
      <c r="R120" s="3">
        <v>23020</v>
      </c>
      <c r="S120" s="3">
        <v>14358</v>
      </c>
      <c r="T120" s="3">
        <v>8615</v>
      </c>
      <c r="U120" s="3">
        <v>523</v>
      </c>
      <c r="V120" s="3">
        <v>13917</v>
      </c>
      <c r="W120" s="3">
        <v>1570</v>
      </c>
      <c r="X120" s="3">
        <v>0</v>
      </c>
      <c r="Y120" s="3">
        <v>4639</v>
      </c>
      <c r="Z120" s="3">
        <v>262</v>
      </c>
      <c r="AA120" s="3">
        <v>1046</v>
      </c>
      <c r="AB120" s="3">
        <v>523</v>
      </c>
      <c r="AC120" s="3">
        <v>1308</v>
      </c>
      <c r="AD120" s="3">
        <v>15146</v>
      </c>
      <c r="AE120" s="3">
        <v>4517</v>
      </c>
      <c r="AF120" s="3">
        <v>1151</v>
      </c>
      <c r="AG120" s="3">
        <v>1506</v>
      </c>
      <c r="AH120" s="3">
        <v>89</v>
      </c>
      <c r="AI120" s="3">
        <v>1949</v>
      </c>
      <c r="AJ120" s="3">
        <v>709</v>
      </c>
      <c r="AK120" s="3">
        <v>89</v>
      </c>
      <c r="AL120" s="3">
        <v>620</v>
      </c>
      <c r="AM120" s="3">
        <v>177</v>
      </c>
      <c r="AN120" s="3">
        <v>89</v>
      </c>
      <c r="AO120" s="3">
        <v>266</v>
      </c>
      <c r="AP120" s="3">
        <v>3366</v>
      </c>
      <c r="AQ120" s="3">
        <f t="shared" si="13"/>
        <v>88147</v>
      </c>
      <c r="AR120" s="3">
        <f t="shared" si="14"/>
        <v>27537</v>
      </c>
      <c r="AS120" s="3">
        <f t="shared" si="15"/>
        <v>15509</v>
      </c>
      <c r="AT120" s="3">
        <f t="shared" si="16"/>
        <v>10121</v>
      </c>
      <c r="AU120" s="3">
        <f t="shared" si="17"/>
        <v>612</v>
      </c>
      <c r="AV120" s="3">
        <f t="shared" si="18"/>
        <v>15866</v>
      </c>
      <c r="AW120" s="3">
        <f t="shared" si="19"/>
        <v>2279</v>
      </c>
      <c r="AX120" s="3">
        <f t="shared" si="20"/>
        <v>89</v>
      </c>
      <c r="AY120" s="3">
        <f t="shared" si="21"/>
        <v>5259</v>
      </c>
      <c r="AZ120" s="3">
        <f t="shared" si="22"/>
        <v>439</v>
      </c>
      <c r="BA120" s="3">
        <f t="shared" si="23"/>
        <v>1135</v>
      </c>
      <c r="BB120" s="3">
        <f t="shared" si="24"/>
        <v>789</v>
      </c>
      <c r="BC120" s="3">
        <f t="shared" si="25"/>
        <v>4674</v>
      </c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spans="1:68" x14ac:dyDescent="0.25">
      <c r="A121" s="1">
        <v>41393</v>
      </c>
      <c r="B121" t="s">
        <v>58</v>
      </c>
      <c r="C121" s="3">
        <v>143367</v>
      </c>
      <c r="D121" s="3">
        <v>46140</v>
      </c>
      <c r="E121" s="3">
        <v>46494</v>
      </c>
      <c r="F121" s="3">
        <v>44365</v>
      </c>
      <c r="G121" s="3">
        <v>65772</v>
      </c>
      <c r="H121">
        <v>50077</v>
      </c>
      <c r="I121" s="12">
        <v>13681</v>
      </c>
      <c r="J121" s="14">
        <v>1091</v>
      </c>
      <c r="K121" s="13">
        <v>0</v>
      </c>
      <c r="L121" s="13"/>
      <c r="M121" s="3">
        <v>22451</v>
      </c>
      <c r="N121" s="3">
        <v>1158</v>
      </c>
      <c r="O121" s="3">
        <v>351</v>
      </c>
      <c r="P121" s="3">
        <v>1238</v>
      </c>
      <c r="Q121" s="3">
        <v>110741</v>
      </c>
      <c r="R121" s="3">
        <v>36884</v>
      </c>
      <c r="S121" s="3">
        <v>15463</v>
      </c>
      <c r="T121" s="3">
        <v>15242</v>
      </c>
      <c r="U121" s="3">
        <v>2354</v>
      </c>
      <c r="V121" s="3">
        <v>19660</v>
      </c>
      <c r="W121" s="3">
        <v>2093</v>
      </c>
      <c r="X121" s="3">
        <v>262</v>
      </c>
      <c r="Y121" s="3">
        <v>3313</v>
      </c>
      <c r="Z121" s="3">
        <v>785</v>
      </c>
      <c r="AA121" s="3">
        <v>1831</v>
      </c>
      <c r="AB121" s="3">
        <v>1831</v>
      </c>
      <c r="AC121" s="3">
        <v>5493</v>
      </c>
      <c r="AD121" s="3">
        <v>11603</v>
      </c>
      <c r="AE121" s="3">
        <v>3631</v>
      </c>
      <c r="AF121" s="3">
        <v>797</v>
      </c>
      <c r="AG121" s="3">
        <v>1949</v>
      </c>
      <c r="AH121" s="3">
        <v>0</v>
      </c>
      <c r="AI121" s="3">
        <v>1860</v>
      </c>
      <c r="AJ121" s="3">
        <v>443</v>
      </c>
      <c r="AK121" s="3">
        <v>0</v>
      </c>
      <c r="AL121" s="3">
        <v>531</v>
      </c>
      <c r="AM121" s="3">
        <v>266</v>
      </c>
      <c r="AN121" s="3">
        <v>89</v>
      </c>
      <c r="AO121" s="3">
        <v>266</v>
      </c>
      <c r="AP121" s="3">
        <v>1594</v>
      </c>
      <c r="AQ121" s="3">
        <f t="shared" si="13"/>
        <v>122344</v>
      </c>
      <c r="AR121" s="3">
        <f t="shared" si="14"/>
        <v>40515</v>
      </c>
      <c r="AS121" s="3">
        <f t="shared" si="15"/>
        <v>16260</v>
      </c>
      <c r="AT121" s="3">
        <f t="shared" si="16"/>
        <v>17191</v>
      </c>
      <c r="AU121" s="3">
        <f t="shared" si="17"/>
        <v>2354</v>
      </c>
      <c r="AV121" s="3">
        <f t="shared" si="18"/>
        <v>21520</v>
      </c>
      <c r="AW121" s="3">
        <f t="shared" si="19"/>
        <v>2536</v>
      </c>
      <c r="AX121" s="3">
        <f t="shared" si="20"/>
        <v>262</v>
      </c>
      <c r="AY121" s="3">
        <f t="shared" si="21"/>
        <v>3844</v>
      </c>
      <c r="AZ121" s="3">
        <f t="shared" si="22"/>
        <v>1051</v>
      </c>
      <c r="BA121" s="3">
        <f t="shared" si="23"/>
        <v>1920</v>
      </c>
      <c r="BB121" s="3">
        <f t="shared" si="24"/>
        <v>2097</v>
      </c>
      <c r="BC121" s="3">
        <f t="shared" si="25"/>
        <v>7087</v>
      </c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spans="1:68" x14ac:dyDescent="0.25">
      <c r="A122" s="1">
        <v>41394</v>
      </c>
      <c r="B122" t="s">
        <v>59</v>
      </c>
      <c r="C122" s="3">
        <v>152094</v>
      </c>
      <c r="D122" s="3">
        <v>50754</v>
      </c>
      <c r="E122" s="3">
        <v>46494</v>
      </c>
      <c r="F122" s="3">
        <v>46849</v>
      </c>
      <c r="G122" s="3">
        <v>68513</v>
      </c>
      <c r="H122">
        <v>54558</v>
      </c>
      <c r="I122" s="12">
        <v>14606</v>
      </c>
      <c r="J122" s="14">
        <v>1259</v>
      </c>
      <c r="K122" s="13">
        <v>0</v>
      </c>
      <c r="L122" s="13"/>
      <c r="M122" s="3">
        <v>23832</v>
      </c>
      <c r="N122" s="3">
        <v>1224</v>
      </c>
      <c r="O122" s="3">
        <v>409</v>
      </c>
      <c r="P122" s="3">
        <v>1276</v>
      </c>
      <c r="Q122" s="3">
        <v>116732</v>
      </c>
      <c r="R122" s="3">
        <v>34530</v>
      </c>
      <c r="S122" s="3">
        <v>15021</v>
      </c>
      <c r="T122" s="3">
        <v>19881</v>
      </c>
      <c r="U122" s="3">
        <v>2616</v>
      </c>
      <c r="V122" s="3">
        <v>18997</v>
      </c>
      <c r="W122" s="3">
        <v>4709</v>
      </c>
      <c r="X122" s="3">
        <v>262</v>
      </c>
      <c r="Y122" s="3">
        <v>3755</v>
      </c>
      <c r="Z122" s="3">
        <v>785</v>
      </c>
      <c r="AA122" s="3">
        <v>1570</v>
      </c>
      <c r="AB122" s="3">
        <v>785</v>
      </c>
      <c r="AC122" s="3">
        <v>5493</v>
      </c>
      <c r="AD122" s="3">
        <v>12400</v>
      </c>
      <c r="AE122" s="3">
        <v>3366</v>
      </c>
      <c r="AF122" s="3">
        <v>1329</v>
      </c>
      <c r="AG122" s="3">
        <v>1683</v>
      </c>
      <c r="AH122" s="3">
        <v>89</v>
      </c>
      <c r="AI122" s="3">
        <v>1771</v>
      </c>
      <c r="AJ122" s="3">
        <v>177</v>
      </c>
      <c r="AK122" s="3">
        <v>89</v>
      </c>
      <c r="AL122" s="3">
        <v>886</v>
      </c>
      <c r="AM122" s="3">
        <v>89</v>
      </c>
      <c r="AN122" s="3">
        <v>0</v>
      </c>
      <c r="AO122" s="3">
        <v>89</v>
      </c>
      <c r="AP122" s="3">
        <v>2480</v>
      </c>
      <c r="AQ122" s="3">
        <f t="shared" si="13"/>
        <v>129132</v>
      </c>
      <c r="AR122" s="3">
        <f t="shared" si="14"/>
        <v>37896</v>
      </c>
      <c r="AS122" s="3">
        <f t="shared" si="15"/>
        <v>16350</v>
      </c>
      <c r="AT122" s="3">
        <f t="shared" si="16"/>
        <v>21564</v>
      </c>
      <c r="AU122" s="3">
        <f t="shared" si="17"/>
        <v>2705</v>
      </c>
      <c r="AV122" s="3">
        <f t="shared" si="18"/>
        <v>20768</v>
      </c>
      <c r="AW122" s="3">
        <f t="shared" si="19"/>
        <v>4886</v>
      </c>
      <c r="AX122" s="3">
        <f t="shared" si="20"/>
        <v>351</v>
      </c>
      <c r="AY122" s="3">
        <f t="shared" si="21"/>
        <v>4641</v>
      </c>
      <c r="AZ122" s="3">
        <f t="shared" si="22"/>
        <v>874</v>
      </c>
      <c r="BA122" s="3">
        <f t="shared" si="23"/>
        <v>1570</v>
      </c>
      <c r="BB122" s="3">
        <f t="shared" si="24"/>
        <v>874</v>
      </c>
      <c r="BC122" s="3">
        <f t="shared" si="25"/>
        <v>7973</v>
      </c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spans="1:68" x14ac:dyDescent="0.25">
      <c r="A123" s="1">
        <v>41395</v>
      </c>
      <c r="B123" t="s">
        <v>30</v>
      </c>
      <c r="C123" s="3">
        <v>121775</v>
      </c>
      <c r="D123" s="3">
        <v>42590</v>
      </c>
      <c r="E123" s="3">
        <v>36557</v>
      </c>
      <c r="F123" s="3">
        <v>38686</v>
      </c>
      <c r="G123" s="3">
        <v>56618</v>
      </c>
      <c r="H123">
        <v>42566</v>
      </c>
      <c r="I123" s="12">
        <v>15543</v>
      </c>
      <c r="J123" s="14">
        <v>1017</v>
      </c>
      <c r="K123" s="13">
        <v>0</v>
      </c>
      <c r="L123" s="13"/>
      <c r="M123" s="3">
        <v>20014</v>
      </c>
      <c r="N123" s="3">
        <v>1581</v>
      </c>
      <c r="O123" s="3">
        <v>496</v>
      </c>
      <c r="P123" s="3">
        <v>1160</v>
      </c>
      <c r="Q123" s="3">
        <v>94038</v>
      </c>
      <c r="R123" s="3">
        <v>22497</v>
      </c>
      <c r="S123" s="3">
        <v>17009</v>
      </c>
      <c r="T123" s="3">
        <v>16347</v>
      </c>
      <c r="U123" s="3">
        <v>1570</v>
      </c>
      <c r="V123" s="3">
        <v>15684</v>
      </c>
      <c r="W123" s="3">
        <v>3924</v>
      </c>
      <c r="X123" s="3">
        <v>1570</v>
      </c>
      <c r="Y123" s="3">
        <v>5522</v>
      </c>
      <c r="Z123" s="3">
        <v>523</v>
      </c>
      <c r="AA123" s="3">
        <v>0</v>
      </c>
      <c r="AB123" s="3">
        <v>523</v>
      </c>
      <c r="AC123" s="3">
        <v>1570</v>
      </c>
      <c r="AD123" s="3">
        <v>13817</v>
      </c>
      <c r="AE123" s="3">
        <v>3631</v>
      </c>
      <c r="AF123" s="3">
        <v>1506</v>
      </c>
      <c r="AG123" s="3">
        <v>2214</v>
      </c>
      <c r="AH123" s="3">
        <v>0</v>
      </c>
      <c r="AI123" s="3">
        <v>1949</v>
      </c>
      <c r="AJ123" s="3">
        <v>531</v>
      </c>
      <c r="AK123" s="3">
        <v>0</v>
      </c>
      <c r="AL123" s="3">
        <v>797</v>
      </c>
      <c r="AM123" s="3">
        <v>0</v>
      </c>
      <c r="AN123" s="3">
        <v>0</v>
      </c>
      <c r="AO123" s="3">
        <v>266</v>
      </c>
      <c r="AP123" s="3">
        <v>2480</v>
      </c>
      <c r="AQ123" s="3">
        <f t="shared" si="13"/>
        <v>107855</v>
      </c>
      <c r="AR123" s="3">
        <f t="shared" si="14"/>
        <v>26128</v>
      </c>
      <c r="AS123" s="3">
        <f t="shared" si="15"/>
        <v>18515</v>
      </c>
      <c r="AT123" s="3">
        <f t="shared" si="16"/>
        <v>18561</v>
      </c>
      <c r="AU123" s="3">
        <f t="shared" si="17"/>
        <v>1570</v>
      </c>
      <c r="AV123" s="3">
        <f t="shared" si="18"/>
        <v>17633</v>
      </c>
      <c r="AW123" s="3">
        <f t="shared" si="19"/>
        <v>4455</v>
      </c>
      <c r="AX123" s="3">
        <f t="shared" si="20"/>
        <v>1570</v>
      </c>
      <c r="AY123" s="3">
        <f t="shared" si="21"/>
        <v>6319</v>
      </c>
      <c r="AZ123" s="3">
        <f t="shared" si="22"/>
        <v>523</v>
      </c>
      <c r="BA123" s="3">
        <f t="shared" si="23"/>
        <v>0</v>
      </c>
      <c r="BB123" s="3">
        <f t="shared" si="24"/>
        <v>789</v>
      </c>
      <c r="BC123" s="3">
        <f t="shared" si="25"/>
        <v>4050</v>
      </c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spans="1:68" x14ac:dyDescent="0.25">
      <c r="A124" s="1">
        <v>41396</v>
      </c>
      <c r="B124" t="s">
        <v>46</v>
      </c>
      <c r="C124" s="3">
        <v>159589</v>
      </c>
      <c r="D124" s="3">
        <v>39751</v>
      </c>
      <c r="E124" s="3">
        <v>55722</v>
      </c>
      <c r="F124" s="3">
        <v>53593</v>
      </c>
      <c r="G124" s="3">
        <v>72343</v>
      </c>
      <c r="H124">
        <v>57618</v>
      </c>
      <c r="I124" s="12">
        <v>14984</v>
      </c>
      <c r="J124" s="14">
        <v>1099</v>
      </c>
      <c r="K124" s="13">
        <v>0</v>
      </c>
      <c r="L124" s="13"/>
      <c r="M124" s="3">
        <v>25808</v>
      </c>
      <c r="N124" s="3">
        <v>1530</v>
      </c>
      <c r="O124" s="3">
        <v>464</v>
      </c>
      <c r="P124" s="3">
        <v>1612</v>
      </c>
      <c r="Q124" s="3">
        <v>123221</v>
      </c>
      <c r="R124" s="3">
        <v>38192</v>
      </c>
      <c r="S124" s="3">
        <v>21869</v>
      </c>
      <c r="T124" s="3">
        <v>24299</v>
      </c>
      <c r="U124" s="3">
        <v>2616</v>
      </c>
      <c r="V124" s="3">
        <v>19439</v>
      </c>
      <c r="W124" s="3">
        <v>3401</v>
      </c>
      <c r="X124" s="3">
        <v>1046</v>
      </c>
      <c r="Y124" s="3">
        <v>3755</v>
      </c>
      <c r="Z124" s="3">
        <v>262</v>
      </c>
      <c r="AA124" s="3">
        <v>262</v>
      </c>
      <c r="AB124" s="3">
        <v>785</v>
      </c>
      <c r="AC124" s="3">
        <v>4447</v>
      </c>
      <c r="AD124" s="3">
        <v>13286</v>
      </c>
      <c r="AE124" s="3">
        <v>3011</v>
      </c>
      <c r="AF124" s="3">
        <v>1329</v>
      </c>
      <c r="AG124" s="3">
        <v>1860</v>
      </c>
      <c r="AH124" s="3">
        <v>177</v>
      </c>
      <c r="AI124" s="3">
        <v>1683</v>
      </c>
      <c r="AJ124" s="3">
        <v>266</v>
      </c>
      <c r="AK124" s="3">
        <v>0</v>
      </c>
      <c r="AL124" s="3">
        <v>797</v>
      </c>
      <c r="AM124" s="3">
        <v>0</v>
      </c>
      <c r="AN124" s="3">
        <v>89</v>
      </c>
      <c r="AO124" s="3">
        <v>177</v>
      </c>
      <c r="AP124" s="3">
        <v>3189</v>
      </c>
      <c r="AQ124" s="3">
        <f t="shared" si="13"/>
        <v>136507</v>
      </c>
      <c r="AR124" s="3">
        <f t="shared" si="14"/>
        <v>41203</v>
      </c>
      <c r="AS124" s="3">
        <f t="shared" si="15"/>
        <v>23198</v>
      </c>
      <c r="AT124" s="3">
        <f t="shared" si="16"/>
        <v>26159</v>
      </c>
      <c r="AU124" s="3">
        <f t="shared" si="17"/>
        <v>2793</v>
      </c>
      <c r="AV124" s="3">
        <f t="shared" si="18"/>
        <v>21122</v>
      </c>
      <c r="AW124" s="3">
        <f t="shared" si="19"/>
        <v>3667</v>
      </c>
      <c r="AX124" s="3">
        <f t="shared" si="20"/>
        <v>1046</v>
      </c>
      <c r="AY124" s="3">
        <f t="shared" si="21"/>
        <v>4552</v>
      </c>
      <c r="AZ124" s="3">
        <f t="shared" si="22"/>
        <v>262</v>
      </c>
      <c r="BA124" s="3">
        <f t="shared" si="23"/>
        <v>351</v>
      </c>
      <c r="BB124" s="3">
        <f t="shared" si="24"/>
        <v>962</v>
      </c>
      <c r="BC124" s="3">
        <f t="shared" si="25"/>
        <v>7636</v>
      </c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spans="1:68" x14ac:dyDescent="0.25">
      <c r="A125" s="1">
        <v>41397</v>
      </c>
      <c r="B125" t="s">
        <v>49</v>
      </c>
      <c r="C125" s="3">
        <v>173993</v>
      </c>
      <c r="D125" s="3">
        <v>52528</v>
      </c>
      <c r="E125" s="3">
        <v>52883</v>
      </c>
      <c r="F125" s="3">
        <v>60336</v>
      </c>
      <c r="G125" s="3">
        <v>78628</v>
      </c>
      <c r="H125">
        <v>60066</v>
      </c>
      <c r="I125" s="12">
        <v>17241</v>
      </c>
      <c r="J125" s="14">
        <v>1122</v>
      </c>
      <c r="K125" s="13">
        <v>0</v>
      </c>
      <c r="L125" s="13"/>
      <c r="M125" s="3">
        <v>27362</v>
      </c>
      <c r="N125" s="3">
        <v>1607</v>
      </c>
      <c r="O125" s="3">
        <v>483</v>
      </c>
      <c r="P125" s="3">
        <v>1746</v>
      </c>
      <c r="Q125" s="3">
        <v>132066</v>
      </c>
      <c r="R125" s="3">
        <v>33222</v>
      </c>
      <c r="S125" s="3">
        <v>21869</v>
      </c>
      <c r="T125" s="3">
        <v>26950</v>
      </c>
      <c r="U125" s="3">
        <v>2616</v>
      </c>
      <c r="V125" s="3">
        <v>21869</v>
      </c>
      <c r="W125" s="3">
        <v>3401</v>
      </c>
      <c r="X125" s="3">
        <v>785</v>
      </c>
      <c r="Y125" s="3">
        <v>5743</v>
      </c>
      <c r="Z125" s="3">
        <v>0</v>
      </c>
      <c r="AA125" s="3">
        <v>1570</v>
      </c>
      <c r="AB125" s="3">
        <v>2616</v>
      </c>
      <c r="AC125" s="3">
        <v>4709</v>
      </c>
      <c r="AD125" s="3">
        <v>15057</v>
      </c>
      <c r="AE125" s="3">
        <v>4074</v>
      </c>
      <c r="AF125" s="3">
        <v>974</v>
      </c>
      <c r="AG125" s="3">
        <v>2126</v>
      </c>
      <c r="AH125" s="3">
        <v>0</v>
      </c>
      <c r="AI125" s="3">
        <v>1683</v>
      </c>
      <c r="AJ125" s="3">
        <v>620</v>
      </c>
      <c r="AK125" s="3">
        <v>89</v>
      </c>
      <c r="AL125" s="3">
        <v>1151</v>
      </c>
      <c r="AM125" s="3">
        <v>0</v>
      </c>
      <c r="AN125" s="3">
        <v>89</v>
      </c>
      <c r="AO125" s="3">
        <v>89</v>
      </c>
      <c r="AP125" s="3">
        <v>3631</v>
      </c>
      <c r="AQ125" s="3">
        <f t="shared" si="13"/>
        <v>147123</v>
      </c>
      <c r="AR125" s="3">
        <f t="shared" si="14"/>
        <v>37296</v>
      </c>
      <c r="AS125" s="3">
        <f t="shared" si="15"/>
        <v>22843</v>
      </c>
      <c r="AT125" s="3">
        <f t="shared" si="16"/>
        <v>29076</v>
      </c>
      <c r="AU125" s="3">
        <f t="shared" si="17"/>
        <v>2616</v>
      </c>
      <c r="AV125" s="3">
        <f t="shared" si="18"/>
        <v>23552</v>
      </c>
      <c r="AW125" s="3">
        <f t="shared" si="19"/>
        <v>4021</v>
      </c>
      <c r="AX125" s="3">
        <f t="shared" si="20"/>
        <v>874</v>
      </c>
      <c r="AY125" s="3">
        <f t="shared" si="21"/>
        <v>6894</v>
      </c>
      <c r="AZ125" s="3">
        <f t="shared" si="22"/>
        <v>0</v>
      </c>
      <c r="BA125" s="3">
        <f t="shared" si="23"/>
        <v>1659</v>
      </c>
      <c r="BB125" s="3">
        <f t="shared" si="24"/>
        <v>2705</v>
      </c>
      <c r="BC125" s="3">
        <f t="shared" si="25"/>
        <v>8340</v>
      </c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spans="1:68" x14ac:dyDescent="0.25">
      <c r="A126" s="1">
        <v>41398</v>
      </c>
      <c r="B126" t="s">
        <v>52</v>
      </c>
      <c r="C126" s="3">
        <v>156640</v>
      </c>
      <c r="D126" s="3">
        <v>53948</v>
      </c>
      <c r="E126" s="3">
        <v>49689</v>
      </c>
      <c r="F126" s="3">
        <v>47559</v>
      </c>
      <c r="G126" s="3">
        <v>72834</v>
      </c>
      <c r="H126">
        <v>52182</v>
      </c>
      <c r="I126" s="12">
        <v>19608</v>
      </c>
      <c r="J126" s="14">
        <v>1226</v>
      </c>
      <c r="K126" s="13">
        <v>0</v>
      </c>
      <c r="L126" s="13"/>
      <c r="M126" s="3">
        <v>24586</v>
      </c>
      <c r="N126" s="3">
        <v>2092</v>
      </c>
      <c r="O126" s="3">
        <v>588</v>
      </c>
      <c r="P126" s="3">
        <v>1723</v>
      </c>
      <c r="Q126" s="3">
        <v>116971</v>
      </c>
      <c r="R126" s="3">
        <v>32960</v>
      </c>
      <c r="S126" s="3">
        <v>18114</v>
      </c>
      <c r="T126" s="3">
        <v>23857</v>
      </c>
      <c r="U126" s="3">
        <v>1831</v>
      </c>
      <c r="V126" s="3">
        <v>23636</v>
      </c>
      <c r="W126" s="3">
        <v>3139</v>
      </c>
      <c r="X126" s="3">
        <v>2354</v>
      </c>
      <c r="Y126" s="3">
        <v>4860</v>
      </c>
      <c r="Z126" s="3">
        <v>1046</v>
      </c>
      <c r="AA126" s="3">
        <v>523</v>
      </c>
      <c r="AB126" s="3">
        <v>785</v>
      </c>
      <c r="AC126" s="3">
        <v>3139</v>
      </c>
      <c r="AD126" s="3">
        <v>18246</v>
      </c>
      <c r="AE126" s="3">
        <v>5137</v>
      </c>
      <c r="AF126" s="3">
        <v>1151</v>
      </c>
      <c r="AG126" s="3">
        <v>2746</v>
      </c>
      <c r="AH126" s="3">
        <v>0</v>
      </c>
      <c r="AI126" s="3">
        <v>3100</v>
      </c>
      <c r="AJ126" s="3">
        <v>1151</v>
      </c>
      <c r="AK126" s="3">
        <v>177</v>
      </c>
      <c r="AL126" s="3">
        <v>1063</v>
      </c>
      <c r="AM126" s="3">
        <v>89</v>
      </c>
      <c r="AN126" s="3">
        <v>0</v>
      </c>
      <c r="AO126" s="3">
        <v>266</v>
      </c>
      <c r="AP126" s="3">
        <v>3100</v>
      </c>
      <c r="AQ126" s="3">
        <f t="shared" si="13"/>
        <v>135217</v>
      </c>
      <c r="AR126" s="3">
        <f t="shared" si="14"/>
        <v>38097</v>
      </c>
      <c r="AS126" s="3">
        <f t="shared" si="15"/>
        <v>19265</v>
      </c>
      <c r="AT126" s="3">
        <f t="shared" si="16"/>
        <v>26603</v>
      </c>
      <c r="AU126" s="3">
        <f t="shared" si="17"/>
        <v>1831</v>
      </c>
      <c r="AV126" s="3">
        <f t="shared" si="18"/>
        <v>26736</v>
      </c>
      <c r="AW126" s="3">
        <f t="shared" si="19"/>
        <v>4290</v>
      </c>
      <c r="AX126" s="3">
        <f t="shared" si="20"/>
        <v>2531</v>
      </c>
      <c r="AY126" s="3">
        <f t="shared" si="21"/>
        <v>5923</v>
      </c>
      <c r="AZ126" s="3">
        <f t="shared" si="22"/>
        <v>1135</v>
      </c>
      <c r="BA126" s="3">
        <f t="shared" si="23"/>
        <v>523</v>
      </c>
      <c r="BB126" s="3">
        <f t="shared" si="24"/>
        <v>1051</v>
      </c>
      <c r="BC126" s="3">
        <f t="shared" si="25"/>
        <v>6239</v>
      </c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spans="1:68" x14ac:dyDescent="0.25">
      <c r="A127" s="1">
        <v>41399</v>
      </c>
      <c r="B127" t="s">
        <v>53</v>
      </c>
      <c r="C127" s="3">
        <v>121938</v>
      </c>
      <c r="D127" s="3">
        <v>41881</v>
      </c>
      <c r="E127" s="3">
        <v>39041</v>
      </c>
      <c r="F127" s="3">
        <v>38686</v>
      </c>
      <c r="G127" s="3">
        <v>56703</v>
      </c>
      <c r="H127">
        <v>41140</v>
      </c>
      <c r="I127" s="12">
        <v>20237</v>
      </c>
      <c r="J127" s="14">
        <v>1097</v>
      </c>
      <c r="K127" s="13">
        <v>0</v>
      </c>
      <c r="L127" s="13"/>
      <c r="M127" s="3">
        <v>18254</v>
      </c>
      <c r="N127" s="3">
        <v>1835</v>
      </c>
      <c r="O127" s="3">
        <v>489</v>
      </c>
      <c r="P127" s="3">
        <v>1005</v>
      </c>
      <c r="Q127" s="3">
        <v>92501</v>
      </c>
      <c r="R127" s="3">
        <v>30606</v>
      </c>
      <c r="S127" s="3">
        <v>17451</v>
      </c>
      <c r="T127" s="3">
        <v>16126</v>
      </c>
      <c r="U127" s="3">
        <v>1046</v>
      </c>
      <c r="V127" s="3">
        <v>17009</v>
      </c>
      <c r="W127" s="3">
        <v>2093</v>
      </c>
      <c r="X127" s="3">
        <v>523</v>
      </c>
      <c r="Y127" s="3">
        <v>3755</v>
      </c>
      <c r="Z127" s="3">
        <v>785</v>
      </c>
      <c r="AA127" s="3">
        <v>262</v>
      </c>
      <c r="AB127" s="3">
        <v>1046</v>
      </c>
      <c r="AC127" s="3">
        <v>3662</v>
      </c>
      <c r="AD127" s="3">
        <v>17714</v>
      </c>
      <c r="AE127" s="3">
        <v>5580</v>
      </c>
      <c r="AF127" s="3">
        <v>2126</v>
      </c>
      <c r="AG127" s="3">
        <v>2303</v>
      </c>
      <c r="AH127" s="3">
        <v>177</v>
      </c>
      <c r="AI127" s="3">
        <v>2391</v>
      </c>
      <c r="AJ127" s="3">
        <v>709</v>
      </c>
      <c r="AK127" s="3">
        <v>89</v>
      </c>
      <c r="AL127" s="3">
        <v>709</v>
      </c>
      <c r="AM127" s="3">
        <v>89</v>
      </c>
      <c r="AN127" s="3">
        <v>0</v>
      </c>
      <c r="AO127" s="3">
        <v>443</v>
      </c>
      <c r="AP127" s="3">
        <v>3189</v>
      </c>
      <c r="AQ127" s="3">
        <f t="shared" si="13"/>
        <v>110215</v>
      </c>
      <c r="AR127" s="3">
        <f t="shared" si="14"/>
        <v>36186</v>
      </c>
      <c r="AS127" s="3">
        <f t="shared" si="15"/>
        <v>19577</v>
      </c>
      <c r="AT127" s="3">
        <f t="shared" si="16"/>
        <v>18429</v>
      </c>
      <c r="AU127" s="3">
        <f t="shared" si="17"/>
        <v>1223</v>
      </c>
      <c r="AV127" s="3">
        <f t="shared" si="18"/>
        <v>19400</v>
      </c>
      <c r="AW127" s="3">
        <f t="shared" si="19"/>
        <v>2802</v>
      </c>
      <c r="AX127" s="3">
        <f t="shared" si="20"/>
        <v>612</v>
      </c>
      <c r="AY127" s="3">
        <f t="shared" si="21"/>
        <v>4464</v>
      </c>
      <c r="AZ127" s="3">
        <f t="shared" si="22"/>
        <v>874</v>
      </c>
      <c r="BA127" s="3">
        <f t="shared" si="23"/>
        <v>262</v>
      </c>
      <c r="BB127" s="3">
        <f t="shared" si="24"/>
        <v>1489</v>
      </c>
      <c r="BC127" s="3">
        <f t="shared" si="25"/>
        <v>6851</v>
      </c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spans="1:68" x14ac:dyDescent="0.25">
      <c r="A128" s="1">
        <v>41400</v>
      </c>
      <c r="B128" t="s">
        <v>58</v>
      </c>
      <c r="C128" s="3">
        <v>149799</v>
      </c>
      <c r="D128" s="3">
        <v>36912</v>
      </c>
      <c r="E128" s="3">
        <v>49334</v>
      </c>
      <c r="F128" s="3">
        <v>51818</v>
      </c>
      <c r="G128" s="3">
        <v>67584</v>
      </c>
      <c r="H128">
        <v>53007</v>
      </c>
      <c r="I128" s="12">
        <v>15026</v>
      </c>
      <c r="J128" s="14">
        <v>977</v>
      </c>
      <c r="K128" s="13">
        <v>0</v>
      </c>
      <c r="L128" s="13"/>
      <c r="M128" s="3">
        <v>21906</v>
      </c>
      <c r="N128" s="3">
        <v>1285</v>
      </c>
      <c r="O128" s="3">
        <v>362</v>
      </c>
      <c r="P128" s="3">
        <v>1295</v>
      </c>
      <c r="Q128" s="3">
        <v>115571</v>
      </c>
      <c r="R128" s="3">
        <v>32699</v>
      </c>
      <c r="S128" s="3">
        <v>16126</v>
      </c>
      <c r="T128" s="3">
        <v>22753</v>
      </c>
      <c r="U128" s="3">
        <v>2354</v>
      </c>
      <c r="V128" s="3">
        <v>19660</v>
      </c>
      <c r="W128" s="3">
        <v>4447</v>
      </c>
      <c r="X128" s="3">
        <v>262</v>
      </c>
      <c r="Y128" s="3">
        <v>3976</v>
      </c>
      <c r="Z128" s="3">
        <v>785</v>
      </c>
      <c r="AA128" s="3">
        <v>1046</v>
      </c>
      <c r="AB128" s="3">
        <v>1570</v>
      </c>
      <c r="AC128" s="3">
        <v>2616</v>
      </c>
      <c r="AD128" s="3">
        <v>13374</v>
      </c>
      <c r="AE128" s="3">
        <v>4606</v>
      </c>
      <c r="AF128" s="3">
        <v>1771</v>
      </c>
      <c r="AG128" s="3">
        <v>1683</v>
      </c>
      <c r="AH128" s="3">
        <v>0</v>
      </c>
      <c r="AI128" s="3">
        <v>1771</v>
      </c>
      <c r="AJ128" s="3">
        <v>177</v>
      </c>
      <c r="AK128" s="3">
        <v>177</v>
      </c>
      <c r="AL128" s="3">
        <v>709</v>
      </c>
      <c r="AM128" s="3">
        <v>177</v>
      </c>
      <c r="AN128" s="3">
        <v>89</v>
      </c>
      <c r="AO128" s="3">
        <v>89</v>
      </c>
      <c r="AP128" s="3">
        <v>1506</v>
      </c>
      <c r="AQ128" s="3">
        <f t="shared" si="13"/>
        <v>128945</v>
      </c>
      <c r="AR128" s="3">
        <f t="shared" si="14"/>
        <v>37305</v>
      </c>
      <c r="AS128" s="3">
        <f t="shared" si="15"/>
        <v>17897</v>
      </c>
      <c r="AT128" s="3">
        <f t="shared" si="16"/>
        <v>24436</v>
      </c>
      <c r="AU128" s="3">
        <f t="shared" si="17"/>
        <v>2354</v>
      </c>
      <c r="AV128" s="3">
        <f t="shared" si="18"/>
        <v>21431</v>
      </c>
      <c r="AW128" s="3">
        <f t="shared" si="19"/>
        <v>4624</v>
      </c>
      <c r="AX128" s="3">
        <f t="shared" si="20"/>
        <v>439</v>
      </c>
      <c r="AY128" s="3">
        <f t="shared" si="21"/>
        <v>4685</v>
      </c>
      <c r="AZ128" s="3">
        <f t="shared" si="22"/>
        <v>962</v>
      </c>
      <c r="BA128" s="3">
        <f t="shared" si="23"/>
        <v>1135</v>
      </c>
      <c r="BB128" s="3">
        <f t="shared" si="24"/>
        <v>1659</v>
      </c>
      <c r="BC128" s="3">
        <f t="shared" si="25"/>
        <v>4122</v>
      </c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spans="1:68" x14ac:dyDescent="0.25">
      <c r="A129" s="1">
        <v>41401</v>
      </c>
      <c r="B129" t="s">
        <v>59</v>
      </c>
      <c r="C129" s="3">
        <v>151292</v>
      </c>
      <c r="D129" s="3">
        <v>53948</v>
      </c>
      <c r="E129" s="3">
        <v>49334</v>
      </c>
      <c r="F129" s="3">
        <v>39751</v>
      </c>
      <c r="G129" s="3">
        <v>68158</v>
      </c>
      <c r="H129">
        <v>55541</v>
      </c>
      <c r="I129" s="12">
        <v>14247</v>
      </c>
      <c r="J129" s="14">
        <v>996</v>
      </c>
      <c r="K129" s="13">
        <v>0</v>
      </c>
      <c r="L129" s="13"/>
      <c r="M129" s="3">
        <v>24054</v>
      </c>
      <c r="N129" s="3">
        <v>1202</v>
      </c>
      <c r="O129" s="3">
        <v>353</v>
      </c>
      <c r="P129" s="3">
        <v>1746</v>
      </c>
      <c r="Q129" s="3">
        <v>116832</v>
      </c>
      <c r="R129" s="3">
        <v>36099</v>
      </c>
      <c r="S129" s="3">
        <v>14800</v>
      </c>
      <c r="T129" s="3">
        <v>19660</v>
      </c>
      <c r="U129" s="3">
        <v>3401</v>
      </c>
      <c r="V129" s="3">
        <v>16788</v>
      </c>
      <c r="W129" s="3">
        <v>3139</v>
      </c>
      <c r="X129" s="3">
        <v>2616</v>
      </c>
      <c r="Y129" s="3">
        <v>7290</v>
      </c>
      <c r="Z129" s="3">
        <v>523</v>
      </c>
      <c r="AA129" s="3">
        <v>1046</v>
      </c>
      <c r="AB129" s="3">
        <v>1308</v>
      </c>
      <c r="AC129" s="3">
        <v>5493</v>
      </c>
      <c r="AD129" s="3">
        <v>12932</v>
      </c>
      <c r="AE129" s="3">
        <v>3543</v>
      </c>
      <c r="AF129" s="3">
        <v>1240</v>
      </c>
      <c r="AG129" s="3">
        <v>1417</v>
      </c>
      <c r="AH129" s="3">
        <v>0</v>
      </c>
      <c r="AI129" s="3">
        <v>2214</v>
      </c>
      <c r="AJ129" s="3">
        <v>531</v>
      </c>
      <c r="AK129" s="3">
        <v>89</v>
      </c>
      <c r="AL129" s="3">
        <v>531</v>
      </c>
      <c r="AM129" s="3">
        <v>177</v>
      </c>
      <c r="AN129" s="3">
        <v>0</v>
      </c>
      <c r="AO129" s="3">
        <v>620</v>
      </c>
      <c r="AP129" s="3">
        <v>1860</v>
      </c>
      <c r="AQ129" s="3">
        <f t="shared" si="13"/>
        <v>129764</v>
      </c>
      <c r="AR129" s="3">
        <f t="shared" si="14"/>
        <v>39642</v>
      </c>
      <c r="AS129" s="3">
        <f t="shared" si="15"/>
        <v>16040</v>
      </c>
      <c r="AT129" s="3">
        <f t="shared" si="16"/>
        <v>21077</v>
      </c>
      <c r="AU129" s="3">
        <f t="shared" si="17"/>
        <v>3401</v>
      </c>
      <c r="AV129" s="3">
        <f t="shared" si="18"/>
        <v>19002</v>
      </c>
      <c r="AW129" s="3">
        <f t="shared" si="19"/>
        <v>3670</v>
      </c>
      <c r="AX129" s="3">
        <f t="shared" si="20"/>
        <v>2705</v>
      </c>
      <c r="AY129" s="3">
        <f t="shared" si="21"/>
        <v>7821</v>
      </c>
      <c r="AZ129" s="3">
        <f t="shared" si="22"/>
        <v>700</v>
      </c>
      <c r="BA129" s="3">
        <f t="shared" si="23"/>
        <v>1046</v>
      </c>
      <c r="BB129" s="3">
        <f t="shared" si="24"/>
        <v>1928</v>
      </c>
      <c r="BC129" s="3">
        <f t="shared" si="25"/>
        <v>7353</v>
      </c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spans="1:68" x14ac:dyDescent="0.25">
      <c r="A130" s="1">
        <v>41402</v>
      </c>
      <c r="B130" t="s">
        <v>30</v>
      </c>
      <c r="C130" s="3">
        <v>166564</v>
      </c>
      <c r="D130" s="3">
        <v>47559</v>
      </c>
      <c r="E130" s="3">
        <v>55013</v>
      </c>
      <c r="F130" s="3">
        <v>53238</v>
      </c>
      <c r="G130" s="3">
        <v>74390</v>
      </c>
      <c r="H130">
        <v>60306</v>
      </c>
      <c r="I130" s="12">
        <v>15964</v>
      </c>
      <c r="J130" s="14">
        <v>1487</v>
      </c>
      <c r="K130" s="13">
        <v>0</v>
      </c>
      <c r="L130" s="13"/>
      <c r="M130" s="3">
        <v>26978</v>
      </c>
      <c r="N130" s="3">
        <v>1288</v>
      </c>
      <c r="O130" s="3">
        <v>431</v>
      </c>
      <c r="P130" s="3">
        <v>1741</v>
      </c>
      <c r="Q130" s="3">
        <v>127626</v>
      </c>
      <c r="R130" s="3">
        <v>38192</v>
      </c>
      <c r="S130" s="3">
        <v>18114</v>
      </c>
      <c r="T130" s="3">
        <v>20544</v>
      </c>
      <c r="U130" s="3">
        <v>2093</v>
      </c>
      <c r="V130" s="3">
        <v>21427</v>
      </c>
      <c r="W130" s="3">
        <v>6017</v>
      </c>
      <c r="X130" s="3">
        <v>1308</v>
      </c>
      <c r="Y130" s="3">
        <v>7069</v>
      </c>
      <c r="Z130" s="3">
        <v>1046</v>
      </c>
      <c r="AA130" s="3">
        <v>523</v>
      </c>
      <c r="AB130" s="3">
        <v>1046</v>
      </c>
      <c r="AC130" s="3">
        <v>4970</v>
      </c>
      <c r="AD130" s="3">
        <v>13906</v>
      </c>
      <c r="AE130" s="3">
        <v>3277</v>
      </c>
      <c r="AF130" s="3">
        <v>1683</v>
      </c>
      <c r="AG130" s="3">
        <v>1594</v>
      </c>
      <c r="AH130" s="3">
        <v>89</v>
      </c>
      <c r="AI130" s="3">
        <v>2214</v>
      </c>
      <c r="AJ130" s="3">
        <v>797</v>
      </c>
      <c r="AK130" s="3">
        <v>0</v>
      </c>
      <c r="AL130" s="3">
        <v>620</v>
      </c>
      <c r="AM130" s="3">
        <v>0</v>
      </c>
      <c r="AN130" s="3">
        <v>89</v>
      </c>
      <c r="AO130" s="3">
        <v>354</v>
      </c>
      <c r="AP130" s="3">
        <v>3189</v>
      </c>
      <c r="AQ130" s="3">
        <f t="shared" si="13"/>
        <v>141532</v>
      </c>
      <c r="AR130" s="3">
        <f t="shared" si="14"/>
        <v>41469</v>
      </c>
      <c r="AS130" s="3">
        <f t="shared" si="15"/>
        <v>19797</v>
      </c>
      <c r="AT130" s="3">
        <f t="shared" si="16"/>
        <v>22138</v>
      </c>
      <c r="AU130" s="3">
        <f t="shared" si="17"/>
        <v>2182</v>
      </c>
      <c r="AV130" s="3">
        <f t="shared" si="18"/>
        <v>23641</v>
      </c>
      <c r="AW130" s="3">
        <f t="shared" si="19"/>
        <v>6814</v>
      </c>
      <c r="AX130" s="3">
        <f t="shared" si="20"/>
        <v>1308</v>
      </c>
      <c r="AY130" s="3">
        <f t="shared" si="21"/>
        <v>7689</v>
      </c>
      <c r="AZ130" s="3">
        <f t="shared" si="22"/>
        <v>1046</v>
      </c>
      <c r="BA130" s="3">
        <f t="shared" si="23"/>
        <v>612</v>
      </c>
      <c r="BB130" s="3">
        <f t="shared" si="24"/>
        <v>1400</v>
      </c>
      <c r="BC130" s="3">
        <f t="shared" si="25"/>
        <v>8159</v>
      </c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spans="1:68" x14ac:dyDescent="0.25">
      <c r="A131" s="1">
        <v>41403</v>
      </c>
      <c r="B131" t="s">
        <v>46</v>
      </c>
      <c r="C131" s="3">
        <v>219181</v>
      </c>
      <c r="D131" s="3">
        <v>72404</v>
      </c>
      <c r="E131" s="3">
        <v>68854</v>
      </c>
      <c r="F131" s="3">
        <v>67790</v>
      </c>
      <c r="G131" s="3">
        <v>97045</v>
      </c>
      <c r="H131">
        <v>77540</v>
      </c>
      <c r="I131" s="12">
        <v>19292</v>
      </c>
      <c r="J131" s="14">
        <v>1417</v>
      </c>
      <c r="K131" s="13">
        <v>0</v>
      </c>
      <c r="L131" s="13"/>
      <c r="M131" s="3">
        <v>32570</v>
      </c>
      <c r="N131" s="3">
        <v>1404</v>
      </c>
      <c r="O131" s="3">
        <v>470</v>
      </c>
      <c r="P131" s="3">
        <v>1593</v>
      </c>
      <c r="Q131" s="3">
        <v>163225</v>
      </c>
      <c r="R131" s="3">
        <v>53364</v>
      </c>
      <c r="S131" s="3">
        <v>27612</v>
      </c>
      <c r="T131" s="3">
        <v>28496</v>
      </c>
      <c r="U131" s="3">
        <v>2093</v>
      </c>
      <c r="V131" s="3">
        <v>26287</v>
      </c>
      <c r="W131" s="3">
        <v>3139</v>
      </c>
      <c r="X131" s="3">
        <v>2616</v>
      </c>
      <c r="Y131" s="3">
        <v>4639</v>
      </c>
      <c r="Z131" s="3">
        <v>785</v>
      </c>
      <c r="AA131" s="3">
        <v>1570</v>
      </c>
      <c r="AB131" s="3">
        <v>1046</v>
      </c>
      <c r="AC131" s="3">
        <v>5755</v>
      </c>
      <c r="AD131" s="3">
        <v>17449</v>
      </c>
      <c r="AE131" s="3">
        <v>3986</v>
      </c>
      <c r="AF131" s="3">
        <v>1949</v>
      </c>
      <c r="AG131" s="3">
        <v>2037</v>
      </c>
      <c r="AH131" s="3">
        <v>177</v>
      </c>
      <c r="AI131" s="3">
        <v>3631</v>
      </c>
      <c r="AJ131" s="3">
        <v>886</v>
      </c>
      <c r="AK131" s="3">
        <v>266</v>
      </c>
      <c r="AL131" s="3">
        <v>709</v>
      </c>
      <c r="AM131" s="3">
        <v>0</v>
      </c>
      <c r="AN131" s="3">
        <v>89</v>
      </c>
      <c r="AO131" s="3">
        <v>89</v>
      </c>
      <c r="AP131" s="3">
        <v>3277</v>
      </c>
      <c r="AQ131" s="3">
        <f t="shared" ref="AQ131:AQ194" si="26">SUM(Q131,AD131)</f>
        <v>180674</v>
      </c>
      <c r="AR131" s="3">
        <f t="shared" ref="AR131:AR194" si="27">SUM(R131,AE131)</f>
        <v>57350</v>
      </c>
      <c r="AS131" s="3">
        <f t="shared" ref="AS131:AS194" si="28">SUM(S131,AF131)</f>
        <v>29561</v>
      </c>
      <c r="AT131" s="3">
        <f t="shared" ref="AT131:AT194" si="29">SUM(T131,AG131)</f>
        <v>30533</v>
      </c>
      <c r="AU131" s="3">
        <f t="shared" ref="AU131:AU194" si="30">SUM(U131,AH131)</f>
        <v>2270</v>
      </c>
      <c r="AV131" s="3">
        <f t="shared" ref="AV131:AV194" si="31">SUM(V131,AI131)</f>
        <v>29918</v>
      </c>
      <c r="AW131" s="3">
        <f t="shared" ref="AW131:AW194" si="32">SUM(W131,AJ131)</f>
        <v>4025</v>
      </c>
      <c r="AX131" s="3">
        <f t="shared" ref="AX131:AX194" si="33">SUM(X131,AK131)</f>
        <v>2882</v>
      </c>
      <c r="AY131" s="3">
        <f t="shared" ref="AY131:AY194" si="34">SUM(Y131,AL131)</f>
        <v>5348</v>
      </c>
      <c r="AZ131" s="3">
        <f t="shared" ref="AZ131:AZ194" si="35">SUM(Z131,AM131)</f>
        <v>785</v>
      </c>
      <c r="BA131" s="3">
        <f t="shared" ref="BA131:BA194" si="36">SUM(AA131,AN131)</f>
        <v>1659</v>
      </c>
      <c r="BB131" s="3">
        <f t="shared" ref="BB131:BB194" si="37">SUM(AB131,AO131)</f>
        <v>1135</v>
      </c>
      <c r="BC131" s="3">
        <f t="shared" ref="BC131:BC194" si="38">SUM(AC131,AP131)</f>
        <v>9032</v>
      </c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spans="1:68" x14ac:dyDescent="0.25">
      <c r="A132" s="1">
        <v>41404</v>
      </c>
      <c r="B132" t="s">
        <v>49</v>
      </c>
      <c r="C132" s="3">
        <v>238856</v>
      </c>
      <c r="D132" s="3">
        <v>75598</v>
      </c>
      <c r="E132" s="3">
        <v>78792</v>
      </c>
      <c r="F132" s="3">
        <v>72404</v>
      </c>
      <c r="G132" s="3">
        <v>105032</v>
      </c>
      <c r="H132">
        <v>84649</v>
      </c>
      <c r="I132" s="12">
        <v>22643</v>
      </c>
      <c r="J132" s="14">
        <v>1474</v>
      </c>
      <c r="K132" s="13">
        <v>0</v>
      </c>
      <c r="L132" s="13"/>
      <c r="M132" s="3">
        <v>31377</v>
      </c>
      <c r="N132" s="3">
        <v>1478</v>
      </c>
      <c r="O132" s="3">
        <v>485</v>
      </c>
      <c r="P132" s="3">
        <v>1863</v>
      </c>
      <c r="Q132" s="3">
        <v>175339</v>
      </c>
      <c r="R132" s="3">
        <v>45255</v>
      </c>
      <c r="S132" s="3">
        <v>30484</v>
      </c>
      <c r="T132" s="3">
        <v>33577</v>
      </c>
      <c r="U132" s="3">
        <v>2616</v>
      </c>
      <c r="V132" s="3">
        <v>29159</v>
      </c>
      <c r="W132" s="3">
        <v>4447</v>
      </c>
      <c r="X132" s="3">
        <v>2616</v>
      </c>
      <c r="Y132" s="3">
        <v>5302</v>
      </c>
      <c r="Z132" s="3">
        <v>523</v>
      </c>
      <c r="AA132" s="3">
        <v>1308</v>
      </c>
      <c r="AB132" s="3">
        <v>1308</v>
      </c>
      <c r="AC132" s="3">
        <v>4970</v>
      </c>
      <c r="AD132" s="3">
        <v>21169</v>
      </c>
      <c r="AE132" s="3">
        <v>5137</v>
      </c>
      <c r="AF132" s="3">
        <v>2037</v>
      </c>
      <c r="AG132" s="3">
        <v>3809</v>
      </c>
      <c r="AH132" s="3">
        <v>0</v>
      </c>
      <c r="AI132" s="3">
        <v>3897</v>
      </c>
      <c r="AJ132" s="3">
        <v>797</v>
      </c>
      <c r="AK132" s="3">
        <v>0</v>
      </c>
      <c r="AL132" s="3">
        <v>531</v>
      </c>
      <c r="AM132" s="3">
        <v>89</v>
      </c>
      <c r="AN132" s="3">
        <v>0</v>
      </c>
      <c r="AO132" s="3">
        <v>266</v>
      </c>
      <c r="AP132" s="3">
        <v>4163</v>
      </c>
      <c r="AQ132" s="3">
        <f t="shared" si="26"/>
        <v>196508</v>
      </c>
      <c r="AR132" s="3">
        <f t="shared" si="27"/>
        <v>50392</v>
      </c>
      <c r="AS132" s="3">
        <f t="shared" si="28"/>
        <v>32521</v>
      </c>
      <c r="AT132" s="3">
        <f t="shared" si="29"/>
        <v>37386</v>
      </c>
      <c r="AU132" s="3">
        <f t="shared" si="30"/>
        <v>2616</v>
      </c>
      <c r="AV132" s="3">
        <f t="shared" si="31"/>
        <v>33056</v>
      </c>
      <c r="AW132" s="3">
        <f t="shared" si="32"/>
        <v>5244</v>
      </c>
      <c r="AX132" s="3">
        <f t="shared" si="33"/>
        <v>2616</v>
      </c>
      <c r="AY132" s="3">
        <f t="shared" si="34"/>
        <v>5833</v>
      </c>
      <c r="AZ132" s="3">
        <f t="shared" si="35"/>
        <v>612</v>
      </c>
      <c r="BA132" s="3">
        <f t="shared" si="36"/>
        <v>1308</v>
      </c>
      <c r="BB132" s="3">
        <f t="shared" si="37"/>
        <v>1574</v>
      </c>
      <c r="BC132" s="3">
        <f t="shared" si="38"/>
        <v>9133</v>
      </c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spans="1:68" x14ac:dyDescent="0.25">
      <c r="A133" s="1">
        <v>41405</v>
      </c>
      <c r="B133" t="s">
        <v>52</v>
      </c>
      <c r="C133" s="3">
        <v>190929</v>
      </c>
      <c r="D133" s="3">
        <v>68500</v>
      </c>
      <c r="E133" s="3">
        <v>59981</v>
      </c>
      <c r="F133" s="3">
        <v>55722</v>
      </c>
      <c r="G133" s="3">
        <v>88130</v>
      </c>
      <c r="H133">
        <v>68251</v>
      </c>
      <c r="I133" s="12">
        <v>25072</v>
      </c>
      <c r="J133" s="14">
        <v>1528</v>
      </c>
      <c r="K133" s="13">
        <v>0</v>
      </c>
      <c r="L133" s="13"/>
      <c r="M133" s="3">
        <v>26565</v>
      </c>
      <c r="N133" s="3">
        <v>2100</v>
      </c>
      <c r="O133" s="3">
        <v>611</v>
      </c>
      <c r="P133" s="3">
        <v>1597</v>
      </c>
      <c r="Q133" s="3">
        <v>141510</v>
      </c>
      <c r="R133" s="3">
        <v>37146</v>
      </c>
      <c r="S133" s="3">
        <v>27392</v>
      </c>
      <c r="T133" s="3">
        <v>23194</v>
      </c>
      <c r="U133" s="3">
        <v>2877</v>
      </c>
      <c r="V133" s="3">
        <v>22753</v>
      </c>
      <c r="W133" s="3">
        <v>4970</v>
      </c>
      <c r="X133" s="3">
        <v>1046</v>
      </c>
      <c r="Y133" s="3">
        <v>7290</v>
      </c>
      <c r="Z133" s="3">
        <v>785</v>
      </c>
      <c r="AA133" s="3">
        <v>523</v>
      </c>
      <c r="AB133" s="3">
        <v>1831</v>
      </c>
      <c r="AC133" s="3">
        <v>8109</v>
      </c>
      <c r="AD133" s="3">
        <v>21434</v>
      </c>
      <c r="AE133" s="3">
        <v>5934</v>
      </c>
      <c r="AF133" s="3">
        <v>2303</v>
      </c>
      <c r="AG133" s="3">
        <v>3011</v>
      </c>
      <c r="AH133" s="3">
        <v>89</v>
      </c>
      <c r="AI133" s="3">
        <v>3809</v>
      </c>
      <c r="AJ133" s="3">
        <v>886</v>
      </c>
      <c r="AK133" s="3">
        <v>0</v>
      </c>
      <c r="AL133" s="3">
        <v>1063</v>
      </c>
      <c r="AM133" s="3">
        <v>0</v>
      </c>
      <c r="AN133" s="3">
        <v>0</v>
      </c>
      <c r="AO133" s="3">
        <v>177</v>
      </c>
      <c r="AP133" s="3">
        <v>4163</v>
      </c>
      <c r="AQ133" s="3">
        <f t="shared" si="26"/>
        <v>162944</v>
      </c>
      <c r="AR133" s="3">
        <f t="shared" si="27"/>
        <v>43080</v>
      </c>
      <c r="AS133" s="3">
        <f t="shared" si="28"/>
        <v>29695</v>
      </c>
      <c r="AT133" s="3">
        <f t="shared" si="29"/>
        <v>26205</v>
      </c>
      <c r="AU133" s="3">
        <f t="shared" si="30"/>
        <v>2966</v>
      </c>
      <c r="AV133" s="3">
        <f t="shared" si="31"/>
        <v>26562</v>
      </c>
      <c r="AW133" s="3">
        <f t="shared" si="32"/>
        <v>5856</v>
      </c>
      <c r="AX133" s="3">
        <f t="shared" si="33"/>
        <v>1046</v>
      </c>
      <c r="AY133" s="3">
        <f t="shared" si="34"/>
        <v>8353</v>
      </c>
      <c r="AZ133" s="3">
        <f t="shared" si="35"/>
        <v>785</v>
      </c>
      <c r="BA133" s="3">
        <f t="shared" si="36"/>
        <v>523</v>
      </c>
      <c r="BB133" s="3">
        <f t="shared" si="37"/>
        <v>2008</v>
      </c>
      <c r="BC133" s="3">
        <f t="shared" si="38"/>
        <v>12272</v>
      </c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spans="1:68" x14ac:dyDescent="0.25">
      <c r="A134" s="1">
        <v>41406</v>
      </c>
      <c r="B134" t="s">
        <v>53</v>
      </c>
      <c r="C134" s="3">
        <v>142027</v>
      </c>
      <c r="D134" s="3">
        <v>55722</v>
      </c>
      <c r="E134" s="3">
        <v>38331</v>
      </c>
      <c r="F134" s="3">
        <v>41171</v>
      </c>
      <c r="G134" s="3">
        <v>65719</v>
      </c>
      <c r="H134">
        <v>54719</v>
      </c>
      <c r="I134" s="12">
        <v>25793</v>
      </c>
      <c r="J134" s="14">
        <v>1442</v>
      </c>
      <c r="K134" s="13">
        <v>0</v>
      </c>
      <c r="L134" s="13"/>
      <c r="M134" s="3">
        <v>19184</v>
      </c>
      <c r="N134" s="3">
        <v>1987</v>
      </c>
      <c r="O134" s="3">
        <v>523</v>
      </c>
      <c r="P134" s="3">
        <v>1172</v>
      </c>
      <c r="Q134" s="3">
        <v>106632</v>
      </c>
      <c r="R134" s="3">
        <v>30868</v>
      </c>
      <c r="S134" s="3">
        <v>17451</v>
      </c>
      <c r="T134" s="3">
        <v>17451</v>
      </c>
      <c r="U134" s="3">
        <v>2093</v>
      </c>
      <c r="V134" s="3">
        <v>19881</v>
      </c>
      <c r="W134" s="3">
        <v>2354</v>
      </c>
      <c r="X134" s="3">
        <v>1308</v>
      </c>
      <c r="Y134" s="3">
        <v>5302</v>
      </c>
      <c r="Z134" s="3">
        <v>0</v>
      </c>
      <c r="AA134" s="3">
        <v>1046</v>
      </c>
      <c r="AB134" s="3">
        <v>1831</v>
      </c>
      <c r="AC134" s="3">
        <v>3662</v>
      </c>
      <c r="AD134" s="3">
        <v>22497</v>
      </c>
      <c r="AE134" s="3">
        <v>6731</v>
      </c>
      <c r="AF134" s="3">
        <v>2391</v>
      </c>
      <c r="AG134" s="3">
        <v>2834</v>
      </c>
      <c r="AH134" s="3">
        <v>177</v>
      </c>
      <c r="AI134" s="3">
        <v>4163</v>
      </c>
      <c r="AJ134" s="3">
        <v>797</v>
      </c>
      <c r="AK134" s="3">
        <v>266</v>
      </c>
      <c r="AL134" s="3">
        <v>1151</v>
      </c>
      <c r="AM134" s="3">
        <v>89</v>
      </c>
      <c r="AN134" s="3">
        <v>0</v>
      </c>
      <c r="AO134" s="3">
        <v>266</v>
      </c>
      <c r="AP134" s="3">
        <v>3720</v>
      </c>
      <c r="AQ134" s="3">
        <f t="shared" si="26"/>
        <v>129129</v>
      </c>
      <c r="AR134" s="3">
        <f t="shared" si="27"/>
        <v>37599</v>
      </c>
      <c r="AS134" s="3">
        <f t="shared" si="28"/>
        <v>19842</v>
      </c>
      <c r="AT134" s="3">
        <f t="shared" si="29"/>
        <v>20285</v>
      </c>
      <c r="AU134" s="3">
        <f t="shared" si="30"/>
        <v>2270</v>
      </c>
      <c r="AV134" s="3">
        <f t="shared" si="31"/>
        <v>24044</v>
      </c>
      <c r="AW134" s="3">
        <f t="shared" si="32"/>
        <v>3151</v>
      </c>
      <c r="AX134" s="3">
        <f t="shared" si="33"/>
        <v>1574</v>
      </c>
      <c r="AY134" s="3">
        <f t="shared" si="34"/>
        <v>6453</v>
      </c>
      <c r="AZ134" s="3">
        <f t="shared" si="35"/>
        <v>89</v>
      </c>
      <c r="BA134" s="3">
        <f t="shared" si="36"/>
        <v>1046</v>
      </c>
      <c r="BB134" s="3">
        <f t="shared" si="37"/>
        <v>2097</v>
      </c>
      <c r="BC134" s="3">
        <f t="shared" si="38"/>
        <v>7382</v>
      </c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spans="1:68" x14ac:dyDescent="0.25">
      <c r="A135" s="1">
        <v>41407</v>
      </c>
      <c r="B135" t="s">
        <v>58</v>
      </c>
      <c r="C135" s="3">
        <v>181778</v>
      </c>
      <c r="D135" s="3">
        <v>61401</v>
      </c>
      <c r="E135" s="3">
        <v>61401</v>
      </c>
      <c r="F135" s="3">
        <v>49334</v>
      </c>
      <c r="G135" s="3">
        <v>80579</v>
      </c>
      <c r="H135">
        <v>69866</v>
      </c>
      <c r="I135" s="12">
        <v>19796</v>
      </c>
      <c r="J135" s="14">
        <v>1601</v>
      </c>
      <c r="K135" s="13">
        <v>0</v>
      </c>
      <c r="L135" s="13"/>
      <c r="M135" s="3">
        <v>27157</v>
      </c>
      <c r="N135" s="3">
        <v>1403</v>
      </c>
      <c r="O135" s="3">
        <v>421</v>
      </c>
      <c r="P135" s="3">
        <v>1880</v>
      </c>
      <c r="Q135" s="3">
        <v>137360</v>
      </c>
      <c r="R135" s="3">
        <v>33484</v>
      </c>
      <c r="S135" s="3">
        <v>24520</v>
      </c>
      <c r="T135" s="3">
        <v>21206</v>
      </c>
      <c r="U135" s="3">
        <v>2093</v>
      </c>
      <c r="V135" s="3">
        <v>23636</v>
      </c>
      <c r="W135" s="3">
        <v>4447</v>
      </c>
      <c r="X135" s="3">
        <v>2093</v>
      </c>
      <c r="Y135" s="3">
        <v>5302</v>
      </c>
      <c r="Z135" s="3">
        <v>1046</v>
      </c>
      <c r="AA135" s="3">
        <v>1570</v>
      </c>
      <c r="AB135" s="3">
        <v>1308</v>
      </c>
      <c r="AC135" s="3">
        <v>3662</v>
      </c>
      <c r="AD135" s="3">
        <v>17892</v>
      </c>
      <c r="AE135" s="3">
        <v>5226</v>
      </c>
      <c r="AF135" s="3">
        <v>1949</v>
      </c>
      <c r="AG135" s="3">
        <v>2391</v>
      </c>
      <c r="AH135" s="3">
        <v>266</v>
      </c>
      <c r="AI135" s="3">
        <v>2923</v>
      </c>
      <c r="AJ135" s="3">
        <v>443</v>
      </c>
      <c r="AK135" s="3">
        <v>266</v>
      </c>
      <c r="AL135" s="3">
        <v>797</v>
      </c>
      <c r="AM135" s="3">
        <v>266</v>
      </c>
      <c r="AN135" s="3">
        <v>0</v>
      </c>
      <c r="AO135" s="3">
        <v>177</v>
      </c>
      <c r="AP135" s="3">
        <v>2923</v>
      </c>
      <c r="AQ135" s="3">
        <f t="shared" si="26"/>
        <v>155252</v>
      </c>
      <c r="AR135" s="3">
        <f t="shared" si="27"/>
        <v>38710</v>
      </c>
      <c r="AS135" s="3">
        <f t="shared" si="28"/>
        <v>26469</v>
      </c>
      <c r="AT135" s="3">
        <f t="shared" si="29"/>
        <v>23597</v>
      </c>
      <c r="AU135" s="3">
        <f t="shared" si="30"/>
        <v>2359</v>
      </c>
      <c r="AV135" s="3">
        <f t="shared" si="31"/>
        <v>26559</v>
      </c>
      <c r="AW135" s="3">
        <f t="shared" si="32"/>
        <v>4890</v>
      </c>
      <c r="AX135" s="3">
        <f t="shared" si="33"/>
        <v>2359</v>
      </c>
      <c r="AY135" s="3">
        <f t="shared" si="34"/>
        <v>6099</v>
      </c>
      <c r="AZ135" s="3">
        <f t="shared" si="35"/>
        <v>1312</v>
      </c>
      <c r="BA135" s="3">
        <f t="shared" si="36"/>
        <v>1570</v>
      </c>
      <c r="BB135" s="3">
        <f t="shared" si="37"/>
        <v>1485</v>
      </c>
      <c r="BC135" s="3">
        <f t="shared" si="38"/>
        <v>6585</v>
      </c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spans="1:68" x14ac:dyDescent="0.25">
      <c r="A136" s="1">
        <v>41408</v>
      </c>
      <c r="B136" t="s">
        <v>59</v>
      </c>
      <c r="C136" s="3">
        <v>180369</v>
      </c>
      <c r="D136" s="3">
        <v>66370</v>
      </c>
      <c r="E136" s="3">
        <v>59981</v>
      </c>
      <c r="F136" s="3">
        <v>48624</v>
      </c>
      <c r="G136" s="3">
        <v>79817</v>
      </c>
      <c r="H136">
        <v>69420</v>
      </c>
      <c r="I136" s="12">
        <v>19070</v>
      </c>
      <c r="J136" s="14">
        <v>1896</v>
      </c>
      <c r="K136" s="13">
        <v>0</v>
      </c>
      <c r="L136" s="13"/>
      <c r="M136" s="3">
        <v>28680</v>
      </c>
      <c r="N136" s="3">
        <v>1516</v>
      </c>
      <c r="O136" s="3">
        <v>416</v>
      </c>
      <c r="P136" s="3">
        <v>2184</v>
      </c>
      <c r="Q136" s="3">
        <v>137225</v>
      </c>
      <c r="R136" s="3">
        <v>37146</v>
      </c>
      <c r="S136" s="3">
        <v>21206</v>
      </c>
      <c r="T136" s="3">
        <v>23415</v>
      </c>
      <c r="U136" s="3">
        <v>1570</v>
      </c>
      <c r="V136" s="3">
        <v>23636</v>
      </c>
      <c r="W136" s="3">
        <v>4709</v>
      </c>
      <c r="X136" s="3">
        <v>1570</v>
      </c>
      <c r="Y136" s="3">
        <v>5522</v>
      </c>
      <c r="Z136" s="3">
        <v>523</v>
      </c>
      <c r="AA136" s="3">
        <v>1570</v>
      </c>
      <c r="AB136" s="3">
        <v>1831</v>
      </c>
      <c r="AC136" s="3">
        <v>4447</v>
      </c>
      <c r="AD136" s="3">
        <v>17803</v>
      </c>
      <c r="AE136" s="3">
        <v>5137</v>
      </c>
      <c r="AF136" s="3">
        <v>1240</v>
      </c>
      <c r="AG136" s="3">
        <v>2923</v>
      </c>
      <c r="AH136" s="3">
        <v>89</v>
      </c>
      <c r="AI136" s="3">
        <v>3277</v>
      </c>
      <c r="AJ136" s="3">
        <v>266</v>
      </c>
      <c r="AK136" s="3">
        <v>89</v>
      </c>
      <c r="AL136" s="3">
        <v>1329</v>
      </c>
      <c r="AM136" s="3">
        <v>89</v>
      </c>
      <c r="AN136" s="3">
        <v>0</v>
      </c>
      <c r="AO136" s="3">
        <v>177</v>
      </c>
      <c r="AP136" s="3">
        <v>3277</v>
      </c>
      <c r="AQ136" s="3">
        <f t="shared" si="26"/>
        <v>155028</v>
      </c>
      <c r="AR136" s="3">
        <f t="shared" si="27"/>
        <v>42283</v>
      </c>
      <c r="AS136" s="3">
        <f t="shared" si="28"/>
        <v>22446</v>
      </c>
      <c r="AT136" s="3">
        <f t="shared" si="29"/>
        <v>26338</v>
      </c>
      <c r="AU136" s="3">
        <f t="shared" si="30"/>
        <v>1659</v>
      </c>
      <c r="AV136" s="3">
        <f t="shared" si="31"/>
        <v>26913</v>
      </c>
      <c r="AW136" s="3">
        <f t="shared" si="32"/>
        <v>4975</v>
      </c>
      <c r="AX136" s="3">
        <f t="shared" si="33"/>
        <v>1659</v>
      </c>
      <c r="AY136" s="3">
        <f t="shared" si="34"/>
        <v>6851</v>
      </c>
      <c r="AZ136" s="3">
        <f t="shared" si="35"/>
        <v>612</v>
      </c>
      <c r="BA136" s="3">
        <f t="shared" si="36"/>
        <v>1570</v>
      </c>
      <c r="BB136" s="3">
        <f t="shared" si="37"/>
        <v>2008</v>
      </c>
      <c r="BC136" s="3">
        <f t="shared" si="38"/>
        <v>7724</v>
      </c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spans="1:68" x14ac:dyDescent="0.25">
      <c r="A137" s="1">
        <v>41409</v>
      </c>
      <c r="B137" t="s">
        <v>30</v>
      </c>
      <c r="C137" s="3">
        <v>179058</v>
      </c>
      <c r="D137" s="3">
        <v>54303</v>
      </c>
      <c r="E137" s="3">
        <v>57142</v>
      </c>
      <c r="F137" s="3">
        <v>59272</v>
      </c>
      <c r="G137" s="3">
        <v>79350</v>
      </c>
      <c r="H137">
        <v>68191</v>
      </c>
      <c r="I137" s="12">
        <v>18923</v>
      </c>
      <c r="J137" s="14">
        <v>1797</v>
      </c>
      <c r="K137" s="13">
        <v>1</v>
      </c>
      <c r="L137" s="13"/>
      <c r="M137" s="3">
        <v>28727</v>
      </c>
      <c r="N137" s="3">
        <v>1469</v>
      </c>
      <c r="O137" s="3">
        <v>442</v>
      </c>
      <c r="P137" s="3">
        <v>1953</v>
      </c>
      <c r="Q137" s="3">
        <v>136367</v>
      </c>
      <c r="R137" s="3">
        <v>36361</v>
      </c>
      <c r="S137" s="3">
        <v>22974</v>
      </c>
      <c r="T137" s="3">
        <v>24520</v>
      </c>
      <c r="U137" s="3">
        <v>3401</v>
      </c>
      <c r="V137" s="3">
        <v>28054</v>
      </c>
      <c r="W137" s="3">
        <v>2616</v>
      </c>
      <c r="X137" s="3">
        <v>1046</v>
      </c>
      <c r="Y137" s="3">
        <v>5743</v>
      </c>
      <c r="Z137" s="3">
        <v>523</v>
      </c>
      <c r="AA137" s="3">
        <v>2093</v>
      </c>
      <c r="AB137" s="3">
        <v>1831</v>
      </c>
      <c r="AC137" s="3">
        <v>2616</v>
      </c>
      <c r="AD137" s="3">
        <v>17449</v>
      </c>
      <c r="AE137" s="3">
        <v>3720</v>
      </c>
      <c r="AF137" s="3">
        <v>1329</v>
      </c>
      <c r="AG137" s="3">
        <v>2037</v>
      </c>
      <c r="AH137" s="3">
        <v>89</v>
      </c>
      <c r="AI137" s="3">
        <v>2923</v>
      </c>
      <c r="AJ137" s="3">
        <v>886</v>
      </c>
      <c r="AK137" s="3">
        <v>89</v>
      </c>
      <c r="AL137" s="3">
        <v>1151</v>
      </c>
      <c r="AM137" s="3">
        <v>89</v>
      </c>
      <c r="AN137" s="3">
        <v>0</v>
      </c>
      <c r="AO137" s="3">
        <v>354</v>
      </c>
      <c r="AP137" s="3">
        <v>4694</v>
      </c>
      <c r="AQ137" s="3">
        <f t="shared" si="26"/>
        <v>153816</v>
      </c>
      <c r="AR137" s="3">
        <f t="shared" si="27"/>
        <v>40081</v>
      </c>
      <c r="AS137" s="3">
        <f t="shared" si="28"/>
        <v>24303</v>
      </c>
      <c r="AT137" s="3">
        <f t="shared" si="29"/>
        <v>26557</v>
      </c>
      <c r="AU137" s="3">
        <f t="shared" si="30"/>
        <v>3490</v>
      </c>
      <c r="AV137" s="3">
        <f t="shared" si="31"/>
        <v>30977</v>
      </c>
      <c r="AW137" s="3">
        <f t="shared" si="32"/>
        <v>3502</v>
      </c>
      <c r="AX137" s="3">
        <f t="shared" si="33"/>
        <v>1135</v>
      </c>
      <c r="AY137" s="3">
        <f t="shared" si="34"/>
        <v>6894</v>
      </c>
      <c r="AZ137" s="3">
        <f t="shared" si="35"/>
        <v>612</v>
      </c>
      <c r="BA137" s="3">
        <f t="shared" si="36"/>
        <v>2093</v>
      </c>
      <c r="BB137" s="3">
        <f t="shared" si="37"/>
        <v>2185</v>
      </c>
      <c r="BC137" s="3">
        <f t="shared" si="38"/>
        <v>7310</v>
      </c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spans="1:68" x14ac:dyDescent="0.25">
      <c r="A138" s="1">
        <v>41410</v>
      </c>
      <c r="B138" t="s">
        <v>46</v>
      </c>
      <c r="C138" s="3">
        <v>197780</v>
      </c>
      <c r="D138" s="3">
        <v>69564</v>
      </c>
      <c r="E138" s="3">
        <v>67790</v>
      </c>
      <c r="F138" s="3">
        <v>53593</v>
      </c>
      <c r="G138" s="3">
        <v>88324</v>
      </c>
      <c r="H138">
        <v>75074</v>
      </c>
      <c r="I138" s="12">
        <v>20227</v>
      </c>
      <c r="J138" s="14">
        <v>1996</v>
      </c>
      <c r="K138" s="13">
        <v>7</v>
      </c>
      <c r="L138" s="13"/>
      <c r="M138" s="3">
        <v>31201</v>
      </c>
      <c r="N138" s="3">
        <v>1653</v>
      </c>
      <c r="O138" s="3">
        <v>467</v>
      </c>
      <c r="P138" s="3">
        <v>1739</v>
      </c>
      <c r="Q138" s="3">
        <v>150205</v>
      </c>
      <c r="R138" s="3">
        <v>37407</v>
      </c>
      <c r="S138" s="3">
        <v>26508</v>
      </c>
      <c r="T138" s="3">
        <v>24520</v>
      </c>
      <c r="U138" s="3">
        <v>2093</v>
      </c>
      <c r="V138" s="3">
        <v>27392</v>
      </c>
      <c r="W138" s="3">
        <v>4447</v>
      </c>
      <c r="X138" s="3">
        <v>2093</v>
      </c>
      <c r="Y138" s="3">
        <v>7731</v>
      </c>
      <c r="Z138" s="3">
        <v>523</v>
      </c>
      <c r="AA138" s="3">
        <v>1831</v>
      </c>
      <c r="AB138" s="3">
        <v>1046</v>
      </c>
      <c r="AC138" s="3">
        <v>5755</v>
      </c>
      <c r="AD138" s="3">
        <v>19840</v>
      </c>
      <c r="AE138" s="3">
        <v>4871</v>
      </c>
      <c r="AF138" s="3">
        <v>2214</v>
      </c>
      <c r="AG138" s="3">
        <v>2657</v>
      </c>
      <c r="AH138" s="3">
        <v>266</v>
      </c>
      <c r="AI138" s="3">
        <v>2834</v>
      </c>
      <c r="AJ138" s="3">
        <v>886</v>
      </c>
      <c r="AK138" s="3">
        <v>89</v>
      </c>
      <c r="AL138" s="3">
        <v>886</v>
      </c>
      <c r="AM138" s="3">
        <v>0</v>
      </c>
      <c r="AN138" s="3">
        <v>89</v>
      </c>
      <c r="AO138" s="3">
        <v>177</v>
      </c>
      <c r="AP138" s="3">
        <v>5137</v>
      </c>
      <c r="AQ138" s="3">
        <f t="shared" si="26"/>
        <v>170045</v>
      </c>
      <c r="AR138" s="3">
        <f t="shared" si="27"/>
        <v>42278</v>
      </c>
      <c r="AS138" s="3">
        <f t="shared" si="28"/>
        <v>28722</v>
      </c>
      <c r="AT138" s="3">
        <f t="shared" si="29"/>
        <v>27177</v>
      </c>
      <c r="AU138" s="3">
        <f t="shared" si="30"/>
        <v>2359</v>
      </c>
      <c r="AV138" s="3">
        <f t="shared" si="31"/>
        <v>30226</v>
      </c>
      <c r="AW138" s="3">
        <f t="shared" si="32"/>
        <v>5333</v>
      </c>
      <c r="AX138" s="3">
        <f t="shared" si="33"/>
        <v>2182</v>
      </c>
      <c r="AY138" s="3">
        <f t="shared" si="34"/>
        <v>8617</v>
      </c>
      <c r="AZ138" s="3">
        <f t="shared" si="35"/>
        <v>523</v>
      </c>
      <c r="BA138" s="3">
        <f t="shared" si="36"/>
        <v>1920</v>
      </c>
      <c r="BB138" s="3">
        <f t="shared" si="37"/>
        <v>1223</v>
      </c>
      <c r="BC138" s="3">
        <f t="shared" si="38"/>
        <v>10892</v>
      </c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spans="1:68" x14ac:dyDescent="0.25">
      <c r="A139" s="1">
        <v>41411</v>
      </c>
      <c r="B139" t="s">
        <v>49</v>
      </c>
      <c r="C139" s="3">
        <v>204311</v>
      </c>
      <c r="D139" s="3">
        <v>73468</v>
      </c>
      <c r="E139" s="3">
        <v>63886</v>
      </c>
      <c r="F139" s="3">
        <v>54303</v>
      </c>
      <c r="G139" s="3">
        <v>91188</v>
      </c>
      <c r="H139">
        <v>76692</v>
      </c>
      <c r="I139" s="12">
        <v>21480</v>
      </c>
      <c r="J139" s="14">
        <v>1762</v>
      </c>
      <c r="K139" s="13">
        <v>11</v>
      </c>
      <c r="L139" s="13"/>
      <c r="M139" s="3">
        <v>30542</v>
      </c>
      <c r="N139" s="3">
        <v>1722</v>
      </c>
      <c r="O139" s="3">
        <v>506</v>
      </c>
      <c r="P139" s="3">
        <v>1910</v>
      </c>
      <c r="Q139" s="3">
        <v>153671</v>
      </c>
      <c r="R139" s="3">
        <v>35838</v>
      </c>
      <c r="S139" s="3">
        <v>24741</v>
      </c>
      <c r="T139" s="3">
        <v>28275</v>
      </c>
      <c r="U139" s="3">
        <v>2616</v>
      </c>
      <c r="V139" s="3">
        <v>26066</v>
      </c>
      <c r="W139" s="3">
        <v>3139</v>
      </c>
      <c r="X139" s="3">
        <v>1570</v>
      </c>
      <c r="Y139" s="3">
        <v>9499</v>
      </c>
      <c r="Z139" s="3">
        <v>0</v>
      </c>
      <c r="AA139" s="3">
        <v>1046</v>
      </c>
      <c r="AB139" s="3">
        <v>2616</v>
      </c>
      <c r="AC139" s="3">
        <v>3924</v>
      </c>
      <c r="AD139" s="3">
        <v>20637</v>
      </c>
      <c r="AE139" s="3">
        <v>6111</v>
      </c>
      <c r="AF139" s="3">
        <v>1860</v>
      </c>
      <c r="AG139" s="3">
        <v>3189</v>
      </c>
      <c r="AH139" s="3">
        <v>89</v>
      </c>
      <c r="AI139" s="3">
        <v>2480</v>
      </c>
      <c r="AJ139" s="3">
        <v>620</v>
      </c>
      <c r="AK139" s="3">
        <v>177</v>
      </c>
      <c r="AL139" s="3">
        <v>1151</v>
      </c>
      <c r="AM139" s="3">
        <v>0</v>
      </c>
      <c r="AN139" s="3">
        <v>177</v>
      </c>
      <c r="AO139" s="3">
        <v>443</v>
      </c>
      <c r="AP139" s="3">
        <v>4340</v>
      </c>
      <c r="AQ139" s="3">
        <f t="shared" si="26"/>
        <v>174308</v>
      </c>
      <c r="AR139" s="3">
        <f t="shared" si="27"/>
        <v>41949</v>
      </c>
      <c r="AS139" s="3">
        <f t="shared" si="28"/>
        <v>26601</v>
      </c>
      <c r="AT139" s="3">
        <f t="shared" si="29"/>
        <v>31464</v>
      </c>
      <c r="AU139" s="3">
        <f t="shared" si="30"/>
        <v>2705</v>
      </c>
      <c r="AV139" s="3">
        <f t="shared" si="31"/>
        <v>28546</v>
      </c>
      <c r="AW139" s="3">
        <f t="shared" si="32"/>
        <v>3759</v>
      </c>
      <c r="AX139" s="3">
        <f t="shared" si="33"/>
        <v>1747</v>
      </c>
      <c r="AY139" s="3">
        <f t="shared" si="34"/>
        <v>10650</v>
      </c>
      <c r="AZ139" s="3">
        <f t="shared" si="35"/>
        <v>0</v>
      </c>
      <c r="BA139" s="3">
        <f t="shared" si="36"/>
        <v>1223</v>
      </c>
      <c r="BB139" s="3">
        <f t="shared" si="37"/>
        <v>3059</v>
      </c>
      <c r="BC139" s="3">
        <f t="shared" si="38"/>
        <v>8264</v>
      </c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spans="1:68" x14ac:dyDescent="0.25">
      <c r="A140" s="1">
        <v>41412</v>
      </c>
      <c r="B140" t="s">
        <v>52</v>
      </c>
      <c r="C140" s="3">
        <v>175842</v>
      </c>
      <c r="D140" s="3">
        <v>62466</v>
      </c>
      <c r="E140" s="3">
        <v>57497</v>
      </c>
      <c r="F140" s="3">
        <v>49334</v>
      </c>
      <c r="G140" s="3">
        <v>81298</v>
      </c>
      <c r="H140">
        <v>66214</v>
      </c>
      <c r="I140" s="12">
        <v>24378</v>
      </c>
      <c r="J140" s="14">
        <v>2012</v>
      </c>
      <c r="K140" s="13">
        <v>2</v>
      </c>
      <c r="L140" s="13"/>
      <c r="M140" s="3">
        <v>26159</v>
      </c>
      <c r="N140" s="3">
        <v>2283</v>
      </c>
      <c r="O140" s="3">
        <v>664</v>
      </c>
      <c r="P140" s="3">
        <v>1805</v>
      </c>
      <c r="Q140" s="3">
        <v>132002</v>
      </c>
      <c r="R140" s="3">
        <v>29821</v>
      </c>
      <c r="S140" s="3">
        <v>24078</v>
      </c>
      <c r="T140" s="3">
        <v>24078</v>
      </c>
      <c r="U140" s="3">
        <v>3139</v>
      </c>
      <c r="V140" s="3">
        <v>22532</v>
      </c>
      <c r="W140" s="3">
        <v>3401</v>
      </c>
      <c r="X140" s="3">
        <v>1831</v>
      </c>
      <c r="Y140" s="3">
        <v>9278</v>
      </c>
      <c r="Z140" s="3">
        <v>262</v>
      </c>
      <c r="AA140" s="3">
        <v>1046</v>
      </c>
      <c r="AB140" s="3">
        <v>1308</v>
      </c>
      <c r="AC140" s="3">
        <v>5232</v>
      </c>
      <c r="AD140" s="3">
        <v>24446</v>
      </c>
      <c r="AE140" s="3">
        <v>5669</v>
      </c>
      <c r="AF140" s="3">
        <v>2569</v>
      </c>
      <c r="AG140" s="3">
        <v>3189</v>
      </c>
      <c r="AH140" s="3">
        <v>177</v>
      </c>
      <c r="AI140" s="3">
        <v>3631</v>
      </c>
      <c r="AJ140" s="3">
        <v>1417</v>
      </c>
      <c r="AK140" s="3">
        <v>89</v>
      </c>
      <c r="AL140" s="3">
        <v>1771</v>
      </c>
      <c r="AM140" s="3">
        <v>0</v>
      </c>
      <c r="AN140" s="3">
        <v>89</v>
      </c>
      <c r="AO140" s="3">
        <v>709</v>
      </c>
      <c r="AP140" s="3">
        <v>4783</v>
      </c>
      <c r="AQ140" s="3">
        <f t="shared" si="26"/>
        <v>156448</v>
      </c>
      <c r="AR140" s="3">
        <f t="shared" si="27"/>
        <v>35490</v>
      </c>
      <c r="AS140" s="3">
        <f t="shared" si="28"/>
        <v>26647</v>
      </c>
      <c r="AT140" s="3">
        <f t="shared" si="29"/>
        <v>27267</v>
      </c>
      <c r="AU140" s="3">
        <f t="shared" si="30"/>
        <v>3316</v>
      </c>
      <c r="AV140" s="3">
        <f t="shared" si="31"/>
        <v>26163</v>
      </c>
      <c r="AW140" s="3">
        <f t="shared" si="32"/>
        <v>4818</v>
      </c>
      <c r="AX140" s="3">
        <f t="shared" si="33"/>
        <v>1920</v>
      </c>
      <c r="AY140" s="3">
        <f t="shared" si="34"/>
        <v>11049</v>
      </c>
      <c r="AZ140" s="3">
        <f t="shared" si="35"/>
        <v>262</v>
      </c>
      <c r="BA140" s="3">
        <f t="shared" si="36"/>
        <v>1135</v>
      </c>
      <c r="BB140" s="3">
        <f t="shared" si="37"/>
        <v>2017</v>
      </c>
      <c r="BC140" s="3">
        <f t="shared" si="38"/>
        <v>10015</v>
      </c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spans="1:68" x14ac:dyDescent="0.25">
      <c r="A141" s="1">
        <v>41413</v>
      </c>
      <c r="B141" t="s">
        <v>53</v>
      </c>
      <c r="C141" s="3">
        <v>142133</v>
      </c>
      <c r="D141" s="3">
        <v>51463</v>
      </c>
      <c r="E141" s="3">
        <v>41171</v>
      </c>
      <c r="F141" s="3">
        <v>45075</v>
      </c>
      <c r="G141" s="3">
        <v>65615</v>
      </c>
      <c r="H141">
        <v>54912</v>
      </c>
      <c r="I141" s="12">
        <v>25332</v>
      </c>
      <c r="J141" s="14">
        <v>1825</v>
      </c>
      <c r="K141" s="13">
        <v>1</v>
      </c>
      <c r="L141" s="13"/>
      <c r="M141" s="3">
        <v>21459</v>
      </c>
      <c r="N141" s="3">
        <v>2316</v>
      </c>
      <c r="O141" s="3">
        <v>621</v>
      </c>
      <c r="P141" s="3">
        <v>1329</v>
      </c>
      <c r="Q141" s="3">
        <v>107469</v>
      </c>
      <c r="R141" s="3">
        <v>29821</v>
      </c>
      <c r="S141" s="3">
        <v>18335</v>
      </c>
      <c r="T141" s="3">
        <v>18335</v>
      </c>
      <c r="U141" s="3">
        <v>1570</v>
      </c>
      <c r="V141" s="3">
        <v>20323</v>
      </c>
      <c r="W141" s="3">
        <v>2616</v>
      </c>
      <c r="X141" s="3">
        <v>1831</v>
      </c>
      <c r="Y141" s="3">
        <v>5522</v>
      </c>
      <c r="Z141" s="3">
        <v>785</v>
      </c>
      <c r="AA141" s="3">
        <v>1308</v>
      </c>
      <c r="AB141" s="3">
        <v>1046</v>
      </c>
      <c r="AC141" s="3">
        <v>2354</v>
      </c>
      <c r="AD141" s="3">
        <v>25420</v>
      </c>
      <c r="AE141" s="3">
        <v>6466</v>
      </c>
      <c r="AF141" s="3">
        <v>2214</v>
      </c>
      <c r="AG141" s="3">
        <v>2834</v>
      </c>
      <c r="AH141" s="3">
        <v>177</v>
      </c>
      <c r="AI141" s="3">
        <v>4251</v>
      </c>
      <c r="AJ141" s="3">
        <v>1063</v>
      </c>
      <c r="AK141" s="3">
        <v>0</v>
      </c>
      <c r="AL141" s="3">
        <v>2303</v>
      </c>
      <c r="AM141" s="3">
        <v>0</v>
      </c>
      <c r="AN141" s="3">
        <v>89</v>
      </c>
      <c r="AO141" s="3">
        <v>177</v>
      </c>
      <c r="AP141" s="3">
        <v>5669</v>
      </c>
      <c r="AQ141" s="3">
        <f t="shared" si="26"/>
        <v>132889</v>
      </c>
      <c r="AR141" s="3">
        <f t="shared" si="27"/>
        <v>36287</v>
      </c>
      <c r="AS141" s="3">
        <f t="shared" si="28"/>
        <v>20549</v>
      </c>
      <c r="AT141" s="3">
        <f t="shared" si="29"/>
        <v>21169</v>
      </c>
      <c r="AU141" s="3">
        <f t="shared" si="30"/>
        <v>1747</v>
      </c>
      <c r="AV141" s="3">
        <f t="shared" si="31"/>
        <v>24574</v>
      </c>
      <c r="AW141" s="3">
        <f t="shared" si="32"/>
        <v>3679</v>
      </c>
      <c r="AX141" s="3">
        <f t="shared" si="33"/>
        <v>1831</v>
      </c>
      <c r="AY141" s="3">
        <f t="shared" si="34"/>
        <v>7825</v>
      </c>
      <c r="AZ141" s="3">
        <f t="shared" si="35"/>
        <v>785</v>
      </c>
      <c r="BA141" s="3">
        <f t="shared" si="36"/>
        <v>1397</v>
      </c>
      <c r="BB141" s="3">
        <f t="shared" si="37"/>
        <v>1223</v>
      </c>
      <c r="BC141" s="3">
        <f t="shared" si="38"/>
        <v>8023</v>
      </c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spans="1:68" x14ac:dyDescent="0.25">
      <c r="A142" s="1">
        <v>41414</v>
      </c>
      <c r="B142" t="s">
        <v>58</v>
      </c>
      <c r="C142" s="3">
        <v>189282</v>
      </c>
      <c r="D142" s="3">
        <v>72049</v>
      </c>
      <c r="E142" s="3">
        <v>59272</v>
      </c>
      <c r="F142" s="3">
        <v>49689</v>
      </c>
      <c r="G142" s="3">
        <v>83997</v>
      </c>
      <c r="H142">
        <v>80759</v>
      </c>
      <c r="I142" s="12">
        <v>21158</v>
      </c>
      <c r="J142" s="14">
        <v>1969</v>
      </c>
      <c r="K142" s="13">
        <v>5</v>
      </c>
      <c r="L142" s="13"/>
      <c r="M142" s="3">
        <v>27928</v>
      </c>
      <c r="N142" s="3">
        <v>1673</v>
      </c>
      <c r="O142" s="3">
        <v>502</v>
      </c>
      <c r="P142" s="3">
        <v>1791</v>
      </c>
      <c r="Q142" s="3">
        <v>143201</v>
      </c>
      <c r="R142" s="3">
        <v>45255</v>
      </c>
      <c r="S142" s="3">
        <v>24299</v>
      </c>
      <c r="T142" s="3">
        <v>20985</v>
      </c>
      <c r="U142" s="3">
        <v>2877</v>
      </c>
      <c r="V142" s="3">
        <v>18114</v>
      </c>
      <c r="W142" s="3">
        <v>4709</v>
      </c>
      <c r="X142" s="3">
        <v>1046</v>
      </c>
      <c r="Y142" s="3">
        <v>6848</v>
      </c>
      <c r="Z142" s="3">
        <v>262</v>
      </c>
      <c r="AA142" s="3">
        <v>2354</v>
      </c>
      <c r="AB142" s="3">
        <v>2354</v>
      </c>
      <c r="AC142" s="3">
        <v>4447</v>
      </c>
      <c r="AD142" s="3">
        <v>21877</v>
      </c>
      <c r="AE142" s="3">
        <v>5226</v>
      </c>
      <c r="AF142" s="3">
        <v>2834</v>
      </c>
      <c r="AG142" s="3">
        <v>2657</v>
      </c>
      <c r="AH142" s="3">
        <v>177</v>
      </c>
      <c r="AI142" s="3">
        <v>3631</v>
      </c>
      <c r="AJ142" s="3">
        <v>886</v>
      </c>
      <c r="AK142" s="3">
        <v>0</v>
      </c>
      <c r="AL142" s="3">
        <v>620</v>
      </c>
      <c r="AM142" s="3">
        <v>177</v>
      </c>
      <c r="AN142" s="3">
        <v>0</v>
      </c>
      <c r="AO142" s="3">
        <v>177</v>
      </c>
      <c r="AP142" s="3">
        <v>4960</v>
      </c>
      <c r="AQ142" s="3">
        <f t="shared" si="26"/>
        <v>165078</v>
      </c>
      <c r="AR142" s="3">
        <f t="shared" si="27"/>
        <v>50481</v>
      </c>
      <c r="AS142" s="3">
        <f t="shared" si="28"/>
        <v>27133</v>
      </c>
      <c r="AT142" s="3">
        <f t="shared" si="29"/>
        <v>23642</v>
      </c>
      <c r="AU142" s="3">
        <f t="shared" si="30"/>
        <v>3054</v>
      </c>
      <c r="AV142" s="3">
        <f t="shared" si="31"/>
        <v>21745</v>
      </c>
      <c r="AW142" s="3">
        <f t="shared" si="32"/>
        <v>5595</v>
      </c>
      <c r="AX142" s="3">
        <f t="shared" si="33"/>
        <v>1046</v>
      </c>
      <c r="AY142" s="3">
        <f t="shared" si="34"/>
        <v>7468</v>
      </c>
      <c r="AZ142" s="3">
        <f t="shared" si="35"/>
        <v>439</v>
      </c>
      <c r="BA142" s="3">
        <f t="shared" si="36"/>
        <v>2354</v>
      </c>
      <c r="BB142" s="3">
        <f t="shared" si="37"/>
        <v>2531</v>
      </c>
      <c r="BC142" s="3">
        <f t="shared" si="38"/>
        <v>9407</v>
      </c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spans="1:68" x14ac:dyDescent="0.25">
      <c r="A143" s="1">
        <v>41415</v>
      </c>
      <c r="B143" t="s">
        <v>59</v>
      </c>
      <c r="C143" s="3">
        <v>185262</v>
      </c>
      <c r="D143" s="3">
        <v>63531</v>
      </c>
      <c r="E143" s="3">
        <v>56432</v>
      </c>
      <c r="F143" s="3">
        <v>55722</v>
      </c>
      <c r="G143" s="3">
        <v>81985</v>
      </c>
      <c r="H143">
        <v>79791</v>
      </c>
      <c r="I143" s="12">
        <v>20334</v>
      </c>
      <c r="J143" s="14">
        <v>1805</v>
      </c>
      <c r="K143" s="13">
        <v>2</v>
      </c>
      <c r="L143" s="13"/>
      <c r="M143" s="3">
        <v>28875</v>
      </c>
      <c r="N143" s="3">
        <v>1655</v>
      </c>
      <c r="O143" s="3">
        <v>491</v>
      </c>
      <c r="P143" s="3">
        <v>2069</v>
      </c>
      <c r="Q143" s="3">
        <v>140994</v>
      </c>
      <c r="R143" s="3">
        <v>37146</v>
      </c>
      <c r="S143" s="3">
        <v>22974</v>
      </c>
      <c r="T143" s="3">
        <v>22532</v>
      </c>
      <c r="U143" s="3">
        <v>2354</v>
      </c>
      <c r="V143" s="3">
        <v>24520</v>
      </c>
      <c r="W143" s="3">
        <v>1308</v>
      </c>
      <c r="X143" s="3">
        <v>2093</v>
      </c>
      <c r="Y143" s="3">
        <v>8394</v>
      </c>
      <c r="Z143" s="3">
        <v>262</v>
      </c>
      <c r="AA143" s="3">
        <v>1046</v>
      </c>
      <c r="AB143" s="3">
        <v>1570</v>
      </c>
      <c r="AC143" s="3">
        <v>6801</v>
      </c>
      <c r="AD143" s="3">
        <v>20017</v>
      </c>
      <c r="AE143" s="3">
        <v>4517</v>
      </c>
      <c r="AF143" s="3">
        <v>1949</v>
      </c>
      <c r="AG143" s="3">
        <v>3454</v>
      </c>
      <c r="AH143" s="3">
        <v>89</v>
      </c>
      <c r="AI143" s="3">
        <v>2746</v>
      </c>
      <c r="AJ143" s="3">
        <v>531</v>
      </c>
      <c r="AK143" s="3">
        <v>0</v>
      </c>
      <c r="AL143" s="3">
        <v>1063</v>
      </c>
      <c r="AM143" s="3">
        <v>177</v>
      </c>
      <c r="AN143" s="3">
        <v>0</v>
      </c>
      <c r="AO143" s="3">
        <v>89</v>
      </c>
      <c r="AP143" s="3">
        <v>4960</v>
      </c>
      <c r="AQ143" s="3">
        <f t="shared" si="26"/>
        <v>161011</v>
      </c>
      <c r="AR143" s="3">
        <f t="shared" si="27"/>
        <v>41663</v>
      </c>
      <c r="AS143" s="3">
        <f t="shared" si="28"/>
        <v>24923</v>
      </c>
      <c r="AT143" s="3">
        <f t="shared" si="29"/>
        <v>25986</v>
      </c>
      <c r="AU143" s="3">
        <f t="shared" si="30"/>
        <v>2443</v>
      </c>
      <c r="AV143" s="3">
        <f t="shared" si="31"/>
        <v>27266</v>
      </c>
      <c r="AW143" s="3">
        <f t="shared" si="32"/>
        <v>1839</v>
      </c>
      <c r="AX143" s="3">
        <f t="shared" si="33"/>
        <v>2093</v>
      </c>
      <c r="AY143" s="3">
        <f t="shared" si="34"/>
        <v>9457</v>
      </c>
      <c r="AZ143" s="3">
        <f t="shared" si="35"/>
        <v>439</v>
      </c>
      <c r="BA143" s="3">
        <f t="shared" si="36"/>
        <v>1046</v>
      </c>
      <c r="BB143" s="3">
        <f t="shared" si="37"/>
        <v>1659</v>
      </c>
      <c r="BC143" s="3">
        <f t="shared" si="38"/>
        <v>11761</v>
      </c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spans="1:68" x14ac:dyDescent="0.25">
      <c r="A144" s="1">
        <v>41416</v>
      </c>
      <c r="B144" t="s">
        <v>30</v>
      </c>
      <c r="C144" s="3">
        <v>189999</v>
      </c>
      <c r="D144" s="3">
        <v>64595</v>
      </c>
      <c r="E144" s="3">
        <v>54658</v>
      </c>
      <c r="F144" s="3">
        <v>57852</v>
      </c>
      <c r="G144" s="3">
        <v>83998</v>
      </c>
      <c r="H144">
        <v>80948</v>
      </c>
      <c r="I144" s="12">
        <v>21189</v>
      </c>
      <c r="J144" s="14">
        <v>1910</v>
      </c>
      <c r="K144" s="13">
        <v>3</v>
      </c>
      <c r="L144" s="13"/>
      <c r="M144" s="3">
        <v>26532</v>
      </c>
      <c r="N144" s="3">
        <v>1617</v>
      </c>
      <c r="O144" s="3">
        <v>481</v>
      </c>
      <c r="P144" s="3">
        <v>1949</v>
      </c>
      <c r="Q144" s="3">
        <v>144152</v>
      </c>
      <c r="R144" s="3">
        <v>40023</v>
      </c>
      <c r="S144" s="3">
        <v>22974</v>
      </c>
      <c r="T144" s="3">
        <v>23857</v>
      </c>
      <c r="U144" s="3">
        <v>1308</v>
      </c>
      <c r="V144" s="3">
        <v>24520</v>
      </c>
      <c r="W144" s="3">
        <v>3139</v>
      </c>
      <c r="X144" s="3">
        <v>2093</v>
      </c>
      <c r="Y144" s="3">
        <v>6627</v>
      </c>
      <c r="Z144" s="3">
        <v>1046</v>
      </c>
      <c r="AA144" s="3">
        <v>1570</v>
      </c>
      <c r="AB144" s="3">
        <v>2093</v>
      </c>
      <c r="AC144" s="3">
        <v>3662</v>
      </c>
      <c r="AD144" s="3">
        <v>20903</v>
      </c>
      <c r="AE144" s="3">
        <v>3809</v>
      </c>
      <c r="AF144" s="3">
        <v>2834</v>
      </c>
      <c r="AG144" s="3">
        <v>3366</v>
      </c>
      <c r="AH144" s="3">
        <v>0</v>
      </c>
      <c r="AI144" s="3">
        <v>2480</v>
      </c>
      <c r="AJ144" s="3">
        <v>1063</v>
      </c>
      <c r="AK144" s="3">
        <v>0</v>
      </c>
      <c r="AL144" s="3">
        <v>1683</v>
      </c>
      <c r="AM144" s="3">
        <v>89</v>
      </c>
      <c r="AN144" s="3">
        <v>0</v>
      </c>
      <c r="AO144" s="3">
        <v>89</v>
      </c>
      <c r="AP144" s="3">
        <v>5314</v>
      </c>
      <c r="AQ144" s="3">
        <f t="shared" si="26"/>
        <v>165055</v>
      </c>
      <c r="AR144" s="3">
        <f t="shared" si="27"/>
        <v>43832</v>
      </c>
      <c r="AS144" s="3">
        <f t="shared" si="28"/>
        <v>25808</v>
      </c>
      <c r="AT144" s="3">
        <f t="shared" si="29"/>
        <v>27223</v>
      </c>
      <c r="AU144" s="3">
        <f t="shared" si="30"/>
        <v>1308</v>
      </c>
      <c r="AV144" s="3">
        <f t="shared" si="31"/>
        <v>27000</v>
      </c>
      <c r="AW144" s="3">
        <f t="shared" si="32"/>
        <v>4202</v>
      </c>
      <c r="AX144" s="3">
        <f t="shared" si="33"/>
        <v>2093</v>
      </c>
      <c r="AY144" s="3">
        <f t="shared" si="34"/>
        <v>8310</v>
      </c>
      <c r="AZ144" s="3">
        <f t="shared" si="35"/>
        <v>1135</v>
      </c>
      <c r="BA144" s="3">
        <f t="shared" si="36"/>
        <v>1570</v>
      </c>
      <c r="BB144" s="3">
        <f t="shared" si="37"/>
        <v>2182</v>
      </c>
      <c r="BC144" s="3">
        <f t="shared" si="38"/>
        <v>8976</v>
      </c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spans="1:68" x14ac:dyDescent="0.25">
      <c r="A145" s="1">
        <v>41417</v>
      </c>
      <c r="B145" t="s">
        <v>46</v>
      </c>
      <c r="C145" s="3">
        <v>214658</v>
      </c>
      <c r="D145" s="3">
        <v>72404</v>
      </c>
      <c r="E145" s="3">
        <v>70629</v>
      </c>
      <c r="F145" s="3">
        <v>60691</v>
      </c>
      <c r="G145" s="3">
        <v>95103</v>
      </c>
      <c r="H145">
        <v>90945</v>
      </c>
      <c r="I145" s="12">
        <v>23155</v>
      </c>
      <c r="J145" s="14">
        <v>2069</v>
      </c>
      <c r="K145" s="13">
        <v>5</v>
      </c>
      <c r="L145" s="13"/>
      <c r="M145" s="3">
        <v>31638</v>
      </c>
      <c r="N145" s="3">
        <v>1988</v>
      </c>
      <c r="O145" s="3">
        <v>564</v>
      </c>
      <c r="P145" s="3">
        <v>2098</v>
      </c>
      <c r="Q145" s="3">
        <v>160803</v>
      </c>
      <c r="R145" s="3">
        <v>40546</v>
      </c>
      <c r="S145" s="3">
        <v>30484</v>
      </c>
      <c r="T145" s="3">
        <v>25403</v>
      </c>
      <c r="U145" s="3">
        <v>1831</v>
      </c>
      <c r="V145" s="3">
        <v>26508</v>
      </c>
      <c r="W145" s="3">
        <v>2093</v>
      </c>
      <c r="X145" s="3">
        <v>2093</v>
      </c>
      <c r="Y145" s="3">
        <v>9720</v>
      </c>
      <c r="Z145" s="3">
        <v>1308</v>
      </c>
      <c r="AA145" s="3">
        <v>1570</v>
      </c>
      <c r="AB145" s="3">
        <v>1570</v>
      </c>
      <c r="AC145" s="3">
        <v>4970</v>
      </c>
      <c r="AD145" s="3">
        <v>22586</v>
      </c>
      <c r="AE145" s="3">
        <v>4694</v>
      </c>
      <c r="AF145" s="3">
        <v>2303</v>
      </c>
      <c r="AG145" s="3">
        <v>2391</v>
      </c>
      <c r="AH145" s="3">
        <v>89</v>
      </c>
      <c r="AI145" s="3">
        <v>4074</v>
      </c>
      <c r="AJ145" s="3">
        <v>531</v>
      </c>
      <c r="AK145" s="3">
        <v>0</v>
      </c>
      <c r="AL145" s="3">
        <v>1594</v>
      </c>
      <c r="AM145" s="3">
        <v>266</v>
      </c>
      <c r="AN145" s="3">
        <v>0</v>
      </c>
      <c r="AO145" s="3">
        <v>354</v>
      </c>
      <c r="AP145" s="3">
        <v>5934</v>
      </c>
      <c r="AQ145" s="3">
        <f t="shared" si="26"/>
        <v>183389</v>
      </c>
      <c r="AR145" s="3">
        <f t="shared" si="27"/>
        <v>45240</v>
      </c>
      <c r="AS145" s="3">
        <f t="shared" si="28"/>
        <v>32787</v>
      </c>
      <c r="AT145" s="3">
        <f t="shared" si="29"/>
        <v>27794</v>
      </c>
      <c r="AU145" s="3">
        <f t="shared" si="30"/>
        <v>1920</v>
      </c>
      <c r="AV145" s="3">
        <f t="shared" si="31"/>
        <v>30582</v>
      </c>
      <c r="AW145" s="3">
        <f t="shared" si="32"/>
        <v>2624</v>
      </c>
      <c r="AX145" s="3">
        <f t="shared" si="33"/>
        <v>2093</v>
      </c>
      <c r="AY145" s="3">
        <f t="shared" si="34"/>
        <v>11314</v>
      </c>
      <c r="AZ145" s="3">
        <f t="shared" si="35"/>
        <v>1574</v>
      </c>
      <c r="BA145" s="3">
        <f t="shared" si="36"/>
        <v>1570</v>
      </c>
      <c r="BB145" s="3">
        <f t="shared" si="37"/>
        <v>1924</v>
      </c>
      <c r="BC145" s="3">
        <f t="shared" si="38"/>
        <v>10904</v>
      </c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spans="1:68" x14ac:dyDescent="0.25">
      <c r="A146" s="1">
        <v>41418</v>
      </c>
      <c r="B146" t="s">
        <v>49</v>
      </c>
      <c r="C146" s="3">
        <v>220109</v>
      </c>
      <c r="D146" s="3">
        <v>74533</v>
      </c>
      <c r="E146" s="3">
        <v>73823</v>
      </c>
      <c r="F146" s="3">
        <v>61401</v>
      </c>
      <c r="G146" s="3">
        <v>97901</v>
      </c>
      <c r="H146">
        <v>92449</v>
      </c>
      <c r="I146" s="12">
        <v>25072</v>
      </c>
      <c r="J146" s="14">
        <v>2366</v>
      </c>
      <c r="K146" s="13">
        <v>7</v>
      </c>
      <c r="L146" s="13"/>
      <c r="M146" s="3">
        <v>30278</v>
      </c>
      <c r="N146" s="3">
        <v>1940</v>
      </c>
      <c r="O146" s="3">
        <v>549</v>
      </c>
      <c r="P146" s="3">
        <v>1860</v>
      </c>
      <c r="Q146" s="3">
        <v>164678</v>
      </c>
      <c r="R146" s="3">
        <v>39762</v>
      </c>
      <c r="S146" s="3">
        <v>34681</v>
      </c>
      <c r="T146" s="3">
        <v>26729</v>
      </c>
      <c r="U146" s="3">
        <v>3401</v>
      </c>
      <c r="V146" s="3">
        <v>25183</v>
      </c>
      <c r="W146" s="3">
        <v>3924</v>
      </c>
      <c r="X146" s="3">
        <v>2877</v>
      </c>
      <c r="Y146" s="3">
        <v>10161</v>
      </c>
      <c r="Z146" s="3">
        <v>1308</v>
      </c>
      <c r="AA146" s="3">
        <v>2616</v>
      </c>
      <c r="AB146" s="3">
        <v>2877</v>
      </c>
      <c r="AC146" s="3">
        <v>5755</v>
      </c>
      <c r="AD146" s="3">
        <v>25509</v>
      </c>
      <c r="AE146" s="3">
        <v>5491</v>
      </c>
      <c r="AF146" s="3">
        <v>2569</v>
      </c>
      <c r="AG146" s="3">
        <v>4429</v>
      </c>
      <c r="AH146" s="3">
        <v>0</v>
      </c>
      <c r="AI146" s="3">
        <v>3277</v>
      </c>
      <c r="AJ146" s="3">
        <v>797</v>
      </c>
      <c r="AK146" s="3">
        <v>177</v>
      </c>
      <c r="AL146" s="3">
        <v>1594</v>
      </c>
      <c r="AM146" s="3">
        <v>177</v>
      </c>
      <c r="AN146" s="3">
        <v>89</v>
      </c>
      <c r="AO146" s="3">
        <v>354</v>
      </c>
      <c r="AP146" s="3">
        <v>6643</v>
      </c>
      <c r="AQ146" s="3">
        <f t="shared" si="26"/>
        <v>190187</v>
      </c>
      <c r="AR146" s="3">
        <f t="shared" si="27"/>
        <v>45253</v>
      </c>
      <c r="AS146" s="3">
        <f t="shared" si="28"/>
        <v>37250</v>
      </c>
      <c r="AT146" s="3">
        <f t="shared" si="29"/>
        <v>31158</v>
      </c>
      <c r="AU146" s="3">
        <f t="shared" si="30"/>
        <v>3401</v>
      </c>
      <c r="AV146" s="3">
        <f t="shared" si="31"/>
        <v>28460</v>
      </c>
      <c r="AW146" s="3">
        <f t="shared" si="32"/>
        <v>4721</v>
      </c>
      <c r="AX146" s="3">
        <f t="shared" si="33"/>
        <v>3054</v>
      </c>
      <c r="AY146" s="3">
        <f t="shared" si="34"/>
        <v>11755</v>
      </c>
      <c r="AZ146" s="3">
        <f t="shared" si="35"/>
        <v>1485</v>
      </c>
      <c r="BA146" s="3">
        <f t="shared" si="36"/>
        <v>2705</v>
      </c>
      <c r="BB146" s="3">
        <f t="shared" si="37"/>
        <v>3231</v>
      </c>
      <c r="BC146" s="3">
        <f t="shared" si="38"/>
        <v>12398</v>
      </c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spans="1:68" x14ac:dyDescent="0.25">
      <c r="A147" s="1">
        <v>41419</v>
      </c>
      <c r="B147" t="s">
        <v>52</v>
      </c>
      <c r="C147" s="3">
        <v>187533</v>
      </c>
      <c r="D147" s="3">
        <v>75243</v>
      </c>
      <c r="E147" s="3">
        <v>56432</v>
      </c>
      <c r="F147" s="3">
        <v>48624</v>
      </c>
      <c r="G147" s="3">
        <v>87306</v>
      </c>
      <c r="H147">
        <v>79215</v>
      </c>
      <c r="I147" s="12">
        <v>27743</v>
      </c>
      <c r="J147" s="14">
        <v>2720</v>
      </c>
      <c r="K147" s="13">
        <v>1</v>
      </c>
      <c r="L147" s="13"/>
      <c r="M147" s="3">
        <v>24934</v>
      </c>
      <c r="N147" s="3">
        <v>2229</v>
      </c>
      <c r="O147" s="3">
        <v>659</v>
      </c>
      <c r="P147" s="3">
        <v>1769</v>
      </c>
      <c r="Q147" s="3">
        <v>140815</v>
      </c>
      <c r="R147" s="3">
        <v>39238</v>
      </c>
      <c r="S147" s="3">
        <v>29380</v>
      </c>
      <c r="T147" s="3">
        <v>25183</v>
      </c>
      <c r="U147" s="3">
        <v>3139</v>
      </c>
      <c r="V147" s="3">
        <v>20544</v>
      </c>
      <c r="W147" s="3">
        <v>4970</v>
      </c>
      <c r="X147" s="3">
        <v>2093</v>
      </c>
      <c r="Y147" s="3">
        <v>6848</v>
      </c>
      <c r="Z147" s="3">
        <v>1308</v>
      </c>
      <c r="AA147" s="3">
        <v>2877</v>
      </c>
      <c r="AB147" s="3">
        <v>1570</v>
      </c>
      <c r="AC147" s="3">
        <v>2877</v>
      </c>
      <c r="AD147" s="3">
        <v>28343</v>
      </c>
      <c r="AE147" s="3">
        <v>6111</v>
      </c>
      <c r="AF147" s="3">
        <v>2834</v>
      </c>
      <c r="AG147" s="3">
        <v>3366</v>
      </c>
      <c r="AH147" s="3">
        <v>266</v>
      </c>
      <c r="AI147" s="3">
        <v>4074</v>
      </c>
      <c r="AJ147" s="3">
        <v>709</v>
      </c>
      <c r="AK147" s="3">
        <v>0</v>
      </c>
      <c r="AL147" s="3">
        <v>1594</v>
      </c>
      <c r="AM147" s="3">
        <v>443</v>
      </c>
      <c r="AN147" s="3">
        <v>89</v>
      </c>
      <c r="AO147" s="3">
        <v>443</v>
      </c>
      <c r="AP147" s="3">
        <v>8060</v>
      </c>
      <c r="AQ147" s="3">
        <f t="shared" si="26"/>
        <v>169158</v>
      </c>
      <c r="AR147" s="3">
        <f t="shared" si="27"/>
        <v>45349</v>
      </c>
      <c r="AS147" s="3">
        <f t="shared" si="28"/>
        <v>32214</v>
      </c>
      <c r="AT147" s="3">
        <f t="shared" si="29"/>
        <v>28549</v>
      </c>
      <c r="AU147" s="3">
        <f t="shared" si="30"/>
        <v>3405</v>
      </c>
      <c r="AV147" s="3">
        <f t="shared" si="31"/>
        <v>24618</v>
      </c>
      <c r="AW147" s="3">
        <f t="shared" si="32"/>
        <v>5679</v>
      </c>
      <c r="AX147" s="3">
        <f t="shared" si="33"/>
        <v>2093</v>
      </c>
      <c r="AY147" s="3">
        <f t="shared" si="34"/>
        <v>8442</v>
      </c>
      <c r="AZ147" s="3">
        <f t="shared" si="35"/>
        <v>1751</v>
      </c>
      <c r="BA147" s="3">
        <f t="shared" si="36"/>
        <v>2966</v>
      </c>
      <c r="BB147" s="3">
        <f t="shared" si="37"/>
        <v>2013</v>
      </c>
      <c r="BC147" s="3">
        <f t="shared" si="38"/>
        <v>10937</v>
      </c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spans="1:68" x14ac:dyDescent="0.25">
      <c r="A148" s="1">
        <v>41420</v>
      </c>
      <c r="B148" t="s">
        <v>53</v>
      </c>
      <c r="C148" s="3">
        <v>145779</v>
      </c>
      <c r="D148" s="3">
        <v>52171</v>
      </c>
      <c r="E148" s="3">
        <v>43589</v>
      </c>
      <c r="F148" s="3">
        <v>44170</v>
      </c>
      <c r="G148" s="3">
        <v>67207</v>
      </c>
      <c r="H148">
        <v>61643</v>
      </c>
      <c r="I148" s="12">
        <v>27312</v>
      </c>
      <c r="J148" s="14">
        <v>2534</v>
      </c>
      <c r="K148" s="13">
        <v>0</v>
      </c>
      <c r="L148" s="13"/>
      <c r="M148" s="3">
        <v>20982</v>
      </c>
      <c r="N148" s="3">
        <v>2203</v>
      </c>
      <c r="O148" s="3">
        <v>580</v>
      </c>
      <c r="P148" s="3">
        <v>1188</v>
      </c>
      <c r="Q148" s="3">
        <v>109991</v>
      </c>
      <c r="R148" s="3">
        <v>32699</v>
      </c>
      <c r="S148" s="3">
        <v>20544</v>
      </c>
      <c r="T148" s="3">
        <v>16567</v>
      </c>
      <c r="U148" s="3">
        <v>1308</v>
      </c>
      <c r="V148" s="3">
        <v>18997</v>
      </c>
      <c r="W148" s="3">
        <v>2354</v>
      </c>
      <c r="X148" s="3">
        <v>1308</v>
      </c>
      <c r="Y148" s="3">
        <v>5964</v>
      </c>
      <c r="Z148" s="3">
        <v>1570</v>
      </c>
      <c r="AA148" s="3">
        <v>2616</v>
      </c>
      <c r="AB148" s="3">
        <v>1831</v>
      </c>
      <c r="AC148" s="3">
        <v>2093</v>
      </c>
      <c r="AD148" s="3">
        <v>27369</v>
      </c>
      <c r="AE148" s="3">
        <v>6377</v>
      </c>
      <c r="AF148" s="3">
        <v>3897</v>
      </c>
      <c r="AG148" s="3">
        <v>2834</v>
      </c>
      <c r="AH148" s="3">
        <v>177</v>
      </c>
      <c r="AI148" s="3">
        <v>4163</v>
      </c>
      <c r="AJ148" s="3">
        <v>354</v>
      </c>
      <c r="AK148" s="3">
        <v>0</v>
      </c>
      <c r="AL148" s="3">
        <v>1683</v>
      </c>
      <c r="AM148" s="3">
        <v>177</v>
      </c>
      <c r="AN148" s="3">
        <v>89</v>
      </c>
      <c r="AO148" s="3">
        <v>89</v>
      </c>
      <c r="AP148" s="3">
        <v>6997</v>
      </c>
      <c r="AQ148" s="3">
        <f t="shared" si="26"/>
        <v>137360</v>
      </c>
      <c r="AR148" s="3">
        <f t="shared" si="27"/>
        <v>39076</v>
      </c>
      <c r="AS148" s="3">
        <f t="shared" si="28"/>
        <v>24441</v>
      </c>
      <c r="AT148" s="3">
        <f t="shared" si="29"/>
        <v>19401</v>
      </c>
      <c r="AU148" s="3">
        <f t="shared" si="30"/>
        <v>1485</v>
      </c>
      <c r="AV148" s="3">
        <f t="shared" si="31"/>
        <v>23160</v>
      </c>
      <c r="AW148" s="3">
        <f t="shared" si="32"/>
        <v>2708</v>
      </c>
      <c r="AX148" s="3">
        <f t="shared" si="33"/>
        <v>1308</v>
      </c>
      <c r="AY148" s="3">
        <f t="shared" si="34"/>
        <v>7647</v>
      </c>
      <c r="AZ148" s="3">
        <f t="shared" si="35"/>
        <v>1747</v>
      </c>
      <c r="BA148" s="3">
        <f t="shared" si="36"/>
        <v>2705</v>
      </c>
      <c r="BB148" s="3">
        <f t="shared" si="37"/>
        <v>1920</v>
      </c>
      <c r="BC148" s="3">
        <f t="shared" si="38"/>
        <v>9090</v>
      </c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spans="1:68" x14ac:dyDescent="0.25">
      <c r="A149" s="1">
        <v>41421</v>
      </c>
      <c r="B149" t="s">
        <v>58</v>
      </c>
      <c r="C149" s="3">
        <v>191027</v>
      </c>
      <c r="D149" s="3">
        <v>62836</v>
      </c>
      <c r="E149" s="3">
        <v>61668</v>
      </c>
      <c r="F149" s="3">
        <v>58375</v>
      </c>
      <c r="G149" s="3">
        <v>85330</v>
      </c>
      <c r="H149">
        <v>80167</v>
      </c>
      <c r="I149" s="12">
        <v>23039</v>
      </c>
      <c r="J149" s="14">
        <v>2405</v>
      </c>
      <c r="K149" s="13">
        <v>1640</v>
      </c>
      <c r="L149" s="13"/>
      <c r="M149" s="3">
        <v>26331</v>
      </c>
      <c r="N149" s="3">
        <v>1780</v>
      </c>
      <c r="O149" s="3">
        <v>490</v>
      </c>
      <c r="P149" s="3">
        <v>1585</v>
      </c>
      <c r="Q149" s="3">
        <v>144877</v>
      </c>
      <c r="R149" s="3">
        <v>41854</v>
      </c>
      <c r="S149" s="3">
        <v>28275</v>
      </c>
      <c r="T149" s="3">
        <v>25845</v>
      </c>
      <c r="U149" s="3">
        <v>1831</v>
      </c>
      <c r="V149" s="3">
        <v>22090</v>
      </c>
      <c r="W149" s="3">
        <v>1831</v>
      </c>
      <c r="X149" s="3">
        <v>2354</v>
      </c>
      <c r="Y149" s="3">
        <v>4860</v>
      </c>
      <c r="Z149" s="3">
        <v>785</v>
      </c>
      <c r="AA149" s="3">
        <v>1308</v>
      </c>
      <c r="AB149" s="3">
        <v>1570</v>
      </c>
      <c r="AC149" s="3">
        <v>4185</v>
      </c>
      <c r="AD149" s="3">
        <v>21080</v>
      </c>
      <c r="AE149" s="3">
        <v>4606</v>
      </c>
      <c r="AF149" s="3">
        <v>2923</v>
      </c>
      <c r="AG149" s="3">
        <v>2480</v>
      </c>
      <c r="AH149" s="3">
        <v>177</v>
      </c>
      <c r="AI149" s="3">
        <v>3189</v>
      </c>
      <c r="AJ149" s="3">
        <v>886</v>
      </c>
      <c r="AK149" s="3">
        <v>177</v>
      </c>
      <c r="AL149" s="3">
        <v>1240</v>
      </c>
      <c r="AM149" s="3">
        <v>177</v>
      </c>
      <c r="AN149" s="3">
        <v>0</v>
      </c>
      <c r="AO149" s="3">
        <v>266</v>
      </c>
      <c r="AP149" s="3">
        <v>5137</v>
      </c>
      <c r="AQ149" s="3">
        <f t="shared" si="26"/>
        <v>165957</v>
      </c>
      <c r="AR149" s="3">
        <f t="shared" si="27"/>
        <v>46460</v>
      </c>
      <c r="AS149" s="3">
        <f t="shared" si="28"/>
        <v>31198</v>
      </c>
      <c r="AT149" s="3">
        <f t="shared" si="29"/>
        <v>28325</v>
      </c>
      <c r="AU149" s="3">
        <f t="shared" si="30"/>
        <v>2008</v>
      </c>
      <c r="AV149" s="3">
        <f t="shared" si="31"/>
        <v>25279</v>
      </c>
      <c r="AW149" s="3">
        <f t="shared" si="32"/>
        <v>2717</v>
      </c>
      <c r="AX149" s="3">
        <f t="shared" si="33"/>
        <v>2531</v>
      </c>
      <c r="AY149" s="3">
        <f t="shared" si="34"/>
        <v>6100</v>
      </c>
      <c r="AZ149" s="3">
        <f t="shared" si="35"/>
        <v>962</v>
      </c>
      <c r="BA149" s="3">
        <f t="shared" si="36"/>
        <v>1308</v>
      </c>
      <c r="BB149" s="3">
        <f t="shared" si="37"/>
        <v>1836</v>
      </c>
      <c r="BC149" s="3">
        <f t="shared" si="38"/>
        <v>9322</v>
      </c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spans="1:68" x14ac:dyDescent="0.25">
      <c r="A150" s="1">
        <v>41422</v>
      </c>
      <c r="B150" t="s">
        <v>59</v>
      </c>
      <c r="C150" s="3">
        <v>185466</v>
      </c>
      <c r="D150" s="3">
        <v>61816</v>
      </c>
      <c r="E150" s="3">
        <v>60195</v>
      </c>
      <c r="F150" s="3">
        <v>55413</v>
      </c>
      <c r="G150" s="3">
        <v>82164</v>
      </c>
      <c r="H150">
        <v>78505</v>
      </c>
      <c r="I150" s="12">
        <v>21435</v>
      </c>
      <c r="J150" s="14">
        <v>2461</v>
      </c>
      <c r="K150" s="13">
        <v>5792</v>
      </c>
      <c r="L150" s="13"/>
      <c r="M150" s="3">
        <v>25597</v>
      </c>
      <c r="N150" s="3">
        <v>1665</v>
      </c>
      <c r="O150" s="3">
        <v>525</v>
      </c>
      <c r="P150" s="3">
        <v>1526</v>
      </c>
      <c r="Q150" s="3">
        <v>141235</v>
      </c>
      <c r="R150" s="3">
        <v>35576</v>
      </c>
      <c r="S150" s="3">
        <v>28717</v>
      </c>
      <c r="T150" s="3">
        <v>21869</v>
      </c>
      <c r="U150" s="3">
        <v>1308</v>
      </c>
      <c r="V150" s="3">
        <v>21869</v>
      </c>
      <c r="W150" s="3">
        <v>3924</v>
      </c>
      <c r="X150" s="3">
        <v>1570</v>
      </c>
      <c r="Y150" s="3">
        <v>9057</v>
      </c>
      <c r="Z150" s="3">
        <v>1570</v>
      </c>
      <c r="AA150" s="3">
        <v>2616</v>
      </c>
      <c r="AB150" s="3">
        <v>1570</v>
      </c>
      <c r="AC150" s="3">
        <v>3401</v>
      </c>
      <c r="AD150" s="3">
        <v>21257</v>
      </c>
      <c r="AE150" s="3">
        <v>5137</v>
      </c>
      <c r="AF150" s="3">
        <v>3189</v>
      </c>
      <c r="AG150" s="3">
        <v>2303</v>
      </c>
      <c r="AH150" s="3">
        <v>177</v>
      </c>
      <c r="AI150" s="3">
        <v>2746</v>
      </c>
      <c r="AJ150" s="3">
        <v>974</v>
      </c>
      <c r="AK150" s="3">
        <v>266</v>
      </c>
      <c r="AL150" s="3">
        <v>1240</v>
      </c>
      <c r="AM150" s="3">
        <v>0</v>
      </c>
      <c r="AN150" s="3">
        <v>0</v>
      </c>
      <c r="AO150" s="3">
        <v>266</v>
      </c>
      <c r="AP150" s="3">
        <v>4340</v>
      </c>
      <c r="AQ150" s="3">
        <f t="shared" si="26"/>
        <v>162492</v>
      </c>
      <c r="AR150" s="3">
        <f t="shared" si="27"/>
        <v>40713</v>
      </c>
      <c r="AS150" s="3">
        <f t="shared" si="28"/>
        <v>31906</v>
      </c>
      <c r="AT150" s="3">
        <f t="shared" si="29"/>
        <v>24172</v>
      </c>
      <c r="AU150" s="3">
        <f t="shared" si="30"/>
        <v>1485</v>
      </c>
      <c r="AV150" s="3">
        <f t="shared" si="31"/>
        <v>24615</v>
      </c>
      <c r="AW150" s="3">
        <f t="shared" si="32"/>
        <v>4898</v>
      </c>
      <c r="AX150" s="3">
        <f t="shared" si="33"/>
        <v>1836</v>
      </c>
      <c r="AY150" s="3">
        <f t="shared" si="34"/>
        <v>10297</v>
      </c>
      <c r="AZ150" s="3">
        <f t="shared" si="35"/>
        <v>1570</v>
      </c>
      <c r="BA150" s="3">
        <f t="shared" si="36"/>
        <v>2616</v>
      </c>
      <c r="BB150" s="3">
        <f t="shared" si="37"/>
        <v>1836</v>
      </c>
      <c r="BC150" s="3">
        <f t="shared" si="38"/>
        <v>7741</v>
      </c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spans="1:68" x14ac:dyDescent="0.25">
      <c r="A151" s="1">
        <v>41423</v>
      </c>
      <c r="B151" t="s">
        <v>30</v>
      </c>
      <c r="C151" s="3">
        <v>176962</v>
      </c>
      <c r="D151" s="3">
        <v>58667</v>
      </c>
      <c r="E151" s="3">
        <v>56756</v>
      </c>
      <c r="F151" s="3">
        <v>53992</v>
      </c>
      <c r="G151" s="3">
        <v>78766</v>
      </c>
      <c r="H151">
        <v>74710</v>
      </c>
      <c r="I151" s="12">
        <v>21327</v>
      </c>
      <c r="J151" s="14">
        <v>2388</v>
      </c>
      <c r="K151" s="13">
        <v>4250</v>
      </c>
      <c r="L151" s="13"/>
      <c r="M151" s="3">
        <v>24316</v>
      </c>
      <c r="N151" s="3">
        <v>1595</v>
      </c>
      <c r="O151" s="3">
        <v>465</v>
      </c>
      <c r="P151" s="3">
        <v>1653</v>
      </c>
      <c r="Q151" s="3">
        <v>135442</v>
      </c>
      <c r="R151" s="3">
        <v>40285</v>
      </c>
      <c r="S151" s="3">
        <v>26729</v>
      </c>
      <c r="T151" s="3">
        <v>21427</v>
      </c>
      <c r="U151" s="3">
        <v>785</v>
      </c>
      <c r="V151" s="3">
        <v>17451</v>
      </c>
      <c r="W151" s="3">
        <v>4447</v>
      </c>
      <c r="X151" s="3">
        <v>3139</v>
      </c>
      <c r="Y151" s="3">
        <v>7069</v>
      </c>
      <c r="Z151" s="3">
        <v>523</v>
      </c>
      <c r="AA151" s="3">
        <v>1308</v>
      </c>
      <c r="AB151" s="3">
        <v>1831</v>
      </c>
      <c r="AC151" s="3">
        <v>3139</v>
      </c>
      <c r="AD151" s="3">
        <v>20549</v>
      </c>
      <c r="AE151" s="3">
        <v>4783</v>
      </c>
      <c r="AF151" s="3">
        <v>1771</v>
      </c>
      <c r="AG151" s="3">
        <v>1949</v>
      </c>
      <c r="AH151" s="3">
        <v>0</v>
      </c>
      <c r="AI151" s="3">
        <v>3011</v>
      </c>
      <c r="AJ151" s="3">
        <v>974</v>
      </c>
      <c r="AK151" s="3">
        <v>0</v>
      </c>
      <c r="AL151" s="3">
        <v>886</v>
      </c>
      <c r="AM151" s="3">
        <v>177</v>
      </c>
      <c r="AN151" s="3">
        <v>0</v>
      </c>
      <c r="AO151" s="3">
        <v>354</v>
      </c>
      <c r="AP151" s="3">
        <v>6200</v>
      </c>
      <c r="AQ151" s="3">
        <f t="shared" si="26"/>
        <v>155991</v>
      </c>
      <c r="AR151" s="3">
        <f t="shared" si="27"/>
        <v>45068</v>
      </c>
      <c r="AS151" s="3">
        <f t="shared" si="28"/>
        <v>28500</v>
      </c>
      <c r="AT151" s="3">
        <f t="shared" si="29"/>
        <v>23376</v>
      </c>
      <c r="AU151" s="3">
        <f t="shared" si="30"/>
        <v>785</v>
      </c>
      <c r="AV151" s="3">
        <f t="shared" si="31"/>
        <v>20462</v>
      </c>
      <c r="AW151" s="3">
        <f t="shared" si="32"/>
        <v>5421</v>
      </c>
      <c r="AX151" s="3">
        <f t="shared" si="33"/>
        <v>3139</v>
      </c>
      <c r="AY151" s="3">
        <f t="shared" si="34"/>
        <v>7955</v>
      </c>
      <c r="AZ151" s="3">
        <f t="shared" si="35"/>
        <v>700</v>
      </c>
      <c r="BA151" s="3">
        <f t="shared" si="36"/>
        <v>1308</v>
      </c>
      <c r="BB151" s="3">
        <f t="shared" si="37"/>
        <v>2185</v>
      </c>
      <c r="BC151" s="3">
        <f t="shared" si="38"/>
        <v>9339</v>
      </c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spans="1:68" x14ac:dyDescent="0.25">
      <c r="A152" s="1">
        <v>41424</v>
      </c>
      <c r="B152" t="s">
        <v>46</v>
      </c>
      <c r="C152" s="3">
        <v>191040</v>
      </c>
      <c r="D152" s="3">
        <v>63053</v>
      </c>
      <c r="E152" s="3">
        <v>61605</v>
      </c>
      <c r="F152" s="3">
        <v>58720</v>
      </c>
      <c r="G152" s="3">
        <v>85166</v>
      </c>
      <c r="H152">
        <v>80341</v>
      </c>
      <c r="I152" s="12">
        <v>22087</v>
      </c>
      <c r="J152" s="14">
        <v>2626</v>
      </c>
      <c r="K152" s="13">
        <v>4316</v>
      </c>
      <c r="L152" s="13"/>
      <c r="M152" s="3">
        <v>23220</v>
      </c>
      <c r="N152" s="3">
        <v>1651</v>
      </c>
      <c r="O152" s="3">
        <v>520</v>
      </c>
      <c r="P152" s="3">
        <v>1730</v>
      </c>
      <c r="Q152" s="3">
        <v>144792</v>
      </c>
      <c r="R152" s="3">
        <v>40546</v>
      </c>
      <c r="S152" s="3">
        <v>29380</v>
      </c>
      <c r="T152" s="3">
        <v>22532</v>
      </c>
      <c r="U152" s="3">
        <v>2354</v>
      </c>
      <c r="V152" s="3">
        <v>20985</v>
      </c>
      <c r="W152" s="3">
        <v>2093</v>
      </c>
      <c r="X152" s="3">
        <v>1831</v>
      </c>
      <c r="Y152" s="3">
        <v>6848</v>
      </c>
      <c r="Z152" s="3">
        <v>523</v>
      </c>
      <c r="AA152" s="3">
        <v>1046</v>
      </c>
      <c r="AB152" s="3">
        <v>785</v>
      </c>
      <c r="AC152" s="3">
        <v>3924</v>
      </c>
      <c r="AD152" s="3">
        <v>21257</v>
      </c>
      <c r="AE152" s="3">
        <v>5491</v>
      </c>
      <c r="AF152" s="3">
        <v>2126</v>
      </c>
      <c r="AG152" s="3">
        <v>3011</v>
      </c>
      <c r="AH152" s="3">
        <v>89</v>
      </c>
      <c r="AI152" s="3">
        <v>2214</v>
      </c>
      <c r="AJ152" s="3">
        <v>443</v>
      </c>
      <c r="AK152" s="3">
        <v>0</v>
      </c>
      <c r="AL152" s="3">
        <v>886</v>
      </c>
      <c r="AM152" s="3">
        <v>89</v>
      </c>
      <c r="AN152" s="3">
        <v>89</v>
      </c>
      <c r="AO152" s="3">
        <v>443</v>
      </c>
      <c r="AP152" s="3">
        <v>5846</v>
      </c>
      <c r="AQ152" s="3">
        <f t="shared" si="26"/>
        <v>166049</v>
      </c>
      <c r="AR152" s="3">
        <f t="shared" si="27"/>
        <v>46037</v>
      </c>
      <c r="AS152" s="3">
        <f t="shared" si="28"/>
        <v>31506</v>
      </c>
      <c r="AT152" s="3">
        <f t="shared" si="29"/>
        <v>25543</v>
      </c>
      <c r="AU152" s="3">
        <f t="shared" si="30"/>
        <v>2443</v>
      </c>
      <c r="AV152" s="3">
        <f t="shared" si="31"/>
        <v>23199</v>
      </c>
      <c r="AW152" s="3">
        <f t="shared" si="32"/>
        <v>2536</v>
      </c>
      <c r="AX152" s="3">
        <f t="shared" si="33"/>
        <v>1831</v>
      </c>
      <c r="AY152" s="3">
        <f t="shared" si="34"/>
        <v>7734</v>
      </c>
      <c r="AZ152" s="3">
        <f t="shared" si="35"/>
        <v>612</v>
      </c>
      <c r="BA152" s="3">
        <f t="shared" si="36"/>
        <v>1135</v>
      </c>
      <c r="BB152" s="3">
        <f t="shared" si="37"/>
        <v>1228</v>
      </c>
      <c r="BC152" s="3">
        <f t="shared" si="38"/>
        <v>9770</v>
      </c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spans="1:68" x14ac:dyDescent="0.25">
      <c r="A153" s="1">
        <v>41425</v>
      </c>
      <c r="B153" t="s">
        <v>49</v>
      </c>
      <c r="C153" s="3">
        <v>191144</v>
      </c>
      <c r="D153" s="3">
        <v>64683</v>
      </c>
      <c r="E153" s="3">
        <v>60868</v>
      </c>
      <c r="F153" s="3">
        <v>57778</v>
      </c>
      <c r="G153" s="3">
        <v>85815</v>
      </c>
      <c r="H153">
        <v>80245</v>
      </c>
      <c r="I153" s="12">
        <v>23283</v>
      </c>
      <c r="J153" s="14">
        <v>2422</v>
      </c>
      <c r="K153" s="13">
        <v>4356</v>
      </c>
      <c r="L153" s="13"/>
      <c r="M153" s="3">
        <v>26722</v>
      </c>
      <c r="N153" s="3">
        <v>1703</v>
      </c>
      <c r="O153" s="3">
        <v>473</v>
      </c>
      <c r="P153" s="3">
        <v>1455</v>
      </c>
      <c r="Q153" s="3">
        <v>144983</v>
      </c>
      <c r="R153" s="3">
        <v>37146</v>
      </c>
      <c r="S153" s="3">
        <v>29380</v>
      </c>
      <c r="T153" s="3">
        <v>22753</v>
      </c>
      <c r="U153" s="3">
        <v>1831</v>
      </c>
      <c r="V153" s="3">
        <v>19439</v>
      </c>
      <c r="W153" s="3">
        <v>2093</v>
      </c>
      <c r="X153" s="3">
        <v>2093</v>
      </c>
      <c r="Y153" s="3">
        <v>7731</v>
      </c>
      <c r="Z153" s="3">
        <v>1046</v>
      </c>
      <c r="AA153" s="3">
        <v>1046</v>
      </c>
      <c r="AB153" s="3">
        <v>2093</v>
      </c>
      <c r="AC153" s="3">
        <v>4185</v>
      </c>
      <c r="AD153" s="3">
        <v>22674</v>
      </c>
      <c r="AE153" s="3">
        <v>5757</v>
      </c>
      <c r="AF153" s="3">
        <v>2569</v>
      </c>
      <c r="AG153" s="3">
        <v>1860</v>
      </c>
      <c r="AH153" s="3">
        <v>89</v>
      </c>
      <c r="AI153" s="3">
        <v>3897</v>
      </c>
      <c r="AJ153" s="3">
        <v>443</v>
      </c>
      <c r="AK153" s="3">
        <v>177</v>
      </c>
      <c r="AL153" s="3">
        <v>2126</v>
      </c>
      <c r="AM153" s="3">
        <v>177</v>
      </c>
      <c r="AN153" s="3">
        <v>0</v>
      </c>
      <c r="AO153" s="3">
        <v>177</v>
      </c>
      <c r="AP153" s="3">
        <v>5491</v>
      </c>
      <c r="AQ153" s="3">
        <f t="shared" si="26"/>
        <v>167657</v>
      </c>
      <c r="AR153" s="3">
        <f t="shared" si="27"/>
        <v>42903</v>
      </c>
      <c r="AS153" s="3">
        <f t="shared" si="28"/>
        <v>31949</v>
      </c>
      <c r="AT153" s="3">
        <f t="shared" si="29"/>
        <v>24613</v>
      </c>
      <c r="AU153" s="3">
        <f t="shared" si="30"/>
        <v>1920</v>
      </c>
      <c r="AV153" s="3">
        <f t="shared" si="31"/>
        <v>23336</v>
      </c>
      <c r="AW153" s="3">
        <f t="shared" si="32"/>
        <v>2536</v>
      </c>
      <c r="AX153" s="3">
        <f t="shared" si="33"/>
        <v>2270</v>
      </c>
      <c r="AY153" s="3">
        <f t="shared" si="34"/>
        <v>9857</v>
      </c>
      <c r="AZ153" s="3">
        <f t="shared" si="35"/>
        <v>1223</v>
      </c>
      <c r="BA153" s="3">
        <f t="shared" si="36"/>
        <v>1046</v>
      </c>
      <c r="BB153" s="3">
        <f t="shared" si="37"/>
        <v>2270</v>
      </c>
      <c r="BC153" s="3">
        <f t="shared" si="38"/>
        <v>9676</v>
      </c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spans="1:68" x14ac:dyDescent="0.25">
      <c r="A154" s="1">
        <v>41426</v>
      </c>
      <c r="B154" t="s">
        <v>52</v>
      </c>
      <c r="C154" s="3">
        <v>173066</v>
      </c>
      <c r="D154" s="3">
        <v>63473</v>
      </c>
      <c r="E154" s="3">
        <v>51456</v>
      </c>
      <c r="F154" s="3">
        <v>49977</v>
      </c>
      <c r="G154" s="3">
        <v>80271</v>
      </c>
      <c r="H154">
        <v>72810</v>
      </c>
      <c r="I154" s="12">
        <v>25869</v>
      </c>
      <c r="J154" s="14">
        <v>3005</v>
      </c>
      <c r="K154" s="13">
        <v>4760</v>
      </c>
      <c r="L154" s="13"/>
      <c r="M154" s="3">
        <v>22337</v>
      </c>
      <c r="N154" s="3">
        <v>2234</v>
      </c>
      <c r="O154" s="3">
        <v>627</v>
      </c>
      <c r="P154" s="3">
        <v>1319</v>
      </c>
      <c r="Q154" s="3">
        <v>130174</v>
      </c>
      <c r="R154" s="3">
        <v>32960</v>
      </c>
      <c r="S154" s="3">
        <v>24078</v>
      </c>
      <c r="T154" s="3">
        <v>23857</v>
      </c>
      <c r="U154" s="3">
        <v>1570</v>
      </c>
      <c r="V154" s="3">
        <v>21869</v>
      </c>
      <c r="W154" s="3">
        <v>4447</v>
      </c>
      <c r="X154" s="3">
        <v>2093</v>
      </c>
      <c r="Y154" s="3">
        <v>7290</v>
      </c>
      <c r="Z154" s="3">
        <v>1831</v>
      </c>
      <c r="AA154" s="3">
        <v>2616</v>
      </c>
      <c r="AB154" s="3">
        <v>2093</v>
      </c>
      <c r="AC154" s="3">
        <v>2093</v>
      </c>
      <c r="AD154" s="3">
        <v>26040</v>
      </c>
      <c r="AE154" s="3">
        <v>5580</v>
      </c>
      <c r="AF154" s="3">
        <v>3809</v>
      </c>
      <c r="AG154" s="3">
        <v>2569</v>
      </c>
      <c r="AH154" s="3">
        <v>89</v>
      </c>
      <c r="AI154" s="3">
        <v>4074</v>
      </c>
      <c r="AJ154" s="3">
        <v>531</v>
      </c>
      <c r="AK154" s="3">
        <v>0</v>
      </c>
      <c r="AL154" s="3">
        <v>1151</v>
      </c>
      <c r="AM154" s="3">
        <v>177</v>
      </c>
      <c r="AN154" s="3">
        <v>89</v>
      </c>
      <c r="AO154" s="3">
        <v>620</v>
      </c>
      <c r="AP154" s="3">
        <v>6820</v>
      </c>
      <c r="AQ154" s="3">
        <f t="shared" si="26"/>
        <v>156214</v>
      </c>
      <c r="AR154" s="3">
        <f t="shared" si="27"/>
        <v>38540</v>
      </c>
      <c r="AS154" s="3">
        <f t="shared" si="28"/>
        <v>27887</v>
      </c>
      <c r="AT154" s="3">
        <f t="shared" si="29"/>
        <v>26426</v>
      </c>
      <c r="AU154" s="3">
        <f t="shared" si="30"/>
        <v>1659</v>
      </c>
      <c r="AV154" s="3">
        <f t="shared" si="31"/>
        <v>25943</v>
      </c>
      <c r="AW154" s="3">
        <f t="shared" si="32"/>
        <v>4978</v>
      </c>
      <c r="AX154" s="3">
        <f t="shared" si="33"/>
        <v>2093</v>
      </c>
      <c r="AY154" s="3">
        <f t="shared" si="34"/>
        <v>8441</v>
      </c>
      <c r="AZ154" s="3">
        <f t="shared" si="35"/>
        <v>2008</v>
      </c>
      <c r="BA154" s="3">
        <f t="shared" si="36"/>
        <v>2705</v>
      </c>
      <c r="BB154" s="3">
        <f t="shared" si="37"/>
        <v>2713</v>
      </c>
      <c r="BC154" s="3">
        <f t="shared" si="38"/>
        <v>8913</v>
      </c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spans="1:68" x14ac:dyDescent="0.25">
      <c r="A155" s="1">
        <v>41427</v>
      </c>
      <c r="B155" t="s">
        <v>53</v>
      </c>
      <c r="C155" s="3">
        <v>131493</v>
      </c>
      <c r="D155" s="3">
        <v>47336</v>
      </c>
      <c r="E155" s="3">
        <v>36980</v>
      </c>
      <c r="F155" s="3">
        <v>40304</v>
      </c>
      <c r="G155" s="3">
        <v>61416</v>
      </c>
      <c r="H155">
        <v>56241</v>
      </c>
      <c r="I155" s="12">
        <v>26105</v>
      </c>
      <c r="J155" s="14">
        <v>2627</v>
      </c>
      <c r="K155" s="13">
        <v>4958</v>
      </c>
      <c r="L155" s="13"/>
      <c r="M155" s="3">
        <v>18229</v>
      </c>
      <c r="N155" s="3">
        <v>2266</v>
      </c>
      <c r="O155" s="3">
        <v>665</v>
      </c>
      <c r="P155" s="3">
        <v>955</v>
      </c>
      <c r="Q155" s="3">
        <v>100903</v>
      </c>
      <c r="R155" s="3">
        <v>28513</v>
      </c>
      <c r="S155" s="3">
        <v>20765</v>
      </c>
      <c r="T155" s="3">
        <v>12149</v>
      </c>
      <c r="U155" s="3">
        <v>1570</v>
      </c>
      <c r="V155" s="3">
        <v>17451</v>
      </c>
      <c r="W155" s="3">
        <v>4185</v>
      </c>
      <c r="X155" s="3">
        <v>1570</v>
      </c>
      <c r="Y155" s="3">
        <v>6848</v>
      </c>
      <c r="Z155" s="3">
        <v>1046</v>
      </c>
      <c r="AA155" s="3">
        <v>1046</v>
      </c>
      <c r="AB155" s="3">
        <v>1570</v>
      </c>
      <c r="AC155" s="3">
        <v>3401</v>
      </c>
      <c r="AD155" s="3">
        <v>25952</v>
      </c>
      <c r="AE155" s="3">
        <v>7263</v>
      </c>
      <c r="AF155" s="3">
        <v>3189</v>
      </c>
      <c r="AG155" s="3">
        <v>2214</v>
      </c>
      <c r="AH155" s="3">
        <v>443</v>
      </c>
      <c r="AI155" s="3">
        <v>3631</v>
      </c>
      <c r="AJ155" s="3">
        <v>1240</v>
      </c>
      <c r="AK155" s="3">
        <v>89</v>
      </c>
      <c r="AL155" s="3">
        <v>1506</v>
      </c>
      <c r="AM155" s="3">
        <v>266</v>
      </c>
      <c r="AN155" s="3">
        <v>89</v>
      </c>
      <c r="AO155" s="3">
        <v>177</v>
      </c>
      <c r="AP155" s="3">
        <v>5137</v>
      </c>
      <c r="AQ155" s="3">
        <f t="shared" si="26"/>
        <v>126855</v>
      </c>
      <c r="AR155" s="3">
        <f t="shared" si="27"/>
        <v>35776</v>
      </c>
      <c r="AS155" s="3">
        <f t="shared" si="28"/>
        <v>23954</v>
      </c>
      <c r="AT155" s="3">
        <f t="shared" si="29"/>
        <v>14363</v>
      </c>
      <c r="AU155" s="3">
        <f t="shared" si="30"/>
        <v>2013</v>
      </c>
      <c r="AV155" s="3">
        <f t="shared" si="31"/>
        <v>21082</v>
      </c>
      <c r="AW155" s="3">
        <f t="shared" si="32"/>
        <v>5425</v>
      </c>
      <c r="AX155" s="3">
        <f t="shared" si="33"/>
        <v>1659</v>
      </c>
      <c r="AY155" s="3">
        <f t="shared" si="34"/>
        <v>8354</v>
      </c>
      <c r="AZ155" s="3">
        <f t="shared" si="35"/>
        <v>1312</v>
      </c>
      <c r="BA155" s="3">
        <f t="shared" si="36"/>
        <v>1135</v>
      </c>
      <c r="BB155" s="3">
        <f t="shared" si="37"/>
        <v>1747</v>
      </c>
      <c r="BC155" s="3">
        <f t="shared" si="38"/>
        <v>8538</v>
      </c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spans="1:68" x14ac:dyDescent="0.25">
      <c r="A156" s="1">
        <v>41428</v>
      </c>
      <c r="B156" t="s">
        <v>58</v>
      </c>
      <c r="C156" s="3">
        <v>157542</v>
      </c>
      <c r="D156" s="3">
        <v>53991</v>
      </c>
      <c r="E156" s="3">
        <v>48451</v>
      </c>
      <c r="F156" s="3">
        <v>47229</v>
      </c>
      <c r="G156" s="3">
        <v>71927</v>
      </c>
      <c r="H156">
        <v>66790</v>
      </c>
      <c r="I156" s="12">
        <v>20687</v>
      </c>
      <c r="J156" s="14">
        <v>2490</v>
      </c>
      <c r="K156" s="13">
        <v>4629</v>
      </c>
      <c r="L156" s="13"/>
      <c r="M156" s="3">
        <v>21723</v>
      </c>
      <c r="N156" s="3">
        <v>1679</v>
      </c>
      <c r="O156" s="3">
        <v>518</v>
      </c>
      <c r="P156" s="3">
        <v>1303</v>
      </c>
      <c r="Q156" s="3">
        <v>121497</v>
      </c>
      <c r="R156" s="3">
        <v>29821</v>
      </c>
      <c r="S156" s="3">
        <v>26508</v>
      </c>
      <c r="T156" s="3">
        <v>16567</v>
      </c>
      <c r="U156" s="3">
        <v>1831</v>
      </c>
      <c r="V156" s="3">
        <v>17451</v>
      </c>
      <c r="W156" s="3">
        <v>2877</v>
      </c>
      <c r="X156" s="3">
        <v>785</v>
      </c>
      <c r="Y156" s="3">
        <v>3976</v>
      </c>
      <c r="Z156" s="3">
        <v>1046</v>
      </c>
      <c r="AA156" s="3">
        <v>1046</v>
      </c>
      <c r="AB156" s="3">
        <v>1831</v>
      </c>
      <c r="AC156" s="3">
        <v>3662</v>
      </c>
      <c r="AD156" s="3">
        <v>20017</v>
      </c>
      <c r="AE156" s="3">
        <v>5049</v>
      </c>
      <c r="AF156" s="3">
        <v>1949</v>
      </c>
      <c r="AG156" s="3">
        <v>1771</v>
      </c>
      <c r="AH156" s="3">
        <v>0</v>
      </c>
      <c r="AI156" s="3">
        <v>2303</v>
      </c>
      <c r="AJ156" s="3">
        <v>354</v>
      </c>
      <c r="AK156" s="3">
        <v>266</v>
      </c>
      <c r="AL156" s="3">
        <v>2037</v>
      </c>
      <c r="AM156" s="3">
        <v>89</v>
      </c>
      <c r="AN156" s="3">
        <v>0</v>
      </c>
      <c r="AO156" s="3">
        <v>266</v>
      </c>
      <c r="AP156" s="3">
        <v>5757</v>
      </c>
      <c r="AQ156" s="3">
        <f t="shared" si="26"/>
        <v>141514</v>
      </c>
      <c r="AR156" s="3">
        <f t="shared" si="27"/>
        <v>34870</v>
      </c>
      <c r="AS156" s="3">
        <f t="shared" si="28"/>
        <v>28457</v>
      </c>
      <c r="AT156" s="3">
        <f t="shared" si="29"/>
        <v>18338</v>
      </c>
      <c r="AU156" s="3">
        <f t="shared" si="30"/>
        <v>1831</v>
      </c>
      <c r="AV156" s="3">
        <f t="shared" si="31"/>
        <v>19754</v>
      </c>
      <c r="AW156" s="3">
        <f t="shared" si="32"/>
        <v>3231</v>
      </c>
      <c r="AX156" s="3">
        <f t="shared" si="33"/>
        <v>1051</v>
      </c>
      <c r="AY156" s="3">
        <f t="shared" si="34"/>
        <v>6013</v>
      </c>
      <c r="AZ156" s="3">
        <f t="shared" si="35"/>
        <v>1135</v>
      </c>
      <c r="BA156" s="3">
        <f t="shared" si="36"/>
        <v>1046</v>
      </c>
      <c r="BB156" s="3">
        <f t="shared" si="37"/>
        <v>2097</v>
      </c>
      <c r="BC156" s="3">
        <f t="shared" si="38"/>
        <v>9419</v>
      </c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spans="1:68" x14ac:dyDescent="0.25">
      <c r="A157" s="1">
        <v>41429</v>
      </c>
      <c r="B157" t="s">
        <v>59</v>
      </c>
      <c r="C157" s="3">
        <v>154886</v>
      </c>
      <c r="D157" s="3">
        <v>53126</v>
      </c>
      <c r="E157" s="3">
        <v>48336</v>
      </c>
      <c r="F157" s="3">
        <v>44679</v>
      </c>
      <c r="G157" s="3">
        <v>71094</v>
      </c>
      <c r="H157">
        <v>66447</v>
      </c>
      <c r="I157" s="12">
        <v>19332</v>
      </c>
      <c r="J157" s="14">
        <v>2432</v>
      </c>
      <c r="K157" s="13">
        <v>4535</v>
      </c>
      <c r="L157" s="13"/>
      <c r="M157" s="3">
        <v>23277</v>
      </c>
      <c r="N157" s="3">
        <v>1540</v>
      </c>
      <c r="O157" s="3">
        <v>504</v>
      </c>
      <c r="P157" s="3">
        <v>1667</v>
      </c>
      <c r="Q157" s="3">
        <v>120085</v>
      </c>
      <c r="R157" s="3">
        <v>31391</v>
      </c>
      <c r="S157" s="3">
        <v>21869</v>
      </c>
      <c r="T157" s="3">
        <v>16126</v>
      </c>
      <c r="U157" s="3">
        <v>3401</v>
      </c>
      <c r="V157" s="3">
        <v>16788</v>
      </c>
      <c r="W157" s="3">
        <v>3139</v>
      </c>
      <c r="X157" s="3">
        <v>1831</v>
      </c>
      <c r="Y157" s="3">
        <v>7511</v>
      </c>
      <c r="Z157" s="3">
        <v>1308</v>
      </c>
      <c r="AA157" s="3">
        <v>1570</v>
      </c>
      <c r="AB157" s="3">
        <v>523</v>
      </c>
      <c r="AC157" s="3">
        <v>5232</v>
      </c>
      <c r="AD157" s="3">
        <v>18689</v>
      </c>
      <c r="AE157" s="3">
        <v>3986</v>
      </c>
      <c r="AF157" s="3">
        <v>1240</v>
      </c>
      <c r="AG157" s="3">
        <v>1506</v>
      </c>
      <c r="AH157" s="3">
        <v>89</v>
      </c>
      <c r="AI157" s="3">
        <v>2746</v>
      </c>
      <c r="AJ157" s="3">
        <v>89</v>
      </c>
      <c r="AK157" s="3">
        <v>89</v>
      </c>
      <c r="AL157" s="3">
        <v>2126</v>
      </c>
      <c r="AM157" s="3">
        <v>177</v>
      </c>
      <c r="AN157" s="3">
        <v>89</v>
      </c>
      <c r="AO157" s="3">
        <v>443</v>
      </c>
      <c r="AP157" s="3">
        <v>5757</v>
      </c>
      <c r="AQ157" s="3">
        <f t="shared" si="26"/>
        <v>138774</v>
      </c>
      <c r="AR157" s="3">
        <f t="shared" si="27"/>
        <v>35377</v>
      </c>
      <c r="AS157" s="3">
        <f t="shared" si="28"/>
        <v>23109</v>
      </c>
      <c r="AT157" s="3">
        <f t="shared" si="29"/>
        <v>17632</v>
      </c>
      <c r="AU157" s="3">
        <f t="shared" si="30"/>
        <v>3490</v>
      </c>
      <c r="AV157" s="3">
        <f t="shared" si="31"/>
        <v>19534</v>
      </c>
      <c r="AW157" s="3">
        <f t="shared" si="32"/>
        <v>3228</v>
      </c>
      <c r="AX157" s="3">
        <f t="shared" si="33"/>
        <v>1920</v>
      </c>
      <c r="AY157" s="3">
        <f t="shared" si="34"/>
        <v>9637</v>
      </c>
      <c r="AZ157" s="3">
        <f t="shared" si="35"/>
        <v>1485</v>
      </c>
      <c r="BA157" s="3">
        <f t="shared" si="36"/>
        <v>1659</v>
      </c>
      <c r="BB157" s="3">
        <f t="shared" si="37"/>
        <v>966</v>
      </c>
      <c r="BC157" s="3">
        <f t="shared" si="38"/>
        <v>10989</v>
      </c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spans="1:68" x14ac:dyDescent="0.25">
      <c r="A158" s="1">
        <v>41430</v>
      </c>
      <c r="B158" t="s">
        <v>30</v>
      </c>
      <c r="C158" s="3">
        <v>158323</v>
      </c>
      <c r="D158" s="3">
        <v>53435</v>
      </c>
      <c r="E158" s="3">
        <v>48393</v>
      </c>
      <c r="F158" s="3">
        <v>46590</v>
      </c>
      <c r="G158" s="3">
        <v>75219</v>
      </c>
      <c r="H158">
        <v>65880</v>
      </c>
      <c r="I158" s="12">
        <v>19534</v>
      </c>
      <c r="J158" s="14">
        <v>2321</v>
      </c>
      <c r="K158" s="13">
        <v>4593</v>
      </c>
      <c r="L158" s="13"/>
      <c r="M158" s="3">
        <v>23782</v>
      </c>
      <c r="N158" s="3">
        <v>1467</v>
      </c>
      <c r="O158" s="3">
        <v>421</v>
      </c>
      <c r="P158" s="3">
        <v>1471</v>
      </c>
      <c r="Q158" s="3">
        <v>124002</v>
      </c>
      <c r="R158" s="3">
        <v>31129</v>
      </c>
      <c r="S158" s="3">
        <v>24520</v>
      </c>
      <c r="T158" s="3">
        <v>17672</v>
      </c>
      <c r="U158" s="3">
        <v>785</v>
      </c>
      <c r="V158" s="3">
        <v>22090</v>
      </c>
      <c r="W158" s="3">
        <v>2093</v>
      </c>
      <c r="X158" s="3">
        <v>1308</v>
      </c>
      <c r="Y158" s="3">
        <v>6848</v>
      </c>
      <c r="Z158" s="3">
        <v>1570</v>
      </c>
      <c r="AA158" s="3">
        <v>2093</v>
      </c>
      <c r="AB158" s="3">
        <v>1831</v>
      </c>
      <c r="AC158" s="3">
        <v>3924</v>
      </c>
      <c r="AD158" s="3">
        <v>19043</v>
      </c>
      <c r="AE158" s="3">
        <v>4251</v>
      </c>
      <c r="AF158" s="3">
        <v>1949</v>
      </c>
      <c r="AG158" s="3">
        <v>1683</v>
      </c>
      <c r="AH158" s="3">
        <v>0</v>
      </c>
      <c r="AI158" s="3">
        <v>3631</v>
      </c>
      <c r="AJ158" s="3">
        <v>354</v>
      </c>
      <c r="AK158" s="3">
        <v>0</v>
      </c>
      <c r="AL158" s="3">
        <v>1240</v>
      </c>
      <c r="AM158" s="3">
        <v>266</v>
      </c>
      <c r="AN158" s="3">
        <v>0</v>
      </c>
      <c r="AO158" s="3">
        <v>354</v>
      </c>
      <c r="AP158" s="3">
        <v>4871</v>
      </c>
      <c r="AQ158" s="3">
        <f t="shared" si="26"/>
        <v>143045</v>
      </c>
      <c r="AR158" s="3">
        <f t="shared" si="27"/>
        <v>35380</v>
      </c>
      <c r="AS158" s="3">
        <f t="shared" si="28"/>
        <v>26469</v>
      </c>
      <c r="AT158" s="3">
        <f t="shared" si="29"/>
        <v>19355</v>
      </c>
      <c r="AU158" s="3">
        <f t="shared" si="30"/>
        <v>785</v>
      </c>
      <c r="AV158" s="3">
        <f t="shared" si="31"/>
        <v>25721</v>
      </c>
      <c r="AW158" s="3">
        <f t="shared" si="32"/>
        <v>2447</v>
      </c>
      <c r="AX158" s="3">
        <f t="shared" si="33"/>
        <v>1308</v>
      </c>
      <c r="AY158" s="3">
        <f t="shared" si="34"/>
        <v>8088</v>
      </c>
      <c r="AZ158" s="3">
        <f t="shared" si="35"/>
        <v>1836</v>
      </c>
      <c r="BA158" s="3">
        <f t="shared" si="36"/>
        <v>2093</v>
      </c>
      <c r="BB158" s="3">
        <f t="shared" si="37"/>
        <v>2185</v>
      </c>
      <c r="BC158" s="3">
        <f t="shared" si="38"/>
        <v>8795</v>
      </c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spans="1:68" x14ac:dyDescent="0.25">
      <c r="A159" s="1">
        <v>41431</v>
      </c>
      <c r="B159" t="s">
        <v>46</v>
      </c>
      <c r="C159" s="3">
        <v>176758</v>
      </c>
      <c r="D159" s="3">
        <v>56207</v>
      </c>
      <c r="E159" s="3">
        <v>53229</v>
      </c>
      <c r="F159" s="3">
        <v>53962</v>
      </c>
      <c r="G159" s="3">
        <v>86444</v>
      </c>
      <c r="H159">
        <v>70557</v>
      </c>
      <c r="I159" s="12">
        <v>21032</v>
      </c>
      <c r="J159" s="14">
        <v>2104</v>
      </c>
      <c r="K159" s="13">
        <v>4604</v>
      </c>
      <c r="L159" s="13"/>
      <c r="M159" s="3">
        <v>26999</v>
      </c>
      <c r="N159" s="3">
        <v>1554</v>
      </c>
      <c r="O159" s="3">
        <v>492</v>
      </c>
      <c r="P159" s="3">
        <v>1642</v>
      </c>
      <c r="Q159" s="3">
        <v>138689</v>
      </c>
      <c r="R159" s="3">
        <v>32699</v>
      </c>
      <c r="S159" s="3">
        <v>24299</v>
      </c>
      <c r="T159" s="3">
        <v>21648</v>
      </c>
      <c r="U159" s="3">
        <v>2354</v>
      </c>
      <c r="V159" s="3">
        <v>22311</v>
      </c>
      <c r="W159" s="3">
        <v>4185</v>
      </c>
      <c r="X159" s="3">
        <v>1831</v>
      </c>
      <c r="Y159" s="3">
        <v>7511</v>
      </c>
      <c r="Z159" s="3">
        <v>1046</v>
      </c>
      <c r="AA159" s="3">
        <v>2616</v>
      </c>
      <c r="AB159" s="3">
        <v>1831</v>
      </c>
      <c r="AC159" s="3">
        <v>4185</v>
      </c>
      <c r="AD159" s="3">
        <v>20549</v>
      </c>
      <c r="AE159" s="3">
        <v>4163</v>
      </c>
      <c r="AF159" s="3">
        <v>2303</v>
      </c>
      <c r="AG159" s="3">
        <v>1417</v>
      </c>
      <c r="AH159" s="3">
        <v>0</v>
      </c>
      <c r="AI159" s="3">
        <v>3011</v>
      </c>
      <c r="AJ159" s="3">
        <v>531</v>
      </c>
      <c r="AK159" s="3">
        <v>89</v>
      </c>
      <c r="AL159" s="3">
        <v>2126</v>
      </c>
      <c r="AM159" s="3">
        <v>89</v>
      </c>
      <c r="AN159" s="3">
        <v>0</v>
      </c>
      <c r="AO159" s="3">
        <v>620</v>
      </c>
      <c r="AP159" s="3">
        <v>5846</v>
      </c>
      <c r="AQ159" s="3">
        <f t="shared" si="26"/>
        <v>159238</v>
      </c>
      <c r="AR159" s="3">
        <f t="shared" si="27"/>
        <v>36862</v>
      </c>
      <c r="AS159" s="3">
        <f t="shared" si="28"/>
        <v>26602</v>
      </c>
      <c r="AT159" s="3">
        <f t="shared" si="29"/>
        <v>23065</v>
      </c>
      <c r="AU159" s="3">
        <f t="shared" si="30"/>
        <v>2354</v>
      </c>
      <c r="AV159" s="3">
        <f t="shared" si="31"/>
        <v>25322</v>
      </c>
      <c r="AW159" s="3">
        <f t="shared" si="32"/>
        <v>4716</v>
      </c>
      <c r="AX159" s="3">
        <f t="shared" si="33"/>
        <v>1920</v>
      </c>
      <c r="AY159" s="3">
        <f t="shared" si="34"/>
        <v>9637</v>
      </c>
      <c r="AZ159" s="3">
        <f t="shared" si="35"/>
        <v>1135</v>
      </c>
      <c r="BA159" s="3">
        <f t="shared" si="36"/>
        <v>2616</v>
      </c>
      <c r="BB159" s="3">
        <f t="shared" si="37"/>
        <v>2451</v>
      </c>
      <c r="BC159" s="3">
        <f t="shared" si="38"/>
        <v>10031</v>
      </c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spans="1:68" x14ac:dyDescent="0.25">
      <c r="A160" s="1">
        <v>41432</v>
      </c>
      <c r="B160" t="s">
        <v>49</v>
      </c>
      <c r="C160" s="3">
        <v>172586</v>
      </c>
      <c r="D160" s="3">
        <v>57931</v>
      </c>
      <c r="E160" s="3">
        <v>53736</v>
      </c>
      <c r="F160" s="3">
        <v>49088</v>
      </c>
      <c r="G160" s="3">
        <v>80069</v>
      </c>
      <c r="H160">
        <v>71489</v>
      </c>
      <c r="I160" s="12">
        <v>20761</v>
      </c>
      <c r="J160" s="14">
        <v>1999</v>
      </c>
      <c r="K160" s="13">
        <v>4457</v>
      </c>
      <c r="L160" s="13"/>
      <c r="M160" s="3">
        <v>25485</v>
      </c>
      <c r="N160" s="3">
        <v>1771</v>
      </c>
      <c r="O160" s="3">
        <v>487</v>
      </c>
      <c r="P160" s="3">
        <v>1461</v>
      </c>
      <c r="Q160" s="3">
        <v>133557</v>
      </c>
      <c r="R160" s="3">
        <v>37146</v>
      </c>
      <c r="S160" s="3">
        <v>18997</v>
      </c>
      <c r="T160" s="3">
        <v>18997</v>
      </c>
      <c r="U160" s="3">
        <v>1570</v>
      </c>
      <c r="V160" s="3">
        <v>23636</v>
      </c>
      <c r="W160" s="3">
        <v>4709</v>
      </c>
      <c r="X160" s="3">
        <v>1831</v>
      </c>
      <c r="Y160" s="3">
        <v>7290</v>
      </c>
      <c r="Z160" s="3">
        <v>1570</v>
      </c>
      <c r="AA160" s="3">
        <v>2354</v>
      </c>
      <c r="AB160" s="3">
        <v>1831</v>
      </c>
      <c r="AC160" s="3">
        <v>1570</v>
      </c>
      <c r="AD160" s="3">
        <v>21346</v>
      </c>
      <c r="AE160" s="3">
        <v>4606</v>
      </c>
      <c r="AF160" s="3">
        <v>2126</v>
      </c>
      <c r="AG160" s="3">
        <v>1949</v>
      </c>
      <c r="AH160" s="3">
        <v>0</v>
      </c>
      <c r="AI160" s="3">
        <v>3897</v>
      </c>
      <c r="AJ160" s="3">
        <v>797</v>
      </c>
      <c r="AK160" s="3">
        <v>177</v>
      </c>
      <c r="AL160" s="3">
        <v>1771</v>
      </c>
      <c r="AM160" s="3">
        <v>89</v>
      </c>
      <c r="AN160" s="3">
        <v>0</v>
      </c>
      <c r="AO160" s="3">
        <v>443</v>
      </c>
      <c r="AP160" s="3">
        <v>4871</v>
      </c>
      <c r="AQ160" s="3">
        <f t="shared" si="26"/>
        <v>154903</v>
      </c>
      <c r="AR160" s="3">
        <f t="shared" si="27"/>
        <v>41752</v>
      </c>
      <c r="AS160" s="3">
        <f t="shared" si="28"/>
        <v>21123</v>
      </c>
      <c r="AT160" s="3">
        <f t="shared" si="29"/>
        <v>20946</v>
      </c>
      <c r="AU160" s="3">
        <f t="shared" si="30"/>
        <v>1570</v>
      </c>
      <c r="AV160" s="3">
        <f t="shared" si="31"/>
        <v>27533</v>
      </c>
      <c r="AW160" s="3">
        <f t="shared" si="32"/>
        <v>5506</v>
      </c>
      <c r="AX160" s="3">
        <f t="shared" si="33"/>
        <v>2008</v>
      </c>
      <c r="AY160" s="3">
        <f t="shared" si="34"/>
        <v>9061</v>
      </c>
      <c r="AZ160" s="3">
        <f t="shared" si="35"/>
        <v>1659</v>
      </c>
      <c r="BA160" s="3">
        <f t="shared" si="36"/>
        <v>2354</v>
      </c>
      <c r="BB160" s="3">
        <f t="shared" si="37"/>
        <v>2274</v>
      </c>
      <c r="BC160" s="3">
        <f t="shared" si="38"/>
        <v>6441</v>
      </c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spans="1:68" x14ac:dyDescent="0.25">
      <c r="A161" s="1">
        <v>41433</v>
      </c>
      <c r="B161" t="s">
        <v>52</v>
      </c>
      <c r="C161" s="3">
        <v>145406</v>
      </c>
      <c r="D161" s="3">
        <v>51594</v>
      </c>
      <c r="E161" s="3">
        <v>42294</v>
      </c>
      <c r="F161" s="3">
        <v>39651</v>
      </c>
      <c r="G161" s="3">
        <v>71626</v>
      </c>
      <c r="H161">
        <v>59528</v>
      </c>
      <c r="I161" s="12">
        <v>22357</v>
      </c>
      <c r="J161" s="14">
        <v>2209</v>
      </c>
      <c r="K161" s="13">
        <v>4650</v>
      </c>
      <c r="L161" s="13"/>
      <c r="M161" s="3">
        <v>21389</v>
      </c>
      <c r="N161" s="3">
        <v>2082</v>
      </c>
      <c r="O161" s="3">
        <v>577</v>
      </c>
      <c r="P161" s="3">
        <v>1212</v>
      </c>
      <c r="Q161" s="3">
        <v>113867</v>
      </c>
      <c r="R161" s="3">
        <v>28775</v>
      </c>
      <c r="S161" s="3">
        <v>19439</v>
      </c>
      <c r="T161" s="3">
        <v>17672</v>
      </c>
      <c r="U161" s="3">
        <v>2616</v>
      </c>
      <c r="V161" s="3">
        <v>14800</v>
      </c>
      <c r="W161" s="3">
        <v>3924</v>
      </c>
      <c r="X161" s="3">
        <v>1308</v>
      </c>
      <c r="Y161" s="3">
        <v>7069</v>
      </c>
      <c r="Z161" s="3">
        <v>1831</v>
      </c>
      <c r="AA161" s="3">
        <v>1570</v>
      </c>
      <c r="AB161" s="3">
        <v>2093</v>
      </c>
      <c r="AC161" s="3">
        <v>3401</v>
      </c>
      <c r="AD161" s="3">
        <v>21789</v>
      </c>
      <c r="AE161" s="3">
        <v>4251</v>
      </c>
      <c r="AF161" s="3">
        <v>2126</v>
      </c>
      <c r="AG161" s="3">
        <v>1683</v>
      </c>
      <c r="AH161" s="3">
        <v>177</v>
      </c>
      <c r="AI161" s="3">
        <v>3986</v>
      </c>
      <c r="AJ161" s="3">
        <v>531</v>
      </c>
      <c r="AK161" s="3">
        <v>177</v>
      </c>
      <c r="AL161" s="3">
        <v>2214</v>
      </c>
      <c r="AM161" s="3">
        <v>531</v>
      </c>
      <c r="AN161" s="3">
        <v>89</v>
      </c>
      <c r="AO161" s="3">
        <v>354</v>
      </c>
      <c r="AP161" s="3">
        <v>5226</v>
      </c>
      <c r="AQ161" s="3">
        <f t="shared" si="26"/>
        <v>135656</v>
      </c>
      <c r="AR161" s="3">
        <f t="shared" si="27"/>
        <v>33026</v>
      </c>
      <c r="AS161" s="3">
        <f t="shared" si="28"/>
        <v>21565</v>
      </c>
      <c r="AT161" s="3">
        <f t="shared" si="29"/>
        <v>19355</v>
      </c>
      <c r="AU161" s="3">
        <f t="shared" si="30"/>
        <v>2793</v>
      </c>
      <c r="AV161" s="3">
        <f t="shared" si="31"/>
        <v>18786</v>
      </c>
      <c r="AW161" s="3">
        <f t="shared" si="32"/>
        <v>4455</v>
      </c>
      <c r="AX161" s="3">
        <f t="shared" si="33"/>
        <v>1485</v>
      </c>
      <c r="AY161" s="3">
        <f t="shared" si="34"/>
        <v>9283</v>
      </c>
      <c r="AZ161" s="3">
        <f t="shared" si="35"/>
        <v>2362</v>
      </c>
      <c r="BA161" s="3">
        <f t="shared" si="36"/>
        <v>1659</v>
      </c>
      <c r="BB161" s="3">
        <f t="shared" si="37"/>
        <v>2447</v>
      </c>
      <c r="BC161" s="3">
        <f t="shared" si="38"/>
        <v>8627</v>
      </c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spans="1:68" x14ac:dyDescent="0.25">
      <c r="A162" s="1">
        <v>41434</v>
      </c>
      <c r="B162" t="s">
        <v>53</v>
      </c>
      <c r="C162" s="3">
        <v>119941</v>
      </c>
      <c r="D162" s="3">
        <v>42701</v>
      </c>
      <c r="E162" s="3">
        <v>32057</v>
      </c>
      <c r="F162" s="3">
        <v>34476</v>
      </c>
      <c r="G162" s="3">
        <v>58977</v>
      </c>
      <c r="H162">
        <v>50557</v>
      </c>
      <c r="I162" s="12">
        <v>22908</v>
      </c>
      <c r="J162" s="14">
        <v>1928</v>
      </c>
      <c r="K162" s="13">
        <v>4893</v>
      </c>
      <c r="L162" s="13"/>
      <c r="M162" s="3">
        <v>15924</v>
      </c>
      <c r="N162" s="3">
        <v>2069</v>
      </c>
      <c r="O162" s="3">
        <v>579</v>
      </c>
      <c r="P162" s="3">
        <v>1042</v>
      </c>
      <c r="Q162" s="3">
        <v>93945</v>
      </c>
      <c r="R162" s="3">
        <v>24328</v>
      </c>
      <c r="S162" s="3">
        <v>16567</v>
      </c>
      <c r="T162" s="3">
        <v>12370</v>
      </c>
      <c r="U162" s="3">
        <v>2093</v>
      </c>
      <c r="V162" s="3">
        <v>13033</v>
      </c>
      <c r="W162" s="3">
        <v>1570</v>
      </c>
      <c r="X162" s="3">
        <v>785</v>
      </c>
      <c r="Y162" s="3">
        <v>7290</v>
      </c>
      <c r="Z162" s="3">
        <v>523</v>
      </c>
      <c r="AA162" s="3">
        <v>1831</v>
      </c>
      <c r="AB162" s="3">
        <v>1308</v>
      </c>
      <c r="AC162" s="3">
        <v>2093</v>
      </c>
      <c r="AD162" s="3">
        <v>23029</v>
      </c>
      <c r="AE162" s="3">
        <v>5491</v>
      </c>
      <c r="AF162" s="3">
        <v>1860</v>
      </c>
      <c r="AG162" s="3">
        <v>2480</v>
      </c>
      <c r="AH162" s="3">
        <v>354</v>
      </c>
      <c r="AI162" s="3">
        <v>3100</v>
      </c>
      <c r="AJ162" s="3">
        <v>709</v>
      </c>
      <c r="AK162" s="3">
        <v>0</v>
      </c>
      <c r="AL162" s="3">
        <v>2214</v>
      </c>
      <c r="AM162" s="3">
        <v>531</v>
      </c>
      <c r="AN162" s="3">
        <v>0</v>
      </c>
      <c r="AO162" s="3">
        <v>620</v>
      </c>
      <c r="AP162" s="3">
        <v>4871</v>
      </c>
      <c r="AQ162" s="3">
        <f t="shared" si="26"/>
        <v>116974</v>
      </c>
      <c r="AR162" s="3">
        <f t="shared" si="27"/>
        <v>29819</v>
      </c>
      <c r="AS162" s="3">
        <f t="shared" si="28"/>
        <v>18427</v>
      </c>
      <c r="AT162" s="3">
        <f t="shared" si="29"/>
        <v>14850</v>
      </c>
      <c r="AU162" s="3">
        <f t="shared" si="30"/>
        <v>2447</v>
      </c>
      <c r="AV162" s="3">
        <f t="shared" si="31"/>
        <v>16133</v>
      </c>
      <c r="AW162" s="3">
        <f t="shared" si="32"/>
        <v>2279</v>
      </c>
      <c r="AX162" s="3">
        <f t="shared" si="33"/>
        <v>785</v>
      </c>
      <c r="AY162" s="3">
        <f t="shared" si="34"/>
        <v>9504</v>
      </c>
      <c r="AZ162" s="3">
        <f t="shared" si="35"/>
        <v>1054</v>
      </c>
      <c r="BA162" s="3">
        <f t="shared" si="36"/>
        <v>1831</v>
      </c>
      <c r="BB162" s="3">
        <f t="shared" si="37"/>
        <v>1928</v>
      </c>
      <c r="BC162" s="3">
        <f t="shared" si="38"/>
        <v>6964</v>
      </c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spans="1:68" x14ac:dyDescent="0.25">
      <c r="A163" s="1">
        <v>41435</v>
      </c>
      <c r="B163" t="s">
        <v>58</v>
      </c>
      <c r="C163" s="3">
        <v>148388</v>
      </c>
      <c r="D163" s="3">
        <v>48791</v>
      </c>
      <c r="E163" s="3">
        <v>44629</v>
      </c>
      <c r="F163" s="3">
        <v>43062</v>
      </c>
      <c r="G163" s="3">
        <v>70159</v>
      </c>
      <c r="H163">
        <v>62869</v>
      </c>
      <c r="I163" s="12">
        <v>19776</v>
      </c>
      <c r="J163" s="14">
        <v>1761</v>
      </c>
      <c r="K163" s="13">
        <v>4277</v>
      </c>
      <c r="L163" s="13"/>
      <c r="M163" s="3">
        <v>20979</v>
      </c>
      <c r="N163" s="3">
        <v>1556</v>
      </c>
      <c r="O163" s="3">
        <v>467</v>
      </c>
      <c r="P163" s="3">
        <v>1208</v>
      </c>
      <c r="Q163" s="3">
        <v>116555</v>
      </c>
      <c r="R163" s="3">
        <v>28775</v>
      </c>
      <c r="S163" s="3">
        <v>18997</v>
      </c>
      <c r="T163" s="3">
        <v>22974</v>
      </c>
      <c r="U163" s="3">
        <v>262</v>
      </c>
      <c r="V163" s="3">
        <v>15242</v>
      </c>
      <c r="W163" s="3">
        <v>3139</v>
      </c>
      <c r="X163" s="3">
        <v>2093</v>
      </c>
      <c r="Y163" s="3">
        <v>9278</v>
      </c>
      <c r="Z163" s="3">
        <v>785</v>
      </c>
      <c r="AA163" s="3">
        <v>3401</v>
      </c>
      <c r="AB163" s="3">
        <v>2354</v>
      </c>
      <c r="AC163" s="3">
        <v>3924</v>
      </c>
      <c r="AD163" s="3">
        <v>18069</v>
      </c>
      <c r="AE163" s="3">
        <v>3100</v>
      </c>
      <c r="AF163" s="3">
        <v>1949</v>
      </c>
      <c r="AG163" s="3">
        <v>1329</v>
      </c>
      <c r="AH163" s="3">
        <v>177</v>
      </c>
      <c r="AI163" s="3">
        <v>2037</v>
      </c>
      <c r="AJ163" s="3">
        <v>177</v>
      </c>
      <c r="AK163" s="3">
        <v>89</v>
      </c>
      <c r="AL163" s="3">
        <v>2480</v>
      </c>
      <c r="AM163" s="3">
        <v>266</v>
      </c>
      <c r="AN163" s="3">
        <v>89</v>
      </c>
      <c r="AO163" s="3">
        <v>354</v>
      </c>
      <c r="AP163" s="3">
        <v>5491</v>
      </c>
      <c r="AQ163" s="3">
        <f t="shared" si="26"/>
        <v>134624</v>
      </c>
      <c r="AR163" s="3">
        <f t="shared" si="27"/>
        <v>31875</v>
      </c>
      <c r="AS163" s="3">
        <f t="shared" si="28"/>
        <v>20946</v>
      </c>
      <c r="AT163" s="3">
        <f t="shared" si="29"/>
        <v>24303</v>
      </c>
      <c r="AU163" s="3">
        <f t="shared" si="30"/>
        <v>439</v>
      </c>
      <c r="AV163" s="3">
        <f t="shared" si="31"/>
        <v>17279</v>
      </c>
      <c r="AW163" s="3">
        <f t="shared" si="32"/>
        <v>3316</v>
      </c>
      <c r="AX163" s="3">
        <f t="shared" si="33"/>
        <v>2182</v>
      </c>
      <c r="AY163" s="3">
        <f t="shared" si="34"/>
        <v>11758</v>
      </c>
      <c r="AZ163" s="3">
        <f t="shared" si="35"/>
        <v>1051</v>
      </c>
      <c r="BA163" s="3">
        <f t="shared" si="36"/>
        <v>3490</v>
      </c>
      <c r="BB163" s="3">
        <f t="shared" si="37"/>
        <v>2708</v>
      </c>
      <c r="BC163" s="3">
        <f t="shared" si="38"/>
        <v>9415</v>
      </c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spans="1:68" x14ac:dyDescent="0.25">
      <c r="A164" s="1">
        <v>41436</v>
      </c>
      <c r="B164" t="s">
        <v>59</v>
      </c>
      <c r="C164" s="3">
        <v>140492</v>
      </c>
      <c r="D164" s="3">
        <v>46888</v>
      </c>
      <c r="E164" s="3">
        <v>42375</v>
      </c>
      <c r="F164" s="3">
        <v>40295</v>
      </c>
      <c r="G164" s="3">
        <v>66431</v>
      </c>
      <c r="H164">
        <v>59291</v>
      </c>
      <c r="I164" s="12">
        <v>18287</v>
      </c>
      <c r="J164" s="14">
        <v>1681</v>
      </c>
      <c r="K164" s="13">
        <v>4094</v>
      </c>
      <c r="L164" s="13"/>
      <c r="M164" s="3">
        <v>20729</v>
      </c>
      <c r="N164" s="3">
        <v>1393</v>
      </c>
      <c r="O164" s="3">
        <v>446</v>
      </c>
      <c r="P164" s="3">
        <v>1242</v>
      </c>
      <c r="Q164" s="3">
        <v>110714</v>
      </c>
      <c r="R164" s="3">
        <v>29560</v>
      </c>
      <c r="S164" s="3">
        <v>15463</v>
      </c>
      <c r="T164" s="3">
        <v>16567</v>
      </c>
      <c r="U164" s="3">
        <v>1570</v>
      </c>
      <c r="V164" s="3">
        <v>15242</v>
      </c>
      <c r="W164" s="3">
        <v>2616</v>
      </c>
      <c r="X164" s="3">
        <v>2093</v>
      </c>
      <c r="Y164" s="3">
        <v>9940</v>
      </c>
      <c r="Z164" s="3">
        <v>2093</v>
      </c>
      <c r="AA164" s="3">
        <v>2354</v>
      </c>
      <c r="AB164" s="3">
        <v>1831</v>
      </c>
      <c r="AC164" s="3">
        <v>2616</v>
      </c>
      <c r="AD164" s="3">
        <v>17006</v>
      </c>
      <c r="AE164" s="3">
        <v>3100</v>
      </c>
      <c r="AF164" s="3">
        <v>1240</v>
      </c>
      <c r="AG164" s="3">
        <v>2391</v>
      </c>
      <c r="AH164" s="3">
        <v>177</v>
      </c>
      <c r="AI164" s="3">
        <v>2569</v>
      </c>
      <c r="AJ164" s="3">
        <v>531</v>
      </c>
      <c r="AK164" s="3">
        <v>89</v>
      </c>
      <c r="AL164" s="3">
        <v>2037</v>
      </c>
      <c r="AM164" s="3">
        <v>266</v>
      </c>
      <c r="AN164" s="3">
        <v>89</v>
      </c>
      <c r="AO164" s="3">
        <v>177</v>
      </c>
      <c r="AP164" s="3">
        <v>3986</v>
      </c>
      <c r="AQ164" s="3">
        <f t="shared" si="26"/>
        <v>127720</v>
      </c>
      <c r="AR164" s="3">
        <f t="shared" si="27"/>
        <v>32660</v>
      </c>
      <c r="AS164" s="3">
        <f t="shared" si="28"/>
        <v>16703</v>
      </c>
      <c r="AT164" s="3">
        <f t="shared" si="29"/>
        <v>18958</v>
      </c>
      <c r="AU164" s="3">
        <f t="shared" si="30"/>
        <v>1747</v>
      </c>
      <c r="AV164" s="3">
        <f t="shared" si="31"/>
        <v>17811</v>
      </c>
      <c r="AW164" s="3">
        <f t="shared" si="32"/>
        <v>3147</v>
      </c>
      <c r="AX164" s="3">
        <f t="shared" si="33"/>
        <v>2182</v>
      </c>
      <c r="AY164" s="3">
        <f t="shared" si="34"/>
        <v>11977</v>
      </c>
      <c r="AZ164" s="3">
        <f t="shared" si="35"/>
        <v>2359</v>
      </c>
      <c r="BA164" s="3">
        <f t="shared" si="36"/>
        <v>2443</v>
      </c>
      <c r="BB164" s="3">
        <f t="shared" si="37"/>
        <v>2008</v>
      </c>
      <c r="BC164" s="3">
        <f t="shared" si="38"/>
        <v>6602</v>
      </c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spans="1:68" x14ac:dyDescent="0.25">
      <c r="A165" s="1">
        <v>41437</v>
      </c>
      <c r="B165" t="s">
        <v>30</v>
      </c>
      <c r="C165" s="3">
        <v>141042</v>
      </c>
      <c r="D165" s="3">
        <v>47571</v>
      </c>
      <c r="E165" s="3">
        <v>42326</v>
      </c>
      <c r="F165" s="3">
        <v>40741</v>
      </c>
      <c r="G165" s="3">
        <v>66941</v>
      </c>
      <c r="H165">
        <v>58970</v>
      </c>
      <c r="I165" s="12">
        <v>18416</v>
      </c>
      <c r="J165" s="14">
        <v>1548</v>
      </c>
      <c r="K165" s="13">
        <v>4096</v>
      </c>
      <c r="L165" s="13"/>
      <c r="M165" s="3">
        <v>19461</v>
      </c>
      <c r="N165" s="3">
        <v>1300</v>
      </c>
      <c r="O165" s="3">
        <v>384</v>
      </c>
      <c r="P165" s="3">
        <v>1606</v>
      </c>
      <c r="Q165" s="3">
        <v>110807</v>
      </c>
      <c r="R165" s="3">
        <v>26159</v>
      </c>
      <c r="S165" s="3">
        <v>19660</v>
      </c>
      <c r="T165" s="3">
        <v>15021</v>
      </c>
      <c r="U165" s="3">
        <v>785</v>
      </c>
      <c r="V165" s="3">
        <v>16347</v>
      </c>
      <c r="W165" s="3">
        <v>3662</v>
      </c>
      <c r="X165" s="3">
        <v>2093</v>
      </c>
      <c r="Y165" s="3">
        <v>8394</v>
      </c>
      <c r="Z165" s="3">
        <v>1308</v>
      </c>
      <c r="AA165" s="3">
        <v>785</v>
      </c>
      <c r="AB165" s="3">
        <v>2616</v>
      </c>
      <c r="AC165" s="3">
        <v>2877</v>
      </c>
      <c r="AD165" s="3">
        <v>17537</v>
      </c>
      <c r="AE165" s="3">
        <v>2923</v>
      </c>
      <c r="AF165" s="3">
        <v>1506</v>
      </c>
      <c r="AG165" s="3">
        <v>1949</v>
      </c>
      <c r="AH165" s="3">
        <v>89</v>
      </c>
      <c r="AI165" s="3">
        <v>3011</v>
      </c>
      <c r="AJ165" s="3">
        <v>266</v>
      </c>
      <c r="AK165" s="3">
        <v>177</v>
      </c>
      <c r="AL165" s="3">
        <v>1417</v>
      </c>
      <c r="AM165" s="3">
        <v>89</v>
      </c>
      <c r="AN165" s="3">
        <v>0</v>
      </c>
      <c r="AO165" s="3">
        <v>531</v>
      </c>
      <c r="AP165" s="3">
        <v>5226</v>
      </c>
      <c r="AQ165" s="3">
        <f t="shared" si="26"/>
        <v>128344</v>
      </c>
      <c r="AR165" s="3">
        <f t="shared" si="27"/>
        <v>29082</v>
      </c>
      <c r="AS165" s="3">
        <f t="shared" si="28"/>
        <v>21166</v>
      </c>
      <c r="AT165" s="3">
        <f t="shared" si="29"/>
        <v>16970</v>
      </c>
      <c r="AU165" s="3">
        <f t="shared" si="30"/>
        <v>874</v>
      </c>
      <c r="AV165" s="3">
        <f t="shared" si="31"/>
        <v>19358</v>
      </c>
      <c r="AW165" s="3">
        <f t="shared" si="32"/>
        <v>3928</v>
      </c>
      <c r="AX165" s="3">
        <f t="shared" si="33"/>
        <v>2270</v>
      </c>
      <c r="AY165" s="3">
        <f t="shared" si="34"/>
        <v>9811</v>
      </c>
      <c r="AZ165" s="3">
        <f t="shared" si="35"/>
        <v>1397</v>
      </c>
      <c r="BA165" s="3">
        <f t="shared" si="36"/>
        <v>785</v>
      </c>
      <c r="BB165" s="3">
        <f t="shared" si="37"/>
        <v>3147</v>
      </c>
      <c r="BC165" s="3">
        <f t="shared" si="38"/>
        <v>8103</v>
      </c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spans="1:68" x14ac:dyDescent="0.25">
      <c r="A166" s="1">
        <v>41438</v>
      </c>
      <c r="B166" t="s">
        <v>46</v>
      </c>
      <c r="C166" s="3">
        <v>151956</v>
      </c>
      <c r="D166" s="3">
        <v>51887</v>
      </c>
      <c r="E166" s="3">
        <v>46085</v>
      </c>
      <c r="F166" s="3">
        <v>44203</v>
      </c>
      <c r="G166" s="3">
        <v>71462</v>
      </c>
      <c r="H166">
        <v>62726</v>
      </c>
      <c r="I166" s="12">
        <v>18818</v>
      </c>
      <c r="J166" s="14">
        <v>1734</v>
      </c>
      <c r="K166" s="13">
        <v>4154</v>
      </c>
      <c r="L166" s="13"/>
      <c r="M166" s="3">
        <v>23232</v>
      </c>
      <c r="N166" s="3">
        <v>1644</v>
      </c>
      <c r="O166" s="3">
        <v>545</v>
      </c>
      <c r="P166" s="3">
        <v>1416</v>
      </c>
      <c r="Q166" s="3">
        <v>118563</v>
      </c>
      <c r="R166" s="3">
        <v>32437</v>
      </c>
      <c r="S166" s="3">
        <v>18556</v>
      </c>
      <c r="T166" s="3">
        <v>19881</v>
      </c>
      <c r="U166" s="3">
        <v>2093</v>
      </c>
      <c r="V166" s="3">
        <v>15021</v>
      </c>
      <c r="W166" s="3">
        <v>3662</v>
      </c>
      <c r="X166" s="3">
        <v>1570</v>
      </c>
      <c r="Y166" s="3">
        <v>6627</v>
      </c>
      <c r="Z166" s="3">
        <v>262</v>
      </c>
      <c r="AA166" s="3">
        <v>2093</v>
      </c>
      <c r="AB166" s="3">
        <v>2093</v>
      </c>
      <c r="AC166" s="3">
        <v>4709</v>
      </c>
      <c r="AD166" s="3">
        <v>18246</v>
      </c>
      <c r="AE166" s="3">
        <v>3986</v>
      </c>
      <c r="AF166" s="3">
        <v>1417</v>
      </c>
      <c r="AG166" s="3">
        <v>2037</v>
      </c>
      <c r="AH166" s="3">
        <v>89</v>
      </c>
      <c r="AI166" s="3">
        <v>3189</v>
      </c>
      <c r="AJ166" s="3">
        <v>354</v>
      </c>
      <c r="AK166" s="3">
        <v>89</v>
      </c>
      <c r="AL166" s="3">
        <v>1594</v>
      </c>
      <c r="AM166" s="3">
        <v>177</v>
      </c>
      <c r="AN166" s="3">
        <v>177</v>
      </c>
      <c r="AO166" s="3">
        <v>266</v>
      </c>
      <c r="AP166" s="3">
        <v>4871</v>
      </c>
      <c r="AQ166" s="3">
        <f t="shared" si="26"/>
        <v>136809</v>
      </c>
      <c r="AR166" s="3">
        <f t="shared" si="27"/>
        <v>36423</v>
      </c>
      <c r="AS166" s="3">
        <f t="shared" si="28"/>
        <v>19973</v>
      </c>
      <c r="AT166" s="3">
        <f t="shared" si="29"/>
        <v>21918</v>
      </c>
      <c r="AU166" s="3">
        <f t="shared" si="30"/>
        <v>2182</v>
      </c>
      <c r="AV166" s="3">
        <f t="shared" si="31"/>
        <v>18210</v>
      </c>
      <c r="AW166" s="3">
        <f t="shared" si="32"/>
        <v>4016</v>
      </c>
      <c r="AX166" s="3">
        <f t="shared" si="33"/>
        <v>1659</v>
      </c>
      <c r="AY166" s="3">
        <f t="shared" si="34"/>
        <v>8221</v>
      </c>
      <c r="AZ166" s="3">
        <f t="shared" si="35"/>
        <v>439</v>
      </c>
      <c r="BA166" s="3">
        <f t="shared" si="36"/>
        <v>2270</v>
      </c>
      <c r="BB166" s="3">
        <f t="shared" si="37"/>
        <v>2359</v>
      </c>
      <c r="BC166" s="3">
        <f t="shared" si="38"/>
        <v>9580</v>
      </c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spans="1:68" x14ac:dyDescent="0.25">
      <c r="A167" s="1">
        <v>41439</v>
      </c>
      <c r="B167" t="s">
        <v>49</v>
      </c>
      <c r="C167" s="3">
        <v>149243</v>
      </c>
      <c r="D167" s="3">
        <v>52451</v>
      </c>
      <c r="E167" s="3">
        <v>45227</v>
      </c>
      <c r="F167" s="3">
        <v>43054</v>
      </c>
      <c r="G167" s="3">
        <v>69742</v>
      </c>
      <c r="H167">
        <v>62590</v>
      </c>
      <c r="I167" s="12">
        <v>19572</v>
      </c>
      <c r="J167" s="14">
        <v>1889</v>
      </c>
      <c r="K167" s="13">
        <v>4478</v>
      </c>
      <c r="L167" s="13"/>
      <c r="M167" s="3">
        <v>21094</v>
      </c>
      <c r="N167" s="3">
        <v>1512</v>
      </c>
      <c r="O167" s="3">
        <v>461</v>
      </c>
      <c r="P167" s="3">
        <v>1456</v>
      </c>
      <c r="Q167" s="3">
        <v>116118</v>
      </c>
      <c r="R167" s="3">
        <v>33222</v>
      </c>
      <c r="S167" s="3">
        <v>16788</v>
      </c>
      <c r="T167" s="3">
        <v>18335</v>
      </c>
      <c r="U167" s="3">
        <v>2093</v>
      </c>
      <c r="V167" s="3">
        <v>15905</v>
      </c>
      <c r="W167" s="3">
        <v>1831</v>
      </c>
      <c r="X167" s="3">
        <v>1308</v>
      </c>
      <c r="Y167" s="3">
        <v>9057</v>
      </c>
      <c r="Z167" s="3">
        <v>1570</v>
      </c>
      <c r="AA167" s="3">
        <v>1831</v>
      </c>
      <c r="AB167" s="3">
        <v>1308</v>
      </c>
      <c r="AC167" s="3">
        <v>2354</v>
      </c>
      <c r="AD167" s="3">
        <v>19220</v>
      </c>
      <c r="AE167" s="3">
        <v>3809</v>
      </c>
      <c r="AF167" s="3">
        <v>1860</v>
      </c>
      <c r="AG167" s="3">
        <v>2037</v>
      </c>
      <c r="AH167" s="3">
        <v>0</v>
      </c>
      <c r="AI167" s="3">
        <v>2657</v>
      </c>
      <c r="AJ167" s="3">
        <v>266</v>
      </c>
      <c r="AK167" s="3">
        <v>443</v>
      </c>
      <c r="AL167" s="3">
        <v>1860</v>
      </c>
      <c r="AM167" s="3">
        <v>89</v>
      </c>
      <c r="AN167" s="3">
        <v>0</v>
      </c>
      <c r="AO167" s="3">
        <v>177</v>
      </c>
      <c r="AP167" s="3">
        <v>5403</v>
      </c>
      <c r="AQ167" s="3">
        <f t="shared" si="26"/>
        <v>135338</v>
      </c>
      <c r="AR167" s="3">
        <f t="shared" si="27"/>
        <v>37031</v>
      </c>
      <c r="AS167" s="3">
        <f t="shared" si="28"/>
        <v>18648</v>
      </c>
      <c r="AT167" s="3">
        <f t="shared" si="29"/>
        <v>20372</v>
      </c>
      <c r="AU167" s="3">
        <f t="shared" si="30"/>
        <v>2093</v>
      </c>
      <c r="AV167" s="3">
        <f t="shared" si="31"/>
        <v>18562</v>
      </c>
      <c r="AW167" s="3">
        <f t="shared" si="32"/>
        <v>2097</v>
      </c>
      <c r="AX167" s="3">
        <f t="shared" si="33"/>
        <v>1751</v>
      </c>
      <c r="AY167" s="3">
        <f t="shared" si="34"/>
        <v>10917</v>
      </c>
      <c r="AZ167" s="3">
        <f t="shared" si="35"/>
        <v>1659</v>
      </c>
      <c r="BA167" s="3">
        <f t="shared" si="36"/>
        <v>1831</v>
      </c>
      <c r="BB167" s="3">
        <f t="shared" si="37"/>
        <v>1485</v>
      </c>
      <c r="BC167" s="3">
        <f t="shared" si="38"/>
        <v>7757</v>
      </c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spans="1:68" x14ac:dyDescent="0.25">
      <c r="A168" s="1">
        <v>41440</v>
      </c>
      <c r="B168" t="s">
        <v>52</v>
      </c>
      <c r="C168" s="3">
        <v>126731</v>
      </c>
      <c r="D168" s="3">
        <v>46828</v>
      </c>
      <c r="E168" s="3">
        <v>35689</v>
      </c>
      <c r="F168" s="3">
        <v>36292</v>
      </c>
      <c r="G168" s="3">
        <v>62214</v>
      </c>
      <c r="H168">
        <v>57829</v>
      </c>
      <c r="I168" s="12">
        <v>20614</v>
      </c>
      <c r="J168" s="14">
        <v>1794</v>
      </c>
      <c r="K168" s="13">
        <v>4547</v>
      </c>
      <c r="L168" s="13"/>
      <c r="M168" s="3">
        <v>18251</v>
      </c>
      <c r="N168" s="3">
        <v>1886</v>
      </c>
      <c r="O168" s="3">
        <v>590</v>
      </c>
      <c r="P168" s="3">
        <v>1131</v>
      </c>
      <c r="Q168" s="3">
        <v>99436</v>
      </c>
      <c r="R168" s="3">
        <v>25636</v>
      </c>
      <c r="S168" s="3">
        <v>12812</v>
      </c>
      <c r="T168" s="3">
        <v>16347</v>
      </c>
      <c r="U168" s="3">
        <v>2354</v>
      </c>
      <c r="V168" s="3">
        <v>14579</v>
      </c>
      <c r="W168" s="3">
        <v>2616</v>
      </c>
      <c r="X168" s="3">
        <v>1570</v>
      </c>
      <c r="Y168" s="3">
        <v>9278</v>
      </c>
      <c r="Z168" s="3">
        <v>1308</v>
      </c>
      <c r="AA168" s="3">
        <v>2354</v>
      </c>
      <c r="AB168" s="3">
        <v>1570</v>
      </c>
      <c r="AC168" s="3">
        <v>3139</v>
      </c>
      <c r="AD168" s="3">
        <v>19929</v>
      </c>
      <c r="AE168" s="3">
        <v>3720</v>
      </c>
      <c r="AF168" s="3">
        <v>1949</v>
      </c>
      <c r="AG168" s="3">
        <v>2303</v>
      </c>
      <c r="AH168" s="3">
        <v>89</v>
      </c>
      <c r="AI168" s="3">
        <v>2657</v>
      </c>
      <c r="AJ168" s="3">
        <v>620</v>
      </c>
      <c r="AK168" s="3">
        <v>354</v>
      </c>
      <c r="AL168" s="3">
        <v>2214</v>
      </c>
      <c r="AM168" s="3">
        <v>177</v>
      </c>
      <c r="AN168" s="3">
        <v>89</v>
      </c>
      <c r="AO168" s="3">
        <v>354</v>
      </c>
      <c r="AP168" s="3">
        <v>5049</v>
      </c>
      <c r="AQ168" s="3">
        <f t="shared" si="26"/>
        <v>119365</v>
      </c>
      <c r="AR168" s="3">
        <f t="shared" si="27"/>
        <v>29356</v>
      </c>
      <c r="AS168" s="3">
        <f t="shared" si="28"/>
        <v>14761</v>
      </c>
      <c r="AT168" s="3">
        <f t="shared" si="29"/>
        <v>18650</v>
      </c>
      <c r="AU168" s="3">
        <f t="shared" si="30"/>
        <v>2443</v>
      </c>
      <c r="AV168" s="3">
        <f t="shared" si="31"/>
        <v>17236</v>
      </c>
      <c r="AW168" s="3">
        <f t="shared" si="32"/>
        <v>3236</v>
      </c>
      <c r="AX168" s="3">
        <f t="shared" si="33"/>
        <v>1924</v>
      </c>
      <c r="AY168" s="3">
        <f t="shared" si="34"/>
        <v>11492</v>
      </c>
      <c r="AZ168" s="3">
        <f t="shared" si="35"/>
        <v>1485</v>
      </c>
      <c r="BA168" s="3">
        <f t="shared" si="36"/>
        <v>2443</v>
      </c>
      <c r="BB168" s="3">
        <f t="shared" si="37"/>
        <v>1924</v>
      </c>
      <c r="BC168" s="3">
        <f t="shared" si="38"/>
        <v>8188</v>
      </c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spans="1:68" x14ac:dyDescent="0.25">
      <c r="A169" s="1">
        <v>41441</v>
      </c>
      <c r="B169" t="s">
        <v>53</v>
      </c>
      <c r="C169" s="3">
        <v>103748</v>
      </c>
      <c r="D169" s="3">
        <v>37150</v>
      </c>
      <c r="E169" s="3">
        <v>28812</v>
      </c>
      <c r="F169" s="3">
        <v>30998</v>
      </c>
      <c r="G169" s="3">
        <v>51153</v>
      </c>
      <c r="H169">
        <v>49723</v>
      </c>
      <c r="I169" s="12">
        <v>21725</v>
      </c>
      <c r="J169" s="14">
        <v>1836</v>
      </c>
      <c r="K169" s="13">
        <v>4723</v>
      </c>
      <c r="L169" s="13"/>
      <c r="M169" s="3">
        <v>12868</v>
      </c>
      <c r="N169" s="3">
        <v>1593</v>
      </c>
      <c r="O169" s="3">
        <v>524</v>
      </c>
      <c r="P169" s="3">
        <v>841</v>
      </c>
      <c r="Q169" s="3">
        <v>81189</v>
      </c>
      <c r="R169" s="3">
        <v>21974</v>
      </c>
      <c r="S169" s="3">
        <v>12149</v>
      </c>
      <c r="T169" s="3">
        <v>12812</v>
      </c>
      <c r="U169" s="3">
        <v>1308</v>
      </c>
      <c r="V169" s="3">
        <v>11708</v>
      </c>
      <c r="W169" s="3">
        <v>1831</v>
      </c>
      <c r="X169" s="3">
        <v>1308</v>
      </c>
      <c r="Y169" s="3">
        <v>6848</v>
      </c>
      <c r="Z169" s="3">
        <v>1308</v>
      </c>
      <c r="AA169" s="3">
        <v>1308</v>
      </c>
      <c r="AB169" s="3">
        <v>523</v>
      </c>
      <c r="AC169" s="3">
        <v>3401</v>
      </c>
      <c r="AD169" s="3">
        <v>22409</v>
      </c>
      <c r="AE169" s="3">
        <v>4783</v>
      </c>
      <c r="AF169" s="3">
        <v>2746</v>
      </c>
      <c r="AG169" s="3">
        <v>3011</v>
      </c>
      <c r="AH169" s="3">
        <v>177</v>
      </c>
      <c r="AI169" s="3">
        <v>2569</v>
      </c>
      <c r="AJ169" s="3">
        <v>354</v>
      </c>
      <c r="AK169" s="3">
        <v>0</v>
      </c>
      <c r="AL169" s="3">
        <v>1240</v>
      </c>
      <c r="AM169" s="3">
        <v>177</v>
      </c>
      <c r="AN169" s="3">
        <v>266</v>
      </c>
      <c r="AO169" s="3">
        <v>531</v>
      </c>
      <c r="AP169" s="3">
        <v>6111</v>
      </c>
      <c r="AQ169" s="3">
        <f t="shared" si="26"/>
        <v>103598</v>
      </c>
      <c r="AR169" s="3">
        <f t="shared" si="27"/>
        <v>26757</v>
      </c>
      <c r="AS169" s="3">
        <f t="shared" si="28"/>
        <v>14895</v>
      </c>
      <c r="AT169" s="3">
        <f t="shared" si="29"/>
        <v>15823</v>
      </c>
      <c r="AU169" s="3">
        <f t="shared" si="30"/>
        <v>1485</v>
      </c>
      <c r="AV169" s="3">
        <f t="shared" si="31"/>
        <v>14277</v>
      </c>
      <c r="AW169" s="3">
        <f t="shared" si="32"/>
        <v>2185</v>
      </c>
      <c r="AX169" s="3">
        <f t="shared" si="33"/>
        <v>1308</v>
      </c>
      <c r="AY169" s="3">
        <f t="shared" si="34"/>
        <v>8088</v>
      </c>
      <c r="AZ169" s="3">
        <f t="shared" si="35"/>
        <v>1485</v>
      </c>
      <c r="BA169" s="3">
        <f t="shared" si="36"/>
        <v>1574</v>
      </c>
      <c r="BB169" s="3">
        <f t="shared" si="37"/>
        <v>1054</v>
      </c>
      <c r="BC169" s="3">
        <f t="shared" si="38"/>
        <v>9512</v>
      </c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spans="1:68" x14ac:dyDescent="0.25">
      <c r="A170" s="1">
        <v>41442</v>
      </c>
      <c r="B170" t="s">
        <v>58</v>
      </c>
      <c r="C170" s="3">
        <v>129522</v>
      </c>
      <c r="D170" s="3">
        <v>44218</v>
      </c>
      <c r="E170" s="3">
        <v>38772</v>
      </c>
      <c r="F170" s="3">
        <v>38399</v>
      </c>
      <c r="G170" s="3">
        <v>61994</v>
      </c>
      <c r="H170">
        <v>58815</v>
      </c>
      <c r="I170" s="12">
        <v>16946</v>
      </c>
      <c r="J170" s="14">
        <v>1670</v>
      </c>
      <c r="K170" s="13">
        <v>4150</v>
      </c>
      <c r="L170" s="13"/>
      <c r="M170" s="3">
        <v>17553</v>
      </c>
      <c r="N170" s="3">
        <v>1353</v>
      </c>
      <c r="O170" s="3">
        <v>473</v>
      </c>
      <c r="P170" s="3">
        <v>972</v>
      </c>
      <c r="Q170" s="3">
        <v>102591</v>
      </c>
      <c r="R170" s="3">
        <v>26159</v>
      </c>
      <c r="S170" s="3">
        <v>16567</v>
      </c>
      <c r="T170" s="3">
        <v>17009</v>
      </c>
      <c r="U170" s="3">
        <v>2093</v>
      </c>
      <c r="V170" s="3">
        <v>12370</v>
      </c>
      <c r="W170" s="3">
        <v>3401</v>
      </c>
      <c r="X170" s="3">
        <v>262</v>
      </c>
      <c r="Y170" s="3">
        <v>3976</v>
      </c>
      <c r="Z170" s="3">
        <v>1308</v>
      </c>
      <c r="AA170" s="3">
        <v>2093</v>
      </c>
      <c r="AB170" s="3">
        <v>1308</v>
      </c>
      <c r="AC170" s="3">
        <v>2354</v>
      </c>
      <c r="AD170" s="3">
        <v>17094</v>
      </c>
      <c r="AE170" s="3">
        <v>3897</v>
      </c>
      <c r="AF170" s="3">
        <v>2480</v>
      </c>
      <c r="AG170" s="3">
        <v>1594</v>
      </c>
      <c r="AH170" s="3">
        <v>177</v>
      </c>
      <c r="AI170" s="3">
        <v>2391</v>
      </c>
      <c r="AJ170" s="3">
        <v>177</v>
      </c>
      <c r="AK170" s="3">
        <v>89</v>
      </c>
      <c r="AL170" s="3">
        <v>1417</v>
      </c>
      <c r="AM170" s="3">
        <v>266</v>
      </c>
      <c r="AN170" s="3">
        <v>0</v>
      </c>
      <c r="AO170" s="3">
        <v>89</v>
      </c>
      <c r="AP170" s="3">
        <v>3986</v>
      </c>
      <c r="AQ170" s="3">
        <f t="shared" si="26"/>
        <v>119685</v>
      </c>
      <c r="AR170" s="3">
        <f t="shared" si="27"/>
        <v>30056</v>
      </c>
      <c r="AS170" s="3">
        <f t="shared" si="28"/>
        <v>19047</v>
      </c>
      <c r="AT170" s="3">
        <f t="shared" si="29"/>
        <v>18603</v>
      </c>
      <c r="AU170" s="3">
        <f t="shared" si="30"/>
        <v>2270</v>
      </c>
      <c r="AV170" s="3">
        <f t="shared" si="31"/>
        <v>14761</v>
      </c>
      <c r="AW170" s="3">
        <f t="shared" si="32"/>
        <v>3578</v>
      </c>
      <c r="AX170" s="3">
        <f t="shared" si="33"/>
        <v>351</v>
      </c>
      <c r="AY170" s="3">
        <f t="shared" si="34"/>
        <v>5393</v>
      </c>
      <c r="AZ170" s="3">
        <f t="shared" si="35"/>
        <v>1574</v>
      </c>
      <c r="BA170" s="3">
        <f t="shared" si="36"/>
        <v>2093</v>
      </c>
      <c r="BB170" s="3">
        <f t="shared" si="37"/>
        <v>1397</v>
      </c>
      <c r="BC170" s="3">
        <f t="shared" si="38"/>
        <v>6340</v>
      </c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spans="1:68" x14ac:dyDescent="0.25">
      <c r="A171" s="1">
        <v>41443</v>
      </c>
      <c r="B171" t="s">
        <v>59</v>
      </c>
      <c r="C171" s="3">
        <v>127509</v>
      </c>
      <c r="D171" s="3">
        <v>42960</v>
      </c>
      <c r="E171" s="3">
        <v>37660</v>
      </c>
      <c r="F171" s="3">
        <v>37746</v>
      </c>
      <c r="G171" s="3">
        <v>61289</v>
      </c>
      <c r="H171">
        <v>52674</v>
      </c>
      <c r="I171" s="12">
        <v>16231</v>
      </c>
      <c r="J171" s="14">
        <v>1637</v>
      </c>
      <c r="K171" s="13">
        <v>4100</v>
      </c>
      <c r="L171" s="13"/>
      <c r="M171" s="3">
        <v>17916</v>
      </c>
      <c r="N171" s="3">
        <v>1249</v>
      </c>
      <c r="O171" s="3">
        <v>421</v>
      </c>
      <c r="P171" s="3">
        <v>972</v>
      </c>
      <c r="Q171" s="3">
        <v>101553</v>
      </c>
      <c r="R171" s="3">
        <v>31129</v>
      </c>
      <c r="S171" s="3">
        <v>17009</v>
      </c>
      <c r="T171" s="3">
        <v>14138</v>
      </c>
      <c r="U171" s="3">
        <v>2093</v>
      </c>
      <c r="V171" s="3">
        <v>14358</v>
      </c>
      <c r="W171" s="3">
        <v>785</v>
      </c>
      <c r="X171" s="3">
        <v>523</v>
      </c>
      <c r="Y171" s="3">
        <v>4860</v>
      </c>
      <c r="Z171" s="3">
        <v>1046</v>
      </c>
      <c r="AA171" s="3">
        <v>2093</v>
      </c>
      <c r="AB171" s="3">
        <v>1570</v>
      </c>
      <c r="AC171" s="3">
        <v>2877</v>
      </c>
      <c r="AD171" s="3">
        <v>14880</v>
      </c>
      <c r="AE171" s="3">
        <v>3543</v>
      </c>
      <c r="AF171" s="3">
        <v>797</v>
      </c>
      <c r="AG171" s="3">
        <v>1417</v>
      </c>
      <c r="AH171" s="3">
        <v>89</v>
      </c>
      <c r="AI171" s="3">
        <v>2303</v>
      </c>
      <c r="AJ171" s="3">
        <v>266</v>
      </c>
      <c r="AK171" s="3">
        <v>0</v>
      </c>
      <c r="AL171" s="3">
        <v>974</v>
      </c>
      <c r="AM171" s="3">
        <v>177</v>
      </c>
      <c r="AN171" s="3">
        <v>177</v>
      </c>
      <c r="AO171" s="3">
        <v>0</v>
      </c>
      <c r="AP171" s="3">
        <v>4340</v>
      </c>
      <c r="AQ171" s="3">
        <f t="shared" si="26"/>
        <v>116433</v>
      </c>
      <c r="AR171" s="3">
        <f t="shared" si="27"/>
        <v>34672</v>
      </c>
      <c r="AS171" s="3">
        <f t="shared" si="28"/>
        <v>17806</v>
      </c>
      <c r="AT171" s="3">
        <f t="shared" si="29"/>
        <v>15555</v>
      </c>
      <c r="AU171" s="3">
        <f t="shared" si="30"/>
        <v>2182</v>
      </c>
      <c r="AV171" s="3">
        <f t="shared" si="31"/>
        <v>16661</v>
      </c>
      <c r="AW171" s="3">
        <f t="shared" si="32"/>
        <v>1051</v>
      </c>
      <c r="AX171" s="3">
        <f t="shared" si="33"/>
        <v>523</v>
      </c>
      <c r="AY171" s="3">
        <f t="shared" si="34"/>
        <v>5834</v>
      </c>
      <c r="AZ171" s="3">
        <f t="shared" si="35"/>
        <v>1223</v>
      </c>
      <c r="BA171" s="3">
        <f t="shared" si="36"/>
        <v>2270</v>
      </c>
      <c r="BB171" s="3">
        <f t="shared" si="37"/>
        <v>1570</v>
      </c>
      <c r="BC171" s="3">
        <f t="shared" si="38"/>
        <v>7217</v>
      </c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spans="1:68" x14ac:dyDescent="0.25">
      <c r="A172" s="1">
        <v>41444</v>
      </c>
      <c r="B172" t="s">
        <v>30</v>
      </c>
      <c r="C172" s="3">
        <v>125272</v>
      </c>
      <c r="D172" s="3">
        <v>41508</v>
      </c>
      <c r="E172" s="3">
        <v>37957</v>
      </c>
      <c r="F172" s="3">
        <v>37384</v>
      </c>
      <c r="G172" s="3">
        <v>59210</v>
      </c>
      <c r="H172">
        <v>51795</v>
      </c>
      <c r="I172" s="12">
        <v>16037</v>
      </c>
      <c r="J172" s="14">
        <v>2136</v>
      </c>
      <c r="K172" s="13">
        <v>5804</v>
      </c>
      <c r="L172" s="13"/>
      <c r="M172" s="3">
        <v>18315</v>
      </c>
      <c r="N172" s="3">
        <v>1273</v>
      </c>
      <c r="O172" s="3">
        <v>434</v>
      </c>
      <c r="P172" s="3">
        <v>1038</v>
      </c>
      <c r="Q172" s="3">
        <v>98964</v>
      </c>
      <c r="R172" s="3">
        <v>30083</v>
      </c>
      <c r="S172" s="3">
        <v>13696</v>
      </c>
      <c r="T172" s="3">
        <v>15463</v>
      </c>
      <c r="U172" s="3">
        <v>2354</v>
      </c>
      <c r="V172" s="3">
        <v>13033</v>
      </c>
      <c r="W172" s="3">
        <v>1570</v>
      </c>
      <c r="X172" s="3">
        <v>523</v>
      </c>
      <c r="Y172" s="3">
        <v>4197</v>
      </c>
      <c r="Z172" s="3">
        <v>785</v>
      </c>
      <c r="AA172" s="3">
        <v>1308</v>
      </c>
      <c r="AB172" s="3">
        <v>1308</v>
      </c>
      <c r="AC172" s="3">
        <v>2616</v>
      </c>
      <c r="AD172" s="3">
        <v>16032</v>
      </c>
      <c r="AE172" s="3">
        <v>3986</v>
      </c>
      <c r="AF172" s="3">
        <v>1860</v>
      </c>
      <c r="AG172" s="3">
        <v>1860</v>
      </c>
      <c r="AH172" s="3">
        <v>0</v>
      </c>
      <c r="AI172" s="3">
        <v>1771</v>
      </c>
      <c r="AJ172" s="3">
        <v>443</v>
      </c>
      <c r="AK172" s="3">
        <v>0</v>
      </c>
      <c r="AL172" s="3">
        <v>886</v>
      </c>
      <c r="AM172" s="3">
        <v>354</v>
      </c>
      <c r="AN172" s="3">
        <v>0</v>
      </c>
      <c r="AO172" s="3">
        <v>177</v>
      </c>
      <c r="AP172" s="3">
        <v>4340</v>
      </c>
      <c r="AQ172" s="3">
        <f t="shared" si="26"/>
        <v>114996</v>
      </c>
      <c r="AR172" s="3">
        <f t="shared" si="27"/>
        <v>34069</v>
      </c>
      <c r="AS172" s="3">
        <f t="shared" si="28"/>
        <v>15556</v>
      </c>
      <c r="AT172" s="3">
        <f t="shared" si="29"/>
        <v>17323</v>
      </c>
      <c r="AU172" s="3">
        <f t="shared" si="30"/>
        <v>2354</v>
      </c>
      <c r="AV172" s="3">
        <f t="shared" si="31"/>
        <v>14804</v>
      </c>
      <c r="AW172" s="3">
        <f t="shared" si="32"/>
        <v>2013</v>
      </c>
      <c r="AX172" s="3">
        <f t="shared" si="33"/>
        <v>523</v>
      </c>
      <c r="AY172" s="3">
        <f t="shared" si="34"/>
        <v>5083</v>
      </c>
      <c r="AZ172" s="3">
        <f t="shared" si="35"/>
        <v>1139</v>
      </c>
      <c r="BA172" s="3">
        <f t="shared" si="36"/>
        <v>1308</v>
      </c>
      <c r="BB172" s="3">
        <f t="shared" si="37"/>
        <v>1485</v>
      </c>
      <c r="BC172" s="3">
        <f t="shared" si="38"/>
        <v>6956</v>
      </c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spans="1:68" x14ac:dyDescent="0.25">
      <c r="A173" s="1">
        <v>41445</v>
      </c>
      <c r="B173" t="s">
        <v>46</v>
      </c>
      <c r="C173" s="3">
        <v>137260</v>
      </c>
      <c r="D173" s="3">
        <v>41688</v>
      </c>
      <c r="E173" s="3">
        <v>41481</v>
      </c>
      <c r="F173" s="3">
        <v>41513</v>
      </c>
      <c r="G173" s="3">
        <v>65219</v>
      </c>
      <c r="H173">
        <v>53766</v>
      </c>
      <c r="I173" s="12">
        <v>16830</v>
      </c>
      <c r="J173" s="14">
        <v>2329</v>
      </c>
      <c r="K173" s="13">
        <v>7858</v>
      </c>
      <c r="L173" s="13"/>
      <c r="M173" s="3">
        <v>20034</v>
      </c>
      <c r="N173" s="3">
        <v>1354</v>
      </c>
      <c r="O173" s="3">
        <v>449</v>
      </c>
      <c r="P173" s="3">
        <v>1187</v>
      </c>
      <c r="Q173" s="3">
        <v>107976</v>
      </c>
      <c r="R173" s="3">
        <v>32960</v>
      </c>
      <c r="S173" s="3">
        <v>16126</v>
      </c>
      <c r="T173" s="3">
        <v>19660</v>
      </c>
      <c r="U173" s="3">
        <v>1308</v>
      </c>
      <c r="V173" s="3">
        <v>15684</v>
      </c>
      <c r="W173" s="3">
        <v>2616</v>
      </c>
      <c r="X173" s="3">
        <v>785</v>
      </c>
      <c r="Y173" s="3">
        <v>6185</v>
      </c>
      <c r="Z173" s="3">
        <v>1308</v>
      </c>
      <c r="AA173" s="3">
        <v>2877</v>
      </c>
      <c r="AB173" s="3">
        <v>785</v>
      </c>
      <c r="AC173" s="3">
        <v>4447</v>
      </c>
      <c r="AD173" s="3">
        <v>16563</v>
      </c>
      <c r="AE173" s="3">
        <v>2657</v>
      </c>
      <c r="AF173" s="3">
        <v>1417</v>
      </c>
      <c r="AG173" s="3">
        <v>1683</v>
      </c>
      <c r="AH173" s="3">
        <v>177</v>
      </c>
      <c r="AI173" s="3">
        <v>2834</v>
      </c>
      <c r="AJ173" s="3">
        <v>266</v>
      </c>
      <c r="AK173" s="3">
        <v>89</v>
      </c>
      <c r="AL173" s="3">
        <v>1329</v>
      </c>
      <c r="AM173" s="3">
        <v>266</v>
      </c>
      <c r="AN173" s="3">
        <v>0</v>
      </c>
      <c r="AO173" s="3">
        <v>177</v>
      </c>
      <c r="AP173" s="3">
        <v>5137</v>
      </c>
      <c r="AQ173" s="3">
        <f t="shared" si="26"/>
        <v>124539</v>
      </c>
      <c r="AR173" s="3">
        <f t="shared" si="27"/>
        <v>35617</v>
      </c>
      <c r="AS173" s="3">
        <f t="shared" si="28"/>
        <v>17543</v>
      </c>
      <c r="AT173" s="3">
        <f t="shared" si="29"/>
        <v>21343</v>
      </c>
      <c r="AU173" s="3">
        <f t="shared" si="30"/>
        <v>1485</v>
      </c>
      <c r="AV173" s="3">
        <f t="shared" si="31"/>
        <v>18518</v>
      </c>
      <c r="AW173" s="3">
        <f t="shared" si="32"/>
        <v>2882</v>
      </c>
      <c r="AX173" s="3">
        <f t="shared" si="33"/>
        <v>874</v>
      </c>
      <c r="AY173" s="3">
        <f t="shared" si="34"/>
        <v>7514</v>
      </c>
      <c r="AZ173" s="3">
        <f t="shared" si="35"/>
        <v>1574</v>
      </c>
      <c r="BA173" s="3">
        <f t="shared" si="36"/>
        <v>2877</v>
      </c>
      <c r="BB173" s="3">
        <f t="shared" si="37"/>
        <v>962</v>
      </c>
      <c r="BC173" s="3">
        <f t="shared" si="38"/>
        <v>9584</v>
      </c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spans="1:68" x14ac:dyDescent="0.25">
      <c r="A174" s="1">
        <v>41446</v>
      </c>
      <c r="B174" t="s">
        <v>49</v>
      </c>
      <c r="C174" s="3">
        <v>140393</v>
      </c>
      <c r="D174" s="3">
        <v>45029</v>
      </c>
      <c r="E174" s="3">
        <v>43293</v>
      </c>
      <c r="F174" s="3">
        <v>42393</v>
      </c>
      <c r="G174" s="3">
        <v>65527</v>
      </c>
      <c r="H174">
        <v>57827</v>
      </c>
      <c r="I174" s="12">
        <v>18111</v>
      </c>
      <c r="J174" s="14">
        <v>1794</v>
      </c>
      <c r="K174" s="13">
        <v>5780</v>
      </c>
      <c r="L174" s="13"/>
      <c r="M174" s="3">
        <v>20457</v>
      </c>
      <c r="N174" s="3">
        <v>1520</v>
      </c>
      <c r="O174" s="3">
        <v>498</v>
      </c>
      <c r="P174" s="3">
        <v>1106</v>
      </c>
      <c r="Q174" s="3">
        <v>109220</v>
      </c>
      <c r="R174" s="3">
        <v>31652</v>
      </c>
      <c r="S174" s="3">
        <v>15021</v>
      </c>
      <c r="T174" s="3">
        <v>20102</v>
      </c>
      <c r="U174" s="3">
        <v>2616</v>
      </c>
      <c r="V174" s="3">
        <v>17451</v>
      </c>
      <c r="W174" s="3">
        <v>3924</v>
      </c>
      <c r="X174" s="3">
        <v>1046</v>
      </c>
      <c r="Y174" s="3">
        <v>3534</v>
      </c>
      <c r="Z174" s="3">
        <v>2093</v>
      </c>
      <c r="AA174" s="3">
        <v>4970</v>
      </c>
      <c r="AB174" s="3">
        <v>1570</v>
      </c>
      <c r="AC174" s="3">
        <v>4970</v>
      </c>
      <c r="AD174" s="3">
        <v>16740</v>
      </c>
      <c r="AE174" s="3">
        <v>3809</v>
      </c>
      <c r="AF174" s="3">
        <v>1506</v>
      </c>
      <c r="AG174" s="3">
        <v>2303</v>
      </c>
      <c r="AH174" s="3">
        <v>0</v>
      </c>
      <c r="AI174" s="3">
        <v>1683</v>
      </c>
      <c r="AJ174" s="3">
        <v>531</v>
      </c>
      <c r="AK174" s="3">
        <v>177</v>
      </c>
      <c r="AL174" s="3">
        <v>1329</v>
      </c>
      <c r="AM174" s="3">
        <v>266</v>
      </c>
      <c r="AN174" s="3">
        <v>89</v>
      </c>
      <c r="AO174" s="3">
        <v>620</v>
      </c>
      <c r="AP174" s="3">
        <v>4163</v>
      </c>
      <c r="AQ174" s="3">
        <f t="shared" si="26"/>
        <v>125960</v>
      </c>
      <c r="AR174" s="3">
        <f t="shared" si="27"/>
        <v>35461</v>
      </c>
      <c r="AS174" s="3">
        <f t="shared" si="28"/>
        <v>16527</v>
      </c>
      <c r="AT174" s="3">
        <f t="shared" si="29"/>
        <v>22405</v>
      </c>
      <c r="AU174" s="3">
        <f t="shared" si="30"/>
        <v>2616</v>
      </c>
      <c r="AV174" s="3">
        <f t="shared" si="31"/>
        <v>19134</v>
      </c>
      <c r="AW174" s="3">
        <f t="shared" si="32"/>
        <v>4455</v>
      </c>
      <c r="AX174" s="3">
        <f t="shared" si="33"/>
        <v>1223</v>
      </c>
      <c r="AY174" s="3">
        <f t="shared" si="34"/>
        <v>4863</v>
      </c>
      <c r="AZ174" s="3">
        <f t="shared" si="35"/>
        <v>2359</v>
      </c>
      <c r="BA174" s="3">
        <f t="shared" si="36"/>
        <v>5059</v>
      </c>
      <c r="BB174" s="3">
        <f t="shared" si="37"/>
        <v>2190</v>
      </c>
      <c r="BC174" s="3">
        <f t="shared" si="38"/>
        <v>9133</v>
      </c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spans="1:68" x14ac:dyDescent="0.25">
      <c r="A175" s="1">
        <v>41447</v>
      </c>
      <c r="B175" t="s">
        <v>52</v>
      </c>
      <c r="C175" s="3">
        <v>117032</v>
      </c>
      <c r="D175" s="3">
        <v>41184</v>
      </c>
      <c r="E175" s="3">
        <v>32933</v>
      </c>
      <c r="F175" s="3">
        <v>34478</v>
      </c>
      <c r="G175" s="3">
        <v>57936</v>
      </c>
      <c r="H175">
        <v>54260</v>
      </c>
      <c r="I175" s="12">
        <v>19573</v>
      </c>
      <c r="J175" s="14">
        <v>1918</v>
      </c>
      <c r="K175" s="13">
        <v>5270</v>
      </c>
      <c r="L175" s="13"/>
      <c r="M175" s="3">
        <v>17153</v>
      </c>
      <c r="N175" s="3">
        <v>1807</v>
      </c>
      <c r="O175" s="3">
        <v>577</v>
      </c>
      <c r="P175" s="3">
        <v>989</v>
      </c>
      <c r="Q175" s="3">
        <v>92196</v>
      </c>
      <c r="R175" s="3">
        <v>24066</v>
      </c>
      <c r="S175" s="3">
        <v>15463</v>
      </c>
      <c r="T175" s="3">
        <v>14358</v>
      </c>
      <c r="U175" s="3">
        <v>1046</v>
      </c>
      <c r="V175" s="3">
        <v>14358</v>
      </c>
      <c r="W175" s="3">
        <v>3139</v>
      </c>
      <c r="X175" s="3">
        <v>1570</v>
      </c>
      <c r="Y175" s="3">
        <v>4639</v>
      </c>
      <c r="Z175" s="3">
        <v>1831</v>
      </c>
      <c r="AA175" s="3">
        <v>1308</v>
      </c>
      <c r="AB175" s="3">
        <v>523</v>
      </c>
      <c r="AC175" s="3">
        <v>2354</v>
      </c>
      <c r="AD175" s="3">
        <v>19309</v>
      </c>
      <c r="AE175" s="3">
        <v>3897</v>
      </c>
      <c r="AF175" s="3">
        <v>2214</v>
      </c>
      <c r="AG175" s="3">
        <v>2923</v>
      </c>
      <c r="AH175" s="3">
        <v>177</v>
      </c>
      <c r="AI175" s="3">
        <v>2303</v>
      </c>
      <c r="AJ175" s="3">
        <v>266</v>
      </c>
      <c r="AK175" s="3">
        <v>89</v>
      </c>
      <c r="AL175" s="3">
        <v>1594</v>
      </c>
      <c r="AM175" s="3">
        <v>89</v>
      </c>
      <c r="AN175" s="3">
        <v>0</v>
      </c>
      <c r="AO175" s="3">
        <v>443</v>
      </c>
      <c r="AP175" s="3">
        <v>4960</v>
      </c>
      <c r="AQ175" s="3">
        <f t="shared" si="26"/>
        <v>111505</v>
      </c>
      <c r="AR175" s="3">
        <f t="shared" si="27"/>
        <v>27963</v>
      </c>
      <c r="AS175" s="3">
        <f t="shared" si="28"/>
        <v>17677</v>
      </c>
      <c r="AT175" s="3">
        <f t="shared" si="29"/>
        <v>17281</v>
      </c>
      <c r="AU175" s="3">
        <f t="shared" si="30"/>
        <v>1223</v>
      </c>
      <c r="AV175" s="3">
        <f t="shared" si="31"/>
        <v>16661</v>
      </c>
      <c r="AW175" s="3">
        <f t="shared" si="32"/>
        <v>3405</v>
      </c>
      <c r="AX175" s="3">
        <f t="shared" si="33"/>
        <v>1659</v>
      </c>
      <c r="AY175" s="3">
        <f t="shared" si="34"/>
        <v>6233</v>
      </c>
      <c r="AZ175" s="3">
        <f t="shared" si="35"/>
        <v>1920</v>
      </c>
      <c r="BA175" s="3">
        <f t="shared" si="36"/>
        <v>1308</v>
      </c>
      <c r="BB175" s="3">
        <f t="shared" si="37"/>
        <v>966</v>
      </c>
      <c r="BC175" s="3">
        <f t="shared" si="38"/>
        <v>7314</v>
      </c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spans="1:68" x14ac:dyDescent="0.25">
      <c r="A176" s="1">
        <v>41448</v>
      </c>
      <c r="B176" t="s">
        <v>53</v>
      </c>
      <c r="C176" s="3">
        <v>86540</v>
      </c>
      <c r="D176" s="3">
        <v>30884</v>
      </c>
      <c r="E176" s="3">
        <v>23509</v>
      </c>
      <c r="F176" s="3">
        <v>26759</v>
      </c>
      <c r="G176" s="3">
        <v>41460</v>
      </c>
      <c r="H176">
        <v>41958</v>
      </c>
      <c r="I176" s="12">
        <v>18685</v>
      </c>
      <c r="J176" s="14">
        <v>1806</v>
      </c>
      <c r="K176" s="13">
        <v>5203</v>
      </c>
      <c r="L176" s="13"/>
      <c r="M176" s="3">
        <v>12064</v>
      </c>
      <c r="N176" s="3">
        <v>1749</v>
      </c>
      <c r="O176" s="3">
        <v>561</v>
      </c>
      <c r="P176" s="3">
        <v>576</v>
      </c>
      <c r="Q176" s="3">
        <v>68173</v>
      </c>
      <c r="R176" s="3">
        <v>17527</v>
      </c>
      <c r="S176" s="3">
        <v>9720</v>
      </c>
      <c r="T176" s="3">
        <v>12812</v>
      </c>
      <c r="U176" s="3">
        <v>1570</v>
      </c>
      <c r="V176" s="3">
        <v>10603</v>
      </c>
      <c r="W176" s="3">
        <v>785</v>
      </c>
      <c r="X176" s="3">
        <v>1308</v>
      </c>
      <c r="Y176" s="3">
        <v>4418</v>
      </c>
      <c r="Z176" s="3">
        <v>523</v>
      </c>
      <c r="AA176" s="3">
        <v>1308</v>
      </c>
      <c r="AB176" s="3">
        <v>523</v>
      </c>
      <c r="AC176" s="3">
        <v>1570</v>
      </c>
      <c r="AD176" s="3">
        <v>17183</v>
      </c>
      <c r="AE176" s="3">
        <v>4163</v>
      </c>
      <c r="AF176" s="3">
        <v>1506</v>
      </c>
      <c r="AG176" s="3">
        <v>2303</v>
      </c>
      <c r="AH176" s="3">
        <v>89</v>
      </c>
      <c r="AI176" s="3">
        <v>2391</v>
      </c>
      <c r="AJ176" s="3">
        <v>443</v>
      </c>
      <c r="AK176" s="3">
        <v>0</v>
      </c>
      <c r="AL176" s="3">
        <v>1417</v>
      </c>
      <c r="AM176" s="3">
        <v>177</v>
      </c>
      <c r="AN176" s="3">
        <v>0</v>
      </c>
      <c r="AO176" s="3">
        <v>177</v>
      </c>
      <c r="AP176" s="3">
        <v>4163</v>
      </c>
      <c r="AQ176" s="3">
        <f t="shared" si="26"/>
        <v>85356</v>
      </c>
      <c r="AR176" s="3">
        <f t="shared" si="27"/>
        <v>21690</v>
      </c>
      <c r="AS176" s="3">
        <f t="shared" si="28"/>
        <v>11226</v>
      </c>
      <c r="AT176" s="3">
        <f t="shared" si="29"/>
        <v>15115</v>
      </c>
      <c r="AU176" s="3">
        <f t="shared" si="30"/>
        <v>1659</v>
      </c>
      <c r="AV176" s="3">
        <f t="shared" si="31"/>
        <v>12994</v>
      </c>
      <c r="AW176" s="3">
        <f t="shared" si="32"/>
        <v>1228</v>
      </c>
      <c r="AX176" s="3">
        <f t="shared" si="33"/>
        <v>1308</v>
      </c>
      <c r="AY176" s="3">
        <f t="shared" si="34"/>
        <v>5835</v>
      </c>
      <c r="AZ176" s="3">
        <f t="shared" si="35"/>
        <v>700</v>
      </c>
      <c r="BA176" s="3">
        <f t="shared" si="36"/>
        <v>1308</v>
      </c>
      <c r="BB176" s="3">
        <f t="shared" si="37"/>
        <v>700</v>
      </c>
      <c r="BC176" s="3">
        <f t="shared" si="38"/>
        <v>5733</v>
      </c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spans="1:68" x14ac:dyDescent="0.25">
      <c r="A177" s="1">
        <v>41449</v>
      </c>
      <c r="B177" t="s">
        <v>58</v>
      </c>
      <c r="C177" s="3">
        <v>113252</v>
      </c>
      <c r="D177" s="3">
        <v>37390</v>
      </c>
      <c r="E177" s="3">
        <v>34073</v>
      </c>
      <c r="F177" s="3">
        <v>35173</v>
      </c>
      <c r="G177" s="3">
        <v>52966</v>
      </c>
      <c r="H177">
        <v>53508</v>
      </c>
      <c r="I177" s="12">
        <v>14986</v>
      </c>
      <c r="J177" s="14">
        <v>1524</v>
      </c>
      <c r="K177" s="13">
        <v>4423</v>
      </c>
      <c r="L177" s="13"/>
      <c r="M177" s="3">
        <v>15260</v>
      </c>
      <c r="N177" s="3">
        <v>1101</v>
      </c>
      <c r="O177" s="3">
        <v>384</v>
      </c>
      <c r="P177" s="3">
        <v>755</v>
      </c>
      <c r="Q177" s="3">
        <v>89475</v>
      </c>
      <c r="R177" s="3">
        <v>30344</v>
      </c>
      <c r="S177" s="3">
        <v>13475</v>
      </c>
      <c r="T177" s="3">
        <v>13033</v>
      </c>
      <c r="U177" s="3">
        <v>2354</v>
      </c>
      <c r="V177" s="3">
        <v>14800</v>
      </c>
      <c r="W177" s="3">
        <v>1308</v>
      </c>
      <c r="X177" s="3">
        <v>1831</v>
      </c>
      <c r="Y177" s="3">
        <v>1988</v>
      </c>
      <c r="Z177" s="3">
        <v>785</v>
      </c>
      <c r="AA177" s="3">
        <v>2093</v>
      </c>
      <c r="AB177" s="3">
        <v>785</v>
      </c>
      <c r="AC177" s="3">
        <v>3401</v>
      </c>
      <c r="AD177" s="3">
        <v>13729</v>
      </c>
      <c r="AE177" s="3">
        <v>3100</v>
      </c>
      <c r="AF177" s="3">
        <v>1240</v>
      </c>
      <c r="AG177" s="3">
        <v>1417</v>
      </c>
      <c r="AH177" s="3">
        <v>0</v>
      </c>
      <c r="AI177" s="3">
        <v>1771</v>
      </c>
      <c r="AJ177" s="3">
        <v>266</v>
      </c>
      <c r="AK177" s="3">
        <v>89</v>
      </c>
      <c r="AL177" s="3">
        <v>1594</v>
      </c>
      <c r="AM177" s="3">
        <v>89</v>
      </c>
      <c r="AN177" s="3">
        <v>0</v>
      </c>
      <c r="AO177" s="3">
        <v>354</v>
      </c>
      <c r="AP177" s="3">
        <v>3631</v>
      </c>
      <c r="AQ177" s="3">
        <f t="shared" si="26"/>
        <v>103204</v>
      </c>
      <c r="AR177" s="3">
        <f t="shared" si="27"/>
        <v>33444</v>
      </c>
      <c r="AS177" s="3">
        <f t="shared" si="28"/>
        <v>14715</v>
      </c>
      <c r="AT177" s="3">
        <f t="shared" si="29"/>
        <v>14450</v>
      </c>
      <c r="AU177" s="3">
        <f t="shared" si="30"/>
        <v>2354</v>
      </c>
      <c r="AV177" s="3">
        <f t="shared" si="31"/>
        <v>16571</v>
      </c>
      <c r="AW177" s="3">
        <f t="shared" si="32"/>
        <v>1574</v>
      </c>
      <c r="AX177" s="3">
        <f t="shared" si="33"/>
        <v>1920</v>
      </c>
      <c r="AY177" s="3">
        <f t="shared" si="34"/>
        <v>3582</v>
      </c>
      <c r="AZ177" s="3">
        <f t="shared" si="35"/>
        <v>874</v>
      </c>
      <c r="BA177" s="3">
        <f t="shared" si="36"/>
        <v>2093</v>
      </c>
      <c r="BB177" s="3">
        <f t="shared" si="37"/>
        <v>1139</v>
      </c>
      <c r="BC177" s="3">
        <f t="shared" si="38"/>
        <v>7032</v>
      </c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spans="1:68" x14ac:dyDescent="0.25">
      <c r="A178" s="1">
        <v>41450</v>
      </c>
      <c r="B178" t="s">
        <v>59</v>
      </c>
      <c r="C178" s="3">
        <v>112324</v>
      </c>
      <c r="D178" s="3">
        <v>37673</v>
      </c>
      <c r="E178" s="3">
        <v>33635</v>
      </c>
      <c r="F178" s="3">
        <v>34356</v>
      </c>
      <c r="G178" s="3">
        <v>52089</v>
      </c>
      <c r="H178">
        <v>52468</v>
      </c>
      <c r="I178" s="12">
        <v>14654</v>
      </c>
      <c r="J178" s="14">
        <v>1585</v>
      </c>
      <c r="K178" s="13">
        <v>4485</v>
      </c>
      <c r="L178" s="13"/>
      <c r="M178" s="3">
        <v>16049</v>
      </c>
      <c r="N178" s="3">
        <v>1037</v>
      </c>
      <c r="O178" s="3">
        <v>352</v>
      </c>
      <c r="P178" s="3">
        <v>878</v>
      </c>
      <c r="Q178" s="3">
        <v>88537</v>
      </c>
      <c r="R178" s="3">
        <v>26421</v>
      </c>
      <c r="S178" s="3">
        <v>10603</v>
      </c>
      <c r="T178" s="3">
        <v>11929</v>
      </c>
      <c r="U178" s="3">
        <v>1308</v>
      </c>
      <c r="V178" s="3">
        <v>12591</v>
      </c>
      <c r="W178" s="3">
        <v>785</v>
      </c>
      <c r="X178" s="3">
        <v>523</v>
      </c>
      <c r="Y178" s="3">
        <v>4418</v>
      </c>
      <c r="Z178" s="3">
        <v>1046</v>
      </c>
      <c r="AA178" s="3">
        <v>1046</v>
      </c>
      <c r="AB178" s="3">
        <v>2093</v>
      </c>
      <c r="AC178" s="3">
        <v>2354</v>
      </c>
      <c r="AD178" s="3">
        <v>14526</v>
      </c>
      <c r="AE178" s="3">
        <v>3100</v>
      </c>
      <c r="AF178" s="3">
        <v>1594</v>
      </c>
      <c r="AG178" s="3">
        <v>1506</v>
      </c>
      <c r="AH178" s="3">
        <v>354</v>
      </c>
      <c r="AI178" s="3">
        <v>2037</v>
      </c>
      <c r="AJ178" s="3">
        <v>443</v>
      </c>
      <c r="AK178" s="3">
        <v>266</v>
      </c>
      <c r="AL178" s="3">
        <v>1240</v>
      </c>
      <c r="AM178" s="3">
        <v>266</v>
      </c>
      <c r="AN178" s="3">
        <v>0</v>
      </c>
      <c r="AO178" s="3">
        <v>177</v>
      </c>
      <c r="AP178" s="3">
        <v>3189</v>
      </c>
      <c r="AQ178" s="3">
        <f t="shared" si="26"/>
        <v>103063</v>
      </c>
      <c r="AR178" s="3">
        <f t="shared" si="27"/>
        <v>29521</v>
      </c>
      <c r="AS178" s="3">
        <f t="shared" si="28"/>
        <v>12197</v>
      </c>
      <c r="AT178" s="3">
        <f t="shared" si="29"/>
        <v>13435</v>
      </c>
      <c r="AU178" s="3">
        <f t="shared" si="30"/>
        <v>1662</v>
      </c>
      <c r="AV178" s="3">
        <f t="shared" si="31"/>
        <v>14628</v>
      </c>
      <c r="AW178" s="3">
        <f t="shared" si="32"/>
        <v>1228</v>
      </c>
      <c r="AX178" s="3">
        <f t="shared" si="33"/>
        <v>789</v>
      </c>
      <c r="AY178" s="3">
        <f t="shared" si="34"/>
        <v>5658</v>
      </c>
      <c r="AZ178" s="3">
        <f t="shared" si="35"/>
        <v>1312</v>
      </c>
      <c r="BA178" s="3">
        <f t="shared" si="36"/>
        <v>1046</v>
      </c>
      <c r="BB178" s="3">
        <f t="shared" si="37"/>
        <v>2270</v>
      </c>
      <c r="BC178" s="3">
        <f t="shared" si="38"/>
        <v>5543</v>
      </c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spans="1:68" x14ac:dyDescent="0.25">
      <c r="A179" s="1">
        <v>41451</v>
      </c>
      <c r="B179" t="s">
        <v>30</v>
      </c>
      <c r="C179" s="3">
        <v>114276</v>
      </c>
      <c r="D179" s="3">
        <v>38474</v>
      </c>
      <c r="E179" s="3">
        <v>34699</v>
      </c>
      <c r="F179" s="3">
        <v>34765</v>
      </c>
      <c r="G179" s="3">
        <v>52475</v>
      </c>
      <c r="H179">
        <v>49417</v>
      </c>
      <c r="I179" s="12">
        <v>14006</v>
      </c>
      <c r="J179" s="14">
        <v>1855</v>
      </c>
      <c r="K179" s="13">
        <v>4668</v>
      </c>
      <c r="L179" s="13"/>
      <c r="M179" s="3">
        <v>16758</v>
      </c>
      <c r="N179" s="3">
        <v>1083</v>
      </c>
      <c r="O179" s="3">
        <v>388</v>
      </c>
      <c r="P179" s="3">
        <v>1021</v>
      </c>
      <c r="Q179" s="3">
        <v>89676</v>
      </c>
      <c r="R179" s="3">
        <v>23543</v>
      </c>
      <c r="S179" s="3">
        <v>10382</v>
      </c>
      <c r="T179" s="3">
        <v>14800</v>
      </c>
      <c r="U179" s="3">
        <v>262</v>
      </c>
      <c r="V179" s="3">
        <v>13254</v>
      </c>
      <c r="W179" s="3">
        <v>2877</v>
      </c>
      <c r="X179" s="3">
        <v>1570</v>
      </c>
      <c r="Y179" s="3">
        <v>3976</v>
      </c>
      <c r="Z179" s="3">
        <v>523</v>
      </c>
      <c r="AA179" s="3">
        <v>785</v>
      </c>
      <c r="AB179" s="3">
        <v>1570</v>
      </c>
      <c r="AC179" s="3">
        <v>2877</v>
      </c>
      <c r="AD179" s="3">
        <v>14349</v>
      </c>
      <c r="AE179" s="3">
        <v>3631</v>
      </c>
      <c r="AF179" s="3">
        <v>1506</v>
      </c>
      <c r="AG179" s="3">
        <v>1417</v>
      </c>
      <c r="AH179" s="3">
        <v>89</v>
      </c>
      <c r="AI179" s="3">
        <v>1771</v>
      </c>
      <c r="AJ179" s="3">
        <v>443</v>
      </c>
      <c r="AK179" s="3">
        <v>89</v>
      </c>
      <c r="AL179" s="3">
        <v>797</v>
      </c>
      <c r="AM179" s="3">
        <v>89</v>
      </c>
      <c r="AN179" s="3">
        <v>89</v>
      </c>
      <c r="AO179" s="3">
        <v>266</v>
      </c>
      <c r="AP179" s="3">
        <v>3631</v>
      </c>
      <c r="AQ179" s="3">
        <f t="shared" si="26"/>
        <v>104025</v>
      </c>
      <c r="AR179" s="3">
        <f t="shared" si="27"/>
        <v>27174</v>
      </c>
      <c r="AS179" s="3">
        <f t="shared" si="28"/>
        <v>11888</v>
      </c>
      <c r="AT179" s="3">
        <f t="shared" si="29"/>
        <v>16217</v>
      </c>
      <c r="AU179" s="3">
        <f t="shared" si="30"/>
        <v>351</v>
      </c>
      <c r="AV179" s="3">
        <f t="shared" si="31"/>
        <v>15025</v>
      </c>
      <c r="AW179" s="3">
        <f t="shared" si="32"/>
        <v>3320</v>
      </c>
      <c r="AX179" s="3">
        <f t="shared" si="33"/>
        <v>1659</v>
      </c>
      <c r="AY179" s="3">
        <f t="shared" si="34"/>
        <v>4773</v>
      </c>
      <c r="AZ179" s="3">
        <f t="shared" si="35"/>
        <v>612</v>
      </c>
      <c r="BA179" s="3">
        <f t="shared" si="36"/>
        <v>874</v>
      </c>
      <c r="BB179" s="3">
        <f t="shared" si="37"/>
        <v>1836</v>
      </c>
      <c r="BC179" s="3">
        <f t="shared" si="38"/>
        <v>6508</v>
      </c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spans="1:68" x14ac:dyDescent="0.25">
      <c r="A180" s="1">
        <v>41452</v>
      </c>
      <c r="B180" t="s">
        <v>46</v>
      </c>
      <c r="C180" s="3">
        <v>125606</v>
      </c>
      <c r="D180" s="3">
        <v>41049</v>
      </c>
      <c r="E180" s="3">
        <v>37943</v>
      </c>
      <c r="F180" s="3">
        <v>39353</v>
      </c>
      <c r="G180" s="3">
        <v>57639</v>
      </c>
      <c r="H180">
        <v>53928</v>
      </c>
      <c r="I180" s="12">
        <v>15528</v>
      </c>
      <c r="J180" s="14">
        <v>1567</v>
      </c>
      <c r="K180" s="13">
        <v>4639</v>
      </c>
      <c r="L180" s="13"/>
      <c r="M180" s="3">
        <v>19935</v>
      </c>
      <c r="N180" s="3">
        <v>1294</v>
      </c>
      <c r="O180" s="3">
        <v>449</v>
      </c>
      <c r="P180" s="3">
        <v>1112</v>
      </c>
      <c r="Q180" s="3">
        <v>98129</v>
      </c>
      <c r="R180" s="3">
        <v>30083</v>
      </c>
      <c r="S180" s="3">
        <v>14138</v>
      </c>
      <c r="T180" s="3">
        <v>17451</v>
      </c>
      <c r="U180" s="3">
        <v>785</v>
      </c>
      <c r="V180" s="3">
        <v>15463</v>
      </c>
      <c r="W180" s="3">
        <v>2616</v>
      </c>
      <c r="X180" s="3">
        <v>1046</v>
      </c>
      <c r="Y180" s="3">
        <v>3755</v>
      </c>
      <c r="Z180" s="3">
        <v>523</v>
      </c>
      <c r="AA180" s="3">
        <v>523</v>
      </c>
      <c r="AB180" s="3">
        <v>1308</v>
      </c>
      <c r="AC180" s="3">
        <v>2616</v>
      </c>
      <c r="AD180" s="3">
        <v>14703</v>
      </c>
      <c r="AE180" s="3">
        <v>3189</v>
      </c>
      <c r="AF180" s="3">
        <v>1063</v>
      </c>
      <c r="AG180" s="3">
        <v>2657</v>
      </c>
      <c r="AH180" s="3">
        <v>266</v>
      </c>
      <c r="AI180" s="3">
        <v>2303</v>
      </c>
      <c r="AJ180" s="3">
        <v>177</v>
      </c>
      <c r="AK180" s="3">
        <v>0</v>
      </c>
      <c r="AL180" s="3">
        <v>1151</v>
      </c>
      <c r="AM180" s="3">
        <v>354</v>
      </c>
      <c r="AN180" s="3">
        <v>0</v>
      </c>
      <c r="AO180" s="3">
        <v>0</v>
      </c>
      <c r="AP180" s="3">
        <v>3100</v>
      </c>
      <c r="AQ180" s="3">
        <f t="shared" si="26"/>
        <v>112832</v>
      </c>
      <c r="AR180" s="3">
        <f t="shared" si="27"/>
        <v>33272</v>
      </c>
      <c r="AS180" s="3">
        <f t="shared" si="28"/>
        <v>15201</v>
      </c>
      <c r="AT180" s="3">
        <f t="shared" si="29"/>
        <v>20108</v>
      </c>
      <c r="AU180" s="3">
        <f t="shared" si="30"/>
        <v>1051</v>
      </c>
      <c r="AV180" s="3">
        <f t="shared" si="31"/>
        <v>17766</v>
      </c>
      <c r="AW180" s="3">
        <f t="shared" si="32"/>
        <v>2793</v>
      </c>
      <c r="AX180" s="3">
        <f t="shared" si="33"/>
        <v>1046</v>
      </c>
      <c r="AY180" s="3">
        <f t="shared" si="34"/>
        <v>4906</v>
      </c>
      <c r="AZ180" s="3">
        <f t="shared" si="35"/>
        <v>877</v>
      </c>
      <c r="BA180" s="3">
        <f t="shared" si="36"/>
        <v>523</v>
      </c>
      <c r="BB180" s="3">
        <f t="shared" si="37"/>
        <v>1308</v>
      </c>
      <c r="BC180" s="3">
        <f t="shared" si="38"/>
        <v>5716</v>
      </c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spans="1:68" x14ac:dyDescent="0.25">
      <c r="A181" s="1">
        <v>41453</v>
      </c>
      <c r="B181" t="s">
        <v>49</v>
      </c>
      <c r="C181" s="3">
        <v>127175</v>
      </c>
      <c r="D181" s="3">
        <v>41673</v>
      </c>
      <c r="E181" s="3">
        <v>38414</v>
      </c>
      <c r="F181" s="3">
        <v>39178</v>
      </c>
      <c r="G181" s="3">
        <v>58765</v>
      </c>
      <c r="H181">
        <v>53828</v>
      </c>
      <c r="I181" s="12">
        <v>16478</v>
      </c>
      <c r="J181" s="14">
        <v>2236</v>
      </c>
      <c r="K181" s="13">
        <v>5207</v>
      </c>
      <c r="L181" s="13"/>
      <c r="M181" s="3">
        <v>18678</v>
      </c>
      <c r="N181" s="3">
        <v>1485</v>
      </c>
      <c r="O181" s="3">
        <v>462</v>
      </c>
      <c r="P181" s="3">
        <v>991</v>
      </c>
      <c r="Q181" s="3">
        <v>98907</v>
      </c>
      <c r="R181" s="3">
        <v>26159</v>
      </c>
      <c r="S181" s="3">
        <v>15463</v>
      </c>
      <c r="T181" s="3">
        <v>16788</v>
      </c>
      <c r="U181" s="3">
        <v>1308</v>
      </c>
      <c r="V181" s="3">
        <v>12591</v>
      </c>
      <c r="W181" s="3">
        <v>2616</v>
      </c>
      <c r="X181" s="3">
        <v>1046</v>
      </c>
      <c r="Y181" s="3">
        <v>5743</v>
      </c>
      <c r="Z181" s="3">
        <v>1046</v>
      </c>
      <c r="AA181" s="3">
        <v>1831</v>
      </c>
      <c r="AB181" s="3">
        <v>785</v>
      </c>
      <c r="AC181" s="3">
        <v>1831</v>
      </c>
      <c r="AD181" s="3">
        <v>16474</v>
      </c>
      <c r="AE181" s="3">
        <v>3543</v>
      </c>
      <c r="AF181" s="3">
        <v>1771</v>
      </c>
      <c r="AG181" s="3">
        <v>1949</v>
      </c>
      <c r="AH181" s="3">
        <v>177</v>
      </c>
      <c r="AI181" s="3">
        <v>2391</v>
      </c>
      <c r="AJ181" s="3">
        <v>531</v>
      </c>
      <c r="AK181" s="3">
        <v>354</v>
      </c>
      <c r="AL181" s="3">
        <v>886</v>
      </c>
      <c r="AM181" s="3">
        <v>177</v>
      </c>
      <c r="AN181" s="3">
        <v>0</v>
      </c>
      <c r="AO181" s="3">
        <v>266</v>
      </c>
      <c r="AP181" s="3">
        <v>3631</v>
      </c>
      <c r="AQ181" s="3">
        <f t="shared" si="26"/>
        <v>115381</v>
      </c>
      <c r="AR181" s="3">
        <f t="shared" si="27"/>
        <v>29702</v>
      </c>
      <c r="AS181" s="3">
        <f t="shared" si="28"/>
        <v>17234</v>
      </c>
      <c r="AT181" s="3">
        <f t="shared" si="29"/>
        <v>18737</v>
      </c>
      <c r="AU181" s="3">
        <f t="shared" si="30"/>
        <v>1485</v>
      </c>
      <c r="AV181" s="3">
        <f t="shared" si="31"/>
        <v>14982</v>
      </c>
      <c r="AW181" s="3">
        <f t="shared" si="32"/>
        <v>3147</v>
      </c>
      <c r="AX181" s="3">
        <f t="shared" si="33"/>
        <v>1400</v>
      </c>
      <c r="AY181" s="3">
        <f t="shared" si="34"/>
        <v>6629</v>
      </c>
      <c r="AZ181" s="3">
        <f t="shared" si="35"/>
        <v>1223</v>
      </c>
      <c r="BA181" s="3">
        <f t="shared" si="36"/>
        <v>1831</v>
      </c>
      <c r="BB181" s="3">
        <f t="shared" si="37"/>
        <v>1051</v>
      </c>
      <c r="BC181" s="3">
        <f t="shared" si="38"/>
        <v>5462</v>
      </c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spans="1:68" x14ac:dyDescent="0.25">
      <c r="A182" s="1">
        <v>41454</v>
      </c>
      <c r="B182" t="s">
        <v>52</v>
      </c>
      <c r="C182" s="3">
        <v>104577</v>
      </c>
      <c r="D182" s="3">
        <v>37527</v>
      </c>
      <c r="E182" s="3">
        <v>29674</v>
      </c>
      <c r="F182" s="3">
        <v>31382</v>
      </c>
      <c r="G182" s="3">
        <v>50024</v>
      </c>
      <c r="H182">
        <v>42554</v>
      </c>
      <c r="I182" s="12">
        <v>17283</v>
      </c>
      <c r="J182" s="14">
        <v>2138</v>
      </c>
      <c r="K182" s="13">
        <v>5396</v>
      </c>
      <c r="L182" s="13"/>
      <c r="M182" s="3">
        <v>15817</v>
      </c>
      <c r="N182" s="3">
        <v>1891</v>
      </c>
      <c r="O182" s="3">
        <v>591</v>
      </c>
      <c r="P182" s="3">
        <v>986</v>
      </c>
      <c r="Q182" s="3">
        <v>81789</v>
      </c>
      <c r="R182" s="3">
        <v>24328</v>
      </c>
      <c r="S182" s="3">
        <v>12591</v>
      </c>
      <c r="T182" s="3">
        <v>13475</v>
      </c>
      <c r="U182" s="3">
        <v>1308</v>
      </c>
      <c r="V182" s="3">
        <v>13254</v>
      </c>
      <c r="W182" s="3">
        <v>1308</v>
      </c>
      <c r="X182" s="3">
        <v>1570</v>
      </c>
      <c r="Y182" s="3">
        <v>4418</v>
      </c>
      <c r="Z182" s="3">
        <v>785</v>
      </c>
      <c r="AA182" s="3">
        <v>1046</v>
      </c>
      <c r="AB182" s="3">
        <v>262</v>
      </c>
      <c r="AC182" s="3">
        <v>2354</v>
      </c>
      <c r="AD182" s="3">
        <v>17183</v>
      </c>
      <c r="AE182" s="3">
        <v>3454</v>
      </c>
      <c r="AF182" s="3">
        <v>1417</v>
      </c>
      <c r="AG182" s="3">
        <v>2746</v>
      </c>
      <c r="AH182" s="3">
        <v>0</v>
      </c>
      <c r="AI182" s="3">
        <v>2834</v>
      </c>
      <c r="AJ182" s="3">
        <v>531</v>
      </c>
      <c r="AK182" s="3">
        <v>89</v>
      </c>
      <c r="AL182" s="3">
        <v>1063</v>
      </c>
      <c r="AM182" s="3">
        <v>266</v>
      </c>
      <c r="AN182" s="3">
        <v>0</v>
      </c>
      <c r="AO182" s="3">
        <v>443</v>
      </c>
      <c r="AP182" s="3">
        <v>3897</v>
      </c>
      <c r="AQ182" s="3">
        <f t="shared" si="26"/>
        <v>98972</v>
      </c>
      <c r="AR182" s="3">
        <f t="shared" si="27"/>
        <v>27782</v>
      </c>
      <c r="AS182" s="3">
        <f t="shared" si="28"/>
        <v>14008</v>
      </c>
      <c r="AT182" s="3">
        <f t="shared" si="29"/>
        <v>16221</v>
      </c>
      <c r="AU182" s="3">
        <f t="shared" si="30"/>
        <v>1308</v>
      </c>
      <c r="AV182" s="3">
        <f t="shared" si="31"/>
        <v>16088</v>
      </c>
      <c r="AW182" s="3">
        <f t="shared" si="32"/>
        <v>1839</v>
      </c>
      <c r="AX182" s="3">
        <f t="shared" si="33"/>
        <v>1659</v>
      </c>
      <c r="AY182" s="3">
        <f t="shared" si="34"/>
        <v>5481</v>
      </c>
      <c r="AZ182" s="3">
        <f t="shared" si="35"/>
        <v>1051</v>
      </c>
      <c r="BA182" s="3">
        <f t="shared" si="36"/>
        <v>1046</v>
      </c>
      <c r="BB182" s="3">
        <f t="shared" si="37"/>
        <v>705</v>
      </c>
      <c r="BC182" s="3">
        <f t="shared" si="38"/>
        <v>6251</v>
      </c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spans="1:68" x14ac:dyDescent="0.25">
      <c r="A183" s="1">
        <v>41455</v>
      </c>
      <c r="B183" t="s">
        <v>53</v>
      </c>
      <c r="C183" s="3">
        <v>83212</v>
      </c>
      <c r="D183" s="3">
        <v>29368</v>
      </c>
      <c r="E183" s="3">
        <v>22685</v>
      </c>
      <c r="F183" s="3">
        <v>26369</v>
      </c>
      <c r="G183" s="3">
        <v>39723</v>
      </c>
      <c r="H183">
        <v>34549</v>
      </c>
      <c r="I183" s="12">
        <v>17924</v>
      </c>
      <c r="J183" s="14">
        <v>1854</v>
      </c>
      <c r="K183" s="13">
        <v>5350</v>
      </c>
      <c r="L183" s="13"/>
      <c r="M183" s="3">
        <v>12223</v>
      </c>
      <c r="N183" s="3">
        <v>1789</v>
      </c>
      <c r="O183" s="3">
        <v>503</v>
      </c>
      <c r="P183" s="3">
        <v>517</v>
      </c>
      <c r="Q183" s="3">
        <v>65466</v>
      </c>
      <c r="R183" s="3">
        <v>19358</v>
      </c>
      <c r="S183" s="3">
        <v>7290</v>
      </c>
      <c r="T183" s="3">
        <v>9940</v>
      </c>
      <c r="U183" s="3">
        <v>785</v>
      </c>
      <c r="V183" s="3">
        <v>9720</v>
      </c>
      <c r="W183" s="3">
        <v>1831</v>
      </c>
      <c r="X183" s="3">
        <v>1308</v>
      </c>
      <c r="Y183" s="3">
        <v>4418</v>
      </c>
      <c r="Z183" s="3">
        <v>1308</v>
      </c>
      <c r="AA183" s="3">
        <v>523</v>
      </c>
      <c r="AB183" s="3">
        <v>1308</v>
      </c>
      <c r="AC183" s="3">
        <v>1308</v>
      </c>
      <c r="AD183" s="3">
        <v>16386</v>
      </c>
      <c r="AE183" s="3">
        <v>4074</v>
      </c>
      <c r="AF183" s="3">
        <v>1771</v>
      </c>
      <c r="AG183" s="3">
        <v>1949</v>
      </c>
      <c r="AH183" s="3">
        <v>177</v>
      </c>
      <c r="AI183" s="3">
        <v>2214</v>
      </c>
      <c r="AJ183" s="3">
        <v>354</v>
      </c>
      <c r="AK183" s="3">
        <v>0</v>
      </c>
      <c r="AL183" s="3">
        <v>1329</v>
      </c>
      <c r="AM183" s="3">
        <v>89</v>
      </c>
      <c r="AN183" s="3">
        <v>0</v>
      </c>
      <c r="AO183" s="3">
        <v>177</v>
      </c>
      <c r="AP183" s="3">
        <v>3986</v>
      </c>
      <c r="AQ183" s="3">
        <f t="shared" si="26"/>
        <v>81852</v>
      </c>
      <c r="AR183" s="3">
        <f t="shared" si="27"/>
        <v>23432</v>
      </c>
      <c r="AS183" s="3">
        <f t="shared" si="28"/>
        <v>9061</v>
      </c>
      <c r="AT183" s="3">
        <f t="shared" si="29"/>
        <v>11889</v>
      </c>
      <c r="AU183" s="3">
        <f t="shared" si="30"/>
        <v>962</v>
      </c>
      <c r="AV183" s="3">
        <f t="shared" si="31"/>
        <v>11934</v>
      </c>
      <c r="AW183" s="3">
        <f t="shared" si="32"/>
        <v>2185</v>
      </c>
      <c r="AX183" s="3">
        <f t="shared" si="33"/>
        <v>1308</v>
      </c>
      <c r="AY183" s="3">
        <f t="shared" si="34"/>
        <v>5747</v>
      </c>
      <c r="AZ183" s="3">
        <f t="shared" si="35"/>
        <v>1397</v>
      </c>
      <c r="BA183" s="3">
        <f t="shared" si="36"/>
        <v>523</v>
      </c>
      <c r="BB183" s="3">
        <f t="shared" si="37"/>
        <v>1485</v>
      </c>
      <c r="BC183" s="3">
        <f t="shared" si="38"/>
        <v>5294</v>
      </c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spans="1:68" x14ac:dyDescent="0.25">
      <c r="A184" s="1">
        <v>41456</v>
      </c>
      <c r="B184" t="s">
        <v>58</v>
      </c>
      <c r="C184" s="3">
        <v>111063</v>
      </c>
      <c r="D184" s="3">
        <v>37046</v>
      </c>
      <c r="E184" s="3">
        <v>33721</v>
      </c>
      <c r="F184" s="3">
        <v>34952</v>
      </c>
      <c r="G184" s="3">
        <v>51072</v>
      </c>
      <c r="H184">
        <v>44728</v>
      </c>
      <c r="I184" s="12">
        <v>14453</v>
      </c>
      <c r="J184" s="14">
        <v>1488</v>
      </c>
      <c r="K184" s="13">
        <v>4542</v>
      </c>
      <c r="L184" s="13"/>
      <c r="M184" s="3">
        <v>15376</v>
      </c>
      <c r="N184" s="3">
        <v>1123</v>
      </c>
      <c r="O184" s="3">
        <v>382</v>
      </c>
      <c r="P184" s="3">
        <v>795</v>
      </c>
      <c r="Q184" s="3">
        <v>87251</v>
      </c>
      <c r="R184" s="3">
        <v>27990</v>
      </c>
      <c r="S184" s="3">
        <v>13254</v>
      </c>
      <c r="T184" s="3">
        <v>14800</v>
      </c>
      <c r="U184" s="3">
        <v>2616</v>
      </c>
      <c r="V184" s="3">
        <v>12591</v>
      </c>
      <c r="W184" s="3">
        <v>2354</v>
      </c>
      <c r="X184" s="3">
        <v>1308</v>
      </c>
      <c r="Y184" s="3">
        <v>2430</v>
      </c>
      <c r="Z184" s="3">
        <v>523</v>
      </c>
      <c r="AA184" s="3">
        <v>2093</v>
      </c>
      <c r="AB184" s="3">
        <v>262</v>
      </c>
      <c r="AC184" s="3">
        <v>1831</v>
      </c>
      <c r="AD184" s="3">
        <v>14526</v>
      </c>
      <c r="AE184" s="3">
        <v>3631</v>
      </c>
      <c r="AF184" s="3">
        <v>1683</v>
      </c>
      <c r="AG184" s="3">
        <v>1417</v>
      </c>
      <c r="AH184" s="3">
        <v>89</v>
      </c>
      <c r="AI184" s="3">
        <v>2657</v>
      </c>
      <c r="AJ184" s="3">
        <v>266</v>
      </c>
      <c r="AK184" s="3">
        <v>177</v>
      </c>
      <c r="AL184" s="3">
        <v>1151</v>
      </c>
      <c r="AM184" s="3">
        <v>89</v>
      </c>
      <c r="AN184" s="3">
        <v>0</v>
      </c>
      <c r="AO184" s="3">
        <v>177</v>
      </c>
      <c r="AP184" s="3">
        <v>2923</v>
      </c>
      <c r="AQ184" s="3">
        <f t="shared" si="26"/>
        <v>101777</v>
      </c>
      <c r="AR184" s="3">
        <f t="shared" si="27"/>
        <v>31621</v>
      </c>
      <c r="AS184" s="3">
        <f t="shared" si="28"/>
        <v>14937</v>
      </c>
      <c r="AT184" s="3">
        <f t="shared" si="29"/>
        <v>16217</v>
      </c>
      <c r="AU184" s="3">
        <f t="shared" si="30"/>
        <v>2705</v>
      </c>
      <c r="AV184" s="3">
        <f t="shared" si="31"/>
        <v>15248</v>
      </c>
      <c r="AW184" s="3">
        <f t="shared" si="32"/>
        <v>2620</v>
      </c>
      <c r="AX184" s="3">
        <f t="shared" si="33"/>
        <v>1485</v>
      </c>
      <c r="AY184" s="3">
        <f t="shared" si="34"/>
        <v>3581</v>
      </c>
      <c r="AZ184" s="3">
        <f t="shared" si="35"/>
        <v>612</v>
      </c>
      <c r="BA184" s="3">
        <f t="shared" si="36"/>
        <v>2093</v>
      </c>
      <c r="BB184" s="3">
        <f t="shared" si="37"/>
        <v>439</v>
      </c>
      <c r="BC184" s="3">
        <f t="shared" si="38"/>
        <v>4754</v>
      </c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spans="1:68" x14ac:dyDescent="0.25">
      <c r="A185" s="1">
        <v>41457</v>
      </c>
      <c r="B185" t="s">
        <v>59</v>
      </c>
      <c r="C185" s="3">
        <v>114305</v>
      </c>
      <c r="D185" s="3">
        <v>38875</v>
      </c>
      <c r="E185" s="3">
        <v>34652</v>
      </c>
      <c r="F185" s="3">
        <v>35377</v>
      </c>
      <c r="G185" s="3">
        <v>52334</v>
      </c>
      <c r="H185">
        <v>45663</v>
      </c>
      <c r="I185" s="12">
        <v>14275</v>
      </c>
      <c r="J185" s="14">
        <v>1358</v>
      </c>
      <c r="K185" s="13">
        <v>4467</v>
      </c>
      <c r="L185" s="13"/>
      <c r="M185" s="3">
        <v>16655</v>
      </c>
      <c r="N185" s="3">
        <v>968</v>
      </c>
      <c r="O185" s="3">
        <v>361</v>
      </c>
      <c r="P185" s="3">
        <v>1420</v>
      </c>
      <c r="Q185" s="3">
        <v>89682</v>
      </c>
      <c r="R185" s="3">
        <v>31129</v>
      </c>
      <c r="S185" s="3">
        <v>13254</v>
      </c>
      <c r="T185" s="3">
        <v>16126</v>
      </c>
      <c r="U185" s="3">
        <v>2093</v>
      </c>
      <c r="V185" s="3">
        <v>12370</v>
      </c>
      <c r="W185" s="3">
        <v>3139</v>
      </c>
      <c r="X185" s="3">
        <v>262</v>
      </c>
      <c r="Y185" s="3">
        <v>3534</v>
      </c>
      <c r="Z185" s="3">
        <v>1308</v>
      </c>
      <c r="AA185" s="3">
        <v>2354</v>
      </c>
      <c r="AB185" s="3">
        <v>262</v>
      </c>
      <c r="AC185" s="3">
        <v>2616</v>
      </c>
      <c r="AD185" s="3">
        <v>12932</v>
      </c>
      <c r="AE185" s="3">
        <v>3011</v>
      </c>
      <c r="AF185" s="3">
        <v>1240</v>
      </c>
      <c r="AG185" s="3">
        <v>1506</v>
      </c>
      <c r="AH185" s="3">
        <v>0</v>
      </c>
      <c r="AI185" s="3">
        <v>2391</v>
      </c>
      <c r="AJ185" s="3">
        <v>443</v>
      </c>
      <c r="AK185" s="3">
        <v>89</v>
      </c>
      <c r="AL185" s="3">
        <v>797</v>
      </c>
      <c r="AM185" s="3">
        <v>89</v>
      </c>
      <c r="AN185" s="3">
        <v>89</v>
      </c>
      <c r="AO185" s="3">
        <v>89</v>
      </c>
      <c r="AP185" s="3">
        <v>2834</v>
      </c>
      <c r="AQ185" s="3">
        <f t="shared" si="26"/>
        <v>102614</v>
      </c>
      <c r="AR185" s="3">
        <f t="shared" si="27"/>
        <v>34140</v>
      </c>
      <c r="AS185" s="3">
        <f t="shared" si="28"/>
        <v>14494</v>
      </c>
      <c r="AT185" s="3">
        <f t="shared" si="29"/>
        <v>17632</v>
      </c>
      <c r="AU185" s="3">
        <f t="shared" si="30"/>
        <v>2093</v>
      </c>
      <c r="AV185" s="3">
        <f t="shared" si="31"/>
        <v>14761</v>
      </c>
      <c r="AW185" s="3">
        <f t="shared" si="32"/>
        <v>3582</v>
      </c>
      <c r="AX185" s="3">
        <f t="shared" si="33"/>
        <v>351</v>
      </c>
      <c r="AY185" s="3">
        <f t="shared" si="34"/>
        <v>4331</v>
      </c>
      <c r="AZ185" s="3">
        <f t="shared" si="35"/>
        <v>1397</v>
      </c>
      <c r="BA185" s="3">
        <f t="shared" si="36"/>
        <v>2443</v>
      </c>
      <c r="BB185" s="3">
        <f t="shared" si="37"/>
        <v>351</v>
      </c>
      <c r="BC185" s="3">
        <f t="shared" si="38"/>
        <v>5450</v>
      </c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spans="1:68" x14ac:dyDescent="0.25">
      <c r="A186" s="1">
        <v>41458</v>
      </c>
      <c r="B186" t="s">
        <v>30</v>
      </c>
      <c r="C186" s="3">
        <v>116656</v>
      </c>
      <c r="D186" s="3">
        <v>38430</v>
      </c>
      <c r="E186" s="3">
        <v>35830</v>
      </c>
      <c r="F186" s="3">
        <v>36662</v>
      </c>
      <c r="G186" s="3">
        <v>53672</v>
      </c>
      <c r="H186">
        <v>44133</v>
      </c>
      <c r="I186" s="12">
        <v>14426</v>
      </c>
      <c r="J186" s="14">
        <v>1362</v>
      </c>
      <c r="K186" s="13">
        <v>4458</v>
      </c>
      <c r="L186" s="13"/>
      <c r="M186" s="3">
        <v>19278</v>
      </c>
      <c r="N186" s="3">
        <v>1196</v>
      </c>
      <c r="O186" s="3">
        <v>414</v>
      </c>
      <c r="P186" s="3">
        <v>983</v>
      </c>
      <c r="Q186" s="3">
        <v>91965</v>
      </c>
      <c r="R186" s="3">
        <v>26421</v>
      </c>
      <c r="S186" s="3">
        <v>15021</v>
      </c>
      <c r="T186" s="3">
        <v>16126</v>
      </c>
      <c r="U186" s="3">
        <v>1570</v>
      </c>
      <c r="V186" s="3">
        <v>13696</v>
      </c>
      <c r="W186" s="3">
        <v>1831</v>
      </c>
      <c r="X186" s="3">
        <v>1046</v>
      </c>
      <c r="Y186" s="3">
        <v>2209</v>
      </c>
      <c r="Z186" s="3">
        <v>785</v>
      </c>
      <c r="AA186" s="3">
        <v>1308</v>
      </c>
      <c r="AB186" s="3">
        <v>1046</v>
      </c>
      <c r="AC186" s="3">
        <v>1570</v>
      </c>
      <c r="AD186" s="3">
        <v>13463</v>
      </c>
      <c r="AE186" s="3">
        <v>3100</v>
      </c>
      <c r="AF186" s="3">
        <v>1063</v>
      </c>
      <c r="AG186" s="3">
        <v>1683</v>
      </c>
      <c r="AH186" s="3">
        <v>89</v>
      </c>
      <c r="AI186" s="3">
        <v>2569</v>
      </c>
      <c r="AJ186" s="3">
        <v>354</v>
      </c>
      <c r="AK186" s="3">
        <v>177</v>
      </c>
      <c r="AL186" s="3">
        <v>886</v>
      </c>
      <c r="AM186" s="3">
        <v>89</v>
      </c>
      <c r="AN186" s="3">
        <v>0</v>
      </c>
      <c r="AO186" s="3">
        <v>177</v>
      </c>
      <c r="AP186" s="3">
        <v>3100</v>
      </c>
      <c r="AQ186" s="3">
        <f t="shared" si="26"/>
        <v>105428</v>
      </c>
      <c r="AR186" s="3">
        <f t="shared" si="27"/>
        <v>29521</v>
      </c>
      <c r="AS186" s="3">
        <f t="shared" si="28"/>
        <v>16084</v>
      </c>
      <c r="AT186" s="3">
        <f t="shared" si="29"/>
        <v>17809</v>
      </c>
      <c r="AU186" s="3">
        <f t="shared" si="30"/>
        <v>1659</v>
      </c>
      <c r="AV186" s="3">
        <f t="shared" si="31"/>
        <v>16265</v>
      </c>
      <c r="AW186" s="3">
        <f t="shared" si="32"/>
        <v>2185</v>
      </c>
      <c r="AX186" s="3">
        <f t="shared" si="33"/>
        <v>1223</v>
      </c>
      <c r="AY186" s="3">
        <f t="shared" si="34"/>
        <v>3095</v>
      </c>
      <c r="AZ186" s="3">
        <f t="shared" si="35"/>
        <v>874</v>
      </c>
      <c r="BA186" s="3">
        <f t="shared" si="36"/>
        <v>1308</v>
      </c>
      <c r="BB186" s="3">
        <f t="shared" si="37"/>
        <v>1223</v>
      </c>
      <c r="BC186" s="3">
        <f t="shared" si="38"/>
        <v>4670</v>
      </c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spans="1:68" x14ac:dyDescent="0.25">
      <c r="A187" s="1">
        <v>41459</v>
      </c>
      <c r="B187" t="s">
        <v>46</v>
      </c>
      <c r="C187" s="3">
        <v>129220</v>
      </c>
      <c r="D187" s="3">
        <v>42864</v>
      </c>
      <c r="E187" s="3">
        <v>39719</v>
      </c>
      <c r="F187" s="3">
        <v>41176</v>
      </c>
      <c r="G187" s="3">
        <v>59115</v>
      </c>
      <c r="H187">
        <v>43499</v>
      </c>
      <c r="I187" s="12">
        <v>15545</v>
      </c>
      <c r="J187" s="14">
        <v>1400</v>
      </c>
      <c r="K187" s="13">
        <v>4675</v>
      </c>
      <c r="L187" s="13"/>
      <c r="M187" s="3">
        <v>21872</v>
      </c>
      <c r="N187" s="3">
        <v>1408</v>
      </c>
      <c r="O187" s="3">
        <v>511</v>
      </c>
      <c r="P187" s="3">
        <v>1248</v>
      </c>
      <c r="Q187" s="3">
        <v>100720</v>
      </c>
      <c r="R187" s="3">
        <v>34007</v>
      </c>
      <c r="S187" s="3">
        <v>14579</v>
      </c>
      <c r="T187" s="3">
        <v>16347</v>
      </c>
      <c r="U187" s="3">
        <v>1831</v>
      </c>
      <c r="V187" s="3">
        <v>14138</v>
      </c>
      <c r="W187" s="3">
        <v>2093</v>
      </c>
      <c r="X187" s="3">
        <v>1308</v>
      </c>
      <c r="Y187" s="3">
        <v>3976</v>
      </c>
      <c r="Z187" s="3">
        <v>785</v>
      </c>
      <c r="AA187" s="3">
        <v>2354</v>
      </c>
      <c r="AB187" s="3">
        <v>1046</v>
      </c>
      <c r="AC187" s="3">
        <v>3662</v>
      </c>
      <c r="AD187" s="3">
        <v>15589</v>
      </c>
      <c r="AE187" s="3">
        <v>4340</v>
      </c>
      <c r="AF187" s="3">
        <v>1594</v>
      </c>
      <c r="AG187" s="3">
        <v>1417</v>
      </c>
      <c r="AH187" s="3">
        <v>0</v>
      </c>
      <c r="AI187" s="3">
        <v>2126</v>
      </c>
      <c r="AJ187" s="3">
        <v>177</v>
      </c>
      <c r="AK187" s="3">
        <v>354</v>
      </c>
      <c r="AL187" s="3">
        <v>1063</v>
      </c>
      <c r="AM187" s="3">
        <v>0</v>
      </c>
      <c r="AN187" s="3">
        <v>177</v>
      </c>
      <c r="AO187" s="3">
        <v>177</v>
      </c>
      <c r="AP187" s="3">
        <v>3809</v>
      </c>
      <c r="AQ187" s="3">
        <f t="shared" si="26"/>
        <v>116309</v>
      </c>
      <c r="AR187" s="3">
        <f t="shared" si="27"/>
        <v>38347</v>
      </c>
      <c r="AS187" s="3">
        <f t="shared" si="28"/>
        <v>16173</v>
      </c>
      <c r="AT187" s="3">
        <f t="shared" si="29"/>
        <v>17764</v>
      </c>
      <c r="AU187" s="3">
        <f t="shared" si="30"/>
        <v>1831</v>
      </c>
      <c r="AV187" s="3">
        <f t="shared" si="31"/>
        <v>16264</v>
      </c>
      <c r="AW187" s="3">
        <f t="shared" si="32"/>
        <v>2270</v>
      </c>
      <c r="AX187" s="3">
        <f t="shared" si="33"/>
        <v>1662</v>
      </c>
      <c r="AY187" s="3">
        <f t="shared" si="34"/>
        <v>5039</v>
      </c>
      <c r="AZ187" s="3">
        <f t="shared" si="35"/>
        <v>785</v>
      </c>
      <c r="BA187" s="3">
        <f t="shared" si="36"/>
        <v>2531</v>
      </c>
      <c r="BB187" s="3">
        <f t="shared" si="37"/>
        <v>1223</v>
      </c>
      <c r="BC187" s="3">
        <f t="shared" si="38"/>
        <v>7471</v>
      </c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spans="1:68" x14ac:dyDescent="0.25">
      <c r="A188" s="1">
        <v>41460</v>
      </c>
      <c r="B188" t="s">
        <v>49</v>
      </c>
      <c r="C188" s="3">
        <v>134580</v>
      </c>
      <c r="D188" s="3">
        <v>44911</v>
      </c>
      <c r="E188" s="3">
        <v>41223</v>
      </c>
      <c r="F188" s="3">
        <v>42811</v>
      </c>
      <c r="G188" s="3">
        <v>62319</v>
      </c>
      <c r="H188">
        <v>48984</v>
      </c>
      <c r="I188" s="12">
        <v>16811</v>
      </c>
      <c r="J188" s="14">
        <v>1480</v>
      </c>
      <c r="K188" s="13">
        <v>4771</v>
      </c>
      <c r="L188" s="13"/>
      <c r="M188" s="3">
        <v>17012</v>
      </c>
      <c r="N188" s="3">
        <v>1731</v>
      </c>
      <c r="O188" s="3">
        <v>572</v>
      </c>
      <c r="P188" s="3">
        <v>1237</v>
      </c>
      <c r="Q188" s="3">
        <v>103912</v>
      </c>
      <c r="R188" s="3">
        <v>31652</v>
      </c>
      <c r="S188" s="3">
        <v>13696</v>
      </c>
      <c r="T188" s="3">
        <v>16347</v>
      </c>
      <c r="U188" s="3">
        <v>2616</v>
      </c>
      <c r="V188" s="3">
        <v>17009</v>
      </c>
      <c r="W188" s="3">
        <v>1570</v>
      </c>
      <c r="X188" s="3">
        <v>785</v>
      </c>
      <c r="Y188" s="3">
        <v>1767</v>
      </c>
      <c r="Z188" s="3">
        <v>785</v>
      </c>
      <c r="AA188" s="3">
        <v>2616</v>
      </c>
      <c r="AB188" s="3">
        <v>1046</v>
      </c>
      <c r="AC188" s="3">
        <v>4709</v>
      </c>
      <c r="AD188" s="3">
        <v>16032</v>
      </c>
      <c r="AE188" s="3">
        <v>3543</v>
      </c>
      <c r="AF188" s="3">
        <v>1594</v>
      </c>
      <c r="AG188" s="3">
        <v>2037</v>
      </c>
      <c r="AH188" s="3">
        <v>0</v>
      </c>
      <c r="AI188" s="3">
        <v>2480</v>
      </c>
      <c r="AJ188" s="3">
        <v>89</v>
      </c>
      <c r="AK188" s="3">
        <v>89</v>
      </c>
      <c r="AL188" s="3">
        <v>1151</v>
      </c>
      <c r="AM188" s="3">
        <v>89</v>
      </c>
      <c r="AN188" s="3">
        <v>177</v>
      </c>
      <c r="AO188" s="3">
        <v>266</v>
      </c>
      <c r="AP188" s="3">
        <v>3809</v>
      </c>
      <c r="AQ188" s="3">
        <f t="shared" si="26"/>
        <v>119944</v>
      </c>
      <c r="AR188" s="3">
        <f t="shared" si="27"/>
        <v>35195</v>
      </c>
      <c r="AS188" s="3">
        <f t="shared" si="28"/>
        <v>15290</v>
      </c>
      <c r="AT188" s="3">
        <f t="shared" si="29"/>
        <v>18384</v>
      </c>
      <c r="AU188" s="3">
        <f t="shared" si="30"/>
        <v>2616</v>
      </c>
      <c r="AV188" s="3">
        <f t="shared" si="31"/>
        <v>19489</v>
      </c>
      <c r="AW188" s="3">
        <f t="shared" si="32"/>
        <v>1659</v>
      </c>
      <c r="AX188" s="3">
        <f t="shared" si="33"/>
        <v>874</v>
      </c>
      <c r="AY188" s="3">
        <f t="shared" si="34"/>
        <v>2918</v>
      </c>
      <c r="AZ188" s="3">
        <f t="shared" si="35"/>
        <v>874</v>
      </c>
      <c r="BA188" s="3">
        <f t="shared" si="36"/>
        <v>2793</v>
      </c>
      <c r="BB188" s="3">
        <f t="shared" si="37"/>
        <v>1312</v>
      </c>
      <c r="BC188" s="3">
        <f t="shared" si="38"/>
        <v>8518</v>
      </c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spans="1:68" x14ac:dyDescent="0.25">
      <c r="A189" s="1">
        <v>41461</v>
      </c>
      <c r="B189" t="s">
        <v>52</v>
      </c>
      <c r="C189" s="3">
        <v>106551</v>
      </c>
      <c r="D189" s="3">
        <v>39119</v>
      </c>
      <c r="E189" s="3">
        <v>30664</v>
      </c>
      <c r="F189" s="3">
        <v>32061</v>
      </c>
      <c r="G189" s="3">
        <v>51135</v>
      </c>
      <c r="H189">
        <v>39777</v>
      </c>
      <c r="I189" s="12">
        <v>17745</v>
      </c>
      <c r="J189" s="14">
        <v>1403</v>
      </c>
      <c r="K189" s="13">
        <v>4798</v>
      </c>
      <c r="L189" s="13"/>
      <c r="M189" s="3">
        <v>15651</v>
      </c>
      <c r="N189" s="3">
        <v>2144</v>
      </c>
      <c r="O189" s="3">
        <v>665</v>
      </c>
      <c r="P189" s="3">
        <v>990</v>
      </c>
      <c r="Q189" s="3">
        <v>83199</v>
      </c>
      <c r="R189" s="3">
        <v>21974</v>
      </c>
      <c r="S189" s="3">
        <v>14138</v>
      </c>
      <c r="T189" s="3">
        <v>13033</v>
      </c>
      <c r="U189" s="3">
        <v>1308</v>
      </c>
      <c r="V189" s="3">
        <v>14358</v>
      </c>
      <c r="W189" s="3">
        <v>785</v>
      </c>
      <c r="X189" s="3">
        <v>1308</v>
      </c>
      <c r="Y189" s="3">
        <v>2651</v>
      </c>
      <c r="Z189" s="3">
        <v>262</v>
      </c>
      <c r="AA189" s="3">
        <v>1308</v>
      </c>
      <c r="AB189" s="3">
        <v>1046</v>
      </c>
      <c r="AC189" s="3">
        <v>2877</v>
      </c>
      <c r="AD189" s="3">
        <v>16740</v>
      </c>
      <c r="AE189" s="3">
        <v>4783</v>
      </c>
      <c r="AF189" s="3">
        <v>2126</v>
      </c>
      <c r="AG189" s="3">
        <v>2303</v>
      </c>
      <c r="AH189" s="3">
        <v>89</v>
      </c>
      <c r="AI189" s="3">
        <v>2657</v>
      </c>
      <c r="AJ189" s="3">
        <v>266</v>
      </c>
      <c r="AK189" s="3">
        <v>89</v>
      </c>
      <c r="AL189" s="3">
        <v>709</v>
      </c>
      <c r="AM189" s="3">
        <v>89</v>
      </c>
      <c r="AN189" s="3">
        <v>0</v>
      </c>
      <c r="AO189" s="3">
        <v>89</v>
      </c>
      <c r="AP189" s="3">
        <v>3543</v>
      </c>
      <c r="AQ189" s="3">
        <f t="shared" si="26"/>
        <v>99939</v>
      </c>
      <c r="AR189" s="3">
        <f t="shared" si="27"/>
        <v>26757</v>
      </c>
      <c r="AS189" s="3">
        <f t="shared" si="28"/>
        <v>16264</v>
      </c>
      <c r="AT189" s="3">
        <f t="shared" si="29"/>
        <v>15336</v>
      </c>
      <c r="AU189" s="3">
        <f t="shared" si="30"/>
        <v>1397</v>
      </c>
      <c r="AV189" s="3">
        <f t="shared" si="31"/>
        <v>17015</v>
      </c>
      <c r="AW189" s="3">
        <f t="shared" si="32"/>
        <v>1051</v>
      </c>
      <c r="AX189" s="3">
        <f t="shared" si="33"/>
        <v>1397</v>
      </c>
      <c r="AY189" s="3">
        <f t="shared" si="34"/>
        <v>3360</v>
      </c>
      <c r="AZ189" s="3">
        <f t="shared" si="35"/>
        <v>351</v>
      </c>
      <c r="BA189" s="3">
        <f t="shared" si="36"/>
        <v>1308</v>
      </c>
      <c r="BB189" s="3">
        <f t="shared" si="37"/>
        <v>1135</v>
      </c>
      <c r="BC189" s="3">
        <f t="shared" si="38"/>
        <v>6420</v>
      </c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spans="1:68" x14ac:dyDescent="0.25">
      <c r="A190" s="1">
        <v>41462</v>
      </c>
      <c r="B190" t="s">
        <v>53</v>
      </c>
      <c r="C190" s="3">
        <v>88403</v>
      </c>
      <c r="D190" s="3">
        <v>32337</v>
      </c>
      <c r="E190" s="3">
        <v>24419</v>
      </c>
      <c r="F190" s="3">
        <v>27786</v>
      </c>
      <c r="G190" s="3">
        <v>42882</v>
      </c>
      <c r="H190">
        <v>32648</v>
      </c>
      <c r="I190" s="12">
        <v>18509</v>
      </c>
      <c r="J190" s="14">
        <v>1412</v>
      </c>
      <c r="K190" s="13">
        <v>5084</v>
      </c>
      <c r="L190" s="13"/>
      <c r="M190" s="3">
        <v>11919</v>
      </c>
      <c r="N190" s="3">
        <v>2006</v>
      </c>
      <c r="O190" s="3">
        <v>587</v>
      </c>
      <c r="P190" s="3">
        <v>708</v>
      </c>
      <c r="Q190" s="3">
        <v>69225</v>
      </c>
      <c r="R190" s="3">
        <v>24851</v>
      </c>
      <c r="S190" s="3">
        <v>12591</v>
      </c>
      <c r="T190" s="3">
        <v>9057</v>
      </c>
      <c r="U190" s="3">
        <v>1046</v>
      </c>
      <c r="V190" s="3">
        <v>9499</v>
      </c>
      <c r="W190" s="3">
        <v>2093</v>
      </c>
      <c r="X190" s="3">
        <v>523</v>
      </c>
      <c r="Y190" s="3">
        <v>2651</v>
      </c>
      <c r="Z190" s="3">
        <v>523</v>
      </c>
      <c r="AA190" s="3">
        <v>1046</v>
      </c>
      <c r="AB190" s="3">
        <v>262</v>
      </c>
      <c r="AC190" s="3">
        <v>1570</v>
      </c>
      <c r="AD190" s="3">
        <v>17892</v>
      </c>
      <c r="AE190" s="3">
        <v>5580</v>
      </c>
      <c r="AF190" s="3">
        <v>1683</v>
      </c>
      <c r="AG190" s="3">
        <v>2657</v>
      </c>
      <c r="AH190" s="3">
        <v>89</v>
      </c>
      <c r="AI190" s="3">
        <v>2569</v>
      </c>
      <c r="AJ190" s="3">
        <v>443</v>
      </c>
      <c r="AK190" s="3">
        <v>89</v>
      </c>
      <c r="AL190" s="3">
        <v>1240</v>
      </c>
      <c r="AM190" s="3">
        <v>89</v>
      </c>
      <c r="AN190" s="3">
        <v>0</v>
      </c>
      <c r="AO190" s="3">
        <v>266</v>
      </c>
      <c r="AP190" s="3">
        <v>2923</v>
      </c>
      <c r="AQ190" s="3">
        <f t="shared" si="26"/>
        <v>87117</v>
      </c>
      <c r="AR190" s="3">
        <f t="shared" si="27"/>
        <v>30431</v>
      </c>
      <c r="AS190" s="3">
        <f t="shared" si="28"/>
        <v>14274</v>
      </c>
      <c r="AT190" s="3">
        <f t="shared" si="29"/>
        <v>11714</v>
      </c>
      <c r="AU190" s="3">
        <f t="shared" si="30"/>
        <v>1135</v>
      </c>
      <c r="AV190" s="3">
        <f t="shared" si="31"/>
        <v>12068</v>
      </c>
      <c r="AW190" s="3">
        <f t="shared" si="32"/>
        <v>2536</v>
      </c>
      <c r="AX190" s="3">
        <f t="shared" si="33"/>
        <v>612</v>
      </c>
      <c r="AY190" s="3">
        <f t="shared" si="34"/>
        <v>3891</v>
      </c>
      <c r="AZ190" s="3">
        <f t="shared" si="35"/>
        <v>612</v>
      </c>
      <c r="BA190" s="3">
        <f t="shared" si="36"/>
        <v>1046</v>
      </c>
      <c r="BB190" s="3">
        <f t="shared" si="37"/>
        <v>528</v>
      </c>
      <c r="BC190" s="3">
        <f t="shared" si="38"/>
        <v>4493</v>
      </c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spans="1:68" x14ac:dyDescent="0.25">
      <c r="A191" s="1">
        <v>41463</v>
      </c>
      <c r="B191" t="s">
        <v>58</v>
      </c>
      <c r="C191" s="3">
        <v>132011</v>
      </c>
      <c r="D191" s="3">
        <v>41411</v>
      </c>
      <c r="E191" s="3">
        <v>37285</v>
      </c>
      <c r="F191" s="3">
        <v>39006</v>
      </c>
      <c r="G191" s="3">
        <v>66727</v>
      </c>
      <c r="H191">
        <v>43949</v>
      </c>
      <c r="I191" s="12">
        <v>15189</v>
      </c>
      <c r="J191" s="14">
        <v>1382</v>
      </c>
      <c r="K191" s="13">
        <v>4454</v>
      </c>
      <c r="L191" s="13"/>
      <c r="M191" s="3">
        <v>16643</v>
      </c>
      <c r="N191" s="3">
        <v>1370</v>
      </c>
      <c r="O191" s="3">
        <v>470</v>
      </c>
      <c r="P191" s="3">
        <v>1013</v>
      </c>
      <c r="Q191" s="3">
        <v>105772</v>
      </c>
      <c r="R191" s="3">
        <v>34007</v>
      </c>
      <c r="S191" s="3">
        <v>15021</v>
      </c>
      <c r="T191" s="3">
        <v>21648</v>
      </c>
      <c r="U191" s="3">
        <v>1831</v>
      </c>
      <c r="V191" s="3">
        <v>13033</v>
      </c>
      <c r="W191" s="3">
        <v>2877</v>
      </c>
      <c r="X191" s="3">
        <v>1046</v>
      </c>
      <c r="Y191" s="3">
        <v>3534</v>
      </c>
      <c r="Z191" s="3">
        <v>785</v>
      </c>
      <c r="AA191" s="3">
        <v>2877</v>
      </c>
      <c r="AB191" s="3">
        <v>2354</v>
      </c>
      <c r="AC191" s="3">
        <v>1831</v>
      </c>
      <c r="AD191" s="3">
        <v>14614</v>
      </c>
      <c r="AE191" s="3">
        <v>3277</v>
      </c>
      <c r="AF191" s="3">
        <v>1063</v>
      </c>
      <c r="AG191" s="3">
        <v>1949</v>
      </c>
      <c r="AH191" s="3">
        <v>89</v>
      </c>
      <c r="AI191" s="3">
        <v>2303</v>
      </c>
      <c r="AJ191" s="3">
        <v>266</v>
      </c>
      <c r="AK191" s="3">
        <v>0</v>
      </c>
      <c r="AL191" s="3">
        <v>1240</v>
      </c>
      <c r="AM191" s="3">
        <v>443</v>
      </c>
      <c r="AN191" s="3">
        <v>177</v>
      </c>
      <c r="AO191" s="3">
        <v>266</v>
      </c>
      <c r="AP191" s="3">
        <v>3454</v>
      </c>
      <c r="AQ191" s="3">
        <f t="shared" si="26"/>
        <v>120386</v>
      </c>
      <c r="AR191" s="3">
        <f t="shared" si="27"/>
        <v>37284</v>
      </c>
      <c r="AS191" s="3">
        <f t="shared" si="28"/>
        <v>16084</v>
      </c>
      <c r="AT191" s="3">
        <f t="shared" si="29"/>
        <v>23597</v>
      </c>
      <c r="AU191" s="3">
        <f t="shared" si="30"/>
        <v>1920</v>
      </c>
      <c r="AV191" s="3">
        <f t="shared" si="31"/>
        <v>15336</v>
      </c>
      <c r="AW191" s="3">
        <f t="shared" si="32"/>
        <v>3143</v>
      </c>
      <c r="AX191" s="3">
        <f t="shared" si="33"/>
        <v>1046</v>
      </c>
      <c r="AY191" s="3">
        <f t="shared" si="34"/>
        <v>4774</v>
      </c>
      <c r="AZ191" s="3">
        <f t="shared" si="35"/>
        <v>1228</v>
      </c>
      <c r="BA191" s="3">
        <f t="shared" si="36"/>
        <v>3054</v>
      </c>
      <c r="BB191" s="3">
        <f t="shared" si="37"/>
        <v>2620</v>
      </c>
      <c r="BC191" s="3">
        <f t="shared" si="38"/>
        <v>5285</v>
      </c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spans="1:68" x14ac:dyDescent="0.25">
      <c r="A192" s="1">
        <v>41464</v>
      </c>
      <c r="B192" t="s">
        <v>59</v>
      </c>
      <c r="C192" s="3">
        <v>123161</v>
      </c>
      <c r="D192" s="3">
        <v>40303</v>
      </c>
      <c r="E192" s="3">
        <v>37207</v>
      </c>
      <c r="F192" s="3">
        <v>37795</v>
      </c>
      <c r="G192" s="3">
        <v>58791</v>
      </c>
      <c r="H192">
        <v>41774</v>
      </c>
      <c r="I192" s="12">
        <v>14127</v>
      </c>
      <c r="J192" s="14">
        <v>1412</v>
      </c>
      <c r="K192" s="13">
        <v>4503</v>
      </c>
      <c r="L192" s="13"/>
      <c r="M192" s="3">
        <v>18376</v>
      </c>
      <c r="N192" s="3">
        <v>1209</v>
      </c>
      <c r="O192" s="3">
        <v>422</v>
      </c>
      <c r="P192" s="3">
        <v>1043</v>
      </c>
      <c r="Q192" s="3">
        <v>97876</v>
      </c>
      <c r="R192" s="3">
        <v>31914</v>
      </c>
      <c r="S192" s="3">
        <v>12812</v>
      </c>
      <c r="T192" s="3">
        <v>12591</v>
      </c>
      <c r="U192" s="3">
        <v>1308</v>
      </c>
      <c r="V192" s="3">
        <v>14579</v>
      </c>
      <c r="W192" s="3">
        <v>2877</v>
      </c>
      <c r="X192" s="3">
        <v>1046</v>
      </c>
      <c r="Y192" s="3">
        <v>3313</v>
      </c>
      <c r="Z192" s="3">
        <v>262</v>
      </c>
      <c r="AA192" s="3">
        <v>1570</v>
      </c>
      <c r="AB192" s="3">
        <v>1046</v>
      </c>
      <c r="AC192" s="3">
        <v>4185</v>
      </c>
      <c r="AD192" s="3">
        <v>13640</v>
      </c>
      <c r="AE192" s="3">
        <v>3189</v>
      </c>
      <c r="AF192" s="3">
        <v>974</v>
      </c>
      <c r="AG192" s="3">
        <v>1949</v>
      </c>
      <c r="AH192" s="3">
        <v>0</v>
      </c>
      <c r="AI192" s="3">
        <v>2391</v>
      </c>
      <c r="AJ192" s="3">
        <v>531</v>
      </c>
      <c r="AK192" s="3">
        <v>0</v>
      </c>
      <c r="AL192" s="3">
        <v>797</v>
      </c>
      <c r="AM192" s="3">
        <v>354</v>
      </c>
      <c r="AN192" s="3">
        <v>89</v>
      </c>
      <c r="AO192" s="3">
        <v>89</v>
      </c>
      <c r="AP192" s="3">
        <v>2746</v>
      </c>
      <c r="AQ192" s="3">
        <f t="shared" si="26"/>
        <v>111516</v>
      </c>
      <c r="AR192" s="3">
        <f t="shared" si="27"/>
        <v>35103</v>
      </c>
      <c r="AS192" s="3">
        <f t="shared" si="28"/>
        <v>13786</v>
      </c>
      <c r="AT192" s="3">
        <f t="shared" si="29"/>
        <v>14540</v>
      </c>
      <c r="AU192" s="3">
        <f t="shared" si="30"/>
        <v>1308</v>
      </c>
      <c r="AV192" s="3">
        <f t="shared" si="31"/>
        <v>16970</v>
      </c>
      <c r="AW192" s="3">
        <f t="shared" si="32"/>
        <v>3408</v>
      </c>
      <c r="AX192" s="3">
        <f t="shared" si="33"/>
        <v>1046</v>
      </c>
      <c r="AY192" s="3">
        <f t="shared" si="34"/>
        <v>4110</v>
      </c>
      <c r="AZ192" s="3">
        <f t="shared" si="35"/>
        <v>616</v>
      </c>
      <c r="BA192" s="3">
        <f t="shared" si="36"/>
        <v>1659</v>
      </c>
      <c r="BB192" s="3">
        <f t="shared" si="37"/>
        <v>1135</v>
      </c>
      <c r="BC192" s="3">
        <f t="shared" si="38"/>
        <v>6931</v>
      </c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spans="1:68" x14ac:dyDescent="0.25">
      <c r="A193" s="1">
        <v>41465</v>
      </c>
      <c r="B193" t="s">
        <v>30</v>
      </c>
      <c r="C193" s="3">
        <v>125457</v>
      </c>
      <c r="D193" s="3">
        <v>41112</v>
      </c>
      <c r="E193" s="3">
        <v>38547</v>
      </c>
      <c r="F193" s="3">
        <v>39132</v>
      </c>
      <c r="G193" s="3">
        <v>59524</v>
      </c>
      <c r="H193">
        <v>40129</v>
      </c>
      <c r="I193" s="12">
        <v>10309</v>
      </c>
      <c r="J193" s="14">
        <v>1354</v>
      </c>
      <c r="K193" s="13">
        <v>4507</v>
      </c>
      <c r="L193" s="13"/>
      <c r="M193" s="3">
        <v>19201</v>
      </c>
      <c r="N193" s="3">
        <v>1179</v>
      </c>
      <c r="O193" s="3">
        <v>512</v>
      </c>
      <c r="P193" s="3">
        <v>1020</v>
      </c>
      <c r="Q193" s="3">
        <v>99686</v>
      </c>
      <c r="R193" s="3">
        <v>30344</v>
      </c>
      <c r="S193" s="3">
        <v>15242</v>
      </c>
      <c r="T193" s="3">
        <v>16347</v>
      </c>
      <c r="U193" s="3">
        <v>523</v>
      </c>
      <c r="V193" s="3">
        <v>14579</v>
      </c>
      <c r="W193" s="3">
        <v>1570</v>
      </c>
      <c r="X193" s="3">
        <v>1308</v>
      </c>
      <c r="Y193" s="3">
        <v>3755</v>
      </c>
      <c r="Z193" s="3">
        <v>1046</v>
      </c>
      <c r="AA193" s="3">
        <v>1831</v>
      </c>
      <c r="AB193" s="3">
        <v>1046</v>
      </c>
      <c r="AC193" s="3">
        <v>6278</v>
      </c>
      <c r="AD193" s="3">
        <v>9920</v>
      </c>
      <c r="AE193" s="3">
        <v>3454</v>
      </c>
      <c r="AF193" s="3">
        <v>797</v>
      </c>
      <c r="AG193" s="3">
        <v>1151</v>
      </c>
      <c r="AH193" s="3">
        <v>0</v>
      </c>
      <c r="AI193" s="3">
        <v>1417</v>
      </c>
      <c r="AJ193" s="3">
        <v>177</v>
      </c>
      <c r="AK193" s="3">
        <v>89</v>
      </c>
      <c r="AL193" s="3">
        <v>531</v>
      </c>
      <c r="AM193" s="3">
        <v>0</v>
      </c>
      <c r="AN193" s="3">
        <v>0</v>
      </c>
      <c r="AO193" s="3">
        <v>89</v>
      </c>
      <c r="AP193" s="3">
        <v>2037</v>
      </c>
      <c r="AQ193" s="3">
        <f t="shared" si="26"/>
        <v>109606</v>
      </c>
      <c r="AR193" s="3">
        <f t="shared" si="27"/>
        <v>33798</v>
      </c>
      <c r="AS193" s="3">
        <f t="shared" si="28"/>
        <v>16039</v>
      </c>
      <c r="AT193" s="3">
        <f t="shared" si="29"/>
        <v>17498</v>
      </c>
      <c r="AU193" s="3">
        <f t="shared" si="30"/>
        <v>523</v>
      </c>
      <c r="AV193" s="3">
        <f t="shared" si="31"/>
        <v>15996</v>
      </c>
      <c r="AW193" s="3">
        <f t="shared" si="32"/>
        <v>1747</v>
      </c>
      <c r="AX193" s="3">
        <f t="shared" si="33"/>
        <v>1397</v>
      </c>
      <c r="AY193" s="3">
        <f t="shared" si="34"/>
        <v>4286</v>
      </c>
      <c r="AZ193" s="3">
        <f t="shared" si="35"/>
        <v>1046</v>
      </c>
      <c r="BA193" s="3">
        <f t="shared" si="36"/>
        <v>1831</v>
      </c>
      <c r="BB193" s="3">
        <f t="shared" si="37"/>
        <v>1135</v>
      </c>
      <c r="BC193" s="3">
        <f t="shared" si="38"/>
        <v>8315</v>
      </c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spans="1:68" x14ac:dyDescent="0.25">
      <c r="A194" s="1">
        <v>41466</v>
      </c>
      <c r="B194" t="s">
        <v>46</v>
      </c>
      <c r="C194" s="3">
        <v>149839</v>
      </c>
      <c r="D194" s="3">
        <v>48288</v>
      </c>
      <c r="E194" s="3">
        <v>45940</v>
      </c>
      <c r="F194" s="3">
        <v>48072</v>
      </c>
      <c r="G194" s="3">
        <v>70831</v>
      </c>
      <c r="H194">
        <v>47841</v>
      </c>
      <c r="I194" s="12">
        <v>7771</v>
      </c>
      <c r="J194" s="14">
        <v>1527</v>
      </c>
      <c r="K194" s="13">
        <v>4915</v>
      </c>
      <c r="L194" s="13"/>
      <c r="M194" s="3">
        <v>23502</v>
      </c>
      <c r="N194" s="3">
        <v>1100</v>
      </c>
      <c r="O194" s="3">
        <v>462</v>
      </c>
      <c r="P194" s="3">
        <v>1186</v>
      </c>
      <c r="Q194" s="3">
        <v>117116</v>
      </c>
      <c r="R194" s="3">
        <v>33484</v>
      </c>
      <c r="S194" s="3">
        <v>14138</v>
      </c>
      <c r="T194" s="3">
        <v>21206</v>
      </c>
      <c r="U194" s="3">
        <v>785</v>
      </c>
      <c r="V194" s="3">
        <v>15463</v>
      </c>
      <c r="W194" s="3">
        <v>3139</v>
      </c>
      <c r="X194" s="3">
        <v>1570</v>
      </c>
      <c r="Y194" s="3">
        <v>3313</v>
      </c>
      <c r="Z194" s="3">
        <v>262</v>
      </c>
      <c r="AA194" s="3">
        <v>3139</v>
      </c>
      <c r="AB194" s="3">
        <v>262</v>
      </c>
      <c r="AC194" s="3">
        <v>9679</v>
      </c>
      <c r="AD194" s="3">
        <v>7794</v>
      </c>
      <c r="AE194" s="3">
        <v>2037</v>
      </c>
      <c r="AF194" s="3">
        <v>974</v>
      </c>
      <c r="AG194" s="3">
        <v>1329</v>
      </c>
      <c r="AH194" s="3">
        <v>0</v>
      </c>
      <c r="AI194" s="3">
        <v>886</v>
      </c>
      <c r="AJ194" s="3">
        <v>89</v>
      </c>
      <c r="AK194" s="3">
        <v>0</v>
      </c>
      <c r="AL194" s="3">
        <v>354</v>
      </c>
      <c r="AM194" s="3">
        <v>89</v>
      </c>
      <c r="AN194" s="3">
        <v>89</v>
      </c>
      <c r="AO194" s="3">
        <v>89</v>
      </c>
      <c r="AP194" s="3">
        <v>1594</v>
      </c>
      <c r="AQ194" s="3">
        <f t="shared" si="26"/>
        <v>124910</v>
      </c>
      <c r="AR194" s="3">
        <f t="shared" si="27"/>
        <v>35521</v>
      </c>
      <c r="AS194" s="3">
        <f t="shared" si="28"/>
        <v>15112</v>
      </c>
      <c r="AT194" s="3">
        <f t="shared" si="29"/>
        <v>22535</v>
      </c>
      <c r="AU194" s="3">
        <f t="shared" si="30"/>
        <v>785</v>
      </c>
      <c r="AV194" s="3">
        <f t="shared" si="31"/>
        <v>16349</v>
      </c>
      <c r="AW194" s="3">
        <f t="shared" si="32"/>
        <v>3228</v>
      </c>
      <c r="AX194" s="3">
        <f t="shared" si="33"/>
        <v>1570</v>
      </c>
      <c r="AY194" s="3">
        <f t="shared" si="34"/>
        <v>3667</v>
      </c>
      <c r="AZ194" s="3">
        <f t="shared" si="35"/>
        <v>351</v>
      </c>
      <c r="BA194" s="3">
        <f t="shared" si="36"/>
        <v>3228</v>
      </c>
      <c r="BB194" s="3">
        <f t="shared" si="37"/>
        <v>351</v>
      </c>
      <c r="BC194" s="3">
        <f t="shared" si="38"/>
        <v>11273</v>
      </c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spans="1:68" x14ac:dyDescent="0.25">
      <c r="A195" s="1">
        <v>41467</v>
      </c>
      <c r="B195" t="s">
        <v>49</v>
      </c>
      <c r="C195" s="3">
        <v>159972</v>
      </c>
      <c r="D195" s="3">
        <v>51632</v>
      </c>
      <c r="E195" s="3">
        <v>49256</v>
      </c>
      <c r="F195" s="3">
        <v>50464</v>
      </c>
      <c r="G195" s="3">
        <v>75637</v>
      </c>
      <c r="H195">
        <v>50917</v>
      </c>
      <c r="I195" s="12">
        <v>6553</v>
      </c>
      <c r="J195" s="14">
        <v>1491</v>
      </c>
      <c r="K195" s="13">
        <v>5177</v>
      </c>
      <c r="L195" s="13"/>
      <c r="M195" s="3">
        <v>21752</v>
      </c>
      <c r="N195" s="3">
        <v>956</v>
      </c>
      <c r="O195" s="3">
        <v>517</v>
      </c>
      <c r="P195" s="3">
        <v>1249</v>
      </c>
      <c r="Q195" s="3">
        <v>124205</v>
      </c>
      <c r="R195" s="3">
        <v>33745</v>
      </c>
      <c r="S195" s="3">
        <v>18776</v>
      </c>
      <c r="T195" s="3">
        <v>23415</v>
      </c>
      <c r="U195" s="3">
        <v>1831</v>
      </c>
      <c r="V195" s="3">
        <v>17893</v>
      </c>
      <c r="W195" s="3">
        <v>3401</v>
      </c>
      <c r="X195" s="3">
        <v>1046</v>
      </c>
      <c r="Y195" s="3">
        <v>4639</v>
      </c>
      <c r="Z195" s="3">
        <v>523</v>
      </c>
      <c r="AA195" s="3">
        <v>1308</v>
      </c>
      <c r="AB195" s="3">
        <v>262</v>
      </c>
      <c r="AC195" s="3">
        <v>8371</v>
      </c>
      <c r="AD195" s="3">
        <v>6200</v>
      </c>
      <c r="AE195" s="3">
        <v>1771</v>
      </c>
      <c r="AF195" s="3">
        <v>709</v>
      </c>
      <c r="AG195" s="3">
        <v>886</v>
      </c>
      <c r="AH195" s="3">
        <v>0</v>
      </c>
      <c r="AI195" s="3">
        <v>709</v>
      </c>
      <c r="AJ195" s="3">
        <v>177</v>
      </c>
      <c r="AK195" s="3">
        <v>89</v>
      </c>
      <c r="AL195" s="3">
        <v>354</v>
      </c>
      <c r="AM195" s="3">
        <v>89</v>
      </c>
      <c r="AN195" s="3">
        <v>0</v>
      </c>
      <c r="AO195" s="3">
        <v>89</v>
      </c>
      <c r="AP195" s="3">
        <v>1240</v>
      </c>
      <c r="AQ195" s="3">
        <f t="shared" ref="AQ195:AQ258" si="39">SUM(Q195,AD195)</f>
        <v>130405</v>
      </c>
      <c r="AR195" s="3">
        <f t="shared" ref="AR195:AR258" si="40">SUM(R195,AE195)</f>
        <v>35516</v>
      </c>
      <c r="AS195" s="3">
        <f t="shared" ref="AS195:AS258" si="41">SUM(S195,AF195)</f>
        <v>19485</v>
      </c>
      <c r="AT195" s="3">
        <f t="shared" ref="AT195:AT258" si="42">SUM(T195,AG195)</f>
        <v>24301</v>
      </c>
      <c r="AU195" s="3">
        <f t="shared" ref="AU195:AU258" si="43">SUM(U195,AH195)</f>
        <v>1831</v>
      </c>
      <c r="AV195" s="3">
        <f t="shared" ref="AV195:AV258" si="44">SUM(V195,AI195)</f>
        <v>18602</v>
      </c>
      <c r="AW195" s="3">
        <f t="shared" ref="AW195:AW258" si="45">SUM(W195,AJ195)</f>
        <v>3578</v>
      </c>
      <c r="AX195" s="3">
        <f t="shared" ref="AX195:AX258" si="46">SUM(X195,AK195)</f>
        <v>1135</v>
      </c>
      <c r="AY195" s="3">
        <f t="shared" ref="AY195:AY258" si="47">SUM(Y195,AL195)</f>
        <v>4993</v>
      </c>
      <c r="AZ195" s="3">
        <f t="shared" ref="AZ195:AZ258" si="48">SUM(Z195,AM195)</f>
        <v>612</v>
      </c>
      <c r="BA195" s="3">
        <f t="shared" ref="BA195:BA258" si="49">SUM(AA195,AN195)</f>
        <v>1308</v>
      </c>
      <c r="BB195" s="3">
        <f t="shared" ref="BB195:BB258" si="50">SUM(AB195,AO195)</f>
        <v>351</v>
      </c>
      <c r="BC195" s="3">
        <f t="shared" ref="BC195:BC258" si="51">SUM(AC195,AP195)</f>
        <v>9611</v>
      </c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spans="1:68" x14ac:dyDescent="0.25">
      <c r="A196" s="1">
        <v>41468</v>
      </c>
      <c r="B196" t="s">
        <v>52</v>
      </c>
      <c r="C196" s="3">
        <v>131384</v>
      </c>
      <c r="D196" s="3">
        <v>45452</v>
      </c>
      <c r="E196" s="3">
        <v>38595</v>
      </c>
      <c r="F196" s="3">
        <v>40460</v>
      </c>
      <c r="G196" s="3">
        <v>64842</v>
      </c>
      <c r="H196">
        <v>42225</v>
      </c>
      <c r="I196" s="12">
        <v>5617</v>
      </c>
      <c r="J196" s="14">
        <v>1667</v>
      </c>
      <c r="K196" s="13">
        <v>5398</v>
      </c>
      <c r="L196" s="13"/>
      <c r="M196" s="3">
        <v>17770</v>
      </c>
      <c r="N196" s="3">
        <v>1128</v>
      </c>
      <c r="O196" s="3">
        <v>612</v>
      </c>
      <c r="P196" s="3">
        <v>1083</v>
      </c>
      <c r="Q196" s="3">
        <v>102308</v>
      </c>
      <c r="R196" s="3">
        <v>26944</v>
      </c>
      <c r="S196" s="3">
        <v>13475</v>
      </c>
      <c r="T196" s="3">
        <v>22974</v>
      </c>
      <c r="U196" s="3">
        <v>2354</v>
      </c>
      <c r="V196" s="3">
        <v>13475</v>
      </c>
      <c r="W196" s="3">
        <v>2093</v>
      </c>
      <c r="X196" s="3">
        <v>262</v>
      </c>
      <c r="Y196" s="3">
        <v>5964</v>
      </c>
      <c r="Z196" s="3">
        <v>785</v>
      </c>
      <c r="AA196" s="3">
        <v>1570</v>
      </c>
      <c r="AB196" s="3">
        <v>1046</v>
      </c>
      <c r="AC196" s="3">
        <v>8109</v>
      </c>
      <c r="AD196" s="3">
        <v>5846</v>
      </c>
      <c r="AE196" s="3">
        <v>1683</v>
      </c>
      <c r="AF196" s="3">
        <v>620</v>
      </c>
      <c r="AG196" s="3">
        <v>974</v>
      </c>
      <c r="AH196" s="3">
        <v>0</v>
      </c>
      <c r="AI196" s="3">
        <v>886</v>
      </c>
      <c r="AJ196" s="3">
        <v>0</v>
      </c>
      <c r="AK196" s="3">
        <v>0</v>
      </c>
      <c r="AL196" s="3">
        <v>177</v>
      </c>
      <c r="AM196" s="3">
        <v>89</v>
      </c>
      <c r="AN196" s="3">
        <v>0</v>
      </c>
      <c r="AO196" s="3">
        <v>0</v>
      </c>
      <c r="AP196" s="3">
        <v>1240</v>
      </c>
      <c r="AQ196" s="3">
        <f t="shared" si="39"/>
        <v>108154</v>
      </c>
      <c r="AR196" s="3">
        <f t="shared" si="40"/>
        <v>28627</v>
      </c>
      <c r="AS196" s="3">
        <f t="shared" si="41"/>
        <v>14095</v>
      </c>
      <c r="AT196" s="3">
        <f t="shared" si="42"/>
        <v>23948</v>
      </c>
      <c r="AU196" s="3">
        <f t="shared" si="43"/>
        <v>2354</v>
      </c>
      <c r="AV196" s="3">
        <f t="shared" si="44"/>
        <v>14361</v>
      </c>
      <c r="AW196" s="3">
        <f t="shared" si="45"/>
        <v>2093</v>
      </c>
      <c r="AX196" s="3">
        <f t="shared" si="46"/>
        <v>262</v>
      </c>
      <c r="AY196" s="3">
        <f t="shared" si="47"/>
        <v>6141</v>
      </c>
      <c r="AZ196" s="3">
        <f t="shared" si="48"/>
        <v>874</v>
      </c>
      <c r="BA196" s="3">
        <f t="shared" si="49"/>
        <v>1570</v>
      </c>
      <c r="BB196" s="3">
        <f t="shared" si="50"/>
        <v>1046</v>
      </c>
      <c r="BC196" s="3">
        <f t="shared" si="51"/>
        <v>9349</v>
      </c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spans="1:68" x14ac:dyDescent="0.25">
      <c r="A197" s="1">
        <v>41469</v>
      </c>
      <c r="B197" t="s">
        <v>53</v>
      </c>
      <c r="C197" s="3">
        <v>108207</v>
      </c>
      <c r="D197" s="3">
        <v>37110</v>
      </c>
      <c r="E197" s="3">
        <v>30864</v>
      </c>
      <c r="F197" s="3">
        <v>34759</v>
      </c>
      <c r="G197" s="3">
        <v>53193</v>
      </c>
      <c r="H197">
        <v>33159</v>
      </c>
      <c r="I197" s="12">
        <v>5663</v>
      </c>
      <c r="J197" s="14">
        <v>1518</v>
      </c>
      <c r="K197" s="13">
        <v>5376</v>
      </c>
      <c r="L197" s="13"/>
      <c r="M197" s="3">
        <v>13067</v>
      </c>
      <c r="N197" s="3">
        <v>1017</v>
      </c>
      <c r="O197" s="3">
        <v>554</v>
      </c>
      <c r="P197" s="3">
        <v>576</v>
      </c>
      <c r="Q197" s="3">
        <v>84388</v>
      </c>
      <c r="R197" s="3">
        <v>29298</v>
      </c>
      <c r="S197" s="3">
        <v>11929</v>
      </c>
      <c r="T197" s="3">
        <v>14579</v>
      </c>
      <c r="U197" s="3">
        <v>1046</v>
      </c>
      <c r="V197" s="3">
        <v>10824</v>
      </c>
      <c r="W197" s="3">
        <v>1570</v>
      </c>
      <c r="X197" s="3">
        <v>785</v>
      </c>
      <c r="Y197" s="3">
        <v>4639</v>
      </c>
      <c r="Z197" s="3">
        <v>785</v>
      </c>
      <c r="AA197" s="3">
        <v>2616</v>
      </c>
      <c r="AB197" s="3">
        <v>1046</v>
      </c>
      <c r="AC197" s="3">
        <v>4709</v>
      </c>
      <c r="AD197" s="3">
        <v>5226</v>
      </c>
      <c r="AE197" s="3">
        <v>1683</v>
      </c>
      <c r="AF197" s="3">
        <v>709</v>
      </c>
      <c r="AG197" s="3">
        <v>709</v>
      </c>
      <c r="AH197" s="3">
        <v>0</v>
      </c>
      <c r="AI197" s="3">
        <v>443</v>
      </c>
      <c r="AJ197" s="3">
        <v>177</v>
      </c>
      <c r="AK197" s="3">
        <v>89</v>
      </c>
      <c r="AL197" s="3">
        <v>177</v>
      </c>
      <c r="AM197" s="3">
        <v>0</v>
      </c>
      <c r="AN197" s="3">
        <v>0</v>
      </c>
      <c r="AO197" s="3">
        <v>0</v>
      </c>
      <c r="AP197" s="3">
        <v>1240</v>
      </c>
      <c r="AQ197" s="3">
        <f t="shared" si="39"/>
        <v>89614</v>
      </c>
      <c r="AR197" s="3">
        <f t="shared" si="40"/>
        <v>30981</v>
      </c>
      <c r="AS197" s="3">
        <f t="shared" si="41"/>
        <v>12638</v>
      </c>
      <c r="AT197" s="3">
        <f t="shared" si="42"/>
        <v>15288</v>
      </c>
      <c r="AU197" s="3">
        <f t="shared" si="43"/>
        <v>1046</v>
      </c>
      <c r="AV197" s="3">
        <f t="shared" si="44"/>
        <v>11267</v>
      </c>
      <c r="AW197" s="3">
        <f t="shared" si="45"/>
        <v>1747</v>
      </c>
      <c r="AX197" s="3">
        <f t="shared" si="46"/>
        <v>874</v>
      </c>
      <c r="AY197" s="3">
        <f t="shared" si="47"/>
        <v>4816</v>
      </c>
      <c r="AZ197" s="3">
        <f t="shared" si="48"/>
        <v>785</v>
      </c>
      <c r="BA197" s="3">
        <f t="shared" si="49"/>
        <v>2616</v>
      </c>
      <c r="BB197" s="3">
        <f t="shared" si="50"/>
        <v>1046</v>
      </c>
      <c r="BC197" s="3">
        <f t="shared" si="51"/>
        <v>5949</v>
      </c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spans="1:68" x14ac:dyDescent="0.25">
      <c r="A198" s="1">
        <v>41470</v>
      </c>
      <c r="B198" t="s">
        <v>58</v>
      </c>
      <c r="C198" s="3">
        <v>121299</v>
      </c>
      <c r="D198" s="3">
        <v>39436</v>
      </c>
      <c r="E198" s="3">
        <v>37162</v>
      </c>
      <c r="F198" s="3">
        <v>38124</v>
      </c>
      <c r="G198" s="3">
        <v>57755</v>
      </c>
      <c r="H198">
        <v>39349</v>
      </c>
      <c r="I198" s="12">
        <v>10861</v>
      </c>
      <c r="J198" s="14">
        <v>1524</v>
      </c>
      <c r="K198" s="13">
        <v>4634</v>
      </c>
      <c r="L198" s="13"/>
      <c r="M198" s="3">
        <v>16366</v>
      </c>
      <c r="N198" s="3">
        <v>1072</v>
      </c>
      <c r="O198" s="3">
        <v>410</v>
      </c>
      <c r="P198" s="3">
        <v>962</v>
      </c>
      <c r="Q198" s="3">
        <v>96154</v>
      </c>
      <c r="R198" s="3">
        <v>27729</v>
      </c>
      <c r="S198" s="3">
        <v>12370</v>
      </c>
      <c r="T198" s="3">
        <v>16567</v>
      </c>
      <c r="U198" s="3">
        <v>1308</v>
      </c>
      <c r="V198" s="3">
        <v>14579</v>
      </c>
      <c r="W198" s="3">
        <v>1831</v>
      </c>
      <c r="X198" s="3">
        <v>785</v>
      </c>
      <c r="Y198" s="3">
        <v>4197</v>
      </c>
      <c r="Z198" s="3">
        <v>785</v>
      </c>
      <c r="AA198" s="3">
        <v>2093</v>
      </c>
      <c r="AB198" s="3">
        <v>1308</v>
      </c>
      <c r="AC198" s="3">
        <v>3139</v>
      </c>
      <c r="AD198" s="3">
        <v>11160</v>
      </c>
      <c r="AE198" s="3">
        <v>3366</v>
      </c>
      <c r="AF198" s="3">
        <v>886</v>
      </c>
      <c r="AG198" s="3">
        <v>1771</v>
      </c>
      <c r="AH198" s="3">
        <v>177</v>
      </c>
      <c r="AI198" s="3">
        <v>1683</v>
      </c>
      <c r="AJ198" s="3">
        <v>266</v>
      </c>
      <c r="AK198" s="3">
        <v>177</v>
      </c>
      <c r="AL198" s="3">
        <v>974</v>
      </c>
      <c r="AM198" s="3">
        <v>177</v>
      </c>
      <c r="AN198" s="3">
        <v>89</v>
      </c>
      <c r="AO198" s="3">
        <v>0</v>
      </c>
      <c r="AP198" s="3">
        <v>1594</v>
      </c>
      <c r="AQ198" s="3">
        <f t="shared" si="39"/>
        <v>107314</v>
      </c>
      <c r="AR198" s="3">
        <f t="shared" si="40"/>
        <v>31095</v>
      </c>
      <c r="AS198" s="3">
        <f t="shared" si="41"/>
        <v>13256</v>
      </c>
      <c r="AT198" s="3">
        <f t="shared" si="42"/>
        <v>18338</v>
      </c>
      <c r="AU198" s="3">
        <f t="shared" si="43"/>
        <v>1485</v>
      </c>
      <c r="AV198" s="3">
        <f t="shared" si="44"/>
        <v>16262</v>
      </c>
      <c r="AW198" s="3">
        <f t="shared" si="45"/>
        <v>2097</v>
      </c>
      <c r="AX198" s="3">
        <f t="shared" si="46"/>
        <v>962</v>
      </c>
      <c r="AY198" s="3">
        <f t="shared" si="47"/>
        <v>5171</v>
      </c>
      <c r="AZ198" s="3">
        <f t="shared" si="48"/>
        <v>962</v>
      </c>
      <c r="BA198" s="3">
        <f t="shared" si="49"/>
        <v>2182</v>
      </c>
      <c r="BB198" s="3">
        <f t="shared" si="50"/>
        <v>1308</v>
      </c>
      <c r="BC198" s="3">
        <f t="shared" si="51"/>
        <v>4733</v>
      </c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spans="1:68" x14ac:dyDescent="0.25">
      <c r="A199" s="1">
        <v>41471</v>
      </c>
      <c r="B199" t="s">
        <v>59</v>
      </c>
      <c r="C199" s="3">
        <v>114285</v>
      </c>
      <c r="D199" s="3">
        <v>37194</v>
      </c>
      <c r="E199" s="3">
        <v>35264</v>
      </c>
      <c r="F199" s="3">
        <v>34889</v>
      </c>
      <c r="G199" s="3">
        <v>54431</v>
      </c>
      <c r="H199">
        <v>37364</v>
      </c>
      <c r="I199" s="12">
        <v>11730</v>
      </c>
      <c r="J199" s="14">
        <v>1313</v>
      </c>
      <c r="K199" s="13">
        <v>4557</v>
      </c>
      <c r="L199" s="13"/>
      <c r="M199" s="3">
        <v>16228</v>
      </c>
      <c r="N199" s="3">
        <v>1106</v>
      </c>
      <c r="O199" s="3">
        <v>376</v>
      </c>
      <c r="P199" s="3">
        <v>731</v>
      </c>
      <c r="Q199" s="3">
        <v>91005</v>
      </c>
      <c r="R199" s="3">
        <v>26159</v>
      </c>
      <c r="S199" s="3">
        <v>13475</v>
      </c>
      <c r="T199" s="3">
        <v>13696</v>
      </c>
      <c r="U199" s="3">
        <v>1308</v>
      </c>
      <c r="V199" s="3">
        <v>13475</v>
      </c>
      <c r="W199" s="3">
        <v>2877</v>
      </c>
      <c r="X199" s="3">
        <v>523</v>
      </c>
      <c r="Y199" s="3">
        <v>2651</v>
      </c>
      <c r="Z199" s="3">
        <v>1308</v>
      </c>
      <c r="AA199" s="3">
        <v>1046</v>
      </c>
      <c r="AB199" s="3">
        <v>785</v>
      </c>
      <c r="AC199" s="3">
        <v>4185</v>
      </c>
      <c r="AD199" s="3">
        <v>11337</v>
      </c>
      <c r="AE199" s="3">
        <v>2746</v>
      </c>
      <c r="AF199" s="3">
        <v>620</v>
      </c>
      <c r="AG199" s="3">
        <v>1506</v>
      </c>
      <c r="AH199" s="3">
        <v>177</v>
      </c>
      <c r="AI199" s="3">
        <v>2037</v>
      </c>
      <c r="AJ199" s="3">
        <v>89</v>
      </c>
      <c r="AK199" s="3">
        <v>0</v>
      </c>
      <c r="AL199" s="3">
        <v>709</v>
      </c>
      <c r="AM199" s="3">
        <v>0</v>
      </c>
      <c r="AN199" s="3">
        <v>177</v>
      </c>
      <c r="AO199" s="3">
        <v>0</v>
      </c>
      <c r="AP199" s="3">
        <v>2834</v>
      </c>
      <c r="AQ199" s="3">
        <f t="shared" si="39"/>
        <v>102342</v>
      </c>
      <c r="AR199" s="3">
        <f t="shared" si="40"/>
        <v>28905</v>
      </c>
      <c r="AS199" s="3">
        <f t="shared" si="41"/>
        <v>14095</v>
      </c>
      <c r="AT199" s="3">
        <f t="shared" si="42"/>
        <v>15202</v>
      </c>
      <c r="AU199" s="3">
        <f t="shared" si="43"/>
        <v>1485</v>
      </c>
      <c r="AV199" s="3">
        <f t="shared" si="44"/>
        <v>15512</v>
      </c>
      <c r="AW199" s="3">
        <f t="shared" si="45"/>
        <v>2966</v>
      </c>
      <c r="AX199" s="3">
        <f t="shared" si="46"/>
        <v>523</v>
      </c>
      <c r="AY199" s="3">
        <f t="shared" si="47"/>
        <v>3360</v>
      </c>
      <c r="AZ199" s="3">
        <f t="shared" si="48"/>
        <v>1308</v>
      </c>
      <c r="BA199" s="3">
        <f t="shared" si="49"/>
        <v>1223</v>
      </c>
      <c r="BB199" s="3">
        <f t="shared" si="50"/>
        <v>785</v>
      </c>
      <c r="BC199" s="3">
        <f t="shared" si="51"/>
        <v>7019</v>
      </c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spans="1:68" x14ac:dyDescent="0.25">
      <c r="A200" s="1">
        <v>41472</v>
      </c>
      <c r="B200" t="s">
        <v>30</v>
      </c>
      <c r="C200" s="3">
        <v>115722</v>
      </c>
      <c r="D200" s="3">
        <v>37337</v>
      </c>
      <c r="E200" s="3">
        <v>36399</v>
      </c>
      <c r="F200" s="3">
        <v>35561</v>
      </c>
      <c r="G200" s="3">
        <v>54844</v>
      </c>
      <c r="H200">
        <v>38422</v>
      </c>
      <c r="I200" s="12">
        <v>11513</v>
      </c>
      <c r="J200" s="14">
        <v>1375</v>
      </c>
      <c r="K200" s="13">
        <v>4513</v>
      </c>
      <c r="L200" s="13"/>
      <c r="M200" s="3">
        <v>17057</v>
      </c>
      <c r="N200" s="3">
        <v>1152</v>
      </c>
      <c r="O200" s="3">
        <v>411</v>
      </c>
      <c r="P200" s="3">
        <v>879</v>
      </c>
      <c r="Q200" s="3">
        <v>91879</v>
      </c>
      <c r="R200" s="3">
        <v>24589</v>
      </c>
      <c r="S200" s="3">
        <v>14138</v>
      </c>
      <c r="T200" s="3">
        <v>14800</v>
      </c>
      <c r="U200" s="3">
        <v>2877</v>
      </c>
      <c r="V200" s="3">
        <v>12370</v>
      </c>
      <c r="W200" s="3">
        <v>2354</v>
      </c>
      <c r="X200" s="3">
        <v>523</v>
      </c>
      <c r="Y200" s="3">
        <v>3313</v>
      </c>
      <c r="Z200" s="3">
        <v>1831</v>
      </c>
      <c r="AA200" s="3">
        <v>785</v>
      </c>
      <c r="AB200" s="3">
        <v>1046</v>
      </c>
      <c r="AC200" s="3">
        <v>3662</v>
      </c>
      <c r="AD200" s="3">
        <v>10451</v>
      </c>
      <c r="AE200" s="3">
        <v>2569</v>
      </c>
      <c r="AF200" s="3">
        <v>1151</v>
      </c>
      <c r="AG200" s="3">
        <v>1240</v>
      </c>
      <c r="AH200" s="3">
        <v>0</v>
      </c>
      <c r="AI200" s="3">
        <v>1683</v>
      </c>
      <c r="AJ200" s="3">
        <v>177</v>
      </c>
      <c r="AK200" s="3">
        <v>0</v>
      </c>
      <c r="AL200" s="3">
        <v>797</v>
      </c>
      <c r="AM200" s="3">
        <v>177</v>
      </c>
      <c r="AN200" s="3">
        <v>0</v>
      </c>
      <c r="AO200" s="3">
        <v>354</v>
      </c>
      <c r="AP200" s="3">
        <v>2126</v>
      </c>
      <c r="AQ200" s="3">
        <f t="shared" si="39"/>
        <v>102330</v>
      </c>
      <c r="AR200" s="3">
        <f t="shared" si="40"/>
        <v>27158</v>
      </c>
      <c r="AS200" s="3">
        <f t="shared" si="41"/>
        <v>15289</v>
      </c>
      <c r="AT200" s="3">
        <f t="shared" si="42"/>
        <v>16040</v>
      </c>
      <c r="AU200" s="3">
        <f t="shared" si="43"/>
        <v>2877</v>
      </c>
      <c r="AV200" s="3">
        <f t="shared" si="44"/>
        <v>14053</v>
      </c>
      <c r="AW200" s="3">
        <f t="shared" si="45"/>
        <v>2531</v>
      </c>
      <c r="AX200" s="3">
        <f t="shared" si="46"/>
        <v>523</v>
      </c>
      <c r="AY200" s="3">
        <f t="shared" si="47"/>
        <v>4110</v>
      </c>
      <c r="AZ200" s="3">
        <f t="shared" si="48"/>
        <v>2008</v>
      </c>
      <c r="BA200" s="3">
        <f t="shared" si="49"/>
        <v>785</v>
      </c>
      <c r="BB200" s="3">
        <f t="shared" si="50"/>
        <v>1400</v>
      </c>
      <c r="BC200" s="3">
        <f t="shared" si="51"/>
        <v>5788</v>
      </c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spans="1:68" x14ac:dyDescent="0.25">
      <c r="A201" s="1">
        <v>41473</v>
      </c>
      <c r="B201" t="s">
        <v>46</v>
      </c>
      <c r="C201" s="3">
        <v>124650</v>
      </c>
      <c r="D201" s="3">
        <v>39136</v>
      </c>
      <c r="E201" s="3">
        <v>38726</v>
      </c>
      <c r="F201" s="3">
        <v>38778</v>
      </c>
      <c r="G201" s="3">
        <v>59063</v>
      </c>
      <c r="H201">
        <v>40468</v>
      </c>
      <c r="I201" s="12">
        <v>12370</v>
      </c>
      <c r="J201" s="14">
        <v>1296</v>
      </c>
      <c r="K201" s="13">
        <v>4526</v>
      </c>
      <c r="L201" s="13"/>
      <c r="M201" s="3">
        <v>19286</v>
      </c>
      <c r="N201" s="3">
        <v>1215</v>
      </c>
      <c r="O201" s="3">
        <v>426</v>
      </c>
      <c r="P201" s="3">
        <v>1017</v>
      </c>
      <c r="Q201" s="3">
        <v>98627</v>
      </c>
      <c r="R201" s="3">
        <v>28252</v>
      </c>
      <c r="S201" s="3">
        <v>16567</v>
      </c>
      <c r="T201" s="3">
        <v>17672</v>
      </c>
      <c r="U201" s="3">
        <v>523</v>
      </c>
      <c r="V201" s="3">
        <v>16788</v>
      </c>
      <c r="W201" s="3">
        <v>2354</v>
      </c>
      <c r="X201" s="3">
        <v>785</v>
      </c>
      <c r="Y201" s="3">
        <v>3534</v>
      </c>
      <c r="Z201" s="3">
        <v>262</v>
      </c>
      <c r="AA201" s="3">
        <v>1046</v>
      </c>
      <c r="AB201" s="3">
        <v>262</v>
      </c>
      <c r="AC201" s="3">
        <v>3662</v>
      </c>
      <c r="AD201" s="3">
        <v>12577</v>
      </c>
      <c r="AE201" s="3">
        <v>3189</v>
      </c>
      <c r="AF201" s="3">
        <v>1771</v>
      </c>
      <c r="AG201" s="3">
        <v>1417</v>
      </c>
      <c r="AH201" s="3">
        <v>0</v>
      </c>
      <c r="AI201" s="3">
        <v>1771</v>
      </c>
      <c r="AJ201" s="3">
        <v>266</v>
      </c>
      <c r="AK201" s="3">
        <v>0</v>
      </c>
      <c r="AL201" s="3">
        <v>443</v>
      </c>
      <c r="AM201" s="3">
        <v>89</v>
      </c>
      <c r="AN201" s="3">
        <v>0</v>
      </c>
      <c r="AO201" s="3">
        <v>354</v>
      </c>
      <c r="AP201" s="3">
        <v>2480</v>
      </c>
      <c r="AQ201" s="3">
        <f t="shared" si="39"/>
        <v>111204</v>
      </c>
      <c r="AR201" s="3">
        <f t="shared" si="40"/>
        <v>31441</v>
      </c>
      <c r="AS201" s="3">
        <f t="shared" si="41"/>
        <v>18338</v>
      </c>
      <c r="AT201" s="3">
        <f t="shared" si="42"/>
        <v>19089</v>
      </c>
      <c r="AU201" s="3">
        <f t="shared" si="43"/>
        <v>523</v>
      </c>
      <c r="AV201" s="3">
        <f t="shared" si="44"/>
        <v>18559</v>
      </c>
      <c r="AW201" s="3">
        <f t="shared" si="45"/>
        <v>2620</v>
      </c>
      <c r="AX201" s="3">
        <f t="shared" si="46"/>
        <v>785</v>
      </c>
      <c r="AY201" s="3">
        <f t="shared" si="47"/>
        <v>3977</v>
      </c>
      <c r="AZ201" s="3">
        <f t="shared" si="48"/>
        <v>351</v>
      </c>
      <c r="BA201" s="3">
        <f t="shared" si="49"/>
        <v>1046</v>
      </c>
      <c r="BB201" s="3">
        <f t="shared" si="50"/>
        <v>616</v>
      </c>
      <c r="BC201" s="3">
        <f t="shared" si="51"/>
        <v>6142</v>
      </c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spans="1:68" x14ac:dyDescent="0.25">
      <c r="A202" s="1">
        <v>41474</v>
      </c>
      <c r="B202" t="s">
        <v>49</v>
      </c>
      <c r="C202" s="3">
        <v>125176</v>
      </c>
      <c r="D202" s="3">
        <v>39811</v>
      </c>
      <c r="E202" s="3">
        <v>38782</v>
      </c>
      <c r="F202" s="3">
        <v>38116</v>
      </c>
      <c r="G202" s="3">
        <v>59317</v>
      </c>
      <c r="H202">
        <v>41007</v>
      </c>
      <c r="I202" s="12">
        <v>13449</v>
      </c>
      <c r="J202" s="14">
        <v>1294</v>
      </c>
      <c r="K202" s="13">
        <v>4630</v>
      </c>
      <c r="L202" s="13"/>
      <c r="M202" s="3">
        <v>18533</v>
      </c>
      <c r="N202" s="3">
        <v>1428</v>
      </c>
      <c r="O202" s="3">
        <v>516</v>
      </c>
      <c r="P202" s="3">
        <v>942</v>
      </c>
      <c r="Q202" s="3">
        <v>98762</v>
      </c>
      <c r="R202" s="3">
        <v>26944</v>
      </c>
      <c r="S202" s="3">
        <v>14138</v>
      </c>
      <c r="T202" s="3">
        <v>13696</v>
      </c>
      <c r="U202" s="3">
        <v>1308</v>
      </c>
      <c r="V202" s="3">
        <v>17451</v>
      </c>
      <c r="W202" s="3">
        <v>2354</v>
      </c>
      <c r="X202" s="3">
        <v>1570</v>
      </c>
      <c r="Y202" s="3">
        <v>3534</v>
      </c>
      <c r="Z202" s="3">
        <v>785</v>
      </c>
      <c r="AA202" s="3">
        <v>2093</v>
      </c>
      <c r="AB202" s="3">
        <v>1570</v>
      </c>
      <c r="AC202" s="3">
        <v>3401</v>
      </c>
      <c r="AD202" s="3">
        <v>13109</v>
      </c>
      <c r="AE202" s="3">
        <v>3454</v>
      </c>
      <c r="AF202" s="3">
        <v>1329</v>
      </c>
      <c r="AG202" s="3">
        <v>1771</v>
      </c>
      <c r="AH202" s="3">
        <v>0</v>
      </c>
      <c r="AI202" s="3">
        <v>2037</v>
      </c>
      <c r="AJ202" s="3">
        <v>443</v>
      </c>
      <c r="AK202" s="3">
        <v>177</v>
      </c>
      <c r="AL202" s="3">
        <v>1240</v>
      </c>
      <c r="AM202" s="3">
        <v>0</v>
      </c>
      <c r="AN202" s="3">
        <v>89</v>
      </c>
      <c r="AO202" s="3">
        <v>89</v>
      </c>
      <c r="AP202" s="3">
        <v>2303</v>
      </c>
      <c r="AQ202" s="3">
        <f t="shared" si="39"/>
        <v>111871</v>
      </c>
      <c r="AR202" s="3">
        <f t="shared" si="40"/>
        <v>30398</v>
      </c>
      <c r="AS202" s="3">
        <f t="shared" si="41"/>
        <v>15467</v>
      </c>
      <c r="AT202" s="3">
        <f t="shared" si="42"/>
        <v>15467</v>
      </c>
      <c r="AU202" s="3">
        <f t="shared" si="43"/>
        <v>1308</v>
      </c>
      <c r="AV202" s="3">
        <f t="shared" si="44"/>
        <v>19488</v>
      </c>
      <c r="AW202" s="3">
        <f t="shared" si="45"/>
        <v>2797</v>
      </c>
      <c r="AX202" s="3">
        <f t="shared" si="46"/>
        <v>1747</v>
      </c>
      <c r="AY202" s="3">
        <f t="shared" si="47"/>
        <v>4774</v>
      </c>
      <c r="AZ202" s="3">
        <f t="shared" si="48"/>
        <v>785</v>
      </c>
      <c r="BA202" s="3">
        <f t="shared" si="49"/>
        <v>2182</v>
      </c>
      <c r="BB202" s="3">
        <f t="shared" si="50"/>
        <v>1659</v>
      </c>
      <c r="BC202" s="3">
        <f t="shared" si="51"/>
        <v>5704</v>
      </c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spans="1:68" x14ac:dyDescent="0.25">
      <c r="A203" s="1">
        <v>41475</v>
      </c>
      <c r="B203" t="s">
        <v>52</v>
      </c>
      <c r="C203" s="3">
        <v>104007</v>
      </c>
      <c r="D203" s="3">
        <v>36236</v>
      </c>
      <c r="E203" s="3">
        <v>30536</v>
      </c>
      <c r="F203" s="3">
        <v>30984</v>
      </c>
      <c r="G203" s="3">
        <v>51806</v>
      </c>
      <c r="H203">
        <v>35512</v>
      </c>
      <c r="I203" s="12">
        <v>14720</v>
      </c>
      <c r="J203" s="14">
        <v>1629</v>
      </c>
      <c r="K203" s="13">
        <v>4871</v>
      </c>
      <c r="L203" s="13"/>
      <c r="M203" s="3">
        <v>15268</v>
      </c>
      <c r="N203" s="3">
        <v>1728</v>
      </c>
      <c r="O203" s="3">
        <v>571</v>
      </c>
      <c r="P203" s="3">
        <v>762</v>
      </c>
      <c r="Q203" s="3">
        <v>82279</v>
      </c>
      <c r="R203" s="3">
        <v>18311</v>
      </c>
      <c r="S203" s="3">
        <v>15684</v>
      </c>
      <c r="T203" s="3">
        <v>12370</v>
      </c>
      <c r="U203" s="3">
        <v>1570</v>
      </c>
      <c r="V203" s="3">
        <v>12591</v>
      </c>
      <c r="W203" s="3">
        <v>2877</v>
      </c>
      <c r="X203" s="3">
        <v>2093</v>
      </c>
      <c r="Y203" s="3">
        <v>3755</v>
      </c>
      <c r="Z203" s="3">
        <v>523</v>
      </c>
      <c r="AA203" s="3">
        <v>1570</v>
      </c>
      <c r="AB203" s="3">
        <v>0</v>
      </c>
      <c r="AC203" s="3">
        <v>2354</v>
      </c>
      <c r="AD203" s="3">
        <v>13552</v>
      </c>
      <c r="AE203" s="3">
        <v>3189</v>
      </c>
      <c r="AF203" s="3">
        <v>886</v>
      </c>
      <c r="AG203" s="3">
        <v>1860</v>
      </c>
      <c r="AH203" s="3">
        <v>177</v>
      </c>
      <c r="AI203" s="3">
        <v>1683</v>
      </c>
      <c r="AJ203" s="3">
        <v>266</v>
      </c>
      <c r="AK203" s="3">
        <v>0</v>
      </c>
      <c r="AL203" s="3">
        <v>886</v>
      </c>
      <c r="AM203" s="3">
        <v>177</v>
      </c>
      <c r="AN203" s="3">
        <v>0</v>
      </c>
      <c r="AO203" s="3">
        <v>89</v>
      </c>
      <c r="AP203" s="3">
        <v>3454</v>
      </c>
      <c r="AQ203" s="3">
        <f t="shared" si="39"/>
        <v>95831</v>
      </c>
      <c r="AR203" s="3">
        <f t="shared" si="40"/>
        <v>21500</v>
      </c>
      <c r="AS203" s="3">
        <f t="shared" si="41"/>
        <v>16570</v>
      </c>
      <c r="AT203" s="3">
        <f t="shared" si="42"/>
        <v>14230</v>
      </c>
      <c r="AU203" s="3">
        <f t="shared" si="43"/>
        <v>1747</v>
      </c>
      <c r="AV203" s="3">
        <f t="shared" si="44"/>
        <v>14274</v>
      </c>
      <c r="AW203" s="3">
        <f t="shared" si="45"/>
        <v>3143</v>
      </c>
      <c r="AX203" s="3">
        <f t="shared" si="46"/>
        <v>2093</v>
      </c>
      <c r="AY203" s="3">
        <f t="shared" si="47"/>
        <v>4641</v>
      </c>
      <c r="AZ203" s="3">
        <f t="shared" si="48"/>
        <v>700</v>
      </c>
      <c r="BA203" s="3">
        <f t="shared" si="49"/>
        <v>1570</v>
      </c>
      <c r="BB203" s="3">
        <f t="shared" si="50"/>
        <v>89</v>
      </c>
      <c r="BC203" s="3">
        <f t="shared" si="51"/>
        <v>5808</v>
      </c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spans="1:68" x14ac:dyDescent="0.25">
      <c r="A204" s="1">
        <v>41476</v>
      </c>
      <c r="B204" t="s">
        <v>53</v>
      </c>
      <c r="C204" s="3">
        <v>88946</v>
      </c>
      <c r="D204" s="3">
        <v>30445</v>
      </c>
      <c r="E204" s="3">
        <v>25608</v>
      </c>
      <c r="F204" s="3">
        <v>27807</v>
      </c>
      <c r="G204" s="3">
        <v>44504</v>
      </c>
      <c r="H204">
        <v>30969</v>
      </c>
      <c r="I204" s="12">
        <v>15052</v>
      </c>
      <c r="J204" s="14">
        <v>1581</v>
      </c>
      <c r="K204" s="13">
        <v>5326</v>
      </c>
      <c r="L204" s="13"/>
      <c r="M204" s="3">
        <v>11563</v>
      </c>
      <c r="N204" s="3">
        <v>1700</v>
      </c>
      <c r="O204" s="3">
        <v>568</v>
      </c>
      <c r="P204" s="3">
        <v>586</v>
      </c>
      <c r="Q204" s="3">
        <v>70502</v>
      </c>
      <c r="R204" s="3">
        <v>18050</v>
      </c>
      <c r="S204" s="3">
        <v>13033</v>
      </c>
      <c r="T204" s="3">
        <v>9278</v>
      </c>
      <c r="U204" s="3">
        <v>1046</v>
      </c>
      <c r="V204" s="3">
        <v>11266</v>
      </c>
      <c r="W204" s="3">
        <v>1570</v>
      </c>
      <c r="X204" s="3">
        <v>1046</v>
      </c>
      <c r="Y204" s="3">
        <v>3755</v>
      </c>
      <c r="Z204" s="3">
        <v>1046</v>
      </c>
      <c r="AA204" s="3">
        <v>1046</v>
      </c>
      <c r="AB204" s="3">
        <v>262</v>
      </c>
      <c r="AC204" s="3">
        <v>4970</v>
      </c>
      <c r="AD204" s="3">
        <v>14172</v>
      </c>
      <c r="AE204" s="3">
        <v>3366</v>
      </c>
      <c r="AF204" s="3">
        <v>1240</v>
      </c>
      <c r="AG204" s="3">
        <v>2746</v>
      </c>
      <c r="AH204" s="3">
        <v>89</v>
      </c>
      <c r="AI204" s="3">
        <v>1683</v>
      </c>
      <c r="AJ204" s="3">
        <v>89</v>
      </c>
      <c r="AK204" s="3">
        <v>0</v>
      </c>
      <c r="AL204" s="3">
        <v>797</v>
      </c>
      <c r="AM204" s="3">
        <v>89</v>
      </c>
      <c r="AN204" s="3">
        <v>0</v>
      </c>
      <c r="AO204" s="3">
        <v>266</v>
      </c>
      <c r="AP204" s="3">
        <v>3631</v>
      </c>
      <c r="AQ204" s="3">
        <f t="shared" si="39"/>
        <v>84674</v>
      </c>
      <c r="AR204" s="3">
        <f t="shared" si="40"/>
        <v>21416</v>
      </c>
      <c r="AS204" s="3">
        <f t="shared" si="41"/>
        <v>14273</v>
      </c>
      <c r="AT204" s="3">
        <f t="shared" si="42"/>
        <v>12024</v>
      </c>
      <c r="AU204" s="3">
        <f t="shared" si="43"/>
        <v>1135</v>
      </c>
      <c r="AV204" s="3">
        <f t="shared" si="44"/>
        <v>12949</v>
      </c>
      <c r="AW204" s="3">
        <f t="shared" si="45"/>
        <v>1659</v>
      </c>
      <c r="AX204" s="3">
        <f t="shared" si="46"/>
        <v>1046</v>
      </c>
      <c r="AY204" s="3">
        <f t="shared" si="47"/>
        <v>4552</v>
      </c>
      <c r="AZ204" s="3">
        <f t="shared" si="48"/>
        <v>1135</v>
      </c>
      <c r="BA204" s="3">
        <f t="shared" si="49"/>
        <v>1046</v>
      </c>
      <c r="BB204" s="3">
        <f t="shared" si="50"/>
        <v>528</v>
      </c>
      <c r="BC204" s="3">
        <f t="shared" si="51"/>
        <v>8601</v>
      </c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spans="1:68" x14ac:dyDescent="0.25">
      <c r="A205" s="1">
        <v>41477</v>
      </c>
      <c r="B205" t="s">
        <v>58</v>
      </c>
      <c r="C205" s="3">
        <v>117945</v>
      </c>
      <c r="D205" s="3">
        <v>37779</v>
      </c>
      <c r="E205" s="3">
        <v>37016</v>
      </c>
      <c r="F205" s="3">
        <v>36634</v>
      </c>
      <c r="G205" s="3">
        <v>55979</v>
      </c>
      <c r="H205">
        <v>39732</v>
      </c>
      <c r="I205" s="12">
        <v>11879</v>
      </c>
      <c r="J205" s="14">
        <v>1273</v>
      </c>
      <c r="K205" s="13">
        <v>4379</v>
      </c>
      <c r="L205" s="13"/>
      <c r="M205" s="3">
        <v>15340</v>
      </c>
      <c r="N205" s="3">
        <v>1088</v>
      </c>
      <c r="O205" s="3">
        <v>403</v>
      </c>
      <c r="P205" s="3">
        <v>744</v>
      </c>
      <c r="Q205" s="3">
        <v>93067</v>
      </c>
      <c r="R205" s="3">
        <v>24066</v>
      </c>
      <c r="S205" s="3">
        <v>15463</v>
      </c>
      <c r="T205" s="3">
        <v>14358</v>
      </c>
      <c r="U205" s="3">
        <v>785</v>
      </c>
      <c r="V205" s="3">
        <v>15684</v>
      </c>
      <c r="W205" s="3">
        <v>2354</v>
      </c>
      <c r="X205" s="3">
        <v>1046</v>
      </c>
      <c r="Y205" s="3">
        <v>2430</v>
      </c>
      <c r="Z205" s="3">
        <v>1046</v>
      </c>
      <c r="AA205" s="3">
        <v>1831</v>
      </c>
      <c r="AB205" s="3">
        <v>1308</v>
      </c>
      <c r="AC205" s="3">
        <v>4709</v>
      </c>
      <c r="AD205" s="3">
        <v>11691</v>
      </c>
      <c r="AE205" s="3">
        <v>2303</v>
      </c>
      <c r="AF205" s="3">
        <v>1683</v>
      </c>
      <c r="AG205" s="3">
        <v>1860</v>
      </c>
      <c r="AH205" s="3">
        <v>89</v>
      </c>
      <c r="AI205" s="3">
        <v>2126</v>
      </c>
      <c r="AJ205" s="3">
        <v>266</v>
      </c>
      <c r="AK205" s="3">
        <v>0</v>
      </c>
      <c r="AL205" s="3">
        <v>797</v>
      </c>
      <c r="AM205" s="3">
        <v>89</v>
      </c>
      <c r="AN205" s="3">
        <v>0</v>
      </c>
      <c r="AO205" s="3">
        <v>177</v>
      </c>
      <c r="AP205" s="3">
        <v>2126</v>
      </c>
      <c r="AQ205" s="3">
        <f t="shared" si="39"/>
        <v>104758</v>
      </c>
      <c r="AR205" s="3">
        <f t="shared" si="40"/>
        <v>26369</v>
      </c>
      <c r="AS205" s="3">
        <f t="shared" si="41"/>
        <v>17146</v>
      </c>
      <c r="AT205" s="3">
        <f t="shared" si="42"/>
        <v>16218</v>
      </c>
      <c r="AU205" s="3">
        <f t="shared" si="43"/>
        <v>874</v>
      </c>
      <c r="AV205" s="3">
        <f t="shared" si="44"/>
        <v>17810</v>
      </c>
      <c r="AW205" s="3">
        <f t="shared" si="45"/>
        <v>2620</v>
      </c>
      <c r="AX205" s="3">
        <f t="shared" si="46"/>
        <v>1046</v>
      </c>
      <c r="AY205" s="3">
        <f t="shared" si="47"/>
        <v>3227</v>
      </c>
      <c r="AZ205" s="3">
        <f t="shared" si="48"/>
        <v>1135</v>
      </c>
      <c r="BA205" s="3">
        <f t="shared" si="49"/>
        <v>1831</v>
      </c>
      <c r="BB205" s="3">
        <f t="shared" si="50"/>
        <v>1485</v>
      </c>
      <c r="BC205" s="3">
        <f t="shared" si="51"/>
        <v>6835</v>
      </c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spans="1:68" x14ac:dyDescent="0.25">
      <c r="A206" s="1">
        <v>41478</v>
      </c>
      <c r="B206" t="s">
        <v>59</v>
      </c>
      <c r="C206" s="3">
        <v>109429</v>
      </c>
      <c r="D206" s="3">
        <v>35344</v>
      </c>
      <c r="E206" s="3">
        <v>34791</v>
      </c>
      <c r="F206" s="3">
        <v>33717</v>
      </c>
      <c r="G206" s="3">
        <v>51780</v>
      </c>
      <c r="H206">
        <v>36621</v>
      </c>
      <c r="I206" s="12">
        <v>11154</v>
      </c>
      <c r="J206" s="14">
        <v>1236</v>
      </c>
      <c r="K206" s="13">
        <v>5863</v>
      </c>
      <c r="L206" s="13"/>
      <c r="M206" s="3">
        <v>14817</v>
      </c>
      <c r="N206" s="3">
        <v>1060</v>
      </c>
      <c r="O206" s="3">
        <v>351</v>
      </c>
      <c r="P206" s="3">
        <v>911</v>
      </c>
      <c r="Q206" s="3">
        <v>87035</v>
      </c>
      <c r="R206" s="3">
        <v>19619</v>
      </c>
      <c r="S206" s="3">
        <v>17230</v>
      </c>
      <c r="T206" s="3">
        <v>13917</v>
      </c>
      <c r="U206" s="3">
        <v>2093</v>
      </c>
      <c r="V206" s="3">
        <v>15684</v>
      </c>
      <c r="W206" s="3">
        <v>3401</v>
      </c>
      <c r="X206" s="3">
        <v>1046</v>
      </c>
      <c r="Y206" s="3">
        <v>2872</v>
      </c>
      <c r="Z206" s="3">
        <v>523</v>
      </c>
      <c r="AA206" s="3">
        <v>1831</v>
      </c>
      <c r="AB206" s="3">
        <v>1570</v>
      </c>
      <c r="AC206" s="3">
        <v>3662</v>
      </c>
      <c r="AD206" s="3">
        <v>10540</v>
      </c>
      <c r="AE206" s="3">
        <v>2391</v>
      </c>
      <c r="AF206" s="3">
        <v>974</v>
      </c>
      <c r="AG206" s="3">
        <v>1417</v>
      </c>
      <c r="AH206" s="3">
        <v>0</v>
      </c>
      <c r="AI206" s="3">
        <v>1949</v>
      </c>
      <c r="AJ206" s="3">
        <v>89</v>
      </c>
      <c r="AK206" s="3">
        <v>0</v>
      </c>
      <c r="AL206" s="3">
        <v>620</v>
      </c>
      <c r="AM206" s="3">
        <v>89</v>
      </c>
      <c r="AN206" s="3">
        <v>0</v>
      </c>
      <c r="AO206" s="3">
        <v>89</v>
      </c>
      <c r="AP206" s="3">
        <v>2303</v>
      </c>
      <c r="AQ206" s="3">
        <f t="shared" si="39"/>
        <v>97575</v>
      </c>
      <c r="AR206" s="3">
        <f t="shared" si="40"/>
        <v>22010</v>
      </c>
      <c r="AS206" s="3">
        <f t="shared" si="41"/>
        <v>18204</v>
      </c>
      <c r="AT206" s="3">
        <f t="shared" si="42"/>
        <v>15334</v>
      </c>
      <c r="AU206" s="3">
        <f t="shared" si="43"/>
        <v>2093</v>
      </c>
      <c r="AV206" s="3">
        <f t="shared" si="44"/>
        <v>17633</v>
      </c>
      <c r="AW206" s="3">
        <f t="shared" si="45"/>
        <v>3490</v>
      </c>
      <c r="AX206" s="3">
        <f t="shared" si="46"/>
        <v>1046</v>
      </c>
      <c r="AY206" s="3">
        <f t="shared" si="47"/>
        <v>3492</v>
      </c>
      <c r="AZ206" s="3">
        <f t="shared" si="48"/>
        <v>612</v>
      </c>
      <c r="BA206" s="3">
        <f t="shared" si="49"/>
        <v>1831</v>
      </c>
      <c r="BB206" s="3">
        <f t="shared" si="50"/>
        <v>1659</v>
      </c>
      <c r="BC206" s="3">
        <f t="shared" si="51"/>
        <v>5965</v>
      </c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spans="1:68" x14ac:dyDescent="0.25">
      <c r="A207" s="1">
        <v>41479</v>
      </c>
      <c r="B207" t="s">
        <v>30</v>
      </c>
      <c r="C207" s="3">
        <v>111364</v>
      </c>
      <c r="D207" s="3">
        <v>34820</v>
      </c>
      <c r="E207" s="3">
        <v>36207</v>
      </c>
      <c r="F207" s="3">
        <v>34759</v>
      </c>
      <c r="G207" s="3">
        <v>52269</v>
      </c>
      <c r="H207">
        <v>28212</v>
      </c>
      <c r="I207" s="12">
        <v>11075</v>
      </c>
      <c r="J207" s="14">
        <v>1338</v>
      </c>
      <c r="K207" s="13">
        <v>8095</v>
      </c>
      <c r="L207" s="13"/>
      <c r="M207" s="3">
        <v>16061</v>
      </c>
      <c r="N207" s="3">
        <v>1044</v>
      </c>
      <c r="O207" s="3">
        <v>363</v>
      </c>
      <c r="P207" s="3">
        <v>897</v>
      </c>
      <c r="Q207" s="3">
        <v>88154</v>
      </c>
      <c r="R207" s="3">
        <v>27205</v>
      </c>
      <c r="S207" s="3">
        <v>13254</v>
      </c>
      <c r="T207" s="3">
        <v>14358</v>
      </c>
      <c r="U207" s="3">
        <v>1570</v>
      </c>
      <c r="V207" s="3">
        <v>12149</v>
      </c>
      <c r="W207" s="3">
        <v>2354</v>
      </c>
      <c r="X207" s="3">
        <v>785</v>
      </c>
      <c r="Y207" s="3">
        <v>2872</v>
      </c>
      <c r="Z207" s="3">
        <v>523</v>
      </c>
      <c r="AA207" s="3">
        <v>1046</v>
      </c>
      <c r="AB207" s="3">
        <v>1046</v>
      </c>
      <c r="AC207" s="3">
        <v>4185</v>
      </c>
      <c r="AD207" s="3">
        <v>10894</v>
      </c>
      <c r="AE207" s="3">
        <v>2391</v>
      </c>
      <c r="AF207" s="3">
        <v>1063</v>
      </c>
      <c r="AG207" s="3">
        <v>1151</v>
      </c>
      <c r="AH207" s="3">
        <v>177</v>
      </c>
      <c r="AI207" s="3">
        <v>1506</v>
      </c>
      <c r="AJ207" s="3">
        <v>354</v>
      </c>
      <c r="AK207" s="3">
        <v>89</v>
      </c>
      <c r="AL207" s="3">
        <v>797</v>
      </c>
      <c r="AM207" s="3">
        <v>177</v>
      </c>
      <c r="AN207" s="3">
        <v>89</v>
      </c>
      <c r="AO207" s="3">
        <v>89</v>
      </c>
      <c r="AP207" s="3">
        <v>2214</v>
      </c>
      <c r="AQ207" s="3">
        <f t="shared" si="39"/>
        <v>99048</v>
      </c>
      <c r="AR207" s="3">
        <f t="shared" si="40"/>
        <v>29596</v>
      </c>
      <c r="AS207" s="3">
        <f t="shared" si="41"/>
        <v>14317</v>
      </c>
      <c r="AT207" s="3">
        <f t="shared" si="42"/>
        <v>15509</v>
      </c>
      <c r="AU207" s="3">
        <f t="shared" si="43"/>
        <v>1747</v>
      </c>
      <c r="AV207" s="3">
        <f t="shared" si="44"/>
        <v>13655</v>
      </c>
      <c r="AW207" s="3">
        <f t="shared" si="45"/>
        <v>2708</v>
      </c>
      <c r="AX207" s="3">
        <f t="shared" si="46"/>
        <v>874</v>
      </c>
      <c r="AY207" s="3">
        <f t="shared" si="47"/>
        <v>3669</v>
      </c>
      <c r="AZ207" s="3">
        <f t="shared" si="48"/>
        <v>700</v>
      </c>
      <c r="BA207" s="3">
        <f t="shared" si="49"/>
        <v>1135</v>
      </c>
      <c r="BB207" s="3">
        <f t="shared" si="50"/>
        <v>1135</v>
      </c>
      <c r="BC207" s="3">
        <f t="shared" si="51"/>
        <v>6399</v>
      </c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spans="1:68" x14ac:dyDescent="0.25">
      <c r="A208" s="1">
        <v>41480</v>
      </c>
      <c r="B208" t="s">
        <v>46</v>
      </c>
      <c r="C208" s="3">
        <v>127113</v>
      </c>
      <c r="D208" s="3">
        <v>36942</v>
      </c>
      <c r="E208" s="3">
        <v>41858</v>
      </c>
      <c r="F208" s="3">
        <v>39404</v>
      </c>
      <c r="G208" s="3">
        <v>61026</v>
      </c>
      <c r="H208">
        <v>12602</v>
      </c>
      <c r="I208" s="12">
        <v>12080</v>
      </c>
      <c r="J208" s="14">
        <v>2485</v>
      </c>
      <c r="K208" s="13">
        <v>6334</v>
      </c>
      <c r="L208" s="13"/>
      <c r="M208" s="3">
        <v>18153</v>
      </c>
      <c r="N208" s="3">
        <v>1212</v>
      </c>
      <c r="O208" s="3">
        <v>421</v>
      </c>
      <c r="P208" s="3">
        <v>1048</v>
      </c>
      <c r="Q208" s="3">
        <v>100775</v>
      </c>
      <c r="R208" s="3">
        <v>25636</v>
      </c>
      <c r="S208" s="3">
        <v>17230</v>
      </c>
      <c r="T208" s="3">
        <v>17893</v>
      </c>
      <c r="U208" s="3">
        <v>2616</v>
      </c>
      <c r="V208" s="3">
        <v>15021</v>
      </c>
      <c r="W208" s="3">
        <v>1308</v>
      </c>
      <c r="X208" s="3">
        <v>785</v>
      </c>
      <c r="Y208" s="3">
        <v>3534</v>
      </c>
      <c r="Z208" s="3">
        <v>0</v>
      </c>
      <c r="AA208" s="3">
        <v>1570</v>
      </c>
      <c r="AB208" s="3">
        <v>1570</v>
      </c>
      <c r="AC208" s="3">
        <v>3139</v>
      </c>
      <c r="AD208" s="3">
        <v>11514</v>
      </c>
      <c r="AE208" s="3">
        <v>2746</v>
      </c>
      <c r="AF208" s="3">
        <v>1594</v>
      </c>
      <c r="AG208" s="3">
        <v>1594</v>
      </c>
      <c r="AH208" s="3">
        <v>89</v>
      </c>
      <c r="AI208" s="3">
        <v>1506</v>
      </c>
      <c r="AJ208" s="3">
        <v>266</v>
      </c>
      <c r="AK208" s="3">
        <v>0</v>
      </c>
      <c r="AL208" s="3">
        <v>974</v>
      </c>
      <c r="AM208" s="3">
        <v>177</v>
      </c>
      <c r="AN208" s="3">
        <v>0</v>
      </c>
      <c r="AO208" s="3">
        <v>266</v>
      </c>
      <c r="AP208" s="3">
        <v>2214</v>
      </c>
      <c r="AQ208" s="3">
        <f t="shared" si="39"/>
        <v>112289</v>
      </c>
      <c r="AR208" s="3">
        <f t="shared" si="40"/>
        <v>28382</v>
      </c>
      <c r="AS208" s="3">
        <f t="shared" si="41"/>
        <v>18824</v>
      </c>
      <c r="AT208" s="3">
        <f t="shared" si="42"/>
        <v>19487</v>
      </c>
      <c r="AU208" s="3">
        <f t="shared" si="43"/>
        <v>2705</v>
      </c>
      <c r="AV208" s="3">
        <f t="shared" si="44"/>
        <v>16527</v>
      </c>
      <c r="AW208" s="3">
        <f t="shared" si="45"/>
        <v>1574</v>
      </c>
      <c r="AX208" s="3">
        <f t="shared" si="46"/>
        <v>785</v>
      </c>
      <c r="AY208" s="3">
        <f t="shared" si="47"/>
        <v>4508</v>
      </c>
      <c r="AZ208" s="3">
        <f t="shared" si="48"/>
        <v>177</v>
      </c>
      <c r="BA208" s="3">
        <f t="shared" si="49"/>
        <v>1570</v>
      </c>
      <c r="BB208" s="3">
        <f t="shared" si="50"/>
        <v>1836</v>
      </c>
      <c r="BC208" s="3">
        <f t="shared" si="51"/>
        <v>5353</v>
      </c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spans="1:68" x14ac:dyDescent="0.25">
      <c r="A209" s="1">
        <v>41481</v>
      </c>
      <c r="B209" t="s">
        <v>49</v>
      </c>
      <c r="C209" s="3">
        <v>128317</v>
      </c>
      <c r="D209" s="3">
        <v>38383</v>
      </c>
      <c r="E209" s="3">
        <v>42888</v>
      </c>
      <c r="F209" s="3">
        <v>38872</v>
      </c>
      <c r="G209" s="3">
        <v>61101</v>
      </c>
      <c r="H209">
        <v>14696</v>
      </c>
      <c r="I209" s="12">
        <v>13016</v>
      </c>
      <c r="J209" s="14">
        <v>2323</v>
      </c>
      <c r="K209" s="13">
        <v>6170</v>
      </c>
      <c r="L209" s="13"/>
      <c r="M209" s="3">
        <v>18268</v>
      </c>
      <c r="N209" s="3">
        <v>1402</v>
      </c>
      <c r="O209" s="3">
        <v>500</v>
      </c>
      <c r="P209" s="3">
        <v>901</v>
      </c>
      <c r="Q209" s="3">
        <v>100878</v>
      </c>
      <c r="R209" s="3">
        <v>25897</v>
      </c>
      <c r="S209" s="3">
        <v>18335</v>
      </c>
      <c r="T209" s="3">
        <v>18335</v>
      </c>
      <c r="U209" s="3">
        <v>1308</v>
      </c>
      <c r="V209" s="3">
        <v>14579</v>
      </c>
      <c r="W209" s="3">
        <v>1570</v>
      </c>
      <c r="X209" s="3">
        <v>1831</v>
      </c>
      <c r="Y209" s="3">
        <v>2430</v>
      </c>
      <c r="Z209" s="3">
        <v>523</v>
      </c>
      <c r="AA209" s="3">
        <v>1570</v>
      </c>
      <c r="AB209" s="3">
        <v>262</v>
      </c>
      <c r="AC209" s="3">
        <v>3662</v>
      </c>
      <c r="AD209" s="3">
        <v>11514</v>
      </c>
      <c r="AE209" s="3">
        <v>3011</v>
      </c>
      <c r="AF209" s="3">
        <v>1594</v>
      </c>
      <c r="AG209" s="3">
        <v>1506</v>
      </c>
      <c r="AH209" s="3">
        <v>0</v>
      </c>
      <c r="AI209" s="3">
        <v>1771</v>
      </c>
      <c r="AJ209" s="3">
        <v>266</v>
      </c>
      <c r="AK209" s="3">
        <v>89</v>
      </c>
      <c r="AL209" s="3">
        <v>89</v>
      </c>
      <c r="AM209" s="3">
        <v>266</v>
      </c>
      <c r="AN209" s="3">
        <v>89</v>
      </c>
      <c r="AO209" s="3">
        <v>177</v>
      </c>
      <c r="AP209" s="3">
        <v>2480</v>
      </c>
      <c r="AQ209" s="3">
        <f t="shared" si="39"/>
        <v>112392</v>
      </c>
      <c r="AR209" s="3">
        <f t="shared" si="40"/>
        <v>28908</v>
      </c>
      <c r="AS209" s="3">
        <f t="shared" si="41"/>
        <v>19929</v>
      </c>
      <c r="AT209" s="3">
        <f t="shared" si="42"/>
        <v>19841</v>
      </c>
      <c r="AU209" s="3">
        <f t="shared" si="43"/>
        <v>1308</v>
      </c>
      <c r="AV209" s="3">
        <f t="shared" si="44"/>
        <v>16350</v>
      </c>
      <c r="AW209" s="3">
        <f t="shared" si="45"/>
        <v>1836</v>
      </c>
      <c r="AX209" s="3">
        <f t="shared" si="46"/>
        <v>1920</v>
      </c>
      <c r="AY209" s="3">
        <f t="shared" si="47"/>
        <v>2519</v>
      </c>
      <c r="AZ209" s="3">
        <f t="shared" si="48"/>
        <v>789</v>
      </c>
      <c r="BA209" s="3">
        <f t="shared" si="49"/>
        <v>1659</v>
      </c>
      <c r="BB209" s="3">
        <f t="shared" si="50"/>
        <v>439</v>
      </c>
      <c r="BC209" s="3">
        <f t="shared" si="51"/>
        <v>6142</v>
      </c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spans="1:68" x14ac:dyDescent="0.25">
      <c r="A210" s="1">
        <v>41482</v>
      </c>
      <c r="B210" t="s">
        <v>52</v>
      </c>
      <c r="C210" s="3">
        <v>101770</v>
      </c>
      <c r="D210" s="3">
        <v>34632</v>
      </c>
      <c r="E210" s="3">
        <v>31108</v>
      </c>
      <c r="F210" s="3">
        <v>29476</v>
      </c>
      <c r="G210" s="3">
        <v>50853</v>
      </c>
      <c r="H210">
        <v>14800</v>
      </c>
      <c r="I210" s="12">
        <v>13732</v>
      </c>
      <c r="J210" s="14">
        <v>2416</v>
      </c>
      <c r="K210" s="13">
        <v>6109</v>
      </c>
      <c r="L210" s="13"/>
      <c r="M210" s="3">
        <v>14964</v>
      </c>
      <c r="N210" s="3">
        <v>1672</v>
      </c>
      <c r="O210" s="3">
        <v>513</v>
      </c>
      <c r="P210" s="3">
        <v>913</v>
      </c>
      <c r="Q210" s="3">
        <v>80572</v>
      </c>
      <c r="R210" s="3">
        <v>19096</v>
      </c>
      <c r="S210" s="3">
        <v>15684</v>
      </c>
      <c r="T210" s="3">
        <v>12591</v>
      </c>
      <c r="U210" s="3">
        <v>1046</v>
      </c>
      <c r="V210" s="3">
        <v>10603</v>
      </c>
      <c r="W210" s="3">
        <v>2093</v>
      </c>
      <c r="X210" s="3">
        <v>523</v>
      </c>
      <c r="Y210" s="3">
        <v>2651</v>
      </c>
      <c r="Z210" s="3">
        <v>523</v>
      </c>
      <c r="AA210" s="3">
        <v>1831</v>
      </c>
      <c r="AB210" s="3">
        <v>1831</v>
      </c>
      <c r="AC210" s="3">
        <v>3139</v>
      </c>
      <c r="AD210" s="3">
        <v>13374</v>
      </c>
      <c r="AE210" s="3">
        <v>3543</v>
      </c>
      <c r="AF210" s="3">
        <v>886</v>
      </c>
      <c r="AG210" s="3">
        <v>2923</v>
      </c>
      <c r="AH210" s="3">
        <v>0</v>
      </c>
      <c r="AI210" s="3">
        <v>1683</v>
      </c>
      <c r="AJ210" s="3">
        <v>354</v>
      </c>
      <c r="AK210" s="3">
        <v>177</v>
      </c>
      <c r="AL210" s="3">
        <v>620</v>
      </c>
      <c r="AM210" s="3">
        <v>0</v>
      </c>
      <c r="AN210" s="3">
        <v>0</v>
      </c>
      <c r="AO210" s="3">
        <v>89</v>
      </c>
      <c r="AP210" s="3">
        <v>2480</v>
      </c>
      <c r="AQ210" s="3">
        <f t="shared" si="39"/>
        <v>93946</v>
      </c>
      <c r="AR210" s="3">
        <f t="shared" si="40"/>
        <v>22639</v>
      </c>
      <c r="AS210" s="3">
        <f t="shared" si="41"/>
        <v>16570</v>
      </c>
      <c r="AT210" s="3">
        <f t="shared" si="42"/>
        <v>15514</v>
      </c>
      <c r="AU210" s="3">
        <f t="shared" si="43"/>
        <v>1046</v>
      </c>
      <c r="AV210" s="3">
        <f t="shared" si="44"/>
        <v>12286</v>
      </c>
      <c r="AW210" s="3">
        <f t="shared" si="45"/>
        <v>2447</v>
      </c>
      <c r="AX210" s="3">
        <f t="shared" si="46"/>
        <v>700</v>
      </c>
      <c r="AY210" s="3">
        <f t="shared" si="47"/>
        <v>3271</v>
      </c>
      <c r="AZ210" s="3">
        <f t="shared" si="48"/>
        <v>523</v>
      </c>
      <c r="BA210" s="3">
        <f t="shared" si="49"/>
        <v>1831</v>
      </c>
      <c r="BB210" s="3">
        <f t="shared" si="50"/>
        <v>1920</v>
      </c>
      <c r="BC210" s="3">
        <f t="shared" si="51"/>
        <v>5619</v>
      </c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spans="1:68" x14ac:dyDescent="0.25">
      <c r="A211" s="1">
        <v>41483</v>
      </c>
      <c r="B211" t="s">
        <v>53</v>
      </c>
      <c r="C211" s="3">
        <v>84411</v>
      </c>
      <c r="D211" s="3">
        <v>27829</v>
      </c>
      <c r="E211" s="3">
        <v>26419</v>
      </c>
      <c r="F211" s="3">
        <v>25559</v>
      </c>
      <c r="G211" s="3">
        <v>41843</v>
      </c>
      <c r="H211">
        <v>15289</v>
      </c>
      <c r="I211" s="12">
        <v>14892</v>
      </c>
      <c r="J211" s="14">
        <v>2289</v>
      </c>
      <c r="K211" s="13">
        <v>6440</v>
      </c>
      <c r="L211" s="13"/>
      <c r="M211" s="3">
        <v>10915</v>
      </c>
      <c r="N211" s="3">
        <v>1736</v>
      </c>
      <c r="O211" s="3">
        <v>505</v>
      </c>
      <c r="P211" s="3">
        <v>560</v>
      </c>
      <c r="Q211" s="3">
        <v>66773</v>
      </c>
      <c r="R211" s="3">
        <v>20142</v>
      </c>
      <c r="S211" s="3">
        <v>14579</v>
      </c>
      <c r="T211" s="3">
        <v>8615</v>
      </c>
      <c r="U211" s="3">
        <v>1308</v>
      </c>
      <c r="V211" s="3">
        <v>8394</v>
      </c>
      <c r="W211" s="3">
        <v>1831</v>
      </c>
      <c r="X211" s="3">
        <v>785</v>
      </c>
      <c r="Y211" s="3">
        <v>2430</v>
      </c>
      <c r="Z211" s="3">
        <v>262</v>
      </c>
      <c r="AA211" s="3">
        <v>1046</v>
      </c>
      <c r="AB211" s="3">
        <v>1046</v>
      </c>
      <c r="AC211" s="3">
        <v>4185</v>
      </c>
      <c r="AD211" s="3">
        <v>15234</v>
      </c>
      <c r="AE211" s="3">
        <v>3543</v>
      </c>
      <c r="AF211" s="3">
        <v>1949</v>
      </c>
      <c r="AG211" s="3">
        <v>2214</v>
      </c>
      <c r="AH211" s="3">
        <v>89</v>
      </c>
      <c r="AI211" s="3">
        <v>1683</v>
      </c>
      <c r="AJ211" s="3">
        <v>266</v>
      </c>
      <c r="AK211" s="3">
        <v>0</v>
      </c>
      <c r="AL211" s="3">
        <v>974</v>
      </c>
      <c r="AM211" s="3">
        <v>89</v>
      </c>
      <c r="AN211" s="3">
        <v>89</v>
      </c>
      <c r="AO211" s="3">
        <v>177</v>
      </c>
      <c r="AP211" s="3">
        <v>3809</v>
      </c>
      <c r="AQ211" s="3">
        <f t="shared" si="39"/>
        <v>82007</v>
      </c>
      <c r="AR211" s="3">
        <f t="shared" si="40"/>
        <v>23685</v>
      </c>
      <c r="AS211" s="3">
        <f t="shared" si="41"/>
        <v>16528</v>
      </c>
      <c r="AT211" s="3">
        <f t="shared" si="42"/>
        <v>10829</v>
      </c>
      <c r="AU211" s="3">
        <f t="shared" si="43"/>
        <v>1397</v>
      </c>
      <c r="AV211" s="3">
        <f t="shared" si="44"/>
        <v>10077</v>
      </c>
      <c r="AW211" s="3">
        <f t="shared" si="45"/>
        <v>2097</v>
      </c>
      <c r="AX211" s="3">
        <f t="shared" si="46"/>
        <v>785</v>
      </c>
      <c r="AY211" s="3">
        <f t="shared" si="47"/>
        <v>3404</v>
      </c>
      <c r="AZ211" s="3">
        <f t="shared" si="48"/>
        <v>351</v>
      </c>
      <c r="BA211" s="3">
        <f t="shared" si="49"/>
        <v>1135</v>
      </c>
      <c r="BB211" s="3">
        <f t="shared" si="50"/>
        <v>1223</v>
      </c>
      <c r="BC211" s="3">
        <f t="shared" si="51"/>
        <v>7994</v>
      </c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spans="1:68" x14ac:dyDescent="0.25">
      <c r="A212" s="1">
        <v>41484</v>
      </c>
      <c r="B212" t="s">
        <v>58</v>
      </c>
      <c r="C212" s="3">
        <v>121690</v>
      </c>
      <c r="D212" s="3">
        <v>37671</v>
      </c>
      <c r="E212" s="3">
        <v>39593</v>
      </c>
      <c r="F212" s="3">
        <v>36488</v>
      </c>
      <c r="G212" s="3">
        <v>58777</v>
      </c>
      <c r="H212">
        <v>16950</v>
      </c>
      <c r="I212" s="12">
        <v>11882</v>
      </c>
      <c r="J212" s="14">
        <v>2132</v>
      </c>
      <c r="K212" s="13">
        <v>5482</v>
      </c>
      <c r="L212" s="13"/>
      <c r="M212" s="3">
        <v>15655</v>
      </c>
      <c r="N212" s="3">
        <v>1140</v>
      </c>
      <c r="O212" s="3">
        <v>420</v>
      </c>
      <c r="P212" s="3">
        <v>919</v>
      </c>
      <c r="Q212" s="3">
        <v>96876</v>
      </c>
      <c r="R212" s="3">
        <v>25897</v>
      </c>
      <c r="S212" s="3">
        <v>16126</v>
      </c>
      <c r="T212" s="3">
        <v>14138</v>
      </c>
      <c r="U212" s="3">
        <v>2354</v>
      </c>
      <c r="V212" s="3">
        <v>13475</v>
      </c>
      <c r="W212" s="3">
        <v>2877</v>
      </c>
      <c r="X212" s="3">
        <v>1831</v>
      </c>
      <c r="Y212" s="3">
        <v>2209</v>
      </c>
      <c r="Z212" s="3">
        <v>523</v>
      </c>
      <c r="AA212" s="3">
        <v>785</v>
      </c>
      <c r="AB212" s="3">
        <v>262</v>
      </c>
      <c r="AC212" s="3">
        <v>4709</v>
      </c>
      <c r="AD212" s="3">
        <v>11514</v>
      </c>
      <c r="AE212" s="3">
        <v>3100</v>
      </c>
      <c r="AF212" s="3">
        <v>1240</v>
      </c>
      <c r="AG212" s="3">
        <v>974</v>
      </c>
      <c r="AH212" s="3">
        <v>89</v>
      </c>
      <c r="AI212" s="3">
        <v>1506</v>
      </c>
      <c r="AJ212" s="3">
        <v>266</v>
      </c>
      <c r="AK212" s="3">
        <v>89</v>
      </c>
      <c r="AL212" s="3">
        <v>443</v>
      </c>
      <c r="AM212" s="3">
        <v>89</v>
      </c>
      <c r="AN212" s="3">
        <v>0</v>
      </c>
      <c r="AO212" s="3">
        <v>177</v>
      </c>
      <c r="AP212" s="3">
        <v>2923</v>
      </c>
      <c r="AQ212" s="3">
        <f t="shared" si="39"/>
        <v>108390</v>
      </c>
      <c r="AR212" s="3">
        <f t="shared" si="40"/>
        <v>28997</v>
      </c>
      <c r="AS212" s="3">
        <f t="shared" si="41"/>
        <v>17366</v>
      </c>
      <c r="AT212" s="3">
        <f t="shared" si="42"/>
        <v>15112</v>
      </c>
      <c r="AU212" s="3">
        <f t="shared" si="43"/>
        <v>2443</v>
      </c>
      <c r="AV212" s="3">
        <f t="shared" si="44"/>
        <v>14981</v>
      </c>
      <c r="AW212" s="3">
        <f t="shared" si="45"/>
        <v>3143</v>
      </c>
      <c r="AX212" s="3">
        <f t="shared" si="46"/>
        <v>1920</v>
      </c>
      <c r="AY212" s="3">
        <f t="shared" si="47"/>
        <v>2652</v>
      </c>
      <c r="AZ212" s="3">
        <f t="shared" si="48"/>
        <v>612</v>
      </c>
      <c r="BA212" s="3">
        <f t="shared" si="49"/>
        <v>785</v>
      </c>
      <c r="BB212" s="3">
        <f t="shared" si="50"/>
        <v>439</v>
      </c>
      <c r="BC212" s="3">
        <f t="shared" si="51"/>
        <v>7632</v>
      </c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spans="1:68" x14ac:dyDescent="0.25">
      <c r="A213" s="1">
        <v>41485</v>
      </c>
      <c r="B213" t="s">
        <v>59</v>
      </c>
      <c r="C213" s="3">
        <v>118394</v>
      </c>
      <c r="D213" s="3">
        <v>37270</v>
      </c>
      <c r="E213" s="3">
        <v>38864</v>
      </c>
      <c r="F213" s="3">
        <v>34876</v>
      </c>
      <c r="G213" s="3">
        <v>56636</v>
      </c>
      <c r="H213">
        <v>16341</v>
      </c>
      <c r="I213" s="12">
        <v>11289</v>
      </c>
      <c r="J213" s="14">
        <v>1992</v>
      </c>
      <c r="K213" s="13">
        <v>5470</v>
      </c>
      <c r="L213" s="13"/>
      <c r="M213" s="3">
        <v>15488</v>
      </c>
      <c r="N213" s="3">
        <v>1005</v>
      </c>
      <c r="O213" s="3">
        <v>384</v>
      </c>
      <c r="P213" s="3">
        <v>887</v>
      </c>
      <c r="Q213" s="3">
        <v>94405</v>
      </c>
      <c r="R213" s="3">
        <v>24328</v>
      </c>
      <c r="S213" s="3">
        <v>17893</v>
      </c>
      <c r="T213" s="3">
        <v>12812</v>
      </c>
      <c r="U213" s="3">
        <v>3139</v>
      </c>
      <c r="V213" s="3">
        <v>12370</v>
      </c>
      <c r="W213" s="3">
        <v>785</v>
      </c>
      <c r="X213" s="3">
        <v>1308</v>
      </c>
      <c r="Y213" s="3">
        <v>2430</v>
      </c>
      <c r="Z213" s="3">
        <v>523</v>
      </c>
      <c r="AA213" s="3">
        <v>1308</v>
      </c>
      <c r="AB213" s="3">
        <v>785</v>
      </c>
      <c r="AC213" s="3">
        <v>4185</v>
      </c>
      <c r="AD213" s="3">
        <v>10363</v>
      </c>
      <c r="AE213" s="3">
        <v>2569</v>
      </c>
      <c r="AF213" s="3">
        <v>1151</v>
      </c>
      <c r="AG213" s="3">
        <v>1329</v>
      </c>
      <c r="AH213" s="3">
        <v>89</v>
      </c>
      <c r="AI213" s="3">
        <v>886</v>
      </c>
      <c r="AJ213" s="3">
        <v>0</v>
      </c>
      <c r="AK213" s="3">
        <v>89</v>
      </c>
      <c r="AL213" s="3">
        <v>709</v>
      </c>
      <c r="AM213" s="3">
        <v>89</v>
      </c>
      <c r="AN213" s="3">
        <v>89</v>
      </c>
      <c r="AO213" s="3">
        <v>89</v>
      </c>
      <c r="AP213" s="3">
        <v>2834</v>
      </c>
      <c r="AQ213" s="3">
        <f t="shared" si="39"/>
        <v>104768</v>
      </c>
      <c r="AR213" s="3">
        <f t="shared" si="40"/>
        <v>26897</v>
      </c>
      <c r="AS213" s="3">
        <f t="shared" si="41"/>
        <v>19044</v>
      </c>
      <c r="AT213" s="3">
        <f t="shared" si="42"/>
        <v>14141</v>
      </c>
      <c r="AU213" s="3">
        <f t="shared" si="43"/>
        <v>3228</v>
      </c>
      <c r="AV213" s="3">
        <f t="shared" si="44"/>
        <v>13256</v>
      </c>
      <c r="AW213" s="3">
        <f t="shared" si="45"/>
        <v>785</v>
      </c>
      <c r="AX213" s="3">
        <f t="shared" si="46"/>
        <v>1397</v>
      </c>
      <c r="AY213" s="3">
        <f t="shared" si="47"/>
        <v>3139</v>
      </c>
      <c r="AZ213" s="3">
        <f t="shared" si="48"/>
        <v>612</v>
      </c>
      <c r="BA213" s="3">
        <f t="shared" si="49"/>
        <v>1397</v>
      </c>
      <c r="BB213" s="3">
        <f t="shared" si="50"/>
        <v>874</v>
      </c>
      <c r="BC213" s="3">
        <f t="shared" si="51"/>
        <v>7019</v>
      </c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spans="1:68" x14ac:dyDescent="0.25">
      <c r="A214" s="1">
        <v>41486</v>
      </c>
      <c r="B214" t="s">
        <v>30</v>
      </c>
      <c r="C214" s="3">
        <v>120272</v>
      </c>
      <c r="D214" s="3">
        <v>38640</v>
      </c>
      <c r="E214" s="3">
        <v>38887</v>
      </c>
      <c r="F214" s="3">
        <v>36409</v>
      </c>
      <c r="G214" s="3">
        <v>56524</v>
      </c>
      <c r="H214">
        <v>33642</v>
      </c>
      <c r="I214" s="12">
        <v>11425</v>
      </c>
      <c r="J214" s="14">
        <v>2214</v>
      </c>
      <c r="K214" s="13">
        <v>5627</v>
      </c>
      <c r="L214" s="13"/>
      <c r="M214" s="3">
        <v>17318</v>
      </c>
      <c r="N214" s="3">
        <v>1022</v>
      </c>
      <c r="O214" s="3">
        <v>360</v>
      </c>
      <c r="P214" s="3">
        <v>912</v>
      </c>
      <c r="Q214" s="3">
        <v>95289</v>
      </c>
      <c r="R214" s="3">
        <v>25636</v>
      </c>
      <c r="S214" s="3">
        <v>13254</v>
      </c>
      <c r="T214" s="3">
        <v>18114</v>
      </c>
      <c r="U214" s="3">
        <v>2354</v>
      </c>
      <c r="V214" s="3">
        <v>16567</v>
      </c>
      <c r="W214" s="3">
        <v>1046</v>
      </c>
      <c r="X214" s="3">
        <v>1046</v>
      </c>
      <c r="Y214" s="3">
        <v>1767</v>
      </c>
      <c r="Z214" s="3">
        <v>262</v>
      </c>
      <c r="AA214" s="3">
        <v>2354</v>
      </c>
      <c r="AB214" s="3">
        <v>0</v>
      </c>
      <c r="AC214" s="3">
        <v>4970</v>
      </c>
      <c r="AD214" s="3">
        <v>11869</v>
      </c>
      <c r="AE214" s="3">
        <v>3277</v>
      </c>
      <c r="AF214" s="3">
        <v>1151</v>
      </c>
      <c r="AG214" s="3">
        <v>1594</v>
      </c>
      <c r="AH214" s="3">
        <v>89</v>
      </c>
      <c r="AI214" s="3">
        <v>1683</v>
      </c>
      <c r="AJ214" s="3">
        <v>89</v>
      </c>
      <c r="AK214" s="3">
        <v>89</v>
      </c>
      <c r="AL214" s="3">
        <v>531</v>
      </c>
      <c r="AM214" s="3">
        <v>89</v>
      </c>
      <c r="AN214" s="3">
        <v>0</v>
      </c>
      <c r="AO214" s="3">
        <v>177</v>
      </c>
      <c r="AP214" s="3">
        <v>2569</v>
      </c>
      <c r="AQ214" s="3">
        <f t="shared" si="39"/>
        <v>107158</v>
      </c>
      <c r="AR214" s="3">
        <f t="shared" si="40"/>
        <v>28913</v>
      </c>
      <c r="AS214" s="3">
        <f t="shared" si="41"/>
        <v>14405</v>
      </c>
      <c r="AT214" s="3">
        <f t="shared" si="42"/>
        <v>19708</v>
      </c>
      <c r="AU214" s="3">
        <f t="shared" si="43"/>
        <v>2443</v>
      </c>
      <c r="AV214" s="3">
        <f t="shared" si="44"/>
        <v>18250</v>
      </c>
      <c r="AW214" s="3">
        <f t="shared" si="45"/>
        <v>1135</v>
      </c>
      <c r="AX214" s="3">
        <f t="shared" si="46"/>
        <v>1135</v>
      </c>
      <c r="AY214" s="3">
        <f t="shared" si="47"/>
        <v>2298</v>
      </c>
      <c r="AZ214" s="3">
        <f t="shared" si="48"/>
        <v>351</v>
      </c>
      <c r="BA214" s="3">
        <f t="shared" si="49"/>
        <v>2354</v>
      </c>
      <c r="BB214" s="3">
        <f t="shared" si="50"/>
        <v>177</v>
      </c>
      <c r="BC214" s="3">
        <f t="shared" si="51"/>
        <v>7539</v>
      </c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spans="1:68" x14ac:dyDescent="0.25">
      <c r="A215" s="1">
        <v>41487</v>
      </c>
      <c r="B215" t="s">
        <v>46</v>
      </c>
      <c r="C215" s="3">
        <v>140931</v>
      </c>
      <c r="D215" s="3">
        <v>44174</v>
      </c>
      <c r="E215" s="3">
        <v>43570</v>
      </c>
      <c r="F215" s="3">
        <v>43426</v>
      </c>
      <c r="G215" s="3">
        <v>65150</v>
      </c>
      <c r="H215">
        <v>54892</v>
      </c>
      <c r="I215" s="12">
        <v>12924</v>
      </c>
      <c r="J215" s="14">
        <v>2138</v>
      </c>
      <c r="K215" s="13">
        <v>6072</v>
      </c>
      <c r="L215" s="13"/>
      <c r="M215" s="3">
        <v>22802</v>
      </c>
      <c r="N215" s="3">
        <v>1325</v>
      </c>
      <c r="O215" s="3">
        <v>480</v>
      </c>
      <c r="P215" s="3">
        <v>1162</v>
      </c>
      <c r="Q215" s="3">
        <v>110313</v>
      </c>
      <c r="R215" s="3">
        <v>34268</v>
      </c>
      <c r="S215" s="3">
        <v>20102</v>
      </c>
      <c r="T215" s="3">
        <v>20323</v>
      </c>
      <c r="U215" s="3">
        <v>2354</v>
      </c>
      <c r="V215" s="3">
        <v>17672</v>
      </c>
      <c r="W215" s="3">
        <v>1831</v>
      </c>
      <c r="X215" s="3">
        <v>1046</v>
      </c>
      <c r="Y215" s="3">
        <v>2209</v>
      </c>
      <c r="Z215" s="3">
        <v>0</v>
      </c>
      <c r="AA215" s="3">
        <v>1831</v>
      </c>
      <c r="AB215" s="3">
        <v>1308</v>
      </c>
      <c r="AC215" s="3">
        <v>3662</v>
      </c>
      <c r="AD215" s="3">
        <v>12843</v>
      </c>
      <c r="AE215" s="3">
        <v>3897</v>
      </c>
      <c r="AF215" s="3">
        <v>1151</v>
      </c>
      <c r="AG215" s="3">
        <v>2303</v>
      </c>
      <c r="AH215" s="3">
        <v>0</v>
      </c>
      <c r="AI215" s="3">
        <v>1240</v>
      </c>
      <c r="AJ215" s="3">
        <v>531</v>
      </c>
      <c r="AK215" s="3">
        <v>0</v>
      </c>
      <c r="AL215" s="3">
        <v>531</v>
      </c>
      <c r="AM215" s="3">
        <v>177</v>
      </c>
      <c r="AN215" s="3">
        <v>0</v>
      </c>
      <c r="AO215" s="3">
        <v>89</v>
      </c>
      <c r="AP215" s="3">
        <v>2480</v>
      </c>
      <c r="AQ215" s="3">
        <f t="shared" si="39"/>
        <v>123156</v>
      </c>
      <c r="AR215" s="3">
        <f t="shared" si="40"/>
        <v>38165</v>
      </c>
      <c r="AS215" s="3">
        <f t="shared" si="41"/>
        <v>21253</v>
      </c>
      <c r="AT215" s="3">
        <f t="shared" si="42"/>
        <v>22626</v>
      </c>
      <c r="AU215" s="3">
        <f t="shared" si="43"/>
        <v>2354</v>
      </c>
      <c r="AV215" s="3">
        <f t="shared" si="44"/>
        <v>18912</v>
      </c>
      <c r="AW215" s="3">
        <f t="shared" si="45"/>
        <v>2362</v>
      </c>
      <c r="AX215" s="3">
        <f t="shared" si="46"/>
        <v>1046</v>
      </c>
      <c r="AY215" s="3">
        <f t="shared" si="47"/>
        <v>2740</v>
      </c>
      <c r="AZ215" s="3">
        <f t="shared" si="48"/>
        <v>177</v>
      </c>
      <c r="BA215" s="3">
        <f t="shared" si="49"/>
        <v>1831</v>
      </c>
      <c r="BB215" s="3">
        <f t="shared" si="50"/>
        <v>1397</v>
      </c>
      <c r="BC215" s="3">
        <f t="shared" si="51"/>
        <v>6142</v>
      </c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spans="1:68" x14ac:dyDescent="0.25">
      <c r="A216" s="1">
        <v>41488</v>
      </c>
      <c r="B216" t="s">
        <v>49</v>
      </c>
      <c r="C216" s="3">
        <v>145199</v>
      </c>
      <c r="D216" s="3">
        <v>43190</v>
      </c>
      <c r="E216" s="3">
        <v>46299</v>
      </c>
      <c r="F216" s="3">
        <v>44316</v>
      </c>
      <c r="G216" s="3">
        <v>67346</v>
      </c>
      <c r="H216">
        <v>55592</v>
      </c>
      <c r="I216" s="12">
        <v>14201</v>
      </c>
      <c r="J216" s="14">
        <v>2325</v>
      </c>
      <c r="K216" s="13">
        <v>6510</v>
      </c>
      <c r="L216" s="13"/>
      <c r="M216" s="3">
        <v>23147</v>
      </c>
      <c r="N216" s="3">
        <v>1570</v>
      </c>
      <c r="O216" s="3">
        <v>534</v>
      </c>
      <c r="P216" s="3">
        <v>1111</v>
      </c>
      <c r="Q216" s="3">
        <v>113510</v>
      </c>
      <c r="R216" s="3">
        <v>32960</v>
      </c>
      <c r="S216" s="3">
        <v>18335</v>
      </c>
      <c r="T216" s="3">
        <v>18335</v>
      </c>
      <c r="U216" s="3">
        <v>1570</v>
      </c>
      <c r="V216" s="3">
        <v>17672</v>
      </c>
      <c r="W216" s="3">
        <v>2093</v>
      </c>
      <c r="X216" s="3">
        <v>1046</v>
      </c>
      <c r="Y216" s="3">
        <v>4197</v>
      </c>
      <c r="Z216" s="3">
        <v>785</v>
      </c>
      <c r="AA216" s="3">
        <v>2616</v>
      </c>
      <c r="AB216" s="3">
        <v>1308</v>
      </c>
      <c r="AC216" s="3">
        <v>5493</v>
      </c>
      <c r="AD216" s="3">
        <v>13906</v>
      </c>
      <c r="AE216" s="3">
        <v>4251</v>
      </c>
      <c r="AF216" s="3">
        <v>1506</v>
      </c>
      <c r="AG216" s="3">
        <v>2126</v>
      </c>
      <c r="AH216" s="3">
        <v>0</v>
      </c>
      <c r="AI216" s="3">
        <v>2214</v>
      </c>
      <c r="AJ216" s="3">
        <v>177</v>
      </c>
      <c r="AK216" s="3">
        <v>0</v>
      </c>
      <c r="AL216" s="3">
        <v>443</v>
      </c>
      <c r="AM216" s="3">
        <v>89</v>
      </c>
      <c r="AN216" s="3">
        <v>0</v>
      </c>
      <c r="AO216" s="3">
        <v>177</v>
      </c>
      <c r="AP216" s="3">
        <v>2569</v>
      </c>
      <c r="AQ216" s="3">
        <f t="shared" si="39"/>
        <v>127416</v>
      </c>
      <c r="AR216" s="3">
        <f t="shared" si="40"/>
        <v>37211</v>
      </c>
      <c r="AS216" s="3">
        <f t="shared" si="41"/>
        <v>19841</v>
      </c>
      <c r="AT216" s="3">
        <f t="shared" si="42"/>
        <v>20461</v>
      </c>
      <c r="AU216" s="3">
        <f t="shared" si="43"/>
        <v>1570</v>
      </c>
      <c r="AV216" s="3">
        <f t="shared" si="44"/>
        <v>19886</v>
      </c>
      <c r="AW216" s="3">
        <f t="shared" si="45"/>
        <v>2270</v>
      </c>
      <c r="AX216" s="3">
        <f t="shared" si="46"/>
        <v>1046</v>
      </c>
      <c r="AY216" s="3">
        <f t="shared" si="47"/>
        <v>4640</v>
      </c>
      <c r="AZ216" s="3">
        <f t="shared" si="48"/>
        <v>874</v>
      </c>
      <c r="BA216" s="3">
        <f t="shared" si="49"/>
        <v>2616</v>
      </c>
      <c r="BB216" s="3">
        <f t="shared" si="50"/>
        <v>1485</v>
      </c>
      <c r="BC216" s="3">
        <f t="shared" si="51"/>
        <v>8062</v>
      </c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spans="1:68" x14ac:dyDescent="0.25">
      <c r="A217" s="1">
        <v>41489</v>
      </c>
      <c r="B217" t="s">
        <v>52</v>
      </c>
      <c r="C217" s="3">
        <v>118949</v>
      </c>
      <c r="D217" s="3">
        <v>36716</v>
      </c>
      <c r="E217" s="3">
        <v>38135</v>
      </c>
      <c r="F217" s="3">
        <v>33763</v>
      </c>
      <c r="G217" s="3">
        <v>58074</v>
      </c>
      <c r="H217">
        <v>47311</v>
      </c>
      <c r="I217" s="12">
        <v>15225</v>
      </c>
      <c r="J217" s="14">
        <v>2454</v>
      </c>
      <c r="K217" s="13">
        <v>6541</v>
      </c>
      <c r="L217" s="13"/>
      <c r="M217" s="3">
        <v>18928</v>
      </c>
      <c r="N217" s="3">
        <v>1943</v>
      </c>
      <c r="O217" s="3">
        <v>612</v>
      </c>
      <c r="P217" s="3">
        <v>926</v>
      </c>
      <c r="Q217" s="3">
        <v>93149</v>
      </c>
      <c r="R217" s="3">
        <v>23282</v>
      </c>
      <c r="S217" s="3">
        <v>16567</v>
      </c>
      <c r="T217" s="3">
        <v>19660</v>
      </c>
      <c r="U217" s="3">
        <v>1308</v>
      </c>
      <c r="V217" s="3">
        <v>11708</v>
      </c>
      <c r="W217" s="3">
        <v>2877</v>
      </c>
      <c r="X217" s="3">
        <v>523</v>
      </c>
      <c r="Y217" s="3">
        <v>4639</v>
      </c>
      <c r="Z217" s="3">
        <v>0</v>
      </c>
      <c r="AA217" s="3">
        <v>2354</v>
      </c>
      <c r="AB217" s="3">
        <v>1831</v>
      </c>
      <c r="AC217" s="3">
        <v>3401</v>
      </c>
      <c r="AD217" s="3">
        <v>15146</v>
      </c>
      <c r="AE217" s="3">
        <v>4871</v>
      </c>
      <c r="AF217" s="3">
        <v>1240</v>
      </c>
      <c r="AG217" s="3">
        <v>2303</v>
      </c>
      <c r="AH217" s="3">
        <v>0</v>
      </c>
      <c r="AI217" s="3">
        <v>1860</v>
      </c>
      <c r="AJ217" s="3">
        <v>354</v>
      </c>
      <c r="AK217" s="3">
        <v>0</v>
      </c>
      <c r="AL217" s="3">
        <v>886</v>
      </c>
      <c r="AM217" s="3">
        <v>177</v>
      </c>
      <c r="AN217" s="3">
        <v>0</v>
      </c>
      <c r="AO217" s="3">
        <v>89</v>
      </c>
      <c r="AP217" s="3">
        <v>2746</v>
      </c>
      <c r="AQ217" s="3">
        <f t="shared" si="39"/>
        <v>108295</v>
      </c>
      <c r="AR217" s="3">
        <f t="shared" si="40"/>
        <v>28153</v>
      </c>
      <c r="AS217" s="3">
        <f t="shared" si="41"/>
        <v>17807</v>
      </c>
      <c r="AT217" s="3">
        <f t="shared" si="42"/>
        <v>21963</v>
      </c>
      <c r="AU217" s="3">
        <f t="shared" si="43"/>
        <v>1308</v>
      </c>
      <c r="AV217" s="3">
        <f t="shared" si="44"/>
        <v>13568</v>
      </c>
      <c r="AW217" s="3">
        <f t="shared" si="45"/>
        <v>3231</v>
      </c>
      <c r="AX217" s="3">
        <f t="shared" si="46"/>
        <v>523</v>
      </c>
      <c r="AY217" s="3">
        <f t="shared" si="47"/>
        <v>5525</v>
      </c>
      <c r="AZ217" s="3">
        <f t="shared" si="48"/>
        <v>177</v>
      </c>
      <c r="BA217" s="3">
        <f t="shared" si="49"/>
        <v>2354</v>
      </c>
      <c r="BB217" s="3">
        <f t="shared" si="50"/>
        <v>1920</v>
      </c>
      <c r="BC217" s="3">
        <f t="shared" si="51"/>
        <v>6147</v>
      </c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spans="1:68" x14ac:dyDescent="0.25">
      <c r="A218" s="1">
        <v>41490</v>
      </c>
      <c r="B218" t="s">
        <v>53</v>
      </c>
      <c r="C218" s="3">
        <v>105310</v>
      </c>
      <c r="D218" s="3">
        <v>31837</v>
      </c>
      <c r="E218" s="3">
        <v>32689</v>
      </c>
      <c r="F218" s="3">
        <v>31639</v>
      </c>
      <c r="G218" s="3">
        <v>51452</v>
      </c>
      <c r="H218">
        <v>41520</v>
      </c>
      <c r="I218" s="12">
        <v>16075</v>
      </c>
      <c r="J218" s="14">
        <v>2398</v>
      </c>
      <c r="K218" s="13">
        <v>6953</v>
      </c>
      <c r="L218" s="13"/>
      <c r="M218" s="3">
        <v>15575</v>
      </c>
      <c r="N218" s="3">
        <v>1951</v>
      </c>
      <c r="O218" s="3">
        <v>582</v>
      </c>
      <c r="P218" s="3">
        <v>734</v>
      </c>
      <c r="Q218" s="3">
        <v>82571</v>
      </c>
      <c r="R218" s="3">
        <v>23020</v>
      </c>
      <c r="S218" s="3">
        <v>10382</v>
      </c>
      <c r="T218" s="3">
        <v>15463</v>
      </c>
      <c r="U218" s="3">
        <v>1308</v>
      </c>
      <c r="V218" s="3">
        <v>14358</v>
      </c>
      <c r="W218" s="3">
        <v>1046</v>
      </c>
      <c r="X218" s="3">
        <v>523</v>
      </c>
      <c r="Y218" s="3">
        <v>3976</v>
      </c>
      <c r="Z218" s="3">
        <v>785</v>
      </c>
      <c r="AA218" s="3">
        <v>3662</v>
      </c>
      <c r="AB218" s="3">
        <v>1308</v>
      </c>
      <c r="AC218" s="3">
        <v>1831</v>
      </c>
      <c r="AD218" s="3">
        <v>16120</v>
      </c>
      <c r="AE218" s="3">
        <v>4871</v>
      </c>
      <c r="AF218" s="3">
        <v>1771</v>
      </c>
      <c r="AG218" s="3">
        <v>3277</v>
      </c>
      <c r="AH218" s="3">
        <v>89</v>
      </c>
      <c r="AI218" s="3">
        <v>2303</v>
      </c>
      <c r="AJ218" s="3">
        <v>443</v>
      </c>
      <c r="AK218" s="3">
        <v>0</v>
      </c>
      <c r="AL218" s="3">
        <v>797</v>
      </c>
      <c r="AM218" s="3">
        <v>89</v>
      </c>
      <c r="AN218" s="3">
        <v>89</v>
      </c>
      <c r="AO218" s="3">
        <v>266</v>
      </c>
      <c r="AP218" s="3">
        <v>2037</v>
      </c>
      <c r="AQ218" s="3">
        <f t="shared" si="39"/>
        <v>98691</v>
      </c>
      <c r="AR218" s="3">
        <f t="shared" si="40"/>
        <v>27891</v>
      </c>
      <c r="AS218" s="3">
        <f t="shared" si="41"/>
        <v>12153</v>
      </c>
      <c r="AT218" s="3">
        <f t="shared" si="42"/>
        <v>18740</v>
      </c>
      <c r="AU218" s="3">
        <f t="shared" si="43"/>
        <v>1397</v>
      </c>
      <c r="AV218" s="3">
        <f t="shared" si="44"/>
        <v>16661</v>
      </c>
      <c r="AW218" s="3">
        <f t="shared" si="45"/>
        <v>1489</v>
      </c>
      <c r="AX218" s="3">
        <f t="shared" si="46"/>
        <v>523</v>
      </c>
      <c r="AY218" s="3">
        <f t="shared" si="47"/>
        <v>4773</v>
      </c>
      <c r="AZ218" s="3">
        <f t="shared" si="48"/>
        <v>874</v>
      </c>
      <c r="BA218" s="3">
        <f t="shared" si="49"/>
        <v>3751</v>
      </c>
      <c r="BB218" s="3">
        <f t="shared" si="50"/>
        <v>1574</v>
      </c>
      <c r="BC218" s="3">
        <f t="shared" si="51"/>
        <v>3868</v>
      </c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spans="1:68" x14ac:dyDescent="0.25">
      <c r="A219" s="1">
        <v>41491</v>
      </c>
      <c r="B219" t="s">
        <v>58</v>
      </c>
      <c r="C219" s="3">
        <v>164899</v>
      </c>
      <c r="D219" s="3">
        <v>47428</v>
      </c>
      <c r="E219" s="3">
        <v>54978</v>
      </c>
      <c r="F219" s="3">
        <v>49954</v>
      </c>
      <c r="G219" s="3">
        <v>76394</v>
      </c>
      <c r="H219">
        <v>63545</v>
      </c>
      <c r="I219" s="12">
        <v>14599</v>
      </c>
      <c r="J219" s="14">
        <v>2332</v>
      </c>
      <c r="K219" s="13">
        <v>6584</v>
      </c>
      <c r="L219" s="13"/>
      <c r="M219" s="3">
        <v>20930</v>
      </c>
      <c r="N219" s="3">
        <v>1326</v>
      </c>
      <c r="O219" s="3">
        <v>447</v>
      </c>
      <c r="P219" s="3">
        <v>1113</v>
      </c>
      <c r="Q219" s="3">
        <v>128010</v>
      </c>
      <c r="R219" s="3">
        <v>35838</v>
      </c>
      <c r="S219" s="3">
        <v>21648</v>
      </c>
      <c r="T219" s="3">
        <v>20985</v>
      </c>
      <c r="U219" s="3">
        <v>3139</v>
      </c>
      <c r="V219" s="3">
        <v>18776</v>
      </c>
      <c r="W219" s="3">
        <v>3401</v>
      </c>
      <c r="X219" s="3">
        <v>1570</v>
      </c>
      <c r="Y219" s="3">
        <v>3093</v>
      </c>
      <c r="Z219" s="3">
        <v>1046</v>
      </c>
      <c r="AA219" s="3">
        <v>3139</v>
      </c>
      <c r="AB219" s="3">
        <v>2354</v>
      </c>
      <c r="AC219" s="3">
        <v>6017</v>
      </c>
      <c r="AD219" s="3">
        <v>14614</v>
      </c>
      <c r="AE219" s="3">
        <v>3897</v>
      </c>
      <c r="AF219" s="3">
        <v>886</v>
      </c>
      <c r="AG219" s="3">
        <v>3011</v>
      </c>
      <c r="AH219" s="3">
        <v>0</v>
      </c>
      <c r="AI219" s="3">
        <v>2126</v>
      </c>
      <c r="AJ219" s="3">
        <v>354</v>
      </c>
      <c r="AK219" s="3">
        <v>89</v>
      </c>
      <c r="AL219" s="3">
        <v>443</v>
      </c>
      <c r="AM219" s="3">
        <v>354</v>
      </c>
      <c r="AN219" s="3">
        <v>0</v>
      </c>
      <c r="AO219" s="3">
        <v>177</v>
      </c>
      <c r="AP219" s="3">
        <v>2569</v>
      </c>
      <c r="AQ219" s="3">
        <f t="shared" si="39"/>
        <v>142624</v>
      </c>
      <c r="AR219" s="3">
        <f t="shared" si="40"/>
        <v>39735</v>
      </c>
      <c r="AS219" s="3">
        <f t="shared" si="41"/>
        <v>22534</v>
      </c>
      <c r="AT219" s="3">
        <f t="shared" si="42"/>
        <v>23996</v>
      </c>
      <c r="AU219" s="3">
        <f t="shared" si="43"/>
        <v>3139</v>
      </c>
      <c r="AV219" s="3">
        <f t="shared" si="44"/>
        <v>20902</v>
      </c>
      <c r="AW219" s="3">
        <f t="shared" si="45"/>
        <v>3755</v>
      </c>
      <c r="AX219" s="3">
        <f t="shared" si="46"/>
        <v>1659</v>
      </c>
      <c r="AY219" s="3">
        <f t="shared" si="47"/>
        <v>3536</v>
      </c>
      <c r="AZ219" s="3">
        <f t="shared" si="48"/>
        <v>1400</v>
      </c>
      <c r="BA219" s="3">
        <f t="shared" si="49"/>
        <v>3139</v>
      </c>
      <c r="BB219" s="3">
        <f t="shared" si="50"/>
        <v>2531</v>
      </c>
      <c r="BC219" s="3">
        <f t="shared" si="51"/>
        <v>8586</v>
      </c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spans="1:68" x14ac:dyDescent="0.25">
      <c r="A220" s="1">
        <v>41492</v>
      </c>
      <c r="B220" t="s">
        <v>59</v>
      </c>
      <c r="C220" s="3">
        <v>170334</v>
      </c>
      <c r="D220" s="3">
        <v>50652</v>
      </c>
      <c r="E220" s="3">
        <v>57651</v>
      </c>
      <c r="F220" s="3">
        <v>52221</v>
      </c>
      <c r="G220" s="3">
        <v>76597</v>
      </c>
      <c r="H220">
        <v>67343</v>
      </c>
      <c r="I220" s="12">
        <v>14903</v>
      </c>
      <c r="J220" s="14">
        <v>2396</v>
      </c>
      <c r="K220" s="13">
        <v>8689</v>
      </c>
      <c r="L220" s="13"/>
      <c r="M220" s="3">
        <v>22806</v>
      </c>
      <c r="N220" s="3">
        <v>1362</v>
      </c>
      <c r="O220" s="3">
        <v>469</v>
      </c>
      <c r="P220" s="3">
        <v>1372</v>
      </c>
      <c r="Q220" s="3">
        <v>131132</v>
      </c>
      <c r="R220" s="3">
        <v>37669</v>
      </c>
      <c r="S220" s="3">
        <v>22974</v>
      </c>
      <c r="T220" s="3">
        <v>19881</v>
      </c>
      <c r="U220" s="3">
        <v>2354</v>
      </c>
      <c r="V220" s="3">
        <v>20102</v>
      </c>
      <c r="W220" s="3">
        <v>1831</v>
      </c>
      <c r="X220" s="3">
        <v>262</v>
      </c>
      <c r="Y220" s="3">
        <v>2651</v>
      </c>
      <c r="Z220" s="3">
        <v>262</v>
      </c>
      <c r="AA220" s="3">
        <v>1046</v>
      </c>
      <c r="AB220" s="3">
        <v>3139</v>
      </c>
      <c r="AC220" s="3">
        <v>6017</v>
      </c>
      <c r="AD220" s="3">
        <v>14614</v>
      </c>
      <c r="AE220" s="3">
        <v>3809</v>
      </c>
      <c r="AF220" s="3">
        <v>1506</v>
      </c>
      <c r="AG220" s="3">
        <v>1860</v>
      </c>
      <c r="AH220" s="3">
        <v>0</v>
      </c>
      <c r="AI220" s="3">
        <v>2126</v>
      </c>
      <c r="AJ220" s="3">
        <v>354</v>
      </c>
      <c r="AK220" s="3">
        <v>0</v>
      </c>
      <c r="AL220" s="3">
        <v>443</v>
      </c>
      <c r="AM220" s="3">
        <v>0</v>
      </c>
      <c r="AN220" s="3">
        <v>89</v>
      </c>
      <c r="AO220" s="3">
        <v>354</v>
      </c>
      <c r="AP220" s="3">
        <v>2923</v>
      </c>
      <c r="AQ220" s="3">
        <f t="shared" si="39"/>
        <v>145746</v>
      </c>
      <c r="AR220" s="3">
        <f t="shared" si="40"/>
        <v>41478</v>
      </c>
      <c r="AS220" s="3">
        <f t="shared" si="41"/>
        <v>24480</v>
      </c>
      <c r="AT220" s="3">
        <f t="shared" si="42"/>
        <v>21741</v>
      </c>
      <c r="AU220" s="3">
        <f t="shared" si="43"/>
        <v>2354</v>
      </c>
      <c r="AV220" s="3">
        <f t="shared" si="44"/>
        <v>22228</v>
      </c>
      <c r="AW220" s="3">
        <f t="shared" si="45"/>
        <v>2185</v>
      </c>
      <c r="AX220" s="3">
        <f t="shared" si="46"/>
        <v>262</v>
      </c>
      <c r="AY220" s="3">
        <f t="shared" si="47"/>
        <v>3094</v>
      </c>
      <c r="AZ220" s="3">
        <f t="shared" si="48"/>
        <v>262</v>
      </c>
      <c r="BA220" s="3">
        <f t="shared" si="49"/>
        <v>1135</v>
      </c>
      <c r="BB220" s="3">
        <f t="shared" si="50"/>
        <v>3493</v>
      </c>
      <c r="BC220" s="3">
        <f t="shared" si="51"/>
        <v>8940</v>
      </c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spans="1:68" x14ac:dyDescent="0.25">
      <c r="A221" s="1">
        <v>41493</v>
      </c>
      <c r="B221" t="s">
        <v>30</v>
      </c>
      <c r="C221" s="3">
        <v>252421</v>
      </c>
      <c r="D221" s="3">
        <v>63517</v>
      </c>
      <c r="E221" s="3">
        <v>75587</v>
      </c>
      <c r="F221" s="3">
        <v>69041</v>
      </c>
      <c r="G221" s="3">
        <v>128033</v>
      </c>
      <c r="H221">
        <v>84510</v>
      </c>
      <c r="I221" s="12">
        <v>19792</v>
      </c>
      <c r="J221" s="14">
        <v>3360</v>
      </c>
      <c r="K221" s="13">
        <v>9918</v>
      </c>
      <c r="L221" s="13"/>
      <c r="M221" s="3">
        <v>28328</v>
      </c>
      <c r="N221" s="3">
        <v>1792</v>
      </c>
      <c r="O221" s="3">
        <v>676</v>
      </c>
      <c r="P221" s="3">
        <v>1585</v>
      </c>
      <c r="Q221" s="3">
        <v>197748</v>
      </c>
      <c r="R221" s="3">
        <v>48133</v>
      </c>
      <c r="S221" s="3">
        <v>28496</v>
      </c>
      <c r="T221" s="3">
        <v>37111</v>
      </c>
      <c r="U221" s="3">
        <v>3139</v>
      </c>
      <c r="V221" s="3">
        <v>28938</v>
      </c>
      <c r="W221" s="3">
        <v>2354</v>
      </c>
      <c r="X221" s="3">
        <v>2877</v>
      </c>
      <c r="Y221" s="3">
        <v>7069</v>
      </c>
      <c r="Z221" s="3">
        <v>1570</v>
      </c>
      <c r="AA221" s="3">
        <v>4709</v>
      </c>
      <c r="AB221" s="3">
        <v>2616</v>
      </c>
      <c r="AC221" s="3">
        <v>7325</v>
      </c>
      <c r="AD221" s="3">
        <v>19397</v>
      </c>
      <c r="AE221" s="3">
        <v>4871</v>
      </c>
      <c r="AF221" s="3">
        <v>1949</v>
      </c>
      <c r="AG221" s="3">
        <v>3720</v>
      </c>
      <c r="AH221" s="3">
        <v>266</v>
      </c>
      <c r="AI221" s="3">
        <v>2657</v>
      </c>
      <c r="AJ221" s="3">
        <v>531</v>
      </c>
      <c r="AK221" s="3">
        <v>89</v>
      </c>
      <c r="AL221" s="3">
        <v>797</v>
      </c>
      <c r="AM221" s="3">
        <v>266</v>
      </c>
      <c r="AN221" s="3">
        <v>89</v>
      </c>
      <c r="AO221" s="3">
        <v>89</v>
      </c>
      <c r="AP221" s="3">
        <v>3277</v>
      </c>
      <c r="AQ221" s="3">
        <f t="shared" si="39"/>
        <v>217145</v>
      </c>
      <c r="AR221" s="3">
        <f t="shared" si="40"/>
        <v>53004</v>
      </c>
      <c r="AS221" s="3">
        <f t="shared" si="41"/>
        <v>30445</v>
      </c>
      <c r="AT221" s="3">
        <f t="shared" si="42"/>
        <v>40831</v>
      </c>
      <c r="AU221" s="3">
        <f t="shared" si="43"/>
        <v>3405</v>
      </c>
      <c r="AV221" s="3">
        <f t="shared" si="44"/>
        <v>31595</v>
      </c>
      <c r="AW221" s="3">
        <f t="shared" si="45"/>
        <v>2885</v>
      </c>
      <c r="AX221" s="3">
        <f t="shared" si="46"/>
        <v>2966</v>
      </c>
      <c r="AY221" s="3">
        <f t="shared" si="47"/>
        <v>7866</v>
      </c>
      <c r="AZ221" s="3">
        <f t="shared" si="48"/>
        <v>1836</v>
      </c>
      <c r="BA221" s="3">
        <f t="shared" si="49"/>
        <v>4798</v>
      </c>
      <c r="BB221" s="3">
        <f t="shared" si="50"/>
        <v>2705</v>
      </c>
      <c r="BC221" s="3">
        <f t="shared" si="51"/>
        <v>10602</v>
      </c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spans="1:68" x14ac:dyDescent="0.25">
      <c r="A222" s="1">
        <v>41494</v>
      </c>
      <c r="B222" t="s">
        <v>46</v>
      </c>
      <c r="C222" s="3">
        <v>276755</v>
      </c>
      <c r="D222" s="3">
        <v>60588</v>
      </c>
      <c r="E222" s="3">
        <v>81350</v>
      </c>
      <c r="F222" s="3">
        <v>68080</v>
      </c>
      <c r="G222" s="3">
        <v>147829</v>
      </c>
      <c r="H222">
        <v>84000</v>
      </c>
      <c r="I222" s="12">
        <v>22240</v>
      </c>
      <c r="J222" s="14">
        <v>2546</v>
      </c>
      <c r="K222" s="13">
        <v>8489</v>
      </c>
      <c r="L222" s="13"/>
      <c r="M222" s="3">
        <v>26116</v>
      </c>
      <c r="N222" s="3">
        <v>1934</v>
      </c>
      <c r="O222" s="3">
        <v>685</v>
      </c>
      <c r="P222" s="3">
        <v>1393</v>
      </c>
      <c r="Q222" s="3">
        <v>220256</v>
      </c>
      <c r="R222" s="3">
        <v>59119</v>
      </c>
      <c r="S222" s="3">
        <v>32472</v>
      </c>
      <c r="T222" s="3">
        <v>32693</v>
      </c>
      <c r="U222" s="3">
        <v>3924</v>
      </c>
      <c r="V222" s="3">
        <v>33356</v>
      </c>
      <c r="W222" s="3">
        <v>5755</v>
      </c>
      <c r="X222" s="3">
        <v>2616</v>
      </c>
      <c r="Y222" s="3">
        <v>11266</v>
      </c>
      <c r="Z222" s="3">
        <v>1570</v>
      </c>
      <c r="AA222" s="3">
        <v>7586</v>
      </c>
      <c r="AB222" s="3">
        <v>4185</v>
      </c>
      <c r="AC222" s="3">
        <v>6278</v>
      </c>
      <c r="AD222" s="3">
        <v>21966</v>
      </c>
      <c r="AE222" s="3">
        <v>6731</v>
      </c>
      <c r="AF222" s="3">
        <v>2214</v>
      </c>
      <c r="AG222" s="3">
        <v>3631</v>
      </c>
      <c r="AH222" s="3">
        <v>0</v>
      </c>
      <c r="AI222" s="3">
        <v>2923</v>
      </c>
      <c r="AJ222" s="3">
        <v>354</v>
      </c>
      <c r="AK222" s="3">
        <v>177</v>
      </c>
      <c r="AL222" s="3">
        <v>709</v>
      </c>
      <c r="AM222" s="3">
        <v>89</v>
      </c>
      <c r="AN222" s="3">
        <v>0</v>
      </c>
      <c r="AO222" s="3">
        <v>177</v>
      </c>
      <c r="AP222" s="3">
        <v>3720</v>
      </c>
      <c r="AQ222" s="3">
        <f t="shared" si="39"/>
        <v>242222</v>
      </c>
      <c r="AR222" s="3">
        <f t="shared" si="40"/>
        <v>65850</v>
      </c>
      <c r="AS222" s="3">
        <f t="shared" si="41"/>
        <v>34686</v>
      </c>
      <c r="AT222" s="3">
        <f t="shared" si="42"/>
        <v>36324</v>
      </c>
      <c r="AU222" s="3">
        <f t="shared" si="43"/>
        <v>3924</v>
      </c>
      <c r="AV222" s="3">
        <f t="shared" si="44"/>
        <v>36279</v>
      </c>
      <c r="AW222" s="3">
        <f t="shared" si="45"/>
        <v>6109</v>
      </c>
      <c r="AX222" s="3">
        <f t="shared" si="46"/>
        <v>2793</v>
      </c>
      <c r="AY222" s="3">
        <f t="shared" si="47"/>
        <v>11975</v>
      </c>
      <c r="AZ222" s="3">
        <f t="shared" si="48"/>
        <v>1659</v>
      </c>
      <c r="BA222" s="3">
        <f t="shared" si="49"/>
        <v>7586</v>
      </c>
      <c r="BB222" s="3">
        <f t="shared" si="50"/>
        <v>4362</v>
      </c>
      <c r="BC222" s="3">
        <f t="shared" si="51"/>
        <v>9998</v>
      </c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spans="1:68" x14ac:dyDescent="0.25">
      <c r="A223" s="1">
        <v>41495</v>
      </c>
      <c r="B223" t="s">
        <v>49</v>
      </c>
      <c r="C223" s="3">
        <v>199013</v>
      </c>
      <c r="D223" s="3">
        <v>44471</v>
      </c>
      <c r="E223" s="3">
        <v>53899</v>
      </c>
      <c r="F223" s="3">
        <v>44152</v>
      </c>
      <c r="G223" s="3">
        <v>112572</v>
      </c>
      <c r="H223">
        <v>59880</v>
      </c>
      <c r="I223" s="12">
        <v>20608</v>
      </c>
      <c r="J223" s="14">
        <v>2612</v>
      </c>
      <c r="K223" s="13">
        <v>8166</v>
      </c>
      <c r="L223" s="13"/>
      <c r="M223" s="3">
        <v>21054</v>
      </c>
      <c r="N223" s="3">
        <v>2220</v>
      </c>
      <c r="O223" s="3">
        <v>692</v>
      </c>
      <c r="P223" s="3">
        <v>1059</v>
      </c>
      <c r="Q223" s="3">
        <v>162768</v>
      </c>
      <c r="R223" s="3">
        <v>37669</v>
      </c>
      <c r="S223" s="3">
        <v>25624</v>
      </c>
      <c r="T223" s="3">
        <v>24520</v>
      </c>
      <c r="U223" s="3">
        <v>2354</v>
      </c>
      <c r="V223" s="3">
        <v>25624</v>
      </c>
      <c r="W223" s="3">
        <v>4709</v>
      </c>
      <c r="X223" s="3">
        <v>5232</v>
      </c>
      <c r="Y223" s="3">
        <v>8836</v>
      </c>
      <c r="Z223" s="3">
        <v>2616</v>
      </c>
      <c r="AA223" s="3">
        <v>3924</v>
      </c>
      <c r="AB223" s="3">
        <v>4185</v>
      </c>
      <c r="AC223" s="3">
        <v>4970</v>
      </c>
      <c r="AD223" s="3">
        <v>20637</v>
      </c>
      <c r="AE223" s="3">
        <v>5226</v>
      </c>
      <c r="AF223" s="3">
        <v>2037</v>
      </c>
      <c r="AG223" s="3">
        <v>3809</v>
      </c>
      <c r="AH223" s="3">
        <v>0</v>
      </c>
      <c r="AI223" s="3">
        <v>2746</v>
      </c>
      <c r="AJ223" s="3">
        <v>266</v>
      </c>
      <c r="AK223" s="3">
        <v>266</v>
      </c>
      <c r="AL223" s="3">
        <v>974</v>
      </c>
      <c r="AM223" s="3">
        <v>177</v>
      </c>
      <c r="AN223" s="3">
        <v>0</v>
      </c>
      <c r="AO223" s="3">
        <v>266</v>
      </c>
      <c r="AP223" s="3">
        <v>4163</v>
      </c>
      <c r="AQ223" s="3">
        <f t="shared" si="39"/>
        <v>183405</v>
      </c>
      <c r="AR223" s="3">
        <f t="shared" si="40"/>
        <v>42895</v>
      </c>
      <c r="AS223" s="3">
        <f t="shared" si="41"/>
        <v>27661</v>
      </c>
      <c r="AT223" s="3">
        <f t="shared" si="42"/>
        <v>28329</v>
      </c>
      <c r="AU223" s="3">
        <f t="shared" si="43"/>
        <v>2354</v>
      </c>
      <c r="AV223" s="3">
        <f t="shared" si="44"/>
        <v>28370</v>
      </c>
      <c r="AW223" s="3">
        <f t="shared" si="45"/>
        <v>4975</v>
      </c>
      <c r="AX223" s="3">
        <f t="shared" si="46"/>
        <v>5498</v>
      </c>
      <c r="AY223" s="3">
        <f t="shared" si="47"/>
        <v>9810</v>
      </c>
      <c r="AZ223" s="3">
        <f t="shared" si="48"/>
        <v>2793</v>
      </c>
      <c r="BA223" s="3">
        <f t="shared" si="49"/>
        <v>3924</v>
      </c>
      <c r="BB223" s="3">
        <f t="shared" si="50"/>
        <v>4451</v>
      </c>
      <c r="BC223" s="3">
        <f t="shared" si="51"/>
        <v>9133</v>
      </c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spans="1:68" x14ac:dyDescent="0.25">
      <c r="A224" s="1">
        <v>41496</v>
      </c>
      <c r="B224" t="s">
        <v>52</v>
      </c>
      <c r="C224" s="3">
        <v>206600</v>
      </c>
      <c r="D224" s="3">
        <v>47593</v>
      </c>
      <c r="E224" s="3">
        <v>56167</v>
      </c>
      <c r="F224" s="3">
        <v>47629</v>
      </c>
      <c r="G224" s="3">
        <v>116701</v>
      </c>
      <c r="H224">
        <v>65423</v>
      </c>
      <c r="I224" s="12">
        <v>23501</v>
      </c>
      <c r="J224" s="14">
        <v>2731</v>
      </c>
      <c r="K224" s="13">
        <v>8319</v>
      </c>
      <c r="L224" s="13"/>
      <c r="M224" s="3">
        <v>21126</v>
      </c>
      <c r="N224" s="3">
        <v>2608</v>
      </c>
      <c r="O224" s="3">
        <v>825</v>
      </c>
      <c r="P224" s="3">
        <v>1246</v>
      </c>
      <c r="Q224" s="3">
        <v>166792</v>
      </c>
      <c r="R224" s="3">
        <v>40023</v>
      </c>
      <c r="S224" s="3">
        <v>24078</v>
      </c>
      <c r="T224" s="3">
        <v>24962</v>
      </c>
      <c r="U224" s="3">
        <v>5493</v>
      </c>
      <c r="V224" s="3">
        <v>27171</v>
      </c>
      <c r="W224" s="3">
        <v>4709</v>
      </c>
      <c r="X224" s="3">
        <v>3139</v>
      </c>
      <c r="Y224" s="3">
        <v>9940</v>
      </c>
      <c r="Z224" s="3">
        <v>1831</v>
      </c>
      <c r="AA224" s="3">
        <v>4185</v>
      </c>
      <c r="AB224" s="3">
        <v>2616</v>
      </c>
      <c r="AC224" s="3">
        <v>3662</v>
      </c>
      <c r="AD224" s="3">
        <v>22586</v>
      </c>
      <c r="AE224" s="3">
        <v>6820</v>
      </c>
      <c r="AF224" s="3">
        <v>2126</v>
      </c>
      <c r="AG224" s="3">
        <v>3543</v>
      </c>
      <c r="AH224" s="3">
        <v>177</v>
      </c>
      <c r="AI224" s="3">
        <v>3454</v>
      </c>
      <c r="AJ224" s="3">
        <v>709</v>
      </c>
      <c r="AK224" s="3">
        <v>266</v>
      </c>
      <c r="AL224" s="3">
        <v>1506</v>
      </c>
      <c r="AM224" s="3">
        <v>177</v>
      </c>
      <c r="AN224" s="3">
        <v>0</v>
      </c>
      <c r="AO224" s="3">
        <v>354</v>
      </c>
      <c r="AP224" s="3">
        <v>3011</v>
      </c>
      <c r="AQ224" s="3">
        <f t="shared" si="39"/>
        <v>189378</v>
      </c>
      <c r="AR224" s="3">
        <f t="shared" si="40"/>
        <v>46843</v>
      </c>
      <c r="AS224" s="3">
        <f t="shared" si="41"/>
        <v>26204</v>
      </c>
      <c r="AT224" s="3">
        <f t="shared" si="42"/>
        <v>28505</v>
      </c>
      <c r="AU224" s="3">
        <f t="shared" si="43"/>
        <v>5670</v>
      </c>
      <c r="AV224" s="3">
        <f t="shared" si="44"/>
        <v>30625</v>
      </c>
      <c r="AW224" s="3">
        <f t="shared" si="45"/>
        <v>5418</v>
      </c>
      <c r="AX224" s="3">
        <f t="shared" si="46"/>
        <v>3405</v>
      </c>
      <c r="AY224" s="3">
        <f t="shared" si="47"/>
        <v>11446</v>
      </c>
      <c r="AZ224" s="3">
        <f t="shared" si="48"/>
        <v>2008</v>
      </c>
      <c r="BA224" s="3">
        <f t="shared" si="49"/>
        <v>4185</v>
      </c>
      <c r="BB224" s="3">
        <f t="shared" si="50"/>
        <v>2970</v>
      </c>
      <c r="BC224" s="3">
        <f t="shared" si="51"/>
        <v>6673</v>
      </c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spans="1:68" x14ac:dyDescent="0.25">
      <c r="A225" s="1">
        <v>41497</v>
      </c>
      <c r="B225" t="s">
        <v>53</v>
      </c>
      <c r="C225" s="3">
        <v>168723</v>
      </c>
      <c r="D225" s="3">
        <v>39454</v>
      </c>
      <c r="E225" s="3">
        <v>45639</v>
      </c>
      <c r="F225" s="3">
        <v>40358</v>
      </c>
      <c r="G225" s="3">
        <v>92031</v>
      </c>
      <c r="H225">
        <v>55731</v>
      </c>
      <c r="I225" s="12">
        <v>25960</v>
      </c>
      <c r="J225" s="14">
        <v>2356</v>
      </c>
      <c r="K225" s="13">
        <v>8851</v>
      </c>
      <c r="L225" s="13"/>
      <c r="M225" s="3">
        <v>16811</v>
      </c>
      <c r="N225" s="3">
        <v>2561</v>
      </c>
      <c r="O225" s="3">
        <v>769</v>
      </c>
      <c r="P225" s="3">
        <v>845</v>
      </c>
      <c r="Q225" s="3">
        <v>136119</v>
      </c>
      <c r="R225" s="3">
        <v>36884</v>
      </c>
      <c r="S225" s="3">
        <v>21869</v>
      </c>
      <c r="T225" s="3">
        <v>21206</v>
      </c>
      <c r="U225" s="3">
        <v>2616</v>
      </c>
      <c r="V225" s="3">
        <v>19439</v>
      </c>
      <c r="W225" s="3">
        <v>3139</v>
      </c>
      <c r="X225" s="3">
        <v>2354</v>
      </c>
      <c r="Y225" s="3">
        <v>7069</v>
      </c>
      <c r="Z225" s="3">
        <v>785</v>
      </c>
      <c r="AA225" s="3">
        <v>5755</v>
      </c>
      <c r="AB225" s="3">
        <v>2616</v>
      </c>
      <c r="AC225" s="3">
        <v>4709</v>
      </c>
      <c r="AD225" s="3">
        <v>26394</v>
      </c>
      <c r="AE225" s="3">
        <v>7086</v>
      </c>
      <c r="AF225" s="3">
        <v>2746</v>
      </c>
      <c r="AG225" s="3">
        <v>3897</v>
      </c>
      <c r="AH225" s="3">
        <v>89</v>
      </c>
      <c r="AI225" s="3">
        <v>3543</v>
      </c>
      <c r="AJ225" s="3">
        <v>886</v>
      </c>
      <c r="AK225" s="3">
        <v>443</v>
      </c>
      <c r="AL225" s="3">
        <v>2303</v>
      </c>
      <c r="AM225" s="3">
        <v>0</v>
      </c>
      <c r="AN225" s="3">
        <v>89</v>
      </c>
      <c r="AO225" s="3">
        <v>443</v>
      </c>
      <c r="AP225" s="3">
        <v>4251</v>
      </c>
      <c r="AQ225" s="3">
        <f t="shared" si="39"/>
        <v>162513</v>
      </c>
      <c r="AR225" s="3">
        <f t="shared" si="40"/>
        <v>43970</v>
      </c>
      <c r="AS225" s="3">
        <f t="shared" si="41"/>
        <v>24615</v>
      </c>
      <c r="AT225" s="3">
        <f t="shared" si="42"/>
        <v>25103</v>
      </c>
      <c r="AU225" s="3">
        <f t="shared" si="43"/>
        <v>2705</v>
      </c>
      <c r="AV225" s="3">
        <f t="shared" si="44"/>
        <v>22982</v>
      </c>
      <c r="AW225" s="3">
        <f t="shared" si="45"/>
        <v>4025</v>
      </c>
      <c r="AX225" s="3">
        <f t="shared" si="46"/>
        <v>2797</v>
      </c>
      <c r="AY225" s="3">
        <f t="shared" si="47"/>
        <v>9372</v>
      </c>
      <c r="AZ225" s="3">
        <f t="shared" si="48"/>
        <v>785</v>
      </c>
      <c r="BA225" s="3">
        <f t="shared" si="49"/>
        <v>5844</v>
      </c>
      <c r="BB225" s="3">
        <f t="shared" si="50"/>
        <v>3059</v>
      </c>
      <c r="BC225" s="3">
        <f t="shared" si="51"/>
        <v>8960</v>
      </c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spans="1:68" x14ac:dyDescent="0.25">
      <c r="A226" s="1">
        <v>41498</v>
      </c>
      <c r="B226" t="s">
        <v>58</v>
      </c>
      <c r="C226" s="3">
        <v>225718</v>
      </c>
      <c r="D226" s="3">
        <v>46643</v>
      </c>
      <c r="E226" s="3">
        <v>61296</v>
      </c>
      <c r="F226" s="3">
        <v>53213</v>
      </c>
      <c r="G226" s="3">
        <v>123386</v>
      </c>
      <c r="H226">
        <v>65679</v>
      </c>
      <c r="I226" s="12">
        <v>18415</v>
      </c>
      <c r="J226" s="14">
        <v>2194</v>
      </c>
      <c r="K226" s="13">
        <v>7231</v>
      </c>
      <c r="L226" s="13"/>
      <c r="M226" s="3">
        <v>21831</v>
      </c>
      <c r="N226" s="3">
        <v>1680</v>
      </c>
      <c r="O226" s="3">
        <v>575</v>
      </c>
      <c r="P226" s="3">
        <v>1076</v>
      </c>
      <c r="Q226" s="3">
        <v>184724</v>
      </c>
      <c r="R226" s="3">
        <v>46040</v>
      </c>
      <c r="S226" s="3">
        <v>25183</v>
      </c>
      <c r="T226" s="3">
        <v>24299</v>
      </c>
      <c r="U226" s="3">
        <v>3662</v>
      </c>
      <c r="V226" s="3">
        <v>27612</v>
      </c>
      <c r="W226" s="3">
        <v>4970</v>
      </c>
      <c r="X226" s="3">
        <v>3139</v>
      </c>
      <c r="Y226" s="3">
        <v>10824</v>
      </c>
      <c r="Z226" s="3">
        <v>2877</v>
      </c>
      <c r="AA226" s="3">
        <v>4970</v>
      </c>
      <c r="AB226" s="3">
        <v>3924</v>
      </c>
      <c r="AC226" s="3">
        <v>8632</v>
      </c>
      <c r="AD226" s="3">
        <v>18954</v>
      </c>
      <c r="AE226" s="3">
        <v>6200</v>
      </c>
      <c r="AF226" s="3">
        <v>2037</v>
      </c>
      <c r="AG226" s="3">
        <v>2480</v>
      </c>
      <c r="AH226" s="3">
        <v>0</v>
      </c>
      <c r="AI226" s="3">
        <v>1949</v>
      </c>
      <c r="AJ226" s="3">
        <v>354</v>
      </c>
      <c r="AK226" s="3">
        <v>177</v>
      </c>
      <c r="AL226" s="3">
        <v>1417</v>
      </c>
      <c r="AM226" s="3">
        <v>89</v>
      </c>
      <c r="AN226" s="3">
        <v>0</v>
      </c>
      <c r="AO226" s="3">
        <v>354</v>
      </c>
      <c r="AP226" s="3">
        <v>2834</v>
      </c>
      <c r="AQ226" s="3">
        <f t="shared" si="39"/>
        <v>203678</v>
      </c>
      <c r="AR226" s="3">
        <f t="shared" si="40"/>
        <v>52240</v>
      </c>
      <c r="AS226" s="3">
        <f t="shared" si="41"/>
        <v>27220</v>
      </c>
      <c r="AT226" s="3">
        <f t="shared" si="42"/>
        <v>26779</v>
      </c>
      <c r="AU226" s="3">
        <f t="shared" si="43"/>
        <v>3662</v>
      </c>
      <c r="AV226" s="3">
        <f t="shared" si="44"/>
        <v>29561</v>
      </c>
      <c r="AW226" s="3">
        <f t="shared" si="45"/>
        <v>5324</v>
      </c>
      <c r="AX226" s="3">
        <f t="shared" si="46"/>
        <v>3316</v>
      </c>
      <c r="AY226" s="3">
        <f t="shared" si="47"/>
        <v>12241</v>
      </c>
      <c r="AZ226" s="3">
        <f t="shared" si="48"/>
        <v>2966</v>
      </c>
      <c r="BA226" s="3">
        <f t="shared" si="49"/>
        <v>4970</v>
      </c>
      <c r="BB226" s="3">
        <f t="shared" si="50"/>
        <v>4278</v>
      </c>
      <c r="BC226" s="3">
        <f t="shared" si="51"/>
        <v>11466</v>
      </c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spans="1:68" x14ac:dyDescent="0.25">
      <c r="A227" s="1">
        <v>41499</v>
      </c>
      <c r="B227" t="s">
        <v>59</v>
      </c>
      <c r="C227" s="3">
        <v>247489</v>
      </c>
      <c r="D227" s="3">
        <v>57056</v>
      </c>
      <c r="E227" s="3">
        <v>64972</v>
      </c>
      <c r="F227" s="3">
        <v>59872</v>
      </c>
      <c r="G227" s="3">
        <v>131535</v>
      </c>
      <c r="H227">
        <v>75611</v>
      </c>
      <c r="I227" s="12">
        <v>19075</v>
      </c>
      <c r="J227" s="14">
        <v>2179</v>
      </c>
      <c r="K227" s="13">
        <v>7497</v>
      </c>
      <c r="L227" s="13"/>
      <c r="M227" s="3">
        <v>25158</v>
      </c>
      <c r="N227" s="3">
        <v>1722</v>
      </c>
      <c r="O227" s="3">
        <v>582</v>
      </c>
      <c r="P227" s="3">
        <v>1483</v>
      </c>
      <c r="Q227" s="3">
        <v>199755</v>
      </c>
      <c r="R227" s="3">
        <v>51533</v>
      </c>
      <c r="S227" s="3">
        <v>29380</v>
      </c>
      <c r="T227" s="3">
        <v>29159</v>
      </c>
      <c r="U227" s="3">
        <v>3662</v>
      </c>
      <c r="V227" s="3">
        <v>28275</v>
      </c>
      <c r="W227" s="3">
        <v>5493</v>
      </c>
      <c r="X227" s="3">
        <v>2616</v>
      </c>
      <c r="Y227" s="3">
        <v>9057</v>
      </c>
      <c r="Z227" s="3">
        <v>2616</v>
      </c>
      <c r="AA227" s="3">
        <v>4185</v>
      </c>
      <c r="AB227" s="3">
        <v>3662</v>
      </c>
      <c r="AC227" s="3">
        <v>7586</v>
      </c>
      <c r="AD227" s="3">
        <v>18423</v>
      </c>
      <c r="AE227" s="3">
        <v>4871</v>
      </c>
      <c r="AF227" s="3">
        <v>2834</v>
      </c>
      <c r="AG227" s="3">
        <v>2569</v>
      </c>
      <c r="AH227" s="3">
        <v>0</v>
      </c>
      <c r="AI227" s="3">
        <v>2126</v>
      </c>
      <c r="AJ227" s="3">
        <v>443</v>
      </c>
      <c r="AK227" s="3">
        <v>89</v>
      </c>
      <c r="AL227" s="3">
        <v>797</v>
      </c>
      <c r="AM227" s="3">
        <v>0</v>
      </c>
      <c r="AN227" s="3">
        <v>89</v>
      </c>
      <c r="AO227" s="3">
        <v>443</v>
      </c>
      <c r="AP227" s="3">
        <v>3277</v>
      </c>
      <c r="AQ227" s="3">
        <f t="shared" si="39"/>
        <v>218178</v>
      </c>
      <c r="AR227" s="3">
        <f t="shared" si="40"/>
        <v>56404</v>
      </c>
      <c r="AS227" s="3">
        <f t="shared" si="41"/>
        <v>32214</v>
      </c>
      <c r="AT227" s="3">
        <f t="shared" si="42"/>
        <v>31728</v>
      </c>
      <c r="AU227" s="3">
        <f t="shared" si="43"/>
        <v>3662</v>
      </c>
      <c r="AV227" s="3">
        <f t="shared" si="44"/>
        <v>30401</v>
      </c>
      <c r="AW227" s="3">
        <f t="shared" si="45"/>
        <v>5936</v>
      </c>
      <c r="AX227" s="3">
        <f t="shared" si="46"/>
        <v>2705</v>
      </c>
      <c r="AY227" s="3">
        <f t="shared" si="47"/>
        <v>9854</v>
      </c>
      <c r="AZ227" s="3">
        <f t="shared" si="48"/>
        <v>2616</v>
      </c>
      <c r="BA227" s="3">
        <f t="shared" si="49"/>
        <v>4274</v>
      </c>
      <c r="BB227" s="3">
        <f t="shared" si="50"/>
        <v>4105</v>
      </c>
      <c r="BC227" s="3">
        <f t="shared" si="51"/>
        <v>10863</v>
      </c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spans="1:68" x14ac:dyDescent="0.25">
      <c r="A228" s="1">
        <v>41500</v>
      </c>
      <c r="B228" t="s">
        <v>30</v>
      </c>
      <c r="C228" s="3">
        <v>230810</v>
      </c>
      <c r="D228" s="3">
        <v>59077</v>
      </c>
      <c r="E228" s="3">
        <v>64216</v>
      </c>
      <c r="F228" s="3">
        <v>59238</v>
      </c>
      <c r="G228" s="3">
        <v>115771</v>
      </c>
      <c r="H228">
        <v>75549</v>
      </c>
      <c r="I228" s="12">
        <v>20400</v>
      </c>
      <c r="J228" s="14">
        <v>2265</v>
      </c>
      <c r="K228" s="13">
        <v>7809</v>
      </c>
      <c r="L228" s="13"/>
      <c r="M228" s="3">
        <v>23979</v>
      </c>
      <c r="N228" s="3">
        <v>1816</v>
      </c>
      <c r="O228" s="3">
        <v>588</v>
      </c>
      <c r="P228" s="3">
        <v>1156</v>
      </c>
      <c r="Q228" s="3">
        <v>182750</v>
      </c>
      <c r="R228" s="3">
        <v>53626</v>
      </c>
      <c r="S228" s="3">
        <v>26287</v>
      </c>
      <c r="T228" s="3">
        <v>24741</v>
      </c>
      <c r="U228" s="3">
        <v>2354</v>
      </c>
      <c r="V228" s="3">
        <v>27392</v>
      </c>
      <c r="W228" s="3">
        <v>5493</v>
      </c>
      <c r="X228" s="3">
        <v>2354</v>
      </c>
      <c r="Y228" s="3">
        <v>8615</v>
      </c>
      <c r="Z228" s="3">
        <v>785</v>
      </c>
      <c r="AA228" s="3">
        <v>4709</v>
      </c>
      <c r="AB228" s="3">
        <v>2354</v>
      </c>
      <c r="AC228" s="3">
        <v>7325</v>
      </c>
      <c r="AD228" s="3">
        <v>21257</v>
      </c>
      <c r="AE228" s="3">
        <v>5934</v>
      </c>
      <c r="AF228" s="3">
        <v>3011</v>
      </c>
      <c r="AG228" s="3">
        <v>3011</v>
      </c>
      <c r="AH228" s="3">
        <v>177</v>
      </c>
      <c r="AI228" s="3">
        <v>2569</v>
      </c>
      <c r="AJ228" s="3">
        <v>797</v>
      </c>
      <c r="AK228" s="3">
        <v>177</v>
      </c>
      <c r="AL228" s="3">
        <v>1417</v>
      </c>
      <c r="AM228" s="3">
        <v>0</v>
      </c>
      <c r="AN228" s="3">
        <v>0</v>
      </c>
      <c r="AO228" s="3">
        <v>89</v>
      </c>
      <c r="AP228" s="3">
        <v>3543</v>
      </c>
      <c r="AQ228" s="3">
        <f t="shared" si="39"/>
        <v>204007</v>
      </c>
      <c r="AR228" s="3">
        <f t="shared" si="40"/>
        <v>59560</v>
      </c>
      <c r="AS228" s="3">
        <f t="shared" si="41"/>
        <v>29298</v>
      </c>
      <c r="AT228" s="3">
        <f t="shared" si="42"/>
        <v>27752</v>
      </c>
      <c r="AU228" s="3">
        <f t="shared" si="43"/>
        <v>2531</v>
      </c>
      <c r="AV228" s="3">
        <f t="shared" si="44"/>
        <v>29961</v>
      </c>
      <c r="AW228" s="3">
        <f t="shared" si="45"/>
        <v>6290</v>
      </c>
      <c r="AX228" s="3">
        <f t="shared" si="46"/>
        <v>2531</v>
      </c>
      <c r="AY228" s="3">
        <f t="shared" si="47"/>
        <v>10032</v>
      </c>
      <c r="AZ228" s="3">
        <f t="shared" si="48"/>
        <v>785</v>
      </c>
      <c r="BA228" s="3">
        <f t="shared" si="49"/>
        <v>4709</v>
      </c>
      <c r="BB228" s="3">
        <f t="shared" si="50"/>
        <v>2443</v>
      </c>
      <c r="BC228" s="3">
        <f t="shared" si="51"/>
        <v>10868</v>
      </c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spans="1:68" x14ac:dyDescent="0.25">
      <c r="A229" s="1">
        <v>41501</v>
      </c>
      <c r="B229" t="s">
        <v>46</v>
      </c>
      <c r="C229" s="3">
        <v>118609</v>
      </c>
      <c r="D229" s="3">
        <v>38423</v>
      </c>
      <c r="E229" s="3">
        <v>36334</v>
      </c>
      <c r="F229" s="3">
        <v>35854</v>
      </c>
      <c r="G229" s="3">
        <v>54041</v>
      </c>
      <c r="H229">
        <v>48004</v>
      </c>
      <c r="I229" s="12">
        <v>17876</v>
      </c>
      <c r="J229" s="14">
        <v>2071</v>
      </c>
      <c r="K229" s="13">
        <v>7329</v>
      </c>
      <c r="L229" s="13"/>
      <c r="M229" s="3">
        <v>17537</v>
      </c>
      <c r="N229" s="3">
        <v>2094</v>
      </c>
      <c r="O229" s="3">
        <v>617</v>
      </c>
      <c r="P229" s="3">
        <v>740</v>
      </c>
      <c r="Q229" s="3">
        <v>91424</v>
      </c>
      <c r="R229" s="3">
        <v>25897</v>
      </c>
      <c r="S229" s="3">
        <v>17009</v>
      </c>
      <c r="T229" s="3">
        <v>13033</v>
      </c>
      <c r="U229" s="3">
        <v>3139</v>
      </c>
      <c r="V229" s="3">
        <v>14579</v>
      </c>
      <c r="W229" s="3">
        <v>2093</v>
      </c>
      <c r="X229" s="3">
        <v>1831</v>
      </c>
      <c r="Y229" s="3">
        <v>2209</v>
      </c>
      <c r="Z229" s="3">
        <v>785</v>
      </c>
      <c r="AA229" s="3">
        <v>2093</v>
      </c>
      <c r="AB229" s="3">
        <v>785</v>
      </c>
      <c r="AC229" s="3">
        <v>6017</v>
      </c>
      <c r="AD229" s="3">
        <v>17183</v>
      </c>
      <c r="AE229" s="3">
        <v>6909</v>
      </c>
      <c r="AF229" s="3">
        <v>2126</v>
      </c>
      <c r="AG229" s="3">
        <v>1417</v>
      </c>
      <c r="AH229" s="3">
        <v>0</v>
      </c>
      <c r="AI229" s="3">
        <v>1683</v>
      </c>
      <c r="AJ229" s="3">
        <v>177</v>
      </c>
      <c r="AK229" s="3">
        <v>0</v>
      </c>
      <c r="AL229" s="3">
        <v>886</v>
      </c>
      <c r="AM229" s="3">
        <v>177</v>
      </c>
      <c r="AN229" s="3">
        <v>89</v>
      </c>
      <c r="AO229" s="3">
        <v>266</v>
      </c>
      <c r="AP229" s="3">
        <v>3100</v>
      </c>
      <c r="AQ229" s="3">
        <f t="shared" si="39"/>
        <v>108607</v>
      </c>
      <c r="AR229" s="3">
        <f t="shared" si="40"/>
        <v>32806</v>
      </c>
      <c r="AS229" s="3">
        <f t="shared" si="41"/>
        <v>19135</v>
      </c>
      <c r="AT229" s="3">
        <f t="shared" si="42"/>
        <v>14450</v>
      </c>
      <c r="AU229" s="3">
        <f t="shared" si="43"/>
        <v>3139</v>
      </c>
      <c r="AV229" s="3">
        <f t="shared" si="44"/>
        <v>16262</v>
      </c>
      <c r="AW229" s="3">
        <f t="shared" si="45"/>
        <v>2270</v>
      </c>
      <c r="AX229" s="3">
        <f t="shared" si="46"/>
        <v>1831</v>
      </c>
      <c r="AY229" s="3">
        <f t="shared" si="47"/>
        <v>3095</v>
      </c>
      <c r="AZ229" s="3">
        <f t="shared" si="48"/>
        <v>962</v>
      </c>
      <c r="BA229" s="3">
        <f t="shared" si="49"/>
        <v>2182</v>
      </c>
      <c r="BB229" s="3">
        <f t="shared" si="50"/>
        <v>1051</v>
      </c>
      <c r="BC229" s="3">
        <f t="shared" si="51"/>
        <v>9117</v>
      </c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spans="1:68" x14ac:dyDescent="0.25">
      <c r="A230" s="1">
        <v>41502</v>
      </c>
      <c r="B230" t="s">
        <v>49</v>
      </c>
      <c r="C230" s="3">
        <v>181928</v>
      </c>
      <c r="D230" s="3">
        <v>47410</v>
      </c>
      <c r="E230" s="3">
        <v>53335</v>
      </c>
      <c r="F230" s="3">
        <v>47979</v>
      </c>
      <c r="G230" s="3">
        <v>92714</v>
      </c>
      <c r="H230">
        <v>62684</v>
      </c>
      <c r="I230" s="12">
        <v>19068</v>
      </c>
      <c r="J230" s="14">
        <v>2351</v>
      </c>
      <c r="K230" s="13">
        <v>7309</v>
      </c>
      <c r="L230" s="13"/>
      <c r="M230" s="3">
        <v>21711</v>
      </c>
      <c r="N230" s="3">
        <v>2226</v>
      </c>
      <c r="O230" s="3">
        <v>667</v>
      </c>
      <c r="P230" s="3">
        <v>1068</v>
      </c>
      <c r="Q230" s="3">
        <v>145242</v>
      </c>
      <c r="R230" s="3">
        <v>32699</v>
      </c>
      <c r="S230" s="3">
        <v>24078</v>
      </c>
      <c r="T230" s="3">
        <v>18556</v>
      </c>
      <c r="U230" s="3">
        <v>5493</v>
      </c>
      <c r="V230" s="3">
        <v>20985</v>
      </c>
      <c r="W230" s="3">
        <v>4709</v>
      </c>
      <c r="X230" s="3">
        <v>2093</v>
      </c>
      <c r="Y230" s="3">
        <v>5964</v>
      </c>
      <c r="Z230" s="3">
        <v>785</v>
      </c>
      <c r="AA230" s="3">
        <v>2877</v>
      </c>
      <c r="AB230" s="3">
        <v>2616</v>
      </c>
      <c r="AC230" s="3">
        <v>7586</v>
      </c>
      <c r="AD230" s="3">
        <v>19220</v>
      </c>
      <c r="AE230" s="3">
        <v>5491</v>
      </c>
      <c r="AF230" s="3">
        <v>2303</v>
      </c>
      <c r="AG230" s="3">
        <v>2746</v>
      </c>
      <c r="AH230" s="3">
        <v>0</v>
      </c>
      <c r="AI230" s="3">
        <v>2923</v>
      </c>
      <c r="AJ230" s="3">
        <v>709</v>
      </c>
      <c r="AK230" s="3">
        <v>0</v>
      </c>
      <c r="AL230" s="3">
        <v>1063</v>
      </c>
      <c r="AM230" s="3">
        <v>266</v>
      </c>
      <c r="AN230" s="3">
        <v>0</v>
      </c>
      <c r="AO230" s="3">
        <v>443</v>
      </c>
      <c r="AP230" s="3">
        <v>2037</v>
      </c>
      <c r="AQ230" s="3">
        <f t="shared" si="39"/>
        <v>164462</v>
      </c>
      <c r="AR230" s="3">
        <f t="shared" si="40"/>
        <v>38190</v>
      </c>
      <c r="AS230" s="3">
        <f t="shared" si="41"/>
        <v>26381</v>
      </c>
      <c r="AT230" s="3">
        <f t="shared" si="42"/>
        <v>21302</v>
      </c>
      <c r="AU230" s="3">
        <f t="shared" si="43"/>
        <v>5493</v>
      </c>
      <c r="AV230" s="3">
        <f t="shared" si="44"/>
        <v>23908</v>
      </c>
      <c r="AW230" s="3">
        <f t="shared" si="45"/>
        <v>5418</v>
      </c>
      <c r="AX230" s="3">
        <f t="shared" si="46"/>
        <v>2093</v>
      </c>
      <c r="AY230" s="3">
        <f t="shared" si="47"/>
        <v>7027</v>
      </c>
      <c r="AZ230" s="3">
        <f t="shared" si="48"/>
        <v>1051</v>
      </c>
      <c r="BA230" s="3">
        <f t="shared" si="49"/>
        <v>2877</v>
      </c>
      <c r="BB230" s="3">
        <f t="shared" si="50"/>
        <v>3059</v>
      </c>
      <c r="BC230" s="3">
        <f t="shared" si="51"/>
        <v>9623</v>
      </c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spans="1:68" x14ac:dyDescent="0.25">
      <c r="A231" s="1">
        <v>41503</v>
      </c>
      <c r="B231" t="s">
        <v>52</v>
      </c>
      <c r="C231" s="3">
        <v>211965</v>
      </c>
      <c r="D231" s="3">
        <v>54519</v>
      </c>
      <c r="E231" s="3">
        <v>51272</v>
      </c>
      <c r="F231" s="3">
        <v>49466</v>
      </c>
      <c r="G231" s="3">
        <v>118542</v>
      </c>
      <c r="H231">
        <v>67368</v>
      </c>
      <c r="I231" s="12">
        <v>24349</v>
      </c>
      <c r="J231" s="14">
        <v>2519</v>
      </c>
      <c r="K231" s="13">
        <v>8218</v>
      </c>
      <c r="L231" s="13"/>
      <c r="M231" s="3">
        <v>22122</v>
      </c>
      <c r="N231" s="3">
        <v>2766</v>
      </c>
      <c r="O231" s="3">
        <v>764</v>
      </c>
      <c r="P231" s="3">
        <v>1231</v>
      </c>
      <c r="Q231" s="3">
        <v>171750</v>
      </c>
      <c r="R231" s="3">
        <v>39238</v>
      </c>
      <c r="S231" s="3">
        <v>29821</v>
      </c>
      <c r="T231" s="3">
        <v>24962</v>
      </c>
      <c r="U231" s="3">
        <v>3924</v>
      </c>
      <c r="V231" s="3">
        <v>27171</v>
      </c>
      <c r="W231" s="3">
        <v>7063</v>
      </c>
      <c r="X231" s="3">
        <v>2616</v>
      </c>
      <c r="Y231" s="3">
        <v>7511</v>
      </c>
      <c r="Z231" s="3">
        <v>1308</v>
      </c>
      <c r="AA231" s="3">
        <v>7063</v>
      </c>
      <c r="AB231" s="3">
        <v>1831</v>
      </c>
      <c r="AC231" s="3">
        <v>7063</v>
      </c>
      <c r="AD231" s="3">
        <v>24180</v>
      </c>
      <c r="AE231" s="3">
        <v>7617</v>
      </c>
      <c r="AF231" s="3">
        <v>1949</v>
      </c>
      <c r="AG231" s="3">
        <v>3454</v>
      </c>
      <c r="AH231" s="3">
        <v>354</v>
      </c>
      <c r="AI231" s="3">
        <v>3277</v>
      </c>
      <c r="AJ231" s="3">
        <v>620</v>
      </c>
      <c r="AK231" s="3">
        <v>266</v>
      </c>
      <c r="AL231" s="3">
        <v>1506</v>
      </c>
      <c r="AM231" s="3">
        <v>177</v>
      </c>
      <c r="AN231" s="3">
        <v>89</v>
      </c>
      <c r="AO231" s="3">
        <v>354</v>
      </c>
      <c r="AP231" s="3">
        <v>3189</v>
      </c>
      <c r="AQ231" s="3">
        <f t="shared" si="39"/>
        <v>195930</v>
      </c>
      <c r="AR231" s="3">
        <f t="shared" si="40"/>
        <v>46855</v>
      </c>
      <c r="AS231" s="3">
        <f t="shared" si="41"/>
        <v>31770</v>
      </c>
      <c r="AT231" s="3">
        <f t="shared" si="42"/>
        <v>28416</v>
      </c>
      <c r="AU231" s="3">
        <f t="shared" si="43"/>
        <v>4278</v>
      </c>
      <c r="AV231" s="3">
        <f t="shared" si="44"/>
        <v>30448</v>
      </c>
      <c r="AW231" s="3">
        <f t="shared" si="45"/>
        <v>7683</v>
      </c>
      <c r="AX231" s="3">
        <f t="shared" si="46"/>
        <v>2882</v>
      </c>
      <c r="AY231" s="3">
        <f t="shared" si="47"/>
        <v>9017</v>
      </c>
      <c r="AZ231" s="3">
        <f t="shared" si="48"/>
        <v>1485</v>
      </c>
      <c r="BA231" s="3">
        <f t="shared" si="49"/>
        <v>7152</v>
      </c>
      <c r="BB231" s="3">
        <f t="shared" si="50"/>
        <v>2185</v>
      </c>
      <c r="BC231" s="3">
        <f t="shared" si="51"/>
        <v>10252</v>
      </c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spans="1:68" x14ac:dyDescent="0.25">
      <c r="A232" s="1">
        <v>41504</v>
      </c>
      <c r="B232" t="s">
        <v>53</v>
      </c>
      <c r="C232" s="3">
        <v>161450</v>
      </c>
      <c r="D232" s="3">
        <v>42223</v>
      </c>
      <c r="E232" s="3">
        <v>38972</v>
      </c>
      <c r="F232" s="3">
        <v>39006</v>
      </c>
      <c r="G232" s="3">
        <v>87820</v>
      </c>
      <c r="H232">
        <v>53237</v>
      </c>
      <c r="I232" s="12">
        <v>24394</v>
      </c>
      <c r="J232" s="14">
        <v>2340</v>
      </c>
      <c r="K232" s="13">
        <v>8602</v>
      </c>
      <c r="L232" s="13"/>
      <c r="M232" s="3">
        <v>16687</v>
      </c>
      <c r="N232" s="3">
        <v>2562</v>
      </c>
      <c r="O232" s="3">
        <v>742</v>
      </c>
      <c r="P232" s="3">
        <v>866</v>
      </c>
      <c r="Q232" s="3">
        <v>130751</v>
      </c>
      <c r="R232" s="3">
        <v>31129</v>
      </c>
      <c r="S232" s="3">
        <v>23636</v>
      </c>
      <c r="T232" s="3">
        <v>18556</v>
      </c>
      <c r="U232" s="3">
        <v>1831</v>
      </c>
      <c r="V232" s="3">
        <v>17230</v>
      </c>
      <c r="W232" s="3">
        <v>3662</v>
      </c>
      <c r="X232" s="3">
        <v>1831</v>
      </c>
      <c r="Y232" s="3">
        <v>6185</v>
      </c>
      <c r="Z232" s="3">
        <v>1831</v>
      </c>
      <c r="AA232" s="3">
        <v>2093</v>
      </c>
      <c r="AB232" s="3">
        <v>3662</v>
      </c>
      <c r="AC232" s="3">
        <v>6017</v>
      </c>
      <c r="AD232" s="3">
        <v>24446</v>
      </c>
      <c r="AE232" s="3">
        <v>6643</v>
      </c>
      <c r="AF232" s="3">
        <v>3100</v>
      </c>
      <c r="AG232" s="3">
        <v>3100</v>
      </c>
      <c r="AH232" s="3">
        <v>0</v>
      </c>
      <c r="AI232" s="3">
        <v>2834</v>
      </c>
      <c r="AJ232" s="3">
        <v>797</v>
      </c>
      <c r="AK232" s="3">
        <v>0</v>
      </c>
      <c r="AL232" s="3">
        <v>1329</v>
      </c>
      <c r="AM232" s="3">
        <v>266</v>
      </c>
      <c r="AN232" s="3">
        <v>89</v>
      </c>
      <c r="AO232" s="3">
        <v>266</v>
      </c>
      <c r="AP232" s="3">
        <v>4694</v>
      </c>
      <c r="AQ232" s="3">
        <f t="shared" si="39"/>
        <v>155197</v>
      </c>
      <c r="AR232" s="3">
        <f t="shared" si="40"/>
        <v>37772</v>
      </c>
      <c r="AS232" s="3">
        <f t="shared" si="41"/>
        <v>26736</v>
      </c>
      <c r="AT232" s="3">
        <f t="shared" si="42"/>
        <v>21656</v>
      </c>
      <c r="AU232" s="3">
        <f t="shared" si="43"/>
        <v>1831</v>
      </c>
      <c r="AV232" s="3">
        <f t="shared" si="44"/>
        <v>20064</v>
      </c>
      <c r="AW232" s="3">
        <f t="shared" si="45"/>
        <v>4459</v>
      </c>
      <c r="AX232" s="3">
        <f t="shared" si="46"/>
        <v>1831</v>
      </c>
      <c r="AY232" s="3">
        <f t="shared" si="47"/>
        <v>7514</v>
      </c>
      <c r="AZ232" s="3">
        <f t="shared" si="48"/>
        <v>2097</v>
      </c>
      <c r="BA232" s="3">
        <f t="shared" si="49"/>
        <v>2182</v>
      </c>
      <c r="BB232" s="3">
        <f t="shared" si="50"/>
        <v>3928</v>
      </c>
      <c r="BC232" s="3">
        <f t="shared" si="51"/>
        <v>10711</v>
      </c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spans="1:68" x14ac:dyDescent="0.25">
      <c r="A233" s="1">
        <v>41505</v>
      </c>
      <c r="B233" t="s">
        <v>58</v>
      </c>
      <c r="C233" s="3">
        <v>172477</v>
      </c>
      <c r="D233" s="3">
        <v>47051</v>
      </c>
      <c r="E233" s="3">
        <v>48906</v>
      </c>
      <c r="F233" s="3">
        <v>46095</v>
      </c>
      <c r="G233" s="3">
        <v>85794</v>
      </c>
      <c r="H233">
        <v>59050</v>
      </c>
      <c r="I233" s="12">
        <v>17192</v>
      </c>
      <c r="J233" s="14">
        <v>2151</v>
      </c>
      <c r="K233" s="13">
        <v>6922</v>
      </c>
      <c r="L233" s="13"/>
      <c r="M233" s="3">
        <v>20887</v>
      </c>
      <c r="N233" s="3">
        <v>1769</v>
      </c>
      <c r="O233" s="3">
        <v>567</v>
      </c>
      <c r="P233" s="3">
        <v>963</v>
      </c>
      <c r="Q233" s="3">
        <v>138180</v>
      </c>
      <c r="R233" s="3">
        <v>42639</v>
      </c>
      <c r="S233" s="3">
        <v>21206</v>
      </c>
      <c r="T233" s="3">
        <v>19439</v>
      </c>
      <c r="U233" s="3">
        <v>1831</v>
      </c>
      <c r="V233" s="3">
        <v>17230</v>
      </c>
      <c r="W233" s="3">
        <v>3662</v>
      </c>
      <c r="X233" s="3">
        <v>2354</v>
      </c>
      <c r="Y233" s="3">
        <v>4860</v>
      </c>
      <c r="Z233" s="3">
        <v>1570</v>
      </c>
      <c r="AA233" s="3">
        <v>4185</v>
      </c>
      <c r="AB233" s="3">
        <v>1831</v>
      </c>
      <c r="AC233" s="3">
        <v>4970</v>
      </c>
      <c r="AD233" s="3">
        <v>17272</v>
      </c>
      <c r="AE233" s="3">
        <v>3897</v>
      </c>
      <c r="AF233" s="3">
        <v>2923</v>
      </c>
      <c r="AG233" s="3">
        <v>2569</v>
      </c>
      <c r="AH233" s="3">
        <v>89</v>
      </c>
      <c r="AI233" s="3">
        <v>2569</v>
      </c>
      <c r="AJ233" s="3">
        <v>886</v>
      </c>
      <c r="AK233" s="3">
        <v>177</v>
      </c>
      <c r="AL233" s="3">
        <v>1063</v>
      </c>
      <c r="AM233" s="3">
        <v>89</v>
      </c>
      <c r="AN233" s="3">
        <v>89</v>
      </c>
      <c r="AO233" s="3">
        <v>354</v>
      </c>
      <c r="AP233" s="3">
        <v>1949</v>
      </c>
      <c r="AQ233" s="3">
        <f t="shared" si="39"/>
        <v>155452</v>
      </c>
      <c r="AR233" s="3">
        <f t="shared" si="40"/>
        <v>46536</v>
      </c>
      <c r="AS233" s="3">
        <f t="shared" si="41"/>
        <v>24129</v>
      </c>
      <c r="AT233" s="3">
        <f t="shared" si="42"/>
        <v>22008</v>
      </c>
      <c r="AU233" s="3">
        <f t="shared" si="43"/>
        <v>1920</v>
      </c>
      <c r="AV233" s="3">
        <f t="shared" si="44"/>
        <v>19799</v>
      </c>
      <c r="AW233" s="3">
        <f t="shared" si="45"/>
        <v>4548</v>
      </c>
      <c r="AX233" s="3">
        <f t="shared" si="46"/>
        <v>2531</v>
      </c>
      <c r="AY233" s="3">
        <f t="shared" si="47"/>
        <v>5923</v>
      </c>
      <c r="AZ233" s="3">
        <f t="shared" si="48"/>
        <v>1659</v>
      </c>
      <c r="BA233" s="3">
        <f t="shared" si="49"/>
        <v>4274</v>
      </c>
      <c r="BB233" s="3">
        <f t="shared" si="50"/>
        <v>2185</v>
      </c>
      <c r="BC233" s="3">
        <f t="shared" si="51"/>
        <v>6919</v>
      </c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spans="1:68" x14ac:dyDescent="0.25">
      <c r="A234" s="1">
        <v>41506</v>
      </c>
      <c r="B234" t="s">
        <v>59</v>
      </c>
      <c r="C234" s="3">
        <v>137315</v>
      </c>
      <c r="D234" s="3">
        <v>42630</v>
      </c>
      <c r="E234" s="3">
        <v>44953</v>
      </c>
      <c r="F234" s="3">
        <v>41994</v>
      </c>
      <c r="G234" s="3">
        <v>60820</v>
      </c>
      <c r="H234">
        <v>55300</v>
      </c>
      <c r="I234" s="12">
        <v>14987</v>
      </c>
      <c r="J234" s="14">
        <v>1947</v>
      </c>
      <c r="K234" s="13">
        <v>6696</v>
      </c>
      <c r="L234" s="13"/>
      <c r="M234" s="3">
        <v>20114</v>
      </c>
      <c r="N234" s="3">
        <v>1507</v>
      </c>
      <c r="O234" s="3">
        <v>554</v>
      </c>
      <c r="P234" s="3">
        <v>1062</v>
      </c>
      <c r="Q234" s="3">
        <v>107808</v>
      </c>
      <c r="R234" s="3">
        <v>31391</v>
      </c>
      <c r="S234" s="3">
        <v>21427</v>
      </c>
      <c r="T234" s="3">
        <v>12370</v>
      </c>
      <c r="U234" s="3">
        <v>2616</v>
      </c>
      <c r="V234" s="3">
        <v>15463</v>
      </c>
      <c r="W234" s="3">
        <v>2354</v>
      </c>
      <c r="X234" s="3">
        <v>1308</v>
      </c>
      <c r="Y234" s="3">
        <v>3534</v>
      </c>
      <c r="Z234" s="3">
        <v>523</v>
      </c>
      <c r="AA234" s="3">
        <v>3401</v>
      </c>
      <c r="AB234" s="3">
        <v>1831</v>
      </c>
      <c r="AC234" s="3">
        <v>4970</v>
      </c>
      <c r="AD234" s="3">
        <v>13729</v>
      </c>
      <c r="AE234" s="3">
        <v>3543</v>
      </c>
      <c r="AF234" s="3">
        <v>1151</v>
      </c>
      <c r="AG234" s="3">
        <v>1594</v>
      </c>
      <c r="AH234" s="3">
        <v>0</v>
      </c>
      <c r="AI234" s="3">
        <v>2569</v>
      </c>
      <c r="AJ234" s="3">
        <v>443</v>
      </c>
      <c r="AK234" s="3">
        <v>177</v>
      </c>
      <c r="AL234" s="3">
        <v>797</v>
      </c>
      <c r="AM234" s="3">
        <v>177</v>
      </c>
      <c r="AN234" s="3">
        <v>0</v>
      </c>
      <c r="AO234" s="3">
        <v>354</v>
      </c>
      <c r="AP234" s="3">
        <v>2391</v>
      </c>
      <c r="AQ234" s="3">
        <f t="shared" si="39"/>
        <v>121537</v>
      </c>
      <c r="AR234" s="3">
        <f t="shared" si="40"/>
        <v>34934</v>
      </c>
      <c r="AS234" s="3">
        <f t="shared" si="41"/>
        <v>22578</v>
      </c>
      <c r="AT234" s="3">
        <f t="shared" si="42"/>
        <v>13964</v>
      </c>
      <c r="AU234" s="3">
        <f t="shared" si="43"/>
        <v>2616</v>
      </c>
      <c r="AV234" s="3">
        <f t="shared" si="44"/>
        <v>18032</v>
      </c>
      <c r="AW234" s="3">
        <f t="shared" si="45"/>
        <v>2797</v>
      </c>
      <c r="AX234" s="3">
        <f t="shared" si="46"/>
        <v>1485</v>
      </c>
      <c r="AY234" s="3">
        <f t="shared" si="47"/>
        <v>4331</v>
      </c>
      <c r="AZ234" s="3">
        <f t="shared" si="48"/>
        <v>700</v>
      </c>
      <c r="BA234" s="3">
        <f t="shared" si="49"/>
        <v>3401</v>
      </c>
      <c r="BB234" s="3">
        <f t="shared" si="50"/>
        <v>2185</v>
      </c>
      <c r="BC234" s="3">
        <f t="shared" si="51"/>
        <v>7361</v>
      </c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spans="1:68" x14ac:dyDescent="0.25">
      <c r="A235" s="1">
        <v>41507</v>
      </c>
      <c r="B235" t="s">
        <v>30</v>
      </c>
      <c r="C235" s="3">
        <v>134975</v>
      </c>
      <c r="D235" s="3">
        <v>42195</v>
      </c>
      <c r="E235" s="3">
        <v>44569</v>
      </c>
      <c r="F235" s="3">
        <v>40664</v>
      </c>
      <c r="G235" s="3">
        <v>60271</v>
      </c>
      <c r="H235">
        <v>54283</v>
      </c>
      <c r="I235" s="12">
        <v>14340</v>
      </c>
      <c r="J235" s="14">
        <v>1969</v>
      </c>
      <c r="K235" s="13">
        <v>6528</v>
      </c>
      <c r="L235" s="13"/>
      <c r="M235" s="3">
        <v>20176</v>
      </c>
      <c r="N235" s="3">
        <v>1551</v>
      </c>
      <c r="O235" s="3">
        <v>561</v>
      </c>
      <c r="P235" s="3">
        <v>1145</v>
      </c>
      <c r="Q235" s="3">
        <v>105862</v>
      </c>
      <c r="R235" s="3">
        <v>32437</v>
      </c>
      <c r="S235" s="3">
        <v>16788</v>
      </c>
      <c r="T235" s="3">
        <v>15905</v>
      </c>
      <c r="U235" s="3">
        <v>1046</v>
      </c>
      <c r="V235" s="3">
        <v>13917</v>
      </c>
      <c r="W235" s="3">
        <v>2354</v>
      </c>
      <c r="X235" s="3">
        <v>523</v>
      </c>
      <c r="Y235" s="3">
        <v>4197</v>
      </c>
      <c r="Z235" s="3">
        <v>1308</v>
      </c>
      <c r="AA235" s="3">
        <v>785</v>
      </c>
      <c r="AB235" s="3">
        <v>1308</v>
      </c>
      <c r="AC235" s="3">
        <v>5755</v>
      </c>
      <c r="AD235" s="3">
        <v>14083</v>
      </c>
      <c r="AE235" s="3">
        <v>4163</v>
      </c>
      <c r="AF235" s="3">
        <v>1860</v>
      </c>
      <c r="AG235" s="3">
        <v>1594</v>
      </c>
      <c r="AH235" s="3">
        <v>0</v>
      </c>
      <c r="AI235" s="3">
        <v>1949</v>
      </c>
      <c r="AJ235" s="3">
        <v>266</v>
      </c>
      <c r="AK235" s="3">
        <v>89</v>
      </c>
      <c r="AL235" s="3">
        <v>709</v>
      </c>
      <c r="AM235" s="3">
        <v>531</v>
      </c>
      <c r="AN235" s="3">
        <v>0</v>
      </c>
      <c r="AO235" s="3">
        <v>177</v>
      </c>
      <c r="AP235" s="3">
        <v>2126</v>
      </c>
      <c r="AQ235" s="3">
        <f t="shared" si="39"/>
        <v>119945</v>
      </c>
      <c r="AR235" s="3">
        <f t="shared" si="40"/>
        <v>36600</v>
      </c>
      <c r="AS235" s="3">
        <f t="shared" si="41"/>
        <v>18648</v>
      </c>
      <c r="AT235" s="3">
        <f t="shared" si="42"/>
        <v>17499</v>
      </c>
      <c r="AU235" s="3">
        <f t="shared" si="43"/>
        <v>1046</v>
      </c>
      <c r="AV235" s="3">
        <f t="shared" si="44"/>
        <v>15866</v>
      </c>
      <c r="AW235" s="3">
        <f t="shared" si="45"/>
        <v>2620</v>
      </c>
      <c r="AX235" s="3">
        <f t="shared" si="46"/>
        <v>612</v>
      </c>
      <c r="AY235" s="3">
        <f t="shared" si="47"/>
        <v>4906</v>
      </c>
      <c r="AZ235" s="3">
        <f t="shared" si="48"/>
        <v>1839</v>
      </c>
      <c r="BA235" s="3">
        <f t="shared" si="49"/>
        <v>785</v>
      </c>
      <c r="BB235" s="3">
        <f t="shared" si="50"/>
        <v>1485</v>
      </c>
      <c r="BC235" s="3">
        <f t="shared" si="51"/>
        <v>7881</v>
      </c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spans="1:68" x14ac:dyDescent="0.25">
      <c r="A236" s="1">
        <v>41508</v>
      </c>
      <c r="B236" t="s">
        <v>46</v>
      </c>
      <c r="C236" s="3">
        <v>149988</v>
      </c>
      <c r="D236" s="3">
        <v>46170</v>
      </c>
      <c r="E236" s="3">
        <v>49696</v>
      </c>
      <c r="F236" s="3">
        <v>45897</v>
      </c>
      <c r="G236" s="3">
        <v>66513</v>
      </c>
      <c r="H236">
        <v>59639</v>
      </c>
      <c r="I236" s="12">
        <v>15035</v>
      </c>
      <c r="J236" s="14">
        <v>2054</v>
      </c>
      <c r="K236" s="13">
        <v>6917</v>
      </c>
      <c r="L236" s="13"/>
      <c r="M236" s="3">
        <v>23572</v>
      </c>
      <c r="N236" s="3">
        <v>1792</v>
      </c>
      <c r="O236" s="3">
        <v>621</v>
      </c>
      <c r="P236" s="3">
        <v>1226</v>
      </c>
      <c r="Q236" s="3">
        <v>116304</v>
      </c>
      <c r="R236" s="3">
        <v>29560</v>
      </c>
      <c r="S236" s="3">
        <v>25183</v>
      </c>
      <c r="T236" s="3">
        <v>16347</v>
      </c>
      <c r="U236" s="3">
        <v>2877</v>
      </c>
      <c r="V236" s="3">
        <v>16347</v>
      </c>
      <c r="W236" s="3">
        <v>3662</v>
      </c>
      <c r="X236" s="3">
        <v>785</v>
      </c>
      <c r="Y236" s="3">
        <v>4197</v>
      </c>
      <c r="Z236" s="3">
        <v>523</v>
      </c>
      <c r="AA236" s="3">
        <v>1308</v>
      </c>
      <c r="AB236" s="3">
        <v>1831</v>
      </c>
      <c r="AC236" s="3">
        <v>3924</v>
      </c>
      <c r="AD236" s="3">
        <v>13994</v>
      </c>
      <c r="AE236" s="3">
        <v>4074</v>
      </c>
      <c r="AF236" s="3">
        <v>1240</v>
      </c>
      <c r="AG236" s="3">
        <v>1860</v>
      </c>
      <c r="AH236" s="3">
        <v>0</v>
      </c>
      <c r="AI236" s="3">
        <v>2303</v>
      </c>
      <c r="AJ236" s="3">
        <v>443</v>
      </c>
      <c r="AK236" s="3">
        <v>177</v>
      </c>
      <c r="AL236" s="3">
        <v>709</v>
      </c>
      <c r="AM236" s="3">
        <v>354</v>
      </c>
      <c r="AN236" s="3">
        <v>0</v>
      </c>
      <c r="AO236" s="3">
        <v>177</v>
      </c>
      <c r="AP236" s="3">
        <v>2126</v>
      </c>
      <c r="AQ236" s="3">
        <f t="shared" si="39"/>
        <v>130298</v>
      </c>
      <c r="AR236" s="3">
        <f t="shared" si="40"/>
        <v>33634</v>
      </c>
      <c r="AS236" s="3">
        <f t="shared" si="41"/>
        <v>26423</v>
      </c>
      <c r="AT236" s="3">
        <f t="shared" si="42"/>
        <v>18207</v>
      </c>
      <c r="AU236" s="3">
        <f t="shared" si="43"/>
        <v>2877</v>
      </c>
      <c r="AV236" s="3">
        <f t="shared" si="44"/>
        <v>18650</v>
      </c>
      <c r="AW236" s="3">
        <f t="shared" si="45"/>
        <v>4105</v>
      </c>
      <c r="AX236" s="3">
        <f t="shared" si="46"/>
        <v>962</v>
      </c>
      <c r="AY236" s="3">
        <f t="shared" si="47"/>
        <v>4906</v>
      </c>
      <c r="AZ236" s="3">
        <f t="shared" si="48"/>
        <v>877</v>
      </c>
      <c r="BA236" s="3">
        <f t="shared" si="49"/>
        <v>1308</v>
      </c>
      <c r="BB236" s="3">
        <f t="shared" si="50"/>
        <v>2008</v>
      </c>
      <c r="BC236" s="3">
        <f t="shared" si="51"/>
        <v>6050</v>
      </c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spans="1:68" x14ac:dyDescent="0.25">
      <c r="A237" s="1">
        <v>41509</v>
      </c>
      <c r="B237" t="s">
        <v>49</v>
      </c>
      <c r="C237" s="3">
        <v>153553</v>
      </c>
      <c r="D237" s="3">
        <v>47795</v>
      </c>
      <c r="E237" s="3">
        <v>51570</v>
      </c>
      <c r="F237" s="3">
        <v>46250</v>
      </c>
      <c r="G237" s="3">
        <v>68357</v>
      </c>
      <c r="H237">
        <v>61709</v>
      </c>
      <c r="I237" s="12">
        <v>16241</v>
      </c>
      <c r="J237" s="14">
        <v>2085</v>
      </c>
      <c r="K237" s="13">
        <v>7308</v>
      </c>
      <c r="L237" s="13"/>
      <c r="M237" s="3">
        <v>22722</v>
      </c>
      <c r="N237" s="3">
        <v>1856</v>
      </c>
      <c r="O237" s="3">
        <v>637</v>
      </c>
      <c r="P237" s="3">
        <v>1294</v>
      </c>
      <c r="Q237" s="3">
        <v>118777</v>
      </c>
      <c r="R237" s="3">
        <v>35576</v>
      </c>
      <c r="S237" s="3">
        <v>20985</v>
      </c>
      <c r="T237" s="3">
        <v>19439</v>
      </c>
      <c r="U237" s="3">
        <v>1831</v>
      </c>
      <c r="V237" s="3">
        <v>17893</v>
      </c>
      <c r="W237" s="3">
        <v>3139</v>
      </c>
      <c r="X237" s="3">
        <v>1831</v>
      </c>
      <c r="Y237" s="3">
        <v>4418</v>
      </c>
      <c r="Z237" s="3">
        <v>523</v>
      </c>
      <c r="AA237" s="3">
        <v>523</v>
      </c>
      <c r="AB237" s="3">
        <v>1570</v>
      </c>
      <c r="AC237" s="3">
        <v>4185</v>
      </c>
      <c r="AD237" s="3">
        <v>15589</v>
      </c>
      <c r="AE237" s="3">
        <v>3720</v>
      </c>
      <c r="AF237" s="3">
        <v>2126</v>
      </c>
      <c r="AG237" s="3">
        <v>2037</v>
      </c>
      <c r="AH237" s="3">
        <v>266</v>
      </c>
      <c r="AI237" s="3">
        <v>2214</v>
      </c>
      <c r="AJ237" s="3">
        <v>266</v>
      </c>
      <c r="AK237" s="3">
        <v>177</v>
      </c>
      <c r="AL237" s="3">
        <v>620</v>
      </c>
      <c r="AM237" s="3">
        <v>89</v>
      </c>
      <c r="AN237" s="3">
        <v>0</v>
      </c>
      <c r="AO237" s="3">
        <v>354</v>
      </c>
      <c r="AP237" s="3">
        <v>2834</v>
      </c>
      <c r="AQ237" s="3">
        <f t="shared" si="39"/>
        <v>134366</v>
      </c>
      <c r="AR237" s="3">
        <f t="shared" si="40"/>
        <v>39296</v>
      </c>
      <c r="AS237" s="3">
        <f t="shared" si="41"/>
        <v>23111</v>
      </c>
      <c r="AT237" s="3">
        <f t="shared" si="42"/>
        <v>21476</v>
      </c>
      <c r="AU237" s="3">
        <f t="shared" si="43"/>
        <v>2097</v>
      </c>
      <c r="AV237" s="3">
        <f t="shared" si="44"/>
        <v>20107</v>
      </c>
      <c r="AW237" s="3">
        <f t="shared" si="45"/>
        <v>3405</v>
      </c>
      <c r="AX237" s="3">
        <f t="shared" si="46"/>
        <v>2008</v>
      </c>
      <c r="AY237" s="3">
        <f t="shared" si="47"/>
        <v>5038</v>
      </c>
      <c r="AZ237" s="3">
        <f t="shared" si="48"/>
        <v>612</v>
      </c>
      <c r="BA237" s="3">
        <f t="shared" si="49"/>
        <v>523</v>
      </c>
      <c r="BB237" s="3">
        <f t="shared" si="50"/>
        <v>1924</v>
      </c>
      <c r="BC237" s="3">
        <f t="shared" si="51"/>
        <v>7019</v>
      </c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spans="1:68" x14ac:dyDescent="0.25">
      <c r="A238" s="1">
        <v>41510</v>
      </c>
      <c r="B238" t="s">
        <v>52</v>
      </c>
      <c r="C238" s="3">
        <v>179852</v>
      </c>
      <c r="D238" s="3">
        <v>45704</v>
      </c>
      <c r="E238" s="3">
        <v>41471</v>
      </c>
      <c r="F238" s="3">
        <v>38369</v>
      </c>
      <c r="G238" s="3">
        <v>104683</v>
      </c>
      <c r="H238">
        <v>54031</v>
      </c>
      <c r="I238" s="12">
        <v>18167</v>
      </c>
      <c r="J238" s="14">
        <v>1816</v>
      </c>
      <c r="K238" s="13">
        <v>7276</v>
      </c>
      <c r="L238" s="13"/>
      <c r="M238" s="3">
        <v>19289</v>
      </c>
      <c r="N238" s="3">
        <v>2428</v>
      </c>
      <c r="O238" s="3">
        <v>768</v>
      </c>
      <c r="P238" s="3">
        <v>1256</v>
      </c>
      <c r="Q238" s="3">
        <v>149093</v>
      </c>
      <c r="R238" s="3">
        <v>34007</v>
      </c>
      <c r="S238" s="3">
        <v>26287</v>
      </c>
      <c r="T238" s="3">
        <v>16788</v>
      </c>
      <c r="U238" s="3">
        <v>2093</v>
      </c>
      <c r="V238" s="3">
        <v>25845</v>
      </c>
      <c r="W238" s="3">
        <v>6017</v>
      </c>
      <c r="X238" s="3">
        <v>4447</v>
      </c>
      <c r="Y238" s="3">
        <v>12591</v>
      </c>
      <c r="Z238" s="3">
        <v>785</v>
      </c>
      <c r="AA238" s="3">
        <v>3401</v>
      </c>
      <c r="AB238" s="3">
        <v>5232</v>
      </c>
      <c r="AC238" s="3">
        <v>2877</v>
      </c>
      <c r="AD238" s="3">
        <v>17272</v>
      </c>
      <c r="AE238" s="3">
        <v>4074</v>
      </c>
      <c r="AF238" s="3">
        <v>1949</v>
      </c>
      <c r="AG238" s="3">
        <v>2303</v>
      </c>
      <c r="AH238" s="3">
        <v>266</v>
      </c>
      <c r="AI238" s="3">
        <v>3543</v>
      </c>
      <c r="AJ238" s="3">
        <v>620</v>
      </c>
      <c r="AK238" s="3">
        <v>177</v>
      </c>
      <c r="AL238" s="3">
        <v>797</v>
      </c>
      <c r="AM238" s="3">
        <v>266</v>
      </c>
      <c r="AN238" s="3">
        <v>0</v>
      </c>
      <c r="AO238" s="3">
        <v>89</v>
      </c>
      <c r="AP238" s="3">
        <v>2569</v>
      </c>
      <c r="AQ238" s="3">
        <f t="shared" si="39"/>
        <v>166365</v>
      </c>
      <c r="AR238" s="3">
        <f t="shared" si="40"/>
        <v>38081</v>
      </c>
      <c r="AS238" s="3">
        <f t="shared" si="41"/>
        <v>28236</v>
      </c>
      <c r="AT238" s="3">
        <f t="shared" si="42"/>
        <v>19091</v>
      </c>
      <c r="AU238" s="3">
        <f t="shared" si="43"/>
        <v>2359</v>
      </c>
      <c r="AV238" s="3">
        <f t="shared" si="44"/>
        <v>29388</v>
      </c>
      <c r="AW238" s="3">
        <f t="shared" si="45"/>
        <v>6637</v>
      </c>
      <c r="AX238" s="3">
        <f t="shared" si="46"/>
        <v>4624</v>
      </c>
      <c r="AY238" s="3">
        <f t="shared" si="47"/>
        <v>13388</v>
      </c>
      <c r="AZ238" s="3">
        <f t="shared" si="48"/>
        <v>1051</v>
      </c>
      <c r="BA238" s="3">
        <f t="shared" si="49"/>
        <v>3401</v>
      </c>
      <c r="BB238" s="3">
        <f t="shared" si="50"/>
        <v>5321</v>
      </c>
      <c r="BC238" s="3">
        <f t="shared" si="51"/>
        <v>5446</v>
      </c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spans="1:68" x14ac:dyDescent="0.25">
      <c r="A239" s="1">
        <v>41511</v>
      </c>
      <c r="B239" t="s">
        <v>53</v>
      </c>
      <c r="C239" s="3">
        <v>152335</v>
      </c>
      <c r="D239" s="3">
        <v>37532</v>
      </c>
      <c r="E239" s="3">
        <v>32531</v>
      </c>
      <c r="F239" s="3">
        <v>31091</v>
      </c>
      <c r="G239" s="3">
        <v>88577</v>
      </c>
      <c r="H239">
        <v>44640</v>
      </c>
      <c r="I239" s="12">
        <v>18883</v>
      </c>
      <c r="J239" s="14">
        <v>1691</v>
      </c>
      <c r="K239" s="13">
        <v>7460</v>
      </c>
      <c r="L239" s="13"/>
      <c r="M239" s="3">
        <v>14897</v>
      </c>
      <c r="N239" s="3">
        <v>2396</v>
      </c>
      <c r="O239" s="3">
        <v>738</v>
      </c>
      <c r="P239" s="3">
        <v>698</v>
      </c>
      <c r="Q239" s="3">
        <v>127486</v>
      </c>
      <c r="R239" s="3">
        <v>28775</v>
      </c>
      <c r="S239" s="3">
        <v>21427</v>
      </c>
      <c r="T239" s="3">
        <v>16126</v>
      </c>
      <c r="U239" s="3">
        <v>3924</v>
      </c>
      <c r="V239" s="3">
        <v>22974</v>
      </c>
      <c r="W239" s="3">
        <v>5232</v>
      </c>
      <c r="X239" s="3">
        <v>2616</v>
      </c>
      <c r="Y239" s="3">
        <v>10382</v>
      </c>
      <c r="Z239" s="3">
        <v>2093</v>
      </c>
      <c r="AA239" s="3">
        <v>2616</v>
      </c>
      <c r="AB239" s="3">
        <v>3401</v>
      </c>
      <c r="AC239" s="3">
        <v>5755</v>
      </c>
      <c r="AD239" s="3">
        <v>17980</v>
      </c>
      <c r="AE239" s="3">
        <v>5137</v>
      </c>
      <c r="AF239" s="3">
        <v>2126</v>
      </c>
      <c r="AG239" s="3">
        <v>2391</v>
      </c>
      <c r="AH239" s="3">
        <v>89</v>
      </c>
      <c r="AI239" s="3">
        <v>2391</v>
      </c>
      <c r="AJ239" s="3">
        <v>443</v>
      </c>
      <c r="AK239" s="3">
        <v>266</v>
      </c>
      <c r="AL239" s="3">
        <v>1063</v>
      </c>
      <c r="AM239" s="3">
        <v>177</v>
      </c>
      <c r="AN239" s="3">
        <v>0</v>
      </c>
      <c r="AO239" s="3">
        <v>620</v>
      </c>
      <c r="AP239" s="3">
        <v>2657</v>
      </c>
      <c r="AQ239" s="3">
        <f t="shared" si="39"/>
        <v>145466</v>
      </c>
      <c r="AR239" s="3">
        <f t="shared" si="40"/>
        <v>33912</v>
      </c>
      <c r="AS239" s="3">
        <f t="shared" si="41"/>
        <v>23553</v>
      </c>
      <c r="AT239" s="3">
        <f t="shared" si="42"/>
        <v>18517</v>
      </c>
      <c r="AU239" s="3">
        <f t="shared" si="43"/>
        <v>4013</v>
      </c>
      <c r="AV239" s="3">
        <f t="shared" si="44"/>
        <v>25365</v>
      </c>
      <c r="AW239" s="3">
        <f t="shared" si="45"/>
        <v>5675</v>
      </c>
      <c r="AX239" s="3">
        <f t="shared" si="46"/>
        <v>2882</v>
      </c>
      <c r="AY239" s="3">
        <f t="shared" si="47"/>
        <v>11445</v>
      </c>
      <c r="AZ239" s="3">
        <f t="shared" si="48"/>
        <v>2270</v>
      </c>
      <c r="BA239" s="3">
        <f t="shared" si="49"/>
        <v>2616</v>
      </c>
      <c r="BB239" s="3">
        <f t="shared" si="50"/>
        <v>4021</v>
      </c>
      <c r="BC239" s="3">
        <f t="shared" si="51"/>
        <v>8412</v>
      </c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spans="1:68" x14ac:dyDescent="0.25">
      <c r="A240" s="1">
        <v>41512</v>
      </c>
      <c r="B240" t="s">
        <v>58</v>
      </c>
      <c r="C240" s="3">
        <v>163666</v>
      </c>
      <c r="D240" s="3">
        <v>44583</v>
      </c>
      <c r="E240" s="3">
        <v>46559</v>
      </c>
      <c r="F240" s="3">
        <v>41423</v>
      </c>
      <c r="G240" s="3">
        <v>82954</v>
      </c>
      <c r="H240">
        <v>68999</v>
      </c>
      <c r="I240" s="12">
        <v>14592</v>
      </c>
      <c r="J240" s="14">
        <v>1681</v>
      </c>
      <c r="K240" s="13">
        <v>6571</v>
      </c>
      <c r="L240" s="13"/>
      <c r="M240" s="3">
        <v>19561</v>
      </c>
      <c r="N240" s="3">
        <v>1543</v>
      </c>
      <c r="O240" s="3">
        <v>522</v>
      </c>
      <c r="P240" s="3">
        <v>1022</v>
      </c>
      <c r="Q240" s="3">
        <v>133141</v>
      </c>
      <c r="R240" s="3">
        <v>30606</v>
      </c>
      <c r="S240" s="3">
        <v>25624</v>
      </c>
      <c r="T240" s="3">
        <v>20544</v>
      </c>
      <c r="U240" s="3">
        <v>2616</v>
      </c>
      <c r="V240" s="3">
        <v>20544</v>
      </c>
      <c r="W240" s="3">
        <v>3924</v>
      </c>
      <c r="X240" s="3">
        <v>1046</v>
      </c>
      <c r="Y240" s="3">
        <v>8173</v>
      </c>
      <c r="Z240" s="3">
        <v>1046</v>
      </c>
      <c r="AA240" s="3">
        <v>1308</v>
      </c>
      <c r="AB240" s="3">
        <v>2354</v>
      </c>
      <c r="AC240" s="3">
        <v>4185</v>
      </c>
      <c r="AD240" s="3">
        <v>14437</v>
      </c>
      <c r="AE240" s="3">
        <v>3897</v>
      </c>
      <c r="AF240" s="3">
        <v>1949</v>
      </c>
      <c r="AG240" s="3">
        <v>2214</v>
      </c>
      <c r="AH240" s="3">
        <v>89</v>
      </c>
      <c r="AI240" s="3">
        <v>1683</v>
      </c>
      <c r="AJ240" s="3">
        <v>354</v>
      </c>
      <c r="AK240" s="3">
        <v>89</v>
      </c>
      <c r="AL240" s="3">
        <v>974</v>
      </c>
      <c r="AM240" s="3">
        <v>177</v>
      </c>
      <c r="AN240" s="3">
        <v>0</v>
      </c>
      <c r="AO240" s="3">
        <v>89</v>
      </c>
      <c r="AP240" s="3">
        <v>2569</v>
      </c>
      <c r="AQ240" s="3">
        <f t="shared" si="39"/>
        <v>147578</v>
      </c>
      <c r="AR240" s="3">
        <f t="shared" si="40"/>
        <v>34503</v>
      </c>
      <c r="AS240" s="3">
        <f t="shared" si="41"/>
        <v>27573</v>
      </c>
      <c r="AT240" s="3">
        <f t="shared" si="42"/>
        <v>22758</v>
      </c>
      <c r="AU240" s="3">
        <f t="shared" si="43"/>
        <v>2705</v>
      </c>
      <c r="AV240" s="3">
        <f t="shared" si="44"/>
        <v>22227</v>
      </c>
      <c r="AW240" s="3">
        <f t="shared" si="45"/>
        <v>4278</v>
      </c>
      <c r="AX240" s="3">
        <f t="shared" si="46"/>
        <v>1135</v>
      </c>
      <c r="AY240" s="3">
        <f t="shared" si="47"/>
        <v>9147</v>
      </c>
      <c r="AZ240" s="3">
        <f t="shared" si="48"/>
        <v>1223</v>
      </c>
      <c r="BA240" s="3">
        <f t="shared" si="49"/>
        <v>1308</v>
      </c>
      <c r="BB240" s="3">
        <f t="shared" si="50"/>
        <v>2443</v>
      </c>
      <c r="BC240" s="3">
        <f t="shared" si="51"/>
        <v>6754</v>
      </c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spans="1:68" x14ac:dyDescent="0.25">
      <c r="A241" s="1">
        <v>41513</v>
      </c>
      <c r="B241" t="s">
        <v>59</v>
      </c>
      <c r="C241" s="3">
        <v>141757</v>
      </c>
      <c r="D241" s="3">
        <v>43753</v>
      </c>
      <c r="E241" s="3">
        <v>46378</v>
      </c>
      <c r="F241" s="3">
        <v>40446</v>
      </c>
      <c r="G241" s="3">
        <v>65182</v>
      </c>
      <c r="H241">
        <v>51921</v>
      </c>
      <c r="I241" s="12">
        <v>13997</v>
      </c>
      <c r="J241" s="14">
        <v>2670</v>
      </c>
      <c r="K241" s="13">
        <v>7124</v>
      </c>
      <c r="L241" s="13"/>
      <c r="M241" s="3">
        <v>19389</v>
      </c>
      <c r="N241" s="3">
        <v>1369</v>
      </c>
      <c r="O241" s="3">
        <v>559</v>
      </c>
      <c r="P241" s="3">
        <v>1144</v>
      </c>
      <c r="Q241" s="3">
        <v>112311</v>
      </c>
      <c r="R241" s="3">
        <v>29298</v>
      </c>
      <c r="S241" s="3">
        <v>26508</v>
      </c>
      <c r="T241" s="3">
        <v>17230</v>
      </c>
      <c r="U241" s="3">
        <v>785</v>
      </c>
      <c r="V241" s="3">
        <v>17672</v>
      </c>
      <c r="W241" s="3">
        <v>2616</v>
      </c>
      <c r="X241" s="3">
        <v>262</v>
      </c>
      <c r="Y241" s="3">
        <v>3534</v>
      </c>
      <c r="Z241" s="3">
        <v>1308</v>
      </c>
      <c r="AA241" s="3">
        <v>1570</v>
      </c>
      <c r="AB241" s="3">
        <v>785</v>
      </c>
      <c r="AC241" s="3">
        <v>3924</v>
      </c>
      <c r="AD241" s="3">
        <v>14083</v>
      </c>
      <c r="AE241" s="3">
        <v>4074</v>
      </c>
      <c r="AF241" s="3">
        <v>1683</v>
      </c>
      <c r="AG241" s="3">
        <v>1771</v>
      </c>
      <c r="AH241" s="3">
        <v>0</v>
      </c>
      <c r="AI241" s="3">
        <v>1771</v>
      </c>
      <c r="AJ241" s="3">
        <v>443</v>
      </c>
      <c r="AK241" s="3">
        <v>266</v>
      </c>
      <c r="AL241" s="3">
        <v>886</v>
      </c>
      <c r="AM241" s="3">
        <v>89</v>
      </c>
      <c r="AN241" s="3">
        <v>177</v>
      </c>
      <c r="AO241" s="3">
        <v>89</v>
      </c>
      <c r="AP241" s="3">
        <v>2480</v>
      </c>
      <c r="AQ241" s="3">
        <f t="shared" si="39"/>
        <v>126394</v>
      </c>
      <c r="AR241" s="3">
        <f t="shared" si="40"/>
        <v>33372</v>
      </c>
      <c r="AS241" s="3">
        <f t="shared" si="41"/>
        <v>28191</v>
      </c>
      <c r="AT241" s="3">
        <f t="shared" si="42"/>
        <v>19001</v>
      </c>
      <c r="AU241" s="3">
        <f t="shared" si="43"/>
        <v>785</v>
      </c>
      <c r="AV241" s="3">
        <f t="shared" si="44"/>
        <v>19443</v>
      </c>
      <c r="AW241" s="3">
        <f t="shared" si="45"/>
        <v>3059</v>
      </c>
      <c r="AX241" s="3">
        <f t="shared" si="46"/>
        <v>528</v>
      </c>
      <c r="AY241" s="3">
        <f t="shared" si="47"/>
        <v>4420</v>
      </c>
      <c r="AZ241" s="3">
        <f t="shared" si="48"/>
        <v>1397</v>
      </c>
      <c r="BA241" s="3">
        <f t="shared" si="49"/>
        <v>1747</v>
      </c>
      <c r="BB241" s="3">
        <f t="shared" si="50"/>
        <v>874</v>
      </c>
      <c r="BC241" s="3">
        <f t="shared" si="51"/>
        <v>6404</v>
      </c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spans="1:68" x14ac:dyDescent="0.25">
      <c r="A242" s="1">
        <v>41514</v>
      </c>
      <c r="B242" t="s">
        <v>30</v>
      </c>
      <c r="C242" s="3">
        <v>179593</v>
      </c>
      <c r="D242" s="3">
        <v>40087</v>
      </c>
      <c r="E242" s="3">
        <v>45268</v>
      </c>
      <c r="F242" s="3">
        <v>39581</v>
      </c>
      <c r="G242" s="3">
        <v>99854</v>
      </c>
      <c r="H242">
        <v>50000</v>
      </c>
      <c r="I242" s="12">
        <v>15372</v>
      </c>
      <c r="J242" s="14">
        <v>2206</v>
      </c>
      <c r="K242" s="13">
        <v>7194</v>
      </c>
      <c r="L242" s="13"/>
      <c r="M242" s="3">
        <v>19756</v>
      </c>
      <c r="N242" s="3">
        <v>1080</v>
      </c>
      <c r="O242" s="3">
        <v>455</v>
      </c>
      <c r="P242" s="3">
        <v>990</v>
      </c>
      <c r="Q242" s="3">
        <v>150912</v>
      </c>
      <c r="R242" s="3">
        <v>40285</v>
      </c>
      <c r="S242" s="3">
        <v>22753</v>
      </c>
      <c r="T242" s="3">
        <v>24078</v>
      </c>
      <c r="U242" s="3">
        <v>2093</v>
      </c>
      <c r="V242" s="3">
        <v>19881</v>
      </c>
      <c r="W242" s="3">
        <v>2354</v>
      </c>
      <c r="X242" s="3">
        <v>3139</v>
      </c>
      <c r="Y242" s="3">
        <v>9720</v>
      </c>
      <c r="Z242" s="3">
        <v>1831</v>
      </c>
      <c r="AA242" s="3">
        <v>1570</v>
      </c>
      <c r="AB242" s="3">
        <v>2354</v>
      </c>
      <c r="AC242" s="3">
        <v>3924</v>
      </c>
      <c r="AD242" s="3">
        <v>15057</v>
      </c>
      <c r="AE242" s="3">
        <v>3543</v>
      </c>
      <c r="AF242" s="3">
        <v>1683</v>
      </c>
      <c r="AG242" s="3">
        <v>2480</v>
      </c>
      <c r="AH242" s="3">
        <v>0</v>
      </c>
      <c r="AI242" s="3">
        <v>2657</v>
      </c>
      <c r="AJ242" s="3">
        <v>443</v>
      </c>
      <c r="AK242" s="3">
        <v>89</v>
      </c>
      <c r="AL242" s="3">
        <v>886</v>
      </c>
      <c r="AM242" s="3">
        <v>266</v>
      </c>
      <c r="AN242" s="3">
        <v>177</v>
      </c>
      <c r="AO242" s="3">
        <v>177</v>
      </c>
      <c r="AP242" s="3">
        <v>2391</v>
      </c>
      <c r="AQ242" s="3">
        <f t="shared" si="39"/>
        <v>165969</v>
      </c>
      <c r="AR242" s="3">
        <f t="shared" si="40"/>
        <v>43828</v>
      </c>
      <c r="AS242" s="3">
        <f t="shared" si="41"/>
        <v>24436</v>
      </c>
      <c r="AT242" s="3">
        <f t="shared" si="42"/>
        <v>26558</v>
      </c>
      <c r="AU242" s="3">
        <f t="shared" si="43"/>
        <v>2093</v>
      </c>
      <c r="AV242" s="3">
        <f t="shared" si="44"/>
        <v>22538</v>
      </c>
      <c r="AW242" s="3">
        <f t="shared" si="45"/>
        <v>2797</v>
      </c>
      <c r="AX242" s="3">
        <f t="shared" si="46"/>
        <v>3228</v>
      </c>
      <c r="AY242" s="3">
        <f t="shared" si="47"/>
        <v>10606</v>
      </c>
      <c r="AZ242" s="3">
        <f t="shared" si="48"/>
        <v>2097</v>
      </c>
      <c r="BA242" s="3">
        <f t="shared" si="49"/>
        <v>1747</v>
      </c>
      <c r="BB242" s="3">
        <f t="shared" si="50"/>
        <v>2531</v>
      </c>
      <c r="BC242" s="3">
        <f t="shared" si="51"/>
        <v>6315</v>
      </c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spans="1:68" x14ac:dyDescent="0.25">
      <c r="A243" s="1">
        <v>41515</v>
      </c>
      <c r="B243" t="s">
        <v>46</v>
      </c>
      <c r="C243" s="3">
        <v>190676</v>
      </c>
      <c r="D243" s="3">
        <v>42493</v>
      </c>
      <c r="E243" s="3">
        <v>49316</v>
      </c>
      <c r="F243" s="3">
        <v>43068</v>
      </c>
      <c r="G243" s="3">
        <v>105211</v>
      </c>
      <c r="H243">
        <v>54934</v>
      </c>
      <c r="I243" s="12">
        <v>16436</v>
      </c>
      <c r="J243" s="14">
        <v>2190</v>
      </c>
      <c r="K243" s="13">
        <v>7228</v>
      </c>
      <c r="L243" s="13"/>
      <c r="M243" s="3">
        <v>22208</v>
      </c>
      <c r="N243" s="3">
        <v>1636</v>
      </c>
      <c r="O243" s="3">
        <v>641</v>
      </c>
      <c r="P243" s="3">
        <v>1194</v>
      </c>
      <c r="Q243" s="3">
        <v>159243</v>
      </c>
      <c r="R243" s="3">
        <v>36623</v>
      </c>
      <c r="S243" s="3">
        <v>24962</v>
      </c>
      <c r="T243" s="3">
        <v>23636</v>
      </c>
      <c r="U243" s="3">
        <v>1570</v>
      </c>
      <c r="V243" s="3">
        <v>22532</v>
      </c>
      <c r="W243" s="3">
        <v>3924</v>
      </c>
      <c r="X243" s="3">
        <v>2354</v>
      </c>
      <c r="Y243" s="3">
        <v>10161</v>
      </c>
      <c r="Z243" s="3">
        <v>1046</v>
      </c>
      <c r="AA243" s="3">
        <v>5755</v>
      </c>
      <c r="AB243" s="3">
        <v>3924</v>
      </c>
      <c r="AC243" s="3">
        <v>7063</v>
      </c>
      <c r="AD243" s="3">
        <v>16474</v>
      </c>
      <c r="AE243" s="3">
        <v>4694</v>
      </c>
      <c r="AF243" s="3">
        <v>1329</v>
      </c>
      <c r="AG243" s="3">
        <v>1594</v>
      </c>
      <c r="AH243" s="3">
        <v>89</v>
      </c>
      <c r="AI243" s="3">
        <v>2746</v>
      </c>
      <c r="AJ243" s="3">
        <v>443</v>
      </c>
      <c r="AK243" s="3">
        <v>0</v>
      </c>
      <c r="AL243" s="3">
        <v>1151</v>
      </c>
      <c r="AM243" s="3">
        <v>443</v>
      </c>
      <c r="AN243" s="3">
        <v>266</v>
      </c>
      <c r="AO243" s="3">
        <v>354</v>
      </c>
      <c r="AP243" s="3">
        <v>3011</v>
      </c>
      <c r="AQ243" s="3">
        <f t="shared" si="39"/>
        <v>175717</v>
      </c>
      <c r="AR243" s="3">
        <f t="shared" si="40"/>
        <v>41317</v>
      </c>
      <c r="AS243" s="3">
        <f t="shared" si="41"/>
        <v>26291</v>
      </c>
      <c r="AT243" s="3">
        <f t="shared" si="42"/>
        <v>25230</v>
      </c>
      <c r="AU243" s="3">
        <f t="shared" si="43"/>
        <v>1659</v>
      </c>
      <c r="AV243" s="3">
        <f t="shared" si="44"/>
        <v>25278</v>
      </c>
      <c r="AW243" s="3">
        <f t="shared" si="45"/>
        <v>4367</v>
      </c>
      <c r="AX243" s="3">
        <f t="shared" si="46"/>
        <v>2354</v>
      </c>
      <c r="AY243" s="3">
        <f t="shared" si="47"/>
        <v>11312</v>
      </c>
      <c r="AZ243" s="3">
        <f t="shared" si="48"/>
        <v>1489</v>
      </c>
      <c r="BA243" s="3">
        <f t="shared" si="49"/>
        <v>6021</v>
      </c>
      <c r="BB243" s="3">
        <f t="shared" si="50"/>
        <v>4278</v>
      </c>
      <c r="BC243" s="3">
        <f t="shared" si="51"/>
        <v>10074</v>
      </c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spans="1:68" x14ac:dyDescent="0.25">
      <c r="A244" s="1">
        <v>41516</v>
      </c>
      <c r="B244" t="s">
        <v>49</v>
      </c>
      <c r="C244" s="3">
        <v>202404</v>
      </c>
      <c r="D244" s="3">
        <v>46347</v>
      </c>
      <c r="E244" s="3">
        <v>52796</v>
      </c>
      <c r="F244" s="3">
        <v>46456</v>
      </c>
      <c r="G244" s="3">
        <v>110671</v>
      </c>
      <c r="H244">
        <v>59944</v>
      </c>
      <c r="I244" s="12">
        <v>18288</v>
      </c>
      <c r="J244" s="14">
        <v>2401</v>
      </c>
      <c r="K244" s="13">
        <v>7870</v>
      </c>
      <c r="L244" s="13"/>
      <c r="M244" s="3">
        <v>24244</v>
      </c>
      <c r="N244" s="3">
        <v>1895</v>
      </c>
      <c r="O244" s="3">
        <v>677</v>
      </c>
      <c r="P244" s="3">
        <v>1201</v>
      </c>
      <c r="Q244" s="3">
        <v>167355</v>
      </c>
      <c r="R244" s="3">
        <v>44732</v>
      </c>
      <c r="S244" s="3">
        <v>23415</v>
      </c>
      <c r="T244" s="3">
        <v>27392</v>
      </c>
      <c r="U244" s="3">
        <v>4185</v>
      </c>
      <c r="V244" s="3">
        <v>25624</v>
      </c>
      <c r="W244" s="3">
        <v>3401</v>
      </c>
      <c r="X244" s="3">
        <v>3662</v>
      </c>
      <c r="Y244" s="3">
        <v>11487</v>
      </c>
      <c r="Z244" s="3">
        <v>1570</v>
      </c>
      <c r="AA244" s="3">
        <v>2616</v>
      </c>
      <c r="AB244" s="3">
        <v>3139</v>
      </c>
      <c r="AC244" s="3">
        <v>6801</v>
      </c>
      <c r="AD244" s="3">
        <v>16829</v>
      </c>
      <c r="AE244" s="3">
        <v>5137</v>
      </c>
      <c r="AF244" s="3">
        <v>974</v>
      </c>
      <c r="AG244" s="3">
        <v>3277</v>
      </c>
      <c r="AH244" s="3">
        <v>0</v>
      </c>
      <c r="AI244" s="3">
        <v>2391</v>
      </c>
      <c r="AJ244" s="3">
        <v>531</v>
      </c>
      <c r="AK244" s="3">
        <v>0</v>
      </c>
      <c r="AL244" s="3">
        <v>1063</v>
      </c>
      <c r="AM244" s="3">
        <v>266</v>
      </c>
      <c r="AN244" s="3">
        <v>89</v>
      </c>
      <c r="AO244" s="3">
        <v>177</v>
      </c>
      <c r="AP244" s="3">
        <v>2214</v>
      </c>
      <c r="AQ244" s="3">
        <f t="shared" si="39"/>
        <v>184184</v>
      </c>
      <c r="AR244" s="3">
        <f t="shared" si="40"/>
        <v>49869</v>
      </c>
      <c r="AS244" s="3">
        <f t="shared" si="41"/>
        <v>24389</v>
      </c>
      <c r="AT244" s="3">
        <f t="shared" si="42"/>
        <v>30669</v>
      </c>
      <c r="AU244" s="3">
        <f t="shared" si="43"/>
        <v>4185</v>
      </c>
      <c r="AV244" s="3">
        <f t="shared" si="44"/>
        <v>28015</v>
      </c>
      <c r="AW244" s="3">
        <f t="shared" si="45"/>
        <v>3932</v>
      </c>
      <c r="AX244" s="3">
        <f t="shared" si="46"/>
        <v>3662</v>
      </c>
      <c r="AY244" s="3">
        <f t="shared" si="47"/>
        <v>12550</v>
      </c>
      <c r="AZ244" s="3">
        <f t="shared" si="48"/>
        <v>1836</v>
      </c>
      <c r="BA244" s="3">
        <f t="shared" si="49"/>
        <v>2705</v>
      </c>
      <c r="BB244" s="3">
        <f t="shared" si="50"/>
        <v>3316</v>
      </c>
      <c r="BC244" s="3">
        <f t="shared" si="51"/>
        <v>9015</v>
      </c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spans="1:68" x14ac:dyDescent="0.25">
      <c r="A245" s="1">
        <v>41517</v>
      </c>
      <c r="B245" t="s">
        <v>52</v>
      </c>
      <c r="C245" s="3">
        <v>181602</v>
      </c>
      <c r="D245" s="3">
        <v>45218</v>
      </c>
      <c r="E245" s="3">
        <v>45213</v>
      </c>
      <c r="F245" s="3">
        <v>39496</v>
      </c>
      <c r="G245" s="3">
        <v>101832</v>
      </c>
      <c r="H245">
        <v>55191</v>
      </c>
      <c r="I245" s="12">
        <v>19683</v>
      </c>
      <c r="J245" s="14">
        <v>2582</v>
      </c>
      <c r="K245" s="13">
        <v>8473</v>
      </c>
      <c r="L245" s="13"/>
      <c r="M245" s="3">
        <v>21383</v>
      </c>
      <c r="N245" s="3">
        <v>2463</v>
      </c>
      <c r="O245" s="3">
        <v>882</v>
      </c>
      <c r="P245" s="3">
        <v>978</v>
      </c>
      <c r="Q245" s="3">
        <v>149876</v>
      </c>
      <c r="R245" s="3">
        <v>34007</v>
      </c>
      <c r="S245" s="3">
        <v>22753</v>
      </c>
      <c r="T245" s="3">
        <v>23636</v>
      </c>
      <c r="U245" s="3">
        <v>2354</v>
      </c>
      <c r="V245" s="3">
        <v>18776</v>
      </c>
      <c r="W245" s="3">
        <v>6801</v>
      </c>
      <c r="X245" s="3">
        <v>3662</v>
      </c>
      <c r="Y245" s="3">
        <v>7952</v>
      </c>
      <c r="Z245" s="3">
        <v>785</v>
      </c>
      <c r="AA245" s="3">
        <v>3139</v>
      </c>
      <c r="AB245" s="3">
        <v>4185</v>
      </c>
      <c r="AC245" s="3">
        <v>6017</v>
      </c>
      <c r="AD245" s="3">
        <v>19397</v>
      </c>
      <c r="AE245" s="3">
        <v>5137</v>
      </c>
      <c r="AF245" s="3">
        <v>1329</v>
      </c>
      <c r="AG245" s="3">
        <v>3809</v>
      </c>
      <c r="AH245" s="3">
        <v>89</v>
      </c>
      <c r="AI245" s="3">
        <v>3011</v>
      </c>
      <c r="AJ245" s="3">
        <v>354</v>
      </c>
      <c r="AK245" s="3">
        <v>0</v>
      </c>
      <c r="AL245" s="3">
        <v>1063</v>
      </c>
      <c r="AM245" s="3">
        <v>89</v>
      </c>
      <c r="AN245" s="3">
        <v>0</v>
      </c>
      <c r="AO245" s="3">
        <v>0</v>
      </c>
      <c r="AP245" s="3">
        <v>3809</v>
      </c>
      <c r="AQ245" s="3">
        <f t="shared" si="39"/>
        <v>169273</v>
      </c>
      <c r="AR245" s="3">
        <f t="shared" si="40"/>
        <v>39144</v>
      </c>
      <c r="AS245" s="3">
        <f t="shared" si="41"/>
        <v>24082</v>
      </c>
      <c r="AT245" s="3">
        <f t="shared" si="42"/>
        <v>27445</v>
      </c>
      <c r="AU245" s="3">
        <f t="shared" si="43"/>
        <v>2443</v>
      </c>
      <c r="AV245" s="3">
        <f t="shared" si="44"/>
        <v>21787</v>
      </c>
      <c r="AW245" s="3">
        <f t="shared" si="45"/>
        <v>7155</v>
      </c>
      <c r="AX245" s="3">
        <f t="shared" si="46"/>
        <v>3662</v>
      </c>
      <c r="AY245" s="3">
        <f t="shared" si="47"/>
        <v>9015</v>
      </c>
      <c r="AZ245" s="3">
        <f t="shared" si="48"/>
        <v>874</v>
      </c>
      <c r="BA245" s="3">
        <f t="shared" si="49"/>
        <v>3139</v>
      </c>
      <c r="BB245" s="3">
        <f t="shared" si="50"/>
        <v>4185</v>
      </c>
      <c r="BC245" s="3">
        <f t="shared" si="51"/>
        <v>9826</v>
      </c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spans="1:68" x14ac:dyDescent="0.25">
      <c r="A246" s="1">
        <v>41518</v>
      </c>
      <c r="B246" t="s">
        <v>53</v>
      </c>
      <c r="C246" s="3">
        <v>148398</v>
      </c>
      <c r="D246" s="3">
        <v>40710</v>
      </c>
      <c r="E246" s="3">
        <v>37842</v>
      </c>
      <c r="F246" s="3">
        <v>36231</v>
      </c>
      <c r="G246" s="3">
        <v>79728</v>
      </c>
      <c r="H246">
        <v>47851</v>
      </c>
      <c r="I246" s="12">
        <v>21299</v>
      </c>
      <c r="J246" s="14">
        <v>2533</v>
      </c>
      <c r="K246" s="13">
        <v>9209</v>
      </c>
      <c r="L246" s="13"/>
      <c r="M246" s="3">
        <v>16803</v>
      </c>
      <c r="N246" s="3">
        <v>2663</v>
      </c>
      <c r="O246" s="3">
        <v>942</v>
      </c>
      <c r="P246" s="3">
        <v>811</v>
      </c>
      <c r="Q246" s="3">
        <v>121298</v>
      </c>
      <c r="R246" s="3">
        <v>36623</v>
      </c>
      <c r="S246" s="3">
        <v>16567</v>
      </c>
      <c r="T246" s="3">
        <v>21648</v>
      </c>
      <c r="U246" s="3">
        <v>2616</v>
      </c>
      <c r="V246" s="3">
        <v>15905</v>
      </c>
      <c r="W246" s="3">
        <v>2616</v>
      </c>
      <c r="X246" s="3">
        <v>1570</v>
      </c>
      <c r="Y246" s="3">
        <v>9940</v>
      </c>
      <c r="Z246" s="3">
        <v>523</v>
      </c>
      <c r="AA246" s="3">
        <v>1308</v>
      </c>
      <c r="AB246" s="3">
        <v>2616</v>
      </c>
      <c r="AC246" s="3">
        <v>7063</v>
      </c>
      <c r="AD246" s="3">
        <v>21789</v>
      </c>
      <c r="AE246" s="3">
        <v>5934</v>
      </c>
      <c r="AF246" s="3">
        <v>2037</v>
      </c>
      <c r="AG246" s="3">
        <v>4251</v>
      </c>
      <c r="AH246" s="3">
        <v>177</v>
      </c>
      <c r="AI246" s="3">
        <v>2657</v>
      </c>
      <c r="AJ246" s="3">
        <v>443</v>
      </c>
      <c r="AK246" s="3">
        <v>0</v>
      </c>
      <c r="AL246" s="3">
        <v>1240</v>
      </c>
      <c r="AM246" s="3">
        <v>620</v>
      </c>
      <c r="AN246" s="3">
        <v>89</v>
      </c>
      <c r="AO246" s="3">
        <v>443</v>
      </c>
      <c r="AP246" s="3">
        <v>3631</v>
      </c>
      <c r="AQ246" s="3">
        <f t="shared" si="39"/>
        <v>143087</v>
      </c>
      <c r="AR246" s="3">
        <f t="shared" si="40"/>
        <v>42557</v>
      </c>
      <c r="AS246" s="3">
        <f t="shared" si="41"/>
        <v>18604</v>
      </c>
      <c r="AT246" s="3">
        <f t="shared" si="42"/>
        <v>25899</v>
      </c>
      <c r="AU246" s="3">
        <f t="shared" si="43"/>
        <v>2793</v>
      </c>
      <c r="AV246" s="3">
        <f t="shared" si="44"/>
        <v>18562</v>
      </c>
      <c r="AW246" s="3">
        <f t="shared" si="45"/>
        <v>3059</v>
      </c>
      <c r="AX246" s="3">
        <f t="shared" si="46"/>
        <v>1570</v>
      </c>
      <c r="AY246" s="3">
        <f t="shared" si="47"/>
        <v>11180</v>
      </c>
      <c r="AZ246" s="3">
        <f t="shared" si="48"/>
        <v>1143</v>
      </c>
      <c r="BA246" s="3">
        <f t="shared" si="49"/>
        <v>1397</v>
      </c>
      <c r="BB246" s="3">
        <f t="shared" si="50"/>
        <v>3059</v>
      </c>
      <c r="BC246" s="3">
        <f t="shared" si="51"/>
        <v>10694</v>
      </c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spans="1:68" x14ac:dyDescent="0.25">
      <c r="A247" s="1">
        <v>41519</v>
      </c>
      <c r="B247" t="s">
        <v>58</v>
      </c>
      <c r="C247" s="3">
        <v>205742</v>
      </c>
      <c r="D247" s="3">
        <v>52800</v>
      </c>
      <c r="E247" s="3">
        <v>61097</v>
      </c>
      <c r="F247" s="3">
        <v>52787</v>
      </c>
      <c r="G247" s="3">
        <v>103199</v>
      </c>
      <c r="H247">
        <v>68337</v>
      </c>
      <c r="I247" s="12">
        <v>17385</v>
      </c>
      <c r="J247" s="14">
        <v>2485</v>
      </c>
      <c r="K247" s="13">
        <v>8500</v>
      </c>
      <c r="L247" s="13"/>
      <c r="M247" s="3">
        <v>22754</v>
      </c>
      <c r="N247" s="3">
        <v>1850</v>
      </c>
      <c r="O247" s="3">
        <v>676</v>
      </c>
      <c r="P247" s="3">
        <v>1016</v>
      </c>
      <c r="Q247" s="3">
        <v>165954</v>
      </c>
      <c r="R247" s="3">
        <v>42378</v>
      </c>
      <c r="S247" s="3">
        <v>28938</v>
      </c>
      <c r="T247" s="3">
        <v>30484</v>
      </c>
      <c r="U247" s="3">
        <v>1570</v>
      </c>
      <c r="V247" s="3">
        <v>28938</v>
      </c>
      <c r="W247" s="3">
        <v>2616</v>
      </c>
      <c r="X247" s="3">
        <v>2616</v>
      </c>
      <c r="Y247" s="3">
        <v>4639</v>
      </c>
      <c r="Z247" s="3">
        <v>785</v>
      </c>
      <c r="AA247" s="3">
        <v>2877</v>
      </c>
      <c r="AB247" s="3">
        <v>2877</v>
      </c>
      <c r="AC247" s="3">
        <v>5755</v>
      </c>
      <c r="AD247" s="3">
        <v>17006</v>
      </c>
      <c r="AE247" s="3">
        <v>4960</v>
      </c>
      <c r="AF247" s="3">
        <v>1417</v>
      </c>
      <c r="AG247" s="3">
        <v>2834</v>
      </c>
      <c r="AH247" s="3">
        <v>89</v>
      </c>
      <c r="AI247" s="3">
        <v>2391</v>
      </c>
      <c r="AJ247" s="3">
        <v>443</v>
      </c>
      <c r="AK247" s="3">
        <v>89</v>
      </c>
      <c r="AL247" s="3">
        <v>1063</v>
      </c>
      <c r="AM247" s="3">
        <v>0</v>
      </c>
      <c r="AN247" s="3">
        <v>0</v>
      </c>
      <c r="AO247" s="3">
        <v>354</v>
      </c>
      <c r="AP247" s="3">
        <v>3100</v>
      </c>
      <c r="AQ247" s="3">
        <f t="shared" si="39"/>
        <v>182960</v>
      </c>
      <c r="AR247" s="3">
        <f t="shared" si="40"/>
        <v>47338</v>
      </c>
      <c r="AS247" s="3">
        <f t="shared" si="41"/>
        <v>30355</v>
      </c>
      <c r="AT247" s="3">
        <f t="shared" si="42"/>
        <v>33318</v>
      </c>
      <c r="AU247" s="3">
        <f t="shared" si="43"/>
        <v>1659</v>
      </c>
      <c r="AV247" s="3">
        <f t="shared" si="44"/>
        <v>31329</v>
      </c>
      <c r="AW247" s="3">
        <f t="shared" si="45"/>
        <v>3059</v>
      </c>
      <c r="AX247" s="3">
        <f t="shared" si="46"/>
        <v>2705</v>
      </c>
      <c r="AY247" s="3">
        <f t="shared" si="47"/>
        <v>5702</v>
      </c>
      <c r="AZ247" s="3">
        <f t="shared" si="48"/>
        <v>785</v>
      </c>
      <c r="BA247" s="3">
        <f t="shared" si="49"/>
        <v>2877</v>
      </c>
      <c r="BB247" s="3">
        <f t="shared" si="50"/>
        <v>3231</v>
      </c>
      <c r="BC247" s="3">
        <f t="shared" si="51"/>
        <v>8855</v>
      </c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spans="1:68" x14ac:dyDescent="0.25">
      <c r="A248" s="1">
        <v>41520</v>
      </c>
      <c r="B248" t="s">
        <v>59</v>
      </c>
      <c r="C248" s="3">
        <v>227865</v>
      </c>
      <c r="D248" s="3">
        <v>53243</v>
      </c>
      <c r="E248" s="3">
        <v>60412</v>
      </c>
      <c r="F248" s="3">
        <v>51317</v>
      </c>
      <c r="G248" s="3">
        <v>122740</v>
      </c>
      <c r="H248">
        <v>65691</v>
      </c>
      <c r="I248" s="12">
        <v>16822</v>
      </c>
      <c r="J248" s="14">
        <v>2060</v>
      </c>
      <c r="K248" s="13">
        <v>7745</v>
      </c>
      <c r="L248" s="13"/>
      <c r="M248" s="3">
        <v>23296</v>
      </c>
      <c r="N248" s="3">
        <v>1681</v>
      </c>
      <c r="O248" s="3">
        <v>663</v>
      </c>
      <c r="P248" s="3">
        <v>1376</v>
      </c>
      <c r="Q248" s="3">
        <v>188298</v>
      </c>
      <c r="R248" s="3">
        <v>48656</v>
      </c>
      <c r="S248" s="3">
        <v>26066</v>
      </c>
      <c r="T248" s="3">
        <v>29380</v>
      </c>
      <c r="U248" s="3">
        <v>1570</v>
      </c>
      <c r="V248" s="3">
        <v>31810</v>
      </c>
      <c r="W248" s="3">
        <v>4970</v>
      </c>
      <c r="X248" s="3">
        <v>2093</v>
      </c>
      <c r="Y248" s="3">
        <v>11929</v>
      </c>
      <c r="Z248" s="3">
        <v>1831</v>
      </c>
      <c r="AA248" s="3">
        <v>2616</v>
      </c>
      <c r="AB248" s="3">
        <v>3401</v>
      </c>
      <c r="AC248" s="3">
        <v>5232</v>
      </c>
      <c r="AD248" s="3">
        <v>16740</v>
      </c>
      <c r="AE248" s="3">
        <v>4694</v>
      </c>
      <c r="AF248" s="3">
        <v>1683</v>
      </c>
      <c r="AG248" s="3">
        <v>3100</v>
      </c>
      <c r="AH248" s="3">
        <v>266</v>
      </c>
      <c r="AI248" s="3">
        <v>2303</v>
      </c>
      <c r="AJ248" s="3">
        <v>266</v>
      </c>
      <c r="AK248" s="3">
        <v>177</v>
      </c>
      <c r="AL248" s="3">
        <v>974</v>
      </c>
      <c r="AM248" s="3">
        <v>0</v>
      </c>
      <c r="AN248" s="3">
        <v>0</v>
      </c>
      <c r="AO248" s="3">
        <v>354</v>
      </c>
      <c r="AP248" s="3">
        <v>2480</v>
      </c>
      <c r="AQ248" s="3">
        <f t="shared" si="39"/>
        <v>205038</v>
      </c>
      <c r="AR248" s="3">
        <f t="shared" si="40"/>
        <v>53350</v>
      </c>
      <c r="AS248" s="3">
        <f t="shared" si="41"/>
        <v>27749</v>
      </c>
      <c r="AT248" s="3">
        <f t="shared" si="42"/>
        <v>32480</v>
      </c>
      <c r="AU248" s="3">
        <f t="shared" si="43"/>
        <v>1836</v>
      </c>
      <c r="AV248" s="3">
        <f t="shared" si="44"/>
        <v>34113</v>
      </c>
      <c r="AW248" s="3">
        <f t="shared" si="45"/>
        <v>5236</v>
      </c>
      <c r="AX248" s="3">
        <f t="shared" si="46"/>
        <v>2270</v>
      </c>
      <c r="AY248" s="3">
        <f t="shared" si="47"/>
        <v>12903</v>
      </c>
      <c r="AZ248" s="3">
        <f t="shared" si="48"/>
        <v>1831</v>
      </c>
      <c r="BA248" s="3">
        <f t="shared" si="49"/>
        <v>2616</v>
      </c>
      <c r="BB248" s="3">
        <f t="shared" si="50"/>
        <v>3755</v>
      </c>
      <c r="BC248" s="3">
        <f t="shared" si="51"/>
        <v>7712</v>
      </c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spans="1:68" x14ac:dyDescent="0.25">
      <c r="A249" s="1">
        <v>41521</v>
      </c>
      <c r="B249" t="s">
        <v>30</v>
      </c>
      <c r="C249" s="3">
        <v>233076</v>
      </c>
      <c r="D249" s="3">
        <v>55098</v>
      </c>
      <c r="E249" s="3">
        <v>63489</v>
      </c>
      <c r="F249" s="3">
        <v>54119</v>
      </c>
      <c r="G249" s="3">
        <v>123342</v>
      </c>
      <c r="H249">
        <v>69118</v>
      </c>
      <c r="I249" s="12">
        <v>18025</v>
      </c>
      <c r="J249" s="14">
        <v>1887</v>
      </c>
      <c r="K249" s="13">
        <v>7943</v>
      </c>
      <c r="L249" s="13"/>
      <c r="M249" s="3">
        <v>24567</v>
      </c>
      <c r="N249" s="3">
        <v>1845</v>
      </c>
      <c r="O249" s="3">
        <v>757</v>
      </c>
      <c r="P249" s="3">
        <v>1067</v>
      </c>
      <c r="Q249" s="3">
        <v>191669</v>
      </c>
      <c r="R249" s="3">
        <v>49440</v>
      </c>
      <c r="S249" s="3">
        <v>28717</v>
      </c>
      <c r="T249" s="3">
        <v>28496</v>
      </c>
      <c r="U249" s="3">
        <v>4970</v>
      </c>
      <c r="V249" s="3">
        <v>28717</v>
      </c>
      <c r="W249" s="3">
        <v>3924</v>
      </c>
      <c r="X249" s="3">
        <v>3662</v>
      </c>
      <c r="Y249" s="3">
        <v>11487</v>
      </c>
      <c r="Z249" s="3">
        <v>1570</v>
      </c>
      <c r="AA249" s="3">
        <v>3139</v>
      </c>
      <c r="AB249" s="3">
        <v>4185</v>
      </c>
      <c r="AC249" s="3">
        <v>7325</v>
      </c>
      <c r="AD249" s="3">
        <v>17183</v>
      </c>
      <c r="AE249" s="3">
        <v>3454</v>
      </c>
      <c r="AF249" s="3">
        <v>2037</v>
      </c>
      <c r="AG249" s="3">
        <v>3011</v>
      </c>
      <c r="AH249" s="3">
        <v>89</v>
      </c>
      <c r="AI249" s="3">
        <v>3011</v>
      </c>
      <c r="AJ249" s="3">
        <v>354</v>
      </c>
      <c r="AK249" s="3">
        <v>177</v>
      </c>
      <c r="AL249" s="3">
        <v>620</v>
      </c>
      <c r="AM249" s="3">
        <v>266</v>
      </c>
      <c r="AN249" s="3">
        <v>0</v>
      </c>
      <c r="AO249" s="3">
        <v>0</v>
      </c>
      <c r="AP249" s="3">
        <v>3366</v>
      </c>
      <c r="AQ249" s="3">
        <f t="shared" si="39"/>
        <v>208852</v>
      </c>
      <c r="AR249" s="3">
        <f t="shared" si="40"/>
        <v>52894</v>
      </c>
      <c r="AS249" s="3">
        <f t="shared" si="41"/>
        <v>30754</v>
      </c>
      <c r="AT249" s="3">
        <f t="shared" si="42"/>
        <v>31507</v>
      </c>
      <c r="AU249" s="3">
        <f t="shared" si="43"/>
        <v>5059</v>
      </c>
      <c r="AV249" s="3">
        <f t="shared" si="44"/>
        <v>31728</v>
      </c>
      <c r="AW249" s="3">
        <f t="shared" si="45"/>
        <v>4278</v>
      </c>
      <c r="AX249" s="3">
        <f t="shared" si="46"/>
        <v>3839</v>
      </c>
      <c r="AY249" s="3">
        <f t="shared" si="47"/>
        <v>12107</v>
      </c>
      <c r="AZ249" s="3">
        <f t="shared" si="48"/>
        <v>1836</v>
      </c>
      <c r="BA249" s="3">
        <f t="shared" si="49"/>
        <v>3139</v>
      </c>
      <c r="BB249" s="3">
        <f t="shared" si="50"/>
        <v>4185</v>
      </c>
      <c r="BC249" s="3">
        <f t="shared" si="51"/>
        <v>10691</v>
      </c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spans="1:68" x14ac:dyDescent="0.25">
      <c r="A250" s="1">
        <v>41522</v>
      </c>
      <c r="B250" t="s">
        <v>46</v>
      </c>
      <c r="C250" s="3">
        <v>282028</v>
      </c>
      <c r="D250" s="3">
        <v>69834</v>
      </c>
      <c r="E250" s="3">
        <v>81334</v>
      </c>
      <c r="F250" s="3">
        <v>71373</v>
      </c>
      <c r="G250" s="3">
        <v>141530</v>
      </c>
      <c r="H250">
        <v>90721</v>
      </c>
      <c r="I250" s="12">
        <v>21675</v>
      </c>
      <c r="J250" s="14">
        <v>2286</v>
      </c>
      <c r="K250" s="13">
        <v>9123</v>
      </c>
      <c r="L250" s="13"/>
      <c r="M250" s="3">
        <v>30777</v>
      </c>
      <c r="N250" s="3">
        <v>2178</v>
      </c>
      <c r="O250" s="3">
        <v>924</v>
      </c>
      <c r="P250" s="3">
        <v>1608</v>
      </c>
      <c r="Q250" s="3">
        <v>223480</v>
      </c>
      <c r="R250" s="3">
        <v>54934</v>
      </c>
      <c r="S250" s="3">
        <v>28496</v>
      </c>
      <c r="T250" s="3">
        <v>43959</v>
      </c>
      <c r="U250" s="3">
        <v>2616</v>
      </c>
      <c r="V250" s="3">
        <v>37553</v>
      </c>
      <c r="W250" s="3">
        <v>5755</v>
      </c>
      <c r="X250" s="3">
        <v>2093</v>
      </c>
      <c r="Y250" s="3">
        <v>10382</v>
      </c>
      <c r="Z250" s="3">
        <v>1570</v>
      </c>
      <c r="AA250" s="3">
        <v>2354</v>
      </c>
      <c r="AB250" s="3">
        <v>3662</v>
      </c>
      <c r="AC250" s="3">
        <v>7063</v>
      </c>
      <c r="AD250" s="3">
        <v>21080</v>
      </c>
      <c r="AE250" s="3">
        <v>5846</v>
      </c>
      <c r="AF250" s="3">
        <v>1949</v>
      </c>
      <c r="AG250" s="3">
        <v>3100</v>
      </c>
      <c r="AH250" s="3">
        <v>0</v>
      </c>
      <c r="AI250" s="3">
        <v>3366</v>
      </c>
      <c r="AJ250" s="3">
        <v>531</v>
      </c>
      <c r="AK250" s="3">
        <v>177</v>
      </c>
      <c r="AL250" s="3">
        <v>1151</v>
      </c>
      <c r="AM250" s="3">
        <v>177</v>
      </c>
      <c r="AN250" s="3">
        <v>89</v>
      </c>
      <c r="AO250" s="3">
        <v>354</v>
      </c>
      <c r="AP250" s="3">
        <v>3277</v>
      </c>
      <c r="AQ250" s="3">
        <f t="shared" si="39"/>
        <v>244560</v>
      </c>
      <c r="AR250" s="3">
        <f t="shared" si="40"/>
        <v>60780</v>
      </c>
      <c r="AS250" s="3">
        <f t="shared" si="41"/>
        <v>30445</v>
      </c>
      <c r="AT250" s="3">
        <f t="shared" si="42"/>
        <v>47059</v>
      </c>
      <c r="AU250" s="3">
        <f t="shared" si="43"/>
        <v>2616</v>
      </c>
      <c r="AV250" s="3">
        <f t="shared" si="44"/>
        <v>40919</v>
      </c>
      <c r="AW250" s="3">
        <f t="shared" si="45"/>
        <v>6286</v>
      </c>
      <c r="AX250" s="3">
        <f t="shared" si="46"/>
        <v>2270</v>
      </c>
      <c r="AY250" s="3">
        <f t="shared" si="47"/>
        <v>11533</v>
      </c>
      <c r="AZ250" s="3">
        <f t="shared" si="48"/>
        <v>1747</v>
      </c>
      <c r="BA250" s="3">
        <f t="shared" si="49"/>
        <v>2443</v>
      </c>
      <c r="BB250" s="3">
        <f t="shared" si="50"/>
        <v>4016</v>
      </c>
      <c r="BC250" s="3">
        <f t="shared" si="51"/>
        <v>10340</v>
      </c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spans="1:68" x14ac:dyDescent="0.25">
      <c r="A251" s="1">
        <v>41523</v>
      </c>
      <c r="B251" t="s">
        <v>49</v>
      </c>
      <c r="C251" s="3">
        <v>285261</v>
      </c>
      <c r="D251" s="3">
        <v>72458</v>
      </c>
      <c r="E251" s="3">
        <v>84502</v>
      </c>
      <c r="F251" s="3">
        <v>70808</v>
      </c>
      <c r="G251" s="3">
        <v>142428</v>
      </c>
      <c r="H251">
        <v>94757</v>
      </c>
      <c r="I251" s="12">
        <v>24888</v>
      </c>
      <c r="J251" s="14">
        <v>2065</v>
      </c>
      <c r="K251" s="13">
        <v>9616</v>
      </c>
      <c r="L251" s="13"/>
      <c r="M251" s="3">
        <v>28076</v>
      </c>
      <c r="N251" s="3">
        <v>2228</v>
      </c>
      <c r="O251" s="3">
        <v>857</v>
      </c>
      <c r="P251" s="3">
        <v>1300</v>
      </c>
      <c r="Q251" s="3">
        <v>225027</v>
      </c>
      <c r="R251" s="3">
        <v>56765</v>
      </c>
      <c r="S251" s="3">
        <v>33356</v>
      </c>
      <c r="T251" s="3">
        <v>41308</v>
      </c>
      <c r="U251" s="3">
        <v>3924</v>
      </c>
      <c r="V251" s="3">
        <v>30926</v>
      </c>
      <c r="W251" s="3">
        <v>5755</v>
      </c>
      <c r="X251" s="3">
        <v>3139</v>
      </c>
      <c r="Y251" s="3">
        <v>9499</v>
      </c>
      <c r="Z251" s="3">
        <v>523</v>
      </c>
      <c r="AA251" s="3">
        <v>3924</v>
      </c>
      <c r="AB251" s="3">
        <v>2877</v>
      </c>
      <c r="AC251" s="3">
        <v>7848</v>
      </c>
      <c r="AD251" s="3">
        <v>23737</v>
      </c>
      <c r="AE251" s="3">
        <v>7086</v>
      </c>
      <c r="AF251" s="3">
        <v>2923</v>
      </c>
      <c r="AG251" s="3">
        <v>3720</v>
      </c>
      <c r="AH251" s="3">
        <v>0</v>
      </c>
      <c r="AI251" s="3">
        <v>3543</v>
      </c>
      <c r="AJ251" s="3">
        <v>620</v>
      </c>
      <c r="AK251" s="3">
        <v>177</v>
      </c>
      <c r="AL251" s="3">
        <v>531</v>
      </c>
      <c r="AM251" s="3">
        <v>266</v>
      </c>
      <c r="AN251" s="3">
        <v>0</v>
      </c>
      <c r="AO251" s="3">
        <v>354</v>
      </c>
      <c r="AP251" s="3">
        <v>4163</v>
      </c>
      <c r="AQ251" s="3">
        <f t="shared" si="39"/>
        <v>248764</v>
      </c>
      <c r="AR251" s="3">
        <f t="shared" si="40"/>
        <v>63851</v>
      </c>
      <c r="AS251" s="3">
        <f t="shared" si="41"/>
        <v>36279</v>
      </c>
      <c r="AT251" s="3">
        <f t="shared" si="42"/>
        <v>45028</v>
      </c>
      <c r="AU251" s="3">
        <f t="shared" si="43"/>
        <v>3924</v>
      </c>
      <c r="AV251" s="3">
        <f t="shared" si="44"/>
        <v>34469</v>
      </c>
      <c r="AW251" s="3">
        <f t="shared" si="45"/>
        <v>6375</v>
      </c>
      <c r="AX251" s="3">
        <f t="shared" si="46"/>
        <v>3316</v>
      </c>
      <c r="AY251" s="3">
        <f t="shared" si="47"/>
        <v>10030</v>
      </c>
      <c r="AZ251" s="3">
        <f t="shared" si="48"/>
        <v>789</v>
      </c>
      <c r="BA251" s="3">
        <f t="shared" si="49"/>
        <v>3924</v>
      </c>
      <c r="BB251" s="3">
        <f t="shared" si="50"/>
        <v>3231</v>
      </c>
      <c r="BC251" s="3">
        <f t="shared" si="51"/>
        <v>12011</v>
      </c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spans="1:68" x14ac:dyDescent="0.25">
      <c r="A252" s="1">
        <v>41524</v>
      </c>
      <c r="B252" t="s">
        <v>52</v>
      </c>
      <c r="C252" s="3">
        <v>195611</v>
      </c>
      <c r="D252" s="3">
        <v>53739</v>
      </c>
      <c r="E252" s="3">
        <v>54349</v>
      </c>
      <c r="F252" s="3">
        <v>43902</v>
      </c>
      <c r="G252" s="3">
        <v>103130</v>
      </c>
      <c r="H252">
        <v>64571</v>
      </c>
      <c r="I252" s="12">
        <v>24473</v>
      </c>
      <c r="J252" s="14">
        <v>2926</v>
      </c>
      <c r="K252" s="13">
        <v>9280</v>
      </c>
      <c r="L252" s="13"/>
      <c r="M252" s="3">
        <v>19928</v>
      </c>
      <c r="N252" s="3">
        <v>2704</v>
      </c>
      <c r="O252" s="3">
        <v>935</v>
      </c>
      <c r="P252" s="3">
        <v>1034</v>
      </c>
      <c r="Q252" s="3">
        <v>157262</v>
      </c>
      <c r="R252" s="3">
        <v>35838</v>
      </c>
      <c r="S252" s="3">
        <v>21869</v>
      </c>
      <c r="T252" s="3">
        <v>29601</v>
      </c>
      <c r="U252" s="3">
        <v>1831</v>
      </c>
      <c r="V252" s="3">
        <v>23857</v>
      </c>
      <c r="W252" s="3">
        <v>6540</v>
      </c>
      <c r="X252" s="3">
        <v>3139</v>
      </c>
      <c r="Y252" s="3">
        <v>12370</v>
      </c>
      <c r="Z252" s="3">
        <v>1046</v>
      </c>
      <c r="AA252" s="3">
        <v>2877</v>
      </c>
      <c r="AB252" s="3">
        <v>3401</v>
      </c>
      <c r="AC252" s="3">
        <v>5232</v>
      </c>
      <c r="AD252" s="3">
        <v>22852</v>
      </c>
      <c r="AE252" s="3">
        <v>6023</v>
      </c>
      <c r="AF252" s="3">
        <v>2126</v>
      </c>
      <c r="AG252" s="3">
        <v>3986</v>
      </c>
      <c r="AH252" s="3">
        <v>89</v>
      </c>
      <c r="AI252" s="3">
        <v>4340</v>
      </c>
      <c r="AJ252" s="3">
        <v>531</v>
      </c>
      <c r="AK252" s="3">
        <v>0</v>
      </c>
      <c r="AL252" s="3">
        <v>1151</v>
      </c>
      <c r="AM252" s="3">
        <v>89</v>
      </c>
      <c r="AN252" s="3">
        <v>0</v>
      </c>
      <c r="AO252" s="3">
        <v>266</v>
      </c>
      <c r="AP252" s="3">
        <v>3631</v>
      </c>
      <c r="AQ252" s="3">
        <f t="shared" si="39"/>
        <v>180114</v>
      </c>
      <c r="AR252" s="3">
        <f t="shared" si="40"/>
        <v>41861</v>
      </c>
      <c r="AS252" s="3">
        <f t="shared" si="41"/>
        <v>23995</v>
      </c>
      <c r="AT252" s="3">
        <f t="shared" si="42"/>
        <v>33587</v>
      </c>
      <c r="AU252" s="3">
        <f t="shared" si="43"/>
        <v>1920</v>
      </c>
      <c r="AV252" s="3">
        <f t="shared" si="44"/>
        <v>28197</v>
      </c>
      <c r="AW252" s="3">
        <f t="shared" si="45"/>
        <v>7071</v>
      </c>
      <c r="AX252" s="3">
        <f t="shared" si="46"/>
        <v>3139</v>
      </c>
      <c r="AY252" s="3">
        <f t="shared" si="47"/>
        <v>13521</v>
      </c>
      <c r="AZ252" s="3">
        <f t="shared" si="48"/>
        <v>1135</v>
      </c>
      <c r="BA252" s="3">
        <f t="shared" si="49"/>
        <v>2877</v>
      </c>
      <c r="BB252" s="3">
        <f t="shared" si="50"/>
        <v>3667</v>
      </c>
      <c r="BC252" s="3">
        <f t="shared" si="51"/>
        <v>8863</v>
      </c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spans="1:68" x14ac:dyDescent="0.25">
      <c r="A253" s="1">
        <v>41525</v>
      </c>
      <c r="B253" t="s">
        <v>53</v>
      </c>
      <c r="C253" s="3">
        <v>169415</v>
      </c>
      <c r="D253" s="3">
        <v>41928</v>
      </c>
      <c r="E253" s="3">
        <v>40465</v>
      </c>
      <c r="F253" s="3">
        <v>37881</v>
      </c>
      <c r="G253" s="3">
        <v>96064</v>
      </c>
      <c r="H253">
        <v>52072</v>
      </c>
      <c r="I253" s="12">
        <v>26700</v>
      </c>
      <c r="J253" s="14">
        <v>2115</v>
      </c>
      <c r="K253" s="13">
        <v>9049</v>
      </c>
      <c r="L253" s="13"/>
      <c r="M253" s="3">
        <v>17507</v>
      </c>
      <c r="N253" s="3">
        <v>3081</v>
      </c>
      <c r="O253" s="3">
        <v>1050</v>
      </c>
      <c r="P253" s="3">
        <v>716</v>
      </c>
      <c r="Q253" s="3">
        <v>139812</v>
      </c>
      <c r="R253" s="3">
        <v>33222</v>
      </c>
      <c r="S253" s="3">
        <v>20544</v>
      </c>
      <c r="T253" s="3">
        <v>26066</v>
      </c>
      <c r="U253" s="3">
        <v>3401</v>
      </c>
      <c r="V253" s="3">
        <v>18114</v>
      </c>
      <c r="W253" s="3">
        <v>5232</v>
      </c>
      <c r="X253" s="3">
        <v>3139</v>
      </c>
      <c r="Y253" s="3">
        <v>11708</v>
      </c>
      <c r="Z253" s="3">
        <v>1046</v>
      </c>
      <c r="AA253" s="3">
        <v>2093</v>
      </c>
      <c r="AB253" s="3">
        <v>2354</v>
      </c>
      <c r="AC253" s="3">
        <v>4447</v>
      </c>
      <c r="AD253" s="3">
        <v>25243</v>
      </c>
      <c r="AE253" s="3">
        <v>6731</v>
      </c>
      <c r="AF253" s="3">
        <v>1949</v>
      </c>
      <c r="AG253" s="3">
        <v>4871</v>
      </c>
      <c r="AH253" s="3">
        <v>266</v>
      </c>
      <c r="AI253" s="3">
        <v>3809</v>
      </c>
      <c r="AJ253" s="3">
        <v>177</v>
      </c>
      <c r="AK253" s="3">
        <v>266</v>
      </c>
      <c r="AL253" s="3">
        <v>1683</v>
      </c>
      <c r="AM253" s="3">
        <v>0</v>
      </c>
      <c r="AN253" s="3">
        <v>0</v>
      </c>
      <c r="AO253" s="3">
        <v>443</v>
      </c>
      <c r="AP253" s="3">
        <v>3986</v>
      </c>
      <c r="AQ253" s="3">
        <f t="shared" si="39"/>
        <v>165055</v>
      </c>
      <c r="AR253" s="3">
        <f t="shared" si="40"/>
        <v>39953</v>
      </c>
      <c r="AS253" s="3">
        <f t="shared" si="41"/>
        <v>22493</v>
      </c>
      <c r="AT253" s="3">
        <f t="shared" si="42"/>
        <v>30937</v>
      </c>
      <c r="AU253" s="3">
        <f t="shared" si="43"/>
        <v>3667</v>
      </c>
      <c r="AV253" s="3">
        <f t="shared" si="44"/>
        <v>21923</v>
      </c>
      <c r="AW253" s="3">
        <f t="shared" si="45"/>
        <v>5409</v>
      </c>
      <c r="AX253" s="3">
        <f t="shared" si="46"/>
        <v>3405</v>
      </c>
      <c r="AY253" s="3">
        <f t="shared" si="47"/>
        <v>13391</v>
      </c>
      <c r="AZ253" s="3">
        <f t="shared" si="48"/>
        <v>1046</v>
      </c>
      <c r="BA253" s="3">
        <f t="shared" si="49"/>
        <v>2093</v>
      </c>
      <c r="BB253" s="3">
        <f t="shared" si="50"/>
        <v>2797</v>
      </c>
      <c r="BC253" s="3">
        <f t="shared" si="51"/>
        <v>8433</v>
      </c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spans="1:68" x14ac:dyDescent="0.25">
      <c r="A254" s="1">
        <v>41526</v>
      </c>
      <c r="B254" t="s">
        <v>58</v>
      </c>
      <c r="C254" s="3">
        <v>198740</v>
      </c>
      <c r="D254" s="3">
        <v>43457</v>
      </c>
      <c r="E254" s="3">
        <v>43277</v>
      </c>
      <c r="F254" s="3">
        <v>39793</v>
      </c>
      <c r="G254" s="3">
        <v>116426</v>
      </c>
      <c r="H254">
        <v>53156</v>
      </c>
      <c r="I254" s="12">
        <v>28054</v>
      </c>
      <c r="J254" s="14">
        <v>1786</v>
      </c>
      <c r="K254" s="13">
        <v>9180</v>
      </c>
      <c r="L254" s="13"/>
      <c r="M254" s="3">
        <v>17478</v>
      </c>
      <c r="N254" s="3">
        <v>2806</v>
      </c>
      <c r="O254" s="3">
        <v>969</v>
      </c>
      <c r="P254" s="3">
        <v>622</v>
      </c>
      <c r="Q254" s="3">
        <v>167174</v>
      </c>
      <c r="R254" s="3">
        <v>33484</v>
      </c>
      <c r="S254" s="3">
        <v>21206</v>
      </c>
      <c r="T254" s="3">
        <v>21869</v>
      </c>
      <c r="U254" s="3">
        <v>6278</v>
      </c>
      <c r="V254" s="3">
        <v>21206</v>
      </c>
      <c r="W254" s="3">
        <v>5493</v>
      </c>
      <c r="X254" s="3">
        <v>3401</v>
      </c>
      <c r="Y254" s="3">
        <v>13033</v>
      </c>
      <c r="Z254" s="3">
        <v>3139</v>
      </c>
      <c r="AA254" s="3">
        <v>4185</v>
      </c>
      <c r="AB254" s="3">
        <v>5232</v>
      </c>
      <c r="AC254" s="3">
        <v>7063</v>
      </c>
      <c r="AD254" s="3">
        <v>27812</v>
      </c>
      <c r="AE254" s="3">
        <v>7440</v>
      </c>
      <c r="AF254" s="3">
        <v>3277</v>
      </c>
      <c r="AG254" s="3">
        <v>4694</v>
      </c>
      <c r="AH254" s="3">
        <v>89</v>
      </c>
      <c r="AI254" s="3">
        <v>3720</v>
      </c>
      <c r="AJ254" s="3">
        <v>443</v>
      </c>
      <c r="AK254" s="3">
        <v>0</v>
      </c>
      <c r="AL254" s="3">
        <v>2126</v>
      </c>
      <c r="AM254" s="3">
        <v>89</v>
      </c>
      <c r="AN254" s="3">
        <v>89</v>
      </c>
      <c r="AO254" s="3">
        <v>443</v>
      </c>
      <c r="AP254" s="3">
        <v>4429</v>
      </c>
      <c r="AQ254" s="3">
        <f t="shared" si="39"/>
        <v>194986</v>
      </c>
      <c r="AR254" s="3">
        <f t="shared" si="40"/>
        <v>40924</v>
      </c>
      <c r="AS254" s="3">
        <f t="shared" si="41"/>
        <v>24483</v>
      </c>
      <c r="AT254" s="3">
        <f t="shared" si="42"/>
        <v>26563</v>
      </c>
      <c r="AU254" s="3">
        <f t="shared" si="43"/>
        <v>6367</v>
      </c>
      <c r="AV254" s="3">
        <f t="shared" si="44"/>
        <v>24926</v>
      </c>
      <c r="AW254" s="3">
        <f t="shared" si="45"/>
        <v>5936</v>
      </c>
      <c r="AX254" s="3">
        <f t="shared" si="46"/>
        <v>3401</v>
      </c>
      <c r="AY254" s="3">
        <f t="shared" si="47"/>
        <v>15159</v>
      </c>
      <c r="AZ254" s="3">
        <f t="shared" si="48"/>
        <v>3228</v>
      </c>
      <c r="BA254" s="3">
        <f t="shared" si="49"/>
        <v>4274</v>
      </c>
      <c r="BB254" s="3">
        <f t="shared" si="50"/>
        <v>5675</v>
      </c>
      <c r="BC254" s="3">
        <f t="shared" si="51"/>
        <v>11492</v>
      </c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spans="1:68" x14ac:dyDescent="0.25">
      <c r="A255" s="1">
        <v>41527</v>
      </c>
      <c r="B255" t="s">
        <v>59</v>
      </c>
      <c r="C255" s="3">
        <v>234878</v>
      </c>
      <c r="D255" s="3">
        <v>48439</v>
      </c>
      <c r="E255" s="3">
        <v>53741</v>
      </c>
      <c r="F255" s="3">
        <v>46665</v>
      </c>
      <c r="G255" s="3">
        <v>134897</v>
      </c>
      <c r="H255">
        <v>60102</v>
      </c>
      <c r="I255" s="12">
        <v>22619</v>
      </c>
      <c r="J255" s="14">
        <v>1563</v>
      </c>
      <c r="K255" s="13">
        <v>7832</v>
      </c>
      <c r="L255" s="13"/>
      <c r="M255" s="3">
        <v>20995</v>
      </c>
      <c r="N255" s="3">
        <v>1968</v>
      </c>
      <c r="O255" s="3">
        <v>757</v>
      </c>
      <c r="P255" s="3">
        <v>1039</v>
      </c>
      <c r="Q255" s="3">
        <v>198825</v>
      </c>
      <c r="R255" s="3">
        <v>40546</v>
      </c>
      <c r="S255" s="3">
        <v>27833</v>
      </c>
      <c r="T255" s="3">
        <v>33577</v>
      </c>
      <c r="U255" s="3">
        <v>6278</v>
      </c>
      <c r="V255" s="3">
        <v>29380</v>
      </c>
      <c r="W255" s="3">
        <v>7063</v>
      </c>
      <c r="X255" s="3">
        <v>3662</v>
      </c>
      <c r="Y255" s="3">
        <v>11487</v>
      </c>
      <c r="Z255" s="3">
        <v>3401</v>
      </c>
      <c r="AA255" s="3">
        <v>5493</v>
      </c>
      <c r="AB255" s="3">
        <v>4447</v>
      </c>
      <c r="AC255" s="3">
        <v>6540</v>
      </c>
      <c r="AD255" s="3">
        <v>22320</v>
      </c>
      <c r="AE255" s="3">
        <v>5137</v>
      </c>
      <c r="AF255" s="3">
        <v>1860</v>
      </c>
      <c r="AG255" s="3">
        <v>2746</v>
      </c>
      <c r="AH255" s="3">
        <v>0</v>
      </c>
      <c r="AI255" s="3">
        <v>3277</v>
      </c>
      <c r="AJ255" s="3">
        <v>266</v>
      </c>
      <c r="AK255" s="3">
        <v>89</v>
      </c>
      <c r="AL255" s="3">
        <v>2037</v>
      </c>
      <c r="AM255" s="3">
        <v>354</v>
      </c>
      <c r="AN255" s="3">
        <v>443</v>
      </c>
      <c r="AO255" s="3">
        <v>620</v>
      </c>
      <c r="AP255" s="3">
        <v>4074</v>
      </c>
      <c r="AQ255" s="3">
        <f t="shared" si="39"/>
        <v>221145</v>
      </c>
      <c r="AR255" s="3">
        <f t="shared" si="40"/>
        <v>45683</v>
      </c>
      <c r="AS255" s="3">
        <f t="shared" si="41"/>
        <v>29693</v>
      </c>
      <c r="AT255" s="3">
        <f t="shared" si="42"/>
        <v>36323</v>
      </c>
      <c r="AU255" s="3">
        <f t="shared" si="43"/>
        <v>6278</v>
      </c>
      <c r="AV255" s="3">
        <f t="shared" si="44"/>
        <v>32657</v>
      </c>
      <c r="AW255" s="3">
        <f t="shared" si="45"/>
        <v>7329</v>
      </c>
      <c r="AX255" s="3">
        <f t="shared" si="46"/>
        <v>3751</v>
      </c>
      <c r="AY255" s="3">
        <f t="shared" si="47"/>
        <v>13524</v>
      </c>
      <c r="AZ255" s="3">
        <f t="shared" si="48"/>
        <v>3755</v>
      </c>
      <c r="BA255" s="3">
        <f t="shared" si="49"/>
        <v>5936</v>
      </c>
      <c r="BB255" s="3">
        <f t="shared" si="50"/>
        <v>5067</v>
      </c>
      <c r="BC255" s="3">
        <f t="shared" si="51"/>
        <v>10614</v>
      </c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spans="1:68" x14ac:dyDescent="0.25">
      <c r="A256" s="1">
        <v>41528</v>
      </c>
      <c r="B256" t="s">
        <v>30</v>
      </c>
      <c r="C256" s="3">
        <v>180609</v>
      </c>
      <c r="D256" s="3">
        <v>44352</v>
      </c>
      <c r="E256" s="3">
        <v>49846</v>
      </c>
      <c r="F256" s="3">
        <v>43507</v>
      </c>
      <c r="G256" s="3">
        <v>92733</v>
      </c>
      <c r="H256">
        <v>55998</v>
      </c>
      <c r="I256" s="12">
        <v>20902</v>
      </c>
      <c r="J256" s="14">
        <v>2713</v>
      </c>
      <c r="K256" s="13">
        <v>8170</v>
      </c>
      <c r="L256" s="13"/>
      <c r="M256" s="3">
        <v>21321</v>
      </c>
      <c r="N256" s="3">
        <v>1678</v>
      </c>
      <c r="O256" s="3">
        <v>758</v>
      </c>
      <c r="P256" s="3">
        <v>1099</v>
      </c>
      <c r="Q256" s="3">
        <v>148530</v>
      </c>
      <c r="R256" s="3">
        <v>39762</v>
      </c>
      <c r="S256" s="3">
        <v>19439</v>
      </c>
      <c r="T256" s="3">
        <v>24520</v>
      </c>
      <c r="U256" s="3">
        <v>3139</v>
      </c>
      <c r="V256" s="3">
        <v>23857</v>
      </c>
      <c r="W256" s="3">
        <v>4709</v>
      </c>
      <c r="X256" s="3">
        <v>1570</v>
      </c>
      <c r="Y256" s="3">
        <v>8173</v>
      </c>
      <c r="Z256" s="3">
        <v>2093</v>
      </c>
      <c r="AA256" s="3">
        <v>1570</v>
      </c>
      <c r="AB256" s="3">
        <v>2877</v>
      </c>
      <c r="AC256" s="3">
        <v>7586</v>
      </c>
      <c r="AD256" s="3">
        <v>20372</v>
      </c>
      <c r="AE256" s="3">
        <v>5137</v>
      </c>
      <c r="AF256" s="3">
        <v>1771</v>
      </c>
      <c r="AG256" s="3">
        <v>2923</v>
      </c>
      <c r="AH256" s="3">
        <v>89</v>
      </c>
      <c r="AI256" s="3">
        <v>3189</v>
      </c>
      <c r="AJ256" s="3">
        <v>620</v>
      </c>
      <c r="AK256" s="3">
        <v>177</v>
      </c>
      <c r="AL256" s="3">
        <v>1506</v>
      </c>
      <c r="AM256" s="3">
        <v>443</v>
      </c>
      <c r="AN256" s="3">
        <v>0</v>
      </c>
      <c r="AO256" s="3">
        <v>531</v>
      </c>
      <c r="AP256" s="3">
        <v>2480</v>
      </c>
      <c r="AQ256" s="3">
        <f t="shared" si="39"/>
        <v>168902</v>
      </c>
      <c r="AR256" s="3">
        <f t="shared" si="40"/>
        <v>44899</v>
      </c>
      <c r="AS256" s="3">
        <f t="shared" si="41"/>
        <v>21210</v>
      </c>
      <c r="AT256" s="3">
        <f t="shared" si="42"/>
        <v>27443</v>
      </c>
      <c r="AU256" s="3">
        <f t="shared" si="43"/>
        <v>3228</v>
      </c>
      <c r="AV256" s="3">
        <f t="shared" si="44"/>
        <v>27046</v>
      </c>
      <c r="AW256" s="3">
        <f t="shared" si="45"/>
        <v>5329</v>
      </c>
      <c r="AX256" s="3">
        <f t="shared" si="46"/>
        <v>1747</v>
      </c>
      <c r="AY256" s="3">
        <f t="shared" si="47"/>
        <v>9679</v>
      </c>
      <c r="AZ256" s="3">
        <f t="shared" si="48"/>
        <v>2536</v>
      </c>
      <c r="BA256" s="3">
        <f t="shared" si="49"/>
        <v>1570</v>
      </c>
      <c r="BB256" s="3">
        <f t="shared" si="50"/>
        <v>3408</v>
      </c>
      <c r="BC256" s="3">
        <f t="shared" si="51"/>
        <v>10066</v>
      </c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spans="1:68" x14ac:dyDescent="0.25">
      <c r="A257" s="1">
        <v>41529</v>
      </c>
      <c r="B257" t="s">
        <v>46</v>
      </c>
      <c r="C257" s="3">
        <v>185735</v>
      </c>
      <c r="D257" s="3">
        <v>47942</v>
      </c>
      <c r="E257" s="3">
        <v>55982</v>
      </c>
      <c r="F257" s="3">
        <v>49164</v>
      </c>
      <c r="G257" s="3">
        <v>90022</v>
      </c>
      <c r="H257">
        <v>62065</v>
      </c>
      <c r="I257" s="12">
        <v>21651</v>
      </c>
      <c r="J257" s="14">
        <v>2353</v>
      </c>
      <c r="K257" s="13">
        <v>10184</v>
      </c>
      <c r="L257" s="13"/>
      <c r="M257" s="3">
        <v>24757</v>
      </c>
      <c r="N257" s="3">
        <v>1828</v>
      </c>
      <c r="O257" s="3">
        <v>737</v>
      </c>
      <c r="P257" s="3">
        <v>1396</v>
      </c>
      <c r="Q257" s="3">
        <v>149034</v>
      </c>
      <c r="R257" s="3">
        <v>38192</v>
      </c>
      <c r="S257" s="3">
        <v>19218</v>
      </c>
      <c r="T257" s="3">
        <v>27392</v>
      </c>
      <c r="U257" s="3">
        <v>4447</v>
      </c>
      <c r="V257" s="3">
        <v>19218</v>
      </c>
      <c r="W257" s="3">
        <v>4709</v>
      </c>
      <c r="X257" s="3">
        <v>2354</v>
      </c>
      <c r="Y257" s="3">
        <v>8394</v>
      </c>
      <c r="Z257" s="3">
        <v>1831</v>
      </c>
      <c r="AA257" s="3">
        <v>2877</v>
      </c>
      <c r="AB257" s="3">
        <v>2093</v>
      </c>
      <c r="AC257" s="3">
        <v>3662</v>
      </c>
      <c r="AD257" s="3">
        <v>20549</v>
      </c>
      <c r="AE257" s="3">
        <v>5580</v>
      </c>
      <c r="AF257" s="3">
        <v>2126</v>
      </c>
      <c r="AG257" s="3">
        <v>2391</v>
      </c>
      <c r="AH257" s="3">
        <v>0</v>
      </c>
      <c r="AI257" s="3">
        <v>3100</v>
      </c>
      <c r="AJ257" s="3">
        <v>531</v>
      </c>
      <c r="AK257" s="3">
        <v>177</v>
      </c>
      <c r="AL257" s="3">
        <v>2126</v>
      </c>
      <c r="AM257" s="3">
        <v>177</v>
      </c>
      <c r="AN257" s="3">
        <v>177</v>
      </c>
      <c r="AO257" s="3">
        <v>354</v>
      </c>
      <c r="AP257" s="3">
        <v>3631</v>
      </c>
      <c r="AQ257" s="3">
        <f t="shared" si="39"/>
        <v>169583</v>
      </c>
      <c r="AR257" s="3">
        <f t="shared" si="40"/>
        <v>43772</v>
      </c>
      <c r="AS257" s="3">
        <f t="shared" si="41"/>
        <v>21344</v>
      </c>
      <c r="AT257" s="3">
        <f t="shared" si="42"/>
        <v>29783</v>
      </c>
      <c r="AU257" s="3">
        <f t="shared" si="43"/>
        <v>4447</v>
      </c>
      <c r="AV257" s="3">
        <f t="shared" si="44"/>
        <v>22318</v>
      </c>
      <c r="AW257" s="3">
        <f t="shared" si="45"/>
        <v>5240</v>
      </c>
      <c r="AX257" s="3">
        <f t="shared" si="46"/>
        <v>2531</v>
      </c>
      <c r="AY257" s="3">
        <f t="shared" si="47"/>
        <v>10520</v>
      </c>
      <c r="AZ257" s="3">
        <f t="shared" si="48"/>
        <v>2008</v>
      </c>
      <c r="BA257" s="3">
        <f t="shared" si="49"/>
        <v>3054</v>
      </c>
      <c r="BB257" s="3">
        <f t="shared" si="50"/>
        <v>2447</v>
      </c>
      <c r="BC257" s="3">
        <f t="shared" si="51"/>
        <v>7293</v>
      </c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spans="1:68" x14ac:dyDescent="0.25">
      <c r="A258" s="1">
        <v>41530</v>
      </c>
      <c r="B258" t="s">
        <v>49</v>
      </c>
      <c r="C258" s="3">
        <v>223758</v>
      </c>
      <c r="D258" s="3">
        <v>49318</v>
      </c>
      <c r="E258" s="3">
        <v>57265</v>
      </c>
      <c r="F258" s="3">
        <v>49687</v>
      </c>
      <c r="G258" s="3">
        <v>121754</v>
      </c>
      <c r="H258">
        <v>64577</v>
      </c>
      <c r="I258" s="12">
        <v>23337</v>
      </c>
      <c r="J258" s="14">
        <v>2438</v>
      </c>
      <c r="K258" s="13">
        <v>11255</v>
      </c>
      <c r="L258" s="13"/>
      <c r="M258" s="3">
        <v>24074</v>
      </c>
      <c r="N258" s="3">
        <v>2186</v>
      </c>
      <c r="O258" s="3">
        <v>862</v>
      </c>
      <c r="P258" s="3">
        <v>1225</v>
      </c>
      <c r="Q258" s="3">
        <v>185453</v>
      </c>
      <c r="R258" s="3">
        <v>40023</v>
      </c>
      <c r="S258" s="3">
        <v>20544</v>
      </c>
      <c r="T258" s="3">
        <v>30705</v>
      </c>
      <c r="U258" s="3">
        <v>3924</v>
      </c>
      <c r="V258" s="3">
        <v>31147</v>
      </c>
      <c r="W258" s="3">
        <v>4447</v>
      </c>
      <c r="X258" s="3">
        <v>2093</v>
      </c>
      <c r="Y258" s="3">
        <v>14800</v>
      </c>
      <c r="Z258" s="3">
        <v>2877</v>
      </c>
      <c r="AA258" s="3">
        <v>4970</v>
      </c>
      <c r="AB258" s="3">
        <v>3139</v>
      </c>
      <c r="AC258" s="3">
        <v>6801</v>
      </c>
      <c r="AD258" s="3">
        <v>23472</v>
      </c>
      <c r="AE258" s="3">
        <v>5846</v>
      </c>
      <c r="AF258" s="3">
        <v>1594</v>
      </c>
      <c r="AG258" s="3">
        <v>2923</v>
      </c>
      <c r="AH258" s="3">
        <v>89</v>
      </c>
      <c r="AI258" s="3">
        <v>4340</v>
      </c>
      <c r="AJ258" s="3">
        <v>177</v>
      </c>
      <c r="AK258" s="3">
        <v>89</v>
      </c>
      <c r="AL258" s="3">
        <v>2037</v>
      </c>
      <c r="AM258" s="3">
        <v>531</v>
      </c>
      <c r="AN258" s="3">
        <v>0</v>
      </c>
      <c r="AO258" s="3">
        <v>531</v>
      </c>
      <c r="AP258" s="3">
        <v>4163</v>
      </c>
      <c r="AQ258" s="3">
        <f t="shared" si="39"/>
        <v>208925</v>
      </c>
      <c r="AR258" s="3">
        <f t="shared" si="40"/>
        <v>45869</v>
      </c>
      <c r="AS258" s="3">
        <f t="shared" si="41"/>
        <v>22138</v>
      </c>
      <c r="AT258" s="3">
        <f t="shared" si="42"/>
        <v>33628</v>
      </c>
      <c r="AU258" s="3">
        <f t="shared" si="43"/>
        <v>4013</v>
      </c>
      <c r="AV258" s="3">
        <f t="shared" si="44"/>
        <v>35487</v>
      </c>
      <c r="AW258" s="3">
        <f t="shared" si="45"/>
        <v>4624</v>
      </c>
      <c r="AX258" s="3">
        <f t="shared" si="46"/>
        <v>2182</v>
      </c>
      <c r="AY258" s="3">
        <f t="shared" si="47"/>
        <v>16837</v>
      </c>
      <c r="AZ258" s="3">
        <f t="shared" si="48"/>
        <v>3408</v>
      </c>
      <c r="BA258" s="3">
        <f t="shared" si="49"/>
        <v>4970</v>
      </c>
      <c r="BB258" s="3">
        <f t="shared" si="50"/>
        <v>3670</v>
      </c>
      <c r="BC258" s="3">
        <f t="shared" si="51"/>
        <v>10964</v>
      </c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spans="1:68" x14ac:dyDescent="0.25">
      <c r="A259" s="1">
        <v>41531</v>
      </c>
      <c r="B259" t="s">
        <v>52</v>
      </c>
      <c r="C259" s="3">
        <v>197193</v>
      </c>
      <c r="D259" s="3">
        <v>42478</v>
      </c>
      <c r="E259" s="3">
        <v>42986</v>
      </c>
      <c r="F259" s="3">
        <v>37649</v>
      </c>
      <c r="G259" s="3">
        <v>115322</v>
      </c>
      <c r="H259">
        <v>52431</v>
      </c>
      <c r="I259" s="12">
        <v>25074</v>
      </c>
      <c r="J259" s="14">
        <v>2568</v>
      </c>
      <c r="K259" s="13">
        <v>11455</v>
      </c>
      <c r="L259" s="13"/>
      <c r="M259" s="3">
        <v>19309</v>
      </c>
      <c r="N259" s="3">
        <v>2575</v>
      </c>
      <c r="O259" s="3">
        <v>931</v>
      </c>
      <c r="P259" s="3">
        <v>1172</v>
      </c>
      <c r="Q259" s="3">
        <v>166912</v>
      </c>
      <c r="R259" s="3">
        <v>37931</v>
      </c>
      <c r="S259" s="3">
        <v>15684</v>
      </c>
      <c r="T259" s="3">
        <v>27392</v>
      </c>
      <c r="U259" s="3">
        <v>3662</v>
      </c>
      <c r="V259" s="3">
        <v>25624</v>
      </c>
      <c r="W259" s="3">
        <v>4447</v>
      </c>
      <c r="X259" s="3">
        <v>2354</v>
      </c>
      <c r="Y259" s="3">
        <v>16788</v>
      </c>
      <c r="Z259" s="3">
        <v>2354</v>
      </c>
      <c r="AA259" s="3">
        <v>4447</v>
      </c>
      <c r="AB259" s="3">
        <v>4709</v>
      </c>
      <c r="AC259" s="3">
        <v>4447</v>
      </c>
      <c r="AD259" s="3">
        <v>24269</v>
      </c>
      <c r="AE259" s="3">
        <v>6200</v>
      </c>
      <c r="AF259" s="3">
        <v>1860</v>
      </c>
      <c r="AG259" s="3">
        <v>3720</v>
      </c>
      <c r="AH259" s="3">
        <v>354</v>
      </c>
      <c r="AI259" s="3">
        <v>4074</v>
      </c>
      <c r="AJ259" s="3">
        <v>620</v>
      </c>
      <c r="AK259" s="3">
        <v>0</v>
      </c>
      <c r="AL259" s="3">
        <v>2214</v>
      </c>
      <c r="AM259" s="3">
        <v>266</v>
      </c>
      <c r="AN259" s="3">
        <v>0</v>
      </c>
      <c r="AO259" s="3">
        <v>443</v>
      </c>
      <c r="AP259" s="3">
        <v>3366</v>
      </c>
      <c r="AQ259" s="3">
        <f t="shared" ref="AQ259:AQ322" si="52">SUM(Q259,AD259)</f>
        <v>191181</v>
      </c>
      <c r="AR259" s="3">
        <f t="shared" ref="AR259:AR322" si="53">SUM(R259,AE259)</f>
        <v>44131</v>
      </c>
      <c r="AS259" s="3">
        <f t="shared" ref="AS259:AS322" si="54">SUM(S259,AF259)</f>
        <v>17544</v>
      </c>
      <c r="AT259" s="3">
        <f t="shared" ref="AT259:AT322" si="55">SUM(T259,AG259)</f>
        <v>31112</v>
      </c>
      <c r="AU259" s="3">
        <f t="shared" ref="AU259:AU322" si="56">SUM(U259,AH259)</f>
        <v>4016</v>
      </c>
      <c r="AV259" s="3">
        <f t="shared" ref="AV259:AV322" si="57">SUM(V259,AI259)</f>
        <v>29698</v>
      </c>
      <c r="AW259" s="3">
        <f t="shared" ref="AW259:AW322" si="58">SUM(W259,AJ259)</f>
        <v>5067</v>
      </c>
      <c r="AX259" s="3">
        <f t="shared" ref="AX259:AX322" si="59">SUM(X259,AK259)</f>
        <v>2354</v>
      </c>
      <c r="AY259" s="3">
        <f t="shared" ref="AY259:AY322" si="60">SUM(Y259,AL259)</f>
        <v>19002</v>
      </c>
      <c r="AZ259" s="3">
        <f t="shared" ref="AZ259:AZ322" si="61">SUM(Z259,AM259)</f>
        <v>2620</v>
      </c>
      <c r="BA259" s="3">
        <f t="shared" ref="BA259:BA322" si="62">SUM(AA259,AN259)</f>
        <v>4447</v>
      </c>
      <c r="BB259" s="3">
        <f t="shared" ref="BB259:BB322" si="63">SUM(AB259,AO259)</f>
        <v>5152</v>
      </c>
      <c r="BC259" s="3">
        <f t="shared" ref="BC259:BC322" si="64">SUM(AC259,AP259)</f>
        <v>7813</v>
      </c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spans="1:68" x14ac:dyDescent="0.25">
      <c r="A260" s="1">
        <v>41532</v>
      </c>
      <c r="B260" t="s">
        <v>53</v>
      </c>
      <c r="C260" s="3">
        <v>149240</v>
      </c>
      <c r="D260" s="3">
        <v>32559</v>
      </c>
      <c r="E260" s="3">
        <v>31777</v>
      </c>
      <c r="F260" s="3">
        <v>30442</v>
      </c>
      <c r="G260" s="3">
        <v>87050</v>
      </c>
      <c r="H260">
        <v>41108</v>
      </c>
      <c r="I260" s="12">
        <v>25327</v>
      </c>
      <c r="J260" s="14">
        <v>2534</v>
      </c>
      <c r="K260" s="13">
        <v>11417</v>
      </c>
      <c r="L260" s="13"/>
      <c r="M260" s="3">
        <v>14733</v>
      </c>
      <c r="N260" s="3">
        <v>2622</v>
      </c>
      <c r="O260" s="3">
        <v>924</v>
      </c>
      <c r="P260" s="3">
        <v>644</v>
      </c>
      <c r="Q260" s="3">
        <v>126946</v>
      </c>
      <c r="R260" s="3">
        <v>26944</v>
      </c>
      <c r="S260" s="3">
        <v>15463</v>
      </c>
      <c r="T260" s="3">
        <v>14138</v>
      </c>
      <c r="U260" s="3">
        <v>2093</v>
      </c>
      <c r="V260" s="3">
        <v>22974</v>
      </c>
      <c r="W260" s="3">
        <v>4447</v>
      </c>
      <c r="X260" s="3">
        <v>2877</v>
      </c>
      <c r="Y260" s="3">
        <v>11045</v>
      </c>
      <c r="Z260" s="3">
        <v>1046</v>
      </c>
      <c r="AA260" s="3">
        <v>4709</v>
      </c>
      <c r="AB260" s="3">
        <v>3401</v>
      </c>
      <c r="AC260" s="3">
        <v>6278</v>
      </c>
      <c r="AD260" s="3">
        <v>25332</v>
      </c>
      <c r="AE260" s="3">
        <v>6731</v>
      </c>
      <c r="AF260" s="3">
        <v>1683</v>
      </c>
      <c r="AG260" s="3">
        <v>3454</v>
      </c>
      <c r="AH260" s="3">
        <v>0</v>
      </c>
      <c r="AI260" s="3">
        <v>4340</v>
      </c>
      <c r="AJ260" s="3">
        <v>443</v>
      </c>
      <c r="AK260" s="3">
        <v>89</v>
      </c>
      <c r="AL260" s="3">
        <v>2391</v>
      </c>
      <c r="AM260" s="3">
        <v>886</v>
      </c>
      <c r="AN260" s="3">
        <v>0</v>
      </c>
      <c r="AO260" s="3">
        <v>443</v>
      </c>
      <c r="AP260" s="3">
        <v>4251</v>
      </c>
      <c r="AQ260" s="3">
        <f t="shared" si="52"/>
        <v>152278</v>
      </c>
      <c r="AR260" s="3">
        <f t="shared" si="53"/>
        <v>33675</v>
      </c>
      <c r="AS260" s="3">
        <f t="shared" si="54"/>
        <v>17146</v>
      </c>
      <c r="AT260" s="3">
        <f t="shared" si="55"/>
        <v>17592</v>
      </c>
      <c r="AU260" s="3">
        <f t="shared" si="56"/>
        <v>2093</v>
      </c>
      <c r="AV260" s="3">
        <f t="shared" si="57"/>
        <v>27314</v>
      </c>
      <c r="AW260" s="3">
        <f t="shared" si="58"/>
        <v>4890</v>
      </c>
      <c r="AX260" s="3">
        <f t="shared" si="59"/>
        <v>2966</v>
      </c>
      <c r="AY260" s="3">
        <f t="shared" si="60"/>
        <v>13436</v>
      </c>
      <c r="AZ260" s="3">
        <f t="shared" si="61"/>
        <v>1932</v>
      </c>
      <c r="BA260" s="3">
        <f t="shared" si="62"/>
        <v>4709</v>
      </c>
      <c r="BB260" s="3">
        <f t="shared" si="63"/>
        <v>3844</v>
      </c>
      <c r="BC260" s="3">
        <f t="shared" si="64"/>
        <v>10529</v>
      </c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spans="1:68" x14ac:dyDescent="0.25">
      <c r="A261" s="1">
        <v>41533</v>
      </c>
      <c r="B261" t="s">
        <v>58</v>
      </c>
      <c r="C261" s="3">
        <v>184709</v>
      </c>
      <c r="D261" s="3">
        <v>39276</v>
      </c>
      <c r="E261" s="3">
        <v>43824</v>
      </c>
      <c r="F261" s="3">
        <v>38918</v>
      </c>
      <c r="G261" s="3">
        <v>103266</v>
      </c>
      <c r="H261">
        <v>49858</v>
      </c>
      <c r="I261" s="12">
        <v>17165</v>
      </c>
      <c r="J261" s="14">
        <v>2297</v>
      </c>
      <c r="K261" s="13">
        <v>10268</v>
      </c>
      <c r="L261" s="13"/>
      <c r="M261" s="3">
        <v>17659</v>
      </c>
      <c r="N261" s="3">
        <v>1975</v>
      </c>
      <c r="O261" s="3">
        <v>727</v>
      </c>
      <c r="P261" s="3">
        <v>1029</v>
      </c>
      <c r="Q261" s="3">
        <v>156669</v>
      </c>
      <c r="R261" s="3">
        <v>38977</v>
      </c>
      <c r="S261" s="3">
        <v>20765</v>
      </c>
      <c r="T261" s="3">
        <v>21206</v>
      </c>
      <c r="U261" s="3">
        <v>3139</v>
      </c>
      <c r="V261" s="3">
        <v>24741</v>
      </c>
      <c r="W261" s="3">
        <v>4185</v>
      </c>
      <c r="X261" s="3">
        <v>3662</v>
      </c>
      <c r="Y261" s="3">
        <v>11708</v>
      </c>
      <c r="Z261" s="3">
        <v>1570</v>
      </c>
      <c r="AA261" s="3">
        <v>3401</v>
      </c>
      <c r="AB261" s="3">
        <v>3401</v>
      </c>
      <c r="AC261" s="3">
        <v>5493</v>
      </c>
      <c r="AD261" s="3">
        <v>17272</v>
      </c>
      <c r="AE261" s="3">
        <v>5491</v>
      </c>
      <c r="AF261" s="3">
        <v>1329</v>
      </c>
      <c r="AG261" s="3">
        <v>2834</v>
      </c>
      <c r="AH261" s="3">
        <v>0</v>
      </c>
      <c r="AI261" s="3">
        <v>2303</v>
      </c>
      <c r="AJ261" s="3">
        <v>266</v>
      </c>
      <c r="AK261" s="3">
        <v>0</v>
      </c>
      <c r="AL261" s="3">
        <v>797</v>
      </c>
      <c r="AM261" s="3">
        <v>89</v>
      </c>
      <c r="AN261" s="3">
        <v>0</v>
      </c>
      <c r="AO261" s="3">
        <v>354</v>
      </c>
      <c r="AP261" s="3">
        <v>3100</v>
      </c>
      <c r="AQ261" s="3">
        <f t="shared" si="52"/>
        <v>173941</v>
      </c>
      <c r="AR261" s="3">
        <f t="shared" si="53"/>
        <v>44468</v>
      </c>
      <c r="AS261" s="3">
        <f t="shared" si="54"/>
        <v>22094</v>
      </c>
      <c r="AT261" s="3">
        <f t="shared" si="55"/>
        <v>24040</v>
      </c>
      <c r="AU261" s="3">
        <f t="shared" si="56"/>
        <v>3139</v>
      </c>
      <c r="AV261" s="3">
        <f t="shared" si="57"/>
        <v>27044</v>
      </c>
      <c r="AW261" s="3">
        <f t="shared" si="58"/>
        <v>4451</v>
      </c>
      <c r="AX261" s="3">
        <f t="shared" si="59"/>
        <v>3662</v>
      </c>
      <c r="AY261" s="3">
        <f t="shared" si="60"/>
        <v>12505</v>
      </c>
      <c r="AZ261" s="3">
        <f t="shared" si="61"/>
        <v>1659</v>
      </c>
      <c r="BA261" s="3">
        <f t="shared" si="62"/>
        <v>3401</v>
      </c>
      <c r="BB261" s="3">
        <f t="shared" si="63"/>
        <v>3755</v>
      </c>
      <c r="BC261" s="3">
        <f t="shared" si="64"/>
        <v>8593</v>
      </c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spans="1:68" x14ac:dyDescent="0.25">
      <c r="A262" s="1">
        <v>41534</v>
      </c>
      <c r="B262" t="s">
        <v>59</v>
      </c>
      <c r="C262" s="3">
        <v>172635</v>
      </c>
      <c r="D262" s="3">
        <v>38221</v>
      </c>
      <c r="E262" s="3">
        <v>42955</v>
      </c>
      <c r="F262" s="3">
        <v>37601</v>
      </c>
      <c r="G262" s="3">
        <v>93841</v>
      </c>
      <c r="H262">
        <v>47996</v>
      </c>
      <c r="I262" s="12">
        <v>15301</v>
      </c>
      <c r="J262" s="14">
        <v>2102</v>
      </c>
      <c r="K262" s="13">
        <v>11815</v>
      </c>
      <c r="L262" s="13"/>
      <c r="M262" s="3">
        <v>18294</v>
      </c>
      <c r="N262" s="3">
        <v>1695</v>
      </c>
      <c r="O262" s="3">
        <v>708</v>
      </c>
      <c r="P262" s="3">
        <v>1009</v>
      </c>
      <c r="Q262" s="3">
        <v>145164</v>
      </c>
      <c r="R262" s="3">
        <v>35053</v>
      </c>
      <c r="S262" s="3">
        <v>19218</v>
      </c>
      <c r="T262" s="3">
        <v>17893</v>
      </c>
      <c r="U262" s="3">
        <v>4709</v>
      </c>
      <c r="V262" s="3">
        <v>21206</v>
      </c>
      <c r="W262" s="3">
        <v>2877</v>
      </c>
      <c r="X262" s="3">
        <v>1831</v>
      </c>
      <c r="Y262" s="3">
        <v>13254</v>
      </c>
      <c r="Z262" s="3">
        <v>1831</v>
      </c>
      <c r="AA262" s="3">
        <v>3924</v>
      </c>
      <c r="AB262" s="3">
        <v>3139</v>
      </c>
      <c r="AC262" s="3">
        <v>6017</v>
      </c>
      <c r="AD262" s="3">
        <v>16209</v>
      </c>
      <c r="AE262" s="3">
        <v>3720</v>
      </c>
      <c r="AF262" s="3">
        <v>1417</v>
      </c>
      <c r="AG262" s="3">
        <v>2214</v>
      </c>
      <c r="AH262" s="3">
        <v>0</v>
      </c>
      <c r="AI262" s="3">
        <v>3189</v>
      </c>
      <c r="AJ262" s="3">
        <v>177</v>
      </c>
      <c r="AK262" s="3">
        <v>0</v>
      </c>
      <c r="AL262" s="3">
        <v>886</v>
      </c>
      <c r="AM262" s="3">
        <v>620</v>
      </c>
      <c r="AN262" s="3">
        <v>0</v>
      </c>
      <c r="AO262" s="3">
        <v>266</v>
      </c>
      <c r="AP262" s="3">
        <v>3277</v>
      </c>
      <c r="AQ262" s="3">
        <f t="shared" si="52"/>
        <v>161373</v>
      </c>
      <c r="AR262" s="3">
        <f t="shared" si="53"/>
        <v>38773</v>
      </c>
      <c r="AS262" s="3">
        <f t="shared" si="54"/>
        <v>20635</v>
      </c>
      <c r="AT262" s="3">
        <f t="shared" si="55"/>
        <v>20107</v>
      </c>
      <c r="AU262" s="3">
        <f t="shared" si="56"/>
        <v>4709</v>
      </c>
      <c r="AV262" s="3">
        <f t="shared" si="57"/>
        <v>24395</v>
      </c>
      <c r="AW262" s="3">
        <f t="shared" si="58"/>
        <v>3054</v>
      </c>
      <c r="AX262" s="3">
        <f t="shared" si="59"/>
        <v>1831</v>
      </c>
      <c r="AY262" s="3">
        <f t="shared" si="60"/>
        <v>14140</v>
      </c>
      <c r="AZ262" s="3">
        <f t="shared" si="61"/>
        <v>2451</v>
      </c>
      <c r="BA262" s="3">
        <f t="shared" si="62"/>
        <v>3924</v>
      </c>
      <c r="BB262" s="3">
        <f t="shared" si="63"/>
        <v>3405</v>
      </c>
      <c r="BC262" s="3">
        <f t="shared" si="64"/>
        <v>9294</v>
      </c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spans="1:68" x14ac:dyDescent="0.25">
      <c r="A263" s="1">
        <v>41535</v>
      </c>
      <c r="B263" t="s">
        <v>30</v>
      </c>
      <c r="C263" s="3">
        <v>140428</v>
      </c>
      <c r="D263" s="3">
        <v>36029</v>
      </c>
      <c r="E263" s="3">
        <v>41185</v>
      </c>
      <c r="F263" s="3">
        <v>36580</v>
      </c>
      <c r="G263" s="3">
        <v>69878</v>
      </c>
      <c r="H263">
        <v>46366</v>
      </c>
      <c r="I263" s="12">
        <v>14692</v>
      </c>
      <c r="J263" s="14">
        <v>2268</v>
      </c>
      <c r="K263" s="13">
        <v>13714</v>
      </c>
      <c r="L263" s="13"/>
      <c r="M263" s="3">
        <v>17908</v>
      </c>
      <c r="N263" s="3">
        <v>1613</v>
      </c>
      <c r="O263" s="3">
        <v>715</v>
      </c>
      <c r="P263" s="3">
        <v>798</v>
      </c>
      <c r="Q263" s="3">
        <v>115235</v>
      </c>
      <c r="R263" s="3">
        <v>31652</v>
      </c>
      <c r="S263" s="3">
        <v>15242</v>
      </c>
      <c r="T263" s="3">
        <v>20323</v>
      </c>
      <c r="U263" s="3">
        <v>3924</v>
      </c>
      <c r="V263" s="3">
        <v>16567</v>
      </c>
      <c r="W263" s="3">
        <v>2093</v>
      </c>
      <c r="X263" s="3">
        <v>1831</v>
      </c>
      <c r="Y263" s="3">
        <v>6627</v>
      </c>
      <c r="Z263" s="3">
        <v>785</v>
      </c>
      <c r="AA263" s="3">
        <v>1831</v>
      </c>
      <c r="AB263" s="3">
        <v>3662</v>
      </c>
      <c r="AC263" s="3">
        <v>4709</v>
      </c>
      <c r="AD263" s="3">
        <v>13729</v>
      </c>
      <c r="AE263" s="3">
        <v>3454</v>
      </c>
      <c r="AF263" s="3">
        <v>974</v>
      </c>
      <c r="AG263" s="3">
        <v>2391</v>
      </c>
      <c r="AH263" s="3">
        <v>0</v>
      </c>
      <c r="AI263" s="3">
        <v>2569</v>
      </c>
      <c r="AJ263" s="3">
        <v>266</v>
      </c>
      <c r="AK263" s="3">
        <v>0</v>
      </c>
      <c r="AL263" s="3">
        <v>886</v>
      </c>
      <c r="AM263" s="3">
        <v>177</v>
      </c>
      <c r="AN263" s="3">
        <v>0</v>
      </c>
      <c r="AO263" s="3">
        <v>89</v>
      </c>
      <c r="AP263" s="3">
        <v>2746</v>
      </c>
      <c r="AQ263" s="3">
        <f t="shared" si="52"/>
        <v>128964</v>
      </c>
      <c r="AR263" s="3">
        <f t="shared" si="53"/>
        <v>35106</v>
      </c>
      <c r="AS263" s="3">
        <f t="shared" si="54"/>
        <v>16216</v>
      </c>
      <c r="AT263" s="3">
        <f t="shared" si="55"/>
        <v>22714</v>
      </c>
      <c r="AU263" s="3">
        <f t="shared" si="56"/>
        <v>3924</v>
      </c>
      <c r="AV263" s="3">
        <f t="shared" si="57"/>
        <v>19136</v>
      </c>
      <c r="AW263" s="3">
        <f t="shared" si="58"/>
        <v>2359</v>
      </c>
      <c r="AX263" s="3">
        <f t="shared" si="59"/>
        <v>1831</v>
      </c>
      <c r="AY263" s="3">
        <f t="shared" si="60"/>
        <v>7513</v>
      </c>
      <c r="AZ263" s="3">
        <f t="shared" si="61"/>
        <v>962</v>
      </c>
      <c r="BA263" s="3">
        <f t="shared" si="62"/>
        <v>1831</v>
      </c>
      <c r="BB263" s="3">
        <f t="shared" si="63"/>
        <v>3751</v>
      </c>
      <c r="BC263" s="3">
        <f t="shared" si="64"/>
        <v>7455</v>
      </c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spans="1:68" x14ac:dyDescent="0.25">
      <c r="A264" s="1">
        <v>41536</v>
      </c>
      <c r="B264" t="s">
        <v>46</v>
      </c>
      <c r="C264" s="3">
        <v>152867</v>
      </c>
      <c r="D264" s="3">
        <v>39364</v>
      </c>
      <c r="E264" s="3">
        <v>45099</v>
      </c>
      <c r="F264" s="3">
        <v>40456</v>
      </c>
      <c r="G264" s="3">
        <v>75575</v>
      </c>
      <c r="H264">
        <v>51975</v>
      </c>
      <c r="I264" s="12">
        <v>15349</v>
      </c>
      <c r="J264" s="14">
        <v>2192</v>
      </c>
      <c r="K264" s="13">
        <v>10867</v>
      </c>
      <c r="L264" s="13"/>
      <c r="M264" s="3">
        <v>20256</v>
      </c>
      <c r="N264" s="3">
        <v>1693</v>
      </c>
      <c r="O264" s="3">
        <v>788</v>
      </c>
      <c r="P264" s="3">
        <v>1108</v>
      </c>
      <c r="Q264" s="3">
        <v>124409</v>
      </c>
      <c r="R264" s="3">
        <v>32176</v>
      </c>
      <c r="S264" s="3">
        <v>17893</v>
      </c>
      <c r="T264" s="3">
        <v>16788</v>
      </c>
      <c r="U264" s="3">
        <v>2354</v>
      </c>
      <c r="V264" s="3">
        <v>19218</v>
      </c>
      <c r="W264" s="3">
        <v>3401</v>
      </c>
      <c r="X264" s="3">
        <v>1046</v>
      </c>
      <c r="Y264" s="3">
        <v>7952</v>
      </c>
      <c r="Z264" s="3">
        <v>1831</v>
      </c>
      <c r="AA264" s="3">
        <v>1831</v>
      </c>
      <c r="AB264" s="3">
        <v>2616</v>
      </c>
      <c r="AC264" s="3">
        <v>4709</v>
      </c>
      <c r="AD264" s="3">
        <v>14437</v>
      </c>
      <c r="AE264" s="3">
        <v>4163</v>
      </c>
      <c r="AF264" s="3">
        <v>1683</v>
      </c>
      <c r="AG264" s="3">
        <v>1771</v>
      </c>
      <c r="AH264" s="3">
        <v>89</v>
      </c>
      <c r="AI264" s="3">
        <v>2480</v>
      </c>
      <c r="AJ264" s="3">
        <v>0</v>
      </c>
      <c r="AK264" s="3">
        <v>89</v>
      </c>
      <c r="AL264" s="3">
        <v>886</v>
      </c>
      <c r="AM264" s="3">
        <v>531</v>
      </c>
      <c r="AN264" s="3">
        <v>0</v>
      </c>
      <c r="AO264" s="3">
        <v>177</v>
      </c>
      <c r="AP264" s="3">
        <v>2303</v>
      </c>
      <c r="AQ264" s="3">
        <f t="shared" si="52"/>
        <v>138846</v>
      </c>
      <c r="AR264" s="3">
        <f t="shared" si="53"/>
        <v>36339</v>
      </c>
      <c r="AS264" s="3">
        <f t="shared" si="54"/>
        <v>19576</v>
      </c>
      <c r="AT264" s="3">
        <f t="shared" si="55"/>
        <v>18559</v>
      </c>
      <c r="AU264" s="3">
        <f t="shared" si="56"/>
        <v>2443</v>
      </c>
      <c r="AV264" s="3">
        <f t="shared" si="57"/>
        <v>21698</v>
      </c>
      <c r="AW264" s="3">
        <f t="shared" si="58"/>
        <v>3401</v>
      </c>
      <c r="AX264" s="3">
        <f t="shared" si="59"/>
        <v>1135</v>
      </c>
      <c r="AY264" s="3">
        <f t="shared" si="60"/>
        <v>8838</v>
      </c>
      <c r="AZ264" s="3">
        <f t="shared" si="61"/>
        <v>2362</v>
      </c>
      <c r="BA264" s="3">
        <f t="shared" si="62"/>
        <v>1831</v>
      </c>
      <c r="BB264" s="3">
        <f t="shared" si="63"/>
        <v>2793</v>
      </c>
      <c r="BC264" s="3">
        <f t="shared" si="64"/>
        <v>7012</v>
      </c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spans="1:68" x14ac:dyDescent="0.25">
      <c r="A265" s="1">
        <v>41537</v>
      </c>
      <c r="B265" t="s">
        <v>49</v>
      </c>
      <c r="C265" s="3">
        <v>155755</v>
      </c>
      <c r="D265" s="3">
        <v>40142</v>
      </c>
      <c r="E265" s="3">
        <v>46674</v>
      </c>
      <c r="F265" s="3">
        <v>41432</v>
      </c>
      <c r="G265" s="3">
        <v>77589</v>
      </c>
      <c r="H265">
        <v>53859</v>
      </c>
      <c r="I265" s="12">
        <v>16676</v>
      </c>
      <c r="J265" s="14">
        <v>2100</v>
      </c>
      <c r="K265" s="13">
        <v>10224</v>
      </c>
      <c r="L265" s="13"/>
      <c r="M265" s="3">
        <v>20485</v>
      </c>
      <c r="N265" s="3">
        <v>1930</v>
      </c>
      <c r="O265" s="3">
        <v>914</v>
      </c>
      <c r="P265" s="3">
        <v>1221</v>
      </c>
      <c r="Q265" s="3">
        <v>126717</v>
      </c>
      <c r="R265" s="3">
        <v>31129</v>
      </c>
      <c r="S265" s="3">
        <v>16347</v>
      </c>
      <c r="T265" s="3">
        <v>20544</v>
      </c>
      <c r="U265" s="3">
        <v>1831</v>
      </c>
      <c r="V265" s="3">
        <v>19881</v>
      </c>
      <c r="W265" s="3">
        <v>2093</v>
      </c>
      <c r="X265" s="3">
        <v>1046</v>
      </c>
      <c r="Y265" s="3">
        <v>7290</v>
      </c>
      <c r="Z265" s="3">
        <v>1831</v>
      </c>
      <c r="AA265" s="3">
        <v>2093</v>
      </c>
      <c r="AB265" s="3">
        <v>1308</v>
      </c>
      <c r="AC265" s="3">
        <v>3662</v>
      </c>
      <c r="AD265" s="3">
        <v>16297</v>
      </c>
      <c r="AE265" s="3">
        <v>4429</v>
      </c>
      <c r="AF265" s="3">
        <v>1594</v>
      </c>
      <c r="AG265" s="3">
        <v>2391</v>
      </c>
      <c r="AH265" s="3">
        <v>89</v>
      </c>
      <c r="AI265" s="3">
        <v>3543</v>
      </c>
      <c r="AJ265" s="3">
        <v>177</v>
      </c>
      <c r="AK265" s="3">
        <v>89</v>
      </c>
      <c r="AL265" s="3">
        <v>797</v>
      </c>
      <c r="AM265" s="3">
        <v>354</v>
      </c>
      <c r="AN265" s="3">
        <v>89</v>
      </c>
      <c r="AO265" s="3">
        <v>89</v>
      </c>
      <c r="AP265" s="3">
        <v>2214</v>
      </c>
      <c r="AQ265" s="3">
        <f t="shared" si="52"/>
        <v>143014</v>
      </c>
      <c r="AR265" s="3">
        <f t="shared" si="53"/>
        <v>35558</v>
      </c>
      <c r="AS265" s="3">
        <f t="shared" si="54"/>
        <v>17941</v>
      </c>
      <c r="AT265" s="3">
        <f t="shared" si="55"/>
        <v>22935</v>
      </c>
      <c r="AU265" s="3">
        <f t="shared" si="56"/>
        <v>1920</v>
      </c>
      <c r="AV265" s="3">
        <f t="shared" si="57"/>
        <v>23424</v>
      </c>
      <c r="AW265" s="3">
        <f t="shared" si="58"/>
        <v>2270</v>
      </c>
      <c r="AX265" s="3">
        <f t="shared" si="59"/>
        <v>1135</v>
      </c>
      <c r="AY265" s="3">
        <f t="shared" si="60"/>
        <v>8087</v>
      </c>
      <c r="AZ265" s="3">
        <f t="shared" si="61"/>
        <v>2185</v>
      </c>
      <c r="BA265" s="3">
        <f t="shared" si="62"/>
        <v>2182</v>
      </c>
      <c r="BB265" s="3">
        <f t="shared" si="63"/>
        <v>1397</v>
      </c>
      <c r="BC265" s="3">
        <f t="shared" si="64"/>
        <v>5876</v>
      </c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spans="1:68" x14ac:dyDescent="0.25">
      <c r="A266" s="1">
        <v>41538</v>
      </c>
      <c r="B266" t="s">
        <v>52</v>
      </c>
      <c r="C266" s="3">
        <v>135003</v>
      </c>
      <c r="D266" s="3">
        <v>37748</v>
      </c>
      <c r="E266" s="3">
        <v>38129</v>
      </c>
      <c r="F266" s="3">
        <v>34337</v>
      </c>
      <c r="G266" s="3">
        <v>70167</v>
      </c>
      <c r="H266">
        <v>46698</v>
      </c>
      <c r="I266" s="12">
        <v>17459</v>
      </c>
      <c r="J266" s="14">
        <v>1721</v>
      </c>
      <c r="K266" s="13">
        <v>9972</v>
      </c>
      <c r="L266" s="13"/>
      <c r="M266" s="3">
        <v>18467</v>
      </c>
      <c r="N266" s="3">
        <v>2376</v>
      </c>
      <c r="O266" s="3">
        <v>911</v>
      </c>
      <c r="P266" s="3">
        <v>1148</v>
      </c>
      <c r="Q266" s="3">
        <v>110134</v>
      </c>
      <c r="R266" s="3">
        <v>27205</v>
      </c>
      <c r="S266" s="3">
        <v>15242</v>
      </c>
      <c r="T266" s="3">
        <v>19881</v>
      </c>
      <c r="U266" s="3">
        <v>1831</v>
      </c>
      <c r="V266" s="3">
        <v>18114</v>
      </c>
      <c r="W266" s="3">
        <v>2616</v>
      </c>
      <c r="X266" s="3">
        <v>1570</v>
      </c>
      <c r="Y266" s="3">
        <v>7069</v>
      </c>
      <c r="Z266" s="3">
        <v>262</v>
      </c>
      <c r="AA266" s="3">
        <v>523</v>
      </c>
      <c r="AB266" s="3">
        <v>3662</v>
      </c>
      <c r="AC266" s="3">
        <v>2877</v>
      </c>
      <c r="AD266" s="3">
        <v>17626</v>
      </c>
      <c r="AE266" s="3">
        <v>4074</v>
      </c>
      <c r="AF266" s="3">
        <v>974</v>
      </c>
      <c r="AG266" s="3">
        <v>3277</v>
      </c>
      <c r="AH266" s="3">
        <v>89</v>
      </c>
      <c r="AI266" s="3">
        <v>3454</v>
      </c>
      <c r="AJ266" s="3">
        <v>354</v>
      </c>
      <c r="AK266" s="3">
        <v>89</v>
      </c>
      <c r="AL266" s="3">
        <v>974</v>
      </c>
      <c r="AM266" s="3">
        <v>354</v>
      </c>
      <c r="AN266" s="3">
        <v>0</v>
      </c>
      <c r="AO266" s="3">
        <v>266</v>
      </c>
      <c r="AP266" s="3">
        <v>2923</v>
      </c>
      <c r="AQ266" s="3">
        <f t="shared" si="52"/>
        <v>127760</v>
      </c>
      <c r="AR266" s="3">
        <f t="shared" si="53"/>
        <v>31279</v>
      </c>
      <c r="AS266" s="3">
        <f t="shared" si="54"/>
        <v>16216</v>
      </c>
      <c r="AT266" s="3">
        <f t="shared" si="55"/>
        <v>23158</v>
      </c>
      <c r="AU266" s="3">
        <f t="shared" si="56"/>
        <v>1920</v>
      </c>
      <c r="AV266" s="3">
        <f t="shared" si="57"/>
        <v>21568</v>
      </c>
      <c r="AW266" s="3">
        <f t="shared" si="58"/>
        <v>2970</v>
      </c>
      <c r="AX266" s="3">
        <f t="shared" si="59"/>
        <v>1659</v>
      </c>
      <c r="AY266" s="3">
        <f t="shared" si="60"/>
        <v>8043</v>
      </c>
      <c r="AZ266" s="3">
        <f t="shared" si="61"/>
        <v>616</v>
      </c>
      <c r="BA266" s="3">
        <f t="shared" si="62"/>
        <v>523</v>
      </c>
      <c r="BB266" s="3">
        <f t="shared" si="63"/>
        <v>3928</v>
      </c>
      <c r="BC266" s="3">
        <f t="shared" si="64"/>
        <v>5800</v>
      </c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spans="1:68" x14ac:dyDescent="0.25">
      <c r="A267" s="1">
        <v>41539</v>
      </c>
      <c r="B267" t="s">
        <v>53</v>
      </c>
      <c r="C267" s="3">
        <v>109821</v>
      </c>
      <c r="D267" s="3">
        <v>30520</v>
      </c>
      <c r="E267" s="3">
        <v>30779</v>
      </c>
      <c r="F267" s="3">
        <v>29467</v>
      </c>
      <c r="G267" s="3">
        <v>56869</v>
      </c>
      <c r="H267">
        <v>38478</v>
      </c>
      <c r="I267" s="12">
        <v>18369</v>
      </c>
      <c r="J267" s="14">
        <v>1684</v>
      </c>
      <c r="K267" s="13">
        <v>10079</v>
      </c>
      <c r="L267" s="13"/>
      <c r="M267" s="3">
        <v>13697</v>
      </c>
      <c r="N267" s="3">
        <v>2199</v>
      </c>
      <c r="O267" s="3">
        <v>635</v>
      </c>
      <c r="P267" s="3">
        <v>813</v>
      </c>
      <c r="Q267" s="3">
        <v>90066</v>
      </c>
      <c r="R267" s="3">
        <v>26159</v>
      </c>
      <c r="S267" s="3">
        <v>13254</v>
      </c>
      <c r="T267" s="3">
        <v>13033</v>
      </c>
      <c r="U267" s="3">
        <v>1570</v>
      </c>
      <c r="V267" s="3">
        <v>16788</v>
      </c>
      <c r="W267" s="3">
        <v>2093</v>
      </c>
      <c r="X267" s="3">
        <v>1046</v>
      </c>
      <c r="Y267" s="3">
        <v>6406</v>
      </c>
      <c r="Z267" s="3">
        <v>262</v>
      </c>
      <c r="AA267" s="3">
        <v>262</v>
      </c>
      <c r="AB267" s="3">
        <v>1831</v>
      </c>
      <c r="AC267" s="3">
        <v>3139</v>
      </c>
      <c r="AD267" s="3">
        <v>17980</v>
      </c>
      <c r="AE267" s="3">
        <v>5049</v>
      </c>
      <c r="AF267" s="3">
        <v>1949</v>
      </c>
      <c r="AG267" s="3">
        <v>3011</v>
      </c>
      <c r="AH267" s="3">
        <v>0</v>
      </c>
      <c r="AI267" s="3">
        <v>3277</v>
      </c>
      <c r="AJ267" s="3">
        <v>354</v>
      </c>
      <c r="AK267" s="3">
        <v>266</v>
      </c>
      <c r="AL267" s="3">
        <v>709</v>
      </c>
      <c r="AM267" s="3">
        <v>177</v>
      </c>
      <c r="AN267" s="3">
        <v>89</v>
      </c>
      <c r="AO267" s="3">
        <v>266</v>
      </c>
      <c r="AP267" s="3">
        <v>2126</v>
      </c>
      <c r="AQ267" s="3">
        <f t="shared" si="52"/>
        <v>108046</v>
      </c>
      <c r="AR267" s="3">
        <f t="shared" si="53"/>
        <v>31208</v>
      </c>
      <c r="AS267" s="3">
        <f t="shared" si="54"/>
        <v>15203</v>
      </c>
      <c r="AT267" s="3">
        <f t="shared" si="55"/>
        <v>16044</v>
      </c>
      <c r="AU267" s="3">
        <f t="shared" si="56"/>
        <v>1570</v>
      </c>
      <c r="AV267" s="3">
        <f t="shared" si="57"/>
        <v>20065</v>
      </c>
      <c r="AW267" s="3">
        <f t="shared" si="58"/>
        <v>2447</v>
      </c>
      <c r="AX267" s="3">
        <f t="shared" si="59"/>
        <v>1312</v>
      </c>
      <c r="AY267" s="3">
        <f t="shared" si="60"/>
        <v>7115</v>
      </c>
      <c r="AZ267" s="3">
        <f t="shared" si="61"/>
        <v>439</v>
      </c>
      <c r="BA267" s="3">
        <f t="shared" si="62"/>
        <v>351</v>
      </c>
      <c r="BB267" s="3">
        <f t="shared" si="63"/>
        <v>2097</v>
      </c>
      <c r="BC267" s="3">
        <f t="shared" si="64"/>
        <v>5265</v>
      </c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spans="1:68" x14ac:dyDescent="0.25">
      <c r="A268" s="1">
        <v>41540</v>
      </c>
      <c r="B268" t="s">
        <v>58</v>
      </c>
      <c r="C268" s="3">
        <v>150279</v>
      </c>
      <c r="D268" s="3">
        <v>37481</v>
      </c>
      <c r="E268" s="3">
        <v>44163</v>
      </c>
      <c r="F268" s="3">
        <v>39177</v>
      </c>
      <c r="G268" s="3">
        <v>76195</v>
      </c>
      <c r="H268">
        <v>48988</v>
      </c>
      <c r="I268" s="12">
        <v>14441</v>
      </c>
      <c r="J268" s="14">
        <v>1673</v>
      </c>
      <c r="K268" s="13">
        <v>8854</v>
      </c>
      <c r="L268" s="13"/>
      <c r="M268" s="3">
        <v>16971</v>
      </c>
      <c r="N268" s="3">
        <v>1409</v>
      </c>
      <c r="O268" s="3">
        <v>541</v>
      </c>
      <c r="P268" s="3">
        <v>1008</v>
      </c>
      <c r="Q268" s="3">
        <v>123667</v>
      </c>
      <c r="R268" s="3">
        <v>38715</v>
      </c>
      <c r="S268" s="3">
        <v>17893</v>
      </c>
      <c r="T268" s="3">
        <v>19660</v>
      </c>
      <c r="U268" s="3">
        <v>1046</v>
      </c>
      <c r="V268" s="3">
        <v>16567</v>
      </c>
      <c r="W268" s="3">
        <v>3139</v>
      </c>
      <c r="X268" s="3">
        <v>1308</v>
      </c>
      <c r="Y268" s="3">
        <v>5302</v>
      </c>
      <c r="Z268" s="3">
        <v>2354</v>
      </c>
      <c r="AA268" s="3">
        <v>2093</v>
      </c>
      <c r="AB268" s="3">
        <v>1570</v>
      </c>
      <c r="AC268" s="3">
        <v>2616</v>
      </c>
      <c r="AD268" s="3">
        <v>13286</v>
      </c>
      <c r="AE268" s="3">
        <v>4340</v>
      </c>
      <c r="AF268" s="3">
        <v>1594</v>
      </c>
      <c r="AG268" s="3">
        <v>2214</v>
      </c>
      <c r="AH268" s="3">
        <v>89</v>
      </c>
      <c r="AI268" s="3">
        <v>2037</v>
      </c>
      <c r="AJ268" s="3">
        <v>89</v>
      </c>
      <c r="AK268" s="3">
        <v>89</v>
      </c>
      <c r="AL268" s="3">
        <v>531</v>
      </c>
      <c r="AM268" s="3">
        <v>0</v>
      </c>
      <c r="AN268" s="3">
        <v>0</v>
      </c>
      <c r="AO268" s="3">
        <v>177</v>
      </c>
      <c r="AP268" s="3">
        <v>2214</v>
      </c>
      <c r="AQ268" s="3">
        <f t="shared" si="52"/>
        <v>136953</v>
      </c>
      <c r="AR268" s="3">
        <f t="shared" si="53"/>
        <v>43055</v>
      </c>
      <c r="AS268" s="3">
        <f t="shared" si="54"/>
        <v>19487</v>
      </c>
      <c r="AT268" s="3">
        <f t="shared" si="55"/>
        <v>21874</v>
      </c>
      <c r="AU268" s="3">
        <f t="shared" si="56"/>
        <v>1135</v>
      </c>
      <c r="AV268" s="3">
        <f t="shared" si="57"/>
        <v>18604</v>
      </c>
      <c r="AW268" s="3">
        <f t="shared" si="58"/>
        <v>3228</v>
      </c>
      <c r="AX268" s="3">
        <f t="shared" si="59"/>
        <v>1397</v>
      </c>
      <c r="AY268" s="3">
        <f t="shared" si="60"/>
        <v>5833</v>
      </c>
      <c r="AZ268" s="3">
        <f t="shared" si="61"/>
        <v>2354</v>
      </c>
      <c r="BA268" s="3">
        <f t="shared" si="62"/>
        <v>2093</v>
      </c>
      <c r="BB268" s="3">
        <f t="shared" si="63"/>
        <v>1747</v>
      </c>
      <c r="BC268" s="3">
        <f t="shared" si="64"/>
        <v>4830</v>
      </c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spans="1:68" x14ac:dyDescent="0.25">
      <c r="A269" s="1">
        <v>41541</v>
      </c>
      <c r="B269" t="s">
        <v>59</v>
      </c>
      <c r="C269" s="3">
        <v>150082</v>
      </c>
      <c r="D269" s="3">
        <v>37250</v>
      </c>
      <c r="E269" s="3">
        <v>43826</v>
      </c>
      <c r="F269" s="3">
        <v>38757</v>
      </c>
      <c r="G269" s="3">
        <v>76732</v>
      </c>
      <c r="H269">
        <v>47981</v>
      </c>
      <c r="I269" s="12">
        <v>13975</v>
      </c>
      <c r="J269" s="14">
        <v>1489</v>
      </c>
      <c r="K269" s="13">
        <v>8804</v>
      </c>
      <c r="L269" s="13"/>
      <c r="M269" s="3">
        <v>17478</v>
      </c>
      <c r="N269" s="3">
        <v>1343</v>
      </c>
      <c r="O269" s="3">
        <v>573</v>
      </c>
      <c r="P269" s="3">
        <v>944</v>
      </c>
      <c r="Q269" s="3">
        <v>124134</v>
      </c>
      <c r="R269" s="3">
        <v>34007</v>
      </c>
      <c r="S269" s="3">
        <v>15905</v>
      </c>
      <c r="T269" s="3">
        <v>18335</v>
      </c>
      <c r="U269" s="3">
        <v>2877</v>
      </c>
      <c r="V269" s="3">
        <v>17451</v>
      </c>
      <c r="W269" s="3">
        <v>4709</v>
      </c>
      <c r="X269" s="3">
        <v>1308</v>
      </c>
      <c r="Y269" s="3">
        <v>6627</v>
      </c>
      <c r="Z269" s="3">
        <v>2877</v>
      </c>
      <c r="AA269" s="3">
        <v>2093</v>
      </c>
      <c r="AB269" s="3">
        <v>2354</v>
      </c>
      <c r="AC269" s="3">
        <v>5232</v>
      </c>
      <c r="AD269" s="3">
        <v>13729</v>
      </c>
      <c r="AE269" s="3">
        <v>3897</v>
      </c>
      <c r="AF269" s="3">
        <v>1240</v>
      </c>
      <c r="AG269" s="3">
        <v>2037</v>
      </c>
      <c r="AH269" s="3">
        <v>89</v>
      </c>
      <c r="AI269" s="3">
        <v>1949</v>
      </c>
      <c r="AJ269" s="3">
        <v>266</v>
      </c>
      <c r="AK269" s="3">
        <v>0</v>
      </c>
      <c r="AL269" s="3">
        <v>797</v>
      </c>
      <c r="AM269" s="3">
        <v>89</v>
      </c>
      <c r="AN269" s="3">
        <v>0</v>
      </c>
      <c r="AO269" s="3">
        <v>177</v>
      </c>
      <c r="AP269" s="3">
        <v>2746</v>
      </c>
      <c r="AQ269" s="3">
        <f t="shared" si="52"/>
        <v>137863</v>
      </c>
      <c r="AR269" s="3">
        <f t="shared" si="53"/>
        <v>37904</v>
      </c>
      <c r="AS269" s="3">
        <f t="shared" si="54"/>
        <v>17145</v>
      </c>
      <c r="AT269" s="3">
        <f t="shared" si="55"/>
        <v>20372</v>
      </c>
      <c r="AU269" s="3">
        <f t="shared" si="56"/>
        <v>2966</v>
      </c>
      <c r="AV269" s="3">
        <f t="shared" si="57"/>
        <v>19400</v>
      </c>
      <c r="AW269" s="3">
        <f t="shared" si="58"/>
        <v>4975</v>
      </c>
      <c r="AX269" s="3">
        <f t="shared" si="59"/>
        <v>1308</v>
      </c>
      <c r="AY269" s="3">
        <f t="shared" si="60"/>
        <v>7424</v>
      </c>
      <c r="AZ269" s="3">
        <f t="shared" si="61"/>
        <v>2966</v>
      </c>
      <c r="BA269" s="3">
        <f t="shared" si="62"/>
        <v>2093</v>
      </c>
      <c r="BB269" s="3">
        <f t="shared" si="63"/>
        <v>2531</v>
      </c>
      <c r="BC269" s="3">
        <f t="shared" si="64"/>
        <v>7978</v>
      </c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spans="1:68" x14ac:dyDescent="0.25">
      <c r="A270" s="1">
        <v>41542</v>
      </c>
      <c r="B270" t="s">
        <v>30</v>
      </c>
      <c r="C270" s="3">
        <v>155877</v>
      </c>
      <c r="D270" s="3">
        <v>39863</v>
      </c>
      <c r="E270" s="3">
        <v>46200</v>
      </c>
      <c r="F270" s="3">
        <v>38915</v>
      </c>
      <c r="G270" s="3">
        <v>79072</v>
      </c>
      <c r="H270">
        <v>50120</v>
      </c>
      <c r="I270" s="12">
        <v>14501</v>
      </c>
      <c r="J270" s="14">
        <v>1670</v>
      </c>
      <c r="K270" s="13">
        <v>8885</v>
      </c>
      <c r="L270" s="13"/>
      <c r="M270" s="3">
        <v>18884</v>
      </c>
      <c r="N270" s="3">
        <v>1445</v>
      </c>
      <c r="O270" s="3">
        <v>646</v>
      </c>
      <c r="P270" s="3">
        <v>994</v>
      </c>
      <c r="Q270" s="3">
        <v>127928</v>
      </c>
      <c r="R270" s="3">
        <v>32699</v>
      </c>
      <c r="S270" s="3">
        <v>17009</v>
      </c>
      <c r="T270" s="3">
        <v>18776</v>
      </c>
      <c r="U270" s="3">
        <v>2093</v>
      </c>
      <c r="V270" s="3">
        <v>22753</v>
      </c>
      <c r="W270" s="3">
        <v>2354</v>
      </c>
      <c r="X270" s="3">
        <v>2093</v>
      </c>
      <c r="Y270" s="3">
        <v>7069</v>
      </c>
      <c r="Z270" s="3">
        <v>2354</v>
      </c>
      <c r="AA270" s="3">
        <v>1308</v>
      </c>
      <c r="AB270" s="3">
        <v>3401</v>
      </c>
      <c r="AC270" s="3">
        <v>4970</v>
      </c>
      <c r="AD270" s="3">
        <v>14880</v>
      </c>
      <c r="AE270" s="3">
        <v>4694</v>
      </c>
      <c r="AF270" s="3">
        <v>1329</v>
      </c>
      <c r="AG270" s="3">
        <v>2214</v>
      </c>
      <c r="AH270" s="3">
        <v>0</v>
      </c>
      <c r="AI270" s="3">
        <v>2126</v>
      </c>
      <c r="AJ270" s="3">
        <v>354</v>
      </c>
      <c r="AK270" s="3">
        <v>89</v>
      </c>
      <c r="AL270" s="3">
        <v>1151</v>
      </c>
      <c r="AM270" s="3">
        <v>443</v>
      </c>
      <c r="AN270" s="3">
        <v>0</v>
      </c>
      <c r="AO270" s="3">
        <v>177</v>
      </c>
      <c r="AP270" s="3">
        <v>1683</v>
      </c>
      <c r="AQ270" s="3">
        <f t="shared" si="52"/>
        <v>142808</v>
      </c>
      <c r="AR270" s="3">
        <f t="shared" si="53"/>
        <v>37393</v>
      </c>
      <c r="AS270" s="3">
        <f t="shared" si="54"/>
        <v>18338</v>
      </c>
      <c r="AT270" s="3">
        <f t="shared" si="55"/>
        <v>20990</v>
      </c>
      <c r="AU270" s="3">
        <f t="shared" si="56"/>
        <v>2093</v>
      </c>
      <c r="AV270" s="3">
        <f t="shared" si="57"/>
        <v>24879</v>
      </c>
      <c r="AW270" s="3">
        <f t="shared" si="58"/>
        <v>2708</v>
      </c>
      <c r="AX270" s="3">
        <f t="shared" si="59"/>
        <v>2182</v>
      </c>
      <c r="AY270" s="3">
        <f t="shared" si="60"/>
        <v>8220</v>
      </c>
      <c r="AZ270" s="3">
        <f t="shared" si="61"/>
        <v>2797</v>
      </c>
      <c r="BA270" s="3">
        <f t="shared" si="62"/>
        <v>1308</v>
      </c>
      <c r="BB270" s="3">
        <f t="shared" si="63"/>
        <v>3578</v>
      </c>
      <c r="BC270" s="3">
        <f t="shared" si="64"/>
        <v>6653</v>
      </c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spans="1:68" x14ac:dyDescent="0.25">
      <c r="A271" s="1">
        <v>41543</v>
      </c>
      <c r="B271" t="s">
        <v>46</v>
      </c>
      <c r="C271" s="3">
        <v>166688</v>
      </c>
      <c r="D271" s="3">
        <v>41694</v>
      </c>
      <c r="E271" s="3">
        <v>49686</v>
      </c>
      <c r="F271" s="3">
        <v>43432</v>
      </c>
      <c r="G271" s="3">
        <v>83136</v>
      </c>
      <c r="H271">
        <v>53941</v>
      </c>
      <c r="I271" s="12">
        <v>15458</v>
      </c>
      <c r="J271" s="14">
        <v>1638</v>
      </c>
      <c r="K271" s="13">
        <v>8771</v>
      </c>
      <c r="L271" s="13"/>
      <c r="M271" s="3">
        <v>21893</v>
      </c>
      <c r="N271" s="3">
        <v>1611</v>
      </c>
      <c r="O271" s="3">
        <v>699</v>
      </c>
      <c r="P271" s="3">
        <v>1106</v>
      </c>
      <c r="Q271" s="3">
        <v>135771</v>
      </c>
      <c r="R271" s="3">
        <v>31914</v>
      </c>
      <c r="S271" s="3">
        <v>20102</v>
      </c>
      <c r="T271" s="3">
        <v>21648</v>
      </c>
      <c r="U271" s="3">
        <v>1831</v>
      </c>
      <c r="V271" s="3">
        <v>21648</v>
      </c>
      <c r="W271" s="3">
        <v>2877</v>
      </c>
      <c r="X271" s="3">
        <v>1308</v>
      </c>
      <c r="Y271" s="3">
        <v>5743</v>
      </c>
      <c r="Z271" s="3">
        <v>785</v>
      </c>
      <c r="AA271" s="3">
        <v>1046</v>
      </c>
      <c r="AB271" s="3">
        <v>2093</v>
      </c>
      <c r="AC271" s="3">
        <v>6017</v>
      </c>
      <c r="AD271" s="3">
        <v>14703</v>
      </c>
      <c r="AE271" s="3">
        <v>3100</v>
      </c>
      <c r="AF271" s="3">
        <v>1417</v>
      </c>
      <c r="AG271" s="3">
        <v>2746</v>
      </c>
      <c r="AH271" s="3">
        <v>0</v>
      </c>
      <c r="AI271" s="3">
        <v>3189</v>
      </c>
      <c r="AJ271" s="3">
        <v>266</v>
      </c>
      <c r="AK271" s="3">
        <v>89</v>
      </c>
      <c r="AL271" s="3">
        <v>709</v>
      </c>
      <c r="AM271" s="3">
        <v>620</v>
      </c>
      <c r="AN271" s="3">
        <v>0</v>
      </c>
      <c r="AO271" s="3">
        <v>354</v>
      </c>
      <c r="AP271" s="3">
        <v>2303</v>
      </c>
      <c r="AQ271" s="3">
        <f t="shared" si="52"/>
        <v>150474</v>
      </c>
      <c r="AR271" s="3">
        <f t="shared" si="53"/>
        <v>35014</v>
      </c>
      <c r="AS271" s="3">
        <f t="shared" si="54"/>
        <v>21519</v>
      </c>
      <c r="AT271" s="3">
        <f t="shared" si="55"/>
        <v>24394</v>
      </c>
      <c r="AU271" s="3">
        <f t="shared" si="56"/>
        <v>1831</v>
      </c>
      <c r="AV271" s="3">
        <f t="shared" si="57"/>
        <v>24837</v>
      </c>
      <c r="AW271" s="3">
        <f t="shared" si="58"/>
        <v>3143</v>
      </c>
      <c r="AX271" s="3">
        <f t="shared" si="59"/>
        <v>1397</v>
      </c>
      <c r="AY271" s="3">
        <f t="shared" si="60"/>
        <v>6452</v>
      </c>
      <c r="AZ271" s="3">
        <f t="shared" si="61"/>
        <v>1405</v>
      </c>
      <c r="BA271" s="3">
        <f t="shared" si="62"/>
        <v>1046</v>
      </c>
      <c r="BB271" s="3">
        <f t="shared" si="63"/>
        <v>2447</v>
      </c>
      <c r="BC271" s="3">
        <f t="shared" si="64"/>
        <v>8320</v>
      </c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spans="1:68" x14ac:dyDescent="0.25">
      <c r="A272" s="1">
        <v>41544</v>
      </c>
      <c r="B272" t="s">
        <v>49</v>
      </c>
      <c r="C272" s="3">
        <v>179015</v>
      </c>
      <c r="D272" s="3">
        <v>42925</v>
      </c>
      <c r="E272" s="3">
        <v>49897</v>
      </c>
      <c r="F272" s="3">
        <v>43032</v>
      </c>
      <c r="G272" s="3">
        <v>94745</v>
      </c>
      <c r="H272">
        <v>52997</v>
      </c>
      <c r="I272" s="12">
        <v>16903</v>
      </c>
      <c r="J272" s="14">
        <v>1495</v>
      </c>
      <c r="K272" s="13">
        <v>9047</v>
      </c>
      <c r="L272" s="13"/>
      <c r="M272" s="3">
        <v>21092</v>
      </c>
      <c r="N272" s="3">
        <v>1880</v>
      </c>
      <c r="O272" s="3">
        <v>841</v>
      </c>
      <c r="P272" s="3">
        <v>796</v>
      </c>
      <c r="Q272" s="3">
        <v>147819</v>
      </c>
      <c r="R272" s="3">
        <v>39500</v>
      </c>
      <c r="S272" s="3">
        <v>20985</v>
      </c>
      <c r="T272" s="3">
        <v>17230</v>
      </c>
      <c r="U272" s="3">
        <v>2354</v>
      </c>
      <c r="V272" s="3">
        <v>22753</v>
      </c>
      <c r="W272" s="3">
        <v>5755</v>
      </c>
      <c r="X272" s="3">
        <v>2354</v>
      </c>
      <c r="Y272" s="3">
        <v>8173</v>
      </c>
      <c r="Z272" s="3">
        <v>3139</v>
      </c>
      <c r="AA272" s="3">
        <v>3401</v>
      </c>
      <c r="AB272" s="3">
        <v>2616</v>
      </c>
      <c r="AC272" s="3">
        <v>5232</v>
      </c>
      <c r="AD272" s="3">
        <v>16652</v>
      </c>
      <c r="AE272" s="3">
        <v>4517</v>
      </c>
      <c r="AF272" s="3">
        <v>1063</v>
      </c>
      <c r="AG272" s="3">
        <v>2657</v>
      </c>
      <c r="AH272" s="3">
        <v>0</v>
      </c>
      <c r="AI272" s="3">
        <v>2480</v>
      </c>
      <c r="AJ272" s="3">
        <v>709</v>
      </c>
      <c r="AK272" s="3">
        <v>89</v>
      </c>
      <c r="AL272" s="3">
        <v>886</v>
      </c>
      <c r="AM272" s="3">
        <v>89</v>
      </c>
      <c r="AN272" s="3">
        <v>89</v>
      </c>
      <c r="AO272" s="3">
        <v>266</v>
      </c>
      <c r="AP272" s="3">
        <v>3631</v>
      </c>
      <c r="AQ272" s="3">
        <f t="shared" si="52"/>
        <v>164471</v>
      </c>
      <c r="AR272" s="3">
        <f t="shared" si="53"/>
        <v>44017</v>
      </c>
      <c r="AS272" s="3">
        <f t="shared" si="54"/>
        <v>22048</v>
      </c>
      <c r="AT272" s="3">
        <f t="shared" si="55"/>
        <v>19887</v>
      </c>
      <c r="AU272" s="3">
        <f t="shared" si="56"/>
        <v>2354</v>
      </c>
      <c r="AV272" s="3">
        <f t="shared" si="57"/>
        <v>25233</v>
      </c>
      <c r="AW272" s="3">
        <f t="shared" si="58"/>
        <v>6464</v>
      </c>
      <c r="AX272" s="3">
        <f t="shared" si="59"/>
        <v>2443</v>
      </c>
      <c r="AY272" s="3">
        <f t="shared" si="60"/>
        <v>9059</v>
      </c>
      <c r="AZ272" s="3">
        <f t="shared" si="61"/>
        <v>3228</v>
      </c>
      <c r="BA272" s="3">
        <f t="shared" si="62"/>
        <v>3490</v>
      </c>
      <c r="BB272" s="3">
        <f t="shared" si="63"/>
        <v>2882</v>
      </c>
      <c r="BC272" s="3">
        <f t="shared" si="64"/>
        <v>8863</v>
      </c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spans="1:68" x14ac:dyDescent="0.25">
      <c r="A273" s="1">
        <v>41545</v>
      </c>
      <c r="B273" t="s">
        <v>52</v>
      </c>
      <c r="C273" s="3">
        <v>160061</v>
      </c>
      <c r="D273" s="3">
        <v>40411</v>
      </c>
      <c r="E273" s="3">
        <v>41348</v>
      </c>
      <c r="F273" s="3">
        <v>34782</v>
      </c>
      <c r="G273" s="3">
        <v>88991</v>
      </c>
      <c r="H273">
        <v>47507</v>
      </c>
      <c r="I273" s="12">
        <v>19115</v>
      </c>
      <c r="J273" s="14">
        <v>1587</v>
      </c>
      <c r="K273" s="13">
        <v>9513</v>
      </c>
      <c r="L273" s="13"/>
      <c r="M273" s="3">
        <v>18392</v>
      </c>
      <c r="N273" s="3">
        <v>2489</v>
      </c>
      <c r="O273" s="3">
        <v>1050</v>
      </c>
      <c r="P273" s="3">
        <v>1082</v>
      </c>
      <c r="Q273" s="3">
        <v>133226</v>
      </c>
      <c r="R273" s="3">
        <v>31391</v>
      </c>
      <c r="S273" s="3">
        <v>19881</v>
      </c>
      <c r="T273" s="3">
        <v>18997</v>
      </c>
      <c r="U273" s="3">
        <v>2877</v>
      </c>
      <c r="V273" s="3">
        <v>18335</v>
      </c>
      <c r="W273" s="3">
        <v>4709</v>
      </c>
      <c r="X273" s="3">
        <v>2354</v>
      </c>
      <c r="Y273" s="3">
        <v>9499</v>
      </c>
      <c r="Z273" s="3">
        <v>2354</v>
      </c>
      <c r="AA273" s="3">
        <v>3401</v>
      </c>
      <c r="AB273" s="3">
        <v>1308</v>
      </c>
      <c r="AC273" s="3">
        <v>5755</v>
      </c>
      <c r="AD273" s="3">
        <v>19309</v>
      </c>
      <c r="AE273" s="3">
        <v>5757</v>
      </c>
      <c r="AF273" s="3">
        <v>1860</v>
      </c>
      <c r="AG273" s="3">
        <v>2834</v>
      </c>
      <c r="AH273" s="3">
        <v>0</v>
      </c>
      <c r="AI273" s="3">
        <v>2657</v>
      </c>
      <c r="AJ273" s="3">
        <v>709</v>
      </c>
      <c r="AK273" s="3">
        <v>0</v>
      </c>
      <c r="AL273" s="3">
        <v>886</v>
      </c>
      <c r="AM273" s="3">
        <v>531</v>
      </c>
      <c r="AN273" s="3">
        <v>0</v>
      </c>
      <c r="AO273" s="3">
        <v>177</v>
      </c>
      <c r="AP273" s="3">
        <v>3366</v>
      </c>
      <c r="AQ273" s="3">
        <f t="shared" si="52"/>
        <v>152535</v>
      </c>
      <c r="AR273" s="3">
        <f t="shared" si="53"/>
        <v>37148</v>
      </c>
      <c r="AS273" s="3">
        <f t="shared" si="54"/>
        <v>21741</v>
      </c>
      <c r="AT273" s="3">
        <f t="shared" si="55"/>
        <v>21831</v>
      </c>
      <c r="AU273" s="3">
        <f t="shared" si="56"/>
        <v>2877</v>
      </c>
      <c r="AV273" s="3">
        <f t="shared" si="57"/>
        <v>20992</v>
      </c>
      <c r="AW273" s="3">
        <f t="shared" si="58"/>
        <v>5418</v>
      </c>
      <c r="AX273" s="3">
        <f t="shared" si="59"/>
        <v>2354</v>
      </c>
      <c r="AY273" s="3">
        <f t="shared" si="60"/>
        <v>10385</v>
      </c>
      <c r="AZ273" s="3">
        <f t="shared" si="61"/>
        <v>2885</v>
      </c>
      <c r="BA273" s="3">
        <f t="shared" si="62"/>
        <v>3401</v>
      </c>
      <c r="BB273" s="3">
        <f t="shared" si="63"/>
        <v>1485</v>
      </c>
      <c r="BC273" s="3">
        <f t="shared" si="64"/>
        <v>9121</v>
      </c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spans="1:68" x14ac:dyDescent="0.25">
      <c r="A274" s="1">
        <v>41546</v>
      </c>
      <c r="B274" t="s">
        <v>53</v>
      </c>
      <c r="C274" s="3">
        <v>131659</v>
      </c>
      <c r="D274" s="3">
        <v>35174</v>
      </c>
      <c r="E274" s="3">
        <v>34692</v>
      </c>
      <c r="F274" s="3">
        <v>31145</v>
      </c>
      <c r="G274" s="3">
        <v>71057</v>
      </c>
      <c r="H274">
        <v>40198</v>
      </c>
      <c r="I274" s="12">
        <v>19917</v>
      </c>
      <c r="J274" s="14">
        <v>1541</v>
      </c>
      <c r="K274" s="13">
        <v>9960</v>
      </c>
      <c r="L274" s="13"/>
      <c r="M274" s="3">
        <v>15094</v>
      </c>
      <c r="N274" s="3">
        <v>2485</v>
      </c>
      <c r="O274" s="3">
        <v>964</v>
      </c>
      <c r="P274" s="3">
        <v>789</v>
      </c>
      <c r="Q274" s="3">
        <v>108978</v>
      </c>
      <c r="R274" s="3">
        <v>26944</v>
      </c>
      <c r="S274" s="3">
        <v>18335</v>
      </c>
      <c r="T274" s="3">
        <v>15021</v>
      </c>
      <c r="U274" s="3">
        <v>1046</v>
      </c>
      <c r="V274" s="3">
        <v>14800</v>
      </c>
      <c r="W274" s="3">
        <v>3662</v>
      </c>
      <c r="X274" s="3">
        <v>3401</v>
      </c>
      <c r="Y274" s="3">
        <v>7511</v>
      </c>
      <c r="Z274" s="3">
        <v>2616</v>
      </c>
      <c r="AA274" s="3">
        <v>2093</v>
      </c>
      <c r="AB274" s="3">
        <v>2354</v>
      </c>
      <c r="AC274" s="3">
        <v>4447</v>
      </c>
      <c r="AD274" s="3">
        <v>19663</v>
      </c>
      <c r="AE274" s="3">
        <v>6200</v>
      </c>
      <c r="AF274" s="3">
        <v>1506</v>
      </c>
      <c r="AG274" s="3">
        <v>2569</v>
      </c>
      <c r="AH274" s="3">
        <v>0</v>
      </c>
      <c r="AI274" s="3">
        <v>3100</v>
      </c>
      <c r="AJ274" s="3">
        <v>797</v>
      </c>
      <c r="AK274" s="3">
        <v>177</v>
      </c>
      <c r="AL274" s="3">
        <v>797</v>
      </c>
      <c r="AM274" s="3">
        <v>354</v>
      </c>
      <c r="AN274" s="3">
        <v>89</v>
      </c>
      <c r="AO274" s="3">
        <v>354</v>
      </c>
      <c r="AP274" s="3">
        <v>3543</v>
      </c>
      <c r="AQ274" s="3">
        <f t="shared" si="52"/>
        <v>128641</v>
      </c>
      <c r="AR274" s="3">
        <f t="shared" si="53"/>
        <v>33144</v>
      </c>
      <c r="AS274" s="3">
        <f t="shared" si="54"/>
        <v>19841</v>
      </c>
      <c r="AT274" s="3">
        <f t="shared" si="55"/>
        <v>17590</v>
      </c>
      <c r="AU274" s="3">
        <f t="shared" si="56"/>
        <v>1046</v>
      </c>
      <c r="AV274" s="3">
        <f t="shared" si="57"/>
        <v>17900</v>
      </c>
      <c r="AW274" s="3">
        <f t="shared" si="58"/>
        <v>4459</v>
      </c>
      <c r="AX274" s="3">
        <f t="shared" si="59"/>
        <v>3578</v>
      </c>
      <c r="AY274" s="3">
        <f t="shared" si="60"/>
        <v>8308</v>
      </c>
      <c r="AZ274" s="3">
        <f t="shared" si="61"/>
        <v>2970</v>
      </c>
      <c r="BA274" s="3">
        <f t="shared" si="62"/>
        <v>2182</v>
      </c>
      <c r="BB274" s="3">
        <f t="shared" si="63"/>
        <v>2708</v>
      </c>
      <c r="BC274" s="3">
        <f t="shared" si="64"/>
        <v>7990</v>
      </c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spans="1:68" x14ac:dyDescent="0.25">
      <c r="A275" s="1">
        <v>41547</v>
      </c>
      <c r="B275" t="s">
        <v>58</v>
      </c>
      <c r="C275" s="3">
        <v>191485</v>
      </c>
      <c r="D275" s="3">
        <v>46601</v>
      </c>
      <c r="E275" s="3">
        <v>56010</v>
      </c>
      <c r="F275" s="3">
        <v>47902</v>
      </c>
      <c r="G275" s="3">
        <v>97510</v>
      </c>
      <c r="H275">
        <v>59040</v>
      </c>
      <c r="I275" s="12">
        <v>17247</v>
      </c>
      <c r="J275" s="14">
        <v>1455</v>
      </c>
      <c r="K275" s="13">
        <v>9301</v>
      </c>
      <c r="L275" s="13"/>
      <c r="M275" s="3">
        <v>22238</v>
      </c>
      <c r="N275" s="3">
        <v>1897</v>
      </c>
      <c r="O275" s="3">
        <v>801</v>
      </c>
      <c r="P275" s="3">
        <v>1127</v>
      </c>
      <c r="Q275" s="3">
        <v>156472</v>
      </c>
      <c r="R275" s="3">
        <v>43686</v>
      </c>
      <c r="S275" s="3">
        <v>22532</v>
      </c>
      <c r="T275" s="3">
        <v>21648</v>
      </c>
      <c r="U275" s="3">
        <v>3139</v>
      </c>
      <c r="V275" s="3">
        <v>22532</v>
      </c>
      <c r="W275" s="3">
        <v>3924</v>
      </c>
      <c r="X275" s="3">
        <v>1570</v>
      </c>
      <c r="Y275" s="3">
        <v>9940</v>
      </c>
      <c r="Z275" s="3">
        <v>1570</v>
      </c>
      <c r="AA275" s="3">
        <v>3139</v>
      </c>
      <c r="AB275" s="3">
        <v>1831</v>
      </c>
      <c r="AC275" s="3">
        <v>4447</v>
      </c>
      <c r="AD275" s="3">
        <v>18069</v>
      </c>
      <c r="AE275" s="3">
        <v>4517</v>
      </c>
      <c r="AF275" s="3">
        <v>2037</v>
      </c>
      <c r="AG275" s="3">
        <v>2569</v>
      </c>
      <c r="AH275" s="3">
        <v>0</v>
      </c>
      <c r="AI275" s="3">
        <v>2834</v>
      </c>
      <c r="AJ275" s="3">
        <v>531</v>
      </c>
      <c r="AK275" s="3">
        <v>89</v>
      </c>
      <c r="AL275" s="3">
        <v>531</v>
      </c>
      <c r="AM275" s="3">
        <v>354</v>
      </c>
      <c r="AN275" s="3">
        <v>266</v>
      </c>
      <c r="AO275" s="3">
        <v>177</v>
      </c>
      <c r="AP275" s="3">
        <v>3543</v>
      </c>
      <c r="AQ275" s="3">
        <f t="shared" si="52"/>
        <v>174541</v>
      </c>
      <c r="AR275" s="3">
        <f t="shared" si="53"/>
        <v>48203</v>
      </c>
      <c r="AS275" s="3">
        <f t="shared" si="54"/>
        <v>24569</v>
      </c>
      <c r="AT275" s="3">
        <f t="shared" si="55"/>
        <v>24217</v>
      </c>
      <c r="AU275" s="3">
        <f t="shared" si="56"/>
        <v>3139</v>
      </c>
      <c r="AV275" s="3">
        <f t="shared" si="57"/>
        <v>25366</v>
      </c>
      <c r="AW275" s="3">
        <f t="shared" si="58"/>
        <v>4455</v>
      </c>
      <c r="AX275" s="3">
        <f t="shared" si="59"/>
        <v>1659</v>
      </c>
      <c r="AY275" s="3">
        <f t="shared" si="60"/>
        <v>10471</v>
      </c>
      <c r="AZ275" s="3">
        <f t="shared" si="61"/>
        <v>1924</v>
      </c>
      <c r="BA275" s="3">
        <f t="shared" si="62"/>
        <v>3405</v>
      </c>
      <c r="BB275" s="3">
        <f t="shared" si="63"/>
        <v>2008</v>
      </c>
      <c r="BC275" s="3">
        <f t="shared" si="64"/>
        <v>7990</v>
      </c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spans="1:68" x14ac:dyDescent="0.25">
      <c r="A276" s="1">
        <v>41548</v>
      </c>
      <c r="B276" t="s">
        <v>59</v>
      </c>
      <c r="C276" s="3">
        <v>208949</v>
      </c>
      <c r="D276" s="3">
        <v>53140</v>
      </c>
      <c r="E276" s="3">
        <v>63493</v>
      </c>
      <c r="F276" s="3">
        <v>53810</v>
      </c>
      <c r="G276" s="3">
        <v>101982</v>
      </c>
      <c r="H276">
        <v>67543</v>
      </c>
      <c r="I276" s="12">
        <v>18490</v>
      </c>
      <c r="J276" s="14">
        <v>2025</v>
      </c>
      <c r="K276" s="13">
        <v>9808</v>
      </c>
      <c r="L276" s="13"/>
      <c r="M276" s="3">
        <v>24099</v>
      </c>
      <c r="N276" s="3">
        <v>2002</v>
      </c>
      <c r="O276" s="3">
        <v>876</v>
      </c>
      <c r="P276" s="3">
        <v>1438</v>
      </c>
      <c r="Q276" s="3">
        <v>166718</v>
      </c>
      <c r="R276" s="3">
        <v>51533</v>
      </c>
      <c r="S276" s="3">
        <v>21869</v>
      </c>
      <c r="T276" s="3">
        <v>26508</v>
      </c>
      <c r="U276" s="3">
        <v>3139</v>
      </c>
      <c r="V276" s="3">
        <v>20102</v>
      </c>
      <c r="W276" s="3">
        <v>2877</v>
      </c>
      <c r="X276" s="3">
        <v>3662</v>
      </c>
      <c r="Y276" s="3">
        <v>5964</v>
      </c>
      <c r="Z276" s="3">
        <v>1570</v>
      </c>
      <c r="AA276" s="3">
        <v>1831</v>
      </c>
      <c r="AB276" s="3">
        <v>4447</v>
      </c>
      <c r="AC276" s="3">
        <v>5493</v>
      </c>
      <c r="AD276" s="3">
        <v>17892</v>
      </c>
      <c r="AE276" s="3">
        <v>4074</v>
      </c>
      <c r="AF276" s="3">
        <v>1063</v>
      </c>
      <c r="AG276" s="3">
        <v>3189</v>
      </c>
      <c r="AH276" s="3">
        <v>89</v>
      </c>
      <c r="AI276" s="3">
        <v>2214</v>
      </c>
      <c r="AJ276" s="3">
        <v>531</v>
      </c>
      <c r="AK276" s="3">
        <v>266</v>
      </c>
      <c r="AL276" s="3">
        <v>1151</v>
      </c>
      <c r="AM276" s="3">
        <v>886</v>
      </c>
      <c r="AN276" s="3">
        <v>177</v>
      </c>
      <c r="AO276" s="3">
        <v>354</v>
      </c>
      <c r="AP276" s="3">
        <v>3189</v>
      </c>
      <c r="AQ276" s="3">
        <f t="shared" si="52"/>
        <v>184610</v>
      </c>
      <c r="AR276" s="3">
        <f t="shared" si="53"/>
        <v>55607</v>
      </c>
      <c r="AS276" s="3">
        <f t="shared" si="54"/>
        <v>22932</v>
      </c>
      <c r="AT276" s="3">
        <f t="shared" si="55"/>
        <v>29697</v>
      </c>
      <c r="AU276" s="3">
        <f t="shared" si="56"/>
        <v>3228</v>
      </c>
      <c r="AV276" s="3">
        <f t="shared" si="57"/>
        <v>22316</v>
      </c>
      <c r="AW276" s="3">
        <f t="shared" si="58"/>
        <v>3408</v>
      </c>
      <c r="AX276" s="3">
        <f t="shared" si="59"/>
        <v>3928</v>
      </c>
      <c r="AY276" s="3">
        <f t="shared" si="60"/>
        <v>7115</v>
      </c>
      <c r="AZ276" s="3">
        <f t="shared" si="61"/>
        <v>2456</v>
      </c>
      <c r="BA276" s="3">
        <f t="shared" si="62"/>
        <v>2008</v>
      </c>
      <c r="BB276" s="3">
        <f t="shared" si="63"/>
        <v>4801</v>
      </c>
      <c r="BC276" s="3">
        <f t="shared" si="64"/>
        <v>8682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 x14ac:dyDescent="0.25">
      <c r="A277" s="1">
        <v>41549</v>
      </c>
      <c r="B277" t="s">
        <v>30</v>
      </c>
      <c r="C277" s="3">
        <v>168495</v>
      </c>
      <c r="D277" s="3">
        <v>46284</v>
      </c>
      <c r="E277" s="3">
        <v>48296</v>
      </c>
      <c r="F277" s="3">
        <v>41005</v>
      </c>
      <c r="G277" s="3">
        <v>85073</v>
      </c>
      <c r="H277">
        <v>53335</v>
      </c>
      <c r="I277" s="12">
        <v>20904</v>
      </c>
      <c r="J277" s="14">
        <v>1967</v>
      </c>
      <c r="K277" s="13">
        <v>11102</v>
      </c>
      <c r="L277" s="13"/>
      <c r="M277" s="3">
        <v>22162</v>
      </c>
      <c r="N277" s="3">
        <v>2577</v>
      </c>
      <c r="O277" s="3">
        <v>1086</v>
      </c>
      <c r="P277" s="3">
        <v>1174</v>
      </c>
      <c r="Q277" s="3">
        <v>135630</v>
      </c>
      <c r="R277" s="3">
        <v>43162</v>
      </c>
      <c r="S277" s="3">
        <v>20544</v>
      </c>
      <c r="T277" s="3">
        <v>19660</v>
      </c>
      <c r="U277" s="3">
        <v>2093</v>
      </c>
      <c r="V277" s="3">
        <v>15905</v>
      </c>
      <c r="W277" s="3">
        <v>6278</v>
      </c>
      <c r="X277" s="3">
        <v>2354</v>
      </c>
      <c r="Y277" s="3">
        <v>9057</v>
      </c>
      <c r="Z277" s="3">
        <v>2093</v>
      </c>
      <c r="AA277" s="3">
        <v>1831</v>
      </c>
      <c r="AB277" s="3">
        <v>2877</v>
      </c>
      <c r="AC277" s="3">
        <v>5493</v>
      </c>
      <c r="AD277" s="3">
        <v>19220</v>
      </c>
      <c r="AE277" s="3">
        <v>5757</v>
      </c>
      <c r="AF277" s="3">
        <v>1860</v>
      </c>
      <c r="AG277" s="3">
        <v>2923</v>
      </c>
      <c r="AH277" s="3">
        <v>266</v>
      </c>
      <c r="AI277" s="3">
        <v>2391</v>
      </c>
      <c r="AJ277" s="3">
        <v>531</v>
      </c>
      <c r="AK277" s="3">
        <v>89</v>
      </c>
      <c r="AL277" s="3">
        <v>1063</v>
      </c>
      <c r="AM277" s="3">
        <v>886</v>
      </c>
      <c r="AN277" s="3">
        <v>0</v>
      </c>
      <c r="AO277" s="3">
        <v>89</v>
      </c>
      <c r="AP277" s="3">
        <v>3100</v>
      </c>
      <c r="AQ277" s="3">
        <f t="shared" si="52"/>
        <v>154850</v>
      </c>
      <c r="AR277" s="3">
        <f t="shared" si="53"/>
        <v>48919</v>
      </c>
      <c r="AS277" s="3">
        <f t="shared" si="54"/>
        <v>22404</v>
      </c>
      <c r="AT277" s="3">
        <f t="shared" si="55"/>
        <v>22583</v>
      </c>
      <c r="AU277" s="3">
        <f t="shared" si="56"/>
        <v>2359</v>
      </c>
      <c r="AV277" s="3">
        <f t="shared" si="57"/>
        <v>18296</v>
      </c>
      <c r="AW277" s="3">
        <f t="shared" si="58"/>
        <v>6809</v>
      </c>
      <c r="AX277" s="3">
        <f t="shared" si="59"/>
        <v>2443</v>
      </c>
      <c r="AY277" s="3">
        <f t="shared" si="60"/>
        <v>10120</v>
      </c>
      <c r="AZ277" s="3">
        <f t="shared" si="61"/>
        <v>2979</v>
      </c>
      <c r="BA277" s="3">
        <f t="shared" si="62"/>
        <v>1831</v>
      </c>
      <c r="BB277" s="3">
        <f t="shared" si="63"/>
        <v>2966</v>
      </c>
      <c r="BC277" s="3">
        <f t="shared" si="64"/>
        <v>8593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 x14ac:dyDescent="0.25">
      <c r="A278" s="1">
        <v>41550</v>
      </c>
      <c r="B278" t="s">
        <v>46</v>
      </c>
      <c r="C278" s="3">
        <v>217812</v>
      </c>
      <c r="D278" s="3">
        <v>54829</v>
      </c>
      <c r="E278" s="3">
        <v>67961</v>
      </c>
      <c r="F278" s="3">
        <v>54936</v>
      </c>
      <c r="G278" s="3">
        <v>106135</v>
      </c>
      <c r="H278">
        <v>72092</v>
      </c>
      <c r="I278" s="12">
        <v>19302</v>
      </c>
      <c r="J278" s="14">
        <v>1693</v>
      </c>
      <c r="K278" s="13">
        <v>10179</v>
      </c>
      <c r="L278" s="13"/>
      <c r="M278" s="3">
        <v>27909</v>
      </c>
      <c r="N278" s="3">
        <v>2210</v>
      </c>
      <c r="O278" s="3">
        <v>1001</v>
      </c>
      <c r="P278" s="3">
        <v>1213</v>
      </c>
      <c r="Q278" s="3">
        <v>174692</v>
      </c>
      <c r="R278" s="3">
        <v>53626</v>
      </c>
      <c r="S278" s="3">
        <v>24962</v>
      </c>
      <c r="T278" s="3">
        <v>29159</v>
      </c>
      <c r="U278" s="3">
        <v>3662</v>
      </c>
      <c r="V278" s="3">
        <v>27612</v>
      </c>
      <c r="W278" s="3">
        <v>5232</v>
      </c>
      <c r="X278" s="3">
        <v>2354</v>
      </c>
      <c r="Y278" s="3">
        <v>8615</v>
      </c>
      <c r="Z278" s="3">
        <v>1570</v>
      </c>
      <c r="AA278" s="3">
        <v>1046</v>
      </c>
      <c r="AB278" s="3">
        <v>3139</v>
      </c>
      <c r="AC278" s="3">
        <v>4709</v>
      </c>
      <c r="AD278" s="3">
        <v>19486</v>
      </c>
      <c r="AE278" s="3">
        <v>5137</v>
      </c>
      <c r="AF278" s="3">
        <v>2126</v>
      </c>
      <c r="AG278" s="3">
        <v>3366</v>
      </c>
      <c r="AH278" s="3">
        <v>177</v>
      </c>
      <c r="AI278" s="3">
        <v>2126</v>
      </c>
      <c r="AJ278" s="3">
        <v>886</v>
      </c>
      <c r="AK278" s="3">
        <v>177</v>
      </c>
      <c r="AL278" s="3">
        <v>1151</v>
      </c>
      <c r="AM278" s="3">
        <v>443</v>
      </c>
      <c r="AN278" s="3">
        <v>177</v>
      </c>
      <c r="AO278" s="3">
        <v>177</v>
      </c>
      <c r="AP278" s="3">
        <v>3277</v>
      </c>
      <c r="AQ278" s="3">
        <f t="shared" si="52"/>
        <v>194178</v>
      </c>
      <c r="AR278" s="3">
        <f t="shared" si="53"/>
        <v>58763</v>
      </c>
      <c r="AS278" s="3">
        <f t="shared" si="54"/>
        <v>27088</v>
      </c>
      <c r="AT278" s="3">
        <f t="shared" si="55"/>
        <v>32525</v>
      </c>
      <c r="AU278" s="3">
        <f t="shared" si="56"/>
        <v>3839</v>
      </c>
      <c r="AV278" s="3">
        <f t="shared" si="57"/>
        <v>29738</v>
      </c>
      <c r="AW278" s="3">
        <f t="shared" si="58"/>
        <v>6118</v>
      </c>
      <c r="AX278" s="3">
        <f t="shared" si="59"/>
        <v>2531</v>
      </c>
      <c r="AY278" s="3">
        <f t="shared" si="60"/>
        <v>9766</v>
      </c>
      <c r="AZ278" s="3">
        <f t="shared" si="61"/>
        <v>2013</v>
      </c>
      <c r="BA278" s="3">
        <f t="shared" si="62"/>
        <v>1223</v>
      </c>
      <c r="BB278" s="3">
        <f t="shared" si="63"/>
        <v>3316</v>
      </c>
      <c r="BC278" s="3">
        <f t="shared" si="64"/>
        <v>7986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 x14ac:dyDescent="0.25">
      <c r="A279" s="1">
        <v>41551</v>
      </c>
      <c r="B279" t="s">
        <v>49</v>
      </c>
      <c r="C279" s="3">
        <v>206794</v>
      </c>
      <c r="D279" s="3">
        <v>53140</v>
      </c>
      <c r="E279" s="3">
        <v>64992</v>
      </c>
      <c r="F279" s="3">
        <v>52217</v>
      </c>
      <c r="G279" s="3">
        <v>99354</v>
      </c>
      <c r="H279">
        <v>69127</v>
      </c>
      <c r="I279" s="12">
        <v>20196</v>
      </c>
      <c r="J279" s="14">
        <v>1822</v>
      </c>
      <c r="K279" s="13">
        <v>10467</v>
      </c>
      <c r="L279" s="13"/>
      <c r="M279" s="3">
        <v>24779</v>
      </c>
      <c r="N279" s="3">
        <v>2234</v>
      </c>
      <c r="O279" s="3">
        <v>1002</v>
      </c>
      <c r="P279" s="3">
        <v>847</v>
      </c>
      <c r="Q279" s="3">
        <v>165886</v>
      </c>
      <c r="R279" s="3">
        <v>45255</v>
      </c>
      <c r="S279" s="3">
        <v>24299</v>
      </c>
      <c r="T279" s="3">
        <v>27392</v>
      </c>
      <c r="U279" s="3">
        <v>1308</v>
      </c>
      <c r="V279" s="3">
        <v>23194</v>
      </c>
      <c r="W279" s="3">
        <v>4970</v>
      </c>
      <c r="X279" s="3">
        <v>2354</v>
      </c>
      <c r="Y279" s="3">
        <v>8173</v>
      </c>
      <c r="Z279" s="3">
        <v>523</v>
      </c>
      <c r="AA279" s="3">
        <v>1570</v>
      </c>
      <c r="AB279" s="3">
        <v>3401</v>
      </c>
      <c r="AC279" s="3">
        <v>3662</v>
      </c>
      <c r="AD279" s="3">
        <v>20017</v>
      </c>
      <c r="AE279" s="3">
        <v>6466</v>
      </c>
      <c r="AF279" s="3">
        <v>1506</v>
      </c>
      <c r="AG279" s="3">
        <v>3986</v>
      </c>
      <c r="AH279" s="3">
        <v>0</v>
      </c>
      <c r="AI279" s="3">
        <v>2391</v>
      </c>
      <c r="AJ279" s="3">
        <v>531</v>
      </c>
      <c r="AK279" s="3">
        <v>177</v>
      </c>
      <c r="AL279" s="3">
        <v>974</v>
      </c>
      <c r="AM279" s="3">
        <v>531</v>
      </c>
      <c r="AN279" s="3">
        <v>89</v>
      </c>
      <c r="AO279" s="3">
        <v>354</v>
      </c>
      <c r="AP279" s="3">
        <v>3100</v>
      </c>
      <c r="AQ279" s="3">
        <f t="shared" si="52"/>
        <v>185903</v>
      </c>
      <c r="AR279" s="3">
        <f t="shared" si="53"/>
        <v>51721</v>
      </c>
      <c r="AS279" s="3">
        <f t="shared" si="54"/>
        <v>25805</v>
      </c>
      <c r="AT279" s="3">
        <f t="shared" si="55"/>
        <v>31378</v>
      </c>
      <c r="AU279" s="3">
        <f t="shared" si="56"/>
        <v>1308</v>
      </c>
      <c r="AV279" s="3">
        <f t="shared" si="57"/>
        <v>25585</v>
      </c>
      <c r="AW279" s="3">
        <f t="shared" si="58"/>
        <v>5501</v>
      </c>
      <c r="AX279" s="3">
        <f t="shared" si="59"/>
        <v>2531</v>
      </c>
      <c r="AY279" s="3">
        <f t="shared" si="60"/>
        <v>9147</v>
      </c>
      <c r="AZ279" s="3">
        <f t="shared" si="61"/>
        <v>1054</v>
      </c>
      <c r="BA279" s="3">
        <f t="shared" si="62"/>
        <v>1659</v>
      </c>
      <c r="BB279" s="3">
        <f t="shared" si="63"/>
        <v>3755</v>
      </c>
      <c r="BC279" s="3">
        <f t="shared" si="64"/>
        <v>6762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 x14ac:dyDescent="0.25">
      <c r="A280" s="1">
        <v>41552</v>
      </c>
      <c r="B280" t="s">
        <v>52</v>
      </c>
      <c r="C280" s="3">
        <v>178709</v>
      </c>
      <c r="D280" s="3">
        <v>50777</v>
      </c>
      <c r="E280" s="3">
        <v>52205</v>
      </c>
      <c r="F280" s="3">
        <v>41885</v>
      </c>
      <c r="G280" s="3">
        <v>89635</v>
      </c>
      <c r="H280">
        <v>60417</v>
      </c>
      <c r="I280" s="12">
        <v>21802</v>
      </c>
      <c r="J280" s="14">
        <v>1918</v>
      </c>
      <c r="K280" s="13">
        <v>10965</v>
      </c>
      <c r="L280" s="13"/>
      <c r="M280" s="3">
        <v>22100</v>
      </c>
      <c r="N280" s="3">
        <v>2902</v>
      </c>
      <c r="O280" s="3">
        <v>1247</v>
      </c>
      <c r="P280" s="3">
        <v>1076</v>
      </c>
      <c r="Q280" s="3">
        <v>143740</v>
      </c>
      <c r="R280" s="3">
        <v>40023</v>
      </c>
      <c r="S280" s="3">
        <v>23415</v>
      </c>
      <c r="T280" s="3">
        <v>25624</v>
      </c>
      <c r="U280" s="3">
        <v>2877</v>
      </c>
      <c r="V280" s="3">
        <v>19218</v>
      </c>
      <c r="W280" s="3">
        <v>4447</v>
      </c>
      <c r="X280" s="3">
        <v>1831</v>
      </c>
      <c r="Y280" s="3">
        <v>8394</v>
      </c>
      <c r="Z280" s="3">
        <v>1570</v>
      </c>
      <c r="AA280" s="3">
        <v>2616</v>
      </c>
      <c r="AB280" s="3">
        <v>3401</v>
      </c>
      <c r="AC280" s="3">
        <v>6017</v>
      </c>
      <c r="AD280" s="3">
        <v>21612</v>
      </c>
      <c r="AE280" s="3">
        <v>7883</v>
      </c>
      <c r="AF280" s="3">
        <v>1771</v>
      </c>
      <c r="AG280" s="3">
        <v>3189</v>
      </c>
      <c r="AH280" s="3">
        <v>177</v>
      </c>
      <c r="AI280" s="3">
        <v>1949</v>
      </c>
      <c r="AJ280" s="3">
        <v>1063</v>
      </c>
      <c r="AK280" s="3">
        <v>89</v>
      </c>
      <c r="AL280" s="3">
        <v>974</v>
      </c>
      <c r="AM280" s="3">
        <v>620</v>
      </c>
      <c r="AN280" s="3">
        <v>0</v>
      </c>
      <c r="AO280" s="3">
        <v>177</v>
      </c>
      <c r="AP280" s="3">
        <v>3366</v>
      </c>
      <c r="AQ280" s="3">
        <f t="shared" si="52"/>
        <v>165352</v>
      </c>
      <c r="AR280" s="3">
        <f t="shared" si="53"/>
        <v>47906</v>
      </c>
      <c r="AS280" s="3">
        <f t="shared" si="54"/>
        <v>25186</v>
      </c>
      <c r="AT280" s="3">
        <f t="shared" si="55"/>
        <v>28813</v>
      </c>
      <c r="AU280" s="3">
        <f t="shared" si="56"/>
        <v>3054</v>
      </c>
      <c r="AV280" s="3">
        <f t="shared" si="57"/>
        <v>21167</v>
      </c>
      <c r="AW280" s="3">
        <f t="shared" si="58"/>
        <v>5510</v>
      </c>
      <c r="AX280" s="3">
        <f t="shared" si="59"/>
        <v>1920</v>
      </c>
      <c r="AY280" s="3">
        <f t="shared" si="60"/>
        <v>9368</v>
      </c>
      <c r="AZ280" s="3">
        <f t="shared" si="61"/>
        <v>2190</v>
      </c>
      <c r="BA280" s="3">
        <f t="shared" si="62"/>
        <v>2616</v>
      </c>
      <c r="BB280" s="3">
        <f t="shared" si="63"/>
        <v>3578</v>
      </c>
      <c r="BC280" s="3">
        <f t="shared" si="64"/>
        <v>9383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 x14ac:dyDescent="0.25">
      <c r="A281" s="1">
        <v>41553</v>
      </c>
      <c r="B281" t="s">
        <v>53</v>
      </c>
      <c r="C281" s="3">
        <v>149707</v>
      </c>
      <c r="D281" s="3">
        <v>43300</v>
      </c>
      <c r="E281" s="3">
        <v>42843</v>
      </c>
      <c r="F281" s="3">
        <v>37013</v>
      </c>
      <c r="G281" s="3">
        <v>74751</v>
      </c>
      <c r="H281">
        <v>50364</v>
      </c>
      <c r="I281" s="12">
        <v>24021</v>
      </c>
      <c r="J281" s="14">
        <v>1734</v>
      </c>
      <c r="K281" s="13">
        <v>11258</v>
      </c>
      <c r="L281" s="13"/>
      <c r="M281" s="3">
        <v>17637</v>
      </c>
      <c r="N281" s="3">
        <v>2898</v>
      </c>
      <c r="O281" s="3">
        <v>1113</v>
      </c>
      <c r="P281" s="3">
        <v>1075</v>
      </c>
      <c r="Q281" s="3">
        <v>120271</v>
      </c>
      <c r="R281" s="3">
        <v>39762</v>
      </c>
      <c r="S281" s="3">
        <v>18114</v>
      </c>
      <c r="T281" s="3">
        <v>16126</v>
      </c>
      <c r="U281" s="3">
        <v>2877</v>
      </c>
      <c r="V281" s="3">
        <v>15684</v>
      </c>
      <c r="W281" s="3">
        <v>2354</v>
      </c>
      <c r="X281" s="3">
        <v>785</v>
      </c>
      <c r="Y281" s="3">
        <v>6627</v>
      </c>
      <c r="Z281" s="3">
        <v>1308</v>
      </c>
      <c r="AA281" s="3">
        <v>2616</v>
      </c>
      <c r="AB281" s="3">
        <v>3139</v>
      </c>
      <c r="AC281" s="3">
        <v>4970</v>
      </c>
      <c r="AD281" s="3">
        <v>23294</v>
      </c>
      <c r="AE281" s="3">
        <v>7794</v>
      </c>
      <c r="AF281" s="3">
        <v>1949</v>
      </c>
      <c r="AG281" s="3">
        <v>2303</v>
      </c>
      <c r="AH281" s="3">
        <v>89</v>
      </c>
      <c r="AI281" s="3">
        <v>3011</v>
      </c>
      <c r="AJ281" s="3">
        <v>1329</v>
      </c>
      <c r="AK281" s="3">
        <v>0</v>
      </c>
      <c r="AL281" s="3">
        <v>1417</v>
      </c>
      <c r="AM281" s="3">
        <v>620</v>
      </c>
      <c r="AN281" s="3">
        <v>0</v>
      </c>
      <c r="AO281" s="3">
        <v>797</v>
      </c>
      <c r="AP281" s="3">
        <v>3543</v>
      </c>
      <c r="AQ281" s="3">
        <f t="shared" si="52"/>
        <v>143565</v>
      </c>
      <c r="AR281" s="3">
        <f t="shared" si="53"/>
        <v>47556</v>
      </c>
      <c r="AS281" s="3">
        <f t="shared" si="54"/>
        <v>20063</v>
      </c>
      <c r="AT281" s="3">
        <f t="shared" si="55"/>
        <v>18429</v>
      </c>
      <c r="AU281" s="3">
        <f t="shared" si="56"/>
        <v>2966</v>
      </c>
      <c r="AV281" s="3">
        <f t="shared" si="57"/>
        <v>18695</v>
      </c>
      <c r="AW281" s="3">
        <f t="shared" si="58"/>
        <v>3683</v>
      </c>
      <c r="AX281" s="3">
        <f t="shared" si="59"/>
        <v>785</v>
      </c>
      <c r="AY281" s="3">
        <f t="shared" si="60"/>
        <v>8044</v>
      </c>
      <c r="AZ281" s="3">
        <f t="shared" si="61"/>
        <v>1928</v>
      </c>
      <c r="BA281" s="3">
        <f t="shared" si="62"/>
        <v>2616</v>
      </c>
      <c r="BB281" s="3">
        <f t="shared" si="63"/>
        <v>3936</v>
      </c>
      <c r="BC281" s="3">
        <f t="shared" si="64"/>
        <v>8513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 x14ac:dyDescent="0.25">
      <c r="A282" s="1">
        <v>41554</v>
      </c>
      <c r="B282" t="s">
        <v>58</v>
      </c>
      <c r="C282" s="3">
        <v>221918</v>
      </c>
      <c r="D282" s="3">
        <v>56166</v>
      </c>
      <c r="E282" s="3">
        <v>69309</v>
      </c>
      <c r="F282" s="3">
        <v>55536</v>
      </c>
      <c r="G282" s="3">
        <v>108298</v>
      </c>
      <c r="H282">
        <v>74627</v>
      </c>
      <c r="I282" s="12">
        <v>20690</v>
      </c>
      <c r="J282" s="14">
        <v>2022</v>
      </c>
      <c r="K282" s="13">
        <v>10636</v>
      </c>
      <c r="L282" s="13"/>
      <c r="M282" s="3">
        <v>25693</v>
      </c>
      <c r="N282" s="3">
        <v>2261</v>
      </c>
      <c r="O282" s="3">
        <v>1026</v>
      </c>
      <c r="P282" s="3">
        <v>1414</v>
      </c>
      <c r="Q282" s="3">
        <v>178623</v>
      </c>
      <c r="R282" s="3">
        <v>54411</v>
      </c>
      <c r="S282" s="3">
        <v>28938</v>
      </c>
      <c r="T282" s="3">
        <v>24741</v>
      </c>
      <c r="U282" s="3">
        <v>1831</v>
      </c>
      <c r="V282" s="3">
        <v>21648</v>
      </c>
      <c r="W282" s="3">
        <v>3662</v>
      </c>
      <c r="X282" s="3">
        <v>1308</v>
      </c>
      <c r="Y282" s="3">
        <v>7290</v>
      </c>
      <c r="Z282" s="3">
        <v>2877</v>
      </c>
      <c r="AA282" s="3">
        <v>3924</v>
      </c>
      <c r="AB282" s="3">
        <v>4447</v>
      </c>
      <c r="AC282" s="3">
        <v>6278</v>
      </c>
      <c r="AD282" s="3">
        <v>20194</v>
      </c>
      <c r="AE282" s="3">
        <v>6289</v>
      </c>
      <c r="AF282" s="3">
        <v>2391</v>
      </c>
      <c r="AG282" s="3">
        <v>2303</v>
      </c>
      <c r="AH282" s="3">
        <v>89</v>
      </c>
      <c r="AI282" s="3">
        <v>2746</v>
      </c>
      <c r="AJ282" s="3">
        <v>443</v>
      </c>
      <c r="AK282" s="3">
        <v>89</v>
      </c>
      <c r="AL282" s="3">
        <v>886</v>
      </c>
      <c r="AM282" s="3">
        <v>354</v>
      </c>
      <c r="AN282" s="3">
        <v>0</v>
      </c>
      <c r="AO282" s="3">
        <v>443</v>
      </c>
      <c r="AP282" s="3">
        <v>3631</v>
      </c>
      <c r="AQ282" s="3">
        <f t="shared" si="52"/>
        <v>198817</v>
      </c>
      <c r="AR282" s="3">
        <f t="shared" si="53"/>
        <v>60700</v>
      </c>
      <c r="AS282" s="3">
        <f t="shared" si="54"/>
        <v>31329</v>
      </c>
      <c r="AT282" s="3">
        <f t="shared" si="55"/>
        <v>27044</v>
      </c>
      <c r="AU282" s="3">
        <f t="shared" si="56"/>
        <v>1920</v>
      </c>
      <c r="AV282" s="3">
        <f t="shared" si="57"/>
        <v>24394</v>
      </c>
      <c r="AW282" s="3">
        <f t="shared" si="58"/>
        <v>4105</v>
      </c>
      <c r="AX282" s="3">
        <f t="shared" si="59"/>
        <v>1397</v>
      </c>
      <c r="AY282" s="3">
        <f t="shared" si="60"/>
        <v>8176</v>
      </c>
      <c r="AZ282" s="3">
        <f t="shared" si="61"/>
        <v>3231</v>
      </c>
      <c r="BA282" s="3">
        <f t="shared" si="62"/>
        <v>3924</v>
      </c>
      <c r="BB282" s="3">
        <f t="shared" si="63"/>
        <v>4890</v>
      </c>
      <c r="BC282" s="3">
        <f t="shared" si="64"/>
        <v>9909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 x14ac:dyDescent="0.25">
      <c r="A283" s="1">
        <v>41555</v>
      </c>
      <c r="B283" t="s">
        <v>59</v>
      </c>
      <c r="C283" s="3">
        <v>224210</v>
      </c>
      <c r="D283" s="3">
        <v>56636</v>
      </c>
      <c r="E283" s="3">
        <v>70089</v>
      </c>
      <c r="F283" s="3">
        <v>54180</v>
      </c>
      <c r="G283" s="3">
        <v>110160</v>
      </c>
      <c r="H283">
        <v>74561</v>
      </c>
      <c r="I283" s="12">
        <v>21158</v>
      </c>
      <c r="J283" s="14">
        <v>4630</v>
      </c>
      <c r="K283" s="13">
        <v>11237</v>
      </c>
      <c r="L283" s="13"/>
      <c r="M283" s="3">
        <v>26911</v>
      </c>
      <c r="N283" s="3">
        <v>2280</v>
      </c>
      <c r="O283" s="3">
        <v>1034</v>
      </c>
      <c r="P283" s="3">
        <v>1402</v>
      </c>
      <c r="Q283" s="3">
        <v>181217</v>
      </c>
      <c r="R283" s="3">
        <v>54149</v>
      </c>
      <c r="S283" s="3">
        <v>28275</v>
      </c>
      <c r="T283" s="3">
        <v>27833</v>
      </c>
      <c r="U283" s="3">
        <v>1046</v>
      </c>
      <c r="V283" s="3">
        <v>23194</v>
      </c>
      <c r="W283" s="3">
        <v>4709</v>
      </c>
      <c r="X283" s="3">
        <v>1308</v>
      </c>
      <c r="Y283" s="3">
        <v>8615</v>
      </c>
      <c r="Z283" s="3">
        <v>2616</v>
      </c>
      <c r="AA283" s="3">
        <v>1831</v>
      </c>
      <c r="AB283" s="3">
        <v>4970</v>
      </c>
      <c r="AC283" s="3">
        <v>8632</v>
      </c>
      <c r="AD283" s="3">
        <v>20194</v>
      </c>
      <c r="AE283" s="3">
        <v>5314</v>
      </c>
      <c r="AF283" s="3">
        <v>1860</v>
      </c>
      <c r="AG283" s="3">
        <v>2834</v>
      </c>
      <c r="AH283" s="3">
        <v>89</v>
      </c>
      <c r="AI283" s="3">
        <v>2834</v>
      </c>
      <c r="AJ283" s="3">
        <v>620</v>
      </c>
      <c r="AK283" s="3">
        <v>177</v>
      </c>
      <c r="AL283" s="3">
        <v>1506</v>
      </c>
      <c r="AM283" s="3">
        <v>531</v>
      </c>
      <c r="AN283" s="3">
        <v>89</v>
      </c>
      <c r="AO283" s="3">
        <v>531</v>
      </c>
      <c r="AP283" s="3">
        <v>4163</v>
      </c>
      <c r="AQ283" s="3">
        <f t="shared" si="52"/>
        <v>201411</v>
      </c>
      <c r="AR283" s="3">
        <f t="shared" si="53"/>
        <v>59463</v>
      </c>
      <c r="AS283" s="3">
        <f t="shared" si="54"/>
        <v>30135</v>
      </c>
      <c r="AT283" s="3">
        <f t="shared" si="55"/>
        <v>30667</v>
      </c>
      <c r="AU283" s="3">
        <f t="shared" si="56"/>
        <v>1135</v>
      </c>
      <c r="AV283" s="3">
        <f t="shared" si="57"/>
        <v>26028</v>
      </c>
      <c r="AW283" s="3">
        <f t="shared" si="58"/>
        <v>5329</v>
      </c>
      <c r="AX283" s="3">
        <f t="shared" si="59"/>
        <v>1485</v>
      </c>
      <c r="AY283" s="3">
        <f t="shared" si="60"/>
        <v>10121</v>
      </c>
      <c r="AZ283" s="3">
        <f t="shared" si="61"/>
        <v>3147</v>
      </c>
      <c r="BA283" s="3">
        <f t="shared" si="62"/>
        <v>1920</v>
      </c>
      <c r="BB283" s="3">
        <f t="shared" si="63"/>
        <v>5501</v>
      </c>
      <c r="BC283" s="3">
        <f t="shared" si="64"/>
        <v>12795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 x14ac:dyDescent="0.25">
      <c r="A284" s="1">
        <v>41556</v>
      </c>
      <c r="B284" t="s">
        <v>30</v>
      </c>
      <c r="C284" s="3">
        <v>233774</v>
      </c>
      <c r="D284" s="3">
        <v>58381</v>
      </c>
      <c r="E284" s="3">
        <v>72644</v>
      </c>
      <c r="F284" s="3">
        <v>56173</v>
      </c>
      <c r="G284" s="3">
        <v>115329</v>
      </c>
      <c r="H284">
        <v>77744</v>
      </c>
      <c r="I284" s="12">
        <v>22226</v>
      </c>
      <c r="J284" s="14">
        <v>2384</v>
      </c>
      <c r="K284" s="13">
        <v>11446</v>
      </c>
      <c r="L284" s="13"/>
      <c r="M284" s="3">
        <v>26481</v>
      </c>
      <c r="N284" s="3">
        <v>2265</v>
      </c>
      <c r="O284" s="3">
        <v>1052</v>
      </c>
      <c r="P284" s="3">
        <v>1265</v>
      </c>
      <c r="Q284" s="3">
        <v>188423</v>
      </c>
      <c r="R284" s="3">
        <v>54672</v>
      </c>
      <c r="S284" s="3">
        <v>29159</v>
      </c>
      <c r="T284" s="3">
        <v>27171</v>
      </c>
      <c r="U284" s="3">
        <v>4185</v>
      </c>
      <c r="V284" s="3">
        <v>25845</v>
      </c>
      <c r="W284" s="3">
        <v>3139</v>
      </c>
      <c r="X284" s="3">
        <v>1831</v>
      </c>
      <c r="Y284" s="3">
        <v>9057</v>
      </c>
      <c r="Z284" s="3">
        <v>1831</v>
      </c>
      <c r="AA284" s="3">
        <v>4185</v>
      </c>
      <c r="AB284" s="3">
        <v>4447</v>
      </c>
      <c r="AC284" s="3">
        <v>6540</v>
      </c>
      <c r="AD284" s="3">
        <v>21966</v>
      </c>
      <c r="AE284" s="3">
        <v>5934</v>
      </c>
      <c r="AF284" s="3">
        <v>2657</v>
      </c>
      <c r="AG284" s="3">
        <v>3100</v>
      </c>
      <c r="AH284" s="3">
        <v>89</v>
      </c>
      <c r="AI284" s="3">
        <v>4340</v>
      </c>
      <c r="AJ284" s="3">
        <v>266</v>
      </c>
      <c r="AK284" s="3">
        <v>177</v>
      </c>
      <c r="AL284" s="3">
        <v>1329</v>
      </c>
      <c r="AM284" s="3">
        <v>177</v>
      </c>
      <c r="AN284" s="3">
        <v>177</v>
      </c>
      <c r="AO284" s="3">
        <v>443</v>
      </c>
      <c r="AP284" s="3">
        <v>3011</v>
      </c>
      <c r="AQ284" s="3">
        <f t="shared" si="52"/>
        <v>210389</v>
      </c>
      <c r="AR284" s="3">
        <f t="shared" si="53"/>
        <v>60606</v>
      </c>
      <c r="AS284" s="3">
        <f t="shared" si="54"/>
        <v>31816</v>
      </c>
      <c r="AT284" s="3">
        <f t="shared" si="55"/>
        <v>30271</v>
      </c>
      <c r="AU284" s="3">
        <f t="shared" si="56"/>
        <v>4274</v>
      </c>
      <c r="AV284" s="3">
        <f t="shared" si="57"/>
        <v>30185</v>
      </c>
      <c r="AW284" s="3">
        <f t="shared" si="58"/>
        <v>3405</v>
      </c>
      <c r="AX284" s="3">
        <f t="shared" si="59"/>
        <v>2008</v>
      </c>
      <c r="AY284" s="3">
        <f t="shared" si="60"/>
        <v>10386</v>
      </c>
      <c r="AZ284" s="3">
        <f t="shared" si="61"/>
        <v>2008</v>
      </c>
      <c r="BA284" s="3">
        <f t="shared" si="62"/>
        <v>4362</v>
      </c>
      <c r="BB284" s="3">
        <f t="shared" si="63"/>
        <v>4890</v>
      </c>
      <c r="BC284" s="3">
        <f t="shared" si="64"/>
        <v>9551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 x14ac:dyDescent="0.25">
      <c r="A285" s="1">
        <v>41557</v>
      </c>
      <c r="B285" t="s">
        <v>46</v>
      </c>
      <c r="C285" s="3">
        <v>303651</v>
      </c>
      <c r="D285" s="3">
        <v>71326</v>
      </c>
      <c r="E285" s="3">
        <v>90573</v>
      </c>
      <c r="F285" s="3">
        <v>70855</v>
      </c>
      <c r="G285" s="3">
        <v>151985</v>
      </c>
      <c r="H285">
        <v>99490</v>
      </c>
      <c r="I285" s="12">
        <v>27615</v>
      </c>
      <c r="J285" s="14">
        <v>2995</v>
      </c>
      <c r="K285" s="13">
        <v>13010</v>
      </c>
      <c r="L285" s="13"/>
      <c r="M285" s="3">
        <v>31117</v>
      </c>
      <c r="N285" s="3">
        <v>2414</v>
      </c>
      <c r="O285" s="3">
        <v>1028</v>
      </c>
      <c r="P285" s="3">
        <v>1430</v>
      </c>
      <c r="Q285" s="3">
        <v>239913</v>
      </c>
      <c r="R285" s="3">
        <v>59119</v>
      </c>
      <c r="S285" s="3">
        <v>33798</v>
      </c>
      <c r="T285" s="3">
        <v>41529</v>
      </c>
      <c r="U285" s="3">
        <v>3924</v>
      </c>
      <c r="V285" s="3">
        <v>31368</v>
      </c>
      <c r="W285" s="3">
        <v>3401</v>
      </c>
      <c r="X285" s="3">
        <v>2354</v>
      </c>
      <c r="Y285" s="3">
        <v>18556</v>
      </c>
      <c r="Z285" s="3">
        <v>4447</v>
      </c>
      <c r="AA285" s="3">
        <v>3139</v>
      </c>
      <c r="AB285" s="3">
        <v>6017</v>
      </c>
      <c r="AC285" s="3">
        <v>8109</v>
      </c>
      <c r="AD285" s="3">
        <v>27900</v>
      </c>
      <c r="AE285" s="3">
        <v>6909</v>
      </c>
      <c r="AF285" s="3">
        <v>3277</v>
      </c>
      <c r="AG285" s="3">
        <v>3809</v>
      </c>
      <c r="AH285" s="3">
        <v>0</v>
      </c>
      <c r="AI285" s="3">
        <v>3897</v>
      </c>
      <c r="AJ285" s="3">
        <v>266</v>
      </c>
      <c r="AK285" s="3">
        <v>0</v>
      </c>
      <c r="AL285" s="3">
        <v>2214</v>
      </c>
      <c r="AM285" s="3">
        <v>709</v>
      </c>
      <c r="AN285" s="3">
        <v>443</v>
      </c>
      <c r="AO285" s="3">
        <v>1063</v>
      </c>
      <c r="AP285" s="3">
        <v>4783</v>
      </c>
      <c r="AQ285" s="3">
        <f t="shared" si="52"/>
        <v>267813</v>
      </c>
      <c r="AR285" s="3">
        <f t="shared" si="53"/>
        <v>66028</v>
      </c>
      <c r="AS285" s="3">
        <f t="shared" si="54"/>
        <v>37075</v>
      </c>
      <c r="AT285" s="3">
        <f t="shared" si="55"/>
        <v>45338</v>
      </c>
      <c r="AU285" s="3">
        <f t="shared" si="56"/>
        <v>3924</v>
      </c>
      <c r="AV285" s="3">
        <f t="shared" si="57"/>
        <v>35265</v>
      </c>
      <c r="AW285" s="3">
        <f t="shared" si="58"/>
        <v>3667</v>
      </c>
      <c r="AX285" s="3">
        <f t="shared" si="59"/>
        <v>2354</v>
      </c>
      <c r="AY285" s="3">
        <f t="shared" si="60"/>
        <v>20770</v>
      </c>
      <c r="AZ285" s="3">
        <f t="shared" si="61"/>
        <v>5156</v>
      </c>
      <c r="BA285" s="3">
        <f t="shared" si="62"/>
        <v>3582</v>
      </c>
      <c r="BB285" s="3">
        <f t="shared" si="63"/>
        <v>7080</v>
      </c>
      <c r="BC285" s="3">
        <f t="shared" si="64"/>
        <v>12892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 x14ac:dyDescent="0.25">
      <c r="A286" s="1">
        <v>41558</v>
      </c>
      <c r="B286" t="s">
        <v>49</v>
      </c>
      <c r="C286" s="3">
        <v>313924</v>
      </c>
      <c r="D286" s="3">
        <v>69136</v>
      </c>
      <c r="E286" s="3">
        <v>90462</v>
      </c>
      <c r="F286" s="3">
        <v>67364</v>
      </c>
      <c r="G286" s="3">
        <v>161752</v>
      </c>
      <c r="H286">
        <v>96783</v>
      </c>
      <c r="I286" s="12">
        <v>30713</v>
      </c>
      <c r="J286" s="14">
        <v>2546</v>
      </c>
      <c r="K286" s="13">
        <v>13328</v>
      </c>
      <c r="L286" s="13"/>
      <c r="M286" s="3">
        <v>28938</v>
      </c>
      <c r="N286" s="3">
        <v>2673</v>
      </c>
      <c r="O286" s="3">
        <v>1065</v>
      </c>
      <c r="P286" s="3">
        <v>1246</v>
      </c>
      <c r="Q286" s="3">
        <v>250885</v>
      </c>
      <c r="R286" s="3">
        <v>72722</v>
      </c>
      <c r="S286" s="3">
        <v>41971</v>
      </c>
      <c r="T286" s="3">
        <v>31368</v>
      </c>
      <c r="U286" s="3">
        <v>6017</v>
      </c>
      <c r="V286" s="3">
        <v>33798</v>
      </c>
      <c r="W286" s="3">
        <v>5493</v>
      </c>
      <c r="X286" s="3">
        <v>2877</v>
      </c>
      <c r="Y286" s="3">
        <v>16347</v>
      </c>
      <c r="Z286" s="3">
        <v>2616</v>
      </c>
      <c r="AA286" s="3">
        <v>4185</v>
      </c>
      <c r="AB286" s="3">
        <v>3401</v>
      </c>
      <c r="AC286" s="3">
        <v>9417</v>
      </c>
      <c r="AD286" s="3">
        <v>29672</v>
      </c>
      <c r="AE286" s="3">
        <v>7440</v>
      </c>
      <c r="AF286" s="3">
        <v>3720</v>
      </c>
      <c r="AG286" s="3">
        <v>3809</v>
      </c>
      <c r="AH286" s="3">
        <v>266</v>
      </c>
      <c r="AI286" s="3">
        <v>5226</v>
      </c>
      <c r="AJ286" s="3">
        <v>709</v>
      </c>
      <c r="AK286" s="3">
        <v>354</v>
      </c>
      <c r="AL286" s="3">
        <v>2214</v>
      </c>
      <c r="AM286" s="3">
        <v>620</v>
      </c>
      <c r="AN286" s="3">
        <v>266</v>
      </c>
      <c r="AO286" s="3">
        <v>177</v>
      </c>
      <c r="AP286" s="3">
        <v>4429</v>
      </c>
      <c r="AQ286" s="3">
        <f t="shared" si="52"/>
        <v>280557</v>
      </c>
      <c r="AR286" s="3">
        <f t="shared" si="53"/>
        <v>80162</v>
      </c>
      <c r="AS286" s="3">
        <f t="shared" si="54"/>
        <v>45691</v>
      </c>
      <c r="AT286" s="3">
        <f t="shared" si="55"/>
        <v>35177</v>
      </c>
      <c r="AU286" s="3">
        <f t="shared" si="56"/>
        <v>6283</v>
      </c>
      <c r="AV286" s="3">
        <f t="shared" si="57"/>
        <v>39024</v>
      </c>
      <c r="AW286" s="3">
        <f t="shared" si="58"/>
        <v>6202</v>
      </c>
      <c r="AX286" s="3">
        <f t="shared" si="59"/>
        <v>3231</v>
      </c>
      <c r="AY286" s="3">
        <f t="shared" si="60"/>
        <v>18561</v>
      </c>
      <c r="AZ286" s="3">
        <f t="shared" si="61"/>
        <v>3236</v>
      </c>
      <c r="BA286" s="3">
        <f t="shared" si="62"/>
        <v>4451</v>
      </c>
      <c r="BB286" s="3">
        <f t="shared" si="63"/>
        <v>3578</v>
      </c>
      <c r="BC286" s="3">
        <f t="shared" si="64"/>
        <v>13846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 x14ac:dyDescent="0.25">
      <c r="A287" s="1">
        <v>41559</v>
      </c>
      <c r="B287" t="s">
        <v>52</v>
      </c>
      <c r="C287" s="3">
        <v>223566</v>
      </c>
      <c r="D287" s="3">
        <v>50547</v>
      </c>
      <c r="E287" s="3">
        <v>54889</v>
      </c>
      <c r="F287" s="3">
        <v>40027</v>
      </c>
      <c r="G287" s="3">
        <v>124029</v>
      </c>
      <c r="H287">
        <v>62557</v>
      </c>
      <c r="I287" s="12">
        <v>29190</v>
      </c>
      <c r="J287" s="14">
        <v>4754</v>
      </c>
      <c r="K287" s="13">
        <v>12501</v>
      </c>
      <c r="L287" s="13"/>
      <c r="M287" s="3">
        <v>19353</v>
      </c>
      <c r="N287" s="3">
        <v>2840</v>
      </c>
      <c r="O287" s="3">
        <v>1135</v>
      </c>
      <c r="P287" s="3">
        <v>1247</v>
      </c>
      <c r="Q287" s="3">
        <v>184096</v>
      </c>
      <c r="R287" s="3">
        <v>41070</v>
      </c>
      <c r="S287" s="3">
        <v>29159</v>
      </c>
      <c r="T287" s="3">
        <v>20765</v>
      </c>
      <c r="U287" s="3">
        <v>3401</v>
      </c>
      <c r="V287" s="3">
        <v>26287</v>
      </c>
      <c r="W287" s="3">
        <v>4970</v>
      </c>
      <c r="X287" s="3">
        <v>4447</v>
      </c>
      <c r="Y287" s="3">
        <v>15905</v>
      </c>
      <c r="Z287" s="3">
        <v>2616</v>
      </c>
      <c r="AA287" s="3">
        <v>3924</v>
      </c>
      <c r="AB287" s="3">
        <v>2877</v>
      </c>
      <c r="AC287" s="3">
        <v>6540</v>
      </c>
      <c r="AD287" s="3">
        <v>29140</v>
      </c>
      <c r="AE287" s="3">
        <v>7086</v>
      </c>
      <c r="AF287" s="3">
        <v>3277</v>
      </c>
      <c r="AG287" s="3">
        <v>4429</v>
      </c>
      <c r="AH287" s="3">
        <v>177</v>
      </c>
      <c r="AI287" s="3">
        <v>5137</v>
      </c>
      <c r="AJ287" s="3">
        <v>266</v>
      </c>
      <c r="AK287" s="3">
        <v>266</v>
      </c>
      <c r="AL287" s="3">
        <v>1594</v>
      </c>
      <c r="AM287" s="3">
        <v>620</v>
      </c>
      <c r="AN287" s="3">
        <v>89</v>
      </c>
      <c r="AO287" s="3">
        <v>1240</v>
      </c>
      <c r="AP287" s="3">
        <v>4340</v>
      </c>
      <c r="AQ287" s="3">
        <f t="shared" si="52"/>
        <v>213236</v>
      </c>
      <c r="AR287" s="3">
        <f t="shared" si="53"/>
        <v>48156</v>
      </c>
      <c r="AS287" s="3">
        <f t="shared" si="54"/>
        <v>32436</v>
      </c>
      <c r="AT287" s="3">
        <f t="shared" si="55"/>
        <v>25194</v>
      </c>
      <c r="AU287" s="3">
        <f t="shared" si="56"/>
        <v>3578</v>
      </c>
      <c r="AV287" s="3">
        <f t="shared" si="57"/>
        <v>31424</v>
      </c>
      <c r="AW287" s="3">
        <f t="shared" si="58"/>
        <v>5236</v>
      </c>
      <c r="AX287" s="3">
        <f t="shared" si="59"/>
        <v>4713</v>
      </c>
      <c r="AY287" s="3">
        <f t="shared" si="60"/>
        <v>17499</v>
      </c>
      <c r="AZ287" s="3">
        <f t="shared" si="61"/>
        <v>3236</v>
      </c>
      <c r="BA287" s="3">
        <f t="shared" si="62"/>
        <v>4013</v>
      </c>
      <c r="BB287" s="3">
        <f t="shared" si="63"/>
        <v>4117</v>
      </c>
      <c r="BC287" s="3">
        <f t="shared" si="64"/>
        <v>10880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 x14ac:dyDescent="0.25">
      <c r="A288" s="1">
        <v>41560</v>
      </c>
      <c r="B288" t="s">
        <v>53</v>
      </c>
      <c r="C288" s="3">
        <v>160777</v>
      </c>
      <c r="D288" s="3">
        <v>35983</v>
      </c>
      <c r="E288" s="3">
        <v>37909</v>
      </c>
      <c r="F288" s="3">
        <v>30551</v>
      </c>
      <c r="G288" s="3">
        <v>90309</v>
      </c>
      <c r="H288">
        <v>44618</v>
      </c>
      <c r="I288" s="12">
        <v>26861</v>
      </c>
      <c r="J288" s="14">
        <v>2512</v>
      </c>
      <c r="K288" s="13">
        <v>12096</v>
      </c>
      <c r="L288" s="13"/>
      <c r="M288" s="3">
        <v>16398</v>
      </c>
      <c r="N288" s="3">
        <v>2982</v>
      </c>
      <c r="O288" s="3">
        <v>1168</v>
      </c>
      <c r="P288" s="3">
        <v>846</v>
      </c>
      <c r="Q288" s="3">
        <v>133975</v>
      </c>
      <c r="R288" s="3">
        <v>37669</v>
      </c>
      <c r="S288" s="3">
        <v>18114</v>
      </c>
      <c r="T288" s="3">
        <v>18114</v>
      </c>
      <c r="U288" s="3">
        <v>2093</v>
      </c>
      <c r="V288" s="3">
        <v>13917</v>
      </c>
      <c r="W288" s="3">
        <v>3662</v>
      </c>
      <c r="X288" s="3">
        <v>1570</v>
      </c>
      <c r="Y288" s="3">
        <v>10603</v>
      </c>
      <c r="Z288" s="3">
        <v>1046</v>
      </c>
      <c r="AA288" s="3">
        <v>2354</v>
      </c>
      <c r="AB288" s="3">
        <v>3139</v>
      </c>
      <c r="AC288" s="3">
        <v>5493</v>
      </c>
      <c r="AD288" s="3">
        <v>26483</v>
      </c>
      <c r="AE288" s="3">
        <v>7440</v>
      </c>
      <c r="AF288" s="3">
        <v>2746</v>
      </c>
      <c r="AG288" s="3">
        <v>3366</v>
      </c>
      <c r="AH288" s="3">
        <v>89</v>
      </c>
      <c r="AI288" s="3">
        <v>5226</v>
      </c>
      <c r="AJ288" s="3">
        <v>354</v>
      </c>
      <c r="AK288" s="3">
        <v>177</v>
      </c>
      <c r="AL288" s="3">
        <v>1949</v>
      </c>
      <c r="AM288" s="3">
        <v>531</v>
      </c>
      <c r="AN288" s="3">
        <v>0</v>
      </c>
      <c r="AO288" s="3">
        <v>266</v>
      </c>
      <c r="AP288" s="3">
        <v>2923</v>
      </c>
      <c r="AQ288" s="3">
        <f t="shared" si="52"/>
        <v>160458</v>
      </c>
      <c r="AR288" s="3">
        <f t="shared" si="53"/>
        <v>45109</v>
      </c>
      <c r="AS288" s="3">
        <f t="shared" si="54"/>
        <v>20860</v>
      </c>
      <c r="AT288" s="3">
        <f t="shared" si="55"/>
        <v>21480</v>
      </c>
      <c r="AU288" s="3">
        <f t="shared" si="56"/>
        <v>2182</v>
      </c>
      <c r="AV288" s="3">
        <f t="shared" si="57"/>
        <v>19143</v>
      </c>
      <c r="AW288" s="3">
        <f t="shared" si="58"/>
        <v>4016</v>
      </c>
      <c r="AX288" s="3">
        <f t="shared" si="59"/>
        <v>1747</v>
      </c>
      <c r="AY288" s="3">
        <f t="shared" si="60"/>
        <v>12552</v>
      </c>
      <c r="AZ288" s="3">
        <f t="shared" si="61"/>
        <v>1577</v>
      </c>
      <c r="BA288" s="3">
        <f t="shared" si="62"/>
        <v>2354</v>
      </c>
      <c r="BB288" s="3">
        <f t="shared" si="63"/>
        <v>3405</v>
      </c>
      <c r="BC288" s="3">
        <f t="shared" si="64"/>
        <v>8416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 x14ac:dyDescent="0.25">
      <c r="A289" s="1">
        <v>41561</v>
      </c>
      <c r="B289" t="s">
        <v>58</v>
      </c>
      <c r="C289" s="3">
        <v>220954</v>
      </c>
      <c r="D289" s="3">
        <v>47120</v>
      </c>
      <c r="E289" s="3">
        <v>53599</v>
      </c>
      <c r="F289" s="3">
        <v>41533</v>
      </c>
      <c r="G289" s="3">
        <v>123770</v>
      </c>
      <c r="H289">
        <v>60383</v>
      </c>
      <c r="I289" s="12">
        <v>27762</v>
      </c>
      <c r="J289" s="14">
        <v>2854</v>
      </c>
      <c r="K289" s="13">
        <v>12562</v>
      </c>
      <c r="L289" s="13"/>
      <c r="M289" s="3">
        <v>20522</v>
      </c>
      <c r="N289" s="3">
        <v>2905</v>
      </c>
      <c r="O289" s="3">
        <v>1143</v>
      </c>
      <c r="P289" s="3">
        <v>1221</v>
      </c>
      <c r="Q289" s="3">
        <v>184413</v>
      </c>
      <c r="R289" s="3">
        <v>42901</v>
      </c>
      <c r="S289" s="3">
        <v>20544</v>
      </c>
      <c r="T289" s="3">
        <v>26066</v>
      </c>
      <c r="U289" s="3">
        <v>3401</v>
      </c>
      <c r="V289" s="3">
        <v>35786</v>
      </c>
      <c r="W289" s="3">
        <v>5755</v>
      </c>
      <c r="X289" s="3">
        <v>3401</v>
      </c>
      <c r="Y289" s="3">
        <v>16126</v>
      </c>
      <c r="Z289" s="3">
        <v>2093</v>
      </c>
      <c r="AA289" s="3">
        <v>3401</v>
      </c>
      <c r="AB289" s="3">
        <v>3662</v>
      </c>
      <c r="AC289" s="3">
        <v>8109</v>
      </c>
      <c r="AD289" s="3">
        <v>28432</v>
      </c>
      <c r="AE289" s="3">
        <v>8769</v>
      </c>
      <c r="AF289" s="3">
        <v>2569</v>
      </c>
      <c r="AG289" s="3">
        <v>3454</v>
      </c>
      <c r="AH289" s="3">
        <v>0</v>
      </c>
      <c r="AI289" s="3">
        <v>4960</v>
      </c>
      <c r="AJ289" s="3">
        <v>797</v>
      </c>
      <c r="AK289" s="3">
        <v>177</v>
      </c>
      <c r="AL289" s="3">
        <v>1683</v>
      </c>
      <c r="AM289" s="3">
        <v>886</v>
      </c>
      <c r="AN289" s="3">
        <v>89</v>
      </c>
      <c r="AO289" s="3">
        <v>89</v>
      </c>
      <c r="AP289" s="3">
        <v>4783</v>
      </c>
      <c r="AQ289" s="3">
        <f t="shared" si="52"/>
        <v>212845</v>
      </c>
      <c r="AR289" s="3">
        <f t="shared" si="53"/>
        <v>51670</v>
      </c>
      <c r="AS289" s="3">
        <f t="shared" si="54"/>
        <v>23113</v>
      </c>
      <c r="AT289" s="3">
        <f t="shared" si="55"/>
        <v>29520</v>
      </c>
      <c r="AU289" s="3">
        <f t="shared" si="56"/>
        <v>3401</v>
      </c>
      <c r="AV289" s="3">
        <f t="shared" si="57"/>
        <v>40746</v>
      </c>
      <c r="AW289" s="3">
        <f t="shared" si="58"/>
        <v>6552</v>
      </c>
      <c r="AX289" s="3">
        <f t="shared" si="59"/>
        <v>3578</v>
      </c>
      <c r="AY289" s="3">
        <f t="shared" si="60"/>
        <v>17809</v>
      </c>
      <c r="AZ289" s="3">
        <f t="shared" si="61"/>
        <v>2979</v>
      </c>
      <c r="BA289" s="3">
        <f t="shared" si="62"/>
        <v>3490</v>
      </c>
      <c r="BB289" s="3">
        <f t="shared" si="63"/>
        <v>3751</v>
      </c>
      <c r="BC289" s="3">
        <f t="shared" si="64"/>
        <v>12892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 x14ac:dyDescent="0.25">
      <c r="A290" s="1">
        <v>41562</v>
      </c>
      <c r="B290" t="s">
        <v>59</v>
      </c>
      <c r="C290" s="3">
        <v>238889</v>
      </c>
      <c r="D290" s="3">
        <v>53043</v>
      </c>
      <c r="E290" s="3">
        <v>65944</v>
      </c>
      <c r="F290" s="3">
        <v>49380</v>
      </c>
      <c r="G290" s="3">
        <v>125538</v>
      </c>
      <c r="H290">
        <v>71344</v>
      </c>
      <c r="I290" s="12">
        <v>24290</v>
      </c>
      <c r="J290" s="14">
        <v>3003</v>
      </c>
      <c r="K290" s="13">
        <v>12527</v>
      </c>
      <c r="L290" s="13"/>
      <c r="M290" s="3">
        <v>24971</v>
      </c>
      <c r="N290" s="3">
        <v>2553</v>
      </c>
      <c r="O290" s="3">
        <v>1095</v>
      </c>
      <c r="P290" s="3">
        <v>1296</v>
      </c>
      <c r="Q290" s="3">
        <v>196016</v>
      </c>
      <c r="R290" s="3">
        <v>44209</v>
      </c>
      <c r="S290" s="3">
        <v>24962</v>
      </c>
      <c r="T290" s="3">
        <v>28938</v>
      </c>
      <c r="U290" s="3">
        <v>5755</v>
      </c>
      <c r="V290" s="3">
        <v>32693</v>
      </c>
      <c r="W290" s="3">
        <v>7063</v>
      </c>
      <c r="X290" s="3">
        <v>1046</v>
      </c>
      <c r="Y290" s="3">
        <v>12149</v>
      </c>
      <c r="Z290" s="3">
        <v>2093</v>
      </c>
      <c r="AA290" s="3">
        <v>2877</v>
      </c>
      <c r="AB290" s="3">
        <v>4447</v>
      </c>
      <c r="AC290" s="3">
        <v>5755</v>
      </c>
      <c r="AD290" s="3">
        <v>23117</v>
      </c>
      <c r="AE290" s="3">
        <v>6820</v>
      </c>
      <c r="AF290" s="3">
        <v>2214</v>
      </c>
      <c r="AG290" s="3">
        <v>2569</v>
      </c>
      <c r="AH290" s="3">
        <v>89</v>
      </c>
      <c r="AI290" s="3">
        <v>3631</v>
      </c>
      <c r="AJ290" s="3">
        <v>354</v>
      </c>
      <c r="AK290" s="3">
        <v>89</v>
      </c>
      <c r="AL290" s="3">
        <v>1949</v>
      </c>
      <c r="AM290" s="3">
        <v>354</v>
      </c>
      <c r="AN290" s="3">
        <v>89</v>
      </c>
      <c r="AO290" s="3">
        <v>531</v>
      </c>
      <c r="AP290" s="3">
        <v>3809</v>
      </c>
      <c r="AQ290" s="3">
        <f t="shared" si="52"/>
        <v>219133</v>
      </c>
      <c r="AR290" s="3">
        <f t="shared" si="53"/>
        <v>51029</v>
      </c>
      <c r="AS290" s="3">
        <f t="shared" si="54"/>
        <v>27176</v>
      </c>
      <c r="AT290" s="3">
        <f t="shared" si="55"/>
        <v>31507</v>
      </c>
      <c r="AU290" s="3">
        <f t="shared" si="56"/>
        <v>5844</v>
      </c>
      <c r="AV290" s="3">
        <f t="shared" si="57"/>
        <v>36324</v>
      </c>
      <c r="AW290" s="3">
        <f t="shared" si="58"/>
        <v>7417</v>
      </c>
      <c r="AX290" s="3">
        <f t="shared" si="59"/>
        <v>1135</v>
      </c>
      <c r="AY290" s="3">
        <f t="shared" si="60"/>
        <v>14098</v>
      </c>
      <c r="AZ290" s="3">
        <f t="shared" si="61"/>
        <v>2447</v>
      </c>
      <c r="BA290" s="3">
        <f t="shared" si="62"/>
        <v>2966</v>
      </c>
      <c r="BB290" s="3">
        <f t="shared" si="63"/>
        <v>4978</v>
      </c>
      <c r="BC290" s="3">
        <f t="shared" si="64"/>
        <v>9564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 x14ac:dyDescent="0.25">
      <c r="A291" s="1">
        <v>41563</v>
      </c>
      <c r="B291" t="s">
        <v>30</v>
      </c>
      <c r="C291" s="3">
        <v>180631</v>
      </c>
      <c r="D291" s="3">
        <v>50485</v>
      </c>
      <c r="E291" s="3">
        <v>60957</v>
      </c>
      <c r="F291" s="3">
        <v>45248</v>
      </c>
      <c r="G291" s="3">
        <v>82211</v>
      </c>
      <c r="H291">
        <v>66093</v>
      </c>
      <c r="I291" s="12">
        <v>22181</v>
      </c>
      <c r="J291" s="14">
        <v>2878</v>
      </c>
      <c r="K291" s="13">
        <v>12453</v>
      </c>
      <c r="L291" s="13"/>
      <c r="M291" s="3">
        <v>23001</v>
      </c>
      <c r="N291" s="3">
        <v>2381</v>
      </c>
      <c r="O291" s="3">
        <v>989</v>
      </c>
      <c r="P291" s="3">
        <v>1256</v>
      </c>
      <c r="Q291" s="3">
        <v>141880</v>
      </c>
      <c r="R291" s="3">
        <v>42378</v>
      </c>
      <c r="S291" s="3">
        <v>20102</v>
      </c>
      <c r="T291" s="3">
        <v>24078</v>
      </c>
      <c r="U291" s="3">
        <v>1308</v>
      </c>
      <c r="V291" s="3">
        <v>22532</v>
      </c>
      <c r="W291" s="3">
        <v>5232</v>
      </c>
      <c r="X291" s="3">
        <v>1831</v>
      </c>
      <c r="Y291" s="3">
        <v>4197</v>
      </c>
      <c r="Z291" s="3">
        <v>785</v>
      </c>
      <c r="AA291" s="3">
        <v>1570</v>
      </c>
      <c r="AB291" s="3">
        <v>1831</v>
      </c>
      <c r="AC291" s="3">
        <v>6540</v>
      </c>
      <c r="AD291" s="3">
        <v>21169</v>
      </c>
      <c r="AE291" s="3">
        <v>7086</v>
      </c>
      <c r="AF291" s="3">
        <v>1860</v>
      </c>
      <c r="AG291" s="3">
        <v>2480</v>
      </c>
      <c r="AH291" s="3">
        <v>89</v>
      </c>
      <c r="AI291" s="3">
        <v>3720</v>
      </c>
      <c r="AJ291" s="3">
        <v>177</v>
      </c>
      <c r="AK291" s="3">
        <v>89</v>
      </c>
      <c r="AL291" s="3">
        <v>1240</v>
      </c>
      <c r="AM291" s="3">
        <v>177</v>
      </c>
      <c r="AN291" s="3">
        <v>89</v>
      </c>
      <c r="AO291" s="3">
        <v>89</v>
      </c>
      <c r="AP291" s="3">
        <v>3809</v>
      </c>
      <c r="AQ291" s="3">
        <f t="shared" si="52"/>
        <v>163049</v>
      </c>
      <c r="AR291" s="3">
        <f t="shared" si="53"/>
        <v>49464</v>
      </c>
      <c r="AS291" s="3">
        <f t="shared" si="54"/>
        <v>21962</v>
      </c>
      <c r="AT291" s="3">
        <f t="shared" si="55"/>
        <v>26558</v>
      </c>
      <c r="AU291" s="3">
        <f t="shared" si="56"/>
        <v>1397</v>
      </c>
      <c r="AV291" s="3">
        <f t="shared" si="57"/>
        <v>26252</v>
      </c>
      <c r="AW291" s="3">
        <f t="shared" si="58"/>
        <v>5409</v>
      </c>
      <c r="AX291" s="3">
        <f t="shared" si="59"/>
        <v>1920</v>
      </c>
      <c r="AY291" s="3">
        <f t="shared" si="60"/>
        <v>5437</v>
      </c>
      <c r="AZ291" s="3">
        <f t="shared" si="61"/>
        <v>962</v>
      </c>
      <c r="BA291" s="3">
        <f t="shared" si="62"/>
        <v>1659</v>
      </c>
      <c r="BB291" s="3">
        <f t="shared" si="63"/>
        <v>1920</v>
      </c>
      <c r="BC291" s="3">
        <f t="shared" si="64"/>
        <v>10349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 x14ac:dyDescent="0.25">
      <c r="A292" s="1">
        <v>41564</v>
      </c>
      <c r="B292" t="s">
        <v>46</v>
      </c>
      <c r="C292" s="3">
        <v>193975</v>
      </c>
      <c r="D292" s="3">
        <v>51468</v>
      </c>
      <c r="E292" s="3">
        <v>64558</v>
      </c>
      <c r="F292" s="3">
        <v>48131</v>
      </c>
      <c r="G292" s="3">
        <v>89877</v>
      </c>
      <c r="H292">
        <v>68092</v>
      </c>
      <c r="I292" s="12">
        <v>21390</v>
      </c>
      <c r="J292" s="14">
        <v>2823</v>
      </c>
      <c r="K292" s="13">
        <v>12205</v>
      </c>
      <c r="L292" s="13"/>
      <c r="M292" s="3">
        <v>24090</v>
      </c>
      <c r="N292" s="3">
        <v>2166</v>
      </c>
      <c r="O292" s="3">
        <v>925</v>
      </c>
      <c r="P292" s="3">
        <v>1322</v>
      </c>
      <c r="Q292" s="3">
        <v>153352</v>
      </c>
      <c r="R292" s="3">
        <v>47871</v>
      </c>
      <c r="S292" s="3">
        <v>20102</v>
      </c>
      <c r="T292" s="3">
        <v>26729</v>
      </c>
      <c r="U292" s="3">
        <v>4709</v>
      </c>
      <c r="V292" s="3">
        <v>26287</v>
      </c>
      <c r="W292" s="3">
        <v>3924</v>
      </c>
      <c r="X292" s="3">
        <v>1046</v>
      </c>
      <c r="Y292" s="3">
        <v>7069</v>
      </c>
      <c r="Z292" s="3">
        <v>1046</v>
      </c>
      <c r="AA292" s="3">
        <v>1831</v>
      </c>
      <c r="AB292" s="3">
        <v>1570</v>
      </c>
      <c r="AC292" s="3">
        <v>4185</v>
      </c>
      <c r="AD292" s="3">
        <v>21700</v>
      </c>
      <c r="AE292" s="3">
        <v>6200</v>
      </c>
      <c r="AF292" s="3">
        <v>2126</v>
      </c>
      <c r="AG292" s="3">
        <v>3366</v>
      </c>
      <c r="AH292" s="3">
        <v>0</v>
      </c>
      <c r="AI292" s="3">
        <v>2923</v>
      </c>
      <c r="AJ292" s="3">
        <v>266</v>
      </c>
      <c r="AK292" s="3">
        <v>0</v>
      </c>
      <c r="AL292" s="3">
        <v>1771</v>
      </c>
      <c r="AM292" s="3">
        <v>531</v>
      </c>
      <c r="AN292" s="3">
        <v>89</v>
      </c>
      <c r="AO292" s="3">
        <v>709</v>
      </c>
      <c r="AP292" s="3">
        <v>3366</v>
      </c>
      <c r="AQ292" s="3">
        <f t="shared" si="52"/>
        <v>175052</v>
      </c>
      <c r="AR292" s="3">
        <f t="shared" si="53"/>
        <v>54071</v>
      </c>
      <c r="AS292" s="3">
        <f t="shared" si="54"/>
        <v>22228</v>
      </c>
      <c r="AT292" s="3">
        <f t="shared" si="55"/>
        <v>30095</v>
      </c>
      <c r="AU292" s="3">
        <f t="shared" si="56"/>
        <v>4709</v>
      </c>
      <c r="AV292" s="3">
        <f t="shared" si="57"/>
        <v>29210</v>
      </c>
      <c r="AW292" s="3">
        <f t="shared" si="58"/>
        <v>4190</v>
      </c>
      <c r="AX292" s="3">
        <f t="shared" si="59"/>
        <v>1046</v>
      </c>
      <c r="AY292" s="3">
        <f t="shared" si="60"/>
        <v>8840</v>
      </c>
      <c r="AZ292" s="3">
        <f t="shared" si="61"/>
        <v>1577</v>
      </c>
      <c r="BA292" s="3">
        <f t="shared" si="62"/>
        <v>1920</v>
      </c>
      <c r="BB292" s="3">
        <f t="shared" si="63"/>
        <v>2279</v>
      </c>
      <c r="BC292" s="3">
        <f t="shared" si="64"/>
        <v>7551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 x14ac:dyDescent="0.25">
      <c r="A293" s="1">
        <v>41565</v>
      </c>
      <c r="B293" t="s">
        <v>49</v>
      </c>
      <c r="C293" s="3">
        <v>199340</v>
      </c>
      <c r="D293" s="3">
        <v>51837</v>
      </c>
      <c r="E293" s="3">
        <v>64578</v>
      </c>
      <c r="F293" s="3">
        <v>47989</v>
      </c>
      <c r="G293" s="3">
        <v>93807</v>
      </c>
      <c r="H293">
        <v>67760</v>
      </c>
      <c r="I293" s="12">
        <v>22808</v>
      </c>
      <c r="J293" s="14">
        <v>3181</v>
      </c>
      <c r="K293" s="13">
        <v>12364</v>
      </c>
      <c r="L293" s="13"/>
      <c r="M293" s="3">
        <v>24966</v>
      </c>
      <c r="N293" s="3">
        <v>2345</v>
      </c>
      <c r="O293" s="3">
        <v>977</v>
      </c>
      <c r="P293" s="3">
        <v>1330</v>
      </c>
      <c r="Q293" s="3">
        <v>157659</v>
      </c>
      <c r="R293" s="3">
        <v>41070</v>
      </c>
      <c r="S293" s="3">
        <v>22311</v>
      </c>
      <c r="T293" s="3">
        <v>25624</v>
      </c>
      <c r="U293" s="3">
        <v>3401</v>
      </c>
      <c r="V293" s="3">
        <v>25624</v>
      </c>
      <c r="W293" s="3">
        <v>4709</v>
      </c>
      <c r="X293" s="3">
        <v>1308</v>
      </c>
      <c r="Y293" s="3">
        <v>8394</v>
      </c>
      <c r="Z293" s="3">
        <v>1308</v>
      </c>
      <c r="AA293" s="3">
        <v>2877</v>
      </c>
      <c r="AB293" s="3">
        <v>4447</v>
      </c>
      <c r="AC293" s="3">
        <v>8109</v>
      </c>
      <c r="AD293" s="3">
        <v>23029</v>
      </c>
      <c r="AE293" s="3">
        <v>7263</v>
      </c>
      <c r="AF293" s="3">
        <v>2391</v>
      </c>
      <c r="AG293" s="3">
        <v>2569</v>
      </c>
      <c r="AH293" s="3">
        <v>0</v>
      </c>
      <c r="AI293" s="3">
        <v>4429</v>
      </c>
      <c r="AJ293" s="3">
        <v>443</v>
      </c>
      <c r="AK293" s="3">
        <v>89</v>
      </c>
      <c r="AL293" s="3">
        <v>1771</v>
      </c>
      <c r="AM293" s="3">
        <v>797</v>
      </c>
      <c r="AN293" s="3">
        <v>266</v>
      </c>
      <c r="AO293" s="3">
        <v>177</v>
      </c>
      <c r="AP293" s="3">
        <v>2746</v>
      </c>
      <c r="AQ293" s="3">
        <f t="shared" si="52"/>
        <v>180688</v>
      </c>
      <c r="AR293" s="3">
        <f t="shared" si="53"/>
        <v>48333</v>
      </c>
      <c r="AS293" s="3">
        <f t="shared" si="54"/>
        <v>24702</v>
      </c>
      <c r="AT293" s="3">
        <f t="shared" si="55"/>
        <v>28193</v>
      </c>
      <c r="AU293" s="3">
        <f t="shared" si="56"/>
        <v>3401</v>
      </c>
      <c r="AV293" s="3">
        <f t="shared" si="57"/>
        <v>30053</v>
      </c>
      <c r="AW293" s="3">
        <f t="shared" si="58"/>
        <v>5152</v>
      </c>
      <c r="AX293" s="3">
        <f t="shared" si="59"/>
        <v>1397</v>
      </c>
      <c r="AY293" s="3">
        <f t="shared" si="60"/>
        <v>10165</v>
      </c>
      <c r="AZ293" s="3">
        <f t="shared" si="61"/>
        <v>2105</v>
      </c>
      <c r="BA293" s="3">
        <f t="shared" si="62"/>
        <v>3143</v>
      </c>
      <c r="BB293" s="3">
        <f t="shared" si="63"/>
        <v>4624</v>
      </c>
      <c r="BC293" s="3">
        <f t="shared" si="64"/>
        <v>10855</v>
      </c>
      <c r="BD293" s="3">
        <v>1197</v>
      </c>
      <c r="BE293" s="3">
        <v>386</v>
      </c>
      <c r="BF293" s="3">
        <v>39</v>
      </c>
      <c r="BG293" s="3">
        <v>77</v>
      </c>
      <c r="BH293" s="3">
        <v>0</v>
      </c>
      <c r="BI293" s="3">
        <v>270</v>
      </c>
      <c r="BJ293" s="3">
        <v>0</v>
      </c>
      <c r="BK293" s="3">
        <v>0</v>
      </c>
      <c r="BL293" s="3">
        <v>154</v>
      </c>
      <c r="BM293" s="3">
        <v>77</v>
      </c>
      <c r="BN293" s="3">
        <v>39</v>
      </c>
      <c r="BO293" s="3">
        <v>39</v>
      </c>
      <c r="BP293" s="3">
        <v>77</v>
      </c>
    </row>
    <row r="294" spans="1:68" x14ac:dyDescent="0.25">
      <c r="A294" s="1">
        <v>41566</v>
      </c>
      <c r="B294" t="s">
        <v>52</v>
      </c>
      <c r="C294" s="3">
        <v>160659</v>
      </c>
      <c r="D294" s="3">
        <v>49303</v>
      </c>
      <c r="E294" s="3">
        <v>54263</v>
      </c>
      <c r="F294" s="3">
        <v>40503</v>
      </c>
      <c r="G294" s="3">
        <v>74597</v>
      </c>
      <c r="H294">
        <v>61452</v>
      </c>
      <c r="I294" s="12">
        <v>23144</v>
      </c>
      <c r="J294" s="14">
        <v>3486</v>
      </c>
      <c r="K294" s="13">
        <v>12775</v>
      </c>
      <c r="L294" s="13"/>
      <c r="M294" s="3">
        <v>21246</v>
      </c>
      <c r="N294" s="3">
        <v>2710</v>
      </c>
      <c r="O294" s="3">
        <v>1083</v>
      </c>
      <c r="P294" s="3">
        <v>1226</v>
      </c>
      <c r="Q294" s="3">
        <v>124502</v>
      </c>
      <c r="R294" s="3">
        <v>37669</v>
      </c>
      <c r="S294" s="3">
        <v>19439</v>
      </c>
      <c r="T294" s="3">
        <v>19439</v>
      </c>
      <c r="U294" s="3">
        <v>3662</v>
      </c>
      <c r="V294" s="3">
        <v>17672</v>
      </c>
      <c r="W294" s="3">
        <v>3401</v>
      </c>
      <c r="X294" s="3">
        <v>1570</v>
      </c>
      <c r="Y294" s="3">
        <v>5964</v>
      </c>
      <c r="Z294" s="3">
        <v>1831</v>
      </c>
      <c r="AA294" s="3">
        <v>785</v>
      </c>
      <c r="AB294" s="3">
        <v>3139</v>
      </c>
      <c r="AC294" s="3">
        <v>5493</v>
      </c>
      <c r="AD294" s="3">
        <v>21612</v>
      </c>
      <c r="AE294" s="3">
        <v>7174</v>
      </c>
      <c r="AF294" s="3">
        <v>2303</v>
      </c>
      <c r="AG294" s="3">
        <v>2391</v>
      </c>
      <c r="AH294" s="3">
        <v>89</v>
      </c>
      <c r="AI294" s="3">
        <v>3631</v>
      </c>
      <c r="AJ294" s="3">
        <v>531</v>
      </c>
      <c r="AK294" s="3">
        <v>177</v>
      </c>
      <c r="AL294" s="3">
        <v>1329</v>
      </c>
      <c r="AM294" s="3">
        <v>0</v>
      </c>
      <c r="AN294" s="3">
        <v>0</v>
      </c>
      <c r="AO294" s="3">
        <v>177</v>
      </c>
      <c r="AP294" s="3">
        <v>3720</v>
      </c>
      <c r="AQ294" s="3">
        <f t="shared" si="52"/>
        <v>146114</v>
      </c>
      <c r="AR294" s="3">
        <f t="shared" si="53"/>
        <v>44843</v>
      </c>
      <c r="AS294" s="3">
        <f t="shared" si="54"/>
        <v>21742</v>
      </c>
      <c r="AT294" s="3">
        <f t="shared" si="55"/>
        <v>21830</v>
      </c>
      <c r="AU294" s="3">
        <f t="shared" si="56"/>
        <v>3751</v>
      </c>
      <c r="AV294" s="3">
        <f t="shared" si="57"/>
        <v>21303</v>
      </c>
      <c r="AW294" s="3">
        <f t="shared" si="58"/>
        <v>3932</v>
      </c>
      <c r="AX294" s="3">
        <f t="shared" si="59"/>
        <v>1747</v>
      </c>
      <c r="AY294" s="3">
        <f t="shared" si="60"/>
        <v>7293</v>
      </c>
      <c r="AZ294" s="3">
        <f t="shared" si="61"/>
        <v>1831</v>
      </c>
      <c r="BA294" s="3">
        <f t="shared" si="62"/>
        <v>785</v>
      </c>
      <c r="BB294" s="3">
        <f t="shared" si="63"/>
        <v>3316</v>
      </c>
      <c r="BC294" s="3">
        <f t="shared" si="64"/>
        <v>9213</v>
      </c>
      <c r="BD294" s="3">
        <v>3358</v>
      </c>
      <c r="BE294" s="3">
        <v>1004</v>
      </c>
      <c r="BF294" s="3">
        <v>463</v>
      </c>
      <c r="BG294" s="3">
        <v>540</v>
      </c>
      <c r="BH294" s="3">
        <v>0</v>
      </c>
      <c r="BI294" s="3">
        <v>888</v>
      </c>
      <c r="BJ294" s="3">
        <v>116</v>
      </c>
      <c r="BK294" s="3">
        <v>0</v>
      </c>
      <c r="BL294" s="3">
        <v>39</v>
      </c>
      <c r="BM294" s="3">
        <v>39</v>
      </c>
      <c r="BN294" s="3">
        <v>0</v>
      </c>
      <c r="BO294" s="3">
        <v>39</v>
      </c>
      <c r="BP294" s="3">
        <v>116</v>
      </c>
    </row>
    <row r="295" spans="1:68" x14ac:dyDescent="0.25">
      <c r="A295" s="1">
        <v>41567</v>
      </c>
      <c r="B295" t="s">
        <v>53</v>
      </c>
      <c r="C295" s="3">
        <v>133756</v>
      </c>
      <c r="D295" s="3">
        <v>42123</v>
      </c>
      <c r="E295" s="3">
        <v>44599</v>
      </c>
      <c r="F295" s="3">
        <v>34319</v>
      </c>
      <c r="G295" s="3">
        <v>61306</v>
      </c>
      <c r="H295">
        <v>50409</v>
      </c>
      <c r="I295" s="12">
        <v>24150</v>
      </c>
      <c r="J295" s="14">
        <v>2948</v>
      </c>
      <c r="K295" s="13">
        <v>13517</v>
      </c>
      <c r="L295" s="13"/>
      <c r="M295" s="3">
        <v>15472</v>
      </c>
      <c r="N295" s="3">
        <v>2576</v>
      </c>
      <c r="O295" s="3">
        <v>1014</v>
      </c>
      <c r="P295" s="3">
        <v>893</v>
      </c>
      <c r="Q295" s="3">
        <v>103271</v>
      </c>
      <c r="R295" s="3">
        <v>26159</v>
      </c>
      <c r="S295" s="3">
        <v>18776</v>
      </c>
      <c r="T295" s="3">
        <v>15242</v>
      </c>
      <c r="U295" s="3">
        <v>1831</v>
      </c>
      <c r="V295" s="3">
        <v>17672</v>
      </c>
      <c r="W295" s="3">
        <v>2093</v>
      </c>
      <c r="X295" s="3">
        <v>785</v>
      </c>
      <c r="Y295" s="3">
        <v>4860</v>
      </c>
      <c r="Z295" s="3">
        <v>2354</v>
      </c>
      <c r="AA295" s="3">
        <v>1046</v>
      </c>
      <c r="AB295" s="3">
        <v>2354</v>
      </c>
      <c r="AC295" s="3">
        <v>5755</v>
      </c>
      <c r="AD295" s="3">
        <v>23472</v>
      </c>
      <c r="AE295" s="3">
        <v>6643</v>
      </c>
      <c r="AF295" s="3">
        <v>2657</v>
      </c>
      <c r="AG295" s="3">
        <v>2746</v>
      </c>
      <c r="AH295" s="3">
        <v>89</v>
      </c>
      <c r="AI295" s="3">
        <v>4251</v>
      </c>
      <c r="AJ295" s="3">
        <v>177</v>
      </c>
      <c r="AK295" s="3">
        <v>0</v>
      </c>
      <c r="AL295" s="3">
        <v>886</v>
      </c>
      <c r="AM295" s="3">
        <v>531</v>
      </c>
      <c r="AN295" s="3">
        <v>0</v>
      </c>
      <c r="AO295" s="3">
        <v>177</v>
      </c>
      <c r="AP295" s="3">
        <v>4429</v>
      </c>
      <c r="AQ295" s="3">
        <f t="shared" si="52"/>
        <v>126743</v>
      </c>
      <c r="AR295" s="3">
        <f t="shared" si="53"/>
        <v>32802</v>
      </c>
      <c r="AS295" s="3">
        <f t="shared" si="54"/>
        <v>21433</v>
      </c>
      <c r="AT295" s="3">
        <f t="shared" si="55"/>
        <v>17988</v>
      </c>
      <c r="AU295" s="3">
        <f t="shared" si="56"/>
        <v>1920</v>
      </c>
      <c r="AV295" s="3">
        <f t="shared" si="57"/>
        <v>21923</v>
      </c>
      <c r="AW295" s="3">
        <f t="shared" si="58"/>
        <v>2270</v>
      </c>
      <c r="AX295" s="3">
        <f t="shared" si="59"/>
        <v>785</v>
      </c>
      <c r="AY295" s="3">
        <f t="shared" si="60"/>
        <v>5746</v>
      </c>
      <c r="AZ295" s="3">
        <f t="shared" si="61"/>
        <v>2885</v>
      </c>
      <c r="BA295" s="3">
        <f t="shared" si="62"/>
        <v>1046</v>
      </c>
      <c r="BB295" s="3">
        <f t="shared" si="63"/>
        <v>2531</v>
      </c>
      <c r="BC295" s="3">
        <f t="shared" si="64"/>
        <v>10184</v>
      </c>
      <c r="BD295" s="3">
        <v>2779</v>
      </c>
      <c r="BE295" s="3">
        <v>888</v>
      </c>
      <c r="BF295" s="3">
        <v>232</v>
      </c>
      <c r="BG295" s="3">
        <v>309</v>
      </c>
      <c r="BH295" s="3">
        <v>0</v>
      </c>
      <c r="BI295" s="3">
        <v>695</v>
      </c>
      <c r="BJ295" s="3">
        <v>39</v>
      </c>
      <c r="BK295" s="3">
        <v>39</v>
      </c>
      <c r="BL295" s="3">
        <v>193</v>
      </c>
      <c r="BM295" s="3">
        <v>193</v>
      </c>
      <c r="BN295" s="3">
        <v>0</v>
      </c>
      <c r="BO295" s="3">
        <v>39</v>
      </c>
      <c r="BP295" s="3">
        <v>116</v>
      </c>
    </row>
    <row r="296" spans="1:68" x14ac:dyDescent="0.25">
      <c r="A296" s="1">
        <v>41568</v>
      </c>
      <c r="B296" t="s">
        <v>58</v>
      </c>
      <c r="C296" s="3">
        <v>173405</v>
      </c>
      <c r="D296" s="3">
        <v>47992</v>
      </c>
      <c r="E296" s="3">
        <v>61001</v>
      </c>
      <c r="F296" s="3">
        <v>44660</v>
      </c>
      <c r="G296" s="3">
        <v>78051</v>
      </c>
      <c r="H296">
        <v>62819</v>
      </c>
      <c r="I296" s="12">
        <v>18654</v>
      </c>
      <c r="J296" s="14">
        <v>2614</v>
      </c>
      <c r="K296" s="13">
        <v>12939</v>
      </c>
      <c r="L296" s="13"/>
      <c r="M296" s="3">
        <v>19525</v>
      </c>
      <c r="N296" s="3">
        <v>1680</v>
      </c>
      <c r="O296" s="3">
        <v>712</v>
      </c>
      <c r="P296" s="3">
        <v>1170</v>
      </c>
      <c r="Q296" s="3">
        <v>136357</v>
      </c>
      <c r="R296" s="3">
        <v>42639</v>
      </c>
      <c r="S296" s="3">
        <v>17451</v>
      </c>
      <c r="T296" s="3">
        <v>22974</v>
      </c>
      <c r="U296" s="3">
        <v>1831</v>
      </c>
      <c r="V296" s="3">
        <v>23636</v>
      </c>
      <c r="W296" s="3">
        <v>2877</v>
      </c>
      <c r="X296" s="3">
        <v>2877</v>
      </c>
      <c r="Y296" s="3">
        <v>6627</v>
      </c>
      <c r="Z296" s="3">
        <v>2093</v>
      </c>
      <c r="AA296" s="3">
        <v>1046</v>
      </c>
      <c r="AB296" s="3">
        <v>1570</v>
      </c>
      <c r="AC296" s="3">
        <v>4970</v>
      </c>
      <c r="AD296" s="3">
        <v>18512</v>
      </c>
      <c r="AE296" s="3">
        <v>5314</v>
      </c>
      <c r="AF296" s="3">
        <v>1506</v>
      </c>
      <c r="AG296" s="3">
        <v>2126</v>
      </c>
      <c r="AH296" s="3">
        <v>89</v>
      </c>
      <c r="AI296" s="3">
        <v>3189</v>
      </c>
      <c r="AJ296" s="3">
        <v>266</v>
      </c>
      <c r="AK296" s="3">
        <v>89</v>
      </c>
      <c r="AL296" s="3">
        <v>709</v>
      </c>
      <c r="AM296" s="3">
        <v>266</v>
      </c>
      <c r="AN296" s="3">
        <v>89</v>
      </c>
      <c r="AO296" s="3">
        <v>443</v>
      </c>
      <c r="AP296" s="3">
        <v>4251</v>
      </c>
      <c r="AQ296" s="3">
        <f t="shared" si="52"/>
        <v>154869</v>
      </c>
      <c r="AR296" s="3">
        <f t="shared" si="53"/>
        <v>47953</v>
      </c>
      <c r="AS296" s="3">
        <f t="shared" si="54"/>
        <v>18957</v>
      </c>
      <c r="AT296" s="3">
        <f t="shared" si="55"/>
        <v>25100</v>
      </c>
      <c r="AU296" s="3">
        <f t="shared" si="56"/>
        <v>1920</v>
      </c>
      <c r="AV296" s="3">
        <f t="shared" si="57"/>
        <v>26825</v>
      </c>
      <c r="AW296" s="3">
        <f t="shared" si="58"/>
        <v>3143</v>
      </c>
      <c r="AX296" s="3">
        <f t="shared" si="59"/>
        <v>2966</v>
      </c>
      <c r="AY296" s="3">
        <f t="shared" si="60"/>
        <v>7336</v>
      </c>
      <c r="AZ296" s="3">
        <f t="shared" si="61"/>
        <v>2359</v>
      </c>
      <c r="BA296" s="3">
        <f t="shared" si="62"/>
        <v>1135</v>
      </c>
      <c r="BB296" s="3">
        <f t="shared" si="63"/>
        <v>2013</v>
      </c>
      <c r="BC296" s="3">
        <f t="shared" si="64"/>
        <v>9221</v>
      </c>
      <c r="BD296" s="3">
        <v>2239</v>
      </c>
      <c r="BE296" s="3">
        <v>849</v>
      </c>
      <c r="BF296" s="3">
        <v>39</v>
      </c>
      <c r="BG296" s="3">
        <v>386</v>
      </c>
      <c r="BH296" s="3">
        <v>0</v>
      </c>
      <c r="BI296" s="3">
        <v>502</v>
      </c>
      <c r="BJ296" s="3">
        <v>0</v>
      </c>
      <c r="BK296" s="3">
        <v>39</v>
      </c>
      <c r="BL296" s="3">
        <v>116</v>
      </c>
      <c r="BM296" s="3">
        <v>0</v>
      </c>
      <c r="BN296" s="3">
        <v>0</v>
      </c>
      <c r="BO296" s="3">
        <v>77</v>
      </c>
      <c r="BP296" s="3">
        <v>0</v>
      </c>
    </row>
    <row r="297" spans="1:68" x14ac:dyDescent="0.25">
      <c r="A297" s="1">
        <v>41569</v>
      </c>
      <c r="B297" t="s">
        <v>59</v>
      </c>
      <c r="C297" s="3">
        <v>166581</v>
      </c>
      <c r="D297" s="3">
        <v>46650</v>
      </c>
      <c r="E297" s="3">
        <v>57708</v>
      </c>
      <c r="F297" s="3">
        <v>41674</v>
      </c>
      <c r="G297" s="3">
        <v>75681</v>
      </c>
      <c r="H297">
        <v>59694</v>
      </c>
      <c r="I297" s="12">
        <v>17349</v>
      </c>
      <c r="J297" s="14">
        <v>3005</v>
      </c>
      <c r="K297" s="13">
        <v>12462</v>
      </c>
      <c r="L297" s="13"/>
      <c r="M297" s="3">
        <v>19115</v>
      </c>
      <c r="N297" s="3">
        <v>1649</v>
      </c>
      <c r="O297" s="3">
        <v>732</v>
      </c>
      <c r="P297" s="3">
        <v>1147</v>
      </c>
      <c r="Q297" s="3">
        <v>131953</v>
      </c>
      <c r="R297" s="3">
        <v>38192</v>
      </c>
      <c r="S297" s="3">
        <v>15905</v>
      </c>
      <c r="T297" s="3">
        <v>19660</v>
      </c>
      <c r="U297" s="3">
        <v>1831</v>
      </c>
      <c r="V297" s="3">
        <v>22090</v>
      </c>
      <c r="W297" s="3">
        <v>4709</v>
      </c>
      <c r="X297" s="3">
        <v>1831</v>
      </c>
      <c r="Y297" s="3">
        <v>5743</v>
      </c>
      <c r="Z297" s="3">
        <v>1308</v>
      </c>
      <c r="AA297" s="3">
        <v>1308</v>
      </c>
      <c r="AB297" s="3">
        <v>2093</v>
      </c>
      <c r="AC297" s="3">
        <v>3662</v>
      </c>
      <c r="AD297" s="3">
        <v>17714</v>
      </c>
      <c r="AE297" s="3">
        <v>4960</v>
      </c>
      <c r="AF297" s="3">
        <v>1240</v>
      </c>
      <c r="AG297" s="3">
        <v>2480</v>
      </c>
      <c r="AH297" s="3">
        <v>89</v>
      </c>
      <c r="AI297" s="3">
        <v>3454</v>
      </c>
      <c r="AJ297" s="3">
        <v>89</v>
      </c>
      <c r="AK297" s="3">
        <v>266</v>
      </c>
      <c r="AL297" s="3">
        <v>1151</v>
      </c>
      <c r="AM297" s="3">
        <v>266</v>
      </c>
      <c r="AN297" s="3">
        <v>0</v>
      </c>
      <c r="AO297" s="3">
        <v>0</v>
      </c>
      <c r="AP297" s="3">
        <v>3366</v>
      </c>
      <c r="AQ297" s="3">
        <f t="shared" si="52"/>
        <v>149667</v>
      </c>
      <c r="AR297" s="3">
        <f t="shared" si="53"/>
        <v>43152</v>
      </c>
      <c r="AS297" s="3">
        <f t="shared" si="54"/>
        <v>17145</v>
      </c>
      <c r="AT297" s="3">
        <f t="shared" si="55"/>
        <v>22140</v>
      </c>
      <c r="AU297" s="3">
        <f t="shared" si="56"/>
        <v>1920</v>
      </c>
      <c r="AV297" s="3">
        <f t="shared" si="57"/>
        <v>25544</v>
      </c>
      <c r="AW297" s="3">
        <f t="shared" si="58"/>
        <v>4798</v>
      </c>
      <c r="AX297" s="3">
        <f t="shared" si="59"/>
        <v>2097</v>
      </c>
      <c r="AY297" s="3">
        <f t="shared" si="60"/>
        <v>6894</v>
      </c>
      <c r="AZ297" s="3">
        <f t="shared" si="61"/>
        <v>1574</v>
      </c>
      <c r="BA297" s="3">
        <f t="shared" si="62"/>
        <v>1308</v>
      </c>
      <c r="BB297" s="3">
        <f t="shared" si="63"/>
        <v>2093</v>
      </c>
      <c r="BC297" s="3">
        <f t="shared" si="64"/>
        <v>7028</v>
      </c>
      <c r="BD297" s="3">
        <v>2239</v>
      </c>
      <c r="BE297" s="3">
        <v>540</v>
      </c>
      <c r="BF297" s="3">
        <v>270</v>
      </c>
      <c r="BG297" s="3">
        <v>386</v>
      </c>
      <c r="BH297" s="3">
        <v>0</v>
      </c>
      <c r="BI297" s="3">
        <v>540</v>
      </c>
      <c r="BJ297" s="3">
        <v>77</v>
      </c>
      <c r="BK297" s="3">
        <v>0</v>
      </c>
      <c r="BL297" s="3">
        <v>116</v>
      </c>
      <c r="BM297" s="3">
        <v>116</v>
      </c>
      <c r="BN297" s="3">
        <v>0</v>
      </c>
      <c r="BO297" s="3">
        <v>154</v>
      </c>
      <c r="BP297" s="3">
        <v>39</v>
      </c>
    </row>
    <row r="298" spans="1:68" x14ac:dyDescent="0.25">
      <c r="A298" s="1">
        <v>41570</v>
      </c>
      <c r="B298" t="s">
        <v>30</v>
      </c>
      <c r="C298" s="3">
        <v>165644</v>
      </c>
      <c r="D298" s="3">
        <v>45205</v>
      </c>
      <c r="E298" s="3">
        <v>58381</v>
      </c>
      <c r="F298" s="3">
        <v>40732</v>
      </c>
      <c r="G298" s="3">
        <v>75691</v>
      </c>
      <c r="H298">
        <v>59518</v>
      </c>
      <c r="I298" s="12">
        <v>17016</v>
      </c>
      <c r="J298" s="14">
        <v>2854</v>
      </c>
      <c r="K298" s="13">
        <v>12369</v>
      </c>
      <c r="L298" s="13"/>
      <c r="M298" s="3">
        <v>19568</v>
      </c>
      <c r="N298" s="3">
        <v>1575</v>
      </c>
      <c r="O298" s="3">
        <v>719</v>
      </c>
      <c r="P298" s="3">
        <v>1212</v>
      </c>
      <c r="Q298" s="3">
        <v>130911</v>
      </c>
      <c r="R298" s="3">
        <v>36623</v>
      </c>
      <c r="S298" s="3">
        <v>17451</v>
      </c>
      <c r="T298" s="3">
        <v>24299</v>
      </c>
      <c r="U298" s="3">
        <v>2877</v>
      </c>
      <c r="V298" s="3">
        <v>22753</v>
      </c>
      <c r="W298" s="3">
        <v>3924</v>
      </c>
      <c r="X298" s="3">
        <v>785</v>
      </c>
      <c r="Y298" s="3">
        <v>6185</v>
      </c>
      <c r="Z298" s="3">
        <v>1570</v>
      </c>
      <c r="AA298" s="3">
        <v>3401</v>
      </c>
      <c r="AB298" s="3">
        <v>2354</v>
      </c>
      <c r="AC298" s="3">
        <v>4185</v>
      </c>
      <c r="AD298" s="3">
        <v>17094</v>
      </c>
      <c r="AE298" s="3">
        <v>5137</v>
      </c>
      <c r="AF298" s="3">
        <v>1329</v>
      </c>
      <c r="AG298" s="3">
        <v>2391</v>
      </c>
      <c r="AH298" s="3">
        <v>0</v>
      </c>
      <c r="AI298" s="3">
        <v>3809</v>
      </c>
      <c r="AJ298" s="3">
        <v>89</v>
      </c>
      <c r="AK298" s="3">
        <v>177</v>
      </c>
      <c r="AL298" s="3">
        <v>709</v>
      </c>
      <c r="AM298" s="3">
        <v>266</v>
      </c>
      <c r="AN298" s="3">
        <v>0</v>
      </c>
      <c r="AO298" s="3">
        <v>177</v>
      </c>
      <c r="AP298" s="3">
        <v>2746</v>
      </c>
      <c r="AQ298" s="3">
        <f t="shared" si="52"/>
        <v>148005</v>
      </c>
      <c r="AR298" s="3">
        <f t="shared" si="53"/>
        <v>41760</v>
      </c>
      <c r="AS298" s="3">
        <f t="shared" si="54"/>
        <v>18780</v>
      </c>
      <c r="AT298" s="3">
        <f t="shared" si="55"/>
        <v>26690</v>
      </c>
      <c r="AU298" s="3">
        <f t="shared" si="56"/>
        <v>2877</v>
      </c>
      <c r="AV298" s="3">
        <f t="shared" si="57"/>
        <v>26562</v>
      </c>
      <c r="AW298" s="3">
        <f t="shared" si="58"/>
        <v>4013</v>
      </c>
      <c r="AX298" s="3">
        <f t="shared" si="59"/>
        <v>962</v>
      </c>
      <c r="AY298" s="3">
        <f t="shared" si="60"/>
        <v>6894</v>
      </c>
      <c r="AZ298" s="3">
        <f t="shared" si="61"/>
        <v>1836</v>
      </c>
      <c r="BA298" s="3">
        <f t="shared" si="62"/>
        <v>3401</v>
      </c>
      <c r="BB298" s="3">
        <f t="shared" si="63"/>
        <v>2531</v>
      </c>
      <c r="BC298" s="3">
        <f t="shared" si="64"/>
        <v>6931</v>
      </c>
      <c r="BD298" s="3">
        <v>2355</v>
      </c>
      <c r="BE298" s="3">
        <v>772</v>
      </c>
      <c r="BF298" s="3">
        <v>116</v>
      </c>
      <c r="BG298" s="3">
        <v>347</v>
      </c>
      <c r="BH298" s="3">
        <v>0</v>
      </c>
      <c r="BI298" s="3">
        <v>386</v>
      </c>
      <c r="BJ298" s="3">
        <v>232</v>
      </c>
      <c r="BK298" s="3">
        <v>0</v>
      </c>
      <c r="BL298" s="3">
        <v>193</v>
      </c>
      <c r="BM298" s="3">
        <v>154</v>
      </c>
      <c r="BN298" s="3">
        <v>0</v>
      </c>
      <c r="BO298" s="3">
        <v>39</v>
      </c>
      <c r="BP298" s="3">
        <v>0</v>
      </c>
    </row>
    <row r="299" spans="1:68" x14ac:dyDescent="0.25">
      <c r="A299" s="1">
        <v>41571</v>
      </c>
      <c r="B299" t="s">
        <v>46</v>
      </c>
      <c r="C299" s="3">
        <v>177321</v>
      </c>
      <c r="D299" s="3">
        <v>48882</v>
      </c>
      <c r="E299" s="3">
        <v>63948</v>
      </c>
      <c r="F299" s="3">
        <v>44814</v>
      </c>
      <c r="G299" s="3">
        <v>80215</v>
      </c>
      <c r="H299">
        <v>64447</v>
      </c>
      <c r="I299" s="12">
        <v>18829</v>
      </c>
      <c r="J299" s="14">
        <v>2961</v>
      </c>
      <c r="K299" s="13">
        <v>12864</v>
      </c>
      <c r="L299" s="13"/>
      <c r="M299" s="3">
        <v>21678</v>
      </c>
      <c r="N299" s="3">
        <v>1881</v>
      </c>
      <c r="O299" s="3">
        <v>799</v>
      </c>
      <c r="P299" s="3">
        <v>1528</v>
      </c>
      <c r="Q299" s="3">
        <v>139313</v>
      </c>
      <c r="R299" s="3">
        <v>42378</v>
      </c>
      <c r="S299" s="3">
        <v>20102</v>
      </c>
      <c r="T299" s="3">
        <v>23194</v>
      </c>
      <c r="U299" s="3">
        <v>1831</v>
      </c>
      <c r="V299" s="3">
        <v>28717</v>
      </c>
      <c r="W299" s="3">
        <v>4709</v>
      </c>
      <c r="X299" s="3">
        <v>1308</v>
      </c>
      <c r="Y299" s="3">
        <v>5522</v>
      </c>
      <c r="Z299" s="3">
        <v>523</v>
      </c>
      <c r="AA299" s="3">
        <v>523</v>
      </c>
      <c r="AB299" s="3">
        <v>2093</v>
      </c>
      <c r="AC299" s="3">
        <v>5493</v>
      </c>
      <c r="AD299" s="3">
        <v>17626</v>
      </c>
      <c r="AE299" s="3">
        <v>3809</v>
      </c>
      <c r="AF299" s="3">
        <v>1594</v>
      </c>
      <c r="AG299" s="3">
        <v>2657</v>
      </c>
      <c r="AH299" s="3">
        <v>0</v>
      </c>
      <c r="AI299" s="3">
        <v>3809</v>
      </c>
      <c r="AJ299" s="3">
        <v>443</v>
      </c>
      <c r="AK299" s="3">
        <v>266</v>
      </c>
      <c r="AL299" s="3">
        <v>797</v>
      </c>
      <c r="AM299" s="3">
        <v>266</v>
      </c>
      <c r="AN299" s="3">
        <v>443</v>
      </c>
      <c r="AO299" s="3">
        <v>0</v>
      </c>
      <c r="AP299" s="3">
        <v>3277</v>
      </c>
      <c r="AQ299" s="3">
        <f t="shared" si="52"/>
        <v>156939</v>
      </c>
      <c r="AR299" s="3">
        <f t="shared" si="53"/>
        <v>46187</v>
      </c>
      <c r="AS299" s="3">
        <f t="shared" si="54"/>
        <v>21696</v>
      </c>
      <c r="AT299" s="3">
        <f t="shared" si="55"/>
        <v>25851</v>
      </c>
      <c r="AU299" s="3">
        <f t="shared" si="56"/>
        <v>1831</v>
      </c>
      <c r="AV299" s="3">
        <f t="shared" si="57"/>
        <v>32526</v>
      </c>
      <c r="AW299" s="3">
        <f t="shared" si="58"/>
        <v>5152</v>
      </c>
      <c r="AX299" s="3">
        <f t="shared" si="59"/>
        <v>1574</v>
      </c>
      <c r="AY299" s="3">
        <f t="shared" si="60"/>
        <v>6319</v>
      </c>
      <c r="AZ299" s="3">
        <f t="shared" si="61"/>
        <v>789</v>
      </c>
      <c r="BA299" s="3">
        <f t="shared" si="62"/>
        <v>966</v>
      </c>
      <c r="BB299" s="3">
        <f t="shared" si="63"/>
        <v>2093</v>
      </c>
      <c r="BC299" s="3">
        <f t="shared" si="64"/>
        <v>8770</v>
      </c>
      <c r="BD299" s="3">
        <v>2316</v>
      </c>
      <c r="BE299" s="3">
        <v>386</v>
      </c>
      <c r="BF299" s="3">
        <v>154</v>
      </c>
      <c r="BG299" s="3">
        <v>386</v>
      </c>
      <c r="BH299" s="3">
        <v>77</v>
      </c>
      <c r="BI299" s="3">
        <v>618</v>
      </c>
      <c r="BJ299" s="3">
        <v>116</v>
      </c>
      <c r="BK299" s="3">
        <v>39</v>
      </c>
      <c r="BL299" s="3">
        <v>77</v>
      </c>
      <c r="BM299" s="3">
        <v>154</v>
      </c>
      <c r="BN299" s="3">
        <v>39</v>
      </c>
      <c r="BO299" s="3">
        <v>116</v>
      </c>
      <c r="BP299" s="3">
        <v>0</v>
      </c>
    </row>
    <row r="300" spans="1:68" x14ac:dyDescent="0.25">
      <c r="A300" s="1">
        <v>41572</v>
      </c>
      <c r="B300" t="s">
        <v>49</v>
      </c>
      <c r="C300" s="3">
        <v>180876</v>
      </c>
      <c r="D300" s="3">
        <v>49632</v>
      </c>
      <c r="E300" s="3">
        <v>65014</v>
      </c>
      <c r="F300" s="3">
        <v>45731</v>
      </c>
      <c r="G300" s="3">
        <v>82088</v>
      </c>
      <c r="H300">
        <v>65949</v>
      </c>
      <c r="I300" s="12">
        <v>21117</v>
      </c>
      <c r="J300" s="14">
        <v>4210</v>
      </c>
      <c r="K300" s="13">
        <v>13859</v>
      </c>
      <c r="L300" s="13"/>
      <c r="M300" s="3">
        <v>21510</v>
      </c>
      <c r="N300" s="3">
        <v>2159</v>
      </c>
      <c r="O300" s="3">
        <v>943</v>
      </c>
      <c r="P300" s="3">
        <v>1291</v>
      </c>
      <c r="Q300" s="3">
        <v>141727</v>
      </c>
      <c r="R300" s="3">
        <v>37146</v>
      </c>
      <c r="S300" s="3">
        <v>17451</v>
      </c>
      <c r="T300" s="3">
        <v>24299</v>
      </c>
      <c r="U300" s="3">
        <v>1308</v>
      </c>
      <c r="V300" s="3">
        <v>24962</v>
      </c>
      <c r="W300" s="3">
        <v>2877</v>
      </c>
      <c r="X300" s="3">
        <v>1831</v>
      </c>
      <c r="Y300" s="3">
        <v>7290</v>
      </c>
      <c r="Z300" s="3">
        <v>1308</v>
      </c>
      <c r="AA300" s="3">
        <v>2093</v>
      </c>
      <c r="AB300" s="3">
        <v>3401</v>
      </c>
      <c r="AC300" s="3">
        <v>6278</v>
      </c>
      <c r="AD300" s="3">
        <v>20992</v>
      </c>
      <c r="AE300" s="3">
        <v>4694</v>
      </c>
      <c r="AF300" s="3">
        <v>1240</v>
      </c>
      <c r="AG300" s="3">
        <v>3986</v>
      </c>
      <c r="AH300" s="3">
        <v>89</v>
      </c>
      <c r="AI300" s="3">
        <v>3100</v>
      </c>
      <c r="AJ300" s="3">
        <v>620</v>
      </c>
      <c r="AK300" s="3">
        <v>266</v>
      </c>
      <c r="AL300" s="3">
        <v>1594</v>
      </c>
      <c r="AM300" s="3">
        <v>709</v>
      </c>
      <c r="AN300" s="3">
        <v>89</v>
      </c>
      <c r="AO300" s="3">
        <v>354</v>
      </c>
      <c r="AP300" s="3">
        <v>4251</v>
      </c>
      <c r="AQ300" s="3">
        <f t="shared" si="52"/>
        <v>162719</v>
      </c>
      <c r="AR300" s="3">
        <f t="shared" si="53"/>
        <v>41840</v>
      </c>
      <c r="AS300" s="3">
        <f t="shared" si="54"/>
        <v>18691</v>
      </c>
      <c r="AT300" s="3">
        <f t="shared" si="55"/>
        <v>28285</v>
      </c>
      <c r="AU300" s="3">
        <f t="shared" si="56"/>
        <v>1397</v>
      </c>
      <c r="AV300" s="3">
        <f t="shared" si="57"/>
        <v>28062</v>
      </c>
      <c r="AW300" s="3">
        <f t="shared" si="58"/>
        <v>3497</v>
      </c>
      <c r="AX300" s="3">
        <f t="shared" si="59"/>
        <v>2097</v>
      </c>
      <c r="AY300" s="3">
        <f t="shared" si="60"/>
        <v>8884</v>
      </c>
      <c r="AZ300" s="3">
        <f t="shared" si="61"/>
        <v>2017</v>
      </c>
      <c r="BA300" s="3">
        <f t="shared" si="62"/>
        <v>2182</v>
      </c>
      <c r="BB300" s="3">
        <f t="shared" si="63"/>
        <v>3755</v>
      </c>
      <c r="BC300" s="3">
        <f t="shared" si="64"/>
        <v>10529</v>
      </c>
      <c r="BD300" s="3">
        <v>3281</v>
      </c>
      <c r="BE300" s="3">
        <v>811</v>
      </c>
      <c r="BF300" s="3">
        <v>309</v>
      </c>
      <c r="BG300" s="3">
        <v>618</v>
      </c>
      <c r="BH300" s="3">
        <v>39</v>
      </c>
      <c r="BI300" s="3">
        <v>849</v>
      </c>
      <c r="BJ300" s="3">
        <v>77</v>
      </c>
      <c r="BK300" s="3">
        <v>0</v>
      </c>
      <c r="BL300" s="3">
        <v>232</v>
      </c>
      <c r="BM300" s="3">
        <v>0</v>
      </c>
      <c r="BN300" s="3">
        <v>0</v>
      </c>
      <c r="BO300" s="3">
        <v>77</v>
      </c>
      <c r="BP300" s="3">
        <v>77</v>
      </c>
    </row>
    <row r="301" spans="1:68" x14ac:dyDescent="0.25">
      <c r="A301" s="1">
        <v>41573</v>
      </c>
      <c r="B301" t="s">
        <v>52</v>
      </c>
      <c r="C301" s="3">
        <v>155134</v>
      </c>
      <c r="D301" s="3">
        <v>45699</v>
      </c>
      <c r="E301" s="3">
        <v>53450</v>
      </c>
      <c r="F301" s="3">
        <v>36891</v>
      </c>
      <c r="G301" s="3">
        <v>73762</v>
      </c>
      <c r="H301">
        <v>56373</v>
      </c>
      <c r="I301" s="12">
        <v>22551</v>
      </c>
      <c r="J301" s="14">
        <v>3076</v>
      </c>
      <c r="K301" s="13">
        <v>14076</v>
      </c>
      <c r="L301" s="13"/>
      <c r="M301" s="3">
        <v>18869</v>
      </c>
      <c r="N301" s="3">
        <v>2660</v>
      </c>
      <c r="O301" s="3">
        <v>1142</v>
      </c>
      <c r="P301" s="3">
        <v>1242</v>
      </c>
      <c r="Q301" s="3">
        <v>122086</v>
      </c>
      <c r="R301" s="3">
        <v>38192</v>
      </c>
      <c r="S301" s="3">
        <v>15242</v>
      </c>
      <c r="T301" s="3">
        <v>18776</v>
      </c>
      <c r="U301" s="3">
        <v>1570</v>
      </c>
      <c r="V301" s="3">
        <v>17230</v>
      </c>
      <c r="W301" s="3">
        <v>3401</v>
      </c>
      <c r="X301" s="3">
        <v>785</v>
      </c>
      <c r="Y301" s="3">
        <v>9499</v>
      </c>
      <c r="Z301" s="3">
        <v>1308</v>
      </c>
      <c r="AA301" s="3">
        <v>785</v>
      </c>
      <c r="AB301" s="3">
        <v>3401</v>
      </c>
      <c r="AC301" s="3">
        <v>4447</v>
      </c>
      <c r="AD301" s="3">
        <v>21523</v>
      </c>
      <c r="AE301" s="3">
        <v>4960</v>
      </c>
      <c r="AF301" s="3">
        <v>974</v>
      </c>
      <c r="AG301" s="3">
        <v>2480</v>
      </c>
      <c r="AH301" s="3">
        <v>89</v>
      </c>
      <c r="AI301" s="3">
        <v>5314</v>
      </c>
      <c r="AJ301" s="3">
        <v>266</v>
      </c>
      <c r="AK301" s="3">
        <v>89</v>
      </c>
      <c r="AL301" s="3">
        <v>1240</v>
      </c>
      <c r="AM301" s="3">
        <v>177</v>
      </c>
      <c r="AN301" s="3">
        <v>0</v>
      </c>
      <c r="AO301" s="3">
        <v>266</v>
      </c>
      <c r="AP301" s="3">
        <v>5491</v>
      </c>
      <c r="AQ301" s="3">
        <f t="shared" si="52"/>
        <v>143609</v>
      </c>
      <c r="AR301" s="3">
        <f t="shared" si="53"/>
        <v>43152</v>
      </c>
      <c r="AS301" s="3">
        <f t="shared" si="54"/>
        <v>16216</v>
      </c>
      <c r="AT301" s="3">
        <f t="shared" si="55"/>
        <v>21256</v>
      </c>
      <c r="AU301" s="3">
        <f t="shared" si="56"/>
        <v>1659</v>
      </c>
      <c r="AV301" s="3">
        <f t="shared" si="57"/>
        <v>22544</v>
      </c>
      <c r="AW301" s="3">
        <f t="shared" si="58"/>
        <v>3667</v>
      </c>
      <c r="AX301" s="3">
        <f t="shared" si="59"/>
        <v>874</v>
      </c>
      <c r="AY301" s="3">
        <f t="shared" si="60"/>
        <v>10739</v>
      </c>
      <c r="AZ301" s="3">
        <f t="shared" si="61"/>
        <v>1485</v>
      </c>
      <c r="BA301" s="3">
        <f t="shared" si="62"/>
        <v>785</v>
      </c>
      <c r="BB301" s="3">
        <f t="shared" si="63"/>
        <v>3667</v>
      </c>
      <c r="BC301" s="3">
        <f t="shared" si="64"/>
        <v>9938</v>
      </c>
      <c r="BD301" s="3">
        <v>3474</v>
      </c>
      <c r="BE301" s="3">
        <v>965</v>
      </c>
      <c r="BF301" s="3">
        <v>463</v>
      </c>
      <c r="BG301" s="3">
        <v>540</v>
      </c>
      <c r="BH301" s="3">
        <v>77</v>
      </c>
      <c r="BI301" s="3">
        <v>695</v>
      </c>
      <c r="BJ301" s="3">
        <v>116</v>
      </c>
      <c r="BK301" s="3">
        <v>77</v>
      </c>
      <c r="BL301" s="3">
        <v>116</v>
      </c>
      <c r="BM301" s="3">
        <v>77</v>
      </c>
      <c r="BN301" s="3">
        <v>39</v>
      </c>
      <c r="BO301" s="3">
        <v>116</v>
      </c>
      <c r="BP301" s="3">
        <v>77</v>
      </c>
    </row>
    <row r="302" spans="1:68" x14ac:dyDescent="0.25">
      <c r="A302" s="1">
        <v>41574</v>
      </c>
      <c r="B302" t="s">
        <v>53</v>
      </c>
      <c r="C302" s="3">
        <v>137994</v>
      </c>
      <c r="D302" s="3">
        <v>41043</v>
      </c>
      <c r="E302" s="3">
        <v>46273</v>
      </c>
      <c r="F302" s="3">
        <v>34675</v>
      </c>
      <c r="G302" s="3">
        <v>64633</v>
      </c>
      <c r="H302">
        <v>50549</v>
      </c>
      <c r="I302" s="12">
        <v>24702</v>
      </c>
      <c r="J302" s="14">
        <v>3360</v>
      </c>
      <c r="K302" s="13">
        <v>14576</v>
      </c>
      <c r="L302" s="13"/>
      <c r="M302" s="3">
        <v>15772</v>
      </c>
      <c r="N302" s="3">
        <v>2627</v>
      </c>
      <c r="O302" s="3">
        <v>1063</v>
      </c>
      <c r="P302" s="3">
        <v>881</v>
      </c>
      <c r="Q302" s="3">
        <v>107902</v>
      </c>
      <c r="R302" s="3">
        <v>37669</v>
      </c>
      <c r="S302" s="3">
        <v>16347</v>
      </c>
      <c r="T302" s="3">
        <v>15242</v>
      </c>
      <c r="U302" s="3">
        <v>0</v>
      </c>
      <c r="V302" s="3">
        <v>18997</v>
      </c>
      <c r="W302" s="3">
        <v>3401</v>
      </c>
      <c r="X302" s="3">
        <v>785</v>
      </c>
      <c r="Y302" s="3">
        <v>6406</v>
      </c>
      <c r="Z302" s="3">
        <v>785</v>
      </c>
      <c r="AA302" s="3">
        <v>785</v>
      </c>
      <c r="AB302" s="3">
        <v>1570</v>
      </c>
      <c r="AC302" s="3">
        <v>4185</v>
      </c>
      <c r="AD302" s="3">
        <v>22940</v>
      </c>
      <c r="AE302" s="3">
        <v>6377</v>
      </c>
      <c r="AF302" s="3">
        <v>2214</v>
      </c>
      <c r="AG302" s="3">
        <v>3277</v>
      </c>
      <c r="AH302" s="3">
        <v>266</v>
      </c>
      <c r="AI302" s="3">
        <v>4517</v>
      </c>
      <c r="AJ302" s="3">
        <v>354</v>
      </c>
      <c r="AK302" s="3">
        <v>89</v>
      </c>
      <c r="AL302" s="3">
        <v>886</v>
      </c>
      <c r="AM302" s="3">
        <v>266</v>
      </c>
      <c r="AN302" s="3">
        <v>0</v>
      </c>
      <c r="AO302" s="3">
        <v>531</v>
      </c>
      <c r="AP302" s="3">
        <v>3897</v>
      </c>
      <c r="AQ302" s="3">
        <f t="shared" si="52"/>
        <v>130842</v>
      </c>
      <c r="AR302" s="3">
        <f t="shared" si="53"/>
        <v>44046</v>
      </c>
      <c r="AS302" s="3">
        <f t="shared" si="54"/>
        <v>18561</v>
      </c>
      <c r="AT302" s="3">
        <f t="shared" si="55"/>
        <v>18519</v>
      </c>
      <c r="AU302" s="3">
        <f t="shared" si="56"/>
        <v>266</v>
      </c>
      <c r="AV302" s="3">
        <f t="shared" si="57"/>
        <v>23514</v>
      </c>
      <c r="AW302" s="3">
        <f t="shared" si="58"/>
        <v>3755</v>
      </c>
      <c r="AX302" s="3">
        <f t="shared" si="59"/>
        <v>874</v>
      </c>
      <c r="AY302" s="3">
        <f t="shared" si="60"/>
        <v>7292</v>
      </c>
      <c r="AZ302" s="3">
        <f t="shared" si="61"/>
        <v>1051</v>
      </c>
      <c r="BA302" s="3">
        <f t="shared" si="62"/>
        <v>785</v>
      </c>
      <c r="BB302" s="3">
        <f t="shared" si="63"/>
        <v>2101</v>
      </c>
      <c r="BC302" s="3">
        <f t="shared" si="64"/>
        <v>8082</v>
      </c>
      <c r="BD302" s="3">
        <v>2972</v>
      </c>
      <c r="BE302" s="3">
        <v>888</v>
      </c>
      <c r="BF302" s="3">
        <v>270</v>
      </c>
      <c r="BG302" s="3">
        <v>579</v>
      </c>
      <c r="BH302" s="3">
        <v>0</v>
      </c>
      <c r="BI302" s="3">
        <v>618</v>
      </c>
      <c r="BJ302" s="3">
        <v>116</v>
      </c>
      <c r="BK302" s="3">
        <v>0</v>
      </c>
      <c r="BL302" s="3">
        <v>154</v>
      </c>
      <c r="BM302" s="3">
        <v>77</v>
      </c>
      <c r="BN302" s="3">
        <v>39</v>
      </c>
      <c r="BO302" s="3">
        <v>116</v>
      </c>
      <c r="BP302" s="3">
        <v>77</v>
      </c>
    </row>
    <row r="303" spans="1:68" x14ac:dyDescent="0.25">
      <c r="A303" s="1">
        <v>41575</v>
      </c>
      <c r="B303" t="s">
        <v>58</v>
      </c>
      <c r="C303" s="3">
        <v>210644</v>
      </c>
      <c r="D303" s="3">
        <v>56841</v>
      </c>
      <c r="E303" s="3">
        <v>76337</v>
      </c>
      <c r="F303" s="3">
        <v>54676</v>
      </c>
      <c r="G303" s="3">
        <v>94598</v>
      </c>
      <c r="H303">
        <v>77159</v>
      </c>
      <c r="I303" s="12">
        <v>21865</v>
      </c>
      <c r="J303" s="14">
        <v>2938</v>
      </c>
      <c r="K303" s="13">
        <v>13687</v>
      </c>
      <c r="L303" s="13"/>
      <c r="M303" s="3">
        <v>21510</v>
      </c>
      <c r="N303" s="3">
        <v>1944</v>
      </c>
      <c r="O303" s="3">
        <v>887</v>
      </c>
      <c r="P303" s="3">
        <v>1197</v>
      </c>
      <c r="Q303" s="3">
        <v>163769</v>
      </c>
      <c r="R303" s="3">
        <v>48394</v>
      </c>
      <c r="S303" s="3">
        <v>23857</v>
      </c>
      <c r="T303" s="3">
        <v>26508</v>
      </c>
      <c r="U303" s="3">
        <v>2616</v>
      </c>
      <c r="V303" s="3">
        <v>28054</v>
      </c>
      <c r="W303" s="3">
        <v>6017</v>
      </c>
      <c r="X303" s="3">
        <v>2877</v>
      </c>
      <c r="Y303" s="3">
        <v>5964</v>
      </c>
      <c r="Z303" s="3">
        <v>1831</v>
      </c>
      <c r="AA303" s="3">
        <v>2354</v>
      </c>
      <c r="AB303" s="3">
        <v>1308</v>
      </c>
      <c r="AC303" s="3">
        <v>6017</v>
      </c>
      <c r="AD303" s="3">
        <v>20637</v>
      </c>
      <c r="AE303" s="3">
        <v>6200</v>
      </c>
      <c r="AF303" s="3">
        <v>1506</v>
      </c>
      <c r="AG303" s="3">
        <v>2657</v>
      </c>
      <c r="AH303" s="3">
        <v>89</v>
      </c>
      <c r="AI303" s="3">
        <v>4163</v>
      </c>
      <c r="AJ303" s="3">
        <v>354</v>
      </c>
      <c r="AK303" s="3">
        <v>0</v>
      </c>
      <c r="AL303" s="3">
        <v>974</v>
      </c>
      <c r="AM303" s="3">
        <v>443</v>
      </c>
      <c r="AN303" s="3">
        <v>0</v>
      </c>
      <c r="AO303" s="3">
        <v>177</v>
      </c>
      <c r="AP303" s="3">
        <v>3543</v>
      </c>
      <c r="AQ303" s="3">
        <f t="shared" si="52"/>
        <v>184406</v>
      </c>
      <c r="AR303" s="3">
        <f t="shared" si="53"/>
        <v>54594</v>
      </c>
      <c r="AS303" s="3">
        <f t="shared" si="54"/>
        <v>25363</v>
      </c>
      <c r="AT303" s="3">
        <f t="shared" si="55"/>
        <v>29165</v>
      </c>
      <c r="AU303" s="3">
        <f t="shared" si="56"/>
        <v>2705</v>
      </c>
      <c r="AV303" s="3">
        <f t="shared" si="57"/>
        <v>32217</v>
      </c>
      <c r="AW303" s="3">
        <f t="shared" si="58"/>
        <v>6371</v>
      </c>
      <c r="AX303" s="3">
        <f t="shared" si="59"/>
        <v>2877</v>
      </c>
      <c r="AY303" s="3">
        <f t="shared" si="60"/>
        <v>6938</v>
      </c>
      <c r="AZ303" s="3">
        <f t="shared" si="61"/>
        <v>2274</v>
      </c>
      <c r="BA303" s="3">
        <f t="shared" si="62"/>
        <v>2354</v>
      </c>
      <c r="BB303" s="3">
        <f t="shared" si="63"/>
        <v>1485</v>
      </c>
      <c r="BC303" s="3">
        <f t="shared" si="64"/>
        <v>9560</v>
      </c>
      <c r="BD303" s="3">
        <v>2509</v>
      </c>
      <c r="BE303" s="3">
        <v>618</v>
      </c>
      <c r="BF303" s="3">
        <v>270</v>
      </c>
      <c r="BG303" s="3">
        <v>502</v>
      </c>
      <c r="BH303" s="3">
        <v>39</v>
      </c>
      <c r="BI303" s="3">
        <v>849</v>
      </c>
      <c r="BJ303" s="3">
        <v>0</v>
      </c>
      <c r="BK303" s="3">
        <v>0</v>
      </c>
      <c r="BL303" s="3">
        <v>77</v>
      </c>
      <c r="BM303" s="3">
        <v>0</v>
      </c>
      <c r="BN303" s="3">
        <v>0</v>
      </c>
      <c r="BO303" s="3">
        <v>77</v>
      </c>
      <c r="BP303" s="3">
        <v>39</v>
      </c>
    </row>
    <row r="304" spans="1:68" x14ac:dyDescent="0.25">
      <c r="A304" s="1">
        <v>41576</v>
      </c>
      <c r="B304" t="s">
        <v>59</v>
      </c>
      <c r="C304" s="3">
        <v>213163</v>
      </c>
      <c r="D304" s="3">
        <v>58783</v>
      </c>
      <c r="E304" s="3">
        <v>77111</v>
      </c>
      <c r="F304" s="3">
        <v>53798</v>
      </c>
      <c r="G304" s="3">
        <v>94701</v>
      </c>
      <c r="H304">
        <v>79608</v>
      </c>
      <c r="I304" s="12">
        <v>22190</v>
      </c>
      <c r="J304" s="14">
        <v>2652</v>
      </c>
      <c r="K304" s="13">
        <v>13994</v>
      </c>
      <c r="L304" s="13"/>
      <c r="M304" s="3">
        <v>20079</v>
      </c>
      <c r="N304" s="3">
        <v>2008</v>
      </c>
      <c r="O304" s="3">
        <v>828</v>
      </c>
      <c r="P304" s="3">
        <v>1239</v>
      </c>
      <c r="Q304" s="3">
        <v>165485</v>
      </c>
      <c r="R304" s="3">
        <v>50225</v>
      </c>
      <c r="S304" s="3">
        <v>14800</v>
      </c>
      <c r="T304" s="3">
        <v>27833</v>
      </c>
      <c r="U304" s="3">
        <v>2354</v>
      </c>
      <c r="V304" s="3">
        <v>26729</v>
      </c>
      <c r="W304" s="3">
        <v>5232</v>
      </c>
      <c r="X304" s="3">
        <v>3139</v>
      </c>
      <c r="Y304" s="3">
        <v>7511</v>
      </c>
      <c r="Z304" s="3">
        <v>523</v>
      </c>
      <c r="AA304" s="3">
        <v>2616</v>
      </c>
      <c r="AB304" s="3">
        <v>2616</v>
      </c>
      <c r="AC304" s="3">
        <v>5755</v>
      </c>
      <c r="AD304" s="3">
        <v>21877</v>
      </c>
      <c r="AE304" s="3">
        <v>5669</v>
      </c>
      <c r="AF304" s="3">
        <v>1506</v>
      </c>
      <c r="AG304" s="3">
        <v>3011</v>
      </c>
      <c r="AH304" s="3">
        <v>89</v>
      </c>
      <c r="AI304" s="3">
        <v>3543</v>
      </c>
      <c r="AJ304" s="3">
        <v>531</v>
      </c>
      <c r="AK304" s="3">
        <v>266</v>
      </c>
      <c r="AL304" s="3">
        <v>2126</v>
      </c>
      <c r="AM304" s="3">
        <v>531</v>
      </c>
      <c r="AN304" s="3">
        <v>0</v>
      </c>
      <c r="AO304" s="3">
        <v>266</v>
      </c>
      <c r="AP304" s="3">
        <v>3720</v>
      </c>
      <c r="AQ304" s="3">
        <f t="shared" si="52"/>
        <v>187362</v>
      </c>
      <c r="AR304" s="3">
        <f t="shared" si="53"/>
        <v>55894</v>
      </c>
      <c r="AS304" s="3">
        <f t="shared" si="54"/>
        <v>16306</v>
      </c>
      <c r="AT304" s="3">
        <f t="shared" si="55"/>
        <v>30844</v>
      </c>
      <c r="AU304" s="3">
        <f t="shared" si="56"/>
        <v>2443</v>
      </c>
      <c r="AV304" s="3">
        <f t="shared" si="57"/>
        <v>30272</v>
      </c>
      <c r="AW304" s="3">
        <f t="shared" si="58"/>
        <v>5763</v>
      </c>
      <c r="AX304" s="3">
        <f t="shared" si="59"/>
        <v>3405</v>
      </c>
      <c r="AY304" s="3">
        <f t="shared" si="60"/>
        <v>9637</v>
      </c>
      <c r="AZ304" s="3">
        <f t="shared" si="61"/>
        <v>1054</v>
      </c>
      <c r="BA304" s="3">
        <f t="shared" si="62"/>
        <v>2616</v>
      </c>
      <c r="BB304" s="3">
        <f t="shared" si="63"/>
        <v>2882</v>
      </c>
      <c r="BC304" s="3">
        <f t="shared" si="64"/>
        <v>9475</v>
      </c>
      <c r="BD304" s="3">
        <v>2355</v>
      </c>
      <c r="BE304" s="3">
        <v>386</v>
      </c>
      <c r="BF304" s="3">
        <v>270</v>
      </c>
      <c r="BG304" s="3">
        <v>425</v>
      </c>
      <c r="BH304" s="3">
        <v>0</v>
      </c>
      <c r="BI304" s="3">
        <v>579</v>
      </c>
      <c r="BJ304" s="3">
        <v>116</v>
      </c>
      <c r="BK304" s="3">
        <v>154</v>
      </c>
      <c r="BL304" s="3">
        <v>270</v>
      </c>
      <c r="BM304" s="3">
        <v>0</v>
      </c>
      <c r="BN304" s="3">
        <v>0</v>
      </c>
      <c r="BO304" s="3">
        <v>0</v>
      </c>
      <c r="BP304" s="3">
        <v>77</v>
      </c>
    </row>
    <row r="305" spans="1:68" x14ac:dyDescent="0.25">
      <c r="A305" s="1">
        <v>41577</v>
      </c>
      <c r="B305" t="s">
        <v>30</v>
      </c>
      <c r="C305" s="3">
        <v>252932</v>
      </c>
      <c r="D305" s="3">
        <v>69620</v>
      </c>
      <c r="E305" s="3">
        <v>90867</v>
      </c>
      <c r="F305" s="3">
        <v>64824</v>
      </c>
      <c r="G305" s="3">
        <v>110817</v>
      </c>
      <c r="H305">
        <v>93133</v>
      </c>
      <c r="I305" s="12">
        <v>24715</v>
      </c>
      <c r="J305" s="14">
        <v>2827</v>
      </c>
      <c r="K305" s="13">
        <v>19928</v>
      </c>
      <c r="L305" s="13"/>
      <c r="M305" s="3">
        <v>21857</v>
      </c>
      <c r="N305" s="3">
        <v>2143</v>
      </c>
      <c r="O305" s="3">
        <v>896</v>
      </c>
      <c r="P305" s="3">
        <v>1183</v>
      </c>
      <c r="Q305" s="3">
        <v>191518</v>
      </c>
      <c r="R305" s="3">
        <v>63043</v>
      </c>
      <c r="S305" s="3">
        <v>22753</v>
      </c>
      <c r="T305" s="3">
        <v>36669</v>
      </c>
      <c r="U305" s="3">
        <v>785</v>
      </c>
      <c r="V305" s="3">
        <v>33135</v>
      </c>
      <c r="W305" s="3">
        <v>4970</v>
      </c>
      <c r="X305" s="3">
        <v>1570</v>
      </c>
      <c r="Y305" s="3">
        <v>7069</v>
      </c>
      <c r="Z305" s="3">
        <v>2093</v>
      </c>
      <c r="AA305" s="3">
        <v>3401</v>
      </c>
      <c r="AB305" s="3">
        <v>2093</v>
      </c>
      <c r="AC305" s="3">
        <v>7848</v>
      </c>
      <c r="AD305" s="3">
        <v>24003</v>
      </c>
      <c r="AE305" s="3">
        <v>5580</v>
      </c>
      <c r="AF305" s="3">
        <v>1860</v>
      </c>
      <c r="AG305" s="3">
        <v>5049</v>
      </c>
      <c r="AH305" s="3">
        <v>0</v>
      </c>
      <c r="AI305" s="3">
        <v>4429</v>
      </c>
      <c r="AJ305" s="3">
        <v>531</v>
      </c>
      <c r="AK305" s="3">
        <v>177</v>
      </c>
      <c r="AL305" s="3">
        <v>1329</v>
      </c>
      <c r="AM305" s="3">
        <v>354</v>
      </c>
      <c r="AN305" s="3">
        <v>0</v>
      </c>
      <c r="AO305" s="3">
        <v>354</v>
      </c>
      <c r="AP305" s="3">
        <v>4163</v>
      </c>
      <c r="AQ305" s="3">
        <f t="shared" si="52"/>
        <v>215521</v>
      </c>
      <c r="AR305" s="3">
        <f t="shared" si="53"/>
        <v>68623</v>
      </c>
      <c r="AS305" s="3">
        <f t="shared" si="54"/>
        <v>24613</v>
      </c>
      <c r="AT305" s="3">
        <f t="shared" si="55"/>
        <v>41718</v>
      </c>
      <c r="AU305" s="3">
        <f t="shared" si="56"/>
        <v>785</v>
      </c>
      <c r="AV305" s="3">
        <f t="shared" si="57"/>
        <v>37564</v>
      </c>
      <c r="AW305" s="3">
        <f t="shared" si="58"/>
        <v>5501</v>
      </c>
      <c r="AX305" s="3">
        <f t="shared" si="59"/>
        <v>1747</v>
      </c>
      <c r="AY305" s="3">
        <f t="shared" si="60"/>
        <v>8398</v>
      </c>
      <c r="AZ305" s="3">
        <f t="shared" si="61"/>
        <v>2447</v>
      </c>
      <c r="BA305" s="3">
        <f t="shared" si="62"/>
        <v>3401</v>
      </c>
      <c r="BB305" s="3">
        <f t="shared" si="63"/>
        <v>2447</v>
      </c>
      <c r="BC305" s="3">
        <f t="shared" si="64"/>
        <v>12011</v>
      </c>
      <c r="BD305" s="3">
        <v>2741</v>
      </c>
      <c r="BE305" s="3">
        <v>888</v>
      </c>
      <c r="BF305" s="3">
        <v>193</v>
      </c>
      <c r="BG305" s="3">
        <v>386</v>
      </c>
      <c r="BH305" s="3">
        <v>0</v>
      </c>
      <c r="BI305" s="3">
        <v>540</v>
      </c>
      <c r="BJ305" s="3">
        <v>116</v>
      </c>
      <c r="BK305" s="3">
        <v>116</v>
      </c>
      <c r="BL305" s="3">
        <v>116</v>
      </c>
      <c r="BM305" s="3">
        <v>39</v>
      </c>
      <c r="BN305" s="3">
        <v>0</v>
      </c>
      <c r="BO305" s="3">
        <v>116</v>
      </c>
      <c r="BP305" s="3">
        <v>77</v>
      </c>
    </row>
    <row r="306" spans="1:68" x14ac:dyDescent="0.25">
      <c r="A306" s="1">
        <v>41578</v>
      </c>
      <c r="B306" t="s">
        <v>46</v>
      </c>
      <c r="C306" s="3">
        <v>252600</v>
      </c>
      <c r="D306" s="3">
        <v>70821</v>
      </c>
      <c r="E306" s="3">
        <v>91380</v>
      </c>
      <c r="F306" s="3">
        <v>64487</v>
      </c>
      <c r="G306" s="3">
        <v>112711</v>
      </c>
      <c r="H306">
        <v>92987</v>
      </c>
      <c r="I306" s="12">
        <v>26861</v>
      </c>
      <c r="J306" s="14">
        <v>4809</v>
      </c>
      <c r="K306" s="13">
        <v>30159</v>
      </c>
      <c r="L306" s="13"/>
      <c r="M306" s="3">
        <v>22392</v>
      </c>
      <c r="N306" s="3">
        <v>2231</v>
      </c>
      <c r="O306" s="3">
        <v>867</v>
      </c>
      <c r="P306" s="3">
        <v>1312</v>
      </c>
      <c r="Q306" s="3">
        <v>192364</v>
      </c>
      <c r="R306" s="3">
        <v>49964</v>
      </c>
      <c r="S306" s="3">
        <v>22090</v>
      </c>
      <c r="T306" s="3">
        <v>35565</v>
      </c>
      <c r="U306" s="3">
        <v>1570</v>
      </c>
      <c r="V306" s="3">
        <v>34019</v>
      </c>
      <c r="W306" s="3">
        <v>6017</v>
      </c>
      <c r="X306" s="3">
        <v>2093</v>
      </c>
      <c r="Y306" s="3">
        <v>8836</v>
      </c>
      <c r="Z306" s="3">
        <v>1570</v>
      </c>
      <c r="AA306" s="3">
        <v>3139</v>
      </c>
      <c r="AB306" s="3">
        <v>1570</v>
      </c>
      <c r="AC306" s="3">
        <v>7325</v>
      </c>
      <c r="AD306" s="3">
        <v>26483</v>
      </c>
      <c r="AE306" s="3">
        <v>4960</v>
      </c>
      <c r="AF306" s="3">
        <v>2037</v>
      </c>
      <c r="AG306" s="3">
        <v>6377</v>
      </c>
      <c r="AH306" s="3">
        <v>89</v>
      </c>
      <c r="AI306" s="3">
        <v>5049</v>
      </c>
      <c r="AJ306" s="3">
        <v>620</v>
      </c>
      <c r="AK306" s="3">
        <v>89</v>
      </c>
      <c r="AL306" s="3">
        <v>1771</v>
      </c>
      <c r="AM306" s="3">
        <v>354</v>
      </c>
      <c r="AN306" s="3">
        <v>89</v>
      </c>
      <c r="AO306" s="3">
        <v>354</v>
      </c>
      <c r="AP306" s="3">
        <v>4517</v>
      </c>
      <c r="AQ306" s="3">
        <f t="shared" si="52"/>
        <v>218847</v>
      </c>
      <c r="AR306" s="3">
        <f t="shared" si="53"/>
        <v>54924</v>
      </c>
      <c r="AS306" s="3">
        <f t="shared" si="54"/>
        <v>24127</v>
      </c>
      <c r="AT306" s="3">
        <f t="shared" si="55"/>
        <v>41942</v>
      </c>
      <c r="AU306" s="3">
        <f t="shared" si="56"/>
        <v>1659</v>
      </c>
      <c r="AV306" s="3">
        <f t="shared" si="57"/>
        <v>39068</v>
      </c>
      <c r="AW306" s="3">
        <f t="shared" si="58"/>
        <v>6637</v>
      </c>
      <c r="AX306" s="3">
        <f t="shared" si="59"/>
        <v>2182</v>
      </c>
      <c r="AY306" s="3">
        <f t="shared" si="60"/>
        <v>10607</v>
      </c>
      <c r="AZ306" s="3">
        <f t="shared" si="61"/>
        <v>1924</v>
      </c>
      <c r="BA306" s="3">
        <f t="shared" si="62"/>
        <v>3228</v>
      </c>
      <c r="BB306" s="3">
        <f t="shared" si="63"/>
        <v>1924</v>
      </c>
      <c r="BC306" s="3">
        <f t="shared" si="64"/>
        <v>11842</v>
      </c>
      <c r="BD306" s="3">
        <v>2702</v>
      </c>
      <c r="BE306" s="3">
        <v>772</v>
      </c>
      <c r="BF306" s="3">
        <v>270</v>
      </c>
      <c r="BG306" s="3">
        <v>695</v>
      </c>
      <c r="BH306" s="3">
        <v>0</v>
      </c>
      <c r="BI306" s="3">
        <v>463</v>
      </c>
      <c r="BJ306" s="3">
        <v>77</v>
      </c>
      <c r="BK306" s="3">
        <v>39</v>
      </c>
      <c r="BL306" s="3">
        <v>154</v>
      </c>
      <c r="BM306" s="3">
        <v>116</v>
      </c>
      <c r="BN306" s="3">
        <v>0</v>
      </c>
      <c r="BO306" s="3">
        <v>39</v>
      </c>
      <c r="BP306" s="3">
        <v>0</v>
      </c>
    </row>
    <row r="307" spans="1:68" x14ac:dyDescent="0.25">
      <c r="A307" s="1">
        <v>41579</v>
      </c>
      <c r="B307" t="s">
        <v>49</v>
      </c>
      <c r="C307" s="3">
        <v>172597</v>
      </c>
      <c r="D307" s="3">
        <v>50191</v>
      </c>
      <c r="E307" s="3">
        <v>61615</v>
      </c>
      <c r="F307" s="3">
        <v>41847</v>
      </c>
      <c r="G307" s="3">
        <v>80577</v>
      </c>
      <c r="H307">
        <v>64039</v>
      </c>
      <c r="I307" s="12">
        <v>24640</v>
      </c>
      <c r="J307" s="14">
        <v>2944</v>
      </c>
      <c r="K307" s="13">
        <v>19317</v>
      </c>
      <c r="L307" s="13"/>
      <c r="M307" s="3">
        <v>18402</v>
      </c>
      <c r="N307" s="3">
        <v>2384</v>
      </c>
      <c r="O307" s="3">
        <v>840</v>
      </c>
      <c r="P307" s="3">
        <v>991</v>
      </c>
      <c r="Q307" s="3">
        <v>133527</v>
      </c>
      <c r="R307" s="3">
        <v>31391</v>
      </c>
      <c r="S307" s="3">
        <v>18997</v>
      </c>
      <c r="T307" s="3">
        <v>21648</v>
      </c>
      <c r="U307" s="3">
        <v>1831</v>
      </c>
      <c r="V307" s="3">
        <v>22974</v>
      </c>
      <c r="W307" s="3">
        <v>4447</v>
      </c>
      <c r="X307" s="3">
        <v>2354</v>
      </c>
      <c r="Y307" s="3">
        <v>5743</v>
      </c>
      <c r="Z307" s="3">
        <v>1570</v>
      </c>
      <c r="AA307" s="3">
        <v>2354</v>
      </c>
      <c r="AB307" s="3">
        <v>2877</v>
      </c>
      <c r="AC307" s="3">
        <v>6017</v>
      </c>
      <c r="AD307" s="3">
        <v>25952</v>
      </c>
      <c r="AE307" s="3">
        <v>5137</v>
      </c>
      <c r="AF307" s="3">
        <v>2126</v>
      </c>
      <c r="AG307" s="3">
        <v>4783</v>
      </c>
      <c r="AH307" s="3">
        <v>0</v>
      </c>
      <c r="AI307" s="3">
        <v>5226</v>
      </c>
      <c r="AJ307" s="3">
        <v>354</v>
      </c>
      <c r="AK307" s="3">
        <v>89</v>
      </c>
      <c r="AL307" s="3">
        <v>1860</v>
      </c>
      <c r="AM307" s="3">
        <v>531</v>
      </c>
      <c r="AN307" s="3">
        <v>354</v>
      </c>
      <c r="AO307" s="3">
        <v>89</v>
      </c>
      <c r="AP307" s="3">
        <v>4960</v>
      </c>
      <c r="AQ307" s="3">
        <f t="shared" si="52"/>
        <v>159479</v>
      </c>
      <c r="AR307" s="3">
        <f t="shared" si="53"/>
        <v>36528</v>
      </c>
      <c r="AS307" s="3">
        <f t="shared" si="54"/>
        <v>21123</v>
      </c>
      <c r="AT307" s="3">
        <f t="shared" si="55"/>
        <v>26431</v>
      </c>
      <c r="AU307" s="3">
        <f t="shared" si="56"/>
        <v>1831</v>
      </c>
      <c r="AV307" s="3">
        <f t="shared" si="57"/>
        <v>28200</v>
      </c>
      <c r="AW307" s="3">
        <f t="shared" si="58"/>
        <v>4801</v>
      </c>
      <c r="AX307" s="3">
        <f t="shared" si="59"/>
        <v>2443</v>
      </c>
      <c r="AY307" s="3">
        <f t="shared" si="60"/>
        <v>7603</v>
      </c>
      <c r="AZ307" s="3">
        <f t="shared" si="61"/>
        <v>2101</v>
      </c>
      <c r="BA307" s="3">
        <f t="shared" si="62"/>
        <v>2708</v>
      </c>
      <c r="BB307" s="3">
        <f t="shared" si="63"/>
        <v>2966</v>
      </c>
      <c r="BC307" s="3">
        <f t="shared" si="64"/>
        <v>10977</v>
      </c>
      <c r="BD307" s="3">
        <v>2895</v>
      </c>
      <c r="BE307" s="3">
        <v>309</v>
      </c>
      <c r="BF307" s="3">
        <v>347</v>
      </c>
      <c r="BG307" s="3">
        <v>849</v>
      </c>
      <c r="BH307" s="3">
        <v>77</v>
      </c>
      <c r="BI307" s="3">
        <v>347</v>
      </c>
      <c r="BJ307" s="3">
        <v>232</v>
      </c>
      <c r="BK307" s="3">
        <v>77</v>
      </c>
      <c r="BL307" s="3">
        <v>270</v>
      </c>
      <c r="BM307" s="3">
        <v>77</v>
      </c>
      <c r="BN307" s="3">
        <v>0</v>
      </c>
      <c r="BO307" s="3">
        <v>116</v>
      </c>
      <c r="BP307" s="3">
        <v>77</v>
      </c>
    </row>
    <row r="308" spans="1:68" x14ac:dyDescent="0.25">
      <c r="A308" s="1">
        <v>41580</v>
      </c>
      <c r="B308" t="s">
        <v>52</v>
      </c>
      <c r="C308" s="3">
        <v>104641</v>
      </c>
      <c r="D308" s="3">
        <v>31342</v>
      </c>
      <c r="E308" s="3">
        <v>34684</v>
      </c>
      <c r="F308" s="3">
        <v>24698</v>
      </c>
      <c r="G308" s="3">
        <v>50996</v>
      </c>
      <c r="H308">
        <v>39190</v>
      </c>
      <c r="I308" s="12">
        <v>20169</v>
      </c>
      <c r="J308" s="14">
        <v>2523</v>
      </c>
      <c r="K308" s="13">
        <v>12248</v>
      </c>
      <c r="L308" s="13"/>
      <c r="M308" s="3">
        <v>11939</v>
      </c>
      <c r="N308" s="3">
        <v>2330</v>
      </c>
      <c r="O308" s="3">
        <v>825</v>
      </c>
      <c r="P308" s="3">
        <v>931</v>
      </c>
      <c r="Q308" s="3">
        <v>82658</v>
      </c>
      <c r="R308" s="3">
        <v>18573</v>
      </c>
      <c r="S308" s="3">
        <v>10603</v>
      </c>
      <c r="T308" s="3">
        <v>14579</v>
      </c>
      <c r="U308" s="3">
        <v>2354</v>
      </c>
      <c r="V308" s="3">
        <v>14579</v>
      </c>
      <c r="W308" s="3">
        <v>3924</v>
      </c>
      <c r="X308" s="3">
        <v>1831</v>
      </c>
      <c r="Y308" s="3">
        <v>5743</v>
      </c>
      <c r="Z308" s="3">
        <v>523</v>
      </c>
      <c r="AA308" s="3">
        <v>1046</v>
      </c>
      <c r="AB308" s="3">
        <v>1570</v>
      </c>
      <c r="AC308" s="3">
        <v>4970</v>
      </c>
      <c r="AD308" s="3">
        <v>19574</v>
      </c>
      <c r="AE308" s="3">
        <v>3189</v>
      </c>
      <c r="AF308" s="3">
        <v>886</v>
      </c>
      <c r="AG308" s="3">
        <v>4960</v>
      </c>
      <c r="AH308" s="3">
        <v>0</v>
      </c>
      <c r="AI308" s="3">
        <v>3543</v>
      </c>
      <c r="AJ308" s="3">
        <v>266</v>
      </c>
      <c r="AK308" s="3">
        <v>0</v>
      </c>
      <c r="AL308" s="3">
        <v>797</v>
      </c>
      <c r="AM308" s="3">
        <v>531</v>
      </c>
      <c r="AN308" s="3">
        <v>177</v>
      </c>
      <c r="AO308" s="3">
        <v>354</v>
      </c>
      <c r="AP308" s="3">
        <v>4429</v>
      </c>
      <c r="AQ308" s="3">
        <f t="shared" si="52"/>
        <v>102232</v>
      </c>
      <c r="AR308" s="3">
        <f t="shared" si="53"/>
        <v>21762</v>
      </c>
      <c r="AS308" s="3">
        <f t="shared" si="54"/>
        <v>11489</v>
      </c>
      <c r="AT308" s="3">
        <f t="shared" si="55"/>
        <v>19539</v>
      </c>
      <c r="AU308" s="3">
        <f t="shared" si="56"/>
        <v>2354</v>
      </c>
      <c r="AV308" s="3">
        <f t="shared" si="57"/>
        <v>18122</v>
      </c>
      <c r="AW308" s="3">
        <f t="shared" si="58"/>
        <v>4190</v>
      </c>
      <c r="AX308" s="3">
        <f t="shared" si="59"/>
        <v>1831</v>
      </c>
      <c r="AY308" s="3">
        <f t="shared" si="60"/>
        <v>6540</v>
      </c>
      <c r="AZ308" s="3">
        <f t="shared" si="61"/>
        <v>1054</v>
      </c>
      <c r="BA308" s="3">
        <f t="shared" si="62"/>
        <v>1223</v>
      </c>
      <c r="BB308" s="3">
        <f t="shared" si="63"/>
        <v>1924</v>
      </c>
      <c r="BC308" s="3">
        <f t="shared" si="64"/>
        <v>9399</v>
      </c>
      <c r="BD308" s="3">
        <v>1930</v>
      </c>
      <c r="BE308" s="3">
        <v>386</v>
      </c>
      <c r="BF308" s="3">
        <v>270</v>
      </c>
      <c r="BG308" s="3">
        <v>540</v>
      </c>
      <c r="BH308" s="3">
        <v>0</v>
      </c>
      <c r="BI308" s="3">
        <v>386</v>
      </c>
      <c r="BJ308" s="3">
        <v>116</v>
      </c>
      <c r="BK308" s="3">
        <v>0</v>
      </c>
      <c r="BL308" s="3">
        <v>77</v>
      </c>
      <c r="BM308" s="3">
        <v>0</v>
      </c>
      <c r="BN308" s="3">
        <v>0</v>
      </c>
      <c r="BO308" s="3">
        <v>39</v>
      </c>
      <c r="BP308" s="3">
        <v>77</v>
      </c>
    </row>
    <row r="309" spans="1:68" x14ac:dyDescent="0.25">
      <c r="A309" s="1">
        <v>41581</v>
      </c>
      <c r="B309" t="s">
        <v>53</v>
      </c>
      <c r="C309" s="3">
        <v>112294</v>
      </c>
      <c r="D309" s="3">
        <v>31962</v>
      </c>
      <c r="E309" s="3">
        <v>36818</v>
      </c>
      <c r="F309" s="3">
        <v>28977</v>
      </c>
      <c r="G309" s="3">
        <v>54744</v>
      </c>
      <c r="H309">
        <v>45995</v>
      </c>
      <c r="I309" s="12">
        <v>23385</v>
      </c>
      <c r="J309" s="14">
        <v>2790</v>
      </c>
      <c r="K309" s="13">
        <v>14046</v>
      </c>
      <c r="L309" s="13"/>
      <c r="M309" s="3">
        <v>13276</v>
      </c>
      <c r="N309" s="3">
        <v>2367</v>
      </c>
      <c r="O309" s="3">
        <v>288</v>
      </c>
      <c r="P309" s="3">
        <v>535</v>
      </c>
      <c r="Q309" s="3">
        <v>88008</v>
      </c>
      <c r="R309" s="3">
        <v>21450</v>
      </c>
      <c r="S309" s="3">
        <v>12812</v>
      </c>
      <c r="T309" s="3">
        <v>16126</v>
      </c>
      <c r="U309" s="3">
        <v>1831</v>
      </c>
      <c r="V309" s="3">
        <v>13254</v>
      </c>
      <c r="W309" s="3">
        <v>2616</v>
      </c>
      <c r="X309" s="3">
        <v>523</v>
      </c>
      <c r="Y309" s="3">
        <v>3755</v>
      </c>
      <c r="Z309" s="3">
        <v>785</v>
      </c>
      <c r="AA309" s="3">
        <v>1308</v>
      </c>
      <c r="AB309" s="3">
        <v>523</v>
      </c>
      <c r="AC309" s="3">
        <v>5755</v>
      </c>
      <c r="AD309" s="3">
        <v>21612</v>
      </c>
      <c r="AE309" s="3">
        <v>4074</v>
      </c>
      <c r="AF309" s="3">
        <v>1771</v>
      </c>
      <c r="AG309" s="3">
        <v>6820</v>
      </c>
      <c r="AH309" s="3">
        <v>0</v>
      </c>
      <c r="AI309" s="3">
        <v>2923</v>
      </c>
      <c r="AJ309" s="3">
        <v>443</v>
      </c>
      <c r="AK309" s="3">
        <v>89</v>
      </c>
      <c r="AL309" s="3">
        <v>797</v>
      </c>
      <c r="AM309" s="3">
        <v>443</v>
      </c>
      <c r="AN309" s="3">
        <v>89</v>
      </c>
      <c r="AO309" s="3">
        <v>354</v>
      </c>
      <c r="AP309" s="3">
        <v>3631</v>
      </c>
      <c r="AQ309" s="3">
        <f t="shared" si="52"/>
        <v>109620</v>
      </c>
      <c r="AR309" s="3">
        <f t="shared" si="53"/>
        <v>25524</v>
      </c>
      <c r="AS309" s="3">
        <f t="shared" si="54"/>
        <v>14583</v>
      </c>
      <c r="AT309" s="3">
        <f t="shared" si="55"/>
        <v>22946</v>
      </c>
      <c r="AU309" s="3">
        <f t="shared" si="56"/>
        <v>1831</v>
      </c>
      <c r="AV309" s="3">
        <f t="shared" si="57"/>
        <v>16177</v>
      </c>
      <c r="AW309" s="3">
        <f t="shared" si="58"/>
        <v>3059</v>
      </c>
      <c r="AX309" s="3">
        <f t="shared" si="59"/>
        <v>612</v>
      </c>
      <c r="AY309" s="3">
        <f t="shared" si="60"/>
        <v>4552</v>
      </c>
      <c r="AZ309" s="3">
        <f t="shared" si="61"/>
        <v>1228</v>
      </c>
      <c r="BA309" s="3">
        <f t="shared" si="62"/>
        <v>1397</v>
      </c>
      <c r="BB309" s="3">
        <f t="shared" si="63"/>
        <v>877</v>
      </c>
      <c r="BC309" s="3">
        <f t="shared" si="64"/>
        <v>9386</v>
      </c>
      <c r="BD309" s="3">
        <v>2779</v>
      </c>
      <c r="BE309" s="3">
        <v>656</v>
      </c>
      <c r="BF309" s="3">
        <v>232</v>
      </c>
      <c r="BG309" s="3">
        <v>733</v>
      </c>
      <c r="BH309" s="3">
        <v>0</v>
      </c>
      <c r="BI309" s="3">
        <v>618</v>
      </c>
      <c r="BJ309" s="3">
        <v>77</v>
      </c>
      <c r="BK309" s="3">
        <v>116</v>
      </c>
      <c r="BL309" s="3">
        <v>116</v>
      </c>
      <c r="BM309" s="3">
        <v>39</v>
      </c>
      <c r="BN309" s="3">
        <v>0</v>
      </c>
      <c r="BO309" s="3">
        <v>0</v>
      </c>
      <c r="BP309" s="3">
        <v>116</v>
      </c>
    </row>
    <row r="310" spans="1:68" x14ac:dyDescent="0.25">
      <c r="A310" s="1">
        <v>41582</v>
      </c>
      <c r="B310" t="s">
        <v>58</v>
      </c>
      <c r="C310" s="3">
        <v>160799</v>
      </c>
      <c r="D310" s="3">
        <v>46205</v>
      </c>
      <c r="E310" s="3">
        <v>54358</v>
      </c>
      <c r="F310" s="3">
        <v>41526</v>
      </c>
      <c r="G310" s="3">
        <v>76580</v>
      </c>
      <c r="H310">
        <v>62805</v>
      </c>
      <c r="I310" s="12">
        <v>27121</v>
      </c>
      <c r="J310" s="14">
        <v>3373</v>
      </c>
      <c r="K310" s="13">
        <v>14937</v>
      </c>
      <c r="L310" s="13"/>
      <c r="M310" s="3">
        <v>19099</v>
      </c>
      <c r="N310" s="3">
        <v>3019</v>
      </c>
      <c r="O310" s="3">
        <v>1103</v>
      </c>
      <c r="P310" s="3">
        <v>765</v>
      </c>
      <c r="Q310" s="3">
        <v>125213</v>
      </c>
      <c r="R310" s="3">
        <v>30606</v>
      </c>
      <c r="S310" s="3">
        <v>19218</v>
      </c>
      <c r="T310" s="3">
        <v>25183</v>
      </c>
      <c r="U310" s="3">
        <v>3139</v>
      </c>
      <c r="V310" s="3">
        <v>20765</v>
      </c>
      <c r="W310" s="3">
        <v>2877</v>
      </c>
      <c r="X310" s="3">
        <v>1308</v>
      </c>
      <c r="Y310" s="3">
        <v>7069</v>
      </c>
      <c r="Z310" s="3">
        <v>1046</v>
      </c>
      <c r="AA310" s="3">
        <v>3401</v>
      </c>
      <c r="AB310" s="3">
        <v>2093</v>
      </c>
      <c r="AC310" s="3">
        <v>3662</v>
      </c>
      <c r="AD310" s="3">
        <v>27900</v>
      </c>
      <c r="AE310" s="3">
        <v>5403</v>
      </c>
      <c r="AF310" s="3">
        <v>2214</v>
      </c>
      <c r="AG310" s="3">
        <v>6997</v>
      </c>
      <c r="AH310" s="3">
        <v>89</v>
      </c>
      <c r="AI310" s="3">
        <v>4783</v>
      </c>
      <c r="AJ310" s="3">
        <v>709</v>
      </c>
      <c r="AK310" s="3">
        <v>89</v>
      </c>
      <c r="AL310" s="3">
        <v>1417</v>
      </c>
      <c r="AM310" s="3">
        <v>443</v>
      </c>
      <c r="AN310" s="3">
        <v>0</v>
      </c>
      <c r="AO310" s="3">
        <v>266</v>
      </c>
      <c r="AP310" s="3">
        <v>5049</v>
      </c>
      <c r="AQ310" s="3">
        <f t="shared" si="52"/>
        <v>153113</v>
      </c>
      <c r="AR310" s="3">
        <f t="shared" si="53"/>
        <v>36009</v>
      </c>
      <c r="AS310" s="3">
        <f t="shared" si="54"/>
        <v>21432</v>
      </c>
      <c r="AT310" s="3">
        <f t="shared" si="55"/>
        <v>32180</v>
      </c>
      <c r="AU310" s="3">
        <f t="shared" si="56"/>
        <v>3228</v>
      </c>
      <c r="AV310" s="3">
        <f t="shared" si="57"/>
        <v>25548</v>
      </c>
      <c r="AW310" s="3">
        <f t="shared" si="58"/>
        <v>3586</v>
      </c>
      <c r="AX310" s="3">
        <f t="shared" si="59"/>
        <v>1397</v>
      </c>
      <c r="AY310" s="3">
        <f t="shared" si="60"/>
        <v>8486</v>
      </c>
      <c r="AZ310" s="3">
        <f t="shared" si="61"/>
        <v>1489</v>
      </c>
      <c r="BA310" s="3">
        <f t="shared" si="62"/>
        <v>3401</v>
      </c>
      <c r="BB310" s="3">
        <f t="shared" si="63"/>
        <v>2359</v>
      </c>
      <c r="BC310" s="3">
        <f t="shared" si="64"/>
        <v>8711</v>
      </c>
      <c r="BD310" s="3">
        <v>2818</v>
      </c>
      <c r="BE310" s="3">
        <v>733</v>
      </c>
      <c r="BF310" s="3">
        <v>193</v>
      </c>
      <c r="BG310" s="3">
        <v>772</v>
      </c>
      <c r="BH310" s="3">
        <v>39</v>
      </c>
      <c r="BI310" s="3">
        <v>347</v>
      </c>
      <c r="BJ310" s="3">
        <v>116</v>
      </c>
      <c r="BK310" s="3">
        <v>39</v>
      </c>
      <c r="BL310" s="3">
        <v>309</v>
      </c>
      <c r="BM310" s="3">
        <v>116</v>
      </c>
      <c r="BN310" s="3">
        <v>0</v>
      </c>
      <c r="BO310" s="3">
        <v>0</v>
      </c>
      <c r="BP310" s="3">
        <v>39</v>
      </c>
    </row>
    <row r="311" spans="1:68" x14ac:dyDescent="0.25">
      <c r="A311" s="1">
        <v>41583</v>
      </c>
      <c r="B311" t="s">
        <v>59</v>
      </c>
      <c r="C311" s="3">
        <v>156909</v>
      </c>
      <c r="D311" s="3">
        <v>45646</v>
      </c>
      <c r="E311" s="3">
        <v>55246</v>
      </c>
      <c r="F311" s="3">
        <v>40837</v>
      </c>
      <c r="G311" s="3">
        <v>72398</v>
      </c>
      <c r="H311">
        <v>60414</v>
      </c>
      <c r="I311" s="12">
        <v>23514</v>
      </c>
      <c r="J311" s="14">
        <v>3085</v>
      </c>
      <c r="K311" s="13">
        <v>13826</v>
      </c>
      <c r="L311" s="13"/>
      <c r="M311" s="3">
        <v>19108</v>
      </c>
      <c r="N311" s="3">
        <v>2329</v>
      </c>
      <c r="O311" s="3">
        <v>816</v>
      </c>
      <c r="P311" s="3">
        <v>1045</v>
      </c>
      <c r="Q311" s="3">
        <v>121977</v>
      </c>
      <c r="R311" s="3">
        <v>31129</v>
      </c>
      <c r="S311" s="3">
        <v>19660</v>
      </c>
      <c r="T311" s="3">
        <v>21427</v>
      </c>
      <c r="U311" s="3">
        <v>2093</v>
      </c>
      <c r="V311" s="3">
        <v>18997</v>
      </c>
      <c r="W311" s="3">
        <v>3924</v>
      </c>
      <c r="X311" s="3">
        <v>2093</v>
      </c>
      <c r="Y311" s="3">
        <v>5743</v>
      </c>
      <c r="Z311" s="3">
        <v>1046</v>
      </c>
      <c r="AA311" s="3">
        <v>1570</v>
      </c>
      <c r="AB311" s="3">
        <v>2616</v>
      </c>
      <c r="AC311" s="3">
        <v>4185</v>
      </c>
      <c r="AD311" s="3">
        <v>24534</v>
      </c>
      <c r="AE311" s="3">
        <v>3809</v>
      </c>
      <c r="AF311" s="3">
        <v>1771</v>
      </c>
      <c r="AG311" s="3">
        <v>4340</v>
      </c>
      <c r="AH311" s="3">
        <v>0</v>
      </c>
      <c r="AI311" s="3">
        <v>6466</v>
      </c>
      <c r="AJ311" s="3">
        <v>620</v>
      </c>
      <c r="AK311" s="3">
        <v>177</v>
      </c>
      <c r="AL311" s="3">
        <v>1860</v>
      </c>
      <c r="AM311" s="3">
        <v>354</v>
      </c>
      <c r="AN311" s="3">
        <v>354</v>
      </c>
      <c r="AO311" s="3">
        <v>620</v>
      </c>
      <c r="AP311" s="3">
        <v>3897</v>
      </c>
      <c r="AQ311" s="3">
        <f t="shared" si="52"/>
        <v>146511</v>
      </c>
      <c r="AR311" s="3">
        <f t="shared" si="53"/>
        <v>34938</v>
      </c>
      <c r="AS311" s="3">
        <f t="shared" si="54"/>
        <v>21431</v>
      </c>
      <c r="AT311" s="3">
        <f t="shared" si="55"/>
        <v>25767</v>
      </c>
      <c r="AU311" s="3">
        <f t="shared" si="56"/>
        <v>2093</v>
      </c>
      <c r="AV311" s="3">
        <f t="shared" si="57"/>
        <v>25463</v>
      </c>
      <c r="AW311" s="3">
        <f t="shared" si="58"/>
        <v>4544</v>
      </c>
      <c r="AX311" s="3">
        <f t="shared" si="59"/>
        <v>2270</v>
      </c>
      <c r="AY311" s="3">
        <f t="shared" si="60"/>
        <v>7603</v>
      </c>
      <c r="AZ311" s="3">
        <f t="shared" si="61"/>
        <v>1400</v>
      </c>
      <c r="BA311" s="3">
        <f t="shared" si="62"/>
        <v>1924</v>
      </c>
      <c r="BB311" s="3">
        <f t="shared" si="63"/>
        <v>3236</v>
      </c>
      <c r="BC311" s="3">
        <f t="shared" si="64"/>
        <v>8082</v>
      </c>
      <c r="BD311" s="3">
        <v>2548</v>
      </c>
      <c r="BE311" s="3">
        <v>425</v>
      </c>
      <c r="BF311" s="3">
        <v>386</v>
      </c>
      <c r="BG311" s="3">
        <v>656</v>
      </c>
      <c r="BH311" s="3">
        <v>39</v>
      </c>
      <c r="BI311" s="3">
        <v>502</v>
      </c>
      <c r="BJ311" s="3">
        <v>154</v>
      </c>
      <c r="BK311" s="3">
        <v>39</v>
      </c>
      <c r="BL311" s="3">
        <v>154</v>
      </c>
      <c r="BM311" s="3">
        <v>0</v>
      </c>
      <c r="BN311" s="3">
        <v>39</v>
      </c>
      <c r="BO311" s="3">
        <v>77</v>
      </c>
      <c r="BP311" s="3">
        <v>39</v>
      </c>
    </row>
    <row r="312" spans="1:68" x14ac:dyDescent="0.25">
      <c r="A312" s="1">
        <v>41584</v>
      </c>
      <c r="B312" t="s">
        <v>30</v>
      </c>
      <c r="C312" s="3">
        <v>148848</v>
      </c>
      <c r="D312" s="3">
        <v>43400</v>
      </c>
      <c r="E312" s="3">
        <v>53874</v>
      </c>
      <c r="F312" s="3">
        <v>37740</v>
      </c>
      <c r="G312" s="3">
        <v>68640</v>
      </c>
      <c r="H312">
        <v>55181</v>
      </c>
      <c r="I312" s="12">
        <v>20100</v>
      </c>
      <c r="J312" s="14">
        <v>3289</v>
      </c>
      <c r="K312" s="13">
        <v>12761</v>
      </c>
      <c r="L312" s="13"/>
      <c r="M312" s="3">
        <v>18702</v>
      </c>
      <c r="N312" s="3">
        <v>2080</v>
      </c>
      <c r="O312" s="3">
        <v>792</v>
      </c>
      <c r="P312" s="3">
        <v>1055</v>
      </c>
      <c r="Q312" s="3">
        <v>116941</v>
      </c>
      <c r="R312" s="3">
        <v>31129</v>
      </c>
      <c r="S312" s="3">
        <v>13696</v>
      </c>
      <c r="T312" s="3">
        <v>18556</v>
      </c>
      <c r="U312" s="3">
        <v>1570</v>
      </c>
      <c r="V312" s="3">
        <v>18776</v>
      </c>
      <c r="W312" s="3">
        <v>3662</v>
      </c>
      <c r="X312" s="3">
        <v>1308</v>
      </c>
      <c r="Y312" s="3">
        <v>7511</v>
      </c>
      <c r="Z312" s="3">
        <v>1570</v>
      </c>
      <c r="AA312" s="3">
        <v>1570</v>
      </c>
      <c r="AB312" s="3">
        <v>2616</v>
      </c>
      <c r="AC312" s="3">
        <v>3924</v>
      </c>
      <c r="AD312" s="3">
        <v>19663</v>
      </c>
      <c r="AE312" s="3">
        <v>3277</v>
      </c>
      <c r="AF312" s="3">
        <v>2037</v>
      </c>
      <c r="AG312" s="3">
        <v>3809</v>
      </c>
      <c r="AH312" s="3">
        <v>89</v>
      </c>
      <c r="AI312" s="3">
        <v>3809</v>
      </c>
      <c r="AJ312" s="3">
        <v>620</v>
      </c>
      <c r="AK312" s="3">
        <v>89</v>
      </c>
      <c r="AL312" s="3">
        <v>1240</v>
      </c>
      <c r="AM312" s="3">
        <v>266</v>
      </c>
      <c r="AN312" s="3">
        <v>266</v>
      </c>
      <c r="AO312" s="3">
        <v>354</v>
      </c>
      <c r="AP312" s="3">
        <v>3720</v>
      </c>
      <c r="AQ312" s="3">
        <f t="shared" si="52"/>
        <v>136604</v>
      </c>
      <c r="AR312" s="3">
        <f t="shared" si="53"/>
        <v>34406</v>
      </c>
      <c r="AS312" s="3">
        <f t="shared" si="54"/>
        <v>15733</v>
      </c>
      <c r="AT312" s="3">
        <f t="shared" si="55"/>
        <v>22365</v>
      </c>
      <c r="AU312" s="3">
        <f t="shared" si="56"/>
        <v>1659</v>
      </c>
      <c r="AV312" s="3">
        <f t="shared" si="57"/>
        <v>22585</v>
      </c>
      <c r="AW312" s="3">
        <f t="shared" si="58"/>
        <v>4282</v>
      </c>
      <c r="AX312" s="3">
        <f t="shared" si="59"/>
        <v>1397</v>
      </c>
      <c r="AY312" s="3">
        <f t="shared" si="60"/>
        <v>8751</v>
      </c>
      <c r="AZ312" s="3">
        <f t="shared" si="61"/>
        <v>1836</v>
      </c>
      <c r="BA312" s="3">
        <f t="shared" si="62"/>
        <v>1836</v>
      </c>
      <c r="BB312" s="3">
        <f t="shared" si="63"/>
        <v>2970</v>
      </c>
      <c r="BC312" s="3">
        <f t="shared" si="64"/>
        <v>7644</v>
      </c>
      <c r="BD312" s="3">
        <v>2432</v>
      </c>
      <c r="BE312" s="3">
        <v>540</v>
      </c>
      <c r="BF312" s="3">
        <v>270</v>
      </c>
      <c r="BG312" s="3">
        <v>695</v>
      </c>
      <c r="BH312" s="3">
        <v>39</v>
      </c>
      <c r="BI312" s="3">
        <v>502</v>
      </c>
      <c r="BJ312" s="3">
        <v>77</v>
      </c>
      <c r="BK312" s="3">
        <v>0</v>
      </c>
      <c r="BL312" s="3">
        <v>0</v>
      </c>
      <c r="BM312" s="3">
        <v>0</v>
      </c>
      <c r="BN312" s="3">
        <v>39</v>
      </c>
      <c r="BO312" s="3">
        <v>0</v>
      </c>
      <c r="BP312" s="3">
        <v>193</v>
      </c>
    </row>
    <row r="313" spans="1:68" x14ac:dyDescent="0.25">
      <c r="A313" s="1">
        <v>41585</v>
      </c>
      <c r="B313" t="s">
        <v>46</v>
      </c>
      <c r="C313" s="3">
        <v>152889</v>
      </c>
      <c r="D313" s="3">
        <v>44603</v>
      </c>
      <c r="E313" s="3">
        <v>54788</v>
      </c>
      <c r="F313" s="3">
        <v>39636</v>
      </c>
      <c r="G313" s="3">
        <v>69839</v>
      </c>
      <c r="H313">
        <v>57594</v>
      </c>
      <c r="I313" s="12">
        <v>20816</v>
      </c>
      <c r="J313" s="14">
        <v>3059</v>
      </c>
      <c r="K313" s="13">
        <v>12648</v>
      </c>
      <c r="L313" s="13"/>
      <c r="M313" s="3">
        <v>20254</v>
      </c>
      <c r="N313" s="3">
        <v>2249</v>
      </c>
      <c r="O313" s="3">
        <v>858</v>
      </c>
      <c r="P313" s="3">
        <v>1293</v>
      </c>
      <c r="Q313" s="3">
        <v>119626</v>
      </c>
      <c r="R313" s="3">
        <v>34007</v>
      </c>
      <c r="S313" s="3">
        <v>20323</v>
      </c>
      <c r="T313" s="3">
        <v>18114</v>
      </c>
      <c r="U313" s="3">
        <v>1308</v>
      </c>
      <c r="V313" s="3">
        <v>21648</v>
      </c>
      <c r="W313" s="3">
        <v>2616</v>
      </c>
      <c r="X313" s="3">
        <v>1831</v>
      </c>
      <c r="Y313" s="3">
        <v>6627</v>
      </c>
      <c r="Z313" s="3">
        <v>785</v>
      </c>
      <c r="AA313" s="3">
        <v>1308</v>
      </c>
      <c r="AB313" s="3">
        <v>2093</v>
      </c>
      <c r="AC313" s="3">
        <v>6278</v>
      </c>
      <c r="AD313" s="3">
        <v>19397</v>
      </c>
      <c r="AE313" s="3">
        <v>3011</v>
      </c>
      <c r="AF313" s="3">
        <v>1771</v>
      </c>
      <c r="AG313" s="3">
        <v>4074</v>
      </c>
      <c r="AH313" s="3">
        <v>0</v>
      </c>
      <c r="AI313" s="3">
        <v>3631</v>
      </c>
      <c r="AJ313" s="3">
        <v>620</v>
      </c>
      <c r="AK313" s="3">
        <v>89</v>
      </c>
      <c r="AL313" s="3">
        <v>1329</v>
      </c>
      <c r="AM313" s="3">
        <v>443</v>
      </c>
      <c r="AN313" s="3">
        <v>0</v>
      </c>
      <c r="AO313" s="3">
        <v>177</v>
      </c>
      <c r="AP313" s="3">
        <v>3986</v>
      </c>
      <c r="AQ313" s="3">
        <f t="shared" si="52"/>
        <v>139023</v>
      </c>
      <c r="AR313" s="3">
        <f t="shared" si="53"/>
        <v>37018</v>
      </c>
      <c r="AS313" s="3">
        <f t="shared" si="54"/>
        <v>22094</v>
      </c>
      <c r="AT313" s="3">
        <f t="shared" si="55"/>
        <v>22188</v>
      </c>
      <c r="AU313" s="3">
        <f t="shared" si="56"/>
        <v>1308</v>
      </c>
      <c r="AV313" s="3">
        <f t="shared" si="57"/>
        <v>25279</v>
      </c>
      <c r="AW313" s="3">
        <f t="shared" si="58"/>
        <v>3236</v>
      </c>
      <c r="AX313" s="3">
        <f t="shared" si="59"/>
        <v>1920</v>
      </c>
      <c r="AY313" s="3">
        <f t="shared" si="60"/>
        <v>7956</v>
      </c>
      <c r="AZ313" s="3">
        <f t="shared" si="61"/>
        <v>1228</v>
      </c>
      <c r="BA313" s="3">
        <f t="shared" si="62"/>
        <v>1308</v>
      </c>
      <c r="BB313" s="3">
        <f t="shared" si="63"/>
        <v>2270</v>
      </c>
      <c r="BC313" s="3">
        <f t="shared" si="64"/>
        <v>10264</v>
      </c>
      <c r="BD313" s="3">
        <v>2123</v>
      </c>
      <c r="BE313" s="3">
        <v>347</v>
      </c>
      <c r="BF313" s="3">
        <v>193</v>
      </c>
      <c r="BG313" s="3">
        <v>463</v>
      </c>
      <c r="BH313" s="3">
        <v>0</v>
      </c>
      <c r="BI313" s="3">
        <v>695</v>
      </c>
      <c r="BJ313" s="3">
        <v>39</v>
      </c>
      <c r="BK313" s="3">
        <v>39</v>
      </c>
      <c r="BL313" s="3">
        <v>39</v>
      </c>
      <c r="BM313" s="3">
        <v>0</v>
      </c>
      <c r="BN313" s="3">
        <v>0</v>
      </c>
      <c r="BO313" s="3">
        <v>39</v>
      </c>
      <c r="BP313" s="3">
        <v>116</v>
      </c>
    </row>
    <row r="314" spans="1:68" x14ac:dyDescent="0.25">
      <c r="A314" s="1">
        <v>41586</v>
      </c>
      <c r="B314" t="s">
        <v>49</v>
      </c>
      <c r="C314" s="3">
        <v>159252</v>
      </c>
      <c r="D314" s="3">
        <v>47359</v>
      </c>
      <c r="E314" s="3">
        <v>56900</v>
      </c>
      <c r="F314" s="3">
        <v>41352</v>
      </c>
      <c r="G314" s="3">
        <v>72900</v>
      </c>
      <c r="H314">
        <v>60172</v>
      </c>
      <c r="I314" s="12">
        <v>22515</v>
      </c>
      <c r="J314" s="14">
        <v>2507</v>
      </c>
      <c r="K314" s="13">
        <v>12829</v>
      </c>
      <c r="L314" s="13"/>
      <c r="M314" s="3">
        <v>21147</v>
      </c>
      <c r="N314" s="3">
        <v>2285</v>
      </c>
      <c r="O314" s="3">
        <v>901</v>
      </c>
      <c r="P314" s="3">
        <v>1184</v>
      </c>
      <c r="Q314" s="3">
        <v>123727</v>
      </c>
      <c r="R314" s="3">
        <v>32176</v>
      </c>
      <c r="S314" s="3">
        <v>18997</v>
      </c>
      <c r="T314" s="3">
        <v>17009</v>
      </c>
      <c r="U314" s="3">
        <v>1831</v>
      </c>
      <c r="V314" s="3">
        <v>22311</v>
      </c>
      <c r="W314" s="3">
        <v>4970</v>
      </c>
      <c r="X314" s="3">
        <v>2877</v>
      </c>
      <c r="Y314" s="3">
        <v>6848</v>
      </c>
      <c r="Z314" s="3">
        <v>1570</v>
      </c>
      <c r="AA314" s="3">
        <v>785</v>
      </c>
      <c r="AB314" s="3">
        <v>523</v>
      </c>
      <c r="AC314" s="3">
        <v>5232</v>
      </c>
      <c r="AD314" s="3">
        <v>21612</v>
      </c>
      <c r="AE314" s="3">
        <v>4251</v>
      </c>
      <c r="AF314" s="3">
        <v>1683</v>
      </c>
      <c r="AG314" s="3">
        <v>4163</v>
      </c>
      <c r="AH314" s="3">
        <v>0</v>
      </c>
      <c r="AI314" s="3">
        <v>4606</v>
      </c>
      <c r="AJ314" s="3">
        <v>797</v>
      </c>
      <c r="AK314" s="3">
        <v>89</v>
      </c>
      <c r="AL314" s="3">
        <v>1240</v>
      </c>
      <c r="AM314" s="3">
        <v>354</v>
      </c>
      <c r="AN314" s="3">
        <v>177</v>
      </c>
      <c r="AO314" s="3">
        <v>266</v>
      </c>
      <c r="AP314" s="3">
        <v>3720</v>
      </c>
      <c r="AQ314" s="3">
        <f t="shared" si="52"/>
        <v>145339</v>
      </c>
      <c r="AR314" s="3">
        <f t="shared" si="53"/>
        <v>36427</v>
      </c>
      <c r="AS314" s="3">
        <f t="shared" si="54"/>
        <v>20680</v>
      </c>
      <c r="AT314" s="3">
        <f t="shared" si="55"/>
        <v>21172</v>
      </c>
      <c r="AU314" s="3">
        <f t="shared" si="56"/>
        <v>1831</v>
      </c>
      <c r="AV314" s="3">
        <f t="shared" si="57"/>
        <v>26917</v>
      </c>
      <c r="AW314" s="3">
        <f t="shared" si="58"/>
        <v>5767</v>
      </c>
      <c r="AX314" s="3">
        <f t="shared" si="59"/>
        <v>2966</v>
      </c>
      <c r="AY314" s="3">
        <f t="shared" si="60"/>
        <v>8088</v>
      </c>
      <c r="AZ314" s="3">
        <f t="shared" si="61"/>
        <v>1924</v>
      </c>
      <c r="BA314" s="3">
        <f t="shared" si="62"/>
        <v>962</v>
      </c>
      <c r="BB314" s="3">
        <f t="shared" si="63"/>
        <v>789</v>
      </c>
      <c r="BC314" s="3">
        <f t="shared" si="64"/>
        <v>8952</v>
      </c>
      <c r="BD314" s="3">
        <v>2934</v>
      </c>
      <c r="BE314" s="3">
        <v>425</v>
      </c>
      <c r="BF314" s="3">
        <v>347</v>
      </c>
      <c r="BG314" s="3">
        <v>618</v>
      </c>
      <c r="BH314" s="3">
        <v>0</v>
      </c>
      <c r="BI314" s="3">
        <v>811</v>
      </c>
      <c r="BJ314" s="3">
        <v>193</v>
      </c>
      <c r="BK314" s="3">
        <v>39</v>
      </c>
      <c r="BL314" s="3">
        <v>154</v>
      </c>
      <c r="BM314" s="3">
        <v>77</v>
      </c>
      <c r="BN314" s="3">
        <v>0</v>
      </c>
      <c r="BO314" s="3">
        <v>116</v>
      </c>
      <c r="BP314" s="3">
        <v>0</v>
      </c>
    </row>
    <row r="315" spans="1:68" x14ac:dyDescent="0.25">
      <c r="A315" s="1">
        <v>41587</v>
      </c>
      <c r="B315" t="s">
        <v>52</v>
      </c>
      <c r="C315" s="3">
        <v>143891</v>
      </c>
      <c r="D315" s="3">
        <v>46880</v>
      </c>
      <c r="E315" s="3">
        <v>49594</v>
      </c>
      <c r="F315" s="3">
        <v>36044</v>
      </c>
      <c r="G315" s="3">
        <v>68574</v>
      </c>
      <c r="H315">
        <v>55691</v>
      </c>
      <c r="I315" s="12">
        <v>25310</v>
      </c>
      <c r="J315" s="14">
        <v>2834</v>
      </c>
      <c r="K315" s="13">
        <v>13171</v>
      </c>
      <c r="L315" s="13"/>
      <c r="M315" s="3">
        <v>18564</v>
      </c>
      <c r="N315" s="3">
        <v>3076</v>
      </c>
      <c r="O315" s="3">
        <v>1108</v>
      </c>
      <c r="P315" s="3">
        <v>1148</v>
      </c>
      <c r="Q315" s="3">
        <v>111246</v>
      </c>
      <c r="R315" s="3">
        <v>27990</v>
      </c>
      <c r="S315" s="3">
        <v>15684</v>
      </c>
      <c r="T315" s="3">
        <v>16126</v>
      </c>
      <c r="U315" s="3">
        <v>1831</v>
      </c>
      <c r="V315" s="3">
        <v>27833</v>
      </c>
      <c r="W315" s="3">
        <v>2877</v>
      </c>
      <c r="X315" s="3">
        <v>2354</v>
      </c>
      <c r="Y315" s="3">
        <v>6848</v>
      </c>
      <c r="Z315" s="3">
        <v>1046</v>
      </c>
      <c r="AA315" s="3">
        <v>2877</v>
      </c>
      <c r="AB315" s="3">
        <v>1046</v>
      </c>
      <c r="AC315" s="3">
        <v>2616</v>
      </c>
      <c r="AD315" s="3">
        <v>24180</v>
      </c>
      <c r="AE315" s="3">
        <v>3543</v>
      </c>
      <c r="AF315" s="3">
        <v>1417</v>
      </c>
      <c r="AG315" s="3">
        <v>3809</v>
      </c>
      <c r="AH315" s="3">
        <v>0</v>
      </c>
      <c r="AI315" s="3">
        <v>6111</v>
      </c>
      <c r="AJ315" s="3">
        <v>266</v>
      </c>
      <c r="AK315" s="3">
        <v>531</v>
      </c>
      <c r="AL315" s="3">
        <v>2037</v>
      </c>
      <c r="AM315" s="3">
        <v>443</v>
      </c>
      <c r="AN315" s="3">
        <v>89</v>
      </c>
      <c r="AO315" s="3">
        <v>177</v>
      </c>
      <c r="AP315" s="3">
        <v>4871</v>
      </c>
      <c r="AQ315" s="3">
        <f t="shared" si="52"/>
        <v>135426</v>
      </c>
      <c r="AR315" s="3">
        <f t="shared" si="53"/>
        <v>31533</v>
      </c>
      <c r="AS315" s="3">
        <f t="shared" si="54"/>
        <v>17101</v>
      </c>
      <c r="AT315" s="3">
        <f t="shared" si="55"/>
        <v>19935</v>
      </c>
      <c r="AU315" s="3">
        <f t="shared" si="56"/>
        <v>1831</v>
      </c>
      <c r="AV315" s="3">
        <f t="shared" si="57"/>
        <v>33944</v>
      </c>
      <c r="AW315" s="3">
        <f t="shared" si="58"/>
        <v>3143</v>
      </c>
      <c r="AX315" s="3">
        <f t="shared" si="59"/>
        <v>2885</v>
      </c>
      <c r="AY315" s="3">
        <f t="shared" si="60"/>
        <v>8885</v>
      </c>
      <c r="AZ315" s="3">
        <f t="shared" si="61"/>
        <v>1489</v>
      </c>
      <c r="BA315" s="3">
        <f t="shared" si="62"/>
        <v>2966</v>
      </c>
      <c r="BB315" s="3">
        <f t="shared" si="63"/>
        <v>1223</v>
      </c>
      <c r="BC315" s="3">
        <f t="shared" si="64"/>
        <v>7487</v>
      </c>
      <c r="BD315" s="3">
        <v>2007</v>
      </c>
      <c r="BE315" s="3">
        <v>386</v>
      </c>
      <c r="BF315" s="3">
        <v>232</v>
      </c>
      <c r="BG315" s="3">
        <v>463</v>
      </c>
      <c r="BH315" s="3">
        <v>0</v>
      </c>
      <c r="BI315" s="3">
        <v>463</v>
      </c>
      <c r="BJ315" s="3">
        <v>39</v>
      </c>
      <c r="BK315" s="3">
        <v>39</v>
      </c>
      <c r="BL315" s="3">
        <v>116</v>
      </c>
      <c r="BM315" s="3">
        <v>0</v>
      </c>
      <c r="BN315" s="3">
        <v>39</v>
      </c>
      <c r="BO315" s="3">
        <v>0</v>
      </c>
      <c r="BP315" s="3">
        <v>77</v>
      </c>
    </row>
    <row r="316" spans="1:68" x14ac:dyDescent="0.25">
      <c r="A316" s="1">
        <v>41588</v>
      </c>
      <c r="B316" t="s">
        <v>53</v>
      </c>
      <c r="C316" s="3">
        <v>116368</v>
      </c>
      <c r="D316" s="3">
        <v>37533</v>
      </c>
      <c r="E316" s="3">
        <v>39980</v>
      </c>
      <c r="F316" s="3">
        <v>29869</v>
      </c>
      <c r="G316" s="3">
        <v>54547</v>
      </c>
      <c r="H316">
        <v>45383</v>
      </c>
      <c r="I316" s="12">
        <v>25422</v>
      </c>
      <c r="J316" s="14">
        <v>2045</v>
      </c>
      <c r="K316" s="13">
        <v>13163</v>
      </c>
      <c r="L316" s="13"/>
      <c r="M316" s="3">
        <v>14146</v>
      </c>
      <c r="N316" s="3">
        <v>2785</v>
      </c>
      <c r="O316" s="3">
        <v>1032</v>
      </c>
      <c r="P316" s="3">
        <v>890</v>
      </c>
      <c r="Q316" s="3">
        <v>90006</v>
      </c>
      <c r="R316" s="3">
        <v>22235</v>
      </c>
      <c r="S316" s="3">
        <v>18114</v>
      </c>
      <c r="T316" s="3">
        <v>13475</v>
      </c>
      <c r="U316" s="3">
        <v>1570</v>
      </c>
      <c r="V316" s="3">
        <v>18114</v>
      </c>
      <c r="W316" s="3">
        <v>2354</v>
      </c>
      <c r="X316" s="3">
        <v>262</v>
      </c>
      <c r="Y316" s="3">
        <v>5302</v>
      </c>
      <c r="Z316" s="3">
        <v>1046</v>
      </c>
      <c r="AA316" s="3">
        <v>785</v>
      </c>
      <c r="AB316" s="3">
        <v>1308</v>
      </c>
      <c r="AC316" s="3">
        <v>5232</v>
      </c>
      <c r="AD316" s="3">
        <v>24623</v>
      </c>
      <c r="AE316" s="3">
        <v>4251</v>
      </c>
      <c r="AF316" s="3">
        <v>2391</v>
      </c>
      <c r="AG316" s="3">
        <v>3631</v>
      </c>
      <c r="AH316" s="3">
        <v>89</v>
      </c>
      <c r="AI316" s="3">
        <v>4960</v>
      </c>
      <c r="AJ316" s="3">
        <v>354</v>
      </c>
      <c r="AK316" s="3">
        <v>177</v>
      </c>
      <c r="AL316" s="3">
        <v>1771</v>
      </c>
      <c r="AM316" s="3">
        <v>709</v>
      </c>
      <c r="AN316" s="3">
        <v>177</v>
      </c>
      <c r="AO316" s="3">
        <v>531</v>
      </c>
      <c r="AP316" s="3">
        <v>5226</v>
      </c>
      <c r="AQ316" s="3">
        <f t="shared" si="52"/>
        <v>114629</v>
      </c>
      <c r="AR316" s="3">
        <f t="shared" si="53"/>
        <v>26486</v>
      </c>
      <c r="AS316" s="3">
        <f t="shared" si="54"/>
        <v>20505</v>
      </c>
      <c r="AT316" s="3">
        <f t="shared" si="55"/>
        <v>17106</v>
      </c>
      <c r="AU316" s="3">
        <f t="shared" si="56"/>
        <v>1659</v>
      </c>
      <c r="AV316" s="3">
        <f t="shared" si="57"/>
        <v>23074</v>
      </c>
      <c r="AW316" s="3">
        <f t="shared" si="58"/>
        <v>2708</v>
      </c>
      <c r="AX316" s="3">
        <f t="shared" si="59"/>
        <v>439</v>
      </c>
      <c r="AY316" s="3">
        <f t="shared" si="60"/>
        <v>7073</v>
      </c>
      <c r="AZ316" s="3">
        <f t="shared" si="61"/>
        <v>1755</v>
      </c>
      <c r="BA316" s="3">
        <f t="shared" si="62"/>
        <v>962</v>
      </c>
      <c r="BB316" s="3">
        <f t="shared" si="63"/>
        <v>1839</v>
      </c>
      <c r="BC316" s="3">
        <f t="shared" si="64"/>
        <v>10458</v>
      </c>
      <c r="BD316" s="3">
        <v>1698</v>
      </c>
      <c r="BE316" s="3">
        <v>618</v>
      </c>
      <c r="BF316" s="3">
        <v>154</v>
      </c>
      <c r="BG316" s="3">
        <v>270</v>
      </c>
      <c r="BH316" s="3">
        <v>0</v>
      </c>
      <c r="BI316" s="3">
        <v>232</v>
      </c>
      <c r="BJ316" s="3">
        <v>39</v>
      </c>
      <c r="BK316" s="3">
        <v>0</v>
      </c>
      <c r="BL316" s="3">
        <v>39</v>
      </c>
      <c r="BM316" s="3">
        <v>116</v>
      </c>
      <c r="BN316" s="3">
        <v>0</v>
      </c>
      <c r="BO316" s="3">
        <v>39</v>
      </c>
      <c r="BP316" s="3">
        <v>154</v>
      </c>
    </row>
    <row r="317" spans="1:68" x14ac:dyDescent="0.25">
      <c r="A317" s="1">
        <v>41589</v>
      </c>
      <c r="B317" t="s">
        <v>58</v>
      </c>
      <c r="C317" s="3">
        <v>148746</v>
      </c>
      <c r="D317" s="3">
        <v>43404</v>
      </c>
      <c r="E317" s="3">
        <v>53298</v>
      </c>
      <c r="F317" s="3">
        <v>39103</v>
      </c>
      <c r="G317" s="3">
        <v>69223</v>
      </c>
      <c r="H317">
        <v>55528</v>
      </c>
      <c r="I317" s="12">
        <v>19690</v>
      </c>
      <c r="J317" s="14">
        <v>2746</v>
      </c>
      <c r="K317" s="13">
        <v>12376</v>
      </c>
      <c r="L317" s="13"/>
      <c r="M317" s="3">
        <v>18459</v>
      </c>
      <c r="N317" s="3">
        <v>1965</v>
      </c>
      <c r="O317" s="3">
        <v>823</v>
      </c>
      <c r="P317" s="3">
        <v>973</v>
      </c>
      <c r="Q317" s="3">
        <v>117531</v>
      </c>
      <c r="R317" s="3">
        <v>34007</v>
      </c>
      <c r="S317" s="3">
        <v>15242</v>
      </c>
      <c r="T317" s="3">
        <v>19218</v>
      </c>
      <c r="U317" s="3">
        <v>1046</v>
      </c>
      <c r="V317" s="3">
        <v>21427</v>
      </c>
      <c r="W317" s="3">
        <v>4185</v>
      </c>
      <c r="X317" s="3">
        <v>785</v>
      </c>
      <c r="Y317" s="3">
        <v>6185</v>
      </c>
      <c r="Z317" s="3">
        <v>523</v>
      </c>
      <c r="AA317" s="3">
        <v>785</v>
      </c>
      <c r="AB317" s="3">
        <v>1570</v>
      </c>
      <c r="AC317" s="3">
        <v>3662</v>
      </c>
      <c r="AD317" s="3">
        <v>19220</v>
      </c>
      <c r="AE317" s="3">
        <v>2657</v>
      </c>
      <c r="AF317" s="3">
        <v>2037</v>
      </c>
      <c r="AG317" s="3">
        <v>4340</v>
      </c>
      <c r="AH317" s="3">
        <v>89</v>
      </c>
      <c r="AI317" s="3">
        <v>3189</v>
      </c>
      <c r="AJ317" s="3">
        <v>531</v>
      </c>
      <c r="AK317" s="3">
        <v>0</v>
      </c>
      <c r="AL317" s="3">
        <v>1594</v>
      </c>
      <c r="AM317" s="3">
        <v>620</v>
      </c>
      <c r="AN317" s="3">
        <v>89</v>
      </c>
      <c r="AO317" s="3">
        <v>531</v>
      </c>
      <c r="AP317" s="3">
        <v>3897</v>
      </c>
      <c r="AQ317" s="3">
        <f t="shared" si="52"/>
        <v>136751</v>
      </c>
      <c r="AR317" s="3">
        <f t="shared" si="53"/>
        <v>36664</v>
      </c>
      <c r="AS317" s="3">
        <f t="shared" si="54"/>
        <v>17279</v>
      </c>
      <c r="AT317" s="3">
        <f t="shared" si="55"/>
        <v>23558</v>
      </c>
      <c r="AU317" s="3">
        <f t="shared" si="56"/>
        <v>1135</v>
      </c>
      <c r="AV317" s="3">
        <f t="shared" si="57"/>
        <v>24616</v>
      </c>
      <c r="AW317" s="3">
        <f t="shared" si="58"/>
        <v>4716</v>
      </c>
      <c r="AX317" s="3">
        <f t="shared" si="59"/>
        <v>785</v>
      </c>
      <c r="AY317" s="3">
        <f t="shared" si="60"/>
        <v>7779</v>
      </c>
      <c r="AZ317" s="3">
        <f t="shared" si="61"/>
        <v>1143</v>
      </c>
      <c r="BA317" s="3">
        <f t="shared" si="62"/>
        <v>874</v>
      </c>
      <c r="BB317" s="3">
        <f t="shared" si="63"/>
        <v>2101</v>
      </c>
      <c r="BC317" s="3">
        <f t="shared" si="64"/>
        <v>7559</v>
      </c>
      <c r="BD317" s="3">
        <v>1544</v>
      </c>
      <c r="BE317" s="3">
        <v>309</v>
      </c>
      <c r="BF317" s="3">
        <v>0</v>
      </c>
      <c r="BG317" s="3">
        <v>309</v>
      </c>
      <c r="BH317" s="3">
        <v>0</v>
      </c>
      <c r="BI317" s="3">
        <v>463</v>
      </c>
      <c r="BJ317" s="3">
        <v>0</v>
      </c>
      <c r="BK317" s="3">
        <v>0</v>
      </c>
      <c r="BL317" s="3">
        <v>39</v>
      </c>
      <c r="BM317" s="3">
        <v>154</v>
      </c>
      <c r="BN317" s="3">
        <v>39</v>
      </c>
      <c r="BO317" s="3">
        <v>39</v>
      </c>
      <c r="BP317" s="3">
        <v>116</v>
      </c>
    </row>
    <row r="318" spans="1:68" x14ac:dyDescent="0.25">
      <c r="A318" s="1">
        <v>41590</v>
      </c>
      <c r="B318" t="s">
        <v>59</v>
      </c>
      <c r="C318" s="3">
        <v>151348</v>
      </c>
      <c r="D318" s="3">
        <v>43741</v>
      </c>
      <c r="E318" s="3">
        <v>55152</v>
      </c>
      <c r="F318" s="3">
        <v>39205</v>
      </c>
      <c r="G318" s="3">
        <v>69846</v>
      </c>
      <c r="H318">
        <v>57466</v>
      </c>
      <c r="I318" s="12">
        <v>19095</v>
      </c>
      <c r="J318" s="14">
        <v>2519</v>
      </c>
      <c r="K318" s="13">
        <v>13540</v>
      </c>
      <c r="L318" s="13"/>
      <c r="M318" s="3">
        <v>20068</v>
      </c>
      <c r="N318" s="3">
        <v>2148</v>
      </c>
      <c r="O318" s="3">
        <v>949</v>
      </c>
      <c r="P318" s="3">
        <v>1170</v>
      </c>
      <c r="Q318" s="3">
        <v>119675</v>
      </c>
      <c r="R318" s="3">
        <v>29036</v>
      </c>
      <c r="S318" s="3">
        <v>18776</v>
      </c>
      <c r="T318" s="3">
        <v>19218</v>
      </c>
      <c r="U318" s="3">
        <v>3401</v>
      </c>
      <c r="V318" s="3">
        <v>22974</v>
      </c>
      <c r="W318" s="3">
        <v>2616</v>
      </c>
      <c r="X318" s="3">
        <v>0</v>
      </c>
      <c r="Y318" s="3">
        <v>5743</v>
      </c>
      <c r="Z318" s="3">
        <v>262</v>
      </c>
      <c r="AA318" s="3">
        <v>1308</v>
      </c>
      <c r="AB318" s="3">
        <v>523</v>
      </c>
      <c r="AC318" s="3">
        <v>6017</v>
      </c>
      <c r="AD318" s="3">
        <v>17449</v>
      </c>
      <c r="AE318" s="3">
        <v>3366</v>
      </c>
      <c r="AF318" s="3">
        <v>1329</v>
      </c>
      <c r="AG318" s="3">
        <v>3100</v>
      </c>
      <c r="AH318" s="3">
        <v>89</v>
      </c>
      <c r="AI318" s="3">
        <v>3189</v>
      </c>
      <c r="AJ318" s="3">
        <v>443</v>
      </c>
      <c r="AK318" s="3">
        <v>89</v>
      </c>
      <c r="AL318" s="3">
        <v>1329</v>
      </c>
      <c r="AM318" s="3">
        <v>266</v>
      </c>
      <c r="AN318" s="3">
        <v>0</v>
      </c>
      <c r="AO318" s="3">
        <v>177</v>
      </c>
      <c r="AP318" s="3">
        <v>3809</v>
      </c>
      <c r="AQ318" s="3">
        <f t="shared" si="52"/>
        <v>137124</v>
      </c>
      <c r="AR318" s="3">
        <f t="shared" si="53"/>
        <v>32402</v>
      </c>
      <c r="AS318" s="3">
        <f t="shared" si="54"/>
        <v>20105</v>
      </c>
      <c r="AT318" s="3">
        <f t="shared" si="55"/>
        <v>22318</v>
      </c>
      <c r="AU318" s="3">
        <f t="shared" si="56"/>
        <v>3490</v>
      </c>
      <c r="AV318" s="3">
        <f t="shared" si="57"/>
        <v>26163</v>
      </c>
      <c r="AW318" s="3">
        <f t="shared" si="58"/>
        <v>3059</v>
      </c>
      <c r="AX318" s="3">
        <f t="shared" si="59"/>
        <v>89</v>
      </c>
      <c r="AY318" s="3">
        <f t="shared" si="60"/>
        <v>7072</v>
      </c>
      <c r="AZ318" s="3">
        <f t="shared" si="61"/>
        <v>528</v>
      </c>
      <c r="BA318" s="3">
        <f t="shared" si="62"/>
        <v>1308</v>
      </c>
      <c r="BB318" s="3">
        <f t="shared" si="63"/>
        <v>700</v>
      </c>
      <c r="BC318" s="3">
        <f t="shared" si="64"/>
        <v>9826</v>
      </c>
      <c r="BD318" s="3">
        <v>2007</v>
      </c>
      <c r="BE318" s="3">
        <v>270</v>
      </c>
      <c r="BF318" s="3">
        <v>154</v>
      </c>
      <c r="BG318" s="3">
        <v>425</v>
      </c>
      <c r="BH318" s="3">
        <v>0</v>
      </c>
      <c r="BI318" s="3">
        <v>540</v>
      </c>
      <c r="BJ318" s="3">
        <v>193</v>
      </c>
      <c r="BK318" s="3">
        <v>0</v>
      </c>
      <c r="BL318" s="3">
        <v>116</v>
      </c>
      <c r="BM318" s="3">
        <v>0</v>
      </c>
      <c r="BN318" s="3">
        <v>0</v>
      </c>
      <c r="BO318" s="3">
        <v>39</v>
      </c>
      <c r="BP318" s="3">
        <v>154</v>
      </c>
    </row>
    <row r="319" spans="1:68" x14ac:dyDescent="0.25">
      <c r="A319" s="1">
        <v>41591</v>
      </c>
      <c r="B319" t="s">
        <v>30</v>
      </c>
      <c r="C319" s="3">
        <v>149807</v>
      </c>
      <c r="D319" s="3">
        <v>43393</v>
      </c>
      <c r="E319" s="3">
        <v>55541</v>
      </c>
      <c r="F319" s="3">
        <v>39138</v>
      </c>
      <c r="G319" s="3">
        <v>68398</v>
      </c>
      <c r="H319">
        <v>57573</v>
      </c>
      <c r="I319" s="12">
        <v>26747</v>
      </c>
      <c r="J319" s="14">
        <v>2653</v>
      </c>
      <c r="K319" s="13">
        <v>14491</v>
      </c>
      <c r="L319" s="13"/>
      <c r="M319" s="3">
        <v>20692</v>
      </c>
      <c r="N319" s="3">
        <v>2471</v>
      </c>
      <c r="O319" s="3">
        <v>1054</v>
      </c>
      <c r="P319" s="3">
        <v>1289</v>
      </c>
      <c r="Q319" s="3">
        <v>118022</v>
      </c>
      <c r="R319" s="3">
        <v>26159</v>
      </c>
      <c r="S319" s="3">
        <v>17672</v>
      </c>
      <c r="T319" s="3">
        <v>21869</v>
      </c>
      <c r="U319" s="3">
        <v>1570</v>
      </c>
      <c r="V319" s="3">
        <v>21869</v>
      </c>
      <c r="W319" s="3">
        <v>4185</v>
      </c>
      <c r="X319" s="3">
        <v>1831</v>
      </c>
      <c r="Y319" s="3">
        <v>6406</v>
      </c>
      <c r="Z319" s="3">
        <v>785</v>
      </c>
      <c r="AA319" s="3">
        <v>1831</v>
      </c>
      <c r="AB319" s="3">
        <v>262</v>
      </c>
      <c r="AC319" s="3">
        <v>7586</v>
      </c>
      <c r="AD319" s="3">
        <v>22763</v>
      </c>
      <c r="AE319" s="3">
        <v>4429</v>
      </c>
      <c r="AF319" s="3">
        <v>1506</v>
      </c>
      <c r="AG319" s="3">
        <v>5137</v>
      </c>
      <c r="AH319" s="3">
        <v>0</v>
      </c>
      <c r="AI319" s="3">
        <v>4694</v>
      </c>
      <c r="AJ319" s="3">
        <v>620</v>
      </c>
      <c r="AK319" s="3">
        <v>0</v>
      </c>
      <c r="AL319" s="3">
        <v>1063</v>
      </c>
      <c r="AM319" s="3">
        <v>354</v>
      </c>
      <c r="AN319" s="3">
        <v>89</v>
      </c>
      <c r="AO319" s="3">
        <v>354</v>
      </c>
      <c r="AP319" s="3">
        <v>4517</v>
      </c>
      <c r="AQ319" s="3">
        <f t="shared" si="52"/>
        <v>140785</v>
      </c>
      <c r="AR319" s="3">
        <f t="shared" si="53"/>
        <v>30588</v>
      </c>
      <c r="AS319" s="3">
        <f t="shared" si="54"/>
        <v>19178</v>
      </c>
      <c r="AT319" s="3">
        <f t="shared" si="55"/>
        <v>27006</v>
      </c>
      <c r="AU319" s="3">
        <f t="shared" si="56"/>
        <v>1570</v>
      </c>
      <c r="AV319" s="3">
        <f t="shared" si="57"/>
        <v>26563</v>
      </c>
      <c r="AW319" s="3">
        <f t="shared" si="58"/>
        <v>4805</v>
      </c>
      <c r="AX319" s="3">
        <f t="shared" si="59"/>
        <v>1831</v>
      </c>
      <c r="AY319" s="3">
        <f t="shared" si="60"/>
        <v>7469</v>
      </c>
      <c r="AZ319" s="3">
        <f t="shared" si="61"/>
        <v>1139</v>
      </c>
      <c r="BA319" s="3">
        <f t="shared" si="62"/>
        <v>1920</v>
      </c>
      <c r="BB319" s="3">
        <f t="shared" si="63"/>
        <v>616</v>
      </c>
      <c r="BC319" s="3">
        <f t="shared" si="64"/>
        <v>12103</v>
      </c>
      <c r="BD319" s="3">
        <v>1698</v>
      </c>
      <c r="BE319" s="3">
        <v>347</v>
      </c>
      <c r="BF319" s="3">
        <v>193</v>
      </c>
      <c r="BG319" s="3">
        <v>502</v>
      </c>
      <c r="BH319" s="3">
        <v>0</v>
      </c>
      <c r="BI319" s="3">
        <v>386</v>
      </c>
      <c r="BJ319" s="3">
        <v>0</v>
      </c>
      <c r="BK319" s="3">
        <v>0</v>
      </c>
      <c r="BL319" s="3">
        <v>39</v>
      </c>
      <c r="BM319" s="3">
        <v>0</v>
      </c>
      <c r="BN319" s="3">
        <v>0</v>
      </c>
      <c r="BO319" s="3">
        <v>0</v>
      </c>
      <c r="BP319" s="3">
        <v>154</v>
      </c>
    </row>
    <row r="320" spans="1:68" x14ac:dyDescent="0.25">
      <c r="A320" s="1">
        <v>41592</v>
      </c>
      <c r="B320" t="s">
        <v>46</v>
      </c>
      <c r="C320" s="3">
        <v>146308</v>
      </c>
      <c r="D320" s="3">
        <v>40936</v>
      </c>
      <c r="E320" s="3">
        <v>54787</v>
      </c>
      <c r="F320" s="3">
        <v>39467</v>
      </c>
      <c r="G320" s="3">
        <v>67367</v>
      </c>
      <c r="H320">
        <v>55402</v>
      </c>
      <c r="I320" s="12">
        <v>25270</v>
      </c>
      <c r="J320" s="14">
        <v>2687</v>
      </c>
      <c r="K320" s="13">
        <v>13905</v>
      </c>
      <c r="L320" s="13"/>
      <c r="M320" s="3">
        <v>20911</v>
      </c>
      <c r="N320" s="3">
        <v>2424</v>
      </c>
      <c r="O320" s="3">
        <v>1122</v>
      </c>
      <c r="P320" s="3">
        <v>1219</v>
      </c>
      <c r="Q320" s="3">
        <v>115464</v>
      </c>
      <c r="R320" s="3">
        <v>29298</v>
      </c>
      <c r="S320" s="3">
        <v>17230</v>
      </c>
      <c r="T320" s="3">
        <v>18114</v>
      </c>
      <c r="U320" s="3">
        <v>785</v>
      </c>
      <c r="V320" s="3">
        <v>21427</v>
      </c>
      <c r="W320" s="3">
        <v>3401</v>
      </c>
      <c r="X320" s="3">
        <v>1831</v>
      </c>
      <c r="Y320" s="3">
        <v>7952</v>
      </c>
      <c r="Z320" s="3">
        <v>1308</v>
      </c>
      <c r="AA320" s="3">
        <v>1046</v>
      </c>
      <c r="AB320" s="3">
        <v>1831</v>
      </c>
      <c r="AC320" s="3">
        <v>3924</v>
      </c>
      <c r="AD320" s="3">
        <v>21877</v>
      </c>
      <c r="AE320" s="3">
        <v>5137</v>
      </c>
      <c r="AF320" s="3">
        <v>1329</v>
      </c>
      <c r="AG320" s="3">
        <v>4074</v>
      </c>
      <c r="AH320" s="3">
        <v>89</v>
      </c>
      <c r="AI320" s="3">
        <v>4251</v>
      </c>
      <c r="AJ320" s="3">
        <v>797</v>
      </c>
      <c r="AK320" s="3">
        <v>177</v>
      </c>
      <c r="AL320" s="3">
        <v>1506</v>
      </c>
      <c r="AM320" s="3">
        <v>354</v>
      </c>
      <c r="AN320" s="3">
        <v>177</v>
      </c>
      <c r="AO320" s="3">
        <v>443</v>
      </c>
      <c r="AP320" s="3">
        <v>3277</v>
      </c>
      <c r="AQ320" s="3">
        <f t="shared" si="52"/>
        <v>137341</v>
      </c>
      <c r="AR320" s="3">
        <f t="shared" si="53"/>
        <v>34435</v>
      </c>
      <c r="AS320" s="3">
        <f t="shared" si="54"/>
        <v>18559</v>
      </c>
      <c r="AT320" s="3">
        <f t="shared" si="55"/>
        <v>22188</v>
      </c>
      <c r="AU320" s="3">
        <f t="shared" si="56"/>
        <v>874</v>
      </c>
      <c r="AV320" s="3">
        <f t="shared" si="57"/>
        <v>25678</v>
      </c>
      <c r="AW320" s="3">
        <f t="shared" si="58"/>
        <v>4198</v>
      </c>
      <c r="AX320" s="3">
        <f t="shared" si="59"/>
        <v>2008</v>
      </c>
      <c r="AY320" s="3">
        <f t="shared" si="60"/>
        <v>9458</v>
      </c>
      <c r="AZ320" s="3">
        <f t="shared" si="61"/>
        <v>1662</v>
      </c>
      <c r="BA320" s="3">
        <f t="shared" si="62"/>
        <v>1223</v>
      </c>
      <c r="BB320" s="3">
        <f t="shared" si="63"/>
        <v>2274</v>
      </c>
      <c r="BC320" s="3">
        <f t="shared" si="64"/>
        <v>7201</v>
      </c>
      <c r="BD320" s="3">
        <v>1930</v>
      </c>
      <c r="BE320" s="3">
        <v>425</v>
      </c>
      <c r="BF320" s="3">
        <v>232</v>
      </c>
      <c r="BG320" s="3">
        <v>540</v>
      </c>
      <c r="BH320" s="3">
        <v>0</v>
      </c>
      <c r="BI320" s="3">
        <v>347</v>
      </c>
      <c r="BJ320" s="3">
        <v>154</v>
      </c>
      <c r="BK320" s="3">
        <v>0</v>
      </c>
      <c r="BL320" s="3">
        <v>77</v>
      </c>
      <c r="BM320" s="3">
        <v>39</v>
      </c>
      <c r="BN320" s="3">
        <v>0</v>
      </c>
      <c r="BO320" s="3">
        <v>0</v>
      </c>
      <c r="BP320" s="3">
        <v>116</v>
      </c>
    </row>
    <row r="321" spans="1:68" x14ac:dyDescent="0.25">
      <c r="A321" s="1">
        <v>41593</v>
      </c>
      <c r="B321" t="s">
        <v>49</v>
      </c>
      <c r="C321" s="3">
        <v>144232</v>
      </c>
      <c r="D321" s="3">
        <v>40641</v>
      </c>
      <c r="E321" s="3">
        <v>53879</v>
      </c>
      <c r="F321" s="3">
        <v>39069</v>
      </c>
      <c r="G321" s="3">
        <v>65864</v>
      </c>
      <c r="H321">
        <v>54624</v>
      </c>
      <c r="I321" s="12">
        <v>25948</v>
      </c>
      <c r="J321" s="14">
        <v>2528</v>
      </c>
      <c r="K321" s="13">
        <v>14025</v>
      </c>
      <c r="L321" s="13"/>
      <c r="M321" s="3">
        <v>19294</v>
      </c>
      <c r="N321" s="3">
        <v>2363</v>
      </c>
      <c r="O321" s="3">
        <v>1050</v>
      </c>
      <c r="P321" s="3">
        <v>1189</v>
      </c>
      <c r="Q321" s="3">
        <v>112847</v>
      </c>
      <c r="R321" s="3">
        <v>27729</v>
      </c>
      <c r="S321" s="3">
        <v>18556</v>
      </c>
      <c r="T321" s="3">
        <v>17893</v>
      </c>
      <c r="U321" s="3">
        <v>2877</v>
      </c>
      <c r="V321" s="3">
        <v>20323</v>
      </c>
      <c r="W321" s="3">
        <v>4185</v>
      </c>
      <c r="X321" s="3">
        <v>2616</v>
      </c>
      <c r="Y321" s="3">
        <v>5081</v>
      </c>
      <c r="Z321" s="3">
        <v>1046</v>
      </c>
      <c r="AA321" s="3">
        <v>1308</v>
      </c>
      <c r="AB321" s="3">
        <v>1046</v>
      </c>
      <c r="AC321" s="3">
        <v>4709</v>
      </c>
      <c r="AD321" s="3">
        <v>22674</v>
      </c>
      <c r="AE321" s="3">
        <v>4429</v>
      </c>
      <c r="AF321" s="3">
        <v>1949</v>
      </c>
      <c r="AG321" s="3">
        <v>3454</v>
      </c>
      <c r="AH321" s="3">
        <v>0</v>
      </c>
      <c r="AI321" s="3">
        <v>4517</v>
      </c>
      <c r="AJ321" s="3">
        <v>531</v>
      </c>
      <c r="AK321" s="3">
        <v>266</v>
      </c>
      <c r="AL321" s="3">
        <v>1329</v>
      </c>
      <c r="AM321" s="3">
        <v>266</v>
      </c>
      <c r="AN321" s="3">
        <v>266</v>
      </c>
      <c r="AO321" s="3">
        <v>620</v>
      </c>
      <c r="AP321" s="3">
        <v>5049</v>
      </c>
      <c r="AQ321" s="3">
        <f t="shared" si="52"/>
        <v>135521</v>
      </c>
      <c r="AR321" s="3">
        <f t="shared" si="53"/>
        <v>32158</v>
      </c>
      <c r="AS321" s="3">
        <f t="shared" si="54"/>
        <v>20505</v>
      </c>
      <c r="AT321" s="3">
        <f t="shared" si="55"/>
        <v>21347</v>
      </c>
      <c r="AU321" s="3">
        <f t="shared" si="56"/>
        <v>2877</v>
      </c>
      <c r="AV321" s="3">
        <f t="shared" si="57"/>
        <v>24840</v>
      </c>
      <c r="AW321" s="3">
        <f t="shared" si="58"/>
        <v>4716</v>
      </c>
      <c r="AX321" s="3">
        <f t="shared" si="59"/>
        <v>2882</v>
      </c>
      <c r="AY321" s="3">
        <f t="shared" si="60"/>
        <v>6410</v>
      </c>
      <c r="AZ321" s="3">
        <f t="shared" si="61"/>
        <v>1312</v>
      </c>
      <c r="BA321" s="3">
        <f t="shared" si="62"/>
        <v>1574</v>
      </c>
      <c r="BB321" s="3">
        <f t="shared" si="63"/>
        <v>1666</v>
      </c>
      <c r="BC321" s="3">
        <f t="shared" si="64"/>
        <v>9758</v>
      </c>
      <c r="BD321" s="3">
        <v>1737</v>
      </c>
      <c r="BE321" s="3">
        <v>386</v>
      </c>
      <c r="BF321" s="3">
        <v>232</v>
      </c>
      <c r="BG321" s="3">
        <v>463</v>
      </c>
      <c r="BH321" s="3">
        <v>0</v>
      </c>
      <c r="BI321" s="3">
        <v>463</v>
      </c>
      <c r="BJ321" s="3">
        <v>77</v>
      </c>
      <c r="BK321" s="3">
        <v>0</v>
      </c>
      <c r="BL321" s="3">
        <v>39</v>
      </c>
      <c r="BM321" s="3">
        <v>39</v>
      </c>
      <c r="BN321" s="3">
        <v>0</v>
      </c>
      <c r="BO321" s="3">
        <v>0</v>
      </c>
      <c r="BP321" s="3">
        <v>39</v>
      </c>
    </row>
    <row r="322" spans="1:68" x14ac:dyDescent="0.25">
      <c r="A322" s="1">
        <v>41594</v>
      </c>
      <c r="B322" t="s">
        <v>52</v>
      </c>
      <c r="C322" s="3">
        <v>127472</v>
      </c>
      <c r="D322" s="3">
        <v>39743</v>
      </c>
      <c r="E322" s="3">
        <v>45198</v>
      </c>
      <c r="F322" s="3">
        <v>33296</v>
      </c>
      <c r="G322" s="3">
        <v>60612</v>
      </c>
      <c r="H322">
        <v>49399</v>
      </c>
      <c r="I322" s="12">
        <v>27790</v>
      </c>
      <c r="J322" s="14">
        <v>2890</v>
      </c>
      <c r="K322" s="13">
        <v>14208</v>
      </c>
      <c r="L322" s="13"/>
      <c r="M322" s="3">
        <v>17143</v>
      </c>
      <c r="N322" s="3">
        <v>2866</v>
      </c>
      <c r="O322" s="3">
        <v>1164</v>
      </c>
      <c r="P322" s="3">
        <v>1004</v>
      </c>
      <c r="Q322" s="3">
        <v>99558</v>
      </c>
      <c r="R322" s="3">
        <v>21712</v>
      </c>
      <c r="S322" s="3">
        <v>14800</v>
      </c>
      <c r="T322" s="3">
        <v>15463</v>
      </c>
      <c r="U322" s="3">
        <v>2354</v>
      </c>
      <c r="V322" s="3">
        <v>17451</v>
      </c>
      <c r="W322" s="3">
        <v>4447</v>
      </c>
      <c r="X322" s="3">
        <v>1831</v>
      </c>
      <c r="Y322" s="3">
        <v>7952</v>
      </c>
      <c r="Z322" s="3">
        <v>2093</v>
      </c>
      <c r="AA322" s="3">
        <v>1831</v>
      </c>
      <c r="AB322" s="3">
        <v>1308</v>
      </c>
      <c r="AC322" s="3">
        <v>4185</v>
      </c>
      <c r="AD322" s="3">
        <v>25332</v>
      </c>
      <c r="AE322" s="3">
        <v>5403</v>
      </c>
      <c r="AF322" s="3">
        <v>1771</v>
      </c>
      <c r="AG322" s="3">
        <v>4871</v>
      </c>
      <c r="AH322" s="3">
        <v>89</v>
      </c>
      <c r="AI322" s="3">
        <v>4517</v>
      </c>
      <c r="AJ322" s="3">
        <v>709</v>
      </c>
      <c r="AK322" s="3">
        <v>89</v>
      </c>
      <c r="AL322" s="3">
        <v>1683</v>
      </c>
      <c r="AM322" s="3">
        <v>797</v>
      </c>
      <c r="AN322" s="3">
        <v>89</v>
      </c>
      <c r="AO322" s="3">
        <v>443</v>
      </c>
      <c r="AP322" s="3">
        <v>4783</v>
      </c>
      <c r="AQ322" s="3">
        <f t="shared" si="52"/>
        <v>124890</v>
      </c>
      <c r="AR322" s="3">
        <f t="shared" si="53"/>
        <v>27115</v>
      </c>
      <c r="AS322" s="3">
        <f t="shared" si="54"/>
        <v>16571</v>
      </c>
      <c r="AT322" s="3">
        <f t="shared" si="55"/>
        <v>20334</v>
      </c>
      <c r="AU322" s="3">
        <f t="shared" si="56"/>
        <v>2443</v>
      </c>
      <c r="AV322" s="3">
        <f t="shared" si="57"/>
        <v>21968</v>
      </c>
      <c r="AW322" s="3">
        <f t="shared" si="58"/>
        <v>5156</v>
      </c>
      <c r="AX322" s="3">
        <f t="shared" si="59"/>
        <v>1920</v>
      </c>
      <c r="AY322" s="3">
        <f t="shared" si="60"/>
        <v>9635</v>
      </c>
      <c r="AZ322" s="3">
        <f t="shared" si="61"/>
        <v>2890</v>
      </c>
      <c r="BA322" s="3">
        <f t="shared" si="62"/>
        <v>1920</v>
      </c>
      <c r="BB322" s="3">
        <f t="shared" si="63"/>
        <v>1751</v>
      </c>
      <c r="BC322" s="3">
        <f t="shared" si="64"/>
        <v>8968</v>
      </c>
      <c r="BD322" s="3">
        <v>1814</v>
      </c>
      <c r="BE322" s="3">
        <v>463</v>
      </c>
      <c r="BF322" s="3">
        <v>77</v>
      </c>
      <c r="BG322" s="3">
        <v>540</v>
      </c>
      <c r="BH322" s="3">
        <v>0</v>
      </c>
      <c r="BI322" s="3">
        <v>618</v>
      </c>
      <c r="BJ322" s="3">
        <v>39</v>
      </c>
      <c r="BK322" s="3">
        <v>0</v>
      </c>
      <c r="BL322" s="3">
        <v>39</v>
      </c>
      <c r="BM322" s="3">
        <v>0</v>
      </c>
      <c r="BN322" s="3">
        <v>0</v>
      </c>
      <c r="BO322" s="3">
        <v>0</v>
      </c>
      <c r="BP322" s="3">
        <v>39</v>
      </c>
    </row>
    <row r="323" spans="1:68" x14ac:dyDescent="0.25">
      <c r="A323" s="1">
        <v>41595</v>
      </c>
      <c r="B323" t="s">
        <v>53</v>
      </c>
      <c r="C323" s="3">
        <v>100588</v>
      </c>
      <c r="D323" s="3">
        <v>30694</v>
      </c>
      <c r="E323" s="3">
        <v>35267</v>
      </c>
      <c r="F323" s="3">
        <v>27339</v>
      </c>
      <c r="G323" s="3">
        <v>47555</v>
      </c>
      <c r="H323">
        <v>38622</v>
      </c>
      <c r="I323" s="12">
        <v>27189</v>
      </c>
      <c r="J323" s="14">
        <v>2445</v>
      </c>
      <c r="K323" s="13">
        <v>14171</v>
      </c>
      <c r="L323" s="13"/>
      <c r="M323" s="3">
        <v>12224</v>
      </c>
      <c r="N323" s="3">
        <v>2519</v>
      </c>
      <c r="O323" s="3">
        <v>1071</v>
      </c>
      <c r="P323" s="3">
        <v>702</v>
      </c>
      <c r="Q323" s="3">
        <v>78953</v>
      </c>
      <c r="R323" s="3">
        <v>17788</v>
      </c>
      <c r="S323" s="3">
        <v>15905</v>
      </c>
      <c r="T323" s="3">
        <v>14358</v>
      </c>
      <c r="U323" s="3">
        <v>1308</v>
      </c>
      <c r="V323" s="3">
        <v>13696</v>
      </c>
      <c r="W323" s="3">
        <v>2616</v>
      </c>
      <c r="X323" s="3">
        <v>1046</v>
      </c>
      <c r="Y323" s="3">
        <v>3755</v>
      </c>
      <c r="Z323" s="3">
        <v>523</v>
      </c>
      <c r="AA323" s="3">
        <v>262</v>
      </c>
      <c r="AB323" s="3">
        <v>1831</v>
      </c>
      <c r="AC323" s="3">
        <v>4185</v>
      </c>
      <c r="AD323" s="3">
        <v>23029</v>
      </c>
      <c r="AE323" s="3">
        <v>3986</v>
      </c>
      <c r="AF323" s="3">
        <v>1417</v>
      </c>
      <c r="AG323" s="3">
        <v>4606</v>
      </c>
      <c r="AH323" s="3">
        <v>0</v>
      </c>
      <c r="AI323" s="3">
        <v>4960</v>
      </c>
      <c r="AJ323" s="3">
        <v>443</v>
      </c>
      <c r="AK323" s="3">
        <v>354</v>
      </c>
      <c r="AL323" s="3">
        <v>1063</v>
      </c>
      <c r="AM323" s="3">
        <v>354</v>
      </c>
      <c r="AN323" s="3">
        <v>177</v>
      </c>
      <c r="AO323" s="3">
        <v>354</v>
      </c>
      <c r="AP323" s="3">
        <v>4960</v>
      </c>
      <c r="AQ323" s="3">
        <f t="shared" ref="AQ323:AQ367" si="65">SUM(Q323,AD323)</f>
        <v>101982</v>
      </c>
      <c r="AR323" s="3">
        <f t="shared" ref="AR323:AR367" si="66">SUM(R323,AE323)</f>
        <v>21774</v>
      </c>
      <c r="AS323" s="3">
        <f t="shared" ref="AS323:AS367" si="67">SUM(S323,AF323)</f>
        <v>17322</v>
      </c>
      <c r="AT323" s="3">
        <f t="shared" ref="AT323:AT367" si="68">SUM(T323,AG323)</f>
        <v>18964</v>
      </c>
      <c r="AU323" s="3">
        <f t="shared" ref="AU323:AU367" si="69">SUM(U323,AH323)</f>
        <v>1308</v>
      </c>
      <c r="AV323" s="3">
        <f t="shared" ref="AV323:AV367" si="70">SUM(V323,AI323)</f>
        <v>18656</v>
      </c>
      <c r="AW323" s="3">
        <f t="shared" ref="AW323:AW367" si="71">SUM(W323,AJ323)</f>
        <v>3059</v>
      </c>
      <c r="AX323" s="3">
        <f t="shared" ref="AX323:AX367" si="72">SUM(X323,AK323)</f>
        <v>1400</v>
      </c>
      <c r="AY323" s="3">
        <f t="shared" ref="AY323:AY367" si="73">SUM(Y323,AL323)</f>
        <v>4818</v>
      </c>
      <c r="AZ323" s="3">
        <f t="shared" ref="AZ323:AZ367" si="74">SUM(Z323,AM323)</f>
        <v>877</v>
      </c>
      <c r="BA323" s="3">
        <f t="shared" ref="BA323:BA367" si="75">SUM(AA323,AN323)</f>
        <v>439</v>
      </c>
      <c r="BB323" s="3">
        <f t="shared" ref="BB323:BB367" si="76">SUM(AB323,AO323)</f>
        <v>2185</v>
      </c>
      <c r="BC323" s="3">
        <f t="shared" ref="BC323:BC367" si="77">SUM(AC323,AP323)</f>
        <v>9145</v>
      </c>
      <c r="BD323" s="3">
        <v>1814</v>
      </c>
      <c r="BE323" s="3">
        <v>386</v>
      </c>
      <c r="BF323" s="3">
        <v>154</v>
      </c>
      <c r="BG323" s="3">
        <v>309</v>
      </c>
      <c r="BH323" s="3">
        <v>0</v>
      </c>
      <c r="BI323" s="3">
        <v>618</v>
      </c>
      <c r="BJ323" s="3">
        <v>39</v>
      </c>
      <c r="BK323" s="3">
        <v>0</v>
      </c>
      <c r="BL323" s="3">
        <v>77</v>
      </c>
      <c r="BM323" s="3">
        <v>0</v>
      </c>
      <c r="BN323" s="3">
        <v>0</v>
      </c>
      <c r="BO323" s="3">
        <v>39</v>
      </c>
      <c r="BP323" s="3">
        <v>39</v>
      </c>
    </row>
    <row r="324" spans="1:68" x14ac:dyDescent="0.25">
      <c r="A324" s="1">
        <v>41596</v>
      </c>
      <c r="B324" t="s">
        <v>58</v>
      </c>
      <c r="C324" s="3">
        <v>126432</v>
      </c>
      <c r="D324" s="3">
        <v>36792</v>
      </c>
      <c r="E324" s="3">
        <v>46622</v>
      </c>
      <c r="F324" s="3">
        <v>33621</v>
      </c>
      <c r="G324" s="3">
        <v>58118</v>
      </c>
      <c r="H324">
        <v>46332</v>
      </c>
      <c r="I324" s="12">
        <v>20925</v>
      </c>
      <c r="J324" s="14">
        <v>2193</v>
      </c>
      <c r="K324" s="13">
        <v>12766</v>
      </c>
      <c r="L324" s="13"/>
      <c r="M324" s="3">
        <v>15735</v>
      </c>
      <c r="N324" s="3">
        <v>1725</v>
      </c>
      <c r="O324" s="3">
        <v>788</v>
      </c>
      <c r="P324" s="3">
        <v>834</v>
      </c>
      <c r="Q324" s="3">
        <v>100369</v>
      </c>
      <c r="R324" s="3">
        <v>27467</v>
      </c>
      <c r="S324" s="3">
        <v>12812</v>
      </c>
      <c r="T324" s="3">
        <v>15684</v>
      </c>
      <c r="U324" s="3">
        <v>1046</v>
      </c>
      <c r="V324" s="3">
        <v>20544</v>
      </c>
      <c r="W324" s="3">
        <v>4185</v>
      </c>
      <c r="X324" s="3">
        <v>1831</v>
      </c>
      <c r="Y324" s="3">
        <v>5522</v>
      </c>
      <c r="Z324" s="3">
        <v>785</v>
      </c>
      <c r="AA324" s="3">
        <v>1308</v>
      </c>
      <c r="AB324" s="3">
        <v>1308</v>
      </c>
      <c r="AC324" s="3">
        <v>3924</v>
      </c>
      <c r="AD324" s="3">
        <v>17183</v>
      </c>
      <c r="AE324" s="3">
        <v>3189</v>
      </c>
      <c r="AF324" s="3">
        <v>1063</v>
      </c>
      <c r="AG324" s="3">
        <v>3986</v>
      </c>
      <c r="AH324" s="3">
        <v>0</v>
      </c>
      <c r="AI324" s="3">
        <v>3189</v>
      </c>
      <c r="AJ324" s="3">
        <v>709</v>
      </c>
      <c r="AK324" s="3">
        <v>0</v>
      </c>
      <c r="AL324" s="3">
        <v>886</v>
      </c>
      <c r="AM324" s="3">
        <v>266</v>
      </c>
      <c r="AN324" s="3">
        <v>177</v>
      </c>
      <c r="AO324" s="3">
        <v>266</v>
      </c>
      <c r="AP324" s="3">
        <v>3277</v>
      </c>
      <c r="AQ324" s="3">
        <f t="shared" si="65"/>
        <v>117552</v>
      </c>
      <c r="AR324" s="3">
        <f t="shared" si="66"/>
        <v>30656</v>
      </c>
      <c r="AS324" s="3">
        <f t="shared" si="67"/>
        <v>13875</v>
      </c>
      <c r="AT324" s="3">
        <f t="shared" si="68"/>
        <v>19670</v>
      </c>
      <c r="AU324" s="3">
        <f t="shared" si="69"/>
        <v>1046</v>
      </c>
      <c r="AV324" s="3">
        <f t="shared" si="70"/>
        <v>23733</v>
      </c>
      <c r="AW324" s="3">
        <f t="shared" si="71"/>
        <v>4894</v>
      </c>
      <c r="AX324" s="3">
        <f t="shared" si="72"/>
        <v>1831</v>
      </c>
      <c r="AY324" s="3">
        <f t="shared" si="73"/>
        <v>6408</v>
      </c>
      <c r="AZ324" s="3">
        <f t="shared" si="74"/>
        <v>1051</v>
      </c>
      <c r="BA324" s="3">
        <f t="shared" si="75"/>
        <v>1485</v>
      </c>
      <c r="BB324" s="3">
        <f t="shared" si="76"/>
        <v>1574</v>
      </c>
      <c r="BC324" s="3">
        <f t="shared" si="77"/>
        <v>7201</v>
      </c>
      <c r="BD324" s="3">
        <v>1891</v>
      </c>
      <c r="BE324" s="3">
        <v>540</v>
      </c>
      <c r="BF324" s="3">
        <v>193</v>
      </c>
      <c r="BG324" s="3">
        <v>347</v>
      </c>
      <c r="BH324" s="3">
        <v>0</v>
      </c>
      <c r="BI324" s="3">
        <v>502</v>
      </c>
      <c r="BJ324" s="3">
        <v>77</v>
      </c>
      <c r="BK324" s="3">
        <v>0</v>
      </c>
      <c r="BL324" s="3">
        <v>77</v>
      </c>
      <c r="BM324" s="3">
        <v>39</v>
      </c>
      <c r="BN324" s="3">
        <v>0</v>
      </c>
      <c r="BO324" s="3">
        <v>0</v>
      </c>
      <c r="BP324" s="3">
        <v>77</v>
      </c>
    </row>
    <row r="325" spans="1:68" x14ac:dyDescent="0.25">
      <c r="A325" s="1">
        <v>41597</v>
      </c>
      <c r="B325" t="s">
        <v>59</v>
      </c>
      <c r="C325" s="3">
        <v>122849</v>
      </c>
      <c r="D325" s="3">
        <v>34819</v>
      </c>
      <c r="E325" s="3">
        <v>45867</v>
      </c>
      <c r="F325" s="3">
        <v>32891</v>
      </c>
      <c r="G325" s="3">
        <v>56614</v>
      </c>
      <c r="H325">
        <v>45160</v>
      </c>
      <c r="I325" s="12">
        <v>20093</v>
      </c>
      <c r="J325" s="14">
        <v>2352</v>
      </c>
      <c r="K325" s="13">
        <v>13668</v>
      </c>
      <c r="L325" s="13"/>
      <c r="M325" s="3">
        <v>15739</v>
      </c>
      <c r="N325" s="3">
        <v>1578</v>
      </c>
      <c r="O325" s="3">
        <v>733</v>
      </c>
      <c r="P325" s="3">
        <v>774</v>
      </c>
      <c r="Q325" s="3">
        <v>98074</v>
      </c>
      <c r="R325" s="3">
        <v>30606</v>
      </c>
      <c r="S325" s="3">
        <v>13475</v>
      </c>
      <c r="T325" s="3">
        <v>13696</v>
      </c>
      <c r="U325" s="3">
        <v>1570</v>
      </c>
      <c r="V325" s="3">
        <v>14800</v>
      </c>
      <c r="W325" s="3">
        <v>3401</v>
      </c>
      <c r="X325" s="3">
        <v>1308</v>
      </c>
      <c r="Y325" s="3">
        <v>4418</v>
      </c>
      <c r="Z325" s="3">
        <v>785</v>
      </c>
      <c r="AA325" s="3">
        <v>785</v>
      </c>
      <c r="AB325" s="3">
        <v>1046</v>
      </c>
      <c r="AC325" s="3">
        <v>4185</v>
      </c>
      <c r="AD325" s="3">
        <v>17449</v>
      </c>
      <c r="AE325" s="3">
        <v>3100</v>
      </c>
      <c r="AF325" s="3">
        <v>974</v>
      </c>
      <c r="AG325" s="3">
        <v>3277</v>
      </c>
      <c r="AH325" s="3">
        <v>0</v>
      </c>
      <c r="AI325" s="3">
        <v>3277</v>
      </c>
      <c r="AJ325" s="3">
        <v>620</v>
      </c>
      <c r="AK325" s="3">
        <v>177</v>
      </c>
      <c r="AL325" s="3">
        <v>974</v>
      </c>
      <c r="AM325" s="3">
        <v>797</v>
      </c>
      <c r="AN325" s="3">
        <v>266</v>
      </c>
      <c r="AO325" s="3">
        <v>89</v>
      </c>
      <c r="AP325" s="3">
        <v>3986</v>
      </c>
      <c r="AQ325" s="3">
        <f t="shared" si="65"/>
        <v>115523</v>
      </c>
      <c r="AR325" s="3">
        <f t="shared" si="66"/>
        <v>33706</v>
      </c>
      <c r="AS325" s="3">
        <f t="shared" si="67"/>
        <v>14449</v>
      </c>
      <c r="AT325" s="3">
        <f t="shared" si="68"/>
        <v>16973</v>
      </c>
      <c r="AU325" s="3">
        <f t="shared" si="69"/>
        <v>1570</v>
      </c>
      <c r="AV325" s="3">
        <f t="shared" si="70"/>
        <v>18077</v>
      </c>
      <c r="AW325" s="3">
        <f t="shared" si="71"/>
        <v>4021</v>
      </c>
      <c r="AX325" s="3">
        <f t="shared" si="72"/>
        <v>1485</v>
      </c>
      <c r="AY325" s="3">
        <f t="shared" si="73"/>
        <v>5392</v>
      </c>
      <c r="AZ325" s="3">
        <f t="shared" si="74"/>
        <v>1582</v>
      </c>
      <c r="BA325" s="3">
        <f t="shared" si="75"/>
        <v>1051</v>
      </c>
      <c r="BB325" s="3">
        <f t="shared" si="76"/>
        <v>1135</v>
      </c>
      <c r="BC325" s="3">
        <f t="shared" si="77"/>
        <v>8171</v>
      </c>
      <c r="BD325" s="3">
        <v>1698</v>
      </c>
      <c r="BE325" s="3">
        <v>347</v>
      </c>
      <c r="BF325" s="3">
        <v>39</v>
      </c>
      <c r="BG325" s="3">
        <v>347</v>
      </c>
      <c r="BH325" s="3">
        <v>0</v>
      </c>
      <c r="BI325" s="3">
        <v>425</v>
      </c>
      <c r="BJ325" s="3">
        <v>77</v>
      </c>
      <c r="BK325" s="3">
        <v>0</v>
      </c>
      <c r="BL325" s="3">
        <v>154</v>
      </c>
      <c r="BM325" s="3">
        <v>39</v>
      </c>
      <c r="BN325" s="3">
        <v>39</v>
      </c>
      <c r="BO325" s="3">
        <v>39</v>
      </c>
      <c r="BP325" s="3">
        <v>77</v>
      </c>
    </row>
    <row r="326" spans="1:68" x14ac:dyDescent="0.25">
      <c r="A326" s="1">
        <v>41598</v>
      </c>
      <c r="B326" t="s">
        <v>30</v>
      </c>
      <c r="C326" s="3">
        <v>125796</v>
      </c>
      <c r="D326" s="3">
        <v>34619</v>
      </c>
      <c r="E326" s="3">
        <v>48031</v>
      </c>
      <c r="F326" s="3">
        <v>33743</v>
      </c>
      <c r="G326" s="3">
        <v>57384</v>
      </c>
      <c r="H326">
        <v>47078</v>
      </c>
      <c r="I326" s="12">
        <v>20996</v>
      </c>
      <c r="J326" s="14">
        <v>2049</v>
      </c>
      <c r="K326" s="13">
        <v>13799</v>
      </c>
      <c r="L326" s="13"/>
      <c r="M326" s="3">
        <v>15810</v>
      </c>
      <c r="N326" s="3">
        <v>1751</v>
      </c>
      <c r="O326" s="3">
        <v>846</v>
      </c>
      <c r="P326" s="3">
        <v>1029</v>
      </c>
      <c r="Q326" s="3">
        <v>99696</v>
      </c>
      <c r="R326" s="3">
        <v>29821</v>
      </c>
      <c r="S326" s="3">
        <v>11266</v>
      </c>
      <c r="T326" s="3">
        <v>15242</v>
      </c>
      <c r="U326" s="3">
        <v>1308</v>
      </c>
      <c r="V326" s="3">
        <v>19439</v>
      </c>
      <c r="W326" s="3">
        <v>2616</v>
      </c>
      <c r="X326" s="3">
        <v>523</v>
      </c>
      <c r="Y326" s="3">
        <v>5081</v>
      </c>
      <c r="Z326" s="3">
        <v>1046</v>
      </c>
      <c r="AA326" s="3">
        <v>1570</v>
      </c>
      <c r="AB326" s="3">
        <v>523</v>
      </c>
      <c r="AC326" s="3">
        <v>4185</v>
      </c>
      <c r="AD326" s="3">
        <v>17094</v>
      </c>
      <c r="AE326" s="3">
        <v>2746</v>
      </c>
      <c r="AF326" s="3">
        <v>2126</v>
      </c>
      <c r="AG326" s="3">
        <v>4251</v>
      </c>
      <c r="AH326" s="3">
        <v>89</v>
      </c>
      <c r="AI326" s="3">
        <v>2214</v>
      </c>
      <c r="AJ326" s="3">
        <v>443</v>
      </c>
      <c r="AK326" s="3">
        <v>89</v>
      </c>
      <c r="AL326" s="3">
        <v>709</v>
      </c>
      <c r="AM326" s="3">
        <v>443</v>
      </c>
      <c r="AN326" s="3">
        <v>0</v>
      </c>
      <c r="AO326" s="3">
        <v>266</v>
      </c>
      <c r="AP326" s="3">
        <v>3897</v>
      </c>
      <c r="AQ326" s="3">
        <f t="shared" si="65"/>
        <v>116790</v>
      </c>
      <c r="AR326" s="3">
        <f t="shared" si="66"/>
        <v>32567</v>
      </c>
      <c r="AS326" s="3">
        <f t="shared" si="67"/>
        <v>13392</v>
      </c>
      <c r="AT326" s="3">
        <f t="shared" si="68"/>
        <v>19493</v>
      </c>
      <c r="AU326" s="3">
        <f t="shared" si="69"/>
        <v>1397</v>
      </c>
      <c r="AV326" s="3">
        <f t="shared" si="70"/>
        <v>21653</v>
      </c>
      <c r="AW326" s="3">
        <f t="shared" si="71"/>
        <v>3059</v>
      </c>
      <c r="AX326" s="3">
        <f t="shared" si="72"/>
        <v>612</v>
      </c>
      <c r="AY326" s="3">
        <f t="shared" si="73"/>
        <v>5790</v>
      </c>
      <c r="AZ326" s="3">
        <f t="shared" si="74"/>
        <v>1489</v>
      </c>
      <c r="BA326" s="3">
        <f t="shared" si="75"/>
        <v>1570</v>
      </c>
      <c r="BB326" s="3">
        <f t="shared" si="76"/>
        <v>789</v>
      </c>
      <c r="BC326" s="3">
        <f t="shared" si="77"/>
        <v>8082</v>
      </c>
      <c r="BD326" s="3">
        <v>2007</v>
      </c>
      <c r="BE326" s="3">
        <v>347</v>
      </c>
      <c r="BF326" s="3">
        <v>193</v>
      </c>
      <c r="BG326" s="3">
        <v>772</v>
      </c>
      <c r="BH326" s="3">
        <v>0</v>
      </c>
      <c r="BI326" s="3">
        <v>270</v>
      </c>
      <c r="BJ326" s="3">
        <v>39</v>
      </c>
      <c r="BK326" s="3">
        <v>39</v>
      </c>
      <c r="BL326" s="3">
        <v>154</v>
      </c>
      <c r="BM326" s="3">
        <v>39</v>
      </c>
      <c r="BN326" s="3">
        <v>39</v>
      </c>
      <c r="BO326" s="3">
        <v>0</v>
      </c>
      <c r="BP326" s="3">
        <v>0</v>
      </c>
    </row>
    <row r="327" spans="1:68" x14ac:dyDescent="0.25">
      <c r="A327" s="1">
        <v>41599</v>
      </c>
      <c r="B327" t="s">
        <v>46</v>
      </c>
      <c r="C327" s="3">
        <v>135975</v>
      </c>
      <c r="D327" s="3">
        <v>37015</v>
      </c>
      <c r="E327" s="3">
        <v>52361</v>
      </c>
      <c r="F327" s="3">
        <v>36981</v>
      </c>
      <c r="G327" s="3">
        <v>61591</v>
      </c>
      <c r="H327">
        <v>51182</v>
      </c>
      <c r="I327" s="12">
        <v>20365</v>
      </c>
      <c r="J327" s="14">
        <v>1728</v>
      </c>
      <c r="K327" s="13">
        <v>16581</v>
      </c>
      <c r="L327" s="13"/>
      <c r="M327" s="3">
        <v>18861</v>
      </c>
      <c r="N327" s="3">
        <v>1818</v>
      </c>
      <c r="O327" s="3">
        <v>837</v>
      </c>
      <c r="P327" s="3">
        <v>1136</v>
      </c>
      <c r="Q327" s="3">
        <v>106880</v>
      </c>
      <c r="R327" s="3">
        <v>32960</v>
      </c>
      <c r="S327" s="3">
        <v>11708</v>
      </c>
      <c r="T327" s="3">
        <v>17009</v>
      </c>
      <c r="U327" s="3">
        <v>1831</v>
      </c>
      <c r="V327" s="3">
        <v>20102</v>
      </c>
      <c r="W327" s="3">
        <v>3662</v>
      </c>
      <c r="X327" s="3">
        <v>1046</v>
      </c>
      <c r="Y327" s="3">
        <v>5743</v>
      </c>
      <c r="Z327" s="3">
        <v>1046</v>
      </c>
      <c r="AA327" s="3">
        <v>785</v>
      </c>
      <c r="AB327" s="3">
        <v>1570</v>
      </c>
      <c r="AC327" s="3">
        <v>4185</v>
      </c>
      <c r="AD327" s="3">
        <v>17360</v>
      </c>
      <c r="AE327" s="3">
        <v>3189</v>
      </c>
      <c r="AF327" s="3">
        <v>1063</v>
      </c>
      <c r="AG327" s="3">
        <v>3100</v>
      </c>
      <c r="AH327" s="3">
        <v>0</v>
      </c>
      <c r="AI327" s="3">
        <v>3011</v>
      </c>
      <c r="AJ327" s="3">
        <v>266</v>
      </c>
      <c r="AK327" s="3">
        <v>0</v>
      </c>
      <c r="AL327" s="3">
        <v>1329</v>
      </c>
      <c r="AM327" s="3">
        <v>974</v>
      </c>
      <c r="AN327" s="3">
        <v>266</v>
      </c>
      <c r="AO327" s="3">
        <v>89</v>
      </c>
      <c r="AP327" s="3">
        <v>4163</v>
      </c>
      <c r="AQ327" s="3">
        <f t="shared" si="65"/>
        <v>124240</v>
      </c>
      <c r="AR327" s="3">
        <f t="shared" si="66"/>
        <v>36149</v>
      </c>
      <c r="AS327" s="3">
        <f t="shared" si="67"/>
        <v>12771</v>
      </c>
      <c r="AT327" s="3">
        <f t="shared" si="68"/>
        <v>20109</v>
      </c>
      <c r="AU327" s="3">
        <f t="shared" si="69"/>
        <v>1831</v>
      </c>
      <c r="AV327" s="3">
        <f t="shared" si="70"/>
        <v>23113</v>
      </c>
      <c r="AW327" s="3">
        <f t="shared" si="71"/>
        <v>3928</v>
      </c>
      <c r="AX327" s="3">
        <f t="shared" si="72"/>
        <v>1046</v>
      </c>
      <c r="AY327" s="3">
        <f t="shared" si="73"/>
        <v>7072</v>
      </c>
      <c r="AZ327" s="3">
        <f t="shared" si="74"/>
        <v>2020</v>
      </c>
      <c r="BA327" s="3">
        <f t="shared" si="75"/>
        <v>1051</v>
      </c>
      <c r="BB327" s="3">
        <f t="shared" si="76"/>
        <v>1659</v>
      </c>
      <c r="BC327" s="3">
        <f t="shared" si="77"/>
        <v>8348</v>
      </c>
      <c r="BD327" s="3">
        <v>1467</v>
      </c>
      <c r="BE327" s="3">
        <v>270</v>
      </c>
      <c r="BF327" s="3">
        <v>193</v>
      </c>
      <c r="BG327" s="3">
        <v>270</v>
      </c>
      <c r="BH327" s="3">
        <v>0</v>
      </c>
      <c r="BI327" s="3">
        <v>386</v>
      </c>
      <c r="BJ327" s="3">
        <v>77</v>
      </c>
      <c r="BK327" s="3">
        <v>0</v>
      </c>
      <c r="BL327" s="3">
        <v>116</v>
      </c>
      <c r="BM327" s="3">
        <v>116</v>
      </c>
      <c r="BN327" s="3">
        <v>0</v>
      </c>
      <c r="BO327" s="3">
        <v>0</v>
      </c>
      <c r="BP327" s="3">
        <v>39</v>
      </c>
    </row>
    <row r="328" spans="1:68" x14ac:dyDescent="0.25">
      <c r="A328" s="1">
        <v>41600</v>
      </c>
      <c r="B328" t="s">
        <v>49</v>
      </c>
      <c r="C328" s="3">
        <v>140208</v>
      </c>
      <c r="D328" s="3">
        <v>39727</v>
      </c>
      <c r="E328" s="3">
        <v>53508</v>
      </c>
      <c r="F328" s="3">
        <v>37442</v>
      </c>
      <c r="G328" s="3">
        <v>63816</v>
      </c>
      <c r="H328">
        <v>53084</v>
      </c>
      <c r="I328" s="12">
        <v>18152</v>
      </c>
      <c r="J328" s="14">
        <v>2089</v>
      </c>
      <c r="K328" s="13">
        <v>13593</v>
      </c>
      <c r="L328" s="13"/>
      <c r="M328" s="3">
        <v>17992</v>
      </c>
      <c r="N328" s="3">
        <v>1856</v>
      </c>
      <c r="O328" s="3">
        <v>822</v>
      </c>
      <c r="P328" s="3">
        <v>1091</v>
      </c>
      <c r="Q328" s="3">
        <v>109828</v>
      </c>
      <c r="R328" s="3">
        <v>30083</v>
      </c>
      <c r="S328" s="3">
        <v>15021</v>
      </c>
      <c r="T328" s="3">
        <v>17451</v>
      </c>
      <c r="U328" s="3">
        <v>2616</v>
      </c>
      <c r="V328" s="3">
        <v>16788</v>
      </c>
      <c r="W328" s="3">
        <v>3924</v>
      </c>
      <c r="X328" s="3">
        <v>1570</v>
      </c>
      <c r="Y328" s="3">
        <v>4860</v>
      </c>
      <c r="Z328" s="3">
        <v>1831</v>
      </c>
      <c r="AA328" s="3">
        <v>1308</v>
      </c>
      <c r="AB328" s="3">
        <v>523</v>
      </c>
      <c r="AC328" s="3">
        <v>5493</v>
      </c>
      <c r="AD328" s="3">
        <v>17626</v>
      </c>
      <c r="AE328" s="3">
        <v>3720</v>
      </c>
      <c r="AF328" s="3">
        <v>1506</v>
      </c>
      <c r="AG328" s="3">
        <v>3720</v>
      </c>
      <c r="AH328" s="3">
        <v>0</v>
      </c>
      <c r="AI328" s="3">
        <v>2126</v>
      </c>
      <c r="AJ328" s="3">
        <v>531</v>
      </c>
      <c r="AK328" s="3">
        <v>89</v>
      </c>
      <c r="AL328" s="3">
        <v>797</v>
      </c>
      <c r="AM328" s="3">
        <v>709</v>
      </c>
      <c r="AN328" s="3">
        <v>266</v>
      </c>
      <c r="AO328" s="3">
        <v>89</v>
      </c>
      <c r="AP328" s="3">
        <v>4163</v>
      </c>
      <c r="AQ328" s="3">
        <f t="shared" si="65"/>
        <v>127454</v>
      </c>
      <c r="AR328" s="3">
        <f t="shared" si="66"/>
        <v>33803</v>
      </c>
      <c r="AS328" s="3">
        <f t="shared" si="67"/>
        <v>16527</v>
      </c>
      <c r="AT328" s="3">
        <f t="shared" si="68"/>
        <v>21171</v>
      </c>
      <c r="AU328" s="3">
        <f t="shared" si="69"/>
        <v>2616</v>
      </c>
      <c r="AV328" s="3">
        <f t="shared" si="70"/>
        <v>18914</v>
      </c>
      <c r="AW328" s="3">
        <f t="shared" si="71"/>
        <v>4455</v>
      </c>
      <c r="AX328" s="3">
        <f t="shared" si="72"/>
        <v>1659</v>
      </c>
      <c r="AY328" s="3">
        <f t="shared" si="73"/>
        <v>5657</v>
      </c>
      <c r="AZ328" s="3">
        <f t="shared" si="74"/>
        <v>2540</v>
      </c>
      <c r="BA328" s="3">
        <f t="shared" si="75"/>
        <v>1574</v>
      </c>
      <c r="BB328" s="3">
        <f t="shared" si="76"/>
        <v>612</v>
      </c>
      <c r="BC328" s="3">
        <f t="shared" si="77"/>
        <v>9656</v>
      </c>
      <c r="BD328" s="3">
        <v>1428</v>
      </c>
      <c r="BE328" s="3">
        <v>193</v>
      </c>
      <c r="BF328" s="3">
        <v>39</v>
      </c>
      <c r="BG328" s="3">
        <v>309</v>
      </c>
      <c r="BH328" s="3">
        <v>0</v>
      </c>
      <c r="BI328" s="3">
        <v>347</v>
      </c>
      <c r="BJ328" s="3">
        <v>77</v>
      </c>
      <c r="BK328" s="3">
        <v>0</v>
      </c>
      <c r="BL328" s="3">
        <v>116</v>
      </c>
      <c r="BM328" s="3">
        <v>39</v>
      </c>
      <c r="BN328" s="3">
        <v>0</v>
      </c>
      <c r="BO328" s="3">
        <v>77</v>
      </c>
      <c r="BP328" s="3">
        <v>193</v>
      </c>
    </row>
    <row r="329" spans="1:68" x14ac:dyDescent="0.25">
      <c r="A329" s="1">
        <v>41601</v>
      </c>
      <c r="B329" t="s">
        <v>52</v>
      </c>
      <c r="C329" s="3">
        <v>116854</v>
      </c>
      <c r="D329" s="3">
        <v>35246</v>
      </c>
      <c r="E329" s="3">
        <v>43184</v>
      </c>
      <c r="F329" s="3">
        <v>30157</v>
      </c>
      <c r="G329" s="3">
        <v>55574</v>
      </c>
      <c r="H329">
        <v>45695</v>
      </c>
      <c r="I329" s="12">
        <v>19953</v>
      </c>
      <c r="J329" s="14">
        <v>2355</v>
      </c>
      <c r="K329" s="13">
        <v>13689</v>
      </c>
      <c r="L329" s="13"/>
      <c r="M329" s="3">
        <v>15936</v>
      </c>
      <c r="N329" s="3">
        <v>2531</v>
      </c>
      <c r="O329" s="3">
        <v>979</v>
      </c>
      <c r="P329" s="3">
        <v>1040</v>
      </c>
      <c r="Q329" s="3">
        <v>91956</v>
      </c>
      <c r="R329" s="3">
        <v>23020</v>
      </c>
      <c r="S329" s="3">
        <v>13696</v>
      </c>
      <c r="T329" s="3">
        <v>14800</v>
      </c>
      <c r="U329" s="3">
        <v>2093</v>
      </c>
      <c r="V329" s="3">
        <v>15905</v>
      </c>
      <c r="W329" s="3">
        <v>2877</v>
      </c>
      <c r="X329" s="3">
        <v>1831</v>
      </c>
      <c r="Y329" s="3">
        <v>4418</v>
      </c>
      <c r="Z329" s="3">
        <v>1831</v>
      </c>
      <c r="AA329" s="3">
        <v>1046</v>
      </c>
      <c r="AB329" s="3">
        <v>1308</v>
      </c>
      <c r="AC329" s="3">
        <v>4447</v>
      </c>
      <c r="AD329" s="3">
        <v>19840</v>
      </c>
      <c r="AE329" s="3">
        <v>3100</v>
      </c>
      <c r="AF329" s="3">
        <v>2037</v>
      </c>
      <c r="AG329" s="3">
        <v>3366</v>
      </c>
      <c r="AH329" s="3">
        <v>89</v>
      </c>
      <c r="AI329" s="3">
        <v>3809</v>
      </c>
      <c r="AJ329" s="3">
        <v>443</v>
      </c>
      <c r="AK329" s="3">
        <v>177</v>
      </c>
      <c r="AL329" s="3">
        <v>1240</v>
      </c>
      <c r="AM329" s="3">
        <v>1063</v>
      </c>
      <c r="AN329" s="3">
        <v>354</v>
      </c>
      <c r="AO329" s="3">
        <v>443</v>
      </c>
      <c r="AP329" s="3">
        <v>3986</v>
      </c>
      <c r="AQ329" s="3">
        <f t="shared" si="65"/>
        <v>111796</v>
      </c>
      <c r="AR329" s="3">
        <f t="shared" si="66"/>
        <v>26120</v>
      </c>
      <c r="AS329" s="3">
        <f t="shared" si="67"/>
        <v>15733</v>
      </c>
      <c r="AT329" s="3">
        <f t="shared" si="68"/>
        <v>18166</v>
      </c>
      <c r="AU329" s="3">
        <f t="shared" si="69"/>
        <v>2182</v>
      </c>
      <c r="AV329" s="3">
        <f t="shared" si="70"/>
        <v>19714</v>
      </c>
      <c r="AW329" s="3">
        <f t="shared" si="71"/>
        <v>3320</v>
      </c>
      <c r="AX329" s="3">
        <f t="shared" si="72"/>
        <v>2008</v>
      </c>
      <c r="AY329" s="3">
        <f t="shared" si="73"/>
        <v>5658</v>
      </c>
      <c r="AZ329" s="3">
        <f t="shared" si="74"/>
        <v>2894</v>
      </c>
      <c r="BA329" s="3">
        <f t="shared" si="75"/>
        <v>1400</v>
      </c>
      <c r="BB329" s="3">
        <f t="shared" si="76"/>
        <v>1751</v>
      </c>
      <c r="BC329" s="3">
        <f t="shared" si="77"/>
        <v>8433</v>
      </c>
      <c r="BD329" s="3">
        <v>1814</v>
      </c>
      <c r="BE329" s="3">
        <v>347</v>
      </c>
      <c r="BF329" s="3">
        <v>77</v>
      </c>
      <c r="BG329" s="3">
        <v>579</v>
      </c>
      <c r="BH329" s="3">
        <v>0</v>
      </c>
      <c r="BI329" s="3">
        <v>270</v>
      </c>
      <c r="BJ329" s="3">
        <v>116</v>
      </c>
      <c r="BK329" s="3">
        <v>0</v>
      </c>
      <c r="BL329" s="3">
        <v>116</v>
      </c>
      <c r="BM329" s="3">
        <v>77</v>
      </c>
      <c r="BN329" s="3">
        <v>0</v>
      </c>
      <c r="BO329" s="3">
        <v>39</v>
      </c>
      <c r="BP329" s="3">
        <v>116</v>
      </c>
    </row>
    <row r="330" spans="1:68" x14ac:dyDescent="0.25">
      <c r="A330" s="1">
        <v>41602</v>
      </c>
      <c r="B330" t="s">
        <v>53</v>
      </c>
      <c r="C330" s="3">
        <v>93294</v>
      </c>
      <c r="D330" s="3">
        <v>27787</v>
      </c>
      <c r="E330" s="3">
        <v>33721</v>
      </c>
      <c r="F330" s="3">
        <v>25130</v>
      </c>
      <c r="G330" s="3">
        <v>44161</v>
      </c>
      <c r="H330">
        <v>35809</v>
      </c>
      <c r="I330" s="12">
        <v>19812</v>
      </c>
      <c r="J330" s="14">
        <v>2082</v>
      </c>
      <c r="K330" s="13">
        <v>13935</v>
      </c>
      <c r="L330" s="13"/>
      <c r="M330" s="3">
        <v>12028</v>
      </c>
      <c r="N330" s="3">
        <v>2409</v>
      </c>
      <c r="O330" s="3">
        <v>951</v>
      </c>
      <c r="P330" s="3">
        <v>803</v>
      </c>
      <c r="Q330" s="3">
        <v>73641</v>
      </c>
      <c r="R330" s="3">
        <v>20404</v>
      </c>
      <c r="S330" s="3">
        <v>10161</v>
      </c>
      <c r="T330" s="3">
        <v>15684</v>
      </c>
      <c r="U330" s="3">
        <v>1308</v>
      </c>
      <c r="V330" s="3">
        <v>15242</v>
      </c>
      <c r="W330" s="3">
        <v>2877</v>
      </c>
      <c r="X330" s="3">
        <v>262</v>
      </c>
      <c r="Y330" s="3">
        <v>2651</v>
      </c>
      <c r="Z330" s="3">
        <v>1046</v>
      </c>
      <c r="AA330" s="3">
        <v>785</v>
      </c>
      <c r="AB330" s="3">
        <v>1046</v>
      </c>
      <c r="AC330" s="3">
        <v>3401</v>
      </c>
      <c r="AD330" s="3">
        <v>19397</v>
      </c>
      <c r="AE330" s="3">
        <v>3986</v>
      </c>
      <c r="AF330" s="3">
        <v>1594</v>
      </c>
      <c r="AG330" s="3">
        <v>4074</v>
      </c>
      <c r="AH330" s="3">
        <v>0</v>
      </c>
      <c r="AI330" s="3">
        <v>3277</v>
      </c>
      <c r="AJ330" s="3">
        <v>266</v>
      </c>
      <c r="AK330" s="3">
        <v>89</v>
      </c>
      <c r="AL330" s="3">
        <v>1063</v>
      </c>
      <c r="AM330" s="3">
        <v>443</v>
      </c>
      <c r="AN330" s="3">
        <v>354</v>
      </c>
      <c r="AO330" s="3">
        <v>354</v>
      </c>
      <c r="AP330" s="3">
        <v>3897</v>
      </c>
      <c r="AQ330" s="3">
        <f t="shared" si="65"/>
        <v>93038</v>
      </c>
      <c r="AR330" s="3">
        <f t="shared" si="66"/>
        <v>24390</v>
      </c>
      <c r="AS330" s="3">
        <f t="shared" si="67"/>
        <v>11755</v>
      </c>
      <c r="AT330" s="3">
        <f t="shared" si="68"/>
        <v>19758</v>
      </c>
      <c r="AU330" s="3">
        <f t="shared" si="69"/>
        <v>1308</v>
      </c>
      <c r="AV330" s="3">
        <f t="shared" si="70"/>
        <v>18519</v>
      </c>
      <c r="AW330" s="3">
        <f t="shared" si="71"/>
        <v>3143</v>
      </c>
      <c r="AX330" s="3">
        <f t="shared" si="72"/>
        <v>351</v>
      </c>
      <c r="AY330" s="3">
        <f t="shared" si="73"/>
        <v>3714</v>
      </c>
      <c r="AZ330" s="3">
        <f t="shared" si="74"/>
        <v>1489</v>
      </c>
      <c r="BA330" s="3">
        <f t="shared" si="75"/>
        <v>1139</v>
      </c>
      <c r="BB330" s="3">
        <f t="shared" si="76"/>
        <v>1400</v>
      </c>
      <c r="BC330" s="3">
        <f t="shared" si="77"/>
        <v>7298</v>
      </c>
      <c r="BD330" s="3">
        <v>1274</v>
      </c>
      <c r="BE330" s="3">
        <v>425</v>
      </c>
      <c r="BF330" s="3">
        <v>39</v>
      </c>
      <c r="BG330" s="3">
        <v>502</v>
      </c>
      <c r="BH330" s="3">
        <v>0</v>
      </c>
      <c r="BI330" s="3">
        <v>193</v>
      </c>
      <c r="BJ330" s="3">
        <v>39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77</v>
      </c>
    </row>
    <row r="331" spans="1:68" x14ac:dyDescent="0.25">
      <c r="A331" s="1">
        <v>41603</v>
      </c>
      <c r="B331" t="s">
        <v>58</v>
      </c>
      <c r="C331" s="3">
        <v>127626</v>
      </c>
      <c r="D331" s="3">
        <v>34758</v>
      </c>
      <c r="E331" s="3">
        <v>47964</v>
      </c>
      <c r="F331" s="3">
        <v>34038</v>
      </c>
      <c r="G331" s="3">
        <v>59682</v>
      </c>
      <c r="H331">
        <v>47271</v>
      </c>
      <c r="I331" s="12">
        <v>16304</v>
      </c>
      <c r="J331" s="14">
        <v>1665</v>
      </c>
      <c r="K331" s="13">
        <v>12273</v>
      </c>
      <c r="L331" s="13"/>
      <c r="M331" s="3">
        <v>15461</v>
      </c>
      <c r="N331" s="3">
        <v>1599</v>
      </c>
      <c r="O331" s="3">
        <v>674</v>
      </c>
      <c r="P331" s="3">
        <v>1008</v>
      </c>
      <c r="Q331" s="3">
        <v>101723</v>
      </c>
      <c r="R331" s="3">
        <v>29298</v>
      </c>
      <c r="S331" s="3">
        <v>15242</v>
      </c>
      <c r="T331" s="3">
        <v>16126</v>
      </c>
      <c r="U331" s="3">
        <v>1570</v>
      </c>
      <c r="V331" s="3">
        <v>17451</v>
      </c>
      <c r="W331" s="3">
        <v>785</v>
      </c>
      <c r="X331" s="3">
        <v>1046</v>
      </c>
      <c r="Y331" s="3">
        <v>4860</v>
      </c>
      <c r="Z331" s="3">
        <v>1046</v>
      </c>
      <c r="AA331" s="3">
        <v>785</v>
      </c>
      <c r="AB331" s="3">
        <v>2093</v>
      </c>
      <c r="AC331" s="3">
        <v>4447</v>
      </c>
      <c r="AD331" s="3">
        <v>14969</v>
      </c>
      <c r="AE331" s="3">
        <v>2480</v>
      </c>
      <c r="AF331" s="3">
        <v>1151</v>
      </c>
      <c r="AG331" s="3">
        <v>3277</v>
      </c>
      <c r="AH331" s="3">
        <v>89</v>
      </c>
      <c r="AI331" s="3">
        <v>2569</v>
      </c>
      <c r="AJ331" s="3">
        <v>531</v>
      </c>
      <c r="AK331" s="3">
        <v>89</v>
      </c>
      <c r="AL331" s="3">
        <v>886</v>
      </c>
      <c r="AM331" s="3">
        <v>886</v>
      </c>
      <c r="AN331" s="3">
        <v>0</v>
      </c>
      <c r="AO331" s="3">
        <v>620</v>
      </c>
      <c r="AP331" s="3">
        <v>2037</v>
      </c>
      <c r="AQ331" s="3">
        <f t="shared" si="65"/>
        <v>116692</v>
      </c>
      <c r="AR331" s="3">
        <f t="shared" si="66"/>
        <v>31778</v>
      </c>
      <c r="AS331" s="3">
        <f t="shared" si="67"/>
        <v>16393</v>
      </c>
      <c r="AT331" s="3">
        <f t="shared" si="68"/>
        <v>19403</v>
      </c>
      <c r="AU331" s="3">
        <f t="shared" si="69"/>
        <v>1659</v>
      </c>
      <c r="AV331" s="3">
        <f t="shared" si="70"/>
        <v>20020</v>
      </c>
      <c r="AW331" s="3">
        <f t="shared" si="71"/>
        <v>1316</v>
      </c>
      <c r="AX331" s="3">
        <f t="shared" si="72"/>
        <v>1135</v>
      </c>
      <c r="AY331" s="3">
        <f t="shared" si="73"/>
        <v>5746</v>
      </c>
      <c r="AZ331" s="3">
        <f t="shared" si="74"/>
        <v>1932</v>
      </c>
      <c r="BA331" s="3">
        <f t="shared" si="75"/>
        <v>785</v>
      </c>
      <c r="BB331" s="3">
        <f t="shared" si="76"/>
        <v>2713</v>
      </c>
      <c r="BC331" s="3">
        <f t="shared" si="77"/>
        <v>6484</v>
      </c>
      <c r="BD331" s="3">
        <v>1312</v>
      </c>
      <c r="BE331" s="3">
        <v>309</v>
      </c>
      <c r="BF331" s="3">
        <v>154</v>
      </c>
      <c r="BG331" s="3">
        <v>309</v>
      </c>
      <c r="BH331" s="3">
        <v>0</v>
      </c>
      <c r="BI331" s="3">
        <v>386</v>
      </c>
      <c r="BJ331" s="3">
        <v>0</v>
      </c>
      <c r="BK331" s="3">
        <v>0</v>
      </c>
      <c r="BL331" s="3">
        <v>77</v>
      </c>
      <c r="BM331" s="3">
        <v>0</v>
      </c>
      <c r="BN331" s="3">
        <v>0</v>
      </c>
      <c r="BO331" s="3">
        <v>0</v>
      </c>
      <c r="BP331" s="3">
        <v>39</v>
      </c>
    </row>
    <row r="332" spans="1:68" x14ac:dyDescent="0.25">
      <c r="A332" s="1">
        <v>41604</v>
      </c>
      <c r="B332" t="s">
        <v>59</v>
      </c>
      <c r="C332" s="3">
        <v>132736</v>
      </c>
      <c r="D332" s="3">
        <v>36295</v>
      </c>
      <c r="E332" s="3">
        <v>48795</v>
      </c>
      <c r="F332" s="3">
        <v>34658</v>
      </c>
      <c r="G332" s="3">
        <v>62056</v>
      </c>
      <c r="H332">
        <v>48061</v>
      </c>
      <c r="I332" s="12">
        <v>16405</v>
      </c>
      <c r="J332" s="14">
        <v>2005</v>
      </c>
      <c r="K332" s="13">
        <v>12047</v>
      </c>
      <c r="L332" s="13"/>
      <c r="M332" s="3">
        <v>15845</v>
      </c>
      <c r="N332" s="3">
        <v>1504</v>
      </c>
      <c r="O332" s="3">
        <v>661</v>
      </c>
      <c r="P332" s="3">
        <v>969</v>
      </c>
      <c r="Q332" s="3">
        <v>105773</v>
      </c>
      <c r="R332" s="3">
        <v>28513</v>
      </c>
      <c r="S332" s="3">
        <v>13696</v>
      </c>
      <c r="T332" s="3">
        <v>13696</v>
      </c>
      <c r="U332" s="3">
        <v>2354</v>
      </c>
      <c r="V332" s="3">
        <v>17451</v>
      </c>
      <c r="W332" s="3">
        <v>4185</v>
      </c>
      <c r="X332" s="3">
        <v>1831</v>
      </c>
      <c r="Y332" s="3">
        <v>5522</v>
      </c>
      <c r="Z332" s="3">
        <v>1046</v>
      </c>
      <c r="AA332" s="3">
        <v>2877</v>
      </c>
      <c r="AB332" s="3">
        <v>1831</v>
      </c>
      <c r="AC332" s="3">
        <v>5755</v>
      </c>
      <c r="AD332" s="3">
        <v>15766</v>
      </c>
      <c r="AE332" s="3">
        <v>2126</v>
      </c>
      <c r="AF332" s="3">
        <v>886</v>
      </c>
      <c r="AG332" s="3">
        <v>3366</v>
      </c>
      <c r="AH332" s="3">
        <v>89</v>
      </c>
      <c r="AI332" s="3">
        <v>3189</v>
      </c>
      <c r="AJ332" s="3">
        <v>0</v>
      </c>
      <c r="AK332" s="3">
        <v>354</v>
      </c>
      <c r="AL332" s="3">
        <v>974</v>
      </c>
      <c r="AM332" s="3">
        <v>797</v>
      </c>
      <c r="AN332" s="3">
        <v>89</v>
      </c>
      <c r="AO332" s="3">
        <v>266</v>
      </c>
      <c r="AP332" s="3">
        <v>3454</v>
      </c>
      <c r="AQ332" s="3">
        <f t="shared" si="65"/>
        <v>121539</v>
      </c>
      <c r="AR332" s="3">
        <f t="shared" si="66"/>
        <v>30639</v>
      </c>
      <c r="AS332" s="3">
        <f t="shared" si="67"/>
        <v>14582</v>
      </c>
      <c r="AT332" s="3">
        <f t="shared" si="68"/>
        <v>17062</v>
      </c>
      <c r="AU332" s="3">
        <f t="shared" si="69"/>
        <v>2443</v>
      </c>
      <c r="AV332" s="3">
        <f t="shared" si="70"/>
        <v>20640</v>
      </c>
      <c r="AW332" s="3">
        <f t="shared" si="71"/>
        <v>4185</v>
      </c>
      <c r="AX332" s="3">
        <f t="shared" si="72"/>
        <v>2185</v>
      </c>
      <c r="AY332" s="3">
        <f t="shared" si="73"/>
        <v>6496</v>
      </c>
      <c r="AZ332" s="3">
        <f t="shared" si="74"/>
        <v>1843</v>
      </c>
      <c r="BA332" s="3">
        <f t="shared" si="75"/>
        <v>2966</v>
      </c>
      <c r="BB332" s="3">
        <f t="shared" si="76"/>
        <v>2097</v>
      </c>
      <c r="BC332" s="3">
        <f t="shared" si="77"/>
        <v>9209</v>
      </c>
      <c r="BD332" s="3">
        <v>1390</v>
      </c>
      <c r="BE332" s="3">
        <v>193</v>
      </c>
      <c r="BF332" s="3">
        <v>116</v>
      </c>
      <c r="BG332" s="3">
        <v>425</v>
      </c>
      <c r="BH332" s="3">
        <v>0</v>
      </c>
      <c r="BI332" s="3">
        <v>425</v>
      </c>
      <c r="BJ332" s="3">
        <v>77</v>
      </c>
      <c r="BK332" s="3">
        <v>0</v>
      </c>
      <c r="BL332" s="3">
        <v>39</v>
      </c>
      <c r="BM332" s="3">
        <v>39</v>
      </c>
      <c r="BN332" s="3">
        <v>0</v>
      </c>
      <c r="BO332" s="3">
        <v>0</v>
      </c>
      <c r="BP332" s="3">
        <v>39</v>
      </c>
    </row>
    <row r="333" spans="1:68" x14ac:dyDescent="0.25">
      <c r="A333" s="1">
        <v>41605</v>
      </c>
      <c r="B333" t="s">
        <v>30</v>
      </c>
      <c r="C333" s="3">
        <v>132166</v>
      </c>
      <c r="D333" s="3">
        <v>36135</v>
      </c>
      <c r="E333" s="3">
        <v>48709</v>
      </c>
      <c r="F333" s="3">
        <v>35148</v>
      </c>
      <c r="G333" s="3">
        <v>61491</v>
      </c>
      <c r="H333">
        <v>47979</v>
      </c>
      <c r="I333" s="12">
        <v>16251</v>
      </c>
      <c r="J333" s="14">
        <v>1896</v>
      </c>
      <c r="K333" s="13">
        <v>12329</v>
      </c>
      <c r="L333" s="13"/>
      <c r="M333" s="3">
        <v>16242</v>
      </c>
      <c r="N333" s="3">
        <v>1610</v>
      </c>
      <c r="O333" s="3">
        <v>707</v>
      </c>
      <c r="P333" s="3">
        <v>1145</v>
      </c>
      <c r="Q333" s="3">
        <v>104807</v>
      </c>
      <c r="R333" s="3">
        <v>27205</v>
      </c>
      <c r="S333" s="3">
        <v>16567</v>
      </c>
      <c r="T333" s="3">
        <v>15021</v>
      </c>
      <c r="U333" s="3">
        <v>1308</v>
      </c>
      <c r="V333" s="3">
        <v>18335</v>
      </c>
      <c r="W333" s="3">
        <v>2877</v>
      </c>
      <c r="X333" s="3">
        <v>2093</v>
      </c>
      <c r="Y333" s="3">
        <v>4418</v>
      </c>
      <c r="Z333" s="3">
        <v>523</v>
      </c>
      <c r="AA333" s="3">
        <v>1831</v>
      </c>
      <c r="AB333" s="3">
        <v>1570</v>
      </c>
      <c r="AC333" s="3">
        <v>4970</v>
      </c>
      <c r="AD333" s="3">
        <v>15854</v>
      </c>
      <c r="AE333" s="3">
        <v>2657</v>
      </c>
      <c r="AF333" s="3">
        <v>1240</v>
      </c>
      <c r="AG333" s="3">
        <v>2569</v>
      </c>
      <c r="AH333" s="3">
        <v>89</v>
      </c>
      <c r="AI333" s="3">
        <v>2214</v>
      </c>
      <c r="AJ333" s="3">
        <v>266</v>
      </c>
      <c r="AK333" s="3">
        <v>89</v>
      </c>
      <c r="AL333" s="3">
        <v>1506</v>
      </c>
      <c r="AM333" s="3">
        <v>1151</v>
      </c>
      <c r="AN333" s="3">
        <v>177</v>
      </c>
      <c r="AO333" s="3">
        <v>177</v>
      </c>
      <c r="AP333" s="3">
        <v>3631</v>
      </c>
      <c r="AQ333" s="3">
        <f t="shared" si="65"/>
        <v>120661</v>
      </c>
      <c r="AR333" s="3">
        <f t="shared" si="66"/>
        <v>29862</v>
      </c>
      <c r="AS333" s="3">
        <f t="shared" si="67"/>
        <v>17807</v>
      </c>
      <c r="AT333" s="3">
        <f t="shared" si="68"/>
        <v>17590</v>
      </c>
      <c r="AU333" s="3">
        <f t="shared" si="69"/>
        <v>1397</v>
      </c>
      <c r="AV333" s="3">
        <f t="shared" si="70"/>
        <v>20549</v>
      </c>
      <c r="AW333" s="3">
        <f t="shared" si="71"/>
        <v>3143</v>
      </c>
      <c r="AX333" s="3">
        <f t="shared" si="72"/>
        <v>2182</v>
      </c>
      <c r="AY333" s="3">
        <f t="shared" si="73"/>
        <v>5924</v>
      </c>
      <c r="AZ333" s="3">
        <f t="shared" si="74"/>
        <v>1674</v>
      </c>
      <c r="BA333" s="3">
        <f t="shared" si="75"/>
        <v>2008</v>
      </c>
      <c r="BB333" s="3">
        <f t="shared" si="76"/>
        <v>1747</v>
      </c>
      <c r="BC333" s="3">
        <f t="shared" si="77"/>
        <v>8601</v>
      </c>
      <c r="BD333" s="3">
        <v>1351</v>
      </c>
      <c r="BE333" s="3">
        <v>193</v>
      </c>
      <c r="BF333" s="3">
        <v>154</v>
      </c>
      <c r="BG333" s="3">
        <v>270</v>
      </c>
      <c r="BH333" s="3">
        <v>0</v>
      </c>
      <c r="BI333" s="3">
        <v>502</v>
      </c>
      <c r="BJ333" s="3">
        <v>0</v>
      </c>
      <c r="BK333" s="3">
        <v>0</v>
      </c>
      <c r="BL333" s="3">
        <v>39</v>
      </c>
      <c r="BM333" s="3">
        <v>77</v>
      </c>
      <c r="BN333" s="3">
        <v>0</v>
      </c>
      <c r="BO333" s="3">
        <v>39</v>
      </c>
      <c r="BP333" s="3">
        <v>77</v>
      </c>
    </row>
    <row r="334" spans="1:68" x14ac:dyDescent="0.25">
      <c r="A334" s="1">
        <v>41606</v>
      </c>
      <c r="B334" t="s">
        <v>46</v>
      </c>
      <c r="C334" s="3">
        <v>141222</v>
      </c>
      <c r="D334" s="3">
        <v>37884</v>
      </c>
      <c r="E334" s="3">
        <v>52174</v>
      </c>
      <c r="F334" s="3">
        <v>38367</v>
      </c>
      <c r="G334" s="3">
        <v>65495</v>
      </c>
      <c r="H334">
        <v>52210</v>
      </c>
      <c r="I334" s="12">
        <v>17691</v>
      </c>
      <c r="J334" s="14">
        <v>2099</v>
      </c>
      <c r="K334" s="13">
        <v>12487</v>
      </c>
      <c r="L334" s="13"/>
      <c r="M334" s="3">
        <v>18655</v>
      </c>
      <c r="N334" s="3">
        <v>1790</v>
      </c>
      <c r="O334" s="3">
        <v>768</v>
      </c>
      <c r="P334" s="3">
        <v>1014</v>
      </c>
      <c r="Q334" s="3">
        <v>111419</v>
      </c>
      <c r="R334" s="3">
        <v>28513</v>
      </c>
      <c r="S334" s="3">
        <v>12812</v>
      </c>
      <c r="T334" s="3">
        <v>17451</v>
      </c>
      <c r="U334" s="3">
        <v>1831</v>
      </c>
      <c r="V334" s="3">
        <v>18335</v>
      </c>
      <c r="W334" s="3">
        <v>4185</v>
      </c>
      <c r="X334" s="3">
        <v>1308</v>
      </c>
      <c r="Y334" s="3">
        <v>5743</v>
      </c>
      <c r="Z334" s="3">
        <v>1831</v>
      </c>
      <c r="AA334" s="3">
        <v>1308</v>
      </c>
      <c r="AB334" s="3">
        <v>1308</v>
      </c>
      <c r="AC334" s="3">
        <v>6801</v>
      </c>
      <c r="AD334" s="3">
        <v>17537</v>
      </c>
      <c r="AE334" s="3">
        <v>2303</v>
      </c>
      <c r="AF334" s="3">
        <v>1063</v>
      </c>
      <c r="AG334" s="3">
        <v>3366</v>
      </c>
      <c r="AH334" s="3">
        <v>89</v>
      </c>
      <c r="AI334" s="3">
        <v>2746</v>
      </c>
      <c r="AJ334" s="3">
        <v>354</v>
      </c>
      <c r="AK334" s="3">
        <v>177</v>
      </c>
      <c r="AL334" s="3">
        <v>1240</v>
      </c>
      <c r="AM334" s="3">
        <v>709</v>
      </c>
      <c r="AN334" s="3">
        <v>354</v>
      </c>
      <c r="AO334" s="3">
        <v>266</v>
      </c>
      <c r="AP334" s="3">
        <v>4517</v>
      </c>
      <c r="AQ334" s="3">
        <f t="shared" si="65"/>
        <v>128956</v>
      </c>
      <c r="AR334" s="3">
        <f t="shared" si="66"/>
        <v>30816</v>
      </c>
      <c r="AS334" s="3">
        <f t="shared" si="67"/>
        <v>13875</v>
      </c>
      <c r="AT334" s="3">
        <f t="shared" si="68"/>
        <v>20817</v>
      </c>
      <c r="AU334" s="3">
        <f t="shared" si="69"/>
        <v>1920</v>
      </c>
      <c r="AV334" s="3">
        <f t="shared" si="70"/>
        <v>21081</v>
      </c>
      <c r="AW334" s="3">
        <f t="shared" si="71"/>
        <v>4539</v>
      </c>
      <c r="AX334" s="3">
        <f t="shared" si="72"/>
        <v>1485</v>
      </c>
      <c r="AY334" s="3">
        <f t="shared" si="73"/>
        <v>6983</v>
      </c>
      <c r="AZ334" s="3">
        <f t="shared" si="74"/>
        <v>2540</v>
      </c>
      <c r="BA334" s="3">
        <f t="shared" si="75"/>
        <v>1662</v>
      </c>
      <c r="BB334" s="3">
        <f t="shared" si="76"/>
        <v>1574</v>
      </c>
      <c r="BC334" s="3">
        <f t="shared" si="77"/>
        <v>11318</v>
      </c>
      <c r="BD334" s="3">
        <v>1930</v>
      </c>
      <c r="BE334" s="3">
        <v>502</v>
      </c>
      <c r="BF334" s="3">
        <v>39</v>
      </c>
      <c r="BG334" s="3">
        <v>540</v>
      </c>
      <c r="BH334" s="3">
        <v>77</v>
      </c>
      <c r="BI334" s="3">
        <v>347</v>
      </c>
      <c r="BJ334" s="3">
        <v>116</v>
      </c>
      <c r="BK334" s="3">
        <v>0</v>
      </c>
      <c r="BL334" s="3">
        <v>39</v>
      </c>
      <c r="BM334" s="3">
        <v>0</v>
      </c>
      <c r="BN334" s="3">
        <v>77</v>
      </c>
      <c r="BO334" s="3">
        <v>39</v>
      </c>
      <c r="BP334" s="3">
        <v>77</v>
      </c>
    </row>
    <row r="335" spans="1:68" x14ac:dyDescent="0.25">
      <c r="A335" s="1">
        <v>41607</v>
      </c>
      <c r="B335" t="s">
        <v>49</v>
      </c>
      <c r="C335" s="3">
        <v>145787</v>
      </c>
      <c r="D335" s="3">
        <v>39382</v>
      </c>
      <c r="E335" s="3">
        <v>54474</v>
      </c>
      <c r="F335" s="3">
        <v>39027</v>
      </c>
      <c r="G335" s="3">
        <v>67721</v>
      </c>
      <c r="H335">
        <v>53940</v>
      </c>
      <c r="I335" s="12">
        <v>19800</v>
      </c>
      <c r="J335" s="14">
        <v>2138</v>
      </c>
      <c r="K335" s="13">
        <v>13193</v>
      </c>
      <c r="L335" s="13"/>
      <c r="M335" s="3">
        <v>19395</v>
      </c>
      <c r="N335" s="3">
        <v>2233</v>
      </c>
      <c r="O335" s="3">
        <v>957</v>
      </c>
      <c r="P335" s="3">
        <v>1279</v>
      </c>
      <c r="Q335" s="3">
        <v>114380</v>
      </c>
      <c r="R335" s="3">
        <v>36099</v>
      </c>
      <c r="S335" s="3">
        <v>11266</v>
      </c>
      <c r="T335" s="3">
        <v>18335</v>
      </c>
      <c r="U335" s="3">
        <v>1831</v>
      </c>
      <c r="V335" s="3">
        <v>17009</v>
      </c>
      <c r="W335" s="3">
        <v>2616</v>
      </c>
      <c r="X335" s="3">
        <v>1046</v>
      </c>
      <c r="Y335" s="3">
        <v>5964</v>
      </c>
      <c r="Z335" s="3">
        <v>1308</v>
      </c>
      <c r="AA335" s="3">
        <v>1570</v>
      </c>
      <c r="AB335" s="3">
        <v>1046</v>
      </c>
      <c r="AC335" s="3">
        <v>6278</v>
      </c>
      <c r="AD335" s="3">
        <v>18954</v>
      </c>
      <c r="AE335" s="3">
        <v>3809</v>
      </c>
      <c r="AF335" s="3">
        <v>709</v>
      </c>
      <c r="AG335" s="3">
        <v>3277</v>
      </c>
      <c r="AH335" s="3">
        <v>0</v>
      </c>
      <c r="AI335" s="3">
        <v>4074</v>
      </c>
      <c r="AJ335" s="3">
        <v>89</v>
      </c>
      <c r="AK335" s="3">
        <v>177</v>
      </c>
      <c r="AL335" s="3">
        <v>1063</v>
      </c>
      <c r="AM335" s="3">
        <v>1240</v>
      </c>
      <c r="AN335" s="3">
        <v>177</v>
      </c>
      <c r="AO335" s="3">
        <v>531</v>
      </c>
      <c r="AP335" s="3">
        <v>3986</v>
      </c>
      <c r="AQ335" s="3">
        <f t="shared" si="65"/>
        <v>133334</v>
      </c>
      <c r="AR335" s="3">
        <f t="shared" si="66"/>
        <v>39908</v>
      </c>
      <c r="AS335" s="3">
        <f t="shared" si="67"/>
        <v>11975</v>
      </c>
      <c r="AT335" s="3">
        <f t="shared" si="68"/>
        <v>21612</v>
      </c>
      <c r="AU335" s="3">
        <f t="shared" si="69"/>
        <v>1831</v>
      </c>
      <c r="AV335" s="3">
        <f t="shared" si="70"/>
        <v>21083</v>
      </c>
      <c r="AW335" s="3">
        <f t="shared" si="71"/>
        <v>2705</v>
      </c>
      <c r="AX335" s="3">
        <f t="shared" si="72"/>
        <v>1223</v>
      </c>
      <c r="AY335" s="3">
        <f t="shared" si="73"/>
        <v>7027</v>
      </c>
      <c r="AZ335" s="3">
        <f t="shared" si="74"/>
        <v>2548</v>
      </c>
      <c r="BA335" s="3">
        <f t="shared" si="75"/>
        <v>1747</v>
      </c>
      <c r="BB335" s="3">
        <f t="shared" si="76"/>
        <v>1577</v>
      </c>
      <c r="BC335" s="3">
        <f t="shared" si="77"/>
        <v>10264</v>
      </c>
      <c r="BD335" s="3">
        <v>1853</v>
      </c>
      <c r="BE335" s="3">
        <v>540</v>
      </c>
      <c r="BF335" s="3">
        <v>154</v>
      </c>
      <c r="BG335" s="3">
        <v>463</v>
      </c>
      <c r="BH335" s="3">
        <v>0</v>
      </c>
      <c r="BI335" s="3">
        <v>347</v>
      </c>
      <c r="BJ335" s="3">
        <v>39</v>
      </c>
      <c r="BK335" s="3">
        <v>0</v>
      </c>
      <c r="BL335" s="3">
        <v>39</v>
      </c>
      <c r="BM335" s="3">
        <v>77</v>
      </c>
      <c r="BN335" s="3">
        <v>0</v>
      </c>
      <c r="BO335" s="3">
        <v>0</v>
      </c>
      <c r="BP335" s="3">
        <v>77</v>
      </c>
    </row>
    <row r="336" spans="1:68" x14ac:dyDescent="0.25">
      <c r="A336" s="1">
        <v>41608</v>
      </c>
      <c r="B336" t="s">
        <v>52</v>
      </c>
      <c r="C336" s="3">
        <v>128763</v>
      </c>
      <c r="D336" s="3">
        <v>37893</v>
      </c>
      <c r="E336" s="3">
        <v>46030</v>
      </c>
      <c r="F336" s="3">
        <v>33311</v>
      </c>
      <c r="G336" s="3">
        <v>62249</v>
      </c>
      <c r="H336">
        <v>48403</v>
      </c>
      <c r="I336" s="12">
        <v>22798</v>
      </c>
      <c r="J336" s="14">
        <v>2307</v>
      </c>
      <c r="K336" s="13">
        <v>13772</v>
      </c>
      <c r="L336" s="13"/>
      <c r="M336" s="3">
        <v>17864</v>
      </c>
      <c r="N336" s="3">
        <v>2897</v>
      </c>
      <c r="O336" s="3">
        <v>1090</v>
      </c>
      <c r="P336" s="3">
        <v>1121</v>
      </c>
      <c r="Q336" s="3">
        <v>101414</v>
      </c>
      <c r="R336" s="3">
        <v>22235</v>
      </c>
      <c r="S336" s="3">
        <v>18556</v>
      </c>
      <c r="T336" s="3">
        <v>18997</v>
      </c>
      <c r="U336" s="3">
        <v>1046</v>
      </c>
      <c r="V336" s="3">
        <v>18776</v>
      </c>
      <c r="W336" s="3">
        <v>4447</v>
      </c>
      <c r="X336" s="3">
        <v>1831</v>
      </c>
      <c r="Y336" s="3">
        <v>5743</v>
      </c>
      <c r="Z336" s="3">
        <v>2354</v>
      </c>
      <c r="AA336" s="3">
        <v>2093</v>
      </c>
      <c r="AB336" s="3">
        <v>1046</v>
      </c>
      <c r="AC336" s="3">
        <v>4970</v>
      </c>
      <c r="AD336" s="3">
        <v>22674</v>
      </c>
      <c r="AE336" s="3">
        <v>4163</v>
      </c>
      <c r="AF336" s="3">
        <v>1949</v>
      </c>
      <c r="AG336" s="3">
        <v>4517</v>
      </c>
      <c r="AH336" s="3">
        <v>0</v>
      </c>
      <c r="AI336" s="3">
        <v>3543</v>
      </c>
      <c r="AJ336" s="3">
        <v>531</v>
      </c>
      <c r="AK336" s="3">
        <v>177</v>
      </c>
      <c r="AL336" s="3">
        <v>1063</v>
      </c>
      <c r="AM336" s="3">
        <v>886</v>
      </c>
      <c r="AN336" s="3">
        <v>89</v>
      </c>
      <c r="AO336" s="3">
        <v>177</v>
      </c>
      <c r="AP336" s="3">
        <v>5580</v>
      </c>
      <c r="AQ336" s="3">
        <f t="shared" si="65"/>
        <v>124088</v>
      </c>
      <c r="AR336" s="3">
        <f t="shared" si="66"/>
        <v>26398</v>
      </c>
      <c r="AS336" s="3">
        <f t="shared" si="67"/>
        <v>20505</v>
      </c>
      <c r="AT336" s="3">
        <f t="shared" si="68"/>
        <v>23514</v>
      </c>
      <c r="AU336" s="3">
        <f t="shared" si="69"/>
        <v>1046</v>
      </c>
      <c r="AV336" s="3">
        <f t="shared" si="70"/>
        <v>22319</v>
      </c>
      <c r="AW336" s="3">
        <f t="shared" si="71"/>
        <v>4978</v>
      </c>
      <c r="AX336" s="3">
        <f t="shared" si="72"/>
        <v>2008</v>
      </c>
      <c r="AY336" s="3">
        <f t="shared" si="73"/>
        <v>6806</v>
      </c>
      <c r="AZ336" s="3">
        <f t="shared" si="74"/>
        <v>3240</v>
      </c>
      <c r="BA336" s="3">
        <f t="shared" si="75"/>
        <v>2182</v>
      </c>
      <c r="BB336" s="3">
        <f t="shared" si="76"/>
        <v>1223</v>
      </c>
      <c r="BC336" s="3">
        <f t="shared" si="77"/>
        <v>10550</v>
      </c>
      <c r="BD336" s="3">
        <v>1969</v>
      </c>
      <c r="BE336" s="3">
        <v>347</v>
      </c>
      <c r="BF336" s="3">
        <v>116</v>
      </c>
      <c r="BG336" s="3">
        <v>540</v>
      </c>
      <c r="BH336" s="3">
        <v>39</v>
      </c>
      <c r="BI336" s="3">
        <v>463</v>
      </c>
      <c r="BJ336" s="3">
        <v>39</v>
      </c>
      <c r="BK336" s="3">
        <v>0</v>
      </c>
      <c r="BL336" s="3">
        <v>116</v>
      </c>
      <c r="BM336" s="3">
        <v>77</v>
      </c>
      <c r="BN336" s="3">
        <v>0</v>
      </c>
      <c r="BO336" s="3">
        <v>39</v>
      </c>
      <c r="BP336" s="3">
        <v>116</v>
      </c>
    </row>
    <row r="337" spans="1:68" x14ac:dyDescent="0.25">
      <c r="A337" s="1">
        <v>41609</v>
      </c>
      <c r="B337" t="s">
        <v>53</v>
      </c>
      <c r="C337" s="3">
        <v>105679</v>
      </c>
      <c r="D337" s="3">
        <v>30377</v>
      </c>
      <c r="E337" s="3">
        <v>37853</v>
      </c>
      <c r="F337" s="3">
        <v>28442</v>
      </c>
      <c r="G337" s="3">
        <v>50320</v>
      </c>
      <c r="H337">
        <v>39335</v>
      </c>
      <c r="I337" s="12">
        <v>24008</v>
      </c>
      <c r="J337" s="14">
        <v>2205</v>
      </c>
      <c r="K337" s="13">
        <v>14249</v>
      </c>
      <c r="L337" s="13"/>
      <c r="M337" s="3">
        <v>13976</v>
      </c>
      <c r="N337" s="3">
        <v>2890</v>
      </c>
      <c r="O337" s="3">
        <v>1064</v>
      </c>
      <c r="P337" s="3">
        <v>833</v>
      </c>
      <c r="Q337" s="3">
        <v>83209</v>
      </c>
      <c r="R337" s="3">
        <v>21450</v>
      </c>
      <c r="S337" s="3">
        <v>10824</v>
      </c>
      <c r="T337" s="3">
        <v>14800</v>
      </c>
      <c r="U337" s="3">
        <v>1308</v>
      </c>
      <c r="V337" s="3">
        <v>16347</v>
      </c>
      <c r="W337" s="3">
        <v>1831</v>
      </c>
      <c r="X337" s="3">
        <v>785</v>
      </c>
      <c r="Y337" s="3">
        <v>4639</v>
      </c>
      <c r="Z337" s="3">
        <v>1308</v>
      </c>
      <c r="AA337" s="3">
        <v>1570</v>
      </c>
      <c r="AB337" s="3">
        <v>1046</v>
      </c>
      <c r="AC337" s="3">
        <v>3139</v>
      </c>
      <c r="AD337" s="3">
        <v>23649</v>
      </c>
      <c r="AE337" s="3">
        <v>5314</v>
      </c>
      <c r="AF337" s="3">
        <v>1860</v>
      </c>
      <c r="AG337" s="3">
        <v>3986</v>
      </c>
      <c r="AH337" s="3">
        <v>0</v>
      </c>
      <c r="AI337" s="3">
        <v>3720</v>
      </c>
      <c r="AJ337" s="3">
        <v>886</v>
      </c>
      <c r="AK337" s="3">
        <v>0</v>
      </c>
      <c r="AL337" s="3">
        <v>1506</v>
      </c>
      <c r="AM337" s="3">
        <v>1151</v>
      </c>
      <c r="AN337" s="3">
        <v>177</v>
      </c>
      <c r="AO337" s="3">
        <v>177</v>
      </c>
      <c r="AP337" s="3">
        <v>4694</v>
      </c>
      <c r="AQ337" s="3">
        <f t="shared" si="65"/>
        <v>106858</v>
      </c>
      <c r="AR337" s="3">
        <f t="shared" si="66"/>
        <v>26764</v>
      </c>
      <c r="AS337" s="3">
        <f t="shared" si="67"/>
        <v>12684</v>
      </c>
      <c r="AT337" s="3">
        <f t="shared" si="68"/>
        <v>18786</v>
      </c>
      <c r="AU337" s="3">
        <f t="shared" si="69"/>
        <v>1308</v>
      </c>
      <c r="AV337" s="3">
        <f t="shared" si="70"/>
        <v>20067</v>
      </c>
      <c r="AW337" s="3">
        <f t="shared" si="71"/>
        <v>2717</v>
      </c>
      <c r="AX337" s="3">
        <f t="shared" si="72"/>
        <v>785</v>
      </c>
      <c r="AY337" s="3">
        <f t="shared" si="73"/>
        <v>6145</v>
      </c>
      <c r="AZ337" s="3">
        <f t="shared" si="74"/>
        <v>2459</v>
      </c>
      <c r="BA337" s="3">
        <f t="shared" si="75"/>
        <v>1747</v>
      </c>
      <c r="BB337" s="3">
        <f t="shared" si="76"/>
        <v>1223</v>
      </c>
      <c r="BC337" s="3">
        <f t="shared" si="77"/>
        <v>7833</v>
      </c>
      <c r="BD337" s="3">
        <v>1776</v>
      </c>
      <c r="BE337" s="3">
        <v>270</v>
      </c>
      <c r="BF337" s="3">
        <v>154</v>
      </c>
      <c r="BG337" s="3">
        <v>502</v>
      </c>
      <c r="BH337" s="3">
        <v>0</v>
      </c>
      <c r="BI337" s="3">
        <v>309</v>
      </c>
      <c r="BJ337" s="3">
        <v>77</v>
      </c>
      <c r="BK337" s="3">
        <v>0</v>
      </c>
      <c r="BL337" s="3">
        <v>77</v>
      </c>
      <c r="BM337" s="3">
        <v>116</v>
      </c>
      <c r="BN337" s="3">
        <v>0</v>
      </c>
      <c r="BO337" s="3">
        <v>0</v>
      </c>
      <c r="BP337" s="3">
        <v>116</v>
      </c>
    </row>
    <row r="338" spans="1:68" x14ac:dyDescent="0.25">
      <c r="A338" s="1">
        <v>41610</v>
      </c>
      <c r="B338" t="s">
        <v>58</v>
      </c>
      <c r="C338" s="3">
        <v>143012</v>
      </c>
      <c r="D338" s="3">
        <v>37535</v>
      </c>
      <c r="E338" s="3">
        <v>53225</v>
      </c>
      <c r="F338" s="3">
        <v>39011</v>
      </c>
      <c r="G338" s="3">
        <v>67306</v>
      </c>
      <c r="H338">
        <v>49898</v>
      </c>
      <c r="I338" s="12">
        <v>19631</v>
      </c>
      <c r="J338" s="14">
        <v>2151</v>
      </c>
      <c r="K338" s="13">
        <v>12749</v>
      </c>
      <c r="L338" s="13"/>
      <c r="M338" s="3">
        <v>18633</v>
      </c>
      <c r="N338" s="3">
        <v>1896</v>
      </c>
      <c r="O338" s="3">
        <v>769</v>
      </c>
      <c r="P338" s="3">
        <v>1200</v>
      </c>
      <c r="Q338" s="3">
        <v>114424</v>
      </c>
      <c r="R338" s="3">
        <v>39238</v>
      </c>
      <c r="S338" s="3">
        <v>12370</v>
      </c>
      <c r="T338" s="3">
        <v>16567</v>
      </c>
      <c r="U338" s="3">
        <v>2093</v>
      </c>
      <c r="V338" s="3">
        <v>18776</v>
      </c>
      <c r="W338" s="3">
        <v>4185</v>
      </c>
      <c r="X338" s="3">
        <v>1046</v>
      </c>
      <c r="Y338" s="3">
        <v>5964</v>
      </c>
      <c r="Z338" s="3">
        <v>1831</v>
      </c>
      <c r="AA338" s="3">
        <v>1308</v>
      </c>
      <c r="AB338" s="3">
        <v>785</v>
      </c>
      <c r="AC338" s="3">
        <v>6540</v>
      </c>
      <c r="AD338" s="3">
        <v>17183</v>
      </c>
      <c r="AE338" s="3">
        <v>3011</v>
      </c>
      <c r="AF338" s="3">
        <v>1329</v>
      </c>
      <c r="AG338" s="3">
        <v>2834</v>
      </c>
      <c r="AH338" s="3">
        <v>89</v>
      </c>
      <c r="AI338" s="3">
        <v>3631</v>
      </c>
      <c r="AJ338" s="3">
        <v>443</v>
      </c>
      <c r="AK338" s="3">
        <v>0</v>
      </c>
      <c r="AL338" s="3">
        <v>1063</v>
      </c>
      <c r="AM338" s="3">
        <v>620</v>
      </c>
      <c r="AN338" s="3">
        <v>177</v>
      </c>
      <c r="AO338" s="3">
        <v>354</v>
      </c>
      <c r="AP338" s="3">
        <v>3631</v>
      </c>
      <c r="AQ338" s="3">
        <f t="shared" si="65"/>
        <v>131607</v>
      </c>
      <c r="AR338" s="3">
        <f t="shared" si="66"/>
        <v>42249</v>
      </c>
      <c r="AS338" s="3">
        <f t="shared" si="67"/>
        <v>13699</v>
      </c>
      <c r="AT338" s="3">
        <f t="shared" si="68"/>
        <v>19401</v>
      </c>
      <c r="AU338" s="3">
        <f t="shared" si="69"/>
        <v>2182</v>
      </c>
      <c r="AV338" s="3">
        <f t="shared" si="70"/>
        <v>22407</v>
      </c>
      <c r="AW338" s="3">
        <f t="shared" si="71"/>
        <v>4628</v>
      </c>
      <c r="AX338" s="3">
        <f t="shared" si="72"/>
        <v>1046</v>
      </c>
      <c r="AY338" s="3">
        <f t="shared" si="73"/>
        <v>7027</v>
      </c>
      <c r="AZ338" s="3">
        <f t="shared" si="74"/>
        <v>2451</v>
      </c>
      <c r="BA338" s="3">
        <f t="shared" si="75"/>
        <v>1485</v>
      </c>
      <c r="BB338" s="3">
        <f t="shared" si="76"/>
        <v>1139</v>
      </c>
      <c r="BC338" s="3">
        <f t="shared" si="77"/>
        <v>10171</v>
      </c>
      <c r="BD338" s="3">
        <v>1505</v>
      </c>
      <c r="BE338" s="3">
        <v>116</v>
      </c>
      <c r="BF338" s="3">
        <v>116</v>
      </c>
      <c r="BG338" s="3">
        <v>386</v>
      </c>
      <c r="BH338" s="3">
        <v>0</v>
      </c>
      <c r="BI338" s="3">
        <v>309</v>
      </c>
      <c r="BJ338" s="3">
        <v>116</v>
      </c>
      <c r="BK338" s="3">
        <v>0</v>
      </c>
      <c r="BL338" s="3">
        <v>116</v>
      </c>
      <c r="BM338" s="3">
        <v>39</v>
      </c>
      <c r="BN338" s="3">
        <v>77</v>
      </c>
      <c r="BO338" s="3">
        <v>39</v>
      </c>
      <c r="BP338" s="3">
        <v>77</v>
      </c>
    </row>
    <row r="339" spans="1:68" x14ac:dyDescent="0.25">
      <c r="A339" s="1">
        <v>41611</v>
      </c>
      <c r="B339" t="s">
        <v>59</v>
      </c>
      <c r="C339" s="3">
        <v>141606</v>
      </c>
      <c r="D339" s="3">
        <v>34240</v>
      </c>
      <c r="E339" s="3">
        <v>54296</v>
      </c>
      <c r="F339" s="3">
        <v>37098</v>
      </c>
      <c r="G339" s="3">
        <v>64265</v>
      </c>
      <c r="H339">
        <v>48244</v>
      </c>
      <c r="I339" s="12">
        <v>21084</v>
      </c>
      <c r="J339" s="14">
        <v>2141</v>
      </c>
      <c r="K339" s="13">
        <v>12684</v>
      </c>
      <c r="L339" s="13"/>
      <c r="M339" s="3">
        <v>18778</v>
      </c>
      <c r="N339" s="3">
        <v>2134</v>
      </c>
      <c r="O339" s="3">
        <v>837</v>
      </c>
      <c r="P339" s="3">
        <v>1186</v>
      </c>
      <c r="Q339" s="3">
        <v>110895</v>
      </c>
      <c r="R339" s="3">
        <v>25636</v>
      </c>
      <c r="S339" s="3">
        <v>15463</v>
      </c>
      <c r="T339" s="3">
        <v>17672</v>
      </c>
      <c r="U339" s="3">
        <v>1570</v>
      </c>
      <c r="V339" s="3">
        <v>20102</v>
      </c>
      <c r="W339" s="3">
        <v>3139</v>
      </c>
      <c r="X339" s="3">
        <v>1308</v>
      </c>
      <c r="Y339" s="3">
        <v>3755</v>
      </c>
      <c r="Z339" s="3">
        <v>1046</v>
      </c>
      <c r="AA339" s="3">
        <v>1831</v>
      </c>
      <c r="AB339" s="3">
        <v>2093</v>
      </c>
      <c r="AC339" s="3">
        <v>6801</v>
      </c>
      <c r="AD339" s="3">
        <v>17803</v>
      </c>
      <c r="AE339" s="3">
        <v>4429</v>
      </c>
      <c r="AF339" s="3">
        <v>1151</v>
      </c>
      <c r="AG339" s="3">
        <v>3100</v>
      </c>
      <c r="AH339" s="3">
        <v>0</v>
      </c>
      <c r="AI339" s="3">
        <v>3011</v>
      </c>
      <c r="AJ339" s="3">
        <v>354</v>
      </c>
      <c r="AK339" s="3">
        <v>177</v>
      </c>
      <c r="AL339" s="3">
        <v>709</v>
      </c>
      <c r="AM339" s="3">
        <v>974</v>
      </c>
      <c r="AN339" s="3">
        <v>0</v>
      </c>
      <c r="AO339" s="3">
        <v>266</v>
      </c>
      <c r="AP339" s="3">
        <v>3720</v>
      </c>
      <c r="AQ339" s="3">
        <f t="shared" si="65"/>
        <v>128698</v>
      </c>
      <c r="AR339" s="3">
        <f t="shared" si="66"/>
        <v>30065</v>
      </c>
      <c r="AS339" s="3">
        <f t="shared" si="67"/>
        <v>16614</v>
      </c>
      <c r="AT339" s="3">
        <f t="shared" si="68"/>
        <v>20772</v>
      </c>
      <c r="AU339" s="3">
        <f t="shared" si="69"/>
        <v>1570</v>
      </c>
      <c r="AV339" s="3">
        <f t="shared" si="70"/>
        <v>23113</v>
      </c>
      <c r="AW339" s="3">
        <f t="shared" si="71"/>
        <v>3493</v>
      </c>
      <c r="AX339" s="3">
        <f t="shared" si="72"/>
        <v>1485</v>
      </c>
      <c r="AY339" s="3">
        <f t="shared" si="73"/>
        <v>4464</v>
      </c>
      <c r="AZ339" s="3">
        <f t="shared" si="74"/>
        <v>2020</v>
      </c>
      <c r="BA339" s="3">
        <f t="shared" si="75"/>
        <v>1831</v>
      </c>
      <c r="BB339" s="3">
        <f t="shared" si="76"/>
        <v>2359</v>
      </c>
      <c r="BC339" s="3">
        <f t="shared" si="77"/>
        <v>10521</v>
      </c>
      <c r="BD339" s="3">
        <v>1776</v>
      </c>
      <c r="BE339" s="3">
        <v>502</v>
      </c>
      <c r="BF339" s="3">
        <v>193</v>
      </c>
      <c r="BG339" s="3">
        <v>347</v>
      </c>
      <c r="BH339" s="3">
        <v>39</v>
      </c>
      <c r="BI339" s="3">
        <v>270</v>
      </c>
      <c r="BJ339" s="3">
        <v>77</v>
      </c>
      <c r="BK339" s="3">
        <v>0</v>
      </c>
      <c r="BL339" s="3">
        <v>77</v>
      </c>
      <c r="BM339" s="3">
        <v>193</v>
      </c>
      <c r="BN339" s="3">
        <v>0</v>
      </c>
      <c r="BO339" s="3">
        <v>0</v>
      </c>
      <c r="BP339" s="3">
        <v>39</v>
      </c>
    </row>
    <row r="340" spans="1:68" x14ac:dyDescent="0.25">
      <c r="A340" s="1">
        <v>41612</v>
      </c>
      <c r="B340" t="s">
        <v>30</v>
      </c>
      <c r="C340" s="3">
        <v>174040</v>
      </c>
      <c r="D340" s="3">
        <v>43783</v>
      </c>
      <c r="E340" s="3">
        <v>55197</v>
      </c>
      <c r="F340" s="3">
        <v>37084</v>
      </c>
      <c r="G340" s="3">
        <v>68483</v>
      </c>
      <c r="H340">
        <v>49910</v>
      </c>
      <c r="I340" s="12">
        <v>19553</v>
      </c>
      <c r="J340" s="14">
        <v>2663</v>
      </c>
      <c r="K340" s="13">
        <v>13224</v>
      </c>
      <c r="L340" s="13"/>
      <c r="M340" s="3">
        <v>20334</v>
      </c>
      <c r="N340" s="3">
        <v>2201</v>
      </c>
      <c r="O340" s="3">
        <v>901</v>
      </c>
      <c r="P340" s="3">
        <v>1146</v>
      </c>
      <c r="Q340" s="3">
        <v>116141</v>
      </c>
      <c r="R340" s="3">
        <v>31652</v>
      </c>
      <c r="S340" s="3">
        <v>16567</v>
      </c>
      <c r="T340" s="3">
        <v>19660</v>
      </c>
      <c r="U340" s="3">
        <v>1570</v>
      </c>
      <c r="V340" s="3">
        <v>21206</v>
      </c>
      <c r="W340" s="3">
        <v>3662</v>
      </c>
      <c r="X340" s="3">
        <v>1831</v>
      </c>
      <c r="Y340" s="3">
        <v>4197</v>
      </c>
      <c r="Z340" s="3">
        <v>2354</v>
      </c>
      <c r="AA340" s="3">
        <v>1046</v>
      </c>
      <c r="AB340" s="3">
        <v>785</v>
      </c>
      <c r="AC340" s="3">
        <v>3924</v>
      </c>
      <c r="AD340" s="3">
        <v>17094</v>
      </c>
      <c r="AE340" s="3">
        <v>3189</v>
      </c>
      <c r="AF340" s="3">
        <v>1151</v>
      </c>
      <c r="AG340" s="3">
        <v>2657</v>
      </c>
      <c r="AH340" s="3">
        <v>89</v>
      </c>
      <c r="AI340" s="3">
        <v>2923</v>
      </c>
      <c r="AJ340" s="3">
        <v>531</v>
      </c>
      <c r="AK340" s="3">
        <v>266</v>
      </c>
      <c r="AL340" s="3">
        <v>531</v>
      </c>
      <c r="AM340" s="3">
        <v>1594</v>
      </c>
      <c r="AN340" s="3">
        <v>89</v>
      </c>
      <c r="AO340" s="3">
        <v>266</v>
      </c>
      <c r="AP340" s="3">
        <v>3809</v>
      </c>
      <c r="AQ340" s="3">
        <f t="shared" si="65"/>
        <v>133235</v>
      </c>
      <c r="AR340" s="3">
        <f t="shared" si="66"/>
        <v>34841</v>
      </c>
      <c r="AS340" s="3">
        <f t="shared" si="67"/>
        <v>17718</v>
      </c>
      <c r="AT340" s="3">
        <f t="shared" si="68"/>
        <v>22317</v>
      </c>
      <c r="AU340" s="3">
        <f t="shared" si="69"/>
        <v>1659</v>
      </c>
      <c r="AV340" s="3">
        <f t="shared" si="70"/>
        <v>24129</v>
      </c>
      <c r="AW340" s="3">
        <f t="shared" si="71"/>
        <v>4193</v>
      </c>
      <c r="AX340" s="3">
        <f t="shared" si="72"/>
        <v>2097</v>
      </c>
      <c r="AY340" s="3">
        <f t="shared" si="73"/>
        <v>4728</v>
      </c>
      <c r="AZ340" s="3">
        <f t="shared" si="74"/>
        <v>3948</v>
      </c>
      <c r="BA340" s="3">
        <f t="shared" si="75"/>
        <v>1135</v>
      </c>
      <c r="BB340" s="3">
        <f t="shared" si="76"/>
        <v>1051</v>
      </c>
      <c r="BC340" s="3">
        <f t="shared" si="77"/>
        <v>7733</v>
      </c>
      <c r="BD340" s="3">
        <v>1969</v>
      </c>
      <c r="BE340" s="3">
        <v>502</v>
      </c>
      <c r="BF340" s="3">
        <v>77</v>
      </c>
      <c r="BG340" s="3">
        <v>463</v>
      </c>
      <c r="BH340" s="3">
        <v>39</v>
      </c>
      <c r="BI340" s="3">
        <v>386</v>
      </c>
      <c r="BJ340" s="3">
        <v>0</v>
      </c>
      <c r="BK340" s="3">
        <v>77</v>
      </c>
      <c r="BL340" s="3">
        <v>77</v>
      </c>
      <c r="BM340" s="3">
        <v>154</v>
      </c>
      <c r="BN340" s="3">
        <v>39</v>
      </c>
      <c r="BO340" s="3">
        <v>0</v>
      </c>
      <c r="BP340" s="3">
        <v>116</v>
      </c>
    </row>
    <row r="341" spans="1:68" x14ac:dyDescent="0.25">
      <c r="A341" s="1">
        <v>41613</v>
      </c>
      <c r="B341" t="s">
        <v>46</v>
      </c>
      <c r="C341" s="3">
        <v>197240</v>
      </c>
      <c r="D341" s="3">
        <v>49883</v>
      </c>
      <c r="E341" s="3">
        <v>58712</v>
      </c>
      <c r="F341" s="3">
        <v>41410</v>
      </c>
      <c r="G341" s="3">
        <v>75518</v>
      </c>
      <c r="H341">
        <v>52281</v>
      </c>
      <c r="I341" s="12">
        <v>19775</v>
      </c>
      <c r="J341" s="14">
        <v>2220</v>
      </c>
      <c r="K341" s="13">
        <v>13854</v>
      </c>
      <c r="L341" s="13"/>
      <c r="M341" s="3">
        <v>23932</v>
      </c>
      <c r="N341" s="3">
        <v>2384</v>
      </c>
      <c r="O341" s="3">
        <v>1054</v>
      </c>
      <c r="P341" s="3">
        <v>1560</v>
      </c>
      <c r="Q341" s="3">
        <v>127425</v>
      </c>
      <c r="R341" s="3">
        <v>38977</v>
      </c>
      <c r="S341" s="3">
        <v>18556</v>
      </c>
      <c r="T341" s="3">
        <v>18556</v>
      </c>
      <c r="U341" s="3">
        <v>2616</v>
      </c>
      <c r="V341" s="3">
        <v>18997</v>
      </c>
      <c r="W341" s="3">
        <v>6017</v>
      </c>
      <c r="X341" s="3">
        <v>1308</v>
      </c>
      <c r="Y341" s="3">
        <v>6406</v>
      </c>
      <c r="Z341" s="3">
        <v>785</v>
      </c>
      <c r="AA341" s="3">
        <v>523</v>
      </c>
      <c r="AB341" s="3">
        <v>1046</v>
      </c>
      <c r="AC341" s="3">
        <v>5755</v>
      </c>
      <c r="AD341" s="3">
        <v>18423</v>
      </c>
      <c r="AE341" s="3">
        <v>3631</v>
      </c>
      <c r="AF341" s="3">
        <v>1683</v>
      </c>
      <c r="AG341" s="3">
        <v>3454</v>
      </c>
      <c r="AH341" s="3">
        <v>0</v>
      </c>
      <c r="AI341" s="3">
        <v>2569</v>
      </c>
      <c r="AJ341" s="3">
        <v>266</v>
      </c>
      <c r="AK341" s="3">
        <v>0</v>
      </c>
      <c r="AL341" s="3">
        <v>620</v>
      </c>
      <c r="AM341" s="3">
        <v>1594</v>
      </c>
      <c r="AN341" s="3">
        <v>89</v>
      </c>
      <c r="AO341" s="3">
        <v>354</v>
      </c>
      <c r="AP341" s="3">
        <v>3631</v>
      </c>
      <c r="AQ341" s="3">
        <f t="shared" si="65"/>
        <v>145848</v>
      </c>
      <c r="AR341" s="3">
        <f t="shared" si="66"/>
        <v>42608</v>
      </c>
      <c r="AS341" s="3">
        <f t="shared" si="67"/>
        <v>20239</v>
      </c>
      <c r="AT341" s="3">
        <f t="shared" si="68"/>
        <v>22010</v>
      </c>
      <c r="AU341" s="3">
        <f t="shared" si="69"/>
        <v>2616</v>
      </c>
      <c r="AV341" s="3">
        <f t="shared" si="70"/>
        <v>21566</v>
      </c>
      <c r="AW341" s="3">
        <f t="shared" si="71"/>
        <v>6283</v>
      </c>
      <c r="AX341" s="3">
        <f t="shared" si="72"/>
        <v>1308</v>
      </c>
      <c r="AY341" s="3">
        <f t="shared" si="73"/>
        <v>7026</v>
      </c>
      <c r="AZ341" s="3">
        <f t="shared" si="74"/>
        <v>2379</v>
      </c>
      <c r="BA341" s="3">
        <f t="shared" si="75"/>
        <v>612</v>
      </c>
      <c r="BB341" s="3">
        <f t="shared" si="76"/>
        <v>1400</v>
      </c>
      <c r="BC341" s="3">
        <f t="shared" si="77"/>
        <v>9386</v>
      </c>
      <c r="BD341" s="3">
        <v>2277</v>
      </c>
      <c r="BE341" s="3">
        <v>540</v>
      </c>
      <c r="BF341" s="3">
        <v>77</v>
      </c>
      <c r="BG341" s="3">
        <v>540</v>
      </c>
      <c r="BH341" s="3">
        <v>77</v>
      </c>
      <c r="BI341" s="3">
        <v>656</v>
      </c>
      <c r="BJ341" s="3">
        <v>0</v>
      </c>
      <c r="BK341" s="3">
        <v>0</v>
      </c>
      <c r="BL341" s="3">
        <v>116</v>
      </c>
      <c r="BM341" s="3">
        <v>154</v>
      </c>
      <c r="BN341" s="3">
        <v>39</v>
      </c>
      <c r="BO341" s="3">
        <v>0</v>
      </c>
      <c r="BP341" s="3">
        <v>39</v>
      </c>
    </row>
    <row r="342" spans="1:68" x14ac:dyDescent="0.25">
      <c r="A342" s="1">
        <v>41614</v>
      </c>
      <c r="B342" t="s">
        <v>49</v>
      </c>
      <c r="C342" s="3">
        <v>202236</v>
      </c>
      <c r="D342" s="3">
        <v>51615</v>
      </c>
      <c r="E342" s="3">
        <v>61279</v>
      </c>
      <c r="F342" s="3">
        <v>41851</v>
      </c>
      <c r="G342" s="3">
        <v>77316</v>
      </c>
      <c r="H342">
        <v>58661</v>
      </c>
      <c r="I342" s="12">
        <v>21772</v>
      </c>
      <c r="J342" s="14">
        <v>2823</v>
      </c>
      <c r="K342" s="13">
        <v>14708</v>
      </c>
      <c r="L342" s="13"/>
      <c r="M342" s="3">
        <v>22343</v>
      </c>
      <c r="N342" s="3">
        <v>2673</v>
      </c>
      <c r="O342" s="3">
        <v>1155</v>
      </c>
      <c r="P342" s="3">
        <v>1374</v>
      </c>
      <c r="Q342" s="3">
        <v>129892</v>
      </c>
      <c r="R342" s="3">
        <v>31914</v>
      </c>
      <c r="S342" s="3">
        <v>17451</v>
      </c>
      <c r="T342" s="3">
        <v>22974</v>
      </c>
      <c r="U342" s="3">
        <v>2877</v>
      </c>
      <c r="V342" s="3">
        <v>22974</v>
      </c>
      <c r="W342" s="3">
        <v>4447</v>
      </c>
      <c r="X342" s="3">
        <v>1308</v>
      </c>
      <c r="Y342" s="3">
        <v>5302</v>
      </c>
      <c r="Z342" s="3">
        <v>2877</v>
      </c>
      <c r="AA342" s="3">
        <v>3924</v>
      </c>
      <c r="AB342" s="3">
        <v>1308</v>
      </c>
      <c r="AC342" s="3">
        <v>4709</v>
      </c>
      <c r="AD342" s="3">
        <v>20017</v>
      </c>
      <c r="AE342" s="3">
        <v>4074</v>
      </c>
      <c r="AF342" s="3">
        <v>1417</v>
      </c>
      <c r="AG342" s="3">
        <v>4074</v>
      </c>
      <c r="AH342" s="3">
        <v>0</v>
      </c>
      <c r="AI342" s="3">
        <v>2746</v>
      </c>
      <c r="AJ342" s="3">
        <v>354</v>
      </c>
      <c r="AK342" s="3">
        <v>0</v>
      </c>
      <c r="AL342" s="3">
        <v>1240</v>
      </c>
      <c r="AM342" s="3">
        <v>1417</v>
      </c>
      <c r="AN342" s="3">
        <v>89</v>
      </c>
      <c r="AO342" s="3">
        <v>354</v>
      </c>
      <c r="AP342" s="3">
        <v>3897</v>
      </c>
      <c r="AQ342" s="3">
        <f t="shared" si="65"/>
        <v>149909</v>
      </c>
      <c r="AR342" s="3">
        <f t="shared" si="66"/>
        <v>35988</v>
      </c>
      <c r="AS342" s="3">
        <f t="shared" si="67"/>
        <v>18868</v>
      </c>
      <c r="AT342" s="3">
        <f t="shared" si="68"/>
        <v>27048</v>
      </c>
      <c r="AU342" s="3">
        <f t="shared" si="69"/>
        <v>2877</v>
      </c>
      <c r="AV342" s="3">
        <f t="shared" si="70"/>
        <v>25720</v>
      </c>
      <c r="AW342" s="3">
        <f t="shared" si="71"/>
        <v>4801</v>
      </c>
      <c r="AX342" s="3">
        <f t="shared" si="72"/>
        <v>1308</v>
      </c>
      <c r="AY342" s="3">
        <f t="shared" si="73"/>
        <v>6542</v>
      </c>
      <c r="AZ342" s="3">
        <f t="shared" si="74"/>
        <v>4294</v>
      </c>
      <c r="BA342" s="3">
        <f t="shared" si="75"/>
        <v>4013</v>
      </c>
      <c r="BB342" s="3">
        <f t="shared" si="76"/>
        <v>1662</v>
      </c>
      <c r="BC342" s="3">
        <f t="shared" si="77"/>
        <v>8606</v>
      </c>
      <c r="BD342" s="3">
        <v>2316</v>
      </c>
      <c r="BE342" s="3">
        <v>425</v>
      </c>
      <c r="BF342" s="3">
        <v>232</v>
      </c>
      <c r="BG342" s="3">
        <v>425</v>
      </c>
      <c r="BH342" s="3">
        <v>0</v>
      </c>
      <c r="BI342" s="3">
        <v>579</v>
      </c>
      <c r="BJ342" s="3">
        <v>154</v>
      </c>
      <c r="BK342" s="3">
        <v>0</v>
      </c>
      <c r="BL342" s="3">
        <v>77</v>
      </c>
      <c r="BM342" s="3">
        <v>193</v>
      </c>
      <c r="BN342" s="3">
        <v>39</v>
      </c>
      <c r="BO342" s="3">
        <v>39</v>
      </c>
      <c r="BP342" s="3">
        <v>77</v>
      </c>
    </row>
    <row r="343" spans="1:68" x14ac:dyDescent="0.25">
      <c r="A343" s="1">
        <v>41615</v>
      </c>
      <c r="B343" t="s">
        <v>52</v>
      </c>
      <c r="C343" s="3">
        <v>172714</v>
      </c>
      <c r="D343" s="3">
        <v>46756</v>
      </c>
      <c r="E343" s="3">
        <v>52376</v>
      </c>
      <c r="F343" s="3">
        <v>33789</v>
      </c>
      <c r="G343" s="3">
        <v>68238</v>
      </c>
      <c r="H343">
        <v>54273</v>
      </c>
      <c r="I343" s="12">
        <v>25036</v>
      </c>
      <c r="J343" s="14">
        <v>3091</v>
      </c>
      <c r="K343" s="13">
        <v>15934</v>
      </c>
      <c r="L343" s="13"/>
      <c r="M343" s="3">
        <v>20377</v>
      </c>
      <c r="N343" s="3">
        <v>3388</v>
      </c>
      <c r="O343" s="3">
        <v>1291</v>
      </c>
      <c r="P343" s="3">
        <v>1299</v>
      </c>
      <c r="Q343" s="3">
        <v>110569</v>
      </c>
      <c r="R343" s="3">
        <v>28252</v>
      </c>
      <c r="S343" s="3">
        <v>16567</v>
      </c>
      <c r="T343" s="3">
        <v>18114</v>
      </c>
      <c r="U343" s="3">
        <v>3401</v>
      </c>
      <c r="V343" s="3">
        <v>20765</v>
      </c>
      <c r="W343" s="3">
        <v>3924</v>
      </c>
      <c r="X343" s="3">
        <v>1046</v>
      </c>
      <c r="Y343" s="3">
        <v>5743</v>
      </c>
      <c r="Z343" s="3">
        <v>2877</v>
      </c>
      <c r="AA343" s="3">
        <v>523</v>
      </c>
      <c r="AB343" s="3">
        <v>785</v>
      </c>
      <c r="AC343" s="3">
        <v>6278</v>
      </c>
      <c r="AD343" s="3">
        <v>23560</v>
      </c>
      <c r="AE343" s="3">
        <v>3897</v>
      </c>
      <c r="AF343" s="3">
        <v>1417</v>
      </c>
      <c r="AG343" s="3">
        <v>4074</v>
      </c>
      <c r="AH343" s="3">
        <v>177</v>
      </c>
      <c r="AI343" s="3">
        <v>3809</v>
      </c>
      <c r="AJ343" s="3">
        <v>886</v>
      </c>
      <c r="AK343" s="3">
        <v>89</v>
      </c>
      <c r="AL343" s="3">
        <v>1506</v>
      </c>
      <c r="AM343" s="3">
        <v>886</v>
      </c>
      <c r="AN343" s="3">
        <v>89</v>
      </c>
      <c r="AO343" s="3">
        <v>354</v>
      </c>
      <c r="AP343" s="3">
        <v>6200</v>
      </c>
      <c r="AQ343" s="3">
        <f t="shared" si="65"/>
        <v>134129</v>
      </c>
      <c r="AR343" s="3">
        <f t="shared" si="66"/>
        <v>32149</v>
      </c>
      <c r="AS343" s="3">
        <f t="shared" si="67"/>
        <v>17984</v>
      </c>
      <c r="AT343" s="3">
        <f t="shared" si="68"/>
        <v>22188</v>
      </c>
      <c r="AU343" s="3">
        <f t="shared" si="69"/>
        <v>3578</v>
      </c>
      <c r="AV343" s="3">
        <f t="shared" si="70"/>
        <v>24574</v>
      </c>
      <c r="AW343" s="3">
        <f t="shared" si="71"/>
        <v>4810</v>
      </c>
      <c r="AX343" s="3">
        <f t="shared" si="72"/>
        <v>1135</v>
      </c>
      <c r="AY343" s="3">
        <f t="shared" si="73"/>
        <v>7249</v>
      </c>
      <c r="AZ343" s="3">
        <f t="shared" si="74"/>
        <v>3763</v>
      </c>
      <c r="BA343" s="3">
        <f t="shared" si="75"/>
        <v>612</v>
      </c>
      <c r="BB343" s="3">
        <f t="shared" si="76"/>
        <v>1139</v>
      </c>
      <c r="BC343" s="3">
        <f t="shared" si="77"/>
        <v>12478</v>
      </c>
      <c r="BD343" s="3">
        <v>2586</v>
      </c>
      <c r="BE343" s="3">
        <v>193</v>
      </c>
      <c r="BF343" s="3">
        <v>232</v>
      </c>
      <c r="BG343" s="3">
        <v>733</v>
      </c>
      <c r="BH343" s="3">
        <v>0</v>
      </c>
      <c r="BI343" s="3">
        <v>502</v>
      </c>
      <c r="BJ343" s="3">
        <v>77</v>
      </c>
      <c r="BK343" s="3">
        <v>39</v>
      </c>
      <c r="BL343" s="3">
        <v>116</v>
      </c>
      <c r="BM343" s="3">
        <v>193</v>
      </c>
      <c r="BN343" s="3">
        <v>77</v>
      </c>
      <c r="BO343" s="3">
        <v>39</v>
      </c>
      <c r="BP343" s="3">
        <v>193</v>
      </c>
    </row>
    <row r="344" spans="1:68" x14ac:dyDescent="0.25">
      <c r="A344" s="1">
        <v>41616</v>
      </c>
      <c r="B344" t="s">
        <v>53</v>
      </c>
      <c r="C344" s="3">
        <v>128484</v>
      </c>
      <c r="D344" s="3">
        <v>34532</v>
      </c>
      <c r="E344" s="3">
        <v>38402</v>
      </c>
      <c r="F344" s="3">
        <v>26548</v>
      </c>
      <c r="G344" s="3">
        <v>50679</v>
      </c>
      <c r="H344">
        <v>40843</v>
      </c>
      <c r="I344" s="12">
        <v>24857</v>
      </c>
      <c r="J344" s="14">
        <v>2847</v>
      </c>
      <c r="K344" s="13">
        <v>15669</v>
      </c>
      <c r="L344" s="13"/>
      <c r="M344" s="3">
        <v>14988</v>
      </c>
      <c r="N344" s="3">
        <v>3354</v>
      </c>
      <c r="O344" s="3">
        <v>1287</v>
      </c>
      <c r="P344" s="3">
        <v>1095</v>
      </c>
      <c r="Q344" s="3">
        <v>83141</v>
      </c>
      <c r="R344" s="3">
        <v>22758</v>
      </c>
      <c r="S344" s="3">
        <v>12149</v>
      </c>
      <c r="T344" s="3">
        <v>12812</v>
      </c>
      <c r="U344" s="3">
        <v>262</v>
      </c>
      <c r="V344" s="3">
        <v>13696</v>
      </c>
      <c r="W344" s="3">
        <v>2093</v>
      </c>
      <c r="X344" s="3">
        <v>1046</v>
      </c>
      <c r="Y344" s="3">
        <v>5081</v>
      </c>
      <c r="Z344" s="3">
        <v>2093</v>
      </c>
      <c r="AA344" s="3">
        <v>1308</v>
      </c>
      <c r="AB344" s="3">
        <v>2354</v>
      </c>
      <c r="AC344" s="3">
        <v>5232</v>
      </c>
      <c r="AD344" s="3">
        <v>24889</v>
      </c>
      <c r="AE344" s="3">
        <v>3897</v>
      </c>
      <c r="AF344" s="3">
        <v>1151</v>
      </c>
      <c r="AG344" s="3">
        <v>4340</v>
      </c>
      <c r="AH344" s="3">
        <v>0</v>
      </c>
      <c r="AI344" s="3">
        <v>4163</v>
      </c>
      <c r="AJ344" s="3">
        <v>620</v>
      </c>
      <c r="AK344" s="3">
        <v>89</v>
      </c>
      <c r="AL344" s="3">
        <v>974</v>
      </c>
      <c r="AM344" s="3">
        <v>1329</v>
      </c>
      <c r="AN344" s="3">
        <v>89</v>
      </c>
      <c r="AO344" s="3">
        <v>620</v>
      </c>
      <c r="AP344" s="3">
        <v>6909</v>
      </c>
      <c r="AQ344" s="3">
        <f t="shared" si="65"/>
        <v>108030</v>
      </c>
      <c r="AR344" s="3">
        <f t="shared" si="66"/>
        <v>26655</v>
      </c>
      <c r="AS344" s="3">
        <f t="shared" si="67"/>
        <v>13300</v>
      </c>
      <c r="AT344" s="3">
        <f t="shared" si="68"/>
        <v>17152</v>
      </c>
      <c r="AU344" s="3">
        <f t="shared" si="69"/>
        <v>262</v>
      </c>
      <c r="AV344" s="3">
        <f t="shared" si="70"/>
        <v>17859</v>
      </c>
      <c r="AW344" s="3">
        <f t="shared" si="71"/>
        <v>2713</v>
      </c>
      <c r="AX344" s="3">
        <f t="shared" si="72"/>
        <v>1135</v>
      </c>
      <c r="AY344" s="3">
        <f t="shared" si="73"/>
        <v>6055</v>
      </c>
      <c r="AZ344" s="3">
        <f t="shared" si="74"/>
        <v>3422</v>
      </c>
      <c r="BA344" s="3">
        <f t="shared" si="75"/>
        <v>1397</v>
      </c>
      <c r="BB344" s="3">
        <f t="shared" si="76"/>
        <v>2974</v>
      </c>
      <c r="BC344" s="3">
        <f t="shared" si="77"/>
        <v>12141</v>
      </c>
      <c r="BD344" s="3">
        <v>1776</v>
      </c>
      <c r="BE344" s="3">
        <v>270</v>
      </c>
      <c r="BF344" s="3">
        <v>116</v>
      </c>
      <c r="BG344" s="3">
        <v>270</v>
      </c>
      <c r="BH344" s="3">
        <v>0</v>
      </c>
      <c r="BI344" s="3">
        <v>386</v>
      </c>
      <c r="BJ344" s="3">
        <v>193</v>
      </c>
      <c r="BK344" s="3">
        <v>0</v>
      </c>
      <c r="BL344" s="3">
        <v>77</v>
      </c>
      <c r="BM344" s="3">
        <v>193</v>
      </c>
      <c r="BN344" s="3">
        <v>0</v>
      </c>
      <c r="BO344" s="3">
        <v>154</v>
      </c>
      <c r="BP344" s="3">
        <v>77</v>
      </c>
    </row>
    <row r="345" spans="1:68" x14ac:dyDescent="0.25">
      <c r="A345" s="1">
        <v>41617</v>
      </c>
      <c r="B345" t="s">
        <v>58</v>
      </c>
      <c r="C345" s="3">
        <v>182743</v>
      </c>
      <c r="D345" s="3">
        <v>46398</v>
      </c>
      <c r="E345" s="3">
        <v>56497</v>
      </c>
      <c r="F345" s="3">
        <v>37302</v>
      </c>
      <c r="G345" s="3">
        <v>70816</v>
      </c>
      <c r="H345">
        <v>55691</v>
      </c>
      <c r="I345" s="12">
        <v>20573</v>
      </c>
      <c r="J345" s="14">
        <v>2739</v>
      </c>
      <c r="K345" s="13">
        <v>14264</v>
      </c>
      <c r="L345" s="13"/>
      <c r="M345" s="3">
        <v>20707</v>
      </c>
      <c r="N345" s="3">
        <v>2303</v>
      </c>
      <c r="O345" s="3">
        <v>1018</v>
      </c>
      <c r="P345" s="3">
        <v>1231</v>
      </c>
      <c r="Q345" s="3">
        <v>119677</v>
      </c>
      <c r="R345" s="3">
        <v>30606</v>
      </c>
      <c r="S345" s="3">
        <v>14358</v>
      </c>
      <c r="T345" s="3">
        <v>19218</v>
      </c>
      <c r="U345" s="3">
        <v>2093</v>
      </c>
      <c r="V345" s="3">
        <v>20985</v>
      </c>
      <c r="W345" s="3">
        <v>2354</v>
      </c>
      <c r="X345" s="3">
        <v>2093</v>
      </c>
      <c r="Y345" s="3">
        <v>7069</v>
      </c>
      <c r="Z345" s="3">
        <v>785</v>
      </c>
      <c r="AA345" s="3">
        <v>1570</v>
      </c>
      <c r="AB345" s="3">
        <v>2354</v>
      </c>
      <c r="AC345" s="3">
        <v>8109</v>
      </c>
      <c r="AD345" s="3">
        <v>19486</v>
      </c>
      <c r="AE345" s="3">
        <v>2746</v>
      </c>
      <c r="AF345" s="3">
        <v>886</v>
      </c>
      <c r="AG345" s="3">
        <v>3366</v>
      </c>
      <c r="AH345" s="3">
        <v>177</v>
      </c>
      <c r="AI345" s="3">
        <v>2303</v>
      </c>
      <c r="AJ345" s="3">
        <v>974</v>
      </c>
      <c r="AK345" s="3">
        <v>89</v>
      </c>
      <c r="AL345" s="3">
        <v>886</v>
      </c>
      <c r="AM345" s="3">
        <v>974</v>
      </c>
      <c r="AN345" s="3">
        <v>177</v>
      </c>
      <c r="AO345" s="3">
        <v>266</v>
      </c>
      <c r="AP345" s="3">
        <v>5580</v>
      </c>
      <c r="AQ345" s="3">
        <f t="shared" si="65"/>
        <v>139163</v>
      </c>
      <c r="AR345" s="3">
        <f t="shared" si="66"/>
        <v>33352</v>
      </c>
      <c r="AS345" s="3">
        <f t="shared" si="67"/>
        <v>15244</v>
      </c>
      <c r="AT345" s="3">
        <f t="shared" si="68"/>
        <v>22584</v>
      </c>
      <c r="AU345" s="3">
        <f t="shared" si="69"/>
        <v>2270</v>
      </c>
      <c r="AV345" s="3">
        <f t="shared" si="70"/>
        <v>23288</v>
      </c>
      <c r="AW345" s="3">
        <f t="shared" si="71"/>
        <v>3328</v>
      </c>
      <c r="AX345" s="3">
        <f t="shared" si="72"/>
        <v>2182</v>
      </c>
      <c r="AY345" s="3">
        <f t="shared" si="73"/>
        <v>7955</v>
      </c>
      <c r="AZ345" s="3">
        <f t="shared" si="74"/>
        <v>1759</v>
      </c>
      <c r="BA345" s="3">
        <f t="shared" si="75"/>
        <v>1747</v>
      </c>
      <c r="BB345" s="3">
        <f t="shared" si="76"/>
        <v>2620</v>
      </c>
      <c r="BC345" s="3">
        <f t="shared" si="77"/>
        <v>13689</v>
      </c>
      <c r="BD345" s="3">
        <v>1930</v>
      </c>
      <c r="BE345" s="3">
        <v>309</v>
      </c>
      <c r="BF345" s="3">
        <v>116</v>
      </c>
      <c r="BG345" s="3">
        <v>270</v>
      </c>
      <c r="BH345" s="3">
        <v>39</v>
      </c>
      <c r="BI345" s="3">
        <v>270</v>
      </c>
      <c r="BJ345" s="3">
        <v>77</v>
      </c>
      <c r="BK345" s="3">
        <v>0</v>
      </c>
      <c r="BL345" s="3">
        <v>154</v>
      </c>
      <c r="BM345" s="3">
        <v>232</v>
      </c>
      <c r="BN345" s="3">
        <v>0</v>
      </c>
      <c r="BO345" s="3">
        <v>39</v>
      </c>
      <c r="BP345" s="3">
        <v>270</v>
      </c>
    </row>
    <row r="346" spans="1:68" x14ac:dyDescent="0.25">
      <c r="A346" s="1">
        <v>41618</v>
      </c>
      <c r="B346" t="s">
        <v>59</v>
      </c>
      <c r="C346" s="3">
        <v>197313</v>
      </c>
      <c r="D346" s="3">
        <v>46061</v>
      </c>
      <c r="E346" s="3">
        <v>58880</v>
      </c>
      <c r="F346" s="3">
        <v>37387</v>
      </c>
      <c r="G346" s="3">
        <v>82604</v>
      </c>
      <c r="H346">
        <v>56546</v>
      </c>
      <c r="I346" s="12">
        <v>19805</v>
      </c>
      <c r="J346" s="14">
        <v>2798</v>
      </c>
      <c r="K346" s="13">
        <v>14768</v>
      </c>
      <c r="L346" s="13"/>
      <c r="M346" s="3">
        <v>20696</v>
      </c>
      <c r="N346" s="3">
        <v>2189</v>
      </c>
      <c r="O346" s="3">
        <v>921</v>
      </c>
      <c r="P346" s="3">
        <v>1515</v>
      </c>
      <c r="Q346" s="3">
        <v>132960</v>
      </c>
      <c r="R346" s="3">
        <v>31129</v>
      </c>
      <c r="S346" s="3">
        <v>17451</v>
      </c>
      <c r="T346" s="3">
        <v>17451</v>
      </c>
      <c r="U346" s="3">
        <v>2616</v>
      </c>
      <c r="V346" s="3">
        <v>20102</v>
      </c>
      <c r="W346" s="3">
        <v>3924</v>
      </c>
      <c r="X346" s="3">
        <v>2354</v>
      </c>
      <c r="Y346" s="3">
        <v>13475</v>
      </c>
      <c r="Z346" s="3">
        <v>1831</v>
      </c>
      <c r="AA346" s="3">
        <v>2093</v>
      </c>
      <c r="AB346" s="3">
        <v>1570</v>
      </c>
      <c r="AC346" s="3">
        <v>7586</v>
      </c>
      <c r="AD346" s="3">
        <v>18777</v>
      </c>
      <c r="AE346" s="3">
        <v>2569</v>
      </c>
      <c r="AF346" s="3">
        <v>1771</v>
      </c>
      <c r="AG346" s="3">
        <v>2746</v>
      </c>
      <c r="AH346" s="3">
        <v>0</v>
      </c>
      <c r="AI346" s="3">
        <v>2214</v>
      </c>
      <c r="AJ346" s="3">
        <v>709</v>
      </c>
      <c r="AK346" s="3">
        <v>177</v>
      </c>
      <c r="AL346" s="3">
        <v>1594</v>
      </c>
      <c r="AM346" s="3">
        <v>1860</v>
      </c>
      <c r="AN346" s="3">
        <v>354</v>
      </c>
      <c r="AO346" s="3">
        <v>266</v>
      </c>
      <c r="AP346" s="3">
        <v>3543</v>
      </c>
      <c r="AQ346" s="3">
        <f t="shared" si="65"/>
        <v>151737</v>
      </c>
      <c r="AR346" s="3">
        <f t="shared" si="66"/>
        <v>33698</v>
      </c>
      <c r="AS346" s="3">
        <f t="shared" si="67"/>
        <v>19222</v>
      </c>
      <c r="AT346" s="3">
        <f t="shared" si="68"/>
        <v>20197</v>
      </c>
      <c r="AU346" s="3">
        <f t="shared" si="69"/>
        <v>2616</v>
      </c>
      <c r="AV346" s="3">
        <f t="shared" si="70"/>
        <v>22316</v>
      </c>
      <c r="AW346" s="3">
        <f t="shared" si="71"/>
        <v>4633</v>
      </c>
      <c r="AX346" s="3">
        <f t="shared" si="72"/>
        <v>2531</v>
      </c>
      <c r="AY346" s="3">
        <f t="shared" si="73"/>
        <v>15069</v>
      </c>
      <c r="AZ346" s="3">
        <f t="shared" si="74"/>
        <v>3691</v>
      </c>
      <c r="BA346" s="3">
        <f t="shared" si="75"/>
        <v>2447</v>
      </c>
      <c r="BB346" s="3">
        <f t="shared" si="76"/>
        <v>1836</v>
      </c>
      <c r="BC346" s="3">
        <f t="shared" si="77"/>
        <v>11129</v>
      </c>
      <c r="BD346" s="3">
        <v>1891</v>
      </c>
      <c r="BE346" s="3">
        <v>386</v>
      </c>
      <c r="BF346" s="3">
        <v>77</v>
      </c>
      <c r="BG346" s="3">
        <v>193</v>
      </c>
      <c r="BH346" s="3">
        <v>39</v>
      </c>
      <c r="BI346" s="3">
        <v>347</v>
      </c>
      <c r="BJ346" s="3">
        <v>77</v>
      </c>
      <c r="BK346" s="3">
        <v>0</v>
      </c>
      <c r="BL346" s="3">
        <v>77</v>
      </c>
      <c r="BM346" s="3">
        <v>39</v>
      </c>
      <c r="BN346" s="3">
        <v>116</v>
      </c>
      <c r="BO346" s="3">
        <v>0</v>
      </c>
      <c r="BP346" s="3">
        <v>347</v>
      </c>
    </row>
    <row r="347" spans="1:68" x14ac:dyDescent="0.25">
      <c r="A347" s="1">
        <v>41619</v>
      </c>
      <c r="B347" t="s">
        <v>30</v>
      </c>
      <c r="C347" s="3">
        <v>187150</v>
      </c>
      <c r="D347" s="3">
        <v>46586</v>
      </c>
      <c r="E347" s="3">
        <v>57151</v>
      </c>
      <c r="F347" s="3">
        <v>36857</v>
      </c>
      <c r="G347" s="3">
        <v>71941</v>
      </c>
      <c r="H347">
        <v>56179</v>
      </c>
      <c r="I347" s="12">
        <v>19574</v>
      </c>
      <c r="J347" s="14">
        <v>2549</v>
      </c>
      <c r="K347" s="13">
        <v>15030</v>
      </c>
      <c r="L347" s="13"/>
      <c r="M347" s="3">
        <v>21477</v>
      </c>
      <c r="N347" s="3">
        <v>2284</v>
      </c>
      <c r="O347" s="3">
        <v>990</v>
      </c>
      <c r="P347" s="3">
        <v>1310</v>
      </c>
      <c r="Q347" s="3">
        <v>122897</v>
      </c>
      <c r="R347" s="3">
        <v>28252</v>
      </c>
      <c r="S347" s="3">
        <v>18776</v>
      </c>
      <c r="T347" s="3">
        <v>20323</v>
      </c>
      <c r="U347" s="3">
        <v>2093</v>
      </c>
      <c r="V347" s="3">
        <v>19439</v>
      </c>
      <c r="W347" s="3">
        <v>5232</v>
      </c>
      <c r="X347" s="3">
        <v>1046</v>
      </c>
      <c r="Y347" s="3">
        <v>5081</v>
      </c>
      <c r="Z347" s="3">
        <v>1831</v>
      </c>
      <c r="AA347" s="3">
        <v>1308</v>
      </c>
      <c r="AB347" s="3">
        <v>1831</v>
      </c>
      <c r="AC347" s="3">
        <v>9156</v>
      </c>
      <c r="AD347" s="3">
        <v>18777</v>
      </c>
      <c r="AE347" s="3">
        <v>2923</v>
      </c>
      <c r="AF347" s="3">
        <v>1329</v>
      </c>
      <c r="AG347" s="3">
        <v>2923</v>
      </c>
      <c r="AH347" s="3">
        <v>89</v>
      </c>
      <c r="AI347" s="3">
        <v>2923</v>
      </c>
      <c r="AJ347" s="3">
        <v>443</v>
      </c>
      <c r="AK347" s="3">
        <v>89</v>
      </c>
      <c r="AL347" s="3">
        <v>1771</v>
      </c>
      <c r="AM347" s="3">
        <v>620</v>
      </c>
      <c r="AN347" s="3">
        <v>177</v>
      </c>
      <c r="AO347" s="3">
        <v>89</v>
      </c>
      <c r="AP347" s="3">
        <v>4783</v>
      </c>
      <c r="AQ347" s="3">
        <f t="shared" si="65"/>
        <v>141674</v>
      </c>
      <c r="AR347" s="3">
        <f t="shared" si="66"/>
        <v>31175</v>
      </c>
      <c r="AS347" s="3">
        <f t="shared" si="67"/>
        <v>20105</v>
      </c>
      <c r="AT347" s="3">
        <f t="shared" si="68"/>
        <v>23246</v>
      </c>
      <c r="AU347" s="3">
        <f t="shared" si="69"/>
        <v>2182</v>
      </c>
      <c r="AV347" s="3">
        <f t="shared" si="70"/>
        <v>22362</v>
      </c>
      <c r="AW347" s="3">
        <f t="shared" si="71"/>
        <v>5675</v>
      </c>
      <c r="AX347" s="3">
        <f t="shared" si="72"/>
        <v>1135</v>
      </c>
      <c r="AY347" s="3">
        <f t="shared" si="73"/>
        <v>6852</v>
      </c>
      <c r="AZ347" s="3">
        <f t="shared" si="74"/>
        <v>2451</v>
      </c>
      <c r="BA347" s="3">
        <f t="shared" si="75"/>
        <v>1485</v>
      </c>
      <c r="BB347" s="3">
        <f t="shared" si="76"/>
        <v>1920</v>
      </c>
      <c r="BC347" s="3">
        <f t="shared" si="77"/>
        <v>13939</v>
      </c>
      <c r="BD347" s="3">
        <v>1930</v>
      </c>
      <c r="BE347" s="3">
        <v>270</v>
      </c>
      <c r="BF347" s="3">
        <v>309</v>
      </c>
      <c r="BG347" s="3">
        <v>347</v>
      </c>
      <c r="BH347" s="3">
        <v>0</v>
      </c>
      <c r="BI347" s="3">
        <v>463</v>
      </c>
      <c r="BJ347" s="3">
        <v>77</v>
      </c>
      <c r="BK347" s="3">
        <v>39</v>
      </c>
      <c r="BL347" s="3">
        <v>116</v>
      </c>
      <c r="BM347" s="3">
        <v>116</v>
      </c>
      <c r="BN347" s="3">
        <v>39</v>
      </c>
      <c r="BO347" s="3">
        <v>0</v>
      </c>
      <c r="BP347" s="3">
        <v>77</v>
      </c>
    </row>
    <row r="348" spans="1:68" x14ac:dyDescent="0.25">
      <c r="A348" s="1">
        <v>41620</v>
      </c>
      <c r="B348" t="s">
        <v>46</v>
      </c>
      <c r="C348" s="3">
        <v>226946</v>
      </c>
      <c r="D348" s="3">
        <v>49110</v>
      </c>
      <c r="E348" s="3">
        <v>61739</v>
      </c>
      <c r="F348" s="3">
        <v>39431</v>
      </c>
      <c r="G348" s="3">
        <v>100609</v>
      </c>
      <c r="H348">
        <v>61327</v>
      </c>
      <c r="I348" s="12">
        <v>23433</v>
      </c>
      <c r="J348" s="14">
        <v>2780</v>
      </c>
      <c r="K348" s="13">
        <v>15897</v>
      </c>
      <c r="L348" s="13"/>
      <c r="M348" s="3">
        <v>23809</v>
      </c>
      <c r="N348" s="3">
        <v>2568</v>
      </c>
      <c r="O348" s="3">
        <v>1127</v>
      </c>
      <c r="P348" s="3">
        <v>1427</v>
      </c>
      <c r="Q348" s="3">
        <v>157524</v>
      </c>
      <c r="R348" s="3">
        <v>35576</v>
      </c>
      <c r="S348" s="3">
        <v>21427</v>
      </c>
      <c r="T348" s="3">
        <v>20323</v>
      </c>
      <c r="U348" s="3">
        <v>2616</v>
      </c>
      <c r="V348" s="3">
        <v>25183</v>
      </c>
      <c r="W348" s="3">
        <v>6540</v>
      </c>
      <c r="X348" s="3">
        <v>1570</v>
      </c>
      <c r="Y348" s="3">
        <v>11487</v>
      </c>
      <c r="Z348" s="3">
        <v>1570</v>
      </c>
      <c r="AA348" s="3">
        <v>3139</v>
      </c>
      <c r="AB348" s="3">
        <v>3401</v>
      </c>
      <c r="AC348" s="3">
        <v>9679</v>
      </c>
      <c r="AD348" s="3">
        <v>22586</v>
      </c>
      <c r="AE348" s="3">
        <v>3986</v>
      </c>
      <c r="AF348" s="3">
        <v>2037</v>
      </c>
      <c r="AG348" s="3">
        <v>2746</v>
      </c>
      <c r="AH348" s="3">
        <v>0</v>
      </c>
      <c r="AI348" s="3">
        <v>2923</v>
      </c>
      <c r="AJ348" s="3">
        <v>354</v>
      </c>
      <c r="AK348" s="3">
        <v>89</v>
      </c>
      <c r="AL348" s="3">
        <v>1860</v>
      </c>
      <c r="AM348" s="3">
        <v>974</v>
      </c>
      <c r="AN348" s="3">
        <v>177</v>
      </c>
      <c r="AO348" s="3">
        <v>531</v>
      </c>
      <c r="AP348" s="3">
        <v>5846</v>
      </c>
      <c r="AQ348" s="3">
        <f t="shared" si="65"/>
        <v>180110</v>
      </c>
      <c r="AR348" s="3">
        <f t="shared" si="66"/>
        <v>39562</v>
      </c>
      <c r="AS348" s="3">
        <f t="shared" si="67"/>
        <v>23464</v>
      </c>
      <c r="AT348" s="3">
        <f t="shared" si="68"/>
        <v>23069</v>
      </c>
      <c r="AU348" s="3">
        <f t="shared" si="69"/>
        <v>2616</v>
      </c>
      <c r="AV348" s="3">
        <f t="shared" si="70"/>
        <v>28106</v>
      </c>
      <c r="AW348" s="3">
        <f t="shared" si="71"/>
        <v>6894</v>
      </c>
      <c r="AX348" s="3">
        <f t="shared" si="72"/>
        <v>1659</v>
      </c>
      <c r="AY348" s="3">
        <f t="shared" si="73"/>
        <v>13347</v>
      </c>
      <c r="AZ348" s="3">
        <f t="shared" si="74"/>
        <v>2544</v>
      </c>
      <c r="BA348" s="3">
        <f t="shared" si="75"/>
        <v>3316</v>
      </c>
      <c r="BB348" s="3">
        <f t="shared" si="76"/>
        <v>3932</v>
      </c>
      <c r="BC348" s="3">
        <f t="shared" si="77"/>
        <v>15525</v>
      </c>
      <c r="BD348" s="3">
        <v>2277</v>
      </c>
      <c r="BE348" s="3">
        <v>502</v>
      </c>
      <c r="BF348" s="3">
        <v>425</v>
      </c>
      <c r="BG348" s="3">
        <v>386</v>
      </c>
      <c r="BH348" s="3">
        <v>39</v>
      </c>
      <c r="BI348" s="3">
        <v>347</v>
      </c>
      <c r="BJ348" s="3">
        <v>0</v>
      </c>
      <c r="BK348" s="3">
        <v>39</v>
      </c>
      <c r="BL348" s="3">
        <v>193</v>
      </c>
      <c r="BM348" s="3">
        <v>116</v>
      </c>
      <c r="BN348" s="3">
        <v>0</v>
      </c>
      <c r="BO348" s="3">
        <v>0</v>
      </c>
      <c r="BP348" s="3">
        <v>116</v>
      </c>
    </row>
    <row r="349" spans="1:68" x14ac:dyDescent="0.25">
      <c r="A349" s="1">
        <v>41621</v>
      </c>
      <c r="B349" t="s">
        <v>49</v>
      </c>
      <c r="C349" s="3">
        <v>277310</v>
      </c>
      <c r="D349" s="3">
        <v>50897</v>
      </c>
      <c r="E349" s="3">
        <v>63348</v>
      </c>
      <c r="F349" s="3">
        <v>39342</v>
      </c>
      <c r="G349" s="3">
        <v>141087</v>
      </c>
      <c r="H349">
        <v>62425</v>
      </c>
      <c r="I349" s="12">
        <v>27445</v>
      </c>
      <c r="J349" s="14">
        <v>2485</v>
      </c>
      <c r="K349" s="13">
        <v>16383</v>
      </c>
      <c r="L349" s="13"/>
      <c r="M349" s="3">
        <v>23178</v>
      </c>
      <c r="N349" s="3">
        <v>2624</v>
      </c>
      <c r="O349" s="3">
        <v>1087</v>
      </c>
      <c r="P349" s="3">
        <v>1297</v>
      </c>
      <c r="Q349" s="3">
        <v>203824</v>
      </c>
      <c r="R349" s="3">
        <v>44732</v>
      </c>
      <c r="S349" s="3">
        <v>24962</v>
      </c>
      <c r="T349" s="3">
        <v>26508</v>
      </c>
      <c r="U349" s="3">
        <v>6278</v>
      </c>
      <c r="V349" s="3">
        <v>33135</v>
      </c>
      <c r="W349" s="3">
        <v>6801</v>
      </c>
      <c r="X349" s="3">
        <v>2616</v>
      </c>
      <c r="Y349" s="3">
        <v>17893</v>
      </c>
      <c r="Z349" s="3">
        <v>2616</v>
      </c>
      <c r="AA349" s="3">
        <v>6278</v>
      </c>
      <c r="AB349" s="3">
        <v>5755</v>
      </c>
      <c r="AC349" s="3">
        <v>11248</v>
      </c>
      <c r="AD349" s="3">
        <v>26306</v>
      </c>
      <c r="AE349" s="3">
        <v>3366</v>
      </c>
      <c r="AF349" s="3">
        <v>2303</v>
      </c>
      <c r="AG349" s="3">
        <v>3277</v>
      </c>
      <c r="AH349" s="3">
        <v>89</v>
      </c>
      <c r="AI349" s="3">
        <v>3543</v>
      </c>
      <c r="AJ349" s="3">
        <v>709</v>
      </c>
      <c r="AK349" s="3">
        <v>89</v>
      </c>
      <c r="AL349" s="3">
        <v>3720</v>
      </c>
      <c r="AM349" s="3">
        <v>443</v>
      </c>
      <c r="AN349" s="3">
        <v>177</v>
      </c>
      <c r="AO349" s="3">
        <v>531</v>
      </c>
      <c r="AP349" s="3">
        <v>6023</v>
      </c>
      <c r="AQ349" s="3">
        <f t="shared" si="65"/>
        <v>230130</v>
      </c>
      <c r="AR349" s="3">
        <f t="shared" si="66"/>
        <v>48098</v>
      </c>
      <c r="AS349" s="3">
        <f t="shared" si="67"/>
        <v>27265</v>
      </c>
      <c r="AT349" s="3">
        <f t="shared" si="68"/>
        <v>29785</v>
      </c>
      <c r="AU349" s="3">
        <f t="shared" si="69"/>
        <v>6367</v>
      </c>
      <c r="AV349" s="3">
        <f t="shared" si="70"/>
        <v>36678</v>
      </c>
      <c r="AW349" s="3">
        <f t="shared" si="71"/>
        <v>7510</v>
      </c>
      <c r="AX349" s="3">
        <f t="shared" si="72"/>
        <v>2705</v>
      </c>
      <c r="AY349" s="3">
        <f t="shared" si="73"/>
        <v>21613</v>
      </c>
      <c r="AZ349" s="3">
        <f t="shared" si="74"/>
        <v>3059</v>
      </c>
      <c r="BA349" s="3">
        <f t="shared" si="75"/>
        <v>6455</v>
      </c>
      <c r="BB349" s="3">
        <f t="shared" si="76"/>
        <v>6286</v>
      </c>
      <c r="BC349" s="3">
        <f t="shared" si="77"/>
        <v>17271</v>
      </c>
      <c r="BD349" s="3">
        <v>2509</v>
      </c>
      <c r="BE349" s="3">
        <v>772</v>
      </c>
      <c r="BF349" s="3">
        <v>193</v>
      </c>
      <c r="BG349" s="3">
        <v>386</v>
      </c>
      <c r="BH349" s="3">
        <v>39</v>
      </c>
      <c r="BI349" s="3">
        <v>270</v>
      </c>
      <c r="BJ349" s="3">
        <v>77</v>
      </c>
      <c r="BK349" s="3">
        <v>77</v>
      </c>
      <c r="BL349" s="3">
        <v>386</v>
      </c>
      <c r="BM349" s="3">
        <v>39</v>
      </c>
      <c r="BN349" s="3">
        <v>39</v>
      </c>
      <c r="BO349" s="3">
        <v>0</v>
      </c>
      <c r="BP349" s="3">
        <v>39</v>
      </c>
    </row>
    <row r="350" spans="1:68" x14ac:dyDescent="0.25">
      <c r="A350" s="1">
        <v>41622</v>
      </c>
      <c r="B350" t="s">
        <v>52</v>
      </c>
      <c r="C350" s="3">
        <v>249258</v>
      </c>
      <c r="D350" s="3">
        <v>46556</v>
      </c>
      <c r="E350" s="3">
        <v>52375</v>
      </c>
      <c r="F350" s="3">
        <v>32627</v>
      </c>
      <c r="G350" s="3">
        <v>133904</v>
      </c>
      <c r="H350">
        <v>53645</v>
      </c>
      <c r="I350" s="12">
        <v>29007</v>
      </c>
      <c r="J350" s="14">
        <v>2596</v>
      </c>
      <c r="K350" s="13">
        <v>15851</v>
      </c>
      <c r="L350" s="13"/>
      <c r="M350" s="3">
        <v>20307</v>
      </c>
      <c r="N350" s="3">
        <v>3481</v>
      </c>
      <c r="O350" s="3">
        <v>1347</v>
      </c>
      <c r="P350" s="3">
        <v>1342</v>
      </c>
      <c r="Q350" s="3">
        <v>186202</v>
      </c>
      <c r="R350" s="3">
        <v>33484</v>
      </c>
      <c r="S350" s="3">
        <v>25624</v>
      </c>
      <c r="T350" s="3">
        <v>25403</v>
      </c>
      <c r="U350" s="3">
        <v>3139</v>
      </c>
      <c r="V350" s="3">
        <v>30042</v>
      </c>
      <c r="W350" s="3">
        <v>9156</v>
      </c>
      <c r="X350" s="3">
        <v>2093</v>
      </c>
      <c r="Y350" s="3">
        <v>16567</v>
      </c>
      <c r="Z350" s="3">
        <v>4709</v>
      </c>
      <c r="AA350" s="3">
        <v>6540</v>
      </c>
      <c r="AB350" s="3">
        <v>7063</v>
      </c>
      <c r="AC350" s="3">
        <v>9417</v>
      </c>
      <c r="AD350" s="3">
        <v>28166</v>
      </c>
      <c r="AE350" s="3">
        <v>4340</v>
      </c>
      <c r="AF350" s="3">
        <v>2391</v>
      </c>
      <c r="AG350" s="3">
        <v>3366</v>
      </c>
      <c r="AH350" s="3">
        <v>89</v>
      </c>
      <c r="AI350" s="3">
        <v>3809</v>
      </c>
      <c r="AJ350" s="3">
        <v>443</v>
      </c>
      <c r="AK350" s="3">
        <v>266</v>
      </c>
      <c r="AL350" s="3">
        <v>2834</v>
      </c>
      <c r="AM350" s="3">
        <v>797</v>
      </c>
      <c r="AN350" s="3">
        <v>620</v>
      </c>
      <c r="AO350" s="3">
        <v>797</v>
      </c>
      <c r="AP350" s="3">
        <v>6289</v>
      </c>
      <c r="AQ350" s="3">
        <f t="shared" si="65"/>
        <v>214368</v>
      </c>
      <c r="AR350" s="3">
        <f t="shared" si="66"/>
        <v>37824</v>
      </c>
      <c r="AS350" s="3">
        <f t="shared" si="67"/>
        <v>28015</v>
      </c>
      <c r="AT350" s="3">
        <f t="shared" si="68"/>
        <v>28769</v>
      </c>
      <c r="AU350" s="3">
        <f t="shared" si="69"/>
        <v>3228</v>
      </c>
      <c r="AV350" s="3">
        <f t="shared" si="70"/>
        <v>33851</v>
      </c>
      <c r="AW350" s="3">
        <f t="shared" si="71"/>
        <v>9599</v>
      </c>
      <c r="AX350" s="3">
        <f t="shared" si="72"/>
        <v>2359</v>
      </c>
      <c r="AY350" s="3">
        <f t="shared" si="73"/>
        <v>19401</v>
      </c>
      <c r="AZ350" s="3">
        <f t="shared" si="74"/>
        <v>5506</v>
      </c>
      <c r="BA350" s="3">
        <f t="shared" si="75"/>
        <v>7160</v>
      </c>
      <c r="BB350" s="3">
        <f t="shared" si="76"/>
        <v>7860</v>
      </c>
      <c r="BC350" s="3">
        <f t="shared" si="77"/>
        <v>15706</v>
      </c>
      <c r="BD350" s="3">
        <v>2316</v>
      </c>
      <c r="BE350" s="3">
        <v>540</v>
      </c>
      <c r="BF350" s="3">
        <v>270</v>
      </c>
      <c r="BG350" s="3">
        <v>347</v>
      </c>
      <c r="BH350" s="3">
        <v>0</v>
      </c>
      <c r="BI350" s="3">
        <v>309</v>
      </c>
      <c r="BJ350" s="3">
        <v>116</v>
      </c>
      <c r="BK350" s="3">
        <v>39</v>
      </c>
      <c r="BL350" s="3">
        <v>193</v>
      </c>
      <c r="BM350" s="3">
        <v>154</v>
      </c>
      <c r="BN350" s="3">
        <v>0</v>
      </c>
      <c r="BO350" s="3">
        <v>77</v>
      </c>
      <c r="BP350" s="3">
        <v>193</v>
      </c>
    </row>
    <row r="351" spans="1:68" x14ac:dyDescent="0.25">
      <c r="A351" s="1">
        <v>41623</v>
      </c>
      <c r="B351" t="s">
        <v>53</v>
      </c>
      <c r="C351" s="3">
        <v>212364</v>
      </c>
      <c r="D351" s="3">
        <v>39135</v>
      </c>
      <c r="E351" s="3">
        <v>42877</v>
      </c>
      <c r="F351" s="3">
        <v>28468</v>
      </c>
      <c r="G351" s="3">
        <v>113562</v>
      </c>
      <c r="H351">
        <v>44113</v>
      </c>
      <c r="I351" s="12">
        <v>31895</v>
      </c>
      <c r="J351" s="14">
        <v>2521</v>
      </c>
      <c r="K351" s="13">
        <v>16454</v>
      </c>
      <c r="L351" s="13"/>
      <c r="M351" s="3">
        <v>15637</v>
      </c>
      <c r="N351" s="3">
        <v>3333</v>
      </c>
      <c r="O351" s="3">
        <v>1309</v>
      </c>
      <c r="P351" s="3">
        <v>1038</v>
      </c>
      <c r="Q351" s="3">
        <v>158789</v>
      </c>
      <c r="R351" s="3">
        <v>28513</v>
      </c>
      <c r="S351" s="3">
        <v>19881</v>
      </c>
      <c r="T351" s="3">
        <v>21206</v>
      </c>
      <c r="U351" s="3">
        <v>4185</v>
      </c>
      <c r="V351" s="3">
        <v>21427</v>
      </c>
      <c r="W351" s="3">
        <v>5232</v>
      </c>
      <c r="X351" s="3">
        <v>3139</v>
      </c>
      <c r="Y351" s="3">
        <v>16126</v>
      </c>
      <c r="Z351" s="3">
        <v>2616</v>
      </c>
      <c r="AA351" s="3">
        <v>3662</v>
      </c>
      <c r="AB351" s="3">
        <v>1308</v>
      </c>
      <c r="AC351" s="3">
        <v>10464</v>
      </c>
      <c r="AD351" s="3">
        <v>29672</v>
      </c>
      <c r="AE351" s="3">
        <v>4694</v>
      </c>
      <c r="AF351" s="3">
        <v>2480</v>
      </c>
      <c r="AG351" s="3">
        <v>4517</v>
      </c>
      <c r="AH351" s="3">
        <v>89</v>
      </c>
      <c r="AI351" s="3">
        <v>3011</v>
      </c>
      <c r="AJ351" s="3">
        <v>620</v>
      </c>
      <c r="AK351" s="3">
        <v>443</v>
      </c>
      <c r="AL351" s="3">
        <v>3720</v>
      </c>
      <c r="AM351" s="3">
        <v>974</v>
      </c>
      <c r="AN351" s="3">
        <v>266</v>
      </c>
      <c r="AO351" s="3">
        <v>709</v>
      </c>
      <c r="AP351" s="3">
        <v>5314</v>
      </c>
      <c r="AQ351" s="3">
        <f t="shared" si="65"/>
        <v>188461</v>
      </c>
      <c r="AR351" s="3">
        <f t="shared" si="66"/>
        <v>33207</v>
      </c>
      <c r="AS351" s="3">
        <f t="shared" si="67"/>
        <v>22361</v>
      </c>
      <c r="AT351" s="3">
        <f t="shared" si="68"/>
        <v>25723</v>
      </c>
      <c r="AU351" s="3">
        <f t="shared" si="69"/>
        <v>4274</v>
      </c>
      <c r="AV351" s="3">
        <f t="shared" si="70"/>
        <v>24438</v>
      </c>
      <c r="AW351" s="3">
        <f t="shared" si="71"/>
        <v>5852</v>
      </c>
      <c r="AX351" s="3">
        <f t="shared" si="72"/>
        <v>3582</v>
      </c>
      <c r="AY351" s="3">
        <f t="shared" si="73"/>
        <v>19846</v>
      </c>
      <c r="AZ351" s="3">
        <f t="shared" si="74"/>
        <v>3590</v>
      </c>
      <c r="BA351" s="3">
        <f t="shared" si="75"/>
        <v>3928</v>
      </c>
      <c r="BB351" s="3">
        <f t="shared" si="76"/>
        <v>2017</v>
      </c>
      <c r="BC351" s="3">
        <f t="shared" si="77"/>
        <v>15778</v>
      </c>
      <c r="BD351" s="3">
        <v>2084</v>
      </c>
      <c r="BE351" s="3">
        <v>502</v>
      </c>
      <c r="BF351" s="3">
        <v>154</v>
      </c>
      <c r="BG351" s="3">
        <v>347</v>
      </c>
      <c r="BH351" s="3">
        <v>39</v>
      </c>
      <c r="BI351" s="3">
        <v>540</v>
      </c>
      <c r="BJ351" s="3">
        <v>39</v>
      </c>
      <c r="BK351" s="3">
        <v>0</v>
      </c>
      <c r="BL351" s="3">
        <v>77</v>
      </c>
      <c r="BM351" s="3">
        <v>116</v>
      </c>
      <c r="BN351" s="3">
        <v>39</v>
      </c>
      <c r="BO351" s="3">
        <v>0</v>
      </c>
      <c r="BP351" s="3">
        <v>116</v>
      </c>
    </row>
    <row r="352" spans="1:68" x14ac:dyDescent="0.25">
      <c r="A352" s="1">
        <v>41624</v>
      </c>
      <c r="B352" t="s">
        <v>58</v>
      </c>
      <c r="C352" s="3">
        <v>265938</v>
      </c>
      <c r="D352" s="3">
        <v>46489</v>
      </c>
      <c r="E352" s="3">
        <v>58570</v>
      </c>
      <c r="F352" s="3">
        <v>36788</v>
      </c>
      <c r="G352" s="3">
        <v>135471</v>
      </c>
      <c r="H352">
        <v>56343</v>
      </c>
      <c r="I352" s="12">
        <v>25052</v>
      </c>
      <c r="J352" s="14">
        <v>2262</v>
      </c>
      <c r="K352" s="13">
        <v>14469</v>
      </c>
      <c r="L352" s="13"/>
      <c r="M352" s="3">
        <v>20168</v>
      </c>
      <c r="N352" s="3">
        <v>2202</v>
      </c>
      <c r="O352" s="3">
        <v>921</v>
      </c>
      <c r="P352" s="3">
        <v>1250</v>
      </c>
      <c r="Q352" s="3">
        <v>196735</v>
      </c>
      <c r="R352" s="3">
        <v>48656</v>
      </c>
      <c r="S352" s="3">
        <v>22090</v>
      </c>
      <c r="T352" s="3">
        <v>25403</v>
      </c>
      <c r="U352" s="3">
        <v>3401</v>
      </c>
      <c r="V352" s="3">
        <v>30263</v>
      </c>
      <c r="W352" s="3">
        <v>5232</v>
      </c>
      <c r="X352" s="3">
        <v>3401</v>
      </c>
      <c r="Y352" s="3">
        <v>17009</v>
      </c>
      <c r="Z352" s="3">
        <v>3924</v>
      </c>
      <c r="AA352" s="3">
        <v>3401</v>
      </c>
      <c r="AB352" s="3">
        <v>5755</v>
      </c>
      <c r="AC352" s="3">
        <v>9940</v>
      </c>
      <c r="AD352" s="3">
        <v>24003</v>
      </c>
      <c r="AE352" s="3">
        <v>3366</v>
      </c>
      <c r="AF352" s="3">
        <v>1949</v>
      </c>
      <c r="AG352" s="3">
        <v>2391</v>
      </c>
      <c r="AH352" s="3">
        <v>177</v>
      </c>
      <c r="AI352" s="3">
        <v>3100</v>
      </c>
      <c r="AJ352" s="3">
        <v>266</v>
      </c>
      <c r="AK352" s="3">
        <v>89</v>
      </c>
      <c r="AL352" s="3">
        <v>2037</v>
      </c>
      <c r="AM352" s="3">
        <v>1240</v>
      </c>
      <c r="AN352" s="3">
        <v>177</v>
      </c>
      <c r="AO352" s="3">
        <v>709</v>
      </c>
      <c r="AP352" s="3">
        <v>6200</v>
      </c>
      <c r="AQ352" s="3">
        <f t="shared" si="65"/>
        <v>220738</v>
      </c>
      <c r="AR352" s="3">
        <f t="shared" si="66"/>
        <v>52022</v>
      </c>
      <c r="AS352" s="3">
        <f t="shared" si="67"/>
        <v>24039</v>
      </c>
      <c r="AT352" s="3">
        <f t="shared" si="68"/>
        <v>27794</v>
      </c>
      <c r="AU352" s="3">
        <f t="shared" si="69"/>
        <v>3578</v>
      </c>
      <c r="AV352" s="3">
        <f t="shared" si="70"/>
        <v>33363</v>
      </c>
      <c r="AW352" s="3">
        <f t="shared" si="71"/>
        <v>5498</v>
      </c>
      <c r="AX352" s="3">
        <f t="shared" si="72"/>
        <v>3490</v>
      </c>
      <c r="AY352" s="3">
        <f t="shared" si="73"/>
        <v>19046</v>
      </c>
      <c r="AZ352" s="3">
        <f t="shared" si="74"/>
        <v>5164</v>
      </c>
      <c r="BA352" s="3">
        <f t="shared" si="75"/>
        <v>3578</v>
      </c>
      <c r="BB352" s="3">
        <f t="shared" si="76"/>
        <v>6464</v>
      </c>
      <c r="BC352" s="3">
        <f t="shared" si="77"/>
        <v>16140</v>
      </c>
      <c r="BD352" s="3">
        <v>1621</v>
      </c>
      <c r="BE352" s="3">
        <v>425</v>
      </c>
      <c r="BF352" s="3">
        <v>309</v>
      </c>
      <c r="BG352" s="3">
        <v>154</v>
      </c>
      <c r="BH352" s="3">
        <v>0</v>
      </c>
      <c r="BI352" s="3">
        <v>154</v>
      </c>
      <c r="BJ352" s="3">
        <v>116</v>
      </c>
      <c r="BK352" s="3">
        <v>0</v>
      </c>
      <c r="BL352" s="3">
        <v>154</v>
      </c>
      <c r="BM352" s="3">
        <v>0</v>
      </c>
      <c r="BN352" s="3">
        <v>0</v>
      </c>
      <c r="BO352" s="3">
        <v>0</v>
      </c>
      <c r="BP352" s="3">
        <v>232</v>
      </c>
    </row>
    <row r="353" spans="1:68" x14ac:dyDescent="0.25">
      <c r="A353" s="1">
        <v>41625</v>
      </c>
      <c r="B353" t="s">
        <v>59</v>
      </c>
      <c r="C353" s="3">
        <v>286193</v>
      </c>
      <c r="D353" s="3">
        <v>49065</v>
      </c>
      <c r="E353" s="3">
        <v>61071</v>
      </c>
      <c r="F353" s="3">
        <v>33681</v>
      </c>
      <c r="G353" s="3">
        <v>121324</v>
      </c>
      <c r="H353">
        <v>56968</v>
      </c>
      <c r="I353" s="12">
        <v>23643</v>
      </c>
      <c r="J353" s="14">
        <v>2337</v>
      </c>
      <c r="K353" s="13">
        <v>14294</v>
      </c>
      <c r="L353" s="13"/>
      <c r="M353" s="3">
        <v>20816</v>
      </c>
      <c r="N353" s="3">
        <v>2054</v>
      </c>
      <c r="O353" s="3">
        <v>922</v>
      </c>
      <c r="P353" s="3">
        <v>1223</v>
      </c>
      <c r="Q353" s="3">
        <v>181428</v>
      </c>
      <c r="R353" s="3">
        <v>41593</v>
      </c>
      <c r="S353" s="3">
        <v>22090</v>
      </c>
      <c r="T353" s="3">
        <v>20102</v>
      </c>
      <c r="U353" s="3">
        <v>4970</v>
      </c>
      <c r="V353" s="3">
        <v>32914</v>
      </c>
      <c r="W353" s="3">
        <v>4709</v>
      </c>
      <c r="X353" s="3">
        <v>3139</v>
      </c>
      <c r="Y353" s="3">
        <v>15242</v>
      </c>
      <c r="Z353" s="3">
        <v>3139</v>
      </c>
      <c r="AA353" s="3">
        <v>3924</v>
      </c>
      <c r="AB353" s="3">
        <v>4185</v>
      </c>
      <c r="AC353" s="3">
        <v>9417</v>
      </c>
      <c r="AD353" s="3">
        <v>23294</v>
      </c>
      <c r="AE353" s="3">
        <v>2569</v>
      </c>
      <c r="AF353" s="3">
        <v>2126</v>
      </c>
      <c r="AG353" s="3">
        <v>1860</v>
      </c>
      <c r="AH353" s="3">
        <v>89</v>
      </c>
      <c r="AI353" s="3">
        <v>4694</v>
      </c>
      <c r="AJ353" s="3">
        <v>531</v>
      </c>
      <c r="AK353" s="3">
        <v>266</v>
      </c>
      <c r="AL353" s="3">
        <v>2657</v>
      </c>
      <c r="AM353" s="3">
        <v>797</v>
      </c>
      <c r="AN353" s="3">
        <v>354</v>
      </c>
      <c r="AO353" s="3">
        <v>443</v>
      </c>
      <c r="AP353" s="3">
        <v>5314</v>
      </c>
      <c r="AQ353" s="3">
        <f t="shared" si="65"/>
        <v>204722</v>
      </c>
      <c r="AR353" s="3">
        <f t="shared" si="66"/>
        <v>44162</v>
      </c>
      <c r="AS353" s="3">
        <f t="shared" si="67"/>
        <v>24216</v>
      </c>
      <c r="AT353" s="3">
        <f t="shared" si="68"/>
        <v>21962</v>
      </c>
      <c r="AU353" s="3">
        <f t="shared" si="69"/>
        <v>5059</v>
      </c>
      <c r="AV353" s="3">
        <f t="shared" si="70"/>
        <v>37608</v>
      </c>
      <c r="AW353" s="3">
        <f t="shared" si="71"/>
        <v>5240</v>
      </c>
      <c r="AX353" s="3">
        <f t="shared" si="72"/>
        <v>3405</v>
      </c>
      <c r="AY353" s="3">
        <f t="shared" si="73"/>
        <v>17899</v>
      </c>
      <c r="AZ353" s="3">
        <f t="shared" si="74"/>
        <v>3936</v>
      </c>
      <c r="BA353" s="3">
        <f t="shared" si="75"/>
        <v>4278</v>
      </c>
      <c r="BB353" s="3">
        <f t="shared" si="76"/>
        <v>4628</v>
      </c>
      <c r="BC353" s="3">
        <f t="shared" si="77"/>
        <v>14731</v>
      </c>
      <c r="BD353" s="3">
        <v>2007</v>
      </c>
      <c r="BE353" s="3">
        <v>309</v>
      </c>
      <c r="BF353" s="3">
        <v>154</v>
      </c>
      <c r="BG353" s="3">
        <v>232</v>
      </c>
      <c r="BH353" s="3">
        <v>0</v>
      </c>
      <c r="BI353" s="3">
        <v>579</v>
      </c>
      <c r="BJ353" s="3">
        <v>232</v>
      </c>
      <c r="BK353" s="3">
        <v>0</v>
      </c>
      <c r="BL353" s="3">
        <v>39</v>
      </c>
      <c r="BM353" s="3">
        <v>116</v>
      </c>
      <c r="BN353" s="3">
        <v>39</v>
      </c>
      <c r="BO353" s="3">
        <v>0</v>
      </c>
      <c r="BP353" s="3">
        <v>154</v>
      </c>
    </row>
    <row r="354" spans="1:68" x14ac:dyDescent="0.25">
      <c r="A354" s="1">
        <v>41626</v>
      </c>
      <c r="B354" t="s">
        <v>30</v>
      </c>
      <c r="C354" s="3">
        <v>241064</v>
      </c>
      <c r="D354" s="3">
        <v>50920</v>
      </c>
      <c r="E354" s="3">
        <v>62423</v>
      </c>
      <c r="F354" s="3">
        <v>35356</v>
      </c>
      <c r="G354" s="3">
        <v>74186</v>
      </c>
      <c r="H354">
        <v>59175</v>
      </c>
      <c r="I354" s="12">
        <v>22168</v>
      </c>
      <c r="J354" s="14">
        <v>2631</v>
      </c>
      <c r="K354" s="13">
        <v>15077</v>
      </c>
      <c r="L354" s="13"/>
      <c r="M354" s="3">
        <v>23308</v>
      </c>
      <c r="N354" s="3">
        <v>2302</v>
      </c>
      <c r="O354" s="3">
        <v>1038</v>
      </c>
      <c r="P354" s="3">
        <v>1464</v>
      </c>
      <c r="Q354" s="3">
        <v>130990</v>
      </c>
      <c r="R354" s="3">
        <v>42901</v>
      </c>
      <c r="S354" s="3">
        <v>17009</v>
      </c>
      <c r="T354" s="3">
        <v>18997</v>
      </c>
      <c r="U354" s="3">
        <v>1570</v>
      </c>
      <c r="V354" s="3">
        <v>20102</v>
      </c>
      <c r="W354" s="3">
        <v>3139</v>
      </c>
      <c r="X354" s="3">
        <v>1570</v>
      </c>
      <c r="Y354" s="3">
        <v>7731</v>
      </c>
      <c r="Z354" s="3">
        <v>262</v>
      </c>
      <c r="AA354" s="3">
        <v>1046</v>
      </c>
      <c r="AB354" s="3">
        <v>2093</v>
      </c>
      <c r="AC354" s="3">
        <v>3924</v>
      </c>
      <c r="AD354" s="3">
        <v>21966</v>
      </c>
      <c r="AE354" s="3">
        <v>4251</v>
      </c>
      <c r="AF354" s="3">
        <v>2214</v>
      </c>
      <c r="AG354" s="3">
        <v>2303</v>
      </c>
      <c r="AH354" s="3">
        <v>177</v>
      </c>
      <c r="AI354" s="3">
        <v>3809</v>
      </c>
      <c r="AJ354" s="3">
        <v>89</v>
      </c>
      <c r="AK354" s="3">
        <v>89</v>
      </c>
      <c r="AL354" s="3">
        <v>1949</v>
      </c>
      <c r="AM354" s="3">
        <v>177</v>
      </c>
      <c r="AN354" s="3">
        <v>266</v>
      </c>
      <c r="AO354" s="3">
        <v>443</v>
      </c>
      <c r="AP354" s="3">
        <v>3897</v>
      </c>
      <c r="AQ354" s="3">
        <f t="shared" si="65"/>
        <v>152956</v>
      </c>
      <c r="AR354" s="3">
        <f t="shared" si="66"/>
        <v>47152</v>
      </c>
      <c r="AS354" s="3">
        <f t="shared" si="67"/>
        <v>19223</v>
      </c>
      <c r="AT354" s="3">
        <f t="shared" si="68"/>
        <v>21300</v>
      </c>
      <c r="AU354" s="3">
        <f t="shared" si="69"/>
        <v>1747</v>
      </c>
      <c r="AV354" s="3">
        <f t="shared" si="70"/>
        <v>23911</v>
      </c>
      <c r="AW354" s="3">
        <f t="shared" si="71"/>
        <v>3228</v>
      </c>
      <c r="AX354" s="3">
        <f t="shared" si="72"/>
        <v>1659</v>
      </c>
      <c r="AY354" s="3">
        <f t="shared" si="73"/>
        <v>9680</v>
      </c>
      <c r="AZ354" s="3">
        <f t="shared" si="74"/>
        <v>439</v>
      </c>
      <c r="BA354" s="3">
        <f t="shared" si="75"/>
        <v>1312</v>
      </c>
      <c r="BB354" s="3">
        <f t="shared" si="76"/>
        <v>2536</v>
      </c>
      <c r="BC354" s="3">
        <f t="shared" si="77"/>
        <v>7821</v>
      </c>
      <c r="BD354" s="3">
        <v>2046</v>
      </c>
      <c r="BE354" s="3">
        <v>540</v>
      </c>
      <c r="BF354" s="3">
        <v>193</v>
      </c>
      <c r="BG354" s="3">
        <v>232</v>
      </c>
      <c r="BH354" s="3">
        <v>0</v>
      </c>
      <c r="BI354" s="3">
        <v>463</v>
      </c>
      <c r="BJ354" s="3">
        <v>116</v>
      </c>
      <c r="BK354" s="3">
        <v>116</v>
      </c>
      <c r="BL354" s="3">
        <v>39</v>
      </c>
      <c r="BM354" s="3">
        <v>0</v>
      </c>
      <c r="BN354" s="3">
        <v>0</v>
      </c>
      <c r="BO354" s="3">
        <v>77</v>
      </c>
      <c r="BP354" s="3">
        <v>116</v>
      </c>
    </row>
    <row r="355" spans="1:68" x14ac:dyDescent="0.25">
      <c r="A355" s="1">
        <v>41627</v>
      </c>
      <c r="B355" t="s">
        <v>46</v>
      </c>
      <c r="C355" s="3">
        <v>248054</v>
      </c>
      <c r="D355" s="3">
        <v>54864</v>
      </c>
      <c r="E355" s="3">
        <v>70441</v>
      </c>
      <c r="F355" s="3">
        <v>41613</v>
      </c>
      <c r="G355" s="3">
        <v>83840</v>
      </c>
      <c r="H355">
        <v>69949</v>
      </c>
      <c r="I355" s="12">
        <v>23372</v>
      </c>
      <c r="J355" s="14">
        <v>2951</v>
      </c>
      <c r="K355" s="13">
        <v>16220</v>
      </c>
      <c r="L355" s="13"/>
      <c r="M355" s="3">
        <v>25922</v>
      </c>
      <c r="N355" s="3">
        <v>2484</v>
      </c>
      <c r="O355" s="3">
        <v>1014</v>
      </c>
      <c r="P355" s="3">
        <v>1547</v>
      </c>
      <c r="Q355" s="3">
        <v>145343</v>
      </c>
      <c r="R355" s="3">
        <v>38192</v>
      </c>
      <c r="S355" s="3">
        <v>20544</v>
      </c>
      <c r="T355" s="3">
        <v>25183</v>
      </c>
      <c r="U355" s="3">
        <v>1831</v>
      </c>
      <c r="V355" s="3">
        <v>21206</v>
      </c>
      <c r="W355" s="3">
        <v>3401</v>
      </c>
      <c r="X355" s="3">
        <v>2877</v>
      </c>
      <c r="Y355" s="3">
        <v>9057</v>
      </c>
      <c r="Z355" s="3">
        <v>785</v>
      </c>
      <c r="AA355" s="3">
        <v>1570</v>
      </c>
      <c r="AB355" s="3">
        <v>2354</v>
      </c>
      <c r="AC355" s="3">
        <v>6801</v>
      </c>
      <c r="AD355" s="3">
        <v>22763</v>
      </c>
      <c r="AE355" s="3">
        <v>4694</v>
      </c>
      <c r="AF355" s="3">
        <v>2391</v>
      </c>
      <c r="AG355" s="3">
        <v>2480</v>
      </c>
      <c r="AH355" s="3">
        <v>89</v>
      </c>
      <c r="AI355" s="3">
        <v>3809</v>
      </c>
      <c r="AJ355" s="3">
        <v>266</v>
      </c>
      <c r="AK355" s="3">
        <v>177</v>
      </c>
      <c r="AL355" s="3">
        <v>2037</v>
      </c>
      <c r="AM355" s="3">
        <v>354</v>
      </c>
      <c r="AN355" s="3">
        <v>354</v>
      </c>
      <c r="AO355" s="3">
        <v>531</v>
      </c>
      <c r="AP355" s="3">
        <v>4517</v>
      </c>
      <c r="AQ355" s="3">
        <f t="shared" si="65"/>
        <v>168106</v>
      </c>
      <c r="AR355" s="3">
        <f t="shared" si="66"/>
        <v>42886</v>
      </c>
      <c r="AS355" s="3">
        <f t="shared" si="67"/>
        <v>22935</v>
      </c>
      <c r="AT355" s="3">
        <f t="shared" si="68"/>
        <v>27663</v>
      </c>
      <c r="AU355" s="3">
        <f t="shared" si="69"/>
        <v>1920</v>
      </c>
      <c r="AV355" s="3">
        <f t="shared" si="70"/>
        <v>25015</v>
      </c>
      <c r="AW355" s="3">
        <f t="shared" si="71"/>
        <v>3667</v>
      </c>
      <c r="AX355" s="3">
        <f t="shared" si="72"/>
        <v>3054</v>
      </c>
      <c r="AY355" s="3">
        <f t="shared" si="73"/>
        <v>11094</v>
      </c>
      <c r="AZ355" s="3">
        <f t="shared" si="74"/>
        <v>1139</v>
      </c>
      <c r="BA355" s="3">
        <f t="shared" si="75"/>
        <v>1924</v>
      </c>
      <c r="BB355" s="3">
        <f t="shared" si="76"/>
        <v>2885</v>
      </c>
      <c r="BC355" s="3">
        <f t="shared" si="77"/>
        <v>11318</v>
      </c>
      <c r="BD355" s="3">
        <v>2316</v>
      </c>
      <c r="BE355" s="3">
        <v>502</v>
      </c>
      <c r="BF355" s="3">
        <v>270</v>
      </c>
      <c r="BG355" s="3">
        <v>309</v>
      </c>
      <c r="BH355" s="3">
        <v>0</v>
      </c>
      <c r="BI355" s="3">
        <v>463</v>
      </c>
      <c r="BJ355" s="3">
        <v>39</v>
      </c>
      <c r="BK355" s="3">
        <v>39</v>
      </c>
      <c r="BL355" s="3">
        <v>193</v>
      </c>
      <c r="BM355" s="3">
        <v>39</v>
      </c>
      <c r="BN355" s="3">
        <v>116</v>
      </c>
      <c r="BO355" s="3">
        <v>39</v>
      </c>
      <c r="BP355" s="3">
        <v>77</v>
      </c>
    </row>
    <row r="356" spans="1:68" x14ac:dyDescent="0.25">
      <c r="A356" s="1">
        <v>41628</v>
      </c>
      <c r="B356" t="s">
        <v>49</v>
      </c>
      <c r="C356" s="3">
        <v>207664</v>
      </c>
      <c r="D356" s="3">
        <v>55698</v>
      </c>
      <c r="E356" s="3">
        <v>72002</v>
      </c>
      <c r="F356" s="3">
        <v>47436</v>
      </c>
      <c r="G356" s="3">
        <v>91451</v>
      </c>
      <c r="H356">
        <v>77095</v>
      </c>
      <c r="I356" s="12">
        <v>27296</v>
      </c>
      <c r="J356" s="14">
        <v>2481</v>
      </c>
      <c r="K356" s="13">
        <v>24503</v>
      </c>
      <c r="L356" s="13"/>
      <c r="M356" s="3">
        <v>28575</v>
      </c>
      <c r="N356" s="3">
        <v>2810</v>
      </c>
      <c r="O356" s="3">
        <v>1243</v>
      </c>
      <c r="P356" s="3">
        <v>1596</v>
      </c>
      <c r="Q356" s="3">
        <v>156810</v>
      </c>
      <c r="R356" s="3">
        <v>45255</v>
      </c>
      <c r="S356" s="3">
        <v>18114</v>
      </c>
      <c r="T356" s="3">
        <v>29601</v>
      </c>
      <c r="U356" s="3">
        <v>2877</v>
      </c>
      <c r="V356" s="3">
        <v>26950</v>
      </c>
      <c r="W356" s="3">
        <v>4185</v>
      </c>
      <c r="X356" s="3">
        <v>1831</v>
      </c>
      <c r="Y356" s="3">
        <v>6627</v>
      </c>
      <c r="Z356" s="3">
        <v>785</v>
      </c>
      <c r="AA356" s="3">
        <v>2093</v>
      </c>
      <c r="AB356" s="3">
        <v>3401</v>
      </c>
      <c r="AC356" s="3">
        <v>7325</v>
      </c>
      <c r="AD356" s="3">
        <v>24534</v>
      </c>
      <c r="AE356" s="3">
        <v>4429</v>
      </c>
      <c r="AF356" s="3">
        <v>2834</v>
      </c>
      <c r="AG356" s="3">
        <v>2303</v>
      </c>
      <c r="AH356" s="3">
        <v>89</v>
      </c>
      <c r="AI356" s="3">
        <v>4340</v>
      </c>
      <c r="AJ356" s="3">
        <v>354</v>
      </c>
      <c r="AK356" s="3">
        <v>89</v>
      </c>
      <c r="AL356" s="3">
        <v>974</v>
      </c>
      <c r="AM356" s="3">
        <v>531</v>
      </c>
      <c r="AN356" s="3">
        <v>354</v>
      </c>
      <c r="AO356" s="3">
        <v>443</v>
      </c>
      <c r="AP356" s="3">
        <v>8060</v>
      </c>
      <c r="AQ356" s="3">
        <f t="shared" si="65"/>
        <v>181344</v>
      </c>
      <c r="AR356" s="3">
        <f t="shared" si="66"/>
        <v>49684</v>
      </c>
      <c r="AS356" s="3">
        <f t="shared" si="67"/>
        <v>20948</v>
      </c>
      <c r="AT356" s="3">
        <f t="shared" si="68"/>
        <v>31904</v>
      </c>
      <c r="AU356" s="3">
        <f t="shared" si="69"/>
        <v>2966</v>
      </c>
      <c r="AV356" s="3">
        <f t="shared" si="70"/>
        <v>31290</v>
      </c>
      <c r="AW356" s="3">
        <f t="shared" si="71"/>
        <v>4539</v>
      </c>
      <c r="AX356" s="3">
        <f t="shared" si="72"/>
        <v>1920</v>
      </c>
      <c r="AY356" s="3">
        <f t="shared" si="73"/>
        <v>7601</v>
      </c>
      <c r="AZ356" s="3">
        <f t="shared" si="74"/>
        <v>1316</v>
      </c>
      <c r="BA356" s="3">
        <f t="shared" si="75"/>
        <v>2447</v>
      </c>
      <c r="BB356" s="3">
        <f t="shared" si="76"/>
        <v>3844</v>
      </c>
      <c r="BC356" s="3">
        <f t="shared" si="77"/>
        <v>15385</v>
      </c>
      <c r="BD356" s="3">
        <v>2355</v>
      </c>
      <c r="BE356" s="3">
        <v>540</v>
      </c>
      <c r="BF356" s="3">
        <v>154</v>
      </c>
      <c r="BG356" s="3">
        <v>386</v>
      </c>
      <c r="BH356" s="3">
        <v>0</v>
      </c>
      <c r="BI356" s="3">
        <v>425</v>
      </c>
      <c r="BJ356" s="3">
        <v>154</v>
      </c>
      <c r="BK356" s="3">
        <v>39</v>
      </c>
      <c r="BL356" s="3">
        <v>77</v>
      </c>
      <c r="BM356" s="3">
        <v>116</v>
      </c>
      <c r="BN356" s="3">
        <v>0</v>
      </c>
      <c r="BO356" s="3">
        <v>77</v>
      </c>
      <c r="BP356" s="3">
        <v>309</v>
      </c>
    </row>
    <row r="357" spans="1:68" x14ac:dyDescent="0.25">
      <c r="A357" s="1">
        <v>41629</v>
      </c>
      <c r="B357" t="s">
        <v>52</v>
      </c>
      <c r="C357" s="3">
        <v>174437</v>
      </c>
      <c r="D357" s="3">
        <v>49662</v>
      </c>
      <c r="E357" s="3">
        <v>62711</v>
      </c>
      <c r="F357" s="3">
        <v>39565</v>
      </c>
      <c r="G357" s="3">
        <v>78547</v>
      </c>
      <c r="H357">
        <v>65707</v>
      </c>
      <c r="I357" s="12">
        <v>32267</v>
      </c>
      <c r="J357" s="14">
        <v>2405</v>
      </c>
      <c r="K357" s="13">
        <v>32530</v>
      </c>
      <c r="L357" s="13"/>
      <c r="M357" s="3">
        <v>25405</v>
      </c>
      <c r="N357" s="3">
        <v>3841</v>
      </c>
      <c r="O357" s="3">
        <v>1543</v>
      </c>
      <c r="P357" s="3">
        <v>1554</v>
      </c>
      <c r="Q357" s="3">
        <v>131101</v>
      </c>
      <c r="R357" s="3">
        <v>35576</v>
      </c>
      <c r="S357" s="3">
        <v>18114</v>
      </c>
      <c r="T357" s="3">
        <v>20544</v>
      </c>
      <c r="U357" s="3">
        <v>3662</v>
      </c>
      <c r="V357" s="3">
        <v>25624</v>
      </c>
      <c r="W357" s="3">
        <v>3139</v>
      </c>
      <c r="X357" s="3">
        <v>1831</v>
      </c>
      <c r="Y357" s="3">
        <v>6848</v>
      </c>
      <c r="Z357" s="3">
        <v>1831</v>
      </c>
      <c r="AA357" s="3">
        <v>2093</v>
      </c>
      <c r="AB357" s="3">
        <v>2093</v>
      </c>
      <c r="AC357" s="3">
        <v>8371</v>
      </c>
      <c r="AD357" s="3">
        <v>30203</v>
      </c>
      <c r="AE357" s="3">
        <v>6289</v>
      </c>
      <c r="AF357" s="3">
        <v>1949</v>
      </c>
      <c r="AG357" s="3">
        <v>2923</v>
      </c>
      <c r="AH357" s="3">
        <v>89</v>
      </c>
      <c r="AI357" s="3">
        <v>4429</v>
      </c>
      <c r="AJ357" s="3">
        <v>266</v>
      </c>
      <c r="AK357" s="3">
        <v>89</v>
      </c>
      <c r="AL357" s="3">
        <v>2303</v>
      </c>
      <c r="AM357" s="3">
        <v>266</v>
      </c>
      <c r="AN357" s="3">
        <v>443</v>
      </c>
      <c r="AO357" s="3">
        <v>354</v>
      </c>
      <c r="AP357" s="3">
        <v>9743</v>
      </c>
      <c r="AQ357" s="3">
        <f t="shared" si="65"/>
        <v>161304</v>
      </c>
      <c r="AR357" s="3">
        <f t="shared" si="66"/>
        <v>41865</v>
      </c>
      <c r="AS357" s="3">
        <f t="shared" si="67"/>
        <v>20063</v>
      </c>
      <c r="AT357" s="3">
        <f t="shared" si="68"/>
        <v>23467</v>
      </c>
      <c r="AU357" s="3">
        <f t="shared" si="69"/>
        <v>3751</v>
      </c>
      <c r="AV357" s="3">
        <f t="shared" si="70"/>
        <v>30053</v>
      </c>
      <c r="AW357" s="3">
        <f t="shared" si="71"/>
        <v>3405</v>
      </c>
      <c r="AX357" s="3">
        <f t="shared" si="72"/>
        <v>1920</v>
      </c>
      <c r="AY357" s="3">
        <f t="shared" si="73"/>
        <v>9151</v>
      </c>
      <c r="AZ357" s="3">
        <f t="shared" si="74"/>
        <v>2097</v>
      </c>
      <c r="BA357" s="3">
        <f t="shared" si="75"/>
        <v>2536</v>
      </c>
      <c r="BB357" s="3">
        <f t="shared" si="76"/>
        <v>2447</v>
      </c>
      <c r="BC357" s="3">
        <f t="shared" si="77"/>
        <v>18114</v>
      </c>
      <c r="BD357" s="3">
        <v>2316</v>
      </c>
      <c r="BE357" s="3">
        <v>502</v>
      </c>
      <c r="BF357" s="3">
        <v>347</v>
      </c>
      <c r="BG357" s="3">
        <v>232</v>
      </c>
      <c r="BH357" s="3">
        <v>0</v>
      </c>
      <c r="BI357" s="3">
        <v>656</v>
      </c>
      <c r="BJ357" s="3">
        <v>0</v>
      </c>
      <c r="BK357" s="3">
        <v>77</v>
      </c>
      <c r="BL357" s="3">
        <v>116</v>
      </c>
      <c r="BM357" s="3">
        <v>39</v>
      </c>
      <c r="BN357" s="3">
        <v>0</v>
      </c>
      <c r="BO357" s="3">
        <v>77</v>
      </c>
      <c r="BP357" s="3">
        <v>270</v>
      </c>
    </row>
    <row r="358" spans="1:68" x14ac:dyDescent="0.25">
      <c r="A358" s="1">
        <v>41630</v>
      </c>
      <c r="B358" t="s">
        <v>53</v>
      </c>
      <c r="C358" s="3">
        <v>139269</v>
      </c>
      <c r="D358" s="3">
        <v>39108</v>
      </c>
      <c r="E358" s="3">
        <v>49044</v>
      </c>
      <c r="F358" s="3">
        <v>33433</v>
      </c>
      <c r="G358" s="3">
        <v>62536</v>
      </c>
      <c r="H358">
        <v>52213</v>
      </c>
      <c r="I358" s="12">
        <v>32411</v>
      </c>
      <c r="J358" s="14">
        <v>2332</v>
      </c>
      <c r="K358" s="13">
        <v>33085</v>
      </c>
      <c r="L358" s="13"/>
      <c r="M358" s="3">
        <v>20733</v>
      </c>
      <c r="N358" s="3">
        <v>4176</v>
      </c>
      <c r="O358" s="3">
        <v>1595</v>
      </c>
      <c r="P358" s="3">
        <v>1233</v>
      </c>
      <c r="Q358" s="3">
        <v>105413</v>
      </c>
      <c r="R358" s="3">
        <v>31652</v>
      </c>
      <c r="S358" s="3">
        <v>13254</v>
      </c>
      <c r="T358" s="3">
        <v>17009</v>
      </c>
      <c r="U358" s="3">
        <v>1046</v>
      </c>
      <c r="V358" s="3">
        <v>20544</v>
      </c>
      <c r="W358" s="3">
        <v>2354</v>
      </c>
      <c r="X358" s="3">
        <v>2354</v>
      </c>
      <c r="Y358" s="3">
        <v>6406</v>
      </c>
      <c r="Z358" s="3">
        <v>1308</v>
      </c>
      <c r="AA358" s="3">
        <v>1046</v>
      </c>
      <c r="AB358" s="3">
        <v>1308</v>
      </c>
      <c r="AC358" s="3">
        <v>4970</v>
      </c>
      <c r="AD358" s="3">
        <v>31620</v>
      </c>
      <c r="AE358" s="3">
        <v>6023</v>
      </c>
      <c r="AF358" s="3">
        <v>3366</v>
      </c>
      <c r="AG358" s="3">
        <v>3454</v>
      </c>
      <c r="AH358" s="3">
        <v>266</v>
      </c>
      <c r="AI358" s="3">
        <v>6111</v>
      </c>
      <c r="AJ358" s="3">
        <v>531</v>
      </c>
      <c r="AK358" s="3">
        <v>266</v>
      </c>
      <c r="AL358" s="3">
        <v>2303</v>
      </c>
      <c r="AM358" s="3">
        <v>531</v>
      </c>
      <c r="AN358" s="3">
        <v>531</v>
      </c>
      <c r="AO358" s="3">
        <v>177</v>
      </c>
      <c r="AP358" s="3">
        <v>7440</v>
      </c>
      <c r="AQ358" s="3">
        <f t="shared" si="65"/>
        <v>137033</v>
      </c>
      <c r="AR358" s="3">
        <f t="shared" si="66"/>
        <v>37675</v>
      </c>
      <c r="AS358" s="3">
        <f t="shared" si="67"/>
        <v>16620</v>
      </c>
      <c r="AT358" s="3">
        <f t="shared" si="68"/>
        <v>20463</v>
      </c>
      <c r="AU358" s="3">
        <f t="shared" si="69"/>
        <v>1312</v>
      </c>
      <c r="AV358" s="3">
        <f t="shared" si="70"/>
        <v>26655</v>
      </c>
      <c r="AW358" s="3">
        <f t="shared" si="71"/>
        <v>2885</v>
      </c>
      <c r="AX358" s="3">
        <f t="shared" si="72"/>
        <v>2620</v>
      </c>
      <c r="AY358" s="3">
        <f t="shared" si="73"/>
        <v>8709</v>
      </c>
      <c r="AZ358" s="3">
        <f t="shared" si="74"/>
        <v>1839</v>
      </c>
      <c r="BA358" s="3">
        <f t="shared" si="75"/>
        <v>1577</v>
      </c>
      <c r="BB358" s="3">
        <f t="shared" si="76"/>
        <v>1485</v>
      </c>
      <c r="BC358" s="3">
        <f t="shared" si="77"/>
        <v>12410</v>
      </c>
      <c r="BD358" s="3">
        <v>2046</v>
      </c>
      <c r="BE358" s="3">
        <v>502</v>
      </c>
      <c r="BF358" s="3">
        <v>309</v>
      </c>
      <c r="BG358" s="3">
        <v>347</v>
      </c>
      <c r="BH358" s="3">
        <v>0</v>
      </c>
      <c r="BI358" s="3">
        <v>463</v>
      </c>
      <c r="BJ358" s="3">
        <v>0</v>
      </c>
      <c r="BK358" s="3">
        <v>0</v>
      </c>
      <c r="BL358" s="3">
        <v>77</v>
      </c>
      <c r="BM358" s="3">
        <v>39</v>
      </c>
      <c r="BN358" s="3">
        <v>0</v>
      </c>
      <c r="BO358" s="3">
        <v>0</v>
      </c>
      <c r="BP358" s="3">
        <v>309</v>
      </c>
    </row>
    <row r="359" spans="1:68" x14ac:dyDescent="0.25">
      <c r="A359" s="1">
        <v>41631</v>
      </c>
      <c r="B359" t="s">
        <v>58</v>
      </c>
      <c r="C359" s="3">
        <v>199203</v>
      </c>
      <c r="D359" s="3">
        <v>50135</v>
      </c>
      <c r="E359" s="3">
        <v>75363</v>
      </c>
      <c r="F359" s="3">
        <v>48280</v>
      </c>
      <c r="G359" s="3">
        <v>87184</v>
      </c>
      <c r="H359">
        <v>78646</v>
      </c>
      <c r="I359" s="12">
        <v>29619</v>
      </c>
      <c r="J359" s="14">
        <v>2798</v>
      </c>
      <c r="K359" s="13">
        <v>17081</v>
      </c>
      <c r="L359" s="13"/>
      <c r="M359" s="3">
        <v>28316</v>
      </c>
      <c r="N359" s="3">
        <v>3186</v>
      </c>
      <c r="O359" s="3">
        <v>1382</v>
      </c>
      <c r="P359" s="3">
        <v>1646</v>
      </c>
      <c r="Q359" s="3">
        <v>149973</v>
      </c>
      <c r="R359" s="3">
        <v>45778</v>
      </c>
      <c r="S359" s="3">
        <v>24078</v>
      </c>
      <c r="T359" s="3">
        <v>26066</v>
      </c>
      <c r="U359" s="3">
        <v>2093</v>
      </c>
      <c r="V359" s="3">
        <v>26950</v>
      </c>
      <c r="W359" s="3">
        <v>3924</v>
      </c>
      <c r="X359" s="3">
        <v>1308</v>
      </c>
      <c r="Y359" s="3">
        <v>6406</v>
      </c>
      <c r="Z359" s="3">
        <v>1046</v>
      </c>
      <c r="AA359" s="3">
        <v>2093</v>
      </c>
      <c r="AB359" s="3">
        <v>1046</v>
      </c>
      <c r="AC359" s="3">
        <v>5755</v>
      </c>
      <c r="AD359" s="3">
        <v>28343</v>
      </c>
      <c r="AE359" s="3">
        <v>4783</v>
      </c>
      <c r="AF359" s="3">
        <v>2746</v>
      </c>
      <c r="AG359" s="3">
        <v>2746</v>
      </c>
      <c r="AH359" s="3">
        <v>89</v>
      </c>
      <c r="AI359" s="3">
        <v>4960</v>
      </c>
      <c r="AJ359" s="3">
        <v>709</v>
      </c>
      <c r="AK359" s="3">
        <v>354</v>
      </c>
      <c r="AL359" s="3">
        <v>1683</v>
      </c>
      <c r="AM359" s="3">
        <v>531</v>
      </c>
      <c r="AN359" s="3">
        <v>89</v>
      </c>
      <c r="AO359" s="3">
        <v>266</v>
      </c>
      <c r="AP359" s="3">
        <v>8591</v>
      </c>
      <c r="AQ359" s="3">
        <f t="shared" si="65"/>
        <v>178316</v>
      </c>
      <c r="AR359" s="3">
        <f t="shared" si="66"/>
        <v>50561</v>
      </c>
      <c r="AS359" s="3">
        <f t="shared" si="67"/>
        <v>26824</v>
      </c>
      <c r="AT359" s="3">
        <f t="shared" si="68"/>
        <v>28812</v>
      </c>
      <c r="AU359" s="3">
        <f t="shared" si="69"/>
        <v>2182</v>
      </c>
      <c r="AV359" s="3">
        <f t="shared" si="70"/>
        <v>31910</v>
      </c>
      <c r="AW359" s="3">
        <f t="shared" si="71"/>
        <v>4633</v>
      </c>
      <c r="AX359" s="3">
        <f t="shared" si="72"/>
        <v>1662</v>
      </c>
      <c r="AY359" s="3">
        <f t="shared" si="73"/>
        <v>8089</v>
      </c>
      <c r="AZ359" s="3">
        <f t="shared" si="74"/>
        <v>1577</v>
      </c>
      <c r="BA359" s="3">
        <f t="shared" si="75"/>
        <v>2182</v>
      </c>
      <c r="BB359" s="3">
        <f t="shared" si="76"/>
        <v>1312</v>
      </c>
      <c r="BC359" s="3">
        <f t="shared" si="77"/>
        <v>14346</v>
      </c>
      <c r="BD359" s="3">
        <v>1891</v>
      </c>
      <c r="BE359" s="3">
        <v>309</v>
      </c>
      <c r="BF359" s="3">
        <v>232</v>
      </c>
      <c r="BG359" s="3">
        <v>425</v>
      </c>
      <c r="BH359" s="3">
        <v>0</v>
      </c>
      <c r="BI359" s="3">
        <v>463</v>
      </c>
      <c r="BJ359" s="3">
        <v>0</v>
      </c>
      <c r="BK359" s="3">
        <v>0</v>
      </c>
      <c r="BL359" s="3">
        <v>193</v>
      </c>
      <c r="BM359" s="3">
        <v>0</v>
      </c>
      <c r="BN359" s="3">
        <v>0</v>
      </c>
      <c r="BO359" s="3">
        <v>0</v>
      </c>
      <c r="BP359" s="3">
        <v>270</v>
      </c>
    </row>
    <row r="360" spans="1:68" x14ac:dyDescent="0.25">
      <c r="A360" s="1">
        <v>41632</v>
      </c>
      <c r="B360" t="s">
        <v>59</v>
      </c>
      <c r="C360" s="3">
        <v>190678</v>
      </c>
      <c r="D360" s="3">
        <v>46709</v>
      </c>
      <c r="E360" s="3">
        <v>72103</v>
      </c>
      <c r="F360" s="3">
        <v>46848</v>
      </c>
      <c r="G360" s="3">
        <v>83870</v>
      </c>
      <c r="H360">
        <v>76080</v>
      </c>
      <c r="I360" s="12">
        <v>29714</v>
      </c>
      <c r="J360" s="14">
        <v>2846</v>
      </c>
      <c r="K360" s="13">
        <v>16617</v>
      </c>
      <c r="L360" s="13"/>
      <c r="M360" s="3">
        <v>26113</v>
      </c>
      <c r="N360" s="3">
        <v>3086</v>
      </c>
      <c r="O360" s="3">
        <v>1337</v>
      </c>
      <c r="P360" s="3">
        <v>1746</v>
      </c>
      <c r="Q360" s="3">
        <v>144795</v>
      </c>
      <c r="R360" s="3">
        <v>38192</v>
      </c>
      <c r="S360" s="3">
        <v>23636</v>
      </c>
      <c r="T360" s="3">
        <v>21648</v>
      </c>
      <c r="U360" s="3">
        <v>1570</v>
      </c>
      <c r="V360" s="3">
        <v>26066</v>
      </c>
      <c r="W360" s="3">
        <v>4185</v>
      </c>
      <c r="X360" s="3">
        <v>2093</v>
      </c>
      <c r="Y360" s="3">
        <v>7952</v>
      </c>
      <c r="Z360" s="3">
        <v>785</v>
      </c>
      <c r="AA360" s="3">
        <v>2354</v>
      </c>
      <c r="AB360" s="3">
        <v>1831</v>
      </c>
      <c r="AC360" s="3">
        <v>7325</v>
      </c>
      <c r="AD360" s="3">
        <v>27900</v>
      </c>
      <c r="AE360" s="3">
        <v>4429</v>
      </c>
      <c r="AF360" s="3">
        <v>3100</v>
      </c>
      <c r="AG360" s="3">
        <v>2391</v>
      </c>
      <c r="AH360" s="3">
        <v>266</v>
      </c>
      <c r="AI360" s="3">
        <v>5049</v>
      </c>
      <c r="AJ360" s="3">
        <v>797</v>
      </c>
      <c r="AK360" s="3">
        <v>177</v>
      </c>
      <c r="AL360" s="3">
        <v>2126</v>
      </c>
      <c r="AM360" s="3">
        <v>266</v>
      </c>
      <c r="AN360" s="3">
        <v>177</v>
      </c>
      <c r="AO360" s="3">
        <v>531</v>
      </c>
      <c r="AP360" s="3">
        <v>7971</v>
      </c>
      <c r="AQ360" s="3">
        <f t="shared" si="65"/>
        <v>172695</v>
      </c>
      <c r="AR360" s="3">
        <f t="shared" si="66"/>
        <v>42621</v>
      </c>
      <c r="AS360" s="3">
        <f t="shared" si="67"/>
        <v>26736</v>
      </c>
      <c r="AT360" s="3">
        <f t="shared" si="68"/>
        <v>24039</v>
      </c>
      <c r="AU360" s="3">
        <f t="shared" si="69"/>
        <v>1836</v>
      </c>
      <c r="AV360" s="3">
        <f t="shared" si="70"/>
        <v>31115</v>
      </c>
      <c r="AW360" s="3">
        <f t="shared" si="71"/>
        <v>4982</v>
      </c>
      <c r="AX360" s="3">
        <f t="shared" si="72"/>
        <v>2270</v>
      </c>
      <c r="AY360" s="3">
        <f t="shared" si="73"/>
        <v>10078</v>
      </c>
      <c r="AZ360" s="3">
        <f t="shared" si="74"/>
        <v>1051</v>
      </c>
      <c r="BA360" s="3">
        <f t="shared" si="75"/>
        <v>2531</v>
      </c>
      <c r="BB360" s="3">
        <f t="shared" si="76"/>
        <v>2362</v>
      </c>
      <c r="BC360" s="3">
        <f t="shared" si="77"/>
        <v>15296</v>
      </c>
      <c r="BD360" s="3">
        <v>2046</v>
      </c>
      <c r="BE360" s="3">
        <v>463</v>
      </c>
      <c r="BF360" s="3">
        <v>309</v>
      </c>
      <c r="BG360" s="3">
        <v>347</v>
      </c>
      <c r="BH360" s="3">
        <v>0</v>
      </c>
      <c r="BI360" s="3">
        <v>425</v>
      </c>
      <c r="BJ360" s="3">
        <v>39</v>
      </c>
      <c r="BK360" s="3">
        <v>0</v>
      </c>
      <c r="BL360" s="3">
        <v>77</v>
      </c>
      <c r="BM360" s="3">
        <v>39</v>
      </c>
      <c r="BN360" s="3">
        <v>0</v>
      </c>
      <c r="BO360" s="3">
        <v>0</v>
      </c>
      <c r="BP360" s="3">
        <v>347</v>
      </c>
    </row>
    <row r="361" spans="1:68" x14ac:dyDescent="0.25">
      <c r="A361" s="1">
        <v>41633</v>
      </c>
      <c r="B361" t="s">
        <v>30</v>
      </c>
      <c r="C361" s="3">
        <v>149777</v>
      </c>
      <c r="D361" s="3">
        <v>45076</v>
      </c>
      <c r="E361" s="3">
        <v>49996</v>
      </c>
      <c r="F361" s="3">
        <v>35030</v>
      </c>
      <c r="G361" s="3">
        <v>68728</v>
      </c>
      <c r="H361">
        <v>54808</v>
      </c>
      <c r="I361" s="12">
        <v>31502</v>
      </c>
      <c r="J361" s="14">
        <v>2849</v>
      </c>
      <c r="K361" s="13">
        <v>16794</v>
      </c>
      <c r="L361" s="13"/>
      <c r="M361" s="3">
        <v>22372</v>
      </c>
      <c r="N361" s="3">
        <v>3663</v>
      </c>
      <c r="O361" s="3">
        <v>1485</v>
      </c>
      <c r="P361" s="3">
        <v>1295</v>
      </c>
      <c r="Q361" s="3">
        <v>114690</v>
      </c>
      <c r="R361" s="3">
        <v>32176</v>
      </c>
      <c r="S361" s="3">
        <v>19218</v>
      </c>
      <c r="T361" s="3">
        <v>16567</v>
      </c>
      <c r="U361" s="3">
        <v>1308</v>
      </c>
      <c r="V361" s="3">
        <v>20544</v>
      </c>
      <c r="W361" s="3">
        <v>1570</v>
      </c>
      <c r="X361" s="3">
        <v>2093</v>
      </c>
      <c r="Y361" s="3">
        <v>5302</v>
      </c>
      <c r="Z361" s="3">
        <v>1570</v>
      </c>
      <c r="AA361" s="3">
        <v>785</v>
      </c>
      <c r="AB361" s="3">
        <v>2877</v>
      </c>
      <c r="AC361" s="3">
        <v>5232</v>
      </c>
      <c r="AD361" s="3">
        <v>30114</v>
      </c>
      <c r="AE361" s="3">
        <v>5846</v>
      </c>
      <c r="AF361" s="3">
        <v>2657</v>
      </c>
      <c r="AG361" s="3">
        <v>2834</v>
      </c>
      <c r="AH361" s="3">
        <v>354</v>
      </c>
      <c r="AI361" s="3">
        <v>5226</v>
      </c>
      <c r="AJ361" s="3">
        <v>266</v>
      </c>
      <c r="AK361" s="3">
        <v>443</v>
      </c>
      <c r="AL361" s="3">
        <v>1949</v>
      </c>
      <c r="AM361" s="3">
        <v>266</v>
      </c>
      <c r="AN361" s="3">
        <v>0</v>
      </c>
      <c r="AO361" s="3">
        <v>531</v>
      </c>
      <c r="AP361" s="3">
        <v>9654</v>
      </c>
      <c r="AQ361" s="3">
        <f t="shared" si="65"/>
        <v>144804</v>
      </c>
      <c r="AR361" s="3">
        <f t="shared" si="66"/>
        <v>38022</v>
      </c>
      <c r="AS361" s="3">
        <f t="shared" si="67"/>
        <v>21875</v>
      </c>
      <c r="AT361" s="3">
        <f t="shared" si="68"/>
        <v>19401</v>
      </c>
      <c r="AU361" s="3">
        <f t="shared" si="69"/>
        <v>1662</v>
      </c>
      <c r="AV361" s="3">
        <f t="shared" si="70"/>
        <v>25770</v>
      </c>
      <c r="AW361" s="3">
        <f t="shared" si="71"/>
        <v>1836</v>
      </c>
      <c r="AX361" s="3">
        <f t="shared" si="72"/>
        <v>2536</v>
      </c>
      <c r="AY361" s="3">
        <f t="shared" si="73"/>
        <v>7251</v>
      </c>
      <c r="AZ361" s="3">
        <f t="shared" si="74"/>
        <v>1836</v>
      </c>
      <c r="BA361" s="3">
        <f t="shared" si="75"/>
        <v>785</v>
      </c>
      <c r="BB361" s="3">
        <f t="shared" si="76"/>
        <v>3408</v>
      </c>
      <c r="BC361" s="3">
        <f t="shared" si="77"/>
        <v>14886</v>
      </c>
      <c r="BD361" s="3">
        <v>2084</v>
      </c>
      <c r="BE361" s="3">
        <v>540</v>
      </c>
      <c r="BF361" s="3">
        <v>193</v>
      </c>
      <c r="BG361" s="3">
        <v>309</v>
      </c>
      <c r="BH361" s="3">
        <v>0</v>
      </c>
      <c r="BI361" s="3">
        <v>425</v>
      </c>
      <c r="BJ361" s="3">
        <v>154</v>
      </c>
      <c r="BK361" s="3">
        <v>0</v>
      </c>
      <c r="BL361" s="3">
        <v>77</v>
      </c>
      <c r="BM361" s="3">
        <v>39</v>
      </c>
      <c r="BN361" s="3">
        <v>0</v>
      </c>
      <c r="BO361" s="3">
        <v>39</v>
      </c>
      <c r="BP361" s="3">
        <v>309</v>
      </c>
    </row>
    <row r="362" spans="1:68" x14ac:dyDescent="0.25">
      <c r="A362" s="1">
        <v>41634</v>
      </c>
      <c r="B362" t="s">
        <v>46</v>
      </c>
      <c r="C362" s="3">
        <v>193925</v>
      </c>
      <c r="D362" s="3">
        <v>53992</v>
      </c>
      <c r="E362" s="3">
        <v>68258</v>
      </c>
      <c r="F362" s="3">
        <v>47101</v>
      </c>
      <c r="G362" s="3">
        <v>86507</v>
      </c>
      <c r="H362">
        <v>72319</v>
      </c>
      <c r="I362" s="12">
        <v>28210</v>
      </c>
      <c r="J362" s="14">
        <v>2924</v>
      </c>
      <c r="K362" s="13">
        <v>16371</v>
      </c>
      <c r="L362" s="13"/>
      <c r="M362" s="3">
        <v>29391</v>
      </c>
      <c r="N362" s="3">
        <v>3516</v>
      </c>
      <c r="O362" s="3">
        <v>1515</v>
      </c>
      <c r="P362" s="3">
        <v>1510</v>
      </c>
      <c r="Q362" s="3">
        <v>147640</v>
      </c>
      <c r="R362" s="3">
        <v>45517</v>
      </c>
      <c r="S362" s="3">
        <v>23857</v>
      </c>
      <c r="T362" s="3">
        <v>21648</v>
      </c>
      <c r="U362" s="3">
        <v>2877</v>
      </c>
      <c r="V362" s="3">
        <v>24520</v>
      </c>
      <c r="W362" s="3">
        <v>4185</v>
      </c>
      <c r="X362" s="3">
        <v>1570</v>
      </c>
      <c r="Y362" s="3">
        <v>7952</v>
      </c>
      <c r="Z362" s="3">
        <v>262</v>
      </c>
      <c r="AA362" s="3">
        <v>1570</v>
      </c>
      <c r="AB362" s="3">
        <v>1831</v>
      </c>
      <c r="AC362" s="3">
        <v>8109</v>
      </c>
      <c r="AD362" s="3">
        <v>26837</v>
      </c>
      <c r="AE362" s="3">
        <v>5403</v>
      </c>
      <c r="AF362" s="3">
        <v>2923</v>
      </c>
      <c r="AG362" s="3">
        <v>2657</v>
      </c>
      <c r="AH362" s="3">
        <v>266</v>
      </c>
      <c r="AI362" s="3">
        <v>3986</v>
      </c>
      <c r="AJ362" s="3">
        <v>266</v>
      </c>
      <c r="AK362" s="3">
        <v>177</v>
      </c>
      <c r="AL362" s="3">
        <v>1240</v>
      </c>
      <c r="AM362" s="3">
        <v>266</v>
      </c>
      <c r="AN362" s="3">
        <v>266</v>
      </c>
      <c r="AO362" s="3">
        <v>266</v>
      </c>
      <c r="AP362" s="3">
        <v>8857</v>
      </c>
      <c r="AQ362" s="3">
        <f t="shared" si="65"/>
        <v>174477</v>
      </c>
      <c r="AR362" s="3">
        <f t="shared" si="66"/>
        <v>50920</v>
      </c>
      <c r="AS362" s="3">
        <f t="shared" si="67"/>
        <v>26780</v>
      </c>
      <c r="AT362" s="3">
        <f t="shared" si="68"/>
        <v>24305</v>
      </c>
      <c r="AU362" s="3">
        <f t="shared" si="69"/>
        <v>3143</v>
      </c>
      <c r="AV362" s="3">
        <f t="shared" si="70"/>
        <v>28506</v>
      </c>
      <c r="AW362" s="3">
        <f t="shared" si="71"/>
        <v>4451</v>
      </c>
      <c r="AX362" s="3">
        <f t="shared" si="72"/>
        <v>1747</v>
      </c>
      <c r="AY362" s="3">
        <f t="shared" si="73"/>
        <v>9192</v>
      </c>
      <c r="AZ362" s="3">
        <f t="shared" si="74"/>
        <v>528</v>
      </c>
      <c r="BA362" s="3">
        <f t="shared" si="75"/>
        <v>1836</v>
      </c>
      <c r="BB362" s="3">
        <f t="shared" si="76"/>
        <v>2097</v>
      </c>
      <c r="BC362" s="3">
        <f t="shared" si="77"/>
        <v>16966</v>
      </c>
      <c r="BD362" s="3">
        <v>2432</v>
      </c>
      <c r="BE362" s="3">
        <v>849</v>
      </c>
      <c r="BF362" s="3">
        <v>347</v>
      </c>
      <c r="BG362" s="3">
        <v>193</v>
      </c>
      <c r="BH362" s="3">
        <v>0</v>
      </c>
      <c r="BI362" s="3">
        <v>618</v>
      </c>
      <c r="BJ362" s="3">
        <v>39</v>
      </c>
      <c r="BK362" s="3">
        <v>0</v>
      </c>
      <c r="BL362" s="3">
        <v>116</v>
      </c>
      <c r="BM362" s="3">
        <v>0</v>
      </c>
      <c r="BN362" s="3">
        <v>0</v>
      </c>
      <c r="BO362" s="3">
        <v>0</v>
      </c>
      <c r="BP362" s="3">
        <v>270</v>
      </c>
    </row>
    <row r="363" spans="1:68" x14ac:dyDescent="0.25">
      <c r="A363" s="1">
        <v>41635</v>
      </c>
      <c r="B363" t="s">
        <v>49</v>
      </c>
      <c r="C363" s="3">
        <v>190699</v>
      </c>
      <c r="D363" s="3">
        <v>53253</v>
      </c>
      <c r="E363" s="3">
        <v>67987</v>
      </c>
      <c r="F363" s="3">
        <v>46148</v>
      </c>
      <c r="G363" s="3">
        <v>85328</v>
      </c>
      <c r="H363">
        <v>72683</v>
      </c>
      <c r="I363" s="12">
        <v>30674</v>
      </c>
      <c r="J363" s="14">
        <v>3012</v>
      </c>
      <c r="K363" s="13">
        <v>17630</v>
      </c>
      <c r="L363" s="13"/>
      <c r="M363" s="3">
        <v>26917</v>
      </c>
      <c r="N363" s="3">
        <v>3480</v>
      </c>
      <c r="O363" s="3">
        <v>1431</v>
      </c>
      <c r="P363" s="3">
        <v>1697</v>
      </c>
      <c r="Q363" s="3">
        <v>145413</v>
      </c>
      <c r="R363" s="3">
        <v>38454</v>
      </c>
      <c r="S363" s="3">
        <v>19881</v>
      </c>
      <c r="T363" s="3">
        <v>24299</v>
      </c>
      <c r="U363" s="3">
        <v>2093</v>
      </c>
      <c r="V363" s="3">
        <v>26066</v>
      </c>
      <c r="W363" s="3">
        <v>3139</v>
      </c>
      <c r="X363" s="3">
        <v>3139</v>
      </c>
      <c r="Y363" s="3">
        <v>3976</v>
      </c>
      <c r="Z363" s="3">
        <v>785</v>
      </c>
      <c r="AA363" s="3">
        <v>1308</v>
      </c>
      <c r="AB363" s="3">
        <v>2877</v>
      </c>
      <c r="AC363" s="3">
        <v>8632</v>
      </c>
      <c r="AD363" s="3">
        <v>30114</v>
      </c>
      <c r="AE363" s="3">
        <v>5934</v>
      </c>
      <c r="AF363" s="3">
        <v>2480</v>
      </c>
      <c r="AG363" s="3">
        <v>2923</v>
      </c>
      <c r="AH363" s="3">
        <v>177</v>
      </c>
      <c r="AI363" s="3">
        <v>4251</v>
      </c>
      <c r="AJ363" s="3">
        <v>620</v>
      </c>
      <c r="AK363" s="3">
        <v>89</v>
      </c>
      <c r="AL363" s="3">
        <v>1329</v>
      </c>
      <c r="AM363" s="3">
        <v>266</v>
      </c>
      <c r="AN363" s="3">
        <v>89</v>
      </c>
      <c r="AO363" s="3">
        <v>443</v>
      </c>
      <c r="AP363" s="3">
        <v>10894</v>
      </c>
      <c r="AQ363" s="3">
        <f t="shared" si="65"/>
        <v>175527</v>
      </c>
      <c r="AR363" s="3">
        <f t="shared" si="66"/>
        <v>44388</v>
      </c>
      <c r="AS363" s="3">
        <f t="shared" si="67"/>
        <v>22361</v>
      </c>
      <c r="AT363" s="3">
        <f t="shared" si="68"/>
        <v>27222</v>
      </c>
      <c r="AU363" s="3">
        <f t="shared" si="69"/>
        <v>2270</v>
      </c>
      <c r="AV363" s="3">
        <f t="shared" si="70"/>
        <v>30317</v>
      </c>
      <c r="AW363" s="3">
        <f t="shared" si="71"/>
        <v>3759</v>
      </c>
      <c r="AX363" s="3">
        <f t="shared" si="72"/>
        <v>3228</v>
      </c>
      <c r="AY363" s="3">
        <f t="shared" si="73"/>
        <v>5305</v>
      </c>
      <c r="AZ363" s="3">
        <f t="shared" si="74"/>
        <v>1051</v>
      </c>
      <c r="BA363" s="3">
        <f t="shared" si="75"/>
        <v>1397</v>
      </c>
      <c r="BB363" s="3">
        <f t="shared" si="76"/>
        <v>3320</v>
      </c>
      <c r="BC363" s="3">
        <f t="shared" si="77"/>
        <v>19526</v>
      </c>
      <c r="BD363" s="3">
        <v>2084</v>
      </c>
      <c r="BE363" s="3">
        <v>502</v>
      </c>
      <c r="BF363" s="3">
        <v>193</v>
      </c>
      <c r="BG363" s="3">
        <v>193</v>
      </c>
      <c r="BH363" s="3">
        <v>0</v>
      </c>
      <c r="BI363" s="3">
        <v>656</v>
      </c>
      <c r="BJ363" s="3">
        <v>0</v>
      </c>
      <c r="BK363" s="3">
        <v>0</v>
      </c>
      <c r="BL363" s="3">
        <v>193</v>
      </c>
      <c r="BM363" s="3">
        <v>39</v>
      </c>
      <c r="BN363" s="3">
        <v>0</v>
      </c>
      <c r="BO363" s="3">
        <v>116</v>
      </c>
      <c r="BP363" s="3">
        <v>193</v>
      </c>
    </row>
    <row r="364" spans="1:68" x14ac:dyDescent="0.25">
      <c r="A364" s="1">
        <v>41636</v>
      </c>
      <c r="B364" t="s">
        <v>52</v>
      </c>
      <c r="C364" s="3">
        <v>163545</v>
      </c>
      <c r="D364" s="3">
        <v>49666</v>
      </c>
      <c r="E364" s="3">
        <v>56261</v>
      </c>
      <c r="F364" s="3">
        <v>38578</v>
      </c>
      <c r="G364" s="3">
        <v>75175</v>
      </c>
      <c r="H364">
        <v>64030</v>
      </c>
      <c r="I364" s="12">
        <v>33999</v>
      </c>
      <c r="J364" s="14">
        <v>2958</v>
      </c>
      <c r="K364" s="13">
        <v>18265</v>
      </c>
      <c r="L364" s="13"/>
      <c r="M364" s="3">
        <v>23999</v>
      </c>
      <c r="N364" s="3">
        <v>4316</v>
      </c>
      <c r="O364" s="3">
        <v>1683</v>
      </c>
      <c r="P364" s="3">
        <v>1666</v>
      </c>
      <c r="Q364" s="3">
        <v>124237</v>
      </c>
      <c r="R364" s="3">
        <v>33745</v>
      </c>
      <c r="S364" s="3">
        <v>18114</v>
      </c>
      <c r="T364" s="3">
        <v>19881</v>
      </c>
      <c r="U364" s="3">
        <v>3662</v>
      </c>
      <c r="V364" s="3">
        <v>19881</v>
      </c>
      <c r="W364" s="3">
        <v>3401</v>
      </c>
      <c r="X364" s="3">
        <v>1831</v>
      </c>
      <c r="Y364" s="3">
        <v>6185</v>
      </c>
      <c r="Z364" s="3">
        <v>785</v>
      </c>
      <c r="AA364" s="3">
        <v>523</v>
      </c>
      <c r="AB364" s="3">
        <v>1308</v>
      </c>
      <c r="AC364" s="3">
        <v>7586</v>
      </c>
      <c r="AD364" s="3">
        <v>32417</v>
      </c>
      <c r="AE364" s="3">
        <v>6997</v>
      </c>
      <c r="AF364" s="3">
        <v>3366</v>
      </c>
      <c r="AG364" s="3">
        <v>3277</v>
      </c>
      <c r="AH364" s="3">
        <v>354</v>
      </c>
      <c r="AI364" s="3">
        <v>4694</v>
      </c>
      <c r="AJ364" s="3">
        <v>797</v>
      </c>
      <c r="AK364" s="3">
        <v>266</v>
      </c>
      <c r="AL364" s="3">
        <v>1771</v>
      </c>
      <c r="AM364" s="3">
        <v>177</v>
      </c>
      <c r="AN364" s="3">
        <v>0</v>
      </c>
      <c r="AO364" s="3">
        <v>974</v>
      </c>
      <c r="AP364" s="3">
        <v>10186</v>
      </c>
      <c r="AQ364" s="3">
        <f t="shared" si="65"/>
        <v>156654</v>
      </c>
      <c r="AR364" s="3">
        <f t="shared" si="66"/>
        <v>40742</v>
      </c>
      <c r="AS364" s="3">
        <f t="shared" si="67"/>
        <v>21480</v>
      </c>
      <c r="AT364" s="3">
        <f t="shared" si="68"/>
        <v>23158</v>
      </c>
      <c r="AU364" s="3">
        <f t="shared" si="69"/>
        <v>4016</v>
      </c>
      <c r="AV364" s="3">
        <f t="shared" si="70"/>
        <v>24575</v>
      </c>
      <c r="AW364" s="3">
        <f t="shared" si="71"/>
        <v>4198</v>
      </c>
      <c r="AX364" s="3">
        <f t="shared" si="72"/>
        <v>2097</v>
      </c>
      <c r="AY364" s="3">
        <f t="shared" si="73"/>
        <v>7956</v>
      </c>
      <c r="AZ364" s="3">
        <f t="shared" si="74"/>
        <v>962</v>
      </c>
      <c r="BA364" s="3">
        <f t="shared" si="75"/>
        <v>523</v>
      </c>
      <c r="BB364" s="3">
        <f t="shared" si="76"/>
        <v>2282</v>
      </c>
      <c r="BC364" s="3">
        <f t="shared" si="77"/>
        <v>17772</v>
      </c>
      <c r="BD364" s="3">
        <v>2509</v>
      </c>
      <c r="BE364" s="3">
        <v>386</v>
      </c>
      <c r="BF364" s="3">
        <v>425</v>
      </c>
      <c r="BG364" s="3">
        <v>386</v>
      </c>
      <c r="BH364" s="3">
        <v>39</v>
      </c>
      <c r="BI364" s="3">
        <v>540</v>
      </c>
      <c r="BJ364" s="3">
        <v>39</v>
      </c>
      <c r="BK364" s="3">
        <v>0</v>
      </c>
      <c r="BL364" s="3">
        <v>154</v>
      </c>
      <c r="BM364" s="3">
        <v>39</v>
      </c>
      <c r="BN364" s="3">
        <v>77</v>
      </c>
      <c r="BO364" s="3">
        <v>77</v>
      </c>
      <c r="BP364" s="3">
        <v>347</v>
      </c>
    </row>
    <row r="365" spans="1:68" x14ac:dyDescent="0.25">
      <c r="A365" s="1">
        <v>41637</v>
      </c>
      <c r="B365" t="s">
        <v>53</v>
      </c>
      <c r="C365" s="3">
        <v>131923</v>
      </c>
      <c r="D365" s="3">
        <v>40082</v>
      </c>
      <c r="E365" s="3">
        <v>44489</v>
      </c>
      <c r="F365" s="3">
        <v>32284</v>
      </c>
      <c r="G365" s="3">
        <v>60101</v>
      </c>
      <c r="H365">
        <v>50793</v>
      </c>
      <c r="I365" s="12">
        <v>33463</v>
      </c>
      <c r="J365" s="14">
        <v>2815</v>
      </c>
      <c r="K365" s="13">
        <v>18120</v>
      </c>
      <c r="L365" s="13"/>
      <c r="M365" s="3">
        <v>17773</v>
      </c>
      <c r="N365" s="3">
        <v>3911</v>
      </c>
      <c r="O365" s="3">
        <v>1464</v>
      </c>
      <c r="P365" s="3">
        <v>1194</v>
      </c>
      <c r="Q365" s="3">
        <v>100349</v>
      </c>
      <c r="R365" s="3">
        <v>27467</v>
      </c>
      <c r="S365" s="3">
        <v>18997</v>
      </c>
      <c r="T365" s="3">
        <v>14800</v>
      </c>
      <c r="U365" s="3">
        <v>785</v>
      </c>
      <c r="V365" s="3">
        <v>18776</v>
      </c>
      <c r="W365" s="3">
        <v>2093</v>
      </c>
      <c r="X365" s="3">
        <v>2093</v>
      </c>
      <c r="Y365" s="3">
        <v>5081</v>
      </c>
      <c r="Z365" s="3">
        <v>523</v>
      </c>
      <c r="AA365" s="3">
        <v>262</v>
      </c>
      <c r="AB365" s="3">
        <v>523</v>
      </c>
      <c r="AC365" s="3">
        <v>5755</v>
      </c>
      <c r="AD365" s="3">
        <v>31443</v>
      </c>
      <c r="AE365" s="3">
        <v>5314</v>
      </c>
      <c r="AF365" s="3">
        <v>3986</v>
      </c>
      <c r="AG365" s="3">
        <v>2569</v>
      </c>
      <c r="AH365" s="3">
        <v>177</v>
      </c>
      <c r="AI365" s="3">
        <v>5846</v>
      </c>
      <c r="AJ365" s="3">
        <v>531</v>
      </c>
      <c r="AK365" s="3">
        <v>89</v>
      </c>
      <c r="AL365" s="3">
        <v>2391</v>
      </c>
      <c r="AM365" s="3">
        <v>531</v>
      </c>
      <c r="AN365" s="3">
        <v>177</v>
      </c>
      <c r="AO365" s="3">
        <v>443</v>
      </c>
      <c r="AP365" s="3">
        <v>9300</v>
      </c>
      <c r="AQ365" s="3">
        <f t="shared" si="65"/>
        <v>131792</v>
      </c>
      <c r="AR365" s="3">
        <f t="shared" si="66"/>
        <v>32781</v>
      </c>
      <c r="AS365" s="3">
        <f t="shared" si="67"/>
        <v>22983</v>
      </c>
      <c r="AT365" s="3">
        <f t="shared" si="68"/>
        <v>17369</v>
      </c>
      <c r="AU365" s="3">
        <f t="shared" si="69"/>
        <v>962</v>
      </c>
      <c r="AV365" s="3">
        <f t="shared" si="70"/>
        <v>24622</v>
      </c>
      <c r="AW365" s="3">
        <f t="shared" si="71"/>
        <v>2624</v>
      </c>
      <c r="AX365" s="3">
        <f t="shared" si="72"/>
        <v>2182</v>
      </c>
      <c r="AY365" s="3">
        <f t="shared" si="73"/>
        <v>7472</v>
      </c>
      <c r="AZ365" s="3">
        <f t="shared" si="74"/>
        <v>1054</v>
      </c>
      <c r="BA365" s="3">
        <f t="shared" si="75"/>
        <v>439</v>
      </c>
      <c r="BB365" s="3">
        <f t="shared" si="76"/>
        <v>966</v>
      </c>
      <c r="BC365" s="3">
        <f t="shared" si="77"/>
        <v>15055</v>
      </c>
      <c r="BD365" s="3">
        <v>2393</v>
      </c>
      <c r="BE365" s="3">
        <v>656</v>
      </c>
      <c r="BF365" s="3">
        <v>347</v>
      </c>
      <c r="BG365" s="3">
        <v>309</v>
      </c>
      <c r="BH365" s="3">
        <v>0</v>
      </c>
      <c r="BI365" s="3">
        <v>618</v>
      </c>
      <c r="BJ365" s="3">
        <v>0</v>
      </c>
      <c r="BK365" s="3">
        <v>0</v>
      </c>
      <c r="BL365" s="3">
        <v>154</v>
      </c>
      <c r="BM365" s="3">
        <v>0</v>
      </c>
      <c r="BN365" s="3">
        <v>77</v>
      </c>
      <c r="BO365" s="3">
        <v>0</v>
      </c>
      <c r="BP365" s="3">
        <v>232</v>
      </c>
    </row>
    <row r="366" spans="1:68" x14ac:dyDescent="0.25">
      <c r="A366" s="1">
        <v>41638</v>
      </c>
      <c r="B366" t="s">
        <v>58</v>
      </c>
      <c r="C366" s="3">
        <v>158426</v>
      </c>
      <c r="D366" s="3">
        <v>44750</v>
      </c>
      <c r="E366" s="3">
        <v>55884</v>
      </c>
      <c r="F366" s="3">
        <v>38420</v>
      </c>
      <c r="G366" s="3">
        <v>69909</v>
      </c>
      <c r="H366">
        <v>60217</v>
      </c>
      <c r="I366" s="12">
        <v>28314</v>
      </c>
      <c r="J366" s="14">
        <v>2529</v>
      </c>
      <c r="K366" s="13">
        <v>15950</v>
      </c>
      <c r="L366" s="13"/>
      <c r="M366" s="3">
        <v>19883</v>
      </c>
      <c r="N366" s="3">
        <v>2865</v>
      </c>
      <c r="O366" s="3">
        <v>1164</v>
      </c>
      <c r="P366" s="3">
        <v>1205</v>
      </c>
      <c r="Q366" s="3">
        <v>121740</v>
      </c>
      <c r="R366" s="3">
        <v>28513</v>
      </c>
      <c r="S366" s="3">
        <v>15684</v>
      </c>
      <c r="T366" s="3">
        <v>20985</v>
      </c>
      <c r="U366" s="3">
        <v>3924</v>
      </c>
      <c r="V366" s="3">
        <v>19439</v>
      </c>
      <c r="W366" s="3">
        <v>5493</v>
      </c>
      <c r="X366" s="3">
        <v>1308</v>
      </c>
      <c r="Y366" s="3">
        <v>7731</v>
      </c>
      <c r="Z366" s="3">
        <v>785</v>
      </c>
      <c r="AA366" s="3">
        <v>1831</v>
      </c>
      <c r="AB366" s="3">
        <v>523</v>
      </c>
      <c r="AC366" s="3">
        <v>7325</v>
      </c>
      <c r="AD366" s="3">
        <v>26306</v>
      </c>
      <c r="AE366" s="3">
        <v>4429</v>
      </c>
      <c r="AF366" s="3">
        <v>3189</v>
      </c>
      <c r="AG366" s="3">
        <v>2746</v>
      </c>
      <c r="AH366" s="3">
        <v>89</v>
      </c>
      <c r="AI366" s="3">
        <v>4429</v>
      </c>
      <c r="AJ366" s="3">
        <v>266</v>
      </c>
      <c r="AK366" s="3">
        <v>0</v>
      </c>
      <c r="AL366" s="3">
        <v>1151</v>
      </c>
      <c r="AM366" s="3">
        <v>266</v>
      </c>
      <c r="AN366" s="3">
        <v>89</v>
      </c>
      <c r="AO366" s="3">
        <v>1063</v>
      </c>
      <c r="AP366" s="3">
        <v>8591</v>
      </c>
      <c r="AQ366" s="3">
        <f t="shared" si="65"/>
        <v>148046</v>
      </c>
      <c r="AR366" s="3">
        <f t="shared" si="66"/>
        <v>32942</v>
      </c>
      <c r="AS366" s="3">
        <f t="shared" si="67"/>
        <v>18873</v>
      </c>
      <c r="AT366" s="3">
        <f t="shared" si="68"/>
        <v>23731</v>
      </c>
      <c r="AU366" s="3">
        <f t="shared" si="69"/>
        <v>4013</v>
      </c>
      <c r="AV366" s="3">
        <f t="shared" si="70"/>
        <v>23868</v>
      </c>
      <c r="AW366" s="3">
        <f t="shared" si="71"/>
        <v>5759</v>
      </c>
      <c r="AX366" s="3">
        <f t="shared" si="72"/>
        <v>1308</v>
      </c>
      <c r="AY366" s="3">
        <f t="shared" si="73"/>
        <v>8882</v>
      </c>
      <c r="AZ366" s="3">
        <f t="shared" si="74"/>
        <v>1051</v>
      </c>
      <c r="BA366" s="3">
        <f t="shared" si="75"/>
        <v>1920</v>
      </c>
      <c r="BB366" s="3">
        <f t="shared" si="76"/>
        <v>1586</v>
      </c>
      <c r="BC366" s="3">
        <f t="shared" si="77"/>
        <v>15916</v>
      </c>
      <c r="BD366" s="3">
        <v>2084</v>
      </c>
      <c r="BE366" s="3">
        <v>502</v>
      </c>
      <c r="BF366" s="3">
        <v>232</v>
      </c>
      <c r="BG366" s="3">
        <v>347</v>
      </c>
      <c r="BH366" s="3">
        <v>39</v>
      </c>
      <c r="BI366" s="3">
        <v>425</v>
      </c>
      <c r="BJ366" s="3">
        <v>0</v>
      </c>
      <c r="BK366" s="3">
        <v>39</v>
      </c>
      <c r="BL366" s="3">
        <v>154</v>
      </c>
      <c r="BM366" s="3">
        <v>39</v>
      </c>
      <c r="BN366" s="3">
        <v>77</v>
      </c>
      <c r="BO366" s="3">
        <v>39</v>
      </c>
      <c r="BP366" s="3">
        <v>193</v>
      </c>
    </row>
    <row r="367" spans="1:68" x14ac:dyDescent="0.25">
      <c r="A367" s="1">
        <v>41639</v>
      </c>
      <c r="B367" t="s">
        <v>59</v>
      </c>
      <c r="C367" s="3">
        <v>131689</v>
      </c>
      <c r="D367" s="3">
        <v>36997</v>
      </c>
      <c r="E367" s="3">
        <v>46045</v>
      </c>
      <c r="F367" s="3">
        <v>32131</v>
      </c>
      <c r="G367" s="3">
        <v>57820</v>
      </c>
      <c r="H367">
        <v>50690</v>
      </c>
      <c r="I367" s="12">
        <v>22549</v>
      </c>
      <c r="J367" s="14">
        <v>2123</v>
      </c>
      <c r="K367" s="13">
        <v>14574</v>
      </c>
      <c r="L367" s="13"/>
      <c r="M367" s="3">
        <v>17930</v>
      </c>
      <c r="N367" s="3">
        <v>2496</v>
      </c>
      <c r="O367" s="3">
        <v>1124</v>
      </c>
      <c r="P367" s="3">
        <v>978</v>
      </c>
      <c r="Q367" s="3">
        <v>101881</v>
      </c>
      <c r="R367" s="3">
        <v>24851</v>
      </c>
      <c r="S367" s="3">
        <v>18335</v>
      </c>
      <c r="T367" s="3">
        <v>13254</v>
      </c>
      <c r="U367" s="3">
        <v>3662</v>
      </c>
      <c r="V367" s="3">
        <v>13475</v>
      </c>
      <c r="W367" s="3">
        <v>3662</v>
      </c>
      <c r="X367" s="3">
        <v>1308</v>
      </c>
      <c r="Y367" s="3">
        <v>6185</v>
      </c>
      <c r="Z367" s="3">
        <v>1308</v>
      </c>
      <c r="AA367" s="3">
        <v>2093</v>
      </c>
      <c r="AB367" s="3">
        <v>1308</v>
      </c>
      <c r="AC367" s="3">
        <v>5493</v>
      </c>
      <c r="AD367" s="3">
        <v>21789</v>
      </c>
      <c r="AE367" s="3">
        <v>3631</v>
      </c>
      <c r="AF367" s="3">
        <v>2214</v>
      </c>
      <c r="AG367" s="3">
        <v>2037</v>
      </c>
      <c r="AH367" s="3">
        <v>0</v>
      </c>
      <c r="AI367" s="3">
        <v>4960</v>
      </c>
      <c r="AJ367" s="3">
        <v>266</v>
      </c>
      <c r="AK367" s="3">
        <v>266</v>
      </c>
      <c r="AL367" s="3">
        <v>886</v>
      </c>
      <c r="AM367" s="3">
        <v>177</v>
      </c>
      <c r="AN367" s="3">
        <v>531</v>
      </c>
      <c r="AO367" s="3">
        <v>0</v>
      </c>
      <c r="AP367" s="3">
        <v>6466</v>
      </c>
      <c r="AQ367" s="3">
        <f t="shared" si="65"/>
        <v>123670</v>
      </c>
      <c r="AR367" s="3">
        <f t="shared" si="66"/>
        <v>28482</v>
      </c>
      <c r="AS367" s="3">
        <f t="shared" si="67"/>
        <v>20549</v>
      </c>
      <c r="AT367" s="3">
        <f t="shared" si="68"/>
        <v>15291</v>
      </c>
      <c r="AU367" s="3">
        <f t="shared" si="69"/>
        <v>3662</v>
      </c>
      <c r="AV367" s="3">
        <f t="shared" si="70"/>
        <v>18435</v>
      </c>
      <c r="AW367" s="3">
        <f t="shared" si="71"/>
        <v>3928</v>
      </c>
      <c r="AX367" s="3">
        <f t="shared" si="72"/>
        <v>1574</v>
      </c>
      <c r="AY367" s="3">
        <f t="shared" si="73"/>
        <v>7071</v>
      </c>
      <c r="AZ367" s="3">
        <f t="shared" si="74"/>
        <v>1485</v>
      </c>
      <c r="BA367" s="3">
        <f t="shared" si="75"/>
        <v>2624</v>
      </c>
      <c r="BB367" s="3">
        <f t="shared" si="76"/>
        <v>1308</v>
      </c>
      <c r="BC367" s="3">
        <f t="shared" si="77"/>
        <v>11959</v>
      </c>
      <c r="BD367" s="3">
        <v>1891</v>
      </c>
      <c r="BE367" s="3">
        <v>232</v>
      </c>
      <c r="BF367" s="3">
        <v>116</v>
      </c>
      <c r="BG367" s="3">
        <v>425</v>
      </c>
      <c r="BH367" s="3">
        <v>39</v>
      </c>
      <c r="BI367" s="3">
        <v>347</v>
      </c>
      <c r="BJ367" s="3">
        <v>77</v>
      </c>
      <c r="BK367" s="3">
        <v>39</v>
      </c>
      <c r="BL367" s="3">
        <v>154</v>
      </c>
      <c r="BM367" s="3">
        <v>0</v>
      </c>
      <c r="BN367" s="3">
        <v>39</v>
      </c>
      <c r="BO367" s="3">
        <v>39</v>
      </c>
      <c r="BP367" s="3">
        <v>232</v>
      </c>
    </row>
    <row r="368" spans="1:68" x14ac:dyDescent="0.25">
      <c r="A368" s="1"/>
      <c r="C368" s="3"/>
      <c r="D368" s="3"/>
      <c r="E368" s="3"/>
      <c r="F368" s="3"/>
      <c r="G368" s="3"/>
      <c r="I368" s="12"/>
      <c r="J368" s="14"/>
      <c r="K368" s="13"/>
      <c r="L368" s="1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spans="1:68" x14ac:dyDescent="0.25">
      <c r="A369" s="1"/>
      <c r="C369" s="3"/>
      <c r="D369" s="3"/>
      <c r="E369" s="3"/>
      <c r="F369" s="3"/>
      <c r="G369" s="3"/>
      <c r="I369" s="12"/>
      <c r="J369" s="14"/>
      <c r="K369" s="13"/>
      <c r="L369" s="1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spans="1:68" x14ac:dyDescent="0.25">
      <c r="A370" s="1"/>
      <c r="C370" s="3"/>
      <c r="D370" s="3"/>
      <c r="E370" s="3"/>
      <c r="F370" s="3"/>
      <c r="G370" s="3"/>
      <c r="I370" s="12"/>
      <c r="J370" s="14"/>
      <c r="K370" s="13"/>
      <c r="L370" s="1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spans="1:68" x14ac:dyDescent="0.25">
      <c r="A371" s="1"/>
      <c r="C371" s="3"/>
      <c r="D371" s="3"/>
      <c r="E371" s="3"/>
      <c r="F371" s="3"/>
      <c r="G371" s="3"/>
      <c r="I371" s="12"/>
      <c r="J371" s="14"/>
      <c r="K371" s="13"/>
      <c r="L371" s="1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spans="1:68" x14ac:dyDescent="0.25">
      <c r="A372" s="1"/>
      <c r="C372" s="3"/>
      <c r="D372" s="3"/>
      <c r="E372" s="3"/>
      <c r="F372" s="3"/>
      <c r="G372" s="3"/>
      <c r="I372" s="12"/>
      <c r="J372" s="14"/>
      <c r="K372" s="13"/>
      <c r="L372" s="1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spans="1:68" x14ac:dyDescent="0.25">
      <c r="A373" s="1"/>
      <c r="C373" s="3"/>
      <c r="D373" s="3"/>
      <c r="E373" s="3"/>
      <c r="F373" s="3"/>
      <c r="G373" s="3"/>
      <c r="I373" s="12"/>
      <c r="J373" s="14"/>
      <c r="K373" s="13"/>
      <c r="L373" s="1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spans="1:68" x14ac:dyDescent="0.25">
      <c r="A374" s="1"/>
      <c r="C374" s="3"/>
      <c r="D374" s="3"/>
      <c r="E374" s="3"/>
      <c r="F374" s="3"/>
      <c r="G374" s="3"/>
      <c r="I374" s="12"/>
      <c r="J374" s="14"/>
      <c r="K374" s="13"/>
      <c r="L374" s="1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spans="1:68" x14ac:dyDescent="0.25">
      <c r="A375" s="1"/>
      <c r="C375" s="3"/>
      <c r="D375" s="3"/>
      <c r="E375" s="3"/>
      <c r="F375" s="3"/>
      <c r="G375" s="3"/>
      <c r="I375" s="12"/>
      <c r="J375" s="14"/>
      <c r="K375" s="13"/>
      <c r="L375" s="1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spans="1:68" x14ac:dyDescent="0.25">
      <c r="A376" s="1"/>
      <c r="C376" s="3"/>
      <c r="D376" s="3"/>
      <c r="E376" s="3"/>
      <c r="F376" s="3"/>
      <c r="G376" s="3"/>
      <c r="I376" s="12"/>
      <c r="J376" s="14"/>
      <c r="K376" s="13"/>
      <c r="L376" s="1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spans="1:68" x14ac:dyDescent="0.25">
      <c r="A377" s="1"/>
      <c r="C377" s="3"/>
      <c r="D377" s="3"/>
      <c r="E377" s="3"/>
      <c r="F377" s="3"/>
      <c r="G377" s="3"/>
      <c r="I377" s="12"/>
      <c r="J377" s="14"/>
      <c r="K377" s="13"/>
      <c r="L377" s="1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spans="1:68" x14ac:dyDescent="0.25">
      <c r="A378" s="1"/>
      <c r="C378" s="3"/>
      <c r="D378" s="3"/>
      <c r="E378" s="3"/>
      <c r="F378" s="3"/>
      <c r="G378" s="3"/>
      <c r="I378" s="12"/>
      <c r="J378" s="14"/>
      <c r="K378" s="13"/>
      <c r="L378" s="1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spans="1:68" x14ac:dyDescent="0.25">
      <c r="A379" s="1"/>
      <c r="C379" s="3"/>
      <c r="D379" s="3"/>
      <c r="E379" s="3"/>
      <c r="F379" s="3"/>
      <c r="G379" s="3"/>
      <c r="I379" s="12"/>
      <c r="J379" s="14"/>
      <c r="K379" s="13"/>
      <c r="L379" s="1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spans="1:68" x14ac:dyDescent="0.25">
      <c r="A380" s="1"/>
      <c r="C380" s="3"/>
      <c r="D380" s="3"/>
      <c r="E380" s="3"/>
      <c r="F380" s="3"/>
      <c r="G380" s="3"/>
      <c r="I380" s="12"/>
      <c r="J380" s="14"/>
      <c r="K380" s="13"/>
      <c r="L380" s="1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spans="1:68" x14ac:dyDescent="0.25">
      <c r="A381" s="1"/>
      <c r="C381" s="3"/>
      <c r="D381" s="3"/>
      <c r="E381" s="3"/>
      <c r="F381" s="3"/>
      <c r="G381" s="3"/>
      <c r="I381" s="12"/>
      <c r="J381" s="14"/>
      <c r="K381" s="13"/>
      <c r="L381" s="1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spans="1:68" x14ac:dyDescent="0.25">
      <c r="A382" s="1"/>
      <c r="C382" s="3"/>
      <c r="D382" s="3"/>
      <c r="E382" s="3"/>
      <c r="F382" s="3"/>
      <c r="G382" s="3"/>
      <c r="I382" s="12"/>
      <c r="J382" s="14"/>
      <c r="K382" s="13"/>
      <c r="L382" s="1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spans="1:68" x14ac:dyDescent="0.25">
      <c r="A383" s="1"/>
      <c r="C383" s="3"/>
      <c r="D383" s="3"/>
      <c r="E383" s="3"/>
      <c r="F383" s="3"/>
      <c r="G383" s="3"/>
      <c r="I383" s="12"/>
      <c r="J383" s="14"/>
      <c r="K383" s="13"/>
      <c r="L383" s="1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spans="1:68" x14ac:dyDescent="0.25">
      <c r="A384" s="1"/>
      <c r="C384" s="3"/>
      <c r="D384" s="3"/>
      <c r="E384" s="3"/>
      <c r="F384" s="3"/>
      <c r="G384" s="3"/>
      <c r="I384" s="12"/>
      <c r="J384" s="14"/>
      <c r="K384" s="13"/>
      <c r="L384" s="1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spans="1:68" x14ac:dyDescent="0.25">
      <c r="A385" s="1"/>
      <c r="C385" s="3"/>
      <c r="D385" s="3"/>
      <c r="E385" s="3"/>
      <c r="F385" s="3"/>
      <c r="G385" s="3"/>
      <c r="I385" s="12"/>
      <c r="J385" s="14"/>
      <c r="K385" s="13"/>
      <c r="L385" s="1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spans="1:68" x14ac:dyDescent="0.25">
      <c r="A386" s="1"/>
      <c r="C386" s="3"/>
      <c r="D386" s="3"/>
      <c r="E386" s="3"/>
      <c r="F386" s="3"/>
      <c r="G386" s="3"/>
      <c r="I386" s="12"/>
      <c r="J386" s="14"/>
      <c r="K386" s="13"/>
      <c r="L386" s="1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spans="1:68" x14ac:dyDescent="0.25">
      <c r="A387" s="1"/>
      <c r="C387" s="3"/>
      <c r="D387" s="3"/>
      <c r="E387" s="3"/>
      <c r="F387" s="3"/>
      <c r="G387" s="3"/>
      <c r="I387" s="12"/>
      <c r="J387" s="14"/>
      <c r="K387" s="13"/>
      <c r="L387" s="1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spans="1:68" x14ac:dyDescent="0.25">
      <c r="A388" s="1"/>
      <c r="C388" s="3"/>
      <c r="D388" s="3"/>
      <c r="E388" s="3"/>
      <c r="F388" s="3"/>
      <c r="G388" s="3"/>
      <c r="I388" s="12"/>
      <c r="J388" s="14"/>
      <c r="K388" s="13"/>
      <c r="L388" s="1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spans="1:68" x14ac:dyDescent="0.25">
      <c r="A389" s="1"/>
      <c r="C389" s="3"/>
      <c r="D389" s="3"/>
      <c r="E389" s="3"/>
      <c r="F389" s="3"/>
      <c r="G389" s="3"/>
      <c r="I389" s="12"/>
      <c r="J389" s="14"/>
      <c r="K389" s="13"/>
      <c r="L389" s="1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spans="1:68" x14ac:dyDescent="0.25">
      <c r="A390" s="1"/>
      <c r="C390" s="3"/>
      <c r="D390" s="3"/>
      <c r="E390" s="3"/>
      <c r="F390" s="3"/>
      <c r="G390" s="3"/>
      <c r="I390" s="12"/>
      <c r="J390" s="14"/>
      <c r="K390" s="13"/>
      <c r="L390" s="1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spans="1:68" x14ac:dyDescent="0.25">
      <c r="A391" s="1"/>
      <c r="C391" s="3"/>
      <c r="D391" s="3"/>
      <c r="E391" s="3"/>
      <c r="F391" s="3"/>
      <c r="G391" s="3"/>
      <c r="I391" s="12"/>
      <c r="J391" s="14"/>
      <c r="K391" s="13"/>
      <c r="L391" s="1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spans="1:68" x14ac:dyDescent="0.25">
      <c r="A392" s="1"/>
      <c r="C392" s="3"/>
      <c r="D392" s="3"/>
      <c r="E392" s="3"/>
      <c r="F392" s="3"/>
      <c r="G392" s="3"/>
      <c r="I392" s="12"/>
      <c r="J392" s="14"/>
      <c r="K392" s="13"/>
      <c r="L392" s="1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spans="1:68" x14ac:dyDescent="0.25">
      <c r="A393" s="1"/>
      <c r="C393" s="3"/>
      <c r="D393" s="3"/>
      <c r="E393" s="3"/>
      <c r="F393" s="3"/>
      <c r="G393" s="3"/>
      <c r="I393" s="12"/>
      <c r="J393" s="14"/>
      <c r="K393" s="13"/>
      <c r="L393" s="1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spans="1:68" x14ac:dyDescent="0.25">
      <c r="A394" s="1"/>
      <c r="C394" s="3"/>
      <c r="D394" s="3"/>
      <c r="E394" s="3"/>
      <c r="F394" s="3"/>
      <c r="G394" s="3"/>
      <c r="I394" s="12"/>
      <c r="J394" s="14"/>
      <c r="K394" s="13"/>
      <c r="L394" s="1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spans="1:68" x14ac:dyDescent="0.25">
      <c r="A395" s="1"/>
      <c r="C395" s="3"/>
      <c r="D395" s="3"/>
      <c r="E395" s="3"/>
      <c r="F395" s="3"/>
      <c r="G395" s="3"/>
      <c r="I395" s="12"/>
      <c r="J395" s="14"/>
      <c r="K395" s="13"/>
      <c r="L395" s="1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spans="1:68" x14ac:dyDescent="0.25">
      <c r="A396" s="1"/>
      <c r="C396" s="3"/>
      <c r="D396" s="3"/>
      <c r="E396" s="3"/>
      <c r="F396" s="3"/>
      <c r="G396" s="3"/>
      <c r="I396" s="12"/>
      <c r="J396" s="14"/>
      <c r="K396" s="13"/>
      <c r="L396" s="1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spans="1:68" x14ac:dyDescent="0.25">
      <c r="A397" s="1"/>
      <c r="C397" s="3"/>
      <c r="D397" s="3"/>
      <c r="E397" s="3"/>
      <c r="F397" s="3"/>
      <c r="G397" s="3"/>
      <c r="I397" s="12"/>
      <c r="J397" s="14"/>
      <c r="K397" s="13"/>
      <c r="L397" s="1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spans="1:68" x14ac:dyDescent="0.25">
      <c r="A398" s="1"/>
      <c r="C398" s="3"/>
      <c r="D398" s="3"/>
      <c r="E398" s="3"/>
      <c r="F398" s="3"/>
      <c r="G398" s="3"/>
      <c r="I398" s="12"/>
      <c r="J398" s="14"/>
      <c r="K398" s="13"/>
      <c r="L398" s="1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spans="1:68" x14ac:dyDescent="0.25">
      <c r="A399" s="1"/>
      <c r="C399" s="3"/>
      <c r="D399" s="3"/>
      <c r="E399" s="3"/>
      <c r="F399" s="3"/>
      <c r="G399" s="3"/>
      <c r="I399" s="12"/>
      <c r="J399" s="14"/>
      <c r="K399" s="13"/>
      <c r="L399" s="1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spans="1:68" x14ac:dyDescent="0.25">
      <c r="A400" s="1"/>
      <c r="C400" s="3"/>
      <c r="D400" s="3"/>
      <c r="E400" s="3"/>
      <c r="F400" s="3"/>
      <c r="G400" s="3"/>
      <c r="I400" s="12"/>
      <c r="J400" s="14"/>
      <c r="K400" s="13"/>
      <c r="L400" s="1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spans="1:68" x14ac:dyDescent="0.25">
      <c r="A401" s="1"/>
      <c r="C401" s="3"/>
      <c r="D401" s="3"/>
      <c r="E401" s="3"/>
      <c r="F401" s="3"/>
      <c r="G401" s="3"/>
      <c r="I401" s="12"/>
      <c r="J401" s="14"/>
      <c r="K401" s="13"/>
      <c r="L401" s="1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spans="1:68" x14ac:dyDescent="0.25">
      <c r="A402" s="1"/>
      <c r="C402" s="3"/>
      <c r="D402" s="3"/>
      <c r="E402" s="3"/>
      <c r="F402" s="3"/>
      <c r="G402" s="3"/>
      <c r="I402" s="12"/>
      <c r="J402" s="14"/>
      <c r="K402" s="13"/>
      <c r="L402" s="1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spans="1:68" x14ac:dyDescent="0.25">
      <c r="A403" s="1"/>
      <c r="C403" s="3"/>
      <c r="D403" s="3"/>
      <c r="E403" s="3"/>
      <c r="F403" s="3"/>
      <c r="G403" s="3"/>
      <c r="I403" s="12"/>
      <c r="J403" s="14"/>
      <c r="K403" s="13"/>
      <c r="L403" s="1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spans="1:68" x14ac:dyDescent="0.25">
      <c r="A404" s="1"/>
      <c r="C404" s="3"/>
      <c r="D404" s="3"/>
      <c r="E404" s="3"/>
      <c r="F404" s="3"/>
      <c r="G404" s="3"/>
      <c r="I404" s="12"/>
      <c r="J404" s="14"/>
      <c r="K404" s="13"/>
      <c r="L404" s="1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spans="1:68" x14ac:dyDescent="0.25">
      <c r="A405" s="1"/>
      <c r="C405" s="3"/>
      <c r="D405" s="3"/>
      <c r="E405" s="3"/>
      <c r="F405" s="3"/>
      <c r="G405" s="3"/>
      <c r="I405" s="12"/>
      <c r="J405" s="14"/>
      <c r="K405" s="13"/>
      <c r="L405" s="1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spans="1:68" x14ac:dyDescent="0.25">
      <c r="A406" s="1"/>
      <c r="C406" s="3"/>
      <c r="D406" s="3"/>
      <c r="E406" s="3"/>
      <c r="F406" s="3"/>
      <c r="G406" s="3"/>
      <c r="I406" s="12"/>
      <c r="J406" s="14"/>
      <c r="K406" s="13"/>
      <c r="L406" s="1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spans="1:68" x14ac:dyDescent="0.25">
      <c r="A407" s="1"/>
      <c r="C407" s="3"/>
      <c r="D407" s="3"/>
      <c r="E407" s="3"/>
      <c r="F407" s="3"/>
      <c r="G407" s="3"/>
      <c r="I407" s="12"/>
      <c r="J407" s="14"/>
      <c r="K407" s="13"/>
      <c r="L407" s="1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spans="1:68" x14ac:dyDescent="0.25">
      <c r="A408" s="1"/>
      <c r="C408" s="3"/>
      <c r="D408" s="3"/>
      <c r="E408" s="3"/>
      <c r="F408" s="3"/>
      <c r="G408" s="3"/>
      <c r="I408" s="12"/>
      <c r="J408" s="14"/>
      <c r="K408" s="13"/>
      <c r="L408" s="1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spans="1:68" x14ac:dyDescent="0.25">
      <c r="A409" s="1"/>
      <c r="C409" s="3"/>
      <c r="D409" s="3"/>
      <c r="E409" s="3"/>
      <c r="F409" s="3"/>
      <c r="G409" s="3"/>
      <c r="I409" s="12"/>
      <c r="J409" s="14"/>
      <c r="K409" s="13"/>
      <c r="L409" s="1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spans="1:68" x14ac:dyDescent="0.25">
      <c r="A410" s="1"/>
      <c r="C410" s="3"/>
      <c r="D410" s="3"/>
      <c r="E410" s="3"/>
      <c r="F410" s="3"/>
      <c r="G410" s="3"/>
      <c r="I410" s="12"/>
      <c r="J410" s="14"/>
      <c r="K410" s="13"/>
      <c r="L410" s="1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spans="1:68" x14ac:dyDescent="0.25">
      <c r="A411" s="1"/>
      <c r="C411" s="3"/>
      <c r="D411" s="3"/>
      <c r="E411" s="3"/>
      <c r="F411" s="3"/>
      <c r="G411" s="3"/>
      <c r="I411" s="12"/>
      <c r="J411" s="14"/>
      <c r="K411" s="13"/>
      <c r="L411" s="1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spans="1:68" x14ac:dyDescent="0.25">
      <c r="A412" s="1"/>
      <c r="C412" s="3"/>
      <c r="D412" s="3"/>
      <c r="E412" s="3"/>
      <c r="F412" s="3"/>
      <c r="G412" s="3"/>
      <c r="I412" s="12"/>
      <c r="J412" s="14"/>
      <c r="K412" s="13"/>
      <c r="L412" s="1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spans="1:68" x14ac:dyDescent="0.25">
      <c r="A413" s="1"/>
      <c r="C413" s="3"/>
      <c r="D413" s="3"/>
      <c r="E413" s="3"/>
      <c r="F413" s="3"/>
      <c r="G413" s="3"/>
      <c r="I413" s="12"/>
      <c r="J413" s="14"/>
      <c r="K413" s="13"/>
      <c r="L413" s="1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spans="1:68" x14ac:dyDescent="0.25">
      <c r="A414" s="1"/>
      <c r="C414" s="3"/>
      <c r="D414" s="3"/>
      <c r="E414" s="3"/>
      <c r="F414" s="3"/>
      <c r="G414" s="3"/>
      <c r="I414" s="12"/>
      <c r="J414" s="14"/>
      <c r="K414" s="13"/>
      <c r="L414" s="1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spans="1:68" x14ac:dyDescent="0.25">
      <c r="A415" s="1"/>
      <c r="C415" s="3"/>
      <c r="D415" s="3"/>
      <c r="E415" s="3"/>
      <c r="F415" s="3"/>
      <c r="G415" s="3"/>
      <c r="I415" s="12"/>
      <c r="J415" s="14"/>
      <c r="K415" s="13"/>
      <c r="L415" s="1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spans="1:68" x14ac:dyDescent="0.25">
      <c r="A416" s="1"/>
      <c r="C416" s="3"/>
      <c r="D416" s="3"/>
      <c r="E416" s="3"/>
      <c r="F416" s="3"/>
      <c r="G416" s="3"/>
      <c r="I416" s="12"/>
      <c r="J416" s="14"/>
      <c r="K416" s="13"/>
      <c r="L416" s="1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spans="1:68" x14ac:dyDescent="0.25">
      <c r="A417" s="1"/>
      <c r="C417" s="3"/>
      <c r="D417" s="3"/>
      <c r="E417" s="3"/>
      <c r="F417" s="3"/>
      <c r="G417" s="3"/>
      <c r="I417" s="12"/>
      <c r="J417" s="14"/>
      <c r="K417" s="13"/>
      <c r="L417" s="1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spans="1:68" x14ac:dyDescent="0.25">
      <c r="A418" s="1"/>
      <c r="C418" s="3"/>
      <c r="D418" s="3"/>
      <c r="E418" s="3"/>
      <c r="F418" s="3"/>
      <c r="G418" s="3"/>
      <c r="I418" s="12"/>
      <c r="J418" s="14"/>
      <c r="K418" s="13"/>
      <c r="L418" s="1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spans="1:68" x14ac:dyDescent="0.25">
      <c r="A419" s="1"/>
      <c r="C419" s="3"/>
      <c r="D419" s="3"/>
      <c r="E419" s="3"/>
      <c r="F419" s="3"/>
      <c r="G419" s="3"/>
      <c r="I419" s="12"/>
      <c r="J419" s="14"/>
      <c r="K419" s="13"/>
      <c r="L419" s="1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spans="1:68" x14ac:dyDescent="0.25">
      <c r="A420" s="1"/>
      <c r="C420" s="3"/>
      <c r="D420" s="3"/>
      <c r="E420" s="3"/>
      <c r="F420" s="3"/>
      <c r="G420" s="3"/>
      <c r="I420" s="12"/>
      <c r="J420" s="14"/>
      <c r="K420" s="13"/>
      <c r="L420" s="1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spans="1:68" x14ac:dyDescent="0.25">
      <c r="A421" s="1"/>
      <c r="C421" s="3"/>
      <c r="D421" s="3"/>
      <c r="E421" s="3"/>
      <c r="F421" s="3"/>
      <c r="G421" s="3"/>
      <c r="I421" s="12"/>
      <c r="J421" s="14"/>
      <c r="K421" s="13"/>
      <c r="L421" s="1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spans="1:68" x14ac:dyDescent="0.25">
      <c r="A422" s="1"/>
      <c r="C422" s="3"/>
      <c r="D422" s="3"/>
      <c r="E422" s="3"/>
      <c r="F422" s="3"/>
      <c r="G422" s="3"/>
      <c r="I422" s="12"/>
      <c r="J422" s="14"/>
      <c r="K422" s="13"/>
      <c r="L422" s="1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spans="1:68" x14ac:dyDescent="0.25">
      <c r="A423" s="1"/>
      <c r="C423" s="3"/>
      <c r="D423" s="3"/>
      <c r="E423" s="3"/>
      <c r="F423" s="3"/>
      <c r="G423" s="3"/>
      <c r="I423" s="12"/>
      <c r="J423" s="14"/>
      <c r="K423" s="13"/>
      <c r="L423" s="1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spans="1:68" x14ac:dyDescent="0.25">
      <c r="A424" s="1"/>
      <c r="C424" s="3"/>
      <c r="D424" s="3"/>
      <c r="E424" s="3"/>
      <c r="F424" s="3"/>
      <c r="G424" s="3"/>
      <c r="I424" s="12"/>
      <c r="J424" s="14"/>
      <c r="K424" s="13"/>
      <c r="L424" s="1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spans="1:68" x14ac:dyDescent="0.25">
      <c r="A425" s="1"/>
      <c r="C425" s="3"/>
      <c r="D425" s="3"/>
      <c r="E425" s="3"/>
      <c r="F425" s="3"/>
      <c r="G425" s="3"/>
      <c r="I425" s="12"/>
      <c r="J425" s="14"/>
      <c r="K425" s="13"/>
      <c r="L425" s="1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spans="1:68" x14ac:dyDescent="0.25">
      <c r="A426" s="1"/>
      <c r="C426" s="3"/>
      <c r="D426" s="3"/>
      <c r="E426" s="3"/>
      <c r="F426" s="3"/>
      <c r="G426" s="3"/>
      <c r="I426" s="12"/>
      <c r="J426" s="14"/>
      <c r="K426" s="13"/>
      <c r="L426" s="1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spans="1:68" x14ac:dyDescent="0.25">
      <c r="A427" s="1"/>
      <c r="C427" s="3"/>
      <c r="D427" s="3"/>
      <c r="E427" s="3"/>
      <c r="F427" s="3"/>
      <c r="G427" s="3"/>
      <c r="I427" s="12"/>
      <c r="J427" s="14"/>
      <c r="K427" s="13"/>
      <c r="L427" s="1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spans="1:68" x14ac:dyDescent="0.25">
      <c r="A428" s="1"/>
      <c r="C428" s="3"/>
      <c r="D428" s="3"/>
      <c r="E428" s="3"/>
      <c r="F428" s="3"/>
      <c r="G428" s="3"/>
      <c r="I428" s="12"/>
      <c r="J428" s="14"/>
      <c r="K428" s="13"/>
      <c r="L428" s="1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spans="1:68" x14ac:dyDescent="0.25">
      <c r="A429" s="1"/>
      <c r="C429" s="3"/>
      <c r="D429" s="3"/>
      <c r="E429" s="3"/>
      <c r="F429" s="3"/>
      <c r="G429" s="3"/>
      <c r="I429" s="12"/>
      <c r="J429" s="14"/>
      <c r="K429" s="13"/>
      <c r="L429" s="1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spans="1:68" x14ac:dyDescent="0.25">
      <c r="A430" s="1"/>
      <c r="C430" s="3"/>
      <c r="D430" s="3"/>
      <c r="E430" s="3"/>
      <c r="F430" s="3"/>
      <c r="G430" s="3"/>
      <c r="I430" s="12"/>
      <c r="J430" s="14"/>
      <c r="K430" s="13"/>
      <c r="L430" s="1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spans="1:68" x14ac:dyDescent="0.25">
      <c r="A431" s="1"/>
      <c r="C431" s="3"/>
      <c r="D431" s="3"/>
      <c r="E431" s="3"/>
      <c r="F431" s="3"/>
      <c r="G431" s="3"/>
      <c r="I431" s="12"/>
      <c r="J431" s="14"/>
      <c r="K431" s="13"/>
      <c r="L431" s="1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spans="1:68" x14ac:dyDescent="0.25">
      <c r="A432" s="1"/>
      <c r="C432" s="3"/>
      <c r="D432" s="3"/>
      <c r="E432" s="3"/>
      <c r="F432" s="3"/>
      <c r="G432" s="3"/>
      <c r="I432" s="12"/>
      <c r="J432" s="14"/>
      <c r="K432" s="13"/>
      <c r="L432" s="1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spans="1:68" x14ac:dyDescent="0.25">
      <c r="A433" s="1"/>
      <c r="C433" s="3"/>
      <c r="D433" s="3"/>
      <c r="E433" s="3"/>
      <c r="F433" s="3"/>
      <c r="G433" s="3"/>
      <c r="I433" s="12"/>
      <c r="J433" s="14"/>
      <c r="K433" s="13"/>
      <c r="L433" s="1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spans="1:68" x14ac:dyDescent="0.25">
      <c r="A434" s="1"/>
      <c r="C434" s="3"/>
      <c r="D434" s="3"/>
      <c r="E434" s="3"/>
      <c r="F434" s="3"/>
      <c r="G434" s="3"/>
      <c r="I434" s="12"/>
      <c r="J434" s="14"/>
      <c r="K434" s="13"/>
      <c r="L434" s="1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spans="1:68" x14ac:dyDescent="0.25">
      <c r="A435" s="1"/>
      <c r="C435" s="3"/>
      <c r="D435" s="3"/>
      <c r="E435" s="3"/>
      <c r="F435" s="3"/>
      <c r="G435" s="3"/>
      <c r="I435" s="12"/>
      <c r="J435" s="14"/>
      <c r="K435" s="13"/>
      <c r="L435" s="1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spans="1:68" x14ac:dyDescent="0.25">
      <c r="A436" s="1"/>
      <c r="C436" s="3"/>
      <c r="D436" s="3"/>
      <c r="E436" s="3"/>
      <c r="F436" s="3"/>
      <c r="G436" s="3"/>
      <c r="I436" s="12"/>
      <c r="J436" s="14"/>
      <c r="K436" s="13"/>
      <c r="L436" s="1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spans="1:68" x14ac:dyDescent="0.25">
      <c r="A437" s="1"/>
      <c r="C437" s="3"/>
      <c r="D437" s="3"/>
      <c r="E437" s="3"/>
      <c r="F437" s="3"/>
      <c r="G437" s="3"/>
      <c r="I437" s="12"/>
      <c r="J437" s="14"/>
      <c r="K437" s="13"/>
      <c r="L437" s="1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spans="1:68" x14ac:dyDescent="0.25">
      <c r="A438" s="1"/>
      <c r="C438" s="3"/>
      <c r="D438" s="3"/>
      <c r="E438" s="3"/>
      <c r="F438" s="3"/>
      <c r="G438" s="3"/>
      <c r="I438" s="12"/>
      <c r="J438" s="14"/>
      <c r="K438" s="13"/>
      <c r="L438" s="1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spans="1:68" x14ac:dyDescent="0.25">
      <c r="A439" s="1"/>
      <c r="C439" s="3"/>
      <c r="D439" s="3"/>
      <c r="E439" s="3"/>
      <c r="F439" s="3"/>
      <c r="G439" s="3"/>
      <c r="I439" s="12"/>
      <c r="J439" s="14"/>
      <c r="K439" s="13"/>
      <c r="L439" s="1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spans="1:68" x14ac:dyDescent="0.25">
      <c r="A440" s="1"/>
      <c r="C440" s="3"/>
      <c r="D440" s="3"/>
      <c r="E440" s="3"/>
      <c r="F440" s="3"/>
      <c r="G440" s="3"/>
      <c r="I440" s="12"/>
      <c r="J440" s="14"/>
      <c r="K440" s="13"/>
      <c r="L440" s="1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spans="1:68" x14ac:dyDescent="0.25">
      <c r="A441" s="1"/>
      <c r="C441" s="3"/>
      <c r="D441" s="3"/>
      <c r="E441" s="3"/>
      <c r="F441" s="3"/>
      <c r="G441" s="3"/>
      <c r="I441" s="12"/>
      <c r="J441" s="14"/>
      <c r="K441" s="13"/>
      <c r="L441" s="1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spans="1:68" x14ac:dyDescent="0.25">
      <c r="A442" s="1"/>
      <c r="I442" s="12"/>
      <c r="J442" s="14"/>
      <c r="K442" s="13"/>
      <c r="L442" s="1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spans="1:68" x14ac:dyDescent="0.25">
      <c r="A443" s="1"/>
      <c r="I443" s="12"/>
      <c r="J443" s="14"/>
      <c r="K443" s="13"/>
      <c r="L443" s="1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spans="1:68" x14ac:dyDescent="0.25">
      <c r="A444" s="1"/>
      <c r="I444" s="12"/>
      <c r="J444" s="14"/>
      <c r="K444" s="13"/>
      <c r="L444" s="1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spans="1:68" x14ac:dyDescent="0.25">
      <c r="A445" s="1"/>
      <c r="C445" s="3"/>
      <c r="D445" s="3"/>
      <c r="E445" s="3"/>
      <c r="F445" s="3"/>
      <c r="G445" s="3"/>
      <c r="I445" s="12"/>
      <c r="J445" s="14"/>
      <c r="K445" s="13"/>
      <c r="L445" s="1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spans="1:68" x14ac:dyDescent="0.25">
      <c r="A446" s="1"/>
      <c r="C446" s="3"/>
      <c r="D446" s="3"/>
      <c r="E446" s="3"/>
      <c r="F446" s="3"/>
      <c r="G446" s="3"/>
      <c r="I446" s="12"/>
      <c r="J446" s="14"/>
      <c r="K446" s="13"/>
      <c r="L446" s="1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spans="1:68" x14ac:dyDescent="0.25">
      <c r="A447" s="1"/>
      <c r="C447" s="3"/>
      <c r="D447" s="3"/>
      <c r="E447" s="3"/>
      <c r="F447" s="3"/>
      <c r="G447" s="3"/>
      <c r="I447" s="12"/>
      <c r="J447" s="14"/>
      <c r="K447" s="13"/>
      <c r="L447" s="1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spans="1:68" x14ac:dyDescent="0.25">
      <c r="A448" s="1"/>
      <c r="C448" s="3"/>
      <c r="D448" s="3"/>
      <c r="E448" s="3"/>
      <c r="F448" s="3"/>
      <c r="G448" s="3"/>
      <c r="I448" s="12"/>
      <c r="J448" s="14"/>
      <c r="K448" s="13"/>
      <c r="L448" s="1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spans="1:68" x14ac:dyDescent="0.25">
      <c r="A449" s="1"/>
      <c r="C449" s="3"/>
      <c r="D449" s="3"/>
      <c r="E449" s="3"/>
      <c r="F449" s="3"/>
      <c r="G449" s="3"/>
      <c r="I449" s="12"/>
      <c r="J449" s="14"/>
      <c r="K449" s="13"/>
      <c r="L449" s="1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spans="1:68" x14ac:dyDescent="0.25">
      <c r="A450" s="1"/>
      <c r="C450" s="3"/>
      <c r="D450" s="3"/>
      <c r="E450" s="3"/>
      <c r="F450" s="3"/>
      <c r="G450" s="3"/>
      <c r="I450" s="12"/>
      <c r="J450" s="14"/>
      <c r="K450" s="13"/>
      <c r="L450" s="1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spans="1:68" x14ac:dyDescent="0.25">
      <c r="A451" s="1"/>
      <c r="C451" s="3"/>
      <c r="D451" s="3"/>
      <c r="E451" s="3"/>
      <c r="F451" s="3"/>
      <c r="G451" s="3"/>
      <c r="I451" s="12"/>
      <c r="J451" s="14"/>
      <c r="K451" s="13"/>
      <c r="L451" s="1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spans="1:68" x14ac:dyDescent="0.25">
      <c r="A452" s="1"/>
      <c r="C452" s="3"/>
      <c r="D452" s="3"/>
      <c r="E452" s="3"/>
      <c r="F452" s="3"/>
      <c r="G452" s="3"/>
      <c r="I452" s="12"/>
      <c r="J452" s="14"/>
      <c r="K452" s="13"/>
      <c r="L452" s="1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spans="1:68" x14ac:dyDescent="0.25">
      <c r="A453" s="1"/>
      <c r="C453" s="3"/>
      <c r="D453" s="3"/>
      <c r="E453" s="3"/>
      <c r="F453" s="3"/>
      <c r="G453" s="3"/>
      <c r="I453" s="12"/>
      <c r="J453" s="14"/>
      <c r="K453" s="13"/>
      <c r="L453" s="1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spans="1:68" x14ac:dyDescent="0.25">
      <c r="A454" s="16"/>
      <c r="B454" s="15"/>
      <c r="C454" s="17"/>
      <c r="D454" s="17"/>
      <c r="E454" s="17"/>
      <c r="F454" s="17"/>
      <c r="G454" s="17"/>
      <c r="H454" s="15"/>
      <c r="I454" s="18"/>
      <c r="J454" s="19"/>
      <c r="K454" s="20"/>
      <c r="L454" s="20"/>
      <c r="M454" s="17"/>
      <c r="N454" s="17"/>
      <c r="O454" s="17"/>
      <c r="P454" s="17"/>
      <c r="Q454" s="17"/>
      <c r="R454" s="17"/>
      <c r="S454" s="17"/>
      <c r="T454" s="21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21"/>
      <c r="AH454" s="17"/>
      <c r="AI454" s="17"/>
      <c r="AJ454" s="17"/>
      <c r="AK454" s="17"/>
      <c r="AL454" s="17"/>
      <c r="AM454" s="17"/>
      <c r="AN454" s="17"/>
      <c r="AO454" s="17"/>
      <c r="AP454" s="17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17"/>
      <c r="BE454" s="17"/>
      <c r="BF454" s="17"/>
      <c r="BG454" s="21"/>
      <c r="BH454" s="17"/>
      <c r="BI454" s="17"/>
      <c r="BJ454" s="17"/>
      <c r="BK454" s="17"/>
      <c r="BL454" s="17"/>
      <c r="BM454" s="17"/>
      <c r="BN454" s="17"/>
      <c r="BO454" s="17"/>
      <c r="BP454" s="17"/>
    </row>
    <row r="455" spans="1:68" x14ac:dyDescent="0.25">
      <c r="A455" s="23"/>
      <c r="B455" s="22"/>
      <c r="C455" s="24"/>
      <c r="D455" s="25"/>
      <c r="E455" s="24"/>
      <c r="F455" s="24"/>
      <c r="G455" s="24"/>
      <c r="H455" s="22"/>
      <c r="I455" s="26"/>
      <c r="J455" s="27"/>
      <c r="K455" s="28"/>
      <c r="L455" s="28"/>
      <c r="M455" s="24"/>
      <c r="N455" s="24"/>
      <c r="O455" s="24"/>
      <c r="P455" s="24"/>
      <c r="Q455" s="29"/>
      <c r="R455" s="30"/>
      <c r="S455" s="30"/>
      <c r="T455" s="31"/>
      <c r="U455" s="30"/>
      <c r="V455" s="30"/>
      <c r="W455" s="30"/>
      <c r="X455" s="30"/>
      <c r="Y455" s="30"/>
      <c r="Z455" s="30"/>
      <c r="AA455" s="30"/>
      <c r="AB455" s="30"/>
      <c r="AC455" s="30"/>
      <c r="AD455" s="29"/>
      <c r="AE455" s="30"/>
      <c r="AF455" s="30"/>
      <c r="AG455" s="31"/>
      <c r="AH455" s="30"/>
      <c r="AI455" s="30"/>
      <c r="AJ455" s="30"/>
      <c r="AK455" s="30"/>
      <c r="AL455" s="30"/>
      <c r="AM455" s="30"/>
      <c r="AN455" s="30"/>
      <c r="AO455" s="30"/>
      <c r="AP455" s="30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29"/>
      <c r="BE455" s="30"/>
      <c r="BF455" s="30"/>
      <c r="BG455" s="31"/>
      <c r="BH455" s="30"/>
      <c r="BI455" s="30"/>
      <c r="BJ455" s="30"/>
      <c r="BK455" s="30"/>
      <c r="BL455" s="30"/>
      <c r="BM455" s="30"/>
      <c r="BN455" s="30"/>
      <c r="BO455" s="30"/>
      <c r="BP455" s="30"/>
    </row>
    <row r="456" spans="1:68" x14ac:dyDescent="0.25">
      <c r="A456" s="23"/>
      <c r="B456" s="22"/>
      <c r="C456" s="24"/>
      <c r="D456" s="25"/>
      <c r="E456" s="24"/>
      <c r="F456" s="24"/>
      <c r="G456" s="24"/>
      <c r="H456" s="22"/>
      <c r="I456" s="26"/>
      <c r="J456" s="27"/>
      <c r="K456" s="28"/>
      <c r="L456" s="28"/>
      <c r="M456" s="24"/>
      <c r="N456" s="24"/>
      <c r="O456" s="24"/>
      <c r="P456" s="24"/>
      <c r="Q456" s="24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24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24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</row>
    <row r="457" spans="1:68" x14ac:dyDescent="0.25">
      <c r="A457" s="23"/>
      <c r="B457" s="22"/>
      <c r="C457" s="24"/>
      <c r="D457" s="25"/>
      <c r="E457" s="24"/>
      <c r="F457" s="24"/>
      <c r="G457" s="24"/>
      <c r="H457" s="22"/>
      <c r="I457" s="26"/>
      <c r="J457" s="27"/>
      <c r="K457" s="28"/>
      <c r="L457" s="28"/>
      <c r="M457" s="24"/>
      <c r="N457" s="24"/>
      <c r="O457" s="24"/>
      <c r="P457" s="24"/>
      <c r="Q457" s="24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24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24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</row>
    <row r="458" spans="1:68" s="34" customFormat="1" x14ac:dyDescent="0.25">
      <c r="A458" s="33"/>
      <c r="B458" s="32"/>
      <c r="C458" s="31"/>
      <c r="D458" s="31"/>
      <c r="E458" s="31"/>
      <c r="F458" s="31"/>
      <c r="G458" s="31"/>
      <c r="H458" s="32"/>
      <c r="I458" s="26"/>
      <c r="J458" s="27"/>
      <c r="K458" s="28"/>
      <c r="L458" s="28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</row>
    <row r="459" spans="1:68" s="34" customFormat="1" x14ac:dyDescent="0.25">
      <c r="A459" s="33"/>
      <c r="B459" s="32"/>
      <c r="C459" s="31"/>
      <c r="D459" s="31"/>
      <c r="E459" s="31"/>
      <c r="F459" s="31"/>
      <c r="G459" s="31"/>
      <c r="H459" s="32"/>
      <c r="I459" s="26"/>
      <c r="J459" s="27"/>
      <c r="K459" s="28"/>
      <c r="L459" s="35"/>
      <c r="M459" s="31"/>
      <c r="N459" s="31"/>
      <c r="O459" s="31"/>
      <c r="P459" s="31"/>
      <c r="Q459" s="30"/>
      <c r="R459" s="31"/>
      <c r="S459" s="31"/>
      <c r="T459" s="30"/>
      <c r="U459" s="31"/>
      <c r="V459" s="31"/>
      <c r="W459" s="31"/>
      <c r="X459" s="31"/>
      <c r="Y459" s="31"/>
      <c r="Z459" s="31"/>
      <c r="AA459" s="31"/>
      <c r="AB459" s="31"/>
      <c r="AC459" s="31"/>
      <c r="AD459" s="30"/>
      <c r="AE459" s="31"/>
      <c r="AF459" s="31"/>
      <c r="AG459" s="30"/>
      <c r="AH459" s="31"/>
      <c r="AI459" s="31"/>
      <c r="AJ459" s="31"/>
      <c r="AK459" s="31"/>
      <c r="AL459" s="31"/>
      <c r="AM459" s="31"/>
      <c r="AN459" s="31"/>
      <c r="AO459" s="31"/>
      <c r="AP459" s="31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0"/>
      <c r="BE459" s="31"/>
      <c r="BF459" s="31"/>
      <c r="BG459" s="30"/>
      <c r="BH459" s="31"/>
      <c r="BI459" s="31"/>
      <c r="BJ459" s="31"/>
      <c r="BK459" s="31"/>
      <c r="BL459" s="31"/>
      <c r="BM459" s="31"/>
      <c r="BN459" s="31"/>
      <c r="BO459" s="31"/>
      <c r="BP459" s="31"/>
    </row>
    <row r="460" spans="1:68" s="34" customFormat="1" x14ac:dyDescent="0.25">
      <c r="A460" s="33"/>
      <c r="B460" s="32"/>
      <c r="C460" s="31"/>
      <c r="D460" s="25"/>
      <c r="E460" s="31"/>
      <c r="F460" s="31"/>
      <c r="G460" s="31"/>
      <c r="H460" s="32"/>
      <c r="I460" s="26"/>
      <c r="J460" s="27"/>
      <c r="K460" s="28"/>
      <c r="L460" s="35"/>
      <c r="M460" s="31"/>
      <c r="N460" s="31"/>
      <c r="O460" s="31"/>
      <c r="P460" s="31"/>
      <c r="Q460" s="31"/>
      <c r="R460" s="30"/>
      <c r="S460" s="30"/>
      <c r="T460" s="31"/>
      <c r="U460" s="30"/>
      <c r="V460" s="30"/>
      <c r="W460" s="30"/>
      <c r="X460" s="30"/>
      <c r="Y460" s="30"/>
      <c r="Z460" s="30"/>
      <c r="AA460" s="30"/>
      <c r="AB460" s="30"/>
      <c r="AC460" s="30"/>
      <c r="AD460" s="31"/>
      <c r="AE460" s="30"/>
      <c r="AF460" s="30"/>
      <c r="AG460" s="31"/>
      <c r="AH460" s="30"/>
      <c r="AI460" s="30"/>
      <c r="AJ460" s="30"/>
      <c r="AK460" s="30"/>
      <c r="AL460" s="30"/>
      <c r="AM460" s="30"/>
      <c r="AN460" s="30"/>
      <c r="AO460" s="30"/>
      <c r="AP460" s="30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1"/>
      <c r="BE460" s="30"/>
      <c r="BF460" s="30"/>
      <c r="BG460" s="31"/>
      <c r="BH460" s="30"/>
      <c r="BI460" s="30"/>
      <c r="BJ460" s="30"/>
      <c r="BK460" s="30"/>
      <c r="BL460" s="30"/>
      <c r="BM460" s="30"/>
      <c r="BN460" s="30"/>
      <c r="BO460" s="30"/>
      <c r="BP460" s="30"/>
    </row>
    <row r="461" spans="1:68" s="34" customFormat="1" x14ac:dyDescent="0.25">
      <c r="A461" s="33"/>
      <c r="B461" s="32"/>
      <c r="C461" s="31"/>
      <c r="D461" s="25"/>
      <c r="E461" s="36"/>
      <c r="F461" s="31"/>
      <c r="G461" s="31"/>
      <c r="H461" s="22"/>
      <c r="I461" s="37"/>
      <c r="J461" s="38"/>
      <c r="K461" s="35"/>
      <c r="L461" s="35"/>
      <c r="M461" s="31"/>
      <c r="N461" s="31"/>
      <c r="O461" s="31"/>
      <c r="P461" s="31"/>
      <c r="Q461" s="29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29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29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</row>
    <row r="462" spans="1:68" s="34" customFormat="1" x14ac:dyDescent="0.25">
      <c r="A462" s="33"/>
      <c r="B462" s="32"/>
      <c r="C462" s="31"/>
      <c r="D462" s="25"/>
      <c r="E462" s="31"/>
      <c r="F462" s="31"/>
      <c r="G462" s="31"/>
      <c r="H462" s="32"/>
      <c r="I462" s="37"/>
      <c r="J462" s="38"/>
      <c r="K462" s="35"/>
      <c r="L462" s="35"/>
      <c r="M462" s="31"/>
      <c r="N462" s="31"/>
      <c r="O462" s="31"/>
      <c r="P462" s="31"/>
      <c r="Q462" s="24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24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24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</row>
    <row r="463" spans="1:68" s="34" customFormat="1" x14ac:dyDescent="0.25">
      <c r="A463" s="33"/>
      <c r="B463" s="32"/>
      <c r="C463" s="31"/>
      <c r="D463" s="25"/>
      <c r="E463" s="31"/>
      <c r="F463" s="31"/>
      <c r="G463" s="31"/>
      <c r="H463" s="22"/>
      <c r="I463" s="37"/>
      <c r="J463" s="39"/>
      <c r="K463" s="35"/>
      <c r="L463" s="35"/>
      <c r="M463" s="31"/>
      <c r="N463" s="31"/>
      <c r="O463" s="31"/>
      <c r="P463" s="31"/>
      <c r="Q463" s="24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24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24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</row>
    <row r="464" spans="1:68" s="34" customFormat="1" x14ac:dyDescent="0.25">
      <c r="A464" s="33"/>
      <c r="B464" s="32"/>
      <c r="C464" s="31"/>
      <c r="D464" s="31"/>
      <c r="E464" s="31"/>
      <c r="F464" s="31"/>
      <c r="G464" s="31"/>
      <c r="H464" s="32"/>
      <c r="I464" s="37"/>
      <c r="J464" s="38"/>
      <c r="K464" s="35"/>
      <c r="L464" s="35"/>
      <c r="M464" s="31"/>
      <c r="N464" s="31"/>
      <c r="O464" s="31"/>
      <c r="P464" s="31"/>
      <c r="Q464" s="31"/>
      <c r="R464" s="31"/>
      <c r="S464" s="31"/>
      <c r="T464" s="30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0"/>
      <c r="AH464" s="31"/>
      <c r="AI464" s="31"/>
      <c r="AJ464" s="31"/>
      <c r="AK464" s="31"/>
      <c r="AL464" s="31"/>
      <c r="AM464" s="31"/>
      <c r="AN464" s="31"/>
      <c r="AO464" s="31"/>
      <c r="AP464" s="31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1"/>
      <c r="BE464" s="31"/>
      <c r="BF464" s="31"/>
      <c r="BG464" s="30"/>
      <c r="BH464" s="31"/>
      <c r="BI464" s="31"/>
      <c r="BJ464" s="31"/>
      <c r="BK464" s="31"/>
      <c r="BL464" s="31"/>
      <c r="BM464" s="31"/>
      <c r="BN464" s="31"/>
      <c r="BO464" s="31"/>
      <c r="BP464" s="31"/>
    </row>
    <row r="465" spans="1:68" s="34" customFormat="1" x14ac:dyDescent="0.25">
      <c r="A465" s="33"/>
      <c r="B465" s="32"/>
      <c r="C465" s="31"/>
      <c r="D465" s="36"/>
      <c r="E465" s="31"/>
      <c r="F465" s="31"/>
      <c r="G465" s="31"/>
      <c r="H465" s="32"/>
      <c r="I465" s="37"/>
      <c r="J465" s="38"/>
      <c r="K465" s="35"/>
      <c r="L465" s="35"/>
      <c r="M465" s="31"/>
      <c r="N465" s="31"/>
      <c r="O465" s="31"/>
      <c r="P465" s="31"/>
      <c r="Q465" s="31"/>
      <c r="R465" s="30"/>
      <c r="S465" s="30"/>
      <c r="T465" s="31"/>
      <c r="U465" s="30"/>
      <c r="V465" s="30"/>
      <c r="W465" s="30"/>
      <c r="X465" s="30"/>
      <c r="Y465" s="30"/>
      <c r="Z465" s="30"/>
      <c r="AA465" s="30"/>
      <c r="AB465" s="30"/>
      <c r="AC465" s="30"/>
      <c r="AD465" s="31"/>
      <c r="AE465" s="30"/>
      <c r="AF465" s="30"/>
      <c r="AG465" s="31"/>
      <c r="AH465" s="30"/>
      <c r="AI465" s="30"/>
      <c r="AJ465" s="30"/>
      <c r="AK465" s="30"/>
      <c r="AL465" s="30"/>
      <c r="AM465" s="30"/>
      <c r="AN465" s="30"/>
      <c r="AO465" s="30"/>
      <c r="AP465" s="30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1"/>
      <c r="BE465" s="30"/>
      <c r="BF465" s="30"/>
      <c r="BG465" s="31"/>
      <c r="BH465" s="30"/>
      <c r="BI465" s="30"/>
      <c r="BJ465" s="30"/>
      <c r="BK465" s="30"/>
      <c r="BL465" s="30"/>
      <c r="BM465" s="30"/>
      <c r="BN465" s="30"/>
      <c r="BO465" s="30"/>
      <c r="BP465" s="30"/>
    </row>
    <row r="466" spans="1:68" s="34" customFormat="1" x14ac:dyDescent="0.25">
      <c r="A466" s="33"/>
      <c r="B466" s="32"/>
      <c r="C466" s="31"/>
      <c r="D466" s="36"/>
      <c r="E466" s="31"/>
      <c r="F466" s="31"/>
      <c r="G466" s="31"/>
      <c r="H466" s="32"/>
      <c r="I466" s="37"/>
      <c r="J466" s="38"/>
      <c r="K466" s="35"/>
      <c r="L466" s="35"/>
      <c r="M466" s="31"/>
      <c r="N466" s="31"/>
      <c r="O466" s="31"/>
      <c r="P466" s="31"/>
      <c r="Q466" s="24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24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24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</row>
    <row r="467" spans="1:68" s="34" customFormat="1" x14ac:dyDescent="0.25">
      <c r="A467" s="33"/>
      <c r="B467" s="32"/>
      <c r="C467" s="31"/>
      <c r="D467" s="36"/>
      <c r="E467" s="31"/>
      <c r="F467" s="31"/>
      <c r="G467" s="31"/>
      <c r="H467" s="32"/>
      <c r="I467" s="37"/>
      <c r="J467" s="38"/>
      <c r="K467" s="35"/>
      <c r="L467" s="35"/>
      <c r="M467" s="31"/>
      <c r="N467" s="31"/>
      <c r="O467" s="31"/>
      <c r="P467" s="31"/>
      <c r="Q467" s="30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0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0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</row>
    <row r="468" spans="1:68" s="34" customFormat="1" x14ac:dyDescent="0.25">
      <c r="A468" s="33"/>
      <c r="B468" s="32"/>
      <c r="C468" s="31"/>
      <c r="D468" s="36"/>
      <c r="E468" s="31"/>
      <c r="F468" s="31"/>
      <c r="G468" s="31"/>
      <c r="H468" s="32"/>
      <c r="I468" s="37"/>
      <c r="J468" s="38"/>
      <c r="K468" s="35"/>
      <c r="L468" s="35"/>
      <c r="M468" s="31"/>
      <c r="N468" s="31"/>
      <c r="O468" s="31"/>
      <c r="P468" s="31"/>
      <c r="Q468" s="30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0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0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</row>
    <row r="469" spans="1:68" s="34" customFormat="1" x14ac:dyDescent="0.25">
      <c r="A469" s="33"/>
      <c r="B469" s="32"/>
      <c r="C469" s="31"/>
      <c r="D469" s="36"/>
      <c r="E469" s="31"/>
      <c r="F469" s="31"/>
      <c r="G469" s="31"/>
      <c r="H469" s="32"/>
      <c r="I469" s="37"/>
      <c r="J469" s="38"/>
      <c r="K469" s="35"/>
      <c r="L469" s="35"/>
      <c r="M469" s="31"/>
      <c r="N469" s="31"/>
      <c r="O469" s="31"/>
      <c r="P469" s="31"/>
      <c r="Q469" s="30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0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0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</row>
    <row r="470" spans="1:68" s="34" customFormat="1" x14ac:dyDescent="0.25">
      <c r="A470" s="33"/>
      <c r="B470" s="32"/>
      <c r="C470" s="31"/>
      <c r="D470" s="31"/>
      <c r="E470" s="31"/>
      <c r="F470" s="31"/>
      <c r="G470" s="31"/>
      <c r="H470" s="32"/>
      <c r="I470" s="37"/>
      <c r="J470" s="38"/>
      <c r="K470" s="35"/>
      <c r="L470" s="35"/>
      <c r="M470" s="31"/>
      <c r="N470" s="31"/>
      <c r="O470" s="31"/>
      <c r="P470" s="31"/>
      <c r="Q470" s="30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0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0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</row>
    <row r="471" spans="1:68" s="34" customFormat="1" x14ac:dyDescent="0.25">
      <c r="A471" s="33"/>
      <c r="B471" s="32"/>
      <c r="C471" s="31"/>
      <c r="D471" s="31"/>
      <c r="E471" s="40"/>
      <c r="F471" s="31"/>
      <c r="G471" s="31"/>
      <c r="H471" s="37"/>
      <c r="I471" s="37"/>
      <c r="J471" s="38"/>
      <c r="K471" s="35"/>
      <c r="L471" s="35"/>
      <c r="M471" s="31"/>
      <c r="N471" s="31"/>
      <c r="O471" s="31"/>
      <c r="P471" s="31"/>
      <c r="Q471" s="30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0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0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</row>
    <row r="472" spans="1:68" s="34" customFormat="1" x14ac:dyDescent="0.25">
      <c r="A472" s="33"/>
      <c r="B472" s="32"/>
      <c r="C472" s="31"/>
      <c r="D472" s="31"/>
      <c r="E472" s="40"/>
      <c r="F472" s="31"/>
      <c r="G472" s="31"/>
      <c r="H472" s="37"/>
      <c r="I472" s="37"/>
      <c r="J472" s="38"/>
      <c r="K472" s="35"/>
      <c r="L472" s="35"/>
      <c r="M472" s="31"/>
      <c r="N472" s="31"/>
      <c r="O472" s="31"/>
      <c r="P472" s="31"/>
      <c r="Q472" s="30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0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0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</row>
    <row r="473" spans="1:68" s="34" customFormat="1" x14ac:dyDescent="0.25">
      <c r="A473" s="33"/>
      <c r="B473" s="32"/>
      <c r="C473" s="31"/>
      <c r="D473" s="31"/>
      <c r="E473" s="40"/>
      <c r="F473" s="31"/>
      <c r="G473" s="31"/>
      <c r="H473" s="37"/>
      <c r="I473" s="37"/>
      <c r="J473" s="38"/>
      <c r="K473" s="35"/>
      <c r="L473" s="35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</row>
    <row r="474" spans="1:68" s="34" customFormat="1" x14ac:dyDescent="0.25">
      <c r="A474" s="33"/>
      <c r="B474" s="32"/>
      <c r="C474" s="31"/>
      <c r="D474" s="31"/>
      <c r="E474" s="40"/>
      <c r="F474" s="31"/>
      <c r="G474" s="31"/>
      <c r="H474" s="37"/>
      <c r="I474" s="37"/>
      <c r="J474" s="38"/>
      <c r="K474" s="35"/>
      <c r="L474" s="35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</row>
    <row r="475" spans="1:68" s="34" customFormat="1" x14ac:dyDescent="0.25">
      <c r="A475" s="33"/>
      <c r="B475" s="32"/>
      <c r="C475" s="31"/>
      <c r="D475" s="36"/>
      <c r="E475" s="31"/>
      <c r="F475" s="31"/>
      <c r="G475" s="31"/>
      <c r="H475" s="32"/>
      <c r="I475" s="37"/>
      <c r="J475" s="38"/>
      <c r="K475" s="35"/>
      <c r="L475" s="35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</row>
    <row r="476" spans="1:68" s="34" customFormat="1" x14ac:dyDescent="0.25">
      <c r="A476" s="33"/>
      <c r="B476" s="32"/>
      <c r="C476" s="31"/>
      <c r="D476" s="36"/>
      <c r="E476" s="31"/>
      <c r="F476" s="31"/>
      <c r="G476" s="31"/>
      <c r="H476" s="37"/>
      <c r="I476" s="37"/>
      <c r="J476" s="38"/>
      <c r="K476" s="35"/>
      <c r="L476" s="35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</row>
    <row r="477" spans="1:68" s="34" customFormat="1" x14ac:dyDescent="0.25">
      <c r="A477" s="33"/>
      <c r="B477" s="32"/>
      <c r="C477" s="31"/>
      <c r="D477" s="36"/>
      <c r="E477" s="40"/>
      <c r="F477" s="31"/>
      <c r="G477" s="31"/>
      <c r="H477" s="37"/>
      <c r="I477" s="37"/>
      <c r="J477" s="38"/>
      <c r="K477" s="35"/>
      <c r="L477" s="35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</row>
    <row r="478" spans="1:68" s="34" customFormat="1" x14ac:dyDescent="0.25">
      <c r="A478" s="33"/>
      <c r="B478" s="32"/>
      <c r="C478" s="31"/>
      <c r="D478" s="36"/>
      <c r="E478" s="31"/>
      <c r="F478" s="31"/>
      <c r="G478" s="31"/>
      <c r="H478" s="37"/>
      <c r="I478" s="37"/>
      <c r="J478" s="38"/>
      <c r="K478" s="35"/>
      <c r="L478" s="35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</row>
    <row r="479" spans="1:68" s="34" customFormat="1" x14ac:dyDescent="0.25">
      <c r="A479" s="33"/>
      <c r="B479" s="32"/>
      <c r="C479" s="31"/>
      <c r="D479" s="36"/>
      <c r="E479" s="31"/>
      <c r="F479" s="31"/>
      <c r="G479" s="31"/>
      <c r="H479" s="37"/>
      <c r="I479" s="37"/>
      <c r="J479" s="38"/>
      <c r="K479" s="35"/>
      <c r="L479" s="35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</row>
    <row r="480" spans="1:68" s="34" customFormat="1" x14ac:dyDescent="0.25">
      <c r="A480" s="33"/>
      <c r="B480" s="32"/>
      <c r="C480" s="31"/>
      <c r="D480" s="36"/>
      <c r="E480" s="40"/>
      <c r="F480" s="31"/>
      <c r="G480" s="31"/>
      <c r="H480" s="37"/>
      <c r="I480" s="37"/>
      <c r="J480" s="38"/>
      <c r="K480" s="35"/>
      <c r="L480" s="35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</row>
    <row r="481" spans="1:68" s="34" customFormat="1" x14ac:dyDescent="0.25">
      <c r="A481" s="33"/>
      <c r="B481" s="32"/>
      <c r="C481" s="31"/>
      <c r="D481" s="36"/>
      <c r="E481" s="31"/>
      <c r="F481" s="31"/>
      <c r="G481" s="31"/>
      <c r="H481" s="37"/>
      <c r="I481" s="37"/>
      <c r="J481" s="38"/>
      <c r="K481" s="35"/>
      <c r="L481" s="35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</row>
    <row r="482" spans="1:68" s="34" customFormat="1" x14ac:dyDescent="0.25">
      <c r="A482" s="33"/>
      <c r="B482" s="32"/>
      <c r="C482" s="31"/>
      <c r="D482" s="36"/>
      <c r="E482" s="31"/>
      <c r="F482" s="31"/>
      <c r="G482" s="31"/>
      <c r="H482" s="37"/>
      <c r="I482" s="37"/>
      <c r="J482" s="38"/>
      <c r="K482" s="35"/>
      <c r="L482" s="35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</row>
    <row r="483" spans="1:68" s="34" customFormat="1" x14ac:dyDescent="0.25">
      <c r="A483" s="33"/>
      <c r="B483" s="32"/>
      <c r="C483" s="31"/>
      <c r="D483" s="36"/>
      <c r="E483" s="40"/>
      <c r="F483" s="31"/>
      <c r="G483" s="31"/>
      <c r="H483" s="37"/>
      <c r="I483" s="37"/>
      <c r="J483" s="38"/>
      <c r="K483" s="35"/>
      <c r="L483" s="35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</row>
    <row r="484" spans="1:68" s="34" customFormat="1" x14ac:dyDescent="0.25">
      <c r="A484" s="33"/>
      <c r="B484" s="32"/>
      <c r="C484" s="31"/>
      <c r="D484" s="36"/>
      <c r="E484" s="31"/>
      <c r="F484" s="31"/>
      <c r="G484" s="31"/>
      <c r="H484" s="37"/>
      <c r="I484" s="37"/>
      <c r="J484" s="38"/>
      <c r="K484" s="35"/>
      <c r="L484" s="35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</row>
    <row r="485" spans="1:68" s="34" customFormat="1" x14ac:dyDescent="0.25">
      <c r="A485" s="33"/>
      <c r="B485" s="32"/>
      <c r="C485" s="31"/>
      <c r="D485" s="40"/>
      <c r="E485" s="31"/>
      <c r="F485" s="31"/>
      <c r="G485" s="31"/>
      <c r="H485" s="37"/>
      <c r="I485" s="37"/>
      <c r="J485" s="38"/>
      <c r="K485" s="35"/>
      <c r="L485" s="35"/>
      <c r="M485" s="31"/>
      <c r="N485" s="31"/>
      <c r="O485" s="31"/>
      <c r="P485" s="31"/>
      <c r="Q485" s="30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0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0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</row>
    <row r="486" spans="1:68" s="34" customFormat="1" x14ac:dyDescent="0.25">
      <c r="A486" s="33"/>
      <c r="B486" s="32"/>
      <c r="C486" s="36"/>
      <c r="D486" s="40"/>
      <c r="E486" s="31"/>
      <c r="F486" s="31"/>
      <c r="G486" s="31"/>
      <c r="H486" s="37"/>
      <c r="I486" s="37"/>
      <c r="J486" s="38"/>
      <c r="K486" s="35"/>
      <c r="L486" s="35"/>
      <c r="M486" s="31"/>
      <c r="N486" s="31"/>
      <c r="O486" s="31"/>
      <c r="P486" s="31"/>
      <c r="Q486" s="30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0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0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</row>
    <row r="487" spans="1:68" s="34" customFormat="1" x14ac:dyDescent="0.25">
      <c r="A487" s="33"/>
      <c r="B487" s="32"/>
      <c r="C487" s="36"/>
      <c r="D487" s="40"/>
      <c r="E487" s="31"/>
      <c r="F487" s="31"/>
      <c r="G487" s="31"/>
      <c r="H487" s="37"/>
      <c r="I487" s="37"/>
      <c r="J487" s="38"/>
      <c r="K487" s="35"/>
      <c r="L487" s="35"/>
      <c r="M487" s="31"/>
      <c r="N487" s="31"/>
      <c r="O487" s="31"/>
      <c r="P487" s="31"/>
      <c r="Q487" s="30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0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0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</row>
    <row r="488" spans="1:68" s="34" customFormat="1" x14ac:dyDescent="0.25">
      <c r="A488" s="33"/>
      <c r="B488" s="32"/>
      <c r="C488" s="36"/>
      <c r="D488" s="40"/>
      <c r="E488" s="31"/>
      <c r="F488" s="31"/>
      <c r="G488" s="31"/>
      <c r="H488" s="37"/>
      <c r="I488" s="37"/>
      <c r="J488" s="38"/>
      <c r="K488" s="35"/>
      <c r="L488" s="35"/>
      <c r="M488" s="31"/>
      <c r="N488" s="31"/>
      <c r="O488" s="31"/>
      <c r="P488" s="31"/>
      <c r="Q488" s="30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0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0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</row>
    <row r="489" spans="1:68" s="34" customFormat="1" x14ac:dyDescent="0.25">
      <c r="A489" s="33"/>
      <c r="B489" s="32"/>
      <c r="C489" s="36"/>
      <c r="D489" s="40"/>
      <c r="E489" s="31"/>
      <c r="F489" s="31"/>
      <c r="G489" s="31"/>
      <c r="H489" s="37"/>
      <c r="I489" s="37"/>
      <c r="J489" s="38"/>
      <c r="K489" s="35"/>
      <c r="L489" s="35"/>
      <c r="M489" s="31"/>
      <c r="N489" s="31"/>
      <c r="O489" s="31"/>
      <c r="P489" s="31"/>
      <c r="Q489" s="30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0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0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</row>
    <row r="490" spans="1:68" s="34" customFormat="1" x14ac:dyDescent="0.25">
      <c r="A490" s="33"/>
      <c r="B490" s="32"/>
      <c r="C490" s="36"/>
      <c r="D490" s="40"/>
      <c r="E490" s="31"/>
      <c r="F490" s="31"/>
      <c r="G490" s="31"/>
      <c r="H490" s="37"/>
      <c r="I490" s="37"/>
      <c r="J490" s="38"/>
      <c r="K490" s="35"/>
      <c r="L490" s="35"/>
      <c r="M490" s="31"/>
      <c r="N490" s="31"/>
      <c r="O490" s="31"/>
      <c r="P490" s="31"/>
      <c r="Q490" s="30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0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0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</row>
    <row r="491" spans="1:68" s="34" customFormat="1" x14ac:dyDescent="0.25">
      <c r="A491" s="33"/>
      <c r="B491" s="32"/>
      <c r="C491" s="36"/>
      <c r="D491" s="40"/>
      <c r="E491" s="31"/>
      <c r="F491" s="31"/>
      <c r="G491" s="31"/>
      <c r="H491" s="37"/>
      <c r="I491" s="37"/>
      <c r="J491" s="38"/>
      <c r="K491" s="35"/>
      <c r="L491" s="35"/>
      <c r="M491" s="31"/>
      <c r="N491" s="31"/>
      <c r="O491" s="31"/>
      <c r="P491" s="31"/>
      <c r="Q491" s="30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0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0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</row>
    <row r="492" spans="1:68" s="34" customFormat="1" x14ac:dyDescent="0.25">
      <c r="A492" s="33"/>
      <c r="B492" s="32"/>
      <c r="C492" s="36"/>
      <c r="D492" s="40"/>
      <c r="E492" s="31"/>
      <c r="F492" s="31"/>
      <c r="G492" s="31"/>
      <c r="H492" s="37"/>
      <c r="I492" s="37"/>
      <c r="J492" s="38"/>
      <c r="K492" s="35"/>
      <c r="L492" s="35"/>
      <c r="M492" s="31"/>
      <c r="N492" s="31"/>
      <c r="O492" s="31"/>
      <c r="P492" s="31"/>
      <c r="Q492" s="30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0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0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</row>
    <row r="493" spans="1:68" s="34" customFormat="1" x14ac:dyDescent="0.25">
      <c r="A493" s="33"/>
      <c r="B493" s="32"/>
      <c r="C493" s="36"/>
      <c r="D493" s="40"/>
      <c r="E493" s="31"/>
      <c r="F493" s="31"/>
      <c r="G493" s="31"/>
      <c r="H493" s="37"/>
      <c r="I493" s="37"/>
      <c r="J493" s="38"/>
      <c r="K493" s="35"/>
      <c r="L493" s="35"/>
      <c r="M493" s="31"/>
      <c r="N493" s="31"/>
      <c r="O493" s="31"/>
      <c r="P493" s="31"/>
      <c r="Q493" s="30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0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0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</row>
    <row r="494" spans="1:68" s="34" customFormat="1" x14ac:dyDescent="0.25">
      <c r="A494" s="33"/>
      <c r="B494" s="32"/>
      <c r="C494" s="31"/>
      <c r="D494" s="40"/>
      <c r="E494" s="31"/>
      <c r="F494" s="31"/>
      <c r="G494" s="31"/>
      <c r="H494" s="32"/>
      <c r="I494" s="37"/>
      <c r="J494" s="38"/>
      <c r="K494" s="35"/>
      <c r="L494" s="35"/>
      <c r="M494" s="31"/>
      <c r="N494" s="31"/>
      <c r="O494" s="31"/>
      <c r="P494" s="31"/>
      <c r="Q494" s="30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0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0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</row>
    <row r="495" spans="1:68" s="34" customFormat="1" x14ac:dyDescent="0.25">
      <c r="A495" s="33"/>
      <c r="B495" s="32"/>
      <c r="C495" s="36"/>
      <c r="D495" s="31"/>
      <c r="E495" s="31"/>
      <c r="F495" s="31"/>
      <c r="G495" s="31"/>
      <c r="H495" s="37"/>
      <c r="I495" s="37"/>
      <c r="J495" s="38"/>
      <c r="K495" s="35"/>
      <c r="L495" s="35"/>
      <c r="M495" s="31"/>
      <c r="N495" s="31"/>
      <c r="O495" s="31"/>
      <c r="P495" s="31"/>
      <c r="Q495" s="30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0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0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</row>
    <row r="496" spans="1:68" s="34" customFormat="1" x14ac:dyDescent="0.25">
      <c r="A496" s="33"/>
      <c r="B496" s="32"/>
      <c r="C496" s="36"/>
      <c r="D496" s="31"/>
      <c r="E496" s="31"/>
      <c r="F496" s="31"/>
      <c r="G496" s="31"/>
      <c r="H496" s="37"/>
      <c r="I496" s="37"/>
      <c r="J496" s="38"/>
      <c r="K496" s="35"/>
      <c r="L496" s="35"/>
      <c r="M496" s="31"/>
      <c r="N496" s="31"/>
      <c r="O496" s="31"/>
      <c r="P496" s="31"/>
      <c r="Q496" s="30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0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0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</row>
    <row r="497" spans="1:68" s="34" customFormat="1" x14ac:dyDescent="0.25">
      <c r="A497" s="33"/>
      <c r="B497" s="32"/>
      <c r="C497" s="36"/>
      <c r="D497" s="31"/>
      <c r="E497" s="31"/>
      <c r="F497" s="31"/>
      <c r="G497" s="31"/>
      <c r="H497" s="37"/>
      <c r="I497" s="37"/>
      <c r="J497" s="38"/>
      <c r="K497" s="35"/>
      <c r="L497" s="35"/>
      <c r="M497" s="31"/>
      <c r="N497" s="31"/>
      <c r="O497" s="31"/>
      <c r="P497" s="31"/>
      <c r="Q497" s="30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0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0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</row>
    <row r="498" spans="1:68" s="34" customFormat="1" x14ac:dyDescent="0.25">
      <c r="A498" s="33"/>
      <c r="B498" s="32"/>
      <c r="C498" s="36"/>
      <c r="D498" s="31"/>
      <c r="E498" s="31"/>
      <c r="F498" s="31"/>
      <c r="G498" s="31"/>
      <c r="H498" s="37"/>
      <c r="I498" s="37"/>
      <c r="J498" s="38"/>
      <c r="K498" s="35"/>
      <c r="L498" s="35"/>
      <c r="M498" s="31"/>
      <c r="N498" s="31"/>
      <c r="O498" s="31"/>
      <c r="P498" s="31"/>
      <c r="Q498" s="30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0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0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</row>
    <row r="499" spans="1:68" s="34" customFormat="1" x14ac:dyDescent="0.25">
      <c r="A499" s="33"/>
      <c r="B499" s="32"/>
      <c r="C499" s="36"/>
      <c r="D499" s="31"/>
      <c r="E499" s="31"/>
      <c r="F499" s="31"/>
      <c r="G499" s="31"/>
      <c r="H499" s="37"/>
      <c r="I499" s="37"/>
      <c r="J499" s="38"/>
      <c r="K499" s="35"/>
      <c r="L499" s="35"/>
      <c r="M499" s="31"/>
      <c r="N499" s="31"/>
      <c r="O499" s="31"/>
      <c r="P499" s="31"/>
      <c r="Q499" s="30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0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0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</row>
    <row r="500" spans="1:68" s="34" customFormat="1" x14ac:dyDescent="0.25">
      <c r="A500" s="33"/>
      <c r="B500" s="32"/>
      <c r="C500" s="31"/>
      <c r="D500" s="31"/>
      <c r="E500" s="31"/>
      <c r="F500" s="31"/>
      <c r="G500" s="31"/>
      <c r="H500" s="37"/>
      <c r="I500" s="37"/>
      <c r="J500" s="38"/>
      <c r="K500" s="35"/>
      <c r="L500" s="35"/>
      <c r="M500" s="31"/>
      <c r="N500" s="31"/>
      <c r="O500" s="31"/>
      <c r="P500" s="31"/>
      <c r="Q500" s="30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0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0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</row>
    <row r="501" spans="1:68" s="34" customFormat="1" x14ac:dyDescent="0.25">
      <c r="A501" s="33"/>
      <c r="B501" s="32"/>
      <c r="C501" s="36"/>
      <c r="D501" s="31"/>
      <c r="E501" s="31"/>
      <c r="F501" s="31"/>
      <c r="G501" s="31"/>
      <c r="H501" s="37"/>
      <c r="I501" s="37"/>
      <c r="J501" s="38"/>
      <c r="K501" s="35"/>
      <c r="L501" s="35"/>
      <c r="M501" s="31"/>
      <c r="N501" s="31"/>
      <c r="O501" s="31"/>
      <c r="P501" s="31"/>
      <c r="Q501" s="30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0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0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</row>
    <row r="502" spans="1:68" s="34" customFormat="1" x14ac:dyDescent="0.25">
      <c r="A502" s="33"/>
      <c r="B502" s="32"/>
      <c r="C502" s="36"/>
      <c r="D502" s="31"/>
      <c r="E502" s="31"/>
      <c r="F502" s="31"/>
      <c r="G502" s="31"/>
      <c r="H502" s="37"/>
      <c r="I502" s="37"/>
      <c r="J502" s="38"/>
      <c r="K502" s="35"/>
      <c r="L502" s="35"/>
      <c r="M502" s="31"/>
      <c r="N502" s="31"/>
      <c r="O502" s="31"/>
      <c r="P502" s="31"/>
      <c r="Q502" s="30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0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0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</row>
    <row r="503" spans="1:68" s="34" customFormat="1" x14ac:dyDescent="0.25">
      <c r="A503" s="33"/>
      <c r="B503" s="32"/>
      <c r="C503" s="36"/>
      <c r="D503" s="31"/>
      <c r="E503" s="31"/>
      <c r="F503" s="31"/>
      <c r="G503" s="31"/>
      <c r="H503" s="37"/>
      <c r="I503" s="37"/>
      <c r="J503" s="38"/>
      <c r="K503" s="35"/>
      <c r="L503" s="35"/>
      <c r="M503" s="31"/>
      <c r="N503" s="31"/>
      <c r="O503" s="31"/>
      <c r="P503" s="31"/>
      <c r="Q503" s="30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0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0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</row>
    <row r="504" spans="1:68" s="34" customFormat="1" x14ac:dyDescent="0.25">
      <c r="A504" s="33"/>
      <c r="B504" s="32"/>
      <c r="C504" s="36"/>
      <c r="D504" s="31"/>
      <c r="E504" s="31"/>
      <c r="F504" s="31"/>
      <c r="G504" s="31"/>
      <c r="H504" s="37"/>
      <c r="I504" s="37"/>
      <c r="J504" s="38"/>
      <c r="K504" s="35"/>
      <c r="L504" s="35"/>
      <c r="M504" s="31"/>
      <c r="N504" s="31"/>
      <c r="O504" s="31"/>
      <c r="P504" s="31"/>
      <c r="Q504" s="30"/>
      <c r="R504" s="31"/>
      <c r="S504" s="30"/>
      <c r="T504" s="30"/>
      <c r="U504" s="30"/>
      <c r="V504" s="31"/>
      <c r="W504" s="31"/>
      <c r="X504" s="31"/>
      <c r="Y504" s="31"/>
      <c r="Z504" s="31"/>
      <c r="AA504" s="31"/>
      <c r="AB504" s="31"/>
      <c r="AC504" s="31"/>
      <c r="AD504" s="30"/>
      <c r="AE504" s="31"/>
      <c r="AF504" s="30"/>
      <c r="AG504" s="30"/>
      <c r="AH504" s="30"/>
      <c r="AI504" s="31"/>
      <c r="AJ504" s="31"/>
      <c r="AK504" s="31"/>
      <c r="AL504" s="31"/>
      <c r="AM504" s="31"/>
      <c r="AN504" s="31"/>
      <c r="AO504" s="31"/>
      <c r="AP504" s="31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0"/>
      <c r="BE504" s="31"/>
      <c r="BF504" s="30"/>
      <c r="BG504" s="30"/>
      <c r="BH504" s="30"/>
      <c r="BI504" s="31"/>
      <c r="BJ504" s="31"/>
      <c r="BK504" s="31"/>
      <c r="BL504" s="31"/>
      <c r="BM504" s="31"/>
      <c r="BN504" s="31"/>
      <c r="BO504" s="31"/>
      <c r="BP504" s="31"/>
    </row>
    <row r="505" spans="1:68" s="34" customFormat="1" x14ac:dyDescent="0.25">
      <c r="A505" s="33"/>
      <c r="B505" s="32"/>
      <c r="C505" s="36"/>
      <c r="D505" s="31"/>
      <c r="E505" s="31"/>
      <c r="F505" s="31"/>
      <c r="G505" s="31"/>
      <c r="H505" s="37"/>
      <c r="I505" s="37"/>
      <c r="J505" s="38"/>
      <c r="K505" s="35"/>
      <c r="L505" s="35"/>
      <c r="M505" s="31"/>
      <c r="N505" s="31"/>
      <c r="O505" s="31"/>
      <c r="P505" s="31"/>
      <c r="Q505" s="30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0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0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</row>
    <row r="506" spans="1:68" s="34" customFormat="1" x14ac:dyDescent="0.25">
      <c r="A506" s="33"/>
      <c r="B506" s="32"/>
      <c r="C506" s="31"/>
      <c r="D506" s="36"/>
      <c r="E506" s="31"/>
      <c r="F506" s="31"/>
      <c r="G506" s="31"/>
      <c r="H506" s="37"/>
      <c r="I506" s="37"/>
      <c r="J506" s="38"/>
      <c r="K506" s="35"/>
      <c r="L506" s="35"/>
      <c r="M506" s="31"/>
      <c r="N506" s="31"/>
      <c r="O506" s="31"/>
      <c r="P506" s="31"/>
      <c r="Q506" s="30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0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0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</row>
    <row r="507" spans="1:68" s="34" customFormat="1" x14ac:dyDescent="0.25">
      <c r="A507" s="33"/>
      <c r="B507" s="32"/>
      <c r="C507" s="31"/>
      <c r="D507" s="36"/>
      <c r="E507" s="31"/>
      <c r="F507" s="31"/>
      <c r="G507" s="31"/>
      <c r="H507" s="37"/>
      <c r="I507" s="37"/>
      <c r="J507" s="38"/>
      <c r="K507" s="35"/>
      <c r="L507" s="35"/>
      <c r="M507" s="31"/>
      <c r="N507" s="31"/>
      <c r="O507" s="31"/>
      <c r="P507" s="31"/>
      <c r="Q507" s="30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0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0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</row>
    <row r="508" spans="1:68" s="34" customFormat="1" x14ac:dyDescent="0.25">
      <c r="A508" s="33"/>
      <c r="B508" s="32"/>
      <c r="C508" s="31"/>
      <c r="D508" s="36"/>
      <c r="E508" s="31"/>
      <c r="F508" s="31"/>
      <c r="G508" s="31"/>
      <c r="H508" s="37"/>
      <c r="I508" s="37"/>
      <c r="J508" s="38"/>
      <c r="K508" s="35"/>
      <c r="L508" s="35"/>
      <c r="M508" s="31"/>
      <c r="N508" s="31"/>
      <c r="O508" s="31"/>
      <c r="P508" s="31"/>
      <c r="Q508" s="30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0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0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</row>
    <row r="509" spans="1:68" s="34" customFormat="1" x14ac:dyDescent="0.25">
      <c r="A509" s="33"/>
      <c r="B509" s="32"/>
      <c r="C509" s="31"/>
      <c r="D509" s="36"/>
      <c r="E509" s="31"/>
      <c r="F509" s="31"/>
      <c r="G509" s="31"/>
      <c r="H509" s="37"/>
      <c r="I509" s="37"/>
      <c r="J509" s="38"/>
      <c r="K509" s="35"/>
      <c r="L509" s="35"/>
      <c r="M509" s="31"/>
      <c r="N509" s="31"/>
      <c r="O509" s="31"/>
      <c r="P509" s="31"/>
      <c r="Q509" s="30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0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0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</row>
    <row r="510" spans="1:68" s="34" customFormat="1" x14ac:dyDescent="0.25">
      <c r="A510" s="33"/>
      <c r="B510" s="32"/>
      <c r="C510" s="31"/>
      <c r="D510" s="36"/>
      <c r="E510" s="31"/>
      <c r="F510" s="31"/>
      <c r="G510" s="31"/>
      <c r="H510" s="37"/>
      <c r="I510" s="37"/>
      <c r="J510" s="38"/>
      <c r="K510" s="35"/>
      <c r="L510" s="35"/>
      <c r="M510" s="31"/>
      <c r="N510" s="31"/>
      <c r="O510" s="31"/>
      <c r="P510" s="31"/>
      <c r="Q510" s="30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0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0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</row>
    <row r="511" spans="1:68" s="34" customFormat="1" x14ac:dyDescent="0.25">
      <c r="A511" s="33"/>
      <c r="B511" s="32"/>
      <c r="C511" s="31"/>
      <c r="D511" s="36"/>
      <c r="E511" s="31"/>
      <c r="F511" s="31"/>
      <c r="G511" s="31"/>
      <c r="H511" s="37"/>
      <c r="I511" s="37"/>
      <c r="J511" s="38"/>
      <c r="K511" s="35"/>
      <c r="L511" s="35"/>
      <c r="M511" s="31"/>
      <c r="N511" s="31"/>
      <c r="O511" s="31"/>
      <c r="P511" s="31"/>
      <c r="Q511" s="30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0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0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</row>
    <row r="512" spans="1:68" s="34" customFormat="1" x14ac:dyDescent="0.25">
      <c r="A512" s="33"/>
      <c r="B512" s="32"/>
      <c r="C512" s="31"/>
      <c r="D512" s="36"/>
      <c r="E512" s="31"/>
      <c r="F512" s="31"/>
      <c r="G512" s="31"/>
      <c r="H512" s="37"/>
      <c r="I512" s="37"/>
      <c r="J512" s="38"/>
      <c r="K512" s="35"/>
      <c r="L512" s="35"/>
      <c r="M512" s="31"/>
      <c r="N512" s="31"/>
      <c r="O512" s="31"/>
      <c r="P512" s="31"/>
      <c r="Q512" s="30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0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0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</row>
    <row r="513" spans="1:68" s="34" customFormat="1" x14ac:dyDescent="0.25">
      <c r="A513" s="33"/>
      <c r="B513" s="32"/>
      <c r="C513" s="31"/>
      <c r="D513" s="36"/>
      <c r="E513" s="31"/>
      <c r="F513" s="31"/>
      <c r="G513" s="31"/>
      <c r="H513" s="37"/>
      <c r="I513" s="37"/>
      <c r="J513" s="38"/>
      <c r="K513" s="35"/>
      <c r="L513" s="35"/>
      <c r="M513" s="31"/>
      <c r="N513" s="31"/>
      <c r="O513" s="31"/>
      <c r="P513" s="31"/>
      <c r="Q513" s="30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0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0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</row>
    <row r="514" spans="1:68" s="34" customFormat="1" x14ac:dyDescent="0.25">
      <c r="A514" s="33"/>
      <c r="B514" s="32"/>
      <c r="C514" s="31"/>
      <c r="D514" s="36"/>
      <c r="E514" s="31"/>
      <c r="F514" s="31"/>
      <c r="G514" s="31"/>
      <c r="H514" s="37"/>
      <c r="I514" s="37"/>
      <c r="J514" s="38"/>
      <c r="K514" s="35"/>
      <c r="L514" s="35"/>
      <c r="M514" s="31"/>
      <c r="N514" s="31"/>
      <c r="O514" s="31"/>
      <c r="P514" s="31"/>
      <c r="Q514" s="30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0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0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</row>
    <row r="515" spans="1:68" s="34" customFormat="1" x14ac:dyDescent="0.25">
      <c r="A515" s="33"/>
      <c r="B515" s="32"/>
      <c r="C515" s="31"/>
      <c r="D515" s="36"/>
      <c r="E515" s="31"/>
      <c r="F515" s="31"/>
      <c r="G515" s="31"/>
      <c r="H515" s="37"/>
      <c r="I515" s="37"/>
      <c r="J515" s="38"/>
      <c r="K515" s="35"/>
      <c r="L515" s="35"/>
      <c r="M515" s="31"/>
      <c r="N515" s="31"/>
      <c r="O515" s="31"/>
      <c r="P515" s="31"/>
      <c r="Q515" s="30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0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0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</row>
    <row r="516" spans="1:68" s="34" customFormat="1" x14ac:dyDescent="0.25">
      <c r="A516" s="33"/>
      <c r="B516" s="32"/>
      <c r="C516" s="31"/>
      <c r="D516" s="36"/>
      <c r="E516" s="31"/>
      <c r="F516" s="31"/>
      <c r="G516" s="31"/>
      <c r="H516" s="37"/>
      <c r="I516" s="37"/>
      <c r="J516" s="38"/>
      <c r="K516" s="35"/>
      <c r="L516" s="35"/>
      <c r="M516" s="31"/>
      <c r="N516" s="31"/>
      <c r="O516" s="31"/>
      <c r="P516" s="31"/>
      <c r="Q516" s="30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0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0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</row>
    <row r="517" spans="1:68" s="34" customFormat="1" x14ac:dyDescent="0.25">
      <c r="A517" s="33"/>
      <c r="B517" s="32"/>
      <c r="C517" s="31"/>
      <c r="D517" s="36"/>
      <c r="E517" s="31"/>
      <c r="F517" s="31"/>
      <c r="G517" s="31"/>
      <c r="H517" s="37"/>
      <c r="I517" s="37"/>
      <c r="J517" s="38"/>
      <c r="K517" s="35"/>
      <c r="L517" s="35"/>
      <c r="M517" s="31"/>
      <c r="N517" s="31"/>
      <c r="O517" s="31"/>
      <c r="P517" s="31"/>
      <c r="Q517" s="30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0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0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</row>
    <row r="518" spans="1:68" s="34" customFormat="1" x14ac:dyDescent="0.25">
      <c r="A518" s="33"/>
      <c r="B518" s="32"/>
      <c r="C518" s="31"/>
      <c r="D518" s="36"/>
      <c r="E518" s="31"/>
      <c r="F518" s="31"/>
      <c r="G518" s="31"/>
      <c r="H518" s="37"/>
      <c r="I518" s="37"/>
      <c r="J518" s="38"/>
      <c r="K518" s="35"/>
      <c r="L518" s="35"/>
      <c r="M518" s="31"/>
      <c r="N518" s="31"/>
      <c r="O518" s="31"/>
      <c r="P518" s="31"/>
      <c r="Q518" s="30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0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0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</row>
    <row r="519" spans="1:68" s="34" customFormat="1" x14ac:dyDescent="0.25">
      <c r="A519" s="33"/>
      <c r="B519" s="32"/>
      <c r="C519" s="31"/>
      <c r="D519" s="36"/>
      <c r="E519" s="31"/>
      <c r="F519" s="31"/>
      <c r="G519" s="31"/>
      <c r="H519" s="37"/>
      <c r="I519" s="37"/>
      <c r="J519" s="38"/>
      <c r="K519" s="35"/>
      <c r="L519" s="35"/>
      <c r="M519" s="31"/>
      <c r="N519" s="31"/>
      <c r="O519" s="31"/>
      <c r="P519" s="31"/>
      <c r="Q519" s="30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0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0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</row>
    <row r="520" spans="1:68" s="34" customFormat="1" x14ac:dyDescent="0.25">
      <c r="A520" s="33"/>
      <c r="B520" s="32"/>
      <c r="C520" s="31"/>
      <c r="D520" s="36"/>
      <c r="E520" s="31"/>
      <c r="F520" s="31"/>
      <c r="G520" s="31"/>
      <c r="H520" s="37"/>
      <c r="I520" s="37"/>
      <c r="J520" s="38"/>
      <c r="K520" s="35"/>
      <c r="L520" s="35"/>
      <c r="M520" s="31"/>
      <c r="N520" s="31"/>
      <c r="O520" s="31"/>
      <c r="P520" s="31"/>
      <c r="Q520" s="30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0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0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</row>
    <row r="521" spans="1:68" s="34" customFormat="1" x14ac:dyDescent="0.25">
      <c r="A521" s="33"/>
      <c r="B521" s="32"/>
      <c r="C521" s="31"/>
      <c r="D521" s="36"/>
      <c r="E521" s="31"/>
      <c r="F521" s="31"/>
      <c r="G521" s="31"/>
      <c r="H521" s="37"/>
      <c r="I521" s="37"/>
      <c r="J521" s="38"/>
      <c r="K521" s="35"/>
      <c r="L521" s="35"/>
      <c r="M521" s="31"/>
      <c r="N521" s="31"/>
      <c r="O521" s="31"/>
      <c r="P521" s="31"/>
      <c r="Q521" s="30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0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0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</row>
    <row r="522" spans="1:68" s="34" customFormat="1" x14ac:dyDescent="0.25">
      <c r="A522" s="33"/>
      <c r="B522" s="32"/>
      <c r="C522" s="31"/>
      <c r="D522" s="36"/>
      <c r="E522" s="31"/>
      <c r="F522" s="31"/>
      <c r="G522" s="31"/>
      <c r="H522" s="37"/>
      <c r="I522" s="37"/>
      <c r="J522" s="38"/>
      <c r="K522" s="35"/>
      <c r="L522" s="35"/>
      <c r="M522" s="31"/>
      <c r="N522" s="31"/>
      <c r="O522" s="31"/>
      <c r="P522" s="31"/>
      <c r="Q522" s="30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0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0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</row>
    <row r="523" spans="1:68" s="34" customFormat="1" x14ac:dyDescent="0.25">
      <c r="A523" s="33"/>
      <c r="B523" s="32"/>
      <c r="C523" s="31"/>
      <c r="D523" s="36"/>
      <c r="E523" s="31"/>
      <c r="F523" s="31"/>
      <c r="G523" s="31"/>
      <c r="H523" s="37"/>
      <c r="I523" s="37"/>
      <c r="J523" s="38"/>
      <c r="K523" s="35"/>
      <c r="L523" s="35"/>
      <c r="M523" s="31"/>
      <c r="N523" s="31"/>
      <c r="O523" s="31"/>
      <c r="P523" s="31"/>
      <c r="Q523" s="30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0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0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</row>
    <row r="524" spans="1:68" s="34" customFormat="1" x14ac:dyDescent="0.25">
      <c r="A524" s="33"/>
      <c r="B524" s="32"/>
      <c r="C524" s="31"/>
      <c r="D524" s="36"/>
      <c r="E524" s="31"/>
      <c r="F524" s="31"/>
      <c r="G524" s="31"/>
      <c r="H524" s="37"/>
      <c r="I524" s="37"/>
      <c r="J524" s="38"/>
      <c r="K524" s="35"/>
      <c r="L524" s="35"/>
      <c r="M524" s="31"/>
      <c r="N524" s="31"/>
      <c r="O524" s="31"/>
      <c r="P524" s="31"/>
      <c r="Q524" s="30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0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0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</row>
    <row r="525" spans="1:68" s="34" customFormat="1" x14ac:dyDescent="0.25">
      <c r="A525" s="33"/>
      <c r="B525" s="32"/>
      <c r="C525" s="31"/>
      <c r="D525" s="36"/>
      <c r="E525" s="31"/>
      <c r="F525" s="31"/>
      <c r="G525" s="31"/>
      <c r="H525" s="37"/>
      <c r="I525" s="37"/>
      <c r="J525" s="38"/>
      <c r="K525" s="35"/>
      <c r="L525" s="35"/>
      <c r="M525" s="31"/>
      <c r="N525" s="31"/>
      <c r="O525" s="31"/>
      <c r="P525" s="31"/>
      <c r="Q525" s="30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0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0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</row>
    <row r="526" spans="1:68" s="34" customFormat="1" x14ac:dyDescent="0.25">
      <c r="A526" s="33"/>
      <c r="B526" s="32"/>
      <c r="C526" s="31"/>
      <c r="D526" s="36"/>
      <c r="E526" s="31"/>
      <c r="F526" s="31"/>
      <c r="G526" s="31"/>
      <c r="H526" s="37"/>
      <c r="I526" s="37"/>
      <c r="J526" s="38"/>
      <c r="K526" s="35"/>
      <c r="L526" s="35"/>
      <c r="M526" s="31"/>
      <c r="N526" s="31"/>
      <c r="O526" s="31"/>
      <c r="P526" s="31"/>
      <c r="Q526" s="30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0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0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</row>
    <row r="527" spans="1:68" s="34" customFormat="1" x14ac:dyDescent="0.25">
      <c r="A527" s="33"/>
      <c r="B527" s="32"/>
      <c r="C527" s="31"/>
      <c r="D527" s="36"/>
      <c r="E527" s="31"/>
      <c r="F527" s="31"/>
      <c r="G527" s="31"/>
      <c r="H527" s="37"/>
      <c r="I527" s="37"/>
      <c r="J527" s="38"/>
      <c r="K527" s="35"/>
      <c r="L527" s="35"/>
      <c r="M527" s="31"/>
      <c r="N527" s="31"/>
      <c r="O527" s="31"/>
      <c r="P527" s="31"/>
      <c r="Q527" s="30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0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0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</row>
    <row r="528" spans="1:68" s="34" customFormat="1" x14ac:dyDescent="0.25">
      <c r="A528" s="33"/>
      <c r="B528" s="32"/>
      <c r="C528" s="31"/>
      <c r="D528" s="36"/>
      <c r="E528" s="31"/>
      <c r="F528" s="31"/>
      <c r="G528" s="31"/>
      <c r="H528" s="37"/>
      <c r="I528" s="37"/>
      <c r="J528" s="38"/>
      <c r="K528" s="35"/>
      <c r="L528" s="35"/>
      <c r="M528" s="31"/>
      <c r="N528" s="31"/>
      <c r="O528" s="31"/>
      <c r="P528" s="31"/>
      <c r="Q528" s="30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0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0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</row>
    <row r="529" spans="1:68" s="34" customFormat="1" x14ac:dyDescent="0.25">
      <c r="A529" s="33"/>
      <c r="B529" s="32"/>
      <c r="C529" s="31"/>
      <c r="D529" s="36"/>
      <c r="E529" s="31"/>
      <c r="F529" s="31"/>
      <c r="G529" s="31"/>
      <c r="H529" s="37"/>
      <c r="I529" s="37"/>
      <c r="J529" s="38"/>
      <c r="K529" s="35"/>
      <c r="L529" s="35"/>
      <c r="M529" s="31"/>
      <c r="N529" s="31"/>
      <c r="O529" s="31"/>
      <c r="P529" s="31"/>
      <c r="Q529" s="30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0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0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</row>
    <row r="530" spans="1:68" s="34" customFormat="1" x14ac:dyDescent="0.25">
      <c r="A530" s="33"/>
      <c r="B530" s="32"/>
      <c r="C530" s="31"/>
      <c r="D530" s="36"/>
      <c r="E530" s="31"/>
      <c r="F530" s="31"/>
      <c r="G530" s="31"/>
      <c r="H530" s="37"/>
      <c r="I530" s="37"/>
      <c r="J530" s="38"/>
      <c r="K530" s="35"/>
      <c r="L530" s="35"/>
      <c r="M530" s="31"/>
      <c r="N530" s="31"/>
      <c r="O530" s="31"/>
      <c r="P530" s="31"/>
      <c r="Q530" s="30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0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0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</row>
    <row r="531" spans="1:68" s="34" customFormat="1" x14ac:dyDescent="0.25">
      <c r="A531" s="33"/>
      <c r="B531" s="32"/>
      <c r="C531" s="31"/>
      <c r="D531" s="36"/>
      <c r="E531" s="31"/>
      <c r="F531" s="31"/>
      <c r="G531" s="31"/>
      <c r="H531" s="37"/>
      <c r="I531" s="37"/>
      <c r="J531" s="38"/>
      <c r="K531" s="35"/>
      <c r="L531" s="35"/>
      <c r="M531" s="31"/>
      <c r="N531" s="31"/>
      <c r="O531" s="31"/>
      <c r="P531" s="31"/>
      <c r="Q531" s="30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0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0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</row>
    <row r="532" spans="1:68" s="34" customFormat="1" x14ac:dyDescent="0.25">
      <c r="A532" s="33"/>
      <c r="B532" s="32"/>
      <c r="C532" s="31"/>
      <c r="D532" s="36"/>
      <c r="E532" s="31"/>
      <c r="F532" s="31"/>
      <c r="G532" s="31"/>
      <c r="H532" s="37"/>
      <c r="I532" s="37"/>
      <c r="J532" s="38"/>
      <c r="K532" s="35"/>
      <c r="L532" s="35"/>
      <c r="M532" s="31"/>
      <c r="N532" s="31"/>
      <c r="O532" s="31"/>
      <c r="P532" s="31"/>
      <c r="Q532" s="30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0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0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</row>
    <row r="533" spans="1:68" s="34" customFormat="1" x14ac:dyDescent="0.25">
      <c r="A533" s="33"/>
      <c r="B533" s="32"/>
      <c r="C533" s="31"/>
      <c r="D533" s="36"/>
      <c r="E533" s="31"/>
      <c r="F533" s="31"/>
      <c r="G533" s="31"/>
      <c r="H533" s="37"/>
      <c r="I533" s="37"/>
      <c r="J533" s="38"/>
      <c r="K533" s="35"/>
      <c r="L533" s="35"/>
      <c r="M533" s="31"/>
      <c r="N533" s="31"/>
      <c r="O533" s="31"/>
      <c r="P533" s="31"/>
      <c r="Q533" s="30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0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0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</row>
    <row r="534" spans="1:68" s="34" customFormat="1" x14ac:dyDescent="0.25">
      <c r="A534" s="33"/>
      <c r="B534" s="32"/>
      <c r="C534" s="31"/>
      <c r="D534" s="36"/>
      <c r="E534" s="31"/>
      <c r="F534" s="31"/>
      <c r="G534" s="31"/>
      <c r="H534" s="37"/>
      <c r="I534" s="37"/>
      <c r="J534" s="38"/>
      <c r="K534" s="35"/>
      <c r="L534" s="35"/>
      <c r="M534" s="31"/>
      <c r="N534" s="31"/>
      <c r="O534" s="31"/>
      <c r="P534" s="31"/>
      <c r="Q534" s="30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0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0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</row>
    <row r="535" spans="1:68" s="34" customFormat="1" x14ac:dyDescent="0.25">
      <c r="A535" s="33"/>
      <c r="B535" s="32"/>
      <c r="C535" s="31"/>
      <c r="D535" s="36"/>
      <c r="E535" s="31"/>
      <c r="F535" s="31"/>
      <c r="G535" s="31"/>
      <c r="H535" s="37"/>
      <c r="I535" s="37"/>
      <c r="J535" s="38"/>
      <c r="K535" s="35"/>
      <c r="L535" s="35"/>
      <c r="M535" s="31"/>
      <c r="N535" s="31"/>
      <c r="O535" s="31"/>
      <c r="P535" s="31"/>
      <c r="Q535" s="30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0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0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</row>
    <row r="536" spans="1:68" s="34" customFormat="1" x14ac:dyDescent="0.25">
      <c r="A536" s="33"/>
      <c r="B536" s="32"/>
      <c r="C536" s="31"/>
      <c r="D536" s="36"/>
      <c r="E536" s="31"/>
      <c r="F536" s="31"/>
      <c r="G536" s="31"/>
      <c r="H536" s="37"/>
      <c r="I536" s="37"/>
      <c r="J536" s="38"/>
      <c r="K536" s="35"/>
      <c r="L536" s="35"/>
      <c r="M536" s="31"/>
      <c r="N536" s="31"/>
      <c r="O536" s="31"/>
      <c r="P536" s="31"/>
      <c r="Q536" s="30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0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0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</row>
    <row r="537" spans="1:68" s="34" customFormat="1" x14ac:dyDescent="0.25">
      <c r="A537" s="33"/>
      <c r="B537" s="32"/>
      <c r="C537" s="31"/>
      <c r="D537" s="36"/>
      <c r="E537" s="31"/>
      <c r="F537" s="31"/>
      <c r="G537" s="31"/>
      <c r="H537" s="37"/>
      <c r="I537" s="37"/>
      <c r="J537" s="38"/>
      <c r="K537" s="35"/>
      <c r="L537" s="35"/>
      <c r="M537" s="31"/>
      <c r="N537" s="31"/>
      <c r="O537" s="31"/>
      <c r="P537" s="31"/>
      <c r="Q537" s="30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0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0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</row>
    <row r="538" spans="1:68" s="34" customFormat="1" x14ac:dyDescent="0.25">
      <c r="A538" s="33"/>
      <c r="B538" s="32"/>
      <c r="C538" s="31"/>
      <c r="D538" s="36"/>
      <c r="E538" s="31"/>
      <c r="F538" s="31"/>
      <c r="G538" s="31"/>
      <c r="H538" s="37"/>
      <c r="I538" s="37"/>
      <c r="J538" s="38"/>
      <c r="K538" s="35"/>
      <c r="L538" s="35"/>
      <c r="M538" s="31"/>
      <c r="N538" s="31"/>
      <c r="O538" s="31"/>
      <c r="P538" s="31"/>
      <c r="Q538" s="30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0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0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</row>
    <row r="539" spans="1:68" s="34" customFormat="1" x14ac:dyDescent="0.25">
      <c r="A539" s="33"/>
      <c r="B539" s="32"/>
      <c r="C539" s="31"/>
      <c r="D539" s="36"/>
      <c r="E539" s="31"/>
      <c r="F539" s="31"/>
      <c r="G539" s="31"/>
      <c r="H539" s="37"/>
      <c r="I539" s="37"/>
      <c r="J539" s="38"/>
      <c r="K539" s="35"/>
      <c r="L539" s="35"/>
      <c r="M539" s="31"/>
      <c r="N539" s="31"/>
      <c r="O539" s="31"/>
      <c r="P539" s="31"/>
      <c r="Q539" s="30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0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0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</row>
    <row r="540" spans="1:68" s="34" customFormat="1" x14ac:dyDescent="0.25">
      <c r="A540" s="33"/>
      <c r="B540" s="32"/>
      <c r="C540" s="31"/>
      <c r="D540" s="36"/>
      <c r="E540" s="31"/>
      <c r="F540" s="31"/>
      <c r="G540" s="31"/>
      <c r="H540" s="37"/>
      <c r="I540" s="37"/>
      <c r="J540" s="38"/>
      <c r="K540" s="35"/>
      <c r="L540" s="35"/>
      <c r="M540" s="31"/>
      <c r="N540" s="31"/>
      <c r="O540" s="31"/>
      <c r="P540" s="31"/>
      <c r="Q540" s="30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0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0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</row>
    <row r="541" spans="1:68" s="34" customFormat="1" x14ac:dyDescent="0.25">
      <c r="A541" s="33"/>
      <c r="B541" s="32"/>
      <c r="C541" s="31"/>
      <c r="D541" s="36"/>
      <c r="E541" s="31"/>
      <c r="F541" s="31"/>
      <c r="G541" s="31"/>
      <c r="H541" s="37"/>
      <c r="I541" s="37"/>
      <c r="J541" s="38"/>
      <c r="K541" s="35"/>
      <c r="L541" s="35"/>
      <c r="M541" s="31"/>
      <c r="N541" s="31"/>
      <c r="O541" s="31"/>
      <c r="P541" s="31"/>
      <c r="Q541" s="30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0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0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</row>
    <row r="542" spans="1:68" s="34" customFormat="1" x14ac:dyDescent="0.25">
      <c r="A542" s="33"/>
      <c r="B542" s="32"/>
      <c r="C542" s="31"/>
      <c r="D542" s="36"/>
      <c r="E542" s="31"/>
      <c r="F542" s="31"/>
      <c r="G542" s="31"/>
      <c r="H542" s="37"/>
      <c r="I542" s="37"/>
      <c r="J542" s="38"/>
      <c r="K542" s="35"/>
      <c r="L542" s="35"/>
      <c r="M542" s="31"/>
      <c r="N542" s="31"/>
      <c r="O542" s="31"/>
      <c r="P542" s="31"/>
      <c r="Q542" s="30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0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0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</row>
    <row r="543" spans="1:68" s="34" customFormat="1" x14ac:dyDescent="0.25">
      <c r="A543" s="33"/>
      <c r="B543" s="32"/>
      <c r="C543" s="31"/>
      <c r="D543" s="36"/>
      <c r="E543" s="31"/>
      <c r="F543" s="31"/>
      <c r="G543" s="31"/>
      <c r="H543" s="37"/>
      <c r="I543" s="37"/>
      <c r="J543" s="38"/>
      <c r="K543" s="35"/>
      <c r="L543" s="35"/>
      <c r="M543" s="31"/>
      <c r="N543" s="31"/>
      <c r="O543" s="31"/>
      <c r="P543" s="31"/>
      <c r="Q543" s="30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0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0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</row>
    <row r="544" spans="1:68" s="34" customFormat="1" x14ac:dyDescent="0.25">
      <c r="A544" s="33"/>
      <c r="B544" s="32"/>
      <c r="C544" s="31"/>
      <c r="D544" s="36"/>
      <c r="E544" s="31"/>
      <c r="F544" s="31"/>
      <c r="G544" s="31"/>
      <c r="H544" s="37"/>
      <c r="I544" s="37"/>
      <c r="J544" s="38"/>
      <c r="K544" s="35"/>
      <c r="L544" s="35"/>
      <c r="M544" s="31"/>
      <c r="N544" s="31"/>
      <c r="O544" s="31"/>
      <c r="P544" s="31"/>
      <c r="Q544" s="30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0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0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</row>
    <row r="545" spans="1:68" s="43" customFormat="1" x14ac:dyDescent="0.25">
      <c r="A545" s="42"/>
      <c r="B545" s="41"/>
      <c r="C545" s="31"/>
      <c r="D545" s="36"/>
      <c r="E545" s="31"/>
      <c r="F545" s="31"/>
      <c r="G545" s="31"/>
      <c r="H545" s="37"/>
      <c r="I545" s="37"/>
      <c r="J545" s="38"/>
      <c r="K545" s="35"/>
      <c r="L545" s="35"/>
      <c r="M545" s="31"/>
      <c r="N545" s="31"/>
      <c r="O545" s="31"/>
      <c r="P545" s="31"/>
      <c r="Q545" s="30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0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0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</row>
    <row r="546" spans="1:68" s="34" customFormat="1" x14ac:dyDescent="0.25">
      <c r="A546" s="33"/>
      <c r="B546" s="32"/>
      <c r="C546" s="31"/>
      <c r="D546" s="36"/>
      <c r="E546" s="31"/>
      <c r="F546" s="31"/>
      <c r="G546" s="31"/>
      <c r="H546" s="37"/>
      <c r="I546" s="37"/>
      <c r="J546" s="38"/>
      <c r="K546" s="35"/>
      <c r="L546" s="35"/>
      <c r="M546" s="31"/>
      <c r="N546" s="31"/>
      <c r="O546" s="31"/>
      <c r="P546" s="31"/>
      <c r="Q546" s="30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0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0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</row>
    <row r="547" spans="1:68" s="34" customFormat="1" x14ac:dyDescent="0.25">
      <c r="A547" s="33"/>
      <c r="B547" s="32"/>
      <c r="C547" s="31"/>
      <c r="D547" s="36"/>
      <c r="E547" s="31"/>
      <c r="F547" s="31"/>
      <c r="G547" s="31"/>
      <c r="H547" s="37"/>
      <c r="I547" s="37"/>
      <c r="J547" s="38"/>
      <c r="K547" s="35"/>
      <c r="L547" s="35"/>
      <c r="M547" s="31"/>
      <c r="N547" s="31"/>
      <c r="O547" s="31"/>
      <c r="P547" s="31"/>
      <c r="Q547" s="30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0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0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</row>
    <row r="548" spans="1:68" s="34" customFormat="1" x14ac:dyDescent="0.25">
      <c r="A548" s="33"/>
      <c r="B548" s="32"/>
      <c r="C548" s="31"/>
      <c r="D548" s="36"/>
      <c r="E548" s="31"/>
      <c r="F548" s="31"/>
      <c r="G548" s="31"/>
      <c r="H548" s="37"/>
      <c r="I548" s="37"/>
      <c r="J548" s="38"/>
      <c r="K548" s="35"/>
      <c r="L548" s="35"/>
      <c r="M548" s="31"/>
      <c r="N548" s="31"/>
      <c r="O548" s="31"/>
      <c r="P548" s="31"/>
      <c r="Q548" s="30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0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0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</row>
    <row r="549" spans="1:68" s="34" customFormat="1" x14ac:dyDescent="0.25">
      <c r="A549" s="33"/>
      <c r="B549" s="32"/>
      <c r="C549" s="31"/>
      <c r="D549" s="36"/>
      <c r="E549" s="31"/>
      <c r="F549" s="31"/>
      <c r="G549" s="31"/>
      <c r="H549" s="37"/>
      <c r="I549" s="37"/>
      <c r="J549" s="38"/>
      <c r="K549" s="35"/>
      <c r="L549" s="35"/>
      <c r="M549" s="31"/>
      <c r="N549" s="31"/>
      <c r="O549" s="31"/>
      <c r="P549" s="31"/>
      <c r="Q549" s="30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0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0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</row>
    <row r="550" spans="1:68" s="34" customFormat="1" x14ac:dyDescent="0.25">
      <c r="A550" s="33"/>
      <c r="B550" s="32"/>
      <c r="C550" s="31"/>
      <c r="D550" s="36"/>
      <c r="E550" s="31"/>
      <c r="F550" s="31"/>
      <c r="G550" s="31"/>
      <c r="H550" s="37"/>
      <c r="I550" s="37"/>
      <c r="J550" s="38"/>
      <c r="K550" s="35"/>
      <c r="L550" s="35"/>
      <c r="M550" s="31"/>
      <c r="N550" s="31"/>
      <c r="O550" s="31"/>
      <c r="P550" s="31"/>
      <c r="Q550" s="30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0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0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</row>
    <row r="551" spans="1:68" s="34" customFormat="1" x14ac:dyDescent="0.25">
      <c r="A551" s="33"/>
      <c r="B551" s="32"/>
      <c r="C551" s="31"/>
      <c r="D551" s="36"/>
      <c r="E551" s="31"/>
      <c r="F551" s="31"/>
      <c r="G551" s="31"/>
      <c r="H551" s="37"/>
      <c r="I551" s="37"/>
      <c r="J551" s="38"/>
      <c r="K551" s="35"/>
      <c r="L551" s="35"/>
      <c r="M551" s="31"/>
      <c r="N551" s="31"/>
      <c r="O551" s="31"/>
      <c r="P551" s="31"/>
      <c r="Q551" s="30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0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0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</row>
    <row r="552" spans="1:68" s="34" customFormat="1" x14ac:dyDescent="0.25">
      <c r="A552" s="33"/>
      <c r="B552" s="32"/>
      <c r="C552" s="31"/>
      <c r="D552" s="36"/>
      <c r="E552" s="31"/>
      <c r="F552" s="31"/>
      <c r="G552" s="31"/>
      <c r="H552" s="37"/>
      <c r="I552" s="37"/>
      <c r="J552" s="38"/>
      <c r="K552" s="35"/>
      <c r="L552" s="35"/>
      <c r="M552" s="31"/>
      <c r="N552" s="31"/>
      <c r="O552" s="31"/>
      <c r="P552" s="31"/>
      <c r="Q552" s="30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0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0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</row>
    <row r="553" spans="1:68" s="34" customFormat="1" x14ac:dyDescent="0.25">
      <c r="A553" s="33"/>
      <c r="B553" s="32"/>
      <c r="C553" s="31"/>
      <c r="D553" s="36"/>
      <c r="E553" s="31"/>
      <c r="F553" s="31"/>
      <c r="G553" s="31"/>
      <c r="H553" s="37"/>
      <c r="I553" s="37"/>
      <c r="J553" s="38"/>
      <c r="K553" s="35"/>
      <c r="L553" s="35"/>
      <c r="M553" s="31"/>
      <c r="N553" s="31"/>
      <c r="O553" s="31"/>
      <c r="P553" s="31"/>
      <c r="Q553" s="30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0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0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</row>
    <row r="554" spans="1:68" s="34" customFormat="1" x14ac:dyDescent="0.25">
      <c r="A554" s="33"/>
      <c r="B554" s="32"/>
      <c r="C554" s="31"/>
      <c r="D554" s="36"/>
      <c r="E554" s="31"/>
      <c r="F554" s="31"/>
      <c r="G554" s="31"/>
      <c r="H554" s="37"/>
      <c r="I554" s="37"/>
      <c r="J554" s="38"/>
      <c r="K554" s="35"/>
      <c r="L554" s="35"/>
      <c r="M554" s="31"/>
      <c r="N554" s="31"/>
      <c r="O554" s="31"/>
      <c r="P554" s="31"/>
      <c r="Q554" s="30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0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0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</row>
    <row r="555" spans="1:68" s="34" customFormat="1" x14ac:dyDescent="0.25">
      <c r="A555" s="33"/>
      <c r="B555" s="32"/>
      <c r="C555" s="31"/>
      <c r="D555" s="36"/>
      <c r="E555" s="31"/>
      <c r="F555" s="31"/>
      <c r="G555" s="31"/>
      <c r="H555" s="37"/>
      <c r="I555" s="37"/>
      <c r="J555" s="38"/>
      <c r="K555" s="35"/>
      <c r="L555" s="35"/>
      <c r="M555" s="31"/>
      <c r="N555" s="31"/>
      <c r="O555" s="31"/>
      <c r="P555" s="31"/>
      <c r="Q555" s="30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0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0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</row>
    <row r="556" spans="1:68" s="34" customFormat="1" x14ac:dyDescent="0.25">
      <c r="A556" s="33"/>
      <c r="B556" s="32"/>
      <c r="C556" s="31"/>
      <c r="D556" s="36"/>
      <c r="E556" s="31"/>
      <c r="F556" s="31"/>
      <c r="G556" s="31"/>
      <c r="H556" s="37"/>
      <c r="I556" s="37"/>
      <c r="J556" s="38"/>
      <c r="K556" s="35"/>
      <c r="L556" s="35"/>
      <c r="M556" s="31"/>
      <c r="N556" s="31"/>
      <c r="O556" s="31"/>
      <c r="P556" s="31"/>
      <c r="Q556" s="30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0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0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</row>
    <row r="557" spans="1:68" s="34" customFormat="1" x14ac:dyDescent="0.25">
      <c r="A557" s="33"/>
      <c r="B557" s="32"/>
      <c r="C557" s="31"/>
      <c r="D557" s="36"/>
      <c r="E557" s="31"/>
      <c r="F557" s="31"/>
      <c r="G557" s="31"/>
      <c r="H557" s="37"/>
      <c r="I557" s="37"/>
      <c r="J557" s="38"/>
      <c r="K557" s="35"/>
      <c r="L557" s="35"/>
      <c r="M557" s="31"/>
      <c r="N557" s="31"/>
      <c r="O557" s="31"/>
      <c r="P557" s="31"/>
      <c r="Q557" s="30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0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0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</row>
    <row r="558" spans="1:68" s="34" customFormat="1" x14ac:dyDescent="0.25">
      <c r="A558" s="33"/>
      <c r="B558" s="32"/>
      <c r="C558" s="31"/>
      <c r="D558" s="36"/>
      <c r="E558" s="31"/>
      <c r="F558" s="31"/>
      <c r="G558" s="31"/>
      <c r="H558" s="37"/>
      <c r="I558" s="37"/>
      <c r="J558" s="38"/>
      <c r="K558" s="35"/>
      <c r="L558" s="35"/>
      <c r="M558" s="31"/>
      <c r="N558" s="31"/>
      <c r="O558" s="31"/>
      <c r="P558" s="31"/>
      <c r="Q558" s="30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0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0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</row>
    <row r="559" spans="1:68" s="34" customFormat="1" x14ac:dyDescent="0.25">
      <c r="A559" s="33"/>
      <c r="B559" s="32"/>
      <c r="C559" s="31"/>
      <c r="D559" s="36"/>
      <c r="E559" s="31"/>
      <c r="F559" s="31"/>
      <c r="G559" s="31"/>
      <c r="H559" s="37"/>
      <c r="I559" s="37"/>
      <c r="J559" s="38"/>
      <c r="K559" s="35"/>
      <c r="L559" s="35"/>
      <c r="M559" s="31"/>
      <c r="N559" s="31"/>
      <c r="O559" s="31"/>
      <c r="P559" s="31"/>
      <c r="Q559" s="30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0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0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</row>
    <row r="560" spans="1:68" s="34" customFormat="1" x14ac:dyDescent="0.25">
      <c r="A560" s="33"/>
      <c r="B560" s="32"/>
      <c r="C560" s="31"/>
      <c r="D560" s="36"/>
      <c r="E560" s="31"/>
      <c r="F560" s="31"/>
      <c r="G560" s="31"/>
      <c r="H560" s="37"/>
      <c r="I560" s="37"/>
      <c r="J560" s="38"/>
      <c r="K560" s="35"/>
      <c r="L560" s="35"/>
      <c r="M560" s="31"/>
      <c r="N560" s="31"/>
      <c r="O560" s="31"/>
      <c r="P560" s="31"/>
      <c r="Q560" s="30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0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0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</row>
    <row r="561" spans="1:68" s="34" customFormat="1" x14ac:dyDescent="0.25">
      <c r="A561" s="33"/>
      <c r="B561" s="32"/>
      <c r="C561" s="31"/>
      <c r="D561" s="36"/>
      <c r="E561" s="31"/>
      <c r="F561" s="31"/>
      <c r="G561" s="31"/>
      <c r="H561" s="37"/>
      <c r="I561" s="37"/>
      <c r="J561" s="38"/>
      <c r="K561" s="35"/>
      <c r="L561" s="35"/>
      <c r="M561" s="31"/>
      <c r="N561" s="31"/>
      <c r="O561" s="31"/>
      <c r="P561" s="31"/>
      <c r="Q561" s="30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0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0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</row>
    <row r="562" spans="1:68" s="34" customFormat="1" x14ac:dyDescent="0.25">
      <c r="A562" s="33"/>
      <c r="B562" s="32"/>
      <c r="C562" s="31"/>
      <c r="D562" s="36"/>
      <c r="E562" s="31"/>
      <c r="F562" s="31"/>
      <c r="G562" s="31"/>
      <c r="H562" s="37"/>
      <c r="I562" s="37"/>
      <c r="J562" s="38"/>
      <c r="K562" s="35"/>
      <c r="L562" s="35"/>
      <c r="M562" s="31"/>
      <c r="N562" s="31"/>
      <c r="O562" s="31"/>
      <c r="P562" s="31"/>
      <c r="Q562" s="30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0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0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</row>
    <row r="563" spans="1:68" s="34" customFormat="1" x14ac:dyDescent="0.25">
      <c r="A563" s="33"/>
      <c r="B563" s="32"/>
      <c r="C563" s="31"/>
      <c r="D563" s="36"/>
      <c r="E563" s="31"/>
      <c r="F563" s="31"/>
      <c r="G563" s="31"/>
      <c r="H563" s="37"/>
      <c r="I563" s="37"/>
      <c r="J563" s="38"/>
      <c r="K563" s="35"/>
      <c r="L563" s="35"/>
      <c r="M563" s="31"/>
      <c r="N563" s="31"/>
      <c r="O563" s="31"/>
      <c r="P563" s="31"/>
      <c r="Q563" s="30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0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0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</row>
    <row r="564" spans="1:68" s="34" customFormat="1" x14ac:dyDescent="0.25">
      <c r="A564" s="33"/>
      <c r="B564" s="32"/>
      <c r="C564" s="31"/>
      <c r="D564" s="36"/>
      <c r="E564" s="31"/>
      <c r="F564" s="31"/>
      <c r="G564" s="31"/>
      <c r="H564" s="37"/>
      <c r="I564" s="37"/>
      <c r="J564" s="38"/>
      <c r="K564" s="35"/>
      <c r="L564" s="35"/>
      <c r="M564" s="31"/>
      <c r="N564" s="31"/>
      <c r="O564" s="31"/>
      <c r="P564" s="31"/>
      <c r="Q564" s="30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0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0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</row>
    <row r="565" spans="1:68" s="34" customFormat="1" x14ac:dyDescent="0.25">
      <c r="A565" s="33"/>
      <c r="B565" s="32"/>
      <c r="C565" s="31"/>
      <c r="D565" s="36"/>
      <c r="E565" s="31"/>
      <c r="F565" s="31"/>
      <c r="G565" s="31"/>
      <c r="H565" s="37"/>
      <c r="I565" s="37"/>
      <c r="J565" s="38"/>
      <c r="K565" s="35"/>
      <c r="L565" s="35"/>
      <c r="M565" s="31"/>
      <c r="N565" s="31"/>
      <c r="O565" s="31"/>
      <c r="P565" s="31"/>
      <c r="Q565" s="30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0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0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</row>
    <row r="566" spans="1:68" s="34" customFormat="1" x14ac:dyDescent="0.25">
      <c r="A566" s="33"/>
      <c r="B566" s="32"/>
      <c r="C566" s="31"/>
      <c r="D566" s="36"/>
      <c r="E566" s="31"/>
      <c r="F566" s="31"/>
      <c r="G566" s="31"/>
      <c r="H566" s="37"/>
      <c r="I566" s="37"/>
      <c r="J566" s="38"/>
      <c r="K566" s="35"/>
      <c r="L566" s="35"/>
      <c r="M566" s="31"/>
      <c r="N566" s="31"/>
      <c r="O566" s="31"/>
      <c r="P566" s="31"/>
      <c r="Q566" s="30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0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0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</row>
    <row r="567" spans="1:68" s="34" customFormat="1" x14ac:dyDescent="0.25">
      <c r="A567" s="33"/>
      <c r="B567" s="32"/>
      <c r="C567" s="31"/>
      <c r="D567" s="36"/>
      <c r="E567" s="31"/>
      <c r="F567" s="31"/>
      <c r="G567" s="31"/>
      <c r="H567" s="37"/>
      <c r="I567" s="37"/>
      <c r="J567" s="38"/>
      <c r="K567" s="35"/>
      <c r="L567" s="35"/>
      <c r="M567" s="31"/>
      <c r="N567" s="31"/>
      <c r="O567" s="31"/>
      <c r="P567" s="31"/>
      <c r="Q567" s="30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0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0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</row>
    <row r="568" spans="1:68" s="34" customFormat="1" x14ac:dyDescent="0.25">
      <c r="A568" s="33"/>
      <c r="B568" s="32"/>
      <c r="C568" s="31"/>
      <c r="D568" s="36"/>
      <c r="E568" s="31"/>
      <c r="F568" s="31"/>
      <c r="G568" s="31"/>
      <c r="H568" s="37"/>
      <c r="I568" s="37"/>
      <c r="J568" s="38"/>
      <c r="K568" s="35"/>
      <c r="L568" s="35"/>
      <c r="M568" s="31"/>
      <c r="N568" s="31"/>
      <c r="O568" s="31"/>
      <c r="P568" s="31"/>
      <c r="Q568" s="30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0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0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</row>
    <row r="569" spans="1:68" s="34" customFormat="1" x14ac:dyDescent="0.25">
      <c r="A569" s="33"/>
      <c r="B569" s="32"/>
      <c r="C569" s="31"/>
      <c r="D569" s="36"/>
      <c r="E569" s="31"/>
      <c r="F569" s="31"/>
      <c r="G569" s="31"/>
      <c r="H569" s="37"/>
      <c r="I569" s="37"/>
      <c r="J569" s="38"/>
      <c r="K569" s="35"/>
      <c r="L569" s="35"/>
      <c r="M569" s="31"/>
      <c r="N569" s="31"/>
      <c r="O569" s="31"/>
      <c r="P569" s="31"/>
      <c r="Q569" s="30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0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0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</row>
    <row r="570" spans="1:68" s="34" customFormat="1" x14ac:dyDescent="0.25">
      <c r="A570" s="33"/>
      <c r="B570" s="32"/>
      <c r="C570" s="31"/>
      <c r="D570" s="36"/>
      <c r="E570" s="31"/>
      <c r="F570" s="31"/>
      <c r="G570" s="31"/>
      <c r="H570" s="37"/>
      <c r="I570" s="37"/>
      <c r="J570" s="38"/>
      <c r="K570" s="35"/>
      <c r="L570" s="35"/>
      <c r="M570" s="31"/>
      <c r="N570" s="31"/>
      <c r="O570" s="31"/>
      <c r="P570" s="31"/>
      <c r="Q570" s="30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0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0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</row>
    <row r="571" spans="1:68" s="34" customFormat="1" x14ac:dyDescent="0.25">
      <c r="A571" s="33"/>
      <c r="B571" s="32"/>
      <c r="C571" s="31"/>
      <c r="D571" s="36"/>
      <c r="E571" s="31"/>
      <c r="F571" s="31"/>
      <c r="G571" s="31"/>
      <c r="H571" s="37"/>
      <c r="I571" s="37"/>
      <c r="J571" s="38"/>
      <c r="K571" s="35"/>
      <c r="L571" s="35"/>
      <c r="M571" s="31"/>
      <c r="N571" s="31"/>
      <c r="O571" s="31"/>
      <c r="P571" s="31"/>
      <c r="Q571" s="30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0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0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</row>
    <row r="572" spans="1:68" s="34" customFormat="1" x14ac:dyDescent="0.25">
      <c r="A572" s="33"/>
      <c r="B572" s="32"/>
      <c r="C572" s="31"/>
      <c r="D572" s="36"/>
      <c r="E572" s="31"/>
      <c r="F572" s="31"/>
      <c r="G572" s="31"/>
      <c r="H572" s="37"/>
      <c r="I572" s="37"/>
      <c r="J572" s="38"/>
      <c r="K572" s="35"/>
      <c r="L572" s="35"/>
      <c r="M572" s="31"/>
      <c r="N572" s="31"/>
      <c r="O572" s="31"/>
      <c r="P572" s="31"/>
      <c r="Q572" s="30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0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0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</row>
    <row r="573" spans="1:68" s="34" customFormat="1" x14ac:dyDescent="0.25">
      <c r="A573" s="33"/>
      <c r="B573" s="32"/>
      <c r="C573" s="31"/>
      <c r="D573" s="36"/>
      <c r="E573" s="31"/>
      <c r="F573" s="31"/>
      <c r="G573" s="31"/>
      <c r="H573" s="37"/>
      <c r="I573" s="37"/>
      <c r="J573" s="38"/>
      <c r="K573" s="35"/>
      <c r="L573" s="35"/>
      <c r="M573" s="31"/>
      <c r="N573" s="31"/>
      <c r="O573" s="31"/>
      <c r="P573" s="31"/>
      <c r="Q573" s="30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0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0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</row>
    <row r="574" spans="1:68" s="34" customFormat="1" x14ac:dyDescent="0.25">
      <c r="A574" s="33"/>
      <c r="B574" s="32"/>
      <c r="C574" s="31"/>
      <c r="D574" s="36"/>
      <c r="E574" s="31"/>
      <c r="F574" s="31"/>
      <c r="G574" s="31"/>
      <c r="H574" s="37"/>
      <c r="I574" s="37"/>
      <c r="J574" s="38"/>
      <c r="K574" s="35"/>
      <c r="L574" s="35"/>
      <c r="M574" s="31"/>
      <c r="N574" s="31"/>
      <c r="O574" s="31"/>
      <c r="P574" s="31"/>
      <c r="Q574" s="30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0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0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</row>
    <row r="575" spans="1:68" s="34" customFormat="1" x14ac:dyDescent="0.25">
      <c r="A575" s="33"/>
      <c r="B575" s="32"/>
      <c r="C575" s="31"/>
      <c r="D575" s="36"/>
      <c r="E575" s="31"/>
      <c r="F575" s="31"/>
      <c r="G575" s="31"/>
      <c r="H575" s="37"/>
      <c r="I575" s="37"/>
      <c r="J575" s="38"/>
      <c r="K575" s="35"/>
      <c r="L575" s="35"/>
      <c r="M575" s="31"/>
      <c r="N575" s="31"/>
      <c r="O575" s="31"/>
      <c r="P575" s="31"/>
      <c r="Q575" s="30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0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0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</row>
    <row r="576" spans="1:68" s="34" customFormat="1" x14ac:dyDescent="0.25">
      <c r="A576" s="33"/>
      <c r="B576" s="32"/>
      <c r="C576" s="31"/>
      <c r="D576" s="36"/>
      <c r="E576" s="31"/>
      <c r="F576" s="31"/>
      <c r="G576" s="31"/>
      <c r="H576" s="37"/>
      <c r="I576" s="37"/>
      <c r="J576" s="38"/>
      <c r="K576" s="35"/>
      <c r="L576" s="35"/>
      <c r="M576" s="31"/>
      <c r="N576" s="31"/>
      <c r="O576" s="31"/>
      <c r="P576" s="31"/>
      <c r="Q576" s="30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0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0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</row>
    <row r="577" spans="1:68" s="34" customFormat="1" x14ac:dyDescent="0.25">
      <c r="A577" s="33"/>
      <c r="B577" s="32"/>
      <c r="C577" s="31"/>
      <c r="D577" s="36"/>
      <c r="E577" s="31"/>
      <c r="F577" s="31"/>
      <c r="G577" s="31"/>
      <c r="H577" s="37"/>
      <c r="I577" s="37"/>
      <c r="J577" s="38"/>
      <c r="K577" s="35"/>
      <c r="L577" s="35"/>
      <c r="M577" s="31"/>
      <c r="N577" s="31"/>
      <c r="O577" s="31"/>
      <c r="P577" s="31"/>
      <c r="Q577" s="30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0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0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</row>
    <row r="578" spans="1:68" s="34" customFormat="1" x14ac:dyDescent="0.25">
      <c r="A578" s="33"/>
      <c r="B578" s="32"/>
      <c r="C578" s="31"/>
      <c r="D578" s="36"/>
      <c r="E578" s="31"/>
      <c r="F578" s="31"/>
      <c r="G578" s="31"/>
      <c r="H578" s="37"/>
      <c r="I578" s="37"/>
      <c r="J578" s="38"/>
      <c r="K578" s="35"/>
      <c r="L578" s="35"/>
      <c r="M578" s="31"/>
      <c r="N578" s="31"/>
      <c r="O578" s="31"/>
      <c r="P578" s="31"/>
      <c r="Q578" s="30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0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0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</row>
    <row r="579" spans="1:68" s="34" customFormat="1" x14ac:dyDescent="0.25">
      <c r="A579" s="33"/>
      <c r="B579" s="32"/>
      <c r="C579" s="31"/>
      <c r="D579" s="36"/>
      <c r="E579" s="31"/>
      <c r="F579" s="31"/>
      <c r="G579" s="31"/>
      <c r="H579" s="37"/>
      <c r="I579" s="37"/>
      <c r="J579" s="38"/>
      <c r="K579" s="35"/>
      <c r="L579" s="35"/>
      <c r="M579" s="31"/>
      <c r="N579" s="31"/>
      <c r="O579" s="31"/>
      <c r="P579" s="31"/>
      <c r="Q579" s="30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0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0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</row>
    <row r="580" spans="1:68" s="34" customFormat="1" x14ac:dyDescent="0.25">
      <c r="A580" s="33"/>
      <c r="B580" s="32"/>
      <c r="C580" s="31"/>
      <c r="D580" s="36"/>
      <c r="E580" s="31"/>
      <c r="F580" s="31"/>
      <c r="G580" s="31"/>
      <c r="H580" s="37"/>
      <c r="I580" s="37"/>
      <c r="J580" s="38"/>
      <c r="K580" s="35"/>
      <c r="L580" s="35"/>
      <c r="M580" s="30"/>
      <c r="N580" s="30"/>
      <c r="O580" s="30"/>
      <c r="P580" s="31"/>
      <c r="Q580" s="30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0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0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</row>
    <row r="581" spans="1:68" s="34" customFormat="1" x14ac:dyDescent="0.25">
      <c r="A581" s="33"/>
      <c r="B581" s="32"/>
      <c r="C581" s="31"/>
      <c r="D581" s="36"/>
      <c r="E581" s="31"/>
      <c r="F581" s="31"/>
      <c r="G581" s="31"/>
      <c r="H581" s="37"/>
      <c r="I581" s="37"/>
      <c r="J581" s="38"/>
      <c r="K581" s="35"/>
      <c r="L581" s="35"/>
      <c r="M581" s="30"/>
      <c r="N581" s="30"/>
      <c r="O581" s="30"/>
      <c r="P581" s="31"/>
      <c r="Q581" s="30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0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0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</row>
    <row r="582" spans="1:68" s="34" customFormat="1" x14ac:dyDescent="0.25">
      <c r="A582" s="33"/>
      <c r="B582" s="32"/>
      <c r="C582" s="31"/>
      <c r="D582" s="36"/>
      <c r="E582" s="31"/>
      <c r="F582" s="31"/>
      <c r="G582" s="31"/>
      <c r="H582" s="37"/>
      <c r="I582" s="37"/>
      <c r="J582" s="38"/>
      <c r="K582" s="35"/>
      <c r="L582" s="35"/>
      <c r="M582" s="30"/>
      <c r="N582" s="30"/>
      <c r="O582" s="30"/>
      <c r="P582" s="31"/>
      <c r="Q582" s="30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0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0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</row>
    <row r="583" spans="1:68" s="34" customFormat="1" x14ac:dyDescent="0.25">
      <c r="A583" s="33"/>
      <c r="B583" s="32"/>
      <c r="C583" s="31"/>
      <c r="D583" s="36"/>
      <c r="E583" s="31"/>
      <c r="F583" s="31"/>
      <c r="G583" s="31"/>
      <c r="H583" s="37"/>
      <c r="I583" s="37"/>
      <c r="J583" s="38"/>
      <c r="K583" s="35"/>
      <c r="L583" s="35"/>
      <c r="M583" s="30"/>
      <c r="N583" s="30"/>
      <c r="O583" s="30"/>
      <c r="P583" s="31"/>
      <c r="Q583" s="30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0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0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</row>
    <row r="584" spans="1:68" s="34" customFormat="1" x14ac:dyDescent="0.25">
      <c r="A584" s="33"/>
      <c r="B584" s="32"/>
      <c r="C584" s="31"/>
      <c r="D584" s="36"/>
      <c r="E584" s="31"/>
      <c r="F584" s="31"/>
      <c r="G584" s="31"/>
      <c r="H584" s="37"/>
      <c r="I584" s="37"/>
      <c r="J584" s="38"/>
      <c r="K584" s="35"/>
      <c r="L584" s="35"/>
      <c r="M584" s="30"/>
      <c r="N584" s="30"/>
      <c r="O584" s="30"/>
      <c r="P584" s="31"/>
      <c r="Q584" s="30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0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0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</row>
    <row r="585" spans="1:68" s="34" customFormat="1" x14ac:dyDescent="0.25">
      <c r="A585" s="33"/>
      <c r="B585" s="32"/>
      <c r="C585" s="31"/>
      <c r="D585" s="36"/>
      <c r="E585" s="31"/>
      <c r="F585" s="31"/>
      <c r="G585" s="31"/>
      <c r="H585" s="37"/>
      <c r="I585" s="37"/>
      <c r="J585" s="38"/>
      <c r="K585" s="35"/>
      <c r="L585" s="35"/>
      <c r="M585" s="30"/>
      <c r="N585" s="30"/>
      <c r="O585" s="30"/>
      <c r="P585" s="31"/>
      <c r="Q585" s="30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0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0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</row>
    <row r="586" spans="1:68" s="34" customFormat="1" x14ac:dyDescent="0.25">
      <c r="A586" s="33"/>
      <c r="B586" s="32"/>
      <c r="C586" s="31"/>
      <c r="D586" s="36"/>
      <c r="E586" s="31"/>
      <c r="F586" s="31"/>
      <c r="G586" s="31"/>
      <c r="H586" s="37"/>
      <c r="I586" s="37"/>
      <c r="J586" s="38"/>
      <c r="K586" s="35"/>
      <c r="L586" s="35"/>
      <c r="M586" s="30"/>
      <c r="N586" s="30"/>
      <c r="O586" s="30"/>
      <c r="P586" s="31"/>
      <c r="Q586" s="30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0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0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</row>
    <row r="587" spans="1:68" s="34" customFormat="1" x14ac:dyDescent="0.25">
      <c r="A587" s="33"/>
      <c r="B587" s="32"/>
      <c r="C587" s="31"/>
      <c r="D587" s="36"/>
      <c r="E587" s="31"/>
      <c r="F587" s="31"/>
      <c r="G587" s="31"/>
      <c r="H587" s="37"/>
      <c r="I587" s="37"/>
      <c r="J587" s="38"/>
      <c r="K587" s="35"/>
      <c r="L587" s="35"/>
      <c r="M587" s="30"/>
      <c r="N587" s="30"/>
      <c r="O587" s="30"/>
      <c r="P587" s="31"/>
      <c r="Q587" s="30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0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0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</row>
    <row r="588" spans="1:68" s="34" customFormat="1" x14ac:dyDescent="0.25">
      <c r="A588" s="33"/>
      <c r="B588" s="32"/>
      <c r="C588" s="31"/>
      <c r="D588" s="36"/>
      <c r="E588" s="31"/>
      <c r="F588" s="31"/>
      <c r="G588" s="31"/>
      <c r="H588" s="37"/>
      <c r="I588" s="37"/>
      <c r="J588" s="38"/>
      <c r="K588" s="35"/>
      <c r="L588" s="35"/>
      <c r="M588" s="30"/>
      <c r="N588" s="30"/>
      <c r="O588" s="30"/>
      <c r="P588" s="31"/>
      <c r="Q588" s="30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0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0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</row>
    <row r="589" spans="1:68" s="34" customFormat="1" x14ac:dyDescent="0.25">
      <c r="A589" s="33"/>
      <c r="B589" s="32"/>
      <c r="C589" s="31"/>
      <c r="D589" s="36"/>
      <c r="E589" s="31"/>
      <c r="F589" s="31"/>
      <c r="G589" s="31"/>
      <c r="H589" s="37"/>
      <c r="I589" s="37"/>
      <c r="J589" s="38"/>
      <c r="K589" s="35"/>
      <c r="L589" s="35"/>
      <c r="M589" s="30"/>
      <c r="N589" s="30"/>
      <c r="O589" s="30"/>
      <c r="P589" s="31"/>
      <c r="Q589" s="30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0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0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</row>
    <row r="590" spans="1:68" s="34" customFormat="1" x14ac:dyDescent="0.25">
      <c r="A590" s="33"/>
      <c r="B590" s="32"/>
      <c r="C590" s="31"/>
      <c r="D590" s="36"/>
      <c r="E590" s="31"/>
      <c r="F590" s="31"/>
      <c r="G590" s="31"/>
      <c r="H590" s="37"/>
      <c r="I590" s="37"/>
      <c r="J590" s="38"/>
      <c r="K590" s="35"/>
      <c r="L590" s="35"/>
      <c r="M590" s="30"/>
      <c r="N590" s="30"/>
      <c r="O590" s="30"/>
      <c r="P590" s="31"/>
      <c r="Q590" s="30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0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0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</row>
    <row r="591" spans="1:68" s="34" customFormat="1" x14ac:dyDescent="0.25">
      <c r="A591" s="33"/>
      <c r="B591" s="32"/>
      <c r="C591" s="31"/>
      <c r="D591" s="36"/>
      <c r="E591" s="31"/>
      <c r="F591" s="31"/>
      <c r="G591" s="31"/>
      <c r="H591" s="37"/>
      <c r="I591" s="37"/>
      <c r="J591" s="38"/>
      <c r="K591" s="35"/>
      <c r="L591" s="35"/>
      <c r="M591" s="30"/>
      <c r="N591" s="30"/>
      <c r="O591" s="30"/>
      <c r="P591" s="31"/>
      <c r="Q591" s="30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0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0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</row>
    <row r="592" spans="1:68" s="34" customFormat="1" x14ac:dyDescent="0.25">
      <c r="A592" s="33"/>
      <c r="B592" s="32"/>
      <c r="C592" s="31"/>
      <c r="D592" s="36"/>
      <c r="E592" s="31"/>
      <c r="F592" s="31"/>
      <c r="G592" s="31"/>
      <c r="H592" s="37"/>
      <c r="I592" s="37"/>
      <c r="J592" s="38"/>
      <c r="K592" s="35"/>
      <c r="L592" s="35"/>
      <c r="M592" s="30"/>
      <c r="N592" s="30"/>
      <c r="O592" s="30"/>
      <c r="P592" s="31"/>
      <c r="Q592" s="30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0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0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</row>
    <row r="593" spans="1:68" s="34" customFormat="1" x14ac:dyDescent="0.25">
      <c r="A593" s="33"/>
      <c r="B593" s="32"/>
      <c r="C593" s="31"/>
      <c r="D593" s="36"/>
      <c r="E593" s="31"/>
      <c r="F593" s="31"/>
      <c r="G593" s="31"/>
      <c r="H593" s="37"/>
      <c r="I593" s="37"/>
      <c r="J593" s="38"/>
      <c r="K593" s="35"/>
      <c r="L593" s="35"/>
      <c r="M593" s="30"/>
      <c r="N593" s="30"/>
      <c r="O593" s="30"/>
      <c r="P593" s="31"/>
      <c r="Q593" s="30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0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0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</row>
    <row r="594" spans="1:68" s="34" customFormat="1" x14ac:dyDescent="0.25">
      <c r="A594" s="33"/>
      <c r="B594" s="32"/>
      <c r="C594" s="31"/>
      <c r="D594" s="36"/>
      <c r="E594" s="31"/>
      <c r="F594" s="31"/>
      <c r="G594" s="31"/>
      <c r="H594" s="37"/>
      <c r="I594" s="37"/>
      <c r="J594" s="38"/>
      <c r="K594" s="35"/>
      <c r="L594" s="35"/>
      <c r="M594" s="30"/>
      <c r="N594" s="30"/>
      <c r="O594" s="30"/>
      <c r="P594" s="31"/>
      <c r="Q594" s="30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0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0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</row>
    <row r="595" spans="1:68" s="34" customFormat="1" x14ac:dyDescent="0.25">
      <c r="A595" s="33"/>
      <c r="B595" s="32"/>
      <c r="C595" s="31"/>
      <c r="D595" s="36"/>
      <c r="E595" s="31"/>
      <c r="F595" s="31"/>
      <c r="G595" s="31"/>
      <c r="H595" s="37"/>
      <c r="I595" s="37"/>
      <c r="J595" s="38"/>
      <c r="K595" s="35"/>
      <c r="L595" s="35"/>
      <c r="M595" s="30"/>
      <c r="N595" s="30"/>
      <c r="O595" s="30"/>
      <c r="P595" s="31"/>
      <c r="Q595" s="30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0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0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</row>
    <row r="596" spans="1:68" s="34" customFormat="1" x14ac:dyDescent="0.25">
      <c r="A596" s="33"/>
      <c r="B596" s="32"/>
      <c r="C596" s="31"/>
      <c r="D596" s="36"/>
      <c r="E596" s="31"/>
      <c r="F596" s="31"/>
      <c r="G596" s="31"/>
      <c r="H596" s="37"/>
      <c r="I596" s="37"/>
      <c r="J596" s="38"/>
      <c r="K596" s="35"/>
      <c r="L596" s="35"/>
      <c r="M596" s="30"/>
      <c r="N596" s="30"/>
      <c r="O596" s="30"/>
      <c r="P596" s="31"/>
      <c r="Q596" s="30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0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0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</row>
    <row r="597" spans="1:68" s="34" customFormat="1" x14ac:dyDescent="0.25">
      <c r="A597" s="33"/>
      <c r="B597" s="32"/>
      <c r="C597" s="31"/>
      <c r="D597" s="36"/>
      <c r="E597" s="31"/>
      <c r="F597" s="31"/>
      <c r="G597" s="31"/>
      <c r="H597" s="37"/>
      <c r="I597" s="37"/>
      <c r="J597" s="38"/>
      <c r="K597" s="35"/>
      <c r="L597" s="35"/>
      <c r="M597" s="30"/>
      <c r="N597" s="30"/>
      <c r="O597" s="30"/>
      <c r="P597" s="31"/>
      <c r="Q597" s="30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0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0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</row>
    <row r="598" spans="1:68" s="34" customFormat="1" x14ac:dyDescent="0.25">
      <c r="A598" s="33"/>
      <c r="B598" s="32"/>
      <c r="C598" s="31"/>
      <c r="D598" s="36"/>
      <c r="E598" s="31"/>
      <c r="F598" s="31"/>
      <c r="G598" s="31"/>
      <c r="H598" s="37"/>
      <c r="I598" s="37"/>
      <c r="J598" s="38"/>
      <c r="K598" s="35"/>
      <c r="L598" s="35"/>
      <c r="M598" s="30"/>
      <c r="N598" s="30"/>
      <c r="O598" s="30"/>
      <c r="P598" s="31"/>
      <c r="Q598" s="30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0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0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</row>
    <row r="599" spans="1:68" s="34" customFormat="1" x14ac:dyDescent="0.25">
      <c r="A599" s="33"/>
      <c r="B599" s="32"/>
      <c r="C599" s="31"/>
      <c r="D599" s="36"/>
      <c r="E599" s="31"/>
      <c r="F599" s="31"/>
      <c r="G599" s="31"/>
      <c r="H599" s="37"/>
      <c r="I599" s="37"/>
      <c r="J599" s="38"/>
      <c r="K599" s="35"/>
      <c r="L599" s="35"/>
      <c r="M599" s="30"/>
      <c r="N599" s="30"/>
      <c r="O599" s="30"/>
      <c r="P599" s="31"/>
      <c r="Q599" s="30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0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0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</row>
    <row r="600" spans="1:68" s="34" customFormat="1" x14ac:dyDescent="0.25">
      <c r="A600" s="33"/>
      <c r="B600" s="32"/>
      <c r="C600" s="31"/>
      <c r="D600" s="36"/>
      <c r="E600" s="31"/>
      <c r="F600" s="31"/>
      <c r="G600" s="31"/>
      <c r="H600" s="37"/>
      <c r="I600" s="37"/>
      <c r="J600" s="38"/>
      <c r="K600" s="35"/>
      <c r="L600" s="35"/>
      <c r="M600" s="30"/>
      <c r="N600" s="30"/>
      <c r="O600" s="30"/>
      <c r="P600" s="31"/>
      <c r="Q600" s="30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0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0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</row>
    <row r="601" spans="1:68" s="34" customFormat="1" x14ac:dyDescent="0.25">
      <c r="A601" s="33"/>
      <c r="B601" s="32"/>
      <c r="C601" s="31"/>
      <c r="D601" s="36"/>
      <c r="E601" s="31"/>
      <c r="F601" s="31"/>
      <c r="G601" s="31"/>
      <c r="H601" s="37"/>
      <c r="I601" s="37"/>
      <c r="J601" s="38"/>
      <c r="K601" s="35"/>
      <c r="L601" s="35"/>
      <c r="M601" s="30"/>
      <c r="N601" s="30"/>
      <c r="O601" s="30"/>
      <c r="P601" s="31"/>
      <c r="Q601" s="30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0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0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</row>
    <row r="602" spans="1:68" s="34" customFormat="1" x14ac:dyDescent="0.25">
      <c r="A602" s="33"/>
      <c r="B602" s="32"/>
      <c r="C602" s="31"/>
      <c r="D602" s="36"/>
      <c r="E602" s="31"/>
      <c r="F602" s="31"/>
      <c r="G602" s="31"/>
      <c r="H602" s="37"/>
      <c r="I602" s="37"/>
      <c r="J602" s="38"/>
      <c r="K602" s="35"/>
      <c r="L602" s="35"/>
      <c r="M602" s="30"/>
      <c r="N602" s="30"/>
      <c r="O602" s="30"/>
      <c r="P602" s="31"/>
      <c r="Q602" s="30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0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0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</row>
    <row r="603" spans="1:68" s="34" customFormat="1" x14ac:dyDescent="0.25">
      <c r="A603" s="33"/>
      <c r="B603" s="32"/>
      <c r="C603" s="31"/>
      <c r="D603" s="36"/>
      <c r="E603" s="31"/>
      <c r="F603" s="31"/>
      <c r="G603" s="31"/>
      <c r="H603" s="37"/>
      <c r="I603" s="37"/>
      <c r="J603" s="38"/>
      <c r="K603" s="35"/>
      <c r="L603" s="35"/>
      <c r="M603" s="30"/>
      <c r="N603" s="30"/>
      <c r="O603" s="30"/>
      <c r="P603" s="31"/>
      <c r="Q603" s="30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0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0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</row>
    <row r="604" spans="1:68" s="34" customFormat="1" x14ac:dyDescent="0.25">
      <c r="A604" s="33"/>
      <c r="B604" s="32"/>
      <c r="C604" s="31"/>
      <c r="D604" s="36"/>
      <c r="E604" s="31"/>
      <c r="F604" s="31"/>
      <c r="G604" s="31"/>
      <c r="H604" s="37"/>
      <c r="I604" s="37"/>
      <c r="J604" s="38"/>
      <c r="K604" s="35"/>
      <c r="L604" s="35"/>
      <c r="M604" s="30"/>
      <c r="N604" s="30"/>
      <c r="O604" s="30"/>
      <c r="P604" s="31"/>
      <c r="Q604" s="30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0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0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</row>
    <row r="605" spans="1:68" s="34" customFormat="1" x14ac:dyDescent="0.25">
      <c r="A605" s="33"/>
      <c r="B605" s="32"/>
      <c r="C605" s="31"/>
      <c r="D605" s="36"/>
      <c r="E605" s="31"/>
      <c r="F605" s="31"/>
      <c r="G605" s="31"/>
      <c r="H605" s="37"/>
      <c r="I605" s="37"/>
      <c r="J605" s="38"/>
      <c r="K605" s="35"/>
      <c r="L605" s="35"/>
      <c r="M605" s="30"/>
      <c r="N605" s="30"/>
      <c r="O605" s="30"/>
      <c r="P605" s="31"/>
      <c r="Q605" s="30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0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0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</row>
    <row r="606" spans="1:68" s="34" customFormat="1" x14ac:dyDescent="0.25">
      <c r="A606" s="33"/>
      <c r="B606" s="32"/>
      <c r="C606" s="31"/>
      <c r="D606" s="36"/>
      <c r="E606" s="31"/>
      <c r="F606" s="31"/>
      <c r="G606" s="31"/>
      <c r="H606" s="37"/>
      <c r="I606" s="37"/>
      <c r="J606" s="38"/>
      <c r="K606" s="35"/>
      <c r="L606" s="35"/>
      <c r="M606" s="30"/>
      <c r="N606" s="30"/>
      <c r="O606" s="30"/>
      <c r="P606" s="31"/>
      <c r="Q606" s="30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0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0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</row>
    <row r="607" spans="1:68" s="34" customFormat="1" x14ac:dyDescent="0.25">
      <c r="A607" s="33"/>
      <c r="B607" s="32"/>
      <c r="C607" s="31"/>
      <c r="D607" s="36"/>
      <c r="E607" s="31"/>
      <c r="F607" s="31"/>
      <c r="G607" s="31"/>
      <c r="H607" s="37"/>
      <c r="I607" s="37"/>
      <c r="J607" s="38"/>
      <c r="K607" s="35"/>
      <c r="L607" s="35"/>
      <c r="M607" s="30"/>
      <c r="N607" s="30"/>
      <c r="O607" s="30"/>
      <c r="P607" s="31"/>
      <c r="Q607" s="30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0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0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</row>
    <row r="608" spans="1:68" s="34" customFormat="1" x14ac:dyDescent="0.25">
      <c r="A608" s="33"/>
      <c r="B608" s="32"/>
      <c r="C608" s="31"/>
      <c r="D608" s="36"/>
      <c r="E608" s="31"/>
      <c r="F608" s="31"/>
      <c r="G608" s="31"/>
      <c r="H608" s="37"/>
      <c r="I608" s="37"/>
      <c r="J608" s="38"/>
      <c r="K608" s="35"/>
      <c r="L608" s="35"/>
      <c r="M608" s="30"/>
      <c r="N608" s="30"/>
      <c r="O608" s="30"/>
      <c r="P608" s="31"/>
      <c r="Q608" s="30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0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0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</row>
    <row r="609" spans="1:68" s="34" customFormat="1" x14ac:dyDescent="0.25">
      <c r="A609" s="33"/>
      <c r="B609" s="32"/>
      <c r="C609" s="31"/>
      <c r="D609" s="36"/>
      <c r="E609" s="31"/>
      <c r="F609" s="31"/>
      <c r="G609" s="31"/>
      <c r="H609" s="37"/>
      <c r="I609" s="37"/>
      <c r="J609" s="38"/>
      <c r="K609" s="35"/>
      <c r="L609" s="35"/>
      <c r="M609" s="30"/>
      <c r="N609" s="30"/>
      <c r="O609" s="30"/>
      <c r="P609" s="31"/>
      <c r="Q609" s="30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0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0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</row>
    <row r="610" spans="1:68" s="34" customFormat="1" x14ac:dyDescent="0.25">
      <c r="A610" s="33"/>
      <c r="B610" s="32"/>
      <c r="C610" s="31"/>
      <c r="D610" s="36"/>
      <c r="E610" s="31"/>
      <c r="F610" s="31"/>
      <c r="G610" s="31"/>
      <c r="H610" s="37"/>
      <c r="I610" s="37"/>
      <c r="J610" s="38"/>
      <c r="K610" s="35"/>
      <c r="L610" s="35"/>
      <c r="M610" s="30"/>
      <c r="N610" s="30"/>
      <c r="O610" s="30"/>
      <c r="P610" s="31"/>
      <c r="Q610" s="30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0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0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</row>
    <row r="611" spans="1:68" s="34" customFormat="1" x14ac:dyDescent="0.25">
      <c r="A611" s="33"/>
      <c r="B611" s="32"/>
      <c r="C611" s="31"/>
      <c r="D611" s="36"/>
      <c r="E611" s="31"/>
      <c r="F611" s="31"/>
      <c r="G611" s="31"/>
      <c r="H611" s="37"/>
      <c r="I611" s="37"/>
      <c r="J611" s="38"/>
      <c r="K611" s="35"/>
      <c r="L611" s="35"/>
      <c r="M611" s="30"/>
      <c r="N611" s="30"/>
      <c r="O611" s="30"/>
      <c r="P611" s="31"/>
      <c r="Q611" s="30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0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0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</row>
    <row r="612" spans="1:68" s="34" customFormat="1" x14ac:dyDescent="0.25">
      <c r="A612" s="33"/>
      <c r="B612" s="32"/>
      <c r="C612" s="31"/>
      <c r="D612" s="36"/>
      <c r="E612" s="31"/>
      <c r="F612" s="31"/>
      <c r="G612" s="31"/>
      <c r="H612" s="37"/>
      <c r="I612" s="37"/>
      <c r="J612" s="38"/>
      <c r="K612" s="35"/>
      <c r="L612" s="35"/>
      <c r="M612" s="30"/>
      <c r="N612" s="30"/>
      <c r="O612" s="30"/>
      <c r="P612" s="31"/>
      <c r="Q612" s="30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0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0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</row>
    <row r="613" spans="1:68" s="34" customFormat="1" x14ac:dyDescent="0.25">
      <c r="A613" s="33"/>
      <c r="B613" s="32"/>
      <c r="C613" s="31"/>
      <c r="D613" s="36"/>
      <c r="E613" s="31"/>
      <c r="F613" s="31"/>
      <c r="G613" s="31"/>
      <c r="H613" s="37"/>
      <c r="I613" s="37"/>
      <c r="J613" s="38"/>
      <c r="K613" s="35"/>
      <c r="L613" s="35"/>
      <c r="M613" s="30"/>
      <c r="N613" s="30"/>
      <c r="O613" s="30"/>
      <c r="P613" s="31"/>
      <c r="Q613" s="30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0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0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</row>
    <row r="614" spans="1:68" s="34" customFormat="1" x14ac:dyDescent="0.25">
      <c r="A614" s="33"/>
      <c r="B614" s="32"/>
      <c r="C614" s="31"/>
      <c r="D614" s="36"/>
      <c r="E614" s="31"/>
      <c r="F614" s="31"/>
      <c r="G614" s="31"/>
      <c r="H614" s="37"/>
      <c r="I614" s="37"/>
      <c r="J614" s="38"/>
      <c r="K614" s="35"/>
      <c r="L614" s="35"/>
      <c r="M614" s="30"/>
      <c r="N614" s="30"/>
      <c r="O614" s="30"/>
      <c r="P614" s="31"/>
      <c r="Q614" s="30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0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0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</row>
    <row r="615" spans="1:68" s="34" customFormat="1" x14ac:dyDescent="0.25">
      <c r="A615" s="33"/>
      <c r="B615" s="32"/>
      <c r="C615" s="31"/>
      <c r="D615" s="36"/>
      <c r="E615" s="31"/>
      <c r="F615" s="31"/>
      <c r="G615" s="31"/>
      <c r="H615" s="37"/>
      <c r="I615" s="37"/>
      <c r="J615" s="38"/>
      <c r="K615" s="35"/>
      <c r="L615" s="35"/>
      <c r="M615" s="30"/>
      <c r="N615" s="30"/>
      <c r="O615" s="30"/>
      <c r="P615" s="31"/>
      <c r="Q615" s="30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0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0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</row>
    <row r="616" spans="1:68" s="34" customFormat="1" x14ac:dyDescent="0.25">
      <c r="A616" s="33"/>
      <c r="B616" s="32"/>
      <c r="C616" s="31"/>
      <c r="D616" s="36"/>
      <c r="E616" s="31"/>
      <c r="F616" s="31"/>
      <c r="G616" s="31"/>
      <c r="H616" s="37"/>
      <c r="I616" s="37"/>
      <c r="J616" s="38"/>
      <c r="K616" s="35"/>
      <c r="L616" s="35"/>
      <c r="M616" s="30"/>
      <c r="N616" s="30"/>
      <c r="O616" s="30"/>
      <c r="P616" s="31"/>
      <c r="Q616" s="30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0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0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</row>
    <row r="617" spans="1:68" s="34" customFormat="1" x14ac:dyDescent="0.25">
      <c r="A617" s="33"/>
      <c r="B617" s="32"/>
      <c r="C617" s="31"/>
      <c r="D617" s="36"/>
      <c r="E617" s="31"/>
      <c r="F617" s="31"/>
      <c r="G617" s="31"/>
      <c r="H617" s="37"/>
      <c r="I617" s="37"/>
      <c r="J617" s="38"/>
      <c r="K617" s="35"/>
      <c r="L617" s="35"/>
      <c r="M617" s="30"/>
      <c r="N617" s="30"/>
      <c r="O617" s="30"/>
      <c r="P617" s="31"/>
      <c r="Q617" s="30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0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0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</row>
    <row r="618" spans="1:68" s="34" customFormat="1" x14ac:dyDescent="0.25">
      <c r="A618" s="33"/>
      <c r="B618" s="32"/>
      <c r="C618" s="31"/>
      <c r="D618" s="36"/>
      <c r="E618" s="31"/>
      <c r="F618" s="31"/>
      <c r="G618" s="31"/>
      <c r="H618" s="37"/>
      <c r="I618" s="37"/>
      <c r="J618" s="38"/>
      <c r="K618" s="35"/>
      <c r="L618" s="35"/>
      <c r="M618" s="30"/>
      <c r="N618" s="30"/>
      <c r="O618" s="30"/>
      <c r="P618" s="31"/>
      <c r="Q618" s="30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0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0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</row>
    <row r="619" spans="1:68" s="34" customFormat="1" x14ac:dyDescent="0.25">
      <c r="A619" s="33"/>
      <c r="B619" s="32"/>
      <c r="C619" s="31"/>
      <c r="D619" s="36"/>
      <c r="E619" s="31"/>
      <c r="F619" s="31"/>
      <c r="G619" s="31"/>
      <c r="H619" s="37"/>
      <c r="I619" s="37"/>
      <c r="J619" s="38"/>
      <c r="K619" s="35"/>
      <c r="L619" s="35"/>
      <c r="M619" s="30"/>
      <c r="N619" s="30"/>
      <c r="O619" s="30"/>
      <c r="P619" s="31"/>
      <c r="Q619" s="30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0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0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</row>
    <row r="620" spans="1:68" s="32" customFormat="1" x14ac:dyDescent="0.25">
      <c r="A620" s="33"/>
      <c r="C620" s="31"/>
      <c r="D620" s="36"/>
      <c r="E620" s="31"/>
      <c r="F620" s="31"/>
      <c r="G620" s="31"/>
      <c r="H620" s="37"/>
      <c r="I620" s="37"/>
      <c r="J620" s="38"/>
      <c r="K620" s="35"/>
      <c r="L620" s="35"/>
      <c r="M620" s="30"/>
      <c r="N620" s="30"/>
      <c r="O620" s="30"/>
      <c r="P620" s="31"/>
      <c r="Q620" s="30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0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30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</row>
    <row r="621" spans="1:68" s="32" customFormat="1" x14ac:dyDescent="0.25">
      <c r="A621" s="33"/>
      <c r="C621" s="31"/>
      <c r="D621" s="36"/>
      <c r="E621" s="31"/>
      <c r="F621" s="31"/>
      <c r="G621" s="31"/>
      <c r="H621" s="37"/>
      <c r="I621" s="37"/>
      <c r="J621" s="38"/>
      <c r="K621" s="35"/>
      <c r="L621" s="35"/>
      <c r="M621" s="30"/>
      <c r="N621" s="30"/>
      <c r="O621" s="30"/>
      <c r="P621" s="31"/>
      <c r="Q621" s="30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0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30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</row>
    <row r="622" spans="1:68" s="32" customFormat="1" x14ac:dyDescent="0.25">
      <c r="A622" s="33"/>
      <c r="C622" s="31"/>
      <c r="D622" s="36"/>
      <c r="E622" s="31"/>
      <c r="F622" s="31"/>
      <c r="G622" s="31"/>
      <c r="H622" s="37"/>
      <c r="I622" s="37"/>
      <c r="J622" s="38"/>
      <c r="K622" s="35"/>
      <c r="L622" s="35"/>
      <c r="M622" s="30"/>
      <c r="N622" s="30"/>
      <c r="O622" s="30"/>
      <c r="P622" s="31"/>
      <c r="Q622" s="30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0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30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</row>
    <row r="623" spans="1:68" s="32" customFormat="1" x14ac:dyDescent="0.25">
      <c r="A623" s="33"/>
      <c r="C623" s="31"/>
      <c r="D623" s="36"/>
      <c r="E623" s="31"/>
      <c r="F623" s="31"/>
      <c r="G623" s="31"/>
      <c r="H623" s="37"/>
      <c r="I623" s="37"/>
      <c r="J623" s="38"/>
      <c r="K623" s="35"/>
      <c r="L623" s="35"/>
      <c r="M623" s="30"/>
      <c r="N623" s="30"/>
      <c r="O623" s="30"/>
      <c r="P623" s="31"/>
      <c r="Q623" s="30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0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30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</row>
    <row r="624" spans="1:68" s="32" customFormat="1" x14ac:dyDescent="0.25">
      <c r="A624" s="33"/>
      <c r="C624" s="31"/>
      <c r="D624" s="36"/>
      <c r="E624" s="31"/>
      <c r="F624" s="31"/>
      <c r="G624" s="31"/>
      <c r="H624" s="37"/>
      <c r="I624" s="37"/>
      <c r="J624" s="38"/>
      <c r="K624" s="35"/>
      <c r="L624" s="35"/>
      <c r="M624" s="30"/>
      <c r="N624" s="30"/>
      <c r="O624" s="30"/>
      <c r="P624" s="31"/>
      <c r="Q624" s="30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0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30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</row>
    <row r="625" spans="1:68" s="32" customFormat="1" x14ac:dyDescent="0.25">
      <c r="A625" s="33"/>
      <c r="C625" s="31"/>
      <c r="D625" s="36"/>
      <c r="E625" s="31"/>
      <c r="F625" s="31"/>
      <c r="G625" s="31"/>
      <c r="H625" s="37"/>
      <c r="I625" s="37"/>
      <c r="J625" s="38"/>
      <c r="K625" s="35"/>
      <c r="L625" s="35"/>
      <c r="M625" s="30"/>
      <c r="N625" s="30"/>
      <c r="O625" s="30"/>
      <c r="P625" s="31"/>
      <c r="Q625" s="30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0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30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</row>
    <row r="626" spans="1:68" s="32" customFormat="1" x14ac:dyDescent="0.25">
      <c r="A626" s="33"/>
      <c r="C626" s="31"/>
      <c r="D626" s="36"/>
      <c r="E626" s="31"/>
      <c r="F626" s="31"/>
      <c r="G626" s="31"/>
      <c r="H626" s="37"/>
      <c r="I626" s="37"/>
      <c r="J626" s="38"/>
      <c r="K626" s="35"/>
      <c r="L626" s="35"/>
      <c r="M626" s="30"/>
      <c r="N626" s="30"/>
      <c r="O626" s="30"/>
      <c r="P626" s="31"/>
      <c r="Q626" s="30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0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30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</row>
    <row r="627" spans="1:68" s="32" customFormat="1" x14ac:dyDescent="0.25">
      <c r="A627" s="33"/>
      <c r="C627" s="31"/>
      <c r="D627" s="36"/>
      <c r="E627" s="31"/>
      <c r="F627" s="31"/>
      <c r="G627" s="31"/>
      <c r="H627" s="37"/>
      <c r="I627" s="37"/>
      <c r="J627" s="38"/>
      <c r="K627" s="35"/>
      <c r="L627" s="35"/>
      <c r="M627" s="30"/>
      <c r="N627" s="30"/>
      <c r="O627" s="30"/>
      <c r="P627" s="31"/>
      <c r="Q627" s="30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0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30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</row>
    <row r="628" spans="1:68" s="32" customFormat="1" x14ac:dyDescent="0.25">
      <c r="A628" s="33"/>
      <c r="C628" s="31"/>
      <c r="D628" s="36"/>
      <c r="E628" s="31"/>
      <c r="F628" s="31"/>
      <c r="G628" s="31"/>
      <c r="H628" s="37"/>
      <c r="I628" s="37"/>
      <c r="J628" s="38"/>
      <c r="K628" s="35"/>
      <c r="L628" s="35"/>
      <c r="M628" s="30"/>
      <c r="N628" s="30"/>
      <c r="O628" s="30"/>
      <c r="P628" s="31"/>
      <c r="Q628" s="30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0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30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</row>
    <row r="629" spans="1:68" s="32" customFormat="1" x14ac:dyDescent="0.25">
      <c r="A629" s="33"/>
      <c r="C629" s="31"/>
      <c r="D629" s="36"/>
      <c r="E629" s="31"/>
      <c r="F629" s="31"/>
      <c r="G629" s="31"/>
      <c r="H629" s="37"/>
      <c r="I629" s="37"/>
      <c r="J629" s="38"/>
      <c r="K629" s="35"/>
      <c r="L629" s="35"/>
      <c r="M629" s="30"/>
      <c r="N629" s="30"/>
      <c r="O629" s="30"/>
      <c r="P629" s="31"/>
      <c r="Q629" s="30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0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30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</row>
    <row r="630" spans="1:68" s="32" customFormat="1" x14ac:dyDescent="0.25">
      <c r="A630" s="33"/>
      <c r="C630" s="31"/>
      <c r="D630" s="36"/>
      <c r="E630" s="31"/>
      <c r="F630" s="31"/>
      <c r="G630" s="31"/>
      <c r="H630" s="37"/>
      <c r="I630" s="37"/>
      <c r="J630" s="38"/>
      <c r="K630" s="35"/>
      <c r="L630" s="35"/>
      <c r="M630" s="30"/>
      <c r="N630" s="30"/>
      <c r="O630" s="30"/>
      <c r="P630" s="31"/>
      <c r="Q630" s="30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0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30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</row>
    <row r="631" spans="1:68" s="32" customFormat="1" x14ac:dyDescent="0.25">
      <c r="A631" s="33"/>
      <c r="C631" s="31"/>
      <c r="D631" s="36"/>
      <c r="E631" s="31"/>
      <c r="F631" s="31"/>
      <c r="G631" s="31"/>
      <c r="I631" s="37"/>
      <c r="J631" s="38"/>
      <c r="K631" s="35"/>
      <c r="L631" s="35"/>
      <c r="M631" s="31"/>
      <c r="N631" s="31"/>
      <c r="O631" s="31"/>
      <c r="P631" s="31"/>
      <c r="Q631" s="30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0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30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</row>
    <row r="632" spans="1:68" s="32" customFormat="1" x14ac:dyDescent="0.25">
      <c r="A632" s="33"/>
      <c r="C632" s="44"/>
      <c r="D632" s="36"/>
      <c r="E632" s="31"/>
      <c r="F632" s="31"/>
      <c r="G632" s="31"/>
      <c r="H632" s="37"/>
      <c r="I632" s="37"/>
      <c r="J632" s="38"/>
      <c r="K632" s="35"/>
      <c r="L632" s="35"/>
      <c r="M632" s="31"/>
      <c r="N632" s="31"/>
      <c r="O632" s="31"/>
      <c r="P632" s="31"/>
      <c r="Q632" s="30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0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30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</row>
    <row r="633" spans="1:68" s="32" customFormat="1" x14ac:dyDescent="0.25">
      <c r="A633" s="33"/>
      <c r="C633" s="44"/>
      <c r="D633" s="36"/>
      <c r="E633" s="31"/>
      <c r="F633" s="31"/>
      <c r="G633" s="31"/>
      <c r="H633" s="37"/>
      <c r="I633" s="37"/>
      <c r="J633" s="38"/>
      <c r="K633" s="35"/>
      <c r="L633" s="35"/>
      <c r="M633" s="31"/>
      <c r="N633" s="31"/>
      <c r="O633" s="31"/>
      <c r="P633" s="31"/>
      <c r="Q633" s="30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0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30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</row>
    <row r="634" spans="1:68" s="32" customFormat="1" x14ac:dyDescent="0.25">
      <c r="A634" s="33"/>
      <c r="C634" s="44"/>
      <c r="D634" s="36"/>
      <c r="E634" s="31"/>
      <c r="F634" s="31"/>
      <c r="G634" s="31"/>
      <c r="H634" s="37"/>
      <c r="I634" s="37"/>
      <c r="J634" s="38"/>
      <c r="K634" s="35"/>
      <c r="L634" s="35"/>
      <c r="M634" s="31"/>
      <c r="N634" s="31"/>
      <c r="O634" s="31"/>
      <c r="P634" s="31"/>
      <c r="Q634" s="30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0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30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</row>
    <row r="635" spans="1:68" s="32" customFormat="1" x14ac:dyDescent="0.25">
      <c r="A635" s="33"/>
      <c r="C635" s="44"/>
      <c r="D635" s="36"/>
      <c r="E635" s="31"/>
      <c r="F635" s="31"/>
      <c r="G635" s="31"/>
      <c r="H635" s="37"/>
      <c r="I635" s="37"/>
      <c r="J635" s="38"/>
      <c r="K635" s="35"/>
      <c r="L635" s="35"/>
      <c r="M635" s="31"/>
      <c r="N635" s="31"/>
      <c r="O635" s="31"/>
      <c r="P635" s="31"/>
      <c r="Q635" s="30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0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30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</row>
    <row r="636" spans="1:68" s="32" customFormat="1" x14ac:dyDescent="0.25">
      <c r="A636" s="33"/>
      <c r="C636" s="44"/>
      <c r="D636" s="36"/>
      <c r="E636" s="31"/>
      <c r="F636" s="31"/>
      <c r="G636" s="31"/>
      <c r="H636" s="37"/>
      <c r="I636" s="37"/>
      <c r="J636" s="38"/>
      <c r="K636" s="35"/>
      <c r="L636" s="35"/>
      <c r="M636" s="31"/>
      <c r="N636" s="31"/>
      <c r="O636" s="31"/>
      <c r="P636" s="31"/>
      <c r="Q636" s="30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0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30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</row>
    <row r="637" spans="1:68" s="32" customFormat="1" x14ac:dyDescent="0.25">
      <c r="A637" s="33"/>
      <c r="C637" s="44"/>
      <c r="D637" s="36"/>
      <c r="E637" s="31"/>
      <c r="F637" s="31"/>
      <c r="G637" s="31"/>
      <c r="H637" s="37"/>
      <c r="I637" s="37"/>
      <c r="J637" s="38"/>
      <c r="K637" s="35"/>
      <c r="L637" s="35"/>
      <c r="M637" s="31"/>
      <c r="N637" s="31"/>
      <c r="O637" s="31"/>
      <c r="P637" s="31"/>
      <c r="Q637" s="30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0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30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</row>
    <row r="638" spans="1:68" s="32" customFormat="1" x14ac:dyDescent="0.25">
      <c r="A638" s="33"/>
      <c r="C638" s="44"/>
      <c r="D638" s="36"/>
      <c r="E638" s="31"/>
      <c r="F638" s="31"/>
      <c r="G638" s="31"/>
      <c r="H638" s="37"/>
      <c r="I638" s="37"/>
      <c r="J638" s="38"/>
      <c r="K638" s="35"/>
      <c r="L638" s="35"/>
      <c r="M638" s="31"/>
      <c r="N638" s="31"/>
      <c r="O638" s="31"/>
      <c r="P638" s="31"/>
      <c r="Q638" s="30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0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30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</row>
    <row r="639" spans="1:68" s="32" customFormat="1" x14ac:dyDescent="0.25">
      <c r="A639" s="33"/>
      <c r="C639" s="44"/>
      <c r="D639" s="36"/>
      <c r="E639" s="31"/>
      <c r="F639" s="31"/>
      <c r="G639" s="31"/>
      <c r="H639" s="37"/>
      <c r="I639" s="37"/>
      <c r="J639" s="38"/>
      <c r="K639" s="35"/>
      <c r="L639" s="35"/>
      <c r="M639" s="31"/>
      <c r="N639" s="31"/>
      <c r="O639" s="31"/>
      <c r="P639" s="31"/>
      <c r="Q639" s="30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0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30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</row>
    <row r="640" spans="1:68" s="32" customFormat="1" x14ac:dyDescent="0.25">
      <c r="A640" s="33"/>
      <c r="C640" s="44"/>
      <c r="D640" s="36"/>
      <c r="E640" s="31"/>
      <c r="F640" s="31"/>
      <c r="G640" s="31"/>
      <c r="H640" s="45"/>
      <c r="I640" s="37"/>
      <c r="J640" s="38"/>
      <c r="K640" s="35"/>
      <c r="L640" s="35"/>
      <c r="M640" s="31"/>
      <c r="N640" s="31"/>
      <c r="O640" s="31"/>
      <c r="P640" s="31"/>
      <c r="Q640" s="30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0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30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</row>
    <row r="641" spans="1:68" s="32" customFormat="1" x14ac:dyDescent="0.25">
      <c r="A641" s="33"/>
      <c r="C641" s="44"/>
      <c r="D641" s="36"/>
      <c r="E641" s="31"/>
      <c r="F641" s="31"/>
      <c r="G641" s="31"/>
      <c r="H641" s="45"/>
      <c r="I641" s="37"/>
      <c r="J641" s="38"/>
      <c r="K641" s="35"/>
      <c r="L641" s="35"/>
      <c r="M641" s="31"/>
      <c r="N641" s="31"/>
      <c r="O641" s="31"/>
      <c r="P641" s="31"/>
      <c r="Q641" s="30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0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30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</row>
    <row r="642" spans="1:68" s="32" customFormat="1" x14ac:dyDescent="0.25">
      <c r="A642" s="33"/>
      <c r="C642" s="44"/>
      <c r="D642" s="36"/>
      <c r="E642" s="31"/>
      <c r="F642" s="31"/>
      <c r="G642" s="31"/>
      <c r="H642" s="45"/>
      <c r="I642" s="37"/>
      <c r="J642" s="38"/>
      <c r="K642" s="35"/>
      <c r="L642" s="35"/>
      <c r="M642" s="31"/>
      <c r="N642" s="31"/>
      <c r="O642" s="31"/>
      <c r="P642" s="31"/>
      <c r="Q642" s="30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0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30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</row>
    <row r="643" spans="1:68" s="32" customFormat="1" x14ac:dyDescent="0.25">
      <c r="A643" s="33"/>
      <c r="C643" s="44"/>
      <c r="D643" s="36"/>
      <c r="E643" s="31"/>
      <c r="F643" s="31"/>
      <c r="G643" s="31"/>
      <c r="H643" s="45"/>
      <c r="I643" s="37"/>
      <c r="J643" s="38"/>
      <c r="K643" s="35"/>
      <c r="L643" s="35"/>
      <c r="M643" s="31"/>
      <c r="N643" s="31"/>
      <c r="O643" s="31"/>
      <c r="P643" s="31"/>
      <c r="Q643" s="30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0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30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</row>
    <row r="644" spans="1:68" s="32" customFormat="1" x14ac:dyDescent="0.25">
      <c r="A644" s="33"/>
      <c r="C644" s="44"/>
      <c r="D644" s="36"/>
      <c r="E644" s="31"/>
      <c r="F644" s="31"/>
      <c r="G644" s="31"/>
      <c r="H644" s="45"/>
      <c r="I644" s="37"/>
      <c r="J644" s="38"/>
      <c r="K644" s="35"/>
      <c r="L644" s="35"/>
      <c r="M644" s="31"/>
      <c r="N644" s="31"/>
      <c r="O644" s="31"/>
      <c r="P644" s="31"/>
      <c r="Q644" s="30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0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30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</row>
    <row r="645" spans="1:68" s="32" customFormat="1" x14ac:dyDescent="0.25">
      <c r="A645" s="33"/>
      <c r="C645" s="44"/>
      <c r="D645" s="36"/>
      <c r="E645" s="31"/>
      <c r="F645" s="31"/>
      <c r="G645" s="31"/>
      <c r="H645" s="45"/>
      <c r="I645" s="37"/>
      <c r="J645" s="38"/>
      <c r="K645" s="35"/>
      <c r="L645" s="35"/>
      <c r="M645" s="31"/>
      <c r="N645" s="31"/>
      <c r="O645" s="31"/>
      <c r="P645" s="31"/>
      <c r="Q645" s="30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0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30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</row>
    <row r="646" spans="1:68" s="32" customFormat="1" x14ac:dyDescent="0.25">
      <c r="A646" s="33"/>
      <c r="C646" s="44"/>
      <c r="D646" s="36"/>
      <c r="E646" s="31"/>
      <c r="F646" s="31"/>
      <c r="G646" s="31"/>
      <c r="H646" s="45"/>
      <c r="I646" s="37"/>
      <c r="J646" s="38"/>
      <c r="K646" s="35"/>
      <c r="L646" s="35"/>
      <c r="M646" s="31"/>
      <c r="N646" s="31"/>
      <c r="O646" s="31"/>
      <c r="P646" s="31"/>
      <c r="Q646" s="30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0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30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</row>
    <row r="647" spans="1:68" s="32" customFormat="1" x14ac:dyDescent="0.25">
      <c r="A647" s="33"/>
      <c r="C647" s="44"/>
      <c r="D647" s="36"/>
      <c r="E647" s="31"/>
      <c r="F647" s="31"/>
      <c r="G647" s="31"/>
      <c r="H647" s="45"/>
      <c r="I647" s="37"/>
      <c r="J647" s="38"/>
      <c r="K647" s="35"/>
      <c r="L647" s="35"/>
      <c r="M647" s="31"/>
      <c r="N647" s="31"/>
      <c r="O647" s="31"/>
      <c r="P647" s="31"/>
      <c r="Q647" s="30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0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30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</row>
    <row r="648" spans="1:68" s="32" customFormat="1" x14ac:dyDescent="0.25">
      <c r="A648" s="33"/>
      <c r="C648" s="44"/>
      <c r="D648" s="36"/>
      <c r="E648" s="31"/>
      <c r="F648" s="31"/>
      <c r="G648" s="31"/>
      <c r="H648" s="45"/>
      <c r="I648" s="37"/>
      <c r="J648" s="38"/>
      <c r="K648" s="35"/>
      <c r="L648" s="35"/>
      <c r="M648" s="31"/>
      <c r="N648" s="31"/>
      <c r="O648" s="31"/>
      <c r="P648" s="31"/>
      <c r="Q648" s="30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0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30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</row>
    <row r="649" spans="1:68" s="32" customFormat="1" x14ac:dyDescent="0.25">
      <c r="A649" s="33"/>
      <c r="C649" s="44"/>
      <c r="D649" s="36"/>
      <c r="E649" s="31"/>
      <c r="F649" s="31"/>
      <c r="G649" s="31"/>
      <c r="H649" s="45"/>
      <c r="I649" s="37"/>
      <c r="J649" s="38"/>
      <c r="K649" s="35"/>
      <c r="L649" s="35"/>
      <c r="M649" s="31"/>
      <c r="N649" s="31"/>
      <c r="O649" s="31"/>
      <c r="P649" s="31"/>
      <c r="Q649" s="30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0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30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</row>
    <row r="650" spans="1:68" s="32" customFormat="1" x14ac:dyDescent="0.25">
      <c r="A650" s="33"/>
      <c r="C650" s="44"/>
      <c r="D650" s="36"/>
      <c r="E650" s="31"/>
      <c r="F650" s="31"/>
      <c r="G650" s="31"/>
      <c r="H650" s="45"/>
      <c r="I650" s="37"/>
      <c r="J650" s="38"/>
      <c r="K650" s="35"/>
      <c r="L650" s="35"/>
      <c r="M650" s="31"/>
      <c r="N650" s="31"/>
      <c r="O650" s="31"/>
      <c r="P650" s="31"/>
      <c r="Q650" s="30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0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30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</row>
    <row r="651" spans="1:68" s="32" customFormat="1" x14ac:dyDescent="0.25">
      <c r="A651" s="33"/>
      <c r="C651" s="44"/>
      <c r="D651" s="36"/>
      <c r="E651" s="31"/>
      <c r="F651" s="31"/>
      <c r="G651" s="31"/>
      <c r="H651" s="45"/>
      <c r="I651" s="37"/>
      <c r="J651" s="38"/>
      <c r="K651" s="35"/>
      <c r="L651" s="35"/>
      <c r="M651" s="31"/>
      <c r="N651" s="31"/>
      <c r="O651" s="31"/>
      <c r="P651" s="31"/>
      <c r="Q651" s="30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0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30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</row>
    <row r="652" spans="1:68" s="32" customFormat="1" x14ac:dyDescent="0.25">
      <c r="A652" s="33"/>
      <c r="C652" s="44"/>
      <c r="D652" s="36"/>
      <c r="E652" s="31"/>
      <c r="F652" s="31"/>
      <c r="G652" s="31"/>
      <c r="H652" s="45"/>
      <c r="I652" s="37"/>
      <c r="J652" s="38"/>
      <c r="K652" s="35"/>
      <c r="L652" s="35"/>
      <c r="M652" s="31"/>
      <c r="N652" s="31"/>
      <c r="O652" s="31"/>
      <c r="P652" s="31"/>
      <c r="Q652" s="30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0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30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</row>
    <row r="653" spans="1:68" s="32" customFormat="1" x14ac:dyDescent="0.25">
      <c r="A653" s="33"/>
      <c r="C653" s="44"/>
      <c r="D653" s="36"/>
      <c r="E653" s="31"/>
      <c r="F653" s="31"/>
      <c r="G653" s="31"/>
      <c r="H653" s="45"/>
      <c r="I653" s="37"/>
      <c r="J653" s="38"/>
      <c r="K653" s="35"/>
      <c r="L653" s="35"/>
      <c r="M653" s="31"/>
      <c r="N653" s="31"/>
      <c r="O653" s="31"/>
      <c r="P653" s="31"/>
      <c r="Q653" s="30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0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30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</row>
    <row r="654" spans="1:68" s="32" customFormat="1" x14ac:dyDescent="0.25">
      <c r="A654" s="33"/>
      <c r="C654" s="44"/>
      <c r="D654" s="36"/>
      <c r="E654" s="31"/>
      <c r="F654" s="31"/>
      <c r="G654" s="31"/>
      <c r="H654" s="45"/>
      <c r="I654" s="37"/>
      <c r="J654" s="38"/>
      <c r="K654" s="35"/>
      <c r="L654" s="35"/>
      <c r="M654" s="31"/>
      <c r="N654" s="31"/>
      <c r="O654" s="31"/>
      <c r="P654" s="31"/>
      <c r="Q654" s="30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0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30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</row>
    <row r="655" spans="1:68" s="32" customFormat="1" x14ac:dyDescent="0.25">
      <c r="A655" s="33"/>
      <c r="C655" s="44"/>
      <c r="D655" s="36"/>
      <c r="E655" s="31"/>
      <c r="F655" s="31"/>
      <c r="G655" s="31"/>
      <c r="H655" s="45"/>
      <c r="I655" s="37"/>
      <c r="J655" s="38"/>
      <c r="K655" s="35"/>
      <c r="L655" s="35"/>
      <c r="M655" s="31"/>
      <c r="N655" s="31"/>
      <c r="O655" s="31"/>
      <c r="P655" s="31"/>
      <c r="Q655" s="30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0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30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</row>
    <row r="656" spans="1:68" s="32" customFormat="1" x14ac:dyDescent="0.25">
      <c r="A656" s="33"/>
      <c r="C656" s="44"/>
      <c r="D656" s="36"/>
      <c r="E656" s="31"/>
      <c r="F656" s="31"/>
      <c r="G656" s="31"/>
      <c r="H656" s="45"/>
      <c r="I656" s="37"/>
      <c r="J656" s="38"/>
      <c r="K656" s="35"/>
      <c r="L656" s="35"/>
      <c r="M656" s="31"/>
      <c r="N656" s="31"/>
      <c r="O656" s="31"/>
      <c r="P656" s="31"/>
      <c r="Q656" s="30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0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30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</row>
    <row r="657" spans="1:68" s="32" customFormat="1" x14ac:dyDescent="0.25">
      <c r="A657" s="33"/>
      <c r="C657" s="44"/>
      <c r="D657" s="36"/>
      <c r="E657" s="31"/>
      <c r="F657" s="31"/>
      <c r="G657" s="31"/>
      <c r="H657" s="45"/>
      <c r="I657" s="37"/>
      <c r="J657" s="38"/>
      <c r="K657" s="35"/>
      <c r="L657" s="35"/>
      <c r="M657" s="31"/>
      <c r="N657" s="31"/>
      <c r="O657" s="31"/>
      <c r="P657" s="31"/>
      <c r="Q657" s="30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0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30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</row>
    <row r="658" spans="1:68" s="32" customFormat="1" x14ac:dyDescent="0.25">
      <c r="A658" s="33"/>
      <c r="C658" s="44"/>
      <c r="D658" s="36"/>
      <c r="E658" s="31"/>
      <c r="F658" s="31"/>
      <c r="G658" s="31"/>
      <c r="H658" s="45"/>
      <c r="I658" s="37"/>
      <c r="J658" s="38"/>
      <c r="K658" s="35"/>
      <c r="L658" s="35"/>
      <c r="M658" s="31"/>
      <c r="N658" s="31"/>
      <c r="O658" s="31"/>
      <c r="P658" s="31"/>
      <c r="Q658" s="30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0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30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</row>
    <row r="659" spans="1:68" s="32" customFormat="1" x14ac:dyDescent="0.25">
      <c r="A659" s="33"/>
      <c r="C659" s="44"/>
      <c r="D659" s="36"/>
      <c r="E659" s="31"/>
      <c r="F659" s="31"/>
      <c r="G659" s="31"/>
      <c r="H659" s="45"/>
      <c r="I659" s="37"/>
      <c r="J659" s="38"/>
      <c r="K659" s="35"/>
      <c r="L659" s="35"/>
      <c r="M659" s="31"/>
      <c r="N659" s="31"/>
      <c r="O659" s="31"/>
      <c r="P659" s="31"/>
      <c r="Q659" s="30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0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30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</row>
    <row r="660" spans="1:68" s="32" customFormat="1" x14ac:dyDescent="0.25">
      <c r="A660" s="33"/>
      <c r="C660" s="44"/>
      <c r="D660" s="36"/>
      <c r="E660" s="31"/>
      <c r="F660" s="31"/>
      <c r="G660" s="31"/>
      <c r="H660" s="45"/>
      <c r="I660" s="37"/>
      <c r="J660" s="38"/>
      <c r="K660" s="35"/>
      <c r="L660" s="35"/>
      <c r="M660" s="31"/>
      <c r="N660" s="31"/>
      <c r="O660" s="31"/>
      <c r="P660" s="31"/>
      <c r="Q660" s="30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0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30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</row>
    <row r="661" spans="1:68" s="32" customFormat="1" x14ac:dyDescent="0.25">
      <c r="A661" s="33"/>
      <c r="C661" s="44"/>
      <c r="D661" s="36"/>
      <c r="E661" s="31"/>
      <c r="F661" s="31"/>
      <c r="G661" s="31"/>
      <c r="H661" s="45"/>
      <c r="I661" s="37"/>
      <c r="J661" s="38"/>
      <c r="K661" s="35"/>
      <c r="L661" s="35"/>
      <c r="M661" s="31"/>
      <c r="N661" s="31"/>
      <c r="O661" s="31"/>
      <c r="P661" s="31"/>
      <c r="Q661" s="30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0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30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</row>
    <row r="662" spans="1:68" s="32" customFormat="1" x14ac:dyDescent="0.25">
      <c r="A662" s="33"/>
      <c r="C662" s="44"/>
      <c r="D662" s="36"/>
      <c r="E662" s="31"/>
      <c r="F662" s="31"/>
      <c r="G662" s="31"/>
      <c r="H662" s="45"/>
      <c r="I662" s="37"/>
      <c r="J662" s="38"/>
      <c r="K662" s="35"/>
      <c r="L662" s="35"/>
      <c r="M662" s="31"/>
      <c r="N662" s="31"/>
      <c r="O662" s="31"/>
      <c r="P662" s="31"/>
      <c r="Q662" s="30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0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30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</row>
    <row r="663" spans="1:68" s="32" customFormat="1" x14ac:dyDescent="0.25">
      <c r="A663" s="33"/>
      <c r="C663" s="44"/>
      <c r="D663" s="36"/>
      <c r="E663" s="31"/>
      <c r="F663" s="31"/>
      <c r="G663" s="31"/>
      <c r="H663" s="45"/>
      <c r="I663" s="37"/>
      <c r="J663" s="38"/>
      <c r="K663" s="35"/>
      <c r="L663" s="35"/>
      <c r="M663" s="31"/>
      <c r="N663" s="31"/>
      <c r="O663" s="31"/>
      <c r="P663" s="31"/>
      <c r="Q663" s="30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0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30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</row>
    <row r="664" spans="1:68" s="32" customFormat="1" x14ac:dyDescent="0.25">
      <c r="A664" s="33"/>
      <c r="C664" s="44"/>
      <c r="D664" s="36"/>
      <c r="E664" s="31"/>
      <c r="F664" s="31"/>
      <c r="G664" s="31"/>
      <c r="H664" s="45"/>
      <c r="I664" s="37"/>
      <c r="J664" s="38"/>
      <c r="K664" s="35"/>
      <c r="L664" s="35"/>
      <c r="M664" s="31"/>
      <c r="N664" s="31"/>
      <c r="O664" s="31"/>
      <c r="P664" s="31"/>
      <c r="Q664" s="30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0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30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</row>
    <row r="665" spans="1:68" s="32" customFormat="1" x14ac:dyDescent="0.25">
      <c r="A665" s="33"/>
      <c r="C665" s="44"/>
      <c r="D665" s="36"/>
      <c r="E665" s="31"/>
      <c r="F665" s="31"/>
      <c r="G665" s="31"/>
      <c r="H665" s="45"/>
      <c r="I665" s="37"/>
      <c r="J665" s="38"/>
      <c r="K665" s="35"/>
      <c r="L665" s="35"/>
      <c r="M665" s="31"/>
      <c r="N665" s="31"/>
      <c r="O665" s="31"/>
      <c r="P665" s="31"/>
      <c r="Q665" s="30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0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30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</row>
    <row r="666" spans="1:68" s="32" customFormat="1" x14ac:dyDescent="0.25">
      <c r="A666" s="33"/>
      <c r="C666" s="44"/>
      <c r="D666" s="36"/>
      <c r="E666" s="31"/>
      <c r="F666" s="31"/>
      <c r="G666" s="31"/>
      <c r="H666" s="45"/>
      <c r="I666" s="37"/>
      <c r="J666" s="38"/>
      <c r="K666" s="35"/>
      <c r="L666" s="35"/>
      <c r="M666" s="31"/>
      <c r="N666" s="31"/>
      <c r="O666" s="31"/>
      <c r="P666" s="31"/>
      <c r="Q666" s="30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0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30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</row>
    <row r="667" spans="1:68" s="32" customFormat="1" x14ac:dyDescent="0.25">
      <c r="A667" s="33"/>
      <c r="C667" s="44"/>
      <c r="D667" s="36"/>
      <c r="E667" s="31"/>
      <c r="F667" s="31"/>
      <c r="G667" s="31"/>
      <c r="H667" s="45"/>
      <c r="I667" s="37"/>
      <c r="J667" s="38"/>
      <c r="K667" s="35"/>
      <c r="L667" s="35"/>
      <c r="M667" s="31"/>
      <c r="N667" s="31"/>
      <c r="O667" s="31"/>
      <c r="P667" s="31"/>
      <c r="Q667" s="30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0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30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</row>
    <row r="668" spans="1:68" s="32" customFormat="1" x14ac:dyDescent="0.25">
      <c r="A668" s="33"/>
      <c r="C668" s="44"/>
      <c r="D668" s="36"/>
      <c r="E668" s="31"/>
      <c r="F668" s="31"/>
      <c r="G668" s="31"/>
      <c r="H668" s="45"/>
      <c r="I668" s="37"/>
      <c r="J668" s="38"/>
      <c r="K668" s="35"/>
      <c r="L668" s="35"/>
      <c r="M668" s="31"/>
      <c r="N668" s="31"/>
      <c r="O668" s="31"/>
      <c r="P668" s="31"/>
      <c r="Q668" s="30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0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30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</row>
    <row r="669" spans="1:68" s="32" customFormat="1" x14ac:dyDescent="0.25">
      <c r="A669" s="33"/>
      <c r="C669" s="44"/>
      <c r="D669" s="36"/>
      <c r="E669" s="31"/>
      <c r="F669" s="31"/>
      <c r="G669" s="31"/>
      <c r="H669" s="45"/>
      <c r="I669" s="37"/>
      <c r="J669" s="38"/>
      <c r="K669" s="35"/>
      <c r="L669" s="35"/>
      <c r="M669" s="31"/>
      <c r="N669" s="31"/>
      <c r="O669" s="31"/>
      <c r="P669" s="31"/>
      <c r="Q669" s="30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0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30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</row>
    <row r="670" spans="1:68" s="32" customFormat="1" x14ac:dyDescent="0.25">
      <c r="A670" s="33"/>
      <c r="C670" s="44"/>
      <c r="D670" s="36"/>
      <c r="E670" s="31"/>
      <c r="F670" s="31"/>
      <c r="G670" s="31"/>
      <c r="H670" s="45"/>
      <c r="I670" s="37"/>
      <c r="J670" s="38"/>
      <c r="K670" s="35"/>
      <c r="L670" s="35"/>
      <c r="M670" s="31"/>
      <c r="N670" s="31"/>
      <c r="O670" s="31"/>
      <c r="P670" s="31"/>
      <c r="Q670" s="30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0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30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</row>
    <row r="671" spans="1:68" s="32" customFormat="1" x14ac:dyDescent="0.25">
      <c r="A671" s="33"/>
      <c r="C671" s="44"/>
      <c r="D671" s="36"/>
      <c r="E671" s="31"/>
      <c r="F671" s="31"/>
      <c r="G671" s="31"/>
      <c r="H671" s="45"/>
      <c r="I671" s="37"/>
      <c r="J671" s="38"/>
      <c r="K671" s="35"/>
      <c r="L671" s="35"/>
      <c r="M671" s="31"/>
      <c r="N671" s="31"/>
      <c r="O671" s="31"/>
      <c r="P671" s="31"/>
      <c r="Q671" s="30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0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30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</row>
    <row r="672" spans="1:68" s="32" customFormat="1" x14ac:dyDescent="0.25">
      <c r="A672" s="33"/>
      <c r="C672" s="44"/>
      <c r="D672" s="36"/>
      <c r="E672" s="31"/>
      <c r="F672" s="31"/>
      <c r="G672" s="31"/>
      <c r="H672" s="45"/>
      <c r="I672" s="37"/>
      <c r="J672" s="38"/>
      <c r="K672" s="35"/>
      <c r="L672" s="35"/>
      <c r="M672" s="31"/>
      <c r="N672" s="31"/>
      <c r="O672" s="31"/>
      <c r="P672" s="31"/>
      <c r="Q672" s="30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0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30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</row>
    <row r="673" spans="1:68" s="32" customFormat="1" x14ac:dyDescent="0.25">
      <c r="A673" s="33"/>
      <c r="C673" s="44"/>
      <c r="D673" s="36"/>
      <c r="E673" s="31"/>
      <c r="F673" s="31"/>
      <c r="G673" s="31"/>
      <c r="H673" s="45"/>
      <c r="I673" s="37"/>
      <c r="J673" s="38"/>
      <c r="K673" s="35"/>
      <c r="L673" s="35"/>
      <c r="M673" s="31"/>
      <c r="N673" s="31"/>
      <c r="O673" s="31"/>
      <c r="P673" s="31"/>
      <c r="Q673" s="30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0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30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</row>
    <row r="674" spans="1:68" s="32" customFormat="1" x14ac:dyDescent="0.25">
      <c r="A674" s="33"/>
      <c r="C674" s="44"/>
      <c r="D674" s="36"/>
      <c r="E674" s="31"/>
      <c r="F674" s="31"/>
      <c r="G674" s="31"/>
      <c r="H674" s="45"/>
      <c r="I674" s="37"/>
      <c r="J674" s="38"/>
      <c r="K674" s="35"/>
      <c r="L674" s="35"/>
      <c r="M674" s="31"/>
      <c r="N674" s="31"/>
      <c r="O674" s="31"/>
      <c r="P674" s="31"/>
      <c r="Q674" s="30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0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30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</row>
    <row r="675" spans="1:68" s="32" customFormat="1" x14ac:dyDescent="0.25">
      <c r="A675" s="33"/>
      <c r="C675" s="44"/>
      <c r="D675" s="36"/>
      <c r="E675" s="31"/>
      <c r="F675" s="31"/>
      <c r="G675" s="31"/>
      <c r="H675" s="45"/>
      <c r="I675" s="37"/>
      <c r="J675" s="38"/>
      <c r="K675" s="35"/>
      <c r="L675" s="35"/>
      <c r="M675" s="31"/>
      <c r="N675" s="31"/>
      <c r="O675" s="31"/>
      <c r="P675" s="31"/>
      <c r="Q675" s="30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0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30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</row>
    <row r="676" spans="1:68" s="32" customFormat="1" x14ac:dyDescent="0.25">
      <c r="A676" s="33"/>
      <c r="C676" s="44"/>
      <c r="D676" s="36"/>
      <c r="E676" s="31"/>
      <c r="F676" s="31"/>
      <c r="G676" s="31"/>
      <c r="H676" s="45"/>
      <c r="I676" s="37"/>
      <c r="J676" s="38"/>
      <c r="K676" s="35"/>
      <c r="L676" s="35"/>
      <c r="M676" s="31"/>
      <c r="N676" s="31"/>
      <c r="O676" s="31"/>
      <c r="P676" s="31"/>
      <c r="Q676" s="30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0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30"/>
      <c r="BE676" s="31"/>
      <c r="BF676" s="31"/>
      <c r="BG676" s="31"/>
      <c r="BH676" s="31"/>
      <c r="BI676" s="31"/>
      <c r="BJ676" s="31"/>
      <c r="BK676" s="31"/>
      <c r="BL676" s="31"/>
      <c r="BM676" s="31"/>
      <c r="BN676" s="31"/>
      <c r="BO676" s="31"/>
      <c r="BP676" s="31"/>
    </row>
    <row r="677" spans="1:68" s="32" customFormat="1" x14ac:dyDescent="0.25">
      <c r="A677" s="33"/>
      <c r="C677" s="44"/>
      <c r="D677" s="36"/>
      <c r="E677" s="31"/>
      <c r="F677" s="31"/>
      <c r="G677" s="31"/>
      <c r="H677" s="45"/>
      <c r="I677" s="37"/>
      <c r="J677" s="38"/>
      <c r="K677" s="35"/>
      <c r="L677" s="35"/>
      <c r="M677" s="31"/>
      <c r="N677" s="31"/>
      <c r="O677" s="31"/>
      <c r="P677" s="31"/>
      <c r="Q677" s="30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0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30"/>
      <c r="BE677" s="31"/>
      <c r="BF677" s="31"/>
      <c r="BG677" s="31"/>
      <c r="BH677" s="31"/>
      <c r="BI677" s="31"/>
      <c r="BJ677" s="31"/>
      <c r="BK677" s="31"/>
      <c r="BL677" s="31"/>
      <c r="BM677" s="31"/>
      <c r="BN677" s="31"/>
      <c r="BO677" s="31"/>
      <c r="BP677" s="31"/>
    </row>
    <row r="678" spans="1:68" s="32" customFormat="1" x14ac:dyDescent="0.25">
      <c r="A678" s="33"/>
      <c r="C678" s="44"/>
      <c r="D678" s="36"/>
      <c r="E678" s="31"/>
      <c r="F678" s="31"/>
      <c r="G678" s="31"/>
      <c r="H678" s="45"/>
      <c r="I678" s="37"/>
      <c r="J678" s="38"/>
      <c r="K678" s="35"/>
      <c r="L678" s="35"/>
      <c r="M678" s="31"/>
      <c r="N678" s="31"/>
      <c r="O678" s="31"/>
      <c r="P678" s="31"/>
      <c r="Q678" s="30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0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30"/>
      <c r="BE678" s="31"/>
      <c r="BF678" s="31"/>
      <c r="BG678" s="31"/>
      <c r="BH678" s="31"/>
      <c r="BI678" s="31"/>
      <c r="BJ678" s="31"/>
      <c r="BK678" s="31"/>
      <c r="BL678" s="31"/>
      <c r="BM678" s="31"/>
      <c r="BN678" s="31"/>
      <c r="BO678" s="31"/>
      <c r="BP678" s="31"/>
    </row>
    <row r="679" spans="1:68" s="32" customFormat="1" x14ac:dyDescent="0.25">
      <c r="A679" s="33"/>
      <c r="C679" s="44"/>
      <c r="D679" s="36"/>
      <c r="E679" s="31"/>
      <c r="F679" s="31"/>
      <c r="G679" s="31"/>
      <c r="H679" s="45"/>
      <c r="I679" s="37"/>
      <c r="J679" s="38"/>
      <c r="K679" s="35"/>
      <c r="L679" s="35"/>
      <c r="M679" s="31"/>
      <c r="N679" s="31"/>
      <c r="O679" s="31"/>
      <c r="P679" s="31"/>
      <c r="Q679" s="30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0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30"/>
      <c r="BE679" s="31"/>
      <c r="BF679" s="31"/>
      <c r="BG679" s="31"/>
      <c r="BH679" s="31"/>
      <c r="BI679" s="31"/>
      <c r="BJ679" s="31"/>
      <c r="BK679" s="31"/>
      <c r="BL679" s="31"/>
      <c r="BM679" s="31"/>
      <c r="BN679" s="31"/>
      <c r="BO679" s="31"/>
      <c r="BP679" s="31"/>
    </row>
    <row r="680" spans="1:68" s="32" customFormat="1" x14ac:dyDescent="0.25">
      <c r="A680" s="33"/>
      <c r="C680" s="44"/>
      <c r="D680" s="36"/>
      <c r="E680" s="31"/>
      <c r="F680" s="31"/>
      <c r="G680" s="31"/>
      <c r="H680" s="45"/>
      <c r="I680" s="37"/>
      <c r="J680" s="38"/>
      <c r="K680" s="35"/>
      <c r="L680" s="35"/>
      <c r="M680" s="31"/>
      <c r="N680" s="31"/>
      <c r="O680" s="31"/>
      <c r="P680" s="31"/>
      <c r="Q680" s="30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0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30"/>
      <c r="BE680" s="31"/>
      <c r="BF680" s="31"/>
      <c r="BG680" s="31"/>
      <c r="BH680" s="31"/>
      <c r="BI680" s="31"/>
      <c r="BJ680" s="31"/>
      <c r="BK680" s="31"/>
      <c r="BL680" s="31"/>
      <c r="BM680" s="31"/>
      <c r="BN680" s="31"/>
      <c r="BO680" s="31"/>
      <c r="BP680" s="31"/>
    </row>
    <row r="681" spans="1:68" s="32" customFormat="1" x14ac:dyDescent="0.25">
      <c r="A681" s="33"/>
      <c r="C681" s="44"/>
      <c r="D681" s="36"/>
      <c r="E681" s="31"/>
      <c r="F681" s="31"/>
      <c r="G681" s="31"/>
      <c r="H681" s="45"/>
      <c r="I681" s="37"/>
      <c r="J681" s="38"/>
      <c r="K681" s="35"/>
      <c r="L681" s="35"/>
      <c r="M681" s="31"/>
      <c r="N681" s="31"/>
      <c r="O681" s="31"/>
      <c r="P681" s="31"/>
      <c r="Q681" s="30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0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30"/>
      <c r="BE681" s="31"/>
      <c r="BF681" s="31"/>
      <c r="BG681" s="31"/>
      <c r="BH681" s="31"/>
      <c r="BI681" s="31"/>
      <c r="BJ681" s="31"/>
      <c r="BK681" s="31"/>
      <c r="BL681" s="31"/>
      <c r="BM681" s="31"/>
      <c r="BN681" s="31"/>
      <c r="BO681" s="31"/>
      <c r="BP681" s="31"/>
    </row>
    <row r="682" spans="1:68" s="32" customFormat="1" x14ac:dyDescent="0.25">
      <c r="A682" s="33"/>
      <c r="C682" s="44"/>
      <c r="D682" s="36"/>
      <c r="E682" s="31"/>
      <c r="F682" s="31"/>
      <c r="G682" s="31"/>
      <c r="H682" s="45"/>
      <c r="I682" s="37"/>
      <c r="J682" s="38"/>
      <c r="K682" s="35"/>
      <c r="L682" s="35"/>
      <c r="M682" s="31"/>
      <c r="N682" s="31"/>
      <c r="O682" s="31"/>
      <c r="P682" s="31"/>
      <c r="Q682" s="30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0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30"/>
      <c r="BE682" s="31"/>
      <c r="BF682" s="31"/>
      <c r="BG682" s="31"/>
      <c r="BH682" s="31"/>
      <c r="BI682" s="31"/>
      <c r="BJ682" s="31"/>
      <c r="BK682" s="31"/>
      <c r="BL682" s="31"/>
      <c r="BM682" s="31"/>
      <c r="BN682" s="31"/>
      <c r="BO682" s="31"/>
      <c r="BP682" s="31"/>
    </row>
    <row r="683" spans="1:68" s="32" customFormat="1" x14ac:dyDescent="0.25">
      <c r="A683" s="33"/>
      <c r="C683" s="44"/>
      <c r="D683" s="36"/>
      <c r="E683" s="31"/>
      <c r="F683" s="31"/>
      <c r="G683" s="31"/>
      <c r="H683" s="45"/>
      <c r="I683" s="37"/>
      <c r="J683" s="38"/>
      <c r="K683" s="35"/>
      <c r="L683" s="35"/>
      <c r="M683" s="31"/>
      <c r="N683" s="31"/>
      <c r="O683" s="31"/>
      <c r="P683" s="31"/>
      <c r="Q683" s="30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0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30"/>
      <c r="BE683" s="31"/>
      <c r="BF683" s="31"/>
      <c r="BG683" s="31"/>
      <c r="BH683" s="31"/>
      <c r="BI683" s="31"/>
      <c r="BJ683" s="31"/>
      <c r="BK683" s="31"/>
      <c r="BL683" s="31"/>
      <c r="BM683" s="31"/>
      <c r="BN683" s="31"/>
      <c r="BO683" s="31"/>
      <c r="BP683" s="31"/>
    </row>
    <row r="684" spans="1:68" s="32" customFormat="1" x14ac:dyDescent="0.25">
      <c r="A684" s="33"/>
      <c r="C684" s="44"/>
      <c r="D684" s="36"/>
      <c r="E684" s="31"/>
      <c r="F684" s="31"/>
      <c r="G684" s="31"/>
      <c r="H684" s="45"/>
      <c r="I684" s="37"/>
      <c r="J684" s="38"/>
      <c r="K684" s="35"/>
      <c r="L684" s="35"/>
      <c r="M684" s="31"/>
      <c r="N684" s="31"/>
      <c r="O684" s="31"/>
      <c r="P684" s="31"/>
      <c r="Q684" s="30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0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30"/>
      <c r="BE684" s="31"/>
      <c r="BF684" s="31"/>
      <c r="BG684" s="31"/>
      <c r="BH684" s="31"/>
      <c r="BI684" s="31"/>
      <c r="BJ684" s="31"/>
      <c r="BK684" s="31"/>
      <c r="BL684" s="31"/>
      <c r="BM684" s="31"/>
      <c r="BN684" s="31"/>
      <c r="BO684" s="31"/>
      <c r="BP684" s="31"/>
    </row>
    <row r="685" spans="1:68" s="32" customFormat="1" x14ac:dyDescent="0.25">
      <c r="A685" s="33"/>
      <c r="C685" s="44"/>
      <c r="D685" s="36"/>
      <c r="E685" s="31"/>
      <c r="F685" s="31"/>
      <c r="G685" s="31"/>
      <c r="H685" s="45"/>
      <c r="I685" s="37"/>
      <c r="J685" s="38"/>
      <c r="K685" s="35"/>
      <c r="L685" s="35"/>
      <c r="M685" s="31"/>
      <c r="N685" s="31"/>
      <c r="O685" s="31"/>
      <c r="P685" s="31"/>
      <c r="Q685" s="30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0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30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</row>
    <row r="686" spans="1:68" s="32" customFormat="1" x14ac:dyDescent="0.25">
      <c r="A686" s="33"/>
      <c r="C686" s="44"/>
      <c r="D686" s="36"/>
      <c r="E686" s="31"/>
      <c r="F686" s="31"/>
      <c r="G686" s="31"/>
      <c r="H686" s="45"/>
      <c r="I686" s="37"/>
      <c r="J686" s="38"/>
      <c r="K686" s="35"/>
      <c r="L686" s="35"/>
      <c r="M686" s="31"/>
      <c r="N686" s="31"/>
      <c r="O686" s="31"/>
      <c r="P686" s="31"/>
      <c r="Q686" s="30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0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30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</row>
    <row r="687" spans="1:68" s="32" customFormat="1" x14ac:dyDescent="0.25">
      <c r="A687" s="33"/>
      <c r="C687" s="44"/>
      <c r="D687" s="36"/>
      <c r="E687" s="31"/>
      <c r="F687" s="31"/>
      <c r="G687" s="31"/>
      <c r="H687" s="45"/>
      <c r="I687" s="37"/>
      <c r="J687" s="38"/>
      <c r="K687" s="35"/>
      <c r="L687" s="35"/>
      <c r="M687" s="31"/>
      <c r="N687" s="31"/>
      <c r="O687" s="31"/>
      <c r="P687" s="31"/>
      <c r="Q687" s="30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0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30"/>
      <c r="BE687" s="31"/>
      <c r="BF687" s="31"/>
      <c r="BG687" s="31"/>
      <c r="BH687" s="31"/>
      <c r="BI687" s="31"/>
      <c r="BJ687" s="31"/>
      <c r="BK687" s="31"/>
      <c r="BL687" s="31"/>
      <c r="BM687" s="31"/>
      <c r="BN687" s="31"/>
      <c r="BO687" s="31"/>
      <c r="BP687" s="31"/>
    </row>
    <row r="688" spans="1:68" s="32" customFormat="1" x14ac:dyDescent="0.25">
      <c r="A688" s="33"/>
      <c r="C688" s="44"/>
      <c r="D688" s="36"/>
      <c r="E688" s="31"/>
      <c r="F688" s="31"/>
      <c r="G688" s="31"/>
      <c r="H688" s="45"/>
      <c r="I688" s="37"/>
      <c r="J688" s="38"/>
      <c r="K688" s="35"/>
      <c r="L688" s="35"/>
      <c r="M688" s="31"/>
      <c r="N688" s="31"/>
      <c r="O688" s="31"/>
      <c r="P688" s="31"/>
      <c r="Q688" s="30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0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30"/>
      <c r="BE688" s="31"/>
      <c r="BF688" s="31"/>
      <c r="BG688" s="31"/>
      <c r="BH688" s="31"/>
      <c r="BI688" s="31"/>
      <c r="BJ688" s="31"/>
      <c r="BK688" s="31"/>
      <c r="BL688" s="31"/>
      <c r="BM688" s="31"/>
      <c r="BN688" s="31"/>
      <c r="BO688" s="31"/>
      <c r="BP688" s="31"/>
    </row>
    <row r="689" spans="1:68" s="32" customFormat="1" x14ac:dyDescent="0.25">
      <c r="A689" s="33"/>
      <c r="C689" s="44"/>
      <c r="D689" s="36"/>
      <c r="E689" s="31"/>
      <c r="F689" s="31"/>
      <c r="G689" s="31"/>
      <c r="H689" s="45"/>
      <c r="I689" s="37"/>
      <c r="J689" s="38"/>
      <c r="K689" s="35"/>
      <c r="L689" s="35"/>
      <c r="M689" s="31"/>
      <c r="N689" s="31"/>
      <c r="O689" s="31"/>
      <c r="P689" s="31"/>
      <c r="Q689" s="30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0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30"/>
      <c r="BE689" s="31"/>
      <c r="BF689" s="31"/>
      <c r="BG689" s="31"/>
      <c r="BH689" s="31"/>
      <c r="BI689" s="31"/>
      <c r="BJ689" s="31"/>
      <c r="BK689" s="31"/>
      <c r="BL689" s="31"/>
      <c r="BM689" s="31"/>
      <c r="BN689" s="31"/>
      <c r="BO689" s="31"/>
      <c r="BP689" s="31"/>
    </row>
    <row r="690" spans="1:68" s="32" customFormat="1" x14ac:dyDescent="0.25">
      <c r="A690" s="33"/>
      <c r="C690" s="44"/>
      <c r="D690" s="36"/>
      <c r="E690" s="31"/>
      <c r="F690" s="31"/>
      <c r="G690" s="31"/>
      <c r="H690" s="45"/>
      <c r="I690" s="37"/>
      <c r="J690" s="38"/>
      <c r="K690" s="35"/>
      <c r="L690" s="35"/>
      <c r="M690" s="31"/>
      <c r="N690" s="31"/>
      <c r="O690" s="31"/>
      <c r="P690" s="31"/>
      <c r="Q690" s="30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0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30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</row>
    <row r="691" spans="1:68" s="32" customFormat="1" x14ac:dyDescent="0.25">
      <c r="A691" s="33"/>
      <c r="C691" s="44"/>
      <c r="D691" s="36"/>
      <c r="E691" s="31"/>
      <c r="F691" s="31"/>
      <c r="G691" s="31"/>
      <c r="H691" s="45"/>
      <c r="I691" s="37"/>
      <c r="J691" s="38"/>
      <c r="K691" s="35"/>
      <c r="L691" s="35"/>
      <c r="M691" s="31"/>
      <c r="N691" s="31"/>
      <c r="O691" s="31"/>
      <c r="P691" s="31"/>
      <c r="Q691" s="30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0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30"/>
      <c r="BE691" s="31"/>
      <c r="BF691" s="31"/>
      <c r="BG691" s="31"/>
      <c r="BH691" s="31"/>
      <c r="BI691" s="31"/>
      <c r="BJ691" s="31"/>
      <c r="BK691" s="31"/>
      <c r="BL691" s="31"/>
      <c r="BM691" s="31"/>
      <c r="BN691" s="31"/>
      <c r="BO691" s="31"/>
      <c r="BP691" s="31"/>
    </row>
    <row r="692" spans="1:68" s="32" customFormat="1" x14ac:dyDescent="0.25">
      <c r="A692" s="33"/>
      <c r="C692" s="44"/>
      <c r="D692" s="36"/>
      <c r="E692" s="31"/>
      <c r="F692" s="31"/>
      <c r="G692" s="31"/>
      <c r="H692" s="45"/>
      <c r="I692" s="37"/>
      <c r="J692" s="38"/>
      <c r="K692" s="35"/>
      <c r="L692" s="35"/>
      <c r="M692" s="31"/>
      <c r="N692" s="31"/>
      <c r="O692" s="31"/>
      <c r="P692" s="31"/>
      <c r="Q692" s="46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0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30"/>
      <c r="BE692" s="31"/>
      <c r="BF692" s="31"/>
      <c r="BG692" s="31"/>
      <c r="BH692" s="31"/>
      <c r="BI692" s="31"/>
      <c r="BJ692" s="31"/>
      <c r="BK692" s="31"/>
      <c r="BL692" s="31"/>
      <c r="BM692" s="31"/>
      <c r="BN692" s="31"/>
      <c r="BO692" s="31"/>
      <c r="BP692" s="31"/>
    </row>
    <row r="693" spans="1:68" s="32" customFormat="1" x14ac:dyDescent="0.25">
      <c r="A693" s="33"/>
      <c r="C693" s="44"/>
      <c r="D693" s="36"/>
      <c r="E693" s="31"/>
      <c r="F693" s="31"/>
      <c r="G693" s="31"/>
      <c r="H693" s="45"/>
      <c r="I693" s="37"/>
      <c r="J693" s="38"/>
      <c r="K693" s="35"/>
      <c r="L693" s="35"/>
      <c r="M693" s="31"/>
      <c r="N693" s="31"/>
      <c r="O693" s="31"/>
      <c r="P693" s="31"/>
      <c r="Q693" s="30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0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30"/>
      <c r="BE693" s="31"/>
      <c r="BF693" s="31"/>
      <c r="BG693" s="31"/>
      <c r="BH693" s="31"/>
      <c r="BI693" s="31"/>
      <c r="BJ693" s="31"/>
      <c r="BK693" s="31"/>
      <c r="BL693" s="31"/>
      <c r="BM693" s="31"/>
      <c r="BN693" s="31"/>
      <c r="BO693" s="31"/>
      <c r="BP693" s="31"/>
    </row>
    <row r="694" spans="1:68" s="32" customFormat="1" x14ac:dyDescent="0.25">
      <c r="A694" s="33"/>
      <c r="C694" s="44"/>
      <c r="D694" s="36"/>
      <c r="E694" s="31"/>
      <c r="F694" s="31"/>
      <c r="G694" s="31"/>
      <c r="H694" s="45"/>
      <c r="I694" s="37"/>
      <c r="J694" s="38"/>
      <c r="K694" s="35"/>
      <c r="L694" s="35"/>
      <c r="M694" s="31"/>
      <c r="N694" s="31"/>
      <c r="O694" s="31"/>
      <c r="P694" s="31"/>
      <c r="Q694" s="30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0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30"/>
      <c r="BE694" s="31"/>
      <c r="BF694" s="31"/>
      <c r="BG694" s="31"/>
      <c r="BH694" s="31"/>
      <c r="BI694" s="31"/>
      <c r="BJ694" s="31"/>
      <c r="BK694" s="31"/>
      <c r="BL694" s="31"/>
      <c r="BM694" s="31"/>
      <c r="BN694" s="31"/>
      <c r="BO694" s="31"/>
      <c r="BP694" s="31"/>
    </row>
    <row r="695" spans="1:68" s="32" customFormat="1" x14ac:dyDescent="0.25">
      <c r="A695" s="33"/>
      <c r="C695" s="44"/>
      <c r="D695" s="36"/>
      <c r="E695" s="31"/>
      <c r="F695" s="31"/>
      <c r="G695" s="31"/>
      <c r="H695" s="45"/>
      <c r="I695" s="37"/>
      <c r="J695" s="38"/>
      <c r="K695" s="35"/>
      <c r="L695" s="35"/>
      <c r="M695" s="31"/>
      <c r="N695" s="31"/>
      <c r="O695" s="31"/>
      <c r="P695" s="31"/>
      <c r="Q695" s="30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0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30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</row>
    <row r="696" spans="1:68" s="32" customFormat="1" x14ac:dyDescent="0.25">
      <c r="A696" s="33"/>
      <c r="C696" s="44"/>
      <c r="D696" s="36"/>
      <c r="E696" s="31"/>
      <c r="F696" s="31"/>
      <c r="G696" s="31"/>
      <c r="H696" s="45"/>
      <c r="I696" s="37"/>
      <c r="J696" s="38"/>
      <c r="K696" s="35"/>
      <c r="L696" s="35"/>
      <c r="M696" s="31"/>
      <c r="N696" s="31"/>
      <c r="O696" s="31"/>
      <c r="P696" s="31"/>
      <c r="Q696" s="30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0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30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  <c r="BP696" s="31"/>
    </row>
    <row r="697" spans="1:68" s="32" customFormat="1" x14ac:dyDescent="0.25">
      <c r="A697" s="33"/>
      <c r="C697" s="44"/>
      <c r="D697" s="36"/>
      <c r="E697" s="31"/>
      <c r="F697" s="31"/>
      <c r="G697" s="31"/>
      <c r="H697" s="45"/>
      <c r="I697" s="37"/>
      <c r="J697" s="38"/>
      <c r="K697" s="35"/>
      <c r="L697" s="35"/>
      <c r="M697" s="31"/>
      <c r="N697" s="31"/>
      <c r="O697" s="31"/>
      <c r="P697" s="31"/>
      <c r="Q697" s="30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0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30"/>
      <c r="BE697" s="31"/>
      <c r="BF697" s="31"/>
      <c r="BG697" s="31"/>
      <c r="BH697" s="31"/>
      <c r="BI697" s="31"/>
      <c r="BJ697" s="31"/>
      <c r="BK697" s="31"/>
      <c r="BL697" s="31"/>
      <c r="BM697" s="31"/>
      <c r="BN697" s="31"/>
      <c r="BO697" s="31"/>
      <c r="BP697" s="31"/>
    </row>
    <row r="698" spans="1:68" s="32" customFormat="1" x14ac:dyDescent="0.25">
      <c r="A698" s="33"/>
      <c r="C698" s="44"/>
      <c r="D698" s="36"/>
      <c r="E698" s="31"/>
      <c r="F698" s="31"/>
      <c r="G698" s="31"/>
      <c r="H698" s="45"/>
      <c r="I698" s="37"/>
      <c r="J698" s="38"/>
      <c r="K698" s="35"/>
      <c r="L698" s="35"/>
      <c r="M698" s="31"/>
      <c r="N698" s="31"/>
      <c r="O698" s="31"/>
      <c r="P698" s="31"/>
      <c r="Q698" s="30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0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30"/>
      <c r="BE698" s="31"/>
      <c r="BF698" s="31"/>
      <c r="BG698" s="31"/>
      <c r="BH698" s="31"/>
      <c r="BI698" s="31"/>
      <c r="BJ698" s="31"/>
      <c r="BK698" s="31"/>
      <c r="BL698" s="31"/>
      <c r="BM698" s="31"/>
      <c r="BN698" s="31"/>
      <c r="BO698" s="31"/>
      <c r="BP698" s="31"/>
    </row>
    <row r="699" spans="1:68" s="32" customFormat="1" x14ac:dyDescent="0.25">
      <c r="A699" s="33"/>
      <c r="C699" s="44"/>
      <c r="D699" s="36"/>
      <c r="E699" s="31"/>
      <c r="F699" s="31"/>
      <c r="G699" s="31"/>
      <c r="H699" s="45"/>
      <c r="I699" s="37"/>
      <c r="J699" s="38"/>
      <c r="K699" s="35"/>
      <c r="L699" s="35"/>
      <c r="M699" s="31"/>
      <c r="N699" s="31"/>
      <c r="O699" s="31"/>
      <c r="P699" s="31"/>
      <c r="Q699" s="30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0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30"/>
      <c r="BE699" s="31"/>
      <c r="BF699" s="31"/>
      <c r="BG699" s="31"/>
      <c r="BH699" s="31"/>
      <c r="BI699" s="31"/>
      <c r="BJ699" s="31"/>
      <c r="BK699" s="31"/>
      <c r="BL699" s="31"/>
      <c r="BM699" s="31"/>
      <c r="BN699" s="31"/>
      <c r="BO699" s="31"/>
      <c r="BP699" s="31"/>
    </row>
    <row r="700" spans="1:68" s="32" customFormat="1" x14ac:dyDescent="0.25">
      <c r="A700" s="33"/>
      <c r="C700" s="44"/>
      <c r="D700" s="36"/>
      <c r="E700" s="31"/>
      <c r="F700" s="31"/>
      <c r="G700" s="31"/>
      <c r="H700" s="45"/>
      <c r="I700" s="37"/>
      <c r="J700" s="38"/>
      <c r="K700" s="35"/>
      <c r="L700" s="35"/>
      <c r="M700" s="31"/>
      <c r="N700" s="31"/>
      <c r="O700" s="31"/>
      <c r="P700" s="31"/>
      <c r="Q700" s="30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0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30"/>
      <c r="BE700" s="31"/>
      <c r="BF700" s="31"/>
      <c r="BG700" s="31"/>
      <c r="BH700" s="31"/>
      <c r="BI700" s="31"/>
      <c r="BJ700" s="31"/>
      <c r="BK700" s="31"/>
      <c r="BL700" s="31"/>
      <c r="BM700" s="31"/>
      <c r="BN700" s="31"/>
      <c r="BO700" s="31"/>
      <c r="BP700" s="31"/>
    </row>
    <row r="701" spans="1:68" s="32" customFormat="1" x14ac:dyDescent="0.25">
      <c r="A701" s="33"/>
      <c r="C701" s="44"/>
      <c r="D701" s="36"/>
      <c r="E701" s="31"/>
      <c r="F701" s="31"/>
      <c r="G701" s="31"/>
      <c r="H701" s="45"/>
      <c r="I701" s="37"/>
      <c r="J701" s="38"/>
      <c r="K701" s="35"/>
      <c r="L701" s="35"/>
      <c r="M701" s="31"/>
      <c r="N701" s="31"/>
      <c r="O701" s="31"/>
      <c r="P701" s="31"/>
      <c r="Q701" s="30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0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30"/>
      <c r="BE701" s="31"/>
      <c r="BF701" s="31"/>
      <c r="BG701" s="31"/>
      <c r="BH701" s="31"/>
      <c r="BI701" s="31"/>
      <c r="BJ701" s="31"/>
      <c r="BK701" s="31"/>
      <c r="BL701" s="31"/>
      <c r="BM701" s="31"/>
      <c r="BN701" s="31"/>
      <c r="BO701" s="31"/>
      <c r="BP701" s="31"/>
    </row>
    <row r="702" spans="1:68" s="32" customFormat="1" x14ac:dyDescent="0.25">
      <c r="A702" s="33"/>
      <c r="C702" s="44"/>
      <c r="D702" s="36"/>
      <c r="E702" s="31"/>
      <c r="F702" s="31"/>
      <c r="G702" s="31"/>
      <c r="H702" s="45"/>
      <c r="I702" s="37"/>
      <c r="J702" s="38"/>
      <c r="K702" s="35"/>
      <c r="L702" s="35"/>
      <c r="M702" s="31"/>
      <c r="N702" s="31"/>
      <c r="O702" s="31"/>
      <c r="P702" s="31"/>
      <c r="Q702" s="30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0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30"/>
      <c r="BE702" s="31"/>
      <c r="BF702" s="31"/>
      <c r="BG702" s="31"/>
      <c r="BH702" s="31"/>
      <c r="BI702" s="31"/>
      <c r="BJ702" s="31"/>
      <c r="BK702" s="31"/>
      <c r="BL702" s="31"/>
      <c r="BM702" s="31"/>
      <c r="BN702" s="31"/>
      <c r="BO702" s="31"/>
      <c r="BP702" s="31"/>
    </row>
    <row r="703" spans="1:68" s="32" customFormat="1" x14ac:dyDescent="0.25">
      <c r="A703" s="33"/>
      <c r="C703" s="44"/>
      <c r="D703" s="36"/>
      <c r="E703" s="31"/>
      <c r="F703" s="31"/>
      <c r="G703" s="31"/>
      <c r="H703" s="45"/>
      <c r="I703" s="37"/>
      <c r="J703" s="38"/>
      <c r="K703" s="35"/>
      <c r="L703" s="35"/>
      <c r="M703" s="31"/>
      <c r="N703" s="31"/>
      <c r="O703" s="31"/>
      <c r="P703" s="31"/>
      <c r="Q703" s="30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0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30"/>
      <c r="BE703" s="31"/>
      <c r="BF703" s="31"/>
      <c r="BG703" s="31"/>
      <c r="BH703" s="31"/>
      <c r="BI703" s="31"/>
      <c r="BJ703" s="31"/>
      <c r="BK703" s="31"/>
      <c r="BL703" s="31"/>
      <c r="BM703" s="31"/>
      <c r="BN703" s="31"/>
      <c r="BO703" s="31"/>
      <c r="BP703" s="31"/>
    </row>
    <row r="704" spans="1:68" s="32" customFormat="1" x14ac:dyDescent="0.25">
      <c r="A704" s="33"/>
      <c r="C704" s="44"/>
      <c r="D704" s="36"/>
      <c r="E704" s="31"/>
      <c r="F704" s="31"/>
      <c r="G704" s="31"/>
      <c r="H704" s="45"/>
      <c r="I704" s="37"/>
      <c r="J704" s="38"/>
      <c r="K704" s="35"/>
      <c r="L704" s="35"/>
      <c r="M704" s="31"/>
      <c r="N704" s="31"/>
      <c r="O704" s="31"/>
      <c r="P704" s="31"/>
      <c r="Q704" s="30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0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30"/>
      <c r="BE704" s="31"/>
      <c r="BF704" s="31"/>
      <c r="BG704" s="31"/>
      <c r="BH704" s="31"/>
      <c r="BI704" s="31"/>
      <c r="BJ704" s="31"/>
      <c r="BK704" s="31"/>
      <c r="BL704" s="31"/>
      <c r="BM704" s="31"/>
      <c r="BN704" s="31"/>
      <c r="BO704" s="31"/>
      <c r="BP704" s="31"/>
    </row>
    <row r="705" spans="1:68" s="32" customFormat="1" x14ac:dyDescent="0.25">
      <c r="A705" s="33"/>
      <c r="C705" s="44"/>
      <c r="D705" s="36"/>
      <c r="E705" s="31"/>
      <c r="F705" s="31"/>
      <c r="G705" s="31"/>
      <c r="H705" s="45"/>
      <c r="I705" s="37"/>
      <c r="J705" s="38"/>
      <c r="K705" s="35"/>
      <c r="L705" s="35"/>
      <c r="M705" s="31"/>
      <c r="N705" s="31"/>
      <c r="O705" s="31"/>
      <c r="P705" s="31"/>
      <c r="Q705" s="30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0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30"/>
      <c r="BE705" s="31"/>
      <c r="BF705" s="31"/>
      <c r="BG705" s="31"/>
      <c r="BH705" s="31"/>
      <c r="BI705" s="31"/>
      <c r="BJ705" s="31"/>
      <c r="BK705" s="31"/>
      <c r="BL705" s="31"/>
      <c r="BM705" s="31"/>
      <c r="BN705" s="31"/>
      <c r="BO705" s="31"/>
      <c r="BP705" s="31"/>
    </row>
    <row r="706" spans="1:68" s="32" customFormat="1" x14ac:dyDescent="0.25">
      <c r="A706" s="33"/>
      <c r="C706" s="44"/>
      <c r="D706" s="36"/>
      <c r="E706" s="31"/>
      <c r="F706" s="31"/>
      <c r="G706" s="31"/>
      <c r="H706" s="45"/>
      <c r="I706" s="37"/>
      <c r="J706" s="38"/>
      <c r="K706" s="35"/>
      <c r="L706" s="35"/>
      <c r="M706" s="31"/>
      <c r="N706" s="31"/>
      <c r="O706" s="31"/>
      <c r="P706" s="31"/>
      <c r="Q706" s="30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0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30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</row>
    <row r="707" spans="1:68" s="32" customFormat="1" x14ac:dyDescent="0.25">
      <c r="A707" s="33"/>
      <c r="C707" s="44"/>
      <c r="D707" s="36"/>
      <c r="E707" s="31"/>
      <c r="F707" s="31"/>
      <c r="G707" s="31"/>
      <c r="H707" s="45"/>
      <c r="I707" s="37"/>
      <c r="J707" s="38"/>
      <c r="K707" s="35"/>
      <c r="L707" s="35"/>
      <c r="M707" s="31"/>
      <c r="N707" s="31"/>
      <c r="O707" s="31"/>
      <c r="P707" s="31"/>
      <c r="Q707" s="30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0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30"/>
      <c r="BE707" s="31"/>
      <c r="BF707" s="31"/>
      <c r="BG707" s="31"/>
      <c r="BH707" s="31"/>
      <c r="BI707" s="31"/>
      <c r="BJ707" s="31"/>
      <c r="BK707" s="31"/>
      <c r="BL707" s="31"/>
      <c r="BM707" s="31"/>
      <c r="BN707" s="31"/>
      <c r="BO707" s="31"/>
      <c r="BP707" s="31"/>
    </row>
    <row r="708" spans="1:68" s="32" customFormat="1" x14ac:dyDescent="0.25">
      <c r="A708" s="33"/>
      <c r="C708" s="44"/>
      <c r="D708" s="36"/>
      <c r="E708" s="31"/>
      <c r="F708" s="31"/>
      <c r="G708" s="31"/>
      <c r="H708" s="45"/>
      <c r="I708" s="37"/>
      <c r="J708" s="38"/>
      <c r="K708" s="35"/>
      <c r="L708" s="35"/>
      <c r="M708" s="31"/>
      <c r="N708" s="31"/>
      <c r="O708" s="31"/>
      <c r="P708" s="31"/>
      <c r="Q708" s="30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0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30"/>
      <c r="BE708" s="31"/>
      <c r="BF708" s="31"/>
      <c r="BG708" s="31"/>
      <c r="BH708" s="31"/>
      <c r="BI708" s="31"/>
      <c r="BJ708" s="31"/>
      <c r="BK708" s="31"/>
      <c r="BL708" s="31"/>
      <c r="BM708" s="31"/>
      <c r="BN708" s="31"/>
      <c r="BO708" s="31"/>
      <c r="BP708" s="31"/>
    </row>
    <row r="709" spans="1:68" s="32" customFormat="1" x14ac:dyDescent="0.25">
      <c r="A709" s="33"/>
      <c r="C709" s="44"/>
      <c r="D709" s="36"/>
      <c r="E709" s="31"/>
      <c r="F709" s="31"/>
      <c r="G709" s="31"/>
      <c r="H709" s="45"/>
      <c r="I709" s="37"/>
      <c r="J709" s="38"/>
      <c r="K709" s="35"/>
      <c r="L709" s="35"/>
      <c r="M709" s="31"/>
      <c r="N709" s="31"/>
      <c r="O709" s="31"/>
      <c r="P709" s="31"/>
      <c r="Q709" s="30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0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30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</row>
    <row r="710" spans="1:68" s="32" customFormat="1" x14ac:dyDescent="0.25">
      <c r="A710" s="33"/>
      <c r="C710" s="44"/>
      <c r="D710" s="36"/>
      <c r="E710" s="31"/>
      <c r="F710" s="31"/>
      <c r="G710" s="31"/>
      <c r="H710" s="45"/>
      <c r="I710" s="37"/>
      <c r="J710" s="38"/>
      <c r="K710" s="35"/>
      <c r="L710" s="35"/>
      <c r="M710" s="31"/>
      <c r="N710" s="31"/>
      <c r="O710" s="31"/>
      <c r="P710" s="31"/>
      <c r="Q710" s="30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0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30"/>
      <c r="BE710" s="31"/>
      <c r="BF710" s="31"/>
      <c r="BG710" s="31"/>
      <c r="BH710" s="31"/>
      <c r="BI710" s="31"/>
      <c r="BJ710" s="31"/>
      <c r="BK710" s="31"/>
      <c r="BL710" s="31"/>
      <c r="BM710" s="31"/>
      <c r="BN710" s="31"/>
      <c r="BO710" s="31"/>
      <c r="BP710" s="31"/>
    </row>
    <row r="711" spans="1:68" s="32" customFormat="1" x14ac:dyDescent="0.25">
      <c r="A711" s="33"/>
      <c r="C711" s="44"/>
      <c r="D711" s="36"/>
      <c r="E711" s="31"/>
      <c r="F711" s="31"/>
      <c r="G711" s="31"/>
      <c r="H711" s="45"/>
      <c r="I711" s="37"/>
      <c r="J711" s="38"/>
      <c r="K711" s="35"/>
      <c r="L711" s="35"/>
      <c r="M711" s="31"/>
      <c r="N711" s="31"/>
      <c r="O711" s="31"/>
      <c r="P711" s="31"/>
      <c r="Q711" s="30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0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30"/>
      <c r="BE711" s="31"/>
      <c r="BF711" s="31"/>
      <c r="BG711" s="31"/>
      <c r="BH711" s="31"/>
      <c r="BI711" s="31"/>
      <c r="BJ711" s="31"/>
      <c r="BK711" s="31"/>
      <c r="BL711" s="31"/>
      <c r="BM711" s="31"/>
      <c r="BN711" s="31"/>
      <c r="BO711" s="31"/>
      <c r="BP711" s="31"/>
    </row>
    <row r="712" spans="1:68" s="32" customFormat="1" x14ac:dyDescent="0.25">
      <c r="A712" s="33"/>
      <c r="C712" s="44"/>
      <c r="D712" s="36"/>
      <c r="E712" s="31"/>
      <c r="F712" s="31"/>
      <c r="G712" s="31"/>
      <c r="H712" s="45"/>
      <c r="I712" s="37"/>
      <c r="J712" s="38"/>
      <c r="K712" s="35"/>
      <c r="L712" s="35"/>
      <c r="M712" s="31"/>
      <c r="N712" s="31"/>
      <c r="O712" s="31"/>
      <c r="P712" s="31"/>
      <c r="Q712" s="30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0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30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</row>
    <row r="713" spans="1:68" s="32" customFormat="1" x14ac:dyDescent="0.25">
      <c r="A713" s="33"/>
      <c r="C713" s="44"/>
      <c r="D713" s="36"/>
      <c r="E713" s="31"/>
      <c r="F713" s="31"/>
      <c r="G713" s="31"/>
      <c r="H713" s="45"/>
      <c r="I713" s="37"/>
      <c r="J713" s="38"/>
      <c r="K713" s="35"/>
      <c r="L713" s="35"/>
      <c r="M713" s="31"/>
      <c r="N713" s="31"/>
      <c r="O713" s="31"/>
      <c r="P713" s="31"/>
      <c r="Q713" s="30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0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30"/>
      <c r="BE713" s="31"/>
      <c r="BF713" s="31"/>
      <c r="BG713" s="31"/>
      <c r="BH713" s="31"/>
      <c r="BI713" s="31"/>
      <c r="BJ713" s="31"/>
      <c r="BK713" s="31"/>
      <c r="BL713" s="31"/>
      <c r="BM713" s="31"/>
      <c r="BN713" s="31"/>
      <c r="BO713" s="31"/>
      <c r="BP713" s="31"/>
    </row>
    <row r="714" spans="1:68" s="32" customFormat="1" x14ac:dyDescent="0.25">
      <c r="A714" s="33"/>
      <c r="C714" s="44"/>
      <c r="D714" s="36"/>
      <c r="E714" s="31"/>
      <c r="F714" s="31"/>
      <c r="G714" s="31"/>
      <c r="H714" s="45"/>
      <c r="I714" s="37"/>
      <c r="J714" s="38"/>
      <c r="K714" s="35"/>
      <c r="L714" s="35"/>
      <c r="M714" s="31"/>
      <c r="N714" s="31"/>
      <c r="O714" s="31"/>
      <c r="P714" s="31"/>
      <c r="Q714" s="30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0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30"/>
      <c r="BE714" s="31"/>
      <c r="BF714" s="31"/>
      <c r="BG714" s="31"/>
      <c r="BH714" s="31"/>
      <c r="BI714" s="31"/>
      <c r="BJ714" s="31"/>
      <c r="BK714" s="31"/>
      <c r="BL714" s="31"/>
      <c r="BM714" s="31"/>
      <c r="BN714" s="31"/>
      <c r="BO714" s="31"/>
      <c r="BP714" s="31"/>
    </row>
    <row r="715" spans="1:68" s="32" customFormat="1" x14ac:dyDescent="0.25">
      <c r="A715" s="33"/>
      <c r="C715" s="44"/>
      <c r="D715" s="36"/>
      <c r="E715" s="31"/>
      <c r="F715" s="31"/>
      <c r="G715" s="31"/>
      <c r="H715" s="45"/>
      <c r="I715" s="37"/>
      <c r="J715" s="38"/>
      <c r="K715" s="35"/>
      <c r="L715" s="35"/>
      <c r="M715" s="31"/>
      <c r="N715" s="31"/>
      <c r="O715" s="31"/>
      <c r="P715" s="31"/>
      <c r="Q715" s="30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0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30"/>
      <c r="BE715" s="31"/>
      <c r="BF715" s="31"/>
      <c r="BG715" s="31"/>
      <c r="BH715" s="31"/>
      <c r="BI715" s="31"/>
      <c r="BJ715" s="31"/>
      <c r="BK715" s="31"/>
      <c r="BL715" s="31"/>
      <c r="BM715" s="31"/>
      <c r="BN715" s="31"/>
      <c r="BO715" s="31"/>
      <c r="BP715" s="31"/>
    </row>
    <row r="716" spans="1:68" s="32" customFormat="1" x14ac:dyDescent="0.25">
      <c r="A716" s="33"/>
      <c r="C716" s="44"/>
      <c r="D716" s="36"/>
      <c r="E716" s="31"/>
      <c r="F716" s="31"/>
      <c r="G716" s="31"/>
      <c r="H716" s="45"/>
      <c r="I716" s="37"/>
      <c r="J716" s="38"/>
      <c r="K716" s="35"/>
      <c r="L716" s="35"/>
      <c r="M716" s="31"/>
      <c r="N716" s="31"/>
      <c r="O716" s="31"/>
      <c r="P716" s="31"/>
      <c r="Q716" s="30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0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30"/>
      <c r="BE716" s="31"/>
      <c r="BF716" s="31"/>
      <c r="BG716" s="31"/>
      <c r="BH716" s="31"/>
      <c r="BI716" s="31"/>
      <c r="BJ716" s="31"/>
      <c r="BK716" s="31"/>
      <c r="BL716" s="31"/>
      <c r="BM716" s="31"/>
      <c r="BN716" s="31"/>
      <c r="BO716" s="31"/>
      <c r="BP716" s="31"/>
    </row>
    <row r="717" spans="1:68" s="32" customFormat="1" x14ac:dyDescent="0.25">
      <c r="A717" s="33"/>
      <c r="C717" s="44"/>
      <c r="D717" s="36"/>
      <c r="E717" s="31"/>
      <c r="F717" s="31"/>
      <c r="G717" s="31"/>
      <c r="H717" s="45"/>
      <c r="I717" s="37"/>
      <c r="J717" s="38"/>
      <c r="K717" s="35"/>
      <c r="L717" s="35"/>
      <c r="M717" s="31"/>
      <c r="N717" s="31"/>
      <c r="O717" s="31"/>
      <c r="P717" s="31"/>
      <c r="Q717" s="30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0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30"/>
      <c r="BE717" s="31"/>
      <c r="BF717" s="31"/>
      <c r="BG717" s="31"/>
      <c r="BH717" s="31"/>
      <c r="BI717" s="31"/>
      <c r="BJ717" s="31"/>
      <c r="BK717" s="31"/>
      <c r="BL717" s="31"/>
      <c r="BM717" s="31"/>
      <c r="BN717" s="31"/>
      <c r="BO717" s="31"/>
      <c r="BP717" s="31"/>
    </row>
    <row r="718" spans="1:68" s="32" customFormat="1" x14ac:dyDescent="0.25">
      <c r="A718" s="33"/>
      <c r="C718" s="44"/>
      <c r="D718" s="36"/>
      <c r="E718" s="31"/>
      <c r="F718" s="31"/>
      <c r="G718" s="31"/>
      <c r="H718" s="45"/>
      <c r="I718" s="37"/>
      <c r="J718" s="38"/>
      <c r="K718" s="35"/>
      <c r="L718" s="35"/>
      <c r="M718" s="31"/>
      <c r="N718" s="31"/>
      <c r="O718" s="31"/>
      <c r="P718" s="31"/>
      <c r="Q718" s="30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0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30"/>
      <c r="BE718" s="31"/>
      <c r="BF718" s="31"/>
      <c r="BG718" s="31"/>
      <c r="BH718" s="31"/>
      <c r="BI718" s="31"/>
      <c r="BJ718" s="31"/>
      <c r="BK718" s="31"/>
      <c r="BL718" s="31"/>
      <c r="BM718" s="31"/>
      <c r="BN718" s="31"/>
      <c r="BO718" s="31"/>
      <c r="BP718" s="31"/>
    </row>
    <row r="719" spans="1:68" s="32" customFormat="1" x14ac:dyDescent="0.25">
      <c r="A719" s="33"/>
      <c r="C719" s="44"/>
      <c r="D719" s="36"/>
      <c r="E719" s="31"/>
      <c r="F719" s="31"/>
      <c r="G719" s="31"/>
      <c r="H719" s="45"/>
      <c r="I719" s="37"/>
      <c r="J719" s="38"/>
      <c r="K719" s="35"/>
      <c r="L719" s="35"/>
      <c r="M719" s="31"/>
      <c r="N719" s="31"/>
      <c r="O719" s="31"/>
      <c r="P719" s="31"/>
      <c r="Q719" s="30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0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30"/>
      <c r="BE719" s="31"/>
      <c r="BF719" s="31"/>
      <c r="BG719" s="31"/>
      <c r="BH719" s="31"/>
      <c r="BI719" s="31"/>
      <c r="BJ719" s="31"/>
      <c r="BK719" s="31"/>
      <c r="BL719" s="31"/>
      <c r="BM719" s="31"/>
      <c r="BN719" s="31"/>
      <c r="BO719" s="31"/>
      <c r="BP719" s="31"/>
    </row>
    <row r="720" spans="1:68" s="32" customFormat="1" x14ac:dyDescent="0.25">
      <c r="A720" s="33"/>
      <c r="C720" s="44"/>
      <c r="D720" s="36"/>
      <c r="E720" s="31"/>
      <c r="F720" s="31"/>
      <c r="G720" s="31"/>
      <c r="H720" s="45"/>
      <c r="I720" s="37"/>
      <c r="J720" s="38"/>
      <c r="K720" s="35"/>
      <c r="L720" s="35"/>
      <c r="M720" s="31"/>
      <c r="N720" s="31"/>
      <c r="O720" s="31"/>
      <c r="P720" s="31"/>
      <c r="Q720" s="30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0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30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</row>
    <row r="721" spans="1:68" s="32" customFormat="1" x14ac:dyDescent="0.25">
      <c r="A721" s="33"/>
      <c r="C721" s="44"/>
      <c r="D721" s="36"/>
      <c r="E721" s="31"/>
      <c r="F721" s="31"/>
      <c r="G721" s="31"/>
      <c r="H721" s="45"/>
      <c r="I721" s="37"/>
      <c r="J721" s="38"/>
      <c r="K721" s="35"/>
      <c r="L721" s="35"/>
      <c r="M721" s="31"/>
      <c r="N721" s="31"/>
      <c r="O721" s="31"/>
      <c r="P721" s="31"/>
      <c r="Q721" s="30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0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30"/>
      <c r="BE721" s="31"/>
      <c r="BF721" s="31"/>
      <c r="BG721" s="31"/>
      <c r="BH721" s="31"/>
      <c r="BI721" s="31"/>
      <c r="BJ721" s="31"/>
      <c r="BK721" s="31"/>
      <c r="BL721" s="31"/>
      <c r="BM721" s="31"/>
      <c r="BN721" s="31"/>
      <c r="BO721" s="31"/>
      <c r="BP721" s="31"/>
    </row>
    <row r="722" spans="1:68" s="32" customFormat="1" x14ac:dyDescent="0.25">
      <c r="A722" s="33"/>
      <c r="C722" s="44"/>
      <c r="D722" s="36"/>
      <c r="E722" s="31"/>
      <c r="F722" s="31"/>
      <c r="G722" s="31"/>
      <c r="H722" s="45"/>
      <c r="I722" s="37"/>
      <c r="J722" s="38"/>
      <c r="K722" s="35"/>
      <c r="L722" s="35"/>
      <c r="M722" s="31"/>
      <c r="N722" s="31"/>
      <c r="O722" s="31"/>
      <c r="P722" s="31"/>
      <c r="Q722" s="30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0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30"/>
      <c r="BE722" s="31"/>
      <c r="BF722" s="31"/>
      <c r="BG722" s="31"/>
      <c r="BH722" s="31"/>
      <c r="BI722" s="31"/>
      <c r="BJ722" s="31"/>
      <c r="BK722" s="31"/>
      <c r="BL722" s="31"/>
      <c r="BM722" s="31"/>
      <c r="BN722" s="31"/>
      <c r="BO722" s="31"/>
      <c r="BP722" s="31"/>
    </row>
    <row r="723" spans="1:68" s="32" customFormat="1" x14ac:dyDescent="0.25">
      <c r="A723" s="33"/>
      <c r="C723" s="44"/>
      <c r="D723" s="36"/>
      <c r="E723" s="31"/>
      <c r="F723" s="31"/>
      <c r="G723" s="31"/>
      <c r="H723" s="45"/>
      <c r="I723" s="37"/>
      <c r="J723" s="38"/>
      <c r="K723" s="35"/>
      <c r="L723" s="35"/>
      <c r="M723" s="31"/>
      <c r="N723" s="31"/>
      <c r="O723" s="31"/>
      <c r="P723" s="31"/>
      <c r="Q723" s="30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0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30"/>
      <c r="BE723" s="31"/>
      <c r="BF723" 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s="31"/>
    </row>
    <row r="724" spans="1:68" s="32" customFormat="1" x14ac:dyDescent="0.25">
      <c r="A724" s="33"/>
      <c r="C724" s="44"/>
      <c r="D724" s="36"/>
      <c r="E724" s="31"/>
      <c r="F724" s="31"/>
      <c r="G724" s="31"/>
      <c r="H724" s="45"/>
      <c r="I724" s="37"/>
      <c r="J724" s="38"/>
      <c r="K724" s="35"/>
      <c r="L724" s="35"/>
      <c r="M724" s="31"/>
      <c r="N724" s="31"/>
      <c r="O724" s="31"/>
      <c r="P724" s="31"/>
      <c r="Q724" s="30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0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30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</row>
    <row r="725" spans="1:68" s="32" customFormat="1" x14ac:dyDescent="0.25">
      <c r="A725" s="33"/>
      <c r="C725" s="44"/>
      <c r="D725" s="36"/>
      <c r="E725" s="31"/>
      <c r="F725" s="31"/>
      <c r="G725" s="31"/>
      <c r="H725" s="45"/>
      <c r="I725" s="37"/>
      <c r="J725" s="38"/>
      <c r="K725" s="35"/>
      <c r="L725" s="35"/>
      <c r="M725" s="31"/>
      <c r="N725" s="31"/>
      <c r="O725" s="31"/>
      <c r="P725" s="31"/>
      <c r="Q725" s="30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0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30"/>
      <c r="BE725" s="31"/>
      <c r="BF725" s="31"/>
      <c r="BG725" s="31"/>
      <c r="BH725" s="31"/>
      <c r="BI725" s="31"/>
      <c r="BJ725" s="31"/>
      <c r="BK725" s="31"/>
      <c r="BL725" s="31"/>
      <c r="BM725" s="31"/>
      <c r="BN725" s="31"/>
      <c r="BO725" s="31"/>
      <c r="BP725" s="31"/>
    </row>
    <row r="726" spans="1:68" s="32" customFormat="1" x14ac:dyDescent="0.25">
      <c r="A726" s="33"/>
      <c r="C726" s="44"/>
      <c r="D726" s="36"/>
      <c r="E726" s="31"/>
      <c r="F726" s="31"/>
      <c r="G726" s="31"/>
      <c r="H726" s="45"/>
      <c r="I726" s="37"/>
      <c r="J726" s="38"/>
      <c r="K726" s="35"/>
      <c r="L726" s="35"/>
      <c r="M726" s="31"/>
      <c r="N726" s="31"/>
      <c r="O726" s="31"/>
      <c r="P726" s="31"/>
      <c r="Q726" s="30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0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30"/>
      <c r="BE726" s="31"/>
      <c r="BF726" s="31"/>
      <c r="BG726" s="31"/>
      <c r="BH726" s="31"/>
      <c r="BI726" s="31"/>
      <c r="BJ726" s="31"/>
      <c r="BK726" s="31"/>
      <c r="BL726" s="31"/>
      <c r="BM726" s="31"/>
      <c r="BN726" s="31"/>
      <c r="BO726" s="31"/>
      <c r="BP726" s="31"/>
    </row>
    <row r="727" spans="1:68" s="32" customFormat="1" x14ac:dyDescent="0.25">
      <c r="A727" s="33"/>
      <c r="C727" s="44"/>
      <c r="D727" s="36"/>
      <c r="E727" s="31"/>
      <c r="F727" s="31"/>
      <c r="G727" s="31"/>
      <c r="H727" s="45"/>
      <c r="I727" s="37"/>
      <c r="J727" s="38"/>
      <c r="K727" s="35"/>
      <c r="L727" s="35"/>
      <c r="M727" s="31"/>
      <c r="N727" s="31"/>
      <c r="O727" s="31"/>
      <c r="P727" s="31"/>
      <c r="Q727" s="30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0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30"/>
      <c r="BE727" s="31"/>
      <c r="BF727" s="31"/>
      <c r="BG727" s="31"/>
      <c r="BH727" s="31"/>
      <c r="BI727" s="31"/>
      <c r="BJ727" s="31"/>
      <c r="BK727" s="31"/>
      <c r="BL727" s="31"/>
      <c r="BM727" s="31"/>
      <c r="BN727" s="31"/>
      <c r="BO727" s="31"/>
      <c r="BP727" s="31"/>
    </row>
    <row r="728" spans="1:68" s="32" customFormat="1" x14ac:dyDescent="0.25">
      <c r="A728" s="33"/>
      <c r="C728" s="44"/>
      <c r="D728" s="36"/>
      <c r="E728" s="31"/>
      <c r="F728" s="31"/>
      <c r="G728" s="31"/>
      <c r="H728" s="45"/>
      <c r="I728" s="37"/>
      <c r="J728" s="38"/>
      <c r="K728" s="35"/>
      <c r="L728" s="35"/>
      <c r="M728" s="31"/>
      <c r="N728" s="31"/>
      <c r="O728" s="31"/>
      <c r="P728" s="31"/>
      <c r="Q728" s="30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0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30"/>
      <c r="BE728" s="31"/>
      <c r="BF728" s="31"/>
      <c r="BG728" s="31"/>
      <c r="BH728" s="31"/>
      <c r="BI728" s="31"/>
      <c r="BJ728" s="31"/>
      <c r="BK728" s="31"/>
      <c r="BL728" s="31"/>
      <c r="BM728" s="31"/>
      <c r="BN728" s="31"/>
      <c r="BO728" s="31"/>
      <c r="BP728" s="31"/>
    </row>
    <row r="729" spans="1:68" s="32" customFormat="1" x14ac:dyDescent="0.25">
      <c r="A729" s="33"/>
      <c r="C729" s="44"/>
      <c r="D729" s="36"/>
      <c r="E729" s="31"/>
      <c r="F729" s="31"/>
      <c r="G729" s="31"/>
      <c r="H729" s="45"/>
      <c r="I729" s="37"/>
      <c r="J729" s="38"/>
      <c r="K729" s="35"/>
      <c r="L729" s="35"/>
      <c r="M729" s="31"/>
      <c r="N729" s="31"/>
      <c r="O729" s="31"/>
      <c r="P729" s="31"/>
      <c r="Q729" s="30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0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30"/>
      <c r="BE729" s="31"/>
      <c r="BF729" s="31"/>
      <c r="BG729" s="31"/>
      <c r="BH729" s="31"/>
      <c r="BI729" s="31"/>
      <c r="BJ729" s="31"/>
      <c r="BK729" s="31"/>
      <c r="BL729" s="31"/>
      <c r="BM729" s="31"/>
      <c r="BN729" s="31"/>
      <c r="BO729" s="31"/>
      <c r="BP729" s="31"/>
    </row>
    <row r="730" spans="1:68" s="32" customFormat="1" x14ac:dyDescent="0.25">
      <c r="A730" s="33"/>
      <c r="C730" s="44"/>
      <c r="D730" s="36"/>
      <c r="E730" s="31"/>
      <c r="F730" s="31"/>
      <c r="G730" s="31"/>
      <c r="H730" s="45"/>
      <c r="I730" s="37"/>
      <c r="J730" s="38"/>
      <c r="K730" s="35"/>
      <c r="L730" s="35"/>
      <c r="M730" s="31"/>
      <c r="N730" s="31"/>
      <c r="O730" s="31"/>
      <c r="P730" s="31"/>
      <c r="Q730" s="30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0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30"/>
      <c r="BE730" s="31"/>
      <c r="BF730" s="31"/>
      <c r="BG730" s="31"/>
      <c r="BH730" s="31"/>
      <c r="BI730" s="31"/>
      <c r="BJ730" s="31"/>
      <c r="BK730" s="31"/>
      <c r="BL730" s="31"/>
      <c r="BM730" s="31"/>
      <c r="BN730" s="31"/>
      <c r="BO730" s="31"/>
      <c r="BP730" s="31"/>
    </row>
    <row r="731" spans="1:68" s="32" customFormat="1" x14ac:dyDescent="0.25">
      <c r="A731" s="33"/>
      <c r="C731" s="44"/>
      <c r="D731" s="36"/>
      <c r="E731" s="31"/>
      <c r="F731" s="31"/>
      <c r="G731" s="31"/>
      <c r="H731" s="45"/>
      <c r="I731" s="37"/>
      <c r="J731" s="38"/>
      <c r="K731" s="35"/>
      <c r="L731" s="35"/>
      <c r="M731" s="31"/>
      <c r="N731" s="31"/>
      <c r="O731" s="31"/>
      <c r="P731" s="31"/>
      <c r="Q731" s="30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0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30"/>
      <c r="BE731" s="31"/>
      <c r="BF731" s="31"/>
      <c r="BG731" s="31"/>
      <c r="BH731" s="31"/>
      <c r="BI731" s="31"/>
      <c r="BJ731" s="31"/>
      <c r="BK731" s="31"/>
      <c r="BL731" s="31"/>
      <c r="BM731" s="31"/>
      <c r="BN731" s="31"/>
      <c r="BO731" s="31"/>
      <c r="BP731" s="31"/>
    </row>
    <row r="732" spans="1:68" s="32" customFormat="1" x14ac:dyDescent="0.25">
      <c r="A732" s="33"/>
      <c r="C732" s="44"/>
      <c r="D732" s="36"/>
      <c r="E732" s="31"/>
      <c r="F732" s="31"/>
      <c r="G732" s="31"/>
      <c r="H732" s="45"/>
      <c r="I732" s="37"/>
      <c r="J732" s="38"/>
      <c r="K732" s="35"/>
      <c r="L732" s="35"/>
      <c r="M732" s="31"/>
      <c r="N732" s="31"/>
      <c r="O732" s="31"/>
      <c r="P732" s="31"/>
      <c r="Q732" s="30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0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30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</row>
    <row r="733" spans="1:68" s="32" customFormat="1" x14ac:dyDescent="0.25">
      <c r="A733" s="33"/>
      <c r="C733" s="44"/>
      <c r="D733" s="36"/>
      <c r="E733" s="31"/>
      <c r="F733" s="31"/>
      <c r="G733" s="31"/>
      <c r="H733" s="45"/>
      <c r="I733" s="37"/>
      <c r="J733" s="38"/>
      <c r="K733" s="35"/>
      <c r="L733" s="35"/>
      <c r="M733" s="31"/>
      <c r="N733" s="31"/>
      <c r="O733" s="31"/>
      <c r="P733" s="31"/>
      <c r="Q733" s="30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0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30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</row>
    <row r="734" spans="1:68" s="32" customFormat="1" x14ac:dyDescent="0.25">
      <c r="A734" s="33"/>
      <c r="C734" s="44"/>
      <c r="D734" s="36"/>
      <c r="E734" s="31"/>
      <c r="F734" s="31"/>
      <c r="G734" s="31"/>
      <c r="H734" s="45"/>
      <c r="I734" s="37"/>
      <c r="J734" s="38"/>
      <c r="K734" s="35"/>
      <c r="L734" s="35"/>
      <c r="M734" s="31"/>
      <c r="N734" s="31"/>
      <c r="O734" s="31"/>
      <c r="P734" s="31"/>
      <c r="Q734" s="30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0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30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</row>
    <row r="735" spans="1:68" s="32" customFormat="1" x14ac:dyDescent="0.25">
      <c r="A735" s="33"/>
      <c r="C735" s="44"/>
      <c r="D735" s="36"/>
      <c r="E735" s="31"/>
      <c r="F735" s="31"/>
      <c r="G735" s="31"/>
      <c r="H735" s="45"/>
      <c r="I735" s="37"/>
      <c r="J735" s="38"/>
      <c r="K735" s="35"/>
      <c r="L735" s="35"/>
      <c r="M735" s="31"/>
      <c r="N735" s="31"/>
      <c r="O735" s="31"/>
      <c r="P735" s="31"/>
      <c r="Q735" s="30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0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30"/>
      <c r="BE735" s="31"/>
      <c r="BF735" s="31"/>
      <c r="BG735" s="31"/>
      <c r="BH735" s="31"/>
      <c r="BI735" s="31"/>
      <c r="BJ735" s="31"/>
      <c r="BK735" s="31"/>
      <c r="BL735" s="31"/>
      <c r="BM735" s="31"/>
      <c r="BN735" s="31"/>
      <c r="BO735" s="31"/>
      <c r="BP735" s="31"/>
    </row>
    <row r="736" spans="1:68" s="32" customFormat="1" x14ac:dyDescent="0.25">
      <c r="A736" s="33"/>
      <c r="C736" s="44"/>
      <c r="D736" s="36"/>
      <c r="E736" s="31"/>
      <c r="F736" s="31"/>
      <c r="G736" s="31"/>
      <c r="H736" s="45"/>
      <c r="I736" s="37"/>
      <c r="J736" s="38"/>
      <c r="K736" s="35"/>
      <c r="L736" s="35"/>
      <c r="M736" s="31"/>
      <c r="N736" s="31"/>
      <c r="O736" s="31"/>
      <c r="P736" s="31"/>
      <c r="Q736" s="30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0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30"/>
      <c r="BE736" s="31"/>
      <c r="BF736" s="31"/>
      <c r="BG736" s="31"/>
      <c r="BH736" s="31"/>
      <c r="BI736" s="31"/>
      <c r="BJ736" s="31"/>
      <c r="BK736" s="31"/>
      <c r="BL736" s="31"/>
      <c r="BM736" s="31"/>
      <c r="BN736" s="31"/>
      <c r="BO736" s="31"/>
      <c r="BP736" s="31"/>
    </row>
    <row r="737" spans="1:68" s="32" customFormat="1" x14ac:dyDescent="0.25">
      <c r="A737" s="33"/>
      <c r="C737" s="44"/>
      <c r="D737" s="36"/>
      <c r="E737" s="31"/>
      <c r="F737" s="31"/>
      <c r="G737" s="31"/>
      <c r="H737" s="45"/>
      <c r="I737" s="37"/>
      <c r="J737" s="38"/>
      <c r="K737" s="35"/>
      <c r="L737" s="35"/>
      <c r="M737" s="31"/>
      <c r="N737" s="31"/>
      <c r="O737" s="31"/>
      <c r="P737" s="31"/>
      <c r="Q737" s="30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0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30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</row>
    <row r="738" spans="1:68" s="32" customFormat="1" x14ac:dyDescent="0.25">
      <c r="A738" s="33"/>
      <c r="C738" s="44"/>
      <c r="D738" s="36"/>
      <c r="E738" s="31"/>
      <c r="F738" s="31"/>
      <c r="G738" s="31"/>
      <c r="H738" s="45"/>
      <c r="I738" s="37"/>
      <c r="J738" s="38"/>
      <c r="K738" s="35"/>
      <c r="L738" s="35"/>
      <c r="M738" s="31"/>
      <c r="N738" s="31"/>
      <c r="O738" s="31"/>
      <c r="P738" s="31"/>
      <c r="Q738" s="30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0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30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</row>
    <row r="739" spans="1:68" s="32" customFormat="1" x14ac:dyDescent="0.25">
      <c r="A739" s="33"/>
      <c r="C739" s="44"/>
      <c r="D739" s="36"/>
      <c r="E739" s="31"/>
      <c r="F739" s="31"/>
      <c r="G739" s="31"/>
      <c r="H739" s="45"/>
      <c r="I739" s="37"/>
      <c r="J739" s="38"/>
      <c r="K739" s="35"/>
      <c r="L739" s="35"/>
      <c r="M739" s="31"/>
      <c r="N739" s="31"/>
      <c r="O739" s="31"/>
      <c r="P739" s="31"/>
      <c r="Q739" s="30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0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30"/>
      <c r="BE739" s="31"/>
      <c r="BF739" s="31"/>
      <c r="BG739" s="31"/>
      <c r="BH739" s="31"/>
      <c r="BI739" s="31"/>
      <c r="BJ739" s="31"/>
      <c r="BK739" s="31"/>
      <c r="BL739" s="31"/>
      <c r="BM739" s="31"/>
      <c r="BN739" s="31"/>
      <c r="BO739" s="31"/>
      <c r="BP739" s="31"/>
    </row>
    <row r="740" spans="1:68" s="32" customFormat="1" x14ac:dyDescent="0.25">
      <c r="A740" s="33"/>
      <c r="C740" s="44"/>
      <c r="D740" s="36"/>
      <c r="E740" s="31"/>
      <c r="F740" s="31"/>
      <c r="G740" s="31"/>
      <c r="H740" s="45"/>
      <c r="I740" s="37"/>
      <c r="J740" s="38"/>
      <c r="K740" s="35"/>
      <c r="L740" s="35"/>
      <c r="M740" s="31"/>
      <c r="N740" s="31"/>
      <c r="O740" s="31"/>
      <c r="P740" s="31"/>
      <c r="Q740" s="30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0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30"/>
      <c r="BE740" s="31"/>
      <c r="BF740" s="31"/>
      <c r="BG740" s="31"/>
      <c r="BH740" s="31"/>
      <c r="BI740" s="31"/>
      <c r="BJ740" s="31"/>
      <c r="BK740" s="31"/>
      <c r="BL740" s="31"/>
      <c r="BM740" s="31"/>
      <c r="BN740" s="31"/>
      <c r="BO740" s="31"/>
      <c r="BP740" s="31"/>
    </row>
    <row r="741" spans="1:68" s="32" customFormat="1" x14ac:dyDescent="0.25">
      <c r="A741" s="33"/>
      <c r="C741" s="44"/>
      <c r="D741" s="36"/>
      <c r="E741" s="31"/>
      <c r="F741" s="31"/>
      <c r="G741" s="31"/>
      <c r="H741" s="45"/>
      <c r="I741" s="37"/>
      <c r="J741" s="38"/>
      <c r="K741" s="35"/>
      <c r="L741" s="35"/>
      <c r="M741" s="31"/>
      <c r="N741" s="31"/>
      <c r="O741" s="31"/>
      <c r="P741" s="31"/>
      <c r="Q741" s="30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0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30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</row>
    <row r="742" spans="1:68" s="32" customFormat="1" x14ac:dyDescent="0.25">
      <c r="A742" s="33"/>
      <c r="C742" s="44"/>
      <c r="D742" s="36"/>
      <c r="E742" s="31"/>
      <c r="F742" s="31"/>
      <c r="G742" s="31"/>
      <c r="H742" s="45"/>
      <c r="I742" s="37"/>
      <c r="J742" s="38"/>
      <c r="K742" s="35"/>
      <c r="L742" s="35"/>
      <c r="M742" s="31"/>
      <c r="N742" s="31"/>
      <c r="O742" s="31"/>
      <c r="P742" s="31"/>
      <c r="Q742" s="30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0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30"/>
      <c r="BE742" s="31"/>
      <c r="BF742" s="31"/>
      <c r="BG742" s="31"/>
      <c r="BH742" s="31"/>
      <c r="BI742" s="31"/>
      <c r="BJ742" s="31"/>
      <c r="BK742" s="31"/>
      <c r="BL742" s="31"/>
      <c r="BM742" s="31"/>
      <c r="BN742" s="31"/>
      <c r="BO742" s="31"/>
      <c r="BP742" s="31"/>
    </row>
    <row r="743" spans="1:68" s="32" customFormat="1" x14ac:dyDescent="0.25">
      <c r="A743" s="33"/>
      <c r="C743" s="44"/>
      <c r="D743" s="36"/>
      <c r="E743" s="31"/>
      <c r="F743" s="31"/>
      <c r="G743" s="31"/>
      <c r="H743" s="45"/>
      <c r="I743" s="37"/>
      <c r="J743" s="38"/>
      <c r="K743" s="35"/>
      <c r="L743" s="35"/>
      <c r="M743" s="31"/>
      <c r="N743" s="31"/>
      <c r="O743" s="31"/>
      <c r="P743" s="31"/>
      <c r="Q743" s="30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0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30"/>
      <c r="BE743" s="31"/>
      <c r="BF743" s="31"/>
      <c r="BG743" s="31"/>
      <c r="BH743" s="31"/>
      <c r="BI743" s="31"/>
      <c r="BJ743" s="31"/>
      <c r="BK743" s="31"/>
      <c r="BL743" s="31"/>
      <c r="BM743" s="31"/>
      <c r="BN743" s="31"/>
      <c r="BO743" s="31"/>
      <c r="BP743" s="31"/>
    </row>
    <row r="744" spans="1:68" s="32" customFormat="1" x14ac:dyDescent="0.25">
      <c r="A744" s="33"/>
      <c r="C744" s="44"/>
      <c r="D744" s="36"/>
      <c r="E744" s="31"/>
      <c r="F744" s="31"/>
      <c r="G744" s="31"/>
      <c r="H744" s="45"/>
      <c r="I744" s="37"/>
      <c r="J744" s="38"/>
      <c r="K744" s="35"/>
      <c r="L744" s="35"/>
      <c r="M744" s="31"/>
      <c r="N744" s="31"/>
      <c r="O744" s="31"/>
      <c r="P744" s="31"/>
      <c r="Q744" s="30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0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30"/>
      <c r="BE744" s="31"/>
      <c r="BF744" s="31"/>
      <c r="BG744" s="31"/>
      <c r="BH744" s="31"/>
      <c r="BI744" s="31"/>
      <c r="BJ744" s="31"/>
      <c r="BK744" s="31"/>
      <c r="BL744" s="31"/>
      <c r="BM744" s="31"/>
      <c r="BN744" s="31"/>
      <c r="BO744" s="31"/>
      <c r="BP744" s="31"/>
    </row>
    <row r="745" spans="1:68" s="32" customFormat="1" x14ac:dyDescent="0.25">
      <c r="A745" s="33"/>
      <c r="C745" s="44"/>
      <c r="D745" s="36"/>
      <c r="E745" s="31"/>
      <c r="F745" s="31"/>
      <c r="G745" s="31"/>
      <c r="H745" s="45"/>
      <c r="I745" s="37"/>
      <c r="J745" s="38"/>
      <c r="K745" s="35"/>
      <c r="L745" s="35"/>
      <c r="M745" s="31"/>
      <c r="N745" s="31"/>
      <c r="O745" s="31"/>
      <c r="P745" s="31"/>
      <c r="Q745" s="30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0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30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</row>
    <row r="746" spans="1:68" s="32" customFormat="1" x14ac:dyDescent="0.25">
      <c r="A746" s="33"/>
      <c r="C746" s="44"/>
      <c r="D746" s="36"/>
      <c r="E746" s="31"/>
      <c r="F746" s="31"/>
      <c r="G746" s="31"/>
      <c r="H746" s="45"/>
      <c r="I746" s="37"/>
      <c r="J746" s="38"/>
      <c r="K746" s="35"/>
      <c r="L746" s="35"/>
      <c r="M746" s="31"/>
      <c r="N746" s="31"/>
      <c r="O746" s="31"/>
      <c r="P746" s="31"/>
      <c r="Q746" s="30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0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30"/>
      <c r="BE746" s="31"/>
      <c r="BF746" s="31"/>
      <c r="BG746" s="31"/>
      <c r="BH746" s="31"/>
      <c r="BI746" s="31"/>
      <c r="BJ746" s="31"/>
      <c r="BK746" s="31"/>
      <c r="BL746" s="31"/>
      <c r="BM746" s="31"/>
      <c r="BN746" s="31"/>
      <c r="BO746" s="31"/>
      <c r="BP746" s="31"/>
    </row>
    <row r="747" spans="1:68" s="32" customFormat="1" x14ac:dyDescent="0.25">
      <c r="A747" s="33"/>
      <c r="C747" s="44"/>
      <c r="D747" s="36"/>
      <c r="E747" s="31"/>
      <c r="F747" s="31"/>
      <c r="G747" s="31"/>
      <c r="H747" s="45"/>
      <c r="I747" s="37"/>
      <c r="J747" s="38"/>
      <c r="K747" s="35"/>
      <c r="L747" s="35"/>
      <c r="M747" s="31"/>
      <c r="N747" s="31"/>
      <c r="O747" s="31"/>
      <c r="P747" s="31"/>
      <c r="Q747" s="30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0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30"/>
      <c r="BE747" s="31"/>
      <c r="BF747" s="31"/>
      <c r="BG747" s="31"/>
      <c r="BH747" s="31"/>
      <c r="BI747" s="31"/>
      <c r="BJ747" s="31"/>
      <c r="BK747" s="31"/>
      <c r="BL747" s="31"/>
      <c r="BM747" s="31"/>
      <c r="BN747" s="31"/>
      <c r="BO747" s="31"/>
      <c r="BP747" s="31"/>
    </row>
    <row r="748" spans="1:68" s="32" customFormat="1" x14ac:dyDescent="0.25">
      <c r="A748" s="33"/>
      <c r="C748" s="44"/>
      <c r="D748" s="36"/>
      <c r="E748" s="31"/>
      <c r="F748" s="31"/>
      <c r="G748" s="31"/>
      <c r="H748" s="45"/>
      <c r="I748" s="37"/>
      <c r="J748" s="38"/>
      <c r="K748" s="35"/>
      <c r="L748" s="35"/>
      <c r="M748" s="31"/>
      <c r="N748" s="31"/>
      <c r="O748" s="31"/>
      <c r="P748" s="31"/>
      <c r="Q748" s="30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0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30"/>
      <c r="BE748" s="31"/>
      <c r="BF748" s="31"/>
      <c r="BG748" s="31"/>
      <c r="BH748" s="31"/>
      <c r="BI748" s="31"/>
      <c r="BJ748" s="31"/>
      <c r="BK748" s="31"/>
      <c r="BL748" s="31"/>
      <c r="BM748" s="31"/>
      <c r="BN748" s="31"/>
      <c r="BO748" s="31"/>
      <c r="BP748" s="31"/>
    </row>
    <row r="749" spans="1:68" s="32" customFormat="1" x14ac:dyDescent="0.25">
      <c r="A749" s="33"/>
      <c r="C749" s="44"/>
      <c r="D749" s="36"/>
      <c r="E749" s="31"/>
      <c r="F749" s="31"/>
      <c r="G749" s="31"/>
      <c r="H749" s="45"/>
      <c r="I749" s="37"/>
      <c r="J749" s="38"/>
      <c r="K749" s="35"/>
      <c r="L749" s="35"/>
      <c r="M749" s="31"/>
      <c r="N749" s="31"/>
      <c r="O749" s="31"/>
      <c r="P749" s="31"/>
      <c r="Q749" s="30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0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30"/>
      <c r="BE749" s="31"/>
      <c r="BF749" s="31"/>
      <c r="BG749" s="31"/>
      <c r="BH749" s="31"/>
      <c r="BI749" s="31"/>
      <c r="BJ749" s="31"/>
      <c r="BK749" s="31"/>
      <c r="BL749" s="31"/>
      <c r="BM749" s="31"/>
      <c r="BN749" s="31"/>
      <c r="BO749" s="31"/>
      <c r="BP749" s="31"/>
    </row>
    <row r="750" spans="1:68" s="32" customFormat="1" x14ac:dyDescent="0.25">
      <c r="A750" s="33"/>
      <c r="C750" s="44"/>
      <c r="D750" s="36"/>
      <c r="E750" s="31"/>
      <c r="F750" s="31"/>
      <c r="G750" s="31"/>
      <c r="H750" s="45"/>
      <c r="I750" s="37"/>
      <c r="J750" s="38"/>
      <c r="K750" s="35"/>
      <c r="L750" s="35"/>
      <c r="M750" s="31"/>
      <c r="N750" s="31"/>
      <c r="O750" s="31"/>
      <c r="P750" s="31"/>
      <c r="Q750" s="30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0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30"/>
      <c r="BE750" s="31"/>
      <c r="BF750" s="31"/>
      <c r="BG750" s="31"/>
      <c r="BH750" s="31"/>
      <c r="BI750" s="31"/>
      <c r="BJ750" s="31"/>
      <c r="BK750" s="31"/>
      <c r="BL750" s="31"/>
      <c r="BM750" s="31"/>
      <c r="BN750" s="31"/>
      <c r="BO750" s="31"/>
      <c r="BP750" s="31"/>
    </row>
    <row r="751" spans="1:68" s="32" customFormat="1" x14ac:dyDescent="0.25">
      <c r="A751" s="33"/>
      <c r="C751" s="44"/>
      <c r="D751" s="36"/>
      <c r="E751" s="31"/>
      <c r="F751" s="31"/>
      <c r="G751" s="31"/>
      <c r="H751" s="45"/>
      <c r="I751" s="37"/>
      <c r="J751" s="38"/>
      <c r="K751" s="35"/>
      <c r="L751" s="35"/>
      <c r="M751" s="31"/>
      <c r="N751" s="31"/>
      <c r="O751" s="31"/>
      <c r="P751" s="31"/>
      <c r="Q751" s="30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0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30"/>
      <c r="BE751" s="31"/>
      <c r="BF751" s="31"/>
      <c r="BG751" s="31"/>
      <c r="BH751" s="31"/>
      <c r="BI751" s="31"/>
      <c r="BJ751" s="31"/>
      <c r="BK751" s="31"/>
      <c r="BL751" s="31"/>
      <c r="BM751" s="31"/>
      <c r="BN751" s="31"/>
      <c r="BO751" s="31"/>
      <c r="BP751" s="31"/>
    </row>
    <row r="752" spans="1:68" s="32" customFormat="1" x14ac:dyDescent="0.25">
      <c r="A752" s="33"/>
      <c r="C752" s="44"/>
      <c r="D752" s="36"/>
      <c r="E752" s="31"/>
      <c r="F752" s="31"/>
      <c r="G752" s="31"/>
      <c r="H752" s="45"/>
      <c r="I752" s="37"/>
      <c r="J752" s="38"/>
      <c r="K752" s="35"/>
      <c r="L752" s="35"/>
      <c r="M752" s="31"/>
      <c r="N752" s="31"/>
      <c r="O752" s="31"/>
      <c r="P752" s="31"/>
      <c r="Q752" s="30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0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30"/>
      <c r="BE752" s="31"/>
      <c r="BF752" s="31"/>
      <c r="BG752" s="31"/>
      <c r="BH752" s="31"/>
      <c r="BI752" s="31"/>
      <c r="BJ752" s="31"/>
      <c r="BK752" s="31"/>
      <c r="BL752" s="31"/>
      <c r="BM752" s="31"/>
      <c r="BN752" s="31"/>
      <c r="BO752" s="31"/>
      <c r="BP752" s="31"/>
    </row>
    <row r="753" spans="1:68" s="32" customFormat="1" x14ac:dyDescent="0.25">
      <c r="A753" s="33"/>
      <c r="C753" s="44"/>
      <c r="D753" s="36"/>
      <c r="E753" s="31"/>
      <c r="F753" s="31"/>
      <c r="G753" s="31"/>
      <c r="H753" s="45"/>
      <c r="I753" s="37"/>
      <c r="J753" s="38"/>
      <c r="K753" s="35"/>
      <c r="L753" s="35"/>
      <c r="M753" s="31"/>
      <c r="N753" s="31"/>
      <c r="O753" s="31"/>
      <c r="P753" s="31"/>
      <c r="Q753" s="30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0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30"/>
      <c r="BE753" s="31"/>
      <c r="BF753" s="31"/>
      <c r="BG753" s="31"/>
      <c r="BH753" s="31"/>
      <c r="BI753" s="31"/>
      <c r="BJ753" s="31"/>
      <c r="BK753" s="31"/>
      <c r="BL753" s="31"/>
      <c r="BM753" s="31"/>
      <c r="BN753" s="31"/>
      <c r="BO753" s="31"/>
      <c r="BP753" s="31"/>
    </row>
    <row r="754" spans="1:68" s="32" customFormat="1" x14ac:dyDescent="0.25">
      <c r="A754" s="33"/>
      <c r="C754" s="44"/>
      <c r="D754" s="36"/>
      <c r="E754" s="31"/>
      <c r="F754" s="31"/>
      <c r="G754" s="31"/>
      <c r="H754" s="45"/>
      <c r="I754" s="37"/>
      <c r="J754" s="38"/>
      <c r="K754" s="35"/>
      <c r="L754" s="35"/>
      <c r="M754" s="31"/>
      <c r="N754" s="31"/>
      <c r="O754" s="31"/>
      <c r="P754" s="31"/>
      <c r="Q754" s="30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0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30"/>
      <c r="BE754" s="31"/>
      <c r="BF754" s="31"/>
      <c r="BG754" s="31"/>
      <c r="BH754" s="31"/>
      <c r="BI754" s="31"/>
      <c r="BJ754" s="31"/>
      <c r="BK754" s="31"/>
      <c r="BL754" s="31"/>
      <c r="BM754" s="31"/>
      <c r="BN754" s="31"/>
      <c r="BO754" s="31"/>
      <c r="BP754" s="31"/>
    </row>
    <row r="755" spans="1:68" s="32" customFormat="1" x14ac:dyDescent="0.25">
      <c r="A755" s="33"/>
      <c r="C755" s="44"/>
      <c r="D755" s="36"/>
      <c r="E755" s="31"/>
      <c r="F755" s="31"/>
      <c r="G755" s="31"/>
      <c r="H755" s="45"/>
      <c r="I755" s="37"/>
      <c r="J755" s="38"/>
      <c r="K755" s="35"/>
      <c r="L755" s="35"/>
      <c r="M755" s="31"/>
      <c r="N755" s="31"/>
      <c r="O755" s="31"/>
      <c r="P755" s="31"/>
      <c r="Q755" s="30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0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30"/>
      <c r="BE755" s="31"/>
      <c r="BF755" s="31"/>
      <c r="BG755" s="31"/>
      <c r="BH755" s="31"/>
      <c r="BI755" s="31"/>
      <c r="BJ755" s="31"/>
      <c r="BK755" s="31"/>
      <c r="BL755" s="31"/>
      <c r="BM755" s="31"/>
      <c r="BN755" s="31"/>
      <c r="BO755" s="31"/>
      <c r="BP755" s="31"/>
    </row>
    <row r="756" spans="1:68" s="32" customFormat="1" x14ac:dyDescent="0.25">
      <c r="A756" s="33"/>
      <c r="C756" s="44"/>
      <c r="D756" s="36"/>
      <c r="E756" s="31"/>
      <c r="F756" s="31"/>
      <c r="G756" s="31"/>
      <c r="H756" s="45"/>
      <c r="I756" s="37"/>
      <c r="J756" s="38"/>
      <c r="K756" s="35"/>
      <c r="L756" s="35"/>
      <c r="M756" s="31"/>
      <c r="N756" s="31"/>
      <c r="O756" s="31"/>
      <c r="P756" s="31"/>
      <c r="Q756" s="30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0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30"/>
      <c r="BE756" s="31"/>
      <c r="BF756" s="31"/>
      <c r="BG756" s="31"/>
      <c r="BH756" s="31"/>
      <c r="BI756" s="31"/>
      <c r="BJ756" s="31"/>
      <c r="BK756" s="31"/>
      <c r="BL756" s="31"/>
      <c r="BM756" s="31"/>
      <c r="BN756" s="31"/>
      <c r="BO756" s="31"/>
      <c r="BP756" s="31"/>
    </row>
    <row r="757" spans="1:68" s="32" customFormat="1" x14ac:dyDescent="0.25">
      <c r="A757" s="33"/>
      <c r="C757" s="44"/>
      <c r="D757" s="36"/>
      <c r="E757" s="31"/>
      <c r="F757" s="31"/>
      <c r="G757" s="31"/>
      <c r="H757" s="45"/>
      <c r="I757" s="37"/>
      <c r="J757" s="38"/>
      <c r="K757" s="35"/>
      <c r="L757" s="35"/>
      <c r="M757" s="31"/>
      <c r="N757" s="31"/>
      <c r="O757" s="31"/>
      <c r="P757" s="31"/>
      <c r="Q757" s="30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0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30"/>
      <c r="BE757" s="31"/>
      <c r="BF757" s="31"/>
      <c r="BG757" s="31"/>
      <c r="BH757" s="31"/>
      <c r="BI757" s="31"/>
      <c r="BJ757" s="31"/>
      <c r="BK757" s="31"/>
      <c r="BL757" s="31"/>
      <c r="BM757" s="31"/>
      <c r="BN757" s="31"/>
      <c r="BO757" s="31"/>
      <c r="BP757" s="31"/>
    </row>
    <row r="758" spans="1:68" s="32" customFormat="1" x14ac:dyDescent="0.25">
      <c r="A758" s="33"/>
      <c r="C758" s="44"/>
      <c r="D758" s="36"/>
      <c r="E758" s="31"/>
      <c r="F758" s="31"/>
      <c r="G758" s="31"/>
      <c r="H758" s="45"/>
      <c r="I758" s="37"/>
      <c r="J758" s="38"/>
      <c r="K758" s="35"/>
      <c r="L758" s="35"/>
      <c r="M758" s="31"/>
      <c r="N758" s="31"/>
      <c r="O758" s="31"/>
      <c r="P758" s="31"/>
      <c r="Q758" s="30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0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30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</row>
    <row r="759" spans="1:68" s="32" customFormat="1" x14ac:dyDescent="0.25">
      <c r="A759" s="33"/>
      <c r="C759" s="44"/>
      <c r="D759" s="36"/>
      <c r="E759" s="31"/>
      <c r="F759" s="31"/>
      <c r="G759" s="31"/>
      <c r="H759" s="45"/>
      <c r="I759" s="37"/>
      <c r="J759" s="38"/>
      <c r="K759" s="35"/>
      <c r="L759" s="35"/>
      <c r="M759" s="31"/>
      <c r="N759" s="31"/>
      <c r="O759" s="31"/>
      <c r="P759" s="31"/>
      <c r="Q759" s="30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0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30"/>
      <c r="BE759" s="31"/>
      <c r="BF759" s="31"/>
      <c r="BG759" s="31"/>
      <c r="BH759" s="31"/>
      <c r="BI759" s="31"/>
      <c r="BJ759" s="31"/>
      <c r="BK759" s="31"/>
      <c r="BL759" s="31"/>
      <c r="BM759" s="31"/>
      <c r="BN759" s="31"/>
      <c r="BO759" s="31"/>
      <c r="BP759" s="31"/>
    </row>
    <row r="760" spans="1:68" s="32" customFormat="1" x14ac:dyDescent="0.25">
      <c r="A760" s="33"/>
      <c r="C760" s="44"/>
      <c r="D760" s="36"/>
      <c r="E760" s="31"/>
      <c r="F760" s="31"/>
      <c r="G760" s="31"/>
      <c r="H760" s="45"/>
      <c r="I760" s="37"/>
      <c r="J760" s="38"/>
      <c r="K760" s="35"/>
      <c r="L760" s="35"/>
      <c r="M760" s="31"/>
      <c r="N760" s="31"/>
      <c r="O760" s="31"/>
      <c r="P760" s="31"/>
      <c r="Q760" s="30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0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30"/>
      <c r="BE760" s="31"/>
      <c r="BF760" s="31"/>
      <c r="BG760" s="31"/>
      <c r="BH760" s="31"/>
      <c r="BI760" s="31"/>
      <c r="BJ760" s="31"/>
      <c r="BK760" s="31"/>
      <c r="BL760" s="31"/>
      <c r="BM760" s="31"/>
      <c r="BN760" s="31"/>
      <c r="BO760" s="31"/>
      <c r="BP760" s="31"/>
    </row>
    <row r="761" spans="1:68" s="32" customFormat="1" x14ac:dyDescent="0.25">
      <c r="A761" s="33"/>
      <c r="C761" s="44"/>
      <c r="D761" s="36"/>
      <c r="E761" s="31"/>
      <c r="F761" s="31"/>
      <c r="G761" s="31"/>
      <c r="H761" s="45"/>
      <c r="I761" s="37"/>
      <c r="J761" s="38"/>
      <c r="K761" s="35"/>
      <c r="L761" s="35"/>
      <c r="M761" s="31"/>
      <c r="N761" s="31"/>
      <c r="O761" s="31"/>
      <c r="P761" s="31"/>
      <c r="Q761" s="30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0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30"/>
      <c r="BE761" s="31"/>
      <c r="BF761" s="31"/>
      <c r="BG761" s="31"/>
      <c r="BH761" s="31"/>
      <c r="BI761" s="31"/>
      <c r="BJ761" s="31"/>
      <c r="BK761" s="31"/>
      <c r="BL761" s="31"/>
      <c r="BM761" s="31"/>
      <c r="BN761" s="31"/>
      <c r="BO761" s="31"/>
      <c r="BP761" s="31"/>
    </row>
    <row r="762" spans="1:68" s="32" customFormat="1" x14ac:dyDescent="0.25">
      <c r="A762" s="33"/>
      <c r="C762" s="44"/>
      <c r="D762" s="36"/>
      <c r="E762" s="31"/>
      <c r="F762" s="31"/>
      <c r="G762" s="31"/>
      <c r="H762" s="45"/>
      <c r="I762" s="37"/>
      <c r="J762" s="38"/>
      <c r="K762" s="35"/>
      <c r="L762" s="35"/>
      <c r="M762" s="31"/>
      <c r="N762" s="31"/>
      <c r="O762" s="31"/>
      <c r="P762" s="31"/>
      <c r="Q762" s="30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0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30"/>
      <c r="BE762" s="31"/>
      <c r="BF762" s="31"/>
      <c r="BG762" s="31"/>
      <c r="BH762" s="31"/>
      <c r="BI762" s="31"/>
      <c r="BJ762" s="31"/>
      <c r="BK762" s="31"/>
      <c r="BL762" s="31"/>
      <c r="BM762" s="31"/>
      <c r="BN762" s="31"/>
      <c r="BO762" s="31"/>
      <c r="BP762" s="31"/>
    </row>
    <row r="763" spans="1:68" s="32" customFormat="1" x14ac:dyDescent="0.25">
      <c r="A763" s="33"/>
      <c r="C763" s="44"/>
      <c r="D763" s="36"/>
      <c r="E763" s="31"/>
      <c r="F763" s="31"/>
      <c r="G763" s="31"/>
      <c r="H763" s="45"/>
      <c r="I763" s="37"/>
      <c r="J763" s="38"/>
      <c r="K763" s="35"/>
      <c r="L763" s="35"/>
      <c r="M763" s="31"/>
      <c r="N763" s="31"/>
      <c r="O763" s="31"/>
      <c r="P763" s="31"/>
      <c r="Q763" s="30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0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30"/>
      <c r="BE763" s="31"/>
      <c r="BF763" s="31"/>
      <c r="BG763" s="31"/>
      <c r="BH763" s="31"/>
      <c r="BI763" s="31"/>
      <c r="BJ763" s="31"/>
      <c r="BK763" s="31"/>
      <c r="BL763" s="31"/>
      <c r="BM763" s="31"/>
      <c r="BN763" s="31"/>
      <c r="BO763" s="31"/>
      <c r="BP763" s="31"/>
    </row>
    <row r="764" spans="1:68" s="32" customFormat="1" x14ac:dyDescent="0.25">
      <c r="A764" s="33"/>
      <c r="C764" s="44"/>
      <c r="D764" s="36"/>
      <c r="E764" s="31"/>
      <c r="F764" s="31"/>
      <c r="G764" s="31"/>
      <c r="H764" s="45"/>
      <c r="I764" s="37"/>
      <c r="J764" s="38"/>
      <c r="K764" s="35"/>
      <c r="L764" s="35"/>
      <c r="M764" s="31"/>
      <c r="N764" s="31"/>
      <c r="O764" s="31"/>
      <c r="P764" s="31"/>
      <c r="Q764" s="30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0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30"/>
      <c r="BE764" s="31"/>
      <c r="BF764" s="31"/>
      <c r="BG764" s="31"/>
      <c r="BH764" s="31"/>
      <c r="BI764" s="31"/>
      <c r="BJ764" s="31"/>
      <c r="BK764" s="31"/>
      <c r="BL764" s="31"/>
      <c r="BM764" s="31"/>
      <c r="BN764" s="31"/>
      <c r="BO764" s="31"/>
      <c r="BP764" s="31"/>
    </row>
    <row r="765" spans="1:68" s="32" customFormat="1" x14ac:dyDescent="0.25">
      <c r="A765" s="33"/>
      <c r="C765" s="44"/>
      <c r="D765" s="36"/>
      <c r="E765" s="31"/>
      <c r="F765" s="31"/>
      <c r="G765" s="31"/>
      <c r="H765" s="45"/>
      <c r="I765" s="37"/>
      <c r="J765" s="38"/>
      <c r="K765" s="35"/>
      <c r="L765" s="35"/>
      <c r="M765" s="31"/>
      <c r="N765" s="31"/>
      <c r="O765" s="31"/>
      <c r="P765" s="31"/>
      <c r="Q765" s="30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0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30"/>
      <c r="BE765" s="31"/>
      <c r="BF765" s="31"/>
      <c r="BG765" s="31"/>
      <c r="BH765" s="31"/>
      <c r="BI765" s="31"/>
      <c r="BJ765" s="31"/>
      <c r="BK765" s="31"/>
      <c r="BL765" s="31"/>
      <c r="BM765" s="31"/>
      <c r="BN765" s="31"/>
      <c r="BO765" s="31"/>
      <c r="BP765" s="31"/>
    </row>
    <row r="766" spans="1:68" s="32" customFormat="1" x14ac:dyDescent="0.25">
      <c r="A766" s="33"/>
      <c r="C766" s="44"/>
      <c r="D766" s="36"/>
      <c r="E766" s="31"/>
      <c r="F766" s="31"/>
      <c r="G766" s="31"/>
      <c r="H766" s="45"/>
      <c r="I766" s="37"/>
      <c r="J766" s="38"/>
      <c r="K766" s="35"/>
      <c r="L766" s="35"/>
      <c r="M766" s="31"/>
      <c r="N766" s="31"/>
      <c r="O766" s="31"/>
      <c r="P766" s="31"/>
      <c r="Q766" s="30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0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30"/>
      <c r="BE766" s="31"/>
      <c r="BF766" s="31"/>
      <c r="BG766" s="31"/>
      <c r="BH766" s="31"/>
      <c r="BI766" s="31"/>
      <c r="BJ766" s="31"/>
      <c r="BK766" s="31"/>
      <c r="BL766" s="31"/>
      <c r="BM766" s="31"/>
      <c r="BN766" s="31"/>
      <c r="BO766" s="31"/>
      <c r="BP766" s="31"/>
    </row>
    <row r="767" spans="1:68" s="32" customFormat="1" x14ac:dyDescent="0.25">
      <c r="A767" s="33"/>
      <c r="C767" s="44"/>
      <c r="D767" s="36"/>
      <c r="E767" s="31"/>
      <c r="F767" s="31"/>
      <c r="G767" s="31"/>
      <c r="H767" s="45"/>
      <c r="I767" s="37"/>
      <c r="J767" s="38"/>
      <c r="K767" s="35"/>
      <c r="L767" s="35"/>
      <c r="M767" s="31"/>
      <c r="N767" s="31"/>
      <c r="O767" s="31"/>
      <c r="P767" s="31"/>
      <c r="Q767" s="30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0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30"/>
      <c r="BE767" s="31"/>
      <c r="BF767" s="31"/>
      <c r="BG767" s="31"/>
      <c r="BH767" s="31"/>
      <c r="BI767" s="31"/>
      <c r="BJ767" s="31"/>
      <c r="BK767" s="31"/>
      <c r="BL767" s="31"/>
      <c r="BM767" s="31"/>
      <c r="BN767" s="31"/>
      <c r="BO767" s="31"/>
      <c r="BP767" s="31"/>
    </row>
    <row r="768" spans="1:68" s="32" customFormat="1" x14ac:dyDescent="0.25">
      <c r="A768" s="33"/>
      <c r="C768" s="44"/>
      <c r="D768" s="36"/>
      <c r="E768" s="31"/>
      <c r="F768" s="31"/>
      <c r="G768" s="31"/>
      <c r="H768" s="45"/>
      <c r="I768" s="37"/>
      <c r="J768" s="38"/>
      <c r="K768" s="35"/>
      <c r="L768" s="35"/>
      <c r="M768" s="31"/>
      <c r="N768" s="31"/>
      <c r="O768" s="31"/>
      <c r="P768" s="31"/>
      <c r="Q768" s="30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0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30"/>
      <c r="BE768" s="31"/>
      <c r="BF768" s="31"/>
      <c r="BG768" s="31"/>
      <c r="BH768" s="31"/>
      <c r="BI768" s="31"/>
      <c r="BJ768" s="31"/>
      <c r="BK768" s="31"/>
      <c r="BL768" s="31"/>
      <c r="BM768" s="31"/>
      <c r="BN768" s="31"/>
      <c r="BO768" s="31"/>
      <c r="BP768" s="31"/>
    </row>
    <row r="769" spans="1:68" s="32" customFormat="1" x14ac:dyDescent="0.25">
      <c r="A769" s="33"/>
      <c r="C769" s="44"/>
      <c r="D769" s="36"/>
      <c r="E769" s="31"/>
      <c r="F769" s="31"/>
      <c r="G769" s="31"/>
      <c r="H769" s="45"/>
      <c r="I769" s="37"/>
      <c r="J769" s="38"/>
      <c r="K769" s="35"/>
      <c r="L769" s="35"/>
      <c r="M769" s="31"/>
      <c r="N769" s="31"/>
      <c r="O769" s="31"/>
      <c r="P769" s="31"/>
      <c r="Q769" s="30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0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30"/>
      <c r="BE769" s="31"/>
      <c r="BF769" s="31"/>
      <c r="BG769" s="31"/>
      <c r="BH769" s="31"/>
      <c r="BI769" s="31"/>
      <c r="BJ769" s="31"/>
      <c r="BK769" s="31"/>
      <c r="BL769" s="31"/>
      <c r="BM769" s="31"/>
      <c r="BN769" s="31"/>
      <c r="BO769" s="31"/>
      <c r="BP769" s="31"/>
    </row>
    <row r="770" spans="1:68" s="32" customFormat="1" x14ac:dyDescent="0.25">
      <c r="A770" s="33"/>
      <c r="C770" s="44"/>
      <c r="D770" s="36"/>
      <c r="E770" s="31"/>
      <c r="F770" s="31"/>
      <c r="G770" s="31"/>
      <c r="H770" s="45"/>
      <c r="I770" s="37"/>
      <c r="J770" s="38"/>
      <c r="K770" s="35"/>
      <c r="L770" s="35"/>
      <c r="M770" s="31"/>
      <c r="N770" s="31"/>
      <c r="O770" s="31"/>
      <c r="P770" s="31"/>
      <c r="Q770" s="30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0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30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</row>
    <row r="771" spans="1:68" s="32" customFormat="1" x14ac:dyDescent="0.25">
      <c r="A771" s="33"/>
      <c r="C771" s="44"/>
      <c r="D771" s="36"/>
      <c r="E771" s="31"/>
      <c r="F771" s="31"/>
      <c r="G771" s="31"/>
      <c r="H771" s="45"/>
      <c r="I771" s="37"/>
      <c r="J771" s="38"/>
      <c r="K771" s="35"/>
      <c r="L771" s="35"/>
      <c r="M771" s="31"/>
      <c r="N771" s="31"/>
      <c r="O771" s="31"/>
      <c r="P771" s="31"/>
      <c r="Q771" s="30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0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30"/>
      <c r="BE771" s="31"/>
      <c r="BF771" s="31"/>
      <c r="BG771" s="31"/>
      <c r="BH771" s="31"/>
      <c r="BI771" s="31"/>
      <c r="BJ771" s="31"/>
      <c r="BK771" s="31"/>
      <c r="BL771" s="31"/>
      <c r="BM771" s="31"/>
      <c r="BN771" s="31"/>
      <c r="BO771" s="31"/>
      <c r="BP771" s="31"/>
    </row>
    <row r="772" spans="1:68" s="32" customFormat="1" x14ac:dyDescent="0.25">
      <c r="A772" s="33"/>
      <c r="C772" s="44"/>
      <c r="D772" s="36"/>
      <c r="E772" s="31"/>
      <c r="F772" s="31"/>
      <c r="G772" s="31"/>
      <c r="H772" s="45"/>
      <c r="I772" s="37"/>
      <c r="J772" s="38"/>
      <c r="K772" s="35"/>
      <c r="L772" s="35"/>
      <c r="M772" s="31"/>
      <c r="N772" s="31"/>
      <c r="O772" s="31"/>
      <c r="P772" s="31"/>
      <c r="Q772" s="30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0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30"/>
      <c r="BE772" s="31"/>
      <c r="BF772" s="31"/>
      <c r="BG772" s="31"/>
      <c r="BH772" s="31"/>
      <c r="BI772" s="31"/>
      <c r="BJ772" s="31"/>
      <c r="BK772" s="31"/>
      <c r="BL772" s="31"/>
      <c r="BM772" s="31"/>
      <c r="BN772" s="31"/>
      <c r="BO772" s="31"/>
      <c r="BP772" s="31"/>
    </row>
    <row r="773" spans="1:68" s="32" customFormat="1" x14ac:dyDescent="0.25">
      <c r="A773" s="33"/>
      <c r="C773" s="44"/>
      <c r="D773" s="36"/>
      <c r="E773" s="31"/>
      <c r="F773" s="31"/>
      <c r="G773" s="31"/>
      <c r="H773" s="45"/>
      <c r="I773" s="37"/>
      <c r="J773" s="38"/>
      <c r="K773" s="35"/>
      <c r="L773" s="35"/>
      <c r="M773" s="31"/>
      <c r="N773" s="31"/>
      <c r="O773" s="31"/>
      <c r="P773" s="31"/>
      <c r="Q773" s="30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0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30"/>
      <c r="BE773" s="31"/>
      <c r="BF773" s="31"/>
      <c r="BG773" s="31"/>
      <c r="BH773" s="31"/>
      <c r="BI773" s="31"/>
      <c r="BJ773" s="31"/>
      <c r="BK773" s="31"/>
      <c r="BL773" s="31"/>
      <c r="BM773" s="31"/>
      <c r="BN773" s="31"/>
      <c r="BO773" s="31"/>
      <c r="BP773" s="31"/>
    </row>
    <row r="774" spans="1:68" s="32" customFormat="1" x14ac:dyDescent="0.25">
      <c r="A774" s="33"/>
      <c r="C774" s="44"/>
      <c r="D774" s="36"/>
      <c r="E774" s="31"/>
      <c r="F774" s="31"/>
      <c r="G774" s="31"/>
      <c r="H774" s="45"/>
      <c r="I774" s="37"/>
      <c r="J774" s="38"/>
      <c r="K774" s="35"/>
      <c r="L774" s="35"/>
      <c r="M774" s="31"/>
      <c r="N774" s="31"/>
      <c r="O774" s="31"/>
      <c r="P774" s="31"/>
      <c r="Q774" s="30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0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30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</row>
    <row r="775" spans="1:68" s="32" customFormat="1" x14ac:dyDescent="0.25">
      <c r="A775" s="33"/>
      <c r="C775" s="44"/>
      <c r="D775" s="36"/>
      <c r="E775" s="31"/>
      <c r="F775" s="31"/>
      <c r="G775" s="31"/>
      <c r="H775" s="45"/>
      <c r="I775" s="37"/>
      <c r="J775" s="38"/>
      <c r="K775" s="35"/>
      <c r="L775" s="35"/>
      <c r="M775" s="31"/>
      <c r="N775" s="31"/>
      <c r="O775" s="31"/>
      <c r="P775" s="31"/>
      <c r="Q775" s="30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0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30"/>
      <c r="BE775" s="31"/>
      <c r="BF775" s="31"/>
      <c r="BG775" s="31"/>
      <c r="BH775" s="31"/>
      <c r="BI775" s="31"/>
      <c r="BJ775" s="31"/>
      <c r="BK775" s="31"/>
      <c r="BL775" s="31"/>
      <c r="BM775" s="31"/>
      <c r="BN775" s="31"/>
      <c r="BO775" s="31"/>
      <c r="BP775" s="31"/>
    </row>
    <row r="776" spans="1:68" s="32" customFormat="1" x14ac:dyDescent="0.25">
      <c r="A776" s="33"/>
      <c r="C776" s="44"/>
      <c r="D776" s="36"/>
      <c r="E776" s="31"/>
      <c r="F776" s="31"/>
      <c r="G776" s="31"/>
      <c r="H776" s="45"/>
      <c r="I776" s="37"/>
      <c r="J776" s="38"/>
      <c r="K776" s="35"/>
      <c r="L776" s="35"/>
      <c r="M776" s="31"/>
      <c r="N776" s="31"/>
      <c r="O776" s="31"/>
      <c r="P776" s="31"/>
      <c r="Q776" s="30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0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30"/>
      <c r="BE776" s="31"/>
      <c r="BF776" s="31"/>
      <c r="BG776" s="31"/>
      <c r="BH776" s="31"/>
      <c r="BI776" s="31"/>
      <c r="BJ776" s="31"/>
      <c r="BK776" s="31"/>
      <c r="BL776" s="31"/>
      <c r="BM776" s="31"/>
      <c r="BN776" s="31"/>
      <c r="BO776" s="31"/>
      <c r="BP776" s="31"/>
    </row>
    <row r="777" spans="1:68" s="32" customFormat="1" x14ac:dyDescent="0.25">
      <c r="A777" s="33"/>
      <c r="C777" s="44"/>
      <c r="D777" s="36"/>
      <c r="E777" s="31"/>
      <c r="F777" s="31"/>
      <c r="G777" s="31"/>
      <c r="H777" s="45"/>
      <c r="I777" s="37"/>
      <c r="J777" s="38"/>
      <c r="K777" s="35"/>
      <c r="L777" s="35"/>
      <c r="M777" s="31"/>
      <c r="N777" s="31"/>
      <c r="O777" s="31"/>
      <c r="P777" s="31"/>
      <c r="Q777" s="30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0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30"/>
      <c r="BE777" s="31"/>
      <c r="BF777" s="31"/>
      <c r="BG777" s="31"/>
      <c r="BH777" s="31"/>
      <c r="BI777" s="31"/>
      <c r="BJ777" s="31"/>
      <c r="BK777" s="31"/>
      <c r="BL777" s="31"/>
      <c r="BM777" s="31"/>
      <c r="BN777" s="31"/>
      <c r="BO777" s="31"/>
      <c r="BP777" s="31"/>
    </row>
    <row r="778" spans="1:68" s="32" customFormat="1" x14ac:dyDescent="0.25">
      <c r="A778" s="33"/>
      <c r="C778" s="44"/>
      <c r="D778" s="36"/>
      <c r="E778" s="31"/>
      <c r="F778" s="31"/>
      <c r="G778" s="31"/>
      <c r="H778" s="45"/>
      <c r="I778" s="37"/>
      <c r="J778" s="38"/>
      <c r="K778" s="35"/>
      <c r="L778" s="35"/>
      <c r="M778" s="31"/>
      <c r="N778" s="31"/>
      <c r="O778" s="31"/>
      <c r="P778" s="31"/>
      <c r="Q778" s="30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0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30"/>
      <c r="BE778" s="31"/>
      <c r="BF778" s="31"/>
      <c r="BG778" s="31"/>
      <c r="BH778" s="31"/>
      <c r="BI778" s="31"/>
      <c r="BJ778" s="31"/>
      <c r="BK778" s="31"/>
      <c r="BL778" s="31"/>
      <c r="BM778" s="31"/>
      <c r="BN778" s="31"/>
      <c r="BO778" s="31"/>
      <c r="BP778" s="31"/>
    </row>
    <row r="779" spans="1:68" s="32" customFormat="1" x14ac:dyDescent="0.25">
      <c r="A779" s="33"/>
      <c r="C779" s="44"/>
      <c r="D779" s="36"/>
      <c r="E779" s="31"/>
      <c r="F779" s="31"/>
      <c r="G779" s="31"/>
      <c r="H779" s="45"/>
      <c r="I779" s="37"/>
      <c r="J779" s="38"/>
      <c r="K779" s="35"/>
      <c r="L779" s="35"/>
      <c r="M779" s="31"/>
      <c r="N779" s="31"/>
      <c r="O779" s="31"/>
      <c r="P779" s="31"/>
      <c r="Q779" s="30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0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30"/>
      <c r="BE779" s="31"/>
      <c r="BF779" s="31"/>
      <c r="BG779" s="31"/>
      <c r="BH779" s="31"/>
      <c r="BI779" s="31"/>
      <c r="BJ779" s="31"/>
      <c r="BK779" s="31"/>
      <c r="BL779" s="31"/>
      <c r="BM779" s="31"/>
      <c r="BN779" s="31"/>
      <c r="BO779" s="31"/>
      <c r="BP779" s="31"/>
    </row>
    <row r="780" spans="1:68" s="32" customFormat="1" x14ac:dyDescent="0.25">
      <c r="A780" s="33"/>
      <c r="C780" s="44"/>
      <c r="D780" s="36"/>
      <c r="E780" s="31"/>
      <c r="F780" s="31"/>
      <c r="G780" s="31"/>
      <c r="H780" s="45"/>
      <c r="I780" s="37"/>
      <c r="J780" s="38"/>
      <c r="K780" s="35"/>
      <c r="L780" s="35"/>
      <c r="M780" s="31"/>
      <c r="N780" s="31"/>
      <c r="O780" s="31"/>
      <c r="P780" s="31"/>
      <c r="Q780" s="30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0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30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</row>
    <row r="781" spans="1:68" s="32" customFormat="1" x14ac:dyDescent="0.25">
      <c r="A781" s="33"/>
      <c r="C781" s="44"/>
      <c r="D781" s="36"/>
      <c r="E781" s="31"/>
      <c r="F781" s="31"/>
      <c r="G781" s="31"/>
      <c r="H781" s="45"/>
      <c r="I781" s="37"/>
      <c r="J781" s="38"/>
      <c r="K781" s="35"/>
      <c r="L781" s="35"/>
      <c r="M781" s="31"/>
      <c r="N781" s="31"/>
      <c r="O781" s="31"/>
      <c r="P781" s="31"/>
      <c r="Q781" s="30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0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30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</row>
    <row r="782" spans="1:68" s="32" customFormat="1" x14ac:dyDescent="0.25">
      <c r="A782" s="33"/>
      <c r="C782" s="44"/>
      <c r="D782" s="36"/>
      <c r="E782" s="31"/>
      <c r="F782" s="31"/>
      <c r="G782" s="31"/>
      <c r="H782" s="45"/>
      <c r="I782" s="37"/>
      <c r="J782" s="38"/>
      <c r="K782" s="35"/>
      <c r="L782" s="35"/>
      <c r="M782" s="31"/>
      <c r="N782" s="31"/>
      <c r="O782" s="31"/>
      <c r="P782" s="31"/>
      <c r="Q782" s="30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0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30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</row>
    <row r="783" spans="1:68" s="32" customFormat="1" x14ac:dyDescent="0.25">
      <c r="A783" s="33"/>
      <c r="C783" s="44"/>
      <c r="D783" s="36"/>
      <c r="E783" s="31"/>
      <c r="F783" s="31"/>
      <c r="G783" s="31"/>
      <c r="H783" s="45"/>
      <c r="I783" s="37"/>
      <c r="J783" s="38"/>
      <c r="K783" s="35"/>
      <c r="L783" s="35"/>
      <c r="M783" s="31"/>
      <c r="N783" s="31"/>
      <c r="O783" s="31"/>
      <c r="P783" s="31"/>
      <c r="Q783" s="30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0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30"/>
      <c r="BE783" s="31"/>
      <c r="BF783" s="31"/>
      <c r="BG783" s="31"/>
      <c r="BH783" s="31"/>
      <c r="BI783" s="31"/>
      <c r="BJ783" s="31"/>
      <c r="BK783" s="31"/>
      <c r="BL783" s="31"/>
      <c r="BM783" s="31"/>
      <c r="BN783" s="31"/>
      <c r="BO783" s="31"/>
      <c r="BP783" s="31"/>
    </row>
    <row r="784" spans="1:68" s="32" customFormat="1" x14ac:dyDescent="0.25">
      <c r="A784" s="33"/>
      <c r="C784" s="44"/>
      <c r="D784" s="36"/>
      <c r="E784" s="31"/>
      <c r="F784" s="31"/>
      <c r="G784" s="31"/>
      <c r="H784" s="45"/>
      <c r="I784" s="37"/>
      <c r="J784" s="38"/>
      <c r="K784" s="35"/>
      <c r="L784" s="35"/>
      <c r="M784" s="31"/>
      <c r="N784" s="31"/>
      <c r="O784" s="31"/>
      <c r="P784" s="31"/>
      <c r="Q784" s="30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0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30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</row>
    <row r="785" spans="1:68" s="32" customFormat="1" x14ac:dyDescent="0.25">
      <c r="A785" s="33"/>
      <c r="C785" s="44"/>
      <c r="D785" s="36"/>
      <c r="E785" s="31"/>
      <c r="F785" s="31"/>
      <c r="G785" s="31"/>
      <c r="H785" s="45"/>
      <c r="I785" s="37"/>
      <c r="J785" s="38"/>
      <c r="K785" s="35"/>
      <c r="L785" s="35"/>
      <c r="M785" s="31"/>
      <c r="N785" s="31"/>
      <c r="O785" s="31"/>
      <c r="P785" s="31"/>
      <c r="Q785" s="30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0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30"/>
      <c r="BE785" s="31"/>
      <c r="BF785" s="31"/>
      <c r="BG785" s="31"/>
      <c r="BH785" s="31"/>
      <c r="BI785" s="31"/>
      <c r="BJ785" s="31"/>
      <c r="BK785" s="31"/>
      <c r="BL785" s="31"/>
      <c r="BM785" s="31"/>
      <c r="BN785" s="31"/>
      <c r="BO785" s="31"/>
      <c r="BP785" s="31"/>
    </row>
    <row r="786" spans="1:68" s="32" customFormat="1" x14ac:dyDescent="0.25">
      <c r="A786" s="33"/>
      <c r="C786" s="44"/>
      <c r="D786" s="36"/>
      <c r="E786" s="31"/>
      <c r="F786" s="31"/>
      <c r="G786" s="31"/>
      <c r="H786" s="45"/>
      <c r="I786" s="37"/>
      <c r="J786" s="38"/>
      <c r="K786" s="35"/>
      <c r="L786" s="35"/>
      <c r="M786" s="31"/>
      <c r="N786" s="31"/>
      <c r="O786" s="31"/>
      <c r="P786" s="31"/>
      <c r="Q786" s="30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0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30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</row>
    <row r="787" spans="1:68" s="32" customFormat="1" x14ac:dyDescent="0.25">
      <c r="A787" s="33"/>
      <c r="C787" s="44"/>
      <c r="D787" s="36"/>
      <c r="E787" s="31"/>
      <c r="F787" s="31"/>
      <c r="G787" s="31"/>
      <c r="H787" s="45"/>
      <c r="I787" s="37"/>
      <c r="J787" s="38"/>
      <c r="K787" s="35"/>
      <c r="L787" s="35"/>
      <c r="M787" s="31"/>
      <c r="N787" s="31"/>
      <c r="O787" s="31"/>
      <c r="P787" s="31"/>
      <c r="Q787" s="30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0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30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</row>
    <row r="788" spans="1:68" s="32" customFormat="1" x14ac:dyDescent="0.25">
      <c r="A788" s="33"/>
      <c r="C788" s="44"/>
      <c r="D788" s="36"/>
      <c r="E788" s="31"/>
      <c r="F788" s="31"/>
      <c r="G788" s="31"/>
      <c r="H788" s="45"/>
      <c r="I788" s="37"/>
      <c r="J788" s="38"/>
      <c r="K788" s="35"/>
      <c r="L788" s="35"/>
      <c r="M788" s="31"/>
      <c r="N788" s="31"/>
      <c r="O788" s="31"/>
      <c r="P788" s="31"/>
      <c r="Q788" s="30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0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30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</row>
    <row r="789" spans="1:68" s="32" customFormat="1" x14ac:dyDescent="0.25">
      <c r="A789" s="33"/>
      <c r="C789" s="44"/>
      <c r="D789" s="36"/>
      <c r="E789" s="31"/>
      <c r="F789" s="31"/>
      <c r="G789" s="31"/>
      <c r="H789" s="45"/>
      <c r="I789" s="37"/>
      <c r="J789" s="38"/>
      <c r="K789" s="35"/>
      <c r="L789" s="35"/>
      <c r="M789" s="31"/>
      <c r="N789" s="31"/>
      <c r="O789" s="31"/>
      <c r="P789" s="31"/>
      <c r="Q789" s="30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0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30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</row>
    <row r="790" spans="1:68" s="32" customFormat="1" x14ac:dyDescent="0.25">
      <c r="A790" s="33"/>
      <c r="C790" s="44"/>
      <c r="D790" s="36"/>
      <c r="E790" s="31"/>
      <c r="F790" s="31"/>
      <c r="G790" s="31"/>
      <c r="H790" s="45"/>
      <c r="I790" s="37"/>
      <c r="J790" s="38"/>
      <c r="K790" s="35"/>
      <c r="L790" s="35"/>
      <c r="M790" s="31"/>
      <c r="N790" s="31"/>
      <c r="O790" s="31"/>
      <c r="P790" s="31"/>
      <c r="Q790" s="30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0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30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</row>
    <row r="791" spans="1:68" s="32" customFormat="1" x14ac:dyDescent="0.25">
      <c r="A791" s="33"/>
      <c r="C791" s="44"/>
      <c r="D791" s="36"/>
      <c r="E791" s="31"/>
      <c r="F791" s="31"/>
      <c r="G791" s="31"/>
      <c r="H791" s="45"/>
      <c r="I791" s="37"/>
      <c r="J791" s="38"/>
      <c r="K791" s="35"/>
      <c r="L791" s="35"/>
      <c r="M791" s="31"/>
      <c r="N791" s="31"/>
      <c r="O791" s="31"/>
      <c r="P791" s="31"/>
      <c r="Q791" s="30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0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30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</row>
    <row r="792" spans="1:68" s="32" customFormat="1" x14ac:dyDescent="0.25">
      <c r="A792" s="33"/>
      <c r="C792" s="44"/>
      <c r="D792" s="36"/>
      <c r="E792" s="31"/>
      <c r="F792" s="31"/>
      <c r="G792" s="31"/>
      <c r="H792" s="45"/>
      <c r="I792" s="37"/>
      <c r="J792" s="38"/>
      <c r="K792" s="35"/>
      <c r="L792" s="35"/>
      <c r="M792" s="31"/>
      <c r="N792" s="31"/>
      <c r="O792" s="31"/>
      <c r="P792" s="31"/>
      <c r="Q792" s="30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0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30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</row>
    <row r="793" spans="1:68" s="32" customFormat="1" x14ac:dyDescent="0.25">
      <c r="A793" s="33"/>
      <c r="C793" s="44"/>
      <c r="D793" s="36"/>
      <c r="E793" s="31"/>
      <c r="F793" s="31"/>
      <c r="G793" s="31"/>
      <c r="H793" s="45"/>
      <c r="I793" s="37"/>
      <c r="J793" s="38"/>
      <c r="K793" s="35"/>
      <c r="L793" s="35"/>
      <c r="M793" s="31"/>
      <c r="N793" s="31"/>
      <c r="O793" s="31"/>
      <c r="P793" s="31"/>
      <c r="Q793" s="30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0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30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</row>
    <row r="794" spans="1:68" s="32" customFormat="1" x14ac:dyDescent="0.25">
      <c r="A794" s="33"/>
      <c r="C794" s="44"/>
      <c r="D794" s="36"/>
      <c r="E794" s="31"/>
      <c r="F794" s="31"/>
      <c r="G794" s="31"/>
      <c r="H794" s="45"/>
      <c r="I794" s="37"/>
      <c r="J794" s="38"/>
      <c r="K794" s="35"/>
      <c r="L794" s="35"/>
      <c r="M794" s="31"/>
      <c r="N794" s="31"/>
      <c r="O794" s="31"/>
      <c r="P794" s="31"/>
      <c r="Q794" s="30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0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30"/>
      <c r="BE794" s="31"/>
      <c r="BF794" s="31"/>
      <c r="BG794" s="31"/>
      <c r="BH794" s="31"/>
      <c r="BI794" s="31"/>
      <c r="BJ794" s="31"/>
      <c r="BK794" s="31"/>
      <c r="BL794" s="31"/>
      <c r="BM794" s="31"/>
      <c r="BN794" s="31"/>
      <c r="BO794" s="31"/>
      <c r="BP794" s="31"/>
    </row>
    <row r="795" spans="1:68" s="32" customFormat="1" x14ac:dyDescent="0.25">
      <c r="A795" s="33"/>
      <c r="C795" s="44"/>
      <c r="D795" s="36"/>
      <c r="E795" s="31"/>
      <c r="F795" s="31"/>
      <c r="G795" s="31"/>
      <c r="H795" s="45"/>
      <c r="I795" s="37"/>
      <c r="J795" s="38"/>
      <c r="K795" s="35"/>
      <c r="L795" s="35"/>
      <c r="M795" s="31"/>
      <c r="N795" s="31"/>
      <c r="O795" s="31"/>
      <c r="P795" s="31"/>
      <c r="Q795" s="30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0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30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</row>
    <row r="796" spans="1:68" s="32" customFormat="1" x14ac:dyDescent="0.25">
      <c r="A796" s="33"/>
      <c r="C796" s="44"/>
      <c r="D796" s="36"/>
      <c r="E796" s="31"/>
      <c r="F796" s="31"/>
      <c r="G796" s="31"/>
      <c r="H796" s="45"/>
      <c r="I796" s="37"/>
      <c r="J796" s="38"/>
      <c r="K796" s="35"/>
      <c r="L796" s="35"/>
      <c r="M796" s="31"/>
      <c r="N796" s="31"/>
      <c r="O796" s="31"/>
      <c r="P796" s="31"/>
      <c r="Q796" s="30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0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30"/>
      <c r="BE796" s="31"/>
      <c r="BF796" s="31"/>
      <c r="BG796" s="31"/>
      <c r="BH796" s="31"/>
      <c r="BI796" s="31"/>
      <c r="BJ796" s="31"/>
      <c r="BK796" s="31"/>
      <c r="BL796" s="31"/>
      <c r="BM796" s="31"/>
      <c r="BN796" s="31"/>
      <c r="BO796" s="31"/>
      <c r="BP796" s="31"/>
    </row>
    <row r="797" spans="1:68" s="32" customFormat="1" x14ac:dyDescent="0.25">
      <c r="A797" s="33"/>
      <c r="C797" s="44"/>
      <c r="D797" s="36"/>
      <c r="E797" s="31"/>
      <c r="F797" s="31"/>
      <c r="G797" s="31"/>
      <c r="H797" s="45"/>
      <c r="I797" s="37"/>
      <c r="J797" s="38"/>
      <c r="K797" s="35"/>
      <c r="L797" s="35"/>
      <c r="M797" s="31"/>
      <c r="N797" s="31"/>
      <c r="O797" s="31"/>
      <c r="P797" s="31"/>
      <c r="Q797" s="30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0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30"/>
      <c r="BE797" s="31"/>
      <c r="BF797" s="31"/>
      <c r="BG797" s="31"/>
      <c r="BH797" s="31"/>
      <c r="BI797" s="31"/>
      <c r="BJ797" s="31"/>
      <c r="BK797" s="31"/>
      <c r="BL797" s="31"/>
      <c r="BM797" s="31"/>
      <c r="BN797" s="31"/>
      <c r="BO797" s="31"/>
      <c r="BP797" s="31"/>
    </row>
    <row r="798" spans="1:68" s="32" customFormat="1" x14ac:dyDescent="0.25">
      <c r="A798" s="33"/>
      <c r="C798" s="44"/>
      <c r="D798" s="36"/>
      <c r="E798" s="31"/>
      <c r="F798" s="31"/>
      <c r="G798" s="31"/>
      <c r="H798" s="45"/>
      <c r="I798" s="37"/>
      <c r="J798" s="38"/>
      <c r="K798" s="35"/>
      <c r="L798" s="35"/>
      <c r="M798" s="31"/>
      <c r="N798" s="31"/>
      <c r="O798" s="31"/>
      <c r="P798" s="31"/>
      <c r="Q798" s="30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0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30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</row>
    <row r="799" spans="1:68" s="32" customFormat="1" x14ac:dyDescent="0.25">
      <c r="A799" s="33"/>
      <c r="C799" s="44"/>
      <c r="D799" s="36"/>
      <c r="E799" s="31"/>
      <c r="F799" s="31"/>
      <c r="G799" s="31"/>
      <c r="H799" s="45"/>
      <c r="I799" s="37"/>
      <c r="J799" s="38"/>
      <c r="K799" s="35"/>
      <c r="L799" s="35"/>
      <c r="M799" s="31"/>
      <c r="N799" s="31"/>
      <c r="O799" s="31"/>
      <c r="P799" s="31"/>
      <c r="Q799" s="30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0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30"/>
      <c r="BE799" s="31"/>
      <c r="BF799" s="31"/>
      <c r="BG799" s="31"/>
      <c r="BH799" s="31"/>
      <c r="BI799" s="31"/>
      <c r="BJ799" s="31"/>
      <c r="BK799" s="31"/>
      <c r="BL799" s="31"/>
      <c r="BM799" s="31"/>
      <c r="BN799" s="31"/>
      <c r="BO799" s="31"/>
      <c r="BP799" s="31"/>
    </row>
    <row r="800" spans="1:68" s="32" customFormat="1" x14ac:dyDescent="0.25">
      <c r="A800" s="33"/>
      <c r="C800" s="44"/>
      <c r="D800" s="36"/>
      <c r="E800" s="31"/>
      <c r="F800" s="31"/>
      <c r="G800" s="31"/>
      <c r="H800" s="45"/>
      <c r="I800" s="37"/>
      <c r="J800" s="38"/>
      <c r="K800" s="35"/>
      <c r="L800" s="35"/>
      <c r="M800" s="31"/>
      <c r="N800" s="31"/>
      <c r="O800" s="31"/>
      <c r="P800" s="31"/>
      <c r="Q800" s="30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0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30"/>
      <c r="BE800" s="31"/>
      <c r="BF800" s="31"/>
      <c r="BG800" s="31"/>
      <c r="BH800" s="31"/>
      <c r="BI800" s="31"/>
      <c r="BJ800" s="31"/>
      <c r="BK800" s="31"/>
      <c r="BL800" s="31"/>
      <c r="BM800" s="31"/>
      <c r="BN800" s="31"/>
      <c r="BO800" s="31"/>
      <c r="BP800" s="31"/>
    </row>
    <row r="801" spans="1:68" s="32" customFormat="1" x14ac:dyDescent="0.25">
      <c r="A801" s="33"/>
      <c r="C801" s="44"/>
      <c r="D801" s="36"/>
      <c r="E801" s="31"/>
      <c r="F801" s="31"/>
      <c r="G801" s="31"/>
      <c r="H801" s="45"/>
      <c r="I801" s="37"/>
      <c r="J801" s="38"/>
      <c r="K801" s="35"/>
      <c r="L801" s="35"/>
      <c r="M801" s="31"/>
      <c r="N801" s="31"/>
      <c r="O801" s="31"/>
      <c r="P801" s="31"/>
      <c r="Q801" s="30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0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30"/>
      <c r="BE801" s="31"/>
      <c r="BF801" s="31"/>
      <c r="BG801" s="31"/>
      <c r="BH801" s="31"/>
      <c r="BI801" s="31"/>
      <c r="BJ801" s="31"/>
      <c r="BK801" s="31"/>
      <c r="BL801" s="31"/>
      <c r="BM801" s="31"/>
      <c r="BN801" s="31"/>
      <c r="BO801" s="31"/>
      <c r="BP801" s="31"/>
    </row>
    <row r="802" spans="1:68" s="32" customFormat="1" x14ac:dyDescent="0.25">
      <c r="A802" s="33"/>
      <c r="C802" s="44"/>
      <c r="D802" s="36"/>
      <c r="E802" s="31"/>
      <c r="F802" s="31"/>
      <c r="G802" s="31"/>
      <c r="H802" s="45"/>
      <c r="I802" s="37"/>
      <c r="J802" s="38"/>
      <c r="K802" s="35"/>
      <c r="L802" s="35"/>
      <c r="M802" s="31"/>
      <c r="N802" s="31"/>
      <c r="O802" s="31"/>
      <c r="P802" s="31"/>
      <c r="Q802" s="30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0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30"/>
      <c r="BE802" s="31"/>
      <c r="BF802" s="31"/>
      <c r="BG802" s="31"/>
      <c r="BH802" s="31"/>
      <c r="BI802" s="31"/>
      <c r="BJ802" s="31"/>
      <c r="BK802" s="31"/>
      <c r="BL802" s="31"/>
      <c r="BM802" s="31"/>
      <c r="BN802" s="31"/>
      <c r="BO802" s="31"/>
      <c r="BP802" s="31"/>
    </row>
    <row r="803" spans="1:68" s="32" customFormat="1" x14ac:dyDescent="0.25">
      <c r="A803" s="33"/>
      <c r="C803" s="44"/>
      <c r="D803" s="36"/>
      <c r="E803" s="31"/>
      <c r="F803" s="31"/>
      <c r="G803" s="31"/>
      <c r="H803" s="45"/>
      <c r="I803" s="37"/>
      <c r="J803" s="38"/>
      <c r="K803" s="35"/>
      <c r="L803" s="35"/>
      <c r="M803" s="31"/>
      <c r="N803" s="31"/>
      <c r="O803" s="31"/>
      <c r="P803" s="31"/>
      <c r="Q803" s="30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0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30"/>
      <c r="BE803" s="31"/>
      <c r="BF803" s="31"/>
      <c r="BG803" s="31"/>
      <c r="BH803" s="31"/>
      <c r="BI803" s="31"/>
      <c r="BJ803" s="31"/>
      <c r="BK803" s="31"/>
      <c r="BL803" s="31"/>
      <c r="BM803" s="31"/>
      <c r="BN803" s="31"/>
      <c r="BO803" s="31"/>
      <c r="BP803" s="31"/>
    </row>
    <row r="804" spans="1:68" s="32" customFormat="1" x14ac:dyDescent="0.25">
      <c r="A804" s="33"/>
      <c r="C804" s="44"/>
      <c r="D804" s="36"/>
      <c r="E804" s="31"/>
      <c r="F804" s="31"/>
      <c r="G804" s="31"/>
      <c r="H804" s="45"/>
      <c r="I804" s="37"/>
      <c r="J804" s="38"/>
      <c r="K804" s="35"/>
      <c r="L804" s="35"/>
      <c r="M804" s="31"/>
      <c r="N804" s="31"/>
      <c r="O804" s="31"/>
      <c r="P804" s="31"/>
      <c r="Q804" s="30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0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30"/>
      <c r="BE804" s="31"/>
      <c r="BF804" s="31"/>
      <c r="BG804" s="31"/>
      <c r="BH804" s="31"/>
      <c r="BI804" s="31"/>
      <c r="BJ804" s="31"/>
      <c r="BK804" s="31"/>
      <c r="BL804" s="31"/>
      <c r="BM804" s="31"/>
      <c r="BN804" s="31"/>
      <c r="BO804" s="31"/>
      <c r="BP804" s="31"/>
    </row>
    <row r="805" spans="1:68" s="32" customFormat="1" x14ac:dyDescent="0.25">
      <c r="A805" s="33"/>
      <c r="C805" s="44"/>
      <c r="D805" s="36"/>
      <c r="E805" s="31"/>
      <c r="F805" s="31"/>
      <c r="G805" s="31"/>
      <c r="H805" s="45"/>
      <c r="I805" s="37"/>
      <c r="J805" s="38"/>
      <c r="K805" s="35"/>
      <c r="L805" s="35"/>
      <c r="M805" s="31"/>
      <c r="N805" s="31"/>
      <c r="O805" s="31"/>
      <c r="P805" s="31"/>
      <c r="Q805" s="30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0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30"/>
      <c r="BE805" s="31"/>
      <c r="BF805" s="31"/>
      <c r="BG805" s="31"/>
      <c r="BH805" s="31"/>
      <c r="BI805" s="31"/>
      <c r="BJ805" s="31"/>
      <c r="BK805" s="31"/>
      <c r="BL805" s="31"/>
      <c r="BM805" s="31"/>
      <c r="BN805" s="31"/>
      <c r="BO805" s="31"/>
      <c r="BP805" s="31"/>
    </row>
    <row r="806" spans="1:68" s="32" customFormat="1" x14ac:dyDescent="0.25">
      <c r="A806" s="33"/>
      <c r="C806" s="44"/>
      <c r="D806" s="36"/>
      <c r="E806" s="31"/>
      <c r="F806" s="31"/>
      <c r="G806" s="31"/>
      <c r="H806" s="45"/>
      <c r="I806" s="37"/>
      <c r="J806" s="38"/>
      <c r="K806" s="35"/>
      <c r="L806" s="35"/>
      <c r="M806" s="31"/>
      <c r="N806" s="31"/>
      <c r="O806" s="31"/>
      <c r="P806" s="31"/>
      <c r="Q806" s="30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0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30"/>
      <c r="BE806" s="31"/>
      <c r="BF806" s="31"/>
      <c r="BG806" s="31"/>
      <c r="BH806" s="31"/>
      <c r="BI806" s="31"/>
      <c r="BJ806" s="31"/>
      <c r="BK806" s="31"/>
      <c r="BL806" s="31"/>
      <c r="BM806" s="31"/>
      <c r="BN806" s="31"/>
      <c r="BO806" s="31"/>
      <c r="BP806" s="31"/>
    </row>
    <row r="807" spans="1:68" s="32" customFormat="1" x14ac:dyDescent="0.25">
      <c r="A807" s="33"/>
      <c r="C807" s="44"/>
      <c r="D807" s="36"/>
      <c r="E807" s="31"/>
      <c r="F807" s="31"/>
      <c r="G807" s="31"/>
      <c r="H807" s="45"/>
      <c r="I807" s="37"/>
      <c r="J807" s="38"/>
      <c r="K807" s="35"/>
      <c r="L807" s="35"/>
      <c r="M807" s="31"/>
      <c r="N807" s="31"/>
      <c r="O807" s="31"/>
      <c r="P807" s="31"/>
      <c r="Q807" s="30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0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30"/>
      <c r="BE807" s="31"/>
      <c r="BF807" s="31"/>
      <c r="BG807" s="31"/>
      <c r="BH807" s="31"/>
      <c r="BI807" s="31"/>
      <c r="BJ807" s="31"/>
      <c r="BK807" s="31"/>
      <c r="BL807" s="31"/>
      <c r="BM807" s="31"/>
      <c r="BN807" s="31"/>
      <c r="BO807" s="31"/>
      <c r="BP807" s="31"/>
    </row>
    <row r="808" spans="1:68" s="32" customFormat="1" x14ac:dyDescent="0.25">
      <c r="A808" s="33"/>
      <c r="C808" s="44"/>
      <c r="D808" s="36"/>
      <c r="E808" s="31"/>
      <c r="F808" s="31"/>
      <c r="G808" s="31"/>
      <c r="H808" s="45"/>
      <c r="I808" s="37"/>
      <c r="J808" s="38"/>
      <c r="K808" s="35"/>
      <c r="L808" s="35"/>
      <c r="M808" s="31"/>
      <c r="N808" s="31"/>
      <c r="O808" s="31"/>
      <c r="P808" s="31"/>
      <c r="Q808" s="30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0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30"/>
      <c r="BE808" s="31"/>
      <c r="BF808" s="31"/>
      <c r="BG808" s="31"/>
      <c r="BH808" s="31"/>
      <c r="BI808" s="31"/>
      <c r="BJ808" s="31"/>
      <c r="BK808" s="31"/>
      <c r="BL808" s="31"/>
      <c r="BM808" s="31"/>
      <c r="BN808" s="31"/>
      <c r="BO808" s="31"/>
      <c r="BP808" s="31"/>
    </row>
    <row r="809" spans="1:68" s="32" customFormat="1" x14ac:dyDescent="0.25">
      <c r="A809" s="33"/>
      <c r="C809" s="44"/>
      <c r="D809" s="36"/>
      <c r="E809" s="31"/>
      <c r="F809" s="31"/>
      <c r="G809" s="31"/>
      <c r="H809" s="45"/>
      <c r="I809" s="37"/>
      <c r="J809" s="38"/>
      <c r="K809" s="35"/>
      <c r="L809" s="35"/>
      <c r="M809" s="31"/>
      <c r="N809" s="31"/>
      <c r="O809" s="31"/>
      <c r="P809" s="31"/>
      <c r="Q809" s="30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0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30"/>
      <c r="BE809" s="31"/>
      <c r="BF809" s="31"/>
      <c r="BG809" s="31"/>
      <c r="BH809" s="31"/>
      <c r="BI809" s="31"/>
      <c r="BJ809" s="31"/>
      <c r="BK809" s="31"/>
      <c r="BL809" s="31"/>
      <c r="BM809" s="31"/>
      <c r="BN809" s="31"/>
      <c r="BO809" s="31"/>
      <c r="BP809" s="31"/>
    </row>
    <row r="810" spans="1:68" s="32" customFormat="1" x14ac:dyDescent="0.25">
      <c r="A810" s="33"/>
      <c r="C810" s="44"/>
      <c r="D810" s="36"/>
      <c r="E810" s="31"/>
      <c r="F810" s="31"/>
      <c r="G810" s="31"/>
      <c r="H810" s="45"/>
      <c r="I810" s="37"/>
      <c r="J810" s="38"/>
      <c r="K810" s="35"/>
      <c r="L810" s="35"/>
      <c r="M810" s="31"/>
      <c r="N810" s="31"/>
      <c r="O810" s="31"/>
      <c r="P810" s="31"/>
      <c r="Q810" s="30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0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30"/>
      <c r="BE810" s="31"/>
      <c r="BF810" s="31"/>
      <c r="BG810" s="31"/>
      <c r="BH810" s="31"/>
      <c r="BI810" s="31"/>
      <c r="BJ810" s="31"/>
      <c r="BK810" s="31"/>
      <c r="BL810" s="31"/>
      <c r="BM810" s="31"/>
      <c r="BN810" s="31"/>
      <c r="BO810" s="31"/>
      <c r="BP810" s="31"/>
    </row>
    <row r="811" spans="1:68" s="32" customFormat="1" x14ac:dyDescent="0.25">
      <c r="A811" s="33"/>
      <c r="C811" s="44"/>
      <c r="D811" s="36"/>
      <c r="E811" s="31"/>
      <c r="F811" s="31"/>
      <c r="G811" s="31"/>
      <c r="H811" s="45"/>
      <c r="I811" s="37"/>
      <c r="J811" s="38"/>
      <c r="K811" s="35"/>
      <c r="L811" s="35"/>
      <c r="M811" s="31"/>
      <c r="N811" s="31"/>
      <c r="O811" s="31"/>
      <c r="P811" s="31"/>
      <c r="Q811" s="30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0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30"/>
      <c r="BE811" s="31"/>
      <c r="BF811" s="31"/>
      <c r="BG811" s="31"/>
      <c r="BH811" s="31"/>
      <c r="BI811" s="31"/>
      <c r="BJ811" s="31"/>
      <c r="BK811" s="31"/>
      <c r="BL811" s="31"/>
      <c r="BM811" s="31"/>
      <c r="BN811" s="31"/>
      <c r="BO811" s="31"/>
      <c r="BP811" s="31"/>
    </row>
    <row r="812" spans="1:68" s="32" customFormat="1" x14ac:dyDescent="0.25">
      <c r="A812" s="33"/>
      <c r="C812" s="44"/>
      <c r="D812" s="36"/>
      <c r="E812" s="31"/>
      <c r="F812" s="31"/>
      <c r="G812" s="31"/>
      <c r="H812" s="45"/>
      <c r="I812" s="37"/>
      <c r="J812" s="38"/>
      <c r="K812" s="35"/>
      <c r="L812" s="35"/>
      <c r="M812" s="31"/>
      <c r="N812" s="31"/>
      <c r="O812" s="31"/>
      <c r="P812" s="31"/>
      <c r="Q812" s="30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0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30"/>
      <c r="BE812" s="31"/>
      <c r="BF812" s="31"/>
      <c r="BG812" s="31"/>
      <c r="BH812" s="31"/>
      <c r="BI812" s="31"/>
      <c r="BJ812" s="31"/>
      <c r="BK812" s="31"/>
      <c r="BL812" s="31"/>
      <c r="BM812" s="31"/>
      <c r="BN812" s="31"/>
      <c r="BO812" s="31"/>
      <c r="BP812" s="31"/>
    </row>
    <row r="813" spans="1:68" s="32" customFormat="1" x14ac:dyDescent="0.25">
      <c r="A813" s="33"/>
      <c r="C813" s="44"/>
      <c r="D813" s="36"/>
      <c r="E813" s="31"/>
      <c r="F813" s="31"/>
      <c r="G813" s="31"/>
      <c r="H813" s="45"/>
      <c r="I813" s="37"/>
      <c r="J813" s="38"/>
      <c r="K813" s="35"/>
      <c r="L813" s="35"/>
      <c r="M813" s="31"/>
      <c r="N813" s="31"/>
      <c r="O813" s="31"/>
      <c r="P813" s="31"/>
      <c r="Q813" s="30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0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30"/>
      <c r="BE813" s="31"/>
      <c r="BF813" s="31"/>
      <c r="BG813" s="31"/>
      <c r="BH813" s="31"/>
      <c r="BI813" s="31"/>
      <c r="BJ813" s="31"/>
      <c r="BK813" s="31"/>
      <c r="BL813" s="31"/>
      <c r="BM813" s="31"/>
      <c r="BN813" s="31"/>
      <c r="BO813" s="31"/>
      <c r="BP813" s="31"/>
    </row>
    <row r="814" spans="1:68" s="32" customFormat="1" x14ac:dyDescent="0.25">
      <c r="A814" s="33"/>
      <c r="C814" s="44"/>
      <c r="D814" s="36"/>
      <c r="E814" s="31"/>
      <c r="F814" s="31"/>
      <c r="G814" s="31"/>
      <c r="H814" s="45"/>
      <c r="I814" s="37"/>
      <c r="J814" s="38"/>
      <c r="K814" s="35"/>
      <c r="L814" s="35"/>
      <c r="M814" s="31"/>
      <c r="N814" s="31"/>
      <c r="O814" s="31"/>
      <c r="P814" s="31"/>
      <c r="Q814" s="30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0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30"/>
      <c r="BE814" s="31"/>
      <c r="BF814" s="31"/>
      <c r="BG814" s="31"/>
      <c r="BH814" s="31"/>
      <c r="BI814" s="31"/>
      <c r="BJ814" s="31"/>
      <c r="BK814" s="31"/>
      <c r="BL814" s="31"/>
      <c r="BM814" s="31"/>
      <c r="BN814" s="31"/>
      <c r="BO814" s="31"/>
      <c r="BP814" s="31"/>
    </row>
    <row r="815" spans="1:68" s="32" customFormat="1" x14ac:dyDescent="0.25">
      <c r="A815" s="33"/>
      <c r="C815" s="44"/>
      <c r="D815" s="36"/>
      <c r="E815" s="31"/>
      <c r="F815" s="31"/>
      <c r="G815" s="31"/>
      <c r="H815" s="45"/>
      <c r="I815" s="37"/>
      <c r="J815" s="38"/>
      <c r="K815" s="35"/>
      <c r="L815" s="35"/>
      <c r="M815" s="31"/>
      <c r="N815" s="31"/>
      <c r="O815" s="31"/>
      <c r="P815" s="31"/>
      <c r="Q815" s="30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0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30"/>
      <c r="BE815" s="31"/>
      <c r="BF815" s="31"/>
      <c r="BG815" s="31"/>
      <c r="BH815" s="31"/>
      <c r="BI815" s="31"/>
      <c r="BJ815" s="31"/>
      <c r="BK815" s="31"/>
      <c r="BL815" s="31"/>
      <c r="BM815" s="31"/>
      <c r="BN815" s="31"/>
      <c r="BO815" s="31"/>
      <c r="BP815" s="31"/>
    </row>
    <row r="816" spans="1:68" s="32" customFormat="1" x14ac:dyDescent="0.25">
      <c r="A816" s="33"/>
      <c r="C816" s="44"/>
      <c r="D816" s="36"/>
      <c r="E816" s="31"/>
      <c r="F816" s="31"/>
      <c r="G816" s="31"/>
      <c r="H816" s="45"/>
      <c r="I816" s="37"/>
      <c r="J816" s="38"/>
      <c r="K816" s="35"/>
      <c r="L816" s="35"/>
      <c r="M816" s="31"/>
      <c r="N816" s="31"/>
      <c r="O816" s="31"/>
      <c r="P816" s="31"/>
      <c r="Q816" s="30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0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30"/>
      <c r="BE816" s="31"/>
      <c r="BF816" s="31"/>
      <c r="BG816" s="31"/>
      <c r="BH816" s="31"/>
      <c r="BI816" s="31"/>
      <c r="BJ816" s="31"/>
      <c r="BK816" s="31"/>
      <c r="BL816" s="31"/>
      <c r="BM816" s="31"/>
      <c r="BN816" s="31"/>
      <c r="BO816" s="31"/>
      <c r="BP816" s="31"/>
    </row>
    <row r="817" spans="1:16378" s="32" customFormat="1" x14ac:dyDescent="0.25">
      <c r="A817" s="33"/>
      <c r="C817" s="44"/>
      <c r="D817" s="36"/>
      <c r="E817" s="31"/>
      <c r="F817" s="31"/>
      <c r="G817" s="31"/>
      <c r="H817" s="45"/>
      <c r="I817" s="37"/>
      <c r="J817" s="38"/>
      <c r="K817" s="35"/>
      <c r="L817" s="35"/>
      <c r="M817" s="31"/>
      <c r="N817" s="31"/>
      <c r="O817" s="31"/>
      <c r="P817" s="31"/>
      <c r="Q817" s="30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0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30"/>
      <c r="BE817" s="31"/>
      <c r="BF817" s="31"/>
      <c r="BG817" s="31"/>
      <c r="BH817" s="31"/>
      <c r="BI817" s="31"/>
      <c r="BJ817" s="31"/>
      <c r="BK817" s="31"/>
      <c r="BL817" s="31"/>
      <c r="BM817" s="31"/>
      <c r="BN817" s="31"/>
      <c r="BO817" s="31"/>
      <c r="BP817" s="31"/>
    </row>
    <row r="818" spans="1:16378" s="32" customFormat="1" x14ac:dyDescent="0.25">
      <c r="A818" s="33"/>
      <c r="C818" s="44"/>
      <c r="D818" s="36"/>
      <c r="E818" s="31"/>
      <c r="F818" s="31"/>
      <c r="G818" s="31"/>
      <c r="H818" s="45"/>
      <c r="I818" s="37"/>
      <c r="J818" s="38"/>
      <c r="K818" s="35"/>
      <c r="L818" s="35"/>
      <c r="M818" s="31"/>
      <c r="N818" s="31"/>
      <c r="O818" s="31"/>
      <c r="P818" s="31"/>
      <c r="Q818" s="30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0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30"/>
      <c r="BE818" s="31"/>
      <c r="BF818" s="31"/>
      <c r="BG818" s="31"/>
      <c r="BH818" s="31"/>
      <c r="BI818" s="31"/>
      <c r="BJ818" s="31"/>
      <c r="BK818" s="31"/>
      <c r="BL818" s="31"/>
      <c r="BM818" s="31"/>
      <c r="BN818" s="31"/>
      <c r="BO818" s="31"/>
      <c r="BP818" s="31"/>
    </row>
    <row r="819" spans="1:16378" s="32" customFormat="1" x14ac:dyDescent="0.25">
      <c r="A819" s="33"/>
      <c r="C819" s="44"/>
      <c r="D819" s="36"/>
      <c r="E819" s="31"/>
      <c r="F819" s="31"/>
      <c r="G819" s="31"/>
      <c r="H819" s="45"/>
      <c r="I819" s="37"/>
      <c r="J819" s="38"/>
      <c r="K819" s="35"/>
      <c r="L819" s="35"/>
      <c r="M819" s="31"/>
      <c r="N819" s="31"/>
      <c r="O819" s="31"/>
      <c r="P819" s="31"/>
      <c r="Q819" s="30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0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30"/>
      <c r="BE819" s="31"/>
      <c r="BF819" s="31"/>
      <c r="BG819" s="31"/>
      <c r="BH819" s="31"/>
      <c r="BI819" s="31"/>
      <c r="BJ819" s="31"/>
      <c r="BK819" s="31"/>
      <c r="BL819" s="31"/>
      <c r="BM819" s="31"/>
      <c r="BN819" s="31"/>
      <c r="BO819" s="31"/>
      <c r="BP819" s="31"/>
    </row>
    <row r="820" spans="1:16378" s="32" customFormat="1" x14ac:dyDescent="0.25">
      <c r="A820" s="33"/>
      <c r="C820" s="44"/>
      <c r="D820" s="36"/>
      <c r="E820" s="31"/>
      <c r="F820" s="31"/>
      <c r="G820" s="31"/>
      <c r="H820" s="45"/>
      <c r="I820" s="37"/>
      <c r="J820" s="38"/>
      <c r="K820" s="35"/>
      <c r="L820" s="35"/>
      <c r="M820" s="31"/>
      <c r="N820" s="31"/>
      <c r="O820" s="31"/>
      <c r="P820" s="31"/>
      <c r="Q820" s="30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0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30"/>
      <c r="BE820" s="31"/>
      <c r="BF820" s="31"/>
      <c r="BG820" s="31"/>
      <c r="BH820" s="31"/>
      <c r="BI820" s="31"/>
      <c r="BJ820" s="31"/>
      <c r="BK820" s="31"/>
      <c r="BL820" s="31"/>
      <c r="BM820" s="31"/>
      <c r="BN820" s="31"/>
      <c r="BO820" s="31"/>
      <c r="BP820" s="31"/>
    </row>
    <row r="821" spans="1:16378" s="32" customFormat="1" x14ac:dyDescent="0.25">
      <c r="A821" s="33"/>
      <c r="C821" s="44"/>
      <c r="D821" s="36"/>
      <c r="E821" s="31"/>
      <c r="F821" s="31"/>
      <c r="G821" s="31"/>
      <c r="H821" s="45"/>
      <c r="I821" s="37"/>
      <c r="J821" s="38"/>
      <c r="K821" s="35"/>
      <c r="L821" s="35"/>
      <c r="M821" s="31"/>
      <c r="N821" s="31"/>
      <c r="O821" s="31"/>
      <c r="P821" s="31"/>
      <c r="Q821" s="30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0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30"/>
      <c r="BE821" s="31"/>
      <c r="BF821" s="31"/>
      <c r="BG821" s="31"/>
      <c r="BH821" s="31"/>
      <c r="BI821" s="31"/>
      <c r="BJ821" s="31"/>
      <c r="BK821" s="31"/>
      <c r="BL821" s="31"/>
      <c r="BM821" s="31"/>
      <c r="BN821" s="31"/>
      <c r="BO821" s="31"/>
      <c r="BP821" s="31"/>
    </row>
    <row r="822" spans="1:16378" s="32" customFormat="1" x14ac:dyDescent="0.25">
      <c r="A822" s="33"/>
      <c r="C822" s="44"/>
      <c r="D822" s="36"/>
      <c r="E822" s="31"/>
      <c r="F822" s="31"/>
      <c r="G822" s="31"/>
      <c r="H822" s="45"/>
      <c r="I822" s="37"/>
      <c r="J822" s="38"/>
      <c r="K822" s="35"/>
      <c r="L822" s="35"/>
      <c r="M822" s="31"/>
      <c r="N822" s="31"/>
      <c r="O822" s="31"/>
      <c r="P822" s="31"/>
      <c r="Q822" s="30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0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30"/>
      <c r="BE822" s="31"/>
      <c r="BF822" s="31"/>
      <c r="BG822" s="31"/>
      <c r="BH822" s="31"/>
      <c r="BI822" s="31"/>
      <c r="BJ822" s="31"/>
      <c r="BK822" s="31"/>
      <c r="BL822" s="31"/>
      <c r="BM822" s="31"/>
      <c r="BN822" s="31"/>
      <c r="BO822" s="31"/>
      <c r="BP822" s="31"/>
    </row>
    <row r="823" spans="1:16378" s="32" customFormat="1" x14ac:dyDescent="0.25">
      <c r="A823" s="33"/>
      <c r="C823" s="44"/>
      <c r="D823" s="36"/>
      <c r="E823" s="31"/>
      <c r="F823" s="31"/>
      <c r="G823" s="31"/>
      <c r="H823" s="45"/>
      <c r="I823" s="37"/>
      <c r="J823" s="38"/>
      <c r="K823" s="35"/>
      <c r="L823" s="35"/>
      <c r="M823" s="31"/>
      <c r="N823" s="31"/>
      <c r="O823" s="31"/>
      <c r="P823" s="31"/>
      <c r="Q823" s="30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0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30"/>
      <c r="BE823" s="31"/>
      <c r="BF823" s="31"/>
      <c r="BG823" s="31"/>
      <c r="BH823" s="31"/>
      <c r="BI823" s="31"/>
      <c r="BJ823" s="31"/>
      <c r="BK823" s="31"/>
      <c r="BL823" s="31"/>
      <c r="BM823" s="31"/>
      <c r="BN823" s="31"/>
      <c r="BO823" s="31"/>
      <c r="BP823" s="31"/>
    </row>
    <row r="824" spans="1:16378" s="32" customFormat="1" x14ac:dyDescent="0.25">
      <c r="A824" s="33"/>
      <c r="C824" s="44"/>
      <c r="D824" s="36"/>
      <c r="E824" s="31"/>
      <c r="F824" s="31"/>
      <c r="G824" s="31"/>
      <c r="H824" s="45"/>
      <c r="I824" s="37"/>
      <c r="J824" s="38"/>
      <c r="K824" s="35"/>
      <c r="L824" s="35"/>
      <c r="M824" s="31"/>
      <c r="N824" s="31"/>
      <c r="O824" s="31"/>
      <c r="P824" s="31"/>
      <c r="Q824" s="30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0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30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</row>
    <row r="825" spans="1:16378" s="32" customFormat="1" x14ac:dyDescent="0.25">
      <c r="A825" s="33"/>
      <c r="C825" s="44"/>
      <c r="D825" s="36"/>
      <c r="E825" s="31"/>
      <c r="F825" s="31"/>
      <c r="G825" s="31"/>
      <c r="H825" s="45"/>
      <c r="I825" s="37"/>
      <c r="J825" s="38"/>
      <c r="K825" s="35"/>
      <c r="L825" s="35"/>
      <c r="M825" s="31"/>
      <c r="N825" s="31"/>
      <c r="O825" s="31"/>
      <c r="P825" s="31"/>
      <c r="Q825" s="30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0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30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</row>
    <row r="826" spans="1:16378" s="32" customFormat="1" x14ac:dyDescent="0.25">
      <c r="A826" s="33"/>
      <c r="C826" s="44"/>
      <c r="D826" s="36"/>
      <c r="E826" s="31"/>
      <c r="F826" s="31"/>
      <c r="G826" s="31"/>
      <c r="H826" s="45"/>
      <c r="I826" s="37"/>
      <c r="J826" s="38"/>
      <c r="K826" s="35"/>
      <c r="L826" s="35"/>
      <c r="M826" s="31"/>
      <c r="N826" s="31"/>
      <c r="O826" s="31"/>
      <c r="P826" s="31"/>
      <c r="Q826" s="30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0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30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</row>
    <row r="827" spans="1:16378" s="32" customFormat="1" x14ac:dyDescent="0.25">
      <c r="A827" s="33"/>
      <c r="C827" s="44"/>
      <c r="D827" s="36"/>
      <c r="E827" s="31"/>
      <c r="F827" s="31"/>
      <c r="G827" s="31"/>
      <c r="H827" s="45"/>
      <c r="I827" s="37"/>
      <c r="J827" s="38"/>
      <c r="K827" s="35"/>
      <c r="L827" s="35"/>
      <c r="M827" s="31"/>
      <c r="N827" s="31"/>
      <c r="O827" s="31"/>
      <c r="P827" s="31"/>
      <c r="Q827" s="30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0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30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</row>
    <row r="828" spans="1:16378" s="32" customFormat="1" x14ac:dyDescent="0.25">
      <c r="A828" s="33"/>
      <c r="C828" s="44"/>
      <c r="D828" s="36"/>
      <c r="E828" s="31"/>
      <c r="F828" s="31"/>
      <c r="G828" s="31"/>
      <c r="H828" s="45"/>
      <c r="I828" s="37"/>
      <c r="J828" s="38"/>
      <c r="K828" s="35"/>
      <c r="L828" s="35"/>
      <c r="M828" s="31"/>
      <c r="N828" s="31"/>
      <c r="O828" s="31"/>
      <c r="P828" s="31"/>
      <c r="Q828" s="30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0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30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</row>
    <row r="829" spans="1:16378" s="32" customFormat="1" x14ac:dyDescent="0.25">
      <c r="A829" s="33"/>
      <c r="C829" s="44"/>
      <c r="D829" s="36"/>
      <c r="E829" s="31"/>
      <c r="F829" s="31"/>
      <c r="G829" s="31"/>
      <c r="H829" s="45"/>
      <c r="I829" s="37"/>
      <c r="J829" s="38"/>
      <c r="K829" s="35"/>
      <c r="L829" s="35"/>
      <c r="M829" s="31"/>
      <c r="N829" s="31"/>
      <c r="O829" s="31"/>
      <c r="P829" s="31"/>
      <c r="Q829" s="30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0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30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</row>
    <row r="830" spans="1:16378" s="32" customFormat="1" x14ac:dyDescent="0.25">
      <c r="A830" s="33"/>
      <c r="C830" s="44"/>
      <c r="D830" s="36"/>
      <c r="E830" s="31"/>
      <c r="F830" s="31"/>
      <c r="G830" s="31"/>
      <c r="H830" s="45"/>
      <c r="I830" s="37"/>
      <c r="J830" s="38"/>
      <c r="K830" s="35"/>
      <c r="L830" s="35"/>
      <c r="M830" s="31"/>
      <c r="N830" s="31"/>
      <c r="O830" s="31"/>
      <c r="P830" s="31"/>
      <c r="Q830" s="30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0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30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</row>
    <row r="831" spans="1:16378" s="47" customFormat="1" x14ac:dyDescent="0.25">
      <c r="A831" s="48"/>
      <c r="C831" s="49"/>
      <c r="D831" s="50"/>
      <c r="E831" s="51"/>
      <c r="F831" s="51"/>
      <c r="G831" s="51"/>
      <c r="H831" s="52"/>
      <c r="I831" s="53"/>
      <c r="J831" s="54"/>
      <c r="K831" s="55"/>
      <c r="L831" s="35"/>
      <c r="M831" s="51"/>
      <c r="N831" s="51"/>
      <c r="O831" s="51"/>
      <c r="P831" s="51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  <c r="BD831" s="56"/>
      <c r="BE831" s="56"/>
      <c r="BF831" s="56"/>
      <c r="BG831" s="56"/>
      <c r="BH831" s="56"/>
      <c r="BI831" s="56"/>
      <c r="BJ831" s="56"/>
      <c r="BK831" s="56"/>
      <c r="BL831" s="56"/>
      <c r="BM831" s="56"/>
      <c r="BN831" s="56"/>
      <c r="BO831" s="56"/>
      <c r="BP831" s="56"/>
      <c r="BQ831" s="32"/>
      <c r="BR831" s="32"/>
      <c r="BS831" s="32"/>
      <c r="BT831" s="32"/>
      <c r="BU831" s="32"/>
      <c r="BV831" s="32"/>
      <c r="BW831" s="32"/>
      <c r="BX831" s="32"/>
      <c r="BY831" s="32"/>
      <c r="BZ831" s="32"/>
      <c r="CA831" s="32"/>
      <c r="CB831" s="32"/>
      <c r="CC831" s="32"/>
      <c r="CD831" s="32"/>
      <c r="CE831" s="32"/>
      <c r="CF831" s="32"/>
      <c r="CG831" s="32"/>
      <c r="CH831" s="32"/>
      <c r="CI831" s="32"/>
      <c r="CJ831" s="32"/>
      <c r="CK831" s="32"/>
      <c r="CL831" s="32"/>
      <c r="CM831" s="32"/>
      <c r="CN831" s="32"/>
      <c r="CO831" s="32"/>
      <c r="CP831" s="32"/>
      <c r="CQ831" s="32"/>
      <c r="CR831" s="32"/>
      <c r="CS831" s="32"/>
      <c r="CT831" s="32"/>
      <c r="CU831" s="32"/>
      <c r="CV831" s="32"/>
      <c r="CW831" s="32"/>
      <c r="CX831" s="32"/>
      <c r="CY831" s="32"/>
      <c r="CZ831" s="32"/>
      <c r="DA831" s="32"/>
      <c r="DB831" s="32"/>
      <c r="DC831" s="32"/>
      <c r="DD831" s="32"/>
      <c r="DE831" s="32"/>
      <c r="DF831" s="32"/>
      <c r="DG831" s="32"/>
      <c r="DH831" s="32"/>
      <c r="DI831" s="32"/>
      <c r="DJ831" s="32"/>
      <c r="DK831" s="32"/>
      <c r="DL831" s="32"/>
      <c r="DM831" s="32"/>
      <c r="DN831" s="32"/>
      <c r="DO831" s="32"/>
      <c r="DP831" s="32"/>
      <c r="DQ831" s="32"/>
      <c r="DR831" s="32"/>
      <c r="DS831" s="32"/>
      <c r="DT831" s="32"/>
      <c r="DU831" s="32"/>
      <c r="DV831" s="32"/>
      <c r="DW831" s="32"/>
      <c r="DX831" s="32"/>
      <c r="DY831" s="32"/>
      <c r="DZ831" s="32"/>
      <c r="EA831" s="32"/>
      <c r="EB831" s="32"/>
      <c r="EC831" s="32"/>
      <c r="ED831" s="32"/>
      <c r="EE831" s="32"/>
      <c r="EF831" s="32"/>
      <c r="EG831" s="32"/>
      <c r="EH831" s="32"/>
      <c r="EI831" s="32"/>
      <c r="EJ831" s="32"/>
      <c r="EK831" s="32"/>
      <c r="EL831" s="32"/>
      <c r="EM831" s="32"/>
      <c r="EN831" s="32"/>
      <c r="EO831" s="32"/>
      <c r="EP831" s="32"/>
      <c r="EQ831" s="32"/>
      <c r="ER831" s="32"/>
      <c r="ES831" s="32"/>
      <c r="ET831" s="32"/>
      <c r="EU831" s="32"/>
      <c r="EV831" s="32"/>
      <c r="EW831" s="32"/>
      <c r="EX831" s="32"/>
      <c r="EY831" s="32"/>
      <c r="EZ831" s="32"/>
      <c r="FA831" s="32"/>
      <c r="FB831" s="32"/>
      <c r="FC831" s="32"/>
      <c r="FD831" s="32"/>
      <c r="FE831" s="32"/>
      <c r="FF831" s="32"/>
      <c r="FG831" s="32"/>
      <c r="FH831" s="32"/>
      <c r="FI831" s="32"/>
      <c r="FJ831" s="32"/>
      <c r="FK831" s="32"/>
      <c r="FL831" s="32"/>
      <c r="FM831" s="32"/>
      <c r="FN831" s="32"/>
      <c r="FO831" s="32"/>
      <c r="FP831" s="32"/>
      <c r="FQ831" s="32"/>
      <c r="FR831" s="32"/>
      <c r="FS831" s="32"/>
      <c r="FT831" s="32"/>
      <c r="FU831" s="32"/>
      <c r="FV831" s="32"/>
      <c r="FW831" s="32"/>
      <c r="FX831" s="32"/>
      <c r="FY831" s="32"/>
      <c r="FZ831" s="32"/>
      <c r="GA831" s="32"/>
      <c r="GB831" s="32"/>
      <c r="GC831" s="32"/>
      <c r="GD831" s="32"/>
      <c r="GE831" s="32"/>
      <c r="GF831" s="32"/>
      <c r="GG831" s="32"/>
      <c r="GH831" s="32"/>
      <c r="GI831" s="32"/>
      <c r="GJ831" s="32"/>
      <c r="GK831" s="32"/>
      <c r="GL831" s="32"/>
      <c r="GM831" s="32"/>
      <c r="GN831" s="32"/>
      <c r="GO831" s="32"/>
      <c r="GP831" s="32"/>
      <c r="GQ831" s="32"/>
      <c r="GR831" s="32"/>
      <c r="GS831" s="32"/>
      <c r="GT831" s="32"/>
      <c r="GU831" s="32"/>
      <c r="GV831" s="32"/>
      <c r="GW831" s="32"/>
      <c r="GX831" s="32"/>
      <c r="GY831" s="32"/>
      <c r="GZ831" s="32"/>
      <c r="HA831" s="32"/>
      <c r="HB831" s="32"/>
      <c r="HC831" s="32"/>
      <c r="HD831" s="32"/>
      <c r="HE831" s="32"/>
      <c r="HF831" s="32"/>
      <c r="HG831" s="32"/>
      <c r="HH831" s="32"/>
      <c r="HI831" s="32"/>
      <c r="HJ831" s="32"/>
      <c r="HK831" s="32"/>
      <c r="HL831" s="32"/>
      <c r="HM831" s="32"/>
      <c r="HN831" s="32"/>
      <c r="HO831" s="32"/>
      <c r="HP831" s="32"/>
      <c r="HQ831" s="32"/>
      <c r="HR831" s="32"/>
      <c r="HS831" s="32"/>
      <c r="HT831" s="32"/>
      <c r="HU831" s="32"/>
      <c r="HV831" s="32"/>
      <c r="HW831" s="32"/>
      <c r="HX831" s="32"/>
      <c r="HY831" s="32"/>
      <c r="HZ831" s="32"/>
      <c r="IA831" s="32"/>
      <c r="IB831" s="32"/>
      <c r="IC831" s="32"/>
      <c r="ID831" s="32"/>
      <c r="IE831" s="32"/>
      <c r="IF831" s="32"/>
      <c r="IG831" s="32"/>
      <c r="IH831" s="32"/>
      <c r="II831" s="32"/>
      <c r="IJ831" s="32"/>
      <c r="IK831" s="32"/>
      <c r="IL831" s="32"/>
      <c r="IM831" s="32"/>
      <c r="IN831" s="32"/>
      <c r="IO831" s="32"/>
      <c r="IP831" s="32"/>
      <c r="IQ831" s="32"/>
      <c r="IR831" s="32"/>
      <c r="IS831" s="32"/>
      <c r="IT831" s="32"/>
      <c r="IU831" s="32"/>
      <c r="IV831" s="32"/>
      <c r="IW831" s="32"/>
      <c r="IX831" s="32"/>
      <c r="IY831" s="32"/>
      <c r="IZ831" s="32"/>
      <c r="JA831" s="32"/>
      <c r="JB831" s="32"/>
      <c r="JC831" s="32"/>
      <c r="JD831" s="32"/>
      <c r="JE831" s="32"/>
      <c r="JF831" s="32"/>
      <c r="JG831" s="32"/>
      <c r="JH831" s="32"/>
      <c r="JI831" s="32"/>
      <c r="JJ831" s="32"/>
      <c r="JK831" s="32"/>
      <c r="JL831" s="32"/>
      <c r="JM831" s="32"/>
      <c r="JN831" s="32"/>
      <c r="JO831" s="32"/>
      <c r="JP831" s="32"/>
      <c r="JQ831" s="32"/>
      <c r="JR831" s="32"/>
      <c r="JS831" s="32"/>
      <c r="JT831" s="32"/>
      <c r="JU831" s="32"/>
      <c r="JV831" s="32"/>
      <c r="JW831" s="32"/>
      <c r="JX831" s="32"/>
      <c r="JY831" s="32"/>
      <c r="JZ831" s="32"/>
      <c r="KA831" s="32"/>
      <c r="KB831" s="32"/>
      <c r="KC831" s="32"/>
      <c r="KD831" s="32"/>
      <c r="KE831" s="32"/>
      <c r="KF831" s="32"/>
      <c r="KG831" s="32"/>
      <c r="KH831" s="32"/>
      <c r="KI831" s="32"/>
      <c r="KJ831" s="32"/>
      <c r="KK831" s="32"/>
      <c r="KL831" s="32"/>
      <c r="KM831" s="32"/>
      <c r="KN831" s="32"/>
      <c r="KO831" s="32"/>
      <c r="KP831" s="32"/>
      <c r="KQ831" s="32"/>
      <c r="KR831" s="32"/>
      <c r="KS831" s="32"/>
      <c r="KT831" s="32"/>
      <c r="KU831" s="32"/>
      <c r="KV831" s="32"/>
      <c r="KW831" s="32"/>
      <c r="KX831" s="32"/>
      <c r="KY831" s="32"/>
      <c r="KZ831" s="32"/>
      <c r="LA831" s="32"/>
      <c r="LB831" s="32"/>
      <c r="LC831" s="32"/>
      <c r="LD831" s="32"/>
      <c r="LE831" s="32"/>
      <c r="LF831" s="32"/>
      <c r="LG831" s="32"/>
      <c r="LH831" s="32"/>
      <c r="LI831" s="32"/>
      <c r="LJ831" s="32"/>
      <c r="LK831" s="32"/>
      <c r="LL831" s="32"/>
      <c r="LM831" s="32"/>
      <c r="LN831" s="32"/>
      <c r="LO831" s="32"/>
      <c r="LP831" s="32"/>
      <c r="LQ831" s="32"/>
      <c r="LR831" s="32"/>
      <c r="LS831" s="32"/>
      <c r="LT831" s="32"/>
      <c r="LU831" s="32"/>
      <c r="LV831" s="32"/>
      <c r="LW831" s="32"/>
      <c r="LX831" s="32"/>
      <c r="LY831" s="32"/>
      <c r="LZ831" s="32"/>
      <c r="MA831" s="32"/>
      <c r="MB831" s="32"/>
      <c r="MC831" s="32"/>
      <c r="MD831" s="32"/>
      <c r="ME831" s="32"/>
      <c r="MF831" s="32"/>
      <c r="MG831" s="32"/>
      <c r="MH831" s="32"/>
      <c r="MI831" s="32"/>
      <c r="MJ831" s="32"/>
      <c r="MK831" s="32"/>
      <c r="ML831" s="32"/>
      <c r="MM831" s="32"/>
      <c r="MN831" s="32"/>
      <c r="MO831" s="32"/>
      <c r="MP831" s="32"/>
      <c r="MQ831" s="32"/>
      <c r="MR831" s="32"/>
      <c r="MS831" s="32"/>
      <c r="MT831" s="32"/>
      <c r="MU831" s="32"/>
      <c r="MV831" s="32"/>
      <c r="MW831" s="32"/>
      <c r="MX831" s="32"/>
      <c r="MY831" s="32"/>
      <c r="MZ831" s="32"/>
      <c r="NA831" s="32"/>
      <c r="NB831" s="32"/>
      <c r="NC831" s="32"/>
      <c r="ND831" s="32"/>
      <c r="NE831" s="32"/>
      <c r="NF831" s="32"/>
      <c r="NG831" s="32"/>
      <c r="NH831" s="32"/>
      <c r="NI831" s="32"/>
      <c r="NJ831" s="32"/>
      <c r="NK831" s="32"/>
      <c r="NL831" s="32"/>
      <c r="NM831" s="32"/>
      <c r="NN831" s="32"/>
      <c r="NO831" s="32"/>
      <c r="NP831" s="32"/>
      <c r="NQ831" s="32"/>
      <c r="NR831" s="32"/>
      <c r="NS831" s="32"/>
      <c r="NT831" s="32"/>
      <c r="NU831" s="32"/>
      <c r="NV831" s="32"/>
      <c r="NW831" s="32"/>
      <c r="NX831" s="32"/>
      <c r="NY831" s="32"/>
      <c r="NZ831" s="32"/>
      <c r="OA831" s="32"/>
      <c r="OB831" s="32"/>
      <c r="OC831" s="32"/>
      <c r="OD831" s="32"/>
      <c r="OE831" s="32"/>
      <c r="OF831" s="32"/>
      <c r="OG831" s="32"/>
      <c r="OH831" s="32"/>
      <c r="OI831" s="32"/>
      <c r="OJ831" s="32"/>
      <c r="OK831" s="32"/>
      <c r="OL831" s="32"/>
      <c r="OM831" s="32"/>
      <c r="ON831" s="32"/>
      <c r="OO831" s="32"/>
      <c r="OP831" s="32"/>
      <c r="OQ831" s="32"/>
      <c r="OR831" s="32"/>
      <c r="OS831" s="32"/>
      <c r="OT831" s="32"/>
      <c r="OU831" s="32"/>
      <c r="OV831" s="32"/>
      <c r="OW831" s="32"/>
      <c r="OX831" s="32"/>
      <c r="OY831" s="32"/>
      <c r="OZ831" s="32"/>
      <c r="PA831" s="32"/>
      <c r="PB831" s="32"/>
      <c r="PC831" s="32"/>
      <c r="PD831" s="32"/>
      <c r="PE831" s="32"/>
      <c r="PF831" s="32"/>
      <c r="PG831" s="32"/>
      <c r="PH831" s="32"/>
      <c r="PI831" s="32"/>
      <c r="PJ831" s="32"/>
      <c r="PK831" s="32"/>
      <c r="PL831" s="32"/>
      <c r="PM831" s="32"/>
      <c r="PN831" s="32"/>
      <c r="PO831" s="32"/>
      <c r="PP831" s="32"/>
      <c r="PQ831" s="32"/>
      <c r="PR831" s="32"/>
      <c r="PS831" s="32"/>
      <c r="PT831" s="32"/>
      <c r="PU831" s="32"/>
      <c r="PV831" s="32"/>
      <c r="PW831" s="32"/>
      <c r="PX831" s="32"/>
      <c r="PY831" s="32"/>
      <c r="PZ831" s="32"/>
      <c r="QA831" s="32"/>
      <c r="QB831" s="32"/>
      <c r="QC831" s="32"/>
      <c r="QD831" s="32"/>
      <c r="QE831" s="32"/>
      <c r="QF831" s="32"/>
      <c r="QG831" s="32"/>
      <c r="QH831" s="32"/>
      <c r="QI831" s="32"/>
      <c r="QJ831" s="32"/>
      <c r="QK831" s="32"/>
      <c r="QL831" s="32"/>
      <c r="QM831" s="32"/>
      <c r="QN831" s="32"/>
      <c r="QO831" s="32"/>
      <c r="QP831" s="32"/>
      <c r="QQ831" s="32"/>
      <c r="QR831" s="32"/>
      <c r="QS831" s="32"/>
      <c r="QT831" s="32"/>
      <c r="QU831" s="32"/>
      <c r="QV831" s="32"/>
      <c r="QW831" s="32"/>
      <c r="QX831" s="32"/>
      <c r="QY831" s="32"/>
      <c r="QZ831" s="32"/>
      <c r="RA831" s="32"/>
      <c r="RB831" s="32"/>
      <c r="RC831" s="32"/>
      <c r="RD831" s="32"/>
      <c r="RE831" s="32"/>
      <c r="RF831" s="32"/>
      <c r="RG831" s="32"/>
      <c r="RH831" s="32"/>
      <c r="RI831" s="32"/>
      <c r="RJ831" s="32"/>
      <c r="RK831" s="32"/>
      <c r="RL831" s="32"/>
      <c r="RM831" s="32"/>
      <c r="RN831" s="32"/>
      <c r="RO831" s="32"/>
      <c r="RP831" s="32"/>
      <c r="RQ831" s="32"/>
      <c r="RR831" s="32"/>
      <c r="RS831" s="32"/>
      <c r="RT831" s="32"/>
      <c r="RU831" s="32"/>
      <c r="RV831" s="32"/>
      <c r="RW831" s="32"/>
      <c r="RX831" s="32"/>
      <c r="RY831" s="32"/>
      <c r="RZ831" s="32"/>
      <c r="SA831" s="32"/>
      <c r="SB831" s="32"/>
      <c r="SC831" s="32"/>
      <c r="SD831" s="32"/>
      <c r="SE831" s="32"/>
      <c r="SF831" s="32"/>
      <c r="SG831" s="32"/>
      <c r="SH831" s="32"/>
      <c r="SI831" s="32"/>
      <c r="SJ831" s="32"/>
      <c r="SK831" s="32"/>
      <c r="SL831" s="32"/>
      <c r="SM831" s="32"/>
      <c r="SN831" s="32"/>
      <c r="SO831" s="32"/>
      <c r="SP831" s="32"/>
      <c r="SQ831" s="32"/>
      <c r="SR831" s="32"/>
      <c r="SS831" s="32"/>
      <c r="ST831" s="32"/>
      <c r="SU831" s="32"/>
      <c r="SV831" s="32"/>
      <c r="SW831" s="32"/>
      <c r="SX831" s="32"/>
      <c r="SY831" s="32"/>
      <c r="SZ831" s="32"/>
      <c r="TA831" s="32"/>
      <c r="TB831" s="32"/>
      <c r="TC831" s="32"/>
      <c r="TD831" s="32"/>
      <c r="TE831" s="32"/>
      <c r="TF831" s="32"/>
      <c r="TG831" s="32"/>
      <c r="TH831" s="32"/>
      <c r="TI831" s="32"/>
      <c r="TJ831" s="32"/>
      <c r="TK831" s="32"/>
      <c r="TL831" s="32"/>
      <c r="TM831" s="32"/>
      <c r="TN831" s="32"/>
      <c r="TO831" s="32"/>
      <c r="TP831" s="32"/>
      <c r="TQ831" s="32"/>
      <c r="TR831" s="32"/>
      <c r="TS831" s="32"/>
      <c r="TT831" s="32"/>
      <c r="TU831" s="32"/>
      <c r="TV831" s="32"/>
      <c r="TW831" s="32"/>
      <c r="TX831" s="32"/>
      <c r="TY831" s="32"/>
      <c r="TZ831" s="32"/>
      <c r="UA831" s="32"/>
      <c r="UB831" s="32"/>
      <c r="UC831" s="32"/>
      <c r="UD831" s="32"/>
      <c r="UE831" s="32"/>
      <c r="UF831" s="32"/>
      <c r="UG831" s="32"/>
      <c r="UH831" s="32"/>
      <c r="UI831" s="32"/>
      <c r="UJ831" s="32"/>
      <c r="UK831" s="32"/>
      <c r="UL831" s="32"/>
      <c r="UM831" s="32"/>
      <c r="UN831" s="32"/>
      <c r="UO831" s="32"/>
      <c r="UP831" s="32"/>
      <c r="UQ831" s="32"/>
      <c r="UR831" s="32"/>
      <c r="US831" s="32"/>
      <c r="UT831" s="32"/>
      <c r="UU831" s="32"/>
      <c r="UV831" s="32"/>
      <c r="UW831" s="32"/>
      <c r="UX831" s="32"/>
      <c r="UY831" s="32"/>
      <c r="UZ831" s="32"/>
      <c r="VA831" s="32"/>
      <c r="VB831" s="32"/>
      <c r="VC831" s="32"/>
      <c r="VD831" s="32"/>
      <c r="VE831" s="32"/>
      <c r="VF831" s="32"/>
      <c r="VG831" s="32"/>
      <c r="VH831" s="32"/>
      <c r="VI831" s="32"/>
      <c r="VJ831" s="32"/>
      <c r="VK831" s="32"/>
      <c r="VL831" s="32"/>
      <c r="VM831" s="32"/>
      <c r="VN831" s="32"/>
      <c r="VO831" s="32"/>
      <c r="VP831" s="32"/>
      <c r="VQ831" s="32"/>
      <c r="VR831" s="32"/>
      <c r="VS831" s="32"/>
      <c r="VT831" s="32"/>
      <c r="VU831" s="32"/>
      <c r="VV831" s="32"/>
      <c r="VW831" s="32"/>
      <c r="VX831" s="32"/>
      <c r="VY831" s="32"/>
      <c r="VZ831" s="32"/>
      <c r="WA831" s="32"/>
      <c r="WB831" s="32"/>
      <c r="WC831" s="32"/>
      <c r="WD831" s="32"/>
      <c r="WE831" s="32"/>
      <c r="WF831" s="32"/>
      <c r="WG831" s="32"/>
      <c r="WH831" s="32"/>
      <c r="WI831" s="32"/>
      <c r="WJ831" s="32"/>
      <c r="WK831" s="32"/>
      <c r="WL831" s="32"/>
      <c r="WM831" s="32"/>
      <c r="WN831" s="32"/>
      <c r="WO831" s="32"/>
      <c r="WP831" s="32"/>
      <c r="WQ831" s="32"/>
      <c r="WR831" s="32"/>
      <c r="WS831" s="32"/>
      <c r="WT831" s="32"/>
      <c r="WU831" s="32"/>
      <c r="WV831" s="32"/>
      <c r="WW831" s="32"/>
      <c r="WX831" s="32"/>
      <c r="WY831" s="32"/>
      <c r="WZ831" s="32"/>
      <c r="XA831" s="32"/>
      <c r="XB831" s="32"/>
      <c r="XC831" s="32"/>
      <c r="XD831" s="32"/>
      <c r="XE831" s="32"/>
      <c r="XF831" s="32"/>
      <c r="XG831" s="32"/>
      <c r="XH831" s="32"/>
      <c r="XI831" s="32"/>
      <c r="XJ831" s="32"/>
      <c r="XK831" s="32"/>
      <c r="XL831" s="32"/>
      <c r="XM831" s="32"/>
      <c r="XN831" s="32"/>
      <c r="XO831" s="32"/>
      <c r="XP831" s="32"/>
      <c r="XQ831" s="32"/>
      <c r="XR831" s="32"/>
      <c r="XS831" s="32"/>
      <c r="XT831" s="32"/>
      <c r="XU831" s="32"/>
      <c r="XV831" s="32"/>
      <c r="XW831" s="32"/>
      <c r="XX831" s="32"/>
      <c r="XY831" s="32"/>
      <c r="XZ831" s="32"/>
      <c r="YA831" s="32"/>
      <c r="YB831" s="32"/>
      <c r="YC831" s="32"/>
      <c r="YD831" s="32"/>
      <c r="YE831" s="32"/>
      <c r="YF831" s="32"/>
      <c r="YG831" s="32"/>
      <c r="YH831" s="32"/>
      <c r="YI831" s="32"/>
      <c r="YJ831" s="32"/>
      <c r="YK831" s="32"/>
      <c r="YL831" s="32"/>
      <c r="YM831" s="32"/>
      <c r="YN831" s="32"/>
      <c r="YO831" s="32"/>
      <c r="YP831" s="32"/>
      <c r="YQ831" s="32"/>
      <c r="YR831" s="32"/>
      <c r="YS831" s="32"/>
      <c r="YT831" s="32"/>
      <c r="YU831" s="32"/>
      <c r="YV831" s="32"/>
      <c r="YW831" s="32"/>
      <c r="YX831" s="32"/>
      <c r="YY831" s="32"/>
      <c r="YZ831" s="32"/>
      <c r="ZA831" s="32"/>
      <c r="ZB831" s="32"/>
      <c r="ZC831" s="32"/>
      <c r="ZD831" s="32"/>
      <c r="ZE831" s="32"/>
      <c r="ZF831" s="32"/>
      <c r="ZG831" s="32"/>
      <c r="ZH831" s="32"/>
      <c r="ZI831" s="32"/>
      <c r="ZJ831" s="32"/>
      <c r="ZK831" s="32"/>
      <c r="ZL831" s="32"/>
      <c r="ZM831" s="32"/>
      <c r="ZN831" s="32"/>
      <c r="ZO831" s="32"/>
      <c r="ZP831" s="32"/>
      <c r="ZQ831" s="32"/>
      <c r="ZR831" s="32"/>
      <c r="ZS831" s="32"/>
      <c r="ZT831" s="32"/>
      <c r="ZU831" s="32"/>
      <c r="ZV831" s="32"/>
      <c r="ZW831" s="32"/>
      <c r="ZX831" s="32"/>
      <c r="ZY831" s="32"/>
      <c r="ZZ831" s="32"/>
      <c r="AAA831" s="32"/>
      <c r="AAB831" s="32"/>
      <c r="AAC831" s="32"/>
      <c r="AAD831" s="32"/>
      <c r="AAE831" s="32"/>
      <c r="AAF831" s="32"/>
      <c r="AAG831" s="32"/>
      <c r="AAH831" s="32"/>
      <c r="AAI831" s="32"/>
      <c r="AAJ831" s="32"/>
      <c r="AAK831" s="32"/>
      <c r="AAL831" s="32"/>
      <c r="AAM831" s="32"/>
      <c r="AAN831" s="32"/>
      <c r="AAO831" s="32"/>
      <c r="AAP831" s="32"/>
      <c r="AAQ831" s="32"/>
      <c r="AAR831" s="32"/>
      <c r="AAS831" s="32"/>
      <c r="AAT831" s="32"/>
      <c r="AAU831" s="32"/>
      <c r="AAV831" s="32"/>
      <c r="AAW831" s="32"/>
      <c r="AAX831" s="32"/>
      <c r="AAY831" s="32"/>
      <c r="AAZ831" s="32"/>
      <c r="ABA831" s="32"/>
      <c r="ABB831" s="32"/>
      <c r="ABC831" s="32"/>
      <c r="ABD831" s="32"/>
      <c r="ABE831" s="32"/>
      <c r="ABF831" s="32"/>
      <c r="ABG831" s="32"/>
      <c r="ABH831" s="32"/>
      <c r="ABI831" s="32"/>
      <c r="ABJ831" s="32"/>
      <c r="ABK831" s="32"/>
      <c r="ABL831" s="32"/>
      <c r="ABM831" s="32"/>
      <c r="ABN831" s="32"/>
      <c r="ABO831" s="32"/>
      <c r="ABP831" s="32"/>
      <c r="ABQ831" s="32"/>
      <c r="ABR831" s="32"/>
      <c r="ABS831" s="32"/>
      <c r="ABT831" s="32"/>
      <c r="ABU831" s="32"/>
      <c r="ABV831" s="32"/>
      <c r="ABW831" s="32"/>
      <c r="ABX831" s="32"/>
      <c r="ABY831" s="32"/>
      <c r="ABZ831" s="32"/>
      <c r="ACA831" s="32"/>
      <c r="ACB831" s="32"/>
      <c r="ACC831" s="32"/>
      <c r="ACD831" s="32"/>
      <c r="ACE831" s="32"/>
      <c r="ACF831" s="32"/>
      <c r="ACG831" s="32"/>
      <c r="ACH831" s="32"/>
      <c r="ACI831" s="32"/>
      <c r="ACJ831" s="32"/>
      <c r="ACK831" s="32"/>
      <c r="ACL831" s="32"/>
      <c r="ACM831" s="32"/>
      <c r="ACN831" s="32"/>
      <c r="ACO831" s="32"/>
      <c r="ACP831" s="32"/>
      <c r="ACQ831" s="32"/>
      <c r="ACR831" s="32"/>
      <c r="ACS831" s="32"/>
      <c r="ACT831" s="32"/>
      <c r="ACU831" s="32"/>
      <c r="ACV831" s="32"/>
      <c r="ACW831" s="32"/>
      <c r="ACX831" s="32"/>
      <c r="ACY831" s="32"/>
      <c r="ACZ831" s="32"/>
      <c r="ADA831" s="32"/>
      <c r="ADB831" s="32"/>
      <c r="ADC831" s="32"/>
      <c r="ADD831" s="32"/>
      <c r="ADE831" s="32"/>
      <c r="ADF831" s="32"/>
      <c r="ADG831" s="32"/>
      <c r="ADH831" s="32"/>
      <c r="ADI831" s="32"/>
      <c r="ADJ831" s="32"/>
      <c r="ADK831" s="32"/>
      <c r="ADL831" s="32"/>
      <c r="ADM831" s="32"/>
      <c r="ADN831" s="32"/>
      <c r="ADO831" s="32"/>
      <c r="ADP831" s="32"/>
      <c r="ADQ831" s="32"/>
      <c r="ADR831" s="32"/>
      <c r="ADS831" s="32"/>
      <c r="ADT831" s="32"/>
      <c r="ADU831" s="32"/>
      <c r="ADV831" s="32"/>
      <c r="ADW831" s="32"/>
      <c r="ADX831" s="32"/>
      <c r="ADY831" s="32"/>
      <c r="ADZ831" s="32"/>
      <c r="AEA831" s="32"/>
      <c r="AEB831" s="32"/>
      <c r="AEC831" s="32"/>
      <c r="AED831" s="32"/>
      <c r="AEE831" s="32"/>
      <c r="AEF831" s="32"/>
      <c r="AEG831" s="32"/>
      <c r="AEH831" s="32"/>
      <c r="AEI831" s="32"/>
      <c r="AEJ831" s="32"/>
      <c r="AEK831" s="32"/>
      <c r="AEL831" s="32"/>
      <c r="AEM831" s="32"/>
      <c r="AEN831" s="32"/>
      <c r="AEO831" s="32"/>
      <c r="AEP831" s="32"/>
      <c r="AEQ831" s="32"/>
      <c r="AER831" s="32"/>
      <c r="AES831" s="32"/>
      <c r="AET831" s="32"/>
      <c r="AEU831" s="32"/>
      <c r="AEV831" s="32"/>
      <c r="AEW831" s="32"/>
      <c r="AEX831" s="32"/>
      <c r="AEY831" s="32"/>
      <c r="AEZ831" s="32"/>
      <c r="AFA831" s="32"/>
      <c r="AFB831" s="32"/>
      <c r="AFC831" s="32"/>
      <c r="AFD831" s="32"/>
      <c r="AFE831" s="32"/>
      <c r="AFF831" s="32"/>
      <c r="AFG831" s="32"/>
      <c r="AFH831" s="32"/>
      <c r="AFI831" s="32"/>
      <c r="AFJ831" s="32"/>
      <c r="AFK831" s="32"/>
      <c r="AFL831" s="32"/>
      <c r="AFM831" s="32"/>
      <c r="AFN831" s="32"/>
      <c r="AFO831" s="32"/>
      <c r="AFP831" s="32"/>
      <c r="AFQ831" s="32"/>
      <c r="AFR831" s="32"/>
      <c r="AFS831" s="32"/>
      <c r="AFT831" s="32"/>
      <c r="AFU831" s="32"/>
      <c r="AFV831" s="32"/>
      <c r="AFW831" s="32"/>
      <c r="AFX831" s="32"/>
      <c r="AFY831" s="32"/>
      <c r="AFZ831" s="32"/>
      <c r="AGA831" s="32"/>
      <c r="AGB831" s="32"/>
      <c r="AGC831" s="32"/>
      <c r="AGD831" s="32"/>
      <c r="AGE831" s="32"/>
      <c r="AGF831" s="32"/>
      <c r="AGG831" s="32"/>
      <c r="AGH831" s="32"/>
      <c r="AGI831" s="32"/>
      <c r="AGJ831" s="32"/>
      <c r="AGK831" s="32"/>
      <c r="AGL831" s="32"/>
      <c r="AGM831" s="32"/>
      <c r="AGN831" s="32"/>
      <c r="AGO831" s="32"/>
      <c r="AGP831" s="32"/>
      <c r="AGQ831" s="32"/>
      <c r="AGR831" s="32"/>
      <c r="AGS831" s="32"/>
      <c r="AGT831" s="32"/>
      <c r="AGU831" s="32"/>
      <c r="AGV831" s="32"/>
      <c r="AGW831" s="32"/>
      <c r="AGX831" s="32"/>
      <c r="AGY831" s="32"/>
      <c r="AGZ831" s="32"/>
      <c r="AHA831" s="32"/>
      <c r="AHB831" s="32"/>
      <c r="AHC831" s="32"/>
      <c r="AHD831" s="32"/>
      <c r="AHE831" s="32"/>
      <c r="AHF831" s="32"/>
      <c r="AHG831" s="32"/>
      <c r="AHH831" s="32"/>
      <c r="AHI831" s="32"/>
      <c r="AHJ831" s="32"/>
      <c r="AHK831" s="32"/>
      <c r="AHL831" s="32"/>
      <c r="AHM831" s="32"/>
      <c r="AHN831" s="32"/>
      <c r="AHO831" s="32"/>
      <c r="AHP831" s="32"/>
      <c r="AHQ831" s="32"/>
      <c r="AHR831" s="32"/>
      <c r="AHS831" s="32"/>
      <c r="AHT831" s="32"/>
      <c r="AHU831" s="32"/>
      <c r="AHV831" s="32"/>
      <c r="AHW831" s="32"/>
      <c r="AHX831" s="32"/>
      <c r="AHY831" s="32"/>
      <c r="AHZ831" s="32"/>
      <c r="AIA831" s="32"/>
      <c r="AIB831" s="32"/>
      <c r="AIC831" s="32"/>
      <c r="AID831" s="32"/>
      <c r="AIE831" s="32"/>
      <c r="AIF831" s="32"/>
      <c r="AIG831" s="32"/>
      <c r="AIH831" s="32"/>
      <c r="AII831" s="32"/>
      <c r="AIJ831" s="32"/>
      <c r="AIK831" s="32"/>
      <c r="AIL831" s="32"/>
      <c r="AIM831" s="32"/>
      <c r="AIN831" s="32"/>
      <c r="AIO831" s="32"/>
      <c r="AIP831" s="32"/>
      <c r="AIQ831" s="32"/>
      <c r="AIR831" s="32"/>
      <c r="AIS831" s="32"/>
      <c r="AIT831" s="32"/>
      <c r="AIU831" s="32"/>
      <c r="AIV831" s="32"/>
      <c r="AIW831" s="32"/>
      <c r="AIX831" s="32"/>
      <c r="AIY831" s="32"/>
      <c r="AIZ831" s="32"/>
      <c r="AJA831" s="32"/>
      <c r="AJB831" s="32"/>
      <c r="AJC831" s="32"/>
      <c r="AJD831" s="32"/>
      <c r="AJE831" s="32"/>
      <c r="AJF831" s="32"/>
      <c r="AJG831" s="32"/>
      <c r="AJH831" s="32"/>
      <c r="AJI831" s="32"/>
      <c r="AJJ831" s="32"/>
      <c r="AJK831" s="32"/>
      <c r="AJL831" s="32"/>
      <c r="AJM831" s="32"/>
      <c r="AJN831" s="32"/>
      <c r="AJO831" s="32"/>
      <c r="AJP831" s="32"/>
      <c r="AJQ831" s="32"/>
      <c r="AJR831" s="32"/>
      <c r="AJS831" s="32"/>
      <c r="AJT831" s="32"/>
      <c r="AJU831" s="32"/>
      <c r="AJV831" s="32"/>
      <c r="AJW831" s="32"/>
      <c r="AJX831" s="32"/>
      <c r="AJY831" s="32"/>
      <c r="AJZ831" s="32"/>
      <c r="AKA831" s="32"/>
      <c r="AKB831" s="32"/>
      <c r="AKC831" s="32"/>
      <c r="AKD831" s="32"/>
      <c r="AKE831" s="32"/>
      <c r="AKF831" s="32"/>
      <c r="AKG831" s="32"/>
      <c r="AKH831" s="32"/>
      <c r="AKI831" s="32"/>
      <c r="AKJ831" s="32"/>
      <c r="AKK831" s="32"/>
      <c r="AKL831" s="32"/>
      <c r="AKM831" s="32"/>
      <c r="AKN831" s="32"/>
      <c r="AKO831" s="32"/>
      <c r="AKP831" s="32"/>
      <c r="AKQ831" s="32"/>
      <c r="AKR831" s="32"/>
      <c r="AKS831" s="32"/>
      <c r="AKT831" s="32"/>
      <c r="AKU831" s="32"/>
      <c r="AKV831" s="32"/>
      <c r="AKW831" s="32"/>
      <c r="AKX831" s="32"/>
      <c r="AKY831" s="32"/>
      <c r="AKZ831" s="32"/>
      <c r="ALA831" s="32"/>
      <c r="ALB831" s="32"/>
      <c r="ALC831" s="32"/>
      <c r="ALD831" s="32"/>
      <c r="ALE831" s="32"/>
      <c r="ALF831" s="32"/>
      <c r="ALG831" s="32"/>
      <c r="ALH831" s="32"/>
      <c r="ALI831" s="32"/>
      <c r="ALJ831" s="32"/>
      <c r="ALK831" s="32"/>
      <c r="ALL831" s="32"/>
      <c r="ALM831" s="32"/>
      <c r="ALN831" s="32"/>
      <c r="ALO831" s="32"/>
      <c r="ALP831" s="32"/>
      <c r="ALQ831" s="32"/>
      <c r="ALR831" s="32"/>
      <c r="ALS831" s="32"/>
      <c r="ALT831" s="32"/>
      <c r="ALU831" s="32"/>
      <c r="ALV831" s="32"/>
      <c r="ALW831" s="32"/>
      <c r="ALX831" s="32"/>
      <c r="ALY831" s="32"/>
      <c r="ALZ831" s="32"/>
      <c r="AMA831" s="32"/>
      <c r="AMB831" s="32"/>
      <c r="AMC831" s="32"/>
      <c r="AMD831" s="32"/>
      <c r="AME831" s="32"/>
      <c r="AMF831" s="32"/>
      <c r="AMG831" s="32"/>
      <c r="AMH831" s="32"/>
      <c r="AMI831" s="32"/>
      <c r="AMJ831" s="32"/>
      <c r="AMK831" s="32"/>
      <c r="AML831" s="32"/>
      <c r="AMM831" s="32"/>
      <c r="AMN831" s="32"/>
      <c r="AMO831" s="32"/>
      <c r="AMP831" s="32"/>
      <c r="AMQ831" s="32"/>
      <c r="AMR831" s="32"/>
      <c r="AMS831" s="32"/>
      <c r="AMT831" s="32"/>
      <c r="AMU831" s="32"/>
      <c r="AMV831" s="32"/>
      <c r="AMW831" s="32"/>
      <c r="AMX831" s="32"/>
      <c r="AMY831" s="32"/>
      <c r="AMZ831" s="32"/>
      <c r="ANA831" s="32"/>
      <c r="ANB831" s="32"/>
      <c r="ANC831" s="32"/>
      <c r="AND831" s="32"/>
      <c r="ANE831" s="32"/>
      <c r="ANF831" s="32"/>
      <c r="ANG831" s="32"/>
      <c r="ANH831" s="32"/>
      <c r="ANI831" s="32"/>
      <c r="ANJ831" s="32"/>
      <c r="ANK831" s="32"/>
      <c r="ANL831" s="32"/>
      <c r="ANM831" s="32"/>
      <c r="ANN831" s="32"/>
      <c r="ANO831" s="32"/>
      <c r="ANP831" s="32"/>
      <c r="ANQ831" s="32"/>
      <c r="ANR831" s="32"/>
      <c r="ANS831" s="32"/>
      <c r="ANT831" s="32"/>
      <c r="ANU831" s="32"/>
      <c r="ANV831" s="32"/>
      <c r="ANW831" s="32"/>
      <c r="ANX831" s="32"/>
      <c r="ANY831" s="32"/>
      <c r="ANZ831" s="32"/>
      <c r="AOA831" s="32"/>
      <c r="AOB831" s="32"/>
      <c r="AOC831" s="32"/>
      <c r="AOD831" s="32"/>
      <c r="AOE831" s="32"/>
      <c r="AOF831" s="32"/>
      <c r="AOG831" s="32"/>
      <c r="AOH831" s="32"/>
      <c r="AOI831" s="32"/>
      <c r="AOJ831" s="32"/>
      <c r="AOK831" s="32"/>
      <c r="AOL831" s="32"/>
      <c r="AOM831" s="32"/>
      <c r="AON831" s="32"/>
      <c r="AOO831" s="32"/>
      <c r="AOP831" s="32"/>
      <c r="AOQ831" s="32"/>
      <c r="AOR831" s="32"/>
      <c r="AOS831" s="32"/>
      <c r="AOT831" s="32"/>
      <c r="AOU831" s="32"/>
      <c r="AOV831" s="32"/>
      <c r="AOW831" s="32"/>
      <c r="AOX831" s="32"/>
      <c r="AOY831" s="32"/>
      <c r="AOZ831" s="32"/>
      <c r="APA831" s="32"/>
      <c r="APB831" s="32"/>
      <c r="APC831" s="32"/>
      <c r="APD831" s="32"/>
      <c r="APE831" s="32"/>
      <c r="APF831" s="32"/>
      <c r="APG831" s="32"/>
      <c r="APH831" s="32"/>
      <c r="API831" s="32"/>
      <c r="APJ831" s="32"/>
      <c r="APK831" s="32"/>
      <c r="APL831" s="32"/>
      <c r="APM831" s="32"/>
      <c r="APN831" s="32"/>
      <c r="APO831" s="32"/>
      <c r="APP831" s="32"/>
      <c r="APQ831" s="32"/>
      <c r="APR831" s="32"/>
      <c r="APS831" s="32"/>
      <c r="APT831" s="32"/>
      <c r="APU831" s="32"/>
      <c r="APV831" s="32"/>
      <c r="APW831" s="32"/>
      <c r="APX831" s="32"/>
      <c r="APY831" s="32"/>
      <c r="APZ831" s="32"/>
      <c r="AQA831" s="32"/>
      <c r="AQB831" s="32"/>
      <c r="AQC831" s="32"/>
      <c r="AQD831" s="32"/>
      <c r="AQE831" s="32"/>
      <c r="AQF831" s="32"/>
      <c r="AQG831" s="32"/>
      <c r="AQH831" s="32"/>
      <c r="AQI831" s="32"/>
      <c r="AQJ831" s="32"/>
      <c r="AQK831" s="32"/>
      <c r="AQL831" s="32"/>
      <c r="AQM831" s="32"/>
      <c r="AQN831" s="32"/>
      <c r="AQO831" s="32"/>
      <c r="AQP831" s="32"/>
      <c r="AQQ831" s="32"/>
      <c r="AQR831" s="32"/>
      <c r="AQS831" s="32"/>
      <c r="AQT831" s="32"/>
      <c r="AQU831" s="32"/>
      <c r="AQV831" s="32"/>
      <c r="AQW831" s="32"/>
      <c r="AQX831" s="32"/>
      <c r="AQY831" s="32"/>
      <c r="AQZ831" s="32"/>
      <c r="ARA831" s="32"/>
      <c r="ARB831" s="32"/>
      <c r="ARC831" s="32"/>
      <c r="ARD831" s="32"/>
      <c r="ARE831" s="32"/>
      <c r="ARF831" s="32"/>
      <c r="ARG831" s="32"/>
      <c r="ARH831" s="32"/>
      <c r="ARI831" s="32"/>
      <c r="ARJ831" s="32"/>
      <c r="ARK831" s="32"/>
      <c r="ARL831" s="32"/>
      <c r="ARM831" s="32"/>
      <c r="ARN831" s="32"/>
      <c r="ARO831" s="32"/>
      <c r="ARP831" s="32"/>
      <c r="ARQ831" s="32"/>
      <c r="ARR831" s="32"/>
      <c r="ARS831" s="32"/>
      <c r="ART831" s="32"/>
      <c r="ARU831" s="32"/>
      <c r="ARV831" s="32"/>
      <c r="ARW831" s="32"/>
      <c r="ARX831" s="32"/>
      <c r="ARY831" s="32"/>
      <c r="ARZ831" s="32"/>
      <c r="ASA831" s="32"/>
      <c r="ASB831" s="32"/>
      <c r="ASC831" s="32"/>
      <c r="ASD831" s="32"/>
      <c r="ASE831" s="32"/>
      <c r="ASF831" s="32"/>
      <c r="ASG831" s="32"/>
      <c r="ASH831" s="32"/>
      <c r="ASI831" s="32"/>
      <c r="ASJ831" s="32"/>
      <c r="ASK831" s="32"/>
      <c r="ASL831" s="32"/>
      <c r="ASM831" s="32"/>
      <c r="ASN831" s="32"/>
      <c r="ASO831" s="32"/>
      <c r="ASP831" s="32"/>
      <c r="ASQ831" s="32"/>
      <c r="ASR831" s="32"/>
      <c r="ASS831" s="32"/>
      <c r="AST831" s="32"/>
      <c r="ASU831" s="32"/>
      <c r="ASV831" s="32"/>
      <c r="ASW831" s="32"/>
      <c r="ASX831" s="32"/>
      <c r="ASY831" s="32"/>
      <c r="ASZ831" s="32"/>
      <c r="ATA831" s="32"/>
      <c r="ATB831" s="32"/>
      <c r="ATC831" s="32"/>
      <c r="ATD831" s="32"/>
      <c r="ATE831" s="32"/>
      <c r="ATF831" s="32"/>
      <c r="ATG831" s="32"/>
      <c r="ATH831" s="32"/>
      <c r="ATI831" s="32"/>
      <c r="ATJ831" s="32"/>
      <c r="ATK831" s="32"/>
      <c r="ATL831" s="32"/>
      <c r="ATM831" s="32"/>
      <c r="ATN831" s="32"/>
      <c r="ATO831" s="32"/>
      <c r="ATP831" s="32"/>
      <c r="ATQ831" s="32"/>
      <c r="ATR831" s="32"/>
      <c r="ATS831" s="32"/>
      <c r="ATT831" s="32"/>
      <c r="ATU831" s="32"/>
      <c r="ATV831" s="32"/>
      <c r="ATW831" s="32"/>
      <c r="ATX831" s="32"/>
      <c r="ATY831" s="32"/>
      <c r="ATZ831" s="32"/>
      <c r="AUA831" s="32"/>
      <c r="AUB831" s="32"/>
      <c r="AUC831" s="32"/>
      <c r="AUD831" s="32"/>
      <c r="AUE831" s="32"/>
      <c r="AUF831" s="32"/>
      <c r="AUG831" s="32"/>
      <c r="AUH831" s="32"/>
      <c r="AUI831" s="32"/>
      <c r="AUJ831" s="32"/>
      <c r="AUK831" s="32"/>
      <c r="AUL831" s="32"/>
      <c r="AUM831" s="32"/>
      <c r="AUN831" s="32"/>
      <c r="AUO831" s="32"/>
      <c r="AUP831" s="32"/>
      <c r="AUQ831" s="32"/>
      <c r="AUR831" s="32"/>
      <c r="AUS831" s="32"/>
      <c r="AUT831" s="32"/>
      <c r="AUU831" s="32"/>
      <c r="AUV831" s="32"/>
      <c r="AUW831" s="32"/>
      <c r="AUX831" s="32"/>
      <c r="AUY831" s="32"/>
      <c r="AUZ831" s="32"/>
      <c r="AVA831" s="32"/>
      <c r="AVB831" s="32"/>
      <c r="AVC831" s="32"/>
      <c r="AVD831" s="32"/>
      <c r="AVE831" s="32"/>
      <c r="AVF831" s="32"/>
      <c r="AVG831" s="32"/>
      <c r="AVH831" s="32"/>
      <c r="AVI831" s="32"/>
      <c r="AVJ831" s="32"/>
      <c r="AVK831" s="32"/>
      <c r="AVL831" s="32"/>
      <c r="AVM831" s="32"/>
      <c r="AVN831" s="32"/>
      <c r="AVO831" s="32"/>
      <c r="AVP831" s="32"/>
      <c r="AVQ831" s="32"/>
      <c r="AVR831" s="32"/>
      <c r="AVS831" s="32"/>
      <c r="AVT831" s="32"/>
      <c r="AVU831" s="32"/>
      <c r="AVV831" s="32"/>
      <c r="AVW831" s="32"/>
      <c r="AVX831" s="32"/>
      <c r="AVY831" s="32"/>
      <c r="AVZ831" s="32"/>
      <c r="AWA831" s="32"/>
      <c r="AWB831" s="32"/>
      <c r="AWC831" s="32"/>
      <c r="AWD831" s="32"/>
      <c r="AWE831" s="32"/>
      <c r="AWF831" s="32"/>
      <c r="AWG831" s="32"/>
      <c r="AWH831" s="32"/>
      <c r="AWI831" s="32"/>
      <c r="AWJ831" s="32"/>
      <c r="AWK831" s="32"/>
      <c r="AWL831" s="32"/>
      <c r="AWM831" s="32"/>
      <c r="AWN831" s="32"/>
      <c r="AWO831" s="32"/>
      <c r="AWP831" s="32"/>
      <c r="AWQ831" s="32"/>
      <c r="AWR831" s="32"/>
      <c r="AWS831" s="32"/>
      <c r="AWT831" s="32"/>
      <c r="AWU831" s="32"/>
      <c r="AWV831" s="32"/>
      <c r="AWW831" s="32"/>
      <c r="AWX831" s="32"/>
      <c r="AWY831" s="32"/>
      <c r="AWZ831" s="32"/>
      <c r="AXA831" s="32"/>
      <c r="AXB831" s="32"/>
      <c r="AXC831" s="32"/>
      <c r="AXD831" s="32"/>
      <c r="AXE831" s="32"/>
      <c r="AXF831" s="32"/>
      <c r="AXG831" s="32"/>
      <c r="AXH831" s="32"/>
      <c r="AXI831" s="32"/>
      <c r="AXJ831" s="32"/>
      <c r="AXK831" s="32"/>
      <c r="AXL831" s="32"/>
      <c r="AXM831" s="32"/>
      <c r="AXN831" s="32"/>
      <c r="AXO831" s="32"/>
      <c r="AXP831" s="32"/>
      <c r="AXQ831" s="32"/>
      <c r="AXR831" s="32"/>
      <c r="AXS831" s="32"/>
      <c r="AXT831" s="32"/>
      <c r="AXU831" s="32"/>
      <c r="AXV831" s="32"/>
      <c r="AXW831" s="32"/>
      <c r="AXX831" s="32"/>
      <c r="AXY831" s="32"/>
      <c r="AXZ831" s="32"/>
      <c r="AYA831" s="32"/>
      <c r="AYB831" s="32"/>
      <c r="AYC831" s="32"/>
      <c r="AYD831" s="32"/>
      <c r="AYE831" s="32"/>
      <c r="AYF831" s="32"/>
      <c r="AYG831" s="32"/>
      <c r="AYH831" s="32"/>
      <c r="AYI831" s="32"/>
      <c r="AYJ831" s="32"/>
      <c r="AYK831" s="32"/>
      <c r="AYL831" s="32"/>
      <c r="AYM831" s="32"/>
      <c r="AYN831" s="32"/>
      <c r="AYO831" s="32"/>
      <c r="AYP831" s="32"/>
      <c r="AYQ831" s="32"/>
      <c r="AYR831" s="32"/>
      <c r="AYS831" s="32"/>
      <c r="AYT831" s="32"/>
      <c r="AYU831" s="32"/>
      <c r="AYV831" s="32"/>
      <c r="AYW831" s="32"/>
      <c r="AYX831" s="32"/>
      <c r="AYY831" s="32"/>
      <c r="AYZ831" s="32"/>
      <c r="AZA831" s="32"/>
      <c r="AZB831" s="32"/>
      <c r="AZC831" s="32"/>
      <c r="AZD831" s="32"/>
      <c r="AZE831" s="32"/>
      <c r="AZF831" s="32"/>
      <c r="AZG831" s="32"/>
      <c r="AZH831" s="32"/>
      <c r="AZI831" s="32"/>
      <c r="AZJ831" s="32"/>
      <c r="AZK831" s="32"/>
      <c r="AZL831" s="32"/>
      <c r="AZM831" s="32"/>
      <c r="AZN831" s="32"/>
      <c r="AZO831" s="32"/>
      <c r="AZP831" s="32"/>
      <c r="AZQ831" s="32"/>
      <c r="AZR831" s="32"/>
      <c r="AZS831" s="32"/>
      <c r="AZT831" s="32"/>
      <c r="AZU831" s="32"/>
      <c r="AZV831" s="32"/>
      <c r="AZW831" s="32"/>
      <c r="AZX831" s="32"/>
      <c r="AZY831" s="32"/>
      <c r="AZZ831" s="32"/>
      <c r="BAA831" s="32"/>
      <c r="BAB831" s="32"/>
      <c r="BAC831" s="32"/>
      <c r="BAD831" s="32"/>
      <c r="BAE831" s="32"/>
      <c r="BAF831" s="32"/>
      <c r="BAG831" s="32"/>
      <c r="BAH831" s="32"/>
      <c r="BAI831" s="32"/>
      <c r="BAJ831" s="32"/>
      <c r="BAK831" s="32"/>
      <c r="BAL831" s="32"/>
      <c r="BAM831" s="32"/>
      <c r="BAN831" s="32"/>
      <c r="BAO831" s="32"/>
      <c r="BAP831" s="32"/>
      <c r="BAQ831" s="32"/>
      <c r="BAR831" s="32"/>
      <c r="BAS831" s="32"/>
      <c r="BAT831" s="32"/>
      <c r="BAU831" s="32"/>
      <c r="BAV831" s="32"/>
      <c r="BAW831" s="32"/>
      <c r="BAX831" s="32"/>
      <c r="BAY831" s="32"/>
      <c r="BAZ831" s="32"/>
      <c r="BBA831" s="32"/>
      <c r="BBB831" s="32"/>
      <c r="BBC831" s="32"/>
      <c r="BBD831" s="32"/>
      <c r="BBE831" s="32"/>
      <c r="BBF831" s="32"/>
      <c r="BBG831" s="32"/>
      <c r="BBH831" s="32"/>
      <c r="BBI831" s="32"/>
      <c r="BBJ831" s="32"/>
      <c r="BBK831" s="32"/>
      <c r="BBL831" s="32"/>
      <c r="BBM831" s="32"/>
      <c r="BBN831" s="32"/>
      <c r="BBO831" s="32"/>
      <c r="BBP831" s="32"/>
      <c r="BBQ831" s="32"/>
      <c r="BBR831" s="32"/>
      <c r="BBS831" s="32"/>
      <c r="BBT831" s="32"/>
      <c r="BBU831" s="32"/>
      <c r="BBV831" s="32"/>
      <c r="BBW831" s="32"/>
      <c r="BBX831" s="32"/>
      <c r="BBY831" s="32"/>
      <c r="BBZ831" s="32"/>
      <c r="BCA831" s="32"/>
      <c r="BCB831" s="32"/>
      <c r="BCC831" s="32"/>
      <c r="BCD831" s="32"/>
      <c r="BCE831" s="32"/>
      <c r="BCF831" s="32"/>
      <c r="BCG831" s="32"/>
      <c r="BCH831" s="32"/>
      <c r="BCI831" s="32"/>
      <c r="BCJ831" s="32"/>
      <c r="BCK831" s="32"/>
      <c r="BCL831" s="32"/>
      <c r="BCM831" s="32"/>
      <c r="BCN831" s="32"/>
      <c r="BCO831" s="32"/>
      <c r="BCP831" s="32"/>
      <c r="BCQ831" s="32"/>
      <c r="BCR831" s="32"/>
      <c r="BCS831" s="32"/>
      <c r="BCT831" s="32"/>
      <c r="BCU831" s="32"/>
      <c r="BCV831" s="32"/>
      <c r="BCW831" s="32"/>
      <c r="BCX831" s="32"/>
      <c r="BCY831" s="32"/>
      <c r="BCZ831" s="32"/>
      <c r="BDA831" s="32"/>
      <c r="BDB831" s="32"/>
      <c r="BDC831" s="32"/>
      <c r="BDD831" s="32"/>
      <c r="BDE831" s="32"/>
      <c r="BDF831" s="32"/>
      <c r="BDG831" s="32"/>
      <c r="BDH831" s="32"/>
      <c r="BDI831" s="32"/>
      <c r="BDJ831" s="32"/>
      <c r="BDK831" s="32"/>
      <c r="BDL831" s="32"/>
      <c r="BDM831" s="32"/>
      <c r="BDN831" s="32"/>
      <c r="BDO831" s="32"/>
      <c r="BDP831" s="32"/>
      <c r="BDQ831" s="32"/>
      <c r="BDR831" s="32"/>
      <c r="BDS831" s="32"/>
      <c r="BDT831" s="32"/>
      <c r="BDU831" s="32"/>
      <c r="BDV831" s="32"/>
      <c r="BDW831" s="32"/>
      <c r="BDX831" s="32"/>
      <c r="BDY831" s="32"/>
      <c r="BDZ831" s="32"/>
      <c r="BEA831" s="32"/>
      <c r="BEB831" s="32"/>
      <c r="BEC831" s="32"/>
      <c r="BED831" s="32"/>
      <c r="BEE831" s="32"/>
      <c r="BEF831" s="32"/>
      <c r="BEG831" s="32"/>
      <c r="BEH831" s="32"/>
      <c r="BEI831" s="32"/>
      <c r="BEJ831" s="32"/>
      <c r="BEK831" s="32"/>
      <c r="BEL831" s="32"/>
      <c r="BEM831" s="32"/>
      <c r="BEN831" s="32"/>
      <c r="BEO831" s="32"/>
      <c r="BEP831" s="32"/>
      <c r="BEQ831" s="32"/>
      <c r="BER831" s="32"/>
      <c r="BES831" s="32"/>
      <c r="BET831" s="32"/>
      <c r="BEU831" s="32"/>
      <c r="BEV831" s="32"/>
      <c r="BEW831" s="32"/>
      <c r="BEX831" s="32"/>
      <c r="BEY831" s="32"/>
      <c r="BEZ831" s="32"/>
      <c r="BFA831" s="32"/>
      <c r="BFB831" s="32"/>
      <c r="BFC831" s="32"/>
      <c r="BFD831" s="32"/>
      <c r="BFE831" s="32"/>
      <c r="BFF831" s="32"/>
      <c r="BFG831" s="32"/>
      <c r="BFH831" s="32"/>
      <c r="BFI831" s="32"/>
      <c r="BFJ831" s="32"/>
      <c r="BFK831" s="32"/>
      <c r="BFL831" s="32"/>
      <c r="BFM831" s="32"/>
      <c r="BFN831" s="32"/>
      <c r="BFO831" s="32"/>
      <c r="BFP831" s="32"/>
      <c r="BFQ831" s="32"/>
      <c r="BFR831" s="32"/>
      <c r="BFS831" s="32"/>
      <c r="BFT831" s="32"/>
      <c r="BFU831" s="32"/>
      <c r="BFV831" s="32"/>
      <c r="BFW831" s="32"/>
      <c r="BFX831" s="32"/>
      <c r="BFY831" s="32"/>
      <c r="BFZ831" s="32"/>
      <c r="BGA831" s="32"/>
      <c r="BGB831" s="32"/>
      <c r="BGC831" s="32"/>
      <c r="BGD831" s="32"/>
      <c r="BGE831" s="32"/>
      <c r="BGF831" s="32"/>
      <c r="BGG831" s="32"/>
      <c r="BGH831" s="32"/>
      <c r="BGI831" s="32"/>
      <c r="BGJ831" s="32"/>
      <c r="BGK831" s="32"/>
      <c r="BGL831" s="32"/>
      <c r="BGM831" s="32"/>
      <c r="BGN831" s="32"/>
      <c r="BGO831" s="32"/>
      <c r="BGP831" s="32"/>
      <c r="BGQ831" s="32"/>
      <c r="BGR831" s="32"/>
      <c r="BGS831" s="32"/>
      <c r="BGT831" s="32"/>
      <c r="BGU831" s="32"/>
      <c r="BGV831" s="32"/>
      <c r="BGW831" s="32"/>
      <c r="BGX831" s="32"/>
      <c r="BGY831" s="32"/>
      <c r="BGZ831" s="32"/>
      <c r="BHA831" s="32"/>
      <c r="BHB831" s="32"/>
      <c r="BHC831" s="32"/>
      <c r="BHD831" s="32"/>
      <c r="BHE831" s="32"/>
      <c r="BHF831" s="32"/>
      <c r="BHG831" s="32"/>
      <c r="BHH831" s="32"/>
      <c r="BHI831" s="32"/>
      <c r="BHJ831" s="32"/>
      <c r="BHK831" s="32"/>
      <c r="BHL831" s="32"/>
      <c r="BHM831" s="32"/>
      <c r="BHN831" s="32"/>
      <c r="BHO831" s="32"/>
      <c r="BHP831" s="32"/>
      <c r="BHQ831" s="32"/>
      <c r="BHR831" s="32"/>
      <c r="BHS831" s="32"/>
      <c r="BHT831" s="32"/>
      <c r="BHU831" s="32"/>
      <c r="BHV831" s="32"/>
      <c r="BHW831" s="32"/>
      <c r="BHX831" s="32"/>
      <c r="BHY831" s="32"/>
      <c r="BHZ831" s="32"/>
      <c r="BIA831" s="32"/>
      <c r="BIB831" s="32"/>
      <c r="BIC831" s="32"/>
      <c r="BID831" s="32"/>
      <c r="BIE831" s="32"/>
      <c r="BIF831" s="32"/>
      <c r="BIG831" s="32"/>
      <c r="BIH831" s="32"/>
      <c r="BII831" s="32"/>
      <c r="BIJ831" s="32"/>
      <c r="BIK831" s="32"/>
      <c r="BIL831" s="32"/>
      <c r="BIM831" s="32"/>
      <c r="BIN831" s="32"/>
      <c r="BIO831" s="32"/>
      <c r="BIP831" s="32"/>
      <c r="BIQ831" s="32"/>
      <c r="BIR831" s="32"/>
      <c r="BIS831" s="32"/>
      <c r="BIT831" s="32"/>
      <c r="BIU831" s="32"/>
      <c r="BIV831" s="32"/>
      <c r="BIW831" s="32"/>
      <c r="BIX831" s="32"/>
      <c r="BIY831" s="32"/>
      <c r="BIZ831" s="32"/>
      <c r="BJA831" s="32"/>
      <c r="BJB831" s="32"/>
      <c r="BJC831" s="32"/>
      <c r="BJD831" s="32"/>
      <c r="BJE831" s="32"/>
      <c r="BJF831" s="32"/>
      <c r="BJG831" s="32"/>
      <c r="BJH831" s="32"/>
      <c r="BJI831" s="32"/>
      <c r="BJJ831" s="32"/>
      <c r="BJK831" s="32"/>
      <c r="BJL831" s="32"/>
      <c r="BJM831" s="32"/>
      <c r="BJN831" s="32"/>
      <c r="BJO831" s="32"/>
      <c r="BJP831" s="32"/>
      <c r="BJQ831" s="32"/>
      <c r="BJR831" s="32"/>
      <c r="BJS831" s="32"/>
      <c r="BJT831" s="32"/>
      <c r="BJU831" s="32"/>
      <c r="BJV831" s="32"/>
      <c r="BJW831" s="32"/>
      <c r="BJX831" s="32"/>
      <c r="BJY831" s="32"/>
      <c r="BJZ831" s="32"/>
      <c r="BKA831" s="32"/>
      <c r="BKB831" s="32"/>
      <c r="BKC831" s="32"/>
      <c r="BKD831" s="32"/>
      <c r="BKE831" s="32"/>
      <c r="BKF831" s="32"/>
      <c r="BKG831" s="32"/>
      <c r="BKH831" s="32"/>
      <c r="BKI831" s="32"/>
      <c r="BKJ831" s="32"/>
      <c r="BKK831" s="32"/>
      <c r="BKL831" s="32"/>
      <c r="BKM831" s="32"/>
      <c r="BKN831" s="32"/>
      <c r="BKO831" s="32"/>
      <c r="BKP831" s="32"/>
      <c r="BKQ831" s="32"/>
      <c r="BKR831" s="32"/>
      <c r="BKS831" s="32"/>
      <c r="BKT831" s="32"/>
      <c r="BKU831" s="32"/>
      <c r="BKV831" s="32"/>
      <c r="BKW831" s="32"/>
      <c r="BKX831" s="32"/>
      <c r="BKY831" s="32"/>
      <c r="BKZ831" s="32"/>
      <c r="BLA831" s="32"/>
      <c r="BLB831" s="32"/>
      <c r="BLC831" s="32"/>
      <c r="BLD831" s="32"/>
      <c r="BLE831" s="32"/>
      <c r="BLF831" s="32"/>
      <c r="BLG831" s="32"/>
      <c r="BLH831" s="32"/>
      <c r="BLI831" s="32"/>
      <c r="BLJ831" s="32"/>
      <c r="BLK831" s="32"/>
      <c r="BLL831" s="32"/>
      <c r="BLM831" s="32"/>
      <c r="BLN831" s="32"/>
      <c r="BLO831" s="32"/>
      <c r="BLP831" s="32"/>
      <c r="BLQ831" s="32"/>
      <c r="BLR831" s="32"/>
      <c r="BLS831" s="32"/>
      <c r="BLT831" s="32"/>
      <c r="BLU831" s="32"/>
      <c r="BLV831" s="32"/>
      <c r="BLW831" s="32"/>
      <c r="BLX831" s="32"/>
      <c r="BLY831" s="32"/>
      <c r="BLZ831" s="32"/>
      <c r="BMA831" s="32"/>
      <c r="BMB831" s="32"/>
      <c r="BMC831" s="32"/>
      <c r="BMD831" s="32"/>
      <c r="BME831" s="32"/>
      <c r="BMF831" s="32"/>
      <c r="BMG831" s="32"/>
      <c r="BMH831" s="32"/>
      <c r="BMI831" s="32"/>
      <c r="BMJ831" s="32"/>
      <c r="BMK831" s="32"/>
      <c r="BML831" s="32"/>
      <c r="BMM831" s="32"/>
      <c r="BMN831" s="32"/>
      <c r="BMO831" s="32"/>
      <c r="BMP831" s="32"/>
      <c r="BMQ831" s="32"/>
      <c r="BMR831" s="32"/>
      <c r="BMS831" s="32"/>
      <c r="BMT831" s="32"/>
      <c r="BMU831" s="32"/>
      <c r="BMV831" s="32"/>
      <c r="BMW831" s="32"/>
      <c r="BMX831" s="32"/>
      <c r="BMY831" s="32"/>
      <c r="BMZ831" s="32"/>
      <c r="BNA831" s="32"/>
      <c r="BNB831" s="32"/>
      <c r="BNC831" s="32"/>
      <c r="BND831" s="32"/>
      <c r="BNE831" s="32"/>
      <c r="BNF831" s="32"/>
      <c r="BNG831" s="32"/>
      <c r="BNH831" s="32"/>
      <c r="BNI831" s="32"/>
      <c r="BNJ831" s="32"/>
      <c r="BNK831" s="32"/>
      <c r="BNL831" s="32"/>
      <c r="BNM831" s="32"/>
      <c r="BNN831" s="32"/>
      <c r="BNO831" s="32"/>
      <c r="BNP831" s="32"/>
      <c r="BNQ831" s="32"/>
      <c r="BNR831" s="32"/>
      <c r="BNS831" s="32"/>
      <c r="BNT831" s="32"/>
      <c r="BNU831" s="32"/>
      <c r="BNV831" s="32"/>
      <c r="BNW831" s="32"/>
      <c r="BNX831" s="32"/>
      <c r="BNY831" s="32"/>
      <c r="BNZ831" s="32"/>
      <c r="BOA831" s="32"/>
      <c r="BOB831" s="32"/>
      <c r="BOC831" s="32"/>
      <c r="BOD831" s="32"/>
      <c r="BOE831" s="32"/>
      <c r="BOF831" s="32"/>
      <c r="BOG831" s="32"/>
      <c r="BOH831" s="32"/>
      <c r="BOI831" s="32"/>
      <c r="BOJ831" s="32"/>
      <c r="BOK831" s="32"/>
      <c r="BOL831" s="32"/>
      <c r="BOM831" s="32"/>
      <c r="BON831" s="32"/>
      <c r="BOO831" s="32"/>
      <c r="BOP831" s="32"/>
      <c r="BOQ831" s="32"/>
      <c r="BOR831" s="32"/>
      <c r="BOS831" s="32"/>
      <c r="BOT831" s="32"/>
      <c r="BOU831" s="32"/>
      <c r="BOV831" s="32"/>
      <c r="BOW831" s="32"/>
      <c r="BOX831" s="32"/>
      <c r="BOY831" s="32"/>
      <c r="BOZ831" s="32"/>
      <c r="BPA831" s="32"/>
      <c r="BPB831" s="32"/>
      <c r="BPC831" s="32"/>
      <c r="BPD831" s="32"/>
      <c r="BPE831" s="32"/>
      <c r="BPF831" s="32"/>
      <c r="BPG831" s="32"/>
      <c r="BPH831" s="32"/>
      <c r="BPI831" s="32"/>
      <c r="BPJ831" s="32"/>
      <c r="BPK831" s="32"/>
      <c r="BPL831" s="32"/>
      <c r="BPM831" s="32"/>
      <c r="BPN831" s="32"/>
      <c r="BPO831" s="32"/>
      <c r="BPP831" s="32"/>
      <c r="BPQ831" s="32"/>
      <c r="BPR831" s="32"/>
      <c r="BPS831" s="32"/>
      <c r="BPT831" s="32"/>
      <c r="BPU831" s="32"/>
      <c r="BPV831" s="32"/>
      <c r="BPW831" s="32"/>
      <c r="BPX831" s="32"/>
      <c r="BPY831" s="32"/>
      <c r="BPZ831" s="32"/>
      <c r="BQA831" s="32"/>
      <c r="BQB831" s="32"/>
      <c r="BQC831" s="32"/>
      <c r="BQD831" s="32"/>
      <c r="BQE831" s="32"/>
      <c r="BQF831" s="32"/>
      <c r="BQG831" s="32"/>
      <c r="BQH831" s="32"/>
      <c r="BQI831" s="32"/>
      <c r="BQJ831" s="32"/>
      <c r="BQK831" s="32"/>
      <c r="BQL831" s="32"/>
      <c r="BQM831" s="32"/>
      <c r="BQN831" s="32"/>
      <c r="BQO831" s="32"/>
      <c r="BQP831" s="32"/>
      <c r="BQQ831" s="32"/>
      <c r="BQR831" s="32"/>
      <c r="BQS831" s="32"/>
      <c r="BQT831" s="32"/>
      <c r="BQU831" s="32"/>
      <c r="BQV831" s="32"/>
      <c r="BQW831" s="32"/>
      <c r="BQX831" s="32"/>
      <c r="BQY831" s="32"/>
      <c r="BQZ831" s="32"/>
      <c r="BRA831" s="32"/>
      <c r="BRB831" s="32"/>
      <c r="BRC831" s="32"/>
      <c r="BRD831" s="32"/>
      <c r="BRE831" s="32"/>
      <c r="BRF831" s="32"/>
      <c r="BRG831" s="32"/>
      <c r="BRH831" s="32"/>
      <c r="BRI831" s="32"/>
      <c r="BRJ831" s="32"/>
      <c r="BRK831" s="32"/>
      <c r="BRL831" s="32"/>
      <c r="BRM831" s="32"/>
      <c r="BRN831" s="32"/>
      <c r="BRO831" s="32"/>
      <c r="BRP831" s="32"/>
      <c r="BRQ831" s="32"/>
      <c r="BRR831" s="32"/>
      <c r="BRS831" s="32"/>
      <c r="BRT831" s="32"/>
      <c r="BRU831" s="32"/>
      <c r="BRV831" s="32"/>
      <c r="BRW831" s="32"/>
      <c r="BRX831" s="32"/>
      <c r="BRY831" s="32"/>
      <c r="BRZ831" s="32"/>
      <c r="BSA831" s="32"/>
      <c r="BSB831" s="32"/>
      <c r="BSC831" s="32"/>
      <c r="BSD831" s="32"/>
      <c r="BSE831" s="32"/>
      <c r="BSF831" s="32"/>
      <c r="BSG831" s="32"/>
      <c r="BSH831" s="32"/>
      <c r="BSI831" s="32"/>
      <c r="BSJ831" s="32"/>
      <c r="BSK831" s="32"/>
      <c r="BSL831" s="32"/>
      <c r="BSM831" s="32"/>
      <c r="BSN831" s="32"/>
      <c r="BSO831" s="32"/>
      <c r="BSP831" s="32"/>
      <c r="BSQ831" s="32"/>
      <c r="BSR831" s="32"/>
      <c r="BSS831" s="32"/>
      <c r="BST831" s="32"/>
      <c r="BSU831" s="32"/>
      <c r="BSV831" s="32"/>
      <c r="BSW831" s="32"/>
      <c r="BSX831" s="32"/>
      <c r="BSY831" s="32"/>
      <c r="BSZ831" s="32"/>
      <c r="BTA831" s="32"/>
      <c r="BTB831" s="32"/>
      <c r="BTC831" s="32"/>
      <c r="BTD831" s="32"/>
      <c r="BTE831" s="32"/>
      <c r="BTF831" s="32"/>
      <c r="BTG831" s="32"/>
      <c r="BTH831" s="32"/>
      <c r="BTI831" s="32"/>
      <c r="BTJ831" s="32"/>
      <c r="BTK831" s="32"/>
      <c r="BTL831" s="32"/>
      <c r="BTM831" s="32"/>
      <c r="BTN831" s="32"/>
      <c r="BTO831" s="32"/>
      <c r="BTP831" s="32"/>
      <c r="BTQ831" s="32"/>
      <c r="BTR831" s="32"/>
      <c r="BTS831" s="32"/>
      <c r="BTT831" s="32"/>
      <c r="BTU831" s="32"/>
      <c r="BTV831" s="32"/>
      <c r="BTW831" s="32"/>
      <c r="BTX831" s="32"/>
      <c r="BTY831" s="32"/>
      <c r="BTZ831" s="32"/>
      <c r="BUA831" s="32"/>
      <c r="BUB831" s="32"/>
      <c r="BUC831" s="32"/>
      <c r="BUD831" s="32"/>
      <c r="BUE831" s="32"/>
      <c r="BUF831" s="32"/>
      <c r="BUG831" s="32"/>
      <c r="BUH831" s="32"/>
      <c r="BUI831" s="32"/>
      <c r="BUJ831" s="32"/>
      <c r="BUK831" s="32"/>
      <c r="BUL831" s="32"/>
      <c r="BUM831" s="32"/>
      <c r="BUN831" s="32"/>
      <c r="BUO831" s="32"/>
      <c r="BUP831" s="32"/>
      <c r="BUQ831" s="32"/>
      <c r="BUR831" s="32"/>
      <c r="BUS831" s="32"/>
      <c r="BUT831" s="32"/>
      <c r="BUU831" s="32"/>
      <c r="BUV831" s="32"/>
      <c r="BUW831" s="32"/>
      <c r="BUX831" s="32"/>
      <c r="BUY831" s="32"/>
      <c r="BUZ831" s="32"/>
      <c r="BVA831" s="32"/>
      <c r="BVB831" s="32"/>
      <c r="BVC831" s="32"/>
      <c r="BVD831" s="32"/>
      <c r="BVE831" s="32"/>
      <c r="BVF831" s="32"/>
      <c r="BVG831" s="32"/>
      <c r="BVH831" s="32"/>
      <c r="BVI831" s="32"/>
      <c r="BVJ831" s="32"/>
      <c r="BVK831" s="32"/>
      <c r="BVL831" s="32"/>
      <c r="BVM831" s="32"/>
      <c r="BVN831" s="32"/>
      <c r="BVO831" s="32"/>
      <c r="BVP831" s="32"/>
      <c r="BVQ831" s="32"/>
      <c r="BVR831" s="32"/>
      <c r="BVS831" s="32"/>
      <c r="BVT831" s="32"/>
      <c r="BVU831" s="32"/>
      <c r="BVV831" s="32"/>
      <c r="BVW831" s="32"/>
      <c r="BVX831" s="32"/>
      <c r="BVY831" s="32"/>
      <c r="BVZ831" s="32"/>
      <c r="BWA831" s="32"/>
      <c r="BWB831" s="32"/>
      <c r="BWC831" s="32"/>
      <c r="BWD831" s="32"/>
      <c r="BWE831" s="32"/>
      <c r="BWF831" s="32"/>
      <c r="BWG831" s="32"/>
      <c r="BWH831" s="32"/>
      <c r="BWI831" s="32"/>
      <c r="BWJ831" s="32"/>
      <c r="BWK831" s="32"/>
      <c r="BWL831" s="32"/>
      <c r="BWM831" s="32"/>
      <c r="BWN831" s="32"/>
      <c r="BWO831" s="32"/>
      <c r="BWP831" s="32"/>
      <c r="BWQ831" s="32"/>
      <c r="BWR831" s="32"/>
      <c r="BWS831" s="32"/>
      <c r="BWT831" s="32"/>
      <c r="BWU831" s="32"/>
      <c r="BWV831" s="32"/>
      <c r="BWW831" s="32"/>
      <c r="BWX831" s="32"/>
      <c r="BWY831" s="32"/>
      <c r="BWZ831" s="32"/>
      <c r="BXA831" s="32"/>
      <c r="BXB831" s="32"/>
      <c r="BXC831" s="32"/>
      <c r="BXD831" s="32"/>
      <c r="BXE831" s="32"/>
      <c r="BXF831" s="32"/>
      <c r="BXG831" s="32"/>
      <c r="BXH831" s="32"/>
      <c r="BXI831" s="32"/>
      <c r="BXJ831" s="32"/>
      <c r="BXK831" s="32"/>
      <c r="BXL831" s="32"/>
      <c r="BXM831" s="32"/>
      <c r="BXN831" s="32"/>
      <c r="BXO831" s="32"/>
      <c r="BXP831" s="32"/>
      <c r="BXQ831" s="32"/>
      <c r="BXR831" s="32"/>
      <c r="BXS831" s="32"/>
      <c r="BXT831" s="32"/>
      <c r="BXU831" s="32"/>
      <c r="BXV831" s="32"/>
      <c r="BXW831" s="32"/>
      <c r="BXX831" s="32"/>
      <c r="BXY831" s="32"/>
      <c r="BXZ831" s="32"/>
      <c r="BYA831" s="32"/>
      <c r="BYB831" s="32"/>
      <c r="BYC831" s="32"/>
      <c r="BYD831" s="32"/>
      <c r="BYE831" s="32"/>
      <c r="BYF831" s="32"/>
      <c r="BYG831" s="32"/>
      <c r="BYH831" s="32"/>
      <c r="BYI831" s="32"/>
      <c r="BYJ831" s="32"/>
      <c r="BYK831" s="32"/>
      <c r="BYL831" s="32"/>
      <c r="BYM831" s="32"/>
      <c r="BYN831" s="32"/>
      <c r="BYO831" s="32"/>
      <c r="BYP831" s="32"/>
      <c r="BYQ831" s="32"/>
      <c r="BYR831" s="32"/>
      <c r="BYS831" s="32"/>
      <c r="BYT831" s="32"/>
      <c r="BYU831" s="32"/>
      <c r="BYV831" s="32"/>
      <c r="BYW831" s="32"/>
      <c r="BYX831" s="32"/>
      <c r="BYY831" s="32"/>
      <c r="BYZ831" s="32"/>
      <c r="BZA831" s="32"/>
      <c r="BZB831" s="32"/>
      <c r="BZC831" s="32"/>
      <c r="BZD831" s="32"/>
      <c r="BZE831" s="32"/>
      <c r="BZF831" s="32"/>
      <c r="BZG831" s="32"/>
      <c r="BZH831" s="32"/>
      <c r="BZI831" s="32"/>
      <c r="BZJ831" s="32"/>
      <c r="BZK831" s="32"/>
      <c r="BZL831" s="32"/>
      <c r="BZM831" s="32"/>
      <c r="BZN831" s="32"/>
      <c r="BZO831" s="32"/>
      <c r="BZP831" s="32"/>
      <c r="BZQ831" s="32"/>
      <c r="BZR831" s="32"/>
      <c r="BZS831" s="32"/>
      <c r="BZT831" s="32"/>
      <c r="BZU831" s="32"/>
      <c r="BZV831" s="32"/>
      <c r="BZW831" s="32"/>
      <c r="BZX831" s="32"/>
      <c r="BZY831" s="32"/>
      <c r="BZZ831" s="32"/>
      <c r="CAA831" s="32"/>
      <c r="CAB831" s="32"/>
      <c r="CAC831" s="32"/>
      <c r="CAD831" s="32"/>
      <c r="CAE831" s="32"/>
      <c r="CAF831" s="32"/>
      <c r="CAG831" s="32"/>
      <c r="CAH831" s="32"/>
      <c r="CAI831" s="32"/>
      <c r="CAJ831" s="32"/>
      <c r="CAK831" s="32"/>
      <c r="CAL831" s="32"/>
      <c r="CAM831" s="32"/>
      <c r="CAN831" s="32"/>
      <c r="CAO831" s="32"/>
      <c r="CAP831" s="32"/>
      <c r="CAQ831" s="32"/>
      <c r="CAR831" s="32"/>
      <c r="CAS831" s="32"/>
      <c r="CAT831" s="32"/>
      <c r="CAU831" s="32"/>
      <c r="CAV831" s="32"/>
      <c r="CAW831" s="32"/>
      <c r="CAX831" s="32"/>
      <c r="CAY831" s="32"/>
      <c r="CAZ831" s="32"/>
      <c r="CBA831" s="32"/>
      <c r="CBB831" s="32"/>
      <c r="CBC831" s="32"/>
      <c r="CBD831" s="32"/>
      <c r="CBE831" s="32"/>
      <c r="CBF831" s="32"/>
      <c r="CBG831" s="32"/>
      <c r="CBH831" s="32"/>
      <c r="CBI831" s="32"/>
      <c r="CBJ831" s="32"/>
      <c r="CBK831" s="32"/>
      <c r="CBL831" s="32"/>
      <c r="CBM831" s="32"/>
      <c r="CBN831" s="32"/>
      <c r="CBO831" s="32"/>
      <c r="CBP831" s="32"/>
      <c r="CBQ831" s="32"/>
      <c r="CBR831" s="32"/>
      <c r="CBS831" s="32"/>
      <c r="CBT831" s="32"/>
      <c r="CBU831" s="32"/>
      <c r="CBV831" s="32"/>
      <c r="CBW831" s="32"/>
      <c r="CBX831" s="32"/>
      <c r="CBY831" s="32"/>
      <c r="CBZ831" s="32"/>
      <c r="CCA831" s="32"/>
      <c r="CCB831" s="32"/>
      <c r="CCC831" s="32"/>
      <c r="CCD831" s="32"/>
      <c r="CCE831" s="32"/>
      <c r="CCF831" s="32"/>
      <c r="CCG831" s="32"/>
      <c r="CCH831" s="32"/>
      <c r="CCI831" s="32"/>
      <c r="CCJ831" s="32"/>
      <c r="CCK831" s="32"/>
      <c r="CCL831" s="32"/>
      <c r="CCM831" s="32"/>
      <c r="CCN831" s="32"/>
      <c r="CCO831" s="32"/>
      <c r="CCP831" s="32"/>
      <c r="CCQ831" s="32"/>
      <c r="CCR831" s="32"/>
      <c r="CCS831" s="32"/>
      <c r="CCT831" s="32"/>
      <c r="CCU831" s="32"/>
      <c r="CCV831" s="32"/>
      <c r="CCW831" s="32"/>
      <c r="CCX831" s="32"/>
      <c r="CCY831" s="32"/>
      <c r="CCZ831" s="32"/>
      <c r="CDA831" s="32"/>
      <c r="CDB831" s="32"/>
      <c r="CDC831" s="32"/>
      <c r="CDD831" s="32"/>
      <c r="CDE831" s="32"/>
      <c r="CDF831" s="32"/>
      <c r="CDG831" s="32"/>
      <c r="CDH831" s="32"/>
      <c r="CDI831" s="32"/>
      <c r="CDJ831" s="32"/>
      <c r="CDK831" s="32"/>
      <c r="CDL831" s="32"/>
      <c r="CDM831" s="32"/>
      <c r="CDN831" s="32"/>
      <c r="CDO831" s="32"/>
      <c r="CDP831" s="32"/>
      <c r="CDQ831" s="32"/>
      <c r="CDR831" s="32"/>
      <c r="CDS831" s="32"/>
      <c r="CDT831" s="32"/>
      <c r="CDU831" s="32"/>
      <c r="CDV831" s="32"/>
      <c r="CDW831" s="32"/>
      <c r="CDX831" s="32"/>
      <c r="CDY831" s="32"/>
      <c r="CDZ831" s="32"/>
      <c r="CEA831" s="32"/>
      <c r="CEB831" s="32"/>
      <c r="CEC831" s="32"/>
      <c r="CED831" s="32"/>
      <c r="CEE831" s="32"/>
      <c r="CEF831" s="32"/>
      <c r="CEG831" s="32"/>
      <c r="CEH831" s="32"/>
      <c r="CEI831" s="32"/>
      <c r="CEJ831" s="32"/>
      <c r="CEK831" s="32"/>
      <c r="CEL831" s="32"/>
      <c r="CEM831" s="32"/>
      <c r="CEN831" s="32"/>
      <c r="CEO831" s="32"/>
      <c r="CEP831" s="32"/>
      <c r="CEQ831" s="32"/>
      <c r="CER831" s="32"/>
      <c r="CES831" s="32"/>
      <c r="CET831" s="32"/>
      <c r="CEU831" s="32"/>
      <c r="CEV831" s="32"/>
      <c r="CEW831" s="32"/>
      <c r="CEX831" s="32"/>
      <c r="CEY831" s="32"/>
      <c r="CEZ831" s="32"/>
      <c r="CFA831" s="32"/>
      <c r="CFB831" s="32"/>
      <c r="CFC831" s="32"/>
      <c r="CFD831" s="32"/>
      <c r="CFE831" s="32"/>
      <c r="CFF831" s="32"/>
      <c r="CFG831" s="32"/>
      <c r="CFH831" s="32"/>
      <c r="CFI831" s="32"/>
      <c r="CFJ831" s="32"/>
      <c r="CFK831" s="32"/>
      <c r="CFL831" s="32"/>
      <c r="CFM831" s="32"/>
      <c r="CFN831" s="32"/>
      <c r="CFO831" s="32"/>
      <c r="CFP831" s="32"/>
      <c r="CFQ831" s="32"/>
      <c r="CFR831" s="32"/>
      <c r="CFS831" s="32"/>
      <c r="CFT831" s="32"/>
      <c r="CFU831" s="32"/>
      <c r="CFV831" s="32"/>
      <c r="CFW831" s="32"/>
      <c r="CFX831" s="32"/>
      <c r="CFY831" s="32"/>
      <c r="CFZ831" s="32"/>
      <c r="CGA831" s="32"/>
      <c r="CGB831" s="32"/>
      <c r="CGC831" s="32"/>
      <c r="CGD831" s="32"/>
      <c r="CGE831" s="32"/>
      <c r="CGF831" s="32"/>
      <c r="CGG831" s="32"/>
      <c r="CGH831" s="32"/>
      <c r="CGI831" s="32"/>
      <c r="CGJ831" s="32"/>
      <c r="CGK831" s="32"/>
      <c r="CGL831" s="32"/>
      <c r="CGM831" s="32"/>
      <c r="CGN831" s="32"/>
      <c r="CGO831" s="32"/>
      <c r="CGP831" s="32"/>
      <c r="CGQ831" s="32"/>
      <c r="CGR831" s="32"/>
      <c r="CGS831" s="32"/>
      <c r="CGT831" s="32"/>
      <c r="CGU831" s="32"/>
      <c r="CGV831" s="32"/>
      <c r="CGW831" s="32"/>
      <c r="CGX831" s="32"/>
      <c r="CGY831" s="32"/>
      <c r="CGZ831" s="32"/>
      <c r="CHA831" s="32"/>
      <c r="CHB831" s="32"/>
      <c r="CHC831" s="32"/>
      <c r="CHD831" s="32"/>
      <c r="CHE831" s="32"/>
      <c r="CHF831" s="32"/>
      <c r="CHG831" s="32"/>
      <c r="CHH831" s="32"/>
      <c r="CHI831" s="32"/>
      <c r="CHJ831" s="32"/>
      <c r="CHK831" s="32"/>
      <c r="CHL831" s="32"/>
      <c r="CHM831" s="32"/>
      <c r="CHN831" s="32"/>
      <c r="CHO831" s="32"/>
      <c r="CHP831" s="32"/>
      <c r="CHQ831" s="32"/>
      <c r="CHR831" s="32"/>
      <c r="CHS831" s="32"/>
      <c r="CHT831" s="32"/>
      <c r="CHU831" s="32"/>
      <c r="CHV831" s="32"/>
      <c r="CHW831" s="32"/>
      <c r="CHX831" s="32"/>
      <c r="CHY831" s="32"/>
      <c r="CHZ831" s="32"/>
      <c r="CIA831" s="32"/>
      <c r="CIB831" s="32"/>
      <c r="CIC831" s="32"/>
      <c r="CID831" s="32"/>
      <c r="CIE831" s="32"/>
      <c r="CIF831" s="32"/>
      <c r="CIG831" s="32"/>
      <c r="CIH831" s="32"/>
      <c r="CII831" s="32"/>
      <c r="CIJ831" s="32"/>
      <c r="CIK831" s="32"/>
      <c r="CIL831" s="32"/>
      <c r="CIM831" s="32"/>
      <c r="CIN831" s="32"/>
      <c r="CIO831" s="32"/>
      <c r="CIP831" s="32"/>
      <c r="CIQ831" s="32"/>
      <c r="CIR831" s="32"/>
      <c r="CIS831" s="32"/>
      <c r="CIT831" s="32"/>
      <c r="CIU831" s="32"/>
      <c r="CIV831" s="32"/>
      <c r="CIW831" s="32"/>
      <c r="CIX831" s="32"/>
      <c r="CIY831" s="32"/>
      <c r="CIZ831" s="32"/>
      <c r="CJA831" s="32"/>
      <c r="CJB831" s="32"/>
      <c r="CJC831" s="32"/>
      <c r="CJD831" s="32"/>
      <c r="CJE831" s="32"/>
      <c r="CJF831" s="32"/>
      <c r="CJG831" s="32"/>
      <c r="CJH831" s="32"/>
      <c r="CJI831" s="32"/>
      <c r="CJJ831" s="32"/>
      <c r="CJK831" s="32"/>
      <c r="CJL831" s="32"/>
      <c r="CJM831" s="32"/>
      <c r="CJN831" s="32"/>
      <c r="CJO831" s="32"/>
      <c r="CJP831" s="32"/>
      <c r="CJQ831" s="32"/>
      <c r="CJR831" s="32"/>
      <c r="CJS831" s="32"/>
      <c r="CJT831" s="32"/>
      <c r="CJU831" s="32"/>
      <c r="CJV831" s="32"/>
      <c r="CJW831" s="32"/>
      <c r="CJX831" s="32"/>
      <c r="CJY831" s="32"/>
      <c r="CJZ831" s="32"/>
      <c r="CKA831" s="32"/>
      <c r="CKB831" s="32"/>
      <c r="CKC831" s="32"/>
      <c r="CKD831" s="32"/>
      <c r="CKE831" s="32"/>
      <c r="CKF831" s="32"/>
      <c r="CKG831" s="32"/>
      <c r="CKH831" s="32"/>
      <c r="CKI831" s="32"/>
      <c r="CKJ831" s="32"/>
      <c r="CKK831" s="32"/>
      <c r="CKL831" s="32"/>
      <c r="CKM831" s="32"/>
      <c r="CKN831" s="32"/>
      <c r="CKO831" s="32"/>
      <c r="CKP831" s="32"/>
      <c r="CKQ831" s="32"/>
      <c r="CKR831" s="32"/>
      <c r="CKS831" s="32"/>
      <c r="CKT831" s="32"/>
      <c r="CKU831" s="32"/>
      <c r="CKV831" s="32"/>
      <c r="CKW831" s="32"/>
      <c r="CKX831" s="32"/>
      <c r="CKY831" s="32"/>
      <c r="CKZ831" s="32"/>
      <c r="CLA831" s="32"/>
      <c r="CLB831" s="32"/>
      <c r="CLC831" s="32"/>
      <c r="CLD831" s="32"/>
      <c r="CLE831" s="32"/>
      <c r="CLF831" s="32"/>
      <c r="CLG831" s="32"/>
      <c r="CLH831" s="32"/>
      <c r="CLI831" s="32"/>
      <c r="CLJ831" s="32"/>
      <c r="CLK831" s="32"/>
      <c r="CLL831" s="32"/>
      <c r="CLM831" s="32"/>
      <c r="CLN831" s="32"/>
      <c r="CLO831" s="32"/>
      <c r="CLP831" s="32"/>
      <c r="CLQ831" s="32"/>
      <c r="CLR831" s="32"/>
      <c r="CLS831" s="32"/>
      <c r="CLT831" s="32"/>
      <c r="CLU831" s="32"/>
      <c r="CLV831" s="32"/>
      <c r="CLW831" s="32"/>
      <c r="CLX831" s="32"/>
      <c r="CLY831" s="32"/>
      <c r="CLZ831" s="32"/>
      <c r="CMA831" s="32"/>
      <c r="CMB831" s="32"/>
      <c r="CMC831" s="32"/>
      <c r="CMD831" s="32"/>
      <c r="CME831" s="32"/>
      <c r="CMF831" s="32"/>
      <c r="CMG831" s="32"/>
      <c r="CMH831" s="32"/>
      <c r="CMI831" s="32"/>
      <c r="CMJ831" s="32"/>
      <c r="CMK831" s="32"/>
      <c r="CML831" s="32"/>
      <c r="CMM831" s="32"/>
      <c r="CMN831" s="32"/>
      <c r="CMO831" s="32"/>
      <c r="CMP831" s="32"/>
      <c r="CMQ831" s="32"/>
      <c r="CMR831" s="32"/>
      <c r="CMS831" s="32"/>
      <c r="CMT831" s="32"/>
      <c r="CMU831" s="32"/>
      <c r="CMV831" s="32"/>
      <c r="CMW831" s="32"/>
      <c r="CMX831" s="32"/>
      <c r="CMY831" s="32"/>
      <c r="CMZ831" s="32"/>
      <c r="CNA831" s="32"/>
      <c r="CNB831" s="32"/>
      <c r="CNC831" s="32"/>
      <c r="CND831" s="32"/>
      <c r="CNE831" s="32"/>
      <c r="CNF831" s="32"/>
      <c r="CNG831" s="32"/>
      <c r="CNH831" s="32"/>
      <c r="CNI831" s="32"/>
      <c r="CNJ831" s="32"/>
      <c r="CNK831" s="32"/>
      <c r="CNL831" s="32"/>
      <c r="CNM831" s="32"/>
      <c r="CNN831" s="32"/>
      <c r="CNO831" s="32"/>
      <c r="CNP831" s="32"/>
      <c r="CNQ831" s="32"/>
      <c r="CNR831" s="32"/>
      <c r="CNS831" s="32"/>
      <c r="CNT831" s="32"/>
      <c r="CNU831" s="32"/>
      <c r="CNV831" s="32"/>
      <c r="CNW831" s="32"/>
      <c r="CNX831" s="32"/>
      <c r="CNY831" s="32"/>
      <c r="CNZ831" s="32"/>
      <c r="COA831" s="32"/>
      <c r="COB831" s="32"/>
      <c r="COC831" s="32"/>
      <c r="COD831" s="32"/>
      <c r="COE831" s="32"/>
      <c r="COF831" s="32"/>
      <c r="COG831" s="32"/>
      <c r="COH831" s="32"/>
      <c r="COI831" s="32"/>
      <c r="COJ831" s="32"/>
      <c r="COK831" s="32"/>
      <c r="COL831" s="32"/>
      <c r="COM831" s="32"/>
      <c r="CON831" s="32"/>
      <c r="COO831" s="32"/>
      <c r="COP831" s="32"/>
      <c r="COQ831" s="32"/>
      <c r="COR831" s="32"/>
      <c r="COS831" s="32"/>
      <c r="COT831" s="32"/>
      <c r="COU831" s="32"/>
      <c r="COV831" s="32"/>
      <c r="COW831" s="32"/>
      <c r="COX831" s="32"/>
      <c r="COY831" s="32"/>
      <c r="COZ831" s="32"/>
      <c r="CPA831" s="32"/>
      <c r="CPB831" s="32"/>
      <c r="CPC831" s="32"/>
      <c r="CPD831" s="32"/>
      <c r="CPE831" s="32"/>
      <c r="CPF831" s="32"/>
      <c r="CPG831" s="32"/>
      <c r="CPH831" s="32"/>
      <c r="CPI831" s="32"/>
      <c r="CPJ831" s="32"/>
      <c r="CPK831" s="32"/>
      <c r="CPL831" s="32"/>
      <c r="CPM831" s="32"/>
      <c r="CPN831" s="32"/>
      <c r="CPO831" s="32"/>
      <c r="CPP831" s="32"/>
      <c r="CPQ831" s="32"/>
      <c r="CPR831" s="32"/>
      <c r="CPS831" s="32"/>
      <c r="CPT831" s="32"/>
      <c r="CPU831" s="32"/>
      <c r="CPV831" s="32"/>
      <c r="CPW831" s="32"/>
      <c r="CPX831" s="32"/>
      <c r="CPY831" s="32"/>
      <c r="CPZ831" s="32"/>
      <c r="CQA831" s="32"/>
      <c r="CQB831" s="32"/>
      <c r="CQC831" s="32"/>
      <c r="CQD831" s="32"/>
      <c r="CQE831" s="32"/>
      <c r="CQF831" s="32"/>
      <c r="CQG831" s="32"/>
      <c r="CQH831" s="32"/>
      <c r="CQI831" s="32"/>
      <c r="CQJ831" s="32"/>
      <c r="CQK831" s="32"/>
      <c r="CQL831" s="32"/>
      <c r="CQM831" s="32"/>
      <c r="CQN831" s="32"/>
      <c r="CQO831" s="32"/>
      <c r="CQP831" s="32"/>
      <c r="CQQ831" s="32"/>
      <c r="CQR831" s="32"/>
      <c r="CQS831" s="32"/>
      <c r="CQT831" s="32"/>
      <c r="CQU831" s="32"/>
      <c r="CQV831" s="32"/>
      <c r="CQW831" s="32"/>
      <c r="CQX831" s="32"/>
      <c r="CQY831" s="32"/>
      <c r="CQZ831" s="32"/>
      <c r="CRA831" s="32"/>
      <c r="CRB831" s="32"/>
      <c r="CRC831" s="32"/>
      <c r="CRD831" s="32"/>
      <c r="CRE831" s="32"/>
      <c r="CRF831" s="32"/>
      <c r="CRG831" s="32"/>
      <c r="CRH831" s="32"/>
      <c r="CRI831" s="32"/>
      <c r="CRJ831" s="32"/>
      <c r="CRK831" s="32"/>
      <c r="CRL831" s="32"/>
      <c r="CRM831" s="32"/>
      <c r="CRN831" s="32"/>
      <c r="CRO831" s="32"/>
      <c r="CRP831" s="32"/>
      <c r="CRQ831" s="32"/>
      <c r="CRR831" s="32"/>
      <c r="CRS831" s="32"/>
      <c r="CRT831" s="32"/>
      <c r="CRU831" s="32"/>
      <c r="CRV831" s="32"/>
      <c r="CRW831" s="32"/>
      <c r="CRX831" s="32"/>
      <c r="CRY831" s="32"/>
      <c r="CRZ831" s="32"/>
      <c r="CSA831" s="32"/>
      <c r="CSB831" s="32"/>
      <c r="CSC831" s="32"/>
      <c r="CSD831" s="32"/>
      <c r="CSE831" s="32"/>
      <c r="CSF831" s="32"/>
      <c r="CSG831" s="32"/>
      <c r="CSH831" s="32"/>
      <c r="CSI831" s="32"/>
      <c r="CSJ831" s="32"/>
      <c r="CSK831" s="32"/>
      <c r="CSL831" s="32"/>
      <c r="CSM831" s="32"/>
      <c r="CSN831" s="32"/>
      <c r="CSO831" s="32"/>
      <c r="CSP831" s="32"/>
      <c r="CSQ831" s="32"/>
      <c r="CSR831" s="32"/>
      <c r="CSS831" s="32"/>
      <c r="CST831" s="32"/>
      <c r="CSU831" s="32"/>
      <c r="CSV831" s="32"/>
      <c r="CSW831" s="32"/>
      <c r="CSX831" s="32"/>
      <c r="CSY831" s="32"/>
      <c r="CSZ831" s="32"/>
      <c r="CTA831" s="32"/>
      <c r="CTB831" s="32"/>
      <c r="CTC831" s="32"/>
      <c r="CTD831" s="32"/>
      <c r="CTE831" s="32"/>
      <c r="CTF831" s="32"/>
      <c r="CTG831" s="32"/>
      <c r="CTH831" s="32"/>
      <c r="CTI831" s="32"/>
      <c r="CTJ831" s="32"/>
      <c r="CTK831" s="32"/>
      <c r="CTL831" s="32"/>
      <c r="CTM831" s="32"/>
      <c r="CTN831" s="32"/>
      <c r="CTO831" s="32"/>
      <c r="CTP831" s="32"/>
      <c r="CTQ831" s="32"/>
      <c r="CTR831" s="32"/>
      <c r="CTS831" s="32"/>
      <c r="CTT831" s="32"/>
      <c r="CTU831" s="32"/>
      <c r="CTV831" s="32"/>
      <c r="CTW831" s="32"/>
      <c r="CTX831" s="32"/>
      <c r="CTY831" s="32"/>
      <c r="CTZ831" s="32"/>
      <c r="CUA831" s="32"/>
      <c r="CUB831" s="32"/>
      <c r="CUC831" s="32"/>
      <c r="CUD831" s="32"/>
      <c r="CUE831" s="32"/>
      <c r="CUF831" s="32"/>
      <c r="CUG831" s="32"/>
      <c r="CUH831" s="32"/>
      <c r="CUI831" s="32"/>
      <c r="CUJ831" s="32"/>
      <c r="CUK831" s="32"/>
      <c r="CUL831" s="32"/>
      <c r="CUM831" s="32"/>
      <c r="CUN831" s="32"/>
      <c r="CUO831" s="32"/>
      <c r="CUP831" s="32"/>
      <c r="CUQ831" s="32"/>
      <c r="CUR831" s="32"/>
      <c r="CUS831" s="32"/>
      <c r="CUT831" s="32"/>
      <c r="CUU831" s="32"/>
      <c r="CUV831" s="32"/>
      <c r="CUW831" s="32"/>
      <c r="CUX831" s="32"/>
      <c r="CUY831" s="32"/>
      <c r="CUZ831" s="32"/>
      <c r="CVA831" s="32"/>
      <c r="CVB831" s="32"/>
      <c r="CVC831" s="32"/>
      <c r="CVD831" s="32"/>
      <c r="CVE831" s="32"/>
      <c r="CVF831" s="32"/>
      <c r="CVG831" s="32"/>
      <c r="CVH831" s="32"/>
      <c r="CVI831" s="32"/>
      <c r="CVJ831" s="32"/>
      <c r="CVK831" s="32"/>
      <c r="CVL831" s="32"/>
      <c r="CVM831" s="32"/>
      <c r="CVN831" s="32"/>
      <c r="CVO831" s="32"/>
      <c r="CVP831" s="32"/>
      <c r="CVQ831" s="32"/>
      <c r="CVR831" s="32"/>
      <c r="CVS831" s="32"/>
      <c r="CVT831" s="32"/>
      <c r="CVU831" s="32"/>
      <c r="CVV831" s="32"/>
      <c r="CVW831" s="32"/>
      <c r="CVX831" s="32"/>
      <c r="CVY831" s="32"/>
      <c r="CVZ831" s="32"/>
      <c r="CWA831" s="32"/>
      <c r="CWB831" s="32"/>
      <c r="CWC831" s="32"/>
      <c r="CWD831" s="32"/>
      <c r="CWE831" s="32"/>
      <c r="CWF831" s="32"/>
      <c r="CWG831" s="32"/>
      <c r="CWH831" s="32"/>
      <c r="CWI831" s="32"/>
      <c r="CWJ831" s="32"/>
      <c r="CWK831" s="32"/>
      <c r="CWL831" s="32"/>
      <c r="CWM831" s="32"/>
      <c r="CWN831" s="32"/>
      <c r="CWO831" s="32"/>
      <c r="CWP831" s="32"/>
      <c r="CWQ831" s="32"/>
      <c r="CWR831" s="32"/>
      <c r="CWS831" s="32"/>
      <c r="CWT831" s="32"/>
      <c r="CWU831" s="32"/>
      <c r="CWV831" s="32"/>
      <c r="CWW831" s="32"/>
      <c r="CWX831" s="32"/>
      <c r="CWY831" s="32"/>
      <c r="CWZ831" s="32"/>
      <c r="CXA831" s="32"/>
      <c r="CXB831" s="32"/>
      <c r="CXC831" s="32"/>
      <c r="CXD831" s="32"/>
      <c r="CXE831" s="32"/>
      <c r="CXF831" s="32"/>
      <c r="CXG831" s="32"/>
      <c r="CXH831" s="32"/>
      <c r="CXI831" s="32"/>
      <c r="CXJ831" s="32"/>
      <c r="CXK831" s="32"/>
      <c r="CXL831" s="32"/>
      <c r="CXM831" s="32"/>
      <c r="CXN831" s="32"/>
      <c r="CXO831" s="32"/>
      <c r="CXP831" s="32"/>
      <c r="CXQ831" s="32"/>
      <c r="CXR831" s="32"/>
      <c r="CXS831" s="32"/>
      <c r="CXT831" s="32"/>
      <c r="CXU831" s="32"/>
      <c r="CXV831" s="32"/>
      <c r="CXW831" s="32"/>
      <c r="CXX831" s="32"/>
      <c r="CXY831" s="32"/>
      <c r="CXZ831" s="32"/>
      <c r="CYA831" s="32"/>
      <c r="CYB831" s="32"/>
      <c r="CYC831" s="32"/>
      <c r="CYD831" s="32"/>
      <c r="CYE831" s="32"/>
      <c r="CYF831" s="32"/>
      <c r="CYG831" s="32"/>
      <c r="CYH831" s="32"/>
      <c r="CYI831" s="32"/>
      <c r="CYJ831" s="32"/>
      <c r="CYK831" s="32"/>
      <c r="CYL831" s="32"/>
      <c r="CYM831" s="32"/>
      <c r="CYN831" s="32"/>
      <c r="CYO831" s="32"/>
      <c r="CYP831" s="32"/>
      <c r="CYQ831" s="32"/>
      <c r="CYR831" s="32"/>
      <c r="CYS831" s="32"/>
      <c r="CYT831" s="32"/>
      <c r="CYU831" s="32"/>
      <c r="CYV831" s="32"/>
      <c r="CYW831" s="32"/>
      <c r="CYX831" s="32"/>
      <c r="CYY831" s="32"/>
      <c r="CYZ831" s="32"/>
      <c r="CZA831" s="32"/>
      <c r="CZB831" s="32"/>
      <c r="CZC831" s="32"/>
      <c r="CZD831" s="32"/>
      <c r="CZE831" s="32"/>
      <c r="CZF831" s="32"/>
      <c r="CZG831" s="32"/>
      <c r="CZH831" s="32"/>
      <c r="CZI831" s="32"/>
      <c r="CZJ831" s="32"/>
      <c r="CZK831" s="32"/>
      <c r="CZL831" s="32"/>
      <c r="CZM831" s="32"/>
      <c r="CZN831" s="32"/>
      <c r="CZO831" s="32"/>
      <c r="CZP831" s="32"/>
      <c r="CZQ831" s="32"/>
      <c r="CZR831" s="32"/>
      <c r="CZS831" s="32"/>
      <c r="CZT831" s="32"/>
      <c r="CZU831" s="32"/>
      <c r="CZV831" s="32"/>
      <c r="CZW831" s="32"/>
      <c r="CZX831" s="32"/>
      <c r="CZY831" s="32"/>
      <c r="CZZ831" s="32"/>
      <c r="DAA831" s="32"/>
      <c r="DAB831" s="32"/>
      <c r="DAC831" s="32"/>
      <c r="DAD831" s="32"/>
      <c r="DAE831" s="32"/>
      <c r="DAF831" s="32"/>
      <c r="DAG831" s="32"/>
      <c r="DAH831" s="32"/>
      <c r="DAI831" s="32"/>
      <c r="DAJ831" s="32"/>
      <c r="DAK831" s="32"/>
      <c r="DAL831" s="32"/>
      <c r="DAM831" s="32"/>
      <c r="DAN831" s="32"/>
      <c r="DAO831" s="32"/>
      <c r="DAP831" s="32"/>
      <c r="DAQ831" s="32"/>
      <c r="DAR831" s="32"/>
      <c r="DAS831" s="32"/>
      <c r="DAT831" s="32"/>
      <c r="DAU831" s="32"/>
      <c r="DAV831" s="32"/>
      <c r="DAW831" s="32"/>
      <c r="DAX831" s="32"/>
      <c r="DAY831" s="32"/>
      <c r="DAZ831" s="32"/>
      <c r="DBA831" s="32"/>
      <c r="DBB831" s="32"/>
      <c r="DBC831" s="32"/>
      <c r="DBD831" s="32"/>
      <c r="DBE831" s="32"/>
      <c r="DBF831" s="32"/>
      <c r="DBG831" s="32"/>
      <c r="DBH831" s="32"/>
      <c r="DBI831" s="32"/>
      <c r="DBJ831" s="32"/>
      <c r="DBK831" s="32"/>
      <c r="DBL831" s="32"/>
      <c r="DBM831" s="32"/>
      <c r="DBN831" s="32"/>
      <c r="DBO831" s="32"/>
      <c r="DBP831" s="32"/>
      <c r="DBQ831" s="32"/>
      <c r="DBR831" s="32"/>
      <c r="DBS831" s="32"/>
      <c r="DBT831" s="32"/>
      <c r="DBU831" s="32"/>
      <c r="DBV831" s="32"/>
      <c r="DBW831" s="32"/>
      <c r="DBX831" s="32"/>
      <c r="DBY831" s="32"/>
      <c r="DBZ831" s="32"/>
      <c r="DCA831" s="32"/>
      <c r="DCB831" s="32"/>
      <c r="DCC831" s="32"/>
      <c r="DCD831" s="32"/>
      <c r="DCE831" s="32"/>
      <c r="DCF831" s="32"/>
      <c r="DCG831" s="32"/>
      <c r="DCH831" s="32"/>
      <c r="DCI831" s="32"/>
      <c r="DCJ831" s="32"/>
      <c r="DCK831" s="32"/>
      <c r="DCL831" s="32"/>
      <c r="DCM831" s="32"/>
      <c r="DCN831" s="32"/>
      <c r="DCO831" s="32"/>
      <c r="DCP831" s="32"/>
      <c r="DCQ831" s="32"/>
      <c r="DCR831" s="32"/>
      <c r="DCS831" s="32"/>
      <c r="DCT831" s="32"/>
      <c r="DCU831" s="32"/>
      <c r="DCV831" s="32"/>
      <c r="DCW831" s="32"/>
      <c r="DCX831" s="32"/>
      <c r="DCY831" s="32"/>
      <c r="DCZ831" s="32"/>
      <c r="DDA831" s="32"/>
      <c r="DDB831" s="32"/>
      <c r="DDC831" s="32"/>
      <c r="DDD831" s="32"/>
      <c r="DDE831" s="32"/>
      <c r="DDF831" s="32"/>
      <c r="DDG831" s="32"/>
      <c r="DDH831" s="32"/>
      <c r="DDI831" s="32"/>
      <c r="DDJ831" s="32"/>
      <c r="DDK831" s="32"/>
      <c r="DDL831" s="32"/>
      <c r="DDM831" s="32"/>
      <c r="DDN831" s="32"/>
      <c r="DDO831" s="32"/>
      <c r="DDP831" s="32"/>
      <c r="DDQ831" s="32"/>
      <c r="DDR831" s="32"/>
      <c r="DDS831" s="32"/>
      <c r="DDT831" s="32"/>
      <c r="DDU831" s="32"/>
      <c r="DDV831" s="32"/>
      <c r="DDW831" s="32"/>
      <c r="DDX831" s="32"/>
      <c r="DDY831" s="32"/>
      <c r="DDZ831" s="32"/>
      <c r="DEA831" s="32"/>
      <c r="DEB831" s="32"/>
      <c r="DEC831" s="32"/>
      <c r="DED831" s="32"/>
      <c r="DEE831" s="32"/>
      <c r="DEF831" s="32"/>
      <c r="DEG831" s="32"/>
      <c r="DEH831" s="32"/>
      <c r="DEI831" s="32"/>
      <c r="DEJ831" s="32"/>
      <c r="DEK831" s="32"/>
      <c r="DEL831" s="32"/>
      <c r="DEM831" s="32"/>
      <c r="DEN831" s="32"/>
      <c r="DEO831" s="32"/>
      <c r="DEP831" s="32"/>
      <c r="DEQ831" s="32"/>
      <c r="DER831" s="32"/>
      <c r="DES831" s="32"/>
      <c r="DET831" s="32"/>
      <c r="DEU831" s="32"/>
      <c r="DEV831" s="32"/>
      <c r="DEW831" s="32"/>
      <c r="DEX831" s="32"/>
      <c r="DEY831" s="32"/>
      <c r="DEZ831" s="32"/>
      <c r="DFA831" s="32"/>
      <c r="DFB831" s="32"/>
      <c r="DFC831" s="32"/>
      <c r="DFD831" s="32"/>
      <c r="DFE831" s="32"/>
      <c r="DFF831" s="32"/>
      <c r="DFG831" s="32"/>
      <c r="DFH831" s="32"/>
      <c r="DFI831" s="32"/>
      <c r="DFJ831" s="32"/>
      <c r="DFK831" s="32"/>
      <c r="DFL831" s="32"/>
      <c r="DFM831" s="32"/>
      <c r="DFN831" s="32"/>
      <c r="DFO831" s="32"/>
      <c r="DFP831" s="32"/>
      <c r="DFQ831" s="32"/>
      <c r="DFR831" s="32"/>
      <c r="DFS831" s="32"/>
      <c r="DFT831" s="32"/>
      <c r="DFU831" s="32"/>
      <c r="DFV831" s="32"/>
      <c r="DFW831" s="32"/>
      <c r="DFX831" s="32"/>
      <c r="DFY831" s="32"/>
      <c r="DFZ831" s="32"/>
      <c r="DGA831" s="32"/>
      <c r="DGB831" s="32"/>
      <c r="DGC831" s="32"/>
      <c r="DGD831" s="32"/>
      <c r="DGE831" s="32"/>
      <c r="DGF831" s="32"/>
      <c r="DGG831" s="32"/>
      <c r="DGH831" s="32"/>
      <c r="DGI831" s="32"/>
      <c r="DGJ831" s="32"/>
      <c r="DGK831" s="32"/>
      <c r="DGL831" s="32"/>
      <c r="DGM831" s="32"/>
      <c r="DGN831" s="32"/>
      <c r="DGO831" s="32"/>
      <c r="DGP831" s="32"/>
      <c r="DGQ831" s="32"/>
      <c r="DGR831" s="32"/>
      <c r="DGS831" s="32"/>
      <c r="DGT831" s="32"/>
      <c r="DGU831" s="32"/>
      <c r="DGV831" s="32"/>
      <c r="DGW831" s="32"/>
      <c r="DGX831" s="32"/>
      <c r="DGY831" s="32"/>
      <c r="DGZ831" s="32"/>
      <c r="DHA831" s="32"/>
      <c r="DHB831" s="32"/>
      <c r="DHC831" s="32"/>
      <c r="DHD831" s="32"/>
      <c r="DHE831" s="32"/>
      <c r="DHF831" s="32"/>
      <c r="DHG831" s="32"/>
      <c r="DHH831" s="32"/>
      <c r="DHI831" s="32"/>
      <c r="DHJ831" s="32"/>
      <c r="DHK831" s="32"/>
      <c r="DHL831" s="32"/>
      <c r="DHM831" s="32"/>
      <c r="DHN831" s="32"/>
      <c r="DHO831" s="32"/>
      <c r="DHP831" s="32"/>
      <c r="DHQ831" s="32"/>
      <c r="DHR831" s="32"/>
      <c r="DHS831" s="32"/>
      <c r="DHT831" s="32"/>
      <c r="DHU831" s="32"/>
      <c r="DHV831" s="32"/>
      <c r="DHW831" s="32"/>
      <c r="DHX831" s="32"/>
      <c r="DHY831" s="32"/>
      <c r="DHZ831" s="32"/>
      <c r="DIA831" s="32"/>
      <c r="DIB831" s="32"/>
      <c r="DIC831" s="32"/>
      <c r="DID831" s="32"/>
      <c r="DIE831" s="32"/>
      <c r="DIF831" s="32"/>
      <c r="DIG831" s="32"/>
      <c r="DIH831" s="32"/>
      <c r="DII831" s="32"/>
      <c r="DIJ831" s="32"/>
      <c r="DIK831" s="32"/>
      <c r="DIL831" s="32"/>
      <c r="DIM831" s="32"/>
      <c r="DIN831" s="32"/>
      <c r="DIO831" s="32"/>
      <c r="DIP831" s="32"/>
      <c r="DIQ831" s="32"/>
      <c r="DIR831" s="32"/>
      <c r="DIS831" s="32"/>
      <c r="DIT831" s="32"/>
      <c r="DIU831" s="32"/>
      <c r="DIV831" s="32"/>
      <c r="DIW831" s="32"/>
      <c r="DIX831" s="32"/>
      <c r="DIY831" s="32"/>
      <c r="DIZ831" s="32"/>
      <c r="DJA831" s="32"/>
      <c r="DJB831" s="32"/>
      <c r="DJC831" s="32"/>
      <c r="DJD831" s="32"/>
      <c r="DJE831" s="32"/>
      <c r="DJF831" s="32"/>
      <c r="DJG831" s="32"/>
      <c r="DJH831" s="32"/>
      <c r="DJI831" s="32"/>
      <c r="DJJ831" s="32"/>
      <c r="DJK831" s="32"/>
      <c r="DJL831" s="32"/>
      <c r="DJM831" s="32"/>
      <c r="DJN831" s="32"/>
      <c r="DJO831" s="32"/>
      <c r="DJP831" s="32"/>
      <c r="DJQ831" s="32"/>
      <c r="DJR831" s="32"/>
      <c r="DJS831" s="32"/>
      <c r="DJT831" s="32"/>
      <c r="DJU831" s="32"/>
      <c r="DJV831" s="32"/>
      <c r="DJW831" s="32"/>
      <c r="DJX831" s="32"/>
      <c r="DJY831" s="32"/>
      <c r="DJZ831" s="32"/>
      <c r="DKA831" s="32"/>
      <c r="DKB831" s="32"/>
      <c r="DKC831" s="32"/>
      <c r="DKD831" s="32"/>
      <c r="DKE831" s="32"/>
      <c r="DKF831" s="32"/>
      <c r="DKG831" s="32"/>
      <c r="DKH831" s="32"/>
      <c r="DKI831" s="32"/>
      <c r="DKJ831" s="32"/>
      <c r="DKK831" s="32"/>
      <c r="DKL831" s="32"/>
      <c r="DKM831" s="32"/>
      <c r="DKN831" s="32"/>
      <c r="DKO831" s="32"/>
      <c r="DKP831" s="32"/>
      <c r="DKQ831" s="32"/>
      <c r="DKR831" s="32"/>
      <c r="DKS831" s="32"/>
      <c r="DKT831" s="32"/>
      <c r="DKU831" s="32"/>
      <c r="DKV831" s="32"/>
      <c r="DKW831" s="32"/>
      <c r="DKX831" s="32"/>
      <c r="DKY831" s="32"/>
      <c r="DKZ831" s="32"/>
      <c r="DLA831" s="32"/>
      <c r="DLB831" s="32"/>
      <c r="DLC831" s="32"/>
      <c r="DLD831" s="32"/>
      <c r="DLE831" s="32"/>
      <c r="DLF831" s="32"/>
      <c r="DLG831" s="32"/>
      <c r="DLH831" s="32"/>
      <c r="DLI831" s="32"/>
      <c r="DLJ831" s="32"/>
      <c r="DLK831" s="32"/>
      <c r="DLL831" s="32"/>
      <c r="DLM831" s="32"/>
      <c r="DLN831" s="32"/>
      <c r="DLO831" s="32"/>
      <c r="DLP831" s="32"/>
      <c r="DLQ831" s="32"/>
      <c r="DLR831" s="32"/>
      <c r="DLS831" s="32"/>
      <c r="DLT831" s="32"/>
      <c r="DLU831" s="32"/>
      <c r="DLV831" s="32"/>
      <c r="DLW831" s="32"/>
      <c r="DLX831" s="32"/>
      <c r="DLY831" s="32"/>
      <c r="DLZ831" s="32"/>
      <c r="DMA831" s="32"/>
      <c r="DMB831" s="32"/>
      <c r="DMC831" s="32"/>
      <c r="DMD831" s="32"/>
      <c r="DME831" s="32"/>
      <c r="DMF831" s="32"/>
      <c r="DMG831" s="32"/>
      <c r="DMH831" s="32"/>
      <c r="DMI831" s="32"/>
      <c r="DMJ831" s="32"/>
      <c r="DMK831" s="32"/>
      <c r="DML831" s="32"/>
      <c r="DMM831" s="32"/>
      <c r="DMN831" s="32"/>
      <c r="DMO831" s="32"/>
      <c r="DMP831" s="32"/>
      <c r="DMQ831" s="32"/>
      <c r="DMR831" s="32"/>
      <c r="DMS831" s="32"/>
      <c r="DMT831" s="32"/>
      <c r="DMU831" s="32"/>
      <c r="DMV831" s="32"/>
      <c r="DMW831" s="32"/>
      <c r="DMX831" s="32"/>
      <c r="DMY831" s="32"/>
      <c r="DMZ831" s="32"/>
      <c r="DNA831" s="32"/>
      <c r="DNB831" s="32"/>
      <c r="DNC831" s="32"/>
      <c r="DND831" s="32"/>
      <c r="DNE831" s="32"/>
      <c r="DNF831" s="32"/>
      <c r="DNG831" s="32"/>
      <c r="DNH831" s="32"/>
      <c r="DNI831" s="32"/>
      <c r="DNJ831" s="32"/>
      <c r="DNK831" s="32"/>
      <c r="DNL831" s="32"/>
      <c r="DNM831" s="32"/>
      <c r="DNN831" s="32"/>
      <c r="DNO831" s="32"/>
      <c r="DNP831" s="32"/>
      <c r="DNQ831" s="32"/>
      <c r="DNR831" s="32"/>
      <c r="DNS831" s="32"/>
      <c r="DNT831" s="32"/>
      <c r="DNU831" s="32"/>
      <c r="DNV831" s="32"/>
      <c r="DNW831" s="32"/>
      <c r="DNX831" s="32"/>
      <c r="DNY831" s="32"/>
      <c r="DNZ831" s="32"/>
      <c r="DOA831" s="32"/>
      <c r="DOB831" s="32"/>
      <c r="DOC831" s="32"/>
      <c r="DOD831" s="32"/>
      <c r="DOE831" s="32"/>
      <c r="DOF831" s="32"/>
      <c r="DOG831" s="32"/>
      <c r="DOH831" s="32"/>
      <c r="DOI831" s="32"/>
      <c r="DOJ831" s="32"/>
      <c r="DOK831" s="32"/>
      <c r="DOL831" s="32"/>
      <c r="DOM831" s="32"/>
      <c r="DON831" s="32"/>
      <c r="DOO831" s="32"/>
      <c r="DOP831" s="32"/>
      <c r="DOQ831" s="32"/>
      <c r="DOR831" s="32"/>
      <c r="DOS831" s="32"/>
      <c r="DOT831" s="32"/>
      <c r="DOU831" s="32"/>
      <c r="DOV831" s="32"/>
      <c r="DOW831" s="32"/>
      <c r="DOX831" s="32"/>
      <c r="DOY831" s="32"/>
      <c r="DOZ831" s="32"/>
      <c r="DPA831" s="32"/>
      <c r="DPB831" s="32"/>
      <c r="DPC831" s="32"/>
      <c r="DPD831" s="32"/>
      <c r="DPE831" s="32"/>
      <c r="DPF831" s="32"/>
      <c r="DPG831" s="32"/>
      <c r="DPH831" s="32"/>
      <c r="DPI831" s="32"/>
      <c r="DPJ831" s="32"/>
      <c r="DPK831" s="32"/>
      <c r="DPL831" s="32"/>
      <c r="DPM831" s="32"/>
      <c r="DPN831" s="32"/>
      <c r="DPO831" s="32"/>
      <c r="DPP831" s="32"/>
      <c r="DPQ831" s="32"/>
      <c r="DPR831" s="32"/>
      <c r="DPS831" s="32"/>
      <c r="DPT831" s="32"/>
      <c r="DPU831" s="32"/>
      <c r="DPV831" s="32"/>
      <c r="DPW831" s="32"/>
      <c r="DPX831" s="32"/>
      <c r="DPY831" s="32"/>
      <c r="DPZ831" s="32"/>
      <c r="DQA831" s="32"/>
      <c r="DQB831" s="32"/>
      <c r="DQC831" s="32"/>
      <c r="DQD831" s="32"/>
      <c r="DQE831" s="32"/>
      <c r="DQF831" s="32"/>
      <c r="DQG831" s="32"/>
      <c r="DQH831" s="32"/>
      <c r="DQI831" s="32"/>
      <c r="DQJ831" s="32"/>
      <c r="DQK831" s="32"/>
      <c r="DQL831" s="32"/>
      <c r="DQM831" s="32"/>
      <c r="DQN831" s="32"/>
      <c r="DQO831" s="32"/>
      <c r="DQP831" s="32"/>
      <c r="DQQ831" s="32"/>
      <c r="DQR831" s="32"/>
      <c r="DQS831" s="32"/>
      <c r="DQT831" s="32"/>
      <c r="DQU831" s="32"/>
      <c r="DQV831" s="32"/>
      <c r="DQW831" s="32"/>
      <c r="DQX831" s="32"/>
      <c r="DQY831" s="32"/>
      <c r="DQZ831" s="32"/>
      <c r="DRA831" s="32"/>
      <c r="DRB831" s="32"/>
      <c r="DRC831" s="32"/>
      <c r="DRD831" s="32"/>
      <c r="DRE831" s="32"/>
      <c r="DRF831" s="32"/>
      <c r="DRG831" s="32"/>
      <c r="DRH831" s="32"/>
      <c r="DRI831" s="32"/>
      <c r="DRJ831" s="32"/>
      <c r="DRK831" s="32"/>
      <c r="DRL831" s="32"/>
      <c r="DRM831" s="32"/>
      <c r="DRN831" s="32"/>
      <c r="DRO831" s="32"/>
      <c r="DRP831" s="32"/>
      <c r="DRQ831" s="32"/>
      <c r="DRR831" s="32"/>
      <c r="DRS831" s="32"/>
      <c r="DRT831" s="32"/>
      <c r="DRU831" s="32"/>
      <c r="DRV831" s="32"/>
      <c r="DRW831" s="32"/>
      <c r="DRX831" s="32"/>
      <c r="DRY831" s="32"/>
      <c r="DRZ831" s="32"/>
      <c r="DSA831" s="32"/>
      <c r="DSB831" s="32"/>
      <c r="DSC831" s="32"/>
      <c r="DSD831" s="32"/>
      <c r="DSE831" s="32"/>
      <c r="DSF831" s="32"/>
      <c r="DSG831" s="32"/>
      <c r="DSH831" s="32"/>
      <c r="DSI831" s="32"/>
      <c r="DSJ831" s="32"/>
      <c r="DSK831" s="32"/>
      <c r="DSL831" s="32"/>
      <c r="DSM831" s="32"/>
      <c r="DSN831" s="32"/>
      <c r="DSO831" s="32"/>
      <c r="DSP831" s="32"/>
      <c r="DSQ831" s="32"/>
      <c r="DSR831" s="32"/>
      <c r="DSS831" s="32"/>
      <c r="DST831" s="32"/>
      <c r="DSU831" s="32"/>
      <c r="DSV831" s="32"/>
      <c r="DSW831" s="32"/>
      <c r="DSX831" s="32"/>
      <c r="DSY831" s="32"/>
      <c r="DSZ831" s="32"/>
      <c r="DTA831" s="32"/>
      <c r="DTB831" s="32"/>
      <c r="DTC831" s="32"/>
      <c r="DTD831" s="32"/>
      <c r="DTE831" s="32"/>
      <c r="DTF831" s="32"/>
      <c r="DTG831" s="32"/>
      <c r="DTH831" s="32"/>
      <c r="DTI831" s="32"/>
      <c r="DTJ831" s="32"/>
      <c r="DTK831" s="32"/>
      <c r="DTL831" s="32"/>
      <c r="DTM831" s="32"/>
      <c r="DTN831" s="32"/>
      <c r="DTO831" s="32"/>
      <c r="DTP831" s="32"/>
      <c r="DTQ831" s="32"/>
      <c r="DTR831" s="32"/>
      <c r="DTS831" s="32"/>
      <c r="DTT831" s="32"/>
      <c r="DTU831" s="32"/>
      <c r="DTV831" s="32"/>
      <c r="DTW831" s="32"/>
      <c r="DTX831" s="32"/>
      <c r="DTY831" s="32"/>
      <c r="DTZ831" s="32"/>
      <c r="DUA831" s="32"/>
      <c r="DUB831" s="32"/>
      <c r="DUC831" s="32"/>
      <c r="DUD831" s="32"/>
      <c r="DUE831" s="32"/>
      <c r="DUF831" s="32"/>
      <c r="DUG831" s="32"/>
      <c r="DUH831" s="32"/>
      <c r="DUI831" s="32"/>
      <c r="DUJ831" s="32"/>
      <c r="DUK831" s="32"/>
      <c r="DUL831" s="32"/>
      <c r="DUM831" s="32"/>
      <c r="DUN831" s="32"/>
      <c r="DUO831" s="32"/>
      <c r="DUP831" s="32"/>
      <c r="DUQ831" s="32"/>
      <c r="DUR831" s="32"/>
      <c r="DUS831" s="32"/>
      <c r="DUT831" s="32"/>
      <c r="DUU831" s="32"/>
      <c r="DUV831" s="32"/>
      <c r="DUW831" s="32"/>
      <c r="DUX831" s="32"/>
      <c r="DUY831" s="32"/>
      <c r="DUZ831" s="32"/>
      <c r="DVA831" s="32"/>
      <c r="DVB831" s="32"/>
      <c r="DVC831" s="32"/>
      <c r="DVD831" s="32"/>
      <c r="DVE831" s="32"/>
      <c r="DVF831" s="32"/>
      <c r="DVG831" s="32"/>
      <c r="DVH831" s="32"/>
      <c r="DVI831" s="32"/>
      <c r="DVJ831" s="32"/>
      <c r="DVK831" s="32"/>
      <c r="DVL831" s="32"/>
      <c r="DVM831" s="32"/>
      <c r="DVN831" s="32"/>
      <c r="DVO831" s="32"/>
      <c r="DVP831" s="32"/>
      <c r="DVQ831" s="32"/>
      <c r="DVR831" s="32"/>
      <c r="DVS831" s="32"/>
      <c r="DVT831" s="32"/>
      <c r="DVU831" s="32"/>
      <c r="DVV831" s="32"/>
      <c r="DVW831" s="32"/>
      <c r="DVX831" s="32"/>
      <c r="DVY831" s="32"/>
      <c r="DVZ831" s="32"/>
      <c r="DWA831" s="32"/>
      <c r="DWB831" s="32"/>
      <c r="DWC831" s="32"/>
      <c r="DWD831" s="32"/>
      <c r="DWE831" s="32"/>
      <c r="DWF831" s="32"/>
      <c r="DWG831" s="32"/>
      <c r="DWH831" s="32"/>
      <c r="DWI831" s="32"/>
      <c r="DWJ831" s="32"/>
      <c r="DWK831" s="32"/>
      <c r="DWL831" s="32"/>
      <c r="DWM831" s="32"/>
      <c r="DWN831" s="32"/>
      <c r="DWO831" s="32"/>
      <c r="DWP831" s="32"/>
      <c r="DWQ831" s="32"/>
      <c r="DWR831" s="32"/>
      <c r="DWS831" s="32"/>
      <c r="DWT831" s="32"/>
      <c r="DWU831" s="32"/>
      <c r="DWV831" s="32"/>
      <c r="DWW831" s="32"/>
      <c r="DWX831" s="32"/>
      <c r="DWY831" s="32"/>
      <c r="DWZ831" s="32"/>
      <c r="DXA831" s="32"/>
      <c r="DXB831" s="32"/>
      <c r="DXC831" s="32"/>
      <c r="DXD831" s="32"/>
      <c r="DXE831" s="32"/>
      <c r="DXF831" s="32"/>
      <c r="DXG831" s="32"/>
      <c r="DXH831" s="32"/>
      <c r="DXI831" s="32"/>
      <c r="DXJ831" s="32"/>
      <c r="DXK831" s="32"/>
      <c r="DXL831" s="32"/>
      <c r="DXM831" s="32"/>
      <c r="DXN831" s="32"/>
      <c r="DXO831" s="32"/>
      <c r="DXP831" s="32"/>
      <c r="DXQ831" s="32"/>
      <c r="DXR831" s="32"/>
      <c r="DXS831" s="32"/>
      <c r="DXT831" s="32"/>
      <c r="DXU831" s="32"/>
      <c r="DXV831" s="32"/>
      <c r="DXW831" s="32"/>
      <c r="DXX831" s="32"/>
      <c r="DXY831" s="32"/>
      <c r="DXZ831" s="32"/>
      <c r="DYA831" s="32"/>
      <c r="DYB831" s="32"/>
      <c r="DYC831" s="32"/>
      <c r="DYD831" s="32"/>
      <c r="DYE831" s="32"/>
      <c r="DYF831" s="32"/>
      <c r="DYG831" s="32"/>
      <c r="DYH831" s="32"/>
      <c r="DYI831" s="32"/>
      <c r="DYJ831" s="32"/>
      <c r="DYK831" s="32"/>
      <c r="DYL831" s="32"/>
      <c r="DYM831" s="32"/>
      <c r="DYN831" s="32"/>
      <c r="DYO831" s="32"/>
      <c r="DYP831" s="32"/>
      <c r="DYQ831" s="32"/>
      <c r="DYR831" s="32"/>
      <c r="DYS831" s="32"/>
      <c r="DYT831" s="32"/>
      <c r="DYU831" s="32"/>
      <c r="DYV831" s="32"/>
      <c r="DYW831" s="32"/>
      <c r="DYX831" s="32"/>
      <c r="DYY831" s="32"/>
      <c r="DYZ831" s="32"/>
      <c r="DZA831" s="32"/>
      <c r="DZB831" s="32"/>
      <c r="DZC831" s="32"/>
      <c r="DZD831" s="32"/>
      <c r="DZE831" s="32"/>
      <c r="DZF831" s="32"/>
      <c r="DZG831" s="32"/>
      <c r="DZH831" s="32"/>
      <c r="DZI831" s="32"/>
      <c r="DZJ831" s="32"/>
      <c r="DZK831" s="32"/>
      <c r="DZL831" s="32"/>
      <c r="DZM831" s="32"/>
      <c r="DZN831" s="32"/>
      <c r="DZO831" s="32"/>
      <c r="DZP831" s="32"/>
      <c r="DZQ831" s="32"/>
      <c r="DZR831" s="32"/>
      <c r="DZS831" s="32"/>
      <c r="DZT831" s="32"/>
      <c r="DZU831" s="32"/>
      <c r="DZV831" s="32"/>
      <c r="DZW831" s="32"/>
      <c r="DZX831" s="32"/>
      <c r="DZY831" s="32"/>
      <c r="DZZ831" s="32"/>
      <c r="EAA831" s="32"/>
      <c r="EAB831" s="32"/>
      <c r="EAC831" s="32"/>
      <c r="EAD831" s="32"/>
      <c r="EAE831" s="32"/>
      <c r="EAF831" s="32"/>
      <c r="EAG831" s="32"/>
      <c r="EAH831" s="32"/>
      <c r="EAI831" s="32"/>
      <c r="EAJ831" s="32"/>
      <c r="EAK831" s="32"/>
      <c r="EAL831" s="32"/>
      <c r="EAM831" s="32"/>
      <c r="EAN831" s="32"/>
      <c r="EAO831" s="32"/>
      <c r="EAP831" s="32"/>
      <c r="EAQ831" s="32"/>
      <c r="EAR831" s="32"/>
      <c r="EAS831" s="32"/>
      <c r="EAT831" s="32"/>
      <c r="EAU831" s="32"/>
      <c r="EAV831" s="32"/>
      <c r="EAW831" s="32"/>
      <c r="EAX831" s="32"/>
      <c r="EAY831" s="32"/>
      <c r="EAZ831" s="32"/>
      <c r="EBA831" s="32"/>
      <c r="EBB831" s="32"/>
      <c r="EBC831" s="32"/>
      <c r="EBD831" s="32"/>
      <c r="EBE831" s="32"/>
      <c r="EBF831" s="32"/>
      <c r="EBG831" s="32"/>
      <c r="EBH831" s="32"/>
      <c r="EBI831" s="32"/>
      <c r="EBJ831" s="32"/>
      <c r="EBK831" s="32"/>
      <c r="EBL831" s="32"/>
      <c r="EBM831" s="32"/>
      <c r="EBN831" s="32"/>
      <c r="EBO831" s="32"/>
      <c r="EBP831" s="32"/>
      <c r="EBQ831" s="32"/>
      <c r="EBR831" s="32"/>
      <c r="EBS831" s="32"/>
      <c r="EBT831" s="32"/>
      <c r="EBU831" s="32"/>
      <c r="EBV831" s="32"/>
      <c r="EBW831" s="32"/>
      <c r="EBX831" s="32"/>
      <c r="EBY831" s="32"/>
      <c r="EBZ831" s="32"/>
      <c r="ECA831" s="32"/>
      <c r="ECB831" s="32"/>
      <c r="ECC831" s="32"/>
      <c r="ECD831" s="32"/>
      <c r="ECE831" s="32"/>
      <c r="ECF831" s="32"/>
      <c r="ECG831" s="32"/>
      <c r="ECH831" s="32"/>
      <c r="ECI831" s="32"/>
      <c r="ECJ831" s="32"/>
      <c r="ECK831" s="32"/>
      <c r="ECL831" s="32"/>
      <c r="ECM831" s="32"/>
      <c r="ECN831" s="32"/>
      <c r="ECO831" s="32"/>
      <c r="ECP831" s="32"/>
      <c r="ECQ831" s="32"/>
      <c r="ECR831" s="32"/>
      <c r="ECS831" s="32"/>
      <c r="ECT831" s="32"/>
      <c r="ECU831" s="32"/>
      <c r="ECV831" s="32"/>
      <c r="ECW831" s="32"/>
      <c r="ECX831" s="32"/>
      <c r="ECY831" s="32"/>
      <c r="ECZ831" s="32"/>
      <c r="EDA831" s="32"/>
      <c r="EDB831" s="32"/>
      <c r="EDC831" s="32"/>
      <c r="EDD831" s="32"/>
      <c r="EDE831" s="32"/>
      <c r="EDF831" s="32"/>
      <c r="EDG831" s="32"/>
      <c r="EDH831" s="32"/>
      <c r="EDI831" s="32"/>
      <c r="EDJ831" s="32"/>
      <c r="EDK831" s="32"/>
      <c r="EDL831" s="32"/>
      <c r="EDM831" s="32"/>
      <c r="EDN831" s="32"/>
      <c r="EDO831" s="32"/>
      <c r="EDP831" s="32"/>
      <c r="EDQ831" s="32"/>
      <c r="EDR831" s="32"/>
      <c r="EDS831" s="32"/>
      <c r="EDT831" s="32"/>
      <c r="EDU831" s="32"/>
      <c r="EDV831" s="32"/>
      <c r="EDW831" s="32"/>
      <c r="EDX831" s="32"/>
      <c r="EDY831" s="32"/>
      <c r="EDZ831" s="32"/>
      <c r="EEA831" s="32"/>
      <c r="EEB831" s="32"/>
      <c r="EEC831" s="32"/>
      <c r="EED831" s="32"/>
      <c r="EEE831" s="32"/>
      <c r="EEF831" s="32"/>
      <c r="EEG831" s="32"/>
      <c r="EEH831" s="32"/>
      <c r="EEI831" s="32"/>
      <c r="EEJ831" s="32"/>
      <c r="EEK831" s="32"/>
      <c r="EEL831" s="32"/>
      <c r="EEM831" s="32"/>
      <c r="EEN831" s="32"/>
      <c r="EEO831" s="32"/>
      <c r="EEP831" s="32"/>
      <c r="EEQ831" s="32"/>
      <c r="EER831" s="32"/>
      <c r="EES831" s="32"/>
      <c r="EET831" s="32"/>
      <c r="EEU831" s="32"/>
      <c r="EEV831" s="32"/>
      <c r="EEW831" s="32"/>
      <c r="EEX831" s="32"/>
      <c r="EEY831" s="32"/>
      <c r="EEZ831" s="32"/>
      <c r="EFA831" s="32"/>
      <c r="EFB831" s="32"/>
      <c r="EFC831" s="32"/>
      <c r="EFD831" s="32"/>
      <c r="EFE831" s="32"/>
      <c r="EFF831" s="32"/>
      <c r="EFG831" s="32"/>
      <c r="EFH831" s="32"/>
      <c r="EFI831" s="32"/>
      <c r="EFJ831" s="32"/>
      <c r="EFK831" s="32"/>
      <c r="EFL831" s="32"/>
      <c r="EFM831" s="32"/>
      <c r="EFN831" s="32"/>
      <c r="EFO831" s="32"/>
      <c r="EFP831" s="32"/>
      <c r="EFQ831" s="32"/>
      <c r="EFR831" s="32"/>
      <c r="EFS831" s="32"/>
      <c r="EFT831" s="32"/>
      <c r="EFU831" s="32"/>
      <c r="EFV831" s="32"/>
      <c r="EFW831" s="32"/>
      <c r="EFX831" s="32"/>
      <c r="EFY831" s="32"/>
      <c r="EFZ831" s="32"/>
      <c r="EGA831" s="32"/>
      <c r="EGB831" s="32"/>
      <c r="EGC831" s="32"/>
      <c r="EGD831" s="32"/>
      <c r="EGE831" s="32"/>
      <c r="EGF831" s="32"/>
      <c r="EGG831" s="32"/>
      <c r="EGH831" s="32"/>
      <c r="EGI831" s="32"/>
      <c r="EGJ831" s="32"/>
      <c r="EGK831" s="32"/>
      <c r="EGL831" s="32"/>
      <c r="EGM831" s="32"/>
      <c r="EGN831" s="32"/>
      <c r="EGO831" s="32"/>
      <c r="EGP831" s="32"/>
      <c r="EGQ831" s="32"/>
      <c r="EGR831" s="32"/>
      <c r="EGS831" s="32"/>
      <c r="EGT831" s="32"/>
      <c r="EGU831" s="32"/>
      <c r="EGV831" s="32"/>
      <c r="EGW831" s="32"/>
      <c r="EGX831" s="32"/>
      <c r="EGY831" s="32"/>
      <c r="EGZ831" s="32"/>
      <c r="EHA831" s="32"/>
      <c r="EHB831" s="32"/>
      <c r="EHC831" s="32"/>
      <c r="EHD831" s="32"/>
      <c r="EHE831" s="32"/>
      <c r="EHF831" s="32"/>
      <c r="EHG831" s="32"/>
      <c r="EHH831" s="32"/>
      <c r="EHI831" s="32"/>
      <c r="EHJ831" s="32"/>
      <c r="EHK831" s="32"/>
      <c r="EHL831" s="32"/>
      <c r="EHM831" s="32"/>
      <c r="EHN831" s="32"/>
      <c r="EHO831" s="32"/>
      <c r="EHP831" s="32"/>
      <c r="EHQ831" s="32"/>
      <c r="EHR831" s="32"/>
      <c r="EHS831" s="32"/>
      <c r="EHT831" s="32"/>
      <c r="EHU831" s="32"/>
      <c r="EHV831" s="32"/>
      <c r="EHW831" s="32"/>
      <c r="EHX831" s="32"/>
      <c r="EHY831" s="32"/>
      <c r="EHZ831" s="32"/>
      <c r="EIA831" s="32"/>
      <c r="EIB831" s="32"/>
      <c r="EIC831" s="32"/>
      <c r="EID831" s="32"/>
      <c r="EIE831" s="32"/>
      <c r="EIF831" s="32"/>
      <c r="EIG831" s="32"/>
      <c r="EIH831" s="32"/>
      <c r="EII831" s="32"/>
      <c r="EIJ831" s="32"/>
      <c r="EIK831" s="32"/>
      <c r="EIL831" s="32"/>
      <c r="EIM831" s="32"/>
      <c r="EIN831" s="32"/>
      <c r="EIO831" s="32"/>
      <c r="EIP831" s="32"/>
      <c r="EIQ831" s="32"/>
      <c r="EIR831" s="32"/>
      <c r="EIS831" s="32"/>
      <c r="EIT831" s="32"/>
      <c r="EIU831" s="32"/>
      <c r="EIV831" s="32"/>
      <c r="EIW831" s="32"/>
      <c r="EIX831" s="32"/>
      <c r="EIY831" s="32"/>
      <c r="EIZ831" s="32"/>
      <c r="EJA831" s="32"/>
      <c r="EJB831" s="32"/>
      <c r="EJC831" s="32"/>
      <c r="EJD831" s="32"/>
      <c r="EJE831" s="32"/>
      <c r="EJF831" s="32"/>
      <c r="EJG831" s="32"/>
      <c r="EJH831" s="32"/>
      <c r="EJI831" s="32"/>
      <c r="EJJ831" s="32"/>
      <c r="EJK831" s="32"/>
      <c r="EJL831" s="32"/>
      <c r="EJM831" s="32"/>
      <c r="EJN831" s="32"/>
      <c r="EJO831" s="32"/>
      <c r="EJP831" s="32"/>
      <c r="EJQ831" s="32"/>
      <c r="EJR831" s="32"/>
      <c r="EJS831" s="32"/>
      <c r="EJT831" s="32"/>
      <c r="EJU831" s="32"/>
      <c r="EJV831" s="32"/>
      <c r="EJW831" s="32"/>
      <c r="EJX831" s="32"/>
      <c r="EJY831" s="32"/>
      <c r="EJZ831" s="32"/>
      <c r="EKA831" s="32"/>
      <c r="EKB831" s="32"/>
      <c r="EKC831" s="32"/>
      <c r="EKD831" s="32"/>
      <c r="EKE831" s="32"/>
      <c r="EKF831" s="32"/>
      <c r="EKG831" s="32"/>
      <c r="EKH831" s="32"/>
      <c r="EKI831" s="32"/>
      <c r="EKJ831" s="32"/>
      <c r="EKK831" s="32"/>
      <c r="EKL831" s="32"/>
      <c r="EKM831" s="32"/>
      <c r="EKN831" s="32"/>
      <c r="EKO831" s="32"/>
      <c r="EKP831" s="32"/>
      <c r="EKQ831" s="32"/>
      <c r="EKR831" s="32"/>
      <c r="EKS831" s="32"/>
      <c r="EKT831" s="32"/>
      <c r="EKU831" s="32"/>
      <c r="EKV831" s="32"/>
      <c r="EKW831" s="32"/>
      <c r="EKX831" s="32"/>
      <c r="EKY831" s="32"/>
      <c r="EKZ831" s="32"/>
      <c r="ELA831" s="32"/>
      <c r="ELB831" s="32"/>
      <c r="ELC831" s="32"/>
      <c r="ELD831" s="32"/>
      <c r="ELE831" s="32"/>
      <c r="ELF831" s="32"/>
      <c r="ELG831" s="32"/>
      <c r="ELH831" s="32"/>
      <c r="ELI831" s="32"/>
      <c r="ELJ831" s="32"/>
      <c r="ELK831" s="32"/>
      <c r="ELL831" s="32"/>
      <c r="ELM831" s="32"/>
      <c r="ELN831" s="32"/>
      <c r="ELO831" s="32"/>
      <c r="ELP831" s="32"/>
      <c r="ELQ831" s="32"/>
      <c r="ELR831" s="32"/>
      <c r="ELS831" s="32"/>
      <c r="ELT831" s="32"/>
      <c r="ELU831" s="32"/>
      <c r="ELV831" s="32"/>
      <c r="ELW831" s="32"/>
      <c r="ELX831" s="32"/>
      <c r="ELY831" s="32"/>
      <c r="ELZ831" s="32"/>
      <c r="EMA831" s="32"/>
      <c r="EMB831" s="32"/>
      <c r="EMC831" s="32"/>
      <c r="EMD831" s="32"/>
      <c r="EME831" s="32"/>
      <c r="EMF831" s="32"/>
      <c r="EMG831" s="32"/>
      <c r="EMH831" s="32"/>
      <c r="EMI831" s="32"/>
      <c r="EMJ831" s="32"/>
      <c r="EMK831" s="32"/>
      <c r="EML831" s="32"/>
      <c r="EMM831" s="32"/>
      <c r="EMN831" s="32"/>
      <c r="EMO831" s="32"/>
      <c r="EMP831" s="32"/>
      <c r="EMQ831" s="32"/>
      <c r="EMR831" s="32"/>
      <c r="EMS831" s="32"/>
      <c r="EMT831" s="32"/>
      <c r="EMU831" s="32"/>
      <c r="EMV831" s="32"/>
      <c r="EMW831" s="32"/>
      <c r="EMX831" s="32"/>
      <c r="EMY831" s="32"/>
      <c r="EMZ831" s="32"/>
      <c r="ENA831" s="32"/>
      <c r="ENB831" s="32"/>
      <c r="ENC831" s="32"/>
      <c r="END831" s="32"/>
      <c r="ENE831" s="32"/>
      <c r="ENF831" s="32"/>
      <c r="ENG831" s="32"/>
      <c r="ENH831" s="32"/>
      <c r="ENI831" s="32"/>
      <c r="ENJ831" s="32"/>
      <c r="ENK831" s="32"/>
      <c r="ENL831" s="32"/>
      <c r="ENM831" s="32"/>
      <c r="ENN831" s="32"/>
      <c r="ENO831" s="32"/>
      <c r="ENP831" s="32"/>
      <c r="ENQ831" s="32"/>
      <c r="ENR831" s="32"/>
      <c r="ENS831" s="32"/>
      <c r="ENT831" s="32"/>
      <c r="ENU831" s="32"/>
      <c r="ENV831" s="32"/>
      <c r="ENW831" s="32"/>
      <c r="ENX831" s="32"/>
      <c r="ENY831" s="32"/>
      <c r="ENZ831" s="32"/>
      <c r="EOA831" s="32"/>
      <c r="EOB831" s="32"/>
      <c r="EOC831" s="32"/>
      <c r="EOD831" s="32"/>
      <c r="EOE831" s="32"/>
      <c r="EOF831" s="32"/>
      <c r="EOG831" s="32"/>
      <c r="EOH831" s="32"/>
      <c r="EOI831" s="32"/>
      <c r="EOJ831" s="32"/>
      <c r="EOK831" s="32"/>
      <c r="EOL831" s="32"/>
      <c r="EOM831" s="32"/>
      <c r="EON831" s="32"/>
      <c r="EOO831" s="32"/>
      <c r="EOP831" s="32"/>
      <c r="EOQ831" s="32"/>
      <c r="EOR831" s="32"/>
      <c r="EOS831" s="32"/>
      <c r="EOT831" s="32"/>
      <c r="EOU831" s="32"/>
      <c r="EOV831" s="32"/>
      <c r="EOW831" s="32"/>
      <c r="EOX831" s="32"/>
      <c r="EOY831" s="32"/>
      <c r="EOZ831" s="32"/>
      <c r="EPA831" s="32"/>
      <c r="EPB831" s="32"/>
      <c r="EPC831" s="32"/>
      <c r="EPD831" s="32"/>
      <c r="EPE831" s="32"/>
      <c r="EPF831" s="32"/>
      <c r="EPG831" s="32"/>
      <c r="EPH831" s="32"/>
      <c r="EPI831" s="32"/>
      <c r="EPJ831" s="32"/>
      <c r="EPK831" s="32"/>
      <c r="EPL831" s="32"/>
      <c r="EPM831" s="32"/>
      <c r="EPN831" s="32"/>
      <c r="EPO831" s="32"/>
      <c r="EPP831" s="32"/>
      <c r="EPQ831" s="32"/>
      <c r="EPR831" s="32"/>
      <c r="EPS831" s="32"/>
      <c r="EPT831" s="32"/>
      <c r="EPU831" s="32"/>
      <c r="EPV831" s="32"/>
      <c r="EPW831" s="32"/>
      <c r="EPX831" s="32"/>
      <c r="EPY831" s="32"/>
      <c r="EPZ831" s="32"/>
      <c r="EQA831" s="32"/>
      <c r="EQB831" s="32"/>
      <c r="EQC831" s="32"/>
      <c r="EQD831" s="32"/>
      <c r="EQE831" s="32"/>
      <c r="EQF831" s="32"/>
      <c r="EQG831" s="32"/>
      <c r="EQH831" s="32"/>
      <c r="EQI831" s="32"/>
      <c r="EQJ831" s="32"/>
      <c r="EQK831" s="32"/>
      <c r="EQL831" s="32"/>
      <c r="EQM831" s="32"/>
      <c r="EQN831" s="32"/>
      <c r="EQO831" s="32"/>
      <c r="EQP831" s="32"/>
      <c r="EQQ831" s="32"/>
      <c r="EQR831" s="32"/>
      <c r="EQS831" s="32"/>
      <c r="EQT831" s="32"/>
      <c r="EQU831" s="32"/>
      <c r="EQV831" s="32"/>
      <c r="EQW831" s="32"/>
      <c r="EQX831" s="32"/>
      <c r="EQY831" s="32"/>
      <c r="EQZ831" s="32"/>
      <c r="ERA831" s="32"/>
      <c r="ERB831" s="32"/>
      <c r="ERC831" s="32"/>
      <c r="ERD831" s="32"/>
      <c r="ERE831" s="32"/>
      <c r="ERF831" s="32"/>
      <c r="ERG831" s="32"/>
      <c r="ERH831" s="32"/>
      <c r="ERI831" s="32"/>
      <c r="ERJ831" s="32"/>
      <c r="ERK831" s="32"/>
      <c r="ERL831" s="32"/>
      <c r="ERM831" s="32"/>
      <c r="ERN831" s="32"/>
      <c r="ERO831" s="32"/>
      <c r="ERP831" s="32"/>
      <c r="ERQ831" s="32"/>
      <c r="ERR831" s="32"/>
      <c r="ERS831" s="32"/>
      <c r="ERT831" s="32"/>
      <c r="ERU831" s="32"/>
      <c r="ERV831" s="32"/>
      <c r="ERW831" s="32"/>
      <c r="ERX831" s="32"/>
      <c r="ERY831" s="32"/>
      <c r="ERZ831" s="32"/>
      <c r="ESA831" s="32"/>
      <c r="ESB831" s="32"/>
      <c r="ESC831" s="32"/>
      <c r="ESD831" s="32"/>
      <c r="ESE831" s="32"/>
      <c r="ESF831" s="32"/>
      <c r="ESG831" s="32"/>
      <c r="ESH831" s="32"/>
      <c r="ESI831" s="32"/>
      <c r="ESJ831" s="32"/>
      <c r="ESK831" s="32"/>
      <c r="ESL831" s="32"/>
      <c r="ESM831" s="32"/>
      <c r="ESN831" s="32"/>
      <c r="ESO831" s="32"/>
      <c r="ESP831" s="32"/>
      <c r="ESQ831" s="32"/>
      <c r="ESR831" s="32"/>
      <c r="ESS831" s="32"/>
      <c r="EST831" s="32"/>
      <c r="ESU831" s="32"/>
      <c r="ESV831" s="32"/>
      <c r="ESW831" s="32"/>
      <c r="ESX831" s="32"/>
      <c r="ESY831" s="32"/>
      <c r="ESZ831" s="32"/>
      <c r="ETA831" s="32"/>
      <c r="ETB831" s="32"/>
      <c r="ETC831" s="32"/>
      <c r="ETD831" s="32"/>
      <c r="ETE831" s="32"/>
      <c r="ETF831" s="32"/>
      <c r="ETG831" s="32"/>
      <c r="ETH831" s="32"/>
      <c r="ETI831" s="32"/>
      <c r="ETJ831" s="32"/>
      <c r="ETK831" s="32"/>
      <c r="ETL831" s="32"/>
      <c r="ETM831" s="32"/>
      <c r="ETN831" s="32"/>
      <c r="ETO831" s="32"/>
      <c r="ETP831" s="32"/>
      <c r="ETQ831" s="32"/>
      <c r="ETR831" s="32"/>
      <c r="ETS831" s="32"/>
      <c r="ETT831" s="32"/>
      <c r="ETU831" s="32"/>
      <c r="ETV831" s="32"/>
      <c r="ETW831" s="32"/>
      <c r="ETX831" s="32"/>
      <c r="ETY831" s="32"/>
      <c r="ETZ831" s="32"/>
      <c r="EUA831" s="32"/>
      <c r="EUB831" s="32"/>
      <c r="EUC831" s="32"/>
      <c r="EUD831" s="32"/>
      <c r="EUE831" s="32"/>
      <c r="EUF831" s="32"/>
      <c r="EUG831" s="32"/>
      <c r="EUH831" s="32"/>
      <c r="EUI831" s="32"/>
      <c r="EUJ831" s="32"/>
      <c r="EUK831" s="32"/>
      <c r="EUL831" s="32"/>
      <c r="EUM831" s="32"/>
      <c r="EUN831" s="32"/>
      <c r="EUO831" s="32"/>
      <c r="EUP831" s="32"/>
      <c r="EUQ831" s="32"/>
      <c r="EUR831" s="32"/>
      <c r="EUS831" s="32"/>
      <c r="EUT831" s="32"/>
      <c r="EUU831" s="32"/>
      <c r="EUV831" s="32"/>
      <c r="EUW831" s="32"/>
      <c r="EUX831" s="32"/>
      <c r="EUY831" s="32"/>
      <c r="EUZ831" s="32"/>
      <c r="EVA831" s="32"/>
      <c r="EVB831" s="32"/>
      <c r="EVC831" s="32"/>
      <c r="EVD831" s="32"/>
      <c r="EVE831" s="32"/>
      <c r="EVF831" s="32"/>
      <c r="EVG831" s="32"/>
      <c r="EVH831" s="32"/>
      <c r="EVI831" s="32"/>
      <c r="EVJ831" s="32"/>
      <c r="EVK831" s="32"/>
      <c r="EVL831" s="32"/>
      <c r="EVM831" s="32"/>
      <c r="EVN831" s="32"/>
      <c r="EVO831" s="32"/>
      <c r="EVP831" s="32"/>
      <c r="EVQ831" s="32"/>
      <c r="EVR831" s="32"/>
      <c r="EVS831" s="32"/>
      <c r="EVT831" s="32"/>
      <c r="EVU831" s="32"/>
      <c r="EVV831" s="32"/>
      <c r="EVW831" s="32"/>
      <c r="EVX831" s="32"/>
      <c r="EVY831" s="32"/>
      <c r="EVZ831" s="32"/>
      <c r="EWA831" s="32"/>
      <c r="EWB831" s="32"/>
      <c r="EWC831" s="32"/>
      <c r="EWD831" s="32"/>
      <c r="EWE831" s="32"/>
      <c r="EWF831" s="32"/>
      <c r="EWG831" s="32"/>
      <c r="EWH831" s="32"/>
      <c r="EWI831" s="32"/>
      <c r="EWJ831" s="32"/>
      <c r="EWK831" s="32"/>
      <c r="EWL831" s="32"/>
      <c r="EWM831" s="32"/>
      <c r="EWN831" s="32"/>
      <c r="EWO831" s="32"/>
      <c r="EWP831" s="32"/>
      <c r="EWQ831" s="32"/>
      <c r="EWR831" s="32"/>
      <c r="EWS831" s="32"/>
      <c r="EWT831" s="32"/>
      <c r="EWU831" s="32"/>
      <c r="EWV831" s="32"/>
      <c r="EWW831" s="32"/>
      <c r="EWX831" s="32"/>
      <c r="EWY831" s="32"/>
      <c r="EWZ831" s="32"/>
      <c r="EXA831" s="32"/>
      <c r="EXB831" s="32"/>
      <c r="EXC831" s="32"/>
      <c r="EXD831" s="32"/>
      <c r="EXE831" s="32"/>
      <c r="EXF831" s="32"/>
      <c r="EXG831" s="32"/>
      <c r="EXH831" s="32"/>
      <c r="EXI831" s="32"/>
      <c r="EXJ831" s="32"/>
      <c r="EXK831" s="32"/>
      <c r="EXL831" s="32"/>
      <c r="EXM831" s="32"/>
      <c r="EXN831" s="32"/>
      <c r="EXO831" s="32"/>
      <c r="EXP831" s="32"/>
      <c r="EXQ831" s="32"/>
      <c r="EXR831" s="32"/>
      <c r="EXS831" s="32"/>
      <c r="EXT831" s="32"/>
      <c r="EXU831" s="32"/>
      <c r="EXV831" s="32"/>
      <c r="EXW831" s="32"/>
      <c r="EXX831" s="32"/>
      <c r="EXY831" s="32"/>
      <c r="EXZ831" s="32"/>
      <c r="EYA831" s="32"/>
      <c r="EYB831" s="32"/>
      <c r="EYC831" s="32"/>
      <c r="EYD831" s="32"/>
      <c r="EYE831" s="32"/>
      <c r="EYF831" s="32"/>
      <c r="EYG831" s="32"/>
      <c r="EYH831" s="32"/>
      <c r="EYI831" s="32"/>
      <c r="EYJ831" s="32"/>
      <c r="EYK831" s="32"/>
      <c r="EYL831" s="32"/>
      <c r="EYM831" s="32"/>
      <c r="EYN831" s="32"/>
      <c r="EYO831" s="32"/>
      <c r="EYP831" s="32"/>
      <c r="EYQ831" s="32"/>
      <c r="EYR831" s="32"/>
      <c r="EYS831" s="32"/>
      <c r="EYT831" s="32"/>
      <c r="EYU831" s="32"/>
      <c r="EYV831" s="32"/>
      <c r="EYW831" s="32"/>
      <c r="EYX831" s="32"/>
      <c r="EYY831" s="32"/>
      <c r="EYZ831" s="32"/>
      <c r="EZA831" s="32"/>
      <c r="EZB831" s="32"/>
      <c r="EZC831" s="32"/>
      <c r="EZD831" s="32"/>
      <c r="EZE831" s="32"/>
      <c r="EZF831" s="32"/>
      <c r="EZG831" s="32"/>
      <c r="EZH831" s="32"/>
      <c r="EZI831" s="32"/>
      <c r="EZJ831" s="32"/>
      <c r="EZK831" s="32"/>
      <c r="EZL831" s="32"/>
      <c r="EZM831" s="32"/>
      <c r="EZN831" s="32"/>
      <c r="EZO831" s="32"/>
      <c r="EZP831" s="32"/>
      <c r="EZQ831" s="32"/>
      <c r="EZR831" s="32"/>
      <c r="EZS831" s="32"/>
      <c r="EZT831" s="32"/>
      <c r="EZU831" s="32"/>
      <c r="EZV831" s="32"/>
      <c r="EZW831" s="32"/>
      <c r="EZX831" s="32"/>
      <c r="EZY831" s="32"/>
      <c r="EZZ831" s="32"/>
      <c r="FAA831" s="32"/>
      <c r="FAB831" s="32"/>
      <c r="FAC831" s="32"/>
      <c r="FAD831" s="32"/>
      <c r="FAE831" s="32"/>
      <c r="FAF831" s="32"/>
      <c r="FAG831" s="32"/>
      <c r="FAH831" s="32"/>
      <c r="FAI831" s="32"/>
      <c r="FAJ831" s="32"/>
      <c r="FAK831" s="32"/>
      <c r="FAL831" s="32"/>
      <c r="FAM831" s="32"/>
      <c r="FAN831" s="32"/>
      <c r="FAO831" s="32"/>
      <c r="FAP831" s="32"/>
      <c r="FAQ831" s="32"/>
      <c r="FAR831" s="32"/>
      <c r="FAS831" s="32"/>
      <c r="FAT831" s="32"/>
      <c r="FAU831" s="32"/>
      <c r="FAV831" s="32"/>
      <c r="FAW831" s="32"/>
      <c r="FAX831" s="32"/>
      <c r="FAY831" s="32"/>
      <c r="FAZ831" s="32"/>
      <c r="FBA831" s="32"/>
      <c r="FBB831" s="32"/>
      <c r="FBC831" s="32"/>
      <c r="FBD831" s="32"/>
      <c r="FBE831" s="32"/>
      <c r="FBF831" s="32"/>
      <c r="FBG831" s="32"/>
      <c r="FBH831" s="32"/>
      <c r="FBI831" s="32"/>
      <c r="FBJ831" s="32"/>
      <c r="FBK831" s="32"/>
      <c r="FBL831" s="32"/>
      <c r="FBM831" s="32"/>
      <c r="FBN831" s="32"/>
      <c r="FBO831" s="32"/>
      <c r="FBP831" s="32"/>
      <c r="FBQ831" s="32"/>
      <c r="FBR831" s="32"/>
      <c r="FBS831" s="32"/>
      <c r="FBT831" s="32"/>
      <c r="FBU831" s="32"/>
      <c r="FBV831" s="32"/>
      <c r="FBW831" s="32"/>
      <c r="FBX831" s="32"/>
      <c r="FBY831" s="32"/>
      <c r="FBZ831" s="32"/>
      <c r="FCA831" s="32"/>
      <c r="FCB831" s="32"/>
      <c r="FCC831" s="32"/>
      <c r="FCD831" s="32"/>
      <c r="FCE831" s="32"/>
      <c r="FCF831" s="32"/>
      <c r="FCG831" s="32"/>
      <c r="FCH831" s="32"/>
      <c r="FCI831" s="32"/>
      <c r="FCJ831" s="32"/>
      <c r="FCK831" s="32"/>
      <c r="FCL831" s="32"/>
      <c r="FCM831" s="32"/>
      <c r="FCN831" s="32"/>
      <c r="FCO831" s="32"/>
      <c r="FCP831" s="32"/>
      <c r="FCQ831" s="32"/>
      <c r="FCR831" s="32"/>
      <c r="FCS831" s="32"/>
      <c r="FCT831" s="32"/>
      <c r="FCU831" s="32"/>
      <c r="FCV831" s="32"/>
      <c r="FCW831" s="32"/>
      <c r="FCX831" s="32"/>
      <c r="FCY831" s="32"/>
      <c r="FCZ831" s="32"/>
      <c r="FDA831" s="32"/>
      <c r="FDB831" s="32"/>
      <c r="FDC831" s="32"/>
      <c r="FDD831" s="32"/>
      <c r="FDE831" s="32"/>
      <c r="FDF831" s="32"/>
      <c r="FDG831" s="32"/>
      <c r="FDH831" s="32"/>
      <c r="FDI831" s="32"/>
      <c r="FDJ831" s="32"/>
      <c r="FDK831" s="32"/>
      <c r="FDL831" s="32"/>
      <c r="FDM831" s="32"/>
      <c r="FDN831" s="32"/>
      <c r="FDO831" s="32"/>
      <c r="FDP831" s="32"/>
      <c r="FDQ831" s="32"/>
      <c r="FDR831" s="32"/>
      <c r="FDS831" s="32"/>
      <c r="FDT831" s="32"/>
      <c r="FDU831" s="32"/>
      <c r="FDV831" s="32"/>
      <c r="FDW831" s="32"/>
      <c r="FDX831" s="32"/>
      <c r="FDY831" s="32"/>
      <c r="FDZ831" s="32"/>
      <c r="FEA831" s="32"/>
      <c r="FEB831" s="32"/>
      <c r="FEC831" s="32"/>
      <c r="FED831" s="32"/>
      <c r="FEE831" s="32"/>
      <c r="FEF831" s="32"/>
      <c r="FEG831" s="32"/>
      <c r="FEH831" s="32"/>
      <c r="FEI831" s="32"/>
      <c r="FEJ831" s="32"/>
      <c r="FEK831" s="32"/>
      <c r="FEL831" s="32"/>
      <c r="FEM831" s="32"/>
      <c r="FEN831" s="32"/>
      <c r="FEO831" s="32"/>
      <c r="FEP831" s="32"/>
      <c r="FEQ831" s="32"/>
      <c r="FER831" s="32"/>
      <c r="FES831" s="32"/>
      <c r="FET831" s="32"/>
      <c r="FEU831" s="32"/>
      <c r="FEV831" s="32"/>
      <c r="FEW831" s="32"/>
      <c r="FEX831" s="32"/>
      <c r="FEY831" s="32"/>
      <c r="FEZ831" s="32"/>
      <c r="FFA831" s="32"/>
      <c r="FFB831" s="32"/>
      <c r="FFC831" s="32"/>
      <c r="FFD831" s="32"/>
      <c r="FFE831" s="32"/>
      <c r="FFF831" s="32"/>
      <c r="FFG831" s="32"/>
      <c r="FFH831" s="32"/>
      <c r="FFI831" s="32"/>
      <c r="FFJ831" s="32"/>
      <c r="FFK831" s="32"/>
      <c r="FFL831" s="32"/>
      <c r="FFM831" s="32"/>
      <c r="FFN831" s="32"/>
      <c r="FFO831" s="32"/>
      <c r="FFP831" s="32"/>
      <c r="FFQ831" s="32"/>
      <c r="FFR831" s="32"/>
      <c r="FFS831" s="32"/>
      <c r="FFT831" s="32"/>
      <c r="FFU831" s="32"/>
      <c r="FFV831" s="32"/>
      <c r="FFW831" s="32"/>
      <c r="FFX831" s="32"/>
      <c r="FFY831" s="32"/>
      <c r="FFZ831" s="32"/>
      <c r="FGA831" s="32"/>
      <c r="FGB831" s="32"/>
      <c r="FGC831" s="32"/>
      <c r="FGD831" s="32"/>
      <c r="FGE831" s="32"/>
      <c r="FGF831" s="32"/>
      <c r="FGG831" s="32"/>
      <c r="FGH831" s="32"/>
      <c r="FGI831" s="32"/>
      <c r="FGJ831" s="32"/>
      <c r="FGK831" s="32"/>
      <c r="FGL831" s="32"/>
      <c r="FGM831" s="32"/>
      <c r="FGN831" s="32"/>
      <c r="FGO831" s="32"/>
      <c r="FGP831" s="32"/>
      <c r="FGQ831" s="32"/>
      <c r="FGR831" s="32"/>
      <c r="FGS831" s="32"/>
      <c r="FGT831" s="32"/>
      <c r="FGU831" s="32"/>
      <c r="FGV831" s="32"/>
      <c r="FGW831" s="32"/>
      <c r="FGX831" s="32"/>
      <c r="FGY831" s="32"/>
      <c r="FGZ831" s="32"/>
      <c r="FHA831" s="32"/>
      <c r="FHB831" s="32"/>
      <c r="FHC831" s="32"/>
      <c r="FHD831" s="32"/>
      <c r="FHE831" s="32"/>
      <c r="FHF831" s="32"/>
      <c r="FHG831" s="32"/>
      <c r="FHH831" s="32"/>
      <c r="FHI831" s="32"/>
      <c r="FHJ831" s="32"/>
      <c r="FHK831" s="32"/>
      <c r="FHL831" s="32"/>
      <c r="FHM831" s="32"/>
      <c r="FHN831" s="32"/>
      <c r="FHO831" s="32"/>
      <c r="FHP831" s="32"/>
      <c r="FHQ831" s="32"/>
      <c r="FHR831" s="32"/>
      <c r="FHS831" s="32"/>
      <c r="FHT831" s="32"/>
      <c r="FHU831" s="32"/>
      <c r="FHV831" s="32"/>
      <c r="FHW831" s="32"/>
      <c r="FHX831" s="32"/>
      <c r="FHY831" s="32"/>
      <c r="FHZ831" s="32"/>
      <c r="FIA831" s="32"/>
      <c r="FIB831" s="32"/>
      <c r="FIC831" s="32"/>
      <c r="FID831" s="32"/>
      <c r="FIE831" s="32"/>
      <c r="FIF831" s="32"/>
      <c r="FIG831" s="32"/>
      <c r="FIH831" s="32"/>
      <c r="FII831" s="32"/>
      <c r="FIJ831" s="32"/>
      <c r="FIK831" s="32"/>
      <c r="FIL831" s="32"/>
      <c r="FIM831" s="32"/>
      <c r="FIN831" s="32"/>
      <c r="FIO831" s="32"/>
      <c r="FIP831" s="32"/>
      <c r="FIQ831" s="32"/>
      <c r="FIR831" s="32"/>
      <c r="FIS831" s="32"/>
      <c r="FIT831" s="32"/>
      <c r="FIU831" s="32"/>
      <c r="FIV831" s="32"/>
      <c r="FIW831" s="32"/>
      <c r="FIX831" s="32"/>
      <c r="FIY831" s="32"/>
      <c r="FIZ831" s="32"/>
      <c r="FJA831" s="32"/>
      <c r="FJB831" s="32"/>
      <c r="FJC831" s="32"/>
      <c r="FJD831" s="32"/>
      <c r="FJE831" s="32"/>
      <c r="FJF831" s="32"/>
      <c r="FJG831" s="32"/>
      <c r="FJH831" s="32"/>
      <c r="FJI831" s="32"/>
      <c r="FJJ831" s="32"/>
      <c r="FJK831" s="32"/>
      <c r="FJL831" s="32"/>
      <c r="FJM831" s="32"/>
      <c r="FJN831" s="32"/>
      <c r="FJO831" s="32"/>
      <c r="FJP831" s="32"/>
      <c r="FJQ831" s="32"/>
      <c r="FJR831" s="32"/>
      <c r="FJS831" s="32"/>
      <c r="FJT831" s="32"/>
      <c r="FJU831" s="32"/>
      <c r="FJV831" s="32"/>
      <c r="FJW831" s="32"/>
      <c r="FJX831" s="32"/>
      <c r="FJY831" s="32"/>
      <c r="FJZ831" s="32"/>
      <c r="FKA831" s="32"/>
      <c r="FKB831" s="32"/>
      <c r="FKC831" s="32"/>
      <c r="FKD831" s="32"/>
      <c r="FKE831" s="32"/>
      <c r="FKF831" s="32"/>
      <c r="FKG831" s="32"/>
      <c r="FKH831" s="32"/>
      <c r="FKI831" s="32"/>
      <c r="FKJ831" s="32"/>
      <c r="FKK831" s="32"/>
      <c r="FKL831" s="32"/>
      <c r="FKM831" s="32"/>
      <c r="FKN831" s="32"/>
      <c r="FKO831" s="32"/>
      <c r="FKP831" s="32"/>
      <c r="FKQ831" s="32"/>
      <c r="FKR831" s="32"/>
      <c r="FKS831" s="32"/>
      <c r="FKT831" s="32"/>
      <c r="FKU831" s="32"/>
      <c r="FKV831" s="32"/>
      <c r="FKW831" s="32"/>
      <c r="FKX831" s="32"/>
      <c r="FKY831" s="32"/>
      <c r="FKZ831" s="32"/>
      <c r="FLA831" s="32"/>
      <c r="FLB831" s="32"/>
      <c r="FLC831" s="32"/>
      <c r="FLD831" s="32"/>
      <c r="FLE831" s="32"/>
      <c r="FLF831" s="32"/>
      <c r="FLG831" s="32"/>
      <c r="FLH831" s="32"/>
      <c r="FLI831" s="32"/>
      <c r="FLJ831" s="32"/>
      <c r="FLK831" s="32"/>
      <c r="FLL831" s="32"/>
      <c r="FLM831" s="32"/>
      <c r="FLN831" s="32"/>
      <c r="FLO831" s="32"/>
      <c r="FLP831" s="32"/>
      <c r="FLQ831" s="32"/>
      <c r="FLR831" s="32"/>
      <c r="FLS831" s="32"/>
      <c r="FLT831" s="32"/>
      <c r="FLU831" s="32"/>
      <c r="FLV831" s="32"/>
      <c r="FLW831" s="32"/>
      <c r="FLX831" s="32"/>
      <c r="FLY831" s="32"/>
      <c r="FLZ831" s="32"/>
      <c r="FMA831" s="32"/>
      <c r="FMB831" s="32"/>
      <c r="FMC831" s="32"/>
      <c r="FMD831" s="32"/>
      <c r="FME831" s="32"/>
      <c r="FMF831" s="32"/>
      <c r="FMG831" s="32"/>
      <c r="FMH831" s="32"/>
      <c r="FMI831" s="32"/>
      <c r="FMJ831" s="32"/>
      <c r="FMK831" s="32"/>
      <c r="FML831" s="32"/>
      <c r="FMM831" s="32"/>
      <c r="FMN831" s="32"/>
      <c r="FMO831" s="32"/>
      <c r="FMP831" s="32"/>
      <c r="FMQ831" s="32"/>
      <c r="FMR831" s="32"/>
      <c r="FMS831" s="32"/>
      <c r="FMT831" s="32"/>
      <c r="FMU831" s="32"/>
      <c r="FMV831" s="32"/>
      <c r="FMW831" s="32"/>
      <c r="FMX831" s="32"/>
      <c r="FMY831" s="32"/>
      <c r="FMZ831" s="32"/>
      <c r="FNA831" s="32"/>
      <c r="FNB831" s="32"/>
      <c r="FNC831" s="32"/>
      <c r="FND831" s="32"/>
      <c r="FNE831" s="32"/>
      <c r="FNF831" s="32"/>
      <c r="FNG831" s="32"/>
      <c r="FNH831" s="32"/>
      <c r="FNI831" s="32"/>
      <c r="FNJ831" s="32"/>
      <c r="FNK831" s="32"/>
      <c r="FNL831" s="32"/>
      <c r="FNM831" s="32"/>
      <c r="FNN831" s="32"/>
      <c r="FNO831" s="32"/>
      <c r="FNP831" s="32"/>
      <c r="FNQ831" s="32"/>
      <c r="FNR831" s="32"/>
      <c r="FNS831" s="32"/>
      <c r="FNT831" s="32"/>
      <c r="FNU831" s="32"/>
      <c r="FNV831" s="32"/>
      <c r="FNW831" s="32"/>
      <c r="FNX831" s="32"/>
      <c r="FNY831" s="32"/>
      <c r="FNZ831" s="32"/>
      <c r="FOA831" s="32"/>
      <c r="FOB831" s="32"/>
      <c r="FOC831" s="32"/>
      <c r="FOD831" s="32"/>
      <c r="FOE831" s="32"/>
      <c r="FOF831" s="32"/>
      <c r="FOG831" s="32"/>
      <c r="FOH831" s="32"/>
      <c r="FOI831" s="32"/>
      <c r="FOJ831" s="32"/>
      <c r="FOK831" s="32"/>
      <c r="FOL831" s="32"/>
      <c r="FOM831" s="32"/>
      <c r="FON831" s="32"/>
      <c r="FOO831" s="32"/>
      <c r="FOP831" s="32"/>
      <c r="FOQ831" s="32"/>
      <c r="FOR831" s="32"/>
      <c r="FOS831" s="32"/>
      <c r="FOT831" s="32"/>
      <c r="FOU831" s="32"/>
      <c r="FOV831" s="32"/>
      <c r="FOW831" s="32"/>
      <c r="FOX831" s="32"/>
      <c r="FOY831" s="32"/>
      <c r="FOZ831" s="32"/>
      <c r="FPA831" s="32"/>
      <c r="FPB831" s="32"/>
      <c r="FPC831" s="32"/>
      <c r="FPD831" s="32"/>
      <c r="FPE831" s="32"/>
      <c r="FPF831" s="32"/>
      <c r="FPG831" s="32"/>
      <c r="FPH831" s="32"/>
      <c r="FPI831" s="32"/>
      <c r="FPJ831" s="32"/>
      <c r="FPK831" s="32"/>
      <c r="FPL831" s="32"/>
      <c r="FPM831" s="32"/>
      <c r="FPN831" s="32"/>
      <c r="FPO831" s="32"/>
      <c r="FPP831" s="32"/>
      <c r="FPQ831" s="32"/>
      <c r="FPR831" s="32"/>
      <c r="FPS831" s="32"/>
      <c r="FPT831" s="32"/>
      <c r="FPU831" s="32"/>
      <c r="FPV831" s="32"/>
      <c r="FPW831" s="32"/>
      <c r="FPX831" s="32"/>
      <c r="FPY831" s="32"/>
      <c r="FPZ831" s="32"/>
      <c r="FQA831" s="32"/>
      <c r="FQB831" s="32"/>
      <c r="FQC831" s="32"/>
      <c r="FQD831" s="32"/>
      <c r="FQE831" s="32"/>
      <c r="FQF831" s="32"/>
      <c r="FQG831" s="32"/>
      <c r="FQH831" s="32"/>
      <c r="FQI831" s="32"/>
      <c r="FQJ831" s="32"/>
      <c r="FQK831" s="32"/>
      <c r="FQL831" s="32"/>
      <c r="FQM831" s="32"/>
      <c r="FQN831" s="32"/>
      <c r="FQO831" s="32"/>
      <c r="FQP831" s="32"/>
      <c r="FQQ831" s="32"/>
      <c r="FQR831" s="32"/>
      <c r="FQS831" s="32"/>
      <c r="FQT831" s="32"/>
      <c r="FQU831" s="32"/>
      <c r="FQV831" s="32"/>
      <c r="FQW831" s="32"/>
      <c r="FQX831" s="32"/>
      <c r="FQY831" s="32"/>
      <c r="FQZ831" s="32"/>
      <c r="FRA831" s="32"/>
      <c r="FRB831" s="32"/>
      <c r="FRC831" s="32"/>
      <c r="FRD831" s="32"/>
      <c r="FRE831" s="32"/>
      <c r="FRF831" s="32"/>
      <c r="FRG831" s="32"/>
      <c r="FRH831" s="32"/>
      <c r="FRI831" s="32"/>
      <c r="FRJ831" s="32"/>
      <c r="FRK831" s="32"/>
      <c r="FRL831" s="32"/>
      <c r="FRM831" s="32"/>
      <c r="FRN831" s="32"/>
      <c r="FRO831" s="32"/>
      <c r="FRP831" s="32"/>
      <c r="FRQ831" s="32"/>
      <c r="FRR831" s="32"/>
      <c r="FRS831" s="32"/>
      <c r="FRT831" s="32"/>
      <c r="FRU831" s="32"/>
      <c r="FRV831" s="32"/>
      <c r="FRW831" s="32"/>
      <c r="FRX831" s="32"/>
      <c r="FRY831" s="32"/>
      <c r="FRZ831" s="32"/>
      <c r="FSA831" s="32"/>
      <c r="FSB831" s="32"/>
      <c r="FSC831" s="32"/>
      <c r="FSD831" s="32"/>
      <c r="FSE831" s="32"/>
      <c r="FSF831" s="32"/>
      <c r="FSG831" s="32"/>
      <c r="FSH831" s="32"/>
      <c r="FSI831" s="32"/>
      <c r="FSJ831" s="32"/>
      <c r="FSK831" s="32"/>
      <c r="FSL831" s="32"/>
      <c r="FSM831" s="32"/>
      <c r="FSN831" s="32"/>
      <c r="FSO831" s="32"/>
      <c r="FSP831" s="32"/>
      <c r="FSQ831" s="32"/>
      <c r="FSR831" s="32"/>
      <c r="FSS831" s="32"/>
      <c r="FST831" s="32"/>
      <c r="FSU831" s="32"/>
      <c r="FSV831" s="32"/>
      <c r="FSW831" s="32"/>
      <c r="FSX831" s="32"/>
      <c r="FSY831" s="32"/>
      <c r="FSZ831" s="32"/>
      <c r="FTA831" s="32"/>
      <c r="FTB831" s="32"/>
      <c r="FTC831" s="32"/>
      <c r="FTD831" s="32"/>
      <c r="FTE831" s="32"/>
      <c r="FTF831" s="32"/>
      <c r="FTG831" s="32"/>
      <c r="FTH831" s="32"/>
      <c r="FTI831" s="32"/>
      <c r="FTJ831" s="32"/>
      <c r="FTK831" s="32"/>
      <c r="FTL831" s="32"/>
      <c r="FTM831" s="32"/>
      <c r="FTN831" s="32"/>
      <c r="FTO831" s="32"/>
      <c r="FTP831" s="32"/>
      <c r="FTQ831" s="32"/>
      <c r="FTR831" s="32"/>
      <c r="FTS831" s="32"/>
      <c r="FTT831" s="32"/>
      <c r="FTU831" s="32"/>
      <c r="FTV831" s="32"/>
      <c r="FTW831" s="32"/>
      <c r="FTX831" s="32"/>
      <c r="FTY831" s="32"/>
      <c r="FTZ831" s="32"/>
      <c r="FUA831" s="32"/>
      <c r="FUB831" s="32"/>
      <c r="FUC831" s="32"/>
      <c r="FUD831" s="32"/>
      <c r="FUE831" s="32"/>
      <c r="FUF831" s="32"/>
      <c r="FUG831" s="32"/>
      <c r="FUH831" s="32"/>
      <c r="FUI831" s="32"/>
      <c r="FUJ831" s="32"/>
      <c r="FUK831" s="32"/>
      <c r="FUL831" s="32"/>
      <c r="FUM831" s="32"/>
      <c r="FUN831" s="32"/>
      <c r="FUO831" s="32"/>
      <c r="FUP831" s="32"/>
      <c r="FUQ831" s="32"/>
      <c r="FUR831" s="32"/>
      <c r="FUS831" s="32"/>
      <c r="FUT831" s="32"/>
      <c r="FUU831" s="32"/>
      <c r="FUV831" s="32"/>
      <c r="FUW831" s="32"/>
      <c r="FUX831" s="32"/>
      <c r="FUY831" s="32"/>
      <c r="FUZ831" s="32"/>
      <c r="FVA831" s="32"/>
      <c r="FVB831" s="32"/>
      <c r="FVC831" s="32"/>
      <c r="FVD831" s="32"/>
      <c r="FVE831" s="32"/>
      <c r="FVF831" s="32"/>
      <c r="FVG831" s="32"/>
      <c r="FVH831" s="32"/>
      <c r="FVI831" s="32"/>
      <c r="FVJ831" s="32"/>
      <c r="FVK831" s="32"/>
      <c r="FVL831" s="32"/>
      <c r="FVM831" s="32"/>
      <c r="FVN831" s="32"/>
      <c r="FVO831" s="32"/>
      <c r="FVP831" s="32"/>
      <c r="FVQ831" s="32"/>
      <c r="FVR831" s="32"/>
      <c r="FVS831" s="32"/>
      <c r="FVT831" s="32"/>
      <c r="FVU831" s="32"/>
      <c r="FVV831" s="32"/>
      <c r="FVW831" s="32"/>
      <c r="FVX831" s="32"/>
      <c r="FVY831" s="32"/>
      <c r="FVZ831" s="32"/>
      <c r="FWA831" s="32"/>
      <c r="FWB831" s="32"/>
      <c r="FWC831" s="32"/>
      <c r="FWD831" s="32"/>
      <c r="FWE831" s="32"/>
      <c r="FWF831" s="32"/>
      <c r="FWG831" s="32"/>
      <c r="FWH831" s="32"/>
      <c r="FWI831" s="32"/>
      <c r="FWJ831" s="32"/>
      <c r="FWK831" s="32"/>
      <c r="FWL831" s="32"/>
      <c r="FWM831" s="32"/>
      <c r="FWN831" s="32"/>
      <c r="FWO831" s="32"/>
      <c r="FWP831" s="32"/>
      <c r="FWQ831" s="32"/>
      <c r="FWR831" s="32"/>
      <c r="FWS831" s="32"/>
      <c r="FWT831" s="32"/>
      <c r="FWU831" s="32"/>
      <c r="FWV831" s="32"/>
      <c r="FWW831" s="32"/>
      <c r="FWX831" s="32"/>
      <c r="FWY831" s="32"/>
      <c r="FWZ831" s="32"/>
      <c r="FXA831" s="32"/>
      <c r="FXB831" s="32"/>
      <c r="FXC831" s="32"/>
      <c r="FXD831" s="32"/>
      <c r="FXE831" s="32"/>
      <c r="FXF831" s="32"/>
      <c r="FXG831" s="32"/>
      <c r="FXH831" s="32"/>
      <c r="FXI831" s="32"/>
      <c r="FXJ831" s="32"/>
      <c r="FXK831" s="32"/>
      <c r="FXL831" s="32"/>
      <c r="FXM831" s="32"/>
      <c r="FXN831" s="32"/>
      <c r="FXO831" s="32"/>
      <c r="FXP831" s="32"/>
      <c r="FXQ831" s="32"/>
      <c r="FXR831" s="32"/>
      <c r="FXS831" s="32"/>
      <c r="FXT831" s="32"/>
      <c r="FXU831" s="32"/>
      <c r="FXV831" s="32"/>
      <c r="FXW831" s="32"/>
      <c r="FXX831" s="32"/>
      <c r="FXY831" s="32"/>
      <c r="FXZ831" s="32"/>
      <c r="FYA831" s="32"/>
      <c r="FYB831" s="32"/>
      <c r="FYC831" s="32"/>
      <c r="FYD831" s="32"/>
      <c r="FYE831" s="32"/>
      <c r="FYF831" s="32"/>
      <c r="FYG831" s="32"/>
      <c r="FYH831" s="32"/>
      <c r="FYI831" s="32"/>
      <c r="FYJ831" s="32"/>
      <c r="FYK831" s="32"/>
      <c r="FYL831" s="32"/>
      <c r="FYM831" s="32"/>
      <c r="FYN831" s="32"/>
      <c r="FYO831" s="32"/>
      <c r="FYP831" s="32"/>
      <c r="FYQ831" s="32"/>
      <c r="FYR831" s="32"/>
      <c r="FYS831" s="32"/>
      <c r="FYT831" s="32"/>
      <c r="FYU831" s="32"/>
      <c r="FYV831" s="32"/>
      <c r="FYW831" s="32"/>
      <c r="FYX831" s="32"/>
      <c r="FYY831" s="32"/>
      <c r="FYZ831" s="32"/>
      <c r="FZA831" s="32"/>
      <c r="FZB831" s="32"/>
      <c r="FZC831" s="32"/>
      <c r="FZD831" s="32"/>
      <c r="FZE831" s="32"/>
      <c r="FZF831" s="32"/>
      <c r="FZG831" s="32"/>
      <c r="FZH831" s="32"/>
      <c r="FZI831" s="32"/>
      <c r="FZJ831" s="32"/>
      <c r="FZK831" s="32"/>
      <c r="FZL831" s="32"/>
      <c r="FZM831" s="32"/>
      <c r="FZN831" s="32"/>
      <c r="FZO831" s="32"/>
      <c r="FZP831" s="32"/>
      <c r="FZQ831" s="32"/>
      <c r="FZR831" s="32"/>
      <c r="FZS831" s="32"/>
      <c r="FZT831" s="32"/>
      <c r="FZU831" s="32"/>
      <c r="FZV831" s="32"/>
      <c r="FZW831" s="32"/>
      <c r="FZX831" s="32"/>
      <c r="FZY831" s="32"/>
      <c r="FZZ831" s="32"/>
      <c r="GAA831" s="32"/>
      <c r="GAB831" s="32"/>
      <c r="GAC831" s="32"/>
      <c r="GAD831" s="32"/>
      <c r="GAE831" s="32"/>
      <c r="GAF831" s="32"/>
      <c r="GAG831" s="32"/>
      <c r="GAH831" s="32"/>
      <c r="GAI831" s="32"/>
      <c r="GAJ831" s="32"/>
      <c r="GAK831" s="32"/>
      <c r="GAL831" s="32"/>
      <c r="GAM831" s="32"/>
      <c r="GAN831" s="32"/>
      <c r="GAO831" s="32"/>
      <c r="GAP831" s="32"/>
      <c r="GAQ831" s="32"/>
      <c r="GAR831" s="32"/>
      <c r="GAS831" s="32"/>
      <c r="GAT831" s="32"/>
      <c r="GAU831" s="32"/>
      <c r="GAV831" s="32"/>
      <c r="GAW831" s="32"/>
      <c r="GAX831" s="32"/>
      <c r="GAY831" s="32"/>
      <c r="GAZ831" s="32"/>
      <c r="GBA831" s="32"/>
      <c r="GBB831" s="32"/>
      <c r="GBC831" s="32"/>
      <c r="GBD831" s="32"/>
      <c r="GBE831" s="32"/>
      <c r="GBF831" s="32"/>
      <c r="GBG831" s="32"/>
      <c r="GBH831" s="32"/>
      <c r="GBI831" s="32"/>
      <c r="GBJ831" s="32"/>
      <c r="GBK831" s="32"/>
      <c r="GBL831" s="32"/>
      <c r="GBM831" s="32"/>
      <c r="GBN831" s="32"/>
      <c r="GBO831" s="32"/>
      <c r="GBP831" s="32"/>
      <c r="GBQ831" s="32"/>
      <c r="GBR831" s="32"/>
      <c r="GBS831" s="32"/>
      <c r="GBT831" s="32"/>
      <c r="GBU831" s="32"/>
      <c r="GBV831" s="32"/>
      <c r="GBW831" s="32"/>
      <c r="GBX831" s="32"/>
      <c r="GBY831" s="32"/>
      <c r="GBZ831" s="32"/>
      <c r="GCA831" s="32"/>
      <c r="GCB831" s="32"/>
      <c r="GCC831" s="32"/>
      <c r="GCD831" s="32"/>
      <c r="GCE831" s="32"/>
      <c r="GCF831" s="32"/>
      <c r="GCG831" s="32"/>
      <c r="GCH831" s="32"/>
      <c r="GCI831" s="32"/>
      <c r="GCJ831" s="32"/>
      <c r="GCK831" s="32"/>
      <c r="GCL831" s="32"/>
      <c r="GCM831" s="32"/>
      <c r="GCN831" s="32"/>
      <c r="GCO831" s="32"/>
      <c r="GCP831" s="32"/>
      <c r="GCQ831" s="32"/>
      <c r="GCR831" s="32"/>
      <c r="GCS831" s="32"/>
      <c r="GCT831" s="32"/>
      <c r="GCU831" s="32"/>
      <c r="GCV831" s="32"/>
      <c r="GCW831" s="32"/>
      <c r="GCX831" s="32"/>
      <c r="GCY831" s="32"/>
      <c r="GCZ831" s="32"/>
      <c r="GDA831" s="32"/>
      <c r="GDB831" s="32"/>
      <c r="GDC831" s="32"/>
      <c r="GDD831" s="32"/>
      <c r="GDE831" s="32"/>
      <c r="GDF831" s="32"/>
      <c r="GDG831" s="32"/>
      <c r="GDH831" s="32"/>
      <c r="GDI831" s="32"/>
      <c r="GDJ831" s="32"/>
      <c r="GDK831" s="32"/>
      <c r="GDL831" s="32"/>
      <c r="GDM831" s="32"/>
      <c r="GDN831" s="32"/>
      <c r="GDO831" s="32"/>
      <c r="GDP831" s="32"/>
      <c r="GDQ831" s="32"/>
      <c r="GDR831" s="32"/>
      <c r="GDS831" s="32"/>
      <c r="GDT831" s="32"/>
      <c r="GDU831" s="32"/>
      <c r="GDV831" s="32"/>
      <c r="GDW831" s="32"/>
      <c r="GDX831" s="32"/>
      <c r="GDY831" s="32"/>
      <c r="GDZ831" s="32"/>
      <c r="GEA831" s="32"/>
      <c r="GEB831" s="32"/>
      <c r="GEC831" s="32"/>
      <c r="GED831" s="32"/>
      <c r="GEE831" s="32"/>
      <c r="GEF831" s="32"/>
      <c r="GEG831" s="32"/>
      <c r="GEH831" s="32"/>
      <c r="GEI831" s="32"/>
      <c r="GEJ831" s="32"/>
      <c r="GEK831" s="32"/>
      <c r="GEL831" s="32"/>
      <c r="GEM831" s="32"/>
      <c r="GEN831" s="32"/>
      <c r="GEO831" s="32"/>
      <c r="GEP831" s="32"/>
      <c r="GEQ831" s="32"/>
      <c r="GER831" s="32"/>
      <c r="GES831" s="32"/>
      <c r="GET831" s="32"/>
      <c r="GEU831" s="32"/>
      <c r="GEV831" s="32"/>
      <c r="GEW831" s="32"/>
      <c r="GEX831" s="32"/>
      <c r="GEY831" s="32"/>
      <c r="GEZ831" s="32"/>
      <c r="GFA831" s="32"/>
      <c r="GFB831" s="32"/>
      <c r="GFC831" s="32"/>
      <c r="GFD831" s="32"/>
      <c r="GFE831" s="32"/>
      <c r="GFF831" s="32"/>
      <c r="GFG831" s="32"/>
      <c r="GFH831" s="32"/>
      <c r="GFI831" s="32"/>
      <c r="GFJ831" s="32"/>
      <c r="GFK831" s="32"/>
      <c r="GFL831" s="32"/>
      <c r="GFM831" s="32"/>
      <c r="GFN831" s="32"/>
      <c r="GFO831" s="32"/>
      <c r="GFP831" s="32"/>
      <c r="GFQ831" s="32"/>
      <c r="GFR831" s="32"/>
      <c r="GFS831" s="32"/>
      <c r="GFT831" s="32"/>
      <c r="GFU831" s="32"/>
      <c r="GFV831" s="32"/>
      <c r="GFW831" s="32"/>
      <c r="GFX831" s="32"/>
      <c r="GFY831" s="32"/>
      <c r="GFZ831" s="32"/>
      <c r="GGA831" s="32"/>
      <c r="GGB831" s="32"/>
      <c r="GGC831" s="32"/>
      <c r="GGD831" s="32"/>
      <c r="GGE831" s="32"/>
      <c r="GGF831" s="32"/>
      <c r="GGG831" s="32"/>
      <c r="GGH831" s="32"/>
      <c r="GGI831" s="32"/>
      <c r="GGJ831" s="32"/>
      <c r="GGK831" s="32"/>
      <c r="GGL831" s="32"/>
      <c r="GGM831" s="32"/>
      <c r="GGN831" s="32"/>
      <c r="GGO831" s="32"/>
      <c r="GGP831" s="32"/>
      <c r="GGQ831" s="32"/>
      <c r="GGR831" s="32"/>
      <c r="GGS831" s="32"/>
      <c r="GGT831" s="32"/>
      <c r="GGU831" s="32"/>
      <c r="GGV831" s="32"/>
      <c r="GGW831" s="32"/>
      <c r="GGX831" s="32"/>
      <c r="GGY831" s="32"/>
      <c r="GGZ831" s="32"/>
      <c r="GHA831" s="32"/>
      <c r="GHB831" s="32"/>
      <c r="GHC831" s="32"/>
      <c r="GHD831" s="32"/>
      <c r="GHE831" s="32"/>
      <c r="GHF831" s="32"/>
      <c r="GHG831" s="32"/>
      <c r="GHH831" s="32"/>
      <c r="GHI831" s="32"/>
      <c r="GHJ831" s="32"/>
      <c r="GHK831" s="32"/>
      <c r="GHL831" s="32"/>
      <c r="GHM831" s="32"/>
      <c r="GHN831" s="32"/>
      <c r="GHO831" s="32"/>
      <c r="GHP831" s="32"/>
      <c r="GHQ831" s="32"/>
      <c r="GHR831" s="32"/>
      <c r="GHS831" s="32"/>
      <c r="GHT831" s="32"/>
      <c r="GHU831" s="32"/>
      <c r="GHV831" s="32"/>
      <c r="GHW831" s="32"/>
      <c r="GHX831" s="32"/>
      <c r="GHY831" s="32"/>
      <c r="GHZ831" s="32"/>
      <c r="GIA831" s="32"/>
      <c r="GIB831" s="32"/>
      <c r="GIC831" s="32"/>
      <c r="GID831" s="32"/>
      <c r="GIE831" s="32"/>
      <c r="GIF831" s="32"/>
      <c r="GIG831" s="32"/>
      <c r="GIH831" s="32"/>
      <c r="GII831" s="32"/>
      <c r="GIJ831" s="32"/>
      <c r="GIK831" s="32"/>
      <c r="GIL831" s="32"/>
      <c r="GIM831" s="32"/>
      <c r="GIN831" s="32"/>
      <c r="GIO831" s="32"/>
      <c r="GIP831" s="32"/>
      <c r="GIQ831" s="32"/>
      <c r="GIR831" s="32"/>
      <c r="GIS831" s="32"/>
      <c r="GIT831" s="32"/>
      <c r="GIU831" s="32"/>
      <c r="GIV831" s="32"/>
      <c r="GIW831" s="32"/>
      <c r="GIX831" s="32"/>
      <c r="GIY831" s="32"/>
      <c r="GIZ831" s="32"/>
      <c r="GJA831" s="32"/>
      <c r="GJB831" s="32"/>
      <c r="GJC831" s="32"/>
      <c r="GJD831" s="32"/>
      <c r="GJE831" s="32"/>
      <c r="GJF831" s="32"/>
      <c r="GJG831" s="32"/>
      <c r="GJH831" s="32"/>
      <c r="GJI831" s="32"/>
      <c r="GJJ831" s="32"/>
      <c r="GJK831" s="32"/>
      <c r="GJL831" s="32"/>
      <c r="GJM831" s="32"/>
      <c r="GJN831" s="32"/>
      <c r="GJO831" s="32"/>
      <c r="GJP831" s="32"/>
      <c r="GJQ831" s="32"/>
      <c r="GJR831" s="32"/>
      <c r="GJS831" s="32"/>
      <c r="GJT831" s="32"/>
      <c r="GJU831" s="32"/>
      <c r="GJV831" s="32"/>
      <c r="GJW831" s="32"/>
      <c r="GJX831" s="32"/>
      <c r="GJY831" s="32"/>
      <c r="GJZ831" s="32"/>
      <c r="GKA831" s="32"/>
      <c r="GKB831" s="32"/>
      <c r="GKC831" s="32"/>
      <c r="GKD831" s="32"/>
      <c r="GKE831" s="32"/>
      <c r="GKF831" s="32"/>
      <c r="GKG831" s="32"/>
      <c r="GKH831" s="32"/>
      <c r="GKI831" s="32"/>
      <c r="GKJ831" s="32"/>
      <c r="GKK831" s="32"/>
      <c r="GKL831" s="32"/>
      <c r="GKM831" s="32"/>
      <c r="GKN831" s="32"/>
      <c r="GKO831" s="32"/>
      <c r="GKP831" s="32"/>
      <c r="GKQ831" s="32"/>
      <c r="GKR831" s="32"/>
      <c r="GKS831" s="32"/>
      <c r="GKT831" s="32"/>
      <c r="GKU831" s="32"/>
      <c r="GKV831" s="32"/>
      <c r="GKW831" s="32"/>
      <c r="GKX831" s="32"/>
      <c r="GKY831" s="32"/>
      <c r="GKZ831" s="32"/>
      <c r="GLA831" s="32"/>
      <c r="GLB831" s="32"/>
      <c r="GLC831" s="32"/>
      <c r="GLD831" s="32"/>
      <c r="GLE831" s="32"/>
      <c r="GLF831" s="32"/>
      <c r="GLG831" s="32"/>
      <c r="GLH831" s="32"/>
      <c r="GLI831" s="32"/>
      <c r="GLJ831" s="32"/>
      <c r="GLK831" s="32"/>
      <c r="GLL831" s="32"/>
      <c r="GLM831" s="32"/>
      <c r="GLN831" s="32"/>
      <c r="GLO831" s="32"/>
      <c r="GLP831" s="32"/>
      <c r="GLQ831" s="32"/>
      <c r="GLR831" s="32"/>
      <c r="GLS831" s="32"/>
      <c r="GLT831" s="32"/>
      <c r="GLU831" s="32"/>
      <c r="GLV831" s="32"/>
      <c r="GLW831" s="32"/>
      <c r="GLX831" s="32"/>
      <c r="GLY831" s="32"/>
      <c r="GLZ831" s="32"/>
      <c r="GMA831" s="32"/>
      <c r="GMB831" s="32"/>
      <c r="GMC831" s="32"/>
      <c r="GMD831" s="32"/>
      <c r="GME831" s="32"/>
      <c r="GMF831" s="32"/>
      <c r="GMG831" s="32"/>
      <c r="GMH831" s="32"/>
      <c r="GMI831" s="32"/>
      <c r="GMJ831" s="32"/>
      <c r="GMK831" s="32"/>
      <c r="GML831" s="32"/>
      <c r="GMM831" s="32"/>
      <c r="GMN831" s="32"/>
      <c r="GMO831" s="32"/>
      <c r="GMP831" s="32"/>
      <c r="GMQ831" s="32"/>
      <c r="GMR831" s="32"/>
      <c r="GMS831" s="32"/>
      <c r="GMT831" s="32"/>
      <c r="GMU831" s="32"/>
      <c r="GMV831" s="32"/>
      <c r="GMW831" s="32"/>
      <c r="GMX831" s="32"/>
      <c r="GMY831" s="32"/>
      <c r="GMZ831" s="32"/>
      <c r="GNA831" s="32"/>
      <c r="GNB831" s="32"/>
      <c r="GNC831" s="32"/>
      <c r="GND831" s="32"/>
      <c r="GNE831" s="32"/>
      <c r="GNF831" s="32"/>
      <c r="GNG831" s="32"/>
      <c r="GNH831" s="32"/>
      <c r="GNI831" s="32"/>
      <c r="GNJ831" s="32"/>
      <c r="GNK831" s="32"/>
      <c r="GNL831" s="32"/>
      <c r="GNM831" s="32"/>
      <c r="GNN831" s="32"/>
      <c r="GNO831" s="32"/>
      <c r="GNP831" s="32"/>
      <c r="GNQ831" s="32"/>
      <c r="GNR831" s="32"/>
      <c r="GNS831" s="32"/>
      <c r="GNT831" s="32"/>
      <c r="GNU831" s="32"/>
      <c r="GNV831" s="32"/>
      <c r="GNW831" s="32"/>
      <c r="GNX831" s="32"/>
      <c r="GNY831" s="32"/>
      <c r="GNZ831" s="32"/>
      <c r="GOA831" s="32"/>
      <c r="GOB831" s="32"/>
      <c r="GOC831" s="32"/>
      <c r="GOD831" s="32"/>
      <c r="GOE831" s="32"/>
      <c r="GOF831" s="32"/>
      <c r="GOG831" s="32"/>
      <c r="GOH831" s="32"/>
      <c r="GOI831" s="32"/>
      <c r="GOJ831" s="32"/>
      <c r="GOK831" s="32"/>
      <c r="GOL831" s="32"/>
      <c r="GOM831" s="32"/>
      <c r="GON831" s="32"/>
      <c r="GOO831" s="32"/>
      <c r="GOP831" s="32"/>
      <c r="GOQ831" s="32"/>
      <c r="GOR831" s="32"/>
      <c r="GOS831" s="32"/>
      <c r="GOT831" s="32"/>
      <c r="GOU831" s="32"/>
      <c r="GOV831" s="32"/>
      <c r="GOW831" s="32"/>
      <c r="GOX831" s="32"/>
      <c r="GOY831" s="32"/>
      <c r="GOZ831" s="32"/>
      <c r="GPA831" s="32"/>
      <c r="GPB831" s="32"/>
      <c r="GPC831" s="32"/>
      <c r="GPD831" s="32"/>
      <c r="GPE831" s="32"/>
      <c r="GPF831" s="32"/>
      <c r="GPG831" s="32"/>
      <c r="GPH831" s="32"/>
      <c r="GPI831" s="32"/>
      <c r="GPJ831" s="32"/>
      <c r="GPK831" s="32"/>
      <c r="GPL831" s="32"/>
      <c r="GPM831" s="32"/>
      <c r="GPN831" s="32"/>
      <c r="GPO831" s="32"/>
      <c r="GPP831" s="32"/>
      <c r="GPQ831" s="32"/>
      <c r="GPR831" s="32"/>
      <c r="GPS831" s="32"/>
      <c r="GPT831" s="32"/>
      <c r="GPU831" s="32"/>
      <c r="GPV831" s="32"/>
      <c r="GPW831" s="32"/>
      <c r="GPX831" s="32"/>
      <c r="GPY831" s="32"/>
      <c r="GPZ831" s="32"/>
      <c r="GQA831" s="32"/>
      <c r="GQB831" s="32"/>
      <c r="GQC831" s="32"/>
      <c r="GQD831" s="32"/>
      <c r="GQE831" s="32"/>
      <c r="GQF831" s="32"/>
      <c r="GQG831" s="32"/>
      <c r="GQH831" s="32"/>
      <c r="GQI831" s="32"/>
      <c r="GQJ831" s="32"/>
      <c r="GQK831" s="32"/>
      <c r="GQL831" s="32"/>
      <c r="GQM831" s="32"/>
      <c r="GQN831" s="32"/>
      <c r="GQO831" s="32"/>
      <c r="GQP831" s="32"/>
      <c r="GQQ831" s="32"/>
      <c r="GQR831" s="32"/>
      <c r="GQS831" s="32"/>
      <c r="GQT831" s="32"/>
      <c r="GQU831" s="32"/>
      <c r="GQV831" s="32"/>
      <c r="GQW831" s="32"/>
      <c r="GQX831" s="32"/>
      <c r="GQY831" s="32"/>
      <c r="GQZ831" s="32"/>
      <c r="GRA831" s="32"/>
      <c r="GRB831" s="32"/>
      <c r="GRC831" s="32"/>
      <c r="GRD831" s="32"/>
      <c r="GRE831" s="32"/>
      <c r="GRF831" s="32"/>
      <c r="GRG831" s="32"/>
      <c r="GRH831" s="32"/>
      <c r="GRI831" s="32"/>
      <c r="GRJ831" s="32"/>
      <c r="GRK831" s="32"/>
      <c r="GRL831" s="32"/>
      <c r="GRM831" s="32"/>
      <c r="GRN831" s="32"/>
      <c r="GRO831" s="32"/>
      <c r="GRP831" s="32"/>
      <c r="GRQ831" s="32"/>
      <c r="GRR831" s="32"/>
      <c r="GRS831" s="32"/>
      <c r="GRT831" s="32"/>
      <c r="GRU831" s="32"/>
      <c r="GRV831" s="32"/>
      <c r="GRW831" s="32"/>
      <c r="GRX831" s="32"/>
      <c r="GRY831" s="32"/>
      <c r="GRZ831" s="32"/>
      <c r="GSA831" s="32"/>
      <c r="GSB831" s="32"/>
      <c r="GSC831" s="32"/>
      <c r="GSD831" s="32"/>
      <c r="GSE831" s="32"/>
      <c r="GSF831" s="32"/>
      <c r="GSG831" s="32"/>
      <c r="GSH831" s="32"/>
      <c r="GSI831" s="32"/>
      <c r="GSJ831" s="32"/>
      <c r="GSK831" s="32"/>
      <c r="GSL831" s="32"/>
      <c r="GSM831" s="32"/>
      <c r="GSN831" s="32"/>
      <c r="GSO831" s="32"/>
      <c r="GSP831" s="32"/>
      <c r="GSQ831" s="32"/>
      <c r="GSR831" s="32"/>
      <c r="GSS831" s="32"/>
      <c r="GST831" s="32"/>
      <c r="GSU831" s="32"/>
      <c r="GSV831" s="32"/>
      <c r="GSW831" s="32"/>
      <c r="GSX831" s="32"/>
      <c r="GSY831" s="32"/>
      <c r="GSZ831" s="32"/>
      <c r="GTA831" s="32"/>
      <c r="GTB831" s="32"/>
      <c r="GTC831" s="32"/>
      <c r="GTD831" s="32"/>
      <c r="GTE831" s="32"/>
      <c r="GTF831" s="32"/>
      <c r="GTG831" s="32"/>
      <c r="GTH831" s="32"/>
      <c r="GTI831" s="32"/>
      <c r="GTJ831" s="32"/>
      <c r="GTK831" s="32"/>
      <c r="GTL831" s="32"/>
      <c r="GTM831" s="32"/>
      <c r="GTN831" s="32"/>
      <c r="GTO831" s="32"/>
      <c r="GTP831" s="32"/>
      <c r="GTQ831" s="32"/>
      <c r="GTR831" s="32"/>
      <c r="GTS831" s="32"/>
      <c r="GTT831" s="32"/>
      <c r="GTU831" s="32"/>
      <c r="GTV831" s="32"/>
      <c r="GTW831" s="32"/>
      <c r="GTX831" s="32"/>
      <c r="GTY831" s="32"/>
      <c r="GTZ831" s="32"/>
      <c r="GUA831" s="32"/>
      <c r="GUB831" s="32"/>
      <c r="GUC831" s="32"/>
      <c r="GUD831" s="32"/>
      <c r="GUE831" s="32"/>
      <c r="GUF831" s="32"/>
      <c r="GUG831" s="32"/>
      <c r="GUH831" s="32"/>
      <c r="GUI831" s="32"/>
      <c r="GUJ831" s="32"/>
      <c r="GUK831" s="32"/>
      <c r="GUL831" s="32"/>
      <c r="GUM831" s="32"/>
      <c r="GUN831" s="32"/>
      <c r="GUO831" s="32"/>
      <c r="GUP831" s="32"/>
      <c r="GUQ831" s="32"/>
      <c r="GUR831" s="32"/>
      <c r="GUS831" s="32"/>
      <c r="GUT831" s="32"/>
      <c r="GUU831" s="32"/>
      <c r="GUV831" s="32"/>
      <c r="GUW831" s="32"/>
      <c r="GUX831" s="32"/>
      <c r="GUY831" s="32"/>
      <c r="GUZ831" s="32"/>
      <c r="GVA831" s="32"/>
      <c r="GVB831" s="32"/>
      <c r="GVC831" s="32"/>
      <c r="GVD831" s="32"/>
      <c r="GVE831" s="32"/>
      <c r="GVF831" s="32"/>
      <c r="GVG831" s="32"/>
      <c r="GVH831" s="32"/>
      <c r="GVI831" s="32"/>
      <c r="GVJ831" s="32"/>
      <c r="GVK831" s="32"/>
      <c r="GVL831" s="32"/>
      <c r="GVM831" s="32"/>
      <c r="GVN831" s="32"/>
      <c r="GVO831" s="32"/>
      <c r="GVP831" s="32"/>
      <c r="GVQ831" s="32"/>
      <c r="GVR831" s="32"/>
      <c r="GVS831" s="32"/>
      <c r="GVT831" s="32"/>
      <c r="GVU831" s="32"/>
      <c r="GVV831" s="32"/>
      <c r="GVW831" s="32"/>
      <c r="GVX831" s="32"/>
      <c r="GVY831" s="32"/>
      <c r="GVZ831" s="32"/>
      <c r="GWA831" s="32"/>
      <c r="GWB831" s="32"/>
      <c r="GWC831" s="32"/>
      <c r="GWD831" s="32"/>
      <c r="GWE831" s="32"/>
      <c r="GWF831" s="32"/>
      <c r="GWG831" s="32"/>
      <c r="GWH831" s="32"/>
      <c r="GWI831" s="32"/>
      <c r="GWJ831" s="32"/>
      <c r="GWK831" s="32"/>
      <c r="GWL831" s="32"/>
      <c r="GWM831" s="32"/>
      <c r="GWN831" s="32"/>
      <c r="GWO831" s="32"/>
      <c r="GWP831" s="32"/>
      <c r="GWQ831" s="32"/>
      <c r="GWR831" s="32"/>
      <c r="GWS831" s="32"/>
      <c r="GWT831" s="32"/>
      <c r="GWU831" s="32"/>
      <c r="GWV831" s="32"/>
      <c r="GWW831" s="32"/>
      <c r="GWX831" s="32"/>
      <c r="GWY831" s="32"/>
      <c r="GWZ831" s="32"/>
      <c r="GXA831" s="32"/>
      <c r="GXB831" s="32"/>
      <c r="GXC831" s="32"/>
      <c r="GXD831" s="32"/>
      <c r="GXE831" s="32"/>
      <c r="GXF831" s="32"/>
      <c r="GXG831" s="32"/>
      <c r="GXH831" s="32"/>
      <c r="GXI831" s="32"/>
      <c r="GXJ831" s="32"/>
      <c r="GXK831" s="32"/>
      <c r="GXL831" s="32"/>
      <c r="GXM831" s="32"/>
      <c r="GXN831" s="32"/>
      <c r="GXO831" s="32"/>
      <c r="GXP831" s="32"/>
      <c r="GXQ831" s="32"/>
      <c r="GXR831" s="32"/>
      <c r="GXS831" s="32"/>
      <c r="GXT831" s="32"/>
      <c r="GXU831" s="32"/>
      <c r="GXV831" s="32"/>
      <c r="GXW831" s="32"/>
      <c r="GXX831" s="32"/>
      <c r="GXY831" s="32"/>
      <c r="GXZ831" s="32"/>
      <c r="GYA831" s="32"/>
      <c r="GYB831" s="32"/>
      <c r="GYC831" s="32"/>
      <c r="GYD831" s="32"/>
      <c r="GYE831" s="32"/>
      <c r="GYF831" s="32"/>
      <c r="GYG831" s="32"/>
      <c r="GYH831" s="32"/>
      <c r="GYI831" s="32"/>
      <c r="GYJ831" s="32"/>
      <c r="GYK831" s="32"/>
      <c r="GYL831" s="32"/>
      <c r="GYM831" s="32"/>
      <c r="GYN831" s="32"/>
      <c r="GYO831" s="32"/>
      <c r="GYP831" s="32"/>
      <c r="GYQ831" s="32"/>
      <c r="GYR831" s="32"/>
      <c r="GYS831" s="32"/>
      <c r="GYT831" s="32"/>
      <c r="GYU831" s="32"/>
      <c r="GYV831" s="32"/>
      <c r="GYW831" s="32"/>
      <c r="GYX831" s="32"/>
      <c r="GYY831" s="32"/>
      <c r="GYZ831" s="32"/>
      <c r="GZA831" s="32"/>
      <c r="GZB831" s="32"/>
      <c r="GZC831" s="32"/>
      <c r="GZD831" s="32"/>
      <c r="GZE831" s="32"/>
      <c r="GZF831" s="32"/>
      <c r="GZG831" s="32"/>
      <c r="GZH831" s="32"/>
      <c r="GZI831" s="32"/>
      <c r="GZJ831" s="32"/>
      <c r="GZK831" s="32"/>
      <c r="GZL831" s="32"/>
      <c r="GZM831" s="32"/>
      <c r="GZN831" s="32"/>
      <c r="GZO831" s="32"/>
      <c r="GZP831" s="32"/>
      <c r="GZQ831" s="32"/>
      <c r="GZR831" s="32"/>
      <c r="GZS831" s="32"/>
      <c r="GZT831" s="32"/>
      <c r="GZU831" s="32"/>
      <c r="GZV831" s="32"/>
      <c r="GZW831" s="32"/>
      <c r="GZX831" s="32"/>
      <c r="GZY831" s="32"/>
      <c r="GZZ831" s="32"/>
      <c r="HAA831" s="32"/>
      <c r="HAB831" s="32"/>
      <c r="HAC831" s="32"/>
      <c r="HAD831" s="32"/>
      <c r="HAE831" s="32"/>
      <c r="HAF831" s="32"/>
      <c r="HAG831" s="32"/>
      <c r="HAH831" s="32"/>
      <c r="HAI831" s="32"/>
      <c r="HAJ831" s="32"/>
      <c r="HAK831" s="32"/>
      <c r="HAL831" s="32"/>
      <c r="HAM831" s="32"/>
      <c r="HAN831" s="32"/>
      <c r="HAO831" s="32"/>
      <c r="HAP831" s="32"/>
      <c r="HAQ831" s="32"/>
      <c r="HAR831" s="32"/>
      <c r="HAS831" s="32"/>
      <c r="HAT831" s="32"/>
      <c r="HAU831" s="32"/>
      <c r="HAV831" s="32"/>
      <c r="HAW831" s="32"/>
      <c r="HAX831" s="32"/>
      <c r="HAY831" s="32"/>
      <c r="HAZ831" s="32"/>
      <c r="HBA831" s="32"/>
      <c r="HBB831" s="32"/>
      <c r="HBC831" s="32"/>
      <c r="HBD831" s="32"/>
      <c r="HBE831" s="32"/>
      <c r="HBF831" s="32"/>
      <c r="HBG831" s="32"/>
      <c r="HBH831" s="32"/>
      <c r="HBI831" s="32"/>
      <c r="HBJ831" s="32"/>
      <c r="HBK831" s="32"/>
      <c r="HBL831" s="32"/>
      <c r="HBM831" s="32"/>
      <c r="HBN831" s="32"/>
      <c r="HBO831" s="32"/>
      <c r="HBP831" s="32"/>
      <c r="HBQ831" s="32"/>
      <c r="HBR831" s="32"/>
      <c r="HBS831" s="32"/>
      <c r="HBT831" s="32"/>
      <c r="HBU831" s="32"/>
      <c r="HBV831" s="32"/>
      <c r="HBW831" s="32"/>
      <c r="HBX831" s="32"/>
      <c r="HBY831" s="32"/>
      <c r="HBZ831" s="32"/>
      <c r="HCA831" s="32"/>
      <c r="HCB831" s="32"/>
      <c r="HCC831" s="32"/>
      <c r="HCD831" s="32"/>
      <c r="HCE831" s="32"/>
      <c r="HCF831" s="32"/>
      <c r="HCG831" s="32"/>
      <c r="HCH831" s="32"/>
      <c r="HCI831" s="32"/>
      <c r="HCJ831" s="32"/>
      <c r="HCK831" s="32"/>
      <c r="HCL831" s="32"/>
      <c r="HCM831" s="32"/>
      <c r="HCN831" s="32"/>
      <c r="HCO831" s="32"/>
      <c r="HCP831" s="32"/>
      <c r="HCQ831" s="32"/>
      <c r="HCR831" s="32"/>
      <c r="HCS831" s="32"/>
      <c r="HCT831" s="32"/>
      <c r="HCU831" s="32"/>
      <c r="HCV831" s="32"/>
      <c r="HCW831" s="32"/>
      <c r="HCX831" s="32"/>
      <c r="HCY831" s="32"/>
      <c r="HCZ831" s="32"/>
      <c r="HDA831" s="32"/>
      <c r="HDB831" s="32"/>
      <c r="HDC831" s="32"/>
      <c r="HDD831" s="32"/>
      <c r="HDE831" s="32"/>
      <c r="HDF831" s="32"/>
      <c r="HDG831" s="32"/>
      <c r="HDH831" s="32"/>
      <c r="HDI831" s="32"/>
      <c r="HDJ831" s="32"/>
      <c r="HDK831" s="32"/>
      <c r="HDL831" s="32"/>
      <c r="HDM831" s="32"/>
      <c r="HDN831" s="32"/>
      <c r="HDO831" s="32"/>
      <c r="HDP831" s="32"/>
      <c r="HDQ831" s="32"/>
      <c r="HDR831" s="32"/>
      <c r="HDS831" s="32"/>
      <c r="HDT831" s="32"/>
      <c r="HDU831" s="32"/>
      <c r="HDV831" s="32"/>
      <c r="HDW831" s="32"/>
      <c r="HDX831" s="32"/>
      <c r="HDY831" s="32"/>
      <c r="HDZ831" s="32"/>
      <c r="HEA831" s="32"/>
      <c r="HEB831" s="32"/>
      <c r="HEC831" s="32"/>
      <c r="HED831" s="32"/>
      <c r="HEE831" s="32"/>
      <c r="HEF831" s="32"/>
      <c r="HEG831" s="32"/>
      <c r="HEH831" s="32"/>
      <c r="HEI831" s="32"/>
      <c r="HEJ831" s="32"/>
      <c r="HEK831" s="32"/>
      <c r="HEL831" s="32"/>
      <c r="HEM831" s="32"/>
      <c r="HEN831" s="32"/>
      <c r="HEO831" s="32"/>
      <c r="HEP831" s="32"/>
      <c r="HEQ831" s="32"/>
      <c r="HER831" s="32"/>
      <c r="HES831" s="32"/>
      <c r="HET831" s="32"/>
      <c r="HEU831" s="32"/>
      <c r="HEV831" s="32"/>
      <c r="HEW831" s="32"/>
      <c r="HEX831" s="32"/>
      <c r="HEY831" s="32"/>
      <c r="HEZ831" s="32"/>
      <c r="HFA831" s="32"/>
      <c r="HFB831" s="32"/>
      <c r="HFC831" s="32"/>
      <c r="HFD831" s="32"/>
      <c r="HFE831" s="32"/>
      <c r="HFF831" s="32"/>
      <c r="HFG831" s="32"/>
      <c r="HFH831" s="32"/>
      <c r="HFI831" s="32"/>
      <c r="HFJ831" s="32"/>
      <c r="HFK831" s="32"/>
      <c r="HFL831" s="32"/>
      <c r="HFM831" s="32"/>
      <c r="HFN831" s="32"/>
      <c r="HFO831" s="32"/>
      <c r="HFP831" s="32"/>
      <c r="HFQ831" s="32"/>
      <c r="HFR831" s="32"/>
      <c r="HFS831" s="32"/>
      <c r="HFT831" s="32"/>
      <c r="HFU831" s="32"/>
      <c r="HFV831" s="32"/>
      <c r="HFW831" s="32"/>
      <c r="HFX831" s="32"/>
      <c r="HFY831" s="32"/>
      <c r="HFZ831" s="32"/>
      <c r="HGA831" s="32"/>
      <c r="HGB831" s="32"/>
      <c r="HGC831" s="32"/>
      <c r="HGD831" s="32"/>
      <c r="HGE831" s="32"/>
      <c r="HGF831" s="32"/>
      <c r="HGG831" s="32"/>
      <c r="HGH831" s="32"/>
      <c r="HGI831" s="32"/>
      <c r="HGJ831" s="32"/>
      <c r="HGK831" s="32"/>
      <c r="HGL831" s="32"/>
      <c r="HGM831" s="32"/>
      <c r="HGN831" s="32"/>
      <c r="HGO831" s="32"/>
      <c r="HGP831" s="32"/>
      <c r="HGQ831" s="32"/>
      <c r="HGR831" s="32"/>
      <c r="HGS831" s="32"/>
      <c r="HGT831" s="32"/>
      <c r="HGU831" s="32"/>
      <c r="HGV831" s="32"/>
      <c r="HGW831" s="32"/>
      <c r="HGX831" s="32"/>
      <c r="HGY831" s="32"/>
      <c r="HGZ831" s="32"/>
      <c r="HHA831" s="32"/>
      <c r="HHB831" s="32"/>
      <c r="HHC831" s="32"/>
      <c r="HHD831" s="32"/>
      <c r="HHE831" s="32"/>
      <c r="HHF831" s="32"/>
      <c r="HHG831" s="32"/>
      <c r="HHH831" s="32"/>
      <c r="HHI831" s="32"/>
      <c r="HHJ831" s="32"/>
      <c r="HHK831" s="32"/>
      <c r="HHL831" s="32"/>
      <c r="HHM831" s="32"/>
      <c r="HHN831" s="32"/>
      <c r="HHO831" s="32"/>
      <c r="HHP831" s="32"/>
      <c r="HHQ831" s="32"/>
      <c r="HHR831" s="32"/>
      <c r="HHS831" s="32"/>
      <c r="HHT831" s="32"/>
      <c r="HHU831" s="32"/>
      <c r="HHV831" s="32"/>
      <c r="HHW831" s="32"/>
      <c r="HHX831" s="32"/>
      <c r="HHY831" s="32"/>
      <c r="HHZ831" s="32"/>
      <c r="HIA831" s="32"/>
      <c r="HIB831" s="32"/>
      <c r="HIC831" s="32"/>
      <c r="HID831" s="32"/>
      <c r="HIE831" s="32"/>
      <c r="HIF831" s="32"/>
      <c r="HIG831" s="32"/>
      <c r="HIH831" s="32"/>
      <c r="HII831" s="32"/>
      <c r="HIJ831" s="32"/>
      <c r="HIK831" s="32"/>
      <c r="HIL831" s="32"/>
      <c r="HIM831" s="32"/>
      <c r="HIN831" s="32"/>
      <c r="HIO831" s="32"/>
      <c r="HIP831" s="32"/>
      <c r="HIQ831" s="32"/>
      <c r="HIR831" s="32"/>
      <c r="HIS831" s="32"/>
      <c r="HIT831" s="32"/>
      <c r="HIU831" s="32"/>
      <c r="HIV831" s="32"/>
      <c r="HIW831" s="32"/>
      <c r="HIX831" s="32"/>
      <c r="HIY831" s="32"/>
      <c r="HIZ831" s="32"/>
      <c r="HJA831" s="32"/>
      <c r="HJB831" s="32"/>
      <c r="HJC831" s="32"/>
      <c r="HJD831" s="32"/>
      <c r="HJE831" s="32"/>
      <c r="HJF831" s="32"/>
      <c r="HJG831" s="32"/>
      <c r="HJH831" s="32"/>
      <c r="HJI831" s="32"/>
      <c r="HJJ831" s="32"/>
      <c r="HJK831" s="32"/>
      <c r="HJL831" s="32"/>
      <c r="HJM831" s="32"/>
      <c r="HJN831" s="32"/>
      <c r="HJO831" s="32"/>
      <c r="HJP831" s="32"/>
      <c r="HJQ831" s="32"/>
      <c r="HJR831" s="32"/>
      <c r="HJS831" s="32"/>
      <c r="HJT831" s="32"/>
      <c r="HJU831" s="32"/>
      <c r="HJV831" s="32"/>
      <c r="HJW831" s="32"/>
      <c r="HJX831" s="32"/>
      <c r="HJY831" s="32"/>
      <c r="HJZ831" s="32"/>
      <c r="HKA831" s="32"/>
      <c r="HKB831" s="32"/>
      <c r="HKC831" s="32"/>
      <c r="HKD831" s="32"/>
      <c r="HKE831" s="32"/>
      <c r="HKF831" s="32"/>
      <c r="HKG831" s="32"/>
      <c r="HKH831" s="32"/>
      <c r="HKI831" s="32"/>
      <c r="HKJ831" s="32"/>
      <c r="HKK831" s="32"/>
      <c r="HKL831" s="32"/>
      <c r="HKM831" s="32"/>
      <c r="HKN831" s="32"/>
      <c r="HKO831" s="32"/>
      <c r="HKP831" s="32"/>
      <c r="HKQ831" s="32"/>
      <c r="HKR831" s="32"/>
      <c r="HKS831" s="32"/>
      <c r="HKT831" s="32"/>
      <c r="HKU831" s="32"/>
      <c r="HKV831" s="32"/>
      <c r="HKW831" s="32"/>
      <c r="HKX831" s="32"/>
      <c r="HKY831" s="32"/>
      <c r="HKZ831" s="32"/>
      <c r="HLA831" s="32"/>
      <c r="HLB831" s="32"/>
      <c r="HLC831" s="32"/>
      <c r="HLD831" s="32"/>
      <c r="HLE831" s="32"/>
      <c r="HLF831" s="32"/>
      <c r="HLG831" s="32"/>
      <c r="HLH831" s="32"/>
      <c r="HLI831" s="32"/>
      <c r="HLJ831" s="32"/>
      <c r="HLK831" s="32"/>
      <c r="HLL831" s="32"/>
      <c r="HLM831" s="32"/>
      <c r="HLN831" s="32"/>
      <c r="HLO831" s="32"/>
      <c r="HLP831" s="32"/>
      <c r="HLQ831" s="32"/>
      <c r="HLR831" s="32"/>
      <c r="HLS831" s="32"/>
      <c r="HLT831" s="32"/>
      <c r="HLU831" s="32"/>
      <c r="HLV831" s="32"/>
      <c r="HLW831" s="32"/>
      <c r="HLX831" s="32"/>
      <c r="HLY831" s="32"/>
      <c r="HLZ831" s="32"/>
      <c r="HMA831" s="32"/>
      <c r="HMB831" s="32"/>
      <c r="HMC831" s="32"/>
      <c r="HMD831" s="32"/>
      <c r="HME831" s="32"/>
      <c r="HMF831" s="32"/>
      <c r="HMG831" s="32"/>
      <c r="HMH831" s="32"/>
      <c r="HMI831" s="32"/>
      <c r="HMJ831" s="32"/>
      <c r="HMK831" s="32"/>
      <c r="HML831" s="32"/>
      <c r="HMM831" s="32"/>
      <c r="HMN831" s="32"/>
      <c r="HMO831" s="32"/>
      <c r="HMP831" s="32"/>
      <c r="HMQ831" s="32"/>
      <c r="HMR831" s="32"/>
      <c r="HMS831" s="32"/>
      <c r="HMT831" s="32"/>
      <c r="HMU831" s="32"/>
      <c r="HMV831" s="32"/>
      <c r="HMW831" s="32"/>
      <c r="HMX831" s="32"/>
      <c r="HMY831" s="32"/>
      <c r="HMZ831" s="32"/>
      <c r="HNA831" s="32"/>
      <c r="HNB831" s="32"/>
      <c r="HNC831" s="32"/>
      <c r="HND831" s="32"/>
      <c r="HNE831" s="32"/>
      <c r="HNF831" s="32"/>
      <c r="HNG831" s="32"/>
      <c r="HNH831" s="32"/>
      <c r="HNI831" s="32"/>
      <c r="HNJ831" s="32"/>
      <c r="HNK831" s="32"/>
      <c r="HNL831" s="32"/>
      <c r="HNM831" s="32"/>
      <c r="HNN831" s="32"/>
      <c r="HNO831" s="32"/>
      <c r="HNP831" s="32"/>
      <c r="HNQ831" s="32"/>
      <c r="HNR831" s="32"/>
      <c r="HNS831" s="32"/>
      <c r="HNT831" s="32"/>
      <c r="HNU831" s="32"/>
      <c r="HNV831" s="32"/>
      <c r="HNW831" s="32"/>
      <c r="HNX831" s="32"/>
      <c r="HNY831" s="32"/>
      <c r="HNZ831" s="32"/>
      <c r="HOA831" s="32"/>
      <c r="HOB831" s="32"/>
      <c r="HOC831" s="32"/>
      <c r="HOD831" s="32"/>
      <c r="HOE831" s="32"/>
      <c r="HOF831" s="32"/>
      <c r="HOG831" s="32"/>
      <c r="HOH831" s="32"/>
      <c r="HOI831" s="32"/>
      <c r="HOJ831" s="32"/>
      <c r="HOK831" s="32"/>
      <c r="HOL831" s="32"/>
      <c r="HOM831" s="32"/>
      <c r="HON831" s="32"/>
      <c r="HOO831" s="32"/>
      <c r="HOP831" s="32"/>
      <c r="HOQ831" s="32"/>
      <c r="HOR831" s="32"/>
      <c r="HOS831" s="32"/>
      <c r="HOT831" s="32"/>
      <c r="HOU831" s="32"/>
      <c r="HOV831" s="32"/>
      <c r="HOW831" s="32"/>
      <c r="HOX831" s="32"/>
      <c r="HOY831" s="32"/>
      <c r="HOZ831" s="32"/>
      <c r="HPA831" s="32"/>
      <c r="HPB831" s="32"/>
      <c r="HPC831" s="32"/>
      <c r="HPD831" s="32"/>
      <c r="HPE831" s="32"/>
      <c r="HPF831" s="32"/>
      <c r="HPG831" s="32"/>
      <c r="HPH831" s="32"/>
      <c r="HPI831" s="32"/>
      <c r="HPJ831" s="32"/>
      <c r="HPK831" s="32"/>
      <c r="HPL831" s="32"/>
      <c r="HPM831" s="32"/>
      <c r="HPN831" s="32"/>
      <c r="HPO831" s="32"/>
      <c r="HPP831" s="32"/>
      <c r="HPQ831" s="32"/>
      <c r="HPR831" s="32"/>
      <c r="HPS831" s="32"/>
      <c r="HPT831" s="32"/>
      <c r="HPU831" s="32"/>
      <c r="HPV831" s="32"/>
      <c r="HPW831" s="32"/>
      <c r="HPX831" s="32"/>
      <c r="HPY831" s="32"/>
      <c r="HPZ831" s="32"/>
      <c r="HQA831" s="32"/>
      <c r="HQB831" s="32"/>
      <c r="HQC831" s="32"/>
      <c r="HQD831" s="32"/>
      <c r="HQE831" s="32"/>
      <c r="HQF831" s="32"/>
      <c r="HQG831" s="32"/>
      <c r="HQH831" s="32"/>
      <c r="HQI831" s="32"/>
      <c r="HQJ831" s="32"/>
      <c r="HQK831" s="32"/>
      <c r="HQL831" s="32"/>
      <c r="HQM831" s="32"/>
      <c r="HQN831" s="32"/>
      <c r="HQO831" s="32"/>
      <c r="HQP831" s="32"/>
      <c r="HQQ831" s="32"/>
      <c r="HQR831" s="32"/>
      <c r="HQS831" s="32"/>
      <c r="HQT831" s="32"/>
      <c r="HQU831" s="32"/>
      <c r="HQV831" s="32"/>
      <c r="HQW831" s="32"/>
      <c r="HQX831" s="32"/>
      <c r="HQY831" s="32"/>
      <c r="HQZ831" s="32"/>
      <c r="HRA831" s="32"/>
      <c r="HRB831" s="32"/>
      <c r="HRC831" s="32"/>
      <c r="HRD831" s="32"/>
      <c r="HRE831" s="32"/>
      <c r="HRF831" s="32"/>
      <c r="HRG831" s="32"/>
      <c r="HRH831" s="32"/>
      <c r="HRI831" s="32"/>
      <c r="HRJ831" s="32"/>
      <c r="HRK831" s="32"/>
      <c r="HRL831" s="32"/>
      <c r="HRM831" s="32"/>
      <c r="HRN831" s="32"/>
      <c r="HRO831" s="32"/>
      <c r="HRP831" s="32"/>
      <c r="HRQ831" s="32"/>
      <c r="HRR831" s="32"/>
      <c r="HRS831" s="32"/>
      <c r="HRT831" s="32"/>
      <c r="HRU831" s="32"/>
      <c r="HRV831" s="32"/>
      <c r="HRW831" s="32"/>
      <c r="HRX831" s="32"/>
      <c r="HRY831" s="32"/>
      <c r="HRZ831" s="32"/>
      <c r="HSA831" s="32"/>
      <c r="HSB831" s="32"/>
      <c r="HSC831" s="32"/>
      <c r="HSD831" s="32"/>
      <c r="HSE831" s="32"/>
      <c r="HSF831" s="32"/>
      <c r="HSG831" s="32"/>
      <c r="HSH831" s="32"/>
      <c r="HSI831" s="32"/>
      <c r="HSJ831" s="32"/>
      <c r="HSK831" s="32"/>
      <c r="HSL831" s="32"/>
      <c r="HSM831" s="32"/>
      <c r="HSN831" s="32"/>
      <c r="HSO831" s="32"/>
      <c r="HSP831" s="32"/>
      <c r="HSQ831" s="32"/>
      <c r="HSR831" s="32"/>
      <c r="HSS831" s="32"/>
      <c r="HST831" s="32"/>
      <c r="HSU831" s="32"/>
      <c r="HSV831" s="32"/>
      <c r="HSW831" s="32"/>
      <c r="HSX831" s="32"/>
      <c r="HSY831" s="32"/>
      <c r="HSZ831" s="32"/>
      <c r="HTA831" s="32"/>
      <c r="HTB831" s="32"/>
      <c r="HTC831" s="32"/>
      <c r="HTD831" s="32"/>
      <c r="HTE831" s="32"/>
      <c r="HTF831" s="32"/>
      <c r="HTG831" s="32"/>
      <c r="HTH831" s="32"/>
      <c r="HTI831" s="32"/>
      <c r="HTJ831" s="32"/>
      <c r="HTK831" s="32"/>
      <c r="HTL831" s="32"/>
      <c r="HTM831" s="32"/>
      <c r="HTN831" s="32"/>
      <c r="HTO831" s="32"/>
      <c r="HTP831" s="32"/>
      <c r="HTQ831" s="32"/>
      <c r="HTR831" s="32"/>
      <c r="HTS831" s="32"/>
      <c r="HTT831" s="32"/>
      <c r="HTU831" s="32"/>
      <c r="HTV831" s="32"/>
      <c r="HTW831" s="32"/>
      <c r="HTX831" s="32"/>
      <c r="HTY831" s="32"/>
      <c r="HTZ831" s="32"/>
      <c r="HUA831" s="32"/>
      <c r="HUB831" s="32"/>
      <c r="HUC831" s="32"/>
      <c r="HUD831" s="32"/>
      <c r="HUE831" s="32"/>
      <c r="HUF831" s="32"/>
      <c r="HUG831" s="32"/>
      <c r="HUH831" s="32"/>
      <c r="HUI831" s="32"/>
      <c r="HUJ831" s="32"/>
      <c r="HUK831" s="32"/>
      <c r="HUL831" s="32"/>
      <c r="HUM831" s="32"/>
      <c r="HUN831" s="32"/>
      <c r="HUO831" s="32"/>
      <c r="HUP831" s="32"/>
      <c r="HUQ831" s="32"/>
      <c r="HUR831" s="32"/>
      <c r="HUS831" s="32"/>
      <c r="HUT831" s="32"/>
      <c r="HUU831" s="32"/>
      <c r="HUV831" s="32"/>
      <c r="HUW831" s="32"/>
      <c r="HUX831" s="32"/>
      <c r="HUY831" s="32"/>
      <c r="HUZ831" s="32"/>
      <c r="HVA831" s="32"/>
      <c r="HVB831" s="32"/>
      <c r="HVC831" s="32"/>
      <c r="HVD831" s="32"/>
      <c r="HVE831" s="32"/>
      <c r="HVF831" s="32"/>
      <c r="HVG831" s="32"/>
      <c r="HVH831" s="32"/>
      <c r="HVI831" s="32"/>
      <c r="HVJ831" s="32"/>
      <c r="HVK831" s="32"/>
      <c r="HVL831" s="32"/>
      <c r="HVM831" s="32"/>
      <c r="HVN831" s="32"/>
      <c r="HVO831" s="32"/>
      <c r="HVP831" s="32"/>
      <c r="HVQ831" s="32"/>
      <c r="HVR831" s="32"/>
      <c r="HVS831" s="32"/>
      <c r="HVT831" s="32"/>
      <c r="HVU831" s="32"/>
      <c r="HVV831" s="32"/>
      <c r="HVW831" s="32"/>
      <c r="HVX831" s="32"/>
      <c r="HVY831" s="32"/>
      <c r="HVZ831" s="32"/>
      <c r="HWA831" s="32"/>
      <c r="HWB831" s="32"/>
      <c r="HWC831" s="32"/>
      <c r="HWD831" s="32"/>
      <c r="HWE831" s="32"/>
      <c r="HWF831" s="32"/>
      <c r="HWG831" s="32"/>
      <c r="HWH831" s="32"/>
      <c r="HWI831" s="32"/>
      <c r="HWJ831" s="32"/>
      <c r="HWK831" s="32"/>
      <c r="HWL831" s="32"/>
      <c r="HWM831" s="32"/>
      <c r="HWN831" s="32"/>
      <c r="HWO831" s="32"/>
      <c r="HWP831" s="32"/>
      <c r="HWQ831" s="32"/>
      <c r="HWR831" s="32"/>
      <c r="HWS831" s="32"/>
      <c r="HWT831" s="32"/>
      <c r="HWU831" s="32"/>
      <c r="HWV831" s="32"/>
      <c r="HWW831" s="32"/>
      <c r="HWX831" s="32"/>
      <c r="HWY831" s="32"/>
      <c r="HWZ831" s="32"/>
      <c r="HXA831" s="32"/>
      <c r="HXB831" s="32"/>
      <c r="HXC831" s="32"/>
      <c r="HXD831" s="32"/>
      <c r="HXE831" s="32"/>
      <c r="HXF831" s="32"/>
      <c r="HXG831" s="32"/>
      <c r="HXH831" s="32"/>
      <c r="HXI831" s="32"/>
      <c r="HXJ831" s="32"/>
      <c r="HXK831" s="32"/>
      <c r="HXL831" s="32"/>
      <c r="HXM831" s="32"/>
      <c r="HXN831" s="32"/>
      <c r="HXO831" s="32"/>
      <c r="HXP831" s="32"/>
      <c r="HXQ831" s="32"/>
      <c r="HXR831" s="32"/>
      <c r="HXS831" s="32"/>
      <c r="HXT831" s="32"/>
      <c r="HXU831" s="32"/>
      <c r="HXV831" s="32"/>
      <c r="HXW831" s="32"/>
      <c r="HXX831" s="32"/>
      <c r="HXY831" s="32"/>
      <c r="HXZ831" s="32"/>
      <c r="HYA831" s="32"/>
      <c r="HYB831" s="32"/>
      <c r="HYC831" s="32"/>
      <c r="HYD831" s="32"/>
      <c r="HYE831" s="32"/>
      <c r="HYF831" s="32"/>
      <c r="HYG831" s="32"/>
      <c r="HYH831" s="32"/>
      <c r="HYI831" s="32"/>
      <c r="HYJ831" s="32"/>
      <c r="HYK831" s="32"/>
      <c r="HYL831" s="32"/>
      <c r="HYM831" s="32"/>
      <c r="HYN831" s="32"/>
      <c r="HYO831" s="32"/>
      <c r="HYP831" s="32"/>
      <c r="HYQ831" s="32"/>
      <c r="HYR831" s="32"/>
      <c r="HYS831" s="32"/>
      <c r="HYT831" s="32"/>
      <c r="HYU831" s="32"/>
      <c r="HYV831" s="32"/>
      <c r="HYW831" s="32"/>
      <c r="HYX831" s="32"/>
      <c r="HYY831" s="32"/>
      <c r="HYZ831" s="32"/>
      <c r="HZA831" s="32"/>
      <c r="HZB831" s="32"/>
      <c r="HZC831" s="32"/>
      <c r="HZD831" s="32"/>
      <c r="HZE831" s="32"/>
      <c r="HZF831" s="32"/>
      <c r="HZG831" s="32"/>
      <c r="HZH831" s="32"/>
      <c r="HZI831" s="32"/>
      <c r="HZJ831" s="32"/>
      <c r="HZK831" s="32"/>
      <c r="HZL831" s="32"/>
      <c r="HZM831" s="32"/>
      <c r="HZN831" s="32"/>
      <c r="HZO831" s="32"/>
      <c r="HZP831" s="32"/>
      <c r="HZQ831" s="32"/>
      <c r="HZR831" s="32"/>
      <c r="HZS831" s="32"/>
      <c r="HZT831" s="32"/>
      <c r="HZU831" s="32"/>
      <c r="HZV831" s="32"/>
      <c r="HZW831" s="32"/>
      <c r="HZX831" s="32"/>
      <c r="HZY831" s="32"/>
      <c r="HZZ831" s="32"/>
      <c r="IAA831" s="32"/>
      <c r="IAB831" s="32"/>
      <c r="IAC831" s="32"/>
      <c r="IAD831" s="32"/>
      <c r="IAE831" s="32"/>
      <c r="IAF831" s="32"/>
      <c r="IAG831" s="32"/>
      <c r="IAH831" s="32"/>
      <c r="IAI831" s="32"/>
      <c r="IAJ831" s="32"/>
      <c r="IAK831" s="32"/>
      <c r="IAL831" s="32"/>
      <c r="IAM831" s="32"/>
      <c r="IAN831" s="32"/>
      <c r="IAO831" s="32"/>
      <c r="IAP831" s="32"/>
      <c r="IAQ831" s="32"/>
      <c r="IAR831" s="32"/>
      <c r="IAS831" s="32"/>
      <c r="IAT831" s="32"/>
      <c r="IAU831" s="32"/>
      <c r="IAV831" s="32"/>
      <c r="IAW831" s="32"/>
      <c r="IAX831" s="32"/>
      <c r="IAY831" s="32"/>
      <c r="IAZ831" s="32"/>
      <c r="IBA831" s="32"/>
      <c r="IBB831" s="32"/>
      <c r="IBC831" s="32"/>
      <c r="IBD831" s="32"/>
      <c r="IBE831" s="32"/>
      <c r="IBF831" s="32"/>
      <c r="IBG831" s="32"/>
      <c r="IBH831" s="32"/>
      <c r="IBI831" s="32"/>
      <c r="IBJ831" s="32"/>
      <c r="IBK831" s="32"/>
      <c r="IBL831" s="32"/>
      <c r="IBM831" s="32"/>
      <c r="IBN831" s="32"/>
      <c r="IBO831" s="32"/>
      <c r="IBP831" s="32"/>
      <c r="IBQ831" s="32"/>
      <c r="IBR831" s="32"/>
      <c r="IBS831" s="32"/>
      <c r="IBT831" s="32"/>
      <c r="IBU831" s="32"/>
      <c r="IBV831" s="32"/>
      <c r="IBW831" s="32"/>
      <c r="IBX831" s="32"/>
      <c r="IBY831" s="32"/>
      <c r="IBZ831" s="32"/>
      <c r="ICA831" s="32"/>
      <c r="ICB831" s="32"/>
      <c r="ICC831" s="32"/>
      <c r="ICD831" s="32"/>
      <c r="ICE831" s="32"/>
      <c r="ICF831" s="32"/>
      <c r="ICG831" s="32"/>
      <c r="ICH831" s="32"/>
      <c r="ICI831" s="32"/>
      <c r="ICJ831" s="32"/>
      <c r="ICK831" s="32"/>
      <c r="ICL831" s="32"/>
      <c r="ICM831" s="32"/>
      <c r="ICN831" s="32"/>
      <c r="ICO831" s="32"/>
      <c r="ICP831" s="32"/>
      <c r="ICQ831" s="32"/>
      <c r="ICR831" s="32"/>
      <c r="ICS831" s="32"/>
      <c r="ICT831" s="32"/>
      <c r="ICU831" s="32"/>
      <c r="ICV831" s="32"/>
      <c r="ICW831" s="32"/>
      <c r="ICX831" s="32"/>
      <c r="ICY831" s="32"/>
      <c r="ICZ831" s="32"/>
      <c r="IDA831" s="32"/>
      <c r="IDB831" s="32"/>
      <c r="IDC831" s="32"/>
      <c r="IDD831" s="32"/>
      <c r="IDE831" s="32"/>
      <c r="IDF831" s="32"/>
      <c r="IDG831" s="32"/>
      <c r="IDH831" s="32"/>
      <c r="IDI831" s="32"/>
      <c r="IDJ831" s="32"/>
      <c r="IDK831" s="32"/>
      <c r="IDL831" s="32"/>
      <c r="IDM831" s="32"/>
      <c r="IDN831" s="32"/>
      <c r="IDO831" s="32"/>
      <c r="IDP831" s="32"/>
      <c r="IDQ831" s="32"/>
      <c r="IDR831" s="32"/>
      <c r="IDS831" s="32"/>
      <c r="IDT831" s="32"/>
      <c r="IDU831" s="32"/>
      <c r="IDV831" s="32"/>
      <c r="IDW831" s="32"/>
      <c r="IDX831" s="32"/>
      <c r="IDY831" s="32"/>
      <c r="IDZ831" s="32"/>
      <c r="IEA831" s="32"/>
      <c r="IEB831" s="32"/>
      <c r="IEC831" s="32"/>
      <c r="IED831" s="32"/>
      <c r="IEE831" s="32"/>
      <c r="IEF831" s="32"/>
      <c r="IEG831" s="32"/>
      <c r="IEH831" s="32"/>
      <c r="IEI831" s="32"/>
      <c r="IEJ831" s="32"/>
      <c r="IEK831" s="32"/>
      <c r="IEL831" s="32"/>
      <c r="IEM831" s="32"/>
      <c r="IEN831" s="32"/>
      <c r="IEO831" s="32"/>
      <c r="IEP831" s="32"/>
      <c r="IEQ831" s="32"/>
      <c r="IER831" s="32"/>
      <c r="IES831" s="32"/>
      <c r="IET831" s="32"/>
      <c r="IEU831" s="32"/>
      <c r="IEV831" s="32"/>
      <c r="IEW831" s="32"/>
      <c r="IEX831" s="32"/>
      <c r="IEY831" s="32"/>
      <c r="IEZ831" s="32"/>
      <c r="IFA831" s="32"/>
      <c r="IFB831" s="32"/>
      <c r="IFC831" s="32"/>
      <c r="IFD831" s="32"/>
      <c r="IFE831" s="32"/>
      <c r="IFF831" s="32"/>
      <c r="IFG831" s="32"/>
      <c r="IFH831" s="32"/>
      <c r="IFI831" s="32"/>
      <c r="IFJ831" s="32"/>
      <c r="IFK831" s="32"/>
      <c r="IFL831" s="32"/>
      <c r="IFM831" s="32"/>
      <c r="IFN831" s="32"/>
      <c r="IFO831" s="32"/>
      <c r="IFP831" s="32"/>
      <c r="IFQ831" s="32"/>
      <c r="IFR831" s="32"/>
      <c r="IFS831" s="32"/>
      <c r="IFT831" s="32"/>
      <c r="IFU831" s="32"/>
      <c r="IFV831" s="32"/>
      <c r="IFW831" s="32"/>
      <c r="IFX831" s="32"/>
      <c r="IFY831" s="32"/>
      <c r="IFZ831" s="32"/>
      <c r="IGA831" s="32"/>
      <c r="IGB831" s="32"/>
      <c r="IGC831" s="32"/>
      <c r="IGD831" s="32"/>
      <c r="IGE831" s="32"/>
      <c r="IGF831" s="32"/>
      <c r="IGG831" s="32"/>
      <c r="IGH831" s="32"/>
      <c r="IGI831" s="32"/>
      <c r="IGJ831" s="32"/>
      <c r="IGK831" s="32"/>
      <c r="IGL831" s="32"/>
      <c r="IGM831" s="32"/>
      <c r="IGN831" s="32"/>
      <c r="IGO831" s="32"/>
      <c r="IGP831" s="32"/>
      <c r="IGQ831" s="32"/>
      <c r="IGR831" s="32"/>
      <c r="IGS831" s="32"/>
      <c r="IGT831" s="32"/>
      <c r="IGU831" s="32"/>
      <c r="IGV831" s="32"/>
      <c r="IGW831" s="32"/>
      <c r="IGX831" s="32"/>
      <c r="IGY831" s="32"/>
      <c r="IGZ831" s="32"/>
      <c r="IHA831" s="32"/>
      <c r="IHB831" s="32"/>
      <c r="IHC831" s="32"/>
      <c r="IHD831" s="32"/>
      <c r="IHE831" s="32"/>
      <c r="IHF831" s="32"/>
      <c r="IHG831" s="32"/>
      <c r="IHH831" s="32"/>
      <c r="IHI831" s="32"/>
      <c r="IHJ831" s="32"/>
      <c r="IHK831" s="32"/>
      <c r="IHL831" s="32"/>
      <c r="IHM831" s="32"/>
      <c r="IHN831" s="32"/>
      <c r="IHO831" s="32"/>
      <c r="IHP831" s="32"/>
      <c r="IHQ831" s="32"/>
      <c r="IHR831" s="32"/>
      <c r="IHS831" s="32"/>
      <c r="IHT831" s="32"/>
      <c r="IHU831" s="32"/>
      <c r="IHV831" s="32"/>
      <c r="IHW831" s="32"/>
      <c r="IHX831" s="32"/>
      <c r="IHY831" s="32"/>
      <c r="IHZ831" s="32"/>
      <c r="IIA831" s="32"/>
      <c r="IIB831" s="32"/>
      <c r="IIC831" s="32"/>
      <c r="IID831" s="32"/>
      <c r="IIE831" s="32"/>
      <c r="IIF831" s="32"/>
      <c r="IIG831" s="32"/>
      <c r="IIH831" s="32"/>
      <c r="III831" s="32"/>
      <c r="IIJ831" s="32"/>
      <c r="IIK831" s="32"/>
      <c r="IIL831" s="32"/>
      <c r="IIM831" s="32"/>
      <c r="IIN831" s="32"/>
      <c r="IIO831" s="32"/>
      <c r="IIP831" s="32"/>
      <c r="IIQ831" s="32"/>
      <c r="IIR831" s="32"/>
      <c r="IIS831" s="32"/>
      <c r="IIT831" s="32"/>
      <c r="IIU831" s="32"/>
      <c r="IIV831" s="32"/>
      <c r="IIW831" s="32"/>
      <c r="IIX831" s="32"/>
      <c r="IIY831" s="32"/>
      <c r="IIZ831" s="32"/>
      <c r="IJA831" s="32"/>
      <c r="IJB831" s="32"/>
      <c r="IJC831" s="32"/>
      <c r="IJD831" s="32"/>
      <c r="IJE831" s="32"/>
      <c r="IJF831" s="32"/>
      <c r="IJG831" s="32"/>
      <c r="IJH831" s="32"/>
      <c r="IJI831" s="32"/>
      <c r="IJJ831" s="32"/>
      <c r="IJK831" s="32"/>
      <c r="IJL831" s="32"/>
      <c r="IJM831" s="32"/>
      <c r="IJN831" s="32"/>
      <c r="IJO831" s="32"/>
      <c r="IJP831" s="32"/>
      <c r="IJQ831" s="32"/>
      <c r="IJR831" s="32"/>
      <c r="IJS831" s="32"/>
      <c r="IJT831" s="32"/>
      <c r="IJU831" s="32"/>
      <c r="IJV831" s="32"/>
      <c r="IJW831" s="32"/>
      <c r="IJX831" s="32"/>
      <c r="IJY831" s="32"/>
      <c r="IJZ831" s="32"/>
      <c r="IKA831" s="32"/>
      <c r="IKB831" s="32"/>
      <c r="IKC831" s="32"/>
      <c r="IKD831" s="32"/>
      <c r="IKE831" s="32"/>
      <c r="IKF831" s="32"/>
      <c r="IKG831" s="32"/>
      <c r="IKH831" s="32"/>
      <c r="IKI831" s="32"/>
      <c r="IKJ831" s="32"/>
      <c r="IKK831" s="32"/>
      <c r="IKL831" s="32"/>
      <c r="IKM831" s="32"/>
      <c r="IKN831" s="32"/>
      <c r="IKO831" s="32"/>
      <c r="IKP831" s="32"/>
      <c r="IKQ831" s="32"/>
      <c r="IKR831" s="32"/>
      <c r="IKS831" s="32"/>
      <c r="IKT831" s="32"/>
      <c r="IKU831" s="32"/>
      <c r="IKV831" s="32"/>
      <c r="IKW831" s="32"/>
      <c r="IKX831" s="32"/>
      <c r="IKY831" s="32"/>
      <c r="IKZ831" s="32"/>
      <c r="ILA831" s="32"/>
      <c r="ILB831" s="32"/>
      <c r="ILC831" s="32"/>
      <c r="ILD831" s="32"/>
      <c r="ILE831" s="32"/>
      <c r="ILF831" s="32"/>
      <c r="ILG831" s="32"/>
      <c r="ILH831" s="32"/>
      <c r="ILI831" s="32"/>
      <c r="ILJ831" s="32"/>
      <c r="ILK831" s="32"/>
      <c r="ILL831" s="32"/>
      <c r="ILM831" s="32"/>
      <c r="ILN831" s="32"/>
      <c r="ILO831" s="32"/>
      <c r="ILP831" s="32"/>
      <c r="ILQ831" s="32"/>
      <c r="ILR831" s="32"/>
      <c r="ILS831" s="32"/>
      <c r="ILT831" s="32"/>
      <c r="ILU831" s="32"/>
      <c r="ILV831" s="32"/>
      <c r="ILW831" s="32"/>
      <c r="ILX831" s="32"/>
      <c r="ILY831" s="32"/>
      <c r="ILZ831" s="32"/>
      <c r="IMA831" s="32"/>
      <c r="IMB831" s="32"/>
      <c r="IMC831" s="32"/>
      <c r="IMD831" s="32"/>
      <c r="IME831" s="32"/>
      <c r="IMF831" s="32"/>
      <c r="IMG831" s="32"/>
      <c r="IMH831" s="32"/>
      <c r="IMI831" s="32"/>
      <c r="IMJ831" s="32"/>
      <c r="IMK831" s="32"/>
      <c r="IML831" s="32"/>
      <c r="IMM831" s="32"/>
      <c r="IMN831" s="32"/>
      <c r="IMO831" s="32"/>
      <c r="IMP831" s="32"/>
      <c r="IMQ831" s="32"/>
      <c r="IMR831" s="32"/>
      <c r="IMS831" s="32"/>
      <c r="IMT831" s="32"/>
      <c r="IMU831" s="32"/>
      <c r="IMV831" s="32"/>
      <c r="IMW831" s="32"/>
      <c r="IMX831" s="32"/>
      <c r="IMY831" s="32"/>
      <c r="IMZ831" s="32"/>
      <c r="INA831" s="32"/>
      <c r="INB831" s="32"/>
      <c r="INC831" s="32"/>
      <c r="IND831" s="32"/>
      <c r="INE831" s="32"/>
      <c r="INF831" s="32"/>
      <c r="ING831" s="32"/>
      <c r="INH831" s="32"/>
      <c r="INI831" s="32"/>
      <c r="INJ831" s="32"/>
      <c r="INK831" s="32"/>
      <c r="INL831" s="32"/>
      <c r="INM831" s="32"/>
      <c r="INN831" s="32"/>
      <c r="INO831" s="32"/>
      <c r="INP831" s="32"/>
      <c r="INQ831" s="32"/>
      <c r="INR831" s="32"/>
      <c r="INS831" s="32"/>
      <c r="INT831" s="32"/>
      <c r="INU831" s="32"/>
      <c r="INV831" s="32"/>
      <c r="INW831" s="32"/>
      <c r="INX831" s="32"/>
      <c r="INY831" s="32"/>
      <c r="INZ831" s="32"/>
      <c r="IOA831" s="32"/>
      <c r="IOB831" s="32"/>
      <c r="IOC831" s="32"/>
      <c r="IOD831" s="32"/>
      <c r="IOE831" s="32"/>
      <c r="IOF831" s="32"/>
      <c r="IOG831" s="32"/>
      <c r="IOH831" s="32"/>
      <c r="IOI831" s="32"/>
      <c r="IOJ831" s="32"/>
      <c r="IOK831" s="32"/>
      <c r="IOL831" s="32"/>
      <c r="IOM831" s="32"/>
      <c r="ION831" s="32"/>
      <c r="IOO831" s="32"/>
      <c r="IOP831" s="32"/>
      <c r="IOQ831" s="32"/>
      <c r="IOR831" s="32"/>
      <c r="IOS831" s="32"/>
      <c r="IOT831" s="32"/>
      <c r="IOU831" s="32"/>
      <c r="IOV831" s="32"/>
      <c r="IOW831" s="32"/>
      <c r="IOX831" s="32"/>
      <c r="IOY831" s="32"/>
      <c r="IOZ831" s="32"/>
      <c r="IPA831" s="32"/>
      <c r="IPB831" s="32"/>
      <c r="IPC831" s="32"/>
      <c r="IPD831" s="32"/>
      <c r="IPE831" s="32"/>
      <c r="IPF831" s="32"/>
      <c r="IPG831" s="32"/>
      <c r="IPH831" s="32"/>
      <c r="IPI831" s="32"/>
      <c r="IPJ831" s="32"/>
      <c r="IPK831" s="32"/>
      <c r="IPL831" s="32"/>
      <c r="IPM831" s="32"/>
      <c r="IPN831" s="32"/>
      <c r="IPO831" s="32"/>
      <c r="IPP831" s="32"/>
      <c r="IPQ831" s="32"/>
      <c r="IPR831" s="32"/>
      <c r="IPS831" s="32"/>
      <c r="IPT831" s="32"/>
      <c r="IPU831" s="32"/>
      <c r="IPV831" s="32"/>
      <c r="IPW831" s="32"/>
      <c r="IPX831" s="32"/>
      <c r="IPY831" s="32"/>
      <c r="IPZ831" s="32"/>
      <c r="IQA831" s="32"/>
      <c r="IQB831" s="32"/>
      <c r="IQC831" s="32"/>
      <c r="IQD831" s="32"/>
      <c r="IQE831" s="32"/>
      <c r="IQF831" s="32"/>
      <c r="IQG831" s="32"/>
      <c r="IQH831" s="32"/>
      <c r="IQI831" s="32"/>
      <c r="IQJ831" s="32"/>
      <c r="IQK831" s="32"/>
      <c r="IQL831" s="32"/>
      <c r="IQM831" s="32"/>
      <c r="IQN831" s="32"/>
      <c r="IQO831" s="32"/>
      <c r="IQP831" s="32"/>
      <c r="IQQ831" s="32"/>
      <c r="IQR831" s="32"/>
      <c r="IQS831" s="32"/>
      <c r="IQT831" s="32"/>
      <c r="IQU831" s="32"/>
      <c r="IQV831" s="32"/>
      <c r="IQW831" s="32"/>
      <c r="IQX831" s="32"/>
      <c r="IQY831" s="32"/>
      <c r="IQZ831" s="32"/>
      <c r="IRA831" s="32"/>
      <c r="IRB831" s="32"/>
      <c r="IRC831" s="32"/>
      <c r="IRD831" s="32"/>
      <c r="IRE831" s="32"/>
      <c r="IRF831" s="32"/>
      <c r="IRG831" s="32"/>
      <c r="IRH831" s="32"/>
      <c r="IRI831" s="32"/>
      <c r="IRJ831" s="32"/>
      <c r="IRK831" s="32"/>
      <c r="IRL831" s="32"/>
      <c r="IRM831" s="32"/>
      <c r="IRN831" s="32"/>
      <c r="IRO831" s="32"/>
      <c r="IRP831" s="32"/>
      <c r="IRQ831" s="32"/>
      <c r="IRR831" s="32"/>
      <c r="IRS831" s="32"/>
      <c r="IRT831" s="32"/>
      <c r="IRU831" s="32"/>
      <c r="IRV831" s="32"/>
      <c r="IRW831" s="32"/>
      <c r="IRX831" s="32"/>
      <c r="IRY831" s="32"/>
      <c r="IRZ831" s="32"/>
      <c r="ISA831" s="32"/>
      <c r="ISB831" s="32"/>
      <c r="ISC831" s="32"/>
      <c r="ISD831" s="32"/>
      <c r="ISE831" s="32"/>
      <c r="ISF831" s="32"/>
      <c r="ISG831" s="32"/>
      <c r="ISH831" s="32"/>
      <c r="ISI831" s="32"/>
      <c r="ISJ831" s="32"/>
      <c r="ISK831" s="32"/>
      <c r="ISL831" s="32"/>
      <c r="ISM831" s="32"/>
      <c r="ISN831" s="32"/>
      <c r="ISO831" s="32"/>
      <c r="ISP831" s="32"/>
      <c r="ISQ831" s="32"/>
      <c r="ISR831" s="32"/>
      <c r="ISS831" s="32"/>
      <c r="IST831" s="32"/>
      <c r="ISU831" s="32"/>
      <c r="ISV831" s="32"/>
      <c r="ISW831" s="32"/>
      <c r="ISX831" s="32"/>
      <c r="ISY831" s="32"/>
      <c r="ISZ831" s="32"/>
      <c r="ITA831" s="32"/>
      <c r="ITB831" s="32"/>
      <c r="ITC831" s="32"/>
      <c r="ITD831" s="32"/>
      <c r="ITE831" s="32"/>
      <c r="ITF831" s="32"/>
      <c r="ITG831" s="32"/>
      <c r="ITH831" s="32"/>
      <c r="ITI831" s="32"/>
      <c r="ITJ831" s="32"/>
      <c r="ITK831" s="32"/>
      <c r="ITL831" s="32"/>
      <c r="ITM831" s="32"/>
      <c r="ITN831" s="32"/>
      <c r="ITO831" s="32"/>
      <c r="ITP831" s="32"/>
      <c r="ITQ831" s="32"/>
      <c r="ITR831" s="32"/>
      <c r="ITS831" s="32"/>
      <c r="ITT831" s="32"/>
      <c r="ITU831" s="32"/>
      <c r="ITV831" s="32"/>
      <c r="ITW831" s="32"/>
      <c r="ITX831" s="32"/>
      <c r="ITY831" s="32"/>
      <c r="ITZ831" s="32"/>
      <c r="IUA831" s="32"/>
      <c r="IUB831" s="32"/>
      <c r="IUC831" s="32"/>
      <c r="IUD831" s="32"/>
      <c r="IUE831" s="32"/>
      <c r="IUF831" s="32"/>
      <c r="IUG831" s="32"/>
      <c r="IUH831" s="32"/>
      <c r="IUI831" s="32"/>
      <c r="IUJ831" s="32"/>
      <c r="IUK831" s="32"/>
      <c r="IUL831" s="32"/>
      <c r="IUM831" s="32"/>
      <c r="IUN831" s="32"/>
      <c r="IUO831" s="32"/>
      <c r="IUP831" s="32"/>
      <c r="IUQ831" s="32"/>
      <c r="IUR831" s="32"/>
      <c r="IUS831" s="32"/>
      <c r="IUT831" s="32"/>
      <c r="IUU831" s="32"/>
      <c r="IUV831" s="32"/>
      <c r="IUW831" s="32"/>
      <c r="IUX831" s="32"/>
      <c r="IUY831" s="32"/>
      <c r="IUZ831" s="32"/>
      <c r="IVA831" s="32"/>
      <c r="IVB831" s="32"/>
      <c r="IVC831" s="32"/>
      <c r="IVD831" s="32"/>
      <c r="IVE831" s="32"/>
      <c r="IVF831" s="32"/>
      <c r="IVG831" s="32"/>
      <c r="IVH831" s="32"/>
      <c r="IVI831" s="32"/>
      <c r="IVJ831" s="32"/>
      <c r="IVK831" s="32"/>
      <c r="IVL831" s="32"/>
      <c r="IVM831" s="32"/>
      <c r="IVN831" s="32"/>
      <c r="IVO831" s="32"/>
      <c r="IVP831" s="32"/>
      <c r="IVQ831" s="32"/>
      <c r="IVR831" s="32"/>
      <c r="IVS831" s="32"/>
      <c r="IVT831" s="32"/>
      <c r="IVU831" s="32"/>
      <c r="IVV831" s="32"/>
      <c r="IVW831" s="32"/>
      <c r="IVX831" s="32"/>
      <c r="IVY831" s="32"/>
      <c r="IVZ831" s="32"/>
      <c r="IWA831" s="32"/>
      <c r="IWB831" s="32"/>
      <c r="IWC831" s="32"/>
      <c r="IWD831" s="32"/>
      <c r="IWE831" s="32"/>
      <c r="IWF831" s="32"/>
      <c r="IWG831" s="32"/>
      <c r="IWH831" s="32"/>
      <c r="IWI831" s="32"/>
      <c r="IWJ831" s="32"/>
      <c r="IWK831" s="32"/>
      <c r="IWL831" s="32"/>
      <c r="IWM831" s="32"/>
      <c r="IWN831" s="32"/>
      <c r="IWO831" s="32"/>
      <c r="IWP831" s="32"/>
      <c r="IWQ831" s="32"/>
      <c r="IWR831" s="32"/>
      <c r="IWS831" s="32"/>
      <c r="IWT831" s="32"/>
      <c r="IWU831" s="32"/>
      <c r="IWV831" s="32"/>
      <c r="IWW831" s="32"/>
      <c r="IWX831" s="32"/>
      <c r="IWY831" s="32"/>
      <c r="IWZ831" s="32"/>
      <c r="IXA831" s="32"/>
      <c r="IXB831" s="32"/>
      <c r="IXC831" s="32"/>
      <c r="IXD831" s="32"/>
      <c r="IXE831" s="32"/>
      <c r="IXF831" s="32"/>
      <c r="IXG831" s="32"/>
      <c r="IXH831" s="32"/>
      <c r="IXI831" s="32"/>
      <c r="IXJ831" s="32"/>
      <c r="IXK831" s="32"/>
      <c r="IXL831" s="32"/>
      <c r="IXM831" s="32"/>
      <c r="IXN831" s="32"/>
      <c r="IXO831" s="32"/>
      <c r="IXP831" s="32"/>
      <c r="IXQ831" s="32"/>
      <c r="IXR831" s="32"/>
      <c r="IXS831" s="32"/>
      <c r="IXT831" s="32"/>
      <c r="IXU831" s="32"/>
      <c r="IXV831" s="32"/>
      <c r="IXW831" s="32"/>
      <c r="IXX831" s="32"/>
      <c r="IXY831" s="32"/>
      <c r="IXZ831" s="32"/>
      <c r="IYA831" s="32"/>
      <c r="IYB831" s="32"/>
      <c r="IYC831" s="32"/>
      <c r="IYD831" s="32"/>
      <c r="IYE831" s="32"/>
      <c r="IYF831" s="32"/>
      <c r="IYG831" s="32"/>
      <c r="IYH831" s="32"/>
      <c r="IYI831" s="32"/>
      <c r="IYJ831" s="32"/>
      <c r="IYK831" s="32"/>
      <c r="IYL831" s="32"/>
      <c r="IYM831" s="32"/>
      <c r="IYN831" s="32"/>
      <c r="IYO831" s="32"/>
      <c r="IYP831" s="32"/>
      <c r="IYQ831" s="32"/>
      <c r="IYR831" s="32"/>
      <c r="IYS831" s="32"/>
      <c r="IYT831" s="32"/>
      <c r="IYU831" s="32"/>
      <c r="IYV831" s="32"/>
      <c r="IYW831" s="32"/>
      <c r="IYX831" s="32"/>
      <c r="IYY831" s="32"/>
      <c r="IYZ831" s="32"/>
      <c r="IZA831" s="32"/>
      <c r="IZB831" s="32"/>
      <c r="IZC831" s="32"/>
      <c r="IZD831" s="32"/>
      <c r="IZE831" s="32"/>
      <c r="IZF831" s="32"/>
      <c r="IZG831" s="32"/>
      <c r="IZH831" s="32"/>
      <c r="IZI831" s="32"/>
      <c r="IZJ831" s="32"/>
      <c r="IZK831" s="32"/>
      <c r="IZL831" s="32"/>
      <c r="IZM831" s="32"/>
      <c r="IZN831" s="32"/>
      <c r="IZO831" s="32"/>
      <c r="IZP831" s="32"/>
      <c r="IZQ831" s="32"/>
      <c r="IZR831" s="32"/>
      <c r="IZS831" s="32"/>
      <c r="IZT831" s="32"/>
      <c r="IZU831" s="32"/>
      <c r="IZV831" s="32"/>
      <c r="IZW831" s="32"/>
      <c r="IZX831" s="32"/>
      <c r="IZY831" s="32"/>
      <c r="IZZ831" s="32"/>
      <c r="JAA831" s="32"/>
      <c r="JAB831" s="32"/>
      <c r="JAC831" s="32"/>
      <c r="JAD831" s="32"/>
      <c r="JAE831" s="32"/>
      <c r="JAF831" s="32"/>
      <c r="JAG831" s="32"/>
      <c r="JAH831" s="32"/>
      <c r="JAI831" s="32"/>
      <c r="JAJ831" s="32"/>
      <c r="JAK831" s="32"/>
      <c r="JAL831" s="32"/>
      <c r="JAM831" s="32"/>
      <c r="JAN831" s="32"/>
      <c r="JAO831" s="32"/>
      <c r="JAP831" s="32"/>
      <c r="JAQ831" s="32"/>
      <c r="JAR831" s="32"/>
      <c r="JAS831" s="32"/>
      <c r="JAT831" s="32"/>
      <c r="JAU831" s="32"/>
      <c r="JAV831" s="32"/>
      <c r="JAW831" s="32"/>
      <c r="JAX831" s="32"/>
      <c r="JAY831" s="32"/>
      <c r="JAZ831" s="32"/>
      <c r="JBA831" s="32"/>
      <c r="JBB831" s="32"/>
      <c r="JBC831" s="32"/>
      <c r="JBD831" s="32"/>
      <c r="JBE831" s="32"/>
      <c r="JBF831" s="32"/>
      <c r="JBG831" s="32"/>
      <c r="JBH831" s="32"/>
      <c r="JBI831" s="32"/>
      <c r="JBJ831" s="32"/>
      <c r="JBK831" s="32"/>
      <c r="JBL831" s="32"/>
      <c r="JBM831" s="32"/>
      <c r="JBN831" s="32"/>
      <c r="JBO831" s="32"/>
      <c r="JBP831" s="32"/>
      <c r="JBQ831" s="32"/>
      <c r="JBR831" s="32"/>
      <c r="JBS831" s="32"/>
      <c r="JBT831" s="32"/>
      <c r="JBU831" s="32"/>
      <c r="JBV831" s="32"/>
      <c r="JBW831" s="32"/>
      <c r="JBX831" s="32"/>
      <c r="JBY831" s="32"/>
      <c r="JBZ831" s="32"/>
      <c r="JCA831" s="32"/>
      <c r="JCB831" s="32"/>
      <c r="JCC831" s="32"/>
      <c r="JCD831" s="32"/>
      <c r="JCE831" s="32"/>
      <c r="JCF831" s="32"/>
      <c r="JCG831" s="32"/>
      <c r="JCH831" s="32"/>
      <c r="JCI831" s="32"/>
      <c r="JCJ831" s="32"/>
      <c r="JCK831" s="32"/>
      <c r="JCL831" s="32"/>
      <c r="JCM831" s="32"/>
      <c r="JCN831" s="32"/>
      <c r="JCO831" s="32"/>
      <c r="JCP831" s="32"/>
      <c r="JCQ831" s="32"/>
      <c r="JCR831" s="32"/>
      <c r="JCS831" s="32"/>
      <c r="JCT831" s="32"/>
      <c r="JCU831" s="32"/>
      <c r="JCV831" s="32"/>
      <c r="JCW831" s="32"/>
      <c r="JCX831" s="32"/>
      <c r="JCY831" s="32"/>
      <c r="JCZ831" s="32"/>
      <c r="JDA831" s="32"/>
      <c r="JDB831" s="32"/>
      <c r="JDC831" s="32"/>
      <c r="JDD831" s="32"/>
      <c r="JDE831" s="32"/>
      <c r="JDF831" s="32"/>
      <c r="JDG831" s="32"/>
      <c r="JDH831" s="32"/>
      <c r="JDI831" s="32"/>
      <c r="JDJ831" s="32"/>
      <c r="JDK831" s="32"/>
      <c r="JDL831" s="32"/>
      <c r="JDM831" s="32"/>
      <c r="JDN831" s="32"/>
      <c r="JDO831" s="32"/>
      <c r="JDP831" s="32"/>
      <c r="JDQ831" s="32"/>
      <c r="JDR831" s="32"/>
      <c r="JDS831" s="32"/>
      <c r="JDT831" s="32"/>
      <c r="JDU831" s="32"/>
      <c r="JDV831" s="32"/>
      <c r="JDW831" s="32"/>
      <c r="JDX831" s="32"/>
      <c r="JDY831" s="32"/>
      <c r="JDZ831" s="32"/>
      <c r="JEA831" s="32"/>
      <c r="JEB831" s="32"/>
      <c r="JEC831" s="32"/>
      <c r="JED831" s="32"/>
      <c r="JEE831" s="32"/>
      <c r="JEF831" s="32"/>
      <c r="JEG831" s="32"/>
      <c r="JEH831" s="32"/>
      <c r="JEI831" s="32"/>
      <c r="JEJ831" s="32"/>
      <c r="JEK831" s="32"/>
      <c r="JEL831" s="32"/>
      <c r="JEM831" s="32"/>
      <c r="JEN831" s="32"/>
      <c r="JEO831" s="32"/>
      <c r="JEP831" s="32"/>
      <c r="JEQ831" s="32"/>
      <c r="JER831" s="32"/>
      <c r="JES831" s="32"/>
      <c r="JET831" s="32"/>
      <c r="JEU831" s="32"/>
      <c r="JEV831" s="32"/>
      <c r="JEW831" s="32"/>
      <c r="JEX831" s="32"/>
      <c r="JEY831" s="32"/>
      <c r="JEZ831" s="32"/>
      <c r="JFA831" s="32"/>
      <c r="JFB831" s="32"/>
      <c r="JFC831" s="32"/>
      <c r="JFD831" s="32"/>
      <c r="JFE831" s="32"/>
      <c r="JFF831" s="32"/>
      <c r="JFG831" s="32"/>
      <c r="JFH831" s="32"/>
      <c r="JFI831" s="32"/>
      <c r="JFJ831" s="32"/>
      <c r="JFK831" s="32"/>
      <c r="JFL831" s="32"/>
      <c r="JFM831" s="32"/>
      <c r="JFN831" s="32"/>
      <c r="JFO831" s="32"/>
      <c r="JFP831" s="32"/>
      <c r="JFQ831" s="32"/>
      <c r="JFR831" s="32"/>
      <c r="JFS831" s="32"/>
      <c r="JFT831" s="32"/>
      <c r="JFU831" s="32"/>
      <c r="JFV831" s="32"/>
      <c r="JFW831" s="32"/>
      <c r="JFX831" s="32"/>
      <c r="JFY831" s="32"/>
      <c r="JFZ831" s="32"/>
      <c r="JGA831" s="32"/>
      <c r="JGB831" s="32"/>
      <c r="JGC831" s="32"/>
      <c r="JGD831" s="32"/>
      <c r="JGE831" s="32"/>
      <c r="JGF831" s="32"/>
      <c r="JGG831" s="32"/>
      <c r="JGH831" s="32"/>
      <c r="JGI831" s="32"/>
      <c r="JGJ831" s="32"/>
      <c r="JGK831" s="32"/>
      <c r="JGL831" s="32"/>
      <c r="JGM831" s="32"/>
      <c r="JGN831" s="32"/>
      <c r="JGO831" s="32"/>
      <c r="JGP831" s="32"/>
      <c r="JGQ831" s="32"/>
      <c r="JGR831" s="32"/>
      <c r="JGS831" s="32"/>
      <c r="JGT831" s="32"/>
      <c r="JGU831" s="32"/>
      <c r="JGV831" s="32"/>
      <c r="JGW831" s="32"/>
      <c r="JGX831" s="32"/>
      <c r="JGY831" s="32"/>
      <c r="JGZ831" s="32"/>
      <c r="JHA831" s="32"/>
      <c r="JHB831" s="32"/>
      <c r="JHC831" s="32"/>
      <c r="JHD831" s="32"/>
      <c r="JHE831" s="32"/>
      <c r="JHF831" s="32"/>
      <c r="JHG831" s="32"/>
      <c r="JHH831" s="32"/>
      <c r="JHI831" s="32"/>
      <c r="JHJ831" s="32"/>
      <c r="JHK831" s="32"/>
      <c r="JHL831" s="32"/>
      <c r="JHM831" s="32"/>
      <c r="JHN831" s="32"/>
      <c r="JHO831" s="32"/>
      <c r="JHP831" s="32"/>
      <c r="JHQ831" s="32"/>
      <c r="JHR831" s="32"/>
      <c r="JHS831" s="32"/>
      <c r="JHT831" s="32"/>
      <c r="JHU831" s="32"/>
      <c r="JHV831" s="32"/>
      <c r="JHW831" s="32"/>
      <c r="JHX831" s="32"/>
      <c r="JHY831" s="32"/>
      <c r="JHZ831" s="32"/>
      <c r="JIA831" s="32"/>
      <c r="JIB831" s="32"/>
      <c r="JIC831" s="32"/>
      <c r="JID831" s="32"/>
      <c r="JIE831" s="32"/>
      <c r="JIF831" s="32"/>
      <c r="JIG831" s="32"/>
      <c r="JIH831" s="32"/>
      <c r="JII831" s="32"/>
      <c r="JIJ831" s="32"/>
      <c r="JIK831" s="32"/>
      <c r="JIL831" s="32"/>
      <c r="JIM831" s="32"/>
      <c r="JIN831" s="32"/>
      <c r="JIO831" s="32"/>
      <c r="JIP831" s="32"/>
      <c r="JIQ831" s="32"/>
      <c r="JIR831" s="32"/>
      <c r="JIS831" s="32"/>
      <c r="JIT831" s="32"/>
      <c r="JIU831" s="32"/>
      <c r="JIV831" s="32"/>
      <c r="JIW831" s="32"/>
      <c r="JIX831" s="32"/>
      <c r="JIY831" s="32"/>
      <c r="JIZ831" s="32"/>
      <c r="JJA831" s="32"/>
      <c r="JJB831" s="32"/>
      <c r="JJC831" s="32"/>
      <c r="JJD831" s="32"/>
      <c r="JJE831" s="32"/>
      <c r="JJF831" s="32"/>
      <c r="JJG831" s="32"/>
      <c r="JJH831" s="32"/>
      <c r="JJI831" s="32"/>
      <c r="JJJ831" s="32"/>
      <c r="JJK831" s="32"/>
      <c r="JJL831" s="32"/>
      <c r="JJM831" s="32"/>
      <c r="JJN831" s="32"/>
      <c r="JJO831" s="32"/>
      <c r="JJP831" s="32"/>
      <c r="JJQ831" s="32"/>
      <c r="JJR831" s="32"/>
      <c r="JJS831" s="32"/>
      <c r="JJT831" s="32"/>
      <c r="JJU831" s="32"/>
      <c r="JJV831" s="32"/>
      <c r="JJW831" s="32"/>
      <c r="JJX831" s="32"/>
      <c r="JJY831" s="32"/>
      <c r="JJZ831" s="32"/>
      <c r="JKA831" s="32"/>
      <c r="JKB831" s="32"/>
      <c r="JKC831" s="32"/>
      <c r="JKD831" s="32"/>
      <c r="JKE831" s="32"/>
      <c r="JKF831" s="32"/>
      <c r="JKG831" s="32"/>
      <c r="JKH831" s="32"/>
      <c r="JKI831" s="32"/>
      <c r="JKJ831" s="32"/>
      <c r="JKK831" s="32"/>
      <c r="JKL831" s="32"/>
      <c r="JKM831" s="32"/>
      <c r="JKN831" s="32"/>
      <c r="JKO831" s="32"/>
      <c r="JKP831" s="32"/>
      <c r="JKQ831" s="32"/>
      <c r="JKR831" s="32"/>
      <c r="JKS831" s="32"/>
      <c r="JKT831" s="32"/>
      <c r="JKU831" s="32"/>
      <c r="JKV831" s="32"/>
      <c r="JKW831" s="32"/>
      <c r="JKX831" s="32"/>
      <c r="JKY831" s="32"/>
      <c r="JKZ831" s="32"/>
      <c r="JLA831" s="32"/>
      <c r="JLB831" s="32"/>
      <c r="JLC831" s="32"/>
      <c r="JLD831" s="32"/>
      <c r="JLE831" s="32"/>
      <c r="JLF831" s="32"/>
      <c r="JLG831" s="32"/>
      <c r="JLH831" s="32"/>
      <c r="JLI831" s="32"/>
      <c r="JLJ831" s="32"/>
      <c r="JLK831" s="32"/>
      <c r="JLL831" s="32"/>
      <c r="JLM831" s="32"/>
      <c r="JLN831" s="32"/>
      <c r="JLO831" s="32"/>
      <c r="JLP831" s="32"/>
      <c r="JLQ831" s="32"/>
      <c r="JLR831" s="32"/>
      <c r="JLS831" s="32"/>
      <c r="JLT831" s="32"/>
      <c r="JLU831" s="32"/>
      <c r="JLV831" s="32"/>
      <c r="JLW831" s="32"/>
      <c r="JLX831" s="32"/>
      <c r="JLY831" s="32"/>
      <c r="JLZ831" s="32"/>
      <c r="JMA831" s="32"/>
      <c r="JMB831" s="32"/>
      <c r="JMC831" s="32"/>
      <c r="JMD831" s="32"/>
      <c r="JME831" s="32"/>
      <c r="JMF831" s="32"/>
      <c r="JMG831" s="32"/>
      <c r="JMH831" s="32"/>
      <c r="JMI831" s="32"/>
      <c r="JMJ831" s="32"/>
      <c r="JMK831" s="32"/>
      <c r="JML831" s="32"/>
      <c r="JMM831" s="32"/>
      <c r="JMN831" s="32"/>
      <c r="JMO831" s="32"/>
      <c r="JMP831" s="32"/>
      <c r="JMQ831" s="32"/>
      <c r="JMR831" s="32"/>
      <c r="JMS831" s="32"/>
      <c r="JMT831" s="32"/>
      <c r="JMU831" s="32"/>
      <c r="JMV831" s="32"/>
      <c r="JMW831" s="32"/>
      <c r="JMX831" s="32"/>
      <c r="JMY831" s="32"/>
      <c r="JMZ831" s="32"/>
      <c r="JNA831" s="32"/>
      <c r="JNB831" s="32"/>
      <c r="JNC831" s="32"/>
      <c r="JND831" s="32"/>
      <c r="JNE831" s="32"/>
      <c r="JNF831" s="32"/>
      <c r="JNG831" s="32"/>
      <c r="JNH831" s="32"/>
      <c r="JNI831" s="32"/>
      <c r="JNJ831" s="32"/>
      <c r="JNK831" s="32"/>
      <c r="JNL831" s="32"/>
      <c r="JNM831" s="32"/>
      <c r="JNN831" s="32"/>
      <c r="JNO831" s="32"/>
      <c r="JNP831" s="32"/>
      <c r="JNQ831" s="32"/>
      <c r="JNR831" s="32"/>
      <c r="JNS831" s="32"/>
      <c r="JNT831" s="32"/>
      <c r="JNU831" s="32"/>
      <c r="JNV831" s="32"/>
      <c r="JNW831" s="32"/>
      <c r="JNX831" s="32"/>
      <c r="JNY831" s="32"/>
      <c r="JNZ831" s="32"/>
      <c r="JOA831" s="32"/>
      <c r="JOB831" s="32"/>
      <c r="JOC831" s="32"/>
      <c r="JOD831" s="32"/>
      <c r="JOE831" s="32"/>
      <c r="JOF831" s="32"/>
      <c r="JOG831" s="32"/>
      <c r="JOH831" s="32"/>
      <c r="JOI831" s="32"/>
      <c r="JOJ831" s="32"/>
      <c r="JOK831" s="32"/>
      <c r="JOL831" s="32"/>
      <c r="JOM831" s="32"/>
      <c r="JON831" s="32"/>
      <c r="JOO831" s="32"/>
      <c r="JOP831" s="32"/>
      <c r="JOQ831" s="32"/>
      <c r="JOR831" s="32"/>
      <c r="JOS831" s="32"/>
      <c r="JOT831" s="32"/>
      <c r="JOU831" s="32"/>
      <c r="JOV831" s="32"/>
      <c r="JOW831" s="32"/>
      <c r="JOX831" s="32"/>
      <c r="JOY831" s="32"/>
      <c r="JOZ831" s="32"/>
      <c r="JPA831" s="32"/>
      <c r="JPB831" s="32"/>
      <c r="JPC831" s="32"/>
      <c r="JPD831" s="32"/>
      <c r="JPE831" s="32"/>
      <c r="JPF831" s="32"/>
      <c r="JPG831" s="32"/>
      <c r="JPH831" s="32"/>
      <c r="JPI831" s="32"/>
      <c r="JPJ831" s="32"/>
      <c r="JPK831" s="32"/>
      <c r="JPL831" s="32"/>
      <c r="JPM831" s="32"/>
      <c r="JPN831" s="32"/>
      <c r="JPO831" s="32"/>
      <c r="JPP831" s="32"/>
      <c r="JPQ831" s="32"/>
      <c r="JPR831" s="32"/>
      <c r="JPS831" s="32"/>
      <c r="JPT831" s="32"/>
      <c r="JPU831" s="32"/>
      <c r="JPV831" s="32"/>
      <c r="JPW831" s="32"/>
      <c r="JPX831" s="32"/>
      <c r="JPY831" s="32"/>
      <c r="JPZ831" s="32"/>
      <c r="JQA831" s="32"/>
      <c r="JQB831" s="32"/>
      <c r="JQC831" s="32"/>
      <c r="JQD831" s="32"/>
      <c r="JQE831" s="32"/>
      <c r="JQF831" s="32"/>
      <c r="JQG831" s="32"/>
      <c r="JQH831" s="32"/>
      <c r="JQI831" s="32"/>
      <c r="JQJ831" s="32"/>
      <c r="JQK831" s="32"/>
      <c r="JQL831" s="32"/>
      <c r="JQM831" s="32"/>
      <c r="JQN831" s="32"/>
      <c r="JQO831" s="32"/>
      <c r="JQP831" s="32"/>
      <c r="JQQ831" s="32"/>
      <c r="JQR831" s="32"/>
      <c r="JQS831" s="32"/>
      <c r="JQT831" s="32"/>
      <c r="JQU831" s="32"/>
      <c r="JQV831" s="32"/>
      <c r="JQW831" s="32"/>
      <c r="JQX831" s="32"/>
      <c r="JQY831" s="32"/>
      <c r="JQZ831" s="32"/>
      <c r="JRA831" s="32"/>
      <c r="JRB831" s="32"/>
      <c r="JRC831" s="32"/>
      <c r="JRD831" s="32"/>
      <c r="JRE831" s="32"/>
      <c r="JRF831" s="32"/>
      <c r="JRG831" s="32"/>
      <c r="JRH831" s="32"/>
      <c r="JRI831" s="32"/>
      <c r="JRJ831" s="32"/>
      <c r="JRK831" s="32"/>
      <c r="JRL831" s="32"/>
      <c r="JRM831" s="32"/>
      <c r="JRN831" s="32"/>
      <c r="JRO831" s="32"/>
      <c r="JRP831" s="32"/>
      <c r="JRQ831" s="32"/>
      <c r="JRR831" s="32"/>
      <c r="JRS831" s="32"/>
      <c r="JRT831" s="32"/>
      <c r="JRU831" s="32"/>
      <c r="JRV831" s="32"/>
      <c r="JRW831" s="32"/>
      <c r="JRX831" s="32"/>
      <c r="JRY831" s="32"/>
      <c r="JRZ831" s="32"/>
      <c r="JSA831" s="32"/>
      <c r="JSB831" s="32"/>
      <c r="JSC831" s="32"/>
      <c r="JSD831" s="32"/>
      <c r="JSE831" s="32"/>
      <c r="JSF831" s="32"/>
      <c r="JSG831" s="32"/>
      <c r="JSH831" s="32"/>
      <c r="JSI831" s="32"/>
      <c r="JSJ831" s="32"/>
      <c r="JSK831" s="32"/>
      <c r="JSL831" s="32"/>
      <c r="JSM831" s="32"/>
      <c r="JSN831" s="32"/>
      <c r="JSO831" s="32"/>
      <c r="JSP831" s="32"/>
      <c r="JSQ831" s="32"/>
      <c r="JSR831" s="32"/>
      <c r="JSS831" s="32"/>
      <c r="JST831" s="32"/>
      <c r="JSU831" s="32"/>
      <c r="JSV831" s="32"/>
      <c r="JSW831" s="32"/>
      <c r="JSX831" s="32"/>
      <c r="JSY831" s="32"/>
      <c r="JSZ831" s="32"/>
      <c r="JTA831" s="32"/>
      <c r="JTB831" s="32"/>
      <c r="JTC831" s="32"/>
      <c r="JTD831" s="32"/>
      <c r="JTE831" s="32"/>
      <c r="JTF831" s="32"/>
      <c r="JTG831" s="32"/>
      <c r="JTH831" s="32"/>
      <c r="JTI831" s="32"/>
      <c r="JTJ831" s="32"/>
      <c r="JTK831" s="32"/>
      <c r="JTL831" s="32"/>
      <c r="JTM831" s="32"/>
      <c r="JTN831" s="32"/>
      <c r="JTO831" s="32"/>
      <c r="JTP831" s="32"/>
      <c r="JTQ831" s="32"/>
      <c r="JTR831" s="32"/>
      <c r="JTS831" s="32"/>
      <c r="JTT831" s="32"/>
      <c r="JTU831" s="32"/>
      <c r="JTV831" s="32"/>
      <c r="JTW831" s="32"/>
      <c r="JTX831" s="32"/>
      <c r="JTY831" s="32"/>
      <c r="JTZ831" s="32"/>
      <c r="JUA831" s="32"/>
      <c r="JUB831" s="32"/>
      <c r="JUC831" s="32"/>
      <c r="JUD831" s="32"/>
      <c r="JUE831" s="32"/>
      <c r="JUF831" s="32"/>
      <c r="JUG831" s="32"/>
      <c r="JUH831" s="32"/>
      <c r="JUI831" s="32"/>
      <c r="JUJ831" s="32"/>
      <c r="JUK831" s="32"/>
      <c r="JUL831" s="32"/>
      <c r="JUM831" s="32"/>
      <c r="JUN831" s="32"/>
      <c r="JUO831" s="32"/>
      <c r="JUP831" s="32"/>
      <c r="JUQ831" s="32"/>
      <c r="JUR831" s="32"/>
      <c r="JUS831" s="32"/>
      <c r="JUT831" s="32"/>
      <c r="JUU831" s="32"/>
      <c r="JUV831" s="32"/>
      <c r="JUW831" s="32"/>
      <c r="JUX831" s="32"/>
      <c r="JUY831" s="32"/>
      <c r="JUZ831" s="32"/>
      <c r="JVA831" s="32"/>
      <c r="JVB831" s="32"/>
      <c r="JVC831" s="32"/>
      <c r="JVD831" s="32"/>
      <c r="JVE831" s="32"/>
      <c r="JVF831" s="32"/>
      <c r="JVG831" s="32"/>
      <c r="JVH831" s="32"/>
      <c r="JVI831" s="32"/>
      <c r="JVJ831" s="32"/>
      <c r="JVK831" s="32"/>
      <c r="JVL831" s="32"/>
      <c r="JVM831" s="32"/>
      <c r="JVN831" s="32"/>
      <c r="JVO831" s="32"/>
      <c r="JVP831" s="32"/>
      <c r="JVQ831" s="32"/>
      <c r="JVR831" s="32"/>
      <c r="JVS831" s="32"/>
      <c r="JVT831" s="32"/>
      <c r="JVU831" s="32"/>
      <c r="JVV831" s="32"/>
      <c r="JVW831" s="32"/>
      <c r="JVX831" s="32"/>
      <c r="JVY831" s="32"/>
      <c r="JVZ831" s="32"/>
      <c r="JWA831" s="32"/>
      <c r="JWB831" s="32"/>
      <c r="JWC831" s="32"/>
      <c r="JWD831" s="32"/>
      <c r="JWE831" s="32"/>
      <c r="JWF831" s="32"/>
      <c r="JWG831" s="32"/>
      <c r="JWH831" s="32"/>
      <c r="JWI831" s="32"/>
      <c r="JWJ831" s="32"/>
      <c r="JWK831" s="32"/>
      <c r="JWL831" s="32"/>
      <c r="JWM831" s="32"/>
      <c r="JWN831" s="32"/>
      <c r="JWO831" s="32"/>
      <c r="JWP831" s="32"/>
      <c r="JWQ831" s="32"/>
      <c r="JWR831" s="32"/>
      <c r="JWS831" s="32"/>
      <c r="JWT831" s="32"/>
      <c r="JWU831" s="32"/>
      <c r="JWV831" s="32"/>
      <c r="JWW831" s="32"/>
      <c r="JWX831" s="32"/>
      <c r="JWY831" s="32"/>
      <c r="JWZ831" s="32"/>
      <c r="JXA831" s="32"/>
      <c r="JXB831" s="32"/>
      <c r="JXC831" s="32"/>
      <c r="JXD831" s="32"/>
      <c r="JXE831" s="32"/>
      <c r="JXF831" s="32"/>
      <c r="JXG831" s="32"/>
      <c r="JXH831" s="32"/>
      <c r="JXI831" s="32"/>
      <c r="JXJ831" s="32"/>
      <c r="JXK831" s="32"/>
      <c r="JXL831" s="32"/>
      <c r="JXM831" s="32"/>
      <c r="JXN831" s="32"/>
      <c r="JXO831" s="32"/>
      <c r="JXP831" s="32"/>
      <c r="JXQ831" s="32"/>
      <c r="JXR831" s="32"/>
      <c r="JXS831" s="32"/>
      <c r="JXT831" s="32"/>
      <c r="JXU831" s="32"/>
      <c r="JXV831" s="32"/>
      <c r="JXW831" s="32"/>
      <c r="JXX831" s="32"/>
      <c r="JXY831" s="32"/>
      <c r="JXZ831" s="32"/>
      <c r="JYA831" s="32"/>
      <c r="JYB831" s="32"/>
      <c r="JYC831" s="32"/>
      <c r="JYD831" s="32"/>
      <c r="JYE831" s="32"/>
      <c r="JYF831" s="32"/>
      <c r="JYG831" s="32"/>
      <c r="JYH831" s="32"/>
      <c r="JYI831" s="32"/>
      <c r="JYJ831" s="32"/>
      <c r="JYK831" s="32"/>
      <c r="JYL831" s="32"/>
      <c r="JYM831" s="32"/>
      <c r="JYN831" s="32"/>
      <c r="JYO831" s="32"/>
      <c r="JYP831" s="32"/>
      <c r="JYQ831" s="32"/>
      <c r="JYR831" s="32"/>
      <c r="JYS831" s="32"/>
      <c r="JYT831" s="32"/>
      <c r="JYU831" s="32"/>
      <c r="JYV831" s="32"/>
      <c r="JYW831" s="32"/>
      <c r="JYX831" s="32"/>
      <c r="JYY831" s="32"/>
      <c r="JYZ831" s="32"/>
      <c r="JZA831" s="32"/>
      <c r="JZB831" s="32"/>
      <c r="JZC831" s="32"/>
      <c r="JZD831" s="32"/>
      <c r="JZE831" s="32"/>
      <c r="JZF831" s="32"/>
      <c r="JZG831" s="32"/>
      <c r="JZH831" s="32"/>
      <c r="JZI831" s="32"/>
      <c r="JZJ831" s="32"/>
      <c r="JZK831" s="32"/>
      <c r="JZL831" s="32"/>
      <c r="JZM831" s="32"/>
      <c r="JZN831" s="32"/>
      <c r="JZO831" s="32"/>
      <c r="JZP831" s="32"/>
      <c r="JZQ831" s="32"/>
      <c r="JZR831" s="32"/>
      <c r="JZS831" s="32"/>
      <c r="JZT831" s="32"/>
      <c r="JZU831" s="32"/>
      <c r="JZV831" s="32"/>
      <c r="JZW831" s="32"/>
      <c r="JZX831" s="32"/>
      <c r="JZY831" s="32"/>
      <c r="JZZ831" s="32"/>
      <c r="KAA831" s="32"/>
      <c r="KAB831" s="32"/>
      <c r="KAC831" s="32"/>
      <c r="KAD831" s="32"/>
      <c r="KAE831" s="32"/>
      <c r="KAF831" s="32"/>
      <c r="KAG831" s="32"/>
      <c r="KAH831" s="32"/>
      <c r="KAI831" s="32"/>
      <c r="KAJ831" s="32"/>
      <c r="KAK831" s="32"/>
      <c r="KAL831" s="32"/>
      <c r="KAM831" s="32"/>
      <c r="KAN831" s="32"/>
      <c r="KAO831" s="32"/>
      <c r="KAP831" s="32"/>
      <c r="KAQ831" s="32"/>
      <c r="KAR831" s="32"/>
      <c r="KAS831" s="32"/>
      <c r="KAT831" s="32"/>
      <c r="KAU831" s="32"/>
      <c r="KAV831" s="32"/>
      <c r="KAW831" s="32"/>
      <c r="KAX831" s="32"/>
      <c r="KAY831" s="32"/>
      <c r="KAZ831" s="32"/>
      <c r="KBA831" s="32"/>
      <c r="KBB831" s="32"/>
      <c r="KBC831" s="32"/>
      <c r="KBD831" s="32"/>
      <c r="KBE831" s="32"/>
      <c r="KBF831" s="32"/>
      <c r="KBG831" s="32"/>
      <c r="KBH831" s="32"/>
      <c r="KBI831" s="32"/>
      <c r="KBJ831" s="32"/>
      <c r="KBK831" s="32"/>
      <c r="KBL831" s="32"/>
      <c r="KBM831" s="32"/>
      <c r="KBN831" s="32"/>
      <c r="KBO831" s="32"/>
      <c r="KBP831" s="32"/>
      <c r="KBQ831" s="32"/>
      <c r="KBR831" s="32"/>
      <c r="KBS831" s="32"/>
      <c r="KBT831" s="32"/>
      <c r="KBU831" s="32"/>
      <c r="KBV831" s="32"/>
      <c r="KBW831" s="32"/>
      <c r="KBX831" s="32"/>
      <c r="KBY831" s="32"/>
      <c r="KBZ831" s="32"/>
      <c r="KCA831" s="32"/>
      <c r="KCB831" s="32"/>
      <c r="KCC831" s="32"/>
      <c r="KCD831" s="32"/>
      <c r="KCE831" s="32"/>
      <c r="KCF831" s="32"/>
      <c r="KCG831" s="32"/>
      <c r="KCH831" s="32"/>
      <c r="KCI831" s="32"/>
      <c r="KCJ831" s="32"/>
      <c r="KCK831" s="32"/>
      <c r="KCL831" s="32"/>
      <c r="KCM831" s="32"/>
      <c r="KCN831" s="32"/>
      <c r="KCO831" s="32"/>
      <c r="KCP831" s="32"/>
      <c r="KCQ831" s="32"/>
      <c r="KCR831" s="32"/>
      <c r="KCS831" s="32"/>
      <c r="KCT831" s="32"/>
      <c r="KCU831" s="32"/>
      <c r="KCV831" s="32"/>
      <c r="KCW831" s="32"/>
      <c r="KCX831" s="32"/>
      <c r="KCY831" s="32"/>
      <c r="KCZ831" s="32"/>
      <c r="KDA831" s="32"/>
      <c r="KDB831" s="32"/>
      <c r="KDC831" s="32"/>
      <c r="KDD831" s="32"/>
      <c r="KDE831" s="32"/>
      <c r="KDF831" s="32"/>
      <c r="KDG831" s="32"/>
      <c r="KDH831" s="32"/>
      <c r="KDI831" s="32"/>
      <c r="KDJ831" s="32"/>
      <c r="KDK831" s="32"/>
      <c r="KDL831" s="32"/>
      <c r="KDM831" s="32"/>
      <c r="KDN831" s="32"/>
      <c r="KDO831" s="32"/>
      <c r="KDP831" s="32"/>
      <c r="KDQ831" s="32"/>
      <c r="KDR831" s="32"/>
      <c r="KDS831" s="32"/>
      <c r="KDT831" s="32"/>
      <c r="KDU831" s="32"/>
      <c r="KDV831" s="32"/>
      <c r="KDW831" s="32"/>
      <c r="KDX831" s="32"/>
      <c r="KDY831" s="32"/>
      <c r="KDZ831" s="32"/>
      <c r="KEA831" s="32"/>
      <c r="KEB831" s="32"/>
      <c r="KEC831" s="32"/>
      <c r="KED831" s="32"/>
      <c r="KEE831" s="32"/>
      <c r="KEF831" s="32"/>
      <c r="KEG831" s="32"/>
      <c r="KEH831" s="32"/>
      <c r="KEI831" s="32"/>
      <c r="KEJ831" s="32"/>
      <c r="KEK831" s="32"/>
      <c r="KEL831" s="32"/>
      <c r="KEM831" s="32"/>
      <c r="KEN831" s="32"/>
      <c r="KEO831" s="32"/>
      <c r="KEP831" s="32"/>
      <c r="KEQ831" s="32"/>
      <c r="KER831" s="32"/>
      <c r="KES831" s="32"/>
      <c r="KET831" s="32"/>
      <c r="KEU831" s="32"/>
      <c r="KEV831" s="32"/>
      <c r="KEW831" s="32"/>
      <c r="KEX831" s="32"/>
      <c r="KEY831" s="32"/>
      <c r="KEZ831" s="32"/>
      <c r="KFA831" s="32"/>
      <c r="KFB831" s="32"/>
      <c r="KFC831" s="32"/>
      <c r="KFD831" s="32"/>
      <c r="KFE831" s="32"/>
      <c r="KFF831" s="32"/>
      <c r="KFG831" s="32"/>
      <c r="KFH831" s="32"/>
      <c r="KFI831" s="32"/>
      <c r="KFJ831" s="32"/>
      <c r="KFK831" s="32"/>
      <c r="KFL831" s="32"/>
      <c r="KFM831" s="32"/>
      <c r="KFN831" s="32"/>
      <c r="KFO831" s="32"/>
      <c r="KFP831" s="32"/>
      <c r="KFQ831" s="32"/>
      <c r="KFR831" s="32"/>
      <c r="KFS831" s="32"/>
      <c r="KFT831" s="32"/>
      <c r="KFU831" s="32"/>
      <c r="KFV831" s="32"/>
      <c r="KFW831" s="32"/>
      <c r="KFX831" s="32"/>
      <c r="KFY831" s="32"/>
      <c r="KFZ831" s="32"/>
      <c r="KGA831" s="32"/>
      <c r="KGB831" s="32"/>
      <c r="KGC831" s="32"/>
      <c r="KGD831" s="32"/>
      <c r="KGE831" s="32"/>
      <c r="KGF831" s="32"/>
      <c r="KGG831" s="32"/>
      <c r="KGH831" s="32"/>
      <c r="KGI831" s="32"/>
      <c r="KGJ831" s="32"/>
      <c r="KGK831" s="32"/>
      <c r="KGL831" s="32"/>
      <c r="KGM831" s="32"/>
      <c r="KGN831" s="32"/>
      <c r="KGO831" s="32"/>
      <c r="KGP831" s="32"/>
      <c r="KGQ831" s="32"/>
      <c r="KGR831" s="32"/>
      <c r="KGS831" s="32"/>
      <c r="KGT831" s="32"/>
      <c r="KGU831" s="32"/>
      <c r="KGV831" s="32"/>
      <c r="KGW831" s="32"/>
      <c r="KGX831" s="32"/>
      <c r="KGY831" s="32"/>
      <c r="KGZ831" s="32"/>
      <c r="KHA831" s="32"/>
      <c r="KHB831" s="32"/>
      <c r="KHC831" s="32"/>
      <c r="KHD831" s="32"/>
      <c r="KHE831" s="32"/>
      <c r="KHF831" s="32"/>
      <c r="KHG831" s="32"/>
      <c r="KHH831" s="32"/>
      <c r="KHI831" s="32"/>
      <c r="KHJ831" s="32"/>
      <c r="KHK831" s="32"/>
      <c r="KHL831" s="32"/>
      <c r="KHM831" s="32"/>
      <c r="KHN831" s="32"/>
      <c r="KHO831" s="32"/>
      <c r="KHP831" s="32"/>
      <c r="KHQ831" s="32"/>
      <c r="KHR831" s="32"/>
      <c r="KHS831" s="32"/>
      <c r="KHT831" s="32"/>
      <c r="KHU831" s="32"/>
      <c r="KHV831" s="32"/>
      <c r="KHW831" s="32"/>
      <c r="KHX831" s="32"/>
      <c r="KHY831" s="32"/>
      <c r="KHZ831" s="32"/>
      <c r="KIA831" s="32"/>
      <c r="KIB831" s="32"/>
      <c r="KIC831" s="32"/>
      <c r="KID831" s="32"/>
      <c r="KIE831" s="32"/>
      <c r="KIF831" s="32"/>
      <c r="KIG831" s="32"/>
      <c r="KIH831" s="32"/>
      <c r="KII831" s="32"/>
      <c r="KIJ831" s="32"/>
      <c r="KIK831" s="32"/>
      <c r="KIL831" s="32"/>
      <c r="KIM831" s="32"/>
      <c r="KIN831" s="32"/>
      <c r="KIO831" s="32"/>
      <c r="KIP831" s="32"/>
      <c r="KIQ831" s="32"/>
      <c r="KIR831" s="32"/>
      <c r="KIS831" s="32"/>
      <c r="KIT831" s="32"/>
      <c r="KIU831" s="32"/>
      <c r="KIV831" s="32"/>
      <c r="KIW831" s="32"/>
      <c r="KIX831" s="32"/>
      <c r="KIY831" s="32"/>
      <c r="KIZ831" s="32"/>
      <c r="KJA831" s="32"/>
      <c r="KJB831" s="32"/>
      <c r="KJC831" s="32"/>
      <c r="KJD831" s="32"/>
      <c r="KJE831" s="32"/>
      <c r="KJF831" s="32"/>
      <c r="KJG831" s="32"/>
      <c r="KJH831" s="32"/>
      <c r="KJI831" s="32"/>
      <c r="KJJ831" s="32"/>
      <c r="KJK831" s="32"/>
      <c r="KJL831" s="32"/>
      <c r="KJM831" s="32"/>
      <c r="KJN831" s="32"/>
      <c r="KJO831" s="32"/>
      <c r="KJP831" s="32"/>
      <c r="KJQ831" s="32"/>
      <c r="KJR831" s="32"/>
      <c r="KJS831" s="32"/>
      <c r="KJT831" s="32"/>
      <c r="KJU831" s="32"/>
      <c r="KJV831" s="32"/>
      <c r="KJW831" s="32"/>
      <c r="KJX831" s="32"/>
      <c r="KJY831" s="32"/>
      <c r="KJZ831" s="32"/>
      <c r="KKA831" s="32"/>
      <c r="KKB831" s="32"/>
      <c r="KKC831" s="32"/>
      <c r="KKD831" s="32"/>
      <c r="KKE831" s="32"/>
      <c r="KKF831" s="32"/>
      <c r="KKG831" s="32"/>
      <c r="KKH831" s="32"/>
      <c r="KKI831" s="32"/>
      <c r="KKJ831" s="32"/>
      <c r="KKK831" s="32"/>
      <c r="KKL831" s="32"/>
      <c r="KKM831" s="32"/>
      <c r="KKN831" s="32"/>
      <c r="KKO831" s="32"/>
      <c r="KKP831" s="32"/>
      <c r="KKQ831" s="32"/>
      <c r="KKR831" s="32"/>
      <c r="KKS831" s="32"/>
      <c r="KKT831" s="32"/>
      <c r="KKU831" s="32"/>
      <c r="KKV831" s="32"/>
      <c r="KKW831" s="32"/>
      <c r="KKX831" s="32"/>
      <c r="KKY831" s="32"/>
      <c r="KKZ831" s="32"/>
      <c r="KLA831" s="32"/>
      <c r="KLB831" s="32"/>
      <c r="KLC831" s="32"/>
      <c r="KLD831" s="32"/>
      <c r="KLE831" s="32"/>
      <c r="KLF831" s="32"/>
      <c r="KLG831" s="32"/>
      <c r="KLH831" s="32"/>
      <c r="KLI831" s="32"/>
      <c r="KLJ831" s="32"/>
      <c r="KLK831" s="32"/>
      <c r="KLL831" s="32"/>
      <c r="KLM831" s="32"/>
      <c r="KLN831" s="32"/>
      <c r="KLO831" s="32"/>
      <c r="KLP831" s="32"/>
      <c r="KLQ831" s="32"/>
      <c r="KLR831" s="32"/>
      <c r="KLS831" s="32"/>
      <c r="KLT831" s="32"/>
      <c r="KLU831" s="32"/>
      <c r="KLV831" s="32"/>
      <c r="KLW831" s="32"/>
      <c r="KLX831" s="32"/>
      <c r="KLY831" s="32"/>
      <c r="KLZ831" s="32"/>
      <c r="KMA831" s="32"/>
      <c r="KMB831" s="32"/>
      <c r="KMC831" s="32"/>
      <c r="KMD831" s="32"/>
      <c r="KME831" s="32"/>
      <c r="KMF831" s="32"/>
      <c r="KMG831" s="32"/>
      <c r="KMH831" s="32"/>
      <c r="KMI831" s="32"/>
      <c r="KMJ831" s="32"/>
      <c r="KMK831" s="32"/>
      <c r="KML831" s="32"/>
      <c r="KMM831" s="32"/>
      <c r="KMN831" s="32"/>
      <c r="KMO831" s="32"/>
      <c r="KMP831" s="32"/>
      <c r="KMQ831" s="32"/>
      <c r="KMR831" s="32"/>
      <c r="KMS831" s="32"/>
      <c r="KMT831" s="32"/>
      <c r="KMU831" s="32"/>
      <c r="KMV831" s="32"/>
      <c r="KMW831" s="32"/>
      <c r="KMX831" s="32"/>
      <c r="KMY831" s="32"/>
      <c r="KMZ831" s="32"/>
      <c r="KNA831" s="32"/>
      <c r="KNB831" s="32"/>
      <c r="KNC831" s="32"/>
      <c r="KND831" s="32"/>
      <c r="KNE831" s="32"/>
      <c r="KNF831" s="32"/>
      <c r="KNG831" s="32"/>
      <c r="KNH831" s="32"/>
      <c r="KNI831" s="32"/>
      <c r="KNJ831" s="32"/>
      <c r="KNK831" s="32"/>
      <c r="KNL831" s="32"/>
      <c r="KNM831" s="32"/>
      <c r="KNN831" s="32"/>
      <c r="KNO831" s="32"/>
      <c r="KNP831" s="32"/>
      <c r="KNQ831" s="32"/>
      <c r="KNR831" s="32"/>
      <c r="KNS831" s="32"/>
      <c r="KNT831" s="32"/>
      <c r="KNU831" s="32"/>
      <c r="KNV831" s="32"/>
      <c r="KNW831" s="32"/>
      <c r="KNX831" s="32"/>
      <c r="KNY831" s="32"/>
      <c r="KNZ831" s="32"/>
      <c r="KOA831" s="32"/>
      <c r="KOB831" s="32"/>
      <c r="KOC831" s="32"/>
      <c r="KOD831" s="32"/>
      <c r="KOE831" s="32"/>
      <c r="KOF831" s="32"/>
      <c r="KOG831" s="32"/>
      <c r="KOH831" s="32"/>
      <c r="KOI831" s="32"/>
      <c r="KOJ831" s="32"/>
      <c r="KOK831" s="32"/>
      <c r="KOL831" s="32"/>
      <c r="KOM831" s="32"/>
      <c r="KON831" s="32"/>
      <c r="KOO831" s="32"/>
      <c r="KOP831" s="32"/>
      <c r="KOQ831" s="32"/>
      <c r="KOR831" s="32"/>
      <c r="KOS831" s="32"/>
      <c r="KOT831" s="32"/>
      <c r="KOU831" s="32"/>
      <c r="KOV831" s="32"/>
      <c r="KOW831" s="32"/>
      <c r="KOX831" s="32"/>
      <c r="KOY831" s="32"/>
      <c r="KOZ831" s="32"/>
      <c r="KPA831" s="32"/>
      <c r="KPB831" s="32"/>
      <c r="KPC831" s="32"/>
      <c r="KPD831" s="32"/>
      <c r="KPE831" s="32"/>
      <c r="KPF831" s="32"/>
      <c r="KPG831" s="32"/>
      <c r="KPH831" s="32"/>
      <c r="KPI831" s="32"/>
      <c r="KPJ831" s="32"/>
      <c r="KPK831" s="32"/>
      <c r="KPL831" s="32"/>
      <c r="KPM831" s="32"/>
      <c r="KPN831" s="32"/>
      <c r="KPO831" s="32"/>
      <c r="KPP831" s="32"/>
      <c r="KPQ831" s="32"/>
      <c r="KPR831" s="32"/>
      <c r="KPS831" s="32"/>
      <c r="KPT831" s="32"/>
      <c r="KPU831" s="32"/>
      <c r="KPV831" s="32"/>
      <c r="KPW831" s="32"/>
      <c r="KPX831" s="32"/>
      <c r="KPY831" s="32"/>
      <c r="KPZ831" s="32"/>
      <c r="KQA831" s="32"/>
      <c r="KQB831" s="32"/>
      <c r="KQC831" s="32"/>
      <c r="KQD831" s="32"/>
      <c r="KQE831" s="32"/>
      <c r="KQF831" s="32"/>
      <c r="KQG831" s="32"/>
      <c r="KQH831" s="32"/>
      <c r="KQI831" s="32"/>
      <c r="KQJ831" s="32"/>
      <c r="KQK831" s="32"/>
      <c r="KQL831" s="32"/>
      <c r="KQM831" s="32"/>
      <c r="KQN831" s="32"/>
      <c r="KQO831" s="32"/>
      <c r="KQP831" s="32"/>
      <c r="KQQ831" s="32"/>
      <c r="KQR831" s="32"/>
      <c r="KQS831" s="32"/>
      <c r="KQT831" s="32"/>
      <c r="KQU831" s="32"/>
      <c r="KQV831" s="32"/>
      <c r="KQW831" s="32"/>
      <c r="KQX831" s="32"/>
      <c r="KQY831" s="32"/>
      <c r="KQZ831" s="32"/>
      <c r="KRA831" s="32"/>
      <c r="KRB831" s="32"/>
      <c r="KRC831" s="32"/>
      <c r="KRD831" s="32"/>
      <c r="KRE831" s="32"/>
      <c r="KRF831" s="32"/>
      <c r="KRG831" s="32"/>
      <c r="KRH831" s="32"/>
      <c r="KRI831" s="32"/>
      <c r="KRJ831" s="32"/>
      <c r="KRK831" s="32"/>
      <c r="KRL831" s="32"/>
      <c r="KRM831" s="32"/>
      <c r="KRN831" s="32"/>
      <c r="KRO831" s="32"/>
      <c r="KRP831" s="32"/>
      <c r="KRQ831" s="32"/>
      <c r="KRR831" s="32"/>
      <c r="KRS831" s="32"/>
      <c r="KRT831" s="32"/>
      <c r="KRU831" s="32"/>
      <c r="KRV831" s="32"/>
      <c r="KRW831" s="32"/>
      <c r="KRX831" s="32"/>
      <c r="KRY831" s="32"/>
      <c r="KRZ831" s="32"/>
      <c r="KSA831" s="32"/>
      <c r="KSB831" s="32"/>
      <c r="KSC831" s="32"/>
      <c r="KSD831" s="32"/>
      <c r="KSE831" s="32"/>
      <c r="KSF831" s="32"/>
      <c r="KSG831" s="32"/>
      <c r="KSH831" s="32"/>
      <c r="KSI831" s="32"/>
      <c r="KSJ831" s="32"/>
      <c r="KSK831" s="32"/>
      <c r="KSL831" s="32"/>
      <c r="KSM831" s="32"/>
      <c r="KSN831" s="32"/>
      <c r="KSO831" s="32"/>
      <c r="KSP831" s="32"/>
      <c r="KSQ831" s="32"/>
      <c r="KSR831" s="32"/>
      <c r="KSS831" s="32"/>
      <c r="KST831" s="32"/>
      <c r="KSU831" s="32"/>
      <c r="KSV831" s="32"/>
      <c r="KSW831" s="32"/>
      <c r="KSX831" s="32"/>
      <c r="KSY831" s="32"/>
      <c r="KSZ831" s="32"/>
      <c r="KTA831" s="32"/>
      <c r="KTB831" s="32"/>
      <c r="KTC831" s="32"/>
      <c r="KTD831" s="32"/>
      <c r="KTE831" s="32"/>
      <c r="KTF831" s="32"/>
      <c r="KTG831" s="32"/>
      <c r="KTH831" s="32"/>
      <c r="KTI831" s="32"/>
      <c r="KTJ831" s="32"/>
      <c r="KTK831" s="32"/>
      <c r="KTL831" s="32"/>
      <c r="KTM831" s="32"/>
      <c r="KTN831" s="32"/>
      <c r="KTO831" s="32"/>
      <c r="KTP831" s="32"/>
      <c r="KTQ831" s="32"/>
      <c r="KTR831" s="32"/>
      <c r="KTS831" s="32"/>
      <c r="KTT831" s="32"/>
      <c r="KTU831" s="32"/>
      <c r="KTV831" s="32"/>
      <c r="KTW831" s="32"/>
      <c r="KTX831" s="32"/>
      <c r="KTY831" s="32"/>
      <c r="KTZ831" s="32"/>
      <c r="KUA831" s="32"/>
      <c r="KUB831" s="32"/>
      <c r="KUC831" s="32"/>
      <c r="KUD831" s="32"/>
      <c r="KUE831" s="32"/>
      <c r="KUF831" s="32"/>
      <c r="KUG831" s="32"/>
      <c r="KUH831" s="32"/>
      <c r="KUI831" s="32"/>
      <c r="KUJ831" s="32"/>
      <c r="KUK831" s="32"/>
      <c r="KUL831" s="32"/>
      <c r="KUM831" s="32"/>
      <c r="KUN831" s="32"/>
      <c r="KUO831" s="32"/>
      <c r="KUP831" s="32"/>
      <c r="KUQ831" s="32"/>
      <c r="KUR831" s="32"/>
      <c r="KUS831" s="32"/>
      <c r="KUT831" s="32"/>
      <c r="KUU831" s="32"/>
      <c r="KUV831" s="32"/>
      <c r="KUW831" s="32"/>
      <c r="KUX831" s="32"/>
      <c r="KUY831" s="32"/>
      <c r="KUZ831" s="32"/>
      <c r="KVA831" s="32"/>
      <c r="KVB831" s="32"/>
      <c r="KVC831" s="32"/>
      <c r="KVD831" s="32"/>
      <c r="KVE831" s="32"/>
      <c r="KVF831" s="32"/>
      <c r="KVG831" s="32"/>
      <c r="KVH831" s="32"/>
      <c r="KVI831" s="32"/>
      <c r="KVJ831" s="32"/>
      <c r="KVK831" s="32"/>
      <c r="KVL831" s="32"/>
      <c r="KVM831" s="32"/>
      <c r="KVN831" s="32"/>
      <c r="KVO831" s="32"/>
      <c r="KVP831" s="32"/>
      <c r="KVQ831" s="32"/>
      <c r="KVR831" s="32"/>
      <c r="KVS831" s="32"/>
      <c r="KVT831" s="32"/>
      <c r="KVU831" s="32"/>
      <c r="KVV831" s="32"/>
      <c r="KVW831" s="32"/>
      <c r="KVX831" s="32"/>
      <c r="KVY831" s="32"/>
      <c r="KVZ831" s="32"/>
      <c r="KWA831" s="32"/>
      <c r="KWB831" s="32"/>
      <c r="KWC831" s="32"/>
      <c r="KWD831" s="32"/>
      <c r="KWE831" s="32"/>
      <c r="KWF831" s="32"/>
      <c r="KWG831" s="32"/>
      <c r="KWH831" s="32"/>
      <c r="KWI831" s="32"/>
      <c r="KWJ831" s="32"/>
      <c r="KWK831" s="32"/>
      <c r="KWL831" s="32"/>
      <c r="KWM831" s="32"/>
      <c r="KWN831" s="32"/>
      <c r="KWO831" s="32"/>
      <c r="KWP831" s="32"/>
      <c r="KWQ831" s="32"/>
      <c r="KWR831" s="32"/>
      <c r="KWS831" s="32"/>
      <c r="KWT831" s="32"/>
      <c r="KWU831" s="32"/>
      <c r="KWV831" s="32"/>
      <c r="KWW831" s="32"/>
      <c r="KWX831" s="32"/>
      <c r="KWY831" s="32"/>
      <c r="KWZ831" s="32"/>
      <c r="KXA831" s="32"/>
      <c r="KXB831" s="32"/>
      <c r="KXC831" s="32"/>
      <c r="KXD831" s="32"/>
      <c r="KXE831" s="32"/>
      <c r="KXF831" s="32"/>
      <c r="KXG831" s="32"/>
      <c r="KXH831" s="32"/>
      <c r="KXI831" s="32"/>
      <c r="KXJ831" s="32"/>
      <c r="KXK831" s="32"/>
      <c r="KXL831" s="32"/>
      <c r="KXM831" s="32"/>
      <c r="KXN831" s="32"/>
      <c r="KXO831" s="32"/>
      <c r="KXP831" s="32"/>
      <c r="KXQ831" s="32"/>
      <c r="KXR831" s="32"/>
      <c r="KXS831" s="32"/>
      <c r="KXT831" s="32"/>
      <c r="KXU831" s="32"/>
      <c r="KXV831" s="32"/>
      <c r="KXW831" s="32"/>
      <c r="KXX831" s="32"/>
      <c r="KXY831" s="32"/>
      <c r="KXZ831" s="32"/>
      <c r="KYA831" s="32"/>
      <c r="KYB831" s="32"/>
      <c r="KYC831" s="32"/>
      <c r="KYD831" s="32"/>
      <c r="KYE831" s="32"/>
      <c r="KYF831" s="32"/>
      <c r="KYG831" s="32"/>
      <c r="KYH831" s="32"/>
      <c r="KYI831" s="32"/>
      <c r="KYJ831" s="32"/>
      <c r="KYK831" s="32"/>
      <c r="KYL831" s="32"/>
      <c r="KYM831" s="32"/>
      <c r="KYN831" s="32"/>
      <c r="KYO831" s="32"/>
      <c r="KYP831" s="32"/>
      <c r="KYQ831" s="32"/>
      <c r="KYR831" s="32"/>
      <c r="KYS831" s="32"/>
      <c r="KYT831" s="32"/>
      <c r="KYU831" s="32"/>
      <c r="KYV831" s="32"/>
      <c r="KYW831" s="32"/>
      <c r="KYX831" s="32"/>
      <c r="KYY831" s="32"/>
      <c r="KYZ831" s="32"/>
      <c r="KZA831" s="32"/>
      <c r="KZB831" s="32"/>
      <c r="KZC831" s="32"/>
      <c r="KZD831" s="32"/>
      <c r="KZE831" s="32"/>
      <c r="KZF831" s="32"/>
      <c r="KZG831" s="32"/>
      <c r="KZH831" s="32"/>
      <c r="KZI831" s="32"/>
      <c r="KZJ831" s="32"/>
      <c r="KZK831" s="32"/>
      <c r="KZL831" s="32"/>
      <c r="KZM831" s="32"/>
      <c r="KZN831" s="32"/>
      <c r="KZO831" s="32"/>
      <c r="KZP831" s="32"/>
      <c r="KZQ831" s="32"/>
      <c r="KZR831" s="32"/>
      <c r="KZS831" s="32"/>
      <c r="KZT831" s="32"/>
      <c r="KZU831" s="32"/>
      <c r="KZV831" s="32"/>
      <c r="KZW831" s="32"/>
      <c r="KZX831" s="32"/>
      <c r="KZY831" s="32"/>
      <c r="KZZ831" s="32"/>
      <c r="LAA831" s="32"/>
      <c r="LAB831" s="32"/>
      <c r="LAC831" s="32"/>
      <c r="LAD831" s="32"/>
      <c r="LAE831" s="32"/>
      <c r="LAF831" s="32"/>
      <c r="LAG831" s="32"/>
      <c r="LAH831" s="32"/>
      <c r="LAI831" s="32"/>
      <c r="LAJ831" s="32"/>
      <c r="LAK831" s="32"/>
      <c r="LAL831" s="32"/>
      <c r="LAM831" s="32"/>
      <c r="LAN831" s="32"/>
      <c r="LAO831" s="32"/>
      <c r="LAP831" s="32"/>
      <c r="LAQ831" s="32"/>
      <c r="LAR831" s="32"/>
      <c r="LAS831" s="32"/>
      <c r="LAT831" s="32"/>
      <c r="LAU831" s="32"/>
      <c r="LAV831" s="32"/>
      <c r="LAW831" s="32"/>
      <c r="LAX831" s="32"/>
      <c r="LAY831" s="32"/>
      <c r="LAZ831" s="32"/>
      <c r="LBA831" s="32"/>
      <c r="LBB831" s="32"/>
      <c r="LBC831" s="32"/>
      <c r="LBD831" s="32"/>
      <c r="LBE831" s="32"/>
      <c r="LBF831" s="32"/>
      <c r="LBG831" s="32"/>
      <c r="LBH831" s="32"/>
      <c r="LBI831" s="32"/>
      <c r="LBJ831" s="32"/>
      <c r="LBK831" s="32"/>
      <c r="LBL831" s="32"/>
      <c r="LBM831" s="32"/>
      <c r="LBN831" s="32"/>
      <c r="LBO831" s="32"/>
      <c r="LBP831" s="32"/>
      <c r="LBQ831" s="32"/>
      <c r="LBR831" s="32"/>
      <c r="LBS831" s="32"/>
      <c r="LBT831" s="32"/>
      <c r="LBU831" s="32"/>
      <c r="LBV831" s="32"/>
      <c r="LBW831" s="32"/>
      <c r="LBX831" s="32"/>
      <c r="LBY831" s="32"/>
      <c r="LBZ831" s="32"/>
      <c r="LCA831" s="32"/>
      <c r="LCB831" s="32"/>
      <c r="LCC831" s="32"/>
      <c r="LCD831" s="32"/>
      <c r="LCE831" s="32"/>
      <c r="LCF831" s="32"/>
      <c r="LCG831" s="32"/>
      <c r="LCH831" s="32"/>
      <c r="LCI831" s="32"/>
      <c r="LCJ831" s="32"/>
      <c r="LCK831" s="32"/>
      <c r="LCL831" s="32"/>
      <c r="LCM831" s="32"/>
      <c r="LCN831" s="32"/>
      <c r="LCO831" s="32"/>
      <c r="LCP831" s="32"/>
      <c r="LCQ831" s="32"/>
      <c r="LCR831" s="32"/>
      <c r="LCS831" s="32"/>
      <c r="LCT831" s="32"/>
      <c r="LCU831" s="32"/>
      <c r="LCV831" s="32"/>
      <c r="LCW831" s="32"/>
      <c r="LCX831" s="32"/>
      <c r="LCY831" s="32"/>
      <c r="LCZ831" s="32"/>
      <c r="LDA831" s="32"/>
      <c r="LDB831" s="32"/>
      <c r="LDC831" s="32"/>
      <c r="LDD831" s="32"/>
      <c r="LDE831" s="32"/>
      <c r="LDF831" s="32"/>
      <c r="LDG831" s="32"/>
      <c r="LDH831" s="32"/>
      <c r="LDI831" s="32"/>
      <c r="LDJ831" s="32"/>
      <c r="LDK831" s="32"/>
      <c r="LDL831" s="32"/>
      <c r="LDM831" s="32"/>
      <c r="LDN831" s="32"/>
      <c r="LDO831" s="32"/>
      <c r="LDP831" s="32"/>
      <c r="LDQ831" s="32"/>
      <c r="LDR831" s="32"/>
      <c r="LDS831" s="32"/>
      <c r="LDT831" s="32"/>
      <c r="LDU831" s="32"/>
      <c r="LDV831" s="32"/>
      <c r="LDW831" s="32"/>
      <c r="LDX831" s="32"/>
      <c r="LDY831" s="32"/>
      <c r="LDZ831" s="32"/>
      <c r="LEA831" s="32"/>
      <c r="LEB831" s="32"/>
      <c r="LEC831" s="32"/>
      <c r="LED831" s="32"/>
      <c r="LEE831" s="32"/>
      <c r="LEF831" s="32"/>
      <c r="LEG831" s="32"/>
      <c r="LEH831" s="32"/>
      <c r="LEI831" s="32"/>
      <c r="LEJ831" s="32"/>
      <c r="LEK831" s="32"/>
      <c r="LEL831" s="32"/>
      <c r="LEM831" s="32"/>
      <c r="LEN831" s="32"/>
      <c r="LEO831" s="32"/>
      <c r="LEP831" s="32"/>
      <c r="LEQ831" s="32"/>
      <c r="LER831" s="32"/>
      <c r="LES831" s="32"/>
      <c r="LET831" s="32"/>
      <c r="LEU831" s="32"/>
      <c r="LEV831" s="32"/>
      <c r="LEW831" s="32"/>
      <c r="LEX831" s="32"/>
      <c r="LEY831" s="32"/>
      <c r="LEZ831" s="32"/>
      <c r="LFA831" s="32"/>
      <c r="LFB831" s="32"/>
      <c r="LFC831" s="32"/>
      <c r="LFD831" s="32"/>
      <c r="LFE831" s="32"/>
      <c r="LFF831" s="32"/>
      <c r="LFG831" s="32"/>
      <c r="LFH831" s="32"/>
      <c r="LFI831" s="32"/>
      <c r="LFJ831" s="32"/>
      <c r="LFK831" s="32"/>
      <c r="LFL831" s="32"/>
      <c r="LFM831" s="32"/>
      <c r="LFN831" s="32"/>
      <c r="LFO831" s="32"/>
      <c r="LFP831" s="32"/>
      <c r="LFQ831" s="32"/>
      <c r="LFR831" s="32"/>
      <c r="LFS831" s="32"/>
      <c r="LFT831" s="32"/>
      <c r="LFU831" s="32"/>
      <c r="LFV831" s="32"/>
      <c r="LFW831" s="32"/>
      <c r="LFX831" s="32"/>
      <c r="LFY831" s="32"/>
      <c r="LFZ831" s="32"/>
      <c r="LGA831" s="32"/>
      <c r="LGB831" s="32"/>
      <c r="LGC831" s="32"/>
      <c r="LGD831" s="32"/>
      <c r="LGE831" s="32"/>
      <c r="LGF831" s="32"/>
      <c r="LGG831" s="32"/>
      <c r="LGH831" s="32"/>
      <c r="LGI831" s="32"/>
      <c r="LGJ831" s="32"/>
      <c r="LGK831" s="32"/>
      <c r="LGL831" s="32"/>
      <c r="LGM831" s="32"/>
      <c r="LGN831" s="32"/>
      <c r="LGO831" s="32"/>
      <c r="LGP831" s="32"/>
      <c r="LGQ831" s="32"/>
      <c r="LGR831" s="32"/>
      <c r="LGS831" s="32"/>
      <c r="LGT831" s="32"/>
      <c r="LGU831" s="32"/>
      <c r="LGV831" s="32"/>
      <c r="LGW831" s="32"/>
      <c r="LGX831" s="32"/>
      <c r="LGY831" s="32"/>
      <c r="LGZ831" s="32"/>
      <c r="LHA831" s="32"/>
      <c r="LHB831" s="32"/>
      <c r="LHC831" s="32"/>
      <c r="LHD831" s="32"/>
      <c r="LHE831" s="32"/>
      <c r="LHF831" s="32"/>
      <c r="LHG831" s="32"/>
      <c r="LHH831" s="32"/>
      <c r="LHI831" s="32"/>
      <c r="LHJ831" s="32"/>
      <c r="LHK831" s="32"/>
      <c r="LHL831" s="32"/>
      <c r="LHM831" s="32"/>
      <c r="LHN831" s="32"/>
      <c r="LHO831" s="32"/>
      <c r="LHP831" s="32"/>
      <c r="LHQ831" s="32"/>
      <c r="LHR831" s="32"/>
      <c r="LHS831" s="32"/>
      <c r="LHT831" s="32"/>
      <c r="LHU831" s="32"/>
      <c r="LHV831" s="32"/>
      <c r="LHW831" s="32"/>
      <c r="LHX831" s="32"/>
      <c r="LHY831" s="32"/>
      <c r="LHZ831" s="32"/>
      <c r="LIA831" s="32"/>
      <c r="LIB831" s="32"/>
      <c r="LIC831" s="32"/>
      <c r="LID831" s="32"/>
      <c r="LIE831" s="32"/>
      <c r="LIF831" s="32"/>
      <c r="LIG831" s="32"/>
      <c r="LIH831" s="32"/>
      <c r="LII831" s="32"/>
      <c r="LIJ831" s="32"/>
      <c r="LIK831" s="32"/>
      <c r="LIL831" s="32"/>
      <c r="LIM831" s="32"/>
      <c r="LIN831" s="32"/>
      <c r="LIO831" s="32"/>
      <c r="LIP831" s="32"/>
      <c r="LIQ831" s="32"/>
      <c r="LIR831" s="32"/>
      <c r="LIS831" s="32"/>
      <c r="LIT831" s="32"/>
      <c r="LIU831" s="32"/>
      <c r="LIV831" s="32"/>
      <c r="LIW831" s="32"/>
      <c r="LIX831" s="32"/>
      <c r="LIY831" s="32"/>
      <c r="LIZ831" s="32"/>
      <c r="LJA831" s="32"/>
      <c r="LJB831" s="32"/>
      <c r="LJC831" s="32"/>
      <c r="LJD831" s="32"/>
      <c r="LJE831" s="32"/>
      <c r="LJF831" s="32"/>
      <c r="LJG831" s="32"/>
      <c r="LJH831" s="32"/>
      <c r="LJI831" s="32"/>
      <c r="LJJ831" s="32"/>
      <c r="LJK831" s="32"/>
      <c r="LJL831" s="32"/>
      <c r="LJM831" s="32"/>
      <c r="LJN831" s="32"/>
      <c r="LJO831" s="32"/>
      <c r="LJP831" s="32"/>
      <c r="LJQ831" s="32"/>
      <c r="LJR831" s="32"/>
      <c r="LJS831" s="32"/>
      <c r="LJT831" s="32"/>
      <c r="LJU831" s="32"/>
      <c r="LJV831" s="32"/>
      <c r="LJW831" s="32"/>
      <c r="LJX831" s="32"/>
      <c r="LJY831" s="32"/>
      <c r="LJZ831" s="32"/>
      <c r="LKA831" s="32"/>
      <c r="LKB831" s="32"/>
      <c r="LKC831" s="32"/>
      <c r="LKD831" s="32"/>
      <c r="LKE831" s="32"/>
      <c r="LKF831" s="32"/>
      <c r="LKG831" s="32"/>
      <c r="LKH831" s="32"/>
      <c r="LKI831" s="32"/>
      <c r="LKJ831" s="32"/>
      <c r="LKK831" s="32"/>
      <c r="LKL831" s="32"/>
      <c r="LKM831" s="32"/>
      <c r="LKN831" s="32"/>
      <c r="LKO831" s="32"/>
      <c r="LKP831" s="32"/>
      <c r="LKQ831" s="32"/>
      <c r="LKR831" s="32"/>
      <c r="LKS831" s="32"/>
      <c r="LKT831" s="32"/>
      <c r="LKU831" s="32"/>
      <c r="LKV831" s="32"/>
      <c r="LKW831" s="32"/>
      <c r="LKX831" s="32"/>
      <c r="LKY831" s="32"/>
      <c r="LKZ831" s="32"/>
      <c r="LLA831" s="32"/>
      <c r="LLB831" s="32"/>
      <c r="LLC831" s="32"/>
      <c r="LLD831" s="32"/>
      <c r="LLE831" s="32"/>
      <c r="LLF831" s="32"/>
      <c r="LLG831" s="32"/>
      <c r="LLH831" s="32"/>
      <c r="LLI831" s="32"/>
      <c r="LLJ831" s="32"/>
      <c r="LLK831" s="32"/>
      <c r="LLL831" s="32"/>
      <c r="LLM831" s="32"/>
      <c r="LLN831" s="32"/>
      <c r="LLO831" s="32"/>
      <c r="LLP831" s="32"/>
      <c r="LLQ831" s="32"/>
      <c r="LLR831" s="32"/>
      <c r="LLS831" s="32"/>
      <c r="LLT831" s="32"/>
      <c r="LLU831" s="32"/>
      <c r="LLV831" s="32"/>
      <c r="LLW831" s="32"/>
      <c r="LLX831" s="32"/>
      <c r="LLY831" s="32"/>
      <c r="LLZ831" s="32"/>
      <c r="LMA831" s="32"/>
      <c r="LMB831" s="32"/>
      <c r="LMC831" s="32"/>
      <c r="LMD831" s="32"/>
      <c r="LME831" s="32"/>
      <c r="LMF831" s="32"/>
      <c r="LMG831" s="32"/>
      <c r="LMH831" s="32"/>
      <c r="LMI831" s="32"/>
      <c r="LMJ831" s="32"/>
      <c r="LMK831" s="32"/>
      <c r="LML831" s="32"/>
      <c r="LMM831" s="32"/>
      <c r="LMN831" s="32"/>
      <c r="LMO831" s="32"/>
      <c r="LMP831" s="32"/>
      <c r="LMQ831" s="32"/>
      <c r="LMR831" s="32"/>
      <c r="LMS831" s="32"/>
      <c r="LMT831" s="32"/>
      <c r="LMU831" s="32"/>
      <c r="LMV831" s="32"/>
      <c r="LMW831" s="32"/>
      <c r="LMX831" s="32"/>
      <c r="LMY831" s="32"/>
      <c r="LMZ831" s="32"/>
      <c r="LNA831" s="32"/>
      <c r="LNB831" s="32"/>
      <c r="LNC831" s="32"/>
      <c r="LND831" s="32"/>
      <c r="LNE831" s="32"/>
      <c r="LNF831" s="32"/>
      <c r="LNG831" s="32"/>
      <c r="LNH831" s="32"/>
      <c r="LNI831" s="32"/>
      <c r="LNJ831" s="32"/>
      <c r="LNK831" s="32"/>
      <c r="LNL831" s="32"/>
      <c r="LNM831" s="32"/>
      <c r="LNN831" s="32"/>
      <c r="LNO831" s="32"/>
      <c r="LNP831" s="32"/>
      <c r="LNQ831" s="32"/>
      <c r="LNR831" s="32"/>
      <c r="LNS831" s="32"/>
      <c r="LNT831" s="32"/>
      <c r="LNU831" s="32"/>
      <c r="LNV831" s="32"/>
      <c r="LNW831" s="32"/>
      <c r="LNX831" s="32"/>
      <c r="LNY831" s="32"/>
      <c r="LNZ831" s="32"/>
      <c r="LOA831" s="32"/>
      <c r="LOB831" s="32"/>
      <c r="LOC831" s="32"/>
      <c r="LOD831" s="32"/>
      <c r="LOE831" s="32"/>
      <c r="LOF831" s="32"/>
      <c r="LOG831" s="32"/>
      <c r="LOH831" s="32"/>
      <c r="LOI831" s="32"/>
      <c r="LOJ831" s="32"/>
      <c r="LOK831" s="32"/>
      <c r="LOL831" s="32"/>
      <c r="LOM831" s="32"/>
      <c r="LON831" s="32"/>
      <c r="LOO831" s="32"/>
      <c r="LOP831" s="32"/>
      <c r="LOQ831" s="32"/>
      <c r="LOR831" s="32"/>
      <c r="LOS831" s="32"/>
      <c r="LOT831" s="32"/>
      <c r="LOU831" s="32"/>
      <c r="LOV831" s="32"/>
      <c r="LOW831" s="32"/>
      <c r="LOX831" s="32"/>
      <c r="LOY831" s="32"/>
      <c r="LOZ831" s="32"/>
      <c r="LPA831" s="32"/>
      <c r="LPB831" s="32"/>
      <c r="LPC831" s="32"/>
      <c r="LPD831" s="32"/>
      <c r="LPE831" s="32"/>
      <c r="LPF831" s="32"/>
      <c r="LPG831" s="32"/>
      <c r="LPH831" s="32"/>
      <c r="LPI831" s="32"/>
      <c r="LPJ831" s="32"/>
      <c r="LPK831" s="32"/>
      <c r="LPL831" s="32"/>
      <c r="LPM831" s="32"/>
      <c r="LPN831" s="32"/>
      <c r="LPO831" s="32"/>
      <c r="LPP831" s="32"/>
      <c r="LPQ831" s="32"/>
      <c r="LPR831" s="32"/>
      <c r="LPS831" s="32"/>
      <c r="LPT831" s="32"/>
      <c r="LPU831" s="32"/>
      <c r="LPV831" s="32"/>
      <c r="LPW831" s="32"/>
      <c r="LPX831" s="32"/>
      <c r="LPY831" s="32"/>
      <c r="LPZ831" s="32"/>
      <c r="LQA831" s="32"/>
      <c r="LQB831" s="32"/>
      <c r="LQC831" s="32"/>
      <c r="LQD831" s="32"/>
      <c r="LQE831" s="32"/>
      <c r="LQF831" s="32"/>
      <c r="LQG831" s="32"/>
      <c r="LQH831" s="32"/>
      <c r="LQI831" s="32"/>
      <c r="LQJ831" s="32"/>
      <c r="LQK831" s="32"/>
      <c r="LQL831" s="32"/>
      <c r="LQM831" s="32"/>
      <c r="LQN831" s="32"/>
      <c r="LQO831" s="32"/>
      <c r="LQP831" s="32"/>
      <c r="LQQ831" s="32"/>
      <c r="LQR831" s="32"/>
      <c r="LQS831" s="32"/>
      <c r="LQT831" s="32"/>
      <c r="LQU831" s="32"/>
      <c r="LQV831" s="32"/>
      <c r="LQW831" s="32"/>
      <c r="LQX831" s="32"/>
      <c r="LQY831" s="32"/>
      <c r="LQZ831" s="32"/>
      <c r="LRA831" s="32"/>
      <c r="LRB831" s="32"/>
      <c r="LRC831" s="32"/>
      <c r="LRD831" s="32"/>
      <c r="LRE831" s="32"/>
      <c r="LRF831" s="32"/>
      <c r="LRG831" s="32"/>
      <c r="LRH831" s="32"/>
      <c r="LRI831" s="32"/>
      <c r="LRJ831" s="32"/>
      <c r="LRK831" s="32"/>
      <c r="LRL831" s="32"/>
      <c r="LRM831" s="32"/>
      <c r="LRN831" s="32"/>
      <c r="LRO831" s="32"/>
      <c r="LRP831" s="32"/>
      <c r="LRQ831" s="32"/>
      <c r="LRR831" s="32"/>
      <c r="LRS831" s="32"/>
      <c r="LRT831" s="32"/>
      <c r="LRU831" s="32"/>
      <c r="LRV831" s="32"/>
      <c r="LRW831" s="32"/>
      <c r="LRX831" s="32"/>
      <c r="LRY831" s="32"/>
      <c r="LRZ831" s="32"/>
      <c r="LSA831" s="32"/>
      <c r="LSB831" s="32"/>
      <c r="LSC831" s="32"/>
      <c r="LSD831" s="32"/>
      <c r="LSE831" s="32"/>
      <c r="LSF831" s="32"/>
      <c r="LSG831" s="32"/>
      <c r="LSH831" s="32"/>
      <c r="LSI831" s="32"/>
      <c r="LSJ831" s="32"/>
      <c r="LSK831" s="32"/>
      <c r="LSL831" s="32"/>
      <c r="LSM831" s="32"/>
      <c r="LSN831" s="32"/>
      <c r="LSO831" s="32"/>
      <c r="LSP831" s="32"/>
      <c r="LSQ831" s="32"/>
      <c r="LSR831" s="32"/>
      <c r="LSS831" s="32"/>
      <c r="LST831" s="32"/>
      <c r="LSU831" s="32"/>
      <c r="LSV831" s="32"/>
      <c r="LSW831" s="32"/>
      <c r="LSX831" s="32"/>
      <c r="LSY831" s="32"/>
      <c r="LSZ831" s="32"/>
      <c r="LTA831" s="32"/>
      <c r="LTB831" s="32"/>
      <c r="LTC831" s="32"/>
      <c r="LTD831" s="32"/>
      <c r="LTE831" s="32"/>
      <c r="LTF831" s="32"/>
      <c r="LTG831" s="32"/>
      <c r="LTH831" s="32"/>
      <c r="LTI831" s="32"/>
      <c r="LTJ831" s="32"/>
      <c r="LTK831" s="32"/>
      <c r="LTL831" s="32"/>
      <c r="LTM831" s="32"/>
      <c r="LTN831" s="32"/>
      <c r="LTO831" s="32"/>
      <c r="LTP831" s="32"/>
      <c r="LTQ831" s="32"/>
      <c r="LTR831" s="32"/>
      <c r="LTS831" s="32"/>
      <c r="LTT831" s="32"/>
      <c r="LTU831" s="32"/>
      <c r="LTV831" s="32"/>
      <c r="LTW831" s="32"/>
      <c r="LTX831" s="32"/>
      <c r="LTY831" s="32"/>
      <c r="LTZ831" s="32"/>
      <c r="LUA831" s="32"/>
      <c r="LUB831" s="32"/>
      <c r="LUC831" s="32"/>
      <c r="LUD831" s="32"/>
      <c r="LUE831" s="32"/>
      <c r="LUF831" s="32"/>
      <c r="LUG831" s="32"/>
      <c r="LUH831" s="32"/>
      <c r="LUI831" s="32"/>
      <c r="LUJ831" s="32"/>
      <c r="LUK831" s="32"/>
      <c r="LUL831" s="32"/>
      <c r="LUM831" s="32"/>
      <c r="LUN831" s="32"/>
      <c r="LUO831" s="32"/>
      <c r="LUP831" s="32"/>
      <c r="LUQ831" s="32"/>
      <c r="LUR831" s="32"/>
      <c r="LUS831" s="32"/>
      <c r="LUT831" s="32"/>
      <c r="LUU831" s="32"/>
      <c r="LUV831" s="32"/>
      <c r="LUW831" s="32"/>
      <c r="LUX831" s="32"/>
      <c r="LUY831" s="32"/>
      <c r="LUZ831" s="32"/>
      <c r="LVA831" s="32"/>
      <c r="LVB831" s="32"/>
      <c r="LVC831" s="32"/>
      <c r="LVD831" s="32"/>
      <c r="LVE831" s="32"/>
      <c r="LVF831" s="32"/>
      <c r="LVG831" s="32"/>
      <c r="LVH831" s="32"/>
      <c r="LVI831" s="32"/>
      <c r="LVJ831" s="32"/>
      <c r="LVK831" s="32"/>
      <c r="LVL831" s="32"/>
      <c r="LVM831" s="32"/>
      <c r="LVN831" s="32"/>
      <c r="LVO831" s="32"/>
      <c r="LVP831" s="32"/>
      <c r="LVQ831" s="32"/>
      <c r="LVR831" s="32"/>
      <c r="LVS831" s="32"/>
      <c r="LVT831" s="32"/>
      <c r="LVU831" s="32"/>
      <c r="LVV831" s="32"/>
      <c r="LVW831" s="32"/>
      <c r="LVX831" s="32"/>
      <c r="LVY831" s="32"/>
      <c r="LVZ831" s="32"/>
      <c r="LWA831" s="32"/>
      <c r="LWB831" s="32"/>
      <c r="LWC831" s="32"/>
      <c r="LWD831" s="32"/>
      <c r="LWE831" s="32"/>
      <c r="LWF831" s="32"/>
      <c r="LWG831" s="32"/>
      <c r="LWH831" s="32"/>
      <c r="LWI831" s="32"/>
      <c r="LWJ831" s="32"/>
      <c r="LWK831" s="32"/>
      <c r="LWL831" s="32"/>
      <c r="LWM831" s="32"/>
      <c r="LWN831" s="32"/>
      <c r="LWO831" s="32"/>
      <c r="LWP831" s="32"/>
      <c r="LWQ831" s="32"/>
      <c r="LWR831" s="32"/>
      <c r="LWS831" s="32"/>
      <c r="LWT831" s="32"/>
      <c r="LWU831" s="32"/>
      <c r="LWV831" s="32"/>
      <c r="LWW831" s="32"/>
      <c r="LWX831" s="32"/>
      <c r="LWY831" s="32"/>
      <c r="LWZ831" s="32"/>
      <c r="LXA831" s="32"/>
      <c r="LXB831" s="32"/>
      <c r="LXC831" s="32"/>
      <c r="LXD831" s="32"/>
      <c r="LXE831" s="32"/>
      <c r="LXF831" s="32"/>
      <c r="LXG831" s="32"/>
      <c r="LXH831" s="32"/>
      <c r="LXI831" s="32"/>
      <c r="LXJ831" s="32"/>
      <c r="LXK831" s="32"/>
      <c r="LXL831" s="32"/>
      <c r="LXM831" s="32"/>
      <c r="LXN831" s="32"/>
      <c r="LXO831" s="32"/>
      <c r="LXP831" s="32"/>
      <c r="LXQ831" s="32"/>
      <c r="LXR831" s="32"/>
      <c r="LXS831" s="32"/>
      <c r="LXT831" s="32"/>
      <c r="LXU831" s="32"/>
      <c r="LXV831" s="32"/>
      <c r="LXW831" s="32"/>
      <c r="LXX831" s="32"/>
      <c r="LXY831" s="32"/>
      <c r="LXZ831" s="32"/>
      <c r="LYA831" s="32"/>
      <c r="LYB831" s="32"/>
      <c r="LYC831" s="32"/>
      <c r="LYD831" s="32"/>
      <c r="LYE831" s="32"/>
      <c r="LYF831" s="32"/>
      <c r="LYG831" s="32"/>
      <c r="LYH831" s="32"/>
      <c r="LYI831" s="32"/>
      <c r="LYJ831" s="32"/>
      <c r="LYK831" s="32"/>
      <c r="LYL831" s="32"/>
      <c r="LYM831" s="32"/>
      <c r="LYN831" s="32"/>
      <c r="LYO831" s="32"/>
      <c r="LYP831" s="32"/>
      <c r="LYQ831" s="32"/>
      <c r="LYR831" s="32"/>
      <c r="LYS831" s="32"/>
      <c r="LYT831" s="32"/>
      <c r="LYU831" s="32"/>
      <c r="LYV831" s="32"/>
      <c r="LYW831" s="32"/>
      <c r="LYX831" s="32"/>
      <c r="LYY831" s="32"/>
      <c r="LYZ831" s="32"/>
      <c r="LZA831" s="32"/>
      <c r="LZB831" s="32"/>
      <c r="LZC831" s="32"/>
      <c r="LZD831" s="32"/>
      <c r="LZE831" s="32"/>
      <c r="LZF831" s="32"/>
      <c r="LZG831" s="32"/>
      <c r="LZH831" s="32"/>
      <c r="LZI831" s="32"/>
      <c r="LZJ831" s="32"/>
      <c r="LZK831" s="32"/>
      <c r="LZL831" s="32"/>
      <c r="LZM831" s="32"/>
      <c r="LZN831" s="32"/>
      <c r="LZO831" s="32"/>
      <c r="LZP831" s="32"/>
      <c r="LZQ831" s="32"/>
      <c r="LZR831" s="32"/>
      <c r="LZS831" s="32"/>
      <c r="LZT831" s="32"/>
      <c r="LZU831" s="32"/>
      <c r="LZV831" s="32"/>
      <c r="LZW831" s="32"/>
      <c r="LZX831" s="32"/>
      <c r="LZY831" s="32"/>
      <c r="LZZ831" s="32"/>
      <c r="MAA831" s="32"/>
      <c r="MAB831" s="32"/>
      <c r="MAC831" s="32"/>
      <c r="MAD831" s="32"/>
      <c r="MAE831" s="32"/>
      <c r="MAF831" s="32"/>
      <c r="MAG831" s="32"/>
      <c r="MAH831" s="32"/>
      <c r="MAI831" s="32"/>
      <c r="MAJ831" s="32"/>
      <c r="MAK831" s="32"/>
      <c r="MAL831" s="32"/>
      <c r="MAM831" s="32"/>
      <c r="MAN831" s="32"/>
      <c r="MAO831" s="32"/>
      <c r="MAP831" s="32"/>
      <c r="MAQ831" s="32"/>
      <c r="MAR831" s="32"/>
      <c r="MAS831" s="32"/>
      <c r="MAT831" s="32"/>
      <c r="MAU831" s="32"/>
      <c r="MAV831" s="32"/>
      <c r="MAW831" s="32"/>
      <c r="MAX831" s="32"/>
      <c r="MAY831" s="32"/>
      <c r="MAZ831" s="32"/>
      <c r="MBA831" s="32"/>
      <c r="MBB831" s="32"/>
      <c r="MBC831" s="32"/>
      <c r="MBD831" s="32"/>
      <c r="MBE831" s="32"/>
      <c r="MBF831" s="32"/>
      <c r="MBG831" s="32"/>
      <c r="MBH831" s="32"/>
      <c r="MBI831" s="32"/>
      <c r="MBJ831" s="32"/>
      <c r="MBK831" s="32"/>
      <c r="MBL831" s="32"/>
      <c r="MBM831" s="32"/>
      <c r="MBN831" s="32"/>
      <c r="MBO831" s="32"/>
      <c r="MBP831" s="32"/>
      <c r="MBQ831" s="32"/>
      <c r="MBR831" s="32"/>
      <c r="MBS831" s="32"/>
      <c r="MBT831" s="32"/>
      <c r="MBU831" s="32"/>
      <c r="MBV831" s="32"/>
      <c r="MBW831" s="32"/>
      <c r="MBX831" s="32"/>
      <c r="MBY831" s="32"/>
      <c r="MBZ831" s="32"/>
      <c r="MCA831" s="32"/>
      <c r="MCB831" s="32"/>
      <c r="MCC831" s="32"/>
      <c r="MCD831" s="32"/>
      <c r="MCE831" s="32"/>
      <c r="MCF831" s="32"/>
      <c r="MCG831" s="32"/>
      <c r="MCH831" s="32"/>
      <c r="MCI831" s="32"/>
      <c r="MCJ831" s="32"/>
      <c r="MCK831" s="32"/>
      <c r="MCL831" s="32"/>
      <c r="MCM831" s="32"/>
      <c r="MCN831" s="32"/>
      <c r="MCO831" s="32"/>
      <c r="MCP831" s="32"/>
      <c r="MCQ831" s="32"/>
      <c r="MCR831" s="32"/>
      <c r="MCS831" s="32"/>
      <c r="MCT831" s="32"/>
      <c r="MCU831" s="32"/>
      <c r="MCV831" s="32"/>
      <c r="MCW831" s="32"/>
      <c r="MCX831" s="32"/>
      <c r="MCY831" s="32"/>
      <c r="MCZ831" s="32"/>
      <c r="MDA831" s="32"/>
      <c r="MDB831" s="32"/>
      <c r="MDC831" s="32"/>
      <c r="MDD831" s="32"/>
      <c r="MDE831" s="32"/>
      <c r="MDF831" s="32"/>
      <c r="MDG831" s="32"/>
      <c r="MDH831" s="32"/>
      <c r="MDI831" s="32"/>
      <c r="MDJ831" s="32"/>
      <c r="MDK831" s="32"/>
      <c r="MDL831" s="32"/>
      <c r="MDM831" s="32"/>
      <c r="MDN831" s="32"/>
      <c r="MDO831" s="32"/>
      <c r="MDP831" s="32"/>
      <c r="MDQ831" s="32"/>
      <c r="MDR831" s="32"/>
      <c r="MDS831" s="32"/>
      <c r="MDT831" s="32"/>
      <c r="MDU831" s="32"/>
      <c r="MDV831" s="32"/>
      <c r="MDW831" s="32"/>
      <c r="MDX831" s="32"/>
      <c r="MDY831" s="32"/>
      <c r="MDZ831" s="32"/>
      <c r="MEA831" s="32"/>
      <c r="MEB831" s="32"/>
      <c r="MEC831" s="32"/>
      <c r="MED831" s="32"/>
      <c r="MEE831" s="32"/>
      <c r="MEF831" s="32"/>
      <c r="MEG831" s="32"/>
      <c r="MEH831" s="32"/>
      <c r="MEI831" s="32"/>
      <c r="MEJ831" s="32"/>
      <c r="MEK831" s="32"/>
      <c r="MEL831" s="32"/>
      <c r="MEM831" s="32"/>
      <c r="MEN831" s="32"/>
      <c r="MEO831" s="32"/>
      <c r="MEP831" s="32"/>
      <c r="MEQ831" s="32"/>
      <c r="MER831" s="32"/>
      <c r="MES831" s="32"/>
      <c r="MET831" s="32"/>
      <c r="MEU831" s="32"/>
      <c r="MEV831" s="32"/>
      <c r="MEW831" s="32"/>
      <c r="MEX831" s="32"/>
      <c r="MEY831" s="32"/>
      <c r="MEZ831" s="32"/>
      <c r="MFA831" s="32"/>
      <c r="MFB831" s="32"/>
      <c r="MFC831" s="32"/>
      <c r="MFD831" s="32"/>
      <c r="MFE831" s="32"/>
      <c r="MFF831" s="32"/>
      <c r="MFG831" s="32"/>
      <c r="MFH831" s="32"/>
      <c r="MFI831" s="32"/>
      <c r="MFJ831" s="32"/>
      <c r="MFK831" s="32"/>
      <c r="MFL831" s="32"/>
      <c r="MFM831" s="32"/>
      <c r="MFN831" s="32"/>
      <c r="MFO831" s="32"/>
      <c r="MFP831" s="32"/>
      <c r="MFQ831" s="32"/>
      <c r="MFR831" s="32"/>
      <c r="MFS831" s="32"/>
      <c r="MFT831" s="32"/>
      <c r="MFU831" s="32"/>
      <c r="MFV831" s="32"/>
      <c r="MFW831" s="32"/>
      <c r="MFX831" s="32"/>
      <c r="MFY831" s="32"/>
      <c r="MFZ831" s="32"/>
      <c r="MGA831" s="32"/>
      <c r="MGB831" s="32"/>
      <c r="MGC831" s="32"/>
      <c r="MGD831" s="32"/>
      <c r="MGE831" s="32"/>
      <c r="MGF831" s="32"/>
      <c r="MGG831" s="32"/>
      <c r="MGH831" s="32"/>
      <c r="MGI831" s="32"/>
      <c r="MGJ831" s="32"/>
      <c r="MGK831" s="32"/>
      <c r="MGL831" s="32"/>
      <c r="MGM831" s="32"/>
      <c r="MGN831" s="32"/>
      <c r="MGO831" s="32"/>
      <c r="MGP831" s="32"/>
      <c r="MGQ831" s="32"/>
      <c r="MGR831" s="32"/>
      <c r="MGS831" s="32"/>
      <c r="MGT831" s="32"/>
      <c r="MGU831" s="32"/>
      <c r="MGV831" s="32"/>
      <c r="MGW831" s="32"/>
      <c r="MGX831" s="32"/>
      <c r="MGY831" s="32"/>
      <c r="MGZ831" s="32"/>
      <c r="MHA831" s="32"/>
      <c r="MHB831" s="32"/>
      <c r="MHC831" s="32"/>
      <c r="MHD831" s="32"/>
      <c r="MHE831" s="32"/>
      <c r="MHF831" s="32"/>
      <c r="MHG831" s="32"/>
      <c r="MHH831" s="32"/>
      <c r="MHI831" s="32"/>
      <c r="MHJ831" s="32"/>
      <c r="MHK831" s="32"/>
      <c r="MHL831" s="32"/>
      <c r="MHM831" s="32"/>
      <c r="MHN831" s="32"/>
      <c r="MHO831" s="32"/>
      <c r="MHP831" s="32"/>
      <c r="MHQ831" s="32"/>
      <c r="MHR831" s="32"/>
      <c r="MHS831" s="32"/>
      <c r="MHT831" s="32"/>
      <c r="MHU831" s="32"/>
      <c r="MHV831" s="32"/>
      <c r="MHW831" s="32"/>
      <c r="MHX831" s="32"/>
      <c r="MHY831" s="32"/>
      <c r="MHZ831" s="32"/>
      <c r="MIA831" s="32"/>
      <c r="MIB831" s="32"/>
      <c r="MIC831" s="32"/>
      <c r="MID831" s="32"/>
      <c r="MIE831" s="32"/>
      <c r="MIF831" s="32"/>
      <c r="MIG831" s="32"/>
      <c r="MIH831" s="32"/>
      <c r="MII831" s="32"/>
      <c r="MIJ831" s="32"/>
      <c r="MIK831" s="32"/>
      <c r="MIL831" s="32"/>
      <c r="MIM831" s="32"/>
      <c r="MIN831" s="32"/>
      <c r="MIO831" s="32"/>
      <c r="MIP831" s="32"/>
      <c r="MIQ831" s="32"/>
      <c r="MIR831" s="32"/>
      <c r="MIS831" s="32"/>
      <c r="MIT831" s="32"/>
      <c r="MIU831" s="32"/>
      <c r="MIV831" s="32"/>
      <c r="MIW831" s="32"/>
      <c r="MIX831" s="32"/>
      <c r="MIY831" s="32"/>
      <c r="MIZ831" s="32"/>
      <c r="MJA831" s="32"/>
      <c r="MJB831" s="32"/>
      <c r="MJC831" s="32"/>
      <c r="MJD831" s="32"/>
      <c r="MJE831" s="32"/>
      <c r="MJF831" s="32"/>
      <c r="MJG831" s="32"/>
      <c r="MJH831" s="32"/>
      <c r="MJI831" s="32"/>
      <c r="MJJ831" s="32"/>
      <c r="MJK831" s="32"/>
      <c r="MJL831" s="32"/>
      <c r="MJM831" s="32"/>
      <c r="MJN831" s="32"/>
      <c r="MJO831" s="32"/>
      <c r="MJP831" s="32"/>
      <c r="MJQ831" s="32"/>
      <c r="MJR831" s="32"/>
      <c r="MJS831" s="32"/>
      <c r="MJT831" s="32"/>
      <c r="MJU831" s="32"/>
      <c r="MJV831" s="32"/>
      <c r="MJW831" s="32"/>
      <c r="MJX831" s="32"/>
      <c r="MJY831" s="32"/>
      <c r="MJZ831" s="32"/>
      <c r="MKA831" s="32"/>
      <c r="MKB831" s="32"/>
      <c r="MKC831" s="32"/>
      <c r="MKD831" s="32"/>
      <c r="MKE831" s="32"/>
      <c r="MKF831" s="32"/>
      <c r="MKG831" s="32"/>
      <c r="MKH831" s="32"/>
      <c r="MKI831" s="32"/>
      <c r="MKJ831" s="32"/>
      <c r="MKK831" s="32"/>
      <c r="MKL831" s="32"/>
      <c r="MKM831" s="32"/>
      <c r="MKN831" s="32"/>
      <c r="MKO831" s="32"/>
      <c r="MKP831" s="32"/>
      <c r="MKQ831" s="32"/>
      <c r="MKR831" s="32"/>
      <c r="MKS831" s="32"/>
      <c r="MKT831" s="32"/>
      <c r="MKU831" s="32"/>
      <c r="MKV831" s="32"/>
      <c r="MKW831" s="32"/>
      <c r="MKX831" s="32"/>
      <c r="MKY831" s="32"/>
      <c r="MKZ831" s="32"/>
      <c r="MLA831" s="32"/>
      <c r="MLB831" s="32"/>
      <c r="MLC831" s="32"/>
      <c r="MLD831" s="32"/>
      <c r="MLE831" s="32"/>
      <c r="MLF831" s="32"/>
      <c r="MLG831" s="32"/>
      <c r="MLH831" s="32"/>
      <c r="MLI831" s="32"/>
      <c r="MLJ831" s="32"/>
      <c r="MLK831" s="32"/>
      <c r="MLL831" s="32"/>
      <c r="MLM831" s="32"/>
      <c r="MLN831" s="32"/>
      <c r="MLO831" s="32"/>
      <c r="MLP831" s="32"/>
      <c r="MLQ831" s="32"/>
      <c r="MLR831" s="32"/>
      <c r="MLS831" s="32"/>
      <c r="MLT831" s="32"/>
      <c r="MLU831" s="32"/>
      <c r="MLV831" s="32"/>
      <c r="MLW831" s="32"/>
      <c r="MLX831" s="32"/>
      <c r="MLY831" s="32"/>
      <c r="MLZ831" s="32"/>
      <c r="MMA831" s="32"/>
      <c r="MMB831" s="32"/>
      <c r="MMC831" s="32"/>
      <c r="MMD831" s="32"/>
      <c r="MME831" s="32"/>
      <c r="MMF831" s="32"/>
      <c r="MMG831" s="32"/>
      <c r="MMH831" s="32"/>
      <c r="MMI831" s="32"/>
      <c r="MMJ831" s="32"/>
      <c r="MMK831" s="32"/>
      <c r="MML831" s="32"/>
      <c r="MMM831" s="32"/>
      <c r="MMN831" s="32"/>
      <c r="MMO831" s="32"/>
      <c r="MMP831" s="32"/>
      <c r="MMQ831" s="32"/>
      <c r="MMR831" s="32"/>
      <c r="MMS831" s="32"/>
      <c r="MMT831" s="32"/>
      <c r="MMU831" s="32"/>
      <c r="MMV831" s="32"/>
      <c r="MMW831" s="32"/>
      <c r="MMX831" s="32"/>
      <c r="MMY831" s="32"/>
      <c r="MMZ831" s="32"/>
      <c r="MNA831" s="32"/>
      <c r="MNB831" s="32"/>
      <c r="MNC831" s="32"/>
      <c r="MND831" s="32"/>
      <c r="MNE831" s="32"/>
      <c r="MNF831" s="32"/>
      <c r="MNG831" s="32"/>
      <c r="MNH831" s="32"/>
      <c r="MNI831" s="32"/>
      <c r="MNJ831" s="32"/>
      <c r="MNK831" s="32"/>
      <c r="MNL831" s="32"/>
      <c r="MNM831" s="32"/>
      <c r="MNN831" s="32"/>
      <c r="MNO831" s="32"/>
      <c r="MNP831" s="32"/>
      <c r="MNQ831" s="32"/>
      <c r="MNR831" s="32"/>
      <c r="MNS831" s="32"/>
      <c r="MNT831" s="32"/>
      <c r="MNU831" s="32"/>
      <c r="MNV831" s="32"/>
      <c r="MNW831" s="32"/>
      <c r="MNX831" s="32"/>
      <c r="MNY831" s="32"/>
      <c r="MNZ831" s="32"/>
      <c r="MOA831" s="32"/>
      <c r="MOB831" s="32"/>
      <c r="MOC831" s="32"/>
      <c r="MOD831" s="32"/>
      <c r="MOE831" s="32"/>
      <c r="MOF831" s="32"/>
      <c r="MOG831" s="32"/>
      <c r="MOH831" s="32"/>
      <c r="MOI831" s="32"/>
      <c r="MOJ831" s="32"/>
      <c r="MOK831" s="32"/>
      <c r="MOL831" s="32"/>
      <c r="MOM831" s="32"/>
      <c r="MON831" s="32"/>
      <c r="MOO831" s="32"/>
      <c r="MOP831" s="32"/>
      <c r="MOQ831" s="32"/>
      <c r="MOR831" s="32"/>
      <c r="MOS831" s="32"/>
      <c r="MOT831" s="32"/>
      <c r="MOU831" s="32"/>
      <c r="MOV831" s="32"/>
      <c r="MOW831" s="32"/>
      <c r="MOX831" s="32"/>
      <c r="MOY831" s="32"/>
      <c r="MOZ831" s="32"/>
      <c r="MPA831" s="32"/>
      <c r="MPB831" s="32"/>
      <c r="MPC831" s="32"/>
      <c r="MPD831" s="32"/>
      <c r="MPE831" s="32"/>
      <c r="MPF831" s="32"/>
      <c r="MPG831" s="32"/>
      <c r="MPH831" s="32"/>
      <c r="MPI831" s="32"/>
      <c r="MPJ831" s="32"/>
      <c r="MPK831" s="32"/>
      <c r="MPL831" s="32"/>
      <c r="MPM831" s="32"/>
      <c r="MPN831" s="32"/>
      <c r="MPO831" s="32"/>
      <c r="MPP831" s="32"/>
      <c r="MPQ831" s="32"/>
      <c r="MPR831" s="32"/>
      <c r="MPS831" s="32"/>
      <c r="MPT831" s="32"/>
      <c r="MPU831" s="32"/>
      <c r="MPV831" s="32"/>
      <c r="MPW831" s="32"/>
      <c r="MPX831" s="32"/>
      <c r="MPY831" s="32"/>
      <c r="MPZ831" s="32"/>
      <c r="MQA831" s="32"/>
      <c r="MQB831" s="32"/>
      <c r="MQC831" s="32"/>
      <c r="MQD831" s="32"/>
      <c r="MQE831" s="32"/>
      <c r="MQF831" s="32"/>
      <c r="MQG831" s="32"/>
      <c r="MQH831" s="32"/>
      <c r="MQI831" s="32"/>
      <c r="MQJ831" s="32"/>
      <c r="MQK831" s="32"/>
      <c r="MQL831" s="32"/>
      <c r="MQM831" s="32"/>
      <c r="MQN831" s="32"/>
      <c r="MQO831" s="32"/>
      <c r="MQP831" s="32"/>
      <c r="MQQ831" s="32"/>
      <c r="MQR831" s="32"/>
      <c r="MQS831" s="32"/>
      <c r="MQT831" s="32"/>
      <c r="MQU831" s="32"/>
      <c r="MQV831" s="32"/>
      <c r="MQW831" s="32"/>
      <c r="MQX831" s="32"/>
      <c r="MQY831" s="32"/>
      <c r="MQZ831" s="32"/>
      <c r="MRA831" s="32"/>
      <c r="MRB831" s="32"/>
      <c r="MRC831" s="32"/>
      <c r="MRD831" s="32"/>
      <c r="MRE831" s="32"/>
      <c r="MRF831" s="32"/>
      <c r="MRG831" s="32"/>
      <c r="MRH831" s="32"/>
      <c r="MRI831" s="32"/>
      <c r="MRJ831" s="32"/>
      <c r="MRK831" s="32"/>
      <c r="MRL831" s="32"/>
      <c r="MRM831" s="32"/>
      <c r="MRN831" s="32"/>
      <c r="MRO831" s="32"/>
      <c r="MRP831" s="32"/>
      <c r="MRQ831" s="32"/>
      <c r="MRR831" s="32"/>
      <c r="MRS831" s="32"/>
      <c r="MRT831" s="32"/>
      <c r="MRU831" s="32"/>
      <c r="MRV831" s="32"/>
      <c r="MRW831" s="32"/>
      <c r="MRX831" s="32"/>
      <c r="MRY831" s="32"/>
      <c r="MRZ831" s="32"/>
      <c r="MSA831" s="32"/>
      <c r="MSB831" s="32"/>
      <c r="MSC831" s="32"/>
      <c r="MSD831" s="32"/>
      <c r="MSE831" s="32"/>
      <c r="MSF831" s="32"/>
      <c r="MSG831" s="32"/>
      <c r="MSH831" s="32"/>
      <c r="MSI831" s="32"/>
      <c r="MSJ831" s="32"/>
      <c r="MSK831" s="32"/>
      <c r="MSL831" s="32"/>
      <c r="MSM831" s="32"/>
      <c r="MSN831" s="32"/>
      <c r="MSO831" s="32"/>
      <c r="MSP831" s="32"/>
      <c r="MSQ831" s="32"/>
      <c r="MSR831" s="32"/>
      <c r="MSS831" s="32"/>
      <c r="MST831" s="32"/>
      <c r="MSU831" s="32"/>
      <c r="MSV831" s="32"/>
      <c r="MSW831" s="32"/>
      <c r="MSX831" s="32"/>
      <c r="MSY831" s="32"/>
      <c r="MSZ831" s="32"/>
      <c r="MTA831" s="32"/>
      <c r="MTB831" s="32"/>
      <c r="MTC831" s="32"/>
      <c r="MTD831" s="32"/>
      <c r="MTE831" s="32"/>
      <c r="MTF831" s="32"/>
      <c r="MTG831" s="32"/>
      <c r="MTH831" s="32"/>
      <c r="MTI831" s="32"/>
      <c r="MTJ831" s="32"/>
      <c r="MTK831" s="32"/>
      <c r="MTL831" s="32"/>
      <c r="MTM831" s="32"/>
      <c r="MTN831" s="32"/>
      <c r="MTO831" s="32"/>
      <c r="MTP831" s="32"/>
      <c r="MTQ831" s="32"/>
      <c r="MTR831" s="32"/>
      <c r="MTS831" s="32"/>
      <c r="MTT831" s="32"/>
      <c r="MTU831" s="32"/>
      <c r="MTV831" s="32"/>
      <c r="MTW831" s="32"/>
      <c r="MTX831" s="32"/>
      <c r="MTY831" s="32"/>
      <c r="MTZ831" s="32"/>
      <c r="MUA831" s="32"/>
      <c r="MUB831" s="32"/>
      <c r="MUC831" s="32"/>
      <c r="MUD831" s="32"/>
      <c r="MUE831" s="32"/>
      <c r="MUF831" s="32"/>
      <c r="MUG831" s="32"/>
      <c r="MUH831" s="32"/>
      <c r="MUI831" s="32"/>
      <c r="MUJ831" s="32"/>
      <c r="MUK831" s="32"/>
      <c r="MUL831" s="32"/>
      <c r="MUM831" s="32"/>
      <c r="MUN831" s="32"/>
      <c r="MUO831" s="32"/>
      <c r="MUP831" s="32"/>
      <c r="MUQ831" s="32"/>
      <c r="MUR831" s="32"/>
      <c r="MUS831" s="32"/>
      <c r="MUT831" s="32"/>
      <c r="MUU831" s="32"/>
      <c r="MUV831" s="32"/>
      <c r="MUW831" s="32"/>
      <c r="MUX831" s="32"/>
      <c r="MUY831" s="32"/>
      <c r="MUZ831" s="32"/>
      <c r="MVA831" s="32"/>
      <c r="MVB831" s="32"/>
      <c r="MVC831" s="32"/>
      <c r="MVD831" s="32"/>
      <c r="MVE831" s="32"/>
      <c r="MVF831" s="32"/>
      <c r="MVG831" s="32"/>
      <c r="MVH831" s="32"/>
      <c r="MVI831" s="32"/>
      <c r="MVJ831" s="32"/>
      <c r="MVK831" s="32"/>
      <c r="MVL831" s="32"/>
      <c r="MVM831" s="32"/>
      <c r="MVN831" s="32"/>
      <c r="MVO831" s="32"/>
      <c r="MVP831" s="32"/>
      <c r="MVQ831" s="32"/>
      <c r="MVR831" s="32"/>
      <c r="MVS831" s="32"/>
      <c r="MVT831" s="32"/>
      <c r="MVU831" s="32"/>
      <c r="MVV831" s="32"/>
      <c r="MVW831" s="32"/>
      <c r="MVX831" s="32"/>
      <c r="MVY831" s="32"/>
      <c r="MVZ831" s="32"/>
      <c r="MWA831" s="32"/>
      <c r="MWB831" s="32"/>
      <c r="MWC831" s="32"/>
      <c r="MWD831" s="32"/>
      <c r="MWE831" s="32"/>
      <c r="MWF831" s="32"/>
      <c r="MWG831" s="32"/>
      <c r="MWH831" s="32"/>
      <c r="MWI831" s="32"/>
      <c r="MWJ831" s="32"/>
      <c r="MWK831" s="32"/>
      <c r="MWL831" s="32"/>
      <c r="MWM831" s="32"/>
      <c r="MWN831" s="32"/>
      <c r="MWO831" s="32"/>
      <c r="MWP831" s="32"/>
      <c r="MWQ831" s="32"/>
      <c r="MWR831" s="32"/>
      <c r="MWS831" s="32"/>
      <c r="MWT831" s="32"/>
      <c r="MWU831" s="32"/>
      <c r="MWV831" s="32"/>
      <c r="MWW831" s="32"/>
      <c r="MWX831" s="32"/>
      <c r="MWY831" s="32"/>
      <c r="MWZ831" s="32"/>
      <c r="MXA831" s="32"/>
      <c r="MXB831" s="32"/>
      <c r="MXC831" s="32"/>
      <c r="MXD831" s="32"/>
      <c r="MXE831" s="32"/>
      <c r="MXF831" s="32"/>
      <c r="MXG831" s="32"/>
      <c r="MXH831" s="32"/>
      <c r="MXI831" s="32"/>
      <c r="MXJ831" s="32"/>
      <c r="MXK831" s="32"/>
      <c r="MXL831" s="32"/>
      <c r="MXM831" s="32"/>
      <c r="MXN831" s="32"/>
      <c r="MXO831" s="32"/>
      <c r="MXP831" s="32"/>
      <c r="MXQ831" s="32"/>
      <c r="MXR831" s="32"/>
      <c r="MXS831" s="32"/>
      <c r="MXT831" s="32"/>
      <c r="MXU831" s="32"/>
      <c r="MXV831" s="32"/>
      <c r="MXW831" s="32"/>
      <c r="MXX831" s="32"/>
      <c r="MXY831" s="32"/>
      <c r="MXZ831" s="32"/>
      <c r="MYA831" s="32"/>
      <c r="MYB831" s="32"/>
      <c r="MYC831" s="32"/>
      <c r="MYD831" s="32"/>
      <c r="MYE831" s="32"/>
      <c r="MYF831" s="32"/>
      <c r="MYG831" s="32"/>
      <c r="MYH831" s="32"/>
      <c r="MYI831" s="32"/>
      <c r="MYJ831" s="32"/>
      <c r="MYK831" s="32"/>
      <c r="MYL831" s="32"/>
      <c r="MYM831" s="32"/>
      <c r="MYN831" s="32"/>
      <c r="MYO831" s="32"/>
      <c r="MYP831" s="32"/>
      <c r="MYQ831" s="32"/>
      <c r="MYR831" s="32"/>
      <c r="MYS831" s="32"/>
      <c r="MYT831" s="32"/>
      <c r="MYU831" s="32"/>
      <c r="MYV831" s="32"/>
      <c r="MYW831" s="32"/>
      <c r="MYX831" s="32"/>
      <c r="MYY831" s="32"/>
      <c r="MYZ831" s="32"/>
      <c r="MZA831" s="32"/>
      <c r="MZB831" s="32"/>
      <c r="MZC831" s="32"/>
      <c r="MZD831" s="32"/>
      <c r="MZE831" s="32"/>
      <c r="MZF831" s="32"/>
      <c r="MZG831" s="32"/>
      <c r="MZH831" s="32"/>
      <c r="MZI831" s="32"/>
      <c r="MZJ831" s="32"/>
      <c r="MZK831" s="32"/>
      <c r="MZL831" s="32"/>
      <c r="MZM831" s="32"/>
      <c r="MZN831" s="32"/>
      <c r="MZO831" s="32"/>
      <c r="MZP831" s="32"/>
      <c r="MZQ831" s="32"/>
      <c r="MZR831" s="32"/>
      <c r="MZS831" s="32"/>
      <c r="MZT831" s="32"/>
      <c r="MZU831" s="32"/>
      <c r="MZV831" s="32"/>
      <c r="MZW831" s="32"/>
      <c r="MZX831" s="32"/>
      <c r="MZY831" s="32"/>
      <c r="MZZ831" s="32"/>
      <c r="NAA831" s="32"/>
      <c r="NAB831" s="32"/>
      <c r="NAC831" s="32"/>
      <c r="NAD831" s="32"/>
      <c r="NAE831" s="32"/>
      <c r="NAF831" s="32"/>
      <c r="NAG831" s="32"/>
      <c r="NAH831" s="32"/>
      <c r="NAI831" s="32"/>
      <c r="NAJ831" s="32"/>
      <c r="NAK831" s="32"/>
      <c r="NAL831" s="32"/>
      <c r="NAM831" s="32"/>
      <c r="NAN831" s="32"/>
      <c r="NAO831" s="32"/>
      <c r="NAP831" s="32"/>
      <c r="NAQ831" s="32"/>
      <c r="NAR831" s="32"/>
      <c r="NAS831" s="32"/>
      <c r="NAT831" s="32"/>
      <c r="NAU831" s="32"/>
      <c r="NAV831" s="32"/>
      <c r="NAW831" s="32"/>
      <c r="NAX831" s="32"/>
      <c r="NAY831" s="32"/>
      <c r="NAZ831" s="32"/>
      <c r="NBA831" s="32"/>
      <c r="NBB831" s="32"/>
      <c r="NBC831" s="32"/>
      <c r="NBD831" s="32"/>
      <c r="NBE831" s="32"/>
      <c r="NBF831" s="32"/>
      <c r="NBG831" s="32"/>
      <c r="NBH831" s="32"/>
      <c r="NBI831" s="32"/>
      <c r="NBJ831" s="32"/>
      <c r="NBK831" s="32"/>
      <c r="NBL831" s="32"/>
      <c r="NBM831" s="32"/>
      <c r="NBN831" s="32"/>
      <c r="NBO831" s="32"/>
      <c r="NBP831" s="32"/>
      <c r="NBQ831" s="32"/>
      <c r="NBR831" s="32"/>
      <c r="NBS831" s="32"/>
      <c r="NBT831" s="32"/>
      <c r="NBU831" s="32"/>
      <c r="NBV831" s="32"/>
      <c r="NBW831" s="32"/>
      <c r="NBX831" s="32"/>
      <c r="NBY831" s="32"/>
      <c r="NBZ831" s="32"/>
      <c r="NCA831" s="32"/>
      <c r="NCB831" s="32"/>
      <c r="NCC831" s="32"/>
      <c r="NCD831" s="32"/>
      <c r="NCE831" s="32"/>
      <c r="NCF831" s="32"/>
      <c r="NCG831" s="32"/>
      <c r="NCH831" s="32"/>
      <c r="NCI831" s="32"/>
      <c r="NCJ831" s="32"/>
      <c r="NCK831" s="32"/>
      <c r="NCL831" s="32"/>
      <c r="NCM831" s="32"/>
      <c r="NCN831" s="32"/>
      <c r="NCO831" s="32"/>
      <c r="NCP831" s="32"/>
      <c r="NCQ831" s="32"/>
      <c r="NCR831" s="32"/>
      <c r="NCS831" s="32"/>
      <c r="NCT831" s="32"/>
      <c r="NCU831" s="32"/>
      <c r="NCV831" s="32"/>
      <c r="NCW831" s="32"/>
      <c r="NCX831" s="32"/>
      <c r="NCY831" s="32"/>
      <c r="NCZ831" s="32"/>
      <c r="NDA831" s="32"/>
      <c r="NDB831" s="32"/>
      <c r="NDC831" s="32"/>
      <c r="NDD831" s="32"/>
      <c r="NDE831" s="32"/>
      <c r="NDF831" s="32"/>
      <c r="NDG831" s="32"/>
      <c r="NDH831" s="32"/>
      <c r="NDI831" s="32"/>
      <c r="NDJ831" s="32"/>
      <c r="NDK831" s="32"/>
      <c r="NDL831" s="32"/>
      <c r="NDM831" s="32"/>
      <c r="NDN831" s="32"/>
      <c r="NDO831" s="32"/>
      <c r="NDP831" s="32"/>
      <c r="NDQ831" s="32"/>
      <c r="NDR831" s="32"/>
      <c r="NDS831" s="32"/>
      <c r="NDT831" s="32"/>
      <c r="NDU831" s="32"/>
      <c r="NDV831" s="32"/>
      <c r="NDW831" s="32"/>
      <c r="NDX831" s="32"/>
      <c r="NDY831" s="32"/>
      <c r="NDZ831" s="32"/>
      <c r="NEA831" s="32"/>
      <c r="NEB831" s="32"/>
      <c r="NEC831" s="32"/>
      <c r="NED831" s="32"/>
      <c r="NEE831" s="32"/>
      <c r="NEF831" s="32"/>
      <c r="NEG831" s="32"/>
      <c r="NEH831" s="32"/>
      <c r="NEI831" s="32"/>
      <c r="NEJ831" s="32"/>
      <c r="NEK831" s="32"/>
      <c r="NEL831" s="32"/>
      <c r="NEM831" s="32"/>
      <c r="NEN831" s="32"/>
      <c r="NEO831" s="32"/>
      <c r="NEP831" s="32"/>
      <c r="NEQ831" s="32"/>
      <c r="NER831" s="32"/>
      <c r="NES831" s="32"/>
      <c r="NET831" s="32"/>
      <c r="NEU831" s="32"/>
      <c r="NEV831" s="32"/>
      <c r="NEW831" s="32"/>
      <c r="NEX831" s="32"/>
      <c r="NEY831" s="32"/>
      <c r="NEZ831" s="32"/>
      <c r="NFA831" s="32"/>
      <c r="NFB831" s="32"/>
      <c r="NFC831" s="32"/>
      <c r="NFD831" s="32"/>
      <c r="NFE831" s="32"/>
      <c r="NFF831" s="32"/>
      <c r="NFG831" s="32"/>
      <c r="NFH831" s="32"/>
      <c r="NFI831" s="32"/>
      <c r="NFJ831" s="32"/>
      <c r="NFK831" s="32"/>
      <c r="NFL831" s="32"/>
      <c r="NFM831" s="32"/>
      <c r="NFN831" s="32"/>
      <c r="NFO831" s="32"/>
      <c r="NFP831" s="32"/>
      <c r="NFQ831" s="32"/>
      <c r="NFR831" s="32"/>
      <c r="NFS831" s="32"/>
      <c r="NFT831" s="32"/>
      <c r="NFU831" s="32"/>
      <c r="NFV831" s="32"/>
      <c r="NFW831" s="32"/>
      <c r="NFX831" s="32"/>
      <c r="NFY831" s="32"/>
      <c r="NFZ831" s="32"/>
      <c r="NGA831" s="32"/>
      <c r="NGB831" s="32"/>
      <c r="NGC831" s="32"/>
      <c r="NGD831" s="32"/>
      <c r="NGE831" s="32"/>
      <c r="NGF831" s="32"/>
      <c r="NGG831" s="32"/>
      <c r="NGH831" s="32"/>
      <c r="NGI831" s="32"/>
      <c r="NGJ831" s="32"/>
      <c r="NGK831" s="32"/>
      <c r="NGL831" s="32"/>
      <c r="NGM831" s="32"/>
      <c r="NGN831" s="32"/>
      <c r="NGO831" s="32"/>
      <c r="NGP831" s="32"/>
      <c r="NGQ831" s="32"/>
      <c r="NGR831" s="32"/>
      <c r="NGS831" s="32"/>
      <c r="NGT831" s="32"/>
      <c r="NGU831" s="32"/>
      <c r="NGV831" s="32"/>
      <c r="NGW831" s="32"/>
      <c r="NGX831" s="32"/>
      <c r="NGY831" s="32"/>
      <c r="NGZ831" s="32"/>
      <c r="NHA831" s="32"/>
      <c r="NHB831" s="32"/>
      <c r="NHC831" s="32"/>
      <c r="NHD831" s="32"/>
      <c r="NHE831" s="32"/>
      <c r="NHF831" s="32"/>
      <c r="NHG831" s="32"/>
      <c r="NHH831" s="32"/>
      <c r="NHI831" s="32"/>
      <c r="NHJ831" s="32"/>
      <c r="NHK831" s="32"/>
      <c r="NHL831" s="32"/>
      <c r="NHM831" s="32"/>
      <c r="NHN831" s="32"/>
      <c r="NHO831" s="32"/>
      <c r="NHP831" s="32"/>
      <c r="NHQ831" s="32"/>
      <c r="NHR831" s="32"/>
      <c r="NHS831" s="32"/>
      <c r="NHT831" s="32"/>
      <c r="NHU831" s="32"/>
      <c r="NHV831" s="32"/>
      <c r="NHW831" s="32"/>
      <c r="NHX831" s="32"/>
      <c r="NHY831" s="32"/>
      <c r="NHZ831" s="32"/>
      <c r="NIA831" s="32"/>
      <c r="NIB831" s="32"/>
      <c r="NIC831" s="32"/>
      <c r="NID831" s="32"/>
      <c r="NIE831" s="32"/>
      <c r="NIF831" s="32"/>
      <c r="NIG831" s="32"/>
      <c r="NIH831" s="32"/>
      <c r="NII831" s="32"/>
      <c r="NIJ831" s="32"/>
      <c r="NIK831" s="32"/>
      <c r="NIL831" s="32"/>
      <c r="NIM831" s="32"/>
      <c r="NIN831" s="32"/>
      <c r="NIO831" s="32"/>
      <c r="NIP831" s="32"/>
      <c r="NIQ831" s="32"/>
      <c r="NIR831" s="32"/>
      <c r="NIS831" s="32"/>
      <c r="NIT831" s="32"/>
      <c r="NIU831" s="32"/>
      <c r="NIV831" s="32"/>
      <c r="NIW831" s="32"/>
      <c r="NIX831" s="32"/>
      <c r="NIY831" s="32"/>
      <c r="NIZ831" s="32"/>
      <c r="NJA831" s="32"/>
      <c r="NJB831" s="32"/>
      <c r="NJC831" s="32"/>
      <c r="NJD831" s="32"/>
      <c r="NJE831" s="32"/>
      <c r="NJF831" s="32"/>
      <c r="NJG831" s="32"/>
      <c r="NJH831" s="32"/>
      <c r="NJI831" s="32"/>
      <c r="NJJ831" s="32"/>
      <c r="NJK831" s="32"/>
      <c r="NJL831" s="32"/>
      <c r="NJM831" s="32"/>
      <c r="NJN831" s="32"/>
      <c r="NJO831" s="32"/>
      <c r="NJP831" s="32"/>
      <c r="NJQ831" s="32"/>
      <c r="NJR831" s="32"/>
      <c r="NJS831" s="32"/>
      <c r="NJT831" s="32"/>
      <c r="NJU831" s="32"/>
      <c r="NJV831" s="32"/>
      <c r="NJW831" s="32"/>
      <c r="NJX831" s="32"/>
      <c r="NJY831" s="32"/>
      <c r="NJZ831" s="32"/>
      <c r="NKA831" s="32"/>
      <c r="NKB831" s="32"/>
      <c r="NKC831" s="32"/>
      <c r="NKD831" s="32"/>
      <c r="NKE831" s="32"/>
      <c r="NKF831" s="32"/>
      <c r="NKG831" s="32"/>
      <c r="NKH831" s="32"/>
      <c r="NKI831" s="32"/>
      <c r="NKJ831" s="32"/>
      <c r="NKK831" s="32"/>
      <c r="NKL831" s="32"/>
      <c r="NKM831" s="32"/>
      <c r="NKN831" s="32"/>
      <c r="NKO831" s="32"/>
      <c r="NKP831" s="32"/>
      <c r="NKQ831" s="32"/>
      <c r="NKR831" s="32"/>
      <c r="NKS831" s="32"/>
      <c r="NKT831" s="32"/>
      <c r="NKU831" s="32"/>
      <c r="NKV831" s="32"/>
      <c r="NKW831" s="32"/>
      <c r="NKX831" s="32"/>
      <c r="NKY831" s="32"/>
      <c r="NKZ831" s="32"/>
      <c r="NLA831" s="32"/>
      <c r="NLB831" s="32"/>
      <c r="NLC831" s="32"/>
      <c r="NLD831" s="32"/>
      <c r="NLE831" s="32"/>
      <c r="NLF831" s="32"/>
      <c r="NLG831" s="32"/>
      <c r="NLH831" s="32"/>
      <c r="NLI831" s="32"/>
      <c r="NLJ831" s="32"/>
      <c r="NLK831" s="32"/>
      <c r="NLL831" s="32"/>
      <c r="NLM831" s="32"/>
      <c r="NLN831" s="32"/>
      <c r="NLO831" s="32"/>
      <c r="NLP831" s="32"/>
      <c r="NLQ831" s="32"/>
      <c r="NLR831" s="32"/>
      <c r="NLS831" s="32"/>
      <c r="NLT831" s="32"/>
      <c r="NLU831" s="32"/>
      <c r="NLV831" s="32"/>
      <c r="NLW831" s="32"/>
      <c r="NLX831" s="32"/>
      <c r="NLY831" s="32"/>
      <c r="NLZ831" s="32"/>
      <c r="NMA831" s="32"/>
      <c r="NMB831" s="32"/>
      <c r="NMC831" s="32"/>
      <c r="NMD831" s="32"/>
      <c r="NME831" s="32"/>
      <c r="NMF831" s="32"/>
      <c r="NMG831" s="32"/>
      <c r="NMH831" s="32"/>
      <c r="NMI831" s="32"/>
      <c r="NMJ831" s="32"/>
      <c r="NMK831" s="32"/>
      <c r="NML831" s="32"/>
      <c r="NMM831" s="32"/>
      <c r="NMN831" s="32"/>
      <c r="NMO831" s="32"/>
      <c r="NMP831" s="32"/>
      <c r="NMQ831" s="32"/>
      <c r="NMR831" s="32"/>
      <c r="NMS831" s="32"/>
      <c r="NMT831" s="32"/>
      <c r="NMU831" s="32"/>
      <c r="NMV831" s="32"/>
      <c r="NMW831" s="32"/>
      <c r="NMX831" s="32"/>
      <c r="NMY831" s="32"/>
      <c r="NMZ831" s="32"/>
      <c r="NNA831" s="32"/>
      <c r="NNB831" s="32"/>
      <c r="NNC831" s="32"/>
      <c r="NND831" s="32"/>
      <c r="NNE831" s="32"/>
      <c r="NNF831" s="32"/>
      <c r="NNG831" s="32"/>
      <c r="NNH831" s="32"/>
      <c r="NNI831" s="32"/>
      <c r="NNJ831" s="32"/>
      <c r="NNK831" s="32"/>
      <c r="NNL831" s="32"/>
      <c r="NNM831" s="32"/>
      <c r="NNN831" s="32"/>
      <c r="NNO831" s="32"/>
      <c r="NNP831" s="32"/>
      <c r="NNQ831" s="32"/>
      <c r="NNR831" s="32"/>
      <c r="NNS831" s="32"/>
      <c r="NNT831" s="32"/>
      <c r="NNU831" s="32"/>
      <c r="NNV831" s="32"/>
      <c r="NNW831" s="32"/>
      <c r="NNX831" s="32"/>
      <c r="NNY831" s="32"/>
      <c r="NNZ831" s="32"/>
      <c r="NOA831" s="32"/>
      <c r="NOB831" s="32"/>
      <c r="NOC831" s="32"/>
      <c r="NOD831" s="32"/>
      <c r="NOE831" s="32"/>
      <c r="NOF831" s="32"/>
      <c r="NOG831" s="32"/>
      <c r="NOH831" s="32"/>
      <c r="NOI831" s="32"/>
      <c r="NOJ831" s="32"/>
      <c r="NOK831" s="32"/>
      <c r="NOL831" s="32"/>
      <c r="NOM831" s="32"/>
      <c r="NON831" s="32"/>
      <c r="NOO831" s="32"/>
      <c r="NOP831" s="32"/>
      <c r="NOQ831" s="32"/>
      <c r="NOR831" s="32"/>
      <c r="NOS831" s="32"/>
      <c r="NOT831" s="32"/>
      <c r="NOU831" s="32"/>
      <c r="NOV831" s="32"/>
      <c r="NOW831" s="32"/>
      <c r="NOX831" s="32"/>
      <c r="NOY831" s="32"/>
      <c r="NOZ831" s="32"/>
      <c r="NPA831" s="32"/>
      <c r="NPB831" s="32"/>
      <c r="NPC831" s="32"/>
      <c r="NPD831" s="32"/>
      <c r="NPE831" s="32"/>
      <c r="NPF831" s="32"/>
      <c r="NPG831" s="32"/>
      <c r="NPH831" s="32"/>
      <c r="NPI831" s="32"/>
      <c r="NPJ831" s="32"/>
      <c r="NPK831" s="32"/>
      <c r="NPL831" s="32"/>
      <c r="NPM831" s="32"/>
      <c r="NPN831" s="32"/>
      <c r="NPO831" s="32"/>
      <c r="NPP831" s="32"/>
      <c r="NPQ831" s="32"/>
      <c r="NPR831" s="32"/>
      <c r="NPS831" s="32"/>
      <c r="NPT831" s="32"/>
      <c r="NPU831" s="32"/>
      <c r="NPV831" s="32"/>
      <c r="NPW831" s="32"/>
      <c r="NPX831" s="32"/>
      <c r="NPY831" s="32"/>
      <c r="NPZ831" s="32"/>
      <c r="NQA831" s="32"/>
      <c r="NQB831" s="32"/>
      <c r="NQC831" s="32"/>
      <c r="NQD831" s="32"/>
      <c r="NQE831" s="32"/>
      <c r="NQF831" s="32"/>
      <c r="NQG831" s="32"/>
      <c r="NQH831" s="32"/>
      <c r="NQI831" s="32"/>
      <c r="NQJ831" s="32"/>
      <c r="NQK831" s="32"/>
      <c r="NQL831" s="32"/>
      <c r="NQM831" s="32"/>
      <c r="NQN831" s="32"/>
      <c r="NQO831" s="32"/>
      <c r="NQP831" s="32"/>
      <c r="NQQ831" s="32"/>
      <c r="NQR831" s="32"/>
      <c r="NQS831" s="32"/>
      <c r="NQT831" s="32"/>
      <c r="NQU831" s="32"/>
      <c r="NQV831" s="32"/>
      <c r="NQW831" s="32"/>
      <c r="NQX831" s="32"/>
      <c r="NQY831" s="32"/>
      <c r="NQZ831" s="32"/>
      <c r="NRA831" s="32"/>
      <c r="NRB831" s="32"/>
      <c r="NRC831" s="32"/>
      <c r="NRD831" s="32"/>
      <c r="NRE831" s="32"/>
      <c r="NRF831" s="32"/>
      <c r="NRG831" s="32"/>
      <c r="NRH831" s="32"/>
      <c r="NRI831" s="32"/>
      <c r="NRJ831" s="32"/>
      <c r="NRK831" s="32"/>
      <c r="NRL831" s="32"/>
      <c r="NRM831" s="32"/>
      <c r="NRN831" s="32"/>
      <c r="NRO831" s="32"/>
      <c r="NRP831" s="32"/>
      <c r="NRQ831" s="32"/>
      <c r="NRR831" s="32"/>
      <c r="NRS831" s="32"/>
      <c r="NRT831" s="32"/>
      <c r="NRU831" s="32"/>
      <c r="NRV831" s="32"/>
      <c r="NRW831" s="32"/>
      <c r="NRX831" s="32"/>
      <c r="NRY831" s="32"/>
      <c r="NRZ831" s="32"/>
      <c r="NSA831" s="32"/>
      <c r="NSB831" s="32"/>
      <c r="NSC831" s="32"/>
      <c r="NSD831" s="32"/>
      <c r="NSE831" s="32"/>
      <c r="NSF831" s="32"/>
      <c r="NSG831" s="32"/>
      <c r="NSH831" s="32"/>
      <c r="NSI831" s="32"/>
      <c r="NSJ831" s="32"/>
      <c r="NSK831" s="32"/>
      <c r="NSL831" s="32"/>
      <c r="NSM831" s="32"/>
      <c r="NSN831" s="32"/>
      <c r="NSO831" s="32"/>
      <c r="NSP831" s="32"/>
      <c r="NSQ831" s="32"/>
      <c r="NSR831" s="32"/>
      <c r="NSS831" s="32"/>
      <c r="NST831" s="32"/>
      <c r="NSU831" s="32"/>
      <c r="NSV831" s="32"/>
      <c r="NSW831" s="32"/>
      <c r="NSX831" s="32"/>
      <c r="NSY831" s="32"/>
      <c r="NSZ831" s="32"/>
      <c r="NTA831" s="32"/>
      <c r="NTB831" s="32"/>
      <c r="NTC831" s="32"/>
      <c r="NTD831" s="32"/>
      <c r="NTE831" s="32"/>
      <c r="NTF831" s="32"/>
      <c r="NTG831" s="32"/>
      <c r="NTH831" s="32"/>
      <c r="NTI831" s="32"/>
      <c r="NTJ831" s="32"/>
      <c r="NTK831" s="32"/>
      <c r="NTL831" s="32"/>
      <c r="NTM831" s="32"/>
      <c r="NTN831" s="32"/>
      <c r="NTO831" s="32"/>
      <c r="NTP831" s="32"/>
      <c r="NTQ831" s="32"/>
      <c r="NTR831" s="32"/>
      <c r="NTS831" s="32"/>
      <c r="NTT831" s="32"/>
      <c r="NTU831" s="32"/>
      <c r="NTV831" s="32"/>
      <c r="NTW831" s="32"/>
      <c r="NTX831" s="32"/>
      <c r="NTY831" s="32"/>
      <c r="NTZ831" s="32"/>
      <c r="NUA831" s="32"/>
      <c r="NUB831" s="32"/>
      <c r="NUC831" s="32"/>
      <c r="NUD831" s="32"/>
      <c r="NUE831" s="32"/>
      <c r="NUF831" s="32"/>
      <c r="NUG831" s="32"/>
      <c r="NUH831" s="32"/>
      <c r="NUI831" s="32"/>
      <c r="NUJ831" s="32"/>
      <c r="NUK831" s="32"/>
      <c r="NUL831" s="32"/>
      <c r="NUM831" s="32"/>
      <c r="NUN831" s="32"/>
      <c r="NUO831" s="32"/>
      <c r="NUP831" s="32"/>
      <c r="NUQ831" s="32"/>
      <c r="NUR831" s="32"/>
      <c r="NUS831" s="32"/>
      <c r="NUT831" s="32"/>
      <c r="NUU831" s="32"/>
      <c r="NUV831" s="32"/>
      <c r="NUW831" s="32"/>
      <c r="NUX831" s="32"/>
      <c r="NUY831" s="32"/>
      <c r="NUZ831" s="32"/>
      <c r="NVA831" s="32"/>
      <c r="NVB831" s="32"/>
      <c r="NVC831" s="32"/>
      <c r="NVD831" s="32"/>
      <c r="NVE831" s="32"/>
      <c r="NVF831" s="32"/>
      <c r="NVG831" s="32"/>
      <c r="NVH831" s="32"/>
      <c r="NVI831" s="32"/>
      <c r="NVJ831" s="32"/>
      <c r="NVK831" s="32"/>
      <c r="NVL831" s="32"/>
      <c r="NVM831" s="32"/>
      <c r="NVN831" s="32"/>
      <c r="NVO831" s="32"/>
      <c r="NVP831" s="32"/>
      <c r="NVQ831" s="32"/>
      <c r="NVR831" s="32"/>
      <c r="NVS831" s="32"/>
      <c r="NVT831" s="32"/>
      <c r="NVU831" s="32"/>
      <c r="NVV831" s="32"/>
      <c r="NVW831" s="32"/>
      <c r="NVX831" s="32"/>
      <c r="NVY831" s="32"/>
      <c r="NVZ831" s="32"/>
      <c r="NWA831" s="32"/>
      <c r="NWB831" s="32"/>
      <c r="NWC831" s="32"/>
      <c r="NWD831" s="32"/>
      <c r="NWE831" s="32"/>
      <c r="NWF831" s="32"/>
      <c r="NWG831" s="32"/>
      <c r="NWH831" s="32"/>
      <c r="NWI831" s="32"/>
      <c r="NWJ831" s="32"/>
      <c r="NWK831" s="32"/>
      <c r="NWL831" s="32"/>
      <c r="NWM831" s="32"/>
      <c r="NWN831" s="32"/>
      <c r="NWO831" s="32"/>
      <c r="NWP831" s="32"/>
      <c r="NWQ831" s="32"/>
      <c r="NWR831" s="32"/>
      <c r="NWS831" s="32"/>
      <c r="NWT831" s="32"/>
      <c r="NWU831" s="32"/>
      <c r="NWV831" s="32"/>
      <c r="NWW831" s="32"/>
      <c r="NWX831" s="32"/>
      <c r="NWY831" s="32"/>
      <c r="NWZ831" s="32"/>
      <c r="NXA831" s="32"/>
      <c r="NXB831" s="32"/>
      <c r="NXC831" s="32"/>
      <c r="NXD831" s="32"/>
      <c r="NXE831" s="32"/>
      <c r="NXF831" s="32"/>
      <c r="NXG831" s="32"/>
      <c r="NXH831" s="32"/>
      <c r="NXI831" s="32"/>
      <c r="NXJ831" s="32"/>
      <c r="NXK831" s="32"/>
      <c r="NXL831" s="32"/>
      <c r="NXM831" s="32"/>
      <c r="NXN831" s="32"/>
      <c r="NXO831" s="32"/>
      <c r="NXP831" s="32"/>
      <c r="NXQ831" s="32"/>
      <c r="NXR831" s="32"/>
      <c r="NXS831" s="32"/>
      <c r="NXT831" s="32"/>
      <c r="NXU831" s="32"/>
      <c r="NXV831" s="32"/>
      <c r="NXW831" s="32"/>
      <c r="NXX831" s="32"/>
      <c r="NXY831" s="32"/>
      <c r="NXZ831" s="32"/>
      <c r="NYA831" s="32"/>
      <c r="NYB831" s="32"/>
      <c r="NYC831" s="32"/>
      <c r="NYD831" s="32"/>
      <c r="NYE831" s="32"/>
      <c r="NYF831" s="32"/>
      <c r="NYG831" s="32"/>
      <c r="NYH831" s="32"/>
      <c r="NYI831" s="32"/>
      <c r="NYJ831" s="32"/>
      <c r="NYK831" s="32"/>
      <c r="NYL831" s="32"/>
      <c r="NYM831" s="32"/>
      <c r="NYN831" s="32"/>
      <c r="NYO831" s="32"/>
      <c r="NYP831" s="32"/>
      <c r="NYQ831" s="32"/>
      <c r="NYR831" s="32"/>
      <c r="NYS831" s="32"/>
      <c r="NYT831" s="32"/>
      <c r="NYU831" s="32"/>
      <c r="NYV831" s="32"/>
      <c r="NYW831" s="32"/>
      <c r="NYX831" s="32"/>
      <c r="NYY831" s="32"/>
      <c r="NYZ831" s="32"/>
      <c r="NZA831" s="32"/>
      <c r="NZB831" s="32"/>
      <c r="NZC831" s="32"/>
      <c r="NZD831" s="32"/>
      <c r="NZE831" s="32"/>
      <c r="NZF831" s="32"/>
      <c r="NZG831" s="32"/>
      <c r="NZH831" s="32"/>
      <c r="NZI831" s="32"/>
      <c r="NZJ831" s="32"/>
      <c r="NZK831" s="32"/>
      <c r="NZL831" s="32"/>
      <c r="NZM831" s="32"/>
      <c r="NZN831" s="32"/>
      <c r="NZO831" s="32"/>
      <c r="NZP831" s="32"/>
      <c r="NZQ831" s="32"/>
      <c r="NZR831" s="32"/>
      <c r="NZS831" s="32"/>
      <c r="NZT831" s="32"/>
      <c r="NZU831" s="32"/>
      <c r="NZV831" s="32"/>
      <c r="NZW831" s="32"/>
      <c r="NZX831" s="32"/>
      <c r="NZY831" s="32"/>
      <c r="NZZ831" s="32"/>
      <c r="OAA831" s="32"/>
      <c r="OAB831" s="32"/>
      <c r="OAC831" s="32"/>
      <c r="OAD831" s="32"/>
      <c r="OAE831" s="32"/>
      <c r="OAF831" s="32"/>
      <c r="OAG831" s="32"/>
      <c r="OAH831" s="32"/>
      <c r="OAI831" s="32"/>
      <c r="OAJ831" s="32"/>
      <c r="OAK831" s="32"/>
      <c r="OAL831" s="32"/>
      <c r="OAM831" s="32"/>
      <c r="OAN831" s="32"/>
      <c r="OAO831" s="32"/>
      <c r="OAP831" s="32"/>
      <c r="OAQ831" s="32"/>
      <c r="OAR831" s="32"/>
      <c r="OAS831" s="32"/>
      <c r="OAT831" s="32"/>
      <c r="OAU831" s="32"/>
      <c r="OAV831" s="32"/>
      <c r="OAW831" s="32"/>
      <c r="OAX831" s="32"/>
      <c r="OAY831" s="32"/>
      <c r="OAZ831" s="32"/>
      <c r="OBA831" s="32"/>
      <c r="OBB831" s="32"/>
      <c r="OBC831" s="32"/>
      <c r="OBD831" s="32"/>
      <c r="OBE831" s="32"/>
      <c r="OBF831" s="32"/>
      <c r="OBG831" s="32"/>
      <c r="OBH831" s="32"/>
      <c r="OBI831" s="32"/>
      <c r="OBJ831" s="32"/>
      <c r="OBK831" s="32"/>
      <c r="OBL831" s="32"/>
      <c r="OBM831" s="32"/>
      <c r="OBN831" s="32"/>
      <c r="OBO831" s="32"/>
      <c r="OBP831" s="32"/>
      <c r="OBQ831" s="32"/>
      <c r="OBR831" s="32"/>
      <c r="OBS831" s="32"/>
      <c r="OBT831" s="32"/>
      <c r="OBU831" s="32"/>
      <c r="OBV831" s="32"/>
      <c r="OBW831" s="32"/>
      <c r="OBX831" s="32"/>
      <c r="OBY831" s="32"/>
      <c r="OBZ831" s="32"/>
      <c r="OCA831" s="32"/>
      <c r="OCB831" s="32"/>
      <c r="OCC831" s="32"/>
      <c r="OCD831" s="32"/>
      <c r="OCE831" s="32"/>
      <c r="OCF831" s="32"/>
      <c r="OCG831" s="32"/>
      <c r="OCH831" s="32"/>
      <c r="OCI831" s="32"/>
      <c r="OCJ831" s="32"/>
      <c r="OCK831" s="32"/>
      <c r="OCL831" s="32"/>
      <c r="OCM831" s="32"/>
      <c r="OCN831" s="32"/>
      <c r="OCO831" s="32"/>
      <c r="OCP831" s="32"/>
      <c r="OCQ831" s="32"/>
      <c r="OCR831" s="32"/>
      <c r="OCS831" s="32"/>
      <c r="OCT831" s="32"/>
      <c r="OCU831" s="32"/>
      <c r="OCV831" s="32"/>
      <c r="OCW831" s="32"/>
      <c r="OCX831" s="32"/>
      <c r="OCY831" s="32"/>
      <c r="OCZ831" s="32"/>
      <c r="ODA831" s="32"/>
      <c r="ODB831" s="32"/>
      <c r="ODC831" s="32"/>
      <c r="ODD831" s="32"/>
      <c r="ODE831" s="32"/>
      <c r="ODF831" s="32"/>
      <c r="ODG831" s="32"/>
      <c r="ODH831" s="32"/>
      <c r="ODI831" s="32"/>
      <c r="ODJ831" s="32"/>
      <c r="ODK831" s="32"/>
      <c r="ODL831" s="32"/>
      <c r="ODM831" s="32"/>
      <c r="ODN831" s="32"/>
      <c r="ODO831" s="32"/>
      <c r="ODP831" s="32"/>
      <c r="ODQ831" s="32"/>
      <c r="ODR831" s="32"/>
      <c r="ODS831" s="32"/>
      <c r="ODT831" s="32"/>
      <c r="ODU831" s="32"/>
      <c r="ODV831" s="32"/>
      <c r="ODW831" s="32"/>
      <c r="ODX831" s="32"/>
      <c r="ODY831" s="32"/>
      <c r="ODZ831" s="32"/>
      <c r="OEA831" s="32"/>
      <c r="OEB831" s="32"/>
      <c r="OEC831" s="32"/>
      <c r="OED831" s="32"/>
      <c r="OEE831" s="32"/>
      <c r="OEF831" s="32"/>
      <c r="OEG831" s="32"/>
      <c r="OEH831" s="32"/>
      <c r="OEI831" s="32"/>
      <c r="OEJ831" s="32"/>
      <c r="OEK831" s="32"/>
      <c r="OEL831" s="32"/>
      <c r="OEM831" s="32"/>
      <c r="OEN831" s="32"/>
      <c r="OEO831" s="32"/>
      <c r="OEP831" s="32"/>
      <c r="OEQ831" s="32"/>
      <c r="OER831" s="32"/>
      <c r="OES831" s="32"/>
      <c r="OET831" s="32"/>
      <c r="OEU831" s="32"/>
      <c r="OEV831" s="32"/>
      <c r="OEW831" s="32"/>
      <c r="OEX831" s="32"/>
      <c r="OEY831" s="32"/>
      <c r="OEZ831" s="32"/>
      <c r="OFA831" s="32"/>
      <c r="OFB831" s="32"/>
      <c r="OFC831" s="32"/>
      <c r="OFD831" s="32"/>
      <c r="OFE831" s="32"/>
      <c r="OFF831" s="32"/>
      <c r="OFG831" s="32"/>
      <c r="OFH831" s="32"/>
      <c r="OFI831" s="32"/>
      <c r="OFJ831" s="32"/>
      <c r="OFK831" s="32"/>
      <c r="OFL831" s="32"/>
      <c r="OFM831" s="32"/>
      <c r="OFN831" s="32"/>
      <c r="OFO831" s="32"/>
      <c r="OFP831" s="32"/>
      <c r="OFQ831" s="32"/>
      <c r="OFR831" s="32"/>
      <c r="OFS831" s="32"/>
      <c r="OFT831" s="32"/>
      <c r="OFU831" s="32"/>
      <c r="OFV831" s="32"/>
      <c r="OFW831" s="32"/>
      <c r="OFX831" s="32"/>
      <c r="OFY831" s="32"/>
      <c r="OFZ831" s="32"/>
      <c r="OGA831" s="32"/>
      <c r="OGB831" s="32"/>
      <c r="OGC831" s="32"/>
      <c r="OGD831" s="32"/>
      <c r="OGE831" s="32"/>
      <c r="OGF831" s="32"/>
      <c r="OGG831" s="32"/>
      <c r="OGH831" s="32"/>
      <c r="OGI831" s="32"/>
      <c r="OGJ831" s="32"/>
      <c r="OGK831" s="32"/>
      <c r="OGL831" s="32"/>
      <c r="OGM831" s="32"/>
      <c r="OGN831" s="32"/>
      <c r="OGO831" s="32"/>
      <c r="OGP831" s="32"/>
      <c r="OGQ831" s="32"/>
      <c r="OGR831" s="32"/>
      <c r="OGS831" s="32"/>
      <c r="OGT831" s="32"/>
      <c r="OGU831" s="32"/>
      <c r="OGV831" s="32"/>
      <c r="OGW831" s="32"/>
      <c r="OGX831" s="32"/>
      <c r="OGY831" s="32"/>
      <c r="OGZ831" s="32"/>
      <c r="OHA831" s="32"/>
      <c r="OHB831" s="32"/>
      <c r="OHC831" s="32"/>
      <c r="OHD831" s="32"/>
      <c r="OHE831" s="32"/>
      <c r="OHF831" s="32"/>
      <c r="OHG831" s="32"/>
      <c r="OHH831" s="32"/>
      <c r="OHI831" s="32"/>
      <c r="OHJ831" s="32"/>
      <c r="OHK831" s="32"/>
      <c r="OHL831" s="32"/>
      <c r="OHM831" s="32"/>
      <c r="OHN831" s="32"/>
      <c r="OHO831" s="32"/>
      <c r="OHP831" s="32"/>
      <c r="OHQ831" s="32"/>
      <c r="OHR831" s="32"/>
      <c r="OHS831" s="32"/>
      <c r="OHT831" s="32"/>
      <c r="OHU831" s="32"/>
      <c r="OHV831" s="32"/>
      <c r="OHW831" s="32"/>
      <c r="OHX831" s="32"/>
      <c r="OHY831" s="32"/>
      <c r="OHZ831" s="32"/>
      <c r="OIA831" s="32"/>
      <c r="OIB831" s="32"/>
      <c r="OIC831" s="32"/>
      <c r="OID831" s="32"/>
      <c r="OIE831" s="32"/>
      <c r="OIF831" s="32"/>
      <c r="OIG831" s="32"/>
      <c r="OIH831" s="32"/>
      <c r="OII831" s="32"/>
      <c r="OIJ831" s="32"/>
      <c r="OIK831" s="32"/>
      <c r="OIL831" s="32"/>
      <c r="OIM831" s="32"/>
      <c r="OIN831" s="32"/>
      <c r="OIO831" s="32"/>
      <c r="OIP831" s="32"/>
      <c r="OIQ831" s="32"/>
      <c r="OIR831" s="32"/>
      <c r="OIS831" s="32"/>
      <c r="OIT831" s="32"/>
      <c r="OIU831" s="32"/>
      <c r="OIV831" s="32"/>
      <c r="OIW831" s="32"/>
      <c r="OIX831" s="32"/>
      <c r="OIY831" s="32"/>
      <c r="OIZ831" s="32"/>
      <c r="OJA831" s="32"/>
      <c r="OJB831" s="32"/>
      <c r="OJC831" s="32"/>
      <c r="OJD831" s="32"/>
      <c r="OJE831" s="32"/>
      <c r="OJF831" s="32"/>
      <c r="OJG831" s="32"/>
      <c r="OJH831" s="32"/>
      <c r="OJI831" s="32"/>
      <c r="OJJ831" s="32"/>
      <c r="OJK831" s="32"/>
      <c r="OJL831" s="32"/>
      <c r="OJM831" s="32"/>
      <c r="OJN831" s="32"/>
      <c r="OJO831" s="32"/>
      <c r="OJP831" s="32"/>
      <c r="OJQ831" s="32"/>
      <c r="OJR831" s="32"/>
      <c r="OJS831" s="32"/>
      <c r="OJT831" s="32"/>
      <c r="OJU831" s="32"/>
      <c r="OJV831" s="32"/>
      <c r="OJW831" s="32"/>
      <c r="OJX831" s="32"/>
      <c r="OJY831" s="32"/>
      <c r="OJZ831" s="32"/>
      <c r="OKA831" s="32"/>
      <c r="OKB831" s="32"/>
      <c r="OKC831" s="32"/>
      <c r="OKD831" s="32"/>
      <c r="OKE831" s="32"/>
      <c r="OKF831" s="32"/>
      <c r="OKG831" s="32"/>
      <c r="OKH831" s="32"/>
      <c r="OKI831" s="32"/>
      <c r="OKJ831" s="32"/>
      <c r="OKK831" s="32"/>
      <c r="OKL831" s="32"/>
      <c r="OKM831" s="32"/>
      <c r="OKN831" s="32"/>
      <c r="OKO831" s="32"/>
      <c r="OKP831" s="32"/>
      <c r="OKQ831" s="32"/>
      <c r="OKR831" s="32"/>
      <c r="OKS831" s="32"/>
      <c r="OKT831" s="32"/>
      <c r="OKU831" s="32"/>
      <c r="OKV831" s="32"/>
      <c r="OKW831" s="32"/>
      <c r="OKX831" s="32"/>
      <c r="OKY831" s="32"/>
      <c r="OKZ831" s="32"/>
      <c r="OLA831" s="32"/>
      <c r="OLB831" s="32"/>
      <c r="OLC831" s="32"/>
      <c r="OLD831" s="32"/>
      <c r="OLE831" s="32"/>
      <c r="OLF831" s="32"/>
      <c r="OLG831" s="32"/>
      <c r="OLH831" s="32"/>
      <c r="OLI831" s="32"/>
      <c r="OLJ831" s="32"/>
      <c r="OLK831" s="32"/>
      <c r="OLL831" s="32"/>
      <c r="OLM831" s="32"/>
      <c r="OLN831" s="32"/>
      <c r="OLO831" s="32"/>
      <c r="OLP831" s="32"/>
      <c r="OLQ831" s="32"/>
      <c r="OLR831" s="32"/>
      <c r="OLS831" s="32"/>
      <c r="OLT831" s="32"/>
      <c r="OLU831" s="32"/>
      <c r="OLV831" s="32"/>
      <c r="OLW831" s="32"/>
      <c r="OLX831" s="32"/>
      <c r="OLY831" s="32"/>
      <c r="OLZ831" s="32"/>
      <c r="OMA831" s="32"/>
      <c r="OMB831" s="32"/>
      <c r="OMC831" s="32"/>
      <c r="OMD831" s="32"/>
      <c r="OME831" s="32"/>
      <c r="OMF831" s="32"/>
      <c r="OMG831" s="32"/>
      <c r="OMH831" s="32"/>
      <c r="OMI831" s="32"/>
      <c r="OMJ831" s="32"/>
      <c r="OMK831" s="32"/>
      <c r="OML831" s="32"/>
      <c r="OMM831" s="32"/>
      <c r="OMN831" s="32"/>
      <c r="OMO831" s="32"/>
      <c r="OMP831" s="32"/>
      <c r="OMQ831" s="32"/>
      <c r="OMR831" s="32"/>
      <c r="OMS831" s="32"/>
      <c r="OMT831" s="32"/>
      <c r="OMU831" s="32"/>
      <c r="OMV831" s="32"/>
      <c r="OMW831" s="32"/>
      <c r="OMX831" s="32"/>
      <c r="OMY831" s="32"/>
      <c r="OMZ831" s="32"/>
      <c r="ONA831" s="32"/>
      <c r="ONB831" s="32"/>
      <c r="ONC831" s="32"/>
      <c r="OND831" s="32"/>
      <c r="ONE831" s="32"/>
      <c r="ONF831" s="32"/>
      <c r="ONG831" s="32"/>
      <c r="ONH831" s="32"/>
      <c r="ONI831" s="32"/>
      <c r="ONJ831" s="32"/>
      <c r="ONK831" s="32"/>
      <c r="ONL831" s="32"/>
      <c r="ONM831" s="32"/>
      <c r="ONN831" s="32"/>
      <c r="ONO831" s="32"/>
      <c r="ONP831" s="32"/>
      <c r="ONQ831" s="32"/>
      <c r="ONR831" s="32"/>
      <c r="ONS831" s="32"/>
      <c r="ONT831" s="32"/>
      <c r="ONU831" s="32"/>
      <c r="ONV831" s="32"/>
      <c r="ONW831" s="32"/>
      <c r="ONX831" s="32"/>
      <c r="ONY831" s="32"/>
      <c r="ONZ831" s="32"/>
      <c r="OOA831" s="32"/>
      <c r="OOB831" s="32"/>
      <c r="OOC831" s="32"/>
      <c r="OOD831" s="32"/>
      <c r="OOE831" s="32"/>
      <c r="OOF831" s="32"/>
      <c r="OOG831" s="32"/>
      <c r="OOH831" s="32"/>
      <c r="OOI831" s="32"/>
      <c r="OOJ831" s="32"/>
      <c r="OOK831" s="32"/>
      <c r="OOL831" s="32"/>
      <c r="OOM831" s="32"/>
      <c r="OON831" s="32"/>
      <c r="OOO831" s="32"/>
      <c r="OOP831" s="32"/>
      <c r="OOQ831" s="32"/>
      <c r="OOR831" s="32"/>
      <c r="OOS831" s="32"/>
      <c r="OOT831" s="32"/>
      <c r="OOU831" s="32"/>
      <c r="OOV831" s="32"/>
      <c r="OOW831" s="32"/>
      <c r="OOX831" s="32"/>
      <c r="OOY831" s="32"/>
      <c r="OOZ831" s="32"/>
      <c r="OPA831" s="32"/>
      <c r="OPB831" s="32"/>
      <c r="OPC831" s="32"/>
      <c r="OPD831" s="32"/>
      <c r="OPE831" s="32"/>
      <c r="OPF831" s="32"/>
      <c r="OPG831" s="32"/>
      <c r="OPH831" s="32"/>
      <c r="OPI831" s="32"/>
      <c r="OPJ831" s="32"/>
      <c r="OPK831" s="32"/>
      <c r="OPL831" s="32"/>
      <c r="OPM831" s="32"/>
      <c r="OPN831" s="32"/>
      <c r="OPO831" s="32"/>
      <c r="OPP831" s="32"/>
      <c r="OPQ831" s="32"/>
      <c r="OPR831" s="32"/>
      <c r="OPS831" s="32"/>
      <c r="OPT831" s="32"/>
      <c r="OPU831" s="32"/>
      <c r="OPV831" s="32"/>
      <c r="OPW831" s="32"/>
      <c r="OPX831" s="32"/>
      <c r="OPY831" s="32"/>
      <c r="OPZ831" s="32"/>
      <c r="OQA831" s="32"/>
      <c r="OQB831" s="32"/>
      <c r="OQC831" s="32"/>
      <c r="OQD831" s="32"/>
      <c r="OQE831" s="32"/>
      <c r="OQF831" s="32"/>
      <c r="OQG831" s="32"/>
      <c r="OQH831" s="32"/>
      <c r="OQI831" s="32"/>
      <c r="OQJ831" s="32"/>
      <c r="OQK831" s="32"/>
      <c r="OQL831" s="32"/>
      <c r="OQM831" s="32"/>
      <c r="OQN831" s="32"/>
      <c r="OQO831" s="32"/>
      <c r="OQP831" s="32"/>
      <c r="OQQ831" s="32"/>
      <c r="OQR831" s="32"/>
      <c r="OQS831" s="32"/>
      <c r="OQT831" s="32"/>
      <c r="OQU831" s="32"/>
      <c r="OQV831" s="32"/>
      <c r="OQW831" s="32"/>
      <c r="OQX831" s="32"/>
      <c r="OQY831" s="32"/>
      <c r="OQZ831" s="32"/>
      <c r="ORA831" s="32"/>
      <c r="ORB831" s="32"/>
      <c r="ORC831" s="32"/>
      <c r="ORD831" s="32"/>
      <c r="ORE831" s="32"/>
      <c r="ORF831" s="32"/>
      <c r="ORG831" s="32"/>
      <c r="ORH831" s="32"/>
      <c r="ORI831" s="32"/>
      <c r="ORJ831" s="32"/>
      <c r="ORK831" s="32"/>
      <c r="ORL831" s="32"/>
      <c r="ORM831" s="32"/>
      <c r="ORN831" s="32"/>
      <c r="ORO831" s="32"/>
      <c r="ORP831" s="32"/>
      <c r="ORQ831" s="32"/>
      <c r="ORR831" s="32"/>
      <c r="ORS831" s="32"/>
      <c r="ORT831" s="32"/>
      <c r="ORU831" s="32"/>
      <c r="ORV831" s="32"/>
      <c r="ORW831" s="32"/>
      <c r="ORX831" s="32"/>
      <c r="ORY831" s="32"/>
      <c r="ORZ831" s="32"/>
      <c r="OSA831" s="32"/>
      <c r="OSB831" s="32"/>
      <c r="OSC831" s="32"/>
      <c r="OSD831" s="32"/>
      <c r="OSE831" s="32"/>
      <c r="OSF831" s="32"/>
      <c r="OSG831" s="32"/>
      <c r="OSH831" s="32"/>
      <c r="OSI831" s="32"/>
      <c r="OSJ831" s="32"/>
      <c r="OSK831" s="32"/>
      <c r="OSL831" s="32"/>
      <c r="OSM831" s="32"/>
      <c r="OSN831" s="32"/>
      <c r="OSO831" s="32"/>
      <c r="OSP831" s="32"/>
      <c r="OSQ831" s="32"/>
      <c r="OSR831" s="32"/>
      <c r="OSS831" s="32"/>
      <c r="OST831" s="32"/>
      <c r="OSU831" s="32"/>
      <c r="OSV831" s="32"/>
      <c r="OSW831" s="32"/>
      <c r="OSX831" s="32"/>
      <c r="OSY831" s="32"/>
      <c r="OSZ831" s="32"/>
      <c r="OTA831" s="32"/>
      <c r="OTB831" s="32"/>
      <c r="OTC831" s="32"/>
      <c r="OTD831" s="32"/>
      <c r="OTE831" s="32"/>
      <c r="OTF831" s="32"/>
      <c r="OTG831" s="32"/>
      <c r="OTH831" s="32"/>
      <c r="OTI831" s="32"/>
      <c r="OTJ831" s="32"/>
      <c r="OTK831" s="32"/>
      <c r="OTL831" s="32"/>
      <c r="OTM831" s="32"/>
      <c r="OTN831" s="32"/>
      <c r="OTO831" s="32"/>
      <c r="OTP831" s="32"/>
      <c r="OTQ831" s="32"/>
      <c r="OTR831" s="32"/>
      <c r="OTS831" s="32"/>
      <c r="OTT831" s="32"/>
      <c r="OTU831" s="32"/>
      <c r="OTV831" s="32"/>
      <c r="OTW831" s="32"/>
      <c r="OTX831" s="32"/>
      <c r="OTY831" s="32"/>
      <c r="OTZ831" s="32"/>
      <c r="OUA831" s="32"/>
      <c r="OUB831" s="32"/>
      <c r="OUC831" s="32"/>
      <c r="OUD831" s="32"/>
      <c r="OUE831" s="32"/>
      <c r="OUF831" s="32"/>
      <c r="OUG831" s="32"/>
      <c r="OUH831" s="32"/>
      <c r="OUI831" s="32"/>
      <c r="OUJ831" s="32"/>
      <c r="OUK831" s="32"/>
      <c r="OUL831" s="32"/>
      <c r="OUM831" s="32"/>
      <c r="OUN831" s="32"/>
      <c r="OUO831" s="32"/>
      <c r="OUP831" s="32"/>
      <c r="OUQ831" s="32"/>
      <c r="OUR831" s="32"/>
      <c r="OUS831" s="32"/>
      <c r="OUT831" s="32"/>
      <c r="OUU831" s="32"/>
      <c r="OUV831" s="32"/>
      <c r="OUW831" s="32"/>
      <c r="OUX831" s="32"/>
      <c r="OUY831" s="32"/>
      <c r="OUZ831" s="32"/>
      <c r="OVA831" s="32"/>
      <c r="OVB831" s="32"/>
      <c r="OVC831" s="32"/>
      <c r="OVD831" s="32"/>
      <c r="OVE831" s="32"/>
      <c r="OVF831" s="32"/>
      <c r="OVG831" s="32"/>
      <c r="OVH831" s="32"/>
      <c r="OVI831" s="32"/>
      <c r="OVJ831" s="32"/>
      <c r="OVK831" s="32"/>
      <c r="OVL831" s="32"/>
      <c r="OVM831" s="32"/>
      <c r="OVN831" s="32"/>
      <c r="OVO831" s="32"/>
      <c r="OVP831" s="32"/>
      <c r="OVQ831" s="32"/>
      <c r="OVR831" s="32"/>
      <c r="OVS831" s="32"/>
      <c r="OVT831" s="32"/>
      <c r="OVU831" s="32"/>
      <c r="OVV831" s="32"/>
      <c r="OVW831" s="32"/>
      <c r="OVX831" s="32"/>
      <c r="OVY831" s="32"/>
      <c r="OVZ831" s="32"/>
      <c r="OWA831" s="32"/>
      <c r="OWB831" s="32"/>
      <c r="OWC831" s="32"/>
      <c r="OWD831" s="32"/>
      <c r="OWE831" s="32"/>
      <c r="OWF831" s="32"/>
      <c r="OWG831" s="32"/>
      <c r="OWH831" s="32"/>
      <c r="OWI831" s="32"/>
      <c r="OWJ831" s="32"/>
      <c r="OWK831" s="32"/>
      <c r="OWL831" s="32"/>
      <c r="OWM831" s="32"/>
      <c r="OWN831" s="32"/>
      <c r="OWO831" s="32"/>
      <c r="OWP831" s="32"/>
      <c r="OWQ831" s="32"/>
      <c r="OWR831" s="32"/>
      <c r="OWS831" s="32"/>
      <c r="OWT831" s="32"/>
      <c r="OWU831" s="32"/>
      <c r="OWV831" s="32"/>
      <c r="OWW831" s="32"/>
      <c r="OWX831" s="32"/>
      <c r="OWY831" s="32"/>
      <c r="OWZ831" s="32"/>
      <c r="OXA831" s="32"/>
      <c r="OXB831" s="32"/>
      <c r="OXC831" s="32"/>
      <c r="OXD831" s="32"/>
      <c r="OXE831" s="32"/>
      <c r="OXF831" s="32"/>
      <c r="OXG831" s="32"/>
      <c r="OXH831" s="32"/>
      <c r="OXI831" s="32"/>
      <c r="OXJ831" s="32"/>
      <c r="OXK831" s="32"/>
      <c r="OXL831" s="32"/>
      <c r="OXM831" s="32"/>
      <c r="OXN831" s="32"/>
      <c r="OXO831" s="32"/>
      <c r="OXP831" s="32"/>
      <c r="OXQ831" s="32"/>
      <c r="OXR831" s="32"/>
      <c r="OXS831" s="32"/>
      <c r="OXT831" s="32"/>
      <c r="OXU831" s="32"/>
      <c r="OXV831" s="32"/>
      <c r="OXW831" s="32"/>
      <c r="OXX831" s="32"/>
      <c r="OXY831" s="32"/>
      <c r="OXZ831" s="32"/>
      <c r="OYA831" s="32"/>
      <c r="OYB831" s="32"/>
      <c r="OYC831" s="32"/>
      <c r="OYD831" s="32"/>
      <c r="OYE831" s="32"/>
      <c r="OYF831" s="32"/>
      <c r="OYG831" s="32"/>
      <c r="OYH831" s="32"/>
      <c r="OYI831" s="32"/>
      <c r="OYJ831" s="32"/>
      <c r="OYK831" s="32"/>
      <c r="OYL831" s="32"/>
      <c r="OYM831" s="32"/>
      <c r="OYN831" s="32"/>
      <c r="OYO831" s="32"/>
      <c r="OYP831" s="32"/>
      <c r="OYQ831" s="32"/>
      <c r="OYR831" s="32"/>
      <c r="OYS831" s="32"/>
      <c r="OYT831" s="32"/>
      <c r="OYU831" s="32"/>
      <c r="OYV831" s="32"/>
      <c r="OYW831" s="32"/>
      <c r="OYX831" s="32"/>
      <c r="OYY831" s="32"/>
      <c r="OYZ831" s="32"/>
      <c r="OZA831" s="32"/>
      <c r="OZB831" s="32"/>
      <c r="OZC831" s="32"/>
      <c r="OZD831" s="32"/>
      <c r="OZE831" s="32"/>
      <c r="OZF831" s="32"/>
      <c r="OZG831" s="32"/>
      <c r="OZH831" s="32"/>
      <c r="OZI831" s="32"/>
      <c r="OZJ831" s="32"/>
      <c r="OZK831" s="32"/>
      <c r="OZL831" s="32"/>
      <c r="OZM831" s="32"/>
      <c r="OZN831" s="32"/>
      <c r="OZO831" s="32"/>
      <c r="OZP831" s="32"/>
      <c r="OZQ831" s="32"/>
      <c r="OZR831" s="32"/>
      <c r="OZS831" s="32"/>
      <c r="OZT831" s="32"/>
      <c r="OZU831" s="32"/>
      <c r="OZV831" s="32"/>
      <c r="OZW831" s="32"/>
      <c r="OZX831" s="32"/>
      <c r="OZY831" s="32"/>
      <c r="OZZ831" s="32"/>
      <c r="PAA831" s="32"/>
      <c r="PAB831" s="32"/>
      <c r="PAC831" s="32"/>
      <c r="PAD831" s="32"/>
      <c r="PAE831" s="32"/>
      <c r="PAF831" s="32"/>
      <c r="PAG831" s="32"/>
      <c r="PAH831" s="32"/>
      <c r="PAI831" s="32"/>
      <c r="PAJ831" s="32"/>
      <c r="PAK831" s="32"/>
      <c r="PAL831" s="32"/>
      <c r="PAM831" s="32"/>
      <c r="PAN831" s="32"/>
      <c r="PAO831" s="32"/>
      <c r="PAP831" s="32"/>
      <c r="PAQ831" s="32"/>
      <c r="PAR831" s="32"/>
      <c r="PAS831" s="32"/>
      <c r="PAT831" s="32"/>
      <c r="PAU831" s="32"/>
      <c r="PAV831" s="32"/>
      <c r="PAW831" s="32"/>
      <c r="PAX831" s="32"/>
      <c r="PAY831" s="32"/>
      <c r="PAZ831" s="32"/>
      <c r="PBA831" s="32"/>
      <c r="PBB831" s="32"/>
      <c r="PBC831" s="32"/>
      <c r="PBD831" s="32"/>
      <c r="PBE831" s="32"/>
      <c r="PBF831" s="32"/>
      <c r="PBG831" s="32"/>
      <c r="PBH831" s="32"/>
      <c r="PBI831" s="32"/>
      <c r="PBJ831" s="32"/>
      <c r="PBK831" s="32"/>
      <c r="PBL831" s="32"/>
      <c r="PBM831" s="32"/>
      <c r="PBN831" s="32"/>
      <c r="PBO831" s="32"/>
      <c r="PBP831" s="32"/>
      <c r="PBQ831" s="32"/>
      <c r="PBR831" s="32"/>
      <c r="PBS831" s="32"/>
      <c r="PBT831" s="32"/>
      <c r="PBU831" s="32"/>
      <c r="PBV831" s="32"/>
      <c r="PBW831" s="32"/>
      <c r="PBX831" s="32"/>
      <c r="PBY831" s="32"/>
      <c r="PBZ831" s="32"/>
      <c r="PCA831" s="32"/>
      <c r="PCB831" s="32"/>
      <c r="PCC831" s="32"/>
      <c r="PCD831" s="32"/>
      <c r="PCE831" s="32"/>
      <c r="PCF831" s="32"/>
      <c r="PCG831" s="32"/>
      <c r="PCH831" s="32"/>
      <c r="PCI831" s="32"/>
      <c r="PCJ831" s="32"/>
      <c r="PCK831" s="32"/>
      <c r="PCL831" s="32"/>
      <c r="PCM831" s="32"/>
      <c r="PCN831" s="32"/>
      <c r="PCO831" s="32"/>
      <c r="PCP831" s="32"/>
      <c r="PCQ831" s="32"/>
      <c r="PCR831" s="32"/>
      <c r="PCS831" s="32"/>
      <c r="PCT831" s="32"/>
      <c r="PCU831" s="32"/>
      <c r="PCV831" s="32"/>
      <c r="PCW831" s="32"/>
      <c r="PCX831" s="32"/>
      <c r="PCY831" s="32"/>
      <c r="PCZ831" s="32"/>
      <c r="PDA831" s="32"/>
      <c r="PDB831" s="32"/>
      <c r="PDC831" s="32"/>
      <c r="PDD831" s="32"/>
      <c r="PDE831" s="32"/>
      <c r="PDF831" s="32"/>
      <c r="PDG831" s="32"/>
      <c r="PDH831" s="32"/>
      <c r="PDI831" s="32"/>
      <c r="PDJ831" s="32"/>
      <c r="PDK831" s="32"/>
      <c r="PDL831" s="32"/>
      <c r="PDM831" s="32"/>
      <c r="PDN831" s="32"/>
      <c r="PDO831" s="32"/>
      <c r="PDP831" s="32"/>
      <c r="PDQ831" s="32"/>
      <c r="PDR831" s="32"/>
      <c r="PDS831" s="32"/>
      <c r="PDT831" s="32"/>
      <c r="PDU831" s="32"/>
      <c r="PDV831" s="32"/>
      <c r="PDW831" s="32"/>
      <c r="PDX831" s="32"/>
      <c r="PDY831" s="32"/>
      <c r="PDZ831" s="32"/>
      <c r="PEA831" s="32"/>
      <c r="PEB831" s="32"/>
      <c r="PEC831" s="32"/>
      <c r="PED831" s="32"/>
      <c r="PEE831" s="32"/>
      <c r="PEF831" s="32"/>
      <c r="PEG831" s="32"/>
      <c r="PEH831" s="32"/>
      <c r="PEI831" s="32"/>
      <c r="PEJ831" s="32"/>
      <c r="PEK831" s="32"/>
      <c r="PEL831" s="32"/>
      <c r="PEM831" s="32"/>
      <c r="PEN831" s="32"/>
      <c r="PEO831" s="32"/>
      <c r="PEP831" s="32"/>
      <c r="PEQ831" s="32"/>
      <c r="PER831" s="32"/>
      <c r="PES831" s="32"/>
      <c r="PET831" s="32"/>
      <c r="PEU831" s="32"/>
      <c r="PEV831" s="32"/>
      <c r="PEW831" s="32"/>
      <c r="PEX831" s="32"/>
      <c r="PEY831" s="32"/>
      <c r="PEZ831" s="32"/>
      <c r="PFA831" s="32"/>
      <c r="PFB831" s="32"/>
      <c r="PFC831" s="32"/>
      <c r="PFD831" s="32"/>
      <c r="PFE831" s="32"/>
      <c r="PFF831" s="32"/>
      <c r="PFG831" s="32"/>
      <c r="PFH831" s="32"/>
      <c r="PFI831" s="32"/>
      <c r="PFJ831" s="32"/>
      <c r="PFK831" s="32"/>
      <c r="PFL831" s="32"/>
      <c r="PFM831" s="32"/>
      <c r="PFN831" s="32"/>
      <c r="PFO831" s="32"/>
      <c r="PFP831" s="32"/>
      <c r="PFQ831" s="32"/>
      <c r="PFR831" s="32"/>
      <c r="PFS831" s="32"/>
      <c r="PFT831" s="32"/>
      <c r="PFU831" s="32"/>
      <c r="PFV831" s="32"/>
      <c r="PFW831" s="32"/>
      <c r="PFX831" s="32"/>
      <c r="PFY831" s="32"/>
      <c r="PFZ831" s="32"/>
      <c r="PGA831" s="32"/>
      <c r="PGB831" s="32"/>
      <c r="PGC831" s="32"/>
      <c r="PGD831" s="32"/>
      <c r="PGE831" s="32"/>
      <c r="PGF831" s="32"/>
      <c r="PGG831" s="32"/>
      <c r="PGH831" s="32"/>
      <c r="PGI831" s="32"/>
      <c r="PGJ831" s="32"/>
      <c r="PGK831" s="32"/>
      <c r="PGL831" s="32"/>
      <c r="PGM831" s="32"/>
      <c r="PGN831" s="32"/>
      <c r="PGO831" s="32"/>
      <c r="PGP831" s="32"/>
      <c r="PGQ831" s="32"/>
      <c r="PGR831" s="32"/>
      <c r="PGS831" s="32"/>
      <c r="PGT831" s="32"/>
      <c r="PGU831" s="32"/>
      <c r="PGV831" s="32"/>
      <c r="PGW831" s="32"/>
      <c r="PGX831" s="32"/>
      <c r="PGY831" s="32"/>
      <c r="PGZ831" s="32"/>
      <c r="PHA831" s="32"/>
      <c r="PHB831" s="32"/>
      <c r="PHC831" s="32"/>
      <c r="PHD831" s="32"/>
      <c r="PHE831" s="32"/>
      <c r="PHF831" s="32"/>
      <c r="PHG831" s="32"/>
      <c r="PHH831" s="32"/>
      <c r="PHI831" s="32"/>
      <c r="PHJ831" s="32"/>
      <c r="PHK831" s="32"/>
      <c r="PHL831" s="32"/>
      <c r="PHM831" s="32"/>
      <c r="PHN831" s="32"/>
      <c r="PHO831" s="32"/>
      <c r="PHP831" s="32"/>
      <c r="PHQ831" s="32"/>
      <c r="PHR831" s="32"/>
      <c r="PHS831" s="32"/>
      <c r="PHT831" s="32"/>
      <c r="PHU831" s="32"/>
      <c r="PHV831" s="32"/>
      <c r="PHW831" s="32"/>
      <c r="PHX831" s="32"/>
      <c r="PHY831" s="32"/>
      <c r="PHZ831" s="32"/>
      <c r="PIA831" s="32"/>
      <c r="PIB831" s="32"/>
      <c r="PIC831" s="32"/>
      <c r="PID831" s="32"/>
      <c r="PIE831" s="32"/>
      <c r="PIF831" s="32"/>
      <c r="PIG831" s="32"/>
      <c r="PIH831" s="32"/>
      <c r="PII831" s="32"/>
      <c r="PIJ831" s="32"/>
      <c r="PIK831" s="32"/>
      <c r="PIL831" s="32"/>
      <c r="PIM831" s="32"/>
      <c r="PIN831" s="32"/>
      <c r="PIO831" s="32"/>
      <c r="PIP831" s="32"/>
      <c r="PIQ831" s="32"/>
      <c r="PIR831" s="32"/>
      <c r="PIS831" s="32"/>
      <c r="PIT831" s="32"/>
      <c r="PIU831" s="32"/>
      <c r="PIV831" s="32"/>
      <c r="PIW831" s="32"/>
      <c r="PIX831" s="32"/>
      <c r="PIY831" s="32"/>
      <c r="PIZ831" s="32"/>
      <c r="PJA831" s="32"/>
      <c r="PJB831" s="32"/>
      <c r="PJC831" s="32"/>
      <c r="PJD831" s="32"/>
      <c r="PJE831" s="32"/>
      <c r="PJF831" s="32"/>
      <c r="PJG831" s="32"/>
      <c r="PJH831" s="32"/>
      <c r="PJI831" s="32"/>
      <c r="PJJ831" s="32"/>
      <c r="PJK831" s="32"/>
      <c r="PJL831" s="32"/>
      <c r="PJM831" s="32"/>
      <c r="PJN831" s="32"/>
      <c r="PJO831" s="32"/>
      <c r="PJP831" s="32"/>
      <c r="PJQ831" s="32"/>
      <c r="PJR831" s="32"/>
      <c r="PJS831" s="32"/>
      <c r="PJT831" s="32"/>
      <c r="PJU831" s="32"/>
      <c r="PJV831" s="32"/>
      <c r="PJW831" s="32"/>
      <c r="PJX831" s="32"/>
      <c r="PJY831" s="32"/>
      <c r="PJZ831" s="32"/>
      <c r="PKA831" s="32"/>
      <c r="PKB831" s="32"/>
      <c r="PKC831" s="32"/>
      <c r="PKD831" s="32"/>
      <c r="PKE831" s="32"/>
      <c r="PKF831" s="32"/>
      <c r="PKG831" s="32"/>
      <c r="PKH831" s="32"/>
      <c r="PKI831" s="32"/>
      <c r="PKJ831" s="32"/>
      <c r="PKK831" s="32"/>
      <c r="PKL831" s="32"/>
      <c r="PKM831" s="32"/>
      <c r="PKN831" s="32"/>
      <c r="PKO831" s="32"/>
      <c r="PKP831" s="32"/>
      <c r="PKQ831" s="32"/>
      <c r="PKR831" s="32"/>
      <c r="PKS831" s="32"/>
      <c r="PKT831" s="32"/>
      <c r="PKU831" s="32"/>
      <c r="PKV831" s="32"/>
      <c r="PKW831" s="32"/>
      <c r="PKX831" s="32"/>
      <c r="PKY831" s="32"/>
      <c r="PKZ831" s="32"/>
      <c r="PLA831" s="32"/>
      <c r="PLB831" s="32"/>
      <c r="PLC831" s="32"/>
      <c r="PLD831" s="32"/>
      <c r="PLE831" s="32"/>
      <c r="PLF831" s="32"/>
      <c r="PLG831" s="32"/>
      <c r="PLH831" s="32"/>
      <c r="PLI831" s="32"/>
      <c r="PLJ831" s="32"/>
      <c r="PLK831" s="32"/>
      <c r="PLL831" s="32"/>
      <c r="PLM831" s="32"/>
      <c r="PLN831" s="32"/>
      <c r="PLO831" s="32"/>
      <c r="PLP831" s="32"/>
      <c r="PLQ831" s="32"/>
      <c r="PLR831" s="32"/>
      <c r="PLS831" s="32"/>
      <c r="PLT831" s="32"/>
      <c r="PLU831" s="32"/>
      <c r="PLV831" s="32"/>
      <c r="PLW831" s="32"/>
      <c r="PLX831" s="32"/>
      <c r="PLY831" s="32"/>
      <c r="PLZ831" s="32"/>
      <c r="PMA831" s="32"/>
      <c r="PMB831" s="32"/>
      <c r="PMC831" s="32"/>
      <c r="PMD831" s="32"/>
      <c r="PME831" s="32"/>
      <c r="PMF831" s="32"/>
      <c r="PMG831" s="32"/>
      <c r="PMH831" s="32"/>
      <c r="PMI831" s="32"/>
      <c r="PMJ831" s="32"/>
      <c r="PMK831" s="32"/>
      <c r="PML831" s="32"/>
      <c r="PMM831" s="32"/>
      <c r="PMN831" s="32"/>
      <c r="PMO831" s="32"/>
      <c r="PMP831" s="32"/>
      <c r="PMQ831" s="32"/>
      <c r="PMR831" s="32"/>
      <c r="PMS831" s="32"/>
      <c r="PMT831" s="32"/>
      <c r="PMU831" s="32"/>
      <c r="PMV831" s="32"/>
      <c r="PMW831" s="32"/>
      <c r="PMX831" s="32"/>
      <c r="PMY831" s="32"/>
      <c r="PMZ831" s="32"/>
      <c r="PNA831" s="32"/>
      <c r="PNB831" s="32"/>
      <c r="PNC831" s="32"/>
      <c r="PND831" s="32"/>
      <c r="PNE831" s="32"/>
      <c r="PNF831" s="32"/>
      <c r="PNG831" s="32"/>
      <c r="PNH831" s="32"/>
      <c r="PNI831" s="32"/>
      <c r="PNJ831" s="32"/>
      <c r="PNK831" s="32"/>
      <c r="PNL831" s="32"/>
      <c r="PNM831" s="32"/>
      <c r="PNN831" s="32"/>
      <c r="PNO831" s="32"/>
      <c r="PNP831" s="32"/>
      <c r="PNQ831" s="32"/>
      <c r="PNR831" s="32"/>
      <c r="PNS831" s="32"/>
      <c r="PNT831" s="32"/>
      <c r="PNU831" s="32"/>
      <c r="PNV831" s="32"/>
      <c r="PNW831" s="32"/>
      <c r="PNX831" s="32"/>
      <c r="PNY831" s="32"/>
      <c r="PNZ831" s="32"/>
      <c r="POA831" s="32"/>
      <c r="POB831" s="32"/>
      <c r="POC831" s="32"/>
      <c r="POD831" s="32"/>
      <c r="POE831" s="32"/>
      <c r="POF831" s="32"/>
      <c r="POG831" s="32"/>
      <c r="POH831" s="32"/>
      <c r="POI831" s="32"/>
      <c r="POJ831" s="32"/>
      <c r="POK831" s="32"/>
      <c r="POL831" s="32"/>
      <c r="POM831" s="32"/>
      <c r="PON831" s="32"/>
      <c r="POO831" s="32"/>
      <c r="POP831" s="32"/>
      <c r="POQ831" s="32"/>
      <c r="POR831" s="32"/>
      <c r="POS831" s="32"/>
      <c r="POT831" s="32"/>
      <c r="POU831" s="32"/>
      <c r="POV831" s="32"/>
      <c r="POW831" s="32"/>
      <c r="POX831" s="32"/>
      <c r="POY831" s="32"/>
      <c r="POZ831" s="32"/>
      <c r="PPA831" s="32"/>
      <c r="PPB831" s="32"/>
      <c r="PPC831" s="32"/>
      <c r="PPD831" s="32"/>
      <c r="PPE831" s="32"/>
      <c r="PPF831" s="32"/>
      <c r="PPG831" s="32"/>
      <c r="PPH831" s="32"/>
      <c r="PPI831" s="32"/>
      <c r="PPJ831" s="32"/>
      <c r="PPK831" s="32"/>
      <c r="PPL831" s="32"/>
      <c r="PPM831" s="32"/>
      <c r="PPN831" s="32"/>
      <c r="PPO831" s="32"/>
      <c r="PPP831" s="32"/>
      <c r="PPQ831" s="32"/>
      <c r="PPR831" s="32"/>
      <c r="PPS831" s="32"/>
      <c r="PPT831" s="32"/>
      <c r="PPU831" s="32"/>
      <c r="PPV831" s="32"/>
      <c r="PPW831" s="32"/>
      <c r="PPX831" s="32"/>
      <c r="PPY831" s="32"/>
      <c r="PPZ831" s="32"/>
      <c r="PQA831" s="32"/>
      <c r="PQB831" s="32"/>
      <c r="PQC831" s="32"/>
      <c r="PQD831" s="32"/>
      <c r="PQE831" s="32"/>
      <c r="PQF831" s="32"/>
      <c r="PQG831" s="32"/>
      <c r="PQH831" s="32"/>
      <c r="PQI831" s="32"/>
      <c r="PQJ831" s="32"/>
      <c r="PQK831" s="32"/>
      <c r="PQL831" s="32"/>
      <c r="PQM831" s="32"/>
      <c r="PQN831" s="32"/>
      <c r="PQO831" s="32"/>
      <c r="PQP831" s="32"/>
      <c r="PQQ831" s="32"/>
      <c r="PQR831" s="32"/>
      <c r="PQS831" s="32"/>
      <c r="PQT831" s="32"/>
      <c r="PQU831" s="32"/>
      <c r="PQV831" s="32"/>
      <c r="PQW831" s="32"/>
      <c r="PQX831" s="32"/>
      <c r="PQY831" s="32"/>
      <c r="PQZ831" s="32"/>
      <c r="PRA831" s="32"/>
      <c r="PRB831" s="32"/>
      <c r="PRC831" s="32"/>
      <c r="PRD831" s="32"/>
      <c r="PRE831" s="32"/>
      <c r="PRF831" s="32"/>
      <c r="PRG831" s="32"/>
      <c r="PRH831" s="32"/>
      <c r="PRI831" s="32"/>
      <c r="PRJ831" s="32"/>
      <c r="PRK831" s="32"/>
      <c r="PRL831" s="32"/>
      <c r="PRM831" s="32"/>
      <c r="PRN831" s="32"/>
      <c r="PRO831" s="32"/>
      <c r="PRP831" s="32"/>
      <c r="PRQ831" s="32"/>
      <c r="PRR831" s="32"/>
      <c r="PRS831" s="32"/>
      <c r="PRT831" s="32"/>
      <c r="PRU831" s="32"/>
      <c r="PRV831" s="32"/>
      <c r="PRW831" s="32"/>
      <c r="PRX831" s="32"/>
      <c r="PRY831" s="32"/>
      <c r="PRZ831" s="32"/>
      <c r="PSA831" s="32"/>
      <c r="PSB831" s="32"/>
      <c r="PSC831" s="32"/>
      <c r="PSD831" s="32"/>
      <c r="PSE831" s="32"/>
      <c r="PSF831" s="32"/>
      <c r="PSG831" s="32"/>
      <c r="PSH831" s="32"/>
      <c r="PSI831" s="32"/>
      <c r="PSJ831" s="32"/>
      <c r="PSK831" s="32"/>
      <c r="PSL831" s="32"/>
      <c r="PSM831" s="32"/>
      <c r="PSN831" s="32"/>
      <c r="PSO831" s="32"/>
      <c r="PSP831" s="32"/>
      <c r="PSQ831" s="32"/>
      <c r="PSR831" s="32"/>
      <c r="PSS831" s="32"/>
      <c r="PST831" s="32"/>
      <c r="PSU831" s="32"/>
      <c r="PSV831" s="32"/>
      <c r="PSW831" s="32"/>
      <c r="PSX831" s="32"/>
      <c r="PSY831" s="32"/>
      <c r="PSZ831" s="32"/>
      <c r="PTA831" s="32"/>
      <c r="PTB831" s="32"/>
      <c r="PTC831" s="32"/>
      <c r="PTD831" s="32"/>
      <c r="PTE831" s="32"/>
      <c r="PTF831" s="32"/>
      <c r="PTG831" s="32"/>
      <c r="PTH831" s="32"/>
      <c r="PTI831" s="32"/>
      <c r="PTJ831" s="32"/>
      <c r="PTK831" s="32"/>
      <c r="PTL831" s="32"/>
      <c r="PTM831" s="32"/>
      <c r="PTN831" s="32"/>
      <c r="PTO831" s="32"/>
      <c r="PTP831" s="32"/>
      <c r="PTQ831" s="32"/>
      <c r="PTR831" s="32"/>
      <c r="PTS831" s="32"/>
      <c r="PTT831" s="32"/>
      <c r="PTU831" s="32"/>
      <c r="PTV831" s="32"/>
      <c r="PTW831" s="32"/>
      <c r="PTX831" s="32"/>
      <c r="PTY831" s="32"/>
      <c r="PTZ831" s="32"/>
      <c r="PUA831" s="32"/>
      <c r="PUB831" s="32"/>
      <c r="PUC831" s="32"/>
      <c r="PUD831" s="32"/>
      <c r="PUE831" s="32"/>
      <c r="PUF831" s="32"/>
      <c r="PUG831" s="32"/>
      <c r="PUH831" s="32"/>
      <c r="PUI831" s="32"/>
      <c r="PUJ831" s="32"/>
      <c r="PUK831" s="32"/>
      <c r="PUL831" s="32"/>
      <c r="PUM831" s="32"/>
      <c r="PUN831" s="32"/>
      <c r="PUO831" s="32"/>
      <c r="PUP831" s="32"/>
      <c r="PUQ831" s="32"/>
      <c r="PUR831" s="32"/>
      <c r="PUS831" s="32"/>
      <c r="PUT831" s="32"/>
      <c r="PUU831" s="32"/>
      <c r="PUV831" s="32"/>
      <c r="PUW831" s="32"/>
      <c r="PUX831" s="32"/>
      <c r="PUY831" s="32"/>
      <c r="PUZ831" s="32"/>
      <c r="PVA831" s="32"/>
      <c r="PVB831" s="32"/>
      <c r="PVC831" s="32"/>
      <c r="PVD831" s="32"/>
      <c r="PVE831" s="32"/>
      <c r="PVF831" s="32"/>
      <c r="PVG831" s="32"/>
      <c r="PVH831" s="32"/>
      <c r="PVI831" s="32"/>
      <c r="PVJ831" s="32"/>
      <c r="PVK831" s="32"/>
      <c r="PVL831" s="32"/>
      <c r="PVM831" s="32"/>
      <c r="PVN831" s="32"/>
      <c r="PVO831" s="32"/>
      <c r="PVP831" s="32"/>
      <c r="PVQ831" s="32"/>
      <c r="PVR831" s="32"/>
      <c r="PVS831" s="32"/>
      <c r="PVT831" s="32"/>
      <c r="PVU831" s="32"/>
      <c r="PVV831" s="32"/>
      <c r="PVW831" s="32"/>
      <c r="PVX831" s="32"/>
      <c r="PVY831" s="32"/>
      <c r="PVZ831" s="32"/>
      <c r="PWA831" s="32"/>
      <c r="PWB831" s="32"/>
      <c r="PWC831" s="32"/>
      <c r="PWD831" s="32"/>
      <c r="PWE831" s="32"/>
      <c r="PWF831" s="32"/>
      <c r="PWG831" s="32"/>
      <c r="PWH831" s="32"/>
      <c r="PWI831" s="32"/>
      <c r="PWJ831" s="32"/>
      <c r="PWK831" s="32"/>
      <c r="PWL831" s="32"/>
      <c r="PWM831" s="32"/>
      <c r="PWN831" s="32"/>
      <c r="PWO831" s="32"/>
      <c r="PWP831" s="32"/>
      <c r="PWQ831" s="32"/>
      <c r="PWR831" s="32"/>
      <c r="PWS831" s="32"/>
      <c r="PWT831" s="32"/>
      <c r="PWU831" s="32"/>
      <c r="PWV831" s="32"/>
      <c r="PWW831" s="32"/>
      <c r="PWX831" s="32"/>
      <c r="PWY831" s="32"/>
      <c r="PWZ831" s="32"/>
      <c r="PXA831" s="32"/>
      <c r="PXB831" s="32"/>
      <c r="PXC831" s="32"/>
      <c r="PXD831" s="32"/>
      <c r="PXE831" s="32"/>
      <c r="PXF831" s="32"/>
      <c r="PXG831" s="32"/>
      <c r="PXH831" s="32"/>
      <c r="PXI831" s="32"/>
      <c r="PXJ831" s="32"/>
      <c r="PXK831" s="32"/>
      <c r="PXL831" s="32"/>
      <c r="PXM831" s="32"/>
      <c r="PXN831" s="32"/>
      <c r="PXO831" s="32"/>
      <c r="PXP831" s="32"/>
      <c r="PXQ831" s="32"/>
      <c r="PXR831" s="32"/>
      <c r="PXS831" s="32"/>
      <c r="PXT831" s="32"/>
      <c r="PXU831" s="32"/>
      <c r="PXV831" s="32"/>
      <c r="PXW831" s="32"/>
      <c r="PXX831" s="32"/>
      <c r="PXY831" s="32"/>
      <c r="PXZ831" s="32"/>
      <c r="PYA831" s="32"/>
      <c r="PYB831" s="32"/>
      <c r="PYC831" s="32"/>
      <c r="PYD831" s="32"/>
      <c r="PYE831" s="32"/>
      <c r="PYF831" s="32"/>
      <c r="PYG831" s="32"/>
      <c r="PYH831" s="32"/>
      <c r="PYI831" s="32"/>
      <c r="PYJ831" s="32"/>
      <c r="PYK831" s="32"/>
      <c r="PYL831" s="32"/>
      <c r="PYM831" s="32"/>
      <c r="PYN831" s="32"/>
      <c r="PYO831" s="32"/>
      <c r="PYP831" s="32"/>
      <c r="PYQ831" s="32"/>
      <c r="PYR831" s="32"/>
      <c r="PYS831" s="32"/>
      <c r="PYT831" s="32"/>
      <c r="PYU831" s="32"/>
      <c r="PYV831" s="32"/>
      <c r="PYW831" s="32"/>
      <c r="PYX831" s="32"/>
      <c r="PYY831" s="32"/>
      <c r="PYZ831" s="32"/>
      <c r="PZA831" s="32"/>
      <c r="PZB831" s="32"/>
      <c r="PZC831" s="32"/>
      <c r="PZD831" s="32"/>
      <c r="PZE831" s="32"/>
      <c r="PZF831" s="32"/>
      <c r="PZG831" s="32"/>
      <c r="PZH831" s="32"/>
      <c r="PZI831" s="32"/>
      <c r="PZJ831" s="32"/>
      <c r="PZK831" s="32"/>
      <c r="PZL831" s="32"/>
      <c r="PZM831" s="32"/>
      <c r="PZN831" s="32"/>
      <c r="PZO831" s="32"/>
      <c r="PZP831" s="32"/>
      <c r="PZQ831" s="32"/>
      <c r="PZR831" s="32"/>
      <c r="PZS831" s="32"/>
      <c r="PZT831" s="32"/>
      <c r="PZU831" s="32"/>
      <c r="PZV831" s="32"/>
      <c r="PZW831" s="32"/>
      <c r="PZX831" s="32"/>
      <c r="PZY831" s="32"/>
      <c r="PZZ831" s="32"/>
      <c r="QAA831" s="32"/>
      <c r="QAB831" s="32"/>
      <c r="QAC831" s="32"/>
      <c r="QAD831" s="32"/>
      <c r="QAE831" s="32"/>
      <c r="QAF831" s="32"/>
      <c r="QAG831" s="32"/>
      <c r="QAH831" s="32"/>
      <c r="QAI831" s="32"/>
      <c r="QAJ831" s="32"/>
      <c r="QAK831" s="32"/>
      <c r="QAL831" s="32"/>
      <c r="QAM831" s="32"/>
      <c r="QAN831" s="32"/>
      <c r="QAO831" s="32"/>
      <c r="QAP831" s="32"/>
      <c r="QAQ831" s="32"/>
      <c r="QAR831" s="32"/>
      <c r="QAS831" s="32"/>
      <c r="QAT831" s="32"/>
      <c r="QAU831" s="32"/>
      <c r="QAV831" s="32"/>
      <c r="QAW831" s="32"/>
      <c r="QAX831" s="32"/>
      <c r="QAY831" s="32"/>
      <c r="QAZ831" s="32"/>
      <c r="QBA831" s="32"/>
      <c r="QBB831" s="32"/>
      <c r="QBC831" s="32"/>
      <c r="QBD831" s="32"/>
      <c r="QBE831" s="32"/>
      <c r="QBF831" s="32"/>
      <c r="QBG831" s="32"/>
      <c r="QBH831" s="32"/>
      <c r="QBI831" s="32"/>
      <c r="QBJ831" s="32"/>
      <c r="QBK831" s="32"/>
      <c r="QBL831" s="32"/>
      <c r="QBM831" s="32"/>
      <c r="QBN831" s="32"/>
      <c r="QBO831" s="32"/>
      <c r="QBP831" s="32"/>
      <c r="QBQ831" s="32"/>
      <c r="QBR831" s="32"/>
      <c r="QBS831" s="32"/>
      <c r="QBT831" s="32"/>
      <c r="QBU831" s="32"/>
      <c r="QBV831" s="32"/>
      <c r="QBW831" s="32"/>
      <c r="QBX831" s="32"/>
      <c r="QBY831" s="32"/>
      <c r="QBZ831" s="32"/>
      <c r="QCA831" s="32"/>
      <c r="QCB831" s="32"/>
      <c r="QCC831" s="32"/>
      <c r="QCD831" s="32"/>
      <c r="QCE831" s="32"/>
      <c r="QCF831" s="32"/>
      <c r="QCG831" s="32"/>
      <c r="QCH831" s="32"/>
      <c r="QCI831" s="32"/>
      <c r="QCJ831" s="32"/>
      <c r="QCK831" s="32"/>
      <c r="QCL831" s="32"/>
      <c r="QCM831" s="32"/>
      <c r="QCN831" s="32"/>
      <c r="QCO831" s="32"/>
      <c r="QCP831" s="32"/>
      <c r="QCQ831" s="32"/>
      <c r="QCR831" s="32"/>
      <c r="QCS831" s="32"/>
      <c r="QCT831" s="32"/>
      <c r="QCU831" s="32"/>
      <c r="QCV831" s="32"/>
      <c r="QCW831" s="32"/>
      <c r="QCX831" s="32"/>
      <c r="QCY831" s="32"/>
      <c r="QCZ831" s="32"/>
      <c r="QDA831" s="32"/>
      <c r="QDB831" s="32"/>
      <c r="QDC831" s="32"/>
      <c r="QDD831" s="32"/>
      <c r="QDE831" s="32"/>
      <c r="QDF831" s="32"/>
      <c r="QDG831" s="32"/>
      <c r="QDH831" s="32"/>
      <c r="QDI831" s="32"/>
      <c r="QDJ831" s="32"/>
      <c r="QDK831" s="32"/>
      <c r="QDL831" s="32"/>
      <c r="QDM831" s="32"/>
      <c r="QDN831" s="32"/>
      <c r="QDO831" s="32"/>
      <c r="QDP831" s="32"/>
      <c r="QDQ831" s="32"/>
      <c r="QDR831" s="32"/>
      <c r="QDS831" s="32"/>
      <c r="QDT831" s="32"/>
      <c r="QDU831" s="32"/>
      <c r="QDV831" s="32"/>
      <c r="QDW831" s="32"/>
      <c r="QDX831" s="32"/>
      <c r="QDY831" s="32"/>
      <c r="QDZ831" s="32"/>
      <c r="QEA831" s="32"/>
      <c r="QEB831" s="32"/>
      <c r="QEC831" s="32"/>
      <c r="QED831" s="32"/>
      <c r="QEE831" s="32"/>
      <c r="QEF831" s="32"/>
      <c r="QEG831" s="32"/>
      <c r="QEH831" s="32"/>
      <c r="QEI831" s="32"/>
      <c r="QEJ831" s="32"/>
      <c r="QEK831" s="32"/>
      <c r="QEL831" s="32"/>
      <c r="QEM831" s="32"/>
      <c r="QEN831" s="32"/>
      <c r="QEO831" s="32"/>
      <c r="QEP831" s="32"/>
      <c r="QEQ831" s="32"/>
      <c r="QER831" s="32"/>
      <c r="QES831" s="32"/>
      <c r="QET831" s="32"/>
      <c r="QEU831" s="32"/>
      <c r="QEV831" s="32"/>
      <c r="QEW831" s="32"/>
      <c r="QEX831" s="32"/>
      <c r="QEY831" s="32"/>
      <c r="QEZ831" s="32"/>
      <c r="QFA831" s="32"/>
      <c r="QFB831" s="32"/>
      <c r="QFC831" s="32"/>
      <c r="QFD831" s="32"/>
      <c r="QFE831" s="32"/>
      <c r="QFF831" s="32"/>
      <c r="QFG831" s="32"/>
      <c r="QFH831" s="32"/>
      <c r="QFI831" s="32"/>
      <c r="QFJ831" s="32"/>
      <c r="QFK831" s="32"/>
      <c r="QFL831" s="32"/>
      <c r="QFM831" s="32"/>
      <c r="QFN831" s="32"/>
      <c r="QFO831" s="32"/>
      <c r="QFP831" s="32"/>
      <c r="QFQ831" s="32"/>
      <c r="QFR831" s="32"/>
      <c r="QFS831" s="32"/>
      <c r="QFT831" s="32"/>
      <c r="QFU831" s="32"/>
      <c r="QFV831" s="32"/>
      <c r="QFW831" s="32"/>
      <c r="QFX831" s="32"/>
      <c r="QFY831" s="32"/>
      <c r="QFZ831" s="32"/>
      <c r="QGA831" s="32"/>
      <c r="QGB831" s="32"/>
      <c r="QGC831" s="32"/>
      <c r="QGD831" s="32"/>
      <c r="QGE831" s="32"/>
      <c r="QGF831" s="32"/>
      <c r="QGG831" s="32"/>
      <c r="QGH831" s="32"/>
      <c r="QGI831" s="32"/>
      <c r="QGJ831" s="32"/>
      <c r="QGK831" s="32"/>
      <c r="QGL831" s="32"/>
      <c r="QGM831" s="32"/>
      <c r="QGN831" s="32"/>
      <c r="QGO831" s="32"/>
      <c r="QGP831" s="32"/>
      <c r="QGQ831" s="32"/>
      <c r="QGR831" s="32"/>
      <c r="QGS831" s="32"/>
      <c r="QGT831" s="32"/>
      <c r="QGU831" s="32"/>
      <c r="QGV831" s="32"/>
      <c r="QGW831" s="32"/>
      <c r="QGX831" s="32"/>
      <c r="QGY831" s="32"/>
      <c r="QGZ831" s="32"/>
      <c r="QHA831" s="32"/>
      <c r="QHB831" s="32"/>
      <c r="QHC831" s="32"/>
      <c r="QHD831" s="32"/>
      <c r="QHE831" s="32"/>
      <c r="QHF831" s="32"/>
      <c r="QHG831" s="32"/>
      <c r="QHH831" s="32"/>
      <c r="QHI831" s="32"/>
      <c r="QHJ831" s="32"/>
      <c r="QHK831" s="32"/>
      <c r="QHL831" s="32"/>
      <c r="QHM831" s="32"/>
      <c r="QHN831" s="32"/>
      <c r="QHO831" s="32"/>
      <c r="QHP831" s="32"/>
      <c r="QHQ831" s="32"/>
      <c r="QHR831" s="32"/>
      <c r="QHS831" s="32"/>
      <c r="QHT831" s="32"/>
      <c r="QHU831" s="32"/>
      <c r="QHV831" s="32"/>
      <c r="QHW831" s="32"/>
      <c r="QHX831" s="32"/>
      <c r="QHY831" s="32"/>
      <c r="QHZ831" s="32"/>
      <c r="QIA831" s="32"/>
      <c r="QIB831" s="32"/>
      <c r="QIC831" s="32"/>
      <c r="QID831" s="32"/>
      <c r="QIE831" s="32"/>
      <c r="QIF831" s="32"/>
      <c r="QIG831" s="32"/>
      <c r="QIH831" s="32"/>
      <c r="QII831" s="32"/>
      <c r="QIJ831" s="32"/>
      <c r="QIK831" s="32"/>
      <c r="QIL831" s="32"/>
      <c r="QIM831" s="32"/>
      <c r="QIN831" s="32"/>
      <c r="QIO831" s="32"/>
      <c r="QIP831" s="32"/>
      <c r="QIQ831" s="32"/>
      <c r="QIR831" s="32"/>
      <c r="QIS831" s="32"/>
      <c r="QIT831" s="32"/>
      <c r="QIU831" s="32"/>
      <c r="QIV831" s="32"/>
      <c r="QIW831" s="32"/>
      <c r="QIX831" s="32"/>
      <c r="QIY831" s="32"/>
      <c r="QIZ831" s="32"/>
      <c r="QJA831" s="32"/>
      <c r="QJB831" s="32"/>
      <c r="QJC831" s="32"/>
      <c r="QJD831" s="32"/>
      <c r="QJE831" s="32"/>
      <c r="QJF831" s="32"/>
      <c r="QJG831" s="32"/>
      <c r="QJH831" s="32"/>
      <c r="QJI831" s="32"/>
      <c r="QJJ831" s="32"/>
      <c r="QJK831" s="32"/>
      <c r="QJL831" s="32"/>
      <c r="QJM831" s="32"/>
      <c r="QJN831" s="32"/>
      <c r="QJO831" s="32"/>
      <c r="QJP831" s="32"/>
      <c r="QJQ831" s="32"/>
      <c r="QJR831" s="32"/>
      <c r="QJS831" s="32"/>
      <c r="QJT831" s="32"/>
      <c r="QJU831" s="32"/>
      <c r="QJV831" s="32"/>
      <c r="QJW831" s="32"/>
      <c r="QJX831" s="32"/>
      <c r="QJY831" s="32"/>
      <c r="QJZ831" s="32"/>
      <c r="QKA831" s="32"/>
      <c r="QKB831" s="32"/>
      <c r="QKC831" s="32"/>
      <c r="QKD831" s="32"/>
      <c r="QKE831" s="32"/>
      <c r="QKF831" s="32"/>
      <c r="QKG831" s="32"/>
      <c r="QKH831" s="32"/>
      <c r="QKI831" s="32"/>
      <c r="QKJ831" s="32"/>
      <c r="QKK831" s="32"/>
      <c r="QKL831" s="32"/>
      <c r="QKM831" s="32"/>
      <c r="QKN831" s="32"/>
      <c r="QKO831" s="32"/>
      <c r="QKP831" s="32"/>
      <c r="QKQ831" s="32"/>
      <c r="QKR831" s="32"/>
      <c r="QKS831" s="32"/>
      <c r="QKT831" s="32"/>
      <c r="QKU831" s="32"/>
      <c r="QKV831" s="32"/>
      <c r="QKW831" s="32"/>
      <c r="QKX831" s="32"/>
      <c r="QKY831" s="32"/>
      <c r="QKZ831" s="32"/>
      <c r="QLA831" s="32"/>
      <c r="QLB831" s="32"/>
      <c r="QLC831" s="32"/>
      <c r="QLD831" s="32"/>
      <c r="QLE831" s="32"/>
      <c r="QLF831" s="32"/>
      <c r="QLG831" s="32"/>
      <c r="QLH831" s="32"/>
      <c r="QLI831" s="32"/>
      <c r="QLJ831" s="32"/>
      <c r="QLK831" s="32"/>
      <c r="QLL831" s="32"/>
      <c r="QLM831" s="32"/>
      <c r="QLN831" s="32"/>
      <c r="QLO831" s="32"/>
      <c r="QLP831" s="32"/>
      <c r="QLQ831" s="32"/>
      <c r="QLR831" s="32"/>
      <c r="QLS831" s="32"/>
      <c r="QLT831" s="32"/>
      <c r="QLU831" s="32"/>
      <c r="QLV831" s="32"/>
      <c r="QLW831" s="32"/>
      <c r="QLX831" s="32"/>
      <c r="QLY831" s="32"/>
      <c r="QLZ831" s="32"/>
      <c r="QMA831" s="32"/>
      <c r="QMB831" s="32"/>
      <c r="QMC831" s="32"/>
      <c r="QMD831" s="32"/>
      <c r="QME831" s="32"/>
      <c r="QMF831" s="32"/>
      <c r="QMG831" s="32"/>
      <c r="QMH831" s="32"/>
      <c r="QMI831" s="32"/>
      <c r="QMJ831" s="32"/>
      <c r="QMK831" s="32"/>
      <c r="QML831" s="32"/>
      <c r="QMM831" s="32"/>
      <c r="QMN831" s="32"/>
      <c r="QMO831" s="32"/>
      <c r="QMP831" s="32"/>
      <c r="QMQ831" s="32"/>
      <c r="QMR831" s="32"/>
      <c r="QMS831" s="32"/>
      <c r="QMT831" s="32"/>
      <c r="QMU831" s="32"/>
      <c r="QMV831" s="32"/>
      <c r="QMW831" s="32"/>
      <c r="QMX831" s="32"/>
      <c r="QMY831" s="32"/>
      <c r="QMZ831" s="32"/>
      <c r="QNA831" s="32"/>
      <c r="QNB831" s="32"/>
      <c r="QNC831" s="32"/>
      <c r="QND831" s="32"/>
      <c r="QNE831" s="32"/>
      <c r="QNF831" s="32"/>
      <c r="QNG831" s="32"/>
      <c r="QNH831" s="32"/>
      <c r="QNI831" s="32"/>
      <c r="QNJ831" s="32"/>
      <c r="QNK831" s="32"/>
      <c r="QNL831" s="32"/>
      <c r="QNM831" s="32"/>
      <c r="QNN831" s="32"/>
      <c r="QNO831" s="32"/>
      <c r="QNP831" s="32"/>
      <c r="QNQ831" s="32"/>
      <c r="QNR831" s="32"/>
      <c r="QNS831" s="32"/>
      <c r="QNT831" s="32"/>
      <c r="QNU831" s="32"/>
      <c r="QNV831" s="32"/>
      <c r="QNW831" s="32"/>
      <c r="QNX831" s="32"/>
      <c r="QNY831" s="32"/>
      <c r="QNZ831" s="32"/>
      <c r="QOA831" s="32"/>
      <c r="QOB831" s="32"/>
      <c r="QOC831" s="32"/>
      <c r="QOD831" s="32"/>
      <c r="QOE831" s="32"/>
      <c r="QOF831" s="32"/>
      <c r="QOG831" s="32"/>
      <c r="QOH831" s="32"/>
      <c r="QOI831" s="32"/>
      <c r="QOJ831" s="32"/>
      <c r="QOK831" s="32"/>
      <c r="QOL831" s="32"/>
      <c r="QOM831" s="32"/>
      <c r="QON831" s="32"/>
      <c r="QOO831" s="32"/>
      <c r="QOP831" s="32"/>
      <c r="QOQ831" s="32"/>
      <c r="QOR831" s="32"/>
      <c r="QOS831" s="32"/>
      <c r="QOT831" s="32"/>
      <c r="QOU831" s="32"/>
      <c r="QOV831" s="32"/>
      <c r="QOW831" s="32"/>
      <c r="QOX831" s="32"/>
      <c r="QOY831" s="32"/>
      <c r="QOZ831" s="32"/>
      <c r="QPA831" s="32"/>
      <c r="QPB831" s="32"/>
      <c r="QPC831" s="32"/>
      <c r="QPD831" s="32"/>
      <c r="QPE831" s="32"/>
      <c r="QPF831" s="32"/>
      <c r="QPG831" s="32"/>
      <c r="QPH831" s="32"/>
      <c r="QPI831" s="32"/>
      <c r="QPJ831" s="32"/>
      <c r="QPK831" s="32"/>
      <c r="QPL831" s="32"/>
      <c r="QPM831" s="32"/>
      <c r="QPN831" s="32"/>
      <c r="QPO831" s="32"/>
      <c r="QPP831" s="32"/>
      <c r="QPQ831" s="32"/>
      <c r="QPR831" s="32"/>
      <c r="QPS831" s="32"/>
      <c r="QPT831" s="32"/>
      <c r="QPU831" s="32"/>
      <c r="QPV831" s="32"/>
      <c r="QPW831" s="32"/>
      <c r="QPX831" s="32"/>
      <c r="QPY831" s="32"/>
      <c r="QPZ831" s="32"/>
      <c r="QQA831" s="32"/>
      <c r="QQB831" s="32"/>
      <c r="QQC831" s="32"/>
      <c r="QQD831" s="32"/>
      <c r="QQE831" s="32"/>
      <c r="QQF831" s="32"/>
      <c r="QQG831" s="32"/>
      <c r="QQH831" s="32"/>
      <c r="QQI831" s="32"/>
      <c r="QQJ831" s="32"/>
      <c r="QQK831" s="32"/>
      <c r="QQL831" s="32"/>
      <c r="QQM831" s="32"/>
      <c r="QQN831" s="32"/>
      <c r="QQO831" s="32"/>
      <c r="QQP831" s="32"/>
      <c r="QQQ831" s="32"/>
      <c r="QQR831" s="32"/>
      <c r="QQS831" s="32"/>
      <c r="QQT831" s="32"/>
      <c r="QQU831" s="32"/>
      <c r="QQV831" s="32"/>
      <c r="QQW831" s="32"/>
      <c r="QQX831" s="32"/>
      <c r="QQY831" s="32"/>
      <c r="QQZ831" s="32"/>
      <c r="QRA831" s="32"/>
      <c r="QRB831" s="32"/>
      <c r="QRC831" s="32"/>
      <c r="QRD831" s="32"/>
      <c r="QRE831" s="32"/>
      <c r="QRF831" s="32"/>
      <c r="QRG831" s="32"/>
      <c r="QRH831" s="32"/>
      <c r="QRI831" s="32"/>
      <c r="QRJ831" s="32"/>
      <c r="QRK831" s="32"/>
      <c r="QRL831" s="32"/>
      <c r="QRM831" s="32"/>
      <c r="QRN831" s="32"/>
      <c r="QRO831" s="32"/>
      <c r="QRP831" s="32"/>
      <c r="QRQ831" s="32"/>
      <c r="QRR831" s="32"/>
      <c r="QRS831" s="32"/>
      <c r="QRT831" s="32"/>
      <c r="QRU831" s="32"/>
      <c r="QRV831" s="32"/>
      <c r="QRW831" s="32"/>
      <c r="QRX831" s="32"/>
      <c r="QRY831" s="32"/>
      <c r="QRZ831" s="32"/>
      <c r="QSA831" s="32"/>
      <c r="QSB831" s="32"/>
      <c r="QSC831" s="32"/>
      <c r="QSD831" s="32"/>
      <c r="QSE831" s="32"/>
      <c r="QSF831" s="32"/>
      <c r="QSG831" s="32"/>
      <c r="QSH831" s="32"/>
      <c r="QSI831" s="32"/>
      <c r="QSJ831" s="32"/>
      <c r="QSK831" s="32"/>
      <c r="QSL831" s="32"/>
      <c r="QSM831" s="32"/>
      <c r="QSN831" s="32"/>
      <c r="QSO831" s="32"/>
      <c r="QSP831" s="32"/>
      <c r="QSQ831" s="32"/>
      <c r="QSR831" s="32"/>
      <c r="QSS831" s="32"/>
      <c r="QST831" s="32"/>
      <c r="QSU831" s="32"/>
      <c r="QSV831" s="32"/>
      <c r="QSW831" s="32"/>
      <c r="QSX831" s="32"/>
      <c r="QSY831" s="32"/>
      <c r="QSZ831" s="32"/>
      <c r="QTA831" s="32"/>
      <c r="QTB831" s="32"/>
      <c r="QTC831" s="32"/>
      <c r="QTD831" s="32"/>
      <c r="QTE831" s="32"/>
      <c r="QTF831" s="32"/>
      <c r="QTG831" s="32"/>
      <c r="QTH831" s="32"/>
      <c r="QTI831" s="32"/>
      <c r="QTJ831" s="32"/>
      <c r="QTK831" s="32"/>
      <c r="QTL831" s="32"/>
      <c r="QTM831" s="32"/>
      <c r="QTN831" s="32"/>
      <c r="QTO831" s="32"/>
      <c r="QTP831" s="32"/>
      <c r="QTQ831" s="32"/>
      <c r="QTR831" s="32"/>
      <c r="QTS831" s="32"/>
      <c r="QTT831" s="32"/>
      <c r="QTU831" s="32"/>
      <c r="QTV831" s="32"/>
      <c r="QTW831" s="32"/>
      <c r="QTX831" s="32"/>
      <c r="QTY831" s="32"/>
      <c r="QTZ831" s="32"/>
      <c r="QUA831" s="32"/>
      <c r="QUB831" s="32"/>
      <c r="QUC831" s="32"/>
      <c r="QUD831" s="32"/>
      <c r="QUE831" s="32"/>
      <c r="QUF831" s="32"/>
      <c r="QUG831" s="32"/>
      <c r="QUH831" s="32"/>
      <c r="QUI831" s="32"/>
      <c r="QUJ831" s="32"/>
      <c r="QUK831" s="32"/>
      <c r="QUL831" s="32"/>
      <c r="QUM831" s="32"/>
      <c r="QUN831" s="32"/>
      <c r="QUO831" s="32"/>
      <c r="QUP831" s="32"/>
      <c r="QUQ831" s="32"/>
      <c r="QUR831" s="32"/>
      <c r="QUS831" s="32"/>
      <c r="QUT831" s="32"/>
      <c r="QUU831" s="32"/>
      <c r="QUV831" s="32"/>
      <c r="QUW831" s="32"/>
      <c r="QUX831" s="32"/>
      <c r="QUY831" s="32"/>
      <c r="QUZ831" s="32"/>
      <c r="QVA831" s="32"/>
      <c r="QVB831" s="32"/>
      <c r="QVC831" s="32"/>
      <c r="QVD831" s="32"/>
      <c r="QVE831" s="32"/>
      <c r="QVF831" s="32"/>
      <c r="QVG831" s="32"/>
      <c r="QVH831" s="32"/>
      <c r="QVI831" s="32"/>
      <c r="QVJ831" s="32"/>
      <c r="QVK831" s="32"/>
      <c r="QVL831" s="32"/>
      <c r="QVM831" s="32"/>
      <c r="QVN831" s="32"/>
      <c r="QVO831" s="32"/>
      <c r="QVP831" s="32"/>
      <c r="QVQ831" s="32"/>
      <c r="QVR831" s="32"/>
      <c r="QVS831" s="32"/>
      <c r="QVT831" s="32"/>
      <c r="QVU831" s="32"/>
      <c r="QVV831" s="32"/>
      <c r="QVW831" s="32"/>
      <c r="QVX831" s="32"/>
      <c r="QVY831" s="32"/>
      <c r="QVZ831" s="32"/>
      <c r="QWA831" s="32"/>
      <c r="QWB831" s="32"/>
      <c r="QWC831" s="32"/>
      <c r="QWD831" s="32"/>
      <c r="QWE831" s="32"/>
      <c r="QWF831" s="32"/>
      <c r="QWG831" s="32"/>
      <c r="QWH831" s="32"/>
      <c r="QWI831" s="32"/>
      <c r="QWJ831" s="32"/>
      <c r="QWK831" s="32"/>
      <c r="QWL831" s="32"/>
      <c r="QWM831" s="32"/>
      <c r="QWN831" s="32"/>
      <c r="QWO831" s="32"/>
      <c r="QWP831" s="32"/>
      <c r="QWQ831" s="32"/>
      <c r="QWR831" s="32"/>
      <c r="QWS831" s="32"/>
      <c r="QWT831" s="32"/>
      <c r="QWU831" s="32"/>
      <c r="QWV831" s="32"/>
      <c r="QWW831" s="32"/>
      <c r="QWX831" s="32"/>
      <c r="QWY831" s="32"/>
      <c r="QWZ831" s="32"/>
      <c r="QXA831" s="32"/>
      <c r="QXB831" s="32"/>
      <c r="QXC831" s="32"/>
      <c r="QXD831" s="32"/>
      <c r="QXE831" s="32"/>
      <c r="QXF831" s="32"/>
      <c r="QXG831" s="32"/>
      <c r="QXH831" s="32"/>
      <c r="QXI831" s="32"/>
      <c r="QXJ831" s="32"/>
      <c r="QXK831" s="32"/>
      <c r="QXL831" s="32"/>
      <c r="QXM831" s="32"/>
      <c r="QXN831" s="32"/>
      <c r="QXO831" s="32"/>
      <c r="QXP831" s="32"/>
      <c r="QXQ831" s="32"/>
      <c r="QXR831" s="32"/>
      <c r="QXS831" s="32"/>
      <c r="QXT831" s="32"/>
      <c r="QXU831" s="32"/>
      <c r="QXV831" s="32"/>
      <c r="QXW831" s="32"/>
      <c r="QXX831" s="32"/>
      <c r="QXY831" s="32"/>
      <c r="QXZ831" s="32"/>
      <c r="QYA831" s="32"/>
      <c r="QYB831" s="32"/>
      <c r="QYC831" s="32"/>
      <c r="QYD831" s="32"/>
      <c r="QYE831" s="32"/>
      <c r="QYF831" s="32"/>
      <c r="QYG831" s="32"/>
      <c r="QYH831" s="32"/>
      <c r="QYI831" s="32"/>
      <c r="QYJ831" s="32"/>
      <c r="QYK831" s="32"/>
      <c r="QYL831" s="32"/>
      <c r="QYM831" s="32"/>
      <c r="QYN831" s="32"/>
      <c r="QYO831" s="32"/>
      <c r="QYP831" s="32"/>
      <c r="QYQ831" s="32"/>
      <c r="QYR831" s="32"/>
      <c r="QYS831" s="32"/>
      <c r="QYT831" s="32"/>
      <c r="QYU831" s="32"/>
      <c r="QYV831" s="32"/>
      <c r="QYW831" s="32"/>
      <c r="QYX831" s="32"/>
      <c r="QYY831" s="32"/>
      <c r="QYZ831" s="32"/>
      <c r="QZA831" s="32"/>
      <c r="QZB831" s="32"/>
      <c r="QZC831" s="32"/>
      <c r="QZD831" s="32"/>
      <c r="QZE831" s="32"/>
      <c r="QZF831" s="32"/>
      <c r="QZG831" s="32"/>
      <c r="QZH831" s="32"/>
      <c r="QZI831" s="32"/>
      <c r="QZJ831" s="32"/>
      <c r="QZK831" s="32"/>
      <c r="QZL831" s="32"/>
      <c r="QZM831" s="32"/>
      <c r="QZN831" s="32"/>
      <c r="QZO831" s="32"/>
      <c r="QZP831" s="32"/>
      <c r="QZQ831" s="32"/>
      <c r="QZR831" s="32"/>
      <c r="QZS831" s="32"/>
      <c r="QZT831" s="32"/>
      <c r="QZU831" s="32"/>
      <c r="QZV831" s="32"/>
      <c r="QZW831" s="32"/>
      <c r="QZX831" s="32"/>
      <c r="QZY831" s="32"/>
      <c r="QZZ831" s="32"/>
      <c r="RAA831" s="32"/>
      <c r="RAB831" s="32"/>
      <c r="RAC831" s="32"/>
      <c r="RAD831" s="32"/>
      <c r="RAE831" s="32"/>
      <c r="RAF831" s="32"/>
      <c r="RAG831" s="32"/>
      <c r="RAH831" s="32"/>
      <c r="RAI831" s="32"/>
      <c r="RAJ831" s="32"/>
      <c r="RAK831" s="32"/>
      <c r="RAL831" s="32"/>
      <c r="RAM831" s="32"/>
      <c r="RAN831" s="32"/>
      <c r="RAO831" s="32"/>
      <c r="RAP831" s="32"/>
      <c r="RAQ831" s="32"/>
      <c r="RAR831" s="32"/>
      <c r="RAS831" s="32"/>
      <c r="RAT831" s="32"/>
      <c r="RAU831" s="32"/>
      <c r="RAV831" s="32"/>
      <c r="RAW831" s="32"/>
      <c r="RAX831" s="32"/>
      <c r="RAY831" s="32"/>
      <c r="RAZ831" s="32"/>
      <c r="RBA831" s="32"/>
      <c r="RBB831" s="32"/>
      <c r="RBC831" s="32"/>
      <c r="RBD831" s="32"/>
      <c r="RBE831" s="32"/>
      <c r="RBF831" s="32"/>
      <c r="RBG831" s="32"/>
      <c r="RBH831" s="32"/>
      <c r="RBI831" s="32"/>
      <c r="RBJ831" s="32"/>
      <c r="RBK831" s="32"/>
      <c r="RBL831" s="32"/>
      <c r="RBM831" s="32"/>
      <c r="RBN831" s="32"/>
      <c r="RBO831" s="32"/>
      <c r="RBP831" s="32"/>
      <c r="RBQ831" s="32"/>
      <c r="RBR831" s="32"/>
      <c r="RBS831" s="32"/>
      <c r="RBT831" s="32"/>
      <c r="RBU831" s="32"/>
      <c r="RBV831" s="32"/>
      <c r="RBW831" s="32"/>
      <c r="RBX831" s="32"/>
      <c r="RBY831" s="32"/>
      <c r="RBZ831" s="32"/>
      <c r="RCA831" s="32"/>
      <c r="RCB831" s="32"/>
      <c r="RCC831" s="32"/>
      <c r="RCD831" s="32"/>
      <c r="RCE831" s="32"/>
      <c r="RCF831" s="32"/>
      <c r="RCG831" s="32"/>
      <c r="RCH831" s="32"/>
      <c r="RCI831" s="32"/>
      <c r="RCJ831" s="32"/>
      <c r="RCK831" s="32"/>
      <c r="RCL831" s="32"/>
      <c r="RCM831" s="32"/>
      <c r="RCN831" s="32"/>
      <c r="RCO831" s="32"/>
      <c r="RCP831" s="32"/>
      <c r="RCQ831" s="32"/>
      <c r="RCR831" s="32"/>
      <c r="RCS831" s="32"/>
      <c r="RCT831" s="32"/>
      <c r="RCU831" s="32"/>
      <c r="RCV831" s="32"/>
      <c r="RCW831" s="32"/>
      <c r="RCX831" s="32"/>
      <c r="RCY831" s="32"/>
      <c r="RCZ831" s="32"/>
      <c r="RDA831" s="32"/>
      <c r="RDB831" s="32"/>
      <c r="RDC831" s="32"/>
      <c r="RDD831" s="32"/>
      <c r="RDE831" s="32"/>
      <c r="RDF831" s="32"/>
      <c r="RDG831" s="32"/>
      <c r="RDH831" s="32"/>
      <c r="RDI831" s="32"/>
      <c r="RDJ831" s="32"/>
      <c r="RDK831" s="32"/>
      <c r="RDL831" s="32"/>
      <c r="RDM831" s="32"/>
      <c r="RDN831" s="32"/>
      <c r="RDO831" s="32"/>
      <c r="RDP831" s="32"/>
      <c r="RDQ831" s="32"/>
      <c r="RDR831" s="32"/>
      <c r="RDS831" s="32"/>
      <c r="RDT831" s="32"/>
      <c r="RDU831" s="32"/>
      <c r="RDV831" s="32"/>
      <c r="RDW831" s="32"/>
      <c r="RDX831" s="32"/>
      <c r="RDY831" s="32"/>
      <c r="RDZ831" s="32"/>
      <c r="REA831" s="32"/>
      <c r="REB831" s="32"/>
      <c r="REC831" s="32"/>
      <c r="RED831" s="32"/>
      <c r="REE831" s="32"/>
      <c r="REF831" s="32"/>
      <c r="REG831" s="32"/>
      <c r="REH831" s="32"/>
      <c r="REI831" s="32"/>
      <c r="REJ831" s="32"/>
      <c r="REK831" s="32"/>
      <c r="REL831" s="32"/>
      <c r="REM831" s="32"/>
      <c r="REN831" s="32"/>
      <c r="REO831" s="32"/>
      <c r="REP831" s="32"/>
      <c r="REQ831" s="32"/>
      <c r="RER831" s="32"/>
      <c r="RES831" s="32"/>
      <c r="RET831" s="32"/>
      <c r="REU831" s="32"/>
      <c r="REV831" s="32"/>
      <c r="REW831" s="32"/>
      <c r="REX831" s="32"/>
      <c r="REY831" s="32"/>
      <c r="REZ831" s="32"/>
      <c r="RFA831" s="32"/>
      <c r="RFB831" s="32"/>
      <c r="RFC831" s="32"/>
      <c r="RFD831" s="32"/>
      <c r="RFE831" s="32"/>
      <c r="RFF831" s="32"/>
      <c r="RFG831" s="32"/>
      <c r="RFH831" s="32"/>
      <c r="RFI831" s="32"/>
      <c r="RFJ831" s="32"/>
      <c r="RFK831" s="32"/>
      <c r="RFL831" s="32"/>
      <c r="RFM831" s="32"/>
      <c r="RFN831" s="32"/>
      <c r="RFO831" s="32"/>
      <c r="RFP831" s="32"/>
      <c r="RFQ831" s="32"/>
      <c r="RFR831" s="32"/>
      <c r="RFS831" s="32"/>
      <c r="RFT831" s="32"/>
      <c r="RFU831" s="32"/>
      <c r="RFV831" s="32"/>
      <c r="RFW831" s="32"/>
      <c r="RFX831" s="32"/>
      <c r="RFY831" s="32"/>
      <c r="RFZ831" s="32"/>
      <c r="RGA831" s="32"/>
      <c r="RGB831" s="32"/>
      <c r="RGC831" s="32"/>
      <c r="RGD831" s="32"/>
      <c r="RGE831" s="32"/>
      <c r="RGF831" s="32"/>
      <c r="RGG831" s="32"/>
      <c r="RGH831" s="32"/>
      <c r="RGI831" s="32"/>
      <c r="RGJ831" s="32"/>
      <c r="RGK831" s="32"/>
      <c r="RGL831" s="32"/>
      <c r="RGM831" s="32"/>
      <c r="RGN831" s="32"/>
      <c r="RGO831" s="32"/>
      <c r="RGP831" s="32"/>
      <c r="RGQ831" s="32"/>
      <c r="RGR831" s="32"/>
      <c r="RGS831" s="32"/>
      <c r="RGT831" s="32"/>
      <c r="RGU831" s="32"/>
      <c r="RGV831" s="32"/>
      <c r="RGW831" s="32"/>
      <c r="RGX831" s="32"/>
      <c r="RGY831" s="32"/>
      <c r="RGZ831" s="32"/>
      <c r="RHA831" s="32"/>
      <c r="RHB831" s="32"/>
      <c r="RHC831" s="32"/>
      <c r="RHD831" s="32"/>
      <c r="RHE831" s="32"/>
      <c r="RHF831" s="32"/>
      <c r="RHG831" s="32"/>
      <c r="RHH831" s="32"/>
      <c r="RHI831" s="32"/>
      <c r="RHJ831" s="32"/>
      <c r="RHK831" s="32"/>
      <c r="RHL831" s="32"/>
      <c r="RHM831" s="32"/>
      <c r="RHN831" s="32"/>
      <c r="RHO831" s="32"/>
      <c r="RHP831" s="32"/>
      <c r="RHQ831" s="32"/>
      <c r="RHR831" s="32"/>
      <c r="RHS831" s="32"/>
      <c r="RHT831" s="32"/>
      <c r="RHU831" s="32"/>
      <c r="RHV831" s="32"/>
      <c r="RHW831" s="32"/>
      <c r="RHX831" s="32"/>
      <c r="RHY831" s="32"/>
      <c r="RHZ831" s="32"/>
      <c r="RIA831" s="32"/>
      <c r="RIB831" s="32"/>
      <c r="RIC831" s="32"/>
      <c r="RID831" s="32"/>
      <c r="RIE831" s="32"/>
      <c r="RIF831" s="32"/>
      <c r="RIG831" s="32"/>
      <c r="RIH831" s="32"/>
      <c r="RII831" s="32"/>
      <c r="RIJ831" s="32"/>
      <c r="RIK831" s="32"/>
      <c r="RIL831" s="32"/>
      <c r="RIM831" s="32"/>
      <c r="RIN831" s="32"/>
      <c r="RIO831" s="32"/>
      <c r="RIP831" s="32"/>
      <c r="RIQ831" s="32"/>
      <c r="RIR831" s="32"/>
      <c r="RIS831" s="32"/>
      <c r="RIT831" s="32"/>
      <c r="RIU831" s="32"/>
      <c r="RIV831" s="32"/>
      <c r="RIW831" s="32"/>
      <c r="RIX831" s="32"/>
      <c r="RIY831" s="32"/>
      <c r="RIZ831" s="32"/>
      <c r="RJA831" s="32"/>
      <c r="RJB831" s="32"/>
      <c r="RJC831" s="32"/>
      <c r="RJD831" s="32"/>
      <c r="RJE831" s="32"/>
      <c r="RJF831" s="32"/>
      <c r="RJG831" s="32"/>
      <c r="RJH831" s="32"/>
      <c r="RJI831" s="32"/>
      <c r="RJJ831" s="32"/>
      <c r="RJK831" s="32"/>
      <c r="RJL831" s="32"/>
      <c r="RJM831" s="32"/>
      <c r="RJN831" s="32"/>
      <c r="RJO831" s="32"/>
      <c r="RJP831" s="32"/>
      <c r="RJQ831" s="32"/>
      <c r="RJR831" s="32"/>
      <c r="RJS831" s="32"/>
      <c r="RJT831" s="32"/>
      <c r="RJU831" s="32"/>
      <c r="RJV831" s="32"/>
      <c r="RJW831" s="32"/>
      <c r="RJX831" s="32"/>
      <c r="RJY831" s="32"/>
      <c r="RJZ831" s="32"/>
      <c r="RKA831" s="32"/>
      <c r="RKB831" s="32"/>
      <c r="RKC831" s="32"/>
      <c r="RKD831" s="32"/>
      <c r="RKE831" s="32"/>
      <c r="RKF831" s="32"/>
      <c r="RKG831" s="32"/>
      <c r="RKH831" s="32"/>
      <c r="RKI831" s="32"/>
      <c r="RKJ831" s="32"/>
      <c r="RKK831" s="32"/>
      <c r="RKL831" s="32"/>
      <c r="RKM831" s="32"/>
      <c r="RKN831" s="32"/>
      <c r="RKO831" s="32"/>
      <c r="RKP831" s="32"/>
      <c r="RKQ831" s="32"/>
      <c r="RKR831" s="32"/>
      <c r="RKS831" s="32"/>
      <c r="RKT831" s="32"/>
      <c r="RKU831" s="32"/>
      <c r="RKV831" s="32"/>
      <c r="RKW831" s="32"/>
      <c r="RKX831" s="32"/>
      <c r="RKY831" s="32"/>
      <c r="RKZ831" s="32"/>
      <c r="RLA831" s="32"/>
      <c r="RLB831" s="32"/>
      <c r="RLC831" s="32"/>
      <c r="RLD831" s="32"/>
      <c r="RLE831" s="32"/>
      <c r="RLF831" s="32"/>
      <c r="RLG831" s="32"/>
      <c r="RLH831" s="32"/>
      <c r="RLI831" s="32"/>
      <c r="RLJ831" s="32"/>
      <c r="RLK831" s="32"/>
      <c r="RLL831" s="32"/>
      <c r="RLM831" s="32"/>
      <c r="RLN831" s="32"/>
      <c r="RLO831" s="32"/>
      <c r="RLP831" s="32"/>
      <c r="RLQ831" s="32"/>
      <c r="RLR831" s="32"/>
      <c r="RLS831" s="32"/>
      <c r="RLT831" s="32"/>
      <c r="RLU831" s="32"/>
      <c r="RLV831" s="32"/>
      <c r="RLW831" s="32"/>
      <c r="RLX831" s="32"/>
      <c r="RLY831" s="32"/>
      <c r="RLZ831" s="32"/>
      <c r="RMA831" s="32"/>
      <c r="RMB831" s="32"/>
      <c r="RMC831" s="32"/>
      <c r="RMD831" s="32"/>
      <c r="RME831" s="32"/>
      <c r="RMF831" s="32"/>
      <c r="RMG831" s="32"/>
      <c r="RMH831" s="32"/>
      <c r="RMI831" s="32"/>
      <c r="RMJ831" s="32"/>
      <c r="RMK831" s="32"/>
      <c r="RML831" s="32"/>
      <c r="RMM831" s="32"/>
      <c r="RMN831" s="32"/>
      <c r="RMO831" s="32"/>
      <c r="RMP831" s="32"/>
      <c r="RMQ831" s="32"/>
      <c r="RMR831" s="32"/>
      <c r="RMS831" s="32"/>
      <c r="RMT831" s="32"/>
      <c r="RMU831" s="32"/>
      <c r="RMV831" s="32"/>
      <c r="RMW831" s="32"/>
      <c r="RMX831" s="32"/>
      <c r="RMY831" s="32"/>
      <c r="RMZ831" s="32"/>
      <c r="RNA831" s="32"/>
      <c r="RNB831" s="32"/>
      <c r="RNC831" s="32"/>
      <c r="RND831" s="32"/>
      <c r="RNE831" s="32"/>
      <c r="RNF831" s="32"/>
      <c r="RNG831" s="32"/>
      <c r="RNH831" s="32"/>
      <c r="RNI831" s="32"/>
      <c r="RNJ831" s="32"/>
      <c r="RNK831" s="32"/>
      <c r="RNL831" s="32"/>
      <c r="RNM831" s="32"/>
      <c r="RNN831" s="32"/>
      <c r="RNO831" s="32"/>
      <c r="RNP831" s="32"/>
      <c r="RNQ831" s="32"/>
      <c r="RNR831" s="32"/>
      <c r="RNS831" s="32"/>
      <c r="RNT831" s="32"/>
      <c r="RNU831" s="32"/>
      <c r="RNV831" s="32"/>
      <c r="RNW831" s="32"/>
      <c r="RNX831" s="32"/>
      <c r="RNY831" s="32"/>
      <c r="RNZ831" s="32"/>
      <c r="ROA831" s="32"/>
      <c r="ROB831" s="32"/>
      <c r="ROC831" s="32"/>
      <c r="ROD831" s="32"/>
      <c r="ROE831" s="32"/>
      <c r="ROF831" s="32"/>
      <c r="ROG831" s="32"/>
      <c r="ROH831" s="32"/>
      <c r="ROI831" s="32"/>
      <c r="ROJ831" s="32"/>
      <c r="ROK831" s="32"/>
      <c r="ROL831" s="32"/>
      <c r="ROM831" s="32"/>
      <c r="RON831" s="32"/>
      <c r="ROO831" s="32"/>
      <c r="ROP831" s="32"/>
      <c r="ROQ831" s="32"/>
      <c r="ROR831" s="32"/>
      <c r="ROS831" s="32"/>
      <c r="ROT831" s="32"/>
      <c r="ROU831" s="32"/>
      <c r="ROV831" s="32"/>
      <c r="ROW831" s="32"/>
      <c r="ROX831" s="32"/>
      <c r="ROY831" s="32"/>
      <c r="ROZ831" s="32"/>
      <c r="RPA831" s="32"/>
      <c r="RPB831" s="32"/>
      <c r="RPC831" s="32"/>
      <c r="RPD831" s="32"/>
      <c r="RPE831" s="32"/>
      <c r="RPF831" s="32"/>
      <c r="RPG831" s="32"/>
      <c r="RPH831" s="32"/>
      <c r="RPI831" s="32"/>
      <c r="RPJ831" s="32"/>
      <c r="RPK831" s="32"/>
      <c r="RPL831" s="32"/>
      <c r="RPM831" s="32"/>
      <c r="RPN831" s="32"/>
      <c r="RPO831" s="32"/>
      <c r="RPP831" s="32"/>
      <c r="RPQ831" s="32"/>
      <c r="RPR831" s="32"/>
      <c r="RPS831" s="32"/>
      <c r="RPT831" s="32"/>
      <c r="RPU831" s="32"/>
      <c r="RPV831" s="32"/>
      <c r="RPW831" s="32"/>
      <c r="RPX831" s="32"/>
      <c r="RPY831" s="32"/>
      <c r="RPZ831" s="32"/>
      <c r="RQA831" s="32"/>
      <c r="RQB831" s="32"/>
      <c r="RQC831" s="32"/>
      <c r="RQD831" s="32"/>
      <c r="RQE831" s="32"/>
      <c r="RQF831" s="32"/>
      <c r="RQG831" s="32"/>
      <c r="RQH831" s="32"/>
      <c r="RQI831" s="32"/>
      <c r="RQJ831" s="32"/>
      <c r="RQK831" s="32"/>
      <c r="RQL831" s="32"/>
      <c r="RQM831" s="32"/>
      <c r="RQN831" s="32"/>
      <c r="RQO831" s="32"/>
      <c r="RQP831" s="32"/>
      <c r="RQQ831" s="32"/>
      <c r="RQR831" s="32"/>
      <c r="RQS831" s="32"/>
      <c r="RQT831" s="32"/>
      <c r="RQU831" s="32"/>
      <c r="RQV831" s="32"/>
      <c r="RQW831" s="32"/>
      <c r="RQX831" s="32"/>
      <c r="RQY831" s="32"/>
      <c r="RQZ831" s="32"/>
      <c r="RRA831" s="32"/>
      <c r="RRB831" s="32"/>
      <c r="RRC831" s="32"/>
      <c r="RRD831" s="32"/>
      <c r="RRE831" s="32"/>
      <c r="RRF831" s="32"/>
      <c r="RRG831" s="32"/>
      <c r="RRH831" s="32"/>
      <c r="RRI831" s="32"/>
      <c r="RRJ831" s="32"/>
      <c r="RRK831" s="32"/>
      <c r="RRL831" s="32"/>
      <c r="RRM831" s="32"/>
      <c r="RRN831" s="32"/>
      <c r="RRO831" s="32"/>
      <c r="RRP831" s="32"/>
      <c r="RRQ831" s="32"/>
      <c r="RRR831" s="32"/>
      <c r="RRS831" s="32"/>
      <c r="RRT831" s="32"/>
      <c r="RRU831" s="32"/>
      <c r="RRV831" s="32"/>
      <c r="RRW831" s="32"/>
      <c r="RRX831" s="32"/>
      <c r="RRY831" s="32"/>
      <c r="RRZ831" s="32"/>
      <c r="RSA831" s="32"/>
      <c r="RSB831" s="32"/>
      <c r="RSC831" s="32"/>
      <c r="RSD831" s="32"/>
      <c r="RSE831" s="32"/>
      <c r="RSF831" s="32"/>
      <c r="RSG831" s="32"/>
      <c r="RSH831" s="32"/>
      <c r="RSI831" s="32"/>
      <c r="RSJ831" s="32"/>
      <c r="RSK831" s="32"/>
      <c r="RSL831" s="32"/>
      <c r="RSM831" s="32"/>
      <c r="RSN831" s="32"/>
      <c r="RSO831" s="32"/>
      <c r="RSP831" s="32"/>
      <c r="RSQ831" s="32"/>
      <c r="RSR831" s="32"/>
      <c r="RSS831" s="32"/>
      <c r="RST831" s="32"/>
      <c r="RSU831" s="32"/>
      <c r="RSV831" s="32"/>
      <c r="RSW831" s="32"/>
      <c r="RSX831" s="32"/>
      <c r="RSY831" s="32"/>
      <c r="RSZ831" s="32"/>
      <c r="RTA831" s="32"/>
      <c r="RTB831" s="32"/>
      <c r="RTC831" s="32"/>
      <c r="RTD831" s="32"/>
      <c r="RTE831" s="32"/>
      <c r="RTF831" s="32"/>
      <c r="RTG831" s="32"/>
      <c r="RTH831" s="32"/>
      <c r="RTI831" s="32"/>
      <c r="RTJ831" s="32"/>
      <c r="RTK831" s="32"/>
      <c r="RTL831" s="32"/>
      <c r="RTM831" s="32"/>
      <c r="RTN831" s="32"/>
      <c r="RTO831" s="32"/>
      <c r="RTP831" s="32"/>
      <c r="RTQ831" s="32"/>
      <c r="RTR831" s="32"/>
      <c r="RTS831" s="32"/>
      <c r="RTT831" s="32"/>
      <c r="RTU831" s="32"/>
      <c r="RTV831" s="32"/>
      <c r="RTW831" s="32"/>
      <c r="RTX831" s="32"/>
      <c r="RTY831" s="32"/>
      <c r="RTZ831" s="32"/>
      <c r="RUA831" s="32"/>
      <c r="RUB831" s="32"/>
      <c r="RUC831" s="32"/>
      <c r="RUD831" s="32"/>
      <c r="RUE831" s="32"/>
      <c r="RUF831" s="32"/>
      <c r="RUG831" s="32"/>
      <c r="RUH831" s="32"/>
      <c r="RUI831" s="32"/>
      <c r="RUJ831" s="32"/>
      <c r="RUK831" s="32"/>
      <c r="RUL831" s="32"/>
      <c r="RUM831" s="32"/>
      <c r="RUN831" s="32"/>
      <c r="RUO831" s="32"/>
      <c r="RUP831" s="32"/>
      <c r="RUQ831" s="32"/>
      <c r="RUR831" s="32"/>
      <c r="RUS831" s="32"/>
      <c r="RUT831" s="32"/>
      <c r="RUU831" s="32"/>
      <c r="RUV831" s="32"/>
      <c r="RUW831" s="32"/>
      <c r="RUX831" s="32"/>
      <c r="RUY831" s="32"/>
      <c r="RUZ831" s="32"/>
      <c r="RVA831" s="32"/>
      <c r="RVB831" s="32"/>
      <c r="RVC831" s="32"/>
      <c r="RVD831" s="32"/>
      <c r="RVE831" s="32"/>
      <c r="RVF831" s="32"/>
      <c r="RVG831" s="32"/>
      <c r="RVH831" s="32"/>
      <c r="RVI831" s="32"/>
      <c r="RVJ831" s="32"/>
      <c r="RVK831" s="32"/>
      <c r="RVL831" s="32"/>
      <c r="RVM831" s="32"/>
      <c r="RVN831" s="32"/>
      <c r="RVO831" s="32"/>
      <c r="RVP831" s="32"/>
      <c r="RVQ831" s="32"/>
      <c r="RVR831" s="32"/>
      <c r="RVS831" s="32"/>
      <c r="RVT831" s="32"/>
      <c r="RVU831" s="32"/>
      <c r="RVV831" s="32"/>
      <c r="RVW831" s="32"/>
      <c r="RVX831" s="32"/>
      <c r="RVY831" s="32"/>
      <c r="RVZ831" s="32"/>
      <c r="RWA831" s="32"/>
      <c r="RWB831" s="32"/>
      <c r="RWC831" s="32"/>
      <c r="RWD831" s="32"/>
      <c r="RWE831" s="32"/>
      <c r="RWF831" s="32"/>
      <c r="RWG831" s="32"/>
      <c r="RWH831" s="32"/>
      <c r="RWI831" s="32"/>
      <c r="RWJ831" s="32"/>
      <c r="RWK831" s="32"/>
      <c r="RWL831" s="32"/>
      <c r="RWM831" s="32"/>
      <c r="RWN831" s="32"/>
      <c r="RWO831" s="32"/>
      <c r="RWP831" s="32"/>
      <c r="RWQ831" s="32"/>
      <c r="RWR831" s="32"/>
      <c r="RWS831" s="32"/>
      <c r="RWT831" s="32"/>
      <c r="RWU831" s="32"/>
      <c r="RWV831" s="32"/>
      <c r="RWW831" s="32"/>
      <c r="RWX831" s="32"/>
      <c r="RWY831" s="32"/>
      <c r="RWZ831" s="32"/>
      <c r="RXA831" s="32"/>
      <c r="RXB831" s="32"/>
      <c r="RXC831" s="32"/>
      <c r="RXD831" s="32"/>
      <c r="RXE831" s="32"/>
      <c r="RXF831" s="32"/>
      <c r="RXG831" s="32"/>
      <c r="RXH831" s="32"/>
      <c r="RXI831" s="32"/>
      <c r="RXJ831" s="32"/>
      <c r="RXK831" s="32"/>
      <c r="RXL831" s="32"/>
      <c r="RXM831" s="32"/>
      <c r="RXN831" s="32"/>
      <c r="RXO831" s="32"/>
      <c r="RXP831" s="32"/>
      <c r="RXQ831" s="32"/>
      <c r="RXR831" s="32"/>
      <c r="RXS831" s="32"/>
      <c r="RXT831" s="32"/>
      <c r="RXU831" s="32"/>
      <c r="RXV831" s="32"/>
      <c r="RXW831" s="32"/>
      <c r="RXX831" s="32"/>
      <c r="RXY831" s="32"/>
      <c r="RXZ831" s="32"/>
      <c r="RYA831" s="32"/>
      <c r="RYB831" s="32"/>
      <c r="RYC831" s="32"/>
      <c r="RYD831" s="32"/>
      <c r="RYE831" s="32"/>
      <c r="RYF831" s="32"/>
      <c r="RYG831" s="32"/>
      <c r="RYH831" s="32"/>
      <c r="RYI831" s="32"/>
      <c r="RYJ831" s="32"/>
      <c r="RYK831" s="32"/>
      <c r="RYL831" s="32"/>
      <c r="RYM831" s="32"/>
      <c r="RYN831" s="32"/>
      <c r="RYO831" s="32"/>
      <c r="RYP831" s="32"/>
      <c r="RYQ831" s="32"/>
      <c r="RYR831" s="32"/>
      <c r="RYS831" s="32"/>
      <c r="RYT831" s="32"/>
      <c r="RYU831" s="32"/>
      <c r="RYV831" s="32"/>
      <c r="RYW831" s="32"/>
      <c r="RYX831" s="32"/>
      <c r="RYY831" s="32"/>
      <c r="RYZ831" s="32"/>
      <c r="RZA831" s="32"/>
      <c r="RZB831" s="32"/>
      <c r="RZC831" s="32"/>
      <c r="RZD831" s="32"/>
      <c r="RZE831" s="32"/>
      <c r="RZF831" s="32"/>
      <c r="RZG831" s="32"/>
      <c r="RZH831" s="32"/>
      <c r="RZI831" s="32"/>
      <c r="RZJ831" s="32"/>
      <c r="RZK831" s="32"/>
      <c r="RZL831" s="32"/>
      <c r="RZM831" s="32"/>
      <c r="RZN831" s="32"/>
      <c r="RZO831" s="32"/>
      <c r="RZP831" s="32"/>
      <c r="RZQ831" s="32"/>
      <c r="RZR831" s="32"/>
      <c r="RZS831" s="32"/>
      <c r="RZT831" s="32"/>
      <c r="RZU831" s="32"/>
      <c r="RZV831" s="32"/>
      <c r="RZW831" s="32"/>
      <c r="RZX831" s="32"/>
      <c r="RZY831" s="32"/>
      <c r="RZZ831" s="32"/>
      <c r="SAA831" s="32"/>
      <c r="SAB831" s="32"/>
      <c r="SAC831" s="32"/>
      <c r="SAD831" s="32"/>
      <c r="SAE831" s="32"/>
      <c r="SAF831" s="32"/>
      <c r="SAG831" s="32"/>
      <c r="SAH831" s="32"/>
      <c r="SAI831" s="32"/>
      <c r="SAJ831" s="32"/>
      <c r="SAK831" s="32"/>
      <c r="SAL831" s="32"/>
      <c r="SAM831" s="32"/>
      <c r="SAN831" s="32"/>
      <c r="SAO831" s="32"/>
      <c r="SAP831" s="32"/>
      <c r="SAQ831" s="32"/>
      <c r="SAR831" s="32"/>
      <c r="SAS831" s="32"/>
      <c r="SAT831" s="32"/>
      <c r="SAU831" s="32"/>
      <c r="SAV831" s="32"/>
      <c r="SAW831" s="32"/>
      <c r="SAX831" s="32"/>
      <c r="SAY831" s="32"/>
      <c r="SAZ831" s="32"/>
      <c r="SBA831" s="32"/>
      <c r="SBB831" s="32"/>
      <c r="SBC831" s="32"/>
      <c r="SBD831" s="32"/>
      <c r="SBE831" s="32"/>
      <c r="SBF831" s="32"/>
      <c r="SBG831" s="32"/>
      <c r="SBH831" s="32"/>
      <c r="SBI831" s="32"/>
      <c r="SBJ831" s="32"/>
      <c r="SBK831" s="32"/>
      <c r="SBL831" s="32"/>
      <c r="SBM831" s="32"/>
      <c r="SBN831" s="32"/>
      <c r="SBO831" s="32"/>
      <c r="SBP831" s="32"/>
      <c r="SBQ831" s="32"/>
      <c r="SBR831" s="32"/>
      <c r="SBS831" s="32"/>
      <c r="SBT831" s="32"/>
      <c r="SBU831" s="32"/>
      <c r="SBV831" s="32"/>
      <c r="SBW831" s="32"/>
      <c r="SBX831" s="32"/>
      <c r="SBY831" s="32"/>
      <c r="SBZ831" s="32"/>
      <c r="SCA831" s="32"/>
      <c r="SCB831" s="32"/>
      <c r="SCC831" s="32"/>
      <c r="SCD831" s="32"/>
      <c r="SCE831" s="32"/>
      <c r="SCF831" s="32"/>
      <c r="SCG831" s="32"/>
      <c r="SCH831" s="32"/>
      <c r="SCI831" s="32"/>
      <c r="SCJ831" s="32"/>
      <c r="SCK831" s="32"/>
      <c r="SCL831" s="32"/>
      <c r="SCM831" s="32"/>
      <c r="SCN831" s="32"/>
      <c r="SCO831" s="32"/>
      <c r="SCP831" s="32"/>
      <c r="SCQ831" s="32"/>
      <c r="SCR831" s="32"/>
      <c r="SCS831" s="32"/>
      <c r="SCT831" s="32"/>
      <c r="SCU831" s="32"/>
      <c r="SCV831" s="32"/>
      <c r="SCW831" s="32"/>
      <c r="SCX831" s="32"/>
      <c r="SCY831" s="32"/>
      <c r="SCZ831" s="32"/>
      <c r="SDA831" s="32"/>
      <c r="SDB831" s="32"/>
      <c r="SDC831" s="32"/>
      <c r="SDD831" s="32"/>
      <c r="SDE831" s="32"/>
      <c r="SDF831" s="32"/>
      <c r="SDG831" s="32"/>
      <c r="SDH831" s="32"/>
      <c r="SDI831" s="32"/>
      <c r="SDJ831" s="32"/>
      <c r="SDK831" s="32"/>
      <c r="SDL831" s="32"/>
      <c r="SDM831" s="32"/>
      <c r="SDN831" s="32"/>
      <c r="SDO831" s="32"/>
      <c r="SDP831" s="32"/>
      <c r="SDQ831" s="32"/>
      <c r="SDR831" s="32"/>
      <c r="SDS831" s="32"/>
      <c r="SDT831" s="32"/>
      <c r="SDU831" s="32"/>
      <c r="SDV831" s="32"/>
      <c r="SDW831" s="32"/>
      <c r="SDX831" s="32"/>
      <c r="SDY831" s="32"/>
      <c r="SDZ831" s="32"/>
      <c r="SEA831" s="32"/>
      <c r="SEB831" s="32"/>
      <c r="SEC831" s="32"/>
      <c r="SED831" s="32"/>
      <c r="SEE831" s="32"/>
      <c r="SEF831" s="32"/>
      <c r="SEG831" s="32"/>
      <c r="SEH831" s="32"/>
      <c r="SEI831" s="32"/>
      <c r="SEJ831" s="32"/>
      <c r="SEK831" s="32"/>
      <c r="SEL831" s="32"/>
      <c r="SEM831" s="32"/>
      <c r="SEN831" s="32"/>
      <c r="SEO831" s="32"/>
      <c r="SEP831" s="32"/>
      <c r="SEQ831" s="32"/>
      <c r="SER831" s="32"/>
      <c r="SES831" s="32"/>
      <c r="SET831" s="32"/>
      <c r="SEU831" s="32"/>
      <c r="SEV831" s="32"/>
      <c r="SEW831" s="32"/>
      <c r="SEX831" s="32"/>
      <c r="SEY831" s="32"/>
      <c r="SEZ831" s="32"/>
      <c r="SFA831" s="32"/>
      <c r="SFB831" s="32"/>
      <c r="SFC831" s="32"/>
      <c r="SFD831" s="32"/>
      <c r="SFE831" s="32"/>
      <c r="SFF831" s="32"/>
      <c r="SFG831" s="32"/>
      <c r="SFH831" s="32"/>
      <c r="SFI831" s="32"/>
      <c r="SFJ831" s="32"/>
      <c r="SFK831" s="32"/>
      <c r="SFL831" s="32"/>
      <c r="SFM831" s="32"/>
      <c r="SFN831" s="32"/>
      <c r="SFO831" s="32"/>
      <c r="SFP831" s="32"/>
      <c r="SFQ831" s="32"/>
      <c r="SFR831" s="32"/>
      <c r="SFS831" s="32"/>
      <c r="SFT831" s="32"/>
      <c r="SFU831" s="32"/>
      <c r="SFV831" s="32"/>
      <c r="SFW831" s="32"/>
      <c r="SFX831" s="32"/>
      <c r="SFY831" s="32"/>
      <c r="SFZ831" s="32"/>
      <c r="SGA831" s="32"/>
      <c r="SGB831" s="32"/>
      <c r="SGC831" s="32"/>
      <c r="SGD831" s="32"/>
      <c r="SGE831" s="32"/>
      <c r="SGF831" s="32"/>
      <c r="SGG831" s="32"/>
      <c r="SGH831" s="32"/>
      <c r="SGI831" s="32"/>
      <c r="SGJ831" s="32"/>
      <c r="SGK831" s="32"/>
      <c r="SGL831" s="32"/>
      <c r="SGM831" s="32"/>
      <c r="SGN831" s="32"/>
      <c r="SGO831" s="32"/>
      <c r="SGP831" s="32"/>
      <c r="SGQ831" s="32"/>
      <c r="SGR831" s="32"/>
      <c r="SGS831" s="32"/>
      <c r="SGT831" s="32"/>
      <c r="SGU831" s="32"/>
      <c r="SGV831" s="32"/>
      <c r="SGW831" s="32"/>
      <c r="SGX831" s="32"/>
      <c r="SGY831" s="32"/>
      <c r="SGZ831" s="32"/>
      <c r="SHA831" s="32"/>
      <c r="SHB831" s="32"/>
      <c r="SHC831" s="32"/>
      <c r="SHD831" s="32"/>
      <c r="SHE831" s="32"/>
      <c r="SHF831" s="32"/>
      <c r="SHG831" s="32"/>
      <c r="SHH831" s="32"/>
      <c r="SHI831" s="32"/>
      <c r="SHJ831" s="32"/>
      <c r="SHK831" s="32"/>
      <c r="SHL831" s="32"/>
      <c r="SHM831" s="32"/>
      <c r="SHN831" s="32"/>
      <c r="SHO831" s="32"/>
      <c r="SHP831" s="32"/>
      <c r="SHQ831" s="32"/>
      <c r="SHR831" s="32"/>
      <c r="SHS831" s="32"/>
      <c r="SHT831" s="32"/>
      <c r="SHU831" s="32"/>
      <c r="SHV831" s="32"/>
      <c r="SHW831" s="32"/>
      <c r="SHX831" s="32"/>
      <c r="SHY831" s="32"/>
      <c r="SHZ831" s="32"/>
      <c r="SIA831" s="32"/>
      <c r="SIB831" s="32"/>
      <c r="SIC831" s="32"/>
      <c r="SID831" s="32"/>
      <c r="SIE831" s="32"/>
      <c r="SIF831" s="32"/>
      <c r="SIG831" s="32"/>
      <c r="SIH831" s="32"/>
      <c r="SII831" s="32"/>
      <c r="SIJ831" s="32"/>
      <c r="SIK831" s="32"/>
      <c r="SIL831" s="32"/>
      <c r="SIM831" s="32"/>
      <c r="SIN831" s="32"/>
      <c r="SIO831" s="32"/>
      <c r="SIP831" s="32"/>
      <c r="SIQ831" s="32"/>
      <c r="SIR831" s="32"/>
      <c r="SIS831" s="32"/>
      <c r="SIT831" s="32"/>
      <c r="SIU831" s="32"/>
      <c r="SIV831" s="32"/>
      <c r="SIW831" s="32"/>
      <c r="SIX831" s="32"/>
      <c r="SIY831" s="32"/>
      <c r="SIZ831" s="32"/>
      <c r="SJA831" s="32"/>
      <c r="SJB831" s="32"/>
      <c r="SJC831" s="32"/>
      <c r="SJD831" s="32"/>
      <c r="SJE831" s="32"/>
      <c r="SJF831" s="32"/>
      <c r="SJG831" s="32"/>
      <c r="SJH831" s="32"/>
      <c r="SJI831" s="32"/>
      <c r="SJJ831" s="32"/>
      <c r="SJK831" s="32"/>
      <c r="SJL831" s="32"/>
      <c r="SJM831" s="32"/>
      <c r="SJN831" s="32"/>
      <c r="SJO831" s="32"/>
      <c r="SJP831" s="32"/>
      <c r="SJQ831" s="32"/>
      <c r="SJR831" s="32"/>
      <c r="SJS831" s="32"/>
      <c r="SJT831" s="32"/>
      <c r="SJU831" s="32"/>
      <c r="SJV831" s="32"/>
      <c r="SJW831" s="32"/>
      <c r="SJX831" s="32"/>
      <c r="SJY831" s="32"/>
      <c r="SJZ831" s="32"/>
      <c r="SKA831" s="32"/>
      <c r="SKB831" s="32"/>
      <c r="SKC831" s="32"/>
      <c r="SKD831" s="32"/>
      <c r="SKE831" s="32"/>
      <c r="SKF831" s="32"/>
      <c r="SKG831" s="32"/>
      <c r="SKH831" s="32"/>
      <c r="SKI831" s="32"/>
      <c r="SKJ831" s="32"/>
      <c r="SKK831" s="32"/>
      <c r="SKL831" s="32"/>
      <c r="SKM831" s="32"/>
      <c r="SKN831" s="32"/>
      <c r="SKO831" s="32"/>
      <c r="SKP831" s="32"/>
      <c r="SKQ831" s="32"/>
      <c r="SKR831" s="32"/>
      <c r="SKS831" s="32"/>
      <c r="SKT831" s="32"/>
      <c r="SKU831" s="32"/>
      <c r="SKV831" s="32"/>
      <c r="SKW831" s="32"/>
      <c r="SKX831" s="32"/>
      <c r="SKY831" s="32"/>
      <c r="SKZ831" s="32"/>
      <c r="SLA831" s="32"/>
      <c r="SLB831" s="32"/>
      <c r="SLC831" s="32"/>
      <c r="SLD831" s="32"/>
      <c r="SLE831" s="32"/>
      <c r="SLF831" s="32"/>
      <c r="SLG831" s="32"/>
      <c r="SLH831" s="32"/>
      <c r="SLI831" s="32"/>
      <c r="SLJ831" s="32"/>
      <c r="SLK831" s="32"/>
      <c r="SLL831" s="32"/>
      <c r="SLM831" s="32"/>
      <c r="SLN831" s="32"/>
      <c r="SLO831" s="32"/>
      <c r="SLP831" s="32"/>
      <c r="SLQ831" s="32"/>
      <c r="SLR831" s="32"/>
      <c r="SLS831" s="32"/>
      <c r="SLT831" s="32"/>
      <c r="SLU831" s="32"/>
      <c r="SLV831" s="32"/>
      <c r="SLW831" s="32"/>
      <c r="SLX831" s="32"/>
      <c r="SLY831" s="32"/>
      <c r="SLZ831" s="32"/>
      <c r="SMA831" s="32"/>
      <c r="SMB831" s="32"/>
      <c r="SMC831" s="32"/>
      <c r="SMD831" s="32"/>
      <c r="SME831" s="32"/>
      <c r="SMF831" s="32"/>
      <c r="SMG831" s="32"/>
      <c r="SMH831" s="32"/>
      <c r="SMI831" s="32"/>
      <c r="SMJ831" s="32"/>
      <c r="SMK831" s="32"/>
      <c r="SML831" s="32"/>
      <c r="SMM831" s="32"/>
      <c r="SMN831" s="32"/>
      <c r="SMO831" s="32"/>
      <c r="SMP831" s="32"/>
      <c r="SMQ831" s="32"/>
      <c r="SMR831" s="32"/>
      <c r="SMS831" s="32"/>
      <c r="SMT831" s="32"/>
      <c r="SMU831" s="32"/>
      <c r="SMV831" s="32"/>
      <c r="SMW831" s="32"/>
      <c r="SMX831" s="32"/>
      <c r="SMY831" s="32"/>
      <c r="SMZ831" s="32"/>
      <c r="SNA831" s="32"/>
      <c r="SNB831" s="32"/>
      <c r="SNC831" s="32"/>
      <c r="SND831" s="32"/>
      <c r="SNE831" s="32"/>
      <c r="SNF831" s="32"/>
      <c r="SNG831" s="32"/>
      <c r="SNH831" s="32"/>
      <c r="SNI831" s="32"/>
      <c r="SNJ831" s="32"/>
      <c r="SNK831" s="32"/>
      <c r="SNL831" s="32"/>
      <c r="SNM831" s="32"/>
      <c r="SNN831" s="32"/>
      <c r="SNO831" s="32"/>
      <c r="SNP831" s="32"/>
      <c r="SNQ831" s="32"/>
      <c r="SNR831" s="32"/>
      <c r="SNS831" s="32"/>
      <c r="SNT831" s="32"/>
      <c r="SNU831" s="32"/>
      <c r="SNV831" s="32"/>
      <c r="SNW831" s="32"/>
      <c r="SNX831" s="32"/>
      <c r="SNY831" s="32"/>
      <c r="SNZ831" s="32"/>
      <c r="SOA831" s="32"/>
      <c r="SOB831" s="32"/>
      <c r="SOC831" s="32"/>
      <c r="SOD831" s="32"/>
      <c r="SOE831" s="32"/>
      <c r="SOF831" s="32"/>
      <c r="SOG831" s="32"/>
      <c r="SOH831" s="32"/>
      <c r="SOI831" s="32"/>
      <c r="SOJ831" s="32"/>
      <c r="SOK831" s="32"/>
      <c r="SOL831" s="32"/>
      <c r="SOM831" s="32"/>
      <c r="SON831" s="32"/>
      <c r="SOO831" s="32"/>
      <c r="SOP831" s="32"/>
      <c r="SOQ831" s="32"/>
      <c r="SOR831" s="32"/>
      <c r="SOS831" s="32"/>
      <c r="SOT831" s="32"/>
      <c r="SOU831" s="32"/>
      <c r="SOV831" s="32"/>
      <c r="SOW831" s="32"/>
      <c r="SOX831" s="32"/>
      <c r="SOY831" s="32"/>
      <c r="SOZ831" s="32"/>
      <c r="SPA831" s="32"/>
      <c r="SPB831" s="32"/>
      <c r="SPC831" s="32"/>
      <c r="SPD831" s="32"/>
      <c r="SPE831" s="32"/>
      <c r="SPF831" s="32"/>
      <c r="SPG831" s="32"/>
      <c r="SPH831" s="32"/>
      <c r="SPI831" s="32"/>
      <c r="SPJ831" s="32"/>
      <c r="SPK831" s="32"/>
      <c r="SPL831" s="32"/>
      <c r="SPM831" s="32"/>
      <c r="SPN831" s="32"/>
      <c r="SPO831" s="32"/>
      <c r="SPP831" s="32"/>
      <c r="SPQ831" s="32"/>
      <c r="SPR831" s="32"/>
      <c r="SPS831" s="32"/>
      <c r="SPT831" s="32"/>
      <c r="SPU831" s="32"/>
      <c r="SPV831" s="32"/>
      <c r="SPW831" s="32"/>
      <c r="SPX831" s="32"/>
      <c r="SPY831" s="32"/>
      <c r="SPZ831" s="32"/>
      <c r="SQA831" s="32"/>
      <c r="SQB831" s="32"/>
      <c r="SQC831" s="32"/>
      <c r="SQD831" s="32"/>
      <c r="SQE831" s="32"/>
      <c r="SQF831" s="32"/>
      <c r="SQG831" s="32"/>
      <c r="SQH831" s="32"/>
      <c r="SQI831" s="32"/>
      <c r="SQJ831" s="32"/>
      <c r="SQK831" s="32"/>
      <c r="SQL831" s="32"/>
      <c r="SQM831" s="32"/>
      <c r="SQN831" s="32"/>
      <c r="SQO831" s="32"/>
      <c r="SQP831" s="32"/>
      <c r="SQQ831" s="32"/>
      <c r="SQR831" s="32"/>
      <c r="SQS831" s="32"/>
      <c r="SQT831" s="32"/>
      <c r="SQU831" s="32"/>
      <c r="SQV831" s="32"/>
      <c r="SQW831" s="32"/>
      <c r="SQX831" s="32"/>
      <c r="SQY831" s="32"/>
      <c r="SQZ831" s="32"/>
      <c r="SRA831" s="32"/>
      <c r="SRB831" s="32"/>
      <c r="SRC831" s="32"/>
      <c r="SRD831" s="32"/>
      <c r="SRE831" s="32"/>
      <c r="SRF831" s="32"/>
      <c r="SRG831" s="32"/>
      <c r="SRH831" s="32"/>
      <c r="SRI831" s="32"/>
      <c r="SRJ831" s="32"/>
      <c r="SRK831" s="32"/>
      <c r="SRL831" s="32"/>
      <c r="SRM831" s="32"/>
      <c r="SRN831" s="32"/>
      <c r="SRO831" s="32"/>
      <c r="SRP831" s="32"/>
      <c r="SRQ831" s="32"/>
      <c r="SRR831" s="32"/>
      <c r="SRS831" s="32"/>
      <c r="SRT831" s="32"/>
      <c r="SRU831" s="32"/>
      <c r="SRV831" s="32"/>
      <c r="SRW831" s="32"/>
      <c r="SRX831" s="32"/>
      <c r="SRY831" s="32"/>
      <c r="SRZ831" s="32"/>
      <c r="SSA831" s="32"/>
      <c r="SSB831" s="32"/>
      <c r="SSC831" s="32"/>
      <c r="SSD831" s="32"/>
      <c r="SSE831" s="32"/>
      <c r="SSF831" s="32"/>
      <c r="SSG831" s="32"/>
      <c r="SSH831" s="32"/>
      <c r="SSI831" s="32"/>
      <c r="SSJ831" s="32"/>
      <c r="SSK831" s="32"/>
      <c r="SSL831" s="32"/>
      <c r="SSM831" s="32"/>
      <c r="SSN831" s="32"/>
      <c r="SSO831" s="32"/>
      <c r="SSP831" s="32"/>
      <c r="SSQ831" s="32"/>
      <c r="SSR831" s="32"/>
      <c r="SSS831" s="32"/>
      <c r="SST831" s="32"/>
      <c r="SSU831" s="32"/>
      <c r="SSV831" s="32"/>
      <c r="SSW831" s="32"/>
      <c r="SSX831" s="32"/>
      <c r="SSY831" s="32"/>
      <c r="SSZ831" s="32"/>
      <c r="STA831" s="32"/>
      <c r="STB831" s="32"/>
      <c r="STC831" s="32"/>
      <c r="STD831" s="32"/>
      <c r="STE831" s="32"/>
      <c r="STF831" s="32"/>
      <c r="STG831" s="32"/>
      <c r="STH831" s="32"/>
      <c r="STI831" s="32"/>
      <c r="STJ831" s="32"/>
      <c r="STK831" s="32"/>
      <c r="STL831" s="32"/>
      <c r="STM831" s="32"/>
      <c r="STN831" s="32"/>
      <c r="STO831" s="32"/>
      <c r="STP831" s="32"/>
      <c r="STQ831" s="32"/>
      <c r="STR831" s="32"/>
      <c r="STS831" s="32"/>
      <c r="STT831" s="32"/>
      <c r="STU831" s="32"/>
      <c r="STV831" s="32"/>
      <c r="STW831" s="32"/>
      <c r="STX831" s="32"/>
      <c r="STY831" s="32"/>
      <c r="STZ831" s="32"/>
      <c r="SUA831" s="32"/>
      <c r="SUB831" s="32"/>
      <c r="SUC831" s="32"/>
      <c r="SUD831" s="32"/>
      <c r="SUE831" s="32"/>
      <c r="SUF831" s="32"/>
      <c r="SUG831" s="32"/>
      <c r="SUH831" s="32"/>
      <c r="SUI831" s="32"/>
      <c r="SUJ831" s="32"/>
      <c r="SUK831" s="32"/>
      <c r="SUL831" s="32"/>
      <c r="SUM831" s="32"/>
      <c r="SUN831" s="32"/>
      <c r="SUO831" s="32"/>
      <c r="SUP831" s="32"/>
      <c r="SUQ831" s="32"/>
      <c r="SUR831" s="32"/>
      <c r="SUS831" s="32"/>
      <c r="SUT831" s="32"/>
      <c r="SUU831" s="32"/>
      <c r="SUV831" s="32"/>
      <c r="SUW831" s="32"/>
      <c r="SUX831" s="32"/>
      <c r="SUY831" s="32"/>
      <c r="SUZ831" s="32"/>
      <c r="SVA831" s="32"/>
      <c r="SVB831" s="32"/>
      <c r="SVC831" s="32"/>
      <c r="SVD831" s="32"/>
      <c r="SVE831" s="32"/>
      <c r="SVF831" s="32"/>
      <c r="SVG831" s="32"/>
      <c r="SVH831" s="32"/>
      <c r="SVI831" s="32"/>
      <c r="SVJ831" s="32"/>
      <c r="SVK831" s="32"/>
      <c r="SVL831" s="32"/>
      <c r="SVM831" s="32"/>
      <c r="SVN831" s="32"/>
      <c r="SVO831" s="32"/>
      <c r="SVP831" s="32"/>
      <c r="SVQ831" s="32"/>
      <c r="SVR831" s="32"/>
      <c r="SVS831" s="32"/>
      <c r="SVT831" s="32"/>
      <c r="SVU831" s="32"/>
      <c r="SVV831" s="32"/>
      <c r="SVW831" s="32"/>
      <c r="SVX831" s="32"/>
      <c r="SVY831" s="32"/>
      <c r="SVZ831" s="32"/>
      <c r="SWA831" s="32"/>
      <c r="SWB831" s="32"/>
      <c r="SWC831" s="32"/>
      <c r="SWD831" s="32"/>
      <c r="SWE831" s="32"/>
      <c r="SWF831" s="32"/>
      <c r="SWG831" s="32"/>
      <c r="SWH831" s="32"/>
      <c r="SWI831" s="32"/>
      <c r="SWJ831" s="32"/>
      <c r="SWK831" s="32"/>
      <c r="SWL831" s="32"/>
      <c r="SWM831" s="32"/>
      <c r="SWN831" s="32"/>
      <c r="SWO831" s="32"/>
      <c r="SWP831" s="32"/>
      <c r="SWQ831" s="32"/>
      <c r="SWR831" s="32"/>
      <c r="SWS831" s="32"/>
      <c r="SWT831" s="32"/>
      <c r="SWU831" s="32"/>
      <c r="SWV831" s="32"/>
      <c r="SWW831" s="32"/>
      <c r="SWX831" s="32"/>
      <c r="SWY831" s="32"/>
      <c r="SWZ831" s="32"/>
      <c r="SXA831" s="32"/>
      <c r="SXB831" s="32"/>
      <c r="SXC831" s="32"/>
      <c r="SXD831" s="32"/>
      <c r="SXE831" s="32"/>
      <c r="SXF831" s="32"/>
      <c r="SXG831" s="32"/>
      <c r="SXH831" s="32"/>
      <c r="SXI831" s="32"/>
      <c r="SXJ831" s="32"/>
      <c r="SXK831" s="32"/>
      <c r="SXL831" s="32"/>
      <c r="SXM831" s="32"/>
      <c r="SXN831" s="32"/>
      <c r="SXO831" s="32"/>
      <c r="SXP831" s="32"/>
      <c r="SXQ831" s="32"/>
      <c r="SXR831" s="32"/>
      <c r="SXS831" s="32"/>
      <c r="SXT831" s="32"/>
      <c r="SXU831" s="32"/>
      <c r="SXV831" s="32"/>
      <c r="SXW831" s="32"/>
      <c r="SXX831" s="32"/>
      <c r="SXY831" s="32"/>
      <c r="SXZ831" s="32"/>
      <c r="SYA831" s="32"/>
      <c r="SYB831" s="32"/>
      <c r="SYC831" s="32"/>
      <c r="SYD831" s="32"/>
      <c r="SYE831" s="32"/>
      <c r="SYF831" s="32"/>
      <c r="SYG831" s="32"/>
      <c r="SYH831" s="32"/>
      <c r="SYI831" s="32"/>
      <c r="SYJ831" s="32"/>
      <c r="SYK831" s="32"/>
      <c r="SYL831" s="32"/>
      <c r="SYM831" s="32"/>
      <c r="SYN831" s="32"/>
      <c r="SYO831" s="32"/>
      <c r="SYP831" s="32"/>
      <c r="SYQ831" s="32"/>
      <c r="SYR831" s="32"/>
      <c r="SYS831" s="32"/>
      <c r="SYT831" s="32"/>
      <c r="SYU831" s="32"/>
      <c r="SYV831" s="32"/>
      <c r="SYW831" s="32"/>
      <c r="SYX831" s="32"/>
      <c r="SYY831" s="32"/>
      <c r="SYZ831" s="32"/>
      <c r="SZA831" s="32"/>
      <c r="SZB831" s="32"/>
      <c r="SZC831" s="32"/>
      <c r="SZD831" s="32"/>
      <c r="SZE831" s="32"/>
      <c r="SZF831" s="32"/>
      <c r="SZG831" s="32"/>
      <c r="SZH831" s="32"/>
      <c r="SZI831" s="32"/>
      <c r="SZJ831" s="32"/>
      <c r="SZK831" s="32"/>
      <c r="SZL831" s="32"/>
      <c r="SZM831" s="32"/>
      <c r="SZN831" s="32"/>
      <c r="SZO831" s="32"/>
      <c r="SZP831" s="32"/>
      <c r="SZQ831" s="32"/>
      <c r="SZR831" s="32"/>
      <c r="SZS831" s="32"/>
      <c r="SZT831" s="32"/>
      <c r="SZU831" s="32"/>
      <c r="SZV831" s="32"/>
      <c r="SZW831" s="32"/>
      <c r="SZX831" s="32"/>
      <c r="SZY831" s="32"/>
      <c r="SZZ831" s="32"/>
      <c r="TAA831" s="32"/>
      <c r="TAB831" s="32"/>
      <c r="TAC831" s="32"/>
      <c r="TAD831" s="32"/>
      <c r="TAE831" s="32"/>
      <c r="TAF831" s="32"/>
      <c r="TAG831" s="32"/>
      <c r="TAH831" s="32"/>
      <c r="TAI831" s="32"/>
      <c r="TAJ831" s="32"/>
      <c r="TAK831" s="32"/>
      <c r="TAL831" s="32"/>
      <c r="TAM831" s="32"/>
      <c r="TAN831" s="32"/>
      <c r="TAO831" s="32"/>
      <c r="TAP831" s="32"/>
      <c r="TAQ831" s="32"/>
      <c r="TAR831" s="32"/>
      <c r="TAS831" s="32"/>
      <c r="TAT831" s="32"/>
      <c r="TAU831" s="32"/>
      <c r="TAV831" s="32"/>
      <c r="TAW831" s="32"/>
      <c r="TAX831" s="32"/>
      <c r="TAY831" s="32"/>
      <c r="TAZ831" s="32"/>
      <c r="TBA831" s="32"/>
      <c r="TBB831" s="32"/>
      <c r="TBC831" s="32"/>
      <c r="TBD831" s="32"/>
      <c r="TBE831" s="32"/>
      <c r="TBF831" s="32"/>
      <c r="TBG831" s="32"/>
      <c r="TBH831" s="32"/>
      <c r="TBI831" s="32"/>
      <c r="TBJ831" s="32"/>
      <c r="TBK831" s="32"/>
      <c r="TBL831" s="32"/>
      <c r="TBM831" s="32"/>
      <c r="TBN831" s="32"/>
      <c r="TBO831" s="32"/>
      <c r="TBP831" s="32"/>
      <c r="TBQ831" s="32"/>
      <c r="TBR831" s="32"/>
      <c r="TBS831" s="32"/>
      <c r="TBT831" s="32"/>
      <c r="TBU831" s="32"/>
      <c r="TBV831" s="32"/>
      <c r="TBW831" s="32"/>
      <c r="TBX831" s="32"/>
      <c r="TBY831" s="32"/>
      <c r="TBZ831" s="32"/>
      <c r="TCA831" s="32"/>
      <c r="TCB831" s="32"/>
      <c r="TCC831" s="32"/>
      <c r="TCD831" s="32"/>
      <c r="TCE831" s="32"/>
      <c r="TCF831" s="32"/>
      <c r="TCG831" s="32"/>
      <c r="TCH831" s="32"/>
      <c r="TCI831" s="32"/>
      <c r="TCJ831" s="32"/>
      <c r="TCK831" s="32"/>
      <c r="TCL831" s="32"/>
      <c r="TCM831" s="32"/>
      <c r="TCN831" s="32"/>
      <c r="TCO831" s="32"/>
      <c r="TCP831" s="32"/>
      <c r="TCQ831" s="32"/>
      <c r="TCR831" s="32"/>
      <c r="TCS831" s="32"/>
      <c r="TCT831" s="32"/>
      <c r="TCU831" s="32"/>
      <c r="TCV831" s="32"/>
      <c r="TCW831" s="32"/>
      <c r="TCX831" s="32"/>
      <c r="TCY831" s="32"/>
      <c r="TCZ831" s="32"/>
      <c r="TDA831" s="32"/>
      <c r="TDB831" s="32"/>
      <c r="TDC831" s="32"/>
      <c r="TDD831" s="32"/>
      <c r="TDE831" s="32"/>
      <c r="TDF831" s="32"/>
      <c r="TDG831" s="32"/>
      <c r="TDH831" s="32"/>
      <c r="TDI831" s="32"/>
      <c r="TDJ831" s="32"/>
      <c r="TDK831" s="32"/>
      <c r="TDL831" s="32"/>
      <c r="TDM831" s="32"/>
      <c r="TDN831" s="32"/>
      <c r="TDO831" s="32"/>
      <c r="TDP831" s="32"/>
      <c r="TDQ831" s="32"/>
      <c r="TDR831" s="32"/>
      <c r="TDS831" s="32"/>
      <c r="TDT831" s="32"/>
      <c r="TDU831" s="32"/>
      <c r="TDV831" s="32"/>
      <c r="TDW831" s="32"/>
      <c r="TDX831" s="32"/>
      <c r="TDY831" s="32"/>
      <c r="TDZ831" s="32"/>
      <c r="TEA831" s="32"/>
      <c r="TEB831" s="32"/>
      <c r="TEC831" s="32"/>
      <c r="TED831" s="32"/>
      <c r="TEE831" s="32"/>
      <c r="TEF831" s="32"/>
      <c r="TEG831" s="32"/>
      <c r="TEH831" s="32"/>
      <c r="TEI831" s="32"/>
      <c r="TEJ831" s="32"/>
      <c r="TEK831" s="32"/>
      <c r="TEL831" s="32"/>
      <c r="TEM831" s="32"/>
      <c r="TEN831" s="32"/>
      <c r="TEO831" s="32"/>
      <c r="TEP831" s="32"/>
      <c r="TEQ831" s="32"/>
      <c r="TER831" s="32"/>
      <c r="TES831" s="32"/>
      <c r="TET831" s="32"/>
      <c r="TEU831" s="32"/>
      <c r="TEV831" s="32"/>
      <c r="TEW831" s="32"/>
      <c r="TEX831" s="32"/>
      <c r="TEY831" s="32"/>
      <c r="TEZ831" s="32"/>
      <c r="TFA831" s="32"/>
      <c r="TFB831" s="32"/>
      <c r="TFC831" s="32"/>
      <c r="TFD831" s="32"/>
      <c r="TFE831" s="32"/>
      <c r="TFF831" s="32"/>
      <c r="TFG831" s="32"/>
      <c r="TFH831" s="32"/>
      <c r="TFI831" s="32"/>
      <c r="TFJ831" s="32"/>
      <c r="TFK831" s="32"/>
      <c r="TFL831" s="32"/>
      <c r="TFM831" s="32"/>
      <c r="TFN831" s="32"/>
      <c r="TFO831" s="32"/>
      <c r="TFP831" s="32"/>
      <c r="TFQ831" s="32"/>
      <c r="TFR831" s="32"/>
      <c r="TFS831" s="32"/>
      <c r="TFT831" s="32"/>
      <c r="TFU831" s="32"/>
      <c r="TFV831" s="32"/>
      <c r="TFW831" s="32"/>
      <c r="TFX831" s="32"/>
      <c r="TFY831" s="32"/>
      <c r="TFZ831" s="32"/>
      <c r="TGA831" s="32"/>
      <c r="TGB831" s="32"/>
      <c r="TGC831" s="32"/>
      <c r="TGD831" s="32"/>
      <c r="TGE831" s="32"/>
      <c r="TGF831" s="32"/>
      <c r="TGG831" s="32"/>
      <c r="TGH831" s="32"/>
      <c r="TGI831" s="32"/>
      <c r="TGJ831" s="32"/>
      <c r="TGK831" s="32"/>
      <c r="TGL831" s="32"/>
      <c r="TGM831" s="32"/>
      <c r="TGN831" s="32"/>
      <c r="TGO831" s="32"/>
      <c r="TGP831" s="32"/>
      <c r="TGQ831" s="32"/>
      <c r="TGR831" s="32"/>
      <c r="TGS831" s="32"/>
      <c r="TGT831" s="32"/>
      <c r="TGU831" s="32"/>
      <c r="TGV831" s="32"/>
      <c r="TGW831" s="32"/>
      <c r="TGX831" s="32"/>
      <c r="TGY831" s="32"/>
      <c r="TGZ831" s="32"/>
      <c r="THA831" s="32"/>
      <c r="THB831" s="32"/>
      <c r="THC831" s="32"/>
      <c r="THD831" s="32"/>
      <c r="THE831" s="32"/>
      <c r="THF831" s="32"/>
      <c r="THG831" s="32"/>
      <c r="THH831" s="32"/>
      <c r="THI831" s="32"/>
      <c r="THJ831" s="32"/>
      <c r="THK831" s="32"/>
      <c r="THL831" s="32"/>
      <c r="THM831" s="32"/>
      <c r="THN831" s="32"/>
      <c r="THO831" s="32"/>
      <c r="THP831" s="32"/>
      <c r="THQ831" s="32"/>
      <c r="THR831" s="32"/>
      <c r="THS831" s="32"/>
      <c r="THT831" s="32"/>
      <c r="THU831" s="32"/>
      <c r="THV831" s="32"/>
      <c r="THW831" s="32"/>
      <c r="THX831" s="32"/>
      <c r="THY831" s="32"/>
      <c r="THZ831" s="32"/>
      <c r="TIA831" s="32"/>
      <c r="TIB831" s="32"/>
      <c r="TIC831" s="32"/>
      <c r="TID831" s="32"/>
      <c r="TIE831" s="32"/>
      <c r="TIF831" s="32"/>
      <c r="TIG831" s="32"/>
      <c r="TIH831" s="32"/>
      <c r="TII831" s="32"/>
      <c r="TIJ831" s="32"/>
      <c r="TIK831" s="32"/>
      <c r="TIL831" s="32"/>
      <c r="TIM831" s="32"/>
      <c r="TIN831" s="32"/>
      <c r="TIO831" s="32"/>
      <c r="TIP831" s="32"/>
      <c r="TIQ831" s="32"/>
      <c r="TIR831" s="32"/>
      <c r="TIS831" s="32"/>
      <c r="TIT831" s="32"/>
      <c r="TIU831" s="32"/>
      <c r="TIV831" s="32"/>
      <c r="TIW831" s="32"/>
      <c r="TIX831" s="32"/>
      <c r="TIY831" s="32"/>
      <c r="TIZ831" s="32"/>
      <c r="TJA831" s="32"/>
      <c r="TJB831" s="32"/>
      <c r="TJC831" s="32"/>
      <c r="TJD831" s="32"/>
      <c r="TJE831" s="32"/>
      <c r="TJF831" s="32"/>
      <c r="TJG831" s="32"/>
      <c r="TJH831" s="32"/>
      <c r="TJI831" s="32"/>
      <c r="TJJ831" s="32"/>
      <c r="TJK831" s="32"/>
      <c r="TJL831" s="32"/>
      <c r="TJM831" s="32"/>
      <c r="TJN831" s="32"/>
      <c r="TJO831" s="32"/>
      <c r="TJP831" s="32"/>
      <c r="TJQ831" s="32"/>
      <c r="TJR831" s="32"/>
      <c r="TJS831" s="32"/>
      <c r="TJT831" s="32"/>
      <c r="TJU831" s="32"/>
      <c r="TJV831" s="32"/>
      <c r="TJW831" s="32"/>
      <c r="TJX831" s="32"/>
      <c r="TJY831" s="32"/>
      <c r="TJZ831" s="32"/>
      <c r="TKA831" s="32"/>
      <c r="TKB831" s="32"/>
      <c r="TKC831" s="32"/>
      <c r="TKD831" s="32"/>
      <c r="TKE831" s="32"/>
      <c r="TKF831" s="32"/>
      <c r="TKG831" s="32"/>
      <c r="TKH831" s="32"/>
      <c r="TKI831" s="32"/>
      <c r="TKJ831" s="32"/>
      <c r="TKK831" s="32"/>
      <c r="TKL831" s="32"/>
      <c r="TKM831" s="32"/>
      <c r="TKN831" s="32"/>
      <c r="TKO831" s="32"/>
      <c r="TKP831" s="32"/>
      <c r="TKQ831" s="32"/>
      <c r="TKR831" s="32"/>
      <c r="TKS831" s="32"/>
      <c r="TKT831" s="32"/>
      <c r="TKU831" s="32"/>
      <c r="TKV831" s="32"/>
      <c r="TKW831" s="32"/>
      <c r="TKX831" s="32"/>
      <c r="TKY831" s="32"/>
      <c r="TKZ831" s="32"/>
      <c r="TLA831" s="32"/>
      <c r="TLB831" s="32"/>
      <c r="TLC831" s="32"/>
      <c r="TLD831" s="32"/>
      <c r="TLE831" s="32"/>
      <c r="TLF831" s="32"/>
      <c r="TLG831" s="32"/>
      <c r="TLH831" s="32"/>
      <c r="TLI831" s="32"/>
      <c r="TLJ831" s="32"/>
      <c r="TLK831" s="32"/>
      <c r="TLL831" s="32"/>
      <c r="TLM831" s="32"/>
      <c r="TLN831" s="32"/>
      <c r="TLO831" s="32"/>
      <c r="TLP831" s="32"/>
      <c r="TLQ831" s="32"/>
      <c r="TLR831" s="32"/>
      <c r="TLS831" s="32"/>
      <c r="TLT831" s="32"/>
      <c r="TLU831" s="32"/>
      <c r="TLV831" s="32"/>
      <c r="TLW831" s="32"/>
      <c r="TLX831" s="32"/>
      <c r="TLY831" s="32"/>
      <c r="TLZ831" s="32"/>
      <c r="TMA831" s="32"/>
      <c r="TMB831" s="32"/>
      <c r="TMC831" s="32"/>
      <c r="TMD831" s="32"/>
      <c r="TME831" s="32"/>
      <c r="TMF831" s="32"/>
      <c r="TMG831" s="32"/>
      <c r="TMH831" s="32"/>
      <c r="TMI831" s="32"/>
      <c r="TMJ831" s="32"/>
      <c r="TMK831" s="32"/>
      <c r="TML831" s="32"/>
      <c r="TMM831" s="32"/>
      <c r="TMN831" s="32"/>
      <c r="TMO831" s="32"/>
      <c r="TMP831" s="32"/>
      <c r="TMQ831" s="32"/>
      <c r="TMR831" s="32"/>
      <c r="TMS831" s="32"/>
      <c r="TMT831" s="32"/>
      <c r="TMU831" s="32"/>
      <c r="TMV831" s="32"/>
      <c r="TMW831" s="32"/>
      <c r="TMX831" s="32"/>
      <c r="TMY831" s="32"/>
      <c r="TMZ831" s="32"/>
      <c r="TNA831" s="32"/>
      <c r="TNB831" s="32"/>
      <c r="TNC831" s="32"/>
      <c r="TND831" s="32"/>
      <c r="TNE831" s="32"/>
      <c r="TNF831" s="32"/>
      <c r="TNG831" s="32"/>
      <c r="TNH831" s="32"/>
      <c r="TNI831" s="32"/>
      <c r="TNJ831" s="32"/>
      <c r="TNK831" s="32"/>
      <c r="TNL831" s="32"/>
      <c r="TNM831" s="32"/>
      <c r="TNN831" s="32"/>
      <c r="TNO831" s="32"/>
      <c r="TNP831" s="32"/>
      <c r="TNQ831" s="32"/>
      <c r="TNR831" s="32"/>
      <c r="TNS831" s="32"/>
      <c r="TNT831" s="32"/>
      <c r="TNU831" s="32"/>
      <c r="TNV831" s="32"/>
      <c r="TNW831" s="32"/>
      <c r="TNX831" s="32"/>
      <c r="TNY831" s="32"/>
      <c r="TNZ831" s="32"/>
      <c r="TOA831" s="32"/>
      <c r="TOB831" s="32"/>
      <c r="TOC831" s="32"/>
      <c r="TOD831" s="32"/>
      <c r="TOE831" s="32"/>
      <c r="TOF831" s="32"/>
      <c r="TOG831" s="32"/>
      <c r="TOH831" s="32"/>
      <c r="TOI831" s="32"/>
      <c r="TOJ831" s="32"/>
      <c r="TOK831" s="32"/>
      <c r="TOL831" s="32"/>
      <c r="TOM831" s="32"/>
      <c r="TON831" s="32"/>
      <c r="TOO831" s="32"/>
      <c r="TOP831" s="32"/>
      <c r="TOQ831" s="32"/>
      <c r="TOR831" s="32"/>
      <c r="TOS831" s="32"/>
      <c r="TOT831" s="32"/>
      <c r="TOU831" s="32"/>
      <c r="TOV831" s="32"/>
      <c r="TOW831" s="32"/>
      <c r="TOX831" s="32"/>
      <c r="TOY831" s="32"/>
      <c r="TOZ831" s="32"/>
      <c r="TPA831" s="32"/>
      <c r="TPB831" s="32"/>
      <c r="TPC831" s="32"/>
      <c r="TPD831" s="32"/>
      <c r="TPE831" s="32"/>
      <c r="TPF831" s="32"/>
      <c r="TPG831" s="32"/>
      <c r="TPH831" s="32"/>
      <c r="TPI831" s="32"/>
      <c r="TPJ831" s="32"/>
      <c r="TPK831" s="32"/>
      <c r="TPL831" s="32"/>
      <c r="TPM831" s="32"/>
      <c r="TPN831" s="32"/>
      <c r="TPO831" s="32"/>
      <c r="TPP831" s="32"/>
      <c r="TPQ831" s="32"/>
      <c r="TPR831" s="32"/>
      <c r="TPS831" s="32"/>
      <c r="TPT831" s="32"/>
      <c r="TPU831" s="32"/>
      <c r="TPV831" s="32"/>
      <c r="TPW831" s="32"/>
      <c r="TPX831" s="32"/>
      <c r="TPY831" s="32"/>
      <c r="TPZ831" s="32"/>
      <c r="TQA831" s="32"/>
      <c r="TQB831" s="32"/>
      <c r="TQC831" s="32"/>
      <c r="TQD831" s="32"/>
      <c r="TQE831" s="32"/>
      <c r="TQF831" s="32"/>
      <c r="TQG831" s="32"/>
      <c r="TQH831" s="32"/>
      <c r="TQI831" s="32"/>
      <c r="TQJ831" s="32"/>
      <c r="TQK831" s="32"/>
      <c r="TQL831" s="32"/>
      <c r="TQM831" s="32"/>
      <c r="TQN831" s="32"/>
      <c r="TQO831" s="32"/>
      <c r="TQP831" s="32"/>
      <c r="TQQ831" s="32"/>
      <c r="TQR831" s="32"/>
      <c r="TQS831" s="32"/>
      <c r="TQT831" s="32"/>
      <c r="TQU831" s="32"/>
      <c r="TQV831" s="32"/>
      <c r="TQW831" s="32"/>
      <c r="TQX831" s="32"/>
      <c r="TQY831" s="32"/>
      <c r="TQZ831" s="32"/>
      <c r="TRA831" s="32"/>
      <c r="TRB831" s="32"/>
      <c r="TRC831" s="32"/>
      <c r="TRD831" s="32"/>
      <c r="TRE831" s="32"/>
      <c r="TRF831" s="32"/>
      <c r="TRG831" s="32"/>
      <c r="TRH831" s="32"/>
      <c r="TRI831" s="32"/>
      <c r="TRJ831" s="32"/>
      <c r="TRK831" s="32"/>
      <c r="TRL831" s="32"/>
      <c r="TRM831" s="32"/>
      <c r="TRN831" s="32"/>
      <c r="TRO831" s="32"/>
      <c r="TRP831" s="32"/>
      <c r="TRQ831" s="32"/>
      <c r="TRR831" s="32"/>
      <c r="TRS831" s="32"/>
      <c r="TRT831" s="32"/>
      <c r="TRU831" s="32"/>
      <c r="TRV831" s="32"/>
      <c r="TRW831" s="32"/>
      <c r="TRX831" s="32"/>
      <c r="TRY831" s="32"/>
      <c r="TRZ831" s="32"/>
      <c r="TSA831" s="32"/>
      <c r="TSB831" s="32"/>
      <c r="TSC831" s="32"/>
      <c r="TSD831" s="32"/>
      <c r="TSE831" s="32"/>
      <c r="TSF831" s="32"/>
      <c r="TSG831" s="32"/>
      <c r="TSH831" s="32"/>
      <c r="TSI831" s="32"/>
      <c r="TSJ831" s="32"/>
      <c r="TSK831" s="32"/>
      <c r="TSL831" s="32"/>
      <c r="TSM831" s="32"/>
      <c r="TSN831" s="32"/>
      <c r="TSO831" s="32"/>
      <c r="TSP831" s="32"/>
      <c r="TSQ831" s="32"/>
      <c r="TSR831" s="32"/>
      <c r="TSS831" s="32"/>
      <c r="TST831" s="32"/>
      <c r="TSU831" s="32"/>
      <c r="TSV831" s="32"/>
      <c r="TSW831" s="32"/>
      <c r="TSX831" s="32"/>
      <c r="TSY831" s="32"/>
      <c r="TSZ831" s="32"/>
      <c r="TTA831" s="32"/>
      <c r="TTB831" s="32"/>
      <c r="TTC831" s="32"/>
      <c r="TTD831" s="32"/>
      <c r="TTE831" s="32"/>
      <c r="TTF831" s="32"/>
      <c r="TTG831" s="32"/>
      <c r="TTH831" s="32"/>
      <c r="TTI831" s="32"/>
      <c r="TTJ831" s="32"/>
      <c r="TTK831" s="32"/>
      <c r="TTL831" s="32"/>
      <c r="TTM831" s="32"/>
      <c r="TTN831" s="32"/>
      <c r="TTO831" s="32"/>
      <c r="TTP831" s="32"/>
      <c r="TTQ831" s="32"/>
      <c r="TTR831" s="32"/>
      <c r="TTS831" s="32"/>
      <c r="TTT831" s="32"/>
      <c r="TTU831" s="32"/>
      <c r="TTV831" s="32"/>
      <c r="TTW831" s="32"/>
      <c r="TTX831" s="32"/>
      <c r="TTY831" s="32"/>
      <c r="TTZ831" s="32"/>
      <c r="TUA831" s="32"/>
      <c r="TUB831" s="32"/>
      <c r="TUC831" s="32"/>
      <c r="TUD831" s="32"/>
      <c r="TUE831" s="32"/>
      <c r="TUF831" s="32"/>
      <c r="TUG831" s="32"/>
      <c r="TUH831" s="32"/>
      <c r="TUI831" s="32"/>
      <c r="TUJ831" s="32"/>
      <c r="TUK831" s="32"/>
      <c r="TUL831" s="32"/>
      <c r="TUM831" s="32"/>
      <c r="TUN831" s="32"/>
      <c r="TUO831" s="32"/>
      <c r="TUP831" s="32"/>
      <c r="TUQ831" s="32"/>
      <c r="TUR831" s="32"/>
      <c r="TUS831" s="32"/>
      <c r="TUT831" s="32"/>
      <c r="TUU831" s="32"/>
      <c r="TUV831" s="32"/>
      <c r="TUW831" s="32"/>
      <c r="TUX831" s="32"/>
      <c r="TUY831" s="32"/>
      <c r="TUZ831" s="32"/>
      <c r="TVA831" s="32"/>
      <c r="TVB831" s="32"/>
      <c r="TVC831" s="32"/>
      <c r="TVD831" s="32"/>
      <c r="TVE831" s="32"/>
      <c r="TVF831" s="32"/>
      <c r="TVG831" s="32"/>
      <c r="TVH831" s="32"/>
      <c r="TVI831" s="32"/>
      <c r="TVJ831" s="32"/>
      <c r="TVK831" s="32"/>
      <c r="TVL831" s="32"/>
      <c r="TVM831" s="32"/>
      <c r="TVN831" s="32"/>
      <c r="TVO831" s="32"/>
      <c r="TVP831" s="32"/>
      <c r="TVQ831" s="32"/>
      <c r="TVR831" s="32"/>
      <c r="TVS831" s="32"/>
      <c r="TVT831" s="32"/>
      <c r="TVU831" s="32"/>
      <c r="TVV831" s="32"/>
      <c r="TVW831" s="32"/>
      <c r="TVX831" s="32"/>
      <c r="TVY831" s="32"/>
      <c r="TVZ831" s="32"/>
      <c r="TWA831" s="32"/>
      <c r="TWB831" s="32"/>
      <c r="TWC831" s="32"/>
      <c r="TWD831" s="32"/>
      <c r="TWE831" s="32"/>
      <c r="TWF831" s="32"/>
      <c r="TWG831" s="32"/>
      <c r="TWH831" s="32"/>
      <c r="TWI831" s="32"/>
      <c r="TWJ831" s="32"/>
      <c r="TWK831" s="32"/>
      <c r="TWL831" s="32"/>
      <c r="TWM831" s="32"/>
      <c r="TWN831" s="32"/>
      <c r="TWO831" s="32"/>
      <c r="TWP831" s="32"/>
      <c r="TWQ831" s="32"/>
      <c r="TWR831" s="32"/>
      <c r="TWS831" s="32"/>
      <c r="TWT831" s="32"/>
      <c r="TWU831" s="32"/>
      <c r="TWV831" s="32"/>
      <c r="TWW831" s="32"/>
      <c r="TWX831" s="32"/>
      <c r="TWY831" s="32"/>
      <c r="TWZ831" s="32"/>
      <c r="TXA831" s="32"/>
      <c r="TXB831" s="32"/>
      <c r="TXC831" s="32"/>
      <c r="TXD831" s="32"/>
      <c r="TXE831" s="32"/>
      <c r="TXF831" s="32"/>
      <c r="TXG831" s="32"/>
      <c r="TXH831" s="32"/>
      <c r="TXI831" s="32"/>
      <c r="TXJ831" s="32"/>
      <c r="TXK831" s="32"/>
      <c r="TXL831" s="32"/>
      <c r="TXM831" s="32"/>
      <c r="TXN831" s="32"/>
      <c r="TXO831" s="32"/>
      <c r="TXP831" s="32"/>
      <c r="TXQ831" s="32"/>
      <c r="TXR831" s="32"/>
      <c r="TXS831" s="32"/>
      <c r="TXT831" s="32"/>
      <c r="TXU831" s="32"/>
      <c r="TXV831" s="32"/>
      <c r="TXW831" s="32"/>
      <c r="TXX831" s="32"/>
      <c r="TXY831" s="32"/>
      <c r="TXZ831" s="32"/>
      <c r="TYA831" s="32"/>
      <c r="TYB831" s="32"/>
      <c r="TYC831" s="32"/>
      <c r="TYD831" s="32"/>
      <c r="TYE831" s="32"/>
      <c r="TYF831" s="32"/>
      <c r="TYG831" s="32"/>
      <c r="TYH831" s="32"/>
      <c r="TYI831" s="32"/>
      <c r="TYJ831" s="32"/>
      <c r="TYK831" s="32"/>
      <c r="TYL831" s="32"/>
      <c r="TYM831" s="32"/>
      <c r="TYN831" s="32"/>
      <c r="TYO831" s="32"/>
      <c r="TYP831" s="32"/>
      <c r="TYQ831" s="32"/>
      <c r="TYR831" s="32"/>
      <c r="TYS831" s="32"/>
      <c r="TYT831" s="32"/>
      <c r="TYU831" s="32"/>
      <c r="TYV831" s="32"/>
      <c r="TYW831" s="32"/>
      <c r="TYX831" s="32"/>
      <c r="TYY831" s="32"/>
      <c r="TYZ831" s="32"/>
      <c r="TZA831" s="32"/>
      <c r="TZB831" s="32"/>
      <c r="TZC831" s="32"/>
      <c r="TZD831" s="32"/>
      <c r="TZE831" s="32"/>
      <c r="TZF831" s="32"/>
      <c r="TZG831" s="32"/>
      <c r="TZH831" s="32"/>
      <c r="TZI831" s="32"/>
      <c r="TZJ831" s="32"/>
      <c r="TZK831" s="32"/>
      <c r="TZL831" s="32"/>
      <c r="TZM831" s="32"/>
      <c r="TZN831" s="32"/>
      <c r="TZO831" s="32"/>
      <c r="TZP831" s="32"/>
      <c r="TZQ831" s="32"/>
      <c r="TZR831" s="32"/>
      <c r="TZS831" s="32"/>
      <c r="TZT831" s="32"/>
      <c r="TZU831" s="32"/>
      <c r="TZV831" s="32"/>
      <c r="TZW831" s="32"/>
      <c r="TZX831" s="32"/>
      <c r="TZY831" s="32"/>
      <c r="TZZ831" s="32"/>
      <c r="UAA831" s="32"/>
      <c r="UAB831" s="32"/>
      <c r="UAC831" s="32"/>
      <c r="UAD831" s="32"/>
      <c r="UAE831" s="32"/>
      <c r="UAF831" s="32"/>
      <c r="UAG831" s="32"/>
      <c r="UAH831" s="32"/>
      <c r="UAI831" s="32"/>
      <c r="UAJ831" s="32"/>
      <c r="UAK831" s="32"/>
      <c r="UAL831" s="32"/>
      <c r="UAM831" s="32"/>
      <c r="UAN831" s="32"/>
      <c r="UAO831" s="32"/>
      <c r="UAP831" s="32"/>
      <c r="UAQ831" s="32"/>
      <c r="UAR831" s="32"/>
      <c r="UAS831" s="32"/>
      <c r="UAT831" s="32"/>
      <c r="UAU831" s="32"/>
      <c r="UAV831" s="32"/>
      <c r="UAW831" s="32"/>
      <c r="UAX831" s="32"/>
      <c r="UAY831" s="32"/>
      <c r="UAZ831" s="32"/>
      <c r="UBA831" s="32"/>
      <c r="UBB831" s="32"/>
      <c r="UBC831" s="32"/>
      <c r="UBD831" s="32"/>
      <c r="UBE831" s="32"/>
      <c r="UBF831" s="32"/>
      <c r="UBG831" s="32"/>
      <c r="UBH831" s="32"/>
      <c r="UBI831" s="32"/>
      <c r="UBJ831" s="32"/>
      <c r="UBK831" s="32"/>
      <c r="UBL831" s="32"/>
      <c r="UBM831" s="32"/>
      <c r="UBN831" s="32"/>
      <c r="UBO831" s="32"/>
      <c r="UBP831" s="32"/>
      <c r="UBQ831" s="32"/>
      <c r="UBR831" s="32"/>
      <c r="UBS831" s="32"/>
      <c r="UBT831" s="32"/>
      <c r="UBU831" s="32"/>
      <c r="UBV831" s="32"/>
      <c r="UBW831" s="32"/>
      <c r="UBX831" s="32"/>
      <c r="UBY831" s="32"/>
      <c r="UBZ831" s="32"/>
      <c r="UCA831" s="32"/>
      <c r="UCB831" s="32"/>
      <c r="UCC831" s="32"/>
      <c r="UCD831" s="32"/>
      <c r="UCE831" s="32"/>
      <c r="UCF831" s="32"/>
      <c r="UCG831" s="32"/>
      <c r="UCH831" s="32"/>
      <c r="UCI831" s="32"/>
      <c r="UCJ831" s="32"/>
      <c r="UCK831" s="32"/>
      <c r="UCL831" s="32"/>
      <c r="UCM831" s="32"/>
      <c r="UCN831" s="32"/>
      <c r="UCO831" s="32"/>
      <c r="UCP831" s="32"/>
      <c r="UCQ831" s="32"/>
      <c r="UCR831" s="32"/>
      <c r="UCS831" s="32"/>
      <c r="UCT831" s="32"/>
      <c r="UCU831" s="32"/>
      <c r="UCV831" s="32"/>
      <c r="UCW831" s="32"/>
      <c r="UCX831" s="32"/>
      <c r="UCY831" s="32"/>
      <c r="UCZ831" s="32"/>
      <c r="UDA831" s="32"/>
      <c r="UDB831" s="32"/>
      <c r="UDC831" s="32"/>
      <c r="UDD831" s="32"/>
      <c r="UDE831" s="32"/>
      <c r="UDF831" s="32"/>
      <c r="UDG831" s="32"/>
      <c r="UDH831" s="32"/>
      <c r="UDI831" s="32"/>
      <c r="UDJ831" s="32"/>
      <c r="UDK831" s="32"/>
      <c r="UDL831" s="32"/>
      <c r="UDM831" s="32"/>
      <c r="UDN831" s="32"/>
      <c r="UDO831" s="32"/>
      <c r="UDP831" s="32"/>
      <c r="UDQ831" s="32"/>
      <c r="UDR831" s="32"/>
      <c r="UDS831" s="32"/>
      <c r="UDT831" s="32"/>
      <c r="UDU831" s="32"/>
      <c r="UDV831" s="32"/>
      <c r="UDW831" s="32"/>
      <c r="UDX831" s="32"/>
      <c r="UDY831" s="32"/>
      <c r="UDZ831" s="32"/>
      <c r="UEA831" s="32"/>
      <c r="UEB831" s="32"/>
      <c r="UEC831" s="32"/>
      <c r="UED831" s="32"/>
      <c r="UEE831" s="32"/>
      <c r="UEF831" s="32"/>
      <c r="UEG831" s="32"/>
      <c r="UEH831" s="32"/>
      <c r="UEI831" s="32"/>
      <c r="UEJ831" s="32"/>
      <c r="UEK831" s="32"/>
      <c r="UEL831" s="32"/>
      <c r="UEM831" s="32"/>
      <c r="UEN831" s="32"/>
      <c r="UEO831" s="32"/>
      <c r="UEP831" s="32"/>
      <c r="UEQ831" s="32"/>
      <c r="UER831" s="32"/>
      <c r="UES831" s="32"/>
      <c r="UET831" s="32"/>
      <c r="UEU831" s="32"/>
      <c r="UEV831" s="32"/>
      <c r="UEW831" s="32"/>
      <c r="UEX831" s="32"/>
      <c r="UEY831" s="32"/>
      <c r="UEZ831" s="32"/>
      <c r="UFA831" s="32"/>
      <c r="UFB831" s="32"/>
      <c r="UFC831" s="32"/>
      <c r="UFD831" s="32"/>
      <c r="UFE831" s="32"/>
      <c r="UFF831" s="32"/>
      <c r="UFG831" s="32"/>
      <c r="UFH831" s="32"/>
      <c r="UFI831" s="32"/>
      <c r="UFJ831" s="32"/>
      <c r="UFK831" s="32"/>
      <c r="UFL831" s="32"/>
      <c r="UFM831" s="32"/>
      <c r="UFN831" s="32"/>
      <c r="UFO831" s="32"/>
      <c r="UFP831" s="32"/>
      <c r="UFQ831" s="32"/>
      <c r="UFR831" s="32"/>
      <c r="UFS831" s="32"/>
      <c r="UFT831" s="32"/>
      <c r="UFU831" s="32"/>
      <c r="UFV831" s="32"/>
      <c r="UFW831" s="32"/>
      <c r="UFX831" s="32"/>
      <c r="UFY831" s="32"/>
      <c r="UFZ831" s="32"/>
      <c r="UGA831" s="32"/>
      <c r="UGB831" s="32"/>
      <c r="UGC831" s="32"/>
      <c r="UGD831" s="32"/>
      <c r="UGE831" s="32"/>
      <c r="UGF831" s="32"/>
      <c r="UGG831" s="32"/>
      <c r="UGH831" s="32"/>
      <c r="UGI831" s="32"/>
      <c r="UGJ831" s="32"/>
      <c r="UGK831" s="32"/>
      <c r="UGL831" s="32"/>
      <c r="UGM831" s="32"/>
      <c r="UGN831" s="32"/>
      <c r="UGO831" s="32"/>
      <c r="UGP831" s="32"/>
      <c r="UGQ831" s="32"/>
      <c r="UGR831" s="32"/>
      <c r="UGS831" s="32"/>
      <c r="UGT831" s="32"/>
      <c r="UGU831" s="32"/>
      <c r="UGV831" s="32"/>
      <c r="UGW831" s="32"/>
      <c r="UGX831" s="32"/>
      <c r="UGY831" s="32"/>
      <c r="UGZ831" s="32"/>
      <c r="UHA831" s="32"/>
      <c r="UHB831" s="32"/>
      <c r="UHC831" s="32"/>
      <c r="UHD831" s="32"/>
      <c r="UHE831" s="32"/>
      <c r="UHF831" s="32"/>
      <c r="UHG831" s="32"/>
      <c r="UHH831" s="32"/>
      <c r="UHI831" s="32"/>
      <c r="UHJ831" s="32"/>
      <c r="UHK831" s="32"/>
      <c r="UHL831" s="32"/>
      <c r="UHM831" s="32"/>
      <c r="UHN831" s="32"/>
      <c r="UHO831" s="32"/>
      <c r="UHP831" s="32"/>
      <c r="UHQ831" s="32"/>
      <c r="UHR831" s="32"/>
      <c r="UHS831" s="32"/>
      <c r="UHT831" s="32"/>
      <c r="UHU831" s="32"/>
      <c r="UHV831" s="32"/>
      <c r="UHW831" s="32"/>
      <c r="UHX831" s="32"/>
      <c r="UHY831" s="32"/>
      <c r="UHZ831" s="32"/>
      <c r="UIA831" s="32"/>
      <c r="UIB831" s="32"/>
      <c r="UIC831" s="32"/>
      <c r="UID831" s="32"/>
      <c r="UIE831" s="32"/>
      <c r="UIF831" s="32"/>
      <c r="UIG831" s="32"/>
      <c r="UIH831" s="32"/>
      <c r="UII831" s="32"/>
      <c r="UIJ831" s="32"/>
      <c r="UIK831" s="32"/>
      <c r="UIL831" s="32"/>
      <c r="UIM831" s="32"/>
      <c r="UIN831" s="32"/>
      <c r="UIO831" s="32"/>
      <c r="UIP831" s="32"/>
      <c r="UIQ831" s="32"/>
      <c r="UIR831" s="32"/>
      <c r="UIS831" s="32"/>
      <c r="UIT831" s="32"/>
      <c r="UIU831" s="32"/>
      <c r="UIV831" s="32"/>
      <c r="UIW831" s="32"/>
      <c r="UIX831" s="32"/>
      <c r="UIY831" s="32"/>
      <c r="UIZ831" s="32"/>
      <c r="UJA831" s="32"/>
      <c r="UJB831" s="32"/>
      <c r="UJC831" s="32"/>
      <c r="UJD831" s="32"/>
      <c r="UJE831" s="32"/>
      <c r="UJF831" s="32"/>
      <c r="UJG831" s="32"/>
      <c r="UJH831" s="32"/>
      <c r="UJI831" s="32"/>
      <c r="UJJ831" s="32"/>
      <c r="UJK831" s="32"/>
      <c r="UJL831" s="32"/>
      <c r="UJM831" s="32"/>
      <c r="UJN831" s="32"/>
      <c r="UJO831" s="32"/>
      <c r="UJP831" s="32"/>
      <c r="UJQ831" s="32"/>
      <c r="UJR831" s="32"/>
      <c r="UJS831" s="32"/>
      <c r="UJT831" s="32"/>
      <c r="UJU831" s="32"/>
      <c r="UJV831" s="32"/>
      <c r="UJW831" s="32"/>
      <c r="UJX831" s="32"/>
      <c r="UJY831" s="32"/>
      <c r="UJZ831" s="32"/>
      <c r="UKA831" s="32"/>
      <c r="UKB831" s="32"/>
      <c r="UKC831" s="32"/>
      <c r="UKD831" s="32"/>
      <c r="UKE831" s="32"/>
      <c r="UKF831" s="32"/>
      <c r="UKG831" s="32"/>
      <c r="UKH831" s="32"/>
      <c r="UKI831" s="32"/>
      <c r="UKJ831" s="32"/>
      <c r="UKK831" s="32"/>
      <c r="UKL831" s="32"/>
      <c r="UKM831" s="32"/>
      <c r="UKN831" s="32"/>
      <c r="UKO831" s="32"/>
      <c r="UKP831" s="32"/>
      <c r="UKQ831" s="32"/>
      <c r="UKR831" s="32"/>
      <c r="UKS831" s="32"/>
      <c r="UKT831" s="32"/>
      <c r="UKU831" s="32"/>
      <c r="UKV831" s="32"/>
      <c r="UKW831" s="32"/>
      <c r="UKX831" s="32"/>
      <c r="UKY831" s="32"/>
      <c r="UKZ831" s="32"/>
      <c r="ULA831" s="32"/>
      <c r="ULB831" s="32"/>
      <c r="ULC831" s="32"/>
      <c r="ULD831" s="32"/>
      <c r="ULE831" s="32"/>
      <c r="ULF831" s="32"/>
      <c r="ULG831" s="32"/>
      <c r="ULH831" s="32"/>
      <c r="ULI831" s="32"/>
      <c r="ULJ831" s="32"/>
      <c r="ULK831" s="32"/>
      <c r="ULL831" s="32"/>
      <c r="ULM831" s="32"/>
      <c r="ULN831" s="32"/>
      <c r="ULO831" s="32"/>
      <c r="ULP831" s="32"/>
      <c r="ULQ831" s="32"/>
      <c r="ULR831" s="32"/>
      <c r="ULS831" s="32"/>
      <c r="ULT831" s="32"/>
      <c r="ULU831" s="32"/>
      <c r="ULV831" s="32"/>
      <c r="ULW831" s="32"/>
      <c r="ULX831" s="32"/>
      <c r="ULY831" s="32"/>
      <c r="ULZ831" s="32"/>
      <c r="UMA831" s="32"/>
      <c r="UMB831" s="32"/>
      <c r="UMC831" s="32"/>
      <c r="UMD831" s="32"/>
      <c r="UME831" s="32"/>
      <c r="UMF831" s="32"/>
      <c r="UMG831" s="32"/>
      <c r="UMH831" s="32"/>
      <c r="UMI831" s="32"/>
      <c r="UMJ831" s="32"/>
      <c r="UMK831" s="32"/>
      <c r="UML831" s="32"/>
      <c r="UMM831" s="32"/>
      <c r="UMN831" s="32"/>
      <c r="UMO831" s="32"/>
      <c r="UMP831" s="32"/>
      <c r="UMQ831" s="32"/>
      <c r="UMR831" s="32"/>
      <c r="UMS831" s="32"/>
      <c r="UMT831" s="32"/>
      <c r="UMU831" s="32"/>
      <c r="UMV831" s="32"/>
      <c r="UMW831" s="32"/>
      <c r="UMX831" s="32"/>
      <c r="UMY831" s="32"/>
      <c r="UMZ831" s="32"/>
      <c r="UNA831" s="32"/>
      <c r="UNB831" s="32"/>
      <c r="UNC831" s="32"/>
      <c r="UND831" s="32"/>
      <c r="UNE831" s="32"/>
      <c r="UNF831" s="32"/>
      <c r="UNG831" s="32"/>
      <c r="UNH831" s="32"/>
      <c r="UNI831" s="32"/>
      <c r="UNJ831" s="32"/>
      <c r="UNK831" s="32"/>
      <c r="UNL831" s="32"/>
      <c r="UNM831" s="32"/>
      <c r="UNN831" s="32"/>
      <c r="UNO831" s="32"/>
      <c r="UNP831" s="32"/>
      <c r="UNQ831" s="32"/>
      <c r="UNR831" s="32"/>
      <c r="UNS831" s="32"/>
      <c r="UNT831" s="32"/>
      <c r="UNU831" s="32"/>
      <c r="UNV831" s="32"/>
      <c r="UNW831" s="32"/>
      <c r="UNX831" s="32"/>
      <c r="UNY831" s="32"/>
      <c r="UNZ831" s="32"/>
      <c r="UOA831" s="32"/>
      <c r="UOB831" s="32"/>
      <c r="UOC831" s="32"/>
      <c r="UOD831" s="32"/>
      <c r="UOE831" s="32"/>
      <c r="UOF831" s="32"/>
      <c r="UOG831" s="32"/>
      <c r="UOH831" s="32"/>
      <c r="UOI831" s="32"/>
      <c r="UOJ831" s="32"/>
      <c r="UOK831" s="32"/>
      <c r="UOL831" s="32"/>
      <c r="UOM831" s="32"/>
      <c r="UON831" s="32"/>
      <c r="UOO831" s="32"/>
      <c r="UOP831" s="32"/>
      <c r="UOQ831" s="32"/>
      <c r="UOR831" s="32"/>
      <c r="UOS831" s="32"/>
      <c r="UOT831" s="32"/>
      <c r="UOU831" s="32"/>
      <c r="UOV831" s="32"/>
      <c r="UOW831" s="32"/>
      <c r="UOX831" s="32"/>
      <c r="UOY831" s="32"/>
      <c r="UOZ831" s="32"/>
      <c r="UPA831" s="32"/>
      <c r="UPB831" s="32"/>
      <c r="UPC831" s="32"/>
      <c r="UPD831" s="32"/>
      <c r="UPE831" s="32"/>
      <c r="UPF831" s="32"/>
      <c r="UPG831" s="32"/>
      <c r="UPH831" s="32"/>
      <c r="UPI831" s="32"/>
      <c r="UPJ831" s="32"/>
      <c r="UPK831" s="32"/>
      <c r="UPL831" s="32"/>
      <c r="UPM831" s="32"/>
      <c r="UPN831" s="32"/>
      <c r="UPO831" s="32"/>
      <c r="UPP831" s="32"/>
      <c r="UPQ831" s="32"/>
      <c r="UPR831" s="32"/>
      <c r="UPS831" s="32"/>
      <c r="UPT831" s="32"/>
      <c r="UPU831" s="32"/>
      <c r="UPV831" s="32"/>
      <c r="UPW831" s="32"/>
      <c r="UPX831" s="32"/>
      <c r="UPY831" s="32"/>
      <c r="UPZ831" s="32"/>
      <c r="UQA831" s="32"/>
      <c r="UQB831" s="32"/>
      <c r="UQC831" s="32"/>
      <c r="UQD831" s="32"/>
      <c r="UQE831" s="32"/>
      <c r="UQF831" s="32"/>
      <c r="UQG831" s="32"/>
      <c r="UQH831" s="32"/>
      <c r="UQI831" s="32"/>
      <c r="UQJ831" s="32"/>
      <c r="UQK831" s="32"/>
      <c r="UQL831" s="32"/>
      <c r="UQM831" s="32"/>
      <c r="UQN831" s="32"/>
      <c r="UQO831" s="32"/>
      <c r="UQP831" s="32"/>
      <c r="UQQ831" s="32"/>
      <c r="UQR831" s="32"/>
      <c r="UQS831" s="32"/>
      <c r="UQT831" s="32"/>
      <c r="UQU831" s="32"/>
      <c r="UQV831" s="32"/>
      <c r="UQW831" s="32"/>
      <c r="UQX831" s="32"/>
      <c r="UQY831" s="32"/>
      <c r="UQZ831" s="32"/>
      <c r="URA831" s="32"/>
      <c r="URB831" s="32"/>
      <c r="URC831" s="32"/>
      <c r="URD831" s="32"/>
      <c r="URE831" s="32"/>
      <c r="URF831" s="32"/>
      <c r="URG831" s="32"/>
      <c r="URH831" s="32"/>
      <c r="URI831" s="32"/>
      <c r="URJ831" s="32"/>
      <c r="URK831" s="32"/>
      <c r="URL831" s="32"/>
      <c r="URM831" s="32"/>
      <c r="URN831" s="32"/>
      <c r="URO831" s="32"/>
      <c r="URP831" s="32"/>
      <c r="URQ831" s="32"/>
      <c r="URR831" s="32"/>
      <c r="URS831" s="32"/>
      <c r="URT831" s="32"/>
      <c r="URU831" s="32"/>
      <c r="URV831" s="32"/>
      <c r="URW831" s="32"/>
      <c r="URX831" s="32"/>
      <c r="URY831" s="32"/>
      <c r="URZ831" s="32"/>
      <c r="USA831" s="32"/>
      <c r="USB831" s="32"/>
      <c r="USC831" s="32"/>
      <c r="USD831" s="32"/>
      <c r="USE831" s="32"/>
      <c r="USF831" s="32"/>
      <c r="USG831" s="32"/>
      <c r="USH831" s="32"/>
      <c r="USI831" s="32"/>
      <c r="USJ831" s="32"/>
      <c r="USK831" s="32"/>
      <c r="USL831" s="32"/>
      <c r="USM831" s="32"/>
      <c r="USN831" s="32"/>
      <c r="USO831" s="32"/>
      <c r="USP831" s="32"/>
      <c r="USQ831" s="32"/>
      <c r="USR831" s="32"/>
      <c r="USS831" s="32"/>
      <c r="UST831" s="32"/>
      <c r="USU831" s="32"/>
      <c r="USV831" s="32"/>
      <c r="USW831" s="32"/>
      <c r="USX831" s="32"/>
      <c r="USY831" s="32"/>
      <c r="USZ831" s="32"/>
      <c r="UTA831" s="32"/>
      <c r="UTB831" s="32"/>
      <c r="UTC831" s="32"/>
      <c r="UTD831" s="32"/>
      <c r="UTE831" s="32"/>
      <c r="UTF831" s="32"/>
      <c r="UTG831" s="32"/>
      <c r="UTH831" s="32"/>
      <c r="UTI831" s="32"/>
      <c r="UTJ831" s="32"/>
      <c r="UTK831" s="32"/>
      <c r="UTL831" s="32"/>
      <c r="UTM831" s="32"/>
      <c r="UTN831" s="32"/>
      <c r="UTO831" s="32"/>
      <c r="UTP831" s="32"/>
      <c r="UTQ831" s="32"/>
      <c r="UTR831" s="32"/>
      <c r="UTS831" s="32"/>
      <c r="UTT831" s="32"/>
      <c r="UTU831" s="32"/>
      <c r="UTV831" s="32"/>
      <c r="UTW831" s="32"/>
      <c r="UTX831" s="32"/>
      <c r="UTY831" s="32"/>
      <c r="UTZ831" s="32"/>
      <c r="UUA831" s="32"/>
      <c r="UUB831" s="32"/>
      <c r="UUC831" s="32"/>
      <c r="UUD831" s="32"/>
      <c r="UUE831" s="32"/>
      <c r="UUF831" s="32"/>
      <c r="UUG831" s="32"/>
      <c r="UUH831" s="32"/>
      <c r="UUI831" s="32"/>
      <c r="UUJ831" s="32"/>
      <c r="UUK831" s="32"/>
      <c r="UUL831" s="32"/>
      <c r="UUM831" s="32"/>
      <c r="UUN831" s="32"/>
      <c r="UUO831" s="32"/>
      <c r="UUP831" s="32"/>
      <c r="UUQ831" s="32"/>
      <c r="UUR831" s="32"/>
      <c r="UUS831" s="32"/>
      <c r="UUT831" s="32"/>
      <c r="UUU831" s="32"/>
      <c r="UUV831" s="32"/>
      <c r="UUW831" s="32"/>
      <c r="UUX831" s="32"/>
      <c r="UUY831" s="32"/>
      <c r="UUZ831" s="32"/>
      <c r="UVA831" s="32"/>
      <c r="UVB831" s="32"/>
      <c r="UVC831" s="32"/>
      <c r="UVD831" s="32"/>
      <c r="UVE831" s="32"/>
      <c r="UVF831" s="32"/>
      <c r="UVG831" s="32"/>
      <c r="UVH831" s="32"/>
      <c r="UVI831" s="32"/>
      <c r="UVJ831" s="32"/>
      <c r="UVK831" s="32"/>
      <c r="UVL831" s="32"/>
      <c r="UVM831" s="32"/>
      <c r="UVN831" s="32"/>
      <c r="UVO831" s="32"/>
      <c r="UVP831" s="32"/>
      <c r="UVQ831" s="32"/>
      <c r="UVR831" s="32"/>
      <c r="UVS831" s="32"/>
      <c r="UVT831" s="32"/>
      <c r="UVU831" s="32"/>
      <c r="UVV831" s="32"/>
      <c r="UVW831" s="32"/>
      <c r="UVX831" s="32"/>
      <c r="UVY831" s="32"/>
      <c r="UVZ831" s="32"/>
      <c r="UWA831" s="32"/>
      <c r="UWB831" s="32"/>
      <c r="UWC831" s="32"/>
      <c r="UWD831" s="32"/>
      <c r="UWE831" s="32"/>
      <c r="UWF831" s="32"/>
      <c r="UWG831" s="32"/>
      <c r="UWH831" s="32"/>
      <c r="UWI831" s="32"/>
      <c r="UWJ831" s="32"/>
      <c r="UWK831" s="32"/>
      <c r="UWL831" s="32"/>
      <c r="UWM831" s="32"/>
      <c r="UWN831" s="32"/>
      <c r="UWO831" s="32"/>
      <c r="UWP831" s="32"/>
      <c r="UWQ831" s="32"/>
      <c r="UWR831" s="32"/>
      <c r="UWS831" s="32"/>
      <c r="UWT831" s="32"/>
      <c r="UWU831" s="32"/>
      <c r="UWV831" s="32"/>
      <c r="UWW831" s="32"/>
      <c r="UWX831" s="32"/>
      <c r="UWY831" s="32"/>
      <c r="UWZ831" s="32"/>
      <c r="UXA831" s="32"/>
      <c r="UXB831" s="32"/>
      <c r="UXC831" s="32"/>
      <c r="UXD831" s="32"/>
      <c r="UXE831" s="32"/>
      <c r="UXF831" s="32"/>
      <c r="UXG831" s="32"/>
      <c r="UXH831" s="32"/>
      <c r="UXI831" s="32"/>
      <c r="UXJ831" s="32"/>
      <c r="UXK831" s="32"/>
      <c r="UXL831" s="32"/>
      <c r="UXM831" s="32"/>
      <c r="UXN831" s="32"/>
      <c r="UXO831" s="32"/>
      <c r="UXP831" s="32"/>
      <c r="UXQ831" s="32"/>
      <c r="UXR831" s="32"/>
      <c r="UXS831" s="32"/>
      <c r="UXT831" s="32"/>
      <c r="UXU831" s="32"/>
      <c r="UXV831" s="32"/>
      <c r="UXW831" s="32"/>
      <c r="UXX831" s="32"/>
      <c r="UXY831" s="32"/>
      <c r="UXZ831" s="32"/>
      <c r="UYA831" s="32"/>
      <c r="UYB831" s="32"/>
      <c r="UYC831" s="32"/>
      <c r="UYD831" s="32"/>
      <c r="UYE831" s="32"/>
      <c r="UYF831" s="32"/>
      <c r="UYG831" s="32"/>
      <c r="UYH831" s="32"/>
      <c r="UYI831" s="32"/>
      <c r="UYJ831" s="32"/>
      <c r="UYK831" s="32"/>
      <c r="UYL831" s="32"/>
      <c r="UYM831" s="32"/>
      <c r="UYN831" s="32"/>
      <c r="UYO831" s="32"/>
      <c r="UYP831" s="32"/>
      <c r="UYQ831" s="32"/>
      <c r="UYR831" s="32"/>
      <c r="UYS831" s="32"/>
      <c r="UYT831" s="32"/>
      <c r="UYU831" s="32"/>
      <c r="UYV831" s="32"/>
      <c r="UYW831" s="32"/>
      <c r="UYX831" s="32"/>
      <c r="UYY831" s="32"/>
      <c r="UYZ831" s="32"/>
      <c r="UZA831" s="32"/>
      <c r="UZB831" s="32"/>
      <c r="UZC831" s="32"/>
      <c r="UZD831" s="32"/>
      <c r="UZE831" s="32"/>
      <c r="UZF831" s="32"/>
      <c r="UZG831" s="32"/>
      <c r="UZH831" s="32"/>
      <c r="UZI831" s="32"/>
      <c r="UZJ831" s="32"/>
      <c r="UZK831" s="32"/>
      <c r="UZL831" s="32"/>
      <c r="UZM831" s="32"/>
      <c r="UZN831" s="32"/>
      <c r="UZO831" s="32"/>
      <c r="UZP831" s="32"/>
      <c r="UZQ831" s="32"/>
      <c r="UZR831" s="32"/>
      <c r="UZS831" s="32"/>
      <c r="UZT831" s="32"/>
      <c r="UZU831" s="32"/>
      <c r="UZV831" s="32"/>
      <c r="UZW831" s="32"/>
      <c r="UZX831" s="32"/>
      <c r="UZY831" s="32"/>
      <c r="UZZ831" s="32"/>
      <c r="VAA831" s="32"/>
      <c r="VAB831" s="32"/>
      <c r="VAC831" s="32"/>
      <c r="VAD831" s="32"/>
      <c r="VAE831" s="32"/>
      <c r="VAF831" s="32"/>
      <c r="VAG831" s="32"/>
      <c r="VAH831" s="32"/>
      <c r="VAI831" s="32"/>
      <c r="VAJ831" s="32"/>
      <c r="VAK831" s="32"/>
      <c r="VAL831" s="32"/>
      <c r="VAM831" s="32"/>
      <c r="VAN831" s="32"/>
      <c r="VAO831" s="32"/>
      <c r="VAP831" s="32"/>
      <c r="VAQ831" s="32"/>
      <c r="VAR831" s="32"/>
      <c r="VAS831" s="32"/>
      <c r="VAT831" s="32"/>
      <c r="VAU831" s="32"/>
      <c r="VAV831" s="32"/>
      <c r="VAW831" s="32"/>
      <c r="VAX831" s="32"/>
      <c r="VAY831" s="32"/>
      <c r="VAZ831" s="32"/>
      <c r="VBA831" s="32"/>
      <c r="VBB831" s="32"/>
      <c r="VBC831" s="32"/>
      <c r="VBD831" s="32"/>
      <c r="VBE831" s="32"/>
      <c r="VBF831" s="32"/>
      <c r="VBG831" s="32"/>
      <c r="VBH831" s="32"/>
      <c r="VBI831" s="32"/>
      <c r="VBJ831" s="32"/>
      <c r="VBK831" s="32"/>
      <c r="VBL831" s="32"/>
      <c r="VBM831" s="32"/>
      <c r="VBN831" s="32"/>
      <c r="VBO831" s="32"/>
      <c r="VBP831" s="32"/>
      <c r="VBQ831" s="32"/>
      <c r="VBR831" s="32"/>
      <c r="VBS831" s="32"/>
      <c r="VBT831" s="32"/>
      <c r="VBU831" s="32"/>
      <c r="VBV831" s="32"/>
      <c r="VBW831" s="32"/>
      <c r="VBX831" s="32"/>
      <c r="VBY831" s="32"/>
      <c r="VBZ831" s="32"/>
      <c r="VCA831" s="32"/>
      <c r="VCB831" s="32"/>
      <c r="VCC831" s="32"/>
      <c r="VCD831" s="32"/>
      <c r="VCE831" s="32"/>
      <c r="VCF831" s="32"/>
      <c r="VCG831" s="32"/>
      <c r="VCH831" s="32"/>
      <c r="VCI831" s="32"/>
      <c r="VCJ831" s="32"/>
      <c r="VCK831" s="32"/>
      <c r="VCL831" s="32"/>
      <c r="VCM831" s="32"/>
      <c r="VCN831" s="32"/>
      <c r="VCO831" s="32"/>
      <c r="VCP831" s="32"/>
      <c r="VCQ831" s="32"/>
      <c r="VCR831" s="32"/>
      <c r="VCS831" s="32"/>
      <c r="VCT831" s="32"/>
      <c r="VCU831" s="32"/>
      <c r="VCV831" s="32"/>
      <c r="VCW831" s="32"/>
      <c r="VCX831" s="32"/>
      <c r="VCY831" s="32"/>
      <c r="VCZ831" s="32"/>
      <c r="VDA831" s="32"/>
      <c r="VDB831" s="32"/>
      <c r="VDC831" s="32"/>
      <c r="VDD831" s="32"/>
      <c r="VDE831" s="32"/>
      <c r="VDF831" s="32"/>
      <c r="VDG831" s="32"/>
      <c r="VDH831" s="32"/>
      <c r="VDI831" s="32"/>
      <c r="VDJ831" s="32"/>
      <c r="VDK831" s="32"/>
      <c r="VDL831" s="32"/>
      <c r="VDM831" s="32"/>
      <c r="VDN831" s="32"/>
      <c r="VDO831" s="32"/>
      <c r="VDP831" s="32"/>
      <c r="VDQ831" s="32"/>
      <c r="VDR831" s="32"/>
      <c r="VDS831" s="32"/>
      <c r="VDT831" s="32"/>
      <c r="VDU831" s="32"/>
      <c r="VDV831" s="32"/>
      <c r="VDW831" s="32"/>
      <c r="VDX831" s="32"/>
      <c r="VDY831" s="32"/>
      <c r="VDZ831" s="32"/>
      <c r="VEA831" s="32"/>
      <c r="VEB831" s="32"/>
      <c r="VEC831" s="32"/>
      <c r="VED831" s="32"/>
      <c r="VEE831" s="32"/>
      <c r="VEF831" s="32"/>
      <c r="VEG831" s="32"/>
      <c r="VEH831" s="32"/>
      <c r="VEI831" s="32"/>
      <c r="VEJ831" s="32"/>
      <c r="VEK831" s="32"/>
      <c r="VEL831" s="32"/>
      <c r="VEM831" s="32"/>
      <c r="VEN831" s="32"/>
      <c r="VEO831" s="32"/>
      <c r="VEP831" s="32"/>
      <c r="VEQ831" s="32"/>
      <c r="VER831" s="32"/>
      <c r="VES831" s="32"/>
      <c r="VET831" s="32"/>
      <c r="VEU831" s="32"/>
      <c r="VEV831" s="32"/>
      <c r="VEW831" s="32"/>
      <c r="VEX831" s="32"/>
      <c r="VEY831" s="32"/>
      <c r="VEZ831" s="32"/>
      <c r="VFA831" s="32"/>
      <c r="VFB831" s="32"/>
      <c r="VFC831" s="32"/>
      <c r="VFD831" s="32"/>
      <c r="VFE831" s="32"/>
      <c r="VFF831" s="32"/>
      <c r="VFG831" s="32"/>
      <c r="VFH831" s="32"/>
      <c r="VFI831" s="32"/>
      <c r="VFJ831" s="32"/>
      <c r="VFK831" s="32"/>
      <c r="VFL831" s="32"/>
      <c r="VFM831" s="32"/>
      <c r="VFN831" s="32"/>
      <c r="VFO831" s="32"/>
      <c r="VFP831" s="32"/>
      <c r="VFQ831" s="32"/>
      <c r="VFR831" s="32"/>
      <c r="VFS831" s="32"/>
      <c r="VFT831" s="32"/>
      <c r="VFU831" s="32"/>
      <c r="VFV831" s="32"/>
      <c r="VFW831" s="32"/>
      <c r="VFX831" s="32"/>
      <c r="VFY831" s="32"/>
      <c r="VFZ831" s="32"/>
      <c r="VGA831" s="32"/>
      <c r="VGB831" s="32"/>
      <c r="VGC831" s="32"/>
      <c r="VGD831" s="32"/>
      <c r="VGE831" s="32"/>
      <c r="VGF831" s="32"/>
      <c r="VGG831" s="32"/>
      <c r="VGH831" s="32"/>
      <c r="VGI831" s="32"/>
      <c r="VGJ831" s="32"/>
      <c r="VGK831" s="32"/>
      <c r="VGL831" s="32"/>
      <c r="VGM831" s="32"/>
      <c r="VGN831" s="32"/>
      <c r="VGO831" s="32"/>
      <c r="VGP831" s="32"/>
      <c r="VGQ831" s="32"/>
      <c r="VGR831" s="32"/>
      <c r="VGS831" s="32"/>
      <c r="VGT831" s="32"/>
      <c r="VGU831" s="32"/>
      <c r="VGV831" s="32"/>
      <c r="VGW831" s="32"/>
      <c r="VGX831" s="32"/>
      <c r="VGY831" s="32"/>
      <c r="VGZ831" s="32"/>
      <c r="VHA831" s="32"/>
      <c r="VHB831" s="32"/>
      <c r="VHC831" s="32"/>
      <c r="VHD831" s="32"/>
      <c r="VHE831" s="32"/>
      <c r="VHF831" s="32"/>
      <c r="VHG831" s="32"/>
      <c r="VHH831" s="32"/>
      <c r="VHI831" s="32"/>
      <c r="VHJ831" s="32"/>
      <c r="VHK831" s="32"/>
      <c r="VHL831" s="32"/>
      <c r="VHM831" s="32"/>
      <c r="VHN831" s="32"/>
      <c r="VHO831" s="32"/>
      <c r="VHP831" s="32"/>
      <c r="VHQ831" s="32"/>
      <c r="VHR831" s="32"/>
      <c r="VHS831" s="32"/>
      <c r="VHT831" s="32"/>
      <c r="VHU831" s="32"/>
      <c r="VHV831" s="32"/>
      <c r="VHW831" s="32"/>
      <c r="VHX831" s="32"/>
      <c r="VHY831" s="32"/>
      <c r="VHZ831" s="32"/>
      <c r="VIA831" s="32"/>
      <c r="VIB831" s="32"/>
      <c r="VIC831" s="32"/>
      <c r="VID831" s="32"/>
      <c r="VIE831" s="32"/>
      <c r="VIF831" s="32"/>
      <c r="VIG831" s="32"/>
      <c r="VIH831" s="32"/>
      <c r="VII831" s="32"/>
      <c r="VIJ831" s="32"/>
      <c r="VIK831" s="32"/>
      <c r="VIL831" s="32"/>
      <c r="VIM831" s="32"/>
      <c r="VIN831" s="32"/>
      <c r="VIO831" s="32"/>
      <c r="VIP831" s="32"/>
      <c r="VIQ831" s="32"/>
      <c r="VIR831" s="32"/>
      <c r="VIS831" s="32"/>
      <c r="VIT831" s="32"/>
      <c r="VIU831" s="32"/>
      <c r="VIV831" s="32"/>
      <c r="VIW831" s="32"/>
      <c r="VIX831" s="32"/>
      <c r="VIY831" s="32"/>
      <c r="VIZ831" s="32"/>
      <c r="VJA831" s="32"/>
      <c r="VJB831" s="32"/>
      <c r="VJC831" s="32"/>
      <c r="VJD831" s="32"/>
      <c r="VJE831" s="32"/>
      <c r="VJF831" s="32"/>
      <c r="VJG831" s="32"/>
      <c r="VJH831" s="32"/>
      <c r="VJI831" s="32"/>
      <c r="VJJ831" s="32"/>
      <c r="VJK831" s="32"/>
      <c r="VJL831" s="32"/>
      <c r="VJM831" s="32"/>
      <c r="VJN831" s="32"/>
      <c r="VJO831" s="32"/>
      <c r="VJP831" s="32"/>
      <c r="VJQ831" s="32"/>
      <c r="VJR831" s="32"/>
      <c r="VJS831" s="32"/>
      <c r="VJT831" s="32"/>
      <c r="VJU831" s="32"/>
      <c r="VJV831" s="32"/>
      <c r="VJW831" s="32"/>
      <c r="VJX831" s="32"/>
      <c r="VJY831" s="32"/>
      <c r="VJZ831" s="32"/>
      <c r="VKA831" s="32"/>
      <c r="VKB831" s="32"/>
      <c r="VKC831" s="32"/>
      <c r="VKD831" s="32"/>
      <c r="VKE831" s="32"/>
      <c r="VKF831" s="32"/>
      <c r="VKG831" s="32"/>
      <c r="VKH831" s="32"/>
      <c r="VKI831" s="32"/>
      <c r="VKJ831" s="32"/>
      <c r="VKK831" s="32"/>
      <c r="VKL831" s="32"/>
      <c r="VKM831" s="32"/>
      <c r="VKN831" s="32"/>
      <c r="VKO831" s="32"/>
      <c r="VKP831" s="32"/>
      <c r="VKQ831" s="32"/>
      <c r="VKR831" s="32"/>
      <c r="VKS831" s="32"/>
      <c r="VKT831" s="32"/>
      <c r="VKU831" s="32"/>
      <c r="VKV831" s="32"/>
      <c r="VKW831" s="32"/>
      <c r="VKX831" s="32"/>
      <c r="VKY831" s="32"/>
      <c r="VKZ831" s="32"/>
      <c r="VLA831" s="32"/>
      <c r="VLB831" s="32"/>
      <c r="VLC831" s="32"/>
      <c r="VLD831" s="32"/>
      <c r="VLE831" s="32"/>
      <c r="VLF831" s="32"/>
      <c r="VLG831" s="32"/>
      <c r="VLH831" s="32"/>
      <c r="VLI831" s="32"/>
      <c r="VLJ831" s="32"/>
      <c r="VLK831" s="32"/>
      <c r="VLL831" s="32"/>
      <c r="VLM831" s="32"/>
      <c r="VLN831" s="32"/>
      <c r="VLO831" s="32"/>
      <c r="VLP831" s="32"/>
      <c r="VLQ831" s="32"/>
      <c r="VLR831" s="32"/>
      <c r="VLS831" s="32"/>
      <c r="VLT831" s="32"/>
      <c r="VLU831" s="32"/>
      <c r="VLV831" s="32"/>
      <c r="VLW831" s="32"/>
      <c r="VLX831" s="32"/>
      <c r="VLY831" s="32"/>
      <c r="VLZ831" s="32"/>
      <c r="VMA831" s="32"/>
      <c r="VMB831" s="32"/>
      <c r="VMC831" s="32"/>
      <c r="VMD831" s="32"/>
      <c r="VME831" s="32"/>
      <c r="VMF831" s="32"/>
      <c r="VMG831" s="32"/>
      <c r="VMH831" s="32"/>
      <c r="VMI831" s="32"/>
      <c r="VMJ831" s="32"/>
      <c r="VMK831" s="32"/>
      <c r="VML831" s="32"/>
      <c r="VMM831" s="32"/>
      <c r="VMN831" s="32"/>
      <c r="VMO831" s="32"/>
      <c r="VMP831" s="32"/>
      <c r="VMQ831" s="32"/>
      <c r="VMR831" s="32"/>
      <c r="VMS831" s="32"/>
      <c r="VMT831" s="32"/>
      <c r="VMU831" s="32"/>
      <c r="VMV831" s="32"/>
      <c r="VMW831" s="32"/>
      <c r="VMX831" s="32"/>
      <c r="VMY831" s="32"/>
      <c r="VMZ831" s="32"/>
      <c r="VNA831" s="32"/>
      <c r="VNB831" s="32"/>
      <c r="VNC831" s="32"/>
      <c r="VND831" s="32"/>
      <c r="VNE831" s="32"/>
      <c r="VNF831" s="32"/>
      <c r="VNG831" s="32"/>
      <c r="VNH831" s="32"/>
      <c r="VNI831" s="32"/>
      <c r="VNJ831" s="32"/>
      <c r="VNK831" s="32"/>
      <c r="VNL831" s="32"/>
      <c r="VNM831" s="32"/>
      <c r="VNN831" s="32"/>
      <c r="VNO831" s="32"/>
      <c r="VNP831" s="32"/>
      <c r="VNQ831" s="32"/>
      <c r="VNR831" s="32"/>
      <c r="VNS831" s="32"/>
      <c r="VNT831" s="32"/>
      <c r="VNU831" s="32"/>
      <c r="VNV831" s="32"/>
      <c r="VNW831" s="32"/>
      <c r="VNX831" s="32"/>
      <c r="VNY831" s="32"/>
      <c r="VNZ831" s="32"/>
      <c r="VOA831" s="32"/>
      <c r="VOB831" s="32"/>
      <c r="VOC831" s="32"/>
      <c r="VOD831" s="32"/>
      <c r="VOE831" s="32"/>
      <c r="VOF831" s="32"/>
      <c r="VOG831" s="32"/>
      <c r="VOH831" s="32"/>
      <c r="VOI831" s="32"/>
      <c r="VOJ831" s="32"/>
      <c r="VOK831" s="32"/>
      <c r="VOL831" s="32"/>
      <c r="VOM831" s="32"/>
      <c r="VON831" s="32"/>
      <c r="VOO831" s="32"/>
      <c r="VOP831" s="32"/>
      <c r="VOQ831" s="32"/>
      <c r="VOR831" s="32"/>
      <c r="VOS831" s="32"/>
      <c r="VOT831" s="32"/>
      <c r="VOU831" s="32"/>
      <c r="VOV831" s="32"/>
      <c r="VOW831" s="32"/>
      <c r="VOX831" s="32"/>
      <c r="VOY831" s="32"/>
      <c r="VOZ831" s="32"/>
      <c r="VPA831" s="32"/>
      <c r="VPB831" s="32"/>
      <c r="VPC831" s="32"/>
      <c r="VPD831" s="32"/>
      <c r="VPE831" s="32"/>
      <c r="VPF831" s="32"/>
      <c r="VPG831" s="32"/>
      <c r="VPH831" s="32"/>
      <c r="VPI831" s="32"/>
      <c r="VPJ831" s="32"/>
      <c r="VPK831" s="32"/>
      <c r="VPL831" s="32"/>
      <c r="VPM831" s="32"/>
      <c r="VPN831" s="32"/>
      <c r="VPO831" s="32"/>
      <c r="VPP831" s="32"/>
      <c r="VPQ831" s="32"/>
      <c r="VPR831" s="32"/>
      <c r="VPS831" s="32"/>
      <c r="VPT831" s="32"/>
      <c r="VPU831" s="32"/>
      <c r="VPV831" s="32"/>
      <c r="VPW831" s="32"/>
      <c r="VPX831" s="32"/>
      <c r="VPY831" s="32"/>
      <c r="VPZ831" s="32"/>
      <c r="VQA831" s="32"/>
      <c r="VQB831" s="32"/>
      <c r="VQC831" s="32"/>
      <c r="VQD831" s="32"/>
      <c r="VQE831" s="32"/>
      <c r="VQF831" s="32"/>
      <c r="VQG831" s="32"/>
      <c r="VQH831" s="32"/>
      <c r="VQI831" s="32"/>
      <c r="VQJ831" s="32"/>
      <c r="VQK831" s="32"/>
      <c r="VQL831" s="32"/>
      <c r="VQM831" s="32"/>
      <c r="VQN831" s="32"/>
      <c r="VQO831" s="32"/>
      <c r="VQP831" s="32"/>
      <c r="VQQ831" s="32"/>
      <c r="VQR831" s="32"/>
      <c r="VQS831" s="32"/>
      <c r="VQT831" s="32"/>
      <c r="VQU831" s="32"/>
      <c r="VQV831" s="32"/>
      <c r="VQW831" s="32"/>
      <c r="VQX831" s="32"/>
      <c r="VQY831" s="32"/>
      <c r="VQZ831" s="32"/>
      <c r="VRA831" s="32"/>
      <c r="VRB831" s="32"/>
      <c r="VRC831" s="32"/>
      <c r="VRD831" s="32"/>
      <c r="VRE831" s="32"/>
      <c r="VRF831" s="32"/>
      <c r="VRG831" s="32"/>
      <c r="VRH831" s="32"/>
      <c r="VRI831" s="32"/>
      <c r="VRJ831" s="32"/>
      <c r="VRK831" s="32"/>
      <c r="VRL831" s="32"/>
      <c r="VRM831" s="32"/>
      <c r="VRN831" s="32"/>
      <c r="VRO831" s="32"/>
      <c r="VRP831" s="32"/>
      <c r="VRQ831" s="32"/>
      <c r="VRR831" s="32"/>
      <c r="VRS831" s="32"/>
      <c r="VRT831" s="32"/>
      <c r="VRU831" s="32"/>
      <c r="VRV831" s="32"/>
      <c r="VRW831" s="32"/>
      <c r="VRX831" s="32"/>
      <c r="VRY831" s="32"/>
      <c r="VRZ831" s="32"/>
      <c r="VSA831" s="32"/>
      <c r="VSB831" s="32"/>
      <c r="VSC831" s="32"/>
      <c r="VSD831" s="32"/>
      <c r="VSE831" s="32"/>
      <c r="VSF831" s="32"/>
      <c r="VSG831" s="32"/>
      <c r="VSH831" s="32"/>
      <c r="VSI831" s="32"/>
      <c r="VSJ831" s="32"/>
      <c r="VSK831" s="32"/>
      <c r="VSL831" s="32"/>
      <c r="VSM831" s="32"/>
      <c r="VSN831" s="32"/>
      <c r="VSO831" s="32"/>
      <c r="VSP831" s="32"/>
      <c r="VSQ831" s="32"/>
      <c r="VSR831" s="32"/>
      <c r="VSS831" s="32"/>
      <c r="VST831" s="32"/>
      <c r="VSU831" s="32"/>
      <c r="VSV831" s="32"/>
      <c r="VSW831" s="32"/>
      <c r="VSX831" s="32"/>
      <c r="VSY831" s="32"/>
      <c r="VSZ831" s="32"/>
      <c r="VTA831" s="32"/>
      <c r="VTB831" s="32"/>
      <c r="VTC831" s="32"/>
      <c r="VTD831" s="32"/>
      <c r="VTE831" s="32"/>
      <c r="VTF831" s="32"/>
      <c r="VTG831" s="32"/>
      <c r="VTH831" s="32"/>
      <c r="VTI831" s="32"/>
      <c r="VTJ831" s="32"/>
      <c r="VTK831" s="32"/>
      <c r="VTL831" s="32"/>
      <c r="VTM831" s="32"/>
      <c r="VTN831" s="32"/>
      <c r="VTO831" s="32"/>
      <c r="VTP831" s="32"/>
      <c r="VTQ831" s="32"/>
      <c r="VTR831" s="32"/>
      <c r="VTS831" s="32"/>
      <c r="VTT831" s="32"/>
      <c r="VTU831" s="32"/>
      <c r="VTV831" s="32"/>
      <c r="VTW831" s="32"/>
      <c r="VTX831" s="32"/>
      <c r="VTY831" s="32"/>
      <c r="VTZ831" s="32"/>
      <c r="VUA831" s="32"/>
      <c r="VUB831" s="32"/>
      <c r="VUC831" s="32"/>
      <c r="VUD831" s="32"/>
      <c r="VUE831" s="32"/>
      <c r="VUF831" s="32"/>
      <c r="VUG831" s="32"/>
      <c r="VUH831" s="32"/>
      <c r="VUI831" s="32"/>
      <c r="VUJ831" s="32"/>
      <c r="VUK831" s="32"/>
      <c r="VUL831" s="32"/>
      <c r="VUM831" s="32"/>
      <c r="VUN831" s="32"/>
      <c r="VUO831" s="32"/>
      <c r="VUP831" s="32"/>
      <c r="VUQ831" s="32"/>
      <c r="VUR831" s="32"/>
      <c r="VUS831" s="32"/>
      <c r="VUT831" s="32"/>
      <c r="VUU831" s="32"/>
      <c r="VUV831" s="32"/>
      <c r="VUW831" s="32"/>
      <c r="VUX831" s="32"/>
      <c r="VUY831" s="32"/>
      <c r="VUZ831" s="32"/>
      <c r="VVA831" s="32"/>
      <c r="VVB831" s="32"/>
      <c r="VVC831" s="32"/>
      <c r="VVD831" s="32"/>
      <c r="VVE831" s="32"/>
      <c r="VVF831" s="32"/>
      <c r="VVG831" s="32"/>
      <c r="VVH831" s="32"/>
      <c r="VVI831" s="32"/>
      <c r="VVJ831" s="32"/>
      <c r="VVK831" s="32"/>
      <c r="VVL831" s="32"/>
      <c r="VVM831" s="32"/>
      <c r="VVN831" s="32"/>
      <c r="VVO831" s="32"/>
      <c r="VVP831" s="32"/>
      <c r="VVQ831" s="32"/>
      <c r="VVR831" s="32"/>
      <c r="VVS831" s="32"/>
      <c r="VVT831" s="32"/>
      <c r="VVU831" s="32"/>
      <c r="VVV831" s="32"/>
      <c r="VVW831" s="32"/>
      <c r="VVX831" s="32"/>
      <c r="VVY831" s="32"/>
      <c r="VVZ831" s="32"/>
      <c r="VWA831" s="32"/>
      <c r="VWB831" s="32"/>
      <c r="VWC831" s="32"/>
      <c r="VWD831" s="32"/>
      <c r="VWE831" s="32"/>
      <c r="VWF831" s="32"/>
      <c r="VWG831" s="32"/>
      <c r="VWH831" s="32"/>
      <c r="VWI831" s="32"/>
      <c r="VWJ831" s="32"/>
      <c r="VWK831" s="32"/>
      <c r="VWL831" s="32"/>
      <c r="VWM831" s="32"/>
      <c r="VWN831" s="32"/>
      <c r="VWO831" s="32"/>
      <c r="VWP831" s="32"/>
      <c r="VWQ831" s="32"/>
      <c r="VWR831" s="32"/>
      <c r="VWS831" s="32"/>
      <c r="VWT831" s="32"/>
      <c r="VWU831" s="32"/>
      <c r="VWV831" s="32"/>
      <c r="VWW831" s="32"/>
      <c r="VWX831" s="32"/>
      <c r="VWY831" s="32"/>
      <c r="VWZ831" s="32"/>
      <c r="VXA831" s="32"/>
      <c r="VXB831" s="32"/>
      <c r="VXC831" s="32"/>
      <c r="VXD831" s="32"/>
      <c r="VXE831" s="32"/>
      <c r="VXF831" s="32"/>
      <c r="VXG831" s="32"/>
      <c r="VXH831" s="32"/>
      <c r="VXI831" s="32"/>
      <c r="VXJ831" s="32"/>
      <c r="VXK831" s="32"/>
      <c r="VXL831" s="32"/>
      <c r="VXM831" s="32"/>
      <c r="VXN831" s="32"/>
      <c r="VXO831" s="32"/>
      <c r="VXP831" s="32"/>
      <c r="VXQ831" s="32"/>
      <c r="VXR831" s="32"/>
      <c r="VXS831" s="32"/>
      <c r="VXT831" s="32"/>
      <c r="VXU831" s="32"/>
      <c r="VXV831" s="32"/>
      <c r="VXW831" s="32"/>
      <c r="VXX831" s="32"/>
      <c r="VXY831" s="32"/>
      <c r="VXZ831" s="32"/>
      <c r="VYA831" s="32"/>
      <c r="VYB831" s="32"/>
      <c r="VYC831" s="32"/>
      <c r="VYD831" s="32"/>
      <c r="VYE831" s="32"/>
      <c r="VYF831" s="32"/>
      <c r="VYG831" s="32"/>
      <c r="VYH831" s="32"/>
      <c r="VYI831" s="32"/>
      <c r="VYJ831" s="32"/>
      <c r="VYK831" s="32"/>
      <c r="VYL831" s="32"/>
      <c r="VYM831" s="32"/>
      <c r="VYN831" s="32"/>
      <c r="VYO831" s="32"/>
      <c r="VYP831" s="32"/>
      <c r="VYQ831" s="32"/>
      <c r="VYR831" s="32"/>
      <c r="VYS831" s="32"/>
      <c r="VYT831" s="32"/>
      <c r="VYU831" s="32"/>
      <c r="VYV831" s="32"/>
      <c r="VYW831" s="32"/>
      <c r="VYX831" s="32"/>
      <c r="VYY831" s="32"/>
      <c r="VYZ831" s="32"/>
      <c r="VZA831" s="32"/>
      <c r="VZB831" s="32"/>
      <c r="VZC831" s="32"/>
      <c r="VZD831" s="32"/>
      <c r="VZE831" s="32"/>
      <c r="VZF831" s="32"/>
      <c r="VZG831" s="32"/>
      <c r="VZH831" s="32"/>
      <c r="VZI831" s="32"/>
      <c r="VZJ831" s="32"/>
      <c r="VZK831" s="32"/>
      <c r="VZL831" s="32"/>
      <c r="VZM831" s="32"/>
      <c r="VZN831" s="32"/>
      <c r="VZO831" s="32"/>
      <c r="VZP831" s="32"/>
      <c r="VZQ831" s="32"/>
      <c r="VZR831" s="32"/>
      <c r="VZS831" s="32"/>
      <c r="VZT831" s="32"/>
      <c r="VZU831" s="32"/>
      <c r="VZV831" s="32"/>
      <c r="VZW831" s="32"/>
      <c r="VZX831" s="32"/>
      <c r="VZY831" s="32"/>
      <c r="VZZ831" s="32"/>
      <c r="WAA831" s="32"/>
      <c r="WAB831" s="32"/>
      <c r="WAC831" s="32"/>
      <c r="WAD831" s="32"/>
      <c r="WAE831" s="32"/>
      <c r="WAF831" s="32"/>
      <c r="WAG831" s="32"/>
      <c r="WAH831" s="32"/>
      <c r="WAI831" s="32"/>
      <c r="WAJ831" s="32"/>
      <c r="WAK831" s="32"/>
      <c r="WAL831" s="32"/>
      <c r="WAM831" s="32"/>
      <c r="WAN831" s="32"/>
      <c r="WAO831" s="32"/>
      <c r="WAP831" s="32"/>
      <c r="WAQ831" s="32"/>
      <c r="WAR831" s="32"/>
      <c r="WAS831" s="32"/>
      <c r="WAT831" s="32"/>
      <c r="WAU831" s="32"/>
      <c r="WAV831" s="32"/>
      <c r="WAW831" s="32"/>
      <c r="WAX831" s="32"/>
      <c r="WAY831" s="32"/>
      <c r="WAZ831" s="32"/>
      <c r="WBA831" s="32"/>
      <c r="WBB831" s="32"/>
      <c r="WBC831" s="32"/>
      <c r="WBD831" s="32"/>
      <c r="WBE831" s="32"/>
      <c r="WBF831" s="32"/>
      <c r="WBG831" s="32"/>
      <c r="WBH831" s="32"/>
      <c r="WBI831" s="32"/>
      <c r="WBJ831" s="32"/>
      <c r="WBK831" s="32"/>
      <c r="WBL831" s="32"/>
      <c r="WBM831" s="32"/>
      <c r="WBN831" s="32"/>
      <c r="WBO831" s="32"/>
      <c r="WBP831" s="32"/>
      <c r="WBQ831" s="32"/>
      <c r="WBR831" s="32"/>
      <c r="WBS831" s="32"/>
      <c r="WBT831" s="32"/>
      <c r="WBU831" s="32"/>
      <c r="WBV831" s="32"/>
      <c r="WBW831" s="32"/>
      <c r="WBX831" s="32"/>
      <c r="WBY831" s="32"/>
      <c r="WBZ831" s="32"/>
      <c r="WCA831" s="32"/>
      <c r="WCB831" s="32"/>
      <c r="WCC831" s="32"/>
      <c r="WCD831" s="32"/>
      <c r="WCE831" s="32"/>
      <c r="WCF831" s="32"/>
      <c r="WCG831" s="32"/>
      <c r="WCH831" s="32"/>
      <c r="WCI831" s="32"/>
      <c r="WCJ831" s="32"/>
      <c r="WCK831" s="32"/>
      <c r="WCL831" s="32"/>
      <c r="WCM831" s="32"/>
      <c r="WCN831" s="32"/>
      <c r="WCO831" s="32"/>
      <c r="WCP831" s="32"/>
      <c r="WCQ831" s="32"/>
      <c r="WCR831" s="32"/>
      <c r="WCS831" s="32"/>
      <c r="WCT831" s="32"/>
      <c r="WCU831" s="32"/>
      <c r="WCV831" s="32"/>
      <c r="WCW831" s="32"/>
      <c r="WCX831" s="32"/>
      <c r="WCY831" s="32"/>
      <c r="WCZ831" s="32"/>
      <c r="WDA831" s="32"/>
      <c r="WDB831" s="32"/>
      <c r="WDC831" s="32"/>
      <c r="WDD831" s="32"/>
      <c r="WDE831" s="32"/>
      <c r="WDF831" s="32"/>
      <c r="WDG831" s="32"/>
      <c r="WDH831" s="32"/>
      <c r="WDI831" s="32"/>
      <c r="WDJ831" s="32"/>
      <c r="WDK831" s="32"/>
      <c r="WDL831" s="32"/>
      <c r="WDM831" s="32"/>
      <c r="WDN831" s="32"/>
      <c r="WDO831" s="32"/>
      <c r="WDP831" s="32"/>
      <c r="WDQ831" s="32"/>
      <c r="WDR831" s="32"/>
      <c r="WDS831" s="32"/>
      <c r="WDT831" s="32"/>
      <c r="WDU831" s="32"/>
      <c r="WDV831" s="32"/>
      <c r="WDW831" s="32"/>
      <c r="WDX831" s="32"/>
      <c r="WDY831" s="32"/>
      <c r="WDZ831" s="32"/>
      <c r="WEA831" s="32"/>
      <c r="WEB831" s="32"/>
      <c r="WEC831" s="32"/>
      <c r="WED831" s="32"/>
      <c r="WEE831" s="32"/>
      <c r="WEF831" s="32"/>
      <c r="WEG831" s="32"/>
      <c r="WEH831" s="32"/>
      <c r="WEI831" s="32"/>
      <c r="WEJ831" s="32"/>
      <c r="WEK831" s="32"/>
      <c r="WEL831" s="32"/>
      <c r="WEM831" s="32"/>
      <c r="WEN831" s="32"/>
      <c r="WEO831" s="32"/>
      <c r="WEP831" s="32"/>
      <c r="WEQ831" s="32"/>
      <c r="WER831" s="32"/>
      <c r="WES831" s="32"/>
      <c r="WET831" s="32"/>
      <c r="WEU831" s="32"/>
      <c r="WEV831" s="32"/>
      <c r="WEW831" s="32"/>
      <c r="WEX831" s="32"/>
      <c r="WEY831" s="32"/>
      <c r="WEZ831" s="32"/>
      <c r="WFA831" s="32"/>
      <c r="WFB831" s="32"/>
      <c r="WFC831" s="32"/>
      <c r="WFD831" s="32"/>
      <c r="WFE831" s="32"/>
      <c r="WFF831" s="32"/>
      <c r="WFG831" s="32"/>
      <c r="WFH831" s="32"/>
      <c r="WFI831" s="32"/>
      <c r="WFJ831" s="32"/>
      <c r="WFK831" s="32"/>
      <c r="WFL831" s="32"/>
      <c r="WFM831" s="32"/>
      <c r="WFN831" s="32"/>
      <c r="WFO831" s="32"/>
      <c r="WFP831" s="32"/>
      <c r="WFQ831" s="32"/>
      <c r="WFR831" s="32"/>
      <c r="WFS831" s="32"/>
      <c r="WFT831" s="32"/>
      <c r="WFU831" s="32"/>
      <c r="WFV831" s="32"/>
      <c r="WFW831" s="32"/>
      <c r="WFX831" s="32"/>
      <c r="WFY831" s="32"/>
      <c r="WFZ831" s="32"/>
      <c r="WGA831" s="32"/>
      <c r="WGB831" s="32"/>
      <c r="WGC831" s="32"/>
      <c r="WGD831" s="32"/>
      <c r="WGE831" s="32"/>
      <c r="WGF831" s="32"/>
      <c r="WGG831" s="32"/>
      <c r="WGH831" s="32"/>
      <c r="WGI831" s="32"/>
      <c r="WGJ831" s="32"/>
      <c r="WGK831" s="32"/>
      <c r="WGL831" s="32"/>
      <c r="WGM831" s="32"/>
      <c r="WGN831" s="32"/>
      <c r="WGO831" s="32"/>
      <c r="WGP831" s="32"/>
      <c r="WGQ831" s="32"/>
      <c r="WGR831" s="32"/>
      <c r="WGS831" s="32"/>
      <c r="WGT831" s="32"/>
      <c r="WGU831" s="32"/>
      <c r="WGV831" s="32"/>
      <c r="WGW831" s="32"/>
      <c r="WGX831" s="32"/>
      <c r="WGY831" s="32"/>
      <c r="WGZ831" s="32"/>
      <c r="WHA831" s="32"/>
      <c r="WHB831" s="32"/>
      <c r="WHC831" s="32"/>
      <c r="WHD831" s="32"/>
      <c r="WHE831" s="32"/>
      <c r="WHF831" s="32"/>
      <c r="WHG831" s="32"/>
      <c r="WHH831" s="32"/>
      <c r="WHI831" s="32"/>
      <c r="WHJ831" s="32"/>
      <c r="WHK831" s="32"/>
      <c r="WHL831" s="32"/>
      <c r="WHM831" s="32"/>
      <c r="WHN831" s="32"/>
      <c r="WHO831" s="32"/>
      <c r="WHP831" s="32"/>
      <c r="WHQ831" s="32"/>
      <c r="WHR831" s="32"/>
      <c r="WHS831" s="32"/>
      <c r="WHT831" s="32"/>
      <c r="WHU831" s="32"/>
      <c r="WHV831" s="32"/>
      <c r="WHW831" s="32"/>
      <c r="WHX831" s="32"/>
      <c r="WHY831" s="32"/>
      <c r="WHZ831" s="32"/>
      <c r="WIA831" s="32"/>
      <c r="WIB831" s="32"/>
      <c r="WIC831" s="32"/>
      <c r="WID831" s="32"/>
      <c r="WIE831" s="32"/>
      <c r="WIF831" s="32"/>
      <c r="WIG831" s="32"/>
      <c r="WIH831" s="32"/>
      <c r="WII831" s="32"/>
      <c r="WIJ831" s="32"/>
      <c r="WIK831" s="32"/>
      <c r="WIL831" s="32"/>
      <c r="WIM831" s="32"/>
      <c r="WIN831" s="32"/>
      <c r="WIO831" s="32"/>
      <c r="WIP831" s="32"/>
      <c r="WIQ831" s="32"/>
      <c r="WIR831" s="32"/>
      <c r="WIS831" s="32"/>
      <c r="WIT831" s="32"/>
      <c r="WIU831" s="32"/>
      <c r="WIV831" s="32"/>
      <c r="WIW831" s="32"/>
      <c r="WIX831" s="32"/>
      <c r="WIY831" s="32"/>
      <c r="WIZ831" s="32"/>
      <c r="WJA831" s="32"/>
      <c r="WJB831" s="32"/>
      <c r="WJC831" s="32"/>
      <c r="WJD831" s="32"/>
      <c r="WJE831" s="32"/>
      <c r="WJF831" s="32"/>
      <c r="WJG831" s="32"/>
      <c r="WJH831" s="32"/>
      <c r="WJI831" s="32"/>
      <c r="WJJ831" s="32"/>
      <c r="WJK831" s="32"/>
      <c r="WJL831" s="32"/>
      <c r="WJM831" s="32"/>
      <c r="WJN831" s="32"/>
      <c r="WJO831" s="32"/>
      <c r="WJP831" s="32"/>
      <c r="WJQ831" s="32"/>
      <c r="WJR831" s="32"/>
      <c r="WJS831" s="32"/>
      <c r="WJT831" s="32"/>
      <c r="WJU831" s="32"/>
      <c r="WJV831" s="32"/>
      <c r="WJW831" s="32"/>
      <c r="WJX831" s="32"/>
      <c r="WJY831" s="32"/>
      <c r="WJZ831" s="32"/>
      <c r="WKA831" s="32"/>
      <c r="WKB831" s="32"/>
      <c r="WKC831" s="32"/>
      <c r="WKD831" s="32"/>
      <c r="WKE831" s="32"/>
      <c r="WKF831" s="32"/>
      <c r="WKG831" s="32"/>
      <c r="WKH831" s="32"/>
      <c r="WKI831" s="32"/>
      <c r="WKJ831" s="32"/>
      <c r="WKK831" s="32"/>
      <c r="WKL831" s="32"/>
      <c r="WKM831" s="32"/>
      <c r="WKN831" s="32"/>
      <c r="WKO831" s="32"/>
      <c r="WKP831" s="32"/>
      <c r="WKQ831" s="32"/>
      <c r="WKR831" s="32"/>
      <c r="WKS831" s="32"/>
      <c r="WKT831" s="32"/>
      <c r="WKU831" s="32"/>
      <c r="WKV831" s="32"/>
      <c r="WKW831" s="32"/>
      <c r="WKX831" s="32"/>
      <c r="WKY831" s="32"/>
      <c r="WKZ831" s="32"/>
      <c r="WLA831" s="32"/>
      <c r="WLB831" s="32"/>
      <c r="WLC831" s="32"/>
      <c r="WLD831" s="32"/>
      <c r="WLE831" s="32"/>
      <c r="WLF831" s="32"/>
      <c r="WLG831" s="32"/>
      <c r="WLH831" s="32"/>
      <c r="WLI831" s="32"/>
      <c r="WLJ831" s="32"/>
      <c r="WLK831" s="32"/>
      <c r="WLL831" s="32"/>
      <c r="WLM831" s="32"/>
      <c r="WLN831" s="32"/>
      <c r="WLO831" s="32"/>
      <c r="WLP831" s="32"/>
      <c r="WLQ831" s="32"/>
      <c r="WLR831" s="32"/>
      <c r="WLS831" s="32"/>
      <c r="WLT831" s="32"/>
      <c r="WLU831" s="32"/>
      <c r="WLV831" s="32"/>
      <c r="WLW831" s="32"/>
      <c r="WLX831" s="32"/>
      <c r="WLY831" s="32"/>
      <c r="WLZ831" s="32"/>
      <c r="WMA831" s="32"/>
      <c r="WMB831" s="32"/>
      <c r="WMC831" s="32"/>
      <c r="WMD831" s="32"/>
      <c r="WME831" s="32"/>
      <c r="WMF831" s="32"/>
      <c r="WMG831" s="32"/>
      <c r="WMH831" s="32"/>
      <c r="WMI831" s="32"/>
      <c r="WMJ831" s="32"/>
      <c r="WMK831" s="32"/>
      <c r="WML831" s="32"/>
      <c r="WMM831" s="32"/>
      <c r="WMN831" s="32"/>
      <c r="WMO831" s="32"/>
      <c r="WMP831" s="32"/>
      <c r="WMQ831" s="32"/>
      <c r="WMR831" s="32"/>
      <c r="WMS831" s="32"/>
      <c r="WMT831" s="32"/>
      <c r="WMU831" s="32"/>
      <c r="WMV831" s="32"/>
      <c r="WMW831" s="32"/>
      <c r="WMX831" s="32"/>
      <c r="WMY831" s="32"/>
      <c r="WMZ831" s="32"/>
      <c r="WNA831" s="32"/>
      <c r="WNB831" s="32"/>
      <c r="WNC831" s="32"/>
      <c r="WND831" s="32"/>
      <c r="WNE831" s="32"/>
      <c r="WNF831" s="32"/>
      <c r="WNG831" s="32"/>
      <c r="WNH831" s="32"/>
      <c r="WNI831" s="32"/>
      <c r="WNJ831" s="32"/>
      <c r="WNK831" s="32"/>
      <c r="WNL831" s="32"/>
      <c r="WNM831" s="32"/>
      <c r="WNN831" s="32"/>
      <c r="WNO831" s="32"/>
      <c r="WNP831" s="32"/>
      <c r="WNQ831" s="32"/>
      <c r="WNR831" s="32"/>
      <c r="WNS831" s="32"/>
      <c r="WNT831" s="32"/>
      <c r="WNU831" s="32"/>
      <c r="WNV831" s="32"/>
      <c r="WNW831" s="32"/>
      <c r="WNX831" s="32"/>
      <c r="WNY831" s="32"/>
      <c r="WNZ831" s="32"/>
      <c r="WOA831" s="32"/>
      <c r="WOB831" s="32"/>
      <c r="WOC831" s="32"/>
      <c r="WOD831" s="32"/>
      <c r="WOE831" s="32"/>
      <c r="WOF831" s="32"/>
      <c r="WOG831" s="32"/>
      <c r="WOH831" s="32"/>
      <c r="WOI831" s="32"/>
      <c r="WOJ831" s="32"/>
      <c r="WOK831" s="32"/>
      <c r="WOL831" s="32"/>
      <c r="WOM831" s="32"/>
      <c r="WON831" s="32"/>
      <c r="WOO831" s="32"/>
      <c r="WOP831" s="32"/>
      <c r="WOQ831" s="32"/>
      <c r="WOR831" s="32"/>
      <c r="WOS831" s="32"/>
      <c r="WOT831" s="32"/>
      <c r="WOU831" s="32"/>
      <c r="WOV831" s="32"/>
      <c r="WOW831" s="32"/>
      <c r="WOX831" s="32"/>
      <c r="WOY831" s="32"/>
      <c r="WOZ831" s="32"/>
      <c r="WPA831" s="32"/>
      <c r="WPB831" s="32"/>
      <c r="WPC831" s="32"/>
      <c r="WPD831" s="32"/>
      <c r="WPE831" s="32"/>
      <c r="WPF831" s="32"/>
      <c r="WPG831" s="32"/>
      <c r="WPH831" s="32"/>
      <c r="WPI831" s="32"/>
      <c r="WPJ831" s="32"/>
      <c r="WPK831" s="32"/>
      <c r="WPL831" s="32"/>
      <c r="WPM831" s="32"/>
      <c r="WPN831" s="32"/>
      <c r="WPO831" s="32"/>
      <c r="WPP831" s="32"/>
      <c r="WPQ831" s="32"/>
      <c r="WPR831" s="32"/>
      <c r="WPS831" s="32"/>
      <c r="WPT831" s="32"/>
      <c r="WPU831" s="32"/>
      <c r="WPV831" s="32"/>
      <c r="WPW831" s="32"/>
      <c r="WPX831" s="32"/>
      <c r="WPY831" s="32"/>
      <c r="WPZ831" s="32"/>
      <c r="WQA831" s="32"/>
      <c r="WQB831" s="32"/>
      <c r="WQC831" s="32"/>
      <c r="WQD831" s="32"/>
      <c r="WQE831" s="32"/>
      <c r="WQF831" s="32"/>
      <c r="WQG831" s="32"/>
      <c r="WQH831" s="32"/>
      <c r="WQI831" s="32"/>
      <c r="WQJ831" s="32"/>
      <c r="WQK831" s="32"/>
      <c r="WQL831" s="32"/>
      <c r="WQM831" s="32"/>
      <c r="WQN831" s="32"/>
      <c r="WQO831" s="32"/>
      <c r="WQP831" s="32"/>
      <c r="WQQ831" s="32"/>
      <c r="WQR831" s="32"/>
      <c r="WQS831" s="32"/>
      <c r="WQT831" s="32"/>
      <c r="WQU831" s="32"/>
      <c r="WQV831" s="32"/>
      <c r="WQW831" s="32"/>
      <c r="WQX831" s="32"/>
      <c r="WQY831" s="32"/>
      <c r="WQZ831" s="32"/>
      <c r="WRA831" s="32"/>
      <c r="WRB831" s="32"/>
      <c r="WRC831" s="32"/>
      <c r="WRD831" s="32"/>
      <c r="WRE831" s="32"/>
      <c r="WRF831" s="32"/>
      <c r="WRG831" s="32"/>
      <c r="WRH831" s="32"/>
      <c r="WRI831" s="32"/>
      <c r="WRJ831" s="32"/>
      <c r="WRK831" s="32"/>
      <c r="WRL831" s="32"/>
      <c r="WRM831" s="32"/>
      <c r="WRN831" s="32"/>
      <c r="WRO831" s="32"/>
      <c r="WRP831" s="32"/>
      <c r="WRQ831" s="32"/>
      <c r="WRR831" s="32"/>
      <c r="WRS831" s="32"/>
      <c r="WRT831" s="32"/>
      <c r="WRU831" s="32"/>
      <c r="WRV831" s="32"/>
      <c r="WRW831" s="32"/>
      <c r="WRX831" s="32"/>
      <c r="WRY831" s="32"/>
      <c r="WRZ831" s="32"/>
      <c r="WSA831" s="32"/>
      <c r="WSB831" s="32"/>
      <c r="WSC831" s="32"/>
      <c r="WSD831" s="32"/>
      <c r="WSE831" s="32"/>
      <c r="WSF831" s="32"/>
      <c r="WSG831" s="32"/>
      <c r="WSH831" s="32"/>
      <c r="WSI831" s="32"/>
      <c r="WSJ831" s="32"/>
      <c r="WSK831" s="32"/>
      <c r="WSL831" s="32"/>
      <c r="WSM831" s="32"/>
      <c r="WSN831" s="32"/>
      <c r="WSO831" s="32"/>
      <c r="WSP831" s="32"/>
      <c r="WSQ831" s="32"/>
      <c r="WSR831" s="32"/>
      <c r="WSS831" s="32"/>
      <c r="WST831" s="32"/>
      <c r="WSU831" s="32"/>
      <c r="WSV831" s="32"/>
      <c r="WSW831" s="32"/>
      <c r="WSX831" s="32"/>
      <c r="WSY831" s="32"/>
      <c r="WSZ831" s="32"/>
      <c r="WTA831" s="32"/>
      <c r="WTB831" s="32"/>
      <c r="WTC831" s="32"/>
      <c r="WTD831" s="32"/>
      <c r="WTE831" s="32"/>
      <c r="WTF831" s="32"/>
      <c r="WTG831" s="32"/>
      <c r="WTH831" s="32"/>
      <c r="WTI831" s="32"/>
      <c r="WTJ831" s="32"/>
      <c r="WTK831" s="32"/>
      <c r="WTL831" s="32"/>
      <c r="WTM831" s="32"/>
      <c r="WTN831" s="32"/>
      <c r="WTO831" s="32"/>
      <c r="WTP831" s="32"/>
      <c r="WTQ831" s="32"/>
      <c r="WTR831" s="32"/>
      <c r="WTS831" s="32"/>
      <c r="WTT831" s="32"/>
      <c r="WTU831" s="32"/>
      <c r="WTV831" s="32"/>
      <c r="WTW831" s="32"/>
      <c r="WTX831" s="32"/>
      <c r="WTY831" s="32"/>
      <c r="WTZ831" s="32"/>
      <c r="WUA831" s="32"/>
      <c r="WUB831" s="32"/>
      <c r="WUC831" s="32"/>
      <c r="WUD831" s="32"/>
      <c r="WUE831" s="32"/>
      <c r="WUF831" s="32"/>
      <c r="WUG831" s="32"/>
      <c r="WUH831" s="32"/>
      <c r="WUI831" s="32"/>
      <c r="WUJ831" s="32"/>
      <c r="WUK831" s="32"/>
      <c r="WUL831" s="32"/>
      <c r="WUM831" s="32"/>
      <c r="WUN831" s="32"/>
      <c r="WUO831" s="32"/>
      <c r="WUP831" s="32"/>
      <c r="WUQ831" s="32"/>
      <c r="WUR831" s="32"/>
      <c r="WUS831" s="32"/>
      <c r="WUT831" s="32"/>
      <c r="WUU831" s="32"/>
      <c r="WUV831" s="32"/>
      <c r="WUW831" s="32"/>
      <c r="WUX831" s="32"/>
      <c r="WUY831" s="32"/>
      <c r="WUZ831" s="32"/>
      <c r="WVA831" s="32"/>
      <c r="WVB831" s="32"/>
      <c r="WVC831" s="32"/>
      <c r="WVD831" s="32"/>
      <c r="WVE831" s="32"/>
      <c r="WVF831" s="32"/>
      <c r="WVG831" s="32"/>
      <c r="WVH831" s="32"/>
      <c r="WVI831" s="32"/>
      <c r="WVJ831" s="32"/>
      <c r="WVK831" s="32"/>
      <c r="WVL831" s="32"/>
      <c r="WVM831" s="32"/>
      <c r="WVN831" s="32"/>
      <c r="WVO831" s="32"/>
      <c r="WVP831" s="32"/>
      <c r="WVQ831" s="32"/>
      <c r="WVR831" s="32"/>
      <c r="WVS831" s="32"/>
      <c r="WVT831" s="32"/>
      <c r="WVU831" s="32"/>
      <c r="WVV831" s="32"/>
      <c r="WVW831" s="32"/>
      <c r="WVX831" s="32"/>
      <c r="WVY831" s="32"/>
      <c r="WVZ831" s="32"/>
      <c r="WWA831" s="32"/>
      <c r="WWB831" s="32"/>
      <c r="WWC831" s="32"/>
      <c r="WWD831" s="32"/>
      <c r="WWE831" s="32"/>
      <c r="WWF831" s="32"/>
      <c r="WWG831" s="32"/>
      <c r="WWH831" s="32"/>
      <c r="WWI831" s="32"/>
      <c r="WWJ831" s="32"/>
      <c r="WWK831" s="32"/>
      <c r="WWL831" s="32"/>
      <c r="WWM831" s="32"/>
      <c r="WWN831" s="32"/>
      <c r="WWO831" s="32"/>
      <c r="WWP831" s="32"/>
      <c r="WWQ831" s="32"/>
      <c r="WWR831" s="32"/>
      <c r="WWS831" s="32"/>
      <c r="WWT831" s="32"/>
      <c r="WWU831" s="32"/>
      <c r="WWV831" s="32"/>
      <c r="WWW831" s="32"/>
      <c r="WWX831" s="32"/>
      <c r="WWY831" s="32"/>
      <c r="WWZ831" s="32"/>
      <c r="WXA831" s="32"/>
      <c r="WXB831" s="32"/>
      <c r="WXC831" s="32"/>
      <c r="WXD831" s="32"/>
      <c r="WXE831" s="32"/>
      <c r="WXF831" s="32"/>
      <c r="WXG831" s="32"/>
      <c r="WXH831" s="32"/>
      <c r="WXI831" s="32"/>
      <c r="WXJ831" s="32"/>
      <c r="WXK831" s="32"/>
      <c r="WXL831" s="32"/>
      <c r="WXM831" s="32"/>
      <c r="WXN831" s="32"/>
      <c r="WXO831" s="32"/>
      <c r="WXP831" s="32"/>
      <c r="WXQ831" s="32"/>
      <c r="WXR831" s="32"/>
      <c r="WXS831" s="32"/>
      <c r="WXT831" s="32"/>
      <c r="WXU831" s="32"/>
      <c r="WXV831" s="32"/>
      <c r="WXW831" s="32"/>
      <c r="WXX831" s="32"/>
      <c r="WXY831" s="32"/>
      <c r="WXZ831" s="32"/>
      <c r="WYA831" s="32"/>
      <c r="WYB831" s="32"/>
      <c r="WYC831" s="32"/>
      <c r="WYD831" s="32"/>
      <c r="WYE831" s="32"/>
      <c r="WYF831" s="32"/>
      <c r="WYG831" s="32"/>
      <c r="WYH831" s="32"/>
      <c r="WYI831" s="32"/>
      <c r="WYJ831" s="32"/>
      <c r="WYK831" s="32"/>
      <c r="WYL831" s="32"/>
      <c r="WYM831" s="32"/>
      <c r="WYN831" s="32"/>
      <c r="WYO831" s="32"/>
      <c r="WYP831" s="32"/>
      <c r="WYQ831" s="32"/>
      <c r="WYR831" s="32"/>
      <c r="WYS831" s="32"/>
      <c r="WYT831" s="32"/>
      <c r="WYU831" s="32"/>
      <c r="WYV831" s="32"/>
      <c r="WYW831" s="32"/>
      <c r="WYX831" s="32"/>
      <c r="WYY831" s="32"/>
      <c r="WYZ831" s="32"/>
      <c r="WZA831" s="32"/>
      <c r="WZB831" s="32"/>
      <c r="WZC831" s="32"/>
      <c r="WZD831" s="32"/>
      <c r="WZE831" s="32"/>
      <c r="WZF831" s="32"/>
      <c r="WZG831" s="32"/>
      <c r="WZH831" s="32"/>
      <c r="WZI831" s="32"/>
      <c r="WZJ831" s="32"/>
      <c r="WZK831" s="32"/>
      <c r="WZL831" s="32"/>
      <c r="WZM831" s="32"/>
      <c r="WZN831" s="32"/>
      <c r="WZO831" s="32"/>
      <c r="WZP831" s="32"/>
      <c r="WZQ831" s="32"/>
      <c r="WZR831" s="32"/>
      <c r="WZS831" s="32"/>
      <c r="WZT831" s="32"/>
      <c r="WZU831" s="32"/>
      <c r="WZV831" s="32"/>
      <c r="WZW831" s="32"/>
      <c r="WZX831" s="32"/>
      <c r="WZY831" s="32"/>
      <c r="WZZ831" s="32"/>
      <c r="XAA831" s="32"/>
      <c r="XAB831" s="32"/>
      <c r="XAC831" s="32"/>
      <c r="XAD831" s="32"/>
      <c r="XAE831" s="32"/>
      <c r="XAF831" s="32"/>
      <c r="XAG831" s="32"/>
      <c r="XAH831" s="32"/>
      <c r="XAI831" s="32"/>
      <c r="XAJ831" s="32"/>
      <c r="XAK831" s="32"/>
      <c r="XAL831" s="32"/>
      <c r="XAM831" s="32"/>
      <c r="XAN831" s="32"/>
      <c r="XAO831" s="32"/>
      <c r="XAP831" s="32"/>
      <c r="XAQ831" s="32"/>
      <c r="XAR831" s="32"/>
      <c r="XAS831" s="32"/>
      <c r="XAT831" s="32"/>
      <c r="XAU831" s="32"/>
      <c r="XAV831" s="32"/>
      <c r="XAW831" s="32"/>
      <c r="XAX831" s="32"/>
      <c r="XAY831" s="32"/>
      <c r="XAZ831" s="32"/>
      <c r="XBA831" s="32"/>
      <c r="XBB831" s="32"/>
      <c r="XBC831" s="32"/>
      <c r="XBD831" s="32"/>
      <c r="XBE831" s="32"/>
      <c r="XBF831" s="32"/>
      <c r="XBG831" s="32"/>
      <c r="XBH831" s="32"/>
      <c r="XBI831" s="32"/>
      <c r="XBJ831" s="32"/>
      <c r="XBK831" s="32"/>
      <c r="XBL831" s="32"/>
      <c r="XBM831" s="32"/>
      <c r="XBN831" s="32"/>
      <c r="XBO831" s="32"/>
      <c r="XBP831" s="32"/>
      <c r="XBQ831" s="32"/>
      <c r="XBR831" s="32"/>
      <c r="XBS831" s="32"/>
      <c r="XBT831" s="32"/>
      <c r="XBU831" s="32"/>
      <c r="XBV831" s="32"/>
      <c r="XBW831" s="32"/>
      <c r="XBX831" s="32"/>
      <c r="XBY831" s="32"/>
      <c r="XBZ831" s="32"/>
      <c r="XCA831" s="32"/>
      <c r="XCB831" s="32"/>
      <c r="XCC831" s="32"/>
      <c r="XCD831" s="32"/>
      <c r="XCE831" s="32"/>
      <c r="XCF831" s="32"/>
      <c r="XCG831" s="32"/>
      <c r="XCH831" s="32"/>
      <c r="XCI831" s="32"/>
      <c r="XCJ831" s="32"/>
      <c r="XCK831" s="32"/>
      <c r="XCL831" s="32"/>
      <c r="XCM831" s="32"/>
      <c r="XCN831" s="32"/>
      <c r="XCO831" s="32"/>
      <c r="XCP831" s="32"/>
      <c r="XCQ831" s="32"/>
      <c r="XCR831" s="32"/>
      <c r="XCS831" s="32"/>
      <c r="XCT831" s="32"/>
      <c r="XCU831" s="32"/>
      <c r="XCV831" s="32"/>
      <c r="XCW831" s="32"/>
      <c r="XCX831" s="32"/>
      <c r="XCY831" s="32"/>
      <c r="XCZ831" s="32"/>
      <c r="XDA831" s="32"/>
      <c r="XDB831" s="32"/>
      <c r="XDC831" s="32"/>
      <c r="XDD831" s="32"/>
      <c r="XDE831" s="32"/>
      <c r="XDF831" s="32"/>
      <c r="XDG831" s="32"/>
      <c r="XDH831" s="32"/>
      <c r="XDI831" s="32"/>
      <c r="XDJ831" s="32"/>
      <c r="XDK831" s="32"/>
      <c r="XDL831" s="32"/>
      <c r="XDM831" s="32"/>
      <c r="XDN831" s="32"/>
      <c r="XDO831" s="32"/>
      <c r="XDP831" s="32"/>
      <c r="XDQ831" s="32"/>
      <c r="XDR831" s="32"/>
      <c r="XDS831" s="32"/>
      <c r="XDT831" s="32"/>
      <c r="XDU831" s="32"/>
      <c r="XDV831" s="32"/>
      <c r="XDW831" s="32"/>
      <c r="XDX831" s="32"/>
      <c r="XDY831" s="32"/>
      <c r="XDZ831" s="32"/>
      <c r="XEA831" s="32"/>
      <c r="XEB831" s="32"/>
      <c r="XEC831" s="32"/>
      <c r="XED831" s="32"/>
      <c r="XEE831" s="32"/>
      <c r="XEF831" s="32"/>
      <c r="XEG831" s="32"/>
      <c r="XEH831" s="32"/>
      <c r="XEI831" s="32"/>
      <c r="XEJ831" s="32"/>
      <c r="XEK831" s="32"/>
      <c r="XEL831" s="32"/>
      <c r="XEM831" s="32"/>
      <c r="XEN831" s="32"/>
      <c r="XEO831" s="32"/>
      <c r="XEP831" s="32"/>
      <c r="XEQ831" s="32"/>
      <c r="XER831" s="32"/>
      <c r="XES831" s="32"/>
      <c r="XET831" s="32"/>
      <c r="XEU831" s="32"/>
      <c r="XEV831" s="32"/>
      <c r="XEW831" s="32"/>
      <c r="XEX831" s="32"/>
    </row>
    <row r="832" spans="1:16378" s="47" customFormat="1" x14ac:dyDescent="0.25">
      <c r="A832" s="48"/>
      <c r="C832" s="49"/>
      <c r="D832" s="50"/>
      <c r="E832" s="51"/>
      <c r="F832" s="51"/>
      <c r="G832" s="51"/>
      <c r="H832" s="52"/>
      <c r="I832" s="53"/>
      <c r="J832" s="54"/>
      <c r="K832" s="55"/>
      <c r="L832" s="35"/>
      <c r="M832" s="51"/>
      <c r="N832" s="51"/>
      <c r="O832" s="51"/>
      <c r="P832" s="51"/>
      <c r="Q832" s="56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6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  <c r="BC832" s="56"/>
      <c r="BD832" s="56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32"/>
      <c r="BR832" s="32"/>
      <c r="BS832" s="32"/>
      <c r="BT832" s="32"/>
      <c r="BU832" s="32"/>
      <c r="BV832" s="32"/>
      <c r="BW832" s="32"/>
      <c r="BX832" s="32"/>
      <c r="BY832" s="32"/>
      <c r="BZ832" s="32"/>
      <c r="CA832" s="32"/>
      <c r="CB832" s="32"/>
      <c r="CC832" s="32"/>
      <c r="CD832" s="32"/>
      <c r="CE832" s="32"/>
      <c r="CF832" s="32"/>
      <c r="CG832" s="32"/>
      <c r="CH832" s="32"/>
      <c r="CI832" s="32"/>
      <c r="CJ832" s="32"/>
      <c r="CK832" s="32"/>
      <c r="CL832" s="32"/>
      <c r="CM832" s="32"/>
      <c r="CN832" s="32"/>
      <c r="CO832" s="32"/>
      <c r="CP832" s="32"/>
      <c r="CQ832" s="32"/>
      <c r="CR832" s="32"/>
      <c r="CS832" s="32"/>
      <c r="CT832" s="32"/>
      <c r="CU832" s="32"/>
      <c r="CV832" s="32"/>
      <c r="CW832" s="32"/>
      <c r="CX832" s="32"/>
      <c r="CY832" s="32"/>
      <c r="CZ832" s="32"/>
      <c r="DA832" s="32"/>
      <c r="DB832" s="32"/>
      <c r="DC832" s="32"/>
      <c r="DD832" s="32"/>
      <c r="DE832" s="32"/>
      <c r="DF832" s="32"/>
      <c r="DG832" s="32"/>
      <c r="DH832" s="32"/>
      <c r="DI832" s="32"/>
      <c r="DJ832" s="32"/>
      <c r="DK832" s="32"/>
      <c r="DL832" s="32"/>
      <c r="DM832" s="32"/>
      <c r="DN832" s="32"/>
      <c r="DO832" s="32"/>
      <c r="DP832" s="32"/>
      <c r="DQ832" s="32"/>
      <c r="DR832" s="32"/>
      <c r="DS832" s="32"/>
      <c r="DT832" s="32"/>
      <c r="DU832" s="32"/>
      <c r="DV832" s="32"/>
      <c r="DW832" s="32"/>
      <c r="DX832" s="32"/>
      <c r="DY832" s="32"/>
      <c r="DZ832" s="32"/>
      <c r="EA832" s="32"/>
      <c r="EB832" s="32"/>
      <c r="EC832" s="32"/>
      <c r="ED832" s="32"/>
      <c r="EE832" s="32"/>
      <c r="EF832" s="32"/>
      <c r="EG832" s="32"/>
      <c r="EH832" s="32"/>
      <c r="EI832" s="32"/>
      <c r="EJ832" s="32"/>
      <c r="EK832" s="32"/>
      <c r="EL832" s="32"/>
      <c r="EM832" s="32"/>
      <c r="EN832" s="32"/>
      <c r="EO832" s="32"/>
      <c r="EP832" s="32"/>
      <c r="EQ832" s="32"/>
      <c r="ER832" s="32"/>
      <c r="ES832" s="32"/>
      <c r="ET832" s="32"/>
      <c r="EU832" s="32"/>
      <c r="EV832" s="32"/>
      <c r="EW832" s="32"/>
      <c r="EX832" s="32"/>
      <c r="EY832" s="32"/>
      <c r="EZ832" s="32"/>
      <c r="FA832" s="32"/>
      <c r="FB832" s="32"/>
      <c r="FC832" s="32"/>
      <c r="FD832" s="32"/>
      <c r="FE832" s="32"/>
      <c r="FF832" s="32"/>
      <c r="FG832" s="32"/>
      <c r="FH832" s="32"/>
      <c r="FI832" s="32"/>
      <c r="FJ832" s="32"/>
      <c r="FK832" s="32"/>
      <c r="FL832" s="32"/>
      <c r="FM832" s="32"/>
      <c r="FN832" s="32"/>
      <c r="FO832" s="32"/>
      <c r="FP832" s="32"/>
      <c r="FQ832" s="32"/>
      <c r="FR832" s="32"/>
      <c r="FS832" s="32"/>
      <c r="FT832" s="32"/>
      <c r="FU832" s="32"/>
      <c r="FV832" s="32"/>
      <c r="FW832" s="32"/>
      <c r="FX832" s="32"/>
      <c r="FY832" s="32"/>
      <c r="FZ832" s="32"/>
      <c r="GA832" s="32"/>
      <c r="GB832" s="32"/>
      <c r="GC832" s="32"/>
      <c r="GD832" s="32"/>
      <c r="GE832" s="32"/>
      <c r="GF832" s="32"/>
      <c r="GG832" s="32"/>
      <c r="GH832" s="32"/>
      <c r="GI832" s="32"/>
      <c r="GJ832" s="32"/>
      <c r="GK832" s="32"/>
      <c r="GL832" s="32"/>
      <c r="GM832" s="32"/>
      <c r="GN832" s="32"/>
      <c r="GO832" s="32"/>
      <c r="GP832" s="32"/>
      <c r="GQ832" s="32"/>
      <c r="GR832" s="32"/>
      <c r="GS832" s="32"/>
      <c r="GT832" s="32"/>
      <c r="GU832" s="32"/>
      <c r="GV832" s="32"/>
      <c r="GW832" s="32"/>
      <c r="GX832" s="32"/>
      <c r="GY832" s="32"/>
      <c r="GZ832" s="32"/>
      <c r="HA832" s="32"/>
      <c r="HB832" s="32"/>
      <c r="HC832" s="32"/>
      <c r="HD832" s="32"/>
      <c r="HE832" s="32"/>
      <c r="HF832" s="32"/>
      <c r="HG832" s="32"/>
      <c r="HH832" s="32"/>
      <c r="HI832" s="32"/>
      <c r="HJ832" s="32"/>
      <c r="HK832" s="32"/>
      <c r="HL832" s="32"/>
      <c r="HM832" s="32"/>
      <c r="HN832" s="32"/>
      <c r="HO832" s="32"/>
      <c r="HP832" s="32"/>
      <c r="HQ832" s="32"/>
      <c r="HR832" s="32"/>
      <c r="HS832" s="32"/>
      <c r="HT832" s="32"/>
      <c r="HU832" s="32"/>
      <c r="HV832" s="32"/>
      <c r="HW832" s="32"/>
      <c r="HX832" s="32"/>
      <c r="HY832" s="32"/>
      <c r="HZ832" s="32"/>
      <c r="IA832" s="32"/>
      <c r="IB832" s="32"/>
      <c r="IC832" s="32"/>
      <c r="ID832" s="32"/>
      <c r="IE832" s="32"/>
      <c r="IF832" s="32"/>
      <c r="IG832" s="32"/>
      <c r="IH832" s="32"/>
      <c r="II832" s="32"/>
      <c r="IJ832" s="32"/>
      <c r="IK832" s="32"/>
      <c r="IL832" s="32"/>
      <c r="IM832" s="32"/>
      <c r="IN832" s="32"/>
      <c r="IO832" s="32"/>
      <c r="IP832" s="32"/>
      <c r="IQ832" s="32"/>
      <c r="IR832" s="32"/>
      <c r="IS832" s="32"/>
      <c r="IT832" s="32"/>
      <c r="IU832" s="32"/>
      <c r="IV832" s="32"/>
      <c r="IW832" s="32"/>
      <c r="IX832" s="32"/>
      <c r="IY832" s="32"/>
      <c r="IZ832" s="32"/>
      <c r="JA832" s="32"/>
      <c r="JB832" s="32"/>
      <c r="JC832" s="32"/>
      <c r="JD832" s="32"/>
      <c r="JE832" s="32"/>
      <c r="JF832" s="32"/>
      <c r="JG832" s="32"/>
      <c r="JH832" s="32"/>
      <c r="JI832" s="32"/>
      <c r="JJ832" s="32"/>
      <c r="JK832" s="32"/>
      <c r="JL832" s="32"/>
      <c r="JM832" s="32"/>
      <c r="JN832" s="32"/>
      <c r="JO832" s="32"/>
      <c r="JP832" s="32"/>
      <c r="JQ832" s="32"/>
      <c r="JR832" s="32"/>
      <c r="JS832" s="32"/>
      <c r="JT832" s="32"/>
      <c r="JU832" s="32"/>
      <c r="JV832" s="32"/>
      <c r="JW832" s="32"/>
      <c r="JX832" s="32"/>
      <c r="JY832" s="32"/>
      <c r="JZ832" s="32"/>
      <c r="KA832" s="32"/>
      <c r="KB832" s="32"/>
      <c r="KC832" s="32"/>
      <c r="KD832" s="32"/>
      <c r="KE832" s="32"/>
      <c r="KF832" s="32"/>
      <c r="KG832" s="32"/>
      <c r="KH832" s="32"/>
      <c r="KI832" s="32"/>
      <c r="KJ832" s="32"/>
      <c r="KK832" s="32"/>
      <c r="KL832" s="32"/>
      <c r="KM832" s="32"/>
      <c r="KN832" s="32"/>
      <c r="KO832" s="32"/>
      <c r="KP832" s="32"/>
      <c r="KQ832" s="32"/>
      <c r="KR832" s="32"/>
      <c r="KS832" s="32"/>
      <c r="KT832" s="32"/>
      <c r="KU832" s="32"/>
      <c r="KV832" s="32"/>
      <c r="KW832" s="32"/>
      <c r="KX832" s="32"/>
      <c r="KY832" s="32"/>
      <c r="KZ832" s="32"/>
      <c r="LA832" s="32"/>
      <c r="LB832" s="32"/>
      <c r="LC832" s="32"/>
      <c r="LD832" s="32"/>
      <c r="LE832" s="32"/>
      <c r="LF832" s="32"/>
      <c r="LG832" s="32"/>
      <c r="LH832" s="32"/>
      <c r="LI832" s="32"/>
      <c r="LJ832" s="32"/>
      <c r="LK832" s="32"/>
      <c r="LL832" s="32"/>
      <c r="LM832" s="32"/>
      <c r="LN832" s="32"/>
      <c r="LO832" s="32"/>
      <c r="LP832" s="32"/>
      <c r="LQ832" s="32"/>
      <c r="LR832" s="32"/>
      <c r="LS832" s="32"/>
      <c r="LT832" s="32"/>
      <c r="LU832" s="32"/>
      <c r="LV832" s="32"/>
      <c r="LW832" s="32"/>
      <c r="LX832" s="32"/>
      <c r="LY832" s="32"/>
      <c r="LZ832" s="32"/>
      <c r="MA832" s="32"/>
      <c r="MB832" s="32"/>
      <c r="MC832" s="32"/>
      <c r="MD832" s="32"/>
      <c r="ME832" s="32"/>
      <c r="MF832" s="32"/>
      <c r="MG832" s="32"/>
      <c r="MH832" s="32"/>
      <c r="MI832" s="32"/>
      <c r="MJ832" s="32"/>
      <c r="MK832" s="32"/>
      <c r="ML832" s="32"/>
      <c r="MM832" s="32"/>
      <c r="MN832" s="32"/>
      <c r="MO832" s="32"/>
      <c r="MP832" s="32"/>
      <c r="MQ832" s="32"/>
      <c r="MR832" s="32"/>
      <c r="MS832" s="32"/>
      <c r="MT832" s="32"/>
      <c r="MU832" s="32"/>
      <c r="MV832" s="32"/>
      <c r="MW832" s="32"/>
      <c r="MX832" s="32"/>
      <c r="MY832" s="32"/>
      <c r="MZ832" s="32"/>
      <c r="NA832" s="32"/>
      <c r="NB832" s="32"/>
      <c r="NC832" s="32"/>
      <c r="ND832" s="32"/>
      <c r="NE832" s="32"/>
      <c r="NF832" s="32"/>
      <c r="NG832" s="32"/>
      <c r="NH832" s="32"/>
      <c r="NI832" s="32"/>
      <c r="NJ832" s="32"/>
      <c r="NK832" s="32"/>
      <c r="NL832" s="32"/>
      <c r="NM832" s="32"/>
      <c r="NN832" s="32"/>
      <c r="NO832" s="32"/>
      <c r="NP832" s="32"/>
      <c r="NQ832" s="32"/>
      <c r="NR832" s="32"/>
      <c r="NS832" s="32"/>
      <c r="NT832" s="32"/>
      <c r="NU832" s="32"/>
      <c r="NV832" s="32"/>
      <c r="NW832" s="32"/>
      <c r="NX832" s="32"/>
      <c r="NY832" s="32"/>
      <c r="NZ832" s="32"/>
      <c r="OA832" s="32"/>
      <c r="OB832" s="32"/>
      <c r="OC832" s="32"/>
      <c r="OD832" s="32"/>
      <c r="OE832" s="32"/>
      <c r="OF832" s="32"/>
      <c r="OG832" s="32"/>
      <c r="OH832" s="32"/>
      <c r="OI832" s="32"/>
      <c r="OJ832" s="32"/>
      <c r="OK832" s="32"/>
      <c r="OL832" s="32"/>
      <c r="OM832" s="32"/>
      <c r="ON832" s="32"/>
      <c r="OO832" s="32"/>
      <c r="OP832" s="32"/>
      <c r="OQ832" s="32"/>
      <c r="OR832" s="32"/>
      <c r="OS832" s="32"/>
      <c r="OT832" s="32"/>
      <c r="OU832" s="32"/>
      <c r="OV832" s="32"/>
      <c r="OW832" s="32"/>
      <c r="OX832" s="32"/>
      <c r="OY832" s="32"/>
      <c r="OZ832" s="32"/>
      <c r="PA832" s="32"/>
      <c r="PB832" s="32"/>
      <c r="PC832" s="32"/>
      <c r="PD832" s="32"/>
      <c r="PE832" s="32"/>
      <c r="PF832" s="32"/>
      <c r="PG832" s="32"/>
      <c r="PH832" s="32"/>
      <c r="PI832" s="32"/>
      <c r="PJ832" s="32"/>
      <c r="PK832" s="32"/>
      <c r="PL832" s="32"/>
      <c r="PM832" s="32"/>
      <c r="PN832" s="32"/>
      <c r="PO832" s="32"/>
      <c r="PP832" s="32"/>
      <c r="PQ832" s="32"/>
      <c r="PR832" s="32"/>
      <c r="PS832" s="32"/>
      <c r="PT832" s="32"/>
      <c r="PU832" s="32"/>
      <c r="PV832" s="32"/>
      <c r="PW832" s="32"/>
      <c r="PX832" s="32"/>
      <c r="PY832" s="32"/>
      <c r="PZ832" s="32"/>
      <c r="QA832" s="32"/>
      <c r="QB832" s="32"/>
      <c r="QC832" s="32"/>
      <c r="QD832" s="32"/>
      <c r="QE832" s="32"/>
      <c r="QF832" s="32"/>
      <c r="QG832" s="32"/>
      <c r="QH832" s="32"/>
      <c r="QI832" s="32"/>
      <c r="QJ832" s="32"/>
      <c r="QK832" s="32"/>
      <c r="QL832" s="32"/>
      <c r="QM832" s="32"/>
      <c r="QN832" s="32"/>
      <c r="QO832" s="32"/>
      <c r="QP832" s="32"/>
      <c r="QQ832" s="32"/>
      <c r="QR832" s="32"/>
      <c r="QS832" s="32"/>
      <c r="QT832" s="32"/>
      <c r="QU832" s="32"/>
      <c r="QV832" s="32"/>
      <c r="QW832" s="32"/>
      <c r="QX832" s="32"/>
      <c r="QY832" s="32"/>
      <c r="QZ832" s="32"/>
      <c r="RA832" s="32"/>
      <c r="RB832" s="32"/>
      <c r="RC832" s="32"/>
      <c r="RD832" s="32"/>
      <c r="RE832" s="32"/>
      <c r="RF832" s="32"/>
      <c r="RG832" s="32"/>
      <c r="RH832" s="32"/>
      <c r="RI832" s="32"/>
      <c r="RJ832" s="32"/>
      <c r="RK832" s="32"/>
      <c r="RL832" s="32"/>
      <c r="RM832" s="32"/>
      <c r="RN832" s="32"/>
      <c r="RO832" s="32"/>
      <c r="RP832" s="32"/>
      <c r="RQ832" s="32"/>
      <c r="RR832" s="32"/>
      <c r="RS832" s="32"/>
      <c r="RT832" s="32"/>
      <c r="RU832" s="32"/>
      <c r="RV832" s="32"/>
      <c r="RW832" s="32"/>
      <c r="RX832" s="32"/>
      <c r="RY832" s="32"/>
      <c r="RZ832" s="32"/>
      <c r="SA832" s="32"/>
      <c r="SB832" s="32"/>
      <c r="SC832" s="32"/>
      <c r="SD832" s="32"/>
      <c r="SE832" s="32"/>
      <c r="SF832" s="32"/>
      <c r="SG832" s="32"/>
      <c r="SH832" s="32"/>
      <c r="SI832" s="32"/>
      <c r="SJ832" s="32"/>
      <c r="SK832" s="32"/>
      <c r="SL832" s="32"/>
      <c r="SM832" s="32"/>
      <c r="SN832" s="32"/>
      <c r="SO832" s="32"/>
      <c r="SP832" s="32"/>
      <c r="SQ832" s="32"/>
      <c r="SR832" s="32"/>
      <c r="SS832" s="32"/>
      <c r="ST832" s="32"/>
      <c r="SU832" s="32"/>
      <c r="SV832" s="32"/>
      <c r="SW832" s="32"/>
      <c r="SX832" s="32"/>
      <c r="SY832" s="32"/>
      <c r="SZ832" s="32"/>
      <c r="TA832" s="32"/>
      <c r="TB832" s="32"/>
      <c r="TC832" s="32"/>
      <c r="TD832" s="32"/>
      <c r="TE832" s="32"/>
      <c r="TF832" s="32"/>
      <c r="TG832" s="32"/>
      <c r="TH832" s="32"/>
      <c r="TI832" s="32"/>
      <c r="TJ832" s="32"/>
      <c r="TK832" s="32"/>
      <c r="TL832" s="32"/>
      <c r="TM832" s="32"/>
      <c r="TN832" s="32"/>
      <c r="TO832" s="32"/>
      <c r="TP832" s="32"/>
      <c r="TQ832" s="32"/>
      <c r="TR832" s="32"/>
      <c r="TS832" s="32"/>
      <c r="TT832" s="32"/>
      <c r="TU832" s="32"/>
      <c r="TV832" s="32"/>
      <c r="TW832" s="32"/>
      <c r="TX832" s="32"/>
      <c r="TY832" s="32"/>
      <c r="TZ832" s="32"/>
      <c r="UA832" s="32"/>
      <c r="UB832" s="32"/>
      <c r="UC832" s="32"/>
      <c r="UD832" s="32"/>
      <c r="UE832" s="32"/>
      <c r="UF832" s="32"/>
      <c r="UG832" s="32"/>
      <c r="UH832" s="32"/>
      <c r="UI832" s="32"/>
      <c r="UJ832" s="32"/>
      <c r="UK832" s="32"/>
      <c r="UL832" s="32"/>
      <c r="UM832" s="32"/>
      <c r="UN832" s="32"/>
      <c r="UO832" s="32"/>
      <c r="UP832" s="32"/>
      <c r="UQ832" s="32"/>
      <c r="UR832" s="32"/>
      <c r="US832" s="32"/>
      <c r="UT832" s="32"/>
      <c r="UU832" s="32"/>
      <c r="UV832" s="32"/>
      <c r="UW832" s="32"/>
      <c r="UX832" s="32"/>
      <c r="UY832" s="32"/>
      <c r="UZ832" s="32"/>
      <c r="VA832" s="32"/>
      <c r="VB832" s="32"/>
      <c r="VC832" s="32"/>
      <c r="VD832" s="32"/>
      <c r="VE832" s="32"/>
      <c r="VF832" s="32"/>
      <c r="VG832" s="32"/>
      <c r="VH832" s="32"/>
      <c r="VI832" s="32"/>
      <c r="VJ832" s="32"/>
      <c r="VK832" s="32"/>
      <c r="VL832" s="32"/>
      <c r="VM832" s="32"/>
      <c r="VN832" s="32"/>
      <c r="VO832" s="32"/>
      <c r="VP832" s="32"/>
      <c r="VQ832" s="32"/>
      <c r="VR832" s="32"/>
      <c r="VS832" s="32"/>
      <c r="VT832" s="32"/>
      <c r="VU832" s="32"/>
      <c r="VV832" s="32"/>
      <c r="VW832" s="32"/>
      <c r="VX832" s="32"/>
      <c r="VY832" s="32"/>
      <c r="VZ832" s="32"/>
      <c r="WA832" s="32"/>
      <c r="WB832" s="32"/>
      <c r="WC832" s="32"/>
      <c r="WD832" s="32"/>
      <c r="WE832" s="32"/>
      <c r="WF832" s="32"/>
      <c r="WG832" s="32"/>
      <c r="WH832" s="32"/>
      <c r="WI832" s="32"/>
      <c r="WJ832" s="32"/>
      <c r="WK832" s="32"/>
      <c r="WL832" s="32"/>
      <c r="WM832" s="32"/>
      <c r="WN832" s="32"/>
      <c r="WO832" s="32"/>
      <c r="WP832" s="32"/>
      <c r="WQ832" s="32"/>
      <c r="WR832" s="32"/>
      <c r="WS832" s="32"/>
      <c r="WT832" s="32"/>
      <c r="WU832" s="32"/>
      <c r="WV832" s="32"/>
      <c r="WW832" s="32"/>
      <c r="WX832" s="32"/>
      <c r="WY832" s="32"/>
      <c r="WZ832" s="32"/>
      <c r="XA832" s="32"/>
      <c r="XB832" s="32"/>
      <c r="XC832" s="32"/>
      <c r="XD832" s="32"/>
      <c r="XE832" s="32"/>
      <c r="XF832" s="32"/>
      <c r="XG832" s="32"/>
      <c r="XH832" s="32"/>
      <c r="XI832" s="32"/>
      <c r="XJ832" s="32"/>
      <c r="XK832" s="32"/>
      <c r="XL832" s="32"/>
      <c r="XM832" s="32"/>
      <c r="XN832" s="32"/>
      <c r="XO832" s="32"/>
      <c r="XP832" s="32"/>
      <c r="XQ832" s="32"/>
      <c r="XR832" s="32"/>
      <c r="XS832" s="32"/>
      <c r="XT832" s="32"/>
      <c r="XU832" s="32"/>
      <c r="XV832" s="32"/>
      <c r="XW832" s="32"/>
      <c r="XX832" s="32"/>
      <c r="XY832" s="32"/>
      <c r="XZ832" s="32"/>
      <c r="YA832" s="32"/>
      <c r="YB832" s="32"/>
      <c r="YC832" s="32"/>
      <c r="YD832" s="32"/>
      <c r="YE832" s="32"/>
      <c r="YF832" s="32"/>
      <c r="YG832" s="32"/>
      <c r="YH832" s="32"/>
      <c r="YI832" s="32"/>
      <c r="YJ832" s="32"/>
      <c r="YK832" s="32"/>
      <c r="YL832" s="32"/>
      <c r="YM832" s="32"/>
      <c r="YN832" s="32"/>
      <c r="YO832" s="32"/>
      <c r="YP832" s="32"/>
      <c r="YQ832" s="32"/>
      <c r="YR832" s="32"/>
      <c r="YS832" s="32"/>
      <c r="YT832" s="32"/>
      <c r="YU832" s="32"/>
      <c r="YV832" s="32"/>
      <c r="YW832" s="32"/>
      <c r="YX832" s="32"/>
      <c r="YY832" s="32"/>
      <c r="YZ832" s="32"/>
      <c r="ZA832" s="32"/>
      <c r="ZB832" s="32"/>
      <c r="ZC832" s="32"/>
      <c r="ZD832" s="32"/>
      <c r="ZE832" s="32"/>
      <c r="ZF832" s="32"/>
      <c r="ZG832" s="32"/>
      <c r="ZH832" s="32"/>
      <c r="ZI832" s="32"/>
      <c r="ZJ832" s="32"/>
      <c r="ZK832" s="32"/>
      <c r="ZL832" s="32"/>
      <c r="ZM832" s="32"/>
      <c r="ZN832" s="32"/>
      <c r="ZO832" s="32"/>
      <c r="ZP832" s="32"/>
      <c r="ZQ832" s="32"/>
      <c r="ZR832" s="32"/>
      <c r="ZS832" s="32"/>
      <c r="ZT832" s="32"/>
      <c r="ZU832" s="32"/>
      <c r="ZV832" s="32"/>
      <c r="ZW832" s="32"/>
      <c r="ZX832" s="32"/>
      <c r="ZY832" s="32"/>
      <c r="ZZ832" s="32"/>
      <c r="AAA832" s="32"/>
      <c r="AAB832" s="32"/>
      <c r="AAC832" s="32"/>
      <c r="AAD832" s="32"/>
      <c r="AAE832" s="32"/>
      <c r="AAF832" s="32"/>
      <c r="AAG832" s="32"/>
      <c r="AAH832" s="32"/>
      <c r="AAI832" s="32"/>
      <c r="AAJ832" s="32"/>
      <c r="AAK832" s="32"/>
      <c r="AAL832" s="32"/>
      <c r="AAM832" s="32"/>
      <c r="AAN832" s="32"/>
      <c r="AAO832" s="32"/>
      <c r="AAP832" s="32"/>
      <c r="AAQ832" s="32"/>
      <c r="AAR832" s="32"/>
      <c r="AAS832" s="32"/>
      <c r="AAT832" s="32"/>
      <c r="AAU832" s="32"/>
      <c r="AAV832" s="32"/>
      <c r="AAW832" s="32"/>
      <c r="AAX832" s="32"/>
      <c r="AAY832" s="32"/>
      <c r="AAZ832" s="32"/>
      <c r="ABA832" s="32"/>
      <c r="ABB832" s="32"/>
      <c r="ABC832" s="32"/>
      <c r="ABD832" s="32"/>
      <c r="ABE832" s="32"/>
      <c r="ABF832" s="32"/>
      <c r="ABG832" s="32"/>
      <c r="ABH832" s="32"/>
      <c r="ABI832" s="32"/>
      <c r="ABJ832" s="32"/>
      <c r="ABK832" s="32"/>
      <c r="ABL832" s="32"/>
      <c r="ABM832" s="32"/>
      <c r="ABN832" s="32"/>
      <c r="ABO832" s="32"/>
      <c r="ABP832" s="32"/>
      <c r="ABQ832" s="32"/>
      <c r="ABR832" s="32"/>
      <c r="ABS832" s="32"/>
      <c r="ABT832" s="32"/>
      <c r="ABU832" s="32"/>
      <c r="ABV832" s="32"/>
      <c r="ABW832" s="32"/>
      <c r="ABX832" s="32"/>
      <c r="ABY832" s="32"/>
      <c r="ABZ832" s="32"/>
      <c r="ACA832" s="32"/>
      <c r="ACB832" s="32"/>
      <c r="ACC832" s="32"/>
      <c r="ACD832" s="32"/>
      <c r="ACE832" s="32"/>
      <c r="ACF832" s="32"/>
      <c r="ACG832" s="32"/>
      <c r="ACH832" s="32"/>
      <c r="ACI832" s="32"/>
      <c r="ACJ832" s="32"/>
      <c r="ACK832" s="32"/>
      <c r="ACL832" s="32"/>
      <c r="ACM832" s="32"/>
      <c r="ACN832" s="32"/>
      <c r="ACO832" s="32"/>
      <c r="ACP832" s="32"/>
      <c r="ACQ832" s="32"/>
      <c r="ACR832" s="32"/>
      <c r="ACS832" s="32"/>
      <c r="ACT832" s="32"/>
      <c r="ACU832" s="32"/>
      <c r="ACV832" s="32"/>
      <c r="ACW832" s="32"/>
      <c r="ACX832" s="32"/>
      <c r="ACY832" s="32"/>
      <c r="ACZ832" s="32"/>
      <c r="ADA832" s="32"/>
      <c r="ADB832" s="32"/>
      <c r="ADC832" s="32"/>
      <c r="ADD832" s="32"/>
      <c r="ADE832" s="32"/>
      <c r="ADF832" s="32"/>
      <c r="ADG832" s="32"/>
      <c r="ADH832" s="32"/>
      <c r="ADI832" s="32"/>
      <c r="ADJ832" s="32"/>
      <c r="ADK832" s="32"/>
      <c r="ADL832" s="32"/>
      <c r="ADM832" s="32"/>
      <c r="ADN832" s="32"/>
      <c r="ADO832" s="32"/>
      <c r="ADP832" s="32"/>
      <c r="ADQ832" s="32"/>
      <c r="ADR832" s="32"/>
      <c r="ADS832" s="32"/>
      <c r="ADT832" s="32"/>
      <c r="ADU832" s="32"/>
      <c r="ADV832" s="32"/>
      <c r="ADW832" s="32"/>
      <c r="ADX832" s="32"/>
      <c r="ADY832" s="32"/>
      <c r="ADZ832" s="32"/>
      <c r="AEA832" s="32"/>
      <c r="AEB832" s="32"/>
      <c r="AEC832" s="32"/>
      <c r="AED832" s="32"/>
      <c r="AEE832" s="32"/>
      <c r="AEF832" s="32"/>
      <c r="AEG832" s="32"/>
      <c r="AEH832" s="32"/>
      <c r="AEI832" s="32"/>
      <c r="AEJ832" s="32"/>
      <c r="AEK832" s="32"/>
      <c r="AEL832" s="32"/>
      <c r="AEM832" s="32"/>
      <c r="AEN832" s="32"/>
      <c r="AEO832" s="32"/>
      <c r="AEP832" s="32"/>
      <c r="AEQ832" s="32"/>
      <c r="AER832" s="32"/>
      <c r="AES832" s="32"/>
      <c r="AET832" s="32"/>
      <c r="AEU832" s="32"/>
      <c r="AEV832" s="32"/>
      <c r="AEW832" s="32"/>
      <c r="AEX832" s="32"/>
      <c r="AEY832" s="32"/>
      <c r="AEZ832" s="32"/>
      <c r="AFA832" s="32"/>
      <c r="AFB832" s="32"/>
      <c r="AFC832" s="32"/>
      <c r="AFD832" s="32"/>
      <c r="AFE832" s="32"/>
      <c r="AFF832" s="32"/>
      <c r="AFG832" s="32"/>
      <c r="AFH832" s="32"/>
      <c r="AFI832" s="32"/>
      <c r="AFJ832" s="32"/>
      <c r="AFK832" s="32"/>
      <c r="AFL832" s="32"/>
      <c r="AFM832" s="32"/>
      <c r="AFN832" s="32"/>
      <c r="AFO832" s="32"/>
      <c r="AFP832" s="32"/>
      <c r="AFQ832" s="32"/>
      <c r="AFR832" s="32"/>
      <c r="AFS832" s="32"/>
      <c r="AFT832" s="32"/>
      <c r="AFU832" s="32"/>
      <c r="AFV832" s="32"/>
      <c r="AFW832" s="32"/>
      <c r="AFX832" s="32"/>
      <c r="AFY832" s="32"/>
      <c r="AFZ832" s="32"/>
      <c r="AGA832" s="32"/>
      <c r="AGB832" s="32"/>
      <c r="AGC832" s="32"/>
      <c r="AGD832" s="32"/>
      <c r="AGE832" s="32"/>
      <c r="AGF832" s="32"/>
      <c r="AGG832" s="32"/>
      <c r="AGH832" s="32"/>
      <c r="AGI832" s="32"/>
      <c r="AGJ832" s="32"/>
      <c r="AGK832" s="32"/>
      <c r="AGL832" s="32"/>
      <c r="AGM832" s="32"/>
      <c r="AGN832" s="32"/>
      <c r="AGO832" s="32"/>
      <c r="AGP832" s="32"/>
      <c r="AGQ832" s="32"/>
      <c r="AGR832" s="32"/>
      <c r="AGS832" s="32"/>
      <c r="AGT832" s="32"/>
      <c r="AGU832" s="32"/>
      <c r="AGV832" s="32"/>
      <c r="AGW832" s="32"/>
      <c r="AGX832" s="32"/>
      <c r="AGY832" s="32"/>
      <c r="AGZ832" s="32"/>
      <c r="AHA832" s="32"/>
      <c r="AHB832" s="32"/>
      <c r="AHC832" s="32"/>
      <c r="AHD832" s="32"/>
      <c r="AHE832" s="32"/>
      <c r="AHF832" s="32"/>
      <c r="AHG832" s="32"/>
      <c r="AHH832" s="32"/>
      <c r="AHI832" s="32"/>
      <c r="AHJ832" s="32"/>
      <c r="AHK832" s="32"/>
      <c r="AHL832" s="32"/>
      <c r="AHM832" s="32"/>
      <c r="AHN832" s="32"/>
      <c r="AHO832" s="32"/>
      <c r="AHP832" s="32"/>
      <c r="AHQ832" s="32"/>
      <c r="AHR832" s="32"/>
      <c r="AHS832" s="32"/>
      <c r="AHT832" s="32"/>
      <c r="AHU832" s="32"/>
      <c r="AHV832" s="32"/>
      <c r="AHW832" s="32"/>
      <c r="AHX832" s="32"/>
      <c r="AHY832" s="32"/>
      <c r="AHZ832" s="32"/>
      <c r="AIA832" s="32"/>
      <c r="AIB832" s="32"/>
      <c r="AIC832" s="32"/>
      <c r="AID832" s="32"/>
      <c r="AIE832" s="32"/>
      <c r="AIF832" s="32"/>
      <c r="AIG832" s="32"/>
      <c r="AIH832" s="32"/>
      <c r="AII832" s="32"/>
      <c r="AIJ832" s="32"/>
      <c r="AIK832" s="32"/>
      <c r="AIL832" s="32"/>
      <c r="AIM832" s="32"/>
      <c r="AIN832" s="32"/>
      <c r="AIO832" s="32"/>
      <c r="AIP832" s="32"/>
      <c r="AIQ832" s="32"/>
      <c r="AIR832" s="32"/>
      <c r="AIS832" s="32"/>
      <c r="AIT832" s="32"/>
      <c r="AIU832" s="32"/>
      <c r="AIV832" s="32"/>
      <c r="AIW832" s="32"/>
      <c r="AIX832" s="32"/>
      <c r="AIY832" s="32"/>
      <c r="AIZ832" s="32"/>
      <c r="AJA832" s="32"/>
      <c r="AJB832" s="32"/>
      <c r="AJC832" s="32"/>
      <c r="AJD832" s="32"/>
      <c r="AJE832" s="32"/>
      <c r="AJF832" s="32"/>
      <c r="AJG832" s="32"/>
      <c r="AJH832" s="32"/>
      <c r="AJI832" s="32"/>
      <c r="AJJ832" s="32"/>
      <c r="AJK832" s="32"/>
      <c r="AJL832" s="32"/>
      <c r="AJM832" s="32"/>
      <c r="AJN832" s="32"/>
      <c r="AJO832" s="32"/>
      <c r="AJP832" s="32"/>
      <c r="AJQ832" s="32"/>
      <c r="AJR832" s="32"/>
      <c r="AJS832" s="32"/>
      <c r="AJT832" s="32"/>
      <c r="AJU832" s="32"/>
      <c r="AJV832" s="32"/>
      <c r="AJW832" s="32"/>
      <c r="AJX832" s="32"/>
      <c r="AJY832" s="32"/>
      <c r="AJZ832" s="32"/>
      <c r="AKA832" s="32"/>
      <c r="AKB832" s="32"/>
      <c r="AKC832" s="32"/>
      <c r="AKD832" s="32"/>
      <c r="AKE832" s="32"/>
      <c r="AKF832" s="32"/>
      <c r="AKG832" s="32"/>
      <c r="AKH832" s="32"/>
      <c r="AKI832" s="32"/>
      <c r="AKJ832" s="32"/>
      <c r="AKK832" s="32"/>
      <c r="AKL832" s="32"/>
      <c r="AKM832" s="32"/>
      <c r="AKN832" s="32"/>
      <c r="AKO832" s="32"/>
      <c r="AKP832" s="32"/>
      <c r="AKQ832" s="32"/>
      <c r="AKR832" s="32"/>
      <c r="AKS832" s="32"/>
      <c r="AKT832" s="32"/>
      <c r="AKU832" s="32"/>
      <c r="AKV832" s="32"/>
      <c r="AKW832" s="32"/>
      <c r="AKX832" s="32"/>
      <c r="AKY832" s="32"/>
      <c r="AKZ832" s="32"/>
      <c r="ALA832" s="32"/>
      <c r="ALB832" s="32"/>
      <c r="ALC832" s="32"/>
      <c r="ALD832" s="32"/>
      <c r="ALE832" s="32"/>
      <c r="ALF832" s="32"/>
      <c r="ALG832" s="32"/>
      <c r="ALH832" s="32"/>
      <c r="ALI832" s="32"/>
      <c r="ALJ832" s="32"/>
      <c r="ALK832" s="32"/>
      <c r="ALL832" s="32"/>
      <c r="ALM832" s="32"/>
      <c r="ALN832" s="32"/>
      <c r="ALO832" s="32"/>
      <c r="ALP832" s="32"/>
      <c r="ALQ832" s="32"/>
      <c r="ALR832" s="32"/>
      <c r="ALS832" s="32"/>
      <c r="ALT832" s="32"/>
      <c r="ALU832" s="32"/>
      <c r="ALV832" s="32"/>
      <c r="ALW832" s="32"/>
      <c r="ALX832" s="32"/>
      <c r="ALY832" s="32"/>
      <c r="ALZ832" s="32"/>
      <c r="AMA832" s="32"/>
      <c r="AMB832" s="32"/>
      <c r="AMC832" s="32"/>
      <c r="AMD832" s="32"/>
      <c r="AME832" s="32"/>
      <c r="AMF832" s="32"/>
      <c r="AMG832" s="32"/>
      <c r="AMH832" s="32"/>
      <c r="AMI832" s="32"/>
      <c r="AMJ832" s="32"/>
      <c r="AMK832" s="32"/>
      <c r="AML832" s="32"/>
      <c r="AMM832" s="32"/>
      <c r="AMN832" s="32"/>
      <c r="AMO832" s="32"/>
      <c r="AMP832" s="32"/>
      <c r="AMQ832" s="32"/>
      <c r="AMR832" s="32"/>
      <c r="AMS832" s="32"/>
      <c r="AMT832" s="32"/>
      <c r="AMU832" s="32"/>
      <c r="AMV832" s="32"/>
      <c r="AMW832" s="32"/>
      <c r="AMX832" s="32"/>
      <c r="AMY832" s="32"/>
      <c r="AMZ832" s="32"/>
      <c r="ANA832" s="32"/>
      <c r="ANB832" s="32"/>
      <c r="ANC832" s="32"/>
      <c r="AND832" s="32"/>
      <c r="ANE832" s="32"/>
      <c r="ANF832" s="32"/>
      <c r="ANG832" s="32"/>
      <c r="ANH832" s="32"/>
      <c r="ANI832" s="32"/>
      <c r="ANJ832" s="32"/>
      <c r="ANK832" s="32"/>
      <c r="ANL832" s="32"/>
      <c r="ANM832" s="32"/>
      <c r="ANN832" s="32"/>
      <c r="ANO832" s="32"/>
      <c r="ANP832" s="32"/>
      <c r="ANQ832" s="32"/>
      <c r="ANR832" s="32"/>
      <c r="ANS832" s="32"/>
      <c r="ANT832" s="32"/>
      <c r="ANU832" s="32"/>
      <c r="ANV832" s="32"/>
      <c r="ANW832" s="32"/>
      <c r="ANX832" s="32"/>
      <c r="ANY832" s="32"/>
      <c r="ANZ832" s="32"/>
      <c r="AOA832" s="32"/>
      <c r="AOB832" s="32"/>
      <c r="AOC832" s="32"/>
      <c r="AOD832" s="32"/>
      <c r="AOE832" s="32"/>
      <c r="AOF832" s="32"/>
      <c r="AOG832" s="32"/>
      <c r="AOH832" s="32"/>
      <c r="AOI832" s="32"/>
      <c r="AOJ832" s="32"/>
      <c r="AOK832" s="32"/>
      <c r="AOL832" s="32"/>
      <c r="AOM832" s="32"/>
      <c r="AON832" s="32"/>
      <c r="AOO832" s="32"/>
      <c r="AOP832" s="32"/>
      <c r="AOQ832" s="32"/>
      <c r="AOR832" s="32"/>
      <c r="AOS832" s="32"/>
      <c r="AOT832" s="32"/>
      <c r="AOU832" s="32"/>
      <c r="AOV832" s="32"/>
      <c r="AOW832" s="32"/>
      <c r="AOX832" s="32"/>
      <c r="AOY832" s="32"/>
      <c r="AOZ832" s="32"/>
      <c r="APA832" s="32"/>
      <c r="APB832" s="32"/>
      <c r="APC832" s="32"/>
      <c r="APD832" s="32"/>
      <c r="APE832" s="32"/>
      <c r="APF832" s="32"/>
      <c r="APG832" s="32"/>
      <c r="APH832" s="32"/>
      <c r="API832" s="32"/>
      <c r="APJ832" s="32"/>
      <c r="APK832" s="32"/>
      <c r="APL832" s="32"/>
      <c r="APM832" s="32"/>
      <c r="APN832" s="32"/>
      <c r="APO832" s="32"/>
      <c r="APP832" s="32"/>
      <c r="APQ832" s="32"/>
      <c r="APR832" s="32"/>
      <c r="APS832" s="32"/>
      <c r="APT832" s="32"/>
      <c r="APU832" s="32"/>
      <c r="APV832" s="32"/>
      <c r="APW832" s="32"/>
      <c r="APX832" s="32"/>
      <c r="APY832" s="32"/>
      <c r="APZ832" s="32"/>
      <c r="AQA832" s="32"/>
      <c r="AQB832" s="32"/>
      <c r="AQC832" s="32"/>
      <c r="AQD832" s="32"/>
      <c r="AQE832" s="32"/>
      <c r="AQF832" s="32"/>
      <c r="AQG832" s="32"/>
      <c r="AQH832" s="32"/>
      <c r="AQI832" s="32"/>
      <c r="AQJ832" s="32"/>
      <c r="AQK832" s="32"/>
      <c r="AQL832" s="32"/>
      <c r="AQM832" s="32"/>
      <c r="AQN832" s="32"/>
      <c r="AQO832" s="32"/>
      <c r="AQP832" s="32"/>
      <c r="AQQ832" s="32"/>
      <c r="AQR832" s="32"/>
      <c r="AQS832" s="32"/>
      <c r="AQT832" s="32"/>
      <c r="AQU832" s="32"/>
      <c r="AQV832" s="32"/>
      <c r="AQW832" s="32"/>
      <c r="AQX832" s="32"/>
      <c r="AQY832" s="32"/>
      <c r="AQZ832" s="32"/>
      <c r="ARA832" s="32"/>
      <c r="ARB832" s="32"/>
      <c r="ARC832" s="32"/>
      <c r="ARD832" s="32"/>
      <c r="ARE832" s="32"/>
      <c r="ARF832" s="32"/>
      <c r="ARG832" s="32"/>
      <c r="ARH832" s="32"/>
      <c r="ARI832" s="32"/>
      <c r="ARJ832" s="32"/>
      <c r="ARK832" s="32"/>
      <c r="ARL832" s="32"/>
      <c r="ARM832" s="32"/>
      <c r="ARN832" s="32"/>
      <c r="ARO832" s="32"/>
      <c r="ARP832" s="32"/>
      <c r="ARQ832" s="32"/>
      <c r="ARR832" s="32"/>
      <c r="ARS832" s="32"/>
      <c r="ART832" s="32"/>
      <c r="ARU832" s="32"/>
      <c r="ARV832" s="32"/>
      <c r="ARW832" s="32"/>
      <c r="ARX832" s="32"/>
      <c r="ARY832" s="32"/>
      <c r="ARZ832" s="32"/>
      <c r="ASA832" s="32"/>
      <c r="ASB832" s="32"/>
      <c r="ASC832" s="32"/>
      <c r="ASD832" s="32"/>
      <c r="ASE832" s="32"/>
      <c r="ASF832" s="32"/>
      <c r="ASG832" s="32"/>
      <c r="ASH832" s="32"/>
      <c r="ASI832" s="32"/>
      <c r="ASJ832" s="32"/>
      <c r="ASK832" s="32"/>
      <c r="ASL832" s="32"/>
      <c r="ASM832" s="32"/>
      <c r="ASN832" s="32"/>
      <c r="ASO832" s="32"/>
      <c r="ASP832" s="32"/>
      <c r="ASQ832" s="32"/>
      <c r="ASR832" s="32"/>
      <c r="ASS832" s="32"/>
      <c r="AST832" s="32"/>
      <c r="ASU832" s="32"/>
      <c r="ASV832" s="32"/>
      <c r="ASW832" s="32"/>
      <c r="ASX832" s="32"/>
      <c r="ASY832" s="32"/>
      <c r="ASZ832" s="32"/>
      <c r="ATA832" s="32"/>
      <c r="ATB832" s="32"/>
      <c r="ATC832" s="32"/>
      <c r="ATD832" s="32"/>
      <c r="ATE832" s="32"/>
      <c r="ATF832" s="32"/>
      <c r="ATG832" s="32"/>
      <c r="ATH832" s="32"/>
      <c r="ATI832" s="32"/>
      <c r="ATJ832" s="32"/>
      <c r="ATK832" s="32"/>
      <c r="ATL832" s="32"/>
      <c r="ATM832" s="32"/>
      <c r="ATN832" s="32"/>
      <c r="ATO832" s="32"/>
      <c r="ATP832" s="32"/>
      <c r="ATQ832" s="32"/>
      <c r="ATR832" s="32"/>
      <c r="ATS832" s="32"/>
      <c r="ATT832" s="32"/>
      <c r="ATU832" s="32"/>
      <c r="ATV832" s="32"/>
      <c r="ATW832" s="32"/>
      <c r="ATX832" s="32"/>
      <c r="ATY832" s="32"/>
      <c r="ATZ832" s="32"/>
      <c r="AUA832" s="32"/>
      <c r="AUB832" s="32"/>
      <c r="AUC832" s="32"/>
      <c r="AUD832" s="32"/>
      <c r="AUE832" s="32"/>
      <c r="AUF832" s="32"/>
      <c r="AUG832" s="32"/>
      <c r="AUH832" s="32"/>
      <c r="AUI832" s="32"/>
      <c r="AUJ832" s="32"/>
      <c r="AUK832" s="32"/>
      <c r="AUL832" s="32"/>
      <c r="AUM832" s="32"/>
      <c r="AUN832" s="32"/>
      <c r="AUO832" s="32"/>
      <c r="AUP832" s="32"/>
      <c r="AUQ832" s="32"/>
      <c r="AUR832" s="32"/>
      <c r="AUS832" s="32"/>
      <c r="AUT832" s="32"/>
      <c r="AUU832" s="32"/>
      <c r="AUV832" s="32"/>
      <c r="AUW832" s="32"/>
      <c r="AUX832" s="32"/>
      <c r="AUY832" s="32"/>
      <c r="AUZ832" s="32"/>
      <c r="AVA832" s="32"/>
      <c r="AVB832" s="32"/>
      <c r="AVC832" s="32"/>
      <c r="AVD832" s="32"/>
      <c r="AVE832" s="32"/>
      <c r="AVF832" s="32"/>
      <c r="AVG832" s="32"/>
      <c r="AVH832" s="32"/>
      <c r="AVI832" s="32"/>
      <c r="AVJ832" s="32"/>
      <c r="AVK832" s="32"/>
      <c r="AVL832" s="32"/>
      <c r="AVM832" s="32"/>
      <c r="AVN832" s="32"/>
      <c r="AVO832" s="32"/>
      <c r="AVP832" s="32"/>
      <c r="AVQ832" s="32"/>
      <c r="AVR832" s="32"/>
      <c r="AVS832" s="32"/>
      <c r="AVT832" s="32"/>
      <c r="AVU832" s="32"/>
      <c r="AVV832" s="32"/>
      <c r="AVW832" s="32"/>
      <c r="AVX832" s="32"/>
      <c r="AVY832" s="32"/>
      <c r="AVZ832" s="32"/>
      <c r="AWA832" s="32"/>
      <c r="AWB832" s="32"/>
      <c r="AWC832" s="32"/>
      <c r="AWD832" s="32"/>
      <c r="AWE832" s="32"/>
      <c r="AWF832" s="32"/>
      <c r="AWG832" s="32"/>
      <c r="AWH832" s="32"/>
      <c r="AWI832" s="32"/>
      <c r="AWJ832" s="32"/>
      <c r="AWK832" s="32"/>
      <c r="AWL832" s="32"/>
      <c r="AWM832" s="32"/>
      <c r="AWN832" s="32"/>
      <c r="AWO832" s="32"/>
      <c r="AWP832" s="32"/>
      <c r="AWQ832" s="32"/>
      <c r="AWR832" s="32"/>
      <c r="AWS832" s="32"/>
      <c r="AWT832" s="32"/>
      <c r="AWU832" s="32"/>
      <c r="AWV832" s="32"/>
      <c r="AWW832" s="32"/>
      <c r="AWX832" s="32"/>
      <c r="AWY832" s="32"/>
      <c r="AWZ832" s="32"/>
      <c r="AXA832" s="32"/>
      <c r="AXB832" s="32"/>
      <c r="AXC832" s="32"/>
      <c r="AXD832" s="32"/>
      <c r="AXE832" s="32"/>
      <c r="AXF832" s="32"/>
      <c r="AXG832" s="32"/>
      <c r="AXH832" s="32"/>
      <c r="AXI832" s="32"/>
      <c r="AXJ832" s="32"/>
      <c r="AXK832" s="32"/>
      <c r="AXL832" s="32"/>
      <c r="AXM832" s="32"/>
      <c r="AXN832" s="32"/>
      <c r="AXO832" s="32"/>
      <c r="AXP832" s="32"/>
      <c r="AXQ832" s="32"/>
      <c r="AXR832" s="32"/>
      <c r="AXS832" s="32"/>
      <c r="AXT832" s="32"/>
      <c r="AXU832" s="32"/>
      <c r="AXV832" s="32"/>
      <c r="AXW832" s="32"/>
      <c r="AXX832" s="32"/>
      <c r="AXY832" s="32"/>
      <c r="AXZ832" s="32"/>
      <c r="AYA832" s="32"/>
      <c r="AYB832" s="32"/>
      <c r="AYC832" s="32"/>
      <c r="AYD832" s="32"/>
      <c r="AYE832" s="32"/>
      <c r="AYF832" s="32"/>
      <c r="AYG832" s="32"/>
      <c r="AYH832" s="32"/>
      <c r="AYI832" s="32"/>
      <c r="AYJ832" s="32"/>
      <c r="AYK832" s="32"/>
      <c r="AYL832" s="32"/>
      <c r="AYM832" s="32"/>
      <c r="AYN832" s="32"/>
      <c r="AYO832" s="32"/>
      <c r="AYP832" s="32"/>
      <c r="AYQ832" s="32"/>
      <c r="AYR832" s="32"/>
      <c r="AYS832" s="32"/>
      <c r="AYT832" s="32"/>
      <c r="AYU832" s="32"/>
      <c r="AYV832" s="32"/>
      <c r="AYW832" s="32"/>
      <c r="AYX832" s="32"/>
      <c r="AYY832" s="32"/>
      <c r="AYZ832" s="32"/>
      <c r="AZA832" s="32"/>
      <c r="AZB832" s="32"/>
      <c r="AZC832" s="32"/>
      <c r="AZD832" s="32"/>
      <c r="AZE832" s="32"/>
      <c r="AZF832" s="32"/>
      <c r="AZG832" s="32"/>
      <c r="AZH832" s="32"/>
      <c r="AZI832" s="32"/>
      <c r="AZJ832" s="32"/>
      <c r="AZK832" s="32"/>
      <c r="AZL832" s="32"/>
      <c r="AZM832" s="32"/>
      <c r="AZN832" s="32"/>
      <c r="AZO832" s="32"/>
      <c r="AZP832" s="32"/>
      <c r="AZQ832" s="32"/>
      <c r="AZR832" s="32"/>
      <c r="AZS832" s="32"/>
      <c r="AZT832" s="32"/>
      <c r="AZU832" s="32"/>
      <c r="AZV832" s="32"/>
      <c r="AZW832" s="32"/>
      <c r="AZX832" s="32"/>
      <c r="AZY832" s="32"/>
      <c r="AZZ832" s="32"/>
      <c r="BAA832" s="32"/>
      <c r="BAB832" s="32"/>
      <c r="BAC832" s="32"/>
      <c r="BAD832" s="32"/>
      <c r="BAE832" s="32"/>
      <c r="BAF832" s="32"/>
      <c r="BAG832" s="32"/>
      <c r="BAH832" s="32"/>
      <c r="BAI832" s="32"/>
      <c r="BAJ832" s="32"/>
      <c r="BAK832" s="32"/>
      <c r="BAL832" s="32"/>
      <c r="BAM832" s="32"/>
      <c r="BAN832" s="32"/>
      <c r="BAO832" s="32"/>
      <c r="BAP832" s="32"/>
      <c r="BAQ832" s="32"/>
      <c r="BAR832" s="32"/>
      <c r="BAS832" s="32"/>
      <c r="BAT832" s="32"/>
      <c r="BAU832" s="32"/>
      <c r="BAV832" s="32"/>
      <c r="BAW832" s="32"/>
      <c r="BAX832" s="32"/>
      <c r="BAY832" s="32"/>
      <c r="BAZ832" s="32"/>
      <c r="BBA832" s="32"/>
      <c r="BBB832" s="32"/>
      <c r="BBC832" s="32"/>
      <c r="BBD832" s="32"/>
      <c r="BBE832" s="32"/>
      <c r="BBF832" s="32"/>
      <c r="BBG832" s="32"/>
      <c r="BBH832" s="32"/>
      <c r="BBI832" s="32"/>
      <c r="BBJ832" s="32"/>
      <c r="BBK832" s="32"/>
      <c r="BBL832" s="32"/>
      <c r="BBM832" s="32"/>
      <c r="BBN832" s="32"/>
      <c r="BBO832" s="32"/>
      <c r="BBP832" s="32"/>
      <c r="BBQ832" s="32"/>
      <c r="BBR832" s="32"/>
      <c r="BBS832" s="32"/>
      <c r="BBT832" s="32"/>
      <c r="BBU832" s="32"/>
      <c r="BBV832" s="32"/>
      <c r="BBW832" s="32"/>
      <c r="BBX832" s="32"/>
      <c r="BBY832" s="32"/>
      <c r="BBZ832" s="32"/>
      <c r="BCA832" s="32"/>
      <c r="BCB832" s="32"/>
      <c r="BCC832" s="32"/>
      <c r="BCD832" s="32"/>
      <c r="BCE832" s="32"/>
      <c r="BCF832" s="32"/>
      <c r="BCG832" s="32"/>
      <c r="BCH832" s="32"/>
      <c r="BCI832" s="32"/>
      <c r="BCJ832" s="32"/>
      <c r="BCK832" s="32"/>
      <c r="BCL832" s="32"/>
      <c r="BCM832" s="32"/>
      <c r="BCN832" s="32"/>
      <c r="BCO832" s="32"/>
      <c r="BCP832" s="32"/>
      <c r="BCQ832" s="32"/>
      <c r="BCR832" s="32"/>
      <c r="BCS832" s="32"/>
      <c r="BCT832" s="32"/>
      <c r="BCU832" s="32"/>
      <c r="BCV832" s="32"/>
      <c r="BCW832" s="32"/>
      <c r="BCX832" s="32"/>
      <c r="BCY832" s="32"/>
      <c r="BCZ832" s="32"/>
      <c r="BDA832" s="32"/>
      <c r="BDB832" s="32"/>
      <c r="BDC832" s="32"/>
      <c r="BDD832" s="32"/>
      <c r="BDE832" s="32"/>
      <c r="BDF832" s="32"/>
      <c r="BDG832" s="32"/>
      <c r="BDH832" s="32"/>
      <c r="BDI832" s="32"/>
      <c r="BDJ832" s="32"/>
      <c r="BDK832" s="32"/>
      <c r="BDL832" s="32"/>
      <c r="BDM832" s="32"/>
      <c r="BDN832" s="32"/>
      <c r="BDO832" s="32"/>
      <c r="BDP832" s="32"/>
      <c r="BDQ832" s="32"/>
      <c r="BDR832" s="32"/>
      <c r="BDS832" s="32"/>
      <c r="BDT832" s="32"/>
      <c r="BDU832" s="32"/>
      <c r="BDV832" s="32"/>
      <c r="BDW832" s="32"/>
      <c r="BDX832" s="32"/>
      <c r="BDY832" s="32"/>
      <c r="BDZ832" s="32"/>
      <c r="BEA832" s="32"/>
      <c r="BEB832" s="32"/>
      <c r="BEC832" s="32"/>
      <c r="BED832" s="32"/>
      <c r="BEE832" s="32"/>
      <c r="BEF832" s="32"/>
      <c r="BEG832" s="32"/>
      <c r="BEH832" s="32"/>
      <c r="BEI832" s="32"/>
      <c r="BEJ832" s="32"/>
      <c r="BEK832" s="32"/>
      <c r="BEL832" s="32"/>
      <c r="BEM832" s="32"/>
      <c r="BEN832" s="32"/>
      <c r="BEO832" s="32"/>
      <c r="BEP832" s="32"/>
      <c r="BEQ832" s="32"/>
      <c r="BER832" s="32"/>
      <c r="BES832" s="32"/>
      <c r="BET832" s="32"/>
      <c r="BEU832" s="32"/>
      <c r="BEV832" s="32"/>
      <c r="BEW832" s="32"/>
      <c r="BEX832" s="32"/>
      <c r="BEY832" s="32"/>
      <c r="BEZ832" s="32"/>
      <c r="BFA832" s="32"/>
      <c r="BFB832" s="32"/>
      <c r="BFC832" s="32"/>
      <c r="BFD832" s="32"/>
      <c r="BFE832" s="32"/>
      <c r="BFF832" s="32"/>
      <c r="BFG832" s="32"/>
      <c r="BFH832" s="32"/>
      <c r="BFI832" s="32"/>
      <c r="BFJ832" s="32"/>
      <c r="BFK832" s="32"/>
      <c r="BFL832" s="32"/>
      <c r="BFM832" s="32"/>
      <c r="BFN832" s="32"/>
      <c r="BFO832" s="32"/>
      <c r="BFP832" s="32"/>
      <c r="BFQ832" s="32"/>
      <c r="BFR832" s="32"/>
      <c r="BFS832" s="32"/>
      <c r="BFT832" s="32"/>
      <c r="BFU832" s="32"/>
      <c r="BFV832" s="32"/>
      <c r="BFW832" s="32"/>
      <c r="BFX832" s="32"/>
      <c r="BFY832" s="32"/>
      <c r="BFZ832" s="32"/>
      <c r="BGA832" s="32"/>
      <c r="BGB832" s="32"/>
      <c r="BGC832" s="32"/>
      <c r="BGD832" s="32"/>
      <c r="BGE832" s="32"/>
      <c r="BGF832" s="32"/>
      <c r="BGG832" s="32"/>
      <c r="BGH832" s="32"/>
      <c r="BGI832" s="32"/>
      <c r="BGJ832" s="32"/>
      <c r="BGK832" s="32"/>
      <c r="BGL832" s="32"/>
      <c r="BGM832" s="32"/>
      <c r="BGN832" s="32"/>
      <c r="BGO832" s="32"/>
      <c r="BGP832" s="32"/>
      <c r="BGQ832" s="32"/>
      <c r="BGR832" s="32"/>
      <c r="BGS832" s="32"/>
      <c r="BGT832" s="32"/>
      <c r="BGU832" s="32"/>
      <c r="BGV832" s="32"/>
      <c r="BGW832" s="32"/>
      <c r="BGX832" s="32"/>
      <c r="BGY832" s="32"/>
      <c r="BGZ832" s="32"/>
      <c r="BHA832" s="32"/>
      <c r="BHB832" s="32"/>
      <c r="BHC832" s="32"/>
      <c r="BHD832" s="32"/>
      <c r="BHE832" s="32"/>
      <c r="BHF832" s="32"/>
      <c r="BHG832" s="32"/>
      <c r="BHH832" s="32"/>
      <c r="BHI832" s="32"/>
      <c r="BHJ832" s="32"/>
      <c r="BHK832" s="32"/>
      <c r="BHL832" s="32"/>
      <c r="BHM832" s="32"/>
      <c r="BHN832" s="32"/>
      <c r="BHO832" s="32"/>
      <c r="BHP832" s="32"/>
      <c r="BHQ832" s="32"/>
      <c r="BHR832" s="32"/>
      <c r="BHS832" s="32"/>
      <c r="BHT832" s="32"/>
      <c r="BHU832" s="32"/>
      <c r="BHV832" s="32"/>
      <c r="BHW832" s="32"/>
      <c r="BHX832" s="32"/>
      <c r="BHY832" s="32"/>
      <c r="BHZ832" s="32"/>
      <c r="BIA832" s="32"/>
      <c r="BIB832" s="32"/>
      <c r="BIC832" s="32"/>
      <c r="BID832" s="32"/>
      <c r="BIE832" s="32"/>
      <c r="BIF832" s="32"/>
      <c r="BIG832" s="32"/>
      <c r="BIH832" s="32"/>
      <c r="BII832" s="32"/>
      <c r="BIJ832" s="32"/>
      <c r="BIK832" s="32"/>
      <c r="BIL832" s="32"/>
      <c r="BIM832" s="32"/>
      <c r="BIN832" s="32"/>
      <c r="BIO832" s="32"/>
      <c r="BIP832" s="32"/>
      <c r="BIQ832" s="32"/>
      <c r="BIR832" s="32"/>
      <c r="BIS832" s="32"/>
      <c r="BIT832" s="32"/>
      <c r="BIU832" s="32"/>
      <c r="BIV832" s="32"/>
      <c r="BIW832" s="32"/>
      <c r="BIX832" s="32"/>
      <c r="BIY832" s="32"/>
      <c r="BIZ832" s="32"/>
      <c r="BJA832" s="32"/>
      <c r="BJB832" s="32"/>
      <c r="BJC832" s="32"/>
      <c r="BJD832" s="32"/>
      <c r="BJE832" s="32"/>
      <c r="BJF832" s="32"/>
      <c r="BJG832" s="32"/>
      <c r="BJH832" s="32"/>
      <c r="BJI832" s="32"/>
      <c r="BJJ832" s="32"/>
      <c r="BJK832" s="32"/>
      <c r="BJL832" s="32"/>
      <c r="BJM832" s="32"/>
      <c r="BJN832" s="32"/>
      <c r="BJO832" s="32"/>
      <c r="BJP832" s="32"/>
      <c r="BJQ832" s="32"/>
      <c r="BJR832" s="32"/>
      <c r="BJS832" s="32"/>
      <c r="BJT832" s="32"/>
      <c r="BJU832" s="32"/>
      <c r="BJV832" s="32"/>
      <c r="BJW832" s="32"/>
      <c r="BJX832" s="32"/>
      <c r="BJY832" s="32"/>
      <c r="BJZ832" s="32"/>
      <c r="BKA832" s="32"/>
      <c r="BKB832" s="32"/>
      <c r="BKC832" s="32"/>
      <c r="BKD832" s="32"/>
      <c r="BKE832" s="32"/>
      <c r="BKF832" s="32"/>
      <c r="BKG832" s="32"/>
      <c r="BKH832" s="32"/>
      <c r="BKI832" s="32"/>
      <c r="BKJ832" s="32"/>
      <c r="BKK832" s="32"/>
      <c r="BKL832" s="32"/>
      <c r="BKM832" s="32"/>
      <c r="BKN832" s="32"/>
      <c r="BKO832" s="32"/>
      <c r="BKP832" s="32"/>
      <c r="BKQ832" s="32"/>
      <c r="BKR832" s="32"/>
      <c r="BKS832" s="32"/>
      <c r="BKT832" s="32"/>
      <c r="BKU832" s="32"/>
      <c r="BKV832" s="32"/>
      <c r="BKW832" s="32"/>
      <c r="BKX832" s="32"/>
      <c r="BKY832" s="32"/>
      <c r="BKZ832" s="32"/>
      <c r="BLA832" s="32"/>
      <c r="BLB832" s="32"/>
      <c r="BLC832" s="32"/>
      <c r="BLD832" s="32"/>
      <c r="BLE832" s="32"/>
      <c r="BLF832" s="32"/>
      <c r="BLG832" s="32"/>
      <c r="BLH832" s="32"/>
      <c r="BLI832" s="32"/>
      <c r="BLJ832" s="32"/>
      <c r="BLK832" s="32"/>
      <c r="BLL832" s="32"/>
      <c r="BLM832" s="32"/>
      <c r="BLN832" s="32"/>
      <c r="BLO832" s="32"/>
      <c r="BLP832" s="32"/>
      <c r="BLQ832" s="32"/>
      <c r="BLR832" s="32"/>
      <c r="BLS832" s="32"/>
      <c r="BLT832" s="32"/>
      <c r="BLU832" s="32"/>
      <c r="BLV832" s="32"/>
      <c r="BLW832" s="32"/>
      <c r="BLX832" s="32"/>
      <c r="BLY832" s="32"/>
      <c r="BLZ832" s="32"/>
      <c r="BMA832" s="32"/>
      <c r="BMB832" s="32"/>
      <c r="BMC832" s="32"/>
      <c r="BMD832" s="32"/>
      <c r="BME832" s="32"/>
      <c r="BMF832" s="32"/>
      <c r="BMG832" s="32"/>
      <c r="BMH832" s="32"/>
      <c r="BMI832" s="32"/>
      <c r="BMJ832" s="32"/>
      <c r="BMK832" s="32"/>
      <c r="BML832" s="32"/>
      <c r="BMM832" s="32"/>
      <c r="BMN832" s="32"/>
      <c r="BMO832" s="32"/>
      <c r="BMP832" s="32"/>
      <c r="BMQ832" s="32"/>
      <c r="BMR832" s="32"/>
      <c r="BMS832" s="32"/>
      <c r="BMT832" s="32"/>
      <c r="BMU832" s="32"/>
      <c r="BMV832" s="32"/>
      <c r="BMW832" s="32"/>
      <c r="BMX832" s="32"/>
      <c r="BMY832" s="32"/>
      <c r="BMZ832" s="32"/>
      <c r="BNA832" s="32"/>
      <c r="BNB832" s="32"/>
      <c r="BNC832" s="32"/>
      <c r="BND832" s="32"/>
      <c r="BNE832" s="32"/>
      <c r="BNF832" s="32"/>
      <c r="BNG832" s="32"/>
      <c r="BNH832" s="32"/>
      <c r="BNI832" s="32"/>
      <c r="BNJ832" s="32"/>
      <c r="BNK832" s="32"/>
      <c r="BNL832" s="32"/>
      <c r="BNM832" s="32"/>
      <c r="BNN832" s="32"/>
      <c r="BNO832" s="32"/>
      <c r="BNP832" s="32"/>
      <c r="BNQ832" s="32"/>
      <c r="BNR832" s="32"/>
      <c r="BNS832" s="32"/>
      <c r="BNT832" s="32"/>
      <c r="BNU832" s="32"/>
      <c r="BNV832" s="32"/>
      <c r="BNW832" s="32"/>
      <c r="BNX832" s="32"/>
      <c r="BNY832" s="32"/>
      <c r="BNZ832" s="32"/>
      <c r="BOA832" s="32"/>
      <c r="BOB832" s="32"/>
      <c r="BOC832" s="32"/>
      <c r="BOD832" s="32"/>
      <c r="BOE832" s="32"/>
      <c r="BOF832" s="32"/>
      <c r="BOG832" s="32"/>
      <c r="BOH832" s="32"/>
      <c r="BOI832" s="32"/>
      <c r="BOJ832" s="32"/>
      <c r="BOK832" s="32"/>
      <c r="BOL832" s="32"/>
      <c r="BOM832" s="32"/>
      <c r="BON832" s="32"/>
      <c r="BOO832" s="32"/>
      <c r="BOP832" s="32"/>
      <c r="BOQ832" s="32"/>
      <c r="BOR832" s="32"/>
      <c r="BOS832" s="32"/>
      <c r="BOT832" s="32"/>
      <c r="BOU832" s="32"/>
      <c r="BOV832" s="32"/>
      <c r="BOW832" s="32"/>
      <c r="BOX832" s="32"/>
      <c r="BOY832" s="32"/>
      <c r="BOZ832" s="32"/>
      <c r="BPA832" s="32"/>
      <c r="BPB832" s="32"/>
      <c r="BPC832" s="32"/>
      <c r="BPD832" s="32"/>
      <c r="BPE832" s="32"/>
      <c r="BPF832" s="32"/>
      <c r="BPG832" s="32"/>
      <c r="BPH832" s="32"/>
      <c r="BPI832" s="32"/>
      <c r="BPJ832" s="32"/>
      <c r="BPK832" s="32"/>
      <c r="BPL832" s="32"/>
      <c r="BPM832" s="32"/>
      <c r="BPN832" s="32"/>
      <c r="BPO832" s="32"/>
      <c r="BPP832" s="32"/>
      <c r="BPQ832" s="32"/>
      <c r="BPR832" s="32"/>
      <c r="BPS832" s="32"/>
      <c r="BPT832" s="32"/>
      <c r="BPU832" s="32"/>
      <c r="BPV832" s="32"/>
      <c r="BPW832" s="32"/>
      <c r="BPX832" s="32"/>
      <c r="BPY832" s="32"/>
      <c r="BPZ832" s="32"/>
      <c r="BQA832" s="32"/>
      <c r="BQB832" s="32"/>
      <c r="BQC832" s="32"/>
      <c r="BQD832" s="32"/>
      <c r="BQE832" s="32"/>
      <c r="BQF832" s="32"/>
      <c r="BQG832" s="32"/>
      <c r="BQH832" s="32"/>
      <c r="BQI832" s="32"/>
      <c r="BQJ832" s="32"/>
      <c r="BQK832" s="32"/>
      <c r="BQL832" s="32"/>
      <c r="BQM832" s="32"/>
      <c r="BQN832" s="32"/>
      <c r="BQO832" s="32"/>
      <c r="BQP832" s="32"/>
      <c r="BQQ832" s="32"/>
      <c r="BQR832" s="32"/>
      <c r="BQS832" s="32"/>
      <c r="BQT832" s="32"/>
      <c r="BQU832" s="32"/>
      <c r="BQV832" s="32"/>
      <c r="BQW832" s="32"/>
      <c r="BQX832" s="32"/>
      <c r="BQY832" s="32"/>
      <c r="BQZ832" s="32"/>
      <c r="BRA832" s="32"/>
      <c r="BRB832" s="32"/>
      <c r="BRC832" s="32"/>
      <c r="BRD832" s="32"/>
      <c r="BRE832" s="32"/>
      <c r="BRF832" s="32"/>
      <c r="BRG832" s="32"/>
      <c r="BRH832" s="32"/>
      <c r="BRI832" s="32"/>
      <c r="BRJ832" s="32"/>
      <c r="BRK832" s="32"/>
      <c r="BRL832" s="32"/>
      <c r="BRM832" s="32"/>
      <c r="BRN832" s="32"/>
      <c r="BRO832" s="32"/>
      <c r="BRP832" s="32"/>
      <c r="BRQ832" s="32"/>
      <c r="BRR832" s="32"/>
      <c r="BRS832" s="32"/>
      <c r="BRT832" s="32"/>
      <c r="BRU832" s="32"/>
      <c r="BRV832" s="32"/>
      <c r="BRW832" s="32"/>
      <c r="BRX832" s="32"/>
      <c r="BRY832" s="32"/>
      <c r="BRZ832" s="32"/>
      <c r="BSA832" s="32"/>
      <c r="BSB832" s="32"/>
      <c r="BSC832" s="32"/>
      <c r="BSD832" s="32"/>
      <c r="BSE832" s="32"/>
      <c r="BSF832" s="32"/>
      <c r="BSG832" s="32"/>
      <c r="BSH832" s="32"/>
      <c r="BSI832" s="32"/>
      <c r="BSJ832" s="32"/>
      <c r="BSK832" s="32"/>
      <c r="BSL832" s="32"/>
      <c r="BSM832" s="32"/>
      <c r="BSN832" s="32"/>
      <c r="BSO832" s="32"/>
      <c r="BSP832" s="32"/>
      <c r="BSQ832" s="32"/>
      <c r="BSR832" s="32"/>
      <c r="BSS832" s="32"/>
      <c r="BST832" s="32"/>
      <c r="BSU832" s="32"/>
      <c r="BSV832" s="32"/>
      <c r="BSW832" s="32"/>
      <c r="BSX832" s="32"/>
      <c r="BSY832" s="32"/>
      <c r="BSZ832" s="32"/>
      <c r="BTA832" s="32"/>
      <c r="BTB832" s="32"/>
      <c r="BTC832" s="32"/>
      <c r="BTD832" s="32"/>
      <c r="BTE832" s="32"/>
      <c r="BTF832" s="32"/>
      <c r="BTG832" s="32"/>
      <c r="BTH832" s="32"/>
      <c r="BTI832" s="32"/>
      <c r="BTJ832" s="32"/>
      <c r="BTK832" s="32"/>
      <c r="BTL832" s="32"/>
      <c r="BTM832" s="32"/>
      <c r="BTN832" s="32"/>
      <c r="BTO832" s="32"/>
      <c r="BTP832" s="32"/>
      <c r="BTQ832" s="32"/>
      <c r="BTR832" s="32"/>
      <c r="BTS832" s="32"/>
      <c r="BTT832" s="32"/>
      <c r="BTU832" s="32"/>
      <c r="BTV832" s="32"/>
      <c r="BTW832" s="32"/>
      <c r="BTX832" s="32"/>
      <c r="BTY832" s="32"/>
      <c r="BTZ832" s="32"/>
      <c r="BUA832" s="32"/>
      <c r="BUB832" s="32"/>
      <c r="BUC832" s="32"/>
      <c r="BUD832" s="32"/>
      <c r="BUE832" s="32"/>
      <c r="BUF832" s="32"/>
      <c r="BUG832" s="32"/>
      <c r="BUH832" s="32"/>
      <c r="BUI832" s="32"/>
      <c r="BUJ832" s="32"/>
      <c r="BUK832" s="32"/>
      <c r="BUL832" s="32"/>
      <c r="BUM832" s="32"/>
      <c r="BUN832" s="32"/>
      <c r="BUO832" s="32"/>
      <c r="BUP832" s="32"/>
      <c r="BUQ832" s="32"/>
      <c r="BUR832" s="32"/>
      <c r="BUS832" s="32"/>
      <c r="BUT832" s="32"/>
      <c r="BUU832" s="32"/>
      <c r="BUV832" s="32"/>
      <c r="BUW832" s="32"/>
      <c r="BUX832" s="32"/>
      <c r="BUY832" s="32"/>
      <c r="BUZ832" s="32"/>
      <c r="BVA832" s="32"/>
      <c r="BVB832" s="32"/>
      <c r="BVC832" s="32"/>
      <c r="BVD832" s="32"/>
      <c r="BVE832" s="32"/>
      <c r="BVF832" s="32"/>
      <c r="BVG832" s="32"/>
      <c r="BVH832" s="32"/>
      <c r="BVI832" s="32"/>
      <c r="BVJ832" s="32"/>
      <c r="BVK832" s="32"/>
      <c r="BVL832" s="32"/>
      <c r="BVM832" s="32"/>
      <c r="BVN832" s="32"/>
      <c r="BVO832" s="32"/>
      <c r="BVP832" s="32"/>
      <c r="BVQ832" s="32"/>
      <c r="BVR832" s="32"/>
      <c r="BVS832" s="32"/>
      <c r="BVT832" s="32"/>
      <c r="BVU832" s="32"/>
      <c r="BVV832" s="32"/>
      <c r="BVW832" s="32"/>
      <c r="BVX832" s="32"/>
      <c r="BVY832" s="32"/>
      <c r="BVZ832" s="32"/>
      <c r="BWA832" s="32"/>
      <c r="BWB832" s="32"/>
      <c r="BWC832" s="32"/>
      <c r="BWD832" s="32"/>
      <c r="BWE832" s="32"/>
      <c r="BWF832" s="32"/>
      <c r="BWG832" s="32"/>
      <c r="BWH832" s="32"/>
      <c r="BWI832" s="32"/>
      <c r="BWJ832" s="32"/>
      <c r="BWK832" s="32"/>
      <c r="BWL832" s="32"/>
      <c r="BWM832" s="32"/>
      <c r="BWN832" s="32"/>
      <c r="BWO832" s="32"/>
      <c r="BWP832" s="32"/>
      <c r="BWQ832" s="32"/>
      <c r="BWR832" s="32"/>
      <c r="BWS832" s="32"/>
      <c r="BWT832" s="32"/>
      <c r="BWU832" s="32"/>
      <c r="BWV832" s="32"/>
      <c r="BWW832" s="32"/>
      <c r="BWX832" s="32"/>
      <c r="BWY832" s="32"/>
      <c r="BWZ832" s="32"/>
      <c r="BXA832" s="32"/>
      <c r="BXB832" s="32"/>
      <c r="BXC832" s="32"/>
      <c r="BXD832" s="32"/>
      <c r="BXE832" s="32"/>
      <c r="BXF832" s="32"/>
      <c r="BXG832" s="32"/>
      <c r="BXH832" s="32"/>
      <c r="BXI832" s="32"/>
      <c r="BXJ832" s="32"/>
      <c r="BXK832" s="32"/>
      <c r="BXL832" s="32"/>
      <c r="BXM832" s="32"/>
      <c r="BXN832" s="32"/>
      <c r="BXO832" s="32"/>
      <c r="BXP832" s="32"/>
      <c r="BXQ832" s="32"/>
      <c r="BXR832" s="32"/>
      <c r="BXS832" s="32"/>
      <c r="BXT832" s="32"/>
      <c r="BXU832" s="32"/>
      <c r="BXV832" s="32"/>
      <c r="BXW832" s="32"/>
      <c r="BXX832" s="32"/>
      <c r="BXY832" s="32"/>
      <c r="BXZ832" s="32"/>
      <c r="BYA832" s="32"/>
      <c r="BYB832" s="32"/>
      <c r="BYC832" s="32"/>
      <c r="BYD832" s="32"/>
      <c r="BYE832" s="32"/>
      <c r="BYF832" s="32"/>
      <c r="BYG832" s="32"/>
      <c r="BYH832" s="32"/>
      <c r="BYI832" s="32"/>
      <c r="BYJ832" s="32"/>
      <c r="BYK832" s="32"/>
      <c r="BYL832" s="32"/>
      <c r="BYM832" s="32"/>
      <c r="BYN832" s="32"/>
      <c r="BYO832" s="32"/>
      <c r="BYP832" s="32"/>
      <c r="BYQ832" s="32"/>
      <c r="BYR832" s="32"/>
      <c r="BYS832" s="32"/>
      <c r="BYT832" s="32"/>
      <c r="BYU832" s="32"/>
      <c r="BYV832" s="32"/>
      <c r="BYW832" s="32"/>
      <c r="BYX832" s="32"/>
      <c r="BYY832" s="32"/>
      <c r="BYZ832" s="32"/>
      <c r="BZA832" s="32"/>
      <c r="BZB832" s="32"/>
      <c r="BZC832" s="32"/>
      <c r="BZD832" s="32"/>
      <c r="BZE832" s="32"/>
      <c r="BZF832" s="32"/>
      <c r="BZG832" s="32"/>
      <c r="BZH832" s="32"/>
      <c r="BZI832" s="32"/>
      <c r="BZJ832" s="32"/>
      <c r="BZK832" s="32"/>
      <c r="BZL832" s="32"/>
      <c r="BZM832" s="32"/>
      <c r="BZN832" s="32"/>
      <c r="BZO832" s="32"/>
      <c r="BZP832" s="32"/>
      <c r="BZQ832" s="32"/>
      <c r="BZR832" s="32"/>
      <c r="BZS832" s="32"/>
      <c r="BZT832" s="32"/>
      <c r="BZU832" s="32"/>
      <c r="BZV832" s="32"/>
      <c r="BZW832" s="32"/>
      <c r="BZX832" s="32"/>
      <c r="BZY832" s="32"/>
      <c r="BZZ832" s="32"/>
      <c r="CAA832" s="32"/>
      <c r="CAB832" s="32"/>
      <c r="CAC832" s="32"/>
      <c r="CAD832" s="32"/>
      <c r="CAE832" s="32"/>
      <c r="CAF832" s="32"/>
      <c r="CAG832" s="32"/>
      <c r="CAH832" s="32"/>
      <c r="CAI832" s="32"/>
      <c r="CAJ832" s="32"/>
      <c r="CAK832" s="32"/>
      <c r="CAL832" s="32"/>
      <c r="CAM832" s="32"/>
      <c r="CAN832" s="32"/>
      <c r="CAO832" s="32"/>
      <c r="CAP832" s="32"/>
      <c r="CAQ832" s="32"/>
      <c r="CAR832" s="32"/>
      <c r="CAS832" s="32"/>
      <c r="CAT832" s="32"/>
      <c r="CAU832" s="32"/>
      <c r="CAV832" s="32"/>
      <c r="CAW832" s="32"/>
      <c r="CAX832" s="32"/>
      <c r="CAY832" s="32"/>
      <c r="CAZ832" s="32"/>
      <c r="CBA832" s="32"/>
      <c r="CBB832" s="32"/>
      <c r="CBC832" s="32"/>
      <c r="CBD832" s="32"/>
      <c r="CBE832" s="32"/>
      <c r="CBF832" s="32"/>
      <c r="CBG832" s="32"/>
      <c r="CBH832" s="32"/>
      <c r="CBI832" s="32"/>
      <c r="CBJ832" s="32"/>
      <c r="CBK832" s="32"/>
      <c r="CBL832" s="32"/>
      <c r="CBM832" s="32"/>
      <c r="CBN832" s="32"/>
      <c r="CBO832" s="32"/>
      <c r="CBP832" s="32"/>
      <c r="CBQ832" s="32"/>
      <c r="CBR832" s="32"/>
      <c r="CBS832" s="32"/>
      <c r="CBT832" s="32"/>
      <c r="CBU832" s="32"/>
      <c r="CBV832" s="32"/>
      <c r="CBW832" s="32"/>
      <c r="CBX832" s="32"/>
      <c r="CBY832" s="32"/>
      <c r="CBZ832" s="32"/>
      <c r="CCA832" s="32"/>
      <c r="CCB832" s="32"/>
      <c r="CCC832" s="32"/>
      <c r="CCD832" s="32"/>
      <c r="CCE832" s="32"/>
      <c r="CCF832" s="32"/>
      <c r="CCG832" s="32"/>
      <c r="CCH832" s="32"/>
      <c r="CCI832" s="32"/>
      <c r="CCJ832" s="32"/>
      <c r="CCK832" s="32"/>
      <c r="CCL832" s="32"/>
      <c r="CCM832" s="32"/>
      <c r="CCN832" s="32"/>
      <c r="CCO832" s="32"/>
      <c r="CCP832" s="32"/>
      <c r="CCQ832" s="32"/>
      <c r="CCR832" s="32"/>
      <c r="CCS832" s="32"/>
      <c r="CCT832" s="32"/>
      <c r="CCU832" s="32"/>
      <c r="CCV832" s="32"/>
      <c r="CCW832" s="32"/>
      <c r="CCX832" s="32"/>
      <c r="CCY832" s="32"/>
      <c r="CCZ832" s="32"/>
      <c r="CDA832" s="32"/>
      <c r="CDB832" s="32"/>
      <c r="CDC832" s="32"/>
      <c r="CDD832" s="32"/>
      <c r="CDE832" s="32"/>
      <c r="CDF832" s="32"/>
      <c r="CDG832" s="32"/>
      <c r="CDH832" s="32"/>
      <c r="CDI832" s="32"/>
      <c r="CDJ832" s="32"/>
      <c r="CDK832" s="32"/>
      <c r="CDL832" s="32"/>
      <c r="CDM832" s="32"/>
      <c r="CDN832" s="32"/>
      <c r="CDO832" s="32"/>
      <c r="CDP832" s="32"/>
      <c r="CDQ832" s="32"/>
      <c r="CDR832" s="32"/>
      <c r="CDS832" s="32"/>
      <c r="CDT832" s="32"/>
      <c r="CDU832" s="32"/>
      <c r="CDV832" s="32"/>
      <c r="CDW832" s="32"/>
      <c r="CDX832" s="32"/>
      <c r="CDY832" s="32"/>
      <c r="CDZ832" s="32"/>
      <c r="CEA832" s="32"/>
      <c r="CEB832" s="32"/>
      <c r="CEC832" s="32"/>
      <c r="CED832" s="32"/>
      <c r="CEE832" s="32"/>
      <c r="CEF832" s="32"/>
      <c r="CEG832" s="32"/>
      <c r="CEH832" s="32"/>
      <c r="CEI832" s="32"/>
      <c r="CEJ832" s="32"/>
      <c r="CEK832" s="32"/>
      <c r="CEL832" s="32"/>
      <c r="CEM832" s="32"/>
      <c r="CEN832" s="32"/>
      <c r="CEO832" s="32"/>
      <c r="CEP832" s="32"/>
      <c r="CEQ832" s="32"/>
      <c r="CER832" s="32"/>
      <c r="CES832" s="32"/>
      <c r="CET832" s="32"/>
      <c r="CEU832" s="32"/>
      <c r="CEV832" s="32"/>
      <c r="CEW832" s="32"/>
      <c r="CEX832" s="32"/>
      <c r="CEY832" s="32"/>
      <c r="CEZ832" s="32"/>
      <c r="CFA832" s="32"/>
      <c r="CFB832" s="32"/>
      <c r="CFC832" s="32"/>
      <c r="CFD832" s="32"/>
      <c r="CFE832" s="32"/>
      <c r="CFF832" s="32"/>
      <c r="CFG832" s="32"/>
      <c r="CFH832" s="32"/>
      <c r="CFI832" s="32"/>
      <c r="CFJ832" s="32"/>
      <c r="CFK832" s="32"/>
      <c r="CFL832" s="32"/>
      <c r="CFM832" s="32"/>
      <c r="CFN832" s="32"/>
      <c r="CFO832" s="32"/>
      <c r="CFP832" s="32"/>
      <c r="CFQ832" s="32"/>
      <c r="CFR832" s="32"/>
      <c r="CFS832" s="32"/>
      <c r="CFT832" s="32"/>
      <c r="CFU832" s="32"/>
      <c r="CFV832" s="32"/>
      <c r="CFW832" s="32"/>
      <c r="CFX832" s="32"/>
      <c r="CFY832" s="32"/>
      <c r="CFZ832" s="32"/>
      <c r="CGA832" s="32"/>
      <c r="CGB832" s="32"/>
      <c r="CGC832" s="32"/>
      <c r="CGD832" s="32"/>
      <c r="CGE832" s="32"/>
      <c r="CGF832" s="32"/>
      <c r="CGG832" s="32"/>
      <c r="CGH832" s="32"/>
      <c r="CGI832" s="32"/>
      <c r="CGJ832" s="32"/>
      <c r="CGK832" s="32"/>
      <c r="CGL832" s="32"/>
      <c r="CGM832" s="32"/>
      <c r="CGN832" s="32"/>
      <c r="CGO832" s="32"/>
      <c r="CGP832" s="32"/>
      <c r="CGQ832" s="32"/>
      <c r="CGR832" s="32"/>
      <c r="CGS832" s="32"/>
      <c r="CGT832" s="32"/>
      <c r="CGU832" s="32"/>
      <c r="CGV832" s="32"/>
      <c r="CGW832" s="32"/>
      <c r="CGX832" s="32"/>
      <c r="CGY832" s="32"/>
      <c r="CGZ832" s="32"/>
      <c r="CHA832" s="32"/>
      <c r="CHB832" s="32"/>
      <c r="CHC832" s="32"/>
      <c r="CHD832" s="32"/>
      <c r="CHE832" s="32"/>
      <c r="CHF832" s="32"/>
      <c r="CHG832" s="32"/>
      <c r="CHH832" s="32"/>
      <c r="CHI832" s="32"/>
      <c r="CHJ832" s="32"/>
      <c r="CHK832" s="32"/>
      <c r="CHL832" s="32"/>
      <c r="CHM832" s="32"/>
      <c r="CHN832" s="32"/>
      <c r="CHO832" s="32"/>
      <c r="CHP832" s="32"/>
      <c r="CHQ832" s="32"/>
      <c r="CHR832" s="32"/>
      <c r="CHS832" s="32"/>
      <c r="CHT832" s="32"/>
      <c r="CHU832" s="32"/>
      <c r="CHV832" s="32"/>
      <c r="CHW832" s="32"/>
      <c r="CHX832" s="32"/>
      <c r="CHY832" s="32"/>
      <c r="CHZ832" s="32"/>
      <c r="CIA832" s="32"/>
      <c r="CIB832" s="32"/>
      <c r="CIC832" s="32"/>
      <c r="CID832" s="32"/>
      <c r="CIE832" s="32"/>
      <c r="CIF832" s="32"/>
      <c r="CIG832" s="32"/>
      <c r="CIH832" s="32"/>
      <c r="CII832" s="32"/>
      <c r="CIJ832" s="32"/>
      <c r="CIK832" s="32"/>
      <c r="CIL832" s="32"/>
      <c r="CIM832" s="32"/>
      <c r="CIN832" s="32"/>
      <c r="CIO832" s="32"/>
      <c r="CIP832" s="32"/>
      <c r="CIQ832" s="32"/>
      <c r="CIR832" s="32"/>
      <c r="CIS832" s="32"/>
      <c r="CIT832" s="32"/>
      <c r="CIU832" s="32"/>
      <c r="CIV832" s="32"/>
      <c r="CIW832" s="32"/>
      <c r="CIX832" s="32"/>
      <c r="CIY832" s="32"/>
      <c r="CIZ832" s="32"/>
      <c r="CJA832" s="32"/>
      <c r="CJB832" s="32"/>
      <c r="CJC832" s="32"/>
      <c r="CJD832" s="32"/>
      <c r="CJE832" s="32"/>
      <c r="CJF832" s="32"/>
      <c r="CJG832" s="32"/>
      <c r="CJH832" s="32"/>
      <c r="CJI832" s="32"/>
      <c r="CJJ832" s="32"/>
      <c r="CJK832" s="32"/>
      <c r="CJL832" s="32"/>
      <c r="CJM832" s="32"/>
      <c r="CJN832" s="32"/>
      <c r="CJO832" s="32"/>
      <c r="CJP832" s="32"/>
      <c r="CJQ832" s="32"/>
      <c r="CJR832" s="32"/>
      <c r="CJS832" s="32"/>
      <c r="CJT832" s="32"/>
      <c r="CJU832" s="32"/>
      <c r="CJV832" s="32"/>
      <c r="CJW832" s="32"/>
      <c r="CJX832" s="32"/>
      <c r="CJY832" s="32"/>
      <c r="CJZ832" s="32"/>
      <c r="CKA832" s="32"/>
      <c r="CKB832" s="32"/>
      <c r="CKC832" s="32"/>
      <c r="CKD832" s="32"/>
      <c r="CKE832" s="32"/>
      <c r="CKF832" s="32"/>
      <c r="CKG832" s="32"/>
      <c r="CKH832" s="32"/>
      <c r="CKI832" s="32"/>
      <c r="CKJ832" s="32"/>
      <c r="CKK832" s="32"/>
      <c r="CKL832" s="32"/>
      <c r="CKM832" s="32"/>
      <c r="CKN832" s="32"/>
      <c r="CKO832" s="32"/>
      <c r="CKP832" s="32"/>
      <c r="CKQ832" s="32"/>
      <c r="CKR832" s="32"/>
      <c r="CKS832" s="32"/>
      <c r="CKT832" s="32"/>
      <c r="CKU832" s="32"/>
      <c r="CKV832" s="32"/>
      <c r="CKW832" s="32"/>
      <c r="CKX832" s="32"/>
      <c r="CKY832" s="32"/>
      <c r="CKZ832" s="32"/>
      <c r="CLA832" s="32"/>
      <c r="CLB832" s="32"/>
      <c r="CLC832" s="32"/>
      <c r="CLD832" s="32"/>
      <c r="CLE832" s="32"/>
      <c r="CLF832" s="32"/>
      <c r="CLG832" s="32"/>
      <c r="CLH832" s="32"/>
      <c r="CLI832" s="32"/>
      <c r="CLJ832" s="32"/>
      <c r="CLK832" s="32"/>
      <c r="CLL832" s="32"/>
      <c r="CLM832" s="32"/>
      <c r="CLN832" s="32"/>
      <c r="CLO832" s="32"/>
      <c r="CLP832" s="32"/>
      <c r="CLQ832" s="32"/>
      <c r="CLR832" s="32"/>
      <c r="CLS832" s="32"/>
      <c r="CLT832" s="32"/>
      <c r="CLU832" s="32"/>
      <c r="CLV832" s="32"/>
      <c r="CLW832" s="32"/>
      <c r="CLX832" s="32"/>
      <c r="CLY832" s="32"/>
      <c r="CLZ832" s="32"/>
      <c r="CMA832" s="32"/>
      <c r="CMB832" s="32"/>
      <c r="CMC832" s="32"/>
      <c r="CMD832" s="32"/>
      <c r="CME832" s="32"/>
      <c r="CMF832" s="32"/>
      <c r="CMG832" s="32"/>
      <c r="CMH832" s="32"/>
      <c r="CMI832" s="32"/>
      <c r="CMJ832" s="32"/>
      <c r="CMK832" s="32"/>
      <c r="CML832" s="32"/>
      <c r="CMM832" s="32"/>
      <c r="CMN832" s="32"/>
      <c r="CMO832" s="32"/>
      <c r="CMP832" s="32"/>
      <c r="CMQ832" s="32"/>
      <c r="CMR832" s="32"/>
      <c r="CMS832" s="32"/>
      <c r="CMT832" s="32"/>
      <c r="CMU832" s="32"/>
      <c r="CMV832" s="32"/>
      <c r="CMW832" s="32"/>
      <c r="CMX832" s="32"/>
      <c r="CMY832" s="32"/>
      <c r="CMZ832" s="32"/>
      <c r="CNA832" s="32"/>
      <c r="CNB832" s="32"/>
      <c r="CNC832" s="32"/>
      <c r="CND832" s="32"/>
      <c r="CNE832" s="32"/>
      <c r="CNF832" s="32"/>
      <c r="CNG832" s="32"/>
      <c r="CNH832" s="32"/>
      <c r="CNI832" s="32"/>
      <c r="CNJ832" s="32"/>
      <c r="CNK832" s="32"/>
      <c r="CNL832" s="32"/>
      <c r="CNM832" s="32"/>
      <c r="CNN832" s="32"/>
      <c r="CNO832" s="32"/>
      <c r="CNP832" s="32"/>
      <c r="CNQ832" s="32"/>
      <c r="CNR832" s="32"/>
      <c r="CNS832" s="32"/>
      <c r="CNT832" s="32"/>
      <c r="CNU832" s="32"/>
      <c r="CNV832" s="32"/>
      <c r="CNW832" s="32"/>
      <c r="CNX832" s="32"/>
      <c r="CNY832" s="32"/>
      <c r="CNZ832" s="32"/>
      <c r="COA832" s="32"/>
      <c r="COB832" s="32"/>
      <c r="COC832" s="32"/>
      <c r="COD832" s="32"/>
      <c r="COE832" s="32"/>
      <c r="COF832" s="32"/>
      <c r="COG832" s="32"/>
      <c r="COH832" s="32"/>
      <c r="COI832" s="32"/>
      <c r="COJ832" s="32"/>
      <c r="COK832" s="32"/>
      <c r="COL832" s="32"/>
      <c r="COM832" s="32"/>
      <c r="CON832" s="32"/>
      <c r="COO832" s="32"/>
      <c r="COP832" s="32"/>
      <c r="COQ832" s="32"/>
      <c r="COR832" s="32"/>
      <c r="COS832" s="32"/>
      <c r="COT832" s="32"/>
      <c r="COU832" s="32"/>
      <c r="COV832" s="32"/>
      <c r="COW832" s="32"/>
      <c r="COX832" s="32"/>
      <c r="COY832" s="32"/>
      <c r="COZ832" s="32"/>
      <c r="CPA832" s="32"/>
      <c r="CPB832" s="32"/>
      <c r="CPC832" s="32"/>
      <c r="CPD832" s="32"/>
      <c r="CPE832" s="32"/>
      <c r="CPF832" s="32"/>
      <c r="CPG832" s="32"/>
      <c r="CPH832" s="32"/>
      <c r="CPI832" s="32"/>
      <c r="CPJ832" s="32"/>
      <c r="CPK832" s="32"/>
      <c r="CPL832" s="32"/>
      <c r="CPM832" s="32"/>
      <c r="CPN832" s="32"/>
      <c r="CPO832" s="32"/>
      <c r="CPP832" s="32"/>
      <c r="CPQ832" s="32"/>
      <c r="CPR832" s="32"/>
      <c r="CPS832" s="32"/>
      <c r="CPT832" s="32"/>
      <c r="CPU832" s="32"/>
      <c r="CPV832" s="32"/>
      <c r="CPW832" s="32"/>
      <c r="CPX832" s="32"/>
      <c r="CPY832" s="32"/>
      <c r="CPZ832" s="32"/>
      <c r="CQA832" s="32"/>
      <c r="CQB832" s="32"/>
      <c r="CQC832" s="32"/>
      <c r="CQD832" s="32"/>
      <c r="CQE832" s="32"/>
      <c r="CQF832" s="32"/>
      <c r="CQG832" s="32"/>
      <c r="CQH832" s="32"/>
      <c r="CQI832" s="32"/>
      <c r="CQJ832" s="32"/>
      <c r="CQK832" s="32"/>
      <c r="CQL832" s="32"/>
      <c r="CQM832" s="32"/>
      <c r="CQN832" s="32"/>
      <c r="CQO832" s="32"/>
      <c r="CQP832" s="32"/>
      <c r="CQQ832" s="32"/>
      <c r="CQR832" s="32"/>
      <c r="CQS832" s="32"/>
      <c r="CQT832" s="32"/>
      <c r="CQU832" s="32"/>
      <c r="CQV832" s="32"/>
      <c r="CQW832" s="32"/>
      <c r="CQX832" s="32"/>
      <c r="CQY832" s="32"/>
      <c r="CQZ832" s="32"/>
      <c r="CRA832" s="32"/>
      <c r="CRB832" s="32"/>
      <c r="CRC832" s="32"/>
      <c r="CRD832" s="32"/>
      <c r="CRE832" s="32"/>
      <c r="CRF832" s="32"/>
      <c r="CRG832" s="32"/>
      <c r="CRH832" s="32"/>
      <c r="CRI832" s="32"/>
      <c r="CRJ832" s="32"/>
      <c r="CRK832" s="32"/>
      <c r="CRL832" s="32"/>
      <c r="CRM832" s="32"/>
      <c r="CRN832" s="32"/>
      <c r="CRO832" s="32"/>
      <c r="CRP832" s="32"/>
      <c r="CRQ832" s="32"/>
      <c r="CRR832" s="32"/>
      <c r="CRS832" s="32"/>
      <c r="CRT832" s="32"/>
      <c r="CRU832" s="32"/>
      <c r="CRV832" s="32"/>
      <c r="CRW832" s="32"/>
      <c r="CRX832" s="32"/>
      <c r="CRY832" s="32"/>
      <c r="CRZ832" s="32"/>
      <c r="CSA832" s="32"/>
      <c r="CSB832" s="32"/>
      <c r="CSC832" s="32"/>
      <c r="CSD832" s="32"/>
      <c r="CSE832" s="32"/>
      <c r="CSF832" s="32"/>
      <c r="CSG832" s="32"/>
      <c r="CSH832" s="32"/>
      <c r="CSI832" s="32"/>
      <c r="CSJ832" s="32"/>
      <c r="CSK832" s="32"/>
      <c r="CSL832" s="32"/>
      <c r="CSM832" s="32"/>
      <c r="CSN832" s="32"/>
      <c r="CSO832" s="32"/>
      <c r="CSP832" s="32"/>
      <c r="CSQ832" s="32"/>
      <c r="CSR832" s="32"/>
      <c r="CSS832" s="32"/>
      <c r="CST832" s="32"/>
      <c r="CSU832" s="32"/>
      <c r="CSV832" s="32"/>
      <c r="CSW832" s="32"/>
      <c r="CSX832" s="32"/>
      <c r="CSY832" s="32"/>
      <c r="CSZ832" s="32"/>
      <c r="CTA832" s="32"/>
      <c r="CTB832" s="32"/>
      <c r="CTC832" s="32"/>
      <c r="CTD832" s="32"/>
      <c r="CTE832" s="32"/>
      <c r="CTF832" s="32"/>
      <c r="CTG832" s="32"/>
      <c r="CTH832" s="32"/>
      <c r="CTI832" s="32"/>
      <c r="CTJ832" s="32"/>
      <c r="CTK832" s="32"/>
      <c r="CTL832" s="32"/>
      <c r="CTM832" s="32"/>
      <c r="CTN832" s="32"/>
      <c r="CTO832" s="32"/>
      <c r="CTP832" s="32"/>
      <c r="CTQ832" s="32"/>
      <c r="CTR832" s="32"/>
      <c r="CTS832" s="32"/>
      <c r="CTT832" s="32"/>
      <c r="CTU832" s="32"/>
      <c r="CTV832" s="32"/>
      <c r="CTW832" s="32"/>
      <c r="CTX832" s="32"/>
      <c r="CTY832" s="32"/>
      <c r="CTZ832" s="32"/>
      <c r="CUA832" s="32"/>
      <c r="CUB832" s="32"/>
      <c r="CUC832" s="32"/>
      <c r="CUD832" s="32"/>
      <c r="CUE832" s="32"/>
      <c r="CUF832" s="32"/>
      <c r="CUG832" s="32"/>
      <c r="CUH832" s="32"/>
      <c r="CUI832" s="32"/>
      <c r="CUJ832" s="32"/>
      <c r="CUK832" s="32"/>
      <c r="CUL832" s="32"/>
      <c r="CUM832" s="32"/>
      <c r="CUN832" s="32"/>
      <c r="CUO832" s="32"/>
      <c r="CUP832" s="32"/>
      <c r="CUQ832" s="32"/>
      <c r="CUR832" s="32"/>
      <c r="CUS832" s="32"/>
      <c r="CUT832" s="32"/>
      <c r="CUU832" s="32"/>
      <c r="CUV832" s="32"/>
      <c r="CUW832" s="32"/>
      <c r="CUX832" s="32"/>
      <c r="CUY832" s="32"/>
      <c r="CUZ832" s="32"/>
      <c r="CVA832" s="32"/>
      <c r="CVB832" s="32"/>
      <c r="CVC832" s="32"/>
      <c r="CVD832" s="32"/>
      <c r="CVE832" s="32"/>
      <c r="CVF832" s="32"/>
      <c r="CVG832" s="32"/>
      <c r="CVH832" s="32"/>
      <c r="CVI832" s="32"/>
      <c r="CVJ832" s="32"/>
      <c r="CVK832" s="32"/>
      <c r="CVL832" s="32"/>
      <c r="CVM832" s="32"/>
      <c r="CVN832" s="32"/>
      <c r="CVO832" s="32"/>
      <c r="CVP832" s="32"/>
      <c r="CVQ832" s="32"/>
      <c r="CVR832" s="32"/>
      <c r="CVS832" s="32"/>
      <c r="CVT832" s="32"/>
      <c r="CVU832" s="32"/>
      <c r="CVV832" s="32"/>
      <c r="CVW832" s="32"/>
      <c r="CVX832" s="32"/>
      <c r="CVY832" s="32"/>
      <c r="CVZ832" s="32"/>
      <c r="CWA832" s="32"/>
      <c r="CWB832" s="32"/>
      <c r="CWC832" s="32"/>
      <c r="CWD832" s="32"/>
      <c r="CWE832" s="32"/>
      <c r="CWF832" s="32"/>
      <c r="CWG832" s="32"/>
      <c r="CWH832" s="32"/>
      <c r="CWI832" s="32"/>
      <c r="CWJ832" s="32"/>
      <c r="CWK832" s="32"/>
      <c r="CWL832" s="32"/>
      <c r="CWM832" s="32"/>
      <c r="CWN832" s="32"/>
      <c r="CWO832" s="32"/>
      <c r="CWP832" s="32"/>
      <c r="CWQ832" s="32"/>
      <c r="CWR832" s="32"/>
      <c r="CWS832" s="32"/>
      <c r="CWT832" s="32"/>
      <c r="CWU832" s="32"/>
      <c r="CWV832" s="32"/>
      <c r="CWW832" s="32"/>
      <c r="CWX832" s="32"/>
      <c r="CWY832" s="32"/>
      <c r="CWZ832" s="32"/>
      <c r="CXA832" s="32"/>
      <c r="CXB832" s="32"/>
      <c r="CXC832" s="32"/>
      <c r="CXD832" s="32"/>
      <c r="CXE832" s="32"/>
      <c r="CXF832" s="32"/>
      <c r="CXG832" s="32"/>
      <c r="CXH832" s="32"/>
      <c r="CXI832" s="32"/>
      <c r="CXJ832" s="32"/>
      <c r="CXK832" s="32"/>
      <c r="CXL832" s="32"/>
      <c r="CXM832" s="32"/>
      <c r="CXN832" s="32"/>
      <c r="CXO832" s="32"/>
      <c r="CXP832" s="32"/>
      <c r="CXQ832" s="32"/>
      <c r="CXR832" s="32"/>
      <c r="CXS832" s="32"/>
      <c r="CXT832" s="32"/>
      <c r="CXU832" s="32"/>
      <c r="CXV832" s="32"/>
      <c r="CXW832" s="32"/>
      <c r="CXX832" s="32"/>
      <c r="CXY832" s="32"/>
      <c r="CXZ832" s="32"/>
      <c r="CYA832" s="32"/>
      <c r="CYB832" s="32"/>
      <c r="CYC832" s="32"/>
      <c r="CYD832" s="32"/>
      <c r="CYE832" s="32"/>
      <c r="CYF832" s="32"/>
      <c r="CYG832" s="32"/>
      <c r="CYH832" s="32"/>
      <c r="CYI832" s="32"/>
      <c r="CYJ832" s="32"/>
      <c r="CYK832" s="32"/>
      <c r="CYL832" s="32"/>
      <c r="CYM832" s="32"/>
      <c r="CYN832" s="32"/>
      <c r="CYO832" s="32"/>
      <c r="CYP832" s="32"/>
      <c r="CYQ832" s="32"/>
      <c r="CYR832" s="32"/>
      <c r="CYS832" s="32"/>
      <c r="CYT832" s="32"/>
      <c r="CYU832" s="32"/>
      <c r="CYV832" s="32"/>
      <c r="CYW832" s="32"/>
      <c r="CYX832" s="32"/>
      <c r="CYY832" s="32"/>
      <c r="CYZ832" s="32"/>
      <c r="CZA832" s="32"/>
      <c r="CZB832" s="32"/>
      <c r="CZC832" s="32"/>
      <c r="CZD832" s="32"/>
      <c r="CZE832" s="32"/>
      <c r="CZF832" s="32"/>
      <c r="CZG832" s="32"/>
      <c r="CZH832" s="32"/>
      <c r="CZI832" s="32"/>
      <c r="CZJ832" s="32"/>
      <c r="CZK832" s="32"/>
      <c r="CZL832" s="32"/>
      <c r="CZM832" s="32"/>
      <c r="CZN832" s="32"/>
      <c r="CZO832" s="32"/>
      <c r="CZP832" s="32"/>
      <c r="CZQ832" s="32"/>
      <c r="CZR832" s="32"/>
      <c r="CZS832" s="32"/>
      <c r="CZT832" s="32"/>
      <c r="CZU832" s="32"/>
      <c r="CZV832" s="32"/>
      <c r="CZW832" s="32"/>
      <c r="CZX832" s="32"/>
      <c r="CZY832" s="32"/>
      <c r="CZZ832" s="32"/>
      <c r="DAA832" s="32"/>
      <c r="DAB832" s="32"/>
      <c r="DAC832" s="32"/>
      <c r="DAD832" s="32"/>
      <c r="DAE832" s="32"/>
      <c r="DAF832" s="32"/>
      <c r="DAG832" s="32"/>
      <c r="DAH832" s="32"/>
      <c r="DAI832" s="32"/>
      <c r="DAJ832" s="32"/>
      <c r="DAK832" s="32"/>
      <c r="DAL832" s="32"/>
      <c r="DAM832" s="32"/>
      <c r="DAN832" s="32"/>
      <c r="DAO832" s="32"/>
      <c r="DAP832" s="32"/>
      <c r="DAQ832" s="32"/>
      <c r="DAR832" s="32"/>
      <c r="DAS832" s="32"/>
      <c r="DAT832" s="32"/>
      <c r="DAU832" s="32"/>
      <c r="DAV832" s="32"/>
      <c r="DAW832" s="32"/>
      <c r="DAX832" s="32"/>
      <c r="DAY832" s="32"/>
      <c r="DAZ832" s="32"/>
      <c r="DBA832" s="32"/>
      <c r="DBB832" s="32"/>
      <c r="DBC832" s="32"/>
      <c r="DBD832" s="32"/>
      <c r="DBE832" s="32"/>
      <c r="DBF832" s="32"/>
      <c r="DBG832" s="32"/>
      <c r="DBH832" s="32"/>
      <c r="DBI832" s="32"/>
      <c r="DBJ832" s="32"/>
      <c r="DBK832" s="32"/>
      <c r="DBL832" s="32"/>
      <c r="DBM832" s="32"/>
      <c r="DBN832" s="32"/>
      <c r="DBO832" s="32"/>
      <c r="DBP832" s="32"/>
      <c r="DBQ832" s="32"/>
      <c r="DBR832" s="32"/>
      <c r="DBS832" s="32"/>
      <c r="DBT832" s="32"/>
      <c r="DBU832" s="32"/>
      <c r="DBV832" s="32"/>
      <c r="DBW832" s="32"/>
      <c r="DBX832" s="32"/>
      <c r="DBY832" s="32"/>
      <c r="DBZ832" s="32"/>
      <c r="DCA832" s="32"/>
      <c r="DCB832" s="32"/>
      <c r="DCC832" s="32"/>
      <c r="DCD832" s="32"/>
      <c r="DCE832" s="32"/>
      <c r="DCF832" s="32"/>
      <c r="DCG832" s="32"/>
      <c r="DCH832" s="32"/>
      <c r="DCI832" s="32"/>
      <c r="DCJ832" s="32"/>
      <c r="DCK832" s="32"/>
      <c r="DCL832" s="32"/>
      <c r="DCM832" s="32"/>
      <c r="DCN832" s="32"/>
      <c r="DCO832" s="32"/>
      <c r="DCP832" s="32"/>
      <c r="DCQ832" s="32"/>
      <c r="DCR832" s="32"/>
      <c r="DCS832" s="32"/>
      <c r="DCT832" s="32"/>
      <c r="DCU832" s="32"/>
      <c r="DCV832" s="32"/>
      <c r="DCW832" s="32"/>
      <c r="DCX832" s="32"/>
      <c r="DCY832" s="32"/>
      <c r="DCZ832" s="32"/>
      <c r="DDA832" s="32"/>
      <c r="DDB832" s="32"/>
      <c r="DDC832" s="32"/>
      <c r="DDD832" s="32"/>
      <c r="DDE832" s="32"/>
      <c r="DDF832" s="32"/>
      <c r="DDG832" s="32"/>
      <c r="DDH832" s="32"/>
      <c r="DDI832" s="32"/>
      <c r="DDJ832" s="32"/>
      <c r="DDK832" s="32"/>
      <c r="DDL832" s="32"/>
      <c r="DDM832" s="32"/>
      <c r="DDN832" s="32"/>
      <c r="DDO832" s="32"/>
      <c r="DDP832" s="32"/>
      <c r="DDQ832" s="32"/>
      <c r="DDR832" s="32"/>
      <c r="DDS832" s="32"/>
      <c r="DDT832" s="32"/>
      <c r="DDU832" s="32"/>
      <c r="DDV832" s="32"/>
      <c r="DDW832" s="32"/>
      <c r="DDX832" s="32"/>
      <c r="DDY832" s="32"/>
      <c r="DDZ832" s="32"/>
      <c r="DEA832" s="32"/>
      <c r="DEB832" s="32"/>
      <c r="DEC832" s="32"/>
      <c r="DED832" s="32"/>
      <c r="DEE832" s="32"/>
      <c r="DEF832" s="32"/>
      <c r="DEG832" s="32"/>
      <c r="DEH832" s="32"/>
      <c r="DEI832" s="32"/>
      <c r="DEJ832" s="32"/>
      <c r="DEK832" s="32"/>
      <c r="DEL832" s="32"/>
      <c r="DEM832" s="32"/>
      <c r="DEN832" s="32"/>
      <c r="DEO832" s="32"/>
      <c r="DEP832" s="32"/>
      <c r="DEQ832" s="32"/>
      <c r="DER832" s="32"/>
      <c r="DES832" s="32"/>
      <c r="DET832" s="32"/>
      <c r="DEU832" s="32"/>
      <c r="DEV832" s="32"/>
      <c r="DEW832" s="32"/>
      <c r="DEX832" s="32"/>
      <c r="DEY832" s="32"/>
      <c r="DEZ832" s="32"/>
      <c r="DFA832" s="32"/>
      <c r="DFB832" s="32"/>
      <c r="DFC832" s="32"/>
      <c r="DFD832" s="32"/>
      <c r="DFE832" s="32"/>
      <c r="DFF832" s="32"/>
      <c r="DFG832" s="32"/>
      <c r="DFH832" s="32"/>
      <c r="DFI832" s="32"/>
      <c r="DFJ832" s="32"/>
      <c r="DFK832" s="32"/>
      <c r="DFL832" s="32"/>
      <c r="DFM832" s="32"/>
      <c r="DFN832" s="32"/>
      <c r="DFO832" s="32"/>
      <c r="DFP832" s="32"/>
      <c r="DFQ832" s="32"/>
      <c r="DFR832" s="32"/>
      <c r="DFS832" s="32"/>
      <c r="DFT832" s="32"/>
      <c r="DFU832" s="32"/>
      <c r="DFV832" s="32"/>
      <c r="DFW832" s="32"/>
      <c r="DFX832" s="32"/>
      <c r="DFY832" s="32"/>
      <c r="DFZ832" s="32"/>
      <c r="DGA832" s="32"/>
      <c r="DGB832" s="32"/>
      <c r="DGC832" s="32"/>
      <c r="DGD832" s="32"/>
      <c r="DGE832" s="32"/>
      <c r="DGF832" s="32"/>
      <c r="DGG832" s="32"/>
      <c r="DGH832" s="32"/>
      <c r="DGI832" s="32"/>
      <c r="DGJ832" s="32"/>
      <c r="DGK832" s="32"/>
      <c r="DGL832" s="32"/>
      <c r="DGM832" s="32"/>
      <c r="DGN832" s="32"/>
      <c r="DGO832" s="32"/>
      <c r="DGP832" s="32"/>
      <c r="DGQ832" s="32"/>
      <c r="DGR832" s="32"/>
      <c r="DGS832" s="32"/>
      <c r="DGT832" s="32"/>
      <c r="DGU832" s="32"/>
      <c r="DGV832" s="32"/>
      <c r="DGW832" s="32"/>
      <c r="DGX832" s="32"/>
      <c r="DGY832" s="32"/>
      <c r="DGZ832" s="32"/>
      <c r="DHA832" s="32"/>
      <c r="DHB832" s="32"/>
      <c r="DHC832" s="32"/>
      <c r="DHD832" s="32"/>
      <c r="DHE832" s="32"/>
      <c r="DHF832" s="32"/>
      <c r="DHG832" s="32"/>
      <c r="DHH832" s="32"/>
      <c r="DHI832" s="32"/>
      <c r="DHJ832" s="32"/>
      <c r="DHK832" s="32"/>
      <c r="DHL832" s="32"/>
      <c r="DHM832" s="32"/>
      <c r="DHN832" s="32"/>
      <c r="DHO832" s="32"/>
      <c r="DHP832" s="32"/>
      <c r="DHQ832" s="32"/>
      <c r="DHR832" s="32"/>
      <c r="DHS832" s="32"/>
      <c r="DHT832" s="32"/>
      <c r="DHU832" s="32"/>
      <c r="DHV832" s="32"/>
      <c r="DHW832" s="32"/>
      <c r="DHX832" s="32"/>
      <c r="DHY832" s="32"/>
      <c r="DHZ832" s="32"/>
      <c r="DIA832" s="32"/>
      <c r="DIB832" s="32"/>
      <c r="DIC832" s="32"/>
      <c r="DID832" s="32"/>
      <c r="DIE832" s="32"/>
      <c r="DIF832" s="32"/>
      <c r="DIG832" s="32"/>
      <c r="DIH832" s="32"/>
      <c r="DII832" s="32"/>
      <c r="DIJ832" s="32"/>
      <c r="DIK832" s="32"/>
      <c r="DIL832" s="32"/>
      <c r="DIM832" s="32"/>
      <c r="DIN832" s="32"/>
      <c r="DIO832" s="32"/>
      <c r="DIP832" s="32"/>
      <c r="DIQ832" s="32"/>
      <c r="DIR832" s="32"/>
      <c r="DIS832" s="32"/>
      <c r="DIT832" s="32"/>
      <c r="DIU832" s="32"/>
      <c r="DIV832" s="32"/>
      <c r="DIW832" s="32"/>
      <c r="DIX832" s="32"/>
      <c r="DIY832" s="32"/>
      <c r="DIZ832" s="32"/>
      <c r="DJA832" s="32"/>
      <c r="DJB832" s="32"/>
      <c r="DJC832" s="32"/>
      <c r="DJD832" s="32"/>
      <c r="DJE832" s="32"/>
      <c r="DJF832" s="32"/>
      <c r="DJG832" s="32"/>
      <c r="DJH832" s="32"/>
      <c r="DJI832" s="32"/>
      <c r="DJJ832" s="32"/>
      <c r="DJK832" s="32"/>
      <c r="DJL832" s="32"/>
      <c r="DJM832" s="32"/>
      <c r="DJN832" s="32"/>
      <c r="DJO832" s="32"/>
      <c r="DJP832" s="32"/>
      <c r="DJQ832" s="32"/>
      <c r="DJR832" s="32"/>
      <c r="DJS832" s="32"/>
      <c r="DJT832" s="32"/>
      <c r="DJU832" s="32"/>
      <c r="DJV832" s="32"/>
      <c r="DJW832" s="32"/>
      <c r="DJX832" s="32"/>
      <c r="DJY832" s="32"/>
      <c r="DJZ832" s="32"/>
      <c r="DKA832" s="32"/>
      <c r="DKB832" s="32"/>
      <c r="DKC832" s="32"/>
      <c r="DKD832" s="32"/>
      <c r="DKE832" s="32"/>
      <c r="DKF832" s="32"/>
      <c r="DKG832" s="32"/>
      <c r="DKH832" s="32"/>
      <c r="DKI832" s="32"/>
      <c r="DKJ832" s="32"/>
      <c r="DKK832" s="32"/>
      <c r="DKL832" s="32"/>
      <c r="DKM832" s="32"/>
      <c r="DKN832" s="32"/>
      <c r="DKO832" s="32"/>
      <c r="DKP832" s="32"/>
      <c r="DKQ832" s="32"/>
      <c r="DKR832" s="32"/>
      <c r="DKS832" s="32"/>
      <c r="DKT832" s="32"/>
      <c r="DKU832" s="32"/>
      <c r="DKV832" s="32"/>
      <c r="DKW832" s="32"/>
      <c r="DKX832" s="32"/>
      <c r="DKY832" s="32"/>
      <c r="DKZ832" s="32"/>
      <c r="DLA832" s="32"/>
      <c r="DLB832" s="32"/>
      <c r="DLC832" s="32"/>
      <c r="DLD832" s="32"/>
      <c r="DLE832" s="32"/>
      <c r="DLF832" s="32"/>
      <c r="DLG832" s="32"/>
      <c r="DLH832" s="32"/>
      <c r="DLI832" s="32"/>
      <c r="DLJ832" s="32"/>
      <c r="DLK832" s="32"/>
      <c r="DLL832" s="32"/>
      <c r="DLM832" s="32"/>
      <c r="DLN832" s="32"/>
      <c r="DLO832" s="32"/>
      <c r="DLP832" s="32"/>
      <c r="DLQ832" s="32"/>
      <c r="DLR832" s="32"/>
      <c r="DLS832" s="32"/>
      <c r="DLT832" s="32"/>
      <c r="DLU832" s="32"/>
      <c r="DLV832" s="32"/>
      <c r="DLW832" s="32"/>
      <c r="DLX832" s="32"/>
      <c r="DLY832" s="32"/>
      <c r="DLZ832" s="32"/>
      <c r="DMA832" s="32"/>
      <c r="DMB832" s="32"/>
      <c r="DMC832" s="32"/>
      <c r="DMD832" s="32"/>
      <c r="DME832" s="32"/>
      <c r="DMF832" s="32"/>
      <c r="DMG832" s="32"/>
      <c r="DMH832" s="32"/>
      <c r="DMI832" s="32"/>
      <c r="DMJ832" s="32"/>
      <c r="DMK832" s="32"/>
      <c r="DML832" s="32"/>
      <c r="DMM832" s="32"/>
      <c r="DMN832" s="32"/>
      <c r="DMO832" s="32"/>
      <c r="DMP832" s="32"/>
      <c r="DMQ832" s="32"/>
      <c r="DMR832" s="32"/>
      <c r="DMS832" s="32"/>
      <c r="DMT832" s="32"/>
      <c r="DMU832" s="32"/>
      <c r="DMV832" s="32"/>
      <c r="DMW832" s="32"/>
      <c r="DMX832" s="32"/>
      <c r="DMY832" s="32"/>
      <c r="DMZ832" s="32"/>
      <c r="DNA832" s="32"/>
      <c r="DNB832" s="32"/>
      <c r="DNC832" s="32"/>
      <c r="DND832" s="32"/>
      <c r="DNE832" s="32"/>
      <c r="DNF832" s="32"/>
      <c r="DNG832" s="32"/>
      <c r="DNH832" s="32"/>
      <c r="DNI832" s="32"/>
      <c r="DNJ832" s="32"/>
      <c r="DNK832" s="32"/>
      <c r="DNL832" s="32"/>
      <c r="DNM832" s="32"/>
      <c r="DNN832" s="32"/>
      <c r="DNO832" s="32"/>
      <c r="DNP832" s="32"/>
      <c r="DNQ832" s="32"/>
      <c r="DNR832" s="32"/>
      <c r="DNS832" s="32"/>
      <c r="DNT832" s="32"/>
      <c r="DNU832" s="32"/>
      <c r="DNV832" s="32"/>
      <c r="DNW832" s="32"/>
      <c r="DNX832" s="32"/>
      <c r="DNY832" s="32"/>
      <c r="DNZ832" s="32"/>
      <c r="DOA832" s="32"/>
      <c r="DOB832" s="32"/>
      <c r="DOC832" s="32"/>
      <c r="DOD832" s="32"/>
      <c r="DOE832" s="32"/>
      <c r="DOF832" s="32"/>
      <c r="DOG832" s="32"/>
      <c r="DOH832" s="32"/>
      <c r="DOI832" s="32"/>
      <c r="DOJ832" s="32"/>
      <c r="DOK832" s="32"/>
      <c r="DOL832" s="32"/>
      <c r="DOM832" s="32"/>
      <c r="DON832" s="32"/>
      <c r="DOO832" s="32"/>
      <c r="DOP832" s="32"/>
      <c r="DOQ832" s="32"/>
      <c r="DOR832" s="32"/>
      <c r="DOS832" s="32"/>
      <c r="DOT832" s="32"/>
      <c r="DOU832" s="32"/>
      <c r="DOV832" s="32"/>
      <c r="DOW832" s="32"/>
      <c r="DOX832" s="32"/>
      <c r="DOY832" s="32"/>
      <c r="DOZ832" s="32"/>
      <c r="DPA832" s="32"/>
      <c r="DPB832" s="32"/>
      <c r="DPC832" s="32"/>
      <c r="DPD832" s="32"/>
      <c r="DPE832" s="32"/>
      <c r="DPF832" s="32"/>
      <c r="DPG832" s="32"/>
      <c r="DPH832" s="32"/>
      <c r="DPI832" s="32"/>
      <c r="DPJ832" s="32"/>
      <c r="DPK832" s="32"/>
      <c r="DPL832" s="32"/>
      <c r="DPM832" s="32"/>
      <c r="DPN832" s="32"/>
      <c r="DPO832" s="32"/>
      <c r="DPP832" s="32"/>
      <c r="DPQ832" s="32"/>
      <c r="DPR832" s="32"/>
      <c r="DPS832" s="32"/>
      <c r="DPT832" s="32"/>
      <c r="DPU832" s="32"/>
      <c r="DPV832" s="32"/>
      <c r="DPW832" s="32"/>
      <c r="DPX832" s="32"/>
      <c r="DPY832" s="32"/>
      <c r="DPZ832" s="32"/>
      <c r="DQA832" s="32"/>
      <c r="DQB832" s="32"/>
      <c r="DQC832" s="32"/>
      <c r="DQD832" s="32"/>
      <c r="DQE832" s="32"/>
      <c r="DQF832" s="32"/>
      <c r="DQG832" s="32"/>
      <c r="DQH832" s="32"/>
      <c r="DQI832" s="32"/>
      <c r="DQJ832" s="32"/>
      <c r="DQK832" s="32"/>
      <c r="DQL832" s="32"/>
      <c r="DQM832" s="32"/>
      <c r="DQN832" s="32"/>
      <c r="DQO832" s="32"/>
      <c r="DQP832" s="32"/>
      <c r="DQQ832" s="32"/>
      <c r="DQR832" s="32"/>
      <c r="DQS832" s="32"/>
      <c r="DQT832" s="32"/>
      <c r="DQU832" s="32"/>
      <c r="DQV832" s="32"/>
      <c r="DQW832" s="32"/>
      <c r="DQX832" s="32"/>
      <c r="DQY832" s="32"/>
      <c r="DQZ832" s="32"/>
      <c r="DRA832" s="32"/>
      <c r="DRB832" s="32"/>
      <c r="DRC832" s="32"/>
      <c r="DRD832" s="32"/>
      <c r="DRE832" s="32"/>
      <c r="DRF832" s="32"/>
      <c r="DRG832" s="32"/>
      <c r="DRH832" s="32"/>
      <c r="DRI832" s="32"/>
      <c r="DRJ832" s="32"/>
      <c r="DRK832" s="32"/>
      <c r="DRL832" s="32"/>
      <c r="DRM832" s="32"/>
      <c r="DRN832" s="32"/>
      <c r="DRO832" s="32"/>
      <c r="DRP832" s="32"/>
      <c r="DRQ832" s="32"/>
      <c r="DRR832" s="32"/>
      <c r="DRS832" s="32"/>
      <c r="DRT832" s="32"/>
      <c r="DRU832" s="32"/>
      <c r="DRV832" s="32"/>
      <c r="DRW832" s="32"/>
      <c r="DRX832" s="32"/>
      <c r="DRY832" s="32"/>
      <c r="DRZ832" s="32"/>
      <c r="DSA832" s="32"/>
      <c r="DSB832" s="32"/>
      <c r="DSC832" s="32"/>
      <c r="DSD832" s="32"/>
      <c r="DSE832" s="32"/>
      <c r="DSF832" s="32"/>
      <c r="DSG832" s="32"/>
      <c r="DSH832" s="32"/>
      <c r="DSI832" s="32"/>
      <c r="DSJ832" s="32"/>
      <c r="DSK832" s="32"/>
      <c r="DSL832" s="32"/>
      <c r="DSM832" s="32"/>
      <c r="DSN832" s="32"/>
      <c r="DSO832" s="32"/>
      <c r="DSP832" s="32"/>
      <c r="DSQ832" s="32"/>
      <c r="DSR832" s="32"/>
      <c r="DSS832" s="32"/>
      <c r="DST832" s="32"/>
      <c r="DSU832" s="32"/>
      <c r="DSV832" s="32"/>
      <c r="DSW832" s="32"/>
      <c r="DSX832" s="32"/>
      <c r="DSY832" s="32"/>
      <c r="DSZ832" s="32"/>
      <c r="DTA832" s="32"/>
      <c r="DTB832" s="32"/>
      <c r="DTC832" s="32"/>
      <c r="DTD832" s="32"/>
      <c r="DTE832" s="32"/>
      <c r="DTF832" s="32"/>
      <c r="DTG832" s="32"/>
      <c r="DTH832" s="32"/>
      <c r="DTI832" s="32"/>
      <c r="DTJ832" s="32"/>
      <c r="DTK832" s="32"/>
      <c r="DTL832" s="32"/>
      <c r="DTM832" s="32"/>
      <c r="DTN832" s="32"/>
      <c r="DTO832" s="32"/>
      <c r="DTP832" s="32"/>
      <c r="DTQ832" s="32"/>
      <c r="DTR832" s="32"/>
      <c r="DTS832" s="32"/>
      <c r="DTT832" s="32"/>
      <c r="DTU832" s="32"/>
      <c r="DTV832" s="32"/>
      <c r="DTW832" s="32"/>
      <c r="DTX832" s="32"/>
      <c r="DTY832" s="32"/>
      <c r="DTZ832" s="32"/>
      <c r="DUA832" s="32"/>
      <c r="DUB832" s="32"/>
      <c r="DUC832" s="32"/>
      <c r="DUD832" s="32"/>
      <c r="DUE832" s="32"/>
      <c r="DUF832" s="32"/>
      <c r="DUG832" s="32"/>
      <c r="DUH832" s="32"/>
      <c r="DUI832" s="32"/>
      <c r="DUJ832" s="32"/>
      <c r="DUK832" s="32"/>
      <c r="DUL832" s="32"/>
      <c r="DUM832" s="32"/>
      <c r="DUN832" s="32"/>
      <c r="DUO832" s="32"/>
      <c r="DUP832" s="32"/>
      <c r="DUQ832" s="32"/>
      <c r="DUR832" s="32"/>
      <c r="DUS832" s="32"/>
      <c r="DUT832" s="32"/>
      <c r="DUU832" s="32"/>
      <c r="DUV832" s="32"/>
      <c r="DUW832" s="32"/>
      <c r="DUX832" s="32"/>
      <c r="DUY832" s="32"/>
      <c r="DUZ832" s="32"/>
      <c r="DVA832" s="32"/>
      <c r="DVB832" s="32"/>
      <c r="DVC832" s="32"/>
      <c r="DVD832" s="32"/>
      <c r="DVE832" s="32"/>
      <c r="DVF832" s="32"/>
      <c r="DVG832" s="32"/>
      <c r="DVH832" s="32"/>
      <c r="DVI832" s="32"/>
      <c r="DVJ832" s="32"/>
      <c r="DVK832" s="32"/>
      <c r="DVL832" s="32"/>
      <c r="DVM832" s="32"/>
      <c r="DVN832" s="32"/>
      <c r="DVO832" s="32"/>
      <c r="DVP832" s="32"/>
      <c r="DVQ832" s="32"/>
      <c r="DVR832" s="32"/>
      <c r="DVS832" s="32"/>
      <c r="DVT832" s="32"/>
      <c r="DVU832" s="32"/>
      <c r="DVV832" s="32"/>
      <c r="DVW832" s="32"/>
      <c r="DVX832" s="32"/>
      <c r="DVY832" s="32"/>
      <c r="DVZ832" s="32"/>
      <c r="DWA832" s="32"/>
      <c r="DWB832" s="32"/>
      <c r="DWC832" s="32"/>
      <c r="DWD832" s="32"/>
      <c r="DWE832" s="32"/>
      <c r="DWF832" s="32"/>
      <c r="DWG832" s="32"/>
      <c r="DWH832" s="32"/>
      <c r="DWI832" s="32"/>
      <c r="DWJ832" s="32"/>
      <c r="DWK832" s="32"/>
      <c r="DWL832" s="32"/>
      <c r="DWM832" s="32"/>
      <c r="DWN832" s="32"/>
      <c r="DWO832" s="32"/>
      <c r="DWP832" s="32"/>
      <c r="DWQ832" s="32"/>
      <c r="DWR832" s="32"/>
      <c r="DWS832" s="32"/>
      <c r="DWT832" s="32"/>
      <c r="DWU832" s="32"/>
      <c r="DWV832" s="32"/>
      <c r="DWW832" s="32"/>
      <c r="DWX832" s="32"/>
      <c r="DWY832" s="32"/>
      <c r="DWZ832" s="32"/>
      <c r="DXA832" s="32"/>
      <c r="DXB832" s="32"/>
      <c r="DXC832" s="32"/>
      <c r="DXD832" s="32"/>
      <c r="DXE832" s="32"/>
      <c r="DXF832" s="32"/>
      <c r="DXG832" s="32"/>
      <c r="DXH832" s="32"/>
      <c r="DXI832" s="32"/>
      <c r="DXJ832" s="32"/>
      <c r="DXK832" s="32"/>
      <c r="DXL832" s="32"/>
      <c r="DXM832" s="32"/>
      <c r="DXN832" s="32"/>
      <c r="DXO832" s="32"/>
      <c r="DXP832" s="32"/>
      <c r="DXQ832" s="32"/>
      <c r="DXR832" s="32"/>
      <c r="DXS832" s="32"/>
      <c r="DXT832" s="32"/>
      <c r="DXU832" s="32"/>
      <c r="DXV832" s="32"/>
      <c r="DXW832" s="32"/>
      <c r="DXX832" s="32"/>
      <c r="DXY832" s="32"/>
      <c r="DXZ832" s="32"/>
      <c r="DYA832" s="32"/>
      <c r="DYB832" s="32"/>
      <c r="DYC832" s="32"/>
      <c r="DYD832" s="32"/>
      <c r="DYE832" s="32"/>
      <c r="DYF832" s="32"/>
      <c r="DYG832" s="32"/>
      <c r="DYH832" s="32"/>
      <c r="DYI832" s="32"/>
      <c r="DYJ832" s="32"/>
      <c r="DYK832" s="32"/>
      <c r="DYL832" s="32"/>
      <c r="DYM832" s="32"/>
      <c r="DYN832" s="32"/>
      <c r="DYO832" s="32"/>
      <c r="DYP832" s="32"/>
      <c r="DYQ832" s="32"/>
      <c r="DYR832" s="32"/>
      <c r="DYS832" s="32"/>
      <c r="DYT832" s="32"/>
      <c r="DYU832" s="32"/>
      <c r="DYV832" s="32"/>
      <c r="DYW832" s="32"/>
      <c r="DYX832" s="32"/>
      <c r="DYY832" s="32"/>
      <c r="DYZ832" s="32"/>
      <c r="DZA832" s="32"/>
      <c r="DZB832" s="32"/>
      <c r="DZC832" s="32"/>
      <c r="DZD832" s="32"/>
      <c r="DZE832" s="32"/>
      <c r="DZF832" s="32"/>
      <c r="DZG832" s="32"/>
      <c r="DZH832" s="32"/>
      <c r="DZI832" s="32"/>
      <c r="DZJ832" s="32"/>
      <c r="DZK832" s="32"/>
      <c r="DZL832" s="32"/>
      <c r="DZM832" s="32"/>
      <c r="DZN832" s="32"/>
      <c r="DZO832" s="32"/>
      <c r="DZP832" s="32"/>
      <c r="DZQ832" s="32"/>
      <c r="DZR832" s="32"/>
      <c r="DZS832" s="32"/>
      <c r="DZT832" s="32"/>
      <c r="DZU832" s="32"/>
      <c r="DZV832" s="32"/>
      <c r="DZW832" s="32"/>
      <c r="DZX832" s="32"/>
      <c r="DZY832" s="32"/>
      <c r="DZZ832" s="32"/>
      <c r="EAA832" s="32"/>
      <c r="EAB832" s="32"/>
      <c r="EAC832" s="32"/>
      <c r="EAD832" s="32"/>
      <c r="EAE832" s="32"/>
      <c r="EAF832" s="32"/>
      <c r="EAG832" s="32"/>
      <c r="EAH832" s="32"/>
      <c r="EAI832" s="32"/>
      <c r="EAJ832" s="32"/>
      <c r="EAK832" s="32"/>
      <c r="EAL832" s="32"/>
      <c r="EAM832" s="32"/>
      <c r="EAN832" s="32"/>
      <c r="EAO832" s="32"/>
      <c r="EAP832" s="32"/>
      <c r="EAQ832" s="32"/>
      <c r="EAR832" s="32"/>
      <c r="EAS832" s="32"/>
      <c r="EAT832" s="32"/>
      <c r="EAU832" s="32"/>
      <c r="EAV832" s="32"/>
      <c r="EAW832" s="32"/>
      <c r="EAX832" s="32"/>
      <c r="EAY832" s="32"/>
      <c r="EAZ832" s="32"/>
      <c r="EBA832" s="32"/>
      <c r="EBB832" s="32"/>
      <c r="EBC832" s="32"/>
      <c r="EBD832" s="32"/>
      <c r="EBE832" s="32"/>
      <c r="EBF832" s="32"/>
      <c r="EBG832" s="32"/>
      <c r="EBH832" s="32"/>
      <c r="EBI832" s="32"/>
      <c r="EBJ832" s="32"/>
      <c r="EBK832" s="32"/>
      <c r="EBL832" s="32"/>
      <c r="EBM832" s="32"/>
      <c r="EBN832" s="32"/>
      <c r="EBO832" s="32"/>
      <c r="EBP832" s="32"/>
      <c r="EBQ832" s="32"/>
      <c r="EBR832" s="32"/>
      <c r="EBS832" s="32"/>
      <c r="EBT832" s="32"/>
      <c r="EBU832" s="32"/>
      <c r="EBV832" s="32"/>
      <c r="EBW832" s="32"/>
      <c r="EBX832" s="32"/>
      <c r="EBY832" s="32"/>
      <c r="EBZ832" s="32"/>
      <c r="ECA832" s="32"/>
      <c r="ECB832" s="32"/>
      <c r="ECC832" s="32"/>
      <c r="ECD832" s="32"/>
      <c r="ECE832" s="32"/>
      <c r="ECF832" s="32"/>
      <c r="ECG832" s="32"/>
      <c r="ECH832" s="32"/>
      <c r="ECI832" s="32"/>
      <c r="ECJ832" s="32"/>
      <c r="ECK832" s="32"/>
      <c r="ECL832" s="32"/>
      <c r="ECM832" s="32"/>
      <c r="ECN832" s="32"/>
      <c r="ECO832" s="32"/>
      <c r="ECP832" s="32"/>
      <c r="ECQ832" s="32"/>
      <c r="ECR832" s="32"/>
      <c r="ECS832" s="32"/>
      <c r="ECT832" s="32"/>
      <c r="ECU832" s="32"/>
      <c r="ECV832" s="32"/>
      <c r="ECW832" s="32"/>
      <c r="ECX832" s="32"/>
      <c r="ECY832" s="32"/>
      <c r="ECZ832" s="32"/>
      <c r="EDA832" s="32"/>
      <c r="EDB832" s="32"/>
      <c r="EDC832" s="32"/>
      <c r="EDD832" s="32"/>
      <c r="EDE832" s="32"/>
      <c r="EDF832" s="32"/>
      <c r="EDG832" s="32"/>
      <c r="EDH832" s="32"/>
      <c r="EDI832" s="32"/>
      <c r="EDJ832" s="32"/>
      <c r="EDK832" s="32"/>
      <c r="EDL832" s="32"/>
      <c r="EDM832" s="32"/>
      <c r="EDN832" s="32"/>
      <c r="EDO832" s="32"/>
      <c r="EDP832" s="32"/>
      <c r="EDQ832" s="32"/>
      <c r="EDR832" s="32"/>
      <c r="EDS832" s="32"/>
      <c r="EDT832" s="32"/>
      <c r="EDU832" s="32"/>
      <c r="EDV832" s="32"/>
      <c r="EDW832" s="32"/>
      <c r="EDX832" s="32"/>
      <c r="EDY832" s="32"/>
      <c r="EDZ832" s="32"/>
      <c r="EEA832" s="32"/>
      <c r="EEB832" s="32"/>
      <c r="EEC832" s="32"/>
      <c r="EED832" s="32"/>
      <c r="EEE832" s="32"/>
      <c r="EEF832" s="32"/>
      <c r="EEG832" s="32"/>
      <c r="EEH832" s="32"/>
      <c r="EEI832" s="32"/>
      <c r="EEJ832" s="32"/>
      <c r="EEK832" s="32"/>
      <c r="EEL832" s="32"/>
      <c r="EEM832" s="32"/>
      <c r="EEN832" s="32"/>
      <c r="EEO832" s="32"/>
      <c r="EEP832" s="32"/>
      <c r="EEQ832" s="32"/>
      <c r="EER832" s="32"/>
      <c r="EES832" s="32"/>
      <c r="EET832" s="32"/>
      <c r="EEU832" s="32"/>
      <c r="EEV832" s="32"/>
      <c r="EEW832" s="32"/>
      <c r="EEX832" s="32"/>
      <c r="EEY832" s="32"/>
      <c r="EEZ832" s="32"/>
      <c r="EFA832" s="32"/>
      <c r="EFB832" s="32"/>
      <c r="EFC832" s="32"/>
      <c r="EFD832" s="32"/>
      <c r="EFE832" s="32"/>
      <c r="EFF832" s="32"/>
      <c r="EFG832" s="32"/>
      <c r="EFH832" s="32"/>
      <c r="EFI832" s="32"/>
      <c r="EFJ832" s="32"/>
      <c r="EFK832" s="32"/>
      <c r="EFL832" s="32"/>
      <c r="EFM832" s="32"/>
      <c r="EFN832" s="32"/>
      <c r="EFO832" s="32"/>
      <c r="EFP832" s="32"/>
      <c r="EFQ832" s="32"/>
      <c r="EFR832" s="32"/>
      <c r="EFS832" s="32"/>
      <c r="EFT832" s="32"/>
      <c r="EFU832" s="32"/>
      <c r="EFV832" s="32"/>
      <c r="EFW832" s="32"/>
      <c r="EFX832" s="32"/>
      <c r="EFY832" s="32"/>
      <c r="EFZ832" s="32"/>
      <c r="EGA832" s="32"/>
      <c r="EGB832" s="32"/>
      <c r="EGC832" s="32"/>
      <c r="EGD832" s="32"/>
      <c r="EGE832" s="32"/>
      <c r="EGF832" s="32"/>
      <c r="EGG832" s="32"/>
      <c r="EGH832" s="32"/>
      <c r="EGI832" s="32"/>
      <c r="EGJ832" s="32"/>
      <c r="EGK832" s="32"/>
      <c r="EGL832" s="32"/>
      <c r="EGM832" s="32"/>
      <c r="EGN832" s="32"/>
      <c r="EGO832" s="32"/>
      <c r="EGP832" s="32"/>
      <c r="EGQ832" s="32"/>
      <c r="EGR832" s="32"/>
      <c r="EGS832" s="32"/>
      <c r="EGT832" s="32"/>
      <c r="EGU832" s="32"/>
      <c r="EGV832" s="32"/>
      <c r="EGW832" s="32"/>
      <c r="EGX832" s="32"/>
      <c r="EGY832" s="32"/>
      <c r="EGZ832" s="32"/>
      <c r="EHA832" s="32"/>
      <c r="EHB832" s="32"/>
      <c r="EHC832" s="32"/>
      <c r="EHD832" s="32"/>
      <c r="EHE832" s="32"/>
      <c r="EHF832" s="32"/>
      <c r="EHG832" s="32"/>
      <c r="EHH832" s="32"/>
      <c r="EHI832" s="32"/>
      <c r="EHJ832" s="32"/>
      <c r="EHK832" s="32"/>
      <c r="EHL832" s="32"/>
      <c r="EHM832" s="32"/>
      <c r="EHN832" s="32"/>
      <c r="EHO832" s="32"/>
      <c r="EHP832" s="32"/>
      <c r="EHQ832" s="32"/>
      <c r="EHR832" s="32"/>
      <c r="EHS832" s="32"/>
      <c r="EHT832" s="32"/>
      <c r="EHU832" s="32"/>
      <c r="EHV832" s="32"/>
      <c r="EHW832" s="32"/>
      <c r="EHX832" s="32"/>
      <c r="EHY832" s="32"/>
      <c r="EHZ832" s="32"/>
      <c r="EIA832" s="32"/>
      <c r="EIB832" s="32"/>
      <c r="EIC832" s="32"/>
      <c r="EID832" s="32"/>
      <c r="EIE832" s="32"/>
      <c r="EIF832" s="32"/>
      <c r="EIG832" s="32"/>
      <c r="EIH832" s="32"/>
      <c r="EII832" s="32"/>
      <c r="EIJ832" s="32"/>
      <c r="EIK832" s="32"/>
      <c r="EIL832" s="32"/>
      <c r="EIM832" s="32"/>
      <c r="EIN832" s="32"/>
      <c r="EIO832" s="32"/>
      <c r="EIP832" s="32"/>
      <c r="EIQ832" s="32"/>
      <c r="EIR832" s="32"/>
      <c r="EIS832" s="32"/>
      <c r="EIT832" s="32"/>
      <c r="EIU832" s="32"/>
      <c r="EIV832" s="32"/>
      <c r="EIW832" s="32"/>
      <c r="EIX832" s="32"/>
      <c r="EIY832" s="32"/>
      <c r="EIZ832" s="32"/>
      <c r="EJA832" s="32"/>
      <c r="EJB832" s="32"/>
      <c r="EJC832" s="32"/>
      <c r="EJD832" s="32"/>
      <c r="EJE832" s="32"/>
      <c r="EJF832" s="32"/>
      <c r="EJG832" s="32"/>
      <c r="EJH832" s="32"/>
      <c r="EJI832" s="32"/>
      <c r="EJJ832" s="32"/>
      <c r="EJK832" s="32"/>
      <c r="EJL832" s="32"/>
      <c r="EJM832" s="32"/>
      <c r="EJN832" s="32"/>
      <c r="EJO832" s="32"/>
      <c r="EJP832" s="32"/>
      <c r="EJQ832" s="32"/>
      <c r="EJR832" s="32"/>
      <c r="EJS832" s="32"/>
      <c r="EJT832" s="32"/>
      <c r="EJU832" s="32"/>
      <c r="EJV832" s="32"/>
      <c r="EJW832" s="32"/>
      <c r="EJX832" s="32"/>
      <c r="EJY832" s="32"/>
      <c r="EJZ832" s="32"/>
      <c r="EKA832" s="32"/>
      <c r="EKB832" s="32"/>
      <c r="EKC832" s="32"/>
      <c r="EKD832" s="32"/>
      <c r="EKE832" s="32"/>
      <c r="EKF832" s="32"/>
      <c r="EKG832" s="32"/>
      <c r="EKH832" s="32"/>
      <c r="EKI832" s="32"/>
      <c r="EKJ832" s="32"/>
      <c r="EKK832" s="32"/>
      <c r="EKL832" s="32"/>
      <c r="EKM832" s="32"/>
      <c r="EKN832" s="32"/>
      <c r="EKO832" s="32"/>
      <c r="EKP832" s="32"/>
      <c r="EKQ832" s="32"/>
      <c r="EKR832" s="32"/>
      <c r="EKS832" s="32"/>
      <c r="EKT832" s="32"/>
      <c r="EKU832" s="32"/>
      <c r="EKV832" s="32"/>
      <c r="EKW832" s="32"/>
      <c r="EKX832" s="32"/>
      <c r="EKY832" s="32"/>
      <c r="EKZ832" s="32"/>
      <c r="ELA832" s="32"/>
      <c r="ELB832" s="32"/>
      <c r="ELC832" s="32"/>
      <c r="ELD832" s="32"/>
      <c r="ELE832" s="32"/>
      <c r="ELF832" s="32"/>
      <c r="ELG832" s="32"/>
      <c r="ELH832" s="32"/>
      <c r="ELI832" s="32"/>
      <c r="ELJ832" s="32"/>
      <c r="ELK832" s="32"/>
      <c r="ELL832" s="32"/>
      <c r="ELM832" s="32"/>
      <c r="ELN832" s="32"/>
      <c r="ELO832" s="32"/>
      <c r="ELP832" s="32"/>
      <c r="ELQ832" s="32"/>
      <c r="ELR832" s="32"/>
      <c r="ELS832" s="32"/>
      <c r="ELT832" s="32"/>
      <c r="ELU832" s="32"/>
      <c r="ELV832" s="32"/>
      <c r="ELW832" s="32"/>
      <c r="ELX832" s="32"/>
      <c r="ELY832" s="32"/>
      <c r="ELZ832" s="32"/>
      <c r="EMA832" s="32"/>
      <c r="EMB832" s="32"/>
      <c r="EMC832" s="32"/>
      <c r="EMD832" s="32"/>
      <c r="EME832" s="32"/>
      <c r="EMF832" s="32"/>
      <c r="EMG832" s="32"/>
      <c r="EMH832" s="32"/>
      <c r="EMI832" s="32"/>
      <c r="EMJ832" s="32"/>
      <c r="EMK832" s="32"/>
      <c r="EML832" s="32"/>
      <c r="EMM832" s="32"/>
      <c r="EMN832" s="32"/>
      <c r="EMO832" s="32"/>
      <c r="EMP832" s="32"/>
      <c r="EMQ832" s="32"/>
      <c r="EMR832" s="32"/>
      <c r="EMS832" s="32"/>
      <c r="EMT832" s="32"/>
      <c r="EMU832" s="32"/>
      <c r="EMV832" s="32"/>
      <c r="EMW832" s="32"/>
      <c r="EMX832" s="32"/>
      <c r="EMY832" s="32"/>
      <c r="EMZ832" s="32"/>
      <c r="ENA832" s="32"/>
      <c r="ENB832" s="32"/>
      <c r="ENC832" s="32"/>
      <c r="END832" s="32"/>
      <c r="ENE832" s="32"/>
      <c r="ENF832" s="32"/>
      <c r="ENG832" s="32"/>
      <c r="ENH832" s="32"/>
      <c r="ENI832" s="32"/>
      <c r="ENJ832" s="32"/>
      <c r="ENK832" s="32"/>
      <c r="ENL832" s="32"/>
      <c r="ENM832" s="32"/>
      <c r="ENN832" s="32"/>
      <c r="ENO832" s="32"/>
      <c r="ENP832" s="32"/>
      <c r="ENQ832" s="32"/>
      <c r="ENR832" s="32"/>
      <c r="ENS832" s="32"/>
      <c r="ENT832" s="32"/>
      <c r="ENU832" s="32"/>
      <c r="ENV832" s="32"/>
      <c r="ENW832" s="32"/>
      <c r="ENX832" s="32"/>
      <c r="ENY832" s="32"/>
      <c r="ENZ832" s="32"/>
      <c r="EOA832" s="32"/>
      <c r="EOB832" s="32"/>
      <c r="EOC832" s="32"/>
      <c r="EOD832" s="32"/>
      <c r="EOE832" s="32"/>
      <c r="EOF832" s="32"/>
      <c r="EOG832" s="32"/>
      <c r="EOH832" s="32"/>
      <c r="EOI832" s="32"/>
      <c r="EOJ832" s="32"/>
      <c r="EOK832" s="32"/>
      <c r="EOL832" s="32"/>
      <c r="EOM832" s="32"/>
      <c r="EON832" s="32"/>
      <c r="EOO832" s="32"/>
      <c r="EOP832" s="32"/>
      <c r="EOQ832" s="32"/>
      <c r="EOR832" s="32"/>
      <c r="EOS832" s="32"/>
      <c r="EOT832" s="32"/>
      <c r="EOU832" s="32"/>
      <c r="EOV832" s="32"/>
      <c r="EOW832" s="32"/>
      <c r="EOX832" s="32"/>
      <c r="EOY832" s="32"/>
      <c r="EOZ832" s="32"/>
      <c r="EPA832" s="32"/>
      <c r="EPB832" s="32"/>
      <c r="EPC832" s="32"/>
      <c r="EPD832" s="32"/>
      <c r="EPE832" s="32"/>
      <c r="EPF832" s="32"/>
      <c r="EPG832" s="32"/>
      <c r="EPH832" s="32"/>
      <c r="EPI832" s="32"/>
      <c r="EPJ832" s="32"/>
      <c r="EPK832" s="32"/>
      <c r="EPL832" s="32"/>
      <c r="EPM832" s="32"/>
      <c r="EPN832" s="32"/>
      <c r="EPO832" s="32"/>
      <c r="EPP832" s="32"/>
      <c r="EPQ832" s="32"/>
      <c r="EPR832" s="32"/>
      <c r="EPS832" s="32"/>
      <c r="EPT832" s="32"/>
      <c r="EPU832" s="32"/>
      <c r="EPV832" s="32"/>
      <c r="EPW832" s="32"/>
      <c r="EPX832" s="32"/>
      <c r="EPY832" s="32"/>
      <c r="EPZ832" s="32"/>
      <c r="EQA832" s="32"/>
      <c r="EQB832" s="32"/>
      <c r="EQC832" s="32"/>
      <c r="EQD832" s="32"/>
      <c r="EQE832" s="32"/>
      <c r="EQF832" s="32"/>
      <c r="EQG832" s="32"/>
      <c r="EQH832" s="32"/>
      <c r="EQI832" s="32"/>
      <c r="EQJ832" s="32"/>
      <c r="EQK832" s="32"/>
      <c r="EQL832" s="32"/>
      <c r="EQM832" s="32"/>
      <c r="EQN832" s="32"/>
      <c r="EQO832" s="32"/>
      <c r="EQP832" s="32"/>
      <c r="EQQ832" s="32"/>
      <c r="EQR832" s="32"/>
      <c r="EQS832" s="32"/>
      <c r="EQT832" s="32"/>
      <c r="EQU832" s="32"/>
      <c r="EQV832" s="32"/>
      <c r="EQW832" s="32"/>
      <c r="EQX832" s="32"/>
      <c r="EQY832" s="32"/>
      <c r="EQZ832" s="32"/>
      <c r="ERA832" s="32"/>
      <c r="ERB832" s="32"/>
      <c r="ERC832" s="32"/>
      <c r="ERD832" s="32"/>
      <c r="ERE832" s="32"/>
      <c r="ERF832" s="32"/>
      <c r="ERG832" s="32"/>
      <c r="ERH832" s="32"/>
      <c r="ERI832" s="32"/>
      <c r="ERJ832" s="32"/>
      <c r="ERK832" s="32"/>
      <c r="ERL832" s="32"/>
      <c r="ERM832" s="32"/>
      <c r="ERN832" s="32"/>
      <c r="ERO832" s="32"/>
      <c r="ERP832" s="32"/>
      <c r="ERQ832" s="32"/>
      <c r="ERR832" s="32"/>
      <c r="ERS832" s="32"/>
      <c r="ERT832" s="32"/>
      <c r="ERU832" s="32"/>
      <c r="ERV832" s="32"/>
      <c r="ERW832" s="32"/>
      <c r="ERX832" s="32"/>
      <c r="ERY832" s="32"/>
      <c r="ERZ832" s="32"/>
      <c r="ESA832" s="32"/>
      <c r="ESB832" s="32"/>
      <c r="ESC832" s="32"/>
      <c r="ESD832" s="32"/>
      <c r="ESE832" s="32"/>
      <c r="ESF832" s="32"/>
      <c r="ESG832" s="32"/>
      <c r="ESH832" s="32"/>
      <c r="ESI832" s="32"/>
      <c r="ESJ832" s="32"/>
      <c r="ESK832" s="32"/>
      <c r="ESL832" s="32"/>
      <c r="ESM832" s="32"/>
      <c r="ESN832" s="32"/>
      <c r="ESO832" s="32"/>
      <c r="ESP832" s="32"/>
      <c r="ESQ832" s="32"/>
      <c r="ESR832" s="32"/>
      <c r="ESS832" s="32"/>
      <c r="EST832" s="32"/>
      <c r="ESU832" s="32"/>
      <c r="ESV832" s="32"/>
      <c r="ESW832" s="32"/>
      <c r="ESX832" s="32"/>
      <c r="ESY832" s="32"/>
      <c r="ESZ832" s="32"/>
      <c r="ETA832" s="32"/>
      <c r="ETB832" s="32"/>
      <c r="ETC832" s="32"/>
      <c r="ETD832" s="32"/>
      <c r="ETE832" s="32"/>
      <c r="ETF832" s="32"/>
      <c r="ETG832" s="32"/>
      <c r="ETH832" s="32"/>
      <c r="ETI832" s="32"/>
      <c r="ETJ832" s="32"/>
      <c r="ETK832" s="32"/>
      <c r="ETL832" s="32"/>
      <c r="ETM832" s="32"/>
      <c r="ETN832" s="32"/>
      <c r="ETO832" s="32"/>
      <c r="ETP832" s="32"/>
      <c r="ETQ832" s="32"/>
      <c r="ETR832" s="32"/>
      <c r="ETS832" s="32"/>
      <c r="ETT832" s="32"/>
      <c r="ETU832" s="32"/>
      <c r="ETV832" s="32"/>
      <c r="ETW832" s="32"/>
      <c r="ETX832" s="32"/>
      <c r="ETY832" s="32"/>
      <c r="ETZ832" s="32"/>
      <c r="EUA832" s="32"/>
      <c r="EUB832" s="32"/>
      <c r="EUC832" s="32"/>
      <c r="EUD832" s="32"/>
      <c r="EUE832" s="32"/>
      <c r="EUF832" s="32"/>
      <c r="EUG832" s="32"/>
      <c r="EUH832" s="32"/>
      <c r="EUI832" s="32"/>
      <c r="EUJ832" s="32"/>
      <c r="EUK832" s="32"/>
      <c r="EUL832" s="32"/>
      <c r="EUM832" s="32"/>
      <c r="EUN832" s="32"/>
      <c r="EUO832" s="32"/>
      <c r="EUP832" s="32"/>
      <c r="EUQ832" s="32"/>
      <c r="EUR832" s="32"/>
      <c r="EUS832" s="32"/>
      <c r="EUT832" s="32"/>
      <c r="EUU832" s="32"/>
      <c r="EUV832" s="32"/>
      <c r="EUW832" s="32"/>
      <c r="EUX832" s="32"/>
      <c r="EUY832" s="32"/>
      <c r="EUZ832" s="32"/>
      <c r="EVA832" s="32"/>
      <c r="EVB832" s="32"/>
      <c r="EVC832" s="32"/>
      <c r="EVD832" s="32"/>
      <c r="EVE832" s="32"/>
      <c r="EVF832" s="32"/>
      <c r="EVG832" s="32"/>
      <c r="EVH832" s="32"/>
      <c r="EVI832" s="32"/>
      <c r="EVJ832" s="32"/>
      <c r="EVK832" s="32"/>
      <c r="EVL832" s="32"/>
      <c r="EVM832" s="32"/>
      <c r="EVN832" s="32"/>
      <c r="EVO832" s="32"/>
      <c r="EVP832" s="32"/>
      <c r="EVQ832" s="32"/>
      <c r="EVR832" s="32"/>
      <c r="EVS832" s="32"/>
      <c r="EVT832" s="32"/>
      <c r="EVU832" s="32"/>
      <c r="EVV832" s="32"/>
      <c r="EVW832" s="32"/>
      <c r="EVX832" s="32"/>
      <c r="EVY832" s="32"/>
      <c r="EVZ832" s="32"/>
      <c r="EWA832" s="32"/>
      <c r="EWB832" s="32"/>
      <c r="EWC832" s="32"/>
      <c r="EWD832" s="32"/>
      <c r="EWE832" s="32"/>
      <c r="EWF832" s="32"/>
      <c r="EWG832" s="32"/>
      <c r="EWH832" s="32"/>
      <c r="EWI832" s="32"/>
      <c r="EWJ832" s="32"/>
      <c r="EWK832" s="32"/>
      <c r="EWL832" s="32"/>
      <c r="EWM832" s="32"/>
      <c r="EWN832" s="32"/>
      <c r="EWO832" s="32"/>
      <c r="EWP832" s="32"/>
      <c r="EWQ832" s="32"/>
      <c r="EWR832" s="32"/>
      <c r="EWS832" s="32"/>
      <c r="EWT832" s="32"/>
      <c r="EWU832" s="32"/>
      <c r="EWV832" s="32"/>
      <c r="EWW832" s="32"/>
      <c r="EWX832" s="32"/>
      <c r="EWY832" s="32"/>
      <c r="EWZ832" s="32"/>
      <c r="EXA832" s="32"/>
      <c r="EXB832" s="32"/>
      <c r="EXC832" s="32"/>
      <c r="EXD832" s="32"/>
      <c r="EXE832" s="32"/>
      <c r="EXF832" s="32"/>
      <c r="EXG832" s="32"/>
      <c r="EXH832" s="32"/>
      <c r="EXI832" s="32"/>
      <c r="EXJ832" s="32"/>
      <c r="EXK832" s="32"/>
      <c r="EXL832" s="32"/>
      <c r="EXM832" s="32"/>
      <c r="EXN832" s="32"/>
      <c r="EXO832" s="32"/>
      <c r="EXP832" s="32"/>
      <c r="EXQ832" s="32"/>
      <c r="EXR832" s="32"/>
      <c r="EXS832" s="32"/>
      <c r="EXT832" s="32"/>
      <c r="EXU832" s="32"/>
      <c r="EXV832" s="32"/>
      <c r="EXW832" s="32"/>
      <c r="EXX832" s="32"/>
      <c r="EXY832" s="32"/>
      <c r="EXZ832" s="32"/>
      <c r="EYA832" s="32"/>
      <c r="EYB832" s="32"/>
      <c r="EYC832" s="32"/>
      <c r="EYD832" s="32"/>
      <c r="EYE832" s="32"/>
      <c r="EYF832" s="32"/>
      <c r="EYG832" s="32"/>
      <c r="EYH832" s="32"/>
      <c r="EYI832" s="32"/>
      <c r="EYJ832" s="32"/>
      <c r="EYK832" s="32"/>
      <c r="EYL832" s="32"/>
      <c r="EYM832" s="32"/>
      <c r="EYN832" s="32"/>
      <c r="EYO832" s="32"/>
      <c r="EYP832" s="32"/>
      <c r="EYQ832" s="32"/>
      <c r="EYR832" s="32"/>
      <c r="EYS832" s="32"/>
      <c r="EYT832" s="32"/>
      <c r="EYU832" s="32"/>
      <c r="EYV832" s="32"/>
      <c r="EYW832" s="32"/>
      <c r="EYX832" s="32"/>
      <c r="EYY832" s="32"/>
      <c r="EYZ832" s="32"/>
      <c r="EZA832" s="32"/>
      <c r="EZB832" s="32"/>
      <c r="EZC832" s="32"/>
      <c r="EZD832" s="32"/>
      <c r="EZE832" s="32"/>
      <c r="EZF832" s="32"/>
      <c r="EZG832" s="32"/>
      <c r="EZH832" s="32"/>
      <c r="EZI832" s="32"/>
      <c r="EZJ832" s="32"/>
      <c r="EZK832" s="32"/>
      <c r="EZL832" s="32"/>
      <c r="EZM832" s="32"/>
      <c r="EZN832" s="32"/>
      <c r="EZO832" s="32"/>
      <c r="EZP832" s="32"/>
      <c r="EZQ832" s="32"/>
      <c r="EZR832" s="32"/>
      <c r="EZS832" s="32"/>
      <c r="EZT832" s="32"/>
      <c r="EZU832" s="32"/>
      <c r="EZV832" s="32"/>
      <c r="EZW832" s="32"/>
      <c r="EZX832" s="32"/>
      <c r="EZY832" s="32"/>
      <c r="EZZ832" s="32"/>
      <c r="FAA832" s="32"/>
      <c r="FAB832" s="32"/>
      <c r="FAC832" s="32"/>
      <c r="FAD832" s="32"/>
      <c r="FAE832" s="32"/>
      <c r="FAF832" s="32"/>
      <c r="FAG832" s="32"/>
      <c r="FAH832" s="32"/>
      <c r="FAI832" s="32"/>
      <c r="FAJ832" s="32"/>
      <c r="FAK832" s="32"/>
      <c r="FAL832" s="32"/>
      <c r="FAM832" s="32"/>
      <c r="FAN832" s="32"/>
      <c r="FAO832" s="32"/>
      <c r="FAP832" s="32"/>
      <c r="FAQ832" s="32"/>
      <c r="FAR832" s="32"/>
      <c r="FAS832" s="32"/>
      <c r="FAT832" s="32"/>
      <c r="FAU832" s="32"/>
      <c r="FAV832" s="32"/>
      <c r="FAW832" s="32"/>
      <c r="FAX832" s="32"/>
      <c r="FAY832" s="32"/>
      <c r="FAZ832" s="32"/>
      <c r="FBA832" s="32"/>
      <c r="FBB832" s="32"/>
      <c r="FBC832" s="32"/>
      <c r="FBD832" s="32"/>
      <c r="FBE832" s="32"/>
      <c r="FBF832" s="32"/>
      <c r="FBG832" s="32"/>
      <c r="FBH832" s="32"/>
      <c r="FBI832" s="32"/>
      <c r="FBJ832" s="32"/>
      <c r="FBK832" s="32"/>
      <c r="FBL832" s="32"/>
      <c r="FBM832" s="32"/>
      <c r="FBN832" s="32"/>
      <c r="FBO832" s="32"/>
      <c r="FBP832" s="32"/>
      <c r="FBQ832" s="32"/>
      <c r="FBR832" s="32"/>
      <c r="FBS832" s="32"/>
      <c r="FBT832" s="32"/>
      <c r="FBU832" s="32"/>
      <c r="FBV832" s="32"/>
      <c r="FBW832" s="32"/>
      <c r="FBX832" s="32"/>
      <c r="FBY832" s="32"/>
      <c r="FBZ832" s="32"/>
      <c r="FCA832" s="32"/>
      <c r="FCB832" s="32"/>
      <c r="FCC832" s="32"/>
      <c r="FCD832" s="32"/>
      <c r="FCE832" s="32"/>
      <c r="FCF832" s="32"/>
      <c r="FCG832" s="32"/>
      <c r="FCH832" s="32"/>
      <c r="FCI832" s="32"/>
      <c r="FCJ832" s="32"/>
      <c r="FCK832" s="32"/>
      <c r="FCL832" s="32"/>
      <c r="FCM832" s="32"/>
      <c r="FCN832" s="32"/>
      <c r="FCO832" s="32"/>
      <c r="FCP832" s="32"/>
      <c r="FCQ832" s="32"/>
      <c r="FCR832" s="32"/>
      <c r="FCS832" s="32"/>
      <c r="FCT832" s="32"/>
      <c r="FCU832" s="32"/>
      <c r="FCV832" s="32"/>
      <c r="FCW832" s="32"/>
      <c r="FCX832" s="32"/>
      <c r="FCY832" s="32"/>
      <c r="FCZ832" s="32"/>
      <c r="FDA832" s="32"/>
      <c r="FDB832" s="32"/>
      <c r="FDC832" s="32"/>
      <c r="FDD832" s="32"/>
      <c r="FDE832" s="32"/>
      <c r="FDF832" s="32"/>
      <c r="FDG832" s="32"/>
      <c r="FDH832" s="32"/>
      <c r="FDI832" s="32"/>
      <c r="FDJ832" s="32"/>
      <c r="FDK832" s="32"/>
      <c r="FDL832" s="32"/>
      <c r="FDM832" s="32"/>
      <c r="FDN832" s="32"/>
      <c r="FDO832" s="32"/>
      <c r="FDP832" s="32"/>
      <c r="FDQ832" s="32"/>
      <c r="FDR832" s="32"/>
      <c r="FDS832" s="32"/>
      <c r="FDT832" s="32"/>
      <c r="FDU832" s="32"/>
      <c r="FDV832" s="32"/>
      <c r="FDW832" s="32"/>
      <c r="FDX832" s="32"/>
      <c r="FDY832" s="32"/>
      <c r="FDZ832" s="32"/>
      <c r="FEA832" s="32"/>
      <c r="FEB832" s="32"/>
      <c r="FEC832" s="32"/>
      <c r="FED832" s="32"/>
      <c r="FEE832" s="32"/>
      <c r="FEF832" s="32"/>
      <c r="FEG832" s="32"/>
      <c r="FEH832" s="32"/>
      <c r="FEI832" s="32"/>
      <c r="FEJ832" s="32"/>
      <c r="FEK832" s="32"/>
      <c r="FEL832" s="32"/>
      <c r="FEM832" s="32"/>
      <c r="FEN832" s="32"/>
      <c r="FEO832" s="32"/>
      <c r="FEP832" s="32"/>
      <c r="FEQ832" s="32"/>
      <c r="FER832" s="32"/>
      <c r="FES832" s="32"/>
      <c r="FET832" s="32"/>
      <c r="FEU832" s="32"/>
      <c r="FEV832" s="32"/>
      <c r="FEW832" s="32"/>
      <c r="FEX832" s="32"/>
      <c r="FEY832" s="32"/>
      <c r="FEZ832" s="32"/>
      <c r="FFA832" s="32"/>
      <c r="FFB832" s="32"/>
      <c r="FFC832" s="32"/>
      <c r="FFD832" s="32"/>
      <c r="FFE832" s="32"/>
      <c r="FFF832" s="32"/>
      <c r="FFG832" s="32"/>
      <c r="FFH832" s="32"/>
      <c r="FFI832" s="32"/>
      <c r="FFJ832" s="32"/>
      <c r="FFK832" s="32"/>
      <c r="FFL832" s="32"/>
      <c r="FFM832" s="32"/>
      <c r="FFN832" s="32"/>
      <c r="FFO832" s="32"/>
      <c r="FFP832" s="32"/>
      <c r="FFQ832" s="32"/>
      <c r="FFR832" s="32"/>
      <c r="FFS832" s="32"/>
      <c r="FFT832" s="32"/>
      <c r="FFU832" s="32"/>
      <c r="FFV832" s="32"/>
      <c r="FFW832" s="32"/>
      <c r="FFX832" s="32"/>
      <c r="FFY832" s="32"/>
      <c r="FFZ832" s="32"/>
      <c r="FGA832" s="32"/>
      <c r="FGB832" s="32"/>
      <c r="FGC832" s="32"/>
      <c r="FGD832" s="32"/>
      <c r="FGE832" s="32"/>
      <c r="FGF832" s="32"/>
      <c r="FGG832" s="32"/>
      <c r="FGH832" s="32"/>
      <c r="FGI832" s="32"/>
      <c r="FGJ832" s="32"/>
      <c r="FGK832" s="32"/>
      <c r="FGL832" s="32"/>
      <c r="FGM832" s="32"/>
      <c r="FGN832" s="32"/>
      <c r="FGO832" s="32"/>
      <c r="FGP832" s="32"/>
      <c r="FGQ832" s="32"/>
      <c r="FGR832" s="32"/>
      <c r="FGS832" s="32"/>
      <c r="FGT832" s="32"/>
      <c r="FGU832" s="32"/>
      <c r="FGV832" s="32"/>
      <c r="FGW832" s="32"/>
      <c r="FGX832" s="32"/>
      <c r="FGY832" s="32"/>
      <c r="FGZ832" s="32"/>
      <c r="FHA832" s="32"/>
      <c r="FHB832" s="32"/>
      <c r="FHC832" s="32"/>
      <c r="FHD832" s="32"/>
      <c r="FHE832" s="32"/>
      <c r="FHF832" s="32"/>
      <c r="FHG832" s="32"/>
      <c r="FHH832" s="32"/>
      <c r="FHI832" s="32"/>
      <c r="FHJ832" s="32"/>
      <c r="FHK832" s="32"/>
      <c r="FHL832" s="32"/>
      <c r="FHM832" s="32"/>
      <c r="FHN832" s="32"/>
      <c r="FHO832" s="32"/>
      <c r="FHP832" s="32"/>
      <c r="FHQ832" s="32"/>
      <c r="FHR832" s="32"/>
      <c r="FHS832" s="32"/>
      <c r="FHT832" s="32"/>
      <c r="FHU832" s="32"/>
      <c r="FHV832" s="32"/>
      <c r="FHW832" s="32"/>
      <c r="FHX832" s="32"/>
      <c r="FHY832" s="32"/>
      <c r="FHZ832" s="32"/>
      <c r="FIA832" s="32"/>
      <c r="FIB832" s="32"/>
      <c r="FIC832" s="32"/>
      <c r="FID832" s="32"/>
      <c r="FIE832" s="32"/>
      <c r="FIF832" s="32"/>
      <c r="FIG832" s="32"/>
      <c r="FIH832" s="32"/>
      <c r="FII832" s="32"/>
      <c r="FIJ832" s="32"/>
      <c r="FIK832" s="32"/>
      <c r="FIL832" s="32"/>
      <c r="FIM832" s="32"/>
      <c r="FIN832" s="32"/>
      <c r="FIO832" s="32"/>
      <c r="FIP832" s="32"/>
      <c r="FIQ832" s="32"/>
      <c r="FIR832" s="32"/>
      <c r="FIS832" s="32"/>
      <c r="FIT832" s="32"/>
      <c r="FIU832" s="32"/>
      <c r="FIV832" s="32"/>
      <c r="FIW832" s="32"/>
      <c r="FIX832" s="32"/>
      <c r="FIY832" s="32"/>
      <c r="FIZ832" s="32"/>
      <c r="FJA832" s="32"/>
      <c r="FJB832" s="32"/>
      <c r="FJC832" s="32"/>
      <c r="FJD832" s="32"/>
      <c r="FJE832" s="32"/>
      <c r="FJF832" s="32"/>
      <c r="FJG832" s="32"/>
      <c r="FJH832" s="32"/>
      <c r="FJI832" s="32"/>
      <c r="FJJ832" s="32"/>
      <c r="FJK832" s="32"/>
      <c r="FJL832" s="32"/>
      <c r="FJM832" s="32"/>
      <c r="FJN832" s="32"/>
      <c r="FJO832" s="32"/>
      <c r="FJP832" s="32"/>
      <c r="FJQ832" s="32"/>
      <c r="FJR832" s="32"/>
      <c r="FJS832" s="32"/>
      <c r="FJT832" s="32"/>
      <c r="FJU832" s="32"/>
      <c r="FJV832" s="32"/>
      <c r="FJW832" s="32"/>
      <c r="FJX832" s="32"/>
      <c r="FJY832" s="32"/>
      <c r="FJZ832" s="32"/>
      <c r="FKA832" s="32"/>
      <c r="FKB832" s="32"/>
      <c r="FKC832" s="32"/>
      <c r="FKD832" s="32"/>
      <c r="FKE832" s="32"/>
      <c r="FKF832" s="32"/>
      <c r="FKG832" s="32"/>
      <c r="FKH832" s="32"/>
      <c r="FKI832" s="32"/>
      <c r="FKJ832" s="32"/>
      <c r="FKK832" s="32"/>
      <c r="FKL832" s="32"/>
      <c r="FKM832" s="32"/>
      <c r="FKN832" s="32"/>
      <c r="FKO832" s="32"/>
      <c r="FKP832" s="32"/>
      <c r="FKQ832" s="32"/>
      <c r="FKR832" s="32"/>
      <c r="FKS832" s="32"/>
      <c r="FKT832" s="32"/>
      <c r="FKU832" s="32"/>
      <c r="FKV832" s="32"/>
      <c r="FKW832" s="32"/>
      <c r="FKX832" s="32"/>
      <c r="FKY832" s="32"/>
      <c r="FKZ832" s="32"/>
      <c r="FLA832" s="32"/>
      <c r="FLB832" s="32"/>
      <c r="FLC832" s="32"/>
      <c r="FLD832" s="32"/>
      <c r="FLE832" s="32"/>
      <c r="FLF832" s="32"/>
      <c r="FLG832" s="32"/>
      <c r="FLH832" s="32"/>
      <c r="FLI832" s="32"/>
      <c r="FLJ832" s="32"/>
      <c r="FLK832" s="32"/>
      <c r="FLL832" s="32"/>
      <c r="FLM832" s="32"/>
      <c r="FLN832" s="32"/>
      <c r="FLO832" s="32"/>
      <c r="FLP832" s="32"/>
      <c r="FLQ832" s="32"/>
      <c r="FLR832" s="32"/>
      <c r="FLS832" s="32"/>
      <c r="FLT832" s="32"/>
      <c r="FLU832" s="32"/>
      <c r="FLV832" s="32"/>
      <c r="FLW832" s="32"/>
      <c r="FLX832" s="32"/>
      <c r="FLY832" s="32"/>
      <c r="FLZ832" s="32"/>
      <c r="FMA832" s="32"/>
      <c r="FMB832" s="32"/>
      <c r="FMC832" s="32"/>
      <c r="FMD832" s="32"/>
      <c r="FME832" s="32"/>
      <c r="FMF832" s="32"/>
      <c r="FMG832" s="32"/>
      <c r="FMH832" s="32"/>
      <c r="FMI832" s="32"/>
      <c r="FMJ832" s="32"/>
      <c r="FMK832" s="32"/>
      <c r="FML832" s="32"/>
      <c r="FMM832" s="32"/>
      <c r="FMN832" s="32"/>
      <c r="FMO832" s="32"/>
      <c r="FMP832" s="32"/>
      <c r="FMQ832" s="32"/>
      <c r="FMR832" s="32"/>
      <c r="FMS832" s="32"/>
      <c r="FMT832" s="32"/>
      <c r="FMU832" s="32"/>
      <c r="FMV832" s="32"/>
      <c r="FMW832" s="32"/>
      <c r="FMX832" s="32"/>
      <c r="FMY832" s="32"/>
      <c r="FMZ832" s="32"/>
      <c r="FNA832" s="32"/>
      <c r="FNB832" s="32"/>
      <c r="FNC832" s="32"/>
      <c r="FND832" s="32"/>
      <c r="FNE832" s="32"/>
      <c r="FNF832" s="32"/>
      <c r="FNG832" s="32"/>
      <c r="FNH832" s="32"/>
      <c r="FNI832" s="32"/>
      <c r="FNJ832" s="32"/>
      <c r="FNK832" s="32"/>
      <c r="FNL832" s="32"/>
      <c r="FNM832" s="32"/>
      <c r="FNN832" s="32"/>
      <c r="FNO832" s="32"/>
      <c r="FNP832" s="32"/>
      <c r="FNQ832" s="32"/>
      <c r="FNR832" s="32"/>
      <c r="FNS832" s="32"/>
      <c r="FNT832" s="32"/>
      <c r="FNU832" s="32"/>
      <c r="FNV832" s="32"/>
      <c r="FNW832" s="32"/>
      <c r="FNX832" s="32"/>
      <c r="FNY832" s="32"/>
      <c r="FNZ832" s="32"/>
      <c r="FOA832" s="32"/>
      <c r="FOB832" s="32"/>
      <c r="FOC832" s="32"/>
      <c r="FOD832" s="32"/>
      <c r="FOE832" s="32"/>
      <c r="FOF832" s="32"/>
      <c r="FOG832" s="32"/>
      <c r="FOH832" s="32"/>
      <c r="FOI832" s="32"/>
      <c r="FOJ832" s="32"/>
      <c r="FOK832" s="32"/>
      <c r="FOL832" s="32"/>
      <c r="FOM832" s="32"/>
      <c r="FON832" s="32"/>
      <c r="FOO832" s="32"/>
      <c r="FOP832" s="32"/>
      <c r="FOQ832" s="32"/>
      <c r="FOR832" s="32"/>
      <c r="FOS832" s="32"/>
      <c r="FOT832" s="32"/>
      <c r="FOU832" s="32"/>
      <c r="FOV832" s="32"/>
      <c r="FOW832" s="32"/>
      <c r="FOX832" s="32"/>
      <c r="FOY832" s="32"/>
      <c r="FOZ832" s="32"/>
      <c r="FPA832" s="32"/>
      <c r="FPB832" s="32"/>
      <c r="FPC832" s="32"/>
      <c r="FPD832" s="32"/>
      <c r="FPE832" s="32"/>
      <c r="FPF832" s="32"/>
      <c r="FPG832" s="32"/>
      <c r="FPH832" s="32"/>
      <c r="FPI832" s="32"/>
      <c r="FPJ832" s="32"/>
      <c r="FPK832" s="32"/>
      <c r="FPL832" s="32"/>
      <c r="FPM832" s="32"/>
      <c r="FPN832" s="32"/>
      <c r="FPO832" s="32"/>
      <c r="FPP832" s="32"/>
      <c r="FPQ832" s="32"/>
      <c r="FPR832" s="32"/>
      <c r="FPS832" s="32"/>
      <c r="FPT832" s="32"/>
      <c r="FPU832" s="32"/>
      <c r="FPV832" s="32"/>
      <c r="FPW832" s="32"/>
      <c r="FPX832" s="32"/>
      <c r="FPY832" s="32"/>
      <c r="FPZ832" s="32"/>
      <c r="FQA832" s="32"/>
      <c r="FQB832" s="32"/>
      <c r="FQC832" s="32"/>
      <c r="FQD832" s="32"/>
      <c r="FQE832" s="32"/>
      <c r="FQF832" s="32"/>
      <c r="FQG832" s="32"/>
      <c r="FQH832" s="32"/>
      <c r="FQI832" s="32"/>
      <c r="FQJ832" s="32"/>
      <c r="FQK832" s="32"/>
      <c r="FQL832" s="32"/>
      <c r="FQM832" s="32"/>
      <c r="FQN832" s="32"/>
      <c r="FQO832" s="32"/>
      <c r="FQP832" s="32"/>
      <c r="FQQ832" s="32"/>
      <c r="FQR832" s="32"/>
      <c r="FQS832" s="32"/>
      <c r="FQT832" s="32"/>
      <c r="FQU832" s="32"/>
      <c r="FQV832" s="32"/>
      <c r="FQW832" s="32"/>
      <c r="FQX832" s="32"/>
      <c r="FQY832" s="32"/>
      <c r="FQZ832" s="32"/>
      <c r="FRA832" s="32"/>
      <c r="FRB832" s="32"/>
      <c r="FRC832" s="32"/>
      <c r="FRD832" s="32"/>
      <c r="FRE832" s="32"/>
      <c r="FRF832" s="32"/>
      <c r="FRG832" s="32"/>
      <c r="FRH832" s="32"/>
      <c r="FRI832" s="32"/>
      <c r="FRJ832" s="32"/>
      <c r="FRK832" s="32"/>
      <c r="FRL832" s="32"/>
      <c r="FRM832" s="32"/>
      <c r="FRN832" s="32"/>
      <c r="FRO832" s="32"/>
      <c r="FRP832" s="32"/>
      <c r="FRQ832" s="32"/>
      <c r="FRR832" s="32"/>
      <c r="FRS832" s="32"/>
      <c r="FRT832" s="32"/>
      <c r="FRU832" s="32"/>
      <c r="FRV832" s="32"/>
      <c r="FRW832" s="32"/>
      <c r="FRX832" s="32"/>
      <c r="FRY832" s="32"/>
      <c r="FRZ832" s="32"/>
      <c r="FSA832" s="32"/>
      <c r="FSB832" s="32"/>
      <c r="FSC832" s="32"/>
      <c r="FSD832" s="32"/>
      <c r="FSE832" s="32"/>
      <c r="FSF832" s="32"/>
      <c r="FSG832" s="32"/>
      <c r="FSH832" s="32"/>
      <c r="FSI832" s="32"/>
      <c r="FSJ832" s="32"/>
      <c r="FSK832" s="32"/>
      <c r="FSL832" s="32"/>
      <c r="FSM832" s="32"/>
      <c r="FSN832" s="32"/>
      <c r="FSO832" s="32"/>
      <c r="FSP832" s="32"/>
      <c r="FSQ832" s="32"/>
      <c r="FSR832" s="32"/>
      <c r="FSS832" s="32"/>
      <c r="FST832" s="32"/>
      <c r="FSU832" s="32"/>
      <c r="FSV832" s="32"/>
      <c r="FSW832" s="32"/>
      <c r="FSX832" s="32"/>
      <c r="FSY832" s="32"/>
      <c r="FSZ832" s="32"/>
      <c r="FTA832" s="32"/>
      <c r="FTB832" s="32"/>
      <c r="FTC832" s="32"/>
      <c r="FTD832" s="32"/>
      <c r="FTE832" s="32"/>
      <c r="FTF832" s="32"/>
      <c r="FTG832" s="32"/>
      <c r="FTH832" s="32"/>
      <c r="FTI832" s="32"/>
      <c r="FTJ832" s="32"/>
      <c r="FTK832" s="32"/>
      <c r="FTL832" s="32"/>
      <c r="FTM832" s="32"/>
      <c r="FTN832" s="32"/>
      <c r="FTO832" s="32"/>
      <c r="FTP832" s="32"/>
      <c r="FTQ832" s="32"/>
      <c r="FTR832" s="32"/>
      <c r="FTS832" s="32"/>
      <c r="FTT832" s="32"/>
      <c r="FTU832" s="32"/>
      <c r="FTV832" s="32"/>
      <c r="FTW832" s="32"/>
      <c r="FTX832" s="32"/>
      <c r="FTY832" s="32"/>
      <c r="FTZ832" s="32"/>
      <c r="FUA832" s="32"/>
      <c r="FUB832" s="32"/>
      <c r="FUC832" s="32"/>
      <c r="FUD832" s="32"/>
      <c r="FUE832" s="32"/>
      <c r="FUF832" s="32"/>
      <c r="FUG832" s="32"/>
      <c r="FUH832" s="32"/>
      <c r="FUI832" s="32"/>
      <c r="FUJ832" s="32"/>
      <c r="FUK832" s="32"/>
      <c r="FUL832" s="32"/>
      <c r="FUM832" s="32"/>
      <c r="FUN832" s="32"/>
      <c r="FUO832" s="32"/>
      <c r="FUP832" s="32"/>
      <c r="FUQ832" s="32"/>
      <c r="FUR832" s="32"/>
      <c r="FUS832" s="32"/>
      <c r="FUT832" s="32"/>
      <c r="FUU832" s="32"/>
      <c r="FUV832" s="32"/>
      <c r="FUW832" s="32"/>
      <c r="FUX832" s="32"/>
      <c r="FUY832" s="32"/>
      <c r="FUZ832" s="32"/>
      <c r="FVA832" s="32"/>
      <c r="FVB832" s="32"/>
      <c r="FVC832" s="32"/>
      <c r="FVD832" s="32"/>
      <c r="FVE832" s="32"/>
      <c r="FVF832" s="32"/>
      <c r="FVG832" s="32"/>
      <c r="FVH832" s="32"/>
      <c r="FVI832" s="32"/>
      <c r="FVJ832" s="32"/>
      <c r="FVK832" s="32"/>
      <c r="FVL832" s="32"/>
      <c r="FVM832" s="32"/>
      <c r="FVN832" s="32"/>
      <c r="FVO832" s="32"/>
      <c r="FVP832" s="32"/>
      <c r="FVQ832" s="32"/>
      <c r="FVR832" s="32"/>
      <c r="FVS832" s="32"/>
      <c r="FVT832" s="32"/>
      <c r="FVU832" s="32"/>
      <c r="FVV832" s="32"/>
      <c r="FVW832" s="32"/>
      <c r="FVX832" s="32"/>
      <c r="FVY832" s="32"/>
      <c r="FVZ832" s="32"/>
      <c r="FWA832" s="32"/>
      <c r="FWB832" s="32"/>
      <c r="FWC832" s="32"/>
      <c r="FWD832" s="32"/>
      <c r="FWE832" s="32"/>
      <c r="FWF832" s="32"/>
      <c r="FWG832" s="32"/>
      <c r="FWH832" s="32"/>
      <c r="FWI832" s="32"/>
      <c r="FWJ832" s="32"/>
      <c r="FWK832" s="32"/>
      <c r="FWL832" s="32"/>
      <c r="FWM832" s="32"/>
      <c r="FWN832" s="32"/>
      <c r="FWO832" s="32"/>
      <c r="FWP832" s="32"/>
      <c r="FWQ832" s="32"/>
      <c r="FWR832" s="32"/>
      <c r="FWS832" s="32"/>
      <c r="FWT832" s="32"/>
      <c r="FWU832" s="32"/>
      <c r="FWV832" s="32"/>
      <c r="FWW832" s="32"/>
      <c r="FWX832" s="32"/>
      <c r="FWY832" s="32"/>
      <c r="FWZ832" s="32"/>
      <c r="FXA832" s="32"/>
      <c r="FXB832" s="32"/>
      <c r="FXC832" s="32"/>
      <c r="FXD832" s="32"/>
      <c r="FXE832" s="32"/>
      <c r="FXF832" s="32"/>
      <c r="FXG832" s="32"/>
      <c r="FXH832" s="32"/>
      <c r="FXI832" s="32"/>
      <c r="FXJ832" s="32"/>
      <c r="FXK832" s="32"/>
      <c r="FXL832" s="32"/>
      <c r="FXM832" s="32"/>
      <c r="FXN832" s="32"/>
      <c r="FXO832" s="32"/>
      <c r="FXP832" s="32"/>
      <c r="FXQ832" s="32"/>
      <c r="FXR832" s="32"/>
      <c r="FXS832" s="32"/>
      <c r="FXT832" s="32"/>
      <c r="FXU832" s="32"/>
      <c r="FXV832" s="32"/>
      <c r="FXW832" s="32"/>
      <c r="FXX832" s="32"/>
      <c r="FXY832" s="32"/>
      <c r="FXZ832" s="32"/>
      <c r="FYA832" s="32"/>
      <c r="FYB832" s="32"/>
      <c r="FYC832" s="32"/>
      <c r="FYD832" s="32"/>
      <c r="FYE832" s="32"/>
      <c r="FYF832" s="32"/>
      <c r="FYG832" s="32"/>
      <c r="FYH832" s="32"/>
      <c r="FYI832" s="32"/>
      <c r="FYJ832" s="32"/>
      <c r="FYK832" s="32"/>
      <c r="FYL832" s="32"/>
      <c r="FYM832" s="32"/>
      <c r="FYN832" s="32"/>
      <c r="FYO832" s="32"/>
      <c r="FYP832" s="32"/>
      <c r="FYQ832" s="32"/>
      <c r="FYR832" s="32"/>
      <c r="FYS832" s="32"/>
      <c r="FYT832" s="32"/>
      <c r="FYU832" s="32"/>
      <c r="FYV832" s="32"/>
      <c r="FYW832" s="32"/>
      <c r="FYX832" s="32"/>
      <c r="FYY832" s="32"/>
      <c r="FYZ832" s="32"/>
      <c r="FZA832" s="32"/>
      <c r="FZB832" s="32"/>
      <c r="FZC832" s="32"/>
      <c r="FZD832" s="32"/>
      <c r="FZE832" s="32"/>
      <c r="FZF832" s="32"/>
      <c r="FZG832" s="32"/>
      <c r="FZH832" s="32"/>
      <c r="FZI832" s="32"/>
      <c r="FZJ832" s="32"/>
      <c r="FZK832" s="32"/>
      <c r="FZL832" s="32"/>
      <c r="FZM832" s="32"/>
      <c r="FZN832" s="32"/>
      <c r="FZO832" s="32"/>
      <c r="FZP832" s="32"/>
      <c r="FZQ832" s="32"/>
      <c r="FZR832" s="32"/>
      <c r="FZS832" s="32"/>
      <c r="FZT832" s="32"/>
      <c r="FZU832" s="32"/>
      <c r="FZV832" s="32"/>
      <c r="FZW832" s="32"/>
      <c r="FZX832" s="32"/>
      <c r="FZY832" s="32"/>
      <c r="FZZ832" s="32"/>
      <c r="GAA832" s="32"/>
      <c r="GAB832" s="32"/>
      <c r="GAC832" s="32"/>
      <c r="GAD832" s="32"/>
      <c r="GAE832" s="32"/>
      <c r="GAF832" s="32"/>
      <c r="GAG832" s="32"/>
      <c r="GAH832" s="32"/>
      <c r="GAI832" s="32"/>
      <c r="GAJ832" s="32"/>
      <c r="GAK832" s="32"/>
      <c r="GAL832" s="32"/>
      <c r="GAM832" s="32"/>
      <c r="GAN832" s="32"/>
      <c r="GAO832" s="32"/>
      <c r="GAP832" s="32"/>
      <c r="GAQ832" s="32"/>
      <c r="GAR832" s="32"/>
      <c r="GAS832" s="32"/>
      <c r="GAT832" s="32"/>
      <c r="GAU832" s="32"/>
      <c r="GAV832" s="32"/>
      <c r="GAW832" s="32"/>
      <c r="GAX832" s="32"/>
      <c r="GAY832" s="32"/>
      <c r="GAZ832" s="32"/>
      <c r="GBA832" s="32"/>
      <c r="GBB832" s="32"/>
      <c r="GBC832" s="32"/>
      <c r="GBD832" s="32"/>
      <c r="GBE832" s="32"/>
      <c r="GBF832" s="32"/>
      <c r="GBG832" s="32"/>
      <c r="GBH832" s="32"/>
      <c r="GBI832" s="32"/>
      <c r="GBJ832" s="32"/>
      <c r="GBK832" s="32"/>
      <c r="GBL832" s="32"/>
      <c r="GBM832" s="32"/>
      <c r="GBN832" s="32"/>
      <c r="GBO832" s="32"/>
      <c r="GBP832" s="32"/>
      <c r="GBQ832" s="32"/>
      <c r="GBR832" s="32"/>
      <c r="GBS832" s="32"/>
      <c r="GBT832" s="32"/>
      <c r="GBU832" s="32"/>
      <c r="GBV832" s="32"/>
      <c r="GBW832" s="32"/>
      <c r="GBX832" s="32"/>
      <c r="GBY832" s="32"/>
      <c r="GBZ832" s="32"/>
      <c r="GCA832" s="32"/>
      <c r="GCB832" s="32"/>
      <c r="GCC832" s="32"/>
      <c r="GCD832" s="32"/>
      <c r="GCE832" s="32"/>
      <c r="GCF832" s="32"/>
      <c r="GCG832" s="32"/>
      <c r="GCH832" s="32"/>
      <c r="GCI832" s="32"/>
      <c r="GCJ832" s="32"/>
      <c r="GCK832" s="32"/>
      <c r="GCL832" s="32"/>
      <c r="GCM832" s="32"/>
      <c r="GCN832" s="32"/>
      <c r="GCO832" s="32"/>
      <c r="GCP832" s="32"/>
      <c r="GCQ832" s="32"/>
      <c r="GCR832" s="32"/>
      <c r="GCS832" s="32"/>
      <c r="GCT832" s="32"/>
      <c r="GCU832" s="32"/>
      <c r="GCV832" s="32"/>
      <c r="GCW832" s="32"/>
      <c r="GCX832" s="32"/>
      <c r="GCY832" s="32"/>
      <c r="GCZ832" s="32"/>
      <c r="GDA832" s="32"/>
      <c r="GDB832" s="32"/>
      <c r="GDC832" s="32"/>
      <c r="GDD832" s="32"/>
      <c r="GDE832" s="32"/>
      <c r="GDF832" s="32"/>
      <c r="GDG832" s="32"/>
      <c r="GDH832" s="32"/>
      <c r="GDI832" s="32"/>
      <c r="GDJ832" s="32"/>
      <c r="GDK832" s="32"/>
      <c r="GDL832" s="32"/>
      <c r="GDM832" s="32"/>
      <c r="GDN832" s="32"/>
      <c r="GDO832" s="32"/>
      <c r="GDP832" s="32"/>
      <c r="GDQ832" s="32"/>
      <c r="GDR832" s="32"/>
      <c r="GDS832" s="32"/>
      <c r="GDT832" s="32"/>
      <c r="GDU832" s="32"/>
      <c r="GDV832" s="32"/>
      <c r="GDW832" s="32"/>
      <c r="GDX832" s="32"/>
      <c r="GDY832" s="32"/>
      <c r="GDZ832" s="32"/>
      <c r="GEA832" s="32"/>
      <c r="GEB832" s="32"/>
      <c r="GEC832" s="32"/>
      <c r="GED832" s="32"/>
      <c r="GEE832" s="32"/>
      <c r="GEF832" s="32"/>
      <c r="GEG832" s="32"/>
      <c r="GEH832" s="32"/>
      <c r="GEI832" s="32"/>
      <c r="GEJ832" s="32"/>
      <c r="GEK832" s="32"/>
      <c r="GEL832" s="32"/>
      <c r="GEM832" s="32"/>
      <c r="GEN832" s="32"/>
      <c r="GEO832" s="32"/>
      <c r="GEP832" s="32"/>
      <c r="GEQ832" s="32"/>
      <c r="GER832" s="32"/>
      <c r="GES832" s="32"/>
      <c r="GET832" s="32"/>
      <c r="GEU832" s="32"/>
      <c r="GEV832" s="32"/>
      <c r="GEW832" s="32"/>
      <c r="GEX832" s="32"/>
      <c r="GEY832" s="32"/>
      <c r="GEZ832" s="32"/>
      <c r="GFA832" s="32"/>
      <c r="GFB832" s="32"/>
      <c r="GFC832" s="32"/>
      <c r="GFD832" s="32"/>
      <c r="GFE832" s="32"/>
      <c r="GFF832" s="32"/>
      <c r="GFG832" s="32"/>
      <c r="GFH832" s="32"/>
      <c r="GFI832" s="32"/>
      <c r="GFJ832" s="32"/>
      <c r="GFK832" s="32"/>
      <c r="GFL832" s="32"/>
      <c r="GFM832" s="32"/>
      <c r="GFN832" s="32"/>
      <c r="GFO832" s="32"/>
      <c r="GFP832" s="32"/>
      <c r="GFQ832" s="32"/>
      <c r="GFR832" s="32"/>
      <c r="GFS832" s="32"/>
      <c r="GFT832" s="32"/>
      <c r="GFU832" s="32"/>
      <c r="GFV832" s="32"/>
      <c r="GFW832" s="32"/>
      <c r="GFX832" s="32"/>
      <c r="GFY832" s="32"/>
      <c r="GFZ832" s="32"/>
      <c r="GGA832" s="32"/>
      <c r="GGB832" s="32"/>
      <c r="GGC832" s="32"/>
      <c r="GGD832" s="32"/>
      <c r="GGE832" s="32"/>
      <c r="GGF832" s="32"/>
      <c r="GGG832" s="32"/>
      <c r="GGH832" s="32"/>
      <c r="GGI832" s="32"/>
      <c r="GGJ832" s="32"/>
      <c r="GGK832" s="32"/>
      <c r="GGL832" s="32"/>
      <c r="GGM832" s="32"/>
      <c r="GGN832" s="32"/>
      <c r="GGO832" s="32"/>
      <c r="GGP832" s="32"/>
      <c r="GGQ832" s="32"/>
      <c r="GGR832" s="32"/>
      <c r="GGS832" s="32"/>
      <c r="GGT832" s="32"/>
      <c r="GGU832" s="32"/>
      <c r="GGV832" s="32"/>
      <c r="GGW832" s="32"/>
      <c r="GGX832" s="32"/>
      <c r="GGY832" s="32"/>
      <c r="GGZ832" s="32"/>
      <c r="GHA832" s="32"/>
      <c r="GHB832" s="32"/>
      <c r="GHC832" s="32"/>
      <c r="GHD832" s="32"/>
      <c r="GHE832" s="32"/>
      <c r="GHF832" s="32"/>
      <c r="GHG832" s="32"/>
      <c r="GHH832" s="32"/>
      <c r="GHI832" s="32"/>
      <c r="GHJ832" s="32"/>
      <c r="GHK832" s="32"/>
      <c r="GHL832" s="32"/>
      <c r="GHM832" s="32"/>
      <c r="GHN832" s="32"/>
      <c r="GHO832" s="32"/>
      <c r="GHP832" s="32"/>
      <c r="GHQ832" s="32"/>
      <c r="GHR832" s="32"/>
      <c r="GHS832" s="32"/>
      <c r="GHT832" s="32"/>
      <c r="GHU832" s="32"/>
      <c r="GHV832" s="32"/>
      <c r="GHW832" s="32"/>
      <c r="GHX832" s="32"/>
      <c r="GHY832" s="32"/>
      <c r="GHZ832" s="32"/>
      <c r="GIA832" s="32"/>
      <c r="GIB832" s="32"/>
      <c r="GIC832" s="32"/>
      <c r="GID832" s="32"/>
      <c r="GIE832" s="32"/>
      <c r="GIF832" s="32"/>
      <c r="GIG832" s="32"/>
      <c r="GIH832" s="32"/>
      <c r="GII832" s="32"/>
      <c r="GIJ832" s="32"/>
      <c r="GIK832" s="32"/>
      <c r="GIL832" s="32"/>
      <c r="GIM832" s="32"/>
      <c r="GIN832" s="32"/>
      <c r="GIO832" s="32"/>
      <c r="GIP832" s="32"/>
      <c r="GIQ832" s="32"/>
      <c r="GIR832" s="32"/>
      <c r="GIS832" s="32"/>
      <c r="GIT832" s="32"/>
      <c r="GIU832" s="32"/>
      <c r="GIV832" s="32"/>
      <c r="GIW832" s="32"/>
      <c r="GIX832" s="32"/>
      <c r="GIY832" s="32"/>
      <c r="GIZ832" s="32"/>
      <c r="GJA832" s="32"/>
      <c r="GJB832" s="32"/>
      <c r="GJC832" s="32"/>
      <c r="GJD832" s="32"/>
      <c r="GJE832" s="32"/>
      <c r="GJF832" s="32"/>
      <c r="GJG832" s="32"/>
      <c r="GJH832" s="32"/>
      <c r="GJI832" s="32"/>
      <c r="GJJ832" s="32"/>
      <c r="GJK832" s="32"/>
      <c r="GJL832" s="32"/>
      <c r="GJM832" s="32"/>
      <c r="GJN832" s="32"/>
      <c r="GJO832" s="32"/>
      <c r="GJP832" s="32"/>
      <c r="GJQ832" s="32"/>
      <c r="GJR832" s="32"/>
      <c r="GJS832" s="32"/>
      <c r="GJT832" s="32"/>
      <c r="GJU832" s="32"/>
      <c r="GJV832" s="32"/>
      <c r="GJW832" s="32"/>
      <c r="GJX832" s="32"/>
      <c r="GJY832" s="32"/>
      <c r="GJZ832" s="32"/>
      <c r="GKA832" s="32"/>
      <c r="GKB832" s="32"/>
      <c r="GKC832" s="32"/>
      <c r="GKD832" s="32"/>
      <c r="GKE832" s="32"/>
      <c r="GKF832" s="32"/>
      <c r="GKG832" s="32"/>
      <c r="GKH832" s="32"/>
      <c r="GKI832" s="32"/>
      <c r="GKJ832" s="32"/>
      <c r="GKK832" s="32"/>
      <c r="GKL832" s="32"/>
      <c r="GKM832" s="32"/>
      <c r="GKN832" s="32"/>
      <c r="GKO832" s="32"/>
      <c r="GKP832" s="32"/>
      <c r="GKQ832" s="32"/>
      <c r="GKR832" s="32"/>
      <c r="GKS832" s="32"/>
      <c r="GKT832" s="32"/>
      <c r="GKU832" s="32"/>
      <c r="GKV832" s="32"/>
      <c r="GKW832" s="32"/>
      <c r="GKX832" s="32"/>
      <c r="GKY832" s="32"/>
      <c r="GKZ832" s="32"/>
      <c r="GLA832" s="32"/>
      <c r="GLB832" s="32"/>
      <c r="GLC832" s="32"/>
      <c r="GLD832" s="32"/>
      <c r="GLE832" s="32"/>
      <c r="GLF832" s="32"/>
      <c r="GLG832" s="32"/>
      <c r="GLH832" s="32"/>
      <c r="GLI832" s="32"/>
      <c r="GLJ832" s="32"/>
      <c r="GLK832" s="32"/>
      <c r="GLL832" s="32"/>
      <c r="GLM832" s="32"/>
      <c r="GLN832" s="32"/>
      <c r="GLO832" s="32"/>
      <c r="GLP832" s="32"/>
      <c r="GLQ832" s="32"/>
      <c r="GLR832" s="32"/>
      <c r="GLS832" s="32"/>
      <c r="GLT832" s="32"/>
      <c r="GLU832" s="32"/>
      <c r="GLV832" s="32"/>
      <c r="GLW832" s="32"/>
      <c r="GLX832" s="32"/>
      <c r="GLY832" s="32"/>
      <c r="GLZ832" s="32"/>
      <c r="GMA832" s="32"/>
      <c r="GMB832" s="32"/>
      <c r="GMC832" s="32"/>
      <c r="GMD832" s="32"/>
      <c r="GME832" s="32"/>
      <c r="GMF832" s="32"/>
      <c r="GMG832" s="32"/>
      <c r="GMH832" s="32"/>
      <c r="GMI832" s="32"/>
      <c r="GMJ832" s="32"/>
      <c r="GMK832" s="32"/>
      <c r="GML832" s="32"/>
      <c r="GMM832" s="32"/>
      <c r="GMN832" s="32"/>
      <c r="GMO832" s="32"/>
      <c r="GMP832" s="32"/>
      <c r="GMQ832" s="32"/>
      <c r="GMR832" s="32"/>
      <c r="GMS832" s="32"/>
      <c r="GMT832" s="32"/>
      <c r="GMU832" s="32"/>
      <c r="GMV832" s="32"/>
      <c r="GMW832" s="32"/>
      <c r="GMX832" s="32"/>
      <c r="GMY832" s="32"/>
      <c r="GMZ832" s="32"/>
      <c r="GNA832" s="32"/>
      <c r="GNB832" s="32"/>
      <c r="GNC832" s="32"/>
      <c r="GND832" s="32"/>
      <c r="GNE832" s="32"/>
      <c r="GNF832" s="32"/>
      <c r="GNG832" s="32"/>
      <c r="GNH832" s="32"/>
      <c r="GNI832" s="32"/>
      <c r="GNJ832" s="32"/>
      <c r="GNK832" s="32"/>
      <c r="GNL832" s="32"/>
      <c r="GNM832" s="32"/>
      <c r="GNN832" s="32"/>
      <c r="GNO832" s="32"/>
      <c r="GNP832" s="32"/>
      <c r="GNQ832" s="32"/>
      <c r="GNR832" s="32"/>
      <c r="GNS832" s="32"/>
      <c r="GNT832" s="32"/>
      <c r="GNU832" s="32"/>
      <c r="GNV832" s="32"/>
      <c r="GNW832" s="32"/>
      <c r="GNX832" s="32"/>
      <c r="GNY832" s="32"/>
      <c r="GNZ832" s="32"/>
      <c r="GOA832" s="32"/>
      <c r="GOB832" s="32"/>
      <c r="GOC832" s="32"/>
      <c r="GOD832" s="32"/>
      <c r="GOE832" s="32"/>
      <c r="GOF832" s="32"/>
      <c r="GOG832" s="32"/>
      <c r="GOH832" s="32"/>
      <c r="GOI832" s="32"/>
      <c r="GOJ832" s="32"/>
      <c r="GOK832" s="32"/>
      <c r="GOL832" s="32"/>
      <c r="GOM832" s="32"/>
      <c r="GON832" s="32"/>
      <c r="GOO832" s="32"/>
      <c r="GOP832" s="32"/>
      <c r="GOQ832" s="32"/>
      <c r="GOR832" s="32"/>
      <c r="GOS832" s="32"/>
      <c r="GOT832" s="32"/>
      <c r="GOU832" s="32"/>
      <c r="GOV832" s="32"/>
      <c r="GOW832" s="32"/>
      <c r="GOX832" s="32"/>
      <c r="GOY832" s="32"/>
      <c r="GOZ832" s="32"/>
      <c r="GPA832" s="32"/>
      <c r="GPB832" s="32"/>
      <c r="GPC832" s="32"/>
      <c r="GPD832" s="32"/>
      <c r="GPE832" s="32"/>
      <c r="GPF832" s="32"/>
      <c r="GPG832" s="32"/>
      <c r="GPH832" s="32"/>
      <c r="GPI832" s="32"/>
      <c r="GPJ832" s="32"/>
      <c r="GPK832" s="32"/>
      <c r="GPL832" s="32"/>
      <c r="GPM832" s="32"/>
      <c r="GPN832" s="32"/>
      <c r="GPO832" s="32"/>
      <c r="GPP832" s="32"/>
      <c r="GPQ832" s="32"/>
      <c r="GPR832" s="32"/>
      <c r="GPS832" s="32"/>
      <c r="GPT832" s="32"/>
      <c r="GPU832" s="32"/>
      <c r="GPV832" s="32"/>
      <c r="GPW832" s="32"/>
      <c r="GPX832" s="32"/>
      <c r="GPY832" s="32"/>
      <c r="GPZ832" s="32"/>
      <c r="GQA832" s="32"/>
      <c r="GQB832" s="32"/>
      <c r="GQC832" s="32"/>
      <c r="GQD832" s="32"/>
      <c r="GQE832" s="32"/>
      <c r="GQF832" s="32"/>
      <c r="GQG832" s="32"/>
      <c r="GQH832" s="32"/>
      <c r="GQI832" s="32"/>
      <c r="GQJ832" s="32"/>
      <c r="GQK832" s="32"/>
      <c r="GQL832" s="32"/>
      <c r="GQM832" s="32"/>
      <c r="GQN832" s="32"/>
      <c r="GQO832" s="32"/>
      <c r="GQP832" s="32"/>
      <c r="GQQ832" s="32"/>
      <c r="GQR832" s="32"/>
      <c r="GQS832" s="32"/>
      <c r="GQT832" s="32"/>
      <c r="GQU832" s="32"/>
      <c r="GQV832" s="32"/>
      <c r="GQW832" s="32"/>
      <c r="GQX832" s="32"/>
      <c r="GQY832" s="32"/>
      <c r="GQZ832" s="32"/>
      <c r="GRA832" s="32"/>
      <c r="GRB832" s="32"/>
      <c r="GRC832" s="32"/>
      <c r="GRD832" s="32"/>
      <c r="GRE832" s="32"/>
      <c r="GRF832" s="32"/>
      <c r="GRG832" s="32"/>
      <c r="GRH832" s="32"/>
      <c r="GRI832" s="32"/>
      <c r="GRJ832" s="32"/>
      <c r="GRK832" s="32"/>
      <c r="GRL832" s="32"/>
      <c r="GRM832" s="32"/>
      <c r="GRN832" s="32"/>
      <c r="GRO832" s="32"/>
      <c r="GRP832" s="32"/>
      <c r="GRQ832" s="32"/>
      <c r="GRR832" s="32"/>
      <c r="GRS832" s="32"/>
      <c r="GRT832" s="32"/>
      <c r="GRU832" s="32"/>
      <c r="GRV832" s="32"/>
      <c r="GRW832" s="32"/>
      <c r="GRX832" s="32"/>
      <c r="GRY832" s="32"/>
      <c r="GRZ832" s="32"/>
      <c r="GSA832" s="32"/>
      <c r="GSB832" s="32"/>
      <c r="GSC832" s="32"/>
      <c r="GSD832" s="32"/>
      <c r="GSE832" s="32"/>
      <c r="GSF832" s="32"/>
      <c r="GSG832" s="32"/>
      <c r="GSH832" s="32"/>
      <c r="GSI832" s="32"/>
      <c r="GSJ832" s="32"/>
      <c r="GSK832" s="32"/>
      <c r="GSL832" s="32"/>
      <c r="GSM832" s="32"/>
      <c r="GSN832" s="32"/>
      <c r="GSO832" s="32"/>
      <c r="GSP832" s="32"/>
      <c r="GSQ832" s="32"/>
      <c r="GSR832" s="32"/>
      <c r="GSS832" s="32"/>
      <c r="GST832" s="32"/>
      <c r="GSU832" s="32"/>
      <c r="GSV832" s="32"/>
      <c r="GSW832" s="32"/>
      <c r="GSX832" s="32"/>
      <c r="GSY832" s="32"/>
      <c r="GSZ832" s="32"/>
      <c r="GTA832" s="32"/>
      <c r="GTB832" s="32"/>
      <c r="GTC832" s="32"/>
      <c r="GTD832" s="32"/>
      <c r="GTE832" s="32"/>
      <c r="GTF832" s="32"/>
      <c r="GTG832" s="32"/>
      <c r="GTH832" s="32"/>
      <c r="GTI832" s="32"/>
      <c r="GTJ832" s="32"/>
      <c r="GTK832" s="32"/>
      <c r="GTL832" s="32"/>
      <c r="GTM832" s="32"/>
      <c r="GTN832" s="32"/>
      <c r="GTO832" s="32"/>
      <c r="GTP832" s="32"/>
      <c r="GTQ832" s="32"/>
      <c r="GTR832" s="32"/>
      <c r="GTS832" s="32"/>
      <c r="GTT832" s="32"/>
      <c r="GTU832" s="32"/>
      <c r="GTV832" s="32"/>
      <c r="GTW832" s="32"/>
      <c r="GTX832" s="32"/>
      <c r="GTY832" s="32"/>
      <c r="GTZ832" s="32"/>
      <c r="GUA832" s="32"/>
      <c r="GUB832" s="32"/>
      <c r="GUC832" s="32"/>
      <c r="GUD832" s="32"/>
      <c r="GUE832" s="32"/>
      <c r="GUF832" s="32"/>
      <c r="GUG832" s="32"/>
      <c r="GUH832" s="32"/>
      <c r="GUI832" s="32"/>
      <c r="GUJ832" s="32"/>
      <c r="GUK832" s="32"/>
      <c r="GUL832" s="32"/>
      <c r="GUM832" s="32"/>
      <c r="GUN832" s="32"/>
      <c r="GUO832" s="32"/>
      <c r="GUP832" s="32"/>
      <c r="GUQ832" s="32"/>
      <c r="GUR832" s="32"/>
      <c r="GUS832" s="32"/>
      <c r="GUT832" s="32"/>
      <c r="GUU832" s="32"/>
      <c r="GUV832" s="32"/>
      <c r="GUW832" s="32"/>
      <c r="GUX832" s="32"/>
      <c r="GUY832" s="32"/>
      <c r="GUZ832" s="32"/>
      <c r="GVA832" s="32"/>
      <c r="GVB832" s="32"/>
      <c r="GVC832" s="32"/>
      <c r="GVD832" s="32"/>
      <c r="GVE832" s="32"/>
      <c r="GVF832" s="32"/>
      <c r="GVG832" s="32"/>
      <c r="GVH832" s="32"/>
      <c r="GVI832" s="32"/>
      <c r="GVJ832" s="32"/>
      <c r="GVK832" s="32"/>
      <c r="GVL832" s="32"/>
      <c r="GVM832" s="32"/>
      <c r="GVN832" s="32"/>
      <c r="GVO832" s="32"/>
      <c r="GVP832" s="32"/>
      <c r="GVQ832" s="32"/>
      <c r="GVR832" s="32"/>
      <c r="GVS832" s="32"/>
      <c r="GVT832" s="32"/>
      <c r="GVU832" s="32"/>
      <c r="GVV832" s="32"/>
      <c r="GVW832" s="32"/>
      <c r="GVX832" s="32"/>
      <c r="GVY832" s="32"/>
      <c r="GVZ832" s="32"/>
      <c r="GWA832" s="32"/>
      <c r="GWB832" s="32"/>
      <c r="GWC832" s="32"/>
      <c r="GWD832" s="32"/>
      <c r="GWE832" s="32"/>
      <c r="GWF832" s="32"/>
      <c r="GWG832" s="32"/>
      <c r="GWH832" s="32"/>
      <c r="GWI832" s="32"/>
      <c r="GWJ832" s="32"/>
      <c r="GWK832" s="32"/>
      <c r="GWL832" s="32"/>
      <c r="GWM832" s="32"/>
      <c r="GWN832" s="32"/>
      <c r="GWO832" s="32"/>
      <c r="GWP832" s="32"/>
      <c r="GWQ832" s="32"/>
      <c r="GWR832" s="32"/>
      <c r="GWS832" s="32"/>
      <c r="GWT832" s="32"/>
      <c r="GWU832" s="32"/>
      <c r="GWV832" s="32"/>
      <c r="GWW832" s="32"/>
      <c r="GWX832" s="32"/>
      <c r="GWY832" s="32"/>
      <c r="GWZ832" s="32"/>
      <c r="GXA832" s="32"/>
      <c r="GXB832" s="32"/>
      <c r="GXC832" s="32"/>
      <c r="GXD832" s="32"/>
      <c r="GXE832" s="32"/>
      <c r="GXF832" s="32"/>
      <c r="GXG832" s="32"/>
      <c r="GXH832" s="32"/>
      <c r="GXI832" s="32"/>
      <c r="GXJ832" s="32"/>
      <c r="GXK832" s="32"/>
      <c r="GXL832" s="32"/>
      <c r="GXM832" s="32"/>
      <c r="GXN832" s="32"/>
      <c r="GXO832" s="32"/>
      <c r="GXP832" s="32"/>
      <c r="GXQ832" s="32"/>
      <c r="GXR832" s="32"/>
      <c r="GXS832" s="32"/>
      <c r="GXT832" s="32"/>
      <c r="GXU832" s="32"/>
      <c r="GXV832" s="32"/>
      <c r="GXW832" s="32"/>
      <c r="GXX832" s="32"/>
      <c r="GXY832" s="32"/>
      <c r="GXZ832" s="32"/>
      <c r="GYA832" s="32"/>
      <c r="GYB832" s="32"/>
      <c r="GYC832" s="32"/>
      <c r="GYD832" s="32"/>
      <c r="GYE832" s="32"/>
      <c r="GYF832" s="32"/>
      <c r="GYG832" s="32"/>
      <c r="GYH832" s="32"/>
      <c r="GYI832" s="32"/>
      <c r="GYJ832" s="32"/>
      <c r="GYK832" s="32"/>
      <c r="GYL832" s="32"/>
      <c r="GYM832" s="32"/>
      <c r="GYN832" s="32"/>
      <c r="GYO832" s="32"/>
      <c r="GYP832" s="32"/>
      <c r="GYQ832" s="32"/>
      <c r="GYR832" s="32"/>
      <c r="GYS832" s="32"/>
      <c r="GYT832" s="32"/>
      <c r="GYU832" s="32"/>
      <c r="GYV832" s="32"/>
      <c r="GYW832" s="32"/>
      <c r="GYX832" s="32"/>
      <c r="GYY832" s="32"/>
      <c r="GYZ832" s="32"/>
      <c r="GZA832" s="32"/>
      <c r="GZB832" s="32"/>
      <c r="GZC832" s="32"/>
      <c r="GZD832" s="32"/>
      <c r="GZE832" s="32"/>
      <c r="GZF832" s="32"/>
      <c r="GZG832" s="32"/>
      <c r="GZH832" s="32"/>
      <c r="GZI832" s="32"/>
      <c r="GZJ832" s="32"/>
      <c r="GZK832" s="32"/>
      <c r="GZL832" s="32"/>
      <c r="GZM832" s="32"/>
      <c r="GZN832" s="32"/>
      <c r="GZO832" s="32"/>
      <c r="GZP832" s="32"/>
      <c r="GZQ832" s="32"/>
      <c r="GZR832" s="32"/>
      <c r="GZS832" s="32"/>
      <c r="GZT832" s="32"/>
      <c r="GZU832" s="32"/>
      <c r="GZV832" s="32"/>
      <c r="GZW832" s="32"/>
      <c r="GZX832" s="32"/>
      <c r="GZY832" s="32"/>
      <c r="GZZ832" s="32"/>
      <c r="HAA832" s="32"/>
      <c r="HAB832" s="32"/>
      <c r="HAC832" s="32"/>
      <c r="HAD832" s="32"/>
      <c r="HAE832" s="32"/>
      <c r="HAF832" s="32"/>
      <c r="HAG832" s="32"/>
      <c r="HAH832" s="32"/>
      <c r="HAI832" s="32"/>
      <c r="HAJ832" s="32"/>
      <c r="HAK832" s="32"/>
      <c r="HAL832" s="32"/>
      <c r="HAM832" s="32"/>
      <c r="HAN832" s="32"/>
      <c r="HAO832" s="32"/>
      <c r="HAP832" s="32"/>
      <c r="HAQ832" s="32"/>
      <c r="HAR832" s="32"/>
      <c r="HAS832" s="32"/>
      <c r="HAT832" s="32"/>
      <c r="HAU832" s="32"/>
      <c r="HAV832" s="32"/>
      <c r="HAW832" s="32"/>
      <c r="HAX832" s="32"/>
      <c r="HAY832" s="32"/>
      <c r="HAZ832" s="32"/>
      <c r="HBA832" s="32"/>
      <c r="HBB832" s="32"/>
      <c r="HBC832" s="32"/>
      <c r="HBD832" s="32"/>
      <c r="HBE832" s="32"/>
      <c r="HBF832" s="32"/>
      <c r="HBG832" s="32"/>
      <c r="HBH832" s="32"/>
      <c r="HBI832" s="32"/>
      <c r="HBJ832" s="32"/>
      <c r="HBK832" s="32"/>
      <c r="HBL832" s="32"/>
      <c r="HBM832" s="32"/>
      <c r="HBN832" s="32"/>
      <c r="HBO832" s="32"/>
      <c r="HBP832" s="32"/>
      <c r="HBQ832" s="32"/>
      <c r="HBR832" s="32"/>
      <c r="HBS832" s="32"/>
      <c r="HBT832" s="32"/>
      <c r="HBU832" s="32"/>
      <c r="HBV832" s="32"/>
      <c r="HBW832" s="32"/>
      <c r="HBX832" s="32"/>
      <c r="HBY832" s="32"/>
      <c r="HBZ832" s="32"/>
      <c r="HCA832" s="32"/>
      <c r="HCB832" s="32"/>
      <c r="HCC832" s="32"/>
      <c r="HCD832" s="32"/>
      <c r="HCE832" s="32"/>
      <c r="HCF832" s="32"/>
      <c r="HCG832" s="32"/>
      <c r="HCH832" s="32"/>
      <c r="HCI832" s="32"/>
      <c r="HCJ832" s="32"/>
      <c r="HCK832" s="32"/>
      <c r="HCL832" s="32"/>
      <c r="HCM832" s="32"/>
      <c r="HCN832" s="32"/>
      <c r="HCO832" s="32"/>
      <c r="HCP832" s="32"/>
      <c r="HCQ832" s="32"/>
      <c r="HCR832" s="32"/>
      <c r="HCS832" s="32"/>
      <c r="HCT832" s="32"/>
      <c r="HCU832" s="32"/>
      <c r="HCV832" s="32"/>
      <c r="HCW832" s="32"/>
      <c r="HCX832" s="32"/>
      <c r="HCY832" s="32"/>
      <c r="HCZ832" s="32"/>
      <c r="HDA832" s="32"/>
      <c r="HDB832" s="32"/>
      <c r="HDC832" s="32"/>
      <c r="HDD832" s="32"/>
      <c r="HDE832" s="32"/>
      <c r="HDF832" s="32"/>
      <c r="HDG832" s="32"/>
      <c r="HDH832" s="32"/>
      <c r="HDI832" s="32"/>
      <c r="HDJ832" s="32"/>
      <c r="HDK832" s="32"/>
      <c r="HDL832" s="32"/>
      <c r="HDM832" s="32"/>
      <c r="HDN832" s="32"/>
      <c r="HDO832" s="32"/>
      <c r="HDP832" s="32"/>
      <c r="HDQ832" s="32"/>
      <c r="HDR832" s="32"/>
      <c r="HDS832" s="32"/>
      <c r="HDT832" s="32"/>
      <c r="HDU832" s="32"/>
      <c r="HDV832" s="32"/>
      <c r="HDW832" s="32"/>
      <c r="HDX832" s="32"/>
      <c r="HDY832" s="32"/>
      <c r="HDZ832" s="32"/>
      <c r="HEA832" s="32"/>
      <c r="HEB832" s="32"/>
      <c r="HEC832" s="32"/>
      <c r="HED832" s="32"/>
      <c r="HEE832" s="32"/>
      <c r="HEF832" s="32"/>
      <c r="HEG832" s="32"/>
      <c r="HEH832" s="32"/>
      <c r="HEI832" s="32"/>
      <c r="HEJ832" s="32"/>
      <c r="HEK832" s="32"/>
      <c r="HEL832" s="32"/>
      <c r="HEM832" s="32"/>
      <c r="HEN832" s="32"/>
      <c r="HEO832" s="32"/>
      <c r="HEP832" s="32"/>
      <c r="HEQ832" s="32"/>
      <c r="HER832" s="32"/>
      <c r="HES832" s="32"/>
      <c r="HET832" s="32"/>
      <c r="HEU832" s="32"/>
      <c r="HEV832" s="32"/>
      <c r="HEW832" s="32"/>
      <c r="HEX832" s="32"/>
      <c r="HEY832" s="32"/>
      <c r="HEZ832" s="32"/>
      <c r="HFA832" s="32"/>
      <c r="HFB832" s="32"/>
      <c r="HFC832" s="32"/>
      <c r="HFD832" s="32"/>
      <c r="HFE832" s="32"/>
      <c r="HFF832" s="32"/>
      <c r="HFG832" s="32"/>
      <c r="HFH832" s="32"/>
      <c r="HFI832" s="32"/>
      <c r="HFJ832" s="32"/>
      <c r="HFK832" s="32"/>
      <c r="HFL832" s="32"/>
      <c r="HFM832" s="32"/>
      <c r="HFN832" s="32"/>
      <c r="HFO832" s="32"/>
      <c r="HFP832" s="32"/>
      <c r="HFQ832" s="32"/>
      <c r="HFR832" s="32"/>
      <c r="HFS832" s="32"/>
      <c r="HFT832" s="32"/>
      <c r="HFU832" s="32"/>
      <c r="HFV832" s="32"/>
      <c r="HFW832" s="32"/>
      <c r="HFX832" s="32"/>
      <c r="HFY832" s="32"/>
      <c r="HFZ832" s="32"/>
      <c r="HGA832" s="32"/>
      <c r="HGB832" s="32"/>
      <c r="HGC832" s="32"/>
      <c r="HGD832" s="32"/>
      <c r="HGE832" s="32"/>
      <c r="HGF832" s="32"/>
      <c r="HGG832" s="32"/>
      <c r="HGH832" s="32"/>
      <c r="HGI832" s="32"/>
      <c r="HGJ832" s="32"/>
      <c r="HGK832" s="32"/>
      <c r="HGL832" s="32"/>
      <c r="HGM832" s="32"/>
      <c r="HGN832" s="32"/>
      <c r="HGO832" s="32"/>
      <c r="HGP832" s="32"/>
      <c r="HGQ832" s="32"/>
      <c r="HGR832" s="32"/>
      <c r="HGS832" s="32"/>
      <c r="HGT832" s="32"/>
      <c r="HGU832" s="32"/>
      <c r="HGV832" s="32"/>
      <c r="HGW832" s="32"/>
      <c r="HGX832" s="32"/>
      <c r="HGY832" s="32"/>
      <c r="HGZ832" s="32"/>
      <c r="HHA832" s="32"/>
      <c r="HHB832" s="32"/>
      <c r="HHC832" s="32"/>
      <c r="HHD832" s="32"/>
      <c r="HHE832" s="32"/>
      <c r="HHF832" s="32"/>
      <c r="HHG832" s="32"/>
      <c r="HHH832" s="32"/>
      <c r="HHI832" s="32"/>
      <c r="HHJ832" s="32"/>
      <c r="HHK832" s="32"/>
      <c r="HHL832" s="32"/>
      <c r="HHM832" s="32"/>
      <c r="HHN832" s="32"/>
      <c r="HHO832" s="32"/>
      <c r="HHP832" s="32"/>
      <c r="HHQ832" s="32"/>
      <c r="HHR832" s="32"/>
      <c r="HHS832" s="32"/>
      <c r="HHT832" s="32"/>
      <c r="HHU832" s="32"/>
      <c r="HHV832" s="32"/>
      <c r="HHW832" s="32"/>
      <c r="HHX832" s="32"/>
      <c r="HHY832" s="32"/>
      <c r="HHZ832" s="32"/>
      <c r="HIA832" s="32"/>
      <c r="HIB832" s="32"/>
      <c r="HIC832" s="32"/>
      <c r="HID832" s="32"/>
      <c r="HIE832" s="32"/>
      <c r="HIF832" s="32"/>
      <c r="HIG832" s="32"/>
      <c r="HIH832" s="32"/>
      <c r="HII832" s="32"/>
      <c r="HIJ832" s="32"/>
      <c r="HIK832" s="32"/>
      <c r="HIL832" s="32"/>
      <c r="HIM832" s="32"/>
      <c r="HIN832" s="32"/>
      <c r="HIO832" s="32"/>
      <c r="HIP832" s="32"/>
      <c r="HIQ832" s="32"/>
      <c r="HIR832" s="32"/>
      <c r="HIS832" s="32"/>
      <c r="HIT832" s="32"/>
      <c r="HIU832" s="32"/>
      <c r="HIV832" s="32"/>
      <c r="HIW832" s="32"/>
      <c r="HIX832" s="32"/>
      <c r="HIY832" s="32"/>
      <c r="HIZ832" s="32"/>
      <c r="HJA832" s="32"/>
      <c r="HJB832" s="32"/>
      <c r="HJC832" s="32"/>
      <c r="HJD832" s="32"/>
      <c r="HJE832" s="32"/>
      <c r="HJF832" s="32"/>
      <c r="HJG832" s="32"/>
      <c r="HJH832" s="32"/>
      <c r="HJI832" s="32"/>
      <c r="HJJ832" s="32"/>
      <c r="HJK832" s="32"/>
      <c r="HJL832" s="32"/>
      <c r="HJM832" s="32"/>
      <c r="HJN832" s="32"/>
      <c r="HJO832" s="32"/>
      <c r="HJP832" s="32"/>
      <c r="HJQ832" s="32"/>
      <c r="HJR832" s="32"/>
      <c r="HJS832" s="32"/>
      <c r="HJT832" s="32"/>
      <c r="HJU832" s="32"/>
      <c r="HJV832" s="32"/>
      <c r="HJW832" s="32"/>
      <c r="HJX832" s="32"/>
      <c r="HJY832" s="32"/>
      <c r="HJZ832" s="32"/>
      <c r="HKA832" s="32"/>
      <c r="HKB832" s="32"/>
      <c r="HKC832" s="32"/>
      <c r="HKD832" s="32"/>
      <c r="HKE832" s="32"/>
      <c r="HKF832" s="32"/>
      <c r="HKG832" s="32"/>
      <c r="HKH832" s="32"/>
      <c r="HKI832" s="32"/>
      <c r="HKJ832" s="32"/>
      <c r="HKK832" s="32"/>
      <c r="HKL832" s="32"/>
      <c r="HKM832" s="32"/>
      <c r="HKN832" s="32"/>
      <c r="HKO832" s="32"/>
      <c r="HKP832" s="32"/>
      <c r="HKQ832" s="32"/>
      <c r="HKR832" s="32"/>
      <c r="HKS832" s="32"/>
      <c r="HKT832" s="32"/>
      <c r="HKU832" s="32"/>
      <c r="HKV832" s="32"/>
      <c r="HKW832" s="32"/>
      <c r="HKX832" s="32"/>
      <c r="HKY832" s="32"/>
      <c r="HKZ832" s="32"/>
      <c r="HLA832" s="32"/>
      <c r="HLB832" s="32"/>
      <c r="HLC832" s="32"/>
      <c r="HLD832" s="32"/>
      <c r="HLE832" s="32"/>
      <c r="HLF832" s="32"/>
      <c r="HLG832" s="32"/>
      <c r="HLH832" s="32"/>
      <c r="HLI832" s="32"/>
      <c r="HLJ832" s="32"/>
      <c r="HLK832" s="32"/>
      <c r="HLL832" s="32"/>
      <c r="HLM832" s="32"/>
      <c r="HLN832" s="32"/>
      <c r="HLO832" s="32"/>
      <c r="HLP832" s="32"/>
      <c r="HLQ832" s="32"/>
      <c r="HLR832" s="32"/>
      <c r="HLS832" s="32"/>
      <c r="HLT832" s="32"/>
      <c r="HLU832" s="32"/>
      <c r="HLV832" s="32"/>
      <c r="HLW832" s="32"/>
      <c r="HLX832" s="32"/>
      <c r="HLY832" s="32"/>
      <c r="HLZ832" s="32"/>
      <c r="HMA832" s="32"/>
      <c r="HMB832" s="32"/>
      <c r="HMC832" s="32"/>
      <c r="HMD832" s="32"/>
      <c r="HME832" s="32"/>
      <c r="HMF832" s="32"/>
      <c r="HMG832" s="32"/>
      <c r="HMH832" s="32"/>
      <c r="HMI832" s="32"/>
      <c r="HMJ832" s="32"/>
      <c r="HMK832" s="32"/>
      <c r="HML832" s="32"/>
      <c r="HMM832" s="32"/>
      <c r="HMN832" s="32"/>
      <c r="HMO832" s="32"/>
      <c r="HMP832" s="32"/>
      <c r="HMQ832" s="32"/>
      <c r="HMR832" s="32"/>
      <c r="HMS832" s="32"/>
      <c r="HMT832" s="32"/>
      <c r="HMU832" s="32"/>
      <c r="HMV832" s="32"/>
      <c r="HMW832" s="32"/>
      <c r="HMX832" s="32"/>
      <c r="HMY832" s="32"/>
      <c r="HMZ832" s="32"/>
      <c r="HNA832" s="32"/>
      <c r="HNB832" s="32"/>
      <c r="HNC832" s="32"/>
      <c r="HND832" s="32"/>
      <c r="HNE832" s="32"/>
      <c r="HNF832" s="32"/>
      <c r="HNG832" s="32"/>
      <c r="HNH832" s="32"/>
      <c r="HNI832" s="32"/>
      <c r="HNJ832" s="32"/>
      <c r="HNK832" s="32"/>
      <c r="HNL832" s="32"/>
      <c r="HNM832" s="32"/>
      <c r="HNN832" s="32"/>
      <c r="HNO832" s="32"/>
      <c r="HNP832" s="32"/>
      <c r="HNQ832" s="32"/>
      <c r="HNR832" s="32"/>
      <c r="HNS832" s="32"/>
      <c r="HNT832" s="32"/>
      <c r="HNU832" s="32"/>
      <c r="HNV832" s="32"/>
      <c r="HNW832" s="32"/>
      <c r="HNX832" s="32"/>
      <c r="HNY832" s="32"/>
      <c r="HNZ832" s="32"/>
      <c r="HOA832" s="32"/>
      <c r="HOB832" s="32"/>
      <c r="HOC832" s="32"/>
      <c r="HOD832" s="32"/>
      <c r="HOE832" s="32"/>
      <c r="HOF832" s="32"/>
      <c r="HOG832" s="32"/>
      <c r="HOH832" s="32"/>
      <c r="HOI832" s="32"/>
      <c r="HOJ832" s="32"/>
      <c r="HOK832" s="32"/>
      <c r="HOL832" s="32"/>
      <c r="HOM832" s="32"/>
      <c r="HON832" s="32"/>
      <c r="HOO832" s="32"/>
      <c r="HOP832" s="32"/>
      <c r="HOQ832" s="32"/>
      <c r="HOR832" s="32"/>
      <c r="HOS832" s="32"/>
      <c r="HOT832" s="32"/>
      <c r="HOU832" s="32"/>
      <c r="HOV832" s="32"/>
      <c r="HOW832" s="32"/>
      <c r="HOX832" s="32"/>
      <c r="HOY832" s="32"/>
      <c r="HOZ832" s="32"/>
      <c r="HPA832" s="32"/>
      <c r="HPB832" s="32"/>
      <c r="HPC832" s="32"/>
      <c r="HPD832" s="32"/>
      <c r="HPE832" s="32"/>
      <c r="HPF832" s="32"/>
      <c r="HPG832" s="32"/>
      <c r="HPH832" s="32"/>
      <c r="HPI832" s="32"/>
      <c r="HPJ832" s="32"/>
      <c r="HPK832" s="32"/>
      <c r="HPL832" s="32"/>
      <c r="HPM832" s="32"/>
      <c r="HPN832" s="32"/>
      <c r="HPO832" s="32"/>
      <c r="HPP832" s="32"/>
      <c r="HPQ832" s="32"/>
      <c r="HPR832" s="32"/>
      <c r="HPS832" s="32"/>
      <c r="HPT832" s="32"/>
      <c r="HPU832" s="32"/>
      <c r="HPV832" s="32"/>
      <c r="HPW832" s="32"/>
      <c r="HPX832" s="32"/>
      <c r="HPY832" s="32"/>
      <c r="HPZ832" s="32"/>
      <c r="HQA832" s="32"/>
      <c r="HQB832" s="32"/>
      <c r="HQC832" s="32"/>
      <c r="HQD832" s="32"/>
      <c r="HQE832" s="32"/>
      <c r="HQF832" s="32"/>
      <c r="HQG832" s="32"/>
      <c r="HQH832" s="32"/>
      <c r="HQI832" s="32"/>
      <c r="HQJ832" s="32"/>
      <c r="HQK832" s="32"/>
      <c r="HQL832" s="32"/>
      <c r="HQM832" s="32"/>
      <c r="HQN832" s="32"/>
      <c r="HQO832" s="32"/>
      <c r="HQP832" s="32"/>
      <c r="HQQ832" s="32"/>
      <c r="HQR832" s="32"/>
      <c r="HQS832" s="32"/>
      <c r="HQT832" s="32"/>
      <c r="HQU832" s="32"/>
      <c r="HQV832" s="32"/>
      <c r="HQW832" s="32"/>
      <c r="HQX832" s="32"/>
      <c r="HQY832" s="32"/>
      <c r="HQZ832" s="32"/>
      <c r="HRA832" s="32"/>
      <c r="HRB832" s="32"/>
      <c r="HRC832" s="32"/>
      <c r="HRD832" s="32"/>
      <c r="HRE832" s="32"/>
      <c r="HRF832" s="32"/>
      <c r="HRG832" s="32"/>
      <c r="HRH832" s="32"/>
      <c r="HRI832" s="32"/>
      <c r="HRJ832" s="32"/>
      <c r="HRK832" s="32"/>
      <c r="HRL832" s="32"/>
      <c r="HRM832" s="32"/>
      <c r="HRN832" s="32"/>
      <c r="HRO832" s="32"/>
      <c r="HRP832" s="32"/>
      <c r="HRQ832" s="32"/>
      <c r="HRR832" s="32"/>
      <c r="HRS832" s="32"/>
      <c r="HRT832" s="32"/>
      <c r="HRU832" s="32"/>
      <c r="HRV832" s="32"/>
      <c r="HRW832" s="32"/>
      <c r="HRX832" s="32"/>
      <c r="HRY832" s="32"/>
      <c r="HRZ832" s="32"/>
      <c r="HSA832" s="32"/>
      <c r="HSB832" s="32"/>
      <c r="HSC832" s="32"/>
      <c r="HSD832" s="32"/>
      <c r="HSE832" s="32"/>
      <c r="HSF832" s="32"/>
      <c r="HSG832" s="32"/>
      <c r="HSH832" s="32"/>
      <c r="HSI832" s="32"/>
      <c r="HSJ832" s="32"/>
      <c r="HSK832" s="32"/>
      <c r="HSL832" s="32"/>
      <c r="HSM832" s="32"/>
      <c r="HSN832" s="32"/>
      <c r="HSO832" s="32"/>
      <c r="HSP832" s="32"/>
      <c r="HSQ832" s="32"/>
      <c r="HSR832" s="32"/>
      <c r="HSS832" s="32"/>
      <c r="HST832" s="32"/>
      <c r="HSU832" s="32"/>
      <c r="HSV832" s="32"/>
      <c r="HSW832" s="32"/>
      <c r="HSX832" s="32"/>
      <c r="HSY832" s="32"/>
      <c r="HSZ832" s="32"/>
      <c r="HTA832" s="32"/>
      <c r="HTB832" s="32"/>
      <c r="HTC832" s="32"/>
      <c r="HTD832" s="32"/>
      <c r="HTE832" s="32"/>
      <c r="HTF832" s="32"/>
      <c r="HTG832" s="32"/>
      <c r="HTH832" s="32"/>
      <c r="HTI832" s="32"/>
      <c r="HTJ832" s="32"/>
      <c r="HTK832" s="32"/>
      <c r="HTL832" s="32"/>
      <c r="HTM832" s="32"/>
      <c r="HTN832" s="32"/>
      <c r="HTO832" s="32"/>
      <c r="HTP832" s="32"/>
      <c r="HTQ832" s="32"/>
      <c r="HTR832" s="32"/>
      <c r="HTS832" s="32"/>
      <c r="HTT832" s="32"/>
      <c r="HTU832" s="32"/>
      <c r="HTV832" s="32"/>
      <c r="HTW832" s="32"/>
      <c r="HTX832" s="32"/>
      <c r="HTY832" s="32"/>
      <c r="HTZ832" s="32"/>
      <c r="HUA832" s="32"/>
      <c r="HUB832" s="32"/>
      <c r="HUC832" s="32"/>
      <c r="HUD832" s="32"/>
      <c r="HUE832" s="32"/>
      <c r="HUF832" s="32"/>
      <c r="HUG832" s="32"/>
      <c r="HUH832" s="32"/>
      <c r="HUI832" s="32"/>
      <c r="HUJ832" s="32"/>
      <c r="HUK832" s="32"/>
      <c r="HUL832" s="32"/>
      <c r="HUM832" s="32"/>
      <c r="HUN832" s="32"/>
      <c r="HUO832" s="32"/>
      <c r="HUP832" s="32"/>
      <c r="HUQ832" s="32"/>
      <c r="HUR832" s="32"/>
      <c r="HUS832" s="32"/>
      <c r="HUT832" s="32"/>
      <c r="HUU832" s="32"/>
      <c r="HUV832" s="32"/>
      <c r="HUW832" s="32"/>
      <c r="HUX832" s="32"/>
      <c r="HUY832" s="32"/>
      <c r="HUZ832" s="32"/>
      <c r="HVA832" s="32"/>
      <c r="HVB832" s="32"/>
      <c r="HVC832" s="32"/>
      <c r="HVD832" s="32"/>
      <c r="HVE832" s="32"/>
      <c r="HVF832" s="32"/>
      <c r="HVG832" s="32"/>
      <c r="HVH832" s="32"/>
      <c r="HVI832" s="32"/>
      <c r="HVJ832" s="32"/>
      <c r="HVK832" s="32"/>
      <c r="HVL832" s="32"/>
      <c r="HVM832" s="32"/>
      <c r="HVN832" s="32"/>
      <c r="HVO832" s="32"/>
      <c r="HVP832" s="32"/>
      <c r="HVQ832" s="32"/>
      <c r="HVR832" s="32"/>
      <c r="HVS832" s="32"/>
      <c r="HVT832" s="32"/>
      <c r="HVU832" s="32"/>
      <c r="HVV832" s="32"/>
      <c r="HVW832" s="32"/>
      <c r="HVX832" s="32"/>
      <c r="HVY832" s="32"/>
      <c r="HVZ832" s="32"/>
      <c r="HWA832" s="32"/>
      <c r="HWB832" s="32"/>
      <c r="HWC832" s="32"/>
      <c r="HWD832" s="32"/>
      <c r="HWE832" s="32"/>
      <c r="HWF832" s="32"/>
      <c r="HWG832" s="32"/>
      <c r="HWH832" s="32"/>
      <c r="HWI832" s="32"/>
      <c r="HWJ832" s="32"/>
      <c r="HWK832" s="32"/>
      <c r="HWL832" s="32"/>
      <c r="HWM832" s="32"/>
      <c r="HWN832" s="32"/>
      <c r="HWO832" s="32"/>
      <c r="HWP832" s="32"/>
      <c r="HWQ832" s="32"/>
      <c r="HWR832" s="32"/>
      <c r="HWS832" s="32"/>
      <c r="HWT832" s="32"/>
      <c r="HWU832" s="32"/>
      <c r="HWV832" s="32"/>
      <c r="HWW832" s="32"/>
      <c r="HWX832" s="32"/>
      <c r="HWY832" s="32"/>
      <c r="HWZ832" s="32"/>
      <c r="HXA832" s="32"/>
      <c r="HXB832" s="32"/>
      <c r="HXC832" s="32"/>
      <c r="HXD832" s="32"/>
      <c r="HXE832" s="32"/>
      <c r="HXF832" s="32"/>
      <c r="HXG832" s="32"/>
      <c r="HXH832" s="32"/>
      <c r="HXI832" s="32"/>
      <c r="HXJ832" s="32"/>
      <c r="HXK832" s="32"/>
      <c r="HXL832" s="32"/>
      <c r="HXM832" s="32"/>
      <c r="HXN832" s="32"/>
      <c r="HXO832" s="32"/>
      <c r="HXP832" s="32"/>
      <c r="HXQ832" s="32"/>
      <c r="HXR832" s="32"/>
      <c r="HXS832" s="32"/>
      <c r="HXT832" s="32"/>
      <c r="HXU832" s="32"/>
      <c r="HXV832" s="32"/>
      <c r="HXW832" s="32"/>
      <c r="HXX832" s="32"/>
      <c r="HXY832" s="32"/>
      <c r="HXZ832" s="32"/>
      <c r="HYA832" s="32"/>
      <c r="HYB832" s="32"/>
      <c r="HYC832" s="32"/>
      <c r="HYD832" s="32"/>
      <c r="HYE832" s="32"/>
      <c r="HYF832" s="32"/>
      <c r="HYG832" s="32"/>
      <c r="HYH832" s="32"/>
      <c r="HYI832" s="32"/>
      <c r="HYJ832" s="32"/>
      <c r="HYK832" s="32"/>
      <c r="HYL832" s="32"/>
      <c r="HYM832" s="32"/>
      <c r="HYN832" s="32"/>
      <c r="HYO832" s="32"/>
      <c r="HYP832" s="32"/>
      <c r="HYQ832" s="32"/>
      <c r="HYR832" s="32"/>
      <c r="HYS832" s="32"/>
      <c r="HYT832" s="32"/>
      <c r="HYU832" s="32"/>
      <c r="HYV832" s="32"/>
      <c r="HYW832" s="32"/>
      <c r="HYX832" s="32"/>
      <c r="HYY832" s="32"/>
      <c r="HYZ832" s="32"/>
      <c r="HZA832" s="32"/>
      <c r="HZB832" s="32"/>
      <c r="HZC832" s="32"/>
      <c r="HZD832" s="32"/>
      <c r="HZE832" s="32"/>
      <c r="HZF832" s="32"/>
      <c r="HZG832" s="32"/>
      <c r="HZH832" s="32"/>
      <c r="HZI832" s="32"/>
      <c r="HZJ832" s="32"/>
      <c r="HZK832" s="32"/>
      <c r="HZL832" s="32"/>
      <c r="HZM832" s="32"/>
      <c r="HZN832" s="32"/>
      <c r="HZO832" s="32"/>
      <c r="HZP832" s="32"/>
      <c r="HZQ832" s="32"/>
      <c r="HZR832" s="32"/>
      <c r="HZS832" s="32"/>
      <c r="HZT832" s="32"/>
      <c r="HZU832" s="32"/>
      <c r="HZV832" s="32"/>
      <c r="HZW832" s="32"/>
      <c r="HZX832" s="32"/>
      <c r="HZY832" s="32"/>
      <c r="HZZ832" s="32"/>
      <c r="IAA832" s="32"/>
      <c r="IAB832" s="32"/>
      <c r="IAC832" s="32"/>
      <c r="IAD832" s="32"/>
      <c r="IAE832" s="32"/>
      <c r="IAF832" s="32"/>
      <c r="IAG832" s="32"/>
      <c r="IAH832" s="32"/>
      <c r="IAI832" s="32"/>
      <c r="IAJ832" s="32"/>
      <c r="IAK832" s="32"/>
      <c r="IAL832" s="32"/>
      <c r="IAM832" s="32"/>
      <c r="IAN832" s="32"/>
      <c r="IAO832" s="32"/>
      <c r="IAP832" s="32"/>
      <c r="IAQ832" s="32"/>
      <c r="IAR832" s="32"/>
      <c r="IAS832" s="32"/>
      <c r="IAT832" s="32"/>
      <c r="IAU832" s="32"/>
      <c r="IAV832" s="32"/>
      <c r="IAW832" s="32"/>
      <c r="IAX832" s="32"/>
      <c r="IAY832" s="32"/>
      <c r="IAZ832" s="32"/>
      <c r="IBA832" s="32"/>
      <c r="IBB832" s="32"/>
      <c r="IBC832" s="32"/>
      <c r="IBD832" s="32"/>
      <c r="IBE832" s="32"/>
      <c r="IBF832" s="32"/>
      <c r="IBG832" s="32"/>
      <c r="IBH832" s="32"/>
      <c r="IBI832" s="32"/>
      <c r="IBJ832" s="32"/>
      <c r="IBK832" s="32"/>
      <c r="IBL832" s="32"/>
      <c r="IBM832" s="32"/>
      <c r="IBN832" s="32"/>
      <c r="IBO832" s="32"/>
      <c r="IBP832" s="32"/>
      <c r="IBQ832" s="32"/>
      <c r="IBR832" s="32"/>
      <c r="IBS832" s="32"/>
      <c r="IBT832" s="32"/>
      <c r="IBU832" s="32"/>
      <c r="IBV832" s="32"/>
      <c r="IBW832" s="32"/>
      <c r="IBX832" s="32"/>
      <c r="IBY832" s="32"/>
      <c r="IBZ832" s="32"/>
      <c r="ICA832" s="32"/>
      <c r="ICB832" s="32"/>
      <c r="ICC832" s="32"/>
      <c r="ICD832" s="32"/>
      <c r="ICE832" s="32"/>
      <c r="ICF832" s="32"/>
      <c r="ICG832" s="32"/>
      <c r="ICH832" s="32"/>
      <c r="ICI832" s="32"/>
      <c r="ICJ832" s="32"/>
      <c r="ICK832" s="32"/>
      <c r="ICL832" s="32"/>
      <c r="ICM832" s="32"/>
      <c r="ICN832" s="32"/>
      <c r="ICO832" s="32"/>
      <c r="ICP832" s="32"/>
      <c r="ICQ832" s="32"/>
      <c r="ICR832" s="32"/>
      <c r="ICS832" s="32"/>
      <c r="ICT832" s="32"/>
      <c r="ICU832" s="32"/>
      <c r="ICV832" s="32"/>
      <c r="ICW832" s="32"/>
      <c r="ICX832" s="32"/>
      <c r="ICY832" s="32"/>
      <c r="ICZ832" s="32"/>
      <c r="IDA832" s="32"/>
      <c r="IDB832" s="32"/>
      <c r="IDC832" s="32"/>
      <c r="IDD832" s="32"/>
      <c r="IDE832" s="32"/>
      <c r="IDF832" s="32"/>
      <c r="IDG832" s="32"/>
      <c r="IDH832" s="32"/>
      <c r="IDI832" s="32"/>
      <c r="IDJ832" s="32"/>
      <c r="IDK832" s="32"/>
      <c r="IDL832" s="32"/>
      <c r="IDM832" s="32"/>
      <c r="IDN832" s="32"/>
      <c r="IDO832" s="32"/>
      <c r="IDP832" s="32"/>
      <c r="IDQ832" s="32"/>
      <c r="IDR832" s="32"/>
      <c r="IDS832" s="32"/>
      <c r="IDT832" s="32"/>
      <c r="IDU832" s="32"/>
      <c r="IDV832" s="32"/>
      <c r="IDW832" s="32"/>
      <c r="IDX832" s="32"/>
      <c r="IDY832" s="32"/>
      <c r="IDZ832" s="32"/>
      <c r="IEA832" s="32"/>
      <c r="IEB832" s="32"/>
      <c r="IEC832" s="32"/>
      <c r="IED832" s="32"/>
      <c r="IEE832" s="32"/>
      <c r="IEF832" s="32"/>
      <c r="IEG832" s="32"/>
      <c r="IEH832" s="32"/>
      <c r="IEI832" s="32"/>
      <c r="IEJ832" s="32"/>
      <c r="IEK832" s="32"/>
      <c r="IEL832" s="32"/>
      <c r="IEM832" s="32"/>
      <c r="IEN832" s="32"/>
      <c r="IEO832" s="32"/>
      <c r="IEP832" s="32"/>
      <c r="IEQ832" s="32"/>
      <c r="IER832" s="32"/>
      <c r="IES832" s="32"/>
      <c r="IET832" s="32"/>
      <c r="IEU832" s="32"/>
      <c r="IEV832" s="32"/>
      <c r="IEW832" s="32"/>
      <c r="IEX832" s="32"/>
      <c r="IEY832" s="32"/>
      <c r="IEZ832" s="32"/>
      <c r="IFA832" s="32"/>
      <c r="IFB832" s="32"/>
      <c r="IFC832" s="32"/>
      <c r="IFD832" s="32"/>
      <c r="IFE832" s="32"/>
      <c r="IFF832" s="32"/>
      <c r="IFG832" s="32"/>
      <c r="IFH832" s="32"/>
      <c r="IFI832" s="32"/>
      <c r="IFJ832" s="32"/>
      <c r="IFK832" s="32"/>
      <c r="IFL832" s="32"/>
      <c r="IFM832" s="32"/>
      <c r="IFN832" s="32"/>
      <c r="IFO832" s="32"/>
      <c r="IFP832" s="32"/>
      <c r="IFQ832" s="32"/>
      <c r="IFR832" s="32"/>
      <c r="IFS832" s="32"/>
      <c r="IFT832" s="32"/>
      <c r="IFU832" s="32"/>
      <c r="IFV832" s="32"/>
      <c r="IFW832" s="32"/>
      <c r="IFX832" s="32"/>
      <c r="IFY832" s="32"/>
      <c r="IFZ832" s="32"/>
      <c r="IGA832" s="32"/>
      <c r="IGB832" s="32"/>
      <c r="IGC832" s="32"/>
      <c r="IGD832" s="32"/>
      <c r="IGE832" s="32"/>
      <c r="IGF832" s="32"/>
      <c r="IGG832" s="32"/>
      <c r="IGH832" s="32"/>
      <c r="IGI832" s="32"/>
      <c r="IGJ832" s="32"/>
      <c r="IGK832" s="32"/>
      <c r="IGL832" s="32"/>
      <c r="IGM832" s="32"/>
      <c r="IGN832" s="32"/>
      <c r="IGO832" s="32"/>
      <c r="IGP832" s="32"/>
      <c r="IGQ832" s="32"/>
      <c r="IGR832" s="32"/>
      <c r="IGS832" s="32"/>
      <c r="IGT832" s="32"/>
      <c r="IGU832" s="32"/>
      <c r="IGV832" s="32"/>
      <c r="IGW832" s="32"/>
      <c r="IGX832" s="32"/>
      <c r="IGY832" s="32"/>
      <c r="IGZ832" s="32"/>
      <c r="IHA832" s="32"/>
      <c r="IHB832" s="32"/>
      <c r="IHC832" s="32"/>
      <c r="IHD832" s="32"/>
      <c r="IHE832" s="32"/>
      <c r="IHF832" s="32"/>
      <c r="IHG832" s="32"/>
      <c r="IHH832" s="32"/>
      <c r="IHI832" s="32"/>
      <c r="IHJ832" s="32"/>
      <c r="IHK832" s="32"/>
      <c r="IHL832" s="32"/>
      <c r="IHM832" s="32"/>
      <c r="IHN832" s="32"/>
      <c r="IHO832" s="32"/>
      <c r="IHP832" s="32"/>
      <c r="IHQ832" s="32"/>
      <c r="IHR832" s="32"/>
      <c r="IHS832" s="32"/>
      <c r="IHT832" s="32"/>
      <c r="IHU832" s="32"/>
      <c r="IHV832" s="32"/>
      <c r="IHW832" s="32"/>
      <c r="IHX832" s="32"/>
      <c r="IHY832" s="32"/>
      <c r="IHZ832" s="32"/>
      <c r="IIA832" s="32"/>
      <c r="IIB832" s="32"/>
      <c r="IIC832" s="32"/>
      <c r="IID832" s="32"/>
      <c r="IIE832" s="32"/>
      <c r="IIF832" s="32"/>
      <c r="IIG832" s="32"/>
      <c r="IIH832" s="32"/>
      <c r="III832" s="32"/>
      <c r="IIJ832" s="32"/>
      <c r="IIK832" s="32"/>
      <c r="IIL832" s="32"/>
      <c r="IIM832" s="32"/>
      <c r="IIN832" s="32"/>
      <c r="IIO832" s="32"/>
      <c r="IIP832" s="32"/>
      <c r="IIQ832" s="32"/>
      <c r="IIR832" s="32"/>
      <c r="IIS832" s="32"/>
      <c r="IIT832" s="32"/>
      <c r="IIU832" s="32"/>
      <c r="IIV832" s="32"/>
      <c r="IIW832" s="32"/>
      <c r="IIX832" s="32"/>
      <c r="IIY832" s="32"/>
      <c r="IIZ832" s="32"/>
      <c r="IJA832" s="32"/>
      <c r="IJB832" s="32"/>
      <c r="IJC832" s="32"/>
      <c r="IJD832" s="32"/>
      <c r="IJE832" s="32"/>
      <c r="IJF832" s="32"/>
      <c r="IJG832" s="32"/>
      <c r="IJH832" s="32"/>
      <c r="IJI832" s="32"/>
      <c r="IJJ832" s="32"/>
      <c r="IJK832" s="32"/>
      <c r="IJL832" s="32"/>
      <c r="IJM832" s="32"/>
      <c r="IJN832" s="32"/>
      <c r="IJO832" s="32"/>
      <c r="IJP832" s="32"/>
      <c r="IJQ832" s="32"/>
      <c r="IJR832" s="32"/>
      <c r="IJS832" s="32"/>
      <c r="IJT832" s="32"/>
      <c r="IJU832" s="32"/>
      <c r="IJV832" s="32"/>
      <c r="IJW832" s="32"/>
      <c r="IJX832" s="32"/>
      <c r="IJY832" s="32"/>
      <c r="IJZ832" s="32"/>
      <c r="IKA832" s="32"/>
      <c r="IKB832" s="32"/>
      <c r="IKC832" s="32"/>
      <c r="IKD832" s="32"/>
      <c r="IKE832" s="32"/>
      <c r="IKF832" s="32"/>
      <c r="IKG832" s="32"/>
      <c r="IKH832" s="32"/>
      <c r="IKI832" s="32"/>
      <c r="IKJ832" s="32"/>
      <c r="IKK832" s="32"/>
      <c r="IKL832" s="32"/>
      <c r="IKM832" s="32"/>
      <c r="IKN832" s="32"/>
      <c r="IKO832" s="32"/>
      <c r="IKP832" s="32"/>
      <c r="IKQ832" s="32"/>
      <c r="IKR832" s="32"/>
      <c r="IKS832" s="32"/>
      <c r="IKT832" s="32"/>
      <c r="IKU832" s="32"/>
      <c r="IKV832" s="32"/>
      <c r="IKW832" s="32"/>
      <c r="IKX832" s="32"/>
      <c r="IKY832" s="32"/>
      <c r="IKZ832" s="32"/>
      <c r="ILA832" s="32"/>
      <c r="ILB832" s="32"/>
      <c r="ILC832" s="32"/>
      <c r="ILD832" s="32"/>
      <c r="ILE832" s="32"/>
      <c r="ILF832" s="32"/>
      <c r="ILG832" s="32"/>
      <c r="ILH832" s="32"/>
      <c r="ILI832" s="32"/>
      <c r="ILJ832" s="32"/>
      <c r="ILK832" s="32"/>
      <c r="ILL832" s="32"/>
      <c r="ILM832" s="32"/>
      <c r="ILN832" s="32"/>
      <c r="ILO832" s="32"/>
      <c r="ILP832" s="32"/>
      <c r="ILQ832" s="32"/>
      <c r="ILR832" s="32"/>
      <c r="ILS832" s="32"/>
      <c r="ILT832" s="32"/>
      <c r="ILU832" s="32"/>
      <c r="ILV832" s="32"/>
      <c r="ILW832" s="32"/>
      <c r="ILX832" s="32"/>
      <c r="ILY832" s="32"/>
      <c r="ILZ832" s="32"/>
      <c r="IMA832" s="32"/>
      <c r="IMB832" s="32"/>
      <c r="IMC832" s="32"/>
      <c r="IMD832" s="32"/>
      <c r="IME832" s="32"/>
      <c r="IMF832" s="32"/>
      <c r="IMG832" s="32"/>
      <c r="IMH832" s="32"/>
      <c r="IMI832" s="32"/>
      <c r="IMJ832" s="32"/>
      <c r="IMK832" s="32"/>
      <c r="IML832" s="32"/>
      <c r="IMM832" s="32"/>
      <c r="IMN832" s="32"/>
      <c r="IMO832" s="32"/>
      <c r="IMP832" s="32"/>
      <c r="IMQ832" s="32"/>
      <c r="IMR832" s="32"/>
      <c r="IMS832" s="32"/>
      <c r="IMT832" s="32"/>
      <c r="IMU832" s="32"/>
      <c r="IMV832" s="32"/>
      <c r="IMW832" s="32"/>
      <c r="IMX832" s="32"/>
      <c r="IMY832" s="32"/>
      <c r="IMZ832" s="32"/>
      <c r="INA832" s="32"/>
      <c r="INB832" s="32"/>
      <c r="INC832" s="32"/>
      <c r="IND832" s="32"/>
      <c r="INE832" s="32"/>
      <c r="INF832" s="32"/>
      <c r="ING832" s="32"/>
      <c r="INH832" s="32"/>
      <c r="INI832" s="32"/>
      <c r="INJ832" s="32"/>
      <c r="INK832" s="32"/>
      <c r="INL832" s="32"/>
      <c r="INM832" s="32"/>
      <c r="INN832" s="32"/>
      <c r="INO832" s="32"/>
      <c r="INP832" s="32"/>
      <c r="INQ832" s="32"/>
      <c r="INR832" s="32"/>
      <c r="INS832" s="32"/>
      <c r="INT832" s="32"/>
      <c r="INU832" s="32"/>
      <c r="INV832" s="32"/>
      <c r="INW832" s="32"/>
      <c r="INX832" s="32"/>
      <c r="INY832" s="32"/>
      <c r="INZ832" s="32"/>
      <c r="IOA832" s="32"/>
      <c r="IOB832" s="32"/>
      <c r="IOC832" s="32"/>
      <c r="IOD832" s="32"/>
      <c r="IOE832" s="32"/>
      <c r="IOF832" s="32"/>
      <c r="IOG832" s="32"/>
      <c r="IOH832" s="32"/>
      <c r="IOI832" s="32"/>
      <c r="IOJ832" s="32"/>
      <c r="IOK832" s="32"/>
      <c r="IOL832" s="32"/>
      <c r="IOM832" s="32"/>
      <c r="ION832" s="32"/>
      <c r="IOO832" s="32"/>
      <c r="IOP832" s="32"/>
      <c r="IOQ832" s="32"/>
      <c r="IOR832" s="32"/>
      <c r="IOS832" s="32"/>
      <c r="IOT832" s="32"/>
      <c r="IOU832" s="32"/>
      <c r="IOV832" s="32"/>
      <c r="IOW832" s="32"/>
      <c r="IOX832" s="32"/>
      <c r="IOY832" s="32"/>
      <c r="IOZ832" s="32"/>
      <c r="IPA832" s="32"/>
      <c r="IPB832" s="32"/>
      <c r="IPC832" s="32"/>
      <c r="IPD832" s="32"/>
      <c r="IPE832" s="32"/>
      <c r="IPF832" s="32"/>
      <c r="IPG832" s="32"/>
      <c r="IPH832" s="32"/>
      <c r="IPI832" s="32"/>
      <c r="IPJ832" s="32"/>
      <c r="IPK832" s="32"/>
      <c r="IPL832" s="32"/>
      <c r="IPM832" s="32"/>
      <c r="IPN832" s="32"/>
      <c r="IPO832" s="32"/>
      <c r="IPP832" s="32"/>
      <c r="IPQ832" s="32"/>
      <c r="IPR832" s="32"/>
      <c r="IPS832" s="32"/>
      <c r="IPT832" s="32"/>
      <c r="IPU832" s="32"/>
      <c r="IPV832" s="32"/>
      <c r="IPW832" s="32"/>
      <c r="IPX832" s="32"/>
      <c r="IPY832" s="32"/>
      <c r="IPZ832" s="32"/>
      <c r="IQA832" s="32"/>
      <c r="IQB832" s="32"/>
      <c r="IQC832" s="32"/>
      <c r="IQD832" s="32"/>
      <c r="IQE832" s="32"/>
      <c r="IQF832" s="32"/>
      <c r="IQG832" s="32"/>
      <c r="IQH832" s="32"/>
      <c r="IQI832" s="32"/>
      <c r="IQJ832" s="32"/>
      <c r="IQK832" s="32"/>
      <c r="IQL832" s="32"/>
      <c r="IQM832" s="32"/>
      <c r="IQN832" s="32"/>
      <c r="IQO832" s="32"/>
      <c r="IQP832" s="32"/>
      <c r="IQQ832" s="32"/>
      <c r="IQR832" s="32"/>
      <c r="IQS832" s="32"/>
      <c r="IQT832" s="32"/>
      <c r="IQU832" s="32"/>
      <c r="IQV832" s="32"/>
      <c r="IQW832" s="32"/>
      <c r="IQX832" s="32"/>
      <c r="IQY832" s="32"/>
      <c r="IQZ832" s="32"/>
      <c r="IRA832" s="32"/>
      <c r="IRB832" s="32"/>
      <c r="IRC832" s="32"/>
      <c r="IRD832" s="32"/>
      <c r="IRE832" s="32"/>
      <c r="IRF832" s="32"/>
      <c r="IRG832" s="32"/>
      <c r="IRH832" s="32"/>
      <c r="IRI832" s="32"/>
      <c r="IRJ832" s="32"/>
      <c r="IRK832" s="32"/>
      <c r="IRL832" s="32"/>
      <c r="IRM832" s="32"/>
      <c r="IRN832" s="32"/>
      <c r="IRO832" s="32"/>
      <c r="IRP832" s="32"/>
      <c r="IRQ832" s="32"/>
      <c r="IRR832" s="32"/>
      <c r="IRS832" s="32"/>
      <c r="IRT832" s="32"/>
      <c r="IRU832" s="32"/>
      <c r="IRV832" s="32"/>
      <c r="IRW832" s="32"/>
      <c r="IRX832" s="32"/>
      <c r="IRY832" s="32"/>
      <c r="IRZ832" s="32"/>
      <c r="ISA832" s="32"/>
      <c r="ISB832" s="32"/>
      <c r="ISC832" s="32"/>
      <c r="ISD832" s="32"/>
      <c r="ISE832" s="32"/>
      <c r="ISF832" s="32"/>
      <c r="ISG832" s="32"/>
      <c r="ISH832" s="32"/>
      <c r="ISI832" s="32"/>
      <c r="ISJ832" s="32"/>
      <c r="ISK832" s="32"/>
      <c r="ISL832" s="32"/>
      <c r="ISM832" s="32"/>
      <c r="ISN832" s="32"/>
      <c r="ISO832" s="32"/>
      <c r="ISP832" s="32"/>
      <c r="ISQ832" s="32"/>
      <c r="ISR832" s="32"/>
      <c r="ISS832" s="32"/>
      <c r="IST832" s="32"/>
      <c r="ISU832" s="32"/>
      <c r="ISV832" s="32"/>
      <c r="ISW832" s="32"/>
      <c r="ISX832" s="32"/>
      <c r="ISY832" s="32"/>
      <c r="ISZ832" s="32"/>
      <c r="ITA832" s="32"/>
      <c r="ITB832" s="32"/>
      <c r="ITC832" s="32"/>
      <c r="ITD832" s="32"/>
      <c r="ITE832" s="32"/>
      <c r="ITF832" s="32"/>
      <c r="ITG832" s="32"/>
      <c r="ITH832" s="32"/>
      <c r="ITI832" s="32"/>
      <c r="ITJ832" s="32"/>
      <c r="ITK832" s="32"/>
      <c r="ITL832" s="32"/>
      <c r="ITM832" s="32"/>
      <c r="ITN832" s="32"/>
      <c r="ITO832" s="32"/>
      <c r="ITP832" s="32"/>
      <c r="ITQ832" s="32"/>
      <c r="ITR832" s="32"/>
      <c r="ITS832" s="32"/>
      <c r="ITT832" s="32"/>
      <c r="ITU832" s="32"/>
      <c r="ITV832" s="32"/>
      <c r="ITW832" s="32"/>
      <c r="ITX832" s="32"/>
      <c r="ITY832" s="32"/>
      <c r="ITZ832" s="32"/>
      <c r="IUA832" s="32"/>
      <c r="IUB832" s="32"/>
      <c r="IUC832" s="32"/>
      <c r="IUD832" s="32"/>
      <c r="IUE832" s="32"/>
      <c r="IUF832" s="32"/>
      <c r="IUG832" s="32"/>
      <c r="IUH832" s="32"/>
      <c r="IUI832" s="32"/>
      <c r="IUJ832" s="32"/>
      <c r="IUK832" s="32"/>
      <c r="IUL832" s="32"/>
      <c r="IUM832" s="32"/>
      <c r="IUN832" s="32"/>
      <c r="IUO832" s="32"/>
      <c r="IUP832" s="32"/>
      <c r="IUQ832" s="32"/>
      <c r="IUR832" s="32"/>
      <c r="IUS832" s="32"/>
      <c r="IUT832" s="32"/>
      <c r="IUU832" s="32"/>
      <c r="IUV832" s="32"/>
      <c r="IUW832" s="32"/>
      <c r="IUX832" s="32"/>
      <c r="IUY832" s="32"/>
      <c r="IUZ832" s="32"/>
      <c r="IVA832" s="32"/>
      <c r="IVB832" s="32"/>
      <c r="IVC832" s="32"/>
      <c r="IVD832" s="32"/>
      <c r="IVE832" s="32"/>
      <c r="IVF832" s="32"/>
      <c r="IVG832" s="32"/>
      <c r="IVH832" s="32"/>
      <c r="IVI832" s="32"/>
      <c r="IVJ832" s="32"/>
      <c r="IVK832" s="32"/>
      <c r="IVL832" s="32"/>
      <c r="IVM832" s="32"/>
      <c r="IVN832" s="32"/>
      <c r="IVO832" s="32"/>
      <c r="IVP832" s="32"/>
      <c r="IVQ832" s="32"/>
      <c r="IVR832" s="32"/>
      <c r="IVS832" s="32"/>
      <c r="IVT832" s="32"/>
      <c r="IVU832" s="32"/>
      <c r="IVV832" s="32"/>
      <c r="IVW832" s="32"/>
      <c r="IVX832" s="32"/>
      <c r="IVY832" s="32"/>
      <c r="IVZ832" s="32"/>
      <c r="IWA832" s="32"/>
      <c r="IWB832" s="32"/>
      <c r="IWC832" s="32"/>
      <c r="IWD832" s="32"/>
      <c r="IWE832" s="32"/>
      <c r="IWF832" s="32"/>
      <c r="IWG832" s="32"/>
      <c r="IWH832" s="32"/>
      <c r="IWI832" s="32"/>
      <c r="IWJ832" s="32"/>
      <c r="IWK832" s="32"/>
      <c r="IWL832" s="32"/>
      <c r="IWM832" s="32"/>
      <c r="IWN832" s="32"/>
      <c r="IWO832" s="32"/>
      <c r="IWP832" s="32"/>
      <c r="IWQ832" s="32"/>
      <c r="IWR832" s="32"/>
      <c r="IWS832" s="32"/>
      <c r="IWT832" s="32"/>
      <c r="IWU832" s="32"/>
      <c r="IWV832" s="32"/>
      <c r="IWW832" s="32"/>
      <c r="IWX832" s="32"/>
      <c r="IWY832" s="32"/>
      <c r="IWZ832" s="32"/>
      <c r="IXA832" s="32"/>
      <c r="IXB832" s="32"/>
      <c r="IXC832" s="32"/>
      <c r="IXD832" s="32"/>
      <c r="IXE832" s="32"/>
      <c r="IXF832" s="32"/>
      <c r="IXG832" s="32"/>
      <c r="IXH832" s="32"/>
      <c r="IXI832" s="32"/>
      <c r="IXJ832" s="32"/>
      <c r="IXK832" s="32"/>
      <c r="IXL832" s="32"/>
      <c r="IXM832" s="32"/>
      <c r="IXN832" s="32"/>
      <c r="IXO832" s="32"/>
      <c r="IXP832" s="32"/>
      <c r="IXQ832" s="32"/>
      <c r="IXR832" s="32"/>
      <c r="IXS832" s="32"/>
      <c r="IXT832" s="32"/>
      <c r="IXU832" s="32"/>
      <c r="IXV832" s="32"/>
      <c r="IXW832" s="32"/>
      <c r="IXX832" s="32"/>
      <c r="IXY832" s="32"/>
      <c r="IXZ832" s="32"/>
      <c r="IYA832" s="32"/>
      <c r="IYB832" s="32"/>
      <c r="IYC832" s="32"/>
      <c r="IYD832" s="32"/>
      <c r="IYE832" s="32"/>
      <c r="IYF832" s="32"/>
      <c r="IYG832" s="32"/>
      <c r="IYH832" s="32"/>
      <c r="IYI832" s="32"/>
      <c r="IYJ832" s="32"/>
      <c r="IYK832" s="32"/>
      <c r="IYL832" s="32"/>
      <c r="IYM832" s="32"/>
      <c r="IYN832" s="32"/>
      <c r="IYO832" s="32"/>
      <c r="IYP832" s="32"/>
      <c r="IYQ832" s="32"/>
      <c r="IYR832" s="32"/>
      <c r="IYS832" s="32"/>
      <c r="IYT832" s="32"/>
      <c r="IYU832" s="32"/>
      <c r="IYV832" s="32"/>
      <c r="IYW832" s="32"/>
      <c r="IYX832" s="32"/>
      <c r="IYY832" s="32"/>
      <c r="IYZ832" s="32"/>
      <c r="IZA832" s="32"/>
      <c r="IZB832" s="32"/>
      <c r="IZC832" s="32"/>
      <c r="IZD832" s="32"/>
      <c r="IZE832" s="32"/>
      <c r="IZF832" s="32"/>
      <c r="IZG832" s="32"/>
      <c r="IZH832" s="32"/>
      <c r="IZI832" s="32"/>
      <c r="IZJ832" s="32"/>
      <c r="IZK832" s="32"/>
      <c r="IZL832" s="32"/>
      <c r="IZM832" s="32"/>
      <c r="IZN832" s="32"/>
      <c r="IZO832" s="32"/>
      <c r="IZP832" s="32"/>
      <c r="IZQ832" s="32"/>
      <c r="IZR832" s="32"/>
      <c r="IZS832" s="32"/>
      <c r="IZT832" s="32"/>
      <c r="IZU832" s="32"/>
      <c r="IZV832" s="32"/>
      <c r="IZW832" s="32"/>
      <c r="IZX832" s="32"/>
      <c r="IZY832" s="32"/>
      <c r="IZZ832" s="32"/>
      <c r="JAA832" s="32"/>
      <c r="JAB832" s="32"/>
      <c r="JAC832" s="32"/>
      <c r="JAD832" s="32"/>
      <c r="JAE832" s="32"/>
      <c r="JAF832" s="32"/>
      <c r="JAG832" s="32"/>
      <c r="JAH832" s="32"/>
      <c r="JAI832" s="32"/>
      <c r="JAJ832" s="32"/>
      <c r="JAK832" s="32"/>
      <c r="JAL832" s="32"/>
      <c r="JAM832" s="32"/>
      <c r="JAN832" s="32"/>
      <c r="JAO832" s="32"/>
      <c r="JAP832" s="32"/>
      <c r="JAQ832" s="32"/>
      <c r="JAR832" s="32"/>
      <c r="JAS832" s="32"/>
      <c r="JAT832" s="32"/>
      <c r="JAU832" s="32"/>
      <c r="JAV832" s="32"/>
      <c r="JAW832" s="32"/>
      <c r="JAX832" s="32"/>
      <c r="JAY832" s="32"/>
      <c r="JAZ832" s="32"/>
      <c r="JBA832" s="32"/>
      <c r="JBB832" s="32"/>
      <c r="JBC832" s="32"/>
      <c r="JBD832" s="32"/>
      <c r="JBE832" s="32"/>
      <c r="JBF832" s="32"/>
      <c r="JBG832" s="32"/>
      <c r="JBH832" s="32"/>
      <c r="JBI832" s="32"/>
      <c r="JBJ832" s="32"/>
      <c r="JBK832" s="32"/>
      <c r="JBL832" s="32"/>
      <c r="JBM832" s="32"/>
      <c r="JBN832" s="32"/>
      <c r="JBO832" s="32"/>
      <c r="JBP832" s="32"/>
      <c r="JBQ832" s="32"/>
      <c r="JBR832" s="32"/>
      <c r="JBS832" s="32"/>
      <c r="JBT832" s="32"/>
      <c r="JBU832" s="32"/>
      <c r="JBV832" s="32"/>
      <c r="JBW832" s="32"/>
      <c r="JBX832" s="32"/>
      <c r="JBY832" s="32"/>
      <c r="JBZ832" s="32"/>
      <c r="JCA832" s="32"/>
      <c r="JCB832" s="32"/>
      <c r="JCC832" s="32"/>
      <c r="JCD832" s="32"/>
      <c r="JCE832" s="32"/>
      <c r="JCF832" s="32"/>
      <c r="JCG832" s="32"/>
      <c r="JCH832" s="32"/>
      <c r="JCI832" s="32"/>
      <c r="JCJ832" s="32"/>
      <c r="JCK832" s="32"/>
      <c r="JCL832" s="32"/>
      <c r="JCM832" s="32"/>
      <c r="JCN832" s="32"/>
      <c r="JCO832" s="32"/>
      <c r="JCP832" s="32"/>
      <c r="JCQ832" s="32"/>
      <c r="JCR832" s="32"/>
      <c r="JCS832" s="32"/>
      <c r="JCT832" s="32"/>
      <c r="JCU832" s="32"/>
      <c r="JCV832" s="32"/>
      <c r="JCW832" s="32"/>
      <c r="JCX832" s="32"/>
      <c r="JCY832" s="32"/>
      <c r="JCZ832" s="32"/>
      <c r="JDA832" s="32"/>
      <c r="JDB832" s="32"/>
      <c r="JDC832" s="32"/>
      <c r="JDD832" s="32"/>
      <c r="JDE832" s="32"/>
      <c r="JDF832" s="32"/>
      <c r="JDG832" s="32"/>
      <c r="JDH832" s="32"/>
      <c r="JDI832" s="32"/>
      <c r="JDJ832" s="32"/>
      <c r="JDK832" s="32"/>
      <c r="JDL832" s="32"/>
      <c r="JDM832" s="32"/>
      <c r="JDN832" s="32"/>
      <c r="JDO832" s="32"/>
      <c r="JDP832" s="32"/>
      <c r="JDQ832" s="32"/>
      <c r="JDR832" s="32"/>
      <c r="JDS832" s="32"/>
      <c r="JDT832" s="32"/>
      <c r="JDU832" s="32"/>
      <c r="JDV832" s="32"/>
      <c r="JDW832" s="32"/>
      <c r="JDX832" s="32"/>
      <c r="JDY832" s="32"/>
      <c r="JDZ832" s="32"/>
      <c r="JEA832" s="32"/>
      <c r="JEB832" s="32"/>
      <c r="JEC832" s="32"/>
      <c r="JED832" s="32"/>
      <c r="JEE832" s="32"/>
      <c r="JEF832" s="32"/>
      <c r="JEG832" s="32"/>
      <c r="JEH832" s="32"/>
      <c r="JEI832" s="32"/>
      <c r="JEJ832" s="32"/>
      <c r="JEK832" s="32"/>
      <c r="JEL832" s="32"/>
      <c r="JEM832" s="32"/>
      <c r="JEN832" s="32"/>
      <c r="JEO832" s="32"/>
      <c r="JEP832" s="32"/>
      <c r="JEQ832" s="32"/>
      <c r="JER832" s="32"/>
      <c r="JES832" s="32"/>
      <c r="JET832" s="32"/>
      <c r="JEU832" s="32"/>
      <c r="JEV832" s="32"/>
      <c r="JEW832" s="32"/>
      <c r="JEX832" s="32"/>
      <c r="JEY832" s="32"/>
      <c r="JEZ832" s="32"/>
      <c r="JFA832" s="32"/>
      <c r="JFB832" s="32"/>
      <c r="JFC832" s="32"/>
      <c r="JFD832" s="32"/>
      <c r="JFE832" s="32"/>
      <c r="JFF832" s="32"/>
      <c r="JFG832" s="32"/>
      <c r="JFH832" s="32"/>
      <c r="JFI832" s="32"/>
      <c r="JFJ832" s="32"/>
      <c r="JFK832" s="32"/>
      <c r="JFL832" s="32"/>
      <c r="JFM832" s="32"/>
      <c r="JFN832" s="32"/>
      <c r="JFO832" s="32"/>
      <c r="JFP832" s="32"/>
      <c r="JFQ832" s="32"/>
      <c r="JFR832" s="32"/>
      <c r="JFS832" s="32"/>
      <c r="JFT832" s="32"/>
      <c r="JFU832" s="32"/>
      <c r="JFV832" s="32"/>
      <c r="JFW832" s="32"/>
      <c r="JFX832" s="32"/>
      <c r="JFY832" s="32"/>
      <c r="JFZ832" s="32"/>
      <c r="JGA832" s="32"/>
      <c r="JGB832" s="32"/>
      <c r="JGC832" s="32"/>
      <c r="JGD832" s="32"/>
      <c r="JGE832" s="32"/>
      <c r="JGF832" s="32"/>
      <c r="JGG832" s="32"/>
      <c r="JGH832" s="32"/>
      <c r="JGI832" s="32"/>
      <c r="JGJ832" s="32"/>
      <c r="JGK832" s="32"/>
      <c r="JGL832" s="32"/>
      <c r="JGM832" s="32"/>
      <c r="JGN832" s="32"/>
      <c r="JGO832" s="32"/>
      <c r="JGP832" s="32"/>
      <c r="JGQ832" s="32"/>
      <c r="JGR832" s="32"/>
      <c r="JGS832" s="32"/>
      <c r="JGT832" s="32"/>
      <c r="JGU832" s="32"/>
      <c r="JGV832" s="32"/>
      <c r="JGW832" s="32"/>
      <c r="JGX832" s="32"/>
      <c r="JGY832" s="32"/>
      <c r="JGZ832" s="32"/>
      <c r="JHA832" s="32"/>
      <c r="JHB832" s="32"/>
      <c r="JHC832" s="32"/>
      <c r="JHD832" s="32"/>
      <c r="JHE832" s="32"/>
      <c r="JHF832" s="32"/>
      <c r="JHG832" s="32"/>
      <c r="JHH832" s="32"/>
      <c r="JHI832" s="32"/>
      <c r="JHJ832" s="32"/>
      <c r="JHK832" s="32"/>
      <c r="JHL832" s="32"/>
      <c r="JHM832" s="32"/>
      <c r="JHN832" s="32"/>
      <c r="JHO832" s="32"/>
      <c r="JHP832" s="32"/>
      <c r="JHQ832" s="32"/>
      <c r="JHR832" s="32"/>
      <c r="JHS832" s="32"/>
      <c r="JHT832" s="32"/>
      <c r="JHU832" s="32"/>
      <c r="JHV832" s="32"/>
      <c r="JHW832" s="32"/>
      <c r="JHX832" s="32"/>
      <c r="JHY832" s="32"/>
      <c r="JHZ832" s="32"/>
      <c r="JIA832" s="32"/>
      <c r="JIB832" s="32"/>
      <c r="JIC832" s="32"/>
      <c r="JID832" s="32"/>
      <c r="JIE832" s="32"/>
      <c r="JIF832" s="32"/>
      <c r="JIG832" s="32"/>
      <c r="JIH832" s="32"/>
      <c r="JII832" s="32"/>
      <c r="JIJ832" s="32"/>
      <c r="JIK832" s="32"/>
      <c r="JIL832" s="32"/>
      <c r="JIM832" s="32"/>
      <c r="JIN832" s="32"/>
      <c r="JIO832" s="32"/>
      <c r="JIP832" s="32"/>
      <c r="JIQ832" s="32"/>
      <c r="JIR832" s="32"/>
      <c r="JIS832" s="32"/>
      <c r="JIT832" s="32"/>
      <c r="JIU832" s="32"/>
      <c r="JIV832" s="32"/>
      <c r="JIW832" s="32"/>
      <c r="JIX832" s="32"/>
      <c r="JIY832" s="32"/>
      <c r="JIZ832" s="32"/>
      <c r="JJA832" s="32"/>
      <c r="JJB832" s="32"/>
      <c r="JJC832" s="32"/>
      <c r="JJD832" s="32"/>
      <c r="JJE832" s="32"/>
      <c r="JJF832" s="32"/>
      <c r="JJG832" s="32"/>
      <c r="JJH832" s="32"/>
      <c r="JJI832" s="32"/>
      <c r="JJJ832" s="32"/>
      <c r="JJK832" s="32"/>
      <c r="JJL832" s="32"/>
      <c r="JJM832" s="32"/>
      <c r="JJN832" s="32"/>
      <c r="JJO832" s="32"/>
      <c r="JJP832" s="32"/>
      <c r="JJQ832" s="32"/>
      <c r="JJR832" s="32"/>
      <c r="JJS832" s="32"/>
      <c r="JJT832" s="32"/>
      <c r="JJU832" s="32"/>
      <c r="JJV832" s="32"/>
      <c r="JJW832" s="32"/>
      <c r="JJX832" s="32"/>
      <c r="JJY832" s="32"/>
      <c r="JJZ832" s="32"/>
      <c r="JKA832" s="32"/>
      <c r="JKB832" s="32"/>
      <c r="JKC832" s="32"/>
      <c r="JKD832" s="32"/>
      <c r="JKE832" s="32"/>
      <c r="JKF832" s="32"/>
      <c r="JKG832" s="32"/>
      <c r="JKH832" s="32"/>
      <c r="JKI832" s="32"/>
      <c r="JKJ832" s="32"/>
      <c r="JKK832" s="32"/>
      <c r="JKL832" s="32"/>
      <c r="JKM832" s="32"/>
      <c r="JKN832" s="32"/>
      <c r="JKO832" s="32"/>
      <c r="JKP832" s="32"/>
      <c r="JKQ832" s="32"/>
      <c r="JKR832" s="32"/>
      <c r="JKS832" s="32"/>
      <c r="JKT832" s="32"/>
      <c r="JKU832" s="32"/>
      <c r="JKV832" s="32"/>
      <c r="JKW832" s="32"/>
      <c r="JKX832" s="32"/>
      <c r="JKY832" s="32"/>
      <c r="JKZ832" s="32"/>
      <c r="JLA832" s="32"/>
      <c r="JLB832" s="32"/>
      <c r="JLC832" s="32"/>
      <c r="JLD832" s="32"/>
      <c r="JLE832" s="32"/>
      <c r="JLF832" s="32"/>
      <c r="JLG832" s="32"/>
      <c r="JLH832" s="32"/>
      <c r="JLI832" s="32"/>
      <c r="JLJ832" s="32"/>
      <c r="JLK832" s="32"/>
      <c r="JLL832" s="32"/>
      <c r="JLM832" s="32"/>
      <c r="JLN832" s="32"/>
      <c r="JLO832" s="32"/>
      <c r="JLP832" s="32"/>
      <c r="JLQ832" s="32"/>
      <c r="JLR832" s="32"/>
      <c r="JLS832" s="32"/>
      <c r="JLT832" s="32"/>
      <c r="JLU832" s="32"/>
      <c r="JLV832" s="32"/>
      <c r="JLW832" s="32"/>
      <c r="JLX832" s="32"/>
      <c r="JLY832" s="32"/>
      <c r="JLZ832" s="32"/>
      <c r="JMA832" s="32"/>
      <c r="JMB832" s="32"/>
      <c r="JMC832" s="32"/>
      <c r="JMD832" s="32"/>
      <c r="JME832" s="32"/>
      <c r="JMF832" s="32"/>
      <c r="JMG832" s="32"/>
      <c r="JMH832" s="32"/>
      <c r="JMI832" s="32"/>
      <c r="JMJ832" s="32"/>
      <c r="JMK832" s="32"/>
      <c r="JML832" s="32"/>
      <c r="JMM832" s="32"/>
      <c r="JMN832" s="32"/>
      <c r="JMO832" s="32"/>
      <c r="JMP832" s="32"/>
      <c r="JMQ832" s="32"/>
      <c r="JMR832" s="32"/>
      <c r="JMS832" s="32"/>
      <c r="JMT832" s="32"/>
      <c r="JMU832" s="32"/>
      <c r="JMV832" s="32"/>
      <c r="JMW832" s="32"/>
      <c r="JMX832" s="32"/>
      <c r="JMY832" s="32"/>
      <c r="JMZ832" s="32"/>
      <c r="JNA832" s="32"/>
      <c r="JNB832" s="32"/>
      <c r="JNC832" s="32"/>
      <c r="JND832" s="32"/>
      <c r="JNE832" s="32"/>
      <c r="JNF832" s="32"/>
      <c r="JNG832" s="32"/>
      <c r="JNH832" s="32"/>
      <c r="JNI832" s="32"/>
      <c r="JNJ832" s="32"/>
      <c r="JNK832" s="32"/>
      <c r="JNL832" s="32"/>
      <c r="JNM832" s="32"/>
      <c r="JNN832" s="32"/>
      <c r="JNO832" s="32"/>
      <c r="JNP832" s="32"/>
      <c r="JNQ832" s="32"/>
      <c r="JNR832" s="32"/>
      <c r="JNS832" s="32"/>
      <c r="JNT832" s="32"/>
      <c r="JNU832" s="32"/>
      <c r="JNV832" s="32"/>
      <c r="JNW832" s="32"/>
      <c r="JNX832" s="32"/>
      <c r="JNY832" s="32"/>
      <c r="JNZ832" s="32"/>
      <c r="JOA832" s="32"/>
      <c r="JOB832" s="32"/>
      <c r="JOC832" s="32"/>
      <c r="JOD832" s="32"/>
      <c r="JOE832" s="32"/>
      <c r="JOF832" s="32"/>
      <c r="JOG832" s="32"/>
      <c r="JOH832" s="32"/>
      <c r="JOI832" s="32"/>
      <c r="JOJ832" s="32"/>
      <c r="JOK832" s="32"/>
      <c r="JOL832" s="32"/>
      <c r="JOM832" s="32"/>
      <c r="JON832" s="32"/>
      <c r="JOO832" s="32"/>
      <c r="JOP832" s="32"/>
      <c r="JOQ832" s="32"/>
      <c r="JOR832" s="32"/>
      <c r="JOS832" s="32"/>
      <c r="JOT832" s="32"/>
      <c r="JOU832" s="32"/>
      <c r="JOV832" s="32"/>
      <c r="JOW832" s="32"/>
      <c r="JOX832" s="32"/>
      <c r="JOY832" s="32"/>
      <c r="JOZ832" s="32"/>
      <c r="JPA832" s="32"/>
      <c r="JPB832" s="32"/>
      <c r="JPC832" s="32"/>
      <c r="JPD832" s="32"/>
      <c r="JPE832" s="32"/>
      <c r="JPF832" s="32"/>
      <c r="JPG832" s="32"/>
      <c r="JPH832" s="32"/>
      <c r="JPI832" s="32"/>
      <c r="JPJ832" s="32"/>
      <c r="JPK832" s="32"/>
      <c r="JPL832" s="32"/>
      <c r="JPM832" s="32"/>
      <c r="JPN832" s="32"/>
      <c r="JPO832" s="32"/>
      <c r="JPP832" s="32"/>
      <c r="JPQ832" s="32"/>
      <c r="JPR832" s="32"/>
      <c r="JPS832" s="32"/>
      <c r="JPT832" s="32"/>
      <c r="JPU832" s="32"/>
      <c r="JPV832" s="32"/>
      <c r="JPW832" s="32"/>
      <c r="JPX832" s="32"/>
      <c r="JPY832" s="32"/>
      <c r="JPZ832" s="32"/>
      <c r="JQA832" s="32"/>
      <c r="JQB832" s="32"/>
      <c r="JQC832" s="32"/>
      <c r="JQD832" s="32"/>
      <c r="JQE832" s="32"/>
      <c r="JQF832" s="32"/>
      <c r="JQG832" s="32"/>
      <c r="JQH832" s="32"/>
      <c r="JQI832" s="32"/>
      <c r="JQJ832" s="32"/>
      <c r="JQK832" s="32"/>
      <c r="JQL832" s="32"/>
      <c r="JQM832" s="32"/>
      <c r="JQN832" s="32"/>
      <c r="JQO832" s="32"/>
      <c r="JQP832" s="32"/>
      <c r="JQQ832" s="32"/>
      <c r="JQR832" s="32"/>
      <c r="JQS832" s="32"/>
      <c r="JQT832" s="32"/>
      <c r="JQU832" s="32"/>
      <c r="JQV832" s="32"/>
      <c r="JQW832" s="32"/>
      <c r="JQX832" s="32"/>
      <c r="JQY832" s="32"/>
      <c r="JQZ832" s="32"/>
      <c r="JRA832" s="32"/>
      <c r="JRB832" s="32"/>
      <c r="JRC832" s="32"/>
      <c r="JRD832" s="32"/>
      <c r="JRE832" s="32"/>
      <c r="JRF832" s="32"/>
      <c r="JRG832" s="32"/>
      <c r="JRH832" s="32"/>
      <c r="JRI832" s="32"/>
      <c r="JRJ832" s="32"/>
      <c r="JRK832" s="32"/>
      <c r="JRL832" s="32"/>
      <c r="JRM832" s="32"/>
      <c r="JRN832" s="32"/>
      <c r="JRO832" s="32"/>
      <c r="JRP832" s="32"/>
      <c r="JRQ832" s="32"/>
      <c r="JRR832" s="32"/>
      <c r="JRS832" s="32"/>
      <c r="JRT832" s="32"/>
      <c r="JRU832" s="32"/>
      <c r="JRV832" s="32"/>
      <c r="JRW832" s="32"/>
      <c r="JRX832" s="32"/>
      <c r="JRY832" s="32"/>
      <c r="JRZ832" s="32"/>
      <c r="JSA832" s="32"/>
      <c r="JSB832" s="32"/>
      <c r="JSC832" s="32"/>
      <c r="JSD832" s="32"/>
      <c r="JSE832" s="32"/>
      <c r="JSF832" s="32"/>
      <c r="JSG832" s="32"/>
      <c r="JSH832" s="32"/>
      <c r="JSI832" s="32"/>
      <c r="JSJ832" s="32"/>
      <c r="JSK832" s="32"/>
      <c r="JSL832" s="32"/>
      <c r="JSM832" s="32"/>
      <c r="JSN832" s="32"/>
      <c r="JSO832" s="32"/>
      <c r="JSP832" s="32"/>
      <c r="JSQ832" s="32"/>
      <c r="JSR832" s="32"/>
      <c r="JSS832" s="32"/>
      <c r="JST832" s="32"/>
      <c r="JSU832" s="32"/>
      <c r="JSV832" s="32"/>
      <c r="JSW832" s="32"/>
      <c r="JSX832" s="32"/>
      <c r="JSY832" s="32"/>
      <c r="JSZ832" s="32"/>
      <c r="JTA832" s="32"/>
      <c r="JTB832" s="32"/>
      <c r="JTC832" s="32"/>
      <c r="JTD832" s="32"/>
      <c r="JTE832" s="32"/>
      <c r="JTF832" s="32"/>
      <c r="JTG832" s="32"/>
      <c r="JTH832" s="32"/>
      <c r="JTI832" s="32"/>
      <c r="JTJ832" s="32"/>
      <c r="JTK832" s="32"/>
      <c r="JTL832" s="32"/>
      <c r="JTM832" s="32"/>
      <c r="JTN832" s="32"/>
      <c r="JTO832" s="32"/>
      <c r="JTP832" s="32"/>
      <c r="JTQ832" s="32"/>
      <c r="JTR832" s="32"/>
      <c r="JTS832" s="32"/>
      <c r="JTT832" s="32"/>
      <c r="JTU832" s="32"/>
      <c r="JTV832" s="32"/>
      <c r="JTW832" s="32"/>
      <c r="JTX832" s="32"/>
      <c r="JTY832" s="32"/>
      <c r="JTZ832" s="32"/>
      <c r="JUA832" s="32"/>
      <c r="JUB832" s="32"/>
      <c r="JUC832" s="32"/>
      <c r="JUD832" s="32"/>
      <c r="JUE832" s="32"/>
      <c r="JUF832" s="32"/>
      <c r="JUG832" s="32"/>
      <c r="JUH832" s="32"/>
      <c r="JUI832" s="32"/>
      <c r="JUJ832" s="32"/>
      <c r="JUK832" s="32"/>
      <c r="JUL832" s="32"/>
      <c r="JUM832" s="32"/>
      <c r="JUN832" s="32"/>
      <c r="JUO832" s="32"/>
      <c r="JUP832" s="32"/>
      <c r="JUQ832" s="32"/>
      <c r="JUR832" s="32"/>
      <c r="JUS832" s="32"/>
      <c r="JUT832" s="32"/>
      <c r="JUU832" s="32"/>
      <c r="JUV832" s="32"/>
      <c r="JUW832" s="32"/>
      <c r="JUX832" s="32"/>
      <c r="JUY832" s="32"/>
      <c r="JUZ832" s="32"/>
      <c r="JVA832" s="32"/>
      <c r="JVB832" s="32"/>
      <c r="JVC832" s="32"/>
      <c r="JVD832" s="32"/>
      <c r="JVE832" s="32"/>
      <c r="JVF832" s="32"/>
      <c r="JVG832" s="32"/>
      <c r="JVH832" s="32"/>
      <c r="JVI832" s="32"/>
      <c r="JVJ832" s="32"/>
      <c r="JVK832" s="32"/>
      <c r="JVL832" s="32"/>
      <c r="JVM832" s="32"/>
      <c r="JVN832" s="32"/>
      <c r="JVO832" s="32"/>
      <c r="JVP832" s="32"/>
      <c r="JVQ832" s="32"/>
      <c r="JVR832" s="32"/>
      <c r="JVS832" s="32"/>
      <c r="JVT832" s="32"/>
      <c r="JVU832" s="32"/>
      <c r="JVV832" s="32"/>
      <c r="JVW832" s="32"/>
      <c r="JVX832" s="32"/>
      <c r="JVY832" s="32"/>
      <c r="JVZ832" s="32"/>
      <c r="JWA832" s="32"/>
      <c r="JWB832" s="32"/>
      <c r="JWC832" s="32"/>
      <c r="JWD832" s="32"/>
      <c r="JWE832" s="32"/>
      <c r="JWF832" s="32"/>
      <c r="JWG832" s="32"/>
      <c r="JWH832" s="32"/>
      <c r="JWI832" s="32"/>
      <c r="JWJ832" s="32"/>
      <c r="JWK832" s="32"/>
      <c r="JWL832" s="32"/>
      <c r="JWM832" s="32"/>
      <c r="JWN832" s="32"/>
      <c r="JWO832" s="32"/>
      <c r="JWP832" s="32"/>
      <c r="JWQ832" s="32"/>
      <c r="JWR832" s="32"/>
      <c r="JWS832" s="32"/>
      <c r="JWT832" s="32"/>
      <c r="JWU832" s="32"/>
      <c r="JWV832" s="32"/>
      <c r="JWW832" s="32"/>
      <c r="JWX832" s="32"/>
      <c r="JWY832" s="32"/>
      <c r="JWZ832" s="32"/>
      <c r="JXA832" s="32"/>
      <c r="JXB832" s="32"/>
      <c r="JXC832" s="32"/>
      <c r="JXD832" s="32"/>
      <c r="JXE832" s="32"/>
      <c r="JXF832" s="32"/>
      <c r="JXG832" s="32"/>
      <c r="JXH832" s="32"/>
      <c r="JXI832" s="32"/>
      <c r="JXJ832" s="32"/>
      <c r="JXK832" s="32"/>
      <c r="JXL832" s="32"/>
      <c r="JXM832" s="32"/>
      <c r="JXN832" s="32"/>
      <c r="JXO832" s="32"/>
      <c r="JXP832" s="32"/>
      <c r="JXQ832" s="32"/>
      <c r="JXR832" s="32"/>
      <c r="JXS832" s="32"/>
      <c r="JXT832" s="32"/>
      <c r="JXU832" s="32"/>
      <c r="JXV832" s="32"/>
      <c r="JXW832" s="32"/>
      <c r="JXX832" s="32"/>
      <c r="JXY832" s="32"/>
      <c r="JXZ832" s="32"/>
      <c r="JYA832" s="32"/>
      <c r="JYB832" s="32"/>
      <c r="JYC832" s="32"/>
      <c r="JYD832" s="32"/>
      <c r="JYE832" s="32"/>
      <c r="JYF832" s="32"/>
      <c r="JYG832" s="32"/>
      <c r="JYH832" s="32"/>
      <c r="JYI832" s="32"/>
      <c r="JYJ832" s="32"/>
      <c r="JYK832" s="32"/>
      <c r="JYL832" s="32"/>
      <c r="JYM832" s="32"/>
      <c r="JYN832" s="32"/>
      <c r="JYO832" s="32"/>
      <c r="JYP832" s="32"/>
      <c r="JYQ832" s="32"/>
      <c r="JYR832" s="32"/>
      <c r="JYS832" s="32"/>
      <c r="JYT832" s="32"/>
      <c r="JYU832" s="32"/>
      <c r="JYV832" s="32"/>
      <c r="JYW832" s="32"/>
      <c r="JYX832" s="32"/>
      <c r="JYY832" s="32"/>
      <c r="JYZ832" s="32"/>
      <c r="JZA832" s="32"/>
      <c r="JZB832" s="32"/>
      <c r="JZC832" s="32"/>
      <c r="JZD832" s="32"/>
      <c r="JZE832" s="32"/>
      <c r="JZF832" s="32"/>
      <c r="JZG832" s="32"/>
      <c r="JZH832" s="32"/>
      <c r="JZI832" s="32"/>
      <c r="JZJ832" s="32"/>
      <c r="JZK832" s="32"/>
      <c r="JZL832" s="32"/>
      <c r="JZM832" s="32"/>
      <c r="JZN832" s="32"/>
      <c r="JZO832" s="32"/>
      <c r="JZP832" s="32"/>
      <c r="JZQ832" s="32"/>
      <c r="JZR832" s="32"/>
      <c r="JZS832" s="32"/>
      <c r="JZT832" s="32"/>
      <c r="JZU832" s="32"/>
      <c r="JZV832" s="32"/>
      <c r="JZW832" s="32"/>
      <c r="JZX832" s="32"/>
      <c r="JZY832" s="32"/>
      <c r="JZZ832" s="32"/>
      <c r="KAA832" s="32"/>
      <c r="KAB832" s="32"/>
      <c r="KAC832" s="32"/>
      <c r="KAD832" s="32"/>
      <c r="KAE832" s="32"/>
      <c r="KAF832" s="32"/>
      <c r="KAG832" s="32"/>
      <c r="KAH832" s="32"/>
      <c r="KAI832" s="32"/>
      <c r="KAJ832" s="32"/>
      <c r="KAK832" s="32"/>
      <c r="KAL832" s="32"/>
      <c r="KAM832" s="32"/>
      <c r="KAN832" s="32"/>
      <c r="KAO832" s="32"/>
      <c r="KAP832" s="32"/>
      <c r="KAQ832" s="32"/>
      <c r="KAR832" s="32"/>
      <c r="KAS832" s="32"/>
      <c r="KAT832" s="32"/>
      <c r="KAU832" s="32"/>
      <c r="KAV832" s="32"/>
      <c r="KAW832" s="32"/>
      <c r="KAX832" s="32"/>
      <c r="KAY832" s="32"/>
      <c r="KAZ832" s="32"/>
      <c r="KBA832" s="32"/>
      <c r="KBB832" s="32"/>
      <c r="KBC832" s="32"/>
      <c r="KBD832" s="32"/>
      <c r="KBE832" s="32"/>
      <c r="KBF832" s="32"/>
      <c r="KBG832" s="32"/>
      <c r="KBH832" s="32"/>
      <c r="KBI832" s="32"/>
      <c r="KBJ832" s="32"/>
      <c r="KBK832" s="32"/>
      <c r="KBL832" s="32"/>
      <c r="KBM832" s="32"/>
      <c r="KBN832" s="32"/>
      <c r="KBO832" s="32"/>
      <c r="KBP832" s="32"/>
      <c r="KBQ832" s="32"/>
      <c r="KBR832" s="32"/>
      <c r="KBS832" s="32"/>
      <c r="KBT832" s="32"/>
      <c r="KBU832" s="32"/>
      <c r="KBV832" s="32"/>
      <c r="KBW832" s="32"/>
      <c r="KBX832" s="32"/>
      <c r="KBY832" s="32"/>
      <c r="KBZ832" s="32"/>
      <c r="KCA832" s="32"/>
      <c r="KCB832" s="32"/>
      <c r="KCC832" s="32"/>
      <c r="KCD832" s="32"/>
      <c r="KCE832" s="32"/>
      <c r="KCF832" s="32"/>
      <c r="KCG832" s="32"/>
      <c r="KCH832" s="32"/>
      <c r="KCI832" s="32"/>
      <c r="KCJ832" s="32"/>
      <c r="KCK832" s="32"/>
      <c r="KCL832" s="32"/>
      <c r="KCM832" s="32"/>
      <c r="KCN832" s="32"/>
      <c r="KCO832" s="32"/>
      <c r="KCP832" s="32"/>
      <c r="KCQ832" s="32"/>
      <c r="KCR832" s="32"/>
      <c r="KCS832" s="32"/>
      <c r="KCT832" s="32"/>
      <c r="KCU832" s="32"/>
      <c r="KCV832" s="32"/>
      <c r="KCW832" s="32"/>
      <c r="KCX832" s="32"/>
      <c r="KCY832" s="32"/>
      <c r="KCZ832" s="32"/>
      <c r="KDA832" s="32"/>
      <c r="KDB832" s="32"/>
      <c r="KDC832" s="32"/>
      <c r="KDD832" s="32"/>
      <c r="KDE832" s="32"/>
      <c r="KDF832" s="32"/>
      <c r="KDG832" s="32"/>
      <c r="KDH832" s="32"/>
      <c r="KDI832" s="32"/>
      <c r="KDJ832" s="32"/>
      <c r="KDK832" s="32"/>
      <c r="KDL832" s="32"/>
      <c r="KDM832" s="32"/>
      <c r="KDN832" s="32"/>
      <c r="KDO832" s="32"/>
      <c r="KDP832" s="32"/>
      <c r="KDQ832" s="32"/>
      <c r="KDR832" s="32"/>
      <c r="KDS832" s="32"/>
      <c r="KDT832" s="32"/>
      <c r="KDU832" s="32"/>
      <c r="KDV832" s="32"/>
      <c r="KDW832" s="32"/>
      <c r="KDX832" s="32"/>
      <c r="KDY832" s="32"/>
      <c r="KDZ832" s="32"/>
      <c r="KEA832" s="32"/>
      <c r="KEB832" s="32"/>
      <c r="KEC832" s="32"/>
      <c r="KED832" s="32"/>
      <c r="KEE832" s="32"/>
      <c r="KEF832" s="32"/>
      <c r="KEG832" s="32"/>
      <c r="KEH832" s="32"/>
      <c r="KEI832" s="32"/>
      <c r="KEJ832" s="32"/>
      <c r="KEK832" s="32"/>
      <c r="KEL832" s="32"/>
      <c r="KEM832" s="32"/>
      <c r="KEN832" s="32"/>
      <c r="KEO832" s="32"/>
      <c r="KEP832" s="32"/>
      <c r="KEQ832" s="32"/>
      <c r="KER832" s="32"/>
      <c r="KES832" s="32"/>
      <c r="KET832" s="32"/>
      <c r="KEU832" s="32"/>
      <c r="KEV832" s="32"/>
      <c r="KEW832" s="32"/>
      <c r="KEX832" s="32"/>
      <c r="KEY832" s="32"/>
      <c r="KEZ832" s="32"/>
      <c r="KFA832" s="32"/>
      <c r="KFB832" s="32"/>
      <c r="KFC832" s="32"/>
      <c r="KFD832" s="32"/>
      <c r="KFE832" s="32"/>
      <c r="KFF832" s="32"/>
      <c r="KFG832" s="32"/>
      <c r="KFH832" s="32"/>
      <c r="KFI832" s="32"/>
      <c r="KFJ832" s="32"/>
      <c r="KFK832" s="32"/>
      <c r="KFL832" s="32"/>
      <c r="KFM832" s="32"/>
      <c r="KFN832" s="32"/>
      <c r="KFO832" s="32"/>
      <c r="KFP832" s="32"/>
      <c r="KFQ832" s="32"/>
      <c r="KFR832" s="32"/>
      <c r="KFS832" s="32"/>
      <c r="KFT832" s="32"/>
      <c r="KFU832" s="32"/>
      <c r="KFV832" s="32"/>
      <c r="KFW832" s="32"/>
      <c r="KFX832" s="32"/>
      <c r="KFY832" s="32"/>
      <c r="KFZ832" s="32"/>
      <c r="KGA832" s="32"/>
      <c r="KGB832" s="32"/>
      <c r="KGC832" s="32"/>
      <c r="KGD832" s="32"/>
      <c r="KGE832" s="32"/>
      <c r="KGF832" s="32"/>
      <c r="KGG832" s="32"/>
      <c r="KGH832" s="32"/>
      <c r="KGI832" s="32"/>
      <c r="KGJ832" s="32"/>
      <c r="KGK832" s="32"/>
      <c r="KGL832" s="32"/>
      <c r="KGM832" s="32"/>
      <c r="KGN832" s="32"/>
      <c r="KGO832" s="32"/>
      <c r="KGP832" s="32"/>
      <c r="KGQ832" s="32"/>
      <c r="KGR832" s="32"/>
      <c r="KGS832" s="32"/>
      <c r="KGT832" s="32"/>
      <c r="KGU832" s="32"/>
      <c r="KGV832" s="32"/>
      <c r="KGW832" s="32"/>
      <c r="KGX832" s="32"/>
      <c r="KGY832" s="32"/>
      <c r="KGZ832" s="32"/>
      <c r="KHA832" s="32"/>
      <c r="KHB832" s="32"/>
      <c r="KHC832" s="32"/>
      <c r="KHD832" s="32"/>
      <c r="KHE832" s="32"/>
      <c r="KHF832" s="32"/>
      <c r="KHG832" s="32"/>
      <c r="KHH832" s="32"/>
      <c r="KHI832" s="32"/>
      <c r="KHJ832" s="32"/>
      <c r="KHK832" s="32"/>
      <c r="KHL832" s="32"/>
      <c r="KHM832" s="32"/>
      <c r="KHN832" s="32"/>
      <c r="KHO832" s="32"/>
      <c r="KHP832" s="32"/>
      <c r="KHQ832" s="32"/>
      <c r="KHR832" s="32"/>
      <c r="KHS832" s="32"/>
      <c r="KHT832" s="32"/>
      <c r="KHU832" s="32"/>
      <c r="KHV832" s="32"/>
      <c r="KHW832" s="32"/>
      <c r="KHX832" s="32"/>
      <c r="KHY832" s="32"/>
      <c r="KHZ832" s="32"/>
      <c r="KIA832" s="32"/>
      <c r="KIB832" s="32"/>
      <c r="KIC832" s="32"/>
      <c r="KID832" s="32"/>
      <c r="KIE832" s="32"/>
      <c r="KIF832" s="32"/>
      <c r="KIG832" s="32"/>
      <c r="KIH832" s="32"/>
      <c r="KII832" s="32"/>
      <c r="KIJ832" s="32"/>
      <c r="KIK832" s="32"/>
      <c r="KIL832" s="32"/>
      <c r="KIM832" s="32"/>
      <c r="KIN832" s="32"/>
      <c r="KIO832" s="32"/>
      <c r="KIP832" s="32"/>
      <c r="KIQ832" s="32"/>
      <c r="KIR832" s="32"/>
      <c r="KIS832" s="32"/>
      <c r="KIT832" s="32"/>
      <c r="KIU832" s="32"/>
      <c r="KIV832" s="32"/>
      <c r="KIW832" s="32"/>
      <c r="KIX832" s="32"/>
      <c r="KIY832" s="32"/>
      <c r="KIZ832" s="32"/>
      <c r="KJA832" s="32"/>
      <c r="KJB832" s="32"/>
      <c r="KJC832" s="32"/>
      <c r="KJD832" s="32"/>
      <c r="KJE832" s="32"/>
      <c r="KJF832" s="32"/>
      <c r="KJG832" s="32"/>
      <c r="KJH832" s="32"/>
      <c r="KJI832" s="32"/>
      <c r="KJJ832" s="32"/>
      <c r="KJK832" s="32"/>
      <c r="KJL832" s="32"/>
      <c r="KJM832" s="32"/>
      <c r="KJN832" s="32"/>
      <c r="KJO832" s="32"/>
      <c r="KJP832" s="32"/>
      <c r="KJQ832" s="32"/>
      <c r="KJR832" s="32"/>
      <c r="KJS832" s="32"/>
      <c r="KJT832" s="32"/>
      <c r="KJU832" s="32"/>
      <c r="KJV832" s="32"/>
      <c r="KJW832" s="32"/>
      <c r="KJX832" s="32"/>
      <c r="KJY832" s="32"/>
      <c r="KJZ832" s="32"/>
      <c r="KKA832" s="32"/>
      <c r="KKB832" s="32"/>
      <c r="KKC832" s="32"/>
      <c r="KKD832" s="32"/>
      <c r="KKE832" s="32"/>
      <c r="KKF832" s="32"/>
      <c r="KKG832" s="32"/>
      <c r="KKH832" s="32"/>
      <c r="KKI832" s="32"/>
      <c r="KKJ832" s="32"/>
      <c r="KKK832" s="32"/>
      <c r="KKL832" s="32"/>
      <c r="KKM832" s="32"/>
      <c r="KKN832" s="32"/>
      <c r="KKO832" s="32"/>
      <c r="KKP832" s="32"/>
      <c r="KKQ832" s="32"/>
      <c r="KKR832" s="32"/>
      <c r="KKS832" s="32"/>
      <c r="KKT832" s="32"/>
      <c r="KKU832" s="32"/>
      <c r="KKV832" s="32"/>
      <c r="KKW832" s="32"/>
      <c r="KKX832" s="32"/>
      <c r="KKY832" s="32"/>
      <c r="KKZ832" s="32"/>
      <c r="KLA832" s="32"/>
      <c r="KLB832" s="32"/>
      <c r="KLC832" s="32"/>
      <c r="KLD832" s="32"/>
      <c r="KLE832" s="32"/>
      <c r="KLF832" s="32"/>
      <c r="KLG832" s="32"/>
      <c r="KLH832" s="32"/>
      <c r="KLI832" s="32"/>
      <c r="KLJ832" s="32"/>
      <c r="KLK832" s="32"/>
      <c r="KLL832" s="32"/>
      <c r="KLM832" s="32"/>
      <c r="KLN832" s="32"/>
      <c r="KLO832" s="32"/>
      <c r="KLP832" s="32"/>
      <c r="KLQ832" s="32"/>
      <c r="KLR832" s="32"/>
      <c r="KLS832" s="32"/>
      <c r="KLT832" s="32"/>
      <c r="KLU832" s="32"/>
      <c r="KLV832" s="32"/>
      <c r="KLW832" s="32"/>
      <c r="KLX832" s="32"/>
      <c r="KLY832" s="32"/>
      <c r="KLZ832" s="32"/>
      <c r="KMA832" s="32"/>
      <c r="KMB832" s="32"/>
      <c r="KMC832" s="32"/>
      <c r="KMD832" s="32"/>
      <c r="KME832" s="32"/>
      <c r="KMF832" s="32"/>
      <c r="KMG832" s="32"/>
      <c r="KMH832" s="32"/>
      <c r="KMI832" s="32"/>
      <c r="KMJ832" s="32"/>
      <c r="KMK832" s="32"/>
      <c r="KML832" s="32"/>
      <c r="KMM832" s="32"/>
      <c r="KMN832" s="32"/>
      <c r="KMO832" s="32"/>
      <c r="KMP832" s="32"/>
      <c r="KMQ832" s="32"/>
      <c r="KMR832" s="32"/>
      <c r="KMS832" s="32"/>
      <c r="KMT832" s="32"/>
      <c r="KMU832" s="32"/>
      <c r="KMV832" s="32"/>
      <c r="KMW832" s="32"/>
      <c r="KMX832" s="32"/>
      <c r="KMY832" s="32"/>
      <c r="KMZ832" s="32"/>
      <c r="KNA832" s="32"/>
      <c r="KNB832" s="32"/>
      <c r="KNC832" s="32"/>
      <c r="KND832" s="32"/>
      <c r="KNE832" s="32"/>
      <c r="KNF832" s="32"/>
      <c r="KNG832" s="32"/>
      <c r="KNH832" s="32"/>
      <c r="KNI832" s="32"/>
      <c r="KNJ832" s="32"/>
      <c r="KNK832" s="32"/>
      <c r="KNL832" s="32"/>
      <c r="KNM832" s="32"/>
      <c r="KNN832" s="32"/>
      <c r="KNO832" s="32"/>
      <c r="KNP832" s="32"/>
      <c r="KNQ832" s="32"/>
      <c r="KNR832" s="32"/>
      <c r="KNS832" s="32"/>
      <c r="KNT832" s="32"/>
      <c r="KNU832" s="32"/>
      <c r="KNV832" s="32"/>
      <c r="KNW832" s="32"/>
      <c r="KNX832" s="32"/>
      <c r="KNY832" s="32"/>
      <c r="KNZ832" s="32"/>
      <c r="KOA832" s="32"/>
      <c r="KOB832" s="32"/>
      <c r="KOC832" s="32"/>
      <c r="KOD832" s="32"/>
      <c r="KOE832" s="32"/>
      <c r="KOF832" s="32"/>
      <c r="KOG832" s="32"/>
      <c r="KOH832" s="32"/>
      <c r="KOI832" s="32"/>
      <c r="KOJ832" s="32"/>
      <c r="KOK832" s="32"/>
      <c r="KOL832" s="32"/>
      <c r="KOM832" s="32"/>
      <c r="KON832" s="32"/>
      <c r="KOO832" s="32"/>
      <c r="KOP832" s="32"/>
      <c r="KOQ832" s="32"/>
      <c r="KOR832" s="32"/>
      <c r="KOS832" s="32"/>
      <c r="KOT832" s="32"/>
      <c r="KOU832" s="32"/>
      <c r="KOV832" s="32"/>
      <c r="KOW832" s="32"/>
      <c r="KOX832" s="32"/>
      <c r="KOY832" s="32"/>
      <c r="KOZ832" s="32"/>
      <c r="KPA832" s="32"/>
      <c r="KPB832" s="32"/>
      <c r="KPC832" s="32"/>
      <c r="KPD832" s="32"/>
      <c r="KPE832" s="32"/>
      <c r="KPF832" s="32"/>
      <c r="KPG832" s="32"/>
      <c r="KPH832" s="32"/>
      <c r="KPI832" s="32"/>
      <c r="KPJ832" s="32"/>
      <c r="KPK832" s="32"/>
      <c r="KPL832" s="32"/>
      <c r="KPM832" s="32"/>
      <c r="KPN832" s="32"/>
      <c r="KPO832" s="32"/>
      <c r="KPP832" s="32"/>
      <c r="KPQ832" s="32"/>
      <c r="KPR832" s="32"/>
      <c r="KPS832" s="32"/>
      <c r="KPT832" s="32"/>
      <c r="KPU832" s="32"/>
      <c r="KPV832" s="32"/>
      <c r="KPW832" s="32"/>
      <c r="KPX832" s="32"/>
      <c r="KPY832" s="32"/>
      <c r="KPZ832" s="32"/>
      <c r="KQA832" s="32"/>
      <c r="KQB832" s="32"/>
      <c r="KQC832" s="32"/>
      <c r="KQD832" s="32"/>
      <c r="KQE832" s="32"/>
      <c r="KQF832" s="32"/>
      <c r="KQG832" s="32"/>
      <c r="KQH832" s="32"/>
      <c r="KQI832" s="32"/>
      <c r="KQJ832" s="32"/>
      <c r="KQK832" s="32"/>
      <c r="KQL832" s="32"/>
      <c r="KQM832" s="32"/>
      <c r="KQN832" s="32"/>
      <c r="KQO832" s="32"/>
      <c r="KQP832" s="32"/>
      <c r="KQQ832" s="32"/>
      <c r="KQR832" s="32"/>
      <c r="KQS832" s="32"/>
      <c r="KQT832" s="32"/>
      <c r="KQU832" s="32"/>
      <c r="KQV832" s="32"/>
      <c r="KQW832" s="32"/>
      <c r="KQX832" s="32"/>
      <c r="KQY832" s="32"/>
      <c r="KQZ832" s="32"/>
      <c r="KRA832" s="32"/>
      <c r="KRB832" s="32"/>
      <c r="KRC832" s="32"/>
      <c r="KRD832" s="32"/>
      <c r="KRE832" s="32"/>
      <c r="KRF832" s="32"/>
      <c r="KRG832" s="32"/>
      <c r="KRH832" s="32"/>
      <c r="KRI832" s="32"/>
      <c r="KRJ832" s="32"/>
      <c r="KRK832" s="32"/>
      <c r="KRL832" s="32"/>
      <c r="KRM832" s="32"/>
      <c r="KRN832" s="32"/>
      <c r="KRO832" s="32"/>
      <c r="KRP832" s="32"/>
      <c r="KRQ832" s="32"/>
      <c r="KRR832" s="32"/>
      <c r="KRS832" s="32"/>
      <c r="KRT832" s="32"/>
      <c r="KRU832" s="32"/>
      <c r="KRV832" s="32"/>
      <c r="KRW832" s="32"/>
      <c r="KRX832" s="32"/>
      <c r="KRY832" s="32"/>
      <c r="KRZ832" s="32"/>
      <c r="KSA832" s="32"/>
      <c r="KSB832" s="32"/>
      <c r="KSC832" s="32"/>
      <c r="KSD832" s="32"/>
      <c r="KSE832" s="32"/>
      <c r="KSF832" s="32"/>
      <c r="KSG832" s="32"/>
      <c r="KSH832" s="32"/>
      <c r="KSI832" s="32"/>
      <c r="KSJ832" s="32"/>
      <c r="KSK832" s="32"/>
      <c r="KSL832" s="32"/>
      <c r="KSM832" s="32"/>
      <c r="KSN832" s="32"/>
      <c r="KSO832" s="32"/>
      <c r="KSP832" s="32"/>
      <c r="KSQ832" s="32"/>
      <c r="KSR832" s="32"/>
      <c r="KSS832" s="32"/>
      <c r="KST832" s="32"/>
      <c r="KSU832" s="32"/>
      <c r="KSV832" s="32"/>
      <c r="KSW832" s="32"/>
      <c r="KSX832" s="32"/>
      <c r="KSY832" s="32"/>
      <c r="KSZ832" s="32"/>
      <c r="KTA832" s="32"/>
      <c r="KTB832" s="32"/>
      <c r="KTC832" s="32"/>
      <c r="KTD832" s="32"/>
      <c r="KTE832" s="32"/>
      <c r="KTF832" s="32"/>
      <c r="KTG832" s="32"/>
      <c r="KTH832" s="32"/>
      <c r="KTI832" s="32"/>
      <c r="KTJ832" s="32"/>
      <c r="KTK832" s="32"/>
      <c r="KTL832" s="32"/>
      <c r="KTM832" s="32"/>
      <c r="KTN832" s="32"/>
      <c r="KTO832" s="32"/>
      <c r="KTP832" s="32"/>
      <c r="KTQ832" s="32"/>
      <c r="KTR832" s="32"/>
      <c r="KTS832" s="32"/>
      <c r="KTT832" s="32"/>
      <c r="KTU832" s="32"/>
      <c r="KTV832" s="32"/>
      <c r="KTW832" s="32"/>
      <c r="KTX832" s="32"/>
      <c r="KTY832" s="32"/>
      <c r="KTZ832" s="32"/>
      <c r="KUA832" s="32"/>
      <c r="KUB832" s="32"/>
      <c r="KUC832" s="32"/>
      <c r="KUD832" s="32"/>
      <c r="KUE832" s="32"/>
      <c r="KUF832" s="32"/>
      <c r="KUG832" s="32"/>
      <c r="KUH832" s="32"/>
      <c r="KUI832" s="32"/>
      <c r="KUJ832" s="32"/>
      <c r="KUK832" s="32"/>
      <c r="KUL832" s="32"/>
      <c r="KUM832" s="32"/>
      <c r="KUN832" s="32"/>
      <c r="KUO832" s="32"/>
      <c r="KUP832" s="32"/>
      <c r="KUQ832" s="32"/>
      <c r="KUR832" s="32"/>
      <c r="KUS832" s="32"/>
      <c r="KUT832" s="32"/>
      <c r="KUU832" s="32"/>
      <c r="KUV832" s="32"/>
      <c r="KUW832" s="32"/>
      <c r="KUX832" s="32"/>
      <c r="KUY832" s="32"/>
      <c r="KUZ832" s="32"/>
      <c r="KVA832" s="32"/>
      <c r="KVB832" s="32"/>
      <c r="KVC832" s="32"/>
      <c r="KVD832" s="32"/>
      <c r="KVE832" s="32"/>
      <c r="KVF832" s="32"/>
      <c r="KVG832" s="32"/>
      <c r="KVH832" s="32"/>
      <c r="KVI832" s="32"/>
      <c r="KVJ832" s="32"/>
      <c r="KVK832" s="32"/>
      <c r="KVL832" s="32"/>
      <c r="KVM832" s="32"/>
      <c r="KVN832" s="32"/>
      <c r="KVO832" s="32"/>
      <c r="KVP832" s="32"/>
      <c r="KVQ832" s="32"/>
      <c r="KVR832" s="32"/>
      <c r="KVS832" s="32"/>
      <c r="KVT832" s="32"/>
      <c r="KVU832" s="32"/>
      <c r="KVV832" s="32"/>
      <c r="KVW832" s="32"/>
      <c r="KVX832" s="32"/>
      <c r="KVY832" s="32"/>
      <c r="KVZ832" s="32"/>
      <c r="KWA832" s="32"/>
      <c r="KWB832" s="32"/>
      <c r="KWC832" s="32"/>
      <c r="KWD832" s="32"/>
      <c r="KWE832" s="32"/>
      <c r="KWF832" s="32"/>
      <c r="KWG832" s="32"/>
      <c r="KWH832" s="32"/>
      <c r="KWI832" s="32"/>
      <c r="KWJ832" s="32"/>
      <c r="KWK832" s="32"/>
      <c r="KWL832" s="32"/>
      <c r="KWM832" s="32"/>
      <c r="KWN832" s="32"/>
      <c r="KWO832" s="32"/>
      <c r="KWP832" s="32"/>
      <c r="KWQ832" s="32"/>
      <c r="KWR832" s="32"/>
      <c r="KWS832" s="32"/>
      <c r="KWT832" s="32"/>
      <c r="KWU832" s="32"/>
      <c r="KWV832" s="32"/>
      <c r="KWW832" s="32"/>
      <c r="KWX832" s="32"/>
      <c r="KWY832" s="32"/>
      <c r="KWZ832" s="32"/>
      <c r="KXA832" s="32"/>
      <c r="KXB832" s="32"/>
      <c r="KXC832" s="32"/>
      <c r="KXD832" s="32"/>
      <c r="KXE832" s="32"/>
      <c r="KXF832" s="32"/>
      <c r="KXG832" s="32"/>
      <c r="KXH832" s="32"/>
      <c r="KXI832" s="32"/>
      <c r="KXJ832" s="32"/>
      <c r="KXK832" s="32"/>
      <c r="KXL832" s="32"/>
      <c r="KXM832" s="32"/>
      <c r="KXN832" s="32"/>
      <c r="KXO832" s="32"/>
      <c r="KXP832" s="32"/>
      <c r="KXQ832" s="32"/>
      <c r="KXR832" s="32"/>
      <c r="KXS832" s="32"/>
      <c r="KXT832" s="32"/>
      <c r="KXU832" s="32"/>
      <c r="KXV832" s="32"/>
      <c r="KXW832" s="32"/>
      <c r="KXX832" s="32"/>
      <c r="KXY832" s="32"/>
      <c r="KXZ832" s="32"/>
      <c r="KYA832" s="32"/>
      <c r="KYB832" s="32"/>
      <c r="KYC832" s="32"/>
      <c r="KYD832" s="32"/>
      <c r="KYE832" s="32"/>
      <c r="KYF832" s="32"/>
      <c r="KYG832" s="32"/>
      <c r="KYH832" s="32"/>
      <c r="KYI832" s="32"/>
      <c r="KYJ832" s="32"/>
      <c r="KYK832" s="32"/>
      <c r="KYL832" s="32"/>
      <c r="KYM832" s="32"/>
      <c r="KYN832" s="32"/>
      <c r="KYO832" s="32"/>
      <c r="KYP832" s="32"/>
      <c r="KYQ832" s="32"/>
      <c r="KYR832" s="32"/>
      <c r="KYS832" s="32"/>
      <c r="KYT832" s="32"/>
      <c r="KYU832" s="32"/>
      <c r="KYV832" s="32"/>
      <c r="KYW832" s="32"/>
      <c r="KYX832" s="32"/>
      <c r="KYY832" s="32"/>
      <c r="KYZ832" s="32"/>
      <c r="KZA832" s="32"/>
      <c r="KZB832" s="32"/>
      <c r="KZC832" s="32"/>
      <c r="KZD832" s="32"/>
      <c r="KZE832" s="32"/>
      <c r="KZF832" s="32"/>
      <c r="KZG832" s="32"/>
      <c r="KZH832" s="32"/>
      <c r="KZI832" s="32"/>
      <c r="KZJ832" s="32"/>
      <c r="KZK832" s="32"/>
      <c r="KZL832" s="32"/>
      <c r="KZM832" s="32"/>
      <c r="KZN832" s="32"/>
      <c r="KZO832" s="32"/>
      <c r="KZP832" s="32"/>
      <c r="KZQ832" s="32"/>
      <c r="KZR832" s="32"/>
      <c r="KZS832" s="32"/>
      <c r="KZT832" s="32"/>
      <c r="KZU832" s="32"/>
      <c r="KZV832" s="32"/>
      <c r="KZW832" s="32"/>
      <c r="KZX832" s="32"/>
      <c r="KZY832" s="32"/>
      <c r="KZZ832" s="32"/>
      <c r="LAA832" s="32"/>
      <c r="LAB832" s="32"/>
      <c r="LAC832" s="32"/>
      <c r="LAD832" s="32"/>
      <c r="LAE832" s="32"/>
      <c r="LAF832" s="32"/>
      <c r="LAG832" s="32"/>
      <c r="LAH832" s="32"/>
      <c r="LAI832" s="32"/>
      <c r="LAJ832" s="32"/>
      <c r="LAK832" s="32"/>
      <c r="LAL832" s="32"/>
      <c r="LAM832" s="32"/>
      <c r="LAN832" s="32"/>
      <c r="LAO832" s="32"/>
      <c r="LAP832" s="32"/>
      <c r="LAQ832" s="32"/>
      <c r="LAR832" s="32"/>
      <c r="LAS832" s="32"/>
      <c r="LAT832" s="32"/>
      <c r="LAU832" s="32"/>
      <c r="LAV832" s="32"/>
      <c r="LAW832" s="32"/>
      <c r="LAX832" s="32"/>
      <c r="LAY832" s="32"/>
      <c r="LAZ832" s="32"/>
      <c r="LBA832" s="32"/>
      <c r="LBB832" s="32"/>
      <c r="LBC832" s="32"/>
      <c r="LBD832" s="32"/>
      <c r="LBE832" s="32"/>
      <c r="LBF832" s="32"/>
      <c r="LBG832" s="32"/>
      <c r="LBH832" s="32"/>
      <c r="LBI832" s="32"/>
      <c r="LBJ832" s="32"/>
      <c r="LBK832" s="32"/>
      <c r="LBL832" s="32"/>
      <c r="LBM832" s="32"/>
      <c r="LBN832" s="32"/>
      <c r="LBO832" s="32"/>
      <c r="LBP832" s="32"/>
      <c r="LBQ832" s="32"/>
      <c r="LBR832" s="32"/>
      <c r="LBS832" s="32"/>
      <c r="LBT832" s="32"/>
      <c r="LBU832" s="32"/>
      <c r="LBV832" s="32"/>
      <c r="LBW832" s="32"/>
      <c r="LBX832" s="32"/>
      <c r="LBY832" s="32"/>
      <c r="LBZ832" s="32"/>
      <c r="LCA832" s="32"/>
      <c r="LCB832" s="32"/>
      <c r="LCC832" s="32"/>
      <c r="LCD832" s="32"/>
      <c r="LCE832" s="32"/>
      <c r="LCF832" s="32"/>
      <c r="LCG832" s="32"/>
      <c r="LCH832" s="32"/>
      <c r="LCI832" s="32"/>
      <c r="LCJ832" s="32"/>
      <c r="LCK832" s="32"/>
      <c r="LCL832" s="32"/>
      <c r="LCM832" s="32"/>
      <c r="LCN832" s="32"/>
      <c r="LCO832" s="32"/>
      <c r="LCP832" s="32"/>
      <c r="LCQ832" s="32"/>
      <c r="LCR832" s="32"/>
      <c r="LCS832" s="32"/>
      <c r="LCT832" s="32"/>
      <c r="LCU832" s="32"/>
      <c r="LCV832" s="32"/>
      <c r="LCW832" s="32"/>
      <c r="LCX832" s="32"/>
      <c r="LCY832" s="32"/>
      <c r="LCZ832" s="32"/>
      <c r="LDA832" s="32"/>
      <c r="LDB832" s="32"/>
      <c r="LDC832" s="32"/>
      <c r="LDD832" s="32"/>
      <c r="LDE832" s="32"/>
      <c r="LDF832" s="32"/>
      <c r="LDG832" s="32"/>
      <c r="LDH832" s="32"/>
      <c r="LDI832" s="32"/>
      <c r="LDJ832" s="32"/>
      <c r="LDK832" s="32"/>
      <c r="LDL832" s="32"/>
      <c r="LDM832" s="32"/>
      <c r="LDN832" s="32"/>
      <c r="LDO832" s="32"/>
      <c r="LDP832" s="32"/>
      <c r="LDQ832" s="32"/>
      <c r="LDR832" s="32"/>
      <c r="LDS832" s="32"/>
      <c r="LDT832" s="32"/>
      <c r="LDU832" s="32"/>
      <c r="LDV832" s="32"/>
      <c r="LDW832" s="32"/>
      <c r="LDX832" s="32"/>
      <c r="LDY832" s="32"/>
      <c r="LDZ832" s="32"/>
      <c r="LEA832" s="32"/>
      <c r="LEB832" s="32"/>
      <c r="LEC832" s="32"/>
      <c r="LED832" s="32"/>
      <c r="LEE832" s="32"/>
      <c r="LEF832" s="32"/>
      <c r="LEG832" s="32"/>
      <c r="LEH832" s="32"/>
      <c r="LEI832" s="32"/>
      <c r="LEJ832" s="32"/>
      <c r="LEK832" s="32"/>
      <c r="LEL832" s="32"/>
      <c r="LEM832" s="32"/>
      <c r="LEN832" s="32"/>
      <c r="LEO832" s="32"/>
      <c r="LEP832" s="32"/>
      <c r="LEQ832" s="32"/>
      <c r="LER832" s="32"/>
      <c r="LES832" s="32"/>
      <c r="LET832" s="32"/>
      <c r="LEU832" s="32"/>
      <c r="LEV832" s="32"/>
      <c r="LEW832" s="32"/>
      <c r="LEX832" s="32"/>
      <c r="LEY832" s="32"/>
      <c r="LEZ832" s="32"/>
      <c r="LFA832" s="32"/>
      <c r="LFB832" s="32"/>
      <c r="LFC832" s="32"/>
      <c r="LFD832" s="32"/>
      <c r="LFE832" s="32"/>
      <c r="LFF832" s="32"/>
      <c r="LFG832" s="32"/>
      <c r="LFH832" s="32"/>
      <c r="LFI832" s="32"/>
      <c r="LFJ832" s="32"/>
      <c r="LFK832" s="32"/>
      <c r="LFL832" s="32"/>
      <c r="LFM832" s="32"/>
      <c r="LFN832" s="32"/>
      <c r="LFO832" s="32"/>
      <c r="LFP832" s="32"/>
      <c r="LFQ832" s="32"/>
      <c r="LFR832" s="32"/>
      <c r="LFS832" s="32"/>
      <c r="LFT832" s="32"/>
      <c r="LFU832" s="32"/>
      <c r="LFV832" s="32"/>
      <c r="LFW832" s="32"/>
      <c r="LFX832" s="32"/>
      <c r="LFY832" s="32"/>
      <c r="LFZ832" s="32"/>
      <c r="LGA832" s="32"/>
      <c r="LGB832" s="32"/>
      <c r="LGC832" s="32"/>
      <c r="LGD832" s="32"/>
      <c r="LGE832" s="32"/>
      <c r="LGF832" s="32"/>
      <c r="LGG832" s="32"/>
      <c r="LGH832" s="32"/>
      <c r="LGI832" s="32"/>
      <c r="LGJ832" s="32"/>
      <c r="LGK832" s="32"/>
      <c r="LGL832" s="32"/>
      <c r="LGM832" s="32"/>
      <c r="LGN832" s="32"/>
      <c r="LGO832" s="32"/>
      <c r="LGP832" s="32"/>
      <c r="LGQ832" s="32"/>
      <c r="LGR832" s="32"/>
      <c r="LGS832" s="32"/>
      <c r="LGT832" s="32"/>
      <c r="LGU832" s="32"/>
      <c r="LGV832" s="32"/>
      <c r="LGW832" s="32"/>
      <c r="LGX832" s="32"/>
      <c r="LGY832" s="32"/>
      <c r="LGZ832" s="32"/>
      <c r="LHA832" s="32"/>
      <c r="LHB832" s="32"/>
      <c r="LHC832" s="32"/>
      <c r="LHD832" s="32"/>
      <c r="LHE832" s="32"/>
      <c r="LHF832" s="32"/>
      <c r="LHG832" s="32"/>
      <c r="LHH832" s="32"/>
      <c r="LHI832" s="32"/>
      <c r="LHJ832" s="32"/>
      <c r="LHK832" s="32"/>
      <c r="LHL832" s="32"/>
      <c r="LHM832" s="32"/>
      <c r="LHN832" s="32"/>
      <c r="LHO832" s="32"/>
      <c r="LHP832" s="32"/>
      <c r="LHQ832" s="32"/>
      <c r="LHR832" s="32"/>
      <c r="LHS832" s="32"/>
      <c r="LHT832" s="32"/>
      <c r="LHU832" s="32"/>
      <c r="LHV832" s="32"/>
      <c r="LHW832" s="32"/>
      <c r="LHX832" s="32"/>
      <c r="LHY832" s="32"/>
      <c r="LHZ832" s="32"/>
      <c r="LIA832" s="32"/>
      <c r="LIB832" s="32"/>
      <c r="LIC832" s="32"/>
      <c r="LID832" s="32"/>
      <c r="LIE832" s="32"/>
      <c r="LIF832" s="32"/>
      <c r="LIG832" s="32"/>
      <c r="LIH832" s="32"/>
      <c r="LII832" s="32"/>
      <c r="LIJ832" s="32"/>
      <c r="LIK832" s="32"/>
      <c r="LIL832" s="32"/>
      <c r="LIM832" s="32"/>
      <c r="LIN832" s="32"/>
      <c r="LIO832" s="32"/>
      <c r="LIP832" s="32"/>
      <c r="LIQ832" s="32"/>
      <c r="LIR832" s="32"/>
      <c r="LIS832" s="32"/>
      <c r="LIT832" s="32"/>
      <c r="LIU832" s="32"/>
      <c r="LIV832" s="32"/>
      <c r="LIW832" s="32"/>
      <c r="LIX832" s="32"/>
      <c r="LIY832" s="32"/>
      <c r="LIZ832" s="32"/>
      <c r="LJA832" s="32"/>
      <c r="LJB832" s="32"/>
      <c r="LJC832" s="32"/>
      <c r="LJD832" s="32"/>
      <c r="LJE832" s="32"/>
      <c r="LJF832" s="32"/>
      <c r="LJG832" s="32"/>
      <c r="LJH832" s="32"/>
      <c r="LJI832" s="32"/>
      <c r="LJJ832" s="32"/>
      <c r="LJK832" s="32"/>
      <c r="LJL832" s="32"/>
      <c r="LJM832" s="32"/>
      <c r="LJN832" s="32"/>
      <c r="LJO832" s="32"/>
      <c r="LJP832" s="32"/>
      <c r="LJQ832" s="32"/>
      <c r="LJR832" s="32"/>
      <c r="LJS832" s="32"/>
      <c r="LJT832" s="32"/>
      <c r="LJU832" s="32"/>
      <c r="LJV832" s="32"/>
      <c r="LJW832" s="32"/>
      <c r="LJX832" s="32"/>
      <c r="LJY832" s="32"/>
      <c r="LJZ832" s="32"/>
      <c r="LKA832" s="32"/>
      <c r="LKB832" s="32"/>
      <c r="LKC832" s="32"/>
      <c r="LKD832" s="32"/>
      <c r="LKE832" s="32"/>
      <c r="LKF832" s="32"/>
      <c r="LKG832" s="32"/>
      <c r="LKH832" s="32"/>
      <c r="LKI832" s="32"/>
      <c r="LKJ832" s="32"/>
      <c r="LKK832" s="32"/>
      <c r="LKL832" s="32"/>
      <c r="LKM832" s="32"/>
      <c r="LKN832" s="32"/>
      <c r="LKO832" s="32"/>
      <c r="LKP832" s="32"/>
      <c r="LKQ832" s="32"/>
      <c r="LKR832" s="32"/>
      <c r="LKS832" s="32"/>
      <c r="LKT832" s="32"/>
      <c r="LKU832" s="32"/>
      <c r="LKV832" s="32"/>
      <c r="LKW832" s="32"/>
      <c r="LKX832" s="32"/>
      <c r="LKY832" s="32"/>
      <c r="LKZ832" s="32"/>
      <c r="LLA832" s="32"/>
      <c r="LLB832" s="32"/>
      <c r="LLC832" s="32"/>
      <c r="LLD832" s="32"/>
      <c r="LLE832" s="32"/>
      <c r="LLF832" s="32"/>
      <c r="LLG832" s="32"/>
      <c r="LLH832" s="32"/>
      <c r="LLI832" s="32"/>
      <c r="LLJ832" s="32"/>
      <c r="LLK832" s="32"/>
      <c r="LLL832" s="32"/>
      <c r="LLM832" s="32"/>
      <c r="LLN832" s="32"/>
      <c r="LLO832" s="32"/>
      <c r="LLP832" s="32"/>
      <c r="LLQ832" s="32"/>
      <c r="LLR832" s="32"/>
      <c r="LLS832" s="32"/>
      <c r="LLT832" s="32"/>
      <c r="LLU832" s="32"/>
      <c r="LLV832" s="32"/>
      <c r="LLW832" s="32"/>
      <c r="LLX832" s="32"/>
      <c r="LLY832" s="32"/>
      <c r="LLZ832" s="32"/>
      <c r="LMA832" s="32"/>
      <c r="LMB832" s="32"/>
      <c r="LMC832" s="32"/>
      <c r="LMD832" s="32"/>
      <c r="LME832" s="32"/>
      <c r="LMF832" s="32"/>
      <c r="LMG832" s="32"/>
      <c r="LMH832" s="32"/>
      <c r="LMI832" s="32"/>
      <c r="LMJ832" s="32"/>
      <c r="LMK832" s="32"/>
      <c r="LML832" s="32"/>
      <c r="LMM832" s="32"/>
      <c r="LMN832" s="32"/>
      <c r="LMO832" s="32"/>
      <c r="LMP832" s="32"/>
      <c r="LMQ832" s="32"/>
      <c r="LMR832" s="32"/>
      <c r="LMS832" s="32"/>
      <c r="LMT832" s="32"/>
      <c r="LMU832" s="32"/>
      <c r="LMV832" s="32"/>
      <c r="LMW832" s="32"/>
      <c r="LMX832" s="32"/>
      <c r="LMY832" s="32"/>
      <c r="LMZ832" s="32"/>
      <c r="LNA832" s="32"/>
      <c r="LNB832" s="32"/>
      <c r="LNC832" s="32"/>
      <c r="LND832" s="32"/>
      <c r="LNE832" s="32"/>
      <c r="LNF832" s="32"/>
      <c r="LNG832" s="32"/>
      <c r="LNH832" s="32"/>
      <c r="LNI832" s="32"/>
      <c r="LNJ832" s="32"/>
      <c r="LNK832" s="32"/>
      <c r="LNL832" s="32"/>
      <c r="LNM832" s="32"/>
      <c r="LNN832" s="32"/>
      <c r="LNO832" s="32"/>
      <c r="LNP832" s="32"/>
      <c r="LNQ832" s="32"/>
      <c r="LNR832" s="32"/>
      <c r="LNS832" s="32"/>
      <c r="LNT832" s="32"/>
      <c r="LNU832" s="32"/>
      <c r="LNV832" s="32"/>
      <c r="LNW832" s="32"/>
      <c r="LNX832" s="32"/>
      <c r="LNY832" s="32"/>
      <c r="LNZ832" s="32"/>
      <c r="LOA832" s="32"/>
      <c r="LOB832" s="32"/>
      <c r="LOC832" s="32"/>
      <c r="LOD832" s="32"/>
      <c r="LOE832" s="32"/>
      <c r="LOF832" s="32"/>
      <c r="LOG832" s="32"/>
      <c r="LOH832" s="32"/>
      <c r="LOI832" s="32"/>
      <c r="LOJ832" s="32"/>
      <c r="LOK832" s="32"/>
      <c r="LOL832" s="32"/>
      <c r="LOM832" s="32"/>
      <c r="LON832" s="32"/>
      <c r="LOO832" s="32"/>
      <c r="LOP832" s="32"/>
      <c r="LOQ832" s="32"/>
      <c r="LOR832" s="32"/>
      <c r="LOS832" s="32"/>
      <c r="LOT832" s="32"/>
      <c r="LOU832" s="32"/>
      <c r="LOV832" s="32"/>
      <c r="LOW832" s="32"/>
      <c r="LOX832" s="32"/>
      <c r="LOY832" s="32"/>
      <c r="LOZ832" s="32"/>
      <c r="LPA832" s="32"/>
      <c r="LPB832" s="32"/>
      <c r="LPC832" s="32"/>
      <c r="LPD832" s="32"/>
      <c r="LPE832" s="32"/>
      <c r="LPF832" s="32"/>
      <c r="LPG832" s="32"/>
      <c r="LPH832" s="32"/>
      <c r="LPI832" s="32"/>
      <c r="LPJ832" s="32"/>
      <c r="LPK832" s="32"/>
      <c r="LPL832" s="32"/>
      <c r="LPM832" s="32"/>
      <c r="LPN832" s="32"/>
      <c r="LPO832" s="32"/>
      <c r="LPP832" s="32"/>
      <c r="LPQ832" s="32"/>
      <c r="LPR832" s="32"/>
      <c r="LPS832" s="32"/>
      <c r="LPT832" s="32"/>
      <c r="LPU832" s="32"/>
      <c r="LPV832" s="32"/>
      <c r="LPW832" s="32"/>
      <c r="LPX832" s="32"/>
      <c r="LPY832" s="32"/>
      <c r="LPZ832" s="32"/>
      <c r="LQA832" s="32"/>
      <c r="LQB832" s="32"/>
      <c r="LQC832" s="32"/>
      <c r="LQD832" s="32"/>
      <c r="LQE832" s="32"/>
      <c r="LQF832" s="32"/>
      <c r="LQG832" s="32"/>
      <c r="LQH832" s="32"/>
      <c r="LQI832" s="32"/>
      <c r="LQJ832" s="32"/>
      <c r="LQK832" s="32"/>
      <c r="LQL832" s="32"/>
      <c r="LQM832" s="32"/>
      <c r="LQN832" s="32"/>
      <c r="LQO832" s="32"/>
      <c r="LQP832" s="32"/>
      <c r="LQQ832" s="32"/>
      <c r="LQR832" s="32"/>
      <c r="LQS832" s="32"/>
      <c r="LQT832" s="32"/>
      <c r="LQU832" s="32"/>
      <c r="LQV832" s="32"/>
      <c r="LQW832" s="32"/>
      <c r="LQX832" s="32"/>
      <c r="LQY832" s="32"/>
      <c r="LQZ832" s="32"/>
      <c r="LRA832" s="32"/>
      <c r="LRB832" s="32"/>
      <c r="LRC832" s="32"/>
      <c r="LRD832" s="32"/>
      <c r="LRE832" s="32"/>
      <c r="LRF832" s="32"/>
      <c r="LRG832" s="32"/>
      <c r="LRH832" s="32"/>
      <c r="LRI832" s="32"/>
      <c r="LRJ832" s="32"/>
      <c r="LRK832" s="32"/>
      <c r="LRL832" s="32"/>
      <c r="LRM832" s="32"/>
      <c r="LRN832" s="32"/>
      <c r="LRO832" s="32"/>
      <c r="LRP832" s="32"/>
      <c r="LRQ832" s="32"/>
      <c r="LRR832" s="32"/>
      <c r="LRS832" s="32"/>
      <c r="LRT832" s="32"/>
      <c r="LRU832" s="32"/>
      <c r="LRV832" s="32"/>
      <c r="LRW832" s="32"/>
      <c r="LRX832" s="32"/>
      <c r="LRY832" s="32"/>
      <c r="LRZ832" s="32"/>
      <c r="LSA832" s="32"/>
      <c r="LSB832" s="32"/>
      <c r="LSC832" s="32"/>
      <c r="LSD832" s="32"/>
      <c r="LSE832" s="32"/>
      <c r="LSF832" s="32"/>
      <c r="LSG832" s="32"/>
      <c r="LSH832" s="32"/>
      <c r="LSI832" s="32"/>
      <c r="LSJ832" s="32"/>
      <c r="LSK832" s="32"/>
      <c r="LSL832" s="32"/>
      <c r="LSM832" s="32"/>
      <c r="LSN832" s="32"/>
      <c r="LSO832" s="32"/>
      <c r="LSP832" s="32"/>
      <c r="LSQ832" s="32"/>
      <c r="LSR832" s="32"/>
      <c r="LSS832" s="32"/>
      <c r="LST832" s="32"/>
      <c r="LSU832" s="32"/>
      <c r="LSV832" s="32"/>
      <c r="LSW832" s="32"/>
      <c r="LSX832" s="32"/>
      <c r="LSY832" s="32"/>
      <c r="LSZ832" s="32"/>
      <c r="LTA832" s="32"/>
      <c r="LTB832" s="32"/>
      <c r="LTC832" s="32"/>
      <c r="LTD832" s="32"/>
      <c r="LTE832" s="32"/>
      <c r="LTF832" s="32"/>
      <c r="LTG832" s="32"/>
      <c r="LTH832" s="32"/>
      <c r="LTI832" s="32"/>
      <c r="LTJ832" s="32"/>
      <c r="LTK832" s="32"/>
      <c r="LTL832" s="32"/>
      <c r="LTM832" s="32"/>
      <c r="LTN832" s="32"/>
      <c r="LTO832" s="32"/>
      <c r="LTP832" s="32"/>
      <c r="LTQ832" s="32"/>
      <c r="LTR832" s="32"/>
      <c r="LTS832" s="32"/>
      <c r="LTT832" s="32"/>
      <c r="LTU832" s="32"/>
      <c r="LTV832" s="32"/>
      <c r="LTW832" s="32"/>
      <c r="LTX832" s="32"/>
      <c r="LTY832" s="32"/>
      <c r="LTZ832" s="32"/>
      <c r="LUA832" s="32"/>
      <c r="LUB832" s="32"/>
      <c r="LUC832" s="32"/>
      <c r="LUD832" s="32"/>
      <c r="LUE832" s="32"/>
      <c r="LUF832" s="32"/>
      <c r="LUG832" s="32"/>
      <c r="LUH832" s="32"/>
      <c r="LUI832" s="32"/>
      <c r="LUJ832" s="32"/>
      <c r="LUK832" s="32"/>
      <c r="LUL832" s="32"/>
      <c r="LUM832" s="32"/>
      <c r="LUN832" s="32"/>
      <c r="LUO832" s="32"/>
      <c r="LUP832" s="32"/>
      <c r="LUQ832" s="32"/>
      <c r="LUR832" s="32"/>
      <c r="LUS832" s="32"/>
      <c r="LUT832" s="32"/>
      <c r="LUU832" s="32"/>
      <c r="LUV832" s="32"/>
      <c r="LUW832" s="32"/>
      <c r="LUX832" s="32"/>
      <c r="LUY832" s="32"/>
      <c r="LUZ832" s="32"/>
      <c r="LVA832" s="32"/>
      <c r="LVB832" s="32"/>
      <c r="LVC832" s="32"/>
      <c r="LVD832" s="32"/>
      <c r="LVE832" s="32"/>
      <c r="LVF832" s="32"/>
      <c r="LVG832" s="32"/>
      <c r="LVH832" s="32"/>
      <c r="LVI832" s="32"/>
      <c r="LVJ832" s="32"/>
      <c r="LVK832" s="32"/>
      <c r="LVL832" s="32"/>
      <c r="LVM832" s="32"/>
      <c r="LVN832" s="32"/>
      <c r="LVO832" s="32"/>
      <c r="LVP832" s="32"/>
      <c r="LVQ832" s="32"/>
      <c r="LVR832" s="32"/>
      <c r="LVS832" s="32"/>
      <c r="LVT832" s="32"/>
      <c r="LVU832" s="32"/>
      <c r="LVV832" s="32"/>
      <c r="LVW832" s="32"/>
      <c r="LVX832" s="32"/>
      <c r="LVY832" s="32"/>
      <c r="LVZ832" s="32"/>
      <c r="LWA832" s="32"/>
      <c r="LWB832" s="32"/>
      <c r="LWC832" s="32"/>
      <c r="LWD832" s="32"/>
      <c r="LWE832" s="32"/>
      <c r="LWF832" s="32"/>
      <c r="LWG832" s="32"/>
      <c r="LWH832" s="32"/>
      <c r="LWI832" s="32"/>
      <c r="LWJ832" s="32"/>
      <c r="LWK832" s="32"/>
      <c r="LWL832" s="32"/>
      <c r="LWM832" s="32"/>
      <c r="LWN832" s="32"/>
      <c r="LWO832" s="32"/>
      <c r="LWP832" s="32"/>
      <c r="LWQ832" s="32"/>
      <c r="LWR832" s="32"/>
      <c r="LWS832" s="32"/>
      <c r="LWT832" s="32"/>
      <c r="LWU832" s="32"/>
      <c r="LWV832" s="32"/>
      <c r="LWW832" s="32"/>
      <c r="LWX832" s="32"/>
      <c r="LWY832" s="32"/>
      <c r="LWZ832" s="32"/>
      <c r="LXA832" s="32"/>
      <c r="LXB832" s="32"/>
      <c r="LXC832" s="32"/>
      <c r="LXD832" s="32"/>
      <c r="LXE832" s="32"/>
      <c r="LXF832" s="32"/>
      <c r="LXG832" s="32"/>
      <c r="LXH832" s="32"/>
      <c r="LXI832" s="32"/>
      <c r="LXJ832" s="32"/>
      <c r="LXK832" s="32"/>
      <c r="LXL832" s="32"/>
      <c r="LXM832" s="32"/>
      <c r="LXN832" s="32"/>
      <c r="LXO832" s="32"/>
      <c r="LXP832" s="32"/>
      <c r="LXQ832" s="32"/>
      <c r="LXR832" s="32"/>
      <c r="LXS832" s="32"/>
      <c r="LXT832" s="32"/>
      <c r="LXU832" s="32"/>
      <c r="LXV832" s="32"/>
      <c r="LXW832" s="32"/>
      <c r="LXX832" s="32"/>
      <c r="LXY832" s="32"/>
      <c r="LXZ832" s="32"/>
      <c r="LYA832" s="32"/>
      <c r="LYB832" s="32"/>
      <c r="LYC832" s="32"/>
      <c r="LYD832" s="32"/>
      <c r="LYE832" s="32"/>
      <c r="LYF832" s="32"/>
      <c r="LYG832" s="32"/>
      <c r="LYH832" s="32"/>
      <c r="LYI832" s="32"/>
      <c r="LYJ832" s="32"/>
      <c r="LYK832" s="32"/>
      <c r="LYL832" s="32"/>
      <c r="LYM832" s="32"/>
      <c r="LYN832" s="32"/>
      <c r="LYO832" s="32"/>
      <c r="LYP832" s="32"/>
      <c r="LYQ832" s="32"/>
      <c r="LYR832" s="32"/>
      <c r="LYS832" s="32"/>
      <c r="LYT832" s="32"/>
      <c r="LYU832" s="32"/>
      <c r="LYV832" s="32"/>
      <c r="LYW832" s="32"/>
      <c r="LYX832" s="32"/>
      <c r="LYY832" s="32"/>
      <c r="LYZ832" s="32"/>
      <c r="LZA832" s="32"/>
      <c r="LZB832" s="32"/>
      <c r="LZC832" s="32"/>
      <c r="LZD832" s="32"/>
      <c r="LZE832" s="32"/>
      <c r="LZF832" s="32"/>
      <c r="LZG832" s="32"/>
      <c r="LZH832" s="32"/>
      <c r="LZI832" s="32"/>
      <c r="LZJ832" s="32"/>
      <c r="LZK832" s="32"/>
      <c r="LZL832" s="32"/>
      <c r="LZM832" s="32"/>
      <c r="LZN832" s="32"/>
      <c r="LZO832" s="32"/>
      <c r="LZP832" s="32"/>
      <c r="LZQ832" s="32"/>
      <c r="LZR832" s="32"/>
      <c r="LZS832" s="32"/>
      <c r="LZT832" s="32"/>
      <c r="LZU832" s="32"/>
      <c r="LZV832" s="32"/>
      <c r="LZW832" s="32"/>
      <c r="LZX832" s="32"/>
      <c r="LZY832" s="32"/>
      <c r="LZZ832" s="32"/>
      <c r="MAA832" s="32"/>
      <c r="MAB832" s="32"/>
      <c r="MAC832" s="32"/>
      <c r="MAD832" s="32"/>
      <c r="MAE832" s="32"/>
      <c r="MAF832" s="32"/>
      <c r="MAG832" s="32"/>
      <c r="MAH832" s="32"/>
      <c r="MAI832" s="32"/>
      <c r="MAJ832" s="32"/>
      <c r="MAK832" s="32"/>
      <c r="MAL832" s="32"/>
      <c r="MAM832" s="32"/>
      <c r="MAN832" s="32"/>
      <c r="MAO832" s="32"/>
      <c r="MAP832" s="32"/>
      <c r="MAQ832" s="32"/>
      <c r="MAR832" s="32"/>
      <c r="MAS832" s="32"/>
      <c r="MAT832" s="32"/>
      <c r="MAU832" s="32"/>
      <c r="MAV832" s="32"/>
      <c r="MAW832" s="32"/>
      <c r="MAX832" s="32"/>
      <c r="MAY832" s="32"/>
      <c r="MAZ832" s="32"/>
      <c r="MBA832" s="32"/>
      <c r="MBB832" s="32"/>
      <c r="MBC832" s="32"/>
      <c r="MBD832" s="32"/>
      <c r="MBE832" s="32"/>
      <c r="MBF832" s="32"/>
      <c r="MBG832" s="32"/>
      <c r="MBH832" s="32"/>
      <c r="MBI832" s="32"/>
      <c r="MBJ832" s="32"/>
      <c r="MBK832" s="32"/>
      <c r="MBL832" s="32"/>
      <c r="MBM832" s="32"/>
      <c r="MBN832" s="32"/>
      <c r="MBO832" s="32"/>
      <c r="MBP832" s="32"/>
      <c r="MBQ832" s="32"/>
      <c r="MBR832" s="32"/>
      <c r="MBS832" s="32"/>
      <c r="MBT832" s="32"/>
      <c r="MBU832" s="32"/>
      <c r="MBV832" s="32"/>
      <c r="MBW832" s="32"/>
      <c r="MBX832" s="32"/>
      <c r="MBY832" s="32"/>
      <c r="MBZ832" s="32"/>
      <c r="MCA832" s="32"/>
      <c r="MCB832" s="32"/>
      <c r="MCC832" s="32"/>
      <c r="MCD832" s="32"/>
      <c r="MCE832" s="32"/>
      <c r="MCF832" s="32"/>
      <c r="MCG832" s="32"/>
      <c r="MCH832" s="32"/>
      <c r="MCI832" s="32"/>
      <c r="MCJ832" s="32"/>
      <c r="MCK832" s="32"/>
      <c r="MCL832" s="32"/>
      <c r="MCM832" s="32"/>
      <c r="MCN832" s="32"/>
      <c r="MCO832" s="32"/>
      <c r="MCP832" s="32"/>
      <c r="MCQ832" s="32"/>
      <c r="MCR832" s="32"/>
      <c r="MCS832" s="32"/>
      <c r="MCT832" s="32"/>
      <c r="MCU832" s="32"/>
      <c r="MCV832" s="32"/>
      <c r="MCW832" s="32"/>
      <c r="MCX832" s="32"/>
      <c r="MCY832" s="32"/>
      <c r="MCZ832" s="32"/>
      <c r="MDA832" s="32"/>
      <c r="MDB832" s="32"/>
      <c r="MDC832" s="32"/>
      <c r="MDD832" s="32"/>
      <c r="MDE832" s="32"/>
      <c r="MDF832" s="32"/>
      <c r="MDG832" s="32"/>
      <c r="MDH832" s="32"/>
      <c r="MDI832" s="32"/>
      <c r="MDJ832" s="32"/>
      <c r="MDK832" s="32"/>
      <c r="MDL832" s="32"/>
      <c r="MDM832" s="32"/>
      <c r="MDN832" s="32"/>
      <c r="MDO832" s="32"/>
      <c r="MDP832" s="32"/>
      <c r="MDQ832" s="32"/>
      <c r="MDR832" s="32"/>
      <c r="MDS832" s="32"/>
      <c r="MDT832" s="32"/>
      <c r="MDU832" s="32"/>
      <c r="MDV832" s="32"/>
      <c r="MDW832" s="32"/>
      <c r="MDX832" s="32"/>
      <c r="MDY832" s="32"/>
      <c r="MDZ832" s="32"/>
      <c r="MEA832" s="32"/>
      <c r="MEB832" s="32"/>
      <c r="MEC832" s="32"/>
      <c r="MED832" s="32"/>
      <c r="MEE832" s="32"/>
      <c r="MEF832" s="32"/>
      <c r="MEG832" s="32"/>
      <c r="MEH832" s="32"/>
      <c r="MEI832" s="32"/>
      <c r="MEJ832" s="32"/>
      <c r="MEK832" s="32"/>
      <c r="MEL832" s="32"/>
      <c r="MEM832" s="32"/>
      <c r="MEN832" s="32"/>
      <c r="MEO832" s="32"/>
      <c r="MEP832" s="32"/>
      <c r="MEQ832" s="32"/>
      <c r="MER832" s="32"/>
      <c r="MES832" s="32"/>
      <c r="MET832" s="32"/>
      <c r="MEU832" s="32"/>
      <c r="MEV832" s="32"/>
      <c r="MEW832" s="32"/>
      <c r="MEX832" s="32"/>
      <c r="MEY832" s="32"/>
      <c r="MEZ832" s="32"/>
      <c r="MFA832" s="32"/>
      <c r="MFB832" s="32"/>
      <c r="MFC832" s="32"/>
      <c r="MFD832" s="32"/>
      <c r="MFE832" s="32"/>
      <c r="MFF832" s="32"/>
      <c r="MFG832" s="32"/>
      <c r="MFH832" s="32"/>
      <c r="MFI832" s="32"/>
      <c r="MFJ832" s="32"/>
      <c r="MFK832" s="32"/>
      <c r="MFL832" s="32"/>
      <c r="MFM832" s="32"/>
      <c r="MFN832" s="32"/>
      <c r="MFO832" s="32"/>
      <c r="MFP832" s="32"/>
      <c r="MFQ832" s="32"/>
      <c r="MFR832" s="32"/>
      <c r="MFS832" s="32"/>
      <c r="MFT832" s="32"/>
      <c r="MFU832" s="32"/>
      <c r="MFV832" s="32"/>
      <c r="MFW832" s="32"/>
      <c r="MFX832" s="32"/>
      <c r="MFY832" s="32"/>
      <c r="MFZ832" s="32"/>
      <c r="MGA832" s="32"/>
      <c r="MGB832" s="32"/>
      <c r="MGC832" s="32"/>
      <c r="MGD832" s="32"/>
      <c r="MGE832" s="32"/>
      <c r="MGF832" s="32"/>
      <c r="MGG832" s="32"/>
      <c r="MGH832" s="32"/>
      <c r="MGI832" s="32"/>
      <c r="MGJ832" s="32"/>
      <c r="MGK832" s="32"/>
      <c r="MGL832" s="32"/>
      <c r="MGM832" s="32"/>
      <c r="MGN832" s="32"/>
      <c r="MGO832" s="32"/>
      <c r="MGP832" s="32"/>
      <c r="MGQ832" s="32"/>
      <c r="MGR832" s="32"/>
      <c r="MGS832" s="32"/>
      <c r="MGT832" s="32"/>
      <c r="MGU832" s="32"/>
      <c r="MGV832" s="32"/>
      <c r="MGW832" s="32"/>
      <c r="MGX832" s="32"/>
      <c r="MGY832" s="32"/>
      <c r="MGZ832" s="32"/>
      <c r="MHA832" s="32"/>
      <c r="MHB832" s="32"/>
      <c r="MHC832" s="32"/>
      <c r="MHD832" s="32"/>
      <c r="MHE832" s="32"/>
      <c r="MHF832" s="32"/>
      <c r="MHG832" s="32"/>
      <c r="MHH832" s="32"/>
      <c r="MHI832" s="32"/>
      <c r="MHJ832" s="32"/>
      <c r="MHK832" s="32"/>
      <c r="MHL832" s="32"/>
      <c r="MHM832" s="32"/>
      <c r="MHN832" s="32"/>
      <c r="MHO832" s="32"/>
      <c r="MHP832" s="32"/>
      <c r="MHQ832" s="32"/>
      <c r="MHR832" s="32"/>
      <c r="MHS832" s="32"/>
      <c r="MHT832" s="32"/>
      <c r="MHU832" s="32"/>
      <c r="MHV832" s="32"/>
      <c r="MHW832" s="32"/>
      <c r="MHX832" s="32"/>
      <c r="MHY832" s="32"/>
      <c r="MHZ832" s="32"/>
      <c r="MIA832" s="32"/>
      <c r="MIB832" s="32"/>
      <c r="MIC832" s="32"/>
      <c r="MID832" s="32"/>
      <c r="MIE832" s="32"/>
      <c r="MIF832" s="32"/>
      <c r="MIG832" s="32"/>
      <c r="MIH832" s="32"/>
      <c r="MII832" s="32"/>
      <c r="MIJ832" s="32"/>
      <c r="MIK832" s="32"/>
      <c r="MIL832" s="32"/>
      <c r="MIM832" s="32"/>
      <c r="MIN832" s="32"/>
      <c r="MIO832" s="32"/>
      <c r="MIP832" s="32"/>
      <c r="MIQ832" s="32"/>
      <c r="MIR832" s="32"/>
      <c r="MIS832" s="32"/>
      <c r="MIT832" s="32"/>
      <c r="MIU832" s="32"/>
      <c r="MIV832" s="32"/>
      <c r="MIW832" s="32"/>
      <c r="MIX832" s="32"/>
      <c r="MIY832" s="32"/>
      <c r="MIZ832" s="32"/>
      <c r="MJA832" s="32"/>
      <c r="MJB832" s="32"/>
      <c r="MJC832" s="32"/>
      <c r="MJD832" s="32"/>
      <c r="MJE832" s="32"/>
      <c r="MJF832" s="32"/>
      <c r="MJG832" s="32"/>
      <c r="MJH832" s="32"/>
      <c r="MJI832" s="32"/>
      <c r="MJJ832" s="32"/>
      <c r="MJK832" s="32"/>
      <c r="MJL832" s="32"/>
      <c r="MJM832" s="32"/>
      <c r="MJN832" s="32"/>
      <c r="MJO832" s="32"/>
      <c r="MJP832" s="32"/>
      <c r="MJQ832" s="32"/>
      <c r="MJR832" s="32"/>
      <c r="MJS832" s="32"/>
      <c r="MJT832" s="32"/>
      <c r="MJU832" s="32"/>
      <c r="MJV832" s="32"/>
      <c r="MJW832" s="32"/>
      <c r="MJX832" s="32"/>
      <c r="MJY832" s="32"/>
      <c r="MJZ832" s="32"/>
      <c r="MKA832" s="32"/>
      <c r="MKB832" s="32"/>
      <c r="MKC832" s="32"/>
      <c r="MKD832" s="32"/>
      <c r="MKE832" s="32"/>
      <c r="MKF832" s="32"/>
      <c r="MKG832" s="32"/>
      <c r="MKH832" s="32"/>
      <c r="MKI832" s="32"/>
      <c r="MKJ832" s="32"/>
      <c r="MKK832" s="32"/>
      <c r="MKL832" s="32"/>
      <c r="MKM832" s="32"/>
      <c r="MKN832" s="32"/>
      <c r="MKO832" s="32"/>
      <c r="MKP832" s="32"/>
      <c r="MKQ832" s="32"/>
      <c r="MKR832" s="32"/>
      <c r="MKS832" s="32"/>
      <c r="MKT832" s="32"/>
      <c r="MKU832" s="32"/>
      <c r="MKV832" s="32"/>
      <c r="MKW832" s="32"/>
      <c r="MKX832" s="32"/>
      <c r="MKY832" s="32"/>
      <c r="MKZ832" s="32"/>
      <c r="MLA832" s="32"/>
      <c r="MLB832" s="32"/>
      <c r="MLC832" s="32"/>
      <c r="MLD832" s="32"/>
      <c r="MLE832" s="32"/>
      <c r="MLF832" s="32"/>
      <c r="MLG832" s="32"/>
      <c r="MLH832" s="32"/>
      <c r="MLI832" s="32"/>
      <c r="MLJ832" s="32"/>
      <c r="MLK832" s="32"/>
      <c r="MLL832" s="32"/>
      <c r="MLM832" s="32"/>
      <c r="MLN832" s="32"/>
      <c r="MLO832" s="32"/>
      <c r="MLP832" s="32"/>
      <c r="MLQ832" s="32"/>
      <c r="MLR832" s="32"/>
      <c r="MLS832" s="32"/>
      <c r="MLT832" s="32"/>
      <c r="MLU832" s="32"/>
      <c r="MLV832" s="32"/>
      <c r="MLW832" s="32"/>
      <c r="MLX832" s="32"/>
      <c r="MLY832" s="32"/>
      <c r="MLZ832" s="32"/>
      <c r="MMA832" s="32"/>
      <c r="MMB832" s="32"/>
      <c r="MMC832" s="32"/>
      <c r="MMD832" s="32"/>
      <c r="MME832" s="32"/>
      <c r="MMF832" s="32"/>
      <c r="MMG832" s="32"/>
      <c r="MMH832" s="32"/>
      <c r="MMI832" s="32"/>
      <c r="MMJ832" s="32"/>
      <c r="MMK832" s="32"/>
      <c r="MML832" s="32"/>
      <c r="MMM832" s="32"/>
      <c r="MMN832" s="32"/>
      <c r="MMO832" s="32"/>
      <c r="MMP832" s="32"/>
      <c r="MMQ832" s="32"/>
      <c r="MMR832" s="32"/>
      <c r="MMS832" s="32"/>
      <c r="MMT832" s="32"/>
      <c r="MMU832" s="32"/>
      <c r="MMV832" s="32"/>
      <c r="MMW832" s="32"/>
      <c r="MMX832" s="32"/>
      <c r="MMY832" s="32"/>
      <c r="MMZ832" s="32"/>
      <c r="MNA832" s="32"/>
      <c r="MNB832" s="32"/>
      <c r="MNC832" s="32"/>
      <c r="MND832" s="32"/>
      <c r="MNE832" s="32"/>
      <c r="MNF832" s="32"/>
      <c r="MNG832" s="32"/>
      <c r="MNH832" s="32"/>
      <c r="MNI832" s="32"/>
      <c r="MNJ832" s="32"/>
      <c r="MNK832" s="32"/>
      <c r="MNL832" s="32"/>
      <c r="MNM832" s="32"/>
      <c r="MNN832" s="32"/>
      <c r="MNO832" s="32"/>
      <c r="MNP832" s="32"/>
      <c r="MNQ832" s="32"/>
      <c r="MNR832" s="32"/>
      <c r="MNS832" s="32"/>
      <c r="MNT832" s="32"/>
      <c r="MNU832" s="32"/>
      <c r="MNV832" s="32"/>
      <c r="MNW832" s="32"/>
      <c r="MNX832" s="32"/>
      <c r="MNY832" s="32"/>
      <c r="MNZ832" s="32"/>
      <c r="MOA832" s="32"/>
      <c r="MOB832" s="32"/>
      <c r="MOC832" s="32"/>
      <c r="MOD832" s="32"/>
      <c r="MOE832" s="32"/>
      <c r="MOF832" s="32"/>
      <c r="MOG832" s="32"/>
      <c r="MOH832" s="32"/>
      <c r="MOI832" s="32"/>
      <c r="MOJ832" s="32"/>
      <c r="MOK832" s="32"/>
      <c r="MOL832" s="32"/>
      <c r="MOM832" s="32"/>
      <c r="MON832" s="32"/>
      <c r="MOO832" s="32"/>
      <c r="MOP832" s="32"/>
      <c r="MOQ832" s="32"/>
      <c r="MOR832" s="32"/>
      <c r="MOS832" s="32"/>
      <c r="MOT832" s="32"/>
      <c r="MOU832" s="32"/>
      <c r="MOV832" s="32"/>
      <c r="MOW832" s="32"/>
      <c r="MOX832" s="32"/>
      <c r="MOY832" s="32"/>
      <c r="MOZ832" s="32"/>
      <c r="MPA832" s="32"/>
      <c r="MPB832" s="32"/>
      <c r="MPC832" s="32"/>
      <c r="MPD832" s="32"/>
      <c r="MPE832" s="32"/>
      <c r="MPF832" s="32"/>
      <c r="MPG832" s="32"/>
      <c r="MPH832" s="32"/>
      <c r="MPI832" s="32"/>
      <c r="MPJ832" s="32"/>
      <c r="MPK832" s="32"/>
      <c r="MPL832" s="32"/>
      <c r="MPM832" s="32"/>
      <c r="MPN832" s="32"/>
      <c r="MPO832" s="32"/>
      <c r="MPP832" s="32"/>
      <c r="MPQ832" s="32"/>
      <c r="MPR832" s="32"/>
      <c r="MPS832" s="32"/>
      <c r="MPT832" s="32"/>
      <c r="MPU832" s="32"/>
      <c r="MPV832" s="32"/>
      <c r="MPW832" s="32"/>
      <c r="MPX832" s="32"/>
      <c r="MPY832" s="32"/>
      <c r="MPZ832" s="32"/>
      <c r="MQA832" s="32"/>
      <c r="MQB832" s="32"/>
      <c r="MQC832" s="32"/>
      <c r="MQD832" s="32"/>
      <c r="MQE832" s="32"/>
      <c r="MQF832" s="32"/>
      <c r="MQG832" s="32"/>
      <c r="MQH832" s="32"/>
      <c r="MQI832" s="32"/>
      <c r="MQJ832" s="32"/>
      <c r="MQK832" s="32"/>
      <c r="MQL832" s="32"/>
      <c r="MQM832" s="32"/>
      <c r="MQN832" s="32"/>
      <c r="MQO832" s="32"/>
      <c r="MQP832" s="32"/>
      <c r="MQQ832" s="32"/>
      <c r="MQR832" s="32"/>
      <c r="MQS832" s="32"/>
      <c r="MQT832" s="32"/>
      <c r="MQU832" s="32"/>
      <c r="MQV832" s="32"/>
      <c r="MQW832" s="32"/>
      <c r="MQX832" s="32"/>
      <c r="MQY832" s="32"/>
      <c r="MQZ832" s="32"/>
      <c r="MRA832" s="32"/>
      <c r="MRB832" s="32"/>
      <c r="MRC832" s="32"/>
      <c r="MRD832" s="32"/>
      <c r="MRE832" s="32"/>
      <c r="MRF832" s="32"/>
      <c r="MRG832" s="32"/>
      <c r="MRH832" s="32"/>
      <c r="MRI832" s="32"/>
      <c r="MRJ832" s="32"/>
      <c r="MRK832" s="32"/>
      <c r="MRL832" s="32"/>
      <c r="MRM832" s="32"/>
      <c r="MRN832" s="32"/>
      <c r="MRO832" s="32"/>
      <c r="MRP832" s="32"/>
      <c r="MRQ832" s="32"/>
      <c r="MRR832" s="32"/>
      <c r="MRS832" s="32"/>
      <c r="MRT832" s="32"/>
      <c r="MRU832" s="32"/>
      <c r="MRV832" s="32"/>
      <c r="MRW832" s="32"/>
      <c r="MRX832" s="32"/>
      <c r="MRY832" s="32"/>
      <c r="MRZ832" s="32"/>
      <c r="MSA832" s="32"/>
      <c r="MSB832" s="32"/>
      <c r="MSC832" s="32"/>
      <c r="MSD832" s="32"/>
      <c r="MSE832" s="32"/>
      <c r="MSF832" s="32"/>
      <c r="MSG832" s="32"/>
      <c r="MSH832" s="32"/>
      <c r="MSI832" s="32"/>
      <c r="MSJ832" s="32"/>
      <c r="MSK832" s="32"/>
      <c r="MSL832" s="32"/>
      <c r="MSM832" s="32"/>
      <c r="MSN832" s="32"/>
      <c r="MSO832" s="32"/>
      <c r="MSP832" s="32"/>
      <c r="MSQ832" s="32"/>
      <c r="MSR832" s="32"/>
      <c r="MSS832" s="32"/>
      <c r="MST832" s="32"/>
      <c r="MSU832" s="32"/>
      <c r="MSV832" s="32"/>
      <c r="MSW832" s="32"/>
      <c r="MSX832" s="32"/>
      <c r="MSY832" s="32"/>
      <c r="MSZ832" s="32"/>
      <c r="MTA832" s="32"/>
      <c r="MTB832" s="32"/>
      <c r="MTC832" s="32"/>
      <c r="MTD832" s="32"/>
      <c r="MTE832" s="32"/>
      <c r="MTF832" s="32"/>
      <c r="MTG832" s="32"/>
      <c r="MTH832" s="32"/>
      <c r="MTI832" s="32"/>
      <c r="MTJ832" s="32"/>
      <c r="MTK832" s="32"/>
      <c r="MTL832" s="32"/>
      <c r="MTM832" s="32"/>
      <c r="MTN832" s="32"/>
      <c r="MTO832" s="32"/>
      <c r="MTP832" s="32"/>
      <c r="MTQ832" s="32"/>
      <c r="MTR832" s="32"/>
      <c r="MTS832" s="32"/>
      <c r="MTT832" s="32"/>
      <c r="MTU832" s="32"/>
      <c r="MTV832" s="32"/>
      <c r="MTW832" s="32"/>
      <c r="MTX832" s="32"/>
      <c r="MTY832" s="32"/>
      <c r="MTZ832" s="32"/>
      <c r="MUA832" s="32"/>
      <c r="MUB832" s="32"/>
      <c r="MUC832" s="32"/>
      <c r="MUD832" s="32"/>
      <c r="MUE832" s="32"/>
      <c r="MUF832" s="32"/>
      <c r="MUG832" s="32"/>
      <c r="MUH832" s="32"/>
      <c r="MUI832" s="32"/>
      <c r="MUJ832" s="32"/>
      <c r="MUK832" s="32"/>
      <c r="MUL832" s="32"/>
      <c r="MUM832" s="32"/>
      <c r="MUN832" s="32"/>
      <c r="MUO832" s="32"/>
      <c r="MUP832" s="32"/>
      <c r="MUQ832" s="32"/>
      <c r="MUR832" s="32"/>
      <c r="MUS832" s="32"/>
      <c r="MUT832" s="32"/>
      <c r="MUU832" s="32"/>
      <c r="MUV832" s="32"/>
      <c r="MUW832" s="32"/>
      <c r="MUX832" s="32"/>
      <c r="MUY832" s="32"/>
      <c r="MUZ832" s="32"/>
      <c r="MVA832" s="32"/>
      <c r="MVB832" s="32"/>
      <c r="MVC832" s="32"/>
      <c r="MVD832" s="32"/>
      <c r="MVE832" s="32"/>
      <c r="MVF832" s="32"/>
      <c r="MVG832" s="32"/>
      <c r="MVH832" s="32"/>
      <c r="MVI832" s="32"/>
      <c r="MVJ832" s="32"/>
      <c r="MVK832" s="32"/>
      <c r="MVL832" s="32"/>
      <c r="MVM832" s="32"/>
      <c r="MVN832" s="32"/>
      <c r="MVO832" s="32"/>
      <c r="MVP832" s="32"/>
      <c r="MVQ832" s="32"/>
      <c r="MVR832" s="32"/>
      <c r="MVS832" s="32"/>
      <c r="MVT832" s="32"/>
      <c r="MVU832" s="32"/>
      <c r="MVV832" s="32"/>
      <c r="MVW832" s="32"/>
      <c r="MVX832" s="32"/>
      <c r="MVY832" s="32"/>
      <c r="MVZ832" s="32"/>
      <c r="MWA832" s="32"/>
      <c r="MWB832" s="32"/>
      <c r="MWC832" s="32"/>
      <c r="MWD832" s="32"/>
      <c r="MWE832" s="32"/>
      <c r="MWF832" s="32"/>
      <c r="MWG832" s="32"/>
      <c r="MWH832" s="32"/>
      <c r="MWI832" s="32"/>
      <c r="MWJ832" s="32"/>
      <c r="MWK832" s="32"/>
      <c r="MWL832" s="32"/>
      <c r="MWM832" s="32"/>
      <c r="MWN832" s="32"/>
      <c r="MWO832" s="32"/>
      <c r="MWP832" s="32"/>
      <c r="MWQ832" s="32"/>
      <c r="MWR832" s="32"/>
      <c r="MWS832" s="32"/>
      <c r="MWT832" s="32"/>
      <c r="MWU832" s="32"/>
      <c r="MWV832" s="32"/>
      <c r="MWW832" s="32"/>
      <c r="MWX832" s="32"/>
      <c r="MWY832" s="32"/>
      <c r="MWZ832" s="32"/>
      <c r="MXA832" s="32"/>
      <c r="MXB832" s="32"/>
      <c r="MXC832" s="32"/>
      <c r="MXD832" s="32"/>
      <c r="MXE832" s="32"/>
      <c r="MXF832" s="32"/>
      <c r="MXG832" s="32"/>
      <c r="MXH832" s="32"/>
      <c r="MXI832" s="32"/>
      <c r="MXJ832" s="32"/>
      <c r="MXK832" s="32"/>
      <c r="MXL832" s="32"/>
      <c r="MXM832" s="32"/>
      <c r="MXN832" s="32"/>
      <c r="MXO832" s="32"/>
      <c r="MXP832" s="32"/>
      <c r="MXQ832" s="32"/>
      <c r="MXR832" s="32"/>
      <c r="MXS832" s="32"/>
      <c r="MXT832" s="32"/>
      <c r="MXU832" s="32"/>
      <c r="MXV832" s="32"/>
      <c r="MXW832" s="32"/>
      <c r="MXX832" s="32"/>
      <c r="MXY832" s="32"/>
      <c r="MXZ832" s="32"/>
      <c r="MYA832" s="32"/>
      <c r="MYB832" s="32"/>
      <c r="MYC832" s="32"/>
      <c r="MYD832" s="32"/>
      <c r="MYE832" s="32"/>
      <c r="MYF832" s="32"/>
      <c r="MYG832" s="32"/>
      <c r="MYH832" s="32"/>
      <c r="MYI832" s="32"/>
      <c r="MYJ832" s="32"/>
      <c r="MYK832" s="32"/>
      <c r="MYL832" s="32"/>
      <c r="MYM832" s="32"/>
      <c r="MYN832" s="32"/>
      <c r="MYO832" s="32"/>
      <c r="MYP832" s="32"/>
      <c r="MYQ832" s="32"/>
      <c r="MYR832" s="32"/>
      <c r="MYS832" s="32"/>
      <c r="MYT832" s="32"/>
      <c r="MYU832" s="32"/>
      <c r="MYV832" s="32"/>
      <c r="MYW832" s="32"/>
      <c r="MYX832" s="32"/>
      <c r="MYY832" s="32"/>
      <c r="MYZ832" s="32"/>
      <c r="MZA832" s="32"/>
      <c r="MZB832" s="32"/>
      <c r="MZC832" s="32"/>
      <c r="MZD832" s="32"/>
      <c r="MZE832" s="32"/>
      <c r="MZF832" s="32"/>
      <c r="MZG832" s="32"/>
      <c r="MZH832" s="32"/>
      <c r="MZI832" s="32"/>
      <c r="MZJ832" s="32"/>
      <c r="MZK832" s="32"/>
      <c r="MZL832" s="32"/>
      <c r="MZM832" s="32"/>
      <c r="MZN832" s="32"/>
      <c r="MZO832" s="32"/>
      <c r="MZP832" s="32"/>
      <c r="MZQ832" s="32"/>
      <c r="MZR832" s="32"/>
      <c r="MZS832" s="32"/>
      <c r="MZT832" s="32"/>
      <c r="MZU832" s="32"/>
      <c r="MZV832" s="32"/>
      <c r="MZW832" s="32"/>
      <c r="MZX832" s="32"/>
      <c r="MZY832" s="32"/>
      <c r="MZZ832" s="32"/>
      <c r="NAA832" s="32"/>
      <c r="NAB832" s="32"/>
      <c r="NAC832" s="32"/>
      <c r="NAD832" s="32"/>
      <c r="NAE832" s="32"/>
      <c r="NAF832" s="32"/>
      <c r="NAG832" s="32"/>
      <c r="NAH832" s="32"/>
      <c r="NAI832" s="32"/>
      <c r="NAJ832" s="32"/>
      <c r="NAK832" s="32"/>
      <c r="NAL832" s="32"/>
      <c r="NAM832" s="32"/>
      <c r="NAN832" s="32"/>
      <c r="NAO832" s="32"/>
      <c r="NAP832" s="32"/>
      <c r="NAQ832" s="32"/>
      <c r="NAR832" s="32"/>
      <c r="NAS832" s="32"/>
      <c r="NAT832" s="32"/>
      <c r="NAU832" s="32"/>
      <c r="NAV832" s="32"/>
      <c r="NAW832" s="32"/>
      <c r="NAX832" s="32"/>
      <c r="NAY832" s="32"/>
      <c r="NAZ832" s="32"/>
      <c r="NBA832" s="32"/>
      <c r="NBB832" s="32"/>
      <c r="NBC832" s="32"/>
      <c r="NBD832" s="32"/>
      <c r="NBE832" s="32"/>
      <c r="NBF832" s="32"/>
      <c r="NBG832" s="32"/>
      <c r="NBH832" s="32"/>
      <c r="NBI832" s="32"/>
      <c r="NBJ832" s="32"/>
      <c r="NBK832" s="32"/>
      <c r="NBL832" s="32"/>
      <c r="NBM832" s="32"/>
      <c r="NBN832" s="32"/>
      <c r="NBO832" s="32"/>
      <c r="NBP832" s="32"/>
      <c r="NBQ832" s="32"/>
      <c r="NBR832" s="32"/>
      <c r="NBS832" s="32"/>
      <c r="NBT832" s="32"/>
      <c r="NBU832" s="32"/>
      <c r="NBV832" s="32"/>
      <c r="NBW832" s="32"/>
      <c r="NBX832" s="32"/>
      <c r="NBY832" s="32"/>
      <c r="NBZ832" s="32"/>
      <c r="NCA832" s="32"/>
      <c r="NCB832" s="32"/>
      <c r="NCC832" s="32"/>
      <c r="NCD832" s="32"/>
      <c r="NCE832" s="32"/>
      <c r="NCF832" s="32"/>
      <c r="NCG832" s="32"/>
      <c r="NCH832" s="32"/>
      <c r="NCI832" s="32"/>
      <c r="NCJ832" s="32"/>
      <c r="NCK832" s="32"/>
      <c r="NCL832" s="32"/>
      <c r="NCM832" s="32"/>
      <c r="NCN832" s="32"/>
      <c r="NCO832" s="32"/>
      <c r="NCP832" s="32"/>
      <c r="NCQ832" s="32"/>
      <c r="NCR832" s="32"/>
      <c r="NCS832" s="32"/>
      <c r="NCT832" s="32"/>
      <c r="NCU832" s="32"/>
      <c r="NCV832" s="32"/>
      <c r="NCW832" s="32"/>
      <c r="NCX832" s="32"/>
      <c r="NCY832" s="32"/>
      <c r="NCZ832" s="32"/>
      <c r="NDA832" s="32"/>
      <c r="NDB832" s="32"/>
      <c r="NDC832" s="32"/>
      <c r="NDD832" s="32"/>
      <c r="NDE832" s="32"/>
      <c r="NDF832" s="32"/>
      <c r="NDG832" s="32"/>
      <c r="NDH832" s="32"/>
      <c r="NDI832" s="32"/>
      <c r="NDJ832" s="32"/>
      <c r="NDK832" s="32"/>
      <c r="NDL832" s="32"/>
      <c r="NDM832" s="32"/>
      <c r="NDN832" s="32"/>
      <c r="NDO832" s="32"/>
      <c r="NDP832" s="32"/>
      <c r="NDQ832" s="32"/>
      <c r="NDR832" s="32"/>
      <c r="NDS832" s="32"/>
      <c r="NDT832" s="32"/>
      <c r="NDU832" s="32"/>
      <c r="NDV832" s="32"/>
      <c r="NDW832" s="32"/>
      <c r="NDX832" s="32"/>
      <c r="NDY832" s="32"/>
      <c r="NDZ832" s="32"/>
      <c r="NEA832" s="32"/>
      <c r="NEB832" s="32"/>
      <c r="NEC832" s="32"/>
      <c r="NED832" s="32"/>
      <c r="NEE832" s="32"/>
      <c r="NEF832" s="32"/>
      <c r="NEG832" s="32"/>
      <c r="NEH832" s="32"/>
      <c r="NEI832" s="32"/>
      <c r="NEJ832" s="32"/>
      <c r="NEK832" s="32"/>
      <c r="NEL832" s="32"/>
      <c r="NEM832" s="32"/>
      <c r="NEN832" s="32"/>
      <c r="NEO832" s="32"/>
      <c r="NEP832" s="32"/>
      <c r="NEQ832" s="32"/>
      <c r="NER832" s="32"/>
      <c r="NES832" s="32"/>
      <c r="NET832" s="32"/>
      <c r="NEU832" s="32"/>
      <c r="NEV832" s="32"/>
      <c r="NEW832" s="32"/>
      <c r="NEX832" s="32"/>
      <c r="NEY832" s="32"/>
      <c r="NEZ832" s="32"/>
      <c r="NFA832" s="32"/>
      <c r="NFB832" s="32"/>
      <c r="NFC832" s="32"/>
      <c r="NFD832" s="32"/>
      <c r="NFE832" s="32"/>
      <c r="NFF832" s="32"/>
      <c r="NFG832" s="32"/>
      <c r="NFH832" s="32"/>
      <c r="NFI832" s="32"/>
      <c r="NFJ832" s="32"/>
      <c r="NFK832" s="32"/>
      <c r="NFL832" s="32"/>
      <c r="NFM832" s="32"/>
      <c r="NFN832" s="32"/>
      <c r="NFO832" s="32"/>
      <c r="NFP832" s="32"/>
      <c r="NFQ832" s="32"/>
      <c r="NFR832" s="32"/>
      <c r="NFS832" s="32"/>
      <c r="NFT832" s="32"/>
      <c r="NFU832" s="32"/>
      <c r="NFV832" s="32"/>
      <c r="NFW832" s="32"/>
      <c r="NFX832" s="32"/>
      <c r="NFY832" s="32"/>
      <c r="NFZ832" s="32"/>
      <c r="NGA832" s="32"/>
      <c r="NGB832" s="32"/>
      <c r="NGC832" s="32"/>
      <c r="NGD832" s="32"/>
      <c r="NGE832" s="32"/>
      <c r="NGF832" s="32"/>
      <c r="NGG832" s="32"/>
      <c r="NGH832" s="32"/>
      <c r="NGI832" s="32"/>
      <c r="NGJ832" s="32"/>
      <c r="NGK832" s="32"/>
      <c r="NGL832" s="32"/>
      <c r="NGM832" s="32"/>
      <c r="NGN832" s="32"/>
      <c r="NGO832" s="32"/>
      <c r="NGP832" s="32"/>
      <c r="NGQ832" s="32"/>
      <c r="NGR832" s="32"/>
      <c r="NGS832" s="32"/>
      <c r="NGT832" s="32"/>
      <c r="NGU832" s="32"/>
      <c r="NGV832" s="32"/>
      <c r="NGW832" s="32"/>
      <c r="NGX832" s="32"/>
      <c r="NGY832" s="32"/>
      <c r="NGZ832" s="32"/>
      <c r="NHA832" s="32"/>
      <c r="NHB832" s="32"/>
      <c r="NHC832" s="32"/>
      <c r="NHD832" s="32"/>
      <c r="NHE832" s="32"/>
      <c r="NHF832" s="32"/>
      <c r="NHG832" s="32"/>
      <c r="NHH832" s="32"/>
      <c r="NHI832" s="32"/>
      <c r="NHJ832" s="32"/>
      <c r="NHK832" s="32"/>
      <c r="NHL832" s="32"/>
      <c r="NHM832" s="32"/>
      <c r="NHN832" s="32"/>
      <c r="NHO832" s="32"/>
      <c r="NHP832" s="32"/>
      <c r="NHQ832" s="32"/>
      <c r="NHR832" s="32"/>
      <c r="NHS832" s="32"/>
      <c r="NHT832" s="32"/>
      <c r="NHU832" s="32"/>
      <c r="NHV832" s="32"/>
      <c r="NHW832" s="32"/>
      <c r="NHX832" s="32"/>
      <c r="NHY832" s="32"/>
      <c r="NHZ832" s="32"/>
      <c r="NIA832" s="32"/>
      <c r="NIB832" s="32"/>
      <c r="NIC832" s="32"/>
      <c r="NID832" s="32"/>
      <c r="NIE832" s="32"/>
      <c r="NIF832" s="32"/>
      <c r="NIG832" s="32"/>
      <c r="NIH832" s="32"/>
      <c r="NII832" s="32"/>
      <c r="NIJ832" s="32"/>
      <c r="NIK832" s="32"/>
      <c r="NIL832" s="32"/>
      <c r="NIM832" s="32"/>
      <c r="NIN832" s="32"/>
      <c r="NIO832" s="32"/>
      <c r="NIP832" s="32"/>
      <c r="NIQ832" s="32"/>
      <c r="NIR832" s="32"/>
      <c r="NIS832" s="32"/>
      <c r="NIT832" s="32"/>
      <c r="NIU832" s="32"/>
      <c r="NIV832" s="32"/>
      <c r="NIW832" s="32"/>
      <c r="NIX832" s="32"/>
      <c r="NIY832" s="32"/>
      <c r="NIZ832" s="32"/>
      <c r="NJA832" s="32"/>
      <c r="NJB832" s="32"/>
      <c r="NJC832" s="32"/>
      <c r="NJD832" s="32"/>
      <c r="NJE832" s="32"/>
      <c r="NJF832" s="32"/>
      <c r="NJG832" s="32"/>
      <c r="NJH832" s="32"/>
      <c r="NJI832" s="32"/>
      <c r="NJJ832" s="32"/>
      <c r="NJK832" s="32"/>
      <c r="NJL832" s="32"/>
      <c r="NJM832" s="32"/>
      <c r="NJN832" s="32"/>
      <c r="NJO832" s="32"/>
      <c r="NJP832" s="32"/>
      <c r="NJQ832" s="32"/>
      <c r="NJR832" s="32"/>
      <c r="NJS832" s="32"/>
      <c r="NJT832" s="32"/>
      <c r="NJU832" s="32"/>
      <c r="NJV832" s="32"/>
      <c r="NJW832" s="32"/>
      <c r="NJX832" s="32"/>
      <c r="NJY832" s="32"/>
      <c r="NJZ832" s="32"/>
      <c r="NKA832" s="32"/>
      <c r="NKB832" s="32"/>
      <c r="NKC832" s="32"/>
      <c r="NKD832" s="32"/>
      <c r="NKE832" s="32"/>
      <c r="NKF832" s="32"/>
      <c r="NKG832" s="32"/>
      <c r="NKH832" s="32"/>
      <c r="NKI832" s="32"/>
      <c r="NKJ832" s="32"/>
      <c r="NKK832" s="32"/>
      <c r="NKL832" s="32"/>
      <c r="NKM832" s="32"/>
      <c r="NKN832" s="32"/>
      <c r="NKO832" s="32"/>
      <c r="NKP832" s="32"/>
      <c r="NKQ832" s="32"/>
      <c r="NKR832" s="32"/>
      <c r="NKS832" s="32"/>
      <c r="NKT832" s="32"/>
      <c r="NKU832" s="32"/>
      <c r="NKV832" s="32"/>
      <c r="NKW832" s="32"/>
      <c r="NKX832" s="32"/>
      <c r="NKY832" s="32"/>
      <c r="NKZ832" s="32"/>
      <c r="NLA832" s="32"/>
      <c r="NLB832" s="32"/>
      <c r="NLC832" s="32"/>
      <c r="NLD832" s="32"/>
      <c r="NLE832" s="32"/>
      <c r="NLF832" s="32"/>
      <c r="NLG832" s="32"/>
      <c r="NLH832" s="32"/>
      <c r="NLI832" s="32"/>
      <c r="NLJ832" s="32"/>
      <c r="NLK832" s="32"/>
      <c r="NLL832" s="32"/>
      <c r="NLM832" s="32"/>
      <c r="NLN832" s="32"/>
      <c r="NLO832" s="32"/>
      <c r="NLP832" s="32"/>
      <c r="NLQ832" s="32"/>
      <c r="NLR832" s="32"/>
      <c r="NLS832" s="32"/>
      <c r="NLT832" s="32"/>
      <c r="NLU832" s="32"/>
      <c r="NLV832" s="32"/>
      <c r="NLW832" s="32"/>
      <c r="NLX832" s="32"/>
      <c r="NLY832" s="32"/>
      <c r="NLZ832" s="32"/>
      <c r="NMA832" s="32"/>
      <c r="NMB832" s="32"/>
      <c r="NMC832" s="32"/>
      <c r="NMD832" s="32"/>
      <c r="NME832" s="32"/>
      <c r="NMF832" s="32"/>
      <c r="NMG832" s="32"/>
      <c r="NMH832" s="32"/>
      <c r="NMI832" s="32"/>
      <c r="NMJ832" s="32"/>
      <c r="NMK832" s="32"/>
      <c r="NML832" s="32"/>
      <c r="NMM832" s="32"/>
      <c r="NMN832" s="32"/>
      <c r="NMO832" s="32"/>
      <c r="NMP832" s="32"/>
      <c r="NMQ832" s="32"/>
      <c r="NMR832" s="32"/>
      <c r="NMS832" s="32"/>
      <c r="NMT832" s="32"/>
      <c r="NMU832" s="32"/>
      <c r="NMV832" s="32"/>
      <c r="NMW832" s="32"/>
      <c r="NMX832" s="32"/>
      <c r="NMY832" s="32"/>
      <c r="NMZ832" s="32"/>
      <c r="NNA832" s="32"/>
      <c r="NNB832" s="32"/>
      <c r="NNC832" s="32"/>
      <c r="NND832" s="32"/>
      <c r="NNE832" s="32"/>
      <c r="NNF832" s="32"/>
      <c r="NNG832" s="32"/>
      <c r="NNH832" s="32"/>
      <c r="NNI832" s="32"/>
      <c r="NNJ832" s="32"/>
      <c r="NNK832" s="32"/>
      <c r="NNL832" s="32"/>
      <c r="NNM832" s="32"/>
      <c r="NNN832" s="32"/>
      <c r="NNO832" s="32"/>
      <c r="NNP832" s="32"/>
      <c r="NNQ832" s="32"/>
      <c r="NNR832" s="32"/>
      <c r="NNS832" s="32"/>
      <c r="NNT832" s="32"/>
      <c r="NNU832" s="32"/>
      <c r="NNV832" s="32"/>
      <c r="NNW832" s="32"/>
      <c r="NNX832" s="32"/>
      <c r="NNY832" s="32"/>
      <c r="NNZ832" s="32"/>
      <c r="NOA832" s="32"/>
      <c r="NOB832" s="32"/>
      <c r="NOC832" s="32"/>
      <c r="NOD832" s="32"/>
      <c r="NOE832" s="32"/>
      <c r="NOF832" s="32"/>
      <c r="NOG832" s="32"/>
      <c r="NOH832" s="32"/>
      <c r="NOI832" s="32"/>
      <c r="NOJ832" s="32"/>
      <c r="NOK832" s="32"/>
      <c r="NOL832" s="32"/>
      <c r="NOM832" s="32"/>
      <c r="NON832" s="32"/>
      <c r="NOO832" s="32"/>
      <c r="NOP832" s="32"/>
      <c r="NOQ832" s="32"/>
      <c r="NOR832" s="32"/>
      <c r="NOS832" s="32"/>
      <c r="NOT832" s="32"/>
      <c r="NOU832" s="32"/>
      <c r="NOV832" s="32"/>
      <c r="NOW832" s="32"/>
      <c r="NOX832" s="32"/>
      <c r="NOY832" s="32"/>
      <c r="NOZ832" s="32"/>
      <c r="NPA832" s="32"/>
      <c r="NPB832" s="32"/>
      <c r="NPC832" s="32"/>
      <c r="NPD832" s="32"/>
      <c r="NPE832" s="32"/>
      <c r="NPF832" s="32"/>
      <c r="NPG832" s="32"/>
      <c r="NPH832" s="32"/>
      <c r="NPI832" s="32"/>
      <c r="NPJ832" s="32"/>
      <c r="NPK832" s="32"/>
      <c r="NPL832" s="32"/>
      <c r="NPM832" s="32"/>
      <c r="NPN832" s="32"/>
      <c r="NPO832" s="32"/>
      <c r="NPP832" s="32"/>
      <c r="NPQ832" s="32"/>
      <c r="NPR832" s="32"/>
      <c r="NPS832" s="32"/>
      <c r="NPT832" s="32"/>
      <c r="NPU832" s="32"/>
      <c r="NPV832" s="32"/>
      <c r="NPW832" s="32"/>
      <c r="NPX832" s="32"/>
      <c r="NPY832" s="32"/>
      <c r="NPZ832" s="32"/>
      <c r="NQA832" s="32"/>
      <c r="NQB832" s="32"/>
      <c r="NQC832" s="32"/>
      <c r="NQD832" s="32"/>
      <c r="NQE832" s="32"/>
      <c r="NQF832" s="32"/>
      <c r="NQG832" s="32"/>
      <c r="NQH832" s="32"/>
      <c r="NQI832" s="32"/>
      <c r="NQJ832" s="32"/>
      <c r="NQK832" s="32"/>
      <c r="NQL832" s="32"/>
      <c r="NQM832" s="32"/>
      <c r="NQN832" s="32"/>
      <c r="NQO832" s="32"/>
      <c r="NQP832" s="32"/>
      <c r="NQQ832" s="32"/>
      <c r="NQR832" s="32"/>
      <c r="NQS832" s="32"/>
      <c r="NQT832" s="32"/>
      <c r="NQU832" s="32"/>
      <c r="NQV832" s="32"/>
      <c r="NQW832" s="32"/>
      <c r="NQX832" s="32"/>
      <c r="NQY832" s="32"/>
      <c r="NQZ832" s="32"/>
      <c r="NRA832" s="32"/>
      <c r="NRB832" s="32"/>
      <c r="NRC832" s="32"/>
      <c r="NRD832" s="32"/>
      <c r="NRE832" s="32"/>
      <c r="NRF832" s="32"/>
      <c r="NRG832" s="32"/>
      <c r="NRH832" s="32"/>
      <c r="NRI832" s="32"/>
      <c r="NRJ832" s="32"/>
      <c r="NRK832" s="32"/>
      <c r="NRL832" s="32"/>
      <c r="NRM832" s="32"/>
      <c r="NRN832" s="32"/>
      <c r="NRO832" s="32"/>
      <c r="NRP832" s="32"/>
      <c r="NRQ832" s="32"/>
      <c r="NRR832" s="32"/>
      <c r="NRS832" s="32"/>
      <c r="NRT832" s="32"/>
      <c r="NRU832" s="32"/>
      <c r="NRV832" s="32"/>
      <c r="NRW832" s="32"/>
      <c r="NRX832" s="32"/>
      <c r="NRY832" s="32"/>
      <c r="NRZ832" s="32"/>
      <c r="NSA832" s="32"/>
      <c r="NSB832" s="32"/>
      <c r="NSC832" s="32"/>
      <c r="NSD832" s="32"/>
      <c r="NSE832" s="32"/>
      <c r="NSF832" s="32"/>
      <c r="NSG832" s="32"/>
      <c r="NSH832" s="32"/>
      <c r="NSI832" s="32"/>
      <c r="NSJ832" s="32"/>
      <c r="NSK832" s="32"/>
      <c r="NSL832" s="32"/>
      <c r="NSM832" s="32"/>
      <c r="NSN832" s="32"/>
      <c r="NSO832" s="32"/>
      <c r="NSP832" s="32"/>
      <c r="NSQ832" s="32"/>
      <c r="NSR832" s="32"/>
      <c r="NSS832" s="32"/>
      <c r="NST832" s="32"/>
      <c r="NSU832" s="32"/>
      <c r="NSV832" s="32"/>
      <c r="NSW832" s="32"/>
      <c r="NSX832" s="32"/>
      <c r="NSY832" s="32"/>
      <c r="NSZ832" s="32"/>
      <c r="NTA832" s="32"/>
      <c r="NTB832" s="32"/>
      <c r="NTC832" s="32"/>
      <c r="NTD832" s="32"/>
      <c r="NTE832" s="32"/>
      <c r="NTF832" s="32"/>
      <c r="NTG832" s="32"/>
      <c r="NTH832" s="32"/>
      <c r="NTI832" s="32"/>
      <c r="NTJ832" s="32"/>
      <c r="NTK832" s="32"/>
      <c r="NTL832" s="32"/>
      <c r="NTM832" s="32"/>
      <c r="NTN832" s="32"/>
      <c r="NTO832" s="32"/>
      <c r="NTP832" s="32"/>
      <c r="NTQ832" s="32"/>
      <c r="NTR832" s="32"/>
      <c r="NTS832" s="32"/>
      <c r="NTT832" s="32"/>
      <c r="NTU832" s="32"/>
      <c r="NTV832" s="32"/>
      <c r="NTW832" s="32"/>
      <c r="NTX832" s="32"/>
      <c r="NTY832" s="32"/>
      <c r="NTZ832" s="32"/>
      <c r="NUA832" s="32"/>
      <c r="NUB832" s="32"/>
      <c r="NUC832" s="32"/>
      <c r="NUD832" s="32"/>
      <c r="NUE832" s="32"/>
      <c r="NUF832" s="32"/>
      <c r="NUG832" s="32"/>
      <c r="NUH832" s="32"/>
      <c r="NUI832" s="32"/>
      <c r="NUJ832" s="32"/>
      <c r="NUK832" s="32"/>
      <c r="NUL832" s="32"/>
      <c r="NUM832" s="32"/>
      <c r="NUN832" s="32"/>
      <c r="NUO832" s="32"/>
      <c r="NUP832" s="32"/>
      <c r="NUQ832" s="32"/>
      <c r="NUR832" s="32"/>
      <c r="NUS832" s="32"/>
      <c r="NUT832" s="32"/>
      <c r="NUU832" s="32"/>
      <c r="NUV832" s="32"/>
      <c r="NUW832" s="32"/>
      <c r="NUX832" s="32"/>
      <c r="NUY832" s="32"/>
      <c r="NUZ832" s="32"/>
      <c r="NVA832" s="32"/>
      <c r="NVB832" s="32"/>
      <c r="NVC832" s="32"/>
      <c r="NVD832" s="32"/>
      <c r="NVE832" s="32"/>
      <c r="NVF832" s="32"/>
      <c r="NVG832" s="32"/>
      <c r="NVH832" s="32"/>
      <c r="NVI832" s="32"/>
      <c r="NVJ832" s="32"/>
      <c r="NVK832" s="32"/>
      <c r="NVL832" s="32"/>
      <c r="NVM832" s="32"/>
      <c r="NVN832" s="32"/>
      <c r="NVO832" s="32"/>
      <c r="NVP832" s="32"/>
      <c r="NVQ832" s="32"/>
      <c r="NVR832" s="32"/>
      <c r="NVS832" s="32"/>
      <c r="NVT832" s="32"/>
      <c r="NVU832" s="32"/>
      <c r="NVV832" s="32"/>
      <c r="NVW832" s="32"/>
      <c r="NVX832" s="32"/>
      <c r="NVY832" s="32"/>
      <c r="NVZ832" s="32"/>
      <c r="NWA832" s="32"/>
      <c r="NWB832" s="32"/>
      <c r="NWC832" s="32"/>
      <c r="NWD832" s="32"/>
      <c r="NWE832" s="32"/>
      <c r="NWF832" s="32"/>
      <c r="NWG832" s="32"/>
      <c r="NWH832" s="32"/>
      <c r="NWI832" s="32"/>
      <c r="NWJ832" s="32"/>
      <c r="NWK832" s="32"/>
      <c r="NWL832" s="32"/>
      <c r="NWM832" s="32"/>
      <c r="NWN832" s="32"/>
      <c r="NWO832" s="32"/>
      <c r="NWP832" s="32"/>
      <c r="NWQ832" s="32"/>
      <c r="NWR832" s="32"/>
      <c r="NWS832" s="32"/>
      <c r="NWT832" s="32"/>
      <c r="NWU832" s="32"/>
      <c r="NWV832" s="32"/>
      <c r="NWW832" s="32"/>
      <c r="NWX832" s="32"/>
      <c r="NWY832" s="32"/>
      <c r="NWZ832" s="32"/>
      <c r="NXA832" s="32"/>
      <c r="NXB832" s="32"/>
      <c r="NXC832" s="32"/>
      <c r="NXD832" s="32"/>
      <c r="NXE832" s="32"/>
      <c r="NXF832" s="32"/>
      <c r="NXG832" s="32"/>
      <c r="NXH832" s="32"/>
      <c r="NXI832" s="32"/>
      <c r="NXJ832" s="32"/>
      <c r="NXK832" s="32"/>
      <c r="NXL832" s="32"/>
      <c r="NXM832" s="32"/>
      <c r="NXN832" s="32"/>
      <c r="NXO832" s="32"/>
      <c r="NXP832" s="32"/>
      <c r="NXQ832" s="32"/>
      <c r="NXR832" s="32"/>
      <c r="NXS832" s="32"/>
      <c r="NXT832" s="32"/>
      <c r="NXU832" s="32"/>
      <c r="NXV832" s="32"/>
      <c r="NXW832" s="32"/>
      <c r="NXX832" s="32"/>
      <c r="NXY832" s="32"/>
      <c r="NXZ832" s="32"/>
      <c r="NYA832" s="32"/>
      <c r="NYB832" s="32"/>
      <c r="NYC832" s="32"/>
      <c r="NYD832" s="32"/>
      <c r="NYE832" s="32"/>
      <c r="NYF832" s="32"/>
      <c r="NYG832" s="32"/>
      <c r="NYH832" s="32"/>
      <c r="NYI832" s="32"/>
      <c r="NYJ832" s="32"/>
      <c r="NYK832" s="32"/>
      <c r="NYL832" s="32"/>
      <c r="NYM832" s="32"/>
      <c r="NYN832" s="32"/>
      <c r="NYO832" s="32"/>
      <c r="NYP832" s="32"/>
      <c r="NYQ832" s="32"/>
      <c r="NYR832" s="32"/>
      <c r="NYS832" s="32"/>
      <c r="NYT832" s="32"/>
      <c r="NYU832" s="32"/>
      <c r="NYV832" s="32"/>
      <c r="NYW832" s="32"/>
      <c r="NYX832" s="32"/>
      <c r="NYY832" s="32"/>
      <c r="NYZ832" s="32"/>
      <c r="NZA832" s="32"/>
      <c r="NZB832" s="32"/>
      <c r="NZC832" s="32"/>
      <c r="NZD832" s="32"/>
      <c r="NZE832" s="32"/>
      <c r="NZF832" s="32"/>
      <c r="NZG832" s="32"/>
      <c r="NZH832" s="32"/>
      <c r="NZI832" s="32"/>
      <c r="NZJ832" s="32"/>
      <c r="NZK832" s="32"/>
      <c r="NZL832" s="32"/>
      <c r="NZM832" s="32"/>
      <c r="NZN832" s="32"/>
      <c r="NZO832" s="32"/>
      <c r="NZP832" s="32"/>
      <c r="NZQ832" s="32"/>
      <c r="NZR832" s="32"/>
      <c r="NZS832" s="32"/>
      <c r="NZT832" s="32"/>
      <c r="NZU832" s="32"/>
      <c r="NZV832" s="32"/>
      <c r="NZW832" s="32"/>
      <c r="NZX832" s="32"/>
      <c r="NZY832" s="32"/>
      <c r="NZZ832" s="32"/>
      <c r="OAA832" s="32"/>
      <c r="OAB832" s="32"/>
      <c r="OAC832" s="32"/>
      <c r="OAD832" s="32"/>
      <c r="OAE832" s="32"/>
      <c r="OAF832" s="32"/>
      <c r="OAG832" s="32"/>
      <c r="OAH832" s="32"/>
      <c r="OAI832" s="32"/>
      <c r="OAJ832" s="32"/>
      <c r="OAK832" s="32"/>
      <c r="OAL832" s="32"/>
      <c r="OAM832" s="32"/>
      <c r="OAN832" s="32"/>
      <c r="OAO832" s="32"/>
      <c r="OAP832" s="32"/>
      <c r="OAQ832" s="32"/>
      <c r="OAR832" s="32"/>
      <c r="OAS832" s="32"/>
      <c r="OAT832" s="32"/>
      <c r="OAU832" s="32"/>
      <c r="OAV832" s="32"/>
      <c r="OAW832" s="32"/>
      <c r="OAX832" s="32"/>
      <c r="OAY832" s="32"/>
      <c r="OAZ832" s="32"/>
      <c r="OBA832" s="32"/>
      <c r="OBB832" s="32"/>
      <c r="OBC832" s="32"/>
      <c r="OBD832" s="32"/>
      <c r="OBE832" s="32"/>
      <c r="OBF832" s="32"/>
      <c r="OBG832" s="32"/>
      <c r="OBH832" s="32"/>
      <c r="OBI832" s="32"/>
      <c r="OBJ832" s="32"/>
      <c r="OBK832" s="32"/>
      <c r="OBL832" s="32"/>
      <c r="OBM832" s="32"/>
      <c r="OBN832" s="32"/>
      <c r="OBO832" s="32"/>
      <c r="OBP832" s="32"/>
      <c r="OBQ832" s="32"/>
      <c r="OBR832" s="32"/>
      <c r="OBS832" s="32"/>
      <c r="OBT832" s="32"/>
      <c r="OBU832" s="32"/>
      <c r="OBV832" s="32"/>
      <c r="OBW832" s="32"/>
      <c r="OBX832" s="32"/>
      <c r="OBY832" s="32"/>
      <c r="OBZ832" s="32"/>
      <c r="OCA832" s="32"/>
      <c r="OCB832" s="32"/>
      <c r="OCC832" s="32"/>
      <c r="OCD832" s="32"/>
      <c r="OCE832" s="32"/>
      <c r="OCF832" s="32"/>
      <c r="OCG832" s="32"/>
      <c r="OCH832" s="32"/>
      <c r="OCI832" s="32"/>
      <c r="OCJ832" s="32"/>
      <c r="OCK832" s="32"/>
      <c r="OCL832" s="32"/>
      <c r="OCM832" s="32"/>
      <c r="OCN832" s="32"/>
      <c r="OCO832" s="32"/>
      <c r="OCP832" s="32"/>
      <c r="OCQ832" s="32"/>
      <c r="OCR832" s="32"/>
      <c r="OCS832" s="32"/>
      <c r="OCT832" s="32"/>
      <c r="OCU832" s="32"/>
      <c r="OCV832" s="32"/>
      <c r="OCW832" s="32"/>
      <c r="OCX832" s="32"/>
      <c r="OCY832" s="32"/>
      <c r="OCZ832" s="32"/>
      <c r="ODA832" s="32"/>
      <c r="ODB832" s="32"/>
      <c r="ODC832" s="32"/>
      <c r="ODD832" s="32"/>
      <c r="ODE832" s="32"/>
      <c r="ODF832" s="32"/>
      <c r="ODG832" s="32"/>
      <c r="ODH832" s="32"/>
      <c r="ODI832" s="32"/>
      <c r="ODJ832" s="32"/>
      <c r="ODK832" s="32"/>
      <c r="ODL832" s="32"/>
      <c r="ODM832" s="32"/>
      <c r="ODN832" s="32"/>
      <c r="ODO832" s="32"/>
      <c r="ODP832" s="32"/>
      <c r="ODQ832" s="32"/>
      <c r="ODR832" s="32"/>
      <c r="ODS832" s="32"/>
      <c r="ODT832" s="32"/>
      <c r="ODU832" s="32"/>
      <c r="ODV832" s="32"/>
      <c r="ODW832" s="32"/>
      <c r="ODX832" s="32"/>
      <c r="ODY832" s="32"/>
      <c r="ODZ832" s="32"/>
      <c r="OEA832" s="32"/>
      <c r="OEB832" s="32"/>
      <c r="OEC832" s="32"/>
      <c r="OED832" s="32"/>
      <c r="OEE832" s="32"/>
      <c r="OEF832" s="32"/>
      <c r="OEG832" s="32"/>
      <c r="OEH832" s="32"/>
      <c r="OEI832" s="32"/>
      <c r="OEJ832" s="32"/>
      <c r="OEK832" s="32"/>
      <c r="OEL832" s="32"/>
      <c r="OEM832" s="32"/>
      <c r="OEN832" s="32"/>
      <c r="OEO832" s="32"/>
      <c r="OEP832" s="32"/>
      <c r="OEQ832" s="32"/>
      <c r="OER832" s="32"/>
      <c r="OES832" s="32"/>
      <c r="OET832" s="32"/>
      <c r="OEU832" s="32"/>
      <c r="OEV832" s="32"/>
      <c r="OEW832" s="32"/>
      <c r="OEX832" s="32"/>
      <c r="OEY832" s="32"/>
      <c r="OEZ832" s="32"/>
      <c r="OFA832" s="32"/>
      <c r="OFB832" s="32"/>
      <c r="OFC832" s="32"/>
      <c r="OFD832" s="32"/>
      <c r="OFE832" s="32"/>
      <c r="OFF832" s="32"/>
      <c r="OFG832" s="32"/>
      <c r="OFH832" s="32"/>
      <c r="OFI832" s="32"/>
      <c r="OFJ832" s="32"/>
      <c r="OFK832" s="32"/>
      <c r="OFL832" s="32"/>
      <c r="OFM832" s="32"/>
      <c r="OFN832" s="32"/>
      <c r="OFO832" s="32"/>
      <c r="OFP832" s="32"/>
      <c r="OFQ832" s="32"/>
      <c r="OFR832" s="32"/>
      <c r="OFS832" s="32"/>
      <c r="OFT832" s="32"/>
      <c r="OFU832" s="32"/>
      <c r="OFV832" s="32"/>
      <c r="OFW832" s="32"/>
      <c r="OFX832" s="32"/>
      <c r="OFY832" s="32"/>
      <c r="OFZ832" s="32"/>
      <c r="OGA832" s="32"/>
      <c r="OGB832" s="32"/>
      <c r="OGC832" s="32"/>
      <c r="OGD832" s="32"/>
      <c r="OGE832" s="32"/>
      <c r="OGF832" s="32"/>
      <c r="OGG832" s="32"/>
      <c r="OGH832" s="32"/>
      <c r="OGI832" s="32"/>
      <c r="OGJ832" s="32"/>
      <c r="OGK832" s="32"/>
      <c r="OGL832" s="32"/>
      <c r="OGM832" s="32"/>
      <c r="OGN832" s="32"/>
      <c r="OGO832" s="32"/>
      <c r="OGP832" s="32"/>
      <c r="OGQ832" s="32"/>
      <c r="OGR832" s="32"/>
      <c r="OGS832" s="32"/>
      <c r="OGT832" s="32"/>
      <c r="OGU832" s="32"/>
      <c r="OGV832" s="32"/>
      <c r="OGW832" s="32"/>
      <c r="OGX832" s="32"/>
      <c r="OGY832" s="32"/>
      <c r="OGZ832" s="32"/>
      <c r="OHA832" s="32"/>
      <c r="OHB832" s="32"/>
      <c r="OHC832" s="32"/>
      <c r="OHD832" s="32"/>
      <c r="OHE832" s="32"/>
      <c r="OHF832" s="32"/>
      <c r="OHG832" s="32"/>
      <c r="OHH832" s="32"/>
      <c r="OHI832" s="32"/>
      <c r="OHJ832" s="32"/>
      <c r="OHK832" s="32"/>
      <c r="OHL832" s="32"/>
      <c r="OHM832" s="32"/>
      <c r="OHN832" s="32"/>
      <c r="OHO832" s="32"/>
      <c r="OHP832" s="32"/>
      <c r="OHQ832" s="32"/>
      <c r="OHR832" s="32"/>
      <c r="OHS832" s="32"/>
      <c r="OHT832" s="32"/>
      <c r="OHU832" s="32"/>
      <c r="OHV832" s="32"/>
      <c r="OHW832" s="32"/>
      <c r="OHX832" s="32"/>
      <c r="OHY832" s="32"/>
      <c r="OHZ832" s="32"/>
      <c r="OIA832" s="32"/>
      <c r="OIB832" s="32"/>
      <c r="OIC832" s="32"/>
      <c r="OID832" s="32"/>
      <c r="OIE832" s="32"/>
      <c r="OIF832" s="32"/>
      <c r="OIG832" s="32"/>
      <c r="OIH832" s="32"/>
      <c r="OII832" s="32"/>
      <c r="OIJ832" s="32"/>
      <c r="OIK832" s="32"/>
      <c r="OIL832" s="32"/>
      <c r="OIM832" s="32"/>
      <c r="OIN832" s="32"/>
      <c r="OIO832" s="32"/>
      <c r="OIP832" s="32"/>
      <c r="OIQ832" s="32"/>
      <c r="OIR832" s="32"/>
      <c r="OIS832" s="32"/>
      <c r="OIT832" s="32"/>
      <c r="OIU832" s="32"/>
      <c r="OIV832" s="32"/>
      <c r="OIW832" s="32"/>
      <c r="OIX832" s="32"/>
      <c r="OIY832" s="32"/>
      <c r="OIZ832" s="32"/>
      <c r="OJA832" s="32"/>
      <c r="OJB832" s="32"/>
      <c r="OJC832" s="32"/>
      <c r="OJD832" s="32"/>
      <c r="OJE832" s="32"/>
      <c r="OJF832" s="32"/>
      <c r="OJG832" s="32"/>
      <c r="OJH832" s="32"/>
      <c r="OJI832" s="32"/>
      <c r="OJJ832" s="32"/>
      <c r="OJK832" s="32"/>
      <c r="OJL832" s="32"/>
      <c r="OJM832" s="32"/>
      <c r="OJN832" s="32"/>
      <c r="OJO832" s="32"/>
      <c r="OJP832" s="32"/>
      <c r="OJQ832" s="32"/>
      <c r="OJR832" s="32"/>
      <c r="OJS832" s="32"/>
      <c r="OJT832" s="32"/>
      <c r="OJU832" s="32"/>
      <c r="OJV832" s="32"/>
      <c r="OJW832" s="32"/>
      <c r="OJX832" s="32"/>
      <c r="OJY832" s="32"/>
      <c r="OJZ832" s="32"/>
      <c r="OKA832" s="32"/>
      <c r="OKB832" s="32"/>
      <c r="OKC832" s="32"/>
      <c r="OKD832" s="32"/>
      <c r="OKE832" s="32"/>
      <c r="OKF832" s="32"/>
      <c r="OKG832" s="32"/>
      <c r="OKH832" s="32"/>
      <c r="OKI832" s="32"/>
      <c r="OKJ832" s="32"/>
      <c r="OKK832" s="32"/>
      <c r="OKL832" s="32"/>
      <c r="OKM832" s="32"/>
      <c r="OKN832" s="32"/>
      <c r="OKO832" s="32"/>
      <c r="OKP832" s="32"/>
      <c r="OKQ832" s="32"/>
      <c r="OKR832" s="32"/>
      <c r="OKS832" s="32"/>
      <c r="OKT832" s="32"/>
      <c r="OKU832" s="32"/>
      <c r="OKV832" s="32"/>
      <c r="OKW832" s="32"/>
      <c r="OKX832" s="32"/>
      <c r="OKY832" s="32"/>
      <c r="OKZ832" s="32"/>
      <c r="OLA832" s="32"/>
      <c r="OLB832" s="32"/>
      <c r="OLC832" s="32"/>
      <c r="OLD832" s="32"/>
      <c r="OLE832" s="32"/>
      <c r="OLF832" s="32"/>
      <c r="OLG832" s="32"/>
      <c r="OLH832" s="32"/>
      <c r="OLI832" s="32"/>
      <c r="OLJ832" s="32"/>
      <c r="OLK832" s="32"/>
      <c r="OLL832" s="32"/>
      <c r="OLM832" s="32"/>
      <c r="OLN832" s="32"/>
      <c r="OLO832" s="32"/>
      <c r="OLP832" s="32"/>
      <c r="OLQ832" s="32"/>
      <c r="OLR832" s="32"/>
      <c r="OLS832" s="32"/>
      <c r="OLT832" s="32"/>
      <c r="OLU832" s="32"/>
      <c r="OLV832" s="32"/>
      <c r="OLW832" s="32"/>
      <c r="OLX832" s="32"/>
      <c r="OLY832" s="32"/>
      <c r="OLZ832" s="32"/>
      <c r="OMA832" s="32"/>
      <c r="OMB832" s="32"/>
      <c r="OMC832" s="32"/>
      <c r="OMD832" s="32"/>
      <c r="OME832" s="32"/>
      <c r="OMF832" s="32"/>
      <c r="OMG832" s="32"/>
      <c r="OMH832" s="32"/>
      <c r="OMI832" s="32"/>
      <c r="OMJ832" s="32"/>
      <c r="OMK832" s="32"/>
      <c r="OML832" s="32"/>
      <c r="OMM832" s="32"/>
      <c r="OMN832" s="32"/>
      <c r="OMO832" s="32"/>
      <c r="OMP832" s="32"/>
      <c r="OMQ832" s="32"/>
      <c r="OMR832" s="32"/>
      <c r="OMS832" s="32"/>
      <c r="OMT832" s="32"/>
      <c r="OMU832" s="32"/>
      <c r="OMV832" s="32"/>
      <c r="OMW832" s="32"/>
      <c r="OMX832" s="32"/>
      <c r="OMY832" s="32"/>
      <c r="OMZ832" s="32"/>
      <c r="ONA832" s="32"/>
      <c r="ONB832" s="32"/>
      <c r="ONC832" s="32"/>
      <c r="OND832" s="32"/>
      <c r="ONE832" s="32"/>
      <c r="ONF832" s="32"/>
      <c r="ONG832" s="32"/>
      <c r="ONH832" s="32"/>
      <c r="ONI832" s="32"/>
      <c r="ONJ832" s="32"/>
      <c r="ONK832" s="32"/>
      <c r="ONL832" s="32"/>
      <c r="ONM832" s="32"/>
      <c r="ONN832" s="32"/>
      <c r="ONO832" s="32"/>
      <c r="ONP832" s="32"/>
      <c r="ONQ832" s="32"/>
      <c r="ONR832" s="32"/>
      <c r="ONS832" s="32"/>
      <c r="ONT832" s="32"/>
      <c r="ONU832" s="32"/>
      <c r="ONV832" s="32"/>
      <c r="ONW832" s="32"/>
      <c r="ONX832" s="32"/>
      <c r="ONY832" s="32"/>
      <c r="ONZ832" s="32"/>
      <c r="OOA832" s="32"/>
      <c r="OOB832" s="32"/>
      <c r="OOC832" s="32"/>
      <c r="OOD832" s="32"/>
      <c r="OOE832" s="32"/>
      <c r="OOF832" s="32"/>
      <c r="OOG832" s="32"/>
      <c r="OOH832" s="32"/>
      <c r="OOI832" s="32"/>
      <c r="OOJ832" s="32"/>
      <c r="OOK832" s="32"/>
      <c r="OOL832" s="32"/>
      <c r="OOM832" s="32"/>
      <c r="OON832" s="32"/>
      <c r="OOO832" s="32"/>
      <c r="OOP832" s="32"/>
      <c r="OOQ832" s="32"/>
      <c r="OOR832" s="32"/>
      <c r="OOS832" s="32"/>
      <c r="OOT832" s="32"/>
      <c r="OOU832" s="32"/>
      <c r="OOV832" s="32"/>
      <c r="OOW832" s="32"/>
      <c r="OOX832" s="32"/>
      <c r="OOY832" s="32"/>
      <c r="OOZ832" s="32"/>
      <c r="OPA832" s="32"/>
      <c r="OPB832" s="32"/>
      <c r="OPC832" s="32"/>
      <c r="OPD832" s="32"/>
      <c r="OPE832" s="32"/>
      <c r="OPF832" s="32"/>
      <c r="OPG832" s="32"/>
      <c r="OPH832" s="32"/>
      <c r="OPI832" s="32"/>
      <c r="OPJ832" s="32"/>
      <c r="OPK832" s="32"/>
      <c r="OPL832" s="32"/>
      <c r="OPM832" s="32"/>
      <c r="OPN832" s="32"/>
      <c r="OPO832" s="32"/>
      <c r="OPP832" s="32"/>
      <c r="OPQ832" s="32"/>
      <c r="OPR832" s="32"/>
      <c r="OPS832" s="32"/>
      <c r="OPT832" s="32"/>
      <c r="OPU832" s="32"/>
      <c r="OPV832" s="32"/>
      <c r="OPW832" s="32"/>
      <c r="OPX832" s="32"/>
      <c r="OPY832" s="32"/>
      <c r="OPZ832" s="32"/>
      <c r="OQA832" s="32"/>
      <c r="OQB832" s="32"/>
      <c r="OQC832" s="32"/>
      <c r="OQD832" s="32"/>
      <c r="OQE832" s="32"/>
      <c r="OQF832" s="32"/>
      <c r="OQG832" s="32"/>
      <c r="OQH832" s="32"/>
      <c r="OQI832" s="32"/>
      <c r="OQJ832" s="32"/>
      <c r="OQK832" s="32"/>
      <c r="OQL832" s="32"/>
      <c r="OQM832" s="32"/>
      <c r="OQN832" s="32"/>
      <c r="OQO832" s="32"/>
      <c r="OQP832" s="32"/>
      <c r="OQQ832" s="32"/>
      <c r="OQR832" s="32"/>
      <c r="OQS832" s="32"/>
      <c r="OQT832" s="32"/>
      <c r="OQU832" s="32"/>
      <c r="OQV832" s="32"/>
      <c r="OQW832" s="32"/>
      <c r="OQX832" s="32"/>
      <c r="OQY832" s="32"/>
      <c r="OQZ832" s="32"/>
      <c r="ORA832" s="32"/>
      <c r="ORB832" s="32"/>
      <c r="ORC832" s="32"/>
      <c r="ORD832" s="32"/>
      <c r="ORE832" s="32"/>
      <c r="ORF832" s="32"/>
      <c r="ORG832" s="32"/>
      <c r="ORH832" s="32"/>
      <c r="ORI832" s="32"/>
      <c r="ORJ832" s="32"/>
      <c r="ORK832" s="32"/>
      <c r="ORL832" s="32"/>
      <c r="ORM832" s="32"/>
      <c r="ORN832" s="32"/>
      <c r="ORO832" s="32"/>
      <c r="ORP832" s="32"/>
      <c r="ORQ832" s="32"/>
      <c r="ORR832" s="32"/>
      <c r="ORS832" s="32"/>
      <c r="ORT832" s="32"/>
      <c r="ORU832" s="32"/>
      <c r="ORV832" s="32"/>
      <c r="ORW832" s="32"/>
      <c r="ORX832" s="32"/>
      <c r="ORY832" s="32"/>
      <c r="ORZ832" s="32"/>
      <c r="OSA832" s="32"/>
      <c r="OSB832" s="32"/>
      <c r="OSC832" s="32"/>
      <c r="OSD832" s="32"/>
      <c r="OSE832" s="32"/>
      <c r="OSF832" s="32"/>
      <c r="OSG832" s="32"/>
      <c r="OSH832" s="32"/>
      <c r="OSI832" s="32"/>
      <c r="OSJ832" s="32"/>
      <c r="OSK832" s="32"/>
      <c r="OSL832" s="32"/>
      <c r="OSM832" s="32"/>
      <c r="OSN832" s="32"/>
      <c r="OSO832" s="32"/>
      <c r="OSP832" s="32"/>
      <c r="OSQ832" s="32"/>
      <c r="OSR832" s="32"/>
      <c r="OSS832" s="32"/>
      <c r="OST832" s="32"/>
      <c r="OSU832" s="32"/>
      <c r="OSV832" s="32"/>
      <c r="OSW832" s="32"/>
      <c r="OSX832" s="32"/>
      <c r="OSY832" s="32"/>
      <c r="OSZ832" s="32"/>
      <c r="OTA832" s="32"/>
      <c r="OTB832" s="32"/>
      <c r="OTC832" s="32"/>
      <c r="OTD832" s="32"/>
      <c r="OTE832" s="32"/>
      <c r="OTF832" s="32"/>
      <c r="OTG832" s="32"/>
      <c r="OTH832" s="32"/>
      <c r="OTI832" s="32"/>
      <c r="OTJ832" s="32"/>
      <c r="OTK832" s="32"/>
      <c r="OTL832" s="32"/>
      <c r="OTM832" s="32"/>
      <c r="OTN832" s="32"/>
      <c r="OTO832" s="32"/>
      <c r="OTP832" s="32"/>
      <c r="OTQ832" s="32"/>
      <c r="OTR832" s="32"/>
      <c r="OTS832" s="32"/>
      <c r="OTT832" s="32"/>
      <c r="OTU832" s="32"/>
      <c r="OTV832" s="32"/>
      <c r="OTW832" s="32"/>
      <c r="OTX832" s="32"/>
      <c r="OTY832" s="32"/>
      <c r="OTZ832" s="32"/>
      <c r="OUA832" s="32"/>
      <c r="OUB832" s="32"/>
      <c r="OUC832" s="32"/>
      <c r="OUD832" s="32"/>
      <c r="OUE832" s="32"/>
      <c r="OUF832" s="32"/>
      <c r="OUG832" s="32"/>
      <c r="OUH832" s="32"/>
      <c r="OUI832" s="32"/>
      <c r="OUJ832" s="32"/>
      <c r="OUK832" s="32"/>
      <c r="OUL832" s="32"/>
      <c r="OUM832" s="32"/>
      <c r="OUN832" s="32"/>
      <c r="OUO832" s="32"/>
      <c r="OUP832" s="32"/>
      <c r="OUQ832" s="32"/>
      <c r="OUR832" s="32"/>
      <c r="OUS832" s="32"/>
      <c r="OUT832" s="32"/>
      <c r="OUU832" s="32"/>
      <c r="OUV832" s="32"/>
      <c r="OUW832" s="32"/>
      <c r="OUX832" s="32"/>
      <c r="OUY832" s="32"/>
      <c r="OUZ832" s="32"/>
      <c r="OVA832" s="32"/>
      <c r="OVB832" s="32"/>
      <c r="OVC832" s="32"/>
      <c r="OVD832" s="32"/>
      <c r="OVE832" s="32"/>
      <c r="OVF832" s="32"/>
      <c r="OVG832" s="32"/>
      <c r="OVH832" s="32"/>
      <c r="OVI832" s="32"/>
      <c r="OVJ832" s="32"/>
      <c r="OVK832" s="32"/>
      <c r="OVL832" s="32"/>
      <c r="OVM832" s="32"/>
      <c r="OVN832" s="32"/>
      <c r="OVO832" s="32"/>
      <c r="OVP832" s="32"/>
      <c r="OVQ832" s="32"/>
      <c r="OVR832" s="32"/>
      <c r="OVS832" s="32"/>
      <c r="OVT832" s="32"/>
      <c r="OVU832" s="32"/>
      <c r="OVV832" s="32"/>
      <c r="OVW832" s="32"/>
      <c r="OVX832" s="32"/>
      <c r="OVY832" s="32"/>
      <c r="OVZ832" s="32"/>
      <c r="OWA832" s="32"/>
      <c r="OWB832" s="32"/>
      <c r="OWC832" s="32"/>
      <c r="OWD832" s="32"/>
      <c r="OWE832" s="32"/>
      <c r="OWF832" s="32"/>
      <c r="OWG832" s="32"/>
      <c r="OWH832" s="32"/>
      <c r="OWI832" s="32"/>
      <c r="OWJ832" s="32"/>
      <c r="OWK832" s="32"/>
      <c r="OWL832" s="32"/>
      <c r="OWM832" s="32"/>
      <c r="OWN832" s="32"/>
      <c r="OWO832" s="32"/>
      <c r="OWP832" s="32"/>
      <c r="OWQ832" s="32"/>
      <c r="OWR832" s="32"/>
      <c r="OWS832" s="32"/>
      <c r="OWT832" s="32"/>
      <c r="OWU832" s="32"/>
      <c r="OWV832" s="32"/>
      <c r="OWW832" s="32"/>
      <c r="OWX832" s="32"/>
      <c r="OWY832" s="32"/>
      <c r="OWZ832" s="32"/>
      <c r="OXA832" s="32"/>
      <c r="OXB832" s="32"/>
      <c r="OXC832" s="32"/>
      <c r="OXD832" s="32"/>
      <c r="OXE832" s="32"/>
      <c r="OXF832" s="32"/>
      <c r="OXG832" s="32"/>
      <c r="OXH832" s="32"/>
      <c r="OXI832" s="32"/>
      <c r="OXJ832" s="32"/>
      <c r="OXK832" s="32"/>
      <c r="OXL832" s="32"/>
      <c r="OXM832" s="32"/>
      <c r="OXN832" s="32"/>
      <c r="OXO832" s="32"/>
      <c r="OXP832" s="32"/>
      <c r="OXQ832" s="32"/>
      <c r="OXR832" s="32"/>
      <c r="OXS832" s="32"/>
      <c r="OXT832" s="32"/>
      <c r="OXU832" s="32"/>
      <c r="OXV832" s="32"/>
      <c r="OXW832" s="32"/>
      <c r="OXX832" s="32"/>
      <c r="OXY832" s="32"/>
      <c r="OXZ832" s="32"/>
      <c r="OYA832" s="32"/>
      <c r="OYB832" s="32"/>
      <c r="OYC832" s="32"/>
      <c r="OYD832" s="32"/>
      <c r="OYE832" s="32"/>
      <c r="OYF832" s="32"/>
      <c r="OYG832" s="32"/>
      <c r="OYH832" s="32"/>
      <c r="OYI832" s="32"/>
      <c r="OYJ832" s="32"/>
      <c r="OYK832" s="32"/>
      <c r="OYL832" s="32"/>
      <c r="OYM832" s="32"/>
      <c r="OYN832" s="32"/>
      <c r="OYO832" s="32"/>
      <c r="OYP832" s="32"/>
      <c r="OYQ832" s="32"/>
      <c r="OYR832" s="32"/>
      <c r="OYS832" s="32"/>
      <c r="OYT832" s="32"/>
      <c r="OYU832" s="32"/>
      <c r="OYV832" s="32"/>
      <c r="OYW832" s="32"/>
      <c r="OYX832" s="32"/>
      <c r="OYY832" s="32"/>
      <c r="OYZ832" s="32"/>
      <c r="OZA832" s="32"/>
      <c r="OZB832" s="32"/>
      <c r="OZC832" s="32"/>
      <c r="OZD832" s="32"/>
      <c r="OZE832" s="32"/>
      <c r="OZF832" s="32"/>
      <c r="OZG832" s="32"/>
      <c r="OZH832" s="32"/>
      <c r="OZI832" s="32"/>
      <c r="OZJ832" s="32"/>
      <c r="OZK832" s="32"/>
      <c r="OZL832" s="32"/>
      <c r="OZM832" s="32"/>
      <c r="OZN832" s="32"/>
      <c r="OZO832" s="32"/>
      <c r="OZP832" s="32"/>
      <c r="OZQ832" s="32"/>
      <c r="OZR832" s="32"/>
      <c r="OZS832" s="32"/>
      <c r="OZT832" s="32"/>
      <c r="OZU832" s="32"/>
      <c r="OZV832" s="32"/>
      <c r="OZW832" s="32"/>
      <c r="OZX832" s="32"/>
      <c r="OZY832" s="32"/>
      <c r="OZZ832" s="32"/>
      <c r="PAA832" s="32"/>
      <c r="PAB832" s="32"/>
      <c r="PAC832" s="32"/>
      <c r="PAD832" s="32"/>
      <c r="PAE832" s="32"/>
      <c r="PAF832" s="32"/>
      <c r="PAG832" s="32"/>
      <c r="PAH832" s="32"/>
      <c r="PAI832" s="32"/>
      <c r="PAJ832" s="32"/>
      <c r="PAK832" s="32"/>
      <c r="PAL832" s="32"/>
      <c r="PAM832" s="32"/>
      <c r="PAN832" s="32"/>
      <c r="PAO832" s="32"/>
      <c r="PAP832" s="32"/>
      <c r="PAQ832" s="32"/>
      <c r="PAR832" s="32"/>
      <c r="PAS832" s="32"/>
      <c r="PAT832" s="32"/>
      <c r="PAU832" s="32"/>
      <c r="PAV832" s="32"/>
      <c r="PAW832" s="32"/>
      <c r="PAX832" s="32"/>
      <c r="PAY832" s="32"/>
      <c r="PAZ832" s="32"/>
      <c r="PBA832" s="32"/>
      <c r="PBB832" s="32"/>
      <c r="PBC832" s="32"/>
      <c r="PBD832" s="32"/>
      <c r="PBE832" s="32"/>
      <c r="PBF832" s="32"/>
      <c r="PBG832" s="32"/>
      <c r="PBH832" s="32"/>
      <c r="PBI832" s="32"/>
      <c r="PBJ832" s="32"/>
      <c r="PBK832" s="32"/>
      <c r="PBL832" s="32"/>
      <c r="PBM832" s="32"/>
      <c r="PBN832" s="32"/>
      <c r="PBO832" s="32"/>
      <c r="PBP832" s="32"/>
      <c r="PBQ832" s="32"/>
      <c r="PBR832" s="32"/>
      <c r="PBS832" s="32"/>
      <c r="PBT832" s="32"/>
      <c r="PBU832" s="32"/>
      <c r="PBV832" s="32"/>
      <c r="PBW832" s="32"/>
      <c r="PBX832" s="32"/>
      <c r="PBY832" s="32"/>
      <c r="PBZ832" s="32"/>
      <c r="PCA832" s="32"/>
      <c r="PCB832" s="32"/>
      <c r="PCC832" s="32"/>
      <c r="PCD832" s="32"/>
      <c r="PCE832" s="32"/>
      <c r="PCF832" s="32"/>
      <c r="PCG832" s="32"/>
      <c r="PCH832" s="32"/>
      <c r="PCI832" s="32"/>
      <c r="PCJ832" s="32"/>
      <c r="PCK832" s="32"/>
      <c r="PCL832" s="32"/>
      <c r="PCM832" s="32"/>
      <c r="PCN832" s="32"/>
      <c r="PCO832" s="32"/>
      <c r="PCP832" s="32"/>
      <c r="PCQ832" s="32"/>
      <c r="PCR832" s="32"/>
      <c r="PCS832" s="32"/>
      <c r="PCT832" s="32"/>
      <c r="PCU832" s="32"/>
      <c r="PCV832" s="32"/>
      <c r="PCW832" s="32"/>
      <c r="PCX832" s="32"/>
      <c r="PCY832" s="32"/>
      <c r="PCZ832" s="32"/>
      <c r="PDA832" s="32"/>
      <c r="PDB832" s="32"/>
      <c r="PDC832" s="32"/>
      <c r="PDD832" s="32"/>
      <c r="PDE832" s="32"/>
      <c r="PDF832" s="32"/>
      <c r="PDG832" s="32"/>
      <c r="PDH832" s="32"/>
      <c r="PDI832" s="32"/>
      <c r="PDJ832" s="32"/>
      <c r="PDK832" s="32"/>
      <c r="PDL832" s="32"/>
      <c r="PDM832" s="32"/>
      <c r="PDN832" s="32"/>
      <c r="PDO832" s="32"/>
      <c r="PDP832" s="32"/>
      <c r="PDQ832" s="32"/>
      <c r="PDR832" s="32"/>
      <c r="PDS832" s="32"/>
      <c r="PDT832" s="32"/>
      <c r="PDU832" s="32"/>
      <c r="PDV832" s="32"/>
      <c r="PDW832" s="32"/>
      <c r="PDX832" s="32"/>
      <c r="PDY832" s="32"/>
      <c r="PDZ832" s="32"/>
      <c r="PEA832" s="32"/>
      <c r="PEB832" s="32"/>
      <c r="PEC832" s="32"/>
      <c r="PED832" s="32"/>
      <c r="PEE832" s="32"/>
      <c r="PEF832" s="32"/>
      <c r="PEG832" s="32"/>
      <c r="PEH832" s="32"/>
      <c r="PEI832" s="32"/>
      <c r="PEJ832" s="32"/>
      <c r="PEK832" s="32"/>
      <c r="PEL832" s="32"/>
      <c r="PEM832" s="32"/>
      <c r="PEN832" s="32"/>
      <c r="PEO832" s="32"/>
      <c r="PEP832" s="32"/>
      <c r="PEQ832" s="32"/>
      <c r="PER832" s="32"/>
      <c r="PES832" s="32"/>
      <c r="PET832" s="32"/>
      <c r="PEU832" s="32"/>
      <c r="PEV832" s="32"/>
      <c r="PEW832" s="32"/>
      <c r="PEX832" s="32"/>
      <c r="PEY832" s="32"/>
      <c r="PEZ832" s="32"/>
      <c r="PFA832" s="32"/>
      <c r="PFB832" s="32"/>
      <c r="PFC832" s="32"/>
      <c r="PFD832" s="32"/>
      <c r="PFE832" s="32"/>
      <c r="PFF832" s="32"/>
      <c r="PFG832" s="32"/>
      <c r="PFH832" s="32"/>
      <c r="PFI832" s="32"/>
      <c r="PFJ832" s="32"/>
      <c r="PFK832" s="32"/>
      <c r="PFL832" s="32"/>
      <c r="PFM832" s="32"/>
      <c r="PFN832" s="32"/>
      <c r="PFO832" s="32"/>
      <c r="PFP832" s="32"/>
      <c r="PFQ832" s="32"/>
      <c r="PFR832" s="32"/>
      <c r="PFS832" s="32"/>
      <c r="PFT832" s="32"/>
      <c r="PFU832" s="32"/>
      <c r="PFV832" s="32"/>
      <c r="PFW832" s="32"/>
      <c r="PFX832" s="32"/>
      <c r="PFY832" s="32"/>
      <c r="PFZ832" s="32"/>
      <c r="PGA832" s="32"/>
      <c r="PGB832" s="32"/>
      <c r="PGC832" s="32"/>
      <c r="PGD832" s="32"/>
      <c r="PGE832" s="32"/>
      <c r="PGF832" s="32"/>
      <c r="PGG832" s="32"/>
      <c r="PGH832" s="32"/>
      <c r="PGI832" s="32"/>
      <c r="PGJ832" s="32"/>
      <c r="PGK832" s="32"/>
      <c r="PGL832" s="32"/>
      <c r="PGM832" s="32"/>
      <c r="PGN832" s="32"/>
      <c r="PGO832" s="32"/>
      <c r="PGP832" s="32"/>
      <c r="PGQ832" s="32"/>
      <c r="PGR832" s="32"/>
      <c r="PGS832" s="32"/>
      <c r="PGT832" s="32"/>
      <c r="PGU832" s="32"/>
      <c r="PGV832" s="32"/>
      <c r="PGW832" s="32"/>
      <c r="PGX832" s="32"/>
      <c r="PGY832" s="32"/>
      <c r="PGZ832" s="32"/>
      <c r="PHA832" s="32"/>
      <c r="PHB832" s="32"/>
      <c r="PHC832" s="32"/>
      <c r="PHD832" s="32"/>
      <c r="PHE832" s="32"/>
      <c r="PHF832" s="32"/>
      <c r="PHG832" s="32"/>
      <c r="PHH832" s="32"/>
      <c r="PHI832" s="32"/>
      <c r="PHJ832" s="32"/>
      <c r="PHK832" s="32"/>
      <c r="PHL832" s="32"/>
      <c r="PHM832" s="32"/>
      <c r="PHN832" s="32"/>
      <c r="PHO832" s="32"/>
      <c r="PHP832" s="32"/>
      <c r="PHQ832" s="32"/>
      <c r="PHR832" s="32"/>
      <c r="PHS832" s="32"/>
      <c r="PHT832" s="32"/>
      <c r="PHU832" s="32"/>
      <c r="PHV832" s="32"/>
      <c r="PHW832" s="32"/>
      <c r="PHX832" s="32"/>
      <c r="PHY832" s="32"/>
      <c r="PHZ832" s="32"/>
      <c r="PIA832" s="32"/>
      <c r="PIB832" s="32"/>
      <c r="PIC832" s="32"/>
      <c r="PID832" s="32"/>
      <c r="PIE832" s="32"/>
      <c r="PIF832" s="32"/>
      <c r="PIG832" s="32"/>
      <c r="PIH832" s="32"/>
      <c r="PII832" s="32"/>
      <c r="PIJ832" s="32"/>
      <c r="PIK832" s="32"/>
      <c r="PIL832" s="32"/>
      <c r="PIM832" s="32"/>
      <c r="PIN832" s="32"/>
      <c r="PIO832" s="32"/>
      <c r="PIP832" s="32"/>
      <c r="PIQ832" s="32"/>
      <c r="PIR832" s="32"/>
      <c r="PIS832" s="32"/>
      <c r="PIT832" s="32"/>
      <c r="PIU832" s="32"/>
      <c r="PIV832" s="32"/>
      <c r="PIW832" s="32"/>
      <c r="PIX832" s="32"/>
      <c r="PIY832" s="32"/>
      <c r="PIZ832" s="32"/>
      <c r="PJA832" s="32"/>
      <c r="PJB832" s="32"/>
      <c r="PJC832" s="32"/>
      <c r="PJD832" s="32"/>
      <c r="PJE832" s="32"/>
      <c r="PJF832" s="32"/>
      <c r="PJG832" s="32"/>
      <c r="PJH832" s="32"/>
      <c r="PJI832" s="32"/>
      <c r="PJJ832" s="32"/>
      <c r="PJK832" s="32"/>
      <c r="PJL832" s="32"/>
      <c r="PJM832" s="32"/>
      <c r="PJN832" s="32"/>
      <c r="PJO832" s="32"/>
      <c r="PJP832" s="32"/>
      <c r="PJQ832" s="32"/>
      <c r="PJR832" s="32"/>
      <c r="PJS832" s="32"/>
      <c r="PJT832" s="32"/>
      <c r="PJU832" s="32"/>
      <c r="PJV832" s="32"/>
      <c r="PJW832" s="32"/>
      <c r="PJX832" s="32"/>
      <c r="PJY832" s="32"/>
      <c r="PJZ832" s="32"/>
      <c r="PKA832" s="32"/>
      <c r="PKB832" s="32"/>
      <c r="PKC832" s="32"/>
      <c r="PKD832" s="32"/>
      <c r="PKE832" s="32"/>
      <c r="PKF832" s="32"/>
      <c r="PKG832" s="32"/>
      <c r="PKH832" s="32"/>
      <c r="PKI832" s="32"/>
      <c r="PKJ832" s="32"/>
      <c r="PKK832" s="32"/>
      <c r="PKL832" s="32"/>
      <c r="PKM832" s="32"/>
      <c r="PKN832" s="32"/>
      <c r="PKO832" s="32"/>
      <c r="PKP832" s="32"/>
      <c r="PKQ832" s="32"/>
      <c r="PKR832" s="32"/>
      <c r="PKS832" s="32"/>
      <c r="PKT832" s="32"/>
      <c r="PKU832" s="32"/>
      <c r="PKV832" s="32"/>
      <c r="PKW832" s="32"/>
      <c r="PKX832" s="32"/>
      <c r="PKY832" s="32"/>
      <c r="PKZ832" s="32"/>
      <c r="PLA832" s="32"/>
      <c r="PLB832" s="32"/>
      <c r="PLC832" s="32"/>
      <c r="PLD832" s="32"/>
      <c r="PLE832" s="32"/>
      <c r="PLF832" s="32"/>
      <c r="PLG832" s="32"/>
      <c r="PLH832" s="32"/>
      <c r="PLI832" s="32"/>
      <c r="PLJ832" s="32"/>
      <c r="PLK832" s="32"/>
      <c r="PLL832" s="32"/>
      <c r="PLM832" s="32"/>
      <c r="PLN832" s="32"/>
      <c r="PLO832" s="32"/>
      <c r="PLP832" s="32"/>
      <c r="PLQ832" s="32"/>
      <c r="PLR832" s="32"/>
      <c r="PLS832" s="32"/>
      <c r="PLT832" s="32"/>
      <c r="PLU832" s="32"/>
      <c r="PLV832" s="32"/>
      <c r="PLW832" s="32"/>
      <c r="PLX832" s="32"/>
      <c r="PLY832" s="32"/>
      <c r="PLZ832" s="32"/>
      <c r="PMA832" s="32"/>
      <c r="PMB832" s="32"/>
      <c r="PMC832" s="32"/>
      <c r="PMD832" s="32"/>
      <c r="PME832" s="32"/>
      <c r="PMF832" s="32"/>
      <c r="PMG832" s="32"/>
      <c r="PMH832" s="32"/>
      <c r="PMI832" s="32"/>
      <c r="PMJ832" s="32"/>
      <c r="PMK832" s="32"/>
      <c r="PML832" s="32"/>
      <c r="PMM832" s="32"/>
      <c r="PMN832" s="32"/>
      <c r="PMO832" s="32"/>
      <c r="PMP832" s="32"/>
      <c r="PMQ832" s="32"/>
      <c r="PMR832" s="32"/>
      <c r="PMS832" s="32"/>
      <c r="PMT832" s="32"/>
      <c r="PMU832" s="32"/>
      <c r="PMV832" s="32"/>
      <c r="PMW832" s="32"/>
      <c r="PMX832" s="32"/>
      <c r="PMY832" s="32"/>
      <c r="PMZ832" s="32"/>
      <c r="PNA832" s="32"/>
      <c r="PNB832" s="32"/>
      <c r="PNC832" s="32"/>
      <c r="PND832" s="32"/>
      <c r="PNE832" s="32"/>
      <c r="PNF832" s="32"/>
      <c r="PNG832" s="32"/>
      <c r="PNH832" s="32"/>
      <c r="PNI832" s="32"/>
      <c r="PNJ832" s="32"/>
      <c r="PNK832" s="32"/>
      <c r="PNL832" s="32"/>
      <c r="PNM832" s="32"/>
      <c r="PNN832" s="32"/>
      <c r="PNO832" s="32"/>
      <c r="PNP832" s="32"/>
      <c r="PNQ832" s="32"/>
      <c r="PNR832" s="32"/>
      <c r="PNS832" s="32"/>
      <c r="PNT832" s="32"/>
      <c r="PNU832" s="32"/>
      <c r="PNV832" s="32"/>
      <c r="PNW832" s="32"/>
      <c r="PNX832" s="32"/>
      <c r="PNY832" s="32"/>
      <c r="PNZ832" s="32"/>
      <c r="POA832" s="32"/>
      <c r="POB832" s="32"/>
      <c r="POC832" s="32"/>
      <c r="POD832" s="32"/>
      <c r="POE832" s="32"/>
      <c r="POF832" s="32"/>
      <c r="POG832" s="32"/>
      <c r="POH832" s="32"/>
      <c r="POI832" s="32"/>
      <c r="POJ832" s="32"/>
      <c r="POK832" s="32"/>
      <c r="POL832" s="32"/>
      <c r="POM832" s="32"/>
      <c r="PON832" s="32"/>
      <c r="POO832" s="32"/>
      <c r="POP832" s="32"/>
      <c r="POQ832" s="32"/>
      <c r="POR832" s="32"/>
      <c r="POS832" s="32"/>
      <c r="POT832" s="32"/>
      <c r="POU832" s="32"/>
      <c r="POV832" s="32"/>
      <c r="POW832" s="32"/>
      <c r="POX832" s="32"/>
      <c r="POY832" s="32"/>
      <c r="POZ832" s="32"/>
      <c r="PPA832" s="32"/>
      <c r="PPB832" s="32"/>
      <c r="PPC832" s="32"/>
      <c r="PPD832" s="32"/>
      <c r="PPE832" s="32"/>
      <c r="PPF832" s="32"/>
      <c r="PPG832" s="32"/>
      <c r="PPH832" s="32"/>
      <c r="PPI832" s="32"/>
      <c r="PPJ832" s="32"/>
      <c r="PPK832" s="32"/>
      <c r="PPL832" s="32"/>
      <c r="PPM832" s="32"/>
      <c r="PPN832" s="32"/>
      <c r="PPO832" s="32"/>
      <c r="PPP832" s="32"/>
      <c r="PPQ832" s="32"/>
      <c r="PPR832" s="32"/>
      <c r="PPS832" s="32"/>
      <c r="PPT832" s="32"/>
      <c r="PPU832" s="32"/>
      <c r="PPV832" s="32"/>
      <c r="PPW832" s="32"/>
      <c r="PPX832" s="32"/>
      <c r="PPY832" s="32"/>
      <c r="PPZ832" s="32"/>
      <c r="PQA832" s="32"/>
      <c r="PQB832" s="32"/>
      <c r="PQC832" s="32"/>
      <c r="PQD832" s="32"/>
      <c r="PQE832" s="32"/>
      <c r="PQF832" s="32"/>
      <c r="PQG832" s="32"/>
      <c r="PQH832" s="32"/>
      <c r="PQI832" s="32"/>
      <c r="PQJ832" s="32"/>
      <c r="PQK832" s="32"/>
      <c r="PQL832" s="32"/>
      <c r="PQM832" s="32"/>
      <c r="PQN832" s="32"/>
      <c r="PQO832" s="32"/>
      <c r="PQP832" s="32"/>
      <c r="PQQ832" s="32"/>
      <c r="PQR832" s="32"/>
      <c r="PQS832" s="32"/>
      <c r="PQT832" s="32"/>
      <c r="PQU832" s="32"/>
      <c r="PQV832" s="32"/>
      <c r="PQW832" s="32"/>
      <c r="PQX832" s="32"/>
      <c r="PQY832" s="32"/>
      <c r="PQZ832" s="32"/>
      <c r="PRA832" s="32"/>
      <c r="PRB832" s="32"/>
      <c r="PRC832" s="32"/>
      <c r="PRD832" s="32"/>
      <c r="PRE832" s="32"/>
      <c r="PRF832" s="32"/>
      <c r="PRG832" s="32"/>
      <c r="PRH832" s="32"/>
      <c r="PRI832" s="32"/>
      <c r="PRJ832" s="32"/>
      <c r="PRK832" s="32"/>
      <c r="PRL832" s="32"/>
      <c r="PRM832" s="32"/>
      <c r="PRN832" s="32"/>
      <c r="PRO832" s="32"/>
      <c r="PRP832" s="32"/>
      <c r="PRQ832" s="32"/>
      <c r="PRR832" s="32"/>
      <c r="PRS832" s="32"/>
      <c r="PRT832" s="32"/>
      <c r="PRU832" s="32"/>
      <c r="PRV832" s="32"/>
      <c r="PRW832" s="32"/>
      <c r="PRX832" s="32"/>
      <c r="PRY832" s="32"/>
      <c r="PRZ832" s="32"/>
      <c r="PSA832" s="32"/>
      <c r="PSB832" s="32"/>
      <c r="PSC832" s="32"/>
      <c r="PSD832" s="32"/>
      <c r="PSE832" s="32"/>
      <c r="PSF832" s="32"/>
      <c r="PSG832" s="32"/>
      <c r="PSH832" s="32"/>
      <c r="PSI832" s="32"/>
      <c r="PSJ832" s="32"/>
      <c r="PSK832" s="32"/>
      <c r="PSL832" s="32"/>
      <c r="PSM832" s="32"/>
      <c r="PSN832" s="32"/>
      <c r="PSO832" s="32"/>
      <c r="PSP832" s="32"/>
      <c r="PSQ832" s="32"/>
      <c r="PSR832" s="32"/>
      <c r="PSS832" s="32"/>
      <c r="PST832" s="32"/>
      <c r="PSU832" s="32"/>
      <c r="PSV832" s="32"/>
      <c r="PSW832" s="32"/>
      <c r="PSX832" s="32"/>
      <c r="PSY832" s="32"/>
      <c r="PSZ832" s="32"/>
      <c r="PTA832" s="32"/>
      <c r="PTB832" s="32"/>
      <c r="PTC832" s="32"/>
      <c r="PTD832" s="32"/>
      <c r="PTE832" s="32"/>
      <c r="PTF832" s="32"/>
      <c r="PTG832" s="32"/>
      <c r="PTH832" s="32"/>
      <c r="PTI832" s="32"/>
      <c r="PTJ832" s="32"/>
      <c r="PTK832" s="32"/>
      <c r="PTL832" s="32"/>
      <c r="PTM832" s="32"/>
      <c r="PTN832" s="32"/>
      <c r="PTO832" s="32"/>
      <c r="PTP832" s="32"/>
      <c r="PTQ832" s="32"/>
      <c r="PTR832" s="32"/>
      <c r="PTS832" s="32"/>
      <c r="PTT832" s="32"/>
      <c r="PTU832" s="32"/>
      <c r="PTV832" s="32"/>
      <c r="PTW832" s="32"/>
      <c r="PTX832" s="32"/>
      <c r="PTY832" s="32"/>
      <c r="PTZ832" s="32"/>
      <c r="PUA832" s="32"/>
      <c r="PUB832" s="32"/>
      <c r="PUC832" s="32"/>
      <c r="PUD832" s="32"/>
      <c r="PUE832" s="32"/>
      <c r="PUF832" s="32"/>
      <c r="PUG832" s="32"/>
      <c r="PUH832" s="32"/>
      <c r="PUI832" s="32"/>
      <c r="PUJ832" s="32"/>
      <c r="PUK832" s="32"/>
      <c r="PUL832" s="32"/>
      <c r="PUM832" s="32"/>
      <c r="PUN832" s="32"/>
      <c r="PUO832" s="32"/>
      <c r="PUP832" s="32"/>
      <c r="PUQ832" s="32"/>
      <c r="PUR832" s="32"/>
      <c r="PUS832" s="32"/>
      <c r="PUT832" s="32"/>
      <c r="PUU832" s="32"/>
      <c r="PUV832" s="32"/>
      <c r="PUW832" s="32"/>
      <c r="PUX832" s="32"/>
      <c r="PUY832" s="32"/>
      <c r="PUZ832" s="32"/>
      <c r="PVA832" s="32"/>
      <c r="PVB832" s="32"/>
      <c r="PVC832" s="32"/>
      <c r="PVD832" s="32"/>
      <c r="PVE832" s="32"/>
      <c r="PVF832" s="32"/>
      <c r="PVG832" s="32"/>
      <c r="PVH832" s="32"/>
      <c r="PVI832" s="32"/>
      <c r="PVJ832" s="32"/>
      <c r="PVK832" s="32"/>
      <c r="PVL832" s="32"/>
      <c r="PVM832" s="32"/>
      <c r="PVN832" s="32"/>
      <c r="PVO832" s="32"/>
      <c r="PVP832" s="32"/>
      <c r="PVQ832" s="32"/>
      <c r="PVR832" s="32"/>
      <c r="PVS832" s="32"/>
      <c r="PVT832" s="32"/>
      <c r="PVU832" s="32"/>
      <c r="PVV832" s="32"/>
      <c r="PVW832" s="32"/>
      <c r="PVX832" s="32"/>
      <c r="PVY832" s="32"/>
      <c r="PVZ832" s="32"/>
      <c r="PWA832" s="32"/>
      <c r="PWB832" s="32"/>
      <c r="PWC832" s="32"/>
      <c r="PWD832" s="32"/>
      <c r="PWE832" s="32"/>
      <c r="PWF832" s="32"/>
      <c r="PWG832" s="32"/>
      <c r="PWH832" s="32"/>
      <c r="PWI832" s="32"/>
      <c r="PWJ832" s="32"/>
      <c r="PWK832" s="32"/>
      <c r="PWL832" s="32"/>
      <c r="PWM832" s="32"/>
      <c r="PWN832" s="32"/>
      <c r="PWO832" s="32"/>
      <c r="PWP832" s="32"/>
      <c r="PWQ832" s="32"/>
      <c r="PWR832" s="32"/>
      <c r="PWS832" s="32"/>
      <c r="PWT832" s="32"/>
      <c r="PWU832" s="32"/>
      <c r="PWV832" s="32"/>
      <c r="PWW832" s="32"/>
      <c r="PWX832" s="32"/>
      <c r="PWY832" s="32"/>
      <c r="PWZ832" s="32"/>
      <c r="PXA832" s="32"/>
      <c r="PXB832" s="32"/>
      <c r="PXC832" s="32"/>
      <c r="PXD832" s="32"/>
      <c r="PXE832" s="32"/>
      <c r="PXF832" s="32"/>
      <c r="PXG832" s="32"/>
      <c r="PXH832" s="32"/>
      <c r="PXI832" s="32"/>
      <c r="PXJ832" s="32"/>
      <c r="PXK832" s="32"/>
      <c r="PXL832" s="32"/>
      <c r="PXM832" s="32"/>
      <c r="PXN832" s="32"/>
      <c r="PXO832" s="32"/>
      <c r="PXP832" s="32"/>
      <c r="PXQ832" s="32"/>
      <c r="PXR832" s="32"/>
      <c r="PXS832" s="32"/>
      <c r="PXT832" s="32"/>
      <c r="PXU832" s="32"/>
      <c r="PXV832" s="32"/>
      <c r="PXW832" s="32"/>
      <c r="PXX832" s="32"/>
      <c r="PXY832" s="32"/>
      <c r="PXZ832" s="32"/>
      <c r="PYA832" s="32"/>
      <c r="PYB832" s="32"/>
      <c r="PYC832" s="32"/>
      <c r="PYD832" s="32"/>
      <c r="PYE832" s="32"/>
      <c r="PYF832" s="32"/>
      <c r="PYG832" s="32"/>
      <c r="PYH832" s="32"/>
      <c r="PYI832" s="32"/>
      <c r="PYJ832" s="32"/>
      <c r="PYK832" s="32"/>
      <c r="PYL832" s="32"/>
      <c r="PYM832" s="32"/>
      <c r="PYN832" s="32"/>
      <c r="PYO832" s="32"/>
      <c r="PYP832" s="32"/>
      <c r="PYQ832" s="32"/>
      <c r="PYR832" s="32"/>
      <c r="PYS832" s="32"/>
      <c r="PYT832" s="32"/>
      <c r="PYU832" s="32"/>
      <c r="PYV832" s="32"/>
      <c r="PYW832" s="32"/>
      <c r="PYX832" s="32"/>
      <c r="PYY832" s="32"/>
      <c r="PYZ832" s="32"/>
      <c r="PZA832" s="32"/>
      <c r="PZB832" s="32"/>
      <c r="PZC832" s="32"/>
      <c r="PZD832" s="32"/>
      <c r="PZE832" s="32"/>
      <c r="PZF832" s="32"/>
      <c r="PZG832" s="32"/>
      <c r="PZH832" s="32"/>
      <c r="PZI832" s="32"/>
      <c r="PZJ832" s="32"/>
      <c r="PZK832" s="32"/>
      <c r="PZL832" s="32"/>
      <c r="PZM832" s="32"/>
      <c r="PZN832" s="32"/>
      <c r="PZO832" s="32"/>
      <c r="PZP832" s="32"/>
      <c r="PZQ832" s="32"/>
      <c r="PZR832" s="32"/>
      <c r="PZS832" s="32"/>
      <c r="PZT832" s="32"/>
      <c r="PZU832" s="32"/>
      <c r="PZV832" s="32"/>
      <c r="PZW832" s="32"/>
      <c r="PZX832" s="32"/>
      <c r="PZY832" s="32"/>
      <c r="PZZ832" s="32"/>
      <c r="QAA832" s="32"/>
      <c r="QAB832" s="32"/>
      <c r="QAC832" s="32"/>
      <c r="QAD832" s="32"/>
      <c r="QAE832" s="32"/>
      <c r="QAF832" s="32"/>
      <c r="QAG832" s="32"/>
      <c r="QAH832" s="32"/>
      <c r="QAI832" s="32"/>
      <c r="QAJ832" s="32"/>
      <c r="QAK832" s="32"/>
      <c r="QAL832" s="32"/>
      <c r="QAM832" s="32"/>
      <c r="QAN832" s="32"/>
      <c r="QAO832" s="32"/>
      <c r="QAP832" s="32"/>
      <c r="QAQ832" s="32"/>
      <c r="QAR832" s="32"/>
      <c r="QAS832" s="32"/>
      <c r="QAT832" s="32"/>
      <c r="QAU832" s="32"/>
      <c r="QAV832" s="32"/>
      <c r="QAW832" s="32"/>
      <c r="QAX832" s="32"/>
      <c r="QAY832" s="32"/>
      <c r="QAZ832" s="32"/>
      <c r="QBA832" s="32"/>
      <c r="QBB832" s="32"/>
      <c r="QBC832" s="32"/>
      <c r="QBD832" s="32"/>
      <c r="QBE832" s="32"/>
      <c r="QBF832" s="32"/>
      <c r="QBG832" s="32"/>
      <c r="QBH832" s="32"/>
      <c r="QBI832" s="32"/>
      <c r="QBJ832" s="32"/>
      <c r="QBK832" s="32"/>
      <c r="QBL832" s="32"/>
      <c r="QBM832" s="32"/>
      <c r="QBN832" s="32"/>
      <c r="QBO832" s="32"/>
      <c r="QBP832" s="32"/>
      <c r="QBQ832" s="32"/>
      <c r="QBR832" s="32"/>
      <c r="QBS832" s="32"/>
      <c r="QBT832" s="32"/>
      <c r="QBU832" s="32"/>
      <c r="QBV832" s="32"/>
      <c r="QBW832" s="32"/>
      <c r="QBX832" s="32"/>
      <c r="QBY832" s="32"/>
      <c r="QBZ832" s="32"/>
      <c r="QCA832" s="32"/>
      <c r="QCB832" s="32"/>
      <c r="QCC832" s="32"/>
      <c r="QCD832" s="32"/>
      <c r="QCE832" s="32"/>
      <c r="QCF832" s="32"/>
      <c r="QCG832" s="32"/>
      <c r="QCH832" s="32"/>
      <c r="QCI832" s="32"/>
      <c r="QCJ832" s="32"/>
      <c r="QCK832" s="32"/>
      <c r="QCL832" s="32"/>
      <c r="QCM832" s="32"/>
      <c r="QCN832" s="32"/>
      <c r="QCO832" s="32"/>
      <c r="QCP832" s="32"/>
      <c r="QCQ832" s="32"/>
      <c r="QCR832" s="32"/>
      <c r="QCS832" s="32"/>
      <c r="QCT832" s="32"/>
      <c r="QCU832" s="32"/>
      <c r="QCV832" s="32"/>
      <c r="QCW832" s="32"/>
      <c r="QCX832" s="32"/>
      <c r="QCY832" s="32"/>
      <c r="QCZ832" s="32"/>
      <c r="QDA832" s="32"/>
      <c r="QDB832" s="32"/>
      <c r="QDC832" s="32"/>
      <c r="QDD832" s="32"/>
      <c r="QDE832" s="32"/>
      <c r="QDF832" s="32"/>
      <c r="QDG832" s="32"/>
      <c r="QDH832" s="32"/>
      <c r="QDI832" s="32"/>
      <c r="QDJ832" s="32"/>
      <c r="QDK832" s="32"/>
      <c r="QDL832" s="32"/>
      <c r="QDM832" s="32"/>
      <c r="QDN832" s="32"/>
      <c r="QDO832" s="32"/>
      <c r="QDP832" s="32"/>
      <c r="QDQ832" s="32"/>
      <c r="QDR832" s="32"/>
      <c r="QDS832" s="32"/>
      <c r="QDT832" s="32"/>
      <c r="QDU832" s="32"/>
      <c r="QDV832" s="32"/>
      <c r="QDW832" s="32"/>
      <c r="QDX832" s="32"/>
      <c r="QDY832" s="32"/>
      <c r="QDZ832" s="32"/>
      <c r="QEA832" s="32"/>
      <c r="QEB832" s="32"/>
      <c r="QEC832" s="32"/>
      <c r="QED832" s="32"/>
      <c r="QEE832" s="32"/>
      <c r="QEF832" s="32"/>
      <c r="QEG832" s="32"/>
      <c r="QEH832" s="32"/>
      <c r="QEI832" s="32"/>
      <c r="QEJ832" s="32"/>
      <c r="QEK832" s="32"/>
      <c r="QEL832" s="32"/>
      <c r="QEM832" s="32"/>
      <c r="QEN832" s="32"/>
      <c r="QEO832" s="32"/>
      <c r="QEP832" s="32"/>
      <c r="QEQ832" s="32"/>
      <c r="QER832" s="32"/>
      <c r="QES832" s="32"/>
      <c r="QET832" s="32"/>
      <c r="QEU832" s="32"/>
      <c r="QEV832" s="32"/>
      <c r="QEW832" s="32"/>
      <c r="QEX832" s="32"/>
      <c r="QEY832" s="32"/>
      <c r="QEZ832" s="32"/>
      <c r="QFA832" s="32"/>
      <c r="QFB832" s="32"/>
      <c r="QFC832" s="32"/>
      <c r="QFD832" s="32"/>
      <c r="QFE832" s="32"/>
      <c r="QFF832" s="32"/>
      <c r="QFG832" s="32"/>
      <c r="QFH832" s="32"/>
      <c r="QFI832" s="32"/>
      <c r="QFJ832" s="32"/>
      <c r="QFK832" s="32"/>
      <c r="QFL832" s="32"/>
      <c r="QFM832" s="32"/>
      <c r="QFN832" s="32"/>
      <c r="QFO832" s="32"/>
      <c r="QFP832" s="32"/>
      <c r="QFQ832" s="32"/>
      <c r="QFR832" s="32"/>
      <c r="QFS832" s="32"/>
      <c r="QFT832" s="32"/>
      <c r="QFU832" s="32"/>
      <c r="QFV832" s="32"/>
      <c r="QFW832" s="32"/>
      <c r="QFX832" s="32"/>
      <c r="QFY832" s="32"/>
      <c r="QFZ832" s="32"/>
      <c r="QGA832" s="32"/>
      <c r="QGB832" s="32"/>
      <c r="QGC832" s="32"/>
      <c r="QGD832" s="32"/>
      <c r="QGE832" s="32"/>
      <c r="QGF832" s="32"/>
      <c r="QGG832" s="32"/>
      <c r="QGH832" s="32"/>
      <c r="QGI832" s="32"/>
      <c r="QGJ832" s="32"/>
      <c r="QGK832" s="32"/>
      <c r="QGL832" s="32"/>
      <c r="QGM832" s="32"/>
      <c r="QGN832" s="32"/>
      <c r="QGO832" s="32"/>
      <c r="QGP832" s="32"/>
      <c r="QGQ832" s="32"/>
      <c r="QGR832" s="32"/>
      <c r="QGS832" s="32"/>
      <c r="QGT832" s="32"/>
      <c r="QGU832" s="32"/>
      <c r="QGV832" s="32"/>
      <c r="QGW832" s="32"/>
      <c r="QGX832" s="32"/>
      <c r="QGY832" s="32"/>
      <c r="QGZ832" s="32"/>
      <c r="QHA832" s="32"/>
      <c r="QHB832" s="32"/>
      <c r="QHC832" s="32"/>
      <c r="QHD832" s="32"/>
      <c r="QHE832" s="32"/>
      <c r="QHF832" s="32"/>
      <c r="QHG832" s="32"/>
      <c r="QHH832" s="32"/>
      <c r="QHI832" s="32"/>
      <c r="QHJ832" s="32"/>
      <c r="QHK832" s="32"/>
      <c r="QHL832" s="32"/>
      <c r="QHM832" s="32"/>
      <c r="QHN832" s="32"/>
      <c r="QHO832" s="32"/>
      <c r="QHP832" s="32"/>
      <c r="QHQ832" s="32"/>
      <c r="QHR832" s="32"/>
      <c r="QHS832" s="32"/>
      <c r="QHT832" s="32"/>
      <c r="QHU832" s="32"/>
      <c r="QHV832" s="32"/>
      <c r="QHW832" s="32"/>
      <c r="QHX832" s="32"/>
      <c r="QHY832" s="32"/>
      <c r="QHZ832" s="32"/>
      <c r="QIA832" s="32"/>
      <c r="QIB832" s="32"/>
      <c r="QIC832" s="32"/>
      <c r="QID832" s="32"/>
      <c r="QIE832" s="32"/>
      <c r="QIF832" s="32"/>
      <c r="QIG832" s="32"/>
      <c r="QIH832" s="32"/>
      <c r="QII832" s="32"/>
      <c r="QIJ832" s="32"/>
      <c r="QIK832" s="32"/>
      <c r="QIL832" s="32"/>
      <c r="QIM832" s="32"/>
      <c r="QIN832" s="32"/>
      <c r="QIO832" s="32"/>
      <c r="QIP832" s="32"/>
      <c r="QIQ832" s="32"/>
      <c r="QIR832" s="32"/>
      <c r="QIS832" s="32"/>
      <c r="QIT832" s="32"/>
      <c r="QIU832" s="32"/>
      <c r="QIV832" s="32"/>
      <c r="QIW832" s="32"/>
      <c r="QIX832" s="32"/>
      <c r="QIY832" s="32"/>
      <c r="QIZ832" s="32"/>
      <c r="QJA832" s="32"/>
      <c r="QJB832" s="32"/>
      <c r="QJC832" s="32"/>
      <c r="QJD832" s="32"/>
      <c r="QJE832" s="32"/>
      <c r="QJF832" s="32"/>
      <c r="QJG832" s="32"/>
      <c r="QJH832" s="32"/>
      <c r="QJI832" s="32"/>
      <c r="QJJ832" s="32"/>
      <c r="QJK832" s="32"/>
      <c r="QJL832" s="32"/>
      <c r="QJM832" s="32"/>
      <c r="QJN832" s="32"/>
      <c r="QJO832" s="32"/>
      <c r="QJP832" s="32"/>
      <c r="QJQ832" s="32"/>
      <c r="QJR832" s="32"/>
      <c r="QJS832" s="32"/>
      <c r="QJT832" s="32"/>
      <c r="QJU832" s="32"/>
      <c r="QJV832" s="32"/>
      <c r="QJW832" s="32"/>
      <c r="QJX832" s="32"/>
      <c r="QJY832" s="32"/>
      <c r="QJZ832" s="32"/>
      <c r="QKA832" s="32"/>
      <c r="QKB832" s="32"/>
      <c r="QKC832" s="32"/>
      <c r="QKD832" s="32"/>
      <c r="QKE832" s="32"/>
      <c r="QKF832" s="32"/>
      <c r="QKG832" s="32"/>
      <c r="QKH832" s="32"/>
      <c r="QKI832" s="32"/>
      <c r="QKJ832" s="32"/>
      <c r="QKK832" s="32"/>
      <c r="QKL832" s="32"/>
      <c r="QKM832" s="32"/>
      <c r="QKN832" s="32"/>
      <c r="QKO832" s="32"/>
      <c r="QKP832" s="32"/>
      <c r="QKQ832" s="32"/>
      <c r="QKR832" s="32"/>
      <c r="QKS832" s="32"/>
      <c r="QKT832" s="32"/>
      <c r="QKU832" s="32"/>
      <c r="QKV832" s="32"/>
      <c r="QKW832" s="32"/>
      <c r="QKX832" s="32"/>
      <c r="QKY832" s="32"/>
      <c r="QKZ832" s="32"/>
      <c r="QLA832" s="32"/>
      <c r="QLB832" s="32"/>
      <c r="QLC832" s="32"/>
      <c r="QLD832" s="32"/>
      <c r="QLE832" s="32"/>
      <c r="QLF832" s="32"/>
      <c r="QLG832" s="32"/>
      <c r="QLH832" s="32"/>
      <c r="QLI832" s="32"/>
      <c r="QLJ832" s="32"/>
      <c r="QLK832" s="32"/>
      <c r="QLL832" s="32"/>
      <c r="QLM832" s="32"/>
      <c r="QLN832" s="32"/>
      <c r="QLO832" s="32"/>
      <c r="QLP832" s="32"/>
      <c r="QLQ832" s="32"/>
      <c r="QLR832" s="32"/>
      <c r="QLS832" s="32"/>
      <c r="QLT832" s="32"/>
      <c r="QLU832" s="32"/>
      <c r="QLV832" s="32"/>
      <c r="QLW832" s="32"/>
      <c r="QLX832" s="32"/>
      <c r="QLY832" s="32"/>
      <c r="QLZ832" s="32"/>
      <c r="QMA832" s="32"/>
      <c r="QMB832" s="32"/>
      <c r="QMC832" s="32"/>
      <c r="QMD832" s="32"/>
      <c r="QME832" s="32"/>
      <c r="QMF832" s="32"/>
      <c r="QMG832" s="32"/>
      <c r="QMH832" s="32"/>
      <c r="QMI832" s="32"/>
      <c r="QMJ832" s="32"/>
      <c r="QMK832" s="32"/>
      <c r="QML832" s="32"/>
      <c r="QMM832" s="32"/>
      <c r="QMN832" s="32"/>
      <c r="QMO832" s="32"/>
      <c r="QMP832" s="32"/>
      <c r="QMQ832" s="32"/>
      <c r="QMR832" s="32"/>
      <c r="QMS832" s="32"/>
      <c r="QMT832" s="32"/>
      <c r="QMU832" s="32"/>
      <c r="QMV832" s="32"/>
      <c r="QMW832" s="32"/>
      <c r="QMX832" s="32"/>
      <c r="QMY832" s="32"/>
      <c r="QMZ832" s="32"/>
      <c r="QNA832" s="32"/>
      <c r="QNB832" s="32"/>
      <c r="QNC832" s="32"/>
      <c r="QND832" s="32"/>
      <c r="QNE832" s="32"/>
      <c r="QNF832" s="32"/>
      <c r="QNG832" s="32"/>
      <c r="QNH832" s="32"/>
      <c r="QNI832" s="32"/>
      <c r="QNJ832" s="32"/>
      <c r="QNK832" s="32"/>
      <c r="QNL832" s="32"/>
      <c r="QNM832" s="32"/>
      <c r="QNN832" s="32"/>
      <c r="QNO832" s="32"/>
      <c r="QNP832" s="32"/>
      <c r="QNQ832" s="32"/>
      <c r="QNR832" s="32"/>
      <c r="QNS832" s="32"/>
      <c r="QNT832" s="32"/>
      <c r="QNU832" s="32"/>
      <c r="QNV832" s="32"/>
      <c r="QNW832" s="32"/>
      <c r="QNX832" s="32"/>
      <c r="QNY832" s="32"/>
      <c r="QNZ832" s="32"/>
      <c r="QOA832" s="32"/>
      <c r="QOB832" s="32"/>
      <c r="QOC832" s="32"/>
      <c r="QOD832" s="32"/>
      <c r="QOE832" s="32"/>
      <c r="QOF832" s="32"/>
      <c r="QOG832" s="32"/>
      <c r="QOH832" s="32"/>
      <c r="QOI832" s="32"/>
      <c r="QOJ832" s="32"/>
      <c r="QOK832" s="32"/>
      <c r="QOL832" s="32"/>
      <c r="QOM832" s="32"/>
      <c r="QON832" s="32"/>
      <c r="QOO832" s="32"/>
      <c r="QOP832" s="32"/>
      <c r="QOQ832" s="32"/>
      <c r="QOR832" s="32"/>
      <c r="QOS832" s="32"/>
      <c r="QOT832" s="32"/>
      <c r="QOU832" s="32"/>
      <c r="QOV832" s="32"/>
      <c r="QOW832" s="32"/>
      <c r="QOX832" s="32"/>
      <c r="QOY832" s="32"/>
      <c r="QOZ832" s="32"/>
      <c r="QPA832" s="32"/>
      <c r="QPB832" s="32"/>
      <c r="QPC832" s="32"/>
      <c r="QPD832" s="32"/>
      <c r="QPE832" s="32"/>
      <c r="QPF832" s="32"/>
      <c r="QPG832" s="32"/>
      <c r="QPH832" s="32"/>
      <c r="QPI832" s="32"/>
      <c r="QPJ832" s="32"/>
      <c r="QPK832" s="32"/>
      <c r="QPL832" s="32"/>
      <c r="QPM832" s="32"/>
      <c r="QPN832" s="32"/>
      <c r="QPO832" s="32"/>
      <c r="QPP832" s="32"/>
      <c r="QPQ832" s="32"/>
      <c r="QPR832" s="32"/>
      <c r="QPS832" s="32"/>
      <c r="QPT832" s="32"/>
      <c r="QPU832" s="32"/>
      <c r="QPV832" s="32"/>
      <c r="QPW832" s="32"/>
      <c r="QPX832" s="32"/>
      <c r="QPY832" s="32"/>
      <c r="QPZ832" s="32"/>
      <c r="QQA832" s="32"/>
      <c r="QQB832" s="32"/>
      <c r="QQC832" s="32"/>
      <c r="QQD832" s="32"/>
      <c r="QQE832" s="32"/>
      <c r="QQF832" s="32"/>
      <c r="QQG832" s="32"/>
      <c r="QQH832" s="32"/>
      <c r="QQI832" s="32"/>
      <c r="QQJ832" s="32"/>
      <c r="QQK832" s="32"/>
      <c r="QQL832" s="32"/>
      <c r="QQM832" s="32"/>
      <c r="QQN832" s="32"/>
      <c r="QQO832" s="32"/>
      <c r="QQP832" s="32"/>
      <c r="QQQ832" s="32"/>
      <c r="QQR832" s="32"/>
      <c r="QQS832" s="32"/>
      <c r="QQT832" s="32"/>
      <c r="QQU832" s="32"/>
      <c r="QQV832" s="32"/>
      <c r="QQW832" s="32"/>
      <c r="QQX832" s="32"/>
      <c r="QQY832" s="32"/>
      <c r="QQZ832" s="32"/>
      <c r="QRA832" s="32"/>
      <c r="QRB832" s="32"/>
      <c r="QRC832" s="32"/>
      <c r="QRD832" s="32"/>
      <c r="QRE832" s="32"/>
      <c r="QRF832" s="32"/>
      <c r="QRG832" s="32"/>
      <c r="QRH832" s="32"/>
      <c r="QRI832" s="32"/>
      <c r="QRJ832" s="32"/>
      <c r="QRK832" s="32"/>
      <c r="QRL832" s="32"/>
      <c r="QRM832" s="32"/>
      <c r="QRN832" s="32"/>
      <c r="QRO832" s="32"/>
      <c r="QRP832" s="32"/>
      <c r="QRQ832" s="32"/>
      <c r="QRR832" s="32"/>
      <c r="QRS832" s="32"/>
      <c r="QRT832" s="32"/>
      <c r="QRU832" s="32"/>
      <c r="QRV832" s="32"/>
      <c r="QRW832" s="32"/>
      <c r="QRX832" s="32"/>
      <c r="QRY832" s="32"/>
      <c r="QRZ832" s="32"/>
      <c r="QSA832" s="32"/>
      <c r="QSB832" s="32"/>
      <c r="QSC832" s="32"/>
      <c r="QSD832" s="32"/>
      <c r="QSE832" s="32"/>
      <c r="QSF832" s="32"/>
      <c r="QSG832" s="32"/>
      <c r="QSH832" s="32"/>
      <c r="QSI832" s="32"/>
      <c r="QSJ832" s="32"/>
      <c r="QSK832" s="32"/>
      <c r="QSL832" s="32"/>
      <c r="QSM832" s="32"/>
      <c r="QSN832" s="32"/>
      <c r="QSO832" s="32"/>
      <c r="QSP832" s="32"/>
      <c r="QSQ832" s="32"/>
      <c r="QSR832" s="32"/>
      <c r="QSS832" s="32"/>
      <c r="QST832" s="32"/>
      <c r="QSU832" s="32"/>
      <c r="QSV832" s="32"/>
      <c r="QSW832" s="32"/>
      <c r="QSX832" s="32"/>
      <c r="QSY832" s="32"/>
      <c r="QSZ832" s="32"/>
      <c r="QTA832" s="32"/>
      <c r="QTB832" s="32"/>
      <c r="QTC832" s="32"/>
      <c r="QTD832" s="32"/>
      <c r="QTE832" s="32"/>
      <c r="QTF832" s="32"/>
      <c r="QTG832" s="32"/>
      <c r="QTH832" s="32"/>
      <c r="QTI832" s="32"/>
      <c r="QTJ832" s="32"/>
      <c r="QTK832" s="32"/>
      <c r="QTL832" s="32"/>
      <c r="QTM832" s="32"/>
      <c r="QTN832" s="32"/>
      <c r="QTO832" s="32"/>
      <c r="QTP832" s="32"/>
      <c r="QTQ832" s="32"/>
      <c r="QTR832" s="32"/>
      <c r="QTS832" s="32"/>
      <c r="QTT832" s="32"/>
      <c r="QTU832" s="32"/>
      <c r="QTV832" s="32"/>
      <c r="QTW832" s="32"/>
      <c r="QTX832" s="32"/>
      <c r="QTY832" s="32"/>
      <c r="QTZ832" s="32"/>
      <c r="QUA832" s="32"/>
      <c r="QUB832" s="32"/>
      <c r="QUC832" s="32"/>
      <c r="QUD832" s="32"/>
      <c r="QUE832" s="32"/>
      <c r="QUF832" s="32"/>
      <c r="QUG832" s="32"/>
      <c r="QUH832" s="32"/>
      <c r="QUI832" s="32"/>
      <c r="QUJ832" s="32"/>
      <c r="QUK832" s="32"/>
      <c r="QUL832" s="32"/>
      <c r="QUM832" s="32"/>
      <c r="QUN832" s="32"/>
      <c r="QUO832" s="32"/>
      <c r="QUP832" s="32"/>
      <c r="QUQ832" s="32"/>
      <c r="QUR832" s="32"/>
      <c r="QUS832" s="32"/>
      <c r="QUT832" s="32"/>
      <c r="QUU832" s="32"/>
      <c r="QUV832" s="32"/>
      <c r="QUW832" s="32"/>
      <c r="QUX832" s="32"/>
      <c r="QUY832" s="32"/>
      <c r="QUZ832" s="32"/>
      <c r="QVA832" s="32"/>
      <c r="QVB832" s="32"/>
      <c r="QVC832" s="32"/>
      <c r="QVD832" s="32"/>
      <c r="QVE832" s="32"/>
      <c r="QVF832" s="32"/>
      <c r="QVG832" s="32"/>
      <c r="QVH832" s="32"/>
      <c r="QVI832" s="32"/>
      <c r="QVJ832" s="32"/>
      <c r="QVK832" s="32"/>
      <c r="QVL832" s="32"/>
      <c r="QVM832" s="32"/>
      <c r="QVN832" s="32"/>
      <c r="QVO832" s="32"/>
      <c r="QVP832" s="32"/>
      <c r="QVQ832" s="32"/>
      <c r="QVR832" s="32"/>
      <c r="QVS832" s="32"/>
      <c r="QVT832" s="32"/>
      <c r="QVU832" s="32"/>
      <c r="QVV832" s="32"/>
      <c r="QVW832" s="32"/>
      <c r="QVX832" s="32"/>
      <c r="QVY832" s="32"/>
      <c r="QVZ832" s="32"/>
      <c r="QWA832" s="32"/>
      <c r="QWB832" s="32"/>
      <c r="QWC832" s="32"/>
      <c r="QWD832" s="32"/>
      <c r="QWE832" s="32"/>
      <c r="QWF832" s="32"/>
      <c r="QWG832" s="32"/>
      <c r="QWH832" s="32"/>
      <c r="QWI832" s="32"/>
      <c r="QWJ832" s="32"/>
      <c r="QWK832" s="32"/>
      <c r="QWL832" s="32"/>
      <c r="QWM832" s="32"/>
      <c r="QWN832" s="32"/>
      <c r="QWO832" s="32"/>
      <c r="QWP832" s="32"/>
      <c r="QWQ832" s="32"/>
      <c r="QWR832" s="32"/>
      <c r="QWS832" s="32"/>
      <c r="QWT832" s="32"/>
      <c r="QWU832" s="32"/>
      <c r="QWV832" s="32"/>
      <c r="QWW832" s="32"/>
      <c r="QWX832" s="32"/>
      <c r="QWY832" s="32"/>
      <c r="QWZ832" s="32"/>
      <c r="QXA832" s="32"/>
      <c r="QXB832" s="32"/>
      <c r="QXC832" s="32"/>
      <c r="QXD832" s="32"/>
      <c r="QXE832" s="32"/>
      <c r="QXF832" s="32"/>
      <c r="QXG832" s="32"/>
      <c r="QXH832" s="32"/>
      <c r="QXI832" s="32"/>
      <c r="QXJ832" s="32"/>
      <c r="QXK832" s="32"/>
      <c r="QXL832" s="32"/>
      <c r="QXM832" s="32"/>
      <c r="QXN832" s="32"/>
      <c r="QXO832" s="32"/>
      <c r="QXP832" s="32"/>
      <c r="QXQ832" s="32"/>
      <c r="QXR832" s="32"/>
      <c r="QXS832" s="32"/>
      <c r="QXT832" s="32"/>
      <c r="QXU832" s="32"/>
      <c r="QXV832" s="32"/>
      <c r="QXW832" s="32"/>
      <c r="QXX832" s="32"/>
      <c r="QXY832" s="32"/>
      <c r="QXZ832" s="32"/>
      <c r="QYA832" s="32"/>
      <c r="QYB832" s="32"/>
      <c r="QYC832" s="32"/>
      <c r="QYD832" s="32"/>
      <c r="QYE832" s="32"/>
      <c r="QYF832" s="32"/>
      <c r="QYG832" s="32"/>
      <c r="QYH832" s="32"/>
      <c r="QYI832" s="32"/>
      <c r="QYJ832" s="32"/>
      <c r="QYK832" s="32"/>
      <c r="QYL832" s="32"/>
      <c r="QYM832" s="32"/>
      <c r="QYN832" s="32"/>
      <c r="QYO832" s="32"/>
      <c r="QYP832" s="32"/>
      <c r="QYQ832" s="32"/>
      <c r="QYR832" s="32"/>
      <c r="QYS832" s="32"/>
      <c r="QYT832" s="32"/>
      <c r="QYU832" s="32"/>
      <c r="QYV832" s="32"/>
      <c r="QYW832" s="32"/>
      <c r="QYX832" s="32"/>
      <c r="QYY832" s="32"/>
      <c r="QYZ832" s="32"/>
      <c r="QZA832" s="32"/>
      <c r="QZB832" s="32"/>
      <c r="QZC832" s="32"/>
      <c r="QZD832" s="32"/>
      <c r="QZE832" s="32"/>
      <c r="QZF832" s="32"/>
      <c r="QZG832" s="32"/>
      <c r="QZH832" s="32"/>
      <c r="QZI832" s="32"/>
      <c r="QZJ832" s="32"/>
      <c r="QZK832" s="32"/>
      <c r="QZL832" s="32"/>
      <c r="QZM832" s="32"/>
      <c r="QZN832" s="32"/>
      <c r="QZO832" s="32"/>
      <c r="QZP832" s="32"/>
      <c r="QZQ832" s="32"/>
      <c r="QZR832" s="32"/>
      <c r="QZS832" s="32"/>
      <c r="QZT832" s="32"/>
      <c r="QZU832" s="32"/>
      <c r="QZV832" s="32"/>
      <c r="QZW832" s="32"/>
      <c r="QZX832" s="32"/>
      <c r="QZY832" s="32"/>
      <c r="QZZ832" s="32"/>
      <c r="RAA832" s="32"/>
      <c r="RAB832" s="32"/>
      <c r="RAC832" s="32"/>
      <c r="RAD832" s="32"/>
      <c r="RAE832" s="32"/>
      <c r="RAF832" s="32"/>
      <c r="RAG832" s="32"/>
      <c r="RAH832" s="32"/>
      <c r="RAI832" s="32"/>
      <c r="RAJ832" s="32"/>
      <c r="RAK832" s="32"/>
      <c r="RAL832" s="32"/>
      <c r="RAM832" s="32"/>
      <c r="RAN832" s="32"/>
      <c r="RAO832" s="32"/>
      <c r="RAP832" s="32"/>
      <c r="RAQ832" s="32"/>
      <c r="RAR832" s="32"/>
      <c r="RAS832" s="32"/>
      <c r="RAT832" s="32"/>
      <c r="RAU832" s="32"/>
      <c r="RAV832" s="32"/>
      <c r="RAW832" s="32"/>
      <c r="RAX832" s="32"/>
      <c r="RAY832" s="32"/>
      <c r="RAZ832" s="32"/>
      <c r="RBA832" s="32"/>
      <c r="RBB832" s="32"/>
      <c r="RBC832" s="32"/>
      <c r="RBD832" s="32"/>
      <c r="RBE832" s="32"/>
      <c r="RBF832" s="32"/>
      <c r="RBG832" s="32"/>
      <c r="RBH832" s="32"/>
      <c r="RBI832" s="32"/>
      <c r="RBJ832" s="32"/>
      <c r="RBK832" s="32"/>
      <c r="RBL832" s="32"/>
      <c r="RBM832" s="32"/>
      <c r="RBN832" s="32"/>
      <c r="RBO832" s="32"/>
      <c r="RBP832" s="32"/>
      <c r="RBQ832" s="32"/>
      <c r="RBR832" s="32"/>
      <c r="RBS832" s="32"/>
      <c r="RBT832" s="32"/>
      <c r="RBU832" s="32"/>
      <c r="RBV832" s="32"/>
      <c r="RBW832" s="32"/>
      <c r="RBX832" s="32"/>
      <c r="RBY832" s="32"/>
      <c r="RBZ832" s="32"/>
      <c r="RCA832" s="32"/>
      <c r="RCB832" s="32"/>
      <c r="RCC832" s="32"/>
      <c r="RCD832" s="32"/>
      <c r="RCE832" s="32"/>
      <c r="RCF832" s="32"/>
      <c r="RCG832" s="32"/>
      <c r="RCH832" s="32"/>
      <c r="RCI832" s="32"/>
      <c r="RCJ832" s="32"/>
      <c r="RCK832" s="32"/>
      <c r="RCL832" s="32"/>
      <c r="RCM832" s="32"/>
      <c r="RCN832" s="32"/>
      <c r="RCO832" s="32"/>
      <c r="RCP832" s="32"/>
      <c r="RCQ832" s="32"/>
      <c r="RCR832" s="32"/>
      <c r="RCS832" s="32"/>
      <c r="RCT832" s="32"/>
      <c r="RCU832" s="32"/>
      <c r="RCV832" s="32"/>
      <c r="RCW832" s="32"/>
      <c r="RCX832" s="32"/>
      <c r="RCY832" s="32"/>
      <c r="RCZ832" s="32"/>
      <c r="RDA832" s="32"/>
      <c r="RDB832" s="32"/>
      <c r="RDC832" s="32"/>
      <c r="RDD832" s="32"/>
      <c r="RDE832" s="32"/>
      <c r="RDF832" s="32"/>
      <c r="RDG832" s="32"/>
      <c r="RDH832" s="32"/>
      <c r="RDI832" s="32"/>
      <c r="RDJ832" s="32"/>
      <c r="RDK832" s="32"/>
      <c r="RDL832" s="32"/>
      <c r="RDM832" s="32"/>
      <c r="RDN832" s="32"/>
      <c r="RDO832" s="32"/>
      <c r="RDP832" s="32"/>
      <c r="RDQ832" s="32"/>
      <c r="RDR832" s="32"/>
      <c r="RDS832" s="32"/>
      <c r="RDT832" s="32"/>
      <c r="RDU832" s="32"/>
      <c r="RDV832" s="32"/>
      <c r="RDW832" s="32"/>
      <c r="RDX832" s="32"/>
      <c r="RDY832" s="32"/>
      <c r="RDZ832" s="32"/>
      <c r="REA832" s="32"/>
      <c r="REB832" s="32"/>
      <c r="REC832" s="32"/>
      <c r="RED832" s="32"/>
      <c r="REE832" s="32"/>
      <c r="REF832" s="32"/>
      <c r="REG832" s="32"/>
      <c r="REH832" s="32"/>
      <c r="REI832" s="32"/>
      <c r="REJ832" s="32"/>
      <c r="REK832" s="32"/>
      <c r="REL832" s="32"/>
      <c r="REM832" s="32"/>
      <c r="REN832" s="32"/>
      <c r="REO832" s="32"/>
      <c r="REP832" s="32"/>
      <c r="REQ832" s="32"/>
      <c r="RER832" s="32"/>
      <c r="RES832" s="32"/>
      <c r="RET832" s="32"/>
      <c r="REU832" s="32"/>
      <c r="REV832" s="32"/>
      <c r="REW832" s="32"/>
      <c r="REX832" s="32"/>
      <c r="REY832" s="32"/>
      <c r="REZ832" s="32"/>
      <c r="RFA832" s="32"/>
      <c r="RFB832" s="32"/>
      <c r="RFC832" s="32"/>
      <c r="RFD832" s="32"/>
      <c r="RFE832" s="32"/>
      <c r="RFF832" s="32"/>
      <c r="RFG832" s="32"/>
      <c r="RFH832" s="32"/>
      <c r="RFI832" s="32"/>
      <c r="RFJ832" s="32"/>
      <c r="RFK832" s="32"/>
      <c r="RFL832" s="32"/>
      <c r="RFM832" s="32"/>
      <c r="RFN832" s="32"/>
      <c r="RFO832" s="32"/>
      <c r="RFP832" s="32"/>
      <c r="RFQ832" s="32"/>
      <c r="RFR832" s="32"/>
      <c r="RFS832" s="32"/>
      <c r="RFT832" s="32"/>
      <c r="RFU832" s="32"/>
      <c r="RFV832" s="32"/>
      <c r="RFW832" s="32"/>
      <c r="RFX832" s="32"/>
      <c r="RFY832" s="32"/>
      <c r="RFZ832" s="32"/>
      <c r="RGA832" s="32"/>
      <c r="RGB832" s="32"/>
      <c r="RGC832" s="32"/>
      <c r="RGD832" s="32"/>
      <c r="RGE832" s="32"/>
      <c r="RGF832" s="32"/>
      <c r="RGG832" s="32"/>
      <c r="RGH832" s="32"/>
      <c r="RGI832" s="32"/>
      <c r="RGJ832" s="32"/>
      <c r="RGK832" s="32"/>
      <c r="RGL832" s="32"/>
      <c r="RGM832" s="32"/>
      <c r="RGN832" s="32"/>
      <c r="RGO832" s="32"/>
      <c r="RGP832" s="32"/>
      <c r="RGQ832" s="32"/>
      <c r="RGR832" s="32"/>
      <c r="RGS832" s="32"/>
      <c r="RGT832" s="32"/>
      <c r="RGU832" s="32"/>
      <c r="RGV832" s="32"/>
      <c r="RGW832" s="32"/>
      <c r="RGX832" s="32"/>
      <c r="RGY832" s="32"/>
      <c r="RGZ832" s="32"/>
      <c r="RHA832" s="32"/>
      <c r="RHB832" s="32"/>
      <c r="RHC832" s="32"/>
      <c r="RHD832" s="32"/>
      <c r="RHE832" s="32"/>
      <c r="RHF832" s="32"/>
      <c r="RHG832" s="32"/>
      <c r="RHH832" s="32"/>
      <c r="RHI832" s="32"/>
      <c r="RHJ832" s="32"/>
      <c r="RHK832" s="32"/>
      <c r="RHL832" s="32"/>
      <c r="RHM832" s="32"/>
      <c r="RHN832" s="32"/>
      <c r="RHO832" s="32"/>
      <c r="RHP832" s="32"/>
      <c r="RHQ832" s="32"/>
      <c r="RHR832" s="32"/>
      <c r="RHS832" s="32"/>
      <c r="RHT832" s="32"/>
      <c r="RHU832" s="32"/>
      <c r="RHV832" s="32"/>
      <c r="RHW832" s="32"/>
      <c r="RHX832" s="32"/>
      <c r="RHY832" s="32"/>
      <c r="RHZ832" s="32"/>
      <c r="RIA832" s="32"/>
      <c r="RIB832" s="32"/>
      <c r="RIC832" s="32"/>
      <c r="RID832" s="32"/>
      <c r="RIE832" s="32"/>
      <c r="RIF832" s="32"/>
      <c r="RIG832" s="32"/>
      <c r="RIH832" s="32"/>
      <c r="RII832" s="32"/>
      <c r="RIJ832" s="32"/>
      <c r="RIK832" s="32"/>
      <c r="RIL832" s="32"/>
      <c r="RIM832" s="32"/>
      <c r="RIN832" s="32"/>
      <c r="RIO832" s="32"/>
      <c r="RIP832" s="32"/>
      <c r="RIQ832" s="32"/>
      <c r="RIR832" s="32"/>
      <c r="RIS832" s="32"/>
      <c r="RIT832" s="32"/>
      <c r="RIU832" s="32"/>
      <c r="RIV832" s="32"/>
      <c r="RIW832" s="32"/>
      <c r="RIX832" s="32"/>
      <c r="RIY832" s="32"/>
      <c r="RIZ832" s="32"/>
      <c r="RJA832" s="32"/>
      <c r="RJB832" s="32"/>
      <c r="RJC832" s="32"/>
      <c r="RJD832" s="32"/>
      <c r="RJE832" s="32"/>
      <c r="RJF832" s="32"/>
      <c r="RJG832" s="32"/>
      <c r="RJH832" s="32"/>
      <c r="RJI832" s="32"/>
      <c r="RJJ832" s="32"/>
      <c r="RJK832" s="32"/>
      <c r="RJL832" s="32"/>
      <c r="RJM832" s="32"/>
      <c r="RJN832" s="32"/>
      <c r="RJO832" s="32"/>
      <c r="RJP832" s="32"/>
      <c r="RJQ832" s="32"/>
      <c r="RJR832" s="32"/>
      <c r="RJS832" s="32"/>
      <c r="RJT832" s="32"/>
      <c r="RJU832" s="32"/>
      <c r="RJV832" s="32"/>
      <c r="RJW832" s="32"/>
      <c r="RJX832" s="32"/>
      <c r="RJY832" s="32"/>
      <c r="RJZ832" s="32"/>
      <c r="RKA832" s="32"/>
      <c r="RKB832" s="32"/>
      <c r="RKC832" s="32"/>
      <c r="RKD832" s="32"/>
      <c r="RKE832" s="32"/>
      <c r="RKF832" s="32"/>
      <c r="RKG832" s="32"/>
      <c r="RKH832" s="32"/>
      <c r="RKI832" s="32"/>
      <c r="RKJ832" s="32"/>
      <c r="RKK832" s="32"/>
      <c r="RKL832" s="32"/>
      <c r="RKM832" s="32"/>
      <c r="RKN832" s="32"/>
      <c r="RKO832" s="32"/>
      <c r="RKP832" s="32"/>
      <c r="RKQ832" s="32"/>
      <c r="RKR832" s="32"/>
      <c r="RKS832" s="32"/>
      <c r="RKT832" s="32"/>
      <c r="RKU832" s="32"/>
      <c r="RKV832" s="32"/>
      <c r="RKW832" s="32"/>
      <c r="RKX832" s="32"/>
      <c r="RKY832" s="32"/>
      <c r="RKZ832" s="32"/>
      <c r="RLA832" s="32"/>
      <c r="RLB832" s="32"/>
      <c r="RLC832" s="32"/>
      <c r="RLD832" s="32"/>
      <c r="RLE832" s="32"/>
      <c r="RLF832" s="32"/>
      <c r="RLG832" s="32"/>
      <c r="RLH832" s="32"/>
      <c r="RLI832" s="32"/>
      <c r="RLJ832" s="32"/>
      <c r="RLK832" s="32"/>
      <c r="RLL832" s="32"/>
      <c r="RLM832" s="32"/>
      <c r="RLN832" s="32"/>
      <c r="RLO832" s="32"/>
      <c r="RLP832" s="32"/>
      <c r="RLQ832" s="32"/>
      <c r="RLR832" s="32"/>
      <c r="RLS832" s="32"/>
      <c r="RLT832" s="32"/>
      <c r="RLU832" s="32"/>
      <c r="RLV832" s="32"/>
      <c r="RLW832" s="32"/>
      <c r="RLX832" s="32"/>
      <c r="RLY832" s="32"/>
      <c r="RLZ832" s="32"/>
      <c r="RMA832" s="32"/>
      <c r="RMB832" s="32"/>
      <c r="RMC832" s="32"/>
      <c r="RMD832" s="32"/>
      <c r="RME832" s="32"/>
      <c r="RMF832" s="32"/>
      <c r="RMG832" s="32"/>
      <c r="RMH832" s="32"/>
      <c r="RMI832" s="32"/>
      <c r="RMJ832" s="32"/>
      <c r="RMK832" s="32"/>
      <c r="RML832" s="32"/>
      <c r="RMM832" s="32"/>
      <c r="RMN832" s="32"/>
      <c r="RMO832" s="32"/>
      <c r="RMP832" s="32"/>
      <c r="RMQ832" s="32"/>
      <c r="RMR832" s="32"/>
      <c r="RMS832" s="32"/>
      <c r="RMT832" s="32"/>
      <c r="RMU832" s="32"/>
      <c r="RMV832" s="32"/>
      <c r="RMW832" s="32"/>
      <c r="RMX832" s="32"/>
      <c r="RMY832" s="32"/>
      <c r="RMZ832" s="32"/>
      <c r="RNA832" s="32"/>
      <c r="RNB832" s="32"/>
      <c r="RNC832" s="32"/>
      <c r="RND832" s="32"/>
      <c r="RNE832" s="32"/>
      <c r="RNF832" s="32"/>
      <c r="RNG832" s="32"/>
      <c r="RNH832" s="32"/>
      <c r="RNI832" s="32"/>
      <c r="RNJ832" s="32"/>
      <c r="RNK832" s="32"/>
      <c r="RNL832" s="32"/>
      <c r="RNM832" s="32"/>
      <c r="RNN832" s="32"/>
      <c r="RNO832" s="32"/>
      <c r="RNP832" s="32"/>
      <c r="RNQ832" s="32"/>
      <c r="RNR832" s="32"/>
      <c r="RNS832" s="32"/>
      <c r="RNT832" s="32"/>
      <c r="RNU832" s="32"/>
      <c r="RNV832" s="32"/>
      <c r="RNW832" s="32"/>
      <c r="RNX832" s="32"/>
      <c r="RNY832" s="32"/>
      <c r="RNZ832" s="32"/>
      <c r="ROA832" s="32"/>
      <c r="ROB832" s="32"/>
      <c r="ROC832" s="32"/>
      <c r="ROD832" s="32"/>
      <c r="ROE832" s="32"/>
      <c r="ROF832" s="32"/>
      <c r="ROG832" s="32"/>
      <c r="ROH832" s="32"/>
      <c r="ROI832" s="32"/>
      <c r="ROJ832" s="32"/>
      <c r="ROK832" s="32"/>
      <c r="ROL832" s="32"/>
      <c r="ROM832" s="32"/>
      <c r="RON832" s="32"/>
      <c r="ROO832" s="32"/>
      <c r="ROP832" s="32"/>
      <c r="ROQ832" s="32"/>
      <c r="ROR832" s="32"/>
      <c r="ROS832" s="32"/>
      <c r="ROT832" s="32"/>
      <c r="ROU832" s="32"/>
      <c r="ROV832" s="32"/>
      <c r="ROW832" s="32"/>
      <c r="ROX832" s="32"/>
      <c r="ROY832" s="32"/>
      <c r="ROZ832" s="32"/>
      <c r="RPA832" s="32"/>
      <c r="RPB832" s="32"/>
      <c r="RPC832" s="32"/>
      <c r="RPD832" s="32"/>
      <c r="RPE832" s="32"/>
      <c r="RPF832" s="32"/>
      <c r="RPG832" s="32"/>
      <c r="RPH832" s="32"/>
      <c r="RPI832" s="32"/>
      <c r="RPJ832" s="32"/>
      <c r="RPK832" s="32"/>
      <c r="RPL832" s="32"/>
      <c r="RPM832" s="32"/>
      <c r="RPN832" s="32"/>
      <c r="RPO832" s="32"/>
      <c r="RPP832" s="32"/>
      <c r="RPQ832" s="32"/>
      <c r="RPR832" s="32"/>
      <c r="RPS832" s="32"/>
      <c r="RPT832" s="32"/>
      <c r="RPU832" s="32"/>
      <c r="RPV832" s="32"/>
      <c r="RPW832" s="32"/>
      <c r="RPX832" s="32"/>
      <c r="RPY832" s="32"/>
      <c r="RPZ832" s="32"/>
      <c r="RQA832" s="32"/>
      <c r="RQB832" s="32"/>
      <c r="RQC832" s="32"/>
      <c r="RQD832" s="32"/>
      <c r="RQE832" s="32"/>
      <c r="RQF832" s="32"/>
      <c r="RQG832" s="32"/>
      <c r="RQH832" s="32"/>
      <c r="RQI832" s="32"/>
      <c r="RQJ832" s="32"/>
      <c r="RQK832" s="32"/>
      <c r="RQL832" s="32"/>
      <c r="RQM832" s="32"/>
      <c r="RQN832" s="32"/>
      <c r="RQO832" s="32"/>
      <c r="RQP832" s="32"/>
      <c r="RQQ832" s="32"/>
      <c r="RQR832" s="32"/>
      <c r="RQS832" s="32"/>
      <c r="RQT832" s="32"/>
      <c r="RQU832" s="32"/>
      <c r="RQV832" s="32"/>
      <c r="RQW832" s="32"/>
      <c r="RQX832" s="32"/>
      <c r="RQY832" s="32"/>
      <c r="RQZ832" s="32"/>
      <c r="RRA832" s="32"/>
      <c r="RRB832" s="32"/>
      <c r="RRC832" s="32"/>
      <c r="RRD832" s="32"/>
      <c r="RRE832" s="32"/>
      <c r="RRF832" s="32"/>
      <c r="RRG832" s="32"/>
      <c r="RRH832" s="32"/>
      <c r="RRI832" s="32"/>
      <c r="RRJ832" s="32"/>
      <c r="RRK832" s="32"/>
      <c r="RRL832" s="32"/>
      <c r="RRM832" s="32"/>
      <c r="RRN832" s="32"/>
      <c r="RRO832" s="32"/>
      <c r="RRP832" s="32"/>
      <c r="RRQ832" s="32"/>
      <c r="RRR832" s="32"/>
      <c r="RRS832" s="32"/>
      <c r="RRT832" s="32"/>
      <c r="RRU832" s="32"/>
      <c r="RRV832" s="32"/>
      <c r="RRW832" s="32"/>
      <c r="RRX832" s="32"/>
      <c r="RRY832" s="32"/>
      <c r="RRZ832" s="32"/>
      <c r="RSA832" s="32"/>
      <c r="RSB832" s="32"/>
      <c r="RSC832" s="32"/>
      <c r="RSD832" s="32"/>
      <c r="RSE832" s="32"/>
      <c r="RSF832" s="32"/>
      <c r="RSG832" s="32"/>
      <c r="RSH832" s="32"/>
      <c r="RSI832" s="32"/>
      <c r="RSJ832" s="32"/>
      <c r="RSK832" s="32"/>
      <c r="RSL832" s="32"/>
      <c r="RSM832" s="32"/>
      <c r="RSN832" s="32"/>
      <c r="RSO832" s="32"/>
      <c r="RSP832" s="32"/>
      <c r="RSQ832" s="32"/>
      <c r="RSR832" s="32"/>
      <c r="RSS832" s="32"/>
      <c r="RST832" s="32"/>
      <c r="RSU832" s="32"/>
      <c r="RSV832" s="32"/>
      <c r="RSW832" s="32"/>
      <c r="RSX832" s="32"/>
      <c r="RSY832" s="32"/>
      <c r="RSZ832" s="32"/>
      <c r="RTA832" s="32"/>
      <c r="RTB832" s="32"/>
      <c r="RTC832" s="32"/>
      <c r="RTD832" s="32"/>
      <c r="RTE832" s="32"/>
      <c r="RTF832" s="32"/>
      <c r="RTG832" s="32"/>
      <c r="RTH832" s="32"/>
      <c r="RTI832" s="32"/>
      <c r="RTJ832" s="32"/>
      <c r="RTK832" s="32"/>
      <c r="RTL832" s="32"/>
      <c r="RTM832" s="32"/>
      <c r="RTN832" s="32"/>
      <c r="RTO832" s="32"/>
      <c r="RTP832" s="32"/>
      <c r="RTQ832" s="32"/>
      <c r="RTR832" s="32"/>
      <c r="RTS832" s="32"/>
      <c r="RTT832" s="32"/>
      <c r="RTU832" s="32"/>
      <c r="RTV832" s="32"/>
      <c r="RTW832" s="32"/>
      <c r="RTX832" s="32"/>
      <c r="RTY832" s="32"/>
      <c r="RTZ832" s="32"/>
      <c r="RUA832" s="32"/>
      <c r="RUB832" s="32"/>
      <c r="RUC832" s="32"/>
      <c r="RUD832" s="32"/>
      <c r="RUE832" s="32"/>
      <c r="RUF832" s="32"/>
      <c r="RUG832" s="32"/>
      <c r="RUH832" s="32"/>
      <c r="RUI832" s="32"/>
      <c r="RUJ832" s="32"/>
      <c r="RUK832" s="32"/>
      <c r="RUL832" s="32"/>
      <c r="RUM832" s="32"/>
      <c r="RUN832" s="32"/>
      <c r="RUO832" s="32"/>
      <c r="RUP832" s="32"/>
      <c r="RUQ832" s="32"/>
      <c r="RUR832" s="32"/>
      <c r="RUS832" s="32"/>
      <c r="RUT832" s="32"/>
      <c r="RUU832" s="32"/>
      <c r="RUV832" s="32"/>
      <c r="RUW832" s="32"/>
      <c r="RUX832" s="32"/>
      <c r="RUY832" s="32"/>
      <c r="RUZ832" s="32"/>
      <c r="RVA832" s="32"/>
      <c r="RVB832" s="32"/>
      <c r="RVC832" s="32"/>
      <c r="RVD832" s="32"/>
      <c r="RVE832" s="32"/>
      <c r="RVF832" s="32"/>
      <c r="RVG832" s="32"/>
      <c r="RVH832" s="32"/>
      <c r="RVI832" s="32"/>
      <c r="RVJ832" s="32"/>
      <c r="RVK832" s="32"/>
      <c r="RVL832" s="32"/>
      <c r="RVM832" s="32"/>
      <c r="RVN832" s="32"/>
      <c r="RVO832" s="32"/>
      <c r="RVP832" s="32"/>
      <c r="RVQ832" s="32"/>
      <c r="RVR832" s="32"/>
      <c r="RVS832" s="32"/>
      <c r="RVT832" s="32"/>
      <c r="RVU832" s="32"/>
      <c r="RVV832" s="32"/>
      <c r="RVW832" s="32"/>
      <c r="RVX832" s="32"/>
      <c r="RVY832" s="32"/>
      <c r="RVZ832" s="32"/>
      <c r="RWA832" s="32"/>
      <c r="RWB832" s="32"/>
      <c r="RWC832" s="32"/>
      <c r="RWD832" s="32"/>
      <c r="RWE832" s="32"/>
      <c r="RWF832" s="32"/>
      <c r="RWG832" s="32"/>
      <c r="RWH832" s="32"/>
      <c r="RWI832" s="32"/>
      <c r="RWJ832" s="32"/>
      <c r="RWK832" s="32"/>
      <c r="RWL832" s="32"/>
      <c r="RWM832" s="32"/>
      <c r="RWN832" s="32"/>
      <c r="RWO832" s="32"/>
      <c r="RWP832" s="32"/>
      <c r="RWQ832" s="32"/>
      <c r="RWR832" s="32"/>
      <c r="RWS832" s="32"/>
      <c r="RWT832" s="32"/>
      <c r="RWU832" s="32"/>
      <c r="RWV832" s="32"/>
      <c r="RWW832" s="32"/>
      <c r="RWX832" s="32"/>
      <c r="RWY832" s="32"/>
      <c r="RWZ832" s="32"/>
      <c r="RXA832" s="32"/>
      <c r="RXB832" s="32"/>
      <c r="RXC832" s="32"/>
      <c r="RXD832" s="32"/>
      <c r="RXE832" s="32"/>
      <c r="RXF832" s="32"/>
      <c r="RXG832" s="32"/>
      <c r="RXH832" s="32"/>
      <c r="RXI832" s="32"/>
      <c r="RXJ832" s="32"/>
      <c r="RXK832" s="32"/>
      <c r="RXL832" s="32"/>
      <c r="RXM832" s="32"/>
      <c r="RXN832" s="32"/>
      <c r="RXO832" s="32"/>
      <c r="RXP832" s="32"/>
      <c r="RXQ832" s="32"/>
      <c r="RXR832" s="32"/>
      <c r="RXS832" s="32"/>
      <c r="RXT832" s="32"/>
      <c r="RXU832" s="32"/>
      <c r="RXV832" s="32"/>
      <c r="RXW832" s="32"/>
      <c r="RXX832" s="32"/>
      <c r="RXY832" s="32"/>
      <c r="RXZ832" s="32"/>
      <c r="RYA832" s="32"/>
      <c r="RYB832" s="32"/>
      <c r="RYC832" s="32"/>
      <c r="RYD832" s="32"/>
      <c r="RYE832" s="32"/>
      <c r="RYF832" s="32"/>
      <c r="RYG832" s="32"/>
      <c r="RYH832" s="32"/>
      <c r="RYI832" s="32"/>
      <c r="RYJ832" s="32"/>
      <c r="RYK832" s="32"/>
      <c r="RYL832" s="32"/>
      <c r="RYM832" s="32"/>
      <c r="RYN832" s="32"/>
      <c r="RYO832" s="32"/>
      <c r="RYP832" s="32"/>
      <c r="RYQ832" s="32"/>
      <c r="RYR832" s="32"/>
      <c r="RYS832" s="32"/>
      <c r="RYT832" s="32"/>
      <c r="RYU832" s="32"/>
      <c r="RYV832" s="32"/>
      <c r="RYW832" s="32"/>
      <c r="RYX832" s="32"/>
      <c r="RYY832" s="32"/>
      <c r="RYZ832" s="32"/>
      <c r="RZA832" s="32"/>
      <c r="RZB832" s="32"/>
      <c r="RZC832" s="32"/>
      <c r="RZD832" s="32"/>
      <c r="RZE832" s="32"/>
      <c r="RZF832" s="32"/>
      <c r="RZG832" s="32"/>
      <c r="RZH832" s="32"/>
      <c r="RZI832" s="32"/>
      <c r="RZJ832" s="32"/>
      <c r="RZK832" s="32"/>
      <c r="RZL832" s="32"/>
      <c r="RZM832" s="32"/>
      <c r="RZN832" s="32"/>
      <c r="RZO832" s="32"/>
      <c r="RZP832" s="32"/>
      <c r="RZQ832" s="32"/>
      <c r="RZR832" s="32"/>
      <c r="RZS832" s="32"/>
      <c r="RZT832" s="32"/>
      <c r="RZU832" s="32"/>
      <c r="RZV832" s="32"/>
      <c r="RZW832" s="32"/>
      <c r="RZX832" s="32"/>
      <c r="RZY832" s="32"/>
      <c r="RZZ832" s="32"/>
      <c r="SAA832" s="32"/>
      <c r="SAB832" s="32"/>
      <c r="SAC832" s="32"/>
      <c r="SAD832" s="32"/>
      <c r="SAE832" s="32"/>
      <c r="SAF832" s="32"/>
      <c r="SAG832" s="32"/>
      <c r="SAH832" s="32"/>
      <c r="SAI832" s="32"/>
      <c r="SAJ832" s="32"/>
      <c r="SAK832" s="32"/>
      <c r="SAL832" s="32"/>
      <c r="SAM832" s="32"/>
      <c r="SAN832" s="32"/>
      <c r="SAO832" s="32"/>
      <c r="SAP832" s="32"/>
      <c r="SAQ832" s="32"/>
      <c r="SAR832" s="32"/>
      <c r="SAS832" s="32"/>
      <c r="SAT832" s="32"/>
      <c r="SAU832" s="32"/>
      <c r="SAV832" s="32"/>
      <c r="SAW832" s="32"/>
      <c r="SAX832" s="32"/>
      <c r="SAY832" s="32"/>
      <c r="SAZ832" s="32"/>
      <c r="SBA832" s="32"/>
      <c r="SBB832" s="32"/>
      <c r="SBC832" s="32"/>
      <c r="SBD832" s="32"/>
      <c r="SBE832" s="32"/>
      <c r="SBF832" s="32"/>
      <c r="SBG832" s="32"/>
      <c r="SBH832" s="32"/>
      <c r="SBI832" s="32"/>
      <c r="SBJ832" s="32"/>
      <c r="SBK832" s="32"/>
      <c r="SBL832" s="32"/>
      <c r="SBM832" s="32"/>
      <c r="SBN832" s="32"/>
      <c r="SBO832" s="32"/>
      <c r="SBP832" s="32"/>
      <c r="SBQ832" s="32"/>
      <c r="SBR832" s="32"/>
      <c r="SBS832" s="32"/>
      <c r="SBT832" s="32"/>
      <c r="SBU832" s="32"/>
      <c r="SBV832" s="32"/>
      <c r="SBW832" s="32"/>
      <c r="SBX832" s="32"/>
      <c r="SBY832" s="32"/>
      <c r="SBZ832" s="32"/>
      <c r="SCA832" s="32"/>
      <c r="SCB832" s="32"/>
      <c r="SCC832" s="32"/>
      <c r="SCD832" s="32"/>
      <c r="SCE832" s="32"/>
      <c r="SCF832" s="32"/>
      <c r="SCG832" s="32"/>
      <c r="SCH832" s="32"/>
      <c r="SCI832" s="32"/>
      <c r="SCJ832" s="32"/>
      <c r="SCK832" s="32"/>
      <c r="SCL832" s="32"/>
      <c r="SCM832" s="32"/>
      <c r="SCN832" s="32"/>
      <c r="SCO832" s="32"/>
      <c r="SCP832" s="32"/>
      <c r="SCQ832" s="32"/>
      <c r="SCR832" s="32"/>
      <c r="SCS832" s="32"/>
      <c r="SCT832" s="32"/>
      <c r="SCU832" s="32"/>
      <c r="SCV832" s="32"/>
      <c r="SCW832" s="32"/>
      <c r="SCX832" s="32"/>
      <c r="SCY832" s="32"/>
      <c r="SCZ832" s="32"/>
      <c r="SDA832" s="32"/>
      <c r="SDB832" s="32"/>
      <c r="SDC832" s="32"/>
      <c r="SDD832" s="32"/>
      <c r="SDE832" s="32"/>
      <c r="SDF832" s="32"/>
      <c r="SDG832" s="32"/>
      <c r="SDH832" s="32"/>
      <c r="SDI832" s="32"/>
      <c r="SDJ832" s="32"/>
      <c r="SDK832" s="32"/>
      <c r="SDL832" s="32"/>
      <c r="SDM832" s="32"/>
      <c r="SDN832" s="32"/>
      <c r="SDO832" s="32"/>
      <c r="SDP832" s="32"/>
      <c r="SDQ832" s="32"/>
      <c r="SDR832" s="32"/>
      <c r="SDS832" s="32"/>
      <c r="SDT832" s="32"/>
      <c r="SDU832" s="32"/>
      <c r="SDV832" s="32"/>
      <c r="SDW832" s="32"/>
      <c r="SDX832" s="32"/>
      <c r="SDY832" s="32"/>
      <c r="SDZ832" s="32"/>
      <c r="SEA832" s="32"/>
      <c r="SEB832" s="32"/>
      <c r="SEC832" s="32"/>
      <c r="SED832" s="32"/>
      <c r="SEE832" s="32"/>
      <c r="SEF832" s="32"/>
      <c r="SEG832" s="32"/>
      <c r="SEH832" s="32"/>
      <c r="SEI832" s="32"/>
      <c r="SEJ832" s="32"/>
      <c r="SEK832" s="32"/>
      <c r="SEL832" s="32"/>
      <c r="SEM832" s="32"/>
      <c r="SEN832" s="32"/>
      <c r="SEO832" s="32"/>
      <c r="SEP832" s="32"/>
      <c r="SEQ832" s="32"/>
      <c r="SER832" s="32"/>
      <c r="SES832" s="32"/>
      <c r="SET832" s="32"/>
      <c r="SEU832" s="32"/>
      <c r="SEV832" s="32"/>
      <c r="SEW832" s="32"/>
      <c r="SEX832" s="32"/>
      <c r="SEY832" s="32"/>
      <c r="SEZ832" s="32"/>
      <c r="SFA832" s="32"/>
      <c r="SFB832" s="32"/>
      <c r="SFC832" s="32"/>
      <c r="SFD832" s="32"/>
      <c r="SFE832" s="32"/>
      <c r="SFF832" s="32"/>
      <c r="SFG832" s="32"/>
      <c r="SFH832" s="32"/>
      <c r="SFI832" s="32"/>
      <c r="SFJ832" s="32"/>
      <c r="SFK832" s="32"/>
      <c r="SFL832" s="32"/>
      <c r="SFM832" s="32"/>
      <c r="SFN832" s="32"/>
      <c r="SFO832" s="32"/>
      <c r="SFP832" s="32"/>
      <c r="SFQ832" s="32"/>
      <c r="SFR832" s="32"/>
      <c r="SFS832" s="32"/>
      <c r="SFT832" s="32"/>
      <c r="SFU832" s="32"/>
      <c r="SFV832" s="32"/>
      <c r="SFW832" s="32"/>
      <c r="SFX832" s="32"/>
      <c r="SFY832" s="32"/>
      <c r="SFZ832" s="32"/>
      <c r="SGA832" s="32"/>
      <c r="SGB832" s="32"/>
      <c r="SGC832" s="32"/>
      <c r="SGD832" s="32"/>
      <c r="SGE832" s="32"/>
      <c r="SGF832" s="32"/>
      <c r="SGG832" s="32"/>
      <c r="SGH832" s="32"/>
      <c r="SGI832" s="32"/>
      <c r="SGJ832" s="32"/>
      <c r="SGK832" s="32"/>
      <c r="SGL832" s="32"/>
      <c r="SGM832" s="32"/>
      <c r="SGN832" s="32"/>
      <c r="SGO832" s="32"/>
      <c r="SGP832" s="32"/>
      <c r="SGQ832" s="32"/>
      <c r="SGR832" s="32"/>
      <c r="SGS832" s="32"/>
      <c r="SGT832" s="32"/>
      <c r="SGU832" s="32"/>
      <c r="SGV832" s="32"/>
      <c r="SGW832" s="32"/>
      <c r="SGX832" s="32"/>
      <c r="SGY832" s="32"/>
      <c r="SGZ832" s="32"/>
      <c r="SHA832" s="32"/>
      <c r="SHB832" s="32"/>
      <c r="SHC832" s="32"/>
      <c r="SHD832" s="32"/>
      <c r="SHE832" s="32"/>
      <c r="SHF832" s="32"/>
      <c r="SHG832" s="32"/>
      <c r="SHH832" s="32"/>
      <c r="SHI832" s="32"/>
      <c r="SHJ832" s="32"/>
      <c r="SHK832" s="32"/>
      <c r="SHL832" s="32"/>
      <c r="SHM832" s="32"/>
      <c r="SHN832" s="32"/>
      <c r="SHO832" s="32"/>
      <c r="SHP832" s="32"/>
      <c r="SHQ832" s="32"/>
      <c r="SHR832" s="32"/>
      <c r="SHS832" s="32"/>
      <c r="SHT832" s="32"/>
      <c r="SHU832" s="32"/>
      <c r="SHV832" s="32"/>
      <c r="SHW832" s="32"/>
      <c r="SHX832" s="32"/>
      <c r="SHY832" s="32"/>
      <c r="SHZ832" s="32"/>
      <c r="SIA832" s="32"/>
      <c r="SIB832" s="32"/>
      <c r="SIC832" s="32"/>
      <c r="SID832" s="32"/>
      <c r="SIE832" s="32"/>
      <c r="SIF832" s="32"/>
      <c r="SIG832" s="32"/>
      <c r="SIH832" s="32"/>
      <c r="SII832" s="32"/>
      <c r="SIJ832" s="32"/>
      <c r="SIK832" s="32"/>
      <c r="SIL832" s="32"/>
      <c r="SIM832" s="32"/>
      <c r="SIN832" s="32"/>
      <c r="SIO832" s="32"/>
      <c r="SIP832" s="32"/>
      <c r="SIQ832" s="32"/>
      <c r="SIR832" s="32"/>
      <c r="SIS832" s="32"/>
      <c r="SIT832" s="32"/>
      <c r="SIU832" s="32"/>
      <c r="SIV832" s="32"/>
      <c r="SIW832" s="32"/>
      <c r="SIX832" s="32"/>
      <c r="SIY832" s="32"/>
      <c r="SIZ832" s="32"/>
      <c r="SJA832" s="32"/>
      <c r="SJB832" s="32"/>
      <c r="SJC832" s="32"/>
      <c r="SJD832" s="32"/>
      <c r="SJE832" s="32"/>
      <c r="SJF832" s="32"/>
      <c r="SJG832" s="32"/>
      <c r="SJH832" s="32"/>
      <c r="SJI832" s="32"/>
      <c r="SJJ832" s="32"/>
      <c r="SJK832" s="32"/>
      <c r="SJL832" s="32"/>
      <c r="SJM832" s="32"/>
      <c r="SJN832" s="32"/>
      <c r="SJO832" s="32"/>
      <c r="SJP832" s="32"/>
      <c r="SJQ832" s="32"/>
      <c r="SJR832" s="32"/>
      <c r="SJS832" s="32"/>
      <c r="SJT832" s="32"/>
      <c r="SJU832" s="32"/>
      <c r="SJV832" s="32"/>
      <c r="SJW832" s="32"/>
      <c r="SJX832" s="32"/>
      <c r="SJY832" s="32"/>
      <c r="SJZ832" s="32"/>
      <c r="SKA832" s="32"/>
      <c r="SKB832" s="32"/>
      <c r="SKC832" s="32"/>
      <c r="SKD832" s="32"/>
      <c r="SKE832" s="32"/>
      <c r="SKF832" s="32"/>
      <c r="SKG832" s="32"/>
      <c r="SKH832" s="32"/>
      <c r="SKI832" s="32"/>
      <c r="SKJ832" s="32"/>
      <c r="SKK832" s="32"/>
      <c r="SKL832" s="32"/>
      <c r="SKM832" s="32"/>
      <c r="SKN832" s="32"/>
      <c r="SKO832" s="32"/>
      <c r="SKP832" s="32"/>
      <c r="SKQ832" s="32"/>
      <c r="SKR832" s="32"/>
      <c r="SKS832" s="32"/>
      <c r="SKT832" s="32"/>
      <c r="SKU832" s="32"/>
      <c r="SKV832" s="32"/>
      <c r="SKW832" s="32"/>
      <c r="SKX832" s="32"/>
      <c r="SKY832" s="32"/>
      <c r="SKZ832" s="32"/>
      <c r="SLA832" s="32"/>
      <c r="SLB832" s="32"/>
      <c r="SLC832" s="32"/>
      <c r="SLD832" s="32"/>
      <c r="SLE832" s="32"/>
      <c r="SLF832" s="32"/>
      <c r="SLG832" s="32"/>
      <c r="SLH832" s="32"/>
      <c r="SLI832" s="32"/>
      <c r="SLJ832" s="32"/>
      <c r="SLK832" s="32"/>
      <c r="SLL832" s="32"/>
      <c r="SLM832" s="32"/>
      <c r="SLN832" s="32"/>
      <c r="SLO832" s="32"/>
      <c r="SLP832" s="32"/>
      <c r="SLQ832" s="32"/>
      <c r="SLR832" s="32"/>
      <c r="SLS832" s="32"/>
      <c r="SLT832" s="32"/>
      <c r="SLU832" s="32"/>
      <c r="SLV832" s="32"/>
      <c r="SLW832" s="32"/>
      <c r="SLX832" s="32"/>
      <c r="SLY832" s="32"/>
      <c r="SLZ832" s="32"/>
      <c r="SMA832" s="32"/>
      <c r="SMB832" s="32"/>
      <c r="SMC832" s="32"/>
      <c r="SMD832" s="32"/>
      <c r="SME832" s="32"/>
      <c r="SMF832" s="32"/>
      <c r="SMG832" s="32"/>
      <c r="SMH832" s="32"/>
      <c r="SMI832" s="32"/>
      <c r="SMJ832" s="32"/>
      <c r="SMK832" s="32"/>
      <c r="SML832" s="32"/>
      <c r="SMM832" s="32"/>
      <c r="SMN832" s="32"/>
      <c r="SMO832" s="32"/>
      <c r="SMP832" s="32"/>
      <c r="SMQ832" s="32"/>
      <c r="SMR832" s="32"/>
      <c r="SMS832" s="32"/>
      <c r="SMT832" s="32"/>
      <c r="SMU832" s="32"/>
      <c r="SMV832" s="32"/>
      <c r="SMW832" s="32"/>
      <c r="SMX832" s="32"/>
      <c r="SMY832" s="32"/>
      <c r="SMZ832" s="32"/>
      <c r="SNA832" s="32"/>
      <c r="SNB832" s="32"/>
      <c r="SNC832" s="32"/>
      <c r="SND832" s="32"/>
      <c r="SNE832" s="32"/>
      <c r="SNF832" s="32"/>
      <c r="SNG832" s="32"/>
      <c r="SNH832" s="32"/>
      <c r="SNI832" s="32"/>
      <c r="SNJ832" s="32"/>
      <c r="SNK832" s="32"/>
      <c r="SNL832" s="32"/>
      <c r="SNM832" s="32"/>
      <c r="SNN832" s="32"/>
      <c r="SNO832" s="32"/>
      <c r="SNP832" s="32"/>
      <c r="SNQ832" s="32"/>
      <c r="SNR832" s="32"/>
      <c r="SNS832" s="32"/>
      <c r="SNT832" s="32"/>
      <c r="SNU832" s="32"/>
      <c r="SNV832" s="32"/>
      <c r="SNW832" s="32"/>
      <c r="SNX832" s="32"/>
      <c r="SNY832" s="32"/>
      <c r="SNZ832" s="32"/>
      <c r="SOA832" s="32"/>
      <c r="SOB832" s="32"/>
      <c r="SOC832" s="32"/>
      <c r="SOD832" s="32"/>
      <c r="SOE832" s="32"/>
      <c r="SOF832" s="32"/>
      <c r="SOG832" s="32"/>
      <c r="SOH832" s="32"/>
      <c r="SOI832" s="32"/>
      <c r="SOJ832" s="32"/>
      <c r="SOK832" s="32"/>
      <c r="SOL832" s="32"/>
      <c r="SOM832" s="32"/>
      <c r="SON832" s="32"/>
      <c r="SOO832" s="32"/>
      <c r="SOP832" s="32"/>
      <c r="SOQ832" s="32"/>
      <c r="SOR832" s="32"/>
      <c r="SOS832" s="32"/>
      <c r="SOT832" s="32"/>
      <c r="SOU832" s="32"/>
      <c r="SOV832" s="32"/>
      <c r="SOW832" s="32"/>
      <c r="SOX832" s="32"/>
      <c r="SOY832" s="32"/>
      <c r="SOZ832" s="32"/>
      <c r="SPA832" s="32"/>
      <c r="SPB832" s="32"/>
      <c r="SPC832" s="32"/>
      <c r="SPD832" s="32"/>
      <c r="SPE832" s="32"/>
      <c r="SPF832" s="32"/>
      <c r="SPG832" s="32"/>
      <c r="SPH832" s="32"/>
      <c r="SPI832" s="32"/>
      <c r="SPJ832" s="32"/>
      <c r="SPK832" s="32"/>
      <c r="SPL832" s="32"/>
      <c r="SPM832" s="32"/>
      <c r="SPN832" s="32"/>
      <c r="SPO832" s="32"/>
      <c r="SPP832" s="32"/>
      <c r="SPQ832" s="32"/>
      <c r="SPR832" s="32"/>
      <c r="SPS832" s="32"/>
      <c r="SPT832" s="32"/>
      <c r="SPU832" s="32"/>
      <c r="SPV832" s="32"/>
      <c r="SPW832" s="32"/>
      <c r="SPX832" s="32"/>
      <c r="SPY832" s="32"/>
      <c r="SPZ832" s="32"/>
      <c r="SQA832" s="32"/>
      <c r="SQB832" s="32"/>
      <c r="SQC832" s="32"/>
      <c r="SQD832" s="32"/>
      <c r="SQE832" s="32"/>
      <c r="SQF832" s="32"/>
      <c r="SQG832" s="32"/>
      <c r="SQH832" s="32"/>
      <c r="SQI832" s="32"/>
      <c r="SQJ832" s="32"/>
      <c r="SQK832" s="32"/>
      <c r="SQL832" s="32"/>
      <c r="SQM832" s="32"/>
      <c r="SQN832" s="32"/>
      <c r="SQO832" s="32"/>
      <c r="SQP832" s="32"/>
      <c r="SQQ832" s="32"/>
      <c r="SQR832" s="32"/>
      <c r="SQS832" s="32"/>
      <c r="SQT832" s="32"/>
      <c r="SQU832" s="32"/>
      <c r="SQV832" s="32"/>
      <c r="SQW832" s="32"/>
      <c r="SQX832" s="32"/>
      <c r="SQY832" s="32"/>
      <c r="SQZ832" s="32"/>
      <c r="SRA832" s="32"/>
      <c r="SRB832" s="32"/>
      <c r="SRC832" s="32"/>
      <c r="SRD832" s="32"/>
      <c r="SRE832" s="32"/>
      <c r="SRF832" s="32"/>
      <c r="SRG832" s="32"/>
      <c r="SRH832" s="32"/>
      <c r="SRI832" s="32"/>
      <c r="SRJ832" s="32"/>
      <c r="SRK832" s="32"/>
      <c r="SRL832" s="32"/>
      <c r="SRM832" s="32"/>
      <c r="SRN832" s="32"/>
      <c r="SRO832" s="32"/>
      <c r="SRP832" s="32"/>
      <c r="SRQ832" s="32"/>
      <c r="SRR832" s="32"/>
      <c r="SRS832" s="32"/>
      <c r="SRT832" s="32"/>
      <c r="SRU832" s="32"/>
      <c r="SRV832" s="32"/>
      <c r="SRW832" s="32"/>
      <c r="SRX832" s="32"/>
      <c r="SRY832" s="32"/>
      <c r="SRZ832" s="32"/>
      <c r="SSA832" s="32"/>
      <c r="SSB832" s="32"/>
      <c r="SSC832" s="32"/>
      <c r="SSD832" s="32"/>
      <c r="SSE832" s="32"/>
      <c r="SSF832" s="32"/>
      <c r="SSG832" s="32"/>
      <c r="SSH832" s="32"/>
      <c r="SSI832" s="32"/>
      <c r="SSJ832" s="32"/>
      <c r="SSK832" s="32"/>
      <c r="SSL832" s="32"/>
      <c r="SSM832" s="32"/>
      <c r="SSN832" s="32"/>
      <c r="SSO832" s="32"/>
      <c r="SSP832" s="32"/>
      <c r="SSQ832" s="32"/>
      <c r="SSR832" s="32"/>
      <c r="SSS832" s="32"/>
      <c r="SST832" s="32"/>
      <c r="SSU832" s="32"/>
      <c r="SSV832" s="32"/>
      <c r="SSW832" s="32"/>
      <c r="SSX832" s="32"/>
      <c r="SSY832" s="32"/>
      <c r="SSZ832" s="32"/>
      <c r="STA832" s="32"/>
      <c r="STB832" s="32"/>
      <c r="STC832" s="32"/>
      <c r="STD832" s="32"/>
      <c r="STE832" s="32"/>
      <c r="STF832" s="32"/>
      <c r="STG832" s="32"/>
      <c r="STH832" s="32"/>
      <c r="STI832" s="32"/>
      <c r="STJ832" s="32"/>
      <c r="STK832" s="32"/>
      <c r="STL832" s="32"/>
      <c r="STM832" s="32"/>
      <c r="STN832" s="32"/>
      <c r="STO832" s="32"/>
      <c r="STP832" s="32"/>
      <c r="STQ832" s="32"/>
      <c r="STR832" s="32"/>
      <c r="STS832" s="32"/>
      <c r="STT832" s="32"/>
      <c r="STU832" s="32"/>
      <c r="STV832" s="32"/>
      <c r="STW832" s="32"/>
      <c r="STX832" s="32"/>
      <c r="STY832" s="32"/>
      <c r="STZ832" s="32"/>
      <c r="SUA832" s="32"/>
      <c r="SUB832" s="32"/>
      <c r="SUC832" s="32"/>
      <c r="SUD832" s="32"/>
      <c r="SUE832" s="32"/>
      <c r="SUF832" s="32"/>
      <c r="SUG832" s="32"/>
      <c r="SUH832" s="32"/>
      <c r="SUI832" s="32"/>
      <c r="SUJ832" s="32"/>
      <c r="SUK832" s="32"/>
      <c r="SUL832" s="32"/>
      <c r="SUM832" s="32"/>
      <c r="SUN832" s="32"/>
      <c r="SUO832" s="32"/>
      <c r="SUP832" s="32"/>
      <c r="SUQ832" s="32"/>
      <c r="SUR832" s="32"/>
      <c r="SUS832" s="32"/>
      <c r="SUT832" s="32"/>
      <c r="SUU832" s="32"/>
      <c r="SUV832" s="32"/>
      <c r="SUW832" s="32"/>
      <c r="SUX832" s="32"/>
      <c r="SUY832" s="32"/>
      <c r="SUZ832" s="32"/>
      <c r="SVA832" s="32"/>
      <c r="SVB832" s="32"/>
      <c r="SVC832" s="32"/>
      <c r="SVD832" s="32"/>
      <c r="SVE832" s="32"/>
      <c r="SVF832" s="32"/>
      <c r="SVG832" s="32"/>
      <c r="SVH832" s="32"/>
      <c r="SVI832" s="32"/>
      <c r="SVJ832" s="32"/>
      <c r="SVK832" s="32"/>
      <c r="SVL832" s="32"/>
      <c r="SVM832" s="32"/>
      <c r="SVN832" s="32"/>
      <c r="SVO832" s="32"/>
      <c r="SVP832" s="32"/>
      <c r="SVQ832" s="32"/>
      <c r="SVR832" s="32"/>
      <c r="SVS832" s="32"/>
      <c r="SVT832" s="32"/>
      <c r="SVU832" s="32"/>
      <c r="SVV832" s="32"/>
      <c r="SVW832" s="32"/>
      <c r="SVX832" s="32"/>
      <c r="SVY832" s="32"/>
      <c r="SVZ832" s="32"/>
      <c r="SWA832" s="32"/>
      <c r="SWB832" s="32"/>
      <c r="SWC832" s="32"/>
      <c r="SWD832" s="32"/>
      <c r="SWE832" s="32"/>
      <c r="SWF832" s="32"/>
      <c r="SWG832" s="32"/>
      <c r="SWH832" s="32"/>
      <c r="SWI832" s="32"/>
      <c r="SWJ832" s="32"/>
      <c r="SWK832" s="32"/>
      <c r="SWL832" s="32"/>
      <c r="SWM832" s="32"/>
      <c r="SWN832" s="32"/>
      <c r="SWO832" s="32"/>
      <c r="SWP832" s="32"/>
      <c r="SWQ832" s="32"/>
      <c r="SWR832" s="32"/>
      <c r="SWS832" s="32"/>
      <c r="SWT832" s="32"/>
      <c r="SWU832" s="32"/>
      <c r="SWV832" s="32"/>
      <c r="SWW832" s="32"/>
      <c r="SWX832" s="32"/>
      <c r="SWY832" s="32"/>
      <c r="SWZ832" s="32"/>
      <c r="SXA832" s="32"/>
      <c r="SXB832" s="32"/>
      <c r="SXC832" s="32"/>
      <c r="SXD832" s="32"/>
      <c r="SXE832" s="32"/>
      <c r="SXF832" s="32"/>
      <c r="SXG832" s="32"/>
      <c r="SXH832" s="32"/>
      <c r="SXI832" s="32"/>
      <c r="SXJ832" s="32"/>
      <c r="SXK832" s="32"/>
      <c r="SXL832" s="32"/>
      <c r="SXM832" s="32"/>
      <c r="SXN832" s="32"/>
      <c r="SXO832" s="32"/>
      <c r="SXP832" s="32"/>
      <c r="SXQ832" s="32"/>
      <c r="SXR832" s="32"/>
      <c r="SXS832" s="32"/>
      <c r="SXT832" s="32"/>
      <c r="SXU832" s="32"/>
      <c r="SXV832" s="32"/>
      <c r="SXW832" s="32"/>
      <c r="SXX832" s="32"/>
      <c r="SXY832" s="32"/>
      <c r="SXZ832" s="32"/>
      <c r="SYA832" s="32"/>
      <c r="SYB832" s="32"/>
      <c r="SYC832" s="32"/>
      <c r="SYD832" s="32"/>
      <c r="SYE832" s="32"/>
      <c r="SYF832" s="32"/>
      <c r="SYG832" s="32"/>
      <c r="SYH832" s="32"/>
      <c r="SYI832" s="32"/>
      <c r="SYJ832" s="32"/>
      <c r="SYK832" s="32"/>
      <c r="SYL832" s="32"/>
      <c r="SYM832" s="32"/>
      <c r="SYN832" s="32"/>
      <c r="SYO832" s="32"/>
      <c r="SYP832" s="32"/>
      <c r="SYQ832" s="32"/>
      <c r="SYR832" s="32"/>
      <c r="SYS832" s="32"/>
      <c r="SYT832" s="32"/>
      <c r="SYU832" s="32"/>
      <c r="SYV832" s="32"/>
      <c r="SYW832" s="32"/>
      <c r="SYX832" s="32"/>
      <c r="SYY832" s="32"/>
      <c r="SYZ832" s="32"/>
      <c r="SZA832" s="32"/>
      <c r="SZB832" s="32"/>
      <c r="SZC832" s="32"/>
      <c r="SZD832" s="32"/>
      <c r="SZE832" s="32"/>
      <c r="SZF832" s="32"/>
      <c r="SZG832" s="32"/>
      <c r="SZH832" s="32"/>
      <c r="SZI832" s="32"/>
      <c r="SZJ832" s="32"/>
      <c r="SZK832" s="32"/>
      <c r="SZL832" s="32"/>
      <c r="SZM832" s="32"/>
      <c r="SZN832" s="32"/>
      <c r="SZO832" s="32"/>
      <c r="SZP832" s="32"/>
      <c r="SZQ832" s="32"/>
      <c r="SZR832" s="32"/>
      <c r="SZS832" s="32"/>
      <c r="SZT832" s="32"/>
      <c r="SZU832" s="32"/>
      <c r="SZV832" s="32"/>
      <c r="SZW832" s="32"/>
      <c r="SZX832" s="32"/>
      <c r="SZY832" s="32"/>
      <c r="SZZ832" s="32"/>
      <c r="TAA832" s="32"/>
      <c r="TAB832" s="32"/>
      <c r="TAC832" s="32"/>
      <c r="TAD832" s="32"/>
      <c r="TAE832" s="32"/>
      <c r="TAF832" s="32"/>
      <c r="TAG832" s="32"/>
      <c r="TAH832" s="32"/>
      <c r="TAI832" s="32"/>
      <c r="TAJ832" s="32"/>
      <c r="TAK832" s="32"/>
      <c r="TAL832" s="32"/>
      <c r="TAM832" s="32"/>
      <c r="TAN832" s="32"/>
      <c r="TAO832" s="32"/>
      <c r="TAP832" s="32"/>
      <c r="TAQ832" s="32"/>
      <c r="TAR832" s="32"/>
      <c r="TAS832" s="32"/>
      <c r="TAT832" s="32"/>
      <c r="TAU832" s="32"/>
      <c r="TAV832" s="32"/>
      <c r="TAW832" s="32"/>
      <c r="TAX832" s="32"/>
      <c r="TAY832" s="32"/>
      <c r="TAZ832" s="32"/>
      <c r="TBA832" s="32"/>
      <c r="TBB832" s="32"/>
      <c r="TBC832" s="32"/>
      <c r="TBD832" s="32"/>
      <c r="TBE832" s="32"/>
      <c r="TBF832" s="32"/>
      <c r="TBG832" s="32"/>
      <c r="TBH832" s="32"/>
      <c r="TBI832" s="32"/>
      <c r="TBJ832" s="32"/>
      <c r="TBK832" s="32"/>
      <c r="TBL832" s="32"/>
      <c r="TBM832" s="32"/>
      <c r="TBN832" s="32"/>
      <c r="TBO832" s="32"/>
      <c r="TBP832" s="32"/>
      <c r="TBQ832" s="32"/>
      <c r="TBR832" s="32"/>
      <c r="TBS832" s="32"/>
      <c r="TBT832" s="32"/>
      <c r="TBU832" s="32"/>
      <c r="TBV832" s="32"/>
      <c r="TBW832" s="32"/>
      <c r="TBX832" s="32"/>
      <c r="TBY832" s="32"/>
      <c r="TBZ832" s="32"/>
      <c r="TCA832" s="32"/>
      <c r="TCB832" s="32"/>
      <c r="TCC832" s="32"/>
      <c r="TCD832" s="32"/>
      <c r="TCE832" s="32"/>
      <c r="TCF832" s="32"/>
      <c r="TCG832" s="32"/>
      <c r="TCH832" s="32"/>
      <c r="TCI832" s="32"/>
      <c r="TCJ832" s="32"/>
      <c r="TCK832" s="32"/>
      <c r="TCL832" s="32"/>
      <c r="TCM832" s="32"/>
      <c r="TCN832" s="32"/>
      <c r="TCO832" s="32"/>
      <c r="TCP832" s="32"/>
      <c r="TCQ832" s="32"/>
      <c r="TCR832" s="32"/>
      <c r="TCS832" s="32"/>
      <c r="TCT832" s="32"/>
      <c r="TCU832" s="32"/>
      <c r="TCV832" s="32"/>
      <c r="TCW832" s="32"/>
      <c r="TCX832" s="32"/>
      <c r="TCY832" s="32"/>
      <c r="TCZ832" s="32"/>
      <c r="TDA832" s="32"/>
      <c r="TDB832" s="32"/>
      <c r="TDC832" s="32"/>
      <c r="TDD832" s="32"/>
      <c r="TDE832" s="32"/>
      <c r="TDF832" s="32"/>
      <c r="TDG832" s="32"/>
      <c r="TDH832" s="32"/>
      <c r="TDI832" s="32"/>
      <c r="TDJ832" s="32"/>
      <c r="TDK832" s="32"/>
      <c r="TDL832" s="32"/>
      <c r="TDM832" s="32"/>
      <c r="TDN832" s="32"/>
      <c r="TDO832" s="32"/>
      <c r="TDP832" s="32"/>
      <c r="TDQ832" s="32"/>
      <c r="TDR832" s="32"/>
      <c r="TDS832" s="32"/>
      <c r="TDT832" s="32"/>
      <c r="TDU832" s="32"/>
      <c r="TDV832" s="32"/>
      <c r="TDW832" s="32"/>
      <c r="TDX832" s="32"/>
      <c r="TDY832" s="32"/>
      <c r="TDZ832" s="32"/>
      <c r="TEA832" s="32"/>
      <c r="TEB832" s="32"/>
      <c r="TEC832" s="32"/>
      <c r="TED832" s="32"/>
      <c r="TEE832" s="32"/>
      <c r="TEF832" s="32"/>
      <c r="TEG832" s="32"/>
      <c r="TEH832" s="32"/>
      <c r="TEI832" s="32"/>
      <c r="TEJ832" s="32"/>
      <c r="TEK832" s="32"/>
      <c r="TEL832" s="32"/>
      <c r="TEM832" s="32"/>
      <c r="TEN832" s="32"/>
      <c r="TEO832" s="32"/>
      <c r="TEP832" s="32"/>
      <c r="TEQ832" s="32"/>
      <c r="TER832" s="32"/>
      <c r="TES832" s="32"/>
      <c r="TET832" s="32"/>
      <c r="TEU832" s="32"/>
      <c r="TEV832" s="32"/>
      <c r="TEW832" s="32"/>
      <c r="TEX832" s="32"/>
      <c r="TEY832" s="32"/>
      <c r="TEZ832" s="32"/>
      <c r="TFA832" s="32"/>
      <c r="TFB832" s="32"/>
      <c r="TFC832" s="32"/>
      <c r="TFD832" s="32"/>
      <c r="TFE832" s="32"/>
      <c r="TFF832" s="32"/>
      <c r="TFG832" s="32"/>
      <c r="TFH832" s="32"/>
      <c r="TFI832" s="32"/>
      <c r="TFJ832" s="32"/>
      <c r="TFK832" s="32"/>
      <c r="TFL832" s="32"/>
      <c r="TFM832" s="32"/>
      <c r="TFN832" s="32"/>
      <c r="TFO832" s="32"/>
      <c r="TFP832" s="32"/>
      <c r="TFQ832" s="32"/>
      <c r="TFR832" s="32"/>
      <c r="TFS832" s="32"/>
      <c r="TFT832" s="32"/>
      <c r="TFU832" s="32"/>
      <c r="TFV832" s="32"/>
      <c r="TFW832" s="32"/>
      <c r="TFX832" s="32"/>
      <c r="TFY832" s="32"/>
      <c r="TFZ832" s="32"/>
      <c r="TGA832" s="32"/>
      <c r="TGB832" s="32"/>
      <c r="TGC832" s="32"/>
      <c r="TGD832" s="32"/>
      <c r="TGE832" s="32"/>
      <c r="TGF832" s="32"/>
      <c r="TGG832" s="32"/>
      <c r="TGH832" s="32"/>
      <c r="TGI832" s="32"/>
      <c r="TGJ832" s="32"/>
      <c r="TGK832" s="32"/>
      <c r="TGL832" s="32"/>
      <c r="TGM832" s="32"/>
      <c r="TGN832" s="32"/>
      <c r="TGO832" s="32"/>
      <c r="TGP832" s="32"/>
      <c r="TGQ832" s="32"/>
      <c r="TGR832" s="32"/>
      <c r="TGS832" s="32"/>
      <c r="TGT832" s="32"/>
      <c r="TGU832" s="32"/>
      <c r="TGV832" s="32"/>
      <c r="TGW832" s="32"/>
      <c r="TGX832" s="32"/>
      <c r="TGY832" s="32"/>
      <c r="TGZ832" s="32"/>
      <c r="THA832" s="32"/>
      <c r="THB832" s="32"/>
      <c r="THC832" s="32"/>
      <c r="THD832" s="32"/>
      <c r="THE832" s="32"/>
      <c r="THF832" s="32"/>
      <c r="THG832" s="32"/>
      <c r="THH832" s="32"/>
      <c r="THI832" s="32"/>
      <c r="THJ832" s="32"/>
      <c r="THK832" s="32"/>
      <c r="THL832" s="32"/>
      <c r="THM832" s="32"/>
      <c r="THN832" s="32"/>
      <c r="THO832" s="32"/>
      <c r="THP832" s="32"/>
      <c r="THQ832" s="32"/>
      <c r="THR832" s="32"/>
      <c r="THS832" s="32"/>
      <c r="THT832" s="32"/>
      <c r="THU832" s="32"/>
      <c r="THV832" s="32"/>
      <c r="THW832" s="32"/>
      <c r="THX832" s="32"/>
      <c r="THY832" s="32"/>
      <c r="THZ832" s="32"/>
      <c r="TIA832" s="32"/>
      <c r="TIB832" s="32"/>
      <c r="TIC832" s="32"/>
      <c r="TID832" s="32"/>
      <c r="TIE832" s="32"/>
      <c r="TIF832" s="32"/>
      <c r="TIG832" s="32"/>
      <c r="TIH832" s="32"/>
      <c r="TII832" s="32"/>
      <c r="TIJ832" s="32"/>
      <c r="TIK832" s="32"/>
      <c r="TIL832" s="32"/>
      <c r="TIM832" s="32"/>
      <c r="TIN832" s="32"/>
      <c r="TIO832" s="32"/>
      <c r="TIP832" s="32"/>
      <c r="TIQ832" s="32"/>
      <c r="TIR832" s="32"/>
      <c r="TIS832" s="32"/>
      <c r="TIT832" s="32"/>
      <c r="TIU832" s="32"/>
      <c r="TIV832" s="32"/>
      <c r="TIW832" s="32"/>
      <c r="TIX832" s="32"/>
      <c r="TIY832" s="32"/>
      <c r="TIZ832" s="32"/>
      <c r="TJA832" s="32"/>
      <c r="TJB832" s="32"/>
      <c r="TJC832" s="32"/>
      <c r="TJD832" s="32"/>
      <c r="TJE832" s="32"/>
      <c r="TJF832" s="32"/>
      <c r="TJG832" s="32"/>
      <c r="TJH832" s="32"/>
      <c r="TJI832" s="32"/>
      <c r="TJJ832" s="32"/>
      <c r="TJK832" s="32"/>
      <c r="TJL832" s="32"/>
      <c r="TJM832" s="32"/>
      <c r="TJN832" s="32"/>
      <c r="TJO832" s="32"/>
      <c r="TJP832" s="32"/>
      <c r="TJQ832" s="32"/>
      <c r="TJR832" s="32"/>
      <c r="TJS832" s="32"/>
      <c r="TJT832" s="32"/>
      <c r="TJU832" s="32"/>
      <c r="TJV832" s="32"/>
      <c r="TJW832" s="32"/>
      <c r="TJX832" s="32"/>
      <c r="TJY832" s="32"/>
      <c r="TJZ832" s="32"/>
      <c r="TKA832" s="32"/>
      <c r="TKB832" s="32"/>
      <c r="TKC832" s="32"/>
      <c r="TKD832" s="32"/>
      <c r="TKE832" s="32"/>
      <c r="TKF832" s="32"/>
      <c r="TKG832" s="32"/>
      <c r="TKH832" s="32"/>
      <c r="TKI832" s="32"/>
      <c r="TKJ832" s="32"/>
      <c r="TKK832" s="32"/>
      <c r="TKL832" s="32"/>
      <c r="TKM832" s="32"/>
      <c r="TKN832" s="32"/>
      <c r="TKO832" s="32"/>
      <c r="TKP832" s="32"/>
      <c r="TKQ832" s="32"/>
      <c r="TKR832" s="32"/>
      <c r="TKS832" s="32"/>
      <c r="TKT832" s="32"/>
      <c r="TKU832" s="32"/>
      <c r="TKV832" s="32"/>
      <c r="TKW832" s="32"/>
      <c r="TKX832" s="32"/>
      <c r="TKY832" s="32"/>
      <c r="TKZ832" s="32"/>
      <c r="TLA832" s="32"/>
      <c r="TLB832" s="32"/>
      <c r="TLC832" s="32"/>
      <c r="TLD832" s="32"/>
      <c r="TLE832" s="32"/>
      <c r="TLF832" s="32"/>
      <c r="TLG832" s="32"/>
      <c r="TLH832" s="32"/>
      <c r="TLI832" s="32"/>
      <c r="TLJ832" s="32"/>
      <c r="TLK832" s="32"/>
      <c r="TLL832" s="32"/>
      <c r="TLM832" s="32"/>
      <c r="TLN832" s="32"/>
      <c r="TLO832" s="32"/>
      <c r="TLP832" s="32"/>
      <c r="TLQ832" s="32"/>
      <c r="TLR832" s="32"/>
      <c r="TLS832" s="32"/>
      <c r="TLT832" s="32"/>
      <c r="TLU832" s="32"/>
      <c r="TLV832" s="32"/>
      <c r="TLW832" s="32"/>
      <c r="TLX832" s="32"/>
      <c r="TLY832" s="32"/>
      <c r="TLZ832" s="32"/>
      <c r="TMA832" s="32"/>
      <c r="TMB832" s="32"/>
      <c r="TMC832" s="32"/>
      <c r="TMD832" s="32"/>
      <c r="TME832" s="32"/>
      <c r="TMF832" s="32"/>
      <c r="TMG832" s="32"/>
      <c r="TMH832" s="32"/>
      <c r="TMI832" s="32"/>
      <c r="TMJ832" s="32"/>
      <c r="TMK832" s="32"/>
      <c r="TML832" s="32"/>
      <c r="TMM832" s="32"/>
      <c r="TMN832" s="32"/>
      <c r="TMO832" s="32"/>
      <c r="TMP832" s="32"/>
      <c r="TMQ832" s="32"/>
      <c r="TMR832" s="32"/>
      <c r="TMS832" s="32"/>
      <c r="TMT832" s="32"/>
      <c r="TMU832" s="32"/>
      <c r="TMV832" s="32"/>
      <c r="TMW832" s="32"/>
      <c r="TMX832" s="32"/>
      <c r="TMY832" s="32"/>
      <c r="TMZ832" s="32"/>
      <c r="TNA832" s="32"/>
      <c r="TNB832" s="32"/>
      <c r="TNC832" s="32"/>
      <c r="TND832" s="32"/>
      <c r="TNE832" s="32"/>
      <c r="TNF832" s="32"/>
      <c r="TNG832" s="32"/>
      <c r="TNH832" s="32"/>
      <c r="TNI832" s="32"/>
      <c r="TNJ832" s="32"/>
      <c r="TNK832" s="32"/>
      <c r="TNL832" s="32"/>
      <c r="TNM832" s="32"/>
      <c r="TNN832" s="32"/>
      <c r="TNO832" s="32"/>
      <c r="TNP832" s="32"/>
      <c r="TNQ832" s="32"/>
      <c r="TNR832" s="32"/>
      <c r="TNS832" s="32"/>
      <c r="TNT832" s="32"/>
      <c r="TNU832" s="32"/>
      <c r="TNV832" s="32"/>
      <c r="TNW832" s="32"/>
      <c r="TNX832" s="32"/>
      <c r="TNY832" s="32"/>
      <c r="TNZ832" s="32"/>
      <c r="TOA832" s="32"/>
      <c r="TOB832" s="32"/>
      <c r="TOC832" s="32"/>
      <c r="TOD832" s="32"/>
      <c r="TOE832" s="32"/>
      <c r="TOF832" s="32"/>
      <c r="TOG832" s="32"/>
      <c r="TOH832" s="32"/>
      <c r="TOI832" s="32"/>
      <c r="TOJ832" s="32"/>
      <c r="TOK832" s="32"/>
      <c r="TOL832" s="32"/>
      <c r="TOM832" s="32"/>
      <c r="TON832" s="32"/>
      <c r="TOO832" s="32"/>
      <c r="TOP832" s="32"/>
      <c r="TOQ832" s="32"/>
      <c r="TOR832" s="32"/>
      <c r="TOS832" s="32"/>
      <c r="TOT832" s="32"/>
      <c r="TOU832" s="32"/>
      <c r="TOV832" s="32"/>
      <c r="TOW832" s="32"/>
      <c r="TOX832" s="32"/>
      <c r="TOY832" s="32"/>
      <c r="TOZ832" s="32"/>
      <c r="TPA832" s="32"/>
      <c r="TPB832" s="32"/>
      <c r="TPC832" s="32"/>
      <c r="TPD832" s="32"/>
      <c r="TPE832" s="32"/>
      <c r="TPF832" s="32"/>
      <c r="TPG832" s="32"/>
      <c r="TPH832" s="32"/>
      <c r="TPI832" s="32"/>
      <c r="TPJ832" s="32"/>
      <c r="TPK832" s="32"/>
      <c r="TPL832" s="32"/>
      <c r="TPM832" s="32"/>
      <c r="TPN832" s="32"/>
      <c r="TPO832" s="32"/>
      <c r="TPP832" s="32"/>
      <c r="TPQ832" s="32"/>
      <c r="TPR832" s="32"/>
      <c r="TPS832" s="32"/>
      <c r="TPT832" s="32"/>
      <c r="TPU832" s="32"/>
      <c r="TPV832" s="32"/>
      <c r="TPW832" s="32"/>
      <c r="TPX832" s="32"/>
      <c r="TPY832" s="32"/>
      <c r="TPZ832" s="32"/>
      <c r="TQA832" s="32"/>
      <c r="TQB832" s="32"/>
      <c r="TQC832" s="32"/>
      <c r="TQD832" s="32"/>
      <c r="TQE832" s="32"/>
      <c r="TQF832" s="32"/>
      <c r="TQG832" s="32"/>
      <c r="TQH832" s="32"/>
      <c r="TQI832" s="32"/>
      <c r="TQJ832" s="32"/>
      <c r="TQK832" s="32"/>
      <c r="TQL832" s="32"/>
      <c r="TQM832" s="32"/>
      <c r="TQN832" s="32"/>
      <c r="TQO832" s="32"/>
      <c r="TQP832" s="32"/>
      <c r="TQQ832" s="32"/>
      <c r="TQR832" s="32"/>
      <c r="TQS832" s="32"/>
      <c r="TQT832" s="32"/>
      <c r="TQU832" s="32"/>
      <c r="TQV832" s="32"/>
      <c r="TQW832" s="32"/>
      <c r="TQX832" s="32"/>
      <c r="TQY832" s="32"/>
      <c r="TQZ832" s="32"/>
      <c r="TRA832" s="32"/>
      <c r="TRB832" s="32"/>
      <c r="TRC832" s="32"/>
      <c r="TRD832" s="32"/>
      <c r="TRE832" s="32"/>
      <c r="TRF832" s="32"/>
      <c r="TRG832" s="32"/>
      <c r="TRH832" s="32"/>
      <c r="TRI832" s="32"/>
      <c r="TRJ832" s="32"/>
      <c r="TRK832" s="32"/>
      <c r="TRL832" s="32"/>
      <c r="TRM832" s="32"/>
      <c r="TRN832" s="32"/>
      <c r="TRO832" s="32"/>
      <c r="TRP832" s="32"/>
      <c r="TRQ832" s="32"/>
      <c r="TRR832" s="32"/>
      <c r="TRS832" s="32"/>
      <c r="TRT832" s="32"/>
      <c r="TRU832" s="32"/>
      <c r="TRV832" s="32"/>
      <c r="TRW832" s="32"/>
      <c r="TRX832" s="32"/>
      <c r="TRY832" s="32"/>
      <c r="TRZ832" s="32"/>
      <c r="TSA832" s="32"/>
      <c r="TSB832" s="32"/>
      <c r="TSC832" s="32"/>
      <c r="TSD832" s="32"/>
      <c r="TSE832" s="32"/>
      <c r="TSF832" s="32"/>
      <c r="TSG832" s="32"/>
      <c r="TSH832" s="32"/>
      <c r="TSI832" s="32"/>
      <c r="TSJ832" s="32"/>
      <c r="TSK832" s="32"/>
      <c r="TSL832" s="32"/>
      <c r="TSM832" s="32"/>
      <c r="TSN832" s="32"/>
      <c r="TSO832" s="32"/>
      <c r="TSP832" s="32"/>
      <c r="TSQ832" s="32"/>
      <c r="TSR832" s="32"/>
      <c r="TSS832" s="32"/>
      <c r="TST832" s="32"/>
      <c r="TSU832" s="32"/>
      <c r="TSV832" s="32"/>
      <c r="TSW832" s="32"/>
      <c r="TSX832" s="32"/>
      <c r="TSY832" s="32"/>
      <c r="TSZ832" s="32"/>
      <c r="TTA832" s="32"/>
      <c r="TTB832" s="32"/>
      <c r="TTC832" s="32"/>
      <c r="TTD832" s="32"/>
      <c r="TTE832" s="32"/>
      <c r="TTF832" s="32"/>
      <c r="TTG832" s="32"/>
      <c r="TTH832" s="32"/>
      <c r="TTI832" s="32"/>
      <c r="TTJ832" s="32"/>
      <c r="TTK832" s="32"/>
      <c r="TTL832" s="32"/>
      <c r="TTM832" s="32"/>
      <c r="TTN832" s="32"/>
      <c r="TTO832" s="32"/>
      <c r="TTP832" s="32"/>
      <c r="TTQ832" s="32"/>
      <c r="TTR832" s="32"/>
      <c r="TTS832" s="32"/>
      <c r="TTT832" s="32"/>
      <c r="TTU832" s="32"/>
      <c r="TTV832" s="32"/>
      <c r="TTW832" s="32"/>
      <c r="TTX832" s="32"/>
      <c r="TTY832" s="32"/>
      <c r="TTZ832" s="32"/>
      <c r="TUA832" s="32"/>
      <c r="TUB832" s="32"/>
      <c r="TUC832" s="32"/>
      <c r="TUD832" s="32"/>
      <c r="TUE832" s="32"/>
      <c r="TUF832" s="32"/>
      <c r="TUG832" s="32"/>
      <c r="TUH832" s="32"/>
      <c r="TUI832" s="32"/>
      <c r="TUJ832" s="32"/>
      <c r="TUK832" s="32"/>
      <c r="TUL832" s="32"/>
      <c r="TUM832" s="32"/>
      <c r="TUN832" s="32"/>
      <c r="TUO832" s="32"/>
      <c r="TUP832" s="32"/>
      <c r="TUQ832" s="32"/>
      <c r="TUR832" s="32"/>
      <c r="TUS832" s="32"/>
      <c r="TUT832" s="32"/>
      <c r="TUU832" s="32"/>
      <c r="TUV832" s="32"/>
      <c r="TUW832" s="32"/>
      <c r="TUX832" s="32"/>
      <c r="TUY832" s="32"/>
      <c r="TUZ832" s="32"/>
      <c r="TVA832" s="32"/>
      <c r="TVB832" s="32"/>
      <c r="TVC832" s="32"/>
      <c r="TVD832" s="32"/>
      <c r="TVE832" s="32"/>
      <c r="TVF832" s="32"/>
      <c r="TVG832" s="32"/>
      <c r="TVH832" s="32"/>
      <c r="TVI832" s="32"/>
      <c r="TVJ832" s="32"/>
      <c r="TVK832" s="32"/>
      <c r="TVL832" s="32"/>
      <c r="TVM832" s="32"/>
      <c r="TVN832" s="32"/>
      <c r="TVO832" s="32"/>
      <c r="TVP832" s="32"/>
      <c r="TVQ832" s="32"/>
      <c r="TVR832" s="32"/>
      <c r="TVS832" s="32"/>
      <c r="TVT832" s="32"/>
      <c r="TVU832" s="32"/>
      <c r="TVV832" s="32"/>
      <c r="TVW832" s="32"/>
      <c r="TVX832" s="32"/>
      <c r="TVY832" s="32"/>
      <c r="TVZ832" s="32"/>
      <c r="TWA832" s="32"/>
      <c r="TWB832" s="32"/>
      <c r="TWC832" s="32"/>
      <c r="TWD832" s="32"/>
      <c r="TWE832" s="32"/>
      <c r="TWF832" s="32"/>
      <c r="TWG832" s="32"/>
      <c r="TWH832" s="32"/>
      <c r="TWI832" s="32"/>
      <c r="TWJ832" s="32"/>
      <c r="TWK832" s="32"/>
      <c r="TWL832" s="32"/>
      <c r="TWM832" s="32"/>
      <c r="TWN832" s="32"/>
      <c r="TWO832" s="32"/>
      <c r="TWP832" s="32"/>
      <c r="TWQ832" s="32"/>
      <c r="TWR832" s="32"/>
      <c r="TWS832" s="32"/>
      <c r="TWT832" s="32"/>
      <c r="TWU832" s="32"/>
      <c r="TWV832" s="32"/>
      <c r="TWW832" s="32"/>
      <c r="TWX832" s="32"/>
      <c r="TWY832" s="32"/>
      <c r="TWZ832" s="32"/>
      <c r="TXA832" s="32"/>
      <c r="TXB832" s="32"/>
      <c r="TXC832" s="32"/>
      <c r="TXD832" s="32"/>
      <c r="TXE832" s="32"/>
      <c r="TXF832" s="32"/>
      <c r="TXG832" s="32"/>
      <c r="TXH832" s="32"/>
      <c r="TXI832" s="32"/>
      <c r="TXJ832" s="32"/>
      <c r="TXK832" s="32"/>
      <c r="TXL832" s="32"/>
      <c r="TXM832" s="32"/>
      <c r="TXN832" s="32"/>
      <c r="TXO832" s="32"/>
      <c r="TXP832" s="32"/>
      <c r="TXQ832" s="32"/>
      <c r="TXR832" s="32"/>
      <c r="TXS832" s="32"/>
      <c r="TXT832" s="32"/>
      <c r="TXU832" s="32"/>
      <c r="TXV832" s="32"/>
      <c r="TXW832" s="32"/>
      <c r="TXX832" s="32"/>
      <c r="TXY832" s="32"/>
      <c r="TXZ832" s="32"/>
      <c r="TYA832" s="32"/>
      <c r="TYB832" s="32"/>
      <c r="TYC832" s="32"/>
      <c r="TYD832" s="32"/>
      <c r="TYE832" s="32"/>
      <c r="TYF832" s="32"/>
      <c r="TYG832" s="32"/>
      <c r="TYH832" s="32"/>
      <c r="TYI832" s="32"/>
      <c r="TYJ832" s="32"/>
      <c r="TYK832" s="32"/>
      <c r="TYL832" s="32"/>
      <c r="TYM832" s="32"/>
      <c r="TYN832" s="32"/>
      <c r="TYO832" s="32"/>
      <c r="TYP832" s="32"/>
      <c r="TYQ832" s="32"/>
      <c r="TYR832" s="32"/>
      <c r="TYS832" s="32"/>
      <c r="TYT832" s="32"/>
      <c r="TYU832" s="32"/>
      <c r="TYV832" s="32"/>
      <c r="TYW832" s="32"/>
      <c r="TYX832" s="32"/>
      <c r="TYY832" s="32"/>
      <c r="TYZ832" s="32"/>
      <c r="TZA832" s="32"/>
      <c r="TZB832" s="32"/>
      <c r="TZC832" s="32"/>
      <c r="TZD832" s="32"/>
      <c r="TZE832" s="32"/>
      <c r="TZF832" s="32"/>
      <c r="TZG832" s="32"/>
      <c r="TZH832" s="32"/>
      <c r="TZI832" s="32"/>
      <c r="TZJ832" s="32"/>
      <c r="TZK832" s="32"/>
      <c r="TZL832" s="32"/>
      <c r="TZM832" s="32"/>
      <c r="TZN832" s="32"/>
      <c r="TZO832" s="32"/>
      <c r="TZP832" s="32"/>
      <c r="TZQ832" s="32"/>
      <c r="TZR832" s="32"/>
      <c r="TZS832" s="32"/>
      <c r="TZT832" s="32"/>
      <c r="TZU832" s="32"/>
      <c r="TZV832" s="32"/>
      <c r="TZW832" s="32"/>
      <c r="TZX832" s="32"/>
      <c r="TZY832" s="32"/>
      <c r="TZZ832" s="32"/>
      <c r="UAA832" s="32"/>
      <c r="UAB832" s="32"/>
      <c r="UAC832" s="32"/>
      <c r="UAD832" s="32"/>
      <c r="UAE832" s="32"/>
      <c r="UAF832" s="32"/>
      <c r="UAG832" s="32"/>
      <c r="UAH832" s="32"/>
      <c r="UAI832" s="32"/>
      <c r="UAJ832" s="32"/>
      <c r="UAK832" s="32"/>
      <c r="UAL832" s="32"/>
      <c r="UAM832" s="32"/>
      <c r="UAN832" s="32"/>
      <c r="UAO832" s="32"/>
      <c r="UAP832" s="32"/>
      <c r="UAQ832" s="32"/>
      <c r="UAR832" s="32"/>
      <c r="UAS832" s="32"/>
      <c r="UAT832" s="32"/>
      <c r="UAU832" s="32"/>
      <c r="UAV832" s="32"/>
      <c r="UAW832" s="32"/>
      <c r="UAX832" s="32"/>
      <c r="UAY832" s="32"/>
      <c r="UAZ832" s="32"/>
      <c r="UBA832" s="32"/>
      <c r="UBB832" s="32"/>
      <c r="UBC832" s="32"/>
      <c r="UBD832" s="32"/>
      <c r="UBE832" s="32"/>
      <c r="UBF832" s="32"/>
      <c r="UBG832" s="32"/>
      <c r="UBH832" s="32"/>
      <c r="UBI832" s="32"/>
      <c r="UBJ832" s="32"/>
      <c r="UBK832" s="32"/>
      <c r="UBL832" s="32"/>
      <c r="UBM832" s="32"/>
      <c r="UBN832" s="32"/>
      <c r="UBO832" s="32"/>
      <c r="UBP832" s="32"/>
      <c r="UBQ832" s="32"/>
      <c r="UBR832" s="32"/>
      <c r="UBS832" s="32"/>
      <c r="UBT832" s="32"/>
      <c r="UBU832" s="32"/>
      <c r="UBV832" s="32"/>
      <c r="UBW832" s="32"/>
      <c r="UBX832" s="32"/>
      <c r="UBY832" s="32"/>
      <c r="UBZ832" s="32"/>
      <c r="UCA832" s="32"/>
      <c r="UCB832" s="32"/>
      <c r="UCC832" s="32"/>
      <c r="UCD832" s="32"/>
      <c r="UCE832" s="32"/>
      <c r="UCF832" s="32"/>
      <c r="UCG832" s="32"/>
      <c r="UCH832" s="32"/>
      <c r="UCI832" s="32"/>
      <c r="UCJ832" s="32"/>
      <c r="UCK832" s="32"/>
      <c r="UCL832" s="32"/>
      <c r="UCM832" s="32"/>
      <c r="UCN832" s="32"/>
      <c r="UCO832" s="32"/>
      <c r="UCP832" s="32"/>
      <c r="UCQ832" s="32"/>
      <c r="UCR832" s="32"/>
      <c r="UCS832" s="32"/>
      <c r="UCT832" s="32"/>
      <c r="UCU832" s="32"/>
      <c r="UCV832" s="32"/>
      <c r="UCW832" s="32"/>
      <c r="UCX832" s="32"/>
      <c r="UCY832" s="32"/>
      <c r="UCZ832" s="32"/>
      <c r="UDA832" s="32"/>
      <c r="UDB832" s="32"/>
      <c r="UDC832" s="32"/>
      <c r="UDD832" s="32"/>
      <c r="UDE832" s="32"/>
      <c r="UDF832" s="32"/>
      <c r="UDG832" s="32"/>
      <c r="UDH832" s="32"/>
      <c r="UDI832" s="32"/>
      <c r="UDJ832" s="32"/>
      <c r="UDK832" s="32"/>
      <c r="UDL832" s="32"/>
      <c r="UDM832" s="32"/>
      <c r="UDN832" s="32"/>
      <c r="UDO832" s="32"/>
      <c r="UDP832" s="32"/>
      <c r="UDQ832" s="32"/>
      <c r="UDR832" s="32"/>
      <c r="UDS832" s="32"/>
      <c r="UDT832" s="32"/>
      <c r="UDU832" s="32"/>
      <c r="UDV832" s="32"/>
      <c r="UDW832" s="32"/>
      <c r="UDX832" s="32"/>
      <c r="UDY832" s="32"/>
      <c r="UDZ832" s="32"/>
      <c r="UEA832" s="32"/>
      <c r="UEB832" s="32"/>
      <c r="UEC832" s="32"/>
      <c r="UED832" s="32"/>
      <c r="UEE832" s="32"/>
      <c r="UEF832" s="32"/>
      <c r="UEG832" s="32"/>
      <c r="UEH832" s="32"/>
      <c r="UEI832" s="32"/>
      <c r="UEJ832" s="32"/>
      <c r="UEK832" s="32"/>
      <c r="UEL832" s="32"/>
      <c r="UEM832" s="32"/>
      <c r="UEN832" s="32"/>
      <c r="UEO832" s="32"/>
      <c r="UEP832" s="32"/>
      <c r="UEQ832" s="32"/>
      <c r="UER832" s="32"/>
      <c r="UES832" s="32"/>
      <c r="UET832" s="32"/>
      <c r="UEU832" s="32"/>
      <c r="UEV832" s="32"/>
      <c r="UEW832" s="32"/>
      <c r="UEX832" s="32"/>
      <c r="UEY832" s="32"/>
      <c r="UEZ832" s="32"/>
      <c r="UFA832" s="32"/>
      <c r="UFB832" s="32"/>
      <c r="UFC832" s="32"/>
      <c r="UFD832" s="32"/>
      <c r="UFE832" s="32"/>
      <c r="UFF832" s="32"/>
      <c r="UFG832" s="32"/>
      <c r="UFH832" s="32"/>
      <c r="UFI832" s="32"/>
      <c r="UFJ832" s="32"/>
      <c r="UFK832" s="32"/>
      <c r="UFL832" s="32"/>
      <c r="UFM832" s="32"/>
      <c r="UFN832" s="32"/>
      <c r="UFO832" s="32"/>
      <c r="UFP832" s="32"/>
      <c r="UFQ832" s="32"/>
      <c r="UFR832" s="32"/>
      <c r="UFS832" s="32"/>
      <c r="UFT832" s="32"/>
      <c r="UFU832" s="32"/>
      <c r="UFV832" s="32"/>
      <c r="UFW832" s="32"/>
      <c r="UFX832" s="32"/>
      <c r="UFY832" s="32"/>
      <c r="UFZ832" s="32"/>
      <c r="UGA832" s="32"/>
      <c r="UGB832" s="32"/>
      <c r="UGC832" s="32"/>
      <c r="UGD832" s="32"/>
      <c r="UGE832" s="32"/>
      <c r="UGF832" s="32"/>
      <c r="UGG832" s="32"/>
      <c r="UGH832" s="32"/>
      <c r="UGI832" s="32"/>
      <c r="UGJ832" s="32"/>
      <c r="UGK832" s="32"/>
      <c r="UGL832" s="32"/>
      <c r="UGM832" s="32"/>
      <c r="UGN832" s="32"/>
      <c r="UGO832" s="32"/>
      <c r="UGP832" s="32"/>
      <c r="UGQ832" s="32"/>
      <c r="UGR832" s="32"/>
      <c r="UGS832" s="32"/>
      <c r="UGT832" s="32"/>
      <c r="UGU832" s="32"/>
      <c r="UGV832" s="32"/>
      <c r="UGW832" s="32"/>
      <c r="UGX832" s="32"/>
      <c r="UGY832" s="32"/>
      <c r="UGZ832" s="32"/>
      <c r="UHA832" s="32"/>
      <c r="UHB832" s="32"/>
      <c r="UHC832" s="32"/>
      <c r="UHD832" s="32"/>
      <c r="UHE832" s="32"/>
      <c r="UHF832" s="32"/>
      <c r="UHG832" s="32"/>
      <c r="UHH832" s="32"/>
      <c r="UHI832" s="32"/>
      <c r="UHJ832" s="32"/>
      <c r="UHK832" s="32"/>
      <c r="UHL832" s="32"/>
      <c r="UHM832" s="32"/>
      <c r="UHN832" s="32"/>
      <c r="UHO832" s="32"/>
      <c r="UHP832" s="32"/>
      <c r="UHQ832" s="32"/>
      <c r="UHR832" s="32"/>
      <c r="UHS832" s="32"/>
      <c r="UHT832" s="32"/>
      <c r="UHU832" s="32"/>
      <c r="UHV832" s="32"/>
      <c r="UHW832" s="32"/>
      <c r="UHX832" s="32"/>
      <c r="UHY832" s="32"/>
      <c r="UHZ832" s="32"/>
      <c r="UIA832" s="32"/>
      <c r="UIB832" s="32"/>
      <c r="UIC832" s="32"/>
      <c r="UID832" s="32"/>
      <c r="UIE832" s="32"/>
      <c r="UIF832" s="32"/>
      <c r="UIG832" s="32"/>
      <c r="UIH832" s="32"/>
      <c r="UII832" s="32"/>
      <c r="UIJ832" s="32"/>
      <c r="UIK832" s="32"/>
      <c r="UIL832" s="32"/>
      <c r="UIM832" s="32"/>
      <c r="UIN832" s="32"/>
      <c r="UIO832" s="32"/>
      <c r="UIP832" s="32"/>
      <c r="UIQ832" s="32"/>
      <c r="UIR832" s="32"/>
      <c r="UIS832" s="32"/>
      <c r="UIT832" s="32"/>
      <c r="UIU832" s="32"/>
      <c r="UIV832" s="32"/>
      <c r="UIW832" s="32"/>
      <c r="UIX832" s="32"/>
      <c r="UIY832" s="32"/>
      <c r="UIZ832" s="32"/>
      <c r="UJA832" s="32"/>
      <c r="UJB832" s="32"/>
      <c r="UJC832" s="32"/>
      <c r="UJD832" s="32"/>
      <c r="UJE832" s="32"/>
      <c r="UJF832" s="32"/>
      <c r="UJG832" s="32"/>
      <c r="UJH832" s="32"/>
      <c r="UJI832" s="32"/>
      <c r="UJJ832" s="32"/>
      <c r="UJK832" s="32"/>
      <c r="UJL832" s="32"/>
      <c r="UJM832" s="32"/>
      <c r="UJN832" s="32"/>
      <c r="UJO832" s="32"/>
      <c r="UJP832" s="32"/>
      <c r="UJQ832" s="32"/>
      <c r="UJR832" s="32"/>
      <c r="UJS832" s="32"/>
      <c r="UJT832" s="32"/>
      <c r="UJU832" s="32"/>
      <c r="UJV832" s="32"/>
      <c r="UJW832" s="32"/>
      <c r="UJX832" s="32"/>
      <c r="UJY832" s="32"/>
      <c r="UJZ832" s="32"/>
      <c r="UKA832" s="32"/>
      <c r="UKB832" s="32"/>
      <c r="UKC832" s="32"/>
      <c r="UKD832" s="32"/>
      <c r="UKE832" s="32"/>
      <c r="UKF832" s="32"/>
      <c r="UKG832" s="32"/>
      <c r="UKH832" s="32"/>
      <c r="UKI832" s="32"/>
      <c r="UKJ832" s="32"/>
      <c r="UKK832" s="32"/>
      <c r="UKL832" s="32"/>
      <c r="UKM832" s="32"/>
      <c r="UKN832" s="32"/>
      <c r="UKO832" s="32"/>
      <c r="UKP832" s="32"/>
      <c r="UKQ832" s="32"/>
      <c r="UKR832" s="32"/>
      <c r="UKS832" s="32"/>
      <c r="UKT832" s="32"/>
      <c r="UKU832" s="32"/>
      <c r="UKV832" s="32"/>
      <c r="UKW832" s="32"/>
      <c r="UKX832" s="32"/>
      <c r="UKY832" s="32"/>
      <c r="UKZ832" s="32"/>
      <c r="ULA832" s="32"/>
      <c r="ULB832" s="32"/>
      <c r="ULC832" s="32"/>
      <c r="ULD832" s="32"/>
      <c r="ULE832" s="32"/>
      <c r="ULF832" s="32"/>
      <c r="ULG832" s="32"/>
      <c r="ULH832" s="32"/>
      <c r="ULI832" s="32"/>
      <c r="ULJ832" s="32"/>
      <c r="ULK832" s="32"/>
      <c r="ULL832" s="32"/>
      <c r="ULM832" s="32"/>
      <c r="ULN832" s="32"/>
      <c r="ULO832" s="32"/>
      <c r="ULP832" s="32"/>
      <c r="ULQ832" s="32"/>
      <c r="ULR832" s="32"/>
      <c r="ULS832" s="32"/>
      <c r="ULT832" s="32"/>
      <c r="ULU832" s="32"/>
      <c r="ULV832" s="32"/>
      <c r="ULW832" s="32"/>
      <c r="ULX832" s="32"/>
      <c r="ULY832" s="32"/>
      <c r="ULZ832" s="32"/>
      <c r="UMA832" s="32"/>
      <c r="UMB832" s="32"/>
      <c r="UMC832" s="32"/>
      <c r="UMD832" s="32"/>
      <c r="UME832" s="32"/>
      <c r="UMF832" s="32"/>
      <c r="UMG832" s="32"/>
      <c r="UMH832" s="32"/>
      <c r="UMI832" s="32"/>
      <c r="UMJ832" s="32"/>
      <c r="UMK832" s="32"/>
      <c r="UML832" s="32"/>
      <c r="UMM832" s="32"/>
      <c r="UMN832" s="32"/>
      <c r="UMO832" s="32"/>
      <c r="UMP832" s="32"/>
      <c r="UMQ832" s="32"/>
      <c r="UMR832" s="32"/>
      <c r="UMS832" s="32"/>
      <c r="UMT832" s="32"/>
      <c r="UMU832" s="32"/>
      <c r="UMV832" s="32"/>
      <c r="UMW832" s="32"/>
      <c r="UMX832" s="32"/>
      <c r="UMY832" s="32"/>
      <c r="UMZ832" s="32"/>
      <c r="UNA832" s="32"/>
      <c r="UNB832" s="32"/>
      <c r="UNC832" s="32"/>
      <c r="UND832" s="32"/>
      <c r="UNE832" s="32"/>
      <c r="UNF832" s="32"/>
      <c r="UNG832" s="32"/>
      <c r="UNH832" s="32"/>
      <c r="UNI832" s="32"/>
      <c r="UNJ832" s="32"/>
      <c r="UNK832" s="32"/>
      <c r="UNL832" s="32"/>
      <c r="UNM832" s="32"/>
      <c r="UNN832" s="32"/>
      <c r="UNO832" s="32"/>
      <c r="UNP832" s="32"/>
      <c r="UNQ832" s="32"/>
      <c r="UNR832" s="32"/>
      <c r="UNS832" s="32"/>
      <c r="UNT832" s="32"/>
      <c r="UNU832" s="32"/>
      <c r="UNV832" s="32"/>
      <c r="UNW832" s="32"/>
      <c r="UNX832" s="32"/>
      <c r="UNY832" s="32"/>
      <c r="UNZ832" s="32"/>
      <c r="UOA832" s="32"/>
      <c r="UOB832" s="32"/>
      <c r="UOC832" s="32"/>
      <c r="UOD832" s="32"/>
      <c r="UOE832" s="32"/>
      <c r="UOF832" s="32"/>
      <c r="UOG832" s="32"/>
      <c r="UOH832" s="32"/>
      <c r="UOI832" s="32"/>
      <c r="UOJ832" s="32"/>
      <c r="UOK832" s="32"/>
      <c r="UOL832" s="32"/>
      <c r="UOM832" s="32"/>
      <c r="UON832" s="32"/>
      <c r="UOO832" s="32"/>
      <c r="UOP832" s="32"/>
      <c r="UOQ832" s="32"/>
      <c r="UOR832" s="32"/>
      <c r="UOS832" s="32"/>
      <c r="UOT832" s="32"/>
      <c r="UOU832" s="32"/>
      <c r="UOV832" s="32"/>
      <c r="UOW832" s="32"/>
      <c r="UOX832" s="32"/>
      <c r="UOY832" s="32"/>
      <c r="UOZ832" s="32"/>
      <c r="UPA832" s="32"/>
      <c r="UPB832" s="32"/>
      <c r="UPC832" s="32"/>
      <c r="UPD832" s="32"/>
      <c r="UPE832" s="32"/>
      <c r="UPF832" s="32"/>
      <c r="UPG832" s="32"/>
      <c r="UPH832" s="32"/>
      <c r="UPI832" s="32"/>
      <c r="UPJ832" s="32"/>
      <c r="UPK832" s="32"/>
      <c r="UPL832" s="32"/>
      <c r="UPM832" s="32"/>
      <c r="UPN832" s="32"/>
      <c r="UPO832" s="32"/>
      <c r="UPP832" s="32"/>
      <c r="UPQ832" s="32"/>
      <c r="UPR832" s="32"/>
      <c r="UPS832" s="32"/>
      <c r="UPT832" s="32"/>
      <c r="UPU832" s="32"/>
      <c r="UPV832" s="32"/>
      <c r="UPW832" s="32"/>
      <c r="UPX832" s="32"/>
      <c r="UPY832" s="32"/>
      <c r="UPZ832" s="32"/>
      <c r="UQA832" s="32"/>
      <c r="UQB832" s="32"/>
      <c r="UQC832" s="32"/>
      <c r="UQD832" s="32"/>
      <c r="UQE832" s="32"/>
      <c r="UQF832" s="32"/>
      <c r="UQG832" s="32"/>
      <c r="UQH832" s="32"/>
      <c r="UQI832" s="32"/>
      <c r="UQJ832" s="32"/>
      <c r="UQK832" s="32"/>
      <c r="UQL832" s="32"/>
      <c r="UQM832" s="32"/>
      <c r="UQN832" s="32"/>
      <c r="UQO832" s="32"/>
      <c r="UQP832" s="32"/>
      <c r="UQQ832" s="32"/>
      <c r="UQR832" s="32"/>
      <c r="UQS832" s="32"/>
      <c r="UQT832" s="32"/>
      <c r="UQU832" s="32"/>
      <c r="UQV832" s="32"/>
      <c r="UQW832" s="32"/>
      <c r="UQX832" s="32"/>
      <c r="UQY832" s="32"/>
      <c r="UQZ832" s="32"/>
      <c r="URA832" s="32"/>
      <c r="URB832" s="32"/>
      <c r="URC832" s="32"/>
      <c r="URD832" s="32"/>
      <c r="URE832" s="32"/>
      <c r="URF832" s="32"/>
      <c r="URG832" s="32"/>
      <c r="URH832" s="32"/>
      <c r="URI832" s="32"/>
      <c r="URJ832" s="32"/>
      <c r="URK832" s="32"/>
      <c r="URL832" s="32"/>
      <c r="URM832" s="32"/>
      <c r="URN832" s="32"/>
      <c r="URO832" s="32"/>
      <c r="URP832" s="32"/>
      <c r="URQ832" s="32"/>
      <c r="URR832" s="32"/>
      <c r="URS832" s="32"/>
      <c r="URT832" s="32"/>
      <c r="URU832" s="32"/>
      <c r="URV832" s="32"/>
      <c r="URW832" s="32"/>
      <c r="URX832" s="32"/>
      <c r="URY832" s="32"/>
      <c r="URZ832" s="32"/>
      <c r="USA832" s="32"/>
      <c r="USB832" s="32"/>
      <c r="USC832" s="32"/>
      <c r="USD832" s="32"/>
      <c r="USE832" s="32"/>
      <c r="USF832" s="32"/>
      <c r="USG832" s="32"/>
      <c r="USH832" s="32"/>
      <c r="USI832" s="32"/>
      <c r="USJ832" s="32"/>
      <c r="USK832" s="32"/>
      <c r="USL832" s="32"/>
      <c r="USM832" s="32"/>
      <c r="USN832" s="32"/>
      <c r="USO832" s="32"/>
      <c r="USP832" s="32"/>
      <c r="USQ832" s="32"/>
      <c r="USR832" s="32"/>
      <c r="USS832" s="32"/>
      <c r="UST832" s="32"/>
      <c r="USU832" s="32"/>
      <c r="USV832" s="32"/>
      <c r="USW832" s="32"/>
      <c r="USX832" s="32"/>
      <c r="USY832" s="32"/>
      <c r="USZ832" s="32"/>
      <c r="UTA832" s="32"/>
      <c r="UTB832" s="32"/>
      <c r="UTC832" s="32"/>
      <c r="UTD832" s="32"/>
      <c r="UTE832" s="32"/>
      <c r="UTF832" s="32"/>
      <c r="UTG832" s="32"/>
      <c r="UTH832" s="32"/>
      <c r="UTI832" s="32"/>
      <c r="UTJ832" s="32"/>
      <c r="UTK832" s="32"/>
      <c r="UTL832" s="32"/>
      <c r="UTM832" s="32"/>
      <c r="UTN832" s="32"/>
      <c r="UTO832" s="32"/>
      <c r="UTP832" s="32"/>
      <c r="UTQ832" s="32"/>
      <c r="UTR832" s="32"/>
      <c r="UTS832" s="32"/>
      <c r="UTT832" s="32"/>
      <c r="UTU832" s="32"/>
      <c r="UTV832" s="32"/>
      <c r="UTW832" s="32"/>
      <c r="UTX832" s="32"/>
      <c r="UTY832" s="32"/>
      <c r="UTZ832" s="32"/>
      <c r="UUA832" s="32"/>
      <c r="UUB832" s="32"/>
      <c r="UUC832" s="32"/>
      <c r="UUD832" s="32"/>
      <c r="UUE832" s="32"/>
      <c r="UUF832" s="32"/>
      <c r="UUG832" s="32"/>
      <c r="UUH832" s="32"/>
      <c r="UUI832" s="32"/>
      <c r="UUJ832" s="32"/>
      <c r="UUK832" s="32"/>
      <c r="UUL832" s="32"/>
      <c r="UUM832" s="32"/>
      <c r="UUN832" s="32"/>
      <c r="UUO832" s="32"/>
      <c r="UUP832" s="32"/>
      <c r="UUQ832" s="32"/>
      <c r="UUR832" s="32"/>
      <c r="UUS832" s="32"/>
      <c r="UUT832" s="32"/>
      <c r="UUU832" s="32"/>
      <c r="UUV832" s="32"/>
      <c r="UUW832" s="32"/>
      <c r="UUX832" s="32"/>
      <c r="UUY832" s="32"/>
      <c r="UUZ832" s="32"/>
      <c r="UVA832" s="32"/>
      <c r="UVB832" s="32"/>
      <c r="UVC832" s="32"/>
      <c r="UVD832" s="32"/>
      <c r="UVE832" s="32"/>
      <c r="UVF832" s="32"/>
      <c r="UVG832" s="32"/>
      <c r="UVH832" s="32"/>
      <c r="UVI832" s="32"/>
      <c r="UVJ832" s="32"/>
      <c r="UVK832" s="32"/>
      <c r="UVL832" s="32"/>
      <c r="UVM832" s="32"/>
      <c r="UVN832" s="32"/>
      <c r="UVO832" s="32"/>
      <c r="UVP832" s="32"/>
      <c r="UVQ832" s="32"/>
      <c r="UVR832" s="32"/>
      <c r="UVS832" s="32"/>
      <c r="UVT832" s="32"/>
      <c r="UVU832" s="32"/>
      <c r="UVV832" s="32"/>
      <c r="UVW832" s="32"/>
      <c r="UVX832" s="32"/>
      <c r="UVY832" s="32"/>
      <c r="UVZ832" s="32"/>
      <c r="UWA832" s="32"/>
      <c r="UWB832" s="32"/>
      <c r="UWC832" s="32"/>
      <c r="UWD832" s="32"/>
      <c r="UWE832" s="32"/>
      <c r="UWF832" s="32"/>
      <c r="UWG832" s="32"/>
      <c r="UWH832" s="32"/>
      <c r="UWI832" s="32"/>
      <c r="UWJ832" s="32"/>
      <c r="UWK832" s="32"/>
      <c r="UWL832" s="32"/>
      <c r="UWM832" s="32"/>
      <c r="UWN832" s="32"/>
      <c r="UWO832" s="32"/>
      <c r="UWP832" s="32"/>
      <c r="UWQ832" s="32"/>
      <c r="UWR832" s="32"/>
      <c r="UWS832" s="32"/>
      <c r="UWT832" s="32"/>
      <c r="UWU832" s="32"/>
      <c r="UWV832" s="32"/>
      <c r="UWW832" s="32"/>
      <c r="UWX832" s="32"/>
      <c r="UWY832" s="32"/>
      <c r="UWZ832" s="32"/>
      <c r="UXA832" s="32"/>
      <c r="UXB832" s="32"/>
      <c r="UXC832" s="32"/>
      <c r="UXD832" s="32"/>
      <c r="UXE832" s="32"/>
      <c r="UXF832" s="32"/>
      <c r="UXG832" s="32"/>
      <c r="UXH832" s="32"/>
      <c r="UXI832" s="32"/>
      <c r="UXJ832" s="32"/>
      <c r="UXK832" s="32"/>
      <c r="UXL832" s="32"/>
      <c r="UXM832" s="32"/>
      <c r="UXN832" s="32"/>
      <c r="UXO832" s="32"/>
      <c r="UXP832" s="32"/>
      <c r="UXQ832" s="32"/>
      <c r="UXR832" s="32"/>
      <c r="UXS832" s="32"/>
      <c r="UXT832" s="32"/>
      <c r="UXU832" s="32"/>
      <c r="UXV832" s="32"/>
      <c r="UXW832" s="32"/>
      <c r="UXX832" s="32"/>
      <c r="UXY832" s="32"/>
      <c r="UXZ832" s="32"/>
      <c r="UYA832" s="32"/>
      <c r="UYB832" s="32"/>
      <c r="UYC832" s="32"/>
      <c r="UYD832" s="32"/>
      <c r="UYE832" s="32"/>
      <c r="UYF832" s="32"/>
      <c r="UYG832" s="32"/>
      <c r="UYH832" s="32"/>
      <c r="UYI832" s="32"/>
      <c r="UYJ832" s="32"/>
      <c r="UYK832" s="32"/>
      <c r="UYL832" s="32"/>
      <c r="UYM832" s="32"/>
      <c r="UYN832" s="32"/>
      <c r="UYO832" s="32"/>
      <c r="UYP832" s="32"/>
      <c r="UYQ832" s="32"/>
      <c r="UYR832" s="32"/>
      <c r="UYS832" s="32"/>
      <c r="UYT832" s="32"/>
      <c r="UYU832" s="32"/>
      <c r="UYV832" s="32"/>
      <c r="UYW832" s="32"/>
      <c r="UYX832" s="32"/>
      <c r="UYY832" s="32"/>
      <c r="UYZ832" s="32"/>
      <c r="UZA832" s="32"/>
      <c r="UZB832" s="32"/>
      <c r="UZC832" s="32"/>
      <c r="UZD832" s="32"/>
      <c r="UZE832" s="32"/>
      <c r="UZF832" s="32"/>
      <c r="UZG832" s="32"/>
      <c r="UZH832" s="32"/>
      <c r="UZI832" s="32"/>
      <c r="UZJ832" s="32"/>
      <c r="UZK832" s="32"/>
      <c r="UZL832" s="32"/>
      <c r="UZM832" s="32"/>
      <c r="UZN832" s="32"/>
      <c r="UZO832" s="32"/>
      <c r="UZP832" s="32"/>
      <c r="UZQ832" s="32"/>
      <c r="UZR832" s="32"/>
      <c r="UZS832" s="32"/>
      <c r="UZT832" s="32"/>
      <c r="UZU832" s="32"/>
      <c r="UZV832" s="32"/>
      <c r="UZW832" s="32"/>
      <c r="UZX832" s="32"/>
      <c r="UZY832" s="32"/>
      <c r="UZZ832" s="32"/>
      <c r="VAA832" s="32"/>
      <c r="VAB832" s="32"/>
      <c r="VAC832" s="32"/>
      <c r="VAD832" s="32"/>
      <c r="VAE832" s="32"/>
      <c r="VAF832" s="32"/>
      <c r="VAG832" s="32"/>
      <c r="VAH832" s="32"/>
      <c r="VAI832" s="32"/>
      <c r="VAJ832" s="32"/>
      <c r="VAK832" s="32"/>
      <c r="VAL832" s="32"/>
      <c r="VAM832" s="32"/>
      <c r="VAN832" s="32"/>
      <c r="VAO832" s="32"/>
      <c r="VAP832" s="32"/>
      <c r="VAQ832" s="32"/>
      <c r="VAR832" s="32"/>
      <c r="VAS832" s="32"/>
      <c r="VAT832" s="32"/>
      <c r="VAU832" s="32"/>
      <c r="VAV832" s="32"/>
      <c r="VAW832" s="32"/>
      <c r="VAX832" s="32"/>
      <c r="VAY832" s="32"/>
      <c r="VAZ832" s="32"/>
      <c r="VBA832" s="32"/>
      <c r="VBB832" s="32"/>
      <c r="VBC832" s="32"/>
      <c r="VBD832" s="32"/>
      <c r="VBE832" s="32"/>
      <c r="VBF832" s="32"/>
      <c r="VBG832" s="32"/>
      <c r="VBH832" s="32"/>
      <c r="VBI832" s="32"/>
      <c r="VBJ832" s="32"/>
      <c r="VBK832" s="32"/>
      <c r="VBL832" s="32"/>
      <c r="VBM832" s="32"/>
      <c r="VBN832" s="32"/>
      <c r="VBO832" s="32"/>
      <c r="VBP832" s="32"/>
      <c r="VBQ832" s="32"/>
      <c r="VBR832" s="32"/>
      <c r="VBS832" s="32"/>
      <c r="VBT832" s="32"/>
      <c r="VBU832" s="32"/>
      <c r="VBV832" s="32"/>
      <c r="VBW832" s="32"/>
      <c r="VBX832" s="32"/>
      <c r="VBY832" s="32"/>
      <c r="VBZ832" s="32"/>
      <c r="VCA832" s="32"/>
      <c r="VCB832" s="32"/>
      <c r="VCC832" s="32"/>
      <c r="VCD832" s="32"/>
      <c r="VCE832" s="32"/>
      <c r="VCF832" s="32"/>
      <c r="VCG832" s="32"/>
      <c r="VCH832" s="32"/>
      <c r="VCI832" s="32"/>
      <c r="VCJ832" s="32"/>
      <c r="VCK832" s="32"/>
      <c r="VCL832" s="32"/>
      <c r="VCM832" s="32"/>
      <c r="VCN832" s="32"/>
      <c r="VCO832" s="32"/>
      <c r="VCP832" s="32"/>
      <c r="VCQ832" s="32"/>
      <c r="VCR832" s="32"/>
      <c r="VCS832" s="32"/>
      <c r="VCT832" s="32"/>
      <c r="VCU832" s="32"/>
      <c r="VCV832" s="32"/>
      <c r="VCW832" s="32"/>
      <c r="VCX832" s="32"/>
      <c r="VCY832" s="32"/>
      <c r="VCZ832" s="32"/>
      <c r="VDA832" s="32"/>
      <c r="VDB832" s="32"/>
      <c r="VDC832" s="32"/>
      <c r="VDD832" s="32"/>
      <c r="VDE832" s="32"/>
      <c r="VDF832" s="32"/>
      <c r="VDG832" s="32"/>
      <c r="VDH832" s="32"/>
      <c r="VDI832" s="32"/>
      <c r="VDJ832" s="32"/>
      <c r="VDK832" s="32"/>
      <c r="VDL832" s="32"/>
      <c r="VDM832" s="32"/>
      <c r="VDN832" s="32"/>
      <c r="VDO832" s="32"/>
      <c r="VDP832" s="32"/>
      <c r="VDQ832" s="32"/>
      <c r="VDR832" s="32"/>
      <c r="VDS832" s="32"/>
      <c r="VDT832" s="32"/>
      <c r="VDU832" s="32"/>
      <c r="VDV832" s="32"/>
      <c r="VDW832" s="32"/>
      <c r="VDX832" s="32"/>
      <c r="VDY832" s="32"/>
      <c r="VDZ832" s="32"/>
      <c r="VEA832" s="32"/>
      <c r="VEB832" s="32"/>
      <c r="VEC832" s="32"/>
      <c r="VED832" s="32"/>
      <c r="VEE832" s="32"/>
      <c r="VEF832" s="32"/>
      <c r="VEG832" s="32"/>
      <c r="VEH832" s="32"/>
      <c r="VEI832" s="32"/>
      <c r="VEJ832" s="32"/>
      <c r="VEK832" s="32"/>
      <c r="VEL832" s="32"/>
      <c r="VEM832" s="32"/>
      <c r="VEN832" s="32"/>
      <c r="VEO832" s="32"/>
      <c r="VEP832" s="32"/>
      <c r="VEQ832" s="32"/>
      <c r="VER832" s="32"/>
      <c r="VES832" s="32"/>
      <c r="VET832" s="32"/>
      <c r="VEU832" s="32"/>
      <c r="VEV832" s="32"/>
      <c r="VEW832" s="32"/>
      <c r="VEX832" s="32"/>
      <c r="VEY832" s="32"/>
      <c r="VEZ832" s="32"/>
      <c r="VFA832" s="32"/>
      <c r="VFB832" s="32"/>
      <c r="VFC832" s="32"/>
      <c r="VFD832" s="32"/>
      <c r="VFE832" s="32"/>
      <c r="VFF832" s="32"/>
      <c r="VFG832" s="32"/>
      <c r="VFH832" s="32"/>
      <c r="VFI832" s="32"/>
      <c r="VFJ832" s="32"/>
      <c r="VFK832" s="32"/>
      <c r="VFL832" s="32"/>
      <c r="VFM832" s="32"/>
      <c r="VFN832" s="32"/>
      <c r="VFO832" s="32"/>
      <c r="VFP832" s="32"/>
      <c r="VFQ832" s="32"/>
      <c r="VFR832" s="32"/>
      <c r="VFS832" s="32"/>
      <c r="VFT832" s="32"/>
      <c r="VFU832" s="32"/>
      <c r="VFV832" s="32"/>
      <c r="VFW832" s="32"/>
      <c r="VFX832" s="32"/>
      <c r="VFY832" s="32"/>
      <c r="VFZ832" s="32"/>
      <c r="VGA832" s="32"/>
      <c r="VGB832" s="32"/>
      <c r="VGC832" s="32"/>
      <c r="VGD832" s="32"/>
      <c r="VGE832" s="32"/>
      <c r="VGF832" s="32"/>
      <c r="VGG832" s="32"/>
      <c r="VGH832" s="32"/>
      <c r="VGI832" s="32"/>
      <c r="VGJ832" s="32"/>
      <c r="VGK832" s="32"/>
      <c r="VGL832" s="32"/>
      <c r="VGM832" s="32"/>
      <c r="VGN832" s="32"/>
      <c r="VGO832" s="32"/>
      <c r="VGP832" s="32"/>
      <c r="VGQ832" s="32"/>
      <c r="VGR832" s="32"/>
      <c r="VGS832" s="32"/>
      <c r="VGT832" s="32"/>
      <c r="VGU832" s="32"/>
      <c r="VGV832" s="32"/>
      <c r="VGW832" s="32"/>
      <c r="VGX832" s="32"/>
      <c r="VGY832" s="32"/>
      <c r="VGZ832" s="32"/>
      <c r="VHA832" s="32"/>
      <c r="VHB832" s="32"/>
      <c r="VHC832" s="32"/>
      <c r="VHD832" s="32"/>
      <c r="VHE832" s="32"/>
      <c r="VHF832" s="32"/>
      <c r="VHG832" s="32"/>
      <c r="VHH832" s="32"/>
      <c r="VHI832" s="32"/>
      <c r="VHJ832" s="32"/>
      <c r="VHK832" s="32"/>
      <c r="VHL832" s="32"/>
      <c r="VHM832" s="32"/>
      <c r="VHN832" s="32"/>
      <c r="VHO832" s="32"/>
      <c r="VHP832" s="32"/>
      <c r="VHQ832" s="32"/>
      <c r="VHR832" s="32"/>
      <c r="VHS832" s="32"/>
      <c r="VHT832" s="32"/>
      <c r="VHU832" s="32"/>
      <c r="VHV832" s="32"/>
      <c r="VHW832" s="32"/>
      <c r="VHX832" s="32"/>
      <c r="VHY832" s="32"/>
      <c r="VHZ832" s="32"/>
      <c r="VIA832" s="32"/>
      <c r="VIB832" s="32"/>
      <c r="VIC832" s="32"/>
      <c r="VID832" s="32"/>
      <c r="VIE832" s="32"/>
      <c r="VIF832" s="32"/>
      <c r="VIG832" s="32"/>
      <c r="VIH832" s="32"/>
      <c r="VII832" s="32"/>
      <c r="VIJ832" s="32"/>
      <c r="VIK832" s="32"/>
      <c r="VIL832" s="32"/>
      <c r="VIM832" s="32"/>
      <c r="VIN832" s="32"/>
      <c r="VIO832" s="32"/>
      <c r="VIP832" s="32"/>
      <c r="VIQ832" s="32"/>
      <c r="VIR832" s="32"/>
      <c r="VIS832" s="32"/>
      <c r="VIT832" s="32"/>
      <c r="VIU832" s="32"/>
      <c r="VIV832" s="32"/>
      <c r="VIW832" s="32"/>
      <c r="VIX832" s="32"/>
      <c r="VIY832" s="32"/>
      <c r="VIZ832" s="32"/>
      <c r="VJA832" s="32"/>
      <c r="VJB832" s="32"/>
      <c r="VJC832" s="32"/>
      <c r="VJD832" s="32"/>
      <c r="VJE832" s="32"/>
      <c r="VJF832" s="32"/>
      <c r="VJG832" s="32"/>
      <c r="VJH832" s="32"/>
      <c r="VJI832" s="32"/>
      <c r="VJJ832" s="32"/>
      <c r="VJK832" s="32"/>
      <c r="VJL832" s="32"/>
      <c r="VJM832" s="32"/>
      <c r="VJN832" s="32"/>
      <c r="VJO832" s="32"/>
      <c r="VJP832" s="32"/>
      <c r="VJQ832" s="32"/>
      <c r="VJR832" s="32"/>
      <c r="VJS832" s="32"/>
      <c r="VJT832" s="32"/>
      <c r="VJU832" s="32"/>
      <c r="VJV832" s="32"/>
      <c r="VJW832" s="32"/>
      <c r="VJX832" s="32"/>
      <c r="VJY832" s="32"/>
      <c r="VJZ832" s="32"/>
      <c r="VKA832" s="32"/>
      <c r="VKB832" s="32"/>
      <c r="VKC832" s="32"/>
      <c r="VKD832" s="32"/>
      <c r="VKE832" s="32"/>
      <c r="VKF832" s="32"/>
      <c r="VKG832" s="32"/>
      <c r="VKH832" s="32"/>
      <c r="VKI832" s="32"/>
      <c r="VKJ832" s="32"/>
      <c r="VKK832" s="32"/>
      <c r="VKL832" s="32"/>
      <c r="VKM832" s="32"/>
      <c r="VKN832" s="32"/>
      <c r="VKO832" s="32"/>
      <c r="VKP832" s="32"/>
      <c r="VKQ832" s="32"/>
      <c r="VKR832" s="32"/>
      <c r="VKS832" s="32"/>
      <c r="VKT832" s="32"/>
      <c r="VKU832" s="32"/>
      <c r="VKV832" s="32"/>
      <c r="VKW832" s="32"/>
      <c r="VKX832" s="32"/>
      <c r="VKY832" s="32"/>
      <c r="VKZ832" s="32"/>
      <c r="VLA832" s="32"/>
      <c r="VLB832" s="32"/>
      <c r="VLC832" s="32"/>
      <c r="VLD832" s="32"/>
      <c r="VLE832" s="32"/>
      <c r="VLF832" s="32"/>
      <c r="VLG832" s="32"/>
      <c r="VLH832" s="32"/>
      <c r="VLI832" s="32"/>
      <c r="VLJ832" s="32"/>
      <c r="VLK832" s="32"/>
      <c r="VLL832" s="32"/>
      <c r="VLM832" s="32"/>
      <c r="VLN832" s="32"/>
      <c r="VLO832" s="32"/>
      <c r="VLP832" s="32"/>
      <c r="VLQ832" s="32"/>
      <c r="VLR832" s="32"/>
      <c r="VLS832" s="32"/>
      <c r="VLT832" s="32"/>
      <c r="VLU832" s="32"/>
      <c r="VLV832" s="32"/>
      <c r="VLW832" s="32"/>
      <c r="VLX832" s="32"/>
      <c r="VLY832" s="32"/>
      <c r="VLZ832" s="32"/>
      <c r="VMA832" s="32"/>
      <c r="VMB832" s="32"/>
      <c r="VMC832" s="32"/>
      <c r="VMD832" s="32"/>
      <c r="VME832" s="32"/>
      <c r="VMF832" s="32"/>
      <c r="VMG832" s="32"/>
      <c r="VMH832" s="32"/>
      <c r="VMI832" s="32"/>
      <c r="VMJ832" s="32"/>
      <c r="VMK832" s="32"/>
      <c r="VML832" s="32"/>
      <c r="VMM832" s="32"/>
      <c r="VMN832" s="32"/>
      <c r="VMO832" s="32"/>
      <c r="VMP832" s="32"/>
      <c r="VMQ832" s="32"/>
      <c r="VMR832" s="32"/>
      <c r="VMS832" s="32"/>
      <c r="VMT832" s="32"/>
      <c r="VMU832" s="32"/>
      <c r="VMV832" s="32"/>
      <c r="VMW832" s="32"/>
      <c r="VMX832" s="32"/>
      <c r="VMY832" s="32"/>
      <c r="VMZ832" s="32"/>
      <c r="VNA832" s="32"/>
      <c r="VNB832" s="32"/>
      <c r="VNC832" s="32"/>
      <c r="VND832" s="32"/>
      <c r="VNE832" s="32"/>
      <c r="VNF832" s="32"/>
      <c r="VNG832" s="32"/>
      <c r="VNH832" s="32"/>
      <c r="VNI832" s="32"/>
      <c r="VNJ832" s="32"/>
      <c r="VNK832" s="32"/>
      <c r="VNL832" s="32"/>
      <c r="VNM832" s="32"/>
      <c r="VNN832" s="32"/>
      <c r="VNO832" s="32"/>
      <c r="VNP832" s="32"/>
      <c r="VNQ832" s="32"/>
      <c r="VNR832" s="32"/>
      <c r="VNS832" s="32"/>
      <c r="VNT832" s="32"/>
      <c r="VNU832" s="32"/>
      <c r="VNV832" s="32"/>
      <c r="VNW832" s="32"/>
      <c r="VNX832" s="32"/>
      <c r="VNY832" s="32"/>
      <c r="VNZ832" s="32"/>
      <c r="VOA832" s="32"/>
      <c r="VOB832" s="32"/>
      <c r="VOC832" s="32"/>
      <c r="VOD832" s="32"/>
      <c r="VOE832" s="32"/>
      <c r="VOF832" s="32"/>
      <c r="VOG832" s="32"/>
      <c r="VOH832" s="32"/>
      <c r="VOI832" s="32"/>
      <c r="VOJ832" s="32"/>
      <c r="VOK832" s="32"/>
      <c r="VOL832" s="32"/>
      <c r="VOM832" s="32"/>
      <c r="VON832" s="32"/>
      <c r="VOO832" s="32"/>
      <c r="VOP832" s="32"/>
      <c r="VOQ832" s="32"/>
      <c r="VOR832" s="32"/>
      <c r="VOS832" s="32"/>
      <c r="VOT832" s="32"/>
      <c r="VOU832" s="32"/>
      <c r="VOV832" s="32"/>
      <c r="VOW832" s="32"/>
      <c r="VOX832" s="32"/>
      <c r="VOY832" s="32"/>
      <c r="VOZ832" s="32"/>
      <c r="VPA832" s="32"/>
      <c r="VPB832" s="32"/>
      <c r="VPC832" s="32"/>
      <c r="VPD832" s="32"/>
      <c r="VPE832" s="32"/>
      <c r="VPF832" s="32"/>
      <c r="VPG832" s="32"/>
      <c r="VPH832" s="32"/>
      <c r="VPI832" s="32"/>
      <c r="VPJ832" s="32"/>
      <c r="VPK832" s="32"/>
      <c r="VPL832" s="32"/>
      <c r="VPM832" s="32"/>
      <c r="VPN832" s="32"/>
      <c r="VPO832" s="32"/>
      <c r="VPP832" s="32"/>
      <c r="VPQ832" s="32"/>
      <c r="VPR832" s="32"/>
      <c r="VPS832" s="32"/>
      <c r="VPT832" s="32"/>
      <c r="VPU832" s="32"/>
      <c r="VPV832" s="32"/>
      <c r="VPW832" s="32"/>
      <c r="VPX832" s="32"/>
      <c r="VPY832" s="32"/>
      <c r="VPZ832" s="32"/>
      <c r="VQA832" s="32"/>
      <c r="VQB832" s="32"/>
      <c r="VQC832" s="32"/>
      <c r="VQD832" s="32"/>
      <c r="VQE832" s="32"/>
      <c r="VQF832" s="32"/>
      <c r="VQG832" s="32"/>
      <c r="VQH832" s="32"/>
      <c r="VQI832" s="32"/>
      <c r="VQJ832" s="32"/>
      <c r="VQK832" s="32"/>
      <c r="VQL832" s="32"/>
      <c r="VQM832" s="32"/>
      <c r="VQN832" s="32"/>
      <c r="VQO832" s="32"/>
      <c r="VQP832" s="32"/>
      <c r="VQQ832" s="32"/>
      <c r="VQR832" s="32"/>
      <c r="VQS832" s="32"/>
      <c r="VQT832" s="32"/>
      <c r="VQU832" s="32"/>
      <c r="VQV832" s="32"/>
      <c r="VQW832" s="32"/>
      <c r="VQX832" s="32"/>
      <c r="VQY832" s="32"/>
      <c r="VQZ832" s="32"/>
      <c r="VRA832" s="32"/>
      <c r="VRB832" s="32"/>
      <c r="VRC832" s="32"/>
      <c r="VRD832" s="32"/>
      <c r="VRE832" s="32"/>
      <c r="VRF832" s="32"/>
      <c r="VRG832" s="32"/>
      <c r="VRH832" s="32"/>
      <c r="VRI832" s="32"/>
      <c r="VRJ832" s="32"/>
      <c r="VRK832" s="32"/>
      <c r="VRL832" s="32"/>
      <c r="VRM832" s="32"/>
      <c r="VRN832" s="32"/>
      <c r="VRO832" s="32"/>
      <c r="VRP832" s="32"/>
      <c r="VRQ832" s="32"/>
      <c r="VRR832" s="32"/>
      <c r="VRS832" s="32"/>
      <c r="VRT832" s="32"/>
      <c r="VRU832" s="32"/>
      <c r="VRV832" s="32"/>
      <c r="VRW832" s="32"/>
      <c r="VRX832" s="32"/>
      <c r="VRY832" s="32"/>
      <c r="VRZ832" s="32"/>
      <c r="VSA832" s="32"/>
      <c r="VSB832" s="32"/>
      <c r="VSC832" s="32"/>
      <c r="VSD832" s="32"/>
      <c r="VSE832" s="32"/>
      <c r="VSF832" s="32"/>
      <c r="VSG832" s="32"/>
      <c r="VSH832" s="32"/>
      <c r="VSI832" s="32"/>
      <c r="VSJ832" s="32"/>
      <c r="VSK832" s="32"/>
      <c r="VSL832" s="32"/>
      <c r="VSM832" s="32"/>
      <c r="VSN832" s="32"/>
      <c r="VSO832" s="32"/>
      <c r="VSP832" s="32"/>
      <c r="VSQ832" s="32"/>
      <c r="VSR832" s="32"/>
      <c r="VSS832" s="32"/>
      <c r="VST832" s="32"/>
      <c r="VSU832" s="32"/>
      <c r="VSV832" s="32"/>
      <c r="VSW832" s="32"/>
      <c r="VSX832" s="32"/>
      <c r="VSY832" s="32"/>
      <c r="VSZ832" s="32"/>
      <c r="VTA832" s="32"/>
      <c r="VTB832" s="32"/>
      <c r="VTC832" s="32"/>
      <c r="VTD832" s="32"/>
      <c r="VTE832" s="32"/>
      <c r="VTF832" s="32"/>
      <c r="VTG832" s="32"/>
      <c r="VTH832" s="32"/>
      <c r="VTI832" s="32"/>
      <c r="VTJ832" s="32"/>
      <c r="VTK832" s="32"/>
      <c r="VTL832" s="32"/>
      <c r="VTM832" s="32"/>
      <c r="VTN832" s="32"/>
      <c r="VTO832" s="32"/>
      <c r="VTP832" s="32"/>
      <c r="VTQ832" s="32"/>
      <c r="VTR832" s="32"/>
      <c r="VTS832" s="32"/>
      <c r="VTT832" s="32"/>
      <c r="VTU832" s="32"/>
      <c r="VTV832" s="32"/>
      <c r="VTW832" s="32"/>
      <c r="VTX832" s="32"/>
      <c r="VTY832" s="32"/>
      <c r="VTZ832" s="32"/>
      <c r="VUA832" s="32"/>
      <c r="VUB832" s="32"/>
      <c r="VUC832" s="32"/>
      <c r="VUD832" s="32"/>
      <c r="VUE832" s="32"/>
      <c r="VUF832" s="32"/>
      <c r="VUG832" s="32"/>
      <c r="VUH832" s="32"/>
      <c r="VUI832" s="32"/>
      <c r="VUJ832" s="32"/>
      <c r="VUK832" s="32"/>
      <c r="VUL832" s="32"/>
      <c r="VUM832" s="32"/>
      <c r="VUN832" s="32"/>
      <c r="VUO832" s="32"/>
      <c r="VUP832" s="32"/>
      <c r="VUQ832" s="32"/>
      <c r="VUR832" s="32"/>
      <c r="VUS832" s="32"/>
      <c r="VUT832" s="32"/>
      <c r="VUU832" s="32"/>
      <c r="VUV832" s="32"/>
      <c r="VUW832" s="32"/>
      <c r="VUX832" s="32"/>
      <c r="VUY832" s="32"/>
      <c r="VUZ832" s="32"/>
      <c r="VVA832" s="32"/>
      <c r="VVB832" s="32"/>
      <c r="VVC832" s="32"/>
      <c r="VVD832" s="32"/>
      <c r="VVE832" s="32"/>
      <c r="VVF832" s="32"/>
      <c r="VVG832" s="32"/>
      <c r="VVH832" s="32"/>
      <c r="VVI832" s="32"/>
      <c r="VVJ832" s="32"/>
      <c r="VVK832" s="32"/>
      <c r="VVL832" s="32"/>
      <c r="VVM832" s="32"/>
      <c r="VVN832" s="32"/>
      <c r="VVO832" s="32"/>
      <c r="VVP832" s="32"/>
      <c r="VVQ832" s="32"/>
      <c r="VVR832" s="32"/>
      <c r="VVS832" s="32"/>
      <c r="VVT832" s="32"/>
      <c r="VVU832" s="32"/>
      <c r="VVV832" s="32"/>
      <c r="VVW832" s="32"/>
      <c r="VVX832" s="32"/>
      <c r="VVY832" s="32"/>
      <c r="VVZ832" s="32"/>
      <c r="VWA832" s="32"/>
      <c r="VWB832" s="32"/>
      <c r="VWC832" s="32"/>
      <c r="VWD832" s="32"/>
      <c r="VWE832" s="32"/>
      <c r="VWF832" s="32"/>
      <c r="VWG832" s="32"/>
      <c r="VWH832" s="32"/>
      <c r="VWI832" s="32"/>
      <c r="VWJ832" s="32"/>
      <c r="VWK832" s="32"/>
      <c r="VWL832" s="32"/>
      <c r="VWM832" s="32"/>
      <c r="VWN832" s="32"/>
      <c r="VWO832" s="32"/>
      <c r="VWP832" s="32"/>
      <c r="VWQ832" s="32"/>
      <c r="VWR832" s="32"/>
      <c r="VWS832" s="32"/>
      <c r="VWT832" s="32"/>
      <c r="VWU832" s="32"/>
      <c r="VWV832" s="32"/>
      <c r="VWW832" s="32"/>
      <c r="VWX832" s="32"/>
      <c r="VWY832" s="32"/>
      <c r="VWZ832" s="32"/>
      <c r="VXA832" s="32"/>
      <c r="VXB832" s="32"/>
      <c r="VXC832" s="32"/>
      <c r="VXD832" s="32"/>
      <c r="VXE832" s="32"/>
      <c r="VXF832" s="32"/>
      <c r="VXG832" s="32"/>
      <c r="VXH832" s="32"/>
      <c r="VXI832" s="32"/>
      <c r="VXJ832" s="32"/>
      <c r="VXK832" s="32"/>
      <c r="VXL832" s="32"/>
      <c r="VXM832" s="32"/>
      <c r="VXN832" s="32"/>
      <c r="VXO832" s="32"/>
      <c r="VXP832" s="32"/>
      <c r="VXQ832" s="32"/>
      <c r="VXR832" s="32"/>
      <c r="VXS832" s="32"/>
      <c r="VXT832" s="32"/>
      <c r="VXU832" s="32"/>
      <c r="VXV832" s="32"/>
      <c r="VXW832" s="32"/>
      <c r="VXX832" s="32"/>
      <c r="VXY832" s="32"/>
      <c r="VXZ832" s="32"/>
      <c r="VYA832" s="32"/>
      <c r="VYB832" s="32"/>
      <c r="VYC832" s="32"/>
      <c r="VYD832" s="32"/>
      <c r="VYE832" s="32"/>
      <c r="VYF832" s="32"/>
      <c r="VYG832" s="32"/>
      <c r="VYH832" s="32"/>
      <c r="VYI832" s="32"/>
      <c r="VYJ832" s="32"/>
      <c r="VYK832" s="32"/>
      <c r="VYL832" s="32"/>
      <c r="VYM832" s="32"/>
      <c r="VYN832" s="32"/>
      <c r="VYO832" s="32"/>
      <c r="VYP832" s="32"/>
      <c r="VYQ832" s="32"/>
      <c r="VYR832" s="32"/>
      <c r="VYS832" s="32"/>
      <c r="VYT832" s="32"/>
      <c r="VYU832" s="32"/>
      <c r="VYV832" s="32"/>
      <c r="VYW832" s="32"/>
      <c r="VYX832" s="32"/>
      <c r="VYY832" s="32"/>
      <c r="VYZ832" s="32"/>
      <c r="VZA832" s="32"/>
      <c r="VZB832" s="32"/>
      <c r="VZC832" s="32"/>
      <c r="VZD832" s="32"/>
      <c r="VZE832" s="32"/>
      <c r="VZF832" s="32"/>
      <c r="VZG832" s="32"/>
      <c r="VZH832" s="32"/>
      <c r="VZI832" s="32"/>
      <c r="VZJ832" s="32"/>
      <c r="VZK832" s="32"/>
      <c r="VZL832" s="32"/>
      <c r="VZM832" s="32"/>
      <c r="VZN832" s="32"/>
      <c r="VZO832" s="32"/>
      <c r="VZP832" s="32"/>
      <c r="VZQ832" s="32"/>
      <c r="VZR832" s="32"/>
      <c r="VZS832" s="32"/>
      <c r="VZT832" s="32"/>
      <c r="VZU832" s="32"/>
      <c r="VZV832" s="32"/>
      <c r="VZW832" s="32"/>
      <c r="VZX832" s="32"/>
      <c r="VZY832" s="32"/>
      <c r="VZZ832" s="32"/>
      <c r="WAA832" s="32"/>
      <c r="WAB832" s="32"/>
      <c r="WAC832" s="32"/>
      <c r="WAD832" s="32"/>
      <c r="WAE832" s="32"/>
      <c r="WAF832" s="32"/>
      <c r="WAG832" s="32"/>
      <c r="WAH832" s="32"/>
      <c r="WAI832" s="32"/>
      <c r="WAJ832" s="32"/>
      <c r="WAK832" s="32"/>
      <c r="WAL832" s="32"/>
      <c r="WAM832" s="32"/>
      <c r="WAN832" s="32"/>
      <c r="WAO832" s="32"/>
      <c r="WAP832" s="32"/>
      <c r="WAQ832" s="32"/>
      <c r="WAR832" s="32"/>
      <c r="WAS832" s="32"/>
      <c r="WAT832" s="32"/>
      <c r="WAU832" s="32"/>
      <c r="WAV832" s="32"/>
      <c r="WAW832" s="32"/>
      <c r="WAX832" s="32"/>
      <c r="WAY832" s="32"/>
      <c r="WAZ832" s="32"/>
      <c r="WBA832" s="32"/>
      <c r="WBB832" s="32"/>
      <c r="WBC832" s="32"/>
      <c r="WBD832" s="32"/>
      <c r="WBE832" s="32"/>
      <c r="WBF832" s="32"/>
      <c r="WBG832" s="32"/>
      <c r="WBH832" s="32"/>
      <c r="WBI832" s="32"/>
      <c r="WBJ832" s="32"/>
      <c r="WBK832" s="32"/>
      <c r="WBL832" s="32"/>
      <c r="WBM832" s="32"/>
      <c r="WBN832" s="32"/>
      <c r="WBO832" s="32"/>
      <c r="WBP832" s="32"/>
      <c r="WBQ832" s="32"/>
      <c r="WBR832" s="32"/>
      <c r="WBS832" s="32"/>
      <c r="WBT832" s="32"/>
      <c r="WBU832" s="32"/>
      <c r="WBV832" s="32"/>
      <c r="WBW832" s="32"/>
      <c r="WBX832" s="32"/>
      <c r="WBY832" s="32"/>
      <c r="WBZ832" s="32"/>
      <c r="WCA832" s="32"/>
      <c r="WCB832" s="32"/>
      <c r="WCC832" s="32"/>
      <c r="WCD832" s="32"/>
      <c r="WCE832" s="32"/>
      <c r="WCF832" s="32"/>
      <c r="WCG832" s="32"/>
      <c r="WCH832" s="32"/>
      <c r="WCI832" s="32"/>
      <c r="WCJ832" s="32"/>
      <c r="WCK832" s="32"/>
      <c r="WCL832" s="32"/>
      <c r="WCM832" s="32"/>
      <c r="WCN832" s="32"/>
      <c r="WCO832" s="32"/>
      <c r="WCP832" s="32"/>
      <c r="WCQ832" s="32"/>
      <c r="WCR832" s="32"/>
      <c r="WCS832" s="32"/>
      <c r="WCT832" s="32"/>
      <c r="WCU832" s="32"/>
      <c r="WCV832" s="32"/>
      <c r="WCW832" s="32"/>
      <c r="WCX832" s="32"/>
      <c r="WCY832" s="32"/>
      <c r="WCZ832" s="32"/>
      <c r="WDA832" s="32"/>
      <c r="WDB832" s="32"/>
      <c r="WDC832" s="32"/>
      <c r="WDD832" s="32"/>
      <c r="WDE832" s="32"/>
      <c r="WDF832" s="32"/>
      <c r="WDG832" s="32"/>
      <c r="WDH832" s="32"/>
      <c r="WDI832" s="32"/>
      <c r="WDJ832" s="32"/>
      <c r="WDK832" s="32"/>
      <c r="WDL832" s="32"/>
      <c r="WDM832" s="32"/>
      <c r="WDN832" s="32"/>
      <c r="WDO832" s="32"/>
      <c r="WDP832" s="32"/>
      <c r="WDQ832" s="32"/>
      <c r="WDR832" s="32"/>
      <c r="WDS832" s="32"/>
      <c r="WDT832" s="32"/>
      <c r="WDU832" s="32"/>
      <c r="WDV832" s="32"/>
      <c r="WDW832" s="32"/>
      <c r="WDX832" s="32"/>
      <c r="WDY832" s="32"/>
      <c r="WDZ832" s="32"/>
      <c r="WEA832" s="32"/>
      <c r="WEB832" s="32"/>
      <c r="WEC832" s="32"/>
      <c r="WED832" s="32"/>
      <c r="WEE832" s="32"/>
      <c r="WEF832" s="32"/>
      <c r="WEG832" s="32"/>
      <c r="WEH832" s="32"/>
      <c r="WEI832" s="32"/>
      <c r="WEJ832" s="32"/>
      <c r="WEK832" s="32"/>
      <c r="WEL832" s="32"/>
      <c r="WEM832" s="32"/>
      <c r="WEN832" s="32"/>
      <c r="WEO832" s="32"/>
      <c r="WEP832" s="32"/>
      <c r="WEQ832" s="32"/>
      <c r="WER832" s="32"/>
      <c r="WES832" s="32"/>
      <c r="WET832" s="32"/>
      <c r="WEU832" s="32"/>
      <c r="WEV832" s="32"/>
      <c r="WEW832" s="32"/>
      <c r="WEX832" s="32"/>
      <c r="WEY832" s="32"/>
      <c r="WEZ832" s="32"/>
      <c r="WFA832" s="32"/>
      <c r="WFB832" s="32"/>
      <c r="WFC832" s="32"/>
      <c r="WFD832" s="32"/>
      <c r="WFE832" s="32"/>
      <c r="WFF832" s="32"/>
      <c r="WFG832" s="32"/>
      <c r="WFH832" s="32"/>
      <c r="WFI832" s="32"/>
      <c r="WFJ832" s="32"/>
      <c r="WFK832" s="32"/>
      <c r="WFL832" s="32"/>
      <c r="WFM832" s="32"/>
      <c r="WFN832" s="32"/>
      <c r="WFO832" s="32"/>
      <c r="WFP832" s="32"/>
      <c r="WFQ832" s="32"/>
      <c r="WFR832" s="32"/>
      <c r="WFS832" s="32"/>
      <c r="WFT832" s="32"/>
      <c r="WFU832" s="32"/>
      <c r="WFV832" s="32"/>
      <c r="WFW832" s="32"/>
      <c r="WFX832" s="32"/>
      <c r="WFY832" s="32"/>
      <c r="WFZ832" s="32"/>
      <c r="WGA832" s="32"/>
      <c r="WGB832" s="32"/>
      <c r="WGC832" s="32"/>
      <c r="WGD832" s="32"/>
      <c r="WGE832" s="32"/>
      <c r="WGF832" s="32"/>
      <c r="WGG832" s="32"/>
      <c r="WGH832" s="32"/>
      <c r="WGI832" s="32"/>
      <c r="WGJ832" s="32"/>
      <c r="WGK832" s="32"/>
      <c r="WGL832" s="32"/>
      <c r="WGM832" s="32"/>
      <c r="WGN832" s="32"/>
      <c r="WGO832" s="32"/>
      <c r="WGP832" s="32"/>
      <c r="WGQ832" s="32"/>
      <c r="WGR832" s="32"/>
      <c r="WGS832" s="32"/>
      <c r="WGT832" s="32"/>
      <c r="WGU832" s="32"/>
      <c r="WGV832" s="32"/>
      <c r="WGW832" s="32"/>
      <c r="WGX832" s="32"/>
      <c r="WGY832" s="32"/>
      <c r="WGZ832" s="32"/>
      <c r="WHA832" s="32"/>
      <c r="WHB832" s="32"/>
      <c r="WHC832" s="32"/>
      <c r="WHD832" s="32"/>
      <c r="WHE832" s="32"/>
      <c r="WHF832" s="32"/>
      <c r="WHG832" s="32"/>
      <c r="WHH832" s="32"/>
      <c r="WHI832" s="32"/>
      <c r="WHJ832" s="32"/>
      <c r="WHK832" s="32"/>
      <c r="WHL832" s="32"/>
      <c r="WHM832" s="32"/>
      <c r="WHN832" s="32"/>
      <c r="WHO832" s="32"/>
      <c r="WHP832" s="32"/>
      <c r="WHQ832" s="32"/>
      <c r="WHR832" s="32"/>
      <c r="WHS832" s="32"/>
      <c r="WHT832" s="32"/>
      <c r="WHU832" s="32"/>
      <c r="WHV832" s="32"/>
      <c r="WHW832" s="32"/>
      <c r="WHX832" s="32"/>
      <c r="WHY832" s="32"/>
      <c r="WHZ832" s="32"/>
      <c r="WIA832" s="32"/>
      <c r="WIB832" s="32"/>
      <c r="WIC832" s="32"/>
      <c r="WID832" s="32"/>
      <c r="WIE832" s="32"/>
      <c r="WIF832" s="32"/>
      <c r="WIG832" s="32"/>
      <c r="WIH832" s="32"/>
      <c r="WII832" s="32"/>
      <c r="WIJ832" s="32"/>
      <c r="WIK832" s="32"/>
      <c r="WIL832" s="32"/>
      <c r="WIM832" s="32"/>
      <c r="WIN832" s="32"/>
      <c r="WIO832" s="32"/>
      <c r="WIP832" s="32"/>
      <c r="WIQ832" s="32"/>
      <c r="WIR832" s="32"/>
      <c r="WIS832" s="32"/>
      <c r="WIT832" s="32"/>
      <c r="WIU832" s="32"/>
      <c r="WIV832" s="32"/>
      <c r="WIW832" s="32"/>
      <c r="WIX832" s="32"/>
      <c r="WIY832" s="32"/>
      <c r="WIZ832" s="32"/>
      <c r="WJA832" s="32"/>
      <c r="WJB832" s="32"/>
      <c r="WJC832" s="32"/>
      <c r="WJD832" s="32"/>
      <c r="WJE832" s="32"/>
      <c r="WJF832" s="32"/>
      <c r="WJG832" s="32"/>
      <c r="WJH832" s="32"/>
      <c r="WJI832" s="32"/>
      <c r="WJJ832" s="32"/>
      <c r="WJK832" s="32"/>
      <c r="WJL832" s="32"/>
      <c r="WJM832" s="32"/>
      <c r="WJN832" s="32"/>
      <c r="WJO832" s="32"/>
      <c r="WJP832" s="32"/>
      <c r="WJQ832" s="32"/>
      <c r="WJR832" s="32"/>
      <c r="WJS832" s="32"/>
      <c r="WJT832" s="32"/>
      <c r="WJU832" s="32"/>
      <c r="WJV832" s="32"/>
      <c r="WJW832" s="32"/>
      <c r="WJX832" s="32"/>
      <c r="WJY832" s="32"/>
      <c r="WJZ832" s="32"/>
      <c r="WKA832" s="32"/>
      <c r="WKB832" s="32"/>
      <c r="WKC832" s="32"/>
      <c r="WKD832" s="32"/>
      <c r="WKE832" s="32"/>
      <c r="WKF832" s="32"/>
      <c r="WKG832" s="32"/>
      <c r="WKH832" s="32"/>
      <c r="WKI832" s="32"/>
      <c r="WKJ832" s="32"/>
      <c r="WKK832" s="32"/>
      <c r="WKL832" s="32"/>
      <c r="WKM832" s="32"/>
      <c r="WKN832" s="32"/>
      <c r="WKO832" s="32"/>
      <c r="WKP832" s="32"/>
      <c r="WKQ832" s="32"/>
      <c r="WKR832" s="32"/>
      <c r="WKS832" s="32"/>
      <c r="WKT832" s="32"/>
      <c r="WKU832" s="32"/>
      <c r="WKV832" s="32"/>
      <c r="WKW832" s="32"/>
      <c r="WKX832" s="32"/>
      <c r="WKY832" s="32"/>
      <c r="WKZ832" s="32"/>
      <c r="WLA832" s="32"/>
      <c r="WLB832" s="32"/>
      <c r="WLC832" s="32"/>
      <c r="WLD832" s="32"/>
      <c r="WLE832" s="32"/>
      <c r="WLF832" s="32"/>
      <c r="WLG832" s="32"/>
      <c r="WLH832" s="32"/>
      <c r="WLI832" s="32"/>
      <c r="WLJ832" s="32"/>
      <c r="WLK832" s="32"/>
      <c r="WLL832" s="32"/>
      <c r="WLM832" s="32"/>
      <c r="WLN832" s="32"/>
      <c r="WLO832" s="32"/>
      <c r="WLP832" s="32"/>
      <c r="WLQ832" s="32"/>
      <c r="WLR832" s="32"/>
      <c r="WLS832" s="32"/>
      <c r="WLT832" s="32"/>
      <c r="WLU832" s="32"/>
      <c r="WLV832" s="32"/>
      <c r="WLW832" s="32"/>
      <c r="WLX832" s="32"/>
      <c r="WLY832" s="32"/>
      <c r="WLZ832" s="32"/>
      <c r="WMA832" s="32"/>
      <c r="WMB832" s="32"/>
      <c r="WMC832" s="32"/>
      <c r="WMD832" s="32"/>
      <c r="WME832" s="32"/>
      <c r="WMF832" s="32"/>
      <c r="WMG832" s="32"/>
      <c r="WMH832" s="32"/>
      <c r="WMI832" s="32"/>
      <c r="WMJ832" s="32"/>
      <c r="WMK832" s="32"/>
      <c r="WML832" s="32"/>
      <c r="WMM832" s="32"/>
      <c r="WMN832" s="32"/>
      <c r="WMO832" s="32"/>
      <c r="WMP832" s="32"/>
      <c r="WMQ832" s="32"/>
      <c r="WMR832" s="32"/>
      <c r="WMS832" s="32"/>
      <c r="WMT832" s="32"/>
      <c r="WMU832" s="32"/>
      <c r="WMV832" s="32"/>
      <c r="WMW832" s="32"/>
      <c r="WMX832" s="32"/>
      <c r="WMY832" s="32"/>
      <c r="WMZ832" s="32"/>
      <c r="WNA832" s="32"/>
      <c r="WNB832" s="32"/>
      <c r="WNC832" s="32"/>
      <c r="WND832" s="32"/>
      <c r="WNE832" s="32"/>
      <c r="WNF832" s="32"/>
      <c r="WNG832" s="32"/>
      <c r="WNH832" s="32"/>
      <c r="WNI832" s="32"/>
      <c r="WNJ832" s="32"/>
      <c r="WNK832" s="32"/>
      <c r="WNL832" s="32"/>
      <c r="WNM832" s="32"/>
      <c r="WNN832" s="32"/>
      <c r="WNO832" s="32"/>
      <c r="WNP832" s="32"/>
      <c r="WNQ832" s="32"/>
      <c r="WNR832" s="32"/>
      <c r="WNS832" s="32"/>
      <c r="WNT832" s="32"/>
      <c r="WNU832" s="32"/>
      <c r="WNV832" s="32"/>
      <c r="WNW832" s="32"/>
      <c r="WNX832" s="32"/>
      <c r="WNY832" s="32"/>
      <c r="WNZ832" s="32"/>
      <c r="WOA832" s="32"/>
      <c r="WOB832" s="32"/>
      <c r="WOC832" s="32"/>
      <c r="WOD832" s="32"/>
      <c r="WOE832" s="32"/>
      <c r="WOF832" s="32"/>
      <c r="WOG832" s="32"/>
      <c r="WOH832" s="32"/>
      <c r="WOI832" s="32"/>
      <c r="WOJ832" s="32"/>
      <c r="WOK832" s="32"/>
      <c r="WOL832" s="32"/>
      <c r="WOM832" s="32"/>
      <c r="WON832" s="32"/>
      <c r="WOO832" s="32"/>
      <c r="WOP832" s="32"/>
      <c r="WOQ832" s="32"/>
      <c r="WOR832" s="32"/>
      <c r="WOS832" s="32"/>
      <c r="WOT832" s="32"/>
      <c r="WOU832" s="32"/>
      <c r="WOV832" s="32"/>
      <c r="WOW832" s="32"/>
      <c r="WOX832" s="32"/>
      <c r="WOY832" s="32"/>
      <c r="WOZ832" s="32"/>
      <c r="WPA832" s="32"/>
      <c r="WPB832" s="32"/>
      <c r="WPC832" s="32"/>
      <c r="WPD832" s="32"/>
      <c r="WPE832" s="32"/>
      <c r="WPF832" s="32"/>
      <c r="WPG832" s="32"/>
      <c r="WPH832" s="32"/>
      <c r="WPI832" s="32"/>
      <c r="WPJ832" s="32"/>
      <c r="WPK832" s="32"/>
      <c r="WPL832" s="32"/>
      <c r="WPM832" s="32"/>
      <c r="WPN832" s="32"/>
      <c r="WPO832" s="32"/>
      <c r="WPP832" s="32"/>
      <c r="WPQ832" s="32"/>
      <c r="WPR832" s="32"/>
      <c r="WPS832" s="32"/>
      <c r="WPT832" s="32"/>
      <c r="WPU832" s="32"/>
      <c r="WPV832" s="32"/>
      <c r="WPW832" s="32"/>
      <c r="WPX832" s="32"/>
      <c r="WPY832" s="32"/>
      <c r="WPZ832" s="32"/>
      <c r="WQA832" s="32"/>
      <c r="WQB832" s="32"/>
      <c r="WQC832" s="32"/>
      <c r="WQD832" s="32"/>
      <c r="WQE832" s="32"/>
      <c r="WQF832" s="32"/>
      <c r="WQG832" s="32"/>
      <c r="WQH832" s="32"/>
      <c r="WQI832" s="32"/>
      <c r="WQJ832" s="32"/>
      <c r="WQK832" s="32"/>
      <c r="WQL832" s="32"/>
      <c r="WQM832" s="32"/>
      <c r="WQN832" s="32"/>
      <c r="WQO832" s="32"/>
      <c r="WQP832" s="32"/>
      <c r="WQQ832" s="32"/>
      <c r="WQR832" s="32"/>
      <c r="WQS832" s="32"/>
      <c r="WQT832" s="32"/>
      <c r="WQU832" s="32"/>
      <c r="WQV832" s="32"/>
      <c r="WQW832" s="32"/>
      <c r="WQX832" s="32"/>
      <c r="WQY832" s="32"/>
      <c r="WQZ832" s="32"/>
      <c r="WRA832" s="32"/>
      <c r="WRB832" s="32"/>
      <c r="WRC832" s="32"/>
      <c r="WRD832" s="32"/>
      <c r="WRE832" s="32"/>
      <c r="WRF832" s="32"/>
      <c r="WRG832" s="32"/>
      <c r="WRH832" s="32"/>
      <c r="WRI832" s="32"/>
      <c r="WRJ832" s="32"/>
      <c r="WRK832" s="32"/>
      <c r="WRL832" s="32"/>
      <c r="WRM832" s="32"/>
      <c r="WRN832" s="32"/>
      <c r="WRO832" s="32"/>
      <c r="WRP832" s="32"/>
      <c r="WRQ832" s="32"/>
      <c r="WRR832" s="32"/>
      <c r="WRS832" s="32"/>
      <c r="WRT832" s="32"/>
      <c r="WRU832" s="32"/>
      <c r="WRV832" s="32"/>
      <c r="WRW832" s="32"/>
      <c r="WRX832" s="32"/>
      <c r="WRY832" s="32"/>
      <c r="WRZ832" s="32"/>
      <c r="WSA832" s="32"/>
      <c r="WSB832" s="32"/>
      <c r="WSC832" s="32"/>
      <c r="WSD832" s="32"/>
      <c r="WSE832" s="32"/>
      <c r="WSF832" s="32"/>
      <c r="WSG832" s="32"/>
      <c r="WSH832" s="32"/>
      <c r="WSI832" s="32"/>
      <c r="WSJ832" s="32"/>
      <c r="WSK832" s="32"/>
      <c r="WSL832" s="32"/>
      <c r="WSM832" s="32"/>
      <c r="WSN832" s="32"/>
      <c r="WSO832" s="32"/>
      <c r="WSP832" s="32"/>
      <c r="WSQ832" s="32"/>
      <c r="WSR832" s="32"/>
      <c r="WSS832" s="32"/>
      <c r="WST832" s="32"/>
      <c r="WSU832" s="32"/>
      <c r="WSV832" s="32"/>
      <c r="WSW832" s="32"/>
      <c r="WSX832" s="32"/>
      <c r="WSY832" s="32"/>
      <c r="WSZ832" s="32"/>
      <c r="WTA832" s="32"/>
      <c r="WTB832" s="32"/>
      <c r="WTC832" s="32"/>
      <c r="WTD832" s="32"/>
      <c r="WTE832" s="32"/>
      <c r="WTF832" s="32"/>
      <c r="WTG832" s="32"/>
      <c r="WTH832" s="32"/>
      <c r="WTI832" s="32"/>
      <c r="WTJ832" s="32"/>
      <c r="WTK832" s="32"/>
      <c r="WTL832" s="32"/>
      <c r="WTM832" s="32"/>
      <c r="WTN832" s="32"/>
      <c r="WTO832" s="32"/>
      <c r="WTP832" s="32"/>
      <c r="WTQ832" s="32"/>
      <c r="WTR832" s="32"/>
      <c r="WTS832" s="32"/>
      <c r="WTT832" s="32"/>
      <c r="WTU832" s="32"/>
      <c r="WTV832" s="32"/>
      <c r="WTW832" s="32"/>
      <c r="WTX832" s="32"/>
      <c r="WTY832" s="32"/>
      <c r="WTZ832" s="32"/>
      <c r="WUA832" s="32"/>
      <c r="WUB832" s="32"/>
      <c r="WUC832" s="32"/>
      <c r="WUD832" s="32"/>
      <c r="WUE832" s="32"/>
      <c r="WUF832" s="32"/>
      <c r="WUG832" s="32"/>
      <c r="WUH832" s="32"/>
      <c r="WUI832" s="32"/>
      <c r="WUJ832" s="32"/>
      <c r="WUK832" s="32"/>
      <c r="WUL832" s="32"/>
      <c r="WUM832" s="32"/>
      <c r="WUN832" s="32"/>
      <c r="WUO832" s="32"/>
      <c r="WUP832" s="32"/>
      <c r="WUQ832" s="32"/>
      <c r="WUR832" s="32"/>
      <c r="WUS832" s="32"/>
      <c r="WUT832" s="32"/>
      <c r="WUU832" s="32"/>
      <c r="WUV832" s="32"/>
      <c r="WUW832" s="32"/>
      <c r="WUX832" s="32"/>
      <c r="WUY832" s="32"/>
      <c r="WUZ832" s="32"/>
      <c r="WVA832" s="32"/>
      <c r="WVB832" s="32"/>
      <c r="WVC832" s="32"/>
      <c r="WVD832" s="32"/>
      <c r="WVE832" s="32"/>
      <c r="WVF832" s="32"/>
      <c r="WVG832" s="32"/>
      <c r="WVH832" s="32"/>
      <c r="WVI832" s="32"/>
      <c r="WVJ832" s="32"/>
      <c r="WVK832" s="32"/>
      <c r="WVL832" s="32"/>
      <c r="WVM832" s="32"/>
      <c r="WVN832" s="32"/>
      <c r="WVO832" s="32"/>
      <c r="WVP832" s="32"/>
      <c r="WVQ832" s="32"/>
      <c r="WVR832" s="32"/>
      <c r="WVS832" s="32"/>
      <c r="WVT832" s="32"/>
      <c r="WVU832" s="32"/>
      <c r="WVV832" s="32"/>
      <c r="WVW832" s="32"/>
      <c r="WVX832" s="32"/>
      <c r="WVY832" s="32"/>
      <c r="WVZ832" s="32"/>
      <c r="WWA832" s="32"/>
      <c r="WWB832" s="32"/>
      <c r="WWC832" s="32"/>
      <c r="WWD832" s="32"/>
      <c r="WWE832" s="32"/>
      <c r="WWF832" s="32"/>
      <c r="WWG832" s="32"/>
      <c r="WWH832" s="32"/>
      <c r="WWI832" s="32"/>
      <c r="WWJ832" s="32"/>
      <c r="WWK832" s="32"/>
      <c r="WWL832" s="32"/>
      <c r="WWM832" s="32"/>
      <c r="WWN832" s="32"/>
      <c r="WWO832" s="32"/>
      <c r="WWP832" s="32"/>
      <c r="WWQ832" s="32"/>
      <c r="WWR832" s="32"/>
      <c r="WWS832" s="32"/>
      <c r="WWT832" s="32"/>
      <c r="WWU832" s="32"/>
      <c r="WWV832" s="32"/>
      <c r="WWW832" s="32"/>
      <c r="WWX832" s="32"/>
      <c r="WWY832" s="32"/>
      <c r="WWZ832" s="32"/>
      <c r="WXA832" s="32"/>
      <c r="WXB832" s="32"/>
      <c r="WXC832" s="32"/>
      <c r="WXD832" s="32"/>
      <c r="WXE832" s="32"/>
      <c r="WXF832" s="32"/>
      <c r="WXG832" s="32"/>
      <c r="WXH832" s="32"/>
      <c r="WXI832" s="32"/>
      <c r="WXJ832" s="32"/>
      <c r="WXK832" s="32"/>
      <c r="WXL832" s="32"/>
      <c r="WXM832" s="32"/>
      <c r="WXN832" s="32"/>
      <c r="WXO832" s="32"/>
      <c r="WXP832" s="32"/>
      <c r="WXQ832" s="32"/>
      <c r="WXR832" s="32"/>
      <c r="WXS832" s="32"/>
      <c r="WXT832" s="32"/>
      <c r="WXU832" s="32"/>
      <c r="WXV832" s="32"/>
      <c r="WXW832" s="32"/>
      <c r="WXX832" s="32"/>
      <c r="WXY832" s="32"/>
      <c r="WXZ832" s="32"/>
      <c r="WYA832" s="32"/>
      <c r="WYB832" s="32"/>
      <c r="WYC832" s="32"/>
      <c r="WYD832" s="32"/>
      <c r="WYE832" s="32"/>
      <c r="WYF832" s="32"/>
      <c r="WYG832" s="32"/>
      <c r="WYH832" s="32"/>
      <c r="WYI832" s="32"/>
      <c r="WYJ832" s="32"/>
      <c r="WYK832" s="32"/>
      <c r="WYL832" s="32"/>
      <c r="WYM832" s="32"/>
      <c r="WYN832" s="32"/>
      <c r="WYO832" s="32"/>
      <c r="WYP832" s="32"/>
      <c r="WYQ832" s="32"/>
      <c r="WYR832" s="32"/>
      <c r="WYS832" s="32"/>
      <c r="WYT832" s="32"/>
      <c r="WYU832" s="32"/>
      <c r="WYV832" s="32"/>
      <c r="WYW832" s="32"/>
      <c r="WYX832" s="32"/>
      <c r="WYY832" s="32"/>
      <c r="WYZ832" s="32"/>
      <c r="WZA832" s="32"/>
      <c r="WZB832" s="32"/>
      <c r="WZC832" s="32"/>
      <c r="WZD832" s="32"/>
      <c r="WZE832" s="32"/>
      <c r="WZF832" s="32"/>
      <c r="WZG832" s="32"/>
      <c r="WZH832" s="32"/>
      <c r="WZI832" s="32"/>
      <c r="WZJ832" s="32"/>
      <c r="WZK832" s="32"/>
      <c r="WZL832" s="32"/>
      <c r="WZM832" s="32"/>
      <c r="WZN832" s="32"/>
      <c r="WZO832" s="32"/>
      <c r="WZP832" s="32"/>
      <c r="WZQ832" s="32"/>
      <c r="WZR832" s="32"/>
      <c r="WZS832" s="32"/>
      <c r="WZT832" s="32"/>
      <c r="WZU832" s="32"/>
      <c r="WZV832" s="32"/>
      <c r="WZW832" s="32"/>
      <c r="WZX832" s="32"/>
      <c r="WZY832" s="32"/>
      <c r="WZZ832" s="32"/>
      <c r="XAA832" s="32"/>
      <c r="XAB832" s="32"/>
      <c r="XAC832" s="32"/>
      <c r="XAD832" s="32"/>
      <c r="XAE832" s="32"/>
      <c r="XAF832" s="32"/>
      <c r="XAG832" s="32"/>
      <c r="XAH832" s="32"/>
      <c r="XAI832" s="32"/>
      <c r="XAJ832" s="32"/>
      <c r="XAK832" s="32"/>
      <c r="XAL832" s="32"/>
      <c r="XAM832" s="32"/>
      <c r="XAN832" s="32"/>
      <c r="XAO832" s="32"/>
      <c r="XAP832" s="32"/>
      <c r="XAQ832" s="32"/>
      <c r="XAR832" s="32"/>
      <c r="XAS832" s="32"/>
      <c r="XAT832" s="32"/>
      <c r="XAU832" s="32"/>
      <c r="XAV832" s="32"/>
      <c r="XAW832" s="32"/>
      <c r="XAX832" s="32"/>
      <c r="XAY832" s="32"/>
      <c r="XAZ832" s="32"/>
      <c r="XBA832" s="32"/>
      <c r="XBB832" s="32"/>
      <c r="XBC832" s="32"/>
      <c r="XBD832" s="32"/>
      <c r="XBE832" s="32"/>
      <c r="XBF832" s="32"/>
      <c r="XBG832" s="32"/>
      <c r="XBH832" s="32"/>
      <c r="XBI832" s="32"/>
      <c r="XBJ832" s="32"/>
      <c r="XBK832" s="32"/>
      <c r="XBL832" s="32"/>
      <c r="XBM832" s="32"/>
      <c r="XBN832" s="32"/>
      <c r="XBO832" s="32"/>
      <c r="XBP832" s="32"/>
      <c r="XBQ832" s="32"/>
      <c r="XBR832" s="32"/>
      <c r="XBS832" s="32"/>
      <c r="XBT832" s="32"/>
      <c r="XBU832" s="32"/>
      <c r="XBV832" s="32"/>
      <c r="XBW832" s="32"/>
      <c r="XBX832" s="32"/>
      <c r="XBY832" s="32"/>
      <c r="XBZ832" s="32"/>
      <c r="XCA832" s="32"/>
      <c r="XCB832" s="32"/>
      <c r="XCC832" s="32"/>
      <c r="XCD832" s="32"/>
      <c r="XCE832" s="32"/>
      <c r="XCF832" s="32"/>
      <c r="XCG832" s="32"/>
      <c r="XCH832" s="32"/>
      <c r="XCI832" s="32"/>
      <c r="XCJ832" s="32"/>
      <c r="XCK832" s="32"/>
      <c r="XCL832" s="32"/>
      <c r="XCM832" s="32"/>
      <c r="XCN832" s="32"/>
      <c r="XCO832" s="32"/>
      <c r="XCP832" s="32"/>
      <c r="XCQ832" s="32"/>
      <c r="XCR832" s="32"/>
      <c r="XCS832" s="32"/>
      <c r="XCT832" s="32"/>
      <c r="XCU832" s="32"/>
      <c r="XCV832" s="32"/>
      <c r="XCW832" s="32"/>
      <c r="XCX832" s="32"/>
      <c r="XCY832" s="32"/>
      <c r="XCZ832" s="32"/>
      <c r="XDA832" s="32"/>
      <c r="XDB832" s="32"/>
      <c r="XDC832" s="32"/>
      <c r="XDD832" s="32"/>
      <c r="XDE832" s="32"/>
      <c r="XDF832" s="32"/>
      <c r="XDG832" s="32"/>
      <c r="XDH832" s="32"/>
      <c r="XDI832" s="32"/>
      <c r="XDJ832" s="32"/>
      <c r="XDK832" s="32"/>
      <c r="XDL832" s="32"/>
      <c r="XDM832" s="32"/>
      <c r="XDN832" s="32"/>
      <c r="XDO832" s="32"/>
      <c r="XDP832" s="32"/>
      <c r="XDQ832" s="32"/>
      <c r="XDR832" s="32"/>
      <c r="XDS832" s="32"/>
      <c r="XDT832" s="32"/>
      <c r="XDU832" s="32"/>
      <c r="XDV832" s="32"/>
      <c r="XDW832" s="32"/>
      <c r="XDX832" s="32"/>
      <c r="XDY832" s="32"/>
      <c r="XDZ832" s="32"/>
      <c r="XEA832" s="32"/>
      <c r="XEB832" s="32"/>
      <c r="XEC832" s="32"/>
      <c r="XED832" s="32"/>
      <c r="XEE832" s="32"/>
      <c r="XEF832" s="32"/>
      <c r="XEG832" s="32"/>
      <c r="XEH832" s="32"/>
      <c r="XEI832" s="32"/>
      <c r="XEJ832" s="32"/>
      <c r="XEK832" s="32"/>
      <c r="XEL832" s="32"/>
      <c r="XEM832" s="32"/>
      <c r="XEN832" s="32"/>
      <c r="XEO832" s="32"/>
      <c r="XEP832" s="32"/>
      <c r="XEQ832" s="32"/>
      <c r="XER832" s="32"/>
      <c r="XES832" s="32"/>
      <c r="XET832" s="32"/>
      <c r="XEU832" s="32"/>
      <c r="XEV832" s="32"/>
      <c r="XEW832" s="32"/>
      <c r="XEX832" s="32"/>
    </row>
    <row r="833" spans="1:16378" s="47" customFormat="1" x14ac:dyDescent="0.25">
      <c r="A833" s="48"/>
      <c r="C833" s="49"/>
      <c r="D833" s="50"/>
      <c r="E833" s="51"/>
      <c r="F833" s="51"/>
      <c r="G833" s="51"/>
      <c r="H833" s="52"/>
      <c r="I833" s="53"/>
      <c r="J833" s="54"/>
      <c r="K833" s="55"/>
      <c r="L833" s="35"/>
      <c r="M833" s="51"/>
      <c r="N833" s="51"/>
      <c r="O833" s="51"/>
      <c r="P833" s="51"/>
      <c r="Q833" s="56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6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  <c r="BD833" s="56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32"/>
      <c r="BR833" s="32"/>
      <c r="BS833" s="32"/>
      <c r="BT833" s="32"/>
      <c r="BU833" s="32"/>
      <c r="BV833" s="32"/>
      <c r="BW833" s="32"/>
      <c r="BX833" s="32"/>
      <c r="BY833" s="32"/>
      <c r="BZ833" s="32"/>
      <c r="CA833" s="32"/>
      <c r="CB833" s="32"/>
      <c r="CC833" s="32"/>
      <c r="CD833" s="32"/>
      <c r="CE833" s="32"/>
      <c r="CF833" s="32"/>
      <c r="CG833" s="32"/>
      <c r="CH833" s="32"/>
      <c r="CI833" s="32"/>
      <c r="CJ833" s="32"/>
      <c r="CK833" s="32"/>
      <c r="CL833" s="32"/>
      <c r="CM833" s="32"/>
      <c r="CN833" s="32"/>
      <c r="CO833" s="32"/>
      <c r="CP833" s="32"/>
      <c r="CQ833" s="32"/>
      <c r="CR833" s="32"/>
      <c r="CS833" s="32"/>
      <c r="CT833" s="32"/>
      <c r="CU833" s="32"/>
      <c r="CV833" s="32"/>
      <c r="CW833" s="32"/>
      <c r="CX833" s="32"/>
      <c r="CY833" s="32"/>
      <c r="CZ833" s="32"/>
      <c r="DA833" s="32"/>
      <c r="DB833" s="32"/>
      <c r="DC833" s="32"/>
      <c r="DD833" s="32"/>
      <c r="DE833" s="32"/>
      <c r="DF833" s="32"/>
      <c r="DG833" s="32"/>
      <c r="DH833" s="32"/>
      <c r="DI833" s="32"/>
      <c r="DJ833" s="32"/>
      <c r="DK833" s="32"/>
      <c r="DL833" s="32"/>
      <c r="DM833" s="32"/>
      <c r="DN833" s="32"/>
      <c r="DO833" s="32"/>
      <c r="DP833" s="32"/>
      <c r="DQ833" s="32"/>
      <c r="DR833" s="32"/>
      <c r="DS833" s="32"/>
      <c r="DT833" s="32"/>
      <c r="DU833" s="32"/>
      <c r="DV833" s="32"/>
      <c r="DW833" s="32"/>
      <c r="DX833" s="32"/>
      <c r="DY833" s="32"/>
      <c r="DZ833" s="32"/>
      <c r="EA833" s="32"/>
      <c r="EB833" s="32"/>
      <c r="EC833" s="32"/>
      <c r="ED833" s="32"/>
      <c r="EE833" s="32"/>
      <c r="EF833" s="32"/>
      <c r="EG833" s="32"/>
      <c r="EH833" s="32"/>
      <c r="EI833" s="32"/>
      <c r="EJ833" s="32"/>
      <c r="EK833" s="32"/>
      <c r="EL833" s="32"/>
      <c r="EM833" s="32"/>
      <c r="EN833" s="32"/>
      <c r="EO833" s="32"/>
      <c r="EP833" s="32"/>
      <c r="EQ833" s="32"/>
      <c r="ER833" s="32"/>
      <c r="ES833" s="32"/>
      <c r="ET833" s="32"/>
      <c r="EU833" s="32"/>
      <c r="EV833" s="32"/>
      <c r="EW833" s="32"/>
      <c r="EX833" s="32"/>
      <c r="EY833" s="32"/>
      <c r="EZ833" s="32"/>
      <c r="FA833" s="32"/>
      <c r="FB833" s="32"/>
      <c r="FC833" s="32"/>
      <c r="FD833" s="32"/>
      <c r="FE833" s="32"/>
      <c r="FF833" s="32"/>
      <c r="FG833" s="32"/>
      <c r="FH833" s="32"/>
      <c r="FI833" s="32"/>
      <c r="FJ833" s="32"/>
      <c r="FK833" s="32"/>
      <c r="FL833" s="32"/>
      <c r="FM833" s="32"/>
      <c r="FN833" s="32"/>
      <c r="FO833" s="32"/>
      <c r="FP833" s="32"/>
      <c r="FQ833" s="32"/>
      <c r="FR833" s="32"/>
      <c r="FS833" s="32"/>
      <c r="FT833" s="32"/>
      <c r="FU833" s="32"/>
      <c r="FV833" s="32"/>
      <c r="FW833" s="32"/>
      <c r="FX833" s="32"/>
      <c r="FY833" s="32"/>
      <c r="FZ833" s="32"/>
      <c r="GA833" s="32"/>
      <c r="GB833" s="32"/>
      <c r="GC833" s="32"/>
      <c r="GD833" s="32"/>
      <c r="GE833" s="32"/>
      <c r="GF833" s="32"/>
      <c r="GG833" s="32"/>
      <c r="GH833" s="32"/>
      <c r="GI833" s="32"/>
      <c r="GJ833" s="32"/>
      <c r="GK833" s="32"/>
      <c r="GL833" s="32"/>
      <c r="GM833" s="32"/>
      <c r="GN833" s="32"/>
      <c r="GO833" s="32"/>
      <c r="GP833" s="32"/>
      <c r="GQ833" s="32"/>
      <c r="GR833" s="32"/>
      <c r="GS833" s="32"/>
      <c r="GT833" s="32"/>
      <c r="GU833" s="32"/>
      <c r="GV833" s="32"/>
      <c r="GW833" s="32"/>
      <c r="GX833" s="32"/>
      <c r="GY833" s="32"/>
      <c r="GZ833" s="32"/>
      <c r="HA833" s="32"/>
      <c r="HB833" s="32"/>
      <c r="HC833" s="32"/>
      <c r="HD833" s="32"/>
      <c r="HE833" s="32"/>
      <c r="HF833" s="32"/>
      <c r="HG833" s="32"/>
      <c r="HH833" s="32"/>
      <c r="HI833" s="32"/>
      <c r="HJ833" s="32"/>
      <c r="HK833" s="32"/>
      <c r="HL833" s="32"/>
      <c r="HM833" s="32"/>
      <c r="HN833" s="32"/>
      <c r="HO833" s="32"/>
      <c r="HP833" s="32"/>
      <c r="HQ833" s="32"/>
      <c r="HR833" s="32"/>
      <c r="HS833" s="32"/>
      <c r="HT833" s="32"/>
      <c r="HU833" s="32"/>
      <c r="HV833" s="32"/>
      <c r="HW833" s="32"/>
      <c r="HX833" s="32"/>
      <c r="HY833" s="32"/>
      <c r="HZ833" s="32"/>
      <c r="IA833" s="32"/>
      <c r="IB833" s="32"/>
      <c r="IC833" s="32"/>
      <c r="ID833" s="32"/>
      <c r="IE833" s="32"/>
      <c r="IF833" s="32"/>
      <c r="IG833" s="32"/>
      <c r="IH833" s="32"/>
      <c r="II833" s="32"/>
      <c r="IJ833" s="32"/>
      <c r="IK833" s="32"/>
      <c r="IL833" s="32"/>
      <c r="IM833" s="32"/>
      <c r="IN833" s="32"/>
      <c r="IO833" s="32"/>
      <c r="IP833" s="32"/>
      <c r="IQ833" s="32"/>
      <c r="IR833" s="32"/>
      <c r="IS833" s="32"/>
      <c r="IT833" s="32"/>
      <c r="IU833" s="32"/>
      <c r="IV833" s="32"/>
      <c r="IW833" s="32"/>
      <c r="IX833" s="32"/>
      <c r="IY833" s="32"/>
      <c r="IZ833" s="32"/>
      <c r="JA833" s="32"/>
      <c r="JB833" s="32"/>
      <c r="JC833" s="32"/>
      <c r="JD833" s="32"/>
      <c r="JE833" s="32"/>
      <c r="JF833" s="32"/>
      <c r="JG833" s="32"/>
      <c r="JH833" s="32"/>
      <c r="JI833" s="32"/>
      <c r="JJ833" s="32"/>
      <c r="JK833" s="32"/>
      <c r="JL833" s="32"/>
      <c r="JM833" s="32"/>
      <c r="JN833" s="32"/>
      <c r="JO833" s="32"/>
      <c r="JP833" s="32"/>
      <c r="JQ833" s="32"/>
      <c r="JR833" s="32"/>
      <c r="JS833" s="32"/>
      <c r="JT833" s="32"/>
      <c r="JU833" s="32"/>
      <c r="JV833" s="32"/>
      <c r="JW833" s="32"/>
      <c r="JX833" s="32"/>
      <c r="JY833" s="32"/>
      <c r="JZ833" s="32"/>
      <c r="KA833" s="32"/>
      <c r="KB833" s="32"/>
      <c r="KC833" s="32"/>
      <c r="KD833" s="32"/>
      <c r="KE833" s="32"/>
      <c r="KF833" s="32"/>
      <c r="KG833" s="32"/>
      <c r="KH833" s="32"/>
      <c r="KI833" s="32"/>
      <c r="KJ833" s="32"/>
      <c r="KK833" s="32"/>
      <c r="KL833" s="32"/>
      <c r="KM833" s="32"/>
      <c r="KN833" s="32"/>
      <c r="KO833" s="32"/>
      <c r="KP833" s="32"/>
      <c r="KQ833" s="32"/>
      <c r="KR833" s="32"/>
      <c r="KS833" s="32"/>
      <c r="KT833" s="32"/>
      <c r="KU833" s="32"/>
      <c r="KV833" s="32"/>
      <c r="KW833" s="32"/>
      <c r="KX833" s="32"/>
      <c r="KY833" s="32"/>
      <c r="KZ833" s="32"/>
      <c r="LA833" s="32"/>
      <c r="LB833" s="32"/>
      <c r="LC833" s="32"/>
      <c r="LD833" s="32"/>
      <c r="LE833" s="32"/>
      <c r="LF833" s="32"/>
      <c r="LG833" s="32"/>
      <c r="LH833" s="32"/>
      <c r="LI833" s="32"/>
      <c r="LJ833" s="32"/>
      <c r="LK833" s="32"/>
      <c r="LL833" s="32"/>
      <c r="LM833" s="32"/>
      <c r="LN833" s="32"/>
      <c r="LO833" s="32"/>
      <c r="LP833" s="32"/>
      <c r="LQ833" s="32"/>
      <c r="LR833" s="32"/>
      <c r="LS833" s="32"/>
      <c r="LT833" s="32"/>
      <c r="LU833" s="32"/>
      <c r="LV833" s="32"/>
      <c r="LW833" s="32"/>
      <c r="LX833" s="32"/>
      <c r="LY833" s="32"/>
      <c r="LZ833" s="32"/>
      <c r="MA833" s="32"/>
      <c r="MB833" s="32"/>
      <c r="MC833" s="32"/>
      <c r="MD833" s="32"/>
      <c r="ME833" s="32"/>
      <c r="MF833" s="32"/>
      <c r="MG833" s="32"/>
      <c r="MH833" s="32"/>
      <c r="MI833" s="32"/>
      <c r="MJ833" s="32"/>
      <c r="MK833" s="32"/>
      <c r="ML833" s="32"/>
      <c r="MM833" s="32"/>
      <c r="MN833" s="32"/>
      <c r="MO833" s="32"/>
      <c r="MP833" s="32"/>
      <c r="MQ833" s="32"/>
      <c r="MR833" s="32"/>
      <c r="MS833" s="32"/>
      <c r="MT833" s="32"/>
      <c r="MU833" s="32"/>
      <c r="MV833" s="32"/>
      <c r="MW833" s="32"/>
      <c r="MX833" s="32"/>
      <c r="MY833" s="32"/>
      <c r="MZ833" s="32"/>
      <c r="NA833" s="32"/>
      <c r="NB833" s="32"/>
      <c r="NC833" s="32"/>
      <c r="ND833" s="32"/>
      <c r="NE833" s="32"/>
      <c r="NF833" s="32"/>
      <c r="NG833" s="32"/>
      <c r="NH833" s="32"/>
      <c r="NI833" s="32"/>
      <c r="NJ833" s="32"/>
      <c r="NK833" s="32"/>
      <c r="NL833" s="32"/>
      <c r="NM833" s="32"/>
      <c r="NN833" s="32"/>
      <c r="NO833" s="32"/>
      <c r="NP833" s="32"/>
      <c r="NQ833" s="32"/>
      <c r="NR833" s="32"/>
      <c r="NS833" s="32"/>
      <c r="NT833" s="32"/>
      <c r="NU833" s="32"/>
      <c r="NV833" s="32"/>
      <c r="NW833" s="32"/>
      <c r="NX833" s="32"/>
      <c r="NY833" s="32"/>
      <c r="NZ833" s="32"/>
      <c r="OA833" s="32"/>
      <c r="OB833" s="32"/>
      <c r="OC833" s="32"/>
      <c r="OD833" s="32"/>
      <c r="OE833" s="32"/>
      <c r="OF833" s="32"/>
      <c r="OG833" s="32"/>
      <c r="OH833" s="32"/>
      <c r="OI833" s="32"/>
      <c r="OJ833" s="32"/>
      <c r="OK833" s="32"/>
      <c r="OL833" s="32"/>
      <c r="OM833" s="32"/>
      <c r="ON833" s="32"/>
      <c r="OO833" s="32"/>
      <c r="OP833" s="32"/>
      <c r="OQ833" s="32"/>
      <c r="OR833" s="32"/>
      <c r="OS833" s="32"/>
      <c r="OT833" s="32"/>
      <c r="OU833" s="32"/>
      <c r="OV833" s="32"/>
      <c r="OW833" s="32"/>
      <c r="OX833" s="32"/>
      <c r="OY833" s="32"/>
      <c r="OZ833" s="32"/>
      <c r="PA833" s="32"/>
      <c r="PB833" s="32"/>
      <c r="PC833" s="32"/>
      <c r="PD833" s="32"/>
      <c r="PE833" s="32"/>
      <c r="PF833" s="32"/>
      <c r="PG833" s="32"/>
      <c r="PH833" s="32"/>
      <c r="PI833" s="32"/>
      <c r="PJ833" s="32"/>
      <c r="PK833" s="32"/>
      <c r="PL833" s="32"/>
      <c r="PM833" s="32"/>
      <c r="PN833" s="32"/>
      <c r="PO833" s="32"/>
      <c r="PP833" s="32"/>
      <c r="PQ833" s="32"/>
      <c r="PR833" s="32"/>
      <c r="PS833" s="32"/>
      <c r="PT833" s="32"/>
      <c r="PU833" s="32"/>
      <c r="PV833" s="32"/>
      <c r="PW833" s="32"/>
      <c r="PX833" s="32"/>
      <c r="PY833" s="32"/>
      <c r="PZ833" s="32"/>
      <c r="QA833" s="32"/>
      <c r="QB833" s="32"/>
      <c r="QC833" s="32"/>
      <c r="QD833" s="32"/>
      <c r="QE833" s="32"/>
      <c r="QF833" s="32"/>
      <c r="QG833" s="32"/>
      <c r="QH833" s="32"/>
      <c r="QI833" s="32"/>
      <c r="QJ833" s="32"/>
      <c r="QK833" s="32"/>
      <c r="QL833" s="32"/>
      <c r="QM833" s="32"/>
      <c r="QN833" s="32"/>
      <c r="QO833" s="32"/>
      <c r="QP833" s="32"/>
      <c r="QQ833" s="32"/>
      <c r="QR833" s="32"/>
      <c r="QS833" s="32"/>
      <c r="QT833" s="32"/>
      <c r="QU833" s="32"/>
      <c r="QV833" s="32"/>
      <c r="QW833" s="32"/>
      <c r="QX833" s="32"/>
      <c r="QY833" s="32"/>
      <c r="QZ833" s="32"/>
      <c r="RA833" s="32"/>
      <c r="RB833" s="32"/>
      <c r="RC833" s="32"/>
      <c r="RD833" s="32"/>
      <c r="RE833" s="32"/>
      <c r="RF833" s="32"/>
      <c r="RG833" s="32"/>
      <c r="RH833" s="32"/>
      <c r="RI833" s="32"/>
      <c r="RJ833" s="32"/>
      <c r="RK833" s="32"/>
      <c r="RL833" s="32"/>
      <c r="RM833" s="32"/>
      <c r="RN833" s="32"/>
      <c r="RO833" s="32"/>
      <c r="RP833" s="32"/>
      <c r="RQ833" s="32"/>
      <c r="RR833" s="32"/>
      <c r="RS833" s="32"/>
      <c r="RT833" s="32"/>
      <c r="RU833" s="32"/>
      <c r="RV833" s="32"/>
      <c r="RW833" s="32"/>
      <c r="RX833" s="32"/>
      <c r="RY833" s="32"/>
      <c r="RZ833" s="32"/>
      <c r="SA833" s="32"/>
      <c r="SB833" s="32"/>
      <c r="SC833" s="32"/>
      <c r="SD833" s="32"/>
      <c r="SE833" s="32"/>
      <c r="SF833" s="32"/>
      <c r="SG833" s="32"/>
      <c r="SH833" s="32"/>
      <c r="SI833" s="32"/>
      <c r="SJ833" s="32"/>
      <c r="SK833" s="32"/>
      <c r="SL833" s="32"/>
      <c r="SM833" s="32"/>
      <c r="SN833" s="32"/>
      <c r="SO833" s="32"/>
      <c r="SP833" s="32"/>
      <c r="SQ833" s="32"/>
      <c r="SR833" s="32"/>
      <c r="SS833" s="32"/>
      <c r="ST833" s="32"/>
      <c r="SU833" s="32"/>
      <c r="SV833" s="32"/>
      <c r="SW833" s="32"/>
      <c r="SX833" s="32"/>
      <c r="SY833" s="32"/>
      <c r="SZ833" s="32"/>
      <c r="TA833" s="32"/>
      <c r="TB833" s="32"/>
      <c r="TC833" s="32"/>
      <c r="TD833" s="32"/>
      <c r="TE833" s="32"/>
      <c r="TF833" s="32"/>
      <c r="TG833" s="32"/>
      <c r="TH833" s="32"/>
      <c r="TI833" s="32"/>
      <c r="TJ833" s="32"/>
      <c r="TK833" s="32"/>
      <c r="TL833" s="32"/>
      <c r="TM833" s="32"/>
      <c r="TN833" s="32"/>
      <c r="TO833" s="32"/>
      <c r="TP833" s="32"/>
      <c r="TQ833" s="32"/>
      <c r="TR833" s="32"/>
      <c r="TS833" s="32"/>
      <c r="TT833" s="32"/>
      <c r="TU833" s="32"/>
      <c r="TV833" s="32"/>
      <c r="TW833" s="32"/>
      <c r="TX833" s="32"/>
      <c r="TY833" s="32"/>
      <c r="TZ833" s="32"/>
      <c r="UA833" s="32"/>
      <c r="UB833" s="32"/>
      <c r="UC833" s="32"/>
      <c r="UD833" s="32"/>
      <c r="UE833" s="32"/>
      <c r="UF833" s="32"/>
      <c r="UG833" s="32"/>
      <c r="UH833" s="32"/>
      <c r="UI833" s="32"/>
      <c r="UJ833" s="32"/>
      <c r="UK833" s="32"/>
      <c r="UL833" s="32"/>
      <c r="UM833" s="32"/>
      <c r="UN833" s="32"/>
      <c r="UO833" s="32"/>
      <c r="UP833" s="32"/>
      <c r="UQ833" s="32"/>
      <c r="UR833" s="32"/>
      <c r="US833" s="32"/>
      <c r="UT833" s="32"/>
      <c r="UU833" s="32"/>
      <c r="UV833" s="32"/>
      <c r="UW833" s="32"/>
      <c r="UX833" s="32"/>
      <c r="UY833" s="32"/>
      <c r="UZ833" s="32"/>
      <c r="VA833" s="32"/>
      <c r="VB833" s="32"/>
      <c r="VC833" s="32"/>
      <c r="VD833" s="32"/>
      <c r="VE833" s="32"/>
      <c r="VF833" s="32"/>
      <c r="VG833" s="32"/>
      <c r="VH833" s="32"/>
      <c r="VI833" s="32"/>
      <c r="VJ833" s="32"/>
      <c r="VK833" s="32"/>
      <c r="VL833" s="32"/>
      <c r="VM833" s="32"/>
      <c r="VN833" s="32"/>
      <c r="VO833" s="32"/>
      <c r="VP833" s="32"/>
      <c r="VQ833" s="32"/>
      <c r="VR833" s="32"/>
      <c r="VS833" s="32"/>
      <c r="VT833" s="32"/>
      <c r="VU833" s="32"/>
      <c r="VV833" s="32"/>
      <c r="VW833" s="32"/>
      <c r="VX833" s="32"/>
      <c r="VY833" s="32"/>
      <c r="VZ833" s="32"/>
      <c r="WA833" s="32"/>
      <c r="WB833" s="32"/>
      <c r="WC833" s="32"/>
      <c r="WD833" s="32"/>
      <c r="WE833" s="32"/>
      <c r="WF833" s="32"/>
      <c r="WG833" s="32"/>
      <c r="WH833" s="32"/>
      <c r="WI833" s="32"/>
      <c r="WJ833" s="32"/>
      <c r="WK833" s="32"/>
      <c r="WL833" s="32"/>
      <c r="WM833" s="32"/>
      <c r="WN833" s="32"/>
      <c r="WO833" s="32"/>
      <c r="WP833" s="32"/>
      <c r="WQ833" s="32"/>
      <c r="WR833" s="32"/>
      <c r="WS833" s="32"/>
      <c r="WT833" s="32"/>
      <c r="WU833" s="32"/>
      <c r="WV833" s="32"/>
      <c r="WW833" s="32"/>
      <c r="WX833" s="32"/>
      <c r="WY833" s="32"/>
      <c r="WZ833" s="32"/>
      <c r="XA833" s="32"/>
      <c r="XB833" s="32"/>
      <c r="XC833" s="32"/>
      <c r="XD833" s="32"/>
      <c r="XE833" s="32"/>
      <c r="XF833" s="32"/>
      <c r="XG833" s="32"/>
      <c r="XH833" s="32"/>
      <c r="XI833" s="32"/>
      <c r="XJ833" s="32"/>
      <c r="XK833" s="32"/>
      <c r="XL833" s="32"/>
      <c r="XM833" s="32"/>
      <c r="XN833" s="32"/>
      <c r="XO833" s="32"/>
      <c r="XP833" s="32"/>
      <c r="XQ833" s="32"/>
      <c r="XR833" s="32"/>
      <c r="XS833" s="32"/>
      <c r="XT833" s="32"/>
      <c r="XU833" s="32"/>
      <c r="XV833" s="32"/>
      <c r="XW833" s="32"/>
      <c r="XX833" s="32"/>
      <c r="XY833" s="32"/>
      <c r="XZ833" s="32"/>
      <c r="YA833" s="32"/>
      <c r="YB833" s="32"/>
      <c r="YC833" s="32"/>
      <c r="YD833" s="32"/>
      <c r="YE833" s="32"/>
      <c r="YF833" s="32"/>
      <c r="YG833" s="32"/>
      <c r="YH833" s="32"/>
      <c r="YI833" s="32"/>
      <c r="YJ833" s="32"/>
      <c r="YK833" s="32"/>
      <c r="YL833" s="32"/>
      <c r="YM833" s="32"/>
      <c r="YN833" s="32"/>
      <c r="YO833" s="32"/>
      <c r="YP833" s="32"/>
      <c r="YQ833" s="32"/>
      <c r="YR833" s="32"/>
      <c r="YS833" s="32"/>
      <c r="YT833" s="32"/>
      <c r="YU833" s="32"/>
      <c r="YV833" s="32"/>
      <c r="YW833" s="32"/>
      <c r="YX833" s="32"/>
      <c r="YY833" s="32"/>
      <c r="YZ833" s="32"/>
      <c r="ZA833" s="32"/>
      <c r="ZB833" s="32"/>
      <c r="ZC833" s="32"/>
      <c r="ZD833" s="32"/>
      <c r="ZE833" s="32"/>
      <c r="ZF833" s="32"/>
      <c r="ZG833" s="32"/>
      <c r="ZH833" s="32"/>
      <c r="ZI833" s="32"/>
      <c r="ZJ833" s="32"/>
      <c r="ZK833" s="32"/>
      <c r="ZL833" s="32"/>
      <c r="ZM833" s="32"/>
      <c r="ZN833" s="32"/>
      <c r="ZO833" s="32"/>
      <c r="ZP833" s="32"/>
      <c r="ZQ833" s="32"/>
      <c r="ZR833" s="32"/>
      <c r="ZS833" s="32"/>
      <c r="ZT833" s="32"/>
      <c r="ZU833" s="32"/>
      <c r="ZV833" s="32"/>
      <c r="ZW833" s="32"/>
      <c r="ZX833" s="32"/>
      <c r="ZY833" s="32"/>
      <c r="ZZ833" s="32"/>
      <c r="AAA833" s="32"/>
      <c r="AAB833" s="32"/>
      <c r="AAC833" s="32"/>
      <c r="AAD833" s="32"/>
      <c r="AAE833" s="32"/>
      <c r="AAF833" s="32"/>
      <c r="AAG833" s="32"/>
      <c r="AAH833" s="32"/>
      <c r="AAI833" s="32"/>
      <c r="AAJ833" s="32"/>
      <c r="AAK833" s="32"/>
      <c r="AAL833" s="32"/>
      <c r="AAM833" s="32"/>
      <c r="AAN833" s="32"/>
      <c r="AAO833" s="32"/>
      <c r="AAP833" s="32"/>
      <c r="AAQ833" s="32"/>
      <c r="AAR833" s="32"/>
      <c r="AAS833" s="32"/>
      <c r="AAT833" s="32"/>
      <c r="AAU833" s="32"/>
      <c r="AAV833" s="32"/>
      <c r="AAW833" s="32"/>
      <c r="AAX833" s="32"/>
      <c r="AAY833" s="32"/>
      <c r="AAZ833" s="32"/>
      <c r="ABA833" s="32"/>
      <c r="ABB833" s="32"/>
      <c r="ABC833" s="32"/>
      <c r="ABD833" s="32"/>
      <c r="ABE833" s="32"/>
      <c r="ABF833" s="32"/>
      <c r="ABG833" s="32"/>
      <c r="ABH833" s="32"/>
      <c r="ABI833" s="32"/>
      <c r="ABJ833" s="32"/>
      <c r="ABK833" s="32"/>
      <c r="ABL833" s="32"/>
      <c r="ABM833" s="32"/>
      <c r="ABN833" s="32"/>
      <c r="ABO833" s="32"/>
      <c r="ABP833" s="32"/>
      <c r="ABQ833" s="32"/>
      <c r="ABR833" s="32"/>
      <c r="ABS833" s="32"/>
      <c r="ABT833" s="32"/>
      <c r="ABU833" s="32"/>
      <c r="ABV833" s="32"/>
      <c r="ABW833" s="32"/>
      <c r="ABX833" s="32"/>
      <c r="ABY833" s="32"/>
      <c r="ABZ833" s="32"/>
      <c r="ACA833" s="32"/>
      <c r="ACB833" s="32"/>
      <c r="ACC833" s="32"/>
      <c r="ACD833" s="32"/>
      <c r="ACE833" s="32"/>
      <c r="ACF833" s="32"/>
      <c r="ACG833" s="32"/>
      <c r="ACH833" s="32"/>
      <c r="ACI833" s="32"/>
      <c r="ACJ833" s="32"/>
      <c r="ACK833" s="32"/>
      <c r="ACL833" s="32"/>
      <c r="ACM833" s="32"/>
      <c r="ACN833" s="32"/>
      <c r="ACO833" s="32"/>
      <c r="ACP833" s="32"/>
      <c r="ACQ833" s="32"/>
      <c r="ACR833" s="32"/>
      <c r="ACS833" s="32"/>
      <c r="ACT833" s="32"/>
      <c r="ACU833" s="32"/>
      <c r="ACV833" s="32"/>
      <c r="ACW833" s="32"/>
      <c r="ACX833" s="32"/>
      <c r="ACY833" s="32"/>
      <c r="ACZ833" s="32"/>
      <c r="ADA833" s="32"/>
      <c r="ADB833" s="32"/>
      <c r="ADC833" s="32"/>
      <c r="ADD833" s="32"/>
      <c r="ADE833" s="32"/>
      <c r="ADF833" s="32"/>
      <c r="ADG833" s="32"/>
      <c r="ADH833" s="32"/>
      <c r="ADI833" s="32"/>
      <c r="ADJ833" s="32"/>
      <c r="ADK833" s="32"/>
      <c r="ADL833" s="32"/>
      <c r="ADM833" s="32"/>
      <c r="ADN833" s="32"/>
      <c r="ADO833" s="32"/>
      <c r="ADP833" s="32"/>
      <c r="ADQ833" s="32"/>
      <c r="ADR833" s="32"/>
      <c r="ADS833" s="32"/>
      <c r="ADT833" s="32"/>
      <c r="ADU833" s="32"/>
      <c r="ADV833" s="32"/>
      <c r="ADW833" s="32"/>
      <c r="ADX833" s="32"/>
      <c r="ADY833" s="32"/>
      <c r="ADZ833" s="32"/>
      <c r="AEA833" s="32"/>
      <c r="AEB833" s="32"/>
      <c r="AEC833" s="32"/>
      <c r="AED833" s="32"/>
      <c r="AEE833" s="32"/>
      <c r="AEF833" s="32"/>
      <c r="AEG833" s="32"/>
      <c r="AEH833" s="32"/>
      <c r="AEI833" s="32"/>
      <c r="AEJ833" s="32"/>
      <c r="AEK833" s="32"/>
      <c r="AEL833" s="32"/>
      <c r="AEM833" s="32"/>
      <c r="AEN833" s="32"/>
      <c r="AEO833" s="32"/>
      <c r="AEP833" s="32"/>
      <c r="AEQ833" s="32"/>
      <c r="AER833" s="32"/>
      <c r="AES833" s="32"/>
      <c r="AET833" s="32"/>
      <c r="AEU833" s="32"/>
      <c r="AEV833" s="32"/>
      <c r="AEW833" s="32"/>
      <c r="AEX833" s="32"/>
      <c r="AEY833" s="32"/>
      <c r="AEZ833" s="32"/>
      <c r="AFA833" s="32"/>
      <c r="AFB833" s="32"/>
      <c r="AFC833" s="32"/>
      <c r="AFD833" s="32"/>
      <c r="AFE833" s="32"/>
      <c r="AFF833" s="32"/>
      <c r="AFG833" s="32"/>
      <c r="AFH833" s="32"/>
      <c r="AFI833" s="32"/>
      <c r="AFJ833" s="32"/>
      <c r="AFK833" s="32"/>
      <c r="AFL833" s="32"/>
      <c r="AFM833" s="32"/>
      <c r="AFN833" s="32"/>
      <c r="AFO833" s="32"/>
      <c r="AFP833" s="32"/>
      <c r="AFQ833" s="32"/>
      <c r="AFR833" s="32"/>
      <c r="AFS833" s="32"/>
      <c r="AFT833" s="32"/>
      <c r="AFU833" s="32"/>
      <c r="AFV833" s="32"/>
      <c r="AFW833" s="32"/>
      <c r="AFX833" s="32"/>
      <c r="AFY833" s="32"/>
      <c r="AFZ833" s="32"/>
      <c r="AGA833" s="32"/>
      <c r="AGB833" s="32"/>
      <c r="AGC833" s="32"/>
      <c r="AGD833" s="32"/>
      <c r="AGE833" s="32"/>
      <c r="AGF833" s="32"/>
      <c r="AGG833" s="32"/>
      <c r="AGH833" s="32"/>
      <c r="AGI833" s="32"/>
      <c r="AGJ833" s="32"/>
      <c r="AGK833" s="32"/>
      <c r="AGL833" s="32"/>
      <c r="AGM833" s="32"/>
      <c r="AGN833" s="32"/>
      <c r="AGO833" s="32"/>
      <c r="AGP833" s="32"/>
      <c r="AGQ833" s="32"/>
      <c r="AGR833" s="32"/>
      <c r="AGS833" s="32"/>
      <c r="AGT833" s="32"/>
      <c r="AGU833" s="32"/>
      <c r="AGV833" s="32"/>
      <c r="AGW833" s="32"/>
      <c r="AGX833" s="32"/>
      <c r="AGY833" s="32"/>
      <c r="AGZ833" s="32"/>
      <c r="AHA833" s="32"/>
      <c r="AHB833" s="32"/>
      <c r="AHC833" s="32"/>
      <c r="AHD833" s="32"/>
      <c r="AHE833" s="32"/>
      <c r="AHF833" s="32"/>
      <c r="AHG833" s="32"/>
      <c r="AHH833" s="32"/>
      <c r="AHI833" s="32"/>
      <c r="AHJ833" s="32"/>
      <c r="AHK833" s="32"/>
      <c r="AHL833" s="32"/>
      <c r="AHM833" s="32"/>
      <c r="AHN833" s="32"/>
      <c r="AHO833" s="32"/>
      <c r="AHP833" s="32"/>
      <c r="AHQ833" s="32"/>
      <c r="AHR833" s="32"/>
      <c r="AHS833" s="32"/>
      <c r="AHT833" s="32"/>
      <c r="AHU833" s="32"/>
      <c r="AHV833" s="32"/>
      <c r="AHW833" s="32"/>
      <c r="AHX833" s="32"/>
      <c r="AHY833" s="32"/>
      <c r="AHZ833" s="32"/>
      <c r="AIA833" s="32"/>
      <c r="AIB833" s="32"/>
      <c r="AIC833" s="32"/>
      <c r="AID833" s="32"/>
      <c r="AIE833" s="32"/>
      <c r="AIF833" s="32"/>
      <c r="AIG833" s="32"/>
      <c r="AIH833" s="32"/>
      <c r="AII833" s="32"/>
      <c r="AIJ833" s="32"/>
      <c r="AIK833" s="32"/>
      <c r="AIL833" s="32"/>
      <c r="AIM833" s="32"/>
      <c r="AIN833" s="32"/>
      <c r="AIO833" s="32"/>
      <c r="AIP833" s="32"/>
      <c r="AIQ833" s="32"/>
      <c r="AIR833" s="32"/>
      <c r="AIS833" s="32"/>
      <c r="AIT833" s="32"/>
      <c r="AIU833" s="32"/>
      <c r="AIV833" s="32"/>
      <c r="AIW833" s="32"/>
      <c r="AIX833" s="32"/>
      <c r="AIY833" s="32"/>
      <c r="AIZ833" s="32"/>
      <c r="AJA833" s="32"/>
      <c r="AJB833" s="32"/>
      <c r="AJC833" s="32"/>
      <c r="AJD833" s="32"/>
      <c r="AJE833" s="32"/>
      <c r="AJF833" s="32"/>
      <c r="AJG833" s="32"/>
      <c r="AJH833" s="32"/>
      <c r="AJI833" s="32"/>
      <c r="AJJ833" s="32"/>
      <c r="AJK833" s="32"/>
      <c r="AJL833" s="32"/>
      <c r="AJM833" s="32"/>
      <c r="AJN833" s="32"/>
      <c r="AJO833" s="32"/>
      <c r="AJP833" s="32"/>
      <c r="AJQ833" s="32"/>
      <c r="AJR833" s="32"/>
      <c r="AJS833" s="32"/>
      <c r="AJT833" s="32"/>
      <c r="AJU833" s="32"/>
      <c r="AJV833" s="32"/>
      <c r="AJW833" s="32"/>
      <c r="AJX833" s="32"/>
      <c r="AJY833" s="32"/>
      <c r="AJZ833" s="32"/>
      <c r="AKA833" s="32"/>
      <c r="AKB833" s="32"/>
      <c r="AKC833" s="32"/>
      <c r="AKD833" s="32"/>
      <c r="AKE833" s="32"/>
      <c r="AKF833" s="32"/>
      <c r="AKG833" s="32"/>
      <c r="AKH833" s="32"/>
      <c r="AKI833" s="32"/>
      <c r="AKJ833" s="32"/>
      <c r="AKK833" s="32"/>
      <c r="AKL833" s="32"/>
      <c r="AKM833" s="32"/>
      <c r="AKN833" s="32"/>
      <c r="AKO833" s="32"/>
      <c r="AKP833" s="32"/>
      <c r="AKQ833" s="32"/>
      <c r="AKR833" s="32"/>
      <c r="AKS833" s="32"/>
      <c r="AKT833" s="32"/>
      <c r="AKU833" s="32"/>
      <c r="AKV833" s="32"/>
      <c r="AKW833" s="32"/>
      <c r="AKX833" s="32"/>
      <c r="AKY833" s="32"/>
      <c r="AKZ833" s="32"/>
      <c r="ALA833" s="32"/>
      <c r="ALB833" s="32"/>
      <c r="ALC833" s="32"/>
      <c r="ALD833" s="32"/>
      <c r="ALE833" s="32"/>
      <c r="ALF833" s="32"/>
      <c r="ALG833" s="32"/>
      <c r="ALH833" s="32"/>
      <c r="ALI833" s="32"/>
      <c r="ALJ833" s="32"/>
      <c r="ALK833" s="32"/>
      <c r="ALL833" s="32"/>
      <c r="ALM833" s="32"/>
      <c r="ALN833" s="32"/>
      <c r="ALO833" s="32"/>
      <c r="ALP833" s="32"/>
      <c r="ALQ833" s="32"/>
      <c r="ALR833" s="32"/>
      <c r="ALS833" s="32"/>
      <c r="ALT833" s="32"/>
      <c r="ALU833" s="32"/>
      <c r="ALV833" s="32"/>
      <c r="ALW833" s="32"/>
      <c r="ALX833" s="32"/>
      <c r="ALY833" s="32"/>
      <c r="ALZ833" s="32"/>
      <c r="AMA833" s="32"/>
      <c r="AMB833" s="32"/>
      <c r="AMC833" s="32"/>
      <c r="AMD833" s="32"/>
      <c r="AME833" s="32"/>
      <c r="AMF833" s="32"/>
      <c r="AMG833" s="32"/>
      <c r="AMH833" s="32"/>
      <c r="AMI833" s="32"/>
      <c r="AMJ833" s="32"/>
      <c r="AMK833" s="32"/>
      <c r="AML833" s="32"/>
      <c r="AMM833" s="32"/>
      <c r="AMN833" s="32"/>
      <c r="AMO833" s="32"/>
      <c r="AMP833" s="32"/>
      <c r="AMQ833" s="32"/>
      <c r="AMR833" s="32"/>
      <c r="AMS833" s="32"/>
      <c r="AMT833" s="32"/>
      <c r="AMU833" s="32"/>
      <c r="AMV833" s="32"/>
      <c r="AMW833" s="32"/>
      <c r="AMX833" s="32"/>
      <c r="AMY833" s="32"/>
      <c r="AMZ833" s="32"/>
      <c r="ANA833" s="32"/>
      <c r="ANB833" s="32"/>
      <c r="ANC833" s="32"/>
      <c r="AND833" s="32"/>
      <c r="ANE833" s="32"/>
      <c r="ANF833" s="32"/>
      <c r="ANG833" s="32"/>
      <c r="ANH833" s="32"/>
      <c r="ANI833" s="32"/>
      <c r="ANJ833" s="32"/>
      <c r="ANK833" s="32"/>
      <c r="ANL833" s="32"/>
      <c r="ANM833" s="32"/>
      <c r="ANN833" s="32"/>
      <c r="ANO833" s="32"/>
      <c r="ANP833" s="32"/>
      <c r="ANQ833" s="32"/>
      <c r="ANR833" s="32"/>
      <c r="ANS833" s="32"/>
      <c r="ANT833" s="32"/>
      <c r="ANU833" s="32"/>
      <c r="ANV833" s="32"/>
      <c r="ANW833" s="32"/>
      <c r="ANX833" s="32"/>
      <c r="ANY833" s="32"/>
      <c r="ANZ833" s="32"/>
      <c r="AOA833" s="32"/>
      <c r="AOB833" s="32"/>
      <c r="AOC833" s="32"/>
      <c r="AOD833" s="32"/>
      <c r="AOE833" s="32"/>
      <c r="AOF833" s="32"/>
      <c r="AOG833" s="32"/>
      <c r="AOH833" s="32"/>
      <c r="AOI833" s="32"/>
      <c r="AOJ833" s="32"/>
      <c r="AOK833" s="32"/>
      <c r="AOL833" s="32"/>
      <c r="AOM833" s="32"/>
      <c r="AON833" s="32"/>
      <c r="AOO833" s="32"/>
      <c r="AOP833" s="32"/>
      <c r="AOQ833" s="32"/>
      <c r="AOR833" s="32"/>
      <c r="AOS833" s="32"/>
      <c r="AOT833" s="32"/>
      <c r="AOU833" s="32"/>
      <c r="AOV833" s="32"/>
      <c r="AOW833" s="32"/>
      <c r="AOX833" s="32"/>
      <c r="AOY833" s="32"/>
      <c r="AOZ833" s="32"/>
      <c r="APA833" s="32"/>
      <c r="APB833" s="32"/>
      <c r="APC833" s="32"/>
      <c r="APD833" s="32"/>
      <c r="APE833" s="32"/>
      <c r="APF833" s="32"/>
      <c r="APG833" s="32"/>
      <c r="APH833" s="32"/>
      <c r="API833" s="32"/>
      <c r="APJ833" s="32"/>
      <c r="APK833" s="32"/>
      <c r="APL833" s="32"/>
      <c r="APM833" s="32"/>
      <c r="APN833" s="32"/>
      <c r="APO833" s="32"/>
      <c r="APP833" s="32"/>
      <c r="APQ833" s="32"/>
      <c r="APR833" s="32"/>
      <c r="APS833" s="32"/>
      <c r="APT833" s="32"/>
      <c r="APU833" s="32"/>
      <c r="APV833" s="32"/>
      <c r="APW833" s="32"/>
      <c r="APX833" s="32"/>
      <c r="APY833" s="32"/>
      <c r="APZ833" s="32"/>
      <c r="AQA833" s="32"/>
      <c r="AQB833" s="32"/>
      <c r="AQC833" s="32"/>
      <c r="AQD833" s="32"/>
      <c r="AQE833" s="32"/>
      <c r="AQF833" s="32"/>
      <c r="AQG833" s="32"/>
      <c r="AQH833" s="32"/>
      <c r="AQI833" s="32"/>
      <c r="AQJ833" s="32"/>
      <c r="AQK833" s="32"/>
      <c r="AQL833" s="32"/>
      <c r="AQM833" s="32"/>
      <c r="AQN833" s="32"/>
      <c r="AQO833" s="32"/>
      <c r="AQP833" s="32"/>
      <c r="AQQ833" s="32"/>
      <c r="AQR833" s="32"/>
      <c r="AQS833" s="32"/>
      <c r="AQT833" s="32"/>
      <c r="AQU833" s="32"/>
      <c r="AQV833" s="32"/>
      <c r="AQW833" s="32"/>
      <c r="AQX833" s="32"/>
      <c r="AQY833" s="32"/>
      <c r="AQZ833" s="32"/>
      <c r="ARA833" s="32"/>
      <c r="ARB833" s="32"/>
      <c r="ARC833" s="32"/>
      <c r="ARD833" s="32"/>
      <c r="ARE833" s="32"/>
      <c r="ARF833" s="32"/>
      <c r="ARG833" s="32"/>
      <c r="ARH833" s="32"/>
      <c r="ARI833" s="32"/>
      <c r="ARJ833" s="32"/>
      <c r="ARK833" s="32"/>
      <c r="ARL833" s="32"/>
      <c r="ARM833" s="32"/>
      <c r="ARN833" s="32"/>
      <c r="ARO833" s="32"/>
      <c r="ARP833" s="32"/>
      <c r="ARQ833" s="32"/>
      <c r="ARR833" s="32"/>
      <c r="ARS833" s="32"/>
      <c r="ART833" s="32"/>
      <c r="ARU833" s="32"/>
      <c r="ARV833" s="32"/>
      <c r="ARW833" s="32"/>
      <c r="ARX833" s="32"/>
      <c r="ARY833" s="32"/>
      <c r="ARZ833" s="32"/>
      <c r="ASA833" s="32"/>
      <c r="ASB833" s="32"/>
      <c r="ASC833" s="32"/>
      <c r="ASD833" s="32"/>
      <c r="ASE833" s="32"/>
      <c r="ASF833" s="32"/>
      <c r="ASG833" s="32"/>
      <c r="ASH833" s="32"/>
      <c r="ASI833" s="32"/>
      <c r="ASJ833" s="32"/>
      <c r="ASK833" s="32"/>
      <c r="ASL833" s="32"/>
      <c r="ASM833" s="32"/>
      <c r="ASN833" s="32"/>
      <c r="ASO833" s="32"/>
      <c r="ASP833" s="32"/>
      <c r="ASQ833" s="32"/>
      <c r="ASR833" s="32"/>
      <c r="ASS833" s="32"/>
      <c r="AST833" s="32"/>
      <c r="ASU833" s="32"/>
      <c r="ASV833" s="32"/>
      <c r="ASW833" s="32"/>
      <c r="ASX833" s="32"/>
      <c r="ASY833" s="32"/>
      <c r="ASZ833" s="32"/>
      <c r="ATA833" s="32"/>
      <c r="ATB833" s="32"/>
      <c r="ATC833" s="32"/>
      <c r="ATD833" s="32"/>
      <c r="ATE833" s="32"/>
      <c r="ATF833" s="32"/>
      <c r="ATG833" s="32"/>
      <c r="ATH833" s="32"/>
      <c r="ATI833" s="32"/>
      <c r="ATJ833" s="32"/>
      <c r="ATK833" s="32"/>
      <c r="ATL833" s="32"/>
      <c r="ATM833" s="32"/>
      <c r="ATN833" s="32"/>
      <c r="ATO833" s="32"/>
      <c r="ATP833" s="32"/>
      <c r="ATQ833" s="32"/>
      <c r="ATR833" s="32"/>
      <c r="ATS833" s="32"/>
      <c r="ATT833" s="32"/>
      <c r="ATU833" s="32"/>
      <c r="ATV833" s="32"/>
      <c r="ATW833" s="32"/>
      <c r="ATX833" s="32"/>
      <c r="ATY833" s="32"/>
      <c r="ATZ833" s="32"/>
      <c r="AUA833" s="32"/>
      <c r="AUB833" s="32"/>
      <c r="AUC833" s="32"/>
      <c r="AUD833" s="32"/>
      <c r="AUE833" s="32"/>
      <c r="AUF833" s="32"/>
      <c r="AUG833" s="32"/>
      <c r="AUH833" s="32"/>
      <c r="AUI833" s="32"/>
      <c r="AUJ833" s="32"/>
      <c r="AUK833" s="32"/>
      <c r="AUL833" s="32"/>
      <c r="AUM833" s="32"/>
      <c r="AUN833" s="32"/>
      <c r="AUO833" s="32"/>
      <c r="AUP833" s="32"/>
      <c r="AUQ833" s="32"/>
      <c r="AUR833" s="32"/>
      <c r="AUS833" s="32"/>
      <c r="AUT833" s="32"/>
      <c r="AUU833" s="32"/>
      <c r="AUV833" s="32"/>
      <c r="AUW833" s="32"/>
      <c r="AUX833" s="32"/>
      <c r="AUY833" s="32"/>
      <c r="AUZ833" s="32"/>
      <c r="AVA833" s="32"/>
      <c r="AVB833" s="32"/>
      <c r="AVC833" s="32"/>
      <c r="AVD833" s="32"/>
      <c r="AVE833" s="32"/>
      <c r="AVF833" s="32"/>
      <c r="AVG833" s="32"/>
      <c r="AVH833" s="32"/>
      <c r="AVI833" s="32"/>
      <c r="AVJ833" s="32"/>
      <c r="AVK833" s="32"/>
      <c r="AVL833" s="32"/>
      <c r="AVM833" s="32"/>
      <c r="AVN833" s="32"/>
      <c r="AVO833" s="32"/>
      <c r="AVP833" s="32"/>
      <c r="AVQ833" s="32"/>
      <c r="AVR833" s="32"/>
      <c r="AVS833" s="32"/>
      <c r="AVT833" s="32"/>
      <c r="AVU833" s="32"/>
      <c r="AVV833" s="32"/>
      <c r="AVW833" s="32"/>
      <c r="AVX833" s="32"/>
      <c r="AVY833" s="32"/>
      <c r="AVZ833" s="32"/>
      <c r="AWA833" s="32"/>
      <c r="AWB833" s="32"/>
      <c r="AWC833" s="32"/>
      <c r="AWD833" s="32"/>
      <c r="AWE833" s="32"/>
      <c r="AWF833" s="32"/>
      <c r="AWG833" s="32"/>
      <c r="AWH833" s="32"/>
      <c r="AWI833" s="32"/>
      <c r="AWJ833" s="32"/>
      <c r="AWK833" s="32"/>
      <c r="AWL833" s="32"/>
      <c r="AWM833" s="32"/>
      <c r="AWN833" s="32"/>
      <c r="AWO833" s="32"/>
      <c r="AWP833" s="32"/>
      <c r="AWQ833" s="32"/>
      <c r="AWR833" s="32"/>
      <c r="AWS833" s="32"/>
      <c r="AWT833" s="32"/>
      <c r="AWU833" s="32"/>
      <c r="AWV833" s="32"/>
      <c r="AWW833" s="32"/>
      <c r="AWX833" s="32"/>
      <c r="AWY833" s="32"/>
      <c r="AWZ833" s="32"/>
      <c r="AXA833" s="32"/>
      <c r="AXB833" s="32"/>
      <c r="AXC833" s="32"/>
      <c r="AXD833" s="32"/>
      <c r="AXE833" s="32"/>
      <c r="AXF833" s="32"/>
      <c r="AXG833" s="32"/>
      <c r="AXH833" s="32"/>
      <c r="AXI833" s="32"/>
      <c r="AXJ833" s="32"/>
      <c r="AXK833" s="32"/>
      <c r="AXL833" s="32"/>
      <c r="AXM833" s="32"/>
      <c r="AXN833" s="32"/>
      <c r="AXO833" s="32"/>
      <c r="AXP833" s="32"/>
      <c r="AXQ833" s="32"/>
      <c r="AXR833" s="32"/>
      <c r="AXS833" s="32"/>
      <c r="AXT833" s="32"/>
      <c r="AXU833" s="32"/>
      <c r="AXV833" s="32"/>
      <c r="AXW833" s="32"/>
      <c r="AXX833" s="32"/>
      <c r="AXY833" s="32"/>
      <c r="AXZ833" s="32"/>
      <c r="AYA833" s="32"/>
      <c r="AYB833" s="32"/>
      <c r="AYC833" s="32"/>
      <c r="AYD833" s="32"/>
      <c r="AYE833" s="32"/>
      <c r="AYF833" s="32"/>
      <c r="AYG833" s="32"/>
      <c r="AYH833" s="32"/>
      <c r="AYI833" s="32"/>
      <c r="AYJ833" s="32"/>
      <c r="AYK833" s="32"/>
      <c r="AYL833" s="32"/>
      <c r="AYM833" s="32"/>
      <c r="AYN833" s="32"/>
      <c r="AYO833" s="32"/>
      <c r="AYP833" s="32"/>
      <c r="AYQ833" s="32"/>
      <c r="AYR833" s="32"/>
      <c r="AYS833" s="32"/>
      <c r="AYT833" s="32"/>
      <c r="AYU833" s="32"/>
      <c r="AYV833" s="32"/>
      <c r="AYW833" s="32"/>
      <c r="AYX833" s="32"/>
      <c r="AYY833" s="32"/>
      <c r="AYZ833" s="32"/>
      <c r="AZA833" s="32"/>
      <c r="AZB833" s="32"/>
      <c r="AZC833" s="32"/>
      <c r="AZD833" s="32"/>
      <c r="AZE833" s="32"/>
      <c r="AZF833" s="32"/>
      <c r="AZG833" s="32"/>
      <c r="AZH833" s="32"/>
      <c r="AZI833" s="32"/>
      <c r="AZJ833" s="32"/>
      <c r="AZK833" s="32"/>
      <c r="AZL833" s="32"/>
      <c r="AZM833" s="32"/>
      <c r="AZN833" s="32"/>
      <c r="AZO833" s="32"/>
      <c r="AZP833" s="32"/>
      <c r="AZQ833" s="32"/>
      <c r="AZR833" s="32"/>
      <c r="AZS833" s="32"/>
      <c r="AZT833" s="32"/>
      <c r="AZU833" s="32"/>
      <c r="AZV833" s="32"/>
      <c r="AZW833" s="32"/>
      <c r="AZX833" s="32"/>
      <c r="AZY833" s="32"/>
      <c r="AZZ833" s="32"/>
      <c r="BAA833" s="32"/>
      <c r="BAB833" s="32"/>
      <c r="BAC833" s="32"/>
      <c r="BAD833" s="32"/>
      <c r="BAE833" s="32"/>
      <c r="BAF833" s="32"/>
      <c r="BAG833" s="32"/>
      <c r="BAH833" s="32"/>
      <c r="BAI833" s="32"/>
      <c r="BAJ833" s="32"/>
      <c r="BAK833" s="32"/>
      <c r="BAL833" s="32"/>
      <c r="BAM833" s="32"/>
      <c r="BAN833" s="32"/>
      <c r="BAO833" s="32"/>
      <c r="BAP833" s="32"/>
      <c r="BAQ833" s="32"/>
      <c r="BAR833" s="32"/>
      <c r="BAS833" s="32"/>
      <c r="BAT833" s="32"/>
      <c r="BAU833" s="32"/>
      <c r="BAV833" s="32"/>
      <c r="BAW833" s="32"/>
      <c r="BAX833" s="32"/>
      <c r="BAY833" s="32"/>
      <c r="BAZ833" s="32"/>
      <c r="BBA833" s="32"/>
      <c r="BBB833" s="32"/>
      <c r="BBC833" s="32"/>
      <c r="BBD833" s="32"/>
      <c r="BBE833" s="32"/>
      <c r="BBF833" s="32"/>
      <c r="BBG833" s="32"/>
      <c r="BBH833" s="32"/>
      <c r="BBI833" s="32"/>
      <c r="BBJ833" s="32"/>
      <c r="BBK833" s="32"/>
      <c r="BBL833" s="32"/>
      <c r="BBM833" s="32"/>
      <c r="BBN833" s="32"/>
      <c r="BBO833" s="32"/>
      <c r="BBP833" s="32"/>
      <c r="BBQ833" s="32"/>
      <c r="BBR833" s="32"/>
      <c r="BBS833" s="32"/>
      <c r="BBT833" s="32"/>
      <c r="BBU833" s="32"/>
      <c r="BBV833" s="32"/>
      <c r="BBW833" s="32"/>
      <c r="BBX833" s="32"/>
      <c r="BBY833" s="32"/>
      <c r="BBZ833" s="32"/>
      <c r="BCA833" s="32"/>
      <c r="BCB833" s="32"/>
      <c r="BCC833" s="32"/>
      <c r="BCD833" s="32"/>
      <c r="BCE833" s="32"/>
      <c r="BCF833" s="32"/>
      <c r="BCG833" s="32"/>
      <c r="BCH833" s="32"/>
      <c r="BCI833" s="32"/>
      <c r="BCJ833" s="32"/>
      <c r="BCK833" s="32"/>
      <c r="BCL833" s="32"/>
      <c r="BCM833" s="32"/>
      <c r="BCN833" s="32"/>
      <c r="BCO833" s="32"/>
      <c r="BCP833" s="32"/>
      <c r="BCQ833" s="32"/>
      <c r="BCR833" s="32"/>
      <c r="BCS833" s="32"/>
      <c r="BCT833" s="32"/>
      <c r="BCU833" s="32"/>
      <c r="BCV833" s="32"/>
      <c r="BCW833" s="32"/>
      <c r="BCX833" s="32"/>
      <c r="BCY833" s="32"/>
      <c r="BCZ833" s="32"/>
      <c r="BDA833" s="32"/>
      <c r="BDB833" s="32"/>
      <c r="BDC833" s="32"/>
      <c r="BDD833" s="32"/>
      <c r="BDE833" s="32"/>
      <c r="BDF833" s="32"/>
      <c r="BDG833" s="32"/>
      <c r="BDH833" s="32"/>
      <c r="BDI833" s="32"/>
      <c r="BDJ833" s="32"/>
      <c r="BDK833" s="32"/>
      <c r="BDL833" s="32"/>
      <c r="BDM833" s="32"/>
      <c r="BDN833" s="32"/>
      <c r="BDO833" s="32"/>
      <c r="BDP833" s="32"/>
      <c r="BDQ833" s="32"/>
      <c r="BDR833" s="32"/>
      <c r="BDS833" s="32"/>
      <c r="BDT833" s="32"/>
      <c r="BDU833" s="32"/>
      <c r="BDV833" s="32"/>
      <c r="BDW833" s="32"/>
      <c r="BDX833" s="32"/>
      <c r="BDY833" s="32"/>
      <c r="BDZ833" s="32"/>
      <c r="BEA833" s="32"/>
      <c r="BEB833" s="32"/>
      <c r="BEC833" s="32"/>
      <c r="BED833" s="32"/>
      <c r="BEE833" s="32"/>
      <c r="BEF833" s="32"/>
      <c r="BEG833" s="32"/>
      <c r="BEH833" s="32"/>
      <c r="BEI833" s="32"/>
      <c r="BEJ833" s="32"/>
      <c r="BEK833" s="32"/>
      <c r="BEL833" s="32"/>
      <c r="BEM833" s="32"/>
      <c r="BEN833" s="32"/>
      <c r="BEO833" s="32"/>
      <c r="BEP833" s="32"/>
      <c r="BEQ833" s="32"/>
      <c r="BER833" s="32"/>
      <c r="BES833" s="32"/>
      <c r="BET833" s="32"/>
      <c r="BEU833" s="32"/>
      <c r="BEV833" s="32"/>
      <c r="BEW833" s="32"/>
      <c r="BEX833" s="32"/>
      <c r="BEY833" s="32"/>
      <c r="BEZ833" s="32"/>
      <c r="BFA833" s="32"/>
      <c r="BFB833" s="32"/>
      <c r="BFC833" s="32"/>
      <c r="BFD833" s="32"/>
      <c r="BFE833" s="32"/>
      <c r="BFF833" s="32"/>
      <c r="BFG833" s="32"/>
      <c r="BFH833" s="32"/>
      <c r="BFI833" s="32"/>
      <c r="BFJ833" s="32"/>
      <c r="BFK833" s="32"/>
      <c r="BFL833" s="32"/>
      <c r="BFM833" s="32"/>
      <c r="BFN833" s="32"/>
      <c r="BFO833" s="32"/>
      <c r="BFP833" s="32"/>
      <c r="BFQ833" s="32"/>
      <c r="BFR833" s="32"/>
      <c r="BFS833" s="32"/>
      <c r="BFT833" s="32"/>
      <c r="BFU833" s="32"/>
      <c r="BFV833" s="32"/>
      <c r="BFW833" s="32"/>
      <c r="BFX833" s="32"/>
      <c r="BFY833" s="32"/>
      <c r="BFZ833" s="32"/>
      <c r="BGA833" s="32"/>
      <c r="BGB833" s="32"/>
      <c r="BGC833" s="32"/>
      <c r="BGD833" s="32"/>
      <c r="BGE833" s="32"/>
      <c r="BGF833" s="32"/>
      <c r="BGG833" s="32"/>
      <c r="BGH833" s="32"/>
      <c r="BGI833" s="32"/>
      <c r="BGJ833" s="32"/>
      <c r="BGK833" s="32"/>
      <c r="BGL833" s="32"/>
      <c r="BGM833" s="32"/>
      <c r="BGN833" s="32"/>
      <c r="BGO833" s="32"/>
      <c r="BGP833" s="32"/>
      <c r="BGQ833" s="32"/>
      <c r="BGR833" s="32"/>
      <c r="BGS833" s="32"/>
      <c r="BGT833" s="32"/>
      <c r="BGU833" s="32"/>
      <c r="BGV833" s="32"/>
      <c r="BGW833" s="32"/>
      <c r="BGX833" s="32"/>
      <c r="BGY833" s="32"/>
      <c r="BGZ833" s="32"/>
      <c r="BHA833" s="32"/>
      <c r="BHB833" s="32"/>
      <c r="BHC833" s="32"/>
      <c r="BHD833" s="32"/>
      <c r="BHE833" s="32"/>
      <c r="BHF833" s="32"/>
      <c r="BHG833" s="32"/>
      <c r="BHH833" s="32"/>
      <c r="BHI833" s="32"/>
      <c r="BHJ833" s="32"/>
      <c r="BHK833" s="32"/>
      <c r="BHL833" s="32"/>
      <c r="BHM833" s="32"/>
      <c r="BHN833" s="32"/>
      <c r="BHO833" s="32"/>
      <c r="BHP833" s="32"/>
      <c r="BHQ833" s="32"/>
      <c r="BHR833" s="32"/>
      <c r="BHS833" s="32"/>
      <c r="BHT833" s="32"/>
      <c r="BHU833" s="32"/>
      <c r="BHV833" s="32"/>
      <c r="BHW833" s="32"/>
      <c r="BHX833" s="32"/>
      <c r="BHY833" s="32"/>
      <c r="BHZ833" s="32"/>
      <c r="BIA833" s="32"/>
      <c r="BIB833" s="32"/>
      <c r="BIC833" s="32"/>
      <c r="BID833" s="32"/>
      <c r="BIE833" s="32"/>
      <c r="BIF833" s="32"/>
      <c r="BIG833" s="32"/>
      <c r="BIH833" s="32"/>
      <c r="BII833" s="32"/>
      <c r="BIJ833" s="32"/>
      <c r="BIK833" s="32"/>
      <c r="BIL833" s="32"/>
      <c r="BIM833" s="32"/>
      <c r="BIN833" s="32"/>
      <c r="BIO833" s="32"/>
      <c r="BIP833" s="32"/>
      <c r="BIQ833" s="32"/>
      <c r="BIR833" s="32"/>
      <c r="BIS833" s="32"/>
      <c r="BIT833" s="32"/>
      <c r="BIU833" s="32"/>
      <c r="BIV833" s="32"/>
      <c r="BIW833" s="32"/>
      <c r="BIX833" s="32"/>
      <c r="BIY833" s="32"/>
      <c r="BIZ833" s="32"/>
      <c r="BJA833" s="32"/>
      <c r="BJB833" s="32"/>
      <c r="BJC833" s="32"/>
      <c r="BJD833" s="32"/>
      <c r="BJE833" s="32"/>
      <c r="BJF833" s="32"/>
      <c r="BJG833" s="32"/>
      <c r="BJH833" s="32"/>
      <c r="BJI833" s="32"/>
      <c r="BJJ833" s="32"/>
      <c r="BJK833" s="32"/>
      <c r="BJL833" s="32"/>
      <c r="BJM833" s="32"/>
      <c r="BJN833" s="32"/>
      <c r="BJO833" s="32"/>
      <c r="BJP833" s="32"/>
      <c r="BJQ833" s="32"/>
      <c r="BJR833" s="32"/>
      <c r="BJS833" s="32"/>
      <c r="BJT833" s="32"/>
      <c r="BJU833" s="32"/>
      <c r="BJV833" s="32"/>
      <c r="BJW833" s="32"/>
      <c r="BJX833" s="32"/>
      <c r="BJY833" s="32"/>
      <c r="BJZ833" s="32"/>
      <c r="BKA833" s="32"/>
      <c r="BKB833" s="32"/>
      <c r="BKC833" s="32"/>
      <c r="BKD833" s="32"/>
      <c r="BKE833" s="32"/>
      <c r="BKF833" s="32"/>
      <c r="BKG833" s="32"/>
      <c r="BKH833" s="32"/>
      <c r="BKI833" s="32"/>
      <c r="BKJ833" s="32"/>
      <c r="BKK833" s="32"/>
      <c r="BKL833" s="32"/>
      <c r="BKM833" s="32"/>
      <c r="BKN833" s="32"/>
      <c r="BKO833" s="32"/>
      <c r="BKP833" s="32"/>
      <c r="BKQ833" s="32"/>
      <c r="BKR833" s="32"/>
      <c r="BKS833" s="32"/>
      <c r="BKT833" s="32"/>
      <c r="BKU833" s="32"/>
      <c r="BKV833" s="32"/>
      <c r="BKW833" s="32"/>
      <c r="BKX833" s="32"/>
      <c r="BKY833" s="32"/>
      <c r="BKZ833" s="32"/>
      <c r="BLA833" s="32"/>
      <c r="BLB833" s="32"/>
      <c r="BLC833" s="32"/>
      <c r="BLD833" s="32"/>
      <c r="BLE833" s="32"/>
      <c r="BLF833" s="32"/>
      <c r="BLG833" s="32"/>
      <c r="BLH833" s="32"/>
      <c r="BLI833" s="32"/>
      <c r="BLJ833" s="32"/>
      <c r="BLK833" s="32"/>
      <c r="BLL833" s="32"/>
      <c r="BLM833" s="32"/>
      <c r="BLN833" s="32"/>
      <c r="BLO833" s="32"/>
      <c r="BLP833" s="32"/>
      <c r="BLQ833" s="32"/>
      <c r="BLR833" s="32"/>
      <c r="BLS833" s="32"/>
      <c r="BLT833" s="32"/>
      <c r="BLU833" s="32"/>
      <c r="BLV833" s="32"/>
      <c r="BLW833" s="32"/>
      <c r="BLX833" s="32"/>
      <c r="BLY833" s="32"/>
      <c r="BLZ833" s="32"/>
      <c r="BMA833" s="32"/>
      <c r="BMB833" s="32"/>
      <c r="BMC833" s="32"/>
      <c r="BMD833" s="32"/>
      <c r="BME833" s="32"/>
      <c r="BMF833" s="32"/>
      <c r="BMG833" s="32"/>
      <c r="BMH833" s="32"/>
      <c r="BMI833" s="32"/>
      <c r="BMJ833" s="32"/>
      <c r="BMK833" s="32"/>
      <c r="BML833" s="32"/>
      <c r="BMM833" s="32"/>
      <c r="BMN833" s="32"/>
      <c r="BMO833" s="32"/>
      <c r="BMP833" s="32"/>
      <c r="BMQ833" s="32"/>
      <c r="BMR833" s="32"/>
      <c r="BMS833" s="32"/>
      <c r="BMT833" s="32"/>
      <c r="BMU833" s="32"/>
      <c r="BMV833" s="32"/>
      <c r="BMW833" s="32"/>
      <c r="BMX833" s="32"/>
      <c r="BMY833" s="32"/>
      <c r="BMZ833" s="32"/>
      <c r="BNA833" s="32"/>
      <c r="BNB833" s="32"/>
      <c r="BNC833" s="32"/>
      <c r="BND833" s="32"/>
      <c r="BNE833" s="32"/>
      <c r="BNF833" s="32"/>
      <c r="BNG833" s="32"/>
      <c r="BNH833" s="32"/>
      <c r="BNI833" s="32"/>
      <c r="BNJ833" s="32"/>
      <c r="BNK833" s="32"/>
      <c r="BNL833" s="32"/>
      <c r="BNM833" s="32"/>
      <c r="BNN833" s="32"/>
      <c r="BNO833" s="32"/>
      <c r="BNP833" s="32"/>
      <c r="BNQ833" s="32"/>
      <c r="BNR833" s="32"/>
      <c r="BNS833" s="32"/>
      <c r="BNT833" s="32"/>
      <c r="BNU833" s="32"/>
      <c r="BNV833" s="32"/>
      <c r="BNW833" s="32"/>
      <c r="BNX833" s="32"/>
      <c r="BNY833" s="32"/>
      <c r="BNZ833" s="32"/>
      <c r="BOA833" s="32"/>
      <c r="BOB833" s="32"/>
      <c r="BOC833" s="32"/>
      <c r="BOD833" s="32"/>
      <c r="BOE833" s="32"/>
      <c r="BOF833" s="32"/>
      <c r="BOG833" s="32"/>
      <c r="BOH833" s="32"/>
      <c r="BOI833" s="32"/>
      <c r="BOJ833" s="32"/>
      <c r="BOK833" s="32"/>
      <c r="BOL833" s="32"/>
      <c r="BOM833" s="32"/>
      <c r="BON833" s="32"/>
      <c r="BOO833" s="32"/>
      <c r="BOP833" s="32"/>
      <c r="BOQ833" s="32"/>
      <c r="BOR833" s="32"/>
      <c r="BOS833" s="32"/>
      <c r="BOT833" s="32"/>
      <c r="BOU833" s="32"/>
      <c r="BOV833" s="32"/>
      <c r="BOW833" s="32"/>
      <c r="BOX833" s="32"/>
      <c r="BOY833" s="32"/>
      <c r="BOZ833" s="32"/>
      <c r="BPA833" s="32"/>
      <c r="BPB833" s="32"/>
      <c r="BPC833" s="32"/>
      <c r="BPD833" s="32"/>
      <c r="BPE833" s="32"/>
      <c r="BPF833" s="32"/>
      <c r="BPG833" s="32"/>
      <c r="BPH833" s="32"/>
      <c r="BPI833" s="32"/>
      <c r="BPJ833" s="32"/>
      <c r="BPK833" s="32"/>
      <c r="BPL833" s="32"/>
      <c r="BPM833" s="32"/>
      <c r="BPN833" s="32"/>
      <c r="BPO833" s="32"/>
      <c r="BPP833" s="32"/>
      <c r="BPQ833" s="32"/>
      <c r="BPR833" s="32"/>
      <c r="BPS833" s="32"/>
      <c r="BPT833" s="32"/>
      <c r="BPU833" s="32"/>
      <c r="BPV833" s="32"/>
      <c r="BPW833" s="32"/>
      <c r="BPX833" s="32"/>
      <c r="BPY833" s="32"/>
      <c r="BPZ833" s="32"/>
      <c r="BQA833" s="32"/>
      <c r="BQB833" s="32"/>
      <c r="BQC833" s="32"/>
      <c r="BQD833" s="32"/>
      <c r="BQE833" s="32"/>
      <c r="BQF833" s="32"/>
      <c r="BQG833" s="32"/>
      <c r="BQH833" s="32"/>
      <c r="BQI833" s="32"/>
      <c r="BQJ833" s="32"/>
      <c r="BQK833" s="32"/>
      <c r="BQL833" s="32"/>
      <c r="BQM833" s="32"/>
      <c r="BQN833" s="32"/>
      <c r="BQO833" s="32"/>
      <c r="BQP833" s="32"/>
      <c r="BQQ833" s="32"/>
      <c r="BQR833" s="32"/>
      <c r="BQS833" s="32"/>
      <c r="BQT833" s="32"/>
      <c r="BQU833" s="32"/>
      <c r="BQV833" s="32"/>
      <c r="BQW833" s="32"/>
      <c r="BQX833" s="32"/>
      <c r="BQY833" s="32"/>
      <c r="BQZ833" s="32"/>
      <c r="BRA833" s="32"/>
      <c r="BRB833" s="32"/>
      <c r="BRC833" s="32"/>
      <c r="BRD833" s="32"/>
      <c r="BRE833" s="32"/>
      <c r="BRF833" s="32"/>
      <c r="BRG833" s="32"/>
      <c r="BRH833" s="32"/>
      <c r="BRI833" s="32"/>
      <c r="BRJ833" s="32"/>
      <c r="BRK833" s="32"/>
      <c r="BRL833" s="32"/>
      <c r="BRM833" s="32"/>
      <c r="BRN833" s="32"/>
      <c r="BRO833" s="32"/>
      <c r="BRP833" s="32"/>
      <c r="BRQ833" s="32"/>
      <c r="BRR833" s="32"/>
      <c r="BRS833" s="32"/>
      <c r="BRT833" s="32"/>
      <c r="BRU833" s="32"/>
      <c r="BRV833" s="32"/>
      <c r="BRW833" s="32"/>
      <c r="BRX833" s="32"/>
      <c r="BRY833" s="32"/>
      <c r="BRZ833" s="32"/>
      <c r="BSA833" s="32"/>
      <c r="BSB833" s="32"/>
      <c r="BSC833" s="32"/>
      <c r="BSD833" s="32"/>
      <c r="BSE833" s="32"/>
      <c r="BSF833" s="32"/>
      <c r="BSG833" s="32"/>
      <c r="BSH833" s="32"/>
      <c r="BSI833" s="32"/>
      <c r="BSJ833" s="32"/>
      <c r="BSK833" s="32"/>
      <c r="BSL833" s="32"/>
      <c r="BSM833" s="32"/>
      <c r="BSN833" s="32"/>
      <c r="BSO833" s="32"/>
      <c r="BSP833" s="32"/>
      <c r="BSQ833" s="32"/>
      <c r="BSR833" s="32"/>
      <c r="BSS833" s="32"/>
      <c r="BST833" s="32"/>
      <c r="BSU833" s="32"/>
      <c r="BSV833" s="32"/>
      <c r="BSW833" s="32"/>
      <c r="BSX833" s="32"/>
      <c r="BSY833" s="32"/>
      <c r="BSZ833" s="32"/>
      <c r="BTA833" s="32"/>
      <c r="BTB833" s="32"/>
      <c r="BTC833" s="32"/>
      <c r="BTD833" s="32"/>
      <c r="BTE833" s="32"/>
      <c r="BTF833" s="32"/>
      <c r="BTG833" s="32"/>
      <c r="BTH833" s="32"/>
      <c r="BTI833" s="32"/>
      <c r="BTJ833" s="32"/>
      <c r="BTK833" s="32"/>
      <c r="BTL833" s="32"/>
      <c r="BTM833" s="32"/>
      <c r="BTN833" s="32"/>
      <c r="BTO833" s="32"/>
      <c r="BTP833" s="32"/>
      <c r="BTQ833" s="32"/>
      <c r="BTR833" s="32"/>
      <c r="BTS833" s="32"/>
      <c r="BTT833" s="32"/>
      <c r="BTU833" s="32"/>
      <c r="BTV833" s="32"/>
      <c r="BTW833" s="32"/>
      <c r="BTX833" s="32"/>
      <c r="BTY833" s="32"/>
      <c r="BTZ833" s="32"/>
      <c r="BUA833" s="32"/>
      <c r="BUB833" s="32"/>
      <c r="BUC833" s="32"/>
      <c r="BUD833" s="32"/>
      <c r="BUE833" s="32"/>
      <c r="BUF833" s="32"/>
      <c r="BUG833" s="32"/>
      <c r="BUH833" s="32"/>
      <c r="BUI833" s="32"/>
      <c r="BUJ833" s="32"/>
      <c r="BUK833" s="32"/>
      <c r="BUL833" s="32"/>
      <c r="BUM833" s="32"/>
      <c r="BUN833" s="32"/>
      <c r="BUO833" s="32"/>
      <c r="BUP833" s="32"/>
      <c r="BUQ833" s="32"/>
      <c r="BUR833" s="32"/>
      <c r="BUS833" s="32"/>
      <c r="BUT833" s="32"/>
      <c r="BUU833" s="32"/>
      <c r="BUV833" s="32"/>
      <c r="BUW833" s="32"/>
      <c r="BUX833" s="32"/>
      <c r="BUY833" s="32"/>
      <c r="BUZ833" s="32"/>
      <c r="BVA833" s="32"/>
      <c r="BVB833" s="32"/>
      <c r="BVC833" s="32"/>
      <c r="BVD833" s="32"/>
      <c r="BVE833" s="32"/>
      <c r="BVF833" s="32"/>
      <c r="BVG833" s="32"/>
      <c r="BVH833" s="32"/>
      <c r="BVI833" s="32"/>
      <c r="BVJ833" s="32"/>
      <c r="BVK833" s="32"/>
      <c r="BVL833" s="32"/>
      <c r="BVM833" s="32"/>
      <c r="BVN833" s="32"/>
      <c r="BVO833" s="32"/>
      <c r="BVP833" s="32"/>
      <c r="BVQ833" s="32"/>
      <c r="BVR833" s="32"/>
      <c r="BVS833" s="32"/>
      <c r="BVT833" s="32"/>
      <c r="BVU833" s="32"/>
      <c r="BVV833" s="32"/>
      <c r="BVW833" s="32"/>
      <c r="BVX833" s="32"/>
      <c r="BVY833" s="32"/>
      <c r="BVZ833" s="32"/>
      <c r="BWA833" s="32"/>
      <c r="BWB833" s="32"/>
      <c r="BWC833" s="32"/>
      <c r="BWD833" s="32"/>
      <c r="BWE833" s="32"/>
      <c r="BWF833" s="32"/>
      <c r="BWG833" s="32"/>
      <c r="BWH833" s="32"/>
      <c r="BWI833" s="32"/>
      <c r="BWJ833" s="32"/>
      <c r="BWK833" s="32"/>
      <c r="BWL833" s="32"/>
      <c r="BWM833" s="32"/>
      <c r="BWN833" s="32"/>
      <c r="BWO833" s="32"/>
      <c r="BWP833" s="32"/>
      <c r="BWQ833" s="32"/>
      <c r="BWR833" s="32"/>
      <c r="BWS833" s="32"/>
      <c r="BWT833" s="32"/>
      <c r="BWU833" s="32"/>
      <c r="BWV833" s="32"/>
      <c r="BWW833" s="32"/>
      <c r="BWX833" s="32"/>
      <c r="BWY833" s="32"/>
      <c r="BWZ833" s="32"/>
      <c r="BXA833" s="32"/>
      <c r="BXB833" s="32"/>
      <c r="BXC833" s="32"/>
      <c r="BXD833" s="32"/>
      <c r="BXE833" s="32"/>
      <c r="BXF833" s="32"/>
      <c r="BXG833" s="32"/>
      <c r="BXH833" s="32"/>
      <c r="BXI833" s="32"/>
      <c r="BXJ833" s="32"/>
      <c r="BXK833" s="32"/>
      <c r="BXL833" s="32"/>
      <c r="BXM833" s="32"/>
      <c r="BXN833" s="32"/>
      <c r="BXO833" s="32"/>
      <c r="BXP833" s="32"/>
      <c r="BXQ833" s="32"/>
      <c r="BXR833" s="32"/>
      <c r="BXS833" s="32"/>
      <c r="BXT833" s="32"/>
      <c r="BXU833" s="32"/>
      <c r="BXV833" s="32"/>
      <c r="BXW833" s="32"/>
      <c r="BXX833" s="32"/>
      <c r="BXY833" s="32"/>
      <c r="BXZ833" s="32"/>
      <c r="BYA833" s="32"/>
      <c r="BYB833" s="32"/>
      <c r="BYC833" s="32"/>
      <c r="BYD833" s="32"/>
      <c r="BYE833" s="32"/>
      <c r="BYF833" s="32"/>
      <c r="BYG833" s="32"/>
      <c r="BYH833" s="32"/>
      <c r="BYI833" s="32"/>
      <c r="BYJ833" s="32"/>
      <c r="BYK833" s="32"/>
      <c r="BYL833" s="32"/>
      <c r="BYM833" s="32"/>
      <c r="BYN833" s="32"/>
      <c r="BYO833" s="32"/>
      <c r="BYP833" s="32"/>
      <c r="BYQ833" s="32"/>
      <c r="BYR833" s="32"/>
      <c r="BYS833" s="32"/>
      <c r="BYT833" s="32"/>
      <c r="BYU833" s="32"/>
      <c r="BYV833" s="32"/>
      <c r="BYW833" s="32"/>
      <c r="BYX833" s="32"/>
      <c r="BYY833" s="32"/>
      <c r="BYZ833" s="32"/>
      <c r="BZA833" s="32"/>
      <c r="BZB833" s="32"/>
      <c r="BZC833" s="32"/>
      <c r="BZD833" s="32"/>
      <c r="BZE833" s="32"/>
      <c r="BZF833" s="32"/>
      <c r="BZG833" s="32"/>
      <c r="BZH833" s="32"/>
      <c r="BZI833" s="32"/>
      <c r="BZJ833" s="32"/>
      <c r="BZK833" s="32"/>
      <c r="BZL833" s="32"/>
      <c r="BZM833" s="32"/>
      <c r="BZN833" s="32"/>
      <c r="BZO833" s="32"/>
      <c r="BZP833" s="32"/>
      <c r="BZQ833" s="32"/>
      <c r="BZR833" s="32"/>
      <c r="BZS833" s="32"/>
      <c r="BZT833" s="32"/>
      <c r="BZU833" s="32"/>
      <c r="BZV833" s="32"/>
      <c r="BZW833" s="32"/>
      <c r="BZX833" s="32"/>
      <c r="BZY833" s="32"/>
      <c r="BZZ833" s="32"/>
      <c r="CAA833" s="32"/>
      <c r="CAB833" s="32"/>
      <c r="CAC833" s="32"/>
      <c r="CAD833" s="32"/>
      <c r="CAE833" s="32"/>
      <c r="CAF833" s="32"/>
      <c r="CAG833" s="32"/>
      <c r="CAH833" s="32"/>
      <c r="CAI833" s="32"/>
      <c r="CAJ833" s="32"/>
      <c r="CAK833" s="32"/>
      <c r="CAL833" s="32"/>
      <c r="CAM833" s="32"/>
      <c r="CAN833" s="32"/>
      <c r="CAO833" s="32"/>
      <c r="CAP833" s="32"/>
      <c r="CAQ833" s="32"/>
      <c r="CAR833" s="32"/>
      <c r="CAS833" s="32"/>
      <c r="CAT833" s="32"/>
      <c r="CAU833" s="32"/>
      <c r="CAV833" s="32"/>
      <c r="CAW833" s="32"/>
      <c r="CAX833" s="32"/>
      <c r="CAY833" s="32"/>
      <c r="CAZ833" s="32"/>
      <c r="CBA833" s="32"/>
      <c r="CBB833" s="32"/>
      <c r="CBC833" s="32"/>
      <c r="CBD833" s="32"/>
      <c r="CBE833" s="32"/>
      <c r="CBF833" s="32"/>
      <c r="CBG833" s="32"/>
      <c r="CBH833" s="32"/>
      <c r="CBI833" s="32"/>
      <c r="CBJ833" s="32"/>
      <c r="CBK833" s="32"/>
      <c r="CBL833" s="32"/>
      <c r="CBM833" s="32"/>
      <c r="CBN833" s="32"/>
      <c r="CBO833" s="32"/>
      <c r="CBP833" s="32"/>
      <c r="CBQ833" s="32"/>
      <c r="CBR833" s="32"/>
      <c r="CBS833" s="32"/>
      <c r="CBT833" s="32"/>
      <c r="CBU833" s="32"/>
      <c r="CBV833" s="32"/>
      <c r="CBW833" s="32"/>
      <c r="CBX833" s="32"/>
      <c r="CBY833" s="32"/>
      <c r="CBZ833" s="32"/>
      <c r="CCA833" s="32"/>
      <c r="CCB833" s="32"/>
      <c r="CCC833" s="32"/>
      <c r="CCD833" s="32"/>
      <c r="CCE833" s="32"/>
      <c r="CCF833" s="32"/>
      <c r="CCG833" s="32"/>
      <c r="CCH833" s="32"/>
      <c r="CCI833" s="32"/>
      <c r="CCJ833" s="32"/>
      <c r="CCK833" s="32"/>
      <c r="CCL833" s="32"/>
      <c r="CCM833" s="32"/>
      <c r="CCN833" s="32"/>
      <c r="CCO833" s="32"/>
      <c r="CCP833" s="32"/>
      <c r="CCQ833" s="32"/>
      <c r="CCR833" s="32"/>
      <c r="CCS833" s="32"/>
      <c r="CCT833" s="32"/>
      <c r="CCU833" s="32"/>
      <c r="CCV833" s="32"/>
      <c r="CCW833" s="32"/>
      <c r="CCX833" s="32"/>
      <c r="CCY833" s="32"/>
      <c r="CCZ833" s="32"/>
      <c r="CDA833" s="32"/>
      <c r="CDB833" s="32"/>
      <c r="CDC833" s="32"/>
      <c r="CDD833" s="32"/>
      <c r="CDE833" s="32"/>
      <c r="CDF833" s="32"/>
      <c r="CDG833" s="32"/>
      <c r="CDH833" s="32"/>
      <c r="CDI833" s="32"/>
      <c r="CDJ833" s="32"/>
      <c r="CDK833" s="32"/>
      <c r="CDL833" s="32"/>
      <c r="CDM833" s="32"/>
      <c r="CDN833" s="32"/>
      <c r="CDO833" s="32"/>
      <c r="CDP833" s="32"/>
      <c r="CDQ833" s="32"/>
      <c r="CDR833" s="32"/>
      <c r="CDS833" s="32"/>
      <c r="CDT833" s="32"/>
      <c r="CDU833" s="32"/>
      <c r="CDV833" s="32"/>
      <c r="CDW833" s="32"/>
      <c r="CDX833" s="32"/>
      <c r="CDY833" s="32"/>
      <c r="CDZ833" s="32"/>
      <c r="CEA833" s="32"/>
      <c r="CEB833" s="32"/>
      <c r="CEC833" s="32"/>
      <c r="CED833" s="32"/>
      <c r="CEE833" s="32"/>
      <c r="CEF833" s="32"/>
      <c r="CEG833" s="32"/>
      <c r="CEH833" s="32"/>
      <c r="CEI833" s="32"/>
      <c r="CEJ833" s="32"/>
      <c r="CEK833" s="32"/>
      <c r="CEL833" s="32"/>
      <c r="CEM833" s="32"/>
      <c r="CEN833" s="32"/>
      <c r="CEO833" s="32"/>
      <c r="CEP833" s="32"/>
      <c r="CEQ833" s="32"/>
      <c r="CER833" s="32"/>
      <c r="CES833" s="32"/>
      <c r="CET833" s="32"/>
      <c r="CEU833" s="32"/>
      <c r="CEV833" s="32"/>
      <c r="CEW833" s="32"/>
      <c r="CEX833" s="32"/>
      <c r="CEY833" s="32"/>
      <c r="CEZ833" s="32"/>
      <c r="CFA833" s="32"/>
      <c r="CFB833" s="32"/>
      <c r="CFC833" s="32"/>
      <c r="CFD833" s="32"/>
      <c r="CFE833" s="32"/>
      <c r="CFF833" s="32"/>
      <c r="CFG833" s="32"/>
      <c r="CFH833" s="32"/>
      <c r="CFI833" s="32"/>
      <c r="CFJ833" s="32"/>
      <c r="CFK833" s="32"/>
      <c r="CFL833" s="32"/>
      <c r="CFM833" s="32"/>
      <c r="CFN833" s="32"/>
      <c r="CFO833" s="32"/>
      <c r="CFP833" s="32"/>
      <c r="CFQ833" s="32"/>
      <c r="CFR833" s="32"/>
      <c r="CFS833" s="32"/>
      <c r="CFT833" s="32"/>
      <c r="CFU833" s="32"/>
      <c r="CFV833" s="32"/>
      <c r="CFW833" s="32"/>
      <c r="CFX833" s="32"/>
      <c r="CFY833" s="32"/>
      <c r="CFZ833" s="32"/>
      <c r="CGA833" s="32"/>
      <c r="CGB833" s="32"/>
      <c r="CGC833" s="32"/>
      <c r="CGD833" s="32"/>
      <c r="CGE833" s="32"/>
      <c r="CGF833" s="32"/>
      <c r="CGG833" s="32"/>
      <c r="CGH833" s="32"/>
      <c r="CGI833" s="32"/>
      <c r="CGJ833" s="32"/>
      <c r="CGK833" s="32"/>
      <c r="CGL833" s="32"/>
      <c r="CGM833" s="32"/>
      <c r="CGN833" s="32"/>
      <c r="CGO833" s="32"/>
      <c r="CGP833" s="32"/>
      <c r="CGQ833" s="32"/>
      <c r="CGR833" s="32"/>
      <c r="CGS833" s="32"/>
      <c r="CGT833" s="32"/>
      <c r="CGU833" s="32"/>
      <c r="CGV833" s="32"/>
      <c r="CGW833" s="32"/>
      <c r="CGX833" s="32"/>
      <c r="CGY833" s="32"/>
      <c r="CGZ833" s="32"/>
      <c r="CHA833" s="32"/>
      <c r="CHB833" s="32"/>
      <c r="CHC833" s="32"/>
      <c r="CHD833" s="32"/>
      <c r="CHE833" s="32"/>
      <c r="CHF833" s="32"/>
      <c r="CHG833" s="32"/>
      <c r="CHH833" s="32"/>
      <c r="CHI833" s="32"/>
      <c r="CHJ833" s="32"/>
      <c r="CHK833" s="32"/>
      <c r="CHL833" s="32"/>
      <c r="CHM833" s="32"/>
      <c r="CHN833" s="32"/>
      <c r="CHO833" s="32"/>
      <c r="CHP833" s="32"/>
      <c r="CHQ833" s="32"/>
      <c r="CHR833" s="32"/>
      <c r="CHS833" s="32"/>
      <c r="CHT833" s="32"/>
      <c r="CHU833" s="32"/>
      <c r="CHV833" s="32"/>
      <c r="CHW833" s="32"/>
      <c r="CHX833" s="32"/>
      <c r="CHY833" s="32"/>
      <c r="CHZ833" s="32"/>
      <c r="CIA833" s="32"/>
      <c r="CIB833" s="32"/>
      <c r="CIC833" s="32"/>
      <c r="CID833" s="32"/>
      <c r="CIE833" s="32"/>
      <c r="CIF833" s="32"/>
      <c r="CIG833" s="32"/>
      <c r="CIH833" s="32"/>
      <c r="CII833" s="32"/>
      <c r="CIJ833" s="32"/>
      <c r="CIK833" s="32"/>
      <c r="CIL833" s="32"/>
      <c r="CIM833" s="32"/>
      <c r="CIN833" s="32"/>
      <c r="CIO833" s="32"/>
      <c r="CIP833" s="32"/>
      <c r="CIQ833" s="32"/>
      <c r="CIR833" s="32"/>
      <c r="CIS833" s="32"/>
      <c r="CIT833" s="32"/>
      <c r="CIU833" s="32"/>
      <c r="CIV833" s="32"/>
      <c r="CIW833" s="32"/>
      <c r="CIX833" s="32"/>
      <c r="CIY833" s="32"/>
      <c r="CIZ833" s="32"/>
      <c r="CJA833" s="32"/>
      <c r="CJB833" s="32"/>
      <c r="CJC833" s="32"/>
      <c r="CJD833" s="32"/>
      <c r="CJE833" s="32"/>
      <c r="CJF833" s="32"/>
      <c r="CJG833" s="32"/>
      <c r="CJH833" s="32"/>
      <c r="CJI833" s="32"/>
      <c r="CJJ833" s="32"/>
      <c r="CJK833" s="32"/>
      <c r="CJL833" s="32"/>
      <c r="CJM833" s="32"/>
      <c r="CJN833" s="32"/>
      <c r="CJO833" s="32"/>
      <c r="CJP833" s="32"/>
      <c r="CJQ833" s="32"/>
      <c r="CJR833" s="32"/>
      <c r="CJS833" s="32"/>
      <c r="CJT833" s="32"/>
      <c r="CJU833" s="32"/>
      <c r="CJV833" s="32"/>
      <c r="CJW833" s="32"/>
      <c r="CJX833" s="32"/>
      <c r="CJY833" s="32"/>
      <c r="CJZ833" s="32"/>
      <c r="CKA833" s="32"/>
      <c r="CKB833" s="32"/>
      <c r="CKC833" s="32"/>
      <c r="CKD833" s="32"/>
      <c r="CKE833" s="32"/>
      <c r="CKF833" s="32"/>
      <c r="CKG833" s="32"/>
      <c r="CKH833" s="32"/>
      <c r="CKI833" s="32"/>
      <c r="CKJ833" s="32"/>
      <c r="CKK833" s="32"/>
      <c r="CKL833" s="32"/>
      <c r="CKM833" s="32"/>
      <c r="CKN833" s="32"/>
      <c r="CKO833" s="32"/>
      <c r="CKP833" s="32"/>
      <c r="CKQ833" s="32"/>
      <c r="CKR833" s="32"/>
      <c r="CKS833" s="32"/>
      <c r="CKT833" s="32"/>
      <c r="CKU833" s="32"/>
      <c r="CKV833" s="32"/>
      <c r="CKW833" s="32"/>
      <c r="CKX833" s="32"/>
      <c r="CKY833" s="32"/>
      <c r="CKZ833" s="32"/>
      <c r="CLA833" s="32"/>
      <c r="CLB833" s="32"/>
      <c r="CLC833" s="32"/>
      <c r="CLD833" s="32"/>
      <c r="CLE833" s="32"/>
      <c r="CLF833" s="32"/>
      <c r="CLG833" s="32"/>
      <c r="CLH833" s="32"/>
      <c r="CLI833" s="32"/>
      <c r="CLJ833" s="32"/>
      <c r="CLK833" s="32"/>
      <c r="CLL833" s="32"/>
      <c r="CLM833" s="32"/>
      <c r="CLN833" s="32"/>
      <c r="CLO833" s="32"/>
      <c r="CLP833" s="32"/>
      <c r="CLQ833" s="32"/>
      <c r="CLR833" s="32"/>
      <c r="CLS833" s="32"/>
      <c r="CLT833" s="32"/>
      <c r="CLU833" s="32"/>
      <c r="CLV833" s="32"/>
      <c r="CLW833" s="32"/>
      <c r="CLX833" s="32"/>
      <c r="CLY833" s="32"/>
      <c r="CLZ833" s="32"/>
      <c r="CMA833" s="32"/>
      <c r="CMB833" s="32"/>
      <c r="CMC833" s="32"/>
      <c r="CMD833" s="32"/>
      <c r="CME833" s="32"/>
      <c r="CMF833" s="32"/>
      <c r="CMG833" s="32"/>
      <c r="CMH833" s="32"/>
      <c r="CMI833" s="32"/>
      <c r="CMJ833" s="32"/>
      <c r="CMK833" s="32"/>
      <c r="CML833" s="32"/>
      <c r="CMM833" s="32"/>
      <c r="CMN833" s="32"/>
      <c r="CMO833" s="32"/>
      <c r="CMP833" s="32"/>
      <c r="CMQ833" s="32"/>
      <c r="CMR833" s="32"/>
      <c r="CMS833" s="32"/>
      <c r="CMT833" s="32"/>
      <c r="CMU833" s="32"/>
      <c r="CMV833" s="32"/>
      <c r="CMW833" s="32"/>
      <c r="CMX833" s="32"/>
      <c r="CMY833" s="32"/>
      <c r="CMZ833" s="32"/>
      <c r="CNA833" s="32"/>
      <c r="CNB833" s="32"/>
      <c r="CNC833" s="32"/>
      <c r="CND833" s="32"/>
      <c r="CNE833" s="32"/>
      <c r="CNF833" s="32"/>
      <c r="CNG833" s="32"/>
      <c r="CNH833" s="32"/>
      <c r="CNI833" s="32"/>
      <c r="CNJ833" s="32"/>
      <c r="CNK833" s="32"/>
      <c r="CNL833" s="32"/>
      <c r="CNM833" s="32"/>
      <c r="CNN833" s="32"/>
      <c r="CNO833" s="32"/>
      <c r="CNP833" s="32"/>
      <c r="CNQ833" s="32"/>
      <c r="CNR833" s="32"/>
      <c r="CNS833" s="32"/>
      <c r="CNT833" s="32"/>
      <c r="CNU833" s="32"/>
      <c r="CNV833" s="32"/>
      <c r="CNW833" s="32"/>
      <c r="CNX833" s="32"/>
      <c r="CNY833" s="32"/>
      <c r="CNZ833" s="32"/>
      <c r="COA833" s="32"/>
      <c r="COB833" s="32"/>
      <c r="COC833" s="32"/>
      <c r="COD833" s="32"/>
      <c r="COE833" s="32"/>
      <c r="COF833" s="32"/>
      <c r="COG833" s="32"/>
      <c r="COH833" s="32"/>
      <c r="COI833" s="32"/>
      <c r="COJ833" s="32"/>
      <c r="COK833" s="32"/>
      <c r="COL833" s="32"/>
      <c r="COM833" s="32"/>
      <c r="CON833" s="32"/>
      <c r="COO833" s="32"/>
      <c r="COP833" s="32"/>
      <c r="COQ833" s="32"/>
      <c r="COR833" s="32"/>
      <c r="COS833" s="32"/>
      <c r="COT833" s="32"/>
      <c r="COU833" s="32"/>
      <c r="COV833" s="32"/>
      <c r="COW833" s="32"/>
      <c r="COX833" s="32"/>
      <c r="COY833" s="32"/>
      <c r="COZ833" s="32"/>
      <c r="CPA833" s="32"/>
      <c r="CPB833" s="32"/>
      <c r="CPC833" s="32"/>
      <c r="CPD833" s="32"/>
      <c r="CPE833" s="32"/>
      <c r="CPF833" s="32"/>
      <c r="CPG833" s="32"/>
      <c r="CPH833" s="32"/>
      <c r="CPI833" s="32"/>
      <c r="CPJ833" s="32"/>
      <c r="CPK833" s="32"/>
      <c r="CPL833" s="32"/>
      <c r="CPM833" s="32"/>
      <c r="CPN833" s="32"/>
      <c r="CPO833" s="32"/>
      <c r="CPP833" s="32"/>
      <c r="CPQ833" s="32"/>
      <c r="CPR833" s="32"/>
      <c r="CPS833" s="32"/>
      <c r="CPT833" s="32"/>
      <c r="CPU833" s="32"/>
      <c r="CPV833" s="32"/>
      <c r="CPW833" s="32"/>
      <c r="CPX833" s="32"/>
      <c r="CPY833" s="32"/>
      <c r="CPZ833" s="32"/>
      <c r="CQA833" s="32"/>
      <c r="CQB833" s="32"/>
      <c r="CQC833" s="32"/>
      <c r="CQD833" s="32"/>
      <c r="CQE833" s="32"/>
      <c r="CQF833" s="32"/>
      <c r="CQG833" s="32"/>
      <c r="CQH833" s="32"/>
      <c r="CQI833" s="32"/>
      <c r="CQJ833" s="32"/>
      <c r="CQK833" s="32"/>
      <c r="CQL833" s="32"/>
      <c r="CQM833" s="32"/>
      <c r="CQN833" s="32"/>
      <c r="CQO833" s="32"/>
      <c r="CQP833" s="32"/>
      <c r="CQQ833" s="32"/>
      <c r="CQR833" s="32"/>
      <c r="CQS833" s="32"/>
      <c r="CQT833" s="32"/>
      <c r="CQU833" s="32"/>
      <c r="CQV833" s="32"/>
      <c r="CQW833" s="32"/>
      <c r="CQX833" s="32"/>
      <c r="CQY833" s="32"/>
      <c r="CQZ833" s="32"/>
      <c r="CRA833" s="32"/>
      <c r="CRB833" s="32"/>
      <c r="CRC833" s="32"/>
      <c r="CRD833" s="32"/>
      <c r="CRE833" s="32"/>
      <c r="CRF833" s="32"/>
      <c r="CRG833" s="32"/>
      <c r="CRH833" s="32"/>
      <c r="CRI833" s="32"/>
      <c r="CRJ833" s="32"/>
      <c r="CRK833" s="32"/>
      <c r="CRL833" s="32"/>
      <c r="CRM833" s="32"/>
      <c r="CRN833" s="32"/>
      <c r="CRO833" s="32"/>
      <c r="CRP833" s="32"/>
      <c r="CRQ833" s="32"/>
      <c r="CRR833" s="32"/>
      <c r="CRS833" s="32"/>
      <c r="CRT833" s="32"/>
      <c r="CRU833" s="32"/>
      <c r="CRV833" s="32"/>
      <c r="CRW833" s="32"/>
      <c r="CRX833" s="32"/>
      <c r="CRY833" s="32"/>
      <c r="CRZ833" s="32"/>
      <c r="CSA833" s="32"/>
      <c r="CSB833" s="32"/>
      <c r="CSC833" s="32"/>
      <c r="CSD833" s="32"/>
      <c r="CSE833" s="32"/>
      <c r="CSF833" s="32"/>
      <c r="CSG833" s="32"/>
      <c r="CSH833" s="32"/>
      <c r="CSI833" s="32"/>
      <c r="CSJ833" s="32"/>
      <c r="CSK833" s="32"/>
      <c r="CSL833" s="32"/>
      <c r="CSM833" s="32"/>
      <c r="CSN833" s="32"/>
      <c r="CSO833" s="32"/>
      <c r="CSP833" s="32"/>
      <c r="CSQ833" s="32"/>
      <c r="CSR833" s="32"/>
      <c r="CSS833" s="32"/>
      <c r="CST833" s="32"/>
      <c r="CSU833" s="32"/>
      <c r="CSV833" s="32"/>
      <c r="CSW833" s="32"/>
      <c r="CSX833" s="32"/>
      <c r="CSY833" s="32"/>
      <c r="CSZ833" s="32"/>
      <c r="CTA833" s="32"/>
      <c r="CTB833" s="32"/>
      <c r="CTC833" s="32"/>
      <c r="CTD833" s="32"/>
      <c r="CTE833" s="32"/>
      <c r="CTF833" s="32"/>
      <c r="CTG833" s="32"/>
      <c r="CTH833" s="32"/>
      <c r="CTI833" s="32"/>
      <c r="CTJ833" s="32"/>
      <c r="CTK833" s="32"/>
      <c r="CTL833" s="32"/>
      <c r="CTM833" s="32"/>
      <c r="CTN833" s="32"/>
      <c r="CTO833" s="32"/>
      <c r="CTP833" s="32"/>
      <c r="CTQ833" s="32"/>
      <c r="CTR833" s="32"/>
      <c r="CTS833" s="32"/>
      <c r="CTT833" s="32"/>
      <c r="CTU833" s="32"/>
      <c r="CTV833" s="32"/>
      <c r="CTW833" s="32"/>
      <c r="CTX833" s="32"/>
      <c r="CTY833" s="32"/>
      <c r="CTZ833" s="32"/>
      <c r="CUA833" s="32"/>
      <c r="CUB833" s="32"/>
      <c r="CUC833" s="32"/>
      <c r="CUD833" s="32"/>
      <c r="CUE833" s="32"/>
      <c r="CUF833" s="32"/>
      <c r="CUG833" s="32"/>
      <c r="CUH833" s="32"/>
      <c r="CUI833" s="32"/>
      <c r="CUJ833" s="32"/>
      <c r="CUK833" s="32"/>
      <c r="CUL833" s="32"/>
      <c r="CUM833" s="32"/>
      <c r="CUN833" s="32"/>
      <c r="CUO833" s="32"/>
      <c r="CUP833" s="32"/>
      <c r="CUQ833" s="32"/>
      <c r="CUR833" s="32"/>
      <c r="CUS833" s="32"/>
      <c r="CUT833" s="32"/>
      <c r="CUU833" s="32"/>
      <c r="CUV833" s="32"/>
      <c r="CUW833" s="32"/>
      <c r="CUX833" s="32"/>
      <c r="CUY833" s="32"/>
      <c r="CUZ833" s="32"/>
      <c r="CVA833" s="32"/>
      <c r="CVB833" s="32"/>
      <c r="CVC833" s="32"/>
      <c r="CVD833" s="32"/>
      <c r="CVE833" s="32"/>
      <c r="CVF833" s="32"/>
      <c r="CVG833" s="32"/>
      <c r="CVH833" s="32"/>
      <c r="CVI833" s="32"/>
      <c r="CVJ833" s="32"/>
      <c r="CVK833" s="32"/>
      <c r="CVL833" s="32"/>
      <c r="CVM833" s="32"/>
      <c r="CVN833" s="32"/>
      <c r="CVO833" s="32"/>
      <c r="CVP833" s="32"/>
      <c r="CVQ833" s="32"/>
      <c r="CVR833" s="32"/>
      <c r="CVS833" s="32"/>
      <c r="CVT833" s="32"/>
      <c r="CVU833" s="32"/>
      <c r="CVV833" s="32"/>
      <c r="CVW833" s="32"/>
      <c r="CVX833" s="32"/>
      <c r="CVY833" s="32"/>
      <c r="CVZ833" s="32"/>
      <c r="CWA833" s="32"/>
      <c r="CWB833" s="32"/>
      <c r="CWC833" s="32"/>
      <c r="CWD833" s="32"/>
      <c r="CWE833" s="32"/>
      <c r="CWF833" s="32"/>
      <c r="CWG833" s="32"/>
      <c r="CWH833" s="32"/>
      <c r="CWI833" s="32"/>
      <c r="CWJ833" s="32"/>
      <c r="CWK833" s="32"/>
      <c r="CWL833" s="32"/>
      <c r="CWM833" s="32"/>
      <c r="CWN833" s="32"/>
      <c r="CWO833" s="32"/>
      <c r="CWP833" s="32"/>
      <c r="CWQ833" s="32"/>
      <c r="CWR833" s="32"/>
      <c r="CWS833" s="32"/>
      <c r="CWT833" s="32"/>
      <c r="CWU833" s="32"/>
      <c r="CWV833" s="32"/>
      <c r="CWW833" s="32"/>
      <c r="CWX833" s="32"/>
      <c r="CWY833" s="32"/>
      <c r="CWZ833" s="32"/>
      <c r="CXA833" s="32"/>
      <c r="CXB833" s="32"/>
      <c r="CXC833" s="32"/>
      <c r="CXD833" s="32"/>
      <c r="CXE833" s="32"/>
      <c r="CXF833" s="32"/>
      <c r="CXG833" s="32"/>
      <c r="CXH833" s="32"/>
      <c r="CXI833" s="32"/>
      <c r="CXJ833" s="32"/>
      <c r="CXK833" s="32"/>
      <c r="CXL833" s="32"/>
      <c r="CXM833" s="32"/>
      <c r="CXN833" s="32"/>
      <c r="CXO833" s="32"/>
      <c r="CXP833" s="32"/>
      <c r="CXQ833" s="32"/>
      <c r="CXR833" s="32"/>
      <c r="CXS833" s="32"/>
      <c r="CXT833" s="32"/>
      <c r="CXU833" s="32"/>
      <c r="CXV833" s="32"/>
      <c r="CXW833" s="32"/>
      <c r="CXX833" s="32"/>
      <c r="CXY833" s="32"/>
      <c r="CXZ833" s="32"/>
      <c r="CYA833" s="32"/>
      <c r="CYB833" s="32"/>
      <c r="CYC833" s="32"/>
      <c r="CYD833" s="32"/>
      <c r="CYE833" s="32"/>
      <c r="CYF833" s="32"/>
      <c r="CYG833" s="32"/>
      <c r="CYH833" s="32"/>
      <c r="CYI833" s="32"/>
      <c r="CYJ833" s="32"/>
      <c r="CYK833" s="32"/>
      <c r="CYL833" s="32"/>
      <c r="CYM833" s="32"/>
      <c r="CYN833" s="32"/>
      <c r="CYO833" s="32"/>
      <c r="CYP833" s="32"/>
      <c r="CYQ833" s="32"/>
      <c r="CYR833" s="32"/>
      <c r="CYS833" s="32"/>
      <c r="CYT833" s="32"/>
      <c r="CYU833" s="32"/>
      <c r="CYV833" s="32"/>
      <c r="CYW833" s="32"/>
      <c r="CYX833" s="32"/>
      <c r="CYY833" s="32"/>
      <c r="CYZ833" s="32"/>
      <c r="CZA833" s="32"/>
      <c r="CZB833" s="32"/>
      <c r="CZC833" s="32"/>
      <c r="CZD833" s="32"/>
      <c r="CZE833" s="32"/>
      <c r="CZF833" s="32"/>
      <c r="CZG833" s="32"/>
      <c r="CZH833" s="32"/>
      <c r="CZI833" s="32"/>
      <c r="CZJ833" s="32"/>
      <c r="CZK833" s="32"/>
      <c r="CZL833" s="32"/>
      <c r="CZM833" s="32"/>
      <c r="CZN833" s="32"/>
      <c r="CZO833" s="32"/>
      <c r="CZP833" s="32"/>
      <c r="CZQ833" s="32"/>
      <c r="CZR833" s="32"/>
      <c r="CZS833" s="32"/>
      <c r="CZT833" s="32"/>
      <c r="CZU833" s="32"/>
      <c r="CZV833" s="32"/>
      <c r="CZW833" s="32"/>
      <c r="CZX833" s="32"/>
      <c r="CZY833" s="32"/>
      <c r="CZZ833" s="32"/>
      <c r="DAA833" s="32"/>
      <c r="DAB833" s="32"/>
      <c r="DAC833" s="32"/>
      <c r="DAD833" s="32"/>
      <c r="DAE833" s="32"/>
      <c r="DAF833" s="32"/>
      <c r="DAG833" s="32"/>
      <c r="DAH833" s="32"/>
      <c r="DAI833" s="32"/>
      <c r="DAJ833" s="32"/>
      <c r="DAK833" s="32"/>
      <c r="DAL833" s="32"/>
      <c r="DAM833" s="32"/>
      <c r="DAN833" s="32"/>
      <c r="DAO833" s="32"/>
      <c r="DAP833" s="32"/>
      <c r="DAQ833" s="32"/>
      <c r="DAR833" s="32"/>
      <c r="DAS833" s="32"/>
      <c r="DAT833" s="32"/>
      <c r="DAU833" s="32"/>
      <c r="DAV833" s="32"/>
      <c r="DAW833" s="32"/>
      <c r="DAX833" s="32"/>
      <c r="DAY833" s="32"/>
      <c r="DAZ833" s="32"/>
      <c r="DBA833" s="32"/>
      <c r="DBB833" s="32"/>
      <c r="DBC833" s="32"/>
      <c r="DBD833" s="32"/>
      <c r="DBE833" s="32"/>
      <c r="DBF833" s="32"/>
      <c r="DBG833" s="32"/>
      <c r="DBH833" s="32"/>
      <c r="DBI833" s="32"/>
      <c r="DBJ833" s="32"/>
      <c r="DBK833" s="32"/>
      <c r="DBL833" s="32"/>
      <c r="DBM833" s="32"/>
      <c r="DBN833" s="32"/>
      <c r="DBO833" s="32"/>
      <c r="DBP833" s="32"/>
      <c r="DBQ833" s="32"/>
      <c r="DBR833" s="32"/>
      <c r="DBS833" s="32"/>
      <c r="DBT833" s="32"/>
      <c r="DBU833" s="32"/>
      <c r="DBV833" s="32"/>
      <c r="DBW833" s="32"/>
      <c r="DBX833" s="32"/>
      <c r="DBY833" s="32"/>
      <c r="DBZ833" s="32"/>
      <c r="DCA833" s="32"/>
      <c r="DCB833" s="32"/>
      <c r="DCC833" s="32"/>
      <c r="DCD833" s="32"/>
      <c r="DCE833" s="32"/>
      <c r="DCF833" s="32"/>
      <c r="DCG833" s="32"/>
      <c r="DCH833" s="32"/>
      <c r="DCI833" s="32"/>
      <c r="DCJ833" s="32"/>
      <c r="DCK833" s="32"/>
      <c r="DCL833" s="32"/>
      <c r="DCM833" s="32"/>
      <c r="DCN833" s="32"/>
      <c r="DCO833" s="32"/>
      <c r="DCP833" s="32"/>
      <c r="DCQ833" s="32"/>
      <c r="DCR833" s="32"/>
      <c r="DCS833" s="32"/>
      <c r="DCT833" s="32"/>
      <c r="DCU833" s="32"/>
      <c r="DCV833" s="32"/>
      <c r="DCW833" s="32"/>
      <c r="DCX833" s="32"/>
      <c r="DCY833" s="32"/>
      <c r="DCZ833" s="32"/>
      <c r="DDA833" s="32"/>
      <c r="DDB833" s="32"/>
      <c r="DDC833" s="32"/>
      <c r="DDD833" s="32"/>
      <c r="DDE833" s="32"/>
      <c r="DDF833" s="32"/>
      <c r="DDG833" s="32"/>
      <c r="DDH833" s="32"/>
      <c r="DDI833" s="32"/>
      <c r="DDJ833" s="32"/>
      <c r="DDK833" s="32"/>
      <c r="DDL833" s="32"/>
      <c r="DDM833" s="32"/>
      <c r="DDN833" s="32"/>
      <c r="DDO833" s="32"/>
      <c r="DDP833" s="32"/>
      <c r="DDQ833" s="32"/>
      <c r="DDR833" s="32"/>
      <c r="DDS833" s="32"/>
      <c r="DDT833" s="32"/>
      <c r="DDU833" s="32"/>
      <c r="DDV833" s="32"/>
      <c r="DDW833" s="32"/>
      <c r="DDX833" s="32"/>
      <c r="DDY833" s="32"/>
      <c r="DDZ833" s="32"/>
      <c r="DEA833" s="32"/>
      <c r="DEB833" s="32"/>
      <c r="DEC833" s="32"/>
      <c r="DED833" s="32"/>
      <c r="DEE833" s="32"/>
      <c r="DEF833" s="32"/>
      <c r="DEG833" s="32"/>
      <c r="DEH833" s="32"/>
      <c r="DEI833" s="32"/>
      <c r="DEJ833" s="32"/>
      <c r="DEK833" s="32"/>
      <c r="DEL833" s="32"/>
      <c r="DEM833" s="32"/>
      <c r="DEN833" s="32"/>
      <c r="DEO833" s="32"/>
      <c r="DEP833" s="32"/>
      <c r="DEQ833" s="32"/>
      <c r="DER833" s="32"/>
      <c r="DES833" s="32"/>
      <c r="DET833" s="32"/>
      <c r="DEU833" s="32"/>
      <c r="DEV833" s="32"/>
      <c r="DEW833" s="32"/>
      <c r="DEX833" s="32"/>
      <c r="DEY833" s="32"/>
      <c r="DEZ833" s="32"/>
      <c r="DFA833" s="32"/>
      <c r="DFB833" s="32"/>
      <c r="DFC833" s="32"/>
      <c r="DFD833" s="32"/>
      <c r="DFE833" s="32"/>
      <c r="DFF833" s="32"/>
      <c r="DFG833" s="32"/>
      <c r="DFH833" s="32"/>
      <c r="DFI833" s="32"/>
      <c r="DFJ833" s="32"/>
      <c r="DFK833" s="32"/>
      <c r="DFL833" s="32"/>
      <c r="DFM833" s="32"/>
      <c r="DFN833" s="32"/>
      <c r="DFO833" s="32"/>
      <c r="DFP833" s="32"/>
      <c r="DFQ833" s="32"/>
      <c r="DFR833" s="32"/>
      <c r="DFS833" s="32"/>
      <c r="DFT833" s="32"/>
      <c r="DFU833" s="32"/>
      <c r="DFV833" s="32"/>
      <c r="DFW833" s="32"/>
      <c r="DFX833" s="32"/>
      <c r="DFY833" s="32"/>
      <c r="DFZ833" s="32"/>
      <c r="DGA833" s="32"/>
      <c r="DGB833" s="32"/>
      <c r="DGC833" s="32"/>
      <c r="DGD833" s="32"/>
      <c r="DGE833" s="32"/>
      <c r="DGF833" s="32"/>
      <c r="DGG833" s="32"/>
      <c r="DGH833" s="32"/>
      <c r="DGI833" s="32"/>
      <c r="DGJ833" s="32"/>
      <c r="DGK833" s="32"/>
      <c r="DGL833" s="32"/>
      <c r="DGM833" s="32"/>
      <c r="DGN833" s="32"/>
      <c r="DGO833" s="32"/>
      <c r="DGP833" s="32"/>
      <c r="DGQ833" s="32"/>
      <c r="DGR833" s="32"/>
      <c r="DGS833" s="32"/>
      <c r="DGT833" s="32"/>
      <c r="DGU833" s="32"/>
      <c r="DGV833" s="32"/>
      <c r="DGW833" s="32"/>
      <c r="DGX833" s="32"/>
      <c r="DGY833" s="32"/>
      <c r="DGZ833" s="32"/>
      <c r="DHA833" s="32"/>
      <c r="DHB833" s="32"/>
      <c r="DHC833" s="32"/>
      <c r="DHD833" s="32"/>
      <c r="DHE833" s="32"/>
      <c r="DHF833" s="32"/>
      <c r="DHG833" s="32"/>
      <c r="DHH833" s="32"/>
      <c r="DHI833" s="32"/>
      <c r="DHJ833" s="32"/>
      <c r="DHK833" s="32"/>
      <c r="DHL833" s="32"/>
      <c r="DHM833" s="32"/>
      <c r="DHN833" s="32"/>
      <c r="DHO833" s="32"/>
      <c r="DHP833" s="32"/>
      <c r="DHQ833" s="32"/>
      <c r="DHR833" s="32"/>
      <c r="DHS833" s="32"/>
      <c r="DHT833" s="32"/>
      <c r="DHU833" s="32"/>
      <c r="DHV833" s="32"/>
      <c r="DHW833" s="32"/>
      <c r="DHX833" s="32"/>
      <c r="DHY833" s="32"/>
      <c r="DHZ833" s="32"/>
      <c r="DIA833" s="32"/>
      <c r="DIB833" s="32"/>
      <c r="DIC833" s="32"/>
      <c r="DID833" s="32"/>
      <c r="DIE833" s="32"/>
      <c r="DIF833" s="32"/>
      <c r="DIG833" s="32"/>
      <c r="DIH833" s="32"/>
      <c r="DII833" s="32"/>
      <c r="DIJ833" s="32"/>
      <c r="DIK833" s="32"/>
      <c r="DIL833" s="32"/>
      <c r="DIM833" s="32"/>
      <c r="DIN833" s="32"/>
      <c r="DIO833" s="32"/>
      <c r="DIP833" s="32"/>
      <c r="DIQ833" s="32"/>
      <c r="DIR833" s="32"/>
      <c r="DIS833" s="32"/>
      <c r="DIT833" s="32"/>
      <c r="DIU833" s="32"/>
      <c r="DIV833" s="32"/>
      <c r="DIW833" s="32"/>
      <c r="DIX833" s="32"/>
      <c r="DIY833" s="32"/>
      <c r="DIZ833" s="32"/>
      <c r="DJA833" s="32"/>
      <c r="DJB833" s="32"/>
      <c r="DJC833" s="32"/>
      <c r="DJD833" s="32"/>
      <c r="DJE833" s="32"/>
      <c r="DJF833" s="32"/>
      <c r="DJG833" s="32"/>
      <c r="DJH833" s="32"/>
      <c r="DJI833" s="32"/>
      <c r="DJJ833" s="32"/>
      <c r="DJK833" s="32"/>
      <c r="DJL833" s="32"/>
      <c r="DJM833" s="32"/>
      <c r="DJN833" s="32"/>
      <c r="DJO833" s="32"/>
      <c r="DJP833" s="32"/>
      <c r="DJQ833" s="32"/>
      <c r="DJR833" s="32"/>
      <c r="DJS833" s="32"/>
      <c r="DJT833" s="32"/>
      <c r="DJU833" s="32"/>
      <c r="DJV833" s="32"/>
      <c r="DJW833" s="32"/>
      <c r="DJX833" s="32"/>
      <c r="DJY833" s="32"/>
      <c r="DJZ833" s="32"/>
      <c r="DKA833" s="32"/>
      <c r="DKB833" s="32"/>
      <c r="DKC833" s="32"/>
      <c r="DKD833" s="32"/>
      <c r="DKE833" s="32"/>
      <c r="DKF833" s="32"/>
      <c r="DKG833" s="32"/>
      <c r="DKH833" s="32"/>
      <c r="DKI833" s="32"/>
      <c r="DKJ833" s="32"/>
      <c r="DKK833" s="32"/>
      <c r="DKL833" s="32"/>
      <c r="DKM833" s="32"/>
      <c r="DKN833" s="32"/>
      <c r="DKO833" s="32"/>
      <c r="DKP833" s="32"/>
      <c r="DKQ833" s="32"/>
      <c r="DKR833" s="32"/>
      <c r="DKS833" s="32"/>
      <c r="DKT833" s="32"/>
      <c r="DKU833" s="32"/>
      <c r="DKV833" s="32"/>
      <c r="DKW833" s="32"/>
      <c r="DKX833" s="32"/>
      <c r="DKY833" s="32"/>
      <c r="DKZ833" s="32"/>
      <c r="DLA833" s="32"/>
      <c r="DLB833" s="32"/>
      <c r="DLC833" s="32"/>
      <c r="DLD833" s="32"/>
      <c r="DLE833" s="32"/>
      <c r="DLF833" s="32"/>
      <c r="DLG833" s="32"/>
      <c r="DLH833" s="32"/>
      <c r="DLI833" s="32"/>
      <c r="DLJ833" s="32"/>
      <c r="DLK833" s="32"/>
      <c r="DLL833" s="32"/>
      <c r="DLM833" s="32"/>
      <c r="DLN833" s="32"/>
      <c r="DLO833" s="32"/>
      <c r="DLP833" s="32"/>
      <c r="DLQ833" s="32"/>
      <c r="DLR833" s="32"/>
      <c r="DLS833" s="32"/>
      <c r="DLT833" s="32"/>
      <c r="DLU833" s="32"/>
      <c r="DLV833" s="32"/>
      <c r="DLW833" s="32"/>
      <c r="DLX833" s="32"/>
      <c r="DLY833" s="32"/>
      <c r="DLZ833" s="32"/>
      <c r="DMA833" s="32"/>
      <c r="DMB833" s="32"/>
      <c r="DMC833" s="32"/>
      <c r="DMD833" s="32"/>
      <c r="DME833" s="32"/>
      <c r="DMF833" s="32"/>
      <c r="DMG833" s="32"/>
      <c r="DMH833" s="32"/>
      <c r="DMI833" s="32"/>
      <c r="DMJ833" s="32"/>
      <c r="DMK833" s="32"/>
      <c r="DML833" s="32"/>
      <c r="DMM833" s="32"/>
      <c r="DMN833" s="32"/>
      <c r="DMO833" s="32"/>
      <c r="DMP833" s="32"/>
      <c r="DMQ833" s="32"/>
      <c r="DMR833" s="32"/>
      <c r="DMS833" s="32"/>
      <c r="DMT833" s="32"/>
      <c r="DMU833" s="32"/>
      <c r="DMV833" s="32"/>
      <c r="DMW833" s="32"/>
      <c r="DMX833" s="32"/>
      <c r="DMY833" s="32"/>
      <c r="DMZ833" s="32"/>
      <c r="DNA833" s="32"/>
      <c r="DNB833" s="32"/>
      <c r="DNC833" s="32"/>
      <c r="DND833" s="32"/>
      <c r="DNE833" s="32"/>
      <c r="DNF833" s="32"/>
      <c r="DNG833" s="32"/>
      <c r="DNH833" s="32"/>
      <c r="DNI833" s="32"/>
      <c r="DNJ833" s="32"/>
      <c r="DNK833" s="32"/>
      <c r="DNL833" s="32"/>
      <c r="DNM833" s="32"/>
      <c r="DNN833" s="32"/>
      <c r="DNO833" s="32"/>
      <c r="DNP833" s="32"/>
      <c r="DNQ833" s="32"/>
      <c r="DNR833" s="32"/>
      <c r="DNS833" s="32"/>
      <c r="DNT833" s="32"/>
      <c r="DNU833" s="32"/>
      <c r="DNV833" s="32"/>
      <c r="DNW833" s="32"/>
      <c r="DNX833" s="32"/>
      <c r="DNY833" s="32"/>
      <c r="DNZ833" s="32"/>
      <c r="DOA833" s="32"/>
      <c r="DOB833" s="32"/>
      <c r="DOC833" s="32"/>
      <c r="DOD833" s="32"/>
      <c r="DOE833" s="32"/>
      <c r="DOF833" s="32"/>
      <c r="DOG833" s="32"/>
      <c r="DOH833" s="32"/>
      <c r="DOI833" s="32"/>
      <c r="DOJ833" s="32"/>
      <c r="DOK833" s="32"/>
      <c r="DOL833" s="32"/>
      <c r="DOM833" s="32"/>
      <c r="DON833" s="32"/>
      <c r="DOO833" s="32"/>
      <c r="DOP833" s="32"/>
      <c r="DOQ833" s="32"/>
      <c r="DOR833" s="32"/>
      <c r="DOS833" s="32"/>
      <c r="DOT833" s="32"/>
      <c r="DOU833" s="32"/>
      <c r="DOV833" s="32"/>
      <c r="DOW833" s="32"/>
      <c r="DOX833" s="32"/>
      <c r="DOY833" s="32"/>
      <c r="DOZ833" s="32"/>
      <c r="DPA833" s="32"/>
      <c r="DPB833" s="32"/>
      <c r="DPC833" s="32"/>
      <c r="DPD833" s="32"/>
      <c r="DPE833" s="32"/>
      <c r="DPF833" s="32"/>
      <c r="DPG833" s="32"/>
      <c r="DPH833" s="32"/>
      <c r="DPI833" s="32"/>
      <c r="DPJ833" s="32"/>
      <c r="DPK833" s="32"/>
      <c r="DPL833" s="32"/>
      <c r="DPM833" s="32"/>
      <c r="DPN833" s="32"/>
      <c r="DPO833" s="32"/>
      <c r="DPP833" s="32"/>
      <c r="DPQ833" s="32"/>
      <c r="DPR833" s="32"/>
      <c r="DPS833" s="32"/>
      <c r="DPT833" s="32"/>
      <c r="DPU833" s="32"/>
      <c r="DPV833" s="32"/>
      <c r="DPW833" s="32"/>
      <c r="DPX833" s="32"/>
      <c r="DPY833" s="32"/>
      <c r="DPZ833" s="32"/>
      <c r="DQA833" s="32"/>
      <c r="DQB833" s="32"/>
      <c r="DQC833" s="32"/>
      <c r="DQD833" s="32"/>
      <c r="DQE833" s="32"/>
      <c r="DQF833" s="32"/>
      <c r="DQG833" s="32"/>
      <c r="DQH833" s="32"/>
      <c r="DQI833" s="32"/>
      <c r="DQJ833" s="32"/>
      <c r="DQK833" s="32"/>
      <c r="DQL833" s="32"/>
      <c r="DQM833" s="32"/>
      <c r="DQN833" s="32"/>
      <c r="DQO833" s="32"/>
      <c r="DQP833" s="32"/>
      <c r="DQQ833" s="32"/>
      <c r="DQR833" s="32"/>
      <c r="DQS833" s="32"/>
      <c r="DQT833" s="32"/>
      <c r="DQU833" s="32"/>
      <c r="DQV833" s="32"/>
      <c r="DQW833" s="32"/>
      <c r="DQX833" s="32"/>
      <c r="DQY833" s="32"/>
      <c r="DQZ833" s="32"/>
      <c r="DRA833" s="32"/>
      <c r="DRB833" s="32"/>
      <c r="DRC833" s="32"/>
      <c r="DRD833" s="32"/>
      <c r="DRE833" s="32"/>
      <c r="DRF833" s="32"/>
      <c r="DRG833" s="32"/>
      <c r="DRH833" s="32"/>
      <c r="DRI833" s="32"/>
      <c r="DRJ833" s="32"/>
      <c r="DRK833" s="32"/>
      <c r="DRL833" s="32"/>
      <c r="DRM833" s="32"/>
      <c r="DRN833" s="32"/>
      <c r="DRO833" s="32"/>
      <c r="DRP833" s="32"/>
      <c r="DRQ833" s="32"/>
      <c r="DRR833" s="32"/>
      <c r="DRS833" s="32"/>
      <c r="DRT833" s="32"/>
      <c r="DRU833" s="32"/>
      <c r="DRV833" s="32"/>
      <c r="DRW833" s="32"/>
      <c r="DRX833" s="32"/>
      <c r="DRY833" s="32"/>
      <c r="DRZ833" s="32"/>
      <c r="DSA833" s="32"/>
      <c r="DSB833" s="32"/>
      <c r="DSC833" s="32"/>
      <c r="DSD833" s="32"/>
      <c r="DSE833" s="32"/>
      <c r="DSF833" s="32"/>
      <c r="DSG833" s="32"/>
      <c r="DSH833" s="32"/>
      <c r="DSI833" s="32"/>
      <c r="DSJ833" s="32"/>
      <c r="DSK833" s="32"/>
      <c r="DSL833" s="32"/>
      <c r="DSM833" s="32"/>
      <c r="DSN833" s="32"/>
      <c r="DSO833" s="32"/>
      <c r="DSP833" s="32"/>
      <c r="DSQ833" s="32"/>
      <c r="DSR833" s="32"/>
      <c r="DSS833" s="32"/>
      <c r="DST833" s="32"/>
      <c r="DSU833" s="32"/>
      <c r="DSV833" s="32"/>
      <c r="DSW833" s="32"/>
      <c r="DSX833" s="32"/>
      <c r="DSY833" s="32"/>
      <c r="DSZ833" s="32"/>
      <c r="DTA833" s="32"/>
      <c r="DTB833" s="32"/>
      <c r="DTC833" s="32"/>
      <c r="DTD833" s="32"/>
      <c r="DTE833" s="32"/>
      <c r="DTF833" s="32"/>
      <c r="DTG833" s="32"/>
      <c r="DTH833" s="32"/>
      <c r="DTI833" s="32"/>
      <c r="DTJ833" s="32"/>
      <c r="DTK833" s="32"/>
      <c r="DTL833" s="32"/>
      <c r="DTM833" s="32"/>
      <c r="DTN833" s="32"/>
      <c r="DTO833" s="32"/>
      <c r="DTP833" s="32"/>
      <c r="DTQ833" s="32"/>
      <c r="DTR833" s="32"/>
      <c r="DTS833" s="32"/>
      <c r="DTT833" s="32"/>
      <c r="DTU833" s="32"/>
      <c r="DTV833" s="32"/>
      <c r="DTW833" s="32"/>
      <c r="DTX833" s="32"/>
      <c r="DTY833" s="32"/>
      <c r="DTZ833" s="32"/>
      <c r="DUA833" s="32"/>
      <c r="DUB833" s="32"/>
      <c r="DUC833" s="32"/>
      <c r="DUD833" s="32"/>
      <c r="DUE833" s="32"/>
      <c r="DUF833" s="32"/>
      <c r="DUG833" s="32"/>
      <c r="DUH833" s="32"/>
      <c r="DUI833" s="32"/>
      <c r="DUJ833" s="32"/>
      <c r="DUK833" s="32"/>
      <c r="DUL833" s="32"/>
      <c r="DUM833" s="32"/>
      <c r="DUN833" s="32"/>
      <c r="DUO833" s="32"/>
      <c r="DUP833" s="32"/>
      <c r="DUQ833" s="32"/>
      <c r="DUR833" s="32"/>
      <c r="DUS833" s="32"/>
      <c r="DUT833" s="32"/>
      <c r="DUU833" s="32"/>
      <c r="DUV833" s="32"/>
      <c r="DUW833" s="32"/>
      <c r="DUX833" s="32"/>
      <c r="DUY833" s="32"/>
      <c r="DUZ833" s="32"/>
      <c r="DVA833" s="32"/>
      <c r="DVB833" s="32"/>
      <c r="DVC833" s="32"/>
      <c r="DVD833" s="32"/>
      <c r="DVE833" s="32"/>
      <c r="DVF833" s="32"/>
      <c r="DVG833" s="32"/>
      <c r="DVH833" s="32"/>
      <c r="DVI833" s="32"/>
      <c r="DVJ833" s="32"/>
      <c r="DVK833" s="32"/>
      <c r="DVL833" s="32"/>
      <c r="DVM833" s="32"/>
      <c r="DVN833" s="32"/>
      <c r="DVO833" s="32"/>
      <c r="DVP833" s="32"/>
      <c r="DVQ833" s="32"/>
      <c r="DVR833" s="32"/>
      <c r="DVS833" s="32"/>
      <c r="DVT833" s="32"/>
      <c r="DVU833" s="32"/>
      <c r="DVV833" s="32"/>
      <c r="DVW833" s="32"/>
      <c r="DVX833" s="32"/>
      <c r="DVY833" s="32"/>
      <c r="DVZ833" s="32"/>
      <c r="DWA833" s="32"/>
      <c r="DWB833" s="32"/>
      <c r="DWC833" s="32"/>
      <c r="DWD833" s="32"/>
      <c r="DWE833" s="32"/>
      <c r="DWF833" s="32"/>
      <c r="DWG833" s="32"/>
      <c r="DWH833" s="32"/>
      <c r="DWI833" s="32"/>
      <c r="DWJ833" s="32"/>
      <c r="DWK833" s="32"/>
      <c r="DWL833" s="32"/>
      <c r="DWM833" s="32"/>
      <c r="DWN833" s="32"/>
      <c r="DWO833" s="32"/>
      <c r="DWP833" s="32"/>
      <c r="DWQ833" s="32"/>
      <c r="DWR833" s="32"/>
      <c r="DWS833" s="32"/>
      <c r="DWT833" s="32"/>
      <c r="DWU833" s="32"/>
      <c r="DWV833" s="32"/>
      <c r="DWW833" s="32"/>
      <c r="DWX833" s="32"/>
      <c r="DWY833" s="32"/>
      <c r="DWZ833" s="32"/>
      <c r="DXA833" s="32"/>
      <c r="DXB833" s="32"/>
      <c r="DXC833" s="32"/>
      <c r="DXD833" s="32"/>
      <c r="DXE833" s="32"/>
      <c r="DXF833" s="32"/>
      <c r="DXG833" s="32"/>
      <c r="DXH833" s="32"/>
      <c r="DXI833" s="32"/>
      <c r="DXJ833" s="32"/>
      <c r="DXK833" s="32"/>
      <c r="DXL833" s="32"/>
      <c r="DXM833" s="32"/>
      <c r="DXN833" s="32"/>
      <c r="DXO833" s="32"/>
      <c r="DXP833" s="32"/>
      <c r="DXQ833" s="32"/>
      <c r="DXR833" s="32"/>
      <c r="DXS833" s="32"/>
      <c r="DXT833" s="32"/>
      <c r="DXU833" s="32"/>
      <c r="DXV833" s="32"/>
      <c r="DXW833" s="32"/>
      <c r="DXX833" s="32"/>
      <c r="DXY833" s="32"/>
      <c r="DXZ833" s="32"/>
      <c r="DYA833" s="32"/>
      <c r="DYB833" s="32"/>
      <c r="DYC833" s="32"/>
      <c r="DYD833" s="32"/>
      <c r="DYE833" s="32"/>
      <c r="DYF833" s="32"/>
      <c r="DYG833" s="32"/>
      <c r="DYH833" s="32"/>
      <c r="DYI833" s="32"/>
      <c r="DYJ833" s="32"/>
      <c r="DYK833" s="32"/>
      <c r="DYL833" s="32"/>
      <c r="DYM833" s="32"/>
      <c r="DYN833" s="32"/>
      <c r="DYO833" s="32"/>
      <c r="DYP833" s="32"/>
      <c r="DYQ833" s="32"/>
      <c r="DYR833" s="32"/>
      <c r="DYS833" s="32"/>
      <c r="DYT833" s="32"/>
      <c r="DYU833" s="32"/>
      <c r="DYV833" s="32"/>
      <c r="DYW833" s="32"/>
      <c r="DYX833" s="32"/>
      <c r="DYY833" s="32"/>
      <c r="DYZ833" s="32"/>
      <c r="DZA833" s="32"/>
      <c r="DZB833" s="32"/>
      <c r="DZC833" s="32"/>
      <c r="DZD833" s="32"/>
      <c r="DZE833" s="32"/>
      <c r="DZF833" s="32"/>
      <c r="DZG833" s="32"/>
      <c r="DZH833" s="32"/>
      <c r="DZI833" s="32"/>
      <c r="DZJ833" s="32"/>
      <c r="DZK833" s="32"/>
      <c r="DZL833" s="32"/>
      <c r="DZM833" s="32"/>
      <c r="DZN833" s="32"/>
      <c r="DZO833" s="32"/>
      <c r="DZP833" s="32"/>
      <c r="DZQ833" s="32"/>
      <c r="DZR833" s="32"/>
      <c r="DZS833" s="32"/>
      <c r="DZT833" s="32"/>
      <c r="DZU833" s="32"/>
      <c r="DZV833" s="32"/>
      <c r="DZW833" s="32"/>
      <c r="DZX833" s="32"/>
      <c r="DZY833" s="32"/>
      <c r="DZZ833" s="32"/>
      <c r="EAA833" s="32"/>
      <c r="EAB833" s="32"/>
      <c r="EAC833" s="32"/>
      <c r="EAD833" s="32"/>
      <c r="EAE833" s="32"/>
      <c r="EAF833" s="32"/>
      <c r="EAG833" s="32"/>
      <c r="EAH833" s="32"/>
      <c r="EAI833" s="32"/>
      <c r="EAJ833" s="32"/>
      <c r="EAK833" s="32"/>
      <c r="EAL833" s="32"/>
      <c r="EAM833" s="32"/>
      <c r="EAN833" s="32"/>
      <c r="EAO833" s="32"/>
      <c r="EAP833" s="32"/>
      <c r="EAQ833" s="32"/>
      <c r="EAR833" s="32"/>
      <c r="EAS833" s="32"/>
      <c r="EAT833" s="32"/>
      <c r="EAU833" s="32"/>
      <c r="EAV833" s="32"/>
      <c r="EAW833" s="32"/>
      <c r="EAX833" s="32"/>
      <c r="EAY833" s="32"/>
      <c r="EAZ833" s="32"/>
      <c r="EBA833" s="32"/>
      <c r="EBB833" s="32"/>
      <c r="EBC833" s="32"/>
      <c r="EBD833" s="32"/>
      <c r="EBE833" s="32"/>
      <c r="EBF833" s="32"/>
      <c r="EBG833" s="32"/>
      <c r="EBH833" s="32"/>
      <c r="EBI833" s="32"/>
      <c r="EBJ833" s="32"/>
      <c r="EBK833" s="32"/>
      <c r="EBL833" s="32"/>
      <c r="EBM833" s="32"/>
      <c r="EBN833" s="32"/>
      <c r="EBO833" s="32"/>
      <c r="EBP833" s="32"/>
      <c r="EBQ833" s="32"/>
      <c r="EBR833" s="32"/>
      <c r="EBS833" s="32"/>
      <c r="EBT833" s="32"/>
      <c r="EBU833" s="32"/>
      <c r="EBV833" s="32"/>
      <c r="EBW833" s="32"/>
      <c r="EBX833" s="32"/>
      <c r="EBY833" s="32"/>
      <c r="EBZ833" s="32"/>
      <c r="ECA833" s="32"/>
      <c r="ECB833" s="32"/>
      <c r="ECC833" s="32"/>
      <c r="ECD833" s="32"/>
      <c r="ECE833" s="32"/>
      <c r="ECF833" s="32"/>
      <c r="ECG833" s="32"/>
      <c r="ECH833" s="32"/>
      <c r="ECI833" s="32"/>
      <c r="ECJ833" s="32"/>
      <c r="ECK833" s="32"/>
      <c r="ECL833" s="32"/>
      <c r="ECM833" s="32"/>
      <c r="ECN833" s="32"/>
      <c r="ECO833" s="32"/>
      <c r="ECP833" s="32"/>
      <c r="ECQ833" s="32"/>
      <c r="ECR833" s="32"/>
      <c r="ECS833" s="32"/>
      <c r="ECT833" s="32"/>
      <c r="ECU833" s="32"/>
      <c r="ECV833" s="32"/>
      <c r="ECW833" s="32"/>
      <c r="ECX833" s="32"/>
      <c r="ECY833" s="32"/>
      <c r="ECZ833" s="32"/>
      <c r="EDA833" s="32"/>
      <c r="EDB833" s="32"/>
      <c r="EDC833" s="32"/>
      <c r="EDD833" s="32"/>
      <c r="EDE833" s="32"/>
      <c r="EDF833" s="32"/>
      <c r="EDG833" s="32"/>
      <c r="EDH833" s="32"/>
      <c r="EDI833" s="32"/>
      <c r="EDJ833" s="32"/>
      <c r="EDK833" s="32"/>
      <c r="EDL833" s="32"/>
      <c r="EDM833" s="32"/>
      <c r="EDN833" s="32"/>
      <c r="EDO833" s="32"/>
      <c r="EDP833" s="32"/>
      <c r="EDQ833" s="32"/>
      <c r="EDR833" s="32"/>
      <c r="EDS833" s="32"/>
      <c r="EDT833" s="32"/>
      <c r="EDU833" s="32"/>
      <c r="EDV833" s="32"/>
      <c r="EDW833" s="32"/>
      <c r="EDX833" s="32"/>
      <c r="EDY833" s="32"/>
      <c r="EDZ833" s="32"/>
      <c r="EEA833" s="32"/>
      <c r="EEB833" s="32"/>
      <c r="EEC833" s="32"/>
      <c r="EED833" s="32"/>
      <c r="EEE833" s="32"/>
      <c r="EEF833" s="32"/>
      <c r="EEG833" s="32"/>
      <c r="EEH833" s="32"/>
      <c r="EEI833" s="32"/>
      <c r="EEJ833" s="32"/>
      <c r="EEK833" s="32"/>
      <c r="EEL833" s="32"/>
      <c r="EEM833" s="32"/>
      <c r="EEN833" s="32"/>
      <c r="EEO833" s="32"/>
      <c r="EEP833" s="32"/>
      <c r="EEQ833" s="32"/>
      <c r="EER833" s="32"/>
      <c r="EES833" s="32"/>
      <c r="EET833" s="32"/>
      <c r="EEU833" s="32"/>
      <c r="EEV833" s="32"/>
      <c r="EEW833" s="32"/>
      <c r="EEX833" s="32"/>
      <c r="EEY833" s="32"/>
      <c r="EEZ833" s="32"/>
      <c r="EFA833" s="32"/>
      <c r="EFB833" s="32"/>
      <c r="EFC833" s="32"/>
      <c r="EFD833" s="32"/>
      <c r="EFE833" s="32"/>
      <c r="EFF833" s="32"/>
      <c r="EFG833" s="32"/>
      <c r="EFH833" s="32"/>
      <c r="EFI833" s="32"/>
      <c r="EFJ833" s="32"/>
      <c r="EFK833" s="32"/>
      <c r="EFL833" s="32"/>
      <c r="EFM833" s="32"/>
      <c r="EFN833" s="32"/>
      <c r="EFO833" s="32"/>
      <c r="EFP833" s="32"/>
      <c r="EFQ833" s="32"/>
      <c r="EFR833" s="32"/>
      <c r="EFS833" s="32"/>
      <c r="EFT833" s="32"/>
      <c r="EFU833" s="32"/>
      <c r="EFV833" s="32"/>
      <c r="EFW833" s="32"/>
      <c r="EFX833" s="32"/>
      <c r="EFY833" s="32"/>
      <c r="EFZ833" s="32"/>
      <c r="EGA833" s="32"/>
      <c r="EGB833" s="32"/>
      <c r="EGC833" s="32"/>
      <c r="EGD833" s="32"/>
      <c r="EGE833" s="32"/>
      <c r="EGF833" s="32"/>
      <c r="EGG833" s="32"/>
      <c r="EGH833" s="32"/>
      <c r="EGI833" s="32"/>
      <c r="EGJ833" s="32"/>
      <c r="EGK833" s="32"/>
      <c r="EGL833" s="32"/>
      <c r="EGM833" s="32"/>
      <c r="EGN833" s="32"/>
      <c r="EGO833" s="32"/>
      <c r="EGP833" s="32"/>
      <c r="EGQ833" s="32"/>
      <c r="EGR833" s="32"/>
      <c r="EGS833" s="32"/>
      <c r="EGT833" s="32"/>
      <c r="EGU833" s="32"/>
      <c r="EGV833" s="32"/>
      <c r="EGW833" s="32"/>
      <c r="EGX833" s="32"/>
      <c r="EGY833" s="32"/>
      <c r="EGZ833" s="32"/>
      <c r="EHA833" s="32"/>
      <c r="EHB833" s="32"/>
      <c r="EHC833" s="32"/>
      <c r="EHD833" s="32"/>
      <c r="EHE833" s="32"/>
      <c r="EHF833" s="32"/>
      <c r="EHG833" s="32"/>
      <c r="EHH833" s="32"/>
      <c r="EHI833" s="32"/>
      <c r="EHJ833" s="32"/>
      <c r="EHK833" s="32"/>
      <c r="EHL833" s="32"/>
      <c r="EHM833" s="32"/>
      <c r="EHN833" s="32"/>
      <c r="EHO833" s="32"/>
      <c r="EHP833" s="32"/>
      <c r="EHQ833" s="32"/>
      <c r="EHR833" s="32"/>
      <c r="EHS833" s="32"/>
      <c r="EHT833" s="32"/>
      <c r="EHU833" s="32"/>
      <c r="EHV833" s="32"/>
      <c r="EHW833" s="32"/>
      <c r="EHX833" s="32"/>
      <c r="EHY833" s="32"/>
      <c r="EHZ833" s="32"/>
      <c r="EIA833" s="32"/>
      <c r="EIB833" s="32"/>
      <c r="EIC833" s="32"/>
      <c r="EID833" s="32"/>
      <c r="EIE833" s="32"/>
      <c r="EIF833" s="32"/>
      <c r="EIG833" s="32"/>
      <c r="EIH833" s="32"/>
      <c r="EII833" s="32"/>
      <c r="EIJ833" s="32"/>
      <c r="EIK833" s="32"/>
      <c r="EIL833" s="32"/>
      <c r="EIM833" s="32"/>
      <c r="EIN833" s="32"/>
      <c r="EIO833" s="32"/>
      <c r="EIP833" s="32"/>
      <c r="EIQ833" s="32"/>
      <c r="EIR833" s="32"/>
      <c r="EIS833" s="32"/>
      <c r="EIT833" s="32"/>
      <c r="EIU833" s="32"/>
      <c r="EIV833" s="32"/>
      <c r="EIW833" s="32"/>
      <c r="EIX833" s="32"/>
      <c r="EIY833" s="32"/>
      <c r="EIZ833" s="32"/>
      <c r="EJA833" s="32"/>
      <c r="EJB833" s="32"/>
      <c r="EJC833" s="32"/>
      <c r="EJD833" s="32"/>
      <c r="EJE833" s="32"/>
      <c r="EJF833" s="32"/>
      <c r="EJG833" s="32"/>
      <c r="EJH833" s="32"/>
      <c r="EJI833" s="32"/>
      <c r="EJJ833" s="32"/>
      <c r="EJK833" s="32"/>
      <c r="EJL833" s="32"/>
      <c r="EJM833" s="32"/>
      <c r="EJN833" s="32"/>
      <c r="EJO833" s="32"/>
      <c r="EJP833" s="32"/>
      <c r="EJQ833" s="32"/>
      <c r="EJR833" s="32"/>
      <c r="EJS833" s="32"/>
      <c r="EJT833" s="32"/>
      <c r="EJU833" s="32"/>
      <c r="EJV833" s="32"/>
      <c r="EJW833" s="32"/>
      <c r="EJX833" s="32"/>
      <c r="EJY833" s="32"/>
      <c r="EJZ833" s="32"/>
      <c r="EKA833" s="32"/>
      <c r="EKB833" s="32"/>
      <c r="EKC833" s="32"/>
      <c r="EKD833" s="32"/>
      <c r="EKE833" s="32"/>
      <c r="EKF833" s="32"/>
      <c r="EKG833" s="32"/>
      <c r="EKH833" s="32"/>
      <c r="EKI833" s="32"/>
      <c r="EKJ833" s="32"/>
      <c r="EKK833" s="32"/>
      <c r="EKL833" s="32"/>
      <c r="EKM833" s="32"/>
      <c r="EKN833" s="32"/>
      <c r="EKO833" s="32"/>
      <c r="EKP833" s="32"/>
      <c r="EKQ833" s="32"/>
      <c r="EKR833" s="32"/>
      <c r="EKS833" s="32"/>
      <c r="EKT833" s="32"/>
      <c r="EKU833" s="32"/>
      <c r="EKV833" s="32"/>
      <c r="EKW833" s="32"/>
      <c r="EKX833" s="32"/>
      <c r="EKY833" s="32"/>
      <c r="EKZ833" s="32"/>
      <c r="ELA833" s="32"/>
      <c r="ELB833" s="32"/>
      <c r="ELC833" s="32"/>
      <c r="ELD833" s="32"/>
      <c r="ELE833" s="32"/>
      <c r="ELF833" s="32"/>
      <c r="ELG833" s="32"/>
      <c r="ELH833" s="32"/>
      <c r="ELI833" s="32"/>
      <c r="ELJ833" s="32"/>
      <c r="ELK833" s="32"/>
      <c r="ELL833" s="32"/>
      <c r="ELM833" s="32"/>
      <c r="ELN833" s="32"/>
      <c r="ELO833" s="32"/>
      <c r="ELP833" s="32"/>
      <c r="ELQ833" s="32"/>
      <c r="ELR833" s="32"/>
      <c r="ELS833" s="32"/>
      <c r="ELT833" s="32"/>
      <c r="ELU833" s="32"/>
      <c r="ELV833" s="32"/>
      <c r="ELW833" s="32"/>
      <c r="ELX833" s="32"/>
      <c r="ELY833" s="32"/>
      <c r="ELZ833" s="32"/>
      <c r="EMA833" s="32"/>
      <c r="EMB833" s="32"/>
      <c r="EMC833" s="32"/>
      <c r="EMD833" s="32"/>
      <c r="EME833" s="32"/>
      <c r="EMF833" s="32"/>
      <c r="EMG833" s="32"/>
      <c r="EMH833" s="32"/>
      <c r="EMI833" s="32"/>
      <c r="EMJ833" s="32"/>
      <c r="EMK833" s="32"/>
      <c r="EML833" s="32"/>
      <c r="EMM833" s="32"/>
      <c r="EMN833" s="32"/>
      <c r="EMO833" s="32"/>
      <c r="EMP833" s="32"/>
      <c r="EMQ833" s="32"/>
      <c r="EMR833" s="32"/>
      <c r="EMS833" s="32"/>
      <c r="EMT833" s="32"/>
      <c r="EMU833" s="32"/>
      <c r="EMV833" s="32"/>
      <c r="EMW833" s="32"/>
      <c r="EMX833" s="32"/>
      <c r="EMY833" s="32"/>
      <c r="EMZ833" s="32"/>
      <c r="ENA833" s="32"/>
      <c r="ENB833" s="32"/>
      <c r="ENC833" s="32"/>
      <c r="END833" s="32"/>
      <c r="ENE833" s="32"/>
      <c r="ENF833" s="32"/>
      <c r="ENG833" s="32"/>
      <c r="ENH833" s="32"/>
      <c r="ENI833" s="32"/>
      <c r="ENJ833" s="32"/>
      <c r="ENK833" s="32"/>
      <c r="ENL833" s="32"/>
      <c r="ENM833" s="32"/>
      <c r="ENN833" s="32"/>
      <c r="ENO833" s="32"/>
      <c r="ENP833" s="32"/>
      <c r="ENQ833" s="32"/>
      <c r="ENR833" s="32"/>
      <c r="ENS833" s="32"/>
      <c r="ENT833" s="32"/>
      <c r="ENU833" s="32"/>
      <c r="ENV833" s="32"/>
      <c r="ENW833" s="32"/>
      <c r="ENX833" s="32"/>
      <c r="ENY833" s="32"/>
      <c r="ENZ833" s="32"/>
      <c r="EOA833" s="32"/>
      <c r="EOB833" s="32"/>
      <c r="EOC833" s="32"/>
      <c r="EOD833" s="32"/>
      <c r="EOE833" s="32"/>
      <c r="EOF833" s="32"/>
      <c r="EOG833" s="32"/>
      <c r="EOH833" s="32"/>
      <c r="EOI833" s="32"/>
      <c r="EOJ833" s="32"/>
      <c r="EOK833" s="32"/>
      <c r="EOL833" s="32"/>
      <c r="EOM833" s="32"/>
      <c r="EON833" s="32"/>
      <c r="EOO833" s="32"/>
      <c r="EOP833" s="32"/>
      <c r="EOQ833" s="32"/>
      <c r="EOR833" s="32"/>
      <c r="EOS833" s="32"/>
      <c r="EOT833" s="32"/>
      <c r="EOU833" s="32"/>
      <c r="EOV833" s="32"/>
      <c r="EOW833" s="32"/>
      <c r="EOX833" s="32"/>
      <c r="EOY833" s="32"/>
      <c r="EOZ833" s="32"/>
      <c r="EPA833" s="32"/>
      <c r="EPB833" s="32"/>
      <c r="EPC833" s="32"/>
      <c r="EPD833" s="32"/>
      <c r="EPE833" s="32"/>
      <c r="EPF833" s="32"/>
      <c r="EPG833" s="32"/>
      <c r="EPH833" s="32"/>
      <c r="EPI833" s="32"/>
      <c r="EPJ833" s="32"/>
      <c r="EPK833" s="32"/>
      <c r="EPL833" s="32"/>
      <c r="EPM833" s="32"/>
      <c r="EPN833" s="32"/>
      <c r="EPO833" s="32"/>
      <c r="EPP833" s="32"/>
      <c r="EPQ833" s="32"/>
      <c r="EPR833" s="32"/>
      <c r="EPS833" s="32"/>
      <c r="EPT833" s="32"/>
      <c r="EPU833" s="32"/>
      <c r="EPV833" s="32"/>
      <c r="EPW833" s="32"/>
      <c r="EPX833" s="32"/>
      <c r="EPY833" s="32"/>
      <c r="EPZ833" s="32"/>
      <c r="EQA833" s="32"/>
      <c r="EQB833" s="32"/>
      <c r="EQC833" s="32"/>
      <c r="EQD833" s="32"/>
      <c r="EQE833" s="32"/>
      <c r="EQF833" s="32"/>
      <c r="EQG833" s="32"/>
      <c r="EQH833" s="32"/>
      <c r="EQI833" s="32"/>
      <c r="EQJ833" s="32"/>
      <c r="EQK833" s="32"/>
      <c r="EQL833" s="32"/>
      <c r="EQM833" s="32"/>
      <c r="EQN833" s="32"/>
      <c r="EQO833" s="32"/>
      <c r="EQP833" s="32"/>
      <c r="EQQ833" s="32"/>
      <c r="EQR833" s="32"/>
      <c r="EQS833" s="32"/>
      <c r="EQT833" s="32"/>
      <c r="EQU833" s="32"/>
      <c r="EQV833" s="32"/>
      <c r="EQW833" s="32"/>
      <c r="EQX833" s="32"/>
      <c r="EQY833" s="32"/>
      <c r="EQZ833" s="32"/>
      <c r="ERA833" s="32"/>
      <c r="ERB833" s="32"/>
      <c r="ERC833" s="32"/>
      <c r="ERD833" s="32"/>
      <c r="ERE833" s="32"/>
      <c r="ERF833" s="32"/>
      <c r="ERG833" s="32"/>
      <c r="ERH833" s="32"/>
      <c r="ERI833" s="32"/>
      <c r="ERJ833" s="32"/>
      <c r="ERK833" s="32"/>
      <c r="ERL833" s="32"/>
      <c r="ERM833" s="32"/>
      <c r="ERN833" s="32"/>
      <c r="ERO833" s="32"/>
      <c r="ERP833" s="32"/>
      <c r="ERQ833" s="32"/>
      <c r="ERR833" s="32"/>
      <c r="ERS833" s="32"/>
      <c r="ERT833" s="32"/>
      <c r="ERU833" s="32"/>
      <c r="ERV833" s="32"/>
      <c r="ERW833" s="32"/>
      <c r="ERX833" s="32"/>
      <c r="ERY833" s="32"/>
      <c r="ERZ833" s="32"/>
      <c r="ESA833" s="32"/>
      <c r="ESB833" s="32"/>
      <c r="ESC833" s="32"/>
      <c r="ESD833" s="32"/>
      <c r="ESE833" s="32"/>
      <c r="ESF833" s="32"/>
      <c r="ESG833" s="32"/>
      <c r="ESH833" s="32"/>
      <c r="ESI833" s="32"/>
      <c r="ESJ833" s="32"/>
      <c r="ESK833" s="32"/>
      <c r="ESL833" s="32"/>
      <c r="ESM833" s="32"/>
      <c r="ESN833" s="32"/>
      <c r="ESO833" s="32"/>
      <c r="ESP833" s="32"/>
      <c r="ESQ833" s="32"/>
      <c r="ESR833" s="32"/>
      <c r="ESS833" s="32"/>
      <c r="EST833" s="32"/>
      <c r="ESU833" s="32"/>
      <c r="ESV833" s="32"/>
      <c r="ESW833" s="32"/>
      <c r="ESX833" s="32"/>
      <c r="ESY833" s="32"/>
      <c r="ESZ833" s="32"/>
      <c r="ETA833" s="32"/>
      <c r="ETB833" s="32"/>
      <c r="ETC833" s="32"/>
      <c r="ETD833" s="32"/>
      <c r="ETE833" s="32"/>
      <c r="ETF833" s="32"/>
      <c r="ETG833" s="32"/>
      <c r="ETH833" s="32"/>
      <c r="ETI833" s="32"/>
      <c r="ETJ833" s="32"/>
      <c r="ETK833" s="32"/>
      <c r="ETL833" s="32"/>
      <c r="ETM833" s="32"/>
      <c r="ETN833" s="32"/>
      <c r="ETO833" s="32"/>
      <c r="ETP833" s="32"/>
      <c r="ETQ833" s="32"/>
      <c r="ETR833" s="32"/>
      <c r="ETS833" s="32"/>
      <c r="ETT833" s="32"/>
      <c r="ETU833" s="32"/>
      <c r="ETV833" s="32"/>
      <c r="ETW833" s="32"/>
      <c r="ETX833" s="32"/>
      <c r="ETY833" s="32"/>
      <c r="ETZ833" s="32"/>
      <c r="EUA833" s="32"/>
      <c r="EUB833" s="32"/>
      <c r="EUC833" s="32"/>
      <c r="EUD833" s="32"/>
      <c r="EUE833" s="32"/>
      <c r="EUF833" s="32"/>
      <c r="EUG833" s="32"/>
      <c r="EUH833" s="32"/>
      <c r="EUI833" s="32"/>
      <c r="EUJ833" s="32"/>
      <c r="EUK833" s="32"/>
      <c r="EUL833" s="32"/>
      <c r="EUM833" s="32"/>
      <c r="EUN833" s="32"/>
      <c r="EUO833" s="32"/>
      <c r="EUP833" s="32"/>
      <c r="EUQ833" s="32"/>
      <c r="EUR833" s="32"/>
      <c r="EUS833" s="32"/>
      <c r="EUT833" s="32"/>
      <c r="EUU833" s="32"/>
      <c r="EUV833" s="32"/>
      <c r="EUW833" s="32"/>
      <c r="EUX833" s="32"/>
      <c r="EUY833" s="32"/>
      <c r="EUZ833" s="32"/>
      <c r="EVA833" s="32"/>
      <c r="EVB833" s="32"/>
      <c r="EVC833" s="32"/>
      <c r="EVD833" s="32"/>
      <c r="EVE833" s="32"/>
      <c r="EVF833" s="32"/>
      <c r="EVG833" s="32"/>
      <c r="EVH833" s="32"/>
      <c r="EVI833" s="32"/>
      <c r="EVJ833" s="32"/>
      <c r="EVK833" s="32"/>
      <c r="EVL833" s="32"/>
      <c r="EVM833" s="32"/>
      <c r="EVN833" s="32"/>
      <c r="EVO833" s="32"/>
      <c r="EVP833" s="32"/>
      <c r="EVQ833" s="32"/>
      <c r="EVR833" s="32"/>
      <c r="EVS833" s="32"/>
      <c r="EVT833" s="32"/>
      <c r="EVU833" s="32"/>
      <c r="EVV833" s="32"/>
      <c r="EVW833" s="32"/>
      <c r="EVX833" s="32"/>
      <c r="EVY833" s="32"/>
      <c r="EVZ833" s="32"/>
      <c r="EWA833" s="32"/>
      <c r="EWB833" s="32"/>
      <c r="EWC833" s="32"/>
      <c r="EWD833" s="32"/>
      <c r="EWE833" s="32"/>
      <c r="EWF833" s="32"/>
      <c r="EWG833" s="32"/>
      <c r="EWH833" s="32"/>
      <c r="EWI833" s="32"/>
      <c r="EWJ833" s="32"/>
      <c r="EWK833" s="32"/>
      <c r="EWL833" s="32"/>
      <c r="EWM833" s="32"/>
      <c r="EWN833" s="32"/>
      <c r="EWO833" s="32"/>
      <c r="EWP833" s="32"/>
      <c r="EWQ833" s="32"/>
      <c r="EWR833" s="32"/>
      <c r="EWS833" s="32"/>
      <c r="EWT833" s="32"/>
      <c r="EWU833" s="32"/>
      <c r="EWV833" s="32"/>
      <c r="EWW833" s="32"/>
      <c r="EWX833" s="32"/>
      <c r="EWY833" s="32"/>
      <c r="EWZ833" s="32"/>
      <c r="EXA833" s="32"/>
      <c r="EXB833" s="32"/>
      <c r="EXC833" s="32"/>
      <c r="EXD833" s="32"/>
      <c r="EXE833" s="32"/>
      <c r="EXF833" s="32"/>
      <c r="EXG833" s="32"/>
      <c r="EXH833" s="32"/>
      <c r="EXI833" s="32"/>
      <c r="EXJ833" s="32"/>
      <c r="EXK833" s="32"/>
      <c r="EXL833" s="32"/>
      <c r="EXM833" s="32"/>
      <c r="EXN833" s="32"/>
      <c r="EXO833" s="32"/>
      <c r="EXP833" s="32"/>
      <c r="EXQ833" s="32"/>
      <c r="EXR833" s="32"/>
      <c r="EXS833" s="32"/>
      <c r="EXT833" s="32"/>
      <c r="EXU833" s="32"/>
      <c r="EXV833" s="32"/>
      <c r="EXW833" s="32"/>
      <c r="EXX833" s="32"/>
      <c r="EXY833" s="32"/>
      <c r="EXZ833" s="32"/>
      <c r="EYA833" s="32"/>
      <c r="EYB833" s="32"/>
      <c r="EYC833" s="32"/>
      <c r="EYD833" s="32"/>
      <c r="EYE833" s="32"/>
      <c r="EYF833" s="32"/>
      <c r="EYG833" s="32"/>
      <c r="EYH833" s="32"/>
      <c r="EYI833" s="32"/>
      <c r="EYJ833" s="32"/>
      <c r="EYK833" s="32"/>
      <c r="EYL833" s="32"/>
      <c r="EYM833" s="32"/>
      <c r="EYN833" s="32"/>
      <c r="EYO833" s="32"/>
      <c r="EYP833" s="32"/>
      <c r="EYQ833" s="32"/>
      <c r="EYR833" s="32"/>
      <c r="EYS833" s="32"/>
      <c r="EYT833" s="32"/>
      <c r="EYU833" s="32"/>
      <c r="EYV833" s="32"/>
      <c r="EYW833" s="32"/>
      <c r="EYX833" s="32"/>
      <c r="EYY833" s="32"/>
      <c r="EYZ833" s="32"/>
      <c r="EZA833" s="32"/>
      <c r="EZB833" s="32"/>
      <c r="EZC833" s="32"/>
      <c r="EZD833" s="32"/>
      <c r="EZE833" s="32"/>
      <c r="EZF833" s="32"/>
      <c r="EZG833" s="32"/>
      <c r="EZH833" s="32"/>
      <c r="EZI833" s="32"/>
      <c r="EZJ833" s="32"/>
      <c r="EZK833" s="32"/>
      <c r="EZL833" s="32"/>
      <c r="EZM833" s="32"/>
      <c r="EZN833" s="32"/>
      <c r="EZO833" s="32"/>
      <c r="EZP833" s="32"/>
      <c r="EZQ833" s="32"/>
      <c r="EZR833" s="32"/>
      <c r="EZS833" s="32"/>
      <c r="EZT833" s="32"/>
      <c r="EZU833" s="32"/>
      <c r="EZV833" s="32"/>
      <c r="EZW833" s="32"/>
      <c r="EZX833" s="32"/>
      <c r="EZY833" s="32"/>
      <c r="EZZ833" s="32"/>
      <c r="FAA833" s="32"/>
      <c r="FAB833" s="32"/>
      <c r="FAC833" s="32"/>
      <c r="FAD833" s="32"/>
      <c r="FAE833" s="32"/>
      <c r="FAF833" s="32"/>
      <c r="FAG833" s="32"/>
      <c r="FAH833" s="32"/>
      <c r="FAI833" s="32"/>
      <c r="FAJ833" s="32"/>
      <c r="FAK833" s="32"/>
      <c r="FAL833" s="32"/>
      <c r="FAM833" s="32"/>
      <c r="FAN833" s="32"/>
      <c r="FAO833" s="32"/>
      <c r="FAP833" s="32"/>
      <c r="FAQ833" s="32"/>
      <c r="FAR833" s="32"/>
      <c r="FAS833" s="32"/>
      <c r="FAT833" s="32"/>
      <c r="FAU833" s="32"/>
      <c r="FAV833" s="32"/>
      <c r="FAW833" s="32"/>
      <c r="FAX833" s="32"/>
      <c r="FAY833" s="32"/>
      <c r="FAZ833" s="32"/>
      <c r="FBA833" s="32"/>
      <c r="FBB833" s="32"/>
      <c r="FBC833" s="32"/>
      <c r="FBD833" s="32"/>
      <c r="FBE833" s="32"/>
      <c r="FBF833" s="32"/>
      <c r="FBG833" s="32"/>
      <c r="FBH833" s="32"/>
      <c r="FBI833" s="32"/>
      <c r="FBJ833" s="32"/>
      <c r="FBK833" s="32"/>
      <c r="FBL833" s="32"/>
      <c r="FBM833" s="32"/>
      <c r="FBN833" s="32"/>
      <c r="FBO833" s="32"/>
      <c r="FBP833" s="32"/>
      <c r="FBQ833" s="32"/>
      <c r="FBR833" s="32"/>
      <c r="FBS833" s="32"/>
      <c r="FBT833" s="32"/>
      <c r="FBU833" s="32"/>
      <c r="FBV833" s="32"/>
      <c r="FBW833" s="32"/>
      <c r="FBX833" s="32"/>
      <c r="FBY833" s="32"/>
      <c r="FBZ833" s="32"/>
      <c r="FCA833" s="32"/>
      <c r="FCB833" s="32"/>
      <c r="FCC833" s="32"/>
      <c r="FCD833" s="32"/>
      <c r="FCE833" s="32"/>
      <c r="FCF833" s="32"/>
      <c r="FCG833" s="32"/>
      <c r="FCH833" s="32"/>
      <c r="FCI833" s="32"/>
      <c r="FCJ833" s="32"/>
      <c r="FCK833" s="32"/>
      <c r="FCL833" s="32"/>
      <c r="FCM833" s="32"/>
      <c r="FCN833" s="32"/>
      <c r="FCO833" s="32"/>
      <c r="FCP833" s="32"/>
      <c r="FCQ833" s="32"/>
      <c r="FCR833" s="32"/>
      <c r="FCS833" s="32"/>
      <c r="FCT833" s="32"/>
      <c r="FCU833" s="32"/>
      <c r="FCV833" s="32"/>
      <c r="FCW833" s="32"/>
      <c r="FCX833" s="32"/>
      <c r="FCY833" s="32"/>
      <c r="FCZ833" s="32"/>
      <c r="FDA833" s="32"/>
      <c r="FDB833" s="32"/>
      <c r="FDC833" s="32"/>
      <c r="FDD833" s="32"/>
      <c r="FDE833" s="32"/>
      <c r="FDF833" s="32"/>
      <c r="FDG833" s="32"/>
      <c r="FDH833" s="32"/>
      <c r="FDI833" s="32"/>
      <c r="FDJ833" s="32"/>
      <c r="FDK833" s="32"/>
      <c r="FDL833" s="32"/>
      <c r="FDM833" s="32"/>
      <c r="FDN833" s="32"/>
      <c r="FDO833" s="32"/>
      <c r="FDP833" s="32"/>
      <c r="FDQ833" s="32"/>
      <c r="FDR833" s="32"/>
      <c r="FDS833" s="32"/>
      <c r="FDT833" s="32"/>
      <c r="FDU833" s="32"/>
      <c r="FDV833" s="32"/>
      <c r="FDW833" s="32"/>
      <c r="FDX833" s="32"/>
      <c r="FDY833" s="32"/>
      <c r="FDZ833" s="32"/>
      <c r="FEA833" s="32"/>
      <c r="FEB833" s="32"/>
      <c r="FEC833" s="32"/>
      <c r="FED833" s="32"/>
      <c r="FEE833" s="32"/>
      <c r="FEF833" s="32"/>
      <c r="FEG833" s="32"/>
      <c r="FEH833" s="32"/>
      <c r="FEI833" s="32"/>
      <c r="FEJ833" s="32"/>
      <c r="FEK833" s="32"/>
      <c r="FEL833" s="32"/>
      <c r="FEM833" s="32"/>
      <c r="FEN833" s="32"/>
      <c r="FEO833" s="32"/>
      <c r="FEP833" s="32"/>
      <c r="FEQ833" s="32"/>
      <c r="FER833" s="32"/>
      <c r="FES833" s="32"/>
      <c r="FET833" s="32"/>
      <c r="FEU833" s="32"/>
      <c r="FEV833" s="32"/>
      <c r="FEW833" s="32"/>
      <c r="FEX833" s="32"/>
      <c r="FEY833" s="32"/>
      <c r="FEZ833" s="32"/>
      <c r="FFA833" s="32"/>
      <c r="FFB833" s="32"/>
      <c r="FFC833" s="32"/>
      <c r="FFD833" s="32"/>
      <c r="FFE833" s="32"/>
      <c r="FFF833" s="32"/>
      <c r="FFG833" s="32"/>
      <c r="FFH833" s="32"/>
      <c r="FFI833" s="32"/>
      <c r="FFJ833" s="32"/>
      <c r="FFK833" s="32"/>
      <c r="FFL833" s="32"/>
      <c r="FFM833" s="32"/>
      <c r="FFN833" s="32"/>
      <c r="FFO833" s="32"/>
      <c r="FFP833" s="32"/>
      <c r="FFQ833" s="32"/>
      <c r="FFR833" s="32"/>
      <c r="FFS833" s="32"/>
      <c r="FFT833" s="32"/>
      <c r="FFU833" s="32"/>
      <c r="FFV833" s="32"/>
      <c r="FFW833" s="32"/>
      <c r="FFX833" s="32"/>
      <c r="FFY833" s="32"/>
      <c r="FFZ833" s="32"/>
      <c r="FGA833" s="32"/>
      <c r="FGB833" s="32"/>
      <c r="FGC833" s="32"/>
      <c r="FGD833" s="32"/>
      <c r="FGE833" s="32"/>
      <c r="FGF833" s="32"/>
      <c r="FGG833" s="32"/>
      <c r="FGH833" s="32"/>
      <c r="FGI833" s="32"/>
      <c r="FGJ833" s="32"/>
      <c r="FGK833" s="32"/>
      <c r="FGL833" s="32"/>
      <c r="FGM833" s="32"/>
      <c r="FGN833" s="32"/>
      <c r="FGO833" s="32"/>
      <c r="FGP833" s="32"/>
      <c r="FGQ833" s="32"/>
      <c r="FGR833" s="32"/>
      <c r="FGS833" s="32"/>
      <c r="FGT833" s="32"/>
      <c r="FGU833" s="32"/>
      <c r="FGV833" s="32"/>
      <c r="FGW833" s="32"/>
      <c r="FGX833" s="32"/>
      <c r="FGY833" s="32"/>
      <c r="FGZ833" s="32"/>
      <c r="FHA833" s="32"/>
      <c r="FHB833" s="32"/>
      <c r="FHC833" s="32"/>
      <c r="FHD833" s="32"/>
      <c r="FHE833" s="32"/>
      <c r="FHF833" s="32"/>
      <c r="FHG833" s="32"/>
      <c r="FHH833" s="32"/>
      <c r="FHI833" s="32"/>
      <c r="FHJ833" s="32"/>
      <c r="FHK833" s="32"/>
      <c r="FHL833" s="32"/>
      <c r="FHM833" s="32"/>
      <c r="FHN833" s="32"/>
      <c r="FHO833" s="32"/>
      <c r="FHP833" s="32"/>
      <c r="FHQ833" s="32"/>
      <c r="FHR833" s="32"/>
      <c r="FHS833" s="32"/>
      <c r="FHT833" s="32"/>
      <c r="FHU833" s="32"/>
      <c r="FHV833" s="32"/>
      <c r="FHW833" s="32"/>
      <c r="FHX833" s="32"/>
      <c r="FHY833" s="32"/>
      <c r="FHZ833" s="32"/>
      <c r="FIA833" s="32"/>
      <c r="FIB833" s="32"/>
      <c r="FIC833" s="32"/>
      <c r="FID833" s="32"/>
      <c r="FIE833" s="32"/>
      <c r="FIF833" s="32"/>
      <c r="FIG833" s="32"/>
      <c r="FIH833" s="32"/>
      <c r="FII833" s="32"/>
      <c r="FIJ833" s="32"/>
      <c r="FIK833" s="32"/>
      <c r="FIL833" s="32"/>
      <c r="FIM833" s="32"/>
      <c r="FIN833" s="32"/>
      <c r="FIO833" s="32"/>
      <c r="FIP833" s="32"/>
      <c r="FIQ833" s="32"/>
      <c r="FIR833" s="32"/>
      <c r="FIS833" s="32"/>
      <c r="FIT833" s="32"/>
      <c r="FIU833" s="32"/>
      <c r="FIV833" s="32"/>
      <c r="FIW833" s="32"/>
      <c r="FIX833" s="32"/>
      <c r="FIY833" s="32"/>
      <c r="FIZ833" s="32"/>
      <c r="FJA833" s="32"/>
      <c r="FJB833" s="32"/>
      <c r="FJC833" s="32"/>
      <c r="FJD833" s="32"/>
      <c r="FJE833" s="32"/>
      <c r="FJF833" s="32"/>
      <c r="FJG833" s="32"/>
      <c r="FJH833" s="32"/>
      <c r="FJI833" s="32"/>
      <c r="FJJ833" s="32"/>
      <c r="FJK833" s="32"/>
      <c r="FJL833" s="32"/>
      <c r="FJM833" s="32"/>
      <c r="FJN833" s="32"/>
      <c r="FJO833" s="32"/>
      <c r="FJP833" s="32"/>
      <c r="FJQ833" s="32"/>
      <c r="FJR833" s="32"/>
      <c r="FJS833" s="32"/>
      <c r="FJT833" s="32"/>
      <c r="FJU833" s="32"/>
      <c r="FJV833" s="32"/>
      <c r="FJW833" s="32"/>
      <c r="FJX833" s="32"/>
      <c r="FJY833" s="32"/>
      <c r="FJZ833" s="32"/>
      <c r="FKA833" s="32"/>
      <c r="FKB833" s="32"/>
      <c r="FKC833" s="32"/>
      <c r="FKD833" s="32"/>
      <c r="FKE833" s="32"/>
      <c r="FKF833" s="32"/>
      <c r="FKG833" s="32"/>
      <c r="FKH833" s="32"/>
      <c r="FKI833" s="32"/>
      <c r="FKJ833" s="32"/>
      <c r="FKK833" s="32"/>
      <c r="FKL833" s="32"/>
      <c r="FKM833" s="32"/>
      <c r="FKN833" s="32"/>
      <c r="FKO833" s="32"/>
      <c r="FKP833" s="32"/>
      <c r="FKQ833" s="32"/>
      <c r="FKR833" s="32"/>
      <c r="FKS833" s="32"/>
      <c r="FKT833" s="32"/>
      <c r="FKU833" s="32"/>
      <c r="FKV833" s="32"/>
      <c r="FKW833" s="32"/>
      <c r="FKX833" s="32"/>
      <c r="FKY833" s="32"/>
      <c r="FKZ833" s="32"/>
      <c r="FLA833" s="32"/>
      <c r="FLB833" s="32"/>
      <c r="FLC833" s="32"/>
      <c r="FLD833" s="32"/>
      <c r="FLE833" s="32"/>
      <c r="FLF833" s="32"/>
      <c r="FLG833" s="32"/>
      <c r="FLH833" s="32"/>
      <c r="FLI833" s="32"/>
      <c r="FLJ833" s="32"/>
      <c r="FLK833" s="32"/>
      <c r="FLL833" s="32"/>
      <c r="FLM833" s="32"/>
      <c r="FLN833" s="32"/>
      <c r="FLO833" s="32"/>
      <c r="FLP833" s="32"/>
      <c r="FLQ833" s="32"/>
      <c r="FLR833" s="32"/>
      <c r="FLS833" s="32"/>
      <c r="FLT833" s="32"/>
      <c r="FLU833" s="32"/>
      <c r="FLV833" s="32"/>
      <c r="FLW833" s="32"/>
      <c r="FLX833" s="32"/>
      <c r="FLY833" s="32"/>
      <c r="FLZ833" s="32"/>
      <c r="FMA833" s="32"/>
      <c r="FMB833" s="32"/>
      <c r="FMC833" s="32"/>
      <c r="FMD833" s="32"/>
      <c r="FME833" s="32"/>
      <c r="FMF833" s="32"/>
      <c r="FMG833" s="32"/>
      <c r="FMH833" s="32"/>
      <c r="FMI833" s="32"/>
      <c r="FMJ833" s="32"/>
      <c r="FMK833" s="32"/>
      <c r="FML833" s="32"/>
      <c r="FMM833" s="32"/>
      <c r="FMN833" s="32"/>
      <c r="FMO833" s="32"/>
      <c r="FMP833" s="32"/>
      <c r="FMQ833" s="32"/>
      <c r="FMR833" s="32"/>
      <c r="FMS833" s="32"/>
      <c r="FMT833" s="32"/>
      <c r="FMU833" s="32"/>
      <c r="FMV833" s="32"/>
      <c r="FMW833" s="32"/>
      <c r="FMX833" s="32"/>
      <c r="FMY833" s="32"/>
      <c r="FMZ833" s="32"/>
      <c r="FNA833" s="32"/>
      <c r="FNB833" s="32"/>
      <c r="FNC833" s="32"/>
      <c r="FND833" s="32"/>
      <c r="FNE833" s="32"/>
      <c r="FNF833" s="32"/>
      <c r="FNG833" s="32"/>
      <c r="FNH833" s="32"/>
      <c r="FNI833" s="32"/>
      <c r="FNJ833" s="32"/>
      <c r="FNK833" s="32"/>
      <c r="FNL833" s="32"/>
      <c r="FNM833" s="32"/>
      <c r="FNN833" s="32"/>
      <c r="FNO833" s="32"/>
      <c r="FNP833" s="32"/>
      <c r="FNQ833" s="32"/>
      <c r="FNR833" s="32"/>
      <c r="FNS833" s="32"/>
      <c r="FNT833" s="32"/>
      <c r="FNU833" s="32"/>
      <c r="FNV833" s="32"/>
      <c r="FNW833" s="32"/>
      <c r="FNX833" s="32"/>
      <c r="FNY833" s="32"/>
      <c r="FNZ833" s="32"/>
      <c r="FOA833" s="32"/>
      <c r="FOB833" s="32"/>
      <c r="FOC833" s="32"/>
      <c r="FOD833" s="32"/>
      <c r="FOE833" s="32"/>
      <c r="FOF833" s="32"/>
      <c r="FOG833" s="32"/>
      <c r="FOH833" s="32"/>
      <c r="FOI833" s="32"/>
      <c r="FOJ833" s="32"/>
      <c r="FOK833" s="32"/>
      <c r="FOL833" s="32"/>
      <c r="FOM833" s="32"/>
      <c r="FON833" s="32"/>
      <c r="FOO833" s="32"/>
      <c r="FOP833" s="32"/>
      <c r="FOQ833" s="32"/>
      <c r="FOR833" s="32"/>
      <c r="FOS833" s="32"/>
      <c r="FOT833" s="32"/>
      <c r="FOU833" s="32"/>
      <c r="FOV833" s="32"/>
      <c r="FOW833" s="32"/>
      <c r="FOX833" s="32"/>
      <c r="FOY833" s="32"/>
      <c r="FOZ833" s="32"/>
      <c r="FPA833" s="32"/>
      <c r="FPB833" s="32"/>
      <c r="FPC833" s="32"/>
      <c r="FPD833" s="32"/>
      <c r="FPE833" s="32"/>
      <c r="FPF833" s="32"/>
      <c r="FPG833" s="32"/>
      <c r="FPH833" s="32"/>
      <c r="FPI833" s="32"/>
      <c r="FPJ833" s="32"/>
      <c r="FPK833" s="32"/>
      <c r="FPL833" s="32"/>
      <c r="FPM833" s="32"/>
      <c r="FPN833" s="32"/>
      <c r="FPO833" s="32"/>
      <c r="FPP833" s="32"/>
      <c r="FPQ833" s="32"/>
      <c r="FPR833" s="32"/>
      <c r="FPS833" s="32"/>
      <c r="FPT833" s="32"/>
      <c r="FPU833" s="32"/>
      <c r="FPV833" s="32"/>
      <c r="FPW833" s="32"/>
      <c r="FPX833" s="32"/>
      <c r="FPY833" s="32"/>
      <c r="FPZ833" s="32"/>
      <c r="FQA833" s="32"/>
      <c r="FQB833" s="32"/>
      <c r="FQC833" s="32"/>
      <c r="FQD833" s="32"/>
      <c r="FQE833" s="32"/>
      <c r="FQF833" s="32"/>
      <c r="FQG833" s="32"/>
      <c r="FQH833" s="32"/>
      <c r="FQI833" s="32"/>
      <c r="FQJ833" s="32"/>
      <c r="FQK833" s="32"/>
      <c r="FQL833" s="32"/>
      <c r="FQM833" s="32"/>
      <c r="FQN833" s="32"/>
      <c r="FQO833" s="32"/>
      <c r="FQP833" s="32"/>
      <c r="FQQ833" s="32"/>
      <c r="FQR833" s="32"/>
      <c r="FQS833" s="32"/>
      <c r="FQT833" s="32"/>
      <c r="FQU833" s="32"/>
      <c r="FQV833" s="32"/>
      <c r="FQW833" s="32"/>
      <c r="FQX833" s="32"/>
      <c r="FQY833" s="32"/>
      <c r="FQZ833" s="32"/>
      <c r="FRA833" s="32"/>
      <c r="FRB833" s="32"/>
      <c r="FRC833" s="32"/>
      <c r="FRD833" s="32"/>
      <c r="FRE833" s="32"/>
      <c r="FRF833" s="32"/>
      <c r="FRG833" s="32"/>
      <c r="FRH833" s="32"/>
      <c r="FRI833" s="32"/>
      <c r="FRJ833" s="32"/>
      <c r="FRK833" s="32"/>
      <c r="FRL833" s="32"/>
      <c r="FRM833" s="32"/>
      <c r="FRN833" s="32"/>
      <c r="FRO833" s="32"/>
      <c r="FRP833" s="32"/>
      <c r="FRQ833" s="32"/>
      <c r="FRR833" s="32"/>
      <c r="FRS833" s="32"/>
      <c r="FRT833" s="32"/>
      <c r="FRU833" s="32"/>
      <c r="FRV833" s="32"/>
      <c r="FRW833" s="32"/>
      <c r="FRX833" s="32"/>
      <c r="FRY833" s="32"/>
      <c r="FRZ833" s="32"/>
      <c r="FSA833" s="32"/>
      <c r="FSB833" s="32"/>
      <c r="FSC833" s="32"/>
      <c r="FSD833" s="32"/>
      <c r="FSE833" s="32"/>
      <c r="FSF833" s="32"/>
      <c r="FSG833" s="32"/>
      <c r="FSH833" s="32"/>
      <c r="FSI833" s="32"/>
      <c r="FSJ833" s="32"/>
      <c r="FSK833" s="32"/>
      <c r="FSL833" s="32"/>
      <c r="FSM833" s="32"/>
      <c r="FSN833" s="32"/>
      <c r="FSO833" s="32"/>
      <c r="FSP833" s="32"/>
      <c r="FSQ833" s="32"/>
      <c r="FSR833" s="32"/>
      <c r="FSS833" s="32"/>
      <c r="FST833" s="32"/>
      <c r="FSU833" s="32"/>
      <c r="FSV833" s="32"/>
      <c r="FSW833" s="32"/>
      <c r="FSX833" s="32"/>
      <c r="FSY833" s="32"/>
      <c r="FSZ833" s="32"/>
      <c r="FTA833" s="32"/>
      <c r="FTB833" s="32"/>
      <c r="FTC833" s="32"/>
      <c r="FTD833" s="32"/>
      <c r="FTE833" s="32"/>
      <c r="FTF833" s="32"/>
      <c r="FTG833" s="32"/>
      <c r="FTH833" s="32"/>
      <c r="FTI833" s="32"/>
      <c r="FTJ833" s="32"/>
      <c r="FTK833" s="32"/>
      <c r="FTL833" s="32"/>
      <c r="FTM833" s="32"/>
      <c r="FTN833" s="32"/>
      <c r="FTO833" s="32"/>
      <c r="FTP833" s="32"/>
      <c r="FTQ833" s="32"/>
      <c r="FTR833" s="32"/>
      <c r="FTS833" s="32"/>
      <c r="FTT833" s="32"/>
      <c r="FTU833" s="32"/>
      <c r="FTV833" s="32"/>
      <c r="FTW833" s="32"/>
      <c r="FTX833" s="32"/>
      <c r="FTY833" s="32"/>
      <c r="FTZ833" s="32"/>
      <c r="FUA833" s="32"/>
      <c r="FUB833" s="32"/>
      <c r="FUC833" s="32"/>
      <c r="FUD833" s="32"/>
      <c r="FUE833" s="32"/>
      <c r="FUF833" s="32"/>
      <c r="FUG833" s="32"/>
      <c r="FUH833" s="32"/>
      <c r="FUI833" s="32"/>
      <c r="FUJ833" s="32"/>
      <c r="FUK833" s="32"/>
      <c r="FUL833" s="32"/>
      <c r="FUM833" s="32"/>
      <c r="FUN833" s="32"/>
      <c r="FUO833" s="32"/>
      <c r="FUP833" s="32"/>
      <c r="FUQ833" s="32"/>
      <c r="FUR833" s="32"/>
      <c r="FUS833" s="32"/>
      <c r="FUT833" s="32"/>
      <c r="FUU833" s="32"/>
      <c r="FUV833" s="32"/>
      <c r="FUW833" s="32"/>
      <c r="FUX833" s="32"/>
      <c r="FUY833" s="32"/>
      <c r="FUZ833" s="32"/>
      <c r="FVA833" s="32"/>
      <c r="FVB833" s="32"/>
      <c r="FVC833" s="32"/>
      <c r="FVD833" s="32"/>
      <c r="FVE833" s="32"/>
      <c r="FVF833" s="32"/>
      <c r="FVG833" s="32"/>
      <c r="FVH833" s="32"/>
      <c r="FVI833" s="32"/>
      <c r="FVJ833" s="32"/>
      <c r="FVK833" s="32"/>
      <c r="FVL833" s="32"/>
      <c r="FVM833" s="32"/>
      <c r="FVN833" s="32"/>
      <c r="FVO833" s="32"/>
      <c r="FVP833" s="32"/>
      <c r="FVQ833" s="32"/>
      <c r="FVR833" s="32"/>
      <c r="FVS833" s="32"/>
      <c r="FVT833" s="32"/>
      <c r="FVU833" s="32"/>
      <c r="FVV833" s="32"/>
      <c r="FVW833" s="32"/>
      <c r="FVX833" s="32"/>
      <c r="FVY833" s="32"/>
      <c r="FVZ833" s="32"/>
      <c r="FWA833" s="32"/>
      <c r="FWB833" s="32"/>
      <c r="FWC833" s="32"/>
      <c r="FWD833" s="32"/>
      <c r="FWE833" s="32"/>
      <c r="FWF833" s="32"/>
      <c r="FWG833" s="32"/>
      <c r="FWH833" s="32"/>
      <c r="FWI833" s="32"/>
      <c r="FWJ833" s="32"/>
      <c r="FWK833" s="32"/>
      <c r="FWL833" s="32"/>
      <c r="FWM833" s="32"/>
      <c r="FWN833" s="32"/>
      <c r="FWO833" s="32"/>
      <c r="FWP833" s="32"/>
      <c r="FWQ833" s="32"/>
      <c r="FWR833" s="32"/>
      <c r="FWS833" s="32"/>
      <c r="FWT833" s="32"/>
      <c r="FWU833" s="32"/>
      <c r="FWV833" s="32"/>
      <c r="FWW833" s="32"/>
      <c r="FWX833" s="32"/>
      <c r="FWY833" s="32"/>
      <c r="FWZ833" s="32"/>
      <c r="FXA833" s="32"/>
      <c r="FXB833" s="32"/>
      <c r="FXC833" s="32"/>
      <c r="FXD833" s="32"/>
      <c r="FXE833" s="32"/>
      <c r="FXF833" s="32"/>
      <c r="FXG833" s="32"/>
      <c r="FXH833" s="32"/>
      <c r="FXI833" s="32"/>
      <c r="FXJ833" s="32"/>
      <c r="FXK833" s="32"/>
      <c r="FXL833" s="32"/>
      <c r="FXM833" s="32"/>
      <c r="FXN833" s="32"/>
      <c r="FXO833" s="32"/>
      <c r="FXP833" s="32"/>
      <c r="FXQ833" s="32"/>
      <c r="FXR833" s="32"/>
      <c r="FXS833" s="32"/>
      <c r="FXT833" s="32"/>
      <c r="FXU833" s="32"/>
      <c r="FXV833" s="32"/>
      <c r="FXW833" s="32"/>
      <c r="FXX833" s="32"/>
      <c r="FXY833" s="32"/>
      <c r="FXZ833" s="32"/>
      <c r="FYA833" s="32"/>
      <c r="FYB833" s="32"/>
      <c r="FYC833" s="32"/>
      <c r="FYD833" s="32"/>
      <c r="FYE833" s="32"/>
      <c r="FYF833" s="32"/>
      <c r="FYG833" s="32"/>
      <c r="FYH833" s="32"/>
      <c r="FYI833" s="32"/>
      <c r="FYJ833" s="32"/>
      <c r="FYK833" s="32"/>
      <c r="FYL833" s="32"/>
      <c r="FYM833" s="32"/>
      <c r="FYN833" s="32"/>
      <c r="FYO833" s="32"/>
      <c r="FYP833" s="32"/>
      <c r="FYQ833" s="32"/>
      <c r="FYR833" s="32"/>
      <c r="FYS833" s="32"/>
      <c r="FYT833" s="32"/>
      <c r="FYU833" s="32"/>
      <c r="FYV833" s="32"/>
      <c r="FYW833" s="32"/>
      <c r="FYX833" s="32"/>
      <c r="FYY833" s="32"/>
      <c r="FYZ833" s="32"/>
      <c r="FZA833" s="32"/>
      <c r="FZB833" s="32"/>
      <c r="FZC833" s="32"/>
      <c r="FZD833" s="32"/>
      <c r="FZE833" s="32"/>
      <c r="FZF833" s="32"/>
      <c r="FZG833" s="32"/>
      <c r="FZH833" s="32"/>
      <c r="FZI833" s="32"/>
      <c r="FZJ833" s="32"/>
      <c r="FZK833" s="32"/>
      <c r="FZL833" s="32"/>
      <c r="FZM833" s="32"/>
      <c r="FZN833" s="32"/>
      <c r="FZO833" s="32"/>
      <c r="FZP833" s="32"/>
      <c r="FZQ833" s="32"/>
      <c r="FZR833" s="32"/>
      <c r="FZS833" s="32"/>
      <c r="FZT833" s="32"/>
      <c r="FZU833" s="32"/>
      <c r="FZV833" s="32"/>
      <c r="FZW833" s="32"/>
      <c r="FZX833" s="32"/>
      <c r="FZY833" s="32"/>
      <c r="FZZ833" s="32"/>
      <c r="GAA833" s="32"/>
      <c r="GAB833" s="32"/>
      <c r="GAC833" s="32"/>
      <c r="GAD833" s="32"/>
      <c r="GAE833" s="32"/>
      <c r="GAF833" s="32"/>
      <c r="GAG833" s="32"/>
      <c r="GAH833" s="32"/>
      <c r="GAI833" s="32"/>
      <c r="GAJ833" s="32"/>
      <c r="GAK833" s="32"/>
      <c r="GAL833" s="32"/>
      <c r="GAM833" s="32"/>
      <c r="GAN833" s="32"/>
      <c r="GAO833" s="32"/>
      <c r="GAP833" s="32"/>
      <c r="GAQ833" s="32"/>
      <c r="GAR833" s="32"/>
      <c r="GAS833" s="32"/>
      <c r="GAT833" s="32"/>
      <c r="GAU833" s="32"/>
      <c r="GAV833" s="32"/>
      <c r="GAW833" s="32"/>
      <c r="GAX833" s="32"/>
      <c r="GAY833" s="32"/>
      <c r="GAZ833" s="32"/>
      <c r="GBA833" s="32"/>
      <c r="GBB833" s="32"/>
      <c r="GBC833" s="32"/>
      <c r="GBD833" s="32"/>
      <c r="GBE833" s="32"/>
      <c r="GBF833" s="32"/>
      <c r="GBG833" s="32"/>
      <c r="GBH833" s="32"/>
      <c r="GBI833" s="32"/>
      <c r="GBJ833" s="32"/>
      <c r="GBK833" s="32"/>
      <c r="GBL833" s="32"/>
      <c r="GBM833" s="32"/>
      <c r="GBN833" s="32"/>
      <c r="GBO833" s="32"/>
      <c r="GBP833" s="32"/>
      <c r="GBQ833" s="32"/>
      <c r="GBR833" s="32"/>
      <c r="GBS833" s="32"/>
      <c r="GBT833" s="32"/>
      <c r="GBU833" s="32"/>
      <c r="GBV833" s="32"/>
      <c r="GBW833" s="32"/>
      <c r="GBX833" s="32"/>
      <c r="GBY833" s="32"/>
      <c r="GBZ833" s="32"/>
      <c r="GCA833" s="32"/>
      <c r="GCB833" s="32"/>
      <c r="GCC833" s="32"/>
      <c r="GCD833" s="32"/>
      <c r="GCE833" s="32"/>
      <c r="GCF833" s="32"/>
      <c r="GCG833" s="32"/>
      <c r="GCH833" s="32"/>
      <c r="GCI833" s="32"/>
      <c r="GCJ833" s="32"/>
      <c r="GCK833" s="32"/>
      <c r="GCL833" s="32"/>
      <c r="GCM833" s="32"/>
      <c r="GCN833" s="32"/>
      <c r="GCO833" s="32"/>
      <c r="GCP833" s="32"/>
      <c r="GCQ833" s="32"/>
      <c r="GCR833" s="32"/>
      <c r="GCS833" s="32"/>
      <c r="GCT833" s="32"/>
      <c r="GCU833" s="32"/>
      <c r="GCV833" s="32"/>
      <c r="GCW833" s="32"/>
      <c r="GCX833" s="32"/>
      <c r="GCY833" s="32"/>
      <c r="GCZ833" s="32"/>
      <c r="GDA833" s="32"/>
      <c r="GDB833" s="32"/>
      <c r="GDC833" s="32"/>
      <c r="GDD833" s="32"/>
      <c r="GDE833" s="32"/>
      <c r="GDF833" s="32"/>
      <c r="GDG833" s="32"/>
      <c r="GDH833" s="32"/>
      <c r="GDI833" s="32"/>
      <c r="GDJ833" s="32"/>
      <c r="GDK833" s="32"/>
      <c r="GDL833" s="32"/>
      <c r="GDM833" s="32"/>
      <c r="GDN833" s="32"/>
      <c r="GDO833" s="32"/>
      <c r="GDP833" s="32"/>
      <c r="GDQ833" s="32"/>
      <c r="GDR833" s="32"/>
      <c r="GDS833" s="32"/>
      <c r="GDT833" s="32"/>
      <c r="GDU833" s="32"/>
      <c r="GDV833" s="32"/>
      <c r="GDW833" s="32"/>
      <c r="GDX833" s="32"/>
      <c r="GDY833" s="32"/>
      <c r="GDZ833" s="32"/>
      <c r="GEA833" s="32"/>
      <c r="GEB833" s="32"/>
      <c r="GEC833" s="32"/>
      <c r="GED833" s="32"/>
      <c r="GEE833" s="32"/>
      <c r="GEF833" s="32"/>
      <c r="GEG833" s="32"/>
      <c r="GEH833" s="32"/>
      <c r="GEI833" s="32"/>
      <c r="GEJ833" s="32"/>
      <c r="GEK833" s="32"/>
      <c r="GEL833" s="32"/>
      <c r="GEM833" s="32"/>
      <c r="GEN833" s="32"/>
      <c r="GEO833" s="32"/>
      <c r="GEP833" s="32"/>
      <c r="GEQ833" s="32"/>
      <c r="GER833" s="32"/>
      <c r="GES833" s="32"/>
      <c r="GET833" s="32"/>
      <c r="GEU833" s="32"/>
      <c r="GEV833" s="32"/>
      <c r="GEW833" s="32"/>
      <c r="GEX833" s="32"/>
      <c r="GEY833" s="32"/>
      <c r="GEZ833" s="32"/>
      <c r="GFA833" s="32"/>
      <c r="GFB833" s="32"/>
      <c r="GFC833" s="32"/>
      <c r="GFD833" s="32"/>
      <c r="GFE833" s="32"/>
      <c r="GFF833" s="32"/>
      <c r="GFG833" s="32"/>
      <c r="GFH833" s="32"/>
      <c r="GFI833" s="32"/>
      <c r="GFJ833" s="32"/>
      <c r="GFK833" s="32"/>
      <c r="GFL833" s="32"/>
      <c r="GFM833" s="32"/>
      <c r="GFN833" s="32"/>
      <c r="GFO833" s="32"/>
      <c r="GFP833" s="32"/>
      <c r="GFQ833" s="32"/>
      <c r="GFR833" s="32"/>
      <c r="GFS833" s="32"/>
      <c r="GFT833" s="32"/>
      <c r="GFU833" s="32"/>
      <c r="GFV833" s="32"/>
      <c r="GFW833" s="32"/>
      <c r="GFX833" s="32"/>
      <c r="GFY833" s="32"/>
      <c r="GFZ833" s="32"/>
      <c r="GGA833" s="32"/>
      <c r="GGB833" s="32"/>
      <c r="GGC833" s="32"/>
      <c r="GGD833" s="32"/>
      <c r="GGE833" s="32"/>
      <c r="GGF833" s="32"/>
      <c r="GGG833" s="32"/>
      <c r="GGH833" s="32"/>
      <c r="GGI833" s="32"/>
      <c r="GGJ833" s="32"/>
      <c r="GGK833" s="32"/>
      <c r="GGL833" s="32"/>
      <c r="GGM833" s="32"/>
      <c r="GGN833" s="32"/>
      <c r="GGO833" s="32"/>
      <c r="GGP833" s="32"/>
      <c r="GGQ833" s="32"/>
      <c r="GGR833" s="32"/>
      <c r="GGS833" s="32"/>
      <c r="GGT833" s="32"/>
      <c r="GGU833" s="32"/>
      <c r="GGV833" s="32"/>
      <c r="GGW833" s="32"/>
      <c r="GGX833" s="32"/>
      <c r="GGY833" s="32"/>
      <c r="GGZ833" s="32"/>
      <c r="GHA833" s="32"/>
      <c r="GHB833" s="32"/>
      <c r="GHC833" s="32"/>
      <c r="GHD833" s="32"/>
      <c r="GHE833" s="32"/>
      <c r="GHF833" s="32"/>
      <c r="GHG833" s="32"/>
      <c r="GHH833" s="32"/>
      <c r="GHI833" s="32"/>
      <c r="GHJ833" s="32"/>
      <c r="GHK833" s="32"/>
      <c r="GHL833" s="32"/>
      <c r="GHM833" s="32"/>
      <c r="GHN833" s="32"/>
      <c r="GHO833" s="32"/>
      <c r="GHP833" s="32"/>
      <c r="GHQ833" s="32"/>
      <c r="GHR833" s="32"/>
      <c r="GHS833" s="32"/>
      <c r="GHT833" s="32"/>
      <c r="GHU833" s="32"/>
      <c r="GHV833" s="32"/>
      <c r="GHW833" s="32"/>
      <c r="GHX833" s="32"/>
      <c r="GHY833" s="32"/>
      <c r="GHZ833" s="32"/>
      <c r="GIA833" s="32"/>
      <c r="GIB833" s="32"/>
      <c r="GIC833" s="32"/>
      <c r="GID833" s="32"/>
      <c r="GIE833" s="32"/>
      <c r="GIF833" s="32"/>
      <c r="GIG833" s="32"/>
      <c r="GIH833" s="32"/>
      <c r="GII833" s="32"/>
      <c r="GIJ833" s="32"/>
      <c r="GIK833" s="32"/>
      <c r="GIL833" s="32"/>
      <c r="GIM833" s="32"/>
      <c r="GIN833" s="32"/>
      <c r="GIO833" s="32"/>
      <c r="GIP833" s="32"/>
      <c r="GIQ833" s="32"/>
      <c r="GIR833" s="32"/>
      <c r="GIS833" s="32"/>
      <c r="GIT833" s="32"/>
      <c r="GIU833" s="32"/>
      <c r="GIV833" s="32"/>
      <c r="GIW833" s="32"/>
      <c r="GIX833" s="32"/>
      <c r="GIY833" s="32"/>
      <c r="GIZ833" s="32"/>
      <c r="GJA833" s="32"/>
      <c r="GJB833" s="32"/>
      <c r="GJC833" s="32"/>
      <c r="GJD833" s="32"/>
      <c r="GJE833" s="32"/>
      <c r="GJF833" s="32"/>
      <c r="GJG833" s="32"/>
      <c r="GJH833" s="32"/>
      <c r="GJI833" s="32"/>
      <c r="GJJ833" s="32"/>
      <c r="GJK833" s="32"/>
      <c r="GJL833" s="32"/>
      <c r="GJM833" s="32"/>
      <c r="GJN833" s="32"/>
      <c r="GJO833" s="32"/>
      <c r="GJP833" s="32"/>
      <c r="GJQ833" s="32"/>
      <c r="GJR833" s="32"/>
      <c r="GJS833" s="32"/>
      <c r="GJT833" s="32"/>
      <c r="GJU833" s="32"/>
      <c r="GJV833" s="32"/>
      <c r="GJW833" s="32"/>
      <c r="GJX833" s="32"/>
      <c r="GJY833" s="32"/>
      <c r="GJZ833" s="32"/>
      <c r="GKA833" s="32"/>
      <c r="GKB833" s="32"/>
      <c r="GKC833" s="32"/>
      <c r="GKD833" s="32"/>
      <c r="GKE833" s="32"/>
      <c r="GKF833" s="32"/>
      <c r="GKG833" s="32"/>
      <c r="GKH833" s="32"/>
      <c r="GKI833" s="32"/>
      <c r="GKJ833" s="32"/>
      <c r="GKK833" s="32"/>
      <c r="GKL833" s="32"/>
      <c r="GKM833" s="32"/>
      <c r="GKN833" s="32"/>
      <c r="GKO833" s="32"/>
      <c r="GKP833" s="32"/>
      <c r="GKQ833" s="32"/>
      <c r="GKR833" s="32"/>
      <c r="GKS833" s="32"/>
      <c r="GKT833" s="32"/>
      <c r="GKU833" s="32"/>
      <c r="GKV833" s="32"/>
      <c r="GKW833" s="32"/>
      <c r="GKX833" s="32"/>
      <c r="GKY833" s="32"/>
      <c r="GKZ833" s="32"/>
      <c r="GLA833" s="32"/>
      <c r="GLB833" s="32"/>
      <c r="GLC833" s="32"/>
      <c r="GLD833" s="32"/>
      <c r="GLE833" s="32"/>
      <c r="GLF833" s="32"/>
      <c r="GLG833" s="32"/>
      <c r="GLH833" s="32"/>
      <c r="GLI833" s="32"/>
      <c r="GLJ833" s="32"/>
      <c r="GLK833" s="32"/>
      <c r="GLL833" s="32"/>
      <c r="GLM833" s="32"/>
      <c r="GLN833" s="32"/>
      <c r="GLO833" s="32"/>
      <c r="GLP833" s="32"/>
      <c r="GLQ833" s="32"/>
      <c r="GLR833" s="32"/>
      <c r="GLS833" s="32"/>
      <c r="GLT833" s="32"/>
      <c r="GLU833" s="32"/>
      <c r="GLV833" s="32"/>
      <c r="GLW833" s="32"/>
      <c r="GLX833" s="32"/>
      <c r="GLY833" s="32"/>
      <c r="GLZ833" s="32"/>
      <c r="GMA833" s="32"/>
      <c r="GMB833" s="32"/>
      <c r="GMC833" s="32"/>
      <c r="GMD833" s="32"/>
      <c r="GME833" s="32"/>
      <c r="GMF833" s="32"/>
      <c r="GMG833" s="32"/>
      <c r="GMH833" s="32"/>
      <c r="GMI833" s="32"/>
      <c r="GMJ833" s="32"/>
      <c r="GMK833" s="32"/>
      <c r="GML833" s="32"/>
      <c r="GMM833" s="32"/>
      <c r="GMN833" s="32"/>
      <c r="GMO833" s="32"/>
      <c r="GMP833" s="32"/>
      <c r="GMQ833" s="32"/>
      <c r="GMR833" s="32"/>
      <c r="GMS833" s="32"/>
      <c r="GMT833" s="32"/>
      <c r="GMU833" s="32"/>
      <c r="GMV833" s="32"/>
      <c r="GMW833" s="32"/>
      <c r="GMX833" s="32"/>
      <c r="GMY833" s="32"/>
      <c r="GMZ833" s="32"/>
      <c r="GNA833" s="32"/>
      <c r="GNB833" s="32"/>
      <c r="GNC833" s="32"/>
      <c r="GND833" s="32"/>
      <c r="GNE833" s="32"/>
      <c r="GNF833" s="32"/>
      <c r="GNG833" s="32"/>
      <c r="GNH833" s="32"/>
      <c r="GNI833" s="32"/>
      <c r="GNJ833" s="32"/>
      <c r="GNK833" s="32"/>
      <c r="GNL833" s="32"/>
      <c r="GNM833" s="32"/>
      <c r="GNN833" s="32"/>
      <c r="GNO833" s="32"/>
      <c r="GNP833" s="32"/>
      <c r="GNQ833" s="32"/>
      <c r="GNR833" s="32"/>
      <c r="GNS833" s="32"/>
      <c r="GNT833" s="32"/>
      <c r="GNU833" s="32"/>
      <c r="GNV833" s="32"/>
      <c r="GNW833" s="32"/>
      <c r="GNX833" s="32"/>
      <c r="GNY833" s="32"/>
      <c r="GNZ833" s="32"/>
      <c r="GOA833" s="32"/>
      <c r="GOB833" s="32"/>
      <c r="GOC833" s="32"/>
      <c r="GOD833" s="32"/>
      <c r="GOE833" s="32"/>
      <c r="GOF833" s="32"/>
      <c r="GOG833" s="32"/>
      <c r="GOH833" s="32"/>
      <c r="GOI833" s="32"/>
      <c r="GOJ833" s="32"/>
      <c r="GOK833" s="32"/>
      <c r="GOL833" s="32"/>
      <c r="GOM833" s="32"/>
      <c r="GON833" s="32"/>
      <c r="GOO833" s="32"/>
      <c r="GOP833" s="32"/>
      <c r="GOQ833" s="32"/>
      <c r="GOR833" s="32"/>
      <c r="GOS833" s="32"/>
      <c r="GOT833" s="32"/>
      <c r="GOU833" s="32"/>
      <c r="GOV833" s="32"/>
      <c r="GOW833" s="32"/>
      <c r="GOX833" s="32"/>
      <c r="GOY833" s="32"/>
      <c r="GOZ833" s="32"/>
      <c r="GPA833" s="32"/>
      <c r="GPB833" s="32"/>
      <c r="GPC833" s="32"/>
      <c r="GPD833" s="32"/>
      <c r="GPE833" s="32"/>
      <c r="GPF833" s="32"/>
      <c r="GPG833" s="32"/>
      <c r="GPH833" s="32"/>
      <c r="GPI833" s="32"/>
      <c r="GPJ833" s="32"/>
      <c r="GPK833" s="32"/>
      <c r="GPL833" s="32"/>
      <c r="GPM833" s="32"/>
      <c r="GPN833" s="32"/>
      <c r="GPO833" s="32"/>
      <c r="GPP833" s="32"/>
      <c r="GPQ833" s="32"/>
      <c r="GPR833" s="32"/>
      <c r="GPS833" s="32"/>
      <c r="GPT833" s="32"/>
      <c r="GPU833" s="32"/>
      <c r="GPV833" s="32"/>
      <c r="GPW833" s="32"/>
      <c r="GPX833" s="32"/>
      <c r="GPY833" s="32"/>
      <c r="GPZ833" s="32"/>
      <c r="GQA833" s="32"/>
      <c r="GQB833" s="32"/>
      <c r="GQC833" s="32"/>
      <c r="GQD833" s="32"/>
      <c r="GQE833" s="32"/>
      <c r="GQF833" s="32"/>
      <c r="GQG833" s="32"/>
      <c r="GQH833" s="32"/>
      <c r="GQI833" s="32"/>
      <c r="GQJ833" s="32"/>
      <c r="GQK833" s="32"/>
      <c r="GQL833" s="32"/>
      <c r="GQM833" s="32"/>
      <c r="GQN833" s="32"/>
      <c r="GQO833" s="32"/>
      <c r="GQP833" s="32"/>
      <c r="GQQ833" s="32"/>
      <c r="GQR833" s="32"/>
      <c r="GQS833" s="32"/>
      <c r="GQT833" s="32"/>
      <c r="GQU833" s="32"/>
      <c r="GQV833" s="32"/>
      <c r="GQW833" s="32"/>
      <c r="GQX833" s="32"/>
      <c r="GQY833" s="32"/>
      <c r="GQZ833" s="32"/>
      <c r="GRA833" s="32"/>
      <c r="GRB833" s="32"/>
      <c r="GRC833" s="32"/>
      <c r="GRD833" s="32"/>
      <c r="GRE833" s="32"/>
      <c r="GRF833" s="32"/>
      <c r="GRG833" s="32"/>
      <c r="GRH833" s="32"/>
      <c r="GRI833" s="32"/>
      <c r="GRJ833" s="32"/>
      <c r="GRK833" s="32"/>
      <c r="GRL833" s="32"/>
      <c r="GRM833" s="32"/>
      <c r="GRN833" s="32"/>
      <c r="GRO833" s="32"/>
      <c r="GRP833" s="32"/>
      <c r="GRQ833" s="32"/>
      <c r="GRR833" s="32"/>
      <c r="GRS833" s="32"/>
      <c r="GRT833" s="32"/>
      <c r="GRU833" s="32"/>
      <c r="GRV833" s="32"/>
      <c r="GRW833" s="32"/>
      <c r="GRX833" s="32"/>
      <c r="GRY833" s="32"/>
      <c r="GRZ833" s="32"/>
      <c r="GSA833" s="32"/>
      <c r="GSB833" s="32"/>
      <c r="GSC833" s="32"/>
      <c r="GSD833" s="32"/>
      <c r="GSE833" s="32"/>
      <c r="GSF833" s="32"/>
      <c r="GSG833" s="32"/>
      <c r="GSH833" s="32"/>
      <c r="GSI833" s="32"/>
      <c r="GSJ833" s="32"/>
      <c r="GSK833" s="32"/>
      <c r="GSL833" s="32"/>
      <c r="GSM833" s="32"/>
      <c r="GSN833" s="32"/>
      <c r="GSO833" s="32"/>
      <c r="GSP833" s="32"/>
      <c r="GSQ833" s="32"/>
      <c r="GSR833" s="32"/>
      <c r="GSS833" s="32"/>
      <c r="GST833" s="32"/>
      <c r="GSU833" s="32"/>
      <c r="GSV833" s="32"/>
      <c r="GSW833" s="32"/>
      <c r="GSX833" s="32"/>
      <c r="GSY833" s="32"/>
      <c r="GSZ833" s="32"/>
      <c r="GTA833" s="32"/>
      <c r="GTB833" s="32"/>
      <c r="GTC833" s="32"/>
      <c r="GTD833" s="32"/>
      <c r="GTE833" s="32"/>
      <c r="GTF833" s="32"/>
      <c r="GTG833" s="32"/>
      <c r="GTH833" s="32"/>
      <c r="GTI833" s="32"/>
      <c r="GTJ833" s="32"/>
      <c r="GTK833" s="32"/>
      <c r="GTL833" s="32"/>
      <c r="GTM833" s="32"/>
      <c r="GTN833" s="32"/>
      <c r="GTO833" s="32"/>
      <c r="GTP833" s="32"/>
      <c r="GTQ833" s="32"/>
      <c r="GTR833" s="32"/>
      <c r="GTS833" s="32"/>
      <c r="GTT833" s="32"/>
      <c r="GTU833" s="32"/>
      <c r="GTV833" s="32"/>
      <c r="GTW833" s="32"/>
      <c r="GTX833" s="32"/>
      <c r="GTY833" s="32"/>
      <c r="GTZ833" s="32"/>
      <c r="GUA833" s="32"/>
      <c r="GUB833" s="32"/>
      <c r="GUC833" s="32"/>
      <c r="GUD833" s="32"/>
      <c r="GUE833" s="32"/>
      <c r="GUF833" s="32"/>
      <c r="GUG833" s="32"/>
      <c r="GUH833" s="32"/>
      <c r="GUI833" s="32"/>
      <c r="GUJ833" s="32"/>
      <c r="GUK833" s="32"/>
      <c r="GUL833" s="32"/>
      <c r="GUM833" s="32"/>
      <c r="GUN833" s="32"/>
      <c r="GUO833" s="32"/>
      <c r="GUP833" s="32"/>
      <c r="GUQ833" s="32"/>
      <c r="GUR833" s="32"/>
      <c r="GUS833" s="32"/>
      <c r="GUT833" s="32"/>
      <c r="GUU833" s="32"/>
      <c r="GUV833" s="32"/>
      <c r="GUW833" s="32"/>
      <c r="GUX833" s="32"/>
      <c r="GUY833" s="32"/>
      <c r="GUZ833" s="32"/>
      <c r="GVA833" s="32"/>
      <c r="GVB833" s="32"/>
      <c r="GVC833" s="32"/>
      <c r="GVD833" s="32"/>
      <c r="GVE833" s="32"/>
      <c r="GVF833" s="32"/>
      <c r="GVG833" s="32"/>
      <c r="GVH833" s="32"/>
      <c r="GVI833" s="32"/>
      <c r="GVJ833" s="32"/>
      <c r="GVK833" s="32"/>
      <c r="GVL833" s="32"/>
      <c r="GVM833" s="32"/>
      <c r="GVN833" s="32"/>
      <c r="GVO833" s="32"/>
      <c r="GVP833" s="32"/>
      <c r="GVQ833" s="32"/>
      <c r="GVR833" s="32"/>
      <c r="GVS833" s="32"/>
      <c r="GVT833" s="32"/>
      <c r="GVU833" s="32"/>
      <c r="GVV833" s="32"/>
      <c r="GVW833" s="32"/>
      <c r="GVX833" s="32"/>
      <c r="GVY833" s="32"/>
      <c r="GVZ833" s="32"/>
      <c r="GWA833" s="32"/>
      <c r="GWB833" s="32"/>
      <c r="GWC833" s="32"/>
      <c r="GWD833" s="32"/>
      <c r="GWE833" s="32"/>
      <c r="GWF833" s="32"/>
      <c r="GWG833" s="32"/>
      <c r="GWH833" s="32"/>
      <c r="GWI833" s="32"/>
      <c r="GWJ833" s="32"/>
      <c r="GWK833" s="32"/>
      <c r="GWL833" s="32"/>
      <c r="GWM833" s="32"/>
      <c r="GWN833" s="32"/>
      <c r="GWO833" s="32"/>
      <c r="GWP833" s="32"/>
      <c r="GWQ833" s="32"/>
      <c r="GWR833" s="32"/>
      <c r="GWS833" s="32"/>
      <c r="GWT833" s="32"/>
      <c r="GWU833" s="32"/>
      <c r="GWV833" s="32"/>
      <c r="GWW833" s="32"/>
      <c r="GWX833" s="32"/>
      <c r="GWY833" s="32"/>
      <c r="GWZ833" s="32"/>
      <c r="GXA833" s="32"/>
      <c r="GXB833" s="32"/>
      <c r="GXC833" s="32"/>
      <c r="GXD833" s="32"/>
      <c r="GXE833" s="32"/>
      <c r="GXF833" s="32"/>
      <c r="GXG833" s="32"/>
      <c r="GXH833" s="32"/>
      <c r="GXI833" s="32"/>
      <c r="GXJ833" s="32"/>
      <c r="GXK833" s="32"/>
      <c r="GXL833" s="32"/>
      <c r="GXM833" s="32"/>
      <c r="GXN833" s="32"/>
      <c r="GXO833" s="32"/>
      <c r="GXP833" s="32"/>
      <c r="GXQ833" s="32"/>
      <c r="GXR833" s="32"/>
      <c r="GXS833" s="32"/>
      <c r="GXT833" s="32"/>
      <c r="GXU833" s="32"/>
      <c r="GXV833" s="32"/>
      <c r="GXW833" s="32"/>
      <c r="GXX833" s="32"/>
      <c r="GXY833" s="32"/>
      <c r="GXZ833" s="32"/>
      <c r="GYA833" s="32"/>
      <c r="GYB833" s="32"/>
      <c r="GYC833" s="32"/>
      <c r="GYD833" s="32"/>
      <c r="GYE833" s="32"/>
      <c r="GYF833" s="32"/>
      <c r="GYG833" s="32"/>
      <c r="GYH833" s="32"/>
      <c r="GYI833" s="32"/>
      <c r="GYJ833" s="32"/>
      <c r="GYK833" s="32"/>
      <c r="GYL833" s="32"/>
      <c r="GYM833" s="32"/>
      <c r="GYN833" s="32"/>
      <c r="GYO833" s="32"/>
      <c r="GYP833" s="32"/>
      <c r="GYQ833" s="32"/>
      <c r="GYR833" s="32"/>
      <c r="GYS833" s="32"/>
      <c r="GYT833" s="32"/>
      <c r="GYU833" s="32"/>
      <c r="GYV833" s="32"/>
      <c r="GYW833" s="32"/>
      <c r="GYX833" s="32"/>
      <c r="GYY833" s="32"/>
      <c r="GYZ833" s="32"/>
      <c r="GZA833" s="32"/>
      <c r="GZB833" s="32"/>
      <c r="GZC833" s="32"/>
      <c r="GZD833" s="32"/>
      <c r="GZE833" s="32"/>
      <c r="GZF833" s="32"/>
      <c r="GZG833" s="32"/>
      <c r="GZH833" s="32"/>
      <c r="GZI833" s="32"/>
      <c r="GZJ833" s="32"/>
      <c r="GZK833" s="32"/>
      <c r="GZL833" s="32"/>
      <c r="GZM833" s="32"/>
      <c r="GZN833" s="32"/>
      <c r="GZO833" s="32"/>
      <c r="GZP833" s="32"/>
      <c r="GZQ833" s="32"/>
      <c r="GZR833" s="32"/>
      <c r="GZS833" s="32"/>
      <c r="GZT833" s="32"/>
      <c r="GZU833" s="32"/>
      <c r="GZV833" s="32"/>
      <c r="GZW833" s="32"/>
      <c r="GZX833" s="32"/>
      <c r="GZY833" s="32"/>
      <c r="GZZ833" s="32"/>
      <c r="HAA833" s="32"/>
      <c r="HAB833" s="32"/>
      <c r="HAC833" s="32"/>
      <c r="HAD833" s="32"/>
      <c r="HAE833" s="32"/>
      <c r="HAF833" s="32"/>
      <c r="HAG833" s="32"/>
      <c r="HAH833" s="32"/>
      <c r="HAI833" s="32"/>
      <c r="HAJ833" s="32"/>
      <c r="HAK833" s="32"/>
      <c r="HAL833" s="32"/>
      <c r="HAM833" s="32"/>
      <c r="HAN833" s="32"/>
      <c r="HAO833" s="32"/>
      <c r="HAP833" s="32"/>
      <c r="HAQ833" s="32"/>
      <c r="HAR833" s="32"/>
      <c r="HAS833" s="32"/>
      <c r="HAT833" s="32"/>
      <c r="HAU833" s="32"/>
      <c r="HAV833" s="32"/>
      <c r="HAW833" s="32"/>
      <c r="HAX833" s="32"/>
      <c r="HAY833" s="32"/>
      <c r="HAZ833" s="32"/>
      <c r="HBA833" s="32"/>
      <c r="HBB833" s="32"/>
      <c r="HBC833" s="32"/>
      <c r="HBD833" s="32"/>
      <c r="HBE833" s="32"/>
      <c r="HBF833" s="32"/>
      <c r="HBG833" s="32"/>
      <c r="HBH833" s="32"/>
      <c r="HBI833" s="32"/>
      <c r="HBJ833" s="32"/>
      <c r="HBK833" s="32"/>
      <c r="HBL833" s="32"/>
      <c r="HBM833" s="32"/>
      <c r="HBN833" s="32"/>
      <c r="HBO833" s="32"/>
      <c r="HBP833" s="32"/>
      <c r="HBQ833" s="32"/>
      <c r="HBR833" s="32"/>
      <c r="HBS833" s="32"/>
      <c r="HBT833" s="32"/>
      <c r="HBU833" s="32"/>
      <c r="HBV833" s="32"/>
      <c r="HBW833" s="32"/>
      <c r="HBX833" s="32"/>
      <c r="HBY833" s="32"/>
      <c r="HBZ833" s="32"/>
      <c r="HCA833" s="32"/>
      <c r="HCB833" s="32"/>
      <c r="HCC833" s="32"/>
      <c r="HCD833" s="32"/>
      <c r="HCE833" s="32"/>
      <c r="HCF833" s="32"/>
      <c r="HCG833" s="32"/>
      <c r="HCH833" s="32"/>
      <c r="HCI833" s="32"/>
      <c r="HCJ833" s="32"/>
      <c r="HCK833" s="32"/>
      <c r="HCL833" s="32"/>
      <c r="HCM833" s="32"/>
      <c r="HCN833" s="32"/>
      <c r="HCO833" s="32"/>
      <c r="HCP833" s="32"/>
      <c r="HCQ833" s="32"/>
      <c r="HCR833" s="32"/>
      <c r="HCS833" s="32"/>
      <c r="HCT833" s="32"/>
      <c r="HCU833" s="32"/>
      <c r="HCV833" s="32"/>
      <c r="HCW833" s="32"/>
      <c r="HCX833" s="32"/>
      <c r="HCY833" s="32"/>
      <c r="HCZ833" s="32"/>
      <c r="HDA833" s="32"/>
      <c r="HDB833" s="32"/>
      <c r="HDC833" s="32"/>
      <c r="HDD833" s="32"/>
      <c r="HDE833" s="32"/>
      <c r="HDF833" s="32"/>
      <c r="HDG833" s="32"/>
      <c r="HDH833" s="32"/>
      <c r="HDI833" s="32"/>
      <c r="HDJ833" s="32"/>
      <c r="HDK833" s="32"/>
      <c r="HDL833" s="32"/>
      <c r="HDM833" s="32"/>
      <c r="HDN833" s="32"/>
      <c r="HDO833" s="32"/>
      <c r="HDP833" s="32"/>
      <c r="HDQ833" s="32"/>
      <c r="HDR833" s="32"/>
      <c r="HDS833" s="32"/>
      <c r="HDT833" s="32"/>
      <c r="HDU833" s="32"/>
      <c r="HDV833" s="32"/>
      <c r="HDW833" s="32"/>
      <c r="HDX833" s="32"/>
      <c r="HDY833" s="32"/>
      <c r="HDZ833" s="32"/>
      <c r="HEA833" s="32"/>
      <c r="HEB833" s="32"/>
      <c r="HEC833" s="32"/>
      <c r="HED833" s="32"/>
      <c r="HEE833" s="32"/>
      <c r="HEF833" s="32"/>
      <c r="HEG833" s="32"/>
      <c r="HEH833" s="32"/>
      <c r="HEI833" s="32"/>
      <c r="HEJ833" s="32"/>
      <c r="HEK833" s="32"/>
      <c r="HEL833" s="32"/>
      <c r="HEM833" s="32"/>
      <c r="HEN833" s="32"/>
      <c r="HEO833" s="32"/>
      <c r="HEP833" s="32"/>
      <c r="HEQ833" s="32"/>
      <c r="HER833" s="32"/>
      <c r="HES833" s="32"/>
      <c r="HET833" s="32"/>
      <c r="HEU833" s="32"/>
      <c r="HEV833" s="32"/>
      <c r="HEW833" s="32"/>
      <c r="HEX833" s="32"/>
      <c r="HEY833" s="32"/>
      <c r="HEZ833" s="32"/>
      <c r="HFA833" s="32"/>
      <c r="HFB833" s="32"/>
      <c r="HFC833" s="32"/>
      <c r="HFD833" s="32"/>
      <c r="HFE833" s="32"/>
      <c r="HFF833" s="32"/>
      <c r="HFG833" s="32"/>
      <c r="HFH833" s="32"/>
      <c r="HFI833" s="32"/>
      <c r="HFJ833" s="32"/>
      <c r="HFK833" s="32"/>
      <c r="HFL833" s="32"/>
      <c r="HFM833" s="32"/>
      <c r="HFN833" s="32"/>
      <c r="HFO833" s="32"/>
      <c r="HFP833" s="32"/>
      <c r="HFQ833" s="32"/>
      <c r="HFR833" s="32"/>
      <c r="HFS833" s="32"/>
      <c r="HFT833" s="32"/>
      <c r="HFU833" s="32"/>
      <c r="HFV833" s="32"/>
      <c r="HFW833" s="32"/>
      <c r="HFX833" s="32"/>
      <c r="HFY833" s="32"/>
      <c r="HFZ833" s="32"/>
      <c r="HGA833" s="32"/>
      <c r="HGB833" s="32"/>
      <c r="HGC833" s="32"/>
      <c r="HGD833" s="32"/>
      <c r="HGE833" s="32"/>
      <c r="HGF833" s="32"/>
      <c r="HGG833" s="32"/>
      <c r="HGH833" s="32"/>
      <c r="HGI833" s="32"/>
      <c r="HGJ833" s="32"/>
      <c r="HGK833" s="32"/>
      <c r="HGL833" s="32"/>
      <c r="HGM833" s="32"/>
      <c r="HGN833" s="32"/>
      <c r="HGO833" s="32"/>
      <c r="HGP833" s="32"/>
      <c r="HGQ833" s="32"/>
      <c r="HGR833" s="32"/>
      <c r="HGS833" s="32"/>
      <c r="HGT833" s="32"/>
      <c r="HGU833" s="32"/>
      <c r="HGV833" s="32"/>
      <c r="HGW833" s="32"/>
      <c r="HGX833" s="32"/>
      <c r="HGY833" s="32"/>
      <c r="HGZ833" s="32"/>
      <c r="HHA833" s="32"/>
      <c r="HHB833" s="32"/>
      <c r="HHC833" s="32"/>
      <c r="HHD833" s="32"/>
      <c r="HHE833" s="32"/>
      <c r="HHF833" s="32"/>
      <c r="HHG833" s="32"/>
      <c r="HHH833" s="32"/>
      <c r="HHI833" s="32"/>
      <c r="HHJ833" s="32"/>
      <c r="HHK833" s="32"/>
      <c r="HHL833" s="32"/>
      <c r="HHM833" s="32"/>
      <c r="HHN833" s="32"/>
      <c r="HHO833" s="32"/>
      <c r="HHP833" s="32"/>
      <c r="HHQ833" s="32"/>
      <c r="HHR833" s="32"/>
      <c r="HHS833" s="32"/>
      <c r="HHT833" s="32"/>
      <c r="HHU833" s="32"/>
      <c r="HHV833" s="32"/>
      <c r="HHW833" s="32"/>
      <c r="HHX833" s="32"/>
      <c r="HHY833" s="32"/>
      <c r="HHZ833" s="32"/>
      <c r="HIA833" s="32"/>
      <c r="HIB833" s="32"/>
      <c r="HIC833" s="32"/>
      <c r="HID833" s="32"/>
      <c r="HIE833" s="32"/>
      <c r="HIF833" s="32"/>
      <c r="HIG833" s="32"/>
      <c r="HIH833" s="32"/>
      <c r="HII833" s="32"/>
      <c r="HIJ833" s="32"/>
      <c r="HIK833" s="32"/>
      <c r="HIL833" s="32"/>
      <c r="HIM833" s="32"/>
      <c r="HIN833" s="32"/>
      <c r="HIO833" s="32"/>
      <c r="HIP833" s="32"/>
      <c r="HIQ833" s="32"/>
      <c r="HIR833" s="32"/>
      <c r="HIS833" s="32"/>
      <c r="HIT833" s="32"/>
      <c r="HIU833" s="32"/>
      <c r="HIV833" s="32"/>
      <c r="HIW833" s="32"/>
      <c r="HIX833" s="32"/>
      <c r="HIY833" s="32"/>
      <c r="HIZ833" s="32"/>
      <c r="HJA833" s="32"/>
      <c r="HJB833" s="32"/>
      <c r="HJC833" s="32"/>
      <c r="HJD833" s="32"/>
      <c r="HJE833" s="32"/>
      <c r="HJF833" s="32"/>
      <c r="HJG833" s="32"/>
      <c r="HJH833" s="32"/>
      <c r="HJI833" s="32"/>
      <c r="HJJ833" s="32"/>
      <c r="HJK833" s="32"/>
      <c r="HJL833" s="32"/>
      <c r="HJM833" s="32"/>
      <c r="HJN833" s="32"/>
      <c r="HJO833" s="32"/>
      <c r="HJP833" s="32"/>
      <c r="HJQ833" s="32"/>
      <c r="HJR833" s="32"/>
      <c r="HJS833" s="32"/>
      <c r="HJT833" s="32"/>
      <c r="HJU833" s="32"/>
      <c r="HJV833" s="32"/>
      <c r="HJW833" s="32"/>
      <c r="HJX833" s="32"/>
      <c r="HJY833" s="32"/>
      <c r="HJZ833" s="32"/>
      <c r="HKA833" s="32"/>
      <c r="HKB833" s="32"/>
      <c r="HKC833" s="32"/>
      <c r="HKD833" s="32"/>
      <c r="HKE833" s="32"/>
      <c r="HKF833" s="32"/>
      <c r="HKG833" s="32"/>
      <c r="HKH833" s="32"/>
      <c r="HKI833" s="32"/>
      <c r="HKJ833" s="32"/>
      <c r="HKK833" s="32"/>
      <c r="HKL833" s="32"/>
      <c r="HKM833" s="32"/>
      <c r="HKN833" s="32"/>
      <c r="HKO833" s="32"/>
      <c r="HKP833" s="32"/>
      <c r="HKQ833" s="32"/>
      <c r="HKR833" s="32"/>
      <c r="HKS833" s="32"/>
      <c r="HKT833" s="32"/>
      <c r="HKU833" s="32"/>
      <c r="HKV833" s="32"/>
      <c r="HKW833" s="32"/>
      <c r="HKX833" s="32"/>
      <c r="HKY833" s="32"/>
      <c r="HKZ833" s="32"/>
      <c r="HLA833" s="32"/>
      <c r="HLB833" s="32"/>
      <c r="HLC833" s="32"/>
      <c r="HLD833" s="32"/>
      <c r="HLE833" s="32"/>
      <c r="HLF833" s="32"/>
      <c r="HLG833" s="32"/>
      <c r="HLH833" s="32"/>
      <c r="HLI833" s="32"/>
      <c r="HLJ833" s="32"/>
      <c r="HLK833" s="32"/>
      <c r="HLL833" s="32"/>
      <c r="HLM833" s="32"/>
      <c r="HLN833" s="32"/>
      <c r="HLO833" s="32"/>
      <c r="HLP833" s="32"/>
      <c r="HLQ833" s="32"/>
      <c r="HLR833" s="32"/>
      <c r="HLS833" s="32"/>
      <c r="HLT833" s="32"/>
      <c r="HLU833" s="32"/>
      <c r="HLV833" s="32"/>
      <c r="HLW833" s="32"/>
      <c r="HLX833" s="32"/>
      <c r="HLY833" s="32"/>
      <c r="HLZ833" s="32"/>
      <c r="HMA833" s="32"/>
      <c r="HMB833" s="32"/>
      <c r="HMC833" s="32"/>
      <c r="HMD833" s="32"/>
      <c r="HME833" s="32"/>
      <c r="HMF833" s="32"/>
      <c r="HMG833" s="32"/>
      <c r="HMH833" s="32"/>
      <c r="HMI833" s="32"/>
      <c r="HMJ833" s="32"/>
      <c r="HMK833" s="32"/>
      <c r="HML833" s="32"/>
      <c r="HMM833" s="32"/>
      <c r="HMN833" s="32"/>
      <c r="HMO833" s="32"/>
      <c r="HMP833" s="32"/>
      <c r="HMQ833" s="32"/>
      <c r="HMR833" s="32"/>
      <c r="HMS833" s="32"/>
      <c r="HMT833" s="32"/>
      <c r="HMU833" s="32"/>
      <c r="HMV833" s="32"/>
      <c r="HMW833" s="32"/>
      <c r="HMX833" s="32"/>
      <c r="HMY833" s="32"/>
      <c r="HMZ833" s="32"/>
      <c r="HNA833" s="32"/>
      <c r="HNB833" s="32"/>
      <c r="HNC833" s="32"/>
      <c r="HND833" s="32"/>
      <c r="HNE833" s="32"/>
      <c r="HNF833" s="32"/>
      <c r="HNG833" s="32"/>
      <c r="HNH833" s="32"/>
      <c r="HNI833" s="32"/>
      <c r="HNJ833" s="32"/>
      <c r="HNK833" s="32"/>
      <c r="HNL833" s="32"/>
      <c r="HNM833" s="32"/>
      <c r="HNN833" s="32"/>
      <c r="HNO833" s="32"/>
      <c r="HNP833" s="32"/>
      <c r="HNQ833" s="32"/>
      <c r="HNR833" s="32"/>
      <c r="HNS833" s="32"/>
      <c r="HNT833" s="32"/>
      <c r="HNU833" s="32"/>
      <c r="HNV833" s="32"/>
      <c r="HNW833" s="32"/>
      <c r="HNX833" s="32"/>
      <c r="HNY833" s="32"/>
      <c r="HNZ833" s="32"/>
      <c r="HOA833" s="32"/>
      <c r="HOB833" s="32"/>
      <c r="HOC833" s="32"/>
      <c r="HOD833" s="32"/>
      <c r="HOE833" s="32"/>
      <c r="HOF833" s="32"/>
      <c r="HOG833" s="32"/>
      <c r="HOH833" s="32"/>
      <c r="HOI833" s="32"/>
      <c r="HOJ833" s="32"/>
      <c r="HOK833" s="32"/>
      <c r="HOL833" s="32"/>
      <c r="HOM833" s="32"/>
      <c r="HON833" s="32"/>
      <c r="HOO833" s="32"/>
      <c r="HOP833" s="32"/>
      <c r="HOQ833" s="32"/>
      <c r="HOR833" s="32"/>
      <c r="HOS833" s="32"/>
      <c r="HOT833" s="32"/>
      <c r="HOU833" s="32"/>
      <c r="HOV833" s="32"/>
      <c r="HOW833" s="32"/>
      <c r="HOX833" s="32"/>
      <c r="HOY833" s="32"/>
      <c r="HOZ833" s="32"/>
      <c r="HPA833" s="32"/>
      <c r="HPB833" s="32"/>
      <c r="HPC833" s="32"/>
      <c r="HPD833" s="32"/>
      <c r="HPE833" s="32"/>
      <c r="HPF833" s="32"/>
      <c r="HPG833" s="32"/>
      <c r="HPH833" s="32"/>
      <c r="HPI833" s="32"/>
      <c r="HPJ833" s="32"/>
      <c r="HPK833" s="32"/>
      <c r="HPL833" s="32"/>
      <c r="HPM833" s="32"/>
      <c r="HPN833" s="32"/>
      <c r="HPO833" s="32"/>
      <c r="HPP833" s="32"/>
      <c r="HPQ833" s="32"/>
      <c r="HPR833" s="32"/>
      <c r="HPS833" s="32"/>
      <c r="HPT833" s="32"/>
      <c r="HPU833" s="32"/>
      <c r="HPV833" s="32"/>
      <c r="HPW833" s="32"/>
      <c r="HPX833" s="32"/>
      <c r="HPY833" s="32"/>
      <c r="HPZ833" s="32"/>
      <c r="HQA833" s="32"/>
      <c r="HQB833" s="32"/>
      <c r="HQC833" s="32"/>
      <c r="HQD833" s="32"/>
      <c r="HQE833" s="32"/>
      <c r="HQF833" s="32"/>
      <c r="HQG833" s="32"/>
      <c r="HQH833" s="32"/>
      <c r="HQI833" s="32"/>
      <c r="HQJ833" s="32"/>
      <c r="HQK833" s="32"/>
      <c r="HQL833" s="32"/>
      <c r="HQM833" s="32"/>
      <c r="HQN833" s="32"/>
      <c r="HQO833" s="32"/>
      <c r="HQP833" s="32"/>
      <c r="HQQ833" s="32"/>
      <c r="HQR833" s="32"/>
      <c r="HQS833" s="32"/>
      <c r="HQT833" s="32"/>
      <c r="HQU833" s="32"/>
      <c r="HQV833" s="32"/>
      <c r="HQW833" s="32"/>
      <c r="HQX833" s="32"/>
      <c r="HQY833" s="32"/>
      <c r="HQZ833" s="32"/>
      <c r="HRA833" s="32"/>
      <c r="HRB833" s="32"/>
      <c r="HRC833" s="32"/>
      <c r="HRD833" s="32"/>
      <c r="HRE833" s="32"/>
      <c r="HRF833" s="32"/>
      <c r="HRG833" s="32"/>
      <c r="HRH833" s="32"/>
      <c r="HRI833" s="32"/>
      <c r="HRJ833" s="32"/>
      <c r="HRK833" s="32"/>
      <c r="HRL833" s="32"/>
      <c r="HRM833" s="32"/>
      <c r="HRN833" s="32"/>
      <c r="HRO833" s="32"/>
      <c r="HRP833" s="32"/>
      <c r="HRQ833" s="32"/>
      <c r="HRR833" s="32"/>
      <c r="HRS833" s="32"/>
      <c r="HRT833" s="32"/>
      <c r="HRU833" s="32"/>
      <c r="HRV833" s="32"/>
      <c r="HRW833" s="32"/>
      <c r="HRX833" s="32"/>
      <c r="HRY833" s="32"/>
      <c r="HRZ833" s="32"/>
      <c r="HSA833" s="32"/>
      <c r="HSB833" s="32"/>
      <c r="HSC833" s="32"/>
      <c r="HSD833" s="32"/>
      <c r="HSE833" s="32"/>
      <c r="HSF833" s="32"/>
      <c r="HSG833" s="32"/>
      <c r="HSH833" s="32"/>
      <c r="HSI833" s="32"/>
      <c r="HSJ833" s="32"/>
      <c r="HSK833" s="32"/>
      <c r="HSL833" s="32"/>
      <c r="HSM833" s="32"/>
      <c r="HSN833" s="32"/>
      <c r="HSO833" s="32"/>
      <c r="HSP833" s="32"/>
      <c r="HSQ833" s="32"/>
      <c r="HSR833" s="32"/>
      <c r="HSS833" s="32"/>
      <c r="HST833" s="32"/>
      <c r="HSU833" s="32"/>
      <c r="HSV833" s="32"/>
      <c r="HSW833" s="32"/>
      <c r="HSX833" s="32"/>
      <c r="HSY833" s="32"/>
      <c r="HSZ833" s="32"/>
      <c r="HTA833" s="32"/>
      <c r="HTB833" s="32"/>
      <c r="HTC833" s="32"/>
      <c r="HTD833" s="32"/>
      <c r="HTE833" s="32"/>
      <c r="HTF833" s="32"/>
      <c r="HTG833" s="32"/>
      <c r="HTH833" s="32"/>
      <c r="HTI833" s="32"/>
      <c r="HTJ833" s="32"/>
      <c r="HTK833" s="32"/>
      <c r="HTL833" s="32"/>
      <c r="HTM833" s="32"/>
      <c r="HTN833" s="32"/>
      <c r="HTO833" s="32"/>
      <c r="HTP833" s="32"/>
      <c r="HTQ833" s="32"/>
      <c r="HTR833" s="32"/>
      <c r="HTS833" s="32"/>
      <c r="HTT833" s="32"/>
      <c r="HTU833" s="32"/>
      <c r="HTV833" s="32"/>
      <c r="HTW833" s="32"/>
      <c r="HTX833" s="32"/>
      <c r="HTY833" s="32"/>
      <c r="HTZ833" s="32"/>
      <c r="HUA833" s="32"/>
      <c r="HUB833" s="32"/>
      <c r="HUC833" s="32"/>
      <c r="HUD833" s="32"/>
      <c r="HUE833" s="32"/>
      <c r="HUF833" s="32"/>
      <c r="HUG833" s="32"/>
      <c r="HUH833" s="32"/>
      <c r="HUI833" s="32"/>
      <c r="HUJ833" s="32"/>
      <c r="HUK833" s="32"/>
      <c r="HUL833" s="32"/>
      <c r="HUM833" s="32"/>
      <c r="HUN833" s="32"/>
      <c r="HUO833" s="32"/>
      <c r="HUP833" s="32"/>
      <c r="HUQ833" s="32"/>
      <c r="HUR833" s="32"/>
      <c r="HUS833" s="32"/>
      <c r="HUT833" s="32"/>
      <c r="HUU833" s="32"/>
      <c r="HUV833" s="32"/>
      <c r="HUW833" s="32"/>
      <c r="HUX833" s="32"/>
      <c r="HUY833" s="32"/>
      <c r="HUZ833" s="32"/>
      <c r="HVA833" s="32"/>
      <c r="HVB833" s="32"/>
      <c r="HVC833" s="32"/>
      <c r="HVD833" s="32"/>
      <c r="HVE833" s="32"/>
      <c r="HVF833" s="32"/>
      <c r="HVG833" s="32"/>
      <c r="HVH833" s="32"/>
      <c r="HVI833" s="32"/>
      <c r="HVJ833" s="32"/>
      <c r="HVK833" s="32"/>
      <c r="HVL833" s="32"/>
      <c r="HVM833" s="32"/>
      <c r="HVN833" s="32"/>
      <c r="HVO833" s="32"/>
      <c r="HVP833" s="32"/>
      <c r="HVQ833" s="32"/>
      <c r="HVR833" s="32"/>
      <c r="HVS833" s="32"/>
      <c r="HVT833" s="32"/>
      <c r="HVU833" s="32"/>
      <c r="HVV833" s="32"/>
      <c r="HVW833" s="32"/>
      <c r="HVX833" s="32"/>
      <c r="HVY833" s="32"/>
      <c r="HVZ833" s="32"/>
      <c r="HWA833" s="32"/>
      <c r="HWB833" s="32"/>
      <c r="HWC833" s="32"/>
      <c r="HWD833" s="32"/>
      <c r="HWE833" s="32"/>
      <c r="HWF833" s="32"/>
      <c r="HWG833" s="32"/>
      <c r="HWH833" s="32"/>
      <c r="HWI833" s="32"/>
      <c r="HWJ833" s="32"/>
      <c r="HWK833" s="32"/>
      <c r="HWL833" s="32"/>
      <c r="HWM833" s="32"/>
      <c r="HWN833" s="32"/>
      <c r="HWO833" s="32"/>
      <c r="HWP833" s="32"/>
      <c r="HWQ833" s="32"/>
      <c r="HWR833" s="32"/>
      <c r="HWS833" s="32"/>
      <c r="HWT833" s="32"/>
      <c r="HWU833" s="32"/>
      <c r="HWV833" s="32"/>
      <c r="HWW833" s="32"/>
      <c r="HWX833" s="32"/>
      <c r="HWY833" s="32"/>
      <c r="HWZ833" s="32"/>
      <c r="HXA833" s="32"/>
      <c r="HXB833" s="32"/>
      <c r="HXC833" s="32"/>
      <c r="HXD833" s="32"/>
      <c r="HXE833" s="32"/>
      <c r="HXF833" s="32"/>
      <c r="HXG833" s="32"/>
      <c r="HXH833" s="32"/>
      <c r="HXI833" s="32"/>
      <c r="HXJ833" s="32"/>
      <c r="HXK833" s="32"/>
      <c r="HXL833" s="32"/>
      <c r="HXM833" s="32"/>
      <c r="HXN833" s="32"/>
      <c r="HXO833" s="32"/>
      <c r="HXP833" s="32"/>
      <c r="HXQ833" s="32"/>
      <c r="HXR833" s="32"/>
      <c r="HXS833" s="32"/>
      <c r="HXT833" s="32"/>
      <c r="HXU833" s="32"/>
      <c r="HXV833" s="32"/>
      <c r="HXW833" s="32"/>
      <c r="HXX833" s="32"/>
      <c r="HXY833" s="32"/>
      <c r="HXZ833" s="32"/>
      <c r="HYA833" s="32"/>
      <c r="HYB833" s="32"/>
      <c r="HYC833" s="32"/>
      <c r="HYD833" s="32"/>
      <c r="HYE833" s="32"/>
      <c r="HYF833" s="32"/>
      <c r="HYG833" s="32"/>
      <c r="HYH833" s="32"/>
      <c r="HYI833" s="32"/>
      <c r="HYJ833" s="32"/>
      <c r="HYK833" s="32"/>
      <c r="HYL833" s="32"/>
      <c r="HYM833" s="32"/>
      <c r="HYN833" s="32"/>
      <c r="HYO833" s="32"/>
      <c r="HYP833" s="32"/>
      <c r="HYQ833" s="32"/>
      <c r="HYR833" s="32"/>
      <c r="HYS833" s="32"/>
      <c r="HYT833" s="32"/>
      <c r="HYU833" s="32"/>
      <c r="HYV833" s="32"/>
      <c r="HYW833" s="32"/>
      <c r="HYX833" s="32"/>
      <c r="HYY833" s="32"/>
      <c r="HYZ833" s="32"/>
      <c r="HZA833" s="32"/>
      <c r="HZB833" s="32"/>
      <c r="HZC833" s="32"/>
      <c r="HZD833" s="32"/>
      <c r="HZE833" s="32"/>
      <c r="HZF833" s="32"/>
      <c r="HZG833" s="32"/>
      <c r="HZH833" s="32"/>
      <c r="HZI833" s="32"/>
      <c r="HZJ833" s="32"/>
      <c r="HZK833" s="32"/>
      <c r="HZL833" s="32"/>
      <c r="HZM833" s="32"/>
      <c r="HZN833" s="32"/>
      <c r="HZO833" s="32"/>
      <c r="HZP833" s="32"/>
      <c r="HZQ833" s="32"/>
      <c r="HZR833" s="32"/>
      <c r="HZS833" s="32"/>
      <c r="HZT833" s="32"/>
      <c r="HZU833" s="32"/>
      <c r="HZV833" s="32"/>
      <c r="HZW833" s="32"/>
      <c r="HZX833" s="32"/>
      <c r="HZY833" s="32"/>
      <c r="HZZ833" s="32"/>
      <c r="IAA833" s="32"/>
      <c r="IAB833" s="32"/>
      <c r="IAC833" s="32"/>
      <c r="IAD833" s="32"/>
      <c r="IAE833" s="32"/>
      <c r="IAF833" s="32"/>
      <c r="IAG833" s="32"/>
      <c r="IAH833" s="32"/>
      <c r="IAI833" s="32"/>
      <c r="IAJ833" s="32"/>
      <c r="IAK833" s="32"/>
      <c r="IAL833" s="32"/>
      <c r="IAM833" s="32"/>
      <c r="IAN833" s="32"/>
      <c r="IAO833" s="32"/>
      <c r="IAP833" s="32"/>
      <c r="IAQ833" s="32"/>
      <c r="IAR833" s="32"/>
      <c r="IAS833" s="32"/>
      <c r="IAT833" s="32"/>
      <c r="IAU833" s="32"/>
      <c r="IAV833" s="32"/>
      <c r="IAW833" s="32"/>
      <c r="IAX833" s="32"/>
      <c r="IAY833" s="32"/>
      <c r="IAZ833" s="32"/>
      <c r="IBA833" s="32"/>
      <c r="IBB833" s="32"/>
      <c r="IBC833" s="32"/>
      <c r="IBD833" s="32"/>
      <c r="IBE833" s="32"/>
      <c r="IBF833" s="32"/>
      <c r="IBG833" s="32"/>
      <c r="IBH833" s="32"/>
      <c r="IBI833" s="32"/>
      <c r="IBJ833" s="32"/>
      <c r="IBK833" s="32"/>
      <c r="IBL833" s="32"/>
      <c r="IBM833" s="32"/>
      <c r="IBN833" s="32"/>
      <c r="IBO833" s="32"/>
      <c r="IBP833" s="32"/>
      <c r="IBQ833" s="32"/>
      <c r="IBR833" s="32"/>
      <c r="IBS833" s="32"/>
      <c r="IBT833" s="32"/>
      <c r="IBU833" s="32"/>
      <c r="IBV833" s="32"/>
      <c r="IBW833" s="32"/>
      <c r="IBX833" s="32"/>
      <c r="IBY833" s="32"/>
      <c r="IBZ833" s="32"/>
      <c r="ICA833" s="32"/>
      <c r="ICB833" s="32"/>
      <c r="ICC833" s="32"/>
      <c r="ICD833" s="32"/>
      <c r="ICE833" s="32"/>
      <c r="ICF833" s="32"/>
      <c r="ICG833" s="32"/>
      <c r="ICH833" s="32"/>
      <c r="ICI833" s="32"/>
      <c r="ICJ833" s="32"/>
      <c r="ICK833" s="32"/>
      <c r="ICL833" s="32"/>
      <c r="ICM833" s="32"/>
      <c r="ICN833" s="32"/>
      <c r="ICO833" s="32"/>
      <c r="ICP833" s="32"/>
      <c r="ICQ833" s="32"/>
      <c r="ICR833" s="32"/>
      <c r="ICS833" s="32"/>
      <c r="ICT833" s="32"/>
      <c r="ICU833" s="32"/>
      <c r="ICV833" s="32"/>
      <c r="ICW833" s="32"/>
      <c r="ICX833" s="32"/>
      <c r="ICY833" s="32"/>
      <c r="ICZ833" s="32"/>
      <c r="IDA833" s="32"/>
      <c r="IDB833" s="32"/>
      <c r="IDC833" s="32"/>
      <c r="IDD833" s="32"/>
      <c r="IDE833" s="32"/>
      <c r="IDF833" s="32"/>
      <c r="IDG833" s="32"/>
      <c r="IDH833" s="32"/>
      <c r="IDI833" s="32"/>
      <c r="IDJ833" s="32"/>
      <c r="IDK833" s="32"/>
      <c r="IDL833" s="32"/>
      <c r="IDM833" s="32"/>
      <c r="IDN833" s="32"/>
      <c r="IDO833" s="32"/>
      <c r="IDP833" s="32"/>
      <c r="IDQ833" s="32"/>
      <c r="IDR833" s="32"/>
      <c r="IDS833" s="32"/>
      <c r="IDT833" s="32"/>
      <c r="IDU833" s="32"/>
      <c r="IDV833" s="32"/>
      <c r="IDW833" s="32"/>
      <c r="IDX833" s="32"/>
      <c r="IDY833" s="32"/>
      <c r="IDZ833" s="32"/>
      <c r="IEA833" s="32"/>
      <c r="IEB833" s="32"/>
      <c r="IEC833" s="32"/>
      <c r="IED833" s="32"/>
      <c r="IEE833" s="32"/>
      <c r="IEF833" s="32"/>
      <c r="IEG833" s="32"/>
      <c r="IEH833" s="32"/>
      <c r="IEI833" s="32"/>
      <c r="IEJ833" s="32"/>
      <c r="IEK833" s="32"/>
      <c r="IEL833" s="32"/>
      <c r="IEM833" s="32"/>
      <c r="IEN833" s="32"/>
      <c r="IEO833" s="32"/>
      <c r="IEP833" s="32"/>
      <c r="IEQ833" s="32"/>
      <c r="IER833" s="32"/>
      <c r="IES833" s="32"/>
      <c r="IET833" s="32"/>
      <c r="IEU833" s="32"/>
      <c r="IEV833" s="32"/>
      <c r="IEW833" s="32"/>
      <c r="IEX833" s="32"/>
      <c r="IEY833" s="32"/>
      <c r="IEZ833" s="32"/>
      <c r="IFA833" s="32"/>
      <c r="IFB833" s="32"/>
      <c r="IFC833" s="32"/>
      <c r="IFD833" s="32"/>
      <c r="IFE833" s="32"/>
      <c r="IFF833" s="32"/>
      <c r="IFG833" s="32"/>
      <c r="IFH833" s="32"/>
      <c r="IFI833" s="32"/>
      <c r="IFJ833" s="32"/>
      <c r="IFK833" s="32"/>
      <c r="IFL833" s="32"/>
      <c r="IFM833" s="32"/>
      <c r="IFN833" s="32"/>
      <c r="IFO833" s="32"/>
      <c r="IFP833" s="32"/>
      <c r="IFQ833" s="32"/>
      <c r="IFR833" s="32"/>
      <c r="IFS833" s="32"/>
      <c r="IFT833" s="32"/>
      <c r="IFU833" s="32"/>
      <c r="IFV833" s="32"/>
      <c r="IFW833" s="32"/>
      <c r="IFX833" s="32"/>
      <c r="IFY833" s="32"/>
      <c r="IFZ833" s="32"/>
      <c r="IGA833" s="32"/>
      <c r="IGB833" s="32"/>
      <c r="IGC833" s="32"/>
      <c r="IGD833" s="32"/>
      <c r="IGE833" s="32"/>
      <c r="IGF833" s="32"/>
      <c r="IGG833" s="32"/>
      <c r="IGH833" s="32"/>
      <c r="IGI833" s="32"/>
      <c r="IGJ833" s="32"/>
      <c r="IGK833" s="32"/>
      <c r="IGL833" s="32"/>
      <c r="IGM833" s="32"/>
      <c r="IGN833" s="32"/>
      <c r="IGO833" s="32"/>
      <c r="IGP833" s="32"/>
      <c r="IGQ833" s="32"/>
      <c r="IGR833" s="32"/>
      <c r="IGS833" s="32"/>
      <c r="IGT833" s="32"/>
      <c r="IGU833" s="32"/>
      <c r="IGV833" s="32"/>
      <c r="IGW833" s="32"/>
      <c r="IGX833" s="32"/>
      <c r="IGY833" s="32"/>
      <c r="IGZ833" s="32"/>
      <c r="IHA833" s="32"/>
      <c r="IHB833" s="32"/>
      <c r="IHC833" s="32"/>
      <c r="IHD833" s="32"/>
      <c r="IHE833" s="32"/>
      <c r="IHF833" s="32"/>
      <c r="IHG833" s="32"/>
      <c r="IHH833" s="32"/>
      <c r="IHI833" s="32"/>
      <c r="IHJ833" s="32"/>
      <c r="IHK833" s="32"/>
      <c r="IHL833" s="32"/>
      <c r="IHM833" s="32"/>
      <c r="IHN833" s="32"/>
      <c r="IHO833" s="32"/>
      <c r="IHP833" s="32"/>
      <c r="IHQ833" s="32"/>
      <c r="IHR833" s="32"/>
      <c r="IHS833" s="32"/>
      <c r="IHT833" s="32"/>
      <c r="IHU833" s="32"/>
      <c r="IHV833" s="32"/>
      <c r="IHW833" s="32"/>
      <c r="IHX833" s="32"/>
      <c r="IHY833" s="32"/>
      <c r="IHZ833" s="32"/>
      <c r="IIA833" s="32"/>
      <c r="IIB833" s="32"/>
      <c r="IIC833" s="32"/>
      <c r="IID833" s="32"/>
      <c r="IIE833" s="32"/>
      <c r="IIF833" s="32"/>
      <c r="IIG833" s="32"/>
      <c r="IIH833" s="32"/>
      <c r="III833" s="32"/>
      <c r="IIJ833" s="32"/>
      <c r="IIK833" s="32"/>
      <c r="IIL833" s="32"/>
      <c r="IIM833" s="32"/>
      <c r="IIN833" s="32"/>
      <c r="IIO833" s="32"/>
      <c r="IIP833" s="32"/>
      <c r="IIQ833" s="32"/>
      <c r="IIR833" s="32"/>
      <c r="IIS833" s="32"/>
      <c r="IIT833" s="32"/>
      <c r="IIU833" s="32"/>
      <c r="IIV833" s="32"/>
      <c r="IIW833" s="32"/>
      <c r="IIX833" s="32"/>
      <c r="IIY833" s="32"/>
      <c r="IIZ833" s="32"/>
      <c r="IJA833" s="32"/>
      <c r="IJB833" s="32"/>
      <c r="IJC833" s="32"/>
      <c r="IJD833" s="32"/>
      <c r="IJE833" s="32"/>
      <c r="IJF833" s="32"/>
      <c r="IJG833" s="32"/>
      <c r="IJH833" s="32"/>
      <c r="IJI833" s="32"/>
      <c r="IJJ833" s="32"/>
      <c r="IJK833" s="32"/>
      <c r="IJL833" s="32"/>
      <c r="IJM833" s="32"/>
      <c r="IJN833" s="32"/>
      <c r="IJO833" s="32"/>
      <c r="IJP833" s="32"/>
      <c r="IJQ833" s="32"/>
      <c r="IJR833" s="32"/>
      <c r="IJS833" s="32"/>
      <c r="IJT833" s="32"/>
      <c r="IJU833" s="32"/>
      <c r="IJV833" s="32"/>
      <c r="IJW833" s="32"/>
      <c r="IJX833" s="32"/>
      <c r="IJY833" s="32"/>
      <c r="IJZ833" s="32"/>
      <c r="IKA833" s="32"/>
      <c r="IKB833" s="32"/>
      <c r="IKC833" s="32"/>
      <c r="IKD833" s="32"/>
      <c r="IKE833" s="32"/>
      <c r="IKF833" s="32"/>
      <c r="IKG833" s="32"/>
      <c r="IKH833" s="32"/>
      <c r="IKI833" s="32"/>
      <c r="IKJ833" s="32"/>
      <c r="IKK833" s="32"/>
      <c r="IKL833" s="32"/>
      <c r="IKM833" s="32"/>
      <c r="IKN833" s="32"/>
      <c r="IKO833" s="32"/>
      <c r="IKP833" s="32"/>
      <c r="IKQ833" s="32"/>
      <c r="IKR833" s="32"/>
      <c r="IKS833" s="32"/>
      <c r="IKT833" s="32"/>
      <c r="IKU833" s="32"/>
      <c r="IKV833" s="32"/>
      <c r="IKW833" s="32"/>
      <c r="IKX833" s="32"/>
      <c r="IKY833" s="32"/>
      <c r="IKZ833" s="32"/>
      <c r="ILA833" s="32"/>
      <c r="ILB833" s="32"/>
      <c r="ILC833" s="32"/>
      <c r="ILD833" s="32"/>
      <c r="ILE833" s="32"/>
      <c r="ILF833" s="32"/>
      <c r="ILG833" s="32"/>
      <c r="ILH833" s="32"/>
      <c r="ILI833" s="32"/>
      <c r="ILJ833" s="32"/>
      <c r="ILK833" s="32"/>
      <c r="ILL833" s="32"/>
      <c r="ILM833" s="32"/>
      <c r="ILN833" s="32"/>
      <c r="ILO833" s="32"/>
      <c r="ILP833" s="32"/>
      <c r="ILQ833" s="32"/>
      <c r="ILR833" s="32"/>
      <c r="ILS833" s="32"/>
      <c r="ILT833" s="32"/>
      <c r="ILU833" s="32"/>
      <c r="ILV833" s="32"/>
      <c r="ILW833" s="32"/>
      <c r="ILX833" s="32"/>
      <c r="ILY833" s="32"/>
      <c r="ILZ833" s="32"/>
      <c r="IMA833" s="32"/>
      <c r="IMB833" s="32"/>
      <c r="IMC833" s="32"/>
      <c r="IMD833" s="32"/>
      <c r="IME833" s="32"/>
      <c r="IMF833" s="32"/>
      <c r="IMG833" s="32"/>
      <c r="IMH833" s="32"/>
      <c r="IMI833" s="32"/>
      <c r="IMJ833" s="32"/>
      <c r="IMK833" s="32"/>
      <c r="IML833" s="32"/>
      <c r="IMM833" s="32"/>
      <c r="IMN833" s="32"/>
      <c r="IMO833" s="32"/>
      <c r="IMP833" s="32"/>
      <c r="IMQ833" s="32"/>
      <c r="IMR833" s="32"/>
      <c r="IMS833" s="32"/>
      <c r="IMT833" s="32"/>
      <c r="IMU833" s="32"/>
      <c r="IMV833" s="32"/>
      <c r="IMW833" s="32"/>
      <c r="IMX833" s="32"/>
      <c r="IMY833" s="32"/>
      <c r="IMZ833" s="32"/>
      <c r="INA833" s="32"/>
      <c r="INB833" s="32"/>
      <c r="INC833" s="32"/>
      <c r="IND833" s="32"/>
      <c r="INE833" s="32"/>
      <c r="INF833" s="32"/>
      <c r="ING833" s="32"/>
      <c r="INH833" s="32"/>
      <c r="INI833" s="32"/>
      <c r="INJ833" s="32"/>
      <c r="INK833" s="32"/>
      <c r="INL833" s="32"/>
      <c r="INM833" s="32"/>
      <c r="INN833" s="32"/>
      <c r="INO833" s="32"/>
      <c r="INP833" s="32"/>
      <c r="INQ833" s="32"/>
      <c r="INR833" s="32"/>
      <c r="INS833" s="32"/>
      <c r="INT833" s="32"/>
      <c r="INU833" s="32"/>
      <c r="INV833" s="32"/>
      <c r="INW833" s="32"/>
      <c r="INX833" s="32"/>
      <c r="INY833" s="32"/>
      <c r="INZ833" s="32"/>
      <c r="IOA833" s="32"/>
      <c r="IOB833" s="32"/>
      <c r="IOC833" s="32"/>
      <c r="IOD833" s="32"/>
      <c r="IOE833" s="32"/>
      <c r="IOF833" s="32"/>
      <c r="IOG833" s="32"/>
      <c r="IOH833" s="32"/>
      <c r="IOI833" s="32"/>
      <c r="IOJ833" s="32"/>
      <c r="IOK833" s="32"/>
      <c r="IOL833" s="32"/>
      <c r="IOM833" s="32"/>
      <c r="ION833" s="32"/>
      <c r="IOO833" s="32"/>
      <c r="IOP833" s="32"/>
      <c r="IOQ833" s="32"/>
      <c r="IOR833" s="32"/>
      <c r="IOS833" s="32"/>
      <c r="IOT833" s="32"/>
      <c r="IOU833" s="32"/>
      <c r="IOV833" s="32"/>
      <c r="IOW833" s="32"/>
      <c r="IOX833" s="32"/>
      <c r="IOY833" s="32"/>
      <c r="IOZ833" s="32"/>
      <c r="IPA833" s="32"/>
      <c r="IPB833" s="32"/>
      <c r="IPC833" s="32"/>
      <c r="IPD833" s="32"/>
      <c r="IPE833" s="32"/>
      <c r="IPF833" s="32"/>
      <c r="IPG833" s="32"/>
      <c r="IPH833" s="32"/>
      <c r="IPI833" s="32"/>
      <c r="IPJ833" s="32"/>
      <c r="IPK833" s="32"/>
      <c r="IPL833" s="32"/>
      <c r="IPM833" s="32"/>
      <c r="IPN833" s="32"/>
      <c r="IPO833" s="32"/>
      <c r="IPP833" s="32"/>
      <c r="IPQ833" s="32"/>
      <c r="IPR833" s="32"/>
      <c r="IPS833" s="32"/>
      <c r="IPT833" s="32"/>
      <c r="IPU833" s="32"/>
      <c r="IPV833" s="32"/>
      <c r="IPW833" s="32"/>
      <c r="IPX833" s="32"/>
      <c r="IPY833" s="32"/>
      <c r="IPZ833" s="32"/>
      <c r="IQA833" s="32"/>
      <c r="IQB833" s="32"/>
      <c r="IQC833" s="32"/>
      <c r="IQD833" s="32"/>
      <c r="IQE833" s="32"/>
      <c r="IQF833" s="32"/>
      <c r="IQG833" s="32"/>
      <c r="IQH833" s="32"/>
      <c r="IQI833" s="32"/>
      <c r="IQJ833" s="32"/>
      <c r="IQK833" s="32"/>
      <c r="IQL833" s="32"/>
      <c r="IQM833" s="32"/>
      <c r="IQN833" s="32"/>
      <c r="IQO833" s="32"/>
      <c r="IQP833" s="32"/>
      <c r="IQQ833" s="32"/>
      <c r="IQR833" s="32"/>
      <c r="IQS833" s="32"/>
      <c r="IQT833" s="32"/>
      <c r="IQU833" s="32"/>
      <c r="IQV833" s="32"/>
      <c r="IQW833" s="32"/>
      <c r="IQX833" s="32"/>
      <c r="IQY833" s="32"/>
      <c r="IQZ833" s="32"/>
      <c r="IRA833" s="32"/>
      <c r="IRB833" s="32"/>
      <c r="IRC833" s="32"/>
      <c r="IRD833" s="32"/>
      <c r="IRE833" s="32"/>
      <c r="IRF833" s="32"/>
      <c r="IRG833" s="32"/>
      <c r="IRH833" s="32"/>
      <c r="IRI833" s="32"/>
      <c r="IRJ833" s="32"/>
      <c r="IRK833" s="32"/>
      <c r="IRL833" s="32"/>
      <c r="IRM833" s="32"/>
      <c r="IRN833" s="32"/>
      <c r="IRO833" s="32"/>
      <c r="IRP833" s="32"/>
      <c r="IRQ833" s="32"/>
      <c r="IRR833" s="32"/>
      <c r="IRS833" s="32"/>
      <c r="IRT833" s="32"/>
      <c r="IRU833" s="32"/>
      <c r="IRV833" s="32"/>
      <c r="IRW833" s="32"/>
      <c r="IRX833" s="32"/>
      <c r="IRY833" s="32"/>
      <c r="IRZ833" s="32"/>
      <c r="ISA833" s="32"/>
      <c r="ISB833" s="32"/>
      <c r="ISC833" s="32"/>
      <c r="ISD833" s="32"/>
      <c r="ISE833" s="32"/>
      <c r="ISF833" s="32"/>
      <c r="ISG833" s="32"/>
      <c r="ISH833" s="32"/>
      <c r="ISI833" s="32"/>
      <c r="ISJ833" s="32"/>
      <c r="ISK833" s="32"/>
      <c r="ISL833" s="32"/>
      <c r="ISM833" s="32"/>
      <c r="ISN833" s="32"/>
      <c r="ISO833" s="32"/>
      <c r="ISP833" s="32"/>
      <c r="ISQ833" s="32"/>
      <c r="ISR833" s="32"/>
      <c r="ISS833" s="32"/>
      <c r="IST833" s="32"/>
      <c r="ISU833" s="32"/>
      <c r="ISV833" s="32"/>
      <c r="ISW833" s="32"/>
      <c r="ISX833" s="32"/>
      <c r="ISY833" s="32"/>
      <c r="ISZ833" s="32"/>
      <c r="ITA833" s="32"/>
      <c r="ITB833" s="32"/>
      <c r="ITC833" s="32"/>
      <c r="ITD833" s="32"/>
      <c r="ITE833" s="32"/>
      <c r="ITF833" s="32"/>
      <c r="ITG833" s="32"/>
      <c r="ITH833" s="32"/>
      <c r="ITI833" s="32"/>
      <c r="ITJ833" s="32"/>
      <c r="ITK833" s="32"/>
      <c r="ITL833" s="32"/>
      <c r="ITM833" s="32"/>
      <c r="ITN833" s="32"/>
      <c r="ITO833" s="32"/>
      <c r="ITP833" s="32"/>
      <c r="ITQ833" s="32"/>
      <c r="ITR833" s="32"/>
      <c r="ITS833" s="32"/>
      <c r="ITT833" s="32"/>
      <c r="ITU833" s="32"/>
      <c r="ITV833" s="32"/>
      <c r="ITW833" s="32"/>
      <c r="ITX833" s="32"/>
      <c r="ITY833" s="32"/>
      <c r="ITZ833" s="32"/>
      <c r="IUA833" s="32"/>
      <c r="IUB833" s="32"/>
      <c r="IUC833" s="32"/>
      <c r="IUD833" s="32"/>
      <c r="IUE833" s="32"/>
      <c r="IUF833" s="32"/>
      <c r="IUG833" s="32"/>
      <c r="IUH833" s="32"/>
      <c r="IUI833" s="32"/>
      <c r="IUJ833" s="32"/>
      <c r="IUK833" s="32"/>
      <c r="IUL833" s="32"/>
      <c r="IUM833" s="32"/>
      <c r="IUN833" s="32"/>
      <c r="IUO833" s="32"/>
      <c r="IUP833" s="32"/>
      <c r="IUQ833" s="32"/>
      <c r="IUR833" s="32"/>
      <c r="IUS833" s="32"/>
      <c r="IUT833" s="32"/>
      <c r="IUU833" s="32"/>
      <c r="IUV833" s="32"/>
      <c r="IUW833" s="32"/>
      <c r="IUX833" s="32"/>
      <c r="IUY833" s="32"/>
      <c r="IUZ833" s="32"/>
      <c r="IVA833" s="32"/>
      <c r="IVB833" s="32"/>
      <c r="IVC833" s="32"/>
      <c r="IVD833" s="32"/>
      <c r="IVE833" s="32"/>
      <c r="IVF833" s="32"/>
      <c r="IVG833" s="32"/>
      <c r="IVH833" s="32"/>
      <c r="IVI833" s="32"/>
      <c r="IVJ833" s="32"/>
      <c r="IVK833" s="32"/>
      <c r="IVL833" s="32"/>
      <c r="IVM833" s="32"/>
      <c r="IVN833" s="32"/>
      <c r="IVO833" s="32"/>
      <c r="IVP833" s="32"/>
      <c r="IVQ833" s="32"/>
      <c r="IVR833" s="32"/>
      <c r="IVS833" s="32"/>
      <c r="IVT833" s="32"/>
      <c r="IVU833" s="32"/>
      <c r="IVV833" s="32"/>
      <c r="IVW833" s="32"/>
      <c r="IVX833" s="32"/>
      <c r="IVY833" s="32"/>
      <c r="IVZ833" s="32"/>
      <c r="IWA833" s="32"/>
      <c r="IWB833" s="32"/>
      <c r="IWC833" s="32"/>
      <c r="IWD833" s="32"/>
      <c r="IWE833" s="32"/>
      <c r="IWF833" s="32"/>
      <c r="IWG833" s="32"/>
      <c r="IWH833" s="32"/>
      <c r="IWI833" s="32"/>
      <c r="IWJ833" s="32"/>
      <c r="IWK833" s="32"/>
      <c r="IWL833" s="32"/>
      <c r="IWM833" s="32"/>
      <c r="IWN833" s="32"/>
      <c r="IWO833" s="32"/>
      <c r="IWP833" s="32"/>
      <c r="IWQ833" s="32"/>
      <c r="IWR833" s="32"/>
      <c r="IWS833" s="32"/>
      <c r="IWT833" s="32"/>
      <c r="IWU833" s="32"/>
      <c r="IWV833" s="32"/>
      <c r="IWW833" s="32"/>
      <c r="IWX833" s="32"/>
      <c r="IWY833" s="32"/>
      <c r="IWZ833" s="32"/>
      <c r="IXA833" s="32"/>
      <c r="IXB833" s="32"/>
      <c r="IXC833" s="32"/>
      <c r="IXD833" s="32"/>
      <c r="IXE833" s="32"/>
      <c r="IXF833" s="32"/>
      <c r="IXG833" s="32"/>
      <c r="IXH833" s="32"/>
      <c r="IXI833" s="32"/>
      <c r="IXJ833" s="32"/>
      <c r="IXK833" s="32"/>
      <c r="IXL833" s="32"/>
      <c r="IXM833" s="32"/>
      <c r="IXN833" s="32"/>
      <c r="IXO833" s="32"/>
      <c r="IXP833" s="32"/>
      <c r="IXQ833" s="32"/>
      <c r="IXR833" s="32"/>
      <c r="IXS833" s="32"/>
      <c r="IXT833" s="32"/>
      <c r="IXU833" s="32"/>
      <c r="IXV833" s="32"/>
      <c r="IXW833" s="32"/>
      <c r="IXX833" s="32"/>
      <c r="IXY833" s="32"/>
      <c r="IXZ833" s="32"/>
      <c r="IYA833" s="32"/>
      <c r="IYB833" s="32"/>
      <c r="IYC833" s="32"/>
      <c r="IYD833" s="32"/>
      <c r="IYE833" s="32"/>
      <c r="IYF833" s="32"/>
      <c r="IYG833" s="32"/>
      <c r="IYH833" s="32"/>
      <c r="IYI833" s="32"/>
      <c r="IYJ833" s="32"/>
      <c r="IYK833" s="32"/>
      <c r="IYL833" s="32"/>
      <c r="IYM833" s="32"/>
      <c r="IYN833" s="32"/>
      <c r="IYO833" s="32"/>
      <c r="IYP833" s="32"/>
      <c r="IYQ833" s="32"/>
      <c r="IYR833" s="32"/>
      <c r="IYS833" s="32"/>
      <c r="IYT833" s="32"/>
      <c r="IYU833" s="32"/>
      <c r="IYV833" s="32"/>
      <c r="IYW833" s="32"/>
      <c r="IYX833" s="32"/>
      <c r="IYY833" s="32"/>
      <c r="IYZ833" s="32"/>
      <c r="IZA833" s="32"/>
      <c r="IZB833" s="32"/>
      <c r="IZC833" s="32"/>
      <c r="IZD833" s="32"/>
      <c r="IZE833" s="32"/>
      <c r="IZF833" s="32"/>
      <c r="IZG833" s="32"/>
      <c r="IZH833" s="32"/>
      <c r="IZI833" s="32"/>
      <c r="IZJ833" s="32"/>
      <c r="IZK833" s="32"/>
      <c r="IZL833" s="32"/>
      <c r="IZM833" s="32"/>
      <c r="IZN833" s="32"/>
      <c r="IZO833" s="32"/>
      <c r="IZP833" s="32"/>
      <c r="IZQ833" s="32"/>
      <c r="IZR833" s="32"/>
      <c r="IZS833" s="32"/>
      <c r="IZT833" s="32"/>
      <c r="IZU833" s="32"/>
      <c r="IZV833" s="32"/>
      <c r="IZW833" s="32"/>
      <c r="IZX833" s="32"/>
      <c r="IZY833" s="32"/>
      <c r="IZZ833" s="32"/>
      <c r="JAA833" s="32"/>
      <c r="JAB833" s="32"/>
      <c r="JAC833" s="32"/>
      <c r="JAD833" s="32"/>
      <c r="JAE833" s="32"/>
      <c r="JAF833" s="32"/>
      <c r="JAG833" s="32"/>
      <c r="JAH833" s="32"/>
      <c r="JAI833" s="32"/>
      <c r="JAJ833" s="32"/>
      <c r="JAK833" s="32"/>
      <c r="JAL833" s="32"/>
      <c r="JAM833" s="32"/>
      <c r="JAN833" s="32"/>
      <c r="JAO833" s="32"/>
      <c r="JAP833" s="32"/>
      <c r="JAQ833" s="32"/>
      <c r="JAR833" s="32"/>
      <c r="JAS833" s="32"/>
      <c r="JAT833" s="32"/>
      <c r="JAU833" s="32"/>
      <c r="JAV833" s="32"/>
      <c r="JAW833" s="32"/>
      <c r="JAX833" s="32"/>
      <c r="JAY833" s="32"/>
      <c r="JAZ833" s="32"/>
      <c r="JBA833" s="32"/>
      <c r="JBB833" s="32"/>
      <c r="JBC833" s="32"/>
      <c r="JBD833" s="32"/>
      <c r="JBE833" s="32"/>
      <c r="JBF833" s="32"/>
      <c r="JBG833" s="32"/>
      <c r="JBH833" s="32"/>
      <c r="JBI833" s="32"/>
      <c r="JBJ833" s="32"/>
      <c r="JBK833" s="32"/>
      <c r="JBL833" s="32"/>
      <c r="JBM833" s="32"/>
      <c r="JBN833" s="32"/>
      <c r="JBO833" s="32"/>
      <c r="JBP833" s="32"/>
      <c r="JBQ833" s="32"/>
      <c r="JBR833" s="32"/>
      <c r="JBS833" s="32"/>
      <c r="JBT833" s="32"/>
      <c r="JBU833" s="32"/>
      <c r="JBV833" s="32"/>
      <c r="JBW833" s="32"/>
      <c r="JBX833" s="32"/>
      <c r="JBY833" s="32"/>
      <c r="JBZ833" s="32"/>
      <c r="JCA833" s="32"/>
      <c r="JCB833" s="32"/>
      <c r="JCC833" s="32"/>
      <c r="JCD833" s="32"/>
      <c r="JCE833" s="32"/>
      <c r="JCF833" s="32"/>
      <c r="JCG833" s="32"/>
      <c r="JCH833" s="32"/>
      <c r="JCI833" s="32"/>
      <c r="JCJ833" s="32"/>
      <c r="JCK833" s="32"/>
      <c r="JCL833" s="32"/>
      <c r="JCM833" s="32"/>
      <c r="JCN833" s="32"/>
      <c r="JCO833" s="32"/>
      <c r="JCP833" s="32"/>
      <c r="JCQ833" s="32"/>
      <c r="JCR833" s="32"/>
      <c r="JCS833" s="32"/>
      <c r="JCT833" s="32"/>
      <c r="JCU833" s="32"/>
      <c r="JCV833" s="32"/>
      <c r="JCW833" s="32"/>
      <c r="JCX833" s="32"/>
      <c r="JCY833" s="32"/>
      <c r="JCZ833" s="32"/>
      <c r="JDA833" s="32"/>
      <c r="JDB833" s="32"/>
      <c r="JDC833" s="32"/>
      <c r="JDD833" s="32"/>
      <c r="JDE833" s="32"/>
      <c r="JDF833" s="32"/>
      <c r="JDG833" s="32"/>
      <c r="JDH833" s="32"/>
      <c r="JDI833" s="32"/>
      <c r="JDJ833" s="32"/>
      <c r="JDK833" s="32"/>
      <c r="JDL833" s="32"/>
      <c r="JDM833" s="32"/>
      <c r="JDN833" s="32"/>
      <c r="JDO833" s="32"/>
      <c r="JDP833" s="32"/>
      <c r="JDQ833" s="32"/>
      <c r="JDR833" s="32"/>
      <c r="JDS833" s="32"/>
      <c r="JDT833" s="32"/>
      <c r="JDU833" s="32"/>
      <c r="JDV833" s="32"/>
      <c r="JDW833" s="32"/>
      <c r="JDX833" s="32"/>
      <c r="JDY833" s="32"/>
      <c r="JDZ833" s="32"/>
      <c r="JEA833" s="32"/>
      <c r="JEB833" s="32"/>
      <c r="JEC833" s="32"/>
      <c r="JED833" s="32"/>
      <c r="JEE833" s="32"/>
      <c r="JEF833" s="32"/>
      <c r="JEG833" s="32"/>
      <c r="JEH833" s="32"/>
      <c r="JEI833" s="32"/>
      <c r="JEJ833" s="32"/>
      <c r="JEK833" s="32"/>
      <c r="JEL833" s="32"/>
      <c r="JEM833" s="32"/>
      <c r="JEN833" s="32"/>
      <c r="JEO833" s="32"/>
      <c r="JEP833" s="32"/>
      <c r="JEQ833" s="32"/>
      <c r="JER833" s="32"/>
      <c r="JES833" s="32"/>
      <c r="JET833" s="32"/>
      <c r="JEU833" s="32"/>
      <c r="JEV833" s="32"/>
      <c r="JEW833" s="32"/>
      <c r="JEX833" s="32"/>
      <c r="JEY833" s="32"/>
      <c r="JEZ833" s="32"/>
      <c r="JFA833" s="32"/>
      <c r="JFB833" s="32"/>
      <c r="JFC833" s="32"/>
      <c r="JFD833" s="32"/>
      <c r="JFE833" s="32"/>
      <c r="JFF833" s="32"/>
      <c r="JFG833" s="32"/>
      <c r="JFH833" s="32"/>
      <c r="JFI833" s="32"/>
      <c r="JFJ833" s="32"/>
      <c r="JFK833" s="32"/>
      <c r="JFL833" s="32"/>
      <c r="JFM833" s="32"/>
      <c r="JFN833" s="32"/>
      <c r="JFO833" s="32"/>
      <c r="JFP833" s="32"/>
      <c r="JFQ833" s="32"/>
      <c r="JFR833" s="32"/>
      <c r="JFS833" s="32"/>
      <c r="JFT833" s="32"/>
      <c r="JFU833" s="32"/>
      <c r="JFV833" s="32"/>
      <c r="JFW833" s="32"/>
      <c r="JFX833" s="32"/>
      <c r="JFY833" s="32"/>
      <c r="JFZ833" s="32"/>
      <c r="JGA833" s="32"/>
      <c r="JGB833" s="32"/>
      <c r="JGC833" s="32"/>
      <c r="JGD833" s="32"/>
      <c r="JGE833" s="32"/>
      <c r="JGF833" s="32"/>
      <c r="JGG833" s="32"/>
      <c r="JGH833" s="32"/>
      <c r="JGI833" s="32"/>
      <c r="JGJ833" s="32"/>
      <c r="JGK833" s="32"/>
      <c r="JGL833" s="32"/>
      <c r="JGM833" s="32"/>
      <c r="JGN833" s="32"/>
      <c r="JGO833" s="32"/>
      <c r="JGP833" s="32"/>
      <c r="JGQ833" s="32"/>
      <c r="JGR833" s="32"/>
      <c r="JGS833" s="32"/>
      <c r="JGT833" s="32"/>
      <c r="JGU833" s="32"/>
      <c r="JGV833" s="32"/>
      <c r="JGW833" s="32"/>
      <c r="JGX833" s="32"/>
      <c r="JGY833" s="32"/>
      <c r="JGZ833" s="32"/>
      <c r="JHA833" s="32"/>
      <c r="JHB833" s="32"/>
      <c r="JHC833" s="32"/>
      <c r="JHD833" s="32"/>
      <c r="JHE833" s="32"/>
      <c r="JHF833" s="32"/>
      <c r="JHG833" s="32"/>
      <c r="JHH833" s="32"/>
      <c r="JHI833" s="32"/>
      <c r="JHJ833" s="32"/>
      <c r="JHK833" s="32"/>
      <c r="JHL833" s="32"/>
      <c r="JHM833" s="32"/>
      <c r="JHN833" s="32"/>
      <c r="JHO833" s="32"/>
      <c r="JHP833" s="32"/>
      <c r="JHQ833" s="32"/>
      <c r="JHR833" s="32"/>
      <c r="JHS833" s="32"/>
      <c r="JHT833" s="32"/>
      <c r="JHU833" s="32"/>
      <c r="JHV833" s="32"/>
      <c r="JHW833" s="32"/>
      <c r="JHX833" s="32"/>
      <c r="JHY833" s="32"/>
      <c r="JHZ833" s="32"/>
      <c r="JIA833" s="32"/>
      <c r="JIB833" s="32"/>
      <c r="JIC833" s="32"/>
      <c r="JID833" s="32"/>
      <c r="JIE833" s="32"/>
      <c r="JIF833" s="32"/>
      <c r="JIG833" s="32"/>
      <c r="JIH833" s="32"/>
      <c r="JII833" s="32"/>
      <c r="JIJ833" s="32"/>
      <c r="JIK833" s="32"/>
      <c r="JIL833" s="32"/>
      <c r="JIM833" s="32"/>
      <c r="JIN833" s="32"/>
      <c r="JIO833" s="32"/>
      <c r="JIP833" s="32"/>
      <c r="JIQ833" s="32"/>
      <c r="JIR833" s="32"/>
      <c r="JIS833" s="32"/>
      <c r="JIT833" s="32"/>
      <c r="JIU833" s="32"/>
      <c r="JIV833" s="32"/>
      <c r="JIW833" s="32"/>
      <c r="JIX833" s="32"/>
      <c r="JIY833" s="32"/>
      <c r="JIZ833" s="32"/>
      <c r="JJA833" s="32"/>
      <c r="JJB833" s="32"/>
      <c r="JJC833" s="32"/>
      <c r="JJD833" s="32"/>
      <c r="JJE833" s="32"/>
      <c r="JJF833" s="32"/>
      <c r="JJG833" s="32"/>
      <c r="JJH833" s="32"/>
      <c r="JJI833" s="32"/>
      <c r="JJJ833" s="32"/>
      <c r="JJK833" s="32"/>
      <c r="JJL833" s="32"/>
      <c r="JJM833" s="32"/>
      <c r="JJN833" s="32"/>
      <c r="JJO833" s="32"/>
      <c r="JJP833" s="32"/>
      <c r="JJQ833" s="32"/>
      <c r="JJR833" s="32"/>
      <c r="JJS833" s="32"/>
      <c r="JJT833" s="32"/>
      <c r="JJU833" s="32"/>
      <c r="JJV833" s="32"/>
      <c r="JJW833" s="32"/>
      <c r="JJX833" s="32"/>
      <c r="JJY833" s="32"/>
      <c r="JJZ833" s="32"/>
      <c r="JKA833" s="32"/>
      <c r="JKB833" s="32"/>
      <c r="JKC833" s="32"/>
      <c r="JKD833" s="32"/>
      <c r="JKE833" s="32"/>
      <c r="JKF833" s="32"/>
      <c r="JKG833" s="32"/>
      <c r="JKH833" s="32"/>
      <c r="JKI833" s="32"/>
      <c r="JKJ833" s="32"/>
      <c r="JKK833" s="32"/>
      <c r="JKL833" s="32"/>
      <c r="JKM833" s="32"/>
      <c r="JKN833" s="32"/>
      <c r="JKO833" s="32"/>
      <c r="JKP833" s="32"/>
      <c r="JKQ833" s="32"/>
      <c r="JKR833" s="32"/>
      <c r="JKS833" s="32"/>
      <c r="JKT833" s="32"/>
      <c r="JKU833" s="32"/>
      <c r="JKV833" s="32"/>
      <c r="JKW833" s="32"/>
      <c r="JKX833" s="32"/>
      <c r="JKY833" s="32"/>
      <c r="JKZ833" s="32"/>
      <c r="JLA833" s="32"/>
      <c r="JLB833" s="32"/>
      <c r="JLC833" s="32"/>
      <c r="JLD833" s="32"/>
      <c r="JLE833" s="32"/>
      <c r="JLF833" s="32"/>
      <c r="JLG833" s="32"/>
      <c r="JLH833" s="32"/>
      <c r="JLI833" s="32"/>
      <c r="JLJ833" s="32"/>
      <c r="JLK833" s="32"/>
      <c r="JLL833" s="32"/>
      <c r="JLM833" s="32"/>
      <c r="JLN833" s="32"/>
      <c r="JLO833" s="32"/>
      <c r="JLP833" s="32"/>
      <c r="JLQ833" s="32"/>
      <c r="JLR833" s="32"/>
      <c r="JLS833" s="32"/>
      <c r="JLT833" s="32"/>
      <c r="JLU833" s="32"/>
      <c r="JLV833" s="32"/>
      <c r="JLW833" s="32"/>
      <c r="JLX833" s="32"/>
      <c r="JLY833" s="32"/>
      <c r="JLZ833" s="32"/>
      <c r="JMA833" s="32"/>
      <c r="JMB833" s="32"/>
      <c r="JMC833" s="32"/>
      <c r="JMD833" s="32"/>
      <c r="JME833" s="32"/>
      <c r="JMF833" s="32"/>
      <c r="JMG833" s="32"/>
      <c r="JMH833" s="32"/>
      <c r="JMI833" s="32"/>
      <c r="JMJ833" s="32"/>
      <c r="JMK833" s="32"/>
      <c r="JML833" s="32"/>
      <c r="JMM833" s="32"/>
      <c r="JMN833" s="32"/>
      <c r="JMO833" s="32"/>
      <c r="JMP833" s="32"/>
      <c r="JMQ833" s="32"/>
      <c r="JMR833" s="32"/>
      <c r="JMS833" s="32"/>
      <c r="JMT833" s="32"/>
      <c r="JMU833" s="32"/>
      <c r="JMV833" s="32"/>
      <c r="JMW833" s="32"/>
      <c r="JMX833" s="32"/>
      <c r="JMY833" s="32"/>
      <c r="JMZ833" s="32"/>
      <c r="JNA833" s="32"/>
      <c r="JNB833" s="32"/>
      <c r="JNC833" s="32"/>
      <c r="JND833" s="32"/>
      <c r="JNE833" s="32"/>
      <c r="JNF833" s="32"/>
      <c r="JNG833" s="32"/>
      <c r="JNH833" s="32"/>
      <c r="JNI833" s="32"/>
      <c r="JNJ833" s="32"/>
      <c r="JNK833" s="32"/>
      <c r="JNL833" s="32"/>
      <c r="JNM833" s="32"/>
      <c r="JNN833" s="32"/>
      <c r="JNO833" s="32"/>
      <c r="JNP833" s="32"/>
      <c r="JNQ833" s="32"/>
      <c r="JNR833" s="32"/>
      <c r="JNS833" s="32"/>
      <c r="JNT833" s="32"/>
      <c r="JNU833" s="32"/>
      <c r="JNV833" s="32"/>
      <c r="JNW833" s="32"/>
      <c r="JNX833" s="32"/>
      <c r="JNY833" s="32"/>
      <c r="JNZ833" s="32"/>
      <c r="JOA833" s="32"/>
      <c r="JOB833" s="32"/>
      <c r="JOC833" s="32"/>
      <c r="JOD833" s="32"/>
      <c r="JOE833" s="32"/>
      <c r="JOF833" s="32"/>
      <c r="JOG833" s="32"/>
      <c r="JOH833" s="32"/>
      <c r="JOI833" s="32"/>
      <c r="JOJ833" s="32"/>
      <c r="JOK833" s="32"/>
      <c r="JOL833" s="32"/>
      <c r="JOM833" s="32"/>
      <c r="JON833" s="32"/>
      <c r="JOO833" s="32"/>
      <c r="JOP833" s="32"/>
      <c r="JOQ833" s="32"/>
      <c r="JOR833" s="32"/>
      <c r="JOS833" s="32"/>
      <c r="JOT833" s="32"/>
      <c r="JOU833" s="32"/>
      <c r="JOV833" s="32"/>
      <c r="JOW833" s="32"/>
      <c r="JOX833" s="32"/>
      <c r="JOY833" s="32"/>
      <c r="JOZ833" s="32"/>
      <c r="JPA833" s="32"/>
      <c r="JPB833" s="32"/>
      <c r="JPC833" s="32"/>
      <c r="JPD833" s="32"/>
      <c r="JPE833" s="32"/>
      <c r="JPF833" s="32"/>
      <c r="JPG833" s="32"/>
      <c r="JPH833" s="32"/>
      <c r="JPI833" s="32"/>
      <c r="JPJ833" s="32"/>
      <c r="JPK833" s="32"/>
      <c r="JPL833" s="32"/>
      <c r="JPM833" s="32"/>
      <c r="JPN833" s="32"/>
      <c r="JPO833" s="32"/>
      <c r="JPP833" s="32"/>
      <c r="JPQ833" s="32"/>
      <c r="JPR833" s="32"/>
      <c r="JPS833" s="32"/>
      <c r="JPT833" s="32"/>
      <c r="JPU833" s="32"/>
      <c r="JPV833" s="32"/>
      <c r="JPW833" s="32"/>
      <c r="JPX833" s="32"/>
      <c r="JPY833" s="32"/>
      <c r="JPZ833" s="32"/>
      <c r="JQA833" s="32"/>
      <c r="JQB833" s="32"/>
      <c r="JQC833" s="32"/>
      <c r="JQD833" s="32"/>
      <c r="JQE833" s="32"/>
      <c r="JQF833" s="32"/>
      <c r="JQG833" s="32"/>
      <c r="JQH833" s="32"/>
      <c r="JQI833" s="32"/>
      <c r="JQJ833" s="32"/>
      <c r="JQK833" s="32"/>
      <c r="JQL833" s="32"/>
      <c r="JQM833" s="32"/>
      <c r="JQN833" s="32"/>
      <c r="JQO833" s="32"/>
      <c r="JQP833" s="32"/>
      <c r="JQQ833" s="32"/>
      <c r="JQR833" s="32"/>
      <c r="JQS833" s="32"/>
      <c r="JQT833" s="32"/>
      <c r="JQU833" s="32"/>
      <c r="JQV833" s="32"/>
      <c r="JQW833" s="32"/>
      <c r="JQX833" s="32"/>
      <c r="JQY833" s="32"/>
      <c r="JQZ833" s="32"/>
      <c r="JRA833" s="32"/>
      <c r="JRB833" s="32"/>
      <c r="JRC833" s="32"/>
      <c r="JRD833" s="32"/>
      <c r="JRE833" s="32"/>
      <c r="JRF833" s="32"/>
      <c r="JRG833" s="32"/>
      <c r="JRH833" s="32"/>
      <c r="JRI833" s="32"/>
      <c r="JRJ833" s="32"/>
      <c r="JRK833" s="32"/>
      <c r="JRL833" s="32"/>
      <c r="JRM833" s="32"/>
      <c r="JRN833" s="32"/>
      <c r="JRO833" s="32"/>
      <c r="JRP833" s="32"/>
      <c r="JRQ833" s="32"/>
      <c r="JRR833" s="32"/>
      <c r="JRS833" s="32"/>
      <c r="JRT833" s="32"/>
      <c r="JRU833" s="32"/>
      <c r="JRV833" s="32"/>
      <c r="JRW833" s="32"/>
      <c r="JRX833" s="32"/>
      <c r="JRY833" s="32"/>
      <c r="JRZ833" s="32"/>
      <c r="JSA833" s="32"/>
      <c r="JSB833" s="32"/>
      <c r="JSC833" s="32"/>
      <c r="JSD833" s="32"/>
      <c r="JSE833" s="32"/>
      <c r="JSF833" s="32"/>
      <c r="JSG833" s="32"/>
      <c r="JSH833" s="32"/>
      <c r="JSI833" s="32"/>
      <c r="JSJ833" s="32"/>
      <c r="JSK833" s="32"/>
      <c r="JSL833" s="32"/>
      <c r="JSM833" s="32"/>
      <c r="JSN833" s="32"/>
      <c r="JSO833" s="32"/>
      <c r="JSP833" s="32"/>
      <c r="JSQ833" s="32"/>
      <c r="JSR833" s="32"/>
      <c r="JSS833" s="32"/>
      <c r="JST833" s="32"/>
      <c r="JSU833" s="32"/>
      <c r="JSV833" s="32"/>
      <c r="JSW833" s="32"/>
      <c r="JSX833" s="32"/>
      <c r="JSY833" s="32"/>
      <c r="JSZ833" s="32"/>
      <c r="JTA833" s="32"/>
      <c r="JTB833" s="32"/>
      <c r="JTC833" s="32"/>
      <c r="JTD833" s="32"/>
      <c r="JTE833" s="32"/>
      <c r="JTF833" s="32"/>
      <c r="JTG833" s="32"/>
      <c r="JTH833" s="32"/>
      <c r="JTI833" s="32"/>
      <c r="JTJ833" s="32"/>
      <c r="JTK833" s="32"/>
      <c r="JTL833" s="32"/>
      <c r="JTM833" s="32"/>
      <c r="JTN833" s="32"/>
      <c r="JTO833" s="32"/>
      <c r="JTP833" s="32"/>
      <c r="JTQ833" s="32"/>
      <c r="JTR833" s="32"/>
      <c r="JTS833" s="32"/>
      <c r="JTT833" s="32"/>
      <c r="JTU833" s="32"/>
      <c r="JTV833" s="32"/>
      <c r="JTW833" s="32"/>
      <c r="JTX833" s="32"/>
      <c r="JTY833" s="32"/>
      <c r="JTZ833" s="32"/>
      <c r="JUA833" s="32"/>
      <c r="JUB833" s="32"/>
      <c r="JUC833" s="32"/>
      <c r="JUD833" s="32"/>
      <c r="JUE833" s="32"/>
      <c r="JUF833" s="32"/>
      <c r="JUG833" s="32"/>
      <c r="JUH833" s="32"/>
      <c r="JUI833" s="32"/>
      <c r="JUJ833" s="32"/>
      <c r="JUK833" s="32"/>
      <c r="JUL833" s="32"/>
      <c r="JUM833" s="32"/>
      <c r="JUN833" s="32"/>
      <c r="JUO833" s="32"/>
      <c r="JUP833" s="32"/>
      <c r="JUQ833" s="32"/>
      <c r="JUR833" s="32"/>
      <c r="JUS833" s="32"/>
      <c r="JUT833" s="32"/>
      <c r="JUU833" s="32"/>
      <c r="JUV833" s="32"/>
      <c r="JUW833" s="32"/>
      <c r="JUX833" s="32"/>
      <c r="JUY833" s="32"/>
      <c r="JUZ833" s="32"/>
      <c r="JVA833" s="32"/>
      <c r="JVB833" s="32"/>
      <c r="JVC833" s="32"/>
      <c r="JVD833" s="32"/>
      <c r="JVE833" s="32"/>
      <c r="JVF833" s="32"/>
      <c r="JVG833" s="32"/>
      <c r="JVH833" s="32"/>
      <c r="JVI833" s="32"/>
      <c r="JVJ833" s="32"/>
      <c r="JVK833" s="32"/>
      <c r="JVL833" s="32"/>
      <c r="JVM833" s="32"/>
      <c r="JVN833" s="32"/>
      <c r="JVO833" s="32"/>
      <c r="JVP833" s="32"/>
      <c r="JVQ833" s="32"/>
      <c r="JVR833" s="32"/>
      <c r="JVS833" s="32"/>
      <c r="JVT833" s="32"/>
      <c r="JVU833" s="32"/>
      <c r="JVV833" s="32"/>
      <c r="JVW833" s="32"/>
      <c r="JVX833" s="32"/>
      <c r="JVY833" s="32"/>
      <c r="JVZ833" s="32"/>
      <c r="JWA833" s="32"/>
      <c r="JWB833" s="32"/>
      <c r="JWC833" s="32"/>
      <c r="JWD833" s="32"/>
      <c r="JWE833" s="32"/>
      <c r="JWF833" s="32"/>
      <c r="JWG833" s="32"/>
      <c r="JWH833" s="32"/>
      <c r="JWI833" s="32"/>
      <c r="JWJ833" s="32"/>
      <c r="JWK833" s="32"/>
      <c r="JWL833" s="32"/>
      <c r="JWM833" s="32"/>
      <c r="JWN833" s="32"/>
      <c r="JWO833" s="32"/>
      <c r="JWP833" s="32"/>
      <c r="JWQ833" s="32"/>
      <c r="JWR833" s="32"/>
      <c r="JWS833" s="32"/>
      <c r="JWT833" s="32"/>
      <c r="JWU833" s="32"/>
      <c r="JWV833" s="32"/>
      <c r="JWW833" s="32"/>
      <c r="JWX833" s="32"/>
      <c r="JWY833" s="32"/>
      <c r="JWZ833" s="32"/>
      <c r="JXA833" s="32"/>
      <c r="JXB833" s="32"/>
      <c r="JXC833" s="32"/>
      <c r="JXD833" s="32"/>
      <c r="JXE833" s="32"/>
      <c r="JXF833" s="32"/>
      <c r="JXG833" s="32"/>
      <c r="JXH833" s="32"/>
      <c r="JXI833" s="32"/>
      <c r="JXJ833" s="32"/>
      <c r="JXK833" s="32"/>
      <c r="JXL833" s="32"/>
      <c r="JXM833" s="32"/>
      <c r="JXN833" s="32"/>
      <c r="JXO833" s="32"/>
      <c r="JXP833" s="32"/>
      <c r="JXQ833" s="32"/>
      <c r="JXR833" s="32"/>
      <c r="JXS833" s="32"/>
      <c r="JXT833" s="32"/>
      <c r="JXU833" s="32"/>
      <c r="JXV833" s="32"/>
      <c r="JXW833" s="32"/>
      <c r="JXX833" s="32"/>
      <c r="JXY833" s="32"/>
      <c r="JXZ833" s="32"/>
      <c r="JYA833" s="32"/>
      <c r="JYB833" s="32"/>
      <c r="JYC833" s="32"/>
      <c r="JYD833" s="32"/>
      <c r="JYE833" s="32"/>
      <c r="JYF833" s="32"/>
      <c r="JYG833" s="32"/>
      <c r="JYH833" s="32"/>
      <c r="JYI833" s="32"/>
      <c r="JYJ833" s="32"/>
      <c r="JYK833" s="32"/>
      <c r="JYL833" s="32"/>
      <c r="JYM833" s="32"/>
      <c r="JYN833" s="32"/>
      <c r="JYO833" s="32"/>
      <c r="JYP833" s="32"/>
      <c r="JYQ833" s="32"/>
      <c r="JYR833" s="32"/>
      <c r="JYS833" s="32"/>
      <c r="JYT833" s="32"/>
      <c r="JYU833" s="32"/>
      <c r="JYV833" s="32"/>
      <c r="JYW833" s="32"/>
      <c r="JYX833" s="32"/>
      <c r="JYY833" s="32"/>
      <c r="JYZ833" s="32"/>
      <c r="JZA833" s="32"/>
      <c r="JZB833" s="32"/>
      <c r="JZC833" s="32"/>
      <c r="JZD833" s="32"/>
      <c r="JZE833" s="32"/>
      <c r="JZF833" s="32"/>
      <c r="JZG833" s="32"/>
      <c r="JZH833" s="32"/>
      <c r="JZI833" s="32"/>
      <c r="JZJ833" s="32"/>
      <c r="JZK833" s="32"/>
      <c r="JZL833" s="32"/>
      <c r="JZM833" s="32"/>
      <c r="JZN833" s="32"/>
      <c r="JZO833" s="32"/>
      <c r="JZP833" s="32"/>
      <c r="JZQ833" s="32"/>
      <c r="JZR833" s="32"/>
      <c r="JZS833" s="32"/>
      <c r="JZT833" s="32"/>
      <c r="JZU833" s="32"/>
      <c r="JZV833" s="32"/>
      <c r="JZW833" s="32"/>
      <c r="JZX833" s="32"/>
      <c r="JZY833" s="32"/>
      <c r="JZZ833" s="32"/>
      <c r="KAA833" s="32"/>
      <c r="KAB833" s="32"/>
      <c r="KAC833" s="32"/>
      <c r="KAD833" s="32"/>
      <c r="KAE833" s="32"/>
      <c r="KAF833" s="32"/>
      <c r="KAG833" s="32"/>
      <c r="KAH833" s="32"/>
      <c r="KAI833" s="32"/>
      <c r="KAJ833" s="32"/>
      <c r="KAK833" s="32"/>
      <c r="KAL833" s="32"/>
      <c r="KAM833" s="32"/>
      <c r="KAN833" s="32"/>
      <c r="KAO833" s="32"/>
      <c r="KAP833" s="32"/>
      <c r="KAQ833" s="32"/>
      <c r="KAR833" s="32"/>
      <c r="KAS833" s="32"/>
      <c r="KAT833" s="32"/>
      <c r="KAU833" s="32"/>
      <c r="KAV833" s="32"/>
      <c r="KAW833" s="32"/>
      <c r="KAX833" s="32"/>
      <c r="KAY833" s="32"/>
      <c r="KAZ833" s="32"/>
      <c r="KBA833" s="32"/>
      <c r="KBB833" s="32"/>
      <c r="KBC833" s="32"/>
      <c r="KBD833" s="32"/>
      <c r="KBE833" s="32"/>
      <c r="KBF833" s="32"/>
      <c r="KBG833" s="32"/>
      <c r="KBH833" s="32"/>
      <c r="KBI833" s="32"/>
      <c r="KBJ833" s="32"/>
      <c r="KBK833" s="32"/>
      <c r="KBL833" s="32"/>
      <c r="KBM833" s="32"/>
      <c r="KBN833" s="32"/>
      <c r="KBO833" s="32"/>
      <c r="KBP833" s="32"/>
      <c r="KBQ833" s="32"/>
      <c r="KBR833" s="32"/>
      <c r="KBS833" s="32"/>
      <c r="KBT833" s="32"/>
      <c r="KBU833" s="32"/>
      <c r="KBV833" s="32"/>
      <c r="KBW833" s="32"/>
      <c r="KBX833" s="32"/>
      <c r="KBY833" s="32"/>
      <c r="KBZ833" s="32"/>
      <c r="KCA833" s="32"/>
      <c r="KCB833" s="32"/>
      <c r="KCC833" s="32"/>
      <c r="KCD833" s="32"/>
      <c r="KCE833" s="32"/>
      <c r="KCF833" s="32"/>
      <c r="KCG833" s="32"/>
      <c r="KCH833" s="32"/>
      <c r="KCI833" s="32"/>
      <c r="KCJ833" s="32"/>
      <c r="KCK833" s="32"/>
      <c r="KCL833" s="32"/>
      <c r="KCM833" s="32"/>
      <c r="KCN833" s="32"/>
      <c r="KCO833" s="32"/>
      <c r="KCP833" s="32"/>
      <c r="KCQ833" s="32"/>
      <c r="KCR833" s="32"/>
      <c r="KCS833" s="32"/>
      <c r="KCT833" s="32"/>
      <c r="KCU833" s="32"/>
      <c r="KCV833" s="32"/>
      <c r="KCW833" s="32"/>
      <c r="KCX833" s="32"/>
      <c r="KCY833" s="32"/>
      <c r="KCZ833" s="32"/>
      <c r="KDA833" s="32"/>
      <c r="KDB833" s="32"/>
      <c r="KDC833" s="32"/>
      <c r="KDD833" s="32"/>
      <c r="KDE833" s="32"/>
      <c r="KDF833" s="32"/>
      <c r="KDG833" s="32"/>
      <c r="KDH833" s="32"/>
      <c r="KDI833" s="32"/>
      <c r="KDJ833" s="32"/>
      <c r="KDK833" s="32"/>
      <c r="KDL833" s="32"/>
      <c r="KDM833" s="32"/>
      <c r="KDN833" s="32"/>
      <c r="KDO833" s="32"/>
      <c r="KDP833" s="32"/>
      <c r="KDQ833" s="32"/>
      <c r="KDR833" s="32"/>
      <c r="KDS833" s="32"/>
      <c r="KDT833" s="32"/>
      <c r="KDU833" s="32"/>
      <c r="KDV833" s="32"/>
      <c r="KDW833" s="32"/>
      <c r="KDX833" s="32"/>
      <c r="KDY833" s="32"/>
      <c r="KDZ833" s="32"/>
      <c r="KEA833" s="32"/>
      <c r="KEB833" s="32"/>
      <c r="KEC833" s="32"/>
      <c r="KED833" s="32"/>
      <c r="KEE833" s="32"/>
      <c r="KEF833" s="32"/>
      <c r="KEG833" s="32"/>
      <c r="KEH833" s="32"/>
      <c r="KEI833" s="32"/>
      <c r="KEJ833" s="32"/>
      <c r="KEK833" s="32"/>
      <c r="KEL833" s="32"/>
      <c r="KEM833" s="32"/>
      <c r="KEN833" s="32"/>
      <c r="KEO833" s="32"/>
      <c r="KEP833" s="32"/>
      <c r="KEQ833" s="32"/>
      <c r="KER833" s="32"/>
      <c r="KES833" s="32"/>
      <c r="KET833" s="32"/>
      <c r="KEU833" s="32"/>
      <c r="KEV833" s="32"/>
      <c r="KEW833" s="32"/>
      <c r="KEX833" s="32"/>
      <c r="KEY833" s="32"/>
      <c r="KEZ833" s="32"/>
      <c r="KFA833" s="32"/>
      <c r="KFB833" s="32"/>
      <c r="KFC833" s="32"/>
      <c r="KFD833" s="32"/>
      <c r="KFE833" s="32"/>
      <c r="KFF833" s="32"/>
      <c r="KFG833" s="32"/>
      <c r="KFH833" s="32"/>
      <c r="KFI833" s="32"/>
      <c r="KFJ833" s="32"/>
      <c r="KFK833" s="32"/>
      <c r="KFL833" s="32"/>
      <c r="KFM833" s="32"/>
      <c r="KFN833" s="32"/>
      <c r="KFO833" s="32"/>
      <c r="KFP833" s="32"/>
      <c r="KFQ833" s="32"/>
      <c r="KFR833" s="32"/>
      <c r="KFS833" s="32"/>
      <c r="KFT833" s="32"/>
      <c r="KFU833" s="32"/>
      <c r="KFV833" s="32"/>
      <c r="KFW833" s="32"/>
      <c r="KFX833" s="32"/>
      <c r="KFY833" s="32"/>
      <c r="KFZ833" s="32"/>
      <c r="KGA833" s="32"/>
      <c r="KGB833" s="32"/>
      <c r="KGC833" s="32"/>
      <c r="KGD833" s="32"/>
      <c r="KGE833" s="32"/>
      <c r="KGF833" s="32"/>
      <c r="KGG833" s="32"/>
      <c r="KGH833" s="32"/>
      <c r="KGI833" s="32"/>
      <c r="KGJ833" s="32"/>
      <c r="KGK833" s="32"/>
      <c r="KGL833" s="32"/>
      <c r="KGM833" s="32"/>
      <c r="KGN833" s="32"/>
      <c r="KGO833" s="32"/>
      <c r="KGP833" s="32"/>
      <c r="KGQ833" s="32"/>
      <c r="KGR833" s="32"/>
      <c r="KGS833" s="32"/>
      <c r="KGT833" s="32"/>
      <c r="KGU833" s="32"/>
      <c r="KGV833" s="32"/>
      <c r="KGW833" s="32"/>
      <c r="KGX833" s="32"/>
      <c r="KGY833" s="32"/>
      <c r="KGZ833" s="32"/>
      <c r="KHA833" s="32"/>
      <c r="KHB833" s="32"/>
      <c r="KHC833" s="32"/>
      <c r="KHD833" s="32"/>
      <c r="KHE833" s="32"/>
      <c r="KHF833" s="32"/>
      <c r="KHG833" s="32"/>
      <c r="KHH833" s="32"/>
      <c r="KHI833" s="32"/>
      <c r="KHJ833" s="32"/>
      <c r="KHK833" s="32"/>
      <c r="KHL833" s="32"/>
      <c r="KHM833" s="32"/>
      <c r="KHN833" s="32"/>
      <c r="KHO833" s="32"/>
      <c r="KHP833" s="32"/>
      <c r="KHQ833" s="32"/>
      <c r="KHR833" s="32"/>
      <c r="KHS833" s="32"/>
      <c r="KHT833" s="32"/>
      <c r="KHU833" s="32"/>
      <c r="KHV833" s="32"/>
      <c r="KHW833" s="32"/>
      <c r="KHX833" s="32"/>
      <c r="KHY833" s="32"/>
      <c r="KHZ833" s="32"/>
      <c r="KIA833" s="32"/>
      <c r="KIB833" s="32"/>
      <c r="KIC833" s="32"/>
      <c r="KID833" s="32"/>
      <c r="KIE833" s="32"/>
      <c r="KIF833" s="32"/>
      <c r="KIG833" s="32"/>
      <c r="KIH833" s="32"/>
      <c r="KII833" s="32"/>
      <c r="KIJ833" s="32"/>
      <c r="KIK833" s="32"/>
      <c r="KIL833" s="32"/>
      <c r="KIM833" s="32"/>
      <c r="KIN833" s="32"/>
      <c r="KIO833" s="32"/>
      <c r="KIP833" s="32"/>
      <c r="KIQ833" s="32"/>
      <c r="KIR833" s="32"/>
      <c r="KIS833" s="32"/>
      <c r="KIT833" s="32"/>
      <c r="KIU833" s="32"/>
      <c r="KIV833" s="32"/>
      <c r="KIW833" s="32"/>
      <c r="KIX833" s="32"/>
      <c r="KIY833" s="32"/>
      <c r="KIZ833" s="32"/>
      <c r="KJA833" s="32"/>
      <c r="KJB833" s="32"/>
      <c r="KJC833" s="32"/>
      <c r="KJD833" s="32"/>
      <c r="KJE833" s="32"/>
      <c r="KJF833" s="32"/>
      <c r="KJG833" s="32"/>
      <c r="KJH833" s="32"/>
      <c r="KJI833" s="32"/>
      <c r="KJJ833" s="32"/>
      <c r="KJK833" s="32"/>
      <c r="KJL833" s="32"/>
      <c r="KJM833" s="32"/>
      <c r="KJN833" s="32"/>
      <c r="KJO833" s="32"/>
      <c r="KJP833" s="32"/>
      <c r="KJQ833" s="32"/>
      <c r="KJR833" s="32"/>
      <c r="KJS833" s="32"/>
      <c r="KJT833" s="32"/>
      <c r="KJU833" s="32"/>
      <c r="KJV833" s="32"/>
      <c r="KJW833" s="32"/>
      <c r="KJX833" s="32"/>
      <c r="KJY833" s="32"/>
      <c r="KJZ833" s="32"/>
      <c r="KKA833" s="32"/>
      <c r="KKB833" s="32"/>
      <c r="KKC833" s="32"/>
      <c r="KKD833" s="32"/>
      <c r="KKE833" s="32"/>
      <c r="KKF833" s="32"/>
      <c r="KKG833" s="32"/>
      <c r="KKH833" s="32"/>
      <c r="KKI833" s="32"/>
      <c r="KKJ833" s="32"/>
      <c r="KKK833" s="32"/>
      <c r="KKL833" s="32"/>
      <c r="KKM833" s="32"/>
      <c r="KKN833" s="32"/>
      <c r="KKO833" s="32"/>
      <c r="KKP833" s="32"/>
      <c r="KKQ833" s="32"/>
      <c r="KKR833" s="32"/>
      <c r="KKS833" s="32"/>
      <c r="KKT833" s="32"/>
      <c r="KKU833" s="32"/>
      <c r="KKV833" s="32"/>
      <c r="KKW833" s="32"/>
      <c r="KKX833" s="32"/>
      <c r="KKY833" s="32"/>
      <c r="KKZ833" s="32"/>
      <c r="KLA833" s="32"/>
      <c r="KLB833" s="32"/>
      <c r="KLC833" s="32"/>
      <c r="KLD833" s="32"/>
      <c r="KLE833" s="32"/>
      <c r="KLF833" s="32"/>
      <c r="KLG833" s="32"/>
      <c r="KLH833" s="32"/>
      <c r="KLI833" s="32"/>
      <c r="KLJ833" s="32"/>
      <c r="KLK833" s="32"/>
      <c r="KLL833" s="32"/>
      <c r="KLM833" s="32"/>
      <c r="KLN833" s="32"/>
      <c r="KLO833" s="32"/>
      <c r="KLP833" s="32"/>
      <c r="KLQ833" s="32"/>
      <c r="KLR833" s="32"/>
      <c r="KLS833" s="32"/>
      <c r="KLT833" s="32"/>
      <c r="KLU833" s="32"/>
      <c r="KLV833" s="32"/>
      <c r="KLW833" s="32"/>
      <c r="KLX833" s="32"/>
      <c r="KLY833" s="32"/>
      <c r="KLZ833" s="32"/>
      <c r="KMA833" s="32"/>
      <c r="KMB833" s="32"/>
      <c r="KMC833" s="32"/>
      <c r="KMD833" s="32"/>
      <c r="KME833" s="32"/>
      <c r="KMF833" s="32"/>
      <c r="KMG833" s="32"/>
      <c r="KMH833" s="32"/>
      <c r="KMI833" s="32"/>
      <c r="KMJ833" s="32"/>
      <c r="KMK833" s="32"/>
      <c r="KML833" s="32"/>
      <c r="KMM833" s="32"/>
      <c r="KMN833" s="32"/>
      <c r="KMO833" s="32"/>
      <c r="KMP833" s="32"/>
      <c r="KMQ833" s="32"/>
      <c r="KMR833" s="32"/>
      <c r="KMS833" s="32"/>
      <c r="KMT833" s="32"/>
      <c r="KMU833" s="32"/>
      <c r="KMV833" s="32"/>
      <c r="KMW833" s="32"/>
      <c r="KMX833" s="32"/>
      <c r="KMY833" s="32"/>
      <c r="KMZ833" s="32"/>
      <c r="KNA833" s="32"/>
      <c r="KNB833" s="32"/>
      <c r="KNC833" s="32"/>
      <c r="KND833" s="32"/>
      <c r="KNE833" s="32"/>
      <c r="KNF833" s="32"/>
      <c r="KNG833" s="32"/>
      <c r="KNH833" s="32"/>
      <c r="KNI833" s="32"/>
      <c r="KNJ833" s="32"/>
      <c r="KNK833" s="32"/>
      <c r="KNL833" s="32"/>
      <c r="KNM833" s="32"/>
      <c r="KNN833" s="32"/>
      <c r="KNO833" s="32"/>
      <c r="KNP833" s="32"/>
      <c r="KNQ833" s="32"/>
      <c r="KNR833" s="32"/>
      <c r="KNS833" s="32"/>
      <c r="KNT833" s="32"/>
      <c r="KNU833" s="32"/>
      <c r="KNV833" s="32"/>
      <c r="KNW833" s="32"/>
      <c r="KNX833" s="32"/>
      <c r="KNY833" s="32"/>
      <c r="KNZ833" s="32"/>
      <c r="KOA833" s="32"/>
      <c r="KOB833" s="32"/>
      <c r="KOC833" s="32"/>
      <c r="KOD833" s="32"/>
      <c r="KOE833" s="32"/>
      <c r="KOF833" s="32"/>
      <c r="KOG833" s="32"/>
      <c r="KOH833" s="32"/>
      <c r="KOI833" s="32"/>
      <c r="KOJ833" s="32"/>
      <c r="KOK833" s="32"/>
      <c r="KOL833" s="32"/>
      <c r="KOM833" s="32"/>
      <c r="KON833" s="32"/>
      <c r="KOO833" s="32"/>
      <c r="KOP833" s="32"/>
      <c r="KOQ833" s="32"/>
      <c r="KOR833" s="32"/>
      <c r="KOS833" s="32"/>
      <c r="KOT833" s="32"/>
      <c r="KOU833" s="32"/>
      <c r="KOV833" s="32"/>
      <c r="KOW833" s="32"/>
      <c r="KOX833" s="32"/>
      <c r="KOY833" s="32"/>
      <c r="KOZ833" s="32"/>
      <c r="KPA833" s="32"/>
      <c r="KPB833" s="32"/>
      <c r="KPC833" s="32"/>
      <c r="KPD833" s="32"/>
      <c r="KPE833" s="32"/>
      <c r="KPF833" s="32"/>
      <c r="KPG833" s="32"/>
      <c r="KPH833" s="32"/>
      <c r="KPI833" s="32"/>
      <c r="KPJ833" s="32"/>
      <c r="KPK833" s="32"/>
      <c r="KPL833" s="32"/>
      <c r="KPM833" s="32"/>
      <c r="KPN833" s="32"/>
      <c r="KPO833" s="32"/>
      <c r="KPP833" s="32"/>
      <c r="KPQ833" s="32"/>
      <c r="KPR833" s="32"/>
      <c r="KPS833" s="32"/>
      <c r="KPT833" s="32"/>
      <c r="KPU833" s="32"/>
      <c r="KPV833" s="32"/>
      <c r="KPW833" s="32"/>
      <c r="KPX833" s="32"/>
      <c r="KPY833" s="32"/>
      <c r="KPZ833" s="32"/>
      <c r="KQA833" s="32"/>
      <c r="KQB833" s="32"/>
      <c r="KQC833" s="32"/>
      <c r="KQD833" s="32"/>
      <c r="KQE833" s="32"/>
      <c r="KQF833" s="32"/>
      <c r="KQG833" s="32"/>
      <c r="KQH833" s="32"/>
      <c r="KQI833" s="32"/>
      <c r="KQJ833" s="32"/>
      <c r="KQK833" s="32"/>
      <c r="KQL833" s="32"/>
      <c r="KQM833" s="32"/>
      <c r="KQN833" s="32"/>
      <c r="KQO833" s="32"/>
      <c r="KQP833" s="32"/>
      <c r="KQQ833" s="32"/>
      <c r="KQR833" s="32"/>
      <c r="KQS833" s="32"/>
      <c r="KQT833" s="32"/>
      <c r="KQU833" s="32"/>
      <c r="KQV833" s="32"/>
      <c r="KQW833" s="32"/>
      <c r="KQX833" s="32"/>
      <c r="KQY833" s="32"/>
      <c r="KQZ833" s="32"/>
      <c r="KRA833" s="32"/>
      <c r="KRB833" s="32"/>
      <c r="KRC833" s="32"/>
      <c r="KRD833" s="32"/>
      <c r="KRE833" s="32"/>
      <c r="KRF833" s="32"/>
      <c r="KRG833" s="32"/>
      <c r="KRH833" s="32"/>
      <c r="KRI833" s="32"/>
      <c r="KRJ833" s="32"/>
      <c r="KRK833" s="32"/>
      <c r="KRL833" s="32"/>
      <c r="KRM833" s="32"/>
      <c r="KRN833" s="32"/>
      <c r="KRO833" s="32"/>
      <c r="KRP833" s="32"/>
      <c r="KRQ833" s="32"/>
      <c r="KRR833" s="32"/>
      <c r="KRS833" s="32"/>
      <c r="KRT833" s="32"/>
      <c r="KRU833" s="32"/>
      <c r="KRV833" s="32"/>
      <c r="KRW833" s="32"/>
      <c r="KRX833" s="32"/>
      <c r="KRY833" s="32"/>
      <c r="KRZ833" s="32"/>
      <c r="KSA833" s="32"/>
      <c r="KSB833" s="32"/>
      <c r="KSC833" s="32"/>
      <c r="KSD833" s="32"/>
      <c r="KSE833" s="32"/>
      <c r="KSF833" s="32"/>
      <c r="KSG833" s="32"/>
      <c r="KSH833" s="32"/>
      <c r="KSI833" s="32"/>
      <c r="KSJ833" s="32"/>
      <c r="KSK833" s="32"/>
      <c r="KSL833" s="32"/>
      <c r="KSM833" s="32"/>
      <c r="KSN833" s="32"/>
      <c r="KSO833" s="32"/>
      <c r="KSP833" s="32"/>
      <c r="KSQ833" s="32"/>
      <c r="KSR833" s="32"/>
      <c r="KSS833" s="32"/>
      <c r="KST833" s="32"/>
      <c r="KSU833" s="32"/>
      <c r="KSV833" s="32"/>
      <c r="KSW833" s="32"/>
      <c r="KSX833" s="32"/>
      <c r="KSY833" s="32"/>
      <c r="KSZ833" s="32"/>
      <c r="KTA833" s="32"/>
      <c r="KTB833" s="32"/>
      <c r="KTC833" s="32"/>
      <c r="KTD833" s="32"/>
      <c r="KTE833" s="32"/>
      <c r="KTF833" s="32"/>
      <c r="KTG833" s="32"/>
      <c r="KTH833" s="32"/>
      <c r="KTI833" s="32"/>
      <c r="KTJ833" s="32"/>
      <c r="KTK833" s="32"/>
      <c r="KTL833" s="32"/>
      <c r="KTM833" s="32"/>
      <c r="KTN833" s="32"/>
      <c r="KTO833" s="32"/>
      <c r="KTP833" s="32"/>
      <c r="KTQ833" s="32"/>
      <c r="KTR833" s="32"/>
      <c r="KTS833" s="32"/>
      <c r="KTT833" s="32"/>
      <c r="KTU833" s="32"/>
      <c r="KTV833" s="32"/>
      <c r="KTW833" s="32"/>
      <c r="KTX833" s="32"/>
      <c r="KTY833" s="32"/>
      <c r="KTZ833" s="32"/>
      <c r="KUA833" s="32"/>
      <c r="KUB833" s="32"/>
      <c r="KUC833" s="32"/>
      <c r="KUD833" s="32"/>
      <c r="KUE833" s="32"/>
      <c r="KUF833" s="32"/>
      <c r="KUG833" s="32"/>
      <c r="KUH833" s="32"/>
      <c r="KUI833" s="32"/>
      <c r="KUJ833" s="32"/>
      <c r="KUK833" s="32"/>
      <c r="KUL833" s="32"/>
      <c r="KUM833" s="32"/>
      <c r="KUN833" s="32"/>
      <c r="KUO833" s="32"/>
      <c r="KUP833" s="32"/>
      <c r="KUQ833" s="32"/>
      <c r="KUR833" s="32"/>
      <c r="KUS833" s="32"/>
      <c r="KUT833" s="32"/>
      <c r="KUU833" s="32"/>
      <c r="KUV833" s="32"/>
      <c r="KUW833" s="32"/>
      <c r="KUX833" s="32"/>
      <c r="KUY833" s="32"/>
      <c r="KUZ833" s="32"/>
      <c r="KVA833" s="32"/>
      <c r="KVB833" s="32"/>
      <c r="KVC833" s="32"/>
      <c r="KVD833" s="32"/>
      <c r="KVE833" s="32"/>
      <c r="KVF833" s="32"/>
      <c r="KVG833" s="32"/>
      <c r="KVH833" s="32"/>
      <c r="KVI833" s="32"/>
      <c r="KVJ833" s="32"/>
      <c r="KVK833" s="32"/>
      <c r="KVL833" s="32"/>
      <c r="KVM833" s="32"/>
      <c r="KVN833" s="32"/>
      <c r="KVO833" s="32"/>
      <c r="KVP833" s="32"/>
      <c r="KVQ833" s="32"/>
      <c r="KVR833" s="32"/>
      <c r="KVS833" s="32"/>
      <c r="KVT833" s="32"/>
      <c r="KVU833" s="32"/>
      <c r="KVV833" s="32"/>
      <c r="KVW833" s="32"/>
      <c r="KVX833" s="32"/>
      <c r="KVY833" s="32"/>
      <c r="KVZ833" s="32"/>
      <c r="KWA833" s="32"/>
      <c r="KWB833" s="32"/>
      <c r="KWC833" s="32"/>
      <c r="KWD833" s="32"/>
      <c r="KWE833" s="32"/>
      <c r="KWF833" s="32"/>
      <c r="KWG833" s="32"/>
      <c r="KWH833" s="32"/>
      <c r="KWI833" s="32"/>
      <c r="KWJ833" s="32"/>
      <c r="KWK833" s="32"/>
      <c r="KWL833" s="32"/>
      <c r="KWM833" s="32"/>
      <c r="KWN833" s="32"/>
      <c r="KWO833" s="32"/>
      <c r="KWP833" s="32"/>
      <c r="KWQ833" s="32"/>
      <c r="KWR833" s="32"/>
      <c r="KWS833" s="32"/>
      <c r="KWT833" s="32"/>
      <c r="KWU833" s="32"/>
      <c r="KWV833" s="32"/>
      <c r="KWW833" s="32"/>
      <c r="KWX833" s="32"/>
      <c r="KWY833" s="32"/>
      <c r="KWZ833" s="32"/>
      <c r="KXA833" s="32"/>
      <c r="KXB833" s="32"/>
      <c r="KXC833" s="32"/>
      <c r="KXD833" s="32"/>
      <c r="KXE833" s="32"/>
      <c r="KXF833" s="32"/>
      <c r="KXG833" s="32"/>
      <c r="KXH833" s="32"/>
      <c r="KXI833" s="32"/>
      <c r="KXJ833" s="32"/>
      <c r="KXK833" s="32"/>
      <c r="KXL833" s="32"/>
      <c r="KXM833" s="32"/>
      <c r="KXN833" s="32"/>
      <c r="KXO833" s="32"/>
      <c r="KXP833" s="32"/>
      <c r="KXQ833" s="32"/>
      <c r="KXR833" s="32"/>
      <c r="KXS833" s="32"/>
      <c r="KXT833" s="32"/>
      <c r="KXU833" s="32"/>
      <c r="KXV833" s="32"/>
      <c r="KXW833" s="32"/>
      <c r="KXX833" s="32"/>
      <c r="KXY833" s="32"/>
      <c r="KXZ833" s="32"/>
      <c r="KYA833" s="32"/>
      <c r="KYB833" s="32"/>
      <c r="KYC833" s="32"/>
      <c r="KYD833" s="32"/>
      <c r="KYE833" s="32"/>
      <c r="KYF833" s="32"/>
      <c r="KYG833" s="32"/>
      <c r="KYH833" s="32"/>
      <c r="KYI833" s="32"/>
      <c r="KYJ833" s="32"/>
      <c r="KYK833" s="32"/>
      <c r="KYL833" s="32"/>
      <c r="KYM833" s="32"/>
      <c r="KYN833" s="32"/>
      <c r="KYO833" s="32"/>
      <c r="KYP833" s="32"/>
      <c r="KYQ833" s="32"/>
      <c r="KYR833" s="32"/>
      <c r="KYS833" s="32"/>
      <c r="KYT833" s="32"/>
      <c r="KYU833" s="32"/>
      <c r="KYV833" s="32"/>
      <c r="KYW833" s="32"/>
      <c r="KYX833" s="32"/>
      <c r="KYY833" s="32"/>
      <c r="KYZ833" s="32"/>
      <c r="KZA833" s="32"/>
      <c r="KZB833" s="32"/>
      <c r="KZC833" s="32"/>
      <c r="KZD833" s="32"/>
      <c r="KZE833" s="32"/>
      <c r="KZF833" s="32"/>
      <c r="KZG833" s="32"/>
      <c r="KZH833" s="32"/>
      <c r="KZI833" s="32"/>
      <c r="KZJ833" s="32"/>
      <c r="KZK833" s="32"/>
      <c r="KZL833" s="32"/>
      <c r="KZM833" s="32"/>
      <c r="KZN833" s="32"/>
      <c r="KZO833" s="32"/>
      <c r="KZP833" s="32"/>
      <c r="KZQ833" s="32"/>
      <c r="KZR833" s="32"/>
      <c r="KZS833" s="32"/>
      <c r="KZT833" s="32"/>
      <c r="KZU833" s="32"/>
      <c r="KZV833" s="32"/>
      <c r="KZW833" s="32"/>
      <c r="KZX833" s="32"/>
      <c r="KZY833" s="32"/>
      <c r="KZZ833" s="32"/>
      <c r="LAA833" s="32"/>
      <c r="LAB833" s="32"/>
      <c r="LAC833" s="32"/>
      <c r="LAD833" s="32"/>
      <c r="LAE833" s="32"/>
      <c r="LAF833" s="32"/>
      <c r="LAG833" s="32"/>
      <c r="LAH833" s="32"/>
      <c r="LAI833" s="32"/>
      <c r="LAJ833" s="32"/>
      <c r="LAK833" s="32"/>
      <c r="LAL833" s="32"/>
      <c r="LAM833" s="32"/>
      <c r="LAN833" s="32"/>
      <c r="LAO833" s="32"/>
      <c r="LAP833" s="32"/>
      <c r="LAQ833" s="32"/>
      <c r="LAR833" s="32"/>
      <c r="LAS833" s="32"/>
      <c r="LAT833" s="32"/>
      <c r="LAU833" s="32"/>
      <c r="LAV833" s="32"/>
      <c r="LAW833" s="32"/>
      <c r="LAX833" s="32"/>
      <c r="LAY833" s="32"/>
      <c r="LAZ833" s="32"/>
      <c r="LBA833" s="32"/>
      <c r="LBB833" s="32"/>
      <c r="LBC833" s="32"/>
      <c r="LBD833" s="32"/>
      <c r="LBE833" s="32"/>
      <c r="LBF833" s="32"/>
      <c r="LBG833" s="32"/>
      <c r="LBH833" s="32"/>
      <c r="LBI833" s="32"/>
      <c r="LBJ833" s="32"/>
      <c r="LBK833" s="32"/>
      <c r="LBL833" s="32"/>
      <c r="LBM833" s="32"/>
      <c r="LBN833" s="32"/>
      <c r="LBO833" s="32"/>
      <c r="LBP833" s="32"/>
      <c r="LBQ833" s="32"/>
      <c r="LBR833" s="32"/>
      <c r="LBS833" s="32"/>
      <c r="LBT833" s="32"/>
      <c r="LBU833" s="32"/>
      <c r="LBV833" s="32"/>
      <c r="LBW833" s="32"/>
      <c r="LBX833" s="32"/>
      <c r="LBY833" s="32"/>
      <c r="LBZ833" s="32"/>
      <c r="LCA833" s="32"/>
      <c r="LCB833" s="32"/>
      <c r="LCC833" s="32"/>
      <c r="LCD833" s="32"/>
      <c r="LCE833" s="32"/>
      <c r="LCF833" s="32"/>
      <c r="LCG833" s="32"/>
      <c r="LCH833" s="32"/>
      <c r="LCI833" s="32"/>
      <c r="LCJ833" s="32"/>
      <c r="LCK833" s="32"/>
      <c r="LCL833" s="32"/>
      <c r="LCM833" s="32"/>
      <c r="LCN833" s="32"/>
      <c r="LCO833" s="32"/>
      <c r="LCP833" s="32"/>
      <c r="LCQ833" s="32"/>
      <c r="LCR833" s="32"/>
      <c r="LCS833" s="32"/>
      <c r="LCT833" s="32"/>
      <c r="LCU833" s="32"/>
      <c r="LCV833" s="32"/>
      <c r="LCW833" s="32"/>
      <c r="LCX833" s="32"/>
      <c r="LCY833" s="32"/>
      <c r="LCZ833" s="32"/>
      <c r="LDA833" s="32"/>
      <c r="LDB833" s="32"/>
      <c r="LDC833" s="32"/>
      <c r="LDD833" s="32"/>
      <c r="LDE833" s="32"/>
      <c r="LDF833" s="32"/>
      <c r="LDG833" s="32"/>
      <c r="LDH833" s="32"/>
      <c r="LDI833" s="32"/>
      <c r="LDJ833" s="32"/>
      <c r="LDK833" s="32"/>
      <c r="LDL833" s="32"/>
      <c r="LDM833" s="32"/>
      <c r="LDN833" s="32"/>
      <c r="LDO833" s="32"/>
      <c r="LDP833" s="32"/>
      <c r="LDQ833" s="32"/>
      <c r="LDR833" s="32"/>
      <c r="LDS833" s="32"/>
      <c r="LDT833" s="32"/>
      <c r="LDU833" s="32"/>
      <c r="LDV833" s="32"/>
      <c r="LDW833" s="32"/>
      <c r="LDX833" s="32"/>
      <c r="LDY833" s="32"/>
      <c r="LDZ833" s="32"/>
      <c r="LEA833" s="32"/>
      <c r="LEB833" s="32"/>
      <c r="LEC833" s="32"/>
      <c r="LED833" s="32"/>
      <c r="LEE833" s="32"/>
      <c r="LEF833" s="32"/>
      <c r="LEG833" s="32"/>
      <c r="LEH833" s="32"/>
      <c r="LEI833" s="32"/>
      <c r="LEJ833" s="32"/>
      <c r="LEK833" s="32"/>
      <c r="LEL833" s="32"/>
      <c r="LEM833" s="32"/>
      <c r="LEN833" s="32"/>
      <c r="LEO833" s="32"/>
      <c r="LEP833" s="32"/>
      <c r="LEQ833" s="32"/>
      <c r="LER833" s="32"/>
      <c r="LES833" s="32"/>
      <c r="LET833" s="32"/>
      <c r="LEU833" s="32"/>
      <c r="LEV833" s="32"/>
      <c r="LEW833" s="32"/>
      <c r="LEX833" s="32"/>
      <c r="LEY833" s="32"/>
      <c r="LEZ833" s="32"/>
      <c r="LFA833" s="32"/>
      <c r="LFB833" s="32"/>
      <c r="LFC833" s="32"/>
      <c r="LFD833" s="32"/>
      <c r="LFE833" s="32"/>
      <c r="LFF833" s="32"/>
      <c r="LFG833" s="32"/>
      <c r="LFH833" s="32"/>
      <c r="LFI833" s="32"/>
      <c r="LFJ833" s="32"/>
      <c r="LFK833" s="32"/>
      <c r="LFL833" s="32"/>
      <c r="LFM833" s="32"/>
      <c r="LFN833" s="32"/>
      <c r="LFO833" s="32"/>
      <c r="LFP833" s="32"/>
      <c r="LFQ833" s="32"/>
      <c r="LFR833" s="32"/>
      <c r="LFS833" s="32"/>
      <c r="LFT833" s="32"/>
      <c r="LFU833" s="32"/>
      <c r="LFV833" s="32"/>
      <c r="LFW833" s="32"/>
      <c r="LFX833" s="32"/>
      <c r="LFY833" s="32"/>
      <c r="LFZ833" s="32"/>
      <c r="LGA833" s="32"/>
      <c r="LGB833" s="32"/>
      <c r="LGC833" s="32"/>
      <c r="LGD833" s="32"/>
      <c r="LGE833" s="32"/>
      <c r="LGF833" s="32"/>
      <c r="LGG833" s="32"/>
      <c r="LGH833" s="32"/>
      <c r="LGI833" s="32"/>
      <c r="LGJ833" s="32"/>
      <c r="LGK833" s="32"/>
      <c r="LGL833" s="32"/>
      <c r="LGM833" s="32"/>
      <c r="LGN833" s="32"/>
      <c r="LGO833" s="32"/>
      <c r="LGP833" s="32"/>
      <c r="LGQ833" s="32"/>
      <c r="LGR833" s="32"/>
      <c r="LGS833" s="32"/>
      <c r="LGT833" s="32"/>
      <c r="LGU833" s="32"/>
      <c r="LGV833" s="32"/>
      <c r="LGW833" s="32"/>
      <c r="LGX833" s="32"/>
      <c r="LGY833" s="32"/>
      <c r="LGZ833" s="32"/>
      <c r="LHA833" s="32"/>
      <c r="LHB833" s="32"/>
      <c r="LHC833" s="32"/>
      <c r="LHD833" s="32"/>
      <c r="LHE833" s="32"/>
      <c r="LHF833" s="32"/>
      <c r="LHG833" s="32"/>
      <c r="LHH833" s="32"/>
      <c r="LHI833" s="32"/>
      <c r="LHJ833" s="32"/>
      <c r="LHK833" s="32"/>
      <c r="LHL833" s="32"/>
      <c r="LHM833" s="32"/>
      <c r="LHN833" s="32"/>
      <c r="LHO833" s="32"/>
      <c r="LHP833" s="32"/>
      <c r="LHQ833" s="32"/>
      <c r="LHR833" s="32"/>
      <c r="LHS833" s="32"/>
      <c r="LHT833" s="32"/>
      <c r="LHU833" s="32"/>
      <c r="LHV833" s="32"/>
      <c r="LHW833" s="32"/>
      <c r="LHX833" s="32"/>
      <c r="LHY833" s="32"/>
      <c r="LHZ833" s="32"/>
      <c r="LIA833" s="32"/>
      <c r="LIB833" s="32"/>
      <c r="LIC833" s="32"/>
      <c r="LID833" s="32"/>
      <c r="LIE833" s="32"/>
      <c r="LIF833" s="32"/>
      <c r="LIG833" s="32"/>
      <c r="LIH833" s="32"/>
      <c r="LII833" s="32"/>
      <c r="LIJ833" s="32"/>
      <c r="LIK833" s="32"/>
      <c r="LIL833" s="32"/>
      <c r="LIM833" s="32"/>
      <c r="LIN833" s="32"/>
      <c r="LIO833" s="32"/>
      <c r="LIP833" s="32"/>
      <c r="LIQ833" s="32"/>
      <c r="LIR833" s="32"/>
      <c r="LIS833" s="32"/>
      <c r="LIT833" s="32"/>
      <c r="LIU833" s="32"/>
      <c r="LIV833" s="32"/>
      <c r="LIW833" s="32"/>
      <c r="LIX833" s="32"/>
      <c r="LIY833" s="32"/>
      <c r="LIZ833" s="32"/>
      <c r="LJA833" s="32"/>
      <c r="LJB833" s="32"/>
      <c r="LJC833" s="32"/>
      <c r="LJD833" s="32"/>
      <c r="LJE833" s="32"/>
      <c r="LJF833" s="32"/>
      <c r="LJG833" s="32"/>
      <c r="LJH833" s="32"/>
      <c r="LJI833" s="32"/>
      <c r="LJJ833" s="32"/>
      <c r="LJK833" s="32"/>
      <c r="LJL833" s="32"/>
      <c r="LJM833" s="32"/>
      <c r="LJN833" s="32"/>
      <c r="LJO833" s="32"/>
      <c r="LJP833" s="32"/>
      <c r="LJQ833" s="32"/>
      <c r="LJR833" s="32"/>
      <c r="LJS833" s="32"/>
      <c r="LJT833" s="32"/>
      <c r="LJU833" s="32"/>
      <c r="LJV833" s="32"/>
      <c r="LJW833" s="32"/>
      <c r="LJX833" s="32"/>
      <c r="LJY833" s="32"/>
      <c r="LJZ833" s="32"/>
      <c r="LKA833" s="32"/>
      <c r="LKB833" s="32"/>
      <c r="LKC833" s="32"/>
      <c r="LKD833" s="32"/>
      <c r="LKE833" s="32"/>
      <c r="LKF833" s="32"/>
      <c r="LKG833" s="32"/>
      <c r="LKH833" s="32"/>
      <c r="LKI833" s="32"/>
      <c r="LKJ833" s="32"/>
      <c r="LKK833" s="32"/>
      <c r="LKL833" s="32"/>
      <c r="LKM833" s="32"/>
      <c r="LKN833" s="32"/>
      <c r="LKO833" s="32"/>
      <c r="LKP833" s="32"/>
      <c r="LKQ833" s="32"/>
      <c r="LKR833" s="32"/>
      <c r="LKS833" s="32"/>
      <c r="LKT833" s="32"/>
      <c r="LKU833" s="32"/>
      <c r="LKV833" s="32"/>
      <c r="LKW833" s="32"/>
      <c r="LKX833" s="32"/>
      <c r="LKY833" s="32"/>
      <c r="LKZ833" s="32"/>
      <c r="LLA833" s="32"/>
      <c r="LLB833" s="32"/>
      <c r="LLC833" s="32"/>
      <c r="LLD833" s="32"/>
      <c r="LLE833" s="32"/>
      <c r="LLF833" s="32"/>
      <c r="LLG833" s="32"/>
      <c r="LLH833" s="32"/>
      <c r="LLI833" s="32"/>
      <c r="LLJ833" s="32"/>
      <c r="LLK833" s="32"/>
      <c r="LLL833" s="32"/>
      <c r="LLM833" s="32"/>
      <c r="LLN833" s="32"/>
      <c r="LLO833" s="32"/>
      <c r="LLP833" s="32"/>
      <c r="LLQ833" s="32"/>
      <c r="LLR833" s="32"/>
      <c r="LLS833" s="32"/>
      <c r="LLT833" s="32"/>
      <c r="LLU833" s="32"/>
      <c r="LLV833" s="32"/>
      <c r="LLW833" s="32"/>
      <c r="LLX833" s="32"/>
      <c r="LLY833" s="32"/>
      <c r="LLZ833" s="32"/>
      <c r="LMA833" s="32"/>
      <c r="LMB833" s="32"/>
      <c r="LMC833" s="32"/>
      <c r="LMD833" s="32"/>
      <c r="LME833" s="32"/>
      <c r="LMF833" s="32"/>
      <c r="LMG833" s="32"/>
      <c r="LMH833" s="32"/>
      <c r="LMI833" s="32"/>
      <c r="LMJ833" s="32"/>
      <c r="LMK833" s="32"/>
      <c r="LML833" s="32"/>
      <c r="LMM833" s="32"/>
      <c r="LMN833" s="32"/>
      <c r="LMO833" s="32"/>
      <c r="LMP833" s="32"/>
      <c r="LMQ833" s="32"/>
      <c r="LMR833" s="32"/>
      <c r="LMS833" s="32"/>
      <c r="LMT833" s="32"/>
      <c r="LMU833" s="32"/>
      <c r="LMV833" s="32"/>
      <c r="LMW833" s="32"/>
      <c r="LMX833" s="32"/>
      <c r="LMY833" s="32"/>
      <c r="LMZ833" s="32"/>
      <c r="LNA833" s="32"/>
      <c r="LNB833" s="32"/>
      <c r="LNC833" s="32"/>
      <c r="LND833" s="32"/>
      <c r="LNE833" s="32"/>
      <c r="LNF833" s="32"/>
      <c r="LNG833" s="32"/>
      <c r="LNH833" s="32"/>
      <c r="LNI833" s="32"/>
      <c r="LNJ833" s="32"/>
      <c r="LNK833" s="32"/>
      <c r="LNL833" s="32"/>
      <c r="LNM833" s="32"/>
      <c r="LNN833" s="32"/>
      <c r="LNO833" s="32"/>
      <c r="LNP833" s="32"/>
      <c r="LNQ833" s="32"/>
      <c r="LNR833" s="32"/>
      <c r="LNS833" s="32"/>
      <c r="LNT833" s="32"/>
      <c r="LNU833" s="32"/>
      <c r="LNV833" s="32"/>
      <c r="LNW833" s="32"/>
      <c r="LNX833" s="32"/>
      <c r="LNY833" s="32"/>
      <c r="LNZ833" s="32"/>
      <c r="LOA833" s="32"/>
      <c r="LOB833" s="32"/>
      <c r="LOC833" s="32"/>
      <c r="LOD833" s="32"/>
      <c r="LOE833" s="32"/>
      <c r="LOF833" s="32"/>
      <c r="LOG833" s="32"/>
      <c r="LOH833" s="32"/>
      <c r="LOI833" s="32"/>
      <c r="LOJ833" s="32"/>
      <c r="LOK833" s="32"/>
      <c r="LOL833" s="32"/>
      <c r="LOM833" s="32"/>
      <c r="LON833" s="32"/>
      <c r="LOO833" s="32"/>
      <c r="LOP833" s="32"/>
      <c r="LOQ833" s="32"/>
      <c r="LOR833" s="32"/>
      <c r="LOS833" s="32"/>
      <c r="LOT833" s="32"/>
      <c r="LOU833" s="32"/>
      <c r="LOV833" s="32"/>
      <c r="LOW833" s="32"/>
      <c r="LOX833" s="32"/>
      <c r="LOY833" s="32"/>
      <c r="LOZ833" s="32"/>
      <c r="LPA833" s="32"/>
      <c r="LPB833" s="32"/>
      <c r="LPC833" s="32"/>
      <c r="LPD833" s="32"/>
      <c r="LPE833" s="32"/>
      <c r="LPF833" s="32"/>
      <c r="LPG833" s="32"/>
      <c r="LPH833" s="32"/>
      <c r="LPI833" s="32"/>
      <c r="LPJ833" s="32"/>
      <c r="LPK833" s="32"/>
      <c r="LPL833" s="32"/>
      <c r="LPM833" s="32"/>
      <c r="LPN833" s="32"/>
      <c r="LPO833" s="32"/>
      <c r="LPP833" s="32"/>
      <c r="LPQ833" s="32"/>
      <c r="LPR833" s="32"/>
      <c r="LPS833" s="32"/>
      <c r="LPT833" s="32"/>
      <c r="LPU833" s="32"/>
      <c r="LPV833" s="32"/>
      <c r="LPW833" s="32"/>
      <c r="LPX833" s="32"/>
      <c r="LPY833" s="32"/>
      <c r="LPZ833" s="32"/>
      <c r="LQA833" s="32"/>
      <c r="LQB833" s="32"/>
      <c r="LQC833" s="32"/>
      <c r="LQD833" s="32"/>
      <c r="LQE833" s="32"/>
      <c r="LQF833" s="32"/>
      <c r="LQG833" s="32"/>
      <c r="LQH833" s="32"/>
      <c r="LQI833" s="32"/>
      <c r="LQJ833" s="32"/>
      <c r="LQK833" s="32"/>
      <c r="LQL833" s="32"/>
      <c r="LQM833" s="32"/>
      <c r="LQN833" s="32"/>
      <c r="LQO833" s="32"/>
      <c r="LQP833" s="32"/>
      <c r="LQQ833" s="32"/>
      <c r="LQR833" s="32"/>
      <c r="LQS833" s="32"/>
      <c r="LQT833" s="32"/>
      <c r="LQU833" s="32"/>
      <c r="LQV833" s="32"/>
      <c r="LQW833" s="32"/>
      <c r="LQX833" s="32"/>
      <c r="LQY833" s="32"/>
      <c r="LQZ833" s="32"/>
      <c r="LRA833" s="32"/>
      <c r="LRB833" s="32"/>
      <c r="LRC833" s="32"/>
      <c r="LRD833" s="32"/>
      <c r="LRE833" s="32"/>
      <c r="LRF833" s="32"/>
      <c r="LRG833" s="32"/>
      <c r="LRH833" s="32"/>
      <c r="LRI833" s="32"/>
      <c r="LRJ833" s="32"/>
      <c r="LRK833" s="32"/>
      <c r="LRL833" s="32"/>
      <c r="LRM833" s="32"/>
      <c r="LRN833" s="32"/>
      <c r="LRO833" s="32"/>
      <c r="LRP833" s="32"/>
      <c r="LRQ833" s="32"/>
      <c r="LRR833" s="32"/>
      <c r="LRS833" s="32"/>
      <c r="LRT833" s="32"/>
      <c r="LRU833" s="32"/>
      <c r="LRV833" s="32"/>
      <c r="LRW833" s="32"/>
      <c r="LRX833" s="32"/>
      <c r="LRY833" s="32"/>
      <c r="LRZ833" s="32"/>
      <c r="LSA833" s="32"/>
      <c r="LSB833" s="32"/>
      <c r="LSC833" s="32"/>
      <c r="LSD833" s="32"/>
      <c r="LSE833" s="32"/>
      <c r="LSF833" s="32"/>
      <c r="LSG833" s="32"/>
      <c r="LSH833" s="32"/>
      <c r="LSI833" s="32"/>
      <c r="LSJ833" s="32"/>
      <c r="LSK833" s="32"/>
      <c r="LSL833" s="32"/>
      <c r="LSM833" s="32"/>
      <c r="LSN833" s="32"/>
      <c r="LSO833" s="32"/>
      <c r="LSP833" s="32"/>
      <c r="LSQ833" s="32"/>
      <c r="LSR833" s="32"/>
      <c r="LSS833" s="32"/>
      <c r="LST833" s="32"/>
      <c r="LSU833" s="32"/>
      <c r="LSV833" s="32"/>
      <c r="LSW833" s="32"/>
      <c r="LSX833" s="32"/>
      <c r="LSY833" s="32"/>
      <c r="LSZ833" s="32"/>
      <c r="LTA833" s="32"/>
      <c r="LTB833" s="32"/>
      <c r="LTC833" s="32"/>
      <c r="LTD833" s="32"/>
      <c r="LTE833" s="32"/>
      <c r="LTF833" s="32"/>
      <c r="LTG833" s="32"/>
      <c r="LTH833" s="32"/>
      <c r="LTI833" s="32"/>
      <c r="LTJ833" s="32"/>
      <c r="LTK833" s="32"/>
      <c r="LTL833" s="32"/>
      <c r="LTM833" s="32"/>
      <c r="LTN833" s="32"/>
      <c r="LTO833" s="32"/>
      <c r="LTP833" s="32"/>
      <c r="LTQ833" s="32"/>
      <c r="LTR833" s="32"/>
      <c r="LTS833" s="32"/>
      <c r="LTT833" s="32"/>
      <c r="LTU833" s="32"/>
      <c r="LTV833" s="32"/>
      <c r="LTW833" s="32"/>
      <c r="LTX833" s="32"/>
      <c r="LTY833" s="32"/>
      <c r="LTZ833" s="32"/>
      <c r="LUA833" s="32"/>
      <c r="LUB833" s="32"/>
      <c r="LUC833" s="32"/>
      <c r="LUD833" s="32"/>
      <c r="LUE833" s="32"/>
      <c r="LUF833" s="32"/>
      <c r="LUG833" s="32"/>
      <c r="LUH833" s="32"/>
      <c r="LUI833" s="32"/>
      <c r="LUJ833" s="32"/>
      <c r="LUK833" s="32"/>
      <c r="LUL833" s="32"/>
      <c r="LUM833" s="32"/>
      <c r="LUN833" s="32"/>
      <c r="LUO833" s="32"/>
      <c r="LUP833" s="32"/>
      <c r="LUQ833" s="32"/>
      <c r="LUR833" s="32"/>
      <c r="LUS833" s="32"/>
      <c r="LUT833" s="32"/>
      <c r="LUU833" s="32"/>
      <c r="LUV833" s="32"/>
      <c r="LUW833" s="32"/>
      <c r="LUX833" s="32"/>
      <c r="LUY833" s="32"/>
      <c r="LUZ833" s="32"/>
      <c r="LVA833" s="32"/>
      <c r="LVB833" s="32"/>
      <c r="LVC833" s="32"/>
      <c r="LVD833" s="32"/>
      <c r="LVE833" s="32"/>
      <c r="LVF833" s="32"/>
      <c r="LVG833" s="32"/>
      <c r="LVH833" s="32"/>
      <c r="LVI833" s="32"/>
      <c r="LVJ833" s="32"/>
      <c r="LVK833" s="32"/>
      <c r="LVL833" s="32"/>
      <c r="LVM833" s="32"/>
      <c r="LVN833" s="32"/>
      <c r="LVO833" s="32"/>
      <c r="LVP833" s="32"/>
      <c r="LVQ833" s="32"/>
      <c r="LVR833" s="32"/>
      <c r="LVS833" s="32"/>
      <c r="LVT833" s="32"/>
      <c r="LVU833" s="32"/>
      <c r="LVV833" s="32"/>
      <c r="LVW833" s="32"/>
      <c r="LVX833" s="32"/>
      <c r="LVY833" s="32"/>
      <c r="LVZ833" s="32"/>
      <c r="LWA833" s="32"/>
      <c r="LWB833" s="32"/>
      <c r="LWC833" s="32"/>
      <c r="LWD833" s="32"/>
      <c r="LWE833" s="32"/>
      <c r="LWF833" s="32"/>
      <c r="LWG833" s="32"/>
      <c r="LWH833" s="32"/>
      <c r="LWI833" s="32"/>
      <c r="LWJ833" s="32"/>
      <c r="LWK833" s="32"/>
      <c r="LWL833" s="32"/>
      <c r="LWM833" s="32"/>
      <c r="LWN833" s="32"/>
      <c r="LWO833" s="32"/>
      <c r="LWP833" s="32"/>
      <c r="LWQ833" s="32"/>
      <c r="LWR833" s="32"/>
      <c r="LWS833" s="32"/>
      <c r="LWT833" s="32"/>
      <c r="LWU833" s="32"/>
      <c r="LWV833" s="32"/>
      <c r="LWW833" s="32"/>
      <c r="LWX833" s="32"/>
      <c r="LWY833" s="32"/>
      <c r="LWZ833" s="32"/>
      <c r="LXA833" s="32"/>
      <c r="LXB833" s="32"/>
      <c r="LXC833" s="32"/>
      <c r="LXD833" s="32"/>
      <c r="LXE833" s="32"/>
      <c r="LXF833" s="32"/>
      <c r="LXG833" s="32"/>
      <c r="LXH833" s="32"/>
      <c r="LXI833" s="32"/>
      <c r="LXJ833" s="32"/>
      <c r="LXK833" s="32"/>
      <c r="LXL833" s="32"/>
      <c r="LXM833" s="32"/>
      <c r="LXN833" s="32"/>
      <c r="LXO833" s="32"/>
      <c r="LXP833" s="32"/>
      <c r="LXQ833" s="32"/>
      <c r="LXR833" s="32"/>
      <c r="LXS833" s="32"/>
      <c r="LXT833" s="32"/>
      <c r="LXU833" s="32"/>
      <c r="LXV833" s="32"/>
      <c r="LXW833" s="32"/>
      <c r="LXX833" s="32"/>
      <c r="LXY833" s="32"/>
      <c r="LXZ833" s="32"/>
      <c r="LYA833" s="32"/>
      <c r="LYB833" s="32"/>
      <c r="LYC833" s="32"/>
      <c r="LYD833" s="32"/>
      <c r="LYE833" s="32"/>
      <c r="LYF833" s="32"/>
      <c r="LYG833" s="32"/>
      <c r="LYH833" s="32"/>
      <c r="LYI833" s="32"/>
      <c r="LYJ833" s="32"/>
      <c r="LYK833" s="32"/>
      <c r="LYL833" s="32"/>
      <c r="LYM833" s="32"/>
      <c r="LYN833" s="32"/>
      <c r="LYO833" s="32"/>
      <c r="LYP833" s="32"/>
      <c r="LYQ833" s="32"/>
      <c r="LYR833" s="32"/>
      <c r="LYS833" s="32"/>
      <c r="LYT833" s="32"/>
      <c r="LYU833" s="32"/>
      <c r="LYV833" s="32"/>
      <c r="LYW833" s="32"/>
      <c r="LYX833" s="32"/>
      <c r="LYY833" s="32"/>
      <c r="LYZ833" s="32"/>
      <c r="LZA833" s="32"/>
      <c r="LZB833" s="32"/>
      <c r="LZC833" s="32"/>
      <c r="LZD833" s="32"/>
      <c r="LZE833" s="32"/>
      <c r="LZF833" s="32"/>
      <c r="LZG833" s="32"/>
      <c r="LZH833" s="32"/>
      <c r="LZI833" s="32"/>
      <c r="LZJ833" s="32"/>
      <c r="LZK833" s="32"/>
      <c r="LZL833" s="32"/>
      <c r="LZM833" s="32"/>
      <c r="LZN833" s="32"/>
      <c r="LZO833" s="32"/>
      <c r="LZP833" s="32"/>
      <c r="LZQ833" s="32"/>
      <c r="LZR833" s="32"/>
      <c r="LZS833" s="32"/>
      <c r="LZT833" s="32"/>
      <c r="LZU833" s="32"/>
      <c r="LZV833" s="32"/>
      <c r="LZW833" s="32"/>
      <c r="LZX833" s="32"/>
      <c r="LZY833" s="32"/>
      <c r="LZZ833" s="32"/>
      <c r="MAA833" s="32"/>
      <c r="MAB833" s="32"/>
      <c r="MAC833" s="32"/>
      <c r="MAD833" s="32"/>
      <c r="MAE833" s="32"/>
      <c r="MAF833" s="32"/>
      <c r="MAG833" s="32"/>
      <c r="MAH833" s="32"/>
      <c r="MAI833" s="32"/>
      <c r="MAJ833" s="32"/>
      <c r="MAK833" s="32"/>
      <c r="MAL833" s="32"/>
      <c r="MAM833" s="32"/>
      <c r="MAN833" s="32"/>
      <c r="MAO833" s="32"/>
      <c r="MAP833" s="32"/>
      <c r="MAQ833" s="32"/>
      <c r="MAR833" s="32"/>
      <c r="MAS833" s="32"/>
      <c r="MAT833" s="32"/>
      <c r="MAU833" s="32"/>
      <c r="MAV833" s="32"/>
      <c r="MAW833" s="32"/>
      <c r="MAX833" s="32"/>
      <c r="MAY833" s="32"/>
      <c r="MAZ833" s="32"/>
      <c r="MBA833" s="32"/>
      <c r="MBB833" s="32"/>
      <c r="MBC833" s="32"/>
      <c r="MBD833" s="32"/>
      <c r="MBE833" s="32"/>
      <c r="MBF833" s="32"/>
      <c r="MBG833" s="32"/>
      <c r="MBH833" s="32"/>
      <c r="MBI833" s="32"/>
      <c r="MBJ833" s="32"/>
      <c r="MBK833" s="32"/>
      <c r="MBL833" s="32"/>
      <c r="MBM833" s="32"/>
      <c r="MBN833" s="32"/>
      <c r="MBO833" s="32"/>
      <c r="MBP833" s="32"/>
      <c r="MBQ833" s="32"/>
      <c r="MBR833" s="32"/>
      <c r="MBS833" s="32"/>
      <c r="MBT833" s="32"/>
      <c r="MBU833" s="32"/>
      <c r="MBV833" s="32"/>
      <c r="MBW833" s="32"/>
      <c r="MBX833" s="32"/>
      <c r="MBY833" s="32"/>
      <c r="MBZ833" s="32"/>
      <c r="MCA833" s="32"/>
      <c r="MCB833" s="32"/>
      <c r="MCC833" s="32"/>
      <c r="MCD833" s="32"/>
      <c r="MCE833" s="32"/>
      <c r="MCF833" s="32"/>
      <c r="MCG833" s="32"/>
      <c r="MCH833" s="32"/>
      <c r="MCI833" s="32"/>
      <c r="MCJ833" s="32"/>
      <c r="MCK833" s="32"/>
      <c r="MCL833" s="32"/>
      <c r="MCM833" s="32"/>
      <c r="MCN833" s="32"/>
      <c r="MCO833" s="32"/>
      <c r="MCP833" s="32"/>
      <c r="MCQ833" s="32"/>
      <c r="MCR833" s="32"/>
      <c r="MCS833" s="32"/>
      <c r="MCT833" s="32"/>
      <c r="MCU833" s="32"/>
      <c r="MCV833" s="32"/>
      <c r="MCW833" s="32"/>
      <c r="MCX833" s="32"/>
      <c r="MCY833" s="32"/>
      <c r="MCZ833" s="32"/>
      <c r="MDA833" s="32"/>
      <c r="MDB833" s="32"/>
      <c r="MDC833" s="32"/>
      <c r="MDD833" s="32"/>
      <c r="MDE833" s="32"/>
      <c r="MDF833" s="32"/>
      <c r="MDG833" s="32"/>
      <c r="MDH833" s="32"/>
      <c r="MDI833" s="32"/>
      <c r="MDJ833" s="32"/>
      <c r="MDK833" s="32"/>
      <c r="MDL833" s="32"/>
      <c r="MDM833" s="32"/>
      <c r="MDN833" s="32"/>
      <c r="MDO833" s="32"/>
      <c r="MDP833" s="32"/>
      <c r="MDQ833" s="32"/>
      <c r="MDR833" s="32"/>
      <c r="MDS833" s="32"/>
      <c r="MDT833" s="32"/>
      <c r="MDU833" s="32"/>
      <c r="MDV833" s="32"/>
      <c r="MDW833" s="32"/>
      <c r="MDX833" s="32"/>
      <c r="MDY833" s="32"/>
      <c r="MDZ833" s="32"/>
      <c r="MEA833" s="32"/>
      <c r="MEB833" s="32"/>
      <c r="MEC833" s="32"/>
      <c r="MED833" s="32"/>
      <c r="MEE833" s="32"/>
      <c r="MEF833" s="32"/>
      <c r="MEG833" s="32"/>
      <c r="MEH833" s="32"/>
      <c r="MEI833" s="32"/>
      <c r="MEJ833" s="32"/>
      <c r="MEK833" s="32"/>
      <c r="MEL833" s="32"/>
      <c r="MEM833" s="32"/>
      <c r="MEN833" s="32"/>
      <c r="MEO833" s="32"/>
      <c r="MEP833" s="32"/>
      <c r="MEQ833" s="32"/>
      <c r="MER833" s="32"/>
      <c r="MES833" s="32"/>
      <c r="MET833" s="32"/>
      <c r="MEU833" s="32"/>
      <c r="MEV833" s="32"/>
      <c r="MEW833" s="32"/>
      <c r="MEX833" s="32"/>
      <c r="MEY833" s="32"/>
      <c r="MEZ833" s="32"/>
      <c r="MFA833" s="32"/>
      <c r="MFB833" s="32"/>
      <c r="MFC833" s="32"/>
      <c r="MFD833" s="32"/>
      <c r="MFE833" s="32"/>
      <c r="MFF833" s="32"/>
      <c r="MFG833" s="32"/>
      <c r="MFH833" s="32"/>
      <c r="MFI833" s="32"/>
      <c r="MFJ833" s="32"/>
      <c r="MFK833" s="32"/>
      <c r="MFL833" s="32"/>
      <c r="MFM833" s="32"/>
      <c r="MFN833" s="32"/>
      <c r="MFO833" s="32"/>
      <c r="MFP833" s="32"/>
      <c r="MFQ833" s="32"/>
      <c r="MFR833" s="32"/>
      <c r="MFS833" s="32"/>
      <c r="MFT833" s="32"/>
      <c r="MFU833" s="32"/>
      <c r="MFV833" s="32"/>
      <c r="MFW833" s="32"/>
      <c r="MFX833" s="32"/>
      <c r="MFY833" s="32"/>
      <c r="MFZ833" s="32"/>
      <c r="MGA833" s="32"/>
      <c r="MGB833" s="32"/>
      <c r="MGC833" s="32"/>
      <c r="MGD833" s="32"/>
      <c r="MGE833" s="32"/>
      <c r="MGF833" s="32"/>
      <c r="MGG833" s="32"/>
      <c r="MGH833" s="32"/>
      <c r="MGI833" s="32"/>
      <c r="MGJ833" s="32"/>
      <c r="MGK833" s="32"/>
      <c r="MGL833" s="32"/>
      <c r="MGM833" s="32"/>
      <c r="MGN833" s="32"/>
      <c r="MGO833" s="32"/>
      <c r="MGP833" s="32"/>
      <c r="MGQ833" s="32"/>
      <c r="MGR833" s="32"/>
      <c r="MGS833" s="32"/>
      <c r="MGT833" s="32"/>
      <c r="MGU833" s="32"/>
      <c r="MGV833" s="32"/>
      <c r="MGW833" s="32"/>
      <c r="MGX833" s="32"/>
      <c r="MGY833" s="32"/>
      <c r="MGZ833" s="32"/>
      <c r="MHA833" s="32"/>
      <c r="MHB833" s="32"/>
      <c r="MHC833" s="32"/>
      <c r="MHD833" s="32"/>
      <c r="MHE833" s="32"/>
      <c r="MHF833" s="32"/>
      <c r="MHG833" s="32"/>
      <c r="MHH833" s="32"/>
      <c r="MHI833" s="32"/>
      <c r="MHJ833" s="32"/>
      <c r="MHK833" s="32"/>
      <c r="MHL833" s="32"/>
      <c r="MHM833" s="32"/>
      <c r="MHN833" s="32"/>
      <c r="MHO833" s="32"/>
      <c r="MHP833" s="32"/>
      <c r="MHQ833" s="32"/>
      <c r="MHR833" s="32"/>
      <c r="MHS833" s="32"/>
      <c r="MHT833" s="32"/>
      <c r="MHU833" s="32"/>
      <c r="MHV833" s="32"/>
      <c r="MHW833" s="32"/>
      <c r="MHX833" s="32"/>
      <c r="MHY833" s="32"/>
      <c r="MHZ833" s="32"/>
      <c r="MIA833" s="32"/>
      <c r="MIB833" s="32"/>
      <c r="MIC833" s="32"/>
      <c r="MID833" s="32"/>
      <c r="MIE833" s="32"/>
      <c r="MIF833" s="32"/>
      <c r="MIG833" s="32"/>
      <c r="MIH833" s="32"/>
      <c r="MII833" s="32"/>
      <c r="MIJ833" s="32"/>
      <c r="MIK833" s="32"/>
      <c r="MIL833" s="32"/>
      <c r="MIM833" s="32"/>
      <c r="MIN833" s="32"/>
      <c r="MIO833" s="32"/>
      <c r="MIP833" s="32"/>
      <c r="MIQ833" s="32"/>
      <c r="MIR833" s="32"/>
      <c r="MIS833" s="32"/>
      <c r="MIT833" s="32"/>
      <c r="MIU833" s="32"/>
      <c r="MIV833" s="32"/>
      <c r="MIW833" s="32"/>
      <c r="MIX833" s="32"/>
      <c r="MIY833" s="32"/>
      <c r="MIZ833" s="32"/>
      <c r="MJA833" s="32"/>
      <c r="MJB833" s="32"/>
      <c r="MJC833" s="32"/>
      <c r="MJD833" s="32"/>
      <c r="MJE833" s="32"/>
      <c r="MJF833" s="32"/>
      <c r="MJG833" s="32"/>
      <c r="MJH833" s="32"/>
      <c r="MJI833" s="32"/>
      <c r="MJJ833" s="32"/>
      <c r="MJK833" s="32"/>
      <c r="MJL833" s="32"/>
      <c r="MJM833" s="32"/>
      <c r="MJN833" s="32"/>
      <c r="MJO833" s="32"/>
      <c r="MJP833" s="32"/>
      <c r="MJQ833" s="32"/>
      <c r="MJR833" s="32"/>
      <c r="MJS833" s="32"/>
      <c r="MJT833" s="32"/>
      <c r="MJU833" s="32"/>
      <c r="MJV833" s="32"/>
      <c r="MJW833" s="32"/>
      <c r="MJX833" s="32"/>
      <c r="MJY833" s="32"/>
      <c r="MJZ833" s="32"/>
      <c r="MKA833" s="32"/>
      <c r="MKB833" s="32"/>
      <c r="MKC833" s="32"/>
      <c r="MKD833" s="32"/>
      <c r="MKE833" s="32"/>
      <c r="MKF833" s="32"/>
      <c r="MKG833" s="32"/>
      <c r="MKH833" s="32"/>
      <c r="MKI833" s="32"/>
      <c r="MKJ833" s="32"/>
      <c r="MKK833" s="32"/>
      <c r="MKL833" s="32"/>
      <c r="MKM833" s="32"/>
      <c r="MKN833" s="32"/>
      <c r="MKO833" s="32"/>
      <c r="MKP833" s="32"/>
      <c r="MKQ833" s="32"/>
      <c r="MKR833" s="32"/>
      <c r="MKS833" s="32"/>
      <c r="MKT833" s="32"/>
      <c r="MKU833" s="32"/>
      <c r="MKV833" s="32"/>
      <c r="MKW833" s="32"/>
      <c r="MKX833" s="32"/>
      <c r="MKY833" s="32"/>
      <c r="MKZ833" s="32"/>
      <c r="MLA833" s="32"/>
      <c r="MLB833" s="32"/>
      <c r="MLC833" s="32"/>
      <c r="MLD833" s="32"/>
      <c r="MLE833" s="32"/>
      <c r="MLF833" s="32"/>
      <c r="MLG833" s="32"/>
      <c r="MLH833" s="32"/>
      <c r="MLI833" s="32"/>
      <c r="MLJ833" s="32"/>
      <c r="MLK833" s="32"/>
      <c r="MLL833" s="32"/>
      <c r="MLM833" s="32"/>
      <c r="MLN833" s="32"/>
      <c r="MLO833" s="32"/>
      <c r="MLP833" s="32"/>
      <c r="MLQ833" s="32"/>
      <c r="MLR833" s="32"/>
      <c r="MLS833" s="32"/>
      <c r="MLT833" s="32"/>
      <c r="MLU833" s="32"/>
      <c r="MLV833" s="32"/>
      <c r="MLW833" s="32"/>
      <c r="MLX833" s="32"/>
      <c r="MLY833" s="32"/>
      <c r="MLZ833" s="32"/>
      <c r="MMA833" s="32"/>
      <c r="MMB833" s="32"/>
      <c r="MMC833" s="32"/>
      <c r="MMD833" s="32"/>
      <c r="MME833" s="32"/>
      <c r="MMF833" s="32"/>
      <c r="MMG833" s="32"/>
      <c r="MMH833" s="32"/>
      <c r="MMI833" s="32"/>
      <c r="MMJ833" s="32"/>
      <c r="MMK833" s="32"/>
      <c r="MML833" s="32"/>
      <c r="MMM833" s="32"/>
      <c r="MMN833" s="32"/>
      <c r="MMO833" s="32"/>
      <c r="MMP833" s="32"/>
      <c r="MMQ833" s="32"/>
      <c r="MMR833" s="32"/>
      <c r="MMS833" s="32"/>
      <c r="MMT833" s="32"/>
      <c r="MMU833" s="32"/>
      <c r="MMV833" s="32"/>
      <c r="MMW833" s="32"/>
      <c r="MMX833" s="32"/>
      <c r="MMY833" s="32"/>
      <c r="MMZ833" s="32"/>
      <c r="MNA833" s="32"/>
      <c r="MNB833" s="32"/>
      <c r="MNC833" s="32"/>
      <c r="MND833" s="32"/>
      <c r="MNE833" s="32"/>
      <c r="MNF833" s="32"/>
      <c r="MNG833" s="32"/>
      <c r="MNH833" s="32"/>
      <c r="MNI833" s="32"/>
      <c r="MNJ833" s="32"/>
      <c r="MNK833" s="32"/>
      <c r="MNL833" s="32"/>
      <c r="MNM833" s="32"/>
      <c r="MNN833" s="32"/>
      <c r="MNO833" s="32"/>
      <c r="MNP833" s="32"/>
      <c r="MNQ833" s="32"/>
      <c r="MNR833" s="32"/>
      <c r="MNS833" s="32"/>
      <c r="MNT833" s="32"/>
      <c r="MNU833" s="32"/>
      <c r="MNV833" s="32"/>
      <c r="MNW833" s="32"/>
      <c r="MNX833" s="32"/>
      <c r="MNY833" s="32"/>
      <c r="MNZ833" s="32"/>
      <c r="MOA833" s="32"/>
      <c r="MOB833" s="32"/>
      <c r="MOC833" s="32"/>
      <c r="MOD833" s="32"/>
      <c r="MOE833" s="32"/>
      <c r="MOF833" s="32"/>
      <c r="MOG833" s="32"/>
      <c r="MOH833" s="32"/>
      <c r="MOI833" s="32"/>
      <c r="MOJ833" s="32"/>
      <c r="MOK833" s="32"/>
      <c r="MOL833" s="32"/>
      <c r="MOM833" s="32"/>
      <c r="MON833" s="32"/>
      <c r="MOO833" s="32"/>
      <c r="MOP833" s="32"/>
      <c r="MOQ833" s="32"/>
      <c r="MOR833" s="32"/>
      <c r="MOS833" s="32"/>
      <c r="MOT833" s="32"/>
      <c r="MOU833" s="32"/>
      <c r="MOV833" s="32"/>
      <c r="MOW833" s="32"/>
      <c r="MOX833" s="32"/>
      <c r="MOY833" s="32"/>
      <c r="MOZ833" s="32"/>
      <c r="MPA833" s="32"/>
      <c r="MPB833" s="32"/>
      <c r="MPC833" s="32"/>
      <c r="MPD833" s="32"/>
      <c r="MPE833" s="32"/>
      <c r="MPF833" s="32"/>
      <c r="MPG833" s="32"/>
      <c r="MPH833" s="32"/>
      <c r="MPI833" s="32"/>
      <c r="MPJ833" s="32"/>
      <c r="MPK833" s="32"/>
      <c r="MPL833" s="32"/>
      <c r="MPM833" s="32"/>
      <c r="MPN833" s="32"/>
      <c r="MPO833" s="32"/>
      <c r="MPP833" s="32"/>
      <c r="MPQ833" s="32"/>
      <c r="MPR833" s="32"/>
      <c r="MPS833" s="32"/>
      <c r="MPT833" s="32"/>
      <c r="MPU833" s="32"/>
      <c r="MPV833" s="32"/>
      <c r="MPW833" s="32"/>
      <c r="MPX833" s="32"/>
      <c r="MPY833" s="32"/>
      <c r="MPZ833" s="32"/>
      <c r="MQA833" s="32"/>
      <c r="MQB833" s="32"/>
      <c r="MQC833" s="32"/>
      <c r="MQD833" s="32"/>
      <c r="MQE833" s="32"/>
      <c r="MQF833" s="32"/>
      <c r="MQG833" s="32"/>
      <c r="MQH833" s="32"/>
      <c r="MQI833" s="32"/>
      <c r="MQJ833" s="32"/>
      <c r="MQK833" s="32"/>
      <c r="MQL833" s="32"/>
      <c r="MQM833" s="32"/>
      <c r="MQN833" s="32"/>
      <c r="MQO833" s="32"/>
      <c r="MQP833" s="32"/>
      <c r="MQQ833" s="32"/>
      <c r="MQR833" s="32"/>
      <c r="MQS833" s="32"/>
      <c r="MQT833" s="32"/>
      <c r="MQU833" s="32"/>
      <c r="MQV833" s="32"/>
      <c r="MQW833" s="32"/>
      <c r="MQX833" s="32"/>
      <c r="MQY833" s="32"/>
      <c r="MQZ833" s="32"/>
      <c r="MRA833" s="32"/>
      <c r="MRB833" s="32"/>
      <c r="MRC833" s="32"/>
      <c r="MRD833" s="32"/>
      <c r="MRE833" s="32"/>
      <c r="MRF833" s="32"/>
      <c r="MRG833" s="32"/>
      <c r="MRH833" s="32"/>
      <c r="MRI833" s="32"/>
      <c r="MRJ833" s="32"/>
      <c r="MRK833" s="32"/>
      <c r="MRL833" s="32"/>
      <c r="MRM833" s="32"/>
      <c r="MRN833" s="32"/>
      <c r="MRO833" s="32"/>
      <c r="MRP833" s="32"/>
      <c r="MRQ833" s="32"/>
      <c r="MRR833" s="32"/>
      <c r="MRS833" s="32"/>
      <c r="MRT833" s="32"/>
      <c r="MRU833" s="32"/>
      <c r="MRV833" s="32"/>
      <c r="MRW833" s="32"/>
      <c r="MRX833" s="32"/>
      <c r="MRY833" s="32"/>
      <c r="MRZ833" s="32"/>
      <c r="MSA833" s="32"/>
      <c r="MSB833" s="32"/>
      <c r="MSC833" s="32"/>
      <c r="MSD833" s="32"/>
      <c r="MSE833" s="32"/>
      <c r="MSF833" s="32"/>
      <c r="MSG833" s="32"/>
      <c r="MSH833" s="32"/>
      <c r="MSI833" s="32"/>
      <c r="MSJ833" s="32"/>
      <c r="MSK833" s="32"/>
      <c r="MSL833" s="32"/>
      <c r="MSM833" s="32"/>
      <c r="MSN833" s="32"/>
      <c r="MSO833" s="32"/>
      <c r="MSP833" s="32"/>
      <c r="MSQ833" s="32"/>
      <c r="MSR833" s="32"/>
      <c r="MSS833" s="32"/>
      <c r="MST833" s="32"/>
      <c r="MSU833" s="32"/>
      <c r="MSV833" s="32"/>
      <c r="MSW833" s="32"/>
      <c r="MSX833" s="32"/>
      <c r="MSY833" s="32"/>
      <c r="MSZ833" s="32"/>
      <c r="MTA833" s="32"/>
      <c r="MTB833" s="32"/>
      <c r="MTC833" s="32"/>
      <c r="MTD833" s="32"/>
      <c r="MTE833" s="32"/>
      <c r="MTF833" s="32"/>
      <c r="MTG833" s="32"/>
      <c r="MTH833" s="32"/>
      <c r="MTI833" s="32"/>
      <c r="MTJ833" s="32"/>
      <c r="MTK833" s="32"/>
      <c r="MTL833" s="32"/>
      <c r="MTM833" s="32"/>
      <c r="MTN833" s="32"/>
      <c r="MTO833" s="32"/>
      <c r="MTP833" s="32"/>
      <c r="MTQ833" s="32"/>
      <c r="MTR833" s="32"/>
      <c r="MTS833" s="32"/>
      <c r="MTT833" s="32"/>
      <c r="MTU833" s="32"/>
      <c r="MTV833" s="32"/>
      <c r="MTW833" s="32"/>
      <c r="MTX833" s="32"/>
      <c r="MTY833" s="32"/>
      <c r="MTZ833" s="32"/>
      <c r="MUA833" s="32"/>
      <c r="MUB833" s="32"/>
      <c r="MUC833" s="32"/>
      <c r="MUD833" s="32"/>
      <c r="MUE833" s="32"/>
      <c r="MUF833" s="32"/>
      <c r="MUG833" s="32"/>
      <c r="MUH833" s="32"/>
      <c r="MUI833" s="32"/>
      <c r="MUJ833" s="32"/>
      <c r="MUK833" s="32"/>
      <c r="MUL833" s="32"/>
      <c r="MUM833" s="32"/>
      <c r="MUN833" s="32"/>
      <c r="MUO833" s="32"/>
      <c r="MUP833" s="32"/>
      <c r="MUQ833" s="32"/>
      <c r="MUR833" s="32"/>
      <c r="MUS833" s="32"/>
      <c r="MUT833" s="32"/>
      <c r="MUU833" s="32"/>
      <c r="MUV833" s="32"/>
      <c r="MUW833" s="32"/>
      <c r="MUX833" s="32"/>
      <c r="MUY833" s="32"/>
      <c r="MUZ833" s="32"/>
      <c r="MVA833" s="32"/>
      <c r="MVB833" s="32"/>
      <c r="MVC833" s="32"/>
      <c r="MVD833" s="32"/>
      <c r="MVE833" s="32"/>
      <c r="MVF833" s="32"/>
      <c r="MVG833" s="32"/>
      <c r="MVH833" s="32"/>
      <c r="MVI833" s="32"/>
      <c r="MVJ833" s="32"/>
      <c r="MVK833" s="32"/>
      <c r="MVL833" s="32"/>
      <c r="MVM833" s="32"/>
      <c r="MVN833" s="32"/>
      <c r="MVO833" s="32"/>
      <c r="MVP833" s="32"/>
      <c r="MVQ833" s="32"/>
      <c r="MVR833" s="32"/>
      <c r="MVS833" s="32"/>
      <c r="MVT833" s="32"/>
      <c r="MVU833" s="32"/>
      <c r="MVV833" s="32"/>
      <c r="MVW833" s="32"/>
      <c r="MVX833" s="32"/>
      <c r="MVY833" s="32"/>
      <c r="MVZ833" s="32"/>
      <c r="MWA833" s="32"/>
      <c r="MWB833" s="32"/>
      <c r="MWC833" s="32"/>
      <c r="MWD833" s="32"/>
      <c r="MWE833" s="32"/>
      <c r="MWF833" s="32"/>
      <c r="MWG833" s="32"/>
      <c r="MWH833" s="32"/>
      <c r="MWI833" s="32"/>
      <c r="MWJ833" s="32"/>
      <c r="MWK833" s="32"/>
      <c r="MWL833" s="32"/>
      <c r="MWM833" s="32"/>
      <c r="MWN833" s="32"/>
      <c r="MWO833" s="32"/>
      <c r="MWP833" s="32"/>
      <c r="MWQ833" s="32"/>
      <c r="MWR833" s="32"/>
      <c r="MWS833" s="32"/>
      <c r="MWT833" s="32"/>
      <c r="MWU833" s="32"/>
      <c r="MWV833" s="32"/>
      <c r="MWW833" s="32"/>
      <c r="MWX833" s="32"/>
      <c r="MWY833" s="32"/>
      <c r="MWZ833" s="32"/>
      <c r="MXA833" s="32"/>
      <c r="MXB833" s="32"/>
      <c r="MXC833" s="32"/>
      <c r="MXD833" s="32"/>
      <c r="MXE833" s="32"/>
      <c r="MXF833" s="32"/>
      <c r="MXG833" s="32"/>
      <c r="MXH833" s="32"/>
      <c r="MXI833" s="32"/>
      <c r="MXJ833" s="32"/>
      <c r="MXK833" s="32"/>
      <c r="MXL833" s="32"/>
      <c r="MXM833" s="32"/>
      <c r="MXN833" s="32"/>
      <c r="MXO833" s="32"/>
      <c r="MXP833" s="32"/>
      <c r="MXQ833" s="32"/>
      <c r="MXR833" s="32"/>
      <c r="MXS833" s="32"/>
      <c r="MXT833" s="32"/>
      <c r="MXU833" s="32"/>
      <c r="MXV833" s="32"/>
      <c r="MXW833" s="32"/>
      <c r="MXX833" s="32"/>
      <c r="MXY833" s="32"/>
      <c r="MXZ833" s="32"/>
      <c r="MYA833" s="32"/>
      <c r="MYB833" s="32"/>
      <c r="MYC833" s="32"/>
      <c r="MYD833" s="32"/>
      <c r="MYE833" s="32"/>
      <c r="MYF833" s="32"/>
      <c r="MYG833" s="32"/>
      <c r="MYH833" s="32"/>
      <c r="MYI833" s="32"/>
      <c r="MYJ833" s="32"/>
      <c r="MYK833" s="32"/>
      <c r="MYL833" s="32"/>
      <c r="MYM833" s="32"/>
      <c r="MYN833" s="32"/>
      <c r="MYO833" s="32"/>
      <c r="MYP833" s="32"/>
      <c r="MYQ833" s="32"/>
      <c r="MYR833" s="32"/>
      <c r="MYS833" s="32"/>
      <c r="MYT833" s="32"/>
      <c r="MYU833" s="32"/>
      <c r="MYV833" s="32"/>
      <c r="MYW833" s="32"/>
      <c r="MYX833" s="32"/>
      <c r="MYY833" s="32"/>
      <c r="MYZ833" s="32"/>
      <c r="MZA833" s="32"/>
      <c r="MZB833" s="32"/>
      <c r="MZC833" s="32"/>
      <c r="MZD833" s="32"/>
      <c r="MZE833" s="32"/>
      <c r="MZF833" s="32"/>
      <c r="MZG833" s="32"/>
      <c r="MZH833" s="32"/>
      <c r="MZI833" s="32"/>
      <c r="MZJ833" s="32"/>
      <c r="MZK833" s="32"/>
      <c r="MZL833" s="32"/>
      <c r="MZM833" s="32"/>
      <c r="MZN833" s="32"/>
      <c r="MZO833" s="32"/>
      <c r="MZP833" s="32"/>
      <c r="MZQ833" s="32"/>
      <c r="MZR833" s="32"/>
      <c r="MZS833" s="32"/>
      <c r="MZT833" s="32"/>
      <c r="MZU833" s="32"/>
      <c r="MZV833" s="32"/>
      <c r="MZW833" s="32"/>
      <c r="MZX833" s="32"/>
      <c r="MZY833" s="32"/>
      <c r="MZZ833" s="32"/>
      <c r="NAA833" s="32"/>
      <c r="NAB833" s="32"/>
      <c r="NAC833" s="32"/>
      <c r="NAD833" s="32"/>
      <c r="NAE833" s="32"/>
      <c r="NAF833" s="32"/>
      <c r="NAG833" s="32"/>
      <c r="NAH833" s="32"/>
      <c r="NAI833" s="32"/>
      <c r="NAJ833" s="32"/>
      <c r="NAK833" s="32"/>
      <c r="NAL833" s="32"/>
      <c r="NAM833" s="32"/>
      <c r="NAN833" s="32"/>
      <c r="NAO833" s="32"/>
      <c r="NAP833" s="32"/>
      <c r="NAQ833" s="32"/>
      <c r="NAR833" s="32"/>
      <c r="NAS833" s="32"/>
      <c r="NAT833" s="32"/>
      <c r="NAU833" s="32"/>
      <c r="NAV833" s="32"/>
      <c r="NAW833" s="32"/>
      <c r="NAX833" s="32"/>
      <c r="NAY833" s="32"/>
      <c r="NAZ833" s="32"/>
      <c r="NBA833" s="32"/>
      <c r="NBB833" s="32"/>
      <c r="NBC833" s="32"/>
      <c r="NBD833" s="32"/>
      <c r="NBE833" s="32"/>
      <c r="NBF833" s="32"/>
      <c r="NBG833" s="32"/>
      <c r="NBH833" s="32"/>
      <c r="NBI833" s="32"/>
      <c r="NBJ833" s="32"/>
      <c r="NBK833" s="32"/>
      <c r="NBL833" s="32"/>
      <c r="NBM833" s="32"/>
      <c r="NBN833" s="32"/>
      <c r="NBO833" s="32"/>
      <c r="NBP833" s="32"/>
      <c r="NBQ833" s="32"/>
      <c r="NBR833" s="32"/>
      <c r="NBS833" s="32"/>
      <c r="NBT833" s="32"/>
      <c r="NBU833" s="32"/>
      <c r="NBV833" s="32"/>
      <c r="NBW833" s="32"/>
      <c r="NBX833" s="32"/>
      <c r="NBY833" s="32"/>
      <c r="NBZ833" s="32"/>
      <c r="NCA833" s="32"/>
      <c r="NCB833" s="32"/>
      <c r="NCC833" s="32"/>
      <c r="NCD833" s="32"/>
      <c r="NCE833" s="32"/>
      <c r="NCF833" s="32"/>
      <c r="NCG833" s="32"/>
      <c r="NCH833" s="32"/>
      <c r="NCI833" s="32"/>
      <c r="NCJ833" s="32"/>
      <c r="NCK833" s="32"/>
      <c r="NCL833" s="32"/>
      <c r="NCM833" s="32"/>
      <c r="NCN833" s="32"/>
      <c r="NCO833" s="32"/>
      <c r="NCP833" s="32"/>
      <c r="NCQ833" s="32"/>
      <c r="NCR833" s="32"/>
      <c r="NCS833" s="32"/>
      <c r="NCT833" s="32"/>
      <c r="NCU833" s="32"/>
      <c r="NCV833" s="32"/>
      <c r="NCW833" s="32"/>
      <c r="NCX833" s="32"/>
      <c r="NCY833" s="32"/>
      <c r="NCZ833" s="32"/>
      <c r="NDA833" s="32"/>
      <c r="NDB833" s="32"/>
      <c r="NDC833" s="32"/>
      <c r="NDD833" s="32"/>
      <c r="NDE833" s="32"/>
      <c r="NDF833" s="32"/>
      <c r="NDG833" s="32"/>
      <c r="NDH833" s="32"/>
      <c r="NDI833" s="32"/>
      <c r="NDJ833" s="32"/>
      <c r="NDK833" s="32"/>
      <c r="NDL833" s="32"/>
      <c r="NDM833" s="32"/>
      <c r="NDN833" s="32"/>
      <c r="NDO833" s="32"/>
      <c r="NDP833" s="32"/>
      <c r="NDQ833" s="32"/>
      <c r="NDR833" s="32"/>
      <c r="NDS833" s="32"/>
      <c r="NDT833" s="32"/>
      <c r="NDU833" s="32"/>
      <c r="NDV833" s="32"/>
      <c r="NDW833" s="32"/>
      <c r="NDX833" s="32"/>
      <c r="NDY833" s="32"/>
      <c r="NDZ833" s="32"/>
      <c r="NEA833" s="32"/>
      <c r="NEB833" s="32"/>
      <c r="NEC833" s="32"/>
      <c r="NED833" s="32"/>
      <c r="NEE833" s="32"/>
      <c r="NEF833" s="32"/>
      <c r="NEG833" s="32"/>
      <c r="NEH833" s="32"/>
      <c r="NEI833" s="32"/>
      <c r="NEJ833" s="32"/>
      <c r="NEK833" s="32"/>
      <c r="NEL833" s="32"/>
      <c r="NEM833" s="32"/>
      <c r="NEN833" s="32"/>
      <c r="NEO833" s="32"/>
      <c r="NEP833" s="32"/>
      <c r="NEQ833" s="32"/>
      <c r="NER833" s="32"/>
      <c r="NES833" s="32"/>
      <c r="NET833" s="32"/>
      <c r="NEU833" s="32"/>
      <c r="NEV833" s="32"/>
      <c r="NEW833" s="32"/>
      <c r="NEX833" s="32"/>
      <c r="NEY833" s="32"/>
      <c r="NEZ833" s="32"/>
      <c r="NFA833" s="32"/>
      <c r="NFB833" s="32"/>
      <c r="NFC833" s="32"/>
      <c r="NFD833" s="32"/>
      <c r="NFE833" s="32"/>
      <c r="NFF833" s="32"/>
      <c r="NFG833" s="32"/>
      <c r="NFH833" s="32"/>
      <c r="NFI833" s="32"/>
      <c r="NFJ833" s="32"/>
      <c r="NFK833" s="32"/>
      <c r="NFL833" s="32"/>
      <c r="NFM833" s="32"/>
      <c r="NFN833" s="32"/>
      <c r="NFO833" s="32"/>
      <c r="NFP833" s="32"/>
      <c r="NFQ833" s="32"/>
      <c r="NFR833" s="32"/>
      <c r="NFS833" s="32"/>
      <c r="NFT833" s="32"/>
      <c r="NFU833" s="32"/>
      <c r="NFV833" s="32"/>
      <c r="NFW833" s="32"/>
      <c r="NFX833" s="32"/>
      <c r="NFY833" s="32"/>
      <c r="NFZ833" s="32"/>
      <c r="NGA833" s="32"/>
      <c r="NGB833" s="32"/>
      <c r="NGC833" s="32"/>
      <c r="NGD833" s="32"/>
      <c r="NGE833" s="32"/>
      <c r="NGF833" s="32"/>
      <c r="NGG833" s="32"/>
      <c r="NGH833" s="32"/>
      <c r="NGI833" s="32"/>
      <c r="NGJ833" s="32"/>
      <c r="NGK833" s="32"/>
      <c r="NGL833" s="32"/>
      <c r="NGM833" s="32"/>
      <c r="NGN833" s="32"/>
      <c r="NGO833" s="32"/>
      <c r="NGP833" s="32"/>
      <c r="NGQ833" s="32"/>
      <c r="NGR833" s="32"/>
      <c r="NGS833" s="32"/>
      <c r="NGT833" s="32"/>
      <c r="NGU833" s="32"/>
      <c r="NGV833" s="32"/>
      <c r="NGW833" s="32"/>
      <c r="NGX833" s="32"/>
      <c r="NGY833" s="32"/>
      <c r="NGZ833" s="32"/>
      <c r="NHA833" s="32"/>
      <c r="NHB833" s="32"/>
      <c r="NHC833" s="32"/>
      <c r="NHD833" s="32"/>
      <c r="NHE833" s="32"/>
      <c r="NHF833" s="32"/>
      <c r="NHG833" s="32"/>
      <c r="NHH833" s="32"/>
      <c r="NHI833" s="32"/>
      <c r="NHJ833" s="32"/>
      <c r="NHK833" s="32"/>
      <c r="NHL833" s="32"/>
      <c r="NHM833" s="32"/>
      <c r="NHN833" s="32"/>
      <c r="NHO833" s="32"/>
      <c r="NHP833" s="32"/>
      <c r="NHQ833" s="32"/>
      <c r="NHR833" s="32"/>
      <c r="NHS833" s="32"/>
      <c r="NHT833" s="32"/>
      <c r="NHU833" s="32"/>
      <c r="NHV833" s="32"/>
      <c r="NHW833" s="32"/>
      <c r="NHX833" s="32"/>
      <c r="NHY833" s="32"/>
      <c r="NHZ833" s="32"/>
      <c r="NIA833" s="32"/>
      <c r="NIB833" s="32"/>
      <c r="NIC833" s="32"/>
      <c r="NID833" s="32"/>
      <c r="NIE833" s="32"/>
      <c r="NIF833" s="32"/>
      <c r="NIG833" s="32"/>
      <c r="NIH833" s="32"/>
      <c r="NII833" s="32"/>
      <c r="NIJ833" s="32"/>
      <c r="NIK833" s="32"/>
      <c r="NIL833" s="32"/>
      <c r="NIM833" s="32"/>
      <c r="NIN833" s="32"/>
      <c r="NIO833" s="32"/>
      <c r="NIP833" s="32"/>
      <c r="NIQ833" s="32"/>
      <c r="NIR833" s="32"/>
      <c r="NIS833" s="32"/>
      <c r="NIT833" s="32"/>
      <c r="NIU833" s="32"/>
      <c r="NIV833" s="32"/>
      <c r="NIW833" s="32"/>
      <c r="NIX833" s="32"/>
      <c r="NIY833" s="32"/>
      <c r="NIZ833" s="32"/>
      <c r="NJA833" s="32"/>
      <c r="NJB833" s="32"/>
      <c r="NJC833" s="32"/>
      <c r="NJD833" s="32"/>
      <c r="NJE833" s="32"/>
      <c r="NJF833" s="32"/>
      <c r="NJG833" s="32"/>
      <c r="NJH833" s="32"/>
      <c r="NJI833" s="32"/>
      <c r="NJJ833" s="32"/>
      <c r="NJK833" s="32"/>
      <c r="NJL833" s="32"/>
      <c r="NJM833" s="32"/>
      <c r="NJN833" s="32"/>
      <c r="NJO833" s="32"/>
      <c r="NJP833" s="32"/>
      <c r="NJQ833" s="32"/>
      <c r="NJR833" s="32"/>
      <c r="NJS833" s="32"/>
      <c r="NJT833" s="32"/>
      <c r="NJU833" s="32"/>
      <c r="NJV833" s="32"/>
      <c r="NJW833" s="32"/>
      <c r="NJX833" s="32"/>
      <c r="NJY833" s="32"/>
      <c r="NJZ833" s="32"/>
      <c r="NKA833" s="32"/>
      <c r="NKB833" s="32"/>
      <c r="NKC833" s="32"/>
      <c r="NKD833" s="32"/>
      <c r="NKE833" s="32"/>
      <c r="NKF833" s="32"/>
      <c r="NKG833" s="32"/>
      <c r="NKH833" s="32"/>
      <c r="NKI833" s="32"/>
      <c r="NKJ833" s="32"/>
      <c r="NKK833" s="32"/>
      <c r="NKL833" s="32"/>
      <c r="NKM833" s="32"/>
      <c r="NKN833" s="32"/>
      <c r="NKO833" s="32"/>
      <c r="NKP833" s="32"/>
      <c r="NKQ833" s="32"/>
      <c r="NKR833" s="32"/>
      <c r="NKS833" s="32"/>
      <c r="NKT833" s="32"/>
      <c r="NKU833" s="32"/>
      <c r="NKV833" s="32"/>
      <c r="NKW833" s="32"/>
      <c r="NKX833" s="32"/>
      <c r="NKY833" s="32"/>
      <c r="NKZ833" s="32"/>
      <c r="NLA833" s="32"/>
      <c r="NLB833" s="32"/>
      <c r="NLC833" s="32"/>
      <c r="NLD833" s="32"/>
      <c r="NLE833" s="32"/>
      <c r="NLF833" s="32"/>
      <c r="NLG833" s="32"/>
      <c r="NLH833" s="32"/>
      <c r="NLI833" s="32"/>
      <c r="NLJ833" s="32"/>
      <c r="NLK833" s="32"/>
      <c r="NLL833" s="32"/>
      <c r="NLM833" s="32"/>
      <c r="NLN833" s="32"/>
      <c r="NLO833" s="32"/>
      <c r="NLP833" s="32"/>
      <c r="NLQ833" s="32"/>
      <c r="NLR833" s="32"/>
      <c r="NLS833" s="32"/>
      <c r="NLT833" s="32"/>
      <c r="NLU833" s="32"/>
      <c r="NLV833" s="32"/>
      <c r="NLW833" s="32"/>
      <c r="NLX833" s="32"/>
      <c r="NLY833" s="32"/>
      <c r="NLZ833" s="32"/>
      <c r="NMA833" s="32"/>
      <c r="NMB833" s="32"/>
      <c r="NMC833" s="32"/>
      <c r="NMD833" s="32"/>
      <c r="NME833" s="32"/>
      <c r="NMF833" s="32"/>
      <c r="NMG833" s="32"/>
      <c r="NMH833" s="32"/>
      <c r="NMI833" s="32"/>
      <c r="NMJ833" s="32"/>
      <c r="NMK833" s="32"/>
      <c r="NML833" s="32"/>
      <c r="NMM833" s="32"/>
      <c r="NMN833" s="32"/>
      <c r="NMO833" s="32"/>
      <c r="NMP833" s="32"/>
      <c r="NMQ833" s="32"/>
      <c r="NMR833" s="32"/>
      <c r="NMS833" s="32"/>
      <c r="NMT833" s="32"/>
      <c r="NMU833" s="32"/>
      <c r="NMV833" s="32"/>
      <c r="NMW833" s="32"/>
      <c r="NMX833" s="32"/>
      <c r="NMY833" s="32"/>
      <c r="NMZ833" s="32"/>
      <c r="NNA833" s="32"/>
      <c r="NNB833" s="32"/>
      <c r="NNC833" s="32"/>
      <c r="NND833" s="32"/>
      <c r="NNE833" s="32"/>
      <c r="NNF833" s="32"/>
      <c r="NNG833" s="32"/>
      <c r="NNH833" s="32"/>
      <c r="NNI833" s="32"/>
      <c r="NNJ833" s="32"/>
      <c r="NNK833" s="32"/>
      <c r="NNL833" s="32"/>
      <c r="NNM833" s="32"/>
      <c r="NNN833" s="32"/>
      <c r="NNO833" s="32"/>
      <c r="NNP833" s="32"/>
      <c r="NNQ833" s="32"/>
      <c r="NNR833" s="32"/>
      <c r="NNS833" s="32"/>
      <c r="NNT833" s="32"/>
      <c r="NNU833" s="32"/>
      <c r="NNV833" s="32"/>
      <c r="NNW833" s="32"/>
      <c r="NNX833" s="32"/>
      <c r="NNY833" s="32"/>
      <c r="NNZ833" s="32"/>
      <c r="NOA833" s="32"/>
      <c r="NOB833" s="32"/>
      <c r="NOC833" s="32"/>
      <c r="NOD833" s="32"/>
      <c r="NOE833" s="32"/>
      <c r="NOF833" s="32"/>
      <c r="NOG833" s="32"/>
      <c r="NOH833" s="32"/>
      <c r="NOI833" s="32"/>
      <c r="NOJ833" s="32"/>
      <c r="NOK833" s="32"/>
      <c r="NOL833" s="32"/>
      <c r="NOM833" s="32"/>
      <c r="NON833" s="32"/>
      <c r="NOO833" s="32"/>
      <c r="NOP833" s="32"/>
      <c r="NOQ833" s="32"/>
      <c r="NOR833" s="32"/>
      <c r="NOS833" s="32"/>
      <c r="NOT833" s="32"/>
      <c r="NOU833" s="32"/>
      <c r="NOV833" s="32"/>
      <c r="NOW833" s="32"/>
      <c r="NOX833" s="32"/>
      <c r="NOY833" s="32"/>
      <c r="NOZ833" s="32"/>
      <c r="NPA833" s="32"/>
      <c r="NPB833" s="32"/>
      <c r="NPC833" s="32"/>
      <c r="NPD833" s="32"/>
      <c r="NPE833" s="32"/>
      <c r="NPF833" s="32"/>
      <c r="NPG833" s="32"/>
      <c r="NPH833" s="32"/>
      <c r="NPI833" s="32"/>
      <c r="NPJ833" s="32"/>
      <c r="NPK833" s="32"/>
      <c r="NPL833" s="32"/>
      <c r="NPM833" s="32"/>
      <c r="NPN833" s="32"/>
      <c r="NPO833" s="32"/>
      <c r="NPP833" s="32"/>
      <c r="NPQ833" s="32"/>
      <c r="NPR833" s="32"/>
      <c r="NPS833" s="32"/>
      <c r="NPT833" s="32"/>
      <c r="NPU833" s="32"/>
      <c r="NPV833" s="32"/>
      <c r="NPW833" s="32"/>
      <c r="NPX833" s="32"/>
      <c r="NPY833" s="32"/>
      <c r="NPZ833" s="32"/>
      <c r="NQA833" s="32"/>
      <c r="NQB833" s="32"/>
      <c r="NQC833" s="32"/>
      <c r="NQD833" s="32"/>
      <c r="NQE833" s="32"/>
      <c r="NQF833" s="32"/>
      <c r="NQG833" s="32"/>
      <c r="NQH833" s="32"/>
      <c r="NQI833" s="32"/>
      <c r="NQJ833" s="32"/>
      <c r="NQK833" s="32"/>
      <c r="NQL833" s="32"/>
      <c r="NQM833" s="32"/>
      <c r="NQN833" s="32"/>
      <c r="NQO833" s="32"/>
      <c r="NQP833" s="32"/>
      <c r="NQQ833" s="32"/>
      <c r="NQR833" s="32"/>
      <c r="NQS833" s="32"/>
      <c r="NQT833" s="32"/>
      <c r="NQU833" s="32"/>
      <c r="NQV833" s="32"/>
      <c r="NQW833" s="32"/>
      <c r="NQX833" s="32"/>
      <c r="NQY833" s="32"/>
      <c r="NQZ833" s="32"/>
      <c r="NRA833" s="32"/>
      <c r="NRB833" s="32"/>
      <c r="NRC833" s="32"/>
      <c r="NRD833" s="32"/>
      <c r="NRE833" s="32"/>
      <c r="NRF833" s="32"/>
      <c r="NRG833" s="32"/>
      <c r="NRH833" s="32"/>
      <c r="NRI833" s="32"/>
      <c r="NRJ833" s="32"/>
      <c r="NRK833" s="32"/>
      <c r="NRL833" s="32"/>
      <c r="NRM833" s="32"/>
      <c r="NRN833" s="32"/>
      <c r="NRO833" s="32"/>
      <c r="NRP833" s="32"/>
      <c r="NRQ833" s="32"/>
      <c r="NRR833" s="32"/>
      <c r="NRS833" s="32"/>
      <c r="NRT833" s="32"/>
      <c r="NRU833" s="32"/>
      <c r="NRV833" s="32"/>
      <c r="NRW833" s="32"/>
      <c r="NRX833" s="32"/>
      <c r="NRY833" s="32"/>
      <c r="NRZ833" s="32"/>
      <c r="NSA833" s="32"/>
      <c r="NSB833" s="32"/>
      <c r="NSC833" s="32"/>
      <c r="NSD833" s="32"/>
      <c r="NSE833" s="32"/>
      <c r="NSF833" s="32"/>
      <c r="NSG833" s="32"/>
      <c r="NSH833" s="32"/>
      <c r="NSI833" s="32"/>
      <c r="NSJ833" s="32"/>
      <c r="NSK833" s="32"/>
      <c r="NSL833" s="32"/>
      <c r="NSM833" s="32"/>
      <c r="NSN833" s="32"/>
      <c r="NSO833" s="32"/>
      <c r="NSP833" s="32"/>
      <c r="NSQ833" s="32"/>
      <c r="NSR833" s="32"/>
      <c r="NSS833" s="32"/>
      <c r="NST833" s="32"/>
      <c r="NSU833" s="32"/>
      <c r="NSV833" s="32"/>
      <c r="NSW833" s="32"/>
      <c r="NSX833" s="32"/>
      <c r="NSY833" s="32"/>
      <c r="NSZ833" s="32"/>
      <c r="NTA833" s="32"/>
      <c r="NTB833" s="32"/>
      <c r="NTC833" s="32"/>
      <c r="NTD833" s="32"/>
      <c r="NTE833" s="32"/>
      <c r="NTF833" s="32"/>
      <c r="NTG833" s="32"/>
      <c r="NTH833" s="32"/>
      <c r="NTI833" s="32"/>
      <c r="NTJ833" s="32"/>
      <c r="NTK833" s="32"/>
      <c r="NTL833" s="32"/>
      <c r="NTM833" s="32"/>
      <c r="NTN833" s="32"/>
      <c r="NTO833" s="32"/>
      <c r="NTP833" s="32"/>
      <c r="NTQ833" s="32"/>
      <c r="NTR833" s="32"/>
      <c r="NTS833" s="32"/>
      <c r="NTT833" s="32"/>
      <c r="NTU833" s="32"/>
      <c r="NTV833" s="32"/>
      <c r="NTW833" s="32"/>
      <c r="NTX833" s="32"/>
      <c r="NTY833" s="32"/>
      <c r="NTZ833" s="32"/>
      <c r="NUA833" s="32"/>
      <c r="NUB833" s="32"/>
      <c r="NUC833" s="32"/>
      <c r="NUD833" s="32"/>
      <c r="NUE833" s="32"/>
      <c r="NUF833" s="32"/>
      <c r="NUG833" s="32"/>
      <c r="NUH833" s="32"/>
      <c r="NUI833" s="32"/>
      <c r="NUJ833" s="32"/>
      <c r="NUK833" s="32"/>
      <c r="NUL833" s="32"/>
      <c r="NUM833" s="32"/>
      <c r="NUN833" s="32"/>
      <c r="NUO833" s="32"/>
      <c r="NUP833" s="32"/>
      <c r="NUQ833" s="32"/>
      <c r="NUR833" s="32"/>
      <c r="NUS833" s="32"/>
      <c r="NUT833" s="32"/>
      <c r="NUU833" s="32"/>
      <c r="NUV833" s="32"/>
      <c r="NUW833" s="32"/>
      <c r="NUX833" s="32"/>
      <c r="NUY833" s="32"/>
      <c r="NUZ833" s="32"/>
      <c r="NVA833" s="32"/>
      <c r="NVB833" s="32"/>
      <c r="NVC833" s="32"/>
      <c r="NVD833" s="32"/>
      <c r="NVE833" s="32"/>
      <c r="NVF833" s="32"/>
      <c r="NVG833" s="32"/>
      <c r="NVH833" s="32"/>
      <c r="NVI833" s="32"/>
      <c r="NVJ833" s="32"/>
      <c r="NVK833" s="32"/>
      <c r="NVL833" s="32"/>
      <c r="NVM833" s="32"/>
      <c r="NVN833" s="32"/>
      <c r="NVO833" s="32"/>
      <c r="NVP833" s="32"/>
      <c r="NVQ833" s="32"/>
      <c r="NVR833" s="32"/>
      <c r="NVS833" s="32"/>
      <c r="NVT833" s="32"/>
      <c r="NVU833" s="32"/>
      <c r="NVV833" s="32"/>
      <c r="NVW833" s="32"/>
      <c r="NVX833" s="32"/>
      <c r="NVY833" s="32"/>
      <c r="NVZ833" s="32"/>
      <c r="NWA833" s="32"/>
      <c r="NWB833" s="32"/>
      <c r="NWC833" s="32"/>
      <c r="NWD833" s="32"/>
      <c r="NWE833" s="32"/>
      <c r="NWF833" s="32"/>
      <c r="NWG833" s="32"/>
      <c r="NWH833" s="32"/>
      <c r="NWI833" s="32"/>
      <c r="NWJ833" s="32"/>
      <c r="NWK833" s="32"/>
      <c r="NWL833" s="32"/>
      <c r="NWM833" s="32"/>
      <c r="NWN833" s="32"/>
      <c r="NWO833" s="32"/>
      <c r="NWP833" s="32"/>
      <c r="NWQ833" s="32"/>
      <c r="NWR833" s="32"/>
      <c r="NWS833" s="32"/>
      <c r="NWT833" s="32"/>
      <c r="NWU833" s="32"/>
      <c r="NWV833" s="32"/>
      <c r="NWW833" s="32"/>
      <c r="NWX833" s="32"/>
      <c r="NWY833" s="32"/>
      <c r="NWZ833" s="32"/>
      <c r="NXA833" s="32"/>
      <c r="NXB833" s="32"/>
      <c r="NXC833" s="32"/>
      <c r="NXD833" s="32"/>
      <c r="NXE833" s="32"/>
      <c r="NXF833" s="32"/>
      <c r="NXG833" s="32"/>
      <c r="NXH833" s="32"/>
      <c r="NXI833" s="32"/>
      <c r="NXJ833" s="32"/>
      <c r="NXK833" s="32"/>
      <c r="NXL833" s="32"/>
      <c r="NXM833" s="32"/>
      <c r="NXN833" s="32"/>
      <c r="NXO833" s="32"/>
      <c r="NXP833" s="32"/>
      <c r="NXQ833" s="32"/>
      <c r="NXR833" s="32"/>
      <c r="NXS833" s="32"/>
      <c r="NXT833" s="32"/>
      <c r="NXU833" s="32"/>
      <c r="NXV833" s="32"/>
      <c r="NXW833" s="32"/>
      <c r="NXX833" s="32"/>
      <c r="NXY833" s="32"/>
      <c r="NXZ833" s="32"/>
      <c r="NYA833" s="32"/>
      <c r="NYB833" s="32"/>
      <c r="NYC833" s="32"/>
      <c r="NYD833" s="32"/>
      <c r="NYE833" s="32"/>
      <c r="NYF833" s="32"/>
      <c r="NYG833" s="32"/>
      <c r="NYH833" s="32"/>
      <c r="NYI833" s="32"/>
      <c r="NYJ833" s="32"/>
      <c r="NYK833" s="32"/>
      <c r="NYL833" s="32"/>
      <c r="NYM833" s="32"/>
      <c r="NYN833" s="32"/>
      <c r="NYO833" s="32"/>
      <c r="NYP833" s="32"/>
      <c r="NYQ833" s="32"/>
      <c r="NYR833" s="32"/>
      <c r="NYS833" s="32"/>
      <c r="NYT833" s="32"/>
      <c r="NYU833" s="32"/>
      <c r="NYV833" s="32"/>
      <c r="NYW833" s="32"/>
      <c r="NYX833" s="32"/>
      <c r="NYY833" s="32"/>
      <c r="NYZ833" s="32"/>
      <c r="NZA833" s="32"/>
      <c r="NZB833" s="32"/>
      <c r="NZC833" s="32"/>
      <c r="NZD833" s="32"/>
      <c r="NZE833" s="32"/>
      <c r="NZF833" s="32"/>
      <c r="NZG833" s="32"/>
      <c r="NZH833" s="32"/>
      <c r="NZI833" s="32"/>
      <c r="NZJ833" s="32"/>
      <c r="NZK833" s="32"/>
      <c r="NZL833" s="32"/>
      <c r="NZM833" s="32"/>
      <c r="NZN833" s="32"/>
      <c r="NZO833" s="32"/>
      <c r="NZP833" s="32"/>
      <c r="NZQ833" s="32"/>
      <c r="NZR833" s="32"/>
      <c r="NZS833" s="32"/>
      <c r="NZT833" s="32"/>
      <c r="NZU833" s="32"/>
      <c r="NZV833" s="32"/>
      <c r="NZW833" s="32"/>
      <c r="NZX833" s="32"/>
      <c r="NZY833" s="32"/>
      <c r="NZZ833" s="32"/>
      <c r="OAA833" s="32"/>
      <c r="OAB833" s="32"/>
      <c r="OAC833" s="32"/>
      <c r="OAD833" s="32"/>
      <c r="OAE833" s="32"/>
      <c r="OAF833" s="32"/>
      <c r="OAG833" s="32"/>
      <c r="OAH833" s="32"/>
      <c r="OAI833" s="32"/>
      <c r="OAJ833" s="32"/>
      <c r="OAK833" s="32"/>
      <c r="OAL833" s="32"/>
      <c r="OAM833" s="32"/>
      <c r="OAN833" s="32"/>
      <c r="OAO833" s="32"/>
      <c r="OAP833" s="32"/>
      <c r="OAQ833" s="32"/>
      <c r="OAR833" s="32"/>
      <c r="OAS833" s="32"/>
      <c r="OAT833" s="32"/>
      <c r="OAU833" s="32"/>
      <c r="OAV833" s="32"/>
      <c r="OAW833" s="32"/>
      <c r="OAX833" s="32"/>
      <c r="OAY833" s="32"/>
      <c r="OAZ833" s="32"/>
      <c r="OBA833" s="32"/>
      <c r="OBB833" s="32"/>
      <c r="OBC833" s="32"/>
      <c r="OBD833" s="32"/>
      <c r="OBE833" s="32"/>
      <c r="OBF833" s="32"/>
      <c r="OBG833" s="32"/>
      <c r="OBH833" s="32"/>
      <c r="OBI833" s="32"/>
      <c r="OBJ833" s="32"/>
      <c r="OBK833" s="32"/>
      <c r="OBL833" s="32"/>
      <c r="OBM833" s="32"/>
      <c r="OBN833" s="32"/>
      <c r="OBO833" s="32"/>
      <c r="OBP833" s="32"/>
      <c r="OBQ833" s="32"/>
      <c r="OBR833" s="32"/>
      <c r="OBS833" s="32"/>
      <c r="OBT833" s="32"/>
      <c r="OBU833" s="32"/>
      <c r="OBV833" s="32"/>
      <c r="OBW833" s="32"/>
      <c r="OBX833" s="32"/>
      <c r="OBY833" s="32"/>
      <c r="OBZ833" s="32"/>
      <c r="OCA833" s="32"/>
      <c r="OCB833" s="32"/>
      <c r="OCC833" s="32"/>
      <c r="OCD833" s="32"/>
      <c r="OCE833" s="32"/>
      <c r="OCF833" s="32"/>
      <c r="OCG833" s="32"/>
      <c r="OCH833" s="32"/>
      <c r="OCI833" s="32"/>
      <c r="OCJ833" s="32"/>
      <c r="OCK833" s="32"/>
      <c r="OCL833" s="32"/>
      <c r="OCM833" s="32"/>
      <c r="OCN833" s="32"/>
      <c r="OCO833" s="32"/>
      <c r="OCP833" s="32"/>
      <c r="OCQ833" s="32"/>
      <c r="OCR833" s="32"/>
      <c r="OCS833" s="32"/>
      <c r="OCT833" s="32"/>
      <c r="OCU833" s="32"/>
      <c r="OCV833" s="32"/>
      <c r="OCW833" s="32"/>
      <c r="OCX833" s="32"/>
      <c r="OCY833" s="32"/>
      <c r="OCZ833" s="32"/>
      <c r="ODA833" s="32"/>
      <c r="ODB833" s="32"/>
      <c r="ODC833" s="32"/>
      <c r="ODD833" s="32"/>
      <c r="ODE833" s="32"/>
      <c r="ODF833" s="32"/>
      <c r="ODG833" s="32"/>
      <c r="ODH833" s="32"/>
      <c r="ODI833" s="32"/>
      <c r="ODJ833" s="32"/>
      <c r="ODK833" s="32"/>
      <c r="ODL833" s="32"/>
      <c r="ODM833" s="32"/>
      <c r="ODN833" s="32"/>
      <c r="ODO833" s="32"/>
      <c r="ODP833" s="32"/>
      <c r="ODQ833" s="32"/>
      <c r="ODR833" s="32"/>
      <c r="ODS833" s="32"/>
      <c r="ODT833" s="32"/>
      <c r="ODU833" s="32"/>
      <c r="ODV833" s="32"/>
      <c r="ODW833" s="32"/>
      <c r="ODX833" s="32"/>
      <c r="ODY833" s="32"/>
      <c r="ODZ833" s="32"/>
      <c r="OEA833" s="32"/>
      <c r="OEB833" s="32"/>
      <c r="OEC833" s="32"/>
      <c r="OED833" s="32"/>
      <c r="OEE833" s="32"/>
      <c r="OEF833" s="32"/>
      <c r="OEG833" s="32"/>
      <c r="OEH833" s="32"/>
      <c r="OEI833" s="32"/>
      <c r="OEJ833" s="32"/>
      <c r="OEK833" s="32"/>
      <c r="OEL833" s="32"/>
      <c r="OEM833" s="32"/>
      <c r="OEN833" s="32"/>
      <c r="OEO833" s="32"/>
      <c r="OEP833" s="32"/>
      <c r="OEQ833" s="32"/>
      <c r="OER833" s="32"/>
      <c r="OES833" s="32"/>
      <c r="OET833" s="32"/>
      <c r="OEU833" s="32"/>
      <c r="OEV833" s="32"/>
      <c r="OEW833" s="32"/>
      <c r="OEX833" s="32"/>
      <c r="OEY833" s="32"/>
      <c r="OEZ833" s="32"/>
      <c r="OFA833" s="32"/>
      <c r="OFB833" s="32"/>
      <c r="OFC833" s="32"/>
      <c r="OFD833" s="32"/>
      <c r="OFE833" s="32"/>
      <c r="OFF833" s="32"/>
      <c r="OFG833" s="32"/>
      <c r="OFH833" s="32"/>
      <c r="OFI833" s="32"/>
      <c r="OFJ833" s="32"/>
      <c r="OFK833" s="32"/>
      <c r="OFL833" s="32"/>
      <c r="OFM833" s="32"/>
      <c r="OFN833" s="32"/>
      <c r="OFO833" s="32"/>
      <c r="OFP833" s="32"/>
      <c r="OFQ833" s="32"/>
      <c r="OFR833" s="32"/>
      <c r="OFS833" s="32"/>
      <c r="OFT833" s="32"/>
      <c r="OFU833" s="32"/>
      <c r="OFV833" s="32"/>
      <c r="OFW833" s="32"/>
      <c r="OFX833" s="32"/>
      <c r="OFY833" s="32"/>
      <c r="OFZ833" s="32"/>
      <c r="OGA833" s="32"/>
      <c r="OGB833" s="32"/>
      <c r="OGC833" s="32"/>
      <c r="OGD833" s="32"/>
      <c r="OGE833" s="32"/>
      <c r="OGF833" s="32"/>
      <c r="OGG833" s="32"/>
      <c r="OGH833" s="32"/>
      <c r="OGI833" s="32"/>
      <c r="OGJ833" s="32"/>
      <c r="OGK833" s="32"/>
      <c r="OGL833" s="32"/>
      <c r="OGM833" s="32"/>
      <c r="OGN833" s="32"/>
      <c r="OGO833" s="32"/>
      <c r="OGP833" s="32"/>
      <c r="OGQ833" s="32"/>
      <c r="OGR833" s="32"/>
      <c r="OGS833" s="32"/>
      <c r="OGT833" s="32"/>
      <c r="OGU833" s="32"/>
      <c r="OGV833" s="32"/>
      <c r="OGW833" s="32"/>
      <c r="OGX833" s="32"/>
      <c r="OGY833" s="32"/>
      <c r="OGZ833" s="32"/>
      <c r="OHA833" s="32"/>
      <c r="OHB833" s="32"/>
      <c r="OHC833" s="32"/>
      <c r="OHD833" s="32"/>
      <c r="OHE833" s="32"/>
      <c r="OHF833" s="32"/>
      <c r="OHG833" s="32"/>
      <c r="OHH833" s="32"/>
      <c r="OHI833" s="32"/>
      <c r="OHJ833" s="32"/>
      <c r="OHK833" s="32"/>
      <c r="OHL833" s="32"/>
      <c r="OHM833" s="32"/>
      <c r="OHN833" s="32"/>
      <c r="OHO833" s="32"/>
      <c r="OHP833" s="32"/>
      <c r="OHQ833" s="32"/>
      <c r="OHR833" s="32"/>
      <c r="OHS833" s="32"/>
      <c r="OHT833" s="32"/>
      <c r="OHU833" s="32"/>
      <c r="OHV833" s="32"/>
      <c r="OHW833" s="32"/>
      <c r="OHX833" s="32"/>
      <c r="OHY833" s="32"/>
      <c r="OHZ833" s="32"/>
      <c r="OIA833" s="32"/>
      <c r="OIB833" s="32"/>
      <c r="OIC833" s="32"/>
      <c r="OID833" s="32"/>
      <c r="OIE833" s="32"/>
      <c r="OIF833" s="32"/>
      <c r="OIG833" s="32"/>
      <c r="OIH833" s="32"/>
      <c r="OII833" s="32"/>
      <c r="OIJ833" s="32"/>
      <c r="OIK833" s="32"/>
      <c r="OIL833" s="32"/>
      <c r="OIM833" s="32"/>
      <c r="OIN833" s="32"/>
      <c r="OIO833" s="32"/>
      <c r="OIP833" s="32"/>
      <c r="OIQ833" s="32"/>
      <c r="OIR833" s="32"/>
      <c r="OIS833" s="32"/>
      <c r="OIT833" s="32"/>
      <c r="OIU833" s="32"/>
      <c r="OIV833" s="32"/>
      <c r="OIW833" s="32"/>
      <c r="OIX833" s="32"/>
      <c r="OIY833" s="32"/>
      <c r="OIZ833" s="32"/>
      <c r="OJA833" s="32"/>
      <c r="OJB833" s="32"/>
      <c r="OJC833" s="32"/>
      <c r="OJD833" s="32"/>
      <c r="OJE833" s="32"/>
      <c r="OJF833" s="32"/>
      <c r="OJG833" s="32"/>
      <c r="OJH833" s="32"/>
      <c r="OJI833" s="32"/>
      <c r="OJJ833" s="32"/>
      <c r="OJK833" s="32"/>
      <c r="OJL833" s="32"/>
      <c r="OJM833" s="32"/>
      <c r="OJN833" s="32"/>
      <c r="OJO833" s="32"/>
      <c r="OJP833" s="32"/>
      <c r="OJQ833" s="32"/>
      <c r="OJR833" s="32"/>
      <c r="OJS833" s="32"/>
      <c r="OJT833" s="32"/>
      <c r="OJU833" s="32"/>
      <c r="OJV833" s="32"/>
      <c r="OJW833" s="32"/>
      <c r="OJX833" s="32"/>
      <c r="OJY833" s="32"/>
      <c r="OJZ833" s="32"/>
      <c r="OKA833" s="32"/>
      <c r="OKB833" s="32"/>
      <c r="OKC833" s="32"/>
      <c r="OKD833" s="32"/>
      <c r="OKE833" s="32"/>
      <c r="OKF833" s="32"/>
      <c r="OKG833" s="32"/>
      <c r="OKH833" s="32"/>
      <c r="OKI833" s="32"/>
      <c r="OKJ833" s="32"/>
      <c r="OKK833" s="32"/>
      <c r="OKL833" s="32"/>
      <c r="OKM833" s="32"/>
      <c r="OKN833" s="32"/>
      <c r="OKO833" s="32"/>
      <c r="OKP833" s="32"/>
      <c r="OKQ833" s="32"/>
      <c r="OKR833" s="32"/>
      <c r="OKS833" s="32"/>
      <c r="OKT833" s="32"/>
      <c r="OKU833" s="32"/>
      <c r="OKV833" s="32"/>
      <c r="OKW833" s="32"/>
      <c r="OKX833" s="32"/>
      <c r="OKY833" s="32"/>
      <c r="OKZ833" s="32"/>
      <c r="OLA833" s="32"/>
      <c r="OLB833" s="32"/>
      <c r="OLC833" s="32"/>
      <c r="OLD833" s="32"/>
      <c r="OLE833" s="32"/>
      <c r="OLF833" s="32"/>
      <c r="OLG833" s="32"/>
      <c r="OLH833" s="32"/>
      <c r="OLI833" s="32"/>
      <c r="OLJ833" s="32"/>
      <c r="OLK833" s="32"/>
      <c r="OLL833" s="32"/>
      <c r="OLM833" s="32"/>
      <c r="OLN833" s="32"/>
      <c r="OLO833" s="32"/>
      <c r="OLP833" s="32"/>
      <c r="OLQ833" s="32"/>
      <c r="OLR833" s="32"/>
      <c r="OLS833" s="32"/>
      <c r="OLT833" s="32"/>
      <c r="OLU833" s="32"/>
      <c r="OLV833" s="32"/>
      <c r="OLW833" s="32"/>
      <c r="OLX833" s="32"/>
      <c r="OLY833" s="32"/>
      <c r="OLZ833" s="32"/>
      <c r="OMA833" s="32"/>
      <c r="OMB833" s="32"/>
      <c r="OMC833" s="32"/>
      <c r="OMD833" s="32"/>
      <c r="OME833" s="32"/>
      <c r="OMF833" s="32"/>
      <c r="OMG833" s="32"/>
      <c r="OMH833" s="32"/>
      <c r="OMI833" s="32"/>
      <c r="OMJ833" s="32"/>
      <c r="OMK833" s="32"/>
      <c r="OML833" s="32"/>
      <c r="OMM833" s="32"/>
      <c r="OMN833" s="32"/>
      <c r="OMO833" s="32"/>
      <c r="OMP833" s="32"/>
      <c r="OMQ833" s="32"/>
      <c r="OMR833" s="32"/>
      <c r="OMS833" s="32"/>
      <c r="OMT833" s="32"/>
      <c r="OMU833" s="32"/>
      <c r="OMV833" s="32"/>
      <c r="OMW833" s="32"/>
      <c r="OMX833" s="32"/>
      <c r="OMY833" s="32"/>
      <c r="OMZ833" s="32"/>
      <c r="ONA833" s="32"/>
      <c r="ONB833" s="32"/>
      <c r="ONC833" s="32"/>
      <c r="OND833" s="32"/>
      <c r="ONE833" s="32"/>
      <c r="ONF833" s="32"/>
      <c r="ONG833" s="32"/>
      <c r="ONH833" s="32"/>
      <c r="ONI833" s="32"/>
      <c r="ONJ833" s="32"/>
      <c r="ONK833" s="32"/>
      <c r="ONL833" s="32"/>
      <c r="ONM833" s="32"/>
      <c r="ONN833" s="32"/>
      <c r="ONO833" s="32"/>
      <c r="ONP833" s="32"/>
      <c r="ONQ833" s="32"/>
      <c r="ONR833" s="32"/>
      <c r="ONS833" s="32"/>
      <c r="ONT833" s="32"/>
      <c r="ONU833" s="32"/>
      <c r="ONV833" s="32"/>
      <c r="ONW833" s="32"/>
      <c r="ONX833" s="32"/>
      <c r="ONY833" s="32"/>
      <c r="ONZ833" s="32"/>
      <c r="OOA833" s="32"/>
      <c r="OOB833" s="32"/>
      <c r="OOC833" s="32"/>
      <c r="OOD833" s="32"/>
      <c r="OOE833" s="32"/>
      <c r="OOF833" s="32"/>
      <c r="OOG833" s="32"/>
      <c r="OOH833" s="32"/>
      <c r="OOI833" s="32"/>
      <c r="OOJ833" s="32"/>
      <c r="OOK833" s="32"/>
      <c r="OOL833" s="32"/>
      <c r="OOM833" s="32"/>
      <c r="OON833" s="32"/>
      <c r="OOO833" s="32"/>
      <c r="OOP833" s="32"/>
      <c r="OOQ833" s="32"/>
      <c r="OOR833" s="32"/>
      <c r="OOS833" s="32"/>
      <c r="OOT833" s="32"/>
      <c r="OOU833" s="32"/>
      <c r="OOV833" s="32"/>
      <c r="OOW833" s="32"/>
      <c r="OOX833" s="32"/>
      <c r="OOY833" s="32"/>
      <c r="OOZ833" s="32"/>
      <c r="OPA833" s="32"/>
      <c r="OPB833" s="32"/>
      <c r="OPC833" s="32"/>
      <c r="OPD833" s="32"/>
      <c r="OPE833" s="32"/>
      <c r="OPF833" s="32"/>
      <c r="OPG833" s="32"/>
      <c r="OPH833" s="32"/>
      <c r="OPI833" s="32"/>
      <c r="OPJ833" s="32"/>
      <c r="OPK833" s="32"/>
      <c r="OPL833" s="32"/>
      <c r="OPM833" s="32"/>
      <c r="OPN833" s="32"/>
      <c r="OPO833" s="32"/>
      <c r="OPP833" s="32"/>
      <c r="OPQ833" s="32"/>
      <c r="OPR833" s="32"/>
      <c r="OPS833" s="32"/>
      <c r="OPT833" s="32"/>
      <c r="OPU833" s="32"/>
      <c r="OPV833" s="32"/>
      <c r="OPW833" s="32"/>
      <c r="OPX833" s="32"/>
      <c r="OPY833" s="32"/>
      <c r="OPZ833" s="32"/>
      <c r="OQA833" s="32"/>
      <c r="OQB833" s="32"/>
      <c r="OQC833" s="32"/>
      <c r="OQD833" s="32"/>
      <c r="OQE833" s="32"/>
      <c r="OQF833" s="32"/>
      <c r="OQG833" s="32"/>
      <c r="OQH833" s="32"/>
      <c r="OQI833" s="32"/>
      <c r="OQJ833" s="32"/>
      <c r="OQK833" s="32"/>
      <c r="OQL833" s="32"/>
      <c r="OQM833" s="32"/>
      <c r="OQN833" s="32"/>
      <c r="OQO833" s="32"/>
      <c r="OQP833" s="32"/>
      <c r="OQQ833" s="32"/>
      <c r="OQR833" s="32"/>
      <c r="OQS833" s="32"/>
      <c r="OQT833" s="32"/>
      <c r="OQU833" s="32"/>
      <c r="OQV833" s="32"/>
      <c r="OQW833" s="32"/>
      <c r="OQX833" s="32"/>
      <c r="OQY833" s="32"/>
      <c r="OQZ833" s="32"/>
      <c r="ORA833" s="32"/>
      <c r="ORB833" s="32"/>
      <c r="ORC833" s="32"/>
      <c r="ORD833" s="32"/>
      <c r="ORE833" s="32"/>
      <c r="ORF833" s="32"/>
      <c r="ORG833" s="32"/>
      <c r="ORH833" s="32"/>
      <c r="ORI833" s="32"/>
      <c r="ORJ833" s="32"/>
      <c r="ORK833" s="32"/>
      <c r="ORL833" s="32"/>
      <c r="ORM833" s="32"/>
      <c r="ORN833" s="32"/>
      <c r="ORO833" s="32"/>
      <c r="ORP833" s="32"/>
      <c r="ORQ833" s="32"/>
      <c r="ORR833" s="32"/>
      <c r="ORS833" s="32"/>
      <c r="ORT833" s="32"/>
      <c r="ORU833" s="32"/>
      <c r="ORV833" s="32"/>
      <c r="ORW833" s="32"/>
      <c r="ORX833" s="32"/>
      <c r="ORY833" s="32"/>
      <c r="ORZ833" s="32"/>
      <c r="OSA833" s="32"/>
      <c r="OSB833" s="32"/>
      <c r="OSC833" s="32"/>
      <c r="OSD833" s="32"/>
      <c r="OSE833" s="32"/>
      <c r="OSF833" s="32"/>
      <c r="OSG833" s="32"/>
      <c r="OSH833" s="32"/>
      <c r="OSI833" s="32"/>
      <c r="OSJ833" s="32"/>
      <c r="OSK833" s="32"/>
      <c r="OSL833" s="32"/>
      <c r="OSM833" s="32"/>
      <c r="OSN833" s="32"/>
      <c r="OSO833" s="32"/>
      <c r="OSP833" s="32"/>
      <c r="OSQ833" s="32"/>
      <c r="OSR833" s="32"/>
      <c r="OSS833" s="32"/>
      <c r="OST833" s="32"/>
      <c r="OSU833" s="32"/>
      <c r="OSV833" s="32"/>
      <c r="OSW833" s="32"/>
      <c r="OSX833" s="32"/>
      <c r="OSY833" s="32"/>
      <c r="OSZ833" s="32"/>
      <c r="OTA833" s="32"/>
      <c r="OTB833" s="32"/>
      <c r="OTC833" s="32"/>
      <c r="OTD833" s="32"/>
      <c r="OTE833" s="32"/>
      <c r="OTF833" s="32"/>
      <c r="OTG833" s="32"/>
      <c r="OTH833" s="32"/>
      <c r="OTI833" s="32"/>
      <c r="OTJ833" s="32"/>
      <c r="OTK833" s="32"/>
      <c r="OTL833" s="32"/>
      <c r="OTM833" s="32"/>
      <c r="OTN833" s="32"/>
      <c r="OTO833" s="32"/>
      <c r="OTP833" s="32"/>
      <c r="OTQ833" s="32"/>
      <c r="OTR833" s="32"/>
      <c r="OTS833" s="32"/>
      <c r="OTT833" s="32"/>
      <c r="OTU833" s="32"/>
      <c r="OTV833" s="32"/>
      <c r="OTW833" s="32"/>
      <c r="OTX833" s="32"/>
      <c r="OTY833" s="32"/>
      <c r="OTZ833" s="32"/>
      <c r="OUA833" s="32"/>
      <c r="OUB833" s="32"/>
      <c r="OUC833" s="32"/>
      <c r="OUD833" s="32"/>
      <c r="OUE833" s="32"/>
      <c r="OUF833" s="32"/>
      <c r="OUG833" s="32"/>
      <c r="OUH833" s="32"/>
      <c r="OUI833" s="32"/>
      <c r="OUJ833" s="32"/>
      <c r="OUK833" s="32"/>
      <c r="OUL833" s="32"/>
      <c r="OUM833" s="32"/>
      <c r="OUN833" s="32"/>
      <c r="OUO833" s="32"/>
      <c r="OUP833" s="32"/>
      <c r="OUQ833" s="32"/>
      <c r="OUR833" s="32"/>
      <c r="OUS833" s="32"/>
      <c r="OUT833" s="32"/>
      <c r="OUU833" s="32"/>
      <c r="OUV833" s="32"/>
      <c r="OUW833" s="32"/>
      <c r="OUX833" s="32"/>
      <c r="OUY833" s="32"/>
      <c r="OUZ833" s="32"/>
      <c r="OVA833" s="32"/>
      <c r="OVB833" s="32"/>
      <c r="OVC833" s="32"/>
      <c r="OVD833" s="32"/>
      <c r="OVE833" s="32"/>
      <c r="OVF833" s="32"/>
      <c r="OVG833" s="32"/>
      <c r="OVH833" s="32"/>
      <c r="OVI833" s="32"/>
      <c r="OVJ833" s="32"/>
      <c r="OVK833" s="32"/>
      <c r="OVL833" s="32"/>
      <c r="OVM833" s="32"/>
      <c r="OVN833" s="32"/>
      <c r="OVO833" s="32"/>
      <c r="OVP833" s="32"/>
      <c r="OVQ833" s="32"/>
      <c r="OVR833" s="32"/>
      <c r="OVS833" s="32"/>
      <c r="OVT833" s="32"/>
      <c r="OVU833" s="32"/>
      <c r="OVV833" s="32"/>
      <c r="OVW833" s="32"/>
      <c r="OVX833" s="32"/>
      <c r="OVY833" s="32"/>
      <c r="OVZ833" s="32"/>
      <c r="OWA833" s="32"/>
      <c r="OWB833" s="32"/>
      <c r="OWC833" s="32"/>
      <c r="OWD833" s="32"/>
      <c r="OWE833" s="32"/>
      <c r="OWF833" s="32"/>
      <c r="OWG833" s="32"/>
      <c r="OWH833" s="32"/>
      <c r="OWI833" s="32"/>
      <c r="OWJ833" s="32"/>
      <c r="OWK833" s="32"/>
      <c r="OWL833" s="32"/>
      <c r="OWM833" s="32"/>
      <c r="OWN833" s="32"/>
      <c r="OWO833" s="32"/>
      <c r="OWP833" s="32"/>
      <c r="OWQ833" s="32"/>
      <c r="OWR833" s="32"/>
      <c r="OWS833" s="32"/>
      <c r="OWT833" s="32"/>
      <c r="OWU833" s="32"/>
      <c r="OWV833" s="32"/>
      <c r="OWW833" s="32"/>
      <c r="OWX833" s="32"/>
      <c r="OWY833" s="32"/>
      <c r="OWZ833" s="32"/>
      <c r="OXA833" s="32"/>
      <c r="OXB833" s="32"/>
      <c r="OXC833" s="32"/>
      <c r="OXD833" s="32"/>
      <c r="OXE833" s="32"/>
      <c r="OXF833" s="32"/>
      <c r="OXG833" s="32"/>
      <c r="OXH833" s="32"/>
      <c r="OXI833" s="32"/>
      <c r="OXJ833" s="32"/>
      <c r="OXK833" s="32"/>
      <c r="OXL833" s="32"/>
      <c r="OXM833" s="32"/>
      <c r="OXN833" s="32"/>
      <c r="OXO833" s="32"/>
      <c r="OXP833" s="32"/>
      <c r="OXQ833" s="32"/>
      <c r="OXR833" s="32"/>
      <c r="OXS833" s="32"/>
      <c r="OXT833" s="32"/>
      <c r="OXU833" s="32"/>
      <c r="OXV833" s="32"/>
      <c r="OXW833" s="32"/>
      <c r="OXX833" s="32"/>
      <c r="OXY833" s="32"/>
      <c r="OXZ833" s="32"/>
      <c r="OYA833" s="32"/>
      <c r="OYB833" s="32"/>
      <c r="OYC833" s="32"/>
      <c r="OYD833" s="32"/>
      <c r="OYE833" s="32"/>
      <c r="OYF833" s="32"/>
      <c r="OYG833" s="32"/>
      <c r="OYH833" s="32"/>
      <c r="OYI833" s="32"/>
      <c r="OYJ833" s="32"/>
      <c r="OYK833" s="32"/>
      <c r="OYL833" s="32"/>
      <c r="OYM833" s="32"/>
      <c r="OYN833" s="32"/>
      <c r="OYO833" s="32"/>
      <c r="OYP833" s="32"/>
      <c r="OYQ833" s="32"/>
      <c r="OYR833" s="32"/>
      <c r="OYS833" s="32"/>
      <c r="OYT833" s="32"/>
      <c r="OYU833" s="32"/>
      <c r="OYV833" s="32"/>
      <c r="OYW833" s="32"/>
      <c r="OYX833" s="32"/>
      <c r="OYY833" s="32"/>
      <c r="OYZ833" s="32"/>
      <c r="OZA833" s="32"/>
      <c r="OZB833" s="32"/>
      <c r="OZC833" s="32"/>
      <c r="OZD833" s="32"/>
      <c r="OZE833" s="32"/>
      <c r="OZF833" s="32"/>
      <c r="OZG833" s="32"/>
      <c r="OZH833" s="32"/>
      <c r="OZI833" s="32"/>
      <c r="OZJ833" s="32"/>
      <c r="OZK833" s="32"/>
      <c r="OZL833" s="32"/>
      <c r="OZM833" s="32"/>
      <c r="OZN833" s="32"/>
      <c r="OZO833" s="32"/>
      <c r="OZP833" s="32"/>
      <c r="OZQ833" s="32"/>
      <c r="OZR833" s="32"/>
      <c r="OZS833" s="32"/>
      <c r="OZT833" s="32"/>
      <c r="OZU833" s="32"/>
      <c r="OZV833" s="32"/>
      <c r="OZW833" s="32"/>
      <c r="OZX833" s="32"/>
      <c r="OZY833" s="32"/>
      <c r="OZZ833" s="32"/>
      <c r="PAA833" s="32"/>
      <c r="PAB833" s="32"/>
      <c r="PAC833" s="32"/>
      <c r="PAD833" s="32"/>
      <c r="PAE833" s="32"/>
      <c r="PAF833" s="32"/>
      <c r="PAG833" s="32"/>
      <c r="PAH833" s="32"/>
      <c r="PAI833" s="32"/>
      <c r="PAJ833" s="32"/>
      <c r="PAK833" s="32"/>
      <c r="PAL833" s="32"/>
      <c r="PAM833" s="32"/>
      <c r="PAN833" s="32"/>
      <c r="PAO833" s="32"/>
      <c r="PAP833" s="32"/>
      <c r="PAQ833" s="32"/>
      <c r="PAR833" s="32"/>
      <c r="PAS833" s="32"/>
      <c r="PAT833" s="32"/>
      <c r="PAU833" s="32"/>
      <c r="PAV833" s="32"/>
      <c r="PAW833" s="32"/>
      <c r="PAX833" s="32"/>
      <c r="PAY833" s="32"/>
      <c r="PAZ833" s="32"/>
      <c r="PBA833" s="32"/>
      <c r="PBB833" s="32"/>
      <c r="PBC833" s="32"/>
      <c r="PBD833" s="32"/>
      <c r="PBE833" s="32"/>
      <c r="PBF833" s="32"/>
      <c r="PBG833" s="32"/>
      <c r="PBH833" s="32"/>
      <c r="PBI833" s="32"/>
      <c r="PBJ833" s="32"/>
      <c r="PBK833" s="32"/>
      <c r="PBL833" s="32"/>
      <c r="PBM833" s="32"/>
      <c r="PBN833" s="32"/>
      <c r="PBO833" s="32"/>
      <c r="PBP833" s="32"/>
      <c r="PBQ833" s="32"/>
      <c r="PBR833" s="32"/>
      <c r="PBS833" s="32"/>
      <c r="PBT833" s="32"/>
      <c r="PBU833" s="32"/>
      <c r="PBV833" s="32"/>
      <c r="PBW833" s="32"/>
      <c r="PBX833" s="32"/>
      <c r="PBY833" s="32"/>
      <c r="PBZ833" s="32"/>
      <c r="PCA833" s="32"/>
      <c r="PCB833" s="32"/>
      <c r="PCC833" s="32"/>
      <c r="PCD833" s="32"/>
      <c r="PCE833" s="32"/>
      <c r="PCF833" s="32"/>
      <c r="PCG833" s="32"/>
      <c r="PCH833" s="32"/>
      <c r="PCI833" s="32"/>
      <c r="PCJ833" s="32"/>
      <c r="PCK833" s="32"/>
      <c r="PCL833" s="32"/>
      <c r="PCM833" s="32"/>
      <c r="PCN833" s="32"/>
      <c r="PCO833" s="32"/>
      <c r="PCP833" s="32"/>
      <c r="PCQ833" s="32"/>
      <c r="PCR833" s="32"/>
      <c r="PCS833" s="32"/>
      <c r="PCT833" s="32"/>
      <c r="PCU833" s="32"/>
      <c r="PCV833" s="32"/>
      <c r="PCW833" s="32"/>
      <c r="PCX833" s="32"/>
      <c r="PCY833" s="32"/>
      <c r="PCZ833" s="32"/>
      <c r="PDA833" s="32"/>
      <c r="PDB833" s="32"/>
      <c r="PDC833" s="32"/>
      <c r="PDD833" s="32"/>
      <c r="PDE833" s="32"/>
      <c r="PDF833" s="32"/>
      <c r="PDG833" s="32"/>
      <c r="PDH833" s="32"/>
      <c r="PDI833" s="32"/>
      <c r="PDJ833" s="32"/>
      <c r="PDK833" s="32"/>
      <c r="PDL833" s="32"/>
      <c r="PDM833" s="32"/>
      <c r="PDN833" s="32"/>
      <c r="PDO833" s="32"/>
      <c r="PDP833" s="32"/>
      <c r="PDQ833" s="32"/>
      <c r="PDR833" s="32"/>
      <c r="PDS833" s="32"/>
      <c r="PDT833" s="32"/>
      <c r="PDU833" s="32"/>
      <c r="PDV833" s="32"/>
      <c r="PDW833" s="32"/>
      <c r="PDX833" s="32"/>
      <c r="PDY833" s="32"/>
      <c r="PDZ833" s="32"/>
      <c r="PEA833" s="32"/>
      <c r="PEB833" s="32"/>
      <c r="PEC833" s="32"/>
      <c r="PED833" s="32"/>
      <c r="PEE833" s="32"/>
      <c r="PEF833" s="32"/>
      <c r="PEG833" s="32"/>
      <c r="PEH833" s="32"/>
      <c r="PEI833" s="32"/>
      <c r="PEJ833" s="32"/>
      <c r="PEK833" s="32"/>
      <c r="PEL833" s="32"/>
      <c r="PEM833" s="32"/>
      <c r="PEN833" s="32"/>
      <c r="PEO833" s="32"/>
      <c r="PEP833" s="32"/>
      <c r="PEQ833" s="32"/>
      <c r="PER833" s="32"/>
      <c r="PES833" s="32"/>
      <c r="PET833" s="32"/>
      <c r="PEU833" s="32"/>
      <c r="PEV833" s="32"/>
      <c r="PEW833" s="32"/>
      <c r="PEX833" s="32"/>
      <c r="PEY833" s="32"/>
      <c r="PEZ833" s="32"/>
      <c r="PFA833" s="32"/>
      <c r="PFB833" s="32"/>
      <c r="PFC833" s="32"/>
      <c r="PFD833" s="32"/>
      <c r="PFE833" s="32"/>
      <c r="PFF833" s="32"/>
      <c r="PFG833" s="32"/>
      <c r="PFH833" s="32"/>
      <c r="PFI833" s="32"/>
      <c r="PFJ833" s="32"/>
      <c r="PFK833" s="32"/>
      <c r="PFL833" s="32"/>
      <c r="PFM833" s="32"/>
      <c r="PFN833" s="32"/>
      <c r="PFO833" s="32"/>
      <c r="PFP833" s="32"/>
      <c r="PFQ833" s="32"/>
      <c r="PFR833" s="32"/>
      <c r="PFS833" s="32"/>
      <c r="PFT833" s="32"/>
      <c r="PFU833" s="32"/>
      <c r="PFV833" s="32"/>
      <c r="PFW833" s="32"/>
      <c r="PFX833" s="32"/>
      <c r="PFY833" s="32"/>
      <c r="PFZ833" s="32"/>
      <c r="PGA833" s="32"/>
      <c r="PGB833" s="32"/>
      <c r="PGC833" s="32"/>
      <c r="PGD833" s="32"/>
      <c r="PGE833" s="32"/>
      <c r="PGF833" s="32"/>
      <c r="PGG833" s="32"/>
      <c r="PGH833" s="32"/>
      <c r="PGI833" s="32"/>
      <c r="PGJ833" s="32"/>
      <c r="PGK833" s="32"/>
      <c r="PGL833" s="32"/>
      <c r="PGM833" s="32"/>
      <c r="PGN833" s="32"/>
      <c r="PGO833" s="32"/>
      <c r="PGP833" s="32"/>
      <c r="PGQ833" s="32"/>
      <c r="PGR833" s="32"/>
      <c r="PGS833" s="32"/>
      <c r="PGT833" s="32"/>
      <c r="PGU833" s="32"/>
      <c r="PGV833" s="32"/>
      <c r="PGW833" s="32"/>
      <c r="PGX833" s="32"/>
      <c r="PGY833" s="32"/>
      <c r="PGZ833" s="32"/>
      <c r="PHA833" s="32"/>
      <c r="PHB833" s="32"/>
      <c r="PHC833" s="32"/>
      <c r="PHD833" s="32"/>
      <c r="PHE833" s="32"/>
      <c r="PHF833" s="32"/>
      <c r="PHG833" s="32"/>
      <c r="PHH833" s="32"/>
      <c r="PHI833" s="32"/>
      <c r="PHJ833" s="32"/>
      <c r="PHK833" s="32"/>
      <c r="PHL833" s="32"/>
      <c r="PHM833" s="32"/>
      <c r="PHN833" s="32"/>
      <c r="PHO833" s="32"/>
      <c r="PHP833" s="32"/>
      <c r="PHQ833" s="32"/>
      <c r="PHR833" s="32"/>
      <c r="PHS833" s="32"/>
      <c r="PHT833" s="32"/>
      <c r="PHU833" s="32"/>
      <c r="PHV833" s="32"/>
      <c r="PHW833" s="32"/>
      <c r="PHX833" s="32"/>
      <c r="PHY833" s="32"/>
      <c r="PHZ833" s="32"/>
      <c r="PIA833" s="32"/>
      <c r="PIB833" s="32"/>
      <c r="PIC833" s="32"/>
      <c r="PID833" s="32"/>
      <c r="PIE833" s="32"/>
      <c r="PIF833" s="32"/>
      <c r="PIG833" s="32"/>
      <c r="PIH833" s="32"/>
      <c r="PII833" s="32"/>
      <c r="PIJ833" s="32"/>
      <c r="PIK833" s="32"/>
      <c r="PIL833" s="32"/>
      <c r="PIM833" s="32"/>
      <c r="PIN833" s="32"/>
      <c r="PIO833" s="32"/>
      <c r="PIP833" s="32"/>
      <c r="PIQ833" s="32"/>
      <c r="PIR833" s="32"/>
      <c r="PIS833" s="32"/>
      <c r="PIT833" s="32"/>
      <c r="PIU833" s="32"/>
      <c r="PIV833" s="32"/>
      <c r="PIW833" s="32"/>
      <c r="PIX833" s="32"/>
      <c r="PIY833" s="32"/>
      <c r="PIZ833" s="32"/>
      <c r="PJA833" s="32"/>
      <c r="PJB833" s="32"/>
      <c r="PJC833" s="32"/>
      <c r="PJD833" s="32"/>
      <c r="PJE833" s="32"/>
      <c r="PJF833" s="32"/>
      <c r="PJG833" s="32"/>
      <c r="PJH833" s="32"/>
      <c r="PJI833" s="32"/>
      <c r="PJJ833" s="32"/>
      <c r="PJK833" s="32"/>
      <c r="PJL833" s="32"/>
      <c r="PJM833" s="32"/>
      <c r="PJN833" s="32"/>
      <c r="PJO833" s="32"/>
      <c r="PJP833" s="32"/>
      <c r="PJQ833" s="32"/>
      <c r="PJR833" s="32"/>
      <c r="PJS833" s="32"/>
      <c r="PJT833" s="32"/>
      <c r="PJU833" s="32"/>
      <c r="PJV833" s="32"/>
      <c r="PJW833" s="32"/>
      <c r="PJX833" s="32"/>
      <c r="PJY833" s="32"/>
      <c r="PJZ833" s="32"/>
      <c r="PKA833" s="32"/>
      <c r="PKB833" s="32"/>
      <c r="PKC833" s="32"/>
      <c r="PKD833" s="32"/>
      <c r="PKE833" s="32"/>
      <c r="PKF833" s="32"/>
      <c r="PKG833" s="32"/>
      <c r="PKH833" s="32"/>
      <c r="PKI833" s="32"/>
      <c r="PKJ833" s="32"/>
      <c r="PKK833" s="32"/>
      <c r="PKL833" s="32"/>
      <c r="PKM833" s="32"/>
      <c r="PKN833" s="32"/>
      <c r="PKO833" s="32"/>
      <c r="PKP833" s="32"/>
      <c r="PKQ833" s="32"/>
      <c r="PKR833" s="32"/>
      <c r="PKS833" s="32"/>
      <c r="PKT833" s="32"/>
      <c r="PKU833" s="32"/>
      <c r="PKV833" s="32"/>
      <c r="PKW833" s="32"/>
      <c r="PKX833" s="32"/>
      <c r="PKY833" s="32"/>
      <c r="PKZ833" s="32"/>
      <c r="PLA833" s="32"/>
      <c r="PLB833" s="32"/>
      <c r="PLC833" s="32"/>
      <c r="PLD833" s="32"/>
      <c r="PLE833" s="32"/>
      <c r="PLF833" s="32"/>
      <c r="PLG833" s="32"/>
      <c r="PLH833" s="32"/>
      <c r="PLI833" s="32"/>
      <c r="PLJ833" s="32"/>
      <c r="PLK833" s="32"/>
      <c r="PLL833" s="32"/>
      <c r="PLM833" s="32"/>
      <c r="PLN833" s="32"/>
      <c r="PLO833" s="32"/>
      <c r="PLP833" s="32"/>
      <c r="PLQ833" s="32"/>
      <c r="PLR833" s="32"/>
      <c r="PLS833" s="32"/>
      <c r="PLT833" s="32"/>
      <c r="PLU833" s="32"/>
      <c r="PLV833" s="32"/>
      <c r="PLW833" s="32"/>
      <c r="PLX833" s="32"/>
      <c r="PLY833" s="32"/>
      <c r="PLZ833" s="32"/>
      <c r="PMA833" s="32"/>
      <c r="PMB833" s="32"/>
      <c r="PMC833" s="32"/>
      <c r="PMD833" s="32"/>
      <c r="PME833" s="32"/>
      <c r="PMF833" s="32"/>
      <c r="PMG833" s="32"/>
      <c r="PMH833" s="32"/>
      <c r="PMI833" s="32"/>
      <c r="PMJ833" s="32"/>
      <c r="PMK833" s="32"/>
      <c r="PML833" s="32"/>
      <c r="PMM833" s="32"/>
      <c r="PMN833" s="32"/>
      <c r="PMO833" s="32"/>
      <c r="PMP833" s="32"/>
      <c r="PMQ833" s="32"/>
      <c r="PMR833" s="32"/>
      <c r="PMS833" s="32"/>
      <c r="PMT833" s="32"/>
      <c r="PMU833" s="32"/>
      <c r="PMV833" s="32"/>
      <c r="PMW833" s="32"/>
      <c r="PMX833" s="32"/>
      <c r="PMY833" s="32"/>
      <c r="PMZ833" s="32"/>
      <c r="PNA833" s="32"/>
      <c r="PNB833" s="32"/>
      <c r="PNC833" s="32"/>
      <c r="PND833" s="32"/>
      <c r="PNE833" s="32"/>
      <c r="PNF833" s="32"/>
      <c r="PNG833" s="32"/>
      <c r="PNH833" s="32"/>
      <c r="PNI833" s="32"/>
      <c r="PNJ833" s="32"/>
      <c r="PNK833" s="32"/>
      <c r="PNL833" s="32"/>
      <c r="PNM833" s="32"/>
      <c r="PNN833" s="32"/>
      <c r="PNO833" s="32"/>
      <c r="PNP833" s="32"/>
      <c r="PNQ833" s="32"/>
      <c r="PNR833" s="32"/>
      <c r="PNS833" s="32"/>
      <c r="PNT833" s="32"/>
      <c r="PNU833" s="32"/>
      <c r="PNV833" s="32"/>
      <c r="PNW833" s="32"/>
      <c r="PNX833" s="32"/>
      <c r="PNY833" s="32"/>
      <c r="PNZ833" s="32"/>
      <c r="POA833" s="32"/>
      <c r="POB833" s="32"/>
      <c r="POC833" s="32"/>
      <c r="POD833" s="32"/>
      <c r="POE833" s="32"/>
      <c r="POF833" s="32"/>
      <c r="POG833" s="32"/>
      <c r="POH833" s="32"/>
      <c r="POI833" s="32"/>
      <c r="POJ833" s="32"/>
      <c r="POK833" s="32"/>
      <c r="POL833" s="32"/>
      <c r="POM833" s="32"/>
      <c r="PON833" s="32"/>
      <c r="POO833" s="32"/>
      <c r="POP833" s="32"/>
      <c r="POQ833" s="32"/>
      <c r="POR833" s="32"/>
      <c r="POS833" s="32"/>
      <c r="POT833" s="32"/>
      <c r="POU833" s="32"/>
      <c r="POV833" s="32"/>
      <c r="POW833" s="32"/>
      <c r="POX833" s="32"/>
      <c r="POY833" s="32"/>
      <c r="POZ833" s="32"/>
      <c r="PPA833" s="32"/>
      <c r="PPB833" s="32"/>
      <c r="PPC833" s="32"/>
      <c r="PPD833" s="32"/>
      <c r="PPE833" s="32"/>
      <c r="PPF833" s="32"/>
      <c r="PPG833" s="32"/>
      <c r="PPH833" s="32"/>
      <c r="PPI833" s="32"/>
      <c r="PPJ833" s="32"/>
      <c r="PPK833" s="32"/>
      <c r="PPL833" s="32"/>
      <c r="PPM833" s="32"/>
      <c r="PPN833" s="32"/>
      <c r="PPO833" s="32"/>
      <c r="PPP833" s="32"/>
      <c r="PPQ833" s="32"/>
      <c r="PPR833" s="32"/>
      <c r="PPS833" s="32"/>
      <c r="PPT833" s="32"/>
      <c r="PPU833" s="32"/>
      <c r="PPV833" s="32"/>
      <c r="PPW833" s="32"/>
      <c r="PPX833" s="32"/>
      <c r="PPY833" s="32"/>
      <c r="PPZ833" s="32"/>
      <c r="PQA833" s="32"/>
      <c r="PQB833" s="32"/>
      <c r="PQC833" s="32"/>
      <c r="PQD833" s="32"/>
      <c r="PQE833" s="32"/>
      <c r="PQF833" s="32"/>
      <c r="PQG833" s="32"/>
      <c r="PQH833" s="32"/>
      <c r="PQI833" s="32"/>
      <c r="PQJ833" s="32"/>
      <c r="PQK833" s="32"/>
      <c r="PQL833" s="32"/>
      <c r="PQM833" s="32"/>
      <c r="PQN833" s="32"/>
      <c r="PQO833" s="32"/>
      <c r="PQP833" s="32"/>
      <c r="PQQ833" s="32"/>
      <c r="PQR833" s="32"/>
      <c r="PQS833" s="32"/>
      <c r="PQT833" s="32"/>
      <c r="PQU833" s="32"/>
      <c r="PQV833" s="32"/>
      <c r="PQW833" s="32"/>
      <c r="PQX833" s="32"/>
      <c r="PQY833" s="32"/>
      <c r="PQZ833" s="32"/>
      <c r="PRA833" s="32"/>
      <c r="PRB833" s="32"/>
      <c r="PRC833" s="32"/>
      <c r="PRD833" s="32"/>
      <c r="PRE833" s="32"/>
      <c r="PRF833" s="32"/>
      <c r="PRG833" s="32"/>
      <c r="PRH833" s="32"/>
      <c r="PRI833" s="32"/>
      <c r="PRJ833" s="32"/>
      <c r="PRK833" s="32"/>
      <c r="PRL833" s="32"/>
      <c r="PRM833" s="32"/>
      <c r="PRN833" s="32"/>
      <c r="PRO833" s="32"/>
      <c r="PRP833" s="32"/>
      <c r="PRQ833" s="32"/>
      <c r="PRR833" s="32"/>
      <c r="PRS833" s="32"/>
      <c r="PRT833" s="32"/>
      <c r="PRU833" s="32"/>
      <c r="PRV833" s="32"/>
      <c r="PRW833" s="32"/>
      <c r="PRX833" s="32"/>
      <c r="PRY833" s="32"/>
      <c r="PRZ833" s="32"/>
      <c r="PSA833" s="32"/>
      <c r="PSB833" s="32"/>
      <c r="PSC833" s="32"/>
      <c r="PSD833" s="32"/>
      <c r="PSE833" s="32"/>
      <c r="PSF833" s="32"/>
      <c r="PSG833" s="32"/>
      <c r="PSH833" s="32"/>
      <c r="PSI833" s="32"/>
      <c r="PSJ833" s="32"/>
      <c r="PSK833" s="32"/>
      <c r="PSL833" s="32"/>
      <c r="PSM833" s="32"/>
      <c r="PSN833" s="32"/>
      <c r="PSO833" s="32"/>
      <c r="PSP833" s="32"/>
      <c r="PSQ833" s="32"/>
      <c r="PSR833" s="32"/>
      <c r="PSS833" s="32"/>
      <c r="PST833" s="32"/>
      <c r="PSU833" s="32"/>
      <c r="PSV833" s="32"/>
      <c r="PSW833" s="32"/>
      <c r="PSX833" s="32"/>
      <c r="PSY833" s="32"/>
      <c r="PSZ833" s="32"/>
      <c r="PTA833" s="32"/>
      <c r="PTB833" s="32"/>
      <c r="PTC833" s="32"/>
      <c r="PTD833" s="32"/>
      <c r="PTE833" s="32"/>
      <c r="PTF833" s="32"/>
      <c r="PTG833" s="32"/>
      <c r="PTH833" s="32"/>
      <c r="PTI833" s="32"/>
      <c r="PTJ833" s="32"/>
      <c r="PTK833" s="32"/>
      <c r="PTL833" s="32"/>
      <c r="PTM833" s="32"/>
      <c r="PTN833" s="32"/>
      <c r="PTO833" s="32"/>
      <c r="PTP833" s="32"/>
      <c r="PTQ833" s="32"/>
      <c r="PTR833" s="32"/>
      <c r="PTS833" s="32"/>
      <c r="PTT833" s="32"/>
      <c r="PTU833" s="32"/>
      <c r="PTV833" s="32"/>
      <c r="PTW833" s="32"/>
      <c r="PTX833" s="32"/>
      <c r="PTY833" s="32"/>
      <c r="PTZ833" s="32"/>
      <c r="PUA833" s="32"/>
      <c r="PUB833" s="32"/>
      <c r="PUC833" s="32"/>
      <c r="PUD833" s="32"/>
      <c r="PUE833" s="32"/>
      <c r="PUF833" s="32"/>
      <c r="PUG833" s="32"/>
      <c r="PUH833" s="32"/>
      <c r="PUI833" s="32"/>
      <c r="PUJ833" s="32"/>
      <c r="PUK833" s="32"/>
      <c r="PUL833" s="32"/>
      <c r="PUM833" s="32"/>
      <c r="PUN833" s="32"/>
      <c r="PUO833" s="32"/>
      <c r="PUP833" s="32"/>
      <c r="PUQ833" s="32"/>
      <c r="PUR833" s="32"/>
      <c r="PUS833" s="32"/>
      <c r="PUT833" s="32"/>
      <c r="PUU833" s="32"/>
      <c r="PUV833" s="32"/>
      <c r="PUW833" s="32"/>
      <c r="PUX833" s="32"/>
      <c r="PUY833" s="32"/>
      <c r="PUZ833" s="32"/>
      <c r="PVA833" s="32"/>
      <c r="PVB833" s="32"/>
      <c r="PVC833" s="32"/>
      <c r="PVD833" s="32"/>
      <c r="PVE833" s="32"/>
      <c r="PVF833" s="32"/>
      <c r="PVG833" s="32"/>
      <c r="PVH833" s="32"/>
      <c r="PVI833" s="32"/>
      <c r="PVJ833" s="32"/>
      <c r="PVK833" s="32"/>
      <c r="PVL833" s="32"/>
      <c r="PVM833" s="32"/>
      <c r="PVN833" s="32"/>
      <c r="PVO833" s="32"/>
      <c r="PVP833" s="32"/>
      <c r="PVQ833" s="32"/>
      <c r="PVR833" s="32"/>
      <c r="PVS833" s="32"/>
      <c r="PVT833" s="32"/>
      <c r="PVU833" s="32"/>
      <c r="PVV833" s="32"/>
      <c r="PVW833" s="32"/>
      <c r="PVX833" s="32"/>
      <c r="PVY833" s="32"/>
      <c r="PVZ833" s="32"/>
      <c r="PWA833" s="32"/>
      <c r="PWB833" s="32"/>
      <c r="PWC833" s="32"/>
      <c r="PWD833" s="32"/>
      <c r="PWE833" s="32"/>
      <c r="PWF833" s="32"/>
      <c r="PWG833" s="32"/>
      <c r="PWH833" s="32"/>
      <c r="PWI833" s="32"/>
      <c r="PWJ833" s="32"/>
      <c r="PWK833" s="32"/>
      <c r="PWL833" s="32"/>
      <c r="PWM833" s="32"/>
      <c r="PWN833" s="32"/>
      <c r="PWO833" s="32"/>
      <c r="PWP833" s="32"/>
      <c r="PWQ833" s="32"/>
      <c r="PWR833" s="32"/>
      <c r="PWS833" s="32"/>
      <c r="PWT833" s="32"/>
      <c r="PWU833" s="32"/>
      <c r="PWV833" s="32"/>
      <c r="PWW833" s="32"/>
      <c r="PWX833" s="32"/>
      <c r="PWY833" s="32"/>
      <c r="PWZ833" s="32"/>
      <c r="PXA833" s="32"/>
      <c r="PXB833" s="32"/>
      <c r="PXC833" s="32"/>
      <c r="PXD833" s="32"/>
      <c r="PXE833" s="32"/>
      <c r="PXF833" s="32"/>
      <c r="PXG833" s="32"/>
      <c r="PXH833" s="32"/>
      <c r="PXI833" s="32"/>
      <c r="PXJ833" s="32"/>
      <c r="PXK833" s="32"/>
      <c r="PXL833" s="32"/>
      <c r="PXM833" s="32"/>
      <c r="PXN833" s="32"/>
      <c r="PXO833" s="32"/>
      <c r="PXP833" s="32"/>
      <c r="PXQ833" s="32"/>
      <c r="PXR833" s="32"/>
      <c r="PXS833" s="32"/>
      <c r="PXT833" s="32"/>
      <c r="PXU833" s="32"/>
      <c r="PXV833" s="32"/>
      <c r="PXW833" s="32"/>
      <c r="PXX833" s="32"/>
      <c r="PXY833" s="32"/>
      <c r="PXZ833" s="32"/>
      <c r="PYA833" s="32"/>
      <c r="PYB833" s="32"/>
      <c r="PYC833" s="32"/>
      <c r="PYD833" s="32"/>
      <c r="PYE833" s="32"/>
      <c r="PYF833" s="32"/>
      <c r="PYG833" s="32"/>
      <c r="PYH833" s="32"/>
      <c r="PYI833" s="32"/>
      <c r="PYJ833" s="32"/>
      <c r="PYK833" s="32"/>
      <c r="PYL833" s="32"/>
      <c r="PYM833" s="32"/>
      <c r="PYN833" s="32"/>
      <c r="PYO833" s="32"/>
      <c r="PYP833" s="32"/>
      <c r="PYQ833" s="32"/>
      <c r="PYR833" s="32"/>
      <c r="PYS833" s="32"/>
      <c r="PYT833" s="32"/>
      <c r="PYU833" s="32"/>
      <c r="PYV833" s="32"/>
      <c r="PYW833" s="32"/>
      <c r="PYX833" s="32"/>
      <c r="PYY833" s="32"/>
      <c r="PYZ833" s="32"/>
      <c r="PZA833" s="32"/>
      <c r="PZB833" s="32"/>
      <c r="PZC833" s="32"/>
      <c r="PZD833" s="32"/>
      <c r="PZE833" s="32"/>
      <c r="PZF833" s="32"/>
      <c r="PZG833" s="32"/>
      <c r="PZH833" s="32"/>
      <c r="PZI833" s="32"/>
      <c r="PZJ833" s="32"/>
      <c r="PZK833" s="32"/>
      <c r="PZL833" s="32"/>
      <c r="PZM833" s="32"/>
      <c r="PZN833" s="32"/>
      <c r="PZO833" s="32"/>
      <c r="PZP833" s="32"/>
      <c r="PZQ833" s="32"/>
      <c r="PZR833" s="32"/>
      <c r="PZS833" s="32"/>
      <c r="PZT833" s="32"/>
      <c r="PZU833" s="32"/>
      <c r="PZV833" s="32"/>
      <c r="PZW833" s="32"/>
      <c r="PZX833" s="32"/>
      <c r="PZY833" s="32"/>
      <c r="PZZ833" s="32"/>
      <c r="QAA833" s="32"/>
      <c r="QAB833" s="32"/>
      <c r="QAC833" s="32"/>
      <c r="QAD833" s="32"/>
      <c r="QAE833" s="32"/>
      <c r="QAF833" s="32"/>
      <c r="QAG833" s="32"/>
      <c r="QAH833" s="32"/>
      <c r="QAI833" s="32"/>
      <c r="QAJ833" s="32"/>
      <c r="QAK833" s="32"/>
      <c r="QAL833" s="32"/>
      <c r="QAM833" s="32"/>
      <c r="QAN833" s="32"/>
      <c r="QAO833" s="32"/>
      <c r="QAP833" s="32"/>
      <c r="QAQ833" s="32"/>
      <c r="QAR833" s="32"/>
      <c r="QAS833" s="32"/>
      <c r="QAT833" s="32"/>
      <c r="QAU833" s="32"/>
      <c r="QAV833" s="32"/>
      <c r="QAW833" s="32"/>
      <c r="QAX833" s="32"/>
      <c r="QAY833" s="32"/>
      <c r="QAZ833" s="32"/>
      <c r="QBA833" s="32"/>
      <c r="QBB833" s="32"/>
      <c r="QBC833" s="32"/>
      <c r="QBD833" s="32"/>
      <c r="QBE833" s="32"/>
      <c r="QBF833" s="32"/>
      <c r="QBG833" s="32"/>
      <c r="QBH833" s="32"/>
      <c r="QBI833" s="32"/>
      <c r="QBJ833" s="32"/>
      <c r="QBK833" s="32"/>
      <c r="QBL833" s="32"/>
      <c r="QBM833" s="32"/>
      <c r="QBN833" s="32"/>
      <c r="QBO833" s="32"/>
      <c r="QBP833" s="32"/>
      <c r="QBQ833" s="32"/>
      <c r="QBR833" s="32"/>
      <c r="QBS833" s="32"/>
      <c r="QBT833" s="32"/>
      <c r="QBU833" s="32"/>
      <c r="QBV833" s="32"/>
      <c r="QBW833" s="32"/>
      <c r="QBX833" s="32"/>
      <c r="QBY833" s="32"/>
      <c r="QBZ833" s="32"/>
      <c r="QCA833" s="32"/>
      <c r="QCB833" s="32"/>
      <c r="QCC833" s="32"/>
      <c r="QCD833" s="32"/>
      <c r="QCE833" s="32"/>
      <c r="QCF833" s="32"/>
      <c r="QCG833" s="32"/>
      <c r="QCH833" s="32"/>
      <c r="QCI833" s="32"/>
      <c r="QCJ833" s="32"/>
      <c r="QCK833" s="32"/>
      <c r="QCL833" s="32"/>
      <c r="QCM833" s="32"/>
      <c r="QCN833" s="32"/>
      <c r="QCO833" s="32"/>
      <c r="QCP833" s="32"/>
      <c r="QCQ833" s="32"/>
      <c r="QCR833" s="32"/>
      <c r="QCS833" s="32"/>
      <c r="QCT833" s="32"/>
      <c r="QCU833" s="32"/>
      <c r="QCV833" s="32"/>
      <c r="QCW833" s="32"/>
      <c r="QCX833" s="32"/>
      <c r="QCY833" s="32"/>
      <c r="QCZ833" s="32"/>
      <c r="QDA833" s="32"/>
      <c r="QDB833" s="32"/>
      <c r="QDC833" s="32"/>
      <c r="QDD833" s="32"/>
      <c r="QDE833" s="32"/>
      <c r="QDF833" s="32"/>
      <c r="QDG833" s="32"/>
      <c r="QDH833" s="32"/>
      <c r="QDI833" s="32"/>
      <c r="QDJ833" s="32"/>
      <c r="QDK833" s="32"/>
      <c r="QDL833" s="32"/>
      <c r="QDM833" s="32"/>
      <c r="QDN833" s="32"/>
      <c r="QDO833" s="32"/>
      <c r="QDP833" s="32"/>
      <c r="QDQ833" s="32"/>
      <c r="QDR833" s="32"/>
      <c r="QDS833" s="32"/>
      <c r="QDT833" s="32"/>
      <c r="QDU833" s="32"/>
      <c r="QDV833" s="32"/>
      <c r="QDW833" s="32"/>
      <c r="QDX833" s="32"/>
      <c r="QDY833" s="32"/>
      <c r="QDZ833" s="32"/>
      <c r="QEA833" s="32"/>
      <c r="QEB833" s="32"/>
      <c r="QEC833" s="32"/>
      <c r="QED833" s="32"/>
      <c r="QEE833" s="32"/>
      <c r="QEF833" s="32"/>
      <c r="QEG833" s="32"/>
      <c r="QEH833" s="32"/>
      <c r="QEI833" s="32"/>
      <c r="QEJ833" s="32"/>
      <c r="QEK833" s="32"/>
      <c r="QEL833" s="32"/>
      <c r="QEM833" s="32"/>
      <c r="QEN833" s="32"/>
      <c r="QEO833" s="32"/>
      <c r="QEP833" s="32"/>
      <c r="QEQ833" s="32"/>
      <c r="QER833" s="32"/>
      <c r="QES833" s="32"/>
      <c r="QET833" s="32"/>
      <c r="QEU833" s="32"/>
      <c r="QEV833" s="32"/>
      <c r="QEW833" s="32"/>
      <c r="QEX833" s="32"/>
      <c r="QEY833" s="32"/>
      <c r="QEZ833" s="32"/>
      <c r="QFA833" s="32"/>
      <c r="QFB833" s="32"/>
      <c r="QFC833" s="32"/>
      <c r="QFD833" s="32"/>
      <c r="QFE833" s="32"/>
      <c r="QFF833" s="32"/>
      <c r="QFG833" s="32"/>
      <c r="QFH833" s="32"/>
      <c r="QFI833" s="32"/>
      <c r="QFJ833" s="32"/>
      <c r="QFK833" s="32"/>
      <c r="QFL833" s="32"/>
      <c r="QFM833" s="32"/>
      <c r="QFN833" s="32"/>
      <c r="QFO833" s="32"/>
      <c r="QFP833" s="32"/>
      <c r="QFQ833" s="32"/>
      <c r="QFR833" s="32"/>
      <c r="QFS833" s="32"/>
      <c r="QFT833" s="32"/>
      <c r="QFU833" s="32"/>
      <c r="QFV833" s="32"/>
      <c r="QFW833" s="32"/>
      <c r="QFX833" s="32"/>
      <c r="QFY833" s="32"/>
      <c r="QFZ833" s="32"/>
      <c r="QGA833" s="32"/>
      <c r="QGB833" s="32"/>
      <c r="QGC833" s="32"/>
      <c r="QGD833" s="32"/>
      <c r="QGE833" s="32"/>
      <c r="QGF833" s="32"/>
      <c r="QGG833" s="32"/>
      <c r="QGH833" s="32"/>
      <c r="QGI833" s="32"/>
      <c r="QGJ833" s="32"/>
      <c r="QGK833" s="32"/>
      <c r="QGL833" s="32"/>
      <c r="QGM833" s="32"/>
      <c r="QGN833" s="32"/>
      <c r="QGO833" s="32"/>
      <c r="QGP833" s="32"/>
      <c r="QGQ833" s="32"/>
      <c r="QGR833" s="32"/>
      <c r="QGS833" s="32"/>
      <c r="QGT833" s="32"/>
      <c r="QGU833" s="32"/>
      <c r="QGV833" s="32"/>
      <c r="QGW833" s="32"/>
      <c r="QGX833" s="32"/>
      <c r="QGY833" s="32"/>
      <c r="QGZ833" s="32"/>
      <c r="QHA833" s="32"/>
      <c r="QHB833" s="32"/>
      <c r="QHC833" s="32"/>
      <c r="QHD833" s="32"/>
      <c r="QHE833" s="32"/>
      <c r="QHF833" s="32"/>
      <c r="QHG833" s="32"/>
      <c r="QHH833" s="32"/>
      <c r="QHI833" s="32"/>
      <c r="QHJ833" s="32"/>
      <c r="QHK833" s="32"/>
      <c r="QHL833" s="32"/>
      <c r="QHM833" s="32"/>
      <c r="QHN833" s="32"/>
      <c r="QHO833" s="32"/>
      <c r="QHP833" s="32"/>
      <c r="QHQ833" s="32"/>
      <c r="QHR833" s="32"/>
      <c r="QHS833" s="32"/>
      <c r="QHT833" s="32"/>
      <c r="QHU833" s="32"/>
      <c r="QHV833" s="32"/>
      <c r="QHW833" s="32"/>
      <c r="QHX833" s="32"/>
      <c r="QHY833" s="32"/>
      <c r="QHZ833" s="32"/>
      <c r="QIA833" s="32"/>
      <c r="QIB833" s="32"/>
      <c r="QIC833" s="32"/>
      <c r="QID833" s="32"/>
      <c r="QIE833" s="32"/>
      <c r="QIF833" s="32"/>
      <c r="QIG833" s="32"/>
      <c r="QIH833" s="32"/>
      <c r="QII833" s="32"/>
      <c r="QIJ833" s="32"/>
      <c r="QIK833" s="32"/>
      <c r="QIL833" s="32"/>
      <c r="QIM833" s="32"/>
      <c r="QIN833" s="32"/>
      <c r="QIO833" s="32"/>
      <c r="QIP833" s="32"/>
      <c r="QIQ833" s="32"/>
      <c r="QIR833" s="32"/>
      <c r="QIS833" s="32"/>
      <c r="QIT833" s="32"/>
      <c r="QIU833" s="32"/>
      <c r="QIV833" s="32"/>
      <c r="QIW833" s="32"/>
      <c r="QIX833" s="32"/>
      <c r="QIY833" s="32"/>
      <c r="QIZ833" s="32"/>
      <c r="QJA833" s="32"/>
      <c r="QJB833" s="32"/>
      <c r="QJC833" s="32"/>
      <c r="QJD833" s="32"/>
      <c r="QJE833" s="32"/>
      <c r="QJF833" s="32"/>
      <c r="QJG833" s="32"/>
      <c r="QJH833" s="32"/>
      <c r="QJI833" s="32"/>
      <c r="QJJ833" s="32"/>
      <c r="QJK833" s="32"/>
      <c r="QJL833" s="32"/>
      <c r="QJM833" s="32"/>
      <c r="QJN833" s="32"/>
      <c r="QJO833" s="32"/>
      <c r="QJP833" s="32"/>
      <c r="QJQ833" s="32"/>
      <c r="QJR833" s="32"/>
      <c r="QJS833" s="32"/>
      <c r="QJT833" s="32"/>
      <c r="QJU833" s="32"/>
      <c r="QJV833" s="32"/>
      <c r="QJW833" s="32"/>
      <c r="QJX833" s="32"/>
      <c r="QJY833" s="32"/>
      <c r="QJZ833" s="32"/>
      <c r="QKA833" s="32"/>
      <c r="QKB833" s="32"/>
      <c r="QKC833" s="32"/>
      <c r="QKD833" s="32"/>
      <c r="QKE833" s="32"/>
      <c r="QKF833" s="32"/>
      <c r="QKG833" s="32"/>
      <c r="QKH833" s="32"/>
      <c r="QKI833" s="32"/>
      <c r="QKJ833" s="32"/>
      <c r="QKK833" s="32"/>
      <c r="QKL833" s="32"/>
      <c r="QKM833" s="32"/>
      <c r="QKN833" s="32"/>
      <c r="QKO833" s="32"/>
      <c r="QKP833" s="32"/>
      <c r="QKQ833" s="32"/>
      <c r="QKR833" s="32"/>
      <c r="QKS833" s="32"/>
      <c r="QKT833" s="32"/>
      <c r="QKU833" s="32"/>
      <c r="QKV833" s="32"/>
      <c r="QKW833" s="32"/>
      <c r="QKX833" s="32"/>
      <c r="QKY833" s="32"/>
      <c r="QKZ833" s="32"/>
      <c r="QLA833" s="32"/>
      <c r="QLB833" s="32"/>
      <c r="QLC833" s="32"/>
      <c r="QLD833" s="32"/>
      <c r="QLE833" s="32"/>
      <c r="QLF833" s="32"/>
      <c r="QLG833" s="32"/>
      <c r="QLH833" s="32"/>
      <c r="QLI833" s="32"/>
      <c r="QLJ833" s="32"/>
      <c r="QLK833" s="32"/>
      <c r="QLL833" s="32"/>
      <c r="QLM833" s="32"/>
      <c r="QLN833" s="32"/>
      <c r="QLO833" s="32"/>
      <c r="QLP833" s="32"/>
      <c r="QLQ833" s="32"/>
      <c r="QLR833" s="32"/>
      <c r="QLS833" s="32"/>
      <c r="QLT833" s="32"/>
      <c r="QLU833" s="32"/>
      <c r="QLV833" s="32"/>
      <c r="QLW833" s="32"/>
      <c r="QLX833" s="32"/>
      <c r="QLY833" s="32"/>
      <c r="QLZ833" s="32"/>
      <c r="QMA833" s="32"/>
      <c r="QMB833" s="32"/>
      <c r="QMC833" s="32"/>
      <c r="QMD833" s="32"/>
      <c r="QME833" s="32"/>
      <c r="QMF833" s="32"/>
      <c r="QMG833" s="32"/>
      <c r="QMH833" s="32"/>
      <c r="QMI833" s="32"/>
      <c r="QMJ833" s="32"/>
      <c r="QMK833" s="32"/>
      <c r="QML833" s="32"/>
      <c r="QMM833" s="32"/>
      <c r="QMN833" s="32"/>
      <c r="QMO833" s="32"/>
      <c r="QMP833" s="32"/>
      <c r="QMQ833" s="32"/>
      <c r="QMR833" s="32"/>
      <c r="QMS833" s="32"/>
      <c r="QMT833" s="32"/>
      <c r="QMU833" s="32"/>
      <c r="QMV833" s="32"/>
      <c r="QMW833" s="32"/>
      <c r="QMX833" s="32"/>
      <c r="QMY833" s="32"/>
      <c r="QMZ833" s="32"/>
      <c r="QNA833" s="32"/>
      <c r="QNB833" s="32"/>
      <c r="QNC833" s="32"/>
      <c r="QND833" s="32"/>
      <c r="QNE833" s="32"/>
      <c r="QNF833" s="32"/>
      <c r="QNG833" s="32"/>
      <c r="QNH833" s="32"/>
      <c r="QNI833" s="32"/>
      <c r="QNJ833" s="32"/>
      <c r="QNK833" s="32"/>
      <c r="QNL833" s="32"/>
      <c r="QNM833" s="32"/>
      <c r="QNN833" s="32"/>
      <c r="QNO833" s="32"/>
      <c r="QNP833" s="32"/>
      <c r="QNQ833" s="32"/>
      <c r="QNR833" s="32"/>
      <c r="QNS833" s="32"/>
      <c r="QNT833" s="32"/>
      <c r="QNU833" s="32"/>
      <c r="QNV833" s="32"/>
      <c r="QNW833" s="32"/>
      <c r="QNX833" s="32"/>
      <c r="QNY833" s="32"/>
      <c r="QNZ833" s="32"/>
      <c r="QOA833" s="32"/>
      <c r="QOB833" s="32"/>
      <c r="QOC833" s="32"/>
      <c r="QOD833" s="32"/>
      <c r="QOE833" s="32"/>
      <c r="QOF833" s="32"/>
      <c r="QOG833" s="32"/>
      <c r="QOH833" s="32"/>
      <c r="QOI833" s="32"/>
      <c r="QOJ833" s="32"/>
      <c r="QOK833" s="32"/>
      <c r="QOL833" s="32"/>
      <c r="QOM833" s="32"/>
      <c r="QON833" s="32"/>
      <c r="QOO833" s="32"/>
      <c r="QOP833" s="32"/>
      <c r="QOQ833" s="32"/>
      <c r="QOR833" s="32"/>
      <c r="QOS833" s="32"/>
      <c r="QOT833" s="32"/>
      <c r="QOU833" s="32"/>
      <c r="QOV833" s="32"/>
      <c r="QOW833" s="32"/>
      <c r="QOX833" s="32"/>
      <c r="QOY833" s="32"/>
      <c r="QOZ833" s="32"/>
      <c r="QPA833" s="32"/>
      <c r="QPB833" s="32"/>
      <c r="QPC833" s="32"/>
      <c r="QPD833" s="32"/>
      <c r="QPE833" s="32"/>
      <c r="QPF833" s="32"/>
      <c r="QPG833" s="32"/>
      <c r="QPH833" s="32"/>
      <c r="QPI833" s="32"/>
      <c r="QPJ833" s="32"/>
      <c r="QPK833" s="32"/>
      <c r="QPL833" s="32"/>
      <c r="QPM833" s="32"/>
      <c r="QPN833" s="32"/>
      <c r="QPO833" s="32"/>
      <c r="QPP833" s="32"/>
      <c r="QPQ833" s="32"/>
      <c r="QPR833" s="32"/>
      <c r="QPS833" s="32"/>
      <c r="QPT833" s="32"/>
      <c r="QPU833" s="32"/>
      <c r="QPV833" s="32"/>
      <c r="QPW833" s="32"/>
      <c r="QPX833" s="32"/>
      <c r="QPY833" s="32"/>
      <c r="QPZ833" s="32"/>
      <c r="QQA833" s="32"/>
      <c r="QQB833" s="32"/>
      <c r="QQC833" s="32"/>
      <c r="QQD833" s="32"/>
      <c r="QQE833" s="32"/>
      <c r="QQF833" s="32"/>
      <c r="QQG833" s="32"/>
      <c r="QQH833" s="32"/>
      <c r="QQI833" s="32"/>
      <c r="QQJ833" s="32"/>
      <c r="QQK833" s="32"/>
      <c r="QQL833" s="32"/>
      <c r="QQM833" s="32"/>
      <c r="QQN833" s="32"/>
      <c r="QQO833" s="32"/>
      <c r="QQP833" s="32"/>
      <c r="QQQ833" s="32"/>
      <c r="QQR833" s="32"/>
      <c r="QQS833" s="32"/>
      <c r="QQT833" s="32"/>
      <c r="QQU833" s="32"/>
      <c r="QQV833" s="32"/>
      <c r="QQW833" s="32"/>
      <c r="QQX833" s="32"/>
      <c r="QQY833" s="32"/>
      <c r="QQZ833" s="32"/>
      <c r="QRA833" s="32"/>
      <c r="QRB833" s="32"/>
      <c r="QRC833" s="32"/>
      <c r="QRD833" s="32"/>
      <c r="QRE833" s="32"/>
      <c r="QRF833" s="32"/>
      <c r="QRG833" s="32"/>
      <c r="QRH833" s="32"/>
      <c r="QRI833" s="32"/>
      <c r="QRJ833" s="32"/>
      <c r="QRK833" s="32"/>
      <c r="QRL833" s="32"/>
      <c r="QRM833" s="32"/>
      <c r="QRN833" s="32"/>
      <c r="QRO833" s="32"/>
      <c r="QRP833" s="32"/>
      <c r="QRQ833" s="32"/>
      <c r="QRR833" s="32"/>
      <c r="QRS833" s="32"/>
      <c r="QRT833" s="32"/>
      <c r="QRU833" s="32"/>
      <c r="QRV833" s="32"/>
      <c r="QRW833" s="32"/>
      <c r="QRX833" s="32"/>
      <c r="QRY833" s="32"/>
      <c r="QRZ833" s="32"/>
      <c r="QSA833" s="32"/>
      <c r="QSB833" s="32"/>
      <c r="QSC833" s="32"/>
      <c r="QSD833" s="32"/>
      <c r="QSE833" s="32"/>
      <c r="QSF833" s="32"/>
      <c r="QSG833" s="32"/>
      <c r="QSH833" s="32"/>
      <c r="QSI833" s="32"/>
      <c r="QSJ833" s="32"/>
      <c r="QSK833" s="32"/>
      <c r="QSL833" s="32"/>
      <c r="QSM833" s="32"/>
      <c r="QSN833" s="32"/>
      <c r="QSO833" s="32"/>
      <c r="QSP833" s="32"/>
      <c r="QSQ833" s="32"/>
      <c r="QSR833" s="32"/>
      <c r="QSS833" s="32"/>
      <c r="QST833" s="32"/>
      <c r="QSU833" s="32"/>
      <c r="QSV833" s="32"/>
      <c r="QSW833" s="32"/>
      <c r="QSX833" s="32"/>
      <c r="QSY833" s="32"/>
      <c r="QSZ833" s="32"/>
      <c r="QTA833" s="32"/>
      <c r="QTB833" s="32"/>
      <c r="QTC833" s="32"/>
      <c r="QTD833" s="32"/>
      <c r="QTE833" s="32"/>
      <c r="QTF833" s="32"/>
      <c r="QTG833" s="32"/>
      <c r="QTH833" s="32"/>
      <c r="QTI833" s="32"/>
      <c r="QTJ833" s="32"/>
      <c r="QTK833" s="32"/>
      <c r="QTL833" s="32"/>
      <c r="QTM833" s="32"/>
      <c r="QTN833" s="32"/>
      <c r="QTO833" s="32"/>
      <c r="QTP833" s="32"/>
      <c r="QTQ833" s="32"/>
      <c r="QTR833" s="32"/>
      <c r="QTS833" s="32"/>
      <c r="QTT833" s="32"/>
      <c r="QTU833" s="32"/>
      <c r="QTV833" s="32"/>
      <c r="QTW833" s="32"/>
      <c r="QTX833" s="32"/>
      <c r="QTY833" s="32"/>
      <c r="QTZ833" s="32"/>
      <c r="QUA833" s="32"/>
      <c r="QUB833" s="32"/>
      <c r="QUC833" s="32"/>
      <c r="QUD833" s="32"/>
      <c r="QUE833" s="32"/>
      <c r="QUF833" s="32"/>
      <c r="QUG833" s="32"/>
      <c r="QUH833" s="32"/>
      <c r="QUI833" s="32"/>
      <c r="QUJ833" s="32"/>
      <c r="QUK833" s="32"/>
      <c r="QUL833" s="32"/>
      <c r="QUM833" s="32"/>
      <c r="QUN833" s="32"/>
      <c r="QUO833" s="32"/>
      <c r="QUP833" s="32"/>
      <c r="QUQ833" s="32"/>
      <c r="QUR833" s="32"/>
      <c r="QUS833" s="32"/>
      <c r="QUT833" s="32"/>
      <c r="QUU833" s="32"/>
      <c r="QUV833" s="32"/>
      <c r="QUW833" s="32"/>
      <c r="QUX833" s="32"/>
      <c r="QUY833" s="32"/>
      <c r="QUZ833" s="32"/>
      <c r="QVA833" s="32"/>
      <c r="QVB833" s="32"/>
      <c r="QVC833" s="32"/>
      <c r="QVD833" s="32"/>
      <c r="QVE833" s="32"/>
      <c r="QVF833" s="32"/>
      <c r="QVG833" s="32"/>
      <c r="QVH833" s="32"/>
      <c r="QVI833" s="32"/>
      <c r="QVJ833" s="32"/>
      <c r="QVK833" s="32"/>
      <c r="QVL833" s="32"/>
      <c r="QVM833" s="32"/>
      <c r="QVN833" s="32"/>
      <c r="QVO833" s="32"/>
      <c r="QVP833" s="32"/>
      <c r="QVQ833" s="32"/>
      <c r="QVR833" s="32"/>
      <c r="QVS833" s="32"/>
      <c r="QVT833" s="32"/>
      <c r="QVU833" s="32"/>
      <c r="QVV833" s="32"/>
      <c r="QVW833" s="32"/>
      <c r="QVX833" s="32"/>
      <c r="QVY833" s="32"/>
      <c r="QVZ833" s="32"/>
      <c r="QWA833" s="32"/>
      <c r="QWB833" s="32"/>
      <c r="QWC833" s="32"/>
      <c r="QWD833" s="32"/>
      <c r="QWE833" s="32"/>
      <c r="QWF833" s="32"/>
      <c r="QWG833" s="32"/>
      <c r="QWH833" s="32"/>
      <c r="QWI833" s="32"/>
      <c r="QWJ833" s="32"/>
      <c r="QWK833" s="32"/>
      <c r="QWL833" s="32"/>
      <c r="QWM833" s="32"/>
      <c r="QWN833" s="32"/>
      <c r="QWO833" s="32"/>
      <c r="QWP833" s="32"/>
      <c r="QWQ833" s="32"/>
      <c r="QWR833" s="32"/>
      <c r="QWS833" s="32"/>
      <c r="QWT833" s="32"/>
      <c r="QWU833" s="32"/>
      <c r="QWV833" s="32"/>
      <c r="QWW833" s="32"/>
      <c r="QWX833" s="32"/>
      <c r="QWY833" s="32"/>
      <c r="QWZ833" s="32"/>
      <c r="QXA833" s="32"/>
      <c r="QXB833" s="32"/>
      <c r="QXC833" s="32"/>
      <c r="QXD833" s="32"/>
      <c r="QXE833" s="32"/>
      <c r="QXF833" s="32"/>
      <c r="QXG833" s="32"/>
      <c r="QXH833" s="32"/>
      <c r="QXI833" s="32"/>
      <c r="QXJ833" s="32"/>
      <c r="QXK833" s="32"/>
      <c r="QXL833" s="32"/>
      <c r="QXM833" s="32"/>
      <c r="QXN833" s="32"/>
      <c r="QXO833" s="32"/>
      <c r="QXP833" s="32"/>
      <c r="QXQ833" s="32"/>
      <c r="QXR833" s="32"/>
      <c r="QXS833" s="32"/>
      <c r="QXT833" s="32"/>
      <c r="QXU833" s="32"/>
      <c r="QXV833" s="32"/>
      <c r="QXW833" s="32"/>
      <c r="QXX833" s="32"/>
      <c r="QXY833" s="32"/>
      <c r="QXZ833" s="32"/>
      <c r="QYA833" s="32"/>
      <c r="QYB833" s="32"/>
      <c r="QYC833" s="32"/>
      <c r="QYD833" s="32"/>
      <c r="QYE833" s="32"/>
      <c r="QYF833" s="32"/>
      <c r="QYG833" s="32"/>
      <c r="QYH833" s="32"/>
      <c r="QYI833" s="32"/>
      <c r="QYJ833" s="32"/>
      <c r="QYK833" s="32"/>
      <c r="QYL833" s="32"/>
      <c r="QYM833" s="32"/>
      <c r="QYN833" s="32"/>
      <c r="QYO833" s="32"/>
      <c r="QYP833" s="32"/>
      <c r="QYQ833" s="32"/>
      <c r="QYR833" s="32"/>
      <c r="QYS833" s="32"/>
      <c r="QYT833" s="32"/>
      <c r="QYU833" s="32"/>
      <c r="QYV833" s="32"/>
      <c r="QYW833" s="32"/>
      <c r="QYX833" s="32"/>
      <c r="QYY833" s="32"/>
      <c r="QYZ833" s="32"/>
      <c r="QZA833" s="32"/>
      <c r="QZB833" s="32"/>
      <c r="QZC833" s="32"/>
      <c r="QZD833" s="32"/>
      <c r="QZE833" s="32"/>
      <c r="QZF833" s="32"/>
      <c r="QZG833" s="32"/>
      <c r="QZH833" s="32"/>
      <c r="QZI833" s="32"/>
      <c r="QZJ833" s="32"/>
      <c r="QZK833" s="32"/>
      <c r="QZL833" s="32"/>
      <c r="QZM833" s="32"/>
      <c r="QZN833" s="32"/>
      <c r="QZO833" s="32"/>
      <c r="QZP833" s="32"/>
      <c r="QZQ833" s="32"/>
      <c r="QZR833" s="32"/>
      <c r="QZS833" s="32"/>
      <c r="QZT833" s="32"/>
      <c r="QZU833" s="32"/>
      <c r="QZV833" s="32"/>
      <c r="QZW833" s="32"/>
      <c r="QZX833" s="32"/>
      <c r="QZY833" s="32"/>
      <c r="QZZ833" s="32"/>
      <c r="RAA833" s="32"/>
      <c r="RAB833" s="32"/>
      <c r="RAC833" s="32"/>
      <c r="RAD833" s="32"/>
      <c r="RAE833" s="32"/>
      <c r="RAF833" s="32"/>
      <c r="RAG833" s="32"/>
      <c r="RAH833" s="32"/>
      <c r="RAI833" s="32"/>
      <c r="RAJ833" s="32"/>
      <c r="RAK833" s="32"/>
      <c r="RAL833" s="32"/>
      <c r="RAM833" s="32"/>
      <c r="RAN833" s="32"/>
      <c r="RAO833" s="32"/>
      <c r="RAP833" s="32"/>
      <c r="RAQ833" s="32"/>
      <c r="RAR833" s="32"/>
      <c r="RAS833" s="32"/>
      <c r="RAT833" s="32"/>
      <c r="RAU833" s="32"/>
      <c r="RAV833" s="32"/>
      <c r="RAW833" s="32"/>
      <c r="RAX833" s="32"/>
      <c r="RAY833" s="32"/>
      <c r="RAZ833" s="32"/>
      <c r="RBA833" s="32"/>
      <c r="RBB833" s="32"/>
      <c r="RBC833" s="32"/>
      <c r="RBD833" s="32"/>
      <c r="RBE833" s="32"/>
      <c r="RBF833" s="32"/>
      <c r="RBG833" s="32"/>
      <c r="RBH833" s="32"/>
      <c r="RBI833" s="32"/>
      <c r="RBJ833" s="32"/>
      <c r="RBK833" s="32"/>
      <c r="RBL833" s="32"/>
      <c r="RBM833" s="32"/>
      <c r="RBN833" s="32"/>
      <c r="RBO833" s="32"/>
      <c r="RBP833" s="32"/>
      <c r="RBQ833" s="32"/>
      <c r="RBR833" s="32"/>
      <c r="RBS833" s="32"/>
      <c r="RBT833" s="32"/>
      <c r="RBU833" s="32"/>
      <c r="RBV833" s="32"/>
      <c r="RBW833" s="32"/>
      <c r="RBX833" s="32"/>
      <c r="RBY833" s="32"/>
      <c r="RBZ833" s="32"/>
      <c r="RCA833" s="32"/>
      <c r="RCB833" s="32"/>
      <c r="RCC833" s="32"/>
      <c r="RCD833" s="32"/>
      <c r="RCE833" s="32"/>
      <c r="RCF833" s="32"/>
      <c r="RCG833" s="32"/>
      <c r="RCH833" s="32"/>
      <c r="RCI833" s="32"/>
      <c r="RCJ833" s="32"/>
      <c r="RCK833" s="32"/>
      <c r="RCL833" s="32"/>
      <c r="RCM833" s="32"/>
      <c r="RCN833" s="32"/>
      <c r="RCO833" s="32"/>
      <c r="RCP833" s="32"/>
      <c r="RCQ833" s="32"/>
      <c r="RCR833" s="32"/>
      <c r="RCS833" s="32"/>
      <c r="RCT833" s="32"/>
      <c r="RCU833" s="32"/>
      <c r="RCV833" s="32"/>
      <c r="RCW833" s="32"/>
      <c r="RCX833" s="32"/>
      <c r="RCY833" s="32"/>
      <c r="RCZ833" s="32"/>
      <c r="RDA833" s="32"/>
      <c r="RDB833" s="32"/>
      <c r="RDC833" s="32"/>
      <c r="RDD833" s="32"/>
      <c r="RDE833" s="32"/>
      <c r="RDF833" s="32"/>
      <c r="RDG833" s="32"/>
      <c r="RDH833" s="32"/>
      <c r="RDI833" s="32"/>
      <c r="RDJ833" s="32"/>
      <c r="RDK833" s="32"/>
      <c r="RDL833" s="32"/>
      <c r="RDM833" s="32"/>
      <c r="RDN833" s="32"/>
      <c r="RDO833" s="32"/>
      <c r="RDP833" s="32"/>
      <c r="RDQ833" s="32"/>
      <c r="RDR833" s="32"/>
      <c r="RDS833" s="32"/>
      <c r="RDT833" s="32"/>
      <c r="RDU833" s="32"/>
      <c r="RDV833" s="32"/>
      <c r="RDW833" s="32"/>
      <c r="RDX833" s="32"/>
      <c r="RDY833" s="32"/>
      <c r="RDZ833" s="32"/>
      <c r="REA833" s="32"/>
      <c r="REB833" s="32"/>
      <c r="REC833" s="32"/>
      <c r="RED833" s="32"/>
      <c r="REE833" s="32"/>
      <c r="REF833" s="32"/>
      <c r="REG833" s="32"/>
      <c r="REH833" s="32"/>
      <c r="REI833" s="32"/>
      <c r="REJ833" s="32"/>
      <c r="REK833" s="32"/>
      <c r="REL833" s="32"/>
      <c r="REM833" s="32"/>
      <c r="REN833" s="32"/>
      <c r="REO833" s="32"/>
      <c r="REP833" s="32"/>
      <c r="REQ833" s="32"/>
      <c r="RER833" s="32"/>
      <c r="RES833" s="32"/>
      <c r="RET833" s="32"/>
      <c r="REU833" s="32"/>
      <c r="REV833" s="32"/>
      <c r="REW833" s="32"/>
      <c r="REX833" s="32"/>
      <c r="REY833" s="32"/>
      <c r="REZ833" s="32"/>
      <c r="RFA833" s="32"/>
      <c r="RFB833" s="32"/>
      <c r="RFC833" s="32"/>
      <c r="RFD833" s="32"/>
      <c r="RFE833" s="32"/>
      <c r="RFF833" s="32"/>
      <c r="RFG833" s="32"/>
      <c r="RFH833" s="32"/>
      <c r="RFI833" s="32"/>
      <c r="RFJ833" s="32"/>
      <c r="RFK833" s="32"/>
      <c r="RFL833" s="32"/>
      <c r="RFM833" s="32"/>
      <c r="RFN833" s="32"/>
      <c r="RFO833" s="32"/>
      <c r="RFP833" s="32"/>
      <c r="RFQ833" s="32"/>
      <c r="RFR833" s="32"/>
      <c r="RFS833" s="32"/>
      <c r="RFT833" s="32"/>
      <c r="RFU833" s="32"/>
      <c r="RFV833" s="32"/>
      <c r="RFW833" s="32"/>
      <c r="RFX833" s="32"/>
      <c r="RFY833" s="32"/>
      <c r="RFZ833" s="32"/>
      <c r="RGA833" s="32"/>
      <c r="RGB833" s="32"/>
      <c r="RGC833" s="32"/>
      <c r="RGD833" s="32"/>
      <c r="RGE833" s="32"/>
      <c r="RGF833" s="32"/>
      <c r="RGG833" s="32"/>
      <c r="RGH833" s="32"/>
      <c r="RGI833" s="32"/>
      <c r="RGJ833" s="32"/>
      <c r="RGK833" s="32"/>
      <c r="RGL833" s="32"/>
      <c r="RGM833" s="32"/>
      <c r="RGN833" s="32"/>
      <c r="RGO833" s="32"/>
      <c r="RGP833" s="32"/>
      <c r="RGQ833" s="32"/>
      <c r="RGR833" s="32"/>
      <c r="RGS833" s="32"/>
      <c r="RGT833" s="32"/>
      <c r="RGU833" s="32"/>
      <c r="RGV833" s="32"/>
      <c r="RGW833" s="32"/>
      <c r="RGX833" s="32"/>
      <c r="RGY833" s="32"/>
      <c r="RGZ833" s="32"/>
      <c r="RHA833" s="32"/>
      <c r="RHB833" s="32"/>
      <c r="RHC833" s="32"/>
      <c r="RHD833" s="32"/>
      <c r="RHE833" s="32"/>
      <c r="RHF833" s="32"/>
      <c r="RHG833" s="32"/>
      <c r="RHH833" s="32"/>
      <c r="RHI833" s="32"/>
      <c r="RHJ833" s="32"/>
      <c r="RHK833" s="32"/>
      <c r="RHL833" s="32"/>
      <c r="RHM833" s="32"/>
      <c r="RHN833" s="32"/>
      <c r="RHO833" s="32"/>
      <c r="RHP833" s="32"/>
      <c r="RHQ833" s="32"/>
      <c r="RHR833" s="32"/>
      <c r="RHS833" s="32"/>
      <c r="RHT833" s="32"/>
      <c r="RHU833" s="32"/>
      <c r="RHV833" s="32"/>
      <c r="RHW833" s="32"/>
      <c r="RHX833" s="32"/>
      <c r="RHY833" s="32"/>
      <c r="RHZ833" s="32"/>
      <c r="RIA833" s="32"/>
      <c r="RIB833" s="32"/>
      <c r="RIC833" s="32"/>
      <c r="RID833" s="32"/>
      <c r="RIE833" s="32"/>
      <c r="RIF833" s="32"/>
      <c r="RIG833" s="32"/>
      <c r="RIH833" s="32"/>
      <c r="RII833" s="32"/>
      <c r="RIJ833" s="32"/>
      <c r="RIK833" s="32"/>
      <c r="RIL833" s="32"/>
      <c r="RIM833" s="32"/>
      <c r="RIN833" s="32"/>
      <c r="RIO833" s="32"/>
      <c r="RIP833" s="32"/>
      <c r="RIQ833" s="32"/>
      <c r="RIR833" s="32"/>
      <c r="RIS833" s="32"/>
      <c r="RIT833" s="32"/>
      <c r="RIU833" s="32"/>
      <c r="RIV833" s="32"/>
      <c r="RIW833" s="32"/>
      <c r="RIX833" s="32"/>
      <c r="RIY833" s="32"/>
      <c r="RIZ833" s="32"/>
      <c r="RJA833" s="32"/>
      <c r="RJB833" s="32"/>
      <c r="RJC833" s="32"/>
      <c r="RJD833" s="32"/>
      <c r="RJE833" s="32"/>
      <c r="RJF833" s="32"/>
      <c r="RJG833" s="32"/>
      <c r="RJH833" s="32"/>
      <c r="RJI833" s="32"/>
      <c r="RJJ833" s="32"/>
      <c r="RJK833" s="32"/>
      <c r="RJL833" s="32"/>
      <c r="RJM833" s="32"/>
      <c r="RJN833" s="32"/>
      <c r="RJO833" s="32"/>
      <c r="RJP833" s="32"/>
      <c r="RJQ833" s="32"/>
      <c r="RJR833" s="32"/>
      <c r="RJS833" s="32"/>
      <c r="RJT833" s="32"/>
      <c r="RJU833" s="32"/>
      <c r="RJV833" s="32"/>
      <c r="RJW833" s="32"/>
      <c r="RJX833" s="32"/>
      <c r="RJY833" s="32"/>
      <c r="RJZ833" s="32"/>
      <c r="RKA833" s="32"/>
      <c r="RKB833" s="32"/>
      <c r="RKC833" s="32"/>
      <c r="RKD833" s="32"/>
      <c r="RKE833" s="32"/>
      <c r="RKF833" s="32"/>
      <c r="RKG833" s="32"/>
      <c r="RKH833" s="32"/>
      <c r="RKI833" s="32"/>
      <c r="RKJ833" s="32"/>
      <c r="RKK833" s="32"/>
      <c r="RKL833" s="32"/>
      <c r="RKM833" s="32"/>
      <c r="RKN833" s="32"/>
      <c r="RKO833" s="32"/>
      <c r="RKP833" s="32"/>
      <c r="RKQ833" s="32"/>
      <c r="RKR833" s="32"/>
      <c r="RKS833" s="32"/>
      <c r="RKT833" s="32"/>
      <c r="RKU833" s="32"/>
      <c r="RKV833" s="32"/>
      <c r="RKW833" s="32"/>
      <c r="RKX833" s="32"/>
      <c r="RKY833" s="32"/>
      <c r="RKZ833" s="32"/>
      <c r="RLA833" s="32"/>
      <c r="RLB833" s="32"/>
      <c r="RLC833" s="32"/>
      <c r="RLD833" s="32"/>
      <c r="RLE833" s="32"/>
      <c r="RLF833" s="32"/>
      <c r="RLG833" s="32"/>
      <c r="RLH833" s="32"/>
      <c r="RLI833" s="32"/>
      <c r="RLJ833" s="32"/>
      <c r="RLK833" s="32"/>
      <c r="RLL833" s="32"/>
      <c r="RLM833" s="32"/>
      <c r="RLN833" s="32"/>
      <c r="RLO833" s="32"/>
      <c r="RLP833" s="32"/>
      <c r="RLQ833" s="32"/>
      <c r="RLR833" s="32"/>
      <c r="RLS833" s="32"/>
      <c r="RLT833" s="32"/>
      <c r="RLU833" s="32"/>
      <c r="RLV833" s="32"/>
      <c r="RLW833" s="32"/>
      <c r="RLX833" s="32"/>
      <c r="RLY833" s="32"/>
      <c r="RLZ833" s="32"/>
      <c r="RMA833" s="32"/>
      <c r="RMB833" s="32"/>
      <c r="RMC833" s="32"/>
      <c r="RMD833" s="32"/>
      <c r="RME833" s="32"/>
      <c r="RMF833" s="32"/>
      <c r="RMG833" s="32"/>
      <c r="RMH833" s="32"/>
      <c r="RMI833" s="32"/>
      <c r="RMJ833" s="32"/>
      <c r="RMK833" s="32"/>
      <c r="RML833" s="32"/>
      <c r="RMM833" s="32"/>
      <c r="RMN833" s="32"/>
      <c r="RMO833" s="32"/>
      <c r="RMP833" s="32"/>
      <c r="RMQ833" s="32"/>
      <c r="RMR833" s="32"/>
      <c r="RMS833" s="32"/>
      <c r="RMT833" s="32"/>
      <c r="RMU833" s="32"/>
      <c r="RMV833" s="32"/>
      <c r="RMW833" s="32"/>
      <c r="RMX833" s="32"/>
      <c r="RMY833" s="32"/>
      <c r="RMZ833" s="32"/>
      <c r="RNA833" s="32"/>
      <c r="RNB833" s="32"/>
      <c r="RNC833" s="32"/>
      <c r="RND833" s="32"/>
      <c r="RNE833" s="32"/>
      <c r="RNF833" s="32"/>
      <c r="RNG833" s="32"/>
      <c r="RNH833" s="32"/>
      <c r="RNI833" s="32"/>
      <c r="RNJ833" s="32"/>
      <c r="RNK833" s="32"/>
      <c r="RNL833" s="32"/>
      <c r="RNM833" s="32"/>
      <c r="RNN833" s="32"/>
      <c r="RNO833" s="32"/>
      <c r="RNP833" s="32"/>
      <c r="RNQ833" s="32"/>
      <c r="RNR833" s="32"/>
      <c r="RNS833" s="32"/>
      <c r="RNT833" s="32"/>
      <c r="RNU833" s="32"/>
      <c r="RNV833" s="32"/>
      <c r="RNW833" s="32"/>
      <c r="RNX833" s="32"/>
      <c r="RNY833" s="32"/>
      <c r="RNZ833" s="32"/>
      <c r="ROA833" s="32"/>
      <c r="ROB833" s="32"/>
      <c r="ROC833" s="32"/>
      <c r="ROD833" s="32"/>
      <c r="ROE833" s="32"/>
      <c r="ROF833" s="32"/>
      <c r="ROG833" s="32"/>
      <c r="ROH833" s="32"/>
      <c r="ROI833" s="32"/>
      <c r="ROJ833" s="32"/>
      <c r="ROK833" s="32"/>
      <c r="ROL833" s="32"/>
      <c r="ROM833" s="32"/>
      <c r="RON833" s="32"/>
      <c r="ROO833" s="32"/>
      <c r="ROP833" s="32"/>
      <c r="ROQ833" s="32"/>
      <c r="ROR833" s="32"/>
      <c r="ROS833" s="32"/>
      <c r="ROT833" s="32"/>
      <c r="ROU833" s="32"/>
      <c r="ROV833" s="32"/>
      <c r="ROW833" s="32"/>
      <c r="ROX833" s="32"/>
      <c r="ROY833" s="32"/>
      <c r="ROZ833" s="32"/>
      <c r="RPA833" s="32"/>
      <c r="RPB833" s="32"/>
      <c r="RPC833" s="32"/>
      <c r="RPD833" s="32"/>
      <c r="RPE833" s="32"/>
      <c r="RPF833" s="32"/>
      <c r="RPG833" s="32"/>
      <c r="RPH833" s="32"/>
      <c r="RPI833" s="32"/>
      <c r="RPJ833" s="32"/>
      <c r="RPK833" s="32"/>
      <c r="RPL833" s="32"/>
      <c r="RPM833" s="32"/>
      <c r="RPN833" s="32"/>
      <c r="RPO833" s="32"/>
      <c r="RPP833" s="32"/>
      <c r="RPQ833" s="32"/>
      <c r="RPR833" s="32"/>
      <c r="RPS833" s="32"/>
      <c r="RPT833" s="32"/>
      <c r="RPU833" s="32"/>
      <c r="RPV833" s="32"/>
      <c r="RPW833" s="32"/>
      <c r="RPX833" s="32"/>
      <c r="RPY833" s="32"/>
      <c r="RPZ833" s="32"/>
      <c r="RQA833" s="32"/>
      <c r="RQB833" s="32"/>
      <c r="RQC833" s="32"/>
      <c r="RQD833" s="32"/>
      <c r="RQE833" s="32"/>
      <c r="RQF833" s="32"/>
      <c r="RQG833" s="32"/>
      <c r="RQH833" s="32"/>
      <c r="RQI833" s="32"/>
      <c r="RQJ833" s="32"/>
      <c r="RQK833" s="32"/>
      <c r="RQL833" s="32"/>
      <c r="RQM833" s="32"/>
      <c r="RQN833" s="32"/>
      <c r="RQO833" s="32"/>
      <c r="RQP833" s="32"/>
      <c r="RQQ833" s="32"/>
      <c r="RQR833" s="32"/>
      <c r="RQS833" s="32"/>
      <c r="RQT833" s="32"/>
      <c r="RQU833" s="32"/>
      <c r="RQV833" s="32"/>
      <c r="RQW833" s="32"/>
      <c r="RQX833" s="32"/>
      <c r="RQY833" s="32"/>
      <c r="RQZ833" s="32"/>
      <c r="RRA833" s="32"/>
      <c r="RRB833" s="32"/>
      <c r="RRC833" s="32"/>
      <c r="RRD833" s="32"/>
      <c r="RRE833" s="32"/>
      <c r="RRF833" s="32"/>
      <c r="RRG833" s="32"/>
      <c r="RRH833" s="32"/>
      <c r="RRI833" s="32"/>
      <c r="RRJ833" s="32"/>
      <c r="RRK833" s="32"/>
      <c r="RRL833" s="32"/>
      <c r="RRM833" s="32"/>
      <c r="RRN833" s="32"/>
      <c r="RRO833" s="32"/>
      <c r="RRP833" s="32"/>
      <c r="RRQ833" s="32"/>
      <c r="RRR833" s="32"/>
      <c r="RRS833" s="32"/>
      <c r="RRT833" s="32"/>
      <c r="RRU833" s="32"/>
      <c r="RRV833" s="32"/>
      <c r="RRW833" s="32"/>
      <c r="RRX833" s="32"/>
      <c r="RRY833" s="32"/>
      <c r="RRZ833" s="32"/>
      <c r="RSA833" s="32"/>
      <c r="RSB833" s="32"/>
      <c r="RSC833" s="32"/>
      <c r="RSD833" s="32"/>
      <c r="RSE833" s="32"/>
      <c r="RSF833" s="32"/>
      <c r="RSG833" s="32"/>
      <c r="RSH833" s="32"/>
      <c r="RSI833" s="32"/>
      <c r="RSJ833" s="32"/>
      <c r="RSK833" s="32"/>
      <c r="RSL833" s="32"/>
      <c r="RSM833" s="32"/>
      <c r="RSN833" s="32"/>
      <c r="RSO833" s="32"/>
      <c r="RSP833" s="32"/>
      <c r="RSQ833" s="32"/>
      <c r="RSR833" s="32"/>
      <c r="RSS833" s="32"/>
      <c r="RST833" s="32"/>
      <c r="RSU833" s="32"/>
      <c r="RSV833" s="32"/>
      <c r="RSW833" s="32"/>
      <c r="RSX833" s="32"/>
      <c r="RSY833" s="32"/>
      <c r="RSZ833" s="32"/>
      <c r="RTA833" s="32"/>
      <c r="RTB833" s="32"/>
      <c r="RTC833" s="32"/>
      <c r="RTD833" s="32"/>
      <c r="RTE833" s="32"/>
      <c r="RTF833" s="32"/>
      <c r="RTG833" s="32"/>
      <c r="RTH833" s="32"/>
      <c r="RTI833" s="32"/>
      <c r="RTJ833" s="32"/>
      <c r="RTK833" s="32"/>
      <c r="RTL833" s="32"/>
      <c r="RTM833" s="32"/>
      <c r="RTN833" s="32"/>
      <c r="RTO833" s="32"/>
      <c r="RTP833" s="32"/>
      <c r="RTQ833" s="32"/>
      <c r="RTR833" s="32"/>
      <c r="RTS833" s="32"/>
      <c r="RTT833" s="32"/>
      <c r="RTU833" s="32"/>
      <c r="RTV833" s="32"/>
      <c r="RTW833" s="32"/>
      <c r="RTX833" s="32"/>
      <c r="RTY833" s="32"/>
      <c r="RTZ833" s="32"/>
      <c r="RUA833" s="32"/>
      <c r="RUB833" s="32"/>
      <c r="RUC833" s="32"/>
      <c r="RUD833" s="32"/>
      <c r="RUE833" s="32"/>
      <c r="RUF833" s="32"/>
      <c r="RUG833" s="32"/>
      <c r="RUH833" s="32"/>
      <c r="RUI833" s="32"/>
      <c r="RUJ833" s="32"/>
      <c r="RUK833" s="32"/>
      <c r="RUL833" s="32"/>
      <c r="RUM833" s="32"/>
      <c r="RUN833" s="32"/>
      <c r="RUO833" s="32"/>
      <c r="RUP833" s="32"/>
      <c r="RUQ833" s="32"/>
      <c r="RUR833" s="32"/>
      <c r="RUS833" s="32"/>
      <c r="RUT833" s="32"/>
      <c r="RUU833" s="32"/>
      <c r="RUV833" s="32"/>
      <c r="RUW833" s="32"/>
      <c r="RUX833" s="32"/>
      <c r="RUY833" s="32"/>
      <c r="RUZ833" s="32"/>
      <c r="RVA833" s="32"/>
      <c r="RVB833" s="32"/>
      <c r="RVC833" s="32"/>
      <c r="RVD833" s="32"/>
      <c r="RVE833" s="32"/>
      <c r="RVF833" s="32"/>
      <c r="RVG833" s="32"/>
      <c r="RVH833" s="32"/>
      <c r="RVI833" s="32"/>
      <c r="RVJ833" s="32"/>
      <c r="RVK833" s="32"/>
      <c r="RVL833" s="32"/>
      <c r="RVM833" s="32"/>
      <c r="RVN833" s="32"/>
      <c r="RVO833" s="32"/>
      <c r="RVP833" s="32"/>
      <c r="RVQ833" s="32"/>
      <c r="RVR833" s="32"/>
      <c r="RVS833" s="32"/>
      <c r="RVT833" s="32"/>
      <c r="RVU833" s="32"/>
      <c r="RVV833" s="32"/>
      <c r="RVW833" s="32"/>
      <c r="RVX833" s="32"/>
      <c r="RVY833" s="32"/>
      <c r="RVZ833" s="32"/>
      <c r="RWA833" s="32"/>
      <c r="RWB833" s="32"/>
      <c r="RWC833" s="32"/>
      <c r="RWD833" s="32"/>
      <c r="RWE833" s="32"/>
      <c r="RWF833" s="32"/>
      <c r="RWG833" s="32"/>
      <c r="RWH833" s="32"/>
      <c r="RWI833" s="32"/>
      <c r="RWJ833" s="32"/>
      <c r="RWK833" s="32"/>
      <c r="RWL833" s="32"/>
      <c r="RWM833" s="32"/>
      <c r="RWN833" s="32"/>
      <c r="RWO833" s="32"/>
      <c r="RWP833" s="32"/>
      <c r="RWQ833" s="32"/>
      <c r="RWR833" s="32"/>
      <c r="RWS833" s="32"/>
      <c r="RWT833" s="32"/>
      <c r="RWU833" s="32"/>
      <c r="RWV833" s="32"/>
      <c r="RWW833" s="32"/>
      <c r="RWX833" s="32"/>
      <c r="RWY833" s="32"/>
      <c r="RWZ833" s="32"/>
      <c r="RXA833" s="32"/>
      <c r="RXB833" s="32"/>
      <c r="RXC833" s="32"/>
      <c r="RXD833" s="32"/>
      <c r="RXE833" s="32"/>
      <c r="RXF833" s="32"/>
      <c r="RXG833" s="32"/>
      <c r="RXH833" s="32"/>
      <c r="RXI833" s="32"/>
      <c r="RXJ833" s="32"/>
      <c r="RXK833" s="32"/>
      <c r="RXL833" s="32"/>
      <c r="RXM833" s="32"/>
      <c r="RXN833" s="32"/>
      <c r="RXO833" s="32"/>
      <c r="RXP833" s="32"/>
      <c r="RXQ833" s="32"/>
      <c r="RXR833" s="32"/>
      <c r="RXS833" s="32"/>
      <c r="RXT833" s="32"/>
      <c r="RXU833" s="32"/>
      <c r="RXV833" s="32"/>
      <c r="RXW833" s="32"/>
      <c r="RXX833" s="32"/>
      <c r="RXY833" s="32"/>
      <c r="RXZ833" s="32"/>
      <c r="RYA833" s="32"/>
      <c r="RYB833" s="32"/>
      <c r="RYC833" s="32"/>
      <c r="RYD833" s="32"/>
      <c r="RYE833" s="32"/>
      <c r="RYF833" s="32"/>
      <c r="RYG833" s="32"/>
      <c r="RYH833" s="32"/>
      <c r="RYI833" s="32"/>
      <c r="RYJ833" s="32"/>
      <c r="RYK833" s="32"/>
      <c r="RYL833" s="32"/>
      <c r="RYM833" s="32"/>
      <c r="RYN833" s="32"/>
      <c r="RYO833" s="32"/>
      <c r="RYP833" s="32"/>
      <c r="RYQ833" s="32"/>
      <c r="RYR833" s="32"/>
      <c r="RYS833" s="32"/>
      <c r="RYT833" s="32"/>
      <c r="RYU833" s="32"/>
      <c r="RYV833" s="32"/>
      <c r="RYW833" s="32"/>
      <c r="RYX833" s="32"/>
      <c r="RYY833" s="32"/>
      <c r="RYZ833" s="32"/>
      <c r="RZA833" s="32"/>
      <c r="RZB833" s="32"/>
      <c r="RZC833" s="32"/>
      <c r="RZD833" s="32"/>
      <c r="RZE833" s="32"/>
      <c r="RZF833" s="32"/>
      <c r="RZG833" s="32"/>
      <c r="RZH833" s="32"/>
      <c r="RZI833" s="32"/>
      <c r="RZJ833" s="32"/>
      <c r="RZK833" s="32"/>
      <c r="RZL833" s="32"/>
      <c r="RZM833" s="32"/>
      <c r="RZN833" s="32"/>
      <c r="RZO833" s="32"/>
      <c r="RZP833" s="32"/>
      <c r="RZQ833" s="32"/>
      <c r="RZR833" s="32"/>
      <c r="RZS833" s="32"/>
      <c r="RZT833" s="32"/>
      <c r="RZU833" s="32"/>
      <c r="RZV833" s="32"/>
      <c r="RZW833" s="32"/>
      <c r="RZX833" s="32"/>
      <c r="RZY833" s="32"/>
      <c r="RZZ833" s="32"/>
      <c r="SAA833" s="32"/>
      <c r="SAB833" s="32"/>
      <c r="SAC833" s="32"/>
      <c r="SAD833" s="32"/>
      <c r="SAE833" s="32"/>
      <c r="SAF833" s="32"/>
      <c r="SAG833" s="32"/>
      <c r="SAH833" s="32"/>
      <c r="SAI833" s="32"/>
      <c r="SAJ833" s="32"/>
      <c r="SAK833" s="32"/>
      <c r="SAL833" s="32"/>
      <c r="SAM833" s="32"/>
      <c r="SAN833" s="32"/>
      <c r="SAO833" s="32"/>
      <c r="SAP833" s="32"/>
      <c r="SAQ833" s="32"/>
      <c r="SAR833" s="32"/>
      <c r="SAS833" s="32"/>
      <c r="SAT833" s="32"/>
      <c r="SAU833" s="32"/>
      <c r="SAV833" s="32"/>
      <c r="SAW833" s="32"/>
      <c r="SAX833" s="32"/>
      <c r="SAY833" s="32"/>
      <c r="SAZ833" s="32"/>
      <c r="SBA833" s="32"/>
      <c r="SBB833" s="32"/>
      <c r="SBC833" s="32"/>
      <c r="SBD833" s="32"/>
      <c r="SBE833" s="32"/>
      <c r="SBF833" s="32"/>
      <c r="SBG833" s="32"/>
      <c r="SBH833" s="32"/>
      <c r="SBI833" s="32"/>
      <c r="SBJ833" s="32"/>
      <c r="SBK833" s="32"/>
      <c r="SBL833" s="32"/>
      <c r="SBM833" s="32"/>
      <c r="SBN833" s="32"/>
      <c r="SBO833" s="32"/>
      <c r="SBP833" s="32"/>
      <c r="SBQ833" s="32"/>
      <c r="SBR833" s="32"/>
      <c r="SBS833" s="32"/>
      <c r="SBT833" s="32"/>
      <c r="SBU833" s="32"/>
      <c r="SBV833" s="32"/>
      <c r="SBW833" s="32"/>
      <c r="SBX833" s="32"/>
      <c r="SBY833" s="32"/>
      <c r="SBZ833" s="32"/>
      <c r="SCA833" s="32"/>
      <c r="SCB833" s="32"/>
      <c r="SCC833" s="32"/>
      <c r="SCD833" s="32"/>
      <c r="SCE833" s="32"/>
      <c r="SCF833" s="32"/>
      <c r="SCG833" s="32"/>
      <c r="SCH833" s="32"/>
      <c r="SCI833" s="32"/>
      <c r="SCJ833" s="32"/>
      <c r="SCK833" s="32"/>
      <c r="SCL833" s="32"/>
      <c r="SCM833" s="32"/>
      <c r="SCN833" s="32"/>
      <c r="SCO833" s="32"/>
      <c r="SCP833" s="32"/>
      <c r="SCQ833" s="32"/>
      <c r="SCR833" s="32"/>
      <c r="SCS833" s="32"/>
      <c r="SCT833" s="32"/>
      <c r="SCU833" s="32"/>
      <c r="SCV833" s="32"/>
      <c r="SCW833" s="32"/>
      <c r="SCX833" s="32"/>
      <c r="SCY833" s="32"/>
      <c r="SCZ833" s="32"/>
      <c r="SDA833" s="32"/>
      <c r="SDB833" s="32"/>
      <c r="SDC833" s="32"/>
      <c r="SDD833" s="32"/>
      <c r="SDE833" s="32"/>
      <c r="SDF833" s="32"/>
      <c r="SDG833" s="32"/>
      <c r="SDH833" s="32"/>
      <c r="SDI833" s="32"/>
      <c r="SDJ833" s="32"/>
      <c r="SDK833" s="32"/>
      <c r="SDL833" s="32"/>
      <c r="SDM833" s="32"/>
      <c r="SDN833" s="32"/>
      <c r="SDO833" s="32"/>
      <c r="SDP833" s="32"/>
      <c r="SDQ833" s="32"/>
      <c r="SDR833" s="32"/>
      <c r="SDS833" s="32"/>
      <c r="SDT833" s="32"/>
      <c r="SDU833" s="32"/>
      <c r="SDV833" s="32"/>
      <c r="SDW833" s="32"/>
      <c r="SDX833" s="32"/>
      <c r="SDY833" s="32"/>
      <c r="SDZ833" s="32"/>
      <c r="SEA833" s="32"/>
      <c r="SEB833" s="32"/>
      <c r="SEC833" s="32"/>
      <c r="SED833" s="32"/>
      <c r="SEE833" s="32"/>
      <c r="SEF833" s="32"/>
      <c r="SEG833" s="32"/>
      <c r="SEH833" s="32"/>
      <c r="SEI833" s="32"/>
      <c r="SEJ833" s="32"/>
      <c r="SEK833" s="32"/>
      <c r="SEL833" s="32"/>
      <c r="SEM833" s="32"/>
      <c r="SEN833" s="32"/>
      <c r="SEO833" s="32"/>
      <c r="SEP833" s="32"/>
      <c r="SEQ833" s="32"/>
      <c r="SER833" s="32"/>
      <c r="SES833" s="32"/>
      <c r="SET833" s="32"/>
      <c r="SEU833" s="32"/>
      <c r="SEV833" s="32"/>
      <c r="SEW833" s="32"/>
      <c r="SEX833" s="32"/>
      <c r="SEY833" s="32"/>
      <c r="SEZ833" s="32"/>
      <c r="SFA833" s="32"/>
      <c r="SFB833" s="32"/>
      <c r="SFC833" s="32"/>
      <c r="SFD833" s="32"/>
      <c r="SFE833" s="32"/>
      <c r="SFF833" s="32"/>
      <c r="SFG833" s="32"/>
      <c r="SFH833" s="32"/>
      <c r="SFI833" s="32"/>
      <c r="SFJ833" s="32"/>
      <c r="SFK833" s="32"/>
      <c r="SFL833" s="32"/>
      <c r="SFM833" s="32"/>
      <c r="SFN833" s="32"/>
      <c r="SFO833" s="32"/>
      <c r="SFP833" s="32"/>
      <c r="SFQ833" s="32"/>
      <c r="SFR833" s="32"/>
      <c r="SFS833" s="32"/>
      <c r="SFT833" s="32"/>
      <c r="SFU833" s="32"/>
      <c r="SFV833" s="32"/>
      <c r="SFW833" s="32"/>
      <c r="SFX833" s="32"/>
      <c r="SFY833" s="32"/>
      <c r="SFZ833" s="32"/>
      <c r="SGA833" s="32"/>
      <c r="SGB833" s="32"/>
      <c r="SGC833" s="32"/>
      <c r="SGD833" s="32"/>
      <c r="SGE833" s="32"/>
      <c r="SGF833" s="32"/>
      <c r="SGG833" s="32"/>
      <c r="SGH833" s="32"/>
      <c r="SGI833" s="32"/>
      <c r="SGJ833" s="32"/>
      <c r="SGK833" s="32"/>
      <c r="SGL833" s="32"/>
      <c r="SGM833" s="32"/>
      <c r="SGN833" s="32"/>
      <c r="SGO833" s="32"/>
      <c r="SGP833" s="32"/>
      <c r="SGQ833" s="32"/>
      <c r="SGR833" s="32"/>
      <c r="SGS833" s="32"/>
      <c r="SGT833" s="32"/>
      <c r="SGU833" s="32"/>
      <c r="SGV833" s="32"/>
      <c r="SGW833" s="32"/>
      <c r="SGX833" s="32"/>
      <c r="SGY833" s="32"/>
      <c r="SGZ833" s="32"/>
      <c r="SHA833" s="32"/>
      <c r="SHB833" s="32"/>
      <c r="SHC833" s="32"/>
      <c r="SHD833" s="32"/>
      <c r="SHE833" s="32"/>
      <c r="SHF833" s="32"/>
      <c r="SHG833" s="32"/>
      <c r="SHH833" s="32"/>
      <c r="SHI833" s="32"/>
      <c r="SHJ833" s="32"/>
      <c r="SHK833" s="32"/>
      <c r="SHL833" s="32"/>
      <c r="SHM833" s="32"/>
      <c r="SHN833" s="32"/>
      <c r="SHO833" s="32"/>
      <c r="SHP833" s="32"/>
      <c r="SHQ833" s="32"/>
      <c r="SHR833" s="32"/>
      <c r="SHS833" s="32"/>
      <c r="SHT833" s="32"/>
      <c r="SHU833" s="32"/>
      <c r="SHV833" s="32"/>
      <c r="SHW833" s="32"/>
      <c r="SHX833" s="32"/>
      <c r="SHY833" s="32"/>
      <c r="SHZ833" s="32"/>
      <c r="SIA833" s="32"/>
      <c r="SIB833" s="32"/>
      <c r="SIC833" s="32"/>
      <c r="SID833" s="32"/>
      <c r="SIE833" s="32"/>
      <c r="SIF833" s="32"/>
      <c r="SIG833" s="32"/>
      <c r="SIH833" s="32"/>
      <c r="SII833" s="32"/>
      <c r="SIJ833" s="32"/>
      <c r="SIK833" s="32"/>
      <c r="SIL833" s="32"/>
      <c r="SIM833" s="32"/>
      <c r="SIN833" s="32"/>
      <c r="SIO833" s="32"/>
      <c r="SIP833" s="32"/>
      <c r="SIQ833" s="32"/>
      <c r="SIR833" s="32"/>
      <c r="SIS833" s="32"/>
      <c r="SIT833" s="32"/>
      <c r="SIU833" s="32"/>
      <c r="SIV833" s="32"/>
      <c r="SIW833" s="32"/>
      <c r="SIX833" s="32"/>
      <c r="SIY833" s="32"/>
      <c r="SIZ833" s="32"/>
      <c r="SJA833" s="32"/>
      <c r="SJB833" s="32"/>
      <c r="SJC833" s="32"/>
      <c r="SJD833" s="32"/>
      <c r="SJE833" s="32"/>
      <c r="SJF833" s="32"/>
      <c r="SJG833" s="32"/>
      <c r="SJH833" s="32"/>
      <c r="SJI833" s="32"/>
      <c r="SJJ833" s="32"/>
      <c r="SJK833" s="32"/>
      <c r="SJL833" s="32"/>
      <c r="SJM833" s="32"/>
      <c r="SJN833" s="32"/>
      <c r="SJO833" s="32"/>
      <c r="SJP833" s="32"/>
      <c r="SJQ833" s="32"/>
      <c r="SJR833" s="32"/>
      <c r="SJS833" s="32"/>
      <c r="SJT833" s="32"/>
      <c r="SJU833" s="32"/>
      <c r="SJV833" s="32"/>
      <c r="SJW833" s="32"/>
      <c r="SJX833" s="32"/>
      <c r="SJY833" s="32"/>
      <c r="SJZ833" s="32"/>
      <c r="SKA833" s="32"/>
      <c r="SKB833" s="32"/>
      <c r="SKC833" s="32"/>
      <c r="SKD833" s="32"/>
      <c r="SKE833" s="32"/>
      <c r="SKF833" s="32"/>
      <c r="SKG833" s="32"/>
      <c r="SKH833" s="32"/>
      <c r="SKI833" s="32"/>
      <c r="SKJ833" s="32"/>
      <c r="SKK833" s="32"/>
      <c r="SKL833" s="32"/>
      <c r="SKM833" s="32"/>
      <c r="SKN833" s="32"/>
      <c r="SKO833" s="32"/>
      <c r="SKP833" s="32"/>
      <c r="SKQ833" s="32"/>
      <c r="SKR833" s="32"/>
      <c r="SKS833" s="32"/>
      <c r="SKT833" s="32"/>
      <c r="SKU833" s="32"/>
      <c r="SKV833" s="32"/>
      <c r="SKW833" s="32"/>
      <c r="SKX833" s="32"/>
      <c r="SKY833" s="32"/>
      <c r="SKZ833" s="32"/>
      <c r="SLA833" s="32"/>
      <c r="SLB833" s="32"/>
      <c r="SLC833" s="32"/>
      <c r="SLD833" s="32"/>
      <c r="SLE833" s="32"/>
      <c r="SLF833" s="32"/>
      <c r="SLG833" s="32"/>
      <c r="SLH833" s="32"/>
      <c r="SLI833" s="32"/>
      <c r="SLJ833" s="32"/>
      <c r="SLK833" s="32"/>
      <c r="SLL833" s="32"/>
      <c r="SLM833" s="32"/>
      <c r="SLN833" s="32"/>
      <c r="SLO833" s="32"/>
      <c r="SLP833" s="32"/>
      <c r="SLQ833" s="32"/>
      <c r="SLR833" s="32"/>
      <c r="SLS833" s="32"/>
      <c r="SLT833" s="32"/>
      <c r="SLU833" s="32"/>
      <c r="SLV833" s="32"/>
      <c r="SLW833" s="32"/>
      <c r="SLX833" s="32"/>
      <c r="SLY833" s="32"/>
      <c r="SLZ833" s="32"/>
      <c r="SMA833" s="32"/>
      <c r="SMB833" s="32"/>
      <c r="SMC833" s="32"/>
      <c r="SMD833" s="32"/>
      <c r="SME833" s="32"/>
      <c r="SMF833" s="32"/>
      <c r="SMG833" s="32"/>
      <c r="SMH833" s="32"/>
      <c r="SMI833" s="32"/>
      <c r="SMJ833" s="32"/>
      <c r="SMK833" s="32"/>
      <c r="SML833" s="32"/>
      <c r="SMM833" s="32"/>
      <c r="SMN833" s="32"/>
      <c r="SMO833" s="32"/>
      <c r="SMP833" s="32"/>
      <c r="SMQ833" s="32"/>
      <c r="SMR833" s="32"/>
      <c r="SMS833" s="32"/>
      <c r="SMT833" s="32"/>
      <c r="SMU833" s="32"/>
      <c r="SMV833" s="32"/>
      <c r="SMW833" s="32"/>
      <c r="SMX833" s="32"/>
      <c r="SMY833" s="32"/>
      <c r="SMZ833" s="32"/>
      <c r="SNA833" s="32"/>
      <c r="SNB833" s="32"/>
      <c r="SNC833" s="32"/>
      <c r="SND833" s="32"/>
      <c r="SNE833" s="32"/>
      <c r="SNF833" s="32"/>
      <c r="SNG833" s="32"/>
      <c r="SNH833" s="32"/>
      <c r="SNI833" s="32"/>
      <c r="SNJ833" s="32"/>
      <c r="SNK833" s="32"/>
      <c r="SNL833" s="32"/>
      <c r="SNM833" s="32"/>
      <c r="SNN833" s="32"/>
      <c r="SNO833" s="32"/>
      <c r="SNP833" s="32"/>
      <c r="SNQ833" s="32"/>
      <c r="SNR833" s="32"/>
      <c r="SNS833" s="32"/>
      <c r="SNT833" s="32"/>
      <c r="SNU833" s="32"/>
      <c r="SNV833" s="32"/>
      <c r="SNW833" s="32"/>
      <c r="SNX833" s="32"/>
      <c r="SNY833" s="32"/>
      <c r="SNZ833" s="32"/>
      <c r="SOA833" s="32"/>
      <c r="SOB833" s="32"/>
      <c r="SOC833" s="32"/>
      <c r="SOD833" s="32"/>
      <c r="SOE833" s="32"/>
      <c r="SOF833" s="32"/>
      <c r="SOG833" s="32"/>
      <c r="SOH833" s="32"/>
      <c r="SOI833" s="32"/>
      <c r="SOJ833" s="32"/>
      <c r="SOK833" s="32"/>
      <c r="SOL833" s="32"/>
      <c r="SOM833" s="32"/>
      <c r="SON833" s="32"/>
      <c r="SOO833" s="32"/>
      <c r="SOP833" s="32"/>
      <c r="SOQ833" s="32"/>
      <c r="SOR833" s="32"/>
      <c r="SOS833" s="32"/>
      <c r="SOT833" s="32"/>
      <c r="SOU833" s="32"/>
      <c r="SOV833" s="32"/>
      <c r="SOW833" s="32"/>
      <c r="SOX833" s="32"/>
      <c r="SOY833" s="32"/>
      <c r="SOZ833" s="32"/>
      <c r="SPA833" s="32"/>
      <c r="SPB833" s="32"/>
      <c r="SPC833" s="32"/>
      <c r="SPD833" s="32"/>
      <c r="SPE833" s="32"/>
      <c r="SPF833" s="32"/>
      <c r="SPG833" s="32"/>
      <c r="SPH833" s="32"/>
      <c r="SPI833" s="32"/>
      <c r="SPJ833" s="32"/>
      <c r="SPK833" s="32"/>
      <c r="SPL833" s="32"/>
      <c r="SPM833" s="32"/>
      <c r="SPN833" s="32"/>
      <c r="SPO833" s="32"/>
      <c r="SPP833" s="32"/>
      <c r="SPQ833" s="32"/>
      <c r="SPR833" s="32"/>
      <c r="SPS833" s="32"/>
      <c r="SPT833" s="32"/>
      <c r="SPU833" s="32"/>
      <c r="SPV833" s="32"/>
      <c r="SPW833" s="32"/>
      <c r="SPX833" s="32"/>
      <c r="SPY833" s="32"/>
      <c r="SPZ833" s="32"/>
      <c r="SQA833" s="32"/>
      <c r="SQB833" s="32"/>
      <c r="SQC833" s="32"/>
      <c r="SQD833" s="32"/>
      <c r="SQE833" s="32"/>
      <c r="SQF833" s="32"/>
      <c r="SQG833" s="32"/>
      <c r="SQH833" s="32"/>
      <c r="SQI833" s="32"/>
      <c r="SQJ833" s="32"/>
      <c r="SQK833" s="32"/>
      <c r="SQL833" s="32"/>
      <c r="SQM833" s="32"/>
      <c r="SQN833" s="32"/>
      <c r="SQO833" s="32"/>
      <c r="SQP833" s="32"/>
      <c r="SQQ833" s="32"/>
      <c r="SQR833" s="32"/>
      <c r="SQS833" s="32"/>
      <c r="SQT833" s="32"/>
      <c r="SQU833" s="32"/>
      <c r="SQV833" s="32"/>
      <c r="SQW833" s="32"/>
      <c r="SQX833" s="32"/>
      <c r="SQY833" s="32"/>
      <c r="SQZ833" s="32"/>
      <c r="SRA833" s="32"/>
      <c r="SRB833" s="32"/>
      <c r="SRC833" s="32"/>
      <c r="SRD833" s="32"/>
      <c r="SRE833" s="32"/>
      <c r="SRF833" s="32"/>
      <c r="SRG833" s="32"/>
      <c r="SRH833" s="32"/>
      <c r="SRI833" s="32"/>
      <c r="SRJ833" s="32"/>
      <c r="SRK833" s="32"/>
      <c r="SRL833" s="32"/>
      <c r="SRM833" s="32"/>
      <c r="SRN833" s="32"/>
      <c r="SRO833" s="32"/>
      <c r="SRP833" s="32"/>
      <c r="SRQ833" s="32"/>
      <c r="SRR833" s="32"/>
      <c r="SRS833" s="32"/>
      <c r="SRT833" s="32"/>
      <c r="SRU833" s="32"/>
      <c r="SRV833" s="32"/>
      <c r="SRW833" s="32"/>
      <c r="SRX833" s="32"/>
      <c r="SRY833" s="32"/>
      <c r="SRZ833" s="32"/>
      <c r="SSA833" s="32"/>
      <c r="SSB833" s="32"/>
      <c r="SSC833" s="32"/>
      <c r="SSD833" s="32"/>
      <c r="SSE833" s="32"/>
      <c r="SSF833" s="32"/>
      <c r="SSG833" s="32"/>
      <c r="SSH833" s="32"/>
      <c r="SSI833" s="32"/>
      <c r="SSJ833" s="32"/>
      <c r="SSK833" s="32"/>
      <c r="SSL833" s="32"/>
      <c r="SSM833" s="32"/>
      <c r="SSN833" s="32"/>
      <c r="SSO833" s="32"/>
      <c r="SSP833" s="32"/>
      <c r="SSQ833" s="32"/>
      <c r="SSR833" s="32"/>
      <c r="SSS833" s="32"/>
      <c r="SST833" s="32"/>
      <c r="SSU833" s="32"/>
      <c r="SSV833" s="32"/>
      <c r="SSW833" s="32"/>
      <c r="SSX833" s="32"/>
      <c r="SSY833" s="32"/>
      <c r="SSZ833" s="32"/>
      <c r="STA833" s="32"/>
      <c r="STB833" s="32"/>
      <c r="STC833" s="32"/>
      <c r="STD833" s="32"/>
      <c r="STE833" s="32"/>
      <c r="STF833" s="32"/>
      <c r="STG833" s="32"/>
      <c r="STH833" s="32"/>
      <c r="STI833" s="32"/>
      <c r="STJ833" s="32"/>
      <c r="STK833" s="32"/>
      <c r="STL833" s="32"/>
      <c r="STM833" s="32"/>
      <c r="STN833" s="32"/>
      <c r="STO833" s="32"/>
      <c r="STP833" s="32"/>
      <c r="STQ833" s="32"/>
      <c r="STR833" s="32"/>
      <c r="STS833" s="32"/>
      <c r="STT833" s="32"/>
      <c r="STU833" s="32"/>
      <c r="STV833" s="32"/>
      <c r="STW833" s="32"/>
      <c r="STX833" s="32"/>
      <c r="STY833" s="32"/>
      <c r="STZ833" s="32"/>
      <c r="SUA833" s="32"/>
      <c r="SUB833" s="32"/>
      <c r="SUC833" s="32"/>
      <c r="SUD833" s="32"/>
      <c r="SUE833" s="32"/>
      <c r="SUF833" s="32"/>
      <c r="SUG833" s="32"/>
      <c r="SUH833" s="32"/>
      <c r="SUI833" s="32"/>
      <c r="SUJ833" s="32"/>
      <c r="SUK833" s="32"/>
      <c r="SUL833" s="32"/>
      <c r="SUM833" s="32"/>
      <c r="SUN833" s="32"/>
      <c r="SUO833" s="32"/>
      <c r="SUP833" s="32"/>
      <c r="SUQ833" s="32"/>
      <c r="SUR833" s="32"/>
      <c r="SUS833" s="32"/>
      <c r="SUT833" s="32"/>
      <c r="SUU833" s="32"/>
      <c r="SUV833" s="32"/>
      <c r="SUW833" s="32"/>
      <c r="SUX833" s="32"/>
      <c r="SUY833" s="32"/>
      <c r="SUZ833" s="32"/>
      <c r="SVA833" s="32"/>
      <c r="SVB833" s="32"/>
      <c r="SVC833" s="32"/>
      <c r="SVD833" s="32"/>
      <c r="SVE833" s="32"/>
      <c r="SVF833" s="32"/>
      <c r="SVG833" s="32"/>
      <c r="SVH833" s="32"/>
      <c r="SVI833" s="32"/>
      <c r="SVJ833" s="32"/>
      <c r="SVK833" s="32"/>
      <c r="SVL833" s="32"/>
      <c r="SVM833" s="32"/>
      <c r="SVN833" s="32"/>
      <c r="SVO833" s="32"/>
      <c r="SVP833" s="32"/>
      <c r="SVQ833" s="32"/>
      <c r="SVR833" s="32"/>
      <c r="SVS833" s="32"/>
      <c r="SVT833" s="32"/>
      <c r="SVU833" s="32"/>
      <c r="SVV833" s="32"/>
      <c r="SVW833" s="32"/>
      <c r="SVX833" s="32"/>
      <c r="SVY833" s="32"/>
      <c r="SVZ833" s="32"/>
      <c r="SWA833" s="32"/>
      <c r="SWB833" s="32"/>
      <c r="SWC833" s="32"/>
      <c r="SWD833" s="32"/>
      <c r="SWE833" s="32"/>
      <c r="SWF833" s="32"/>
      <c r="SWG833" s="32"/>
      <c r="SWH833" s="32"/>
      <c r="SWI833" s="32"/>
      <c r="SWJ833" s="32"/>
      <c r="SWK833" s="32"/>
      <c r="SWL833" s="32"/>
      <c r="SWM833" s="32"/>
      <c r="SWN833" s="32"/>
      <c r="SWO833" s="32"/>
      <c r="SWP833" s="32"/>
      <c r="SWQ833" s="32"/>
      <c r="SWR833" s="32"/>
      <c r="SWS833" s="32"/>
      <c r="SWT833" s="32"/>
      <c r="SWU833" s="32"/>
      <c r="SWV833" s="32"/>
      <c r="SWW833" s="32"/>
      <c r="SWX833" s="32"/>
      <c r="SWY833" s="32"/>
      <c r="SWZ833" s="32"/>
      <c r="SXA833" s="32"/>
      <c r="SXB833" s="32"/>
      <c r="SXC833" s="32"/>
      <c r="SXD833" s="32"/>
      <c r="SXE833" s="32"/>
      <c r="SXF833" s="32"/>
      <c r="SXG833" s="32"/>
      <c r="SXH833" s="32"/>
      <c r="SXI833" s="32"/>
      <c r="SXJ833" s="32"/>
      <c r="SXK833" s="32"/>
      <c r="SXL833" s="32"/>
      <c r="SXM833" s="32"/>
      <c r="SXN833" s="32"/>
      <c r="SXO833" s="32"/>
      <c r="SXP833" s="32"/>
      <c r="SXQ833" s="32"/>
      <c r="SXR833" s="32"/>
      <c r="SXS833" s="32"/>
      <c r="SXT833" s="32"/>
      <c r="SXU833" s="32"/>
      <c r="SXV833" s="32"/>
      <c r="SXW833" s="32"/>
      <c r="SXX833" s="32"/>
      <c r="SXY833" s="32"/>
      <c r="SXZ833" s="32"/>
      <c r="SYA833" s="32"/>
      <c r="SYB833" s="32"/>
      <c r="SYC833" s="32"/>
      <c r="SYD833" s="32"/>
      <c r="SYE833" s="32"/>
      <c r="SYF833" s="32"/>
      <c r="SYG833" s="32"/>
      <c r="SYH833" s="32"/>
      <c r="SYI833" s="32"/>
      <c r="SYJ833" s="32"/>
      <c r="SYK833" s="32"/>
      <c r="SYL833" s="32"/>
      <c r="SYM833" s="32"/>
      <c r="SYN833" s="32"/>
      <c r="SYO833" s="32"/>
      <c r="SYP833" s="32"/>
      <c r="SYQ833" s="32"/>
      <c r="SYR833" s="32"/>
      <c r="SYS833" s="32"/>
      <c r="SYT833" s="32"/>
      <c r="SYU833" s="32"/>
      <c r="SYV833" s="32"/>
      <c r="SYW833" s="32"/>
      <c r="SYX833" s="32"/>
      <c r="SYY833" s="32"/>
      <c r="SYZ833" s="32"/>
      <c r="SZA833" s="32"/>
      <c r="SZB833" s="32"/>
      <c r="SZC833" s="32"/>
      <c r="SZD833" s="32"/>
      <c r="SZE833" s="32"/>
      <c r="SZF833" s="32"/>
      <c r="SZG833" s="32"/>
      <c r="SZH833" s="32"/>
      <c r="SZI833" s="32"/>
      <c r="SZJ833" s="32"/>
      <c r="SZK833" s="32"/>
      <c r="SZL833" s="32"/>
      <c r="SZM833" s="32"/>
      <c r="SZN833" s="32"/>
      <c r="SZO833" s="32"/>
      <c r="SZP833" s="32"/>
      <c r="SZQ833" s="32"/>
      <c r="SZR833" s="32"/>
      <c r="SZS833" s="32"/>
      <c r="SZT833" s="32"/>
      <c r="SZU833" s="32"/>
      <c r="SZV833" s="32"/>
      <c r="SZW833" s="32"/>
      <c r="SZX833" s="32"/>
      <c r="SZY833" s="32"/>
      <c r="SZZ833" s="32"/>
      <c r="TAA833" s="32"/>
      <c r="TAB833" s="32"/>
      <c r="TAC833" s="32"/>
      <c r="TAD833" s="32"/>
      <c r="TAE833" s="32"/>
      <c r="TAF833" s="32"/>
      <c r="TAG833" s="32"/>
      <c r="TAH833" s="32"/>
      <c r="TAI833" s="32"/>
      <c r="TAJ833" s="32"/>
      <c r="TAK833" s="32"/>
      <c r="TAL833" s="32"/>
      <c r="TAM833" s="32"/>
      <c r="TAN833" s="32"/>
      <c r="TAO833" s="32"/>
      <c r="TAP833" s="32"/>
      <c r="TAQ833" s="32"/>
      <c r="TAR833" s="32"/>
      <c r="TAS833" s="32"/>
      <c r="TAT833" s="32"/>
      <c r="TAU833" s="32"/>
      <c r="TAV833" s="32"/>
      <c r="TAW833" s="32"/>
      <c r="TAX833" s="32"/>
      <c r="TAY833" s="32"/>
      <c r="TAZ833" s="32"/>
      <c r="TBA833" s="32"/>
      <c r="TBB833" s="32"/>
      <c r="TBC833" s="32"/>
      <c r="TBD833" s="32"/>
      <c r="TBE833" s="32"/>
      <c r="TBF833" s="32"/>
      <c r="TBG833" s="32"/>
      <c r="TBH833" s="32"/>
      <c r="TBI833" s="32"/>
      <c r="TBJ833" s="32"/>
      <c r="TBK833" s="32"/>
      <c r="TBL833" s="32"/>
      <c r="TBM833" s="32"/>
      <c r="TBN833" s="32"/>
      <c r="TBO833" s="32"/>
      <c r="TBP833" s="32"/>
      <c r="TBQ833" s="32"/>
      <c r="TBR833" s="32"/>
      <c r="TBS833" s="32"/>
      <c r="TBT833" s="32"/>
      <c r="TBU833" s="32"/>
      <c r="TBV833" s="32"/>
      <c r="TBW833" s="32"/>
      <c r="TBX833" s="32"/>
      <c r="TBY833" s="32"/>
      <c r="TBZ833" s="32"/>
      <c r="TCA833" s="32"/>
      <c r="TCB833" s="32"/>
      <c r="TCC833" s="32"/>
      <c r="TCD833" s="32"/>
      <c r="TCE833" s="32"/>
      <c r="TCF833" s="32"/>
      <c r="TCG833" s="32"/>
      <c r="TCH833" s="32"/>
      <c r="TCI833" s="32"/>
      <c r="TCJ833" s="32"/>
      <c r="TCK833" s="32"/>
      <c r="TCL833" s="32"/>
      <c r="TCM833" s="32"/>
      <c r="TCN833" s="32"/>
      <c r="TCO833" s="32"/>
      <c r="TCP833" s="32"/>
      <c r="TCQ833" s="32"/>
      <c r="TCR833" s="32"/>
      <c r="TCS833" s="32"/>
      <c r="TCT833" s="32"/>
      <c r="TCU833" s="32"/>
      <c r="TCV833" s="32"/>
      <c r="TCW833" s="32"/>
      <c r="TCX833" s="32"/>
      <c r="TCY833" s="32"/>
      <c r="TCZ833" s="32"/>
      <c r="TDA833" s="32"/>
      <c r="TDB833" s="32"/>
      <c r="TDC833" s="32"/>
      <c r="TDD833" s="32"/>
      <c r="TDE833" s="32"/>
      <c r="TDF833" s="32"/>
      <c r="TDG833" s="32"/>
      <c r="TDH833" s="32"/>
      <c r="TDI833" s="32"/>
      <c r="TDJ833" s="32"/>
      <c r="TDK833" s="32"/>
      <c r="TDL833" s="32"/>
      <c r="TDM833" s="32"/>
      <c r="TDN833" s="32"/>
      <c r="TDO833" s="32"/>
      <c r="TDP833" s="32"/>
      <c r="TDQ833" s="32"/>
      <c r="TDR833" s="32"/>
      <c r="TDS833" s="32"/>
      <c r="TDT833" s="32"/>
      <c r="TDU833" s="32"/>
      <c r="TDV833" s="32"/>
      <c r="TDW833" s="32"/>
      <c r="TDX833" s="32"/>
      <c r="TDY833" s="32"/>
      <c r="TDZ833" s="32"/>
      <c r="TEA833" s="32"/>
      <c r="TEB833" s="32"/>
      <c r="TEC833" s="32"/>
      <c r="TED833" s="32"/>
      <c r="TEE833" s="32"/>
      <c r="TEF833" s="32"/>
      <c r="TEG833" s="32"/>
      <c r="TEH833" s="32"/>
      <c r="TEI833" s="32"/>
      <c r="TEJ833" s="32"/>
      <c r="TEK833" s="32"/>
      <c r="TEL833" s="32"/>
      <c r="TEM833" s="32"/>
      <c r="TEN833" s="32"/>
      <c r="TEO833" s="32"/>
      <c r="TEP833" s="32"/>
      <c r="TEQ833" s="32"/>
      <c r="TER833" s="32"/>
      <c r="TES833" s="32"/>
      <c r="TET833" s="32"/>
      <c r="TEU833" s="32"/>
      <c r="TEV833" s="32"/>
      <c r="TEW833" s="32"/>
      <c r="TEX833" s="32"/>
      <c r="TEY833" s="32"/>
      <c r="TEZ833" s="32"/>
      <c r="TFA833" s="32"/>
      <c r="TFB833" s="32"/>
      <c r="TFC833" s="32"/>
      <c r="TFD833" s="32"/>
      <c r="TFE833" s="32"/>
      <c r="TFF833" s="32"/>
      <c r="TFG833" s="32"/>
      <c r="TFH833" s="32"/>
      <c r="TFI833" s="32"/>
      <c r="TFJ833" s="32"/>
      <c r="TFK833" s="32"/>
      <c r="TFL833" s="32"/>
      <c r="TFM833" s="32"/>
      <c r="TFN833" s="32"/>
      <c r="TFO833" s="32"/>
      <c r="TFP833" s="32"/>
      <c r="TFQ833" s="32"/>
      <c r="TFR833" s="32"/>
      <c r="TFS833" s="32"/>
      <c r="TFT833" s="32"/>
      <c r="TFU833" s="32"/>
      <c r="TFV833" s="32"/>
      <c r="TFW833" s="32"/>
      <c r="TFX833" s="32"/>
      <c r="TFY833" s="32"/>
      <c r="TFZ833" s="32"/>
      <c r="TGA833" s="32"/>
      <c r="TGB833" s="32"/>
      <c r="TGC833" s="32"/>
      <c r="TGD833" s="32"/>
      <c r="TGE833" s="32"/>
      <c r="TGF833" s="32"/>
      <c r="TGG833" s="32"/>
      <c r="TGH833" s="32"/>
      <c r="TGI833" s="32"/>
      <c r="TGJ833" s="32"/>
      <c r="TGK833" s="32"/>
      <c r="TGL833" s="32"/>
      <c r="TGM833" s="32"/>
      <c r="TGN833" s="32"/>
      <c r="TGO833" s="32"/>
      <c r="TGP833" s="32"/>
      <c r="TGQ833" s="32"/>
      <c r="TGR833" s="32"/>
      <c r="TGS833" s="32"/>
      <c r="TGT833" s="32"/>
      <c r="TGU833" s="32"/>
      <c r="TGV833" s="32"/>
      <c r="TGW833" s="32"/>
      <c r="TGX833" s="32"/>
      <c r="TGY833" s="32"/>
      <c r="TGZ833" s="32"/>
      <c r="THA833" s="32"/>
      <c r="THB833" s="32"/>
      <c r="THC833" s="32"/>
      <c r="THD833" s="32"/>
      <c r="THE833" s="32"/>
      <c r="THF833" s="32"/>
      <c r="THG833" s="32"/>
      <c r="THH833" s="32"/>
      <c r="THI833" s="32"/>
      <c r="THJ833" s="32"/>
      <c r="THK833" s="32"/>
      <c r="THL833" s="32"/>
      <c r="THM833" s="32"/>
      <c r="THN833" s="32"/>
      <c r="THO833" s="32"/>
      <c r="THP833" s="32"/>
      <c r="THQ833" s="32"/>
      <c r="THR833" s="32"/>
      <c r="THS833" s="32"/>
      <c r="THT833" s="32"/>
      <c r="THU833" s="32"/>
      <c r="THV833" s="32"/>
      <c r="THW833" s="32"/>
      <c r="THX833" s="32"/>
      <c r="THY833" s="32"/>
      <c r="THZ833" s="32"/>
      <c r="TIA833" s="32"/>
      <c r="TIB833" s="32"/>
      <c r="TIC833" s="32"/>
      <c r="TID833" s="32"/>
      <c r="TIE833" s="32"/>
      <c r="TIF833" s="32"/>
      <c r="TIG833" s="32"/>
      <c r="TIH833" s="32"/>
      <c r="TII833" s="32"/>
      <c r="TIJ833" s="32"/>
      <c r="TIK833" s="32"/>
      <c r="TIL833" s="32"/>
      <c r="TIM833" s="32"/>
      <c r="TIN833" s="32"/>
      <c r="TIO833" s="32"/>
      <c r="TIP833" s="32"/>
      <c r="TIQ833" s="32"/>
      <c r="TIR833" s="32"/>
      <c r="TIS833" s="32"/>
      <c r="TIT833" s="32"/>
      <c r="TIU833" s="32"/>
      <c r="TIV833" s="32"/>
      <c r="TIW833" s="32"/>
      <c r="TIX833" s="32"/>
      <c r="TIY833" s="32"/>
      <c r="TIZ833" s="32"/>
      <c r="TJA833" s="32"/>
      <c r="TJB833" s="32"/>
      <c r="TJC833" s="32"/>
      <c r="TJD833" s="32"/>
      <c r="TJE833" s="32"/>
      <c r="TJF833" s="32"/>
      <c r="TJG833" s="32"/>
      <c r="TJH833" s="32"/>
      <c r="TJI833" s="32"/>
      <c r="TJJ833" s="32"/>
      <c r="TJK833" s="32"/>
      <c r="TJL833" s="32"/>
      <c r="TJM833" s="32"/>
      <c r="TJN833" s="32"/>
      <c r="TJO833" s="32"/>
      <c r="TJP833" s="32"/>
      <c r="TJQ833" s="32"/>
      <c r="TJR833" s="32"/>
      <c r="TJS833" s="32"/>
      <c r="TJT833" s="32"/>
      <c r="TJU833" s="32"/>
      <c r="TJV833" s="32"/>
      <c r="TJW833" s="32"/>
      <c r="TJX833" s="32"/>
      <c r="TJY833" s="32"/>
      <c r="TJZ833" s="32"/>
      <c r="TKA833" s="32"/>
      <c r="TKB833" s="32"/>
      <c r="TKC833" s="32"/>
      <c r="TKD833" s="32"/>
      <c r="TKE833" s="32"/>
      <c r="TKF833" s="32"/>
      <c r="TKG833" s="32"/>
      <c r="TKH833" s="32"/>
      <c r="TKI833" s="32"/>
      <c r="TKJ833" s="32"/>
      <c r="TKK833" s="32"/>
      <c r="TKL833" s="32"/>
      <c r="TKM833" s="32"/>
      <c r="TKN833" s="32"/>
      <c r="TKO833" s="32"/>
      <c r="TKP833" s="32"/>
      <c r="TKQ833" s="32"/>
      <c r="TKR833" s="32"/>
      <c r="TKS833" s="32"/>
      <c r="TKT833" s="32"/>
      <c r="TKU833" s="32"/>
      <c r="TKV833" s="32"/>
      <c r="TKW833" s="32"/>
      <c r="TKX833" s="32"/>
      <c r="TKY833" s="32"/>
      <c r="TKZ833" s="32"/>
      <c r="TLA833" s="32"/>
      <c r="TLB833" s="32"/>
      <c r="TLC833" s="32"/>
      <c r="TLD833" s="32"/>
      <c r="TLE833" s="32"/>
      <c r="TLF833" s="32"/>
      <c r="TLG833" s="32"/>
      <c r="TLH833" s="32"/>
      <c r="TLI833" s="32"/>
      <c r="TLJ833" s="32"/>
      <c r="TLK833" s="32"/>
      <c r="TLL833" s="32"/>
      <c r="TLM833" s="32"/>
      <c r="TLN833" s="32"/>
      <c r="TLO833" s="32"/>
      <c r="TLP833" s="32"/>
      <c r="TLQ833" s="32"/>
      <c r="TLR833" s="32"/>
      <c r="TLS833" s="32"/>
      <c r="TLT833" s="32"/>
      <c r="TLU833" s="32"/>
      <c r="TLV833" s="32"/>
      <c r="TLW833" s="32"/>
      <c r="TLX833" s="32"/>
      <c r="TLY833" s="32"/>
      <c r="TLZ833" s="32"/>
      <c r="TMA833" s="32"/>
      <c r="TMB833" s="32"/>
      <c r="TMC833" s="32"/>
      <c r="TMD833" s="32"/>
      <c r="TME833" s="32"/>
      <c r="TMF833" s="32"/>
      <c r="TMG833" s="32"/>
      <c r="TMH833" s="32"/>
      <c r="TMI833" s="32"/>
      <c r="TMJ833" s="32"/>
      <c r="TMK833" s="32"/>
      <c r="TML833" s="32"/>
      <c r="TMM833" s="32"/>
      <c r="TMN833" s="32"/>
      <c r="TMO833" s="32"/>
      <c r="TMP833" s="32"/>
      <c r="TMQ833" s="32"/>
      <c r="TMR833" s="32"/>
      <c r="TMS833" s="32"/>
      <c r="TMT833" s="32"/>
      <c r="TMU833" s="32"/>
      <c r="TMV833" s="32"/>
      <c r="TMW833" s="32"/>
      <c r="TMX833" s="32"/>
      <c r="TMY833" s="32"/>
      <c r="TMZ833" s="32"/>
      <c r="TNA833" s="32"/>
      <c r="TNB833" s="32"/>
      <c r="TNC833" s="32"/>
      <c r="TND833" s="32"/>
      <c r="TNE833" s="32"/>
      <c r="TNF833" s="32"/>
      <c r="TNG833" s="32"/>
      <c r="TNH833" s="32"/>
      <c r="TNI833" s="32"/>
      <c r="TNJ833" s="32"/>
      <c r="TNK833" s="32"/>
      <c r="TNL833" s="32"/>
      <c r="TNM833" s="32"/>
      <c r="TNN833" s="32"/>
      <c r="TNO833" s="32"/>
      <c r="TNP833" s="32"/>
      <c r="TNQ833" s="32"/>
      <c r="TNR833" s="32"/>
      <c r="TNS833" s="32"/>
      <c r="TNT833" s="32"/>
      <c r="TNU833" s="32"/>
      <c r="TNV833" s="32"/>
      <c r="TNW833" s="32"/>
      <c r="TNX833" s="32"/>
      <c r="TNY833" s="32"/>
      <c r="TNZ833" s="32"/>
      <c r="TOA833" s="32"/>
      <c r="TOB833" s="32"/>
      <c r="TOC833" s="32"/>
      <c r="TOD833" s="32"/>
      <c r="TOE833" s="32"/>
      <c r="TOF833" s="32"/>
      <c r="TOG833" s="32"/>
      <c r="TOH833" s="32"/>
      <c r="TOI833" s="32"/>
      <c r="TOJ833" s="32"/>
      <c r="TOK833" s="32"/>
      <c r="TOL833" s="32"/>
      <c r="TOM833" s="32"/>
      <c r="TON833" s="32"/>
      <c r="TOO833" s="32"/>
      <c r="TOP833" s="32"/>
      <c r="TOQ833" s="32"/>
      <c r="TOR833" s="32"/>
      <c r="TOS833" s="32"/>
      <c r="TOT833" s="32"/>
      <c r="TOU833" s="32"/>
      <c r="TOV833" s="32"/>
      <c r="TOW833" s="32"/>
      <c r="TOX833" s="32"/>
      <c r="TOY833" s="32"/>
      <c r="TOZ833" s="32"/>
      <c r="TPA833" s="32"/>
      <c r="TPB833" s="32"/>
      <c r="TPC833" s="32"/>
      <c r="TPD833" s="32"/>
      <c r="TPE833" s="32"/>
      <c r="TPF833" s="32"/>
      <c r="TPG833" s="32"/>
      <c r="TPH833" s="32"/>
      <c r="TPI833" s="32"/>
      <c r="TPJ833" s="32"/>
      <c r="TPK833" s="32"/>
      <c r="TPL833" s="32"/>
      <c r="TPM833" s="32"/>
      <c r="TPN833" s="32"/>
      <c r="TPO833" s="32"/>
      <c r="TPP833" s="32"/>
      <c r="TPQ833" s="32"/>
      <c r="TPR833" s="32"/>
      <c r="TPS833" s="32"/>
      <c r="TPT833" s="32"/>
      <c r="TPU833" s="32"/>
      <c r="TPV833" s="32"/>
      <c r="TPW833" s="32"/>
      <c r="TPX833" s="32"/>
      <c r="TPY833" s="32"/>
      <c r="TPZ833" s="32"/>
      <c r="TQA833" s="32"/>
      <c r="TQB833" s="32"/>
      <c r="TQC833" s="32"/>
      <c r="TQD833" s="32"/>
      <c r="TQE833" s="32"/>
      <c r="TQF833" s="32"/>
      <c r="TQG833" s="32"/>
      <c r="TQH833" s="32"/>
      <c r="TQI833" s="32"/>
      <c r="TQJ833" s="32"/>
      <c r="TQK833" s="32"/>
      <c r="TQL833" s="32"/>
      <c r="TQM833" s="32"/>
      <c r="TQN833" s="32"/>
      <c r="TQO833" s="32"/>
      <c r="TQP833" s="32"/>
      <c r="TQQ833" s="32"/>
      <c r="TQR833" s="32"/>
      <c r="TQS833" s="32"/>
      <c r="TQT833" s="32"/>
      <c r="TQU833" s="32"/>
      <c r="TQV833" s="32"/>
      <c r="TQW833" s="32"/>
      <c r="TQX833" s="32"/>
      <c r="TQY833" s="32"/>
      <c r="TQZ833" s="32"/>
      <c r="TRA833" s="32"/>
      <c r="TRB833" s="32"/>
      <c r="TRC833" s="32"/>
      <c r="TRD833" s="32"/>
      <c r="TRE833" s="32"/>
      <c r="TRF833" s="32"/>
      <c r="TRG833" s="32"/>
      <c r="TRH833" s="32"/>
      <c r="TRI833" s="32"/>
      <c r="TRJ833" s="32"/>
      <c r="TRK833" s="32"/>
      <c r="TRL833" s="32"/>
      <c r="TRM833" s="32"/>
      <c r="TRN833" s="32"/>
      <c r="TRO833" s="32"/>
      <c r="TRP833" s="32"/>
      <c r="TRQ833" s="32"/>
      <c r="TRR833" s="32"/>
      <c r="TRS833" s="32"/>
      <c r="TRT833" s="32"/>
      <c r="TRU833" s="32"/>
      <c r="TRV833" s="32"/>
      <c r="TRW833" s="32"/>
      <c r="TRX833" s="32"/>
      <c r="TRY833" s="32"/>
      <c r="TRZ833" s="32"/>
      <c r="TSA833" s="32"/>
      <c r="TSB833" s="32"/>
      <c r="TSC833" s="32"/>
      <c r="TSD833" s="32"/>
      <c r="TSE833" s="32"/>
      <c r="TSF833" s="32"/>
      <c r="TSG833" s="32"/>
      <c r="TSH833" s="32"/>
      <c r="TSI833" s="32"/>
      <c r="TSJ833" s="32"/>
      <c r="TSK833" s="32"/>
      <c r="TSL833" s="32"/>
      <c r="TSM833" s="32"/>
      <c r="TSN833" s="32"/>
      <c r="TSO833" s="32"/>
      <c r="TSP833" s="32"/>
      <c r="TSQ833" s="32"/>
      <c r="TSR833" s="32"/>
      <c r="TSS833" s="32"/>
      <c r="TST833" s="32"/>
      <c r="TSU833" s="32"/>
      <c r="TSV833" s="32"/>
      <c r="TSW833" s="32"/>
      <c r="TSX833" s="32"/>
      <c r="TSY833" s="32"/>
      <c r="TSZ833" s="32"/>
      <c r="TTA833" s="32"/>
      <c r="TTB833" s="32"/>
      <c r="TTC833" s="32"/>
      <c r="TTD833" s="32"/>
      <c r="TTE833" s="32"/>
      <c r="TTF833" s="32"/>
      <c r="TTG833" s="32"/>
      <c r="TTH833" s="32"/>
      <c r="TTI833" s="32"/>
      <c r="TTJ833" s="32"/>
      <c r="TTK833" s="32"/>
      <c r="TTL833" s="32"/>
      <c r="TTM833" s="32"/>
      <c r="TTN833" s="32"/>
      <c r="TTO833" s="32"/>
      <c r="TTP833" s="32"/>
      <c r="TTQ833" s="32"/>
      <c r="TTR833" s="32"/>
      <c r="TTS833" s="32"/>
      <c r="TTT833" s="32"/>
      <c r="TTU833" s="32"/>
      <c r="TTV833" s="32"/>
      <c r="TTW833" s="32"/>
      <c r="TTX833" s="32"/>
      <c r="TTY833" s="32"/>
      <c r="TTZ833" s="32"/>
      <c r="TUA833" s="32"/>
      <c r="TUB833" s="32"/>
      <c r="TUC833" s="32"/>
      <c r="TUD833" s="32"/>
      <c r="TUE833" s="32"/>
      <c r="TUF833" s="32"/>
      <c r="TUG833" s="32"/>
      <c r="TUH833" s="32"/>
      <c r="TUI833" s="32"/>
      <c r="TUJ833" s="32"/>
      <c r="TUK833" s="32"/>
      <c r="TUL833" s="32"/>
      <c r="TUM833" s="32"/>
      <c r="TUN833" s="32"/>
      <c r="TUO833" s="32"/>
      <c r="TUP833" s="32"/>
      <c r="TUQ833" s="32"/>
      <c r="TUR833" s="32"/>
      <c r="TUS833" s="32"/>
      <c r="TUT833" s="32"/>
      <c r="TUU833" s="32"/>
      <c r="TUV833" s="32"/>
      <c r="TUW833" s="32"/>
      <c r="TUX833" s="32"/>
      <c r="TUY833" s="32"/>
      <c r="TUZ833" s="32"/>
      <c r="TVA833" s="32"/>
      <c r="TVB833" s="32"/>
      <c r="TVC833" s="32"/>
      <c r="TVD833" s="32"/>
      <c r="TVE833" s="32"/>
      <c r="TVF833" s="32"/>
      <c r="TVG833" s="32"/>
      <c r="TVH833" s="32"/>
      <c r="TVI833" s="32"/>
      <c r="TVJ833" s="32"/>
      <c r="TVK833" s="32"/>
      <c r="TVL833" s="32"/>
      <c r="TVM833" s="32"/>
      <c r="TVN833" s="32"/>
      <c r="TVO833" s="32"/>
      <c r="TVP833" s="32"/>
      <c r="TVQ833" s="32"/>
      <c r="TVR833" s="32"/>
      <c r="TVS833" s="32"/>
      <c r="TVT833" s="32"/>
      <c r="TVU833" s="32"/>
      <c r="TVV833" s="32"/>
      <c r="TVW833" s="32"/>
      <c r="TVX833" s="32"/>
      <c r="TVY833" s="32"/>
      <c r="TVZ833" s="32"/>
      <c r="TWA833" s="32"/>
      <c r="TWB833" s="32"/>
      <c r="TWC833" s="32"/>
      <c r="TWD833" s="32"/>
      <c r="TWE833" s="32"/>
      <c r="TWF833" s="32"/>
      <c r="TWG833" s="32"/>
      <c r="TWH833" s="32"/>
      <c r="TWI833" s="32"/>
      <c r="TWJ833" s="32"/>
      <c r="TWK833" s="32"/>
      <c r="TWL833" s="32"/>
      <c r="TWM833" s="32"/>
      <c r="TWN833" s="32"/>
      <c r="TWO833" s="32"/>
      <c r="TWP833" s="32"/>
      <c r="TWQ833" s="32"/>
      <c r="TWR833" s="32"/>
      <c r="TWS833" s="32"/>
      <c r="TWT833" s="32"/>
      <c r="TWU833" s="32"/>
      <c r="TWV833" s="32"/>
      <c r="TWW833" s="32"/>
      <c r="TWX833" s="32"/>
      <c r="TWY833" s="32"/>
      <c r="TWZ833" s="32"/>
      <c r="TXA833" s="32"/>
      <c r="TXB833" s="32"/>
      <c r="TXC833" s="32"/>
      <c r="TXD833" s="32"/>
      <c r="TXE833" s="32"/>
      <c r="TXF833" s="32"/>
      <c r="TXG833" s="32"/>
      <c r="TXH833" s="32"/>
      <c r="TXI833" s="32"/>
      <c r="TXJ833" s="32"/>
      <c r="TXK833" s="32"/>
      <c r="TXL833" s="32"/>
      <c r="TXM833" s="32"/>
      <c r="TXN833" s="32"/>
      <c r="TXO833" s="32"/>
      <c r="TXP833" s="32"/>
      <c r="TXQ833" s="32"/>
      <c r="TXR833" s="32"/>
      <c r="TXS833" s="32"/>
      <c r="TXT833" s="32"/>
      <c r="TXU833" s="32"/>
      <c r="TXV833" s="32"/>
      <c r="TXW833" s="32"/>
      <c r="TXX833" s="32"/>
      <c r="TXY833" s="32"/>
      <c r="TXZ833" s="32"/>
      <c r="TYA833" s="32"/>
      <c r="TYB833" s="32"/>
      <c r="TYC833" s="32"/>
      <c r="TYD833" s="32"/>
      <c r="TYE833" s="32"/>
      <c r="TYF833" s="32"/>
      <c r="TYG833" s="32"/>
      <c r="TYH833" s="32"/>
      <c r="TYI833" s="32"/>
      <c r="TYJ833" s="32"/>
      <c r="TYK833" s="32"/>
      <c r="TYL833" s="32"/>
      <c r="TYM833" s="32"/>
      <c r="TYN833" s="32"/>
      <c r="TYO833" s="32"/>
      <c r="TYP833" s="32"/>
      <c r="TYQ833" s="32"/>
      <c r="TYR833" s="32"/>
      <c r="TYS833" s="32"/>
      <c r="TYT833" s="32"/>
      <c r="TYU833" s="32"/>
      <c r="TYV833" s="32"/>
      <c r="TYW833" s="32"/>
      <c r="TYX833" s="32"/>
      <c r="TYY833" s="32"/>
      <c r="TYZ833" s="32"/>
      <c r="TZA833" s="32"/>
      <c r="TZB833" s="32"/>
      <c r="TZC833" s="32"/>
      <c r="TZD833" s="32"/>
      <c r="TZE833" s="32"/>
      <c r="TZF833" s="32"/>
      <c r="TZG833" s="32"/>
      <c r="TZH833" s="32"/>
      <c r="TZI833" s="32"/>
      <c r="TZJ833" s="32"/>
      <c r="TZK833" s="32"/>
      <c r="TZL833" s="32"/>
      <c r="TZM833" s="32"/>
      <c r="TZN833" s="32"/>
      <c r="TZO833" s="32"/>
      <c r="TZP833" s="32"/>
      <c r="TZQ833" s="32"/>
      <c r="TZR833" s="32"/>
      <c r="TZS833" s="32"/>
      <c r="TZT833" s="32"/>
      <c r="TZU833" s="32"/>
      <c r="TZV833" s="32"/>
      <c r="TZW833" s="32"/>
      <c r="TZX833" s="32"/>
      <c r="TZY833" s="32"/>
      <c r="TZZ833" s="32"/>
      <c r="UAA833" s="32"/>
      <c r="UAB833" s="32"/>
      <c r="UAC833" s="32"/>
      <c r="UAD833" s="32"/>
      <c r="UAE833" s="32"/>
      <c r="UAF833" s="32"/>
      <c r="UAG833" s="32"/>
      <c r="UAH833" s="32"/>
      <c r="UAI833" s="32"/>
      <c r="UAJ833" s="32"/>
      <c r="UAK833" s="32"/>
      <c r="UAL833" s="32"/>
      <c r="UAM833" s="32"/>
      <c r="UAN833" s="32"/>
      <c r="UAO833" s="32"/>
      <c r="UAP833" s="32"/>
      <c r="UAQ833" s="32"/>
      <c r="UAR833" s="32"/>
      <c r="UAS833" s="32"/>
      <c r="UAT833" s="32"/>
      <c r="UAU833" s="32"/>
      <c r="UAV833" s="32"/>
      <c r="UAW833" s="32"/>
      <c r="UAX833" s="32"/>
      <c r="UAY833" s="32"/>
      <c r="UAZ833" s="32"/>
      <c r="UBA833" s="32"/>
      <c r="UBB833" s="32"/>
      <c r="UBC833" s="32"/>
      <c r="UBD833" s="32"/>
      <c r="UBE833" s="32"/>
      <c r="UBF833" s="32"/>
      <c r="UBG833" s="32"/>
      <c r="UBH833" s="32"/>
      <c r="UBI833" s="32"/>
      <c r="UBJ833" s="32"/>
      <c r="UBK833" s="32"/>
      <c r="UBL833" s="32"/>
      <c r="UBM833" s="32"/>
      <c r="UBN833" s="32"/>
      <c r="UBO833" s="32"/>
      <c r="UBP833" s="32"/>
      <c r="UBQ833" s="32"/>
      <c r="UBR833" s="32"/>
      <c r="UBS833" s="32"/>
      <c r="UBT833" s="32"/>
      <c r="UBU833" s="32"/>
      <c r="UBV833" s="32"/>
      <c r="UBW833" s="32"/>
      <c r="UBX833" s="32"/>
      <c r="UBY833" s="32"/>
      <c r="UBZ833" s="32"/>
      <c r="UCA833" s="32"/>
      <c r="UCB833" s="32"/>
      <c r="UCC833" s="32"/>
      <c r="UCD833" s="32"/>
      <c r="UCE833" s="32"/>
      <c r="UCF833" s="32"/>
      <c r="UCG833" s="32"/>
      <c r="UCH833" s="32"/>
      <c r="UCI833" s="32"/>
      <c r="UCJ833" s="32"/>
      <c r="UCK833" s="32"/>
      <c r="UCL833" s="32"/>
      <c r="UCM833" s="32"/>
      <c r="UCN833" s="32"/>
      <c r="UCO833" s="32"/>
      <c r="UCP833" s="32"/>
      <c r="UCQ833" s="32"/>
      <c r="UCR833" s="32"/>
      <c r="UCS833" s="32"/>
      <c r="UCT833" s="32"/>
      <c r="UCU833" s="32"/>
      <c r="UCV833" s="32"/>
      <c r="UCW833" s="32"/>
      <c r="UCX833" s="32"/>
      <c r="UCY833" s="32"/>
      <c r="UCZ833" s="32"/>
      <c r="UDA833" s="32"/>
      <c r="UDB833" s="32"/>
      <c r="UDC833" s="32"/>
      <c r="UDD833" s="32"/>
      <c r="UDE833" s="32"/>
      <c r="UDF833" s="32"/>
      <c r="UDG833" s="32"/>
      <c r="UDH833" s="32"/>
      <c r="UDI833" s="32"/>
      <c r="UDJ833" s="32"/>
      <c r="UDK833" s="32"/>
      <c r="UDL833" s="32"/>
      <c r="UDM833" s="32"/>
      <c r="UDN833" s="32"/>
      <c r="UDO833" s="32"/>
      <c r="UDP833" s="32"/>
      <c r="UDQ833" s="32"/>
      <c r="UDR833" s="32"/>
      <c r="UDS833" s="32"/>
      <c r="UDT833" s="32"/>
      <c r="UDU833" s="32"/>
      <c r="UDV833" s="32"/>
      <c r="UDW833" s="32"/>
      <c r="UDX833" s="32"/>
      <c r="UDY833" s="32"/>
      <c r="UDZ833" s="32"/>
      <c r="UEA833" s="32"/>
      <c r="UEB833" s="32"/>
      <c r="UEC833" s="32"/>
      <c r="UED833" s="32"/>
      <c r="UEE833" s="32"/>
      <c r="UEF833" s="32"/>
      <c r="UEG833" s="32"/>
      <c r="UEH833" s="32"/>
      <c r="UEI833" s="32"/>
      <c r="UEJ833" s="32"/>
      <c r="UEK833" s="32"/>
      <c r="UEL833" s="32"/>
      <c r="UEM833" s="32"/>
      <c r="UEN833" s="32"/>
      <c r="UEO833" s="32"/>
      <c r="UEP833" s="32"/>
      <c r="UEQ833" s="32"/>
      <c r="UER833" s="32"/>
      <c r="UES833" s="32"/>
      <c r="UET833" s="32"/>
      <c r="UEU833" s="32"/>
      <c r="UEV833" s="32"/>
      <c r="UEW833" s="32"/>
      <c r="UEX833" s="32"/>
      <c r="UEY833" s="32"/>
      <c r="UEZ833" s="32"/>
      <c r="UFA833" s="32"/>
      <c r="UFB833" s="32"/>
      <c r="UFC833" s="32"/>
      <c r="UFD833" s="32"/>
      <c r="UFE833" s="32"/>
      <c r="UFF833" s="32"/>
      <c r="UFG833" s="32"/>
      <c r="UFH833" s="32"/>
      <c r="UFI833" s="32"/>
      <c r="UFJ833" s="32"/>
      <c r="UFK833" s="32"/>
      <c r="UFL833" s="32"/>
      <c r="UFM833" s="32"/>
      <c r="UFN833" s="32"/>
      <c r="UFO833" s="32"/>
      <c r="UFP833" s="32"/>
      <c r="UFQ833" s="32"/>
      <c r="UFR833" s="32"/>
      <c r="UFS833" s="32"/>
      <c r="UFT833" s="32"/>
      <c r="UFU833" s="32"/>
      <c r="UFV833" s="32"/>
      <c r="UFW833" s="32"/>
      <c r="UFX833" s="32"/>
      <c r="UFY833" s="32"/>
      <c r="UFZ833" s="32"/>
      <c r="UGA833" s="32"/>
      <c r="UGB833" s="32"/>
      <c r="UGC833" s="32"/>
      <c r="UGD833" s="32"/>
      <c r="UGE833" s="32"/>
      <c r="UGF833" s="32"/>
      <c r="UGG833" s="32"/>
      <c r="UGH833" s="32"/>
      <c r="UGI833" s="32"/>
      <c r="UGJ833" s="32"/>
      <c r="UGK833" s="32"/>
      <c r="UGL833" s="32"/>
      <c r="UGM833" s="32"/>
      <c r="UGN833" s="32"/>
      <c r="UGO833" s="32"/>
      <c r="UGP833" s="32"/>
      <c r="UGQ833" s="32"/>
      <c r="UGR833" s="32"/>
      <c r="UGS833" s="32"/>
      <c r="UGT833" s="32"/>
      <c r="UGU833" s="32"/>
      <c r="UGV833" s="32"/>
      <c r="UGW833" s="32"/>
      <c r="UGX833" s="32"/>
      <c r="UGY833" s="32"/>
      <c r="UGZ833" s="32"/>
      <c r="UHA833" s="32"/>
      <c r="UHB833" s="32"/>
      <c r="UHC833" s="32"/>
      <c r="UHD833" s="32"/>
      <c r="UHE833" s="32"/>
      <c r="UHF833" s="32"/>
      <c r="UHG833" s="32"/>
      <c r="UHH833" s="32"/>
      <c r="UHI833" s="32"/>
      <c r="UHJ833" s="32"/>
      <c r="UHK833" s="32"/>
      <c r="UHL833" s="32"/>
      <c r="UHM833" s="32"/>
      <c r="UHN833" s="32"/>
      <c r="UHO833" s="32"/>
      <c r="UHP833" s="32"/>
      <c r="UHQ833" s="32"/>
      <c r="UHR833" s="32"/>
      <c r="UHS833" s="32"/>
      <c r="UHT833" s="32"/>
      <c r="UHU833" s="32"/>
      <c r="UHV833" s="32"/>
      <c r="UHW833" s="32"/>
      <c r="UHX833" s="32"/>
      <c r="UHY833" s="32"/>
      <c r="UHZ833" s="32"/>
      <c r="UIA833" s="32"/>
      <c r="UIB833" s="32"/>
      <c r="UIC833" s="32"/>
      <c r="UID833" s="32"/>
      <c r="UIE833" s="32"/>
      <c r="UIF833" s="32"/>
      <c r="UIG833" s="32"/>
      <c r="UIH833" s="32"/>
      <c r="UII833" s="32"/>
      <c r="UIJ833" s="32"/>
      <c r="UIK833" s="32"/>
      <c r="UIL833" s="32"/>
      <c r="UIM833" s="32"/>
      <c r="UIN833" s="32"/>
      <c r="UIO833" s="32"/>
      <c r="UIP833" s="32"/>
      <c r="UIQ833" s="32"/>
      <c r="UIR833" s="32"/>
      <c r="UIS833" s="32"/>
      <c r="UIT833" s="32"/>
      <c r="UIU833" s="32"/>
      <c r="UIV833" s="32"/>
      <c r="UIW833" s="32"/>
      <c r="UIX833" s="32"/>
      <c r="UIY833" s="32"/>
      <c r="UIZ833" s="32"/>
      <c r="UJA833" s="32"/>
      <c r="UJB833" s="32"/>
      <c r="UJC833" s="32"/>
      <c r="UJD833" s="32"/>
      <c r="UJE833" s="32"/>
      <c r="UJF833" s="32"/>
      <c r="UJG833" s="32"/>
      <c r="UJH833" s="32"/>
      <c r="UJI833" s="32"/>
      <c r="UJJ833" s="32"/>
      <c r="UJK833" s="32"/>
      <c r="UJL833" s="32"/>
      <c r="UJM833" s="32"/>
      <c r="UJN833" s="32"/>
      <c r="UJO833" s="32"/>
      <c r="UJP833" s="32"/>
      <c r="UJQ833" s="32"/>
      <c r="UJR833" s="32"/>
      <c r="UJS833" s="32"/>
      <c r="UJT833" s="32"/>
      <c r="UJU833" s="32"/>
      <c r="UJV833" s="32"/>
      <c r="UJW833" s="32"/>
      <c r="UJX833" s="32"/>
      <c r="UJY833" s="32"/>
      <c r="UJZ833" s="32"/>
      <c r="UKA833" s="32"/>
      <c r="UKB833" s="32"/>
      <c r="UKC833" s="32"/>
      <c r="UKD833" s="32"/>
      <c r="UKE833" s="32"/>
      <c r="UKF833" s="32"/>
      <c r="UKG833" s="32"/>
      <c r="UKH833" s="32"/>
      <c r="UKI833" s="32"/>
      <c r="UKJ833" s="32"/>
      <c r="UKK833" s="32"/>
      <c r="UKL833" s="32"/>
      <c r="UKM833" s="32"/>
      <c r="UKN833" s="32"/>
      <c r="UKO833" s="32"/>
      <c r="UKP833" s="32"/>
      <c r="UKQ833" s="32"/>
      <c r="UKR833" s="32"/>
      <c r="UKS833" s="32"/>
      <c r="UKT833" s="32"/>
      <c r="UKU833" s="32"/>
      <c r="UKV833" s="32"/>
      <c r="UKW833" s="32"/>
      <c r="UKX833" s="32"/>
      <c r="UKY833" s="32"/>
      <c r="UKZ833" s="32"/>
      <c r="ULA833" s="32"/>
      <c r="ULB833" s="32"/>
      <c r="ULC833" s="32"/>
      <c r="ULD833" s="32"/>
      <c r="ULE833" s="32"/>
      <c r="ULF833" s="32"/>
      <c r="ULG833" s="32"/>
      <c r="ULH833" s="32"/>
      <c r="ULI833" s="32"/>
      <c r="ULJ833" s="32"/>
      <c r="ULK833" s="32"/>
      <c r="ULL833" s="32"/>
      <c r="ULM833" s="32"/>
      <c r="ULN833" s="32"/>
      <c r="ULO833" s="32"/>
      <c r="ULP833" s="32"/>
      <c r="ULQ833" s="32"/>
      <c r="ULR833" s="32"/>
      <c r="ULS833" s="32"/>
      <c r="ULT833" s="32"/>
      <c r="ULU833" s="32"/>
      <c r="ULV833" s="32"/>
      <c r="ULW833" s="32"/>
      <c r="ULX833" s="32"/>
      <c r="ULY833" s="32"/>
      <c r="ULZ833" s="32"/>
      <c r="UMA833" s="32"/>
      <c r="UMB833" s="32"/>
      <c r="UMC833" s="32"/>
      <c r="UMD833" s="32"/>
      <c r="UME833" s="32"/>
      <c r="UMF833" s="32"/>
      <c r="UMG833" s="32"/>
      <c r="UMH833" s="32"/>
      <c r="UMI833" s="32"/>
      <c r="UMJ833" s="32"/>
      <c r="UMK833" s="32"/>
      <c r="UML833" s="32"/>
      <c r="UMM833" s="32"/>
      <c r="UMN833" s="32"/>
      <c r="UMO833" s="32"/>
      <c r="UMP833" s="32"/>
      <c r="UMQ833" s="32"/>
      <c r="UMR833" s="32"/>
      <c r="UMS833" s="32"/>
      <c r="UMT833" s="32"/>
      <c r="UMU833" s="32"/>
      <c r="UMV833" s="32"/>
      <c r="UMW833" s="32"/>
      <c r="UMX833" s="32"/>
      <c r="UMY833" s="32"/>
      <c r="UMZ833" s="32"/>
      <c r="UNA833" s="32"/>
      <c r="UNB833" s="32"/>
      <c r="UNC833" s="32"/>
      <c r="UND833" s="32"/>
      <c r="UNE833" s="32"/>
      <c r="UNF833" s="32"/>
      <c r="UNG833" s="32"/>
      <c r="UNH833" s="32"/>
      <c r="UNI833" s="32"/>
      <c r="UNJ833" s="32"/>
      <c r="UNK833" s="32"/>
      <c r="UNL833" s="32"/>
      <c r="UNM833" s="32"/>
      <c r="UNN833" s="32"/>
      <c r="UNO833" s="32"/>
      <c r="UNP833" s="32"/>
      <c r="UNQ833" s="32"/>
      <c r="UNR833" s="32"/>
      <c r="UNS833" s="32"/>
      <c r="UNT833" s="32"/>
      <c r="UNU833" s="32"/>
      <c r="UNV833" s="32"/>
      <c r="UNW833" s="32"/>
      <c r="UNX833" s="32"/>
      <c r="UNY833" s="32"/>
      <c r="UNZ833" s="32"/>
      <c r="UOA833" s="32"/>
      <c r="UOB833" s="32"/>
      <c r="UOC833" s="32"/>
      <c r="UOD833" s="32"/>
      <c r="UOE833" s="32"/>
      <c r="UOF833" s="32"/>
      <c r="UOG833" s="32"/>
      <c r="UOH833" s="32"/>
      <c r="UOI833" s="32"/>
      <c r="UOJ833" s="32"/>
      <c r="UOK833" s="32"/>
      <c r="UOL833" s="32"/>
      <c r="UOM833" s="32"/>
      <c r="UON833" s="32"/>
      <c r="UOO833" s="32"/>
      <c r="UOP833" s="32"/>
      <c r="UOQ833" s="32"/>
      <c r="UOR833" s="32"/>
      <c r="UOS833" s="32"/>
      <c r="UOT833" s="32"/>
      <c r="UOU833" s="32"/>
      <c r="UOV833" s="32"/>
      <c r="UOW833" s="32"/>
      <c r="UOX833" s="32"/>
      <c r="UOY833" s="32"/>
      <c r="UOZ833" s="32"/>
      <c r="UPA833" s="32"/>
      <c r="UPB833" s="32"/>
      <c r="UPC833" s="32"/>
      <c r="UPD833" s="32"/>
      <c r="UPE833" s="32"/>
      <c r="UPF833" s="32"/>
      <c r="UPG833" s="32"/>
      <c r="UPH833" s="32"/>
      <c r="UPI833" s="32"/>
      <c r="UPJ833" s="32"/>
      <c r="UPK833" s="32"/>
      <c r="UPL833" s="32"/>
      <c r="UPM833" s="32"/>
      <c r="UPN833" s="32"/>
      <c r="UPO833" s="32"/>
      <c r="UPP833" s="32"/>
      <c r="UPQ833" s="32"/>
      <c r="UPR833" s="32"/>
      <c r="UPS833" s="32"/>
      <c r="UPT833" s="32"/>
      <c r="UPU833" s="32"/>
      <c r="UPV833" s="32"/>
      <c r="UPW833" s="32"/>
      <c r="UPX833" s="32"/>
      <c r="UPY833" s="32"/>
      <c r="UPZ833" s="32"/>
      <c r="UQA833" s="32"/>
      <c r="UQB833" s="32"/>
      <c r="UQC833" s="32"/>
      <c r="UQD833" s="32"/>
      <c r="UQE833" s="32"/>
      <c r="UQF833" s="32"/>
      <c r="UQG833" s="32"/>
      <c r="UQH833" s="32"/>
      <c r="UQI833" s="32"/>
      <c r="UQJ833" s="32"/>
      <c r="UQK833" s="32"/>
      <c r="UQL833" s="32"/>
      <c r="UQM833" s="32"/>
      <c r="UQN833" s="32"/>
      <c r="UQO833" s="32"/>
      <c r="UQP833" s="32"/>
      <c r="UQQ833" s="32"/>
      <c r="UQR833" s="32"/>
      <c r="UQS833" s="32"/>
      <c r="UQT833" s="32"/>
      <c r="UQU833" s="32"/>
      <c r="UQV833" s="32"/>
      <c r="UQW833" s="32"/>
      <c r="UQX833" s="32"/>
      <c r="UQY833" s="32"/>
      <c r="UQZ833" s="32"/>
      <c r="URA833" s="32"/>
      <c r="URB833" s="32"/>
      <c r="URC833" s="32"/>
      <c r="URD833" s="32"/>
      <c r="URE833" s="32"/>
      <c r="URF833" s="32"/>
      <c r="URG833" s="32"/>
      <c r="URH833" s="32"/>
      <c r="URI833" s="32"/>
      <c r="URJ833" s="32"/>
      <c r="URK833" s="32"/>
      <c r="URL833" s="32"/>
      <c r="URM833" s="32"/>
      <c r="URN833" s="32"/>
      <c r="URO833" s="32"/>
      <c r="URP833" s="32"/>
      <c r="URQ833" s="32"/>
      <c r="URR833" s="32"/>
      <c r="URS833" s="32"/>
      <c r="URT833" s="32"/>
      <c r="URU833" s="32"/>
      <c r="URV833" s="32"/>
      <c r="URW833" s="32"/>
      <c r="URX833" s="32"/>
      <c r="URY833" s="32"/>
      <c r="URZ833" s="32"/>
      <c r="USA833" s="32"/>
      <c r="USB833" s="32"/>
      <c r="USC833" s="32"/>
      <c r="USD833" s="32"/>
      <c r="USE833" s="32"/>
      <c r="USF833" s="32"/>
      <c r="USG833" s="32"/>
      <c r="USH833" s="32"/>
      <c r="USI833" s="32"/>
      <c r="USJ833" s="32"/>
      <c r="USK833" s="32"/>
      <c r="USL833" s="32"/>
      <c r="USM833" s="32"/>
      <c r="USN833" s="32"/>
      <c r="USO833" s="32"/>
      <c r="USP833" s="32"/>
      <c r="USQ833" s="32"/>
      <c r="USR833" s="32"/>
      <c r="USS833" s="32"/>
      <c r="UST833" s="32"/>
      <c r="USU833" s="32"/>
      <c r="USV833" s="32"/>
      <c r="USW833" s="32"/>
      <c r="USX833" s="32"/>
      <c r="USY833" s="32"/>
      <c r="USZ833" s="32"/>
      <c r="UTA833" s="32"/>
      <c r="UTB833" s="32"/>
      <c r="UTC833" s="32"/>
      <c r="UTD833" s="32"/>
      <c r="UTE833" s="32"/>
      <c r="UTF833" s="32"/>
      <c r="UTG833" s="32"/>
      <c r="UTH833" s="32"/>
      <c r="UTI833" s="32"/>
      <c r="UTJ833" s="32"/>
      <c r="UTK833" s="32"/>
      <c r="UTL833" s="32"/>
      <c r="UTM833" s="32"/>
      <c r="UTN833" s="32"/>
      <c r="UTO833" s="32"/>
      <c r="UTP833" s="32"/>
      <c r="UTQ833" s="32"/>
      <c r="UTR833" s="32"/>
      <c r="UTS833" s="32"/>
      <c r="UTT833" s="32"/>
      <c r="UTU833" s="32"/>
      <c r="UTV833" s="32"/>
      <c r="UTW833" s="32"/>
      <c r="UTX833" s="32"/>
      <c r="UTY833" s="32"/>
      <c r="UTZ833" s="32"/>
      <c r="UUA833" s="32"/>
      <c r="UUB833" s="32"/>
      <c r="UUC833" s="32"/>
      <c r="UUD833" s="32"/>
      <c r="UUE833" s="32"/>
      <c r="UUF833" s="32"/>
      <c r="UUG833" s="32"/>
      <c r="UUH833" s="32"/>
      <c r="UUI833" s="32"/>
      <c r="UUJ833" s="32"/>
      <c r="UUK833" s="32"/>
      <c r="UUL833" s="32"/>
      <c r="UUM833" s="32"/>
      <c r="UUN833" s="32"/>
      <c r="UUO833" s="32"/>
      <c r="UUP833" s="32"/>
      <c r="UUQ833" s="32"/>
      <c r="UUR833" s="32"/>
      <c r="UUS833" s="32"/>
      <c r="UUT833" s="32"/>
      <c r="UUU833" s="32"/>
      <c r="UUV833" s="32"/>
      <c r="UUW833" s="32"/>
      <c r="UUX833" s="32"/>
      <c r="UUY833" s="32"/>
      <c r="UUZ833" s="32"/>
      <c r="UVA833" s="32"/>
      <c r="UVB833" s="32"/>
      <c r="UVC833" s="32"/>
      <c r="UVD833" s="32"/>
      <c r="UVE833" s="32"/>
      <c r="UVF833" s="32"/>
      <c r="UVG833" s="32"/>
      <c r="UVH833" s="32"/>
      <c r="UVI833" s="32"/>
      <c r="UVJ833" s="32"/>
      <c r="UVK833" s="32"/>
      <c r="UVL833" s="32"/>
      <c r="UVM833" s="32"/>
      <c r="UVN833" s="32"/>
      <c r="UVO833" s="32"/>
      <c r="UVP833" s="32"/>
      <c r="UVQ833" s="32"/>
      <c r="UVR833" s="32"/>
      <c r="UVS833" s="32"/>
      <c r="UVT833" s="32"/>
      <c r="UVU833" s="32"/>
      <c r="UVV833" s="32"/>
      <c r="UVW833" s="32"/>
      <c r="UVX833" s="32"/>
      <c r="UVY833" s="32"/>
      <c r="UVZ833" s="32"/>
      <c r="UWA833" s="32"/>
      <c r="UWB833" s="32"/>
      <c r="UWC833" s="32"/>
      <c r="UWD833" s="32"/>
      <c r="UWE833" s="32"/>
      <c r="UWF833" s="32"/>
      <c r="UWG833" s="32"/>
      <c r="UWH833" s="32"/>
      <c r="UWI833" s="32"/>
      <c r="UWJ833" s="32"/>
      <c r="UWK833" s="32"/>
      <c r="UWL833" s="32"/>
      <c r="UWM833" s="32"/>
      <c r="UWN833" s="32"/>
      <c r="UWO833" s="32"/>
      <c r="UWP833" s="32"/>
      <c r="UWQ833" s="32"/>
      <c r="UWR833" s="32"/>
      <c r="UWS833" s="32"/>
      <c r="UWT833" s="32"/>
      <c r="UWU833" s="32"/>
      <c r="UWV833" s="32"/>
      <c r="UWW833" s="32"/>
      <c r="UWX833" s="32"/>
      <c r="UWY833" s="32"/>
      <c r="UWZ833" s="32"/>
      <c r="UXA833" s="32"/>
      <c r="UXB833" s="32"/>
      <c r="UXC833" s="32"/>
      <c r="UXD833" s="32"/>
      <c r="UXE833" s="32"/>
      <c r="UXF833" s="32"/>
      <c r="UXG833" s="32"/>
      <c r="UXH833" s="32"/>
      <c r="UXI833" s="32"/>
      <c r="UXJ833" s="32"/>
      <c r="UXK833" s="32"/>
      <c r="UXL833" s="32"/>
      <c r="UXM833" s="32"/>
      <c r="UXN833" s="32"/>
      <c r="UXO833" s="32"/>
      <c r="UXP833" s="32"/>
      <c r="UXQ833" s="32"/>
      <c r="UXR833" s="32"/>
      <c r="UXS833" s="32"/>
      <c r="UXT833" s="32"/>
      <c r="UXU833" s="32"/>
      <c r="UXV833" s="32"/>
      <c r="UXW833" s="32"/>
      <c r="UXX833" s="32"/>
      <c r="UXY833" s="32"/>
      <c r="UXZ833" s="32"/>
      <c r="UYA833" s="32"/>
      <c r="UYB833" s="32"/>
      <c r="UYC833" s="32"/>
      <c r="UYD833" s="32"/>
      <c r="UYE833" s="32"/>
      <c r="UYF833" s="32"/>
      <c r="UYG833" s="32"/>
      <c r="UYH833" s="32"/>
      <c r="UYI833" s="32"/>
      <c r="UYJ833" s="32"/>
      <c r="UYK833" s="32"/>
      <c r="UYL833" s="32"/>
      <c r="UYM833" s="32"/>
      <c r="UYN833" s="32"/>
      <c r="UYO833" s="32"/>
      <c r="UYP833" s="32"/>
      <c r="UYQ833" s="32"/>
      <c r="UYR833" s="32"/>
      <c r="UYS833" s="32"/>
      <c r="UYT833" s="32"/>
      <c r="UYU833" s="32"/>
      <c r="UYV833" s="32"/>
      <c r="UYW833" s="32"/>
      <c r="UYX833" s="32"/>
      <c r="UYY833" s="32"/>
      <c r="UYZ833" s="32"/>
      <c r="UZA833" s="32"/>
      <c r="UZB833" s="32"/>
      <c r="UZC833" s="32"/>
      <c r="UZD833" s="32"/>
      <c r="UZE833" s="32"/>
      <c r="UZF833" s="32"/>
      <c r="UZG833" s="32"/>
      <c r="UZH833" s="32"/>
      <c r="UZI833" s="32"/>
      <c r="UZJ833" s="32"/>
      <c r="UZK833" s="32"/>
      <c r="UZL833" s="32"/>
      <c r="UZM833" s="32"/>
      <c r="UZN833" s="32"/>
      <c r="UZO833" s="32"/>
      <c r="UZP833" s="32"/>
      <c r="UZQ833" s="32"/>
      <c r="UZR833" s="32"/>
      <c r="UZS833" s="32"/>
      <c r="UZT833" s="32"/>
      <c r="UZU833" s="32"/>
      <c r="UZV833" s="32"/>
      <c r="UZW833" s="32"/>
      <c r="UZX833" s="32"/>
      <c r="UZY833" s="32"/>
      <c r="UZZ833" s="32"/>
      <c r="VAA833" s="32"/>
      <c r="VAB833" s="32"/>
      <c r="VAC833" s="32"/>
      <c r="VAD833" s="32"/>
      <c r="VAE833" s="32"/>
      <c r="VAF833" s="32"/>
      <c r="VAG833" s="32"/>
      <c r="VAH833" s="32"/>
      <c r="VAI833" s="32"/>
      <c r="VAJ833" s="32"/>
      <c r="VAK833" s="32"/>
      <c r="VAL833" s="32"/>
      <c r="VAM833" s="32"/>
      <c r="VAN833" s="32"/>
      <c r="VAO833" s="32"/>
      <c r="VAP833" s="32"/>
      <c r="VAQ833" s="32"/>
      <c r="VAR833" s="32"/>
      <c r="VAS833" s="32"/>
      <c r="VAT833" s="32"/>
      <c r="VAU833" s="32"/>
      <c r="VAV833" s="32"/>
      <c r="VAW833" s="32"/>
      <c r="VAX833" s="32"/>
      <c r="VAY833" s="32"/>
      <c r="VAZ833" s="32"/>
      <c r="VBA833" s="32"/>
      <c r="VBB833" s="32"/>
      <c r="VBC833" s="32"/>
      <c r="VBD833" s="32"/>
      <c r="VBE833" s="32"/>
      <c r="VBF833" s="32"/>
      <c r="VBG833" s="32"/>
      <c r="VBH833" s="32"/>
      <c r="VBI833" s="32"/>
      <c r="VBJ833" s="32"/>
      <c r="VBK833" s="32"/>
      <c r="VBL833" s="32"/>
      <c r="VBM833" s="32"/>
      <c r="VBN833" s="32"/>
      <c r="VBO833" s="32"/>
      <c r="VBP833" s="32"/>
      <c r="VBQ833" s="32"/>
      <c r="VBR833" s="32"/>
      <c r="VBS833" s="32"/>
      <c r="VBT833" s="32"/>
      <c r="VBU833" s="32"/>
      <c r="VBV833" s="32"/>
      <c r="VBW833" s="32"/>
      <c r="VBX833" s="32"/>
      <c r="VBY833" s="32"/>
      <c r="VBZ833" s="32"/>
      <c r="VCA833" s="32"/>
      <c r="VCB833" s="32"/>
      <c r="VCC833" s="32"/>
      <c r="VCD833" s="32"/>
      <c r="VCE833" s="32"/>
      <c r="VCF833" s="32"/>
      <c r="VCG833" s="32"/>
      <c r="VCH833" s="32"/>
      <c r="VCI833" s="32"/>
      <c r="VCJ833" s="32"/>
      <c r="VCK833" s="32"/>
      <c r="VCL833" s="32"/>
      <c r="VCM833" s="32"/>
      <c r="VCN833" s="32"/>
      <c r="VCO833" s="32"/>
      <c r="VCP833" s="32"/>
      <c r="VCQ833" s="32"/>
      <c r="VCR833" s="32"/>
      <c r="VCS833" s="32"/>
      <c r="VCT833" s="32"/>
      <c r="VCU833" s="32"/>
      <c r="VCV833" s="32"/>
      <c r="VCW833" s="32"/>
      <c r="VCX833" s="32"/>
      <c r="VCY833" s="32"/>
      <c r="VCZ833" s="32"/>
      <c r="VDA833" s="32"/>
      <c r="VDB833" s="32"/>
      <c r="VDC833" s="32"/>
      <c r="VDD833" s="32"/>
      <c r="VDE833" s="32"/>
      <c r="VDF833" s="32"/>
      <c r="VDG833" s="32"/>
      <c r="VDH833" s="32"/>
      <c r="VDI833" s="32"/>
      <c r="VDJ833" s="32"/>
      <c r="VDK833" s="32"/>
      <c r="VDL833" s="32"/>
      <c r="VDM833" s="32"/>
      <c r="VDN833" s="32"/>
      <c r="VDO833" s="32"/>
      <c r="VDP833" s="32"/>
      <c r="VDQ833" s="32"/>
      <c r="VDR833" s="32"/>
      <c r="VDS833" s="32"/>
      <c r="VDT833" s="32"/>
      <c r="VDU833" s="32"/>
      <c r="VDV833" s="32"/>
      <c r="VDW833" s="32"/>
      <c r="VDX833" s="32"/>
      <c r="VDY833" s="32"/>
      <c r="VDZ833" s="32"/>
      <c r="VEA833" s="32"/>
      <c r="VEB833" s="32"/>
      <c r="VEC833" s="32"/>
      <c r="VED833" s="32"/>
      <c r="VEE833" s="32"/>
      <c r="VEF833" s="32"/>
      <c r="VEG833" s="32"/>
      <c r="VEH833" s="32"/>
      <c r="VEI833" s="32"/>
      <c r="VEJ833" s="32"/>
      <c r="VEK833" s="32"/>
      <c r="VEL833" s="32"/>
      <c r="VEM833" s="32"/>
      <c r="VEN833" s="32"/>
      <c r="VEO833" s="32"/>
      <c r="VEP833" s="32"/>
      <c r="VEQ833" s="32"/>
      <c r="VER833" s="32"/>
      <c r="VES833" s="32"/>
      <c r="VET833" s="32"/>
      <c r="VEU833" s="32"/>
      <c r="VEV833" s="32"/>
      <c r="VEW833" s="32"/>
      <c r="VEX833" s="32"/>
      <c r="VEY833" s="32"/>
      <c r="VEZ833" s="32"/>
      <c r="VFA833" s="32"/>
      <c r="VFB833" s="32"/>
      <c r="VFC833" s="32"/>
      <c r="VFD833" s="32"/>
      <c r="VFE833" s="32"/>
      <c r="VFF833" s="32"/>
      <c r="VFG833" s="32"/>
      <c r="VFH833" s="32"/>
      <c r="VFI833" s="32"/>
      <c r="VFJ833" s="32"/>
      <c r="VFK833" s="32"/>
      <c r="VFL833" s="32"/>
      <c r="VFM833" s="32"/>
      <c r="VFN833" s="32"/>
      <c r="VFO833" s="32"/>
      <c r="VFP833" s="32"/>
      <c r="VFQ833" s="32"/>
      <c r="VFR833" s="32"/>
      <c r="VFS833" s="32"/>
      <c r="VFT833" s="32"/>
      <c r="VFU833" s="32"/>
      <c r="VFV833" s="32"/>
      <c r="VFW833" s="32"/>
      <c r="VFX833" s="32"/>
      <c r="VFY833" s="32"/>
      <c r="VFZ833" s="32"/>
      <c r="VGA833" s="32"/>
      <c r="VGB833" s="32"/>
      <c r="VGC833" s="32"/>
      <c r="VGD833" s="32"/>
      <c r="VGE833" s="32"/>
      <c r="VGF833" s="32"/>
      <c r="VGG833" s="32"/>
      <c r="VGH833" s="32"/>
      <c r="VGI833" s="32"/>
      <c r="VGJ833" s="32"/>
      <c r="VGK833" s="32"/>
      <c r="VGL833" s="32"/>
      <c r="VGM833" s="32"/>
      <c r="VGN833" s="32"/>
      <c r="VGO833" s="32"/>
      <c r="VGP833" s="32"/>
      <c r="VGQ833" s="32"/>
      <c r="VGR833" s="32"/>
      <c r="VGS833" s="32"/>
      <c r="VGT833" s="32"/>
      <c r="VGU833" s="32"/>
      <c r="VGV833" s="32"/>
      <c r="VGW833" s="32"/>
      <c r="VGX833" s="32"/>
      <c r="VGY833" s="32"/>
      <c r="VGZ833" s="32"/>
      <c r="VHA833" s="32"/>
      <c r="VHB833" s="32"/>
      <c r="VHC833" s="32"/>
      <c r="VHD833" s="32"/>
      <c r="VHE833" s="32"/>
      <c r="VHF833" s="32"/>
      <c r="VHG833" s="32"/>
      <c r="VHH833" s="32"/>
      <c r="VHI833" s="32"/>
      <c r="VHJ833" s="32"/>
      <c r="VHK833" s="32"/>
      <c r="VHL833" s="32"/>
      <c r="VHM833" s="32"/>
      <c r="VHN833" s="32"/>
      <c r="VHO833" s="32"/>
      <c r="VHP833" s="32"/>
      <c r="VHQ833" s="32"/>
      <c r="VHR833" s="32"/>
      <c r="VHS833" s="32"/>
      <c r="VHT833" s="32"/>
      <c r="VHU833" s="32"/>
      <c r="VHV833" s="32"/>
      <c r="VHW833" s="32"/>
      <c r="VHX833" s="32"/>
      <c r="VHY833" s="32"/>
      <c r="VHZ833" s="32"/>
      <c r="VIA833" s="32"/>
      <c r="VIB833" s="32"/>
      <c r="VIC833" s="32"/>
      <c r="VID833" s="32"/>
      <c r="VIE833" s="32"/>
      <c r="VIF833" s="32"/>
      <c r="VIG833" s="32"/>
      <c r="VIH833" s="32"/>
      <c r="VII833" s="32"/>
      <c r="VIJ833" s="32"/>
      <c r="VIK833" s="32"/>
      <c r="VIL833" s="32"/>
      <c r="VIM833" s="32"/>
      <c r="VIN833" s="32"/>
      <c r="VIO833" s="32"/>
      <c r="VIP833" s="32"/>
      <c r="VIQ833" s="32"/>
      <c r="VIR833" s="32"/>
      <c r="VIS833" s="32"/>
      <c r="VIT833" s="32"/>
      <c r="VIU833" s="32"/>
      <c r="VIV833" s="32"/>
      <c r="VIW833" s="32"/>
      <c r="VIX833" s="32"/>
      <c r="VIY833" s="32"/>
      <c r="VIZ833" s="32"/>
      <c r="VJA833" s="32"/>
      <c r="VJB833" s="32"/>
      <c r="VJC833" s="32"/>
      <c r="VJD833" s="32"/>
      <c r="VJE833" s="32"/>
      <c r="VJF833" s="32"/>
      <c r="VJG833" s="32"/>
      <c r="VJH833" s="32"/>
      <c r="VJI833" s="32"/>
      <c r="VJJ833" s="32"/>
      <c r="VJK833" s="32"/>
      <c r="VJL833" s="32"/>
      <c r="VJM833" s="32"/>
      <c r="VJN833" s="32"/>
      <c r="VJO833" s="32"/>
      <c r="VJP833" s="32"/>
      <c r="VJQ833" s="32"/>
      <c r="VJR833" s="32"/>
      <c r="VJS833" s="32"/>
      <c r="VJT833" s="32"/>
      <c r="VJU833" s="32"/>
      <c r="VJV833" s="32"/>
      <c r="VJW833" s="32"/>
      <c r="VJX833" s="32"/>
      <c r="VJY833" s="32"/>
      <c r="VJZ833" s="32"/>
      <c r="VKA833" s="32"/>
      <c r="VKB833" s="32"/>
      <c r="VKC833" s="32"/>
      <c r="VKD833" s="32"/>
      <c r="VKE833" s="32"/>
      <c r="VKF833" s="32"/>
      <c r="VKG833" s="32"/>
      <c r="VKH833" s="32"/>
      <c r="VKI833" s="32"/>
      <c r="VKJ833" s="32"/>
      <c r="VKK833" s="32"/>
      <c r="VKL833" s="32"/>
      <c r="VKM833" s="32"/>
      <c r="VKN833" s="32"/>
      <c r="VKO833" s="32"/>
      <c r="VKP833" s="32"/>
      <c r="VKQ833" s="32"/>
      <c r="VKR833" s="32"/>
      <c r="VKS833" s="32"/>
      <c r="VKT833" s="32"/>
      <c r="VKU833" s="32"/>
      <c r="VKV833" s="32"/>
      <c r="VKW833" s="32"/>
      <c r="VKX833" s="32"/>
      <c r="VKY833" s="32"/>
      <c r="VKZ833" s="32"/>
      <c r="VLA833" s="32"/>
      <c r="VLB833" s="32"/>
      <c r="VLC833" s="32"/>
      <c r="VLD833" s="32"/>
      <c r="VLE833" s="32"/>
      <c r="VLF833" s="32"/>
      <c r="VLG833" s="32"/>
      <c r="VLH833" s="32"/>
      <c r="VLI833" s="32"/>
      <c r="VLJ833" s="32"/>
      <c r="VLK833" s="32"/>
      <c r="VLL833" s="32"/>
      <c r="VLM833" s="32"/>
      <c r="VLN833" s="32"/>
      <c r="VLO833" s="32"/>
      <c r="VLP833" s="32"/>
      <c r="VLQ833" s="32"/>
      <c r="VLR833" s="32"/>
      <c r="VLS833" s="32"/>
      <c r="VLT833" s="32"/>
      <c r="VLU833" s="32"/>
      <c r="VLV833" s="32"/>
      <c r="VLW833" s="32"/>
      <c r="VLX833" s="32"/>
      <c r="VLY833" s="32"/>
      <c r="VLZ833" s="32"/>
      <c r="VMA833" s="32"/>
      <c r="VMB833" s="32"/>
      <c r="VMC833" s="32"/>
      <c r="VMD833" s="32"/>
      <c r="VME833" s="32"/>
      <c r="VMF833" s="32"/>
      <c r="VMG833" s="32"/>
      <c r="VMH833" s="32"/>
      <c r="VMI833" s="32"/>
      <c r="VMJ833" s="32"/>
      <c r="VMK833" s="32"/>
      <c r="VML833" s="32"/>
      <c r="VMM833" s="32"/>
      <c r="VMN833" s="32"/>
      <c r="VMO833" s="32"/>
      <c r="VMP833" s="32"/>
      <c r="VMQ833" s="32"/>
      <c r="VMR833" s="32"/>
      <c r="VMS833" s="32"/>
      <c r="VMT833" s="32"/>
      <c r="VMU833" s="32"/>
      <c r="VMV833" s="32"/>
      <c r="VMW833" s="32"/>
      <c r="VMX833" s="32"/>
      <c r="VMY833" s="32"/>
      <c r="VMZ833" s="32"/>
      <c r="VNA833" s="32"/>
      <c r="VNB833" s="32"/>
      <c r="VNC833" s="32"/>
      <c r="VND833" s="32"/>
      <c r="VNE833" s="32"/>
      <c r="VNF833" s="32"/>
      <c r="VNG833" s="32"/>
      <c r="VNH833" s="32"/>
      <c r="VNI833" s="32"/>
      <c r="VNJ833" s="32"/>
      <c r="VNK833" s="32"/>
      <c r="VNL833" s="32"/>
      <c r="VNM833" s="32"/>
      <c r="VNN833" s="32"/>
      <c r="VNO833" s="32"/>
      <c r="VNP833" s="32"/>
      <c r="VNQ833" s="32"/>
      <c r="VNR833" s="32"/>
      <c r="VNS833" s="32"/>
      <c r="VNT833" s="32"/>
      <c r="VNU833" s="32"/>
      <c r="VNV833" s="32"/>
      <c r="VNW833" s="32"/>
      <c r="VNX833" s="32"/>
      <c r="VNY833" s="32"/>
      <c r="VNZ833" s="32"/>
      <c r="VOA833" s="32"/>
      <c r="VOB833" s="32"/>
      <c r="VOC833" s="32"/>
      <c r="VOD833" s="32"/>
      <c r="VOE833" s="32"/>
      <c r="VOF833" s="32"/>
      <c r="VOG833" s="32"/>
      <c r="VOH833" s="32"/>
      <c r="VOI833" s="32"/>
      <c r="VOJ833" s="32"/>
      <c r="VOK833" s="32"/>
      <c r="VOL833" s="32"/>
      <c r="VOM833" s="32"/>
      <c r="VON833" s="32"/>
      <c r="VOO833" s="32"/>
      <c r="VOP833" s="32"/>
      <c r="VOQ833" s="32"/>
      <c r="VOR833" s="32"/>
      <c r="VOS833" s="32"/>
      <c r="VOT833" s="32"/>
      <c r="VOU833" s="32"/>
      <c r="VOV833" s="32"/>
      <c r="VOW833" s="32"/>
      <c r="VOX833" s="32"/>
      <c r="VOY833" s="32"/>
      <c r="VOZ833" s="32"/>
      <c r="VPA833" s="32"/>
      <c r="VPB833" s="32"/>
      <c r="VPC833" s="32"/>
      <c r="VPD833" s="32"/>
      <c r="VPE833" s="32"/>
      <c r="VPF833" s="32"/>
      <c r="VPG833" s="32"/>
      <c r="VPH833" s="32"/>
      <c r="VPI833" s="32"/>
      <c r="VPJ833" s="32"/>
      <c r="VPK833" s="32"/>
      <c r="VPL833" s="32"/>
      <c r="VPM833" s="32"/>
      <c r="VPN833" s="32"/>
      <c r="VPO833" s="32"/>
      <c r="VPP833" s="32"/>
      <c r="VPQ833" s="32"/>
      <c r="VPR833" s="32"/>
      <c r="VPS833" s="32"/>
      <c r="VPT833" s="32"/>
      <c r="VPU833" s="32"/>
      <c r="VPV833" s="32"/>
      <c r="VPW833" s="32"/>
      <c r="VPX833" s="32"/>
      <c r="VPY833" s="32"/>
      <c r="VPZ833" s="32"/>
      <c r="VQA833" s="32"/>
      <c r="VQB833" s="32"/>
      <c r="VQC833" s="32"/>
      <c r="VQD833" s="32"/>
      <c r="VQE833" s="32"/>
      <c r="VQF833" s="32"/>
      <c r="VQG833" s="32"/>
      <c r="VQH833" s="32"/>
      <c r="VQI833" s="32"/>
      <c r="VQJ833" s="32"/>
      <c r="VQK833" s="32"/>
      <c r="VQL833" s="32"/>
      <c r="VQM833" s="32"/>
      <c r="VQN833" s="32"/>
      <c r="VQO833" s="32"/>
      <c r="VQP833" s="32"/>
      <c r="VQQ833" s="32"/>
      <c r="VQR833" s="32"/>
      <c r="VQS833" s="32"/>
      <c r="VQT833" s="32"/>
      <c r="VQU833" s="32"/>
      <c r="VQV833" s="32"/>
      <c r="VQW833" s="32"/>
      <c r="VQX833" s="32"/>
      <c r="VQY833" s="32"/>
      <c r="VQZ833" s="32"/>
      <c r="VRA833" s="32"/>
      <c r="VRB833" s="32"/>
      <c r="VRC833" s="32"/>
      <c r="VRD833" s="32"/>
      <c r="VRE833" s="32"/>
      <c r="VRF833" s="32"/>
      <c r="VRG833" s="32"/>
      <c r="VRH833" s="32"/>
      <c r="VRI833" s="32"/>
      <c r="VRJ833" s="32"/>
      <c r="VRK833" s="32"/>
      <c r="VRL833" s="32"/>
      <c r="VRM833" s="32"/>
      <c r="VRN833" s="32"/>
      <c r="VRO833" s="32"/>
      <c r="VRP833" s="32"/>
      <c r="VRQ833" s="32"/>
      <c r="VRR833" s="32"/>
      <c r="VRS833" s="32"/>
      <c r="VRT833" s="32"/>
      <c r="VRU833" s="32"/>
      <c r="VRV833" s="32"/>
      <c r="VRW833" s="32"/>
      <c r="VRX833" s="32"/>
      <c r="VRY833" s="32"/>
      <c r="VRZ833" s="32"/>
      <c r="VSA833" s="32"/>
      <c r="VSB833" s="32"/>
      <c r="VSC833" s="32"/>
      <c r="VSD833" s="32"/>
      <c r="VSE833" s="32"/>
      <c r="VSF833" s="32"/>
      <c r="VSG833" s="32"/>
      <c r="VSH833" s="32"/>
      <c r="VSI833" s="32"/>
      <c r="VSJ833" s="32"/>
      <c r="VSK833" s="32"/>
      <c r="VSL833" s="32"/>
      <c r="VSM833" s="32"/>
      <c r="VSN833" s="32"/>
      <c r="VSO833" s="32"/>
      <c r="VSP833" s="32"/>
      <c r="VSQ833" s="32"/>
      <c r="VSR833" s="32"/>
      <c r="VSS833" s="32"/>
      <c r="VST833" s="32"/>
      <c r="VSU833" s="32"/>
      <c r="VSV833" s="32"/>
      <c r="VSW833" s="32"/>
      <c r="VSX833" s="32"/>
      <c r="VSY833" s="32"/>
      <c r="VSZ833" s="32"/>
      <c r="VTA833" s="32"/>
      <c r="VTB833" s="32"/>
      <c r="VTC833" s="32"/>
      <c r="VTD833" s="32"/>
      <c r="VTE833" s="32"/>
      <c r="VTF833" s="32"/>
      <c r="VTG833" s="32"/>
      <c r="VTH833" s="32"/>
      <c r="VTI833" s="32"/>
      <c r="VTJ833" s="32"/>
      <c r="VTK833" s="32"/>
      <c r="VTL833" s="32"/>
      <c r="VTM833" s="32"/>
      <c r="VTN833" s="32"/>
      <c r="VTO833" s="32"/>
      <c r="VTP833" s="32"/>
      <c r="VTQ833" s="32"/>
      <c r="VTR833" s="32"/>
      <c r="VTS833" s="32"/>
      <c r="VTT833" s="32"/>
      <c r="VTU833" s="32"/>
      <c r="VTV833" s="32"/>
      <c r="VTW833" s="32"/>
      <c r="VTX833" s="32"/>
      <c r="VTY833" s="32"/>
      <c r="VTZ833" s="32"/>
      <c r="VUA833" s="32"/>
      <c r="VUB833" s="32"/>
      <c r="VUC833" s="32"/>
      <c r="VUD833" s="32"/>
      <c r="VUE833" s="32"/>
      <c r="VUF833" s="32"/>
      <c r="VUG833" s="32"/>
      <c r="VUH833" s="32"/>
      <c r="VUI833" s="32"/>
      <c r="VUJ833" s="32"/>
      <c r="VUK833" s="32"/>
      <c r="VUL833" s="32"/>
      <c r="VUM833" s="32"/>
      <c r="VUN833" s="32"/>
      <c r="VUO833" s="32"/>
      <c r="VUP833" s="32"/>
      <c r="VUQ833" s="32"/>
      <c r="VUR833" s="32"/>
      <c r="VUS833" s="32"/>
      <c r="VUT833" s="32"/>
      <c r="VUU833" s="32"/>
      <c r="VUV833" s="32"/>
      <c r="VUW833" s="32"/>
      <c r="VUX833" s="32"/>
      <c r="VUY833" s="32"/>
      <c r="VUZ833" s="32"/>
      <c r="VVA833" s="32"/>
      <c r="VVB833" s="32"/>
      <c r="VVC833" s="32"/>
      <c r="VVD833" s="32"/>
      <c r="VVE833" s="32"/>
      <c r="VVF833" s="32"/>
      <c r="VVG833" s="32"/>
      <c r="VVH833" s="32"/>
      <c r="VVI833" s="32"/>
      <c r="VVJ833" s="32"/>
      <c r="VVK833" s="32"/>
      <c r="VVL833" s="32"/>
      <c r="VVM833" s="32"/>
      <c r="VVN833" s="32"/>
      <c r="VVO833" s="32"/>
      <c r="VVP833" s="32"/>
      <c r="VVQ833" s="32"/>
      <c r="VVR833" s="32"/>
      <c r="VVS833" s="32"/>
      <c r="VVT833" s="32"/>
      <c r="VVU833" s="32"/>
      <c r="VVV833" s="32"/>
      <c r="VVW833" s="32"/>
      <c r="VVX833" s="32"/>
      <c r="VVY833" s="32"/>
      <c r="VVZ833" s="32"/>
      <c r="VWA833" s="32"/>
      <c r="VWB833" s="32"/>
      <c r="VWC833" s="32"/>
      <c r="VWD833" s="32"/>
      <c r="VWE833" s="32"/>
      <c r="VWF833" s="32"/>
      <c r="VWG833" s="32"/>
      <c r="VWH833" s="32"/>
      <c r="VWI833" s="32"/>
      <c r="VWJ833" s="32"/>
      <c r="VWK833" s="32"/>
      <c r="VWL833" s="32"/>
      <c r="VWM833" s="32"/>
      <c r="VWN833" s="32"/>
      <c r="VWO833" s="32"/>
      <c r="VWP833" s="32"/>
      <c r="VWQ833" s="32"/>
      <c r="VWR833" s="32"/>
      <c r="VWS833" s="32"/>
      <c r="VWT833" s="32"/>
      <c r="VWU833" s="32"/>
      <c r="VWV833" s="32"/>
      <c r="VWW833" s="32"/>
      <c r="VWX833" s="32"/>
      <c r="VWY833" s="32"/>
      <c r="VWZ833" s="32"/>
      <c r="VXA833" s="32"/>
      <c r="VXB833" s="32"/>
      <c r="VXC833" s="32"/>
      <c r="VXD833" s="32"/>
      <c r="VXE833" s="32"/>
      <c r="VXF833" s="32"/>
      <c r="VXG833" s="32"/>
      <c r="VXH833" s="32"/>
      <c r="VXI833" s="32"/>
      <c r="VXJ833" s="32"/>
      <c r="VXK833" s="32"/>
      <c r="VXL833" s="32"/>
      <c r="VXM833" s="32"/>
      <c r="VXN833" s="32"/>
      <c r="VXO833" s="32"/>
      <c r="VXP833" s="32"/>
      <c r="VXQ833" s="32"/>
      <c r="VXR833" s="32"/>
      <c r="VXS833" s="32"/>
      <c r="VXT833" s="32"/>
      <c r="VXU833" s="32"/>
      <c r="VXV833" s="32"/>
      <c r="VXW833" s="32"/>
      <c r="VXX833" s="32"/>
      <c r="VXY833" s="32"/>
      <c r="VXZ833" s="32"/>
      <c r="VYA833" s="32"/>
      <c r="VYB833" s="32"/>
      <c r="VYC833" s="32"/>
      <c r="VYD833" s="32"/>
      <c r="VYE833" s="32"/>
      <c r="VYF833" s="32"/>
      <c r="VYG833" s="32"/>
      <c r="VYH833" s="32"/>
      <c r="VYI833" s="32"/>
      <c r="VYJ833" s="32"/>
      <c r="VYK833" s="32"/>
      <c r="VYL833" s="32"/>
      <c r="VYM833" s="32"/>
      <c r="VYN833" s="32"/>
      <c r="VYO833" s="32"/>
      <c r="VYP833" s="32"/>
      <c r="VYQ833" s="32"/>
      <c r="VYR833" s="32"/>
      <c r="VYS833" s="32"/>
      <c r="VYT833" s="32"/>
      <c r="VYU833" s="32"/>
      <c r="VYV833" s="32"/>
      <c r="VYW833" s="32"/>
      <c r="VYX833" s="32"/>
      <c r="VYY833" s="32"/>
      <c r="VYZ833" s="32"/>
      <c r="VZA833" s="32"/>
      <c r="VZB833" s="32"/>
      <c r="VZC833" s="32"/>
      <c r="VZD833" s="32"/>
      <c r="VZE833" s="32"/>
      <c r="VZF833" s="32"/>
      <c r="VZG833" s="32"/>
      <c r="VZH833" s="32"/>
      <c r="VZI833" s="32"/>
      <c r="VZJ833" s="32"/>
      <c r="VZK833" s="32"/>
      <c r="VZL833" s="32"/>
      <c r="VZM833" s="32"/>
      <c r="VZN833" s="32"/>
      <c r="VZO833" s="32"/>
      <c r="VZP833" s="32"/>
      <c r="VZQ833" s="32"/>
      <c r="VZR833" s="32"/>
      <c r="VZS833" s="32"/>
      <c r="VZT833" s="32"/>
      <c r="VZU833" s="32"/>
      <c r="VZV833" s="32"/>
      <c r="VZW833" s="32"/>
      <c r="VZX833" s="32"/>
      <c r="VZY833" s="32"/>
      <c r="VZZ833" s="32"/>
      <c r="WAA833" s="32"/>
      <c r="WAB833" s="32"/>
      <c r="WAC833" s="32"/>
      <c r="WAD833" s="32"/>
      <c r="WAE833" s="32"/>
      <c r="WAF833" s="32"/>
      <c r="WAG833" s="32"/>
      <c r="WAH833" s="32"/>
      <c r="WAI833" s="32"/>
      <c r="WAJ833" s="32"/>
      <c r="WAK833" s="32"/>
      <c r="WAL833" s="32"/>
      <c r="WAM833" s="32"/>
      <c r="WAN833" s="32"/>
      <c r="WAO833" s="32"/>
      <c r="WAP833" s="32"/>
      <c r="WAQ833" s="32"/>
      <c r="WAR833" s="32"/>
      <c r="WAS833" s="32"/>
      <c r="WAT833" s="32"/>
      <c r="WAU833" s="32"/>
      <c r="WAV833" s="32"/>
      <c r="WAW833" s="32"/>
      <c r="WAX833" s="32"/>
      <c r="WAY833" s="32"/>
      <c r="WAZ833" s="32"/>
      <c r="WBA833" s="32"/>
      <c r="WBB833" s="32"/>
      <c r="WBC833" s="32"/>
      <c r="WBD833" s="32"/>
      <c r="WBE833" s="32"/>
      <c r="WBF833" s="32"/>
      <c r="WBG833" s="32"/>
      <c r="WBH833" s="32"/>
      <c r="WBI833" s="32"/>
      <c r="WBJ833" s="32"/>
      <c r="WBK833" s="32"/>
      <c r="WBL833" s="32"/>
      <c r="WBM833" s="32"/>
      <c r="WBN833" s="32"/>
      <c r="WBO833" s="32"/>
      <c r="WBP833" s="32"/>
      <c r="WBQ833" s="32"/>
      <c r="WBR833" s="32"/>
      <c r="WBS833" s="32"/>
      <c r="WBT833" s="32"/>
      <c r="WBU833" s="32"/>
      <c r="WBV833" s="32"/>
      <c r="WBW833" s="32"/>
      <c r="WBX833" s="32"/>
      <c r="WBY833" s="32"/>
      <c r="WBZ833" s="32"/>
      <c r="WCA833" s="32"/>
      <c r="WCB833" s="32"/>
      <c r="WCC833" s="32"/>
      <c r="WCD833" s="32"/>
      <c r="WCE833" s="32"/>
      <c r="WCF833" s="32"/>
      <c r="WCG833" s="32"/>
      <c r="WCH833" s="32"/>
      <c r="WCI833" s="32"/>
      <c r="WCJ833" s="32"/>
      <c r="WCK833" s="32"/>
      <c r="WCL833" s="32"/>
      <c r="WCM833" s="32"/>
      <c r="WCN833" s="32"/>
      <c r="WCO833" s="32"/>
      <c r="WCP833" s="32"/>
      <c r="WCQ833" s="32"/>
      <c r="WCR833" s="32"/>
      <c r="WCS833" s="32"/>
      <c r="WCT833" s="32"/>
      <c r="WCU833" s="32"/>
      <c r="WCV833" s="32"/>
      <c r="WCW833" s="32"/>
      <c r="WCX833" s="32"/>
      <c r="WCY833" s="32"/>
      <c r="WCZ833" s="32"/>
      <c r="WDA833" s="32"/>
      <c r="WDB833" s="32"/>
      <c r="WDC833" s="32"/>
      <c r="WDD833" s="32"/>
      <c r="WDE833" s="32"/>
      <c r="WDF833" s="32"/>
      <c r="WDG833" s="32"/>
      <c r="WDH833" s="32"/>
      <c r="WDI833" s="32"/>
      <c r="WDJ833" s="32"/>
      <c r="WDK833" s="32"/>
      <c r="WDL833" s="32"/>
      <c r="WDM833" s="32"/>
      <c r="WDN833" s="32"/>
      <c r="WDO833" s="32"/>
      <c r="WDP833" s="32"/>
      <c r="WDQ833" s="32"/>
      <c r="WDR833" s="32"/>
      <c r="WDS833" s="32"/>
      <c r="WDT833" s="32"/>
      <c r="WDU833" s="32"/>
      <c r="WDV833" s="32"/>
      <c r="WDW833" s="32"/>
      <c r="WDX833" s="32"/>
      <c r="WDY833" s="32"/>
      <c r="WDZ833" s="32"/>
      <c r="WEA833" s="32"/>
      <c r="WEB833" s="32"/>
      <c r="WEC833" s="32"/>
      <c r="WED833" s="32"/>
      <c r="WEE833" s="32"/>
      <c r="WEF833" s="32"/>
      <c r="WEG833" s="32"/>
      <c r="WEH833" s="32"/>
      <c r="WEI833" s="32"/>
      <c r="WEJ833" s="32"/>
      <c r="WEK833" s="32"/>
      <c r="WEL833" s="32"/>
      <c r="WEM833" s="32"/>
      <c r="WEN833" s="32"/>
      <c r="WEO833" s="32"/>
      <c r="WEP833" s="32"/>
      <c r="WEQ833" s="32"/>
      <c r="WER833" s="32"/>
      <c r="WES833" s="32"/>
      <c r="WET833" s="32"/>
      <c r="WEU833" s="32"/>
      <c r="WEV833" s="32"/>
      <c r="WEW833" s="32"/>
      <c r="WEX833" s="32"/>
      <c r="WEY833" s="32"/>
      <c r="WEZ833" s="32"/>
      <c r="WFA833" s="32"/>
      <c r="WFB833" s="32"/>
      <c r="WFC833" s="32"/>
      <c r="WFD833" s="32"/>
      <c r="WFE833" s="32"/>
      <c r="WFF833" s="32"/>
      <c r="WFG833" s="32"/>
      <c r="WFH833" s="32"/>
      <c r="WFI833" s="32"/>
      <c r="WFJ833" s="32"/>
      <c r="WFK833" s="32"/>
      <c r="WFL833" s="32"/>
      <c r="WFM833" s="32"/>
      <c r="WFN833" s="32"/>
      <c r="WFO833" s="32"/>
      <c r="WFP833" s="32"/>
      <c r="WFQ833" s="32"/>
      <c r="WFR833" s="32"/>
      <c r="WFS833" s="32"/>
      <c r="WFT833" s="32"/>
      <c r="WFU833" s="32"/>
      <c r="WFV833" s="32"/>
      <c r="WFW833" s="32"/>
      <c r="WFX833" s="32"/>
      <c r="WFY833" s="32"/>
      <c r="WFZ833" s="32"/>
      <c r="WGA833" s="32"/>
      <c r="WGB833" s="32"/>
      <c r="WGC833" s="32"/>
      <c r="WGD833" s="32"/>
      <c r="WGE833" s="32"/>
      <c r="WGF833" s="32"/>
      <c r="WGG833" s="32"/>
      <c r="WGH833" s="32"/>
      <c r="WGI833" s="32"/>
      <c r="WGJ833" s="32"/>
      <c r="WGK833" s="32"/>
      <c r="WGL833" s="32"/>
      <c r="WGM833" s="32"/>
      <c r="WGN833" s="32"/>
      <c r="WGO833" s="32"/>
      <c r="WGP833" s="32"/>
      <c r="WGQ833" s="32"/>
      <c r="WGR833" s="32"/>
      <c r="WGS833" s="32"/>
      <c r="WGT833" s="32"/>
      <c r="WGU833" s="32"/>
      <c r="WGV833" s="32"/>
      <c r="WGW833" s="32"/>
      <c r="WGX833" s="32"/>
      <c r="WGY833" s="32"/>
      <c r="WGZ833" s="32"/>
      <c r="WHA833" s="32"/>
      <c r="WHB833" s="32"/>
      <c r="WHC833" s="32"/>
      <c r="WHD833" s="32"/>
      <c r="WHE833" s="32"/>
      <c r="WHF833" s="32"/>
      <c r="WHG833" s="32"/>
      <c r="WHH833" s="32"/>
      <c r="WHI833" s="32"/>
      <c r="WHJ833" s="32"/>
      <c r="WHK833" s="32"/>
      <c r="WHL833" s="32"/>
      <c r="WHM833" s="32"/>
      <c r="WHN833" s="32"/>
      <c r="WHO833" s="32"/>
      <c r="WHP833" s="32"/>
      <c r="WHQ833" s="32"/>
      <c r="WHR833" s="32"/>
      <c r="WHS833" s="32"/>
      <c r="WHT833" s="32"/>
      <c r="WHU833" s="32"/>
      <c r="WHV833" s="32"/>
      <c r="WHW833" s="32"/>
      <c r="WHX833" s="32"/>
      <c r="WHY833" s="32"/>
      <c r="WHZ833" s="32"/>
      <c r="WIA833" s="32"/>
      <c r="WIB833" s="32"/>
      <c r="WIC833" s="32"/>
      <c r="WID833" s="32"/>
      <c r="WIE833" s="32"/>
      <c r="WIF833" s="32"/>
      <c r="WIG833" s="32"/>
      <c r="WIH833" s="32"/>
      <c r="WII833" s="32"/>
      <c r="WIJ833" s="32"/>
      <c r="WIK833" s="32"/>
      <c r="WIL833" s="32"/>
      <c r="WIM833" s="32"/>
      <c r="WIN833" s="32"/>
      <c r="WIO833" s="32"/>
      <c r="WIP833" s="32"/>
      <c r="WIQ833" s="32"/>
      <c r="WIR833" s="32"/>
      <c r="WIS833" s="32"/>
      <c r="WIT833" s="32"/>
      <c r="WIU833" s="32"/>
      <c r="WIV833" s="32"/>
      <c r="WIW833" s="32"/>
      <c r="WIX833" s="32"/>
      <c r="WIY833" s="32"/>
      <c r="WIZ833" s="32"/>
      <c r="WJA833" s="32"/>
      <c r="WJB833" s="32"/>
      <c r="WJC833" s="32"/>
      <c r="WJD833" s="32"/>
      <c r="WJE833" s="32"/>
      <c r="WJF833" s="32"/>
      <c r="WJG833" s="32"/>
      <c r="WJH833" s="32"/>
      <c r="WJI833" s="32"/>
      <c r="WJJ833" s="32"/>
      <c r="WJK833" s="32"/>
      <c r="WJL833" s="32"/>
      <c r="WJM833" s="32"/>
      <c r="WJN833" s="32"/>
      <c r="WJO833" s="32"/>
      <c r="WJP833" s="32"/>
      <c r="WJQ833" s="32"/>
      <c r="WJR833" s="32"/>
      <c r="WJS833" s="32"/>
      <c r="WJT833" s="32"/>
      <c r="WJU833" s="32"/>
      <c r="WJV833" s="32"/>
      <c r="WJW833" s="32"/>
      <c r="WJX833" s="32"/>
      <c r="WJY833" s="32"/>
      <c r="WJZ833" s="32"/>
      <c r="WKA833" s="32"/>
      <c r="WKB833" s="32"/>
      <c r="WKC833" s="32"/>
      <c r="WKD833" s="32"/>
      <c r="WKE833" s="32"/>
      <c r="WKF833" s="32"/>
      <c r="WKG833" s="32"/>
      <c r="WKH833" s="32"/>
      <c r="WKI833" s="32"/>
      <c r="WKJ833" s="32"/>
      <c r="WKK833" s="32"/>
      <c r="WKL833" s="32"/>
      <c r="WKM833" s="32"/>
      <c r="WKN833" s="32"/>
      <c r="WKO833" s="32"/>
      <c r="WKP833" s="32"/>
      <c r="WKQ833" s="32"/>
      <c r="WKR833" s="32"/>
      <c r="WKS833" s="32"/>
      <c r="WKT833" s="32"/>
      <c r="WKU833" s="32"/>
      <c r="WKV833" s="32"/>
      <c r="WKW833" s="32"/>
      <c r="WKX833" s="32"/>
      <c r="WKY833" s="32"/>
      <c r="WKZ833" s="32"/>
      <c r="WLA833" s="32"/>
      <c r="WLB833" s="32"/>
      <c r="WLC833" s="32"/>
      <c r="WLD833" s="32"/>
      <c r="WLE833" s="32"/>
      <c r="WLF833" s="32"/>
      <c r="WLG833" s="32"/>
      <c r="WLH833" s="32"/>
      <c r="WLI833" s="32"/>
      <c r="WLJ833" s="32"/>
      <c r="WLK833" s="32"/>
      <c r="WLL833" s="32"/>
      <c r="WLM833" s="32"/>
      <c r="WLN833" s="32"/>
      <c r="WLO833" s="32"/>
      <c r="WLP833" s="32"/>
      <c r="WLQ833" s="32"/>
      <c r="WLR833" s="32"/>
      <c r="WLS833" s="32"/>
      <c r="WLT833" s="32"/>
      <c r="WLU833" s="32"/>
      <c r="WLV833" s="32"/>
      <c r="WLW833" s="32"/>
      <c r="WLX833" s="32"/>
      <c r="WLY833" s="32"/>
      <c r="WLZ833" s="32"/>
      <c r="WMA833" s="32"/>
      <c r="WMB833" s="32"/>
      <c r="WMC833" s="32"/>
      <c r="WMD833" s="32"/>
      <c r="WME833" s="32"/>
      <c r="WMF833" s="32"/>
      <c r="WMG833" s="32"/>
      <c r="WMH833" s="32"/>
      <c r="WMI833" s="32"/>
      <c r="WMJ833" s="32"/>
      <c r="WMK833" s="32"/>
      <c r="WML833" s="32"/>
      <c r="WMM833" s="32"/>
      <c r="WMN833" s="32"/>
      <c r="WMO833" s="32"/>
      <c r="WMP833" s="32"/>
      <c r="WMQ833" s="32"/>
      <c r="WMR833" s="32"/>
      <c r="WMS833" s="32"/>
      <c r="WMT833" s="32"/>
      <c r="WMU833" s="32"/>
      <c r="WMV833" s="32"/>
      <c r="WMW833" s="32"/>
      <c r="WMX833" s="32"/>
      <c r="WMY833" s="32"/>
      <c r="WMZ833" s="32"/>
      <c r="WNA833" s="32"/>
      <c r="WNB833" s="32"/>
      <c r="WNC833" s="32"/>
      <c r="WND833" s="32"/>
      <c r="WNE833" s="32"/>
      <c r="WNF833" s="32"/>
      <c r="WNG833" s="32"/>
      <c r="WNH833" s="32"/>
      <c r="WNI833" s="32"/>
      <c r="WNJ833" s="32"/>
      <c r="WNK833" s="32"/>
      <c r="WNL833" s="32"/>
      <c r="WNM833" s="32"/>
      <c r="WNN833" s="32"/>
      <c r="WNO833" s="32"/>
      <c r="WNP833" s="32"/>
      <c r="WNQ833" s="32"/>
      <c r="WNR833" s="32"/>
      <c r="WNS833" s="32"/>
      <c r="WNT833" s="32"/>
      <c r="WNU833" s="32"/>
      <c r="WNV833" s="32"/>
      <c r="WNW833" s="32"/>
      <c r="WNX833" s="32"/>
      <c r="WNY833" s="32"/>
      <c r="WNZ833" s="32"/>
      <c r="WOA833" s="32"/>
      <c r="WOB833" s="32"/>
      <c r="WOC833" s="32"/>
      <c r="WOD833" s="32"/>
      <c r="WOE833" s="32"/>
      <c r="WOF833" s="32"/>
      <c r="WOG833" s="32"/>
      <c r="WOH833" s="32"/>
      <c r="WOI833" s="32"/>
      <c r="WOJ833" s="32"/>
      <c r="WOK833" s="32"/>
      <c r="WOL833" s="32"/>
      <c r="WOM833" s="32"/>
      <c r="WON833" s="32"/>
      <c r="WOO833" s="32"/>
      <c r="WOP833" s="32"/>
      <c r="WOQ833" s="32"/>
      <c r="WOR833" s="32"/>
      <c r="WOS833" s="32"/>
      <c r="WOT833" s="32"/>
      <c r="WOU833" s="32"/>
      <c r="WOV833" s="32"/>
      <c r="WOW833" s="32"/>
      <c r="WOX833" s="32"/>
      <c r="WOY833" s="32"/>
      <c r="WOZ833" s="32"/>
      <c r="WPA833" s="32"/>
      <c r="WPB833" s="32"/>
      <c r="WPC833" s="32"/>
      <c r="WPD833" s="32"/>
      <c r="WPE833" s="32"/>
      <c r="WPF833" s="32"/>
      <c r="WPG833" s="32"/>
      <c r="WPH833" s="32"/>
      <c r="WPI833" s="32"/>
      <c r="WPJ833" s="32"/>
      <c r="WPK833" s="32"/>
      <c r="WPL833" s="32"/>
      <c r="WPM833" s="32"/>
      <c r="WPN833" s="32"/>
      <c r="WPO833" s="32"/>
      <c r="WPP833" s="32"/>
      <c r="WPQ833" s="32"/>
      <c r="WPR833" s="32"/>
      <c r="WPS833" s="32"/>
      <c r="WPT833" s="32"/>
      <c r="WPU833" s="32"/>
      <c r="WPV833" s="32"/>
      <c r="WPW833" s="32"/>
      <c r="WPX833" s="32"/>
      <c r="WPY833" s="32"/>
      <c r="WPZ833" s="32"/>
      <c r="WQA833" s="32"/>
      <c r="WQB833" s="32"/>
      <c r="WQC833" s="32"/>
      <c r="WQD833" s="32"/>
      <c r="WQE833" s="32"/>
      <c r="WQF833" s="32"/>
      <c r="WQG833" s="32"/>
      <c r="WQH833" s="32"/>
      <c r="WQI833" s="32"/>
      <c r="WQJ833" s="32"/>
      <c r="WQK833" s="32"/>
      <c r="WQL833" s="32"/>
      <c r="WQM833" s="32"/>
      <c r="WQN833" s="32"/>
      <c r="WQO833" s="32"/>
      <c r="WQP833" s="32"/>
      <c r="WQQ833" s="32"/>
      <c r="WQR833" s="32"/>
      <c r="WQS833" s="32"/>
      <c r="WQT833" s="32"/>
      <c r="WQU833" s="32"/>
      <c r="WQV833" s="32"/>
      <c r="WQW833" s="32"/>
      <c r="WQX833" s="32"/>
      <c r="WQY833" s="32"/>
      <c r="WQZ833" s="32"/>
      <c r="WRA833" s="32"/>
      <c r="WRB833" s="32"/>
      <c r="WRC833" s="32"/>
      <c r="WRD833" s="32"/>
      <c r="WRE833" s="32"/>
      <c r="WRF833" s="32"/>
      <c r="WRG833" s="32"/>
      <c r="WRH833" s="32"/>
      <c r="WRI833" s="32"/>
      <c r="WRJ833" s="32"/>
      <c r="WRK833" s="32"/>
      <c r="WRL833" s="32"/>
      <c r="WRM833" s="32"/>
      <c r="WRN833" s="32"/>
      <c r="WRO833" s="32"/>
      <c r="WRP833" s="32"/>
      <c r="WRQ833" s="32"/>
      <c r="WRR833" s="32"/>
      <c r="WRS833" s="32"/>
      <c r="WRT833" s="32"/>
      <c r="WRU833" s="32"/>
      <c r="WRV833" s="32"/>
      <c r="WRW833" s="32"/>
      <c r="WRX833" s="32"/>
      <c r="WRY833" s="32"/>
      <c r="WRZ833" s="32"/>
      <c r="WSA833" s="32"/>
      <c r="WSB833" s="32"/>
      <c r="WSC833" s="32"/>
      <c r="WSD833" s="32"/>
      <c r="WSE833" s="32"/>
      <c r="WSF833" s="32"/>
      <c r="WSG833" s="32"/>
      <c r="WSH833" s="32"/>
      <c r="WSI833" s="32"/>
      <c r="WSJ833" s="32"/>
      <c r="WSK833" s="32"/>
      <c r="WSL833" s="32"/>
      <c r="WSM833" s="32"/>
      <c r="WSN833" s="32"/>
      <c r="WSO833" s="32"/>
      <c r="WSP833" s="32"/>
      <c r="WSQ833" s="32"/>
      <c r="WSR833" s="32"/>
      <c r="WSS833" s="32"/>
      <c r="WST833" s="32"/>
      <c r="WSU833" s="32"/>
      <c r="WSV833" s="32"/>
      <c r="WSW833" s="32"/>
      <c r="WSX833" s="32"/>
      <c r="WSY833" s="32"/>
      <c r="WSZ833" s="32"/>
      <c r="WTA833" s="32"/>
      <c r="WTB833" s="32"/>
      <c r="WTC833" s="32"/>
      <c r="WTD833" s="32"/>
      <c r="WTE833" s="32"/>
      <c r="WTF833" s="32"/>
      <c r="WTG833" s="32"/>
      <c r="WTH833" s="32"/>
      <c r="WTI833" s="32"/>
      <c r="WTJ833" s="32"/>
      <c r="WTK833" s="32"/>
      <c r="WTL833" s="32"/>
      <c r="WTM833" s="32"/>
      <c r="WTN833" s="32"/>
      <c r="WTO833" s="32"/>
      <c r="WTP833" s="32"/>
      <c r="WTQ833" s="32"/>
      <c r="WTR833" s="32"/>
      <c r="WTS833" s="32"/>
      <c r="WTT833" s="32"/>
      <c r="WTU833" s="32"/>
      <c r="WTV833" s="32"/>
      <c r="WTW833" s="32"/>
      <c r="WTX833" s="32"/>
      <c r="WTY833" s="32"/>
      <c r="WTZ833" s="32"/>
      <c r="WUA833" s="32"/>
      <c r="WUB833" s="32"/>
      <c r="WUC833" s="32"/>
      <c r="WUD833" s="32"/>
      <c r="WUE833" s="32"/>
      <c r="WUF833" s="32"/>
      <c r="WUG833" s="32"/>
      <c r="WUH833" s="32"/>
      <c r="WUI833" s="32"/>
      <c r="WUJ833" s="32"/>
      <c r="WUK833" s="32"/>
      <c r="WUL833" s="32"/>
      <c r="WUM833" s="32"/>
      <c r="WUN833" s="32"/>
      <c r="WUO833" s="32"/>
      <c r="WUP833" s="32"/>
      <c r="WUQ833" s="32"/>
      <c r="WUR833" s="32"/>
      <c r="WUS833" s="32"/>
      <c r="WUT833" s="32"/>
      <c r="WUU833" s="32"/>
      <c r="WUV833" s="32"/>
      <c r="WUW833" s="32"/>
      <c r="WUX833" s="32"/>
      <c r="WUY833" s="32"/>
      <c r="WUZ833" s="32"/>
      <c r="WVA833" s="32"/>
      <c r="WVB833" s="32"/>
      <c r="WVC833" s="32"/>
      <c r="WVD833" s="32"/>
      <c r="WVE833" s="32"/>
      <c r="WVF833" s="32"/>
      <c r="WVG833" s="32"/>
      <c r="WVH833" s="32"/>
      <c r="WVI833" s="32"/>
      <c r="WVJ833" s="32"/>
      <c r="WVK833" s="32"/>
      <c r="WVL833" s="32"/>
      <c r="WVM833" s="32"/>
      <c r="WVN833" s="32"/>
      <c r="WVO833" s="32"/>
      <c r="WVP833" s="32"/>
      <c r="WVQ833" s="32"/>
      <c r="WVR833" s="32"/>
      <c r="WVS833" s="32"/>
      <c r="WVT833" s="32"/>
      <c r="WVU833" s="32"/>
      <c r="WVV833" s="32"/>
      <c r="WVW833" s="32"/>
      <c r="WVX833" s="32"/>
      <c r="WVY833" s="32"/>
      <c r="WVZ833" s="32"/>
      <c r="WWA833" s="32"/>
      <c r="WWB833" s="32"/>
      <c r="WWC833" s="32"/>
      <c r="WWD833" s="32"/>
      <c r="WWE833" s="32"/>
      <c r="WWF833" s="32"/>
      <c r="WWG833" s="32"/>
      <c r="WWH833" s="32"/>
      <c r="WWI833" s="32"/>
      <c r="WWJ833" s="32"/>
      <c r="WWK833" s="32"/>
      <c r="WWL833" s="32"/>
      <c r="WWM833" s="32"/>
      <c r="WWN833" s="32"/>
      <c r="WWO833" s="32"/>
      <c r="WWP833" s="32"/>
      <c r="WWQ833" s="32"/>
      <c r="WWR833" s="32"/>
      <c r="WWS833" s="32"/>
      <c r="WWT833" s="32"/>
      <c r="WWU833" s="32"/>
      <c r="WWV833" s="32"/>
      <c r="WWW833" s="32"/>
      <c r="WWX833" s="32"/>
      <c r="WWY833" s="32"/>
      <c r="WWZ833" s="32"/>
      <c r="WXA833" s="32"/>
      <c r="WXB833" s="32"/>
      <c r="WXC833" s="32"/>
      <c r="WXD833" s="32"/>
      <c r="WXE833" s="32"/>
      <c r="WXF833" s="32"/>
      <c r="WXG833" s="32"/>
      <c r="WXH833" s="32"/>
      <c r="WXI833" s="32"/>
      <c r="WXJ833" s="32"/>
      <c r="WXK833" s="32"/>
      <c r="WXL833" s="32"/>
      <c r="WXM833" s="32"/>
      <c r="WXN833" s="32"/>
      <c r="WXO833" s="32"/>
      <c r="WXP833" s="32"/>
      <c r="WXQ833" s="32"/>
      <c r="WXR833" s="32"/>
      <c r="WXS833" s="32"/>
      <c r="WXT833" s="32"/>
      <c r="WXU833" s="32"/>
      <c r="WXV833" s="32"/>
      <c r="WXW833" s="32"/>
      <c r="WXX833" s="32"/>
      <c r="WXY833" s="32"/>
      <c r="WXZ833" s="32"/>
      <c r="WYA833" s="32"/>
      <c r="WYB833" s="32"/>
      <c r="WYC833" s="32"/>
      <c r="WYD833" s="32"/>
      <c r="WYE833" s="32"/>
      <c r="WYF833" s="32"/>
      <c r="WYG833" s="32"/>
      <c r="WYH833" s="32"/>
      <c r="WYI833" s="32"/>
      <c r="WYJ833" s="32"/>
      <c r="WYK833" s="32"/>
      <c r="WYL833" s="32"/>
      <c r="WYM833" s="32"/>
      <c r="WYN833" s="32"/>
      <c r="WYO833" s="32"/>
      <c r="WYP833" s="32"/>
      <c r="WYQ833" s="32"/>
      <c r="WYR833" s="32"/>
      <c r="WYS833" s="32"/>
      <c r="WYT833" s="32"/>
      <c r="WYU833" s="32"/>
      <c r="WYV833" s="32"/>
      <c r="WYW833" s="32"/>
      <c r="WYX833" s="32"/>
      <c r="WYY833" s="32"/>
      <c r="WYZ833" s="32"/>
      <c r="WZA833" s="32"/>
      <c r="WZB833" s="32"/>
      <c r="WZC833" s="32"/>
      <c r="WZD833" s="32"/>
      <c r="WZE833" s="32"/>
      <c r="WZF833" s="32"/>
      <c r="WZG833" s="32"/>
      <c r="WZH833" s="32"/>
      <c r="WZI833" s="32"/>
      <c r="WZJ833" s="32"/>
      <c r="WZK833" s="32"/>
      <c r="WZL833" s="32"/>
      <c r="WZM833" s="32"/>
      <c r="WZN833" s="32"/>
      <c r="WZO833" s="32"/>
      <c r="WZP833" s="32"/>
      <c r="WZQ833" s="32"/>
      <c r="WZR833" s="32"/>
      <c r="WZS833" s="32"/>
      <c r="WZT833" s="32"/>
      <c r="WZU833" s="32"/>
      <c r="WZV833" s="32"/>
      <c r="WZW833" s="32"/>
      <c r="WZX833" s="32"/>
      <c r="WZY833" s="32"/>
      <c r="WZZ833" s="32"/>
      <c r="XAA833" s="32"/>
      <c r="XAB833" s="32"/>
      <c r="XAC833" s="32"/>
      <c r="XAD833" s="32"/>
      <c r="XAE833" s="32"/>
      <c r="XAF833" s="32"/>
      <c r="XAG833" s="32"/>
      <c r="XAH833" s="32"/>
      <c r="XAI833" s="32"/>
      <c r="XAJ833" s="32"/>
      <c r="XAK833" s="32"/>
      <c r="XAL833" s="32"/>
      <c r="XAM833" s="32"/>
      <c r="XAN833" s="32"/>
      <c r="XAO833" s="32"/>
      <c r="XAP833" s="32"/>
      <c r="XAQ833" s="32"/>
      <c r="XAR833" s="32"/>
      <c r="XAS833" s="32"/>
      <c r="XAT833" s="32"/>
      <c r="XAU833" s="32"/>
      <c r="XAV833" s="32"/>
      <c r="XAW833" s="32"/>
      <c r="XAX833" s="32"/>
      <c r="XAY833" s="32"/>
      <c r="XAZ833" s="32"/>
      <c r="XBA833" s="32"/>
      <c r="XBB833" s="32"/>
      <c r="XBC833" s="32"/>
      <c r="XBD833" s="32"/>
      <c r="XBE833" s="32"/>
      <c r="XBF833" s="32"/>
      <c r="XBG833" s="32"/>
      <c r="XBH833" s="32"/>
      <c r="XBI833" s="32"/>
      <c r="XBJ833" s="32"/>
      <c r="XBK833" s="32"/>
      <c r="XBL833" s="32"/>
      <c r="XBM833" s="32"/>
      <c r="XBN833" s="32"/>
      <c r="XBO833" s="32"/>
      <c r="XBP833" s="32"/>
      <c r="XBQ833" s="32"/>
      <c r="XBR833" s="32"/>
      <c r="XBS833" s="32"/>
      <c r="XBT833" s="32"/>
      <c r="XBU833" s="32"/>
      <c r="XBV833" s="32"/>
      <c r="XBW833" s="32"/>
      <c r="XBX833" s="32"/>
      <c r="XBY833" s="32"/>
      <c r="XBZ833" s="32"/>
      <c r="XCA833" s="32"/>
      <c r="XCB833" s="32"/>
      <c r="XCC833" s="32"/>
      <c r="XCD833" s="32"/>
      <c r="XCE833" s="32"/>
      <c r="XCF833" s="32"/>
      <c r="XCG833" s="32"/>
      <c r="XCH833" s="32"/>
      <c r="XCI833" s="32"/>
      <c r="XCJ833" s="32"/>
      <c r="XCK833" s="32"/>
      <c r="XCL833" s="32"/>
      <c r="XCM833" s="32"/>
      <c r="XCN833" s="32"/>
      <c r="XCO833" s="32"/>
      <c r="XCP833" s="32"/>
      <c r="XCQ833" s="32"/>
      <c r="XCR833" s="32"/>
      <c r="XCS833" s="32"/>
      <c r="XCT833" s="32"/>
      <c r="XCU833" s="32"/>
      <c r="XCV833" s="32"/>
      <c r="XCW833" s="32"/>
      <c r="XCX833" s="32"/>
      <c r="XCY833" s="32"/>
      <c r="XCZ833" s="32"/>
      <c r="XDA833" s="32"/>
      <c r="XDB833" s="32"/>
      <c r="XDC833" s="32"/>
      <c r="XDD833" s="32"/>
      <c r="XDE833" s="32"/>
      <c r="XDF833" s="32"/>
      <c r="XDG833" s="32"/>
      <c r="XDH833" s="32"/>
      <c r="XDI833" s="32"/>
      <c r="XDJ833" s="32"/>
      <c r="XDK833" s="32"/>
      <c r="XDL833" s="32"/>
      <c r="XDM833" s="32"/>
      <c r="XDN833" s="32"/>
      <c r="XDO833" s="32"/>
      <c r="XDP833" s="32"/>
      <c r="XDQ833" s="32"/>
      <c r="XDR833" s="32"/>
      <c r="XDS833" s="32"/>
      <c r="XDT833" s="32"/>
      <c r="XDU833" s="32"/>
      <c r="XDV833" s="32"/>
      <c r="XDW833" s="32"/>
      <c r="XDX833" s="32"/>
      <c r="XDY833" s="32"/>
      <c r="XDZ833" s="32"/>
      <c r="XEA833" s="32"/>
      <c r="XEB833" s="32"/>
      <c r="XEC833" s="32"/>
      <c r="XED833" s="32"/>
      <c r="XEE833" s="32"/>
      <c r="XEF833" s="32"/>
      <c r="XEG833" s="32"/>
      <c r="XEH833" s="32"/>
      <c r="XEI833" s="32"/>
      <c r="XEJ833" s="32"/>
      <c r="XEK833" s="32"/>
      <c r="XEL833" s="32"/>
      <c r="XEM833" s="32"/>
      <c r="XEN833" s="32"/>
      <c r="XEO833" s="32"/>
      <c r="XEP833" s="32"/>
      <c r="XEQ833" s="32"/>
      <c r="XER833" s="32"/>
      <c r="XES833" s="32"/>
      <c r="XET833" s="32"/>
      <c r="XEU833" s="32"/>
      <c r="XEV833" s="32"/>
      <c r="XEW833" s="32"/>
      <c r="XEX833" s="32"/>
    </row>
    <row r="834" spans="1:16378" s="47" customFormat="1" x14ac:dyDescent="0.25">
      <c r="A834" s="48"/>
      <c r="C834" s="49"/>
      <c r="D834" s="50"/>
      <c r="E834" s="51"/>
      <c r="F834" s="51"/>
      <c r="G834" s="51"/>
      <c r="H834" s="52"/>
      <c r="I834" s="53"/>
      <c r="J834" s="54"/>
      <c r="K834" s="55"/>
      <c r="L834" s="35"/>
      <c r="M834" s="51"/>
      <c r="N834" s="51"/>
      <c r="O834" s="51"/>
      <c r="P834" s="51"/>
      <c r="Q834" s="56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6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6"/>
      <c r="AR834" s="56"/>
      <c r="AS834" s="56"/>
      <c r="AT834" s="56"/>
      <c r="AU834" s="56"/>
      <c r="AV834" s="56"/>
      <c r="AW834" s="56"/>
      <c r="AX834" s="56"/>
      <c r="AY834" s="56"/>
      <c r="AZ834" s="56"/>
      <c r="BA834" s="56"/>
      <c r="BB834" s="56"/>
      <c r="BC834" s="56"/>
      <c r="BD834" s="56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32"/>
      <c r="BR834" s="32"/>
      <c r="BS834" s="32"/>
      <c r="BT834" s="32"/>
      <c r="BU834" s="32"/>
      <c r="BV834" s="32"/>
      <c r="BW834" s="32"/>
      <c r="BX834" s="32"/>
      <c r="BY834" s="32"/>
      <c r="BZ834" s="32"/>
      <c r="CA834" s="32"/>
      <c r="CB834" s="32"/>
      <c r="CC834" s="32"/>
      <c r="CD834" s="32"/>
      <c r="CE834" s="32"/>
      <c r="CF834" s="32"/>
      <c r="CG834" s="32"/>
      <c r="CH834" s="32"/>
      <c r="CI834" s="32"/>
      <c r="CJ834" s="32"/>
      <c r="CK834" s="32"/>
      <c r="CL834" s="32"/>
      <c r="CM834" s="32"/>
      <c r="CN834" s="32"/>
      <c r="CO834" s="32"/>
      <c r="CP834" s="32"/>
      <c r="CQ834" s="32"/>
      <c r="CR834" s="32"/>
      <c r="CS834" s="32"/>
      <c r="CT834" s="32"/>
      <c r="CU834" s="32"/>
      <c r="CV834" s="32"/>
      <c r="CW834" s="32"/>
      <c r="CX834" s="32"/>
      <c r="CY834" s="32"/>
      <c r="CZ834" s="32"/>
      <c r="DA834" s="32"/>
      <c r="DB834" s="32"/>
      <c r="DC834" s="32"/>
      <c r="DD834" s="32"/>
      <c r="DE834" s="32"/>
      <c r="DF834" s="32"/>
      <c r="DG834" s="32"/>
      <c r="DH834" s="32"/>
      <c r="DI834" s="32"/>
      <c r="DJ834" s="32"/>
      <c r="DK834" s="32"/>
      <c r="DL834" s="32"/>
      <c r="DM834" s="32"/>
      <c r="DN834" s="32"/>
      <c r="DO834" s="32"/>
      <c r="DP834" s="32"/>
      <c r="DQ834" s="32"/>
      <c r="DR834" s="32"/>
      <c r="DS834" s="32"/>
      <c r="DT834" s="32"/>
      <c r="DU834" s="32"/>
      <c r="DV834" s="32"/>
      <c r="DW834" s="32"/>
      <c r="DX834" s="32"/>
      <c r="DY834" s="32"/>
      <c r="DZ834" s="32"/>
      <c r="EA834" s="32"/>
      <c r="EB834" s="32"/>
      <c r="EC834" s="32"/>
      <c r="ED834" s="32"/>
      <c r="EE834" s="32"/>
      <c r="EF834" s="32"/>
      <c r="EG834" s="32"/>
      <c r="EH834" s="32"/>
      <c r="EI834" s="32"/>
      <c r="EJ834" s="32"/>
      <c r="EK834" s="32"/>
      <c r="EL834" s="32"/>
      <c r="EM834" s="32"/>
      <c r="EN834" s="32"/>
      <c r="EO834" s="32"/>
      <c r="EP834" s="32"/>
      <c r="EQ834" s="32"/>
      <c r="ER834" s="32"/>
      <c r="ES834" s="32"/>
      <c r="ET834" s="32"/>
      <c r="EU834" s="32"/>
      <c r="EV834" s="32"/>
      <c r="EW834" s="32"/>
      <c r="EX834" s="32"/>
      <c r="EY834" s="32"/>
      <c r="EZ834" s="32"/>
      <c r="FA834" s="32"/>
      <c r="FB834" s="32"/>
      <c r="FC834" s="32"/>
      <c r="FD834" s="32"/>
      <c r="FE834" s="32"/>
      <c r="FF834" s="32"/>
      <c r="FG834" s="32"/>
      <c r="FH834" s="32"/>
      <c r="FI834" s="32"/>
      <c r="FJ834" s="32"/>
      <c r="FK834" s="32"/>
      <c r="FL834" s="32"/>
      <c r="FM834" s="32"/>
      <c r="FN834" s="32"/>
      <c r="FO834" s="32"/>
      <c r="FP834" s="32"/>
      <c r="FQ834" s="32"/>
      <c r="FR834" s="32"/>
      <c r="FS834" s="32"/>
      <c r="FT834" s="32"/>
      <c r="FU834" s="32"/>
      <c r="FV834" s="32"/>
      <c r="FW834" s="32"/>
      <c r="FX834" s="32"/>
      <c r="FY834" s="32"/>
      <c r="FZ834" s="32"/>
      <c r="GA834" s="32"/>
      <c r="GB834" s="32"/>
      <c r="GC834" s="32"/>
      <c r="GD834" s="32"/>
      <c r="GE834" s="32"/>
      <c r="GF834" s="32"/>
      <c r="GG834" s="32"/>
      <c r="GH834" s="32"/>
      <c r="GI834" s="32"/>
      <c r="GJ834" s="32"/>
      <c r="GK834" s="32"/>
      <c r="GL834" s="32"/>
      <c r="GM834" s="32"/>
      <c r="GN834" s="32"/>
      <c r="GO834" s="32"/>
      <c r="GP834" s="32"/>
      <c r="GQ834" s="32"/>
      <c r="GR834" s="32"/>
      <c r="GS834" s="32"/>
      <c r="GT834" s="32"/>
      <c r="GU834" s="32"/>
      <c r="GV834" s="32"/>
      <c r="GW834" s="32"/>
      <c r="GX834" s="32"/>
      <c r="GY834" s="32"/>
      <c r="GZ834" s="32"/>
      <c r="HA834" s="32"/>
      <c r="HB834" s="32"/>
      <c r="HC834" s="32"/>
      <c r="HD834" s="32"/>
      <c r="HE834" s="32"/>
      <c r="HF834" s="32"/>
      <c r="HG834" s="32"/>
      <c r="HH834" s="32"/>
      <c r="HI834" s="32"/>
      <c r="HJ834" s="32"/>
      <c r="HK834" s="32"/>
      <c r="HL834" s="32"/>
      <c r="HM834" s="32"/>
      <c r="HN834" s="32"/>
      <c r="HO834" s="32"/>
      <c r="HP834" s="32"/>
      <c r="HQ834" s="32"/>
      <c r="HR834" s="32"/>
      <c r="HS834" s="32"/>
      <c r="HT834" s="32"/>
      <c r="HU834" s="32"/>
      <c r="HV834" s="32"/>
      <c r="HW834" s="32"/>
      <c r="HX834" s="32"/>
      <c r="HY834" s="32"/>
      <c r="HZ834" s="32"/>
      <c r="IA834" s="32"/>
      <c r="IB834" s="32"/>
      <c r="IC834" s="32"/>
      <c r="ID834" s="32"/>
      <c r="IE834" s="32"/>
      <c r="IF834" s="32"/>
      <c r="IG834" s="32"/>
      <c r="IH834" s="32"/>
      <c r="II834" s="32"/>
      <c r="IJ834" s="32"/>
      <c r="IK834" s="32"/>
      <c r="IL834" s="32"/>
      <c r="IM834" s="32"/>
      <c r="IN834" s="32"/>
      <c r="IO834" s="32"/>
      <c r="IP834" s="32"/>
      <c r="IQ834" s="32"/>
      <c r="IR834" s="32"/>
      <c r="IS834" s="32"/>
      <c r="IT834" s="32"/>
      <c r="IU834" s="32"/>
      <c r="IV834" s="32"/>
      <c r="IW834" s="32"/>
      <c r="IX834" s="32"/>
      <c r="IY834" s="32"/>
      <c r="IZ834" s="32"/>
      <c r="JA834" s="32"/>
      <c r="JB834" s="32"/>
      <c r="JC834" s="32"/>
      <c r="JD834" s="32"/>
      <c r="JE834" s="32"/>
      <c r="JF834" s="32"/>
      <c r="JG834" s="32"/>
      <c r="JH834" s="32"/>
      <c r="JI834" s="32"/>
      <c r="JJ834" s="32"/>
      <c r="JK834" s="32"/>
      <c r="JL834" s="32"/>
      <c r="JM834" s="32"/>
      <c r="JN834" s="32"/>
      <c r="JO834" s="32"/>
      <c r="JP834" s="32"/>
      <c r="JQ834" s="32"/>
      <c r="JR834" s="32"/>
      <c r="JS834" s="32"/>
      <c r="JT834" s="32"/>
      <c r="JU834" s="32"/>
      <c r="JV834" s="32"/>
      <c r="JW834" s="32"/>
      <c r="JX834" s="32"/>
      <c r="JY834" s="32"/>
      <c r="JZ834" s="32"/>
      <c r="KA834" s="32"/>
      <c r="KB834" s="32"/>
      <c r="KC834" s="32"/>
      <c r="KD834" s="32"/>
      <c r="KE834" s="32"/>
      <c r="KF834" s="32"/>
      <c r="KG834" s="32"/>
      <c r="KH834" s="32"/>
      <c r="KI834" s="32"/>
      <c r="KJ834" s="32"/>
      <c r="KK834" s="32"/>
      <c r="KL834" s="32"/>
      <c r="KM834" s="32"/>
      <c r="KN834" s="32"/>
      <c r="KO834" s="32"/>
      <c r="KP834" s="32"/>
      <c r="KQ834" s="32"/>
      <c r="KR834" s="32"/>
      <c r="KS834" s="32"/>
      <c r="KT834" s="32"/>
      <c r="KU834" s="32"/>
      <c r="KV834" s="32"/>
      <c r="KW834" s="32"/>
      <c r="KX834" s="32"/>
      <c r="KY834" s="32"/>
      <c r="KZ834" s="32"/>
      <c r="LA834" s="32"/>
      <c r="LB834" s="32"/>
      <c r="LC834" s="32"/>
      <c r="LD834" s="32"/>
      <c r="LE834" s="32"/>
      <c r="LF834" s="32"/>
      <c r="LG834" s="32"/>
      <c r="LH834" s="32"/>
      <c r="LI834" s="32"/>
      <c r="LJ834" s="32"/>
      <c r="LK834" s="32"/>
      <c r="LL834" s="32"/>
      <c r="LM834" s="32"/>
      <c r="LN834" s="32"/>
      <c r="LO834" s="32"/>
      <c r="LP834" s="32"/>
      <c r="LQ834" s="32"/>
      <c r="LR834" s="32"/>
      <c r="LS834" s="32"/>
      <c r="LT834" s="32"/>
      <c r="LU834" s="32"/>
      <c r="LV834" s="32"/>
      <c r="LW834" s="32"/>
      <c r="LX834" s="32"/>
      <c r="LY834" s="32"/>
      <c r="LZ834" s="32"/>
      <c r="MA834" s="32"/>
      <c r="MB834" s="32"/>
      <c r="MC834" s="32"/>
      <c r="MD834" s="32"/>
      <c r="ME834" s="32"/>
      <c r="MF834" s="32"/>
      <c r="MG834" s="32"/>
      <c r="MH834" s="32"/>
      <c r="MI834" s="32"/>
      <c r="MJ834" s="32"/>
      <c r="MK834" s="32"/>
      <c r="ML834" s="32"/>
      <c r="MM834" s="32"/>
      <c r="MN834" s="32"/>
      <c r="MO834" s="32"/>
      <c r="MP834" s="32"/>
      <c r="MQ834" s="32"/>
      <c r="MR834" s="32"/>
      <c r="MS834" s="32"/>
      <c r="MT834" s="32"/>
      <c r="MU834" s="32"/>
      <c r="MV834" s="32"/>
      <c r="MW834" s="32"/>
      <c r="MX834" s="32"/>
      <c r="MY834" s="32"/>
      <c r="MZ834" s="32"/>
      <c r="NA834" s="32"/>
      <c r="NB834" s="32"/>
      <c r="NC834" s="32"/>
      <c r="ND834" s="32"/>
      <c r="NE834" s="32"/>
      <c r="NF834" s="32"/>
      <c r="NG834" s="32"/>
      <c r="NH834" s="32"/>
      <c r="NI834" s="32"/>
      <c r="NJ834" s="32"/>
      <c r="NK834" s="32"/>
      <c r="NL834" s="32"/>
      <c r="NM834" s="32"/>
      <c r="NN834" s="32"/>
      <c r="NO834" s="32"/>
      <c r="NP834" s="32"/>
      <c r="NQ834" s="32"/>
      <c r="NR834" s="32"/>
      <c r="NS834" s="32"/>
      <c r="NT834" s="32"/>
      <c r="NU834" s="32"/>
      <c r="NV834" s="32"/>
      <c r="NW834" s="32"/>
      <c r="NX834" s="32"/>
      <c r="NY834" s="32"/>
      <c r="NZ834" s="32"/>
      <c r="OA834" s="32"/>
      <c r="OB834" s="32"/>
      <c r="OC834" s="32"/>
      <c r="OD834" s="32"/>
      <c r="OE834" s="32"/>
      <c r="OF834" s="32"/>
      <c r="OG834" s="32"/>
      <c r="OH834" s="32"/>
      <c r="OI834" s="32"/>
      <c r="OJ834" s="32"/>
      <c r="OK834" s="32"/>
      <c r="OL834" s="32"/>
      <c r="OM834" s="32"/>
      <c r="ON834" s="32"/>
      <c r="OO834" s="32"/>
      <c r="OP834" s="32"/>
      <c r="OQ834" s="32"/>
      <c r="OR834" s="32"/>
      <c r="OS834" s="32"/>
      <c r="OT834" s="32"/>
      <c r="OU834" s="32"/>
      <c r="OV834" s="32"/>
      <c r="OW834" s="32"/>
      <c r="OX834" s="32"/>
      <c r="OY834" s="32"/>
      <c r="OZ834" s="32"/>
      <c r="PA834" s="32"/>
      <c r="PB834" s="32"/>
      <c r="PC834" s="32"/>
      <c r="PD834" s="32"/>
      <c r="PE834" s="32"/>
      <c r="PF834" s="32"/>
      <c r="PG834" s="32"/>
      <c r="PH834" s="32"/>
      <c r="PI834" s="32"/>
      <c r="PJ834" s="32"/>
      <c r="PK834" s="32"/>
      <c r="PL834" s="32"/>
      <c r="PM834" s="32"/>
      <c r="PN834" s="32"/>
      <c r="PO834" s="32"/>
      <c r="PP834" s="32"/>
      <c r="PQ834" s="32"/>
      <c r="PR834" s="32"/>
      <c r="PS834" s="32"/>
      <c r="PT834" s="32"/>
      <c r="PU834" s="32"/>
      <c r="PV834" s="32"/>
      <c r="PW834" s="32"/>
      <c r="PX834" s="32"/>
      <c r="PY834" s="32"/>
      <c r="PZ834" s="32"/>
      <c r="QA834" s="32"/>
      <c r="QB834" s="32"/>
      <c r="QC834" s="32"/>
      <c r="QD834" s="32"/>
      <c r="QE834" s="32"/>
      <c r="QF834" s="32"/>
      <c r="QG834" s="32"/>
      <c r="QH834" s="32"/>
      <c r="QI834" s="32"/>
      <c r="QJ834" s="32"/>
      <c r="QK834" s="32"/>
      <c r="QL834" s="32"/>
      <c r="QM834" s="32"/>
      <c r="QN834" s="32"/>
      <c r="QO834" s="32"/>
      <c r="QP834" s="32"/>
      <c r="QQ834" s="32"/>
      <c r="QR834" s="32"/>
      <c r="QS834" s="32"/>
      <c r="QT834" s="32"/>
      <c r="QU834" s="32"/>
      <c r="QV834" s="32"/>
      <c r="QW834" s="32"/>
      <c r="QX834" s="32"/>
      <c r="QY834" s="32"/>
      <c r="QZ834" s="32"/>
      <c r="RA834" s="32"/>
      <c r="RB834" s="32"/>
      <c r="RC834" s="32"/>
      <c r="RD834" s="32"/>
      <c r="RE834" s="32"/>
      <c r="RF834" s="32"/>
      <c r="RG834" s="32"/>
      <c r="RH834" s="32"/>
      <c r="RI834" s="32"/>
      <c r="RJ834" s="32"/>
      <c r="RK834" s="32"/>
      <c r="RL834" s="32"/>
      <c r="RM834" s="32"/>
      <c r="RN834" s="32"/>
      <c r="RO834" s="32"/>
      <c r="RP834" s="32"/>
      <c r="RQ834" s="32"/>
      <c r="RR834" s="32"/>
      <c r="RS834" s="32"/>
      <c r="RT834" s="32"/>
      <c r="RU834" s="32"/>
      <c r="RV834" s="32"/>
      <c r="RW834" s="32"/>
      <c r="RX834" s="32"/>
      <c r="RY834" s="32"/>
      <c r="RZ834" s="32"/>
      <c r="SA834" s="32"/>
      <c r="SB834" s="32"/>
      <c r="SC834" s="32"/>
      <c r="SD834" s="32"/>
      <c r="SE834" s="32"/>
      <c r="SF834" s="32"/>
      <c r="SG834" s="32"/>
      <c r="SH834" s="32"/>
      <c r="SI834" s="32"/>
      <c r="SJ834" s="32"/>
      <c r="SK834" s="32"/>
      <c r="SL834" s="32"/>
      <c r="SM834" s="32"/>
      <c r="SN834" s="32"/>
      <c r="SO834" s="32"/>
      <c r="SP834" s="32"/>
      <c r="SQ834" s="32"/>
      <c r="SR834" s="32"/>
      <c r="SS834" s="32"/>
      <c r="ST834" s="32"/>
      <c r="SU834" s="32"/>
      <c r="SV834" s="32"/>
      <c r="SW834" s="32"/>
      <c r="SX834" s="32"/>
      <c r="SY834" s="32"/>
      <c r="SZ834" s="32"/>
      <c r="TA834" s="32"/>
      <c r="TB834" s="32"/>
      <c r="TC834" s="32"/>
      <c r="TD834" s="32"/>
      <c r="TE834" s="32"/>
      <c r="TF834" s="32"/>
      <c r="TG834" s="32"/>
      <c r="TH834" s="32"/>
      <c r="TI834" s="32"/>
      <c r="TJ834" s="32"/>
      <c r="TK834" s="32"/>
      <c r="TL834" s="32"/>
      <c r="TM834" s="32"/>
      <c r="TN834" s="32"/>
      <c r="TO834" s="32"/>
      <c r="TP834" s="32"/>
      <c r="TQ834" s="32"/>
      <c r="TR834" s="32"/>
      <c r="TS834" s="32"/>
      <c r="TT834" s="32"/>
      <c r="TU834" s="32"/>
      <c r="TV834" s="32"/>
      <c r="TW834" s="32"/>
      <c r="TX834" s="32"/>
      <c r="TY834" s="32"/>
      <c r="TZ834" s="32"/>
      <c r="UA834" s="32"/>
      <c r="UB834" s="32"/>
      <c r="UC834" s="32"/>
      <c r="UD834" s="32"/>
      <c r="UE834" s="32"/>
      <c r="UF834" s="32"/>
      <c r="UG834" s="32"/>
      <c r="UH834" s="32"/>
      <c r="UI834" s="32"/>
      <c r="UJ834" s="32"/>
      <c r="UK834" s="32"/>
      <c r="UL834" s="32"/>
      <c r="UM834" s="32"/>
      <c r="UN834" s="32"/>
      <c r="UO834" s="32"/>
      <c r="UP834" s="32"/>
      <c r="UQ834" s="32"/>
      <c r="UR834" s="32"/>
      <c r="US834" s="32"/>
      <c r="UT834" s="32"/>
      <c r="UU834" s="32"/>
      <c r="UV834" s="32"/>
      <c r="UW834" s="32"/>
      <c r="UX834" s="32"/>
      <c r="UY834" s="32"/>
      <c r="UZ834" s="32"/>
      <c r="VA834" s="32"/>
      <c r="VB834" s="32"/>
      <c r="VC834" s="32"/>
      <c r="VD834" s="32"/>
      <c r="VE834" s="32"/>
      <c r="VF834" s="32"/>
      <c r="VG834" s="32"/>
      <c r="VH834" s="32"/>
      <c r="VI834" s="32"/>
      <c r="VJ834" s="32"/>
      <c r="VK834" s="32"/>
      <c r="VL834" s="32"/>
      <c r="VM834" s="32"/>
      <c r="VN834" s="32"/>
      <c r="VO834" s="32"/>
      <c r="VP834" s="32"/>
      <c r="VQ834" s="32"/>
      <c r="VR834" s="32"/>
      <c r="VS834" s="32"/>
      <c r="VT834" s="32"/>
      <c r="VU834" s="32"/>
      <c r="VV834" s="32"/>
      <c r="VW834" s="32"/>
      <c r="VX834" s="32"/>
      <c r="VY834" s="32"/>
      <c r="VZ834" s="32"/>
      <c r="WA834" s="32"/>
      <c r="WB834" s="32"/>
      <c r="WC834" s="32"/>
      <c r="WD834" s="32"/>
      <c r="WE834" s="32"/>
      <c r="WF834" s="32"/>
      <c r="WG834" s="32"/>
      <c r="WH834" s="32"/>
      <c r="WI834" s="32"/>
      <c r="WJ834" s="32"/>
      <c r="WK834" s="32"/>
      <c r="WL834" s="32"/>
      <c r="WM834" s="32"/>
      <c r="WN834" s="32"/>
      <c r="WO834" s="32"/>
      <c r="WP834" s="32"/>
      <c r="WQ834" s="32"/>
      <c r="WR834" s="32"/>
      <c r="WS834" s="32"/>
      <c r="WT834" s="32"/>
      <c r="WU834" s="32"/>
      <c r="WV834" s="32"/>
      <c r="WW834" s="32"/>
      <c r="WX834" s="32"/>
      <c r="WY834" s="32"/>
      <c r="WZ834" s="32"/>
      <c r="XA834" s="32"/>
      <c r="XB834" s="32"/>
      <c r="XC834" s="32"/>
      <c r="XD834" s="32"/>
      <c r="XE834" s="32"/>
      <c r="XF834" s="32"/>
      <c r="XG834" s="32"/>
      <c r="XH834" s="32"/>
      <c r="XI834" s="32"/>
      <c r="XJ834" s="32"/>
      <c r="XK834" s="32"/>
      <c r="XL834" s="32"/>
      <c r="XM834" s="32"/>
      <c r="XN834" s="32"/>
      <c r="XO834" s="32"/>
      <c r="XP834" s="32"/>
      <c r="XQ834" s="32"/>
      <c r="XR834" s="32"/>
      <c r="XS834" s="32"/>
      <c r="XT834" s="32"/>
      <c r="XU834" s="32"/>
      <c r="XV834" s="32"/>
      <c r="XW834" s="32"/>
      <c r="XX834" s="32"/>
      <c r="XY834" s="32"/>
      <c r="XZ834" s="32"/>
      <c r="YA834" s="32"/>
      <c r="YB834" s="32"/>
      <c r="YC834" s="32"/>
      <c r="YD834" s="32"/>
      <c r="YE834" s="32"/>
      <c r="YF834" s="32"/>
      <c r="YG834" s="32"/>
      <c r="YH834" s="32"/>
      <c r="YI834" s="32"/>
      <c r="YJ834" s="32"/>
      <c r="YK834" s="32"/>
      <c r="YL834" s="32"/>
      <c r="YM834" s="32"/>
      <c r="YN834" s="32"/>
      <c r="YO834" s="32"/>
      <c r="YP834" s="32"/>
      <c r="YQ834" s="32"/>
      <c r="YR834" s="32"/>
      <c r="YS834" s="32"/>
      <c r="YT834" s="32"/>
      <c r="YU834" s="32"/>
      <c r="YV834" s="32"/>
      <c r="YW834" s="32"/>
      <c r="YX834" s="32"/>
      <c r="YY834" s="32"/>
      <c r="YZ834" s="32"/>
      <c r="ZA834" s="32"/>
      <c r="ZB834" s="32"/>
      <c r="ZC834" s="32"/>
      <c r="ZD834" s="32"/>
      <c r="ZE834" s="32"/>
      <c r="ZF834" s="32"/>
      <c r="ZG834" s="32"/>
      <c r="ZH834" s="32"/>
      <c r="ZI834" s="32"/>
      <c r="ZJ834" s="32"/>
      <c r="ZK834" s="32"/>
      <c r="ZL834" s="32"/>
      <c r="ZM834" s="32"/>
      <c r="ZN834" s="32"/>
      <c r="ZO834" s="32"/>
      <c r="ZP834" s="32"/>
      <c r="ZQ834" s="32"/>
      <c r="ZR834" s="32"/>
      <c r="ZS834" s="32"/>
      <c r="ZT834" s="32"/>
      <c r="ZU834" s="32"/>
      <c r="ZV834" s="32"/>
      <c r="ZW834" s="32"/>
      <c r="ZX834" s="32"/>
      <c r="ZY834" s="32"/>
      <c r="ZZ834" s="32"/>
      <c r="AAA834" s="32"/>
      <c r="AAB834" s="32"/>
      <c r="AAC834" s="32"/>
      <c r="AAD834" s="32"/>
      <c r="AAE834" s="32"/>
      <c r="AAF834" s="32"/>
      <c r="AAG834" s="32"/>
      <c r="AAH834" s="32"/>
      <c r="AAI834" s="32"/>
      <c r="AAJ834" s="32"/>
      <c r="AAK834" s="32"/>
      <c r="AAL834" s="32"/>
      <c r="AAM834" s="32"/>
      <c r="AAN834" s="32"/>
      <c r="AAO834" s="32"/>
      <c r="AAP834" s="32"/>
      <c r="AAQ834" s="32"/>
      <c r="AAR834" s="32"/>
      <c r="AAS834" s="32"/>
      <c r="AAT834" s="32"/>
      <c r="AAU834" s="32"/>
      <c r="AAV834" s="32"/>
      <c r="AAW834" s="32"/>
      <c r="AAX834" s="32"/>
      <c r="AAY834" s="32"/>
      <c r="AAZ834" s="32"/>
      <c r="ABA834" s="32"/>
      <c r="ABB834" s="32"/>
      <c r="ABC834" s="32"/>
      <c r="ABD834" s="32"/>
      <c r="ABE834" s="32"/>
      <c r="ABF834" s="32"/>
      <c r="ABG834" s="32"/>
      <c r="ABH834" s="32"/>
      <c r="ABI834" s="32"/>
      <c r="ABJ834" s="32"/>
      <c r="ABK834" s="32"/>
      <c r="ABL834" s="32"/>
      <c r="ABM834" s="32"/>
      <c r="ABN834" s="32"/>
      <c r="ABO834" s="32"/>
      <c r="ABP834" s="32"/>
      <c r="ABQ834" s="32"/>
      <c r="ABR834" s="32"/>
      <c r="ABS834" s="32"/>
      <c r="ABT834" s="32"/>
      <c r="ABU834" s="32"/>
      <c r="ABV834" s="32"/>
      <c r="ABW834" s="32"/>
      <c r="ABX834" s="32"/>
      <c r="ABY834" s="32"/>
      <c r="ABZ834" s="32"/>
      <c r="ACA834" s="32"/>
      <c r="ACB834" s="32"/>
      <c r="ACC834" s="32"/>
      <c r="ACD834" s="32"/>
      <c r="ACE834" s="32"/>
      <c r="ACF834" s="32"/>
      <c r="ACG834" s="32"/>
      <c r="ACH834" s="32"/>
      <c r="ACI834" s="32"/>
      <c r="ACJ834" s="32"/>
      <c r="ACK834" s="32"/>
      <c r="ACL834" s="32"/>
      <c r="ACM834" s="32"/>
      <c r="ACN834" s="32"/>
      <c r="ACO834" s="32"/>
      <c r="ACP834" s="32"/>
      <c r="ACQ834" s="32"/>
      <c r="ACR834" s="32"/>
      <c r="ACS834" s="32"/>
      <c r="ACT834" s="32"/>
      <c r="ACU834" s="32"/>
      <c r="ACV834" s="32"/>
      <c r="ACW834" s="32"/>
      <c r="ACX834" s="32"/>
      <c r="ACY834" s="32"/>
      <c r="ACZ834" s="32"/>
      <c r="ADA834" s="32"/>
      <c r="ADB834" s="32"/>
      <c r="ADC834" s="32"/>
      <c r="ADD834" s="32"/>
      <c r="ADE834" s="32"/>
      <c r="ADF834" s="32"/>
      <c r="ADG834" s="32"/>
      <c r="ADH834" s="32"/>
      <c r="ADI834" s="32"/>
      <c r="ADJ834" s="32"/>
      <c r="ADK834" s="32"/>
      <c r="ADL834" s="32"/>
      <c r="ADM834" s="32"/>
      <c r="ADN834" s="32"/>
      <c r="ADO834" s="32"/>
      <c r="ADP834" s="32"/>
      <c r="ADQ834" s="32"/>
      <c r="ADR834" s="32"/>
      <c r="ADS834" s="32"/>
      <c r="ADT834" s="32"/>
      <c r="ADU834" s="32"/>
      <c r="ADV834" s="32"/>
      <c r="ADW834" s="32"/>
      <c r="ADX834" s="32"/>
      <c r="ADY834" s="32"/>
      <c r="ADZ834" s="32"/>
      <c r="AEA834" s="32"/>
      <c r="AEB834" s="32"/>
      <c r="AEC834" s="32"/>
      <c r="AED834" s="32"/>
      <c r="AEE834" s="32"/>
      <c r="AEF834" s="32"/>
      <c r="AEG834" s="32"/>
      <c r="AEH834" s="32"/>
      <c r="AEI834" s="32"/>
      <c r="AEJ834" s="32"/>
      <c r="AEK834" s="32"/>
      <c r="AEL834" s="32"/>
      <c r="AEM834" s="32"/>
      <c r="AEN834" s="32"/>
      <c r="AEO834" s="32"/>
      <c r="AEP834" s="32"/>
      <c r="AEQ834" s="32"/>
      <c r="AER834" s="32"/>
      <c r="AES834" s="32"/>
      <c r="AET834" s="32"/>
      <c r="AEU834" s="32"/>
      <c r="AEV834" s="32"/>
      <c r="AEW834" s="32"/>
      <c r="AEX834" s="32"/>
      <c r="AEY834" s="32"/>
      <c r="AEZ834" s="32"/>
      <c r="AFA834" s="32"/>
      <c r="AFB834" s="32"/>
      <c r="AFC834" s="32"/>
      <c r="AFD834" s="32"/>
      <c r="AFE834" s="32"/>
      <c r="AFF834" s="32"/>
      <c r="AFG834" s="32"/>
      <c r="AFH834" s="32"/>
      <c r="AFI834" s="32"/>
      <c r="AFJ834" s="32"/>
      <c r="AFK834" s="32"/>
      <c r="AFL834" s="32"/>
      <c r="AFM834" s="32"/>
      <c r="AFN834" s="32"/>
      <c r="AFO834" s="32"/>
      <c r="AFP834" s="32"/>
      <c r="AFQ834" s="32"/>
      <c r="AFR834" s="32"/>
      <c r="AFS834" s="32"/>
      <c r="AFT834" s="32"/>
      <c r="AFU834" s="32"/>
      <c r="AFV834" s="32"/>
      <c r="AFW834" s="32"/>
      <c r="AFX834" s="32"/>
      <c r="AFY834" s="32"/>
      <c r="AFZ834" s="32"/>
      <c r="AGA834" s="32"/>
      <c r="AGB834" s="32"/>
      <c r="AGC834" s="32"/>
      <c r="AGD834" s="32"/>
      <c r="AGE834" s="32"/>
      <c r="AGF834" s="32"/>
      <c r="AGG834" s="32"/>
      <c r="AGH834" s="32"/>
      <c r="AGI834" s="32"/>
      <c r="AGJ834" s="32"/>
      <c r="AGK834" s="32"/>
      <c r="AGL834" s="32"/>
      <c r="AGM834" s="32"/>
      <c r="AGN834" s="32"/>
      <c r="AGO834" s="32"/>
      <c r="AGP834" s="32"/>
      <c r="AGQ834" s="32"/>
      <c r="AGR834" s="32"/>
      <c r="AGS834" s="32"/>
      <c r="AGT834" s="32"/>
      <c r="AGU834" s="32"/>
      <c r="AGV834" s="32"/>
      <c r="AGW834" s="32"/>
      <c r="AGX834" s="32"/>
      <c r="AGY834" s="32"/>
      <c r="AGZ834" s="32"/>
      <c r="AHA834" s="32"/>
      <c r="AHB834" s="32"/>
      <c r="AHC834" s="32"/>
      <c r="AHD834" s="32"/>
      <c r="AHE834" s="32"/>
      <c r="AHF834" s="32"/>
      <c r="AHG834" s="32"/>
      <c r="AHH834" s="32"/>
      <c r="AHI834" s="32"/>
      <c r="AHJ834" s="32"/>
      <c r="AHK834" s="32"/>
      <c r="AHL834" s="32"/>
      <c r="AHM834" s="32"/>
      <c r="AHN834" s="32"/>
      <c r="AHO834" s="32"/>
      <c r="AHP834" s="32"/>
      <c r="AHQ834" s="32"/>
      <c r="AHR834" s="32"/>
      <c r="AHS834" s="32"/>
      <c r="AHT834" s="32"/>
      <c r="AHU834" s="32"/>
      <c r="AHV834" s="32"/>
      <c r="AHW834" s="32"/>
      <c r="AHX834" s="32"/>
      <c r="AHY834" s="32"/>
      <c r="AHZ834" s="32"/>
      <c r="AIA834" s="32"/>
      <c r="AIB834" s="32"/>
      <c r="AIC834" s="32"/>
      <c r="AID834" s="32"/>
      <c r="AIE834" s="32"/>
      <c r="AIF834" s="32"/>
      <c r="AIG834" s="32"/>
      <c r="AIH834" s="32"/>
      <c r="AII834" s="32"/>
      <c r="AIJ834" s="32"/>
      <c r="AIK834" s="32"/>
      <c r="AIL834" s="32"/>
      <c r="AIM834" s="32"/>
      <c r="AIN834" s="32"/>
      <c r="AIO834" s="32"/>
      <c r="AIP834" s="32"/>
      <c r="AIQ834" s="32"/>
      <c r="AIR834" s="32"/>
      <c r="AIS834" s="32"/>
      <c r="AIT834" s="32"/>
      <c r="AIU834" s="32"/>
      <c r="AIV834" s="32"/>
      <c r="AIW834" s="32"/>
      <c r="AIX834" s="32"/>
      <c r="AIY834" s="32"/>
      <c r="AIZ834" s="32"/>
      <c r="AJA834" s="32"/>
      <c r="AJB834" s="32"/>
      <c r="AJC834" s="32"/>
      <c r="AJD834" s="32"/>
      <c r="AJE834" s="32"/>
      <c r="AJF834" s="32"/>
      <c r="AJG834" s="32"/>
      <c r="AJH834" s="32"/>
      <c r="AJI834" s="32"/>
      <c r="AJJ834" s="32"/>
      <c r="AJK834" s="32"/>
      <c r="AJL834" s="32"/>
      <c r="AJM834" s="32"/>
      <c r="AJN834" s="32"/>
      <c r="AJO834" s="32"/>
      <c r="AJP834" s="32"/>
      <c r="AJQ834" s="32"/>
      <c r="AJR834" s="32"/>
      <c r="AJS834" s="32"/>
      <c r="AJT834" s="32"/>
      <c r="AJU834" s="32"/>
      <c r="AJV834" s="32"/>
      <c r="AJW834" s="32"/>
      <c r="AJX834" s="32"/>
      <c r="AJY834" s="32"/>
      <c r="AJZ834" s="32"/>
      <c r="AKA834" s="32"/>
      <c r="AKB834" s="32"/>
      <c r="AKC834" s="32"/>
      <c r="AKD834" s="32"/>
      <c r="AKE834" s="32"/>
      <c r="AKF834" s="32"/>
      <c r="AKG834" s="32"/>
      <c r="AKH834" s="32"/>
      <c r="AKI834" s="32"/>
      <c r="AKJ834" s="32"/>
      <c r="AKK834" s="32"/>
      <c r="AKL834" s="32"/>
      <c r="AKM834" s="32"/>
      <c r="AKN834" s="32"/>
      <c r="AKO834" s="32"/>
      <c r="AKP834" s="32"/>
      <c r="AKQ834" s="32"/>
      <c r="AKR834" s="32"/>
      <c r="AKS834" s="32"/>
      <c r="AKT834" s="32"/>
      <c r="AKU834" s="32"/>
      <c r="AKV834" s="32"/>
      <c r="AKW834" s="32"/>
      <c r="AKX834" s="32"/>
      <c r="AKY834" s="32"/>
      <c r="AKZ834" s="32"/>
      <c r="ALA834" s="32"/>
      <c r="ALB834" s="32"/>
      <c r="ALC834" s="32"/>
      <c r="ALD834" s="32"/>
      <c r="ALE834" s="32"/>
      <c r="ALF834" s="32"/>
      <c r="ALG834" s="32"/>
      <c r="ALH834" s="32"/>
      <c r="ALI834" s="32"/>
      <c r="ALJ834" s="32"/>
      <c r="ALK834" s="32"/>
      <c r="ALL834" s="32"/>
      <c r="ALM834" s="32"/>
      <c r="ALN834" s="32"/>
      <c r="ALO834" s="32"/>
      <c r="ALP834" s="32"/>
      <c r="ALQ834" s="32"/>
      <c r="ALR834" s="32"/>
      <c r="ALS834" s="32"/>
      <c r="ALT834" s="32"/>
      <c r="ALU834" s="32"/>
      <c r="ALV834" s="32"/>
      <c r="ALW834" s="32"/>
      <c r="ALX834" s="32"/>
      <c r="ALY834" s="32"/>
      <c r="ALZ834" s="32"/>
      <c r="AMA834" s="32"/>
      <c r="AMB834" s="32"/>
      <c r="AMC834" s="32"/>
      <c r="AMD834" s="32"/>
      <c r="AME834" s="32"/>
      <c r="AMF834" s="32"/>
      <c r="AMG834" s="32"/>
      <c r="AMH834" s="32"/>
      <c r="AMI834" s="32"/>
      <c r="AMJ834" s="32"/>
      <c r="AMK834" s="32"/>
      <c r="AML834" s="32"/>
      <c r="AMM834" s="32"/>
      <c r="AMN834" s="32"/>
      <c r="AMO834" s="32"/>
      <c r="AMP834" s="32"/>
      <c r="AMQ834" s="32"/>
      <c r="AMR834" s="32"/>
      <c r="AMS834" s="32"/>
      <c r="AMT834" s="32"/>
      <c r="AMU834" s="32"/>
      <c r="AMV834" s="32"/>
      <c r="AMW834" s="32"/>
      <c r="AMX834" s="32"/>
      <c r="AMY834" s="32"/>
      <c r="AMZ834" s="32"/>
      <c r="ANA834" s="32"/>
      <c r="ANB834" s="32"/>
      <c r="ANC834" s="32"/>
      <c r="AND834" s="32"/>
      <c r="ANE834" s="32"/>
      <c r="ANF834" s="32"/>
      <c r="ANG834" s="32"/>
      <c r="ANH834" s="32"/>
      <c r="ANI834" s="32"/>
      <c r="ANJ834" s="32"/>
      <c r="ANK834" s="32"/>
      <c r="ANL834" s="32"/>
      <c r="ANM834" s="32"/>
      <c r="ANN834" s="32"/>
      <c r="ANO834" s="32"/>
      <c r="ANP834" s="32"/>
      <c r="ANQ834" s="32"/>
      <c r="ANR834" s="32"/>
      <c r="ANS834" s="32"/>
      <c r="ANT834" s="32"/>
      <c r="ANU834" s="32"/>
      <c r="ANV834" s="32"/>
      <c r="ANW834" s="32"/>
      <c r="ANX834" s="32"/>
      <c r="ANY834" s="32"/>
      <c r="ANZ834" s="32"/>
      <c r="AOA834" s="32"/>
      <c r="AOB834" s="32"/>
      <c r="AOC834" s="32"/>
      <c r="AOD834" s="32"/>
      <c r="AOE834" s="32"/>
      <c r="AOF834" s="32"/>
      <c r="AOG834" s="32"/>
      <c r="AOH834" s="32"/>
      <c r="AOI834" s="32"/>
      <c r="AOJ834" s="32"/>
      <c r="AOK834" s="32"/>
      <c r="AOL834" s="32"/>
      <c r="AOM834" s="32"/>
      <c r="AON834" s="32"/>
      <c r="AOO834" s="32"/>
      <c r="AOP834" s="32"/>
      <c r="AOQ834" s="32"/>
      <c r="AOR834" s="32"/>
      <c r="AOS834" s="32"/>
      <c r="AOT834" s="32"/>
      <c r="AOU834" s="32"/>
      <c r="AOV834" s="32"/>
      <c r="AOW834" s="32"/>
      <c r="AOX834" s="32"/>
      <c r="AOY834" s="32"/>
      <c r="AOZ834" s="32"/>
      <c r="APA834" s="32"/>
      <c r="APB834" s="32"/>
      <c r="APC834" s="32"/>
      <c r="APD834" s="32"/>
      <c r="APE834" s="32"/>
      <c r="APF834" s="32"/>
      <c r="APG834" s="32"/>
      <c r="APH834" s="32"/>
      <c r="API834" s="32"/>
      <c r="APJ834" s="32"/>
      <c r="APK834" s="32"/>
      <c r="APL834" s="32"/>
      <c r="APM834" s="32"/>
      <c r="APN834" s="32"/>
      <c r="APO834" s="32"/>
      <c r="APP834" s="32"/>
      <c r="APQ834" s="32"/>
      <c r="APR834" s="32"/>
      <c r="APS834" s="32"/>
      <c r="APT834" s="32"/>
      <c r="APU834" s="32"/>
      <c r="APV834" s="32"/>
      <c r="APW834" s="32"/>
      <c r="APX834" s="32"/>
      <c r="APY834" s="32"/>
      <c r="APZ834" s="32"/>
      <c r="AQA834" s="32"/>
      <c r="AQB834" s="32"/>
      <c r="AQC834" s="32"/>
      <c r="AQD834" s="32"/>
      <c r="AQE834" s="32"/>
      <c r="AQF834" s="32"/>
      <c r="AQG834" s="32"/>
      <c r="AQH834" s="32"/>
      <c r="AQI834" s="32"/>
      <c r="AQJ834" s="32"/>
      <c r="AQK834" s="32"/>
      <c r="AQL834" s="32"/>
      <c r="AQM834" s="32"/>
      <c r="AQN834" s="32"/>
      <c r="AQO834" s="32"/>
      <c r="AQP834" s="32"/>
      <c r="AQQ834" s="32"/>
      <c r="AQR834" s="32"/>
      <c r="AQS834" s="32"/>
      <c r="AQT834" s="32"/>
      <c r="AQU834" s="32"/>
      <c r="AQV834" s="32"/>
      <c r="AQW834" s="32"/>
      <c r="AQX834" s="32"/>
      <c r="AQY834" s="32"/>
      <c r="AQZ834" s="32"/>
      <c r="ARA834" s="32"/>
      <c r="ARB834" s="32"/>
      <c r="ARC834" s="32"/>
      <c r="ARD834" s="32"/>
      <c r="ARE834" s="32"/>
      <c r="ARF834" s="32"/>
      <c r="ARG834" s="32"/>
      <c r="ARH834" s="32"/>
      <c r="ARI834" s="32"/>
      <c r="ARJ834" s="32"/>
      <c r="ARK834" s="32"/>
      <c r="ARL834" s="32"/>
      <c r="ARM834" s="32"/>
      <c r="ARN834" s="32"/>
      <c r="ARO834" s="32"/>
      <c r="ARP834" s="32"/>
      <c r="ARQ834" s="32"/>
      <c r="ARR834" s="32"/>
      <c r="ARS834" s="32"/>
      <c r="ART834" s="32"/>
      <c r="ARU834" s="32"/>
      <c r="ARV834" s="32"/>
      <c r="ARW834" s="32"/>
      <c r="ARX834" s="32"/>
      <c r="ARY834" s="32"/>
      <c r="ARZ834" s="32"/>
      <c r="ASA834" s="32"/>
      <c r="ASB834" s="32"/>
      <c r="ASC834" s="32"/>
      <c r="ASD834" s="32"/>
      <c r="ASE834" s="32"/>
      <c r="ASF834" s="32"/>
      <c r="ASG834" s="32"/>
      <c r="ASH834" s="32"/>
      <c r="ASI834" s="32"/>
      <c r="ASJ834" s="32"/>
      <c r="ASK834" s="32"/>
      <c r="ASL834" s="32"/>
      <c r="ASM834" s="32"/>
      <c r="ASN834" s="32"/>
      <c r="ASO834" s="32"/>
      <c r="ASP834" s="32"/>
      <c r="ASQ834" s="32"/>
      <c r="ASR834" s="32"/>
      <c r="ASS834" s="32"/>
      <c r="AST834" s="32"/>
      <c r="ASU834" s="32"/>
      <c r="ASV834" s="32"/>
      <c r="ASW834" s="32"/>
      <c r="ASX834" s="32"/>
      <c r="ASY834" s="32"/>
      <c r="ASZ834" s="32"/>
      <c r="ATA834" s="32"/>
      <c r="ATB834" s="32"/>
      <c r="ATC834" s="32"/>
      <c r="ATD834" s="32"/>
      <c r="ATE834" s="32"/>
      <c r="ATF834" s="32"/>
      <c r="ATG834" s="32"/>
      <c r="ATH834" s="32"/>
      <c r="ATI834" s="32"/>
      <c r="ATJ834" s="32"/>
      <c r="ATK834" s="32"/>
      <c r="ATL834" s="32"/>
      <c r="ATM834" s="32"/>
      <c r="ATN834" s="32"/>
      <c r="ATO834" s="32"/>
      <c r="ATP834" s="32"/>
      <c r="ATQ834" s="32"/>
      <c r="ATR834" s="32"/>
      <c r="ATS834" s="32"/>
      <c r="ATT834" s="32"/>
      <c r="ATU834" s="32"/>
      <c r="ATV834" s="32"/>
      <c r="ATW834" s="32"/>
      <c r="ATX834" s="32"/>
      <c r="ATY834" s="32"/>
      <c r="ATZ834" s="32"/>
      <c r="AUA834" s="32"/>
      <c r="AUB834" s="32"/>
      <c r="AUC834" s="32"/>
      <c r="AUD834" s="32"/>
      <c r="AUE834" s="32"/>
      <c r="AUF834" s="32"/>
      <c r="AUG834" s="32"/>
      <c r="AUH834" s="32"/>
      <c r="AUI834" s="32"/>
      <c r="AUJ834" s="32"/>
      <c r="AUK834" s="32"/>
      <c r="AUL834" s="32"/>
      <c r="AUM834" s="32"/>
      <c r="AUN834" s="32"/>
      <c r="AUO834" s="32"/>
      <c r="AUP834" s="32"/>
      <c r="AUQ834" s="32"/>
      <c r="AUR834" s="32"/>
      <c r="AUS834" s="32"/>
      <c r="AUT834" s="32"/>
      <c r="AUU834" s="32"/>
      <c r="AUV834" s="32"/>
      <c r="AUW834" s="32"/>
      <c r="AUX834" s="32"/>
      <c r="AUY834" s="32"/>
      <c r="AUZ834" s="32"/>
      <c r="AVA834" s="32"/>
      <c r="AVB834" s="32"/>
      <c r="AVC834" s="32"/>
      <c r="AVD834" s="32"/>
      <c r="AVE834" s="32"/>
      <c r="AVF834" s="32"/>
      <c r="AVG834" s="32"/>
      <c r="AVH834" s="32"/>
      <c r="AVI834" s="32"/>
      <c r="AVJ834" s="32"/>
      <c r="AVK834" s="32"/>
      <c r="AVL834" s="32"/>
      <c r="AVM834" s="32"/>
      <c r="AVN834" s="32"/>
      <c r="AVO834" s="32"/>
      <c r="AVP834" s="32"/>
      <c r="AVQ834" s="32"/>
      <c r="AVR834" s="32"/>
      <c r="AVS834" s="32"/>
      <c r="AVT834" s="32"/>
      <c r="AVU834" s="32"/>
      <c r="AVV834" s="32"/>
      <c r="AVW834" s="32"/>
      <c r="AVX834" s="32"/>
      <c r="AVY834" s="32"/>
      <c r="AVZ834" s="32"/>
      <c r="AWA834" s="32"/>
      <c r="AWB834" s="32"/>
      <c r="AWC834" s="32"/>
      <c r="AWD834" s="32"/>
      <c r="AWE834" s="32"/>
      <c r="AWF834" s="32"/>
      <c r="AWG834" s="32"/>
      <c r="AWH834" s="32"/>
      <c r="AWI834" s="32"/>
      <c r="AWJ834" s="32"/>
      <c r="AWK834" s="32"/>
      <c r="AWL834" s="32"/>
      <c r="AWM834" s="32"/>
      <c r="AWN834" s="32"/>
      <c r="AWO834" s="32"/>
      <c r="AWP834" s="32"/>
      <c r="AWQ834" s="32"/>
      <c r="AWR834" s="32"/>
      <c r="AWS834" s="32"/>
      <c r="AWT834" s="32"/>
      <c r="AWU834" s="32"/>
      <c r="AWV834" s="32"/>
      <c r="AWW834" s="32"/>
      <c r="AWX834" s="32"/>
      <c r="AWY834" s="32"/>
      <c r="AWZ834" s="32"/>
      <c r="AXA834" s="32"/>
      <c r="AXB834" s="32"/>
      <c r="AXC834" s="32"/>
      <c r="AXD834" s="32"/>
      <c r="AXE834" s="32"/>
      <c r="AXF834" s="32"/>
      <c r="AXG834" s="32"/>
      <c r="AXH834" s="32"/>
      <c r="AXI834" s="32"/>
      <c r="AXJ834" s="32"/>
      <c r="AXK834" s="32"/>
      <c r="AXL834" s="32"/>
      <c r="AXM834" s="32"/>
      <c r="AXN834" s="32"/>
      <c r="AXO834" s="32"/>
      <c r="AXP834" s="32"/>
      <c r="AXQ834" s="32"/>
      <c r="AXR834" s="32"/>
      <c r="AXS834" s="32"/>
      <c r="AXT834" s="32"/>
      <c r="AXU834" s="32"/>
      <c r="AXV834" s="32"/>
      <c r="AXW834" s="32"/>
      <c r="AXX834" s="32"/>
      <c r="AXY834" s="32"/>
      <c r="AXZ834" s="32"/>
      <c r="AYA834" s="32"/>
      <c r="AYB834" s="32"/>
      <c r="AYC834" s="32"/>
      <c r="AYD834" s="32"/>
      <c r="AYE834" s="32"/>
      <c r="AYF834" s="32"/>
      <c r="AYG834" s="32"/>
      <c r="AYH834" s="32"/>
      <c r="AYI834" s="32"/>
      <c r="AYJ834" s="32"/>
      <c r="AYK834" s="32"/>
      <c r="AYL834" s="32"/>
      <c r="AYM834" s="32"/>
      <c r="AYN834" s="32"/>
      <c r="AYO834" s="32"/>
      <c r="AYP834" s="32"/>
      <c r="AYQ834" s="32"/>
      <c r="AYR834" s="32"/>
      <c r="AYS834" s="32"/>
      <c r="AYT834" s="32"/>
      <c r="AYU834" s="32"/>
      <c r="AYV834" s="32"/>
      <c r="AYW834" s="32"/>
      <c r="AYX834" s="32"/>
      <c r="AYY834" s="32"/>
      <c r="AYZ834" s="32"/>
      <c r="AZA834" s="32"/>
      <c r="AZB834" s="32"/>
      <c r="AZC834" s="32"/>
      <c r="AZD834" s="32"/>
      <c r="AZE834" s="32"/>
      <c r="AZF834" s="32"/>
      <c r="AZG834" s="32"/>
      <c r="AZH834" s="32"/>
      <c r="AZI834" s="32"/>
      <c r="AZJ834" s="32"/>
      <c r="AZK834" s="32"/>
      <c r="AZL834" s="32"/>
      <c r="AZM834" s="32"/>
      <c r="AZN834" s="32"/>
      <c r="AZO834" s="32"/>
      <c r="AZP834" s="32"/>
      <c r="AZQ834" s="32"/>
      <c r="AZR834" s="32"/>
      <c r="AZS834" s="32"/>
      <c r="AZT834" s="32"/>
      <c r="AZU834" s="32"/>
      <c r="AZV834" s="32"/>
      <c r="AZW834" s="32"/>
      <c r="AZX834" s="32"/>
      <c r="AZY834" s="32"/>
      <c r="AZZ834" s="32"/>
      <c r="BAA834" s="32"/>
      <c r="BAB834" s="32"/>
      <c r="BAC834" s="32"/>
      <c r="BAD834" s="32"/>
      <c r="BAE834" s="32"/>
      <c r="BAF834" s="32"/>
      <c r="BAG834" s="32"/>
      <c r="BAH834" s="32"/>
      <c r="BAI834" s="32"/>
      <c r="BAJ834" s="32"/>
      <c r="BAK834" s="32"/>
      <c r="BAL834" s="32"/>
      <c r="BAM834" s="32"/>
      <c r="BAN834" s="32"/>
      <c r="BAO834" s="32"/>
      <c r="BAP834" s="32"/>
      <c r="BAQ834" s="32"/>
      <c r="BAR834" s="32"/>
      <c r="BAS834" s="32"/>
      <c r="BAT834" s="32"/>
      <c r="BAU834" s="32"/>
      <c r="BAV834" s="32"/>
      <c r="BAW834" s="32"/>
      <c r="BAX834" s="32"/>
      <c r="BAY834" s="32"/>
      <c r="BAZ834" s="32"/>
      <c r="BBA834" s="32"/>
      <c r="BBB834" s="32"/>
      <c r="BBC834" s="32"/>
      <c r="BBD834" s="32"/>
      <c r="BBE834" s="32"/>
      <c r="BBF834" s="32"/>
      <c r="BBG834" s="32"/>
      <c r="BBH834" s="32"/>
      <c r="BBI834" s="32"/>
      <c r="BBJ834" s="32"/>
      <c r="BBK834" s="32"/>
      <c r="BBL834" s="32"/>
      <c r="BBM834" s="32"/>
      <c r="BBN834" s="32"/>
      <c r="BBO834" s="32"/>
      <c r="BBP834" s="32"/>
      <c r="BBQ834" s="32"/>
      <c r="BBR834" s="32"/>
      <c r="BBS834" s="32"/>
      <c r="BBT834" s="32"/>
      <c r="BBU834" s="32"/>
      <c r="BBV834" s="32"/>
      <c r="BBW834" s="32"/>
      <c r="BBX834" s="32"/>
      <c r="BBY834" s="32"/>
      <c r="BBZ834" s="32"/>
      <c r="BCA834" s="32"/>
      <c r="BCB834" s="32"/>
      <c r="BCC834" s="32"/>
      <c r="BCD834" s="32"/>
      <c r="BCE834" s="32"/>
      <c r="BCF834" s="32"/>
      <c r="BCG834" s="32"/>
      <c r="BCH834" s="32"/>
      <c r="BCI834" s="32"/>
      <c r="BCJ834" s="32"/>
      <c r="BCK834" s="32"/>
      <c r="BCL834" s="32"/>
      <c r="BCM834" s="32"/>
      <c r="BCN834" s="32"/>
      <c r="BCO834" s="32"/>
      <c r="BCP834" s="32"/>
      <c r="BCQ834" s="32"/>
      <c r="BCR834" s="32"/>
      <c r="BCS834" s="32"/>
      <c r="BCT834" s="32"/>
      <c r="BCU834" s="32"/>
      <c r="BCV834" s="32"/>
      <c r="BCW834" s="32"/>
      <c r="BCX834" s="32"/>
      <c r="BCY834" s="32"/>
      <c r="BCZ834" s="32"/>
      <c r="BDA834" s="32"/>
      <c r="BDB834" s="32"/>
      <c r="BDC834" s="32"/>
      <c r="BDD834" s="32"/>
      <c r="BDE834" s="32"/>
      <c r="BDF834" s="32"/>
      <c r="BDG834" s="32"/>
      <c r="BDH834" s="32"/>
      <c r="BDI834" s="32"/>
      <c r="BDJ834" s="32"/>
      <c r="BDK834" s="32"/>
      <c r="BDL834" s="32"/>
      <c r="BDM834" s="32"/>
      <c r="BDN834" s="32"/>
      <c r="BDO834" s="32"/>
      <c r="BDP834" s="32"/>
      <c r="BDQ834" s="32"/>
      <c r="BDR834" s="32"/>
      <c r="BDS834" s="32"/>
      <c r="BDT834" s="32"/>
      <c r="BDU834" s="32"/>
      <c r="BDV834" s="32"/>
      <c r="BDW834" s="32"/>
      <c r="BDX834" s="32"/>
      <c r="BDY834" s="32"/>
      <c r="BDZ834" s="32"/>
      <c r="BEA834" s="32"/>
      <c r="BEB834" s="32"/>
      <c r="BEC834" s="32"/>
      <c r="BED834" s="32"/>
      <c r="BEE834" s="32"/>
      <c r="BEF834" s="32"/>
      <c r="BEG834" s="32"/>
      <c r="BEH834" s="32"/>
      <c r="BEI834" s="32"/>
      <c r="BEJ834" s="32"/>
      <c r="BEK834" s="32"/>
      <c r="BEL834" s="32"/>
      <c r="BEM834" s="32"/>
      <c r="BEN834" s="32"/>
      <c r="BEO834" s="32"/>
      <c r="BEP834" s="32"/>
      <c r="BEQ834" s="32"/>
      <c r="BER834" s="32"/>
      <c r="BES834" s="32"/>
      <c r="BET834" s="32"/>
      <c r="BEU834" s="32"/>
      <c r="BEV834" s="32"/>
      <c r="BEW834" s="32"/>
      <c r="BEX834" s="32"/>
      <c r="BEY834" s="32"/>
      <c r="BEZ834" s="32"/>
      <c r="BFA834" s="32"/>
      <c r="BFB834" s="32"/>
      <c r="BFC834" s="32"/>
      <c r="BFD834" s="32"/>
      <c r="BFE834" s="32"/>
      <c r="BFF834" s="32"/>
      <c r="BFG834" s="32"/>
      <c r="BFH834" s="32"/>
      <c r="BFI834" s="32"/>
      <c r="BFJ834" s="32"/>
      <c r="BFK834" s="32"/>
      <c r="BFL834" s="32"/>
      <c r="BFM834" s="32"/>
      <c r="BFN834" s="32"/>
      <c r="BFO834" s="32"/>
      <c r="BFP834" s="32"/>
      <c r="BFQ834" s="32"/>
      <c r="BFR834" s="32"/>
      <c r="BFS834" s="32"/>
      <c r="BFT834" s="32"/>
      <c r="BFU834" s="32"/>
      <c r="BFV834" s="32"/>
      <c r="BFW834" s="32"/>
      <c r="BFX834" s="32"/>
      <c r="BFY834" s="32"/>
      <c r="BFZ834" s="32"/>
      <c r="BGA834" s="32"/>
      <c r="BGB834" s="32"/>
      <c r="BGC834" s="32"/>
      <c r="BGD834" s="32"/>
      <c r="BGE834" s="32"/>
      <c r="BGF834" s="32"/>
      <c r="BGG834" s="32"/>
      <c r="BGH834" s="32"/>
      <c r="BGI834" s="32"/>
      <c r="BGJ834" s="32"/>
      <c r="BGK834" s="32"/>
      <c r="BGL834" s="32"/>
      <c r="BGM834" s="32"/>
      <c r="BGN834" s="32"/>
      <c r="BGO834" s="32"/>
      <c r="BGP834" s="32"/>
      <c r="BGQ834" s="32"/>
      <c r="BGR834" s="32"/>
      <c r="BGS834" s="32"/>
      <c r="BGT834" s="32"/>
      <c r="BGU834" s="32"/>
      <c r="BGV834" s="32"/>
      <c r="BGW834" s="32"/>
      <c r="BGX834" s="32"/>
      <c r="BGY834" s="32"/>
      <c r="BGZ834" s="32"/>
      <c r="BHA834" s="32"/>
      <c r="BHB834" s="32"/>
      <c r="BHC834" s="32"/>
      <c r="BHD834" s="32"/>
      <c r="BHE834" s="32"/>
      <c r="BHF834" s="32"/>
      <c r="BHG834" s="32"/>
      <c r="BHH834" s="32"/>
      <c r="BHI834" s="32"/>
      <c r="BHJ834" s="32"/>
      <c r="BHK834" s="32"/>
      <c r="BHL834" s="32"/>
      <c r="BHM834" s="32"/>
      <c r="BHN834" s="32"/>
      <c r="BHO834" s="32"/>
      <c r="BHP834" s="32"/>
      <c r="BHQ834" s="32"/>
      <c r="BHR834" s="32"/>
      <c r="BHS834" s="32"/>
      <c r="BHT834" s="32"/>
      <c r="BHU834" s="32"/>
      <c r="BHV834" s="32"/>
      <c r="BHW834" s="32"/>
      <c r="BHX834" s="32"/>
      <c r="BHY834" s="32"/>
      <c r="BHZ834" s="32"/>
      <c r="BIA834" s="32"/>
      <c r="BIB834" s="32"/>
      <c r="BIC834" s="32"/>
      <c r="BID834" s="32"/>
      <c r="BIE834" s="32"/>
      <c r="BIF834" s="32"/>
      <c r="BIG834" s="32"/>
      <c r="BIH834" s="32"/>
      <c r="BII834" s="32"/>
      <c r="BIJ834" s="32"/>
      <c r="BIK834" s="32"/>
      <c r="BIL834" s="32"/>
      <c r="BIM834" s="32"/>
      <c r="BIN834" s="32"/>
      <c r="BIO834" s="32"/>
      <c r="BIP834" s="32"/>
      <c r="BIQ834" s="32"/>
      <c r="BIR834" s="32"/>
      <c r="BIS834" s="32"/>
      <c r="BIT834" s="32"/>
      <c r="BIU834" s="32"/>
      <c r="BIV834" s="32"/>
      <c r="BIW834" s="32"/>
      <c r="BIX834" s="32"/>
      <c r="BIY834" s="32"/>
      <c r="BIZ834" s="32"/>
      <c r="BJA834" s="32"/>
      <c r="BJB834" s="32"/>
      <c r="BJC834" s="32"/>
      <c r="BJD834" s="32"/>
      <c r="BJE834" s="32"/>
      <c r="BJF834" s="32"/>
      <c r="BJG834" s="32"/>
      <c r="BJH834" s="32"/>
      <c r="BJI834" s="32"/>
      <c r="BJJ834" s="32"/>
      <c r="BJK834" s="32"/>
      <c r="BJL834" s="32"/>
      <c r="BJM834" s="32"/>
      <c r="BJN834" s="32"/>
      <c r="BJO834" s="32"/>
      <c r="BJP834" s="32"/>
      <c r="BJQ834" s="32"/>
      <c r="BJR834" s="32"/>
      <c r="BJS834" s="32"/>
      <c r="BJT834" s="32"/>
      <c r="BJU834" s="32"/>
      <c r="BJV834" s="32"/>
      <c r="BJW834" s="32"/>
      <c r="BJX834" s="32"/>
      <c r="BJY834" s="32"/>
      <c r="BJZ834" s="32"/>
      <c r="BKA834" s="32"/>
      <c r="BKB834" s="32"/>
      <c r="BKC834" s="32"/>
      <c r="BKD834" s="32"/>
      <c r="BKE834" s="32"/>
      <c r="BKF834" s="32"/>
      <c r="BKG834" s="32"/>
      <c r="BKH834" s="32"/>
      <c r="BKI834" s="32"/>
      <c r="BKJ834" s="32"/>
      <c r="BKK834" s="32"/>
      <c r="BKL834" s="32"/>
      <c r="BKM834" s="32"/>
      <c r="BKN834" s="32"/>
      <c r="BKO834" s="32"/>
      <c r="BKP834" s="32"/>
      <c r="BKQ834" s="32"/>
      <c r="BKR834" s="32"/>
      <c r="BKS834" s="32"/>
      <c r="BKT834" s="32"/>
      <c r="BKU834" s="32"/>
      <c r="BKV834" s="32"/>
      <c r="BKW834" s="32"/>
      <c r="BKX834" s="32"/>
      <c r="BKY834" s="32"/>
      <c r="BKZ834" s="32"/>
      <c r="BLA834" s="32"/>
      <c r="BLB834" s="32"/>
      <c r="BLC834" s="32"/>
      <c r="BLD834" s="32"/>
      <c r="BLE834" s="32"/>
      <c r="BLF834" s="32"/>
      <c r="BLG834" s="32"/>
      <c r="BLH834" s="32"/>
      <c r="BLI834" s="32"/>
      <c r="BLJ834" s="32"/>
      <c r="BLK834" s="32"/>
      <c r="BLL834" s="32"/>
      <c r="BLM834" s="32"/>
      <c r="BLN834" s="32"/>
      <c r="BLO834" s="32"/>
      <c r="BLP834" s="32"/>
      <c r="BLQ834" s="32"/>
      <c r="BLR834" s="32"/>
      <c r="BLS834" s="32"/>
      <c r="BLT834" s="32"/>
      <c r="BLU834" s="32"/>
      <c r="BLV834" s="32"/>
      <c r="BLW834" s="32"/>
      <c r="BLX834" s="32"/>
      <c r="BLY834" s="32"/>
      <c r="BLZ834" s="32"/>
      <c r="BMA834" s="32"/>
      <c r="BMB834" s="32"/>
      <c r="BMC834" s="32"/>
      <c r="BMD834" s="32"/>
      <c r="BME834" s="32"/>
      <c r="BMF834" s="32"/>
      <c r="BMG834" s="32"/>
      <c r="BMH834" s="32"/>
      <c r="BMI834" s="32"/>
      <c r="BMJ834" s="32"/>
      <c r="BMK834" s="32"/>
      <c r="BML834" s="32"/>
      <c r="BMM834" s="32"/>
      <c r="BMN834" s="32"/>
      <c r="BMO834" s="32"/>
      <c r="BMP834" s="32"/>
      <c r="BMQ834" s="32"/>
      <c r="BMR834" s="32"/>
      <c r="BMS834" s="32"/>
      <c r="BMT834" s="32"/>
      <c r="BMU834" s="32"/>
      <c r="BMV834" s="32"/>
      <c r="BMW834" s="32"/>
      <c r="BMX834" s="32"/>
      <c r="BMY834" s="32"/>
      <c r="BMZ834" s="32"/>
      <c r="BNA834" s="32"/>
      <c r="BNB834" s="32"/>
      <c r="BNC834" s="32"/>
      <c r="BND834" s="32"/>
      <c r="BNE834" s="32"/>
      <c r="BNF834" s="32"/>
      <c r="BNG834" s="32"/>
      <c r="BNH834" s="32"/>
      <c r="BNI834" s="32"/>
      <c r="BNJ834" s="32"/>
      <c r="BNK834" s="32"/>
      <c r="BNL834" s="32"/>
      <c r="BNM834" s="32"/>
      <c r="BNN834" s="32"/>
      <c r="BNO834" s="32"/>
      <c r="BNP834" s="32"/>
      <c r="BNQ834" s="32"/>
      <c r="BNR834" s="32"/>
      <c r="BNS834" s="32"/>
      <c r="BNT834" s="32"/>
      <c r="BNU834" s="32"/>
      <c r="BNV834" s="32"/>
      <c r="BNW834" s="32"/>
      <c r="BNX834" s="32"/>
      <c r="BNY834" s="32"/>
      <c r="BNZ834" s="32"/>
      <c r="BOA834" s="32"/>
      <c r="BOB834" s="32"/>
      <c r="BOC834" s="32"/>
      <c r="BOD834" s="32"/>
      <c r="BOE834" s="32"/>
      <c r="BOF834" s="32"/>
      <c r="BOG834" s="32"/>
      <c r="BOH834" s="32"/>
      <c r="BOI834" s="32"/>
      <c r="BOJ834" s="32"/>
      <c r="BOK834" s="32"/>
      <c r="BOL834" s="32"/>
      <c r="BOM834" s="32"/>
      <c r="BON834" s="32"/>
      <c r="BOO834" s="32"/>
      <c r="BOP834" s="32"/>
      <c r="BOQ834" s="32"/>
      <c r="BOR834" s="32"/>
      <c r="BOS834" s="32"/>
      <c r="BOT834" s="32"/>
      <c r="BOU834" s="32"/>
      <c r="BOV834" s="32"/>
      <c r="BOW834" s="32"/>
      <c r="BOX834" s="32"/>
      <c r="BOY834" s="32"/>
      <c r="BOZ834" s="32"/>
      <c r="BPA834" s="32"/>
      <c r="BPB834" s="32"/>
      <c r="BPC834" s="32"/>
      <c r="BPD834" s="32"/>
      <c r="BPE834" s="32"/>
      <c r="BPF834" s="32"/>
      <c r="BPG834" s="32"/>
      <c r="BPH834" s="32"/>
      <c r="BPI834" s="32"/>
      <c r="BPJ834" s="32"/>
      <c r="BPK834" s="32"/>
      <c r="BPL834" s="32"/>
      <c r="BPM834" s="32"/>
      <c r="BPN834" s="32"/>
      <c r="BPO834" s="32"/>
      <c r="BPP834" s="32"/>
      <c r="BPQ834" s="32"/>
      <c r="BPR834" s="32"/>
      <c r="BPS834" s="32"/>
      <c r="BPT834" s="32"/>
      <c r="BPU834" s="32"/>
      <c r="BPV834" s="32"/>
      <c r="BPW834" s="32"/>
      <c r="BPX834" s="32"/>
      <c r="BPY834" s="32"/>
      <c r="BPZ834" s="32"/>
      <c r="BQA834" s="32"/>
      <c r="BQB834" s="32"/>
      <c r="BQC834" s="32"/>
      <c r="BQD834" s="32"/>
      <c r="BQE834" s="32"/>
      <c r="BQF834" s="32"/>
      <c r="BQG834" s="32"/>
      <c r="BQH834" s="32"/>
      <c r="BQI834" s="32"/>
      <c r="BQJ834" s="32"/>
      <c r="BQK834" s="32"/>
      <c r="BQL834" s="32"/>
      <c r="BQM834" s="32"/>
      <c r="BQN834" s="32"/>
      <c r="BQO834" s="32"/>
      <c r="BQP834" s="32"/>
      <c r="BQQ834" s="32"/>
      <c r="BQR834" s="32"/>
      <c r="BQS834" s="32"/>
      <c r="BQT834" s="32"/>
      <c r="BQU834" s="32"/>
      <c r="BQV834" s="32"/>
      <c r="BQW834" s="32"/>
      <c r="BQX834" s="32"/>
      <c r="BQY834" s="32"/>
      <c r="BQZ834" s="32"/>
      <c r="BRA834" s="32"/>
      <c r="BRB834" s="32"/>
      <c r="BRC834" s="32"/>
      <c r="BRD834" s="32"/>
      <c r="BRE834" s="32"/>
      <c r="BRF834" s="32"/>
      <c r="BRG834" s="32"/>
      <c r="BRH834" s="32"/>
      <c r="BRI834" s="32"/>
      <c r="BRJ834" s="32"/>
      <c r="BRK834" s="32"/>
      <c r="BRL834" s="32"/>
      <c r="BRM834" s="32"/>
      <c r="BRN834" s="32"/>
      <c r="BRO834" s="32"/>
      <c r="BRP834" s="32"/>
      <c r="BRQ834" s="32"/>
      <c r="BRR834" s="32"/>
      <c r="BRS834" s="32"/>
      <c r="BRT834" s="32"/>
      <c r="BRU834" s="32"/>
      <c r="BRV834" s="32"/>
      <c r="BRW834" s="32"/>
      <c r="BRX834" s="32"/>
      <c r="BRY834" s="32"/>
      <c r="BRZ834" s="32"/>
      <c r="BSA834" s="32"/>
      <c r="BSB834" s="32"/>
      <c r="BSC834" s="32"/>
      <c r="BSD834" s="32"/>
      <c r="BSE834" s="32"/>
      <c r="BSF834" s="32"/>
      <c r="BSG834" s="32"/>
      <c r="BSH834" s="32"/>
      <c r="BSI834" s="32"/>
      <c r="BSJ834" s="32"/>
      <c r="BSK834" s="32"/>
      <c r="BSL834" s="32"/>
      <c r="BSM834" s="32"/>
      <c r="BSN834" s="32"/>
      <c r="BSO834" s="32"/>
      <c r="BSP834" s="32"/>
      <c r="BSQ834" s="32"/>
      <c r="BSR834" s="32"/>
      <c r="BSS834" s="32"/>
      <c r="BST834" s="32"/>
      <c r="BSU834" s="32"/>
      <c r="BSV834" s="32"/>
      <c r="BSW834" s="32"/>
      <c r="BSX834" s="32"/>
      <c r="BSY834" s="32"/>
      <c r="BSZ834" s="32"/>
      <c r="BTA834" s="32"/>
      <c r="BTB834" s="32"/>
      <c r="BTC834" s="32"/>
      <c r="BTD834" s="32"/>
      <c r="BTE834" s="32"/>
      <c r="BTF834" s="32"/>
      <c r="BTG834" s="32"/>
      <c r="BTH834" s="32"/>
      <c r="BTI834" s="32"/>
      <c r="BTJ834" s="32"/>
      <c r="BTK834" s="32"/>
      <c r="BTL834" s="32"/>
      <c r="BTM834" s="32"/>
      <c r="BTN834" s="32"/>
      <c r="BTO834" s="32"/>
      <c r="BTP834" s="32"/>
      <c r="BTQ834" s="32"/>
      <c r="BTR834" s="32"/>
      <c r="BTS834" s="32"/>
      <c r="BTT834" s="32"/>
      <c r="BTU834" s="32"/>
      <c r="BTV834" s="32"/>
      <c r="BTW834" s="32"/>
      <c r="BTX834" s="32"/>
      <c r="BTY834" s="32"/>
      <c r="BTZ834" s="32"/>
      <c r="BUA834" s="32"/>
      <c r="BUB834" s="32"/>
      <c r="BUC834" s="32"/>
      <c r="BUD834" s="32"/>
      <c r="BUE834" s="32"/>
      <c r="BUF834" s="32"/>
      <c r="BUG834" s="32"/>
      <c r="BUH834" s="32"/>
      <c r="BUI834" s="32"/>
      <c r="BUJ834" s="32"/>
      <c r="BUK834" s="32"/>
      <c r="BUL834" s="32"/>
      <c r="BUM834" s="32"/>
      <c r="BUN834" s="32"/>
      <c r="BUO834" s="32"/>
      <c r="BUP834" s="32"/>
      <c r="BUQ834" s="32"/>
      <c r="BUR834" s="32"/>
      <c r="BUS834" s="32"/>
      <c r="BUT834" s="32"/>
      <c r="BUU834" s="32"/>
      <c r="BUV834" s="32"/>
      <c r="BUW834" s="32"/>
      <c r="BUX834" s="32"/>
      <c r="BUY834" s="32"/>
      <c r="BUZ834" s="32"/>
      <c r="BVA834" s="32"/>
      <c r="BVB834" s="32"/>
      <c r="BVC834" s="32"/>
      <c r="BVD834" s="32"/>
      <c r="BVE834" s="32"/>
      <c r="BVF834" s="32"/>
      <c r="BVG834" s="32"/>
      <c r="BVH834" s="32"/>
      <c r="BVI834" s="32"/>
      <c r="BVJ834" s="32"/>
      <c r="BVK834" s="32"/>
      <c r="BVL834" s="32"/>
      <c r="BVM834" s="32"/>
      <c r="BVN834" s="32"/>
      <c r="BVO834" s="32"/>
      <c r="BVP834" s="32"/>
      <c r="BVQ834" s="32"/>
      <c r="BVR834" s="32"/>
      <c r="BVS834" s="32"/>
      <c r="BVT834" s="32"/>
      <c r="BVU834" s="32"/>
      <c r="BVV834" s="32"/>
      <c r="BVW834" s="32"/>
      <c r="BVX834" s="32"/>
      <c r="BVY834" s="32"/>
      <c r="BVZ834" s="32"/>
      <c r="BWA834" s="32"/>
      <c r="BWB834" s="32"/>
      <c r="BWC834" s="32"/>
      <c r="BWD834" s="32"/>
      <c r="BWE834" s="32"/>
      <c r="BWF834" s="32"/>
      <c r="BWG834" s="32"/>
      <c r="BWH834" s="32"/>
      <c r="BWI834" s="32"/>
      <c r="BWJ834" s="32"/>
      <c r="BWK834" s="32"/>
      <c r="BWL834" s="32"/>
      <c r="BWM834" s="32"/>
      <c r="BWN834" s="32"/>
      <c r="BWO834" s="32"/>
      <c r="BWP834" s="32"/>
      <c r="BWQ834" s="32"/>
      <c r="BWR834" s="32"/>
      <c r="BWS834" s="32"/>
      <c r="BWT834" s="32"/>
      <c r="BWU834" s="32"/>
      <c r="BWV834" s="32"/>
      <c r="BWW834" s="32"/>
      <c r="BWX834" s="32"/>
      <c r="BWY834" s="32"/>
      <c r="BWZ834" s="32"/>
      <c r="BXA834" s="32"/>
      <c r="BXB834" s="32"/>
      <c r="BXC834" s="32"/>
      <c r="BXD834" s="32"/>
      <c r="BXE834" s="32"/>
      <c r="BXF834" s="32"/>
      <c r="BXG834" s="32"/>
      <c r="BXH834" s="32"/>
      <c r="BXI834" s="32"/>
      <c r="BXJ834" s="32"/>
      <c r="BXK834" s="32"/>
      <c r="BXL834" s="32"/>
      <c r="BXM834" s="32"/>
      <c r="BXN834" s="32"/>
      <c r="BXO834" s="32"/>
      <c r="BXP834" s="32"/>
      <c r="BXQ834" s="32"/>
      <c r="BXR834" s="32"/>
      <c r="BXS834" s="32"/>
      <c r="BXT834" s="32"/>
      <c r="BXU834" s="32"/>
      <c r="BXV834" s="32"/>
      <c r="BXW834" s="32"/>
      <c r="BXX834" s="32"/>
      <c r="BXY834" s="32"/>
      <c r="BXZ834" s="32"/>
      <c r="BYA834" s="32"/>
      <c r="BYB834" s="32"/>
      <c r="BYC834" s="32"/>
      <c r="BYD834" s="32"/>
      <c r="BYE834" s="32"/>
      <c r="BYF834" s="32"/>
      <c r="BYG834" s="32"/>
      <c r="BYH834" s="32"/>
      <c r="BYI834" s="32"/>
      <c r="BYJ834" s="32"/>
      <c r="BYK834" s="32"/>
      <c r="BYL834" s="32"/>
      <c r="BYM834" s="32"/>
      <c r="BYN834" s="32"/>
      <c r="BYO834" s="32"/>
      <c r="BYP834" s="32"/>
      <c r="BYQ834" s="32"/>
      <c r="BYR834" s="32"/>
      <c r="BYS834" s="32"/>
      <c r="BYT834" s="32"/>
      <c r="BYU834" s="32"/>
      <c r="BYV834" s="32"/>
      <c r="BYW834" s="32"/>
      <c r="BYX834" s="32"/>
      <c r="BYY834" s="32"/>
      <c r="BYZ834" s="32"/>
      <c r="BZA834" s="32"/>
      <c r="BZB834" s="32"/>
      <c r="BZC834" s="32"/>
      <c r="BZD834" s="32"/>
      <c r="BZE834" s="32"/>
      <c r="BZF834" s="32"/>
      <c r="BZG834" s="32"/>
      <c r="BZH834" s="32"/>
      <c r="BZI834" s="32"/>
      <c r="BZJ834" s="32"/>
      <c r="BZK834" s="32"/>
      <c r="BZL834" s="32"/>
      <c r="BZM834" s="32"/>
      <c r="BZN834" s="32"/>
      <c r="BZO834" s="32"/>
      <c r="BZP834" s="32"/>
      <c r="BZQ834" s="32"/>
      <c r="BZR834" s="32"/>
      <c r="BZS834" s="32"/>
      <c r="BZT834" s="32"/>
      <c r="BZU834" s="32"/>
      <c r="BZV834" s="32"/>
      <c r="BZW834" s="32"/>
      <c r="BZX834" s="32"/>
      <c r="BZY834" s="32"/>
      <c r="BZZ834" s="32"/>
      <c r="CAA834" s="32"/>
      <c r="CAB834" s="32"/>
      <c r="CAC834" s="32"/>
      <c r="CAD834" s="32"/>
      <c r="CAE834" s="32"/>
      <c r="CAF834" s="32"/>
      <c r="CAG834" s="32"/>
      <c r="CAH834" s="32"/>
      <c r="CAI834" s="32"/>
      <c r="CAJ834" s="32"/>
      <c r="CAK834" s="32"/>
      <c r="CAL834" s="32"/>
      <c r="CAM834" s="32"/>
      <c r="CAN834" s="32"/>
      <c r="CAO834" s="32"/>
      <c r="CAP834" s="32"/>
      <c r="CAQ834" s="32"/>
      <c r="CAR834" s="32"/>
      <c r="CAS834" s="32"/>
      <c r="CAT834" s="32"/>
      <c r="CAU834" s="32"/>
      <c r="CAV834" s="32"/>
      <c r="CAW834" s="32"/>
      <c r="CAX834" s="32"/>
      <c r="CAY834" s="32"/>
      <c r="CAZ834" s="32"/>
      <c r="CBA834" s="32"/>
      <c r="CBB834" s="32"/>
      <c r="CBC834" s="32"/>
      <c r="CBD834" s="32"/>
      <c r="CBE834" s="32"/>
      <c r="CBF834" s="32"/>
      <c r="CBG834" s="32"/>
      <c r="CBH834" s="32"/>
      <c r="CBI834" s="32"/>
      <c r="CBJ834" s="32"/>
      <c r="CBK834" s="32"/>
      <c r="CBL834" s="32"/>
      <c r="CBM834" s="32"/>
      <c r="CBN834" s="32"/>
      <c r="CBO834" s="32"/>
      <c r="CBP834" s="32"/>
      <c r="CBQ834" s="32"/>
      <c r="CBR834" s="32"/>
      <c r="CBS834" s="32"/>
      <c r="CBT834" s="32"/>
      <c r="CBU834" s="32"/>
      <c r="CBV834" s="32"/>
      <c r="CBW834" s="32"/>
      <c r="CBX834" s="32"/>
      <c r="CBY834" s="32"/>
      <c r="CBZ834" s="32"/>
      <c r="CCA834" s="32"/>
      <c r="CCB834" s="32"/>
      <c r="CCC834" s="32"/>
      <c r="CCD834" s="32"/>
      <c r="CCE834" s="32"/>
      <c r="CCF834" s="32"/>
      <c r="CCG834" s="32"/>
      <c r="CCH834" s="32"/>
      <c r="CCI834" s="32"/>
      <c r="CCJ834" s="32"/>
      <c r="CCK834" s="32"/>
      <c r="CCL834" s="32"/>
      <c r="CCM834" s="32"/>
      <c r="CCN834" s="32"/>
      <c r="CCO834" s="32"/>
      <c r="CCP834" s="32"/>
      <c r="CCQ834" s="32"/>
      <c r="CCR834" s="32"/>
      <c r="CCS834" s="32"/>
      <c r="CCT834" s="32"/>
      <c r="CCU834" s="32"/>
      <c r="CCV834" s="32"/>
      <c r="CCW834" s="32"/>
      <c r="CCX834" s="32"/>
      <c r="CCY834" s="32"/>
      <c r="CCZ834" s="32"/>
      <c r="CDA834" s="32"/>
      <c r="CDB834" s="32"/>
      <c r="CDC834" s="32"/>
      <c r="CDD834" s="32"/>
      <c r="CDE834" s="32"/>
      <c r="CDF834" s="32"/>
      <c r="CDG834" s="32"/>
      <c r="CDH834" s="32"/>
      <c r="CDI834" s="32"/>
      <c r="CDJ834" s="32"/>
      <c r="CDK834" s="32"/>
      <c r="CDL834" s="32"/>
      <c r="CDM834" s="32"/>
      <c r="CDN834" s="32"/>
      <c r="CDO834" s="32"/>
      <c r="CDP834" s="32"/>
      <c r="CDQ834" s="32"/>
      <c r="CDR834" s="32"/>
      <c r="CDS834" s="32"/>
      <c r="CDT834" s="32"/>
      <c r="CDU834" s="32"/>
      <c r="CDV834" s="32"/>
      <c r="CDW834" s="32"/>
      <c r="CDX834" s="32"/>
      <c r="CDY834" s="32"/>
      <c r="CDZ834" s="32"/>
      <c r="CEA834" s="32"/>
      <c r="CEB834" s="32"/>
      <c r="CEC834" s="32"/>
      <c r="CED834" s="32"/>
      <c r="CEE834" s="32"/>
      <c r="CEF834" s="32"/>
      <c r="CEG834" s="32"/>
      <c r="CEH834" s="32"/>
      <c r="CEI834" s="32"/>
      <c r="CEJ834" s="32"/>
      <c r="CEK834" s="32"/>
      <c r="CEL834" s="32"/>
      <c r="CEM834" s="32"/>
      <c r="CEN834" s="32"/>
      <c r="CEO834" s="32"/>
      <c r="CEP834" s="32"/>
      <c r="CEQ834" s="32"/>
      <c r="CER834" s="32"/>
      <c r="CES834" s="32"/>
      <c r="CET834" s="32"/>
      <c r="CEU834" s="32"/>
      <c r="CEV834" s="32"/>
      <c r="CEW834" s="32"/>
      <c r="CEX834" s="32"/>
      <c r="CEY834" s="32"/>
      <c r="CEZ834" s="32"/>
      <c r="CFA834" s="32"/>
      <c r="CFB834" s="32"/>
      <c r="CFC834" s="32"/>
      <c r="CFD834" s="32"/>
      <c r="CFE834" s="32"/>
      <c r="CFF834" s="32"/>
      <c r="CFG834" s="32"/>
      <c r="CFH834" s="32"/>
      <c r="CFI834" s="32"/>
      <c r="CFJ834" s="32"/>
      <c r="CFK834" s="32"/>
      <c r="CFL834" s="32"/>
      <c r="CFM834" s="32"/>
      <c r="CFN834" s="32"/>
      <c r="CFO834" s="32"/>
      <c r="CFP834" s="32"/>
      <c r="CFQ834" s="32"/>
      <c r="CFR834" s="32"/>
      <c r="CFS834" s="32"/>
      <c r="CFT834" s="32"/>
      <c r="CFU834" s="32"/>
      <c r="CFV834" s="32"/>
      <c r="CFW834" s="32"/>
      <c r="CFX834" s="32"/>
      <c r="CFY834" s="32"/>
      <c r="CFZ834" s="32"/>
      <c r="CGA834" s="32"/>
      <c r="CGB834" s="32"/>
      <c r="CGC834" s="32"/>
      <c r="CGD834" s="32"/>
      <c r="CGE834" s="32"/>
      <c r="CGF834" s="32"/>
      <c r="CGG834" s="32"/>
      <c r="CGH834" s="32"/>
      <c r="CGI834" s="32"/>
      <c r="CGJ834" s="32"/>
      <c r="CGK834" s="32"/>
      <c r="CGL834" s="32"/>
      <c r="CGM834" s="32"/>
      <c r="CGN834" s="32"/>
      <c r="CGO834" s="32"/>
      <c r="CGP834" s="32"/>
      <c r="CGQ834" s="32"/>
      <c r="CGR834" s="32"/>
      <c r="CGS834" s="32"/>
      <c r="CGT834" s="32"/>
      <c r="CGU834" s="32"/>
      <c r="CGV834" s="32"/>
      <c r="CGW834" s="32"/>
      <c r="CGX834" s="32"/>
      <c r="CGY834" s="32"/>
      <c r="CGZ834" s="32"/>
      <c r="CHA834" s="32"/>
      <c r="CHB834" s="32"/>
      <c r="CHC834" s="32"/>
      <c r="CHD834" s="32"/>
      <c r="CHE834" s="32"/>
      <c r="CHF834" s="32"/>
      <c r="CHG834" s="32"/>
      <c r="CHH834" s="32"/>
      <c r="CHI834" s="32"/>
      <c r="CHJ834" s="32"/>
      <c r="CHK834" s="32"/>
      <c r="CHL834" s="32"/>
      <c r="CHM834" s="32"/>
      <c r="CHN834" s="32"/>
      <c r="CHO834" s="32"/>
      <c r="CHP834" s="32"/>
      <c r="CHQ834" s="32"/>
      <c r="CHR834" s="32"/>
      <c r="CHS834" s="32"/>
      <c r="CHT834" s="32"/>
      <c r="CHU834" s="32"/>
      <c r="CHV834" s="32"/>
      <c r="CHW834" s="32"/>
      <c r="CHX834" s="32"/>
      <c r="CHY834" s="32"/>
      <c r="CHZ834" s="32"/>
      <c r="CIA834" s="32"/>
      <c r="CIB834" s="32"/>
      <c r="CIC834" s="32"/>
      <c r="CID834" s="32"/>
      <c r="CIE834" s="32"/>
      <c r="CIF834" s="32"/>
      <c r="CIG834" s="32"/>
      <c r="CIH834" s="32"/>
      <c r="CII834" s="32"/>
      <c r="CIJ834" s="32"/>
      <c r="CIK834" s="32"/>
      <c r="CIL834" s="32"/>
      <c r="CIM834" s="32"/>
      <c r="CIN834" s="32"/>
      <c r="CIO834" s="32"/>
      <c r="CIP834" s="32"/>
      <c r="CIQ834" s="32"/>
      <c r="CIR834" s="32"/>
      <c r="CIS834" s="32"/>
      <c r="CIT834" s="32"/>
      <c r="CIU834" s="32"/>
      <c r="CIV834" s="32"/>
      <c r="CIW834" s="32"/>
      <c r="CIX834" s="32"/>
      <c r="CIY834" s="32"/>
      <c r="CIZ834" s="32"/>
      <c r="CJA834" s="32"/>
      <c r="CJB834" s="32"/>
      <c r="CJC834" s="32"/>
      <c r="CJD834" s="32"/>
      <c r="CJE834" s="32"/>
      <c r="CJF834" s="32"/>
      <c r="CJG834" s="32"/>
      <c r="CJH834" s="32"/>
      <c r="CJI834" s="32"/>
      <c r="CJJ834" s="32"/>
      <c r="CJK834" s="32"/>
      <c r="CJL834" s="32"/>
      <c r="CJM834" s="32"/>
      <c r="CJN834" s="32"/>
      <c r="CJO834" s="32"/>
      <c r="CJP834" s="32"/>
      <c r="CJQ834" s="32"/>
      <c r="CJR834" s="32"/>
      <c r="CJS834" s="32"/>
      <c r="CJT834" s="32"/>
      <c r="CJU834" s="32"/>
      <c r="CJV834" s="32"/>
      <c r="CJW834" s="32"/>
      <c r="CJX834" s="32"/>
      <c r="CJY834" s="32"/>
      <c r="CJZ834" s="32"/>
      <c r="CKA834" s="32"/>
      <c r="CKB834" s="32"/>
      <c r="CKC834" s="32"/>
      <c r="CKD834" s="32"/>
      <c r="CKE834" s="32"/>
      <c r="CKF834" s="32"/>
      <c r="CKG834" s="32"/>
      <c r="CKH834" s="32"/>
      <c r="CKI834" s="32"/>
      <c r="CKJ834" s="32"/>
      <c r="CKK834" s="32"/>
      <c r="CKL834" s="32"/>
      <c r="CKM834" s="32"/>
      <c r="CKN834" s="32"/>
      <c r="CKO834" s="32"/>
      <c r="CKP834" s="32"/>
      <c r="CKQ834" s="32"/>
      <c r="CKR834" s="32"/>
      <c r="CKS834" s="32"/>
      <c r="CKT834" s="32"/>
      <c r="CKU834" s="32"/>
      <c r="CKV834" s="32"/>
      <c r="CKW834" s="32"/>
      <c r="CKX834" s="32"/>
      <c r="CKY834" s="32"/>
      <c r="CKZ834" s="32"/>
      <c r="CLA834" s="32"/>
      <c r="CLB834" s="32"/>
      <c r="CLC834" s="32"/>
      <c r="CLD834" s="32"/>
      <c r="CLE834" s="32"/>
      <c r="CLF834" s="32"/>
      <c r="CLG834" s="32"/>
      <c r="CLH834" s="32"/>
      <c r="CLI834" s="32"/>
      <c r="CLJ834" s="32"/>
      <c r="CLK834" s="32"/>
      <c r="CLL834" s="32"/>
      <c r="CLM834" s="32"/>
      <c r="CLN834" s="32"/>
      <c r="CLO834" s="32"/>
      <c r="CLP834" s="32"/>
      <c r="CLQ834" s="32"/>
      <c r="CLR834" s="32"/>
      <c r="CLS834" s="32"/>
      <c r="CLT834" s="32"/>
      <c r="CLU834" s="32"/>
      <c r="CLV834" s="32"/>
      <c r="CLW834" s="32"/>
      <c r="CLX834" s="32"/>
      <c r="CLY834" s="32"/>
      <c r="CLZ834" s="32"/>
      <c r="CMA834" s="32"/>
      <c r="CMB834" s="32"/>
      <c r="CMC834" s="32"/>
      <c r="CMD834" s="32"/>
      <c r="CME834" s="32"/>
      <c r="CMF834" s="32"/>
      <c r="CMG834" s="32"/>
      <c r="CMH834" s="32"/>
      <c r="CMI834" s="32"/>
      <c r="CMJ834" s="32"/>
      <c r="CMK834" s="32"/>
      <c r="CML834" s="32"/>
      <c r="CMM834" s="32"/>
      <c r="CMN834" s="32"/>
      <c r="CMO834" s="32"/>
      <c r="CMP834" s="32"/>
      <c r="CMQ834" s="32"/>
      <c r="CMR834" s="32"/>
      <c r="CMS834" s="32"/>
      <c r="CMT834" s="32"/>
      <c r="CMU834" s="32"/>
      <c r="CMV834" s="32"/>
      <c r="CMW834" s="32"/>
      <c r="CMX834" s="32"/>
      <c r="CMY834" s="32"/>
      <c r="CMZ834" s="32"/>
      <c r="CNA834" s="32"/>
      <c r="CNB834" s="32"/>
      <c r="CNC834" s="32"/>
      <c r="CND834" s="32"/>
      <c r="CNE834" s="32"/>
      <c r="CNF834" s="32"/>
      <c r="CNG834" s="32"/>
      <c r="CNH834" s="32"/>
      <c r="CNI834" s="32"/>
      <c r="CNJ834" s="32"/>
      <c r="CNK834" s="32"/>
      <c r="CNL834" s="32"/>
      <c r="CNM834" s="32"/>
      <c r="CNN834" s="32"/>
      <c r="CNO834" s="32"/>
      <c r="CNP834" s="32"/>
      <c r="CNQ834" s="32"/>
      <c r="CNR834" s="32"/>
      <c r="CNS834" s="32"/>
      <c r="CNT834" s="32"/>
      <c r="CNU834" s="32"/>
      <c r="CNV834" s="32"/>
      <c r="CNW834" s="32"/>
      <c r="CNX834" s="32"/>
      <c r="CNY834" s="32"/>
      <c r="CNZ834" s="32"/>
      <c r="COA834" s="32"/>
      <c r="COB834" s="32"/>
      <c r="COC834" s="32"/>
      <c r="COD834" s="32"/>
      <c r="COE834" s="32"/>
      <c r="COF834" s="32"/>
      <c r="COG834" s="32"/>
      <c r="COH834" s="32"/>
      <c r="COI834" s="32"/>
      <c r="COJ834" s="32"/>
      <c r="COK834" s="32"/>
      <c r="COL834" s="32"/>
      <c r="COM834" s="32"/>
      <c r="CON834" s="32"/>
      <c r="COO834" s="32"/>
      <c r="COP834" s="32"/>
      <c r="COQ834" s="32"/>
      <c r="COR834" s="32"/>
      <c r="COS834" s="32"/>
      <c r="COT834" s="32"/>
      <c r="COU834" s="32"/>
      <c r="COV834" s="32"/>
      <c r="COW834" s="32"/>
      <c r="COX834" s="32"/>
      <c r="COY834" s="32"/>
      <c r="COZ834" s="32"/>
      <c r="CPA834" s="32"/>
      <c r="CPB834" s="32"/>
      <c r="CPC834" s="32"/>
      <c r="CPD834" s="32"/>
      <c r="CPE834" s="32"/>
      <c r="CPF834" s="32"/>
      <c r="CPG834" s="32"/>
      <c r="CPH834" s="32"/>
      <c r="CPI834" s="32"/>
      <c r="CPJ834" s="32"/>
      <c r="CPK834" s="32"/>
      <c r="CPL834" s="32"/>
      <c r="CPM834" s="32"/>
      <c r="CPN834" s="32"/>
      <c r="CPO834" s="32"/>
      <c r="CPP834" s="32"/>
      <c r="CPQ834" s="32"/>
      <c r="CPR834" s="32"/>
      <c r="CPS834" s="32"/>
      <c r="CPT834" s="32"/>
      <c r="CPU834" s="32"/>
      <c r="CPV834" s="32"/>
      <c r="CPW834" s="32"/>
      <c r="CPX834" s="32"/>
      <c r="CPY834" s="32"/>
      <c r="CPZ834" s="32"/>
      <c r="CQA834" s="32"/>
      <c r="CQB834" s="32"/>
      <c r="CQC834" s="32"/>
      <c r="CQD834" s="32"/>
      <c r="CQE834" s="32"/>
      <c r="CQF834" s="32"/>
      <c r="CQG834" s="32"/>
      <c r="CQH834" s="32"/>
      <c r="CQI834" s="32"/>
      <c r="CQJ834" s="32"/>
      <c r="CQK834" s="32"/>
      <c r="CQL834" s="32"/>
      <c r="CQM834" s="32"/>
      <c r="CQN834" s="32"/>
      <c r="CQO834" s="32"/>
      <c r="CQP834" s="32"/>
      <c r="CQQ834" s="32"/>
      <c r="CQR834" s="32"/>
      <c r="CQS834" s="32"/>
      <c r="CQT834" s="32"/>
      <c r="CQU834" s="32"/>
      <c r="CQV834" s="32"/>
      <c r="CQW834" s="32"/>
      <c r="CQX834" s="32"/>
      <c r="CQY834" s="32"/>
      <c r="CQZ834" s="32"/>
      <c r="CRA834" s="32"/>
      <c r="CRB834" s="32"/>
      <c r="CRC834" s="32"/>
      <c r="CRD834" s="32"/>
      <c r="CRE834" s="32"/>
      <c r="CRF834" s="32"/>
      <c r="CRG834" s="32"/>
      <c r="CRH834" s="32"/>
      <c r="CRI834" s="32"/>
      <c r="CRJ834" s="32"/>
      <c r="CRK834" s="32"/>
      <c r="CRL834" s="32"/>
      <c r="CRM834" s="32"/>
      <c r="CRN834" s="32"/>
      <c r="CRO834" s="32"/>
      <c r="CRP834" s="32"/>
      <c r="CRQ834" s="32"/>
      <c r="CRR834" s="32"/>
      <c r="CRS834" s="32"/>
      <c r="CRT834" s="32"/>
      <c r="CRU834" s="32"/>
      <c r="CRV834" s="32"/>
      <c r="CRW834" s="32"/>
      <c r="CRX834" s="32"/>
      <c r="CRY834" s="32"/>
      <c r="CRZ834" s="32"/>
      <c r="CSA834" s="32"/>
      <c r="CSB834" s="32"/>
      <c r="CSC834" s="32"/>
      <c r="CSD834" s="32"/>
      <c r="CSE834" s="32"/>
      <c r="CSF834" s="32"/>
      <c r="CSG834" s="32"/>
      <c r="CSH834" s="32"/>
      <c r="CSI834" s="32"/>
      <c r="CSJ834" s="32"/>
      <c r="CSK834" s="32"/>
      <c r="CSL834" s="32"/>
      <c r="CSM834" s="32"/>
      <c r="CSN834" s="32"/>
      <c r="CSO834" s="32"/>
      <c r="CSP834" s="32"/>
      <c r="CSQ834" s="32"/>
      <c r="CSR834" s="32"/>
      <c r="CSS834" s="32"/>
      <c r="CST834" s="32"/>
      <c r="CSU834" s="32"/>
      <c r="CSV834" s="32"/>
      <c r="CSW834" s="32"/>
      <c r="CSX834" s="32"/>
      <c r="CSY834" s="32"/>
      <c r="CSZ834" s="32"/>
      <c r="CTA834" s="32"/>
      <c r="CTB834" s="32"/>
      <c r="CTC834" s="32"/>
      <c r="CTD834" s="32"/>
      <c r="CTE834" s="32"/>
      <c r="CTF834" s="32"/>
      <c r="CTG834" s="32"/>
      <c r="CTH834" s="32"/>
      <c r="CTI834" s="32"/>
      <c r="CTJ834" s="32"/>
      <c r="CTK834" s="32"/>
      <c r="CTL834" s="32"/>
      <c r="CTM834" s="32"/>
      <c r="CTN834" s="32"/>
      <c r="CTO834" s="32"/>
      <c r="CTP834" s="32"/>
      <c r="CTQ834" s="32"/>
      <c r="CTR834" s="32"/>
      <c r="CTS834" s="32"/>
      <c r="CTT834" s="32"/>
      <c r="CTU834" s="32"/>
      <c r="CTV834" s="32"/>
      <c r="CTW834" s="32"/>
      <c r="CTX834" s="32"/>
      <c r="CTY834" s="32"/>
      <c r="CTZ834" s="32"/>
      <c r="CUA834" s="32"/>
      <c r="CUB834" s="32"/>
      <c r="CUC834" s="32"/>
      <c r="CUD834" s="32"/>
      <c r="CUE834" s="32"/>
      <c r="CUF834" s="32"/>
      <c r="CUG834" s="32"/>
      <c r="CUH834" s="32"/>
      <c r="CUI834" s="32"/>
      <c r="CUJ834" s="32"/>
      <c r="CUK834" s="32"/>
      <c r="CUL834" s="32"/>
      <c r="CUM834" s="32"/>
      <c r="CUN834" s="32"/>
      <c r="CUO834" s="32"/>
      <c r="CUP834" s="32"/>
      <c r="CUQ834" s="32"/>
      <c r="CUR834" s="32"/>
      <c r="CUS834" s="32"/>
      <c r="CUT834" s="32"/>
      <c r="CUU834" s="32"/>
      <c r="CUV834" s="32"/>
      <c r="CUW834" s="32"/>
      <c r="CUX834" s="32"/>
      <c r="CUY834" s="32"/>
      <c r="CUZ834" s="32"/>
      <c r="CVA834" s="32"/>
      <c r="CVB834" s="32"/>
      <c r="CVC834" s="32"/>
      <c r="CVD834" s="32"/>
      <c r="CVE834" s="32"/>
      <c r="CVF834" s="32"/>
      <c r="CVG834" s="32"/>
      <c r="CVH834" s="32"/>
      <c r="CVI834" s="32"/>
      <c r="CVJ834" s="32"/>
      <c r="CVK834" s="32"/>
      <c r="CVL834" s="32"/>
      <c r="CVM834" s="32"/>
      <c r="CVN834" s="32"/>
      <c r="CVO834" s="32"/>
      <c r="CVP834" s="32"/>
      <c r="CVQ834" s="32"/>
      <c r="CVR834" s="32"/>
      <c r="CVS834" s="32"/>
      <c r="CVT834" s="32"/>
      <c r="CVU834" s="32"/>
      <c r="CVV834" s="32"/>
      <c r="CVW834" s="32"/>
      <c r="CVX834" s="32"/>
      <c r="CVY834" s="32"/>
      <c r="CVZ834" s="32"/>
      <c r="CWA834" s="32"/>
      <c r="CWB834" s="32"/>
      <c r="CWC834" s="32"/>
      <c r="CWD834" s="32"/>
      <c r="CWE834" s="32"/>
      <c r="CWF834" s="32"/>
      <c r="CWG834" s="32"/>
      <c r="CWH834" s="32"/>
      <c r="CWI834" s="32"/>
      <c r="CWJ834" s="32"/>
      <c r="CWK834" s="32"/>
      <c r="CWL834" s="32"/>
      <c r="CWM834" s="32"/>
      <c r="CWN834" s="32"/>
      <c r="CWO834" s="32"/>
      <c r="CWP834" s="32"/>
      <c r="CWQ834" s="32"/>
      <c r="CWR834" s="32"/>
      <c r="CWS834" s="32"/>
      <c r="CWT834" s="32"/>
      <c r="CWU834" s="32"/>
      <c r="CWV834" s="32"/>
      <c r="CWW834" s="32"/>
      <c r="CWX834" s="32"/>
      <c r="CWY834" s="32"/>
      <c r="CWZ834" s="32"/>
      <c r="CXA834" s="32"/>
      <c r="CXB834" s="32"/>
      <c r="CXC834" s="32"/>
      <c r="CXD834" s="32"/>
      <c r="CXE834" s="32"/>
      <c r="CXF834" s="32"/>
      <c r="CXG834" s="32"/>
      <c r="CXH834" s="32"/>
      <c r="CXI834" s="32"/>
      <c r="CXJ834" s="32"/>
      <c r="CXK834" s="32"/>
      <c r="CXL834" s="32"/>
      <c r="CXM834" s="32"/>
      <c r="CXN834" s="32"/>
      <c r="CXO834" s="32"/>
      <c r="CXP834" s="32"/>
      <c r="CXQ834" s="32"/>
      <c r="CXR834" s="32"/>
      <c r="CXS834" s="32"/>
      <c r="CXT834" s="32"/>
      <c r="CXU834" s="32"/>
      <c r="CXV834" s="32"/>
      <c r="CXW834" s="32"/>
      <c r="CXX834" s="32"/>
      <c r="CXY834" s="32"/>
      <c r="CXZ834" s="32"/>
      <c r="CYA834" s="32"/>
      <c r="CYB834" s="32"/>
      <c r="CYC834" s="32"/>
      <c r="CYD834" s="32"/>
      <c r="CYE834" s="32"/>
      <c r="CYF834" s="32"/>
      <c r="CYG834" s="32"/>
      <c r="CYH834" s="32"/>
      <c r="CYI834" s="32"/>
      <c r="CYJ834" s="32"/>
      <c r="CYK834" s="32"/>
      <c r="CYL834" s="32"/>
      <c r="CYM834" s="32"/>
      <c r="CYN834" s="32"/>
      <c r="CYO834" s="32"/>
      <c r="CYP834" s="32"/>
      <c r="CYQ834" s="32"/>
      <c r="CYR834" s="32"/>
      <c r="CYS834" s="32"/>
      <c r="CYT834" s="32"/>
      <c r="CYU834" s="32"/>
      <c r="CYV834" s="32"/>
      <c r="CYW834" s="32"/>
      <c r="CYX834" s="32"/>
      <c r="CYY834" s="32"/>
      <c r="CYZ834" s="32"/>
      <c r="CZA834" s="32"/>
      <c r="CZB834" s="32"/>
      <c r="CZC834" s="32"/>
      <c r="CZD834" s="32"/>
      <c r="CZE834" s="32"/>
      <c r="CZF834" s="32"/>
      <c r="CZG834" s="32"/>
      <c r="CZH834" s="32"/>
      <c r="CZI834" s="32"/>
      <c r="CZJ834" s="32"/>
      <c r="CZK834" s="32"/>
      <c r="CZL834" s="32"/>
      <c r="CZM834" s="32"/>
      <c r="CZN834" s="32"/>
      <c r="CZO834" s="32"/>
      <c r="CZP834" s="32"/>
      <c r="CZQ834" s="32"/>
      <c r="CZR834" s="32"/>
      <c r="CZS834" s="32"/>
      <c r="CZT834" s="32"/>
      <c r="CZU834" s="32"/>
      <c r="CZV834" s="32"/>
      <c r="CZW834" s="32"/>
      <c r="CZX834" s="32"/>
      <c r="CZY834" s="32"/>
      <c r="CZZ834" s="32"/>
      <c r="DAA834" s="32"/>
      <c r="DAB834" s="32"/>
      <c r="DAC834" s="32"/>
      <c r="DAD834" s="32"/>
      <c r="DAE834" s="32"/>
      <c r="DAF834" s="32"/>
      <c r="DAG834" s="32"/>
      <c r="DAH834" s="32"/>
      <c r="DAI834" s="32"/>
      <c r="DAJ834" s="32"/>
      <c r="DAK834" s="32"/>
      <c r="DAL834" s="32"/>
      <c r="DAM834" s="32"/>
      <c r="DAN834" s="32"/>
      <c r="DAO834" s="32"/>
      <c r="DAP834" s="32"/>
      <c r="DAQ834" s="32"/>
      <c r="DAR834" s="32"/>
      <c r="DAS834" s="32"/>
      <c r="DAT834" s="32"/>
      <c r="DAU834" s="32"/>
      <c r="DAV834" s="32"/>
      <c r="DAW834" s="32"/>
      <c r="DAX834" s="32"/>
      <c r="DAY834" s="32"/>
      <c r="DAZ834" s="32"/>
      <c r="DBA834" s="32"/>
      <c r="DBB834" s="32"/>
      <c r="DBC834" s="32"/>
      <c r="DBD834" s="32"/>
      <c r="DBE834" s="32"/>
      <c r="DBF834" s="32"/>
      <c r="DBG834" s="32"/>
      <c r="DBH834" s="32"/>
      <c r="DBI834" s="32"/>
      <c r="DBJ834" s="32"/>
      <c r="DBK834" s="32"/>
      <c r="DBL834" s="32"/>
      <c r="DBM834" s="32"/>
      <c r="DBN834" s="32"/>
      <c r="DBO834" s="32"/>
      <c r="DBP834" s="32"/>
      <c r="DBQ834" s="32"/>
      <c r="DBR834" s="32"/>
      <c r="DBS834" s="32"/>
      <c r="DBT834" s="32"/>
      <c r="DBU834" s="32"/>
      <c r="DBV834" s="32"/>
      <c r="DBW834" s="32"/>
      <c r="DBX834" s="32"/>
      <c r="DBY834" s="32"/>
      <c r="DBZ834" s="32"/>
      <c r="DCA834" s="32"/>
      <c r="DCB834" s="32"/>
      <c r="DCC834" s="32"/>
      <c r="DCD834" s="32"/>
      <c r="DCE834" s="32"/>
      <c r="DCF834" s="32"/>
      <c r="DCG834" s="32"/>
      <c r="DCH834" s="32"/>
      <c r="DCI834" s="32"/>
      <c r="DCJ834" s="32"/>
      <c r="DCK834" s="32"/>
      <c r="DCL834" s="32"/>
      <c r="DCM834" s="32"/>
      <c r="DCN834" s="32"/>
      <c r="DCO834" s="32"/>
      <c r="DCP834" s="32"/>
      <c r="DCQ834" s="32"/>
      <c r="DCR834" s="32"/>
      <c r="DCS834" s="32"/>
      <c r="DCT834" s="32"/>
      <c r="DCU834" s="32"/>
      <c r="DCV834" s="32"/>
      <c r="DCW834" s="32"/>
      <c r="DCX834" s="32"/>
      <c r="DCY834" s="32"/>
      <c r="DCZ834" s="32"/>
      <c r="DDA834" s="32"/>
      <c r="DDB834" s="32"/>
      <c r="DDC834" s="32"/>
      <c r="DDD834" s="32"/>
      <c r="DDE834" s="32"/>
      <c r="DDF834" s="32"/>
      <c r="DDG834" s="32"/>
      <c r="DDH834" s="32"/>
      <c r="DDI834" s="32"/>
      <c r="DDJ834" s="32"/>
      <c r="DDK834" s="32"/>
      <c r="DDL834" s="32"/>
      <c r="DDM834" s="32"/>
      <c r="DDN834" s="32"/>
      <c r="DDO834" s="32"/>
      <c r="DDP834" s="32"/>
      <c r="DDQ834" s="32"/>
      <c r="DDR834" s="32"/>
      <c r="DDS834" s="32"/>
      <c r="DDT834" s="32"/>
      <c r="DDU834" s="32"/>
      <c r="DDV834" s="32"/>
      <c r="DDW834" s="32"/>
      <c r="DDX834" s="32"/>
      <c r="DDY834" s="32"/>
      <c r="DDZ834" s="32"/>
      <c r="DEA834" s="32"/>
      <c r="DEB834" s="32"/>
      <c r="DEC834" s="32"/>
      <c r="DED834" s="32"/>
      <c r="DEE834" s="32"/>
      <c r="DEF834" s="32"/>
      <c r="DEG834" s="32"/>
      <c r="DEH834" s="32"/>
      <c r="DEI834" s="32"/>
      <c r="DEJ834" s="32"/>
      <c r="DEK834" s="32"/>
      <c r="DEL834" s="32"/>
      <c r="DEM834" s="32"/>
      <c r="DEN834" s="32"/>
      <c r="DEO834" s="32"/>
      <c r="DEP834" s="32"/>
      <c r="DEQ834" s="32"/>
      <c r="DER834" s="32"/>
      <c r="DES834" s="32"/>
      <c r="DET834" s="32"/>
      <c r="DEU834" s="32"/>
      <c r="DEV834" s="32"/>
      <c r="DEW834" s="32"/>
      <c r="DEX834" s="32"/>
      <c r="DEY834" s="32"/>
      <c r="DEZ834" s="32"/>
      <c r="DFA834" s="32"/>
      <c r="DFB834" s="32"/>
      <c r="DFC834" s="32"/>
      <c r="DFD834" s="32"/>
      <c r="DFE834" s="32"/>
      <c r="DFF834" s="32"/>
      <c r="DFG834" s="32"/>
      <c r="DFH834" s="32"/>
      <c r="DFI834" s="32"/>
      <c r="DFJ834" s="32"/>
      <c r="DFK834" s="32"/>
      <c r="DFL834" s="32"/>
      <c r="DFM834" s="32"/>
      <c r="DFN834" s="32"/>
      <c r="DFO834" s="32"/>
      <c r="DFP834" s="32"/>
      <c r="DFQ834" s="32"/>
      <c r="DFR834" s="32"/>
      <c r="DFS834" s="32"/>
      <c r="DFT834" s="32"/>
      <c r="DFU834" s="32"/>
      <c r="DFV834" s="32"/>
      <c r="DFW834" s="32"/>
      <c r="DFX834" s="32"/>
      <c r="DFY834" s="32"/>
      <c r="DFZ834" s="32"/>
      <c r="DGA834" s="32"/>
      <c r="DGB834" s="32"/>
      <c r="DGC834" s="32"/>
      <c r="DGD834" s="32"/>
      <c r="DGE834" s="32"/>
      <c r="DGF834" s="32"/>
      <c r="DGG834" s="32"/>
      <c r="DGH834" s="32"/>
      <c r="DGI834" s="32"/>
      <c r="DGJ834" s="32"/>
      <c r="DGK834" s="32"/>
      <c r="DGL834" s="32"/>
      <c r="DGM834" s="32"/>
      <c r="DGN834" s="32"/>
      <c r="DGO834" s="32"/>
      <c r="DGP834" s="32"/>
      <c r="DGQ834" s="32"/>
      <c r="DGR834" s="32"/>
      <c r="DGS834" s="32"/>
      <c r="DGT834" s="32"/>
      <c r="DGU834" s="32"/>
      <c r="DGV834" s="32"/>
      <c r="DGW834" s="32"/>
      <c r="DGX834" s="32"/>
      <c r="DGY834" s="32"/>
      <c r="DGZ834" s="32"/>
      <c r="DHA834" s="32"/>
      <c r="DHB834" s="32"/>
      <c r="DHC834" s="32"/>
      <c r="DHD834" s="32"/>
      <c r="DHE834" s="32"/>
      <c r="DHF834" s="32"/>
      <c r="DHG834" s="32"/>
      <c r="DHH834" s="32"/>
      <c r="DHI834" s="32"/>
      <c r="DHJ834" s="32"/>
      <c r="DHK834" s="32"/>
      <c r="DHL834" s="32"/>
      <c r="DHM834" s="32"/>
      <c r="DHN834" s="32"/>
      <c r="DHO834" s="32"/>
      <c r="DHP834" s="32"/>
      <c r="DHQ834" s="32"/>
      <c r="DHR834" s="32"/>
      <c r="DHS834" s="32"/>
      <c r="DHT834" s="32"/>
      <c r="DHU834" s="32"/>
      <c r="DHV834" s="32"/>
      <c r="DHW834" s="32"/>
      <c r="DHX834" s="32"/>
      <c r="DHY834" s="32"/>
      <c r="DHZ834" s="32"/>
      <c r="DIA834" s="32"/>
      <c r="DIB834" s="32"/>
      <c r="DIC834" s="32"/>
      <c r="DID834" s="32"/>
      <c r="DIE834" s="32"/>
      <c r="DIF834" s="32"/>
      <c r="DIG834" s="32"/>
      <c r="DIH834" s="32"/>
      <c r="DII834" s="32"/>
      <c r="DIJ834" s="32"/>
      <c r="DIK834" s="32"/>
      <c r="DIL834" s="32"/>
      <c r="DIM834" s="32"/>
      <c r="DIN834" s="32"/>
      <c r="DIO834" s="32"/>
      <c r="DIP834" s="32"/>
      <c r="DIQ834" s="32"/>
      <c r="DIR834" s="32"/>
      <c r="DIS834" s="32"/>
      <c r="DIT834" s="32"/>
      <c r="DIU834" s="32"/>
      <c r="DIV834" s="32"/>
      <c r="DIW834" s="32"/>
      <c r="DIX834" s="32"/>
      <c r="DIY834" s="32"/>
      <c r="DIZ834" s="32"/>
      <c r="DJA834" s="32"/>
      <c r="DJB834" s="32"/>
      <c r="DJC834" s="32"/>
      <c r="DJD834" s="32"/>
      <c r="DJE834" s="32"/>
      <c r="DJF834" s="32"/>
      <c r="DJG834" s="32"/>
      <c r="DJH834" s="32"/>
      <c r="DJI834" s="32"/>
      <c r="DJJ834" s="32"/>
      <c r="DJK834" s="32"/>
      <c r="DJL834" s="32"/>
      <c r="DJM834" s="32"/>
      <c r="DJN834" s="32"/>
      <c r="DJO834" s="32"/>
      <c r="DJP834" s="32"/>
      <c r="DJQ834" s="32"/>
      <c r="DJR834" s="32"/>
      <c r="DJS834" s="32"/>
      <c r="DJT834" s="32"/>
      <c r="DJU834" s="32"/>
      <c r="DJV834" s="32"/>
      <c r="DJW834" s="32"/>
      <c r="DJX834" s="32"/>
      <c r="DJY834" s="32"/>
      <c r="DJZ834" s="32"/>
      <c r="DKA834" s="32"/>
      <c r="DKB834" s="32"/>
      <c r="DKC834" s="32"/>
      <c r="DKD834" s="32"/>
      <c r="DKE834" s="32"/>
      <c r="DKF834" s="32"/>
      <c r="DKG834" s="32"/>
      <c r="DKH834" s="32"/>
      <c r="DKI834" s="32"/>
      <c r="DKJ834" s="32"/>
      <c r="DKK834" s="32"/>
      <c r="DKL834" s="32"/>
      <c r="DKM834" s="32"/>
      <c r="DKN834" s="32"/>
      <c r="DKO834" s="32"/>
      <c r="DKP834" s="32"/>
      <c r="DKQ834" s="32"/>
      <c r="DKR834" s="32"/>
      <c r="DKS834" s="32"/>
      <c r="DKT834" s="32"/>
      <c r="DKU834" s="32"/>
      <c r="DKV834" s="32"/>
      <c r="DKW834" s="32"/>
      <c r="DKX834" s="32"/>
      <c r="DKY834" s="32"/>
      <c r="DKZ834" s="32"/>
      <c r="DLA834" s="32"/>
      <c r="DLB834" s="32"/>
      <c r="DLC834" s="32"/>
      <c r="DLD834" s="32"/>
      <c r="DLE834" s="32"/>
      <c r="DLF834" s="32"/>
      <c r="DLG834" s="32"/>
      <c r="DLH834" s="32"/>
      <c r="DLI834" s="32"/>
      <c r="DLJ834" s="32"/>
      <c r="DLK834" s="32"/>
      <c r="DLL834" s="32"/>
      <c r="DLM834" s="32"/>
      <c r="DLN834" s="32"/>
      <c r="DLO834" s="32"/>
      <c r="DLP834" s="32"/>
      <c r="DLQ834" s="32"/>
      <c r="DLR834" s="32"/>
      <c r="DLS834" s="32"/>
      <c r="DLT834" s="32"/>
      <c r="DLU834" s="32"/>
      <c r="DLV834" s="32"/>
      <c r="DLW834" s="32"/>
      <c r="DLX834" s="32"/>
      <c r="DLY834" s="32"/>
      <c r="DLZ834" s="32"/>
      <c r="DMA834" s="32"/>
      <c r="DMB834" s="32"/>
      <c r="DMC834" s="32"/>
      <c r="DMD834" s="32"/>
      <c r="DME834" s="32"/>
      <c r="DMF834" s="32"/>
      <c r="DMG834" s="32"/>
      <c r="DMH834" s="32"/>
      <c r="DMI834" s="32"/>
      <c r="DMJ834" s="32"/>
      <c r="DMK834" s="32"/>
      <c r="DML834" s="32"/>
      <c r="DMM834" s="32"/>
      <c r="DMN834" s="32"/>
      <c r="DMO834" s="32"/>
      <c r="DMP834" s="32"/>
      <c r="DMQ834" s="32"/>
      <c r="DMR834" s="32"/>
      <c r="DMS834" s="32"/>
      <c r="DMT834" s="32"/>
      <c r="DMU834" s="32"/>
      <c r="DMV834" s="32"/>
      <c r="DMW834" s="32"/>
      <c r="DMX834" s="32"/>
      <c r="DMY834" s="32"/>
      <c r="DMZ834" s="32"/>
      <c r="DNA834" s="32"/>
      <c r="DNB834" s="32"/>
      <c r="DNC834" s="32"/>
      <c r="DND834" s="32"/>
      <c r="DNE834" s="32"/>
      <c r="DNF834" s="32"/>
      <c r="DNG834" s="32"/>
      <c r="DNH834" s="32"/>
      <c r="DNI834" s="32"/>
      <c r="DNJ834" s="32"/>
      <c r="DNK834" s="32"/>
      <c r="DNL834" s="32"/>
      <c r="DNM834" s="32"/>
      <c r="DNN834" s="32"/>
      <c r="DNO834" s="32"/>
      <c r="DNP834" s="32"/>
      <c r="DNQ834" s="32"/>
      <c r="DNR834" s="32"/>
      <c r="DNS834" s="32"/>
      <c r="DNT834" s="32"/>
      <c r="DNU834" s="32"/>
      <c r="DNV834" s="32"/>
      <c r="DNW834" s="32"/>
      <c r="DNX834" s="32"/>
      <c r="DNY834" s="32"/>
      <c r="DNZ834" s="32"/>
      <c r="DOA834" s="32"/>
      <c r="DOB834" s="32"/>
      <c r="DOC834" s="32"/>
      <c r="DOD834" s="32"/>
      <c r="DOE834" s="32"/>
      <c r="DOF834" s="32"/>
      <c r="DOG834" s="32"/>
      <c r="DOH834" s="32"/>
      <c r="DOI834" s="32"/>
      <c r="DOJ834" s="32"/>
      <c r="DOK834" s="32"/>
      <c r="DOL834" s="32"/>
      <c r="DOM834" s="32"/>
      <c r="DON834" s="32"/>
      <c r="DOO834" s="32"/>
      <c r="DOP834" s="32"/>
      <c r="DOQ834" s="32"/>
      <c r="DOR834" s="32"/>
      <c r="DOS834" s="32"/>
      <c r="DOT834" s="32"/>
      <c r="DOU834" s="32"/>
      <c r="DOV834" s="32"/>
      <c r="DOW834" s="32"/>
      <c r="DOX834" s="32"/>
      <c r="DOY834" s="32"/>
      <c r="DOZ834" s="32"/>
      <c r="DPA834" s="32"/>
      <c r="DPB834" s="32"/>
      <c r="DPC834" s="32"/>
      <c r="DPD834" s="32"/>
      <c r="DPE834" s="32"/>
      <c r="DPF834" s="32"/>
      <c r="DPG834" s="32"/>
      <c r="DPH834" s="32"/>
      <c r="DPI834" s="32"/>
      <c r="DPJ834" s="32"/>
      <c r="DPK834" s="32"/>
      <c r="DPL834" s="32"/>
      <c r="DPM834" s="32"/>
      <c r="DPN834" s="32"/>
      <c r="DPO834" s="32"/>
      <c r="DPP834" s="32"/>
      <c r="DPQ834" s="32"/>
      <c r="DPR834" s="32"/>
      <c r="DPS834" s="32"/>
      <c r="DPT834" s="32"/>
      <c r="DPU834" s="32"/>
      <c r="DPV834" s="32"/>
      <c r="DPW834" s="32"/>
      <c r="DPX834" s="32"/>
      <c r="DPY834" s="32"/>
      <c r="DPZ834" s="32"/>
      <c r="DQA834" s="32"/>
      <c r="DQB834" s="32"/>
      <c r="DQC834" s="32"/>
      <c r="DQD834" s="32"/>
      <c r="DQE834" s="32"/>
      <c r="DQF834" s="32"/>
      <c r="DQG834" s="32"/>
      <c r="DQH834" s="32"/>
      <c r="DQI834" s="32"/>
      <c r="DQJ834" s="32"/>
      <c r="DQK834" s="32"/>
      <c r="DQL834" s="32"/>
      <c r="DQM834" s="32"/>
      <c r="DQN834" s="32"/>
      <c r="DQO834" s="32"/>
      <c r="DQP834" s="32"/>
      <c r="DQQ834" s="32"/>
      <c r="DQR834" s="32"/>
      <c r="DQS834" s="32"/>
      <c r="DQT834" s="32"/>
      <c r="DQU834" s="32"/>
      <c r="DQV834" s="32"/>
      <c r="DQW834" s="32"/>
      <c r="DQX834" s="32"/>
      <c r="DQY834" s="32"/>
      <c r="DQZ834" s="32"/>
      <c r="DRA834" s="32"/>
      <c r="DRB834" s="32"/>
      <c r="DRC834" s="32"/>
      <c r="DRD834" s="32"/>
      <c r="DRE834" s="32"/>
      <c r="DRF834" s="32"/>
      <c r="DRG834" s="32"/>
      <c r="DRH834" s="32"/>
      <c r="DRI834" s="32"/>
      <c r="DRJ834" s="32"/>
      <c r="DRK834" s="32"/>
      <c r="DRL834" s="32"/>
      <c r="DRM834" s="32"/>
      <c r="DRN834" s="32"/>
      <c r="DRO834" s="32"/>
      <c r="DRP834" s="32"/>
      <c r="DRQ834" s="32"/>
      <c r="DRR834" s="32"/>
      <c r="DRS834" s="32"/>
      <c r="DRT834" s="32"/>
      <c r="DRU834" s="32"/>
      <c r="DRV834" s="32"/>
      <c r="DRW834" s="32"/>
      <c r="DRX834" s="32"/>
      <c r="DRY834" s="32"/>
      <c r="DRZ834" s="32"/>
      <c r="DSA834" s="32"/>
      <c r="DSB834" s="32"/>
      <c r="DSC834" s="32"/>
      <c r="DSD834" s="32"/>
      <c r="DSE834" s="32"/>
      <c r="DSF834" s="32"/>
      <c r="DSG834" s="32"/>
      <c r="DSH834" s="32"/>
      <c r="DSI834" s="32"/>
      <c r="DSJ834" s="32"/>
      <c r="DSK834" s="32"/>
      <c r="DSL834" s="32"/>
      <c r="DSM834" s="32"/>
      <c r="DSN834" s="32"/>
      <c r="DSO834" s="32"/>
      <c r="DSP834" s="32"/>
      <c r="DSQ834" s="32"/>
      <c r="DSR834" s="32"/>
      <c r="DSS834" s="32"/>
      <c r="DST834" s="32"/>
      <c r="DSU834" s="32"/>
      <c r="DSV834" s="32"/>
      <c r="DSW834" s="32"/>
      <c r="DSX834" s="32"/>
      <c r="DSY834" s="32"/>
      <c r="DSZ834" s="32"/>
      <c r="DTA834" s="32"/>
      <c r="DTB834" s="32"/>
      <c r="DTC834" s="32"/>
      <c r="DTD834" s="32"/>
      <c r="DTE834" s="32"/>
      <c r="DTF834" s="32"/>
      <c r="DTG834" s="32"/>
      <c r="DTH834" s="32"/>
      <c r="DTI834" s="32"/>
      <c r="DTJ834" s="32"/>
      <c r="DTK834" s="32"/>
      <c r="DTL834" s="32"/>
      <c r="DTM834" s="32"/>
      <c r="DTN834" s="32"/>
      <c r="DTO834" s="32"/>
      <c r="DTP834" s="32"/>
      <c r="DTQ834" s="32"/>
      <c r="DTR834" s="32"/>
      <c r="DTS834" s="32"/>
      <c r="DTT834" s="32"/>
      <c r="DTU834" s="32"/>
      <c r="DTV834" s="32"/>
      <c r="DTW834" s="32"/>
      <c r="DTX834" s="32"/>
      <c r="DTY834" s="32"/>
      <c r="DTZ834" s="32"/>
      <c r="DUA834" s="32"/>
      <c r="DUB834" s="32"/>
      <c r="DUC834" s="32"/>
      <c r="DUD834" s="32"/>
      <c r="DUE834" s="32"/>
      <c r="DUF834" s="32"/>
      <c r="DUG834" s="32"/>
      <c r="DUH834" s="32"/>
      <c r="DUI834" s="32"/>
      <c r="DUJ834" s="32"/>
      <c r="DUK834" s="32"/>
      <c r="DUL834" s="32"/>
      <c r="DUM834" s="32"/>
      <c r="DUN834" s="32"/>
      <c r="DUO834" s="32"/>
      <c r="DUP834" s="32"/>
      <c r="DUQ834" s="32"/>
      <c r="DUR834" s="32"/>
      <c r="DUS834" s="32"/>
      <c r="DUT834" s="32"/>
      <c r="DUU834" s="32"/>
      <c r="DUV834" s="32"/>
      <c r="DUW834" s="32"/>
      <c r="DUX834" s="32"/>
      <c r="DUY834" s="32"/>
      <c r="DUZ834" s="32"/>
      <c r="DVA834" s="32"/>
      <c r="DVB834" s="32"/>
      <c r="DVC834" s="32"/>
      <c r="DVD834" s="32"/>
      <c r="DVE834" s="32"/>
      <c r="DVF834" s="32"/>
      <c r="DVG834" s="32"/>
      <c r="DVH834" s="32"/>
      <c r="DVI834" s="32"/>
      <c r="DVJ834" s="32"/>
      <c r="DVK834" s="32"/>
      <c r="DVL834" s="32"/>
      <c r="DVM834" s="32"/>
      <c r="DVN834" s="32"/>
      <c r="DVO834" s="32"/>
      <c r="DVP834" s="32"/>
      <c r="DVQ834" s="32"/>
      <c r="DVR834" s="32"/>
      <c r="DVS834" s="32"/>
      <c r="DVT834" s="32"/>
      <c r="DVU834" s="32"/>
      <c r="DVV834" s="32"/>
      <c r="DVW834" s="32"/>
      <c r="DVX834" s="32"/>
      <c r="DVY834" s="32"/>
      <c r="DVZ834" s="32"/>
      <c r="DWA834" s="32"/>
      <c r="DWB834" s="32"/>
      <c r="DWC834" s="32"/>
      <c r="DWD834" s="32"/>
      <c r="DWE834" s="32"/>
      <c r="DWF834" s="32"/>
      <c r="DWG834" s="32"/>
      <c r="DWH834" s="32"/>
      <c r="DWI834" s="32"/>
      <c r="DWJ834" s="32"/>
      <c r="DWK834" s="32"/>
      <c r="DWL834" s="32"/>
      <c r="DWM834" s="32"/>
      <c r="DWN834" s="32"/>
      <c r="DWO834" s="32"/>
      <c r="DWP834" s="32"/>
      <c r="DWQ834" s="32"/>
      <c r="DWR834" s="32"/>
      <c r="DWS834" s="32"/>
      <c r="DWT834" s="32"/>
      <c r="DWU834" s="32"/>
      <c r="DWV834" s="32"/>
      <c r="DWW834" s="32"/>
      <c r="DWX834" s="32"/>
      <c r="DWY834" s="32"/>
      <c r="DWZ834" s="32"/>
      <c r="DXA834" s="32"/>
      <c r="DXB834" s="32"/>
      <c r="DXC834" s="32"/>
      <c r="DXD834" s="32"/>
      <c r="DXE834" s="32"/>
      <c r="DXF834" s="32"/>
      <c r="DXG834" s="32"/>
      <c r="DXH834" s="32"/>
      <c r="DXI834" s="32"/>
      <c r="DXJ834" s="32"/>
      <c r="DXK834" s="32"/>
      <c r="DXL834" s="32"/>
      <c r="DXM834" s="32"/>
      <c r="DXN834" s="32"/>
      <c r="DXO834" s="32"/>
      <c r="DXP834" s="32"/>
      <c r="DXQ834" s="32"/>
      <c r="DXR834" s="32"/>
      <c r="DXS834" s="32"/>
      <c r="DXT834" s="32"/>
      <c r="DXU834" s="32"/>
      <c r="DXV834" s="32"/>
      <c r="DXW834" s="32"/>
      <c r="DXX834" s="32"/>
      <c r="DXY834" s="32"/>
      <c r="DXZ834" s="32"/>
      <c r="DYA834" s="32"/>
      <c r="DYB834" s="32"/>
      <c r="DYC834" s="32"/>
      <c r="DYD834" s="32"/>
      <c r="DYE834" s="32"/>
      <c r="DYF834" s="32"/>
      <c r="DYG834" s="32"/>
      <c r="DYH834" s="32"/>
      <c r="DYI834" s="32"/>
      <c r="DYJ834" s="32"/>
      <c r="DYK834" s="32"/>
      <c r="DYL834" s="32"/>
      <c r="DYM834" s="32"/>
      <c r="DYN834" s="32"/>
      <c r="DYO834" s="32"/>
      <c r="DYP834" s="32"/>
      <c r="DYQ834" s="32"/>
      <c r="DYR834" s="32"/>
      <c r="DYS834" s="32"/>
      <c r="DYT834" s="32"/>
      <c r="DYU834" s="32"/>
      <c r="DYV834" s="32"/>
      <c r="DYW834" s="32"/>
      <c r="DYX834" s="32"/>
      <c r="DYY834" s="32"/>
      <c r="DYZ834" s="32"/>
      <c r="DZA834" s="32"/>
      <c r="DZB834" s="32"/>
      <c r="DZC834" s="32"/>
      <c r="DZD834" s="32"/>
      <c r="DZE834" s="32"/>
      <c r="DZF834" s="32"/>
      <c r="DZG834" s="32"/>
      <c r="DZH834" s="32"/>
      <c r="DZI834" s="32"/>
      <c r="DZJ834" s="32"/>
      <c r="DZK834" s="32"/>
      <c r="DZL834" s="32"/>
      <c r="DZM834" s="32"/>
      <c r="DZN834" s="32"/>
      <c r="DZO834" s="32"/>
      <c r="DZP834" s="32"/>
      <c r="DZQ834" s="32"/>
      <c r="DZR834" s="32"/>
      <c r="DZS834" s="32"/>
      <c r="DZT834" s="32"/>
      <c r="DZU834" s="32"/>
      <c r="DZV834" s="32"/>
      <c r="DZW834" s="32"/>
      <c r="DZX834" s="32"/>
      <c r="DZY834" s="32"/>
      <c r="DZZ834" s="32"/>
      <c r="EAA834" s="32"/>
      <c r="EAB834" s="32"/>
      <c r="EAC834" s="32"/>
      <c r="EAD834" s="32"/>
      <c r="EAE834" s="32"/>
      <c r="EAF834" s="32"/>
      <c r="EAG834" s="32"/>
      <c r="EAH834" s="32"/>
      <c r="EAI834" s="32"/>
      <c r="EAJ834" s="32"/>
      <c r="EAK834" s="32"/>
      <c r="EAL834" s="32"/>
      <c r="EAM834" s="32"/>
      <c r="EAN834" s="32"/>
      <c r="EAO834" s="32"/>
      <c r="EAP834" s="32"/>
      <c r="EAQ834" s="32"/>
      <c r="EAR834" s="32"/>
      <c r="EAS834" s="32"/>
      <c r="EAT834" s="32"/>
      <c r="EAU834" s="32"/>
      <c r="EAV834" s="32"/>
      <c r="EAW834" s="32"/>
      <c r="EAX834" s="32"/>
      <c r="EAY834" s="32"/>
      <c r="EAZ834" s="32"/>
      <c r="EBA834" s="32"/>
      <c r="EBB834" s="32"/>
      <c r="EBC834" s="32"/>
      <c r="EBD834" s="32"/>
      <c r="EBE834" s="32"/>
      <c r="EBF834" s="32"/>
      <c r="EBG834" s="32"/>
      <c r="EBH834" s="32"/>
      <c r="EBI834" s="32"/>
      <c r="EBJ834" s="32"/>
      <c r="EBK834" s="32"/>
      <c r="EBL834" s="32"/>
      <c r="EBM834" s="32"/>
      <c r="EBN834" s="32"/>
      <c r="EBO834" s="32"/>
      <c r="EBP834" s="32"/>
      <c r="EBQ834" s="32"/>
      <c r="EBR834" s="32"/>
      <c r="EBS834" s="32"/>
      <c r="EBT834" s="32"/>
      <c r="EBU834" s="32"/>
      <c r="EBV834" s="32"/>
      <c r="EBW834" s="32"/>
      <c r="EBX834" s="32"/>
      <c r="EBY834" s="32"/>
      <c r="EBZ834" s="32"/>
      <c r="ECA834" s="32"/>
      <c r="ECB834" s="32"/>
      <c r="ECC834" s="32"/>
      <c r="ECD834" s="32"/>
      <c r="ECE834" s="32"/>
      <c r="ECF834" s="32"/>
      <c r="ECG834" s="32"/>
      <c r="ECH834" s="32"/>
      <c r="ECI834" s="32"/>
      <c r="ECJ834" s="32"/>
      <c r="ECK834" s="32"/>
      <c r="ECL834" s="32"/>
      <c r="ECM834" s="32"/>
      <c r="ECN834" s="32"/>
      <c r="ECO834" s="32"/>
      <c r="ECP834" s="32"/>
      <c r="ECQ834" s="32"/>
      <c r="ECR834" s="32"/>
      <c r="ECS834" s="32"/>
      <c r="ECT834" s="32"/>
      <c r="ECU834" s="32"/>
      <c r="ECV834" s="32"/>
      <c r="ECW834" s="32"/>
      <c r="ECX834" s="32"/>
      <c r="ECY834" s="32"/>
      <c r="ECZ834" s="32"/>
      <c r="EDA834" s="32"/>
      <c r="EDB834" s="32"/>
      <c r="EDC834" s="32"/>
      <c r="EDD834" s="32"/>
      <c r="EDE834" s="32"/>
      <c r="EDF834" s="32"/>
      <c r="EDG834" s="32"/>
      <c r="EDH834" s="32"/>
      <c r="EDI834" s="32"/>
      <c r="EDJ834" s="32"/>
      <c r="EDK834" s="32"/>
      <c r="EDL834" s="32"/>
      <c r="EDM834" s="32"/>
      <c r="EDN834" s="32"/>
      <c r="EDO834" s="32"/>
      <c r="EDP834" s="32"/>
      <c r="EDQ834" s="32"/>
      <c r="EDR834" s="32"/>
      <c r="EDS834" s="32"/>
      <c r="EDT834" s="32"/>
      <c r="EDU834" s="32"/>
      <c r="EDV834" s="32"/>
      <c r="EDW834" s="32"/>
      <c r="EDX834" s="32"/>
      <c r="EDY834" s="32"/>
      <c r="EDZ834" s="32"/>
      <c r="EEA834" s="32"/>
      <c r="EEB834" s="32"/>
      <c r="EEC834" s="32"/>
      <c r="EED834" s="32"/>
      <c r="EEE834" s="32"/>
      <c r="EEF834" s="32"/>
      <c r="EEG834" s="32"/>
      <c r="EEH834" s="32"/>
      <c r="EEI834" s="32"/>
      <c r="EEJ834" s="32"/>
      <c r="EEK834" s="32"/>
      <c r="EEL834" s="32"/>
      <c r="EEM834" s="32"/>
      <c r="EEN834" s="32"/>
      <c r="EEO834" s="32"/>
      <c r="EEP834" s="32"/>
      <c r="EEQ834" s="32"/>
      <c r="EER834" s="32"/>
      <c r="EES834" s="32"/>
      <c r="EET834" s="32"/>
      <c r="EEU834" s="32"/>
      <c r="EEV834" s="32"/>
      <c r="EEW834" s="32"/>
      <c r="EEX834" s="32"/>
      <c r="EEY834" s="32"/>
      <c r="EEZ834" s="32"/>
      <c r="EFA834" s="32"/>
      <c r="EFB834" s="32"/>
      <c r="EFC834" s="32"/>
      <c r="EFD834" s="32"/>
      <c r="EFE834" s="32"/>
      <c r="EFF834" s="32"/>
      <c r="EFG834" s="32"/>
      <c r="EFH834" s="32"/>
      <c r="EFI834" s="32"/>
      <c r="EFJ834" s="32"/>
      <c r="EFK834" s="32"/>
      <c r="EFL834" s="32"/>
      <c r="EFM834" s="32"/>
      <c r="EFN834" s="32"/>
      <c r="EFO834" s="32"/>
      <c r="EFP834" s="32"/>
      <c r="EFQ834" s="32"/>
      <c r="EFR834" s="32"/>
      <c r="EFS834" s="32"/>
      <c r="EFT834" s="32"/>
      <c r="EFU834" s="32"/>
      <c r="EFV834" s="32"/>
      <c r="EFW834" s="32"/>
      <c r="EFX834" s="32"/>
      <c r="EFY834" s="32"/>
      <c r="EFZ834" s="32"/>
      <c r="EGA834" s="32"/>
      <c r="EGB834" s="32"/>
      <c r="EGC834" s="32"/>
      <c r="EGD834" s="32"/>
      <c r="EGE834" s="32"/>
      <c r="EGF834" s="32"/>
      <c r="EGG834" s="32"/>
      <c r="EGH834" s="32"/>
      <c r="EGI834" s="32"/>
      <c r="EGJ834" s="32"/>
      <c r="EGK834" s="32"/>
      <c r="EGL834" s="32"/>
      <c r="EGM834" s="32"/>
      <c r="EGN834" s="32"/>
      <c r="EGO834" s="32"/>
      <c r="EGP834" s="32"/>
      <c r="EGQ834" s="32"/>
      <c r="EGR834" s="32"/>
      <c r="EGS834" s="32"/>
      <c r="EGT834" s="32"/>
      <c r="EGU834" s="32"/>
      <c r="EGV834" s="32"/>
      <c r="EGW834" s="32"/>
      <c r="EGX834" s="32"/>
      <c r="EGY834" s="32"/>
      <c r="EGZ834" s="32"/>
      <c r="EHA834" s="32"/>
      <c r="EHB834" s="32"/>
      <c r="EHC834" s="32"/>
      <c r="EHD834" s="32"/>
      <c r="EHE834" s="32"/>
      <c r="EHF834" s="32"/>
      <c r="EHG834" s="32"/>
      <c r="EHH834" s="32"/>
      <c r="EHI834" s="32"/>
      <c r="EHJ834" s="32"/>
      <c r="EHK834" s="32"/>
      <c r="EHL834" s="32"/>
      <c r="EHM834" s="32"/>
      <c r="EHN834" s="32"/>
      <c r="EHO834" s="32"/>
      <c r="EHP834" s="32"/>
      <c r="EHQ834" s="32"/>
      <c r="EHR834" s="32"/>
      <c r="EHS834" s="32"/>
      <c r="EHT834" s="32"/>
      <c r="EHU834" s="32"/>
      <c r="EHV834" s="32"/>
      <c r="EHW834" s="32"/>
      <c r="EHX834" s="32"/>
      <c r="EHY834" s="32"/>
      <c r="EHZ834" s="32"/>
      <c r="EIA834" s="32"/>
      <c r="EIB834" s="32"/>
      <c r="EIC834" s="32"/>
      <c r="EID834" s="32"/>
      <c r="EIE834" s="32"/>
      <c r="EIF834" s="32"/>
      <c r="EIG834" s="32"/>
      <c r="EIH834" s="32"/>
      <c r="EII834" s="32"/>
      <c r="EIJ834" s="32"/>
      <c r="EIK834" s="32"/>
      <c r="EIL834" s="32"/>
      <c r="EIM834" s="32"/>
      <c r="EIN834" s="32"/>
      <c r="EIO834" s="32"/>
      <c r="EIP834" s="32"/>
      <c r="EIQ834" s="32"/>
      <c r="EIR834" s="32"/>
      <c r="EIS834" s="32"/>
      <c r="EIT834" s="32"/>
      <c r="EIU834" s="32"/>
      <c r="EIV834" s="32"/>
      <c r="EIW834" s="32"/>
      <c r="EIX834" s="32"/>
      <c r="EIY834" s="32"/>
      <c r="EIZ834" s="32"/>
      <c r="EJA834" s="32"/>
      <c r="EJB834" s="32"/>
      <c r="EJC834" s="32"/>
      <c r="EJD834" s="32"/>
      <c r="EJE834" s="32"/>
      <c r="EJF834" s="32"/>
      <c r="EJG834" s="32"/>
      <c r="EJH834" s="32"/>
      <c r="EJI834" s="32"/>
      <c r="EJJ834" s="32"/>
      <c r="EJK834" s="32"/>
      <c r="EJL834" s="32"/>
      <c r="EJM834" s="32"/>
      <c r="EJN834" s="32"/>
      <c r="EJO834" s="32"/>
      <c r="EJP834" s="32"/>
      <c r="EJQ834" s="32"/>
      <c r="EJR834" s="32"/>
      <c r="EJS834" s="32"/>
      <c r="EJT834" s="32"/>
      <c r="EJU834" s="32"/>
      <c r="EJV834" s="32"/>
      <c r="EJW834" s="32"/>
      <c r="EJX834" s="32"/>
      <c r="EJY834" s="32"/>
      <c r="EJZ834" s="32"/>
      <c r="EKA834" s="32"/>
      <c r="EKB834" s="32"/>
      <c r="EKC834" s="32"/>
      <c r="EKD834" s="32"/>
      <c r="EKE834" s="32"/>
      <c r="EKF834" s="32"/>
      <c r="EKG834" s="32"/>
      <c r="EKH834" s="32"/>
      <c r="EKI834" s="32"/>
      <c r="EKJ834" s="32"/>
      <c r="EKK834" s="32"/>
      <c r="EKL834" s="32"/>
      <c r="EKM834" s="32"/>
      <c r="EKN834" s="32"/>
      <c r="EKO834" s="32"/>
      <c r="EKP834" s="32"/>
      <c r="EKQ834" s="32"/>
      <c r="EKR834" s="32"/>
      <c r="EKS834" s="32"/>
      <c r="EKT834" s="32"/>
      <c r="EKU834" s="32"/>
      <c r="EKV834" s="32"/>
      <c r="EKW834" s="32"/>
      <c r="EKX834" s="32"/>
      <c r="EKY834" s="32"/>
      <c r="EKZ834" s="32"/>
      <c r="ELA834" s="32"/>
      <c r="ELB834" s="32"/>
      <c r="ELC834" s="32"/>
      <c r="ELD834" s="32"/>
      <c r="ELE834" s="32"/>
      <c r="ELF834" s="32"/>
      <c r="ELG834" s="32"/>
      <c r="ELH834" s="32"/>
      <c r="ELI834" s="32"/>
      <c r="ELJ834" s="32"/>
      <c r="ELK834" s="32"/>
      <c r="ELL834" s="32"/>
      <c r="ELM834" s="32"/>
      <c r="ELN834" s="32"/>
      <c r="ELO834" s="32"/>
      <c r="ELP834" s="32"/>
      <c r="ELQ834" s="32"/>
      <c r="ELR834" s="32"/>
      <c r="ELS834" s="32"/>
      <c r="ELT834" s="32"/>
      <c r="ELU834" s="32"/>
      <c r="ELV834" s="32"/>
      <c r="ELW834" s="32"/>
      <c r="ELX834" s="32"/>
      <c r="ELY834" s="32"/>
      <c r="ELZ834" s="32"/>
      <c r="EMA834" s="32"/>
      <c r="EMB834" s="32"/>
      <c r="EMC834" s="32"/>
      <c r="EMD834" s="32"/>
      <c r="EME834" s="32"/>
      <c r="EMF834" s="32"/>
      <c r="EMG834" s="32"/>
      <c r="EMH834" s="32"/>
      <c r="EMI834" s="32"/>
      <c r="EMJ834" s="32"/>
      <c r="EMK834" s="32"/>
      <c r="EML834" s="32"/>
      <c r="EMM834" s="32"/>
      <c r="EMN834" s="32"/>
      <c r="EMO834" s="32"/>
      <c r="EMP834" s="32"/>
      <c r="EMQ834" s="32"/>
      <c r="EMR834" s="32"/>
      <c r="EMS834" s="32"/>
      <c r="EMT834" s="32"/>
      <c r="EMU834" s="32"/>
      <c r="EMV834" s="32"/>
      <c r="EMW834" s="32"/>
      <c r="EMX834" s="32"/>
      <c r="EMY834" s="32"/>
      <c r="EMZ834" s="32"/>
      <c r="ENA834" s="32"/>
      <c r="ENB834" s="32"/>
      <c r="ENC834" s="32"/>
      <c r="END834" s="32"/>
      <c r="ENE834" s="32"/>
      <c r="ENF834" s="32"/>
      <c r="ENG834" s="32"/>
      <c r="ENH834" s="32"/>
      <c r="ENI834" s="32"/>
      <c r="ENJ834" s="32"/>
      <c r="ENK834" s="32"/>
      <c r="ENL834" s="32"/>
      <c r="ENM834" s="32"/>
      <c r="ENN834" s="32"/>
      <c r="ENO834" s="32"/>
      <c r="ENP834" s="32"/>
      <c r="ENQ834" s="32"/>
      <c r="ENR834" s="32"/>
      <c r="ENS834" s="32"/>
      <c r="ENT834" s="32"/>
      <c r="ENU834" s="32"/>
      <c r="ENV834" s="32"/>
      <c r="ENW834" s="32"/>
      <c r="ENX834" s="32"/>
      <c r="ENY834" s="32"/>
      <c r="ENZ834" s="32"/>
      <c r="EOA834" s="32"/>
      <c r="EOB834" s="32"/>
      <c r="EOC834" s="32"/>
      <c r="EOD834" s="32"/>
      <c r="EOE834" s="32"/>
      <c r="EOF834" s="32"/>
      <c r="EOG834" s="32"/>
      <c r="EOH834" s="32"/>
      <c r="EOI834" s="32"/>
      <c r="EOJ834" s="32"/>
      <c r="EOK834" s="32"/>
      <c r="EOL834" s="32"/>
      <c r="EOM834" s="32"/>
      <c r="EON834" s="32"/>
      <c r="EOO834" s="32"/>
      <c r="EOP834" s="32"/>
      <c r="EOQ834" s="32"/>
      <c r="EOR834" s="32"/>
      <c r="EOS834" s="32"/>
      <c r="EOT834" s="32"/>
      <c r="EOU834" s="32"/>
      <c r="EOV834" s="32"/>
      <c r="EOW834" s="32"/>
      <c r="EOX834" s="32"/>
      <c r="EOY834" s="32"/>
      <c r="EOZ834" s="32"/>
      <c r="EPA834" s="32"/>
      <c r="EPB834" s="32"/>
      <c r="EPC834" s="32"/>
      <c r="EPD834" s="32"/>
      <c r="EPE834" s="32"/>
      <c r="EPF834" s="32"/>
      <c r="EPG834" s="32"/>
      <c r="EPH834" s="32"/>
      <c r="EPI834" s="32"/>
      <c r="EPJ834" s="32"/>
      <c r="EPK834" s="32"/>
      <c r="EPL834" s="32"/>
      <c r="EPM834" s="32"/>
      <c r="EPN834" s="32"/>
      <c r="EPO834" s="32"/>
      <c r="EPP834" s="32"/>
      <c r="EPQ834" s="32"/>
      <c r="EPR834" s="32"/>
      <c r="EPS834" s="32"/>
      <c r="EPT834" s="32"/>
      <c r="EPU834" s="32"/>
      <c r="EPV834" s="32"/>
      <c r="EPW834" s="32"/>
      <c r="EPX834" s="32"/>
      <c r="EPY834" s="32"/>
      <c r="EPZ834" s="32"/>
      <c r="EQA834" s="32"/>
      <c r="EQB834" s="32"/>
      <c r="EQC834" s="32"/>
      <c r="EQD834" s="32"/>
      <c r="EQE834" s="32"/>
      <c r="EQF834" s="32"/>
      <c r="EQG834" s="32"/>
      <c r="EQH834" s="32"/>
      <c r="EQI834" s="32"/>
      <c r="EQJ834" s="32"/>
      <c r="EQK834" s="32"/>
      <c r="EQL834" s="32"/>
      <c r="EQM834" s="32"/>
      <c r="EQN834" s="32"/>
      <c r="EQO834" s="32"/>
      <c r="EQP834" s="32"/>
      <c r="EQQ834" s="32"/>
      <c r="EQR834" s="32"/>
      <c r="EQS834" s="32"/>
      <c r="EQT834" s="32"/>
      <c r="EQU834" s="32"/>
      <c r="EQV834" s="32"/>
      <c r="EQW834" s="32"/>
      <c r="EQX834" s="32"/>
      <c r="EQY834" s="32"/>
      <c r="EQZ834" s="32"/>
      <c r="ERA834" s="32"/>
      <c r="ERB834" s="32"/>
      <c r="ERC834" s="32"/>
      <c r="ERD834" s="32"/>
      <c r="ERE834" s="32"/>
      <c r="ERF834" s="32"/>
      <c r="ERG834" s="32"/>
      <c r="ERH834" s="32"/>
      <c r="ERI834" s="32"/>
      <c r="ERJ834" s="32"/>
      <c r="ERK834" s="32"/>
      <c r="ERL834" s="32"/>
      <c r="ERM834" s="32"/>
      <c r="ERN834" s="32"/>
      <c r="ERO834" s="32"/>
      <c r="ERP834" s="32"/>
      <c r="ERQ834" s="32"/>
      <c r="ERR834" s="32"/>
      <c r="ERS834" s="32"/>
      <c r="ERT834" s="32"/>
      <c r="ERU834" s="32"/>
      <c r="ERV834" s="32"/>
      <c r="ERW834" s="32"/>
      <c r="ERX834" s="32"/>
      <c r="ERY834" s="32"/>
      <c r="ERZ834" s="32"/>
      <c r="ESA834" s="32"/>
      <c r="ESB834" s="32"/>
      <c r="ESC834" s="32"/>
      <c r="ESD834" s="32"/>
      <c r="ESE834" s="32"/>
      <c r="ESF834" s="32"/>
      <c r="ESG834" s="32"/>
      <c r="ESH834" s="32"/>
      <c r="ESI834" s="32"/>
      <c r="ESJ834" s="32"/>
      <c r="ESK834" s="32"/>
      <c r="ESL834" s="32"/>
      <c r="ESM834" s="32"/>
      <c r="ESN834" s="32"/>
      <c r="ESO834" s="32"/>
      <c r="ESP834" s="32"/>
      <c r="ESQ834" s="32"/>
      <c r="ESR834" s="32"/>
      <c r="ESS834" s="32"/>
      <c r="EST834" s="32"/>
      <c r="ESU834" s="32"/>
      <c r="ESV834" s="32"/>
      <c r="ESW834" s="32"/>
      <c r="ESX834" s="32"/>
      <c r="ESY834" s="32"/>
      <c r="ESZ834" s="32"/>
      <c r="ETA834" s="32"/>
      <c r="ETB834" s="32"/>
      <c r="ETC834" s="32"/>
      <c r="ETD834" s="32"/>
      <c r="ETE834" s="32"/>
      <c r="ETF834" s="32"/>
      <c r="ETG834" s="32"/>
      <c r="ETH834" s="32"/>
      <c r="ETI834" s="32"/>
      <c r="ETJ834" s="32"/>
      <c r="ETK834" s="32"/>
      <c r="ETL834" s="32"/>
      <c r="ETM834" s="32"/>
      <c r="ETN834" s="32"/>
      <c r="ETO834" s="32"/>
      <c r="ETP834" s="32"/>
      <c r="ETQ834" s="32"/>
      <c r="ETR834" s="32"/>
      <c r="ETS834" s="32"/>
      <c r="ETT834" s="32"/>
      <c r="ETU834" s="32"/>
      <c r="ETV834" s="32"/>
      <c r="ETW834" s="32"/>
      <c r="ETX834" s="32"/>
      <c r="ETY834" s="32"/>
      <c r="ETZ834" s="32"/>
      <c r="EUA834" s="32"/>
      <c r="EUB834" s="32"/>
      <c r="EUC834" s="32"/>
      <c r="EUD834" s="32"/>
      <c r="EUE834" s="32"/>
      <c r="EUF834" s="32"/>
      <c r="EUG834" s="32"/>
      <c r="EUH834" s="32"/>
      <c r="EUI834" s="32"/>
      <c r="EUJ834" s="32"/>
      <c r="EUK834" s="32"/>
      <c r="EUL834" s="32"/>
      <c r="EUM834" s="32"/>
      <c r="EUN834" s="32"/>
      <c r="EUO834" s="32"/>
      <c r="EUP834" s="32"/>
      <c r="EUQ834" s="32"/>
      <c r="EUR834" s="32"/>
      <c r="EUS834" s="32"/>
      <c r="EUT834" s="32"/>
      <c r="EUU834" s="32"/>
      <c r="EUV834" s="32"/>
      <c r="EUW834" s="32"/>
      <c r="EUX834" s="32"/>
      <c r="EUY834" s="32"/>
      <c r="EUZ834" s="32"/>
      <c r="EVA834" s="32"/>
      <c r="EVB834" s="32"/>
      <c r="EVC834" s="32"/>
      <c r="EVD834" s="32"/>
      <c r="EVE834" s="32"/>
      <c r="EVF834" s="32"/>
      <c r="EVG834" s="32"/>
      <c r="EVH834" s="32"/>
      <c r="EVI834" s="32"/>
      <c r="EVJ834" s="32"/>
      <c r="EVK834" s="32"/>
      <c r="EVL834" s="32"/>
      <c r="EVM834" s="32"/>
      <c r="EVN834" s="32"/>
      <c r="EVO834" s="32"/>
      <c r="EVP834" s="32"/>
      <c r="EVQ834" s="32"/>
      <c r="EVR834" s="32"/>
      <c r="EVS834" s="32"/>
      <c r="EVT834" s="32"/>
      <c r="EVU834" s="32"/>
      <c r="EVV834" s="32"/>
      <c r="EVW834" s="32"/>
      <c r="EVX834" s="32"/>
      <c r="EVY834" s="32"/>
      <c r="EVZ834" s="32"/>
      <c r="EWA834" s="32"/>
      <c r="EWB834" s="32"/>
      <c r="EWC834" s="32"/>
      <c r="EWD834" s="32"/>
      <c r="EWE834" s="32"/>
      <c r="EWF834" s="32"/>
      <c r="EWG834" s="32"/>
      <c r="EWH834" s="32"/>
      <c r="EWI834" s="32"/>
      <c r="EWJ834" s="32"/>
      <c r="EWK834" s="32"/>
      <c r="EWL834" s="32"/>
      <c r="EWM834" s="32"/>
      <c r="EWN834" s="32"/>
      <c r="EWO834" s="32"/>
      <c r="EWP834" s="32"/>
      <c r="EWQ834" s="32"/>
      <c r="EWR834" s="32"/>
      <c r="EWS834" s="32"/>
      <c r="EWT834" s="32"/>
      <c r="EWU834" s="32"/>
      <c r="EWV834" s="32"/>
      <c r="EWW834" s="32"/>
      <c r="EWX834" s="32"/>
      <c r="EWY834" s="32"/>
      <c r="EWZ834" s="32"/>
      <c r="EXA834" s="32"/>
      <c r="EXB834" s="32"/>
      <c r="EXC834" s="32"/>
      <c r="EXD834" s="32"/>
      <c r="EXE834" s="32"/>
      <c r="EXF834" s="32"/>
      <c r="EXG834" s="32"/>
      <c r="EXH834" s="32"/>
      <c r="EXI834" s="32"/>
      <c r="EXJ834" s="32"/>
      <c r="EXK834" s="32"/>
      <c r="EXL834" s="32"/>
      <c r="EXM834" s="32"/>
      <c r="EXN834" s="32"/>
      <c r="EXO834" s="32"/>
      <c r="EXP834" s="32"/>
      <c r="EXQ834" s="32"/>
      <c r="EXR834" s="32"/>
      <c r="EXS834" s="32"/>
      <c r="EXT834" s="32"/>
      <c r="EXU834" s="32"/>
      <c r="EXV834" s="32"/>
      <c r="EXW834" s="32"/>
      <c r="EXX834" s="32"/>
      <c r="EXY834" s="32"/>
      <c r="EXZ834" s="32"/>
      <c r="EYA834" s="32"/>
      <c r="EYB834" s="32"/>
      <c r="EYC834" s="32"/>
      <c r="EYD834" s="32"/>
      <c r="EYE834" s="32"/>
      <c r="EYF834" s="32"/>
      <c r="EYG834" s="32"/>
      <c r="EYH834" s="32"/>
      <c r="EYI834" s="32"/>
      <c r="EYJ834" s="32"/>
      <c r="EYK834" s="32"/>
      <c r="EYL834" s="32"/>
      <c r="EYM834" s="32"/>
      <c r="EYN834" s="32"/>
      <c r="EYO834" s="32"/>
      <c r="EYP834" s="32"/>
      <c r="EYQ834" s="32"/>
      <c r="EYR834" s="32"/>
      <c r="EYS834" s="32"/>
      <c r="EYT834" s="32"/>
      <c r="EYU834" s="32"/>
      <c r="EYV834" s="32"/>
      <c r="EYW834" s="32"/>
      <c r="EYX834" s="32"/>
      <c r="EYY834" s="32"/>
      <c r="EYZ834" s="32"/>
      <c r="EZA834" s="32"/>
      <c r="EZB834" s="32"/>
      <c r="EZC834" s="32"/>
      <c r="EZD834" s="32"/>
      <c r="EZE834" s="32"/>
      <c r="EZF834" s="32"/>
      <c r="EZG834" s="32"/>
      <c r="EZH834" s="32"/>
      <c r="EZI834" s="32"/>
      <c r="EZJ834" s="32"/>
      <c r="EZK834" s="32"/>
      <c r="EZL834" s="32"/>
      <c r="EZM834" s="32"/>
      <c r="EZN834" s="32"/>
      <c r="EZO834" s="32"/>
      <c r="EZP834" s="32"/>
      <c r="EZQ834" s="32"/>
      <c r="EZR834" s="32"/>
      <c r="EZS834" s="32"/>
      <c r="EZT834" s="32"/>
      <c r="EZU834" s="32"/>
      <c r="EZV834" s="32"/>
      <c r="EZW834" s="32"/>
      <c r="EZX834" s="32"/>
      <c r="EZY834" s="32"/>
      <c r="EZZ834" s="32"/>
      <c r="FAA834" s="32"/>
      <c r="FAB834" s="32"/>
      <c r="FAC834" s="32"/>
      <c r="FAD834" s="32"/>
      <c r="FAE834" s="32"/>
      <c r="FAF834" s="32"/>
      <c r="FAG834" s="32"/>
      <c r="FAH834" s="32"/>
      <c r="FAI834" s="32"/>
      <c r="FAJ834" s="32"/>
      <c r="FAK834" s="32"/>
      <c r="FAL834" s="32"/>
      <c r="FAM834" s="32"/>
      <c r="FAN834" s="32"/>
      <c r="FAO834" s="32"/>
      <c r="FAP834" s="32"/>
      <c r="FAQ834" s="32"/>
      <c r="FAR834" s="32"/>
      <c r="FAS834" s="32"/>
      <c r="FAT834" s="32"/>
      <c r="FAU834" s="32"/>
      <c r="FAV834" s="32"/>
      <c r="FAW834" s="32"/>
      <c r="FAX834" s="32"/>
      <c r="FAY834" s="32"/>
      <c r="FAZ834" s="32"/>
      <c r="FBA834" s="32"/>
      <c r="FBB834" s="32"/>
      <c r="FBC834" s="32"/>
      <c r="FBD834" s="32"/>
      <c r="FBE834" s="32"/>
      <c r="FBF834" s="32"/>
      <c r="FBG834" s="32"/>
      <c r="FBH834" s="32"/>
      <c r="FBI834" s="32"/>
      <c r="FBJ834" s="32"/>
      <c r="FBK834" s="32"/>
      <c r="FBL834" s="32"/>
      <c r="FBM834" s="32"/>
      <c r="FBN834" s="32"/>
      <c r="FBO834" s="32"/>
      <c r="FBP834" s="32"/>
      <c r="FBQ834" s="32"/>
      <c r="FBR834" s="32"/>
      <c r="FBS834" s="32"/>
      <c r="FBT834" s="32"/>
      <c r="FBU834" s="32"/>
      <c r="FBV834" s="32"/>
      <c r="FBW834" s="32"/>
      <c r="FBX834" s="32"/>
      <c r="FBY834" s="32"/>
      <c r="FBZ834" s="32"/>
      <c r="FCA834" s="32"/>
      <c r="FCB834" s="32"/>
      <c r="FCC834" s="32"/>
      <c r="FCD834" s="32"/>
      <c r="FCE834" s="32"/>
      <c r="FCF834" s="32"/>
      <c r="FCG834" s="32"/>
      <c r="FCH834" s="32"/>
      <c r="FCI834" s="32"/>
      <c r="FCJ834" s="32"/>
      <c r="FCK834" s="32"/>
      <c r="FCL834" s="32"/>
      <c r="FCM834" s="32"/>
      <c r="FCN834" s="32"/>
      <c r="FCO834" s="32"/>
      <c r="FCP834" s="32"/>
      <c r="FCQ834" s="32"/>
      <c r="FCR834" s="32"/>
      <c r="FCS834" s="32"/>
      <c r="FCT834" s="32"/>
      <c r="FCU834" s="32"/>
      <c r="FCV834" s="32"/>
      <c r="FCW834" s="32"/>
      <c r="FCX834" s="32"/>
      <c r="FCY834" s="32"/>
      <c r="FCZ834" s="32"/>
      <c r="FDA834" s="32"/>
      <c r="FDB834" s="32"/>
      <c r="FDC834" s="32"/>
      <c r="FDD834" s="32"/>
      <c r="FDE834" s="32"/>
      <c r="FDF834" s="32"/>
      <c r="FDG834" s="32"/>
      <c r="FDH834" s="32"/>
      <c r="FDI834" s="32"/>
      <c r="FDJ834" s="32"/>
      <c r="FDK834" s="32"/>
      <c r="FDL834" s="32"/>
      <c r="FDM834" s="32"/>
      <c r="FDN834" s="32"/>
      <c r="FDO834" s="32"/>
      <c r="FDP834" s="32"/>
      <c r="FDQ834" s="32"/>
      <c r="FDR834" s="32"/>
      <c r="FDS834" s="32"/>
      <c r="FDT834" s="32"/>
      <c r="FDU834" s="32"/>
      <c r="FDV834" s="32"/>
      <c r="FDW834" s="32"/>
      <c r="FDX834" s="32"/>
      <c r="FDY834" s="32"/>
      <c r="FDZ834" s="32"/>
      <c r="FEA834" s="32"/>
      <c r="FEB834" s="32"/>
      <c r="FEC834" s="32"/>
      <c r="FED834" s="32"/>
      <c r="FEE834" s="32"/>
      <c r="FEF834" s="32"/>
      <c r="FEG834" s="32"/>
      <c r="FEH834" s="32"/>
      <c r="FEI834" s="32"/>
      <c r="FEJ834" s="32"/>
      <c r="FEK834" s="32"/>
      <c r="FEL834" s="32"/>
      <c r="FEM834" s="32"/>
      <c r="FEN834" s="32"/>
      <c r="FEO834" s="32"/>
      <c r="FEP834" s="32"/>
      <c r="FEQ834" s="32"/>
      <c r="FER834" s="32"/>
      <c r="FES834" s="32"/>
      <c r="FET834" s="32"/>
      <c r="FEU834" s="32"/>
      <c r="FEV834" s="32"/>
      <c r="FEW834" s="32"/>
      <c r="FEX834" s="32"/>
      <c r="FEY834" s="32"/>
      <c r="FEZ834" s="32"/>
      <c r="FFA834" s="32"/>
      <c r="FFB834" s="32"/>
      <c r="FFC834" s="32"/>
      <c r="FFD834" s="32"/>
      <c r="FFE834" s="32"/>
      <c r="FFF834" s="32"/>
      <c r="FFG834" s="32"/>
      <c r="FFH834" s="32"/>
      <c r="FFI834" s="32"/>
      <c r="FFJ834" s="32"/>
      <c r="FFK834" s="32"/>
      <c r="FFL834" s="32"/>
      <c r="FFM834" s="32"/>
      <c r="FFN834" s="32"/>
      <c r="FFO834" s="32"/>
      <c r="FFP834" s="32"/>
      <c r="FFQ834" s="32"/>
      <c r="FFR834" s="32"/>
      <c r="FFS834" s="32"/>
      <c r="FFT834" s="32"/>
      <c r="FFU834" s="32"/>
      <c r="FFV834" s="32"/>
      <c r="FFW834" s="32"/>
      <c r="FFX834" s="32"/>
      <c r="FFY834" s="32"/>
      <c r="FFZ834" s="32"/>
      <c r="FGA834" s="32"/>
      <c r="FGB834" s="32"/>
      <c r="FGC834" s="32"/>
      <c r="FGD834" s="32"/>
      <c r="FGE834" s="32"/>
      <c r="FGF834" s="32"/>
      <c r="FGG834" s="32"/>
      <c r="FGH834" s="32"/>
      <c r="FGI834" s="32"/>
      <c r="FGJ834" s="32"/>
      <c r="FGK834" s="32"/>
      <c r="FGL834" s="32"/>
      <c r="FGM834" s="32"/>
      <c r="FGN834" s="32"/>
      <c r="FGO834" s="32"/>
      <c r="FGP834" s="32"/>
      <c r="FGQ834" s="32"/>
      <c r="FGR834" s="32"/>
      <c r="FGS834" s="32"/>
      <c r="FGT834" s="32"/>
      <c r="FGU834" s="32"/>
      <c r="FGV834" s="32"/>
      <c r="FGW834" s="32"/>
      <c r="FGX834" s="32"/>
      <c r="FGY834" s="32"/>
      <c r="FGZ834" s="32"/>
      <c r="FHA834" s="32"/>
      <c r="FHB834" s="32"/>
      <c r="FHC834" s="32"/>
      <c r="FHD834" s="32"/>
      <c r="FHE834" s="32"/>
      <c r="FHF834" s="32"/>
      <c r="FHG834" s="32"/>
      <c r="FHH834" s="32"/>
      <c r="FHI834" s="32"/>
      <c r="FHJ834" s="32"/>
      <c r="FHK834" s="32"/>
      <c r="FHL834" s="32"/>
      <c r="FHM834" s="32"/>
      <c r="FHN834" s="32"/>
      <c r="FHO834" s="32"/>
      <c r="FHP834" s="32"/>
      <c r="FHQ834" s="32"/>
      <c r="FHR834" s="32"/>
      <c r="FHS834" s="32"/>
      <c r="FHT834" s="32"/>
      <c r="FHU834" s="32"/>
      <c r="FHV834" s="32"/>
      <c r="FHW834" s="32"/>
      <c r="FHX834" s="32"/>
      <c r="FHY834" s="32"/>
      <c r="FHZ834" s="32"/>
      <c r="FIA834" s="32"/>
      <c r="FIB834" s="32"/>
      <c r="FIC834" s="32"/>
      <c r="FID834" s="32"/>
      <c r="FIE834" s="32"/>
      <c r="FIF834" s="32"/>
      <c r="FIG834" s="32"/>
      <c r="FIH834" s="32"/>
      <c r="FII834" s="32"/>
      <c r="FIJ834" s="32"/>
      <c r="FIK834" s="32"/>
      <c r="FIL834" s="32"/>
      <c r="FIM834" s="32"/>
      <c r="FIN834" s="32"/>
      <c r="FIO834" s="32"/>
      <c r="FIP834" s="32"/>
      <c r="FIQ834" s="32"/>
      <c r="FIR834" s="32"/>
      <c r="FIS834" s="32"/>
      <c r="FIT834" s="32"/>
      <c r="FIU834" s="32"/>
      <c r="FIV834" s="32"/>
      <c r="FIW834" s="32"/>
      <c r="FIX834" s="32"/>
      <c r="FIY834" s="32"/>
      <c r="FIZ834" s="32"/>
      <c r="FJA834" s="32"/>
      <c r="FJB834" s="32"/>
      <c r="FJC834" s="32"/>
      <c r="FJD834" s="32"/>
      <c r="FJE834" s="32"/>
      <c r="FJF834" s="32"/>
      <c r="FJG834" s="32"/>
      <c r="FJH834" s="32"/>
      <c r="FJI834" s="32"/>
      <c r="FJJ834" s="32"/>
      <c r="FJK834" s="32"/>
      <c r="FJL834" s="32"/>
      <c r="FJM834" s="32"/>
      <c r="FJN834" s="32"/>
      <c r="FJO834" s="32"/>
      <c r="FJP834" s="32"/>
      <c r="FJQ834" s="32"/>
      <c r="FJR834" s="32"/>
      <c r="FJS834" s="32"/>
      <c r="FJT834" s="32"/>
      <c r="FJU834" s="32"/>
      <c r="FJV834" s="32"/>
      <c r="FJW834" s="32"/>
      <c r="FJX834" s="32"/>
      <c r="FJY834" s="32"/>
      <c r="FJZ834" s="32"/>
      <c r="FKA834" s="32"/>
      <c r="FKB834" s="32"/>
      <c r="FKC834" s="32"/>
      <c r="FKD834" s="32"/>
      <c r="FKE834" s="32"/>
      <c r="FKF834" s="32"/>
      <c r="FKG834" s="32"/>
      <c r="FKH834" s="32"/>
      <c r="FKI834" s="32"/>
      <c r="FKJ834" s="32"/>
      <c r="FKK834" s="32"/>
      <c r="FKL834" s="32"/>
      <c r="FKM834" s="32"/>
      <c r="FKN834" s="32"/>
      <c r="FKO834" s="32"/>
      <c r="FKP834" s="32"/>
      <c r="FKQ834" s="32"/>
      <c r="FKR834" s="32"/>
      <c r="FKS834" s="32"/>
      <c r="FKT834" s="32"/>
      <c r="FKU834" s="32"/>
      <c r="FKV834" s="32"/>
      <c r="FKW834" s="32"/>
      <c r="FKX834" s="32"/>
      <c r="FKY834" s="32"/>
      <c r="FKZ834" s="32"/>
      <c r="FLA834" s="32"/>
      <c r="FLB834" s="32"/>
      <c r="FLC834" s="32"/>
      <c r="FLD834" s="32"/>
      <c r="FLE834" s="32"/>
      <c r="FLF834" s="32"/>
      <c r="FLG834" s="32"/>
      <c r="FLH834" s="32"/>
      <c r="FLI834" s="32"/>
      <c r="FLJ834" s="32"/>
      <c r="FLK834" s="32"/>
      <c r="FLL834" s="32"/>
      <c r="FLM834" s="32"/>
      <c r="FLN834" s="32"/>
      <c r="FLO834" s="32"/>
      <c r="FLP834" s="32"/>
      <c r="FLQ834" s="32"/>
      <c r="FLR834" s="32"/>
      <c r="FLS834" s="32"/>
      <c r="FLT834" s="32"/>
      <c r="FLU834" s="32"/>
      <c r="FLV834" s="32"/>
      <c r="FLW834" s="32"/>
      <c r="FLX834" s="32"/>
      <c r="FLY834" s="32"/>
      <c r="FLZ834" s="32"/>
      <c r="FMA834" s="32"/>
      <c r="FMB834" s="32"/>
      <c r="FMC834" s="32"/>
      <c r="FMD834" s="32"/>
      <c r="FME834" s="32"/>
      <c r="FMF834" s="32"/>
      <c r="FMG834" s="32"/>
      <c r="FMH834" s="32"/>
      <c r="FMI834" s="32"/>
      <c r="FMJ834" s="32"/>
      <c r="FMK834" s="32"/>
      <c r="FML834" s="32"/>
      <c r="FMM834" s="32"/>
      <c r="FMN834" s="32"/>
      <c r="FMO834" s="32"/>
      <c r="FMP834" s="32"/>
      <c r="FMQ834" s="32"/>
      <c r="FMR834" s="32"/>
      <c r="FMS834" s="32"/>
      <c r="FMT834" s="32"/>
      <c r="FMU834" s="32"/>
      <c r="FMV834" s="32"/>
      <c r="FMW834" s="32"/>
      <c r="FMX834" s="32"/>
      <c r="FMY834" s="32"/>
      <c r="FMZ834" s="32"/>
      <c r="FNA834" s="32"/>
      <c r="FNB834" s="32"/>
      <c r="FNC834" s="32"/>
      <c r="FND834" s="32"/>
      <c r="FNE834" s="32"/>
      <c r="FNF834" s="32"/>
      <c r="FNG834" s="32"/>
      <c r="FNH834" s="32"/>
      <c r="FNI834" s="32"/>
      <c r="FNJ834" s="32"/>
      <c r="FNK834" s="32"/>
      <c r="FNL834" s="32"/>
      <c r="FNM834" s="32"/>
      <c r="FNN834" s="32"/>
      <c r="FNO834" s="32"/>
      <c r="FNP834" s="32"/>
      <c r="FNQ834" s="32"/>
      <c r="FNR834" s="32"/>
      <c r="FNS834" s="32"/>
      <c r="FNT834" s="32"/>
      <c r="FNU834" s="32"/>
      <c r="FNV834" s="32"/>
      <c r="FNW834" s="32"/>
      <c r="FNX834" s="32"/>
      <c r="FNY834" s="32"/>
      <c r="FNZ834" s="32"/>
      <c r="FOA834" s="32"/>
      <c r="FOB834" s="32"/>
      <c r="FOC834" s="32"/>
      <c r="FOD834" s="32"/>
      <c r="FOE834" s="32"/>
      <c r="FOF834" s="32"/>
      <c r="FOG834" s="32"/>
      <c r="FOH834" s="32"/>
      <c r="FOI834" s="32"/>
      <c r="FOJ834" s="32"/>
      <c r="FOK834" s="32"/>
      <c r="FOL834" s="32"/>
      <c r="FOM834" s="32"/>
      <c r="FON834" s="32"/>
      <c r="FOO834" s="32"/>
      <c r="FOP834" s="32"/>
      <c r="FOQ834" s="32"/>
      <c r="FOR834" s="32"/>
      <c r="FOS834" s="32"/>
      <c r="FOT834" s="32"/>
      <c r="FOU834" s="32"/>
      <c r="FOV834" s="32"/>
      <c r="FOW834" s="32"/>
      <c r="FOX834" s="32"/>
      <c r="FOY834" s="32"/>
      <c r="FOZ834" s="32"/>
      <c r="FPA834" s="32"/>
      <c r="FPB834" s="32"/>
      <c r="FPC834" s="32"/>
      <c r="FPD834" s="32"/>
      <c r="FPE834" s="32"/>
      <c r="FPF834" s="32"/>
      <c r="FPG834" s="32"/>
      <c r="FPH834" s="32"/>
      <c r="FPI834" s="32"/>
      <c r="FPJ834" s="32"/>
      <c r="FPK834" s="32"/>
      <c r="FPL834" s="32"/>
      <c r="FPM834" s="32"/>
      <c r="FPN834" s="32"/>
      <c r="FPO834" s="32"/>
      <c r="FPP834" s="32"/>
      <c r="FPQ834" s="32"/>
      <c r="FPR834" s="32"/>
      <c r="FPS834" s="32"/>
      <c r="FPT834" s="32"/>
      <c r="FPU834" s="32"/>
      <c r="FPV834" s="32"/>
      <c r="FPW834" s="32"/>
      <c r="FPX834" s="32"/>
      <c r="FPY834" s="32"/>
      <c r="FPZ834" s="32"/>
      <c r="FQA834" s="32"/>
      <c r="FQB834" s="32"/>
      <c r="FQC834" s="32"/>
      <c r="FQD834" s="32"/>
      <c r="FQE834" s="32"/>
      <c r="FQF834" s="32"/>
      <c r="FQG834" s="32"/>
      <c r="FQH834" s="32"/>
      <c r="FQI834" s="32"/>
      <c r="FQJ834" s="32"/>
      <c r="FQK834" s="32"/>
      <c r="FQL834" s="32"/>
      <c r="FQM834" s="32"/>
      <c r="FQN834" s="32"/>
      <c r="FQO834" s="32"/>
      <c r="FQP834" s="32"/>
      <c r="FQQ834" s="32"/>
      <c r="FQR834" s="32"/>
      <c r="FQS834" s="32"/>
      <c r="FQT834" s="32"/>
      <c r="FQU834" s="32"/>
      <c r="FQV834" s="32"/>
      <c r="FQW834" s="32"/>
      <c r="FQX834" s="32"/>
      <c r="FQY834" s="32"/>
      <c r="FQZ834" s="32"/>
      <c r="FRA834" s="32"/>
      <c r="FRB834" s="32"/>
      <c r="FRC834" s="32"/>
      <c r="FRD834" s="32"/>
      <c r="FRE834" s="32"/>
      <c r="FRF834" s="32"/>
      <c r="FRG834" s="32"/>
      <c r="FRH834" s="32"/>
      <c r="FRI834" s="32"/>
      <c r="FRJ834" s="32"/>
      <c r="FRK834" s="32"/>
      <c r="FRL834" s="32"/>
      <c r="FRM834" s="32"/>
      <c r="FRN834" s="32"/>
      <c r="FRO834" s="32"/>
      <c r="FRP834" s="32"/>
      <c r="FRQ834" s="32"/>
      <c r="FRR834" s="32"/>
      <c r="FRS834" s="32"/>
      <c r="FRT834" s="32"/>
      <c r="FRU834" s="32"/>
      <c r="FRV834" s="32"/>
      <c r="FRW834" s="32"/>
      <c r="FRX834" s="32"/>
      <c r="FRY834" s="32"/>
      <c r="FRZ834" s="32"/>
      <c r="FSA834" s="32"/>
      <c r="FSB834" s="32"/>
      <c r="FSC834" s="32"/>
      <c r="FSD834" s="32"/>
      <c r="FSE834" s="32"/>
      <c r="FSF834" s="32"/>
      <c r="FSG834" s="32"/>
      <c r="FSH834" s="32"/>
      <c r="FSI834" s="32"/>
      <c r="FSJ834" s="32"/>
      <c r="FSK834" s="32"/>
      <c r="FSL834" s="32"/>
      <c r="FSM834" s="32"/>
      <c r="FSN834" s="32"/>
      <c r="FSO834" s="32"/>
      <c r="FSP834" s="32"/>
      <c r="FSQ834" s="32"/>
      <c r="FSR834" s="32"/>
      <c r="FSS834" s="32"/>
      <c r="FST834" s="32"/>
      <c r="FSU834" s="32"/>
      <c r="FSV834" s="32"/>
      <c r="FSW834" s="32"/>
      <c r="FSX834" s="32"/>
      <c r="FSY834" s="32"/>
      <c r="FSZ834" s="32"/>
      <c r="FTA834" s="32"/>
      <c r="FTB834" s="32"/>
      <c r="FTC834" s="32"/>
      <c r="FTD834" s="32"/>
      <c r="FTE834" s="32"/>
      <c r="FTF834" s="32"/>
      <c r="FTG834" s="32"/>
      <c r="FTH834" s="32"/>
      <c r="FTI834" s="32"/>
      <c r="FTJ834" s="32"/>
      <c r="FTK834" s="32"/>
      <c r="FTL834" s="32"/>
      <c r="FTM834" s="32"/>
      <c r="FTN834" s="32"/>
      <c r="FTO834" s="32"/>
      <c r="FTP834" s="32"/>
      <c r="FTQ834" s="32"/>
      <c r="FTR834" s="32"/>
      <c r="FTS834" s="32"/>
      <c r="FTT834" s="32"/>
      <c r="FTU834" s="32"/>
      <c r="FTV834" s="32"/>
      <c r="FTW834" s="32"/>
      <c r="FTX834" s="32"/>
      <c r="FTY834" s="32"/>
      <c r="FTZ834" s="32"/>
      <c r="FUA834" s="32"/>
      <c r="FUB834" s="32"/>
      <c r="FUC834" s="32"/>
      <c r="FUD834" s="32"/>
      <c r="FUE834" s="32"/>
      <c r="FUF834" s="32"/>
      <c r="FUG834" s="32"/>
      <c r="FUH834" s="32"/>
      <c r="FUI834" s="32"/>
      <c r="FUJ834" s="32"/>
      <c r="FUK834" s="32"/>
      <c r="FUL834" s="32"/>
      <c r="FUM834" s="32"/>
      <c r="FUN834" s="32"/>
      <c r="FUO834" s="32"/>
      <c r="FUP834" s="32"/>
      <c r="FUQ834" s="32"/>
      <c r="FUR834" s="32"/>
      <c r="FUS834" s="32"/>
      <c r="FUT834" s="32"/>
      <c r="FUU834" s="32"/>
      <c r="FUV834" s="32"/>
      <c r="FUW834" s="32"/>
      <c r="FUX834" s="32"/>
      <c r="FUY834" s="32"/>
      <c r="FUZ834" s="32"/>
      <c r="FVA834" s="32"/>
      <c r="FVB834" s="32"/>
      <c r="FVC834" s="32"/>
      <c r="FVD834" s="32"/>
      <c r="FVE834" s="32"/>
      <c r="FVF834" s="32"/>
      <c r="FVG834" s="32"/>
      <c r="FVH834" s="32"/>
      <c r="FVI834" s="32"/>
      <c r="FVJ834" s="32"/>
      <c r="FVK834" s="32"/>
      <c r="FVL834" s="32"/>
      <c r="FVM834" s="32"/>
      <c r="FVN834" s="32"/>
      <c r="FVO834" s="32"/>
      <c r="FVP834" s="32"/>
      <c r="FVQ834" s="32"/>
      <c r="FVR834" s="32"/>
      <c r="FVS834" s="32"/>
      <c r="FVT834" s="32"/>
      <c r="FVU834" s="32"/>
      <c r="FVV834" s="32"/>
      <c r="FVW834" s="32"/>
      <c r="FVX834" s="32"/>
      <c r="FVY834" s="32"/>
      <c r="FVZ834" s="32"/>
      <c r="FWA834" s="32"/>
      <c r="FWB834" s="32"/>
      <c r="FWC834" s="32"/>
      <c r="FWD834" s="32"/>
      <c r="FWE834" s="32"/>
      <c r="FWF834" s="32"/>
      <c r="FWG834" s="32"/>
      <c r="FWH834" s="32"/>
      <c r="FWI834" s="32"/>
      <c r="FWJ834" s="32"/>
      <c r="FWK834" s="32"/>
      <c r="FWL834" s="32"/>
      <c r="FWM834" s="32"/>
      <c r="FWN834" s="32"/>
      <c r="FWO834" s="32"/>
      <c r="FWP834" s="32"/>
      <c r="FWQ834" s="32"/>
      <c r="FWR834" s="32"/>
      <c r="FWS834" s="32"/>
      <c r="FWT834" s="32"/>
      <c r="FWU834" s="32"/>
      <c r="FWV834" s="32"/>
      <c r="FWW834" s="32"/>
      <c r="FWX834" s="32"/>
      <c r="FWY834" s="32"/>
      <c r="FWZ834" s="32"/>
      <c r="FXA834" s="32"/>
      <c r="FXB834" s="32"/>
      <c r="FXC834" s="32"/>
      <c r="FXD834" s="32"/>
      <c r="FXE834" s="32"/>
      <c r="FXF834" s="32"/>
      <c r="FXG834" s="32"/>
      <c r="FXH834" s="32"/>
      <c r="FXI834" s="32"/>
      <c r="FXJ834" s="32"/>
      <c r="FXK834" s="32"/>
      <c r="FXL834" s="32"/>
      <c r="FXM834" s="32"/>
      <c r="FXN834" s="32"/>
      <c r="FXO834" s="32"/>
      <c r="FXP834" s="32"/>
      <c r="FXQ834" s="32"/>
      <c r="FXR834" s="32"/>
      <c r="FXS834" s="32"/>
      <c r="FXT834" s="32"/>
      <c r="FXU834" s="32"/>
      <c r="FXV834" s="32"/>
      <c r="FXW834" s="32"/>
      <c r="FXX834" s="32"/>
      <c r="FXY834" s="32"/>
      <c r="FXZ834" s="32"/>
      <c r="FYA834" s="32"/>
      <c r="FYB834" s="32"/>
      <c r="FYC834" s="32"/>
      <c r="FYD834" s="32"/>
      <c r="FYE834" s="32"/>
      <c r="FYF834" s="32"/>
      <c r="FYG834" s="32"/>
      <c r="FYH834" s="32"/>
      <c r="FYI834" s="32"/>
      <c r="FYJ834" s="32"/>
      <c r="FYK834" s="32"/>
      <c r="FYL834" s="32"/>
      <c r="FYM834" s="32"/>
      <c r="FYN834" s="32"/>
      <c r="FYO834" s="32"/>
      <c r="FYP834" s="32"/>
      <c r="FYQ834" s="32"/>
      <c r="FYR834" s="32"/>
      <c r="FYS834" s="32"/>
      <c r="FYT834" s="32"/>
      <c r="FYU834" s="32"/>
      <c r="FYV834" s="32"/>
      <c r="FYW834" s="32"/>
      <c r="FYX834" s="32"/>
      <c r="FYY834" s="32"/>
      <c r="FYZ834" s="32"/>
      <c r="FZA834" s="32"/>
      <c r="FZB834" s="32"/>
      <c r="FZC834" s="32"/>
      <c r="FZD834" s="32"/>
      <c r="FZE834" s="32"/>
      <c r="FZF834" s="32"/>
      <c r="FZG834" s="32"/>
      <c r="FZH834" s="32"/>
      <c r="FZI834" s="32"/>
      <c r="FZJ834" s="32"/>
      <c r="FZK834" s="32"/>
      <c r="FZL834" s="32"/>
      <c r="FZM834" s="32"/>
      <c r="FZN834" s="32"/>
      <c r="FZO834" s="32"/>
      <c r="FZP834" s="32"/>
      <c r="FZQ834" s="32"/>
      <c r="FZR834" s="32"/>
      <c r="FZS834" s="32"/>
      <c r="FZT834" s="32"/>
      <c r="FZU834" s="32"/>
      <c r="FZV834" s="32"/>
      <c r="FZW834" s="32"/>
      <c r="FZX834" s="32"/>
      <c r="FZY834" s="32"/>
      <c r="FZZ834" s="32"/>
      <c r="GAA834" s="32"/>
      <c r="GAB834" s="32"/>
      <c r="GAC834" s="32"/>
      <c r="GAD834" s="32"/>
      <c r="GAE834" s="32"/>
      <c r="GAF834" s="32"/>
      <c r="GAG834" s="32"/>
      <c r="GAH834" s="32"/>
      <c r="GAI834" s="32"/>
      <c r="GAJ834" s="32"/>
      <c r="GAK834" s="32"/>
      <c r="GAL834" s="32"/>
      <c r="GAM834" s="32"/>
      <c r="GAN834" s="32"/>
      <c r="GAO834" s="32"/>
      <c r="GAP834" s="32"/>
      <c r="GAQ834" s="32"/>
      <c r="GAR834" s="32"/>
      <c r="GAS834" s="32"/>
      <c r="GAT834" s="32"/>
      <c r="GAU834" s="32"/>
      <c r="GAV834" s="32"/>
      <c r="GAW834" s="32"/>
      <c r="GAX834" s="32"/>
      <c r="GAY834" s="32"/>
      <c r="GAZ834" s="32"/>
      <c r="GBA834" s="32"/>
      <c r="GBB834" s="32"/>
      <c r="GBC834" s="32"/>
      <c r="GBD834" s="32"/>
      <c r="GBE834" s="32"/>
      <c r="GBF834" s="32"/>
      <c r="GBG834" s="32"/>
      <c r="GBH834" s="32"/>
      <c r="GBI834" s="32"/>
      <c r="GBJ834" s="32"/>
      <c r="GBK834" s="32"/>
      <c r="GBL834" s="32"/>
      <c r="GBM834" s="32"/>
      <c r="GBN834" s="32"/>
      <c r="GBO834" s="32"/>
      <c r="GBP834" s="32"/>
      <c r="GBQ834" s="32"/>
      <c r="GBR834" s="32"/>
      <c r="GBS834" s="32"/>
      <c r="GBT834" s="32"/>
      <c r="GBU834" s="32"/>
      <c r="GBV834" s="32"/>
      <c r="GBW834" s="32"/>
      <c r="GBX834" s="32"/>
      <c r="GBY834" s="32"/>
      <c r="GBZ834" s="32"/>
      <c r="GCA834" s="32"/>
      <c r="GCB834" s="32"/>
      <c r="GCC834" s="32"/>
      <c r="GCD834" s="32"/>
      <c r="GCE834" s="32"/>
      <c r="GCF834" s="32"/>
      <c r="GCG834" s="32"/>
      <c r="GCH834" s="32"/>
      <c r="GCI834" s="32"/>
      <c r="GCJ834" s="32"/>
      <c r="GCK834" s="32"/>
      <c r="GCL834" s="32"/>
      <c r="GCM834" s="32"/>
      <c r="GCN834" s="32"/>
      <c r="GCO834" s="32"/>
      <c r="GCP834" s="32"/>
      <c r="GCQ834" s="32"/>
      <c r="GCR834" s="32"/>
      <c r="GCS834" s="32"/>
      <c r="GCT834" s="32"/>
      <c r="GCU834" s="32"/>
      <c r="GCV834" s="32"/>
      <c r="GCW834" s="32"/>
      <c r="GCX834" s="32"/>
      <c r="GCY834" s="32"/>
      <c r="GCZ834" s="32"/>
      <c r="GDA834" s="32"/>
      <c r="GDB834" s="32"/>
      <c r="GDC834" s="32"/>
      <c r="GDD834" s="32"/>
      <c r="GDE834" s="32"/>
      <c r="GDF834" s="32"/>
      <c r="GDG834" s="32"/>
      <c r="GDH834" s="32"/>
      <c r="GDI834" s="32"/>
      <c r="GDJ834" s="32"/>
      <c r="GDK834" s="32"/>
      <c r="GDL834" s="32"/>
      <c r="GDM834" s="32"/>
      <c r="GDN834" s="32"/>
      <c r="GDO834" s="32"/>
      <c r="GDP834" s="32"/>
      <c r="GDQ834" s="32"/>
      <c r="GDR834" s="32"/>
      <c r="GDS834" s="32"/>
      <c r="GDT834" s="32"/>
      <c r="GDU834" s="32"/>
      <c r="GDV834" s="32"/>
      <c r="GDW834" s="32"/>
      <c r="GDX834" s="32"/>
      <c r="GDY834" s="32"/>
      <c r="GDZ834" s="32"/>
      <c r="GEA834" s="32"/>
      <c r="GEB834" s="32"/>
      <c r="GEC834" s="32"/>
      <c r="GED834" s="32"/>
      <c r="GEE834" s="32"/>
      <c r="GEF834" s="32"/>
      <c r="GEG834" s="32"/>
      <c r="GEH834" s="32"/>
      <c r="GEI834" s="32"/>
      <c r="GEJ834" s="32"/>
      <c r="GEK834" s="32"/>
      <c r="GEL834" s="32"/>
      <c r="GEM834" s="32"/>
      <c r="GEN834" s="32"/>
      <c r="GEO834" s="32"/>
      <c r="GEP834" s="32"/>
      <c r="GEQ834" s="32"/>
      <c r="GER834" s="32"/>
      <c r="GES834" s="32"/>
      <c r="GET834" s="32"/>
      <c r="GEU834" s="32"/>
      <c r="GEV834" s="32"/>
      <c r="GEW834" s="32"/>
      <c r="GEX834" s="32"/>
      <c r="GEY834" s="32"/>
      <c r="GEZ834" s="32"/>
      <c r="GFA834" s="32"/>
      <c r="GFB834" s="32"/>
      <c r="GFC834" s="32"/>
      <c r="GFD834" s="32"/>
      <c r="GFE834" s="32"/>
      <c r="GFF834" s="32"/>
      <c r="GFG834" s="32"/>
      <c r="GFH834" s="32"/>
      <c r="GFI834" s="32"/>
      <c r="GFJ834" s="32"/>
      <c r="GFK834" s="32"/>
      <c r="GFL834" s="32"/>
      <c r="GFM834" s="32"/>
      <c r="GFN834" s="32"/>
      <c r="GFO834" s="32"/>
      <c r="GFP834" s="32"/>
      <c r="GFQ834" s="32"/>
      <c r="GFR834" s="32"/>
      <c r="GFS834" s="32"/>
      <c r="GFT834" s="32"/>
      <c r="GFU834" s="32"/>
      <c r="GFV834" s="32"/>
      <c r="GFW834" s="32"/>
      <c r="GFX834" s="32"/>
      <c r="GFY834" s="32"/>
      <c r="GFZ834" s="32"/>
      <c r="GGA834" s="32"/>
      <c r="GGB834" s="32"/>
      <c r="GGC834" s="32"/>
      <c r="GGD834" s="32"/>
      <c r="GGE834" s="32"/>
      <c r="GGF834" s="32"/>
      <c r="GGG834" s="32"/>
      <c r="GGH834" s="32"/>
      <c r="GGI834" s="32"/>
      <c r="GGJ834" s="32"/>
      <c r="GGK834" s="32"/>
      <c r="GGL834" s="32"/>
      <c r="GGM834" s="32"/>
      <c r="GGN834" s="32"/>
      <c r="GGO834" s="32"/>
      <c r="GGP834" s="32"/>
      <c r="GGQ834" s="32"/>
      <c r="GGR834" s="32"/>
      <c r="GGS834" s="32"/>
      <c r="GGT834" s="32"/>
      <c r="GGU834" s="32"/>
      <c r="GGV834" s="32"/>
      <c r="GGW834" s="32"/>
      <c r="GGX834" s="32"/>
      <c r="GGY834" s="32"/>
      <c r="GGZ834" s="32"/>
      <c r="GHA834" s="32"/>
      <c r="GHB834" s="32"/>
      <c r="GHC834" s="32"/>
      <c r="GHD834" s="32"/>
      <c r="GHE834" s="32"/>
      <c r="GHF834" s="32"/>
      <c r="GHG834" s="32"/>
      <c r="GHH834" s="32"/>
      <c r="GHI834" s="32"/>
      <c r="GHJ834" s="32"/>
      <c r="GHK834" s="32"/>
      <c r="GHL834" s="32"/>
      <c r="GHM834" s="32"/>
      <c r="GHN834" s="32"/>
      <c r="GHO834" s="32"/>
      <c r="GHP834" s="32"/>
      <c r="GHQ834" s="32"/>
      <c r="GHR834" s="32"/>
      <c r="GHS834" s="32"/>
      <c r="GHT834" s="32"/>
      <c r="GHU834" s="32"/>
      <c r="GHV834" s="32"/>
      <c r="GHW834" s="32"/>
      <c r="GHX834" s="32"/>
      <c r="GHY834" s="32"/>
      <c r="GHZ834" s="32"/>
      <c r="GIA834" s="32"/>
      <c r="GIB834" s="32"/>
      <c r="GIC834" s="32"/>
      <c r="GID834" s="32"/>
      <c r="GIE834" s="32"/>
      <c r="GIF834" s="32"/>
      <c r="GIG834" s="32"/>
      <c r="GIH834" s="32"/>
      <c r="GII834" s="32"/>
      <c r="GIJ834" s="32"/>
      <c r="GIK834" s="32"/>
      <c r="GIL834" s="32"/>
      <c r="GIM834" s="32"/>
      <c r="GIN834" s="32"/>
      <c r="GIO834" s="32"/>
      <c r="GIP834" s="32"/>
      <c r="GIQ834" s="32"/>
      <c r="GIR834" s="32"/>
      <c r="GIS834" s="32"/>
      <c r="GIT834" s="32"/>
      <c r="GIU834" s="32"/>
      <c r="GIV834" s="32"/>
      <c r="GIW834" s="32"/>
      <c r="GIX834" s="32"/>
      <c r="GIY834" s="32"/>
      <c r="GIZ834" s="32"/>
      <c r="GJA834" s="32"/>
      <c r="GJB834" s="32"/>
      <c r="GJC834" s="32"/>
      <c r="GJD834" s="32"/>
      <c r="GJE834" s="32"/>
      <c r="GJF834" s="32"/>
      <c r="GJG834" s="32"/>
      <c r="GJH834" s="32"/>
      <c r="GJI834" s="32"/>
      <c r="GJJ834" s="32"/>
      <c r="GJK834" s="32"/>
      <c r="GJL834" s="32"/>
      <c r="GJM834" s="32"/>
      <c r="GJN834" s="32"/>
      <c r="GJO834" s="32"/>
      <c r="GJP834" s="32"/>
      <c r="GJQ834" s="32"/>
      <c r="GJR834" s="32"/>
      <c r="GJS834" s="32"/>
      <c r="GJT834" s="32"/>
      <c r="GJU834" s="32"/>
      <c r="GJV834" s="32"/>
      <c r="GJW834" s="32"/>
      <c r="GJX834" s="32"/>
      <c r="GJY834" s="32"/>
      <c r="GJZ834" s="32"/>
      <c r="GKA834" s="32"/>
      <c r="GKB834" s="32"/>
      <c r="GKC834" s="32"/>
      <c r="GKD834" s="32"/>
      <c r="GKE834" s="32"/>
      <c r="GKF834" s="32"/>
      <c r="GKG834" s="32"/>
      <c r="GKH834" s="32"/>
      <c r="GKI834" s="32"/>
      <c r="GKJ834" s="32"/>
      <c r="GKK834" s="32"/>
      <c r="GKL834" s="32"/>
      <c r="GKM834" s="32"/>
      <c r="GKN834" s="32"/>
      <c r="GKO834" s="32"/>
      <c r="GKP834" s="32"/>
      <c r="GKQ834" s="32"/>
      <c r="GKR834" s="32"/>
      <c r="GKS834" s="32"/>
      <c r="GKT834" s="32"/>
      <c r="GKU834" s="32"/>
      <c r="GKV834" s="32"/>
      <c r="GKW834" s="32"/>
      <c r="GKX834" s="32"/>
      <c r="GKY834" s="32"/>
      <c r="GKZ834" s="32"/>
      <c r="GLA834" s="32"/>
      <c r="GLB834" s="32"/>
      <c r="GLC834" s="32"/>
      <c r="GLD834" s="32"/>
      <c r="GLE834" s="32"/>
      <c r="GLF834" s="32"/>
      <c r="GLG834" s="32"/>
      <c r="GLH834" s="32"/>
      <c r="GLI834" s="32"/>
      <c r="GLJ834" s="32"/>
      <c r="GLK834" s="32"/>
      <c r="GLL834" s="32"/>
      <c r="GLM834" s="32"/>
      <c r="GLN834" s="32"/>
      <c r="GLO834" s="32"/>
      <c r="GLP834" s="32"/>
      <c r="GLQ834" s="32"/>
      <c r="GLR834" s="32"/>
      <c r="GLS834" s="32"/>
      <c r="GLT834" s="32"/>
      <c r="GLU834" s="32"/>
      <c r="GLV834" s="32"/>
      <c r="GLW834" s="32"/>
      <c r="GLX834" s="32"/>
      <c r="GLY834" s="32"/>
      <c r="GLZ834" s="32"/>
      <c r="GMA834" s="32"/>
      <c r="GMB834" s="32"/>
      <c r="GMC834" s="32"/>
      <c r="GMD834" s="32"/>
      <c r="GME834" s="32"/>
      <c r="GMF834" s="32"/>
      <c r="GMG834" s="32"/>
      <c r="GMH834" s="32"/>
      <c r="GMI834" s="32"/>
      <c r="GMJ834" s="32"/>
      <c r="GMK834" s="32"/>
      <c r="GML834" s="32"/>
      <c r="GMM834" s="32"/>
      <c r="GMN834" s="32"/>
      <c r="GMO834" s="32"/>
      <c r="GMP834" s="32"/>
      <c r="GMQ834" s="32"/>
      <c r="GMR834" s="32"/>
      <c r="GMS834" s="32"/>
      <c r="GMT834" s="32"/>
      <c r="GMU834" s="32"/>
      <c r="GMV834" s="32"/>
      <c r="GMW834" s="32"/>
      <c r="GMX834" s="32"/>
      <c r="GMY834" s="32"/>
      <c r="GMZ834" s="32"/>
      <c r="GNA834" s="32"/>
      <c r="GNB834" s="32"/>
      <c r="GNC834" s="32"/>
      <c r="GND834" s="32"/>
      <c r="GNE834" s="32"/>
      <c r="GNF834" s="32"/>
      <c r="GNG834" s="32"/>
      <c r="GNH834" s="32"/>
      <c r="GNI834" s="32"/>
      <c r="GNJ834" s="32"/>
      <c r="GNK834" s="32"/>
      <c r="GNL834" s="32"/>
      <c r="GNM834" s="32"/>
      <c r="GNN834" s="32"/>
      <c r="GNO834" s="32"/>
      <c r="GNP834" s="32"/>
      <c r="GNQ834" s="32"/>
      <c r="GNR834" s="32"/>
      <c r="GNS834" s="32"/>
      <c r="GNT834" s="32"/>
      <c r="GNU834" s="32"/>
      <c r="GNV834" s="32"/>
      <c r="GNW834" s="32"/>
      <c r="GNX834" s="32"/>
      <c r="GNY834" s="32"/>
      <c r="GNZ834" s="32"/>
      <c r="GOA834" s="32"/>
      <c r="GOB834" s="32"/>
      <c r="GOC834" s="32"/>
      <c r="GOD834" s="32"/>
      <c r="GOE834" s="32"/>
      <c r="GOF834" s="32"/>
      <c r="GOG834" s="32"/>
      <c r="GOH834" s="32"/>
      <c r="GOI834" s="32"/>
      <c r="GOJ834" s="32"/>
      <c r="GOK834" s="32"/>
      <c r="GOL834" s="32"/>
      <c r="GOM834" s="32"/>
      <c r="GON834" s="32"/>
      <c r="GOO834" s="32"/>
      <c r="GOP834" s="32"/>
      <c r="GOQ834" s="32"/>
      <c r="GOR834" s="32"/>
      <c r="GOS834" s="32"/>
      <c r="GOT834" s="32"/>
      <c r="GOU834" s="32"/>
      <c r="GOV834" s="32"/>
      <c r="GOW834" s="32"/>
      <c r="GOX834" s="32"/>
      <c r="GOY834" s="32"/>
      <c r="GOZ834" s="32"/>
      <c r="GPA834" s="32"/>
      <c r="GPB834" s="32"/>
      <c r="GPC834" s="32"/>
      <c r="GPD834" s="32"/>
      <c r="GPE834" s="32"/>
      <c r="GPF834" s="32"/>
      <c r="GPG834" s="32"/>
      <c r="GPH834" s="32"/>
      <c r="GPI834" s="32"/>
      <c r="GPJ834" s="32"/>
      <c r="GPK834" s="32"/>
      <c r="GPL834" s="32"/>
      <c r="GPM834" s="32"/>
      <c r="GPN834" s="32"/>
      <c r="GPO834" s="32"/>
      <c r="GPP834" s="32"/>
      <c r="GPQ834" s="32"/>
      <c r="GPR834" s="32"/>
      <c r="GPS834" s="32"/>
      <c r="GPT834" s="32"/>
      <c r="GPU834" s="32"/>
      <c r="GPV834" s="32"/>
      <c r="GPW834" s="32"/>
      <c r="GPX834" s="32"/>
      <c r="GPY834" s="32"/>
      <c r="GPZ834" s="32"/>
      <c r="GQA834" s="32"/>
      <c r="GQB834" s="32"/>
      <c r="GQC834" s="32"/>
      <c r="GQD834" s="32"/>
      <c r="GQE834" s="32"/>
      <c r="GQF834" s="32"/>
      <c r="GQG834" s="32"/>
      <c r="GQH834" s="32"/>
      <c r="GQI834" s="32"/>
      <c r="GQJ834" s="32"/>
      <c r="GQK834" s="32"/>
      <c r="GQL834" s="32"/>
      <c r="GQM834" s="32"/>
      <c r="GQN834" s="32"/>
      <c r="GQO834" s="32"/>
      <c r="GQP834" s="32"/>
      <c r="GQQ834" s="32"/>
      <c r="GQR834" s="32"/>
      <c r="GQS834" s="32"/>
      <c r="GQT834" s="32"/>
      <c r="GQU834" s="32"/>
      <c r="GQV834" s="32"/>
      <c r="GQW834" s="32"/>
      <c r="GQX834" s="32"/>
      <c r="GQY834" s="32"/>
      <c r="GQZ834" s="32"/>
      <c r="GRA834" s="32"/>
      <c r="GRB834" s="32"/>
      <c r="GRC834" s="32"/>
      <c r="GRD834" s="32"/>
      <c r="GRE834" s="32"/>
      <c r="GRF834" s="32"/>
      <c r="GRG834" s="32"/>
      <c r="GRH834" s="32"/>
      <c r="GRI834" s="32"/>
      <c r="GRJ834" s="32"/>
      <c r="GRK834" s="32"/>
      <c r="GRL834" s="32"/>
      <c r="GRM834" s="32"/>
      <c r="GRN834" s="32"/>
      <c r="GRO834" s="32"/>
      <c r="GRP834" s="32"/>
      <c r="GRQ834" s="32"/>
      <c r="GRR834" s="32"/>
      <c r="GRS834" s="32"/>
      <c r="GRT834" s="32"/>
      <c r="GRU834" s="32"/>
      <c r="GRV834" s="32"/>
      <c r="GRW834" s="32"/>
      <c r="GRX834" s="32"/>
      <c r="GRY834" s="32"/>
      <c r="GRZ834" s="32"/>
      <c r="GSA834" s="32"/>
      <c r="GSB834" s="32"/>
      <c r="GSC834" s="32"/>
      <c r="GSD834" s="32"/>
      <c r="GSE834" s="32"/>
      <c r="GSF834" s="32"/>
      <c r="GSG834" s="32"/>
      <c r="GSH834" s="32"/>
      <c r="GSI834" s="32"/>
      <c r="GSJ834" s="32"/>
      <c r="GSK834" s="32"/>
      <c r="GSL834" s="32"/>
      <c r="GSM834" s="32"/>
      <c r="GSN834" s="32"/>
      <c r="GSO834" s="32"/>
      <c r="GSP834" s="32"/>
      <c r="GSQ834" s="32"/>
      <c r="GSR834" s="32"/>
      <c r="GSS834" s="32"/>
      <c r="GST834" s="32"/>
      <c r="GSU834" s="32"/>
      <c r="GSV834" s="32"/>
      <c r="GSW834" s="32"/>
      <c r="GSX834" s="32"/>
      <c r="GSY834" s="32"/>
      <c r="GSZ834" s="32"/>
      <c r="GTA834" s="32"/>
      <c r="GTB834" s="32"/>
      <c r="GTC834" s="32"/>
      <c r="GTD834" s="32"/>
      <c r="GTE834" s="32"/>
      <c r="GTF834" s="32"/>
      <c r="GTG834" s="32"/>
      <c r="GTH834" s="32"/>
      <c r="GTI834" s="32"/>
      <c r="GTJ834" s="32"/>
      <c r="GTK834" s="32"/>
      <c r="GTL834" s="32"/>
      <c r="GTM834" s="32"/>
      <c r="GTN834" s="32"/>
      <c r="GTO834" s="32"/>
      <c r="GTP834" s="32"/>
      <c r="GTQ834" s="32"/>
      <c r="GTR834" s="32"/>
      <c r="GTS834" s="32"/>
      <c r="GTT834" s="32"/>
      <c r="GTU834" s="32"/>
      <c r="GTV834" s="32"/>
      <c r="GTW834" s="32"/>
      <c r="GTX834" s="32"/>
      <c r="GTY834" s="32"/>
      <c r="GTZ834" s="32"/>
      <c r="GUA834" s="32"/>
      <c r="GUB834" s="32"/>
      <c r="GUC834" s="32"/>
      <c r="GUD834" s="32"/>
      <c r="GUE834" s="32"/>
      <c r="GUF834" s="32"/>
      <c r="GUG834" s="32"/>
      <c r="GUH834" s="32"/>
      <c r="GUI834" s="32"/>
      <c r="GUJ834" s="32"/>
      <c r="GUK834" s="32"/>
      <c r="GUL834" s="32"/>
      <c r="GUM834" s="32"/>
      <c r="GUN834" s="32"/>
      <c r="GUO834" s="32"/>
      <c r="GUP834" s="32"/>
      <c r="GUQ834" s="32"/>
      <c r="GUR834" s="32"/>
      <c r="GUS834" s="32"/>
      <c r="GUT834" s="32"/>
      <c r="GUU834" s="32"/>
      <c r="GUV834" s="32"/>
      <c r="GUW834" s="32"/>
      <c r="GUX834" s="32"/>
      <c r="GUY834" s="32"/>
      <c r="GUZ834" s="32"/>
      <c r="GVA834" s="32"/>
      <c r="GVB834" s="32"/>
      <c r="GVC834" s="32"/>
      <c r="GVD834" s="32"/>
      <c r="GVE834" s="32"/>
      <c r="GVF834" s="32"/>
      <c r="GVG834" s="32"/>
      <c r="GVH834" s="32"/>
      <c r="GVI834" s="32"/>
      <c r="GVJ834" s="32"/>
      <c r="GVK834" s="32"/>
      <c r="GVL834" s="32"/>
      <c r="GVM834" s="32"/>
      <c r="GVN834" s="32"/>
      <c r="GVO834" s="32"/>
      <c r="GVP834" s="32"/>
      <c r="GVQ834" s="32"/>
      <c r="GVR834" s="32"/>
      <c r="GVS834" s="32"/>
      <c r="GVT834" s="32"/>
      <c r="GVU834" s="32"/>
      <c r="GVV834" s="32"/>
      <c r="GVW834" s="32"/>
      <c r="GVX834" s="32"/>
      <c r="GVY834" s="32"/>
      <c r="GVZ834" s="32"/>
      <c r="GWA834" s="32"/>
      <c r="GWB834" s="32"/>
      <c r="GWC834" s="32"/>
      <c r="GWD834" s="32"/>
      <c r="GWE834" s="32"/>
      <c r="GWF834" s="32"/>
      <c r="GWG834" s="32"/>
      <c r="GWH834" s="32"/>
      <c r="GWI834" s="32"/>
      <c r="GWJ834" s="32"/>
      <c r="GWK834" s="32"/>
      <c r="GWL834" s="32"/>
      <c r="GWM834" s="32"/>
      <c r="GWN834" s="32"/>
      <c r="GWO834" s="32"/>
      <c r="GWP834" s="32"/>
      <c r="GWQ834" s="32"/>
      <c r="GWR834" s="32"/>
      <c r="GWS834" s="32"/>
      <c r="GWT834" s="32"/>
      <c r="GWU834" s="32"/>
      <c r="GWV834" s="32"/>
      <c r="GWW834" s="32"/>
      <c r="GWX834" s="32"/>
      <c r="GWY834" s="32"/>
      <c r="GWZ834" s="32"/>
      <c r="GXA834" s="32"/>
      <c r="GXB834" s="32"/>
      <c r="GXC834" s="32"/>
      <c r="GXD834" s="32"/>
      <c r="GXE834" s="32"/>
      <c r="GXF834" s="32"/>
      <c r="GXG834" s="32"/>
      <c r="GXH834" s="32"/>
      <c r="GXI834" s="32"/>
      <c r="GXJ834" s="32"/>
      <c r="GXK834" s="32"/>
      <c r="GXL834" s="32"/>
      <c r="GXM834" s="32"/>
      <c r="GXN834" s="32"/>
      <c r="GXO834" s="32"/>
      <c r="GXP834" s="32"/>
      <c r="GXQ834" s="32"/>
      <c r="GXR834" s="32"/>
      <c r="GXS834" s="32"/>
      <c r="GXT834" s="32"/>
      <c r="GXU834" s="32"/>
      <c r="GXV834" s="32"/>
      <c r="GXW834" s="32"/>
      <c r="GXX834" s="32"/>
      <c r="GXY834" s="32"/>
      <c r="GXZ834" s="32"/>
      <c r="GYA834" s="32"/>
      <c r="GYB834" s="32"/>
      <c r="GYC834" s="32"/>
      <c r="GYD834" s="32"/>
      <c r="GYE834" s="32"/>
      <c r="GYF834" s="32"/>
      <c r="GYG834" s="32"/>
      <c r="GYH834" s="32"/>
      <c r="GYI834" s="32"/>
      <c r="GYJ834" s="32"/>
      <c r="GYK834" s="32"/>
      <c r="GYL834" s="32"/>
      <c r="GYM834" s="32"/>
      <c r="GYN834" s="32"/>
      <c r="GYO834" s="32"/>
      <c r="GYP834" s="32"/>
      <c r="GYQ834" s="32"/>
      <c r="GYR834" s="32"/>
      <c r="GYS834" s="32"/>
      <c r="GYT834" s="32"/>
      <c r="GYU834" s="32"/>
      <c r="GYV834" s="32"/>
      <c r="GYW834" s="32"/>
      <c r="GYX834" s="32"/>
      <c r="GYY834" s="32"/>
      <c r="GYZ834" s="32"/>
      <c r="GZA834" s="32"/>
      <c r="GZB834" s="32"/>
      <c r="GZC834" s="32"/>
      <c r="GZD834" s="32"/>
      <c r="GZE834" s="32"/>
      <c r="GZF834" s="32"/>
      <c r="GZG834" s="32"/>
      <c r="GZH834" s="32"/>
      <c r="GZI834" s="32"/>
      <c r="GZJ834" s="32"/>
      <c r="GZK834" s="32"/>
      <c r="GZL834" s="32"/>
      <c r="GZM834" s="32"/>
      <c r="GZN834" s="32"/>
      <c r="GZO834" s="32"/>
      <c r="GZP834" s="32"/>
      <c r="GZQ834" s="32"/>
      <c r="GZR834" s="32"/>
      <c r="GZS834" s="32"/>
      <c r="GZT834" s="32"/>
      <c r="GZU834" s="32"/>
      <c r="GZV834" s="32"/>
      <c r="GZW834" s="32"/>
      <c r="GZX834" s="32"/>
      <c r="GZY834" s="32"/>
      <c r="GZZ834" s="32"/>
      <c r="HAA834" s="32"/>
      <c r="HAB834" s="32"/>
      <c r="HAC834" s="32"/>
      <c r="HAD834" s="32"/>
      <c r="HAE834" s="32"/>
      <c r="HAF834" s="32"/>
      <c r="HAG834" s="32"/>
      <c r="HAH834" s="32"/>
      <c r="HAI834" s="32"/>
      <c r="HAJ834" s="32"/>
      <c r="HAK834" s="32"/>
      <c r="HAL834" s="32"/>
      <c r="HAM834" s="32"/>
      <c r="HAN834" s="32"/>
      <c r="HAO834" s="32"/>
      <c r="HAP834" s="32"/>
      <c r="HAQ834" s="32"/>
      <c r="HAR834" s="32"/>
      <c r="HAS834" s="32"/>
      <c r="HAT834" s="32"/>
      <c r="HAU834" s="32"/>
      <c r="HAV834" s="32"/>
      <c r="HAW834" s="32"/>
      <c r="HAX834" s="32"/>
      <c r="HAY834" s="32"/>
      <c r="HAZ834" s="32"/>
      <c r="HBA834" s="32"/>
      <c r="HBB834" s="32"/>
      <c r="HBC834" s="32"/>
      <c r="HBD834" s="32"/>
      <c r="HBE834" s="32"/>
      <c r="HBF834" s="32"/>
      <c r="HBG834" s="32"/>
      <c r="HBH834" s="32"/>
      <c r="HBI834" s="32"/>
      <c r="HBJ834" s="32"/>
      <c r="HBK834" s="32"/>
      <c r="HBL834" s="32"/>
      <c r="HBM834" s="32"/>
      <c r="HBN834" s="32"/>
      <c r="HBO834" s="32"/>
      <c r="HBP834" s="32"/>
      <c r="HBQ834" s="32"/>
      <c r="HBR834" s="32"/>
      <c r="HBS834" s="32"/>
      <c r="HBT834" s="32"/>
      <c r="HBU834" s="32"/>
      <c r="HBV834" s="32"/>
      <c r="HBW834" s="32"/>
      <c r="HBX834" s="32"/>
      <c r="HBY834" s="32"/>
      <c r="HBZ834" s="32"/>
      <c r="HCA834" s="32"/>
      <c r="HCB834" s="32"/>
      <c r="HCC834" s="32"/>
      <c r="HCD834" s="32"/>
      <c r="HCE834" s="32"/>
      <c r="HCF834" s="32"/>
      <c r="HCG834" s="32"/>
      <c r="HCH834" s="32"/>
      <c r="HCI834" s="32"/>
      <c r="HCJ834" s="32"/>
      <c r="HCK834" s="32"/>
      <c r="HCL834" s="32"/>
      <c r="HCM834" s="32"/>
      <c r="HCN834" s="32"/>
      <c r="HCO834" s="32"/>
      <c r="HCP834" s="32"/>
      <c r="HCQ834" s="32"/>
      <c r="HCR834" s="32"/>
      <c r="HCS834" s="32"/>
      <c r="HCT834" s="32"/>
      <c r="HCU834" s="32"/>
      <c r="HCV834" s="32"/>
      <c r="HCW834" s="32"/>
      <c r="HCX834" s="32"/>
      <c r="HCY834" s="32"/>
      <c r="HCZ834" s="32"/>
      <c r="HDA834" s="32"/>
      <c r="HDB834" s="32"/>
      <c r="HDC834" s="32"/>
      <c r="HDD834" s="32"/>
      <c r="HDE834" s="32"/>
      <c r="HDF834" s="32"/>
      <c r="HDG834" s="32"/>
      <c r="HDH834" s="32"/>
      <c r="HDI834" s="32"/>
      <c r="HDJ834" s="32"/>
      <c r="HDK834" s="32"/>
      <c r="HDL834" s="32"/>
      <c r="HDM834" s="32"/>
      <c r="HDN834" s="32"/>
      <c r="HDO834" s="32"/>
      <c r="HDP834" s="32"/>
      <c r="HDQ834" s="32"/>
      <c r="HDR834" s="32"/>
      <c r="HDS834" s="32"/>
      <c r="HDT834" s="32"/>
      <c r="HDU834" s="32"/>
      <c r="HDV834" s="32"/>
      <c r="HDW834" s="32"/>
      <c r="HDX834" s="32"/>
      <c r="HDY834" s="32"/>
      <c r="HDZ834" s="32"/>
      <c r="HEA834" s="32"/>
      <c r="HEB834" s="32"/>
      <c r="HEC834" s="32"/>
      <c r="HED834" s="32"/>
      <c r="HEE834" s="32"/>
      <c r="HEF834" s="32"/>
      <c r="HEG834" s="32"/>
      <c r="HEH834" s="32"/>
      <c r="HEI834" s="32"/>
      <c r="HEJ834" s="32"/>
      <c r="HEK834" s="32"/>
      <c r="HEL834" s="32"/>
      <c r="HEM834" s="32"/>
      <c r="HEN834" s="32"/>
      <c r="HEO834" s="32"/>
      <c r="HEP834" s="32"/>
      <c r="HEQ834" s="32"/>
      <c r="HER834" s="32"/>
      <c r="HES834" s="32"/>
      <c r="HET834" s="32"/>
      <c r="HEU834" s="32"/>
      <c r="HEV834" s="32"/>
      <c r="HEW834" s="32"/>
      <c r="HEX834" s="32"/>
      <c r="HEY834" s="32"/>
      <c r="HEZ834" s="32"/>
      <c r="HFA834" s="32"/>
      <c r="HFB834" s="32"/>
      <c r="HFC834" s="32"/>
      <c r="HFD834" s="32"/>
      <c r="HFE834" s="32"/>
      <c r="HFF834" s="32"/>
      <c r="HFG834" s="32"/>
      <c r="HFH834" s="32"/>
      <c r="HFI834" s="32"/>
      <c r="HFJ834" s="32"/>
      <c r="HFK834" s="32"/>
      <c r="HFL834" s="32"/>
      <c r="HFM834" s="32"/>
      <c r="HFN834" s="32"/>
      <c r="HFO834" s="32"/>
      <c r="HFP834" s="32"/>
      <c r="HFQ834" s="32"/>
      <c r="HFR834" s="32"/>
      <c r="HFS834" s="32"/>
      <c r="HFT834" s="32"/>
      <c r="HFU834" s="32"/>
      <c r="HFV834" s="32"/>
      <c r="HFW834" s="32"/>
      <c r="HFX834" s="32"/>
      <c r="HFY834" s="32"/>
      <c r="HFZ834" s="32"/>
      <c r="HGA834" s="32"/>
      <c r="HGB834" s="32"/>
      <c r="HGC834" s="32"/>
      <c r="HGD834" s="32"/>
      <c r="HGE834" s="32"/>
      <c r="HGF834" s="32"/>
      <c r="HGG834" s="32"/>
      <c r="HGH834" s="32"/>
      <c r="HGI834" s="32"/>
      <c r="HGJ834" s="32"/>
      <c r="HGK834" s="32"/>
      <c r="HGL834" s="32"/>
      <c r="HGM834" s="32"/>
      <c r="HGN834" s="32"/>
      <c r="HGO834" s="32"/>
      <c r="HGP834" s="32"/>
      <c r="HGQ834" s="32"/>
      <c r="HGR834" s="32"/>
      <c r="HGS834" s="32"/>
      <c r="HGT834" s="32"/>
      <c r="HGU834" s="32"/>
      <c r="HGV834" s="32"/>
      <c r="HGW834" s="32"/>
      <c r="HGX834" s="32"/>
      <c r="HGY834" s="32"/>
      <c r="HGZ834" s="32"/>
      <c r="HHA834" s="32"/>
      <c r="HHB834" s="32"/>
      <c r="HHC834" s="32"/>
      <c r="HHD834" s="32"/>
      <c r="HHE834" s="32"/>
      <c r="HHF834" s="32"/>
      <c r="HHG834" s="32"/>
      <c r="HHH834" s="32"/>
      <c r="HHI834" s="32"/>
      <c r="HHJ834" s="32"/>
      <c r="HHK834" s="32"/>
      <c r="HHL834" s="32"/>
      <c r="HHM834" s="32"/>
      <c r="HHN834" s="32"/>
      <c r="HHO834" s="32"/>
      <c r="HHP834" s="32"/>
      <c r="HHQ834" s="32"/>
      <c r="HHR834" s="32"/>
      <c r="HHS834" s="32"/>
      <c r="HHT834" s="32"/>
      <c r="HHU834" s="32"/>
      <c r="HHV834" s="32"/>
      <c r="HHW834" s="32"/>
      <c r="HHX834" s="32"/>
      <c r="HHY834" s="32"/>
      <c r="HHZ834" s="32"/>
      <c r="HIA834" s="32"/>
      <c r="HIB834" s="32"/>
      <c r="HIC834" s="32"/>
      <c r="HID834" s="32"/>
      <c r="HIE834" s="32"/>
      <c r="HIF834" s="32"/>
      <c r="HIG834" s="32"/>
      <c r="HIH834" s="32"/>
      <c r="HII834" s="32"/>
      <c r="HIJ834" s="32"/>
      <c r="HIK834" s="32"/>
      <c r="HIL834" s="32"/>
      <c r="HIM834" s="32"/>
      <c r="HIN834" s="32"/>
      <c r="HIO834" s="32"/>
      <c r="HIP834" s="32"/>
      <c r="HIQ834" s="32"/>
      <c r="HIR834" s="32"/>
      <c r="HIS834" s="32"/>
      <c r="HIT834" s="32"/>
      <c r="HIU834" s="32"/>
      <c r="HIV834" s="32"/>
      <c r="HIW834" s="32"/>
      <c r="HIX834" s="32"/>
      <c r="HIY834" s="32"/>
      <c r="HIZ834" s="32"/>
      <c r="HJA834" s="32"/>
      <c r="HJB834" s="32"/>
      <c r="HJC834" s="32"/>
      <c r="HJD834" s="32"/>
      <c r="HJE834" s="32"/>
      <c r="HJF834" s="32"/>
      <c r="HJG834" s="32"/>
      <c r="HJH834" s="32"/>
      <c r="HJI834" s="32"/>
      <c r="HJJ834" s="32"/>
      <c r="HJK834" s="32"/>
      <c r="HJL834" s="32"/>
      <c r="HJM834" s="32"/>
      <c r="HJN834" s="32"/>
      <c r="HJO834" s="32"/>
      <c r="HJP834" s="32"/>
      <c r="HJQ834" s="32"/>
      <c r="HJR834" s="32"/>
      <c r="HJS834" s="32"/>
      <c r="HJT834" s="32"/>
      <c r="HJU834" s="32"/>
      <c r="HJV834" s="32"/>
      <c r="HJW834" s="32"/>
      <c r="HJX834" s="32"/>
      <c r="HJY834" s="32"/>
      <c r="HJZ834" s="32"/>
      <c r="HKA834" s="32"/>
      <c r="HKB834" s="32"/>
      <c r="HKC834" s="32"/>
      <c r="HKD834" s="32"/>
      <c r="HKE834" s="32"/>
      <c r="HKF834" s="32"/>
      <c r="HKG834" s="32"/>
      <c r="HKH834" s="32"/>
      <c r="HKI834" s="32"/>
      <c r="HKJ834" s="32"/>
      <c r="HKK834" s="32"/>
      <c r="HKL834" s="32"/>
      <c r="HKM834" s="32"/>
      <c r="HKN834" s="32"/>
      <c r="HKO834" s="32"/>
      <c r="HKP834" s="32"/>
      <c r="HKQ834" s="32"/>
      <c r="HKR834" s="32"/>
      <c r="HKS834" s="32"/>
      <c r="HKT834" s="32"/>
      <c r="HKU834" s="32"/>
      <c r="HKV834" s="32"/>
      <c r="HKW834" s="32"/>
      <c r="HKX834" s="32"/>
      <c r="HKY834" s="32"/>
      <c r="HKZ834" s="32"/>
      <c r="HLA834" s="32"/>
      <c r="HLB834" s="32"/>
      <c r="HLC834" s="32"/>
      <c r="HLD834" s="32"/>
      <c r="HLE834" s="32"/>
      <c r="HLF834" s="32"/>
      <c r="HLG834" s="32"/>
      <c r="HLH834" s="32"/>
      <c r="HLI834" s="32"/>
      <c r="HLJ834" s="32"/>
      <c r="HLK834" s="32"/>
      <c r="HLL834" s="32"/>
      <c r="HLM834" s="32"/>
      <c r="HLN834" s="32"/>
      <c r="HLO834" s="32"/>
      <c r="HLP834" s="32"/>
      <c r="HLQ834" s="32"/>
      <c r="HLR834" s="32"/>
      <c r="HLS834" s="32"/>
      <c r="HLT834" s="32"/>
      <c r="HLU834" s="32"/>
      <c r="HLV834" s="32"/>
      <c r="HLW834" s="32"/>
      <c r="HLX834" s="32"/>
      <c r="HLY834" s="32"/>
      <c r="HLZ834" s="32"/>
      <c r="HMA834" s="32"/>
      <c r="HMB834" s="32"/>
      <c r="HMC834" s="32"/>
      <c r="HMD834" s="32"/>
      <c r="HME834" s="32"/>
      <c r="HMF834" s="32"/>
      <c r="HMG834" s="32"/>
      <c r="HMH834" s="32"/>
      <c r="HMI834" s="32"/>
      <c r="HMJ834" s="32"/>
      <c r="HMK834" s="32"/>
      <c r="HML834" s="32"/>
      <c r="HMM834" s="32"/>
      <c r="HMN834" s="32"/>
      <c r="HMO834" s="32"/>
      <c r="HMP834" s="32"/>
      <c r="HMQ834" s="32"/>
      <c r="HMR834" s="32"/>
      <c r="HMS834" s="32"/>
      <c r="HMT834" s="32"/>
      <c r="HMU834" s="32"/>
      <c r="HMV834" s="32"/>
      <c r="HMW834" s="32"/>
      <c r="HMX834" s="32"/>
      <c r="HMY834" s="32"/>
      <c r="HMZ834" s="32"/>
      <c r="HNA834" s="32"/>
      <c r="HNB834" s="32"/>
      <c r="HNC834" s="32"/>
      <c r="HND834" s="32"/>
      <c r="HNE834" s="32"/>
      <c r="HNF834" s="32"/>
      <c r="HNG834" s="32"/>
      <c r="HNH834" s="32"/>
      <c r="HNI834" s="32"/>
      <c r="HNJ834" s="32"/>
      <c r="HNK834" s="32"/>
      <c r="HNL834" s="32"/>
      <c r="HNM834" s="32"/>
      <c r="HNN834" s="32"/>
      <c r="HNO834" s="32"/>
      <c r="HNP834" s="32"/>
      <c r="HNQ834" s="32"/>
      <c r="HNR834" s="32"/>
      <c r="HNS834" s="32"/>
      <c r="HNT834" s="32"/>
      <c r="HNU834" s="32"/>
      <c r="HNV834" s="32"/>
      <c r="HNW834" s="32"/>
      <c r="HNX834" s="32"/>
      <c r="HNY834" s="32"/>
      <c r="HNZ834" s="32"/>
      <c r="HOA834" s="32"/>
      <c r="HOB834" s="32"/>
      <c r="HOC834" s="32"/>
      <c r="HOD834" s="32"/>
      <c r="HOE834" s="32"/>
      <c r="HOF834" s="32"/>
      <c r="HOG834" s="32"/>
      <c r="HOH834" s="32"/>
      <c r="HOI834" s="32"/>
      <c r="HOJ834" s="32"/>
      <c r="HOK834" s="32"/>
      <c r="HOL834" s="32"/>
      <c r="HOM834" s="32"/>
      <c r="HON834" s="32"/>
      <c r="HOO834" s="32"/>
      <c r="HOP834" s="32"/>
      <c r="HOQ834" s="32"/>
      <c r="HOR834" s="32"/>
      <c r="HOS834" s="32"/>
      <c r="HOT834" s="32"/>
      <c r="HOU834" s="32"/>
      <c r="HOV834" s="32"/>
      <c r="HOW834" s="32"/>
      <c r="HOX834" s="32"/>
      <c r="HOY834" s="32"/>
      <c r="HOZ834" s="32"/>
      <c r="HPA834" s="32"/>
      <c r="HPB834" s="32"/>
      <c r="HPC834" s="32"/>
      <c r="HPD834" s="32"/>
      <c r="HPE834" s="32"/>
      <c r="HPF834" s="32"/>
      <c r="HPG834" s="32"/>
      <c r="HPH834" s="32"/>
      <c r="HPI834" s="32"/>
      <c r="HPJ834" s="32"/>
      <c r="HPK834" s="32"/>
      <c r="HPL834" s="32"/>
      <c r="HPM834" s="32"/>
      <c r="HPN834" s="32"/>
      <c r="HPO834" s="32"/>
      <c r="HPP834" s="32"/>
      <c r="HPQ834" s="32"/>
      <c r="HPR834" s="32"/>
      <c r="HPS834" s="32"/>
      <c r="HPT834" s="32"/>
      <c r="HPU834" s="32"/>
      <c r="HPV834" s="32"/>
      <c r="HPW834" s="32"/>
      <c r="HPX834" s="32"/>
      <c r="HPY834" s="32"/>
      <c r="HPZ834" s="32"/>
      <c r="HQA834" s="32"/>
      <c r="HQB834" s="32"/>
      <c r="HQC834" s="32"/>
      <c r="HQD834" s="32"/>
      <c r="HQE834" s="32"/>
      <c r="HQF834" s="32"/>
      <c r="HQG834" s="32"/>
      <c r="HQH834" s="32"/>
      <c r="HQI834" s="32"/>
      <c r="HQJ834" s="32"/>
      <c r="HQK834" s="32"/>
      <c r="HQL834" s="32"/>
      <c r="HQM834" s="32"/>
      <c r="HQN834" s="32"/>
      <c r="HQO834" s="32"/>
      <c r="HQP834" s="32"/>
      <c r="HQQ834" s="32"/>
      <c r="HQR834" s="32"/>
      <c r="HQS834" s="32"/>
      <c r="HQT834" s="32"/>
      <c r="HQU834" s="32"/>
      <c r="HQV834" s="32"/>
      <c r="HQW834" s="32"/>
      <c r="HQX834" s="32"/>
      <c r="HQY834" s="32"/>
      <c r="HQZ834" s="32"/>
      <c r="HRA834" s="32"/>
      <c r="HRB834" s="32"/>
      <c r="HRC834" s="32"/>
      <c r="HRD834" s="32"/>
      <c r="HRE834" s="32"/>
      <c r="HRF834" s="32"/>
      <c r="HRG834" s="32"/>
      <c r="HRH834" s="32"/>
      <c r="HRI834" s="32"/>
      <c r="HRJ834" s="32"/>
      <c r="HRK834" s="32"/>
      <c r="HRL834" s="32"/>
      <c r="HRM834" s="32"/>
      <c r="HRN834" s="32"/>
      <c r="HRO834" s="32"/>
      <c r="HRP834" s="32"/>
      <c r="HRQ834" s="32"/>
      <c r="HRR834" s="32"/>
      <c r="HRS834" s="32"/>
      <c r="HRT834" s="32"/>
      <c r="HRU834" s="32"/>
      <c r="HRV834" s="32"/>
      <c r="HRW834" s="32"/>
      <c r="HRX834" s="32"/>
      <c r="HRY834" s="32"/>
      <c r="HRZ834" s="32"/>
      <c r="HSA834" s="32"/>
      <c r="HSB834" s="32"/>
      <c r="HSC834" s="32"/>
      <c r="HSD834" s="32"/>
      <c r="HSE834" s="32"/>
      <c r="HSF834" s="32"/>
      <c r="HSG834" s="32"/>
      <c r="HSH834" s="32"/>
      <c r="HSI834" s="32"/>
      <c r="HSJ834" s="32"/>
      <c r="HSK834" s="32"/>
      <c r="HSL834" s="32"/>
      <c r="HSM834" s="32"/>
      <c r="HSN834" s="32"/>
      <c r="HSO834" s="32"/>
      <c r="HSP834" s="32"/>
      <c r="HSQ834" s="32"/>
      <c r="HSR834" s="32"/>
      <c r="HSS834" s="32"/>
      <c r="HST834" s="32"/>
      <c r="HSU834" s="32"/>
      <c r="HSV834" s="32"/>
      <c r="HSW834" s="32"/>
      <c r="HSX834" s="32"/>
      <c r="HSY834" s="32"/>
      <c r="HSZ834" s="32"/>
      <c r="HTA834" s="32"/>
      <c r="HTB834" s="32"/>
      <c r="HTC834" s="32"/>
      <c r="HTD834" s="32"/>
      <c r="HTE834" s="32"/>
      <c r="HTF834" s="32"/>
      <c r="HTG834" s="32"/>
      <c r="HTH834" s="32"/>
      <c r="HTI834" s="32"/>
      <c r="HTJ834" s="32"/>
      <c r="HTK834" s="32"/>
      <c r="HTL834" s="32"/>
      <c r="HTM834" s="32"/>
      <c r="HTN834" s="32"/>
      <c r="HTO834" s="32"/>
      <c r="HTP834" s="32"/>
      <c r="HTQ834" s="32"/>
      <c r="HTR834" s="32"/>
      <c r="HTS834" s="32"/>
      <c r="HTT834" s="32"/>
      <c r="HTU834" s="32"/>
      <c r="HTV834" s="32"/>
      <c r="HTW834" s="32"/>
      <c r="HTX834" s="32"/>
      <c r="HTY834" s="32"/>
      <c r="HTZ834" s="32"/>
      <c r="HUA834" s="32"/>
      <c r="HUB834" s="32"/>
      <c r="HUC834" s="32"/>
      <c r="HUD834" s="32"/>
      <c r="HUE834" s="32"/>
      <c r="HUF834" s="32"/>
      <c r="HUG834" s="32"/>
      <c r="HUH834" s="32"/>
      <c r="HUI834" s="32"/>
      <c r="HUJ834" s="32"/>
      <c r="HUK834" s="32"/>
      <c r="HUL834" s="32"/>
      <c r="HUM834" s="32"/>
      <c r="HUN834" s="32"/>
      <c r="HUO834" s="32"/>
      <c r="HUP834" s="32"/>
      <c r="HUQ834" s="32"/>
      <c r="HUR834" s="32"/>
      <c r="HUS834" s="32"/>
      <c r="HUT834" s="32"/>
      <c r="HUU834" s="32"/>
      <c r="HUV834" s="32"/>
      <c r="HUW834" s="32"/>
      <c r="HUX834" s="32"/>
      <c r="HUY834" s="32"/>
      <c r="HUZ834" s="32"/>
      <c r="HVA834" s="32"/>
      <c r="HVB834" s="32"/>
      <c r="HVC834" s="32"/>
      <c r="HVD834" s="32"/>
      <c r="HVE834" s="32"/>
      <c r="HVF834" s="32"/>
      <c r="HVG834" s="32"/>
      <c r="HVH834" s="32"/>
      <c r="HVI834" s="32"/>
      <c r="HVJ834" s="32"/>
      <c r="HVK834" s="32"/>
      <c r="HVL834" s="32"/>
      <c r="HVM834" s="32"/>
      <c r="HVN834" s="32"/>
      <c r="HVO834" s="32"/>
      <c r="HVP834" s="32"/>
      <c r="HVQ834" s="32"/>
      <c r="HVR834" s="32"/>
      <c r="HVS834" s="32"/>
      <c r="HVT834" s="32"/>
      <c r="HVU834" s="32"/>
      <c r="HVV834" s="32"/>
      <c r="HVW834" s="32"/>
      <c r="HVX834" s="32"/>
      <c r="HVY834" s="32"/>
      <c r="HVZ834" s="32"/>
      <c r="HWA834" s="32"/>
      <c r="HWB834" s="32"/>
      <c r="HWC834" s="32"/>
      <c r="HWD834" s="32"/>
      <c r="HWE834" s="32"/>
      <c r="HWF834" s="32"/>
      <c r="HWG834" s="32"/>
      <c r="HWH834" s="32"/>
      <c r="HWI834" s="32"/>
      <c r="HWJ834" s="32"/>
      <c r="HWK834" s="32"/>
      <c r="HWL834" s="32"/>
      <c r="HWM834" s="32"/>
      <c r="HWN834" s="32"/>
      <c r="HWO834" s="32"/>
      <c r="HWP834" s="32"/>
      <c r="HWQ834" s="32"/>
      <c r="HWR834" s="32"/>
      <c r="HWS834" s="32"/>
      <c r="HWT834" s="32"/>
      <c r="HWU834" s="32"/>
      <c r="HWV834" s="32"/>
      <c r="HWW834" s="32"/>
      <c r="HWX834" s="32"/>
      <c r="HWY834" s="32"/>
      <c r="HWZ834" s="32"/>
      <c r="HXA834" s="32"/>
      <c r="HXB834" s="32"/>
      <c r="HXC834" s="32"/>
      <c r="HXD834" s="32"/>
      <c r="HXE834" s="32"/>
      <c r="HXF834" s="32"/>
      <c r="HXG834" s="32"/>
      <c r="HXH834" s="32"/>
      <c r="HXI834" s="32"/>
      <c r="HXJ834" s="32"/>
      <c r="HXK834" s="32"/>
      <c r="HXL834" s="32"/>
      <c r="HXM834" s="32"/>
      <c r="HXN834" s="32"/>
      <c r="HXO834" s="32"/>
      <c r="HXP834" s="32"/>
      <c r="HXQ834" s="32"/>
      <c r="HXR834" s="32"/>
      <c r="HXS834" s="32"/>
      <c r="HXT834" s="32"/>
      <c r="HXU834" s="32"/>
      <c r="HXV834" s="32"/>
      <c r="HXW834" s="32"/>
      <c r="HXX834" s="32"/>
      <c r="HXY834" s="32"/>
      <c r="HXZ834" s="32"/>
      <c r="HYA834" s="32"/>
      <c r="HYB834" s="32"/>
      <c r="HYC834" s="32"/>
      <c r="HYD834" s="32"/>
      <c r="HYE834" s="32"/>
      <c r="HYF834" s="32"/>
      <c r="HYG834" s="32"/>
      <c r="HYH834" s="32"/>
      <c r="HYI834" s="32"/>
      <c r="HYJ834" s="32"/>
      <c r="HYK834" s="32"/>
      <c r="HYL834" s="32"/>
      <c r="HYM834" s="32"/>
      <c r="HYN834" s="32"/>
      <c r="HYO834" s="32"/>
      <c r="HYP834" s="32"/>
      <c r="HYQ834" s="32"/>
      <c r="HYR834" s="32"/>
      <c r="HYS834" s="32"/>
      <c r="HYT834" s="32"/>
      <c r="HYU834" s="32"/>
      <c r="HYV834" s="32"/>
      <c r="HYW834" s="32"/>
      <c r="HYX834" s="32"/>
      <c r="HYY834" s="32"/>
      <c r="HYZ834" s="32"/>
      <c r="HZA834" s="32"/>
      <c r="HZB834" s="32"/>
      <c r="HZC834" s="32"/>
      <c r="HZD834" s="32"/>
      <c r="HZE834" s="32"/>
      <c r="HZF834" s="32"/>
      <c r="HZG834" s="32"/>
      <c r="HZH834" s="32"/>
      <c r="HZI834" s="32"/>
      <c r="HZJ834" s="32"/>
      <c r="HZK834" s="32"/>
      <c r="HZL834" s="32"/>
      <c r="HZM834" s="32"/>
      <c r="HZN834" s="32"/>
      <c r="HZO834" s="32"/>
      <c r="HZP834" s="32"/>
      <c r="HZQ834" s="32"/>
      <c r="HZR834" s="32"/>
      <c r="HZS834" s="32"/>
      <c r="HZT834" s="32"/>
      <c r="HZU834" s="32"/>
      <c r="HZV834" s="32"/>
      <c r="HZW834" s="32"/>
      <c r="HZX834" s="32"/>
      <c r="HZY834" s="32"/>
      <c r="HZZ834" s="32"/>
      <c r="IAA834" s="32"/>
      <c r="IAB834" s="32"/>
      <c r="IAC834" s="32"/>
      <c r="IAD834" s="32"/>
      <c r="IAE834" s="32"/>
      <c r="IAF834" s="32"/>
      <c r="IAG834" s="32"/>
      <c r="IAH834" s="32"/>
      <c r="IAI834" s="32"/>
      <c r="IAJ834" s="32"/>
      <c r="IAK834" s="32"/>
      <c r="IAL834" s="32"/>
      <c r="IAM834" s="32"/>
      <c r="IAN834" s="32"/>
      <c r="IAO834" s="32"/>
      <c r="IAP834" s="32"/>
      <c r="IAQ834" s="32"/>
      <c r="IAR834" s="32"/>
      <c r="IAS834" s="32"/>
      <c r="IAT834" s="32"/>
      <c r="IAU834" s="32"/>
      <c r="IAV834" s="32"/>
      <c r="IAW834" s="32"/>
      <c r="IAX834" s="32"/>
      <c r="IAY834" s="32"/>
      <c r="IAZ834" s="32"/>
      <c r="IBA834" s="32"/>
      <c r="IBB834" s="32"/>
      <c r="IBC834" s="32"/>
      <c r="IBD834" s="32"/>
      <c r="IBE834" s="32"/>
      <c r="IBF834" s="32"/>
      <c r="IBG834" s="32"/>
      <c r="IBH834" s="32"/>
      <c r="IBI834" s="32"/>
      <c r="IBJ834" s="32"/>
      <c r="IBK834" s="32"/>
      <c r="IBL834" s="32"/>
      <c r="IBM834" s="32"/>
      <c r="IBN834" s="32"/>
      <c r="IBO834" s="32"/>
      <c r="IBP834" s="32"/>
      <c r="IBQ834" s="32"/>
      <c r="IBR834" s="32"/>
      <c r="IBS834" s="32"/>
      <c r="IBT834" s="32"/>
      <c r="IBU834" s="32"/>
      <c r="IBV834" s="32"/>
      <c r="IBW834" s="32"/>
      <c r="IBX834" s="32"/>
      <c r="IBY834" s="32"/>
      <c r="IBZ834" s="32"/>
      <c r="ICA834" s="32"/>
      <c r="ICB834" s="32"/>
      <c r="ICC834" s="32"/>
      <c r="ICD834" s="32"/>
      <c r="ICE834" s="32"/>
      <c r="ICF834" s="32"/>
      <c r="ICG834" s="32"/>
      <c r="ICH834" s="32"/>
      <c r="ICI834" s="32"/>
      <c r="ICJ834" s="32"/>
      <c r="ICK834" s="32"/>
      <c r="ICL834" s="32"/>
      <c r="ICM834" s="32"/>
      <c r="ICN834" s="32"/>
      <c r="ICO834" s="32"/>
      <c r="ICP834" s="32"/>
      <c r="ICQ834" s="32"/>
      <c r="ICR834" s="32"/>
      <c r="ICS834" s="32"/>
      <c r="ICT834" s="32"/>
      <c r="ICU834" s="32"/>
      <c r="ICV834" s="32"/>
      <c r="ICW834" s="32"/>
      <c r="ICX834" s="32"/>
      <c r="ICY834" s="32"/>
      <c r="ICZ834" s="32"/>
      <c r="IDA834" s="32"/>
      <c r="IDB834" s="32"/>
      <c r="IDC834" s="32"/>
      <c r="IDD834" s="32"/>
      <c r="IDE834" s="32"/>
      <c r="IDF834" s="32"/>
      <c r="IDG834" s="32"/>
      <c r="IDH834" s="32"/>
      <c r="IDI834" s="32"/>
      <c r="IDJ834" s="32"/>
      <c r="IDK834" s="32"/>
      <c r="IDL834" s="32"/>
      <c r="IDM834" s="32"/>
      <c r="IDN834" s="32"/>
      <c r="IDO834" s="32"/>
      <c r="IDP834" s="32"/>
      <c r="IDQ834" s="32"/>
      <c r="IDR834" s="32"/>
      <c r="IDS834" s="32"/>
      <c r="IDT834" s="32"/>
      <c r="IDU834" s="32"/>
      <c r="IDV834" s="32"/>
      <c r="IDW834" s="32"/>
      <c r="IDX834" s="32"/>
      <c r="IDY834" s="32"/>
      <c r="IDZ834" s="32"/>
      <c r="IEA834" s="32"/>
      <c r="IEB834" s="32"/>
      <c r="IEC834" s="32"/>
      <c r="IED834" s="32"/>
      <c r="IEE834" s="32"/>
      <c r="IEF834" s="32"/>
      <c r="IEG834" s="32"/>
      <c r="IEH834" s="32"/>
      <c r="IEI834" s="32"/>
      <c r="IEJ834" s="32"/>
      <c r="IEK834" s="32"/>
      <c r="IEL834" s="32"/>
      <c r="IEM834" s="32"/>
      <c r="IEN834" s="32"/>
      <c r="IEO834" s="32"/>
      <c r="IEP834" s="32"/>
      <c r="IEQ834" s="32"/>
      <c r="IER834" s="32"/>
      <c r="IES834" s="32"/>
      <c r="IET834" s="32"/>
      <c r="IEU834" s="32"/>
      <c r="IEV834" s="32"/>
      <c r="IEW834" s="32"/>
      <c r="IEX834" s="32"/>
      <c r="IEY834" s="32"/>
      <c r="IEZ834" s="32"/>
      <c r="IFA834" s="32"/>
      <c r="IFB834" s="32"/>
      <c r="IFC834" s="32"/>
      <c r="IFD834" s="32"/>
      <c r="IFE834" s="32"/>
      <c r="IFF834" s="32"/>
      <c r="IFG834" s="32"/>
      <c r="IFH834" s="32"/>
      <c r="IFI834" s="32"/>
      <c r="IFJ834" s="32"/>
      <c r="IFK834" s="32"/>
      <c r="IFL834" s="32"/>
      <c r="IFM834" s="32"/>
      <c r="IFN834" s="32"/>
      <c r="IFO834" s="32"/>
      <c r="IFP834" s="32"/>
      <c r="IFQ834" s="32"/>
      <c r="IFR834" s="32"/>
      <c r="IFS834" s="32"/>
      <c r="IFT834" s="32"/>
      <c r="IFU834" s="32"/>
      <c r="IFV834" s="32"/>
      <c r="IFW834" s="32"/>
      <c r="IFX834" s="32"/>
      <c r="IFY834" s="32"/>
      <c r="IFZ834" s="32"/>
      <c r="IGA834" s="32"/>
      <c r="IGB834" s="32"/>
      <c r="IGC834" s="32"/>
      <c r="IGD834" s="32"/>
      <c r="IGE834" s="32"/>
      <c r="IGF834" s="32"/>
      <c r="IGG834" s="32"/>
      <c r="IGH834" s="32"/>
      <c r="IGI834" s="32"/>
      <c r="IGJ834" s="32"/>
      <c r="IGK834" s="32"/>
      <c r="IGL834" s="32"/>
      <c r="IGM834" s="32"/>
      <c r="IGN834" s="32"/>
      <c r="IGO834" s="32"/>
      <c r="IGP834" s="32"/>
      <c r="IGQ834" s="32"/>
      <c r="IGR834" s="32"/>
      <c r="IGS834" s="32"/>
      <c r="IGT834" s="32"/>
      <c r="IGU834" s="32"/>
      <c r="IGV834" s="32"/>
      <c r="IGW834" s="32"/>
      <c r="IGX834" s="32"/>
      <c r="IGY834" s="32"/>
      <c r="IGZ834" s="32"/>
      <c r="IHA834" s="32"/>
      <c r="IHB834" s="32"/>
      <c r="IHC834" s="32"/>
      <c r="IHD834" s="32"/>
      <c r="IHE834" s="32"/>
      <c r="IHF834" s="32"/>
      <c r="IHG834" s="32"/>
      <c r="IHH834" s="32"/>
      <c r="IHI834" s="32"/>
      <c r="IHJ834" s="32"/>
      <c r="IHK834" s="32"/>
      <c r="IHL834" s="32"/>
      <c r="IHM834" s="32"/>
      <c r="IHN834" s="32"/>
      <c r="IHO834" s="32"/>
      <c r="IHP834" s="32"/>
      <c r="IHQ834" s="32"/>
      <c r="IHR834" s="32"/>
      <c r="IHS834" s="32"/>
      <c r="IHT834" s="32"/>
      <c r="IHU834" s="32"/>
      <c r="IHV834" s="32"/>
      <c r="IHW834" s="32"/>
      <c r="IHX834" s="32"/>
      <c r="IHY834" s="32"/>
      <c r="IHZ834" s="32"/>
      <c r="IIA834" s="32"/>
      <c r="IIB834" s="32"/>
      <c r="IIC834" s="32"/>
      <c r="IID834" s="32"/>
      <c r="IIE834" s="32"/>
      <c r="IIF834" s="32"/>
      <c r="IIG834" s="32"/>
      <c r="IIH834" s="32"/>
      <c r="III834" s="32"/>
      <c r="IIJ834" s="32"/>
      <c r="IIK834" s="32"/>
      <c r="IIL834" s="32"/>
      <c r="IIM834" s="32"/>
      <c r="IIN834" s="32"/>
      <c r="IIO834" s="32"/>
      <c r="IIP834" s="32"/>
      <c r="IIQ834" s="32"/>
      <c r="IIR834" s="32"/>
      <c r="IIS834" s="32"/>
      <c r="IIT834" s="32"/>
      <c r="IIU834" s="32"/>
      <c r="IIV834" s="32"/>
      <c r="IIW834" s="32"/>
      <c r="IIX834" s="32"/>
      <c r="IIY834" s="32"/>
      <c r="IIZ834" s="32"/>
      <c r="IJA834" s="32"/>
      <c r="IJB834" s="32"/>
      <c r="IJC834" s="32"/>
      <c r="IJD834" s="32"/>
      <c r="IJE834" s="32"/>
      <c r="IJF834" s="32"/>
      <c r="IJG834" s="32"/>
      <c r="IJH834" s="32"/>
      <c r="IJI834" s="32"/>
      <c r="IJJ834" s="32"/>
      <c r="IJK834" s="32"/>
      <c r="IJL834" s="32"/>
      <c r="IJM834" s="32"/>
      <c r="IJN834" s="32"/>
      <c r="IJO834" s="32"/>
      <c r="IJP834" s="32"/>
      <c r="IJQ834" s="32"/>
      <c r="IJR834" s="32"/>
      <c r="IJS834" s="32"/>
      <c r="IJT834" s="32"/>
      <c r="IJU834" s="32"/>
      <c r="IJV834" s="32"/>
      <c r="IJW834" s="32"/>
      <c r="IJX834" s="32"/>
      <c r="IJY834" s="32"/>
      <c r="IJZ834" s="32"/>
      <c r="IKA834" s="32"/>
      <c r="IKB834" s="32"/>
      <c r="IKC834" s="32"/>
      <c r="IKD834" s="32"/>
      <c r="IKE834" s="32"/>
      <c r="IKF834" s="32"/>
      <c r="IKG834" s="32"/>
      <c r="IKH834" s="32"/>
      <c r="IKI834" s="32"/>
      <c r="IKJ834" s="32"/>
      <c r="IKK834" s="32"/>
      <c r="IKL834" s="32"/>
      <c r="IKM834" s="32"/>
      <c r="IKN834" s="32"/>
      <c r="IKO834" s="32"/>
      <c r="IKP834" s="32"/>
      <c r="IKQ834" s="32"/>
      <c r="IKR834" s="32"/>
      <c r="IKS834" s="32"/>
      <c r="IKT834" s="32"/>
      <c r="IKU834" s="32"/>
      <c r="IKV834" s="32"/>
      <c r="IKW834" s="32"/>
      <c r="IKX834" s="32"/>
      <c r="IKY834" s="32"/>
      <c r="IKZ834" s="32"/>
      <c r="ILA834" s="32"/>
      <c r="ILB834" s="32"/>
      <c r="ILC834" s="32"/>
      <c r="ILD834" s="32"/>
      <c r="ILE834" s="32"/>
      <c r="ILF834" s="32"/>
      <c r="ILG834" s="32"/>
      <c r="ILH834" s="32"/>
      <c r="ILI834" s="32"/>
      <c r="ILJ834" s="32"/>
      <c r="ILK834" s="32"/>
      <c r="ILL834" s="32"/>
      <c r="ILM834" s="32"/>
      <c r="ILN834" s="32"/>
      <c r="ILO834" s="32"/>
      <c r="ILP834" s="32"/>
      <c r="ILQ834" s="32"/>
      <c r="ILR834" s="32"/>
      <c r="ILS834" s="32"/>
      <c r="ILT834" s="32"/>
      <c r="ILU834" s="32"/>
      <c r="ILV834" s="32"/>
      <c r="ILW834" s="32"/>
      <c r="ILX834" s="32"/>
      <c r="ILY834" s="32"/>
      <c r="ILZ834" s="32"/>
      <c r="IMA834" s="32"/>
      <c r="IMB834" s="32"/>
      <c r="IMC834" s="32"/>
      <c r="IMD834" s="32"/>
      <c r="IME834" s="32"/>
      <c r="IMF834" s="32"/>
      <c r="IMG834" s="32"/>
      <c r="IMH834" s="32"/>
      <c r="IMI834" s="32"/>
      <c r="IMJ834" s="32"/>
      <c r="IMK834" s="32"/>
      <c r="IML834" s="32"/>
      <c r="IMM834" s="32"/>
      <c r="IMN834" s="32"/>
      <c r="IMO834" s="32"/>
      <c r="IMP834" s="32"/>
      <c r="IMQ834" s="32"/>
      <c r="IMR834" s="32"/>
      <c r="IMS834" s="32"/>
      <c r="IMT834" s="32"/>
      <c r="IMU834" s="32"/>
      <c r="IMV834" s="32"/>
      <c r="IMW834" s="32"/>
      <c r="IMX834" s="32"/>
      <c r="IMY834" s="32"/>
      <c r="IMZ834" s="32"/>
      <c r="INA834" s="32"/>
      <c r="INB834" s="32"/>
      <c r="INC834" s="32"/>
      <c r="IND834" s="32"/>
      <c r="INE834" s="32"/>
      <c r="INF834" s="32"/>
      <c r="ING834" s="32"/>
      <c r="INH834" s="32"/>
      <c r="INI834" s="32"/>
      <c r="INJ834" s="32"/>
      <c r="INK834" s="32"/>
      <c r="INL834" s="32"/>
      <c r="INM834" s="32"/>
      <c r="INN834" s="32"/>
      <c r="INO834" s="32"/>
      <c r="INP834" s="32"/>
      <c r="INQ834" s="32"/>
      <c r="INR834" s="32"/>
      <c r="INS834" s="32"/>
      <c r="INT834" s="32"/>
      <c r="INU834" s="32"/>
      <c r="INV834" s="32"/>
      <c r="INW834" s="32"/>
      <c r="INX834" s="32"/>
      <c r="INY834" s="32"/>
      <c r="INZ834" s="32"/>
      <c r="IOA834" s="32"/>
      <c r="IOB834" s="32"/>
      <c r="IOC834" s="32"/>
      <c r="IOD834" s="32"/>
      <c r="IOE834" s="32"/>
      <c r="IOF834" s="32"/>
      <c r="IOG834" s="32"/>
      <c r="IOH834" s="32"/>
      <c r="IOI834" s="32"/>
      <c r="IOJ834" s="32"/>
      <c r="IOK834" s="32"/>
      <c r="IOL834" s="32"/>
      <c r="IOM834" s="32"/>
      <c r="ION834" s="32"/>
      <c r="IOO834" s="32"/>
      <c r="IOP834" s="32"/>
      <c r="IOQ834" s="32"/>
      <c r="IOR834" s="32"/>
      <c r="IOS834" s="32"/>
      <c r="IOT834" s="32"/>
      <c r="IOU834" s="32"/>
      <c r="IOV834" s="32"/>
      <c r="IOW834" s="32"/>
      <c r="IOX834" s="32"/>
      <c r="IOY834" s="32"/>
      <c r="IOZ834" s="32"/>
      <c r="IPA834" s="32"/>
      <c r="IPB834" s="32"/>
      <c r="IPC834" s="32"/>
      <c r="IPD834" s="32"/>
      <c r="IPE834" s="32"/>
      <c r="IPF834" s="32"/>
      <c r="IPG834" s="32"/>
      <c r="IPH834" s="32"/>
      <c r="IPI834" s="32"/>
      <c r="IPJ834" s="32"/>
      <c r="IPK834" s="32"/>
      <c r="IPL834" s="32"/>
      <c r="IPM834" s="32"/>
      <c r="IPN834" s="32"/>
      <c r="IPO834" s="32"/>
      <c r="IPP834" s="32"/>
      <c r="IPQ834" s="32"/>
      <c r="IPR834" s="32"/>
      <c r="IPS834" s="32"/>
      <c r="IPT834" s="32"/>
      <c r="IPU834" s="32"/>
      <c r="IPV834" s="32"/>
      <c r="IPW834" s="32"/>
      <c r="IPX834" s="32"/>
      <c r="IPY834" s="32"/>
      <c r="IPZ834" s="32"/>
      <c r="IQA834" s="32"/>
      <c r="IQB834" s="32"/>
      <c r="IQC834" s="32"/>
      <c r="IQD834" s="32"/>
      <c r="IQE834" s="32"/>
      <c r="IQF834" s="32"/>
      <c r="IQG834" s="32"/>
      <c r="IQH834" s="32"/>
      <c r="IQI834" s="32"/>
      <c r="IQJ834" s="32"/>
      <c r="IQK834" s="32"/>
      <c r="IQL834" s="32"/>
      <c r="IQM834" s="32"/>
      <c r="IQN834" s="32"/>
      <c r="IQO834" s="32"/>
      <c r="IQP834" s="32"/>
      <c r="IQQ834" s="32"/>
      <c r="IQR834" s="32"/>
      <c r="IQS834" s="32"/>
      <c r="IQT834" s="32"/>
      <c r="IQU834" s="32"/>
      <c r="IQV834" s="32"/>
      <c r="IQW834" s="32"/>
      <c r="IQX834" s="32"/>
      <c r="IQY834" s="32"/>
      <c r="IQZ834" s="32"/>
      <c r="IRA834" s="32"/>
      <c r="IRB834" s="32"/>
      <c r="IRC834" s="32"/>
      <c r="IRD834" s="32"/>
      <c r="IRE834" s="32"/>
      <c r="IRF834" s="32"/>
      <c r="IRG834" s="32"/>
      <c r="IRH834" s="32"/>
      <c r="IRI834" s="32"/>
      <c r="IRJ834" s="32"/>
      <c r="IRK834" s="32"/>
      <c r="IRL834" s="32"/>
      <c r="IRM834" s="32"/>
      <c r="IRN834" s="32"/>
      <c r="IRO834" s="32"/>
      <c r="IRP834" s="32"/>
      <c r="IRQ834" s="32"/>
      <c r="IRR834" s="32"/>
      <c r="IRS834" s="32"/>
      <c r="IRT834" s="32"/>
      <c r="IRU834" s="32"/>
      <c r="IRV834" s="32"/>
      <c r="IRW834" s="32"/>
      <c r="IRX834" s="32"/>
      <c r="IRY834" s="32"/>
      <c r="IRZ834" s="32"/>
      <c r="ISA834" s="32"/>
      <c r="ISB834" s="32"/>
      <c r="ISC834" s="32"/>
      <c r="ISD834" s="32"/>
      <c r="ISE834" s="32"/>
      <c r="ISF834" s="32"/>
      <c r="ISG834" s="32"/>
      <c r="ISH834" s="32"/>
      <c r="ISI834" s="32"/>
      <c r="ISJ834" s="32"/>
      <c r="ISK834" s="32"/>
      <c r="ISL834" s="32"/>
      <c r="ISM834" s="32"/>
      <c r="ISN834" s="32"/>
      <c r="ISO834" s="32"/>
      <c r="ISP834" s="32"/>
      <c r="ISQ834" s="32"/>
      <c r="ISR834" s="32"/>
      <c r="ISS834" s="32"/>
      <c r="IST834" s="32"/>
      <c r="ISU834" s="32"/>
      <c r="ISV834" s="32"/>
      <c r="ISW834" s="32"/>
      <c r="ISX834" s="32"/>
      <c r="ISY834" s="32"/>
      <c r="ISZ834" s="32"/>
      <c r="ITA834" s="32"/>
      <c r="ITB834" s="32"/>
      <c r="ITC834" s="32"/>
      <c r="ITD834" s="32"/>
      <c r="ITE834" s="32"/>
      <c r="ITF834" s="32"/>
      <c r="ITG834" s="32"/>
      <c r="ITH834" s="32"/>
      <c r="ITI834" s="32"/>
      <c r="ITJ834" s="32"/>
      <c r="ITK834" s="32"/>
      <c r="ITL834" s="32"/>
      <c r="ITM834" s="32"/>
      <c r="ITN834" s="32"/>
      <c r="ITO834" s="32"/>
      <c r="ITP834" s="32"/>
      <c r="ITQ834" s="32"/>
      <c r="ITR834" s="32"/>
      <c r="ITS834" s="32"/>
      <c r="ITT834" s="32"/>
      <c r="ITU834" s="32"/>
      <c r="ITV834" s="32"/>
      <c r="ITW834" s="32"/>
      <c r="ITX834" s="32"/>
      <c r="ITY834" s="32"/>
      <c r="ITZ834" s="32"/>
      <c r="IUA834" s="32"/>
      <c r="IUB834" s="32"/>
      <c r="IUC834" s="32"/>
      <c r="IUD834" s="32"/>
      <c r="IUE834" s="32"/>
      <c r="IUF834" s="32"/>
      <c r="IUG834" s="32"/>
      <c r="IUH834" s="32"/>
      <c r="IUI834" s="32"/>
      <c r="IUJ834" s="32"/>
      <c r="IUK834" s="32"/>
      <c r="IUL834" s="32"/>
      <c r="IUM834" s="32"/>
      <c r="IUN834" s="32"/>
      <c r="IUO834" s="32"/>
      <c r="IUP834" s="32"/>
      <c r="IUQ834" s="32"/>
      <c r="IUR834" s="32"/>
      <c r="IUS834" s="32"/>
      <c r="IUT834" s="32"/>
      <c r="IUU834" s="32"/>
      <c r="IUV834" s="32"/>
      <c r="IUW834" s="32"/>
      <c r="IUX834" s="32"/>
      <c r="IUY834" s="32"/>
      <c r="IUZ834" s="32"/>
      <c r="IVA834" s="32"/>
      <c r="IVB834" s="32"/>
      <c r="IVC834" s="32"/>
      <c r="IVD834" s="32"/>
      <c r="IVE834" s="32"/>
      <c r="IVF834" s="32"/>
      <c r="IVG834" s="32"/>
      <c r="IVH834" s="32"/>
      <c r="IVI834" s="32"/>
      <c r="IVJ834" s="32"/>
      <c r="IVK834" s="32"/>
      <c r="IVL834" s="32"/>
      <c r="IVM834" s="32"/>
      <c r="IVN834" s="32"/>
      <c r="IVO834" s="32"/>
      <c r="IVP834" s="32"/>
      <c r="IVQ834" s="32"/>
      <c r="IVR834" s="32"/>
      <c r="IVS834" s="32"/>
      <c r="IVT834" s="32"/>
      <c r="IVU834" s="32"/>
      <c r="IVV834" s="32"/>
      <c r="IVW834" s="32"/>
      <c r="IVX834" s="32"/>
      <c r="IVY834" s="32"/>
      <c r="IVZ834" s="32"/>
      <c r="IWA834" s="32"/>
      <c r="IWB834" s="32"/>
      <c r="IWC834" s="32"/>
      <c r="IWD834" s="32"/>
      <c r="IWE834" s="32"/>
      <c r="IWF834" s="32"/>
      <c r="IWG834" s="32"/>
      <c r="IWH834" s="32"/>
      <c r="IWI834" s="32"/>
      <c r="IWJ834" s="32"/>
      <c r="IWK834" s="32"/>
      <c r="IWL834" s="32"/>
      <c r="IWM834" s="32"/>
      <c r="IWN834" s="32"/>
      <c r="IWO834" s="32"/>
      <c r="IWP834" s="32"/>
      <c r="IWQ834" s="32"/>
      <c r="IWR834" s="32"/>
      <c r="IWS834" s="32"/>
      <c r="IWT834" s="32"/>
      <c r="IWU834" s="32"/>
      <c r="IWV834" s="32"/>
      <c r="IWW834" s="32"/>
      <c r="IWX834" s="32"/>
      <c r="IWY834" s="32"/>
      <c r="IWZ834" s="32"/>
      <c r="IXA834" s="32"/>
      <c r="IXB834" s="32"/>
      <c r="IXC834" s="32"/>
      <c r="IXD834" s="32"/>
      <c r="IXE834" s="32"/>
      <c r="IXF834" s="32"/>
      <c r="IXG834" s="32"/>
      <c r="IXH834" s="32"/>
      <c r="IXI834" s="32"/>
      <c r="IXJ834" s="32"/>
      <c r="IXK834" s="32"/>
      <c r="IXL834" s="32"/>
      <c r="IXM834" s="32"/>
      <c r="IXN834" s="32"/>
      <c r="IXO834" s="32"/>
      <c r="IXP834" s="32"/>
      <c r="IXQ834" s="32"/>
      <c r="IXR834" s="32"/>
      <c r="IXS834" s="32"/>
      <c r="IXT834" s="32"/>
      <c r="IXU834" s="32"/>
      <c r="IXV834" s="32"/>
      <c r="IXW834" s="32"/>
      <c r="IXX834" s="32"/>
      <c r="IXY834" s="32"/>
      <c r="IXZ834" s="32"/>
      <c r="IYA834" s="32"/>
      <c r="IYB834" s="32"/>
      <c r="IYC834" s="32"/>
      <c r="IYD834" s="32"/>
      <c r="IYE834" s="32"/>
      <c r="IYF834" s="32"/>
      <c r="IYG834" s="32"/>
      <c r="IYH834" s="32"/>
      <c r="IYI834" s="32"/>
      <c r="IYJ834" s="32"/>
      <c r="IYK834" s="32"/>
      <c r="IYL834" s="32"/>
      <c r="IYM834" s="32"/>
      <c r="IYN834" s="32"/>
      <c r="IYO834" s="32"/>
      <c r="IYP834" s="32"/>
      <c r="IYQ834" s="32"/>
      <c r="IYR834" s="32"/>
      <c r="IYS834" s="32"/>
      <c r="IYT834" s="32"/>
      <c r="IYU834" s="32"/>
      <c r="IYV834" s="32"/>
      <c r="IYW834" s="32"/>
      <c r="IYX834" s="32"/>
      <c r="IYY834" s="32"/>
      <c r="IYZ834" s="32"/>
      <c r="IZA834" s="32"/>
      <c r="IZB834" s="32"/>
      <c r="IZC834" s="32"/>
      <c r="IZD834" s="32"/>
      <c r="IZE834" s="32"/>
      <c r="IZF834" s="32"/>
      <c r="IZG834" s="32"/>
      <c r="IZH834" s="32"/>
      <c r="IZI834" s="32"/>
      <c r="IZJ834" s="32"/>
      <c r="IZK834" s="32"/>
      <c r="IZL834" s="32"/>
      <c r="IZM834" s="32"/>
      <c r="IZN834" s="32"/>
      <c r="IZO834" s="32"/>
      <c r="IZP834" s="32"/>
      <c r="IZQ834" s="32"/>
      <c r="IZR834" s="32"/>
      <c r="IZS834" s="32"/>
      <c r="IZT834" s="32"/>
      <c r="IZU834" s="32"/>
      <c r="IZV834" s="32"/>
      <c r="IZW834" s="32"/>
      <c r="IZX834" s="32"/>
      <c r="IZY834" s="32"/>
      <c r="IZZ834" s="32"/>
      <c r="JAA834" s="32"/>
      <c r="JAB834" s="32"/>
      <c r="JAC834" s="32"/>
      <c r="JAD834" s="32"/>
      <c r="JAE834" s="32"/>
      <c r="JAF834" s="32"/>
      <c r="JAG834" s="32"/>
      <c r="JAH834" s="32"/>
      <c r="JAI834" s="32"/>
      <c r="JAJ834" s="32"/>
      <c r="JAK834" s="32"/>
      <c r="JAL834" s="32"/>
      <c r="JAM834" s="32"/>
      <c r="JAN834" s="32"/>
      <c r="JAO834" s="32"/>
      <c r="JAP834" s="32"/>
      <c r="JAQ834" s="32"/>
      <c r="JAR834" s="32"/>
      <c r="JAS834" s="32"/>
      <c r="JAT834" s="32"/>
      <c r="JAU834" s="32"/>
      <c r="JAV834" s="32"/>
      <c r="JAW834" s="32"/>
      <c r="JAX834" s="32"/>
      <c r="JAY834" s="32"/>
      <c r="JAZ834" s="32"/>
      <c r="JBA834" s="32"/>
      <c r="JBB834" s="32"/>
      <c r="JBC834" s="32"/>
      <c r="JBD834" s="32"/>
      <c r="JBE834" s="32"/>
      <c r="JBF834" s="32"/>
      <c r="JBG834" s="32"/>
      <c r="JBH834" s="32"/>
      <c r="JBI834" s="32"/>
      <c r="JBJ834" s="32"/>
      <c r="JBK834" s="32"/>
      <c r="JBL834" s="32"/>
      <c r="JBM834" s="32"/>
      <c r="JBN834" s="32"/>
      <c r="JBO834" s="32"/>
      <c r="JBP834" s="32"/>
      <c r="JBQ834" s="32"/>
      <c r="JBR834" s="32"/>
      <c r="JBS834" s="32"/>
      <c r="JBT834" s="32"/>
      <c r="JBU834" s="32"/>
      <c r="JBV834" s="32"/>
      <c r="JBW834" s="32"/>
      <c r="JBX834" s="32"/>
      <c r="JBY834" s="32"/>
      <c r="JBZ834" s="32"/>
      <c r="JCA834" s="32"/>
      <c r="JCB834" s="32"/>
      <c r="JCC834" s="32"/>
      <c r="JCD834" s="32"/>
      <c r="JCE834" s="32"/>
      <c r="JCF834" s="32"/>
      <c r="JCG834" s="32"/>
      <c r="JCH834" s="32"/>
      <c r="JCI834" s="32"/>
      <c r="JCJ834" s="32"/>
      <c r="JCK834" s="32"/>
      <c r="JCL834" s="32"/>
      <c r="JCM834" s="32"/>
      <c r="JCN834" s="32"/>
      <c r="JCO834" s="32"/>
      <c r="JCP834" s="32"/>
      <c r="JCQ834" s="32"/>
      <c r="JCR834" s="32"/>
      <c r="JCS834" s="32"/>
      <c r="JCT834" s="32"/>
      <c r="JCU834" s="32"/>
      <c r="JCV834" s="32"/>
      <c r="JCW834" s="32"/>
      <c r="JCX834" s="32"/>
      <c r="JCY834" s="32"/>
      <c r="JCZ834" s="32"/>
      <c r="JDA834" s="32"/>
      <c r="JDB834" s="32"/>
      <c r="JDC834" s="32"/>
      <c r="JDD834" s="32"/>
      <c r="JDE834" s="32"/>
      <c r="JDF834" s="32"/>
      <c r="JDG834" s="32"/>
      <c r="JDH834" s="32"/>
      <c r="JDI834" s="32"/>
      <c r="JDJ834" s="32"/>
      <c r="JDK834" s="32"/>
      <c r="JDL834" s="32"/>
      <c r="JDM834" s="32"/>
      <c r="JDN834" s="32"/>
      <c r="JDO834" s="32"/>
      <c r="JDP834" s="32"/>
      <c r="JDQ834" s="32"/>
      <c r="JDR834" s="32"/>
      <c r="JDS834" s="32"/>
      <c r="JDT834" s="32"/>
      <c r="JDU834" s="32"/>
      <c r="JDV834" s="32"/>
      <c r="JDW834" s="32"/>
      <c r="JDX834" s="32"/>
      <c r="JDY834" s="32"/>
      <c r="JDZ834" s="32"/>
      <c r="JEA834" s="32"/>
      <c r="JEB834" s="32"/>
      <c r="JEC834" s="32"/>
      <c r="JED834" s="32"/>
      <c r="JEE834" s="32"/>
      <c r="JEF834" s="32"/>
      <c r="JEG834" s="32"/>
      <c r="JEH834" s="32"/>
      <c r="JEI834" s="32"/>
      <c r="JEJ834" s="32"/>
      <c r="JEK834" s="32"/>
      <c r="JEL834" s="32"/>
      <c r="JEM834" s="32"/>
      <c r="JEN834" s="32"/>
      <c r="JEO834" s="32"/>
      <c r="JEP834" s="32"/>
      <c r="JEQ834" s="32"/>
      <c r="JER834" s="32"/>
      <c r="JES834" s="32"/>
      <c r="JET834" s="32"/>
      <c r="JEU834" s="32"/>
      <c r="JEV834" s="32"/>
      <c r="JEW834" s="32"/>
      <c r="JEX834" s="32"/>
      <c r="JEY834" s="32"/>
      <c r="JEZ834" s="32"/>
      <c r="JFA834" s="32"/>
      <c r="JFB834" s="32"/>
      <c r="JFC834" s="32"/>
      <c r="JFD834" s="32"/>
      <c r="JFE834" s="32"/>
      <c r="JFF834" s="32"/>
      <c r="JFG834" s="32"/>
      <c r="JFH834" s="32"/>
      <c r="JFI834" s="32"/>
      <c r="JFJ834" s="32"/>
      <c r="JFK834" s="32"/>
      <c r="JFL834" s="32"/>
      <c r="JFM834" s="32"/>
      <c r="JFN834" s="32"/>
      <c r="JFO834" s="32"/>
      <c r="JFP834" s="32"/>
      <c r="JFQ834" s="32"/>
      <c r="JFR834" s="32"/>
      <c r="JFS834" s="32"/>
      <c r="JFT834" s="32"/>
      <c r="JFU834" s="32"/>
      <c r="JFV834" s="32"/>
      <c r="JFW834" s="32"/>
      <c r="JFX834" s="32"/>
      <c r="JFY834" s="32"/>
      <c r="JFZ834" s="32"/>
      <c r="JGA834" s="32"/>
      <c r="JGB834" s="32"/>
      <c r="JGC834" s="32"/>
      <c r="JGD834" s="32"/>
      <c r="JGE834" s="32"/>
      <c r="JGF834" s="32"/>
      <c r="JGG834" s="32"/>
      <c r="JGH834" s="32"/>
      <c r="JGI834" s="32"/>
      <c r="JGJ834" s="32"/>
      <c r="JGK834" s="32"/>
      <c r="JGL834" s="32"/>
      <c r="JGM834" s="32"/>
      <c r="JGN834" s="32"/>
      <c r="JGO834" s="32"/>
      <c r="JGP834" s="32"/>
      <c r="JGQ834" s="32"/>
      <c r="JGR834" s="32"/>
      <c r="JGS834" s="32"/>
      <c r="JGT834" s="32"/>
      <c r="JGU834" s="32"/>
      <c r="JGV834" s="32"/>
      <c r="JGW834" s="32"/>
      <c r="JGX834" s="32"/>
      <c r="JGY834" s="32"/>
      <c r="JGZ834" s="32"/>
      <c r="JHA834" s="32"/>
      <c r="JHB834" s="32"/>
      <c r="JHC834" s="32"/>
      <c r="JHD834" s="32"/>
      <c r="JHE834" s="32"/>
      <c r="JHF834" s="32"/>
      <c r="JHG834" s="32"/>
      <c r="JHH834" s="32"/>
      <c r="JHI834" s="32"/>
      <c r="JHJ834" s="32"/>
      <c r="JHK834" s="32"/>
      <c r="JHL834" s="32"/>
      <c r="JHM834" s="32"/>
      <c r="JHN834" s="32"/>
      <c r="JHO834" s="32"/>
      <c r="JHP834" s="32"/>
      <c r="JHQ834" s="32"/>
      <c r="JHR834" s="32"/>
      <c r="JHS834" s="32"/>
      <c r="JHT834" s="32"/>
      <c r="JHU834" s="32"/>
      <c r="JHV834" s="32"/>
      <c r="JHW834" s="32"/>
      <c r="JHX834" s="32"/>
      <c r="JHY834" s="32"/>
      <c r="JHZ834" s="32"/>
      <c r="JIA834" s="32"/>
      <c r="JIB834" s="32"/>
      <c r="JIC834" s="32"/>
      <c r="JID834" s="32"/>
      <c r="JIE834" s="32"/>
      <c r="JIF834" s="32"/>
      <c r="JIG834" s="32"/>
      <c r="JIH834" s="32"/>
      <c r="JII834" s="32"/>
      <c r="JIJ834" s="32"/>
      <c r="JIK834" s="32"/>
      <c r="JIL834" s="32"/>
      <c r="JIM834" s="32"/>
      <c r="JIN834" s="32"/>
      <c r="JIO834" s="32"/>
      <c r="JIP834" s="32"/>
      <c r="JIQ834" s="32"/>
      <c r="JIR834" s="32"/>
      <c r="JIS834" s="32"/>
      <c r="JIT834" s="32"/>
      <c r="JIU834" s="32"/>
      <c r="JIV834" s="32"/>
      <c r="JIW834" s="32"/>
      <c r="JIX834" s="32"/>
      <c r="JIY834" s="32"/>
      <c r="JIZ834" s="32"/>
      <c r="JJA834" s="32"/>
      <c r="JJB834" s="32"/>
      <c r="JJC834" s="32"/>
      <c r="JJD834" s="32"/>
      <c r="JJE834" s="32"/>
      <c r="JJF834" s="32"/>
      <c r="JJG834" s="32"/>
      <c r="JJH834" s="32"/>
      <c r="JJI834" s="32"/>
      <c r="JJJ834" s="32"/>
      <c r="JJK834" s="32"/>
      <c r="JJL834" s="32"/>
      <c r="JJM834" s="32"/>
      <c r="JJN834" s="32"/>
      <c r="JJO834" s="32"/>
      <c r="JJP834" s="32"/>
      <c r="JJQ834" s="32"/>
      <c r="JJR834" s="32"/>
      <c r="JJS834" s="32"/>
      <c r="JJT834" s="32"/>
      <c r="JJU834" s="32"/>
      <c r="JJV834" s="32"/>
      <c r="JJW834" s="32"/>
      <c r="JJX834" s="32"/>
      <c r="JJY834" s="32"/>
      <c r="JJZ834" s="32"/>
      <c r="JKA834" s="32"/>
      <c r="JKB834" s="32"/>
      <c r="JKC834" s="32"/>
      <c r="JKD834" s="32"/>
      <c r="JKE834" s="32"/>
      <c r="JKF834" s="32"/>
      <c r="JKG834" s="32"/>
      <c r="JKH834" s="32"/>
      <c r="JKI834" s="32"/>
      <c r="JKJ834" s="32"/>
      <c r="JKK834" s="32"/>
      <c r="JKL834" s="32"/>
      <c r="JKM834" s="32"/>
      <c r="JKN834" s="32"/>
      <c r="JKO834" s="32"/>
      <c r="JKP834" s="32"/>
      <c r="JKQ834" s="32"/>
      <c r="JKR834" s="32"/>
      <c r="JKS834" s="32"/>
      <c r="JKT834" s="32"/>
      <c r="JKU834" s="32"/>
      <c r="JKV834" s="32"/>
      <c r="JKW834" s="32"/>
      <c r="JKX834" s="32"/>
      <c r="JKY834" s="32"/>
      <c r="JKZ834" s="32"/>
      <c r="JLA834" s="32"/>
      <c r="JLB834" s="32"/>
      <c r="JLC834" s="32"/>
      <c r="JLD834" s="32"/>
      <c r="JLE834" s="32"/>
      <c r="JLF834" s="32"/>
      <c r="JLG834" s="32"/>
      <c r="JLH834" s="32"/>
      <c r="JLI834" s="32"/>
      <c r="JLJ834" s="32"/>
      <c r="JLK834" s="32"/>
      <c r="JLL834" s="32"/>
      <c r="JLM834" s="32"/>
      <c r="JLN834" s="32"/>
      <c r="JLO834" s="32"/>
      <c r="JLP834" s="32"/>
      <c r="JLQ834" s="32"/>
      <c r="JLR834" s="32"/>
      <c r="JLS834" s="32"/>
      <c r="JLT834" s="32"/>
      <c r="JLU834" s="32"/>
      <c r="JLV834" s="32"/>
      <c r="JLW834" s="32"/>
      <c r="JLX834" s="32"/>
      <c r="JLY834" s="32"/>
      <c r="JLZ834" s="32"/>
      <c r="JMA834" s="32"/>
      <c r="JMB834" s="32"/>
      <c r="JMC834" s="32"/>
      <c r="JMD834" s="32"/>
      <c r="JME834" s="32"/>
      <c r="JMF834" s="32"/>
      <c r="JMG834" s="32"/>
      <c r="JMH834" s="32"/>
      <c r="JMI834" s="32"/>
      <c r="JMJ834" s="32"/>
      <c r="JMK834" s="32"/>
      <c r="JML834" s="32"/>
      <c r="JMM834" s="32"/>
      <c r="JMN834" s="32"/>
      <c r="JMO834" s="32"/>
      <c r="JMP834" s="32"/>
      <c r="JMQ834" s="32"/>
      <c r="JMR834" s="32"/>
      <c r="JMS834" s="32"/>
      <c r="JMT834" s="32"/>
      <c r="JMU834" s="32"/>
      <c r="JMV834" s="32"/>
      <c r="JMW834" s="32"/>
      <c r="JMX834" s="32"/>
      <c r="JMY834" s="32"/>
      <c r="JMZ834" s="32"/>
      <c r="JNA834" s="32"/>
      <c r="JNB834" s="32"/>
      <c r="JNC834" s="32"/>
      <c r="JND834" s="32"/>
      <c r="JNE834" s="32"/>
      <c r="JNF834" s="32"/>
      <c r="JNG834" s="32"/>
      <c r="JNH834" s="32"/>
      <c r="JNI834" s="32"/>
      <c r="JNJ834" s="32"/>
      <c r="JNK834" s="32"/>
      <c r="JNL834" s="32"/>
      <c r="JNM834" s="32"/>
      <c r="JNN834" s="32"/>
      <c r="JNO834" s="32"/>
      <c r="JNP834" s="32"/>
      <c r="JNQ834" s="32"/>
      <c r="JNR834" s="32"/>
      <c r="JNS834" s="32"/>
      <c r="JNT834" s="32"/>
      <c r="JNU834" s="32"/>
      <c r="JNV834" s="32"/>
      <c r="JNW834" s="32"/>
      <c r="JNX834" s="32"/>
      <c r="JNY834" s="32"/>
      <c r="JNZ834" s="32"/>
      <c r="JOA834" s="32"/>
      <c r="JOB834" s="32"/>
      <c r="JOC834" s="32"/>
      <c r="JOD834" s="32"/>
      <c r="JOE834" s="32"/>
      <c r="JOF834" s="32"/>
      <c r="JOG834" s="32"/>
      <c r="JOH834" s="32"/>
      <c r="JOI834" s="32"/>
      <c r="JOJ834" s="32"/>
      <c r="JOK834" s="32"/>
      <c r="JOL834" s="32"/>
      <c r="JOM834" s="32"/>
      <c r="JON834" s="32"/>
      <c r="JOO834" s="32"/>
      <c r="JOP834" s="32"/>
      <c r="JOQ834" s="32"/>
      <c r="JOR834" s="32"/>
      <c r="JOS834" s="32"/>
      <c r="JOT834" s="32"/>
      <c r="JOU834" s="32"/>
      <c r="JOV834" s="32"/>
      <c r="JOW834" s="32"/>
      <c r="JOX834" s="32"/>
      <c r="JOY834" s="32"/>
      <c r="JOZ834" s="32"/>
      <c r="JPA834" s="32"/>
      <c r="JPB834" s="32"/>
      <c r="JPC834" s="32"/>
      <c r="JPD834" s="32"/>
      <c r="JPE834" s="32"/>
      <c r="JPF834" s="32"/>
      <c r="JPG834" s="32"/>
      <c r="JPH834" s="32"/>
      <c r="JPI834" s="32"/>
      <c r="JPJ834" s="32"/>
      <c r="JPK834" s="32"/>
      <c r="JPL834" s="32"/>
      <c r="JPM834" s="32"/>
      <c r="JPN834" s="32"/>
      <c r="JPO834" s="32"/>
      <c r="JPP834" s="32"/>
      <c r="JPQ834" s="32"/>
      <c r="JPR834" s="32"/>
      <c r="JPS834" s="32"/>
      <c r="JPT834" s="32"/>
      <c r="JPU834" s="32"/>
      <c r="JPV834" s="32"/>
      <c r="JPW834" s="32"/>
      <c r="JPX834" s="32"/>
      <c r="JPY834" s="32"/>
      <c r="JPZ834" s="32"/>
      <c r="JQA834" s="32"/>
      <c r="JQB834" s="32"/>
      <c r="JQC834" s="32"/>
      <c r="JQD834" s="32"/>
      <c r="JQE834" s="32"/>
      <c r="JQF834" s="32"/>
      <c r="JQG834" s="32"/>
      <c r="JQH834" s="32"/>
      <c r="JQI834" s="32"/>
      <c r="JQJ834" s="32"/>
      <c r="JQK834" s="32"/>
      <c r="JQL834" s="32"/>
      <c r="JQM834" s="32"/>
      <c r="JQN834" s="32"/>
      <c r="JQO834" s="32"/>
      <c r="JQP834" s="32"/>
      <c r="JQQ834" s="32"/>
      <c r="JQR834" s="32"/>
      <c r="JQS834" s="32"/>
      <c r="JQT834" s="32"/>
      <c r="JQU834" s="32"/>
      <c r="JQV834" s="32"/>
      <c r="JQW834" s="32"/>
      <c r="JQX834" s="32"/>
      <c r="JQY834" s="32"/>
      <c r="JQZ834" s="32"/>
      <c r="JRA834" s="32"/>
      <c r="JRB834" s="32"/>
      <c r="JRC834" s="32"/>
      <c r="JRD834" s="32"/>
      <c r="JRE834" s="32"/>
      <c r="JRF834" s="32"/>
      <c r="JRG834" s="32"/>
      <c r="JRH834" s="32"/>
      <c r="JRI834" s="32"/>
      <c r="JRJ834" s="32"/>
      <c r="JRK834" s="32"/>
      <c r="JRL834" s="32"/>
      <c r="JRM834" s="32"/>
      <c r="JRN834" s="32"/>
      <c r="JRO834" s="32"/>
      <c r="JRP834" s="32"/>
      <c r="JRQ834" s="32"/>
      <c r="JRR834" s="32"/>
      <c r="JRS834" s="32"/>
      <c r="JRT834" s="32"/>
      <c r="JRU834" s="32"/>
      <c r="JRV834" s="32"/>
      <c r="JRW834" s="32"/>
      <c r="JRX834" s="32"/>
      <c r="JRY834" s="32"/>
      <c r="JRZ834" s="32"/>
      <c r="JSA834" s="32"/>
      <c r="JSB834" s="32"/>
      <c r="JSC834" s="32"/>
      <c r="JSD834" s="32"/>
      <c r="JSE834" s="32"/>
      <c r="JSF834" s="32"/>
      <c r="JSG834" s="32"/>
      <c r="JSH834" s="32"/>
      <c r="JSI834" s="32"/>
      <c r="JSJ834" s="32"/>
      <c r="JSK834" s="32"/>
      <c r="JSL834" s="32"/>
      <c r="JSM834" s="32"/>
      <c r="JSN834" s="32"/>
      <c r="JSO834" s="32"/>
      <c r="JSP834" s="32"/>
      <c r="JSQ834" s="32"/>
      <c r="JSR834" s="32"/>
      <c r="JSS834" s="32"/>
      <c r="JST834" s="32"/>
      <c r="JSU834" s="32"/>
      <c r="JSV834" s="32"/>
      <c r="JSW834" s="32"/>
      <c r="JSX834" s="32"/>
      <c r="JSY834" s="32"/>
      <c r="JSZ834" s="32"/>
      <c r="JTA834" s="32"/>
      <c r="JTB834" s="32"/>
      <c r="JTC834" s="32"/>
      <c r="JTD834" s="32"/>
      <c r="JTE834" s="32"/>
      <c r="JTF834" s="32"/>
      <c r="JTG834" s="32"/>
      <c r="JTH834" s="32"/>
      <c r="JTI834" s="32"/>
      <c r="JTJ834" s="32"/>
      <c r="JTK834" s="32"/>
      <c r="JTL834" s="32"/>
      <c r="JTM834" s="32"/>
      <c r="JTN834" s="32"/>
      <c r="JTO834" s="32"/>
      <c r="JTP834" s="32"/>
      <c r="JTQ834" s="32"/>
      <c r="JTR834" s="32"/>
      <c r="JTS834" s="32"/>
      <c r="JTT834" s="32"/>
      <c r="JTU834" s="32"/>
      <c r="JTV834" s="32"/>
      <c r="JTW834" s="32"/>
      <c r="JTX834" s="32"/>
      <c r="JTY834" s="32"/>
      <c r="JTZ834" s="32"/>
      <c r="JUA834" s="32"/>
      <c r="JUB834" s="32"/>
      <c r="JUC834" s="32"/>
      <c r="JUD834" s="32"/>
      <c r="JUE834" s="32"/>
      <c r="JUF834" s="32"/>
      <c r="JUG834" s="32"/>
      <c r="JUH834" s="32"/>
      <c r="JUI834" s="32"/>
      <c r="JUJ834" s="32"/>
      <c r="JUK834" s="32"/>
      <c r="JUL834" s="32"/>
      <c r="JUM834" s="32"/>
      <c r="JUN834" s="32"/>
      <c r="JUO834" s="32"/>
      <c r="JUP834" s="32"/>
      <c r="JUQ834" s="32"/>
      <c r="JUR834" s="32"/>
      <c r="JUS834" s="32"/>
      <c r="JUT834" s="32"/>
      <c r="JUU834" s="32"/>
      <c r="JUV834" s="32"/>
      <c r="JUW834" s="32"/>
      <c r="JUX834" s="32"/>
      <c r="JUY834" s="32"/>
      <c r="JUZ834" s="32"/>
      <c r="JVA834" s="32"/>
      <c r="JVB834" s="32"/>
      <c r="JVC834" s="32"/>
      <c r="JVD834" s="32"/>
      <c r="JVE834" s="32"/>
      <c r="JVF834" s="32"/>
      <c r="JVG834" s="32"/>
      <c r="JVH834" s="32"/>
      <c r="JVI834" s="32"/>
      <c r="JVJ834" s="32"/>
      <c r="JVK834" s="32"/>
      <c r="JVL834" s="32"/>
      <c r="JVM834" s="32"/>
      <c r="JVN834" s="32"/>
      <c r="JVO834" s="32"/>
      <c r="JVP834" s="32"/>
      <c r="JVQ834" s="32"/>
      <c r="JVR834" s="32"/>
      <c r="JVS834" s="32"/>
      <c r="JVT834" s="32"/>
      <c r="JVU834" s="32"/>
      <c r="JVV834" s="32"/>
      <c r="JVW834" s="32"/>
      <c r="JVX834" s="32"/>
      <c r="JVY834" s="32"/>
      <c r="JVZ834" s="32"/>
      <c r="JWA834" s="32"/>
      <c r="JWB834" s="32"/>
      <c r="JWC834" s="32"/>
      <c r="JWD834" s="32"/>
      <c r="JWE834" s="32"/>
      <c r="JWF834" s="32"/>
      <c r="JWG834" s="32"/>
      <c r="JWH834" s="32"/>
      <c r="JWI834" s="32"/>
      <c r="JWJ834" s="32"/>
      <c r="JWK834" s="32"/>
      <c r="JWL834" s="32"/>
      <c r="JWM834" s="32"/>
      <c r="JWN834" s="32"/>
      <c r="JWO834" s="32"/>
      <c r="JWP834" s="32"/>
      <c r="JWQ834" s="32"/>
      <c r="JWR834" s="32"/>
      <c r="JWS834" s="32"/>
      <c r="JWT834" s="32"/>
      <c r="JWU834" s="32"/>
      <c r="JWV834" s="32"/>
      <c r="JWW834" s="32"/>
      <c r="JWX834" s="32"/>
      <c r="JWY834" s="32"/>
      <c r="JWZ834" s="32"/>
      <c r="JXA834" s="32"/>
      <c r="JXB834" s="32"/>
      <c r="JXC834" s="32"/>
      <c r="JXD834" s="32"/>
      <c r="JXE834" s="32"/>
      <c r="JXF834" s="32"/>
      <c r="JXG834" s="32"/>
      <c r="JXH834" s="32"/>
      <c r="JXI834" s="32"/>
      <c r="JXJ834" s="32"/>
      <c r="JXK834" s="32"/>
      <c r="JXL834" s="32"/>
      <c r="JXM834" s="32"/>
      <c r="JXN834" s="32"/>
      <c r="JXO834" s="32"/>
      <c r="JXP834" s="32"/>
      <c r="JXQ834" s="32"/>
      <c r="JXR834" s="32"/>
      <c r="JXS834" s="32"/>
      <c r="JXT834" s="32"/>
      <c r="JXU834" s="32"/>
      <c r="JXV834" s="32"/>
      <c r="JXW834" s="32"/>
      <c r="JXX834" s="32"/>
      <c r="JXY834" s="32"/>
      <c r="JXZ834" s="32"/>
      <c r="JYA834" s="32"/>
      <c r="JYB834" s="32"/>
      <c r="JYC834" s="32"/>
      <c r="JYD834" s="32"/>
      <c r="JYE834" s="32"/>
      <c r="JYF834" s="32"/>
      <c r="JYG834" s="32"/>
      <c r="JYH834" s="32"/>
      <c r="JYI834" s="32"/>
      <c r="JYJ834" s="32"/>
      <c r="JYK834" s="32"/>
      <c r="JYL834" s="32"/>
      <c r="JYM834" s="32"/>
      <c r="JYN834" s="32"/>
      <c r="JYO834" s="32"/>
      <c r="JYP834" s="32"/>
      <c r="JYQ834" s="32"/>
      <c r="JYR834" s="32"/>
      <c r="JYS834" s="32"/>
      <c r="JYT834" s="32"/>
      <c r="JYU834" s="32"/>
      <c r="JYV834" s="32"/>
      <c r="JYW834" s="32"/>
      <c r="JYX834" s="32"/>
      <c r="JYY834" s="32"/>
      <c r="JYZ834" s="32"/>
      <c r="JZA834" s="32"/>
      <c r="JZB834" s="32"/>
      <c r="JZC834" s="32"/>
      <c r="JZD834" s="32"/>
      <c r="JZE834" s="32"/>
      <c r="JZF834" s="32"/>
      <c r="JZG834" s="32"/>
      <c r="JZH834" s="32"/>
      <c r="JZI834" s="32"/>
      <c r="JZJ834" s="32"/>
      <c r="JZK834" s="32"/>
      <c r="JZL834" s="32"/>
      <c r="JZM834" s="32"/>
      <c r="JZN834" s="32"/>
      <c r="JZO834" s="32"/>
      <c r="JZP834" s="32"/>
      <c r="JZQ834" s="32"/>
      <c r="JZR834" s="32"/>
      <c r="JZS834" s="32"/>
      <c r="JZT834" s="32"/>
      <c r="JZU834" s="32"/>
      <c r="JZV834" s="32"/>
      <c r="JZW834" s="32"/>
      <c r="JZX834" s="32"/>
      <c r="JZY834" s="32"/>
      <c r="JZZ834" s="32"/>
      <c r="KAA834" s="32"/>
      <c r="KAB834" s="32"/>
      <c r="KAC834" s="32"/>
      <c r="KAD834" s="32"/>
      <c r="KAE834" s="32"/>
      <c r="KAF834" s="32"/>
      <c r="KAG834" s="32"/>
      <c r="KAH834" s="32"/>
      <c r="KAI834" s="32"/>
      <c r="KAJ834" s="32"/>
      <c r="KAK834" s="32"/>
      <c r="KAL834" s="32"/>
      <c r="KAM834" s="32"/>
      <c r="KAN834" s="32"/>
      <c r="KAO834" s="32"/>
      <c r="KAP834" s="32"/>
      <c r="KAQ834" s="32"/>
      <c r="KAR834" s="32"/>
      <c r="KAS834" s="32"/>
      <c r="KAT834" s="32"/>
      <c r="KAU834" s="32"/>
      <c r="KAV834" s="32"/>
      <c r="KAW834" s="32"/>
      <c r="KAX834" s="32"/>
      <c r="KAY834" s="32"/>
      <c r="KAZ834" s="32"/>
      <c r="KBA834" s="32"/>
      <c r="KBB834" s="32"/>
      <c r="KBC834" s="32"/>
      <c r="KBD834" s="32"/>
      <c r="KBE834" s="32"/>
      <c r="KBF834" s="32"/>
      <c r="KBG834" s="32"/>
      <c r="KBH834" s="32"/>
      <c r="KBI834" s="32"/>
      <c r="KBJ834" s="32"/>
      <c r="KBK834" s="32"/>
      <c r="KBL834" s="32"/>
      <c r="KBM834" s="32"/>
      <c r="KBN834" s="32"/>
      <c r="KBO834" s="32"/>
      <c r="KBP834" s="32"/>
      <c r="KBQ834" s="32"/>
      <c r="KBR834" s="32"/>
      <c r="KBS834" s="32"/>
      <c r="KBT834" s="32"/>
      <c r="KBU834" s="32"/>
      <c r="KBV834" s="32"/>
      <c r="KBW834" s="32"/>
      <c r="KBX834" s="32"/>
      <c r="KBY834" s="32"/>
      <c r="KBZ834" s="32"/>
      <c r="KCA834" s="32"/>
      <c r="KCB834" s="32"/>
      <c r="KCC834" s="32"/>
      <c r="KCD834" s="32"/>
      <c r="KCE834" s="32"/>
      <c r="KCF834" s="32"/>
      <c r="KCG834" s="32"/>
      <c r="KCH834" s="32"/>
      <c r="KCI834" s="32"/>
      <c r="KCJ834" s="32"/>
      <c r="KCK834" s="32"/>
      <c r="KCL834" s="32"/>
      <c r="KCM834" s="32"/>
      <c r="KCN834" s="32"/>
      <c r="KCO834" s="32"/>
      <c r="KCP834" s="32"/>
      <c r="KCQ834" s="32"/>
      <c r="KCR834" s="32"/>
      <c r="KCS834" s="32"/>
      <c r="KCT834" s="32"/>
      <c r="KCU834" s="32"/>
      <c r="KCV834" s="32"/>
      <c r="KCW834" s="32"/>
      <c r="KCX834" s="32"/>
      <c r="KCY834" s="32"/>
      <c r="KCZ834" s="32"/>
      <c r="KDA834" s="32"/>
      <c r="KDB834" s="32"/>
      <c r="KDC834" s="32"/>
      <c r="KDD834" s="32"/>
      <c r="KDE834" s="32"/>
      <c r="KDF834" s="32"/>
      <c r="KDG834" s="32"/>
      <c r="KDH834" s="32"/>
      <c r="KDI834" s="32"/>
      <c r="KDJ834" s="32"/>
      <c r="KDK834" s="32"/>
      <c r="KDL834" s="32"/>
      <c r="KDM834" s="32"/>
      <c r="KDN834" s="32"/>
      <c r="KDO834" s="32"/>
      <c r="KDP834" s="32"/>
      <c r="KDQ834" s="32"/>
      <c r="KDR834" s="32"/>
      <c r="KDS834" s="32"/>
      <c r="KDT834" s="32"/>
      <c r="KDU834" s="32"/>
      <c r="KDV834" s="32"/>
      <c r="KDW834" s="32"/>
      <c r="KDX834" s="32"/>
      <c r="KDY834" s="32"/>
      <c r="KDZ834" s="32"/>
      <c r="KEA834" s="32"/>
      <c r="KEB834" s="32"/>
      <c r="KEC834" s="32"/>
      <c r="KED834" s="32"/>
      <c r="KEE834" s="32"/>
      <c r="KEF834" s="32"/>
      <c r="KEG834" s="32"/>
      <c r="KEH834" s="32"/>
      <c r="KEI834" s="32"/>
      <c r="KEJ834" s="32"/>
      <c r="KEK834" s="32"/>
      <c r="KEL834" s="32"/>
      <c r="KEM834" s="32"/>
      <c r="KEN834" s="32"/>
      <c r="KEO834" s="32"/>
      <c r="KEP834" s="32"/>
      <c r="KEQ834" s="32"/>
      <c r="KER834" s="32"/>
      <c r="KES834" s="32"/>
      <c r="KET834" s="32"/>
      <c r="KEU834" s="32"/>
      <c r="KEV834" s="32"/>
      <c r="KEW834" s="32"/>
      <c r="KEX834" s="32"/>
      <c r="KEY834" s="32"/>
      <c r="KEZ834" s="32"/>
      <c r="KFA834" s="32"/>
      <c r="KFB834" s="32"/>
      <c r="KFC834" s="32"/>
      <c r="KFD834" s="32"/>
      <c r="KFE834" s="32"/>
      <c r="KFF834" s="32"/>
      <c r="KFG834" s="32"/>
      <c r="KFH834" s="32"/>
      <c r="KFI834" s="32"/>
      <c r="KFJ834" s="32"/>
      <c r="KFK834" s="32"/>
      <c r="KFL834" s="32"/>
      <c r="KFM834" s="32"/>
      <c r="KFN834" s="32"/>
      <c r="KFO834" s="32"/>
      <c r="KFP834" s="32"/>
      <c r="KFQ834" s="32"/>
      <c r="KFR834" s="32"/>
      <c r="KFS834" s="32"/>
      <c r="KFT834" s="32"/>
      <c r="KFU834" s="32"/>
      <c r="KFV834" s="32"/>
      <c r="KFW834" s="32"/>
      <c r="KFX834" s="32"/>
      <c r="KFY834" s="32"/>
      <c r="KFZ834" s="32"/>
      <c r="KGA834" s="32"/>
      <c r="KGB834" s="32"/>
      <c r="KGC834" s="32"/>
      <c r="KGD834" s="32"/>
      <c r="KGE834" s="32"/>
      <c r="KGF834" s="32"/>
      <c r="KGG834" s="32"/>
      <c r="KGH834" s="32"/>
      <c r="KGI834" s="32"/>
      <c r="KGJ834" s="32"/>
      <c r="KGK834" s="32"/>
      <c r="KGL834" s="32"/>
      <c r="KGM834" s="32"/>
      <c r="KGN834" s="32"/>
      <c r="KGO834" s="32"/>
      <c r="KGP834" s="32"/>
      <c r="KGQ834" s="32"/>
      <c r="KGR834" s="32"/>
      <c r="KGS834" s="32"/>
      <c r="KGT834" s="32"/>
      <c r="KGU834" s="32"/>
      <c r="KGV834" s="32"/>
      <c r="KGW834" s="32"/>
      <c r="KGX834" s="32"/>
      <c r="KGY834" s="32"/>
      <c r="KGZ834" s="32"/>
      <c r="KHA834" s="32"/>
      <c r="KHB834" s="32"/>
      <c r="KHC834" s="32"/>
      <c r="KHD834" s="32"/>
      <c r="KHE834" s="32"/>
      <c r="KHF834" s="32"/>
      <c r="KHG834" s="32"/>
      <c r="KHH834" s="32"/>
      <c r="KHI834" s="32"/>
      <c r="KHJ834" s="32"/>
      <c r="KHK834" s="32"/>
      <c r="KHL834" s="32"/>
      <c r="KHM834" s="32"/>
      <c r="KHN834" s="32"/>
      <c r="KHO834" s="32"/>
      <c r="KHP834" s="32"/>
      <c r="KHQ834" s="32"/>
      <c r="KHR834" s="32"/>
      <c r="KHS834" s="32"/>
      <c r="KHT834" s="32"/>
      <c r="KHU834" s="32"/>
      <c r="KHV834" s="32"/>
      <c r="KHW834" s="32"/>
      <c r="KHX834" s="32"/>
      <c r="KHY834" s="32"/>
      <c r="KHZ834" s="32"/>
      <c r="KIA834" s="32"/>
      <c r="KIB834" s="32"/>
      <c r="KIC834" s="32"/>
      <c r="KID834" s="32"/>
      <c r="KIE834" s="32"/>
      <c r="KIF834" s="32"/>
      <c r="KIG834" s="32"/>
      <c r="KIH834" s="32"/>
      <c r="KII834" s="32"/>
      <c r="KIJ834" s="32"/>
      <c r="KIK834" s="32"/>
      <c r="KIL834" s="32"/>
      <c r="KIM834" s="32"/>
      <c r="KIN834" s="32"/>
      <c r="KIO834" s="32"/>
      <c r="KIP834" s="32"/>
      <c r="KIQ834" s="32"/>
      <c r="KIR834" s="32"/>
      <c r="KIS834" s="32"/>
      <c r="KIT834" s="32"/>
      <c r="KIU834" s="32"/>
      <c r="KIV834" s="32"/>
      <c r="KIW834" s="32"/>
      <c r="KIX834" s="32"/>
      <c r="KIY834" s="32"/>
      <c r="KIZ834" s="32"/>
      <c r="KJA834" s="32"/>
      <c r="KJB834" s="32"/>
      <c r="KJC834" s="32"/>
      <c r="KJD834" s="32"/>
      <c r="KJE834" s="32"/>
      <c r="KJF834" s="32"/>
      <c r="KJG834" s="32"/>
      <c r="KJH834" s="32"/>
      <c r="KJI834" s="32"/>
      <c r="KJJ834" s="32"/>
      <c r="KJK834" s="32"/>
      <c r="KJL834" s="32"/>
      <c r="KJM834" s="32"/>
      <c r="KJN834" s="32"/>
      <c r="KJO834" s="32"/>
      <c r="KJP834" s="32"/>
      <c r="KJQ834" s="32"/>
      <c r="KJR834" s="32"/>
      <c r="KJS834" s="32"/>
      <c r="KJT834" s="32"/>
      <c r="KJU834" s="32"/>
      <c r="KJV834" s="32"/>
      <c r="KJW834" s="32"/>
      <c r="KJX834" s="32"/>
      <c r="KJY834" s="32"/>
      <c r="KJZ834" s="32"/>
      <c r="KKA834" s="32"/>
      <c r="KKB834" s="32"/>
      <c r="KKC834" s="32"/>
      <c r="KKD834" s="32"/>
      <c r="KKE834" s="32"/>
      <c r="KKF834" s="32"/>
      <c r="KKG834" s="32"/>
      <c r="KKH834" s="32"/>
      <c r="KKI834" s="32"/>
      <c r="KKJ834" s="32"/>
      <c r="KKK834" s="32"/>
      <c r="KKL834" s="32"/>
      <c r="KKM834" s="32"/>
      <c r="KKN834" s="32"/>
      <c r="KKO834" s="32"/>
      <c r="KKP834" s="32"/>
      <c r="KKQ834" s="32"/>
      <c r="KKR834" s="32"/>
      <c r="KKS834" s="32"/>
      <c r="KKT834" s="32"/>
      <c r="KKU834" s="32"/>
      <c r="KKV834" s="32"/>
      <c r="KKW834" s="32"/>
      <c r="KKX834" s="32"/>
      <c r="KKY834" s="32"/>
      <c r="KKZ834" s="32"/>
      <c r="KLA834" s="32"/>
      <c r="KLB834" s="32"/>
      <c r="KLC834" s="32"/>
      <c r="KLD834" s="32"/>
      <c r="KLE834" s="32"/>
      <c r="KLF834" s="32"/>
      <c r="KLG834" s="32"/>
      <c r="KLH834" s="32"/>
      <c r="KLI834" s="32"/>
      <c r="KLJ834" s="32"/>
      <c r="KLK834" s="32"/>
      <c r="KLL834" s="32"/>
      <c r="KLM834" s="32"/>
      <c r="KLN834" s="32"/>
      <c r="KLO834" s="32"/>
      <c r="KLP834" s="32"/>
      <c r="KLQ834" s="32"/>
      <c r="KLR834" s="32"/>
      <c r="KLS834" s="32"/>
      <c r="KLT834" s="32"/>
      <c r="KLU834" s="32"/>
      <c r="KLV834" s="32"/>
      <c r="KLW834" s="32"/>
      <c r="KLX834" s="32"/>
      <c r="KLY834" s="32"/>
      <c r="KLZ834" s="32"/>
      <c r="KMA834" s="32"/>
      <c r="KMB834" s="32"/>
      <c r="KMC834" s="32"/>
      <c r="KMD834" s="32"/>
      <c r="KME834" s="32"/>
      <c r="KMF834" s="32"/>
      <c r="KMG834" s="32"/>
      <c r="KMH834" s="32"/>
      <c r="KMI834" s="32"/>
      <c r="KMJ834" s="32"/>
      <c r="KMK834" s="32"/>
      <c r="KML834" s="32"/>
      <c r="KMM834" s="32"/>
      <c r="KMN834" s="32"/>
      <c r="KMO834" s="32"/>
      <c r="KMP834" s="32"/>
      <c r="KMQ834" s="32"/>
      <c r="KMR834" s="32"/>
      <c r="KMS834" s="32"/>
      <c r="KMT834" s="32"/>
      <c r="KMU834" s="32"/>
      <c r="KMV834" s="32"/>
      <c r="KMW834" s="32"/>
      <c r="KMX834" s="32"/>
      <c r="KMY834" s="32"/>
      <c r="KMZ834" s="32"/>
      <c r="KNA834" s="32"/>
      <c r="KNB834" s="32"/>
      <c r="KNC834" s="32"/>
      <c r="KND834" s="32"/>
      <c r="KNE834" s="32"/>
      <c r="KNF834" s="32"/>
      <c r="KNG834" s="32"/>
      <c r="KNH834" s="32"/>
      <c r="KNI834" s="32"/>
      <c r="KNJ834" s="32"/>
      <c r="KNK834" s="32"/>
      <c r="KNL834" s="32"/>
      <c r="KNM834" s="32"/>
      <c r="KNN834" s="32"/>
      <c r="KNO834" s="32"/>
      <c r="KNP834" s="32"/>
      <c r="KNQ834" s="32"/>
      <c r="KNR834" s="32"/>
      <c r="KNS834" s="32"/>
      <c r="KNT834" s="32"/>
      <c r="KNU834" s="32"/>
      <c r="KNV834" s="32"/>
      <c r="KNW834" s="32"/>
      <c r="KNX834" s="32"/>
      <c r="KNY834" s="32"/>
      <c r="KNZ834" s="32"/>
      <c r="KOA834" s="32"/>
      <c r="KOB834" s="32"/>
      <c r="KOC834" s="32"/>
      <c r="KOD834" s="32"/>
      <c r="KOE834" s="32"/>
      <c r="KOF834" s="32"/>
      <c r="KOG834" s="32"/>
      <c r="KOH834" s="32"/>
      <c r="KOI834" s="32"/>
      <c r="KOJ834" s="32"/>
      <c r="KOK834" s="32"/>
      <c r="KOL834" s="32"/>
      <c r="KOM834" s="32"/>
      <c r="KON834" s="32"/>
      <c r="KOO834" s="32"/>
      <c r="KOP834" s="32"/>
      <c r="KOQ834" s="32"/>
      <c r="KOR834" s="32"/>
      <c r="KOS834" s="32"/>
      <c r="KOT834" s="32"/>
      <c r="KOU834" s="32"/>
      <c r="KOV834" s="32"/>
      <c r="KOW834" s="32"/>
      <c r="KOX834" s="32"/>
      <c r="KOY834" s="32"/>
      <c r="KOZ834" s="32"/>
      <c r="KPA834" s="32"/>
      <c r="KPB834" s="32"/>
      <c r="KPC834" s="32"/>
      <c r="KPD834" s="32"/>
      <c r="KPE834" s="32"/>
      <c r="KPF834" s="32"/>
      <c r="KPG834" s="32"/>
      <c r="KPH834" s="32"/>
      <c r="KPI834" s="32"/>
      <c r="KPJ834" s="32"/>
      <c r="KPK834" s="32"/>
      <c r="KPL834" s="32"/>
      <c r="KPM834" s="32"/>
      <c r="KPN834" s="32"/>
      <c r="KPO834" s="32"/>
      <c r="KPP834" s="32"/>
      <c r="KPQ834" s="32"/>
      <c r="KPR834" s="32"/>
      <c r="KPS834" s="32"/>
      <c r="KPT834" s="32"/>
      <c r="KPU834" s="32"/>
      <c r="KPV834" s="32"/>
      <c r="KPW834" s="32"/>
      <c r="KPX834" s="32"/>
      <c r="KPY834" s="32"/>
      <c r="KPZ834" s="32"/>
      <c r="KQA834" s="32"/>
      <c r="KQB834" s="32"/>
      <c r="KQC834" s="32"/>
      <c r="KQD834" s="32"/>
      <c r="KQE834" s="32"/>
      <c r="KQF834" s="32"/>
      <c r="KQG834" s="32"/>
      <c r="KQH834" s="32"/>
      <c r="KQI834" s="32"/>
      <c r="KQJ834" s="32"/>
      <c r="KQK834" s="32"/>
      <c r="KQL834" s="32"/>
      <c r="KQM834" s="32"/>
      <c r="KQN834" s="32"/>
      <c r="KQO834" s="32"/>
      <c r="KQP834" s="32"/>
      <c r="KQQ834" s="32"/>
      <c r="KQR834" s="32"/>
      <c r="KQS834" s="32"/>
      <c r="KQT834" s="32"/>
      <c r="KQU834" s="32"/>
      <c r="KQV834" s="32"/>
      <c r="KQW834" s="32"/>
      <c r="KQX834" s="32"/>
      <c r="KQY834" s="32"/>
      <c r="KQZ834" s="32"/>
      <c r="KRA834" s="32"/>
      <c r="KRB834" s="32"/>
      <c r="KRC834" s="32"/>
      <c r="KRD834" s="32"/>
      <c r="KRE834" s="32"/>
      <c r="KRF834" s="32"/>
      <c r="KRG834" s="32"/>
      <c r="KRH834" s="32"/>
      <c r="KRI834" s="32"/>
      <c r="KRJ834" s="32"/>
      <c r="KRK834" s="32"/>
      <c r="KRL834" s="32"/>
      <c r="KRM834" s="32"/>
      <c r="KRN834" s="32"/>
      <c r="KRO834" s="32"/>
      <c r="KRP834" s="32"/>
      <c r="KRQ834" s="32"/>
      <c r="KRR834" s="32"/>
      <c r="KRS834" s="32"/>
      <c r="KRT834" s="32"/>
      <c r="KRU834" s="32"/>
      <c r="KRV834" s="32"/>
      <c r="KRW834" s="32"/>
      <c r="KRX834" s="32"/>
      <c r="KRY834" s="32"/>
      <c r="KRZ834" s="32"/>
      <c r="KSA834" s="32"/>
      <c r="KSB834" s="32"/>
      <c r="KSC834" s="32"/>
      <c r="KSD834" s="32"/>
      <c r="KSE834" s="32"/>
      <c r="KSF834" s="32"/>
      <c r="KSG834" s="32"/>
      <c r="KSH834" s="32"/>
      <c r="KSI834" s="32"/>
      <c r="KSJ834" s="32"/>
      <c r="KSK834" s="32"/>
      <c r="KSL834" s="32"/>
      <c r="KSM834" s="32"/>
      <c r="KSN834" s="32"/>
      <c r="KSO834" s="32"/>
      <c r="KSP834" s="32"/>
      <c r="KSQ834" s="32"/>
      <c r="KSR834" s="32"/>
      <c r="KSS834" s="32"/>
      <c r="KST834" s="32"/>
      <c r="KSU834" s="32"/>
      <c r="KSV834" s="32"/>
      <c r="KSW834" s="32"/>
      <c r="KSX834" s="32"/>
      <c r="KSY834" s="32"/>
      <c r="KSZ834" s="32"/>
      <c r="KTA834" s="32"/>
      <c r="KTB834" s="32"/>
      <c r="KTC834" s="32"/>
      <c r="KTD834" s="32"/>
      <c r="KTE834" s="32"/>
      <c r="KTF834" s="32"/>
      <c r="KTG834" s="32"/>
      <c r="KTH834" s="32"/>
      <c r="KTI834" s="32"/>
      <c r="KTJ834" s="32"/>
      <c r="KTK834" s="32"/>
      <c r="KTL834" s="32"/>
      <c r="KTM834" s="32"/>
      <c r="KTN834" s="32"/>
      <c r="KTO834" s="32"/>
      <c r="KTP834" s="32"/>
      <c r="KTQ834" s="32"/>
      <c r="KTR834" s="32"/>
      <c r="KTS834" s="32"/>
      <c r="KTT834" s="32"/>
      <c r="KTU834" s="32"/>
      <c r="KTV834" s="32"/>
      <c r="KTW834" s="32"/>
      <c r="KTX834" s="32"/>
      <c r="KTY834" s="32"/>
      <c r="KTZ834" s="32"/>
      <c r="KUA834" s="32"/>
      <c r="KUB834" s="32"/>
      <c r="KUC834" s="32"/>
      <c r="KUD834" s="32"/>
      <c r="KUE834" s="32"/>
      <c r="KUF834" s="32"/>
      <c r="KUG834" s="32"/>
      <c r="KUH834" s="32"/>
      <c r="KUI834" s="32"/>
      <c r="KUJ834" s="32"/>
      <c r="KUK834" s="32"/>
      <c r="KUL834" s="32"/>
      <c r="KUM834" s="32"/>
      <c r="KUN834" s="32"/>
      <c r="KUO834" s="32"/>
      <c r="KUP834" s="32"/>
      <c r="KUQ834" s="32"/>
      <c r="KUR834" s="32"/>
      <c r="KUS834" s="32"/>
      <c r="KUT834" s="32"/>
      <c r="KUU834" s="32"/>
      <c r="KUV834" s="32"/>
      <c r="KUW834" s="32"/>
      <c r="KUX834" s="32"/>
      <c r="KUY834" s="32"/>
      <c r="KUZ834" s="32"/>
      <c r="KVA834" s="32"/>
      <c r="KVB834" s="32"/>
      <c r="KVC834" s="32"/>
      <c r="KVD834" s="32"/>
      <c r="KVE834" s="32"/>
      <c r="KVF834" s="32"/>
      <c r="KVG834" s="32"/>
      <c r="KVH834" s="32"/>
      <c r="KVI834" s="32"/>
      <c r="KVJ834" s="32"/>
      <c r="KVK834" s="32"/>
      <c r="KVL834" s="32"/>
      <c r="KVM834" s="32"/>
      <c r="KVN834" s="32"/>
      <c r="KVO834" s="32"/>
      <c r="KVP834" s="32"/>
      <c r="KVQ834" s="32"/>
      <c r="KVR834" s="32"/>
      <c r="KVS834" s="32"/>
      <c r="KVT834" s="32"/>
      <c r="KVU834" s="32"/>
      <c r="KVV834" s="32"/>
      <c r="KVW834" s="32"/>
      <c r="KVX834" s="32"/>
      <c r="KVY834" s="32"/>
      <c r="KVZ834" s="32"/>
      <c r="KWA834" s="32"/>
      <c r="KWB834" s="32"/>
      <c r="KWC834" s="32"/>
      <c r="KWD834" s="32"/>
      <c r="KWE834" s="32"/>
      <c r="KWF834" s="32"/>
      <c r="KWG834" s="32"/>
      <c r="KWH834" s="32"/>
      <c r="KWI834" s="32"/>
      <c r="KWJ834" s="32"/>
      <c r="KWK834" s="32"/>
      <c r="KWL834" s="32"/>
      <c r="KWM834" s="32"/>
      <c r="KWN834" s="32"/>
      <c r="KWO834" s="32"/>
      <c r="KWP834" s="32"/>
      <c r="KWQ834" s="32"/>
      <c r="KWR834" s="32"/>
      <c r="KWS834" s="32"/>
      <c r="KWT834" s="32"/>
      <c r="KWU834" s="32"/>
      <c r="KWV834" s="32"/>
      <c r="KWW834" s="32"/>
      <c r="KWX834" s="32"/>
      <c r="KWY834" s="32"/>
      <c r="KWZ834" s="32"/>
      <c r="KXA834" s="32"/>
      <c r="KXB834" s="32"/>
      <c r="KXC834" s="32"/>
      <c r="KXD834" s="32"/>
      <c r="KXE834" s="32"/>
      <c r="KXF834" s="32"/>
      <c r="KXG834" s="32"/>
      <c r="KXH834" s="32"/>
      <c r="KXI834" s="32"/>
      <c r="KXJ834" s="32"/>
      <c r="KXK834" s="32"/>
      <c r="KXL834" s="32"/>
      <c r="KXM834" s="32"/>
      <c r="KXN834" s="32"/>
      <c r="KXO834" s="32"/>
      <c r="KXP834" s="32"/>
      <c r="KXQ834" s="32"/>
      <c r="KXR834" s="32"/>
      <c r="KXS834" s="32"/>
      <c r="KXT834" s="32"/>
      <c r="KXU834" s="32"/>
      <c r="KXV834" s="32"/>
      <c r="KXW834" s="32"/>
      <c r="KXX834" s="32"/>
      <c r="KXY834" s="32"/>
      <c r="KXZ834" s="32"/>
      <c r="KYA834" s="32"/>
      <c r="KYB834" s="32"/>
      <c r="KYC834" s="32"/>
      <c r="KYD834" s="32"/>
      <c r="KYE834" s="32"/>
      <c r="KYF834" s="32"/>
      <c r="KYG834" s="32"/>
      <c r="KYH834" s="32"/>
      <c r="KYI834" s="32"/>
      <c r="KYJ834" s="32"/>
      <c r="KYK834" s="32"/>
      <c r="KYL834" s="32"/>
      <c r="KYM834" s="32"/>
      <c r="KYN834" s="32"/>
      <c r="KYO834" s="32"/>
      <c r="KYP834" s="32"/>
      <c r="KYQ834" s="32"/>
      <c r="KYR834" s="32"/>
      <c r="KYS834" s="32"/>
      <c r="KYT834" s="32"/>
      <c r="KYU834" s="32"/>
      <c r="KYV834" s="32"/>
      <c r="KYW834" s="32"/>
      <c r="KYX834" s="32"/>
      <c r="KYY834" s="32"/>
      <c r="KYZ834" s="32"/>
      <c r="KZA834" s="32"/>
      <c r="KZB834" s="32"/>
      <c r="KZC834" s="32"/>
      <c r="KZD834" s="32"/>
      <c r="KZE834" s="32"/>
      <c r="KZF834" s="32"/>
      <c r="KZG834" s="32"/>
      <c r="KZH834" s="32"/>
      <c r="KZI834" s="32"/>
      <c r="KZJ834" s="32"/>
      <c r="KZK834" s="32"/>
      <c r="KZL834" s="32"/>
      <c r="KZM834" s="32"/>
      <c r="KZN834" s="32"/>
      <c r="KZO834" s="32"/>
      <c r="KZP834" s="32"/>
      <c r="KZQ834" s="32"/>
      <c r="KZR834" s="32"/>
      <c r="KZS834" s="32"/>
      <c r="KZT834" s="32"/>
      <c r="KZU834" s="32"/>
      <c r="KZV834" s="32"/>
      <c r="KZW834" s="32"/>
      <c r="KZX834" s="32"/>
      <c r="KZY834" s="32"/>
      <c r="KZZ834" s="32"/>
      <c r="LAA834" s="32"/>
      <c r="LAB834" s="32"/>
      <c r="LAC834" s="32"/>
      <c r="LAD834" s="32"/>
      <c r="LAE834" s="32"/>
      <c r="LAF834" s="32"/>
      <c r="LAG834" s="32"/>
      <c r="LAH834" s="32"/>
      <c r="LAI834" s="32"/>
      <c r="LAJ834" s="32"/>
      <c r="LAK834" s="32"/>
      <c r="LAL834" s="32"/>
      <c r="LAM834" s="32"/>
      <c r="LAN834" s="32"/>
      <c r="LAO834" s="32"/>
      <c r="LAP834" s="32"/>
      <c r="LAQ834" s="32"/>
      <c r="LAR834" s="32"/>
      <c r="LAS834" s="32"/>
      <c r="LAT834" s="32"/>
      <c r="LAU834" s="32"/>
      <c r="LAV834" s="32"/>
      <c r="LAW834" s="32"/>
      <c r="LAX834" s="32"/>
      <c r="LAY834" s="32"/>
      <c r="LAZ834" s="32"/>
      <c r="LBA834" s="32"/>
      <c r="LBB834" s="32"/>
      <c r="LBC834" s="32"/>
      <c r="LBD834" s="32"/>
      <c r="LBE834" s="32"/>
      <c r="LBF834" s="32"/>
      <c r="LBG834" s="32"/>
      <c r="LBH834" s="32"/>
      <c r="LBI834" s="32"/>
      <c r="LBJ834" s="32"/>
      <c r="LBK834" s="32"/>
      <c r="LBL834" s="32"/>
      <c r="LBM834" s="32"/>
      <c r="LBN834" s="32"/>
      <c r="LBO834" s="32"/>
      <c r="LBP834" s="32"/>
      <c r="LBQ834" s="32"/>
      <c r="LBR834" s="32"/>
      <c r="LBS834" s="32"/>
      <c r="LBT834" s="32"/>
      <c r="LBU834" s="32"/>
      <c r="LBV834" s="32"/>
      <c r="LBW834" s="32"/>
      <c r="LBX834" s="32"/>
      <c r="LBY834" s="32"/>
      <c r="LBZ834" s="32"/>
      <c r="LCA834" s="32"/>
      <c r="LCB834" s="32"/>
      <c r="LCC834" s="32"/>
      <c r="LCD834" s="32"/>
      <c r="LCE834" s="32"/>
      <c r="LCF834" s="32"/>
      <c r="LCG834" s="32"/>
      <c r="LCH834" s="32"/>
      <c r="LCI834" s="32"/>
      <c r="LCJ834" s="32"/>
      <c r="LCK834" s="32"/>
      <c r="LCL834" s="32"/>
      <c r="LCM834" s="32"/>
      <c r="LCN834" s="32"/>
      <c r="LCO834" s="32"/>
      <c r="LCP834" s="32"/>
      <c r="LCQ834" s="32"/>
      <c r="LCR834" s="32"/>
      <c r="LCS834" s="32"/>
      <c r="LCT834" s="32"/>
      <c r="LCU834" s="32"/>
      <c r="LCV834" s="32"/>
      <c r="LCW834" s="32"/>
      <c r="LCX834" s="32"/>
      <c r="LCY834" s="32"/>
      <c r="LCZ834" s="32"/>
      <c r="LDA834" s="32"/>
      <c r="LDB834" s="32"/>
      <c r="LDC834" s="32"/>
      <c r="LDD834" s="32"/>
      <c r="LDE834" s="32"/>
      <c r="LDF834" s="32"/>
      <c r="LDG834" s="32"/>
      <c r="LDH834" s="32"/>
      <c r="LDI834" s="32"/>
      <c r="LDJ834" s="32"/>
      <c r="LDK834" s="32"/>
      <c r="LDL834" s="32"/>
      <c r="LDM834" s="32"/>
      <c r="LDN834" s="32"/>
      <c r="LDO834" s="32"/>
      <c r="LDP834" s="32"/>
      <c r="LDQ834" s="32"/>
      <c r="LDR834" s="32"/>
      <c r="LDS834" s="32"/>
      <c r="LDT834" s="32"/>
      <c r="LDU834" s="32"/>
      <c r="LDV834" s="32"/>
      <c r="LDW834" s="32"/>
      <c r="LDX834" s="32"/>
      <c r="LDY834" s="32"/>
      <c r="LDZ834" s="32"/>
      <c r="LEA834" s="32"/>
      <c r="LEB834" s="32"/>
      <c r="LEC834" s="32"/>
      <c r="LED834" s="32"/>
      <c r="LEE834" s="32"/>
      <c r="LEF834" s="32"/>
      <c r="LEG834" s="32"/>
      <c r="LEH834" s="32"/>
      <c r="LEI834" s="32"/>
      <c r="LEJ834" s="32"/>
      <c r="LEK834" s="32"/>
      <c r="LEL834" s="32"/>
      <c r="LEM834" s="32"/>
      <c r="LEN834" s="32"/>
      <c r="LEO834" s="32"/>
      <c r="LEP834" s="32"/>
      <c r="LEQ834" s="32"/>
      <c r="LER834" s="32"/>
      <c r="LES834" s="32"/>
      <c r="LET834" s="32"/>
      <c r="LEU834" s="32"/>
      <c r="LEV834" s="32"/>
      <c r="LEW834" s="32"/>
      <c r="LEX834" s="32"/>
      <c r="LEY834" s="32"/>
      <c r="LEZ834" s="32"/>
      <c r="LFA834" s="32"/>
      <c r="LFB834" s="32"/>
      <c r="LFC834" s="32"/>
      <c r="LFD834" s="32"/>
      <c r="LFE834" s="32"/>
      <c r="LFF834" s="32"/>
      <c r="LFG834" s="32"/>
      <c r="LFH834" s="32"/>
      <c r="LFI834" s="32"/>
      <c r="LFJ834" s="32"/>
      <c r="LFK834" s="32"/>
      <c r="LFL834" s="32"/>
      <c r="LFM834" s="32"/>
      <c r="LFN834" s="32"/>
      <c r="LFO834" s="32"/>
      <c r="LFP834" s="32"/>
      <c r="LFQ834" s="32"/>
      <c r="LFR834" s="32"/>
      <c r="LFS834" s="32"/>
      <c r="LFT834" s="32"/>
      <c r="LFU834" s="32"/>
      <c r="LFV834" s="32"/>
      <c r="LFW834" s="32"/>
      <c r="LFX834" s="32"/>
      <c r="LFY834" s="32"/>
      <c r="LFZ834" s="32"/>
      <c r="LGA834" s="32"/>
      <c r="LGB834" s="32"/>
      <c r="LGC834" s="32"/>
      <c r="LGD834" s="32"/>
      <c r="LGE834" s="32"/>
      <c r="LGF834" s="32"/>
      <c r="LGG834" s="32"/>
      <c r="LGH834" s="32"/>
      <c r="LGI834" s="32"/>
      <c r="LGJ834" s="32"/>
      <c r="LGK834" s="32"/>
      <c r="LGL834" s="32"/>
      <c r="LGM834" s="32"/>
      <c r="LGN834" s="32"/>
      <c r="LGO834" s="32"/>
      <c r="LGP834" s="32"/>
      <c r="LGQ834" s="32"/>
      <c r="LGR834" s="32"/>
      <c r="LGS834" s="32"/>
      <c r="LGT834" s="32"/>
      <c r="LGU834" s="32"/>
      <c r="LGV834" s="32"/>
      <c r="LGW834" s="32"/>
      <c r="LGX834" s="32"/>
      <c r="LGY834" s="32"/>
      <c r="LGZ834" s="32"/>
      <c r="LHA834" s="32"/>
      <c r="LHB834" s="32"/>
      <c r="LHC834" s="32"/>
      <c r="LHD834" s="32"/>
      <c r="LHE834" s="32"/>
      <c r="LHF834" s="32"/>
      <c r="LHG834" s="32"/>
      <c r="LHH834" s="32"/>
      <c r="LHI834" s="32"/>
      <c r="LHJ834" s="32"/>
      <c r="LHK834" s="32"/>
      <c r="LHL834" s="32"/>
      <c r="LHM834" s="32"/>
      <c r="LHN834" s="32"/>
      <c r="LHO834" s="32"/>
      <c r="LHP834" s="32"/>
      <c r="LHQ834" s="32"/>
      <c r="LHR834" s="32"/>
      <c r="LHS834" s="32"/>
      <c r="LHT834" s="32"/>
      <c r="LHU834" s="32"/>
      <c r="LHV834" s="32"/>
      <c r="LHW834" s="32"/>
      <c r="LHX834" s="32"/>
      <c r="LHY834" s="32"/>
      <c r="LHZ834" s="32"/>
      <c r="LIA834" s="32"/>
      <c r="LIB834" s="32"/>
      <c r="LIC834" s="32"/>
      <c r="LID834" s="32"/>
      <c r="LIE834" s="32"/>
      <c r="LIF834" s="32"/>
      <c r="LIG834" s="32"/>
      <c r="LIH834" s="32"/>
      <c r="LII834" s="32"/>
      <c r="LIJ834" s="32"/>
      <c r="LIK834" s="32"/>
      <c r="LIL834" s="32"/>
      <c r="LIM834" s="32"/>
      <c r="LIN834" s="32"/>
      <c r="LIO834" s="32"/>
      <c r="LIP834" s="32"/>
      <c r="LIQ834" s="32"/>
      <c r="LIR834" s="32"/>
      <c r="LIS834" s="32"/>
      <c r="LIT834" s="32"/>
      <c r="LIU834" s="32"/>
      <c r="LIV834" s="32"/>
      <c r="LIW834" s="32"/>
      <c r="LIX834" s="32"/>
      <c r="LIY834" s="32"/>
      <c r="LIZ834" s="32"/>
      <c r="LJA834" s="32"/>
      <c r="LJB834" s="32"/>
      <c r="LJC834" s="32"/>
      <c r="LJD834" s="32"/>
      <c r="LJE834" s="32"/>
      <c r="LJF834" s="32"/>
      <c r="LJG834" s="32"/>
      <c r="LJH834" s="32"/>
      <c r="LJI834" s="32"/>
      <c r="LJJ834" s="32"/>
      <c r="LJK834" s="32"/>
      <c r="LJL834" s="32"/>
      <c r="LJM834" s="32"/>
      <c r="LJN834" s="32"/>
      <c r="LJO834" s="32"/>
      <c r="LJP834" s="32"/>
      <c r="LJQ834" s="32"/>
      <c r="LJR834" s="32"/>
      <c r="LJS834" s="32"/>
      <c r="LJT834" s="32"/>
      <c r="LJU834" s="32"/>
      <c r="LJV834" s="32"/>
      <c r="LJW834" s="32"/>
      <c r="LJX834" s="32"/>
      <c r="LJY834" s="32"/>
      <c r="LJZ834" s="32"/>
      <c r="LKA834" s="32"/>
      <c r="LKB834" s="32"/>
      <c r="LKC834" s="32"/>
      <c r="LKD834" s="32"/>
      <c r="LKE834" s="32"/>
      <c r="LKF834" s="32"/>
      <c r="LKG834" s="32"/>
      <c r="LKH834" s="32"/>
      <c r="LKI834" s="32"/>
      <c r="LKJ834" s="32"/>
      <c r="LKK834" s="32"/>
      <c r="LKL834" s="32"/>
      <c r="LKM834" s="32"/>
      <c r="LKN834" s="32"/>
      <c r="LKO834" s="32"/>
      <c r="LKP834" s="32"/>
      <c r="LKQ834" s="32"/>
      <c r="LKR834" s="32"/>
      <c r="LKS834" s="32"/>
      <c r="LKT834" s="32"/>
      <c r="LKU834" s="32"/>
      <c r="LKV834" s="32"/>
      <c r="LKW834" s="32"/>
      <c r="LKX834" s="32"/>
      <c r="LKY834" s="32"/>
      <c r="LKZ834" s="32"/>
      <c r="LLA834" s="32"/>
      <c r="LLB834" s="32"/>
      <c r="LLC834" s="32"/>
      <c r="LLD834" s="32"/>
      <c r="LLE834" s="32"/>
      <c r="LLF834" s="32"/>
      <c r="LLG834" s="32"/>
      <c r="LLH834" s="32"/>
      <c r="LLI834" s="32"/>
      <c r="LLJ834" s="32"/>
      <c r="LLK834" s="32"/>
      <c r="LLL834" s="32"/>
      <c r="LLM834" s="32"/>
      <c r="LLN834" s="32"/>
      <c r="LLO834" s="32"/>
      <c r="LLP834" s="32"/>
      <c r="LLQ834" s="32"/>
      <c r="LLR834" s="32"/>
      <c r="LLS834" s="32"/>
      <c r="LLT834" s="32"/>
      <c r="LLU834" s="32"/>
      <c r="LLV834" s="32"/>
      <c r="LLW834" s="32"/>
      <c r="LLX834" s="32"/>
      <c r="LLY834" s="32"/>
      <c r="LLZ834" s="32"/>
      <c r="LMA834" s="32"/>
      <c r="LMB834" s="32"/>
      <c r="LMC834" s="32"/>
      <c r="LMD834" s="32"/>
      <c r="LME834" s="32"/>
      <c r="LMF834" s="32"/>
      <c r="LMG834" s="32"/>
      <c r="LMH834" s="32"/>
      <c r="LMI834" s="32"/>
      <c r="LMJ834" s="32"/>
      <c r="LMK834" s="32"/>
      <c r="LML834" s="32"/>
      <c r="LMM834" s="32"/>
      <c r="LMN834" s="32"/>
      <c r="LMO834" s="32"/>
      <c r="LMP834" s="32"/>
      <c r="LMQ834" s="32"/>
      <c r="LMR834" s="32"/>
      <c r="LMS834" s="32"/>
      <c r="LMT834" s="32"/>
      <c r="LMU834" s="32"/>
      <c r="LMV834" s="32"/>
      <c r="LMW834" s="32"/>
      <c r="LMX834" s="32"/>
      <c r="LMY834" s="32"/>
      <c r="LMZ834" s="32"/>
      <c r="LNA834" s="32"/>
      <c r="LNB834" s="32"/>
      <c r="LNC834" s="32"/>
      <c r="LND834" s="32"/>
      <c r="LNE834" s="32"/>
      <c r="LNF834" s="32"/>
      <c r="LNG834" s="32"/>
      <c r="LNH834" s="32"/>
      <c r="LNI834" s="32"/>
      <c r="LNJ834" s="32"/>
      <c r="LNK834" s="32"/>
      <c r="LNL834" s="32"/>
      <c r="LNM834" s="32"/>
      <c r="LNN834" s="32"/>
      <c r="LNO834" s="32"/>
      <c r="LNP834" s="32"/>
      <c r="LNQ834" s="32"/>
      <c r="LNR834" s="32"/>
      <c r="LNS834" s="32"/>
      <c r="LNT834" s="32"/>
      <c r="LNU834" s="32"/>
      <c r="LNV834" s="32"/>
      <c r="LNW834" s="32"/>
      <c r="LNX834" s="32"/>
      <c r="LNY834" s="32"/>
      <c r="LNZ834" s="32"/>
      <c r="LOA834" s="32"/>
      <c r="LOB834" s="32"/>
      <c r="LOC834" s="32"/>
      <c r="LOD834" s="32"/>
      <c r="LOE834" s="32"/>
      <c r="LOF834" s="32"/>
      <c r="LOG834" s="32"/>
      <c r="LOH834" s="32"/>
      <c r="LOI834" s="32"/>
      <c r="LOJ834" s="32"/>
      <c r="LOK834" s="32"/>
      <c r="LOL834" s="32"/>
      <c r="LOM834" s="32"/>
      <c r="LON834" s="32"/>
      <c r="LOO834" s="32"/>
      <c r="LOP834" s="32"/>
      <c r="LOQ834" s="32"/>
      <c r="LOR834" s="32"/>
      <c r="LOS834" s="32"/>
      <c r="LOT834" s="32"/>
      <c r="LOU834" s="32"/>
      <c r="LOV834" s="32"/>
      <c r="LOW834" s="32"/>
      <c r="LOX834" s="32"/>
      <c r="LOY834" s="32"/>
      <c r="LOZ834" s="32"/>
      <c r="LPA834" s="32"/>
      <c r="LPB834" s="32"/>
      <c r="LPC834" s="32"/>
      <c r="LPD834" s="32"/>
      <c r="LPE834" s="32"/>
      <c r="LPF834" s="32"/>
      <c r="LPG834" s="32"/>
      <c r="LPH834" s="32"/>
      <c r="LPI834" s="32"/>
      <c r="LPJ834" s="32"/>
      <c r="LPK834" s="32"/>
      <c r="LPL834" s="32"/>
      <c r="LPM834" s="32"/>
      <c r="LPN834" s="32"/>
      <c r="LPO834" s="32"/>
      <c r="LPP834" s="32"/>
      <c r="LPQ834" s="32"/>
      <c r="LPR834" s="32"/>
      <c r="LPS834" s="32"/>
      <c r="LPT834" s="32"/>
      <c r="LPU834" s="32"/>
      <c r="LPV834" s="32"/>
      <c r="LPW834" s="32"/>
      <c r="LPX834" s="32"/>
      <c r="LPY834" s="32"/>
      <c r="LPZ834" s="32"/>
      <c r="LQA834" s="32"/>
      <c r="LQB834" s="32"/>
      <c r="LQC834" s="32"/>
      <c r="LQD834" s="32"/>
      <c r="LQE834" s="32"/>
      <c r="LQF834" s="32"/>
      <c r="LQG834" s="32"/>
      <c r="LQH834" s="32"/>
      <c r="LQI834" s="32"/>
      <c r="LQJ834" s="32"/>
      <c r="LQK834" s="32"/>
      <c r="LQL834" s="32"/>
      <c r="LQM834" s="32"/>
      <c r="LQN834" s="32"/>
      <c r="LQO834" s="32"/>
      <c r="LQP834" s="32"/>
      <c r="LQQ834" s="32"/>
      <c r="LQR834" s="32"/>
      <c r="LQS834" s="32"/>
      <c r="LQT834" s="32"/>
      <c r="LQU834" s="32"/>
      <c r="LQV834" s="32"/>
      <c r="LQW834" s="32"/>
      <c r="LQX834" s="32"/>
      <c r="LQY834" s="32"/>
      <c r="LQZ834" s="32"/>
      <c r="LRA834" s="32"/>
      <c r="LRB834" s="32"/>
      <c r="LRC834" s="32"/>
      <c r="LRD834" s="32"/>
      <c r="LRE834" s="32"/>
      <c r="LRF834" s="32"/>
      <c r="LRG834" s="32"/>
      <c r="LRH834" s="32"/>
      <c r="LRI834" s="32"/>
      <c r="LRJ834" s="32"/>
      <c r="LRK834" s="32"/>
      <c r="LRL834" s="32"/>
      <c r="LRM834" s="32"/>
      <c r="LRN834" s="32"/>
      <c r="LRO834" s="32"/>
      <c r="LRP834" s="32"/>
      <c r="LRQ834" s="32"/>
      <c r="LRR834" s="32"/>
      <c r="LRS834" s="32"/>
      <c r="LRT834" s="32"/>
      <c r="LRU834" s="32"/>
      <c r="LRV834" s="32"/>
      <c r="LRW834" s="32"/>
      <c r="LRX834" s="32"/>
      <c r="LRY834" s="32"/>
      <c r="LRZ834" s="32"/>
      <c r="LSA834" s="32"/>
      <c r="LSB834" s="32"/>
      <c r="LSC834" s="32"/>
      <c r="LSD834" s="32"/>
      <c r="LSE834" s="32"/>
      <c r="LSF834" s="32"/>
      <c r="LSG834" s="32"/>
      <c r="LSH834" s="32"/>
      <c r="LSI834" s="32"/>
      <c r="LSJ834" s="32"/>
      <c r="LSK834" s="32"/>
      <c r="LSL834" s="32"/>
      <c r="LSM834" s="32"/>
      <c r="LSN834" s="32"/>
      <c r="LSO834" s="32"/>
      <c r="LSP834" s="32"/>
      <c r="LSQ834" s="32"/>
      <c r="LSR834" s="32"/>
      <c r="LSS834" s="32"/>
      <c r="LST834" s="32"/>
      <c r="LSU834" s="32"/>
      <c r="LSV834" s="32"/>
      <c r="LSW834" s="32"/>
      <c r="LSX834" s="32"/>
      <c r="LSY834" s="32"/>
      <c r="LSZ834" s="32"/>
      <c r="LTA834" s="32"/>
      <c r="LTB834" s="32"/>
      <c r="LTC834" s="32"/>
      <c r="LTD834" s="32"/>
      <c r="LTE834" s="32"/>
      <c r="LTF834" s="32"/>
      <c r="LTG834" s="32"/>
      <c r="LTH834" s="32"/>
      <c r="LTI834" s="32"/>
      <c r="LTJ834" s="32"/>
      <c r="LTK834" s="32"/>
      <c r="LTL834" s="32"/>
      <c r="LTM834" s="32"/>
      <c r="LTN834" s="32"/>
      <c r="LTO834" s="32"/>
      <c r="LTP834" s="32"/>
      <c r="LTQ834" s="32"/>
      <c r="LTR834" s="32"/>
      <c r="LTS834" s="32"/>
      <c r="LTT834" s="32"/>
      <c r="LTU834" s="32"/>
      <c r="LTV834" s="32"/>
      <c r="LTW834" s="32"/>
      <c r="LTX834" s="32"/>
      <c r="LTY834" s="32"/>
      <c r="LTZ834" s="32"/>
      <c r="LUA834" s="32"/>
      <c r="LUB834" s="32"/>
      <c r="LUC834" s="32"/>
      <c r="LUD834" s="32"/>
      <c r="LUE834" s="32"/>
      <c r="LUF834" s="32"/>
      <c r="LUG834" s="32"/>
      <c r="LUH834" s="32"/>
      <c r="LUI834" s="32"/>
      <c r="LUJ834" s="32"/>
      <c r="LUK834" s="32"/>
      <c r="LUL834" s="32"/>
      <c r="LUM834" s="32"/>
      <c r="LUN834" s="32"/>
      <c r="LUO834" s="32"/>
      <c r="LUP834" s="32"/>
      <c r="LUQ834" s="32"/>
      <c r="LUR834" s="32"/>
      <c r="LUS834" s="32"/>
      <c r="LUT834" s="32"/>
      <c r="LUU834" s="32"/>
      <c r="LUV834" s="32"/>
      <c r="LUW834" s="32"/>
      <c r="LUX834" s="32"/>
      <c r="LUY834" s="32"/>
      <c r="LUZ834" s="32"/>
      <c r="LVA834" s="32"/>
      <c r="LVB834" s="32"/>
      <c r="LVC834" s="32"/>
      <c r="LVD834" s="32"/>
      <c r="LVE834" s="32"/>
      <c r="LVF834" s="32"/>
      <c r="LVG834" s="32"/>
      <c r="LVH834" s="32"/>
      <c r="LVI834" s="32"/>
      <c r="LVJ834" s="32"/>
      <c r="LVK834" s="32"/>
      <c r="LVL834" s="32"/>
      <c r="LVM834" s="32"/>
      <c r="LVN834" s="32"/>
      <c r="LVO834" s="32"/>
      <c r="LVP834" s="32"/>
      <c r="LVQ834" s="32"/>
      <c r="LVR834" s="32"/>
      <c r="LVS834" s="32"/>
      <c r="LVT834" s="32"/>
      <c r="LVU834" s="32"/>
      <c r="LVV834" s="32"/>
      <c r="LVW834" s="32"/>
      <c r="LVX834" s="32"/>
      <c r="LVY834" s="32"/>
      <c r="LVZ834" s="32"/>
      <c r="LWA834" s="32"/>
      <c r="LWB834" s="32"/>
      <c r="LWC834" s="32"/>
      <c r="LWD834" s="32"/>
      <c r="LWE834" s="32"/>
      <c r="LWF834" s="32"/>
      <c r="LWG834" s="32"/>
      <c r="LWH834" s="32"/>
      <c r="LWI834" s="32"/>
      <c r="LWJ834" s="32"/>
      <c r="LWK834" s="32"/>
      <c r="LWL834" s="32"/>
      <c r="LWM834" s="32"/>
      <c r="LWN834" s="32"/>
      <c r="LWO834" s="32"/>
      <c r="LWP834" s="32"/>
      <c r="LWQ834" s="32"/>
      <c r="LWR834" s="32"/>
      <c r="LWS834" s="32"/>
      <c r="LWT834" s="32"/>
      <c r="LWU834" s="32"/>
      <c r="LWV834" s="32"/>
      <c r="LWW834" s="32"/>
      <c r="LWX834" s="32"/>
      <c r="LWY834" s="32"/>
      <c r="LWZ834" s="32"/>
      <c r="LXA834" s="32"/>
      <c r="LXB834" s="32"/>
      <c r="LXC834" s="32"/>
      <c r="LXD834" s="32"/>
      <c r="LXE834" s="32"/>
      <c r="LXF834" s="32"/>
      <c r="LXG834" s="32"/>
      <c r="LXH834" s="32"/>
      <c r="LXI834" s="32"/>
      <c r="LXJ834" s="32"/>
      <c r="LXK834" s="32"/>
      <c r="LXL834" s="32"/>
      <c r="LXM834" s="32"/>
      <c r="LXN834" s="32"/>
      <c r="LXO834" s="32"/>
      <c r="LXP834" s="32"/>
      <c r="LXQ834" s="32"/>
      <c r="LXR834" s="32"/>
      <c r="LXS834" s="32"/>
      <c r="LXT834" s="32"/>
      <c r="LXU834" s="32"/>
      <c r="LXV834" s="32"/>
      <c r="LXW834" s="32"/>
      <c r="LXX834" s="32"/>
      <c r="LXY834" s="32"/>
      <c r="LXZ834" s="32"/>
      <c r="LYA834" s="32"/>
      <c r="LYB834" s="32"/>
      <c r="LYC834" s="32"/>
      <c r="LYD834" s="32"/>
      <c r="LYE834" s="32"/>
      <c r="LYF834" s="32"/>
      <c r="LYG834" s="32"/>
      <c r="LYH834" s="32"/>
      <c r="LYI834" s="32"/>
      <c r="LYJ834" s="32"/>
      <c r="LYK834" s="32"/>
      <c r="LYL834" s="32"/>
      <c r="LYM834" s="32"/>
      <c r="LYN834" s="32"/>
      <c r="LYO834" s="32"/>
      <c r="LYP834" s="32"/>
      <c r="LYQ834" s="32"/>
      <c r="LYR834" s="32"/>
      <c r="LYS834" s="32"/>
      <c r="LYT834" s="32"/>
      <c r="LYU834" s="32"/>
      <c r="LYV834" s="32"/>
      <c r="LYW834" s="32"/>
      <c r="LYX834" s="32"/>
      <c r="LYY834" s="32"/>
      <c r="LYZ834" s="32"/>
      <c r="LZA834" s="32"/>
      <c r="LZB834" s="32"/>
      <c r="LZC834" s="32"/>
      <c r="LZD834" s="32"/>
      <c r="LZE834" s="32"/>
      <c r="LZF834" s="32"/>
      <c r="LZG834" s="32"/>
      <c r="LZH834" s="32"/>
      <c r="LZI834" s="32"/>
      <c r="LZJ834" s="32"/>
      <c r="LZK834" s="32"/>
      <c r="LZL834" s="32"/>
      <c r="LZM834" s="32"/>
      <c r="LZN834" s="32"/>
      <c r="LZO834" s="32"/>
      <c r="LZP834" s="32"/>
      <c r="LZQ834" s="32"/>
      <c r="LZR834" s="32"/>
      <c r="LZS834" s="32"/>
      <c r="LZT834" s="32"/>
      <c r="LZU834" s="32"/>
      <c r="LZV834" s="32"/>
      <c r="LZW834" s="32"/>
      <c r="LZX834" s="32"/>
      <c r="LZY834" s="32"/>
      <c r="LZZ834" s="32"/>
      <c r="MAA834" s="32"/>
      <c r="MAB834" s="32"/>
      <c r="MAC834" s="32"/>
      <c r="MAD834" s="32"/>
      <c r="MAE834" s="32"/>
      <c r="MAF834" s="32"/>
      <c r="MAG834" s="32"/>
      <c r="MAH834" s="32"/>
      <c r="MAI834" s="32"/>
      <c r="MAJ834" s="32"/>
      <c r="MAK834" s="32"/>
      <c r="MAL834" s="32"/>
      <c r="MAM834" s="32"/>
      <c r="MAN834" s="32"/>
      <c r="MAO834" s="32"/>
      <c r="MAP834" s="32"/>
      <c r="MAQ834" s="32"/>
      <c r="MAR834" s="32"/>
      <c r="MAS834" s="32"/>
      <c r="MAT834" s="32"/>
      <c r="MAU834" s="32"/>
      <c r="MAV834" s="32"/>
      <c r="MAW834" s="32"/>
      <c r="MAX834" s="32"/>
      <c r="MAY834" s="32"/>
      <c r="MAZ834" s="32"/>
      <c r="MBA834" s="32"/>
      <c r="MBB834" s="32"/>
      <c r="MBC834" s="32"/>
      <c r="MBD834" s="32"/>
      <c r="MBE834" s="32"/>
      <c r="MBF834" s="32"/>
      <c r="MBG834" s="32"/>
      <c r="MBH834" s="32"/>
      <c r="MBI834" s="32"/>
      <c r="MBJ834" s="32"/>
      <c r="MBK834" s="32"/>
      <c r="MBL834" s="32"/>
      <c r="MBM834" s="32"/>
      <c r="MBN834" s="32"/>
      <c r="MBO834" s="32"/>
      <c r="MBP834" s="32"/>
      <c r="MBQ834" s="32"/>
      <c r="MBR834" s="32"/>
      <c r="MBS834" s="32"/>
      <c r="MBT834" s="32"/>
      <c r="MBU834" s="32"/>
      <c r="MBV834" s="32"/>
      <c r="MBW834" s="32"/>
      <c r="MBX834" s="32"/>
      <c r="MBY834" s="32"/>
      <c r="MBZ834" s="32"/>
      <c r="MCA834" s="32"/>
      <c r="MCB834" s="32"/>
      <c r="MCC834" s="32"/>
      <c r="MCD834" s="32"/>
      <c r="MCE834" s="32"/>
      <c r="MCF834" s="32"/>
      <c r="MCG834" s="32"/>
      <c r="MCH834" s="32"/>
      <c r="MCI834" s="32"/>
      <c r="MCJ834" s="32"/>
      <c r="MCK834" s="32"/>
      <c r="MCL834" s="32"/>
      <c r="MCM834" s="32"/>
      <c r="MCN834" s="32"/>
      <c r="MCO834" s="32"/>
      <c r="MCP834" s="32"/>
      <c r="MCQ834" s="32"/>
      <c r="MCR834" s="32"/>
      <c r="MCS834" s="32"/>
      <c r="MCT834" s="32"/>
      <c r="MCU834" s="32"/>
      <c r="MCV834" s="32"/>
      <c r="MCW834" s="32"/>
      <c r="MCX834" s="32"/>
      <c r="MCY834" s="32"/>
      <c r="MCZ834" s="32"/>
      <c r="MDA834" s="32"/>
      <c r="MDB834" s="32"/>
      <c r="MDC834" s="32"/>
      <c r="MDD834" s="32"/>
      <c r="MDE834" s="32"/>
      <c r="MDF834" s="32"/>
      <c r="MDG834" s="32"/>
      <c r="MDH834" s="32"/>
      <c r="MDI834" s="32"/>
      <c r="MDJ834" s="32"/>
      <c r="MDK834" s="32"/>
      <c r="MDL834" s="32"/>
      <c r="MDM834" s="32"/>
      <c r="MDN834" s="32"/>
      <c r="MDO834" s="32"/>
      <c r="MDP834" s="32"/>
      <c r="MDQ834" s="32"/>
      <c r="MDR834" s="32"/>
      <c r="MDS834" s="32"/>
      <c r="MDT834" s="32"/>
      <c r="MDU834" s="32"/>
      <c r="MDV834" s="32"/>
      <c r="MDW834" s="32"/>
      <c r="MDX834" s="32"/>
      <c r="MDY834" s="32"/>
      <c r="MDZ834" s="32"/>
      <c r="MEA834" s="32"/>
      <c r="MEB834" s="32"/>
      <c r="MEC834" s="32"/>
      <c r="MED834" s="32"/>
      <c r="MEE834" s="32"/>
      <c r="MEF834" s="32"/>
      <c r="MEG834" s="32"/>
      <c r="MEH834" s="32"/>
      <c r="MEI834" s="32"/>
      <c r="MEJ834" s="32"/>
      <c r="MEK834" s="32"/>
      <c r="MEL834" s="32"/>
      <c r="MEM834" s="32"/>
      <c r="MEN834" s="32"/>
      <c r="MEO834" s="32"/>
      <c r="MEP834" s="32"/>
      <c r="MEQ834" s="32"/>
      <c r="MER834" s="32"/>
      <c r="MES834" s="32"/>
      <c r="MET834" s="32"/>
      <c r="MEU834" s="32"/>
      <c r="MEV834" s="32"/>
      <c r="MEW834" s="32"/>
      <c r="MEX834" s="32"/>
      <c r="MEY834" s="32"/>
      <c r="MEZ834" s="32"/>
      <c r="MFA834" s="32"/>
      <c r="MFB834" s="32"/>
      <c r="MFC834" s="32"/>
      <c r="MFD834" s="32"/>
      <c r="MFE834" s="32"/>
      <c r="MFF834" s="32"/>
      <c r="MFG834" s="32"/>
      <c r="MFH834" s="32"/>
      <c r="MFI834" s="32"/>
      <c r="MFJ834" s="32"/>
      <c r="MFK834" s="32"/>
      <c r="MFL834" s="32"/>
      <c r="MFM834" s="32"/>
      <c r="MFN834" s="32"/>
      <c r="MFO834" s="32"/>
      <c r="MFP834" s="32"/>
      <c r="MFQ834" s="32"/>
      <c r="MFR834" s="32"/>
      <c r="MFS834" s="32"/>
      <c r="MFT834" s="32"/>
      <c r="MFU834" s="32"/>
      <c r="MFV834" s="32"/>
      <c r="MFW834" s="32"/>
      <c r="MFX834" s="32"/>
      <c r="MFY834" s="32"/>
      <c r="MFZ834" s="32"/>
      <c r="MGA834" s="32"/>
      <c r="MGB834" s="32"/>
      <c r="MGC834" s="32"/>
      <c r="MGD834" s="32"/>
      <c r="MGE834" s="32"/>
      <c r="MGF834" s="32"/>
      <c r="MGG834" s="32"/>
      <c r="MGH834" s="32"/>
      <c r="MGI834" s="32"/>
      <c r="MGJ834" s="32"/>
      <c r="MGK834" s="32"/>
      <c r="MGL834" s="32"/>
      <c r="MGM834" s="32"/>
      <c r="MGN834" s="32"/>
      <c r="MGO834" s="32"/>
      <c r="MGP834" s="32"/>
      <c r="MGQ834" s="32"/>
      <c r="MGR834" s="32"/>
      <c r="MGS834" s="32"/>
      <c r="MGT834" s="32"/>
      <c r="MGU834" s="32"/>
      <c r="MGV834" s="32"/>
      <c r="MGW834" s="32"/>
      <c r="MGX834" s="32"/>
      <c r="MGY834" s="32"/>
      <c r="MGZ834" s="32"/>
      <c r="MHA834" s="32"/>
      <c r="MHB834" s="32"/>
      <c r="MHC834" s="32"/>
      <c r="MHD834" s="32"/>
      <c r="MHE834" s="32"/>
      <c r="MHF834" s="32"/>
      <c r="MHG834" s="32"/>
      <c r="MHH834" s="32"/>
      <c r="MHI834" s="32"/>
      <c r="MHJ834" s="32"/>
      <c r="MHK834" s="32"/>
      <c r="MHL834" s="32"/>
      <c r="MHM834" s="32"/>
      <c r="MHN834" s="32"/>
      <c r="MHO834" s="32"/>
      <c r="MHP834" s="32"/>
      <c r="MHQ834" s="32"/>
      <c r="MHR834" s="32"/>
      <c r="MHS834" s="32"/>
      <c r="MHT834" s="32"/>
      <c r="MHU834" s="32"/>
      <c r="MHV834" s="32"/>
      <c r="MHW834" s="32"/>
      <c r="MHX834" s="32"/>
      <c r="MHY834" s="32"/>
      <c r="MHZ834" s="32"/>
      <c r="MIA834" s="32"/>
      <c r="MIB834" s="32"/>
      <c r="MIC834" s="32"/>
      <c r="MID834" s="32"/>
      <c r="MIE834" s="32"/>
      <c r="MIF834" s="32"/>
      <c r="MIG834" s="32"/>
      <c r="MIH834" s="32"/>
      <c r="MII834" s="32"/>
      <c r="MIJ834" s="32"/>
      <c r="MIK834" s="32"/>
      <c r="MIL834" s="32"/>
      <c r="MIM834" s="32"/>
      <c r="MIN834" s="32"/>
      <c r="MIO834" s="32"/>
      <c r="MIP834" s="32"/>
      <c r="MIQ834" s="32"/>
      <c r="MIR834" s="32"/>
      <c r="MIS834" s="32"/>
      <c r="MIT834" s="32"/>
      <c r="MIU834" s="32"/>
      <c r="MIV834" s="32"/>
      <c r="MIW834" s="32"/>
      <c r="MIX834" s="32"/>
      <c r="MIY834" s="32"/>
      <c r="MIZ834" s="32"/>
      <c r="MJA834" s="32"/>
      <c r="MJB834" s="32"/>
      <c r="MJC834" s="32"/>
      <c r="MJD834" s="32"/>
      <c r="MJE834" s="32"/>
      <c r="MJF834" s="32"/>
      <c r="MJG834" s="32"/>
      <c r="MJH834" s="32"/>
      <c r="MJI834" s="32"/>
      <c r="MJJ834" s="32"/>
      <c r="MJK834" s="32"/>
      <c r="MJL834" s="32"/>
      <c r="MJM834" s="32"/>
      <c r="MJN834" s="32"/>
      <c r="MJO834" s="32"/>
      <c r="MJP834" s="32"/>
      <c r="MJQ834" s="32"/>
      <c r="MJR834" s="32"/>
      <c r="MJS834" s="32"/>
      <c r="MJT834" s="32"/>
      <c r="MJU834" s="32"/>
      <c r="MJV834" s="32"/>
      <c r="MJW834" s="32"/>
      <c r="MJX834" s="32"/>
      <c r="MJY834" s="32"/>
      <c r="MJZ834" s="32"/>
      <c r="MKA834" s="32"/>
      <c r="MKB834" s="32"/>
      <c r="MKC834" s="32"/>
      <c r="MKD834" s="32"/>
      <c r="MKE834" s="32"/>
      <c r="MKF834" s="32"/>
      <c r="MKG834" s="32"/>
      <c r="MKH834" s="32"/>
      <c r="MKI834" s="32"/>
      <c r="MKJ834" s="32"/>
      <c r="MKK834" s="32"/>
      <c r="MKL834" s="32"/>
      <c r="MKM834" s="32"/>
      <c r="MKN834" s="32"/>
      <c r="MKO834" s="32"/>
      <c r="MKP834" s="32"/>
      <c r="MKQ834" s="32"/>
      <c r="MKR834" s="32"/>
      <c r="MKS834" s="32"/>
      <c r="MKT834" s="32"/>
      <c r="MKU834" s="32"/>
      <c r="MKV834" s="32"/>
      <c r="MKW834" s="32"/>
      <c r="MKX834" s="32"/>
      <c r="MKY834" s="32"/>
      <c r="MKZ834" s="32"/>
      <c r="MLA834" s="32"/>
      <c r="MLB834" s="32"/>
      <c r="MLC834" s="32"/>
      <c r="MLD834" s="32"/>
      <c r="MLE834" s="32"/>
      <c r="MLF834" s="32"/>
      <c r="MLG834" s="32"/>
      <c r="MLH834" s="32"/>
      <c r="MLI834" s="32"/>
      <c r="MLJ834" s="32"/>
      <c r="MLK834" s="32"/>
      <c r="MLL834" s="32"/>
      <c r="MLM834" s="32"/>
      <c r="MLN834" s="32"/>
      <c r="MLO834" s="32"/>
      <c r="MLP834" s="32"/>
      <c r="MLQ834" s="32"/>
      <c r="MLR834" s="32"/>
      <c r="MLS834" s="32"/>
      <c r="MLT834" s="32"/>
      <c r="MLU834" s="32"/>
      <c r="MLV834" s="32"/>
      <c r="MLW834" s="32"/>
      <c r="MLX834" s="32"/>
      <c r="MLY834" s="32"/>
      <c r="MLZ834" s="32"/>
      <c r="MMA834" s="32"/>
      <c r="MMB834" s="32"/>
      <c r="MMC834" s="32"/>
      <c r="MMD834" s="32"/>
      <c r="MME834" s="32"/>
      <c r="MMF834" s="32"/>
      <c r="MMG834" s="32"/>
      <c r="MMH834" s="32"/>
      <c r="MMI834" s="32"/>
      <c r="MMJ834" s="32"/>
      <c r="MMK834" s="32"/>
      <c r="MML834" s="32"/>
      <c r="MMM834" s="32"/>
      <c r="MMN834" s="32"/>
      <c r="MMO834" s="32"/>
      <c r="MMP834" s="32"/>
      <c r="MMQ834" s="32"/>
      <c r="MMR834" s="32"/>
      <c r="MMS834" s="32"/>
      <c r="MMT834" s="32"/>
      <c r="MMU834" s="32"/>
      <c r="MMV834" s="32"/>
      <c r="MMW834" s="32"/>
      <c r="MMX834" s="32"/>
      <c r="MMY834" s="32"/>
      <c r="MMZ834" s="32"/>
      <c r="MNA834" s="32"/>
      <c r="MNB834" s="32"/>
      <c r="MNC834" s="32"/>
      <c r="MND834" s="32"/>
      <c r="MNE834" s="32"/>
      <c r="MNF834" s="32"/>
      <c r="MNG834" s="32"/>
      <c r="MNH834" s="32"/>
      <c r="MNI834" s="32"/>
      <c r="MNJ834" s="32"/>
      <c r="MNK834" s="32"/>
      <c r="MNL834" s="32"/>
      <c r="MNM834" s="32"/>
      <c r="MNN834" s="32"/>
      <c r="MNO834" s="32"/>
      <c r="MNP834" s="32"/>
      <c r="MNQ834" s="32"/>
      <c r="MNR834" s="32"/>
      <c r="MNS834" s="32"/>
      <c r="MNT834" s="32"/>
      <c r="MNU834" s="32"/>
      <c r="MNV834" s="32"/>
      <c r="MNW834" s="32"/>
      <c r="MNX834" s="32"/>
      <c r="MNY834" s="32"/>
      <c r="MNZ834" s="32"/>
      <c r="MOA834" s="32"/>
      <c r="MOB834" s="32"/>
      <c r="MOC834" s="32"/>
      <c r="MOD834" s="32"/>
      <c r="MOE834" s="32"/>
      <c r="MOF834" s="32"/>
      <c r="MOG834" s="32"/>
      <c r="MOH834" s="32"/>
      <c r="MOI834" s="32"/>
      <c r="MOJ834" s="32"/>
      <c r="MOK834" s="32"/>
      <c r="MOL834" s="32"/>
      <c r="MOM834" s="32"/>
      <c r="MON834" s="32"/>
      <c r="MOO834" s="32"/>
      <c r="MOP834" s="32"/>
      <c r="MOQ834" s="32"/>
      <c r="MOR834" s="32"/>
      <c r="MOS834" s="32"/>
      <c r="MOT834" s="32"/>
      <c r="MOU834" s="32"/>
      <c r="MOV834" s="32"/>
      <c r="MOW834" s="32"/>
      <c r="MOX834" s="32"/>
      <c r="MOY834" s="32"/>
      <c r="MOZ834" s="32"/>
      <c r="MPA834" s="32"/>
      <c r="MPB834" s="32"/>
      <c r="MPC834" s="32"/>
      <c r="MPD834" s="32"/>
      <c r="MPE834" s="32"/>
      <c r="MPF834" s="32"/>
      <c r="MPG834" s="32"/>
      <c r="MPH834" s="32"/>
      <c r="MPI834" s="32"/>
      <c r="MPJ834" s="32"/>
      <c r="MPK834" s="32"/>
      <c r="MPL834" s="32"/>
      <c r="MPM834" s="32"/>
      <c r="MPN834" s="32"/>
      <c r="MPO834" s="32"/>
      <c r="MPP834" s="32"/>
      <c r="MPQ834" s="32"/>
      <c r="MPR834" s="32"/>
      <c r="MPS834" s="32"/>
      <c r="MPT834" s="32"/>
      <c r="MPU834" s="32"/>
      <c r="MPV834" s="32"/>
      <c r="MPW834" s="32"/>
      <c r="MPX834" s="32"/>
      <c r="MPY834" s="32"/>
      <c r="MPZ834" s="32"/>
      <c r="MQA834" s="32"/>
      <c r="MQB834" s="32"/>
      <c r="MQC834" s="32"/>
      <c r="MQD834" s="32"/>
      <c r="MQE834" s="32"/>
      <c r="MQF834" s="32"/>
      <c r="MQG834" s="32"/>
      <c r="MQH834" s="32"/>
      <c r="MQI834" s="32"/>
      <c r="MQJ834" s="32"/>
      <c r="MQK834" s="32"/>
      <c r="MQL834" s="32"/>
      <c r="MQM834" s="32"/>
      <c r="MQN834" s="32"/>
      <c r="MQO834" s="32"/>
      <c r="MQP834" s="32"/>
      <c r="MQQ834" s="32"/>
      <c r="MQR834" s="32"/>
      <c r="MQS834" s="32"/>
      <c r="MQT834" s="32"/>
      <c r="MQU834" s="32"/>
      <c r="MQV834" s="32"/>
      <c r="MQW834" s="32"/>
      <c r="MQX834" s="32"/>
      <c r="MQY834" s="32"/>
      <c r="MQZ834" s="32"/>
      <c r="MRA834" s="32"/>
      <c r="MRB834" s="32"/>
      <c r="MRC834" s="32"/>
      <c r="MRD834" s="32"/>
      <c r="MRE834" s="32"/>
      <c r="MRF834" s="32"/>
      <c r="MRG834" s="32"/>
      <c r="MRH834" s="32"/>
      <c r="MRI834" s="32"/>
      <c r="MRJ834" s="32"/>
      <c r="MRK834" s="32"/>
      <c r="MRL834" s="32"/>
      <c r="MRM834" s="32"/>
      <c r="MRN834" s="32"/>
      <c r="MRO834" s="32"/>
      <c r="MRP834" s="32"/>
      <c r="MRQ834" s="32"/>
      <c r="MRR834" s="32"/>
      <c r="MRS834" s="32"/>
      <c r="MRT834" s="32"/>
      <c r="MRU834" s="32"/>
      <c r="MRV834" s="32"/>
      <c r="MRW834" s="32"/>
      <c r="MRX834" s="32"/>
      <c r="MRY834" s="32"/>
      <c r="MRZ834" s="32"/>
      <c r="MSA834" s="32"/>
      <c r="MSB834" s="32"/>
      <c r="MSC834" s="32"/>
      <c r="MSD834" s="32"/>
      <c r="MSE834" s="32"/>
      <c r="MSF834" s="32"/>
      <c r="MSG834" s="32"/>
      <c r="MSH834" s="32"/>
      <c r="MSI834" s="32"/>
      <c r="MSJ834" s="32"/>
      <c r="MSK834" s="32"/>
      <c r="MSL834" s="32"/>
      <c r="MSM834" s="32"/>
      <c r="MSN834" s="32"/>
      <c r="MSO834" s="32"/>
      <c r="MSP834" s="32"/>
      <c r="MSQ834" s="32"/>
      <c r="MSR834" s="32"/>
      <c r="MSS834" s="32"/>
      <c r="MST834" s="32"/>
      <c r="MSU834" s="32"/>
      <c r="MSV834" s="32"/>
      <c r="MSW834" s="32"/>
      <c r="MSX834" s="32"/>
      <c r="MSY834" s="32"/>
      <c r="MSZ834" s="32"/>
      <c r="MTA834" s="32"/>
      <c r="MTB834" s="32"/>
      <c r="MTC834" s="32"/>
      <c r="MTD834" s="32"/>
      <c r="MTE834" s="32"/>
      <c r="MTF834" s="32"/>
      <c r="MTG834" s="32"/>
      <c r="MTH834" s="32"/>
      <c r="MTI834" s="32"/>
      <c r="MTJ834" s="32"/>
      <c r="MTK834" s="32"/>
      <c r="MTL834" s="32"/>
      <c r="MTM834" s="32"/>
      <c r="MTN834" s="32"/>
      <c r="MTO834" s="32"/>
      <c r="MTP834" s="32"/>
      <c r="MTQ834" s="32"/>
      <c r="MTR834" s="32"/>
      <c r="MTS834" s="32"/>
      <c r="MTT834" s="32"/>
      <c r="MTU834" s="32"/>
      <c r="MTV834" s="32"/>
      <c r="MTW834" s="32"/>
      <c r="MTX834" s="32"/>
      <c r="MTY834" s="32"/>
      <c r="MTZ834" s="32"/>
      <c r="MUA834" s="32"/>
      <c r="MUB834" s="32"/>
      <c r="MUC834" s="32"/>
      <c r="MUD834" s="32"/>
      <c r="MUE834" s="32"/>
      <c r="MUF834" s="32"/>
      <c r="MUG834" s="32"/>
      <c r="MUH834" s="32"/>
      <c r="MUI834" s="32"/>
      <c r="MUJ834" s="32"/>
      <c r="MUK834" s="32"/>
      <c r="MUL834" s="32"/>
      <c r="MUM834" s="32"/>
      <c r="MUN834" s="32"/>
      <c r="MUO834" s="32"/>
      <c r="MUP834" s="32"/>
      <c r="MUQ834" s="32"/>
      <c r="MUR834" s="32"/>
      <c r="MUS834" s="32"/>
      <c r="MUT834" s="32"/>
      <c r="MUU834" s="32"/>
      <c r="MUV834" s="32"/>
      <c r="MUW834" s="32"/>
      <c r="MUX834" s="32"/>
      <c r="MUY834" s="32"/>
      <c r="MUZ834" s="32"/>
      <c r="MVA834" s="32"/>
      <c r="MVB834" s="32"/>
      <c r="MVC834" s="32"/>
      <c r="MVD834" s="32"/>
      <c r="MVE834" s="32"/>
      <c r="MVF834" s="32"/>
      <c r="MVG834" s="32"/>
      <c r="MVH834" s="32"/>
      <c r="MVI834" s="32"/>
      <c r="MVJ834" s="32"/>
      <c r="MVK834" s="32"/>
      <c r="MVL834" s="32"/>
      <c r="MVM834" s="32"/>
      <c r="MVN834" s="32"/>
      <c r="MVO834" s="32"/>
      <c r="MVP834" s="32"/>
      <c r="MVQ834" s="32"/>
      <c r="MVR834" s="32"/>
      <c r="MVS834" s="32"/>
      <c r="MVT834" s="32"/>
      <c r="MVU834" s="32"/>
      <c r="MVV834" s="32"/>
      <c r="MVW834" s="32"/>
      <c r="MVX834" s="32"/>
      <c r="MVY834" s="32"/>
      <c r="MVZ834" s="32"/>
      <c r="MWA834" s="32"/>
      <c r="MWB834" s="32"/>
      <c r="MWC834" s="32"/>
      <c r="MWD834" s="32"/>
      <c r="MWE834" s="32"/>
      <c r="MWF834" s="32"/>
      <c r="MWG834" s="32"/>
      <c r="MWH834" s="32"/>
      <c r="MWI834" s="32"/>
      <c r="MWJ834" s="32"/>
      <c r="MWK834" s="32"/>
      <c r="MWL834" s="32"/>
      <c r="MWM834" s="32"/>
      <c r="MWN834" s="32"/>
      <c r="MWO834" s="32"/>
      <c r="MWP834" s="32"/>
      <c r="MWQ834" s="32"/>
      <c r="MWR834" s="32"/>
      <c r="MWS834" s="32"/>
      <c r="MWT834" s="32"/>
      <c r="MWU834" s="32"/>
      <c r="MWV834" s="32"/>
      <c r="MWW834" s="32"/>
      <c r="MWX834" s="32"/>
      <c r="MWY834" s="32"/>
      <c r="MWZ834" s="32"/>
      <c r="MXA834" s="32"/>
      <c r="MXB834" s="32"/>
      <c r="MXC834" s="32"/>
      <c r="MXD834" s="32"/>
      <c r="MXE834" s="32"/>
      <c r="MXF834" s="32"/>
      <c r="MXG834" s="32"/>
      <c r="MXH834" s="32"/>
      <c r="MXI834" s="32"/>
      <c r="MXJ834" s="32"/>
      <c r="MXK834" s="32"/>
      <c r="MXL834" s="32"/>
      <c r="MXM834" s="32"/>
      <c r="MXN834" s="32"/>
      <c r="MXO834" s="32"/>
      <c r="MXP834" s="32"/>
      <c r="MXQ834" s="32"/>
      <c r="MXR834" s="32"/>
      <c r="MXS834" s="32"/>
      <c r="MXT834" s="32"/>
      <c r="MXU834" s="32"/>
      <c r="MXV834" s="32"/>
      <c r="MXW834" s="32"/>
      <c r="MXX834" s="32"/>
      <c r="MXY834" s="32"/>
      <c r="MXZ834" s="32"/>
      <c r="MYA834" s="32"/>
      <c r="MYB834" s="32"/>
      <c r="MYC834" s="32"/>
      <c r="MYD834" s="32"/>
      <c r="MYE834" s="32"/>
      <c r="MYF834" s="32"/>
      <c r="MYG834" s="32"/>
      <c r="MYH834" s="32"/>
      <c r="MYI834" s="32"/>
      <c r="MYJ834" s="32"/>
      <c r="MYK834" s="32"/>
      <c r="MYL834" s="32"/>
      <c r="MYM834" s="32"/>
      <c r="MYN834" s="32"/>
      <c r="MYO834" s="32"/>
      <c r="MYP834" s="32"/>
      <c r="MYQ834" s="32"/>
      <c r="MYR834" s="32"/>
      <c r="MYS834" s="32"/>
      <c r="MYT834" s="32"/>
      <c r="MYU834" s="32"/>
      <c r="MYV834" s="32"/>
      <c r="MYW834" s="32"/>
      <c r="MYX834" s="32"/>
      <c r="MYY834" s="32"/>
      <c r="MYZ834" s="32"/>
      <c r="MZA834" s="32"/>
      <c r="MZB834" s="32"/>
      <c r="MZC834" s="32"/>
      <c r="MZD834" s="32"/>
      <c r="MZE834" s="32"/>
      <c r="MZF834" s="32"/>
      <c r="MZG834" s="32"/>
      <c r="MZH834" s="32"/>
      <c r="MZI834" s="32"/>
      <c r="MZJ834" s="32"/>
      <c r="MZK834" s="32"/>
      <c r="MZL834" s="32"/>
      <c r="MZM834" s="32"/>
      <c r="MZN834" s="32"/>
      <c r="MZO834" s="32"/>
      <c r="MZP834" s="32"/>
      <c r="MZQ834" s="32"/>
      <c r="MZR834" s="32"/>
      <c r="MZS834" s="32"/>
      <c r="MZT834" s="32"/>
      <c r="MZU834" s="32"/>
      <c r="MZV834" s="32"/>
      <c r="MZW834" s="32"/>
      <c r="MZX834" s="32"/>
      <c r="MZY834" s="32"/>
      <c r="MZZ834" s="32"/>
      <c r="NAA834" s="32"/>
      <c r="NAB834" s="32"/>
      <c r="NAC834" s="32"/>
      <c r="NAD834" s="32"/>
      <c r="NAE834" s="32"/>
      <c r="NAF834" s="32"/>
      <c r="NAG834" s="32"/>
      <c r="NAH834" s="32"/>
      <c r="NAI834" s="32"/>
      <c r="NAJ834" s="32"/>
      <c r="NAK834" s="32"/>
      <c r="NAL834" s="32"/>
      <c r="NAM834" s="32"/>
      <c r="NAN834" s="32"/>
      <c r="NAO834" s="32"/>
      <c r="NAP834" s="32"/>
      <c r="NAQ834" s="32"/>
      <c r="NAR834" s="32"/>
      <c r="NAS834" s="32"/>
      <c r="NAT834" s="32"/>
      <c r="NAU834" s="32"/>
      <c r="NAV834" s="32"/>
      <c r="NAW834" s="32"/>
      <c r="NAX834" s="32"/>
      <c r="NAY834" s="32"/>
      <c r="NAZ834" s="32"/>
      <c r="NBA834" s="32"/>
      <c r="NBB834" s="32"/>
      <c r="NBC834" s="32"/>
      <c r="NBD834" s="32"/>
      <c r="NBE834" s="32"/>
      <c r="NBF834" s="32"/>
      <c r="NBG834" s="32"/>
      <c r="NBH834" s="32"/>
      <c r="NBI834" s="32"/>
      <c r="NBJ834" s="32"/>
      <c r="NBK834" s="32"/>
      <c r="NBL834" s="32"/>
      <c r="NBM834" s="32"/>
      <c r="NBN834" s="32"/>
      <c r="NBO834" s="32"/>
      <c r="NBP834" s="32"/>
      <c r="NBQ834" s="32"/>
      <c r="NBR834" s="32"/>
      <c r="NBS834" s="32"/>
      <c r="NBT834" s="32"/>
      <c r="NBU834" s="32"/>
      <c r="NBV834" s="32"/>
      <c r="NBW834" s="32"/>
      <c r="NBX834" s="32"/>
      <c r="NBY834" s="32"/>
      <c r="NBZ834" s="32"/>
      <c r="NCA834" s="32"/>
      <c r="NCB834" s="32"/>
      <c r="NCC834" s="32"/>
      <c r="NCD834" s="32"/>
      <c r="NCE834" s="32"/>
      <c r="NCF834" s="32"/>
      <c r="NCG834" s="32"/>
      <c r="NCH834" s="32"/>
      <c r="NCI834" s="32"/>
      <c r="NCJ834" s="32"/>
      <c r="NCK834" s="32"/>
      <c r="NCL834" s="32"/>
      <c r="NCM834" s="32"/>
      <c r="NCN834" s="32"/>
      <c r="NCO834" s="32"/>
      <c r="NCP834" s="32"/>
      <c r="NCQ834" s="32"/>
      <c r="NCR834" s="32"/>
      <c r="NCS834" s="32"/>
      <c r="NCT834" s="32"/>
      <c r="NCU834" s="32"/>
      <c r="NCV834" s="32"/>
      <c r="NCW834" s="32"/>
      <c r="NCX834" s="32"/>
      <c r="NCY834" s="32"/>
      <c r="NCZ834" s="32"/>
      <c r="NDA834" s="32"/>
      <c r="NDB834" s="32"/>
      <c r="NDC834" s="32"/>
      <c r="NDD834" s="32"/>
      <c r="NDE834" s="32"/>
      <c r="NDF834" s="32"/>
      <c r="NDG834" s="32"/>
      <c r="NDH834" s="32"/>
      <c r="NDI834" s="32"/>
      <c r="NDJ834" s="32"/>
      <c r="NDK834" s="32"/>
      <c r="NDL834" s="32"/>
      <c r="NDM834" s="32"/>
      <c r="NDN834" s="32"/>
      <c r="NDO834" s="32"/>
      <c r="NDP834" s="32"/>
      <c r="NDQ834" s="32"/>
      <c r="NDR834" s="32"/>
      <c r="NDS834" s="32"/>
      <c r="NDT834" s="32"/>
      <c r="NDU834" s="32"/>
      <c r="NDV834" s="32"/>
      <c r="NDW834" s="32"/>
      <c r="NDX834" s="32"/>
      <c r="NDY834" s="32"/>
      <c r="NDZ834" s="32"/>
      <c r="NEA834" s="32"/>
      <c r="NEB834" s="32"/>
      <c r="NEC834" s="32"/>
      <c r="NED834" s="32"/>
      <c r="NEE834" s="32"/>
      <c r="NEF834" s="32"/>
      <c r="NEG834" s="32"/>
      <c r="NEH834" s="32"/>
      <c r="NEI834" s="32"/>
      <c r="NEJ834" s="32"/>
      <c r="NEK834" s="32"/>
      <c r="NEL834" s="32"/>
      <c r="NEM834" s="32"/>
      <c r="NEN834" s="32"/>
      <c r="NEO834" s="32"/>
      <c r="NEP834" s="32"/>
      <c r="NEQ834" s="32"/>
      <c r="NER834" s="32"/>
      <c r="NES834" s="32"/>
      <c r="NET834" s="32"/>
      <c r="NEU834" s="32"/>
      <c r="NEV834" s="32"/>
      <c r="NEW834" s="32"/>
      <c r="NEX834" s="32"/>
      <c r="NEY834" s="32"/>
      <c r="NEZ834" s="32"/>
      <c r="NFA834" s="32"/>
      <c r="NFB834" s="32"/>
      <c r="NFC834" s="32"/>
      <c r="NFD834" s="32"/>
      <c r="NFE834" s="32"/>
      <c r="NFF834" s="32"/>
      <c r="NFG834" s="32"/>
      <c r="NFH834" s="32"/>
      <c r="NFI834" s="32"/>
      <c r="NFJ834" s="32"/>
      <c r="NFK834" s="32"/>
      <c r="NFL834" s="32"/>
      <c r="NFM834" s="32"/>
      <c r="NFN834" s="32"/>
      <c r="NFO834" s="32"/>
      <c r="NFP834" s="32"/>
      <c r="NFQ834" s="32"/>
      <c r="NFR834" s="32"/>
      <c r="NFS834" s="32"/>
      <c r="NFT834" s="32"/>
      <c r="NFU834" s="32"/>
      <c r="NFV834" s="32"/>
      <c r="NFW834" s="32"/>
      <c r="NFX834" s="32"/>
      <c r="NFY834" s="32"/>
      <c r="NFZ834" s="32"/>
      <c r="NGA834" s="32"/>
      <c r="NGB834" s="32"/>
      <c r="NGC834" s="32"/>
      <c r="NGD834" s="32"/>
      <c r="NGE834" s="32"/>
      <c r="NGF834" s="32"/>
      <c r="NGG834" s="32"/>
      <c r="NGH834" s="32"/>
      <c r="NGI834" s="32"/>
      <c r="NGJ834" s="32"/>
      <c r="NGK834" s="32"/>
      <c r="NGL834" s="32"/>
      <c r="NGM834" s="32"/>
      <c r="NGN834" s="32"/>
      <c r="NGO834" s="32"/>
      <c r="NGP834" s="32"/>
      <c r="NGQ834" s="32"/>
      <c r="NGR834" s="32"/>
      <c r="NGS834" s="32"/>
      <c r="NGT834" s="32"/>
      <c r="NGU834" s="32"/>
      <c r="NGV834" s="32"/>
      <c r="NGW834" s="32"/>
      <c r="NGX834" s="32"/>
      <c r="NGY834" s="32"/>
      <c r="NGZ834" s="32"/>
      <c r="NHA834" s="32"/>
      <c r="NHB834" s="32"/>
      <c r="NHC834" s="32"/>
      <c r="NHD834" s="32"/>
      <c r="NHE834" s="32"/>
      <c r="NHF834" s="32"/>
      <c r="NHG834" s="32"/>
      <c r="NHH834" s="32"/>
      <c r="NHI834" s="32"/>
      <c r="NHJ834" s="32"/>
      <c r="NHK834" s="32"/>
      <c r="NHL834" s="32"/>
      <c r="NHM834" s="32"/>
      <c r="NHN834" s="32"/>
      <c r="NHO834" s="32"/>
      <c r="NHP834" s="32"/>
      <c r="NHQ834" s="32"/>
      <c r="NHR834" s="32"/>
      <c r="NHS834" s="32"/>
      <c r="NHT834" s="32"/>
      <c r="NHU834" s="32"/>
      <c r="NHV834" s="32"/>
      <c r="NHW834" s="32"/>
      <c r="NHX834" s="32"/>
      <c r="NHY834" s="32"/>
      <c r="NHZ834" s="32"/>
      <c r="NIA834" s="32"/>
      <c r="NIB834" s="32"/>
      <c r="NIC834" s="32"/>
      <c r="NID834" s="32"/>
      <c r="NIE834" s="32"/>
      <c r="NIF834" s="32"/>
      <c r="NIG834" s="32"/>
      <c r="NIH834" s="32"/>
      <c r="NII834" s="32"/>
      <c r="NIJ834" s="32"/>
      <c r="NIK834" s="32"/>
      <c r="NIL834" s="32"/>
      <c r="NIM834" s="32"/>
      <c r="NIN834" s="32"/>
      <c r="NIO834" s="32"/>
      <c r="NIP834" s="32"/>
      <c r="NIQ834" s="32"/>
      <c r="NIR834" s="32"/>
      <c r="NIS834" s="32"/>
      <c r="NIT834" s="32"/>
      <c r="NIU834" s="32"/>
      <c r="NIV834" s="32"/>
      <c r="NIW834" s="32"/>
      <c r="NIX834" s="32"/>
      <c r="NIY834" s="32"/>
      <c r="NIZ834" s="32"/>
      <c r="NJA834" s="32"/>
      <c r="NJB834" s="32"/>
      <c r="NJC834" s="32"/>
      <c r="NJD834" s="32"/>
      <c r="NJE834" s="32"/>
      <c r="NJF834" s="32"/>
      <c r="NJG834" s="32"/>
      <c r="NJH834" s="32"/>
      <c r="NJI834" s="32"/>
      <c r="NJJ834" s="32"/>
      <c r="NJK834" s="32"/>
      <c r="NJL834" s="32"/>
      <c r="NJM834" s="32"/>
      <c r="NJN834" s="32"/>
      <c r="NJO834" s="32"/>
      <c r="NJP834" s="32"/>
      <c r="NJQ834" s="32"/>
      <c r="NJR834" s="32"/>
      <c r="NJS834" s="32"/>
      <c r="NJT834" s="32"/>
      <c r="NJU834" s="32"/>
      <c r="NJV834" s="32"/>
      <c r="NJW834" s="32"/>
      <c r="NJX834" s="32"/>
      <c r="NJY834" s="32"/>
      <c r="NJZ834" s="32"/>
      <c r="NKA834" s="32"/>
      <c r="NKB834" s="32"/>
      <c r="NKC834" s="32"/>
      <c r="NKD834" s="32"/>
      <c r="NKE834" s="32"/>
      <c r="NKF834" s="32"/>
      <c r="NKG834" s="32"/>
      <c r="NKH834" s="32"/>
      <c r="NKI834" s="32"/>
      <c r="NKJ834" s="32"/>
      <c r="NKK834" s="32"/>
      <c r="NKL834" s="32"/>
      <c r="NKM834" s="32"/>
      <c r="NKN834" s="32"/>
      <c r="NKO834" s="32"/>
      <c r="NKP834" s="32"/>
      <c r="NKQ834" s="32"/>
      <c r="NKR834" s="32"/>
      <c r="NKS834" s="32"/>
      <c r="NKT834" s="32"/>
      <c r="NKU834" s="32"/>
      <c r="NKV834" s="32"/>
      <c r="NKW834" s="32"/>
      <c r="NKX834" s="32"/>
      <c r="NKY834" s="32"/>
      <c r="NKZ834" s="32"/>
      <c r="NLA834" s="32"/>
      <c r="NLB834" s="32"/>
      <c r="NLC834" s="32"/>
      <c r="NLD834" s="32"/>
      <c r="NLE834" s="32"/>
      <c r="NLF834" s="32"/>
      <c r="NLG834" s="32"/>
      <c r="NLH834" s="32"/>
      <c r="NLI834" s="32"/>
      <c r="NLJ834" s="32"/>
      <c r="NLK834" s="32"/>
      <c r="NLL834" s="32"/>
      <c r="NLM834" s="32"/>
      <c r="NLN834" s="32"/>
      <c r="NLO834" s="32"/>
      <c r="NLP834" s="32"/>
      <c r="NLQ834" s="32"/>
      <c r="NLR834" s="32"/>
      <c r="NLS834" s="32"/>
      <c r="NLT834" s="32"/>
      <c r="NLU834" s="32"/>
      <c r="NLV834" s="32"/>
      <c r="NLW834" s="32"/>
      <c r="NLX834" s="32"/>
      <c r="NLY834" s="32"/>
      <c r="NLZ834" s="32"/>
      <c r="NMA834" s="32"/>
      <c r="NMB834" s="32"/>
      <c r="NMC834" s="32"/>
      <c r="NMD834" s="32"/>
      <c r="NME834" s="32"/>
      <c r="NMF834" s="32"/>
      <c r="NMG834" s="32"/>
      <c r="NMH834" s="32"/>
      <c r="NMI834" s="32"/>
      <c r="NMJ834" s="32"/>
      <c r="NMK834" s="32"/>
      <c r="NML834" s="32"/>
      <c r="NMM834" s="32"/>
      <c r="NMN834" s="32"/>
      <c r="NMO834" s="32"/>
      <c r="NMP834" s="32"/>
      <c r="NMQ834" s="32"/>
      <c r="NMR834" s="32"/>
      <c r="NMS834" s="32"/>
      <c r="NMT834" s="32"/>
      <c r="NMU834" s="32"/>
      <c r="NMV834" s="32"/>
      <c r="NMW834" s="32"/>
      <c r="NMX834" s="32"/>
      <c r="NMY834" s="32"/>
      <c r="NMZ834" s="32"/>
      <c r="NNA834" s="32"/>
      <c r="NNB834" s="32"/>
      <c r="NNC834" s="32"/>
      <c r="NND834" s="32"/>
      <c r="NNE834" s="32"/>
      <c r="NNF834" s="32"/>
      <c r="NNG834" s="32"/>
      <c r="NNH834" s="32"/>
      <c r="NNI834" s="32"/>
      <c r="NNJ834" s="32"/>
      <c r="NNK834" s="32"/>
      <c r="NNL834" s="32"/>
      <c r="NNM834" s="32"/>
      <c r="NNN834" s="32"/>
      <c r="NNO834" s="32"/>
      <c r="NNP834" s="32"/>
      <c r="NNQ834" s="32"/>
      <c r="NNR834" s="32"/>
      <c r="NNS834" s="32"/>
      <c r="NNT834" s="32"/>
      <c r="NNU834" s="32"/>
      <c r="NNV834" s="32"/>
      <c r="NNW834" s="32"/>
      <c r="NNX834" s="32"/>
      <c r="NNY834" s="32"/>
      <c r="NNZ834" s="32"/>
      <c r="NOA834" s="32"/>
      <c r="NOB834" s="32"/>
      <c r="NOC834" s="32"/>
      <c r="NOD834" s="32"/>
      <c r="NOE834" s="32"/>
      <c r="NOF834" s="32"/>
      <c r="NOG834" s="32"/>
      <c r="NOH834" s="32"/>
      <c r="NOI834" s="32"/>
      <c r="NOJ834" s="32"/>
      <c r="NOK834" s="32"/>
      <c r="NOL834" s="32"/>
      <c r="NOM834" s="32"/>
      <c r="NON834" s="32"/>
      <c r="NOO834" s="32"/>
      <c r="NOP834" s="32"/>
      <c r="NOQ834" s="32"/>
      <c r="NOR834" s="32"/>
      <c r="NOS834" s="32"/>
      <c r="NOT834" s="32"/>
      <c r="NOU834" s="32"/>
      <c r="NOV834" s="32"/>
      <c r="NOW834" s="32"/>
      <c r="NOX834" s="32"/>
      <c r="NOY834" s="32"/>
      <c r="NOZ834" s="32"/>
      <c r="NPA834" s="32"/>
      <c r="NPB834" s="32"/>
      <c r="NPC834" s="32"/>
      <c r="NPD834" s="32"/>
      <c r="NPE834" s="32"/>
      <c r="NPF834" s="32"/>
      <c r="NPG834" s="32"/>
      <c r="NPH834" s="32"/>
      <c r="NPI834" s="32"/>
      <c r="NPJ834" s="32"/>
      <c r="NPK834" s="32"/>
      <c r="NPL834" s="32"/>
      <c r="NPM834" s="32"/>
      <c r="NPN834" s="32"/>
      <c r="NPO834" s="32"/>
      <c r="NPP834" s="32"/>
      <c r="NPQ834" s="32"/>
      <c r="NPR834" s="32"/>
      <c r="NPS834" s="32"/>
      <c r="NPT834" s="32"/>
      <c r="NPU834" s="32"/>
      <c r="NPV834" s="32"/>
      <c r="NPW834" s="32"/>
      <c r="NPX834" s="32"/>
      <c r="NPY834" s="32"/>
      <c r="NPZ834" s="32"/>
      <c r="NQA834" s="32"/>
      <c r="NQB834" s="32"/>
      <c r="NQC834" s="32"/>
      <c r="NQD834" s="32"/>
      <c r="NQE834" s="32"/>
      <c r="NQF834" s="32"/>
      <c r="NQG834" s="32"/>
      <c r="NQH834" s="32"/>
      <c r="NQI834" s="32"/>
      <c r="NQJ834" s="32"/>
      <c r="NQK834" s="32"/>
      <c r="NQL834" s="32"/>
      <c r="NQM834" s="32"/>
      <c r="NQN834" s="32"/>
      <c r="NQO834" s="32"/>
      <c r="NQP834" s="32"/>
      <c r="NQQ834" s="32"/>
      <c r="NQR834" s="32"/>
      <c r="NQS834" s="32"/>
      <c r="NQT834" s="32"/>
      <c r="NQU834" s="32"/>
      <c r="NQV834" s="32"/>
      <c r="NQW834" s="32"/>
      <c r="NQX834" s="32"/>
      <c r="NQY834" s="32"/>
      <c r="NQZ834" s="32"/>
      <c r="NRA834" s="32"/>
      <c r="NRB834" s="32"/>
      <c r="NRC834" s="32"/>
      <c r="NRD834" s="32"/>
      <c r="NRE834" s="32"/>
      <c r="NRF834" s="32"/>
      <c r="NRG834" s="32"/>
      <c r="NRH834" s="32"/>
      <c r="NRI834" s="32"/>
      <c r="NRJ834" s="32"/>
      <c r="NRK834" s="32"/>
      <c r="NRL834" s="32"/>
      <c r="NRM834" s="32"/>
      <c r="NRN834" s="32"/>
      <c r="NRO834" s="32"/>
      <c r="NRP834" s="32"/>
      <c r="NRQ834" s="32"/>
      <c r="NRR834" s="32"/>
      <c r="NRS834" s="32"/>
      <c r="NRT834" s="32"/>
      <c r="NRU834" s="32"/>
      <c r="NRV834" s="32"/>
      <c r="NRW834" s="32"/>
      <c r="NRX834" s="32"/>
      <c r="NRY834" s="32"/>
      <c r="NRZ834" s="32"/>
      <c r="NSA834" s="32"/>
      <c r="NSB834" s="32"/>
      <c r="NSC834" s="32"/>
      <c r="NSD834" s="32"/>
      <c r="NSE834" s="32"/>
      <c r="NSF834" s="32"/>
      <c r="NSG834" s="32"/>
      <c r="NSH834" s="32"/>
      <c r="NSI834" s="32"/>
      <c r="NSJ834" s="32"/>
      <c r="NSK834" s="32"/>
      <c r="NSL834" s="32"/>
      <c r="NSM834" s="32"/>
      <c r="NSN834" s="32"/>
      <c r="NSO834" s="32"/>
      <c r="NSP834" s="32"/>
      <c r="NSQ834" s="32"/>
      <c r="NSR834" s="32"/>
      <c r="NSS834" s="32"/>
      <c r="NST834" s="32"/>
      <c r="NSU834" s="32"/>
      <c r="NSV834" s="32"/>
      <c r="NSW834" s="32"/>
      <c r="NSX834" s="32"/>
      <c r="NSY834" s="32"/>
      <c r="NSZ834" s="32"/>
      <c r="NTA834" s="32"/>
      <c r="NTB834" s="32"/>
      <c r="NTC834" s="32"/>
      <c r="NTD834" s="32"/>
      <c r="NTE834" s="32"/>
      <c r="NTF834" s="32"/>
      <c r="NTG834" s="32"/>
      <c r="NTH834" s="32"/>
      <c r="NTI834" s="32"/>
      <c r="NTJ834" s="32"/>
      <c r="NTK834" s="32"/>
      <c r="NTL834" s="32"/>
      <c r="NTM834" s="32"/>
      <c r="NTN834" s="32"/>
      <c r="NTO834" s="32"/>
      <c r="NTP834" s="32"/>
      <c r="NTQ834" s="32"/>
      <c r="NTR834" s="32"/>
      <c r="NTS834" s="32"/>
      <c r="NTT834" s="32"/>
      <c r="NTU834" s="32"/>
      <c r="NTV834" s="32"/>
      <c r="NTW834" s="32"/>
      <c r="NTX834" s="32"/>
      <c r="NTY834" s="32"/>
      <c r="NTZ834" s="32"/>
      <c r="NUA834" s="32"/>
      <c r="NUB834" s="32"/>
      <c r="NUC834" s="32"/>
      <c r="NUD834" s="32"/>
      <c r="NUE834" s="32"/>
      <c r="NUF834" s="32"/>
      <c r="NUG834" s="32"/>
      <c r="NUH834" s="32"/>
      <c r="NUI834" s="32"/>
      <c r="NUJ834" s="32"/>
      <c r="NUK834" s="32"/>
      <c r="NUL834" s="32"/>
      <c r="NUM834" s="32"/>
      <c r="NUN834" s="32"/>
      <c r="NUO834" s="32"/>
      <c r="NUP834" s="32"/>
      <c r="NUQ834" s="32"/>
      <c r="NUR834" s="32"/>
      <c r="NUS834" s="32"/>
      <c r="NUT834" s="32"/>
      <c r="NUU834" s="32"/>
      <c r="NUV834" s="32"/>
      <c r="NUW834" s="32"/>
      <c r="NUX834" s="32"/>
      <c r="NUY834" s="32"/>
      <c r="NUZ834" s="32"/>
      <c r="NVA834" s="32"/>
      <c r="NVB834" s="32"/>
      <c r="NVC834" s="32"/>
      <c r="NVD834" s="32"/>
      <c r="NVE834" s="32"/>
      <c r="NVF834" s="32"/>
      <c r="NVG834" s="32"/>
      <c r="NVH834" s="32"/>
      <c r="NVI834" s="32"/>
      <c r="NVJ834" s="32"/>
      <c r="NVK834" s="32"/>
      <c r="NVL834" s="32"/>
      <c r="NVM834" s="32"/>
      <c r="NVN834" s="32"/>
      <c r="NVO834" s="32"/>
      <c r="NVP834" s="32"/>
      <c r="NVQ834" s="32"/>
      <c r="NVR834" s="32"/>
      <c r="NVS834" s="32"/>
      <c r="NVT834" s="32"/>
      <c r="NVU834" s="32"/>
      <c r="NVV834" s="32"/>
      <c r="NVW834" s="32"/>
      <c r="NVX834" s="32"/>
      <c r="NVY834" s="32"/>
      <c r="NVZ834" s="32"/>
      <c r="NWA834" s="32"/>
      <c r="NWB834" s="32"/>
      <c r="NWC834" s="32"/>
      <c r="NWD834" s="32"/>
      <c r="NWE834" s="32"/>
      <c r="NWF834" s="32"/>
      <c r="NWG834" s="32"/>
      <c r="NWH834" s="32"/>
      <c r="NWI834" s="32"/>
      <c r="NWJ834" s="32"/>
      <c r="NWK834" s="32"/>
      <c r="NWL834" s="32"/>
      <c r="NWM834" s="32"/>
      <c r="NWN834" s="32"/>
      <c r="NWO834" s="32"/>
      <c r="NWP834" s="32"/>
      <c r="NWQ834" s="32"/>
      <c r="NWR834" s="32"/>
      <c r="NWS834" s="32"/>
      <c r="NWT834" s="32"/>
      <c r="NWU834" s="32"/>
      <c r="NWV834" s="32"/>
      <c r="NWW834" s="32"/>
      <c r="NWX834" s="32"/>
      <c r="NWY834" s="32"/>
      <c r="NWZ834" s="32"/>
      <c r="NXA834" s="32"/>
      <c r="NXB834" s="32"/>
      <c r="NXC834" s="32"/>
      <c r="NXD834" s="32"/>
      <c r="NXE834" s="32"/>
      <c r="NXF834" s="32"/>
      <c r="NXG834" s="32"/>
      <c r="NXH834" s="32"/>
      <c r="NXI834" s="32"/>
      <c r="NXJ834" s="32"/>
      <c r="NXK834" s="32"/>
      <c r="NXL834" s="32"/>
      <c r="NXM834" s="32"/>
      <c r="NXN834" s="32"/>
      <c r="NXO834" s="32"/>
      <c r="NXP834" s="32"/>
      <c r="NXQ834" s="32"/>
      <c r="NXR834" s="32"/>
      <c r="NXS834" s="32"/>
      <c r="NXT834" s="32"/>
      <c r="NXU834" s="32"/>
      <c r="NXV834" s="32"/>
      <c r="NXW834" s="32"/>
      <c r="NXX834" s="32"/>
      <c r="NXY834" s="32"/>
      <c r="NXZ834" s="32"/>
      <c r="NYA834" s="32"/>
      <c r="NYB834" s="32"/>
      <c r="NYC834" s="32"/>
      <c r="NYD834" s="32"/>
      <c r="NYE834" s="32"/>
      <c r="NYF834" s="32"/>
      <c r="NYG834" s="32"/>
      <c r="NYH834" s="32"/>
      <c r="NYI834" s="32"/>
      <c r="NYJ834" s="32"/>
      <c r="NYK834" s="32"/>
      <c r="NYL834" s="32"/>
      <c r="NYM834" s="32"/>
      <c r="NYN834" s="32"/>
      <c r="NYO834" s="32"/>
      <c r="NYP834" s="32"/>
      <c r="NYQ834" s="32"/>
      <c r="NYR834" s="32"/>
      <c r="NYS834" s="32"/>
      <c r="NYT834" s="32"/>
      <c r="NYU834" s="32"/>
      <c r="NYV834" s="32"/>
      <c r="NYW834" s="32"/>
      <c r="NYX834" s="32"/>
      <c r="NYY834" s="32"/>
      <c r="NYZ834" s="32"/>
      <c r="NZA834" s="32"/>
      <c r="NZB834" s="32"/>
      <c r="NZC834" s="32"/>
      <c r="NZD834" s="32"/>
      <c r="NZE834" s="32"/>
      <c r="NZF834" s="32"/>
      <c r="NZG834" s="32"/>
      <c r="NZH834" s="32"/>
      <c r="NZI834" s="32"/>
      <c r="NZJ834" s="32"/>
      <c r="NZK834" s="32"/>
      <c r="NZL834" s="32"/>
      <c r="NZM834" s="32"/>
      <c r="NZN834" s="32"/>
      <c r="NZO834" s="32"/>
      <c r="NZP834" s="32"/>
      <c r="NZQ834" s="32"/>
      <c r="NZR834" s="32"/>
      <c r="NZS834" s="32"/>
      <c r="NZT834" s="32"/>
      <c r="NZU834" s="32"/>
      <c r="NZV834" s="32"/>
      <c r="NZW834" s="32"/>
      <c r="NZX834" s="32"/>
      <c r="NZY834" s="32"/>
      <c r="NZZ834" s="32"/>
      <c r="OAA834" s="32"/>
      <c r="OAB834" s="32"/>
      <c r="OAC834" s="32"/>
      <c r="OAD834" s="32"/>
      <c r="OAE834" s="32"/>
      <c r="OAF834" s="32"/>
      <c r="OAG834" s="32"/>
      <c r="OAH834" s="32"/>
      <c r="OAI834" s="32"/>
      <c r="OAJ834" s="32"/>
      <c r="OAK834" s="32"/>
      <c r="OAL834" s="32"/>
      <c r="OAM834" s="32"/>
      <c r="OAN834" s="32"/>
      <c r="OAO834" s="32"/>
      <c r="OAP834" s="32"/>
      <c r="OAQ834" s="32"/>
      <c r="OAR834" s="32"/>
      <c r="OAS834" s="32"/>
      <c r="OAT834" s="32"/>
      <c r="OAU834" s="32"/>
      <c r="OAV834" s="32"/>
      <c r="OAW834" s="32"/>
      <c r="OAX834" s="32"/>
      <c r="OAY834" s="32"/>
      <c r="OAZ834" s="32"/>
      <c r="OBA834" s="32"/>
      <c r="OBB834" s="32"/>
      <c r="OBC834" s="32"/>
      <c r="OBD834" s="32"/>
      <c r="OBE834" s="32"/>
      <c r="OBF834" s="32"/>
      <c r="OBG834" s="32"/>
      <c r="OBH834" s="32"/>
      <c r="OBI834" s="32"/>
      <c r="OBJ834" s="32"/>
      <c r="OBK834" s="32"/>
      <c r="OBL834" s="32"/>
      <c r="OBM834" s="32"/>
      <c r="OBN834" s="32"/>
      <c r="OBO834" s="32"/>
      <c r="OBP834" s="32"/>
      <c r="OBQ834" s="32"/>
      <c r="OBR834" s="32"/>
      <c r="OBS834" s="32"/>
      <c r="OBT834" s="32"/>
      <c r="OBU834" s="32"/>
      <c r="OBV834" s="32"/>
      <c r="OBW834" s="32"/>
      <c r="OBX834" s="32"/>
      <c r="OBY834" s="32"/>
      <c r="OBZ834" s="32"/>
      <c r="OCA834" s="32"/>
      <c r="OCB834" s="32"/>
      <c r="OCC834" s="32"/>
      <c r="OCD834" s="32"/>
      <c r="OCE834" s="32"/>
      <c r="OCF834" s="32"/>
      <c r="OCG834" s="32"/>
      <c r="OCH834" s="32"/>
      <c r="OCI834" s="32"/>
      <c r="OCJ834" s="32"/>
      <c r="OCK834" s="32"/>
      <c r="OCL834" s="32"/>
      <c r="OCM834" s="32"/>
      <c r="OCN834" s="32"/>
      <c r="OCO834" s="32"/>
      <c r="OCP834" s="32"/>
      <c r="OCQ834" s="32"/>
      <c r="OCR834" s="32"/>
      <c r="OCS834" s="32"/>
      <c r="OCT834" s="32"/>
      <c r="OCU834" s="32"/>
      <c r="OCV834" s="32"/>
      <c r="OCW834" s="32"/>
      <c r="OCX834" s="32"/>
      <c r="OCY834" s="32"/>
      <c r="OCZ834" s="32"/>
      <c r="ODA834" s="32"/>
      <c r="ODB834" s="32"/>
      <c r="ODC834" s="32"/>
      <c r="ODD834" s="32"/>
      <c r="ODE834" s="32"/>
      <c r="ODF834" s="32"/>
      <c r="ODG834" s="32"/>
      <c r="ODH834" s="32"/>
      <c r="ODI834" s="32"/>
      <c r="ODJ834" s="32"/>
      <c r="ODK834" s="32"/>
      <c r="ODL834" s="32"/>
      <c r="ODM834" s="32"/>
      <c r="ODN834" s="32"/>
      <c r="ODO834" s="32"/>
      <c r="ODP834" s="32"/>
      <c r="ODQ834" s="32"/>
      <c r="ODR834" s="32"/>
      <c r="ODS834" s="32"/>
      <c r="ODT834" s="32"/>
      <c r="ODU834" s="32"/>
      <c r="ODV834" s="32"/>
      <c r="ODW834" s="32"/>
      <c r="ODX834" s="32"/>
      <c r="ODY834" s="32"/>
      <c r="ODZ834" s="32"/>
      <c r="OEA834" s="32"/>
      <c r="OEB834" s="32"/>
      <c r="OEC834" s="32"/>
      <c r="OED834" s="32"/>
      <c r="OEE834" s="32"/>
      <c r="OEF834" s="32"/>
      <c r="OEG834" s="32"/>
      <c r="OEH834" s="32"/>
      <c r="OEI834" s="32"/>
      <c r="OEJ834" s="32"/>
      <c r="OEK834" s="32"/>
      <c r="OEL834" s="32"/>
      <c r="OEM834" s="32"/>
      <c r="OEN834" s="32"/>
      <c r="OEO834" s="32"/>
      <c r="OEP834" s="32"/>
      <c r="OEQ834" s="32"/>
      <c r="OER834" s="32"/>
      <c r="OES834" s="32"/>
      <c r="OET834" s="32"/>
      <c r="OEU834" s="32"/>
      <c r="OEV834" s="32"/>
      <c r="OEW834" s="32"/>
      <c r="OEX834" s="32"/>
      <c r="OEY834" s="32"/>
      <c r="OEZ834" s="32"/>
      <c r="OFA834" s="32"/>
      <c r="OFB834" s="32"/>
      <c r="OFC834" s="32"/>
      <c r="OFD834" s="32"/>
      <c r="OFE834" s="32"/>
      <c r="OFF834" s="32"/>
      <c r="OFG834" s="32"/>
      <c r="OFH834" s="32"/>
      <c r="OFI834" s="32"/>
      <c r="OFJ834" s="32"/>
      <c r="OFK834" s="32"/>
      <c r="OFL834" s="32"/>
      <c r="OFM834" s="32"/>
      <c r="OFN834" s="32"/>
      <c r="OFO834" s="32"/>
      <c r="OFP834" s="32"/>
      <c r="OFQ834" s="32"/>
      <c r="OFR834" s="32"/>
      <c r="OFS834" s="32"/>
      <c r="OFT834" s="32"/>
      <c r="OFU834" s="32"/>
      <c r="OFV834" s="32"/>
      <c r="OFW834" s="32"/>
      <c r="OFX834" s="32"/>
      <c r="OFY834" s="32"/>
      <c r="OFZ834" s="32"/>
      <c r="OGA834" s="32"/>
      <c r="OGB834" s="32"/>
      <c r="OGC834" s="32"/>
      <c r="OGD834" s="32"/>
      <c r="OGE834" s="32"/>
      <c r="OGF834" s="32"/>
      <c r="OGG834" s="32"/>
      <c r="OGH834" s="32"/>
      <c r="OGI834" s="32"/>
      <c r="OGJ834" s="32"/>
      <c r="OGK834" s="32"/>
      <c r="OGL834" s="32"/>
      <c r="OGM834" s="32"/>
      <c r="OGN834" s="32"/>
      <c r="OGO834" s="32"/>
      <c r="OGP834" s="32"/>
      <c r="OGQ834" s="32"/>
      <c r="OGR834" s="32"/>
      <c r="OGS834" s="32"/>
      <c r="OGT834" s="32"/>
      <c r="OGU834" s="32"/>
      <c r="OGV834" s="32"/>
      <c r="OGW834" s="32"/>
      <c r="OGX834" s="32"/>
      <c r="OGY834" s="32"/>
      <c r="OGZ834" s="32"/>
      <c r="OHA834" s="32"/>
      <c r="OHB834" s="32"/>
      <c r="OHC834" s="32"/>
      <c r="OHD834" s="32"/>
      <c r="OHE834" s="32"/>
      <c r="OHF834" s="32"/>
      <c r="OHG834" s="32"/>
      <c r="OHH834" s="32"/>
      <c r="OHI834" s="32"/>
      <c r="OHJ834" s="32"/>
      <c r="OHK834" s="32"/>
      <c r="OHL834" s="32"/>
      <c r="OHM834" s="32"/>
      <c r="OHN834" s="32"/>
      <c r="OHO834" s="32"/>
      <c r="OHP834" s="32"/>
      <c r="OHQ834" s="32"/>
      <c r="OHR834" s="32"/>
      <c r="OHS834" s="32"/>
      <c r="OHT834" s="32"/>
      <c r="OHU834" s="32"/>
      <c r="OHV834" s="32"/>
      <c r="OHW834" s="32"/>
      <c r="OHX834" s="32"/>
      <c r="OHY834" s="32"/>
      <c r="OHZ834" s="32"/>
      <c r="OIA834" s="32"/>
      <c r="OIB834" s="32"/>
      <c r="OIC834" s="32"/>
      <c r="OID834" s="32"/>
      <c r="OIE834" s="32"/>
      <c r="OIF834" s="32"/>
      <c r="OIG834" s="32"/>
      <c r="OIH834" s="32"/>
      <c r="OII834" s="32"/>
      <c r="OIJ834" s="32"/>
      <c r="OIK834" s="32"/>
      <c r="OIL834" s="32"/>
      <c r="OIM834" s="32"/>
      <c r="OIN834" s="32"/>
      <c r="OIO834" s="32"/>
      <c r="OIP834" s="32"/>
      <c r="OIQ834" s="32"/>
      <c r="OIR834" s="32"/>
      <c r="OIS834" s="32"/>
      <c r="OIT834" s="32"/>
      <c r="OIU834" s="32"/>
      <c r="OIV834" s="32"/>
      <c r="OIW834" s="32"/>
      <c r="OIX834" s="32"/>
      <c r="OIY834" s="32"/>
      <c r="OIZ834" s="32"/>
      <c r="OJA834" s="32"/>
      <c r="OJB834" s="32"/>
      <c r="OJC834" s="32"/>
      <c r="OJD834" s="32"/>
      <c r="OJE834" s="32"/>
      <c r="OJF834" s="32"/>
      <c r="OJG834" s="32"/>
      <c r="OJH834" s="32"/>
      <c r="OJI834" s="32"/>
      <c r="OJJ834" s="32"/>
      <c r="OJK834" s="32"/>
      <c r="OJL834" s="32"/>
      <c r="OJM834" s="32"/>
      <c r="OJN834" s="32"/>
      <c r="OJO834" s="32"/>
      <c r="OJP834" s="32"/>
      <c r="OJQ834" s="32"/>
      <c r="OJR834" s="32"/>
      <c r="OJS834" s="32"/>
      <c r="OJT834" s="32"/>
      <c r="OJU834" s="32"/>
      <c r="OJV834" s="32"/>
      <c r="OJW834" s="32"/>
      <c r="OJX834" s="32"/>
      <c r="OJY834" s="32"/>
      <c r="OJZ834" s="32"/>
      <c r="OKA834" s="32"/>
      <c r="OKB834" s="32"/>
      <c r="OKC834" s="32"/>
      <c r="OKD834" s="32"/>
      <c r="OKE834" s="32"/>
      <c r="OKF834" s="32"/>
      <c r="OKG834" s="32"/>
      <c r="OKH834" s="32"/>
      <c r="OKI834" s="32"/>
      <c r="OKJ834" s="32"/>
      <c r="OKK834" s="32"/>
      <c r="OKL834" s="32"/>
      <c r="OKM834" s="32"/>
      <c r="OKN834" s="32"/>
      <c r="OKO834" s="32"/>
      <c r="OKP834" s="32"/>
      <c r="OKQ834" s="32"/>
      <c r="OKR834" s="32"/>
      <c r="OKS834" s="32"/>
      <c r="OKT834" s="32"/>
      <c r="OKU834" s="32"/>
      <c r="OKV834" s="32"/>
      <c r="OKW834" s="32"/>
      <c r="OKX834" s="32"/>
      <c r="OKY834" s="32"/>
      <c r="OKZ834" s="32"/>
      <c r="OLA834" s="32"/>
      <c r="OLB834" s="32"/>
      <c r="OLC834" s="32"/>
      <c r="OLD834" s="32"/>
      <c r="OLE834" s="32"/>
      <c r="OLF834" s="32"/>
      <c r="OLG834" s="32"/>
      <c r="OLH834" s="32"/>
      <c r="OLI834" s="32"/>
      <c r="OLJ834" s="32"/>
      <c r="OLK834" s="32"/>
      <c r="OLL834" s="32"/>
      <c r="OLM834" s="32"/>
      <c r="OLN834" s="32"/>
      <c r="OLO834" s="32"/>
      <c r="OLP834" s="32"/>
      <c r="OLQ834" s="32"/>
      <c r="OLR834" s="32"/>
      <c r="OLS834" s="32"/>
      <c r="OLT834" s="32"/>
      <c r="OLU834" s="32"/>
      <c r="OLV834" s="32"/>
      <c r="OLW834" s="32"/>
      <c r="OLX834" s="32"/>
      <c r="OLY834" s="32"/>
      <c r="OLZ834" s="32"/>
      <c r="OMA834" s="32"/>
      <c r="OMB834" s="32"/>
      <c r="OMC834" s="32"/>
      <c r="OMD834" s="32"/>
      <c r="OME834" s="32"/>
      <c r="OMF834" s="32"/>
      <c r="OMG834" s="32"/>
      <c r="OMH834" s="32"/>
      <c r="OMI834" s="32"/>
      <c r="OMJ834" s="32"/>
      <c r="OMK834" s="32"/>
      <c r="OML834" s="32"/>
      <c r="OMM834" s="32"/>
      <c r="OMN834" s="32"/>
      <c r="OMO834" s="32"/>
      <c r="OMP834" s="32"/>
      <c r="OMQ834" s="32"/>
      <c r="OMR834" s="32"/>
      <c r="OMS834" s="32"/>
      <c r="OMT834" s="32"/>
      <c r="OMU834" s="32"/>
      <c r="OMV834" s="32"/>
      <c r="OMW834" s="32"/>
      <c r="OMX834" s="32"/>
      <c r="OMY834" s="32"/>
      <c r="OMZ834" s="32"/>
      <c r="ONA834" s="32"/>
      <c r="ONB834" s="32"/>
      <c r="ONC834" s="32"/>
      <c r="OND834" s="32"/>
      <c r="ONE834" s="32"/>
      <c r="ONF834" s="32"/>
      <c r="ONG834" s="32"/>
      <c r="ONH834" s="32"/>
      <c r="ONI834" s="32"/>
      <c r="ONJ834" s="32"/>
      <c r="ONK834" s="32"/>
      <c r="ONL834" s="32"/>
      <c r="ONM834" s="32"/>
      <c r="ONN834" s="32"/>
      <c r="ONO834" s="32"/>
      <c r="ONP834" s="32"/>
      <c r="ONQ834" s="32"/>
      <c r="ONR834" s="32"/>
      <c r="ONS834" s="32"/>
      <c r="ONT834" s="32"/>
      <c r="ONU834" s="32"/>
      <c r="ONV834" s="32"/>
      <c r="ONW834" s="32"/>
      <c r="ONX834" s="32"/>
      <c r="ONY834" s="32"/>
      <c r="ONZ834" s="32"/>
      <c r="OOA834" s="32"/>
      <c r="OOB834" s="32"/>
      <c r="OOC834" s="32"/>
      <c r="OOD834" s="32"/>
      <c r="OOE834" s="32"/>
      <c r="OOF834" s="32"/>
      <c r="OOG834" s="32"/>
      <c r="OOH834" s="32"/>
      <c r="OOI834" s="32"/>
      <c r="OOJ834" s="32"/>
      <c r="OOK834" s="32"/>
      <c r="OOL834" s="32"/>
      <c r="OOM834" s="32"/>
      <c r="OON834" s="32"/>
      <c r="OOO834" s="32"/>
      <c r="OOP834" s="32"/>
      <c r="OOQ834" s="32"/>
      <c r="OOR834" s="32"/>
      <c r="OOS834" s="32"/>
      <c r="OOT834" s="32"/>
      <c r="OOU834" s="32"/>
      <c r="OOV834" s="32"/>
      <c r="OOW834" s="32"/>
      <c r="OOX834" s="32"/>
      <c r="OOY834" s="32"/>
      <c r="OOZ834" s="32"/>
      <c r="OPA834" s="32"/>
      <c r="OPB834" s="32"/>
      <c r="OPC834" s="32"/>
      <c r="OPD834" s="32"/>
      <c r="OPE834" s="32"/>
      <c r="OPF834" s="32"/>
      <c r="OPG834" s="32"/>
      <c r="OPH834" s="32"/>
      <c r="OPI834" s="32"/>
      <c r="OPJ834" s="32"/>
      <c r="OPK834" s="32"/>
      <c r="OPL834" s="32"/>
      <c r="OPM834" s="32"/>
      <c r="OPN834" s="32"/>
      <c r="OPO834" s="32"/>
      <c r="OPP834" s="32"/>
      <c r="OPQ834" s="32"/>
      <c r="OPR834" s="32"/>
      <c r="OPS834" s="32"/>
      <c r="OPT834" s="32"/>
      <c r="OPU834" s="32"/>
      <c r="OPV834" s="32"/>
      <c r="OPW834" s="32"/>
      <c r="OPX834" s="32"/>
      <c r="OPY834" s="32"/>
      <c r="OPZ834" s="32"/>
      <c r="OQA834" s="32"/>
      <c r="OQB834" s="32"/>
      <c r="OQC834" s="32"/>
      <c r="OQD834" s="32"/>
      <c r="OQE834" s="32"/>
      <c r="OQF834" s="32"/>
      <c r="OQG834" s="32"/>
      <c r="OQH834" s="32"/>
      <c r="OQI834" s="32"/>
      <c r="OQJ834" s="32"/>
      <c r="OQK834" s="32"/>
      <c r="OQL834" s="32"/>
      <c r="OQM834" s="32"/>
      <c r="OQN834" s="32"/>
      <c r="OQO834" s="32"/>
      <c r="OQP834" s="32"/>
      <c r="OQQ834" s="32"/>
      <c r="OQR834" s="32"/>
      <c r="OQS834" s="32"/>
      <c r="OQT834" s="32"/>
      <c r="OQU834" s="32"/>
      <c r="OQV834" s="32"/>
      <c r="OQW834" s="32"/>
      <c r="OQX834" s="32"/>
      <c r="OQY834" s="32"/>
      <c r="OQZ834" s="32"/>
      <c r="ORA834" s="32"/>
      <c r="ORB834" s="32"/>
      <c r="ORC834" s="32"/>
      <c r="ORD834" s="32"/>
      <c r="ORE834" s="32"/>
      <c r="ORF834" s="32"/>
      <c r="ORG834" s="32"/>
      <c r="ORH834" s="32"/>
      <c r="ORI834" s="32"/>
      <c r="ORJ834" s="32"/>
      <c r="ORK834" s="32"/>
      <c r="ORL834" s="32"/>
      <c r="ORM834" s="32"/>
      <c r="ORN834" s="32"/>
      <c r="ORO834" s="32"/>
      <c r="ORP834" s="32"/>
      <c r="ORQ834" s="32"/>
      <c r="ORR834" s="32"/>
      <c r="ORS834" s="32"/>
      <c r="ORT834" s="32"/>
      <c r="ORU834" s="32"/>
      <c r="ORV834" s="32"/>
      <c r="ORW834" s="32"/>
      <c r="ORX834" s="32"/>
      <c r="ORY834" s="32"/>
      <c r="ORZ834" s="32"/>
      <c r="OSA834" s="32"/>
      <c r="OSB834" s="32"/>
      <c r="OSC834" s="32"/>
      <c r="OSD834" s="32"/>
      <c r="OSE834" s="32"/>
      <c r="OSF834" s="32"/>
      <c r="OSG834" s="32"/>
      <c r="OSH834" s="32"/>
      <c r="OSI834" s="32"/>
      <c r="OSJ834" s="32"/>
      <c r="OSK834" s="32"/>
      <c r="OSL834" s="32"/>
      <c r="OSM834" s="32"/>
      <c r="OSN834" s="32"/>
      <c r="OSO834" s="32"/>
      <c r="OSP834" s="32"/>
      <c r="OSQ834" s="32"/>
      <c r="OSR834" s="32"/>
      <c r="OSS834" s="32"/>
      <c r="OST834" s="32"/>
      <c r="OSU834" s="32"/>
      <c r="OSV834" s="32"/>
      <c r="OSW834" s="32"/>
      <c r="OSX834" s="32"/>
      <c r="OSY834" s="32"/>
      <c r="OSZ834" s="32"/>
      <c r="OTA834" s="32"/>
      <c r="OTB834" s="32"/>
      <c r="OTC834" s="32"/>
      <c r="OTD834" s="32"/>
      <c r="OTE834" s="32"/>
      <c r="OTF834" s="32"/>
      <c r="OTG834" s="32"/>
      <c r="OTH834" s="32"/>
      <c r="OTI834" s="32"/>
      <c r="OTJ834" s="32"/>
      <c r="OTK834" s="32"/>
      <c r="OTL834" s="32"/>
      <c r="OTM834" s="32"/>
      <c r="OTN834" s="32"/>
      <c r="OTO834" s="32"/>
      <c r="OTP834" s="32"/>
      <c r="OTQ834" s="32"/>
      <c r="OTR834" s="32"/>
      <c r="OTS834" s="32"/>
      <c r="OTT834" s="32"/>
      <c r="OTU834" s="32"/>
      <c r="OTV834" s="32"/>
      <c r="OTW834" s="32"/>
      <c r="OTX834" s="32"/>
      <c r="OTY834" s="32"/>
      <c r="OTZ834" s="32"/>
      <c r="OUA834" s="32"/>
      <c r="OUB834" s="32"/>
      <c r="OUC834" s="32"/>
      <c r="OUD834" s="32"/>
      <c r="OUE834" s="32"/>
      <c r="OUF834" s="32"/>
      <c r="OUG834" s="32"/>
      <c r="OUH834" s="32"/>
      <c r="OUI834" s="32"/>
      <c r="OUJ834" s="32"/>
      <c r="OUK834" s="32"/>
      <c r="OUL834" s="32"/>
      <c r="OUM834" s="32"/>
      <c r="OUN834" s="32"/>
      <c r="OUO834" s="32"/>
      <c r="OUP834" s="32"/>
      <c r="OUQ834" s="32"/>
      <c r="OUR834" s="32"/>
      <c r="OUS834" s="32"/>
      <c r="OUT834" s="32"/>
      <c r="OUU834" s="32"/>
      <c r="OUV834" s="32"/>
      <c r="OUW834" s="32"/>
      <c r="OUX834" s="32"/>
      <c r="OUY834" s="32"/>
      <c r="OUZ834" s="32"/>
      <c r="OVA834" s="32"/>
      <c r="OVB834" s="32"/>
      <c r="OVC834" s="32"/>
      <c r="OVD834" s="32"/>
      <c r="OVE834" s="32"/>
      <c r="OVF834" s="32"/>
      <c r="OVG834" s="32"/>
      <c r="OVH834" s="32"/>
      <c r="OVI834" s="32"/>
      <c r="OVJ834" s="32"/>
      <c r="OVK834" s="32"/>
      <c r="OVL834" s="32"/>
      <c r="OVM834" s="32"/>
      <c r="OVN834" s="32"/>
      <c r="OVO834" s="32"/>
      <c r="OVP834" s="32"/>
      <c r="OVQ834" s="32"/>
      <c r="OVR834" s="32"/>
      <c r="OVS834" s="32"/>
      <c r="OVT834" s="32"/>
      <c r="OVU834" s="32"/>
      <c r="OVV834" s="32"/>
      <c r="OVW834" s="32"/>
      <c r="OVX834" s="32"/>
      <c r="OVY834" s="32"/>
      <c r="OVZ834" s="32"/>
      <c r="OWA834" s="32"/>
      <c r="OWB834" s="32"/>
      <c r="OWC834" s="32"/>
      <c r="OWD834" s="32"/>
      <c r="OWE834" s="32"/>
      <c r="OWF834" s="32"/>
      <c r="OWG834" s="32"/>
      <c r="OWH834" s="32"/>
      <c r="OWI834" s="32"/>
      <c r="OWJ834" s="32"/>
      <c r="OWK834" s="32"/>
      <c r="OWL834" s="32"/>
      <c r="OWM834" s="32"/>
      <c r="OWN834" s="32"/>
      <c r="OWO834" s="32"/>
      <c r="OWP834" s="32"/>
      <c r="OWQ834" s="32"/>
      <c r="OWR834" s="32"/>
      <c r="OWS834" s="32"/>
      <c r="OWT834" s="32"/>
      <c r="OWU834" s="32"/>
      <c r="OWV834" s="32"/>
      <c r="OWW834" s="32"/>
      <c r="OWX834" s="32"/>
      <c r="OWY834" s="32"/>
      <c r="OWZ834" s="32"/>
      <c r="OXA834" s="32"/>
      <c r="OXB834" s="32"/>
      <c r="OXC834" s="32"/>
      <c r="OXD834" s="32"/>
      <c r="OXE834" s="32"/>
      <c r="OXF834" s="32"/>
      <c r="OXG834" s="32"/>
      <c r="OXH834" s="32"/>
      <c r="OXI834" s="32"/>
      <c r="OXJ834" s="32"/>
      <c r="OXK834" s="32"/>
      <c r="OXL834" s="32"/>
      <c r="OXM834" s="32"/>
      <c r="OXN834" s="32"/>
      <c r="OXO834" s="32"/>
      <c r="OXP834" s="32"/>
      <c r="OXQ834" s="32"/>
      <c r="OXR834" s="32"/>
      <c r="OXS834" s="32"/>
      <c r="OXT834" s="32"/>
      <c r="OXU834" s="32"/>
      <c r="OXV834" s="32"/>
      <c r="OXW834" s="32"/>
      <c r="OXX834" s="32"/>
      <c r="OXY834" s="32"/>
      <c r="OXZ834" s="32"/>
      <c r="OYA834" s="32"/>
      <c r="OYB834" s="32"/>
      <c r="OYC834" s="32"/>
      <c r="OYD834" s="32"/>
      <c r="OYE834" s="32"/>
      <c r="OYF834" s="32"/>
      <c r="OYG834" s="32"/>
      <c r="OYH834" s="32"/>
      <c r="OYI834" s="32"/>
      <c r="OYJ834" s="32"/>
      <c r="OYK834" s="32"/>
      <c r="OYL834" s="32"/>
      <c r="OYM834" s="32"/>
      <c r="OYN834" s="32"/>
      <c r="OYO834" s="32"/>
      <c r="OYP834" s="32"/>
      <c r="OYQ834" s="32"/>
      <c r="OYR834" s="32"/>
      <c r="OYS834" s="32"/>
      <c r="OYT834" s="32"/>
      <c r="OYU834" s="32"/>
      <c r="OYV834" s="32"/>
      <c r="OYW834" s="32"/>
      <c r="OYX834" s="32"/>
      <c r="OYY834" s="32"/>
      <c r="OYZ834" s="32"/>
      <c r="OZA834" s="32"/>
      <c r="OZB834" s="32"/>
      <c r="OZC834" s="32"/>
      <c r="OZD834" s="32"/>
      <c r="OZE834" s="32"/>
      <c r="OZF834" s="32"/>
      <c r="OZG834" s="32"/>
      <c r="OZH834" s="32"/>
      <c r="OZI834" s="32"/>
      <c r="OZJ834" s="32"/>
      <c r="OZK834" s="32"/>
      <c r="OZL834" s="32"/>
      <c r="OZM834" s="32"/>
      <c r="OZN834" s="32"/>
      <c r="OZO834" s="32"/>
      <c r="OZP834" s="32"/>
      <c r="OZQ834" s="32"/>
      <c r="OZR834" s="32"/>
      <c r="OZS834" s="32"/>
      <c r="OZT834" s="32"/>
      <c r="OZU834" s="32"/>
      <c r="OZV834" s="32"/>
      <c r="OZW834" s="32"/>
      <c r="OZX834" s="32"/>
      <c r="OZY834" s="32"/>
      <c r="OZZ834" s="32"/>
      <c r="PAA834" s="32"/>
      <c r="PAB834" s="32"/>
      <c r="PAC834" s="32"/>
      <c r="PAD834" s="32"/>
      <c r="PAE834" s="32"/>
      <c r="PAF834" s="32"/>
      <c r="PAG834" s="32"/>
      <c r="PAH834" s="32"/>
      <c r="PAI834" s="32"/>
      <c r="PAJ834" s="32"/>
      <c r="PAK834" s="32"/>
      <c r="PAL834" s="32"/>
      <c r="PAM834" s="32"/>
      <c r="PAN834" s="32"/>
      <c r="PAO834" s="32"/>
      <c r="PAP834" s="32"/>
      <c r="PAQ834" s="32"/>
      <c r="PAR834" s="32"/>
      <c r="PAS834" s="32"/>
      <c r="PAT834" s="32"/>
      <c r="PAU834" s="32"/>
      <c r="PAV834" s="32"/>
      <c r="PAW834" s="32"/>
      <c r="PAX834" s="32"/>
      <c r="PAY834" s="32"/>
      <c r="PAZ834" s="32"/>
      <c r="PBA834" s="32"/>
      <c r="PBB834" s="32"/>
      <c r="PBC834" s="32"/>
      <c r="PBD834" s="32"/>
      <c r="PBE834" s="32"/>
      <c r="PBF834" s="32"/>
      <c r="PBG834" s="32"/>
      <c r="PBH834" s="32"/>
      <c r="PBI834" s="32"/>
      <c r="PBJ834" s="32"/>
      <c r="PBK834" s="32"/>
      <c r="PBL834" s="32"/>
      <c r="PBM834" s="32"/>
      <c r="PBN834" s="32"/>
      <c r="PBO834" s="32"/>
      <c r="PBP834" s="32"/>
      <c r="PBQ834" s="32"/>
      <c r="PBR834" s="32"/>
      <c r="PBS834" s="32"/>
      <c r="PBT834" s="32"/>
      <c r="PBU834" s="32"/>
      <c r="PBV834" s="32"/>
      <c r="PBW834" s="32"/>
      <c r="PBX834" s="32"/>
      <c r="PBY834" s="32"/>
      <c r="PBZ834" s="32"/>
      <c r="PCA834" s="32"/>
      <c r="PCB834" s="32"/>
      <c r="PCC834" s="32"/>
      <c r="PCD834" s="32"/>
      <c r="PCE834" s="32"/>
      <c r="PCF834" s="32"/>
      <c r="PCG834" s="32"/>
      <c r="PCH834" s="32"/>
      <c r="PCI834" s="32"/>
      <c r="PCJ834" s="32"/>
      <c r="PCK834" s="32"/>
      <c r="PCL834" s="32"/>
      <c r="PCM834" s="32"/>
      <c r="PCN834" s="32"/>
      <c r="PCO834" s="32"/>
      <c r="PCP834" s="32"/>
      <c r="PCQ834" s="32"/>
      <c r="PCR834" s="32"/>
      <c r="PCS834" s="32"/>
      <c r="PCT834" s="32"/>
      <c r="PCU834" s="32"/>
      <c r="PCV834" s="32"/>
      <c r="PCW834" s="32"/>
      <c r="PCX834" s="32"/>
      <c r="PCY834" s="32"/>
      <c r="PCZ834" s="32"/>
      <c r="PDA834" s="32"/>
      <c r="PDB834" s="32"/>
      <c r="PDC834" s="32"/>
      <c r="PDD834" s="32"/>
      <c r="PDE834" s="32"/>
      <c r="PDF834" s="32"/>
      <c r="PDG834" s="32"/>
      <c r="PDH834" s="32"/>
      <c r="PDI834" s="32"/>
      <c r="PDJ834" s="32"/>
      <c r="PDK834" s="32"/>
      <c r="PDL834" s="32"/>
      <c r="PDM834" s="32"/>
      <c r="PDN834" s="32"/>
      <c r="PDO834" s="32"/>
      <c r="PDP834" s="32"/>
      <c r="PDQ834" s="32"/>
      <c r="PDR834" s="32"/>
      <c r="PDS834" s="32"/>
      <c r="PDT834" s="32"/>
      <c r="PDU834" s="32"/>
      <c r="PDV834" s="32"/>
      <c r="PDW834" s="32"/>
      <c r="PDX834" s="32"/>
      <c r="PDY834" s="32"/>
      <c r="PDZ834" s="32"/>
      <c r="PEA834" s="32"/>
      <c r="PEB834" s="32"/>
      <c r="PEC834" s="32"/>
      <c r="PED834" s="32"/>
      <c r="PEE834" s="32"/>
      <c r="PEF834" s="32"/>
      <c r="PEG834" s="32"/>
      <c r="PEH834" s="32"/>
      <c r="PEI834" s="32"/>
      <c r="PEJ834" s="32"/>
      <c r="PEK834" s="32"/>
      <c r="PEL834" s="32"/>
      <c r="PEM834" s="32"/>
      <c r="PEN834" s="32"/>
      <c r="PEO834" s="32"/>
      <c r="PEP834" s="32"/>
      <c r="PEQ834" s="32"/>
      <c r="PER834" s="32"/>
      <c r="PES834" s="32"/>
      <c r="PET834" s="32"/>
      <c r="PEU834" s="32"/>
      <c r="PEV834" s="32"/>
      <c r="PEW834" s="32"/>
      <c r="PEX834" s="32"/>
      <c r="PEY834" s="32"/>
      <c r="PEZ834" s="32"/>
      <c r="PFA834" s="32"/>
      <c r="PFB834" s="32"/>
      <c r="PFC834" s="32"/>
      <c r="PFD834" s="32"/>
      <c r="PFE834" s="32"/>
      <c r="PFF834" s="32"/>
      <c r="PFG834" s="32"/>
      <c r="PFH834" s="32"/>
      <c r="PFI834" s="32"/>
      <c r="PFJ834" s="32"/>
      <c r="PFK834" s="32"/>
      <c r="PFL834" s="32"/>
      <c r="PFM834" s="32"/>
      <c r="PFN834" s="32"/>
      <c r="PFO834" s="32"/>
      <c r="PFP834" s="32"/>
      <c r="PFQ834" s="32"/>
      <c r="PFR834" s="32"/>
      <c r="PFS834" s="32"/>
      <c r="PFT834" s="32"/>
      <c r="PFU834" s="32"/>
      <c r="PFV834" s="32"/>
      <c r="PFW834" s="32"/>
      <c r="PFX834" s="32"/>
      <c r="PFY834" s="32"/>
      <c r="PFZ834" s="32"/>
      <c r="PGA834" s="32"/>
      <c r="PGB834" s="32"/>
      <c r="PGC834" s="32"/>
      <c r="PGD834" s="32"/>
      <c r="PGE834" s="32"/>
      <c r="PGF834" s="32"/>
      <c r="PGG834" s="32"/>
      <c r="PGH834" s="32"/>
      <c r="PGI834" s="32"/>
      <c r="PGJ834" s="32"/>
      <c r="PGK834" s="32"/>
      <c r="PGL834" s="32"/>
      <c r="PGM834" s="32"/>
      <c r="PGN834" s="32"/>
      <c r="PGO834" s="32"/>
      <c r="PGP834" s="32"/>
      <c r="PGQ834" s="32"/>
      <c r="PGR834" s="32"/>
      <c r="PGS834" s="32"/>
      <c r="PGT834" s="32"/>
      <c r="PGU834" s="32"/>
      <c r="PGV834" s="32"/>
      <c r="PGW834" s="32"/>
      <c r="PGX834" s="32"/>
      <c r="PGY834" s="32"/>
      <c r="PGZ834" s="32"/>
      <c r="PHA834" s="32"/>
      <c r="PHB834" s="32"/>
      <c r="PHC834" s="32"/>
      <c r="PHD834" s="32"/>
      <c r="PHE834" s="32"/>
      <c r="PHF834" s="32"/>
      <c r="PHG834" s="32"/>
      <c r="PHH834" s="32"/>
      <c r="PHI834" s="32"/>
      <c r="PHJ834" s="32"/>
      <c r="PHK834" s="32"/>
      <c r="PHL834" s="32"/>
      <c r="PHM834" s="32"/>
      <c r="PHN834" s="32"/>
      <c r="PHO834" s="32"/>
      <c r="PHP834" s="32"/>
      <c r="PHQ834" s="32"/>
      <c r="PHR834" s="32"/>
      <c r="PHS834" s="32"/>
      <c r="PHT834" s="32"/>
      <c r="PHU834" s="32"/>
      <c r="PHV834" s="32"/>
      <c r="PHW834" s="32"/>
      <c r="PHX834" s="32"/>
      <c r="PHY834" s="32"/>
      <c r="PHZ834" s="32"/>
      <c r="PIA834" s="32"/>
      <c r="PIB834" s="32"/>
      <c r="PIC834" s="32"/>
      <c r="PID834" s="32"/>
      <c r="PIE834" s="32"/>
      <c r="PIF834" s="32"/>
      <c r="PIG834" s="32"/>
      <c r="PIH834" s="32"/>
      <c r="PII834" s="32"/>
      <c r="PIJ834" s="32"/>
      <c r="PIK834" s="32"/>
      <c r="PIL834" s="32"/>
      <c r="PIM834" s="32"/>
      <c r="PIN834" s="32"/>
      <c r="PIO834" s="32"/>
      <c r="PIP834" s="32"/>
      <c r="PIQ834" s="32"/>
      <c r="PIR834" s="32"/>
      <c r="PIS834" s="32"/>
      <c r="PIT834" s="32"/>
      <c r="PIU834" s="32"/>
      <c r="PIV834" s="32"/>
      <c r="PIW834" s="32"/>
      <c r="PIX834" s="32"/>
      <c r="PIY834" s="32"/>
      <c r="PIZ834" s="32"/>
      <c r="PJA834" s="32"/>
      <c r="PJB834" s="32"/>
      <c r="PJC834" s="32"/>
      <c r="PJD834" s="32"/>
      <c r="PJE834" s="32"/>
      <c r="PJF834" s="32"/>
      <c r="PJG834" s="32"/>
      <c r="PJH834" s="32"/>
      <c r="PJI834" s="32"/>
      <c r="PJJ834" s="32"/>
      <c r="PJK834" s="32"/>
      <c r="PJL834" s="32"/>
      <c r="PJM834" s="32"/>
      <c r="PJN834" s="32"/>
      <c r="PJO834" s="32"/>
      <c r="PJP834" s="32"/>
      <c r="PJQ834" s="32"/>
      <c r="PJR834" s="32"/>
      <c r="PJS834" s="32"/>
      <c r="PJT834" s="32"/>
      <c r="PJU834" s="32"/>
      <c r="PJV834" s="32"/>
      <c r="PJW834" s="32"/>
      <c r="PJX834" s="32"/>
      <c r="PJY834" s="32"/>
      <c r="PJZ834" s="32"/>
      <c r="PKA834" s="32"/>
      <c r="PKB834" s="32"/>
      <c r="PKC834" s="32"/>
      <c r="PKD834" s="32"/>
      <c r="PKE834" s="32"/>
      <c r="PKF834" s="32"/>
      <c r="PKG834" s="32"/>
      <c r="PKH834" s="32"/>
      <c r="PKI834" s="32"/>
      <c r="PKJ834" s="32"/>
      <c r="PKK834" s="32"/>
      <c r="PKL834" s="32"/>
      <c r="PKM834" s="32"/>
      <c r="PKN834" s="32"/>
      <c r="PKO834" s="32"/>
      <c r="PKP834" s="32"/>
      <c r="PKQ834" s="32"/>
      <c r="PKR834" s="32"/>
      <c r="PKS834" s="32"/>
      <c r="PKT834" s="32"/>
      <c r="PKU834" s="32"/>
      <c r="PKV834" s="32"/>
      <c r="PKW834" s="32"/>
      <c r="PKX834" s="32"/>
      <c r="PKY834" s="32"/>
      <c r="PKZ834" s="32"/>
      <c r="PLA834" s="32"/>
      <c r="PLB834" s="32"/>
      <c r="PLC834" s="32"/>
      <c r="PLD834" s="32"/>
      <c r="PLE834" s="32"/>
      <c r="PLF834" s="32"/>
      <c r="PLG834" s="32"/>
      <c r="PLH834" s="32"/>
      <c r="PLI834" s="32"/>
      <c r="PLJ834" s="32"/>
      <c r="PLK834" s="32"/>
      <c r="PLL834" s="32"/>
      <c r="PLM834" s="32"/>
      <c r="PLN834" s="32"/>
      <c r="PLO834" s="32"/>
      <c r="PLP834" s="32"/>
      <c r="PLQ834" s="32"/>
      <c r="PLR834" s="32"/>
      <c r="PLS834" s="32"/>
      <c r="PLT834" s="32"/>
      <c r="PLU834" s="32"/>
      <c r="PLV834" s="32"/>
      <c r="PLW834" s="32"/>
      <c r="PLX834" s="32"/>
      <c r="PLY834" s="32"/>
      <c r="PLZ834" s="32"/>
      <c r="PMA834" s="32"/>
      <c r="PMB834" s="32"/>
      <c r="PMC834" s="32"/>
      <c r="PMD834" s="32"/>
      <c r="PME834" s="32"/>
      <c r="PMF834" s="32"/>
      <c r="PMG834" s="32"/>
      <c r="PMH834" s="32"/>
      <c r="PMI834" s="32"/>
      <c r="PMJ834" s="32"/>
      <c r="PMK834" s="32"/>
      <c r="PML834" s="32"/>
      <c r="PMM834" s="32"/>
      <c r="PMN834" s="32"/>
      <c r="PMO834" s="32"/>
      <c r="PMP834" s="32"/>
      <c r="PMQ834" s="32"/>
      <c r="PMR834" s="32"/>
      <c r="PMS834" s="32"/>
      <c r="PMT834" s="32"/>
      <c r="PMU834" s="32"/>
      <c r="PMV834" s="32"/>
      <c r="PMW834" s="32"/>
      <c r="PMX834" s="32"/>
      <c r="PMY834" s="32"/>
      <c r="PMZ834" s="32"/>
      <c r="PNA834" s="32"/>
      <c r="PNB834" s="32"/>
      <c r="PNC834" s="32"/>
      <c r="PND834" s="32"/>
      <c r="PNE834" s="32"/>
      <c r="PNF834" s="32"/>
      <c r="PNG834" s="32"/>
      <c r="PNH834" s="32"/>
      <c r="PNI834" s="32"/>
      <c r="PNJ834" s="32"/>
      <c r="PNK834" s="32"/>
      <c r="PNL834" s="32"/>
      <c r="PNM834" s="32"/>
      <c r="PNN834" s="32"/>
      <c r="PNO834" s="32"/>
      <c r="PNP834" s="32"/>
      <c r="PNQ834" s="32"/>
      <c r="PNR834" s="32"/>
      <c r="PNS834" s="32"/>
      <c r="PNT834" s="32"/>
      <c r="PNU834" s="32"/>
      <c r="PNV834" s="32"/>
      <c r="PNW834" s="32"/>
      <c r="PNX834" s="32"/>
      <c r="PNY834" s="32"/>
      <c r="PNZ834" s="32"/>
      <c r="POA834" s="32"/>
      <c r="POB834" s="32"/>
      <c r="POC834" s="32"/>
      <c r="POD834" s="32"/>
      <c r="POE834" s="32"/>
      <c r="POF834" s="32"/>
      <c r="POG834" s="32"/>
      <c r="POH834" s="32"/>
      <c r="POI834" s="32"/>
      <c r="POJ834" s="32"/>
      <c r="POK834" s="32"/>
      <c r="POL834" s="32"/>
      <c r="POM834" s="32"/>
      <c r="PON834" s="32"/>
      <c r="POO834" s="32"/>
      <c r="POP834" s="32"/>
      <c r="POQ834" s="32"/>
      <c r="POR834" s="32"/>
      <c r="POS834" s="32"/>
      <c r="POT834" s="32"/>
      <c r="POU834" s="32"/>
      <c r="POV834" s="32"/>
      <c r="POW834" s="32"/>
      <c r="POX834" s="32"/>
      <c r="POY834" s="32"/>
      <c r="POZ834" s="32"/>
      <c r="PPA834" s="32"/>
      <c r="PPB834" s="32"/>
      <c r="PPC834" s="32"/>
      <c r="PPD834" s="32"/>
      <c r="PPE834" s="32"/>
      <c r="PPF834" s="32"/>
      <c r="PPG834" s="32"/>
      <c r="PPH834" s="32"/>
      <c r="PPI834" s="32"/>
      <c r="PPJ834" s="32"/>
      <c r="PPK834" s="32"/>
      <c r="PPL834" s="32"/>
      <c r="PPM834" s="32"/>
      <c r="PPN834" s="32"/>
      <c r="PPO834" s="32"/>
      <c r="PPP834" s="32"/>
      <c r="PPQ834" s="32"/>
      <c r="PPR834" s="32"/>
      <c r="PPS834" s="32"/>
      <c r="PPT834" s="32"/>
      <c r="PPU834" s="32"/>
      <c r="PPV834" s="32"/>
      <c r="PPW834" s="32"/>
      <c r="PPX834" s="32"/>
      <c r="PPY834" s="32"/>
      <c r="PPZ834" s="32"/>
      <c r="PQA834" s="32"/>
      <c r="PQB834" s="32"/>
      <c r="PQC834" s="32"/>
      <c r="PQD834" s="32"/>
      <c r="PQE834" s="32"/>
      <c r="PQF834" s="32"/>
      <c r="PQG834" s="32"/>
      <c r="PQH834" s="32"/>
      <c r="PQI834" s="32"/>
      <c r="PQJ834" s="32"/>
      <c r="PQK834" s="32"/>
      <c r="PQL834" s="32"/>
      <c r="PQM834" s="32"/>
      <c r="PQN834" s="32"/>
      <c r="PQO834" s="32"/>
      <c r="PQP834" s="32"/>
      <c r="PQQ834" s="32"/>
      <c r="PQR834" s="32"/>
      <c r="PQS834" s="32"/>
      <c r="PQT834" s="32"/>
      <c r="PQU834" s="32"/>
      <c r="PQV834" s="32"/>
      <c r="PQW834" s="32"/>
      <c r="PQX834" s="32"/>
      <c r="PQY834" s="32"/>
      <c r="PQZ834" s="32"/>
      <c r="PRA834" s="32"/>
      <c r="PRB834" s="32"/>
      <c r="PRC834" s="32"/>
      <c r="PRD834" s="32"/>
      <c r="PRE834" s="32"/>
      <c r="PRF834" s="32"/>
      <c r="PRG834" s="32"/>
      <c r="PRH834" s="32"/>
      <c r="PRI834" s="32"/>
      <c r="PRJ834" s="32"/>
      <c r="PRK834" s="32"/>
      <c r="PRL834" s="32"/>
      <c r="PRM834" s="32"/>
      <c r="PRN834" s="32"/>
      <c r="PRO834" s="32"/>
      <c r="PRP834" s="32"/>
      <c r="PRQ834" s="32"/>
      <c r="PRR834" s="32"/>
      <c r="PRS834" s="32"/>
      <c r="PRT834" s="32"/>
      <c r="PRU834" s="32"/>
      <c r="PRV834" s="32"/>
      <c r="PRW834" s="32"/>
      <c r="PRX834" s="32"/>
      <c r="PRY834" s="32"/>
      <c r="PRZ834" s="32"/>
      <c r="PSA834" s="32"/>
      <c r="PSB834" s="32"/>
      <c r="PSC834" s="32"/>
      <c r="PSD834" s="32"/>
      <c r="PSE834" s="32"/>
      <c r="PSF834" s="32"/>
      <c r="PSG834" s="32"/>
      <c r="PSH834" s="32"/>
      <c r="PSI834" s="32"/>
      <c r="PSJ834" s="32"/>
      <c r="PSK834" s="32"/>
      <c r="PSL834" s="32"/>
      <c r="PSM834" s="32"/>
      <c r="PSN834" s="32"/>
      <c r="PSO834" s="32"/>
      <c r="PSP834" s="32"/>
      <c r="PSQ834" s="32"/>
      <c r="PSR834" s="32"/>
      <c r="PSS834" s="32"/>
      <c r="PST834" s="32"/>
      <c r="PSU834" s="32"/>
      <c r="PSV834" s="32"/>
      <c r="PSW834" s="32"/>
      <c r="PSX834" s="32"/>
      <c r="PSY834" s="32"/>
      <c r="PSZ834" s="32"/>
      <c r="PTA834" s="32"/>
      <c r="PTB834" s="32"/>
      <c r="PTC834" s="32"/>
      <c r="PTD834" s="32"/>
      <c r="PTE834" s="32"/>
      <c r="PTF834" s="32"/>
      <c r="PTG834" s="32"/>
      <c r="PTH834" s="32"/>
      <c r="PTI834" s="32"/>
      <c r="PTJ834" s="32"/>
      <c r="PTK834" s="32"/>
      <c r="PTL834" s="32"/>
      <c r="PTM834" s="32"/>
      <c r="PTN834" s="32"/>
      <c r="PTO834" s="32"/>
      <c r="PTP834" s="32"/>
      <c r="PTQ834" s="32"/>
      <c r="PTR834" s="32"/>
      <c r="PTS834" s="32"/>
      <c r="PTT834" s="32"/>
      <c r="PTU834" s="32"/>
      <c r="PTV834" s="32"/>
      <c r="PTW834" s="32"/>
      <c r="PTX834" s="32"/>
      <c r="PTY834" s="32"/>
      <c r="PTZ834" s="32"/>
      <c r="PUA834" s="32"/>
      <c r="PUB834" s="32"/>
      <c r="PUC834" s="32"/>
      <c r="PUD834" s="32"/>
      <c r="PUE834" s="32"/>
      <c r="PUF834" s="32"/>
      <c r="PUG834" s="32"/>
      <c r="PUH834" s="32"/>
      <c r="PUI834" s="32"/>
      <c r="PUJ834" s="32"/>
      <c r="PUK834" s="32"/>
      <c r="PUL834" s="32"/>
      <c r="PUM834" s="32"/>
      <c r="PUN834" s="32"/>
      <c r="PUO834" s="32"/>
      <c r="PUP834" s="32"/>
      <c r="PUQ834" s="32"/>
      <c r="PUR834" s="32"/>
      <c r="PUS834" s="32"/>
      <c r="PUT834" s="32"/>
      <c r="PUU834" s="32"/>
      <c r="PUV834" s="32"/>
      <c r="PUW834" s="32"/>
      <c r="PUX834" s="32"/>
      <c r="PUY834" s="32"/>
      <c r="PUZ834" s="32"/>
      <c r="PVA834" s="32"/>
      <c r="PVB834" s="32"/>
      <c r="PVC834" s="32"/>
      <c r="PVD834" s="32"/>
      <c r="PVE834" s="32"/>
      <c r="PVF834" s="32"/>
      <c r="PVG834" s="32"/>
      <c r="PVH834" s="32"/>
      <c r="PVI834" s="32"/>
      <c r="PVJ834" s="32"/>
      <c r="PVK834" s="32"/>
      <c r="PVL834" s="32"/>
      <c r="PVM834" s="32"/>
      <c r="PVN834" s="32"/>
      <c r="PVO834" s="32"/>
      <c r="PVP834" s="32"/>
      <c r="PVQ834" s="32"/>
      <c r="PVR834" s="32"/>
      <c r="PVS834" s="32"/>
      <c r="PVT834" s="32"/>
      <c r="PVU834" s="32"/>
      <c r="PVV834" s="32"/>
      <c r="PVW834" s="32"/>
      <c r="PVX834" s="32"/>
      <c r="PVY834" s="32"/>
      <c r="PVZ834" s="32"/>
      <c r="PWA834" s="32"/>
      <c r="PWB834" s="32"/>
      <c r="PWC834" s="32"/>
      <c r="PWD834" s="32"/>
      <c r="PWE834" s="32"/>
      <c r="PWF834" s="32"/>
      <c r="PWG834" s="32"/>
      <c r="PWH834" s="32"/>
      <c r="PWI834" s="32"/>
      <c r="PWJ834" s="32"/>
      <c r="PWK834" s="32"/>
      <c r="PWL834" s="32"/>
      <c r="PWM834" s="32"/>
      <c r="PWN834" s="32"/>
      <c r="PWO834" s="32"/>
      <c r="PWP834" s="32"/>
      <c r="PWQ834" s="32"/>
      <c r="PWR834" s="32"/>
      <c r="PWS834" s="32"/>
      <c r="PWT834" s="32"/>
      <c r="PWU834" s="32"/>
      <c r="PWV834" s="32"/>
      <c r="PWW834" s="32"/>
      <c r="PWX834" s="32"/>
      <c r="PWY834" s="32"/>
      <c r="PWZ834" s="32"/>
      <c r="PXA834" s="32"/>
      <c r="PXB834" s="32"/>
      <c r="PXC834" s="32"/>
      <c r="PXD834" s="32"/>
      <c r="PXE834" s="32"/>
      <c r="PXF834" s="32"/>
      <c r="PXG834" s="32"/>
      <c r="PXH834" s="32"/>
      <c r="PXI834" s="32"/>
      <c r="PXJ834" s="32"/>
      <c r="PXK834" s="32"/>
      <c r="PXL834" s="32"/>
      <c r="PXM834" s="32"/>
      <c r="PXN834" s="32"/>
      <c r="PXO834" s="32"/>
      <c r="PXP834" s="32"/>
      <c r="PXQ834" s="32"/>
      <c r="PXR834" s="32"/>
      <c r="PXS834" s="32"/>
      <c r="PXT834" s="32"/>
      <c r="PXU834" s="32"/>
      <c r="PXV834" s="32"/>
      <c r="PXW834" s="32"/>
      <c r="PXX834" s="32"/>
      <c r="PXY834" s="32"/>
      <c r="PXZ834" s="32"/>
      <c r="PYA834" s="32"/>
      <c r="PYB834" s="32"/>
      <c r="PYC834" s="32"/>
      <c r="PYD834" s="32"/>
      <c r="PYE834" s="32"/>
      <c r="PYF834" s="32"/>
      <c r="PYG834" s="32"/>
      <c r="PYH834" s="32"/>
      <c r="PYI834" s="32"/>
      <c r="PYJ834" s="32"/>
      <c r="PYK834" s="32"/>
      <c r="PYL834" s="32"/>
      <c r="PYM834" s="32"/>
      <c r="PYN834" s="32"/>
      <c r="PYO834" s="32"/>
      <c r="PYP834" s="32"/>
      <c r="PYQ834" s="32"/>
      <c r="PYR834" s="32"/>
      <c r="PYS834" s="32"/>
      <c r="PYT834" s="32"/>
      <c r="PYU834" s="32"/>
      <c r="PYV834" s="32"/>
      <c r="PYW834" s="32"/>
      <c r="PYX834" s="32"/>
      <c r="PYY834" s="32"/>
      <c r="PYZ834" s="32"/>
      <c r="PZA834" s="32"/>
      <c r="PZB834" s="32"/>
      <c r="PZC834" s="32"/>
      <c r="PZD834" s="32"/>
      <c r="PZE834" s="32"/>
      <c r="PZF834" s="32"/>
      <c r="PZG834" s="32"/>
      <c r="PZH834" s="32"/>
      <c r="PZI834" s="32"/>
      <c r="PZJ834" s="32"/>
      <c r="PZK834" s="32"/>
      <c r="PZL834" s="32"/>
      <c r="PZM834" s="32"/>
      <c r="PZN834" s="32"/>
      <c r="PZO834" s="32"/>
      <c r="PZP834" s="32"/>
      <c r="PZQ834" s="32"/>
      <c r="PZR834" s="32"/>
      <c r="PZS834" s="32"/>
      <c r="PZT834" s="32"/>
      <c r="PZU834" s="32"/>
      <c r="PZV834" s="32"/>
      <c r="PZW834" s="32"/>
      <c r="PZX834" s="32"/>
      <c r="PZY834" s="32"/>
      <c r="PZZ834" s="32"/>
      <c r="QAA834" s="32"/>
      <c r="QAB834" s="32"/>
      <c r="QAC834" s="32"/>
      <c r="QAD834" s="32"/>
      <c r="QAE834" s="32"/>
      <c r="QAF834" s="32"/>
      <c r="QAG834" s="32"/>
      <c r="QAH834" s="32"/>
      <c r="QAI834" s="32"/>
      <c r="QAJ834" s="32"/>
      <c r="QAK834" s="32"/>
      <c r="QAL834" s="32"/>
      <c r="QAM834" s="32"/>
      <c r="QAN834" s="32"/>
      <c r="QAO834" s="32"/>
      <c r="QAP834" s="32"/>
      <c r="QAQ834" s="32"/>
      <c r="QAR834" s="32"/>
      <c r="QAS834" s="32"/>
      <c r="QAT834" s="32"/>
      <c r="QAU834" s="32"/>
      <c r="QAV834" s="32"/>
      <c r="QAW834" s="32"/>
      <c r="QAX834" s="32"/>
      <c r="QAY834" s="32"/>
      <c r="QAZ834" s="32"/>
      <c r="QBA834" s="32"/>
      <c r="QBB834" s="32"/>
      <c r="QBC834" s="32"/>
      <c r="QBD834" s="32"/>
      <c r="QBE834" s="32"/>
      <c r="QBF834" s="32"/>
      <c r="QBG834" s="32"/>
      <c r="QBH834" s="32"/>
      <c r="QBI834" s="32"/>
      <c r="QBJ834" s="32"/>
      <c r="QBK834" s="32"/>
      <c r="QBL834" s="32"/>
      <c r="QBM834" s="32"/>
      <c r="QBN834" s="32"/>
      <c r="QBO834" s="32"/>
      <c r="QBP834" s="32"/>
      <c r="QBQ834" s="32"/>
      <c r="QBR834" s="32"/>
      <c r="QBS834" s="32"/>
      <c r="QBT834" s="32"/>
      <c r="QBU834" s="32"/>
      <c r="QBV834" s="32"/>
      <c r="QBW834" s="32"/>
      <c r="QBX834" s="32"/>
      <c r="QBY834" s="32"/>
      <c r="QBZ834" s="32"/>
      <c r="QCA834" s="32"/>
      <c r="QCB834" s="32"/>
      <c r="QCC834" s="32"/>
      <c r="QCD834" s="32"/>
      <c r="QCE834" s="32"/>
      <c r="QCF834" s="32"/>
      <c r="QCG834" s="32"/>
      <c r="QCH834" s="32"/>
      <c r="QCI834" s="32"/>
      <c r="QCJ834" s="32"/>
      <c r="QCK834" s="32"/>
      <c r="QCL834" s="32"/>
      <c r="QCM834" s="32"/>
      <c r="QCN834" s="32"/>
      <c r="QCO834" s="32"/>
      <c r="QCP834" s="32"/>
      <c r="QCQ834" s="32"/>
      <c r="QCR834" s="32"/>
      <c r="QCS834" s="32"/>
      <c r="QCT834" s="32"/>
      <c r="QCU834" s="32"/>
      <c r="QCV834" s="32"/>
      <c r="QCW834" s="32"/>
      <c r="QCX834" s="32"/>
      <c r="QCY834" s="32"/>
      <c r="QCZ834" s="32"/>
      <c r="QDA834" s="32"/>
      <c r="QDB834" s="32"/>
      <c r="QDC834" s="32"/>
      <c r="QDD834" s="32"/>
      <c r="QDE834" s="32"/>
      <c r="QDF834" s="32"/>
      <c r="QDG834" s="32"/>
      <c r="QDH834" s="32"/>
      <c r="QDI834" s="32"/>
      <c r="QDJ834" s="32"/>
      <c r="QDK834" s="32"/>
      <c r="QDL834" s="32"/>
      <c r="QDM834" s="32"/>
      <c r="QDN834" s="32"/>
      <c r="QDO834" s="32"/>
      <c r="QDP834" s="32"/>
      <c r="QDQ834" s="32"/>
      <c r="QDR834" s="32"/>
      <c r="QDS834" s="32"/>
      <c r="QDT834" s="32"/>
      <c r="QDU834" s="32"/>
      <c r="QDV834" s="32"/>
      <c r="QDW834" s="32"/>
      <c r="QDX834" s="32"/>
      <c r="QDY834" s="32"/>
      <c r="QDZ834" s="32"/>
      <c r="QEA834" s="32"/>
      <c r="QEB834" s="32"/>
      <c r="QEC834" s="32"/>
      <c r="QED834" s="32"/>
      <c r="QEE834" s="32"/>
      <c r="QEF834" s="32"/>
      <c r="QEG834" s="32"/>
      <c r="QEH834" s="32"/>
      <c r="QEI834" s="32"/>
      <c r="QEJ834" s="32"/>
      <c r="QEK834" s="32"/>
      <c r="QEL834" s="32"/>
      <c r="QEM834" s="32"/>
      <c r="QEN834" s="32"/>
      <c r="QEO834" s="32"/>
      <c r="QEP834" s="32"/>
      <c r="QEQ834" s="32"/>
      <c r="QER834" s="32"/>
      <c r="QES834" s="32"/>
      <c r="QET834" s="32"/>
      <c r="QEU834" s="32"/>
      <c r="QEV834" s="32"/>
      <c r="QEW834" s="32"/>
      <c r="QEX834" s="32"/>
      <c r="QEY834" s="32"/>
      <c r="QEZ834" s="32"/>
      <c r="QFA834" s="32"/>
      <c r="QFB834" s="32"/>
      <c r="QFC834" s="32"/>
      <c r="QFD834" s="32"/>
      <c r="QFE834" s="32"/>
      <c r="QFF834" s="32"/>
      <c r="QFG834" s="32"/>
      <c r="QFH834" s="32"/>
      <c r="QFI834" s="32"/>
      <c r="QFJ834" s="32"/>
      <c r="QFK834" s="32"/>
      <c r="QFL834" s="32"/>
      <c r="QFM834" s="32"/>
      <c r="QFN834" s="32"/>
      <c r="QFO834" s="32"/>
      <c r="QFP834" s="32"/>
      <c r="QFQ834" s="32"/>
      <c r="QFR834" s="32"/>
      <c r="QFS834" s="32"/>
      <c r="QFT834" s="32"/>
      <c r="QFU834" s="32"/>
      <c r="QFV834" s="32"/>
      <c r="QFW834" s="32"/>
      <c r="QFX834" s="32"/>
      <c r="QFY834" s="32"/>
      <c r="QFZ834" s="32"/>
      <c r="QGA834" s="32"/>
      <c r="QGB834" s="32"/>
      <c r="QGC834" s="32"/>
      <c r="QGD834" s="32"/>
      <c r="QGE834" s="32"/>
      <c r="QGF834" s="32"/>
      <c r="QGG834" s="32"/>
      <c r="QGH834" s="32"/>
      <c r="QGI834" s="32"/>
      <c r="QGJ834" s="32"/>
      <c r="QGK834" s="32"/>
      <c r="QGL834" s="32"/>
      <c r="QGM834" s="32"/>
      <c r="QGN834" s="32"/>
      <c r="QGO834" s="32"/>
      <c r="QGP834" s="32"/>
      <c r="QGQ834" s="32"/>
      <c r="QGR834" s="32"/>
      <c r="QGS834" s="32"/>
      <c r="QGT834" s="32"/>
      <c r="QGU834" s="32"/>
      <c r="QGV834" s="32"/>
      <c r="QGW834" s="32"/>
      <c r="QGX834" s="32"/>
      <c r="QGY834" s="32"/>
      <c r="QGZ834" s="32"/>
      <c r="QHA834" s="32"/>
      <c r="QHB834" s="32"/>
      <c r="QHC834" s="32"/>
      <c r="QHD834" s="32"/>
      <c r="QHE834" s="32"/>
      <c r="QHF834" s="32"/>
      <c r="QHG834" s="32"/>
      <c r="QHH834" s="32"/>
      <c r="QHI834" s="32"/>
      <c r="QHJ834" s="32"/>
      <c r="QHK834" s="32"/>
      <c r="QHL834" s="32"/>
      <c r="QHM834" s="32"/>
      <c r="QHN834" s="32"/>
      <c r="QHO834" s="32"/>
      <c r="QHP834" s="32"/>
      <c r="QHQ834" s="32"/>
      <c r="QHR834" s="32"/>
      <c r="QHS834" s="32"/>
      <c r="QHT834" s="32"/>
      <c r="QHU834" s="32"/>
      <c r="QHV834" s="32"/>
      <c r="QHW834" s="32"/>
      <c r="QHX834" s="32"/>
      <c r="QHY834" s="32"/>
      <c r="QHZ834" s="32"/>
      <c r="QIA834" s="32"/>
      <c r="QIB834" s="32"/>
      <c r="QIC834" s="32"/>
      <c r="QID834" s="32"/>
      <c r="QIE834" s="32"/>
      <c r="QIF834" s="32"/>
      <c r="QIG834" s="32"/>
      <c r="QIH834" s="32"/>
      <c r="QII834" s="32"/>
      <c r="QIJ834" s="32"/>
      <c r="QIK834" s="32"/>
      <c r="QIL834" s="32"/>
      <c r="QIM834" s="32"/>
      <c r="QIN834" s="32"/>
      <c r="QIO834" s="32"/>
      <c r="QIP834" s="32"/>
      <c r="QIQ834" s="32"/>
      <c r="QIR834" s="32"/>
      <c r="QIS834" s="32"/>
      <c r="QIT834" s="32"/>
      <c r="QIU834" s="32"/>
      <c r="QIV834" s="32"/>
      <c r="QIW834" s="32"/>
      <c r="QIX834" s="32"/>
      <c r="QIY834" s="32"/>
      <c r="QIZ834" s="32"/>
      <c r="QJA834" s="32"/>
      <c r="QJB834" s="32"/>
      <c r="QJC834" s="32"/>
      <c r="QJD834" s="32"/>
      <c r="QJE834" s="32"/>
      <c r="QJF834" s="32"/>
      <c r="QJG834" s="32"/>
      <c r="QJH834" s="32"/>
      <c r="QJI834" s="32"/>
      <c r="QJJ834" s="32"/>
      <c r="QJK834" s="32"/>
      <c r="QJL834" s="32"/>
      <c r="QJM834" s="32"/>
      <c r="QJN834" s="32"/>
      <c r="QJO834" s="32"/>
      <c r="QJP834" s="32"/>
      <c r="QJQ834" s="32"/>
      <c r="QJR834" s="32"/>
      <c r="QJS834" s="32"/>
      <c r="QJT834" s="32"/>
      <c r="QJU834" s="32"/>
      <c r="QJV834" s="32"/>
      <c r="QJW834" s="32"/>
      <c r="QJX834" s="32"/>
      <c r="QJY834" s="32"/>
      <c r="QJZ834" s="32"/>
      <c r="QKA834" s="32"/>
      <c r="QKB834" s="32"/>
      <c r="QKC834" s="32"/>
      <c r="QKD834" s="32"/>
      <c r="QKE834" s="32"/>
      <c r="QKF834" s="32"/>
      <c r="QKG834" s="32"/>
      <c r="QKH834" s="32"/>
      <c r="QKI834" s="32"/>
      <c r="QKJ834" s="32"/>
      <c r="QKK834" s="32"/>
      <c r="QKL834" s="32"/>
      <c r="QKM834" s="32"/>
      <c r="QKN834" s="32"/>
      <c r="QKO834" s="32"/>
      <c r="QKP834" s="32"/>
      <c r="QKQ834" s="32"/>
      <c r="QKR834" s="32"/>
      <c r="QKS834" s="32"/>
      <c r="QKT834" s="32"/>
      <c r="QKU834" s="32"/>
      <c r="QKV834" s="32"/>
      <c r="QKW834" s="32"/>
      <c r="QKX834" s="32"/>
      <c r="QKY834" s="32"/>
      <c r="QKZ834" s="32"/>
      <c r="QLA834" s="32"/>
      <c r="QLB834" s="32"/>
      <c r="QLC834" s="32"/>
      <c r="QLD834" s="32"/>
      <c r="QLE834" s="32"/>
      <c r="QLF834" s="32"/>
      <c r="QLG834" s="32"/>
      <c r="QLH834" s="32"/>
      <c r="QLI834" s="32"/>
      <c r="QLJ834" s="32"/>
      <c r="QLK834" s="32"/>
      <c r="QLL834" s="32"/>
      <c r="QLM834" s="32"/>
      <c r="QLN834" s="32"/>
      <c r="QLO834" s="32"/>
      <c r="QLP834" s="32"/>
      <c r="QLQ834" s="32"/>
      <c r="QLR834" s="32"/>
      <c r="QLS834" s="32"/>
      <c r="QLT834" s="32"/>
      <c r="QLU834" s="32"/>
      <c r="QLV834" s="32"/>
      <c r="QLW834" s="32"/>
      <c r="QLX834" s="32"/>
      <c r="QLY834" s="32"/>
      <c r="QLZ834" s="32"/>
      <c r="QMA834" s="32"/>
      <c r="QMB834" s="32"/>
      <c r="QMC834" s="32"/>
      <c r="QMD834" s="32"/>
      <c r="QME834" s="32"/>
      <c r="QMF834" s="32"/>
      <c r="QMG834" s="32"/>
      <c r="QMH834" s="32"/>
      <c r="QMI834" s="32"/>
      <c r="QMJ834" s="32"/>
      <c r="QMK834" s="32"/>
      <c r="QML834" s="32"/>
      <c r="QMM834" s="32"/>
      <c r="QMN834" s="32"/>
      <c r="QMO834" s="32"/>
      <c r="QMP834" s="32"/>
      <c r="QMQ834" s="32"/>
      <c r="QMR834" s="32"/>
      <c r="QMS834" s="32"/>
      <c r="QMT834" s="32"/>
      <c r="QMU834" s="32"/>
      <c r="QMV834" s="32"/>
      <c r="QMW834" s="32"/>
      <c r="QMX834" s="32"/>
      <c r="QMY834" s="32"/>
      <c r="QMZ834" s="32"/>
      <c r="QNA834" s="32"/>
      <c r="QNB834" s="32"/>
      <c r="QNC834" s="32"/>
      <c r="QND834" s="32"/>
      <c r="QNE834" s="32"/>
      <c r="QNF834" s="32"/>
      <c r="QNG834" s="32"/>
      <c r="QNH834" s="32"/>
      <c r="QNI834" s="32"/>
      <c r="QNJ834" s="32"/>
      <c r="QNK834" s="32"/>
      <c r="QNL834" s="32"/>
      <c r="QNM834" s="32"/>
      <c r="QNN834" s="32"/>
      <c r="QNO834" s="32"/>
      <c r="QNP834" s="32"/>
      <c r="QNQ834" s="32"/>
      <c r="QNR834" s="32"/>
      <c r="QNS834" s="32"/>
      <c r="QNT834" s="32"/>
      <c r="QNU834" s="32"/>
      <c r="QNV834" s="32"/>
      <c r="QNW834" s="32"/>
      <c r="QNX834" s="32"/>
      <c r="QNY834" s="32"/>
      <c r="QNZ834" s="32"/>
      <c r="QOA834" s="32"/>
      <c r="QOB834" s="32"/>
      <c r="QOC834" s="32"/>
      <c r="QOD834" s="32"/>
      <c r="QOE834" s="32"/>
      <c r="QOF834" s="32"/>
      <c r="QOG834" s="32"/>
      <c r="QOH834" s="32"/>
      <c r="QOI834" s="32"/>
      <c r="QOJ834" s="32"/>
      <c r="QOK834" s="32"/>
      <c r="QOL834" s="32"/>
      <c r="QOM834" s="32"/>
      <c r="QON834" s="32"/>
      <c r="QOO834" s="32"/>
      <c r="QOP834" s="32"/>
      <c r="QOQ834" s="32"/>
      <c r="QOR834" s="32"/>
      <c r="QOS834" s="32"/>
      <c r="QOT834" s="32"/>
      <c r="QOU834" s="32"/>
      <c r="QOV834" s="32"/>
      <c r="QOW834" s="32"/>
      <c r="QOX834" s="32"/>
      <c r="QOY834" s="32"/>
      <c r="QOZ834" s="32"/>
      <c r="QPA834" s="32"/>
      <c r="QPB834" s="32"/>
      <c r="QPC834" s="32"/>
      <c r="QPD834" s="32"/>
      <c r="QPE834" s="32"/>
      <c r="QPF834" s="32"/>
      <c r="QPG834" s="32"/>
      <c r="QPH834" s="32"/>
      <c r="QPI834" s="32"/>
      <c r="QPJ834" s="32"/>
      <c r="QPK834" s="32"/>
      <c r="QPL834" s="32"/>
      <c r="QPM834" s="32"/>
      <c r="QPN834" s="32"/>
      <c r="QPO834" s="32"/>
      <c r="QPP834" s="32"/>
      <c r="QPQ834" s="32"/>
      <c r="QPR834" s="32"/>
      <c r="QPS834" s="32"/>
      <c r="QPT834" s="32"/>
      <c r="QPU834" s="32"/>
      <c r="QPV834" s="32"/>
      <c r="QPW834" s="32"/>
      <c r="QPX834" s="32"/>
      <c r="QPY834" s="32"/>
      <c r="QPZ834" s="32"/>
      <c r="QQA834" s="32"/>
      <c r="QQB834" s="32"/>
      <c r="QQC834" s="32"/>
      <c r="QQD834" s="32"/>
      <c r="QQE834" s="32"/>
      <c r="QQF834" s="32"/>
      <c r="QQG834" s="32"/>
      <c r="QQH834" s="32"/>
      <c r="QQI834" s="32"/>
      <c r="QQJ834" s="32"/>
      <c r="QQK834" s="32"/>
      <c r="QQL834" s="32"/>
      <c r="QQM834" s="32"/>
      <c r="QQN834" s="32"/>
      <c r="QQO834" s="32"/>
      <c r="QQP834" s="32"/>
      <c r="QQQ834" s="32"/>
      <c r="QQR834" s="32"/>
      <c r="QQS834" s="32"/>
      <c r="QQT834" s="32"/>
      <c r="QQU834" s="32"/>
      <c r="QQV834" s="32"/>
      <c r="QQW834" s="32"/>
      <c r="QQX834" s="32"/>
      <c r="QQY834" s="32"/>
      <c r="QQZ834" s="32"/>
      <c r="QRA834" s="32"/>
      <c r="QRB834" s="32"/>
      <c r="QRC834" s="32"/>
      <c r="QRD834" s="32"/>
      <c r="QRE834" s="32"/>
      <c r="QRF834" s="32"/>
      <c r="QRG834" s="32"/>
      <c r="QRH834" s="32"/>
      <c r="QRI834" s="32"/>
      <c r="QRJ834" s="32"/>
      <c r="QRK834" s="32"/>
      <c r="QRL834" s="32"/>
      <c r="QRM834" s="32"/>
      <c r="QRN834" s="32"/>
      <c r="QRO834" s="32"/>
      <c r="QRP834" s="32"/>
      <c r="QRQ834" s="32"/>
      <c r="QRR834" s="32"/>
      <c r="QRS834" s="32"/>
      <c r="QRT834" s="32"/>
      <c r="QRU834" s="32"/>
      <c r="QRV834" s="32"/>
      <c r="QRW834" s="32"/>
      <c r="QRX834" s="32"/>
      <c r="QRY834" s="32"/>
      <c r="QRZ834" s="32"/>
      <c r="QSA834" s="32"/>
      <c r="QSB834" s="32"/>
      <c r="QSC834" s="32"/>
      <c r="QSD834" s="32"/>
      <c r="QSE834" s="32"/>
      <c r="QSF834" s="32"/>
      <c r="QSG834" s="32"/>
      <c r="QSH834" s="32"/>
      <c r="QSI834" s="32"/>
      <c r="QSJ834" s="32"/>
      <c r="QSK834" s="32"/>
      <c r="QSL834" s="32"/>
      <c r="QSM834" s="32"/>
      <c r="QSN834" s="32"/>
      <c r="QSO834" s="32"/>
      <c r="QSP834" s="32"/>
      <c r="QSQ834" s="32"/>
      <c r="QSR834" s="32"/>
      <c r="QSS834" s="32"/>
      <c r="QST834" s="32"/>
      <c r="QSU834" s="32"/>
      <c r="QSV834" s="32"/>
      <c r="QSW834" s="32"/>
      <c r="QSX834" s="32"/>
      <c r="QSY834" s="32"/>
      <c r="QSZ834" s="32"/>
      <c r="QTA834" s="32"/>
      <c r="QTB834" s="32"/>
      <c r="QTC834" s="32"/>
      <c r="QTD834" s="32"/>
      <c r="QTE834" s="32"/>
      <c r="QTF834" s="32"/>
      <c r="QTG834" s="32"/>
      <c r="QTH834" s="32"/>
      <c r="QTI834" s="32"/>
      <c r="QTJ834" s="32"/>
      <c r="QTK834" s="32"/>
      <c r="QTL834" s="32"/>
      <c r="QTM834" s="32"/>
      <c r="QTN834" s="32"/>
      <c r="QTO834" s="32"/>
      <c r="QTP834" s="32"/>
      <c r="QTQ834" s="32"/>
      <c r="QTR834" s="32"/>
      <c r="QTS834" s="32"/>
      <c r="QTT834" s="32"/>
      <c r="QTU834" s="32"/>
      <c r="QTV834" s="32"/>
      <c r="QTW834" s="32"/>
      <c r="QTX834" s="32"/>
      <c r="QTY834" s="32"/>
      <c r="QTZ834" s="32"/>
      <c r="QUA834" s="32"/>
      <c r="QUB834" s="32"/>
      <c r="QUC834" s="32"/>
      <c r="QUD834" s="32"/>
      <c r="QUE834" s="32"/>
      <c r="QUF834" s="32"/>
      <c r="QUG834" s="32"/>
      <c r="QUH834" s="32"/>
      <c r="QUI834" s="32"/>
      <c r="QUJ834" s="32"/>
      <c r="QUK834" s="32"/>
      <c r="QUL834" s="32"/>
      <c r="QUM834" s="32"/>
      <c r="QUN834" s="32"/>
      <c r="QUO834" s="32"/>
      <c r="QUP834" s="32"/>
      <c r="QUQ834" s="32"/>
      <c r="QUR834" s="32"/>
      <c r="QUS834" s="32"/>
      <c r="QUT834" s="32"/>
      <c r="QUU834" s="32"/>
      <c r="QUV834" s="32"/>
      <c r="QUW834" s="32"/>
      <c r="QUX834" s="32"/>
      <c r="QUY834" s="32"/>
      <c r="QUZ834" s="32"/>
      <c r="QVA834" s="32"/>
      <c r="QVB834" s="32"/>
      <c r="QVC834" s="32"/>
      <c r="QVD834" s="32"/>
      <c r="QVE834" s="32"/>
      <c r="QVF834" s="32"/>
      <c r="QVG834" s="32"/>
      <c r="QVH834" s="32"/>
      <c r="QVI834" s="32"/>
      <c r="QVJ834" s="32"/>
      <c r="QVK834" s="32"/>
      <c r="QVL834" s="32"/>
      <c r="QVM834" s="32"/>
      <c r="QVN834" s="32"/>
      <c r="QVO834" s="32"/>
      <c r="QVP834" s="32"/>
      <c r="QVQ834" s="32"/>
      <c r="QVR834" s="32"/>
      <c r="QVS834" s="32"/>
      <c r="QVT834" s="32"/>
      <c r="QVU834" s="32"/>
      <c r="QVV834" s="32"/>
      <c r="QVW834" s="32"/>
      <c r="QVX834" s="32"/>
      <c r="QVY834" s="32"/>
      <c r="QVZ834" s="32"/>
      <c r="QWA834" s="32"/>
      <c r="QWB834" s="32"/>
      <c r="QWC834" s="32"/>
      <c r="QWD834" s="32"/>
      <c r="QWE834" s="32"/>
      <c r="QWF834" s="32"/>
      <c r="QWG834" s="32"/>
      <c r="QWH834" s="32"/>
      <c r="QWI834" s="32"/>
      <c r="QWJ834" s="32"/>
      <c r="QWK834" s="32"/>
      <c r="QWL834" s="32"/>
      <c r="QWM834" s="32"/>
      <c r="QWN834" s="32"/>
      <c r="QWO834" s="32"/>
      <c r="QWP834" s="32"/>
      <c r="QWQ834" s="32"/>
      <c r="QWR834" s="32"/>
      <c r="QWS834" s="32"/>
      <c r="QWT834" s="32"/>
      <c r="QWU834" s="32"/>
      <c r="QWV834" s="32"/>
      <c r="QWW834" s="32"/>
      <c r="QWX834" s="32"/>
      <c r="QWY834" s="32"/>
      <c r="QWZ834" s="32"/>
      <c r="QXA834" s="32"/>
      <c r="QXB834" s="32"/>
      <c r="QXC834" s="32"/>
      <c r="QXD834" s="32"/>
      <c r="QXE834" s="32"/>
      <c r="QXF834" s="32"/>
      <c r="QXG834" s="32"/>
      <c r="QXH834" s="32"/>
      <c r="QXI834" s="32"/>
      <c r="QXJ834" s="32"/>
      <c r="QXK834" s="32"/>
      <c r="QXL834" s="32"/>
      <c r="QXM834" s="32"/>
      <c r="QXN834" s="32"/>
      <c r="QXO834" s="32"/>
      <c r="QXP834" s="32"/>
      <c r="QXQ834" s="32"/>
      <c r="QXR834" s="32"/>
      <c r="QXS834" s="32"/>
      <c r="QXT834" s="32"/>
      <c r="QXU834" s="32"/>
      <c r="QXV834" s="32"/>
      <c r="QXW834" s="32"/>
      <c r="QXX834" s="32"/>
      <c r="QXY834" s="32"/>
      <c r="QXZ834" s="32"/>
      <c r="QYA834" s="32"/>
      <c r="QYB834" s="32"/>
      <c r="QYC834" s="32"/>
      <c r="QYD834" s="32"/>
      <c r="QYE834" s="32"/>
      <c r="QYF834" s="32"/>
      <c r="QYG834" s="32"/>
      <c r="QYH834" s="32"/>
      <c r="QYI834" s="32"/>
      <c r="QYJ834" s="32"/>
      <c r="QYK834" s="32"/>
      <c r="QYL834" s="32"/>
      <c r="QYM834" s="32"/>
      <c r="QYN834" s="32"/>
      <c r="QYO834" s="32"/>
      <c r="QYP834" s="32"/>
      <c r="QYQ834" s="32"/>
      <c r="QYR834" s="32"/>
      <c r="QYS834" s="32"/>
      <c r="QYT834" s="32"/>
      <c r="QYU834" s="32"/>
      <c r="QYV834" s="32"/>
      <c r="QYW834" s="32"/>
      <c r="QYX834" s="32"/>
      <c r="QYY834" s="32"/>
      <c r="QYZ834" s="32"/>
      <c r="QZA834" s="32"/>
      <c r="QZB834" s="32"/>
      <c r="QZC834" s="32"/>
      <c r="QZD834" s="32"/>
      <c r="QZE834" s="32"/>
      <c r="QZF834" s="32"/>
      <c r="QZG834" s="32"/>
      <c r="QZH834" s="32"/>
      <c r="QZI834" s="32"/>
      <c r="QZJ834" s="32"/>
      <c r="QZK834" s="32"/>
      <c r="QZL834" s="32"/>
      <c r="QZM834" s="32"/>
      <c r="QZN834" s="32"/>
      <c r="QZO834" s="32"/>
      <c r="QZP834" s="32"/>
      <c r="QZQ834" s="32"/>
      <c r="QZR834" s="32"/>
      <c r="QZS834" s="32"/>
      <c r="QZT834" s="32"/>
      <c r="QZU834" s="32"/>
      <c r="QZV834" s="32"/>
      <c r="QZW834" s="32"/>
      <c r="QZX834" s="32"/>
      <c r="QZY834" s="32"/>
      <c r="QZZ834" s="32"/>
      <c r="RAA834" s="32"/>
      <c r="RAB834" s="32"/>
      <c r="RAC834" s="32"/>
      <c r="RAD834" s="32"/>
      <c r="RAE834" s="32"/>
      <c r="RAF834" s="32"/>
      <c r="RAG834" s="32"/>
      <c r="RAH834" s="32"/>
      <c r="RAI834" s="32"/>
      <c r="RAJ834" s="32"/>
      <c r="RAK834" s="32"/>
      <c r="RAL834" s="32"/>
      <c r="RAM834" s="32"/>
      <c r="RAN834" s="32"/>
      <c r="RAO834" s="32"/>
      <c r="RAP834" s="32"/>
      <c r="RAQ834" s="32"/>
      <c r="RAR834" s="32"/>
      <c r="RAS834" s="32"/>
      <c r="RAT834" s="32"/>
      <c r="RAU834" s="32"/>
      <c r="RAV834" s="32"/>
      <c r="RAW834" s="32"/>
      <c r="RAX834" s="32"/>
      <c r="RAY834" s="32"/>
      <c r="RAZ834" s="32"/>
      <c r="RBA834" s="32"/>
      <c r="RBB834" s="32"/>
      <c r="RBC834" s="32"/>
      <c r="RBD834" s="32"/>
      <c r="RBE834" s="32"/>
      <c r="RBF834" s="32"/>
      <c r="RBG834" s="32"/>
      <c r="RBH834" s="32"/>
      <c r="RBI834" s="32"/>
      <c r="RBJ834" s="32"/>
      <c r="RBK834" s="32"/>
      <c r="RBL834" s="32"/>
      <c r="RBM834" s="32"/>
      <c r="RBN834" s="32"/>
      <c r="RBO834" s="32"/>
      <c r="RBP834" s="32"/>
      <c r="RBQ834" s="32"/>
      <c r="RBR834" s="32"/>
      <c r="RBS834" s="32"/>
      <c r="RBT834" s="32"/>
      <c r="RBU834" s="32"/>
      <c r="RBV834" s="32"/>
      <c r="RBW834" s="32"/>
      <c r="RBX834" s="32"/>
      <c r="RBY834" s="32"/>
      <c r="RBZ834" s="32"/>
      <c r="RCA834" s="32"/>
      <c r="RCB834" s="32"/>
      <c r="RCC834" s="32"/>
      <c r="RCD834" s="32"/>
      <c r="RCE834" s="32"/>
      <c r="RCF834" s="32"/>
      <c r="RCG834" s="32"/>
      <c r="RCH834" s="32"/>
      <c r="RCI834" s="32"/>
      <c r="RCJ834" s="32"/>
      <c r="RCK834" s="32"/>
      <c r="RCL834" s="32"/>
      <c r="RCM834" s="32"/>
      <c r="RCN834" s="32"/>
      <c r="RCO834" s="32"/>
      <c r="RCP834" s="32"/>
      <c r="RCQ834" s="32"/>
      <c r="RCR834" s="32"/>
      <c r="RCS834" s="32"/>
      <c r="RCT834" s="32"/>
      <c r="RCU834" s="32"/>
      <c r="RCV834" s="32"/>
      <c r="RCW834" s="32"/>
      <c r="RCX834" s="32"/>
      <c r="RCY834" s="32"/>
      <c r="RCZ834" s="32"/>
      <c r="RDA834" s="32"/>
      <c r="RDB834" s="32"/>
      <c r="RDC834" s="32"/>
      <c r="RDD834" s="32"/>
      <c r="RDE834" s="32"/>
      <c r="RDF834" s="32"/>
      <c r="RDG834" s="32"/>
      <c r="RDH834" s="32"/>
      <c r="RDI834" s="32"/>
      <c r="RDJ834" s="32"/>
      <c r="RDK834" s="32"/>
      <c r="RDL834" s="32"/>
      <c r="RDM834" s="32"/>
      <c r="RDN834" s="32"/>
      <c r="RDO834" s="32"/>
      <c r="RDP834" s="32"/>
      <c r="RDQ834" s="32"/>
      <c r="RDR834" s="32"/>
      <c r="RDS834" s="32"/>
      <c r="RDT834" s="32"/>
      <c r="RDU834" s="32"/>
      <c r="RDV834" s="32"/>
      <c r="RDW834" s="32"/>
      <c r="RDX834" s="32"/>
      <c r="RDY834" s="32"/>
      <c r="RDZ834" s="32"/>
      <c r="REA834" s="32"/>
      <c r="REB834" s="32"/>
      <c r="REC834" s="32"/>
      <c r="RED834" s="32"/>
      <c r="REE834" s="32"/>
      <c r="REF834" s="32"/>
      <c r="REG834" s="32"/>
      <c r="REH834" s="32"/>
      <c r="REI834" s="32"/>
      <c r="REJ834" s="32"/>
      <c r="REK834" s="32"/>
      <c r="REL834" s="32"/>
      <c r="REM834" s="32"/>
      <c r="REN834" s="32"/>
      <c r="REO834" s="32"/>
      <c r="REP834" s="32"/>
      <c r="REQ834" s="32"/>
      <c r="RER834" s="32"/>
      <c r="RES834" s="32"/>
      <c r="RET834" s="32"/>
      <c r="REU834" s="32"/>
      <c r="REV834" s="32"/>
      <c r="REW834" s="32"/>
      <c r="REX834" s="32"/>
      <c r="REY834" s="32"/>
      <c r="REZ834" s="32"/>
      <c r="RFA834" s="32"/>
      <c r="RFB834" s="32"/>
      <c r="RFC834" s="32"/>
      <c r="RFD834" s="32"/>
      <c r="RFE834" s="32"/>
      <c r="RFF834" s="32"/>
      <c r="RFG834" s="32"/>
      <c r="RFH834" s="32"/>
      <c r="RFI834" s="32"/>
      <c r="RFJ834" s="32"/>
      <c r="RFK834" s="32"/>
      <c r="RFL834" s="32"/>
      <c r="RFM834" s="32"/>
      <c r="RFN834" s="32"/>
      <c r="RFO834" s="32"/>
      <c r="RFP834" s="32"/>
      <c r="RFQ834" s="32"/>
      <c r="RFR834" s="32"/>
      <c r="RFS834" s="32"/>
      <c r="RFT834" s="32"/>
      <c r="RFU834" s="32"/>
      <c r="RFV834" s="32"/>
      <c r="RFW834" s="32"/>
      <c r="RFX834" s="32"/>
      <c r="RFY834" s="32"/>
      <c r="RFZ834" s="32"/>
      <c r="RGA834" s="32"/>
      <c r="RGB834" s="32"/>
      <c r="RGC834" s="32"/>
      <c r="RGD834" s="32"/>
      <c r="RGE834" s="32"/>
      <c r="RGF834" s="32"/>
      <c r="RGG834" s="32"/>
      <c r="RGH834" s="32"/>
      <c r="RGI834" s="32"/>
      <c r="RGJ834" s="32"/>
      <c r="RGK834" s="32"/>
      <c r="RGL834" s="32"/>
      <c r="RGM834" s="32"/>
      <c r="RGN834" s="32"/>
      <c r="RGO834" s="32"/>
      <c r="RGP834" s="32"/>
      <c r="RGQ834" s="32"/>
      <c r="RGR834" s="32"/>
      <c r="RGS834" s="32"/>
      <c r="RGT834" s="32"/>
      <c r="RGU834" s="32"/>
      <c r="RGV834" s="32"/>
      <c r="RGW834" s="32"/>
      <c r="RGX834" s="32"/>
      <c r="RGY834" s="32"/>
      <c r="RGZ834" s="32"/>
      <c r="RHA834" s="32"/>
      <c r="RHB834" s="32"/>
      <c r="RHC834" s="32"/>
      <c r="RHD834" s="32"/>
      <c r="RHE834" s="32"/>
      <c r="RHF834" s="32"/>
      <c r="RHG834" s="32"/>
      <c r="RHH834" s="32"/>
      <c r="RHI834" s="32"/>
      <c r="RHJ834" s="32"/>
      <c r="RHK834" s="32"/>
      <c r="RHL834" s="32"/>
      <c r="RHM834" s="32"/>
      <c r="RHN834" s="32"/>
      <c r="RHO834" s="32"/>
      <c r="RHP834" s="32"/>
      <c r="RHQ834" s="32"/>
      <c r="RHR834" s="32"/>
      <c r="RHS834" s="32"/>
      <c r="RHT834" s="32"/>
      <c r="RHU834" s="32"/>
      <c r="RHV834" s="32"/>
      <c r="RHW834" s="32"/>
      <c r="RHX834" s="32"/>
      <c r="RHY834" s="32"/>
      <c r="RHZ834" s="32"/>
      <c r="RIA834" s="32"/>
      <c r="RIB834" s="32"/>
      <c r="RIC834" s="32"/>
      <c r="RID834" s="32"/>
      <c r="RIE834" s="32"/>
      <c r="RIF834" s="32"/>
      <c r="RIG834" s="32"/>
      <c r="RIH834" s="32"/>
      <c r="RII834" s="32"/>
      <c r="RIJ834" s="32"/>
      <c r="RIK834" s="32"/>
      <c r="RIL834" s="32"/>
      <c r="RIM834" s="32"/>
      <c r="RIN834" s="32"/>
      <c r="RIO834" s="32"/>
      <c r="RIP834" s="32"/>
      <c r="RIQ834" s="32"/>
      <c r="RIR834" s="32"/>
      <c r="RIS834" s="32"/>
      <c r="RIT834" s="32"/>
      <c r="RIU834" s="32"/>
      <c r="RIV834" s="32"/>
      <c r="RIW834" s="32"/>
      <c r="RIX834" s="32"/>
      <c r="RIY834" s="32"/>
      <c r="RIZ834" s="32"/>
      <c r="RJA834" s="32"/>
      <c r="RJB834" s="32"/>
      <c r="RJC834" s="32"/>
      <c r="RJD834" s="32"/>
      <c r="RJE834" s="32"/>
      <c r="RJF834" s="32"/>
      <c r="RJG834" s="32"/>
      <c r="RJH834" s="32"/>
      <c r="RJI834" s="32"/>
      <c r="RJJ834" s="32"/>
      <c r="RJK834" s="32"/>
      <c r="RJL834" s="32"/>
      <c r="RJM834" s="32"/>
      <c r="RJN834" s="32"/>
      <c r="RJO834" s="32"/>
      <c r="RJP834" s="32"/>
      <c r="RJQ834" s="32"/>
      <c r="RJR834" s="32"/>
      <c r="RJS834" s="32"/>
      <c r="RJT834" s="32"/>
      <c r="RJU834" s="32"/>
      <c r="RJV834" s="32"/>
      <c r="RJW834" s="32"/>
      <c r="RJX834" s="32"/>
      <c r="RJY834" s="32"/>
      <c r="RJZ834" s="32"/>
      <c r="RKA834" s="32"/>
      <c r="RKB834" s="32"/>
      <c r="RKC834" s="32"/>
      <c r="RKD834" s="32"/>
      <c r="RKE834" s="32"/>
      <c r="RKF834" s="32"/>
      <c r="RKG834" s="32"/>
      <c r="RKH834" s="32"/>
      <c r="RKI834" s="32"/>
      <c r="RKJ834" s="32"/>
      <c r="RKK834" s="32"/>
      <c r="RKL834" s="32"/>
      <c r="RKM834" s="32"/>
      <c r="RKN834" s="32"/>
      <c r="RKO834" s="32"/>
      <c r="RKP834" s="32"/>
      <c r="RKQ834" s="32"/>
      <c r="RKR834" s="32"/>
      <c r="RKS834" s="32"/>
      <c r="RKT834" s="32"/>
      <c r="RKU834" s="32"/>
      <c r="RKV834" s="32"/>
      <c r="RKW834" s="32"/>
      <c r="RKX834" s="32"/>
      <c r="RKY834" s="32"/>
      <c r="RKZ834" s="32"/>
      <c r="RLA834" s="32"/>
      <c r="RLB834" s="32"/>
      <c r="RLC834" s="32"/>
      <c r="RLD834" s="32"/>
      <c r="RLE834" s="32"/>
      <c r="RLF834" s="32"/>
      <c r="RLG834" s="32"/>
      <c r="RLH834" s="32"/>
      <c r="RLI834" s="32"/>
      <c r="RLJ834" s="32"/>
      <c r="RLK834" s="32"/>
      <c r="RLL834" s="32"/>
      <c r="RLM834" s="32"/>
      <c r="RLN834" s="32"/>
      <c r="RLO834" s="32"/>
      <c r="RLP834" s="32"/>
      <c r="RLQ834" s="32"/>
      <c r="RLR834" s="32"/>
      <c r="RLS834" s="32"/>
      <c r="RLT834" s="32"/>
      <c r="RLU834" s="32"/>
      <c r="RLV834" s="32"/>
      <c r="RLW834" s="32"/>
      <c r="RLX834" s="32"/>
      <c r="RLY834" s="32"/>
      <c r="RLZ834" s="32"/>
      <c r="RMA834" s="32"/>
      <c r="RMB834" s="32"/>
      <c r="RMC834" s="32"/>
      <c r="RMD834" s="32"/>
      <c r="RME834" s="32"/>
      <c r="RMF834" s="32"/>
      <c r="RMG834" s="32"/>
      <c r="RMH834" s="32"/>
      <c r="RMI834" s="32"/>
      <c r="RMJ834" s="32"/>
      <c r="RMK834" s="32"/>
      <c r="RML834" s="32"/>
      <c r="RMM834" s="32"/>
      <c r="RMN834" s="32"/>
      <c r="RMO834" s="32"/>
      <c r="RMP834" s="32"/>
      <c r="RMQ834" s="32"/>
      <c r="RMR834" s="32"/>
      <c r="RMS834" s="32"/>
      <c r="RMT834" s="32"/>
      <c r="RMU834" s="32"/>
      <c r="RMV834" s="32"/>
      <c r="RMW834" s="32"/>
      <c r="RMX834" s="32"/>
      <c r="RMY834" s="32"/>
      <c r="RMZ834" s="32"/>
      <c r="RNA834" s="32"/>
      <c r="RNB834" s="32"/>
      <c r="RNC834" s="32"/>
      <c r="RND834" s="32"/>
      <c r="RNE834" s="32"/>
      <c r="RNF834" s="32"/>
      <c r="RNG834" s="32"/>
      <c r="RNH834" s="32"/>
      <c r="RNI834" s="32"/>
      <c r="RNJ834" s="32"/>
      <c r="RNK834" s="32"/>
      <c r="RNL834" s="32"/>
      <c r="RNM834" s="32"/>
      <c r="RNN834" s="32"/>
      <c r="RNO834" s="32"/>
      <c r="RNP834" s="32"/>
      <c r="RNQ834" s="32"/>
      <c r="RNR834" s="32"/>
      <c r="RNS834" s="32"/>
      <c r="RNT834" s="32"/>
      <c r="RNU834" s="32"/>
      <c r="RNV834" s="32"/>
      <c r="RNW834" s="32"/>
      <c r="RNX834" s="32"/>
      <c r="RNY834" s="32"/>
      <c r="RNZ834" s="32"/>
      <c r="ROA834" s="32"/>
      <c r="ROB834" s="32"/>
      <c r="ROC834" s="32"/>
      <c r="ROD834" s="32"/>
      <c r="ROE834" s="32"/>
      <c r="ROF834" s="32"/>
      <c r="ROG834" s="32"/>
      <c r="ROH834" s="32"/>
      <c r="ROI834" s="32"/>
      <c r="ROJ834" s="32"/>
      <c r="ROK834" s="32"/>
      <c r="ROL834" s="32"/>
      <c r="ROM834" s="32"/>
      <c r="RON834" s="32"/>
      <c r="ROO834" s="32"/>
      <c r="ROP834" s="32"/>
      <c r="ROQ834" s="32"/>
      <c r="ROR834" s="32"/>
      <c r="ROS834" s="32"/>
      <c r="ROT834" s="32"/>
      <c r="ROU834" s="32"/>
      <c r="ROV834" s="32"/>
      <c r="ROW834" s="32"/>
      <c r="ROX834" s="32"/>
      <c r="ROY834" s="32"/>
      <c r="ROZ834" s="32"/>
      <c r="RPA834" s="32"/>
      <c r="RPB834" s="32"/>
      <c r="RPC834" s="32"/>
      <c r="RPD834" s="32"/>
      <c r="RPE834" s="32"/>
      <c r="RPF834" s="32"/>
      <c r="RPG834" s="32"/>
      <c r="RPH834" s="32"/>
      <c r="RPI834" s="32"/>
      <c r="RPJ834" s="32"/>
      <c r="RPK834" s="32"/>
      <c r="RPL834" s="32"/>
      <c r="RPM834" s="32"/>
      <c r="RPN834" s="32"/>
      <c r="RPO834" s="32"/>
      <c r="RPP834" s="32"/>
      <c r="RPQ834" s="32"/>
      <c r="RPR834" s="32"/>
      <c r="RPS834" s="32"/>
      <c r="RPT834" s="32"/>
      <c r="RPU834" s="32"/>
      <c r="RPV834" s="32"/>
      <c r="RPW834" s="32"/>
      <c r="RPX834" s="32"/>
      <c r="RPY834" s="32"/>
      <c r="RPZ834" s="32"/>
      <c r="RQA834" s="32"/>
      <c r="RQB834" s="32"/>
      <c r="RQC834" s="32"/>
      <c r="RQD834" s="32"/>
      <c r="RQE834" s="32"/>
      <c r="RQF834" s="32"/>
      <c r="RQG834" s="32"/>
      <c r="RQH834" s="32"/>
      <c r="RQI834" s="32"/>
      <c r="RQJ834" s="32"/>
      <c r="RQK834" s="32"/>
      <c r="RQL834" s="32"/>
      <c r="RQM834" s="32"/>
      <c r="RQN834" s="32"/>
      <c r="RQO834" s="32"/>
      <c r="RQP834" s="32"/>
      <c r="RQQ834" s="32"/>
      <c r="RQR834" s="32"/>
      <c r="RQS834" s="32"/>
      <c r="RQT834" s="32"/>
      <c r="RQU834" s="32"/>
      <c r="RQV834" s="32"/>
      <c r="RQW834" s="32"/>
      <c r="RQX834" s="32"/>
      <c r="RQY834" s="32"/>
      <c r="RQZ834" s="32"/>
      <c r="RRA834" s="32"/>
      <c r="RRB834" s="32"/>
      <c r="RRC834" s="32"/>
      <c r="RRD834" s="32"/>
      <c r="RRE834" s="32"/>
      <c r="RRF834" s="32"/>
      <c r="RRG834" s="32"/>
      <c r="RRH834" s="32"/>
      <c r="RRI834" s="32"/>
      <c r="RRJ834" s="32"/>
      <c r="RRK834" s="32"/>
      <c r="RRL834" s="32"/>
      <c r="RRM834" s="32"/>
      <c r="RRN834" s="32"/>
      <c r="RRO834" s="32"/>
      <c r="RRP834" s="32"/>
      <c r="RRQ834" s="32"/>
      <c r="RRR834" s="32"/>
      <c r="RRS834" s="32"/>
      <c r="RRT834" s="32"/>
      <c r="RRU834" s="32"/>
      <c r="RRV834" s="32"/>
      <c r="RRW834" s="32"/>
      <c r="RRX834" s="32"/>
      <c r="RRY834" s="32"/>
      <c r="RRZ834" s="32"/>
      <c r="RSA834" s="32"/>
      <c r="RSB834" s="32"/>
      <c r="RSC834" s="32"/>
      <c r="RSD834" s="32"/>
      <c r="RSE834" s="32"/>
      <c r="RSF834" s="32"/>
      <c r="RSG834" s="32"/>
      <c r="RSH834" s="32"/>
      <c r="RSI834" s="32"/>
      <c r="RSJ834" s="32"/>
      <c r="RSK834" s="32"/>
      <c r="RSL834" s="32"/>
      <c r="RSM834" s="32"/>
      <c r="RSN834" s="32"/>
      <c r="RSO834" s="32"/>
      <c r="RSP834" s="32"/>
      <c r="RSQ834" s="32"/>
      <c r="RSR834" s="32"/>
      <c r="RSS834" s="32"/>
      <c r="RST834" s="32"/>
      <c r="RSU834" s="32"/>
      <c r="RSV834" s="32"/>
      <c r="RSW834" s="32"/>
      <c r="RSX834" s="32"/>
      <c r="RSY834" s="32"/>
      <c r="RSZ834" s="32"/>
      <c r="RTA834" s="32"/>
      <c r="RTB834" s="32"/>
      <c r="RTC834" s="32"/>
      <c r="RTD834" s="32"/>
      <c r="RTE834" s="32"/>
      <c r="RTF834" s="32"/>
      <c r="RTG834" s="32"/>
      <c r="RTH834" s="32"/>
      <c r="RTI834" s="32"/>
      <c r="RTJ834" s="32"/>
      <c r="RTK834" s="32"/>
      <c r="RTL834" s="32"/>
      <c r="RTM834" s="32"/>
      <c r="RTN834" s="32"/>
      <c r="RTO834" s="32"/>
      <c r="RTP834" s="32"/>
      <c r="RTQ834" s="32"/>
      <c r="RTR834" s="32"/>
      <c r="RTS834" s="32"/>
      <c r="RTT834" s="32"/>
      <c r="RTU834" s="32"/>
      <c r="RTV834" s="32"/>
      <c r="RTW834" s="32"/>
      <c r="RTX834" s="32"/>
      <c r="RTY834" s="32"/>
      <c r="RTZ834" s="32"/>
      <c r="RUA834" s="32"/>
      <c r="RUB834" s="32"/>
      <c r="RUC834" s="32"/>
      <c r="RUD834" s="32"/>
      <c r="RUE834" s="32"/>
      <c r="RUF834" s="32"/>
      <c r="RUG834" s="32"/>
      <c r="RUH834" s="32"/>
      <c r="RUI834" s="32"/>
      <c r="RUJ834" s="32"/>
      <c r="RUK834" s="32"/>
      <c r="RUL834" s="32"/>
      <c r="RUM834" s="32"/>
      <c r="RUN834" s="32"/>
      <c r="RUO834" s="32"/>
      <c r="RUP834" s="32"/>
      <c r="RUQ834" s="32"/>
      <c r="RUR834" s="32"/>
      <c r="RUS834" s="32"/>
      <c r="RUT834" s="32"/>
      <c r="RUU834" s="32"/>
      <c r="RUV834" s="32"/>
      <c r="RUW834" s="32"/>
      <c r="RUX834" s="32"/>
      <c r="RUY834" s="32"/>
      <c r="RUZ834" s="32"/>
      <c r="RVA834" s="32"/>
      <c r="RVB834" s="32"/>
      <c r="RVC834" s="32"/>
      <c r="RVD834" s="32"/>
      <c r="RVE834" s="32"/>
      <c r="RVF834" s="32"/>
      <c r="RVG834" s="32"/>
      <c r="RVH834" s="32"/>
      <c r="RVI834" s="32"/>
      <c r="RVJ834" s="32"/>
      <c r="RVK834" s="32"/>
      <c r="RVL834" s="32"/>
      <c r="RVM834" s="32"/>
      <c r="RVN834" s="32"/>
      <c r="RVO834" s="32"/>
      <c r="RVP834" s="32"/>
      <c r="RVQ834" s="32"/>
      <c r="RVR834" s="32"/>
      <c r="RVS834" s="32"/>
      <c r="RVT834" s="32"/>
      <c r="RVU834" s="32"/>
      <c r="RVV834" s="32"/>
      <c r="RVW834" s="32"/>
      <c r="RVX834" s="32"/>
      <c r="RVY834" s="32"/>
      <c r="RVZ834" s="32"/>
      <c r="RWA834" s="32"/>
      <c r="RWB834" s="32"/>
      <c r="RWC834" s="32"/>
      <c r="RWD834" s="32"/>
      <c r="RWE834" s="32"/>
      <c r="RWF834" s="32"/>
      <c r="RWG834" s="32"/>
      <c r="RWH834" s="32"/>
      <c r="RWI834" s="32"/>
      <c r="RWJ834" s="32"/>
      <c r="RWK834" s="32"/>
      <c r="RWL834" s="32"/>
      <c r="RWM834" s="32"/>
      <c r="RWN834" s="32"/>
      <c r="RWO834" s="32"/>
      <c r="RWP834" s="32"/>
      <c r="RWQ834" s="32"/>
      <c r="RWR834" s="32"/>
      <c r="RWS834" s="32"/>
      <c r="RWT834" s="32"/>
      <c r="RWU834" s="32"/>
      <c r="RWV834" s="32"/>
      <c r="RWW834" s="32"/>
      <c r="RWX834" s="32"/>
      <c r="RWY834" s="32"/>
      <c r="RWZ834" s="32"/>
      <c r="RXA834" s="32"/>
      <c r="RXB834" s="32"/>
      <c r="RXC834" s="32"/>
      <c r="RXD834" s="32"/>
      <c r="RXE834" s="32"/>
      <c r="RXF834" s="32"/>
      <c r="RXG834" s="32"/>
      <c r="RXH834" s="32"/>
      <c r="RXI834" s="32"/>
      <c r="RXJ834" s="32"/>
      <c r="RXK834" s="32"/>
      <c r="RXL834" s="32"/>
      <c r="RXM834" s="32"/>
      <c r="RXN834" s="32"/>
      <c r="RXO834" s="32"/>
      <c r="RXP834" s="32"/>
      <c r="RXQ834" s="32"/>
      <c r="RXR834" s="32"/>
      <c r="RXS834" s="32"/>
      <c r="RXT834" s="32"/>
      <c r="RXU834" s="32"/>
      <c r="RXV834" s="32"/>
      <c r="RXW834" s="32"/>
      <c r="RXX834" s="32"/>
      <c r="RXY834" s="32"/>
      <c r="RXZ834" s="32"/>
      <c r="RYA834" s="32"/>
      <c r="RYB834" s="32"/>
      <c r="RYC834" s="32"/>
      <c r="RYD834" s="32"/>
      <c r="RYE834" s="32"/>
      <c r="RYF834" s="32"/>
      <c r="RYG834" s="32"/>
      <c r="RYH834" s="32"/>
      <c r="RYI834" s="32"/>
      <c r="RYJ834" s="32"/>
      <c r="RYK834" s="32"/>
      <c r="RYL834" s="32"/>
      <c r="RYM834" s="32"/>
      <c r="RYN834" s="32"/>
      <c r="RYO834" s="32"/>
      <c r="RYP834" s="32"/>
      <c r="RYQ834" s="32"/>
      <c r="RYR834" s="32"/>
      <c r="RYS834" s="32"/>
      <c r="RYT834" s="32"/>
      <c r="RYU834" s="32"/>
      <c r="RYV834" s="32"/>
      <c r="RYW834" s="32"/>
      <c r="RYX834" s="32"/>
      <c r="RYY834" s="32"/>
      <c r="RYZ834" s="32"/>
      <c r="RZA834" s="32"/>
      <c r="RZB834" s="32"/>
      <c r="RZC834" s="32"/>
      <c r="RZD834" s="32"/>
      <c r="RZE834" s="32"/>
      <c r="RZF834" s="32"/>
      <c r="RZG834" s="32"/>
      <c r="RZH834" s="32"/>
      <c r="RZI834" s="32"/>
      <c r="RZJ834" s="32"/>
      <c r="RZK834" s="32"/>
      <c r="RZL834" s="32"/>
      <c r="RZM834" s="32"/>
      <c r="RZN834" s="32"/>
      <c r="RZO834" s="32"/>
      <c r="RZP834" s="32"/>
      <c r="RZQ834" s="32"/>
      <c r="RZR834" s="32"/>
      <c r="RZS834" s="32"/>
      <c r="RZT834" s="32"/>
      <c r="RZU834" s="32"/>
      <c r="RZV834" s="32"/>
      <c r="RZW834" s="32"/>
      <c r="RZX834" s="32"/>
      <c r="RZY834" s="32"/>
      <c r="RZZ834" s="32"/>
      <c r="SAA834" s="32"/>
      <c r="SAB834" s="32"/>
      <c r="SAC834" s="32"/>
      <c r="SAD834" s="32"/>
      <c r="SAE834" s="32"/>
      <c r="SAF834" s="32"/>
      <c r="SAG834" s="32"/>
      <c r="SAH834" s="32"/>
      <c r="SAI834" s="32"/>
      <c r="SAJ834" s="32"/>
      <c r="SAK834" s="32"/>
      <c r="SAL834" s="32"/>
      <c r="SAM834" s="32"/>
      <c r="SAN834" s="32"/>
      <c r="SAO834" s="32"/>
      <c r="SAP834" s="32"/>
      <c r="SAQ834" s="32"/>
      <c r="SAR834" s="32"/>
      <c r="SAS834" s="32"/>
      <c r="SAT834" s="32"/>
      <c r="SAU834" s="32"/>
      <c r="SAV834" s="32"/>
      <c r="SAW834" s="32"/>
      <c r="SAX834" s="32"/>
      <c r="SAY834" s="32"/>
      <c r="SAZ834" s="32"/>
      <c r="SBA834" s="32"/>
      <c r="SBB834" s="32"/>
      <c r="SBC834" s="32"/>
      <c r="SBD834" s="32"/>
      <c r="SBE834" s="32"/>
      <c r="SBF834" s="32"/>
      <c r="SBG834" s="32"/>
      <c r="SBH834" s="32"/>
      <c r="SBI834" s="32"/>
      <c r="SBJ834" s="32"/>
      <c r="SBK834" s="32"/>
      <c r="SBL834" s="32"/>
      <c r="SBM834" s="32"/>
      <c r="SBN834" s="32"/>
      <c r="SBO834" s="32"/>
      <c r="SBP834" s="32"/>
      <c r="SBQ834" s="32"/>
      <c r="SBR834" s="32"/>
      <c r="SBS834" s="32"/>
      <c r="SBT834" s="32"/>
      <c r="SBU834" s="32"/>
      <c r="SBV834" s="32"/>
      <c r="SBW834" s="32"/>
      <c r="SBX834" s="32"/>
      <c r="SBY834" s="32"/>
      <c r="SBZ834" s="32"/>
      <c r="SCA834" s="32"/>
      <c r="SCB834" s="32"/>
      <c r="SCC834" s="32"/>
      <c r="SCD834" s="32"/>
      <c r="SCE834" s="32"/>
      <c r="SCF834" s="32"/>
      <c r="SCG834" s="32"/>
      <c r="SCH834" s="32"/>
      <c r="SCI834" s="32"/>
      <c r="SCJ834" s="32"/>
      <c r="SCK834" s="32"/>
      <c r="SCL834" s="32"/>
      <c r="SCM834" s="32"/>
      <c r="SCN834" s="32"/>
      <c r="SCO834" s="32"/>
      <c r="SCP834" s="32"/>
      <c r="SCQ834" s="32"/>
      <c r="SCR834" s="32"/>
      <c r="SCS834" s="32"/>
      <c r="SCT834" s="32"/>
      <c r="SCU834" s="32"/>
      <c r="SCV834" s="32"/>
      <c r="SCW834" s="32"/>
      <c r="SCX834" s="32"/>
      <c r="SCY834" s="32"/>
      <c r="SCZ834" s="32"/>
      <c r="SDA834" s="32"/>
      <c r="SDB834" s="32"/>
      <c r="SDC834" s="32"/>
      <c r="SDD834" s="32"/>
      <c r="SDE834" s="32"/>
      <c r="SDF834" s="32"/>
      <c r="SDG834" s="32"/>
      <c r="SDH834" s="32"/>
      <c r="SDI834" s="32"/>
      <c r="SDJ834" s="32"/>
      <c r="SDK834" s="32"/>
      <c r="SDL834" s="32"/>
      <c r="SDM834" s="32"/>
      <c r="SDN834" s="32"/>
      <c r="SDO834" s="32"/>
      <c r="SDP834" s="32"/>
      <c r="SDQ834" s="32"/>
      <c r="SDR834" s="32"/>
      <c r="SDS834" s="32"/>
      <c r="SDT834" s="32"/>
      <c r="SDU834" s="32"/>
      <c r="SDV834" s="32"/>
      <c r="SDW834" s="32"/>
      <c r="SDX834" s="32"/>
      <c r="SDY834" s="32"/>
      <c r="SDZ834" s="32"/>
      <c r="SEA834" s="32"/>
      <c r="SEB834" s="32"/>
      <c r="SEC834" s="32"/>
      <c r="SED834" s="32"/>
      <c r="SEE834" s="32"/>
      <c r="SEF834" s="32"/>
      <c r="SEG834" s="32"/>
      <c r="SEH834" s="32"/>
      <c r="SEI834" s="32"/>
      <c r="SEJ834" s="32"/>
      <c r="SEK834" s="32"/>
      <c r="SEL834" s="32"/>
      <c r="SEM834" s="32"/>
      <c r="SEN834" s="32"/>
      <c r="SEO834" s="32"/>
      <c r="SEP834" s="32"/>
      <c r="SEQ834" s="32"/>
      <c r="SER834" s="32"/>
      <c r="SES834" s="32"/>
      <c r="SET834" s="32"/>
      <c r="SEU834" s="32"/>
      <c r="SEV834" s="32"/>
      <c r="SEW834" s="32"/>
      <c r="SEX834" s="32"/>
      <c r="SEY834" s="32"/>
      <c r="SEZ834" s="32"/>
      <c r="SFA834" s="32"/>
      <c r="SFB834" s="32"/>
      <c r="SFC834" s="32"/>
      <c r="SFD834" s="32"/>
      <c r="SFE834" s="32"/>
      <c r="SFF834" s="32"/>
      <c r="SFG834" s="32"/>
      <c r="SFH834" s="32"/>
      <c r="SFI834" s="32"/>
      <c r="SFJ834" s="32"/>
      <c r="SFK834" s="32"/>
      <c r="SFL834" s="32"/>
      <c r="SFM834" s="32"/>
      <c r="SFN834" s="32"/>
      <c r="SFO834" s="32"/>
      <c r="SFP834" s="32"/>
      <c r="SFQ834" s="32"/>
      <c r="SFR834" s="32"/>
      <c r="SFS834" s="32"/>
      <c r="SFT834" s="32"/>
      <c r="SFU834" s="32"/>
      <c r="SFV834" s="32"/>
      <c r="SFW834" s="32"/>
      <c r="SFX834" s="32"/>
      <c r="SFY834" s="32"/>
      <c r="SFZ834" s="32"/>
      <c r="SGA834" s="32"/>
      <c r="SGB834" s="32"/>
      <c r="SGC834" s="32"/>
      <c r="SGD834" s="32"/>
      <c r="SGE834" s="32"/>
      <c r="SGF834" s="32"/>
      <c r="SGG834" s="32"/>
      <c r="SGH834" s="32"/>
      <c r="SGI834" s="32"/>
      <c r="SGJ834" s="32"/>
      <c r="SGK834" s="32"/>
      <c r="SGL834" s="32"/>
      <c r="SGM834" s="32"/>
      <c r="SGN834" s="32"/>
      <c r="SGO834" s="32"/>
      <c r="SGP834" s="32"/>
      <c r="SGQ834" s="32"/>
      <c r="SGR834" s="32"/>
      <c r="SGS834" s="32"/>
      <c r="SGT834" s="32"/>
      <c r="SGU834" s="32"/>
      <c r="SGV834" s="32"/>
      <c r="SGW834" s="32"/>
      <c r="SGX834" s="32"/>
      <c r="SGY834" s="32"/>
      <c r="SGZ834" s="32"/>
      <c r="SHA834" s="32"/>
      <c r="SHB834" s="32"/>
      <c r="SHC834" s="32"/>
      <c r="SHD834" s="32"/>
      <c r="SHE834" s="32"/>
      <c r="SHF834" s="32"/>
      <c r="SHG834" s="32"/>
      <c r="SHH834" s="32"/>
      <c r="SHI834" s="32"/>
      <c r="SHJ834" s="32"/>
      <c r="SHK834" s="32"/>
      <c r="SHL834" s="32"/>
      <c r="SHM834" s="32"/>
      <c r="SHN834" s="32"/>
      <c r="SHO834" s="32"/>
      <c r="SHP834" s="32"/>
      <c r="SHQ834" s="32"/>
      <c r="SHR834" s="32"/>
      <c r="SHS834" s="32"/>
      <c r="SHT834" s="32"/>
      <c r="SHU834" s="32"/>
      <c r="SHV834" s="32"/>
      <c r="SHW834" s="32"/>
      <c r="SHX834" s="32"/>
      <c r="SHY834" s="32"/>
      <c r="SHZ834" s="32"/>
      <c r="SIA834" s="32"/>
      <c r="SIB834" s="32"/>
      <c r="SIC834" s="32"/>
      <c r="SID834" s="32"/>
      <c r="SIE834" s="32"/>
      <c r="SIF834" s="32"/>
      <c r="SIG834" s="32"/>
      <c r="SIH834" s="32"/>
      <c r="SII834" s="32"/>
      <c r="SIJ834" s="32"/>
      <c r="SIK834" s="32"/>
      <c r="SIL834" s="32"/>
      <c r="SIM834" s="32"/>
      <c r="SIN834" s="32"/>
      <c r="SIO834" s="32"/>
      <c r="SIP834" s="32"/>
      <c r="SIQ834" s="32"/>
      <c r="SIR834" s="32"/>
      <c r="SIS834" s="32"/>
      <c r="SIT834" s="32"/>
      <c r="SIU834" s="32"/>
      <c r="SIV834" s="32"/>
      <c r="SIW834" s="32"/>
      <c r="SIX834" s="32"/>
      <c r="SIY834" s="32"/>
      <c r="SIZ834" s="32"/>
      <c r="SJA834" s="32"/>
      <c r="SJB834" s="32"/>
      <c r="SJC834" s="32"/>
      <c r="SJD834" s="32"/>
      <c r="SJE834" s="32"/>
      <c r="SJF834" s="32"/>
      <c r="SJG834" s="32"/>
      <c r="SJH834" s="32"/>
      <c r="SJI834" s="32"/>
      <c r="SJJ834" s="32"/>
      <c r="SJK834" s="32"/>
      <c r="SJL834" s="32"/>
      <c r="SJM834" s="32"/>
      <c r="SJN834" s="32"/>
      <c r="SJO834" s="32"/>
      <c r="SJP834" s="32"/>
      <c r="SJQ834" s="32"/>
      <c r="SJR834" s="32"/>
      <c r="SJS834" s="32"/>
      <c r="SJT834" s="32"/>
      <c r="SJU834" s="32"/>
      <c r="SJV834" s="32"/>
      <c r="SJW834" s="32"/>
      <c r="SJX834" s="32"/>
      <c r="SJY834" s="32"/>
      <c r="SJZ834" s="32"/>
      <c r="SKA834" s="32"/>
      <c r="SKB834" s="32"/>
      <c r="SKC834" s="32"/>
      <c r="SKD834" s="32"/>
      <c r="SKE834" s="32"/>
      <c r="SKF834" s="32"/>
      <c r="SKG834" s="32"/>
      <c r="SKH834" s="32"/>
      <c r="SKI834" s="32"/>
      <c r="SKJ834" s="32"/>
      <c r="SKK834" s="32"/>
      <c r="SKL834" s="32"/>
      <c r="SKM834" s="32"/>
      <c r="SKN834" s="32"/>
      <c r="SKO834" s="32"/>
      <c r="SKP834" s="32"/>
      <c r="SKQ834" s="32"/>
      <c r="SKR834" s="32"/>
      <c r="SKS834" s="32"/>
      <c r="SKT834" s="32"/>
      <c r="SKU834" s="32"/>
      <c r="SKV834" s="32"/>
      <c r="SKW834" s="32"/>
      <c r="SKX834" s="32"/>
      <c r="SKY834" s="32"/>
      <c r="SKZ834" s="32"/>
      <c r="SLA834" s="32"/>
      <c r="SLB834" s="32"/>
      <c r="SLC834" s="32"/>
      <c r="SLD834" s="32"/>
      <c r="SLE834" s="32"/>
      <c r="SLF834" s="32"/>
      <c r="SLG834" s="32"/>
      <c r="SLH834" s="32"/>
      <c r="SLI834" s="32"/>
      <c r="SLJ834" s="32"/>
      <c r="SLK834" s="32"/>
      <c r="SLL834" s="32"/>
      <c r="SLM834" s="32"/>
      <c r="SLN834" s="32"/>
      <c r="SLO834" s="32"/>
      <c r="SLP834" s="32"/>
      <c r="SLQ834" s="32"/>
      <c r="SLR834" s="32"/>
      <c r="SLS834" s="32"/>
      <c r="SLT834" s="32"/>
      <c r="SLU834" s="32"/>
      <c r="SLV834" s="32"/>
      <c r="SLW834" s="32"/>
      <c r="SLX834" s="32"/>
      <c r="SLY834" s="32"/>
      <c r="SLZ834" s="32"/>
      <c r="SMA834" s="32"/>
      <c r="SMB834" s="32"/>
      <c r="SMC834" s="32"/>
      <c r="SMD834" s="32"/>
      <c r="SME834" s="32"/>
      <c r="SMF834" s="32"/>
      <c r="SMG834" s="32"/>
      <c r="SMH834" s="32"/>
      <c r="SMI834" s="32"/>
      <c r="SMJ834" s="32"/>
      <c r="SMK834" s="32"/>
      <c r="SML834" s="32"/>
      <c r="SMM834" s="32"/>
      <c r="SMN834" s="32"/>
      <c r="SMO834" s="32"/>
      <c r="SMP834" s="32"/>
      <c r="SMQ834" s="32"/>
      <c r="SMR834" s="32"/>
      <c r="SMS834" s="32"/>
      <c r="SMT834" s="32"/>
      <c r="SMU834" s="32"/>
      <c r="SMV834" s="32"/>
      <c r="SMW834" s="32"/>
      <c r="SMX834" s="32"/>
      <c r="SMY834" s="32"/>
      <c r="SMZ834" s="32"/>
      <c r="SNA834" s="32"/>
      <c r="SNB834" s="32"/>
      <c r="SNC834" s="32"/>
      <c r="SND834" s="32"/>
      <c r="SNE834" s="32"/>
      <c r="SNF834" s="32"/>
      <c r="SNG834" s="32"/>
      <c r="SNH834" s="32"/>
      <c r="SNI834" s="32"/>
      <c r="SNJ834" s="32"/>
      <c r="SNK834" s="32"/>
      <c r="SNL834" s="32"/>
      <c r="SNM834" s="32"/>
      <c r="SNN834" s="32"/>
      <c r="SNO834" s="32"/>
      <c r="SNP834" s="32"/>
      <c r="SNQ834" s="32"/>
      <c r="SNR834" s="32"/>
      <c r="SNS834" s="32"/>
      <c r="SNT834" s="32"/>
      <c r="SNU834" s="32"/>
      <c r="SNV834" s="32"/>
      <c r="SNW834" s="32"/>
      <c r="SNX834" s="32"/>
      <c r="SNY834" s="32"/>
      <c r="SNZ834" s="32"/>
      <c r="SOA834" s="32"/>
      <c r="SOB834" s="32"/>
      <c r="SOC834" s="32"/>
      <c r="SOD834" s="32"/>
      <c r="SOE834" s="32"/>
      <c r="SOF834" s="32"/>
      <c r="SOG834" s="32"/>
      <c r="SOH834" s="32"/>
      <c r="SOI834" s="32"/>
      <c r="SOJ834" s="32"/>
      <c r="SOK834" s="32"/>
      <c r="SOL834" s="32"/>
      <c r="SOM834" s="32"/>
      <c r="SON834" s="32"/>
      <c r="SOO834" s="32"/>
      <c r="SOP834" s="32"/>
      <c r="SOQ834" s="32"/>
      <c r="SOR834" s="32"/>
      <c r="SOS834" s="32"/>
      <c r="SOT834" s="32"/>
      <c r="SOU834" s="32"/>
      <c r="SOV834" s="32"/>
      <c r="SOW834" s="32"/>
      <c r="SOX834" s="32"/>
      <c r="SOY834" s="32"/>
      <c r="SOZ834" s="32"/>
      <c r="SPA834" s="32"/>
      <c r="SPB834" s="32"/>
      <c r="SPC834" s="32"/>
      <c r="SPD834" s="32"/>
      <c r="SPE834" s="32"/>
      <c r="SPF834" s="32"/>
      <c r="SPG834" s="32"/>
      <c r="SPH834" s="32"/>
      <c r="SPI834" s="32"/>
      <c r="SPJ834" s="32"/>
      <c r="SPK834" s="32"/>
      <c r="SPL834" s="32"/>
      <c r="SPM834" s="32"/>
      <c r="SPN834" s="32"/>
      <c r="SPO834" s="32"/>
      <c r="SPP834" s="32"/>
      <c r="SPQ834" s="32"/>
      <c r="SPR834" s="32"/>
      <c r="SPS834" s="32"/>
      <c r="SPT834" s="32"/>
      <c r="SPU834" s="32"/>
      <c r="SPV834" s="32"/>
      <c r="SPW834" s="32"/>
      <c r="SPX834" s="32"/>
      <c r="SPY834" s="32"/>
      <c r="SPZ834" s="32"/>
      <c r="SQA834" s="32"/>
      <c r="SQB834" s="32"/>
      <c r="SQC834" s="32"/>
      <c r="SQD834" s="32"/>
      <c r="SQE834" s="32"/>
      <c r="SQF834" s="32"/>
      <c r="SQG834" s="32"/>
      <c r="SQH834" s="32"/>
      <c r="SQI834" s="32"/>
      <c r="SQJ834" s="32"/>
      <c r="SQK834" s="32"/>
      <c r="SQL834" s="32"/>
      <c r="SQM834" s="32"/>
      <c r="SQN834" s="32"/>
      <c r="SQO834" s="32"/>
      <c r="SQP834" s="32"/>
      <c r="SQQ834" s="32"/>
      <c r="SQR834" s="32"/>
      <c r="SQS834" s="32"/>
      <c r="SQT834" s="32"/>
      <c r="SQU834" s="32"/>
      <c r="SQV834" s="32"/>
      <c r="SQW834" s="32"/>
      <c r="SQX834" s="32"/>
      <c r="SQY834" s="32"/>
      <c r="SQZ834" s="32"/>
      <c r="SRA834" s="32"/>
      <c r="SRB834" s="32"/>
      <c r="SRC834" s="32"/>
      <c r="SRD834" s="32"/>
      <c r="SRE834" s="32"/>
      <c r="SRF834" s="32"/>
      <c r="SRG834" s="32"/>
      <c r="SRH834" s="32"/>
      <c r="SRI834" s="32"/>
      <c r="SRJ834" s="32"/>
      <c r="SRK834" s="32"/>
      <c r="SRL834" s="32"/>
      <c r="SRM834" s="32"/>
      <c r="SRN834" s="32"/>
      <c r="SRO834" s="32"/>
      <c r="SRP834" s="32"/>
      <c r="SRQ834" s="32"/>
      <c r="SRR834" s="32"/>
      <c r="SRS834" s="32"/>
      <c r="SRT834" s="32"/>
      <c r="SRU834" s="32"/>
      <c r="SRV834" s="32"/>
      <c r="SRW834" s="32"/>
      <c r="SRX834" s="32"/>
      <c r="SRY834" s="32"/>
      <c r="SRZ834" s="32"/>
      <c r="SSA834" s="32"/>
      <c r="SSB834" s="32"/>
      <c r="SSC834" s="32"/>
      <c r="SSD834" s="32"/>
      <c r="SSE834" s="32"/>
      <c r="SSF834" s="32"/>
      <c r="SSG834" s="32"/>
      <c r="SSH834" s="32"/>
      <c r="SSI834" s="32"/>
      <c r="SSJ834" s="32"/>
      <c r="SSK834" s="32"/>
      <c r="SSL834" s="32"/>
      <c r="SSM834" s="32"/>
      <c r="SSN834" s="32"/>
      <c r="SSO834" s="32"/>
      <c r="SSP834" s="32"/>
      <c r="SSQ834" s="32"/>
      <c r="SSR834" s="32"/>
      <c r="SSS834" s="32"/>
      <c r="SST834" s="32"/>
      <c r="SSU834" s="32"/>
      <c r="SSV834" s="32"/>
      <c r="SSW834" s="32"/>
      <c r="SSX834" s="32"/>
      <c r="SSY834" s="32"/>
      <c r="SSZ834" s="32"/>
      <c r="STA834" s="32"/>
      <c r="STB834" s="32"/>
      <c r="STC834" s="32"/>
      <c r="STD834" s="32"/>
      <c r="STE834" s="32"/>
      <c r="STF834" s="32"/>
      <c r="STG834" s="32"/>
      <c r="STH834" s="32"/>
      <c r="STI834" s="32"/>
      <c r="STJ834" s="32"/>
      <c r="STK834" s="32"/>
      <c r="STL834" s="32"/>
      <c r="STM834" s="32"/>
      <c r="STN834" s="32"/>
      <c r="STO834" s="32"/>
      <c r="STP834" s="32"/>
      <c r="STQ834" s="32"/>
      <c r="STR834" s="32"/>
      <c r="STS834" s="32"/>
      <c r="STT834" s="32"/>
      <c r="STU834" s="32"/>
      <c r="STV834" s="32"/>
      <c r="STW834" s="32"/>
      <c r="STX834" s="32"/>
      <c r="STY834" s="32"/>
      <c r="STZ834" s="32"/>
      <c r="SUA834" s="32"/>
      <c r="SUB834" s="32"/>
      <c r="SUC834" s="32"/>
      <c r="SUD834" s="32"/>
      <c r="SUE834" s="32"/>
      <c r="SUF834" s="32"/>
      <c r="SUG834" s="32"/>
      <c r="SUH834" s="32"/>
      <c r="SUI834" s="32"/>
      <c r="SUJ834" s="32"/>
      <c r="SUK834" s="32"/>
      <c r="SUL834" s="32"/>
      <c r="SUM834" s="32"/>
      <c r="SUN834" s="32"/>
      <c r="SUO834" s="32"/>
      <c r="SUP834" s="32"/>
      <c r="SUQ834" s="32"/>
      <c r="SUR834" s="32"/>
      <c r="SUS834" s="32"/>
      <c r="SUT834" s="32"/>
      <c r="SUU834" s="32"/>
      <c r="SUV834" s="32"/>
      <c r="SUW834" s="32"/>
      <c r="SUX834" s="32"/>
      <c r="SUY834" s="32"/>
      <c r="SUZ834" s="32"/>
      <c r="SVA834" s="32"/>
      <c r="SVB834" s="32"/>
      <c r="SVC834" s="32"/>
      <c r="SVD834" s="32"/>
      <c r="SVE834" s="32"/>
      <c r="SVF834" s="32"/>
      <c r="SVG834" s="32"/>
      <c r="SVH834" s="32"/>
      <c r="SVI834" s="32"/>
      <c r="SVJ834" s="32"/>
      <c r="SVK834" s="32"/>
      <c r="SVL834" s="32"/>
      <c r="SVM834" s="32"/>
      <c r="SVN834" s="32"/>
      <c r="SVO834" s="32"/>
      <c r="SVP834" s="32"/>
      <c r="SVQ834" s="32"/>
      <c r="SVR834" s="32"/>
      <c r="SVS834" s="32"/>
      <c r="SVT834" s="32"/>
      <c r="SVU834" s="32"/>
      <c r="SVV834" s="32"/>
      <c r="SVW834" s="32"/>
      <c r="SVX834" s="32"/>
      <c r="SVY834" s="32"/>
      <c r="SVZ834" s="32"/>
      <c r="SWA834" s="32"/>
      <c r="SWB834" s="32"/>
      <c r="SWC834" s="32"/>
      <c r="SWD834" s="32"/>
      <c r="SWE834" s="32"/>
      <c r="SWF834" s="32"/>
      <c r="SWG834" s="32"/>
      <c r="SWH834" s="32"/>
      <c r="SWI834" s="32"/>
      <c r="SWJ834" s="32"/>
      <c r="SWK834" s="32"/>
      <c r="SWL834" s="32"/>
      <c r="SWM834" s="32"/>
      <c r="SWN834" s="32"/>
      <c r="SWO834" s="32"/>
      <c r="SWP834" s="32"/>
      <c r="SWQ834" s="32"/>
      <c r="SWR834" s="32"/>
      <c r="SWS834" s="32"/>
      <c r="SWT834" s="32"/>
      <c r="SWU834" s="32"/>
      <c r="SWV834" s="32"/>
      <c r="SWW834" s="32"/>
      <c r="SWX834" s="32"/>
      <c r="SWY834" s="32"/>
      <c r="SWZ834" s="32"/>
      <c r="SXA834" s="32"/>
      <c r="SXB834" s="32"/>
      <c r="SXC834" s="32"/>
      <c r="SXD834" s="32"/>
      <c r="SXE834" s="32"/>
      <c r="SXF834" s="32"/>
      <c r="SXG834" s="32"/>
      <c r="SXH834" s="32"/>
      <c r="SXI834" s="32"/>
      <c r="SXJ834" s="32"/>
      <c r="SXK834" s="32"/>
      <c r="SXL834" s="32"/>
      <c r="SXM834" s="32"/>
      <c r="SXN834" s="32"/>
      <c r="SXO834" s="32"/>
      <c r="SXP834" s="32"/>
      <c r="SXQ834" s="32"/>
      <c r="SXR834" s="32"/>
      <c r="SXS834" s="32"/>
      <c r="SXT834" s="32"/>
      <c r="SXU834" s="32"/>
      <c r="SXV834" s="32"/>
      <c r="SXW834" s="32"/>
      <c r="SXX834" s="32"/>
      <c r="SXY834" s="32"/>
      <c r="SXZ834" s="32"/>
      <c r="SYA834" s="32"/>
      <c r="SYB834" s="32"/>
      <c r="SYC834" s="32"/>
      <c r="SYD834" s="32"/>
      <c r="SYE834" s="32"/>
      <c r="SYF834" s="32"/>
      <c r="SYG834" s="32"/>
      <c r="SYH834" s="32"/>
      <c r="SYI834" s="32"/>
      <c r="SYJ834" s="32"/>
      <c r="SYK834" s="32"/>
      <c r="SYL834" s="32"/>
      <c r="SYM834" s="32"/>
      <c r="SYN834" s="32"/>
      <c r="SYO834" s="32"/>
      <c r="SYP834" s="32"/>
      <c r="SYQ834" s="32"/>
      <c r="SYR834" s="32"/>
      <c r="SYS834" s="32"/>
      <c r="SYT834" s="32"/>
      <c r="SYU834" s="32"/>
      <c r="SYV834" s="32"/>
      <c r="SYW834" s="32"/>
      <c r="SYX834" s="32"/>
      <c r="SYY834" s="32"/>
      <c r="SYZ834" s="32"/>
      <c r="SZA834" s="32"/>
      <c r="SZB834" s="32"/>
      <c r="SZC834" s="32"/>
      <c r="SZD834" s="32"/>
      <c r="SZE834" s="32"/>
      <c r="SZF834" s="32"/>
      <c r="SZG834" s="32"/>
      <c r="SZH834" s="32"/>
      <c r="SZI834" s="32"/>
      <c r="SZJ834" s="32"/>
      <c r="SZK834" s="32"/>
      <c r="SZL834" s="32"/>
      <c r="SZM834" s="32"/>
      <c r="SZN834" s="32"/>
      <c r="SZO834" s="32"/>
      <c r="SZP834" s="32"/>
      <c r="SZQ834" s="32"/>
      <c r="SZR834" s="32"/>
      <c r="SZS834" s="32"/>
      <c r="SZT834" s="32"/>
      <c r="SZU834" s="32"/>
      <c r="SZV834" s="32"/>
      <c r="SZW834" s="32"/>
      <c r="SZX834" s="32"/>
      <c r="SZY834" s="32"/>
      <c r="SZZ834" s="32"/>
      <c r="TAA834" s="32"/>
      <c r="TAB834" s="32"/>
      <c r="TAC834" s="32"/>
      <c r="TAD834" s="32"/>
      <c r="TAE834" s="32"/>
      <c r="TAF834" s="32"/>
      <c r="TAG834" s="32"/>
      <c r="TAH834" s="32"/>
      <c r="TAI834" s="32"/>
      <c r="TAJ834" s="32"/>
      <c r="TAK834" s="32"/>
      <c r="TAL834" s="32"/>
      <c r="TAM834" s="32"/>
      <c r="TAN834" s="32"/>
      <c r="TAO834" s="32"/>
      <c r="TAP834" s="32"/>
      <c r="TAQ834" s="32"/>
      <c r="TAR834" s="32"/>
      <c r="TAS834" s="32"/>
      <c r="TAT834" s="32"/>
      <c r="TAU834" s="32"/>
      <c r="TAV834" s="32"/>
      <c r="TAW834" s="32"/>
      <c r="TAX834" s="32"/>
      <c r="TAY834" s="32"/>
      <c r="TAZ834" s="32"/>
      <c r="TBA834" s="32"/>
      <c r="TBB834" s="32"/>
      <c r="TBC834" s="32"/>
      <c r="TBD834" s="32"/>
      <c r="TBE834" s="32"/>
      <c r="TBF834" s="32"/>
      <c r="TBG834" s="32"/>
      <c r="TBH834" s="32"/>
      <c r="TBI834" s="32"/>
      <c r="TBJ834" s="32"/>
      <c r="TBK834" s="32"/>
      <c r="TBL834" s="32"/>
      <c r="TBM834" s="32"/>
      <c r="TBN834" s="32"/>
      <c r="TBO834" s="32"/>
      <c r="TBP834" s="32"/>
      <c r="TBQ834" s="32"/>
      <c r="TBR834" s="32"/>
      <c r="TBS834" s="32"/>
      <c r="TBT834" s="32"/>
      <c r="TBU834" s="32"/>
      <c r="TBV834" s="32"/>
      <c r="TBW834" s="32"/>
      <c r="TBX834" s="32"/>
      <c r="TBY834" s="32"/>
      <c r="TBZ834" s="32"/>
      <c r="TCA834" s="32"/>
      <c r="TCB834" s="32"/>
      <c r="TCC834" s="32"/>
      <c r="TCD834" s="32"/>
      <c r="TCE834" s="32"/>
      <c r="TCF834" s="32"/>
      <c r="TCG834" s="32"/>
      <c r="TCH834" s="32"/>
      <c r="TCI834" s="32"/>
      <c r="TCJ834" s="32"/>
      <c r="TCK834" s="32"/>
      <c r="TCL834" s="32"/>
      <c r="TCM834" s="32"/>
      <c r="TCN834" s="32"/>
      <c r="TCO834" s="32"/>
      <c r="TCP834" s="32"/>
      <c r="TCQ834" s="32"/>
      <c r="TCR834" s="32"/>
      <c r="TCS834" s="32"/>
      <c r="TCT834" s="32"/>
      <c r="TCU834" s="32"/>
      <c r="TCV834" s="32"/>
      <c r="TCW834" s="32"/>
      <c r="TCX834" s="32"/>
      <c r="TCY834" s="32"/>
      <c r="TCZ834" s="32"/>
      <c r="TDA834" s="32"/>
      <c r="TDB834" s="32"/>
      <c r="TDC834" s="32"/>
      <c r="TDD834" s="32"/>
      <c r="TDE834" s="32"/>
      <c r="TDF834" s="32"/>
      <c r="TDG834" s="32"/>
      <c r="TDH834" s="32"/>
      <c r="TDI834" s="32"/>
      <c r="TDJ834" s="32"/>
      <c r="TDK834" s="32"/>
      <c r="TDL834" s="32"/>
      <c r="TDM834" s="32"/>
      <c r="TDN834" s="32"/>
      <c r="TDO834" s="32"/>
      <c r="TDP834" s="32"/>
      <c r="TDQ834" s="32"/>
      <c r="TDR834" s="32"/>
      <c r="TDS834" s="32"/>
      <c r="TDT834" s="32"/>
      <c r="TDU834" s="32"/>
      <c r="TDV834" s="32"/>
      <c r="TDW834" s="32"/>
      <c r="TDX834" s="32"/>
      <c r="TDY834" s="32"/>
      <c r="TDZ834" s="32"/>
      <c r="TEA834" s="32"/>
      <c r="TEB834" s="32"/>
      <c r="TEC834" s="32"/>
      <c r="TED834" s="32"/>
      <c r="TEE834" s="32"/>
      <c r="TEF834" s="32"/>
      <c r="TEG834" s="32"/>
      <c r="TEH834" s="32"/>
      <c r="TEI834" s="32"/>
      <c r="TEJ834" s="32"/>
      <c r="TEK834" s="32"/>
      <c r="TEL834" s="32"/>
      <c r="TEM834" s="32"/>
      <c r="TEN834" s="32"/>
      <c r="TEO834" s="32"/>
      <c r="TEP834" s="32"/>
      <c r="TEQ834" s="32"/>
      <c r="TER834" s="32"/>
      <c r="TES834" s="32"/>
      <c r="TET834" s="32"/>
      <c r="TEU834" s="32"/>
      <c r="TEV834" s="32"/>
      <c r="TEW834" s="32"/>
      <c r="TEX834" s="32"/>
      <c r="TEY834" s="32"/>
      <c r="TEZ834" s="32"/>
      <c r="TFA834" s="32"/>
      <c r="TFB834" s="32"/>
      <c r="TFC834" s="32"/>
      <c r="TFD834" s="32"/>
      <c r="TFE834" s="32"/>
      <c r="TFF834" s="32"/>
      <c r="TFG834" s="32"/>
      <c r="TFH834" s="32"/>
      <c r="TFI834" s="32"/>
      <c r="TFJ834" s="32"/>
      <c r="TFK834" s="32"/>
      <c r="TFL834" s="32"/>
      <c r="TFM834" s="32"/>
      <c r="TFN834" s="32"/>
      <c r="TFO834" s="32"/>
      <c r="TFP834" s="32"/>
      <c r="TFQ834" s="32"/>
      <c r="TFR834" s="32"/>
      <c r="TFS834" s="32"/>
      <c r="TFT834" s="32"/>
      <c r="TFU834" s="32"/>
      <c r="TFV834" s="32"/>
      <c r="TFW834" s="32"/>
      <c r="TFX834" s="32"/>
      <c r="TFY834" s="32"/>
      <c r="TFZ834" s="32"/>
      <c r="TGA834" s="32"/>
      <c r="TGB834" s="32"/>
      <c r="TGC834" s="32"/>
      <c r="TGD834" s="32"/>
      <c r="TGE834" s="32"/>
      <c r="TGF834" s="32"/>
      <c r="TGG834" s="32"/>
      <c r="TGH834" s="32"/>
      <c r="TGI834" s="32"/>
      <c r="TGJ834" s="32"/>
      <c r="TGK834" s="32"/>
      <c r="TGL834" s="32"/>
      <c r="TGM834" s="32"/>
      <c r="TGN834" s="32"/>
      <c r="TGO834" s="32"/>
      <c r="TGP834" s="32"/>
      <c r="TGQ834" s="32"/>
      <c r="TGR834" s="32"/>
      <c r="TGS834" s="32"/>
      <c r="TGT834" s="32"/>
      <c r="TGU834" s="32"/>
      <c r="TGV834" s="32"/>
      <c r="TGW834" s="32"/>
      <c r="TGX834" s="32"/>
      <c r="TGY834" s="32"/>
      <c r="TGZ834" s="32"/>
      <c r="THA834" s="32"/>
      <c r="THB834" s="32"/>
      <c r="THC834" s="32"/>
      <c r="THD834" s="32"/>
      <c r="THE834" s="32"/>
      <c r="THF834" s="32"/>
      <c r="THG834" s="32"/>
      <c r="THH834" s="32"/>
      <c r="THI834" s="32"/>
      <c r="THJ834" s="32"/>
      <c r="THK834" s="32"/>
      <c r="THL834" s="32"/>
      <c r="THM834" s="32"/>
      <c r="THN834" s="32"/>
      <c r="THO834" s="32"/>
      <c r="THP834" s="32"/>
      <c r="THQ834" s="32"/>
      <c r="THR834" s="32"/>
      <c r="THS834" s="32"/>
      <c r="THT834" s="32"/>
      <c r="THU834" s="32"/>
      <c r="THV834" s="32"/>
      <c r="THW834" s="32"/>
      <c r="THX834" s="32"/>
      <c r="THY834" s="32"/>
      <c r="THZ834" s="32"/>
      <c r="TIA834" s="32"/>
      <c r="TIB834" s="32"/>
      <c r="TIC834" s="32"/>
      <c r="TID834" s="32"/>
      <c r="TIE834" s="32"/>
      <c r="TIF834" s="32"/>
      <c r="TIG834" s="32"/>
      <c r="TIH834" s="32"/>
      <c r="TII834" s="32"/>
      <c r="TIJ834" s="32"/>
      <c r="TIK834" s="32"/>
      <c r="TIL834" s="32"/>
      <c r="TIM834" s="32"/>
      <c r="TIN834" s="32"/>
      <c r="TIO834" s="32"/>
      <c r="TIP834" s="32"/>
      <c r="TIQ834" s="32"/>
      <c r="TIR834" s="32"/>
      <c r="TIS834" s="32"/>
      <c r="TIT834" s="32"/>
      <c r="TIU834" s="32"/>
      <c r="TIV834" s="32"/>
      <c r="TIW834" s="32"/>
      <c r="TIX834" s="32"/>
      <c r="TIY834" s="32"/>
      <c r="TIZ834" s="32"/>
      <c r="TJA834" s="32"/>
      <c r="TJB834" s="32"/>
      <c r="TJC834" s="32"/>
      <c r="TJD834" s="32"/>
      <c r="TJE834" s="32"/>
      <c r="TJF834" s="32"/>
      <c r="TJG834" s="32"/>
      <c r="TJH834" s="32"/>
      <c r="TJI834" s="32"/>
      <c r="TJJ834" s="32"/>
      <c r="TJK834" s="32"/>
      <c r="TJL834" s="32"/>
      <c r="TJM834" s="32"/>
      <c r="TJN834" s="32"/>
      <c r="TJO834" s="32"/>
      <c r="TJP834" s="32"/>
      <c r="TJQ834" s="32"/>
      <c r="TJR834" s="32"/>
      <c r="TJS834" s="32"/>
      <c r="TJT834" s="32"/>
      <c r="TJU834" s="32"/>
      <c r="TJV834" s="32"/>
      <c r="TJW834" s="32"/>
      <c r="TJX834" s="32"/>
      <c r="TJY834" s="32"/>
      <c r="TJZ834" s="32"/>
      <c r="TKA834" s="32"/>
      <c r="TKB834" s="32"/>
      <c r="TKC834" s="32"/>
      <c r="TKD834" s="32"/>
      <c r="TKE834" s="32"/>
      <c r="TKF834" s="32"/>
      <c r="TKG834" s="32"/>
      <c r="TKH834" s="32"/>
      <c r="TKI834" s="32"/>
      <c r="TKJ834" s="32"/>
      <c r="TKK834" s="32"/>
      <c r="TKL834" s="32"/>
      <c r="TKM834" s="32"/>
      <c r="TKN834" s="32"/>
      <c r="TKO834" s="32"/>
      <c r="TKP834" s="32"/>
      <c r="TKQ834" s="32"/>
      <c r="TKR834" s="32"/>
      <c r="TKS834" s="32"/>
      <c r="TKT834" s="32"/>
      <c r="TKU834" s="32"/>
      <c r="TKV834" s="32"/>
      <c r="TKW834" s="32"/>
      <c r="TKX834" s="32"/>
      <c r="TKY834" s="32"/>
      <c r="TKZ834" s="32"/>
      <c r="TLA834" s="32"/>
      <c r="TLB834" s="32"/>
      <c r="TLC834" s="32"/>
      <c r="TLD834" s="32"/>
      <c r="TLE834" s="32"/>
      <c r="TLF834" s="32"/>
      <c r="TLG834" s="32"/>
      <c r="TLH834" s="32"/>
      <c r="TLI834" s="32"/>
      <c r="TLJ834" s="32"/>
      <c r="TLK834" s="32"/>
      <c r="TLL834" s="32"/>
      <c r="TLM834" s="32"/>
      <c r="TLN834" s="32"/>
      <c r="TLO834" s="32"/>
      <c r="TLP834" s="32"/>
      <c r="TLQ834" s="32"/>
      <c r="TLR834" s="32"/>
      <c r="TLS834" s="32"/>
      <c r="TLT834" s="32"/>
      <c r="TLU834" s="32"/>
      <c r="TLV834" s="32"/>
      <c r="TLW834" s="32"/>
      <c r="TLX834" s="32"/>
      <c r="TLY834" s="32"/>
      <c r="TLZ834" s="32"/>
      <c r="TMA834" s="32"/>
      <c r="TMB834" s="32"/>
      <c r="TMC834" s="32"/>
      <c r="TMD834" s="32"/>
      <c r="TME834" s="32"/>
      <c r="TMF834" s="32"/>
      <c r="TMG834" s="32"/>
      <c r="TMH834" s="32"/>
      <c r="TMI834" s="32"/>
      <c r="TMJ834" s="32"/>
      <c r="TMK834" s="32"/>
      <c r="TML834" s="32"/>
      <c r="TMM834" s="32"/>
      <c r="TMN834" s="32"/>
      <c r="TMO834" s="32"/>
      <c r="TMP834" s="32"/>
      <c r="TMQ834" s="32"/>
      <c r="TMR834" s="32"/>
      <c r="TMS834" s="32"/>
      <c r="TMT834" s="32"/>
      <c r="TMU834" s="32"/>
      <c r="TMV834" s="32"/>
      <c r="TMW834" s="32"/>
      <c r="TMX834" s="32"/>
      <c r="TMY834" s="32"/>
      <c r="TMZ834" s="32"/>
      <c r="TNA834" s="32"/>
      <c r="TNB834" s="32"/>
      <c r="TNC834" s="32"/>
      <c r="TND834" s="32"/>
      <c r="TNE834" s="32"/>
      <c r="TNF834" s="32"/>
      <c r="TNG834" s="32"/>
      <c r="TNH834" s="32"/>
      <c r="TNI834" s="32"/>
      <c r="TNJ834" s="32"/>
      <c r="TNK834" s="32"/>
      <c r="TNL834" s="32"/>
      <c r="TNM834" s="32"/>
      <c r="TNN834" s="32"/>
      <c r="TNO834" s="32"/>
      <c r="TNP834" s="32"/>
      <c r="TNQ834" s="32"/>
      <c r="TNR834" s="32"/>
      <c r="TNS834" s="32"/>
      <c r="TNT834" s="32"/>
      <c r="TNU834" s="32"/>
      <c r="TNV834" s="32"/>
      <c r="TNW834" s="32"/>
      <c r="TNX834" s="32"/>
      <c r="TNY834" s="32"/>
      <c r="TNZ834" s="32"/>
      <c r="TOA834" s="32"/>
      <c r="TOB834" s="32"/>
      <c r="TOC834" s="32"/>
      <c r="TOD834" s="32"/>
      <c r="TOE834" s="32"/>
      <c r="TOF834" s="32"/>
      <c r="TOG834" s="32"/>
      <c r="TOH834" s="32"/>
      <c r="TOI834" s="32"/>
      <c r="TOJ834" s="32"/>
      <c r="TOK834" s="32"/>
      <c r="TOL834" s="32"/>
      <c r="TOM834" s="32"/>
      <c r="TON834" s="32"/>
      <c r="TOO834" s="32"/>
      <c r="TOP834" s="32"/>
      <c r="TOQ834" s="32"/>
      <c r="TOR834" s="32"/>
      <c r="TOS834" s="32"/>
      <c r="TOT834" s="32"/>
      <c r="TOU834" s="32"/>
      <c r="TOV834" s="32"/>
      <c r="TOW834" s="32"/>
      <c r="TOX834" s="32"/>
      <c r="TOY834" s="32"/>
      <c r="TOZ834" s="32"/>
      <c r="TPA834" s="32"/>
      <c r="TPB834" s="32"/>
      <c r="TPC834" s="32"/>
      <c r="TPD834" s="32"/>
      <c r="TPE834" s="32"/>
      <c r="TPF834" s="32"/>
      <c r="TPG834" s="32"/>
      <c r="TPH834" s="32"/>
      <c r="TPI834" s="32"/>
      <c r="TPJ834" s="32"/>
      <c r="TPK834" s="32"/>
      <c r="TPL834" s="32"/>
      <c r="TPM834" s="32"/>
      <c r="TPN834" s="32"/>
      <c r="TPO834" s="32"/>
      <c r="TPP834" s="32"/>
      <c r="TPQ834" s="32"/>
      <c r="TPR834" s="32"/>
      <c r="TPS834" s="32"/>
      <c r="TPT834" s="32"/>
      <c r="TPU834" s="32"/>
      <c r="TPV834" s="32"/>
      <c r="TPW834" s="32"/>
      <c r="TPX834" s="32"/>
      <c r="TPY834" s="32"/>
      <c r="TPZ834" s="32"/>
      <c r="TQA834" s="32"/>
      <c r="TQB834" s="32"/>
      <c r="TQC834" s="32"/>
      <c r="TQD834" s="32"/>
      <c r="TQE834" s="32"/>
      <c r="TQF834" s="32"/>
      <c r="TQG834" s="32"/>
      <c r="TQH834" s="32"/>
      <c r="TQI834" s="32"/>
      <c r="TQJ834" s="32"/>
      <c r="TQK834" s="32"/>
      <c r="TQL834" s="32"/>
      <c r="TQM834" s="32"/>
      <c r="TQN834" s="32"/>
      <c r="TQO834" s="32"/>
      <c r="TQP834" s="32"/>
      <c r="TQQ834" s="32"/>
      <c r="TQR834" s="32"/>
      <c r="TQS834" s="32"/>
      <c r="TQT834" s="32"/>
      <c r="TQU834" s="32"/>
      <c r="TQV834" s="32"/>
      <c r="TQW834" s="32"/>
      <c r="TQX834" s="32"/>
      <c r="TQY834" s="32"/>
      <c r="TQZ834" s="32"/>
      <c r="TRA834" s="32"/>
      <c r="TRB834" s="32"/>
      <c r="TRC834" s="32"/>
      <c r="TRD834" s="32"/>
      <c r="TRE834" s="32"/>
      <c r="TRF834" s="32"/>
      <c r="TRG834" s="32"/>
      <c r="TRH834" s="32"/>
      <c r="TRI834" s="32"/>
      <c r="TRJ834" s="32"/>
      <c r="TRK834" s="32"/>
      <c r="TRL834" s="32"/>
      <c r="TRM834" s="32"/>
      <c r="TRN834" s="32"/>
      <c r="TRO834" s="32"/>
      <c r="TRP834" s="32"/>
      <c r="TRQ834" s="32"/>
      <c r="TRR834" s="32"/>
      <c r="TRS834" s="32"/>
      <c r="TRT834" s="32"/>
      <c r="TRU834" s="32"/>
      <c r="TRV834" s="32"/>
      <c r="TRW834" s="32"/>
      <c r="TRX834" s="32"/>
      <c r="TRY834" s="32"/>
      <c r="TRZ834" s="32"/>
      <c r="TSA834" s="32"/>
      <c r="TSB834" s="32"/>
      <c r="TSC834" s="32"/>
      <c r="TSD834" s="32"/>
      <c r="TSE834" s="32"/>
      <c r="TSF834" s="32"/>
      <c r="TSG834" s="32"/>
      <c r="TSH834" s="32"/>
      <c r="TSI834" s="32"/>
      <c r="TSJ834" s="32"/>
      <c r="TSK834" s="32"/>
      <c r="TSL834" s="32"/>
      <c r="TSM834" s="32"/>
      <c r="TSN834" s="32"/>
      <c r="TSO834" s="32"/>
      <c r="TSP834" s="32"/>
      <c r="TSQ834" s="32"/>
      <c r="TSR834" s="32"/>
      <c r="TSS834" s="32"/>
      <c r="TST834" s="32"/>
      <c r="TSU834" s="32"/>
      <c r="TSV834" s="32"/>
      <c r="TSW834" s="32"/>
      <c r="TSX834" s="32"/>
      <c r="TSY834" s="32"/>
      <c r="TSZ834" s="32"/>
      <c r="TTA834" s="32"/>
      <c r="TTB834" s="32"/>
      <c r="TTC834" s="32"/>
      <c r="TTD834" s="32"/>
      <c r="TTE834" s="32"/>
      <c r="TTF834" s="32"/>
      <c r="TTG834" s="32"/>
      <c r="TTH834" s="32"/>
      <c r="TTI834" s="32"/>
      <c r="TTJ834" s="32"/>
      <c r="TTK834" s="32"/>
      <c r="TTL834" s="32"/>
      <c r="TTM834" s="32"/>
      <c r="TTN834" s="32"/>
      <c r="TTO834" s="32"/>
      <c r="TTP834" s="32"/>
      <c r="TTQ834" s="32"/>
      <c r="TTR834" s="32"/>
      <c r="TTS834" s="32"/>
      <c r="TTT834" s="32"/>
      <c r="TTU834" s="32"/>
      <c r="TTV834" s="32"/>
      <c r="TTW834" s="32"/>
      <c r="TTX834" s="32"/>
      <c r="TTY834" s="32"/>
      <c r="TTZ834" s="32"/>
      <c r="TUA834" s="32"/>
      <c r="TUB834" s="32"/>
      <c r="TUC834" s="32"/>
      <c r="TUD834" s="32"/>
      <c r="TUE834" s="32"/>
      <c r="TUF834" s="32"/>
      <c r="TUG834" s="32"/>
      <c r="TUH834" s="32"/>
      <c r="TUI834" s="32"/>
      <c r="TUJ834" s="32"/>
      <c r="TUK834" s="32"/>
      <c r="TUL834" s="32"/>
      <c r="TUM834" s="32"/>
      <c r="TUN834" s="32"/>
      <c r="TUO834" s="32"/>
      <c r="TUP834" s="32"/>
      <c r="TUQ834" s="32"/>
      <c r="TUR834" s="32"/>
      <c r="TUS834" s="32"/>
      <c r="TUT834" s="32"/>
      <c r="TUU834" s="32"/>
      <c r="TUV834" s="32"/>
      <c r="TUW834" s="32"/>
      <c r="TUX834" s="32"/>
      <c r="TUY834" s="32"/>
      <c r="TUZ834" s="32"/>
      <c r="TVA834" s="32"/>
      <c r="TVB834" s="32"/>
      <c r="TVC834" s="32"/>
      <c r="TVD834" s="32"/>
      <c r="TVE834" s="32"/>
      <c r="TVF834" s="32"/>
      <c r="TVG834" s="32"/>
      <c r="TVH834" s="32"/>
      <c r="TVI834" s="32"/>
      <c r="TVJ834" s="32"/>
      <c r="TVK834" s="32"/>
      <c r="TVL834" s="32"/>
      <c r="TVM834" s="32"/>
      <c r="TVN834" s="32"/>
      <c r="TVO834" s="32"/>
      <c r="TVP834" s="32"/>
      <c r="TVQ834" s="32"/>
      <c r="TVR834" s="32"/>
      <c r="TVS834" s="32"/>
      <c r="TVT834" s="32"/>
      <c r="TVU834" s="32"/>
      <c r="TVV834" s="32"/>
      <c r="TVW834" s="32"/>
      <c r="TVX834" s="32"/>
      <c r="TVY834" s="32"/>
      <c r="TVZ834" s="32"/>
      <c r="TWA834" s="32"/>
      <c r="TWB834" s="32"/>
      <c r="TWC834" s="32"/>
      <c r="TWD834" s="32"/>
      <c r="TWE834" s="32"/>
      <c r="TWF834" s="32"/>
      <c r="TWG834" s="32"/>
      <c r="TWH834" s="32"/>
      <c r="TWI834" s="32"/>
      <c r="TWJ834" s="32"/>
      <c r="TWK834" s="32"/>
      <c r="TWL834" s="32"/>
      <c r="TWM834" s="32"/>
      <c r="TWN834" s="32"/>
      <c r="TWO834" s="32"/>
      <c r="TWP834" s="32"/>
      <c r="TWQ834" s="32"/>
      <c r="TWR834" s="32"/>
      <c r="TWS834" s="32"/>
      <c r="TWT834" s="32"/>
      <c r="TWU834" s="32"/>
      <c r="TWV834" s="32"/>
      <c r="TWW834" s="32"/>
      <c r="TWX834" s="32"/>
      <c r="TWY834" s="32"/>
      <c r="TWZ834" s="32"/>
      <c r="TXA834" s="32"/>
      <c r="TXB834" s="32"/>
      <c r="TXC834" s="32"/>
      <c r="TXD834" s="32"/>
      <c r="TXE834" s="32"/>
      <c r="TXF834" s="32"/>
      <c r="TXG834" s="32"/>
      <c r="TXH834" s="32"/>
      <c r="TXI834" s="32"/>
      <c r="TXJ834" s="32"/>
      <c r="TXK834" s="32"/>
      <c r="TXL834" s="32"/>
      <c r="TXM834" s="32"/>
      <c r="TXN834" s="32"/>
      <c r="TXO834" s="32"/>
      <c r="TXP834" s="32"/>
      <c r="TXQ834" s="32"/>
      <c r="TXR834" s="32"/>
      <c r="TXS834" s="32"/>
      <c r="TXT834" s="32"/>
      <c r="TXU834" s="32"/>
      <c r="TXV834" s="32"/>
      <c r="TXW834" s="32"/>
      <c r="TXX834" s="32"/>
      <c r="TXY834" s="32"/>
      <c r="TXZ834" s="32"/>
      <c r="TYA834" s="32"/>
      <c r="TYB834" s="32"/>
      <c r="TYC834" s="32"/>
      <c r="TYD834" s="32"/>
      <c r="TYE834" s="32"/>
      <c r="TYF834" s="32"/>
      <c r="TYG834" s="32"/>
      <c r="TYH834" s="32"/>
      <c r="TYI834" s="32"/>
      <c r="TYJ834" s="32"/>
      <c r="TYK834" s="32"/>
      <c r="TYL834" s="32"/>
      <c r="TYM834" s="32"/>
      <c r="TYN834" s="32"/>
      <c r="TYO834" s="32"/>
      <c r="TYP834" s="32"/>
      <c r="TYQ834" s="32"/>
      <c r="TYR834" s="32"/>
      <c r="TYS834" s="32"/>
      <c r="TYT834" s="32"/>
      <c r="TYU834" s="32"/>
      <c r="TYV834" s="32"/>
      <c r="TYW834" s="32"/>
      <c r="TYX834" s="32"/>
      <c r="TYY834" s="32"/>
      <c r="TYZ834" s="32"/>
      <c r="TZA834" s="32"/>
      <c r="TZB834" s="32"/>
      <c r="TZC834" s="32"/>
      <c r="TZD834" s="32"/>
      <c r="TZE834" s="32"/>
      <c r="TZF834" s="32"/>
      <c r="TZG834" s="32"/>
      <c r="TZH834" s="32"/>
      <c r="TZI834" s="32"/>
      <c r="TZJ834" s="32"/>
      <c r="TZK834" s="32"/>
      <c r="TZL834" s="32"/>
      <c r="TZM834" s="32"/>
      <c r="TZN834" s="32"/>
      <c r="TZO834" s="32"/>
      <c r="TZP834" s="32"/>
      <c r="TZQ834" s="32"/>
      <c r="TZR834" s="32"/>
      <c r="TZS834" s="32"/>
      <c r="TZT834" s="32"/>
      <c r="TZU834" s="32"/>
      <c r="TZV834" s="32"/>
      <c r="TZW834" s="32"/>
      <c r="TZX834" s="32"/>
      <c r="TZY834" s="32"/>
      <c r="TZZ834" s="32"/>
      <c r="UAA834" s="32"/>
      <c r="UAB834" s="32"/>
      <c r="UAC834" s="32"/>
      <c r="UAD834" s="32"/>
      <c r="UAE834" s="32"/>
      <c r="UAF834" s="32"/>
      <c r="UAG834" s="32"/>
      <c r="UAH834" s="32"/>
      <c r="UAI834" s="32"/>
      <c r="UAJ834" s="32"/>
      <c r="UAK834" s="32"/>
      <c r="UAL834" s="32"/>
      <c r="UAM834" s="32"/>
      <c r="UAN834" s="32"/>
      <c r="UAO834" s="32"/>
      <c r="UAP834" s="32"/>
      <c r="UAQ834" s="32"/>
      <c r="UAR834" s="32"/>
      <c r="UAS834" s="32"/>
      <c r="UAT834" s="32"/>
      <c r="UAU834" s="32"/>
      <c r="UAV834" s="32"/>
      <c r="UAW834" s="32"/>
      <c r="UAX834" s="32"/>
      <c r="UAY834" s="32"/>
      <c r="UAZ834" s="32"/>
      <c r="UBA834" s="32"/>
      <c r="UBB834" s="32"/>
      <c r="UBC834" s="32"/>
      <c r="UBD834" s="32"/>
      <c r="UBE834" s="32"/>
      <c r="UBF834" s="32"/>
      <c r="UBG834" s="32"/>
      <c r="UBH834" s="32"/>
      <c r="UBI834" s="32"/>
      <c r="UBJ834" s="32"/>
      <c r="UBK834" s="32"/>
      <c r="UBL834" s="32"/>
      <c r="UBM834" s="32"/>
      <c r="UBN834" s="32"/>
      <c r="UBO834" s="32"/>
      <c r="UBP834" s="32"/>
      <c r="UBQ834" s="32"/>
      <c r="UBR834" s="32"/>
      <c r="UBS834" s="32"/>
      <c r="UBT834" s="32"/>
      <c r="UBU834" s="32"/>
      <c r="UBV834" s="32"/>
      <c r="UBW834" s="32"/>
      <c r="UBX834" s="32"/>
      <c r="UBY834" s="32"/>
      <c r="UBZ834" s="32"/>
      <c r="UCA834" s="32"/>
      <c r="UCB834" s="32"/>
      <c r="UCC834" s="32"/>
      <c r="UCD834" s="32"/>
      <c r="UCE834" s="32"/>
      <c r="UCF834" s="32"/>
      <c r="UCG834" s="32"/>
      <c r="UCH834" s="32"/>
      <c r="UCI834" s="32"/>
      <c r="UCJ834" s="32"/>
      <c r="UCK834" s="32"/>
      <c r="UCL834" s="32"/>
      <c r="UCM834" s="32"/>
      <c r="UCN834" s="32"/>
      <c r="UCO834" s="32"/>
      <c r="UCP834" s="32"/>
      <c r="UCQ834" s="32"/>
      <c r="UCR834" s="32"/>
      <c r="UCS834" s="32"/>
      <c r="UCT834" s="32"/>
      <c r="UCU834" s="32"/>
      <c r="UCV834" s="32"/>
      <c r="UCW834" s="32"/>
      <c r="UCX834" s="32"/>
      <c r="UCY834" s="32"/>
      <c r="UCZ834" s="32"/>
      <c r="UDA834" s="32"/>
      <c r="UDB834" s="32"/>
      <c r="UDC834" s="32"/>
      <c r="UDD834" s="32"/>
      <c r="UDE834" s="32"/>
      <c r="UDF834" s="32"/>
      <c r="UDG834" s="32"/>
      <c r="UDH834" s="32"/>
      <c r="UDI834" s="32"/>
      <c r="UDJ834" s="32"/>
      <c r="UDK834" s="32"/>
      <c r="UDL834" s="32"/>
      <c r="UDM834" s="32"/>
      <c r="UDN834" s="32"/>
      <c r="UDO834" s="32"/>
      <c r="UDP834" s="32"/>
      <c r="UDQ834" s="32"/>
      <c r="UDR834" s="32"/>
      <c r="UDS834" s="32"/>
      <c r="UDT834" s="32"/>
      <c r="UDU834" s="32"/>
      <c r="UDV834" s="32"/>
      <c r="UDW834" s="32"/>
      <c r="UDX834" s="32"/>
      <c r="UDY834" s="32"/>
      <c r="UDZ834" s="32"/>
      <c r="UEA834" s="32"/>
      <c r="UEB834" s="32"/>
      <c r="UEC834" s="32"/>
      <c r="UED834" s="32"/>
      <c r="UEE834" s="32"/>
      <c r="UEF834" s="32"/>
      <c r="UEG834" s="32"/>
      <c r="UEH834" s="32"/>
      <c r="UEI834" s="32"/>
      <c r="UEJ834" s="32"/>
      <c r="UEK834" s="32"/>
      <c r="UEL834" s="32"/>
      <c r="UEM834" s="32"/>
      <c r="UEN834" s="32"/>
      <c r="UEO834" s="32"/>
      <c r="UEP834" s="32"/>
      <c r="UEQ834" s="32"/>
      <c r="UER834" s="32"/>
      <c r="UES834" s="32"/>
      <c r="UET834" s="32"/>
      <c r="UEU834" s="32"/>
      <c r="UEV834" s="32"/>
      <c r="UEW834" s="32"/>
      <c r="UEX834" s="32"/>
      <c r="UEY834" s="32"/>
      <c r="UEZ834" s="32"/>
      <c r="UFA834" s="32"/>
      <c r="UFB834" s="32"/>
      <c r="UFC834" s="32"/>
      <c r="UFD834" s="32"/>
      <c r="UFE834" s="32"/>
      <c r="UFF834" s="32"/>
      <c r="UFG834" s="32"/>
      <c r="UFH834" s="32"/>
      <c r="UFI834" s="32"/>
      <c r="UFJ834" s="32"/>
      <c r="UFK834" s="32"/>
      <c r="UFL834" s="32"/>
      <c r="UFM834" s="32"/>
      <c r="UFN834" s="32"/>
      <c r="UFO834" s="32"/>
      <c r="UFP834" s="32"/>
      <c r="UFQ834" s="32"/>
      <c r="UFR834" s="32"/>
      <c r="UFS834" s="32"/>
      <c r="UFT834" s="32"/>
      <c r="UFU834" s="32"/>
      <c r="UFV834" s="32"/>
      <c r="UFW834" s="32"/>
      <c r="UFX834" s="32"/>
      <c r="UFY834" s="32"/>
      <c r="UFZ834" s="32"/>
      <c r="UGA834" s="32"/>
      <c r="UGB834" s="32"/>
      <c r="UGC834" s="32"/>
      <c r="UGD834" s="32"/>
      <c r="UGE834" s="32"/>
      <c r="UGF834" s="32"/>
      <c r="UGG834" s="32"/>
      <c r="UGH834" s="32"/>
      <c r="UGI834" s="32"/>
      <c r="UGJ834" s="32"/>
      <c r="UGK834" s="32"/>
      <c r="UGL834" s="32"/>
      <c r="UGM834" s="32"/>
      <c r="UGN834" s="32"/>
      <c r="UGO834" s="32"/>
      <c r="UGP834" s="32"/>
      <c r="UGQ834" s="32"/>
      <c r="UGR834" s="32"/>
      <c r="UGS834" s="32"/>
      <c r="UGT834" s="32"/>
      <c r="UGU834" s="32"/>
      <c r="UGV834" s="32"/>
      <c r="UGW834" s="32"/>
      <c r="UGX834" s="32"/>
      <c r="UGY834" s="32"/>
      <c r="UGZ834" s="32"/>
      <c r="UHA834" s="32"/>
      <c r="UHB834" s="32"/>
      <c r="UHC834" s="32"/>
      <c r="UHD834" s="32"/>
      <c r="UHE834" s="32"/>
      <c r="UHF834" s="32"/>
      <c r="UHG834" s="32"/>
      <c r="UHH834" s="32"/>
      <c r="UHI834" s="32"/>
      <c r="UHJ834" s="32"/>
      <c r="UHK834" s="32"/>
      <c r="UHL834" s="32"/>
      <c r="UHM834" s="32"/>
      <c r="UHN834" s="32"/>
      <c r="UHO834" s="32"/>
      <c r="UHP834" s="32"/>
      <c r="UHQ834" s="32"/>
      <c r="UHR834" s="32"/>
      <c r="UHS834" s="32"/>
      <c r="UHT834" s="32"/>
      <c r="UHU834" s="32"/>
      <c r="UHV834" s="32"/>
      <c r="UHW834" s="32"/>
      <c r="UHX834" s="32"/>
      <c r="UHY834" s="32"/>
      <c r="UHZ834" s="32"/>
      <c r="UIA834" s="32"/>
      <c r="UIB834" s="32"/>
      <c r="UIC834" s="32"/>
      <c r="UID834" s="32"/>
      <c r="UIE834" s="32"/>
      <c r="UIF834" s="32"/>
      <c r="UIG834" s="32"/>
      <c r="UIH834" s="32"/>
      <c r="UII834" s="32"/>
      <c r="UIJ834" s="32"/>
      <c r="UIK834" s="32"/>
      <c r="UIL834" s="32"/>
      <c r="UIM834" s="32"/>
      <c r="UIN834" s="32"/>
      <c r="UIO834" s="32"/>
      <c r="UIP834" s="32"/>
      <c r="UIQ834" s="32"/>
      <c r="UIR834" s="32"/>
      <c r="UIS834" s="32"/>
      <c r="UIT834" s="32"/>
      <c r="UIU834" s="32"/>
      <c r="UIV834" s="32"/>
      <c r="UIW834" s="32"/>
      <c r="UIX834" s="32"/>
      <c r="UIY834" s="32"/>
      <c r="UIZ834" s="32"/>
      <c r="UJA834" s="32"/>
      <c r="UJB834" s="32"/>
      <c r="UJC834" s="32"/>
      <c r="UJD834" s="32"/>
      <c r="UJE834" s="32"/>
      <c r="UJF834" s="32"/>
      <c r="UJG834" s="32"/>
      <c r="UJH834" s="32"/>
      <c r="UJI834" s="32"/>
      <c r="UJJ834" s="32"/>
      <c r="UJK834" s="32"/>
      <c r="UJL834" s="32"/>
      <c r="UJM834" s="32"/>
      <c r="UJN834" s="32"/>
      <c r="UJO834" s="32"/>
      <c r="UJP834" s="32"/>
      <c r="UJQ834" s="32"/>
      <c r="UJR834" s="32"/>
      <c r="UJS834" s="32"/>
      <c r="UJT834" s="32"/>
      <c r="UJU834" s="32"/>
      <c r="UJV834" s="32"/>
      <c r="UJW834" s="32"/>
      <c r="UJX834" s="32"/>
      <c r="UJY834" s="32"/>
      <c r="UJZ834" s="32"/>
      <c r="UKA834" s="32"/>
      <c r="UKB834" s="32"/>
      <c r="UKC834" s="32"/>
      <c r="UKD834" s="32"/>
      <c r="UKE834" s="32"/>
      <c r="UKF834" s="32"/>
      <c r="UKG834" s="32"/>
      <c r="UKH834" s="32"/>
      <c r="UKI834" s="32"/>
      <c r="UKJ834" s="32"/>
      <c r="UKK834" s="32"/>
      <c r="UKL834" s="32"/>
      <c r="UKM834" s="32"/>
      <c r="UKN834" s="32"/>
      <c r="UKO834" s="32"/>
      <c r="UKP834" s="32"/>
      <c r="UKQ834" s="32"/>
      <c r="UKR834" s="32"/>
      <c r="UKS834" s="32"/>
      <c r="UKT834" s="32"/>
      <c r="UKU834" s="32"/>
      <c r="UKV834" s="32"/>
      <c r="UKW834" s="32"/>
      <c r="UKX834" s="32"/>
      <c r="UKY834" s="32"/>
      <c r="UKZ834" s="32"/>
      <c r="ULA834" s="32"/>
      <c r="ULB834" s="32"/>
      <c r="ULC834" s="32"/>
      <c r="ULD834" s="32"/>
      <c r="ULE834" s="32"/>
      <c r="ULF834" s="32"/>
      <c r="ULG834" s="32"/>
      <c r="ULH834" s="32"/>
      <c r="ULI834" s="32"/>
      <c r="ULJ834" s="32"/>
      <c r="ULK834" s="32"/>
      <c r="ULL834" s="32"/>
      <c r="ULM834" s="32"/>
      <c r="ULN834" s="32"/>
      <c r="ULO834" s="32"/>
      <c r="ULP834" s="32"/>
      <c r="ULQ834" s="32"/>
      <c r="ULR834" s="32"/>
      <c r="ULS834" s="32"/>
      <c r="ULT834" s="32"/>
      <c r="ULU834" s="32"/>
      <c r="ULV834" s="32"/>
      <c r="ULW834" s="32"/>
      <c r="ULX834" s="32"/>
      <c r="ULY834" s="32"/>
      <c r="ULZ834" s="32"/>
      <c r="UMA834" s="32"/>
      <c r="UMB834" s="32"/>
      <c r="UMC834" s="32"/>
      <c r="UMD834" s="32"/>
      <c r="UME834" s="32"/>
      <c r="UMF834" s="32"/>
      <c r="UMG834" s="32"/>
      <c r="UMH834" s="32"/>
      <c r="UMI834" s="32"/>
      <c r="UMJ834" s="32"/>
      <c r="UMK834" s="32"/>
      <c r="UML834" s="32"/>
      <c r="UMM834" s="32"/>
      <c r="UMN834" s="32"/>
      <c r="UMO834" s="32"/>
      <c r="UMP834" s="32"/>
      <c r="UMQ834" s="32"/>
      <c r="UMR834" s="32"/>
      <c r="UMS834" s="32"/>
      <c r="UMT834" s="32"/>
      <c r="UMU834" s="32"/>
      <c r="UMV834" s="32"/>
      <c r="UMW834" s="32"/>
      <c r="UMX834" s="32"/>
      <c r="UMY834" s="32"/>
      <c r="UMZ834" s="32"/>
      <c r="UNA834" s="32"/>
      <c r="UNB834" s="32"/>
      <c r="UNC834" s="32"/>
      <c r="UND834" s="32"/>
      <c r="UNE834" s="32"/>
      <c r="UNF834" s="32"/>
      <c r="UNG834" s="32"/>
      <c r="UNH834" s="32"/>
      <c r="UNI834" s="32"/>
      <c r="UNJ834" s="32"/>
      <c r="UNK834" s="32"/>
      <c r="UNL834" s="32"/>
      <c r="UNM834" s="32"/>
      <c r="UNN834" s="32"/>
      <c r="UNO834" s="32"/>
      <c r="UNP834" s="32"/>
      <c r="UNQ834" s="32"/>
      <c r="UNR834" s="32"/>
      <c r="UNS834" s="32"/>
      <c r="UNT834" s="32"/>
      <c r="UNU834" s="32"/>
      <c r="UNV834" s="32"/>
      <c r="UNW834" s="32"/>
      <c r="UNX834" s="32"/>
      <c r="UNY834" s="32"/>
      <c r="UNZ834" s="32"/>
      <c r="UOA834" s="32"/>
      <c r="UOB834" s="32"/>
      <c r="UOC834" s="32"/>
      <c r="UOD834" s="32"/>
      <c r="UOE834" s="32"/>
      <c r="UOF834" s="32"/>
      <c r="UOG834" s="32"/>
      <c r="UOH834" s="32"/>
      <c r="UOI834" s="32"/>
      <c r="UOJ834" s="32"/>
      <c r="UOK834" s="32"/>
      <c r="UOL834" s="32"/>
      <c r="UOM834" s="32"/>
      <c r="UON834" s="32"/>
      <c r="UOO834" s="32"/>
      <c r="UOP834" s="32"/>
      <c r="UOQ834" s="32"/>
      <c r="UOR834" s="32"/>
      <c r="UOS834" s="32"/>
      <c r="UOT834" s="32"/>
      <c r="UOU834" s="32"/>
      <c r="UOV834" s="32"/>
      <c r="UOW834" s="32"/>
      <c r="UOX834" s="32"/>
      <c r="UOY834" s="32"/>
      <c r="UOZ834" s="32"/>
      <c r="UPA834" s="32"/>
      <c r="UPB834" s="32"/>
      <c r="UPC834" s="32"/>
      <c r="UPD834" s="32"/>
      <c r="UPE834" s="32"/>
      <c r="UPF834" s="32"/>
      <c r="UPG834" s="32"/>
      <c r="UPH834" s="32"/>
      <c r="UPI834" s="32"/>
      <c r="UPJ834" s="32"/>
      <c r="UPK834" s="32"/>
      <c r="UPL834" s="32"/>
      <c r="UPM834" s="32"/>
      <c r="UPN834" s="32"/>
      <c r="UPO834" s="32"/>
      <c r="UPP834" s="32"/>
      <c r="UPQ834" s="32"/>
      <c r="UPR834" s="32"/>
      <c r="UPS834" s="32"/>
      <c r="UPT834" s="32"/>
      <c r="UPU834" s="32"/>
      <c r="UPV834" s="32"/>
      <c r="UPW834" s="32"/>
      <c r="UPX834" s="32"/>
      <c r="UPY834" s="32"/>
      <c r="UPZ834" s="32"/>
      <c r="UQA834" s="32"/>
      <c r="UQB834" s="32"/>
      <c r="UQC834" s="32"/>
      <c r="UQD834" s="32"/>
      <c r="UQE834" s="32"/>
      <c r="UQF834" s="32"/>
      <c r="UQG834" s="32"/>
      <c r="UQH834" s="32"/>
      <c r="UQI834" s="32"/>
      <c r="UQJ834" s="32"/>
      <c r="UQK834" s="32"/>
      <c r="UQL834" s="32"/>
      <c r="UQM834" s="32"/>
      <c r="UQN834" s="32"/>
      <c r="UQO834" s="32"/>
      <c r="UQP834" s="32"/>
      <c r="UQQ834" s="32"/>
      <c r="UQR834" s="32"/>
      <c r="UQS834" s="32"/>
      <c r="UQT834" s="32"/>
      <c r="UQU834" s="32"/>
      <c r="UQV834" s="32"/>
      <c r="UQW834" s="32"/>
      <c r="UQX834" s="32"/>
      <c r="UQY834" s="32"/>
      <c r="UQZ834" s="32"/>
      <c r="URA834" s="32"/>
      <c r="URB834" s="32"/>
      <c r="URC834" s="32"/>
      <c r="URD834" s="32"/>
      <c r="URE834" s="32"/>
      <c r="URF834" s="32"/>
      <c r="URG834" s="32"/>
      <c r="URH834" s="32"/>
      <c r="URI834" s="32"/>
      <c r="URJ834" s="32"/>
      <c r="URK834" s="32"/>
      <c r="URL834" s="32"/>
      <c r="URM834" s="32"/>
      <c r="URN834" s="32"/>
      <c r="URO834" s="32"/>
      <c r="URP834" s="32"/>
      <c r="URQ834" s="32"/>
      <c r="URR834" s="32"/>
      <c r="URS834" s="32"/>
      <c r="URT834" s="32"/>
      <c r="URU834" s="32"/>
      <c r="URV834" s="32"/>
      <c r="URW834" s="32"/>
      <c r="URX834" s="32"/>
      <c r="URY834" s="32"/>
      <c r="URZ834" s="32"/>
      <c r="USA834" s="32"/>
      <c r="USB834" s="32"/>
      <c r="USC834" s="32"/>
      <c r="USD834" s="32"/>
      <c r="USE834" s="32"/>
      <c r="USF834" s="32"/>
      <c r="USG834" s="32"/>
      <c r="USH834" s="32"/>
      <c r="USI834" s="32"/>
      <c r="USJ834" s="32"/>
      <c r="USK834" s="32"/>
      <c r="USL834" s="32"/>
      <c r="USM834" s="32"/>
      <c r="USN834" s="32"/>
      <c r="USO834" s="32"/>
      <c r="USP834" s="32"/>
      <c r="USQ834" s="32"/>
      <c r="USR834" s="32"/>
      <c r="USS834" s="32"/>
      <c r="UST834" s="32"/>
      <c r="USU834" s="32"/>
      <c r="USV834" s="32"/>
      <c r="USW834" s="32"/>
      <c r="USX834" s="32"/>
      <c r="USY834" s="32"/>
      <c r="USZ834" s="32"/>
      <c r="UTA834" s="32"/>
      <c r="UTB834" s="32"/>
      <c r="UTC834" s="32"/>
      <c r="UTD834" s="32"/>
      <c r="UTE834" s="32"/>
      <c r="UTF834" s="32"/>
      <c r="UTG834" s="32"/>
      <c r="UTH834" s="32"/>
      <c r="UTI834" s="32"/>
      <c r="UTJ834" s="32"/>
      <c r="UTK834" s="32"/>
      <c r="UTL834" s="32"/>
      <c r="UTM834" s="32"/>
      <c r="UTN834" s="32"/>
      <c r="UTO834" s="32"/>
      <c r="UTP834" s="32"/>
      <c r="UTQ834" s="32"/>
      <c r="UTR834" s="32"/>
      <c r="UTS834" s="32"/>
      <c r="UTT834" s="32"/>
      <c r="UTU834" s="32"/>
      <c r="UTV834" s="32"/>
      <c r="UTW834" s="32"/>
      <c r="UTX834" s="32"/>
      <c r="UTY834" s="32"/>
      <c r="UTZ834" s="32"/>
      <c r="UUA834" s="32"/>
      <c r="UUB834" s="32"/>
      <c r="UUC834" s="32"/>
      <c r="UUD834" s="32"/>
      <c r="UUE834" s="32"/>
      <c r="UUF834" s="32"/>
      <c r="UUG834" s="32"/>
      <c r="UUH834" s="32"/>
      <c r="UUI834" s="32"/>
      <c r="UUJ834" s="32"/>
      <c r="UUK834" s="32"/>
      <c r="UUL834" s="32"/>
      <c r="UUM834" s="32"/>
      <c r="UUN834" s="32"/>
      <c r="UUO834" s="32"/>
      <c r="UUP834" s="32"/>
      <c r="UUQ834" s="32"/>
      <c r="UUR834" s="32"/>
      <c r="UUS834" s="32"/>
      <c r="UUT834" s="32"/>
      <c r="UUU834" s="32"/>
      <c r="UUV834" s="32"/>
      <c r="UUW834" s="32"/>
      <c r="UUX834" s="32"/>
      <c r="UUY834" s="32"/>
      <c r="UUZ834" s="32"/>
      <c r="UVA834" s="32"/>
      <c r="UVB834" s="32"/>
      <c r="UVC834" s="32"/>
      <c r="UVD834" s="32"/>
      <c r="UVE834" s="32"/>
      <c r="UVF834" s="32"/>
      <c r="UVG834" s="32"/>
      <c r="UVH834" s="32"/>
      <c r="UVI834" s="32"/>
      <c r="UVJ834" s="32"/>
      <c r="UVK834" s="32"/>
      <c r="UVL834" s="32"/>
      <c r="UVM834" s="32"/>
      <c r="UVN834" s="32"/>
      <c r="UVO834" s="32"/>
      <c r="UVP834" s="32"/>
      <c r="UVQ834" s="32"/>
      <c r="UVR834" s="32"/>
      <c r="UVS834" s="32"/>
      <c r="UVT834" s="32"/>
      <c r="UVU834" s="32"/>
      <c r="UVV834" s="32"/>
      <c r="UVW834" s="32"/>
      <c r="UVX834" s="32"/>
      <c r="UVY834" s="32"/>
      <c r="UVZ834" s="32"/>
      <c r="UWA834" s="32"/>
      <c r="UWB834" s="32"/>
      <c r="UWC834" s="32"/>
      <c r="UWD834" s="32"/>
      <c r="UWE834" s="32"/>
      <c r="UWF834" s="32"/>
      <c r="UWG834" s="32"/>
      <c r="UWH834" s="32"/>
      <c r="UWI834" s="32"/>
      <c r="UWJ834" s="32"/>
      <c r="UWK834" s="32"/>
      <c r="UWL834" s="32"/>
      <c r="UWM834" s="32"/>
      <c r="UWN834" s="32"/>
      <c r="UWO834" s="32"/>
      <c r="UWP834" s="32"/>
      <c r="UWQ834" s="32"/>
      <c r="UWR834" s="32"/>
      <c r="UWS834" s="32"/>
      <c r="UWT834" s="32"/>
      <c r="UWU834" s="32"/>
      <c r="UWV834" s="32"/>
      <c r="UWW834" s="32"/>
      <c r="UWX834" s="32"/>
      <c r="UWY834" s="32"/>
      <c r="UWZ834" s="32"/>
      <c r="UXA834" s="32"/>
      <c r="UXB834" s="32"/>
      <c r="UXC834" s="32"/>
      <c r="UXD834" s="32"/>
      <c r="UXE834" s="32"/>
      <c r="UXF834" s="32"/>
      <c r="UXG834" s="32"/>
      <c r="UXH834" s="32"/>
      <c r="UXI834" s="32"/>
      <c r="UXJ834" s="32"/>
      <c r="UXK834" s="32"/>
      <c r="UXL834" s="32"/>
      <c r="UXM834" s="32"/>
      <c r="UXN834" s="32"/>
      <c r="UXO834" s="32"/>
      <c r="UXP834" s="32"/>
      <c r="UXQ834" s="32"/>
      <c r="UXR834" s="32"/>
      <c r="UXS834" s="32"/>
      <c r="UXT834" s="32"/>
      <c r="UXU834" s="32"/>
      <c r="UXV834" s="32"/>
      <c r="UXW834" s="32"/>
      <c r="UXX834" s="32"/>
      <c r="UXY834" s="32"/>
      <c r="UXZ834" s="32"/>
      <c r="UYA834" s="32"/>
      <c r="UYB834" s="32"/>
      <c r="UYC834" s="32"/>
      <c r="UYD834" s="32"/>
      <c r="UYE834" s="32"/>
      <c r="UYF834" s="32"/>
      <c r="UYG834" s="32"/>
      <c r="UYH834" s="32"/>
      <c r="UYI834" s="32"/>
      <c r="UYJ834" s="32"/>
      <c r="UYK834" s="32"/>
      <c r="UYL834" s="32"/>
      <c r="UYM834" s="32"/>
      <c r="UYN834" s="32"/>
      <c r="UYO834" s="32"/>
      <c r="UYP834" s="32"/>
      <c r="UYQ834" s="32"/>
      <c r="UYR834" s="32"/>
      <c r="UYS834" s="32"/>
      <c r="UYT834" s="32"/>
      <c r="UYU834" s="32"/>
      <c r="UYV834" s="32"/>
      <c r="UYW834" s="32"/>
      <c r="UYX834" s="32"/>
      <c r="UYY834" s="32"/>
      <c r="UYZ834" s="32"/>
      <c r="UZA834" s="32"/>
      <c r="UZB834" s="32"/>
      <c r="UZC834" s="32"/>
      <c r="UZD834" s="32"/>
      <c r="UZE834" s="32"/>
      <c r="UZF834" s="32"/>
      <c r="UZG834" s="32"/>
      <c r="UZH834" s="32"/>
      <c r="UZI834" s="32"/>
      <c r="UZJ834" s="32"/>
      <c r="UZK834" s="32"/>
      <c r="UZL834" s="32"/>
      <c r="UZM834" s="32"/>
      <c r="UZN834" s="32"/>
      <c r="UZO834" s="32"/>
      <c r="UZP834" s="32"/>
      <c r="UZQ834" s="32"/>
      <c r="UZR834" s="32"/>
      <c r="UZS834" s="32"/>
      <c r="UZT834" s="32"/>
      <c r="UZU834" s="32"/>
      <c r="UZV834" s="32"/>
      <c r="UZW834" s="32"/>
      <c r="UZX834" s="32"/>
      <c r="UZY834" s="32"/>
      <c r="UZZ834" s="32"/>
      <c r="VAA834" s="32"/>
      <c r="VAB834" s="32"/>
      <c r="VAC834" s="32"/>
      <c r="VAD834" s="32"/>
      <c r="VAE834" s="32"/>
      <c r="VAF834" s="32"/>
      <c r="VAG834" s="32"/>
      <c r="VAH834" s="32"/>
      <c r="VAI834" s="32"/>
      <c r="VAJ834" s="32"/>
      <c r="VAK834" s="32"/>
      <c r="VAL834" s="32"/>
      <c r="VAM834" s="32"/>
      <c r="VAN834" s="32"/>
      <c r="VAO834" s="32"/>
      <c r="VAP834" s="32"/>
      <c r="VAQ834" s="32"/>
      <c r="VAR834" s="32"/>
      <c r="VAS834" s="32"/>
      <c r="VAT834" s="32"/>
      <c r="VAU834" s="32"/>
      <c r="VAV834" s="32"/>
      <c r="VAW834" s="32"/>
      <c r="VAX834" s="32"/>
      <c r="VAY834" s="32"/>
      <c r="VAZ834" s="32"/>
      <c r="VBA834" s="32"/>
      <c r="VBB834" s="32"/>
      <c r="VBC834" s="32"/>
      <c r="VBD834" s="32"/>
      <c r="VBE834" s="32"/>
      <c r="VBF834" s="32"/>
      <c r="VBG834" s="32"/>
      <c r="VBH834" s="32"/>
      <c r="VBI834" s="32"/>
      <c r="VBJ834" s="32"/>
      <c r="VBK834" s="32"/>
      <c r="VBL834" s="32"/>
      <c r="VBM834" s="32"/>
      <c r="VBN834" s="32"/>
      <c r="VBO834" s="32"/>
      <c r="VBP834" s="32"/>
      <c r="VBQ834" s="32"/>
      <c r="VBR834" s="32"/>
      <c r="VBS834" s="32"/>
      <c r="VBT834" s="32"/>
      <c r="VBU834" s="32"/>
      <c r="VBV834" s="32"/>
      <c r="VBW834" s="32"/>
      <c r="VBX834" s="32"/>
      <c r="VBY834" s="32"/>
      <c r="VBZ834" s="32"/>
      <c r="VCA834" s="32"/>
      <c r="VCB834" s="32"/>
      <c r="VCC834" s="32"/>
      <c r="VCD834" s="32"/>
      <c r="VCE834" s="32"/>
      <c r="VCF834" s="32"/>
      <c r="VCG834" s="32"/>
      <c r="VCH834" s="32"/>
      <c r="VCI834" s="32"/>
      <c r="VCJ834" s="32"/>
      <c r="VCK834" s="32"/>
      <c r="VCL834" s="32"/>
      <c r="VCM834" s="32"/>
      <c r="VCN834" s="32"/>
      <c r="VCO834" s="32"/>
      <c r="VCP834" s="32"/>
      <c r="VCQ834" s="32"/>
      <c r="VCR834" s="32"/>
      <c r="VCS834" s="32"/>
      <c r="VCT834" s="32"/>
      <c r="VCU834" s="32"/>
      <c r="VCV834" s="32"/>
      <c r="VCW834" s="32"/>
      <c r="VCX834" s="32"/>
      <c r="VCY834" s="32"/>
      <c r="VCZ834" s="32"/>
      <c r="VDA834" s="32"/>
      <c r="VDB834" s="32"/>
      <c r="VDC834" s="32"/>
      <c r="VDD834" s="32"/>
      <c r="VDE834" s="32"/>
      <c r="VDF834" s="32"/>
      <c r="VDG834" s="32"/>
      <c r="VDH834" s="32"/>
      <c r="VDI834" s="32"/>
      <c r="VDJ834" s="32"/>
      <c r="VDK834" s="32"/>
      <c r="VDL834" s="32"/>
      <c r="VDM834" s="32"/>
      <c r="VDN834" s="32"/>
      <c r="VDO834" s="32"/>
      <c r="VDP834" s="32"/>
      <c r="VDQ834" s="32"/>
      <c r="VDR834" s="32"/>
      <c r="VDS834" s="32"/>
      <c r="VDT834" s="32"/>
      <c r="VDU834" s="32"/>
      <c r="VDV834" s="32"/>
      <c r="VDW834" s="32"/>
      <c r="VDX834" s="32"/>
      <c r="VDY834" s="32"/>
      <c r="VDZ834" s="32"/>
      <c r="VEA834" s="32"/>
      <c r="VEB834" s="32"/>
      <c r="VEC834" s="32"/>
      <c r="VED834" s="32"/>
      <c r="VEE834" s="32"/>
      <c r="VEF834" s="32"/>
      <c r="VEG834" s="32"/>
      <c r="VEH834" s="32"/>
      <c r="VEI834" s="32"/>
      <c r="VEJ834" s="32"/>
      <c r="VEK834" s="32"/>
      <c r="VEL834" s="32"/>
      <c r="VEM834" s="32"/>
      <c r="VEN834" s="32"/>
      <c r="VEO834" s="32"/>
      <c r="VEP834" s="32"/>
      <c r="VEQ834" s="32"/>
      <c r="VER834" s="32"/>
      <c r="VES834" s="32"/>
      <c r="VET834" s="32"/>
      <c r="VEU834" s="32"/>
      <c r="VEV834" s="32"/>
      <c r="VEW834" s="32"/>
      <c r="VEX834" s="32"/>
      <c r="VEY834" s="32"/>
      <c r="VEZ834" s="32"/>
      <c r="VFA834" s="32"/>
      <c r="VFB834" s="32"/>
      <c r="VFC834" s="32"/>
      <c r="VFD834" s="32"/>
      <c r="VFE834" s="32"/>
      <c r="VFF834" s="32"/>
      <c r="VFG834" s="32"/>
      <c r="VFH834" s="32"/>
      <c r="VFI834" s="32"/>
      <c r="VFJ834" s="32"/>
      <c r="VFK834" s="32"/>
      <c r="VFL834" s="32"/>
      <c r="VFM834" s="32"/>
      <c r="VFN834" s="32"/>
      <c r="VFO834" s="32"/>
      <c r="VFP834" s="32"/>
      <c r="VFQ834" s="32"/>
      <c r="VFR834" s="32"/>
      <c r="VFS834" s="32"/>
      <c r="VFT834" s="32"/>
      <c r="VFU834" s="32"/>
      <c r="VFV834" s="32"/>
      <c r="VFW834" s="32"/>
      <c r="VFX834" s="32"/>
      <c r="VFY834" s="32"/>
      <c r="VFZ834" s="32"/>
      <c r="VGA834" s="32"/>
      <c r="VGB834" s="32"/>
      <c r="VGC834" s="32"/>
      <c r="VGD834" s="32"/>
      <c r="VGE834" s="32"/>
      <c r="VGF834" s="32"/>
      <c r="VGG834" s="32"/>
      <c r="VGH834" s="32"/>
      <c r="VGI834" s="32"/>
      <c r="VGJ834" s="32"/>
      <c r="VGK834" s="32"/>
      <c r="VGL834" s="32"/>
      <c r="VGM834" s="32"/>
      <c r="VGN834" s="32"/>
      <c r="VGO834" s="32"/>
      <c r="VGP834" s="32"/>
      <c r="VGQ834" s="32"/>
      <c r="VGR834" s="32"/>
      <c r="VGS834" s="32"/>
      <c r="VGT834" s="32"/>
      <c r="VGU834" s="32"/>
      <c r="VGV834" s="32"/>
      <c r="VGW834" s="32"/>
      <c r="VGX834" s="32"/>
      <c r="VGY834" s="32"/>
      <c r="VGZ834" s="32"/>
      <c r="VHA834" s="32"/>
      <c r="VHB834" s="32"/>
      <c r="VHC834" s="32"/>
      <c r="VHD834" s="32"/>
      <c r="VHE834" s="32"/>
      <c r="VHF834" s="32"/>
      <c r="VHG834" s="32"/>
      <c r="VHH834" s="32"/>
      <c r="VHI834" s="32"/>
      <c r="VHJ834" s="32"/>
      <c r="VHK834" s="32"/>
      <c r="VHL834" s="32"/>
      <c r="VHM834" s="32"/>
      <c r="VHN834" s="32"/>
      <c r="VHO834" s="32"/>
      <c r="VHP834" s="32"/>
      <c r="VHQ834" s="32"/>
      <c r="VHR834" s="32"/>
      <c r="VHS834" s="32"/>
      <c r="VHT834" s="32"/>
      <c r="VHU834" s="32"/>
      <c r="VHV834" s="32"/>
      <c r="VHW834" s="32"/>
      <c r="VHX834" s="32"/>
      <c r="VHY834" s="32"/>
      <c r="VHZ834" s="32"/>
      <c r="VIA834" s="32"/>
      <c r="VIB834" s="32"/>
      <c r="VIC834" s="32"/>
      <c r="VID834" s="32"/>
      <c r="VIE834" s="32"/>
      <c r="VIF834" s="32"/>
      <c r="VIG834" s="32"/>
      <c r="VIH834" s="32"/>
      <c r="VII834" s="32"/>
      <c r="VIJ834" s="32"/>
      <c r="VIK834" s="32"/>
      <c r="VIL834" s="32"/>
      <c r="VIM834" s="32"/>
      <c r="VIN834" s="32"/>
      <c r="VIO834" s="32"/>
      <c r="VIP834" s="32"/>
      <c r="VIQ834" s="32"/>
      <c r="VIR834" s="32"/>
      <c r="VIS834" s="32"/>
      <c r="VIT834" s="32"/>
      <c r="VIU834" s="32"/>
      <c r="VIV834" s="32"/>
      <c r="VIW834" s="32"/>
      <c r="VIX834" s="32"/>
      <c r="VIY834" s="32"/>
      <c r="VIZ834" s="32"/>
      <c r="VJA834" s="32"/>
      <c r="VJB834" s="32"/>
      <c r="VJC834" s="32"/>
      <c r="VJD834" s="32"/>
      <c r="VJE834" s="32"/>
      <c r="VJF834" s="32"/>
      <c r="VJG834" s="32"/>
      <c r="VJH834" s="32"/>
      <c r="VJI834" s="32"/>
      <c r="VJJ834" s="32"/>
      <c r="VJK834" s="32"/>
      <c r="VJL834" s="32"/>
      <c r="VJM834" s="32"/>
      <c r="VJN834" s="32"/>
      <c r="VJO834" s="32"/>
      <c r="VJP834" s="32"/>
      <c r="VJQ834" s="32"/>
      <c r="VJR834" s="32"/>
      <c r="VJS834" s="32"/>
      <c r="VJT834" s="32"/>
      <c r="VJU834" s="32"/>
      <c r="VJV834" s="32"/>
      <c r="VJW834" s="32"/>
      <c r="VJX834" s="32"/>
      <c r="VJY834" s="32"/>
      <c r="VJZ834" s="32"/>
      <c r="VKA834" s="32"/>
      <c r="VKB834" s="32"/>
      <c r="VKC834" s="32"/>
      <c r="VKD834" s="32"/>
      <c r="VKE834" s="32"/>
      <c r="VKF834" s="32"/>
      <c r="VKG834" s="32"/>
      <c r="VKH834" s="32"/>
      <c r="VKI834" s="32"/>
      <c r="VKJ834" s="32"/>
      <c r="VKK834" s="32"/>
      <c r="VKL834" s="32"/>
      <c r="VKM834" s="32"/>
      <c r="VKN834" s="32"/>
      <c r="VKO834" s="32"/>
      <c r="VKP834" s="32"/>
      <c r="VKQ834" s="32"/>
      <c r="VKR834" s="32"/>
      <c r="VKS834" s="32"/>
      <c r="VKT834" s="32"/>
      <c r="VKU834" s="32"/>
      <c r="VKV834" s="32"/>
      <c r="VKW834" s="32"/>
      <c r="VKX834" s="32"/>
      <c r="VKY834" s="32"/>
      <c r="VKZ834" s="32"/>
      <c r="VLA834" s="32"/>
      <c r="VLB834" s="32"/>
      <c r="VLC834" s="32"/>
      <c r="VLD834" s="32"/>
      <c r="VLE834" s="32"/>
      <c r="VLF834" s="32"/>
      <c r="VLG834" s="32"/>
      <c r="VLH834" s="32"/>
      <c r="VLI834" s="32"/>
      <c r="VLJ834" s="32"/>
      <c r="VLK834" s="32"/>
      <c r="VLL834" s="32"/>
      <c r="VLM834" s="32"/>
      <c r="VLN834" s="32"/>
      <c r="VLO834" s="32"/>
      <c r="VLP834" s="32"/>
      <c r="VLQ834" s="32"/>
      <c r="VLR834" s="32"/>
      <c r="VLS834" s="32"/>
      <c r="VLT834" s="32"/>
      <c r="VLU834" s="32"/>
      <c r="VLV834" s="32"/>
      <c r="VLW834" s="32"/>
      <c r="VLX834" s="32"/>
      <c r="VLY834" s="32"/>
      <c r="VLZ834" s="32"/>
      <c r="VMA834" s="32"/>
      <c r="VMB834" s="32"/>
      <c r="VMC834" s="32"/>
      <c r="VMD834" s="32"/>
      <c r="VME834" s="32"/>
      <c r="VMF834" s="32"/>
      <c r="VMG834" s="32"/>
      <c r="VMH834" s="32"/>
      <c r="VMI834" s="32"/>
      <c r="VMJ834" s="32"/>
      <c r="VMK834" s="32"/>
      <c r="VML834" s="32"/>
      <c r="VMM834" s="32"/>
      <c r="VMN834" s="32"/>
      <c r="VMO834" s="32"/>
      <c r="VMP834" s="32"/>
      <c r="VMQ834" s="32"/>
      <c r="VMR834" s="32"/>
      <c r="VMS834" s="32"/>
      <c r="VMT834" s="32"/>
      <c r="VMU834" s="32"/>
      <c r="VMV834" s="32"/>
      <c r="VMW834" s="32"/>
      <c r="VMX834" s="32"/>
      <c r="VMY834" s="32"/>
      <c r="VMZ834" s="32"/>
      <c r="VNA834" s="32"/>
      <c r="VNB834" s="32"/>
      <c r="VNC834" s="32"/>
      <c r="VND834" s="32"/>
      <c r="VNE834" s="32"/>
      <c r="VNF834" s="32"/>
      <c r="VNG834" s="32"/>
      <c r="VNH834" s="32"/>
      <c r="VNI834" s="32"/>
      <c r="VNJ834" s="32"/>
      <c r="VNK834" s="32"/>
      <c r="VNL834" s="32"/>
      <c r="VNM834" s="32"/>
      <c r="VNN834" s="32"/>
      <c r="VNO834" s="32"/>
      <c r="VNP834" s="32"/>
      <c r="VNQ834" s="32"/>
      <c r="VNR834" s="32"/>
      <c r="VNS834" s="32"/>
      <c r="VNT834" s="32"/>
      <c r="VNU834" s="32"/>
      <c r="VNV834" s="32"/>
      <c r="VNW834" s="32"/>
      <c r="VNX834" s="32"/>
      <c r="VNY834" s="32"/>
      <c r="VNZ834" s="32"/>
      <c r="VOA834" s="32"/>
      <c r="VOB834" s="32"/>
      <c r="VOC834" s="32"/>
      <c r="VOD834" s="32"/>
      <c r="VOE834" s="32"/>
      <c r="VOF834" s="32"/>
      <c r="VOG834" s="32"/>
      <c r="VOH834" s="32"/>
      <c r="VOI834" s="32"/>
      <c r="VOJ834" s="32"/>
      <c r="VOK834" s="32"/>
      <c r="VOL834" s="32"/>
      <c r="VOM834" s="32"/>
      <c r="VON834" s="32"/>
      <c r="VOO834" s="32"/>
      <c r="VOP834" s="32"/>
      <c r="VOQ834" s="32"/>
      <c r="VOR834" s="32"/>
      <c r="VOS834" s="32"/>
      <c r="VOT834" s="32"/>
      <c r="VOU834" s="32"/>
      <c r="VOV834" s="32"/>
      <c r="VOW834" s="32"/>
      <c r="VOX834" s="32"/>
      <c r="VOY834" s="32"/>
      <c r="VOZ834" s="32"/>
      <c r="VPA834" s="32"/>
      <c r="VPB834" s="32"/>
      <c r="VPC834" s="32"/>
      <c r="VPD834" s="32"/>
      <c r="VPE834" s="32"/>
      <c r="VPF834" s="32"/>
      <c r="VPG834" s="32"/>
      <c r="VPH834" s="32"/>
      <c r="VPI834" s="32"/>
      <c r="VPJ834" s="32"/>
      <c r="VPK834" s="32"/>
      <c r="VPL834" s="32"/>
      <c r="VPM834" s="32"/>
      <c r="VPN834" s="32"/>
      <c r="VPO834" s="32"/>
      <c r="VPP834" s="32"/>
      <c r="VPQ834" s="32"/>
      <c r="VPR834" s="32"/>
      <c r="VPS834" s="32"/>
      <c r="VPT834" s="32"/>
      <c r="VPU834" s="32"/>
      <c r="VPV834" s="32"/>
      <c r="VPW834" s="32"/>
      <c r="VPX834" s="32"/>
      <c r="VPY834" s="32"/>
      <c r="VPZ834" s="32"/>
      <c r="VQA834" s="32"/>
      <c r="VQB834" s="32"/>
      <c r="VQC834" s="32"/>
      <c r="VQD834" s="32"/>
      <c r="VQE834" s="32"/>
      <c r="VQF834" s="32"/>
      <c r="VQG834" s="32"/>
      <c r="VQH834" s="32"/>
      <c r="VQI834" s="32"/>
      <c r="VQJ834" s="32"/>
      <c r="VQK834" s="32"/>
      <c r="VQL834" s="32"/>
      <c r="VQM834" s="32"/>
      <c r="VQN834" s="32"/>
      <c r="VQO834" s="32"/>
      <c r="VQP834" s="32"/>
      <c r="VQQ834" s="32"/>
      <c r="VQR834" s="32"/>
      <c r="VQS834" s="32"/>
      <c r="VQT834" s="32"/>
      <c r="VQU834" s="32"/>
      <c r="VQV834" s="32"/>
      <c r="VQW834" s="32"/>
      <c r="VQX834" s="32"/>
      <c r="VQY834" s="32"/>
      <c r="VQZ834" s="32"/>
      <c r="VRA834" s="32"/>
      <c r="VRB834" s="32"/>
      <c r="VRC834" s="32"/>
      <c r="VRD834" s="32"/>
      <c r="VRE834" s="32"/>
      <c r="VRF834" s="32"/>
      <c r="VRG834" s="32"/>
      <c r="VRH834" s="32"/>
      <c r="VRI834" s="32"/>
      <c r="VRJ834" s="32"/>
      <c r="VRK834" s="32"/>
      <c r="VRL834" s="32"/>
      <c r="VRM834" s="32"/>
      <c r="VRN834" s="32"/>
      <c r="VRO834" s="32"/>
      <c r="VRP834" s="32"/>
      <c r="VRQ834" s="32"/>
      <c r="VRR834" s="32"/>
      <c r="VRS834" s="32"/>
      <c r="VRT834" s="32"/>
      <c r="VRU834" s="32"/>
      <c r="VRV834" s="32"/>
      <c r="VRW834" s="32"/>
      <c r="VRX834" s="32"/>
      <c r="VRY834" s="32"/>
      <c r="VRZ834" s="32"/>
      <c r="VSA834" s="32"/>
      <c r="VSB834" s="32"/>
      <c r="VSC834" s="32"/>
      <c r="VSD834" s="32"/>
      <c r="VSE834" s="32"/>
      <c r="VSF834" s="32"/>
      <c r="VSG834" s="32"/>
      <c r="VSH834" s="32"/>
      <c r="VSI834" s="32"/>
      <c r="VSJ834" s="32"/>
      <c r="VSK834" s="32"/>
      <c r="VSL834" s="32"/>
      <c r="VSM834" s="32"/>
      <c r="VSN834" s="32"/>
      <c r="VSO834" s="32"/>
      <c r="VSP834" s="32"/>
      <c r="VSQ834" s="32"/>
      <c r="VSR834" s="32"/>
      <c r="VSS834" s="32"/>
      <c r="VST834" s="32"/>
      <c r="VSU834" s="32"/>
      <c r="VSV834" s="32"/>
      <c r="VSW834" s="32"/>
      <c r="VSX834" s="32"/>
      <c r="VSY834" s="32"/>
      <c r="VSZ834" s="32"/>
      <c r="VTA834" s="32"/>
      <c r="VTB834" s="32"/>
      <c r="VTC834" s="32"/>
      <c r="VTD834" s="32"/>
      <c r="VTE834" s="32"/>
      <c r="VTF834" s="32"/>
      <c r="VTG834" s="32"/>
      <c r="VTH834" s="32"/>
      <c r="VTI834" s="32"/>
      <c r="VTJ834" s="32"/>
      <c r="VTK834" s="32"/>
      <c r="VTL834" s="32"/>
      <c r="VTM834" s="32"/>
      <c r="VTN834" s="32"/>
      <c r="VTO834" s="32"/>
      <c r="VTP834" s="32"/>
      <c r="VTQ834" s="32"/>
      <c r="VTR834" s="32"/>
      <c r="VTS834" s="32"/>
      <c r="VTT834" s="32"/>
      <c r="VTU834" s="32"/>
      <c r="VTV834" s="32"/>
      <c r="VTW834" s="32"/>
      <c r="VTX834" s="32"/>
      <c r="VTY834" s="32"/>
      <c r="VTZ834" s="32"/>
      <c r="VUA834" s="32"/>
      <c r="VUB834" s="32"/>
      <c r="VUC834" s="32"/>
      <c r="VUD834" s="32"/>
      <c r="VUE834" s="32"/>
      <c r="VUF834" s="32"/>
      <c r="VUG834" s="32"/>
      <c r="VUH834" s="32"/>
      <c r="VUI834" s="32"/>
      <c r="VUJ834" s="32"/>
      <c r="VUK834" s="32"/>
      <c r="VUL834" s="32"/>
      <c r="VUM834" s="32"/>
      <c r="VUN834" s="32"/>
      <c r="VUO834" s="32"/>
      <c r="VUP834" s="32"/>
      <c r="VUQ834" s="32"/>
      <c r="VUR834" s="32"/>
      <c r="VUS834" s="32"/>
      <c r="VUT834" s="32"/>
      <c r="VUU834" s="32"/>
      <c r="VUV834" s="32"/>
      <c r="VUW834" s="32"/>
      <c r="VUX834" s="32"/>
      <c r="VUY834" s="32"/>
      <c r="VUZ834" s="32"/>
      <c r="VVA834" s="32"/>
      <c r="VVB834" s="32"/>
      <c r="VVC834" s="32"/>
      <c r="VVD834" s="32"/>
      <c r="VVE834" s="32"/>
      <c r="VVF834" s="32"/>
      <c r="VVG834" s="32"/>
      <c r="VVH834" s="32"/>
      <c r="VVI834" s="32"/>
      <c r="VVJ834" s="32"/>
      <c r="VVK834" s="32"/>
      <c r="VVL834" s="32"/>
      <c r="VVM834" s="32"/>
      <c r="VVN834" s="32"/>
      <c r="VVO834" s="32"/>
      <c r="VVP834" s="32"/>
      <c r="VVQ834" s="32"/>
      <c r="VVR834" s="32"/>
      <c r="VVS834" s="32"/>
      <c r="VVT834" s="32"/>
      <c r="VVU834" s="32"/>
      <c r="VVV834" s="32"/>
      <c r="VVW834" s="32"/>
      <c r="VVX834" s="32"/>
      <c r="VVY834" s="32"/>
      <c r="VVZ834" s="32"/>
      <c r="VWA834" s="32"/>
      <c r="VWB834" s="32"/>
      <c r="VWC834" s="32"/>
      <c r="VWD834" s="32"/>
      <c r="VWE834" s="32"/>
      <c r="VWF834" s="32"/>
      <c r="VWG834" s="32"/>
      <c r="VWH834" s="32"/>
      <c r="VWI834" s="32"/>
      <c r="VWJ834" s="32"/>
      <c r="VWK834" s="32"/>
      <c r="VWL834" s="32"/>
      <c r="VWM834" s="32"/>
      <c r="VWN834" s="32"/>
      <c r="VWO834" s="32"/>
      <c r="VWP834" s="32"/>
      <c r="VWQ834" s="32"/>
      <c r="VWR834" s="32"/>
      <c r="VWS834" s="32"/>
      <c r="VWT834" s="32"/>
      <c r="VWU834" s="32"/>
      <c r="VWV834" s="32"/>
      <c r="VWW834" s="32"/>
      <c r="VWX834" s="32"/>
      <c r="VWY834" s="32"/>
      <c r="VWZ834" s="32"/>
      <c r="VXA834" s="32"/>
      <c r="VXB834" s="32"/>
      <c r="VXC834" s="32"/>
      <c r="VXD834" s="32"/>
      <c r="VXE834" s="32"/>
      <c r="VXF834" s="32"/>
      <c r="VXG834" s="32"/>
      <c r="VXH834" s="32"/>
      <c r="VXI834" s="32"/>
      <c r="VXJ834" s="32"/>
      <c r="VXK834" s="32"/>
      <c r="VXL834" s="32"/>
      <c r="VXM834" s="32"/>
      <c r="VXN834" s="32"/>
      <c r="VXO834" s="32"/>
      <c r="VXP834" s="32"/>
      <c r="VXQ834" s="32"/>
      <c r="VXR834" s="32"/>
      <c r="VXS834" s="32"/>
      <c r="VXT834" s="32"/>
      <c r="VXU834" s="32"/>
      <c r="VXV834" s="32"/>
      <c r="VXW834" s="32"/>
      <c r="VXX834" s="32"/>
      <c r="VXY834" s="32"/>
      <c r="VXZ834" s="32"/>
      <c r="VYA834" s="32"/>
      <c r="VYB834" s="32"/>
      <c r="VYC834" s="32"/>
      <c r="VYD834" s="32"/>
      <c r="VYE834" s="32"/>
      <c r="VYF834" s="32"/>
      <c r="VYG834" s="32"/>
      <c r="VYH834" s="32"/>
      <c r="VYI834" s="32"/>
      <c r="VYJ834" s="32"/>
      <c r="VYK834" s="32"/>
      <c r="VYL834" s="32"/>
      <c r="VYM834" s="32"/>
      <c r="VYN834" s="32"/>
      <c r="VYO834" s="32"/>
      <c r="VYP834" s="32"/>
      <c r="VYQ834" s="32"/>
      <c r="VYR834" s="32"/>
      <c r="VYS834" s="32"/>
      <c r="VYT834" s="32"/>
      <c r="VYU834" s="32"/>
      <c r="VYV834" s="32"/>
      <c r="VYW834" s="32"/>
      <c r="VYX834" s="32"/>
      <c r="VYY834" s="32"/>
      <c r="VYZ834" s="32"/>
      <c r="VZA834" s="32"/>
      <c r="VZB834" s="32"/>
      <c r="VZC834" s="32"/>
      <c r="VZD834" s="32"/>
      <c r="VZE834" s="32"/>
      <c r="VZF834" s="32"/>
      <c r="VZG834" s="32"/>
      <c r="VZH834" s="32"/>
      <c r="VZI834" s="32"/>
      <c r="VZJ834" s="32"/>
      <c r="VZK834" s="32"/>
      <c r="VZL834" s="32"/>
      <c r="VZM834" s="32"/>
      <c r="VZN834" s="32"/>
      <c r="VZO834" s="32"/>
      <c r="VZP834" s="32"/>
      <c r="VZQ834" s="32"/>
      <c r="VZR834" s="32"/>
      <c r="VZS834" s="32"/>
      <c r="VZT834" s="32"/>
      <c r="VZU834" s="32"/>
      <c r="VZV834" s="32"/>
      <c r="VZW834" s="32"/>
      <c r="VZX834" s="32"/>
      <c r="VZY834" s="32"/>
      <c r="VZZ834" s="32"/>
      <c r="WAA834" s="32"/>
      <c r="WAB834" s="32"/>
      <c r="WAC834" s="32"/>
      <c r="WAD834" s="32"/>
      <c r="WAE834" s="32"/>
      <c r="WAF834" s="32"/>
      <c r="WAG834" s="32"/>
      <c r="WAH834" s="32"/>
      <c r="WAI834" s="32"/>
      <c r="WAJ834" s="32"/>
      <c r="WAK834" s="32"/>
      <c r="WAL834" s="32"/>
      <c r="WAM834" s="32"/>
      <c r="WAN834" s="32"/>
      <c r="WAO834" s="32"/>
      <c r="WAP834" s="32"/>
      <c r="WAQ834" s="32"/>
      <c r="WAR834" s="32"/>
      <c r="WAS834" s="32"/>
      <c r="WAT834" s="32"/>
      <c r="WAU834" s="32"/>
      <c r="WAV834" s="32"/>
      <c r="WAW834" s="32"/>
      <c r="WAX834" s="32"/>
      <c r="WAY834" s="32"/>
      <c r="WAZ834" s="32"/>
      <c r="WBA834" s="32"/>
      <c r="WBB834" s="32"/>
      <c r="WBC834" s="32"/>
      <c r="WBD834" s="32"/>
      <c r="WBE834" s="32"/>
      <c r="WBF834" s="32"/>
      <c r="WBG834" s="32"/>
      <c r="WBH834" s="32"/>
      <c r="WBI834" s="32"/>
      <c r="WBJ834" s="32"/>
      <c r="WBK834" s="32"/>
      <c r="WBL834" s="32"/>
      <c r="WBM834" s="32"/>
      <c r="WBN834" s="32"/>
      <c r="WBO834" s="32"/>
      <c r="WBP834" s="32"/>
      <c r="WBQ834" s="32"/>
      <c r="WBR834" s="32"/>
      <c r="WBS834" s="32"/>
      <c r="WBT834" s="32"/>
      <c r="WBU834" s="32"/>
      <c r="WBV834" s="32"/>
      <c r="WBW834" s="32"/>
      <c r="WBX834" s="32"/>
      <c r="WBY834" s="32"/>
      <c r="WBZ834" s="32"/>
      <c r="WCA834" s="32"/>
      <c r="WCB834" s="32"/>
      <c r="WCC834" s="32"/>
      <c r="WCD834" s="32"/>
      <c r="WCE834" s="32"/>
      <c r="WCF834" s="32"/>
      <c r="WCG834" s="32"/>
      <c r="WCH834" s="32"/>
      <c r="WCI834" s="32"/>
      <c r="WCJ834" s="32"/>
      <c r="WCK834" s="32"/>
      <c r="WCL834" s="32"/>
      <c r="WCM834" s="32"/>
      <c r="WCN834" s="32"/>
      <c r="WCO834" s="32"/>
      <c r="WCP834" s="32"/>
      <c r="WCQ834" s="32"/>
      <c r="WCR834" s="32"/>
      <c r="WCS834" s="32"/>
      <c r="WCT834" s="32"/>
      <c r="WCU834" s="32"/>
      <c r="WCV834" s="32"/>
      <c r="WCW834" s="32"/>
      <c r="WCX834" s="32"/>
      <c r="WCY834" s="32"/>
      <c r="WCZ834" s="32"/>
      <c r="WDA834" s="32"/>
      <c r="WDB834" s="32"/>
      <c r="WDC834" s="32"/>
      <c r="WDD834" s="32"/>
      <c r="WDE834" s="32"/>
      <c r="WDF834" s="32"/>
      <c r="WDG834" s="32"/>
      <c r="WDH834" s="32"/>
      <c r="WDI834" s="32"/>
      <c r="WDJ834" s="32"/>
      <c r="WDK834" s="32"/>
      <c r="WDL834" s="32"/>
      <c r="WDM834" s="32"/>
      <c r="WDN834" s="32"/>
      <c r="WDO834" s="32"/>
      <c r="WDP834" s="32"/>
      <c r="WDQ834" s="32"/>
      <c r="WDR834" s="32"/>
      <c r="WDS834" s="32"/>
      <c r="WDT834" s="32"/>
      <c r="WDU834" s="32"/>
      <c r="WDV834" s="32"/>
      <c r="WDW834" s="32"/>
      <c r="WDX834" s="32"/>
      <c r="WDY834" s="32"/>
      <c r="WDZ834" s="32"/>
      <c r="WEA834" s="32"/>
      <c r="WEB834" s="32"/>
      <c r="WEC834" s="32"/>
      <c r="WED834" s="32"/>
      <c r="WEE834" s="32"/>
      <c r="WEF834" s="32"/>
      <c r="WEG834" s="32"/>
      <c r="WEH834" s="32"/>
      <c r="WEI834" s="32"/>
      <c r="WEJ834" s="32"/>
      <c r="WEK834" s="32"/>
      <c r="WEL834" s="32"/>
      <c r="WEM834" s="32"/>
      <c r="WEN834" s="32"/>
      <c r="WEO834" s="32"/>
      <c r="WEP834" s="32"/>
      <c r="WEQ834" s="32"/>
      <c r="WER834" s="32"/>
      <c r="WES834" s="32"/>
      <c r="WET834" s="32"/>
      <c r="WEU834" s="32"/>
      <c r="WEV834" s="32"/>
      <c r="WEW834" s="32"/>
      <c r="WEX834" s="32"/>
      <c r="WEY834" s="32"/>
      <c r="WEZ834" s="32"/>
      <c r="WFA834" s="32"/>
      <c r="WFB834" s="32"/>
      <c r="WFC834" s="32"/>
      <c r="WFD834" s="32"/>
      <c r="WFE834" s="32"/>
      <c r="WFF834" s="32"/>
      <c r="WFG834" s="32"/>
      <c r="WFH834" s="32"/>
      <c r="WFI834" s="32"/>
      <c r="WFJ834" s="32"/>
      <c r="WFK834" s="32"/>
      <c r="WFL834" s="32"/>
      <c r="WFM834" s="32"/>
      <c r="WFN834" s="32"/>
      <c r="WFO834" s="32"/>
      <c r="WFP834" s="32"/>
      <c r="WFQ834" s="32"/>
      <c r="WFR834" s="32"/>
      <c r="WFS834" s="32"/>
      <c r="WFT834" s="32"/>
      <c r="WFU834" s="32"/>
      <c r="WFV834" s="32"/>
      <c r="WFW834" s="32"/>
      <c r="WFX834" s="32"/>
      <c r="WFY834" s="32"/>
      <c r="WFZ834" s="32"/>
      <c r="WGA834" s="32"/>
      <c r="WGB834" s="32"/>
      <c r="WGC834" s="32"/>
      <c r="WGD834" s="32"/>
      <c r="WGE834" s="32"/>
      <c r="WGF834" s="32"/>
      <c r="WGG834" s="32"/>
      <c r="WGH834" s="32"/>
      <c r="WGI834" s="32"/>
      <c r="WGJ834" s="32"/>
      <c r="WGK834" s="32"/>
      <c r="WGL834" s="32"/>
      <c r="WGM834" s="32"/>
      <c r="WGN834" s="32"/>
      <c r="WGO834" s="32"/>
      <c r="WGP834" s="32"/>
      <c r="WGQ834" s="32"/>
      <c r="WGR834" s="32"/>
      <c r="WGS834" s="32"/>
      <c r="WGT834" s="32"/>
      <c r="WGU834" s="32"/>
      <c r="WGV834" s="32"/>
      <c r="WGW834" s="32"/>
      <c r="WGX834" s="32"/>
      <c r="WGY834" s="32"/>
      <c r="WGZ834" s="32"/>
      <c r="WHA834" s="32"/>
      <c r="WHB834" s="32"/>
      <c r="WHC834" s="32"/>
      <c r="WHD834" s="32"/>
      <c r="WHE834" s="32"/>
      <c r="WHF834" s="32"/>
      <c r="WHG834" s="32"/>
      <c r="WHH834" s="32"/>
      <c r="WHI834" s="32"/>
      <c r="WHJ834" s="32"/>
      <c r="WHK834" s="32"/>
      <c r="WHL834" s="32"/>
      <c r="WHM834" s="32"/>
      <c r="WHN834" s="32"/>
      <c r="WHO834" s="32"/>
      <c r="WHP834" s="32"/>
      <c r="WHQ834" s="32"/>
      <c r="WHR834" s="32"/>
      <c r="WHS834" s="32"/>
      <c r="WHT834" s="32"/>
      <c r="WHU834" s="32"/>
      <c r="WHV834" s="32"/>
      <c r="WHW834" s="32"/>
      <c r="WHX834" s="32"/>
      <c r="WHY834" s="32"/>
      <c r="WHZ834" s="32"/>
      <c r="WIA834" s="32"/>
      <c r="WIB834" s="32"/>
      <c r="WIC834" s="32"/>
      <c r="WID834" s="32"/>
      <c r="WIE834" s="32"/>
      <c r="WIF834" s="32"/>
      <c r="WIG834" s="32"/>
      <c r="WIH834" s="32"/>
      <c r="WII834" s="32"/>
      <c r="WIJ834" s="32"/>
      <c r="WIK834" s="32"/>
      <c r="WIL834" s="32"/>
      <c r="WIM834" s="32"/>
      <c r="WIN834" s="32"/>
      <c r="WIO834" s="32"/>
      <c r="WIP834" s="32"/>
      <c r="WIQ834" s="32"/>
      <c r="WIR834" s="32"/>
      <c r="WIS834" s="32"/>
      <c r="WIT834" s="32"/>
      <c r="WIU834" s="32"/>
      <c r="WIV834" s="32"/>
      <c r="WIW834" s="32"/>
      <c r="WIX834" s="32"/>
      <c r="WIY834" s="32"/>
      <c r="WIZ834" s="32"/>
      <c r="WJA834" s="32"/>
      <c r="WJB834" s="32"/>
      <c r="WJC834" s="32"/>
      <c r="WJD834" s="32"/>
      <c r="WJE834" s="32"/>
      <c r="WJF834" s="32"/>
      <c r="WJG834" s="32"/>
      <c r="WJH834" s="32"/>
      <c r="WJI834" s="32"/>
      <c r="WJJ834" s="32"/>
      <c r="WJK834" s="32"/>
      <c r="WJL834" s="32"/>
      <c r="WJM834" s="32"/>
      <c r="WJN834" s="32"/>
      <c r="WJO834" s="32"/>
      <c r="WJP834" s="32"/>
      <c r="WJQ834" s="32"/>
      <c r="WJR834" s="32"/>
      <c r="WJS834" s="32"/>
      <c r="WJT834" s="32"/>
      <c r="WJU834" s="32"/>
      <c r="WJV834" s="32"/>
      <c r="WJW834" s="32"/>
      <c r="WJX834" s="32"/>
      <c r="WJY834" s="32"/>
      <c r="WJZ834" s="32"/>
      <c r="WKA834" s="32"/>
      <c r="WKB834" s="32"/>
      <c r="WKC834" s="32"/>
      <c r="WKD834" s="32"/>
      <c r="WKE834" s="32"/>
      <c r="WKF834" s="32"/>
      <c r="WKG834" s="32"/>
      <c r="WKH834" s="32"/>
      <c r="WKI834" s="32"/>
      <c r="WKJ834" s="32"/>
      <c r="WKK834" s="32"/>
      <c r="WKL834" s="32"/>
      <c r="WKM834" s="32"/>
      <c r="WKN834" s="32"/>
      <c r="WKO834" s="32"/>
      <c r="WKP834" s="32"/>
      <c r="WKQ834" s="32"/>
      <c r="WKR834" s="32"/>
      <c r="WKS834" s="32"/>
      <c r="WKT834" s="32"/>
      <c r="WKU834" s="32"/>
      <c r="WKV834" s="32"/>
      <c r="WKW834" s="32"/>
      <c r="WKX834" s="32"/>
      <c r="WKY834" s="32"/>
      <c r="WKZ834" s="32"/>
      <c r="WLA834" s="32"/>
      <c r="WLB834" s="32"/>
      <c r="WLC834" s="32"/>
      <c r="WLD834" s="32"/>
      <c r="WLE834" s="32"/>
      <c r="WLF834" s="32"/>
      <c r="WLG834" s="32"/>
      <c r="WLH834" s="32"/>
      <c r="WLI834" s="32"/>
      <c r="WLJ834" s="32"/>
      <c r="WLK834" s="32"/>
      <c r="WLL834" s="32"/>
      <c r="WLM834" s="32"/>
      <c r="WLN834" s="32"/>
      <c r="WLO834" s="32"/>
      <c r="WLP834" s="32"/>
      <c r="WLQ834" s="32"/>
      <c r="WLR834" s="32"/>
      <c r="WLS834" s="32"/>
      <c r="WLT834" s="32"/>
      <c r="WLU834" s="32"/>
      <c r="WLV834" s="32"/>
      <c r="WLW834" s="32"/>
      <c r="WLX834" s="32"/>
      <c r="WLY834" s="32"/>
      <c r="WLZ834" s="32"/>
      <c r="WMA834" s="32"/>
      <c r="WMB834" s="32"/>
      <c r="WMC834" s="32"/>
      <c r="WMD834" s="32"/>
      <c r="WME834" s="32"/>
      <c r="WMF834" s="32"/>
      <c r="WMG834" s="32"/>
      <c r="WMH834" s="32"/>
      <c r="WMI834" s="32"/>
      <c r="WMJ834" s="32"/>
      <c r="WMK834" s="32"/>
      <c r="WML834" s="32"/>
      <c r="WMM834" s="32"/>
      <c r="WMN834" s="32"/>
      <c r="WMO834" s="32"/>
      <c r="WMP834" s="32"/>
      <c r="WMQ834" s="32"/>
      <c r="WMR834" s="32"/>
      <c r="WMS834" s="32"/>
      <c r="WMT834" s="32"/>
      <c r="WMU834" s="32"/>
      <c r="WMV834" s="32"/>
      <c r="WMW834" s="32"/>
      <c r="WMX834" s="32"/>
      <c r="WMY834" s="32"/>
      <c r="WMZ834" s="32"/>
      <c r="WNA834" s="32"/>
      <c r="WNB834" s="32"/>
      <c r="WNC834" s="32"/>
      <c r="WND834" s="32"/>
      <c r="WNE834" s="32"/>
      <c r="WNF834" s="32"/>
      <c r="WNG834" s="32"/>
      <c r="WNH834" s="32"/>
      <c r="WNI834" s="32"/>
      <c r="WNJ834" s="32"/>
      <c r="WNK834" s="32"/>
      <c r="WNL834" s="32"/>
      <c r="WNM834" s="32"/>
      <c r="WNN834" s="32"/>
      <c r="WNO834" s="32"/>
      <c r="WNP834" s="32"/>
      <c r="WNQ834" s="32"/>
      <c r="WNR834" s="32"/>
      <c r="WNS834" s="32"/>
      <c r="WNT834" s="32"/>
      <c r="WNU834" s="32"/>
      <c r="WNV834" s="32"/>
      <c r="WNW834" s="32"/>
      <c r="WNX834" s="32"/>
      <c r="WNY834" s="32"/>
      <c r="WNZ834" s="32"/>
      <c r="WOA834" s="32"/>
      <c r="WOB834" s="32"/>
      <c r="WOC834" s="32"/>
      <c r="WOD834" s="32"/>
      <c r="WOE834" s="32"/>
      <c r="WOF834" s="32"/>
      <c r="WOG834" s="32"/>
      <c r="WOH834" s="32"/>
      <c r="WOI834" s="32"/>
      <c r="WOJ834" s="32"/>
      <c r="WOK834" s="32"/>
      <c r="WOL834" s="32"/>
      <c r="WOM834" s="32"/>
      <c r="WON834" s="32"/>
      <c r="WOO834" s="32"/>
      <c r="WOP834" s="32"/>
      <c r="WOQ834" s="32"/>
      <c r="WOR834" s="32"/>
      <c r="WOS834" s="32"/>
      <c r="WOT834" s="32"/>
      <c r="WOU834" s="32"/>
      <c r="WOV834" s="32"/>
      <c r="WOW834" s="32"/>
      <c r="WOX834" s="32"/>
      <c r="WOY834" s="32"/>
      <c r="WOZ834" s="32"/>
      <c r="WPA834" s="32"/>
      <c r="WPB834" s="32"/>
      <c r="WPC834" s="32"/>
      <c r="WPD834" s="32"/>
      <c r="WPE834" s="32"/>
      <c r="WPF834" s="32"/>
      <c r="WPG834" s="32"/>
      <c r="WPH834" s="32"/>
      <c r="WPI834" s="32"/>
      <c r="WPJ834" s="32"/>
      <c r="WPK834" s="32"/>
      <c r="WPL834" s="32"/>
      <c r="WPM834" s="32"/>
      <c r="WPN834" s="32"/>
      <c r="WPO834" s="32"/>
      <c r="WPP834" s="32"/>
      <c r="WPQ834" s="32"/>
      <c r="WPR834" s="32"/>
      <c r="WPS834" s="32"/>
      <c r="WPT834" s="32"/>
      <c r="WPU834" s="32"/>
      <c r="WPV834" s="32"/>
      <c r="WPW834" s="32"/>
      <c r="WPX834" s="32"/>
      <c r="WPY834" s="32"/>
      <c r="WPZ834" s="32"/>
      <c r="WQA834" s="32"/>
      <c r="WQB834" s="32"/>
      <c r="WQC834" s="32"/>
      <c r="WQD834" s="32"/>
      <c r="WQE834" s="32"/>
      <c r="WQF834" s="32"/>
      <c r="WQG834" s="32"/>
      <c r="WQH834" s="32"/>
      <c r="WQI834" s="32"/>
      <c r="WQJ834" s="32"/>
      <c r="WQK834" s="32"/>
      <c r="WQL834" s="32"/>
      <c r="WQM834" s="32"/>
      <c r="WQN834" s="32"/>
      <c r="WQO834" s="32"/>
      <c r="WQP834" s="32"/>
      <c r="WQQ834" s="32"/>
      <c r="WQR834" s="32"/>
      <c r="WQS834" s="32"/>
      <c r="WQT834" s="32"/>
      <c r="WQU834" s="32"/>
      <c r="WQV834" s="32"/>
      <c r="WQW834" s="32"/>
      <c r="WQX834" s="32"/>
      <c r="WQY834" s="32"/>
      <c r="WQZ834" s="32"/>
      <c r="WRA834" s="32"/>
      <c r="WRB834" s="32"/>
      <c r="WRC834" s="32"/>
      <c r="WRD834" s="32"/>
      <c r="WRE834" s="32"/>
      <c r="WRF834" s="32"/>
      <c r="WRG834" s="32"/>
      <c r="WRH834" s="32"/>
      <c r="WRI834" s="32"/>
      <c r="WRJ834" s="32"/>
      <c r="WRK834" s="32"/>
      <c r="WRL834" s="32"/>
      <c r="WRM834" s="32"/>
      <c r="WRN834" s="32"/>
      <c r="WRO834" s="32"/>
      <c r="WRP834" s="32"/>
      <c r="WRQ834" s="32"/>
      <c r="WRR834" s="32"/>
      <c r="WRS834" s="32"/>
      <c r="WRT834" s="32"/>
      <c r="WRU834" s="32"/>
      <c r="WRV834" s="32"/>
      <c r="WRW834" s="32"/>
      <c r="WRX834" s="32"/>
      <c r="WRY834" s="32"/>
      <c r="WRZ834" s="32"/>
      <c r="WSA834" s="32"/>
      <c r="WSB834" s="32"/>
      <c r="WSC834" s="32"/>
      <c r="WSD834" s="32"/>
      <c r="WSE834" s="32"/>
      <c r="WSF834" s="32"/>
      <c r="WSG834" s="32"/>
      <c r="WSH834" s="32"/>
      <c r="WSI834" s="32"/>
      <c r="WSJ834" s="32"/>
      <c r="WSK834" s="32"/>
      <c r="WSL834" s="32"/>
      <c r="WSM834" s="32"/>
      <c r="WSN834" s="32"/>
      <c r="WSO834" s="32"/>
      <c r="WSP834" s="32"/>
      <c r="WSQ834" s="32"/>
      <c r="WSR834" s="32"/>
      <c r="WSS834" s="32"/>
      <c r="WST834" s="32"/>
      <c r="WSU834" s="32"/>
      <c r="WSV834" s="32"/>
      <c r="WSW834" s="32"/>
      <c r="WSX834" s="32"/>
      <c r="WSY834" s="32"/>
      <c r="WSZ834" s="32"/>
      <c r="WTA834" s="32"/>
      <c r="WTB834" s="32"/>
      <c r="WTC834" s="32"/>
      <c r="WTD834" s="32"/>
      <c r="WTE834" s="32"/>
      <c r="WTF834" s="32"/>
      <c r="WTG834" s="32"/>
      <c r="WTH834" s="32"/>
      <c r="WTI834" s="32"/>
      <c r="WTJ834" s="32"/>
      <c r="WTK834" s="32"/>
      <c r="WTL834" s="32"/>
      <c r="WTM834" s="32"/>
      <c r="WTN834" s="32"/>
      <c r="WTO834" s="32"/>
      <c r="WTP834" s="32"/>
      <c r="WTQ834" s="32"/>
      <c r="WTR834" s="32"/>
      <c r="WTS834" s="32"/>
      <c r="WTT834" s="32"/>
      <c r="WTU834" s="32"/>
      <c r="WTV834" s="32"/>
      <c r="WTW834" s="32"/>
      <c r="WTX834" s="32"/>
      <c r="WTY834" s="32"/>
      <c r="WTZ834" s="32"/>
      <c r="WUA834" s="32"/>
      <c r="WUB834" s="32"/>
      <c r="WUC834" s="32"/>
      <c r="WUD834" s="32"/>
      <c r="WUE834" s="32"/>
      <c r="WUF834" s="32"/>
      <c r="WUG834" s="32"/>
      <c r="WUH834" s="32"/>
      <c r="WUI834" s="32"/>
      <c r="WUJ834" s="32"/>
      <c r="WUK834" s="32"/>
      <c r="WUL834" s="32"/>
      <c r="WUM834" s="32"/>
      <c r="WUN834" s="32"/>
      <c r="WUO834" s="32"/>
      <c r="WUP834" s="32"/>
      <c r="WUQ834" s="32"/>
      <c r="WUR834" s="32"/>
      <c r="WUS834" s="32"/>
      <c r="WUT834" s="32"/>
      <c r="WUU834" s="32"/>
      <c r="WUV834" s="32"/>
      <c r="WUW834" s="32"/>
      <c r="WUX834" s="32"/>
      <c r="WUY834" s="32"/>
      <c r="WUZ834" s="32"/>
      <c r="WVA834" s="32"/>
      <c r="WVB834" s="32"/>
      <c r="WVC834" s="32"/>
      <c r="WVD834" s="32"/>
      <c r="WVE834" s="32"/>
      <c r="WVF834" s="32"/>
      <c r="WVG834" s="32"/>
      <c r="WVH834" s="32"/>
      <c r="WVI834" s="32"/>
      <c r="WVJ834" s="32"/>
      <c r="WVK834" s="32"/>
      <c r="WVL834" s="32"/>
      <c r="WVM834" s="32"/>
      <c r="WVN834" s="32"/>
      <c r="WVO834" s="32"/>
      <c r="WVP834" s="32"/>
      <c r="WVQ834" s="32"/>
      <c r="WVR834" s="32"/>
      <c r="WVS834" s="32"/>
      <c r="WVT834" s="32"/>
      <c r="WVU834" s="32"/>
      <c r="WVV834" s="32"/>
      <c r="WVW834" s="32"/>
      <c r="WVX834" s="32"/>
      <c r="WVY834" s="32"/>
      <c r="WVZ834" s="32"/>
      <c r="WWA834" s="32"/>
      <c r="WWB834" s="32"/>
      <c r="WWC834" s="32"/>
      <c r="WWD834" s="32"/>
      <c r="WWE834" s="32"/>
      <c r="WWF834" s="32"/>
      <c r="WWG834" s="32"/>
      <c r="WWH834" s="32"/>
      <c r="WWI834" s="32"/>
      <c r="WWJ834" s="32"/>
      <c r="WWK834" s="32"/>
      <c r="WWL834" s="32"/>
      <c r="WWM834" s="32"/>
      <c r="WWN834" s="32"/>
      <c r="WWO834" s="32"/>
      <c r="WWP834" s="32"/>
      <c r="WWQ834" s="32"/>
      <c r="WWR834" s="32"/>
      <c r="WWS834" s="32"/>
      <c r="WWT834" s="32"/>
      <c r="WWU834" s="32"/>
      <c r="WWV834" s="32"/>
      <c r="WWW834" s="32"/>
      <c r="WWX834" s="32"/>
      <c r="WWY834" s="32"/>
      <c r="WWZ834" s="32"/>
      <c r="WXA834" s="32"/>
      <c r="WXB834" s="32"/>
      <c r="WXC834" s="32"/>
      <c r="WXD834" s="32"/>
      <c r="WXE834" s="32"/>
      <c r="WXF834" s="32"/>
      <c r="WXG834" s="32"/>
      <c r="WXH834" s="32"/>
      <c r="WXI834" s="32"/>
      <c r="WXJ834" s="32"/>
      <c r="WXK834" s="32"/>
      <c r="WXL834" s="32"/>
      <c r="WXM834" s="32"/>
      <c r="WXN834" s="32"/>
      <c r="WXO834" s="32"/>
      <c r="WXP834" s="32"/>
      <c r="WXQ834" s="32"/>
      <c r="WXR834" s="32"/>
      <c r="WXS834" s="32"/>
      <c r="WXT834" s="32"/>
      <c r="WXU834" s="32"/>
      <c r="WXV834" s="32"/>
      <c r="WXW834" s="32"/>
      <c r="WXX834" s="32"/>
      <c r="WXY834" s="32"/>
      <c r="WXZ834" s="32"/>
      <c r="WYA834" s="32"/>
      <c r="WYB834" s="32"/>
      <c r="WYC834" s="32"/>
      <c r="WYD834" s="32"/>
      <c r="WYE834" s="32"/>
      <c r="WYF834" s="32"/>
      <c r="WYG834" s="32"/>
      <c r="WYH834" s="32"/>
      <c r="WYI834" s="32"/>
      <c r="WYJ834" s="32"/>
      <c r="WYK834" s="32"/>
      <c r="WYL834" s="32"/>
      <c r="WYM834" s="32"/>
      <c r="WYN834" s="32"/>
      <c r="WYO834" s="32"/>
      <c r="WYP834" s="32"/>
      <c r="WYQ834" s="32"/>
      <c r="WYR834" s="32"/>
      <c r="WYS834" s="32"/>
      <c r="WYT834" s="32"/>
      <c r="WYU834" s="32"/>
      <c r="WYV834" s="32"/>
      <c r="WYW834" s="32"/>
      <c r="WYX834" s="32"/>
      <c r="WYY834" s="32"/>
      <c r="WYZ834" s="32"/>
      <c r="WZA834" s="32"/>
      <c r="WZB834" s="32"/>
      <c r="WZC834" s="32"/>
      <c r="WZD834" s="32"/>
      <c r="WZE834" s="32"/>
      <c r="WZF834" s="32"/>
      <c r="WZG834" s="32"/>
      <c r="WZH834" s="32"/>
      <c r="WZI834" s="32"/>
      <c r="WZJ834" s="32"/>
      <c r="WZK834" s="32"/>
      <c r="WZL834" s="32"/>
      <c r="WZM834" s="32"/>
      <c r="WZN834" s="32"/>
      <c r="WZO834" s="32"/>
      <c r="WZP834" s="32"/>
      <c r="WZQ834" s="32"/>
      <c r="WZR834" s="32"/>
      <c r="WZS834" s="32"/>
      <c r="WZT834" s="32"/>
      <c r="WZU834" s="32"/>
      <c r="WZV834" s="32"/>
      <c r="WZW834" s="32"/>
      <c r="WZX834" s="32"/>
      <c r="WZY834" s="32"/>
      <c r="WZZ834" s="32"/>
      <c r="XAA834" s="32"/>
      <c r="XAB834" s="32"/>
      <c r="XAC834" s="32"/>
      <c r="XAD834" s="32"/>
      <c r="XAE834" s="32"/>
      <c r="XAF834" s="32"/>
      <c r="XAG834" s="32"/>
      <c r="XAH834" s="32"/>
      <c r="XAI834" s="32"/>
      <c r="XAJ834" s="32"/>
      <c r="XAK834" s="32"/>
      <c r="XAL834" s="32"/>
      <c r="XAM834" s="32"/>
      <c r="XAN834" s="32"/>
      <c r="XAO834" s="32"/>
      <c r="XAP834" s="32"/>
      <c r="XAQ834" s="32"/>
      <c r="XAR834" s="32"/>
      <c r="XAS834" s="32"/>
      <c r="XAT834" s="32"/>
      <c r="XAU834" s="32"/>
      <c r="XAV834" s="32"/>
      <c r="XAW834" s="32"/>
      <c r="XAX834" s="32"/>
      <c r="XAY834" s="32"/>
      <c r="XAZ834" s="32"/>
      <c r="XBA834" s="32"/>
      <c r="XBB834" s="32"/>
      <c r="XBC834" s="32"/>
      <c r="XBD834" s="32"/>
      <c r="XBE834" s="32"/>
      <c r="XBF834" s="32"/>
      <c r="XBG834" s="32"/>
      <c r="XBH834" s="32"/>
      <c r="XBI834" s="32"/>
      <c r="XBJ834" s="32"/>
      <c r="XBK834" s="32"/>
      <c r="XBL834" s="32"/>
      <c r="XBM834" s="32"/>
      <c r="XBN834" s="32"/>
      <c r="XBO834" s="32"/>
      <c r="XBP834" s="32"/>
      <c r="XBQ834" s="32"/>
      <c r="XBR834" s="32"/>
      <c r="XBS834" s="32"/>
      <c r="XBT834" s="32"/>
      <c r="XBU834" s="32"/>
      <c r="XBV834" s="32"/>
      <c r="XBW834" s="32"/>
      <c r="XBX834" s="32"/>
      <c r="XBY834" s="32"/>
      <c r="XBZ834" s="32"/>
      <c r="XCA834" s="32"/>
      <c r="XCB834" s="32"/>
      <c r="XCC834" s="32"/>
      <c r="XCD834" s="32"/>
      <c r="XCE834" s="32"/>
      <c r="XCF834" s="32"/>
      <c r="XCG834" s="32"/>
      <c r="XCH834" s="32"/>
      <c r="XCI834" s="32"/>
      <c r="XCJ834" s="32"/>
      <c r="XCK834" s="32"/>
      <c r="XCL834" s="32"/>
      <c r="XCM834" s="32"/>
      <c r="XCN834" s="32"/>
      <c r="XCO834" s="32"/>
      <c r="XCP834" s="32"/>
      <c r="XCQ834" s="32"/>
      <c r="XCR834" s="32"/>
      <c r="XCS834" s="32"/>
      <c r="XCT834" s="32"/>
      <c r="XCU834" s="32"/>
      <c r="XCV834" s="32"/>
      <c r="XCW834" s="32"/>
      <c r="XCX834" s="32"/>
      <c r="XCY834" s="32"/>
      <c r="XCZ834" s="32"/>
      <c r="XDA834" s="32"/>
      <c r="XDB834" s="32"/>
      <c r="XDC834" s="32"/>
      <c r="XDD834" s="32"/>
      <c r="XDE834" s="32"/>
      <c r="XDF834" s="32"/>
      <c r="XDG834" s="32"/>
      <c r="XDH834" s="32"/>
      <c r="XDI834" s="32"/>
      <c r="XDJ834" s="32"/>
      <c r="XDK834" s="32"/>
      <c r="XDL834" s="32"/>
      <c r="XDM834" s="32"/>
      <c r="XDN834" s="32"/>
      <c r="XDO834" s="32"/>
      <c r="XDP834" s="32"/>
      <c r="XDQ834" s="32"/>
      <c r="XDR834" s="32"/>
      <c r="XDS834" s="32"/>
      <c r="XDT834" s="32"/>
      <c r="XDU834" s="32"/>
      <c r="XDV834" s="32"/>
      <c r="XDW834" s="32"/>
      <c r="XDX834" s="32"/>
      <c r="XDY834" s="32"/>
      <c r="XDZ834" s="32"/>
      <c r="XEA834" s="32"/>
      <c r="XEB834" s="32"/>
      <c r="XEC834" s="32"/>
      <c r="XED834" s="32"/>
      <c r="XEE834" s="32"/>
      <c r="XEF834" s="32"/>
      <c r="XEG834" s="32"/>
      <c r="XEH834" s="32"/>
      <c r="XEI834" s="32"/>
      <c r="XEJ834" s="32"/>
      <c r="XEK834" s="32"/>
      <c r="XEL834" s="32"/>
      <c r="XEM834" s="32"/>
      <c r="XEN834" s="32"/>
      <c r="XEO834" s="32"/>
      <c r="XEP834" s="32"/>
      <c r="XEQ834" s="32"/>
      <c r="XER834" s="32"/>
      <c r="XES834" s="32"/>
      <c r="XET834" s="32"/>
      <c r="XEU834" s="32"/>
      <c r="XEV834" s="32"/>
      <c r="XEW834" s="32"/>
      <c r="XEX834" s="32"/>
    </row>
    <row r="835" spans="1:16378" s="47" customFormat="1" x14ac:dyDescent="0.25">
      <c r="A835" s="48"/>
      <c r="C835" s="49"/>
      <c r="D835" s="50"/>
      <c r="E835" s="51"/>
      <c r="F835" s="51"/>
      <c r="G835" s="51"/>
      <c r="H835" s="52"/>
      <c r="I835" s="53"/>
      <c r="J835" s="54"/>
      <c r="K835" s="55"/>
      <c r="L835" s="35"/>
      <c r="M835" s="51"/>
      <c r="N835" s="51"/>
      <c r="O835" s="51"/>
      <c r="P835" s="51"/>
      <c r="Q835" s="56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6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  <c r="BD835" s="56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32"/>
      <c r="BR835" s="32"/>
      <c r="BS835" s="32"/>
      <c r="BT835" s="32"/>
      <c r="BU835" s="32"/>
      <c r="BV835" s="32"/>
      <c r="BW835" s="32"/>
      <c r="BX835" s="32"/>
      <c r="BY835" s="32"/>
      <c r="BZ835" s="32"/>
      <c r="CA835" s="32"/>
      <c r="CB835" s="32"/>
      <c r="CC835" s="32"/>
      <c r="CD835" s="32"/>
      <c r="CE835" s="32"/>
      <c r="CF835" s="32"/>
      <c r="CG835" s="32"/>
      <c r="CH835" s="32"/>
      <c r="CI835" s="32"/>
      <c r="CJ835" s="32"/>
      <c r="CK835" s="32"/>
      <c r="CL835" s="32"/>
      <c r="CM835" s="32"/>
      <c r="CN835" s="32"/>
      <c r="CO835" s="32"/>
      <c r="CP835" s="32"/>
      <c r="CQ835" s="32"/>
      <c r="CR835" s="32"/>
      <c r="CS835" s="32"/>
      <c r="CT835" s="32"/>
      <c r="CU835" s="32"/>
      <c r="CV835" s="32"/>
      <c r="CW835" s="32"/>
      <c r="CX835" s="32"/>
      <c r="CY835" s="32"/>
      <c r="CZ835" s="32"/>
      <c r="DA835" s="32"/>
      <c r="DB835" s="32"/>
      <c r="DC835" s="32"/>
      <c r="DD835" s="32"/>
      <c r="DE835" s="32"/>
      <c r="DF835" s="32"/>
      <c r="DG835" s="32"/>
      <c r="DH835" s="32"/>
      <c r="DI835" s="32"/>
      <c r="DJ835" s="32"/>
      <c r="DK835" s="32"/>
      <c r="DL835" s="32"/>
      <c r="DM835" s="32"/>
      <c r="DN835" s="32"/>
      <c r="DO835" s="32"/>
      <c r="DP835" s="32"/>
      <c r="DQ835" s="32"/>
      <c r="DR835" s="32"/>
      <c r="DS835" s="32"/>
      <c r="DT835" s="32"/>
      <c r="DU835" s="32"/>
      <c r="DV835" s="32"/>
      <c r="DW835" s="32"/>
      <c r="DX835" s="32"/>
      <c r="DY835" s="32"/>
      <c r="DZ835" s="32"/>
      <c r="EA835" s="32"/>
      <c r="EB835" s="32"/>
      <c r="EC835" s="32"/>
      <c r="ED835" s="32"/>
      <c r="EE835" s="32"/>
      <c r="EF835" s="32"/>
      <c r="EG835" s="32"/>
      <c r="EH835" s="32"/>
      <c r="EI835" s="32"/>
      <c r="EJ835" s="32"/>
      <c r="EK835" s="32"/>
      <c r="EL835" s="32"/>
      <c r="EM835" s="32"/>
      <c r="EN835" s="32"/>
      <c r="EO835" s="32"/>
      <c r="EP835" s="32"/>
      <c r="EQ835" s="32"/>
      <c r="ER835" s="32"/>
      <c r="ES835" s="32"/>
      <c r="ET835" s="32"/>
      <c r="EU835" s="32"/>
      <c r="EV835" s="32"/>
      <c r="EW835" s="32"/>
      <c r="EX835" s="32"/>
      <c r="EY835" s="32"/>
      <c r="EZ835" s="32"/>
      <c r="FA835" s="32"/>
      <c r="FB835" s="32"/>
      <c r="FC835" s="32"/>
      <c r="FD835" s="32"/>
      <c r="FE835" s="32"/>
      <c r="FF835" s="32"/>
      <c r="FG835" s="32"/>
      <c r="FH835" s="32"/>
      <c r="FI835" s="32"/>
      <c r="FJ835" s="32"/>
      <c r="FK835" s="32"/>
      <c r="FL835" s="32"/>
      <c r="FM835" s="32"/>
      <c r="FN835" s="32"/>
      <c r="FO835" s="32"/>
      <c r="FP835" s="32"/>
      <c r="FQ835" s="32"/>
      <c r="FR835" s="32"/>
      <c r="FS835" s="32"/>
      <c r="FT835" s="32"/>
      <c r="FU835" s="32"/>
      <c r="FV835" s="32"/>
      <c r="FW835" s="32"/>
      <c r="FX835" s="32"/>
      <c r="FY835" s="32"/>
      <c r="FZ835" s="32"/>
      <c r="GA835" s="32"/>
      <c r="GB835" s="32"/>
      <c r="GC835" s="32"/>
      <c r="GD835" s="32"/>
      <c r="GE835" s="32"/>
      <c r="GF835" s="32"/>
      <c r="GG835" s="32"/>
      <c r="GH835" s="32"/>
      <c r="GI835" s="32"/>
      <c r="GJ835" s="32"/>
      <c r="GK835" s="32"/>
      <c r="GL835" s="32"/>
      <c r="GM835" s="32"/>
      <c r="GN835" s="32"/>
      <c r="GO835" s="32"/>
      <c r="GP835" s="32"/>
      <c r="GQ835" s="32"/>
      <c r="GR835" s="32"/>
      <c r="GS835" s="32"/>
      <c r="GT835" s="32"/>
      <c r="GU835" s="32"/>
      <c r="GV835" s="32"/>
      <c r="GW835" s="32"/>
      <c r="GX835" s="32"/>
      <c r="GY835" s="32"/>
      <c r="GZ835" s="32"/>
      <c r="HA835" s="32"/>
      <c r="HB835" s="32"/>
      <c r="HC835" s="32"/>
      <c r="HD835" s="32"/>
      <c r="HE835" s="32"/>
      <c r="HF835" s="32"/>
      <c r="HG835" s="32"/>
      <c r="HH835" s="32"/>
      <c r="HI835" s="32"/>
      <c r="HJ835" s="32"/>
      <c r="HK835" s="32"/>
      <c r="HL835" s="32"/>
      <c r="HM835" s="32"/>
      <c r="HN835" s="32"/>
      <c r="HO835" s="32"/>
      <c r="HP835" s="32"/>
      <c r="HQ835" s="32"/>
      <c r="HR835" s="32"/>
      <c r="HS835" s="32"/>
      <c r="HT835" s="32"/>
      <c r="HU835" s="32"/>
      <c r="HV835" s="32"/>
      <c r="HW835" s="32"/>
      <c r="HX835" s="32"/>
      <c r="HY835" s="32"/>
      <c r="HZ835" s="32"/>
      <c r="IA835" s="32"/>
      <c r="IB835" s="32"/>
      <c r="IC835" s="32"/>
      <c r="ID835" s="32"/>
      <c r="IE835" s="32"/>
      <c r="IF835" s="32"/>
      <c r="IG835" s="32"/>
      <c r="IH835" s="32"/>
      <c r="II835" s="32"/>
      <c r="IJ835" s="32"/>
      <c r="IK835" s="32"/>
      <c r="IL835" s="32"/>
      <c r="IM835" s="32"/>
      <c r="IN835" s="32"/>
      <c r="IO835" s="32"/>
      <c r="IP835" s="32"/>
      <c r="IQ835" s="32"/>
      <c r="IR835" s="32"/>
      <c r="IS835" s="32"/>
      <c r="IT835" s="32"/>
      <c r="IU835" s="32"/>
      <c r="IV835" s="32"/>
      <c r="IW835" s="32"/>
      <c r="IX835" s="32"/>
      <c r="IY835" s="32"/>
      <c r="IZ835" s="32"/>
      <c r="JA835" s="32"/>
      <c r="JB835" s="32"/>
      <c r="JC835" s="32"/>
      <c r="JD835" s="32"/>
      <c r="JE835" s="32"/>
      <c r="JF835" s="32"/>
      <c r="JG835" s="32"/>
      <c r="JH835" s="32"/>
      <c r="JI835" s="32"/>
      <c r="JJ835" s="32"/>
      <c r="JK835" s="32"/>
      <c r="JL835" s="32"/>
      <c r="JM835" s="32"/>
      <c r="JN835" s="32"/>
      <c r="JO835" s="32"/>
      <c r="JP835" s="32"/>
      <c r="JQ835" s="32"/>
      <c r="JR835" s="32"/>
      <c r="JS835" s="32"/>
      <c r="JT835" s="32"/>
      <c r="JU835" s="32"/>
      <c r="JV835" s="32"/>
      <c r="JW835" s="32"/>
      <c r="JX835" s="32"/>
      <c r="JY835" s="32"/>
      <c r="JZ835" s="32"/>
      <c r="KA835" s="32"/>
      <c r="KB835" s="32"/>
      <c r="KC835" s="32"/>
      <c r="KD835" s="32"/>
      <c r="KE835" s="32"/>
      <c r="KF835" s="32"/>
      <c r="KG835" s="32"/>
      <c r="KH835" s="32"/>
      <c r="KI835" s="32"/>
      <c r="KJ835" s="32"/>
      <c r="KK835" s="32"/>
      <c r="KL835" s="32"/>
      <c r="KM835" s="32"/>
      <c r="KN835" s="32"/>
      <c r="KO835" s="32"/>
      <c r="KP835" s="32"/>
      <c r="KQ835" s="32"/>
      <c r="KR835" s="32"/>
      <c r="KS835" s="32"/>
      <c r="KT835" s="32"/>
      <c r="KU835" s="32"/>
      <c r="KV835" s="32"/>
      <c r="KW835" s="32"/>
      <c r="KX835" s="32"/>
      <c r="KY835" s="32"/>
      <c r="KZ835" s="32"/>
      <c r="LA835" s="32"/>
      <c r="LB835" s="32"/>
      <c r="LC835" s="32"/>
      <c r="LD835" s="32"/>
      <c r="LE835" s="32"/>
      <c r="LF835" s="32"/>
      <c r="LG835" s="32"/>
      <c r="LH835" s="32"/>
      <c r="LI835" s="32"/>
      <c r="LJ835" s="32"/>
      <c r="LK835" s="32"/>
      <c r="LL835" s="32"/>
      <c r="LM835" s="32"/>
      <c r="LN835" s="32"/>
      <c r="LO835" s="32"/>
      <c r="LP835" s="32"/>
      <c r="LQ835" s="32"/>
      <c r="LR835" s="32"/>
      <c r="LS835" s="32"/>
      <c r="LT835" s="32"/>
      <c r="LU835" s="32"/>
      <c r="LV835" s="32"/>
      <c r="LW835" s="32"/>
      <c r="LX835" s="32"/>
      <c r="LY835" s="32"/>
      <c r="LZ835" s="32"/>
      <c r="MA835" s="32"/>
      <c r="MB835" s="32"/>
      <c r="MC835" s="32"/>
      <c r="MD835" s="32"/>
      <c r="ME835" s="32"/>
      <c r="MF835" s="32"/>
      <c r="MG835" s="32"/>
      <c r="MH835" s="32"/>
      <c r="MI835" s="32"/>
      <c r="MJ835" s="32"/>
      <c r="MK835" s="32"/>
      <c r="ML835" s="32"/>
      <c r="MM835" s="32"/>
      <c r="MN835" s="32"/>
      <c r="MO835" s="32"/>
      <c r="MP835" s="32"/>
      <c r="MQ835" s="32"/>
      <c r="MR835" s="32"/>
      <c r="MS835" s="32"/>
      <c r="MT835" s="32"/>
      <c r="MU835" s="32"/>
      <c r="MV835" s="32"/>
      <c r="MW835" s="32"/>
      <c r="MX835" s="32"/>
      <c r="MY835" s="32"/>
      <c r="MZ835" s="32"/>
      <c r="NA835" s="32"/>
      <c r="NB835" s="32"/>
      <c r="NC835" s="32"/>
      <c r="ND835" s="32"/>
      <c r="NE835" s="32"/>
      <c r="NF835" s="32"/>
      <c r="NG835" s="32"/>
      <c r="NH835" s="32"/>
      <c r="NI835" s="32"/>
      <c r="NJ835" s="32"/>
      <c r="NK835" s="32"/>
      <c r="NL835" s="32"/>
      <c r="NM835" s="32"/>
      <c r="NN835" s="32"/>
      <c r="NO835" s="32"/>
      <c r="NP835" s="32"/>
      <c r="NQ835" s="32"/>
      <c r="NR835" s="32"/>
      <c r="NS835" s="32"/>
      <c r="NT835" s="32"/>
      <c r="NU835" s="32"/>
      <c r="NV835" s="32"/>
      <c r="NW835" s="32"/>
      <c r="NX835" s="32"/>
      <c r="NY835" s="32"/>
      <c r="NZ835" s="32"/>
      <c r="OA835" s="32"/>
      <c r="OB835" s="32"/>
      <c r="OC835" s="32"/>
      <c r="OD835" s="32"/>
      <c r="OE835" s="32"/>
      <c r="OF835" s="32"/>
      <c r="OG835" s="32"/>
      <c r="OH835" s="32"/>
      <c r="OI835" s="32"/>
      <c r="OJ835" s="32"/>
      <c r="OK835" s="32"/>
      <c r="OL835" s="32"/>
      <c r="OM835" s="32"/>
      <c r="ON835" s="32"/>
      <c r="OO835" s="32"/>
      <c r="OP835" s="32"/>
      <c r="OQ835" s="32"/>
      <c r="OR835" s="32"/>
      <c r="OS835" s="32"/>
      <c r="OT835" s="32"/>
      <c r="OU835" s="32"/>
      <c r="OV835" s="32"/>
      <c r="OW835" s="32"/>
      <c r="OX835" s="32"/>
      <c r="OY835" s="32"/>
      <c r="OZ835" s="32"/>
      <c r="PA835" s="32"/>
      <c r="PB835" s="32"/>
      <c r="PC835" s="32"/>
      <c r="PD835" s="32"/>
      <c r="PE835" s="32"/>
      <c r="PF835" s="32"/>
      <c r="PG835" s="32"/>
      <c r="PH835" s="32"/>
      <c r="PI835" s="32"/>
      <c r="PJ835" s="32"/>
      <c r="PK835" s="32"/>
      <c r="PL835" s="32"/>
      <c r="PM835" s="32"/>
      <c r="PN835" s="32"/>
      <c r="PO835" s="32"/>
      <c r="PP835" s="32"/>
      <c r="PQ835" s="32"/>
      <c r="PR835" s="32"/>
      <c r="PS835" s="32"/>
      <c r="PT835" s="32"/>
      <c r="PU835" s="32"/>
      <c r="PV835" s="32"/>
      <c r="PW835" s="32"/>
      <c r="PX835" s="32"/>
      <c r="PY835" s="32"/>
      <c r="PZ835" s="32"/>
      <c r="QA835" s="32"/>
      <c r="QB835" s="32"/>
      <c r="QC835" s="32"/>
      <c r="QD835" s="32"/>
      <c r="QE835" s="32"/>
      <c r="QF835" s="32"/>
      <c r="QG835" s="32"/>
      <c r="QH835" s="32"/>
      <c r="QI835" s="32"/>
      <c r="QJ835" s="32"/>
      <c r="QK835" s="32"/>
      <c r="QL835" s="32"/>
      <c r="QM835" s="32"/>
      <c r="QN835" s="32"/>
      <c r="QO835" s="32"/>
      <c r="QP835" s="32"/>
      <c r="QQ835" s="32"/>
      <c r="QR835" s="32"/>
      <c r="QS835" s="32"/>
      <c r="QT835" s="32"/>
      <c r="QU835" s="32"/>
      <c r="QV835" s="32"/>
      <c r="QW835" s="32"/>
      <c r="QX835" s="32"/>
      <c r="QY835" s="32"/>
      <c r="QZ835" s="32"/>
      <c r="RA835" s="32"/>
      <c r="RB835" s="32"/>
      <c r="RC835" s="32"/>
      <c r="RD835" s="32"/>
      <c r="RE835" s="32"/>
      <c r="RF835" s="32"/>
      <c r="RG835" s="32"/>
      <c r="RH835" s="32"/>
      <c r="RI835" s="32"/>
      <c r="RJ835" s="32"/>
      <c r="RK835" s="32"/>
      <c r="RL835" s="32"/>
      <c r="RM835" s="32"/>
      <c r="RN835" s="32"/>
      <c r="RO835" s="32"/>
      <c r="RP835" s="32"/>
      <c r="RQ835" s="32"/>
      <c r="RR835" s="32"/>
      <c r="RS835" s="32"/>
      <c r="RT835" s="32"/>
      <c r="RU835" s="32"/>
      <c r="RV835" s="32"/>
      <c r="RW835" s="32"/>
      <c r="RX835" s="32"/>
      <c r="RY835" s="32"/>
      <c r="RZ835" s="32"/>
      <c r="SA835" s="32"/>
      <c r="SB835" s="32"/>
      <c r="SC835" s="32"/>
      <c r="SD835" s="32"/>
      <c r="SE835" s="32"/>
      <c r="SF835" s="32"/>
      <c r="SG835" s="32"/>
      <c r="SH835" s="32"/>
      <c r="SI835" s="32"/>
      <c r="SJ835" s="32"/>
      <c r="SK835" s="32"/>
      <c r="SL835" s="32"/>
      <c r="SM835" s="32"/>
      <c r="SN835" s="32"/>
      <c r="SO835" s="32"/>
      <c r="SP835" s="32"/>
      <c r="SQ835" s="32"/>
      <c r="SR835" s="32"/>
      <c r="SS835" s="32"/>
      <c r="ST835" s="32"/>
      <c r="SU835" s="32"/>
      <c r="SV835" s="32"/>
      <c r="SW835" s="32"/>
      <c r="SX835" s="32"/>
      <c r="SY835" s="32"/>
      <c r="SZ835" s="32"/>
      <c r="TA835" s="32"/>
      <c r="TB835" s="32"/>
      <c r="TC835" s="32"/>
      <c r="TD835" s="32"/>
      <c r="TE835" s="32"/>
      <c r="TF835" s="32"/>
      <c r="TG835" s="32"/>
      <c r="TH835" s="32"/>
      <c r="TI835" s="32"/>
      <c r="TJ835" s="32"/>
      <c r="TK835" s="32"/>
      <c r="TL835" s="32"/>
      <c r="TM835" s="32"/>
      <c r="TN835" s="32"/>
      <c r="TO835" s="32"/>
      <c r="TP835" s="32"/>
      <c r="TQ835" s="32"/>
      <c r="TR835" s="32"/>
      <c r="TS835" s="32"/>
      <c r="TT835" s="32"/>
      <c r="TU835" s="32"/>
      <c r="TV835" s="32"/>
      <c r="TW835" s="32"/>
      <c r="TX835" s="32"/>
      <c r="TY835" s="32"/>
      <c r="TZ835" s="32"/>
      <c r="UA835" s="32"/>
      <c r="UB835" s="32"/>
      <c r="UC835" s="32"/>
      <c r="UD835" s="32"/>
      <c r="UE835" s="32"/>
      <c r="UF835" s="32"/>
      <c r="UG835" s="32"/>
      <c r="UH835" s="32"/>
      <c r="UI835" s="32"/>
      <c r="UJ835" s="32"/>
      <c r="UK835" s="32"/>
      <c r="UL835" s="32"/>
      <c r="UM835" s="32"/>
      <c r="UN835" s="32"/>
      <c r="UO835" s="32"/>
      <c r="UP835" s="32"/>
      <c r="UQ835" s="32"/>
      <c r="UR835" s="32"/>
      <c r="US835" s="32"/>
      <c r="UT835" s="32"/>
      <c r="UU835" s="32"/>
      <c r="UV835" s="32"/>
      <c r="UW835" s="32"/>
      <c r="UX835" s="32"/>
      <c r="UY835" s="32"/>
      <c r="UZ835" s="32"/>
      <c r="VA835" s="32"/>
      <c r="VB835" s="32"/>
      <c r="VC835" s="32"/>
      <c r="VD835" s="32"/>
      <c r="VE835" s="32"/>
      <c r="VF835" s="32"/>
      <c r="VG835" s="32"/>
      <c r="VH835" s="32"/>
      <c r="VI835" s="32"/>
      <c r="VJ835" s="32"/>
      <c r="VK835" s="32"/>
      <c r="VL835" s="32"/>
      <c r="VM835" s="32"/>
      <c r="VN835" s="32"/>
      <c r="VO835" s="32"/>
      <c r="VP835" s="32"/>
      <c r="VQ835" s="32"/>
      <c r="VR835" s="32"/>
      <c r="VS835" s="32"/>
      <c r="VT835" s="32"/>
      <c r="VU835" s="32"/>
      <c r="VV835" s="32"/>
      <c r="VW835" s="32"/>
      <c r="VX835" s="32"/>
      <c r="VY835" s="32"/>
      <c r="VZ835" s="32"/>
      <c r="WA835" s="32"/>
      <c r="WB835" s="32"/>
      <c r="WC835" s="32"/>
      <c r="WD835" s="32"/>
      <c r="WE835" s="32"/>
      <c r="WF835" s="32"/>
      <c r="WG835" s="32"/>
      <c r="WH835" s="32"/>
      <c r="WI835" s="32"/>
      <c r="WJ835" s="32"/>
      <c r="WK835" s="32"/>
      <c r="WL835" s="32"/>
      <c r="WM835" s="32"/>
      <c r="WN835" s="32"/>
      <c r="WO835" s="32"/>
      <c r="WP835" s="32"/>
      <c r="WQ835" s="32"/>
      <c r="WR835" s="32"/>
      <c r="WS835" s="32"/>
      <c r="WT835" s="32"/>
      <c r="WU835" s="32"/>
      <c r="WV835" s="32"/>
      <c r="WW835" s="32"/>
      <c r="WX835" s="32"/>
      <c r="WY835" s="32"/>
      <c r="WZ835" s="32"/>
      <c r="XA835" s="32"/>
      <c r="XB835" s="32"/>
      <c r="XC835" s="32"/>
      <c r="XD835" s="32"/>
      <c r="XE835" s="32"/>
      <c r="XF835" s="32"/>
      <c r="XG835" s="32"/>
      <c r="XH835" s="32"/>
      <c r="XI835" s="32"/>
      <c r="XJ835" s="32"/>
      <c r="XK835" s="32"/>
      <c r="XL835" s="32"/>
      <c r="XM835" s="32"/>
      <c r="XN835" s="32"/>
      <c r="XO835" s="32"/>
      <c r="XP835" s="32"/>
      <c r="XQ835" s="32"/>
      <c r="XR835" s="32"/>
      <c r="XS835" s="32"/>
      <c r="XT835" s="32"/>
      <c r="XU835" s="32"/>
      <c r="XV835" s="32"/>
      <c r="XW835" s="32"/>
      <c r="XX835" s="32"/>
      <c r="XY835" s="32"/>
      <c r="XZ835" s="32"/>
      <c r="YA835" s="32"/>
      <c r="YB835" s="32"/>
      <c r="YC835" s="32"/>
      <c r="YD835" s="32"/>
      <c r="YE835" s="32"/>
      <c r="YF835" s="32"/>
      <c r="YG835" s="32"/>
      <c r="YH835" s="32"/>
      <c r="YI835" s="32"/>
      <c r="YJ835" s="32"/>
      <c r="YK835" s="32"/>
      <c r="YL835" s="32"/>
      <c r="YM835" s="32"/>
      <c r="YN835" s="32"/>
      <c r="YO835" s="32"/>
      <c r="YP835" s="32"/>
      <c r="YQ835" s="32"/>
      <c r="YR835" s="32"/>
      <c r="YS835" s="32"/>
      <c r="YT835" s="32"/>
      <c r="YU835" s="32"/>
      <c r="YV835" s="32"/>
      <c r="YW835" s="32"/>
      <c r="YX835" s="32"/>
      <c r="YY835" s="32"/>
      <c r="YZ835" s="32"/>
      <c r="ZA835" s="32"/>
      <c r="ZB835" s="32"/>
      <c r="ZC835" s="32"/>
      <c r="ZD835" s="32"/>
      <c r="ZE835" s="32"/>
      <c r="ZF835" s="32"/>
      <c r="ZG835" s="32"/>
      <c r="ZH835" s="32"/>
      <c r="ZI835" s="32"/>
      <c r="ZJ835" s="32"/>
      <c r="ZK835" s="32"/>
      <c r="ZL835" s="32"/>
      <c r="ZM835" s="32"/>
      <c r="ZN835" s="32"/>
      <c r="ZO835" s="32"/>
      <c r="ZP835" s="32"/>
      <c r="ZQ835" s="32"/>
      <c r="ZR835" s="32"/>
      <c r="ZS835" s="32"/>
      <c r="ZT835" s="32"/>
      <c r="ZU835" s="32"/>
      <c r="ZV835" s="32"/>
      <c r="ZW835" s="32"/>
      <c r="ZX835" s="32"/>
      <c r="ZY835" s="32"/>
      <c r="ZZ835" s="32"/>
      <c r="AAA835" s="32"/>
      <c r="AAB835" s="32"/>
      <c r="AAC835" s="32"/>
      <c r="AAD835" s="32"/>
      <c r="AAE835" s="32"/>
      <c r="AAF835" s="32"/>
      <c r="AAG835" s="32"/>
      <c r="AAH835" s="32"/>
      <c r="AAI835" s="32"/>
      <c r="AAJ835" s="32"/>
      <c r="AAK835" s="32"/>
      <c r="AAL835" s="32"/>
      <c r="AAM835" s="32"/>
      <c r="AAN835" s="32"/>
      <c r="AAO835" s="32"/>
      <c r="AAP835" s="32"/>
      <c r="AAQ835" s="32"/>
      <c r="AAR835" s="32"/>
      <c r="AAS835" s="32"/>
      <c r="AAT835" s="32"/>
      <c r="AAU835" s="32"/>
      <c r="AAV835" s="32"/>
      <c r="AAW835" s="32"/>
      <c r="AAX835" s="32"/>
      <c r="AAY835" s="32"/>
      <c r="AAZ835" s="32"/>
      <c r="ABA835" s="32"/>
      <c r="ABB835" s="32"/>
      <c r="ABC835" s="32"/>
      <c r="ABD835" s="32"/>
      <c r="ABE835" s="32"/>
      <c r="ABF835" s="32"/>
      <c r="ABG835" s="32"/>
      <c r="ABH835" s="32"/>
      <c r="ABI835" s="32"/>
      <c r="ABJ835" s="32"/>
      <c r="ABK835" s="32"/>
      <c r="ABL835" s="32"/>
      <c r="ABM835" s="32"/>
      <c r="ABN835" s="32"/>
      <c r="ABO835" s="32"/>
      <c r="ABP835" s="32"/>
      <c r="ABQ835" s="32"/>
      <c r="ABR835" s="32"/>
      <c r="ABS835" s="32"/>
      <c r="ABT835" s="32"/>
      <c r="ABU835" s="32"/>
      <c r="ABV835" s="32"/>
      <c r="ABW835" s="32"/>
      <c r="ABX835" s="32"/>
      <c r="ABY835" s="32"/>
      <c r="ABZ835" s="32"/>
      <c r="ACA835" s="32"/>
      <c r="ACB835" s="32"/>
      <c r="ACC835" s="32"/>
      <c r="ACD835" s="32"/>
      <c r="ACE835" s="32"/>
      <c r="ACF835" s="32"/>
      <c r="ACG835" s="32"/>
      <c r="ACH835" s="32"/>
      <c r="ACI835" s="32"/>
      <c r="ACJ835" s="32"/>
      <c r="ACK835" s="32"/>
      <c r="ACL835" s="32"/>
      <c r="ACM835" s="32"/>
      <c r="ACN835" s="32"/>
      <c r="ACO835" s="32"/>
      <c r="ACP835" s="32"/>
      <c r="ACQ835" s="32"/>
      <c r="ACR835" s="32"/>
      <c r="ACS835" s="32"/>
      <c r="ACT835" s="32"/>
      <c r="ACU835" s="32"/>
      <c r="ACV835" s="32"/>
      <c r="ACW835" s="32"/>
      <c r="ACX835" s="32"/>
      <c r="ACY835" s="32"/>
      <c r="ACZ835" s="32"/>
      <c r="ADA835" s="32"/>
      <c r="ADB835" s="32"/>
      <c r="ADC835" s="32"/>
      <c r="ADD835" s="32"/>
      <c r="ADE835" s="32"/>
      <c r="ADF835" s="32"/>
      <c r="ADG835" s="32"/>
      <c r="ADH835" s="32"/>
      <c r="ADI835" s="32"/>
      <c r="ADJ835" s="32"/>
      <c r="ADK835" s="32"/>
      <c r="ADL835" s="32"/>
      <c r="ADM835" s="32"/>
      <c r="ADN835" s="32"/>
      <c r="ADO835" s="32"/>
      <c r="ADP835" s="32"/>
      <c r="ADQ835" s="32"/>
      <c r="ADR835" s="32"/>
      <c r="ADS835" s="32"/>
      <c r="ADT835" s="32"/>
      <c r="ADU835" s="32"/>
      <c r="ADV835" s="32"/>
      <c r="ADW835" s="32"/>
      <c r="ADX835" s="32"/>
      <c r="ADY835" s="32"/>
      <c r="ADZ835" s="32"/>
      <c r="AEA835" s="32"/>
      <c r="AEB835" s="32"/>
      <c r="AEC835" s="32"/>
      <c r="AED835" s="32"/>
      <c r="AEE835" s="32"/>
      <c r="AEF835" s="32"/>
      <c r="AEG835" s="32"/>
      <c r="AEH835" s="32"/>
      <c r="AEI835" s="32"/>
      <c r="AEJ835" s="32"/>
      <c r="AEK835" s="32"/>
      <c r="AEL835" s="32"/>
      <c r="AEM835" s="32"/>
      <c r="AEN835" s="32"/>
      <c r="AEO835" s="32"/>
      <c r="AEP835" s="32"/>
      <c r="AEQ835" s="32"/>
      <c r="AER835" s="32"/>
      <c r="AES835" s="32"/>
      <c r="AET835" s="32"/>
      <c r="AEU835" s="32"/>
      <c r="AEV835" s="32"/>
      <c r="AEW835" s="32"/>
      <c r="AEX835" s="32"/>
      <c r="AEY835" s="32"/>
      <c r="AEZ835" s="32"/>
      <c r="AFA835" s="32"/>
      <c r="AFB835" s="32"/>
      <c r="AFC835" s="32"/>
      <c r="AFD835" s="32"/>
      <c r="AFE835" s="32"/>
      <c r="AFF835" s="32"/>
      <c r="AFG835" s="32"/>
      <c r="AFH835" s="32"/>
      <c r="AFI835" s="32"/>
      <c r="AFJ835" s="32"/>
      <c r="AFK835" s="32"/>
      <c r="AFL835" s="32"/>
      <c r="AFM835" s="32"/>
      <c r="AFN835" s="32"/>
      <c r="AFO835" s="32"/>
      <c r="AFP835" s="32"/>
      <c r="AFQ835" s="32"/>
      <c r="AFR835" s="32"/>
      <c r="AFS835" s="32"/>
      <c r="AFT835" s="32"/>
      <c r="AFU835" s="32"/>
      <c r="AFV835" s="32"/>
      <c r="AFW835" s="32"/>
      <c r="AFX835" s="32"/>
      <c r="AFY835" s="32"/>
      <c r="AFZ835" s="32"/>
      <c r="AGA835" s="32"/>
      <c r="AGB835" s="32"/>
      <c r="AGC835" s="32"/>
      <c r="AGD835" s="32"/>
      <c r="AGE835" s="32"/>
      <c r="AGF835" s="32"/>
      <c r="AGG835" s="32"/>
      <c r="AGH835" s="32"/>
      <c r="AGI835" s="32"/>
      <c r="AGJ835" s="32"/>
      <c r="AGK835" s="32"/>
      <c r="AGL835" s="32"/>
      <c r="AGM835" s="32"/>
      <c r="AGN835" s="32"/>
      <c r="AGO835" s="32"/>
      <c r="AGP835" s="32"/>
      <c r="AGQ835" s="32"/>
      <c r="AGR835" s="32"/>
      <c r="AGS835" s="32"/>
      <c r="AGT835" s="32"/>
      <c r="AGU835" s="32"/>
      <c r="AGV835" s="32"/>
      <c r="AGW835" s="32"/>
      <c r="AGX835" s="32"/>
      <c r="AGY835" s="32"/>
      <c r="AGZ835" s="32"/>
      <c r="AHA835" s="32"/>
      <c r="AHB835" s="32"/>
      <c r="AHC835" s="32"/>
      <c r="AHD835" s="32"/>
      <c r="AHE835" s="32"/>
      <c r="AHF835" s="32"/>
      <c r="AHG835" s="32"/>
      <c r="AHH835" s="32"/>
      <c r="AHI835" s="32"/>
      <c r="AHJ835" s="32"/>
      <c r="AHK835" s="32"/>
      <c r="AHL835" s="32"/>
      <c r="AHM835" s="32"/>
      <c r="AHN835" s="32"/>
      <c r="AHO835" s="32"/>
      <c r="AHP835" s="32"/>
      <c r="AHQ835" s="32"/>
      <c r="AHR835" s="32"/>
      <c r="AHS835" s="32"/>
      <c r="AHT835" s="32"/>
      <c r="AHU835" s="32"/>
      <c r="AHV835" s="32"/>
      <c r="AHW835" s="32"/>
      <c r="AHX835" s="32"/>
      <c r="AHY835" s="32"/>
      <c r="AHZ835" s="32"/>
      <c r="AIA835" s="32"/>
      <c r="AIB835" s="32"/>
      <c r="AIC835" s="32"/>
      <c r="AID835" s="32"/>
      <c r="AIE835" s="32"/>
      <c r="AIF835" s="32"/>
      <c r="AIG835" s="32"/>
      <c r="AIH835" s="32"/>
      <c r="AII835" s="32"/>
      <c r="AIJ835" s="32"/>
      <c r="AIK835" s="32"/>
      <c r="AIL835" s="32"/>
      <c r="AIM835" s="32"/>
      <c r="AIN835" s="32"/>
      <c r="AIO835" s="32"/>
      <c r="AIP835" s="32"/>
      <c r="AIQ835" s="32"/>
      <c r="AIR835" s="32"/>
      <c r="AIS835" s="32"/>
      <c r="AIT835" s="32"/>
      <c r="AIU835" s="32"/>
      <c r="AIV835" s="32"/>
      <c r="AIW835" s="32"/>
      <c r="AIX835" s="32"/>
      <c r="AIY835" s="32"/>
      <c r="AIZ835" s="32"/>
      <c r="AJA835" s="32"/>
      <c r="AJB835" s="32"/>
      <c r="AJC835" s="32"/>
      <c r="AJD835" s="32"/>
      <c r="AJE835" s="32"/>
      <c r="AJF835" s="32"/>
      <c r="AJG835" s="32"/>
      <c r="AJH835" s="32"/>
      <c r="AJI835" s="32"/>
      <c r="AJJ835" s="32"/>
      <c r="AJK835" s="32"/>
      <c r="AJL835" s="32"/>
      <c r="AJM835" s="32"/>
      <c r="AJN835" s="32"/>
      <c r="AJO835" s="32"/>
      <c r="AJP835" s="32"/>
      <c r="AJQ835" s="32"/>
      <c r="AJR835" s="32"/>
      <c r="AJS835" s="32"/>
      <c r="AJT835" s="32"/>
      <c r="AJU835" s="32"/>
      <c r="AJV835" s="32"/>
      <c r="AJW835" s="32"/>
      <c r="AJX835" s="32"/>
      <c r="AJY835" s="32"/>
      <c r="AJZ835" s="32"/>
      <c r="AKA835" s="32"/>
      <c r="AKB835" s="32"/>
      <c r="AKC835" s="32"/>
      <c r="AKD835" s="32"/>
      <c r="AKE835" s="32"/>
      <c r="AKF835" s="32"/>
      <c r="AKG835" s="32"/>
      <c r="AKH835" s="32"/>
      <c r="AKI835" s="32"/>
      <c r="AKJ835" s="32"/>
      <c r="AKK835" s="32"/>
      <c r="AKL835" s="32"/>
      <c r="AKM835" s="32"/>
      <c r="AKN835" s="32"/>
      <c r="AKO835" s="32"/>
      <c r="AKP835" s="32"/>
      <c r="AKQ835" s="32"/>
      <c r="AKR835" s="32"/>
      <c r="AKS835" s="32"/>
      <c r="AKT835" s="32"/>
      <c r="AKU835" s="32"/>
      <c r="AKV835" s="32"/>
      <c r="AKW835" s="32"/>
      <c r="AKX835" s="32"/>
      <c r="AKY835" s="32"/>
      <c r="AKZ835" s="32"/>
      <c r="ALA835" s="32"/>
      <c r="ALB835" s="32"/>
      <c r="ALC835" s="32"/>
      <c r="ALD835" s="32"/>
      <c r="ALE835" s="32"/>
      <c r="ALF835" s="32"/>
      <c r="ALG835" s="32"/>
      <c r="ALH835" s="32"/>
      <c r="ALI835" s="32"/>
      <c r="ALJ835" s="32"/>
      <c r="ALK835" s="32"/>
      <c r="ALL835" s="32"/>
      <c r="ALM835" s="32"/>
      <c r="ALN835" s="32"/>
      <c r="ALO835" s="32"/>
      <c r="ALP835" s="32"/>
      <c r="ALQ835" s="32"/>
      <c r="ALR835" s="32"/>
      <c r="ALS835" s="32"/>
      <c r="ALT835" s="32"/>
      <c r="ALU835" s="32"/>
      <c r="ALV835" s="32"/>
      <c r="ALW835" s="32"/>
      <c r="ALX835" s="32"/>
      <c r="ALY835" s="32"/>
      <c r="ALZ835" s="32"/>
      <c r="AMA835" s="32"/>
      <c r="AMB835" s="32"/>
      <c r="AMC835" s="32"/>
      <c r="AMD835" s="32"/>
      <c r="AME835" s="32"/>
      <c r="AMF835" s="32"/>
      <c r="AMG835" s="32"/>
      <c r="AMH835" s="32"/>
      <c r="AMI835" s="32"/>
      <c r="AMJ835" s="32"/>
      <c r="AMK835" s="32"/>
      <c r="AML835" s="32"/>
      <c r="AMM835" s="32"/>
      <c r="AMN835" s="32"/>
      <c r="AMO835" s="32"/>
      <c r="AMP835" s="32"/>
      <c r="AMQ835" s="32"/>
      <c r="AMR835" s="32"/>
      <c r="AMS835" s="32"/>
      <c r="AMT835" s="32"/>
      <c r="AMU835" s="32"/>
      <c r="AMV835" s="32"/>
      <c r="AMW835" s="32"/>
      <c r="AMX835" s="32"/>
      <c r="AMY835" s="32"/>
      <c r="AMZ835" s="32"/>
      <c r="ANA835" s="32"/>
      <c r="ANB835" s="32"/>
      <c r="ANC835" s="32"/>
      <c r="AND835" s="32"/>
      <c r="ANE835" s="32"/>
      <c r="ANF835" s="32"/>
      <c r="ANG835" s="32"/>
      <c r="ANH835" s="32"/>
      <c r="ANI835" s="32"/>
      <c r="ANJ835" s="32"/>
      <c r="ANK835" s="32"/>
      <c r="ANL835" s="32"/>
      <c r="ANM835" s="32"/>
      <c r="ANN835" s="32"/>
      <c r="ANO835" s="32"/>
      <c r="ANP835" s="32"/>
      <c r="ANQ835" s="32"/>
      <c r="ANR835" s="32"/>
      <c r="ANS835" s="32"/>
      <c r="ANT835" s="32"/>
      <c r="ANU835" s="32"/>
      <c r="ANV835" s="32"/>
      <c r="ANW835" s="32"/>
      <c r="ANX835" s="32"/>
      <c r="ANY835" s="32"/>
      <c r="ANZ835" s="32"/>
      <c r="AOA835" s="32"/>
      <c r="AOB835" s="32"/>
      <c r="AOC835" s="32"/>
      <c r="AOD835" s="32"/>
      <c r="AOE835" s="32"/>
      <c r="AOF835" s="32"/>
      <c r="AOG835" s="32"/>
      <c r="AOH835" s="32"/>
      <c r="AOI835" s="32"/>
      <c r="AOJ835" s="32"/>
      <c r="AOK835" s="32"/>
      <c r="AOL835" s="32"/>
      <c r="AOM835" s="32"/>
      <c r="AON835" s="32"/>
      <c r="AOO835" s="32"/>
      <c r="AOP835" s="32"/>
      <c r="AOQ835" s="32"/>
      <c r="AOR835" s="32"/>
      <c r="AOS835" s="32"/>
      <c r="AOT835" s="32"/>
      <c r="AOU835" s="32"/>
      <c r="AOV835" s="32"/>
      <c r="AOW835" s="32"/>
      <c r="AOX835" s="32"/>
      <c r="AOY835" s="32"/>
      <c r="AOZ835" s="32"/>
      <c r="APA835" s="32"/>
      <c r="APB835" s="32"/>
      <c r="APC835" s="32"/>
      <c r="APD835" s="32"/>
      <c r="APE835" s="32"/>
      <c r="APF835" s="32"/>
      <c r="APG835" s="32"/>
      <c r="APH835" s="32"/>
      <c r="API835" s="32"/>
      <c r="APJ835" s="32"/>
      <c r="APK835" s="32"/>
      <c r="APL835" s="32"/>
      <c r="APM835" s="32"/>
      <c r="APN835" s="32"/>
      <c r="APO835" s="32"/>
      <c r="APP835" s="32"/>
      <c r="APQ835" s="32"/>
      <c r="APR835" s="32"/>
      <c r="APS835" s="32"/>
      <c r="APT835" s="32"/>
      <c r="APU835" s="32"/>
      <c r="APV835" s="32"/>
      <c r="APW835" s="32"/>
      <c r="APX835" s="32"/>
      <c r="APY835" s="32"/>
      <c r="APZ835" s="32"/>
      <c r="AQA835" s="32"/>
      <c r="AQB835" s="32"/>
      <c r="AQC835" s="32"/>
      <c r="AQD835" s="32"/>
      <c r="AQE835" s="32"/>
      <c r="AQF835" s="32"/>
      <c r="AQG835" s="32"/>
      <c r="AQH835" s="32"/>
      <c r="AQI835" s="32"/>
      <c r="AQJ835" s="32"/>
      <c r="AQK835" s="32"/>
      <c r="AQL835" s="32"/>
      <c r="AQM835" s="32"/>
      <c r="AQN835" s="32"/>
      <c r="AQO835" s="32"/>
      <c r="AQP835" s="32"/>
      <c r="AQQ835" s="32"/>
      <c r="AQR835" s="32"/>
      <c r="AQS835" s="32"/>
      <c r="AQT835" s="32"/>
      <c r="AQU835" s="32"/>
      <c r="AQV835" s="32"/>
      <c r="AQW835" s="32"/>
      <c r="AQX835" s="32"/>
      <c r="AQY835" s="32"/>
      <c r="AQZ835" s="32"/>
      <c r="ARA835" s="32"/>
      <c r="ARB835" s="32"/>
      <c r="ARC835" s="32"/>
      <c r="ARD835" s="32"/>
      <c r="ARE835" s="32"/>
      <c r="ARF835" s="32"/>
      <c r="ARG835" s="32"/>
      <c r="ARH835" s="32"/>
      <c r="ARI835" s="32"/>
      <c r="ARJ835" s="32"/>
      <c r="ARK835" s="32"/>
      <c r="ARL835" s="32"/>
      <c r="ARM835" s="32"/>
      <c r="ARN835" s="32"/>
      <c r="ARO835" s="32"/>
      <c r="ARP835" s="32"/>
      <c r="ARQ835" s="32"/>
      <c r="ARR835" s="32"/>
      <c r="ARS835" s="32"/>
      <c r="ART835" s="32"/>
      <c r="ARU835" s="32"/>
      <c r="ARV835" s="32"/>
      <c r="ARW835" s="32"/>
      <c r="ARX835" s="32"/>
      <c r="ARY835" s="32"/>
      <c r="ARZ835" s="32"/>
      <c r="ASA835" s="32"/>
      <c r="ASB835" s="32"/>
      <c r="ASC835" s="32"/>
      <c r="ASD835" s="32"/>
      <c r="ASE835" s="32"/>
      <c r="ASF835" s="32"/>
      <c r="ASG835" s="32"/>
      <c r="ASH835" s="32"/>
      <c r="ASI835" s="32"/>
      <c r="ASJ835" s="32"/>
      <c r="ASK835" s="32"/>
      <c r="ASL835" s="32"/>
      <c r="ASM835" s="32"/>
      <c r="ASN835" s="32"/>
      <c r="ASO835" s="32"/>
      <c r="ASP835" s="32"/>
      <c r="ASQ835" s="32"/>
      <c r="ASR835" s="32"/>
      <c r="ASS835" s="32"/>
      <c r="AST835" s="32"/>
      <c r="ASU835" s="32"/>
      <c r="ASV835" s="32"/>
      <c r="ASW835" s="32"/>
      <c r="ASX835" s="32"/>
      <c r="ASY835" s="32"/>
      <c r="ASZ835" s="32"/>
      <c r="ATA835" s="32"/>
      <c r="ATB835" s="32"/>
      <c r="ATC835" s="32"/>
      <c r="ATD835" s="32"/>
      <c r="ATE835" s="32"/>
      <c r="ATF835" s="32"/>
      <c r="ATG835" s="32"/>
      <c r="ATH835" s="32"/>
      <c r="ATI835" s="32"/>
      <c r="ATJ835" s="32"/>
      <c r="ATK835" s="32"/>
      <c r="ATL835" s="32"/>
      <c r="ATM835" s="32"/>
      <c r="ATN835" s="32"/>
      <c r="ATO835" s="32"/>
      <c r="ATP835" s="32"/>
      <c r="ATQ835" s="32"/>
      <c r="ATR835" s="32"/>
      <c r="ATS835" s="32"/>
      <c r="ATT835" s="32"/>
      <c r="ATU835" s="32"/>
      <c r="ATV835" s="32"/>
      <c r="ATW835" s="32"/>
      <c r="ATX835" s="32"/>
      <c r="ATY835" s="32"/>
      <c r="ATZ835" s="32"/>
      <c r="AUA835" s="32"/>
      <c r="AUB835" s="32"/>
      <c r="AUC835" s="32"/>
      <c r="AUD835" s="32"/>
      <c r="AUE835" s="32"/>
      <c r="AUF835" s="32"/>
      <c r="AUG835" s="32"/>
      <c r="AUH835" s="32"/>
      <c r="AUI835" s="32"/>
      <c r="AUJ835" s="32"/>
      <c r="AUK835" s="32"/>
      <c r="AUL835" s="32"/>
      <c r="AUM835" s="32"/>
      <c r="AUN835" s="32"/>
      <c r="AUO835" s="32"/>
      <c r="AUP835" s="32"/>
      <c r="AUQ835" s="32"/>
      <c r="AUR835" s="32"/>
      <c r="AUS835" s="32"/>
      <c r="AUT835" s="32"/>
      <c r="AUU835" s="32"/>
      <c r="AUV835" s="32"/>
      <c r="AUW835" s="32"/>
      <c r="AUX835" s="32"/>
      <c r="AUY835" s="32"/>
      <c r="AUZ835" s="32"/>
      <c r="AVA835" s="32"/>
      <c r="AVB835" s="32"/>
      <c r="AVC835" s="32"/>
      <c r="AVD835" s="32"/>
      <c r="AVE835" s="32"/>
      <c r="AVF835" s="32"/>
      <c r="AVG835" s="32"/>
      <c r="AVH835" s="32"/>
      <c r="AVI835" s="32"/>
      <c r="AVJ835" s="32"/>
      <c r="AVK835" s="32"/>
      <c r="AVL835" s="32"/>
      <c r="AVM835" s="32"/>
      <c r="AVN835" s="32"/>
      <c r="AVO835" s="32"/>
      <c r="AVP835" s="32"/>
      <c r="AVQ835" s="32"/>
      <c r="AVR835" s="32"/>
      <c r="AVS835" s="32"/>
      <c r="AVT835" s="32"/>
      <c r="AVU835" s="32"/>
      <c r="AVV835" s="32"/>
      <c r="AVW835" s="32"/>
      <c r="AVX835" s="32"/>
      <c r="AVY835" s="32"/>
      <c r="AVZ835" s="32"/>
      <c r="AWA835" s="32"/>
      <c r="AWB835" s="32"/>
      <c r="AWC835" s="32"/>
      <c r="AWD835" s="32"/>
      <c r="AWE835" s="32"/>
      <c r="AWF835" s="32"/>
      <c r="AWG835" s="32"/>
      <c r="AWH835" s="32"/>
      <c r="AWI835" s="32"/>
      <c r="AWJ835" s="32"/>
      <c r="AWK835" s="32"/>
      <c r="AWL835" s="32"/>
      <c r="AWM835" s="32"/>
      <c r="AWN835" s="32"/>
      <c r="AWO835" s="32"/>
      <c r="AWP835" s="32"/>
      <c r="AWQ835" s="32"/>
      <c r="AWR835" s="32"/>
      <c r="AWS835" s="32"/>
      <c r="AWT835" s="32"/>
      <c r="AWU835" s="32"/>
      <c r="AWV835" s="32"/>
      <c r="AWW835" s="32"/>
      <c r="AWX835" s="32"/>
      <c r="AWY835" s="32"/>
      <c r="AWZ835" s="32"/>
      <c r="AXA835" s="32"/>
      <c r="AXB835" s="32"/>
      <c r="AXC835" s="32"/>
      <c r="AXD835" s="32"/>
      <c r="AXE835" s="32"/>
      <c r="AXF835" s="32"/>
      <c r="AXG835" s="32"/>
      <c r="AXH835" s="32"/>
      <c r="AXI835" s="32"/>
      <c r="AXJ835" s="32"/>
      <c r="AXK835" s="32"/>
      <c r="AXL835" s="32"/>
      <c r="AXM835" s="32"/>
      <c r="AXN835" s="32"/>
      <c r="AXO835" s="32"/>
      <c r="AXP835" s="32"/>
      <c r="AXQ835" s="32"/>
      <c r="AXR835" s="32"/>
      <c r="AXS835" s="32"/>
      <c r="AXT835" s="32"/>
      <c r="AXU835" s="32"/>
      <c r="AXV835" s="32"/>
      <c r="AXW835" s="32"/>
      <c r="AXX835" s="32"/>
      <c r="AXY835" s="32"/>
      <c r="AXZ835" s="32"/>
      <c r="AYA835" s="32"/>
      <c r="AYB835" s="32"/>
      <c r="AYC835" s="32"/>
      <c r="AYD835" s="32"/>
      <c r="AYE835" s="32"/>
      <c r="AYF835" s="32"/>
      <c r="AYG835" s="32"/>
      <c r="AYH835" s="32"/>
      <c r="AYI835" s="32"/>
      <c r="AYJ835" s="32"/>
      <c r="AYK835" s="32"/>
      <c r="AYL835" s="32"/>
      <c r="AYM835" s="32"/>
      <c r="AYN835" s="32"/>
      <c r="AYO835" s="32"/>
      <c r="AYP835" s="32"/>
      <c r="AYQ835" s="32"/>
      <c r="AYR835" s="32"/>
      <c r="AYS835" s="32"/>
      <c r="AYT835" s="32"/>
      <c r="AYU835" s="32"/>
      <c r="AYV835" s="32"/>
      <c r="AYW835" s="32"/>
      <c r="AYX835" s="32"/>
      <c r="AYY835" s="32"/>
      <c r="AYZ835" s="32"/>
      <c r="AZA835" s="32"/>
      <c r="AZB835" s="32"/>
      <c r="AZC835" s="32"/>
      <c r="AZD835" s="32"/>
      <c r="AZE835" s="32"/>
      <c r="AZF835" s="32"/>
      <c r="AZG835" s="32"/>
      <c r="AZH835" s="32"/>
      <c r="AZI835" s="32"/>
      <c r="AZJ835" s="32"/>
      <c r="AZK835" s="32"/>
      <c r="AZL835" s="32"/>
      <c r="AZM835" s="32"/>
      <c r="AZN835" s="32"/>
      <c r="AZO835" s="32"/>
      <c r="AZP835" s="32"/>
      <c r="AZQ835" s="32"/>
      <c r="AZR835" s="32"/>
      <c r="AZS835" s="32"/>
      <c r="AZT835" s="32"/>
      <c r="AZU835" s="32"/>
      <c r="AZV835" s="32"/>
      <c r="AZW835" s="32"/>
      <c r="AZX835" s="32"/>
      <c r="AZY835" s="32"/>
      <c r="AZZ835" s="32"/>
      <c r="BAA835" s="32"/>
      <c r="BAB835" s="32"/>
      <c r="BAC835" s="32"/>
      <c r="BAD835" s="32"/>
      <c r="BAE835" s="32"/>
      <c r="BAF835" s="32"/>
      <c r="BAG835" s="32"/>
      <c r="BAH835" s="32"/>
      <c r="BAI835" s="32"/>
      <c r="BAJ835" s="32"/>
      <c r="BAK835" s="32"/>
      <c r="BAL835" s="32"/>
      <c r="BAM835" s="32"/>
      <c r="BAN835" s="32"/>
      <c r="BAO835" s="32"/>
      <c r="BAP835" s="32"/>
      <c r="BAQ835" s="32"/>
      <c r="BAR835" s="32"/>
      <c r="BAS835" s="32"/>
      <c r="BAT835" s="32"/>
      <c r="BAU835" s="32"/>
      <c r="BAV835" s="32"/>
      <c r="BAW835" s="32"/>
      <c r="BAX835" s="32"/>
      <c r="BAY835" s="32"/>
      <c r="BAZ835" s="32"/>
      <c r="BBA835" s="32"/>
      <c r="BBB835" s="32"/>
      <c r="BBC835" s="32"/>
      <c r="BBD835" s="32"/>
      <c r="BBE835" s="32"/>
      <c r="BBF835" s="32"/>
      <c r="BBG835" s="32"/>
      <c r="BBH835" s="32"/>
      <c r="BBI835" s="32"/>
      <c r="BBJ835" s="32"/>
      <c r="BBK835" s="32"/>
      <c r="BBL835" s="32"/>
      <c r="BBM835" s="32"/>
      <c r="BBN835" s="32"/>
      <c r="BBO835" s="32"/>
      <c r="BBP835" s="32"/>
      <c r="BBQ835" s="32"/>
      <c r="BBR835" s="32"/>
      <c r="BBS835" s="32"/>
      <c r="BBT835" s="32"/>
      <c r="BBU835" s="32"/>
      <c r="BBV835" s="32"/>
      <c r="BBW835" s="32"/>
      <c r="BBX835" s="32"/>
      <c r="BBY835" s="32"/>
      <c r="BBZ835" s="32"/>
      <c r="BCA835" s="32"/>
      <c r="BCB835" s="32"/>
      <c r="BCC835" s="32"/>
      <c r="BCD835" s="32"/>
      <c r="BCE835" s="32"/>
      <c r="BCF835" s="32"/>
      <c r="BCG835" s="32"/>
      <c r="BCH835" s="32"/>
      <c r="BCI835" s="32"/>
      <c r="BCJ835" s="32"/>
      <c r="BCK835" s="32"/>
      <c r="BCL835" s="32"/>
      <c r="BCM835" s="32"/>
      <c r="BCN835" s="32"/>
      <c r="BCO835" s="32"/>
      <c r="BCP835" s="32"/>
      <c r="BCQ835" s="32"/>
      <c r="BCR835" s="32"/>
      <c r="BCS835" s="32"/>
      <c r="BCT835" s="32"/>
      <c r="BCU835" s="32"/>
      <c r="BCV835" s="32"/>
      <c r="BCW835" s="32"/>
      <c r="BCX835" s="32"/>
      <c r="BCY835" s="32"/>
      <c r="BCZ835" s="32"/>
      <c r="BDA835" s="32"/>
      <c r="BDB835" s="32"/>
      <c r="BDC835" s="32"/>
      <c r="BDD835" s="32"/>
      <c r="BDE835" s="32"/>
      <c r="BDF835" s="32"/>
      <c r="BDG835" s="32"/>
      <c r="BDH835" s="32"/>
      <c r="BDI835" s="32"/>
      <c r="BDJ835" s="32"/>
      <c r="BDK835" s="32"/>
      <c r="BDL835" s="32"/>
      <c r="BDM835" s="32"/>
      <c r="BDN835" s="32"/>
      <c r="BDO835" s="32"/>
      <c r="BDP835" s="32"/>
      <c r="BDQ835" s="32"/>
      <c r="BDR835" s="32"/>
      <c r="BDS835" s="32"/>
      <c r="BDT835" s="32"/>
      <c r="BDU835" s="32"/>
      <c r="BDV835" s="32"/>
      <c r="BDW835" s="32"/>
      <c r="BDX835" s="32"/>
      <c r="BDY835" s="32"/>
      <c r="BDZ835" s="32"/>
      <c r="BEA835" s="32"/>
      <c r="BEB835" s="32"/>
      <c r="BEC835" s="32"/>
      <c r="BED835" s="32"/>
      <c r="BEE835" s="32"/>
      <c r="BEF835" s="32"/>
      <c r="BEG835" s="32"/>
      <c r="BEH835" s="32"/>
      <c r="BEI835" s="32"/>
      <c r="BEJ835" s="32"/>
      <c r="BEK835" s="32"/>
      <c r="BEL835" s="32"/>
      <c r="BEM835" s="32"/>
      <c r="BEN835" s="32"/>
      <c r="BEO835" s="32"/>
      <c r="BEP835" s="32"/>
      <c r="BEQ835" s="32"/>
      <c r="BER835" s="32"/>
      <c r="BES835" s="32"/>
      <c r="BET835" s="32"/>
      <c r="BEU835" s="32"/>
      <c r="BEV835" s="32"/>
      <c r="BEW835" s="32"/>
      <c r="BEX835" s="32"/>
      <c r="BEY835" s="32"/>
      <c r="BEZ835" s="32"/>
      <c r="BFA835" s="32"/>
      <c r="BFB835" s="32"/>
      <c r="BFC835" s="32"/>
      <c r="BFD835" s="32"/>
      <c r="BFE835" s="32"/>
      <c r="BFF835" s="32"/>
      <c r="BFG835" s="32"/>
      <c r="BFH835" s="32"/>
      <c r="BFI835" s="32"/>
      <c r="BFJ835" s="32"/>
      <c r="BFK835" s="32"/>
      <c r="BFL835" s="32"/>
      <c r="BFM835" s="32"/>
      <c r="BFN835" s="32"/>
      <c r="BFO835" s="32"/>
      <c r="BFP835" s="32"/>
      <c r="BFQ835" s="32"/>
      <c r="BFR835" s="32"/>
      <c r="BFS835" s="32"/>
      <c r="BFT835" s="32"/>
      <c r="BFU835" s="32"/>
      <c r="BFV835" s="32"/>
      <c r="BFW835" s="32"/>
      <c r="BFX835" s="32"/>
      <c r="BFY835" s="32"/>
      <c r="BFZ835" s="32"/>
      <c r="BGA835" s="32"/>
      <c r="BGB835" s="32"/>
      <c r="BGC835" s="32"/>
      <c r="BGD835" s="32"/>
      <c r="BGE835" s="32"/>
      <c r="BGF835" s="32"/>
      <c r="BGG835" s="32"/>
      <c r="BGH835" s="32"/>
      <c r="BGI835" s="32"/>
      <c r="BGJ835" s="32"/>
      <c r="BGK835" s="32"/>
      <c r="BGL835" s="32"/>
      <c r="BGM835" s="32"/>
      <c r="BGN835" s="32"/>
      <c r="BGO835" s="32"/>
      <c r="BGP835" s="32"/>
      <c r="BGQ835" s="32"/>
      <c r="BGR835" s="32"/>
      <c r="BGS835" s="32"/>
      <c r="BGT835" s="32"/>
      <c r="BGU835" s="32"/>
      <c r="BGV835" s="32"/>
      <c r="BGW835" s="32"/>
      <c r="BGX835" s="32"/>
      <c r="BGY835" s="32"/>
      <c r="BGZ835" s="32"/>
      <c r="BHA835" s="32"/>
      <c r="BHB835" s="32"/>
      <c r="BHC835" s="32"/>
      <c r="BHD835" s="32"/>
      <c r="BHE835" s="32"/>
      <c r="BHF835" s="32"/>
      <c r="BHG835" s="32"/>
      <c r="BHH835" s="32"/>
      <c r="BHI835" s="32"/>
      <c r="BHJ835" s="32"/>
      <c r="BHK835" s="32"/>
      <c r="BHL835" s="32"/>
      <c r="BHM835" s="32"/>
      <c r="BHN835" s="32"/>
      <c r="BHO835" s="32"/>
      <c r="BHP835" s="32"/>
      <c r="BHQ835" s="32"/>
      <c r="BHR835" s="32"/>
      <c r="BHS835" s="32"/>
      <c r="BHT835" s="32"/>
      <c r="BHU835" s="32"/>
      <c r="BHV835" s="32"/>
      <c r="BHW835" s="32"/>
      <c r="BHX835" s="32"/>
      <c r="BHY835" s="32"/>
      <c r="BHZ835" s="32"/>
      <c r="BIA835" s="32"/>
      <c r="BIB835" s="32"/>
      <c r="BIC835" s="32"/>
      <c r="BID835" s="32"/>
      <c r="BIE835" s="32"/>
      <c r="BIF835" s="32"/>
      <c r="BIG835" s="32"/>
      <c r="BIH835" s="32"/>
      <c r="BII835" s="32"/>
      <c r="BIJ835" s="32"/>
      <c r="BIK835" s="32"/>
      <c r="BIL835" s="32"/>
      <c r="BIM835" s="32"/>
      <c r="BIN835" s="32"/>
      <c r="BIO835" s="32"/>
      <c r="BIP835" s="32"/>
      <c r="BIQ835" s="32"/>
      <c r="BIR835" s="32"/>
      <c r="BIS835" s="32"/>
      <c r="BIT835" s="32"/>
      <c r="BIU835" s="32"/>
      <c r="BIV835" s="32"/>
      <c r="BIW835" s="32"/>
      <c r="BIX835" s="32"/>
      <c r="BIY835" s="32"/>
      <c r="BIZ835" s="32"/>
      <c r="BJA835" s="32"/>
      <c r="BJB835" s="32"/>
      <c r="BJC835" s="32"/>
      <c r="BJD835" s="32"/>
      <c r="BJE835" s="32"/>
      <c r="BJF835" s="32"/>
      <c r="BJG835" s="32"/>
      <c r="BJH835" s="32"/>
      <c r="BJI835" s="32"/>
      <c r="BJJ835" s="32"/>
      <c r="BJK835" s="32"/>
      <c r="BJL835" s="32"/>
      <c r="BJM835" s="32"/>
      <c r="BJN835" s="32"/>
      <c r="BJO835" s="32"/>
      <c r="BJP835" s="32"/>
      <c r="BJQ835" s="32"/>
      <c r="BJR835" s="32"/>
      <c r="BJS835" s="32"/>
      <c r="BJT835" s="32"/>
      <c r="BJU835" s="32"/>
      <c r="BJV835" s="32"/>
      <c r="BJW835" s="32"/>
      <c r="BJX835" s="32"/>
      <c r="BJY835" s="32"/>
      <c r="BJZ835" s="32"/>
      <c r="BKA835" s="32"/>
      <c r="BKB835" s="32"/>
      <c r="BKC835" s="32"/>
      <c r="BKD835" s="32"/>
      <c r="BKE835" s="32"/>
      <c r="BKF835" s="32"/>
      <c r="BKG835" s="32"/>
      <c r="BKH835" s="32"/>
      <c r="BKI835" s="32"/>
      <c r="BKJ835" s="32"/>
      <c r="BKK835" s="32"/>
      <c r="BKL835" s="32"/>
      <c r="BKM835" s="32"/>
      <c r="BKN835" s="32"/>
      <c r="BKO835" s="32"/>
      <c r="BKP835" s="32"/>
      <c r="BKQ835" s="32"/>
      <c r="BKR835" s="32"/>
      <c r="BKS835" s="32"/>
      <c r="BKT835" s="32"/>
      <c r="BKU835" s="32"/>
      <c r="BKV835" s="32"/>
      <c r="BKW835" s="32"/>
      <c r="BKX835" s="32"/>
      <c r="BKY835" s="32"/>
      <c r="BKZ835" s="32"/>
      <c r="BLA835" s="32"/>
      <c r="BLB835" s="32"/>
      <c r="BLC835" s="32"/>
      <c r="BLD835" s="32"/>
      <c r="BLE835" s="32"/>
      <c r="BLF835" s="32"/>
      <c r="BLG835" s="32"/>
      <c r="BLH835" s="32"/>
      <c r="BLI835" s="32"/>
      <c r="BLJ835" s="32"/>
      <c r="BLK835" s="32"/>
      <c r="BLL835" s="32"/>
      <c r="BLM835" s="32"/>
      <c r="BLN835" s="32"/>
      <c r="BLO835" s="32"/>
      <c r="BLP835" s="32"/>
      <c r="BLQ835" s="32"/>
      <c r="BLR835" s="32"/>
      <c r="BLS835" s="32"/>
      <c r="BLT835" s="32"/>
      <c r="BLU835" s="32"/>
      <c r="BLV835" s="32"/>
      <c r="BLW835" s="32"/>
      <c r="BLX835" s="32"/>
      <c r="BLY835" s="32"/>
      <c r="BLZ835" s="32"/>
      <c r="BMA835" s="32"/>
      <c r="BMB835" s="32"/>
      <c r="BMC835" s="32"/>
      <c r="BMD835" s="32"/>
      <c r="BME835" s="32"/>
      <c r="BMF835" s="32"/>
      <c r="BMG835" s="32"/>
      <c r="BMH835" s="32"/>
      <c r="BMI835" s="32"/>
      <c r="BMJ835" s="32"/>
      <c r="BMK835" s="32"/>
      <c r="BML835" s="32"/>
      <c r="BMM835" s="32"/>
      <c r="BMN835" s="32"/>
      <c r="BMO835" s="32"/>
      <c r="BMP835" s="32"/>
      <c r="BMQ835" s="32"/>
      <c r="BMR835" s="32"/>
      <c r="BMS835" s="32"/>
      <c r="BMT835" s="32"/>
      <c r="BMU835" s="32"/>
      <c r="BMV835" s="32"/>
      <c r="BMW835" s="32"/>
      <c r="BMX835" s="32"/>
      <c r="BMY835" s="32"/>
      <c r="BMZ835" s="32"/>
      <c r="BNA835" s="32"/>
      <c r="BNB835" s="32"/>
      <c r="BNC835" s="32"/>
      <c r="BND835" s="32"/>
      <c r="BNE835" s="32"/>
      <c r="BNF835" s="32"/>
      <c r="BNG835" s="32"/>
      <c r="BNH835" s="32"/>
      <c r="BNI835" s="32"/>
      <c r="BNJ835" s="32"/>
      <c r="BNK835" s="32"/>
      <c r="BNL835" s="32"/>
      <c r="BNM835" s="32"/>
      <c r="BNN835" s="32"/>
      <c r="BNO835" s="32"/>
      <c r="BNP835" s="32"/>
      <c r="BNQ835" s="32"/>
      <c r="BNR835" s="32"/>
      <c r="BNS835" s="32"/>
      <c r="BNT835" s="32"/>
      <c r="BNU835" s="32"/>
      <c r="BNV835" s="32"/>
      <c r="BNW835" s="32"/>
      <c r="BNX835" s="32"/>
      <c r="BNY835" s="32"/>
      <c r="BNZ835" s="32"/>
      <c r="BOA835" s="32"/>
      <c r="BOB835" s="32"/>
      <c r="BOC835" s="32"/>
      <c r="BOD835" s="32"/>
      <c r="BOE835" s="32"/>
      <c r="BOF835" s="32"/>
      <c r="BOG835" s="32"/>
      <c r="BOH835" s="32"/>
      <c r="BOI835" s="32"/>
      <c r="BOJ835" s="32"/>
      <c r="BOK835" s="32"/>
      <c r="BOL835" s="32"/>
      <c r="BOM835" s="32"/>
      <c r="BON835" s="32"/>
      <c r="BOO835" s="32"/>
      <c r="BOP835" s="32"/>
      <c r="BOQ835" s="32"/>
      <c r="BOR835" s="32"/>
      <c r="BOS835" s="32"/>
      <c r="BOT835" s="32"/>
      <c r="BOU835" s="32"/>
      <c r="BOV835" s="32"/>
      <c r="BOW835" s="32"/>
      <c r="BOX835" s="32"/>
      <c r="BOY835" s="32"/>
      <c r="BOZ835" s="32"/>
      <c r="BPA835" s="32"/>
      <c r="BPB835" s="32"/>
      <c r="BPC835" s="32"/>
      <c r="BPD835" s="32"/>
      <c r="BPE835" s="32"/>
      <c r="BPF835" s="32"/>
      <c r="BPG835" s="32"/>
      <c r="BPH835" s="32"/>
      <c r="BPI835" s="32"/>
      <c r="BPJ835" s="32"/>
      <c r="BPK835" s="32"/>
      <c r="BPL835" s="32"/>
      <c r="BPM835" s="32"/>
      <c r="BPN835" s="32"/>
      <c r="BPO835" s="32"/>
      <c r="BPP835" s="32"/>
      <c r="BPQ835" s="32"/>
      <c r="BPR835" s="32"/>
      <c r="BPS835" s="32"/>
      <c r="BPT835" s="32"/>
      <c r="BPU835" s="32"/>
      <c r="BPV835" s="32"/>
      <c r="BPW835" s="32"/>
      <c r="BPX835" s="32"/>
      <c r="BPY835" s="32"/>
      <c r="BPZ835" s="32"/>
      <c r="BQA835" s="32"/>
      <c r="BQB835" s="32"/>
      <c r="BQC835" s="32"/>
      <c r="BQD835" s="32"/>
      <c r="BQE835" s="32"/>
      <c r="BQF835" s="32"/>
      <c r="BQG835" s="32"/>
      <c r="BQH835" s="32"/>
      <c r="BQI835" s="32"/>
      <c r="BQJ835" s="32"/>
      <c r="BQK835" s="32"/>
      <c r="BQL835" s="32"/>
      <c r="BQM835" s="32"/>
      <c r="BQN835" s="32"/>
      <c r="BQO835" s="32"/>
      <c r="BQP835" s="32"/>
      <c r="BQQ835" s="32"/>
      <c r="BQR835" s="32"/>
      <c r="BQS835" s="32"/>
      <c r="BQT835" s="32"/>
      <c r="BQU835" s="32"/>
      <c r="BQV835" s="32"/>
      <c r="BQW835" s="32"/>
      <c r="BQX835" s="32"/>
      <c r="BQY835" s="32"/>
      <c r="BQZ835" s="32"/>
      <c r="BRA835" s="32"/>
      <c r="BRB835" s="32"/>
      <c r="BRC835" s="32"/>
      <c r="BRD835" s="32"/>
      <c r="BRE835" s="32"/>
      <c r="BRF835" s="32"/>
      <c r="BRG835" s="32"/>
      <c r="BRH835" s="32"/>
      <c r="BRI835" s="32"/>
      <c r="BRJ835" s="32"/>
      <c r="BRK835" s="32"/>
      <c r="BRL835" s="32"/>
      <c r="BRM835" s="32"/>
      <c r="BRN835" s="32"/>
      <c r="BRO835" s="32"/>
      <c r="BRP835" s="32"/>
      <c r="BRQ835" s="32"/>
      <c r="BRR835" s="32"/>
      <c r="BRS835" s="32"/>
      <c r="BRT835" s="32"/>
      <c r="BRU835" s="32"/>
      <c r="BRV835" s="32"/>
      <c r="BRW835" s="32"/>
      <c r="BRX835" s="32"/>
      <c r="BRY835" s="32"/>
      <c r="BRZ835" s="32"/>
      <c r="BSA835" s="32"/>
      <c r="BSB835" s="32"/>
      <c r="BSC835" s="32"/>
      <c r="BSD835" s="32"/>
      <c r="BSE835" s="32"/>
      <c r="BSF835" s="32"/>
      <c r="BSG835" s="32"/>
      <c r="BSH835" s="32"/>
      <c r="BSI835" s="32"/>
      <c r="BSJ835" s="32"/>
      <c r="BSK835" s="32"/>
      <c r="BSL835" s="32"/>
      <c r="BSM835" s="32"/>
      <c r="BSN835" s="32"/>
      <c r="BSO835" s="32"/>
      <c r="BSP835" s="32"/>
      <c r="BSQ835" s="32"/>
      <c r="BSR835" s="32"/>
      <c r="BSS835" s="32"/>
      <c r="BST835" s="32"/>
      <c r="BSU835" s="32"/>
      <c r="BSV835" s="32"/>
      <c r="BSW835" s="32"/>
      <c r="BSX835" s="32"/>
      <c r="BSY835" s="32"/>
      <c r="BSZ835" s="32"/>
      <c r="BTA835" s="32"/>
      <c r="BTB835" s="32"/>
      <c r="BTC835" s="32"/>
      <c r="BTD835" s="32"/>
      <c r="BTE835" s="32"/>
      <c r="BTF835" s="32"/>
      <c r="BTG835" s="32"/>
      <c r="BTH835" s="32"/>
      <c r="BTI835" s="32"/>
      <c r="BTJ835" s="32"/>
      <c r="BTK835" s="32"/>
      <c r="BTL835" s="32"/>
      <c r="BTM835" s="32"/>
      <c r="BTN835" s="32"/>
      <c r="BTO835" s="32"/>
      <c r="BTP835" s="32"/>
      <c r="BTQ835" s="32"/>
      <c r="BTR835" s="32"/>
      <c r="BTS835" s="32"/>
      <c r="BTT835" s="32"/>
      <c r="BTU835" s="32"/>
      <c r="BTV835" s="32"/>
      <c r="BTW835" s="32"/>
      <c r="BTX835" s="32"/>
      <c r="BTY835" s="32"/>
      <c r="BTZ835" s="32"/>
      <c r="BUA835" s="32"/>
      <c r="BUB835" s="32"/>
      <c r="BUC835" s="32"/>
      <c r="BUD835" s="32"/>
      <c r="BUE835" s="32"/>
      <c r="BUF835" s="32"/>
      <c r="BUG835" s="32"/>
      <c r="BUH835" s="32"/>
      <c r="BUI835" s="32"/>
      <c r="BUJ835" s="32"/>
      <c r="BUK835" s="32"/>
      <c r="BUL835" s="32"/>
      <c r="BUM835" s="32"/>
      <c r="BUN835" s="32"/>
      <c r="BUO835" s="32"/>
      <c r="BUP835" s="32"/>
      <c r="BUQ835" s="32"/>
      <c r="BUR835" s="32"/>
      <c r="BUS835" s="32"/>
      <c r="BUT835" s="32"/>
      <c r="BUU835" s="32"/>
      <c r="BUV835" s="32"/>
      <c r="BUW835" s="32"/>
      <c r="BUX835" s="32"/>
      <c r="BUY835" s="32"/>
      <c r="BUZ835" s="32"/>
      <c r="BVA835" s="32"/>
      <c r="BVB835" s="32"/>
      <c r="BVC835" s="32"/>
      <c r="BVD835" s="32"/>
      <c r="BVE835" s="32"/>
      <c r="BVF835" s="32"/>
      <c r="BVG835" s="32"/>
      <c r="BVH835" s="32"/>
      <c r="BVI835" s="32"/>
      <c r="BVJ835" s="32"/>
      <c r="BVK835" s="32"/>
      <c r="BVL835" s="32"/>
      <c r="BVM835" s="32"/>
      <c r="BVN835" s="32"/>
      <c r="BVO835" s="32"/>
      <c r="BVP835" s="32"/>
      <c r="BVQ835" s="32"/>
      <c r="BVR835" s="32"/>
      <c r="BVS835" s="32"/>
      <c r="BVT835" s="32"/>
      <c r="BVU835" s="32"/>
      <c r="BVV835" s="32"/>
      <c r="BVW835" s="32"/>
      <c r="BVX835" s="32"/>
      <c r="BVY835" s="32"/>
      <c r="BVZ835" s="32"/>
      <c r="BWA835" s="32"/>
      <c r="BWB835" s="32"/>
      <c r="BWC835" s="32"/>
      <c r="BWD835" s="32"/>
      <c r="BWE835" s="32"/>
      <c r="BWF835" s="32"/>
      <c r="BWG835" s="32"/>
      <c r="BWH835" s="32"/>
      <c r="BWI835" s="32"/>
      <c r="BWJ835" s="32"/>
      <c r="BWK835" s="32"/>
      <c r="BWL835" s="32"/>
      <c r="BWM835" s="32"/>
      <c r="BWN835" s="32"/>
      <c r="BWO835" s="32"/>
      <c r="BWP835" s="32"/>
      <c r="BWQ835" s="32"/>
      <c r="BWR835" s="32"/>
      <c r="BWS835" s="32"/>
      <c r="BWT835" s="32"/>
      <c r="BWU835" s="32"/>
      <c r="BWV835" s="32"/>
      <c r="BWW835" s="32"/>
      <c r="BWX835" s="32"/>
      <c r="BWY835" s="32"/>
      <c r="BWZ835" s="32"/>
      <c r="BXA835" s="32"/>
      <c r="BXB835" s="32"/>
      <c r="BXC835" s="32"/>
      <c r="BXD835" s="32"/>
      <c r="BXE835" s="32"/>
      <c r="BXF835" s="32"/>
      <c r="BXG835" s="32"/>
      <c r="BXH835" s="32"/>
      <c r="BXI835" s="32"/>
      <c r="BXJ835" s="32"/>
      <c r="BXK835" s="32"/>
      <c r="BXL835" s="32"/>
      <c r="BXM835" s="32"/>
      <c r="BXN835" s="32"/>
      <c r="BXO835" s="32"/>
      <c r="BXP835" s="32"/>
      <c r="BXQ835" s="32"/>
      <c r="BXR835" s="32"/>
      <c r="BXS835" s="32"/>
      <c r="BXT835" s="32"/>
      <c r="BXU835" s="32"/>
      <c r="BXV835" s="32"/>
      <c r="BXW835" s="32"/>
      <c r="BXX835" s="32"/>
      <c r="BXY835" s="32"/>
      <c r="BXZ835" s="32"/>
      <c r="BYA835" s="32"/>
      <c r="BYB835" s="32"/>
      <c r="BYC835" s="32"/>
      <c r="BYD835" s="32"/>
      <c r="BYE835" s="32"/>
      <c r="BYF835" s="32"/>
      <c r="BYG835" s="32"/>
      <c r="BYH835" s="32"/>
      <c r="BYI835" s="32"/>
      <c r="BYJ835" s="32"/>
      <c r="BYK835" s="32"/>
      <c r="BYL835" s="32"/>
      <c r="BYM835" s="32"/>
      <c r="BYN835" s="32"/>
      <c r="BYO835" s="32"/>
      <c r="BYP835" s="32"/>
      <c r="BYQ835" s="32"/>
      <c r="BYR835" s="32"/>
      <c r="BYS835" s="32"/>
      <c r="BYT835" s="32"/>
      <c r="BYU835" s="32"/>
      <c r="BYV835" s="32"/>
      <c r="BYW835" s="32"/>
      <c r="BYX835" s="32"/>
      <c r="BYY835" s="32"/>
      <c r="BYZ835" s="32"/>
      <c r="BZA835" s="32"/>
      <c r="BZB835" s="32"/>
      <c r="BZC835" s="32"/>
      <c r="BZD835" s="32"/>
      <c r="BZE835" s="32"/>
      <c r="BZF835" s="32"/>
      <c r="BZG835" s="32"/>
      <c r="BZH835" s="32"/>
      <c r="BZI835" s="32"/>
      <c r="BZJ835" s="32"/>
      <c r="BZK835" s="32"/>
      <c r="BZL835" s="32"/>
      <c r="BZM835" s="32"/>
      <c r="BZN835" s="32"/>
      <c r="BZO835" s="32"/>
      <c r="BZP835" s="32"/>
      <c r="BZQ835" s="32"/>
      <c r="BZR835" s="32"/>
      <c r="BZS835" s="32"/>
      <c r="BZT835" s="32"/>
      <c r="BZU835" s="32"/>
      <c r="BZV835" s="32"/>
      <c r="BZW835" s="32"/>
      <c r="BZX835" s="32"/>
      <c r="BZY835" s="32"/>
      <c r="BZZ835" s="32"/>
      <c r="CAA835" s="32"/>
      <c r="CAB835" s="32"/>
      <c r="CAC835" s="32"/>
      <c r="CAD835" s="32"/>
      <c r="CAE835" s="32"/>
      <c r="CAF835" s="32"/>
      <c r="CAG835" s="32"/>
      <c r="CAH835" s="32"/>
      <c r="CAI835" s="32"/>
      <c r="CAJ835" s="32"/>
      <c r="CAK835" s="32"/>
      <c r="CAL835" s="32"/>
      <c r="CAM835" s="32"/>
      <c r="CAN835" s="32"/>
      <c r="CAO835" s="32"/>
      <c r="CAP835" s="32"/>
      <c r="CAQ835" s="32"/>
      <c r="CAR835" s="32"/>
      <c r="CAS835" s="32"/>
      <c r="CAT835" s="32"/>
      <c r="CAU835" s="32"/>
      <c r="CAV835" s="32"/>
      <c r="CAW835" s="32"/>
      <c r="CAX835" s="32"/>
      <c r="CAY835" s="32"/>
      <c r="CAZ835" s="32"/>
      <c r="CBA835" s="32"/>
      <c r="CBB835" s="32"/>
      <c r="CBC835" s="32"/>
      <c r="CBD835" s="32"/>
      <c r="CBE835" s="32"/>
      <c r="CBF835" s="32"/>
      <c r="CBG835" s="32"/>
      <c r="CBH835" s="32"/>
      <c r="CBI835" s="32"/>
      <c r="CBJ835" s="32"/>
      <c r="CBK835" s="32"/>
      <c r="CBL835" s="32"/>
      <c r="CBM835" s="32"/>
      <c r="CBN835" s="32"/>
      <c r="CBO835" s="32"/>
      <c r="CBP835" s="32"/>
      <c r="CBQ835" s="32"/>
      <c r="CBR835" s="32"/>
      <c r="CBS835" s="32"/>
      <c r="CBT835" s="32"/>
      <c r="CBU835" s="32"/>
      <c r="CBV835" s="32"/>
      <c r="CBW835" s="32"/>
      <c r="CBX835" s="32"/>
      <c r="CBY835" s="32"/>
      <c r="CBZ835" s="32"/>
      <c r="CCA835" s="32"/>
      <c r="CCB835" s="32"/>
      <c r="CCC835" s="32"/>
      <c r="CCD835" s="32"/>
      <c r="CCE835" s="32"/>
      <c r="CCF835" s="32"/>
      <c r="CCG835" s="32"/>
      <c r="CCH835" s="32"/>
      <c r="CCI835" s="32"/>
      <c r="CCJ835" s="32"/>
      <c r="CCK835" s="32"/>
      <c r="CCL835" s="32"/>
      <c r="CCM835" s="32"/>
      <c r="CCN835" s="32"/>
      <c r="CCO835" s="32"/>
      <c r="CCP835" s="32"/>
      <c r="CCQ835" s="32"/>
      <c r="CCR835" s="32"/>
      <c r="CCS835" s="32"/>
      <c r="CCT835" s="32"/>
      <c r="CCU835" s="32"/>
      <c r="CCV835" s="32"/>
      <c r="CCW835" s="32"/>
      <c r="CCX835" s="32"/>
      <c r="CCY835" s="32"/>
      <c r="CCZ835" s="32"/>
      <c r="CDA835" s="32"/>
      <c r="CDB835" s="32"/>
      <c r="CDC835" s="32"/>
      <c r="CDD835" s="32"/>
      <c r="CDE835" s="32"/>
      <c r="CDF835" s="32"/>
      <c r="CDG835" s="32"/>
      <c r="CDH835" s="32"/>
      <c r="CDI835" s="32"/>
      <c r="CDJ835" s="32"/>
      <c r="CDK835" s="32"/>
      <c r="CDL835" s="32"/>
      <c r="CDM835" s="32"/>
      <c r="CDN835" s="32"/>
      <c r="CDO835" s="32"/>
      <c r="CDP835" s="32"/>
      <c r="CDQ835" s="32"/>
      <c r="CDR835" s="32"/>
      <c r="CDS835" s="32"/>
      <c r="CDT835" s="32"/>
      <c r="CDU835" s="32"/>
      <c r="CDV835" s="32"/>
      <c r="CDW835" s="32"/>
      <c r="CDX835" s="32"/>
      <c r="CDY835" s="32"/>
      <c r="CDZ835" s="32"/>
      <c r="CEA835" s="32"/>
      <c r="CEB835" s="32"/>
      <c r="CEC835" s="32"/>
      <c r="CED835" s="32"/>
      <c r="CEE835" s="32"/>
      <c r="CEF835" s="32"/>
      <c r="CEG835" s="32"/>
      <c r="CEH835" s="32"/>
      <c r="CEI835" s="32"/>
      <c r="CEJ835" s="32"/>
      <c r="CEK835" s="32"/>
      <c r="CEL835" s="32"/>
      <c r="CEM835" s="32"/>
      <c r="CEN835" s="32"/>
      <c r="CEO835" s="32"/>
      <c r="CEP835" s="32"/>
      <c r="CEQ835" s="32"/>
      <c r="CER835" s="32"/>
      <c r="CES835" s="32"/>
      <c r="CET835" s="32"/>
      <c r="CEU835" s="32"/>
      <c r="CEV835" s="32"/>
      <c r="CEW835" s="32"/>
      <c r="CEX835" s="32"/>
      <c r="CEY835" s="32"/>
      <c r="CEZ835" s="32"/>
      <c r="CFA835" s="32"/>
      <c r="CFB835" s="32"/>
      <c r="CFC835" s="32"/>
      <c r="CFD835" s="32"/>
      <c r="CFE835" s="32"/>
      <c r="CFF835" s="32"/>
      <c r="CFG835" s="32"/>
      <c r="CFH835" s="32"/>
      <c r="CFI835" s="32"/>
      <c r="CFJ835" s="32"/>
      <c r="CFK835" s="32"/>
      <c r="CFL835" s="32"/>
      <c r="CFM835" s="32"/>
      <c r="CFN835" s="32"/>
      <c r="CFO835" s="32"/>
      <c r="CFP835" s="32"/>
      <c r="CFQ835" s="32"/>
      <c r="CFR835" s="32"/>
      <c r="CFS835" s="32"/>
      <c r="CFT835" s="32"/>
      <c r="CFU835" s="32"/>
      <c r="CFV835" s="32"/>
      <c r="CFW835" s="32"/>
      <c r="CFX835" s="32"/>
      <c r="CFY835" s="32"/>
      <c r="CFZ835" s="32"/>
      <c r="CGA835" s="32"/>
      <c r="CGB835" s="32"/>
      <c r="CGC835" s="32"/>
      <c r="CGD835" s="32"/>
      <c r="CGE835" s="32"/>
      <c r="CGF835" s="32"/>
      <c r="CGG835" s="32"/>
      <c r="CGH835" s="32"/>
      <c r="CGI835" s="32"/>
      <c r="CGJ835" s="32"/>
      <c r="CGK835" s="32"/>
      <c r="CGL835" s="32"/>
      <c r="CGM835" s="32"/>
      <c r="CGN835" s="32"/>
      <c r="CGO835" s="32"/>
      <c r="CGP835" s="32"/>
      <c r="CGQ835" s="32"/>
      <c r="CGR835" s="32"/>
      <c r="CGS835" s="32"/>
      <c r="CGT835" s="32"/>
      <c r="CGU835" s="32"/>
      <c r="CGV835" s="32"/>
      <c r="CGW835" s="32"/>
      <c r="CGX835" s="32"/>
      <c r="CGY835" s="32"/>
      <c r="CGZ835" s="32"/>
      <c r="CHA835" s="32"/>
      <c r="CHB835" s="32"/>
      <c r="CHC835" s="32"/>
      <c r="CHD835" s="32"/>
      <c r="CHE835" s="32"/>
      <c r="CHF835" s="32"/>
      <c r="CHG835" s="32"/>
      <c r="CHH835" s="32"/>
      <c r="CHI835" s="32"/>
      <c r="CHJ835" s="32"/>
      <c r="CHK835" s="32"/>
      <c r="CHL835" s="32"/>
      <c r="CHM835" s="32"/>
      <c r="CHN835" s="32"/>
      <c r="CHO835" s="32"/>
      <c r="CHP835" s="32"/>
      <c r="CHQ835" s="32"/>
      <c r="CHR835" s="32"/>
      <c r="CHS835" s="32"/>
      <c r="CHT835" s="32"/>
      <c r="CHU835" s="32"/>
      <c r="CHV835" s="32"/>
      <c r="CHW835" s="32"/>
      <c r="CHX835" s="32"/>
      <c r="CHY835" s="32"/>
      <c r="CHZ835" s="32"/>
      <c r="CIA835" s="32"/>
      <c r="CIB835" s="32"/>
      <c r="CIC835" s="32"/>
      <c r="CID835" s="32"/>
      <c r="CIE835" s="32"/>
      <c r="CIF835" s="32"/>
      <c r="CIG835" s="32"/>
      <c r="CIH835" s="32"/>
      <c r="CII835" s="32"/>
      <c r="CIJ835" s="32"/>
      <c r="CIK835" s="32"/>
      <c r="CIL835" s="32"/>
      <c r="CIM835" s="32"/>
      <c r="CIN835" s="32"/>
      <c r="CIO835" s="32"/>
      <c r="CIP835" s="32"/>
      <c r="CIQ835" s="32"/>
      <c r="CIR835" s="32"/>
      <c r="CIS835" s="32"/>
      <c r="CIT835" s="32"/>
      <c r="CIU835" s="32"/>
      <c r="CIV835" s="32"/>
      <c r="CIW835" s="32"/>
      <c r="CIX835" s="32"/>
      <c r="CIY835" s="32"/>
      <c r="CIZ835" s="32"/>
      <c r="CJA835" s="32"/>
      <c r="CJB835" s="32"/>
      <c r="CJC835" s="32"/>
      <c r="CJD835" s="32"/>
      <c r="CJE835" s="32"/>
      <c r="CJF835" s="32"/>
      <c r="CJG835" s="32"/>
      <c r="CJH835" s="32"/>
      <c r="CJI835" s="32"/>
      <c r="CJJ835" s="32"/>
      <c r="CJK835" s="32"/>
      <c r="CJL835" s="32"/>
      <c r="CJM835" s="32"/>
      <c r="CJN835" s="32"/>
      <c r="CJO835" s="32"/>
      <c r="CJP835" s="32"/>
      <c r="CJQ835" s="32"/>
      <c r="CJR835" s="32"/>
      <c r="CJS835" s="32"/>
      <c r="CJT835" s="32"/>
      <c r="CJU835" s="32"/>
      <c r="CJV835" s="32"/>
      <c r="CJW835" s="32"/>
      <c r="CJX835" s="32"/>
      <c r="CJY835" s="32"/>
      <c r="CJZ835" s="32"/>
      <c r="CKA835" s="32"/>
      <c r="CKB835" s="32"/>
      <c r="CKC835" s="32"/>
      <c r="CKD835" s="32"/>
      <c r="CKE835" s="32"/>
      <c r="CKF835" s="32"/>
      <c r="CKG835" s="32"/>
      <c r="CKH835" s="32"/>
      <c r="CKI835" s="32"/>
      <c r="CKJ835" s="32"/>
      <c r="CKK835" s="32"/>
      <c r="CKL835" s="32"/>
      <c r="CKM835" s="32"/>
      <c r="CKN835" s="32"/>
      <c r="CKO835" s="32"/>
      <c r="CKP835" s="32"/>
      <c r="CKQ835" s="32"/>
      <c r="CKR835" s="32"/>
      <c r="CKS835" s="32"/>
      <c r="CKT835" s="32"/>
      <c r="CKU835" s="32"/>
      <c r="CKV835" s="32"/>
      <c r="CKW835" s="32"/>
      <c r="CKX835" s="32"/>
      <c r="CKY835" s="32"/>
      <c r="CKZ835" s="32"/>
      <c r="CLA835" s="32"/>
      <c r="CLB835" s="32"/>
      <c r="CLC835" s="32"/>
      <c r="CLD835" s="32"/>
      <c r="CLE835" s="32"/>
      <c r="CLF835" s="32"/>
      <c r="CLG835" s="32"/>
      <c r="CLH835" s="32"/>
      <c r="CLI835" s="32"/>
      <c r="CLJ835" s="32"/>
      <c r="CLK835" s="32"/>
      <c r="CLL835" s="32"/>
      <c r="CLM835" s="32"/>
      <c r="CLN835" s="32"/>
      <c r="CLO835" s="32"/>
      <c r="CLP835" s="32"/>
      <c r="CLQ835" s="32"/>
      <c r="CLR835" s="32"/>
      <c r="CLS835" s="32"/>
      <c r="CLT835" s="32"/>
      <c r="CLU835" s="32"/>
      <c r="CLV835" s="32"/>
      <c r="CLW835" s="32"/>
      <c r="CLX835" s="32"/>
      <c r="CLY835" s="32"/>
      <c r="CLZ835" s="32"/>
      <c r="CMA835" s="32"/>
      <c r="CMB835" s="32"/>
      <c r="CMC835" s="32"/>
      <c r="CMD835" s="32"/>
      <c r="CME835" s="32"/>
      <c r="CMF835" s="32"/>
      <c r="CMG835" s="32"/>
      <c r="CMH835" s="32"/>
      <c r="CMI835" s="32"/>
      <c r="CMJ835" s="32"/>
      <c r="CMK835" s="32"/>
      <c r="CML835" s="32"/>
      <c r="CMM835" s="32"/>
      <c r="CMN835" s="32"/>
      <c r="CMO835" s="32"/>
      <c r="CMP835" s="32"/>
      <c r="CMQ835" s="32"/>
      <c r="CMR835" s="32"/>
      <c r="CMS835" s="32"/>
      <c r="CMT835" s="32"/>
      <c r="CMU835" s="32"/>
      <c r="CMV835" s="32"/>
      <c r="CMW835" s="32"/>
      <c r="CMX835" s="32"/>
      <c r="CMY835" s="32"/>
      <c r="CMZ835" s="32"/>
      <c r="CNA835" s="32"/>
      <c r="CNB835" s="32"/>
      <c r="CNC835" s="32"/>
      <c r="CND835" s="32"/>
      <c r="CNE835" s="32"/>
      <c r="CNF835" s="32"/>
      <c r="CNG835" s="32"/>
      <c r="CNH835" s="32"/>
      <c r="CNI835" s="32"/>
      <c r="CNJ835" s="32"/>
      <c r="CNK835" s="32"/>
      <c r="CNL835" s="32"/>
      <c r="CNM835" s="32"/>
      <c r="CNN835" s="32"/>
      <c r="CNO835" s="32"/>
      <c r="CNP835" s="32"/>
      <c r="CNQ835" s="32"/>
      <c r="CNR835" s="32"/>
      <c r="CNS835" s="32"/>
      <c r="CNT835" s="32"/>
      <c r="CNU835" s="32"/>
      <c r="CNV835" s="32"/>
      <c r="CNW835" s="32"/>
      <c r="CNX835" s="32"/>
      <c r="CNY835" s="32"/>
      <c r="CNZ835" s="32"/>
      <c r="COA835" s="32"/>
      <c r="COB835" s="32"/>
      <c r="COC835" s="32"/>
      <c r="COD835" s="32"/>
      <c r="COE835" s="32"/>
      <c r="COF835" s="32"/>
      <c r="COG835" s="32"/>
      <c r="COH835" s="32"/>
      <c r="COI835" s="32"/>
      <c r="COJ835" s="32"/>
      <c r="COK835" s="32"/>
      <c r="COL835" s="32"/>
      <c r="COM835" s="32"/>
      <c r="CON835" s="32"/>
      <c r="COO835" s="32"/>
      <c r="COP835" s="32"/>
      <c r="COQ835" s="32"/>
      <c r="COR835" s="32"/>
      <c r="COS835" s="32"/>
      <c r="COT835" s="32"/>
      <c r="COU835" s="32"/>
      <c r="COV835" s="32"/>
      <c r="COW835" s="32"/>
      <c r="COX835" s="32"/>
      <c r="COY835" s="32"/>
      <c r="COZ835" s="32"/>
      <c r="CPA835" s="32"/>
      <c r="CPB835" s="32"/>
      <c r="CPC835" s="32"/>
      <c r="CPD835" s="32"/>
      <c r="CPE835" s="32"/>
      <c r="CPF835" s="32"/>
      <c r="CPG835" s="32"/>
      <c r="CPH835" s="32"/>
      <c r="CPI835" s="32"/>
      <c r="CPJ835" s="32"/>
      <c r="CPK835" s="32"/>
      <c r="CPL835" s="32"/>
      <c r="CPM835" s="32"/>
      <c r="CPN835" s="32"/>
      <c r="CPO835" s="32"/>
      <c r="CPP835" s="32"/>
      <c r="CPQ835" s="32"/>
      <c r="CPR835" s="32"/>
      <c r="CPS835" s="32"/>
      <c r="CPT835" s="32"/>
      <c r="CPU835" s="32"/>
      <c r="CPV835" s="32"/>
      <c r="CPW835" s="32"/>
      <c r="CPX835" s="32"/>
      <c r="CPY835" s="32"/>
      <c r="CPZ835" s="32"/>
      <c r="CQA835" s="32"/>
      <c r="CQB835" s="32"/>
      <c r="CQC835" s="32"/>
      <c r="CQD835" s="32"/>
      <c r="CQE835" s="32"/>
      <c r="CQF835" s="32"/>
      <c r="CQG835" s="32"/>
      <c r="CQH835" s="32"/>
      <c r="CQI835" s="32"/>
      <c r="CQJ835" s="32"/>
      <c r="CQK835" s="32"/>
      <c r="CQL835" s="32"/>
      <c r="CQM835" s="32"/>
      <c r="CQN835" s="32"/>
      <c r="CQO835" s="32"/>
      <c r="CQP835" s="32"/>
      <c r="CQQ835" s="32"/>
      <c r="CQR835" s="32"/>
      <c r="CQS835" s="32"/>
      <c r="CQT835" s="32"/>
      <c r="CQU835" s="32"/>
      <c r="CQV835" s="32"/>
      <c r="CQW835" s="32"/>
      <c r="CQX835" s="32"/>
      <c r="CQY835" s="32"/>
      <c r="CQZ835" s="32"/>
      <c r="CRA835" s="32"/>
      <c r="CRB835" s="32"/>
      <c r="CRC835" s="32"/>
      <c r="CRD835" s="32"/>
      <c r="CRE835" s="32"/>
      <c r="CRF835" s="32"/>
      <c r="CRG835" s="32"/>
      <c r="CRH835" s="32"/>
      <c r="CRI835" s="32"/>
      <c r="CRJ835" s="32"/>
      <c r="CRK835" s="32"/>
      <c r="CRL835" s="32"/>
      <c r="CRM835" s="32"/>
      <c r="CRN835" s="32"/>
      <c r="CRO835" s="32"/>
      <c r="CRP835" s="32"/>
      <c r="CRQ835" s="32"/>
      <c r="CRR835" s="32"/>
      <c r="CRS835" s="32"/>
      <c r="CRT835" s="32"/>
      <c r="CRU835" s="32"/>
      <c r="CRV835" s="32"/>
      <c r="CRW835" s="32"/>
      <c r="CRX835" s="32"/>
      <c r="CRY835" s="32"/>
      <c r="CRZ835" s="32"/>
      <c r="CSA835" s="32"/>
      <c r="CSB835" s="32"/>
      <c r="CSC835" s="32"/>
      <c r="CSD835" s="32"/>
      <c r="CSE835" s="32"/>
      <c r="CSF835" s="32"/>
      <c r="CSG835" s="32"/>
      <c r="CSH835" s="32"/>
      <c r="CSI835" s="32"/>
      <c r="CSJ835" s="32"/>
      <c r="CSK835" s="32"/>
      <c r="CSL835" s="32"/>
      <c r="CSM835" s="32"/>
      <c r="CSN835" s="32"/>
      <c r="CSO835" s="32"/>
      <c r="CSP835" s="32"/>
      <c r="CSQ835" s="32"/>
      <c r="CSR835" s="32"/>
      <c r="CSS835" s="32"/>
      <c r="CST835" s="32"/>
      <c r="CSU835" s="32"/>
      <c r="CSV835" s="32"/>
      <c r="CSW835" s="32"/>
      <c r="CSX835" s="32"/>
      <c r="CSY835" s="32"/>
      <c r="CSZ835" s="32"/>
      <c r="CTA835" s="32"/>
      <c r="CTB835" s="32"/>
      <c r="CTC835" s="32"/>
      <c r="CTD835" s="32"/>
      <c r="CTE835" s="32"/>
      <c r="CTF835" s="32"/>
      <c r="CTG835" s="32"/>
      <c r="CTH835" s="32"/>
      <c r="CTI835" s="32"/>
      <c r="CTJ835" s="32"/>
      <c r="CTK835" s="32"/>
      <c r="CTL835" s="32"/>
      <c r="CTM835" s="32"/>
      <c r="CTN835" s="32"/>
      <c r="CTO835" s="32"/>
      <c r="CTP835" s="32"/>
      <c r="CTQ835" s="32"/>
      <c r="CTR835" s="32"/>
      <c r="CTS835" s="32"/>
      <c r="CTT835" s="32"/>
      <c r="CTU835" s="32"/>
      <c r="CTV835" s="32"/>
      <c r="CTW835" s="32"/>
      <c r="CTX835" s="32"/>
      <c r="CTY835" s="32"/>
      <c r="CTZ835" s="32"/>
      <c r="CUA835" s="32"/>
      <c r="CUB835" s="32"/>
      <c r="CUC835" s="32"/>
      <c r="CUD835" s="32"/>
      <c r="CUE835" s="32"/>
      <c r="CUF835" s="32"/>
      <c r="CUG835" s="32"/>
      <c r="CUH835" s="32"/>
      <c r="CUI835" s="32"/>
      <c r="CUJ835" s="32"/>
      <c r="CUK835" s="32"/>
      <c r="CUL835" s="32"/>
      <c r="CUM835" s="32"/>
      <c r="CUN835" s="32"/>
      <c r="CUO835" s="32"/>
      <c r="CUP835" s="32"/>
      <c r="CUQ835" s="32"/>
      <c r="CUR835" s="32"/>
      <c r="CUS835" s="32"/>
      <c r="CUT835" s="32"/>
      <c r="CUU835" s="32"/>
      <c r="CUV835" s="32"/>
      <c r="CUW835" s="32"/>
      <c r="CUX835" s="32"/>
      <c r="CUY835" s="32"/>
      <c r="CUZ835" s="32"/>
      <c r="CVA835" s="32"/>
      <c r="CVB835" s="32"/>
      <c r="CVC835" s="32"/>
      <c r="CVD835" s="32"/>
      <c r="CVE835" s="32"/>
      <c r="CVF835" s="32"/>
      <c r="CVG835" s="32"/>
      <c r="CVH835" s="32"/>
      <c r="CVI835" s="32"/>
      <c r="CVJ835" s="32"/>
      <c r="CVK835" s="32"/>
      <c r="CVL835" s="32"/>
      <c r="CVM835" s="32"/>
      <c r="CVN835" s="32"/>
      <c r="CVO835" s="32"/>
      <c r="CVP835" s="32"/>
      <c r="CVQ835" s="32"/>
      <c r="CVR835" s="32"/>
      <c r="CVS835" s="32"/>
      <c r="CVT835" s="32"/>
      <c r="CVU835" s="32"/>
      <c r="CVV835" s="32"/>
      <c r="CVW835" s="32"/>
      <c r="CVX835" s="32"/>
      <c r="CVY835" s="32"/>
      <c r="CVZ835" s="32"/>
      <c r="CWA835" s="32"/>
      <c r="CWB835" s="32"/>
      <c r="CWC835" s="32"/>
      <c r="CWD835" s="32"/>
      <c r="CWE835" s="32"/>
      <c r="CWF835" s="32"/>
      <c r="CWG835" s="32"/>
      <c r="CWH835" s="32"/>
      <c r="CWI835" s="32"/>
      <c r="CWJ835" s="32"/>
      <c r="CWK835" s="32"/>
      <c r="CWL835" s="32"/>
      <c r="CWM835" s="32"/>
      <c r="CWN835" s="32"/>
      <c r="CWO835" s="32"/>
      <c r="CWP835" s="32"/>
      <c r="CWQ835" s="32"/>
      <c r="CWR835" s="32"/>
      <c r="CWS835" s="32"/>
      <c r="CWT835" s="32"/>
      <c r="CWU835" s="32"/>
      <c r="CWV835" s="32"/>
      <c r="CWW835" s="32"/>
      <c r="CWX835" s="32"/>
      <c r="CWY835" s="32"/>
      <c r="CWZ835" s="32"/>
      <c r="CXA835" s="32"/>
      <c r="CXB835" s="32"/>
      <c r="CXC835" s="32"/>
      <c r="CXD835" s="32"/>
      <c r="CXE835" s="32"/>
      <c r="CXF835" s="32"/>
      <c r="CXG835" s="32"/>
      <c r="CXH835" s="32"/>
      <c r="CXI835" s="32"/>
      <c r="CXJ835" s="32"/>
      <c r="CXK835" s="32"/>
      <c r="CXL835" s="32"/>
      <c r="CXM835" s="32"/>
      <c r="CXN835" s="32"/>
      <c r="CXO835" s="32"/>
      <c r="CXP835" s="32"/>
      <c r="CXQ835" s="32"/>
      <c r="CXR835" s="32"/>
      <c r="CXS835" s="32"/>
      <c r="CXT835" s="32"/>
      <c r="CXU835" s="32"/>
      <c r="CXV835" s="32"/>
      <c r="CXW835" s="32"/>
      <c r="CXX835" s="32"/>
      <c r="CXY835" s="32"/>
      <c r="CXZ835" s="32"/>
      <c r="CYA835" s="32"/>
      <c r="CYB835" s="32"/>
      <c r="CYC835" s="32"/>
      <c r="CYD835" s="32"/>
      <c r="CYE835" s="32"/>
      <c r="CYF835" s="32"/>
      <c r="CYG835" s="32"/>
      <c r="CYH835" s="32"/>
      <c r="CYI835" s="32"/>
      <c r="CYJ835" s="32"/>
      <c r="CYK835" s="32"/>
      <c r="CYL835" s="32"/>
      <c r="CYM835" s="32"/>
      <c r="CYN835" s="32"/>
      <c r="CYO835" s="32"/>
      <c r="CYP835" s="32"/>
      <c r="CYQ835" s="32"/>
      <c r="CYR835" s="32"/>
      <c r="CYS835" s="32"/>
      <c r="CYT835" s="32"/>
      <c r="CYU835" s="32"/>
      <c r="CYV835" s="32"/>
      <c r="CYW835" s="32"/>
      <c r="CYX835" s="32"/>
      <c r="CYY835" s="32"/>
      <c r="CYZ835" s="32"/>
      <c r="CZA835" s="32"/>
      <c r="CZB835" s="32"/>
      <c r="CZC835" s="32"/>
      <c r="CZD835" s="32"/>
      <c r="CZE835" s="32"/>
      <c r="CZF835" s="32"/>
      <c r="CZG835" s="32"/>
      <c r="CZH835" s="32"/>
      <c r="CZI835" s="32"/>
      <c r="CZJ835" s="32"/>
      <c r="CZK835" s="32"/>
      <c r="CZL835" s="32"/>
      <c r="CZM835" s="32"/>
      <c r="CZN835" s="32"/>
      <c r="CZO835" s="32"/>
      <c r="CZP835" s="32"/>
      <c r="CZQ835" s="32"/>
      <c r="CZR835" s="32"/>
      <c r="CZS835" s="32"/>
      <c r="CZT835" s="32"/>
      <c r="CZU835" s="32"/>
      <c r="CZV835" s="32"/>
      <c r="CZW835" s="32"/>
      <c r="CZX835" s="32"/>
      <c r="CZY835" s="32"/>
      <c r="CZZ835" s="32"/>
      <c r="DAA835" s="32"/>
      <c r="DAB835" s="32"/>
      <c r="DAC835" s="32"/>
      <c r="DAD835" s="32"/>
      <c r="DAE835" s="32"/>
      <c r="DAF835" s="32"/>
      <c r="DAG835" s="32"/>
      <c r="DAH835" s="32"/>
      <c r="DAI835" s="32"/>
      <c r="DAJ835" s="32"/>
      <c r="DAK835" s="32"/>
      <c r="DAL835" s="32"/>
      <c r="DAM835" s="32"/>
      <c r="DAN835" s="32"/>
      <c r="DAO835" s="32"/>
      <c r="DAP835" s="32"/>
      <c r="DAQ835" s="32"/>
      <c r="DAR835" s="32"/>
      <c r="DAS835" s="32"/>
      <c r="DAT835" s="32"/>
      <c r="DAU835" s="32"/>
      <c r="DAV835" s="32"/>
      <c r="DAW835" s="32"/>
      <c r="DAX835" s="32"/>
      <c r="DAY835" s="32"/>
      <c r="DAZ835" s="32"/>
      <c r="DBA835" s="32"/>
      <c r="DBB835" s="32"/>
      <c r="DBC835" s="32"/>
      <c r="DBD835" s="32"/>
      <c r="DBE835" s="32"/>
      <c r="DBF835" s="32"/>
      <c r="DBG835" s="32"/>
      <c r="DBH835" s="32"/>
      <c r="DBI835" s="32"/>
      <c r="DBJ835" s="32"/>
      <c r="DBK835" s="32"/>
      <c r="DBL835" s="32"/>
      <c r="DBM835" s="32"/>
      <c r="DBN835" s="32"/>
      <c r="DBO835" s="32"/>
      <c r="DBP835" s="32"/>
      <c r="DBQ835" s="32"/>
      <c r="DBR835" s="32"/>
      <c r="DBS835" s="32"/>
      <c r="DBT835" s="32"/>
      <c r="DBU835" s="32"/>
      <c r="DBV835" s="32"/>
      <c r="DBW835" s="32"/>
      <c r="DBX835" s="32"/>
      <c r="DBY835" s="32"/>
      <c r="DBZ835" s="32"/>
      <c r="DCA835" s="32"/>
      <c r="DCB835" s="32"/>
      <c r="DCC835" s="32"/>
      <c r="DCD835" s="32"/>
      <c r="DCE835" s="32"/>
      <c r="DCF835" s="32"/>
      <c r="DCG835" s="32"/>
      <c r="DCH835" s="32"/>
      <c r="DCI835" s="32"/>
      <c r="DCJ835" s="32"/>
      <c r="DCK835" s="32"/>
      <c r="DCL835" s="32"/>
      <c r="DCM835" s="32"/>
      <c r="DCN835" s="32"/>
      <c r="DCO835" s="32"/>
      <c r="DCP835" s="32"/>
      <c r="DCQ835" s="32"/>
      <c r="DCR835" s="32"/>
      <c r="DCS835" s="32"/>
      <c r="DCT835" s="32"/>
      <c r="DCU835" s="32"/>
      <c r="DCV835" s="32"/>
      <c r="DCW835" s="32"/>
      <c r="DCX835" s="32"/>
      <c r="DCY835" s="32"/>
      <c r="DCZ835" s="32"/>
      <c r="DDA835" s="32"/>
      <c r="DDB835" s="32"/>
      <c r="DDC835" s="32"/>
      <c r="DDD835" s="32"/>
      <c r="DDE835" s="32"/>
      <c r="DDF835" s="32"/>
      <c r="DDG835" s="32"/>
      <c r="DDH835" s="32"/>
      <c r="DDI835" s="32"/>
      <c r="DDJ835" s="32"/>
      <c r="DDK835" s="32"/>
      <c r="DDL835" s="32"/>
      <c r="DDM835" s="32"/>
      <c r="DDN835" s="32"/>
      <c r="DDO835" s="32"/>
      <c r="DDP835" s="32"/>
      <c r="DDQ835" s="32"/>
      <c r="DDR835" s="32"/>
      <c r="DDS835" s="32"/>
      <c r="DDT835" s="32"/>
      <c r="DDU835" s="32"/>
      <c r="DDV835" s="32"/>
      <c r="DDW835" s="32"/>
      <c r="DDX835" s="32"/>
      <c r="DDY835" s="32"/>
      <c r="DDZ835" s="32"/>
      <c r="DEA835" s="32"/>
      <c r="DEB835" s="32"/>
      <c r="DEC835" s="32"/>
      <c r="DED835" s="32"/>
      <c r="DEE835" s="32"/>
      <c r="DEF835" s="32"/>
      <c r="DEG835" s="32"/>
      <c r="DEH835" s="32"/>
      <c r="DEI835" s="32"/>
      <c r="DEJ835" s="32"/>
      <c r="DEK835" s="32"/>
      <c r="DEL835" s="32"/>
      <c r="DEM835" s="32"/>
      <c r="DEN835" s="32"/>
      <c r="DEO835" s="32"/>
      <c r="DEP835" s="32"/>
      <c r="DEQ835" s="32"/>
      <c r="DER835" s="32"/>
      <c r="DES835" s="32"/>
      <c r="DET835" s="32"/>
      <c r="DEU835" s="32"/>
      <c r="DEV835" s="32"/>
      <c r="DEW835" s="32"/>
      <c r="DEX835" s="32"/>
      <c r="DEY835" s="32"/>
      <c r="DEZ835" s="32"/>
      <c r="DFA835" s="32"/>
      <c r="DFB835" s="32"/>
      <c r="DFC835" s="32"/>
      <c r="DFD835" s="32"/>
      <c r="DFE835" s="32"/>
      <c r="DFF835" s="32"/>
      <c r="DFG835" s="32"/>
      <c r="DFH835" s="32"/>
      <c r="DFI835" s="32"/>
      <c r="DFJ835" s="32"/>
      <c r="DFK835" s="32"/>
      <c r="DFL835" s="32"/>
      <c r="DFM835" s="32"/>
      <c r="DFN835" s="32"/>
      <c r="DFO835" s="32"/>
      <c r="DFP835" s="32"/>
      <c r="DFQ835" s="32"/>
      <c r="DFR835" s="32"/>
      <c r="DFS835" s="32"/>
      <c r="DFT835" s="32"/>
      <c r="DFU835" s="32"/>
      <c r="DFV835" s="32"/>
      <c r="DFW835" s="32"/>
      <c r="DFX835" s="32"/>
      <c r="DFY835" s="32"/>
      <c r="DFZ835" s="32"/>
      <c r="DGA835" s="32"/>
      <c r="DGB835" s="32"/>
      <c r="DGC835" s="32"/>
      <c r="DGD835" s="32"/>
      <c r="DGE835" s="32"/>
      <c r="DGF835" s="32"/>
      <c r="DGG835" s="32"/>
      <c r="DGH835" s="32"/>
      <c r="DGI835" s="32"/>
      <c r="DGJ835" s="32"/>
      <c r="DGK835" s="32"/>
      <c r="DGL835" s="32"/>
      <c r="DGM835" s="32"/>
      <c r="DGN835" s="32"/>
      <c r="DGO835" s="32"/>
      <c r="DGP835" s="32"/>
      <c r="DGQ835" s="32"/>
      <c r="DGR835" s="32"/>
      <c r="DGS835" s="32"/>
      <c r="DGT835" s="32"/>
      <c r="DGU835" s="32"/>
      <c r="DGV835" s="32"/>
      <c r="DGW835" s="32"/>
      <c r="DGX835" s="32"/>
      <c r="DGY835" s="32"/>
      <c r="DGZ835" s="32"/>
      <c r="DHA835" s="32"/>
      <c r="DHB835" s="32"/>
      <c r="DHC835" s="32"/>
      <c r="DHD835" s="32"/>
      <c r="DHE835" s="32"/>
      <c r="DHF835" s="32"/>
      <c r="DHG835" s="32"/>
      <c r="DHH835" s="32"/>
      <c r="DHI835" s="32"/>
      <c r="DHJ835" s="32"/>
      <c r="DHK835" s="32"/>
      <c r="DHL835" s="32"/>
      <c r="DHM835" s="32"/>
      <c r="DHN835" s="32"/>
      <c r="DHO835" s="32"/>
      <c r="DHP835" s="32"/>
      <c r="DHQ835" s="32"/>
      <c r="DHR835" s="32"/>
      <c r="DHS835" s="32"/>
      <c r="DHT835" s="32"/>
      <c r="DHU835" s="32"/>
      <c r="DHV835" s="32"/>
      <c r="DHW835" s="32"/>
      <c r="DHX835" s="32"/>
      <c r="DHY835" s="32"/>
      <c r="DHZ835" s="32"/>
      <c r="DIA835" s="32"/>
      <c r="DIB835" s="32"/>
      <c r="DIC835" s="32"/>
      <c r="DID835" s="32"/>
      <c r="DIE835" s="32"/>
      <c r="DIF835" s="32"/>
      <c r="DIG835" s="32"/>
      <c r="DIH835" s="32"/>
      <c r="DII835" s="32"/>
      <c r="DIJ835" s="32"/>
      <c r="DIK835" s="32"/>
      <c r="DIL835" s="32"/>
      <c r="DIM835" s="32"/>
      <c r="DIN835" s="32"/>
      <c r="DIO835" s="32"/>
      <c r="DIP835" s="32"/>
      <c r="DIQ835" s="32"/>
      <c r="DIR835" s="32"/>
      <c r="DIS835" s="32"/>
      <c r="DIT835" s="32"/>
      <c r="DIU835" s="32"/>
      <c r="DIV835" s="32"/>
      <c r="DIW835" s="32"/>
      <c r="DIX835" s="32"/>
      <c r="DIY835" s="32"/>
      <c r="DIZ835" s="32"/>
      <c r="DJA835" s="32"/>
      <c r="DJB835" s="32"/>
      <c r="DJC835" s="32"/>
      <c r="DJD835" s="32"/>
      <c r="DJE835" s="32"/>
      <c r="DJF835" s="32"/>
      <c r="DJG835" s="32"/>
      <c r="DJH835" s="32"/>
      <c r="DJI835" s="32"/>
      <c r="DJJ835" s="32"/>
      <c r="DJK835" s="32"/>
      <c r="DJL835" s="32"/>
      <c r="DJM835" s="32"/>
      <c r="DJN835" s="32"/>
      <c r="DJO835" s="32"/>
      <c r="DJP835" s="32"/>
      <c r="DJQ835" s="32"/>
      <c r="DJR835" s="32"/>
      <c r="DJS835" s="32"/>
      <c r="DJT835" s="32"/>
      <c r="DJU835" s="32"/>
      <c r="DJV835" s="32"/>
      <c r="DJW835" s="32"/>
      <c r="DJX835" s="32"/>
      <c r="DJY835" s="32"/>
      <c r="DJZ835" s="32"/>
      <c r="DKA835" s="32"/>
      <c r="DKB835" s="32"/>
      <c r="DKC835" s="32"/>
      <c r="DKD835" s="32"/>
      <c r="DKE835" s="32"/>
      <c r="DKF835" s="32"/>
      <c r="DKG835" s="32"/>
      <c r="DKH835" s="32"/>
      <c r="DKI835" s="32"/>
      <c r="DKJ835" s="32"/>
      <c r="DKK835" s="32"/>
      <c r="DKL835" s="32"/>
      <c r="DKM835" s="32"/>
      <c r="DKN835" s="32"/>
      <c r="DKO835" s="32"/>
      <c r="DKP835" s="32"/>
      <c r="DKQ835" s="32"/>
      <c r="DKR835" s="32"/>
      <c r="DKS835" s="32"/>
      <c r="DKT835" s="32"/>
      <c r="DKU835" s="32"/>
      <c r="DKV835" s="32"/>
      <c r="DKW835" s="32"/>
      <c r="DKX835" s="32"/>
      <c r="DKY835" s="32"/>
      <c r="DKZ835" s="32"/>
      <c r="DLA835" s="32"/>
      <c r="DLB835" s="32"/>
      <c r="DLC835" s="32"/>
      <c r="DLD835" s="32"/>
      <c r="DLE835" s="32"/>
      <c r="DLF835" s="32"/>
      <c r="DLG835" s="32"/>
      <c r="DLH835" s="32"/>
      <c r="DLI835" s="32"/>
      <c r="DLJ835" s="32"/>
      <c r="DLK835" s="32"/>
      <c r="DLL835" s="32"/>
      <c r="DLM835" s="32"/>
      <c r="DLN835" s="32"/>
      <c r="DLO835" s="32"/>
      <c r="DLP835" s="32"/>
      <c r="DLQ835" s="32"/>
      <c r="DLR835" s="32"/>
      <c r="DLS835" s="32"/>
      <c r="DLT835" s="32"/>
      <c r="DLU835" s="32"/>
      <c r="DLV835" s="32"/>
      <c r="DLW835" s="32"/>
      <c r="DLX835" s="32"/>
      <c r="DLY835" s="32"/>
      <c r="DLZ835" s="32"/>
      <c r="DMA835" s="32"/>
      <c r="DMB835" s="32"/>
      <c r="DMC835" s="32"/>
      <c r="DMD835" s="32"/>
      <c r="DME835" s="32"/>
      <c r="DMF835" s="32"/>
      <c r="DMG835" s="32"/>
      <c r="DMH835" s="32"/>
      <c r="DMI835" s="32"/>
      <c r="DMJ835" s="32"/>
      <c r="DMK835" s="32"/>
      <c r="DML835" s="32"/>
      <c r="DMM835" s="32"/>
      <c r="DMN835" s="32"/>
      <c r="DMO835" s="32"/>
      <c r="DMP835" s="32"/>
      <c r="DMQ835" s="32"/>
      <c r="DMR835" s="32"/>
      <c r="DMS835" s="32"/>
      <c r="DMT835" s="32"/>
      <c r="DMU835" s="32"/>
      <c r="DMV835" s="32"/>
      <c r="DMW835" s="32"/>
      <c r="DMX835" s="32"/>
      <c r="DMY835" s="32"/>
      <c r="DMZ835" s="32"/>
      <c r="DNA835" s="32"/>
      <c r="DNB835" s="32"/>
      <c r="DNC835" s="32"/>
      <c r="DND835" s="32"/>
      <c r="DNE835" s="32"/>
      <c r="DNF835" s="32"/>
      <c r="DNG835" s="32"/>
      <c r="DNH835" s="32"/>
      <c r="DNI835" s="32"/>
      <c r="DNJ835" s="32"/>
      <c r="DNK835" s="32"/>
      <c r="DNL835" s="32"/>
      <c r="DNM835" s="32"/>
      <c r="DNN835" s="32"/>
      <c r="DNO835" s="32"/>
      <c r="DNP835" s="32"/>
      <c r="DNQ835" s="32"/>
      <c r="DNR835" s="32"/>
      <c r="DNS835" s="32"/>
      <c r="DNT835" s="32"/>
      <c r="DNU835" s="32"/>
      <c r="DNV835" s="32"/>
      <c r="DNW835" s="32"/>
      <c r="DNX835" s="32"/>
      <c r="DNY835" s="32"/>
      <c r="DNZ835" s="32"/>
      <c r="DOA835" s="32"/>
      <c r="DOB835" s="32"/>
      <c r="DOC835" s="32"/>
      <c r="DOD835" s="32"/>
      <c r="DOE835" s="32"/>
      <c r="DOF835" s="32"/>
      <c r="DOG835" s="32"/>
      <c r="DOH835" s="32"/>
      <c r="DOI835" s="32"/>
      <c r="DOJ835" s="32"/>
      <c r="DOK835" s="32"/>
      <c r="DOL835" s="32"/>
      <c r="DOM835" s="32"/>
      <c r="DON835" s="32"/>
      <c r="DOO835" s="32"/>
      <c r="DOP835" s="32"/>
      <c r="DOQ835" s="32"/>
      <c r="DOR835" s="32"/>
      <c r="DOS835" s="32"/>
      <c r="DOT835" s="32"/>
      <c r="DOU835" s="32"/>
      <c r="DOV835" s="32"/>
      <c r="DOW835" s="32"/>
      <c r="DOX835" s="32"/>
      <c r="DOY835" s="32"/>
      <c r="DOZ835" s="32"/>
      <c r="DPA835" s="32"/>
      <c r="DPB835" s="32"/>
      <c r="DPC835" s="32"/>
      <c r="DPD835" s="32"/>
      <c r="DPE835" s="32"/>
      <c r="DPF835" s="32"/>
      <c r="DPG835" s="32"/>
      <c r="DPH835" s="32"/>
      <c r="DPI835" s="32"/>
      <c r="DPJ835" s="32"/>
      <c r="DPK835" s="32"/>
      <c r="DPL835" s="32"/>
      <c r="DPM835" s="32"/>
      <c r="DPN835" s="32"/>
      <c r="DPO835" s="32"/>
      <c r="DPP835" s="32"/>
      <c r="DPQ835" s="32"/>
      <c r="DPR835" s="32"/>
      <c r="DPS835" s="32"/>
      <c r="DPT835" s="32"/>
      <c r="DPU835" s="32"/>
      <c r="DPV835" s="32"/>
      <c r="DPW835" s="32"/>
      <c r="DPX835" s="32"/>
      <c r="DPY835" s="32"/>
      <c r="DPZ835" s="32"/>
      <c r="DQA835" s="32"/>
      <c r="DQB835" s="32"/>
      <c r="DQC835" s="32"/>
      <c r="DQD835" s="32"/>
      <c r="DQE835" s="32"/>
      <c r="DQF835" s="32"/>
      <c r="DQG835" s="32"/>
      <c r="DQH835" s="32"/>
      <c r="DQI835" s="32"/>
      <c r="DQJ835" s="32"/>
      <c r="DQK835" s="32"/>
      <c r="DQL835" s="32"/>
      <c r="DQM835" s="32"/>
      <c r="DQN835" s="32"/>
      <c r="DQO835" s="32"/>
      <c r="DQP835" s="32"/>
      <c r="DQQ835" s="32"/>
      <c r="DQR835" s="32"/>
      <c r="DQS835" s="32"/>
      <c r="DQT835" s="32"/>
      <c r="DQU835" s="32"/>
      <c r="DQV835" s="32"/>
      <c r="DQW835" s="32"/>
      <c r="DQX835" s="32"/>
      <c r="DQY835" s="32"/>
      <c r="DQZ835" s="32"/>
      <c r="DRA835" s="32"/>
      <c r="DRB835" s="32"/>
      <c r="DRC835" s="32"/>
      <c r="DRD835" s="32"/>
      <c r="DRE835" s="32"/>
      <c r="DRF835" s="32"/>
      <c r="DRG835" s="32"/>
      <c r="DRH835" s="32"/>
      <c r="DRI835" s="32"/>
      <c r="DRJ835" s="32"/>
      <c r="DRK835" s="32"/>
      <c r="DRL835" s="32"/>
      <c r="DRM835" s="32"/>
      <c r="DRN835" s="32"/>
      <c r="DRO835" s="32"/>
      <c r="DRP835" s="32"/>
      <c r="DRQ835" s="32"/>
      <c r="DRR835" s="32"/>
      <c r="DRS835" s="32"/>
      <c r="DRT835" s="32"/>
      <c r="DRU835" s="32"/>
      <c r="DRV835" s="32"/>
      <c r="DRW835" s="32"/>
      <c r="DRX835" s="32"/>
      <c r="DRY835" s="32"/>
      <c r="DRZ835" s="32"/>
      <c r="DSA835" s="32"/>
      <c r="DSB835" s="32"/>
      <c r="DSC835" s="32"/>
      <c r="DSD835" s="32"/>
      <c r="DSE835" s="32"/>
      <c r="DSF835" s="32"/>
      <c r="DSG835" s="32"/>
      <c r="DSH835" s="32"/>
      <c r="DSI835" s="32"/>
      <c r="DSJ835" s="32"/>
      <c r="DSK835" s="32"/>
      <c r="DSL835" s="32"/>
      <c r="DSM835" s="32"/>
      <c r="DSN835" s="32"/>
      <c r="DSO835" s="32"/>
      <c r="DSP835" s="32"/>
      <c r="DSQ835" s="32"/>
      <c r="DSR835" s="32"/>
      <c r="DSS835" s="32"/>
      <c r="DST835" s="32"/>
      <c r="DSU835" s="32"/>
      <c r="DSV835" s="32"/>
      <c r="DSW835" s="32"/>
      <c r="DSX835" s="32"/>
      <c r="DSY835" s="32"/>
      <c r="DSZ835" s="32"/>
      <c r="DTA835" s="32"/>
      <c r="DTB835" s="32"/>
      <c r="DTC835" s="32"/>
      <c r="DTD835" s="32"/>
      <c r="DTE835" s="32"/>
      <c r="DTF835" s="32"/>
      <c r="DTG835" s="32"/>
      <c r="DTH835" s="32"/>
      <c r="DTI835" s="32"/>
      <c r="DTJ835" s="32"/>
      <c r="DTK835" s="32"/>
      <c r="DTL835" s="32"/>
      <c r="DTM835" s="32"/>
      <c r="DTN835" s="32"/>
      <c r="DTO835" s="32"/>
      <c r="DTP835" s="32"/>
      <c r="DTQ835" s="32"/>
      <c r="DTR835" s="32"/>
      <c r="DTS835" s="32"/>
      <c r="DTT835" s="32"/>
      <c r="DTU835" s="32"/>
      <c r="DTV835" s="32"/>
      <c r="DTW835" s="32"/>
      <c r="DTX835" s="32"/>
      <c r="DTY835" s="32"/>
      <c r="DTZ835" s="32"/>
      <c r="DUA835" s="32"/>
      <c r="DUB835" s="32"/>
      <c r="DUC835" s="32"/>
      <c r="DUD835" s="32"/>
      <c r="DUE835" s="32"/>
      <c r="DUF835" s="32"/>
      <c r="DUG835" s="32"/>
      <c r="DUH835" s="32"/>
      <c r="DUI835" s="32"/>
      <c r="DUJ835" s="32"/>
      <c r="DUK835" s="32"/>
      <c r="DUL835" s="32"/>
      <c r="DUM835" s="32"/>
      <c r="DUN835" s="32"/>
      <c r="DUO835" s="32"/>
      <c r="DUP835" s="32"/>
      <c r="DUQ835" s="32"/>
      <c r="DUR835" s="32"/>
      <c r="DUS835" s="32"/>
      <c r="DUT835" s="32"/>
      <c r="DUU835" s="32"/>
      <c r="DUV835" s="32"/>
      <c r="DUW835" s="32"/>
      <c r="DUX835" s="32"/>
      <c r="DUY835" s="32"/>
      <c r="DUZ835" s="32"/>
      <c r="DVA835" s="32"/>
      <c r="DVB835" s="32"/>
      <c r="DVC835" s="32"/>
      <c r="DVD835" s="32"/>
      <c r="DVE835" s="32"/>
      <c r="DVF835" s="32"/>
      <c r="DVG835" s="32"/>
      <c r="DVH835" s="32"/>
      <c r="DVI835" s="32"/>
      <c r="DVJ835" s="32"/>
      <c r="DVK835" s="32"/>
      <c r="DVL835" s="32"/>
      <c r="DVM835" s="32"/>
      <c r="DVN835" s="32"/>
      <c r="DVO835" s="32"/>
      <c r="DVP835" s="32"/>
      <c r="DVQ835" s="32"/>
      <c r="DVR835" s="32"/>
      <c r="DVS835" s="32"/>
      <c r="DVT835" s="32"/>
      <c r="DVU835" s="32"/>
      <c r="DVV835" s="32"/>
      <c r="DVW835" s="32"/>
      <c r="DVX835" s="32"/>
      <c r="DVY835" s="32"/>
      <c r="DVZ835" s="32"/>
      <c r="DWA835" s="32"/>
      <c r="DWB835" s="32"/>
      <c r="DWC835" s="32"/>
      <c r="DWD835" s="32"/>
      <c r="DWE835" s="32"/>
      <c r="DWF835" s="32"/>
      <c r="DWG835" s="32"/>
      <c r="DWH835" s="32"/>
      <c r="DWI835" s="32"/>
      <c r="DWJ835" s="32"/>
      <c r="DWK835" s="32"/>
      <c r="DWL835" s="32"/>
      <c r="DWM835" s="32"/>
      <c r="DWN835" s="32"/>
      <c r="DWO835" s="32"/>
      <c r="DWP835" s="32"/>
      <c r="DWQ835" s="32"/>
      <c r="DWR835" s="32"/>
      <c r="DWS835" s="32"/>
      <c r="DWT835" s="32"/>
      <c r="DWU835" s="32"/>
      <c r="DWV835" s="32"/>
      <c r="DWW835" s="32"/>
      <c r="DWX835" s="32"/>
      <c r="DWY835" s="32"/>
      <c r="DWZ835" s="32"/>
      <c r="DXA835" s="32"/>
      <c r="DXB835" s="32"/>
      <c r="DXC835" s="32"/>
      <c r="DXD835" s="32"/>
      <c r="DXE835" s="32"/>
      <c r="DXF835" s="32"/>
      <c r="DXG835" s="32"/>
      <c r="DXH835" s="32"/>
      <c r="DXI835" s="32"/>
      <c r="DXJ835" s="32"/>
      <c r="DXK835" s="32"/>
      <c r="DXL835" s="32"/>
      <c r="DXM835" s="32"/>
      <c r="DXN835" s="32"/>
      <c r="DXO835" s="32"/>
      <c r="DXP835" s="32"/>
      <c r="DXQ835" s="32"/>
      <c r="DXR835" s="32"/>
      <c r="DXS835" s="32"/>
      <c r="DXT835" s="32"/>
      <c r="DXU835" s="32"/>
      <c r="DXV835" s="32"/>
      <c r="DXW835" s="32"/>
      <c r="DXX835" s="32"/>
      <c r="DXY835" s="32"/>
      <c r="DXZ835" s="32"/>
      <c r="DYA835" s="32"/>
      <c r="DYB835" s="32"/>
      <c r="DYC835" s="32"/>
      <c r="DYD835" s="32"/>
      <c r="DYE835" s="32"/>
      <c r="DYF835" s="32"/>
      <c r="DYG835" s="32"/>
      <c r="DYH835" s="32"/>
      <c r="DYI835" s="32"/>
      <c r="DYJ835" s="32"/>
      <c r="DYK835" s="32"/>
      <c r="DYL835" s="32"/>
      <c r="DYM835" s="32"/>
      <c r="DYN835" s="32"/>
      <c r="DYO835" s="32"/>
      <c r="DYP835" s="32"/>
      <c r="DYQ835" s="32"/>
      <c r="DYR835" s="32"/>
      <c r="DYS835" s="32"/>
      <c r="DYT835" s="32"/>
      <c r="DYU835" s="32"/>
      <c r="DYV835" s="32"/>
      <c r="DYW835" s="32"/>
      <c r="DYX835" s="32"/>
      <c r="DYY835" s="32"/>
      <c r="DYZ835" s="32"/>
      <c r="DZA835" s="32"/>
      <c r="DZB835" s="32"/>
      <c r="DZC835" s="32"/>
      <c r="DZD835" s="32"/>
      <c r="DZE835" s="32"/>
      <c r="DZF835" s="32"/>
      <c r="DZG835" s="32"/>
      <c r="DZH835" s="32"/>
      <c r="DZI835" s="32"/>
      <c r="DZJ835" s="32"/>
      <c r="DZK835" s="32"/>
      <c r="DZL835" s="32"/>
      <c r="DZM835" s="32"/>
      <c r="DZN835" s="32"/>
      <c r="DZO835" s="32"/>
      <c r="DZP835" s="32"/>
      <c r="DZQ835" s="32"/>
      <c r="DZR835" s="32"/>
      <c r="DZS835" s="32"/>
      <c r="DZT835" s="32"/>
      <c r="DZU835" s="32"/>
      <c r="DZV835" s="32"/>
      <c r="DZW835" s="32"/>
      <c r="DZX835" s="32"/>
      <c r="DZY835" s="32"/>
      <c r="DZZ835" s="32"/>
      <c r="EAA835" s="32"/>
      <c r="EAB835" s="32"/>
      <c r="EAC835" s="32"/>
      <c r="EAD835" s="32"/>
      <c r="EAE835" s="32"/>
      <c r="EAF835" s="32"/>
      <c r="EAG835" s="32"/>
      <c r="EAH835" s="32"/>
      <c r="EAI835" s="32"/>
      <c r="EAJ835" s="32"/>
      <c r="EAK835" s="32"/>
      <c r="EAL835" s="32"/>
      <c r="EAM835" s="32"/>
      <c r="EAN835" s="32"/>
      <c r="EAO835" s="32"/>
      <c r="EAP835" s="32"/>
      <c r="EAQ835" s="32"/>
      <c r="EAR835" s="32"/>
      <c r="EAS835" s="32"/>
      <c r="EAT835" s="32"/>
      <c r="EAU835" s="32"/>
      <c r="EAV835" s="32"/>
      <c r="EAW835" s="32"/>
      <c r="EAX835" s="32"/>
      <c r="EAY835" s="32"/>
      <c r="EAZ835" s="32"/>
      <c r="EBA835" s="32"/>
      <c r="EBB835" s="32"/>
      <c r="EBC835" s="32"/>
      <c r="EBD835" s="32"/>
      <c r="EBE835" s="32"/>
      <c r="EBF835" s="32"/>
      <c r="EBG835" s="32"/>
      <c r="EBH835" s="32"/>
      <c r="EBI835" s="32"/>
      <c r="EBJ835" s="32"/>
      <c r="EBK835" s="32"/>
      <c r="EBL835" s="32"/>
      <c r="EBM835" s="32"/>
      <c r="EBN835" s="32"/>
      <c r="EBO835" s="32"/>
      <c r="EBP835" s="32"/>
      <c r="EBQ835" s="32"/>
      <c r="EBR835" s="32"/>
      <c r="EBS835" s="32"/>
      <c r="EBT835" s="32"/>
      <c r="EBU835" s="32"/>
      <c r="EBV835" s="32"/>
      <c r="EBW835" s="32"/>
      <c r="EBX835" s="32"/>
      <c r="EBY835" s="32"/>
      <c r="EBZ835" s="32"/>
      <c r="ECA835" s="32"/>
      <c r="ECB835" s="32"/>
      <c r="ECC835" s="32"/>
      <c r="ECD835" s="32"/>
      <c r="ECE835" s="32"/>
      <c r="ECF835" s="32"/>
      <c r="ECG835" s="32"/>
      <c r="ECH835" s="32"/>
      <c r="ECI835" s="32"/>
      <c r="ECJ835" s="32"/>
      <c r="ECK835" s="32"/>
      <c r="ECL835" s="32"/>
      <c r="ECM835" s="32"/>
      <c r="ECN835" s="32"/>
      <c r="ECO835" s="32"/>
      <c r="ECP835" s="32"/>
      <c r="ECQ835" s="32"/>
      <c r="ECR835" s="32"/>
      <c r="ECS835" s="32"/>
      <c r="ECT835" s="32"/>
      <c r="ECU835" s="32"/>
      <c r="ECV835" s="32"/>
      <c r="ECW835" s="32"/>
      <c r="ECX835" s="32"/>
      <c r="ECY835" s="32"/>
      <c r="ECZ835" s="32"/>
      <c r="EDA835" s="32"/>
      <c r="EDB835" s="32"/>
      <c r="EDC835" s="32"/>
      <c r="EDD835" s="32"/>
      <c r="EDE835" s="32"/>
      <c r="EDF835" s="32"/>
      <c r="EDG835" s="32"/>
      <c r="EDH835" s="32"/>
      <c r="EDI835" s="32"/>
      <c r="EDJ835" s="32"/>
      <c r="EDK835" s="32"/>
      <c r="EDL835" s="32"/>
      <c r="EDM835" s="32"/>
      <c r="EDN835" s="32"/>
      <c r="EDO835" s="32"/>
      <c r="EDP835" s="32"/>
      <c r="EDQ835" s="32"/>
      <c r="EDR835" s="32"/>
      <c r="EDS835" s="32"/>
      <c r="EDT835" s="32"/>
      <c r="EDU835" s="32"/>
      <c r="EDV835" s="32"/>
      <c r="EDW835" s="32"/>
      <c r="EDX835" s="32"/>
      <c r="EDY835" s="32"/>
      <c r="EDZ835" s="32"/>
      <c r="EEA835" s="32"/>
      <c r="EEB835" s="32"/>
      <c r="EEC835" s="32"/>
      <c r="EED835" s="32"/>
      <c r="EEE835" s="32"/>
      <c r="EEF835" s="32"/>
      <c r="EEG835" s="32"/>
      <c r="EEH835" s="32"/>
      <c r="EEI835" s="32"/>
      <c r="EEJ835" s="32"/>
      <c r="EEK835" s="32"/>
      <c r="EEL835" s="32"/>
      <c r="EEM835" s="32"/>
      <c r="EEN835" s="32"/>
      <c r="EEO835" s="32"/>
      <c r="EEP835" s="32"/>
      <c r="EEQ835" s="32"/>
      <c r="EER835" s="32"/>
      <c r="EES835" s="32"/>
      <c r="EET835" s="32"/>
      <c r="EEU835" s="32"/>
      <c r="EEV835" s="32"/>
      <c r="EEW835" s="32"/>
      <c r="EEX835" s="32"/>
      <c r="EEY835" s="32"/>
      <c r="EEZ835" s="32"/>
      <c r="EFA835" s="32"/>
      <c r="EFB835" s="32"/>
      <c r="EFC835" s="32"/>
      <c r="EFD835" s="32"/>
      <c r="EFE835" s="32"/>
      <c r="EFF835" s="32"/>
      <c r="EFG835" s="32"/>
      <c r="EFH835" s="32"/>
      <c r="EFI835" s="32"/>
      <c r="EFJ835" s="32"/>
      <c r="EFK835" s="32"/>
      <c r="EFL835" s="32"/>
      <c r="EFM835" s="32"/>
      <c r="EFN835" s="32"/>
      <c r="EFO835" s="32"/>
      <c r="EFP835" s="32"/>
      <c r="EFQ835" s="32"/>
      <c r="EFR835" s="32"/>
      <c r="EFS835" s="32"/>
      <c r="EFT835" s="32"/>
      <c r="EFU835" s="32"/>
      <c r="EFV835" s="32"/>
      <c r="EFW835" s="32"/>
      <c r="EFX835" s="32"/>
      <c r="EFY835" s="32"/>
      <c r="EFZ835" s="32"/>
      <c r="EGA835" s="32"/>
      <c r="EGB835" s="32"/>
      <c r="EGC835" s="32"/>
      <c r="EGD835" s="32"/>
      <c r="EGE835" s="32"/>
      <c r="EGF835" s="32"/>
      <c r="EGG835" s="32"/>
      <c r="EGH835" s="32"/>
      <c r="EGI835" s="32"/>
      <c r="EGJ835" s="32"/>
      <c r="EGK835" s="32"/>
      <c r="EGL835" s="32"/>
      <c r="EGM835" s="32"/>
      <c r="EGN835" s="32"/>
      <c r="EGO835" s="32"/>
      <c r="EGP835" s="32"/>
      <c r="EGQ835" s="32"/>
      <c r="EGR835" s="32"/>
      <c r="EGS835" s="32"/>
      <c r="EGT835" s="32"/>
      <c r="EGU835" s="32"/>
      <c r="EGV835" s="32"/>
      <c r="EGW835" s="32"/>
      <c r="EGX835" s="32"/>
      <c r="EGY835" s="32"/>
      <c r="EGZ835" s="32"/>
      <c r="EHA835" s="32"/>
      <c r="EHB835" s="32"/>
      <c r="EHC835" s="32"/>
      <c r="EHD835" s="32"/>
      <c r="EHE835" s="32"/>
      <c r="EHF835" s="32"/>
      <c r="EHG835" s="32"/>
      <c r="EHH835" s="32"/>
      <c r="EHI835" s="32"/>
      <c r="EHJ835" s="32"/>
      <c r="EHK835" s="32"/>
      <c r="EHL835" s="32"/>
      <c r="EHM835" s="32"/>
      <c r="EHN835" s="32"/>
      <c r="EHO835" s="32"/>
      <c r="EHP835" s="32"/>
      <c r="EHQ835" s="32"/>
      <c r="EHR835" s="32"/>
      <c r="EHS835" s="32"/>
      <c r="EHT835" s="32"/>
      <c r="EHU835" s="32"/>
      <c r="EHV835" s="32"/>
      <c r="EHW835" s="32"/>
      <c r="EHX835" s="32"/>
      <c r="EHY835" s="32"/>
      <c r="EHZ835" s="32"/>
      <c r="EIA835" s="32"/>
      <c r="EIB835" s="32"/>
      <c r="EIC835" s="32"/>
      <c r="EID835" s="32"/>
      <c r="EIE835" s="32"/>
      <c r="EIF835" s="32"/>
      <c r="EIG835" s="32"/>
      <c r="EIH835" s="32"/>
      <c r="EII835" s="32"/>
      <c r="EIJ835" s="32"/>
      <c r="EIK835" s="32"/>
      <c r="EIL835" s="32"/>
      <c r="EIM835" s="32"/>
      <c r="EIN835" s="32"/>
      <c r="EIO835" s="32"/>
      <c r="EIP835" s="32"/>
      <c r="EIQ835" s="32"/>
      <c r="EIR835" s="32"/>
      <c r="EIS835" s="32"/>
      <c r="EIT835" s="32"/>
      <c r="EIU835" s="32"/>
      <c r="EIV835" s="32"/>
      <c r="EIW835" s="32"/>
      <c r="EIX835" s="32"/>
      <c r="EIY835" s="32"/>
      <c r="EIZ835" s="32"/>
      <c r="EJA835" s="32"/>
      <c r="EJB835" s="32"/>
      <c r="EJC835" s="32"/>
      <c r="EJD835" s="32"/>
      <c r="EJE835" s="32"/>
      <c r="EJF835" s="32"/>
      <c r="EJG835" s="32"/>
      <c r="EJH835" s="32"/>
      <c r="EJI835" s="32"/>
      <c r="EJJ835" s="32"/>
      <c r="EJK835" s="32"/>
      <c r="EJL835" s="32"/>
      <c r="EJM835" s="32"/>
      <c r="EJN835" s="32"/>
      <c r="EJO835" s="32"/>
      <c r="EJP835" s="32"/>
      <c r="EJQ835" s="32"/>
      <c r="EJR835" s="32"/>
      <c r="EJS835" s="32"/>
      <c r="EJT835" s="32"/>
      <c r="EJU835" s="32"/>
      <c r="EJV835" s="32"/>
      <c r="EJW835" s="32"/>
      <c r="EJX835" s="32"/>
      <c r="EJY835" s="32"/>
      <c r="EJZ835" s="32"/>
      <c r="EKA835" s="32"/>
      <c r="EKB835" s="32"/>
      <c r="EKC835" s="32"/>
      <c r="EKD835" s="32"/>
      <c r="EKE835" s="32"/>
      <c r="EKF835" s="32"/>
      <c r="EKG835" s="32"/>
      <c r="EKH835" s="32"/>
      <c r="EKI835" s="32"/>
      <c r="EKJ835" s="32"/>
      <c r="EKK835" s="32"/>
      <c r="EKL835" s="32"/>
      <c r="EKM835" s="32"/>
      <c r="EKN835" s="32"/>
      <c r="EKO835" s="32"/>
      <c r="EKP835" s="32"/>
      <c r="EKQ835" s="32"/>
      <c r="EKR835" s="32"/>
      <c r="EKS835" s="32"/>
      <c r="EKT835" s="32"/>
      <c r="EKU835" s="32"/>
      <c r="EKV835" s="32"/>
      <c r="EKW835" s="32"/>
      <c r="EKX835" s="32"/>
      <c r="EKY835" s="32"/>
      <c r="EKZ835" s="32"/>
      <c r="ELA835" s="32"/>
      <c r="ELB835" s="32"/>
      <c r="ELC835" s="32"/>
      <c r="ELD835" s="32"/>
      <c r="ELE835" s="32"/>
      <c r="ELF835" s="32"/>
      <c r="ELG835" s="32"/>
      <c r="ELH835" s="32"/>
      <c r="ELI835" s="32"/>
      <c r="ELJ835" s="32"/>
      <c r="ELK835" s="32"/>
      <c r="ELL835" s="32"/>
      <c r="ELM835" s="32"/>
      <c r="ELN835" s="32"/>
      <c r="ELO835" s="32"/>
      <c r="ELP835" s="32"/>
      <c r="ELQ835" s="32"/>
      <c r="ELR835" s="32"/>
      <c r="ELS835" s="32"/>
      <c r="ELT835" s="32"/>
      <c r="ELU835" s="32"/>
      <c r="ELV835" s="32"/>
      <c r="ELW835" s="32"/>
      <c r="ELX835" s="32"/>
      <c r="ELY835" s="32"/>
      <c r="ELZ835" s="32"/>
      <c r="EMA835" s="32"/>
      <c r="EMB835" s="32"/>
      <c r="EMC835" s="32"/>
      <c r="EMD835" s="32"/>
      <c r="EME835" s="32"/>
      <c r="EMF835" s="32"/>
      <c r="EMG835" s="32"/>
      <c r="EMH835" s="32"/>
      <c r="EMI835" s="32"/>
      <c r="EMJ835" s="32"/>
      <c r="EMK835" s="32"/>
      <c r="EML835" s="32"/>
      <c r="EMM835" s="32"/>
      <c r="EMN835" s="32"/>
      <c r="EMO835" s="32"/>
      <c r="EMP835" s="32"/>
      <c r="EMQ835" s="32"/>
      <c r="EMR835" s="32"/>
      <c r="EMS835" s="32"/>
      <c r="EMT835" s="32"/>
      <c r="EMU835" s="32"/>
      <c r="EMV835" s="32"/>
      <c r="EMW835" s="32"/>
      <c r="EMX835" s="32"/>
      <c r="EMY835" s="32"/>
      <c r="EMZ835" s="32"/>
      <c r="ENA835" s="32"/>
      <c r="ENB835" s="32"/>
      <c r="ENC835" s="32"/>
      <c r="END835" s="32"/>
      <c r="ENE835" s="32"/>
      <c r="ENF835" s="32"/>
      <c r="ENG835" s="32"/>
      <c r="ENH835" s="32"/>
      <c r="ENI835" s="32"/>
      <c r="ENJ835" s="32"/>
      <c r="ENK835" s="32"/>
      <c r="ENL835" s="32"/>
      <c r="ENM835" s="32"/>
      <c r="ENN835" s="32"/>
      <c r="ENO835" s="32"/>
      <c r="ENP835" s="32"/>
      <c r="ENQ835" s="32"/>
      <c r="ENR835" s="32"/>
      <c r="ENS835" s="32"/>
      <c r="ENT835" s="32"/>
      <c r="ENU835" s="32"/>
      <c r="ENV835" s="32"/>
      <c r="ENW835" s="32"/>
      <c r="ENX835" s="32"/>
      <c r="ENY835" s="32"/>
      <c r="ENZ835" s="32"/>
      <c r="EOA835" s="32"/>
      <c r="EOB835" s="32"/>
      <c r="EOC835" s="32"/>
      <c r="EOD835" s="32"/>
      <c r="EOE835" s="32"/>
      <c r="EOF835" s="32"/>
      <c r="EOG835" s="32"/>
      <c r="EOH835" s="32"/>
      <c r="EOI835" s="32"/>
      <c r="EOJ835" s="32"/>
      <c r="EOK835" s="32"/>
      <c r="EOL835" s="32"/>
      <c r="EOM835" s="32"/>
      <c r="EON835" s="32"/>
      <c r="EOO835" s="32"/>
      <c r="EOP835" s="32"/>
      <c r="EOQ835" s="32"/>
      <c r="EOR835" s="32"/>
      <c r="EOS835" s="32"/>
      <c r="EOT835" s="32"/>
      <c r="EOU835" s="32"/>
      <c r="EOV835" s="32"/>
      <c r="EOW835" s="32"/>
      <c r="EOX835" s="32"/>
      <c r="EOY835" s="32"/>
      <c r="EOZ835" s="32"/>
      <c r="EPA835" s="32"/>
      <c r="EPB835" s="32"/>
      <c r="EPC835" s="32"/>
      <c r="EPD835" s="32"/>
      <c r="EPE835" s="32"/>
      <c r="EPF835" s="32"/>
      <c r="EPG835" s="32"/>
      <c r="EPH835" s="32"/>
      <c r="EPI835" s="32"/>
      <c r="EPJ835" s="32"/>
      <c r="EPK835" s="32"/>
      <c r="EPL835" s="32"/>
      <c r="EPM835" s="32"/>
      <c r="EPN835" s="32"/>
      <c r="EPO835" s="32"/>
      <c r="EPP835" s="32"/>
      <c r="EPQ835" s="32"/>
      <c r="EPR835" s="32"/>
      <c r="EPS835" s="32"/>
      <c r="EPT835" s="32"/>
      <c r="EPU835" s="32"/>
      <c r="EPV835" s="32"/>
      <c r="EPW835" s="32"/>
      <c r="EPX835" s="32"/>
      <c r="EPY835" s="32"/>
      <c r="EPZ835" s="32"/>
      <c r="EQA835" s="32"/>
      <c r="EQB835" s="32"/>
      <c r="EQC835" s="32"/>
      <c r="EQD835" s="32"/>
      <c r="EQE835" s="32"/>
      <c r="EQF835" s="32"/>
      <c r="EQG835" s="32"/>
      <c r="EQH835" s="32"/>
      <c r="EQI835" s="32"/>
      <c r="EQJ835" s="32"/>
      <c r="EQK835" s="32"/>
      <c r="EQL835" s="32"/>
      <c r="EQM835" s="32"/>
      <c r="EQN835" s="32"/>
      <c r="EQO835" s="32"/>
      <c r="EQP835" s="32"/>
      <c r="EQQ835" s="32"/>
      <c r="EQR835" s="32"/>
      <c r="EQS835" s="32"/>
      <c r="EQT835" s="32"/>
      <c r="EQU835" s="32"/>
      <c r="EQV835" s="32"/>
      <c r="EQW835" s="32"/>
      <c r="EQX835" s="32"/>
      <c r="EQY835" s="32"/>
      <c r="EQZ835" s="32"/>
      <c r="ERA835" s="32"/>
      <c r="ERB835" s="32"/>
      <c r="ERC835" s="32"/>
      <c r="ERD835" s="32"/>
      <c r="ERE835" s="32"/>
      <c r="ERF835" s="32"/>
      <c r="ERG835" s="32"/>
      <c r="ERH835" s="32"/>
      <c r="ERI835" s="32"/>
      <c r="ERJ835" s="32"/>
      <c r="ERK835" s="32"/>
      <c r="ERL835" s="32"/>
      <c r="ERM835" s="32"/>
      <c r="ERN835" s="32"/>
      <c r="ERO835" s="32"/>
      <c r="ERP835" s="32"/>
      <c r="ERQ835" s="32"/>
      <c r="ERR835" s="32"/>
      <c r="ERS835" s="32"/>
      <c r="ERT835" s="32"/>
      <c r="ERU835" s="32"/>
      <c r="ERV835" s="32"/>
      <c r="ERW835" s="32"/>
      <c r="ERX835" s="32"/>
      <c r="ERY835" s="32"/>
      <c r="ERZ835" s="32"/>
      <c r="ESA835" s="32"/>
      <c r="ESB835" s="32"/>
      <c r="ESC835" s="32"/>
      <c r="ESD835" s="32"/>
      <c r="ESE835" s="32"/>
      <c r="ESF835" s="32"/>
      <c r="ESG835" s="32"/>
      <c r="ESH835" s="32"/>
      <c r="ESI835" s="32"/>
      <c r="ESJ835" s="32"/>
      <c r="ESK835" s="32"/>
      <c r="ESL835" s="32"/>
      <c r="ESM835" s="32"/>
      <c r="ESN835" s="32"/>
      <c r="ESO835" s="32"/>
      <c r="ESP835" s="32"/>
      <c r="ESQ835" s="32"/>
      <c r="ESR835" s="32"/>
      <c r="ESS835" s="32"/>
      <c r="EST835" s="32"/>
      <c r="ESU835" s="32"/>
      <c r="ESV835" s="32"/>
      <c r="ESW835" s="32"/>
      <c r="ESX835" s="32"/>
      <c r="ESY835" s="32"/>
      <c r="ESZ835" s="32"/>
      <c r="ETA835" s="32"/>
      <c r="ETB835" s="32"/>
      <c r="ETC835" s="32"/>
      <c r="ETD835" s="32"/>
      <c r="ETE835" s="32"/>
      <c r="ETF835" s="32"/>
      <c r="ETG835" s="32"/>
      <c r="ETH835" s="32"/>
      <c r="ETI835" s="32"/>
      <c r="ETJ835" s="32"/>
      <c r="ETK835" s="32"/>
      <c r="ETL835" s="32"/>
      <c r="ETM835" s="32"/>
      <c r="ETN835" s="32"/>
      <c r="ETO835" s="32"/>
      <c r="ETP835" s="32"/>
      <c r="ETQ835" s="32"/>
      <c r="ETR835" s="32"/>
      <c r="ETS835" s="32"/>
      <c r="ETT835" s="32"/>
      <c r="ETU835" s="32"/>
      <c r="ETV835" s="32"/>
      <c r="ETW835" s="32"/>
      <c r="ETX835" s="32"/>
      <c r="ETY835" s="32"/>
      <c r="ETZ835" s="32"/>
      <c r="EUA835" s="32"/>
      <c r="EUB835" s="32"/>
      <c r="EUC835" s="32"/>
      <c r="EUD835" s="32"/>
      <c r="EUE835" s="32"/>
      <c r="EUF835" s="32"/>
      <c r="EUG835" s="32"/>
      <c r="EUH835" s="32"/>
      <c r="EUI835" s="32"/>
      <c r="EUJ835" s="32"/>
      <c r="EUK835" s="32"/>
      <c r="EUL835" s="32"/>
      <c r="EUM835" s="32"/>
      <c r="EUN835" s="32"/>
      <c r="EUO835" s="32"/>
      <c r="EUP835" s="32"/>
      <c r="EUQ835" s="32"/>
      <c r="EUR835" s="32"/>
      <c r="EUS835" s="32"/>
      <c r="EUT835" s="32"/>
      <c r="EUU835" s="32"/>
      <c r="EUV835" s="32"/>
      <c r="EUW835" s="32"/>
      <c r="EUX835" s="32"/>
      <c r="EUY835" s="32"/>
      <c r="EUZ835" s="32"/>
      <c r="EVA835" s="32"/>
      <c r="EVB835" s="32"/>
      <c r="EVC835" s="32"/>
      <c r="EVD835" s="32"/>
      <c r="EVE835" s="32"/>
      <c r="EVF835" s="32"/>
      <c r="EVG835" s="32"/>
      <c r="EVH835" s="32"/>
      <c r="EVI835" s="32"/>
      <c r="EVJ835" s="32"/>
      <c r="EVK835" s="32"/>
      <c r="EVL835" s="32"/>
      <c r="EVM835" s="32"/>
      <c r="EVN835" s="32"/>
      <c r="EVO835" s="32"/>
      <c r="EVP835" s="32"/>
      <c r="EVQ835" s="32"/>
      <c r="EVR835" s="32"/>
      <c r="EVS835" s="32"/>
      <c r="EVT835" s="32"/>
      <c r="EVU835" s="32"/>
      <c r="EVV835" s="32"/>
      <c r="EVW835" s="32"/>
      <c r="EVX835" s="32"/>
      <c r="EVY835" s="32"/>
      <c r="EVZ835" s="32"/>
      <c r="EWA835" s="32"/>
      <c r="EWB835" s="32"/>
      <c r="EWC835" s="32"/>
      <c r="EWD835" s="32"/>
      <c r="EWE835" s="32"/>
      <c r="EWF835" s="32"/>
      <c r="EWG835" s="32"/>
      <c r="EWH835" s="32"/>
      <c r="EWI835" s="32"/>
      <c r="EWJ835" s="32"/>
      <c r="EWK835" s="32"/>
      <c r="EWL835" s="32"/>
      <c r="EWM835" s="32"/>
      <c r="EWN835" s="32"/>
      <c r="EWO835" s="32"/>
      <c r="EWP835" s="32"/>
      <c r="EWQ835" s="32"/>
      <c r="EWR835" s="32"/>
      <c r="EWS835" s="32"/>
      <c r="EWT835" s="32"/>
      <c r="EWU835" s="32"/>
      <c r="EWV835" s="32"/>
      <c r="EWW835" s="32"/>
      <c r="EWX835" s="32"/>
      <c r="EWY835" s="32"/>
      <c r="EWZ835" s="32"/>
      <c r="EXA835" s="32"/>
      <c r="EXB835" s="32"/>
      <c r="EXC835" s="32"/>
      <c r="EXD835" s="32"/>
      <c r="EXE835" s="32"/>
      <c r="EXF835" s="32"/>
      <c r="EXG835" s="32"/>
      <c r="EXH835" s="32"/>
      <c r="EXI835" s="32"/>
      <c r="EXJ835" s="32"/>
      <c r="EXK835" s="32"/>
      <c r="EXL835" s="32"/>
      <c r="EXM835" s="32"/>
      <c r="EXN835" s="32"/>
      <c r="EXO835" s="32"/>
      <c r="EXP835" s="32"/>
      <c r="EXQ835" s="32"/>
      <c r="EXR835" s="32"/>
      <c r="EXS835" s="32"/>
      <c r="EXT835" s="32"/>
      <c r="EXU835" s="32"/>
      <c r="EXV835" s="32"/>
      <c r="EXW835" s="32"/>
      <c r="EXX835" s="32"/>
      <c r="EXY835" s="32"/>
      <c r="EXZ835" s="32"/>
      <c r="EYA835" s="32"/>
      <c r="EYB835" s="32"/>
      <c r="EYC835" s="32"/>
      <c r="EYD835" s="32"/>
      <c r="EYE835" s="32"/>
      <c r="EYF835" s="32"/>
      <c r="EYG835" s="32"/>
      <c r="EYH835" s="32"/>
      <c r="EYI835" s="32"/>
      <c r="EYJ835" s="32"/>
      <c r="EYK835" s="32"/>
      <c r="EYL835" s="32"/>
      <c r="EYM835" s="32"/>
      <c r="EYN835" s="32"/>
      <c r="EYO835" s="32"/>
      <c r="EYP835" s="32"/>
      <c r="EYQ835" s="32"/>
      <c r="EYR835" s="32"/>
      <c r="EYS835" s="32"/>
      <c r="EYT835" s="32"/>
      <c r="EYU835" s="32"/>
      <c r="EYV835" s="32"/>
      <c r="EYW835" s="32"/>
      <c r="EYX835" s="32"/>
      <c r="EYY835" s="32"/>
      <c r="EYZ835" s="32"/>
      <c r="EZA835" s="32"/>
      <c r="EZB835" s="32"/>
      <c r="EZC835" s="32"/>
      <c r="EZD835" s="32"/>
      <c r="EZE835" s="32"/>
      <c r="EZF835" s="32"/>
      <c r="EZG835" s="32"/>
      <c r="EZH835" s="32"/>
      <c r="EZI835" s="32"/>
      <c r="EZJ835" s="32"/>
      <c r="EZK835" s="32"/>
      <c r="EZL835" s="32"/>
      <c r="EZM835" s="32"/>
      <c r="EZN835" s="32"/>
      <c r="EZO835" s="32"/>
      <c r="EZP835" s="32"/>
      <c r="EZQ835" s="32"/>
      <c r="EZR835" s="32"/>
      <c r="EZS835" s="32"/>
      <c r="EZT835" s="32"/>
      <c r="EZU835" s="32"/>
      <c r="EZV835" s="32"/>
      <c r="EZW835" s="32"/>
      <c r="EZX835" s="32"/>
      <c r="EZY835" s="32"/>
      <c r="EZZ835" s="32"/>
      <c r="FAA835" s="32"/>
      <c r="FAB835" s="32"/>
      <c r="FAC835" s="32"/>
      <c r="FAD835" s="32"/>
      <c r="FAE835" s="32"/>
      <c r="FAF835" s="32"/>
      <c r="FAG835" s="32"/>
      <c r="FAH835" s="32"/>
      <c r="FAI835" s="32"/>
      <c r="FAJ835" s="32"/>
      <c r="FAK835" s="32"/>
      <c r="FAL835" s="32"/>
      <c r="FAM835" s="32"/>
      <c r="FAN835" s="32"/>
      <c r="FAO835" s="32"/>
      <c r="FAP835" s="32"/>
      <c r="FAQ835" s="32"/>
      <c r="FAR835" s="32"/>
      <c r="FAS835" s="32"/>
      <c r="FAT835" s="32"/>
      <c r="FAU835" s="32"/>
      <c r="FAV835" s="32"/>
      <c r="FAW835" s="32"/>
      <c r="FAX835" s="32"/>
      <c r="FAY835" s="32"/>
      <c r="FAZ835" s="32"/>
      <c r="FBA835" s="32"/>
      <c r="FBB835" s="32"/>
      <c r="FBC835" s="32"/>
      <c r="FBD835" s="32"/>
      <c r="FBE835" s="32"/>
      <c r="FBF835" s="32"/>
      <c r="FBG835" s="32"/>
      <c r="FBH835" s="32"/>
      <c r="FBI835" s="32"/>
      <c r="FBJ835" s="32"/>
      <c r="FBK835" s="32"/>
      <c r="FBL835" s="32"/>
      <c r="FBM835" s="32"/>
      <c r="FBN835" s="32"/>
      <c r="FBO835" s="32"/>
      <c r="FBP835" s="32"/>
      <c r="FBQ835" s="32"/>
      <c r="FBR835" s="32"/>
      <c r="FBS835" s="32"/>
      <c r="FBT835" s="32"/>
      <c r="FBU835" s="32"/>
      <c r="FBV835" s="32"/>
      <c r="FBW835" s="32"/>
      <c r="FBX835" s="32"/>
      <c r="FBY835" s="32"/>
      <c r="FBZ835" s="32"/>
      <c r="FCA835" s="32"/>
      <c r="FCB835" s="32"/>
      <c r="FCC835" s="32"/>
      <c r="FCD835" s="32"/>
      <c r="FCE835" s="32"/>
      <c r="FCF835" s="32"/>
      <c r="FCG835" s="32"/>
      <c r="FCH835" s="32"/>
      <c r="FCI835" s="32"/>
      <c r="FCJ835" s="32"/>
      <c r="FCK835" s="32"/>
      <c r="FCL835" s="32"/>
      <c r="FCM835" s="32"/>
      <c r="FCN835" s="32"/>
      <c r="FCO835" s="32"/>
      <c r="FCP835" s="32"/>
      <c r="FCQ835" s="32"/>
      <c r="FCR835" s="32"/>
      <c r="FCS835" s="32"/>
      <c r="FCT835" s="32"/>
      <c r="FCU835" s="32"/>
      <c r="FCV835" s="32"/>
      <c r="FCW835" s="32"/>
      <c r="FCX835" s="32"/>
      <c r="FCY835" s="32"/>
      <c r="FCZ835" s="32"/>
      <c r="FDA835" s="32"/>
      <c r="FDB835" s="32"/>
      <c r="FDC835" s="32"/>
      <c r="FDD835" s="32"/>
      <c r="FDE835" s="32"/>
      <c r="FDF835" s="32"/>
      <c r="FDG835" s="32"/>
      <c r="FDH835" s="32"/>
      <c r="FDI835" s="32"/>
      <c r="FDJ835" s="32"/>
      <c r="FDK835" s="32"/>
      <c r="FDL835" s="32"/>
      <c r="FDM835" s="32"/>
      <c r="FDN835" s="32"/>
      <c r="FDO835" s="32"/>
      <c r="FDP835" s="32"/>
      <c r="FDQ835" s="32"/>
      <c r="FDR835" s="32"/>
      <c r="FDS835" s="32"/>
      <c r="FDT835" s="32"/>
      <c r="FDU835" s="32"/>
      <c r="FDV835" s="32"/>
      <c r="FDW835" s="32"/>
      <c r="FDX835" s="32"/>
      <c r="FDY835" s="32"/>
      <c r="FDZ835" s="32"/>
      <c r="FEA835" s="32"/>
      <c r="FEB835" s="32"/>
      <c r="FEC835" s="32"/>
      <c r="FED835" s="32"/>
      <c r="FEE835" s="32"/>
      <c r="FEF835" s="32"/>
      <c r="FEG835" s="32"/>
      <c r="FEH835" s="32"/>
      <c r="FEI835" s="32"/>
      <c r="FEJ835" s="32"/>
      <c r="FEK835" s="32"/>
      <c r="FEL835" s="32"/>
      <c r="FEM835" s="32"/>
      <c r="FEN835" s="32"/>
      <c r="FEO835" s="32"/>
      <c r="FEP835" s="32"/>
      <c r="FEQ835" s="32"/>
      <c r="FER835" s="32"/>
      <c r="FES835" s="32"/>
      <c r="FET835" s="32"/>
      <c r="FEU835" s="32"/>
      <c r="FEV835" s="32"/>
      <c r="FEW835" s="32"/>
      <c r="FEX835" s="32"/>
      <c r="FEY835" s="32"/>
      <c r="FEZ835" s="32"/>
      <c r="FFA835" s="32"/>
      <c r="FFB835" s="32"/>
      <c r="FFC835" s="32"/>
      <c r="FFD835" s="32"/>
      <c r="FFE835" s="32"/>
      <c r="FFF835" s="32"/>
      <c r="FFG835" s="32"/>
      <c r="FFH835" s="32"/>
      <c r="FFI835" s="32"/>
      <c r="FFJ835" s="32"/>
      <c r="FFK835" s="32"/>
      <c r="FFL835" s="32"/>
      <c r="FFM835" s="32"/>
      <c r="FFN835" s="32"/>
      <c r="FFO835" s="32"/>
      <c r="FFP835" s="32"/>
      <c r="FFQ835" s="32"/>
      <c r="FFR835" s="32"/>
      <c r="FFS835" s="32"/>
      <c r="FFT835" s="32"/>
      <c r="FFU835" s="32"/>
      <c r="FFV835" s="32"/>
      <c r="FFW835" s="32"/>
      <c r="FFX835" s="32"/>
      <c r="FFY835" s="32"/>
      <c r="FFZ835" s="32"/>
      <c r="FGA835" s="32"/>
      <c r="FGB835" s="32"/>
      <c r="FGC835" s="32"/>
      <c r="FGD835" s="32"/>
      <c r="FGE835" s="32"/>
      <c r="FGF835" s="32"/>
      <c r="FGG835" s="32"/>
      <c r="FGH835" s="32"/>
      <c r="FGI835" s="32"/>
      <c r="FGJ835" s="32"/>
      <c r="FGK835" s="32"/>
      <c r="FGL835" s="32"/>
      <c r="FGM835" s="32"/>
      <c r="FGN835" s="32"/>
      <c r="FGO835" s="32"/>
      <c r="FGP835" s="32"/>
      <c r="FGQ835" s="32"/>
      <c r="FGR835" s="32"/>
      <c r="FGS835" s="32"/>
      <c r="FGT835" s="32"/>
      <c r="FGU835" s="32"/>
      <c r="FGV835" s="32"/>
      <c r="FGW835" s="32"/>
      <c r="FGX835" s="32"/>
      <c r="FGY835" s="32"/>
      <c r="FGZ835" s="32"/>
      <c r="FHA835" s="32"/>
      <c r="FHB835" s="32"/>
      <c r="FHC835" s="32"/>
      <c r="FHD835" s="32"/>
      <c r="FHE835" s="32"/>
      <c r="FHF835" s="32"/>
      <c r="FHG835" s="32"/>
      <c r="FHH835" s="32"/>
      <c r="FHI835" s="32"/>
      <c r="FHJ835" s="32"/>
      <c r="FHK835" s="32"/>
      <c r="FHL835" s="32"/>
      <c r="FHM835" s="32"/>
      <c r="FHN835" s="32"/>
      <c r="FHO835" s="32"/>
      <c r="FHP835" s="32"/>
      <c r="FHQ835" s="32"/>
      <c r="FHR835" s="32"/>
      <c r="FHS835" s="32"/>
      <c r="FHT835" s="32"/>
      <c r="FHU835" s="32"/>
      <c r="FHV835" s="32"/>
      <c r="FHW835" s="32"/>
      <c r="FHX835" s="32"/>
      <c r="FHY835" s="32"/>
      <c r="FHZ835" s="32"/>
      <c r="FIA835" s="32"/>
      <c r="FIB835" s="32"/>
      <c r="FIC835" s="32"/>
      <c r="FID835" s="32"/>
      <c r="FIE835" s="32"/>
      <c r="FIF835" s="32"/>
      <c r="FIG835" s="32"/>
      <c r="FIH835" s="32"/>
      <c r="FII835" s="32"/>
      <c r="FIJ835" s="32"/>
      <c r="FIK835" s="32"/>
      <c r="FIL835" s="32"/>
      <c r="FIM835" s="32"/>
      <c r="FIN835" s="32"/>
      <c r="FIO835" s="32"/>
      <c r="FIP835" s="32"/>
      <c r="FIQ835" s="32"/>
      <c r="FIR835" s="32"/>
      <c r="FIS835" s="32"/>
      <c r="FIT835" s="32"/>
      <c r="FIU835" s="32"/>
      <c r="FIV835" s="32"/>
      <c r="FIW835" s="32"/>
      <c r="FIX835" s="32"/>
      <c r="FIY835" s="32"/>
      <c r="FIZ835" s="32"/>
      <c r="FJA835" s="32"/>
      <c r="FJB835" s="32"/>
      <c r="FJC835" s="32"/>
      <c r="FJD835" s="32"/>
      <c r="FJE835" s="32"/>
      <c r="FJF835" s="32"/>
      <c r="FJG835" s="32"/>
      <c r="FJH835" s="32"/>
      <c r="FJI835" s="32"/>
      <c r="FJJ835" s="32"/>
      <c r="FJK835" s="32"/>
      <c r="FJL835" s="32"/>
      <c r="FJM835" s="32"/>
      <c r="FJN835" s="32"/>
      <c r="FJO835" s="32"/>
      <c r="FJP835" s="32"/>
      <c r="FJQ835" s="32"/>
      <c r="FJR835" s="32"/>
      <c r="FJS835" s="32"/>
      <c r="FJT835" s="32"/>
      <c r="FJU835" s="32"/>
      <c r="FJV835" s="32"/>
      <c r="FJW835" s="32"/>
      <c r="FJX835" s="32"/>
      <c r="FJY835" s="32"/>
      <c r="FJZ835" s="32"/>
      <c r="FKA835" s="32"/>
      <c r="FKB835" s="32"/>
      <c r="FKC835" s="32"/>
      <c r="FKD835" s="32"/>
      <c r="FKE835" s="32"/>
      <c r="FKF835" s="32"/>
      <c r="FKG835" s="32"/>
      <c r="FKH835" s="32"/>
      <c r="FKI835" s="32"/>
      <c r="FKJ835" s="32"/>
      <c r="FKK835" s="32"/>
      <c r="FKL835" s="32"/>
      <c r="FKM835" s="32"/>
      <c r="FKN835" s="32"/>
      <c r="FKO835" s="32"/>
      <c r="FKP835" s="32"/>
      <c r="FKQ835" s="32"/>
      <c r="FKR835" s="32"/>
      <c r="FKS835" s="32"/>
      <c r="FKT835" s="32"/>
      <c r="FKU835" s="32"/>
      <c r="FKV835" s="32"/>
      <c r="FKW835" s="32"/>
      <c r="FKX835" s="32"/>
      <c r="FKY835" s="32"/>
      <c r="FKZ835" s="32"/>
      <c r="FLA835" s="32"/>
      <c r="FLB835" s="32"/>
      <c r="FLC835" s="32"/>
      <c r="FLD835" s="32"/>
      <c r="FLE835" s="32"/>
      <c r="FLF835" s="32"/>
      <c r="FLG835" s="32"/>
      <c r="FLH835" s="32"/>
      <c r="FLI835" s="32"/>
      <c r="FLJ835" s="32"/>
      <c r="FLK835" s="32"/>
      <c r="FLL835" s="32"/>
      <c r="FLM835" s="32"/>
      <c r="FLN835" s="32"/>
      <c r="FLO835" s="32"/>
      <c r="FLP835" s="32"/>
      <c r="FLQ835" s="32"/>
      <c r="FLR835" s="32"/>
      <c r="FLS835" s="32"/>
      <c r="FLT835" s="32"/>
      <c r="FLU835" s="32"/>
      <c r="FLV835" s="32"/>
      <c r="FLW835" s="32"/>
      <c r="FLX835" s="32"/>
      <c r="FLY835" s="32"/>
      <c r="FLZ835" s="32"/>
      <c r="FMA835" s="32"/>
      <c r="FMB835" s="32"/>
      <c r="FMC835" s="32"/>
      <c r="FMD835" s="32"/>
      <c r="FME835" s="32"/>
      <c r="FMF835" s="32"/>
      <c r="FMG835" s="32"/>
      <c r="FMH835" s="32"/>
      <c r="FMI835" s="32"/>
      <c r="FMJ835" s="32"/>
      <c r="FMK835" s="32"/>
      <c r="FML835" s="32"/>
      <c r="FMM835" s="32"/>
      <c r="FMN835" s="32"/>
      <c r="FMO835" s="32"/>
      <c r="FMP835" s="32"/>
      <c r="FMQ835" s="32"/>
      <c r="FMR835" s="32"/>
      <c r="FMS835" s="32"/>
      <c r="FMT835" s="32"/>
      <c r="FMU835" s="32"/>
      <c r="FMV835" s="32"/>
      <c r="FMW835" s="32"/>
      <c r="FMX835" s="32"/>
      <c r="FMY835" s="32"/>
      <c r="FMZ835" s="32"/>
      <c r="FNA835" s="32"/>
      <c r="FNB835" s="32"/>
      <c r="FNC835" s="32"/>
      <c r="FND835" s="32"/>
      <c r="FNE835" s="32"/>
      <c r="FNF835" s="32"/>
      <c r="FNG835" s="32"/>
      <c r="FNH835" s="32"/>
      <c r="FNI835" s="32"/>
      <c r="FNJ835" s="32"/>
      <c r="FNK835" s="32"/>
      <c r="FNL835" s="32"/>
      <c r="FNM835" s="32"/>
      <c r="FNN835" s="32"/>
      <c r="FNO835" s="32"/>
      <c r="FNP835" s="32"/>
      <c r="FNQ835" s="32"/>
      <c r="FNR835" s="32"/>
      <c r="FNS835" s="32"/>
      <c r="FNT835" s="32"/>
      <c r="FNU835" s="32"/>
      <c r="FNV835" s="32"/>
      <c r="FNW835" s="32"/>
      <c r="FNX835" s="32"/>
      <c r="FNY835" s="32"/>
      <c r="FNZ835" s="32"/>
      <c r="FOA835" s="32"/>
      <c r="FOB835" s="32"/>
      <c r="FOC835" s="32"/>
      <c r="FOD835" s="32"/>
      <c r="FOE835" s="32"/>
      <c r="FOF835" s="32"/>
      <c r="FOG835" s="32"/>
      <c r="FOH835" s="32"/>
      <c r="FOI835" s="32"/>
      <c r="FOJ835" s="32"/>
      <c r="FOK835" s="32"/>
      <c r="FOL835" s="32"/>
      <c r="FOM835" s="32"/>
      <c r="FON835" s="32"/>
      <c r="FOO835" s="32"/>
      <c r="FOP835" s="32"/>
      <c r="FOQ835" s="32"/>
      <c r="FOR835" s="32"/>
      <c r="FOS835" s="32"/>
      <c r="FOT835" s="32"/>
      <c r="FOU835" s="32"/>
      <c r="FOV835" s="32"/>
      <c r="FOW835" s="32"/>
      <c r="FOX835" s="32"/>
      <c r="FOY835" s="32"/>
      <c r="FOZ835" s="32"/>
      <c r="FPA835" s="32"/>
      <c r="FPB835" s="32"/>
      <c r="FPC835" s="32"/>
      <c r="FPD835" s="32"/>
      <c r="FPE835" s="32"/>
      <c r="FPF835" s="32"/>
      <c r="FPG835" s="32"/>
      <c r="FPH835" s="32"/>
      <c r="FPI835" s="32"/>
      <c r="FPJ835" s="32"/>
      <c r="FPK835" s="32"/>
      <c r="FPL835" s="32"/>
      <c r="FPM835" s="32"/>
      <c r="FPN835" s="32"/>
      <c r="FPO835" s="32"/>
      <c r="FPP835" s="32"/>
      <c r="FPQ835" s="32"/>
      <c r="FPR835" s="32"/>
      <c r="FPS835" s="32"/>
      <c r="FPT835" s="32"/>
      <c r="FPU835" s="32"/>
      <c r="FPV835" s="32"/>
      <c r="FPW835" s="32"/>
      <c r="FPX835" s="32"/>
      <c r="FPY835" s="32"/>
      <c r="FPZ835" s="32"/>
      <c r="FQA835" s="32"/>
      <c r="FQB835" s="32"/>
      <c r="FQC835" s="32"/>
      <c r="FQD835" s="32"/>
      <c r="FQE835" s="32"/>
      <c r="FQF835" s="32"/>
      <c r="FQG835" s="32"/>
      <c r="FQH835" s="32"/>
      <c r="FQI835" s="32"/>
      <c r="FQJ835" s="32"/>
      <c r="FQK835" s="32"/>
      <c r="FQL835" s="32"/>
      <c r="FQM835" s="32"/>
      <c r="FQN835" s="32"/>
      <c r="FQO835" s="32"/>
      <c r="FQP835" s="32"/>
      <c r="FQQ835" s="32"/>
      <c r="FQR835" s="32"/>
      <c r="FQS835" s="32"/>
      <c r="FQT835" s="32"/>
      <c r="FQU835" s="32"/>
      <c r="FQV835" s="32"/>
      <c r="FQW835" s="32"/>
      <c r="FQX835" s="32"/>
      <c r="FQY835" s="32"/>
      <c r="FQZ835" s="32"/>
      <c r="FRA835" s="32"/>
      <c r="FRB835" s="32"/>
      <c r="FRC835" s="32"/>
      <c r="FRD835" s="32"/>
      <c r="FRE835" s="32"/>
      <c r="FRF835" s="32"/>
      <c r="FRG835" s="32"/>
      <c r="FRH835" s="32"/>
      <c r="FRI835" s="32"/>
      <c r="FRJ835" s="32"/>
      <c r="FRK835" s="32"/>
      <c r="FRL835" s="32"/>
      <c r="FRM835" s="32"/>
      <c r="FRN835" s="32"/>
      <c r="FRO835" s="32"/>
      <c r="FRP835" s="32"/>
      <c r="FRQ835" s="32"/>
      <c r="FRR835" s="32"/>
      <c r="FRS835" s="32"/>
      <c r="FRT835" s="32"/>
      <c r="FRU835" s="32"/>
      <c r="FRV835" s="32"/>
      <c r="FRW835" s="32"/>
      <c r="FRX835" s="32"/>
      <c r="FRY835" s="32"/>
      <c r="FRZ835" s="32"/>
      <c r="FSA835" s="32"/>
      <c r="FSB835" s="32"/>
      <c r="FSC835" s="32"/>
      <c r="FSD835" s="32"/>
      <c r="FSE835" s="32"/>
      <c r="FSF835" s="32"/>
      <c r="FSG835" s="32"/>
      <c r="FSH835" s="32"/>
      <c r="FSI835" s="32"/>
      <c r="FSJ835" s="32"/>
      <c r="FSK835" s="32"/>
      <c r="FSL835" s="32"/>
      <c r="FSM835" s="32"/>
      <c r="FSN835" s="32"/>
      <c r="FSO835" s="32"/>
      <c r="FSP835" s="32"/>
      <c r="FSQ835" s="32"/>
      <c r="FSR835" s="32"/>
      <c r="FSS835" s="32"/>
      <c r="FST835" s="32"/>
      <c r="FSU835" s="32"/>
      <c r="FSV835" s="32"/>
      <c r="FSW835" s="32"/>
      <c r="FSX835" s="32"/>
      <c r="FSY835" s="32"/>
      <c r="FSZ835" s="32"/>
      <c r="FTA835" s="32"/>
      <c r="FTB835" s="32"/>
      <c r="FTC835" s="32"/>
      <c r="FTD835" s="32"/>
      <c r="FTE835" s="32"/>
      <c r="FTF835" s="32"/>
      <c r="FTG835" s="32"/>
      <c r="FTH835" s="32"/>
      <c r="FTI835" s="32"/>
      <c r="FTJ835" s="32"/>
      <c r="FTK835" s="32"/>
      <c r="FTL835" s="32"/>
      <c r="FTM835" s="32"/>
      <c r="FTN835" s="32"/>
      <c r="FTO835" s="32"/>
      <c r="FTP835" s="32"/>
      <c r="FTQ835" s="32"/>
      <c r="FTR835" s="32"/>
      <c r="FTS835" s="32"/>
      <c r="FTT835" s="32"/>
      <c r="FTU835" s="32"/>
      <c r="FTV835" s="32"/>
      <c r="FTW835" s="32"/>
      <c r="FTX835" s="32"/>
      <c r="FTY835" s="32"/>
      <c r="FTZ835" s="32"/>
      <c r="FUA835" s="32"/>
      <c r="FUB835" s="32"/>
      <c r="FUC835" s="32"/>
      <c r="FUD835" s="32"/>
      <c r="FUE835" s="32"/>
      <c r="FUF835" s="32"/>
      <c r="FUG835" s="32"/>
      <c r="FUH835" s="32"/>
      <c r="FUI835" s="32"/>
      <c r="FUJ835" s="32"/>
      <c r="FUK835" s="32"/>
      <c r="FUL835" s="32"/>
      <c r="FUM835" s="32"/>
      <c r="FUN835" s="32"/>
      <c r="FUO835" s="32"/>
      <c r="FUP835" s="32"/>
      <c r="FUQ835" s="32"/>
      <c r="FUR835" s="32"/>
      <c r="FUS835" s="32"/>
      <c r="FUT835" s="32"/>
      <c r="FUU835" s="32"/>
      <c r="FUV835" s="32"/>
      <c r="FUW835" s="32"/>
      <c r="FUX835" s="32"/>
      <c r="FUY835" s="32"/>
      <c r="FUZ835" s="32"/>
      <c r="FVA835" s="32"/>
      <c r="FVB835" s="32"/>
      <c r="FVC835" s="32"/>
      <c r="FVD835" s="32"/>
      <c r="FVE835" s="32"/>
      <c r="FVF835" s="32"/>
      <c r="FVG835" s="32"/>
      <c r="FVH835" s="32"/>
      <c r="FVI835" s="32"/>
      <c r="FVJ835" s="32"/>
      <c r="FVK835" s="32"/>
      <c r="FVL835" s="32"/>
      <c r="FVM835" s="32"/>
      <c r="FVN835" s="32"/>
      <c r="FVO835" s="32"/>
      <c r="FVP835" s="32"/>
      <c r="FVQ835" s="32"/>
      <c r="FVR835" s="32"/>
      <c r="FVS835" s="32"/>
      <c r="FVT835" s="32"/>
      <c r="FVU835" s="32"/>
      <c r="FVV835" s="32"/>
      <c r="FVW835" s="32"/>
      <c r="FVX835" s="32"/>
      <c r="FVY835" s="32"/>
      <c r="FVZ835" s="32"/>
      <c r="FWA835" s="32"/>
      <c r="FWB835" s="32"/>
      <c r="FWC835" s="32"/>
      <c r="FWD835" s="32"/>
      <c r="FWE835" s="32"/>
      <c r="FWF835" s="32"/>
      <c r="FWG835" s="32"/>
      <c r="FWH835" s="32"/>
      <c r="FWI835" s="32"/>
      <c r="FWJ835" s="32"/>
      <c r="FWK835" s="32"/>
      <c r="FWL835" s="32"/>
      <c r="FWM835" s="32"/>
      <c r="FWN835" s="32"/>
      <c r="FWO835" s="32"/>
      <c r="FWP835" s="32"/>
      <c r="FWQ835" s="32"/>
      <c r="FWR835" s="32"/>
      <c r="FWS835" s="32"/>
      <c r="FWT835" s="32"/>
      <c r="FWU835" s="32"/>
      <c r="FWV835" s="32"/>
      <c r="FWW835" s="32"/>
      <c r="FWX835" s="32"/>
      <c r="FWY835" s="32"/>
      <c r="FWZ835" s="32"/>
      <c r="FXA835" s="32"/>
      <c r="FXB835" s="32"/>
      <c r="FXC835" s="32"/>
      <c r="FXD835" s="32"/>
      <c r="FXE835" s="32"/>
      <c r="FXF835" s="32"/>
      <c r="FXG835" s="32"/>
      <c r="FXH835" s="32"/>
      <c r="FXI835" s="32"/>
      <c r="FXJ835" s="32"/>
      <c r="FXK835" s="32"/>
      <c r="FXL835" s="32"/>
      <c r="FXM835" s="32"/>
      <c r="FXN835" s="32"/>
      <c r="FXO835" s="32"/>
      <c r="FXP835" s="32"/>
      <c r="FXQ835" s="32"/>
      <c r="FXR835" s="32"/>
      <c r="FXS835" s="32"/>
      <c r="FXT835" s="32"/>
      <c r="FXU835" s="32"/>
      <c r="FXV835" s="32"/>
      <c r="FXW835" s="32"/>
      <c r="FXX835" s="32"/>
      <c r="FXY835" s="32"/>
      <c r="FXZ835" s="32"/>
      <c r="FYA835" s="32"/>
      <c r="FYB835" s="32"/>
      <c r="FYC835" s="32"/>
      <c r="FYD835" s="32"/>
      <c r="FYE835" s="32"/>
      <c r="FYF835" s="32"/>
      <c r="FYG835" s="32"/>
      <c r="FYH835" s="32"/>
      <c r="FYI835" s="32"/>
      <c r="FYJ835" s="32"/>
      <c r="FYK835" s="32"/>
      <c r="FYL835" s="32"/>
      <c r="FYM835" s="32"/>
      <c r="FYN835" s="32"/>
      <c r="FYO835" s="32"/>
      <c r="FYP835" s="32"/>
      <c r="FYQ835" s="32"/>
      <c r="FYR835" s="32"/>
      <c r="FYS835" s="32"/>
      <c r="FYT835" s="32"/>
      <c r="FYU835" s="32"/>
      <c r="FYV835" s="32"/>
      <c r="FYW835" s="32"/>
      <c r="FYX835" s="32"/>
      <c r="FYY835" s="32"/>
      <c r="FYZ835" s="32"/>
      <c r="FZA835" s="32"/>
      <c r="FZB835" s="32"/>
      <c r="FZC835" s="32"/>
      <c r="FZD835" s="32"/>
      <c r="FZE835" s="32"/>
      <c r="FZF835" s="32"/>
      <c r="FZG835" s="32"/>
      <c r="FZH835" s="32"/>
      <c r="FZI835" s="32"/>
      <c r="FZJ835" s="32"/>
      <c r="FZK835" s="32"/>
      <c r="FZL835" s="32"/>
      <c r="FZM835" s="32"/>
      <c r="FZN835" s="32"/>
      <c r="FZO835" s="32"/>
      <c r="FZP835" s="32"/>
      <c r="FZQ835" s="32"/>
      <c r="FZR835" s="32"/>
      <c r="FZS835" s="32"/>
      <c r="FZT835" s="32"/>
      <c r="FZU835" s="32"/>
      <c r="FZV835" s="32"/>
      <c r="FZW835" s="32"/>
      <c r="FZX835" s="32"/>
      <c r="FZY835" s="32"/>
      <c r="FZZ835" s="32"/>
      <c r="GAA835" s="32"/>
      <c r="GAB835" s="32"/>
      <c r="GAC835" s="32"/>
      <c r="GAD835" s="32"/>
      <c r="GAE835" s="32"/>
      <c r="GAF835" s="32"/>
      <c r="GAG835" s="32"/>
      <c r="GAH835" s="32"/>
      <c r="GAI835" s="32"/>
      <c r="GAJ835" s="32"/>
      <c r="GAK835" s="32"/>
      <c r="GAL835" s="32"/>
      <c r="GAM835" s="32"/>
      <c r="GAN835" s="32"/>
      <c r="GAO835" s="32"/>
      <c r="GAP835" s="32"/>
      <c r="GAQ835" s="32"/>
      <c r="GAR835" s="32"/>
      <c r="GAS835" s="32"/>
      <c r="GAT835" s="32"/>
      <c r="GAU835" s="32"/>
      <c r="GAV835" s="32"/>
      <c r="GAW835" s="32"/>
      <c r="GAX835" s="32"/>
      <c r="GAY835" s="32"/>
      <c r="GAZ835" s="32"/>
      <c r="GBA835" s="32"/>
      <c r="GBB835" s="32"/>
      <c r="GBC835" s="32"/>
      <c r="GBD835" s="32"/>
      <c r="GBE835" s="32"/>
      <c r="GBF835" s="32"/>
      <c r="GBG835" s="32"/>
      <c r="GBH835" s="32"/>
      <c r="GBI835" s="32"/>
      <c r="GBJ835" s="32"/>
      <c r="GBK835" s="32"/>
      <c r="GBL835" s="32"/>
      <c r="GBM835" s="32"/>
      <c r="GBN835" s="32"/>
      <c r="GBO835" s="32"/>
      <c r="GBP835" s="32"/>
      <c r="GBQ835" s="32"/>
      <c r="GBR835" s="32"/>
      <c r="GBS835" s="32"/>
      <c r="GBT835" s="32"/>
      <c r="GBU835" s="32"/>
      <c r="GBV835" s="32"/>
      <c r="GBW835" s="32"/>
      <c r="GBX835" s="32"/>
      <c r="GBY835" s="32"/>
      <c r="GBZ835" s="32"/>
      <c r="GCA835" s="32"/>
      <c r="GCB835" s="32"/>
      <c r="GCC835" s="32"/>
      <c r="GCD835" s="32"/>
      <c r="GCE835" s="32"/>
      <c r="GCF835" s="32"/>
      <c r="GCG835" s="32"/>
      <c r="GCH835" s="32"/>
      <c r="GCI835" s="32"/>
      <c r="GCJ835" s="32"/>
      <c r="GCK835" s="32"/>
      <c r="GCL835" s="32"/>
      <c r="GCM835" s="32"/>
      <c r="GCN835" s="32"/>
      <c r="GCO835" s="32"/>
      <c r="GCP835" s="32"/>
      <c r="GCQ835" s="32"/>
      <c r="GCR835" s="32"/>
      <c r="GCS835" s="32"/>
      <c r="GCT835" s="32"/>
      <c r="GCU835" s="32"/>
      <c r="GCV835" s="32"/>
      <c r="GCW835" s="32"/>
      <c r="GCX835" s="32"/>
      <c r="GCY835" s="32"/>
      <c r="GCZ835" s="32"/>
      <c r="GDA835" s="32"/>
      <c r="GDB835" s="32"/>
      <c r="GDC835" s="32"/>
      <c r="GDD835" s="32"/>
      <c r="GDE835" s="32"/>
      <c r="GDF835" s="32"/>
      <c r="GDG835" s="32"/>
      <c r="GDH835" s="32"/>
      <c r="GDI835" s="32"/>
      <c r="GDJ835" s="32"/>
      <c r="GDK835" s="32"/>
      <c r="GDL835" s="32"/>
      <c r="GDM835" s="32"/>
      <c r="GDN835" s="32"/>
      <c r="GDO835" s="32"/>
      <c r="GDP835" s="32"/>
      <c r="GDQ835" s="32"/>
      <c r="GDR835" s="32"/>
      <c r="GDS835" s="32"/>
      <c r="GDT835" s="32"/>
      <c r="GDU835" s="32"/>
      <c r="GDV835" s="32"/>
      <c r="GDW835" s="32"/>
      <c r="GDX835" s="32"/>
      <c r="GDY835" s="32"/>
      <c r="GDZ835" s="32"/>
      <c r="GEA835" s="32"/>
      <c r="GEB835" s="32"/>
      <c r="GEC835" s="32"/>
      <c r="GED835" s="32"/>
      <c r="GEE835" s="32"/>
      <c r="GEF835" s="32"/>
      <c r="GEG835" s="32"/>
      <c r="GEH835" s="32"/>
      <c r="GEI835" s="32"/>
      <c r="GEJ835" s="32"/>
      <c r="GEK835" s="32"/>
      <c r="GEL835" s="32"/>
      <c r="GEM835" s="32"/>
      <c r="GEN835" s="32"/>
      <c r="GEO835" s="32"/>
      <c r="GEP835" s="32"/>
      <c r="GEQ835" s="32"/>
      <c r="GER835" s="32"/>
      <c r="GES835" s="32"/>
      <c r="GET835" s="32"/>
      <c r="GEU835" s="32"/>
      <c r="GEV835" s="32"/>
      <c r="GEW835" s="32"/>
      <c r="GEX835" s="32"/>
      <c r="GEY835" s="32"/>
      <c r="GEZ835" s="32"/>
      <c r="GFA835" s="32"/>
      <c r="GFB835" s="32"/>
      <c r="GFC835" s="32"/>
      <c r="GFD835" s="32"/>
      <c r="GFE835" s="32"/>
      <c r="GFF835" s="32"/>
      <c r="GFG835" s="32"/>
      <c r="GFH835" s="32"/>
      <c r="GFI835" s="32"/>
      <c r="GFJ835" s="32"/>
      <c r="GFK835" s="32"/>
      <c r="GFL835" s="32"/>
      <c r="GFM835" s="32"/>
      <c r="GFN835" s="32"/>
      <c r="GFO835" s="32"/>
      <c r="GFP835" s="32"/>
      <c r="GFQ835" s="32"/>
      <c r="GFR835" s="32"/>
      <c r="GFS835" s="32"/>
      <c r="GFT835" s="32"/>
      <c r="GFU835" s="32"/>
      <c r="GFV835" s="32"/>
      <c r="GFW835" s="32"/>
      <c r="GFX835" s="32"/>
      <c r="GFY835" s="32"/>
      <c r="GFZ835" s="32"/>
      <c r="GGA835" s="32"/>
      <c r="GGB835" s="32"/>
      <c r="GGC835" s="32"/>
      <c r="GGD835" s="32"/>
      <c r="GGE835" s="32"/>
      <c r="GGF835" s="32"/>
      <c r="GGG835" s="32"/>
      <c r="GGH835" s="32"/>
      <c r="GGI835" s="32"/>
      <c r="GGJ835" s="32"/>
      <c r="GGK835" s="32"/>
      <c r="GGL835" s="32"/>
      <c r="GGM835" s="32"/>
      <c r="GGN835" s="32"/>
      <c r="GGO835" s="32"/>
      <c r="GGP835" s="32"/>
      <c r="GGQ835" s="32"/>
      <c r="GGR835" s="32"/>
      <c r="GGS835" s="32"/>
      <c r="GGT835" s="32"/>
      <c r="GGU835" s="32"/>
      <c r="GGV835" s="32"/>
      <c r="GGW835" s="32"/>
      <c r="GGX835" s="32"/>
      <c r="GGY835" s="32"/>
      <c r="GGZ835" s="32"/>
      <c r="GHA835" s="32"/>
      <c r="GHB835" s="32"/>
      <c r="GHC835" s="32"/>
      <c r="GHD835" s="32"/>
      <c r="GHE835" s="32"/>
      <c r="GHF835" s="32"/>
      <c r="GHG835" s="32"/>
      <c r="GHH835" s="32"/>
      <c r="GHI835" s="32"/>
      <c r="GHJ835" s="32"/>
      <c r="GHK835" s="32"/>
      <c r="GHL835" s="32"/>
      <c r="GHM835" s="32"/>
      <c r="GHN835" s="32"/>
      <c r="GHO835" s="32"/>
      <c r="GHP835" s="32"/>
      <c r="GHQ835" s="32"/>
      <c r="GHR835" s="32"/>
      <c r="GHS835" s="32"/>
      <c r="GHT835" s="32"/>
      <c r="GHU835" s="32"/>
      <c r="GHV835" s="32"/>
      <c r="GHW835" s="32"/>
      <c r="GHX835" s="32"/>
      <c r="GHY835" s="32"/>
      <c r="GHZ835" s="32"/>
      <c r="GIA835" s="32"/>
      <c r="GIB835" s="32"/>
      <c r="GIC835" s="32"/>
      <c r="GID835" s="32"/>
      <c r="GIE835" s="32"/>
      <c r="GIF835" s="32"/>
      <c r="GIG835" s="32"/>
      <c r="GIH835" s="32"/>
      <c r="GII835" s="32"/>
      <c r="GIJ835" s="32"/>
      <c r="GIK835" s="32"/>
      <c r="GIL835" s="32"/>
      <c r="GIM835" s="32"/>
      <c r="GIN835" s="32"/>
      <c r="GIO835" s="32"/>
      <c r="GIP835" s="32"/>
      <c r="GIQ835" s="32"/>
      <c r="GIR835" s="32"/>
      <c r="GIS835" s="32"/>
      <c r="GIT835" s="32"/>
      <c r="GIU835" s="32"/>
      <c r="GIV835" s="32"/>
      <c r="GIW835" s="32"/>
      <c r="GIX835" s="32"/>
      <c r="GIY835" s="32"/>
      <c r="GIZ835" s="32"/>
      <c r="GJA835" s="32"/>
      <c r="GJB835" s="32"/>
      <c r="GJC835" s="32"/>
      <c r="GJD835" s="32"/>
      <c r="GJE835" s="32"/>
      <c r="GJF835" s="32"/>
      <c r="GJG835" s="32"/>
      <c r="GJH835" s="32"/>
      <c r="GJI835" s="32"/>
      <c r="GJJ835" s="32"/>
      <c r="GJK835" s="32"/>
      <c r="GJL835" s="32"/>
      <c r="GJM835" s="32"/>
      <c r="GJN835" s="32"/>
      <c r="GJO835" s="32"/>
      <c r="GJP835" s="32"/>
      <c r="GJQ835" s="32"/>
      <c r="GJR835" s="32"/>
      <c r="GJS835" s="32"/>
      <c r="GJT835" s="32"/>
      <c r="GJU835" s="32"/>
      <c r="GJV835" s="32"/>
      <c r="GJW835" s="32"/>
      <c r="GJX835" s="32"/>
      <c r="GJY835" s="32"/>
      <c r="GJZ835" s="32"/>
      <c r="GKA835" s="32"/>
      <c r="GKB835" s="32"/>
      <c r="GKC835" s="32"/>
      <c r="GKD835" s="32"/>
      <c r="GKE835" s="32"/>
      <c r="GKF835" s="32"/>
      <c r="GKG835" s="32"/>
      <c r="GKH835" s="32"/>
      <c r="GKI835" s="32"/>
      <c r="GKJ835" s="32"/>
      <c r="GKK835" s="32"/>
      <c r="GKL835" s="32"/>
      <c r="GKM835" s="32"/>
      <c r="GKN835" s="32"/>
      <c r="GKO835" s="32"/>
      <c r="GKP835" s="32"/>
      <c r="GKQ835" s="32"/>
      <c r="GKR835" s="32"/>
      <c r="GKS835" s="32"/>
      <c r="GKT835" s="32"/>
      <c r="GKU835" s="32"/>
      <c r="GKV835" s="32"/>
      <c r="GKW835" s="32"/>
      <c r="GKX835" s="32"/>
      <c r="GKY835" s="32"/>
      <c r="GKZ835" s="32"/>
      <c r="GLA835" s="32"/>
      <c r="GLB835" s="32"/>
      <c r="GLC835" s="32"/>
      <c r="GLD835" s="32"/>
      <c r="GLE835" s="32"/>
      <c r="GLF835" s="32"/>
      <c r="GLG835" s="32"/>
      <c r="GLH835" s="32"/>
      <c r="GLI835" s="32"/>
      <c r="GLJ835" s="32"/>
      <c r="GLK835" s="32"/>
      <c r="GLL835" s="32"/>
      <c r="GLM835" s="32"/>
      <c r="GLN835" s="32"/>
      <c r="GLO835" s="32"/>
      <c r="GLP835" s="32"/>
      <c r="GLQ835" s="32"/>
      <c r="GLR835" s="32"/>
      <c r="GLS835" s="32"/>
      <c r="GLT835" s="32"/>
      <c r="GLU835" s="32"/>
      <c r="GLV835" s="32"/>
      <c r="GLW835" s="32"/>
      <c r="GLX835" s="32"/>
      <c r="GLY835" s="32"/>
      <c r="GLZ835" s="32"/>
      <c r="GMA835" s="32"/>
      <c r="GMB835" s="32"/>
      <c r="GMC835" s="32"/>
      <c r="GMD835" s="32"/>
      <c r="GME835" s="32"/>
      <c r="GMF835" s="32"/>
      <c r="GMG835" s="32"/>
      <c r="GMH835" s="32"/>
      <c r="GMI835" s="32"/>
      <c r="GMJ835" s="32"/>
      <c r="GMK835" s="32"/>
      <c r="GML835" s="32"/>
      <c r="GMM835" s="32"/>
      <c r="GMN835" s="32"/>
      <c r="GMO835" s="32"/>
      <c r="GMP835" s="32"/>
      <c r="GMQ835" s="32"/>
      <c r="GMR835" s="32"/>
      <c r="GMS835" s="32"/>
      <c r="GMT835" s="32"/>
      <c r="GMU835" s="32"/>
      <c r="GMV835" s="32"/>
      <c r="GMW835" s="32"/>
      <c r="GMX835" s="32"/>
      <c r="GMY835" s="32"/>
      <c r="GMZ835" s="32"/>
      <c r="GNA835" s="32"/>
      <c r="GNB835" s="32"/>
      <c r="GNC835" s="32"/>
      <c r="GND835" s="32"/>
      <c r="GNE835" s="32"/>
      <c r="GNF835" s="32"/>
      <c r="GNG835" s="32"/>
      <c r="GNH835" s="32"/>
      <c r="GNI835" s="32"/>
      <c r="GNJ835" s="32"/>
      <c r="GNK835" s="32"/>
      <c r="GNL835" s="32"/>
      <c r="GNM835" s="32"/>
      <c r="GNN835" s="32"/>
      <c r="GNO835" s="32"/>
      <c r="GNP835" s="32"/>
      <c r="GNQ835" s="32"/>
      <c r="GNR835" s="32"/>
      <c r="GNS835" s="32"/>
      <c r="GNT835" s="32"/>
      <c r="GNU835" s="32"/>
      <c r="GNV835" s="32"/>
      <c r="GNW835" s="32"/>
      <c r="GNX835" s="32"/>
      <c r="GNY835" s="32"/>
      <c r="GNZ835" s="32"/>
      <c r="GOA835" s="32"/>
      <c r="GOB835" s="32"/>
      <c r="GOC835" s="32"/>
      <c r="GOD835" s="32"/>
      <c r="GOE835" s="32"/>
      <c r="GOF835" s="32"/>
      <c r="GOG835" s="32"/>
      <c r="GOH835" s="32"/>
      <c r="GOI835" s="32"/>
      <c r="GOJ835" s="32"/>
      <c r="GOK835" s="32"/>
      <c r="GOL835" s="32"/>
      <c r="GOM835" s="32"/>
      <c r="GON835" s="32"/>
      <c r="GOO835" s="32"/>
      <c r="GOP835" s="32"/>
      <c r="GOQ835" s="32"/>
      <c r="GOR835" s="32"/>
      <c r="GOS835" s="32"/>
      <c r="GOT835" s="32"/>
      <c r="GOU835" s="32"/>
      <c r="GOV835" s="32"/>
      <c r="GOW835" s="32"/>
      <c r="GOX835" s="32"/>
      <c r="GOY835" s="32"/>
      <c r="GOZ835" s="32"/>
      <c r="GPA835" s="32"/>
      <c r="GPB835" s="32"/>
      <c r="GPC835" s="32"/>
      <c r="GPD835" s="32"/>
      <c r="GPE835" s="32"/>
      <c r="GPF835" s="32"/>
      <c r="GPG835" s="32"/>
      <c r="GPH835" s="32"/>
      <c r="GPI835" s="32"/>
      <c r="GPJ835" s="32"/>
      <c r="GPK835" s="32"/>
      <c r="GPL835" s="32"/>
      <c r="GPM835" s="32"/>
      <c r="GPN835" s="32"/>
      <c r="GPO835" s="32"/>
      <c r="GPP835" s="32"/>
      <c r="GPQ835" s="32"/>
      <c r="GPR835" s="32"/>
      <c r="GPS835" s="32"/>
      <c r="GPT835" s="32"/>
      <c r="GPU835" s="32"/>
      <c r="GPV835" s="32"/>
      <c r="GPW835" s="32"/>
      <c r="GPX835" s="32"/>
      <c r="GPY835" s="32"/>
      <c r="GPZ835" s="32"/>
      <c r="GQA835" s="32"/>
      <c r="GQB835" s="32"/>
      <c r="GQC835" s="32"/>
      <c r="GQD835" s="32"/>
      <c r="GQE835" s="32"/>
      <c r="GQF835" s="32"/>
      <c r="GQG835" s="32"/>
      <c r="GQH835" s="32"/>
      <c r="GQI835" s="32"/>
      <c r="GQJ835" s="32"/>
      <c r="GQK835" s="32"/>
      <c r="GQL835" s="32"/>
      <c r="GQM835" s="32"/>
      <c r="GQN835" s="32"/>
      <c r="GQO835" s="32"/>
      <c r="GQP835" s="32"/>
      <c r="GQQ835" s="32"/>
      <c r="GQR835" s="32"/>
      <c r="GQS835" s="32"/>
      <c r="GQT835" s="32"/>
      <c r="GQU835" s="32"/>
      <c r="GQV835" s="32"/>
      <c r="GQW835" s="32"/>
      <c r="GQX835" s="32"/>
      <c r="GQY835" s="32"/>
      <c r="GQZ835" s="32"/>
      <c r="GRA835" s="32"/>
      <c r="GRB835" s="32"/>
      <c r="GRC835" s="32"/>
      <c r="GRD835" s="32"/>
      <c r="GRE835" s="32"/>
      <c r="GRF835" s="32"/>
      <c r="GRG835" s="32"/>
      <c r="GRH835" s="32"/>
      <c r="GRI835" s="32"/>
      <c r="GRJ835" s="32"/>
      <c r="GRK835" s="32"/>
      <c r="GRL835" s="32"/>
      <c r="GRM835" s="32"/>
      <c r="GRN835" s="32"/>
      <c r="GRO835" s="32"/>
      <c r="GRP835" s="32"/>
      <c r="GRQ835" s="32"/>
      <c r="GRR835" s="32"/>
      <c r="GRS835" s="32"/>
      <c r="GRT835" s="32"/>
      <c r="GRU835" s="32"/>
      <c r="GRV835" s="32"/>
      <c r="GRW835" s="32"/>
      <c r="GRX835" s="32"/>
      <c r="GRY835" s="32"/>
      <c r="GRZ835" s="32"/>
      <c r="GSA835" s="32"/>
      <c r="GSB835" s="32"/>
      <c r="GSC835" s="32"/>
      <c r="GSD835" s="32"/>
      <c r="GSE835" s="32"/>
      <c r="GSF835" s="32"/>
      <c r="GSG835" s="32"/>
      <c r="GSH835" s="32"/>
      <c r="GSI835" s="32"/>
      <c r="GSJ835" s="32"/>
      <c r="GSK835" s="32"/>
      <c r="GSL835" s="32"/>
      <c r="GSM835" s="32"/>
      <c r="GSN835" s="32"/>
      <c r="GSO835" s="32"/>
      <c r="GSP835" s="32"/>
      <c r="GSQ835" s="32"/>
      <c r="GSR835" s="32"/>
      <c r="GSS835" s="32"/>
      <c r="GST835" s="32"/>
      <c r="GSU835" s="32"/>
      <c r="GSV835" s="32"/>
      <c r="GSW835" s="32"/>
      <c r="GSX835" s="32"/>
      <c r="GSY835" s="32"/>
      <c r="GSZ835" s="32"/>
      <c r="GTA835" s="32"/>
      <c r="GTB835" s="32"/>
      <c r="GTC835" s="32"/>
      <c r="GTD835" s="32"/>
      <c r="GTE835" s="32"/>
      <c r="GTF835" s="32"/>
      <c r="GTG835" s="32"/>
      <c r="GTH835" s="32"/>
      <c r="GTI835" s="32"/>
      <c r="GTJ835" s="32"/>
      <c r="GTK835" s="32"/>
      <c r="GTL835" s="32"/>
      <c r="GTM835" s="32"/>
      <c r="GTN835" s="32"/>
      <c r="GTO835" s="32"/>
      <c r="GTP835" s="32"/>
      <c r="GTQ835" s="32"/>
      <c r="GTR835" s="32"/>
      <c r="GTS835" s="32"/>
      <c r="GTT835" s="32"/>
      <c r="GTU835" s="32"/>
      <c r="GTV835" s="32"/>
      <c r="GTW835" s="32"/>
      <c r="GTX835" s="32"/>
      <c r="GTY835" s="32"/>
      <c r="GTZ835" s="32"/>
      <c r="GUA835" s="32"/>
      <c r="GUB835" s="32"/>
      <c r="GUC835" s="32"/>
      <c r="GUD835" s="32"/>
      <c r="GUE835" s="32"/>
      <c r="GUF835" s="32"/>
      <c r="GUG835" s="32"/>
      <c r="GUH835" s="32"/>
      <c r="GUI835" s="32"/>
      <c r="GUJ835" s="32"/>
      <c r="GUK835" s="32"/>
      <c r="GUL835" s="32"/>
      <c r="GUM835" s="32"/>
      <c r="GUN835" s="32"/>
      <c r="GUO835" s="32"/>
      <c r="GUP835" s="32"/>
      <c r="GUQ835" s="32"/>
      <c r="GUR835" s="32"/>
      <c r="GUS835" s="32"/>
      <c r="GUT835" s="32"/>
      <c r="GUU835" s="32"/>
      <c r="GUV835" s="32"/>
      <c r="GUW835" s="32"/>
      <c r="GUX835" s="32"/>
      <c r="GUY835" s="32"/>
      <c r="GUZ835" s="32"/>
      <c r="GVA835" s="32"/>
      <c r="GVB835" s="32"/>
      <c r="GVC835" s="32"/>
      <c r="GVD835" s="32"/>
      <c r="GVE835" s="32"/>
      <c r="GVF835" s="32"/>
      <c r="GVG835" s="32"/>
      <c r="GVH835" s="32"/>
      <c r="GVI835" s="32"/>
      <c r="GVJ835" s="32"/>
      <c r="GVK835" s="32"/>
      <c r="GVL835" s="32"/>
      <c r="GVM835" s="32"/>
      <c r="GVN835" s="32"/>
      <c r="GVO835" s="32"/>
      <c r="GVP835" s="32"/>
      <c r="GVQ835" s="32"/>
      <c r="GVR835" s="32"/>
      <c r="GVS835" s="32"/>
      <c r="GVT835" s="32"/>
      <c r="GVU835" s="32"/>
      <c r="GVV835" s="32"/>
      <c r="GVW835" s="32"/>
      <c r="GVX835" s="32"/>
      <c r="GVY835" s="32"/>
      <c r="GVZ835" s="32"/>
      <c r="GWA835" s="32"/>
      <c r="GWB835" s="32"/>
      <c r="GWC835" s="32"/>
      <c r="GWD835" s="32"/>
      <c r="GWE835" s="32"/>
      <c r="GWF835" s="32"/>
      <c r="GWG835" s="32"/>
      <c r="GWH835" s="32"/>
      <c r="GWI835" s="32"/>
      <c r="GWJ835" s="32"/>
      <c r="GWK835" s="32"/>
      <c r="GWL835" s="32"/>
      <c r="GWM835" s="32"/>
      <c r="GWN835" s="32"/>
      <c r="GWO835" s="32"/>
      <c r="GWP835" s="32"/>
      <c r="GWQ835" s="32"/>
      <c r="GWR835" s="32"/>
      <c r="GWS835" s="32"/>
      <c r="GWT835" s="32"/>
      <c r="GWU835" s="32"/>
      <c r="GWV835" s="32"/>
      <c r="GWW835" s="32"/>
      <c r="GWX835" s="32"/>
      <c r="GWY835" s="32"/>
      <c r="GWZ835" s="32"/>
      <c r="GXA835" s="32"/>
      <c r="GXB835" s="32"/>
      <c r="GXC835" s="32"/>
      <c r="GXD835" s="32"/>
      <c r="GXE835" s="32"/>
      <c r="GXF835" s="32"/>
      <c r="GXG835" s="32"/>
      <c r="GXH835" s="32"/>
      <c r="GXI835" s="32"/>
      <c r="GXJ835" s="32"/>
      <c r="GXK835" s="32"/>
      <c r="GXL835" s="32"/>
      <c r="GXM835" s="32"/>
      <c r="GXN835" s="32"/>
      <c r="GXO835" s="32"/>
      <c r="GXP835" s="32"/>
      <c r="GXQ835" s="32"/>
      <c r="GXR835" s="32"/>
      <c r="GXS835" s="32"/>
      <c r="GXT835" s="32"/>
      <c r="GXU835" s="32"/>
      <c r="GXV835" s="32"/>
      <c r="GXW835" s="32"/>
      <c r="GXX835" s="32"/>
      <c r="GXY835" s="32"/>
      <c r="GXZ835" s="32"/>
      <c r="GYA835" s="32"/>
      <c r="GYB835" s="32"/>
      <c r="GYC835" s="32"/>
      <c r="GYD835" s="32"/>
      <c r="GYE835" s="32"/>
      <c r="GYF835" s="32"/>
      <c r="GYG835" s="32"/>
      <c r="GYH835" s="32"/>
      <c r="GYI835" s="32"/>
      <c r="GYJ835" s="32"/>
      <c r="GYK835" s="32"/>
      <c r="GYL835" s="32"/>
      <c r="GYM835" s="32"/>
      <c r="GYN835" s="32"/>
      <c r="GYO835" s="32"/>
      <c r="GYP835" s="32"/>
      <c r="GYQ835" s="32"/>
      <c r="GYR835" s="32"/>
      <c r="GYS835" s="32"/>
      <c r="GYT835" s="32"/>
      <c r="GYU835" s="32"/>
      <c r="GYV835" s="32"/>
      <c r="GYW835" s="32"/>
      <c r="GYX835" s="32"/>
      <c r="GYY835" s="32"/>
      <c r="GYZ835" s="32"/>
      <c r="GZA835" s="32"/>
      <c r="GZB835" s="32"/>
      <c r="GZC835" s="32"/>
      <c r="GZD835" s="32"/>
      <c r="GZE835" s="32"/>
      <c r="GZF835" s="32"/>
      <c r="GZG835" s="32"/>
      <c r="GZH835" s="32"/>
      <c r="GZI835" s="32"/>
      <c r="GZJ835" s="32"/>
      <c r="GZK835" s="32"/>
      <c r="GZL835" s="32"/>
      <c r="GZM835" s="32"/>
      <c r="GZN835" s="32"/>
      <c r="GZO835" s="32"/>
      <c r="GZP835" s="32"/>
      <c r="GZQ835" s="32"/>
      <c r="GZR835" s="32"/>
      <c r="GZS835" s="32"/>
      <c r="GZT835" s="32"/>
      <c r="GZU835" s="32"/>
      <c r="GZV835" s="32"/>
      <c r="GZW835" s="32"/>
      <c r="GZX835" s="32"/>
      <c r="GZY835" s="32"/>
      <c r="GZZ835" s="32"/>
      <c r="HAA835" s="32"/>
      <c r="HAB835" s="32"/>
      <c r="HAC835" s="32"/>
      <c r="HAD835" s="32"/>
      <c r="HAE835" s="32"/>
      <c r="HAF835" s="32"/>
      <c r="HAG835" s="32"/>
      <c r="HAH835" s="32"/>
      <c r="HAI835" s="32"/>
      <c r="HAJ835" s="32"/>
      <c r="HAK835" s="32"/>
      <c r="HAL835" s="32"/>
      <c r="HAM835" s="32"/>
      <c r="HAN835" s="32"/>
      <c r="HAO835" s="32"/>
      <c r="HAP835" s="32"/>
      <c r="HAQ835" s="32"/>
      <c r="HAR835" s="32"/>
      <c r="HAS835" s="32"/>
      <c r="HAT835" s="32"/>
      <c r="HAU835" s="32"/>
      <c r="HAV835" s="32"/>
      <c r="HAW835" s="32"/>
      <c r="HAX835" s="32"/>
      <c r="HAY835" s="32"/>
      <c r="HAZ835" s="32"/>
      <c r="HBA835" s="32"/>
      <c r="HBB835" s="32"/>
      <c r="HBC835" s="32"/>
      <c r="HBD835" s="32"/>
      <c r="HBE835" s="32"/>
      <c r="HBF835" s="32"/>
      <c r="HBG835" s="32"/>
      <c r="HBH835" s="32"/>
      <c r="HBI835" s="32"/>
      <c r="HBJ835" s="32"/>
      <c r="HBK835" s="32"/>
      <c r="HBL835" s="32"/>
      <c r="HBM835" s="32"/>
      <c r="HBN835" s="32"/>
      <c r="HBO835" s="32"/>
      <c r="HBP835" s="32"/>
      <c r="HBQ835" s="32"/>
      <c r="HBR835" s="32"/>
      <c r="HBS835" s="32"/>
      <c r="HBT835" s="32"/>
      <c r="HBU835" s="32"/>
      <c r="HBV835" s="32"/>
      <c r="HBW835" s="32"/>
      <c r="HBX835" s="32"/>
      <c r="HBY835" s="32"/>
      <c r="HBZ835" s="32"/>
      <c r="HCA835" s="32"/>
      <c r="HCB835" s="32"/>
      <c r="HCC835" s="32"/>
      <c r="HCD835" s="32"/>
      <c r="HCE835" s="32"/>
      <c r="HCF835" s="32"/>
      <c r="HCG835" s="32"/>
      <c r="HCH835" s="32"/>
      <c r="HCI835" s="32"/>
      <c r="HCJ835" s="32"/>
      <c r="HCK835" s="32"/>
      <c r="HCL835" s="32"/>
      <c r="HCM835" s="32"/>
      <c r="HCN835" s="32"/>
      <c r="HCO835" s="32"/>
      <c r="HCP835" s="32"/>
      <c r="HCQ835" s="32"/>
      <c r="HCR835" s="32"/>
      <c r="HCS835" s="32"/>
      <c r="HCT835" s="32"/>
      <c r="HCU835" s="32"/>
      <c r="HCV835" s="32"/>
      <c r="HCW835" s="32"/>
      <c r="HCX835" s="32"/>
      <c r="HCY835" s="32"/>
      <c r="HCZ835" s="32"/>
      <c r="HDA835" s="32"/>
      <c r="HDB835" s="32"/>
      <c r="HDC835" s="32"/>
      <c r="HDD835" s="32"/>
      <c r="HDE835" s="32"/>
      <c r="HDF835" s="32"/>
      <c r="HDG835" s="32"/>
      <c r="HDH835" s="32"/>
      <c r="HDI835" s="32"/>
      <c r="HDJ835" s="32"/>
      <c r="HDK835" s="32"/>
      <c r="HDL835" s="32"/>
      <c r="HDM835" s="32"/>
      <c r="HDN835" s="32"/>
      <c r="HDO835" s="32"/>
      <c r="HDP835" s="32"/>
      <c r="HDQ835" s="32"/>
      <c r="HDR835" s="32"/>
      <c r="HDS835" s="32"/>
      <c r="HDT835" s="32"/>
      <c r="HDU835" s="32"/>
      <c r="HDV835" s="32"/>
      <c r="HDW835" s="32"/>
      <c r="HDX835" s="32"/>
      <c r="HDY835" s="32"/>
      <c r="HDZ835" s="32"/>
      <c r="HEA835" s="32"/>
      <c r="HEB835" s="32"/>
      <c r="HEC835" s="32"/>
      <c r="HED835" s="32"/>
      <c r="HEE835" s="32"/>
      <c r="HEF835" s="32"/>
      <c r="HEG835" s="32"/>
      <c r="HEH835" s="32"/>
      <c r="HEI835" s="32"/>
      <c r="HEJ835" s="32"/>
      <c r="HEK835" s="32"/>
      <c r="HEL835" s="32"/>
      <c r="HEM835" s="32"/>
      <c r="HEN835" s="32"/>
      <c r="HEO835" s="32"/>
      <c r="HEP835" s="32"/>
      <c r="HEQ835" s="32"/>
      <c r="HER835" s="32"/>
      <c r="HES835" s="32"/>
      <c r="HET835" s="32"/>
      <c r="HEU835" s="32"/>
      <c r="HEV835" s="32"/>
      <c r="HEW835" s="32"/>
      <c r="HEX835" s="32"/>
      <c r="HEY835" s="32"/>
      <c r="HEZ835" s="32"/>
      <c r="HFA835" s="32"/>
      <c r="HFB835" s="32"/>
      <c r="HFC835" s="32"/>
      <c r="HFD835" s="32"/>
      <c r="HFE835" s="32"/>
      <c r="HFF835" s="32"/>
      <c r="HFG835" s="32"/>
      <c r="HFH835" s="32"/>
      <c r="HFI835" s="32"/>
      <c r="HFJ835" s="32"/>
      <c r="HFK835" s="32"/>
      <c r="HFL835" s="32"/>
      <c r="HFM835" s="32"/>
      <c r="HFN835" s="32"/>
      <c r="HFO835" s="32"/>
      <c r="HFP835" s="32"/>
      <c r="HFQ835" s="32"/>
      <c r="HFR835" s="32"/>
      <c r="HFS835" s="32"/>
      <c r="HFT835" s="32"/>
      <c r="HFU835" s="32"/>
      <c r="HFV835" s="32"/>
      <c r="HFW835" s="32"/>
      <c r="HFX835" s="32"/>
      <c r="HFY835" s="32"/>
      <c r="HFZ835" s="32"/>
      <c r="HGA835" s="32"/>
      <c r="HGB835" s="32"/>
      <c r="HGC835" s="32"/>
      <c r="HGD835" s="32"/>
      <c r="HGE835" s="32"/>
      <c r="HGF835" s="32"/>
      <c r="HGG835" s="32"/>
      <c r="HGH835" s="32"/>
      <c r="HGI835" s="32"/>
      <c r="HGJ835" s="32"/>
      <c r="HGK835" s="32"/>
      <c r="HGL835" s="32"/>
      <c r="HGM835" s="32"/>
      <c r="HGN835" s="32"/>
      <c r="HGO835" s="32"/>
      <c r="HGP835" s="32"/>
      <c r="HGQ835" s="32"/>
      <c r="HGR835" s="32"/>
      <c r="HGS835" s="32"/>
      <c r="HGT835" s="32"/>
      <c r="HGU835" s="32"/>
      <c r="HGV835" s="32"/>
      <c r="HGW835" s="32"/>
      <c r="HGX835" s="32"/>
      <c r="HGY835" s="32"/>
      <c r="HGZ835" s="32"/>
      <c r="HHA835" s="32"/>
      <c r="HHB835" s="32"/>
      <c r="HHC835" s="32"/>
      <c r="HHD835" s="32"/>
      <c r="HHE835" s="32"/>
      <c r="HHF835" s="32"/>
      <c r="HHG835" s="32"/>
      <c r="HHH835" s="32"/>
      <c r="HHI835" s="32"/>
      <c r="HHJ835" s="32"/>
      <c r="HHK835" s="32"/>
      <c r="HHL835" s="32"/>
      <c r="HHM835" s="32"/>
      <c r="HHN835" s="32"/>
      <c r="HHO835" s="32"/>
      <c r="HHP835" s="32"/>
      <c r="HHQ835" s="32"/>
      <c r="HHR835" s="32"/>
      <c r="HHS835" s="32"/>
      <c r="HHT835" s="32"/>
      <c r="HHU835" s="32"/>
      <c r="HHV835" s="32"/>
      <c r="HHW835" s="32"/>
      <c r="HHX835" s="32"/>
      <c r="HHY835" s="32"/>
      <c r="HHZ835" s="32"/>
      <c r="HIA835" s="32"/>
      <c r="HIB835" s="32"/>
      <c r="HIC835" s="32"/>
      <c r="HID835" s="32"/>
      <c r="HIE835" s="32"/>
      <c r="HIF835" s="32"/>
      <c r="HIG835" s="32"/>
      <c r="HIH835" s="32"/>
      <c r="HII835" s="32"/>
      <c r="HIJ835" s="32"/>
      <c r="HIK835" s="32"/>
      <c r="HIL835" s="32"/>
      <c r="HIM835" s="32"/>
      <c r="HIN835" s="32"/>
      <c r="HIO835" s="32"/>
      <c r="HIP835" s="32"/>
      <c r="HIQ835" s="32"/>
      <c r="HIR835" s="32"/>
      <c r="HIS835" s="32"/>
      <c r="HIT835" s="32"/>
      <c r="HIU835" s="32"/>
      <c r="HIV835" s="32"/>
      <c r="HIW835" s="32"/>
      <c r="HIX835" s="32"/>
      <c r="HIY835" s="32"/>
      <c r="HIZ835" s="32"/>
      <c r="HJA835" s="32"/>
      <c r="HJB835" s="32"/>
      <c r="HJC835" s="32"/>
      <c r="HJD835" s="32"/>
      <c r="HJE835" s="32"/>
      <c r="HJF835" s="32"/>
      <c r="HJG835" s="32"/>
      <c r="HJH835" s="32"/>
      <c r="HJI835" s="32"/>
      <c r="HJJ835" s="32"/>
      <c r="HJK835" s="32"/>
      <c r="HJL835" s="32"/>
      <c r="HJM835" s="32"/>
      <c r="HJN835" s="32"/>
      <c r="HJO835" s="32"/>
      <c r="HJP835" s="32"/>
      <c r="HJQ835" s="32"/>
      <c r="HJR835" s="32"/>
      <c r="HJS835" s="32"/>
      <c r="HJT835" s="32"/>
      <c r="HJU835" s="32"/>
      <c r="HJV835" s="32"/>
      <c r="HJW835" s="32"/>
      <c r="HJX835" s="32"/>
      <c r="HJY835" s="32"/>
      <c r="HJZ835" s="32"/>
      <c r="HKA835" s="32"/>
      <c r="HKB835" s="32"/>
      <c r="HKC835" s="32"/>
      <c r="HKD835" s="32"/>
      <c r="HKE835" s="32"/>
      <c r="HKF835" s="32"/>
      <c r="HKG835" s="32"/>
      <c r="HKH835" s="32"/>
      <c r="HKI835" s="32"/>
      <c r="HKJ835" s="32"/>
      <c r="HKK835" s="32"/>
      <c r="HKL835" s="32"/>
      <c r="HKM835" s="32"/>
      <c r="HKN835" s="32"/>
      <c r="HKO835" s="32"/>
      <c r="HKP835" s="32"/>
      <c r="HKQ835" s="32"/>
      <c r="HKR835" s="32"/>
      <c r="HKS835" s="32"/>
      <c r="HKT835" s="32"/>
      <c r="HKU835" s="32"/>
      <c r="HKV835" s="32"/>
      <c r="HKW835" s="32"/>
      <c r="HKX835" s="32"/>
      <c r="HKY835" s="32"/>
      <c r="HKZ835" s="32"/>
      <c r="HLA835" s="32"/>
      <c r="HLB835" s="32"/>
      <c r="HLC835" s="32"/>
      <c r="HLD835" s="32"/>
      <c r="HLE835" s="32"/>
      <c r="HLF835" s="32"/>
      <c r="HLG835" s="32"/>
      <c r="HLH835" s="32"/>
      <c r="HLI835" s="32"/>
      <c r="HLJ835" s="32"/>
      <c r="HLK835" s="32"/>
      <c r="HLL835" s="32"/>
      <c r="HLM835" s="32"/>
      <c r="HLN835" s="32"/>
      <c r="HLO835" s="32"/>
      <c r="HLP835" s="32"/>
      <c r="HLQ835" s="32"/>
      <c r="HLR835" s="32"/>
      <c r="HLS835" s="32"/>
      <c r="HLT835" s="32"/>
      <c r="HLU835" s="32"/>
      <c r="HLV835" s="32"/>
      <c r="HLW835" s="32"/>
      <c r="HLX835" s="32"/>
      <c r="HLY835" s="32"/>
      <c r="HLZ835" s="32"/>
      <c r="HMA835" s="32"/>
      <c r="HMB835" s="32"/>
      <c r="HMC835" s="32"/>
      <c r="HMD835" s="32"/>
      <c r="HME835" s="32"/>
      <c r="HMF835" s="32"/>
      <c r="HMG835" s="32"/>
      <c r="HMH835" s="32"/>
      <c r="HMI835" s="32"/>
      <c r="HMJ835" s="32"/>
      <c r="HMK835" s="32"/>
      <c r="HML835" s="32"/>
      <c r="HMM835" s="32"/>
      <c r="HMN835" s="32"/>
      <c r="HMO835" s="32"/>
      <c r="HMP835" s="32"/>
      <c r="HMQ835" s="32"/>
      <c r="HMR835" s="32"/>
      <c r="HMS835" s="32"/>
      <c r="HMT835" s="32"/>
      <c r="HMU835" s="32"/>
      <c r="HMV835" s="32"/>
      <c r="HMW835" s="32"/>
      <c r="HMX835" s="32"/>
      <c r="HMY835" s="32"/>
      <c r="HMZ835" s="32"/>
      <c r="HNA835" s="32"/>
      <c r="HNB835" s="32"/>
      <c r="HNC835" s="32"/>
      <c r="HND835" s="32"/>
      <c r="HNE835" s="32"/>
      <c r="HNF835" s="32"/>
      <c r="HNG835" s="32"/>
      <c r="HNH835" s="32"/>
      <c r="HNI835" s="32"/>
      <c r="HNJ835" s="32"/>
      <c r="HNK835" s="32"/>
      <c r="HNL835" s="32"/>
      <c r="HNM835" s="32"/>
      <c r="HNN835" s="32"/>
      <c r="HNO835" s="32"/>
      <c r="HNP835" s="32"/>
      <c r="HNQ835" s="32"/>
      <c r="HNR835" s="32"/>
      <c r="HNS835" s="32"/>
      <c r="HNT835" s="32"/>
      <c r="HNU835" s="32"/>
      <c r="HNV835" s="32"/>
      <c r="HNW835" s="32"/>
      <c r="HNX835" s="32"/>
      <c r="HNY835" s="32"/>
      <c r="HNZ835" s="32"/>
      <c r="HOA835" s="32"/>
      <c r="HOB835" s="32"/>
      <c r="HOC835" s="32"/>
      <c r="HOD835" s="32"/>
      <c r="HOE835" s="32"/>
      <c r="HOF835" s="32"/>
      <c r="HOG835" s="32"/>
      <c r="HOH835" s="32"/>
      <c r="HOI835" s="32"/>
      <c r="HOJ835" s="32"/>
      <c r="HOK835" s="32"/>
      <c r="HOL835" s="32"/>
      <c r="HOM835" s="32"/>
      <c r="HON835" s="32"/>
      <c r="HOO835" s="32"/>
      <c r="HOP835" s="32"/>
      <c r="HOQ835" s="32"/>
      <c r="HOR835" s="32"/>
      <c r="HOS835" s="32"/>
      <c r="HOT835" s="32"/>
      <c r="HOU835" s="32"/>
      <c r="HOV835" s="32"/>
      <c r="HOW835" s="32"/>
      <c r="HOX835" s="32"/>
      <c r="HOY835" s="32"/>
      <c r="HOZ835" s="32"/>
      <c r="HPA835" s="32"/>
      <c r="HPB835" s="32"/>
      <c r="HPC835" s="32"/>
      <c r="HPD835" s="32"/>
      <c r="HPE835" s="32"/>
      <c r="HPF835" s="32"/>
      <c r="HPG835" s="32"/>
      <c r="HPH835" s="32"/>
      <c r="HPI835" s="32"/>
      <c r="HPJ835" s="32"/>
      <c r="HPK835" s="32"/>
      <c r="HPL835" s="32"/>
      <c r="HPM835" s="32"/>
      <c r="HPN835" s="32"/>
      <c r="HPO835" s="32"/>
      <c r="HPP835" s="32"/>
      <c r="HPQ835" s="32"/>
      <c r="HPR835" s="32"/>
      <c r="HPS835" s="32"/>
      <c r="HPT835" s="32"/>
      <c r="HPU835" s="32"/>
      <c r="HPV835" s="32"/>
      <c r="HPW835" s="32"/>
      <c r="HPX835" s="32"/>
      <c r="HPY835" s="32"/>
      <c r="HPZ835" s="32"/>
      <c r="HQA835" s="32"/>
      <c r="HQB835" s="32"/>
      <c r="HQC835" s="32"/>
      <c r="HQD835" s="32"/>
      <c r="HQE835" s="32"/>
      <c r="HQF835" s="32"/>
      <c r="HQG835" s="32"/>
      <c r="HQH835" s="32"/>
      <c r="HQI835" s="32"/>
      <c r="HQJ835" s="32"/>
      <c r="HQK835" s="32"/>
      <c r="HQL835" s="32"/>
      <c r="HQM835" s="32"/>
      <c r="HQN835" s="32"/>
      <c r="HQO835" s="32"/>
      <c r="HQP835" s="32"/>
      <c r="HQQ835" s="32"/>
      <c r="HQR835" s="32"/>
      <c r="HQS835" s="32"/>
      <c r="HQT835" s="32"/>
      <c r="HQU835" s="32"/>
      <c r="HQV835" s="32"/>
      <c r="HQW835" s="32"/>
      <c r="HQX835" s="32"/>
      <c r="HQY835" s="32"/>
      <c r="HQZ835" s="32"/>
      <c r="HRA835" s="32"/>
      <c r="HRB835" s="32"/>
      <c r="HRC835" s="32"/>
      <c r="HRD835" s="32"/>
      <c r="HRE835" s="32"/>
      <c r="HRF835" s="32"/>
      <c r="HRG835" s="32"/>
      <c r="HRH835" s="32"/>
      <c r="HRI835" s="32"/>
      <c r="HRJ835" s="32"/>
      <c r="HRK835" s="32"/>
      <c r="HRL835" s="32"/>
      <c r="HRM835" s="32"/>
      <c r="HRN835" s="32"/>
      <c r="HRO835" s="32"/>
      <c r="HRP835" s="32"/>
      <c r="HRQ835" s="32"/>
      <c r="HRR835" s="32"/>
      <c r="HRS835" s="32"/>
      <c r="HRT835" s="32"/>
      <c r="HRU835" s="32"/>
      <c r="HRV835" s="32"/>
      <c r="HRW835" s="32"/>
      <c r="HRX835" s="32"/>
      <c r="HRY835" s="32"/>
      <c r="HRZ835" s="32"/>
      <c r="HSA835" s="32"/>
      <c r="HSB835" s="32"/>
      <c r="HSC835" s="32"/>
      <c r="HSD835" s="32"/>
      <c r="HSE835" s="32"/>
      <c r="HSF835" s="32"/>
      <c r="HSG835" s="32"/>
      <c r="HSH835" s="32"/>
      <c r="HSI835" s="32"/>
      <c r="HSJ835" s="32"/>
      <c r="HSK835" s="32"/>
      <c r="HSL835" s="32"/>
      <c r="HSM835" s="32"/>
      <c r="HSN835" s="32"/>
      <c r="HSO835" s="32"/>
      <c r="HSP835" s="32"/>
      <c r="HSQ835" s="32"/>
      <c r="HSR835" s="32"/>
      <c r="HSS835" s="32"/>
      <c r="HST835" s="32"/>
      <c r="HSU835" s="32"/>
      <c r="HSV835" s="32"/>
      <c r="HSW835" s="32"/>
      <c r="HSX835" s="32"/>
      <c r="HSY835" s="32"/>
      <c r="HSZ835" s="32"/>
      <c r="HTA835" s="32"/>
      <c r="HTB835" s="32"/>
      <c r="HTC835" s="32"/>
      <c r="HTD835" s="32"/>
      <c r="HTE835" s="32"/>
      <c r="HTF835" s="32"/>
      <c r="HTG835" s="32"/>
      <c r="HTH835" s="32"/>
      <c r="HTI835" s="32"/>
      <c r="HTJ835" s="32"/>
      <c r="HTK835" s="32"/>
      <c r="HTL835" s="32"/>
      <c r="HTM835" s="32"/>
      <c r="HTN835" s="32"/>
      <c r="HTO835" s="32"/>
      <c r="HTP835" s="32"/>
      <c r="HTQ835" s="32"/>
      <c r="HTR835" s="32"/>
      <c r="HTS835" s="32"/>
      <c r="HTT835" s="32"/>
      <c r="HTU835" s="32"/>
      <c r="HTV835" s="32"/>
      <c r="HTW835" s="32"/>
      <c r="HTX835" s="32"/>
      <c r="HTY835" s="32"/>
      <c r="HTZ835" s="32"/>
      <c r="HUA835" s="32"/>
      <c r="HUB835" s="32"/>
      <c r="HUC835" s="32"/>
      <c r="HUD835" s="32"/>
      <c r="HUE835" s="32"/>
      <c r="HUF835" s="32"/>
      <c r="HUG835" s="32"/>
      <c r="HUH835" s="32"/>
      <c r="HUI835" s="32"/>
      <c r="HUJ835" s="32"/>
      <c r="HUK835" s="32"/>
      <c r="HUL835" s="32"/>
      <c r="HUM835" s="32"/>
      <c r="HUN835" s="32"/>
      <c r="HUO835" s="32"/>
      <c r="HUP835" s="32"/>
      <c r="HUQ835" s="32"/>
      <c r="HUR835" s="32"/>
      <c r="HUS835" s="32"/>
      <c r="HUT835" s="32"/>
      <c r="HUU835" s="32"/>
      <c r="HUV835" s="32"/>
      <c r="HUW835" s="32"/>
      <c r="HUX835" s="32"/>
      <c r="HUY835" s="32"/>
      <c r="HUZ835" s="32"/>
      <c r="HVA835" s="32"/>
      <c r="HVB835" s="32"/>
      <c r="HVC835" s="32"/>
      <c r="HVD835" s="32"/>
      <c r="HVE835" s="32"/>
      <c r="HVF835" s="32"/>
      <c r="HVG835" s="32"/>
      <c r="HVH835" s="32"/>
      <c r="HVI835" s="32"/>
      <c r="HVJ835" s="32"/>
      <c r="HVK835" s="32"/>
      <c r="HVL835" s="32"/>
      <c r="HVM835" s="32"/>
      <c r="HVN835" s="32"/>
      <c r="HVO835" s="32"/>
      <c r="HVP835" s="32"/>
      <c r="HVQ835" s="32"/>
      <c r="HVR835" s="32"/>
      <c r="HVS835" s="32"/>
      <c r="HVT835" s="32"/>
      <c r="HVU835" s="32"/>
      <c r="HVV835" s="32"/>
      <c r="HVW835" s="32"/>
      <c r="HVX835" s="32"/>
      <c r="HVY835" s="32"/>
      <c r="HVZ835" s="32"/>
      <c r="HWA835" s="32"/>
      <c r="HWB835" s="32"/>
      <c r="HWC835" s="32"/>
      <c r="HWD835" s="32"/>
      <c r="HWE835" s="32"/>
      <c r="HWF835" s="32"/>
      <c r="HWG835" s="32"/>
      <c r="HWH835" s="32"/>
      <c r="HWI835" s="32"/>
      <c r="HWJ835" s="32"/>
      <c r="HWK835" s="32"/>
      <c r="HWL835" s="32"/>
      <c r="HWM835" s="32"/>
      <c r="HWN835" s="32"/>
      <c r="HWO835" s="32"/>
      <c r="HWP835" s="32"/>
      <c r="HWQ835" s="32"/>
      <c r="HWR835" s="32"/>
      <c r="HWS835" s="32"/>
      <c r="HWT835" s="32"/>
      <c r="HWU835" s="32"/>
      <c r="HWV835" s="32"/>
      <c r="HWW835" s="32"/>
      <c r="HWX835" s="32"/>
      <c r="HWY835" s="32"/>
      <c r="HWZ835" s="32"/>
      <c r="HXA835" s="32"/>
      <c r="HXB835" s="32"/>
      <c r="HXC835" s="32"/>
      <c r="HXD835" s="32"/>
      <c r="HXE835" s="32"/>
      <c r="HXF835" s="32"/>
      <c r="HXG835" s="32"/>
      <c r="HXH835" s="32"/>
      <c r="HXI835" s="32"/>
      <c r="HXJ835" s="32"/>
      <c r="HXK835" s="32"/>
      <c r="HXL835" s="32"/>
      <c r="HXM835" s="32"/>
      <c r="HXN835" s="32"/>
      <c r="HXO835" s="32"/>
      <c r="HXP835" s="32"/>
      <c r="HXQ835" s="32"/>
      <c r="HXR835" s="32"/>
      <c r="HXS835" s="32"/>
      <c r="HXT835" s="32"/>
      <c r="HXU835" s="32"/>
      <c r="HXV835" s="32"/>
      <c r="HXW835" s="32"/>
      <c r="HXX835" s="32"/>
      <c r="HXY835" s="32"/>
      <c r="HXZ835" s="32"/>
      <c r="HYA835" s="32"/>
      <c r="HYB835" s="32"/>
      <c r="HYC835" s="32"/>
      <c r="HYD835" s="32"/>
      <c r="HYE835" s="32"/>
      <c r="HYF835" s="32"/>
      <c r="HYG835" s="32"/>
      <c r="HYH835" s="32"/>
      <c r="HYI835" s="32"/>
      <c r="HYJ835" s="32"/>
      <c r="HYK835" s="32"/>
      <c r="HYL835" s="32"/>
      <c r="HYM835" s="32"/>
      <c r="HYN835" s="32"/>
      <c r="HYO835" s="32"/>
      <c r="HYP835" s="32"/>
      <c r="HYQ835" s="32"/>
      <c r="HYR835" s="32"/>
      <c r="HYS835" s="32"/>
      <c r="HYT835" s="32"/>
      <c r="HYU835" s="32"/>
      <c r="HYV835" s="32"/>
      <c r="HYW835" s="32"/>
      <c r="HYX835" s="32"/>
      <c r="HYY835" s="32"/>
      <c r="HYZ835" s="32"/>
      <c r="HZA835" s="32"/>
      <c r="HZB835" s="32"/>
      <c r="HZC835" s="32"/>
      <c r="HZD835" s="32"/>
      <c r="HZE835" s="32"/>
      <c r="HZF835" s="32"/>
      <c r="HZG835" s="32"/>
      <c r="HZH835" s="32"/>
      <c r="HZI835" s="32"/>
      <c r="HZJ835" s="32"/>
      <c r="HZK835" s="32"/>
      <c r="HZL835" s="32"/>
      <c r="HZM835" s="32"/>
      <c r="HZN835" s="32"/>
      <c r="HZO835" s="32"/>
      <c r="HZP835" s="32"/>
      <c r="HZQ835" s="32"/>
      <c r="HZR835" s="32"/>
      <c r="HZS835" s="32"/>
      <c r="HZT835" s="32"/>
      <c r="HZU835" s="32"/>
      <c r="HZV835" s="32"/>
      <c r="HZW835" s="32"/>
      <c r="HZX835" s="32"/>
      <c r="HZY835" s="32"/>
      <c r="HZZ835" s="32"/>
      <c r="IAA835" s="32"/>
      <c r="IAB835" s="32"/>
      <c r="IAC835" s="32"/>
      <c r="IAD835" s="32"/>
      <c r="IAE835" s="32"/>
      <c r="IAF835" s="32"/>
      <c r="IAG835" s="32"/>
      <c r="IAH835" s="32"/>
      <c r="IAI835" s="32"/>
      <c r="IAJ835" s="32"/>
      <c r="IAK835" s="32"/>
      <c r="IAL835" s="32"/>
      <c r="IAM835" s="32"/>
      <c r="IAN835" s="32"/>
      <c r="IAO835" s="32"/>
      <c r="IAP835" s="32"/>
      <c r="IAQ835" s="32"/>
      <c r="IAR835" s="32"/>
      <c r="IAS835" s="32"/>
      <c r="IAT835" s="32"/>
      <c r="IAU835" s="32"/>
      <c r="IAV835" s="32"/>
      <c r="IAW835" s="32"/>
      <c r="IAX835" s="32"/>
      <c r="IAY835" s="32"/>
      <c r="IAZ835" s="32"/>
      <c r="IBA835" s="32"/>
      <c r="IBB835" s="32"/>
      <c r="IBC835" s="32"/>
      <c r="IBD835" s="32"/>
      <c r="IBE835" s="32"/>
      <c r="IBF835" s="32"/>
      <c r="IBG835" s="32"/>
      <c r="IBH835" s="32"/>
      <c r="IBI835" s="32"/>
      <c r="IBJ835" s="32"/>
      <c r="IBK835" s="32"/>
      <c r="IBL835" s="32"/>
      <c r="IBM835" s="32"/>
      <c r="IBN835" s="32"/>
      <c r="IBO835" s="32"/>
      <c r="IBP835" s="32"/>
      <c r="IBQ835" s="32"/>
      <c r="IBR835" s="32"/>
      <c r="IBS835" s="32"/>
      <c r="IBT835" s="32"/>
      <c r="IBU835" s="32"/>
      <c r="IBV835" s="32"/>
      <c r="IBW835" s="32"/>
      <c r="IBX835" s="32"/>
      <c r="IBY835" s="32"/>
      <c r="IBZ835" s="32"/>
      <c r="ICA835" s="32"/>
      <c r="ICB835" s="32"/>
      <c r="ICC835" s="32"/>
      <c r="ICD835" s="32"/>
      <c r="ICE835" s="32"/>
      <c r="ICF835" s="32"/>
      <c r="ICG835" s="32"/>
      <c r="ICH835" s="32"/>
      <c r="ICI835" s="32"/>
      <c r="ICJ835" s="32"/>
      <c r="ICK835" s="32"/>
      <c r="ICL835" s="32"/>
      <c r="ICM835" s="32"/>
      <c r="ICN835" s="32"/>
      <c r="ICO835" s="32"/>
      <c r="ICP835" s="32"/>
      <c r="ICQ835" s="32"/>
      <c r="ICR835" s="32"/>
      <c r="ICS835" s="32"/>
      <c r="ICT835" s="32"/>
      <c r="ICU835" s="32"/>
      <c r="ICV835" s="32"/>
      <c r="ICW835" s="32"/>
      <c r="ICX835" s="32"/>
      <c r="ICY835" s="32"/>
      <c r="ICZ835" s="32"/>
      <c r="IDA835" s="32"/>
      <c r="IDB835" s="32"/>
      <c r="IDC835" s="32"/>
      <c r="IDD835" s="32"/>
      <c r="IDE835" s="32"/>
      <c r="IDF835" s="32"/>
      <c r="IDG835" s="32"/>
      <c r="IDH835" s="32"/>
      <c r="IDI835" s="32"/>
      <c r="IDJ835" s="32"/>
      <c r="IDK835" s="32"/>
      <c r="IDL835" s="32"/>
      <c r="IDM835" s="32"/>
      <c r="IDN835" s="32"/>
      <c r="IDO835" s="32"/>
      <c r="IDP835" s="32"/>
      <c r="IDQ835" s="32"/>
      <c r="IDR835" s="32"/>
      <c r="IDS835" s="32"/>
      <c r="IDT835" s="32"/>
      <c r="IDU835" s="32"/>
      <c r="IDV835" s="32"/>
      <c r="IDW835" s="32"/>
      <c r="IDX835" s="32"/>
      <c r="IDY835" s="32"/>
      <c r="IDZ835" s="32"/>
      <c r="IEA835" s="32"/>
      <c r="IEB835" s="32"/>
      <c r="IEC835" s="32"/>
      <c r="IED835" s="32"/>
      <c r="IEE835" s="32"/>
      <c r="IEF835" s="32"/>
      <c r="IEG835" s="32"/>
      <c r="IEH835" s="32"/>
      <c r="IEI835" s="32"/>
      <c r="IEJ835" s="32"/>
      <c r="IEK835" s="32"/>
      <c r="IEL835" s="32"/>
      <c r="IEM835" s="32"/>
      <c r="IEN835" s="32"/>
      <c r="IEO835" s="32"/>
      <c r="IEP835" s="32"/>
      <c r="IEQ835" s="32"/>
      <c r="IER835" s="32"/>
      <c r="IES835" s="32"/>
      <c r="IET835" s="32"/>
      <c r="IEU835" s="32"/>
      <c r="IEV835" s="32"/>
      <c r="IEW835" s="32"/>
      <c r="IEX835" s="32"/>
      <c r="IEY835" s="32"/>
      <c r="IEZ835" s="32"/>
      <c r="IFA835" s="32"/>
      <c r="IFB835" s="32"/>
      <c r="IFC835" s="32"/>
      <c r="IFD835" s="32"/>
      <c r="IFE835" s="32"/>
      <c r="IFF835" s="32"/>
      <c r="IFG835" s="32"/>
      <c r="IFH835" s="32"/>
      <c r="IFI835" s="32"/>
      <c r="IFJ835" s="32"/>
      <c r="IFK835" s="32"/>
      <c r="IFL835" s="32"/>
      <c r="IFM835" s="32"/>
      <c r="IFN835" s="32"/>
      <c r="IFO835" s="32"/>
      <c r="IFP835" s="32"/>
      <c r="IFQ835" s="32"/>
      <c r="IFR835" s="32"/>
      <c r="IFS835" s="32"/>
      <c r="IFT835" s="32"/>
      <c r="IFU835" s="32"/>
      <c r="IFV835" s="32"/>
      <c r="IFW835" s="32"/>
      <c r="IFX835" s="32"/>
      <c r="IFY835" s="32"/>
      <c r="IFZ835" s="32"/>
      <c r="IGA835" s="32"/>
      <c r="IGB835" s="32"/>
      <c r="IGC835" s="32"/>
      <c r="IGD835" s="32"/>
      <c r="IGE835" s="32"/>
      <c r="IGF835" s="32"/>
      <c r="IGG835" s="32"/>
      <c r="IGH835" s="32"/>
      <c r="IGI835" s="32"/>
      <c r="IGJ835" s="32"/>
      <c r="IGK835" s="32"/>
      <c r="IGL835" s="32"/>
      <c r="IGM835" s="32"/>
      <c r="IGN835" s="32"/>
      <c r="IGO835" s="32"/>
      <c r="IGP835" s="32"/>
      <c r="IGQ835" s="32"/>
      <c r="IGR835" s="32"/>
      <c r="IGS835" s="32"/>
      <c r="IGT835" s="32"/>
      <c r="IGU835" s="32"/>
      <c r="IGV835" s="32"/>
      <c r="IGW835" s="32"/>
      <c r="IGX835" s="32"/>
      <c r="IGY835" s="32"/>
      <c r="IGZ835" s="32"/>
      <c r="IHA835" s="32"/>
      <c r="IHB835" s="32"/>
      <c r="IHC835" s="32"/>
      <c r="IHD835" s="32"/>
      <c r="IHE835" s="32"/>
      <c r="IHF835" s="32"/>
      <c r="IHG835" s="32"/>
      <c r="IHH835" s="32"/>
      <c r="IHI835" s="32"/>
      <c r="IHJ835" s="32"/>
      <c r="IHK835" s="32"/>
      <c r="IHL835" s="32"/>
      <c r="IHM835" s="32"/>
      <c r="IHN835" s="32"/>
      <c r="IHO835" s="32"/>
      <c r="IHP835" s="32"/>
      <c r="IHQ835" s="32"/>
      <c r="IHR835" s="32"/>
      <c r="IHS835" s="32"/>
      <c r="IHT835" s="32"/>
      <c r="IHU835" s="32"/>
      <c r="IHV835" s="32"/>
      <c r="IHW835" s="32"/>
      <c r="IHX835" s="32"/>
      <c r="IHY835" s="32"/>
      <c r="IHZ835" s="32"/>
      <c r="IIA835" s="32"/>
      <c r="IIB835" s="32"/>
      <c r="IIC835" s="32"/>
      <c r="IID835" s="32"/>
      <c r="IIE835" s="32"/>
      <c r="IIF835" s="32"/>
      <c r="IIG835" s="32"/>
      <c r="IIH835" s="32"/>
      <c r="III835" s="32"/>
      <c r="IIJ835" s="32"/>
      <c r="IIK835" s="32"/>
      <c r="IIL835" s="32"/>
      <c r="IIM835" s="32"/>
      <c r="IIN835" s="32"/>
      <c r="IIO835" s="32"/>
      <c r="IIP835" s="32"/>
      <c r="IIQ835" s="32"/>
      <c r="IIR835" s="32"/>
      <c r="IIS835" s="32"/>
      <c r="IIT835" s="32"/>
      <c r="IIU835" s="32"/>
      <c r="IIV835" s="32"/>
      <c r="IIW835" s="32"/>
      <c r="IIX835" s="32"/>
      <c r="IIY835" s="32"/>
      <c r="IIZ835" s="32"/>
      <c r="IJA835" s="32"/>
      <c r="IJB835" s="32"/>
      <c r="IJC835" s="32"/>
      <c r="IJD835" s="32"/>
      <c r="IJE835" s="32"/>
      <c r="IJF835" s="32"/>
      <c r="IJG835" s="32"/>
      <c r="IJH835" s="32"/>
      <c r="IJI835" s="32"/>
      <c r="IJJ835" s="32"/>
      <c r="IJK835" s="32"/>
      <c r="IJL835" s="32"/>
      <c r="IJM835" s="32"/>
      <c r="IJN835" s="32"/>
      <c r="IJO835" s="32"/>
      <c r="IJP835" s="32"/>
      <c r="IJQ835" s="32"/>
      <c r="IJR835" s="32"/>
      <c r="IJS835" s="32"/>
      <c r="IJT835" s="32"/>
      <c r="IJU835" s="32"/>
      <c r="IJV835" s="32"/>
      <c r="IJW835" s="32"/>
      <c r="IJX835" s="32"/>
      <c r="IJY835" s="32"/>
      <c r="IJZ835" s="32"/>
      <c r="IKA835" s="32"/>
      <c r="IKB835" s="32"/>
      <c r="IKC835" s="32"/>
      <c r="IKD835" s="32"/>
      <c r="IKE835" s="32"/>
      <c r="IKF835" s="32"/>
      <c r="IKG835" s="32"/>
      <c r="IKH835" s="32"/>
      <c r="IKI835" s="32"/>
      <c r="IKJ835" s="32"/>
      <c r="IKK835" s="32"/>
      <c r="IKL835" s="32"/>
      <c r="IKM835" s="32"/>
      <c r="IKN835" s="32"/>
      <c r="IKO835" s="32"/>
      <c r="IKP835" s="32"/>
      <c r="IKQ835" s="32"/>
      <c r="IKR835" s="32"/>
      <c r="IKS835" s="32"/>
      <c r="IKT835" s="32"/>
      <c r="IKU835" s="32"/>
      <c r="IKV835" s="32"/>
      <c r="IKW835" s="32"/>
      <c r="IKX835" s="32"/>
      <c r="IKY835" s="32"/>
      <c r="IKZ835" s="32"/>
      <c r="ILA835" s="32"/>
      <c r="ILB835" s="32"/>
      <c r="ILC835" s="32"/>
      <c r="ILD835" s="32"/>
      <c r="ILE835" s="32"/>
      <c r="ILF835" s="32"/>
      <c r="ILG835" s="32"/>
      <c r="ILH835" s="32"/>
      <c r="ILI835" s="32"/>
      <c r="ILJ835" s="32"/>
      <c r="ILK835" s="32"/>
      <c r="ILL835" s="32"/>
      <c r="ILM835" s="32"/>
      <c r="ILN835" s="32"/>
      <c r="ILO835" s="32"/>
      <c r="ILP835" s="32"/>
      <c r="ILQ835" s="32"/>
      <c r="ILR835" s="32"/>
      <c r="ILS835" s="32"/>
      <c r="ILT835" s="32"/>
      <c r="ILU835" s="32"/>
      <c r="ILV835" s="32"/>
      <c r="ILW835" s="32"/>
      <c r="ILX835" s="32"/>
      <c r="ILY835" s="32"/>
      <c r="ILZ835" s="32"/>
      <c r="IMA835" s="32"/>
      <c r="IMB835" s="32"/>
      <c r="IMC835" s="32"/>
      <c r="IMD835" s="32"/>
      <c r="IME835" s="32"/>
      <c r="IMF835" s="32"/>
      <c r="IMG835" s="32"/>
      <c r="IMH835" s="32"/>
      <c r="IMI835" s="32"/>
      <c r="IMJ835" s="32"/>
      <c r="IMK835" s="32"/>
      <c r="IML835" s="32"/>
      <c r="IMM835" s="32"/>
      <c r="IMN835" s="32"/>
      <c r="IMO835" s="32"/>
      <c r="IMP835" s="32"/>
      <c r="IMQ835" s="32"/>
      <c r="IMR835" s="32"/>
      <c r="IMS835" s="32"/>
      <c r="IMT835" s="32"/>
      <c r="IMU835" s="32"/>
      <c r="IMV835" s="32"/>
      <c r="IMW835" s="32"/>
      <c r="IMX835" s="32"/>
      <c r="IMY835" s="32"/>
      <c r="IMZ835" s="32"/>
      <c r="INA835" s="32"/>
      <c r="INB835" s="32"/>
      <c r="INC835" s="32"/>
      <c r="IND835" s="32"/>
      <c r="INE835" s="32"/>
      <c r="INF835" s="32"/>
      <c r="ING835" s="32"/>
      <c r="INH835" s="32"/>
      <c r="INI835" s="32"/>
      <c r="INJ835" s="32"/>
      <c r="INK835" s="32"/>
      <c r="INL835" s="32"/>
      <c r="INM835" s="32"/>
      <c r="INN835" s="32"/>
      <c r="INO835" s="32"/>
      <c r="INP835" s="32"/>
      <c r="INQ835" s="32"/>
      <c r="INR835" s="32"/>
      <c r="INS835" s="32"/>
      <c r="INT835" s="32"/>
      <c r="INU835" s="32"/>
      <c r="INV835" s="32"/>
      <c r="INW835" s="32"/>
      <c r="INX835" s="32"/>
      <c r="INY835" s="32"/>
      <c r="INZ835" s="32"/>
      <c r="IOA835" s="32"/>
      <c r="IOB835" s="32"/>
      <c r="IOC835" s="32"/>
      <c r="IOD835" s="32"/>
      <c r="IOE835" s="32"/>
      <c r="IOF835" s="32"/>
      <c r="IOG835" s="32"/>
      <c r="IOH835" s="32"/>
      <c r="IOI835" s="32"/>
      <c r="IOJ835" s="32"/>
      <c r="IOK835" s="32"/>
      <c r="IOL835" s="32"/>
      <c r="IOM835" s="32"/>
      <c r="ION835" s="32"/>
      <c r="IOO835" s="32"/>
      <c r="IOP835" s="32"/>
      <c r="IOQ835" s="32"/>
      <c r="IOR835" s="32"/>
      <c r="IOS835" s="32"/>
      <c r="IOT835" s="32"/>
      <c r="IOU835" s="32"/>
      <c r="IOV835" s="32"/>
      <c r="IOW835" s="32"/>
      <c r="IOX835" s="32"/>
      <c r="IOY835" s="32"/>
      <c r="IOZ835" s="32"/>
      <c r="IPA835" s="32"/>
      <c r="IPB835" s="32"/>
      <c r="IPC835" s="32"/>
      <c r="IPD835" s="32"/>
      <c r="IPE835" s="32"/>
      <c r="IPF835" s="32"/>
      <c r="IPG835" s="32"/>
      <c r="IPH835" s="32"/>
      <c r="IPI835" s="32"/>
      <c r="IPJ835" s="32"/>
      <c r="IPK835" s="32"/>
      <c r="IPL835" s="32"/>
      <c r="IPM835" s="32"/>
      <c r="IPN835" s="32"/>
      <c r="IPO835" s="32"/>
      <c r="IPP835" s="32"/>
      <c r="IPQ835" s="32"/>
      <c r="IPR835" s="32"/>
      <c r="IPS835" s="32"/>
      <c r="IPT835" s="32"/>
      <c r="IPU835" s="32"/>
      <c r="IPV835" s="32"/>
      <c r="IPW835" s="32"/>
      <c r="IPX835" s="32"/>
      <c r="IPY835" s="32"/>
      <c r="IPZ835" s="32"/>
      <c r="IQA835" s="32"/>
      <c r="IQB835" s="32"/>
      <c r="IQC835" s="32"/>
      <c r="IQD835" s="32"/>
      <c r="IQE835" s="32"/>
      <c r="IQF835" s="32"/>
      <c r="IQG835" s="32"/>
      <c r="IQH835" s="32"/>
      <c r="IQI835" s="32"/>
      <c r="IQJ835" s="32"/>
      <c r="IQK835" s="32"/>
      <c r="IQL835" s="32"/>
      <c r="IQM835" s="32"/>
      <c r="IQN835" s="32"/>
      <c r="IQO835" s="32"/>
      <c r="IQP835" s="32"/>
      <c r="IQQ835" s="32"/>
      <c r="IQR835" s="32"/>
      <c r="IQS835" s="32"/>
      <c r="IQT835" s="32"/>
      <c r="IQU835" s="32"/>
      <c r="IQV835" s="32"/>
      <c r="IQW835" s="32"/>
      <c r="IQX835" s="32"/>
      <c r="IQY835" s="32"/>
      <c r="IQZ835" s="32"/>
      <c r="IRA835" s="32"/>
      <c r="IRB835" s="32"/>
      <c r="IRC835" s="32"/>
      <c r="IRD835" s="32"/>
      <c r="IRE835" s="32"/>
      <c r="IRF835" s="32"/>
      <c r="IRG835" s="32"/>
      <c r="IRH835" s="32"/>
      <c r="IRI835" s="32"/>
      <c r="IRJ835" s="32"/>
      <c r="IRK835" s="32"/>
      <c r="IRL835" s="32"/>
      <c r="IRM835" s="32"/>
      <c r="IRN835" s="32"/>
      <c r="IRO835" s="32"/>
      <c r="IRP835" s="32"/>
      <c r="IRQ835" s="32"/>
      <c r="IRR835" s="32"/>
      <c r="IRS835" s="32"/>
      <c r="IRT835" s="32"/>
      <c r="IRU835" s="32"/>
      <c r="IRV835" s="32"/>
      <c r="IRW835" s="32"/>
      <c r="IRX835" s="32"/>
      <c r="IRY835" s="32"/>
      <c r="IRZ835" s="32"/>
      <c r="ISA835" s="32"/>
      <c r="ISB835" s="32"/>
      <c r="ISC835" s="32"/>
      <c r="ISD835" s="32"/>
      <c r="ISE835" s="32"/>
      <c r="ISF835" s="32"/>
      <c r="ISG835" s="32"/>
      <c r="ISH835" s="32"/>
      <c r="ISI835" s="32"/>
      <c r="ISJ835" s="32"/>
      <c r="ISK835" s="32"/>
      <c r="ISL835" s="32"/>
      <c r="ISM835" s="32"/>
      <c r="ISN835" s="32"/>
      <c r="ISO835" s="32"/>
      <c r="ISP835" s="32"/>
      <c r="ISQ835" s="32"/>
      <c r="ISR835" s="32"/>
      <c r="ISS835" s="32"/>
      <c r="IST835" s="32"/>
      <c r="ISU835" s="32"/>
      <c r="ISV835" s="32"/>
      <c r="ISW835" s="32"/>
      <c r="ISX835" s="32"/>
      <c r="ISY835" s="32"/>
      <c r="ISZ835" s="32"/>
      <c r="ITA835" s="32"/>
      <c r="ITB835" s="32"/>
      <c r="ITC835" s="32"/>
      <c r="ITD835" s="32"/>
      <c r="ITE835" s="32"/>
      <c r="ITF835" s="32"/>
      <c r="ITG835" s="32"/>
      <c r="ITH835" s="32"/>
      <c r="ITI835" s="32"/>
      <c r="ITJ835" s="32"/>
      <c r="ITK835" s="32"/>
      <c r="ITL835" s="32"/>
      <c r="ITM835" s="32"/>
      <c r="ITN835" s="32"/>
      <c r="ITO835" s="32"/>
      <c r="ITP835" s="32"/>
      <c r="ITQ835" s="32"/>
      <c r="ITR835" s="32"/>
      <c r="ITS835" s="32"/>
      <c r="ITT835" s="32"/>
      <c r="ITU835" s="32"/>
      <c r="ITV835" s="32"/>
      <c r="ITW835" s="32"/>
      <c r="ITX835" s="32"/>
      <c r="ITY835" s="32"/>
      <c r="ITZ835" s="32"/>
      <c r="IUA835" s="32"/>
      <c r="IUB835" s="32"/>
      <c r="IUC835" s="32"/>
      <c r="IUD835" s="32"/>
      <c r="IUE835" s="32"/>
      <c r="IUF835" s="32"/>
      <c r="IUG835" s="32"/>
      <c r="IUH835" s="32"/>
      <c r="IUI835" s="32"/>
      <c r="IUJ835" s="32"/>
      <c r="IUK835" s="32"/>
      <c r="IUL835" s="32"/>
      <c r="IUM835" s="32"/>
      <c r="IUN835" s="32"/>
      <c r="IUO835" s="32"/>
      <c r="IUP835" s="32"/>
      <c r="IUQ835" s="32"/>
      <c r="IUR835" s="32"/>
      <c r="IUS835" s="32"/>
      <c r="IUT835" s="32"/>
      <c r="IUU835" s="32"/>
      <c r="IUV835" s="32"/>
      <c r="IUW835" s="32"/>
      <c r="IUX835" s="32"/>
      <c r="IUY835" s="32"/>
      <c r="IUZ835" s="32"/>
      <c r="IVA835" s="32"/>
      <c r="IVB835" s="32"/>
      <c r="IVC835" s="32"/>
      <c r="IVD835" s="32"/>
      <c r="IVE835" s="32"/>
      <c r="IVF835" s="32"/>
      <c r="IVG835" s="32"/>
      <c r="IVH835" s="32"/>
      <c r="IVI835" s="32"/>
      <c r="IVJ835" s="32"/>
      <c r="IVK835" s="32"/>
      <c r="IVL835" s="32"/>
      <c r="IVM835" s="32"/>
      <c r="IVN835" s="32"/>
      <c r="IVO835" s="32"/>
      <c r="IVP835" s="32"/>
      <c r="IVQ835" s="32"/>
      <c r="IVR835" s="32"/>
      <c r="IVS835" s="32"/>
      <c r="IVT835" s="32"/>
      <c r="IVU835" s="32"/>
      <c r="IVV835" s="32"/>
      <c r="IVW835" s="32"/>
      <c r="IVX835" s="32"/>
      <c r="IVY835" s="32"/>
      <c r="IVZ835" s="32"/>
      <c r="IWA835" s="32"/>
      <c r="IWB835" s="32"/>
      <c r="IWC835" s="32"/>
      <c r="IWD835" s="32"/>
      <c r="IWE835" s="32"/>
      <c r="IWF835" s="32"/>
      <c r="IWG835" s="32"/>
      <c r="IWH835" s="32"/>
      <c r="IWI835" s="32"/>
      <c r="IWJ835" s="32"/>
      <c r="IWK835" s="32"/>
      <c r="IWL835" s="32"/>
      <c r="IWM835" s="32"/>
      <c r="IWN835" s="32"/>
      <c r="IWO835" s="32"/>
      <c r="IWP835" s="32"/>
      <c r="IWQ835" s="32"/>
      <c r="IWR835" s="32"/>
      <c r="IWS835" s="32"/>
      <c r="IWT835" s="32"/>
      <c r="IWU835" s="32"/>
      <c r="IWV835" s="32"/>
      <c r="IWW835" s="32"/>
      <c r="IWX835" s="32"/>
      <c r="IWY835" s="32"/>
      <c r="IWZ835" s="32"/>
      <c r="IXA835" s="32"/>
      <c r="IXB835" s="32"/>
      <c r="IXC835" s="32"/>
      <c r="IXD835" s="32"/>
      <c r="IXE835" s="32"/>
      <c r="IXF835" s="32"/>
      <c r="IXG835" s="32"/>
      <c r="IXH835" s="32"/>
      <c r="IXI835" s="32"/>
      <c r="IXJ835" s="32"/>
      <c r="IXK835" s="32"/>
      <c r="IXL835" s="32"/>
      <c r="IXM835" s="32"/>
      <c r="IXN835" s="32"/>
      <c r="IXO835" s="32"/>
      <c r="IXP835" s="32"/>
      <c r="IXQ835" s="32"/>
      <c r="IXR835" s="32"/>
      <c r="IXS835" s="32"/>
      <c r="IXT835" s="32"/>
      <c r="IXU835" s="32"/>
      <c r="IXV835" s="32"/>
      <c r="IXW835" s="32"/>
      <c r="IXX835" s="32"/>
      <c r="IXY835" s="32"/>
      <c r="IXZ835" s="32"/>
      <c r="IYA835" s="32"/>
      <c r="IYB835" s="32"/>
      <c r="IYC835" s="32"/>
      <c r="IYD835" s="32"/>
      <c r="IYE835" s="32"/>
      <c r="IYF835" s="32"/>
      <c r="IYG835" s="32"/>
      <c r="IYH835" s="32"/>
      <c r="IYI835" s="32"/>
      <c r="IYJ835" s="32"/>
      <c r="IYK835" s="32"/>
      <c r="IYL835" s="32"/>
      <c r="IYM835" s="32"/>
      <c r="IYN835" s="32"/>
      <c r="IYO835" s="32"/>
      <c r="IYP835" s="32"/>
      <c r="IYQ835" s="32"/>
      <c r="IYR835" s="32"/>
      <c r="IYS835" s="32"/>
      <c r="IYT835" s="32"/>
      <c r="IYU835" s="32"/>
      <c r="IYV835" s="32"/>
      <c r="IYW835" s="32"/>
      <c r="IYX835" s="32"/>
      <c r="IYY835" s="32"/>
      <c r="IYZ835" s="32"/>
      <c r="IZA835" s="32"/>
      <c r="IZB835" s="32"/>
      <c r="IZC835" s="32"/>
      <c r="IZD835" s="32"/>
      <c r="IZE835" s="32"/>
      <c r="IZF835" s="32"/>
      <c r="IZG835" s="32"/>
      <c r="IZH835" s="32"/>
      <c r="IZI835" s="32"/>
      <c r="IZJ835" s="32"/>
      <c r="IZK835" s="32"/>
      <c r="IZL835" s="32"/>
      <c r="IZM835" s="32"/>
      <c r="IZN835" s="32"/>
      <c r="IZO835" s="32"/>
      <c r="IZP835" s="32"/>
      <c r="IZQ835" s="32"/>
      <c r="IZR835" s="32"/>
      <c r="IZS835" s="32"/>
      <c r="IZT835" s="32"/>
      <c r="IZU835" s="32"/>
      <c r="IZV835" s="32"/>
      <c r="IZW835" s="32"/>
      <c r="IZX835" s="32"/>
      <c r="IZY835" s="32"/>
      <c r="IZZ835" s="32"/>
      <c r="JAA835" s="32"/>
      <c r="JAB835" s="32"/>
      <c r="JAC835" s="32"/>
      <c r="JAD835" s="32"/>
      <c r="JAE835" s="32"/>
      <c r="JAF835" s="32"/>
      <c r="JAG835" s="32"/>
      <c r="JAH835" s="32"/>
      <c r="JAI835" s="32"/>
      <c r="JAJ835" s="32"/>
      <c r="JAK835" s="32"/>
      <c r="JAL835" s="32"/>
      <c r="JAM835" s="32"/>
      <c r="JAN835" s="32"/>
      <c r="JAO835" s="32"/>
      <c r="JAP835" s="32"/>
      <c r="JAQ835" s="32"/>
      <c r="JAR835" s="32"/>
      <c r="JAS835" s="32"/>
      <c r="JAT835" s="32"/>
      <c r="JAU835" s="32"/>
      <c r="JAV835" s="32"/>
      <c r="JAW835" s="32"/>
      <c r="JAX835" s="32"/>
      <c r="JAY835" s="32"/>
      <c r="JAZ835" s="32"/>
      <c r="JBA835" s="32"/>
      <c r="JBB835" s="32"/>
      <c r="JBC835" s="32"/>
      <c r="JBD835" s="32"/>
      <c r="JBE835" s="32"/>
      <c r="JBF835" s="32"/>
      <c r="JBG835" s="32"/>
      <c r="JBH835" s="32"/>
      <c r="JBI835" s="32"/>
      <c r="JBJ835" s="32"/>
      <c r="JBK835" s="32"/>
      <c r="JBL835" s="32"/>
      <c r="JBM835" s="32"/>
      <c r="JBN835" s="32"/>
      <c r="JBO835" s="32"/>
      <c r="JBP835" s="32"/>
      <c r="JBQ835" s="32"/>
      <c r="JBR835" s="32"/>
      <c r="JBS835" s="32"/>
      <c r="JBT835" s="32"/>
      <c r="JBU835" s="32"/>
      <c r="JBV835" s="32"/>
      <c r="JBW835" s="32"/>
      <c r="JBX835" s="32"/>
      <c r="JBY835" s="32"/>
      <c r="JBZ835" s="32"/>
      <c r="JCA835" s="32"/>
      <c r="JCB835" s="32"/>
      <c r="JCC835" s="32"/>
      <c r="JCD835" s="32"/>
      <c r="JCE835" s="32"/>
      <c r="JCF835" s="32"/>
      <c r="JCG835" s="32"/>
      <c r="JCH835" s="32"/>
      <c r="JCI835" s="32"/>
      <c r="JCJ835" s="32"/>
      <c r="JCK835" s="32"/>
      <c r="JCL835" s="32"/>
      <c r="JCM835" s="32"/>
      <c r="JCN835" s="32"/>
      <c r="JCO835" s="32"/>
      <c r="JCP835" s="32"/>
      <c r="JCQ835" s="32"/>
      <c r="JCR835" s="32"/>
      <c r="JCS835" s="32"/>
      <c r="JCT835" s="32"/>
      <c r="JCU835" s="32"/>
      <c r="JCV835" s="32"/>
      <c r="JCW835" s="32"/>
      <c r="JCX835" s="32"/>
      <c r="JCY835" s="32"/>
      <c r="JCZ835" s="32"/>
      <c r="JDA835" s="32"/>
      <c r="JDB835" s="32"/>
      <c r="JDC835" s="32"/>
      <c r="JDD835" s="32"/>
      <c r="JDE835" s="32"/>
      <c r="JDF835" s="32"/>
      <c r="JDG835" s="32"/>
      <c r="JDH835" s="32"/>
      <c r="JDI835" s="32"/>
      <c r="JDJ835" s="32"/>
      <c r="JDK835" s="32"/>
      <c r="JDL835" s="32"/>
      <c r="JDM835" s="32"/>
      <c r="JDN835" s="32"/>
      <c r="JDO835" s="32"/>
      <c r="JDP835" s="32"/>
      <c r="JDQ835" s="32"/>
      <c r="JDR835" s="32"/>
      <c r="JDS835" s="32"/>
      <c r="JDT835" s="32"/>
      <c r="JDU835" s="32"/>
      <c r="JDV835" s="32"/>
      <c r="JDW835" s="32"/>
      <c r="JDX835" s="32"/>
      <c r="JDY835" s="32"/>
      <c r="JDZ835" s="32"/>
      <c r="JEA835" s="32"/>
      <c r="JEB835" s="32"/>
      <c r="JEC835" s="32"/>
      <c r="JED835" s="32"/>
      <c r="JEE835" s="32"/>
      <c r="JEF835" s="32"/>
      <c r="JEG835" s="32"/>
      <c r="JEH835" s="32"/>
      <c r="JEI835" s="32"/>
      <c r="JEJ835" s="32"/>
      <c r="JEK835" s="32"/>
      <c r="JEL835" s="32"/>
      <c r="JEM835" s="32"/>
      <c r="JEN835" s="32"/>
      <c r="JEO835" s="32"/>
      <c r="JEP835" s="32"/>
      <c r="JEQ835" s="32"/>
      <c r="JER835" s="32"/>
      <c r="JES835" s="32"/>
      <c r="JET835" s="32"/>
      <c r="JEU835" s="32"/>
      <c r="JEV835" s="32"/>
      <c r="JEW835" s="32"/>
      <c r="JEX835" s="32"/>
      <c r="JEY835" s="32"/>
      <c r="JEZ835" s="32"/>
      <c r="JFA835" s="32"/>
      <c r="JFB835" s="32"/>
      <c r="JFC835" s="32"/>
      <c r="JFD835" s="32"/>
      <c r="JFE835" s="32"/>
      <c r="JFF835" s="32"/>
      <c r="JFG835" s="32"/>
      <c r="JFH835" s="32"/>
      <c r="JFI835" s="32"/>
      <c r="JFJ835" s="32"/>
      <c r="JFK835" s="32"/>
      <c r="JFL835" s="32"/>
      <c r="JFM835" s="32"/>
      <c r="JFN835" s="32"/>
      <c r="JFO835" s="32"/>
      <c r="JFP835" s="32"/>
      <c r="JFQ835" s="32"/>
      <c r="JFR835" s="32"/>
      <c r="JFS835" s="32"/>
      <c r="JFT835" s="32"/>
      <c r="JFU835" s="32"/>
      <c r="JFV835" s="32"/>
      <c r="JFW835" s="32"/>
      <c r="JFX835" s="32"/>
      <c r="JFY835" s="32"/>
      <c r="JFZ835" s="32"/>
      <c r="JGA835" s="32"/>
      <c r="JGB835" s="32"/>
      <c r="JGC835" s="32"/>
      <c r="JGD835" s="32"/>
      <c r="JGE835" s="32"/>
      <c r="JGF835" s="32"/>
      <c r="JGG835" s="32"/>
      <c r="JGH835" s="32"/>
      <c r="JGI835" s="32"/>
      <c r="JGJ835" s="32"/>
      <c r="JGK835" s="32"/>
      <c r="JGL835" s="32"/>
      <c r="JGM835" s="32"/>
      <c r="JGN835" s="32"/>
      <c r="JGO835" s="32"/>
      <c r="JGP835" s="32"/>
      <c r="JGQ835" s="32"/>
      <c r="JGR835" s="32"/>
      <c r="JGS835" s="32"/>
      <c r="JGT835" s="32"/>
      <c r="JGU835" s="32"/>
      <c r="JGV835" s="32"/>
      <c r="JGW835" s="32"/>
      <c r="JGX835" s="32"/>
      <c r="JGY835" s="32"/>
      <c r="JGZ835" s="32"/>
      <c r="JHA835" s="32"/>
      <c r="JHB835" s="32"/>
      <c r="JHC835" s="32"/>
      <c r="JHD835" s="32"/>
      <c r="JHE835" s="32"/>
      <c r="JHF835" s="32"/>
      <c r="JHG835" s="32"/>
      <c r="JHH835" s="32"/>
      <c r="JHI835" s="32"/>
      <c r="JHJ835" s="32"/>
      <c r="JHK835" s="32"/>
      <c r="JHL835" s="32"/>
      <c r="JHM835" s="32"/>
      <c r="JHN835" s="32"/>
      <c r="JHO835" s="32"/>
      <c r="JHP835" s="32"/>
      <c r="JHQ835" s="32"/>
      <c r="JHR835" s="32"/>
      <c r="JHS835" s="32"/>
      <c r="JHT835" s="32"/>
      <c r="JHU835" s="32"/>
      <c r="JHV835" s="32"/>
      <c r="JHW835" s="32"/>
      <c r="JHX835" s="32"/>
      <c r="JHY835" s="32"/>
      <c r="JHZ835" s="32"/>
      <c r="JIA835" s="32"/>
      <c r="JIB835" s="32"/>
      <c r="JIC835" s="32"/>
      <c r="JID835" s="32"/>
      <c r="JIE835" s="32"/>
      <c r="JIF835" s="32"/>
      <c r="JIG835" s="32"/>
      <c r="JIH835" s="32"/>
      <c r="JII835" s="32"/>
      <c r="JIJ835" s="32"/>
      <c r="JIK835" s="32"/>
      <c r="JIL835" s="32"/>
      <c r="JIM835" s="32"/>
      <c r="JIN835" s="32"/>
      <c r="JIO835" s="32"/>
      <c r="JIP835" s="32"/>
      <c r="JIQ835" s="32"/>
      <c r="JIR835" s="32"/>
      <c r="JIS835" s="32"/>
      <c r="JIT835" s="32"/>
      <c r="JIU835" s="32"/>
      <c r="JIV835" s="32"/>
      <c r="JIW835" s="32"/>
      <c r="JIX835" s="32"/>
      <c r="JIY835" s="32"/>
      <c r="JIZ835" s="32"/>
      <c r="JJA835" s="32"/>
      <c r="JJB835" s="32"/>
      <c r="JJC835" s="32"/>
      <c r="JJD835" s="32"/>
      <c r="JJE835" s="32"/>
      <c r="JJF835" s="32"/>
      <c r="JJG835" s="32"/>
      <c r="JJH835" s="32"/>
      <c r="JJI835" s="32"/>
      <c r="JJJ835" s="32"/>
      <c r="JJK835" s="32"/>
      <c r="JJL835" s="32"/>
      <c r="JJM835" s="32"/>
      <c r="JJN835" s="32"/>
      <c r="JJO835" s="32"/>
      <c r="JJP835" s="32"/>
      <c r="JJQ835" s="32"/>
      <c r="JJR835" s="32"/>
      <c r="JJS835" s="32"/>
      <c r="JJT835" s="32"/>
      <c r="JJU835" s="32"/>
      <c r="JJV835" s="32"/>
      <c r="JJW835" s="32"/>
      <c r="JJX835" s="32"/>
      <c r="JJY835" s="32"/>
      <c r="JJZ835" s="32"/>
      <c r="JKA835" s="32"/>
      <c r="JKB835" s="32"/>
      <c r="JKC835" s="32"/>
      <c r="JKD835" s="32"/>
      <c r="JKE835" s="32"/>
      <c r="JKF835" s="32"/>
      <c r="JKG835" s="32"/>
      <c r="JKH835" s="32"/>
      <c r="JKI835" s="32"/>
      <c r="JKJ835" s="32"/>
      <c r="JKK835" s="32"/>
      <c r="JKL835" s="32"/>
      <c r="JKM835" s="32"/>
      <c r="JKN835" s="32"/>
      <c r="JKO835" s="32"/>
      <c r="JKP835" s="32"/>
      <c r="JKQ835" s="32"/>
      <c r="JKR835" s="32"/>
      <c r="JKS835" s="32"/>
      <c r="JKT835" s="32"/>
      <c r="JKU835" s="32"/>
      <c r="JKV835" s="32"/>
      <c r="JKW835" s="32"/>
      <c r="JKX835" s="32"/>
      <c r="JKY835" s="32"/>
      <c r="JKZ835" s="32"/>
      <c r="JLA835" s="32"/>
      <c r="JLB835" s="32"/>
      <c r="JLC835" s="32"/>
      <c r="JLD835" s="32"/>
      <c r="JLE835" s="32"/>
      <c r="JLF835" s="32"/>
      <c r="JLG835" s="32"/>
      <c r="JLH835" s="32"/>
      <c r="JLI835" s="32"/>
      <c r="JLJ835" s="32"/>
      <c r="JLK835" s="32"/>
      <c r="JLL835" s="32"/>
      <c r="JLM835" s="32"/>
      <c r="JLN835" s="32"/>
      <c r="JLO835" s="32"/>
      <c r="JLP835" s="32"/>
      <c r="JLQ835" s="32"/>
      <c r="JLR835" s="32"/>
      <c r="JLS835" s="32"/>
      <c r="JLT835" s="32"/>
      <c r="JLU835" s="32"/>
      <c r="JLV835" s="32"/>
      <c r="JLW835" s="32"/>
      <c r="JLX835" s="32"/>
      <c r="JLY835" s="32"/>
      <c r="JLZ835" s="32"/>
      <c r="JMA835" s="32"/>
      <c r="JMB835" s="32"/>
      <c r="JMC835" s="32"/>
      <c r="JMD835" s="32"/>
      <c r="JME835" s="32"/>
      <c r="JMF835" s="32"/>
      <c r="JMG835" s="32"/>
      <c r="JMH835" s="32"/>
      <c r="JMI835" s="32"/>
      <c r="JMJ835" s="32"/>
      <c r="JMK835" s="32"/>
      <c r="JML835" s="32"/>
      <c r="JMM835" s="32"/>
      <c r="JMN835" s="32"/>
      <c r="JMO835" s="32"/>
      <c r="JMP835" s="32"/>
      <c r="JMQ835" s="32"/>
      <c r="JMR835" s="32"/>
      <c r="JMS835" s="32"/>
      <c r="JMT835" s="32"/>
      <c r="JMU835" s="32"/>
      <c r="JMV835" s="32"/>
      <c r="JMW835" s="32"/>
      <c r="JMX835" s="32"/>
      <c r="JMY835" s="32"/>
      <c r="JMZ835" s="32"/>
      <c r="JNA835" s="32"/>
      <c r="JNB835" s="32"/>
      <c r="JNC835" s="32"/>
      <c r="JND835" s="32"/>
      <c r="JNE835" s="32"/>
      <c r="JNF835" s="32"/>
      <c r="JNG835" s="32"/>
      <c r="JNH835" s="32"/>
      <c r="JNI835" s="32"/>
      <c r="JNJ835" s="32"/>
      <c r="JNK835" s="32"/>
      <c r="JNL835" s="32"/>
      <c r="JNM835" s="32"/>
      <c r="JNN835" s="32"/>
      <c r="JNO835" s="32"/>
      <c r="JNP835" s="32"/>
      <c r="JNQ835" s="32"/>
      <c r="JNR835" s="32"/>
      <c r="JNS835" s="32"/>
      <c r="JNT835" s="32"/>
      <c r="JNU835" s="32"/>
      <c r="JNV835" s="32"/>
      <c r="JNW835" s="32"/>
      <c r="JNX835" s="32"/>
      <c r="JNY835" s="32"/>
      <c r="JNZ835" s="32"/>
      <c r="JOA835" s="32"/>
      <c r="JOB835" s="32"/>
      <c r="JOC835" s="32"/>
      <c r="JOD835" s="32"/>
      <c r="JOE835" s="32"/>
      <c r="JOF835" s="32"/>
      <c r="JOG835" s="32"/>
      <c r="JOH835" s="32"/>
      <c r="JOI835" s="32"/>
      <c r="JOJ835" s="32"/>
      <c r="JOK835" s="32"/>
      <c r="JOL835" s="32"/>
      <c r="JOM835" s="32"/>
      <c r="JON835" s="32"/>
      <c r="JOO835" s="32"/>
      <c r="JOP835" s="32"/>
      <c r="JOQ835" s="32"/>
      <c r="JOR835" s="32"/>
      <c r="JOS835" s="32"/>
      <c r="JOT835" s="32"/>
      <c r="JOU835" s="32"/>
      <c r="JOV835" s="32"/>
      <c r="JOW835" s="32"/>
      <c r="JOX835" s="32"/>
      <c r="JOY835" s="32"/>
      <c r="JOZ835" s="32"/>
      <c r="JPA835" s="32"/>
      <c r="JPB835" s="32"/>
      <c r="JPC835" s="32"/>
      <c r="JPD835" s="32"/>
      <c r="JPE835" s="32"/>
      <c r="JPF835" s="32"/>
      <c r="JPG835" s="32"/>
      <c r="JPH835" s="32"/>
      <c r="JPI835" s="32"/>
      <c r="JPJ835" s="32"/>
      <c r="JPK835" s="32"/>
      <c r="JPL835" s="32"/>
      <c r="JPM835" s="32"/>
      <c r="JPN835" s="32"/>
      <c r="JPO835" s="32"/>
      <c r="JPP835" s="32"/>
      <c r="JPQ835" s="32"/>
      <c r="JPR835" s="32"/>
      <c r="JPS835" s="32"/>
      <c r="JPT835" s="32"/>
      <c r="JPU835" s="32"/>
      <c r="JPV835" s="32"/>
      <c r="JPW835" s="32"/>
      <c r="JPX835" s="32"/>
      <c r="JPY835" s="32"/>
      <c r="JPZ835" s="32"/>
      <c r="JQA835" s="32"/>
      <c r="JQB835" s="32"/>
      <c r="JQC835" s="32"/>
      <c r="JQD835" s="32"/>
      <c r="JQE835" s="32"/>
      <c r="JQF835" s="32"/>
      <c r="JQG835" s="32"/>
      <c r="JQH835" s="32"/>
      <c r="JQI835" s="32"/>
      <c r="JQJ835" s="32"/>
      <c r="JQK835" s="32"/>
      <c r="JQL835" s="32"/>
      <c r="JQM835" s="32"/>
      <c r="JQN835" s="32"/>
      <c r="JQO835" s="32"/>
      <c r="JQP835" s="32"/>
      <c r="JQQ835" s="32"/>
      <c r="JQR835" s="32"/>
      <c r="JQS835" s="32"/>
      <c r="JQT835" s="32"/>
      <c r="JQU835" s="32"/>
      <c r="JQV835" s="32"/>
      <c r="JQW835" s="32"/>
      <c r="JQX835" s="32"/>
      <c r="JQY835" s="32"/>
      <c r="JQZ835" s="32"/>
      <c r="JRA835" s="32"/>
      <c r="JRB835" s="32"/>
      <c r="JRC835" s="32"/>
      <c r="JRD835" s="32"/>
      <c r="JRE835" s="32"/>
      <c r="JRF835" s="32"/>
      <c r="JRG835" s="32"/>
      <c r="JRH835" s="32"/>
      <c r="JRI835" s="32"/>
      <c r="JRJ835" s="32"/>
      <c r="JRK835" s="32"/>
      <c r="JRL835" s="32"/>
      <c r="JRM835" s="32"/>
      <c r="JRN835" s="32"/>
      <c r="JRO835" s="32"/>
      <c r="JRP835" s="32"/>
      <c r="JRQ835" s="32"/>
      <c r="JRR835" s="32"/>
      <c r="JRS835" s="32"/>
      <c r="JRT835" s="32"/>
      <c r="JRU835" s="32"/>
      <c r="JRV835" s="32"/>
      <c r="JRW835" s="32"/>
      <c r="JRX835" s="32"/>
      <c r="JRY835" s="32"/>
      <c r="JRZ835" s="32"/>
      <c r="JSA835" s="32"/>
      <c r="JSB835" s="32"/>
      <c r="JSC835" s="32"/>
      <c r="JSD835" s="32"/>
      <c r="JSE835" s="32"/>
      <c r="JSF835" s="32"/>
      <c r="JSG835" s="32"/>
      <c r="JSH835" s="32"/>
      <c r="JSI835" s="32"/>
      <c r="JSJ835" s="32"/>
      <c r="JSK835" s="32"/>
      <c r="JSL835" s="32"/>
      <c r="JSM835" s="32"/>
      <c r="JSN835" s="32"/>
      <c r="JSO835" s="32"/>
      <c r="JSP835" s="32"/>
      <c r="JSQ835" s="32"/>
      <c r="JSR835" s="32"/>
      <c r="JSS835" s="32"/>
      <c r="JST835" s="32"/>
      <c r="JSU835" s="32"/>
      <c r="JSV835" s="32"/>
      <c r="JSW835" s="32"/>
      <c r="JSX835" s="32"/>
      <c r="JSY835" s="32"/>
      <c r="JSZ835" s="32"/>
      <c r="JTA835" s="32"/>
      <c r="JTB835" s="32"/>
      <c r="JTC835" s="32"/>
      <c r="JTD835" s="32"/>
      <c r="JTE835" s="32"/>
      <c r="JTF835" s="32"/>
      <c r="JTG835" s="32"/>
      <c r="JTH835" s="32"/>
      <c r="JTI835" s="32"/>
      <c r="JTJ835" s="32"/>
      <c r="JTK835" s="32"/>
      <c r="JTL835" s="32"/>
      <c r="JTM835" s="32"/>
      <c r="JTN835" s="32"/>
      <c r="JTO835" s="32"/>
      <c r="JTP835" s="32"/>
      <c r="JTQ835" s="32"/>
      <c r="JTR835" s="32"/>
      <c r="JTS835" s="32"/>
      <c r="JTT835" s="32"/>
      <c r="JTU835" s="32"/>
      <c r="JTV835" s="32"/>
      <c r="JTW835" s="32"/>
      <c r="JTX835" s="32"/>
      <c r="JTY835" s="32"/>
      <c r="JTZ835" s="32"/>
      <c r="JUA835" s="32"/>
      <c r="JUB835" s="32"/>
      <c r="JUC835" s="32"/>
      <c r="JUD835" s="32"/>
      <c r="JUE835" s="32"/>
      <c r="JUF835" s="32"/>
      <c r="JUG835" s="32"/>
      <c r="JUH835" s="32"/>
      <c r="JUI835" s="32"/>
      <c r="JUJ835" s="32"/>
      <c r="JUK835" s="32"/>
      <c r="JUL835" s="32"/>
      <c r="JUM835" s="32"/>
      <c r="JUN835" s="32"/>
      <c r="JUO835" s="32"/>
      <c r="JUP835" s="32"/>
      <c r="JUQ835" s="32"/>
      <c r="JUR835" s="32"/>
      <c r="JUS835" s="32"/>
      <c r="JUT835" s="32"/>
      <c r="JUU835" s="32"/>
      <c r="JUV835" s="32"/>
      <c r="JUW835" s="32"/>
      <c r="JUX835" s="32"/>
      <c r="JUY835" s="32"/>
      <c r="JUZ835" s="32"/>
      <c r="JVA835" s="32"/>
      <c r="JVB835" s="32"/>
      <c r="JVC835" s="32"/>
      <c r="JVD835" s="32"/>
      <c r="JVE835" s="32"/>
      <c r="JVF835" s="32"/>
      <c r="JVG835" s="32"/>
      <c r="JVH835" s="32"/>
      <c r="JVI835" s="32"/>
      <c r="JVJ835" s="32"/>
      <c r="JVK835" s="32"/>
      <c r="JVL835" s="32"/>
      <c r="JVM835" s="32"/>
      <c r="JVN835" s="32"/>
      <c r="JVO835" s="32"/>
      <c r="JVP835" s="32"/>
      <c r="JVQ835" s="32"/>
      <c r="JVR835" s="32"/>
      <c r="JVS835" s="32"/>
      <c r="JVT835" s="32"/>
      <c r="JVU835" s="32"/>
      <c r="JVV835" s="32"/>
      <c r="JVW835" s="32"/>
      <c r="JVX835" s="32"/>
      <c r="JVY835" s="32"/>
      <c r="JVZ835" s="32"/>
      <c r="JWA835" s="32"/>
      <c r="JWB835" s="32"/>
      <c r="JWC835" s="32"/>
      <c r="JWD835" s="32"/>
      <c r="JWE835" s="32"/>
      <c r="JWF835" s="32"/>
      <c r="JWG835" s="32"/>
      <c r="JWH835" s="32"/>
      <c r="JWI835" s="32"/>
      <c r="JWJ835" s="32"/>
      <c r="JWK835" s="32"/>
      <c r="JWL835" s="32"/>
      <c r="JWM835" s="32"/>
      <c r="JWN835" s="32"/>
      <c r="JWO835" s="32"/>
      <c r="JWP835" s="32"/>
      <c r="JWQ835" s="32"/>
      <c r="JWR835" s="32"/>
      <c r="JWS835" s="32"/>
      <c r="JWT835" s="32"/>
      <c r="JWU835" s="32"/>
      <c r="JWV835" s="32"/>
      <c r="JWW835" s="32"/>
      <c r="JWX835" s="32"/>
      <c r="JWY835" s="32"/>
      <c r="JWZ835" s="32"/>
      <c r="JXA835" s="32"/>
      <c r="JXB835" s="32"/>
      <c r="JXC835" s="32"/>
      <c r="JXD835" s="32"/>
      <c r="JXE835" s="32"/>
      <c r="JXF835" s="32"/>
      <c r="JXG835" s="32"/>
      <c r="JXH835" s="32"/>
      <c r="JXI835" s="32"/>
      <c r="JXJ835" s="32"/>
      <c r="JXK835" s="32"/>
      <c r="JXL835" s="32"/>
      <c r="JXM835" s="32"/>
      <c r="JXN835" s="32"/>
      <c r="JXO835" s="32"/>
      <c r="JXP835" s="32"/>
      <c r="JXQ835" s="32"/>
      <c r="JXR835" s="32"/>
      <c r="JXS835" s="32"/>
      <c r="JXT835" s="32"/>
      <c r="JXU835" s="32"/>
      <c r="JXV835" s="32"/>
      <c r="JXW835" s="32"/>
      <c r="JXX835" s="32"/>
      <c r="JXY835" s="32"/>
      <c r="JXZ835" s="32"/>
      <c r="JYA835" s="32"/>
      <c r="JYB835" s="32"/>
      <c r="JYC835" s="32"/>
      <c r="JYD835" s="32"/>
      <c r="JYE835" s="32"/>
      <c r="JYF835" s="32"/>
      <c r="JYG835" s="32"/>
      <c r="JYH835" s="32"/>
      <c r="JYI835" s="32"/>
      <c r="JYJ835" s="32"/>
      <c r="JYK835" s="32"/>
      <c r="JYL835" s="32"/>
      <c r="JYM835" s="32"/>
      <c r="JYN835" s="32"/>
      <c r="JYO835" s="32"/>
      <c r="JYP835" s="32"/>
      <c r="JYQ835" s="32"/>
      <c r="JYR835" s="32"/>
      <c r="JYS835" s="32"/>
      <c r="JYT835" s="32"/>
      <c r="JYU835" s="32"/>
      <c r="JYV835" s="32"/>
      <c r="JYW835" s="32"/>
      <c r="JYX835" s="32"/>
      <c r="JYY835" s="32"/>
      <c r="JYZ835" s="32"/>
      <c r="JZA835" s="32"/>
      <c r="JZB835" s="32"/>
      <c r="JZC835" s="32"/>
      <c r="JZD835" s="32"/>
      <c r="JZE835" s="32"/>
      <c r="JZF835" s="32"/>
      <c r="JZG835" s="32"/>
      <c r="JZH835" s="32"/>
      <c r="JZI835" s="32"/>
      <c r="JZJ835" s="32"/>
      <c r="JZK835" s="32"/>
      <c r="JZL835" s="32"/>
      <c r="JZM835" s="32"/>
      <c r="JZN835" s="32"/>
      <c r="JZO835" s="32"/>
      <c r="JZP835" s="32"/>
      <c r="JZQ835" s="32"/>
      <c r="JZR835" s="32"/>
      <c r="JZS835" s="32"/>
      <c r="JZT835" s="32"/>
      <c r="JZU835" s="32"/>
      <c r="JZV835" s="32"/>
      <c r="JZW835" s="32"/>
      <c r="JZX835" s="32"/>
      <c r="JZY835" s="32"/>
      <c r="JZZ835" s="32"/>
      <c r="KAA835" s="32"/>
      <c r="KAB835" s="32"/>
      <c r="KAC835" s="32"/>
      <c r="KAD835" s="32"/>
      <c r="KAE835" s="32"/>
      <c r="KAF835" s="32"/>
      <c r="KAG835" s="32"/>
      <c r="KAH835" s="32"/>
      <c r="KAI835" s="32"/>
      <c r="KAJ835" s="32"/>
      <c r="KAK835" s="32"/>
      <c r="KAL835" s="32"/>
      <c r="KAM835" s="32"/>
      <c r="KAN835" s="32"/>
      <c r="KAO835" s="32"/>
      <c r="KAP835" s="32"/>
      <c r="KAQ835" s="32"/>
      <c r="KAR835" s="32"/>
      <c r="KAS835" s="32"/>
      <c r="KAT835" s="32"/>
      <c r="KAU835" s="32"/>
      <c r="KAV835" s="32"/>
      <c r="KAW835" s="32"/>
      <c r="KAX835" s="32"/>
      <c r="KAY835" s="32"/>
      <c r="KAZ835" s="32"/>
      <c r="KBA835" s="32"/>
      <c r="KBB835" s="32"/>
      <c r="KBC835" s="32"/>
      <c r="KBD835" s="32"/>
      <c r="KBE835" s="32"/>
      <c r="KBF835" s="32"/>
      <c r="KBG835" s="32"/>
      <c r="KBH835" s="32"/>
      <c r="KBI835" s="32"/>
      <c r="KBJ835" s="32"/>
      <c r="KBK835" s="32"/>
      <c r="KBL835" s="32"/>
      <c r="KBM835" s="32"/>
      <c r="KBN835" s="32"/>
      <c r="KBO835" s="32"/>
      <c r="KBP835" s="32"/>
      <c r="KBQ835" s="32"/>
      <c r="KBR835" s="32"/>
      <c r="KBS835" s="32"/>
      <c r="KBT835" s="32"/>
      <c r="KBU835" s="32"/>
      <c r="KBV835" s="32"/>
      <c r="KBW835" s="32"/>
      <c r="KBX835" s="32"/>
      <c r="KBY835" s="32"/>
      <c r="KBZ835" s="32"/>
      <c r="KCA835" s="32"/>
      <c r="KCB835" s="32"/>
      <c r="KCC835" s="32"/>
      <c r="KCD835" s="32"/>
      <c r="KCE835" s="32"/>
      <c r="KCF835" s="32"/>
      <c r="KCG835" s="32"/>
      <c r="KCH835" s="32"/>
      <c r="KCI835" s="32"/>
      <c r="KCJ835" s="32"/>
      <c r="KCK835" s="32"/>
      <c r="KCL835" s="32"/>
      <c r="KCM835" s="32"/>
      <c r="KCN835" s="32"/>
      <c r="KCO835" s="32"/>
      <c r="KCP835" s="32"/>
      <c r="KCQ835" s="32"/>
      <c r="KCR835" s="32"/>
      <c r="KCS835" s="32"/>
      <c r="KCT835" s="32"/>
      <c r="KCU835" s="32"/>
      <c r="KCV835" s="32"/>
      <c r="KCW835" s="32"/>
      <c r="KCX835" s="32"/>
      <c r="KCY835" s="32"/>
      <c r="KCZ835" s="32"/>
      <c r="KDA835" s="32"/>
      <c r="KDB835" s="32"/>
      <c r="KDC835" s="32"/>
      <c r="KDD835" s="32"/>
      <c r="KDE835" s="32"/>
      <c r="KDF835" s="32"/>
      <c r="KDG835" s="32"/>
      <c r="KDH835" s="32"/>
      <c r="KDI835" s="32"/>
      <c r="KDJ835" s="32"/>
      <c r="KDK835" s="32"/>
      <c r="KDL835" s="32"/>
      <c r="KDM835" s="32"/>
      <c r="KDN835" s="32"/>
      <c r="KDO835" s="32"/>
      <c r="KDP835" s="32"/>
      <c r="KDQ835" s="32"/>
      <c r="KDR835" s="32"/>
      <c r="KDS835" s="32"/>
      <c r="KDT835" s="32"/>
      <c r="KDU835" s="32"/>
      <c r="KDV835" s="32"/>
      <c r="KDW835" s="32"/>
      <c r="KDX835" s="32"/>
      <c r="KDY835" s="32"/>
      <c r="KDZ835" s="32"/>
      <c r="KEA835" s="32"/>
      <c r="KEB835" s="32"/>
      <c r="KEC835" s="32"/>
      <c r="KED835" s="32"/>
      <c r="KEE835" s="32"/>
      <c r="KEF835" s="32"/>
      <c r="KEG835" s="32"/>
      <c r="KEH835" s="32"/>
      <c r="KEI835" s="32"/>
      <c r="KEJ835" s="32"/>
      <c r="KEK835" s="32"/>
      <c r="KEL835" s="32"/>
      <c r="KEM835" s="32"/>
      <c r="KEN835" s="32"/>
      <c r="KEO835" s="32"/>
      <c r="KEP835" s="32"/>
      <c r="KEQ835" s="32"/>
      <c r="KER835" s="32"/>
      <c r="KES835" s="32"/>
      <c r="KET835" s="32"/>
      <c r="KEU835" s="32"/>
      <c r="KEV835" s="32"/>
      <c r="KEW835" s="32"/>
      <c r="KEX835" s="32"/>
      <c r="KEY835" s="32"/>
      <c r="KEZ835" s="32"/>
      <c r="KFA835" s="32"/>
      <c r="KFB835" s="32"/>
      <c r="KFC835" s="32"/>
      <c r="KFD835" s="32"/>
      <c r="KFE835" s="32"/>
      <c r="KFF835" s="32"/>
      <c r="KFG835" s="32"/>
      <c r="KFH835" s="32"/>
      <c r="KFI835" s="32"/>
      <c r="KFJ835" s="32"/>
      <c r="KFK835" s="32"/>
      <c r="KFL835" s="32"/>
      <c r="KFM835" s="32"/>
      <c r="KFN835" s="32"/>
      <c r="KFO835" s="32"/>
      <c r="KFP835" s="32"/>
      <c r="KFQ835" s="32"/>
      <c r="KFR835" s="32"/>
      <c r="KFS835" s="32"/>
      <c r="KFT835" s="32"/>
      <c r="KFU835" s="32"/>
      <c r="KFV835" s="32"/>
      <c r="KFW835" s="32"/>
      <c r="KFX835" s="32"/>
      <c r="KFY835" s="32"/>
      <c r="KFZ835" s="32"/>
      <c r="KGA835" s="32"/>
      <c r="KGB835" s="32"/>
      <c r="KGC835" s="32"/>
      <c r="KGD835" s="32"/>
      <c r="KGE835" s="32"/>
      <c r="KGF835" s="32"/>
      <c r="KGG835" s="32"/>
      <c r="KGH835" s="32"/>
      <c r="KGI835" s="32"/>
      <c r="KGJ835" s="32"/>
      <c r="KGK835" s="32"/>
      <c r="KGL835" s="32"/>
      <c r="KGM835" s="32"/>
      <c r="KGN835" s="32"/>
      <c r="KGO835" s="32"/>
      <c r="KGP835" s="32"/>
      <c r="KGQ835" s="32"/>
      <c r="KGR835" s="32"/>
      <c r="KGS835" s="32"/>
      <c r="KGT835" s="32"/>
      <c r="KGU835" s="32"/>
      <c r="KGV835" s="32"/>
      <c r="KGW835" s="32"/>
      <c r="KGX835" s="32"/>
      <c r="KGY835" s="32"/>
      <c r="KGZ835" s="32"/>
      <c r="KHA835" s="32"/>
      <c r="KHB835" s="32"/>
      <c r="KHC835" s="32"/>
      <c r="KHD835" s="32"/>
      <c r="KHE835" s="32"/>
      <c r="KHF835" s="32"/>
      <c r="KHG835" s="32"/>
      <c r="KHH835" s="32"/>
      <c r="KHI835" s="32"/>
      <c r="KHJ835" s="32"/>
      <c r="KHK835" s="32"/>
      <c r="KHL835" s="32"/>
      <c r="KHM835" s="32"/>
      <c r="KHN835" s="32"/>
      <c r="KHO835" s="32"/>
      <c r="KHP835" s="32"/>
      <c r="KHQ835" s="32"/>
      <c r="KHR835" s="32"/>
      <c r="KHS835" s="32"/>
      <c r="KHT835" s="32"/>
      <c r="KHU835" s="32"/>
      <c r="KHV835" s="32"/>
      <c r="KHW835" s="32"/>
      <c r="KHX835" s="32"/>
      <c r="KHY835" s="32"/>
      <c r="KHZ835" s="32"/>
      <c r="KIA835" s="32"/>
      <c r="KIB835" s="32"/>
      <c r="KIC835" s="32"/>
      <c r="KID835" s="32"/>
      <c r="KIE835" s="32"/>
      <c r="KIF835" s="32"/>
      <c r="KIG835" s="32"/>
      <c r="KIH835" s="32"/>
      <c r="KII835" s="32"/>
      <c r="KIJ835" s="32"/>
      <c r="KIK835" s="32"/>
      <c r="KIL835" s="32"/>
      <c r="KIM835" s="32"/>
      <c r="KIN835" s="32"/>
      <c r="KIO835" s="32"/>
      <c r="KIP835" s="32"/>
      <c r="KIQ835" s="32"/>
      <c r="KIR835" s="32"/>
      <c r="KIS835" s="32"/>
      <c r="KIT835" s="32"/>
      <c r="KIU835" s="32"/>
      <c r="KIV835" s="32"/>
      <c r="KIW835" s="32"/>
      <c r="KIX835" s="32"/>
      <c r="KIY835" s="32"/>
      <c r="KIZ835" s="32"/>
      <c r="KJA835" s="32"/>
      <c r="KJB835" s="32"/>
      <c r="KJC835" s="32"/>
      <c r="KJD835" s="32"/>
      <c r="KJE835" s="32"/>
      <c r="KJF835" s="32"/>
      <c r="KJG835" s="32"/>
      <c r="KJH835" s="32"/>
      <c r="KJI835" s="32"/>
      <c r="KJJ835" s="32"/>
      <c r="KJK835" s="32"/>
      <c r="KJL835" s="32"/>
      <c r="KJM835" s="32"/>
      <c r="KJN835" s="32"/>
      <c r="KJO835" s="32"/>
      <c r="KJP835" s="32"/>
      <c r="KJQ835" s="32"/>
      <c r="KJR835" s="32"/>
      <c r="KJS835" s="32"/>
      <c r="KJT835" s="32"/>
      <c r="KJU835" s="32"/>
      <c r="KJV835" s="32"/>
      <c r="KJW835" s="32"/>
      <c r="KJX835" s="32"/>
      <c r="KJY835" s="32"/>
      <c r="KJZ835" s="32"/>
      <c r="KKA835" s="32"/>
      <c r="KKB835" s="32"/>
      <c r="KKC835" s="32"/>
      <c r="KKD835" s="32"/>
      <c r="KKE835" s="32"/>
      <c r="KKF835" s="32"/>
      <c r="KKG835" s="32"/>
      <c r="KKH835" s="32"/>
      <c r="KKI835" s="32"/>
      <c r="KKJ835" s="32"/>
      <c r="KKK835" s="32"/>
      <c r="KKL835" s="32"/>
      <c r="KKM835" s="32"/>
      <c r="KKN835" s="32"/>
      <c r="KKO835" s="32"/>
      <c r="KKP835" s="32"/>
      <c r="KKQ835" s="32"/>
      <c r="KKR835" s="32"/>
      <c r="KKS835" s="32"/>
      <c r="KKT835" s="32"/>
      <c r="KKU835" s="32"/>
      <c r="KKV835" s="32"/>
      <c r="KKW835" s="32"/>
      <c r="KKX835" s="32"/>
      <c r="KKY835" s="32"/>
      <c r="KKZ835" s="32"/>
      <c r="KLA835" s="32"/>
      <c r="KLB835" s="32"/>
      <c r="KLC835" s="32"/>
      <c r="KLD835" s="32"/>
      <c r="KLE835" s="32"/>
      <c r="KLF835" s="32"/>
      <c r="KLG835" s="32"/>
      <c r="KLH835" s="32"/>
      <c r="KLI835" s="32"/>
      <c r="KLJ835" s="32"/>
      <c r="KLK835" s="32"/>
      <c r="KLL835" s="32"/>
      <c r="KLM835" s="32"/>
      <c r="KLN835" s="32"/>
      <c r="KLO835" s="32"/>
      <c r="KLP835" s="32"/>
      <c r="KLQ835" s="32"/>
      <c r="KLR835" s="32"/>
      <c r="KLS835" s="32"/>
      <c r="KLT835" s="32"/>
      <c r="KLU835" s="32"/>
      <c r="KLV835" s="32"/>
      <c r="KLW835" s="32"/>
      <c r="KLX835" s="32"/>
      <c r="KLY835" s="32"/>
      <c r="KLZ835" s="32"/>
      <c r="KMA835" s="32"/>
      <c r="KMB835" s="32"/>
      <c r="KMC835" s="32"/>
      <c r="KMD835" s="32"/>
      <c r="KME835" s="32"/>
      <c r="KMF835" s="32"/>
      <c r="KMG835" s="32"/>
      <c r="KMH835" s="32"/>
      <c r="KMI835" s="32"/>
      <c r="KMJ835" s="32"/>
      <c r="KMK835" s="32"/>
      <c r="KML835" s="32"/>
      <c r="KMM835" s="32"/>
      <c r="KMN835" s="32"/>
      <c r="KMO835" s="32"/>
      <c r="KMP835" s="32"/>
      <c r="KMQ835" s="32"/>
      <c r="KMR835" s="32"/>
      <c r="KMS835" s="32"/>
      <c r="KMT835" s="32"/>
      <c r="KMU835" s="32"/>
      <c r="KMV835" s="32"/>
      <c r="KMW835" s="32"/>
      <c r="KMX835" s="32"/>
      <c r="KMY835" s="32"/>
      <c r="KMZ835" s="32"/>
      <c r="KNA835" s="32"/>
      <c r="KNB835" s="32"/>
      <c r="KNC835" s="32"/>
      <c r="KND835" s="32"/>
      <c r="KNE835" s="32"/>
      <c r="KNF835" s="32"/>
      <c r="KNG835" s="32"/>
      <c r="KNH835" s="32"/>
      <c r="KNI835" s="32"/>
      <c r="KNJ835" s="32"/>
      <c r="KNK835" s="32"/>
      <c r="KNL835" s="32"/>
      <c r="KNM835" s="32"/>
      <c r="KNN835" s="32"/>
      <c r="KNO835" s="32"/>
      <c r="KNP835" s="32"/>
      <c r="KNQ835" s="32"/>
      <c r="KNR835" s="32"/>
      <c r="KNS835" s="32"/>
      <c r="KNT835" s="32"/>
      <c r="KNU835" s="32"/>
      <c r="KNV835" s="32"/>
      <c r="KNW835" s="32"/>
      <c r="KNX835" s="32"/>
      <c r="KNY835" s="32"/>
      <c r="KNZ835" s="32"/>
      <c r="KOA835" s="32"/>
      <c r="KOB835" s="32"/>
      <c r="KOC835" s="32"/>
      <c r="KOD835" s="32"/>
      <c r="KOE835" s="32"/>
      <c r="KOF835" s="32"/>
      <c r="KOG835" s="32"/>
      <c r="KOH835" s="32"/>
      <c r="KOI835" s="32"/>
      <c r="KOJ835" s="32"/>
      <c r="KOK835" s="32"/>
      <c r="KOL835" s="32"/>
      <c r="KOM835" s="32"/>
      <c r="KON835" s="32"/>
      <c r="KOO835" s="32"/>
      <c r="KOP835" s="32"/>
      <c r="KOQ835" s="32"/>
      <c r="KOR835" s="32"/>
      <c r="KOS835" s="32"/>
      <c r="KOT835" s="32"/>
      <c r="KOU835" s="32"/>
      <c r="KOV835" s="32"/>
      <c r="KOW835" s="32"/>
      <c r="KOX835" s="32"/>
      <c r="KOY835" s="32"/>
      <c r="KOZ835" s="32"/>
      <c r="KPA835" s="32"/>
      <c r="KPB835" s="32"/>
      <c r="KPC835" s="32"/>
      <c r="KPD835" s="32"/>
      <c r="KPE835" s="32"/>
      <c r="KPF835" s="32"/>
      <c r="KPG835" s="32"/>
      <c r="KPH835" s="32"/>
      <c r="KPI835" s="32"/>
      <c r="KPJ835" s="32"/>
      <c r="KPK835" s="32"/>
      <c r="KPL835" s="32"/>
      <c r="KPM835" s="32"/>
      <c r="KPN835" s="32"/>
      <c r="KPO835" s="32"/>
      <c r="KPP835" s="32"/>
      <c r="KPQ835" s="32"/>
      <c r="KPR835" s="32"/>
      <c r="KPS835" s="32"/>
      <c r="KPT835" s="32"/>
      <c r="KPU835" s="32"/>
      <c r="KPV835" s="32"/>
      <c r="KPW835" s="32"/>
      <c r="KPX835" s="32"/>
      <c r="KPY835" s="32"/>
      <c r="KPZ835" s="32"/>
      <c r="KQA835" s="32"/>
      <c r="KQB835" s="32"/>
      <c r="KQC835" s="32"/>
      <c r="KQD835" s="32"/>
      <c r="KQE835" s="32"/>
      <c r="KQF835" s="32"/>
      <c r="KQG835" s="32"/>
      <c r="KQH835" s="32"/>
      <c r="KQI835" s="32"/>
      <c r="KQJ835" s="32"/>
      <c r="KQK835" s="32"/>
      <c r="KQL835" s="32"/>
      <c r="KQM835" s="32"/>
      <c r="KQN835" s="32"/>
      <c r="KQO835" s="32"/>
      <c r="KQP835" s="32"/>
      <c r="KQQ835" s="32"/>
      <c r="KQR835" s="32"/>
      <c r="KQS835" s="32"/>
      <c r="KQT835" s="32"/>
      <c r="KQU835" s="32"/>
      <c r="KQV835" s="32"/>
      <c r="KQW835" s="32"/>
      <c r="KQX835" s="32"/>
      <c r="KQY835" s="32"/>
      <c r="KQZ835" s="32"/>
      <c r="KRA835" s="32"/>
      <c r="KRB835" s="32"/>
      <c r="KRC835" s="32"/>
      <c r="KRD835" s="32"/>
      <c r="KRE835" s="32"/>
      <c r="KRF835" s="32"/>
      <c r="KRG835" s="32"/>
      <c r="KRH835" s="32"/>
      <c r="KRI835" s="32"/>
      <c r="KRJ835" s="32"/>
      <c r="KRK835" s="32"/>
      <c r="KRL835" s="32"/>
      <c r="KRM835" s="32"/>
      <c r="KRN835" s="32"/>
      <c r="KRO835" s="32"/>
      <c r="KRP835" s="32"/>
      <c r="KRQ835" s="32"/>
      <c r="KRR835" s="32"/>
      <c r="KRS835" s="32"/>
      <c r="KRT835" s="32"/>
      <c r="KRU835" s="32"/>
      <c r="KRV835" s="32"/>
      <c r="KRW835" s="32"/>
      <c r="KRX835" s="32"/>
      <c r="KRY835" s="32"/>
      <c r="KRZ835" s="32"/>
      <c r="KSA835" s="32"/>
      <c r="KSB835" s="32"/>
      <c r="KSC835" s="32"/>
      <c r="KSD835" s="32"/>
      <c r="KSE835" s="32"/>
      <c r="KSF835" s="32"/>
      <c r="KSG835" s="32"/>
      <c r="KSH835" s="32"/>
      <c r="KSI835" s="32"/>
      <c r="KSJ835" s="32"/>
      <c r="KSK835" s="32"/>
      <c r="KSL835" s="32"/>
      <c r="KSM835" s="32"/>
      <c r="KSN835" s="32"/>
      <c r="KSO835" s="32"/>
      <c r="KSP835" s="32"/>
      <c r="KSQ835" s="32"/>
      <c r="KSR835" s="32"/>
      <c r="KSS835" s="32"/>
      <c r="KST835" s="32"/>
      <c r="KSU835" s="32"/>
      <c r="KSV835" s="32"/>
      <c r="KSW835" s="32"/>
      <c r="KSX835" s="32"/>
      <c r="KSY835" s="32"/>
      <c r="KSZ835" s="32"/>
      <c r="KTA835" s="32"/>
      <c r="KTB835" s="32"/>
      <c r="KTC835" s="32"/>
      <c r="KTD835" s="32"/>
      <c r="KTE835" s="32"/>
      <c r="KTF835" s="32"/>
      <c r="KTG835" s="32"/>
      <c r="KTH835" s="32"/>
      <c r="KTI835" s="32"/>
      <c r="KTJ835" s="32"/>
      <c r="KTK835" s="32"/>
      <c r="KTL835" s="32"/>
      <c r="KTM835" s="32"/>
      <c r="KTN835" s="32"/>
      <c r="KTO835" s="32"/>
      <c r="KTP835" s="32"/>
      <c r="KTQ835" s="32"/>
      <c r="KTR835" s="32"/>
      <c r="KTS835" s="32"/>
      <c r="KTT835" s="32"/>
      <c r="KTU835" s="32"/>
      <c r="KTV835" s="32"/>
      <c r="KTW835" s="32"/>
      <c r="KTX835" s="32"/>
      <c r="KTY835" s="32"/>
      <c r="KTZ835" s="32"/>
      <c r="KUA835" s="32"/>
      <c r="KUB835" s="32"/>
      <c r="KUC835" s="32"/>
      <c r="KUD835" s="32"/>
      <c r="KUE835" s="32"/>
      <c r="KUF835" s="32"/>
      <c r="KUG835" s="32"/>
      <c r="KUH835" s="32"/>
      <c r="KUI835" s="32"/>
      <c r="KUJ835" s="32"/>
      <c r="KUK835" s="32"/>
      <c r="KUL835" s="32"/>
      <c r="KUM835" s="32"/>
      <c r="KUN835" s="32"/>
      <c r="KUO835" s="32"/>
      <c r="KUP835" s="32"/>
      <c r="KUQ835" s="32"/>
      <c r="KUR835" s="32"/>
      <c r="KUS835" s="32"/>
      <c r="KUT835" s="32"/>
      <c r="KUU835" s="32"/>
      <c r="KUV835" s="32"/>
      <c r="KUW835" s="32"/>
      <c r="KUX835" s="32"/>
      <c r="KUY835" s="32"/>
      <c r="KUZ835" s="32"/>
      <c r="KVA835" s="32"/>
      <c r="KVB835" s="32"/>
      <c r="KVC835" s="32"/>
      <c r="KVD835" s="32"/>
      <c r="KVE835" s="32"/>
      <c r="KVF835" s="32"/>
      <c r="KVG835" s="32"/>
      <c r="KVH835" s="32"/>
      <c r="KVI835" s="32"/>
      <c r="KVJ835" s="32"/>
      <c r="KVK835" s="32"/>
      <c r="KVL835" s="32"/>
      <c r="KVM835" s="32"/>
      <c r="KVN835" s="32"/>
      <c r="KVO835" s="32"/>
      <c r="KVP835" s="32"/>
      <c r="KVQ835" s="32"/>
      <c r="KVR835" s="32"/>
      <c r="KVS835" s="32"/>
      <c r="KVT835" s="32"/>
      <c r="KVU835" s="32"/>
      <c r="KVV835" s="32"/>
      <c r="KVW835" s="32"/>
      <c r="KVX835" s="32"/>
      <c r="KVY835" s="32"/>
      <c r="KVZ835" s="32"/>
      <c r="KWA835" s="32"/>
      <c r="KWB835" s="32"/>
      <c r="KWC835" s="32"/>
      <c r="KWD835" s="32"/>
      <c r="KWE835" s="32"/>
      <c r="KWF835" s="32"/>
      <c r="KWG835" s="32"/>
      <c r="KWH835" s="32"/>
      <c r="KWI835" s="32"/>
      <c r="KWJ835" s="32"/>
      <c r="KWK835" s="32"/>
      <c r="KWL835" s="32"/>
      <c r="KWM835" s="32"/>
      <c r="KWN835" s="32"/>
      <c r="KWO835" s="32"/>
      <c r="KWP835" s="32"/>
      <c r="KWQ835" s="32"/>
      <c r="KWR835" s="32"/>
      <c r="KWS835" s="32"/>
      <c r="KWT835" s="32"/>
      <c r="KWU835" s="32"/>
      <c r="KWV835" s="32"/>
      <c r="KWW835" s="32"/>
      <c r="KWX835" s="32"/>
      <c r="KWY835" s="32"/>
      <c r="KWZ835" s="32"/>
      <c r="KXA835" s="32"/>
      <c r="KXB835" s="32"/>
      <c r="KXC835" s="32"/>
      <c r="KXD835" s="32"/>
      <c r="KXE835" s="32"/>
      <c r="KXF835" s="32"/>
      <c r="KXG835" s="32"/>
      <c r="KXH835" s="32"/>
      <c r="KXI835" s="32"/>
      <c r="KXJ835" s="32"/>
      <c r="KXK835" s="32"/>
      <c r="KXL835" s="32"/>
      <c r="KXM835" s="32"/>
      <c r="KXN835" s="32"/>
      <c r="KXO835" s="32"/>
      <c r="KXP835" s="32"/>
      <c r="KXQ835" s="32"/>
      <c r="KXR835" s="32"/>
      <c r="KXS835" s="32"/>
      <c r="KXT835" s="32"/>
      <c r="KXU835" s="32"/>
      <c r="KXV835" s="32"/>
      <c r="KXW835" s="32"/>
      <c r="KXX835" s="32"/>
      <c r="KXY835" s="32"/>
      <c r="KXZ835" s="32"/>
      <c r="KYA835" s="32"/>
      <c r="KYB835" s="32"/>
      <c r="KYC835" s="32"/>
      <c r="KYD835" s="32"/>
      <c r="KYE835" s="32"/>
      <c r="KYF835" s="32"/>
      <c r="KYG835" s="32"/>
      <c r="KYH835" s="32"/>
      <c r="KYI835" s="32"/>
      <c r="KYJ835" s="32"/>
      <c r="KYK835" s="32"/>
      <c r="KYL835" s="32"/>
      <c r="KYM835" s="32"/>
      <c r="KYN835" s="32"/>
      <c r="KYO835" s="32"/>
      <c r="KYP835" s="32"/>
      <c r="KYQ835" s="32"/>
      <c r="KYR835" s="32"/>
      <c r="KYS835" s="32"/>
      <c r="KYT835" s="32"/>
      <c r="KYU835" s="32"/>
      <c r="KYV835" s="32"/>
      <c r="KYW835" s="32"/>
      <c r="KYX835" s="32"/>
      <c r="KYY835" s="32"/>
      <c r="KYZ835" s="32"/>
      <c r="KZA835" s="32"/>
      <c r="KZB835" s="32"/>
      <c r="KZC835" s="32"/>
      <c r="KZD835" s="32"/>
      <c r="KZE835" s="32"/>
      <c r="KZF835" s="32"/>
      <c r="KZG835" s="32"/>
      <c r="KZH835" s="32"/>
      <c r="KZI835" s="32"/>
      <c r="KZJ835" s="32"/>
      <c r="KZK835" s="32"/>
      <c r="KZL835" s="32"/>
      <c r="KZM835" s="32"/>
      <c r="KZN835" s="32"/>
      <c r="KZO835" s="32"/>
      <c r="KZP835" s="32"/>
      <c r="KZQ835" s="32"/>
      <c r="KZR835" s="32"/>
      <c r="KZS835" s="32"/>
      <c r="KZT835" s="32"/>
      <c r="KZU835" s="32"/>
      <c r="KZV835" s="32"/>
      <c r="KZW835" s="32"/>
      <c r="KZX835" s="32"/>
      <c r="KZY835" s="32"/>
      <c r="KZZ835" s="32"/>
      <c r="LAA835" s="32"/>
      <c r="LAB835" s="32"/>
      <c r="LAC835" s="32"/>
      <c r="LAD835" s="32"/>
      <c r="LAE835" s="32"/>
      <c r="LAF835" s="32"/>
      <c r="LAG835" s="32"/>
      <c r="LAH835" s="32"/>
      <c r="LAI835" s="32"/>
      <c r="LAJ835" s="32"/>
      <c r="LAK835" s="32"/>
      <c r="LAL835" s="32"/>
      <c r="LAM835" s="32"/>
      <c r="LAN835" s="32"/>
      <c r="LAO835" s="32"/>
      <c r="LAP835" s="32"/>
      <c r="LAQ835" s="32"/>
      <c r="LAR835" s="32"/>
      <c r="LAS835" s="32"/>
      <c r="LAT835" s="32"/>
      <c r="LAU835" s="32"/>
      <c r="LAV835" s="32"/>
      <c r="LAW835" s="32"/>
      <c r="LAX835" s="32"/>
      <c r="LAY835" s="32"/>
      <c r="LAZ835" s="32"/>
      <c r="LBA835" s="32"/>
      <c r="LBB835" s="32"/>
      <c r="LBC835" s="32"/>
      <c r="LBD835" s="32"/>
      <c r="LBE835" s="32"/>
      <c r="LBF835" s="32"/>
      <c r="LBG835" s="32"/>
      <c r="LBH835" s="32"/>
      <c r="LBI835" s="32"/>
      <c r="LBJ835" s="32"/>
      <c r="LBK835" s="32"/>
      <c r="LBL835" s="32"/>
      <c r="LBM835" s="32"/>
      <c r="LBN835" s="32"/>
      <c r="LBO835" s="32"/>
      <c r="LBP835" s="32"/>
      <c r="LBQ835" s="32"/>
      <c r="LBR835" s="32"/>
      <c r="LBS835" s="32"/>
      <c r="LBT835" s="32"/>
      <c r="LBU835" s="32"/>
      <c r="LBV835" s="32"/>
      <c r="LBW835" s="32"/>
      <c r="LBX835" s="32"/>
      <c r="LBY835" s="32"/>
      <c r="LBZ835" s="32"/>
      <c r="LCA835" s="32"/>
      <c r="LCB835" s="32"/>
      <c r="LCC835" s="32"/>
      <c r="LCD835" s="32"/>
      <c r="LCE835" s="32"/>
      <c r="LCF835" s="32"/>
      <c r="LCG835" s="32"/>
      <c r="LCH835" s="32"/>
      <c r="LCI835" s="32"/>
      <c r="LCJ835" s="32"/>
      <c r="LCK835" s="32"/>
      <c r="LCL835" s="32"/>
      <c r="LCM835" s="32"/>
      <c r="LCN835" s="32"/>
      <c r="LCO835" s="32"/>
      <c r="LCP835" s="32"/>
      <c r="LCQ835" s="32"/>
      <c r="LCR835" s="32"/>
      <c r="LCS835" s="32"/>
      <c r="LCT835" s="32"/>
      <c r="LCU835" s="32"/>
      <c r="LCV835" s="32"/>
      <c r="LCW835" s="32"/>
      <c r="LCX835" s="32"/>
      <c r="LCY835" s="32"/>
      <c r="LCZ835" s="32"/>
      <c r="LDA835" s="32"/>
      <c r="LDB835" s="32"/>
      <c r="LDC835" s="32"/>
      <c r="LDD835" s="32"/>
      <c r="LDE835" s="32"/>
      <c r="LDF835" s="32"/>
      <c r="LDG835" s="32"/>
      <c r="LDH835" s="32"/>
      <c r="LDI835" s="32"/>
      <c r="LDJ835" s="32"/>
      <c r="LDK835" s="32"/>
      <c r="LDL835" s="32"/>
      <c r="LDM835" s="32"/>
      <c r="LDN835" s="32"/>
      <c r="LDO835" s="32"/>
      <c r="LDP835" s="32"/>
      <c r="LDQ835" s="32"/>
      <c r="LDR835" s="32"/>
      <c r="LDS835" s="32"/>
      <c r="LDT835" s="32"/>
      <c r="LDU835" s="32"/>
      <c r="LDV835" s="32"/>
      <c r="LDW835" s="32"/>
      <c r="LDX835" s="32"/>
      <c r="LDY835" s="32"/>
      <c r="LDZ835" s="32"/>
      <c r="LEA835" s="32"/>
      <c r="LEB835" s="32"/>
      <c r="LEC835" s="32"/>
      <c r="LED835" s="32"/>
      <c r="LEE835" s="32"/>
      <c r="LEF835" s="32"/>
      <c r="LEG835" s="32"/>
      <c r="LEH835" s="32"/>
      <c r="LEI835" s="32"/>
      <c r="LEJ835" s="32"/>
      <c r="LEK835" s="32"/>
      <c r="LEL835" s="32"/>
      <c r="LEM835" s="32"/>
      <c r="LEN835" s="32"/>
      <c r="LEO835" s="32"/>
      <c r="LEP835" s="32"/>
      <c r="LEQ835" s="32"/>
      <c r="LER835" s="32"/>
      <c r="LES835" s="32"/>
      <c r="LET835" s="32"/>
      <c r="LEU835" s="32"/>
      <c r="LEV835" s="32"/>
      <c r="LEW835" s="32"/>
      <c r="LEX835" s="32"/>
      <c r="LEY835" s="32"/>
      <c r="LEZ835" s="32"/>
      <c r="LFA835" s="32"/>
      <c r="LFB835" s="32"/>
      <c r="LFC835" s="32"/>
      <c r="LFD835" s="32"/>
      <c r="LFE835" s="32"/>
      <c r="LFF835" s="32"/>
      <c r="LFG835" s="32"/>
      <c r="LFH835" s="32"/>
      <c r="LFI835" s="32"/>
      <c r="LFJ835" s="32"/>
      <c r="LFK835" s="32"/>
      <c r="LFL835" s="32"/>
      <c r="LFM835" s="32"/>
      <c r="LFN835" s="32"/>
      <c r="LFO835" s="32"/>
      <c r="LFP835" s="32"/>
      <c r="LFQ835" s="32"/>
      <c r="LFR835" s="32"/>
      <c r="LFS835" s="32"/>
      <c r="LFT835" s="32"/>
      <c r="LFU835" s="32"/>
      <c r="LFV835" s="32"/>
      <c r="LFW835" s="32"/>
      <c r="LFX835" s="32"/>
      <c r="LFY835" s="32"/>
      <c r="LFZ835" s="32"/>
      <c r="LGA835" s="32"/>
      <c r="LGB835" s="32"/>
      <c r="LGC835" s="32"/>
      <c r="LGD835" s="32"/>
      <c r="LGE835" s="32"/>
      <c r="LGF835" s="32"/>
      <c r="LGG835" s="32"/>
      <c r="LGH835" s="32"/>
      <c r="LGI835" s="32"/>
      <c r="LGJ835" s="32"/>
      <c r="LGK835" s="32"/>
      <c r="LGL835" s="32"/>
      <c r="LGM835" s="32"/>
      <c r="LGN835" s="32"/>
      <c r="LGO835" s="32"/>
      <c r="LGP835" s="32"/>
      <c r="LGQ835" s="32"/>
      <c r="LGR835" s="32"/>
      <c r="LGS835" s="32"/>
      <c r="LGT835" s="32"/>
      <c r="LGU835" s="32"/>
      <c r="LGV835" s="32"/>
      <c r="LGW835" s="32"/>
      <c r="LGX835" s="32"/>
      <c r="LGY835" s="32"/>
      <c r="LGZ835" s="32"/>
      <c r="LHA835" s="32"/>
      <c r="LHB835" s="32"/>
      <c r="LHC835" s="32"/>
      <c r="LHD835" s="32"/>
      <c r="LHE835" s="32"/>
      <c r="LHF835" s="32"/>
      <c r="LHG835" s="32"/>
      <c r="LHH835" s="32"/>
      <c r="LHI835" s="32"/>
      <c r="LHJ835" s="32"/>
      <c r="LHK835" s="32"/>
      <c r="LHL835" s="32"/>
      <c r="LHM835" s="32"/>
      <c r="LHN835" s="32"/>
      <c r="LHO835" s="32"/>
      <c r="LHP835" s="32"/>
      <c r="LHQ835" s="32"/>
      <c r="LHR835" s="32"/>
      <c r="LHS835" s="32"/>
      <c r="LHT835" s="32"/>
      <c r="LHU835" s="32"/>
      <c r="LHV835" s="32"/>
      <c r="LHW835" s="32"/>
      <c r="LHX835" s="32"/>
      <c r="LHY835" s="32"/>
      <c r="LHZ835" s="32"/>
      <c r="LIA835" s="32"/>
      <c r="LIB835" s="32"/>
      <c r="LIC835" s="32"/>
      <c r="LID835" s="32"/>
      <c r="LIE835" s="32"/>
      <c r="LIF835" s="32"/>
      <c r="LIG835" s="32"/>
      <c r="LIH835" s="32"/>
      <c r="LII835" s="32"/>
      <c r="LIJ835" s="32"/>
      <c r="LIK835" s="32"/>
      <c r="LIL835" s="32"/>
      <c r="LIM835" s="32"/>
      <c r="LIN835" s="32"/>
      <c r="LIO835" s="32"/>
      <c r="LIP835" s="32"/>
      <c r="LIQ835" s="32"/>
      <c r="LIR835" s="32"/>
      <c r="LIS835" s="32"/>
      <c r="LIT835" s="32"/>
      <c r="LIU835" s="32"/>
      <c r="LIV835" s="32"/>
      <c r="LIW835" s="32"/>
      <c r="LIX835" s="32"/>
      <c r="LIY835" s="32"/>
      <c r="LIZ835" s="32"/>
      <c r="LJA835" s="32"/>
      <c r="LJB835" s="32"/>
      <c r="LJC835" s="32"/>
      <c r="LJD835" s="32"/>
      <c r="LJE835" s="32"/>
      <c r="LJF835" s="32"/>
      <c r="LJG835" s="32"/>
      <c r="LJH835" s="32"/>
      <c r="LJI835" s="32"/>
      <c r="LJJ835" s="32"/>
      <c r="LJK835" s="32"/>
      <c r="LJL835" s="32"/>
      <c r="LJM835" s="32"/>
      <c r="LJN835" s="32"/>
      <c r="LJO835" s="32"/>
      <c r="LJP835" s="32"/>
      <c r="LJQ835" s="32"/>
      <c r="LJR835" s="32"/>
      <c r="LJS835" s="32"/>
      <c r="LJT835" s="32"/>
      <c r="LJU835" s="32"/>
      <c r="LJV835" s="32"/>
      <c r="LJW835" s="32"/>
      <c r="LJX835" s="32"/>
      <c r="LJY835" s="32"/>
      <c r="LJZ835" s="32"/>
      <c r="LKA835" s="32"/>
      <c r="LKB835" s="32"/>
      <c r="LKC835" s="32"/>
      <c r="LKD835" s="32"/>
      <c r="LKE835" s="32"/>
      <c r="LKF835" s="32"/>
      <c r="LKG835" s="32"/>
      <c r="LKH835" s="32"/>
      <c r="LKI835" s="32"/>
      <c r="LKJ835" s="32"/>
      <c r="LKK835" s="32"/>
      <c r="LKL835" s="32"/>
      <c r="LKM835" s="32"/>
      <c r="LKN835" s="32"/>
      <c r="LKO835" s="32"/>
      <c r="LKP835" s="32"/>
      <c r="LKQ835" s="32"/>
      <c r="LKR835" s="32"/>
      <c r="LKS835" s="32"/>
      <c r="LKT835" s="32"/>
      <c r="LKU835" s="32"/>
      <c r="LKV835" s="32"/>
      <c r="LKW835" s="32"/>
      <c r="LKX835" s="32"/>
      <c r="LKY835" s="32"/>
      <c r="LKZ835" s="32"/>
      <c r="LLA835" s="32"/>
      <c r="LLB835" s="32"/>
      <c r="LLC835" s="32"/>
      <c r="LLD835" s="32"/>
      <c r="LLE835" s="32"/>
      <c r="LLF835" s="32"/>
      <c r="LLG835" s="32"/>
      <c r="LLH835" s="32"/>
      <c r="LLI835" s="32"/>
      <c r="LLJ835" s="32"/>
      <c r="LLK835" s="32"/>
      <c r="LLL835" s="32"/>
      <c r="LLM835" s="32"/>
      <c r="LLN835" s="32"/>
      <c r="LLO835" s="32"/>
      <c r="LLP835" s="32"/>
      <c r="LLQ835" s="32"/>
      <c r="LLR835" s="32"/>
      <c r="LLS835" s="32"/>
      <c r="LLT835" s="32"/>
      <c r="LLU835" s="32"/>
      <c r="LLV835" s="32"/>
      <c r="LLW835" s="32"/>
      <c r="LLX835" s="32"/>
      <c r="LLY835" s="32"/>
      <c r="LLZ835" s="32"/>
      <c r="LMA835" s="32"/>
      <c r="LMB835" s="32"/>
      <c r="LMC835" s="32"/>
      <c r="LMD835" s="32"/>
      <c r="LME835" s="32"/>
      <c r="LMF835" s="32"/>
      <c r="LMG835" s="32"/>
      <c r="LMH835" s="32"/>
      <c r="LMI835" s="32"/>
      <c r="LMJ835" s="32"/>
      <c r="LMK835" s="32"/>
      <c r="LML835" s="32"/>
      <c r="LMM835" s="32"/>
      <c r="LMN835" s="32"/>
      <c r="LMO835" s="32"/>
      <c r="LMP835" s="32"/>
      <c r="LMQ835" s="32"/>
      <c r="LMR835" s="32"/>
      <c r="LMS835" s="32"/>
      <c r="LMT835" s="32"/>
      <c r="LMU835" s="32"/>
      <c r="LMV835" s="32"/>
      <c r="LMW835" s="32"/>
      <c r="LMX835" s="32"/>
      <c r="LMY835" s="32"/>
      <c r="LMZ835" s="32"/>
      <c r="LNA835" s="32"/>
      <c r="LNB835" s="32"/>
      <c r="LNC835" s="32"/>
      <c r="LND835" s="32"/>
      <c r="LNE835" s="32"/>
      <c r="LNF835" s="32"/>
      <c r="LNG835" s="32"/>
      <c r="LNH835" s="32"/>
      <c r="LNI835" s="32"/>
      <c r="LNJ835" s="32"/>
      <c r="LNK835" s="32"/>
      <c r="LNL835" s="32"/>
      <c r="LNM835" s="32"/>
      <c r="LNN835" s="32"/>
      <c r="LNO835" s="32"/>
      <c r="LNP835" s="32"/>
      <c r="LNQ835" s="32"/>
      <c r="LNR835" s="32"/>
      <c r="LNS835" s="32"/>
      <c r="LNT835" s="32"/>
      <c r="LNU835" s="32"/>
      <c r="LNV835" s="32"/>
      <c r="LNW835" s="32"/>
      <c r="LNX835" s="32"/>
      <c r="LNY835" s="32"/>
      <c r="LNZ835" s="32"/>
      <c r="LOA835" s="32"/>
      <c r="LOB835" s="32"/>
      <c r="LOC835" s="32"/>
      <c r="LOD835" s="32"/>
      <c r="LOE835" s="32"/>
      <c r="LOF835" s="32"/>
      <c r="LOG835" s="32"/>
      <c r="LOH835" s="32"/>
      <c r="LOI835" s="32"/>
      <c r="LOJ835" s="32"/>
      <c r="LOK835" s="32"/>
      <c r="LOL835" s="32"/>
      <c r="LOM835" s="32"/>
      <c r="LON835" s="32"/>
      <c r="LOO835" s="32"/>
      <c r="LOP835" s="32"/>
      <c r="LOQ835" s="32"/>
      <c r="LOR835" s="32"/>
      <c r="LOS835" s="32"/>
      <c r="LOT835" s="32"/>
      <c r="LOU835" s="32"/>
      <c r="LOV835" s="32"/>
      <c r="LOW835" s="32"/>
      <c r="LOX835" s="32"/>
      <c r="LOY835" s="32"/>
      <c r="LOZ835" s="32"/>
      <c r="LPA835" s="32"/>
      <c r="LPB835" s="32"/>
      <c r="LPC835" s="32"/>
      <c r="LPD835" s="32"/>
      <c r="LPE835" s="32"/>
      <c r="LPF835" s="32"/>
      <c r="LPG835" s="32"/>
      <c r="LPH835" s="32"/>
      <c r="LPI835" s="32"/>
      <c r="LPJ835" s="32"/>
      <c r="LPK835" s="32"/>
      <c r="LPL835" s="32"/>
      <c r="LPM835" s="32"/>
      <c r="LPN835" s="32"/>
      <c r="LPO835" s="32"/>
      <c r="LPP835" s="32"/>
      <c r="LPQ835" s="32"/>
      <c r="LPR835" s="32"/>
      <c r="LPS835" s="32"/>
      <c r="LPT835" s="32"/>
      <c r="LPU835" s="32"/>
      <c r="LPV835" s="32"/>
      <c r="LPW835" s="32"/>
      <c r="LPX835" s="32"/>
      <c r="LPY835" s="32"/>
      <c r="LPZ835" s="32"/>
      <c r="LQA835" s="32"/>
      <c r="LQB835" s="32"/>
      <c r="LQC835" s="32"/>
      <c r="LQD835" s="32"/>
      <c r="LQE835" s="32"/>
      <c r="LQF835" s="32"/>
      <c r="LQG835" s="32"/>
      <c r="LQH835" s="32"/>
      <c r="LQI835" s="32"/>
      <c r="LQJ835" s="32"/>
      <c r="LQK835" s="32"/>
      <c r="LQL835" s="32"/>
      <c r="LQM835" s="32"/>
      <c r="LQN835" s="32"/>
      <c r="LQO835" s="32"/>
      <c r="LQP835" s="32"/>
      <c r="LQQ835" s="32"/>
      <c r="LQR835" s="32"/>
      <c r="LQS835" s="32"/>
      <c r="LQT835" s="32"/>
      <c r="LQU835" s="32"/>
      <c r="LQV835" s="32"/>
      <c r="LQW835" s="32"/>
      <c r="LQX835" s="32"/>
      <c r="LQY835" s="32"/>
      <c r="LQZ835" s="32"/>
      <c r="LRA835" s="32"/>
      <c r="LRB835" s="32"/>
      <c r="LRC835" s="32"/>
      <c r="LRD835" s="32"/>
      <c r="LRE835" s="32"/>
      <c r="LRF835" s="32"/>
      <c r="LRG835" s="32"/>
      <c r="LRH835" s="32"/>
      <c r="LRI835" s="32"/>
      <c r="LRJ835" s="32"/>
      <c r="LRK835" s="32"/>
      <c r="LRL835" s="32"/>
      <c r="LRM835" s="32"/>
      <c r="LRN835" s="32"/>
      <c r="LRO835" s="32"/>
      <c r="LRP835" s="32"/>
      <c r="LRQ835" s="32"/>
      <c r="LRR835" s="32"/>
      <c r="LRS835" s="32"/>
      <c r="LRT835" s="32"/>
      <c r="LRU835" s="32"/>
      <c r="LRV835" s="32"/>
      <c r="LRW835" s="32"/>
      <c r="LRX835" s="32"/>
      <c r="LRY835" s="32"/>
      <c r="LRZ835" s="32"/>
      <c r="LSA835" s="32"/>
      <c r="LSB835" s="32"/>
      <c r="LSC835" s="32"/>
      <c r="LSD835" s="32"/>
      <c r="LSE835" s="32"/>
      <c r="LSF835" s="32"/>
      <c r="LSG835" s="32"/>
      <c r="LSH835" s="32"/>
      <c r="LSI835" s="32"/>
      <c r="LSJ835" s="32"/>
      <c r="LSK835" s="32"/>
      <c r="LSL835" s="32"/>
      <c r="LSM835" s="32"/>
      <c r="LSN835" s="32"/>
      <c r="LSO835" s="32"/>
      <c r="LSP835" s="32"/>
      <c r="LSQ835" s="32"/>
      <c r="LSR835" s="32"/>
      <c r="LSS835" s="32"/>
      <c r="LST835" s="32"/>
      <c r="LSU835" s="32"/>
      <c r="LSV835" s="32"/>
      <c r="LSW835" s="32"/>
      <c r="LSX835" s="32"/>
      <c r="LSY835" s="32"/>
      <c r="LSZ835" s="32"/>
      <c r="LTA835" s="32"/>
      <c r="LTB835" s="32"/>
      <c r="LTC835" s="32"/>
      <c r="LTD835" s="32"/>
      <c r="LTE835" s="32"/>
      <c r="LTF835" s="32"/>
      <c r="LTG835" s="32"/>
      <c r="LTH835" s="32"/>
      <c r="LTI835" s="32"/>
      <c r="LTJ835" s="32"/>
      <c r="LTK835" s="32"/>
      <c r="LTL835" s="32"/>
      <c r="LTM835" s="32"/>
      <c r="LTN835" s="32"/>
      <c r="LTO835" s="32"/>
      <c r="LTP835" s="32"/>
      <c r="LTQ835" s="32"/>
      <c r="LTR835" s="32"/>
      <c r="LTS835" s="32"/>
      <c r="LTT835" s="32"/>
      <c r="LTU835" s="32"/>
      <c r="LTV835" s="32"/>
      <c r="LTW835" s="32"/>
      <c r="LTX835" s="32"/>
      <c r="LTY835" s="32"/>
      <c r="LTZ835" s="32"/>
      <c r="LUA835" s="32"/>
      <c r="LUB835" s="32"/>
      <c r="LUC835" s="32"/>
      <c r="LUD835" s="32"/>
      <c r="LUE835" s="32"/>
      <c r="LUF835" s="32"/>
      <c r="LUG835" s="32"/>
      <c r="LUH835" s="32"/>
      <c r="LUI835" s="32"/>
      <c r="LUJ835" s="32"/>
      <c r="LUK835" s="32"/>
      <c r="LUL835" s="32"/>
      <c r="LUM835" s="32"/>
      <c r="LUN835" s="32"/>
      <c r="LUO835" s="32"/>
      <c r="LUP835" s="32"/>
      <c r="LUQ835" s="32"/>
      <c r="LUR835" s="32"/>
      <c r="LUS835" s="32"/>
      <c r="LUT835" s="32"/>
      <c r="LUU835" s="32"/>
      <c r="LUV835" s="32"/>
      <c r="LUW835" s="32"/>
      <c r="LUX835" s="32"/>
      <c r="LUY835" s="32"/>
      <c r="LUZ835" s="32"/>
      <c r="LVA835" s="32"/>
      <c r="LVB835" s="32"/>
      <c r="LVC835" s="32"/>
      <c r="LVD835" s="32"/>
      <c r="LVE835" s="32"/>
      <c r="LVF835" s="32"/>
      <c r="LVG835" s="32"/>
      <c r="LVH835" s="32"/>
      <c r="LVI835" s="32"/>
      <c r="LVJ835" s="32"/>
      <c r="LVK835" s="32"/>
      <c r="LVL835" s="32"/>
      <c r="LVM835" s="32"/>
      <c r="LVN835" s="32"/>
      <c r="LVO835" s="32"/>
      <c r="LVP835" s="32"/>
      <c r="LVQ835" s="32"/>
      <c r="LVR835" s="32"/>
      <c r="LVS835" s="32"/>
      <c r="LVT835" s="32"/>
      <c r="LVU835" s="32"/>
      <c r="LVV835" s="32"/>
      <c r="LVW835" s="32"/>
      <c r="LVX835" s="32"/>
      <c r="LVY835" s="32"/>
      <c r="LVZ835" s="32"/>
      <c r="LWA835" s="32"/>
      <c r="LWB835" s="32"/>
      <c r="LWC835" s="32"/>
      <c r="LWD835" s="32"/>
      <c r="LWE835" s="32"/>
      <c r="LWF835" s="32"/>
      <c r="LWG835" s="32"/>
      <c r="LWH835" s="32"/>
      <c r="LWI835" s="32"/>
      <c r="LWJ835" s="32"/>
      <c r="LWK835" s="32"/>
      <c r="LWL835" s="32"/>
      <c r="LWM835" s="32"/>
      <c r="LWN835" s="32"/>
      <c r="LWO835" s="32"/>
      <c r="LWP835" s="32"/>
      <c r="LWQ835" s="32"/>
      <c r="LWR835" s="32"/>
      <c r="LWS835" s="32"/>
      <c r="LWT835" s="32"/>
      <c r="LWU835" s="32"/>
      <c r="LWV835" s="32"/>
      <c r="LWW835" s="32"/>
      <c r="LWX835" s="32"/>
      <c r="LWY835" s="32"/>
      <c r="LWZ835" s="32"/>
      <c r="LXA835" s="32"/>
      <c r="LXB835" s="32"/>
      <c r="LXC835" s="32"/>
      <c r="LXD835" s="32"/>
      <c r="LXE835" s="32"/>
      <c r="LXF835" s="32"/>
      <c r="LXG835" s="32"/>
      <c r="LXH835" s="32"/>
      <c r="LXI835" s="32"/>
      <c r="LXJ835" s="32"/>
      <c r="LXK835" s="32"/>
      <c r="LXL835" s="32"/>
      <c r="LXM835" s="32"/>
      <c r="LXN835" s="32"/>
      <c r="LXO835" s="32"/>
      <c r="LXP835" s="32"/>
      <c r="LXQ835" s="32"/>
      <c r="LXR835" s="32"/>
      <c r="LXS835" s="32"/>
      <c r="LXT835" s="32"/>
      <c r="LXU835" s="32"/>
      <c r="LXV835" s="32"/>
      <c r="LXW835" s="32"/>
      <c r="LXX835" s="32"/>
      <c r="LXY835" s="32"/>
      <c r="LXZ835" s="32"/>
      <c r="LYA835" s="32"/>
      <c r="LYB835" s="32"/>
      <c r="LYC835" s="32"/>
      <c r="LYD835" s="32"/>
      <c r="LYE835" s="32"/>
      <c r="LYF835" s="32"/>
      <c r="LYG835" s="32"/>
      <c r="LYH835" s="32"/>
      <c r="LYI835" s="32"/>
      <c r="LYJ835" s="32"/>
      <c r="LYK835" s="32"/>
      <c r="LYL835" s="32"/>
      <c r="LYM835" s="32"/>
      <c r="LYN835" s="32"/>
      <c r="LYO835" s="32"/>
      <c r="LYP835" s="32"/>
      <c r="LYQ835" s="32"/>
      <c r="LYR835" s="32"/>
      <c r="LYS835" s="32"/>
      <c r="LYT835" s="32"/>
      <c r="LYU835" s="32"/>
      <c r="LYV835" s="32"/>
      <c r="LYW835" s="32"/>
      <c r="LYX835" s="32"/>
      <c r="LYY835" s="32"/>
      <c r="LYZ835" s="32"/>
      <c r="LZA835" s="32"/>
      <c r="LZB835" s="32"/>
      <c r="LZC835" s="32"/>
      <c r="LZD835" s="32"/>
      <c r="LZE835" s="32"/>
      <c r="LZF835" s="32"/>
      <c r="LZG835" s="32"/>
      <c r="LZH835" s="32"/>
      <c r="LZI835" s="32"/>
      <c r="LZJ835" s="32"/>
      <c r="LZK835" s="32"/>
      <c r="LZL835" s="32"/>
      <c r="LZM835" s="32"/>
      <c r="LZN835" s="32"/>
      <c r="LZO835" s="32"/>
      <c r="LZP835" s="32"/>
      <c r="LZQ835" s="32"/>
      <c r="LZR835" s="32"/>
      <c r="LZS835" s="32"/>
      <c r="LZT835" s="32"/>
      <c r="LZU835" s="32"/>
      <c r="LZV835" s="32"/>
      <c r="LZW835" s="32"/>
      <c r="LZX835" s="32"/>
      <c r="LZY835" s="32"/>
      <c r="LZZ835" s="32"/>
      <c r="MAA835" s="32"/>
      <c r="MAB835" s="32"/>
      <c r="MAC835" s="32"/>
      <c r="MAD835" s="32"/>
      <c r="MAE835" s="32"/>
      <c r="MAF835" s="32"/>
      <c r="MAG835" s="32"/>
      <c r="MAH835" s="32"/>
      <c r="MAI835" s="32"/>
      <c r="MAJ835" s="32"/>
      <c r="MAK835" s="32"/>
      <c r="MAL835" s="32"/>
      <c r="MAM835" s="32"/>
      <c r="MAN835" s="32"/>
      <c r="MAO835" s="32"/>
      <c r="MAP835" s="32"/>
      <c r="MAQ835" s="32"/>
      <c r="MAR835" s="32"/>
      <c r="MAS835" s="32"/>
      <c r="MAT835" s="32"/>
      <c r="MAU835" s="32"/>
      <c r="MAV835" s="32"/>
      <c r="MAW835" s="32"/>
      <c r="MAX835" s="32"/>
      <c r="MAY835" s="32"/>
      <c r="MAZ835" s="32"/>
      <c r="MBA835" s="32"/>
      <c r="MBB835" s="32"/>
      <c r="MBC835" s="32"/>
      <c r="MBD835" s="32"/>
      <c r="MBE835" s="32"/>
      <c r="MBF835" s="32"/>
      <c r="MBG835" s="32"/>
      <c r="MBH835" s="32"/>
      <c r="MBI835" s="32"/>
      <c r="MBJ835" s="32"/>
      <c r="MBK835" s="32"/>
      <c r="MBL835" s="32"/>
      <c r="MBM835" s="32"/>
      <c r="MBN835" s="32"/>
      <c r="MBO835" s="32"/>
      <c r="MBP835" s="32"/>
      <c r="MBQ835" s="32"/>
      <c r="MBR835" s="32"/>
      <c r="MBS835" s="32"/>
      <c r="MBT835" s="32"/>
      <c r="MBU835" s="32"/>
      <c r="MBV835" s="32"/>
      <c r="MBW835" s="32"/>
      <c r="MBX835" s="32"/>
      <c r="MBY835" s="32"/>
      <c r="MBZ835" s="32"/>
      <c r="MCA835" s="32"/>
      <c r="MCB835" s="32"/>
      <c r="MCC835" s="32"/>
      <c r="MCD835" s="32"/>
      <c r="MCE835" s="32"/>
      <c r="MCF835" s="32"/>
      <c r="MCG835" s="32"/>
      <c r="MCH835" s="32"/>
      <c r="MCI835" s="32"/>
      <c r="MCJ835" s="32"/>
      <c r="MCK835" s="32"/>
      <c r="MCL835" s="32"/>
      <c r="MCM835" s="32"/>
      <c r="MCN835" s="32"/>
      <c r="MCO835" s="32"/>
      <c r="MCP835" s="32"/>
      <c r="MCQ835" s="32"/>
      <c r="MCR835" s="32"/>
      <c r="MCS835" s="32"/>
      <c r="MCT835" s="32"/>
      <c r="MCU835" s="32"/>
      <c r="MCV835" s="32"/>
      <c r="MCW835" s="32"/>
      <c r="MCX835" s="32"/>
      <c r="MCY835" s="32"/>
      <c r="MCZ835" s="32"/>
      <c r="MDA835" s="32"/>
      <c r="MDB835" s="32"/>
      <c r="MDC835" s="32"/>
      <c r="MDD835" s="32"/>
      <c r="MDE835" s="32"/>
      <c r="MDF835" s="32"/>
      <c r="MDG835" s="32"/>
      <c r="MDH835" s="32"/>
      <c r="MDI835" s="32"/>
      <c r="MDJ835" s="32"/>
      <c r="MDK835" s="32"/>
      <c r="MDL835" s="32"/>
      <c r="MDM835" s="32"/>
      <c r="MDN835" s="32"/>
      <c r="MDO835" s="32"/>
      <c r="MDP835" s="32"/>
      <c r="MDQ835" s="32"/>
      <c r="MDR835" s="32"/>
      <c r="MDS835" s="32"/>
      <c r="MDT835" s="32"/>
      <c r="MDU835" s="32"/>
      <c r="MDV835" s="32"/>
      <c r="MDW835" s="32"/>
      <c r="MDX835" s="32"/>
      <c r="MDY835" s="32"/>
      <c r="MDZ835" s="32"/>
      <c r="MEA835" s="32"/>
      <c r="MEB835" s="32"/>
      <c r="MEC835" s="32"/>
      <c r="MED835" s="32"/>
      <c r="MEE835" s="32"/>
      <c r="MEF835" s="32"/>
      <c r="MEG835" s="32"/>
      <c r="MEH835" s="32"/>
      <c r="MEI835" s="32"/>
      <c r="MEJ835" s="32"/>
      <c r="MEK835" s="32"/>
      <c r="MEL835" s="32"/>
      <c r="MEM835" s="32"/>
      <c r="MEN835" s="32"/>
      <c r="MEO835" s="32"/>
      <c r="MEP835" s="32"/>
      <c r="MEQ835" s="32"/>
      <c r="MER835" s="32"/>
      <c r="MES835" s="32"/>
      <c r="MET835" s="32"/>
      <c r="MEU835" s="32"/>
      <c r="MEV835" s="32"/>
      <c r="MEW835" s="32"/>
      <c r="MEX835" s="32"/>
      <c r="MEY835" s="32"/>
      <c r="MEZ835" s="32"/>
      <c r="MFA835" s="32"/>
      <c r="MFB835" s="32"/>
      <c r="MFC835" s="32"/>
      <c r="MFD835" s="32"/>
      <c r="MFE835" s="32"/>
      <c r="MFF835" s="32"/>
      <c r="MFG835" s="32"/>
      <c r="MFH835" s="32"/>
      <c r="MFI835" s="32"/>
      <c r="MFJ835" s="32"/>
      <c r="MFK835" s="32"/>
      <c r="MFL835" s="32"/>
      <c r="MFM835" s="32"/>
      <c r="MFN835" s="32"/>
      <c r="MFO835" s="32"/>
      <c r="MFP835" s="32"/>
      <c r="MFQ835" s="32"/>
      <c r="MFR835" s="32"/>
      <c r="MFS835" s="32"/>
      <c r="MFT835" s="32"/>
      <c r="MFU835" s="32"/>
      <c r="MFV835" s="32"/>
      <c r="MFW835" s="32"/>
      <c r="MFX835" s="32"/>
      <c r="MFY835" s="32"/>
      <c r="MFZ835" s="32"/>
      <c r="MGA835" s="32"/>
      <c r="MGB835" s="32"/>
      <c r="MGC835" s="32"/>
      <c r="MGD835" s="32"/>
      <c r="MGE835" s="32"/>
      <c r="MGF835" s="32"/>
      <c r="MGG835" s="32"/>
      <c r="MGH835" s="32"/>
      <c r="MGI835" s="32"/>
      <c r="MGJ835" s="32"/>
      <c r="MGK835" s="32"/>
      <c r="MGL835" s="32"/>
      <c r="MGM835" s="32"/>
      <c r="MGN835" s="32"/>
      <c r="MGO835" s="32"/>
      <c r="MGP835" s="32"/>
      <c r="MGQ835" s="32"/>
      <c r="MGR835" s="32"/>
      <c r="MGS835" s="32"/>
      <c r="MGT835" s="32"/>
      <c r="MGU835" s="32"/>
      <c r="MGV835" s="32"/>
      <c r="MGW835" s="32"/>
      <c r="MGX835" s="32"/>
      <c r="MGY835" s="32"/>
      <c r="MGZ835" s="32"/>
      <c r="MHA835" s="32"/>
      <c r="MHB835" s="32"/>
      <c r="MHC835" s="32"/>
      <c r="MHD835" s="32"/>
      <c r="MHE835" s="32"/>
      <c r="MHF835" s="32"/>
      <c r="MHG835" s="32"/>
      <c r="MHH835" s="32"/>
      <c r="MHI835" s="32"/>
      <c r="MHJ835" s="32"/>
      <c r="MHK835" s="32"/>
      <c r="MHL835" s="32"/>
      <c r="MHM835" s="32"/>
      <c r="MHN835" s="32"/>
      <c r="MHO835" s="32"/>
      <c r="MHP835" s="32"/>
      <c r="MHQ835" s="32"/>
      <c r="MHR835" s="32"/>
      <c r="MHS835" s="32"/>
      <c r="MHT835" s="32"/>
      <c r="MHU835" s="32"/>
      <c r="MHV835" s="32"/>
      <c r="MHW835" s="32"/>
      <c r="MHX835" s="32"/>
      <c r="MHY835" s="32"/>
      <c r="MHZ835" s="32"/>
      <c r="MIA835" s="32"/>
      <c r="MIB835" s="32"/>
      <c r="MIC835" s="32"/>
      <c r="MID835" s="32"/>
      <c r="MIE835" s="32"/>
      <c r="MIF835" s="32"/>
      <c r="MIG835" s="32"/>
      <c r="MIH835" s="32"/>
      <c r="MII835" s="32"/>
      <c r="MIJ835" s="32"/>
      <c r="MIK835" s="32"/>
      <c r="MIL835" s="32"/>
      <c r="MIM835" s="32"/>
      <c r="MIN835" s="32"/>
      <c r="MIO835" s="32"/>
      <c r="MIP835" s="32"/>
      <c r="MIQ835" s="32"/>
      <c r="MIR835" s="32"/>
      <c r="MIS835" s="32"/>
      <c r="MIT835" s="32"/>
      <c r="MIU835" s="32"/>
      <c r="MIV835" s="32"/>
      <c r="MIW835" s="32"/>
      <c r="MIX835" s="32"/>
      <c r="MIY835" s="32"/>
      <c r="MIZ835" s="32"/>
      <c r="MJA835" s="32"/>
      <c r="MJB835" s="32"/>
      <c r="MJC835" s="32"/>
      <c r="MJD835" s="32"/>
      <c r="MJE835" s="32"/>
      <c r="MJF835" s="32"/>
      <c r="MJG835" s="32"/>
      <c r="MJH835" s="32"/>
      <c r="MJI835" s="32"/>
      <c r="MJJ835" s="32"/>
      <c r="MJK835" s="32"/>
      <c r="MJL835" s="32"/>
      <c r="MJM835" s="32"/>
      <c r="MJN835" s="32"/>
      <c r="MJO835" s="32"/>
      <c r="MJP835" s="32"/>
      <c r="MJQ835" s="32"/>
      <c r="MJR835" s="32"/>
      <c r="MJS835" s="32"/>
      <c r="MJT835" s="32"/>
      <c r="MJU835" s="32"/>
      <c r="MJV835" s="32"/>
      <c r="MJW835" s="32"/>
      <c r="MJX835" s="32"/>
      <c r="MJY835" s="32"/>
      <c r="MJZ835" s="32"/>
      <c r="MKA835" s="32"/>
      <c r="MKB835" s="32"/>
      <c r="MKC835" s="32"/>
      <c r="MKD835" s="32"/>
      <c r="MKE835" s="32"/>
      <c r="MKF835" s="32"/>
      <c r="MKG835" s="32"/>
      <c r="MKH835" s="32"/>
      <c r="MKI835" s="32"/>
      <c r="MKJ835" s="32"/>
      <c r="MKK835" s="32"/>
      <c r="MKL835" s="32"/>
      <c r="MKM835" s="32"/>
      <c r="MKN835" s="32"/>
      <c r="MKO835" s="32"/>
      <c r="MKP835" s="32"/>
      <c r="MKQ835" s="32"/>
      <c r="MKR835" s="32"/>
      <c r="MKS835" s="32"/>
      <c r="MKT835" s="32"/>
      <c r="MKU835" s="32"/>
      <c r="MKV835" s="32"/>
      <c r="MKW835" s="32"/>
      <c r="MKX835" s="32"/>
      <c r="MKY835" s="32"/>
      <c r="MKZ835" s="32"/>
      <c r="MLA835" s="32"/>
      <c r="MLB835" s="32"/>
      <c r="MLC835" s="32"/>
      <c r="MLD835" s="32"/>
      <c r="MLE835" s="32"/>
      <c r="MLF835" s="32"/>
      <c r="MLG835" s="32"/>
      <c r="MLH835" s="32"/>
      <c r="MLI835" s="32"/>
      <c r="MLJ835" s="32"/>
      <c r="MLK835" s="32"/>
      <c r="MLL835" s="32"/>
      <c r="MLM835" s="32"/>
      <c r="MLN835" s="32"/>
      <c r="MLO835" s="32"/>
      <c r="MLP835" s="32"/>
      <c r="MLQ835" s="32"/>
      <c r="MLR835" s="32"/>
      <c r="MLS835" s="32"/>
      <c r="MLT835" s="32"/>
      <c r="MLU835" s="32"/>
      <c r="MLV835" s="32"/>
      <c r="MLW835" s="32"/>
      <c r="MLX835" s="32"/>
      <c r="MLY835" s="32"/>
      <c r="MLZ835" s="32"/>
      <c r="MMA835" s="32"/>
      <c r="MMB835" s="32"/>
      <c r="MMC835" s="32"/>
      <c r="MMD835" s="32"/>
      <c r="MME835" s="32"/>
      <c r="MMF835" s="32"/>
      <c r="MMG835" s="32"/>
      <c r="MMH835" s="32"/>
      <c r="MMI835" s="32"/>
      <c r="MMJ835" s="32"/>
      <c r="MMK835" s="32"/>
      <c r="MML835" s="32"/>
      <c r="MMM835" s="32"/>
      <c r="MMN835" s="32"/>
      <c r="MMO835" s="32"/>
      <c r="MMP835" s="32"/>
      <c r="MMQ835" s="32"/>
      <c r="MMR835" s="32"/>
      <c r="MMS835" s="32"/>
      <c r="MMT835" s="32"/>
      <c r="MMU835" s="32"/>
      <c r="MMV835" s="32"/>
      <c r="MMW835" s="32"/>
      <c r="MMX835" s="32"/>
      <c r="MMY835" s="32"/>
      <c r="MMZ835" s="32"/>
      <c r="MNA835" s="32"/>
      <c r="MNB835" s="32"/>
      <c r="MNC835" s="32"/>
      <c r="MND835" s="32"/>
      <c r="MNE835" s="32"/>
      <c r="MNF835" s="32"/>
      <c r="MNG835" s="32"/>
      <c r="MNH835" s="32"/>
      <c r="MNI835" s="32"/>
      <c r="MNJ835" s="32"/>
      <c r="MNK835" s="32"/>
      <c r="MNL835" s="32"/>
      <c r="MNM835" s="32"/>
      <c r="MNN835" s="32"/>
      <c r="MNO835" s="32"/>
      <c r="MNP835" s="32"/>
      <c r="MNQ835" s="32"/>
      <c r="MNR835" s="32"/>
      <c r="MNS835" s="32"/>
      <c r="MNT835" s="32"/>
      <c r="MNU835" s="32"/>
      <c r="MNV835" s="32"/>
      <c r="MNW835" s="32"/>
      <c r="MNX835" s="32"/>
      <c r="MNY835" s="32"/>
      <c r="MNZ835" s="32"/>
      <c r="MOA835" s="32"/>
      <c r="MOB835" s="32"/>
      <c r="MOC835" s="32"/>
      <c r="MOD835" s="32"/>
      <c r="MOE835" s="32"/>
      <c r="MOF835" s="32"/>
      <c r="MOG835" s="32"/>
      <c r="MOH835" s="32"/>
      <c r="MOI835" s="32"/>
      <c r="MOJ835" s="32"/>
      <c r="MOK835" s="32"/>
      <c r="MOL835" s="32"/>
      <c r="MOM835" s="32"/>
      <c r="MON835" s="32"/>
      <c r="MOO835" s="32"/>
      <c r="MOP835" s="32"/>
      <c r="MOQ835" s="32"/>
      <c r="MOR835" s="32"/>
      <c r="MOS835" s="32"/>
      <c r="MOT835" s="32"/>
      <c r="MOU835" s="32"/>
      <c r="MOV835" s="32"/>
      <c r="MOW835" s="32"/>
      <c r="MOX835" s="32"/>
      <c r="MOY835" s="32"/>
      <c r="MOZ835" s="32"/>
      <c r="MPA835" s="32"/>
      <c r="MPB835" s="32"/>
      <c r="MPC835" s="32"/>
      <c r="MPD835" s="32"/>
      <c r="MPE835" s="32"/>
      <c r="MPF835" s="32"/>
      <c r="MPG835" s="32"/>
      <c r="MPH835" s="32"/>
      <c r="MPI835" s="32"/>
      <c r="MPJ835" s="32"/>
      <c r="MPK835" s="32"/>
      <c r="MPL835" s="32"/>
      <c r="MPM835" s="32"/>
      <c r="MPN835" s="32"/>
      <c r="MPO835" s="32"/>
      <c r="MPP835" s="32"/>
      <c r="MPQ835" s="32"/>
      <c r="MPR835" s="32"/>
      <c r="MPS835" s="32"/>
      <c r="MPT835" s="32"/>
      <c r="MPU835" s="32"/>
      <c r="MPV835" s="32"/>
      <c r="MPW835" s="32"/>
      <c r="MPX835" s="32"/>
      <c r="MPY835" s="32"/>
      <c r="MPZ835" s="32"/>
      <c r="MQA835" s="32"/>
      <c r="MQB835" s="32"/>
      <c r="MQC835" s="32"/>
      <c r="MQD835" s="32"/>
      <c r="MQE835" s="32"/>
      <c r="MQF835" s="32"/>
      <c r="MQG835" s="32"/>
      <c r="MQH835" s="32"/>
      <c r="MQI835" s="32"/>
      <c r="MQJ835" s="32"/>
      <c r="MQK835" s="32"/>
      <c r="MQL835" s="32"/>
      <c r="MQM835" s="32"/>
      <c r="MQN835" s="32"/>
      <c r="MQO835" s="32"/>
      <c r="MQP835" s="32"/>
      <c r="MQQ835" s="32"/>
      <c r="MQR835" s="32"/>
      <c r="MQS835" s="32"/>
      <c r="MQT835" s="32"/>
      <c r="MQU835" s="32"/>
      <c r="MQV835" s="32"/>
      <c r="MQW835" s="32"/>
      <c r="MQX835" s="32"/>
      <c r="MQY835" s="32"/>
      <c r="MQZ835" s="32"/>
      <c r="MRA835" s="32"/>
      <c r="MRB835" s="32"/>
      <c r="MRC835" s="32"/>
      <c r="MRD835" s="32"/>
      <c r="MRE835" s="32"/>
      <c r="MRF835" s="32"/>
      <c r="MRG835" s="32"/>
      <c r="MRH835" s="32"/>
      <c r="MRI835" s="32"/>
      <c r="MRJ835" s="32"/>
      <c r="MRK835" s="32"/>
      <c r="MRL835" s="32"/>
      <c r="MRM835" s="32"/>
      <c r="MRN835" s="32"/>
      <c r="MRO835" s="32"/>
      <c r="MRP835" s="32"/>
      <c r="MRQ835" s="32"/>
      <c r="MRR835" s="32"/>
      <c r="MRS835" s="32"/>
      <c r="MRT835" s="32"/>
      <c r="MRU835" s="32"/>
      <c r="MRV835" s="32"/>
      <c r="MRW835" s="32"/>
      <c r="MRX835" s="32"/>
      <c r="MRY835" s="32"/>
      <c r="MRZ835" s="32"/>
      <c r="MSA835" s="32"/>
      <c r="MSB835" s="32"/>
      <c r="MSC835" s="32"/>
      <c r="MSD835" s="32"/>
      <c r="MSE835" s="32"/>
      <c r="MSF835" s="32"/>
      <c r="MSG835" s="32"/>
      <c r="MSH835" s="32"/>
      <c r="MSI835" s="32"/>
      <c r="MSJ835" s="32"/>
      <c r="MSK835" s="32"/>
      <c r="MSL835" s="32"/>
      <c r="MSM835" s="32"/>
      <c r="MSN835" s="32"/>
      <c r="MSO835" s="32"/>
      <c r="MSP835" s="32"/>
      <c r="MSQ835" s="32"/>
      <c r="MSR835" s="32"/>
      <c r="MSS835" s="32"/>
      <c r="MST835" s="32"/>
      <c r="MSU835" s="32"/>
      <c r="MSV835" s="32"/>
      <c r="MSW835" s="32"/>
      <c r="MSX835" s="32"/>
      <c r="MSY835" s="32"/>
      <c r="MSZ835" s="32"/>
      <c r="MTA835" s="32"/>
      <c r="MTB835" s="32"/>
      <c r="MTC835" s="32"/>
      <c r="MTD835" s="32"/>
      <c r="MTE835" s="32"/>
      <c r="MTF835" s="32"/>
      <c r="MTG835" s="32"/>
      <c r="MTH835" s="32"/>
      <c r="MTI835" s="32"/>
      <c r="MTJ835" s="32"/>
      <c r="MTK835" s="32"/>
      <c r="MTL835" s="32"/>
      <c r="MTM835" s="32"/>
      <c r="MTN835" s="32"/>
      <c r="MTO835" s="32"/>
      <c r="MTP835" s="32"/>
      <c r="MTQ835" s="32"/>
      <c r="MTR835" s="32"/>
      <c r="MTS835" s="32"/>
      <c r="MTT835" s="32"/>
      <c r="MTU835" s="32"/>
      <c r="MTV835" s="32"/>
      <c r="MTW835" s="32"/>
      <c r="MTX835" s="32"/>
      <c r="MTY835" s="32"/>
      <c r="MTZ835" s="32"/>
      <c r="MUA835" s="32"/>
      <c r="MUB835" s="32"/>
      <c r="MUC835" s="32"/>
      <c r="MUD835" s="32"/>
      <c r="MUE835" s="32"/>
      <c r="MUF835" s="32"/>
      <c r="MUG835" s="32"/>
      <c r="MUH835" s="32"/>
      <c r="MUI835" s="32"/>
      <c r="MUJ835" s="32"/>
      <c r="MUK835" s="32"/>
      <c r="MUL835" s="32"/>
      <c r="MUM835" s="32"/>
      <c r="MUN835" s="32"/>
      <c r="MUO835" s="32"/>
      <c r="MUP835" s="32"/>
      <c r="MUQ835" s="32"/>
      <c r="MUR835" s="32"/>
      <c r="MUS835" s="32"/>
      <c r="MUT835" s="32"/>
      <c r="MUU835" s="32"/>
      <c r="MUV835" s="32"/>
      <c r="MUW835" s="32"/>
      <c r="MUX835" s="32"/>
      <c r="MUY835" s="32"/>
      <c r="MUZ835" s="32"/>
      <c r="MVA835" s="32"/>
      <c r="MVB835" s="32"/>
      <c r="MVC835" s="32"/>
      <c r="MVD835" s="32"/>
      <c r="MVE835" s="32"/>
      <c r="MVF835" s="32"/>
      <c r="MVG835" s="32"/>
      <c r="MVH835" s="32"/>
      <c r="MVI835" s="32"/>
      <c r="MVJ835" s="32"/>
      <c r="MVK835" s="32"/>
      <c r="MVL835" s="32"/>
      <c r="MVM835" s="32"/>
      <c r="MVN835" s="32"/>
      <c r="MVO835" s="32"/>
      <c r="MVP835" s="32"/>
      <c r="MVQ835" s="32"/>
      <c r="MVR835" s="32"/>
      <c r="MVS835" s="32"/>
      <c r="MVT835" s="32"/>
      <c r="MVU835" s="32"/>
      <c r="MVV835" s="32"/>
      <c r="MVW835" s="32"/>
      <c r="MVX835" s="32"/>
      <c r="MVY835" s="32"/>
      <c r="MVZ835" s="32"/>
      <c r="MWA835" s="32"/>
      <c r="MWB835" s="32"/>
      <c r="MWC835" s="32"/>
      <c r="MWD835" s="32"/>
      <c r="MWE835" s="32"/>
      <c r="MWF835" s="32"/>
      <c r="MWG835" s="32"/>
      <c r="MWH835" s="32"/>
      <c r="MWI835" s="32"/>
      <c r="MWJ835" s="32"/>
      <c r="MWK835" s="32"/>
      <c r="MWL835" s="32"/>
      <c r="MWM835" s="32"/>
      <c r="MWN835" s="32"/>
      <c r="MWO835" s="32"/>
      <c r="MWP835" s="32"/>
      <c r="MWQ835" s="32"/>
      <c r="MWR835" s="32"/>
      <c r="MWS835" s="32"/>
      <c r="MWT835" s="32"/>
      <c r="MWU835" s="32"/>
      <c r="MWV835" s="32"/>
      <c r="MWW835" s="32"/>
      <c r="MWX835" s="32"/>
      <c r="MWY835" s="32"/>
      <c r="MWZ835" s="32"/>
      <c r="MXA835" s="32"/>
      <c r="MXB835" s="32"/>
      <c r="MXC835" s="32"/>
      <c r="MXD835" s="32"/>
      <c r="MXE835" s="32"/>
      <c r="MXF835" s="32"/>
      <c r="MXG835" s="32"/>
      <c r="MXH835" s="32"/>
      <c r="MXI835" s="32"/>
      <c r="MXJ835" s="32"/>
      <c r="MXK835" s="32"/>
      <c r="MXL835" s="32"/>
      <c r="MXM835" s="32"/>
      <c r="MXN835" s="32"/>
      <c r="MXO835" s="32"/>
      <c r="MXP835" s="32"/>
      <c r="MXQ835" s="32"/>
      <c r="MXR835" s="32"/>
      <c r="MXS835" s="32"/>
      <c r="MXT835" s="32"/>
      <c r="MXU835" s="32"/>
      <c r="MXV835" s="32"/>
      <c r="MXW835" s="32"/>
      <c r="MXX835" s="32"/>
      <c r="MXY835" s="32"/>
      <c r="MXZ835" s="32"/>
      <c r="MYA835" s="32"/>
      <c r="MYB835" s="32"/>
      <c r="MYC835" s="32"/>
      <c r="MYD835" s="32"/>
      <c r="MYE835" s="32"/>
      <c r="MYF835" s="32"/>
      <c r="MYG835" s="32"/>
      <c r="MYH835" s="32"/>
      <c r="MYI835" s="32"/>
      <c r="MYJ835" s="32"/>
      <c r="MYK835" s="32"/>
      <c r="MYL835" s="32"/>
      <c r="MYM835" s="32"/>
      <c r="MYN835" s="32"/>
      <c r="MYO835" s="32"/>
      <c r="MYP835" s="32"/>
      <c r="MYQ835" s="32"/>
      <c r="MYR835" s="32"/>
      <c r="MYS835" s="32"/>
      <c r="MYT835" s="32"/>
      <c r="MYU835" s="32"/>
      <c r="MYV835" s="32"/>
      <c r="MYW835" s="32"/>
      <c r="MYX835" s="32"/>
      <c r="MYY835" s="32"/>
      <c r="MYZ835" s="32"/>
      <c r="MZA835" s="32"/>
      <c r="MZB835" s="32"/>
      <c r="MZC835" s="32"/>
      <c r="MZD835" s="32"/>
      <c r="MZE835" s="32"/>
      <c r="MZF835" s="32"/>
      <c r="MZG835" s="32"/>
      <c r="MZH835" s="32"/>
      <c r="MZI835" s="32"/>
      <c r="MZJ835" s="32"/>
      <c r="MZK835" s="32"/>
      <c r="MZL835" s="32"/>
      <c r="MZM835" s="32"/>
      <c r="MZN835" s="32"/>
      <c r="MZO835" s="32"/>
      <c r="MZP835" s="32"/>
      <c r="MZQ835" s="32"/>
      <c r="MZR835" s="32"/>
      <c r="MZS835" s="32"/>
      <c r="MZT835" s="32"/>
      <c r="MZU835" s="32"/>
      <c r="MZV835" s="32"/>
      <c r="MZW835" s="32"/>
      <c r="MZX835" s="32"/>
      <c r="MZY835" s="32"/>
      <c r="MZZ835" s="32"/>
      <c r="NAA835" s="32"/>
      <c r="NAB835" s="32"/>
      <c r="NAC835" s="32"/>
      <c r="NAD835" s="32"/>
      <c r="NAE835" s="32"/>
      <c r="NAF835" s="32"/>
      <c r="NAG835" s="32"/>
      <c r="NAH835" s="32"/>
      <c r="NAI835" s="32"/>
      <c r="NAJ835" s="32"/>
      <c r="NAK835" s="32"/>
      <c r="NAL835" s="32"/>
      <c r="NAM835" s="32"/>
      <c r="NAN835" s="32"/>
      <c r="NAO835" s="32"/>
      <c r="NAP835" s="32"/>
      <c r="NAQ835" s="32"/>
      <c r="NAR835" s="32"/>
      <c r="NAS835" s="32"/>
      <c r="NAT835" s="32"/>
      <c r="NAU835" s="32"/>
      <c r="NAV835" s="32"/>
      <c r="NAW835" s="32"/>
      <c r="NAX835" s="32"/>
      <c r="NAY835" s="32"/>
      <c r="NAZ835" s="32"/>
      <c r="NBA835" s="32"/>
      <c r="NBB835" s="32"/>
      <c r="NBC835" s="32"/>
      <c r="NBD835" s="32"/>
      <c r="NBE835" s="32"/>
      <c r="NBF835" s="32"/>
      <c r="NBG835" s="32"/>
      <c r="NBH835" s="32"/>
      <c r="NBI835" s="32"/>
      <c r="NBJ835" s="32"/>
      <c r="NBK835" s="32"/>
      <c r="NBL835" s="32"/>
      <c r="NBM835" s="32"/>
      <c r="NBN835" s="32"/>
      <c r="NBO835" s="32"/>
      <c r="NBP835" s="32"/>
      <c r="NBQ835" s="32"/>
      <c r="NBR835" s="32"/>
      <c r="NBS835" s="32"/>
      <c r="NBT835" s="32"/>
      <c r="NBU835" s="32"/>
      <c r="NBV835" s="32"/>
      <c r="NBW835" s="32"/>
      <c r="NBX835" s="32"/>
      <c r="NBY835" s="32"/>
      <c r="NBZ835" s="32"/>
      <c r="NCA835" s="32"/>
      <c r="NCB835" s="32"/>
      <c r="NCC835" s="32"/>
      <c r="NCD835" s="32"/>
      <c r="NCE835" s="32"/>
      <c r="NCF835" s="32"/>
      <c r="NCG835" s="32"/>
      <c r="NCH835" s="32"/>
      <c r="NCI835" s="32"/>
      <c r="NCJ835" s="32"/>
      <c r="NCK835" s="32"/>
      <c r="NCL835" s="32"/>
      <c r="NCM835" s="32"/>
      <c r="NCN835" s="32"/>
      <c r="NCO835" s="32"/>
      <c r="NCP835" s="32"/>
      <c r="NCQ835" s="32"/>
      <c r="NCR835" s="32"/>
      <c r="NCS835" s="32"/>
      <c r="NCT835" s="32"/>
      <c r="NCU835" s="32"/>
      <c r="NCV835" s="32"/>
      <c r="NCW835" s="32"/>
      <c r="NCX835" s="32"/>
      <c r="NCY835" s="32"/>
      <c r="NCZ835" s="32"/>
      <c r="NDA835" s="32"/>
      <c r="NDB835" s="32"/>
      <c r="NDC835" s="32"/>
      <c r="NDD835" s="32"/>
      <c r="NDE835" s="32"/>
      <c r="NDF835" s="32"/>
      <c r="NDG835" s="32"/>
      <c r="NDH835" s="32"/>
      <c r="NDI835" s="32"/>
      <c r="NDJ835" s="32"/>
      <c r="NDK835" s="32"/>
      <c r="NDL835" s="32"/>
      <c r="NDM835" s="32"/>
      <c r="NDN835" s="32"/>
      <c r="NDO835" s="32"/>
      <c r="NDP835" s="32"/>
      <c r="NDQ835" s="32"/>
      <c r="NDR835" s="32"/>
      <c r="NDS835" s="32"/>
      <c r="NDT835" s="32"/>
      <c r="NDU835" s="32"/>
      <c r="NDV835" s="32"/>
      <c r="NDW835" s="32"/>
      <c r="NDX835" s="32"/>
      <c r="NDY835" s="32"/>
      <c r="NDZ835" s="32"/>
      <c r="NEA835" s="32"/>
      <c r="NEB835" s="32"/>
      <c r="NEC835" s="32"/>
      <c r="NED835" s="32"/>
      <c r="NEE835" s="32"/>
      <c r="NEF835" s="32"/>
      <c r="NEG835" s="32"/>
      <c r="NEH835" s="32"/>
      <c r="NEI835" s="32"/>
      <c r="NEJ835" s="32"/>
      <c r="NEK835" s="32"/>
      <c r="NEL835" s="32"/>
      <c r="NEM835" s="32"/>
      <c r="NEN835" s="32"/>
      <c r="NEO835" s="32"/>
      <c r="NEP835" s="32"/>
      <c r="NEQ835" s="32"/>
      <c r="NER835" s="32"/>
      <c r="NES835" s="32"/>
      <c r="NET835" s="32"/>
      <c r="NEU835" s="32"/>
      <c r="NEV835" s="32"/>
      <c r="NEW835" s="32"/>
      <c r="NEX835" s="32"/>
      <c r="NEY835" s="32"/>
      <c r="NEZ835" s="32"/>
      <c r="NFA835" s="32"/>
      <c r="NFB835" s="32"/>
      <c r="NFC835" s="32"/>
      <c r="NFD835" s="32"/>
      <c r="NFE835" s="32"/>
      <c r="NFF835" s="32"/>
      <c r="NFG835" s="32"/>
      <c r="NFH835" s="32"/>
      <c r="NFI835" s="32"/>
      <c r="NFJ835" s="32"/>
      <c r="NFK835" s="32"/>
      <c r="NFL835" s="32"/>
      <c r="NFM835" s="32"/>
      <c r="NFN835" s="32"/>
      <c r="NFO835" s="32"/>
      <c r="NFP835" s="32"/>
      <c r="NFQ835" s="32"/>
      <c r="NFR835" s="32"/>
      <c r="NFS835" s="32"/>
      <c r="NFT835" s="32"/>
      <c r="NFU835" s="32"/>
      <c r="NFV835" s="32"/>
      <c r="NFW835" s="32"/>
      <c r="NFX835" s="32"/>
      <c r="NFY835" s="32"/>
      <c r="NFZ835" s="32"/>
      <c r="NGA835" s="32"/>
      <c r="NGB835" s="32"/>
      <c r="NGC835" s="32"/>
      <c r="NGD835" s="32"/>
      <c r="NGE835" s="32"/>
      <c r="NGF835" s="32"/>
      <c r="NGG835" s="32"/>
      <c r="NGH835" s="32"/>
      <c r="NGI835" s="32"/>
      <c r="NGJ835" s="32"/>
      <c r="NGK835" s="32"/>
      <c r="NGL835" s="32"/>
      <c r="NGM835" s="32"/>
      <c r="NGN835" s="32"/>
      <c r="NGO835" s="32"/>
      <c r="NGP835" s="32"/>
      <c r="NGQ835" s="32"/>
      <c r="NGR835" s="32"/>
      <c r="NGS835" s="32"/>
      <c r="NGT835" s="32"/>
      <c r="NGU835" s="32"/>
      <c r="NGV835" s="32"/>
      <c r="NGW835" s="32"/>
      <c r="NGX835" s="32"/>
      <c r="NGY835" s="32"/>
      <c r="NGZ835" s="32"/>
      <c r="NHA835" s="32"/>
      <c r="NHB835" s="32"/>
      <c r="NHC835" s="32"/>
      <c r="NHD835" s="32"/>
      <c r="NHE835" s="32"/>
      <c r="NHF835" s="32"/>
      <c r="NHG835" s="32"/>
      <c r="NHH835" s="32"/>
      <c r="NHI835" s="32"/>
      <c r="NHJ835" s="32"/>
      <c r="NHK835" s="32"/>
      <c r="NHL835" s="32"/>
      <c r="NHM835" s="32"/>
      <c r="NHN835" s="32"/>
      <c r="NHO835" s="32"/>
      <c r="NHP835" s="32"/>
      <c r="NHQ835" s="32"/>
      <c r="NHR835" s="32"/>
      <c r="NHS835" s="32"/>
      <c r="NHT835" s="32"/>
      <c r="NHU835" s="32"/>
      <c r="NHV835" s="32"/>
      <c r="NHW835" s="32"/>
      <c r="NHX835" s="32"/>
      <c r="NHY835" s="32"/>
      <c r="NHZ835" s="32"/>
      <c r="NIA835" s="32"/>
      <c r="NIB835" s="32"/>
      <c r="NIC835" s="32"/>
      <c r="NID835" s="32"/>
      <c r="NIE835" s="32"/>
      <c r="NIF835" s="32"/>
      <c r="NIG835" s="32"/>
      <c r="NIH835" s="32"/>
      <c r="NII835" s="32"/>
      <c r="NIJ835" s="32"/>
      <c r="NIK835" s="32"/>
      <c r="NIL835" s="32"/>
      <c r="NIM835" s="32"/>
      <c r="NIN835" s="32"/>
      <c r="NIO835" s="32"/>
      <c r="NIP835" s="32"/>
      <c r="NIQ835" s="32"/>
      <c r="NIR835" s="32"/>
      <c r="NIS835" s="32"/>
      <c r="NIT835" s="32"/>
      <c r="NIU835" s="32"/>
      <c r="NIV835" s="32"/>
      <c r="NIW835" s="32"/>
      <c r="NIX835" s="32"/>
      <c r="NIY835" s="32"/>
      <c r="NIZ835" s="32"/>
      <c r="NJA835" s="32"/>
      <c r="NJB835" s="32"/>
      <c r="NJC835" s="32"/>
      <c r="NJD835" s="32"/>
      <c r="NJE835" s="32"/>
      <c r="NJF835" s="32"/>
      <c r="NJG835" s="32"/>
      <c r="NJH835" s="32"/>
      <c r="NJI835" s="32"/>
      <c r="NJJ835" s="32"/>
      <c r="NJK835" s="32"/>
      <c r="NJL835" s="32"/>
      <c r="NJM835" s="32"/>
      <c r="NJN835" s="32"/>
      <c r="NJO835" s="32"/>
      <c r="NJP835" s="32"/>
      <c r="NJQ835" s="32"/>
      <c r="NJR835" s="32"/>
      <c r="NJS835" s="32"/>
      <c r="NJT835" s="32"/>
      <c r="NJU835" s="32"/>
      <c r="NJV835" s="32"/>
      <c r="NJW835" s="32"/>
      <c r="NJX835" s="32"/>
      <c r="NJY835" s="32"/>
      <c r="NJZ835" s="32"/>
      <c r="NKA835" s="32"/>
      <c r="NKB835" s="32"/>
      <c r="NKC835" s="32"/>
      <c r="NKD835" s="32"/>
      <c r="NKE835" s="32"/>
      <c r="NKF835" s="32"/>
      <c r="NKG835" s="32"/>
      <c r="NKH835" s="32"/>
      <c r="NKI835" s="32"/>
      <c r="NKJ835" s="32"/>
      <c r="NKK835" s="32"/>
      <c r="NKL835" s="32"/>
      <c r="NKM835" s="32"/>
      <c r="NKN835" s="32"/>
      <c r="NKO835" s="32"/>
      <c r="NKP835" s="32"/>
      <c r="NKQ835" s="32"/>
      <c r="NKR835" s="32"/>
      <c r="NKS835" s="32"/>
      <c r="NKT835" s="32"/>
      <c r="NKU835" s="32"/>
      <c r="NKV835" s="32"/>
      <c r="NKW835" s="32"/>
      <c r="NKX835" s="32"/>
      <c r="NKY835" s="32"/>
      <c r="NKZ835" s="32"/>
      <c r="NLA835" s="32"/>
      <c r="NLB835" s="32"/>
      <c r="NLC835" s="32"/>
      <c r="NLD835" s="32"/>
      <c r="NLE835" s="32"/>
      <c r="NLF835" s="32"/>
      <c r="NLG835" s="32"/>
      <c r="NLH835" s="32"/>
      <c r="NLI835" s="32"/>
      <c r="NLJ835" s="32"/>
      <c r="NLK835" s="32"/>
      <c r="NLL835" s="32"/>
      <c r="NLM835" s="32"/>
      <c r="NLN835" s="32"/>
      <c r="NLO835" s="32"/>
      <c r="NLP835" s="32"/>
      <c r="NLQ835" s="32"/>
      <c r="NLR835" s="32"/>
      <c r="NLS835" s="32"/>
      <c r="NLT835" s="32"/>
      <c r="NLU835" s="32"/>
      <c r="NLV835" s="32"/>
      <c r="NLW835" s="32"/>
      <c r="NLX835" s="32"/>
      <c r="NLY835" s="32"/>
      <c r="NLZ835" s="32"/>
      <c r="NMA835" s="32"/>
      <c r="NMB835" s="32"/>
      <c r="NMC835" s="32"/>
      <c r="NMD835" s="32"/>
      <c r="NME835" s="32"/>
      <c r="NMF835" s="32"/>
      <c r="NMG835" s="32"/>
      <c r="NMH835" s="32"/>
      <c r="NMI835" s="32"/>
      <c r="NMJ835" s="32"/>
      <c r="NMK835" s="32"/>
      <c r="NML835" s="32"/>
      <c r="NMM835" s="32"/>
      <c r="NMN835" s="32"/>
      <c r="NMO835" s="32"/>
      <c r="NMP835" s="32"/>
      <c r="NMQ835" s="32"/>
      <c r="NMR835" s="32"/>
      <c r="NMS835" s="32"/>
      <c r="NMT835" s="32"/>
      <c r="NMU835" s="32"/>
      <c r="NMV835" s="32"/>
      <c r="NMW835" s="32"/>
      <c r="NMX835" s="32"/>
      <c r="NMY835" s="32"/>
      <c r="NMZ835" s="32"/>
      <c r="NNA835" s="32"/>
      <c r="NNB835" s="32"/>
      <c r="NNC835" s="32"/>
      <c r="NND835" s="32"/>
      <c r="NNE835" s="32"/>
      <c r="NNF835" s="32"/>
      <c r="NNG835" s="32"/>
      <c r="NNH835" s="32"/>
      <c r="NNI835" s="32"/>
      <c r="NNJ835" s="32"/>
      <c r="NNK835" s="32"/>
      <c r="NNL835" s="32"/>
      <c r="NNM835" s="32"/>
      <c r="NNN835" s="32"/>
      <c r="NNO835" s="32"/>
      <c r="NNP835" s="32"/>
      <c r="NNQ835" s="32"/>
      <c r="NNR835" s="32"/>
      <c r="NNS835" s="32"/>
      <c r="NNT835" s="32"/>
      <c r="NNU835" s="32"/>
      <c r="NNV835" s="32"/>
      <c r="NNW835" s="32"/>
      <c r="NNX835" s="32"/>
      <c r="NNY835" s="32"/>
      <c r="NNZ835" s="32"/>
      <c r="NOA835" s="32"/>
      <c r="NOB835" s="32"/>
      <c r="NOC835" s="32"/>
      <c r="NOD835" s="32"/>
      <c r="NOE835" s="32"/>
      <c r="NOF835" s="32"/>
      <c r="NOG835" s="32"/>
      <c r="NOH835" s="32"/>
      <c r="NOI835" s="32"/>
      <c r="NOJ835" s="32"/>
      <c r="NOK835" s="32"/>
      <c r="NOL835" s="32"/>
      <c r="NOM835" s="32"/>
      <c r="NON835" s="32"/>
      <c r="NOO835" s="32"/>
      <c r="NOP835" s="32"/>
      <c r="NOQ835" s="32"/>
      <c r="NOR835" s="32"/>
      <c r="NOS835" s="32"/>
      <c r="NOT835" s="32"/>
      <c r="NOU835" s="32"/>
      <c r="NOV835" s="32"/>
      <c r="NOW835" s="32"/>
      <c r="NOX835" s="32"/>
      <c r="NOY835" s="32"/>
      <c r="NOZ835" s="32"/>
      <c r="NPA835" s="32"/>
      <c r="NPB835" s="32"/>
      <c r="NPC835" s="32"/>
      <c r="NPD835" s="32"/>
      <c r="NPE835" s="32"/>
      <c r="NPF835" s="32"/>
      <c r="NPG835" s="32"/>
      <c r="NPH835" s="32"/>
      <c r="NPI835" s="32"/>
      <c r="NPJ835" s="32"/>
      <c r="NPK835" s="32"/>
      <c r="NPL835" s="32"/>
      <c r="NPM835" s="32"/>
      <c r="NPN835" s="32"/>
      <c r="NPO835" s="32"/>
      <c r="NPP835" s="32"/>
      <c r="NPQ835" s="32"/>
      <c r="NPR835" s="32"/>
      <c r="NPS835" s="32"/>
      <c r="NPT835" s="32"/>
      <c r="NPU835" s="32"/>
      <c r="NPV835" s="32"/>
      <c r="NPW835" s="32"/>
      <c r="NPX835" s="32"/>
      <c r="NPY835" s="32"/>
      <c r="NPZ835" s="32"/>
      <c r="NQA835" s="32"/>
      <c r="NQB835" s="32"/>
      <c r="NQC835" s="32"/>
      <c r="NQD835" s="32"/>
      <c r="NQE835" s="32"/>
      <c r="NQF835" s="32"/>
      <c r="NQG835" s="32"/>
      <c r="NQH835" s="32"/>
      <c r="NQI835" s="32"/>
      <c r="NQJ835" s="32"/>
      <c r="NQK835" s="32"/>
      <c r="NQL835" s="32"/>
      <c r="NQM835" s="32"/>
      <c r="NQN835" s="32"/>
      <c r="NQO835" s="32"/>
      <c r="NQP835" s="32"/>
      <c r="NQQ835" s="32"/>
      <c r="NQR835" s="32"/>
      <c r="NQS835" s="32"/>
      <c r="NQT835" s="32"/>
      <c r="NQU835" s="32"/>
      <c r="NQV835" s="32"/>
      <c r="NQW835" s="32"/>
      <c r="NQX835" s="32"/>
      <c r="NQY835" s="32"/>
      <c r="NQZ835" s="32"/>
      <c r="NRA835" s="32"/>
      <c r="NRB835" s="32"/>
      <c r="NRC835" s="32"/>
      <c r="NRD835" s="32"/>
      <c r="NRE835" s="32"/>
      <c r="NRF835" s="32"/>
      <c r="NRG835" s="32"/>
      <c r="NRH835" s="32"/>
      <c r="NRI835" s="32"/>
      <c r="NRJ835" s="32"/>
      <c r="NRK835" s="32"/>
      <c r="NRL835" s="32"/>
      <c r="NRM835" s="32"/>
      <c r="NRN835" s="32"/>
      <c r="NRO835" s="32"/>
      <c r="NRP835" s="32"/>
      <c r="NRQ835" s="32"/>
      <c r="NRR835" s="32"/>
      <c r="NRS835" s="32"/>
      <c r="NRT835" s="32"/>
      <c r="NRU835" s="32"/>
      <c r="NRV835" s="32"/>
      <c r="NRW835" s="32"/>
      <c r="NRX835" s="32"/>
      <c r="NRY835" s="32"/>
      <c r="NRZ835" s="32"/>
      <c r="NSA835" s="32"/>
      <c r="NSB835" s="32"/>
      <c r="NSC835" s="32"/>
      <c r="NSD835" s="32"/>
      <c r="NSE835" s="32"/>
      <c r="NSF835" s="32"/>
      <c r="NSG835" s="32"/>
      <c r="NSH835" s="32"/>
      <c r="NSI835" s="32"/>
      <c r="NSJ835" s="32"/>
      <c r="NSK835" s="32"/>
      <c r="NSL835" s="32"/>
      <c r="NSM835" s="32"/>
      <c r="NSN835" s="32"/>
      <c r="NSO835" s="32"/>
      <c r="NSP835" s="32"/>
      <c r="NSQ835" s="32"/>
      <c r="NSR835" s="32"/>
      <c r="NSS835" s="32"/>
      <c r="NST835" s="32"/>
      <c r="NSU835" s="32"/>
      <c r="NSV835" s="32"/>
      <c r="NSW835" s="32"/>
      <c r="NSX835" s="32"/>
      <c r="NSY835" s="32"/>
      <c r="NSZ835" s="32"/>
      <c r="NTA835" s="32"/>
      <c r="NTB835" s="32"/>
      <c r="NTC835" s="32"/>
      <c r="NTD835" s="32"/>
      <c r="NTE835" s="32"/>
      <c r="NTF835" s="32"/>
      <c r="NTG835" s="32"/>
      <c r="NTH835" s="32"/>
      <c r="NTI835" s="32"/>
      <c r="NTJ835" s="32"/>
      <c r="NTK835" s="32"/>
      <c r="NTL835" s="32"/>
      <c r="NTM835" s="32"/>
      <c r="NTN835" s="32"/>
      <c r="NTO835" s="32"/>
      <c r="NTP835" s="32"/>
      <c r="NTQ835" s="32"/>
      <c r="NTR835" s="32"/>
      <c r="NTS835" s="32"/>
      <c r="NTT835" s="32"/>
      <c r="NTU835" s="32"/>
      <c r="NTV835" s="32"/>
      <c r="NTW835" s="32"/>
      <c r="NTX835" s="32"/>
      <c r="NTY835" s="32"/>
      <c r="NTZ835" s="32"/>
      <c r="NUA835" s="32"/>
      <c r="NUB835" s="32"/>
      <c r="NUC835" s="32"/>
      <c r="NUD835" s="32"/>
      <c r="NUE835" s="32"/>
      <c r="NUF835" s="32"/>
      <c r="NUG835" s="32"/>
      <c r="NUH835" s="32"/>
      <c r="NUI835" s="32"/>
      <c r="NUJ835" s="32"/>
      <c r="NUK835" s="32"/>
      <c r="NUL835" s="32"/>
      <c r="NUM835" s="32"/>
      <c r="NUN835" s="32"/>
      <c r="NUO835" s="32"/>
      <c r="NUP835" s="32"/>
      <c r="NUQ835" s="32"/>
      <c r="NUR835" s="32"/>
      <c r="NUS835" s="32"/>
      <c r="NUT835" s="32"/>
      <c r="NUU835" s="32"/>
      <c r="NUV835" s="32"/>
      <c r="NUW835" s="32"/>
      <c r="NUX835" s="32"/>
      <c r="NUY835" s="32"/>
      <c r="NUZ835" s="32"/>
      <c r="NVA835" s="32"/>
      <c r="NVB835" s="32"/>
      <c r="NVC835" s="32"/>
      <c r="NVD835" s="32"/>
      <c r="NVE835" s="32"/>
      <c r="NVF835" s="32"/>
      <c r="NVG835" s="32"/>
      <c r="NVH835" s="32"/>
      <c r="NVI835" s="32"/>
      <c r="NVJ835" s="32"/>
      <c r="NVK835" s="32"/>
      <c r="NVL835" s="32"/>
      <c r="NVM835" s="32"/>
      <c r="NVN835" s="32"/>
      <c r="NVO835" s="32"/>
      <c r="NVP835" s="32"/>
      <c r="NVQ835" s="32"/>
      <c r="NVR835" s="32"/>
      <c r="NVS835" s="32"/>
      <c r="NVT835" s="32"/>
      <c r="NVU835" s="32"/>
      <c r="NVV835" s="32"/>
      <c r="NVW835" s="32"/>
      <c r="NVX835" s="32"/>
      <c r="NVY835" s="32"/>
      <c r="NVZ835" s="32"/>
      <c r="NWA835" s="32"/>
      <c r="NWB835" s="32"/>
      <c r="NWC835" s="32"/>
      <c r="NWD835" s="32"/>
      <c r="NWE835" s="32"/>
      <c r="NWF835" s="32"/>
      <c r="NWG835" s="32"/>
      <c r="NWH835" s="32"/>
      <c r="NWI835" s="32"/>
      <c r="NWJ835" s="32"/>
      <c r="NWK835" s="32"/>
      <c r="NWL835" s="32"/>
      <c r="NWM835" s="32"/>
      <c r="NWN835" s="32"/>
      <c r="NWO835" s="32"/>
      <c r="NWP835" s="32"/>
      <c r="NWQ835" s="32"/>
      <c r="NWR835" s="32"/>
      <c r="NWS835" s="32"/>
      <c r="NWT835" s="32"/>
      <c r="NWU835" s="32"/>
      <c r="NWV835" s="32"/>
      <c r="NWW835" s="32"/>
      <c r="NWX835" s="32"/>
      <c r="NWY835" s="32"/>
      <c r="NWZ835" s="32"/>
      <c r="NXA835" s="32"/>
      <c r="NXB835" s="32"/>
      <c r="NXC835" s="32"/>
      <c r="NXD835" s="32"/>
      <c r="NXE835" s="32"/>
      <c r="NXF835" s="32"/>
      <c r="NXG835" s="32"/>
      <c r="NXH835" s="32"/>
      <c r="NXI835" s="32"/>
      <c r="NXJ835" s="32"/>
      <c r="NXK835" s="32"/>
      <c r="NXL835" s="32"/>
      <c r="NXM835" s="32"/>
      <c r="NXN835" s="32"/>
      <c r="NXO835" s="32"/>
      <c r="NXP835" s="32"/>
      <c r="NXQ835" s="32"/>
      <c r="NXR835" s="32"/>
      <c r="NXS835" s="32"/>
      <c r="NXT835" s="32"/>
      <c r="NXU835" s="32"/>
      <c r="NXV835" s="32"/>
      <c r="NXW835" s="32"/>
      <c r="NXX835" s="32"/>
      <c r="NXY835" s="32"/>
      <c r="NXZ835" s="32"/>
      <c r="NYA835" s="32"/>
      <c r="NYB835" s="32"/>
      <c r="NYC835" s="32"/>
      <c r="NYD835" s="32"/>
      <c r="NYE835" s="32"/>
      <c r="NYF835" s="32"/>
      <c r="NYG835" s="32"/>
      <c r="NYH835" s="32"/>
      <c r="NYI835" s="32"/>
      <c r="NYJ835" s="32"/>
      <c r="NYK835" s="32"/>
      <c r="NYL835" s="32"/>
      <c r="NYM835" s="32"/>
      <c r="NYN835" s="32"/>
      <c r="NYO835" s="32"/>
      <c r="NYP835" s="32"/>
      <c r="NYQ835" s="32"/>
      <c r="NYR835" s="32"/>
      <c r="NYS835" s="32"/>
      <c r="NYT835" s="32"/>
      <c r="NYU835" s="32"/>
      <c r="NYV835" s="32"/>
      <c r="NYW835" s="32"/>
      <c r="NYX835" s="32"/>
      <c r="NYY835" s="32"/>
      <c r="NYZ835" s="32"/>
      <c r="NZA835" s="32"/>
      <c r="NZB835" s="32"/>
      <c r="NZC835" s="32"/>
      <c r="NZD835" s="32"/>
      <c r="NZE835" s="32"/>
      <c r="NZF835" s="32"/>
      <c r="NZG835" s="32"/>
      <c r="NZH835" s="32"/>
      <c r="NZI835" s="32"/>
      <c r="NZJ835" s="32"/>
      <c r="NZK835" s="32"/>
      <c r="NZL835" s="32"/>
      <c r="NZM835" s="32"/>
      <c r="NZN835" s="32"/>
      <c r="NZO835" s="32"/>
      <c r="NZP835" s="32"/>
      <c r="NZQ835" s="32"/>
      <c r="NZR835" s="32"/>
      <c r="NZS835" s="32"/>
      <c r="NZT835" s="32"/>
      <c r="NZU835" s="32"/>
      <c r="NZV835" s="32"/>
      <c r="NZW835" s="32"/>
      <c r="NZX835" s="32"/>
      <c r="NZY835" s="32"/>
      <c r="NZZ835" s="32"/>
      <c r="OAA835" s="32"/>
      <c r="OAB835" s="32"/>
      <c r="OAC835" s="32"/>
      <c r="OAD835" s="32"/>
      <c r="OAE835" s="32"/>
      <c r="OAF835" s="32"/>
      <c r="OAG835" s="32"/>
      <c r="OAH835" s="32"/>
      <c r="OAI835" s="32"/>
      <c r="OAJ835" s="32"/>
      <c r="OAK835" s="32"/>
      <c r="OAL835" s="32"/>
      <c r="OAM835" s="32"/>
      <c r="OAN835" s="32"/>
      <c r="OAO835" s="32"/>
      <c r="OAP835" s="32"/>
      <c r="OAQ835" s="32"/>
      <c r="OAR835" s="32"/>
      <c r="OAS835" s="32"/>
      <c r="OAT835" s="32"/>
      <c r="OAU835" s="32"/>
      <c r="OAV835" s="32"/>
      <c r="OAW835" s="32"/>
      <c r="OAX835" s="32"/>
      <c r="OAY835" s="32"/>
      <c r="OAZ835" s="32"/>
      <c r="OBA835" s="32"/>
      <c r="OBB835" s="32"/>
      <c r="OBC835" s="32"/>
      <c r="OBD835" s="32"/>
      <c r="OBE835" s="32"/>
      <c r="OBF835" s="32"/>
      <c r="OBG835" s="32"/>
      <c r="OBH835" s="32"/>
      <c r="OBI835" s="32"/>
      <c r="OBJ835" s="32"/>
      <c r="OBK835" s="32"/>
      <c r="OBL835" s="32"/>
      <c r="OBM835" s="32"/>
      <c r="OBN835" s="32"/>
      <c r="OBO835" s="32"/>
      <c r="OBP835" s="32"/>
      <c r="OBQ835" s="32"/>
      <c r="OBR835" s="32"/>
      <c r="OBS835" s="32"/>
      <c r="OBT835" s="32"/>
      <c r="OBU835" s="32"/>
      <c r="OBV835" s="32"/>
      <c r="OBW835" s="32"/>
      <c r="OBX835" s="32"/>
      <c r="OBY835" s="32"/>
      <c r="OBZ835" s="32"/>
      <c r="OCA835" s="32"/>
      <c r="OCB835" s="32"/>
      <c r="OCC835" s="32"/>
      <c r="OCD835" s="32"/>
      <c r="OCE835" s="32"/>
      <c r="OCF835" s="32"/>
      <c r="OCG835" s="32"/>
      <c r="OCH835" s="32"/>
      <c r="OCI835" s="32"/>
      <c r="OCJ835" s="32"/>
      <c r="OCK835" s="32"/>
      <c r="OCL835" s="32"/>
      <c r="OCM835" s="32"/>
      <c r="OCN835" s="32"/>
      <c r="OCO835" s="32"/>
      <c r="OCP835" s="32"/>
      <c r="OCQ835" s="32"/>
      <c r="OCR835" s="32"/>
      <c r="OCS835" s="32"/>
      <c r="OCT835" s="32"/>
      <c r="OCU835" s="32"/>
      <c r="OCV835" s="32"/>
      <c r="OCW835" s="32"/>
      <c r="OCX835" s="32"/>
      <c r="OCY835" s="32"/>
      <c r="OCZ835" s="32"/>
      <c r="ODA835" s="32"/>
      <c r="ODB835" s="32"/>
      <c r="ODC835" s="32"/>
      <c r="ODD835" s="32"/>
      <c r="ODE835" s="32"/>
      <c r="ODF835" s="32"/>
      <c r="ODG835" s="32"/>
      <c r="ODH835" s="32"/>
      <c r="ODI835" s="32"/>
      <c r="ODJ835" s="32"/>
      <c r="ODK835" s="32"/>
      <c r="ODL835" s="32"/>
      <c r="ODM835" s="32"/>
      <c r="ODN835" s="32"/>
      <c r="ODO835" s="32"/>
      <c r="ODP835" s="32"/>
      <c r="ODQ835" s="32"/>
      <c r="ODR835" s="32"/>
      <c r="ODS835" s="32"/>
      <c r="ODT835" s="32"/>
      <c r="ODU835" s="32"/>
      <c r="ODV835" s="32"/>
      <c r="ODW835" s="32"/>
      <c r="ODX835" s="32"/>
      <c r="ODY835" s="32"/>
      <c r="ODZ835" s="32"/>
      <c r="OEA835" s="32"/>
      <c r="OEB835" s="32"/>
      <c r="OEC835" s="32"/>
      <c r="OED835" s="32"/>
      <c r="OEE835" s="32"/>
      <c r="OEF835" s="32"/>
      <c r="OEG835" s="32"/>
      <c r="OEH835" s="32"/>
      <c r="OEI835" s="32"/>
      <c r="OEJ835" s="32"/>
      <c r="OEK835" s="32"/>
      <c r="OEL835" s="32"/>
      <c r="OEM835" s="32"/>
      <c r="OEN835" s="32"/>
      <c r="OEO835" s="32"/>
      <c r="OEP835" s="32"/>
      <c r="OEQ835" s="32"/>
      <c r="OER835" s="32"/>
      <c r="OES835" s="32"/>
      <c r="OET835" s="32"/>
      <c r="OEU835" s="32"/>
      <c r="OEV835" s="32"/>
      <c r="OEW835" s="32"/>
      <c r="OEX835" s="32"/>
      <c r="OEY835" s="32"/>
      <c r="OEZ835" s="32"/>
      <c r="OFA835" s="32"/>
      <c r="OFB835" s="32"/>
      <c r="OFC835" s="32"/>
      <c r="OFD835" s="32"/>
      <c r="OFE835" s="32"/>
      <c r="OFF835" s="32"/>
      <c r="OFG835" s="32"/>
      <c r="OFH835" s="32"/>
      <c r="OFI835" s="32"/>
      <c r="OFJ835" s="32"/>
      <c r="OFK835" s="32"/>
      <c r="OFL835" s="32"/>
      <c r="OFM835" s="32"/>
      <c r="OFN835" s="32"/>
      <c r="OFO835" s="32"/>
      <c r="OFP835" s="32"/>
      <c r="OFQ835" s="32"/>
      <c r="OFR835" s="32"/>
      <c r="OFS835" s="32"/>
      <c r="OFT835" s="32"/>
      <c r="OFU835" s="32"/>
      <c r="OFV835" s="32"/>
      <c r="OFW835" s="32"/>
      <c r="OFX835" s="32"/>
      <c r="OFY835" s="32"/>
      <c r="OFZ835" s="32"/>
      <c r="OGA835" s="32"/>
      <c r="OGB835" s="32"/>
      <c r="OGC835" s="32"/>
      <c r="OGD835" s="32"/>
      <c r="OGE835" s="32"/>
      <c r="OGF835" s="32"/>
      <c r="OGG835" s="32"/>
      <c r="OGH835" s="32"/>
      <c r="OGI835" s="32"/>
      <c r="OGJ835" s="32"/>
      <c r="OGK835" s="32"/>
      <c r="OGL835" s="32"/>
      <c r="OGM835" s="32"/>
      <c r="OGN835" s="32"/>
      <c r="OGO835" s="32"/>
      <c r="OGP835" s="32"/>
      <c r="OGQ835" s="32"/>
      <c r="OGR835" s="32"/>
      <c r="OGS835" s="32"/>
      <c r="OGT835" s="32"/>
      <c r="OGU835" s="32"/>
      <c r="OGV835" s="32"/>
      <c r="OGW835" s="32"/>
      <c r="OGX835" s="32"/>
      <c r="OGY835" s="32"/>
      <c r="OGZ835" s="32"/>
      <c r="OHA835" s="32"/>
      <c r="OHB835" s="32"/>
      <c r="OHC835" s="32"/>
      <c r="OHD835" s="32"/>
      <c r="OHE835" s="32"/>
      <c r="OHF835" s="32"/>
      <c r="OHG835" s="32"/>
      <c r="OHH835" s="32"/>
      <c r="OHI835" s="32"/>
      <c r="OHJ835" s="32"/>
      <c r="OHK835" s="32"/>
      <c r="OHL835" s="32"/>
      <c r="OHM835" s="32"/>
      <c r="OHN835" s="32"/>
      <c r="OHO835" s="32"/>
      <c r="OHP835" s="32"/>
      <c r="OHQ835" s="32"/>
      <c r="OHR835" s="32"/>
      <c r="OHS835" s="32"/>
      <c r="OHT835" s="32"/>
      <c r="OHU835" s="32"/>
      <c r="OHV835" s="32"/>
      <c r="OHW835" s="32"/>
      <c r="OHX835" s="32"/>
      <c r="OHY835" s="32"/>
      <c r="OHZ835" s="32"/>
      <c r="OIA835" s="32"/>
      <c r="OIB835" s="32"/>
      <c r="OIC835" s="32"/>
      <c r="OID835" s="32"/>
      <c r="OIE835" s="32"/>
      <c r="OIF835" s="32"/>
      <c r="OIG835" s="32"/>
      <c r="OIH835" s="32"/>
      <c r="OII835" s="32"/>
      <c r="OIJ835" s="32"/>
      <c r="OIK835" s="32"/>
      <c r="OIL835" s="32"/>
      <c r="OIM835" s="32"/>
      <c r="OIN835" s="32"/>
      <c r="OIO835" s="32"/>
      <c r="OIP835" s="32"/>
      <c r="OIQ835" s="32"/>
      <c r="OIR835" s="32"/>
      <c r="OIS835" s="32"/>
      <c r="OIT835" s="32"/>
      <c r="OIU835" s="32"/>
      <c r="OIV835" s="32"/>
      <c r="OIW835" s="32"/>
      <c r="OIX835" s="32"/>
      <c r="OIY835" s="32"/>
      <c r="OIZ835" s="32"/>
      <c r="OJA835" s="32"/>
      <c r="OJB835" s="32"/>
      <c r="OJC835" s="32"/>
      <c r="OJD835" s="32"/>
      <c r="OJE835" s="32"/>
      <c r="OJF835" s="32"/>
      <c r="OJG835" s="32"/>
      <c r="OJH835" s="32"/>
      <c r="OJI835" s="32"/>
      <c r="OJJ835" s="32"/>
      <c r="OJK835" s="32"/>
      <c r="OJL835" s="32"/>
      <c r="OJM835" s="32"/>
      <c r="OJN835" s="32"/>
      <c r="OJO835" s="32"/>
      <c r="OJP835" s="32"/>
      <c r="OJQ835" s="32"/>
      <c r="OJR835" s="32"/>
      <c r="OJS835" s="32"/>
      <c r="OJT835" s="32"/>
      <c r="OJU835" s="32"/>
      <c r="OJV835" s="32"/>
      <c r="OJW835" s="32"/>
      <c r="OJX835" s="32"/>
      <c r="OJY835" s="32"/>
      <c r="OJZ835" s="32"/>
      <c r="OKA835" s="32"/>
      <c r="OKB835" s="32"/>
      <c r="OKC835" s="32"/>
      <c r="OKD835" s="32"/>
      <c r="OKE835" s="32"/>
      <c r="OKF835" s="32"/>
      <c r="OKG835" s="32"/>
      <c r="OKH835" s="32"/>
      <c r="OKI835" s="32"/>
      <c r="OKJ835" s="32"/>
      <c r="OKK835" s="32"/>
      <c r="OKL835" s="32"/>
      <c r="OKM835" s="32"/>
      <c r="OKN835" s="32"/>
      <c r="OKO835" s="32"/>
      <c r="OKP835" s="32"/>
      <c r="OKQ835" s="32"/>
      <c r="OKR835" s="32"/>
      <c r="OKS835" s="32"/>
      <c r="OKT835" s="32"/>
      <c r="OKU835" s="32"/>
      <c r="OKV835" s="32"/>
      <c r="OKW835" s="32"/>
      <c r="OKX835" s="32"/>
      <c r="OKY835" s="32"/>
      <c r="OKZ835" s="32"/>
      <c r="OLA835" s="32"/>
      <c r="OLB835" s="32"/>
      <c r="OLC835" s="32"/>
      <c r="OLD835" s="32"/>
      <c r="OLE835" s="32"/>
      <c r="OLF835" s="32"/>
      <c r="OLG835" s="32"/>
      <c r="OLH835" s="32"/>
      <c r="OLI835" s="32"/>
      <c r="OLJ835" s="32"/>
      <c r="OLK835" s="32"/>
      <c r="OLL835" s="32"/>
      <c r="OLM835" s="32"/>
      <c r="OLN835" s="32"/>
      <c r="OLO835" s="32"/>
      <c r="OLP835" s="32"/>
      <c r="OLQ835" s="32"/>
      <c r="OLR835" s="32"/>
      <c r="OLS835" s="32"/>
      <c r="OLT835" s="32"/>
      <c r="OLU835" s="32"/>
      <c r="OLV835" s="32"/>
      <c r="OLW835" s="32"/>
      <c r="OLX835" s="32"/>
      <c r="OLY835" s="32"/>
      <c r="OLZ835" s="32"/>
      <c r="OMA835" s="32"/>
      <c r="OMB835" s="32"/>
      <c r="OMC835" s="32"/>
      <c r="OMD835" s="32"/>
      <c r="OME835" s="32"/>
      <c r="OMF835" s="32"/>
      <c r="OMG835" s="32"/>
      <c r="OMH835" s="32"/>
      <c r="OMI835" s="32"/>
      <c r="OMJ835" s="32"/>
      <c r="OMK835" s="32"/>
      <c r="OML835" s="32"/>
      <c r="OMM835" s="32"/>
      <c r="OMN835" s="32"/>
      <c r="OMO835" s="32"/>
      <c r="OMP835" s="32"/>
      <c r="OMQ835" s="32"/>
      <c r="OMR835" s="32"/>
      <c r="OMS835" s="32"/>
      <c r="OMT835" s="32"/>
      <c r="OMU835" s="32"/>
      <c r="OMV835" s="32"/>
      <c r="OMW835" s="32"/>
      <c r="OMX835" s="32"/>
      <c r="OMY835" s="32"/>
      <c r="OMZ835" s="32"/>
      <c r="ONA835" s="32"/>
      <c r="ONB835" s="32"/>
      <c r="ONC835" s="32"/>
      <c r="OND835" s="32"/>
      <c r="ONE835" s="32"/>
      <c r="ONF835" s="32"/>
      <c r="ONG835" s="32"/>
      <c r="ONH835" s="32"/>
      <c r="ONI835" s="32"/>
      <c r="ONJ835" s="32"/>
      <c r="ONK835" s="32"/>
      <c r="ONL835" s="32"/>
      <c r="ONM835" s="32"/>
      <c r="ONN835" s="32"/>
      <c r="ONO835" s="32"/>
      <c r="ONP835" s="32"/>
      <c r="ONQ835" s="32"/>
      <c r="ONR835" s="32"/>
      <c r="ONS835" s="32"/>
      <c r="ONT835" s="32"/>
      <c r="ONU835" s="32"/>
      <c r="ONV835" s="32"/>
      <c r="ONW835" s="32"/>
      <c r="ONX835" s="32"/>
      <c r="ONY835" s="32"/>
      <c r="ONZ835" s="32"/>
      <c r="OOA835" s="32"/>
      <c r="OOB835" s="32"/>
      <c r="OOC835" s="32"/>
      <c r="OOD835" s="32"/>
      <c r="OOE835" s="32"/>
      <c r="OOF835" s="32"/>
      <c r="OOG835" s="32"/>
      <c r="OOH835" s="32"/>
      <c r="OOI835" s="32"/>
      <c r="OOJ835" s="32"/>
      <c r="OOK835" s="32"/>
      <c r="OOL835" s="32"/>
      <c r="OOM835" s="32"/>
      <c r="OON835" s="32"/>
      <c r="OOO835" s="32"/>
      <c r="OOP835" s="32"/>
      <c r="OOQ835" s="32"/>
      <c r="OOR835" s="32"/>
      <c r="OOS835" s="32"/>
      <c r="OOT835" s="32"/>
      <c r="OOU835" s="32"/>
      <c r="OOV835" s="32"/>
      <c r="OOW835" s="32"/>
      <c r="OOX835" s="32"/>
      <c r="OOY835" s="32"/>
      <c r="OOZ835" s="32"/>
      <c r="OPA835" s="32"/>
      <c r="OPB835" s="32"/>
      <c r="OPC835" s="32"/>
      <c r="OPD835" s="32"/>
      <c r="OPE835" s="32"/>
      <c r="OPF835" s="32"/>
      <c r="OPG835" s="32"/>
      <c r="OPH835" s="32"/>
      <c r="OPI835" s="32"/>
      <c r="OPJ835" s="32"/>
      <c r="OPK835" s="32"/>
      <c r="OPL835" s="32"/>
      <c r="OPM835" s="32"/>
      <c r="OPN835" s="32"/>
      <c r="OPO835" s="32"/>
      <c r="OPP835" s="32"/>
      <c r="OPQ835" s="32"/>
      <c r="OPR835" s="32"/>
      <c r="OPS835" s="32"/>
      <c r="OPT835" s="32"/>
      <c r="OPU835" s="32"/>
      <c r="OPV835" s="32"/>
      <c r="OPW835" s="32"/>
      <c r="OPX835" s="32"/>
      <c r="OPY835" s="32"/>
      <c r="OPZ835" s="32"/>
      <c r="OQA835" s="32"/>
      <c r="OQB835" s="32"/>
      <c r="OQC835" s="32"/>
      <c r="OQD835" s="32"/>
      <c r="OQE835" s="32"/>
      <c r="OQF835" s="32"/>
      <c r="OQG835" s="32"/>
      <c r="OQH835" s="32"/>
      <c r="OQI835" s="32"/>
      <c r="OQJ835" s="32"/>
      <c r="OQK835" s="32"/>
      <c r="OQL835" s="32"/>
      <c r="OQM835" s="32"/>
      <c r="OQN835" s="32"/>
      <c r="OQO835" s="32"/>
      <c r="OQP835" s="32"/>
      <c r="OQQ835" s="32"/>
      <c r="OQR835" s="32"/>
      <c r="OQS835" s="32"/>
      <c r="OQT835" s="32"/>
      <c r="OQU835" s="32"/>
      <c r="OQV835" s="32"/>
      <c r="OQW835" s="32"/>
      <c r="OQX835" s="32"/>
      <c r="OQY835" s="32"/>
      <c r="OQZ835" s="32"/>
      <c r="ORA835" s="32"/>
      <c r="ORB835" s="32"/>
      <c r="ORC835" s="32"/>
      <c r="ORD835" s="32"/>
      <c r="ORE835" s="32"/>
      <c r="ORF835" s="32"/>
      <c r="ORG835" s="32"/>
      <c r="ORH835" s="32"/>
      <c r="ORI835" s="32"/>
      <c r="ORJ835" s="32"/>
      <c r="ORK835" s="32"/>
      <c r="ORL835" s="32"/>
      <c r="ORM835" s="32"/>
      <c r="ORN835" s="32"/>
      <c r="ORO835" s="32"/>
      <c r="ORP835" s="32"/>
      <c r="ORQ835" s="32"/>
      <c r="ORR835" s="32"/>
      <c r="ORS835" s="32"/>
      <c r="ORT835" s="32"/>
      <c r="ORU835" s="32"/>
      <c r="ORV835" s="32"/>
      <c r="ORW835" s="32"/>
      <c r="ORX835" s="32"/>
      <c r="ORY835" s="32"/>
      <c r="ORZ835" s="32"/>
      <c r="OSA835" s="32"/>
      <c r="OSB835" s="32"/>
      <c r="OSC835" s="32"/>
      <c r="OSD835" s="32"/>
      <c r="OSE835" s="32"/>
      <c r="OSF835" s="32"/>
      <c r="OSG835" s="32"/>
      <c r="OSH835" s="32"/>
      <c r="OSI835" s="32"/>
      <c r="OSJ835" s="32"/>
      <c r="OSK835" s="32"/>
      <c r="OSL835" s="32"/>
      <c r="OSM835" s="32"/>
      <c r="OSN835" s="32"/>
      <c r="OSO835" s="32"/>
      <c r="OSP835" s="32"/>
      <c r="OSQ835" s="32"/>
      <c r="OSR835" s="32"/>
      <c r="OSS835" s="32"/>
      <c r="OST835" s="32"/>
      <c r="OSU835" s="32"/>
      <c r="OSV835" s="32"/>
      <c r="OSW835" s="32"/>
      <c r="OSX835" s="32"/>
      <c r="OSY835" s="32"/>
      <c r="OSZ835" s="32"/>
      <c r="OTA835" s="32"/>
      <c r="OTB835" s="32"/>
      <c r="OTC835" s="32"/>
      <c r="OTD835" s="32"/>
      <c r="OTE835" s="32"/>
      <c r="OTF835" s="32"/>
      <c r="OTG835" s="32"/>
      <c r="OTH835" s="32"/>
      <c r="OTI835" s="32"/>
      <c r="OTJ835" s="32"/>
      <c r="OTK835" s="32"/>
      <c r="OTL835" s="32"/>
      <c r="OTM835" s="32"/>
      <c r="OTN835" s="32"/>
      <c r="OTO835" s="32"/>
      <c r="OTP835" s="32"/>
      <c r="OTQ835" s="32"/>
      <c r="OTR835" s="32"/>
      <c r="OTS835" s="32"/>
      <c r="OTT835" s="32"/>
      <c r="OTU835" s="32"/>
      <c r="OTV835" s="32"/>
      <c r="OTW835" s="32"/>
      <c r="OTX835" s="32"/>
      <c r="OTY835" s="32"/>
      <c r="OTZ835" s="32"/>
      <c r="OUA835" s="32"/>
      <c r="OUB835" s="32"/>
      <c r="OUC835" s="32"/>
      <c r="OUD835" s="32"/>
      <c r="OUE835" s="32"/>
      <c r="OUF835" s="32"/>
      <c r="OUG835" s="32"/>
      <c r="OUH835" s="32"/>
      <c r="OUI835" s="32"/>
      <c r="OUJ835" s="32"/>
      <c r="OUK835" s="32"/>
      <c r="OUL835" s="32"/>
      <c r="OUM835" s="32"/>
      <c r="OUN835" s="32"/>
      <c r="OUO835" s="32"/>
      <c r="OUP835" s="32"/>
      <c r="OUQ835" s="32"/>
      <c r="OUR835" s="32"/>
      <c r="OUS835" s="32"/>
      <c r="OUT835" s="32"/>
      <c r="OUU835" s="32"/>
      <c r="OUV835" s="32"/>
      <c r="OUW835" s="32"/>
      <c r="OUX835" s="32"/>
      <c r="OUY835" s="32"/>
      <c r="OUZ835" s="32"/>
      <c r="OVA835" s="32"/>
      <c r="OVB835" s="32"/>
      <c r="OVC835" s="32"/>
      <c r="OVD835" s="32"/>
      <c r="OVE835" s="32"/>
      <c r="OVF835" s="32"/>
      <c r="OVG835" s="32"/>
      <c r="OVH835" s="32"/>
      <c r="OVI835" s="32"/>
      <c r="OVJ835" s="32"/>
      <c r="OVK835" s="32"/>
      <c r="OVL835" s="32"/>
      <c r="OVM835" s="32"/>
      <c r="OVN835" s="32"/>
      <c r="OVO835" s="32"/>
      <c r="OVP835" s="32"/>
      <c r="OVQ835" s="32"/>
      <c r="OVR835" s="32"/>
      <c r="OVS835" s="32"/>
      <c r="OVT835" s="32"/>
      <c r="OVU835" s="32"/>
      <c r="OVV835" s="32"/>
      <c r="OVW835" s="32"/>
      <c r="OVX835" s="32"/>
      <c r="OVY835" s="32"/>
      <c r="OVZ835" s="32"/>
      <c r="OWA835" s="32"/>
      <c r="OWB835" s="32"/>
      <c r="OWC835" s="32"/>
      <c r="OWD835" s="32"/>
      <c r="OWE835" s="32"/>
      <c r="OWF835" s="32"/>
      <c r="OWG835" s="32"/>
      <c r="OWH835" s="32"/>
      <c r="OWI835" s="32"/>
      <c r="OWJ835" s="32"/>
      <c r="OWK835" s="32"/>
      <c r="OWL835" s="32"/>
      <c r="OWM835" s="32"/>
      <c r="OWN835" s="32"/>
      <c r="OWO835" s="32"/>
      <c r="OWP835" s="32"/>
      <c r="OWQ835" s="32"/>
      <c r="OWR835" s="32"/>
      <c r="OWS835" s="32"/>
      <c r="OWT835" s="32"/>
      <c r="OWU835" s="32"/>
      <c r="OWV835" s="32"/>
      <c r="OWW835" s="32"/>
      <c r="OWX835" s="32"/>
      <c r="OWY835" s="32"/>
      <c r="OWZ835" s="32"/>
      <c r="OXA835" s="32"/>
      <c r="OXB835" s="32"/>
      <c r="OXC835" s="32"/>
      <c r="OXD835" s="32"/>
      <c r="OXE835" s="32"/>
      <c r="OXF835" s="32"/>
      <c r="OXG835" s="32"/>
      <c r="OXH835" s="32"/>
      <c r="OXI835" s="32"/>
      <c r="OXJ835" s="32"/>
      <c r="OXK835" s="32"/>
      <c r="OXL835" s="32"/>
      <c r="OXM835" s="32"/>
      <c r="OXN835" s="32"/>
      <c r="OXO835" s="32"/>
      <c r="OXP835" s="32"/>
      <c r="OXQ835" s="32"/>
      <c r="OXR835" s="32"/>
      <c r="OXS835" s="32"/>
      <c r="OXT835" s="32"/>
      <c r="OXU835" s="32"/>
      <c r="OXV835" s="32"/>
      <c r="OXW835" s="32"/>
      <c r="OXX835" s="32"/>
      <c r="OXY835" s="32"/>
      <c r="OXZ835" s="32"/>
      <c r="OYA835" s="32"/>
      <c r="OYB835" s="32"/>
      <c r="OYC835" s="32"/>
      <c r="OYD835" s="32"/>
      <c r="OYE835" s="32"/>
      <c r="OYF835" s="32"/>
      <c r="OYG835" s="32"/>
      <c r="OYH835" s="32"/>
      <c r="OYI835" s="32"/>
      <c r="OYJ835" s="32"/>
      <c r="OYK835" s="32"/>
      <c r="OYL835" s="32"/>
      <c r="OYM835" s="32"/>
      <c r="OYN835" s="32"/>
      <c r="OYO835" s="32"/>
      <c r="OYP835" s="32"/>
      <c r="OYQ835" s="32"/>
      <c r="OYR835" s="32"/>
      <c r="OYS835" s="32"/>
      <c r="OYT835" s="32"/>
      <c r="OYU835" s="32"/>
      <c r="OYV835" s="32"/>
      <c r="OYW835" s="32"/>
      <c r="OYX835" s="32"/>
      <c r="OYY835" s="32"/>
      <c r="OYZ835" s="32"/>
      <c r="OZA835" s="32"/>
      <c r="OZB835" s="32"/>
      <c r="OZC835" s="32"/>
      <c r="OZD835" s="32"/>
      <c r="OZE835" s="32"/>
      <c r="OZF835" s="32"/>
      <c r="OZG835" s="32"/>
      <c r="OZH835" s="32"/>
      <c r="OZI835" s="32"/>
      <c r="OZJ835" s="32"/>
      <c r="OZK835" s="32"/>
      <c r="OZL835" s="32"/>
      <c r="OZM835" s="32"/>
      <c r="OZN835" s="32"/>
      <c r="OZO835" s="32"/>
      <c r="OZP835" s="32"/>
      <c r="OZQ835" s="32"/>
      <c r="OZR835" s="32"/>
      <c r="OZS835" s="32"/>
      <c r="OZT835" s="32"/>
      <c r="OZU835" s="32"/>
      <c r="OZV835" s="32"/>
      <c r="OZW835" s="32"/>
      <c r="OZX835" s="32"/>
      <c r="OZY835" s="32"/>
      <c r="OZZ835" s="32"/>
      <c r="PAA835" s="32"/>
      <c r="PAB835" s="32"/>
      <c r="PAC835" s="32"/>
      <c r="PAD835" s="32"/>
      <c r="PAE835" s="32"/>
      <c r="PAF835" s="32"/>
      <c r="PAG835" s="32"/>
      <c r="PAH835" s="32"/>
      <c r="PAI835" s="32"/>
      <c r="PAJ835" s="32"/>
      <c r="PAK835" s="32"/>
      <c r="PAL835" s="32"/>
      <c r="PAM835" s="32"/>
      <c r="PAN835" s="32"/>
      <c r="PAO835" s="32"/>
      <c r="PAP835" s="32"/>
      <c r="PAQ835" s="32"/>
      <c r="PAR835" s="32"/>
      <c r="PAS835" s="32"/>
      <c r="PAT835" s="32"/>
      <c r="PAU835" s="32"/>
      <c r="PAV835" s="32"/>
      <c r="PAW835" s="32"/>
      <c r="PAX835" s="32"/>
      <c r="PAY835" s="32"/>
      <c r="PAZ835" s="32"/>
      <c r="PBA835" s="32"/>
      <c r="PBB835" s="32"/>
      <c r="PBC835" s="32"/>
      <c r="PBD835" s="32"/>
      <c r="PBE835" s="32"/>
      <c r="PBF835" s="32"/>
      <c r="PBG835" s="32"/>
      <c r="PBH835" s="32"/>
      <c r="PBI835" s="32"/>
      <c r="PBJ835" s="32"/>
      <c r="PBK835" s="32"/>
      <c r="PBL835" s="32"/>
      <c r="PBM835" s="32"/>
      <c r="PBN835" s="32"/>
      <c r="PBO835" s="32"/>
      <c r="PBP835" s="32"/>
      <c r="PBQ835" s="32"/>
      <c r="PBR835" s="32"/>
      <c r="PBS835" s="32"/>
      <c r="PBT835" s="32"/>
      <c r="PBU835" s="32"/>
      <c r="PBV835" s="32"/>
      <c r="PBW835" s="32"/>
      <c r="PBX835" s="32"/>
      <c r="PBY835" s="32"/>
      <c r="PBZ835" s="32"/>
      <c r="PCA835" s="32"/>
      <c r="PCB835" s="32"/>
      <c r="PCC835" s="32"/>
      <c r="PCD835" s="32"/>
      <c r="PCE835" s="32"/>
      <c r="PCF835" s="32"/>
      <c r="PCG835" s="32"/>
      <c r="PCH835" s="32"/>
      <c r="PCI835" s="32"/>
      <c r="PCJ835" s="32"/>
      <c r="PCK835" s="32"/>
      <c r="PCL835" s="32"/>
      <c r="PCM835" s="32"/>
      <c r="PCN835" s="32"/>
      <c r="PCO835" s="32"/>
      <c r="PCP835" s="32"/>
      <c r="PCQ835" s="32"/>
      <c r="PCR835" s="32"/>
      <c r="PCS835" s="32"/>
      <c r="PCT835" s="32"/>
      <c r="PCU835" s="32"/>
      <c r="PCV835" s="32"/>
      <c r="PCW835" s="32"/>
      <c r="PCX835" s="32"/>
      <c r="PCY835" s="32"/>
      <c r="PCZ835" s="32"/>
      <c r="PDA835" s="32"/>
      <c r="PDB835" s="32"/>
      <c r="PDC835" s="32"/>
      <c r="PDD835" s="32"/>
      <c r="PDE835" s="32"/>
      <c r="PDF835" s="32"/>
      <c r="PDG835" s="32"/>
      <c r="PDH835" s="32"/>
      <c r="PDI835" s="32"/>
      <c r="PDJ835" s="32"/>
      <c r="PDK835" s="32"/>
      <c r="PDL835" s="32"/>
      <c r="PDM835" s="32"/>
      <c r="PDN835" s="32"/>
      <c r="PDO835" s="32"/>
      <c r="PDP835" s="32"/>
      <c r="PDQ835" s="32"/>
      <c r="PDR835" s="32"/>
      <c r="PDS835" s="32"/>
      <c r="PDT835" s="32"/>
      <c r="PDU835" s="32"/>
      <c r="PDV835" s="32"/>
      <c r="PDW835" s="32"/>
      <c r="PDX835" s="32"/>
      <c r="PDY835" s="32"/>
      <c r="PDZ835" s="32"/>
      <c r="PEA835" s="32"/>
      <c r="PEB835" s="32"/>
      <c r="PEC835" s="32"/>
      <c r="PED835" s="32"/>
      <c r="PEE835" s="32"/>
      <c r="PEF835" s="32"/>
      <c r="PEG835" s="32"/>
      <c r="PEH835" s="32"/>
      <c r="PEI835" s="32"/>
      <c r="PEJ835" s="32"/>
      <c r="PEK835" s="32"/>
      <c r="PEL835" s="32"/>
      <c r="PEM835" s="32"/>
      <c r="PEN835" s="32"/>
      <c r="PEO835" s="32"/>
      <c r="PEP835" s="32"/>
      <c r="PEQ835" s="32"/>
      <c r="PER835" s="32"/>
      <c r="PES835" s="32"/>
      <c r="PET835" s="32"/>
      <c r="PEU835" s="32"/>
      <c r="PEV835" s="32"/>
      <c r="PEW835" s="32"/>
      <c r="PEX835" s="32"/>
      <c r="PEY835" s="32"/>
      <c r="PEZ835" s="32"/>
      <c r="PFA835" s="32"/>
      <c r="PFB835" s="32"/>
      <c r="PFC835" s="32"/>
      <c r="PFD835" s="32"/>
      <c r="PFE835" s="32"/>
      <c r="PFF835" s="32"/>
      <c r="PFG835" s="32"/>
      <c r="PFH835" s="32"/>
      <c r="PFI835" s="32"/>
      <c r="PFJ835" s="32"/>
      <c r="PFK835" s="32"/>
      <c r="PFL835" s="32"/>
      <c r="PFM835" s="32"/>
      <c r="PFN835" s="32"/>
      <c r="PFO835" s="32"/>
      <c r="PFP835" s="32"/>
      <c r="PFQ835" s="32"/>
      <c r="PFR835" s="32"/>
      <c r="PFS835" s="32"/>
      <c r="PFT835" s="32"/>
      <c r="PFU835" s="32"/>
      <c r="PFV835" s="32"/>
      <c r="PFW835" s="32"/>
      <c r="PFX835" s="32"/>
      <c r="PFY835" s="32"/>
      <c r="PFZ835" s="32"/>
      <c r="PGA835" s="32"/>
      <c r="PGB835" s="32"/>
      <c r="PGC835" s="32"/>
      <c r="PGD835" s="32"/>
      <c r="PGE835" s="32"/>
      <c r="PGF835" s="32"/>
      <c r="PGG835" s="32"/>
      <c r="PGH835" s="32"/>
      <c r="PGI835" s="32"/>
      <c r="PGJ835" s="32"/>
      <c r="PGK835" s="32"/>
      <c r="PGL835" s="32"/>
      <c r="PGM835" s="32"/>
      <c r="PGN835" s="32"/>
      <c r="PGO835" s="32"/>
      <c r="PGP835" s="32"/>
      <c r="PGQ835" s="32"/>
      <c r="PGR835" s="32"/>
      <c r="PGS835" s="32"/>
      <c r="PGT835" s="32"/>
      <c r="PGU835" s="32"/>
      <c r="PGV835" s="32"/>
      <c r="PGW835" s="32"/>
      <c r="PGX835" s="32"/>
      <c r="PGY835" s="32"/>
      <c r="PGZ835" s="32"/>
      <c r="PHA835" s="32"/>
      <c r="PHB835" s="32"/>
      <c r="PHC835" s="32"/>
      <c r="PHD835" s="32"/>
      <c r="PHE835" s="32"/>
      <c r="PHF835" s="32"/>
      <c r="PHG835" s="32"/>
      <c r="PHH835" s="32"/>
      <c r="PHI835" s="32"/>
      <c r="PHJ835" s="32"/>
      <c r="PHK835" s="32"/>
      <c r="PHL835" s="32"/>
      <c r="PHM835" s="32"/>
      <c r="PHN835" s="32"/>
      <c r="PHO835" s="32"/>
      <c r="PHP835" s="32"/>
      <c r="PHQ835" s="32"/>
      <c r="PHR835" s="32"/>
      <c r="PHS835" s="32"/>
      <c r="PHT835" s="32"/>
      <c r="PHU835" s="32"/>
      <c r="PHV835" s="32"/>
      <c r="PHW835" s="32"/>
      <c r="PHX835" s="32"/>
      <c r="PHY835" s="32"/>
      <c r="PHZ835" s="32"/>
      <c r="PIA835" s="32"/>
      <c r="PIB835" s="32"/>
      <c r="PIC835" s="32"/>
      <c r="PID835" s="32"/>
      <c r="PIE835" s="32"/>
      <c r="PIF835" s="32"/>
      <c r="PIG835" s="32"/>
      <c r="PIH835" s="32"/>
      <c r="PII835" s="32"/>
      <c r="PIJ835" s="32"/>
      <c r="PIK835" s="32"/>
      <c r="PIL835" s="32"/>
      <c r="PIM835" s="32"/>
      <c r="PIN835" s="32"/>
      <c r="PIO835" s="32"/>
      <c r="PIP835" s="32"/>
      <c r="PIQ835" s="32"/>
      <c r="PIR835" s="32"/>
      <c r="PIS835" s="32"/>
      <c r="PIT835" s="32"/>
      <c r="PIU835" s="32"/>
      <c r="PIV835" s="32"/>
      <c r="PIW835" s="32"/>
      <c r="PIX835" s="32"/>
      <c r="PIY835" s="32"/>
      <c r="PIZ835" s="32"/>
      <c r="PJA835" s="32"/>
      <c r="PJB835" s="32"/>
      <c r="PJC835" s="32"/>
      <c r="PJD835" s="32"/>
      <c r="PJE835" s="32"/>
      <c r="PJF835" s="32"/>
      <c r="PJG835" s="32"/>
      <c r="PJH835" s="32"/>
      <c r="PJI835" s="32"/>
      <c r="PJJ835" s="32"/>
      <c r="PJK835" s="32"/>
      <c r="PJL835" s="32"/>
      <c r="PJM835" s="32"/>
      <c r="PJN835" s="32"/>
      <c r="PJO835" s="32"/>
      <c r="PJP835" s="32"/>
      <c r="PJQ835" s="32"/>
      <c r="PJR835" s="32"/>
      <c r="PJS835" s="32"/>
      <c r="PJT835" s="32"/>
      <c r="PJU835" s="32"/>
      <c r="PJV835" s="32"/>
      <c r="PJW835" s="32"/>
      <c r="PJX835" s="32"/>
      <c r="PJY835" s="32"/>
      <c r="PJZ835" s="32"/>
      <c r="PKA835" s="32"/>
      <c r="PKB835" s="32"/>
      <c r="PKC835" s="32"/>
      <c r="PKD835" s="32"/>
      <c r="PKE835" s="32"/>
      <c r="PKF835" s="32"/>
      <c r="PKG835" s="32"/>
      <c r="PKH835" s="32"/>
      <c r="PKI835" s="32"/>
      <c r="PKJ835" s="32"/>
      <c r="PKK835" s="32"/>
      <c r="PKL835" s="32"/>
      <c r="PKM835" s="32"/>
      <c r="PKN835" s="32"/>
      <c r="PKO835" s="32"/>
      <c r="PKP835" s="32"/>
      <c r="PKQ835" s="32"/>
      <c r="PKR835" s="32"/>
      <c r="PKS835" s="32"/>
      <c r="PKT835" s="32"/>
      <c r="PKU835" s="32"/>
      <c r="PKV835" s="32"/>
      <c r="PKW835" s="32"/>
      <c r="PKX835" s="32"/>
      <c r="PKY835" s="32"/>
      <c r="PKZ835" s="32"/>
      <c r="PLA835" s="32"/>
      <c r="PLB835" s="32"/>
      <c r="PLC835" s="32"/>
      <c r="PLD835" s="32"/>
      <c r="PLE835" s="32"/>
      <c r="PLF835" s="32"/>
      <c r="PLG835" s="32"/>
      <c r="PLH835" s="32"/>
      <c r="PLI835" s="32"/>
      <c r="PLJ835" s="32"/>
      <c r="PLK835" s="32"/>
      <c r="PLL835" s="32"/>
      <c r="PLM835" s="32"/>
      <c r="PLN835" s="32"/>
      <c r="PLO835" s="32"/>
      <c r="PLP835" s="32"/>
      <c r="PLQ835" s="32"/>
      <c r="PLR835" s="32"/>
      <c r="PLS835" s="32"/>
      <c r="PLT835" s="32"/>
      <c r="PLU835" s="32"/>
      <c r="PLV835" s="32"/>
      <c r="PLW835" s="32"/>
      <c r="PLX835" s="32"/>
      <c r="PLY835" s="32"/>
      <c r="PLZ835" s="32"/>
      <c r="PMA835" s="32"/>
      <c r="PMB835" s="32"/>
      <c r="PMC835" s="32"/>
      <c r="PMD835" s="32"/>
      <c r="PME835" s="32"/>
      <c r="PMF835" s="32"/>
      <c r="PMG835" s="32"/>
      <c r="PMH835" s="32"/>
      <c r="PMI835" s="32"/>
      <c r="PMJ835" s="32"/>
      <c r="PMK835" s="32"/>
      <c r="PML835" s="32"/>
      <c r="PMM835" s="32"/>
      <c r="PMN835" s="32"/>
      <c r="PMO835" s="32"/>
      <c r="PMP835" s="32"/>
      <c r="PMQ835" s="32"/>
      <c r="PMR835" s="32"/>
      <c r="PMS835" s="32"/>
      <c r="PMT835" s="32"/>
      <c r="PMU835" s="32"/>
      <c r="PMV835" s="32"/>
      <c r="PMW835" s="32"/>
      <c r="PMX835" s="32"/>
      <c r="PMY835" s="32"/>
      <c r="PMZ835" s="32"/>
      <c r="PNA835" s="32"/>
      <c r="PNB835" s="32"/>
      <c r="PNC835" s="32"/>
      <c r="PND835" s="32"/>
      <c r="PNE835" s="32"/>
      <c r="PNF835" s="32"/>
      <c r="PNG835" s="32"/>
      <c r="PNH835" s="32"/>
      <c r="PNI835" s="32"/>
      <c r="PNJ835" s="32"/>
      <c r="PNK835" s="32"/>
      <c r="PNL835" s="32"/>
      <c r="PNM835" s="32"/>
      <c r="PNN835" s="32"/>
      <c r="PNO835" s="32"/>
      <c r="PNP835" s="32"/>
      <c r="PNQ835" s="32"/>
      <c r="PNR835" s="32"/>
      <c r="PNS835" s="32"/>
      <c r="PNT835" s="32"/>
      <c r="PNU835" s="32"/>
      <c r="PNV835" s="32"/>
      <c r="PNW835" s="32"/>
      <c r="PNX835" s="32"/>
      <c r="PNY835" s="32"/>
      <c r="PNZ835" s="32"/>
      <c r="POA835" s="32"/>
      <c r="POB835" s="32"/>
      <c r="POC835" s="32"/>
      <c r="POD835" s="32"/>
      <c r="POE835" s="32"/>
      <c r="POF835" s="32"/>
      <c r="POG835" s="32"/>
      <c r="POH835" s="32"/>
      <c r="POI835" s="32"/>
      <c r="POJ835" s="32"/>
      <c r="POK835" s="32"/>
      <c r="POL835" s="32"/>
      <c r="POM835" s="32"/>
      <c r="PON835" s="32"/>
      <c r="POO835" s="32"/>
      <c r="POP835" s="32"/>
      <c r="POQ835" s="32"/>
      <c r="POR835" s="32"/>
      <c r="POS835" s="32"/>
      <c r="POT835" s="32"/>
      <c r="POU835" s="32"/>
      <c r="POV835" s="32"/>
      <c r="POW835" s="32"/>
      <c r="POX835" s="32"/>
      <c r="POY835" s="32"/>
      <c r="POZ835" s="32"/>
      <c r="PPA835" s="32"/>
      <c r="PPB835" s="32"/>
      <c r="PPC835" s="32"/>
      <c r="PPD835" s="32"/>
      <c r="PPE835" s="32"/>
      <c r="PPF835" s="32"/>
      <c r="PPG835" s="32"/>
      <c r="PPH835" s="32"/>
      <c r="PPI835" s="32"/>
      <c r="PPJ835" s="32"/>
      <c r="PPK835" s="32"/>
      <c r="PPL835" s="32"/>
      <c r="PPM835" s="32"/>
      <c r="PPN835" s="32"/>
      <c r="PPO835" s="32"/>
      <c r="PPP835" s="32"/>
      <c r="PPQ835" s="32"/>
      <c r="PPR835" s="32"/>
      <c r="PPS835" s="32"/>
      <c r="PPT835" s="32"/>
      <c r="PPU835" s="32"/>
      <c r="PPV835" s="32"/>
      <c r="PPW835" s="32"/>
      <c r="PPX835" s="32"/>
      <c r="PPY835" s="32"/>
      <c r="PPZ835" s="32"/>
      <c r="PQA835" s="32"/>
      <c r="PQB835" s="32"/>
      <c r="PQC835" s="32"/>
      <c r="PQD835" s="32"/>
      <c r="PQE835" s="32"/>
      <c r="PQF835" s="32"/>
      <c r="PQG835" s="32"/>
      <c r="PQH835" s="32"/>
      <c r="PQI835" s="32"/>
      <c r="PQJ835" s="32"/>
      <c r="PQK835" s="32"/>
      <c r="PQL835" s="32"/>
      <c r="PQM835" s="32"/>
      <c r="PQN835" s="32"/>
      <c r="PQO835" s="32"/>
      <c r="PQP835" s="32"/>
      <c r="PQQ835" s="32"/>
      <c r="PQR835" s="32"/>
      <c r="PQS835" s="32"/>
      <c r="PQT835" s="32"/>
      <c r="PQU835" s="32"/>
      <c r="PQV835" s="32"/>
      <c r="PQW835" s="32"/>
      <c r="PQX835" s="32"/>
      <c r="PQY835" s="32"/>
      <c r="PQZ835" s="32"/>
      <c r="PRA835" s="32"/>
      <c r="PRB835" s="32"/>
      <c r="PRC835" s="32"/>
      <c r="PRD835" s="32"/>
      <c r="PRE835" s="32"/>
      <c r="PRF835" s="32"/>
      <c r="PRG835" s="32"/>
      <c r="PRH835" s="32"/>
      <c r="PRI835" s="32"/>
      <c r="PRJ835" s="32"/>
      <c r="PRK835" s="32"/>
      <c r="PRL835" s="32"/>
      <c r="PRM835" s="32"/>
      <c r="PRN835" s="32"/>
      <c r="PRO835" s="32"/>
      <c r="PRP835" s="32"/>
      <c r="PRQ835" s="32"/>
      <c r="PRR835" s="32"/>
      <c r="PRS835" s="32"/>
      <c r="PRT835" s="32"/>
      <c r="PRU835" s="32"/>
      <c r="PRV835" s="32"/>
      <c r="PRW835" s="32"/>
      <c r="PRX835" s="32"/>
      <c r="PRY835" s="32"/>
      <c r="PRZ835" s="32"/>
      <c r="PSA835" s="32"/>
      <c r="PSB835" s="32"/>
      <c r="PSC835" s="32"/>
      <c r="PSD835" s="32"/>
      <c r="PSE835" s="32"/>
      <c r="PSF835" s="32"/>
      <c r="PSG835" s="32"/>
      <c r="PSH835" s="32"/>
      <c r="PSI835" s="32"/>
      <c r="PSJ835" s="32"/>
      <c r="PSK835" s="32"/>
      <c r="PSL835" s="32"/>
      <c r="PSM835" s="32"/>
      <c r="PSN835" s="32"/>
      <c r="PSO835" s="32"/>
      <c r="PSP835" s="32"/>
      <c r="PSQ835" s="32"/>
      <c r="PSR835" s="32"/>
      <c r="PSS835" s="32"/>
      <c r="PST835" s="32"/>
      <c r="PSU835" s="32"/>
      <c r="PSV835" s="32"/>
      <c r="PSW835" s="32"/>
      <c r="PSX835" s="32"/>
      <c r="PSY835" s="32"/>
      <c r="PSZ835" s="32"/>
      <c r="PTA835" s="32"/>
      <c r="PTB835" s="32"/>
      <c r="PTC835" s="32"/>
      <c r="PTD835" s="32"/>
      <c r="PTE835" s="32"/>
      <c r="PTF835" s="32"/>
      <c r="PTG835" s="32"/>
      <c r="PTH835" s="32"/>
      <c r="PTI835" s="32"/>
      <c r="PTJ835" s="32"/>
      <c r="PTK835" s="32"/>
      <c r="PTL835" s="32"/>
      <c r="PTM835" s="32"/>
      <c r="PTN835" s="32"/>
      <c r="PTO835" s="32"/>
      <c r="PTP835" s="32"/>
      <c r="PTQ835" s="32"/>
      <c r="PTR835" s="32"/>
      <c r="PTS835" s="32"/>
      <c r="PTT835" s="32"/>
      <c r="PTU835" s="32"/>
      <c r="PTV835" s="32"/>
      <c r="PTW835" s="32"/>
      <c r="PTX835" s="32"/>
      <c r="PTY835" s="32"/>
      <c r="PTZ835" s="32"/>
      <c r="PUA835" s="32"/>
      <c r="PUB835" s="32"/>
      <c r="PUC835" s="32"/>
      <c r="PUD835" s="32"/>
      <c r="PUE835" s="32"/>
      <c r="PUF835" s="32"/>
      <c r="PUG835" s="32"/>
      <c r="PUH835" s="32"/>
      <c r="PUI835" s="32"/>
      <c r="PUJ835" s="32"/>
      <c r="PUK835" s="32"/>
      <c r="PUL835" s="32"/>
      <c r="PUM835" s="32"/>
      <c r="PUN835" s="32"/>
      <c r="PUO835" s="32"/>
      <c r="PUP835" s="32"/>
      <c r="PUQ835" s="32"/>
      <c r="PUR835" s="32"/>
      <c r="PUS835" s="32"/>
      <c r="PUT835" s="32"/>
      <c r="PUU835" s="32"/>
      <c r="PUV835" s="32"/>
      <c r="PUW835" s="32"/>
      <c r="PUX835" s="32"/>
      <c r="PUY835" s="32"/>
      <c r="PUZ835" s="32"/>
      <c r="PVA835" s="32"/>
      <c r="PVB835" s="32"/>
      <c r="PVC835" s="32"/>
      <c r="PVD835" s="32"/>
      <c r="PVE835" s="32"/>
      <c r="PVF835" s="32"/>
      <c r="PVG835" s="32"/>
      <c r="PVH835" s="32"/>
      <c r="PVI835" s="32"/>
      <c r="PVJ835" s="32"/>
      <c r="PVK835" s="32"/>
      <c r="PVL835" s="32"/>
      <c r="PVM835" s="32"/>
      <c r="PVN835" s="32"/>
      <c r="PVO835" s="32"/>
      <c r="PVP835" s="32"/>
      <c r="PVQ835" s="32"/>
      <c r="PVR835" s="32"/>
      <c r="PVS835" s="32"/>
      <c r="PVT835" s="32"/>
      <c r="PVU835" s="32"/>
      <c r="PVV835" s="32"/>
      <c r="PVW835" s="32"/>
      <c r="PVX835" s="32"/>
      <c r="PVY835" s="32"/>
      <c r="PVZ835" s="32"/>
      <c r="PWA835" s="32"/>
      <c r="PWB835" s="32"/>
      <c r="PWC835" s="32"/>
      <c r="PWD835" s="32"/>
      <c r="PWE835" s="32"/>
      <c r="PWF835" s="32"/>
      <c r="PWG835" s="32"/>
      <c r="PWH835" s="32"/>
      <c r="PWI835" s="32"/>
      <c r="PWJ835" s="32"/>
      <c r="PWK835" s="32"/>
      <c r="PWL835" s="32"/>
      <c r="PWM835" s="32"/>
      <c r="PWN835" s="32"/>
      <c r="PWO835" s="32"/>
      <c r="PWP835" s="32"/>
      <c r="PWQ835" s="32"/>
      <c r="PWR835" s="32"/>
      <c r="PWS835" s="32"/>
      <c r="PWT835" s="32"/>
      <c r="PWU835" s="32"/>
      <c r="PWV835" s="32"/>
      <c r="PWW835" s="32"/>
      <c r="PWX835" s="32"/>
      <c r="PWY835" s="32"/>
      <c r="PWZ835" s="32"/>
      <c r="PXA835" s="32"/>
      <c r="PXB835" s="32"/>
      <c r="PXC835" s="32"/>
      <c r="PXD835" s="32"/>
      <c r="PXE835" s="32"/>
      <c r="PXF835" s="32"/>
      <c r="PXG835" s="32"/>
      <c r="PXH835" s="32"/>
      <c r="PXI835" s="32"/>
      <c r="PXJ835" s="32"/>
      <c r="PXK835" s="32"/>
      <c r="PXL835" s="32"/>
      <c r="PXM835" s="32"/>
      <c r="PXN835" s="32"/>
      <c r="PXO835" s="32"/>
      <c r="PXP835" s="32"/>
      <c r="PXQ835" s="32"/>
      <c r="PXR835" s="32"/>
      <c r="PXS835" s="32"/>
      <c r="PXT835" s="32"/>
      <c r="PXU835" s="32"/>
      <c r="PXV835" s="32"/>
      <c r="PXW835" s="32"/>
      <c r="PXX835" s="32"/>
      <c r="PXY835" s="32"/>
      <c r="PXZ835" s="32"/>
      <c r="PYA835" s="32"/>
      <c r="PYB835" s="32"/>
      <c r="PYC835" s="32"/>
      <c r="PYD835" s="32"/>
      <c r="PYE835" s="32"/>
      <c r="PYF835" s="32"/>
      <c r="PYG835" s="32"/>
      <c r="PYH835" s="32"/>
      <c r="PYI835" s="32"/>
      <c r="PYJ835" s="32"/>
      <c r="PYK835" s="32"/>
      <c r="PYL835" s="32"/>
      <c r="PYM835" s="32"/>
      <c r="PYN835" s="32"/>
      <c r="PYO835" s="32"/>
      <c r="PYP835" s="32"/>
      <c r="PYQ835" s="32"/>
      <c r="PYR835" s="32"/>
      <c r="PYS835" s="32"/>
      <c r="PYT835" s="32"/>
      <c r="PYU835" s="32"/>
      <c r="PYV835" s="32"/>
      <c r="PYW835" s="32"/>
      <c r="PYX835" s="32"/>
      <c r="PYY835" s="32"/>
      <c r="PYZ835" s="32"/>
      <c r="PZA835" s="32"/>
      <c r="PZB835" s="32"/>
      <c r="PZC835" s="32"/>
      <c r="PZD835" s="32"/>
      <c r="PZE835" s="32"/>
      <c r="PZF835" s="32"/>
      <c r="PZG835" s="32"/>
      <c r="PZH835" s="32"/>
      <c r="PZI835" s="32"/>
      <c r="PZJ835" s="32"/>
      <c r="PZK835" s="32"/>
      <c r="PZL835" s="32"/>
      <c r="PZM835" s="32"/>
      <c r="PZN835" s="32"/>
      <c r="PZO835" s="32"/>
      <c r="PZP835" s="32"/>
      <c r="PZQ835" s="32"/>
      <c r="PZR835" s="32"/>
      <c r="PZS835" s="32"/>
      <c r="PZT835" s="32"/>
      <c r="PZU835" s="32"/>
      <c r="PZV835" s="32"/>
      <c r="PZW835" s="32"/>
      <c r="PZX835" s="32"/>
      <c r="PZY835" s="32"/>
      <c r="PZZ835" s="32"/>
      <c r="QAA835" s="32"/>
      <c r="QAB835" s="32"/>
      <c r="QAC835" s="32"/>
      <c r="QAD835" s="32"/>
      <c r="QAE835" s="32"/>
      <c r="QAF835" s="32"/>
      <c r="QAG835" s="32"/>
      <c r="QAH835" s="32"/>
      <c r="QAI835" s="32"/>
      <c r="QAJ835" s="32"/>
      <c r="QAK835" s="32"/>
      <c r="QAL835" s="32"/>
      <c r="QAM835" s="32"/>
      <c r="QAN835" s="32"/>
      <c r="QAO835" s="32"/>
      <c r="QAP835" s="32"/>
      <c r="QAQ835" s="32"/>
      <c r="QAR835" s="32"/>
      <c r="QAS835" s="32"/>
      <c r="QAT835" s="32"/>
      <c r="QAU835" s="32"/>
      <c r="QAV835" s="32"/>
      <c r="QAW835" s="32"/>
      <c r="QAX835" s="32"/>
      <c r="QAY835" s="32"/>
      <c r="QAZ835" s="32"/>
      <c r="QBA835" s="32"/>
      <c r="QBB835" s="32"/>
      <c r="QBC835" s="32"/>
      <c r="QBD835" s="32"/>
      <c r="QBE835" s="32"/>
      <c r="QBF835" s="32"/>
      <c r="QBG835" s="32"/>
      <c r="QBH835" s="32"/>
      <c r="QBI835" s="32"/>
      <c r="QBJ835" s="32"/>
      <c r="QBK835" s="32"/>
      <c r="QBL835" s="32"/>
      <c r="QBM835" s="32"/>
      <c r="QBN835" s="32"/>
      <c r="QBO835" s="32"/>
      <c r="QBP835" s="32"/>
      <c r="QBQ835" s="32"/>
      <c r="QBR835" s="32"/>
      <c r="QBS835" s="32"/>
      <c r="QBT835" s="32"/>
      <c r="QBU835" s="32"/>
      <c r="QBV835" s="32"/>
      <c r="QBW835" s="32"/>
      <c r="QBX835" s="32"/>
      <c r="QBY835" s="32"/>
      <c r="QBZ835" s="32"/>
      <c r="QCA835" s="32"/>
      <c r="QCB835" s="32"/>
      <c r="QCC835" s="32"/>
      <c r="QCD835" s="32"/>
      <c r="QCE835" s="32"/>
      <c r="QCF835" s="32"/>
      <c r="QCG835" s="32"/>
      <c r="QCH835" s="32"/>
      <c r="QCI835" s="32"/>
      <c r="QCJ835" s="32"/>
      <c r="QCK835" s="32"/>
      <c r="QCL835" s="32"/>
      <c r="QCM835" s="32"/>
      <c r="QCN835" s="32"/>
      <c r="QCO835" s="32"/>
      <c r="QCP835" s="32"/>
      <c r="QCQ835" s="32"/>
      <c r="QCR835" s="32"/>
      <c r="QCS835" s="32"/>
      <c r="QCT835" s="32"/>
      <c r="QCU835" s="32"/>
      <c r="QCV835" s="32"/>
      <c r="QCW835" s="32"/>
      <c r="QCX835" s="32"/>
      <c r="QCY835" s="32"/>
      <c r="QCZ835" s="32"/>
      <c r="QDA835" s="32"/>
      <c r="QDB835" s="32"/>
      <c r="QDC835" s="32"/>
      <c r="QDD835" s="32"/>
      <c r="QDE835" s="32"/>
      <c r="QDF835" s="32"/>
      <c r="QDG835" s="32"/>
      <c r="QDH835" s="32"/>
      <c r="QDI835" s="32"/>
      <c r="QDJ835" s="32"/>
      <c r="QDK835" s="32"/>
      <c r="QDL835" s="32"/>
      <c r="QDM835" s="32"/>
      <c r="QDN835" s="32"/>
      <c r="QDO835" s="32"/>
      <c r="QDP835" s="32"/>
      <c r="QDQ835" s="32"/>
      <c r="QDR835" s="32"/>
      <c r="QDS835" s="32"/>
      <c r="QDT835" s="32"/>
      <c r="QDU835" s="32"/>
      <c r="QDV835" s="32"/>
      <c r="QDW835" s="32"/>
      <c r="QDX835" s="32"/>
      <c r="QDY835" s="32"/>
      <c r="QDZ835" s="32"/>
      <c r="QEA835" s="32"/>
      <c r="QEB835" s="32"/>
      <c r="QEC835" s="32"/>
      <c r="QED835" s="32"/>
      <c r="QEE835" s="32"/>
      <c r="QEF835" s="32"/>
      <c r="QEG835" s="32"/>
      <c r="QEH835" s="32"/>
      <c r="QEI835" s="32"/>
      <c r="QEJ835" s="32"/>
      <c r="QEK835" s="32"/>
      <c r="QEL835" s="32"/>
      <c r="QEM835" s="32"/>
      <c r="QEN835" s="32"/>
      <c r="QEO835" s="32"/>
      <c r="QEP835" s="32"/>
      <c r="QEQ835" s="32"/>
      <c r="QER835" s="32"/>
      <c r="QES835" s="32"/>
      <c r="QET835" s="32"/>
      <c r="QEU835" s="32"/>
      <c r="QEV835" s="32"/>
      <c r="QEW835" s="32"/>
      <c r="QEX835" s="32"/>
      <c r="QEY835" s="32"/>
      <c r="QEZ835" s="32"/>
      <c r="QFA835" s="32"/>
      <c r="QFB835" s="32"/>
      <c r="QFC835" s="32"/>
      <c r="QFD835" s="32"/>
      <c r="QFE835" s="32"/>
      <c r="QFF835" s="32"/>
      <c r="QFG835" s="32"/>
      <c r="QFH835" s="32"/>
      <c r="QFI835" s="32"/>
      <c r="QFJ835" s="32"/>
      <c r="QFK835" s="32"/>
      <c r="QFL835" s="32"/>
      <c r="QFM835" s="32"/>
      <c r="QFN835" s="32"/>
      <c r="QFO835" s="32"/>
      <c r="QFP835" s="32"/>
      <c r="QFQ835" s="32"/>
      <c r="QFR835" s="32"/>
      <c r="QFS835" s="32"/>
      <c r="QFT835" s="32"/>
      <c r="QFU835" s="32"/>
      <c r="QFV835" s="32"/>
      <c r="QFW835" s="32"/>
      <c r="QFX835" s="32"/>
      <c r="QFY835" s="32"/>
      <c r="QFZ835" s="32"/>
      <c r="QGA835" s="32"/>
      <c r="QGB835" s="32"/>
      <c r="QGC835" s="32"/>
      <c r="QGD835" s="32"/>
      <c r="QGE835" s="32"/>
      <c r="QGF835" s="32"/>
      <c r="QGG835" s="32"/>
      <c r="QGH835" s="32"/>
      <c r="QGI835" s="32"/>
      <c r="QGJ835" s="32"/>
      <c r="QGK835" s="32"/>
      <c r="QGL835" s="32"/>
      <c r="QGM835" s="32"/>
      <c r="QGN835" s="32"/>
      <c r="QGO835" s="32"/>
      <c r="QGP835" s="32"/>
      <c r="QGQ835" s="32"/>
      <c r="QGR835" s="32"/>
      <c r="QGS835" s="32"/>
      <c r="QGT835" s="32"/>
      <c r="QGU835" s="32"/>
      <c r="QGV835" s="32"/>
      <c r="QGW835" s="32"/>
      <c r="QGX835" s="32"/>
      <c r="QGY835" s="32"/>
      <c r="QGZ835" s="32"/>
      <c r="QHA835" s="32"/>
      <c r="QHB835" s="32"/>
      <c r="QHC835" s="32"/>
      <c r="QHD835" s="32"/>
      <c r="QHE835" s="32"/>
      <c r="QHF835" s="32"/>
      <c r="QHG835" s="32"/>
      <c r="QHH835" s="32"/>
      <c r="QHI835" s="32"/>
      <c r="QHJ835" s="32"/>
      <c r="QHK835" s="32"/>
      <c r="QHL835" s="32"/>
      <c r="QHM835" s="32"/>
      <c r="QHN835" s="32"/>
      <c r="QHO835" s="32"/>
      <c r="QHP835" s="32"/>
      <c r="QHQ835" s="32"/>
      <c r="QHR835" s="32"/>
      <c r="QHS835" s="32"/>
      <c r="QHT835" s="32"/>
      <c r="QHU835" s="32"/>
      <c r="QHV835" s="32"/>
      <c r="QHW835" s="32"/>
      <c r="QHX835" s="32"/>
      <c r="QHY835" s="32"/>
      <c r="QHZ835" s="32"/>
      <c r="QIA835" s="32"/>
      <c r="QIB835" s="32"/>
      <c r="QIC835" s="32"/>
      <c r="QID835" s="32"/>
      <c r="QIE835" s="32"/>
      <c r="QIF835" s="32"/>
      <c r="QIG835" s="32"/>
      <c r="QIH835" s="32"/>
      <c r="QII835" s="32"/>
      <c r="QIJ835" s="32"/>
      <c r="QIK835" s="32"/>
      <c r="QIL835" s="32"/>
      <c r="QIM835" s="32"/>
      <c r="QIN835" s="32"/>
      <c r="QIO835" s="32"/>
      <c r="QIP835" s="32"/>
      <c r="QIQ835" s="32"/>
      <c r="QIR835" s="32"/>
      <c r="QIS835" s="32"/>
      <c r="QIT835" s="32"/>
      <c r="QIU835" s="32"/>
      <c r="QIV835" s="32"/>
      <c r="QIW835" s="32"/>
      <c r="QIX835" s="32"/>
      <c r="QIY835" s="32"/>
      <c r="QIZ835" s="32"/>
      <c r="QJA835" s="32"/>
      <c r="QJB835" s="32"/>
      <c r="QJC835" s="32"/>
      <c r="QJD835" s="32"/>
      <c r="QJE835" s="32"/>
      <c r="QJF835" s="32"/>
      <c r="QJG835" s="32"/>
      <c r="QJH835" s="32"/>
      <c r="QJI835" s="32"/>
      <c r="QJJ835" s="32"/>
      <c r="QJK835" s="32"/>
      <c r="QJL835" s="32"/>
      <c r="QJM835" s="32"/>
      <c r="QJN835" s="32"/>
      <c r="QJO835" s="32"/>
      <c r="QJP835" s="32"/>
      <c r="QJQ835" s="32"/>
      <c r="QJR835" s="32"/>
      <c r="QJS835" s="32"/>
      <c r="QJT835" s="32"/>
      <c r="QJU835" s="32"/>
      <c r="QJV835" s="32"/>
      <c r="QJW835" s="32"/>
      <c r="QJX835" s="32"/>
      <c r="QJY835" s="32"/>
      <c r="QJZ835" s="32"/>
      <c r="QKA835" s="32"/>
      <c r="QKB835" s="32"/>
      <c r="QKC835" s="32"/>
      <c r="QKD835" s="32"/>
      <c r="QKE835" s="32"/>
      <c r="QKF835" s="32"/>
      <c r="QKG835" s="32"/>
      <c r="QKH835" s="32"/>
      <c r="QKI835" s="32"/>
      <c r="QKJ835" s="32"/>
      <c r="QKK835" s="32"/>
      <c r="QKL835" s="32"/>
      <c r="QKM835" s="32"/>
      <c r="QKN835" s="32"/>
      <c r="QKO835" s="32"/>
      <c r="QKP835" s="32"/>
      <c r="QKQ835" s="32"/>
      <c r="QKR835" s="32"/>
      <c r="QKS835" s="32"/>
      <c r="QKT835" s="32"/>
      <c r="QKU835" s="32"/>
      <c r="QKV835" s="32"/>
      <c r="QKW835" s="32"/>
      <c r="QKX835" s="32"/>
      <c r="QKY835" s="32"/>
      <c r="QKZ835" s="32"/>
      <c r="QLA835" s="32"/>
      <c r="QLB835" s="32"/>
      <c r="QLC835" s="32"/>
      <c r="QLD835" s="32"/>
      <c r="QLE835" s="32"/>
      <c r="QLF835" s="32"/>
      <c r="QLG835" s="32"/>
      <c r="QLH835" s="32"/>
      <c r="QLI835" s="32"/>
      <c r="QLJ835" s="32"/>
      <c r="QLK835" s="32"/>
      <c r="QLL835" s="32"/>
      <c r="QLM835" s="32"/>
      <c r="QLN835" s="32"/>
      <c r="QLO835" s="32"/>
      <c r="QLP835" s="32"/>
      <c r="QLQ835" s="32"/>
      <c r="QLR835" s="32"/>
      <c r="QLS835" s="32"/>
      <c r="QLT835" s="32"/>
      <c r="QLU835" s="32"/>
      <c r="QLV835" s="32"/>
      <c r="QLW835" s="32"/>
      <c r="QLX835" s="32"/>
      <c r="QLY835" s="32"/>
      <c r="QLZ835" s="32"/>
      <c r="QMA835" s="32"/>
      <c r="QMB835" s="32"/>
      <c r="QMC835" s="32"/>
      <c r="QMD835" s="32"/>
      <c r="QME835" s="32"/>
      <c r="QMF835" s="32"/>
      <c r="QMG835" s="32"/>
      <c r="QMH835" s="32"/>
      <c r="QMI835" s="32"/>
      <c r="QMJ835" s="32"/>
      <c r="QMK835" s="32"/>
      <c r="QML835" s="32"/>
      <c r="QMM835" s="32"/>
      <c r="QMN835" s="32"/>
      <c r="QMO835" s="32"/>
      <c r="QMP835" s="32"/>
      <c r="QMQ835" s="32"/>
      <c r="QMR835" s="32"/>
      <c r="QMS835" s="32"/>
      <c r="QMT835" s="32"/>
      <c r="QMU835" s="32"/>
      <c r="QMV835" s="32"/>
      <c r="QMW835" s="32"/>
      <c r="QMX835" s="32"/>
      <c r="QMY835" s="32"/>
      <c r="QMZ835" s="32"/>
      <c r="QNA835" s="32"/>
      <c r="QNB835" s="32"/>
      <c r="QNC835" s="32"/>
      <c r="QND835" s="32"/>
      <c r="QNE835" s="32"/>
      <c r="QNF835" s="32"/>
      <c r="QNG835" s="32"/>
      <c r="QNH835" s="32"/>
      <c r="QNI835" s="32"/>
      <c r="QNJ835" s="32"/>
      <c r="QNK835" s="32"/>
      <c r="QNL835" s="32"/>
      <c r="QNM835" s="32"/>
      <c r="QNN835" s="32"/>
      <c r="QNO835" s="32"/>
      <c r="QNP835" s="32"/>
      <c r="QNQ835" s="32"/>
      <c r="QNR835" s="32"/>
      <c r="QNS835" s="32"/>
      <c r="QNT835" s="32"/>
      <c r="QNU835" s="32"/>
      <c r="QNV835" s="32"/>
      <c r="QNW835" s="32"/>
      <c r="QNX835" s="32"/>
      <c r="QNY835" s="32"/>
      <c r="QNZ835" s="32"/>
      <c r="QOA835" s="32"/>
      <c r="QOB835" s="32"/>
      <c r="QOC835" s="32"/>
      <c r="QOD835" s="32"/>
      <c r="QOE835" s="32"/>
      <c r="QOF835" s="32"/>
      <c r="QOG835" s="32"/>
      <c r="QOH835" s="32"/>
      <c r="QOI835" s="32"/>
      <c r="QOJ835" s="32"/>
      <c r="QOK835" s="32"/>
      <c r="QOL835" s="32"/>
      <c r="QOM835" s="32"/>
      <c r="QON835" s="32"/>
      <c r="QOO835" s="32"/>
      <c r="QOP835" s="32"/>
      <c r="QOQ835" s="32"/>
      <c r="QOR835" s="32"/>
      <c r="QOS835" s="32"/>
      <c r="QOT835" s="32"/>
      <c r="QOU835" s="32"/>
      <c r="QOV835" s="32"/>
      <c r="QOW835" s="32"/>
      <c r="QOX835" s="32"/>
      <c r="QOY835" s="32"/>
      <c r="QOZ835" s="32"/>
      <c r="QPA835" s="32"/>
      <c r="QPB835" s="32"/>
      <c r="QPC835" s="32"/>
      <c r="QPD835" s="32"/>
      <c r="QPE835" s="32"/>
      <c r="QPF835" s="32"/>
      <c r="QPG835" s="32"/>
      <c r="QPH835" s="32"/>
      <c r="QPI835" s="32"/>
      <c r="QPJ835" s="32"/>
      <c r="QPK835" s="32"/>
      <c r="QPL835" s="32"/>
      <c r="QPM835" s="32"/>
      <c r="QPN835" s="32"/>
      <c r="QPO835" s="32"/>
      <c r="QPP835" s="32"/>
      <c r="QPQ835" s="32"/>
      <c r="QPR835" s="32"/>
      <c r="QPS835" s="32"/>
      <c r="QPT835" s="32"/>
      <c r="QPU835" s="32"/>
      <c r="QPV835" s="32"/>
      <c r="QPW835" s="32"/>
      <c r="QPX835" s="32"/>
      <c r="QPY835" s="32"/>
      <c r="QPZ835" s="32"/>
      <c r="QQA835" s="32"/>
      <c r="QQB835" s="32"/>
      <c r="QQC835" s="32"/>
      <c r="QQD835" s="32"/>
      <c r="QQE835" s="32"/>
      <c r="QQF835" s="32"/>
      <c r="QQG835" s="32"/>
      <c r="QQH835" s="32"/>
      <c r="QQI835" s="32"/>
      <c r="QQJ835" s="32"/>
      <c r="QQK835" s="32"/>
      <c r="QQL835" s="32"/>
      <c r="QQM835" s="32"/>
      <c r="QQN835" s="32"/>
      <c r="QQO835" s="32"/>
      <c r="QQP835" s="32"/>
      <c r="QQQ835" s="32"/>
      <c r="QQR835" s="32"/>
      <c r="QQS835" s="32"/>
      <c r="QQT835" s="32"/>
      <c r="QQU835" s="32"/>
      <c r="QQV835" s="32"/>
      <c r="QQW835" s="32"/>
      <c r="QQX835" s="32"/>
      <c r="QQY835" s="32"/>
      <c r="QQZ835" s="32"/>
      <c r="QRA835" s="32"/>
      <c r="QRB835" s="32"/>
      <c r="QRC835" s="32"/>
      <c r="QRD835" s="32"/>
      <c r="QRE835" s="32"/>
      <c r="QRF835" s="32"/>
      <c r="QRG835" s="32"/>
      <c r="QRH835" s="32"/>
      <c r="QRI835" s="32"/>
      <c r="QRJ835" s="32"/>
      <c r="QRK835" s="32"/>
      <c r="QRL835" s="32"/>
      <c r="QRM835" s="32"/>
      <c r="QRN835" s="32"/>
      <c r="QRO835" s="32"/>
      <c r="QRP835" s="32"/>
      <c r="QRQ835" s="32"/>
      <c r="QRR835" s="32"/>
      <c r="QRS835" s="32"/>
      <c r="QRT835" s="32"/>
      <c r="QRU835" s="32"/>
      <c r="QRV835" s="32"/>
      <c r="QRW835" s="32"/>
      <c r="QRX835" s="32"/>
      <c r="QRY835" s="32"/>
      <c r="QRZ835" s="32"/>
      <c r="QSA835" s="32"/>
      <c r="QSB835" s="32"/>
      <c r="QSC835" s="32"/>
      <c r="QSD835" s="32"/>
      <c r="QSE835" s="32"/>
      <c r="QSF835" s="32"/>
      <c r="QSG835" s="32"/>
      <c r="QSH835" s="32"/>
      <c r="QSI835" s="32"/>
      <c r="QSJ835" s="32"/>
      <c r="QSK835" s="32"/>
      <c r="QSL835" s="32"/>
      <c r="QSM835" s="32"/>
      <c r="QSN835" s="32"/>
      <c r="QSO835" s="32"/>
      <c r="QSP835" s="32"/>
      <c r="QSQ835" s="32"/>
      <c r="QSR835" s="32"/>
      <c r="QSS835" s="32"/>
      <c r="QST835" s="32"/>
      <c r="QSU835" s="32"/>
      <c r="QSV835" s="32"/>
      <c r="QSW835" s="32"/>
      <c r="QSX835" s="32"/>
      <c r="QSY835" s="32"/>
      <c r="QSZ835" s="32"/>
      <c r="QTA835" s="32"/>
      <c r="QTB835" s="32"/>
      <c r="QTC835" s="32"/>
      <c r="QTD835" s="32"/>
      <c r="QTE835" s="32"/>
      <c r="QTF835" s="32"/>
      <c r="QTG835" s="32"/>
      <c r="QTH835" s="32"/>
      <c r="QTI835" s="32"/>
      <c r="QTJ835" s="32"/>
      <c r="QTK835" s="32"/>
      <c r="QTL835" s="32"/>
      <c r="QTM835" s="32"/>
      <c r="QTN835" s="32"/>
      <c r="QTO835" s="32"/>
      <c r="QTP835" s="32"/>
      <c r="QTQ835" s="32"/>
      <c r="QTR835" s="32"/>
      <c r="QTS835" s="32"/>
      <c r="QTT835" s="32"/>
      <c r="QTU835" s="32"/>
      <c r="QTV835" s="32"/>
      <c r="QTW835" s="32"/>
      <c r="QTX835" s="32"/>
      <c r="QTY835" s="32"/>
      <c r="QTZ835" s="32"/>
      <c r="QUA835" s="32"/>
      <c r="QUB835" s="32"/>
      <c r="QUC835" s="32"/>
      <c r="QUD835" s="32"/>
      <c r="QUE835" s="32"/>
      <c r="QUF835" s="32"/>
      <c r="QUG835" s="32"/>
      <c r="QUH835" s="32"/>
      <c r="QUI835" s="32"/>
      <c r="QUJ835" s="32"/>
      <c r="QUK835" s="32"/>
      <c r="QUL835" s="32"/>
      <c r="QUM835" s="32"/>
      <c r="QUN835" s="32"/>
      <c r="QUO835" s="32"/>
      <c r="QUP835" s="32"/>
      <c r="QUQ835" s="32"/>
      <c r="QUR835" s="32"/>
      <c r="QUS835" s="32"/>
      <c r="QUT835" s="32"/>
      <c r="QUU835" s="32"/>
      <c r="QUV835" s="32"/>
      <c r="QUW835" s="32"/>
      <c r="QUX835" s="32"/>
      <c r="QUY835" s="32"/>
      <c r="QUZ835" s="32"/>
      <c r="QVA835" s="32"/>
      <c r="QVB835" s="32"/>
      <c r="QVC835" s="32"/>
      <c r="QVD835" s="32"/>
      <c r="QVE835" s="32"/>
      <c r="QVF835" s="32"/>
      <c r="QVG835" s="32"/>
      <c r="QVH835" s="32"/>
      <c r="QVI835" s="32"/>
      <c r="QVJ835" s="32"/>
      <c r="QVK835" s="32"/>
      <c r="QVL835" s="32"/>
      <c r="QVM835" s="32"/>
      <c r="QVN835" s="32"/>
      <c r="QVO835" s="32"/>
      <c r="QVP835" s="32"/>
      <c r="QVQ835" s="32"/>
      <c r="QVR835" s="32"/>
      <c r="QVS835" s="32"/>
      <c r="QVT835" s="32"/>
      <c r="QVU835" s="32"/>
      <c r="QVV835" s="32"/>
      <c r="QVW835" s="32"/>
      <c r="QVX835" s="32"/>
      <c r="QVY835" s="32"/>
      <c r="QVZ835" s="32"/>
      <c r="QWA835" s="32"/>
      <c r="QWB835" s="32"/>
      <c r="QWC835" s="32"/>
      <c r="QWD835" s="32"/>
      <c r="QWE835" s="32"/>
      <c r="QWF835" s="32"/>
      <c r="QWG835" s="32"/>
      <c r="QWH835" s="32"/>
      <c r="QWI835" s="32"/>
      <c r="QWJ835" s="32"/>
      <c r="QWK835" s="32"/>
      <c r="QWL835" s="32"/>
      <c r="QWM835" s="32"/>
      <c r="QWN835" s="32"/>
      <c r="QWO835" s="32"/>
      <c r="QWP835" s="32"/>
      <c r="QWQ835" s="32"/>
      <c r="QWR835" s="32"/>
      <c r="QWS835" s="32"/>
      <c r="QWT835" s="32"/>
      <c r="QWU835" s="32"/>
      <c r="QWV835" s="32"/>
      <c r="QWW835" s="32"/>
      <c r="QWX835" s="32"/>
      <c r="QWY835" s="32"/>
      <c r="QWZ835" s="32"/>
      <c r="QXA835" s="32"/>
      <c r="QXB835" s="32"/>
      <c r="QXC835" s="32"/>
      <c r="QXD835" s="32"/>
      <c r="QXE835" s="32"/>
      <c r="QXF835" s="32"/>
      <c r="QXG835" s="32"/>
      <c r="QXH835" s="32"/>
      <c r="QXI835" s="32"/>
      <c r="QXJ835" s="32"/>
      <c r="QXK835" s="32"/>
      <c r="QXL835" s="32"/>
      <c r="QXM835" s="32"/>
      <c r="QXN835" s="32"/>
      <c r="QXO835" s="32"/>
      <c r="QXP835" s="32"/>
      <c r="QXQ835" s="32"/>
      <c r="QXR835" s="32"/>
      <c r="QXS835" s="32"/>
      <c r="QXT835" s="32"/>
      <c r="QXU835" s="32"/>
      <c r="QXV835" s="32"/>
      <c r="QXW835" s="32"/>
      <c r="QXX835" s="32"/>
      <c r="QXY835" s="32"/>
      <c r="QXZ835" s="32"/>
      <c r="QYA835" s="32"/>
      <c r="QYB835" s="32"/>
      <c r="QYC835" s="32"/>
      <c r="QYD835" s="32"/>
      <c r="QYE835" s="32"/>
      <c r="QYF835" s="32"/>
      <c r="QYG835" s="32"/>
      <c r="QYH835" s="32"/>
      <c r="QYI835" s="32"/>
      <c r="QYJ835" s="32"/>
      <c r="QYK835" s="32"/>
      <c r="QYL835" s="32"/>
      <c r="QYM835" s="32"/>
      <c r="QYN835" s="32"/>
      <c r="QYO835" s="32"/>
      <c r="QYP835" s="32"/>
      <c r="QYQ835" s="32"/>
      <c r="QYR835" s="32"/>
      <c r="QYS835" s="32"/>
      <c r="QYT835" s="32"/>
      <c r="QYU835" s="32"/>
      <c r="QYV835" s="32"/>
      <c r="QYW835" s="32"/>
      <c r="QYX835" s="32"/>
      <c r="QYY835" s="32"/>
      <c r="QYZ835" s="32"/>
      <c r="QZA835" s="32"/>
      <c r="QZB835" s="32"/>
      <c r="QZC835" s="32"/>
      <c r="QZD835" s="32"/>
      <c r="QZE835" s="32"/>
      <c r="QZF835" s="32"/>
      <c r="QZG835" s="32"/>
      <c r="QZH835" s="32"/>
      <c r="QZI835" s="32"/>
      <c r="QZJ835" s="32"/>
      <c r="QZK835" s="32"/>
      <c r="QZL835" s="32"/>
      <c r="QZM835" s="32"/>
      <c r="QZN835" s="32"/>
      <c r="QZO835" s="32"/>
      <c r="QZP835" s="32"/>
      <c r="QZQ835" s="32"/>
      <c r="QZR835" s="32"/>
      <c r="QZS835" s="32"/>
      <c r="QZT835" s="32"/>
      <c r="QZU835" s="32"/>
      <c r="QZV835" s="32"/>
      <c r="QZW835" s="32"/>
      <c r="QZX835" s="32"/>
      <c r="QZY835" s="32"/>
      <c r="QZZ835" s="32"/>
      <c r="RAA835" s="32"/>
      <c r="RAB835" s="32"/>
      <c r="RAC835" s="32"/>
      <c r="RAD835" s="32"/>
      <c r="RAE835" s="32"/>
      <c r="RAF835" s="32"/>
      <c r="RAG835" s="32"/>
      <c r="RAH835" s="32"/>
      <c r="RAI835" s="32"/>
      <c r="RAJ835" s="32"/>
      <c r="RAK835" s="32"/>
      <c r="RAL835" s="32"/>
      <c r="RAM835" s="32"/>
      <c r="RAN835" s="32"/>
      <c r="RAO835" s="32"/>
      <c r="RAP835" s="32"/>
      <c r="RAQ835" s="32"/>
      <c r="RAR835" s="32"/>
      <c r="RAS835" s="32"/>
      <c r="RAT835" s="32"/>
      <c r="RAU835" s="32"/>
      <c r="RAV835" s="32"/>
      <c r="RAW835" s="32"/>
      <c r="RAX835" s="32"/>
      <c r="RAY835" s="32"/>
      <c r="RAZ835" s="32"/>
      <c r="RBA835" s="32"/>
      <c r="RBB835" s="32"/>
      <c r="RBC835" s="32"/>
      <c r="RBD835" s="32"/>
      <c r="RBE835" s="32"/>
      <c r="RBF835" s="32"/>
      <c r="RBG835" s="32"/>
      <c r="RBH835" s="32"/>
      <c r="RBI835" s="32"/>
      <c r="RBJ835" s="32"/>
      <c r="RBK835" s="32"/>
      <c r="RBL835" s="32"/>
      <c r="RBM835" s="32"/>
      <c r="RBN835" s="32"/>
      <c r="RBO835" s="32"/>
      <c r="RBP835" s="32"/>
      <c r="RBQ835" s="32"/>
      <c r="RBR835" s="32"/>
      <c r="RBS835" s="32"/>
      <c r="RBT835" s="32"/>
      <c r="RBU835" s="32"/>
      <c r="RBV835" s="32"/>
      <c r="RBW835" s="32"/>
      <c r="RBX835" s="32"/>
      <c r="RBY835" s="32"/>
      <c r="RBZ835" s="32"/>
      <c r="RCA835" s="32"/>
      <c r="RCB835" s="32"/>
      <c r="RCC835" s="32"/>
      <c r="RCD835" s="32"/>
      <c r="RCE835" s="32"/>
      <c r="RCF835" s="32"/>
      <c r="RCG835" s="32"/>
      <c r="RCH835" s="32"/>
      <c r="RCI835" s="32"/>
      <c r="RCJ835" s="32"/>
      <c r="RCK835" s="32"/>
      <c r="RCL835" s="32"/>
      <c r="RCM835" s="32"/>
      <c r="RCN835" s="32"/>
      <c r="RCO835" s="32"/>
      <c r="RCP835" s="32"/>
      <c r="RCQ835" s="32"/>
      <c r="RCR835" s="32"/>
      <c r="RCS835" s="32"/>
      <c r="RCT835" s="32"/>
      <c r="RCU835" s="32"/>
      <c r="RCV835" s="32"/>
      <c r="RCW835" s="32"/>
      <c r="RCX835" s="32"/>
      <c r="RCY835" s="32"/>
      <c r="RCZ835" s="32"/>
      <c r="RDA835" s="32"/>
      <c r="RDB835" s="32"/>
      <c r="RDC835" s="32"/>
      <c r="RDD835" s="32"/>
      <c r="RDE835" s="32"/>
      <c r="RDF835" s="32"/>
      <c r="RDG835" s="32"/>
      <c r="RDH835" s="32"/>
      <c r="RDI835" s="32"/>
      <c r="RDJ835" s="32"/>
      <c r="RDK835" s="32"/>
      <c r="RDL835" s="32"/>
      <c r="RDM835" s="32"/>
      <c r="RDN835" s="32"/>
      <c r="RDO835" s="32"/>
      <c r="RDP835" s="32"/>
      <c r="RDQ835" s="32"/>
      <c r="RDR835" s="32"/>
      <c r="RDS835" s="32"/>
      <c r="RDT835" s="32"/>
      <c r="RDU835" s="32"/>
      <c r="RDV835" s="32"/>
      <c r="RDW835" s="32"/>
      <c r="RDX835" s="32"/>
      <c r="RDY835" s="32"/>
      <c r="RDZ835" s="32"/>
      <c r="REA835" s="32"/>
      <c r="REB835" s="32"/>
      <c r="REC835" s="32"/>
      <c r="RED835" s="32"/>
      <c r="REE835" s="32"/>
      <c r="REF835" s="32"/>
      <c r="REG835" s="32"/>
      <c r="REH835" s="32"/>
      <c r="REI835" s="32"/>
      <c r="REJ835" s="32"/>
      <c r="REK835" s="32"/>
      <c r="REL835" s="32"/>
      <c r="REM835" s="32"/>
      <c r="REN835" s="32"/>
      <c r="REO835" s="32"/>
      <c r="REP835" s="32"/>
      <c r="REQ835" s="32"/>
      <c r="RER835" s="32"/>
      <c r="RES835" s="32"/>
      <c r="RET835" s="32"/>
      <c r="REU835" s="32"/>
      <c r="REV835" s="32"/>
      <c r="REW835" s="32"/>
      <c r="REX835" s="32"/>
      <c r="REY835" s="32"/>
      <c r="REZ835" s="32"/>
      <c r="RFA835" s="32"/>
      <c r="RFB835" s="32"/>
      <c r="RFC835" s="32"/>
      <c r="RFD835" s="32"/>
      <c r="RFE835" s="32"/>
      <c r="RFF835" s="32"/>
      <c r="RFG835" s="32"/>
      <c r="RFH835" s="32"/>
      <c r="RFI835" s="32"/>
      <c r="RFJ835" s="32"/>
      <c r="RFK835" s="32"/>
      <c r="RFL835" s="32"/>
      <c r="RFM835" s="32"/>
      <c r="RFN835" s="32"/>
      <c r="RFO835" s="32"/>
      <c r="RFP835" s="32"/>
      <c r="RFQ835" s="32"/>
      <c r="RFR835" s="32"/>
      <c r="RFS835" s="32"/>
      <c r="RFT835" s="32"/>
      <c r="RFU835" s="32"/>
      <c r="RFV835" s="32"/>
      <c r="RFW835" s="32"/>
      <c r="RFX835" s="32"/>
      <c r="RFY835" s="32"/>
      <c r="RFZ835" s="32"/>
      <c r="RGA835" s="32"/>
      <c r="RGB835" s="32"/>
      <c r="RGC835" s="32"/>
      <c r="RGD835" s="32"/>
      <c r="RGE835" s="32"/>
      <c r="RGF835" s="32"/>
      <c r="RGG835" s="32"/>
      <c r="RGH835" s="32"/>
      <c r="RGI835" s="32"/>
      <c r="RGJ835" s="32"/>
      <c r="RGK835" s="32"/>
      <c r="RGL835" s="32"/>
      <c r="RGM835" s="32"/>
      <c r="RGN835" s="32"/>
      <c r="RGO835" s="32"/>
      <c r="RGP835" s="32"/>
      <c r="RGQ835" s="32"/>
      <c r="RGR835" s="32"/>
      <c r="RGS835" s="32"/>
      <c r="RGT835" s="32"/>
      <c r="RGU835" s="32"/>
      <c r="RGV835" s="32"/>
      <c r="RGW835" s="32"/>
      <c r="RGX835" s="32"/>
      <c r="RGY835" s="32"/>
      <c r="RGZ835" s="32"/>
      <c r="RHA835" s="32"/>
      <c r="RHB835" s="32"/>
      <c r="RHC835" s="32"/>
      <c r="RHD835" s="32"/>
      <c r="RHE835" s="32"/>
      <c r="RHF835" s="32"/>
      <c r="RHG835" s="32"/>
      <c r="RHH835" s="32"/>
      <c r="RHI835" s="32"/>
      <c r="RHJ835" s="32"/>
      <c r="RHK835" s="32"/>
      <c r="RHL835" s="32"/>
      <c r="RHM835" s="32"/>
      <c r="RHN835" s="32"/>
      <c r="RHO835" s="32"/>
      <c r="RHP835" s="32"/>
      <c r="RHQ835" s="32"/>
      <c r="RHR835" s="32"/>
      <c r="RHS835" s="32"/>
      <c r="RHT835" s="32"/>
      <c r="RHU835" s="32"/>
      <c r="RHV835" s="32"/>
      <c r="RHW835" s="32"/>
      <c r="RHX835" s="32"/>
      <c r="RHY835" s="32"/>
      <c r="RHZ835" s="32"/>
      <c r="RIA835" s="32"/>
      <c r="RIB835" s="32"/>
      <c r="RIC835" s="32"/>
      <c r="RID835" s="32"/>
      <c r="RIE835" s="32"/>
      <c r="RIF835" s="32"/>
      <c r="RIG835" s="32"/>
      <c r="RIH835" s="32"/>
      <c r="RII835" s="32"/>
      <c r="RIJ835" s="32"/>
      <c r="RIK835" s="32"/>
      <c r="RIL835" s="32"/>
      <c r="RIM835" s="32"/>
      <c r="RIN835" s="32"/>
      <c r="RIO835" s="32"/>
      <c r="RIP835" s="32"/>
      <c r="RIQ835" s="32"/>
      <c r="RIR835" s="32"/>
      <c r="RIS835" s="32"/>
      <c r="RIT835" s="32"/>
      <c r="RIU835" s="32"/>
      <c r="RIV835" s="32"/>
      <c r="RIW835" s="32"/>
      <c r="RIX835" s="32"/>
      <c r="RIY835" s="32"/>
      <c r="RIZ835" s="32"/>
      <c r="RJA835" s="32"/>
      <c r="RJB835" s="32"/>
      <c r="RJC835" s="32"/>
      <c r="RJD835" s="32"/>
      <c r="RJE835" s="32"/>
      <c r="RJF835" s="32"/>
      <c r="RJG835" s="32"/>
      <c r="RJH835" s="32"/>
      <c r="RJI835" s="32"/>
      <c r="RJJ835" s="32"/>
      <c r="RJK835" s="32"/>
      <c r="RJL835" s="32"/>
      <c r="RJM835" s="32"/>
      <c r="RJN835" s="32"/>
      <c r="RJO835" s="32"/>
      <c r="RJP835" s="32"/>
      <c r="RJQ835" s="32"/>
      <c r="RJR835" s="32"/>
      <c r="RJS835" s="32"/>
      <c r="RJT835" s="32"/>
      <c r="RJU835" s="32"/>
      <c r="RJV835" s="32"/>
      <c r="RJW835" s="32"/>
      <c r="RJX835" s="32"/>
      <c r="RJY835" s="32"/>
      <c r="RJZ835" s="32"/>
      <c r="RKA835" s="32"/>
      <c r="RKB835" s="32"/>
      <c r="RKC835" s="32"/>
      <c r="RKD835" s="32"/>
      <c r="RKE835" s="32"/>
      <c r="RKF835" s="32"/>
      <c r="RKG835" s="32"/>
      <c r="RKH835" s="32"/>
      <c r="RKI835" s="32"/>
      <c r="RKJ835" s="32"/>
      <c r="RKK835" s="32"/>
      <c r="RKL835" s="32"/>
      <c r="RKM835" s="32"/>
      <c r="RKN835" s="32"/>
      <c r="RKO835" s="32"/>
      <c r="RKP835" s="32"/>
      <c r="RKQ835" s="32"/>
      <c r="RKR835" s="32"/>
      <c r="RKS835" s="32"/>
      <c r="RKT835" s="32"/>
      <c r="RKU835" s="32"/>
      <c r="RKV835" s="32"/>
      <c r="RKW835" s="32"/>
      <c r="RKX835" s="32"/>
      <c r="RKY835" s="32"/>
      <c r="RKZ835" s="32"/>
      <c r="RLA835" s="32"/>
      <c r="RLB835" s="32"/>
      <c r="RLC835" s="32"/>
      <c r="RLD835" s="32"/>
      <c r="RLE835" s="32"/>
      <c r="RLF835" s="32"/>
      <c r="RLG835" s="32"/>
      <c r="RLH835" s="32"/>
      <c r="RLI835" s="32"/>
      <c r="RLJ835" s="32"/>
      <c r="RLK835" s="32"/>
      <c r="RLL835" s="32"/>
      <c r="RLM835" s="32"/>
      <c r="RLN835" s="32"/>
      <c r="RLO835" s="32"/>
      <c r="RLP835" s="32"/>
      <c r="RLQ835" s="32"/>
      <c r="RLR835" s="32"/>
      <c r="RLS835" s="32"/>
      <c r="RLT835" s="32"/>
      <c r="RLU835" s="32"/>
      <c r="RLV835" s="32"/>
      <c r="RLW835" s="32"/>
      <c r="RLX835" s="32"/>
      <c r="RLY835" s="32"/>
      <c r="RLZ835" s="32"/>
      <c r="RMA835" s="32"/>
      <c r="RMB835" s="32"/>
      <c r="RMC835" s="32"/>
      <c r="RMD835" s="32"/>
      <c r="RME835" s="32"/>
      <c r="RMF835" s="32"/>
      <c r="RMG835" s="32"/>
      <c r="RMH835" s="32"/>
      <c r="RMI835" s="32"/>
      <c r="RMJ835" s="32"/>
      <c r="RMK835" s="32"/>
      <c r="RML835" s="32"/>
      <c r="RMM835" s="32"/>
      <c r="RMN835" s="32"/>
      <c r="RMO835" s="32"/>
      <c r="RMP835" s="32"/>
      <c r="RMQ835" s="32"/>
      <c r="RMR835" s="32"/>
      <c r="RMS835" s="32"/>
      <c r="RMT835" s="32"/>
      <c r="RMU835" s="32"/>
      <c r="RMV835" s="32"/>
      <c r="RMW835" s="32"/>
      <c r="RMX835" s="32"/>
      <c r="RMY835" s="32"/>
      <c r="RMZ835" s="32"/>
      <c r="RNA835" s="32"/>
      <c r="RNB835" s="32"/>
      <c r="RNC835" s="32"/>
      <c r="RND835" s="32"/>
      <c r="RNE835" s="32"/>
      <c r="RNF835" s="32"/>
      <c r="RNG835" s="32"/>
      <c r="RNH835" s="32"/>
      <c r="RNI835" s="32"/>
      <c r="RNJ835" s="32"/>
      <c r="RNK835" s="32"/>
      <c r="RNL835" s="32"/>
      <c r="RNM835" s="32"/>
      <c r="RNN835" s="32"/>
      <c r="RNO835" s="32"/>
      <c r="RNP835" s="32"/>
      <c r="RNQ835" s="32"/>
      <c r="RNR835" s="32"/>
      <c r="RNS835" s="32"/>
      <c r="RNT835" s="32"/>
      <c r="RNU835" s="32"/>
      <c r="RNV835" s="32"/>
      <c r="RNW835" s="32"/>
      <c r="RNX835" s="32"/>
      <c r="RNY835" s="32"/>
      <c r="RNZ835" s="32"/>
      <c r="ROA835" s="32"/>
      <c r="ROB835" s="32"/>
      <c r="ROC835" s="32"/>
      <c r="ROD835" s="32"/>
      <c r="ROE835" s="32"/>
      <c r="ROF835" s="32"/>
      <c r="ROG835" s="32"/>
      <c r="ROH835" s="32"/>
      <c r="ROI835" s="32"/>
      <c r="ROJ835" s="32"/>
      <c r="ROK835" s="32"/>
      <c r="ROL835" s="32"/>
      <c r="ROM835" s="32"/>
      <c r="RON835" s="32"/>
      <c r="ROO835" s="32"/>
      <c r="ROP835" s="32"/>
      <c r="ROQ835" s="32"/>
      <c r="ROR835" s="32"/>
      <c r="ROS835" s="32"/>
      <c r="ROT835" s="32"/>
      <c r="ROU835" s="32"/>
      <c r="ROV835" s="32"/>
      <c r="ROW835" s="32"/>
      <c r="ROX835" s="32"/>
      <c r="ROY835" s="32"/>
      <c r="ROZ835" s="32"/>
      <c r="RPA835" s="32"/>
      <c r="RPB835" s="32"/>
      <c r="RPC835" s="32"/>
      <c r="RPD835" s="32"/>
      <c r="RPE835" s="32"/>
      <c r="RPF835" s="32"/>
      <c r="RPG835" s="32"/>
      <c r="RPH835" s="32"/>
      <c r="RPI835" s="32"/>
      <c r="RPJ835" s="32"/>
      <c r="RPK835" s="32"/>
      <c r="RPL835" s="32"/>
      <c r="RPM835" s="32"/>
      <c r="RPN835" s="32"/>
      <c r="RPO835" s="32"/>
      <c r="RPP835" s="32"/>
      <c r="RPQ835" s="32"/>
      <c r="RPR835" s="32"/>
      <c r="RPS835" s="32"/>
      <c r="RPT835" s="32"/>
      <c r="RPU835" s="32"/>
      <c r="RPV835" s="32"/>
      <c r="RPW835" s="32"/>
      <c r="RPX835" s="32"/>
      <c r="RPY835" s="32"/>
      <c r="RPZ835" s="32"/>
      <c r="RQA835" s="32"/>
      <c r="RQB835" s="32"/>
      <c r="RQC835" s="32"/>
      <c r="RQD835" s="32"/>
      <c r="RQE835" s="32"/>
      <c r="RQF835" s="32"/>
      <c r="RQG835" s="32"/>
      <c r="RQH835" s="32"/>
      <c r="RQI835" s="32"/>
      <c r="RQJ835" s="32"/>
      <c r="RQK835" s="32"/>
      <c r="RQL835" s="32"/>
      <c r="RQM835" s="32"/>
      <c r="RQN835" s="32"/>
      <c r="RQO835" s="32"/>
      <c r="RQP835" s="32"/>
      <c r="RQQ835" s="32"/>
      <c r="RQR835" s="32"/>
      <c r="RQS835" s="32"/>
      <c r="RQT835" s="32"/>
      <c r="RQU835" s="32"/>
      <c r="RQV835" s="32"/>
      <c r="RQW835" s="32"/>
      <c r="RQX835" s="32"/>
      <c r="RQY835" s="32"/>
      <c r="RQZ835" s="32"/>
      <c r="RRA835" s="32"/>
      <c r="RRB835" s="32"/>
      <c r="RRC835" s="32"/>
      <c r="RRD835" s="32"/>
      <c r="RRE835" s="32"/>
      <c r="RRF835" s="32"/>
      <c r="RRG835" s="32"/>
      <c r="RRH835" s="32"/>
      <c r="RRI835" s="32"/>
      <c r="RRJ835" s="32"/>
      <c r="RRK835" s="32"/>
      <c r="RRL835" s="32"/>
      <c r="RRM835" s="32"/>
      <c r="RRN835" s="32"/>
      <c r="RRO835" s="32"/>
      <c r="RRP835" s="32"/>
      <c r="RRQ835" s="32"/>
      <c r="RRR835" s="32"/>
      <c r="RRS835" s="32"/>
      <c r="RRT835" s="32"/>
      <c r="RRU835" s="32"/>
      <c r="RRV835" s="32"/>
      <c r="RRW835" s="32"/>
      <c r="RRX835" s="32"/>
      <c r="RRY835" s="32"/>
      <c r="RRZ835" s="32"/>
      <c r="RSA835" s="32"/>
      <c r="RSB835" s="32"/>
      <c r="RSC835" s="32"/>
      <c r="RSD835" s="32"/>
      <c r="RSE835" s="32"/>
      <c r="RSF835" s="32"/>
      <c r="RSG835" s="32"/>
      <c r="RSH835" s="32"/>
      <c r="RSI835" s="32"/>
      <c r="RSJ835" s="32"/>
      <c r="RSK835" s="32"/>
      <c r="RSL835" s="32"/>
      <c r="RSM835" s="32"/>
      <c r="RSN835" s="32"/>
      <c r="RSO835" s="32"/>
      <c r="RSP835" s="32"/>
      <c r="RSQ835" s="32"/>
      <c r="RSR835" s="32"/>
      <c r="RSS835" s="32"/>
      <c r="RST835" s="32"/>
      <c r="RSU835" s="32"/>
      <c r="RSV835" s="32"/>
      <c r="RSW835" s="32"/>
      <c r="RSX835" s="32"/>
      <c r="RSY835" s="32"/>
      <c r="RSZ835" s="32"/>
      <c r="RTA835" s="32"/>
      <c r="RTB835" s="32"/>
      <c r="RTC835" s="32"/>
      <c r="RTD835" s="32"/>
      <c r="RTE835" s="32"/>
      <c r="RTF835" s="32"/>
      <c r="RTG835" s="32"/>
      <c r="RTH835" s="32"/>
      <c r="RTI835" s="32"/>
      <c r="RTJ835" s="32"/>
      <c r="RTK835" s="32"/>
      <c r="RTL835" s="32"/>
      <c r="RTM835" s="32"/>
      <c r="RTN835" s="32"/>
      <c r="RTO835" s="32"/>
      <c r="RTP835" s="32"/>
      <c r="RTQ835" s="32"/>
      <c r="RTR835" s="32"/>
      <c r="RTS835" s="32"/>
      <c r="RTT835" s="32"/>
      <c r="RTU835" s="32"/>
      <c r="RTV835" s="32"/>
      <c r="RTW835" s="32"/>
      <c r="RTX835" s="32"/>
      <c r="RTY835" s="32"/>
      <c r="RTZ835" s="32"/>
      <c r="RUA835" s="32"/>
      <c r="RUB835" s="32"/>
      <c r="RUC835" s="32"/>
      <c r="RUD835" s="32"/>
      <c r="RUE835" s="32"/>
      <c r="RUF835" s="32"/>
      <c r="RUG835" s="32"/>
      <c r="RUH835" s="32"/>
      <c r="RUI835" s="32"/>
      <c r="RUJ835" s="32"/>
      <c r="RUK835" s="32"/>
      <c r="RUL835" s="32"/>
      <c r="RUM835" s="32"/>
      <c r="RUN835" s="32"/>
      <c r="RUO835" s="32"/>
      <c r="RUP835" s="32"/>
      <c r="RUQ835" s="32"/>
      <c r="RUR835" s="32"/>
      <c r="RUS835" s="32"/>
      <c r="RUT835" s="32"/>
      <c r="RUU835" s="32"/>
      <c r="RUV835" s="32"/>
      <c r="RUW835" s="32"/>
      <c r="RUX835" s="32"/>
      <c r="RUY835" s="32"/>
      <c r="RUZ835" s="32"/>
      <c r="RVA835" s="32"/>
      <c r="RVB835" s="32"/>
      <c r="RVC835" s="32"/>
      <c r="RVD835" s="32"/>
      <c r="RVE835" s="32"/>
      <c r="RVF835" s="32"/>
      <c r="RVG835" s="32"/>
      <c r="RVH835" s="32"/>
      <c r="RVI835" s="32"/>
      <c r="RVJ835" s="32"/>
      <c r="RVK835" s="32"/>
      <c r="RVL835" s="32"/>
      <c r="RVM835" s="32"/>
      <c r="RVN835" s="32"/>
      <c r="RVO835" s="32"/>
      <c r="RVP835" s="32"/>
      <c r="RVQ835" s="32"/>
      <c r="RVR835" s="32"/>
      <c r="RVS835" s="32"/>
      <c r="RVT835" s="32"/>
      <c r="RVU835" s="32"/>
      <c r="RVV835" s="32"/>
      <c r="RVW835" s="32"/>
      <c r="RVX835" s="32"/>
      <c r="RVY835" s="32"/>
      <c r="RVZ835" s="32"/>
      <c r="RWA835" s="32"/>
      <c r="RWB835" s="32"/>
      <c r="RWC835" s="32"/>
      <c r="RWD835" s="32"/>
      <c r="RWE835" s="32"/>
      <c r="RWF835" s="32"/>
      <c r="RWG835" s="32"/>
      <c r="RWH835" s="32"/>
      <c r="RWI835" s="32"/>
      <c r="RWJ835" s="32"/>
      <c r="RWK835" s="32"/>
      <c r="RWL835" s="32"/>
      <c r="RWM835" s="32"/>
      <c r="RWN835" s="32"/>
      <c r="RWO835" s="32"/>
      <c r="RWP835" s="32"/>
      <c r="RWQ835" s="32"/>
      <c r="RWR835" s="32"/>
      <c r="RWS835" s="32"/>
      <c r="RWT835" s="32"/>
      <c r="RWU835" s="32"/>
      <c r="RWV835" s="32"/>
      <c r="RWW835" s="32"/>
      <c r="RWX835" s="32"/>
      <c r="RWY835" s="32"/>
      <c r="RWZ835" s="32"/>
      <c r="RXA835" s="32"/>
      <c r="RXB835" s="32"/>
      <c r="RXC835" s="32"/>
      <c r="RXD835" s="32"/>
      <c r="RXE835" s="32"/>
      <c r="RXF835" s="32"/>
      <c r="RXG835" s="32"/>
      <c r="RXH835" s="32"/>
      <c r="RXI835" s="32"/>
      <c r="RXJ835" s="32"/>
      <c r="RXK835" s="32"/>
      <c r="RXL835" s="32"/>
      <c r="RXM835" s="32"/>
      <c r="RXN835" s="32"/>
      <c r="RXO835" s="32"/>
      <c r="RXP835" s="32"/>
      <c r="RXQ835" s="32"/>
      <c r="RXR835" s="32"/>
      <c r="RXS835" s="32"/>
      <c r="RXT835" s="32"/>
      <c r="RXU835" s="32"/>
      <c r="RXV835" s="32"/>
      <c r="RXW835" s="32"/>
      <c r="RXX835" s="32"/>
      <c r="RXY835" s="32"/>
      <c r="RXZ835" s="32"/>
      <c r="RYA835" s="32"/>
      <c r="RYB835" s="32"/>
      <c r="RYC835" s="32"/>
      <c r="RYD835" s="32"/>
      <c r="RYE835" s="32"/>
      <c r="RYF835" s="32"/>
      <c r="RYG835" s="32"/>
      <c r="RYH835" s="32"/>
      <c r="RYI835" s="32"/>
      <c r="RYJ835" s="32"/>
      <c r="RYK835" s="32"/>
      <c r="RYL835" s="32"/>
      <c r="RYM835" s="32"/>
      <c r="RYN835" s="32"/>
      <c r="RYO835" s="32"/>
      <c r="RYP835" s="32"/>
      <c r="RYQ835" s="32"/>
      <c r="RYR835" s="32"/>
      <c r="RYS835" s="32"/>
      <c r="RYT835" s="32"/>
      <c r="RYU835" s="32"/>
      <c r="RYV835" s="32"/>
      <c r="RYW835" s="32"/>
      <c r="RYX835" s="32"/>
      <c r="RYY835" s="32"/>
      <c r="RYZ835" s="32"/>
      <c r="RZA835" s="32"/>
      <c r="RZB835" s="32"/>
      <c r="RZC835" s="32"/>
      <c r="RZD835" s="32"/>
      <c r="RZE835" s="32"/>
      <c r="RZF835" s="32"/>
      <c r="RZG835" s="32"/>
      <c r="RZH835" s="32"/>
      <c r="RZI835" s="32"/>
      <c r="RZJ835" s="32"/>
      <c r="RZK835" s="32"/>
      <c r="RZL835" s="32"/>
      <c r="RZM835" s="32"/>
      <c r="RZN835" s="32"/>
      <c r="RZO835" s="32"/>
      <c r="RZP835" s="32"/>
      <c r="RZQ835" s="32"/>
      <c r="RZR835" s="32"/>
      <c r="RZS835" s="32"/>
      <c r="RZT835" s="32"/>
      <c r="RZU835" s="32"/>
      <c r="RZV835" s="32"/>
      <c r="RZW835" s="32"/>
      <c r="RZX835" s="32"/>
      <c r="RZY835" s="32"/>
      <c r="RZZ835" s="32"/>
      <c r="SAA835" s="32"/>
      <c r="SAB835" s="32"/>
      <c r="SAC835" s="32"/>
      <c r="SAD835" s="32"/>
      <c r="SAE835" s="32"/>
      <c r="SAF835" s="32"/>
      <c r="SAG835" s="32"/>
      <c r="SAH835" s="32"/>
      <c r="SAI835" s="32"/>
      <c r="SAJ835" s="32"/>
      <c r="SAK835" s="32"/>
      <c r="SAL835" s="32"/>
      <c r="SAM835" s="32"/>
      <c r="SAN835" s="32"/>
      <c r="SAO835" s="32"/>
      <c r="SAP835" s="32"/>
      <c r="SAQ835" s="32"/>
      <c r="SAR835" s="32"/>
      <c r="SAS835" s="32"/>
      <c r="SAT835" s="32"/>
      <c r="SAU835" s="32"/>
      <c r="SAV835" s="32"/>
      <c r="SAW835" s="32"/>
      <c r="SAX835" s="32"/>
      <c r="SAY835" s="32"/>
      <c r="SAZ835" s="32"/>
      <c r="SBA835" s="32"/>
      <c r="SBB835" s="32"/>
      <c r="SBC835" s="32"/>
      <c r="SBD835" s="32"/>
      <c r="SBE835" s="32"/>
      <c r="SBF835" s="32"/>
      <c r="SBG835" s="32"/>
      <c r="SBH835" s="32"/>
      <c r="SBI835" s="32"/>
      <c r="SBJ835" s="32"/>
      <c r="SBK835" s="32"/>
      <c r="SBL835" s="32"/>
      <c r="SBM835" s="32"/>
      <c r="SBN835" s="32"/>
      <c r="SBO835" s="32"/>
      <c r="SBP835" s="32"/>
      <c r="SBQ835" s="32"/>
      <c r="SBR835" s="32"/>
      <c r="SBS835" s="32"/>
      <c r="SBT835" s="32"/>
      <c r="SBU835" s="32"/>
      <c r="SBV835" s="32"/>
      <c r="SBW835" s="32"/>
      <c r="SBX835" s="32"/>
      <c r="SBY835" s="32"/>
      <c r="SBZ835" s="32"/>
      <c r="SCA835" s="32"/>
      <c r="SCB835" s="32"/>
      <c r="SCC835" s="32"/>
      <c r="SCD835" s="32"/>
      <c r="SCE835" s="32"/>
      <c r="SCF835" s="32"/>
      <c r="SCG835" s="32"/>
      <c r="SCH835" s="32"/>
      <c r="SCI835" s="32"/>
      <c r="SCJ835" s="32"/>
      <c r="SCK835" s="32"/>
      <c r="SCL835" s="32"/>
      <c r="SCM835" s="32"/>
      <c r="SCN835" s="32"/>
      <c r="SCO835" s="32"/>
      <c r="SCP835" s="32"/>
      <c r="SCQ835" s="32"/>
      <c r="SCR835" s="32"/>
      <c r="SCS835" s="32"/>
      <c r="SCT835" s="32"/>
      <c r="SCU835" s="32"/>
      <c r="SCV835" s="32"/>
      <c r="SCW835" s="32"/>
      <c r="SCX835" s="32"/>
      <c r="SCY835" s="32"/>
      <c r="SCZ835" s="32"/>
      <c r="SDA835" s="32"/>
      <c r="SDB835" s="32"/>
      <c r="SDC835" s="32"/>
      <c r="SDD835" s="32"/>
      <c r="SDE835" s="32"/>
      <c r="SDF835" s="32"/>
      <c r="SDG835" s="32"/>
      <c r="SDH835" s="32"/>
      <c r="SDI835" s="32"/>
      <c r="SDJ835" s="32"/>
      <c r="SDK835" s="32"/>
      <c r="SDL835" s="32"/>
      <c r="SDM835" s="32"/>
      <c r="SDN835" s="32"/>
      <c r="SDO835" s="32"/>
      <c r="SDP835" s="32"/>
      <c r="SDQ835" s="32"/>
      <c r="SDR835" s="32"/>
      <c r="SDS835" s="32"/>
      <c r="SDT835" s="32"/>
      <c r="SDU835" s="32"/>
      <c r="SDV835" s="32"/>
      <c r="SDW835" s="32"/>
      <c r="SDX835" s="32"/>
      <c r="SDY835" s="32"/>
      <c r="SDZ835" s="32"/>
      <c r="SEA835" s="32"/>
      <c r="SEB835" s="32"/>
      <c r="SEC835" s="32"/>
      <c r="SED835" s="32"/>
      <c r="SEE835" s="32"/>
      <c r="SEF835" s="32"/>
      <c r="SEG835" s="32"/>
      <c r="SEH835" s="32"/>
      <c r="SEI835" s="32"/>
      <c r="SEJ835" s="32"/>
      <c r="SEK835" s="32"/>
      <c r="SEL835" s="32"/>
      <c r="SEM835" s="32"/>
      <c r="SEN835" s="32"/>
      <c r="SEO835" s="32"/>
      <c r="SEP835" s="32"/>
      <c r="SEQ835" s="32"/>
      <c r="SER835" s="32"/>
      <c r="SES835" s="32"/>
      <c r="SET835" s="32"/>
      <c r="SEU835" s="32"/>
      <c r="SEV835" s="32"/>
      <c r="SEW835" s="32"/>
      <c r="SEX835" s="32"/>
      <c r="SEY835" s="32"/>
      <c r="SEZ835" s="32"/>
      <c r="SFA835" s="32"/>
      <c r="SFB835" s="32"/>
      <c r="SFC835" s="32"/>
      <c r="SFD835" s="32"/>
      <c r="SFE835" s="32"/>
      <c r="SFF835" s="32"/>
      <c r="SFG835" s="32"/>
      <c r="SFH835" s="32"/>
      <c r="SFI835" s="32"/>
      <c r="SFJ835" s="32"/>
      <c r="SFK835" s="32"/>
      <c r="SFL835" s="32"/>
      <c r="SFM835" s="32"/>
      <c r="SFN835" s="32"/>
      <c r="SFO835" s="32"/>
      <c r="SFP835" s="32"/>
      <c r="SFQ835" s="32"/>
      <c r="SFR835" s="32"/>
      <c r="SFS835" s="32"/>
      <c r="SFT835" s="32"/>
      <c r="SFU835" s="32"/>
      <c r="SFV835" s="32"/>
      <c r="SFW835" s="32"/>
      <c r="SFX835" s="32"/>
      <c r="SFY835" s="32"/>
      <c r="SFZ835" s="32"/>
      <c r="SGA835" s="32"/>
      <c r="SGB835" s="32"/>
      <c r="SGC835" s="32"/>
      <c r="SGD835" s="32"/>
      <c r="SGE835" s="32"/>
      <c r="SGF835" s="32"/>
      <c r="SGG835" s="32"/>
      <c r="SGH835" s="32"/>
      <c r="SGI835" s="32"/>
      <c r="SGJ835" s="32"/>
      <c r="SGK835" s="32"/>
      <c r="SGL835" s="32"/>
      <c r="SGM835" s="32"/>
      <c r="SGN835" s="32"/>
      <c r="SGO835" s="32"/>
      <c r="SGP835" s="32"/>
      <c r="SGQ835" s="32"/>
      <c r="SGR835" s="32"/>
      <c r="SGS835" s="32"/>
      <c r="SGT835" s="32"/>
      <c r="SGU835" s="32"/>
      <c r="SGV835" s="32"/>
      <c r="SGW835" s="32"/>
      <c r="SGX835" s="32"/>
      <c r="SGY835" s="32"/>
      <c r="SGZ835" s="32"/>
      <c r="SHA835" s="32"/>
      <c r="SHB835" s="32"/>
      <c r="SHC835" s="32"/>
      <c r="SHD835" s="32"/>
      <c r="SHE835" s="32"/>
      <c r="SHF835" s="32"/>
      <c r="SHG835" s="32"/>
      <c r="SHH835" s="32"/>
      <c r="SHI835" s="32"/>
      <c r="SHJ835" s="32"/>
      <c r="SHK835" s="32"/>
      <c r="SHL835" s="32"/>
      <c r="SHM835" s="32"/>
      <c r="SHN835" s="32"/>
      <c r="SHO835" s="32"/>
      <c r="SHP835" s="32"/>
      <c r="SHQ835" s="32"/>
      <c r="SHR835" s="32"/>
      <c r="SHS835" s="32"/>
      <c r="SHT835" s="32"/>
      <c r="SHU835" s="32"/>
      <c r="SHV835" s="32"/>
      <c r="SHW835" s="32"/>
      <c r="SHX835" s="32"/>
      <c r="SHY835" s="32"/>
      <c r="SHZ835" s="32"/>
      <c r="SIA835" s="32"/>
      <c r="SIB835" s="32"/>
      <c r="SIC835" s="32"/>
      <c r="SID835" s="32"/>
      <c r="SIE835" s="32"/>
      <c r="SIF835" s="32"/>
      <c r="SIG835" s="32"/>
      <c r="SIH835" s="32"/>
      <c r="SII835" s="32"/>
      <c r="SIJ835" s="32"/>
      <c r="SIK835" s="32"/>
      <c r="SIL835" s="32"/>
      <c r="SIM835" s="32"/>
      <c r="SIN835" s="32"/>
      <c r="SIO835" s="32"/>
      <c r="SIP835" s="32"/>
      <c r="SIQ835" s="32"/>
      <c r="SIR835" s="32"/>
      <c r="SIS835" s="32"/>
      <c r="SIT835" s="32"/>
      <c r="SIU835" s="32"/>
      <c r="SIV835" s="32"/>
      <c r="SIW835" s="32"/>
      <c r="SIX835" s="32"/>
      <c r="SIY835" s="32"/>
      <c r="SIZ835" s="32"/>
      <c r="SJA835" s="32"/>
      <c r="SJB835" s="32"/>
      <c r="SJC835" s="32"/>
      <c r="SJD835" s="32"/>
      <c r="SJE835" s="32"/>
      <c r="SJF835" s="32"/>
      <c r="SJG835" s="32"/>
      <c r="SJH835" s="32"/>
      <c r="SJI835" s="32"/>
      <c r="SJJ835" s="32"/>
      <c r="SJK835" s="32"/>
      <c r="SJL835" s="32"/>
      <c r="SJM835" s="32"/>
      <c r="SJN835" s="32"/>
      <c r="SJO835" s="32"/>
      <c r="SJP835" s="32"/>
      <c r="SJQ835" s="32"/>
      <c r="SJR835" s="32"/>
      <c r="SJS835" s="32"/>
      <c r="SJT835" s="32"/>
      <c r="SJU835" s="32"/>
      <c r="SJV835" s="32"/>
      <c r="SJW835" s="32"/>
      <c r="SJX835" s="32"/>
      <c r="SJY835" s="32"/>
      <c r="SJZ835" s="32"/>
      <c r="SKA835" s="32"/>
      <c r="SKB835" s="32"/>
      <c r="SKC835" s="32"/>
      <c r="SKD835" s="32"/>
      <c r="SKE835" s="32"/>
      <c r="SKF835" s="32"/>
      <c r="SKG835" s="32"/>
      <c r="SKH835" s="32"/>
      <c r="SKI835" s="32"/>
      <c r="SKJ835" s="32"/>
      <c r="SKK835" s="32"/>
      <c r="SKL835" s="32"/>
      <c r="SKM835" s="32"/>
      <c r="SKN835" s="32"/>
      <c r="SKO835" s="32"/>
      <c r="SKP835" s="32"/>
      <c r="SKQ835" s="32"/>
      <c r="SKR835" s="32"/>
      <c r="SKS835" s="32"/>
      <c r="SKT835" s="32"/>
      <c r="SKU835" s="32"/>
      <c r="SKV835" s="32"/>
      <c r="SKW835" s="32"/>
      <c r="SKX835" s="32"/>
      <c r="SKY835" s="32"/>
      <c r="SKZ835" s="32"/>
      <c r="SLA835" s="32"/>
      <c r="SLB835" s="32"/>
      <c r="SLC835" s="32"/>
      <c r="SLD835" s="32"/>
      <c r="SLE835" s="32"/>
      <c r="SLF835" s="32"/>
      <c r="SLG835" s="32"/>
      <c r="SLH835" s="32"/>
      <c r="SLI835" s="32"/>
      <c r="SLJ835" s="32"/>
      <c r="SLK835" s="32"/>
      <c r="SLL835" s="32"/>
      <c r="SLM835" s="32"/>
      <c r="SLN835" s="32"/>
      <c r="SLO835" s="32"/>
      <c r="SLP835" s="32"/>
      <c r="SLQ835" s="32"/>
      <c r="SLR835" s="32"/>
      <c r="SLS835" s="32"/>
      <c r="SLT835" s="32"/>
      <c r="SLU835" s="32"/>
      <c r="SLV835" s="32"/>
      <c r="SLW835" s="32"/>
      <c r="SLX835" s="32"/>
      <c r="SLY835" s="32"/>
      <c r="SLZ835" s="32"/>
      <c r="SMA835" s="32"/>
      <c r="SMB835" s="32"/>
      <c r="SMC835" s="32"/>
      <c r="SMD835" s="32"/>
      <c r="SME835" s="32"/>
      <c r="SMF835" s="32"/>
      <c r="SMG835" s="32"/>
      <c r="SMH835" s="32"/>
      <c r="SMI835" s="32"/>
      <c r="SMJ835" s="32"/>
      <c r="SMK835" s="32"/>
      <c r="SML835" s="32"/>
      <c r="SMM835" s="32"/>
      <c r="SMN835" s="32"/>
      <c r="SMO835" s="32"/>
      <c r="SMP835" s="32"/>
      <c r="SMQ835" s="32"/>
      <c r="SMR835" s="32"/>
      <c r="SMS835" s="32"/>
      <c r="SMT835" s="32"/>
      <c r="SMU835" s="32"/>
      <c r="SMV835" s="32"/>
      <c r="SMW835" s="32"/>
      <c r="SMX835" s="32"/>
      <c r="SMY835" s="32"/>
      <c r="SMZ835" s="32"/>
      <c r="SNA835" s="32"/>
      <c r="SNB835" s="32"/>
      <c r="SNC835" s="32"/>
      <c r="SND835" s="32"/>
      <c r="SNE835" s="32"/>
      <c r="SNF835" s="32"/>
      <c r="SNG835" s="32"/>
      <c r="SNH835" s="32"/>
      <c r="SNI835" s="32"/>
      <c r="SNJ835" s="32"/>
      <c r="SNK835" s="32"/>
      <c r="SNL835" s="32"/>
      <c r="SNM835" s="32"/>
      <c r="SNN835" s="32"/>
      <c r="SNO835" s="32"/>
      <c r="SNP835" s="32"/>
      <c r="SNQ835" s="32"/>
      <c r="SNR835" s="32"/>
      <c r="SNS835" s="32"/>
      <c r="SNT835" s="32"/>
      <c r="SNU835" s="32"/>
      <c r="SNV835" s="32"/>
      <c r="SNW835" s="32"/>
      <c r="SNX835" s="32"/>
      <c r="SNY835" s="32"/>
      <c r="SNZ835" s="32"/>
      <c r="SOA835" s="32"/>
      <c r="SOB835" s="32"/>
      <c r="SOC835" s="32"/>
      <c r="SOD835" s="32"/>
      <c r="SOE835" s="32"/>
      <c r="SOF835" s="32"/>
      <c r="SOG835" s="32"/>
      <c r="SOH835" s="32"/>
      <c r="SOI835" s="32"/>
      <c r="SOJ835" s="32"/>
      <c r="SOK835" s="32"/>
      <c r="SOL835" s="32"/>
      <c r="SOM835" s="32"/>
      <c r="SON835" s="32"/>
      <c r="SOO835" s="32"/>
      <c r="SOP835" s="32"/>
      <c r="SOQ835" s="32"/>
      <c r="SOR835" s="32"/>
      <c r="SOS835" s="32"/>
      <c r="SOT835" s="32"/>
      <c r="SOU835" s="32"/>
      <c r="SOV835" s="32"/>
      <c r="SOW835" s="32"/>
      <c r="SOX835" s="32"/>
      <c r="SOY835" s="32"/>
      <c r="SOZ835" s="32"/>
      <c r="SPA835" s="32"/>
      <c r="SPB835" s="32"/>
      <c r="SPC835" s="32"/>
      <c r="SPD835" s="32"/>
      <c r="SPE835" s="32"/>
      <c r="SPF835" s="32"/>
      <c r="SPG835" s="32"/>
      <c r="SPH835" s="32"/>
      <c r="SPI835" s="32"/>
      <c r="SPJ835" s="32"/>
      <c r="SPK835" s="32"/>
      <c r="SPL835" s="32"/>
      <c r="SPM835" s="32"/>
      <c r="SPN835" s="32"/>
      <c r="SPO835" s="32"/>
      <c r="SPP835" s="32"/>
      <c r="SPQ835" s="32"/>
      <c r="SPR835" s="32"/>
      <c r="SPS835" s="32"/>
      <c r="SPT835" s="32"/>
      <c r="SPU835" s="32"/>
      <c r="SPV835" s="32"/>
      <c r="SPW835" s="32"/>
      <c r="SPX835" s="32"/>
      <c r="SPY835" s="32"/>
      <c r="SPZ835" s="32"/>
      <c r="SQA835" s="32"/>
      <c r="SQB835" s="32"/>
      <c r="SQC835" s="32"/>
      <c r="SQD835" s="32"/>
      <c r="SQE835" s="32"/>
      <c r="SQF835" s="32"/>
      <c r="SQG835" s="32"/>
      <c r="SQH835" s="32"/>
      <c r="SQI835" s="32"/>
      <c r="SQJ835" s="32"/>
      <c r="SQK835" s="32"/>
      <c r="SQL835" s="32"/>
      <c r="SQM835" s="32"/>
      <c r="SQN835" s="32"/>
      <c r="SQO835" s="32"/>
      <c r="SQP835" s="32"/>
      <c r="SQQ835" s="32"/>
      <c r="SQR835" s="32"/>
      <c r="SQS835" s="32"/>
      <c r="SQT835" s="32"/>
      <c r="SQU835" s="32"/>
      <c r="SQV835" s="32"/>
      <c r="SQW835" s="32"/>
      <c r="SQX835" s="32"/>
      <c r="SQY835" s="32"/>
      <c r="SQZ835" s="32"/>
      <c r="SRA835" s="32"/>
      <c r="SRB835" s="32"/>
      <c r="SRC835" s="32"/>
      <c r="SRD835" s="32"/>
      <c r="SRE835" s="32"/>
      <c r="SRF835" s="32"/>
      <c r="SRG835" s="32"/>
      <c r="SRH835" s="32"/>
      <c r="SRI835" s="32"/>
      <c r="SRJ835" s="32"/>
      <c r="SRK835" s="32"/>
      <c r="SRL835" s="32"/>
      <c r="SRM835" s="32"/>
      <c r="SRN835" s="32"/>
      <c r="SRO835" s="32"/>
      <c r="SRP835" s="32"/>
      <c r="SRQ835" s="32"/>
      <c r="SRR835" s="32"/>
      <c r="SRS835" s="32"/>
      <c r="SRT835" s="32"/>
      <c r="SRU835" s="32"/>
      <c r="SRV835" s="32"/>
      <c r="SRW835" s="32"/>
      <c r="SRX835" s="32"/>
      <c r="SRY835" s="32"/>
      <c r="SRZ835" s="32"/>
      <c r="SSA835" s="32"/>
      <c r="SSB835" s="32"/>
      <c r="SSC835" s="32"/>
      <c r="SSD835" s="32"/>
      <c r="SSE835" s="32"/>
      <c r="SSF835" s="32"/>
      <c r="SSG835" s="32"/>
      <c r="SSH835" s="32"/>
      <c r="SSI835" s="32"/>
      <c r="SSJ835" s="32"/>
      <c r="SSK835" s="32"/>
      <c r="SSL835" s="32"/>
      <c r="SSM835" s="32"/>
      <c r="SSN835" s="32"/>
      <c r="SSO835" s="32"/>
      <c r="SSP835" s="32"/>
      <c r="SSQ835" s="32"/>
      <c r="SSR835" s="32"/>
      <c r="SSS835" s="32"/>
      <c r="SST835" s="32"/>
      <c r="SSU835" s="32"/>
      <c r="SSV835" s="32"/>
      <c r="SSW835" s="32"/>
      <c r="SSX835" s="32"/>
      <c r="SSY835" s="32"/>
      <c r="SSZ835" s="32"/>
      <c r="STA835" s="32"/>
      <c r="STB835" s="32"/>
      <c r="STC835" s="32"/>
      <c r="STD835" s="32"/>
      <c r="STE835" s="32"/>
      <c r="STF835" s="32"/>
      <c r="STG835" s="32"/>
      <c r="STH835" s="32"/>
      <c r="STI835" s="32"/>
      <c r="STJ835" s="32"/>
      <c r="STK835" s="32"/>
      <c r="STL835" s="32"/>
      <c r="STM835" s="32"/>
      <c r="STN835" s="32"/>
      <c r="STO835" s="32"/>
      <c r="STP835" s="32"/>
      <c r="STQ835" s="32"/>
      <c r="STR835" s="32"/>
      <c r="STS835" s="32"/>
      <c r="STT835" s="32"/>
      <c r="STU835" s="32"/>
      <c r="STV835" s="32"/>
      <c r="STW835" s="32"/>
      <c r="STX835" s="32"/>
      <c r="STY835" s="32"/>
      <c r="STZ835" s="32"/>
      <c r="SUA835" s="32"/>
      <c r="SUB835" s="32"/>
      <c r="SUC835" s="32"/>
      <c r="SUD835" s="32"/>
      <c r="SUE835" s="32"/>
      <c r="SUF835" s="32"/>
      <c r="SUG835" s="32"/>
      <c r="SUH835" s="32"/>
      <c r="SUI835" s="32"/>
      <c r="SUJ835" s="32"/>
      <c r="SUK835" s="32"/>
      <c r="SUL835" s="32"/>
      <c r="SUM835" s="32"/>
      <c r="SUN835" s="32"/>
      <c r="SUO835" s="32"/>
      <c r="SUP835" s="32"/>
      <c r="SUQ835" s="32"/>
      <c r="SUR835" s="32"/>
      <c r="SUS835" s="32"/>
      <c r="SUT835" s="32"/>
      <c r="SUU835" s="32"/>
      <c r="SUV835" s="32"/>
      <c r="SUW835" s="32"/>
      <c r="SUX835" s="32"/>
      <c r="SUY835" s="32"/>
      <c r="SUZ835" s="32"/>
      <c r="SVA835" s="32"/>
      <c r="SVB835" s="32"/>
      <c r="SVC835" s="32"/>
      <c r="SVD835" s="32"/>
      <c r="SVE835" s="32"/>
      <c r="SVF835" s="32"/>
      <c r="SVG835" s="32"/>
      <c r="SVH835" s="32"/>
      <c r="SVI835" s="32"/>
      <c r="SVJ835" s="32"/>
      <c r="SVK835" s="32"/>
      <c r="SVL835" s="32"/>
      <c r="SVM835" s="32"/>
      <c r="SVN835" s="32"/>
      <c r="SVO835" s="32"/>
      <c r="SVP835" s="32"/>
      <c r="SVQ835" s="32"/>
      <c r="SVR835" s="32"/>
      <c r="SVS835" s="32"/>
      <c r="SVT835" s="32"/>
      <c r="SVU835" s="32"/>
      <c r="SVV835" s="32"/>
      <c r="SVW835" s="32"/>
      <c r="SVX835" s="32"/>
      <c r="SVY835" s="32"/>
      <c r="SVZ835" s="32"/>
      <c r="SWA835" s="32"/>
      <c r="SWB835" s="32"/>
      <c r="SWC835" s="32"/>
      <c r="SWD835" s="32"/>
      <c r="SWE835" s="32"/>
      <c r="SWF835" s="32"/>
      <c r="SWG835" s="32"/>
      <c r="SWH835" s="32"/>
      <c r="SWI835" s="32"/>
      <c r="SWJ835" s="32"/>
      <c r="SWK835" s="32"/>
      <c r="SWL835" s="32"/>
      <c r="SWM835" s="32"/>
      <c r="SWN835" s="32"/>
      <c r="SWO835" s="32"/>
      <c r="SWP835" s="32"/>
      <c r="SWQ835" s="32"/>
      <c r="SWR835" s="32"/>
      <c r="SWS835" s="32"/>
      <c r="SWT835" s="32"/>
      <c r="SWU835" s="32"/>
      <c r="SWV835" s="32"/>
      <c r="SWW835" s="32"/>
      <c r="SWX835" s="32"/>
      <c r="SWY835" s="32"/>
      <c r="SWZ835" s="32"/>
      <c r="SXA835" s="32"/>
      <c r="SXB835" s="32"/>
      <c r="SXC835" s="32"/>
      <c r="SXD835" s="32"/>
      <c r="SXE835" s="32"/>
      <c r="SXF835" s="32"/>
      <c r="SXG835" s="32"/>
      <c r="SXH835" s="32"/>
      <c r="SXI835" s="32"/>
      <c r="SXJ835" s="32"/>
      <c r="SXK835" s="32"/>
      <c r="SXL835" s="32"/>
      <c r="SXM835" s="32"/>
      <c r="SXN835" s="32"/>
      <c r="SXO835" s="32"/>
      <c r="SXP835" s="32"/>
      <c r="SXQ835" s="32"/>
      <c r="SXR835" s="32"/>
      <c r="SXS835" s="32"/>
      <c r="SXT835" s="32"/>
      <c r="SXU835" s="32"/>
      <c r="SXV835" s="32"/>
      <c r="SXW835" s="32"/>
      <c r="SXX835" s="32"/>
      <c r="SXY835" s="32"/>
      <c r="SXZ835" s="32"/>
      <c r="SYA835" s="32"/>
      <c r="SYB835" s="32"/>
      <c r="SYC835" s="32"/>
      <c r="SYD835" s="32"/>
      <c r="SYE835" s="32"/>
      <c r="SYF835" s="32"/>
      <c r="SYG835" s="32"/>
      <c r="SYH835" s="32"/>
      <c r="SYI835" s="32"/>
      <c r="SYJ835" s="32"/>
      <c r="SYK835" s="32"/>
      <c r="SYL835" s="32"/>
      <c r="SYM835" s="32"/>
      <c r="SYN835" s="32"/>
      <c r="SYO835" s="32"/>
      <c r="SYP835" s="32"/>
      <c r="SYQ835" s="32"/>
      <c r="SYR835" s="32"/>
      <c r="SYS835" s="32"/>
      <c r="SYT835" s="32"/>
      <c r="SYU835" s="32"/>
      <c r="SYV835" s="32"/>
      <c r="SYW835" s="32"/>
      <c r="SYX835" s="32"/>
      <c r="SYY835" s="32"/>
      <c r="SYZ835" s="32"/>
      <c r="SZA835" s="32"/>
      <c r="SZB835" s="32"/>
      <c r="SZC835" s="32"/>
      <c r="SZD835" s="32"/>
      <c r="SZE835" s="32"/>
      <c r="SZF835" s="32"/>
      <c r="SZG835" s="32"/>
      <c r="SZH835" s="32"/>
      <c r="SZI835" s="32"/>
      <c r="SZJ835" s="32"/>
      <c r="SZK835" s="32"/>
      <c r="SZL835" s="32"/>
      <c r="SZM835" s="32"/>
      <c r="SZN835" s="32"/>
      <c r="SZO835" s="32"/>
      <c r="SZP835" s="32"/>
      <c r="SZQ835" s="32"/>
      <c r="SZR835" s="32"/>
      <c r="SZS835" s="32"/>
      <c r="SZT835" s="32"/>
      <c r="SZU835" s="32"/>
      <c r="SZV835" s="32"/>
      <c r="SZW835" s="32"/>
      <c r="SZX835" s="32"/>
      <c r="SZY835" s="32"/>
      <c r="SZZ835" s="32"/>
      <c r="TAA835" s="32"/>
      <c r="TAB835" s="32"/>
      <c r="TAC835" s="32"/>
      <c r="TAD835" s="32"/>
      <c r="TAE835" s="32"/>
      <c r="TAF835" s="32"/>
      <c r="TAG835" s="32"/>
      <c r="TAH835" s="32"/>
      <c r="TAI835" s="32"/>
      <c r="TAJ835" s="32"/>
      <c r="TAK835" s="32"/>
      <c r="TAL835" s="32"/>
      <c r="TAM835" s="32"/>
      <c r="TAN835" s="32"/>
      <c r="TAO835" s="32"/>
      <c r="TAP835" s="32"/>
      <c r="TAQ835" s="32"/>
      <c r="TAR835" s="32"/>
      <c r="TAS835" s="32"/>
      <c r="TAT835" s="32"/>
      <c r="TAU835" s="32"/>
      <c r="TAV835" s="32"/>
      <c r="TAW835" s="32"/>
      <c r="TAX835" s="32"/>
      <c r="TAY835" s="32"/>
      <c r="TAZ835" s="32"/>
      <c r="TBA835" s="32"/>
      <c r="TBB835" s="32"/>
      <c r="TBC835" s="32"/>
      <c r="TBD835" s="32"/>
      <c r="TBE835" s="32"/>
      <c r="TBF835" s="32"/>
      <c r="TBG835" s="32"/>
      <c r="TBH835" s="32"/>
      <c r="TBI835" s="32"/>
      <c r="TBJ835" s="32"/>
      <c r="TBK835" s="32"/>
      <c r="TBL835" s="32"/>
      <c r="TBM835" s="32"/>
      <c r="TBN835" s="32"/>
      <c r="TBO835" s="32"/>
      <c r="TBP835" s="32"/>
      <c r="TBQ835" s="32"/>
      <c r="TBR835" s="32"/>
      <c r="TBS835" s="32"/>
      <c r="TBT835" s="32"/>
      <c r="TBU835" s="32"/>
      <c r="TBV835" s="32"/>
      <c r="TBW835" s="32"/>
      <c r="TBX835" s="32"/>
      <c r="TBY835" s="32"/>
      <c r="TBZ835" s="32"/>
      <c r="TCA835" s="32"/>
      <c r="TCB835" s="32"/>
      <c r="TCC835" s="32"/>
      <c r="TCD835" s="32"/>
      <c r="TCE835" s="32"/>
      <c r="TCF835" s="32"/>
      <c r="TCG835" s="32"/>
      <c r="TCH835" s="32"/>
      <c r="TCI835" s="32"/>
      <c r="TCJ835" s="32"/>
      <c r="TCK835" s="32"/>
      <c r="TCL835" s="32"/>
      <c r="TCM835" s="32"/>
      <c r="TCN835" s="32"/>
      <c r="TCO835" s="32"/>
      <c r="TCP835" s="32"/>
      <c r="TCQ835" s="32"/>
      <c r="TCR835" s="32"/>
      <c r="TCS835" s="32"/>
      <c r="TCT835" s="32"/>
      <c r="TCU835" s="32"/>
      <c r="TCV835" s="32"/>
      <c r="TCW835" s="32"/>
      <c r="TCX835" s="32"/>
      <c r="TCY835" s="32"/>
      <c r="TCZ835" s="32"/>
      <c r="TDA835" s="32"/>
      <c r="TDB835" s="32"/>
      <c r="TDC835" s="32"/>
      <c r="TDD835" s="32"/>
      <c r="TDE835" s="32"/>
      <c r="TDF835" s="32"/>
      <c r="TDG835" s="32"/>
      <c r="TDH835" s="32"/>
      <c r="TDI835" s="32"/>
      <c r="TDJ835" s="32"/>
      <c r="TDK835" s="32"/>
      <c r="TDL835" s="32"/>
      <c r="TDM835" s="32"/>
      <c r="TDN835" s="32"/>
      <c r="TDO835" s="32"/>
      <c r="TDP835" s="32"/>
      <c r="TDQ835" s="32"/>
      <c r="TDR835" s="32"/>
      <c r="TDS835" s="32"/>
      <c r="TDT835" s="32"/>
      <c r="TDU835" s="32"/>
      <c r="TDV835" s="32"/>
      <c r="TDW835" s="32"/>
      <c r="TDX835" s="32"/>
      <c r="TDY835" s="32"/>
      <c r="TDZ835" s="32"/>
      <c r="TEA835" s="32"/>
      <c r="TEB835" s="32"/>
      <c r="TEC835" s="32"/>
      <c r="TED835" s="32"/>
      <c r="TEE835" s="32"/>
      <c r="TEF835" s="32"/>
      <c r="TEG835" s="32"/>
      <c r="TEH835" s="32"/>
      <c r="TEI835" s="32"/>
      <c r="TEJ835" s="32"/>
      <c r="TEK835" s="32"/>
      <c r="TEL835" s="32"/>
      <c r="TEM835" s="32"/>
      <c r="TEN835" s="32"/>
      <c r="TEO835" s="32"/>
      <c r="TEP835" s="32"/>
      <c r="TEQ835" s="32"/>
      <c r="TER835" s="32"/>
      <c r="TES835" s="32"/>
      <c r="TET835" s="32"/>
      <c r="TEU835" s="32"/>
      <c r="TEV835" s="32"/>
      <c r="TEW835" s="32"/>
      <c r="TEX835" s="32"/>
      <c r="TEY835" s="32"/>
      <c r="TEZ835" s="32"/>
      <c r="TFA835" s="32"/>
      <c r="TFB835" s="32"/>
      <c r="TFC835" s="32"/>
      <c r="TFD835" s="32"/>
      <c r="TFE835" s="32"/>
      <c r="TFF835" s="32"/>
      <c r="TFG835" s="32"/>
      <c r="TFH835" s="32"/>
      <c r="TFI835" s="32"/>
      <c r="TFJ835" s="32"/>
      <c r="TFK835" s="32"/>
      <c r="TFL835" s="32"/>
      <c r="TFM835" s="32"/>
      <c r="TFN835" s="32"/>
      <c r="TFO835" s="32"/>
      <c r="TFP835" s="32"/>
      <c r="TFQ835" s="32"/>
      <c r="TFR835" s="32"/>
      <c r="TFS835" s="32"/>
      <c r="TFT835" s="32"/>
      <c r="TFU835" s="32"/>
      <c r="TFV835" s="32"/>
      <c r="TFW835" s="32"/>
      <c r="TFX835" s="32"/>
      <c r="TFY835" s="32"/>
      <c r="TFZ835" s="32"/>
      <c r="TGA835" s="32"/>
      <c r="TGB835" s="32"/>
      <c r="TGC835" s="32"/>
      <c r="TGD835" s="32"/>
      <c r="TGE835" s="32"/>
      <c r="TGF835" s="32"/>
      <c r="TGG835" s="32"/>
      <c r="TGH835" s="32"/>
      <c r="TGI835" s="32"/>
      <c r="TGJ835" s="32"/>
      <c r="TGK835" s="32"/>
      <c r="TGL835" s="32"/>
      <c r="TGM835" s="32"/>
      <c r="TGN835" s="32"/>
      <c r="TGO835" s="32"/>
      <c r="TGP835" s="32"/>
      <c r="TGQ835" s="32"/>
      <c r="TGR835" s="32"/>
      <c r="TGS835" s="32"/>
      <c r="TGT835" s="32"/>
      <c r="TGU835" s="32"/>
      <c r="TGV835" s="32"/>
      <c r="TGW835" s="32"/>
      <c r="TGX835" s="32"/>
      <c r="TGY835" s="32"/>
      <c r="TGZ835" s="32"/>
      <c r="THA835" s="32"/>
      <c r="THB835" s="32"/>
      <c r="THC835" s="32"/>
      <c r="THD835" s="32"/>
      <c r="THE835" s="32"/>
      <c r="THF835" s="32"/>
      <c r="THG835" s="32"/>
      <c r="THH835" s="32"/>
      <c r="THI835" s="32"/>
      <c r="THJ835" s="32"/>
      <c r="THK835" s="32"/>
      <c r="THL835" s="32"/>
      <c r="THM835" s="32"/>
      <c r="THN835" s="32"/>
      <c r="THO835" s="32"/>
      <c r="THP835" s="32"/>
      <c r="THQ835" s="32"/>
      <c r="THR835" s="32"/>
      <c r="THS835" s="32"/>
      <c r="THT835" s="32"/>
      <c r="THU835" s="32"/>
      <c r="THV835" s="32"/>
      <c r="THW835" s="32"/>
      <c r="THX835" s="32"/>
      <c r="THY835" s="32"/>
      <c r="THZ835" s="32"/>
      <c r="TIA835" s="32"/>
      <c r="TIB835" s="32"/>
      <c r="TIC835" s="32"/>
      <c r="TID835" s="32"/>
      <c r="TIE835" s="32"/>
      <c r="TIF835" s="32"/>
      <c r="TIG835" s="32"/>
      <c r="TIH835" s="32"/>
      <c r="TII835" s="32"/>
      <c r="TIJ835" s="32"/>
      <c r="TIK835" s="32"/>
      <c r="TIL835" s="32"/>
      <c r="TIM835" s="32"/>
      <c r="TIN835" s="32"/>
      <c r="TIO835" s="32"/>
      <c r="TIP835" s="32"/>
      <c r="TIQ835" s="32"/>
      <c r="TIR835" s="32"/>
      <c r="TIS835" s="32"/>
      <c r="TIT835" s="32"/>
      <c r="TIU835" s="32"/>
      <c r="TIV835" s="32"/>
      <c r="TIW835" s="32"/>
      <c r="TIX835" s="32"/>
      <c r="TIY835" s="32"/>
      <c r="TIZ835" s="32"/>
      <c r="TJA835" s="32"/>
      <c r="TJB835" s="32"/>
      <c r="TJC835" s="32"/>
      <c r="TJD835" s="32"/>
      <c r="TJE835" s="32"/>
      <c r="TJF835" s="32"/>
      <c r="TJG835" s="32"/>
      <c r="TJH835" s="32"/>
      <c r="TJI835" s="32"/>
      <c r="TJJ835" s="32"/>
      <c r="TJK835" s="32"/>
      <c r="TJL835" s="32"/>
      <c r="TJM835" s="32"/>
      <c r="TJN835" s="32"/>
      <c r="TJO835" s="32"/>
      <c r="TJP835" s="32"/>
      <c r="TJQ835" s="32"/>
      <c r="TJR835" s="32"/>
      <c r="TJS835" s="32"/>
      <c r="TJT835" s="32"/>
      <c r="TJU835" s="32"/>
      <c r="TJV835" s="32"/>
      <c r="TJW835" s="32"/>
      <c r="TJX835" s="32"/>
      <c r="TJY835" s="32"/>
      <c r="TJZ835" s="32"/>
      <c r="TKA835" s="32"/>
      <c r="TKB835" s="32"/>
      <c r="TKC835" s="32"/>
      <c r="TKD835" s="32"/>
      <c r="TKE835" s="32"/>
      <c r="TKF835" s="32"/>
      <c r="TKG835" s="32"/>
      <c r="TKH835" s="32"/>
      <c r="TKI835" s="32"/>
      <c r="TKJ835" s="32"/>
      <c r="TKK835" s="32"/>
      <c r="TKL835" s="32"/>
      <c r="TKM835" s="32"/>
      <c r="TKN835" s="32"/>
      <c r="TKO835" s="32"/>
      <c r="TKP835" s="32"/>
      <c r="TKQ835" s="32"/>
      <c r="TKR835" s="32"/>
      <c r="TKS835" s="32"/>
      <c r="TKT835" s="32"/>
      <c r="TKU835" s="32"/>
      <c r="TKV835" s="32"/>
      <c r="TKW835" s="32"/>
      <c r="TKX835" s="32"/>
      <c r="TKY835" s="32"/>
      <c r="TKZ835" s="32"/>
      <c r="TLA835" s="32"/>
      <c r="TLB835" s="32"/>
      <c r="TLC835" s="32"/>
      <c r="TLD835" s="32"/>
      <c r="TLE835" s="32"/>
      <c r="TLF835" s="32"/>
      <c r="TLG835" s="32"/>
      <c r="TLH835" s="32"/>
      <c r="TLI835" s="32"/>
      <c r="TLJ835" s="32"/>
      <c r="TLK835" s="32"/>
      <c r="TLL835" s="32"/>
      <c r="TLM835" s="32"/>
      <c r="TLN835" s="32"/>
      <c r="TLO835" s="32"/>
      <c r="TLP835" s="32"/>
      <c r="TLQ835" s="32"/>
      <c r="TLR835" s="32"/>
      <c r="TLS835" s="32"/>
      <c r="TLT835" s="32"/>
      <c r="TLU835" s="32"/>
      <c r="TLV835" s="32"/>
      <c r="TLW835" s="32"/>
      <c r="TLX835" s="32"/>
      <c r="TLY835" s="32"/>
      <c r="TLZ835" s="32"/>
      <c r="TMA835" s="32"/>
      <c r="TMB835" s="32"/>
      <c r="TMC835" s="32"/>
      <c r="TMD835" s="32"/>
      <c r="TME835" s="32"/>
      <c r="TMF835" s="32"/>
      <c r="TMG835" s="32"/>
      <c r="TMH835" s="32"/>
      <c r="TMI835" s="32"/>
      <c r="TMJ835" s="32"/>
      <c r="TMK835" s="32"/>
      <c r="TML835" s="32"/>
      <c r="TMM835" s="32"/>
      <c r="TMN835" s="32"/>
      <c r="TMO835" s="32"/>
      <c r="TMP835" s="32"/>
      <c r="TMQ835" s="32"/>
      <c r="TMR835" s="32"/>
      <c r="TMS835" s="32"/>
      <c r="TMT835" s="32"/>
      <c r="TMU835" s="32"/>
      <c r="TMV835" s="32"/>
      <c r="TMW835" s="32"/>
      <c r="TMX835" s="32"/>
      <c r="TMY835" s="32"/>
      <c r="TMZ835" s="32"/>
      <c r="TNA835" s="32"/>
      <c r="TNB835" s="32"/>
      <c r="TNC835" s="32"/>
      <c r="TND835" s="32"/>
      <c r="TNE835" s="32"/>
      <c r="TNF835" s="32"/>
      <c r="TNG835" s="32"/>
      <c r="TNH835" s="32"/>
      <c r="TNI835" s="32"/>
      <c r="TNJ835" s="32"/>
      <c r="TNK835" s="32"/>
      <c r="TNL835" s="32"/>
      <c r="TNM835" s="32"/>
      <c r="TNN835" s="32"/>
      <c r="TNO835" s="32"/>
      <c r="TNP835" s="32"/>
      <c r="TNQ835" s="32"/>
      <c r="TNR835" s="32"/>
      <c r="TNS835" s="32"/>
      <c r="TNT835" s="32"/>
      <c r="TNU835" s="32"/>
      <c r="TNV835" s="32"/>
      <c r="TNW835" s="32"/>
      <c r="TNX835" s="32"/>
      <c r="TNY835" s="32"/>
      <c r="TNZ835" s="32"/>
      <c r="TOA835" s="32"/>
      <c r="TOB835" s="32"/>
      <c r="TOC835" s="32"/>
      <c r="TOD835" s="32"/>
      <c r="TOE835" s="32"/>
      <c r="TOF835" s="32"/>
      <c r="TOG835" s="32"/>
      <c r="TOH835" s="32"/>
      <c r="TOI835" s="32"/>
      <c r="TOJ835" s="32"/>
      <c r="TOK835" s="32"/>
      <c r="TOL835" s="32"/>
      <c r="TOM835" s="32"/>
      <c r="TON835" s="32"/>
      <c r="TOO835" s="32"/>
      <c r="TOP835" s="32"/>
      <c r="TOQ835" s="32"/>
      <c r="TOR835" s="32"/>
      <c r="TOS835" s="32"/>
      <c r="TOT835" s="32"/>
      <c r="TOU835" s="32"/>
      <c r="TOV835" s="32"/>
      <c r="TOW835" s="32"/>
      <c r="TOX835" s="32"/>
      <c r="TOY835" s="32"/>
      <c r="TOZ835" s="32"/>
      <c r="TPA835" s="32"/>
      <c r="TPB835" s="32"/>
      <c r="TPC835" s="32"/>
      <c r="TPD835" s="32"/>
      <c r="TPE835" s="32"/>
      <c r="TPF835" s="32"/>
      <c r="TPG835" s="32"/>
      <c r="TPH835" s="32"/>
      <c r="TPI835" s="32"/>
      <c r="TPJ835" s="32"/>
      <c r="TPK835" s="32"/>
      <c r="TPL835" s="32"/>
      <c r="TPM835" s="32"/>
      <c r="TPN835" s="32"/>
      <c r="TPO835" s="32"/>
      <c r="TPP835" s="32"/>
      <c r="TPQ835" s="32"/>
      <c r="TPR835" s="32"/>
      <c r="TPS835" s="32"/>
      <c r="TPT835" s="32"/>
      <c r="TPU835" s="32"/>
      <c r="TPV835" s="32"/>
      <c r="TPW835" s="32"/>
      <c r="TPX835" s="32"/>
      <c r="TPY835" s="32"/>
      <c r="TPZ835" s="32"/>
      <c r="TQA835" s="32"/>
      <c r="TQB835" s="32"/>
      <c r="TQC835" s="32"/>
      <c r="TQD835" s="32"/>
      <c r="TQE835" s="32"/>
      <c r="TQF835" s="32"/>
      <c r="TQG835" s="32"/>
      <c r="TQH835" s="32"/>
      <c r="TQI835" s="32"/>
      <c r="TQJ835" s="32"/>
      <c r="TQK835" s="32"/>
      <c r="TQL835" s="32"/>
      <c r="TQM835" s="32"/>
      <c r="TQN835" s="32"/>
      <c r="TQO835" s="32"/>
      <c r="TQP835" s="32"/>
      <c r="TQQ835" s="32"/>
      <c r="TQR835" s="32"/>
      <c r="TQS835" s="32"/>
      <c r="TQT835" s="32"/>
      <c r="TQU835" s="32"/>
      <c r="TQV835" s="32"/>
      <c r="TQW835" s="32"/>
      <c r="TQX835" s="32"/>
      <c r="TQY835" s="32"/>
      <c r="TQZ835" s="32"/>
      <c r="TRA835" s="32"/>
      <c r="TRB835" s="32"/>
      <c r="TRC835" s="32"/>
      <c r="TRD835" s="32"/>
      <c r="TRE835" s="32"/>
      <c r="TRF835" s="32"/>
      <c r="TRG835" s="32"/>
      <c r="TRH835" s="32"/>
      <c r="TRI835" s="32"/>
      <c r="TRJ835" s="32"/>
      <c r="TRK835" s="32"/>
      <c r="TRL835" s="32"/>
      <c r="TRM835" s="32"/>
      <c r="TRN835" s="32"/>
      <c r="TRO835" s="32"/>
      <c r="TRP835" s="32"/>
      <c r="TRQ835" s="32"/>
      <c r="TRR835" s="32"/>
      <c r="TRS835" s="32"/>
      <c r="TRT835" s="32"/>
      <c r="TRU835" s="32"/>
      <c r="TRV835" s="32"/>
      <c r="TRW835" s="32"/>
      <c r="TRX835" s="32"/>
      <c r="TRY835" s="32"/>
      <c r="TRZ835" s="32"/>
      <c r="TSA835" s="32"/>
      <c r="TSB835" s="32"/>
      <c r="TSC835" s="32"/>
      <c r="TSD835" s="32"/>
      <c r="TSE835" s="32"/>
      <c r="TSF835" s="32"/>
      <c r="TSG835" s="32"/>
      <c r="TSH835" s="32"/>
      <c r="TSI835" s="32"/>
      <c r="TSJ835" s="32"/>
      <c r="TSK835" s="32"/>
      <c r="TSL835" s="32"/>
      <c r="TSM835" s="32"/>
      <c r="TSN835" s="32"/>
      <c r="TSO835" s="32"/>
      <c r="TSP835" s="32"/>
      <c r="TSQ835" s="32"/>
      <c r="TSR835" s="32"/>
      <c r="TSS835" s="32"/>
      <c r="TST835" s="32"/>
      <c r="TSU835" s="32"/>
      <c r="TSV835" s="32"/>
      <c r="TSW835" s="32"/>
      <c r="TSX835" s="32"/>
      <c r="TSY835" s="32"/>
      <c r="TSZ835" s="32"/>
      <c r="TTA835" s="32"/>
      <c r="TTB835" s="32"/>
      <c r="TTC835" s="32"/>
      <c r="TTD835" s="32"/>
      <c r="TTE835" s="32"/>
      <c r="TTF835" s="32"/>
      <c r="TTG835" s="32"/>
      <c r="TTH835" s="32"/>
      <c r="TTI835" s="32"/>
      <c r="TTJ835" s="32"/>
      <c r="TTK835" s="32"/>
      <c r="TTL835" s="32"/>
      <c r="TTM835" s="32"/>
      <c r="TTN835" s="32"/>
      <c r="TTO835" s="32"/>
      <c r="TTP835" s="32"/>
      <c r="TTQ835" s="32"/>
      <c r="TTR835" s="32"/>
      <c r="TTS835" s="32"/>
      <c r="TTT835" s="32"/>
      <c r="TTU835" s="32"/>
      <c r="TTV835" s="32"/>
      <c r="TTW835" s="32"/>
      <c r="TTX835" s="32"/>
      <c r="TTY835" s="32"/>
      <c r="TTZ835" s="32"/>
      <c r="TUA835" s="32"/>
      <c r="TUB835" s="32"/>
      <c r="TUC835" s="32"/>
      <c r="TUD835" s="32"/>
      <c r="TUE835" s="32"/>
      <c r="TUF835" s="32"/>
      <c r="TUG835" s="32"/>
      <c r="TUH835" s="32"/>
      <c r="TUI835" s="32"/>
      <c r="TUJ835" s="32"/>
      <c r="TUK835" s="32"/>
      <c r="TUL835" s="32"/>
      <c r="TUM835" s="32"/>
      <c r="TUN835" s="32"/>
      <c r="TUO835" s="32"/>
      <c r="TUP835" s="32"/>
      <c r="TUQ835" s="32"/>
      <c r="TUR835" s="32"/>
      <c r="TUS835" s="32"/>
      <c r="TUT835" s="32"/>
      <c r="TUU835" s="32"/>
      <c r="TUV835" s="32"/>
      <c r="TUW835" s="32"/>
      <c r="TUX835" s="32"/>
      <c r="TUY835" s="32"/>
      <c r="TUZ835" s="32"/>
      <c r="TVA835" s="32"/>
      <c r="TVB835" s="32"/>
      <c r="TVC835" s="32"/>
      <c r="TVD835" s="32"/>
      <c r="TVE835" s="32"/>
      <c r="TVF835" s="32"/>
      <c r="TVG835" s="32"/>
      <c r="TVH835" s="32"/>
      <c r="TVI835" s="32"/>
      <c r="TVJ835" s="32"/>
      <c r="TVK835" s="32"/>
      <c r="TVL835" s="32"/>
      <c r="TVM835" s="32"/>
      <c r="TVN835" s="32"/>
      <c r="TVO835" s="32"/>
      <c r="TVP835" s="32"/>
      <c r="TVQ835" s="32"/>
      <c r="TVR835" s="32"/>
      <c r="TVS835" s="32"/>
      <c r="TVT835" s="32"/>
      <c r="TVU835" s="32"/>
      <c r="TVV835" s="32"/>
      <c r="TVW835" s="32"/>
      <c r="TVX835" s="32"/>
      <c r="TVY835" s="32"/>
      <c r="TVZ835" s="32"/>
      <c r="TWA835" s="32"/>
      <c r="TWB835" s="32"/>
      <c r="TWC835" s="32"/>
      <c r="TWD835" s="32"/>
      <c r="TWE835" s="32"/>
      <c r="TWF835" s="32"/>
      <c r="TWG835" s="32"/>
      <c r="TWH835" s="32"/>
      <c r="TWI835" s="32"/>
      <c r="TWJ835" s="32"/>
      <c r="TWK835" s="32"/>
      <c r="TWL835" s="32"/>
      <c r="TWM835" s="32"/>
      <c r="TWN835" s="32"/>
      <c r="TWO835" s="32"/>
      <c r="TWP835" s="32"/>
      <c r="TWQ835" s="32"/>
      <c r="TWR835" s="32"/>
      <c r="TWS835" s="32"/>
      <c r="TWT835" s="32"/>
      <c r="TWU835" s="32"/>
      <c r="TWV835" s="32"/>
      <c r="TWW835" s="32"/>
      <c r="TWX835" s="32"/>
      <c r="TWY835" s="32"/>
      <c r="TWZ835" s="32"/>
      <c r="TXA835" s="32"/>
      <c r="TXB835" s="32"/>
      <c r="TXC835" s="32"/>
      <c r="TXD835" s="32"/>
      <c r="TXE835" s="32"/>
      <c r="TXF835" s="32"/>
      <c r="TXG835" s="32"/>
      <c r="TXH835" s="32"/>
      <c r="TXI835" s="32"/>
      <c r="TXJ835" s="32"/>
      <c r="TXK835" s="32"/>
      <c r="TXL835" s="32"/>
      <c r="TXM835" s="32"/>
      <c r="TXN835" s="32"/>
      <c r="TXO835" s="32"/>
      <c r="TXP835" s="32"/>
      <c r="TXQ835" s="32"/>
      <c r="TXR835" s="32"/>
      <c r="TXS835" s="32"/>
      <c r="TXT835" s="32"/>
      <c r="TXU835" s="32"/>
      <c r="TXV835" s="32"/>
      <c r="TXW835" s="32"/>
      <c r="TXX835" s="32"/>
      <c r="TXY835" s="32"/>
      <c r="TXZ835" s="32"/>
      <c r="TYA835" s="32"/>
      <c r="TYB835" s="32"/>
      <c r="TYC835" s="32"/>
      <c r="TYD835" s="32"/>
      <c r="TYE835" s="32"/>
      <c r="TYF835" s="32"/>
      <c r="TYG835" s="32"/>
      <c r="TYH835" s="32"/>
      <c r="TYI835" s="32"/>
      <c r="TYJ835" s="32"/>
      <c r="TYK835" s="32"/>
      <c r="TYL835" s="32"/>
      <c r="TYM835" s="32"/>
      <c r="TYN835" s="32"/>
      <c r="TYO835" s="32"/>
      <c r="TYP835" s="32"/>
      <c r="TYQ835" s="32"/>
      <c r="TYR835" s="32"/>
      <c r="TYS835" s="32"/>
      <c r="TYT835" s="32"/>
      <c r="TYU835" s="32"/>
      <c r="TYV835" s="32"/>
      <c r="TYW835" s="32"/>
      <c r="TYX835" s="32"/>
      <c r="TYY835" s="32"/>
      <c r="TYZ835" s="32"/>
      <c r="TZA835" s="32"/>
      <c r="TZB835" s="32"/>
      <c r="TZC835" s="32"/>
      <c r="TZD835" s="32"/>
      <c r="TZE835" s="32"/>
      <c r="TZF835" s="32"/>
      <c r="TZG835" s="32"/>
      <c r="TZH835" s="32"/>
      <c r="TZI835" s="32"/>
      <c r="TZJ835" s="32"/>
      <c r="TZK835" s="32"/>
      <c r="TZL835" s="32"/>
      <c r="TZM835" s="32"/>
      <c r="TZN835" s="32"/>
      <c r="TZO835" s="32"/>
      <c r="TZP835" s="32"/>
      <c r="TZQ835" s="32"/>
      <c r="TZR835" s="32"/>
      <c r="TZS835" s="32"/>
      <c r="TZT835" s="32"/>
      <c r="TZU835" s="32"/>
      <c r="TZV835" s="32"/>
      <c r="TZW835" s="32"/>
      <c r="TZX835" s="32"/>
      <c r="TZY835" s="32"/>
      <c r="TZZ835" s="32"/>
      <c r="UAA835" s="32"/>
      <c r="UAB835" s="32"/>
      <c r="UAC835" s="32"/>
      <c r="UAD835" s="32"/>
      <c r="UAE835" s="32"/>
      <c r="UAF835" s="32"/>
      <c r="UAG835" s="32"/>
      <c r="UAH835" s="32"/>
      <c r="UAI835" s="32"/>
      <c r="UAJ835" s="32"/>
      <c r="UAK835" s="32"/>
      <c r="UAL835" s="32"/>
      <c r="UAM835" s="32"/>
      <c r="UAN835" s="32"/>
      <c r="UAO835" s="32"/>
      <c r="UAP835" s="32"/>
      <c r="UAQ835" s="32"/>
      <c r="UAR835" s="32"/>
      <c r="UAS835" s="32"/>
      <c r="UAT835" s="32"/>
      <c r="UAU835" s="32"/>
      <c r="UAV835" s="32"/>
      <c r="UAW835" s="32"/>
      <c r="UAX835" s="32"/>
      <c r="UAY835" s="32"/>
      <c r="UAZ835" s="32"/>
      <c r="UBA835" s="32"/>
      <c r="UBB835" s="32"/>
      <c r="UBC835" s="32"/>
      <c r="UBD835" s="32"/>
      <c r="UBE835" s="32"/>
      <c r="UBF835" s="32"/>
      <c r="UBG835" s="32"/>
      <c r="UBH835" s="32"/>
      <c r="UBI835" s="32"/>
      <c r="UBJ835" s="32"/>
      <c r="UBK835" s="32"/>
      <c r="UBL835" s="32"/>
      <c r="UBM835" s="32"/>
      <c r="UBN835" s="32"/>
      <c r="UBO835" s="32"/>
      <c r="UBP835" s="32"/>
      <c r="UBQ835" s="32"/>
      <c r="UBR835" s="32"/>
      <c r="UBS835" s="32"/>
      <c r="UBT835" s="32"/>
      <c r="UBU835" s="32"/>
      <c r="UBV835" s="32"/>
      <c r="UBW835" s="32"/>
      <c r="UBX835" s="32"/>
      <c r="UBY835" s="32"/>
      <c r="UBZ835" s="32"/>
      <c r="UCA835" s="32"/>
      <c r="UCB835" s="32"/>
      <c r="UCC835" s="32"/>
      <c r="UCD835" s="32"/>
      <c r="UCE835" s="32"/>
      <c r="UCF835" s="32"/>
      <c r="UCG835" s="32"/>
      <c r="UCH835" s="32"/>
      <c r="UCI835" s="32"/>
      <c r="UCJ835" s="32"/>
      <c r="UCK835" s="32"/>
      <c r="UCL835" s="32"/>
      <c r="UCM835" s="32"/>
      <c r="UCN835" s="32"/>
      <c r="UCO835" s="32"/>
      <c r="UCP835" s="32"/>
      <c r="UCQ835" s="32"/>
      <c r="UCR835" s="32"/>
      <c r="UCS835" s="32"/>
      <c r="UCT835" s="32"/>
      <c r="UCU835" s="32"/>
      <c r="UCV835" s="32"/>
      <c r="UCW835" s="32"/>
      <c r="UCX835" s="32"/>
      <c r="UCY835" s="32"/>
      <c r="UCZ835" s="32"/>
      <c r="UDA835" s="32"/>
      <c r="UDB835" s="32"/>
      <c r="UDC835" s="32"/>
      <c r="UDD835" s="32"/>
      <c r="UDE835" s="32"/>
      <c r="UDF835" s="32"/>
      <c r="UDG835" s="32"/>
      <c r="UDH835" s="32"/>
      <c r="UDI835" s="32"/>
      <c r="UDJ835" s="32"/>
      <c r="UDK835" s="32"/>
      <c r="UDL835" s="32"/>
      <c r="UDM835" s="32"/>
      <c r="UDN835" s="32"/>
      <c r="UDO835" s="32"/>
      <c r="UDP835" s="32"/>
      <c r="UDQ835" s="32"/>
      <c r="UDR835" s="32"/>
      <c r="UDS835" s="32"/>
      <c r="UDT835" s="32"/>
      <c r="UDU835" s="32"/>
      <c r="UDV835" s="32"/>
      <c r="UDW835" s="32"/>
      <c r="UDX835" s="32"/>
      <c r="UDY835" s="32"/>
      <c r="UDZ835" s="32"/>
      <c r="UEA835" s="32"/>
      <c r="UEB835" s="32"/>
      <c r="UEC835" s="32"/>
      <c r="UED835" s="32"/>
      <c r="UEE835" s="32"/>
      <c r="UEF835" s="32"/>
      <c r="UEG835" s="32"/>
      <c r="UEH835" s="32"/>
      <c r="UEI835" s="32"/>
      <c r="UEJ835" s="32"/>
      <c r="UEK835" s="32"/>
      <c r="UEL835" s="32"/>
      <c r="UEM835" s="32"/>
      <c r="UEN835" s="32"/>
      <c r="UEO835" s="32"/>
      <c r="UEP835" s="32"/>
      <c r="UEQ835" s="32"/>
      <c r="UER835" s="32"/>
      <c r="UES835" s="32"/>
      <c r="UET835" s="32"/>
      <c r="UEU835" s="32"/>
      <c r="UEV835" s="32"/>
      <c r="UEW835" s="32"/>
      <c r="UEX835" s="32"/>
      <c r="UEY835" s="32"/>
      <c r="UEZ835" s="32"/>
      <c r="UFA835" s="32"/>
      <c r="UFB835" s="32"/>
      <c r="UFC835" s="32"/>
      <c r="UFD835" s="32"/>
      <c r="UFE835" s="32"/>
      <c r="UFF835" s="32"/>
      <c r="UFG835" s="32"/>
      <c r="UFH835" s="32"/>
      <c r="UFI835" s="32"/>
      <c r="UFJ835" s="32"/>
      <c r="UFK835" s="32"/>
      <c r="UFL835" s="32"/>
      <c r="UFM835" s="32"/>
      <c r="UFN835" s="32"/>
      <c r="UFO835" s="32"/>
      <c r="UFP835" s="32"/>
      <c r="UFQ835" s="32"/>
      <c r="UFR835" s="32"/>
      <c r="UFS835" s="32"/>
      <c r="UFT835" s="32"/>
      <c r="UFU835" s="32"/>
      <c r="UFV835" s="32"/>
      <c r="UFW835" s="32"/>
      <c r="UFX835" s="32"/>
      <c r="UFY835" s="32"/>
      <c r="UFZ835" s="32"/>
      <c r="UGA835" s="32"/>
      <c r="UGB835" s="32"/>
      <c r="UGC835" s="32"/>
      <c r="UGD835" s="32"/>
      <c r="UGE835" s="32"/>
      <c r="UGF835" s="32"/>
      <c r="UGG835" s="32"/>
      <c r="UGH835" s="32"/>
      <c r="UGI835" s="32"/>
      <c r="UGJ835" s="32"/>
      <c r="UGK835" s="32"/>
      <c r="UGL835" s="32"/>
      <c r="UGM835" s="32"/>
      <c r="UGN835" s="32"/>
      <c r="UGO835" s="32"/>
      <c r="UGP835" s="32"/>
      <c r="UGQ835" s="32"/>
      <c r="UGR835" s="32"/>
      <c r="UGS835" s="32"/>
      <c r="UGT835" s="32"/>
      <c r="UGU835" s="32"/>
      <c r="UGV835" s="32"/>
      <c r="UGW835" s="32"/>
      <c r="UGX835" s="32"/>
      <c r="UGY835" s="32"/>
      <c r="UGZ835" s="32"/>
      <c r="UHA835" s="32"/>
      <c r="UHB835" s="32"/>
      <c r="UHC835" s="32"/>
      <c r="UHD835" s="32"/>
      <c r="UHE835" s="32"/>
      <c r="UHF835" s="32"/>
      <c r="UHG835" s="32"/>
      <c r="UHH835" s="32"/>
      <c r="UHI835" s="32"/>
      <c r="UHJ835" s="32"/>
      <c r="UHK835" s="32"/>
      <c r="UHL835" s="32"/>
      <c r="UHM835" s="32"/>
      <c r="UHN835" s="32"/>
      <c r="UHO835" s="32"/>
      <c r="UHP835" s="32"/>
      <c r="UHQ835" s="32"/>
      <c r="UHR835" s="32"/>
      <c r="UHS835" s="32"/>
      <c r="UHT835" s="32"/>
      <c r="UHU835" s="32"/>
      <c r="UHV835" s="32"/>
      <c r="UHW835" s="32"/>
      <c r="UHX835" s="32"/>
      <c r="UHY835" s="32"/>
      <c r="UHZ835" s="32"/>
      <c r="UIA835" s="32"/>
      <c r="UIB835" s="32"/>
      <c r="UIC835" s="32"/>
      <c r="UID835" s="32"/>
      <c r="UIE835" s="32"/>
      <c r="UIF835" s="32"/>
      <c r="UIG835" s="32"/>
      <c r="UIH835" s="32"/>
      <c r="UII835" s="32"/>
      <c r="UIJ835" s="32"/>
      <c r="UIK835" s="32"/>
      <c r="UIL835" s="32"/>
      <c r="UIM835" s="32"/>
      <c r="UIN835" s="32"/>
      <c r="UIO835" s="32"/>
      <c r="UIP835" s="32"/>
      <c r="UIQ835" s="32"/>
      <c r="UIR835" s="32"/>
      <c r="UIS835" s="32"/>
      <c r="UIT835" s="32"/>
      <c r="UIU835" s="32"/>
      <c r="UIV835" s="32"/>
      <c r="UIW835" s="32"/>
      <c r="UIX835" s="32"/>
      <c r="UIY835" s="32"/>
      <c r="UIZ835" s="32"/>
      <c r="UJA835" s="32"/>
      <c r="UJB835" s="32"/>
      <c r="UJC835" s="32"/>
      <c r="UJD835" s="32"/>
      <c r="UJE835" s="32"/>
      <c r="UJF835" s="32"/>
      <c r="UJG835" s="32"/>
      <c r="UJH835" s="32"/>
      <c r="UJI835" s="32"/>
      <c r="UJJ835" s="32"/>
      <c r="UJK835" s="32"/>
      <c r="UJL835" s="32"/>
      <c r="UJM835" s="32"/>
      <c r="UJN835" s="32"/>
      <c r="UJO835" s="32"/>
      <c r="UJP835" s="32"/>
      <c r="UJQ835" s="32"/>
      <c r="UJR835" s="32"/>
      <c r="UJS835" s="32"/>
      <c r="UJT835" s="32"/>
      <c r="UJU835" s="32"/>
      <c r="UJV835" s="32"/>
      <c r="UJW835" s="32"/>
      <c r="UJX835" s="32"/>
      <c r="UJY835" s="32"/>
      <c r="UJZ835" s="32"/>
      <c r="UKA835" s="32"/>
      <c r="UKB835" s="32"/>
      <c r="UKC835" s="32"/>
      <c r="UKD835" s="32"/>
      <c r="UKE835" s="32"/>
      <c r="UKF835" s="32"/>
      <c r="UKG835" s="32"/>
      <c r="UKH835" s="32"/>
      <c r="UKI835" s="32"/>
      <c r="UKJ835" s="32"/>
      <c r="UKK835" s="32"/>
      <c r="UKL835" s="32"/>
      <c r="UKM835" s="32"/>
      <c r="UKN835" s="32"/>
      <c r="UKO835" s="32"/>
      <c r="UKP835" s="32"/>
      <c r="UKQ835" s="32"/>
      <c r="UKR835" s="32"/>
      <c r="UKS835" s="32"/>
      <c r="UKT835" s="32"/>
      <c r="UKU835" s="32"/>
      <c r="UKV835" s="32"/>
      <c r="UKW835" s="32"/>
      <c r="UKX835" s="32"/>
      <c r="UKY835" s="32"/>
      <c r="UKZ835" s="32"/>
      <c r="ULA835" s="32"/>
      <c r="ULB835" s="32"/>
      <c r="ULC835" s="32"/>
      <c r="ULD835" s="32"/>
      <c r="ULE835" s="32"/>
      <c r="ULF835" s="32"/>
      <c r="ULG835" s="32"/>
      <c r="ULH835" s="32"/>
      <c r="ULI835" s="32"/>
      <c r="ULJ835" s="32"/>
      <c r="ULK835" s="32"/>
      <c r="ULL835" s="32"/>
      <c r="ULM835" s="32"/>
      <c r="ULN835" s="32"/>
      <c r="ULO835" s="32"/>
      <c r="ULP835" s="32"/>
      <c r="ULQ835" s="32"/>
      <c r="ULR835" s="32"/>
      <c r="ULS835" s="32"/>
      <c r="ULT835" s="32"/>
      <c r="ULU835" s="32"/>
      <c r="ULV835" s="32"/>
      <c r="ULW835" s="32"/>
      <c r="ULX835" s="32"/>
      <c r="ULY835" s="32"/>
      <c r="ULZ835" s="32"/>
      <c r="UMA835" s="32"/>
      <c r="UMB835" s="32"/>
      <c r="UMC835" s="32"/>
      <c r="UMD835" s="32"/>
      <c r="UME835" s="32"/>
      <c r="UMF835" s="32"/>
      <c r="UMG835" s="32"/>
      <c r="UMH835" s="32"/>
      <c r="UMI835" s="32"/>
      <c r="UMJ835" s="32"/>
      <c r="UMK835" s="32"/>
      <c r="UML835" s="32"/>
      <c r="UMM835" s="32"/>
      <c r="UMN835" s="32"/>
      <c r="UMO835" s="32"/>
      <c r="UMP835" s="32"/>
      <c r="UMQ835" s="32"/>
      <c r="UMR835" s="32"/>
      <c r="UMS835" s="32"/>
      <c r="UMT835" s="32"/>
      <c r="UMU835" s="32"/>
      <c r="UMV835" s="32"/>
      <c r="UMW835" s="32"/>
      <c r="UMX835" s="32"/>
      <c r="UMY835" s="32"/>
      <c r="UMZ835" s="32"/>
      <c r="UNA835" s="32"/>
      <c r="UNB835" s="32"/>
      <c r="UNC835" s="32"/>
      <c r="UND835" s="32"/>
      <c r="UNE835" s="32"/>
      <c r="UNF835" s="32"/>
      <c r="UNG835" s="32"/>
      <c r="UNH835" s="32"/>
      <c r="UNI835" s="32"/>
      <c r="UNJ835" s="32"/>
      <c r="UNK835" s="32"/>
      <c r="UNL835" s="32"/>
      <c r="UNM835" s="32"/>
      <c r="UNN835" s="32"/>
      <c r="UNO835" s="32"/>
      <c r="UNP835" s="32"/>
      <c r="UNQ835" s="32"/>
      <c r="UNR835" s="32"/>
      <c r="UNS835" s="32"/>
      <c r="UNT835" s="32"/>
      <c r="UNU835" s="32"/>
      <c r="UNV835" s="32"/>
      <c r="UNW835" s="32"/>
      <c r="UNX835" s="32"/>
      <c r="UNY835" s="32"/>
      <c r="UNZ835" s="32"/>
      <c r="UOA835" s="32"/>
      <c r="UOB835" s="32"/>
      <c r="UOC835" s="32"/>
      <c r="UOD835" s="32"/>
      <c r="UOE835" s="32"/>
      <c r="UOF835" s="32"/>
      <c r="UOG835" s="32"/>
      <c r="UOH835" s="32"/>
      <c r="UOI835" s="32"/>
      <c r="UOJ835" s="32"/>
      <c r="UOK835" s="32"/>
      <c r="UOL835" s="32"/>
      <c r="UOM835" s="32"/>
      <c r="UON835" s="32"/>
      <c r="UOO835" s="32"/>
      <c r="UOP835" s="32"/>
      <c r="UOQ835" s="32"/>
      <c r="UOR835" s="32"/>
      <c r="UOS835" s="32"/>
      <c r="UOT835" s="32"/>
      <c r="UOU835" s="32"/>
      <c r="UOV835" s="32"/>
      <c r="UOW835" s="32"/>
      <c r="UOX835" s="32"/>
      <c r="UOY835" s="32"/>
      <c r="UOZ835" s="32"/>
      <c r="UPA835" s="32"/>
      <c r="UPB835" s="32"/>
      <c r="UPC835" s="32"/>
      <c r="UPD835" s="32"/>
      <c r="UPE835" s="32"/>
      <c r="UPF835" s="32"/>
      <c r="UPG835" s="32"/>
      <c r="UPH835" s="32"/>
      <c r="UPI835" s="32"/>
      <c r="UPJ835" s="32"/>
      <c r="UPK835" s="32"/>
      <c r="UPL835" s="32"/>
      <c r="UPM835" s="32"/>
      <c r="UPN835" s="32"/>
      <c r="UPO835" s="32"/>
      <c r="UPP835" s="32"/>
      <c r="UPQ835" s="32"/>
      <c r="UPR835" s="32"/>
      <c r="UPS835" s="32"/>
      <c r="UPT835" s="32"/>
      <c r="UPU835" s="32"/>
      <c r="UPV835" s="32"/>
      <c r="UPW835" s="32"/>
      <c r="UPX835" s="32"/>
      <c r="UPY835" s="32"/>
      <c r="UPZ835" s="32"/>
      <c r="UQA835" s="32"/>
      <c r="UQB835" s="32"/>
      <c r="UQC835" s="32"/>
      <c r="UQD835" s="32"/>
      <c r="UQE835" s="32"/>
      <c r="UQF835" s="32"/>
      <c r="UQG835" s="32"/>
      <c r="UQH835" s="32"/>
      <c r="UQI835" s="32"/>
      <c r="UQJ835" s="32"/>
      <c r="UQK835" s="32"/>
      <c r="UQL835" s="32"/>
      <c r="UQM835" s="32"/>
      <c r="UQN835" s="32"/>
      <c r="UQO835" s="32"/>
      <c r="UQP835" s="32"/>
      <c r="UQQ835" s="32"/>
      <c r="UQR835" s="32"/>
      <c r="UQS835" s="32"/>
      <c r="UQT835" s="32"/>
      <c r="UQU835" s="32"/>
      <c r="UQV835" s="32"/>
      <c r="UQW835" s="32"/>
      <c r="UQX835" s="32"/>
      <c r="UQY835" s="32"/>
      <c r="UQZ835" s="32"/>
      <c r="URA835" s="32"/>
      <c r="URB835" s="32"/>
      <c r="URC835" s="32"/>
      <c r="URD835" s="32"/>
      <c r="URE835" s="32"/>
      <c r="URF835" s="32"/>
      <c r="URG835" s="32"/>
      <c r="URH835" s="32"/>
      <c r="URI835" s="32"/>
      <c r="URJ835" s="32"/>
      <c r="URK835" s="32"/>
      <c r="URL835" s="32"/>
      <c r="URM835" s="32"/>
      <c r="URN835" s="32"/>
      <c r="URO835" s="32"/>
      <c r="URP835" s="32"/>
      <c r="URQ835" s="32"/>
      <c r="URR835" s="32"/>
      <c r="URS835" s="32"/>
      <c r="URT835" s="32"/>
      <c r="URU835" s="32"/>
      <c r="URV835" s="32"/>
      <c r="URW835" s="32"/>
      <c r="URX835" s="32"/>
      <c r="URY835" s="32"/>
      <c r="URZ835" s="32"/>
      <c r="USA835" s="32"/>
      <c r="USB835" s="32"/>
      <c r="USC835" s="32"/>
      <c r="USD835" s="32"/>
      <c r="USE835" s="32"/>
      <c r="USF835" s="32"/>
      <c r="USG835" s="32"/>
      <c r="USH835" s="32"/>
      <c r="USI835" s="32"/>
      <c r="USJ835" s="32"/>
      <c r="USK835" s="32"/>
      <c r="USL835" s="32"/>
      <c r="USM835" s="32"/>
      <c r="USN835" s="32"/>
      <c r="USO835" s="32"/>
      <c r="USP835" s="32"/>
      <c r="USQ835" s="32"/>
      <c r="USR835" s="32"/>
      <c r="USS835" s="32"/>
      <c r="UST835" s="32"/>
      <c r="USU835" s="32"/>
      <c r="USV835" s="32"/>
      <c r="USW835" s="32"/>
      <c r="USX835" s="32"/>
      <c r="USY835" s="32"/>
      <c r="USZ835" s="32"/>
      <c r="UTA835" s="32"/>
      <c r="UTB835" s="32"/>
      <c r="UTC835" s="32"/>
      <c r="UTD835" s="32"/>
      <c r="UTE835" s="32"/>
      <c r="UTF835" s="32"/>
      <c r="UTG835" s="32"/>
      <c r="UTH835" s="32"/>
      <c r="UTI835" s="32"/>
      <c r="UTJ835" s="32"/>
      <c r="UTK835" s="32"/>
      <c r="UTL835" s="32"/>
      <c r="UTM835" s="32"/>
      <c r="UTN835" s="32"/>
      <c r="UTO835" s="32"/>
      <c r="UTP835" s="32"/>
      <c r="UTQ835" s="32"/>
      <c r="UTR835" s="32"/>
      <c r="UTS835" s="32"/>
      <c r="UTT835" s="32"/>
      <c r="UTU835" s="32"/>
      <c r="UTV835" s="32"/>
      <c r="UTW835" s="32"/>
      <c r="UTX835" s="32"/>
      <c r="UTY835" s="32"/>
      <c r="UTZ835" s="32"/>
      <c r="UUA835" s="32"/>
      <c r="UUB835" s="32"/>
      <c r="UUC835" s="32"/>
      <c r="UUD835" s="32"/>
      <c r="UUE835" s="32"/>
      <c r="UUF835" s="32"/>
      <c r="UUG835" s="32"/>
      <c r="UUH835" s="32"/>
      <c r="UUI835" s="32"/>
      <c r="UUJ835" s="32"/>
      <c r="UUK835" s="32"/>
      <c r="UUL835" s="32"/>
      <c r="UUM835" s="32"/>
      <c r="UUN835" s="32"/>
      <c r="UUO835" s="32"/>
      <c r="UUP835" s="32"/>
      <c r="UUQ835" s="32"/>
      <c r="UUR835" s="32"/>
      <c r="UUS835" s="32"/>
      <c r="UUT835" s="32"/>
      <c r="UUU835" s="32"/>
      <c r="UUV835" s="32"/>
      <c r="UUW835" s="32"/>
      <c r="UUX835" s="32"/>
      <c r="UUY835" s="32"/>
      <c r="UUZ835" s="32"/>
      <c r="UVA835" s="32"/>
      <c r="UVB835" s="32"/>
      <c r="UVC835" s="32"/>
      <c r="UVD835" s="32"/>
      <c r="UVE835" s="32"/>
      <c r="UVF835" s="32"/>
      <c r="UVG835" s="32"/>
      <c r="UVH835" s="32"/>
      <c r="UVI835" s="32"/>
      <c r="UVJ835" s="32"/>
      <c r="UVK835" s="32"/>
      <c r="UVL835" s="32"/>
      <c r="UVM835" s="32"/>
      <c r="UVN835" s="32"/>
      <c r="UVO835" s="32"/>
      <c r="UVP835" s="32"/>
      <c r="UVQ835" s="32"/>
      <c r="UVR835" s="32"/>
      <c r="UVS835" s="32"/>
      <c r="UVT835" s="32"/>
      <c r="UVU835" s="32"/>
      <c r="UVV835" s="32"/>
      <c r="UVW835" s="32"/>
      <c r="UVX835" s="32"/>
      <c r="UVY835" s="32"/>
      <c r="UVZ835" s="32"/>
      <c r="UWA835" s="32"/>
      <c r="UWB835" s="32"/>
      <c r="UWC835" s="32"/>
      <c r="UWD835" s="32"/>
      <c r="UWE835" s="32"/>
      <c r="UWF835" s="32"/>
      <c r="UWG835" s="32"/>
      <c r="UWH835" s="32"/>
      <c r="UWI835" s="32"/>
      <c r="UWJ835" s="32"/>
      <c r="UWK835" s="32"/>
      <c r="UWL835" s="32"/>
      <c r="UWM835" s="32"/>
      <c r="UWN835" s="32"/>
      <c r="UWO835" s="32"/>
      <c r="UWP835" s="32"/>
      <c r="UWQ835" s="32"/>
      <c r="UWR835" s="32"/>
      <c r="UWS835" s="32"/>
      <c r="UWT835" s="32"/>
      <c r="UWU835" s="32"/>
      <c r="UWV835" s="32"/>
      <c r="UWW835" s="32"/>
      <c r="UWX835" s="32"/>
      <c r="UWY835" s="32"/>
      <c r="UWZ835" s="32"/>
      <c r="UXA835" s="32"/>
      <c r="UXB835" s="32"/>
      <c r="UXC835" s="32"/>
      <c r="UXD835" s="32"/>
      <c r="UXE835" s="32"/>
      <c r="UXF835" s="32"/>
      <c r="UXG835" s="32"/>
      <c r="UXH835" s="32"/>
      <c r="UXI835" s="32"/>
      <c r="UXJ835" s="32"/>
      <c r="UXK835" s="32"/>
      <c r="UXL835" s="32"/>
      <c r="UXM835" s="32"/>
      <c r="UXN835" s="32"/>
      <c r="UXO835" s="32"/>
      <c r="UXP835" s="32"/>
      <c r="UXQ835" s="32"/>
      <c r="UXR835" s="32"/>
      <c r="UXS835" s="32"/>
      <c r="UXT835" s="32"/>
      <c r="UXU835" s="32"/>
      <c r="UXV835" s="32"/>
      <c r="UXW835" s="32"/>
      <c r="UXX835" s="32"/>
      <c r="UXY835" s="32"/>
      <c r="UXZ835" s="32"/>
      <c r="UYA835" s="32"/>
      <c r="UYB835" s="32"/>
      <c r="UYC835" s="32"/>
      <c r="UYD835" s="32"/>
      <c r="UYE835" s="32"/>
      <c r="UYF835" s="32"/>
      <c r="UYG835" s="32"/>
      <c r="UYH835" s="32"/>
      <c r="UYI835" s="32"/>
      <c r="UYJ835" s="32"/>
      <c r="UYK835" s="32"/>
      <c r="UYL835" s="32"/>
      <c r="UYM835" s="32"/>
      <c r="UYN835" s="32"/>
      <c r="UYO835" s="32"/>
      <c r="UYP835" s="32"/>
      <c r="UYQ835" s="32"/>
      <c r="UYR835" s="32"/>
      <c r="UYS835" s="32"/>
      <c r="UYT835" s="32"/>
      <c r="UYU835" s="32"/>
      <c r="UYV835" s="32"/>
      <c r="UYW835" s="32"/>
      <c r="UYX835" s="32"/>
      <c r="UYY835" s="32"/>
      <c r="UYZ835" s="32"/>
      <c r="UZA835" s="32"/>
      <c r="UZB835" s="32"/>
      <c r="UZC835" s="32"/>
      <c r="UZD835" s="32"/>
      <c r="UZE835" s="32"/>
      <c r="UZF835" s="32"/>
      <c r="UZG835" s="32"/>
      <c r="UZH835" s="32"/>
      <c r="UZI835" s="32"/>
      <c r="UZJ835" s="32"/>
      <c r="UZK835" s="32"/>
      <c r="UZL835" s="32"/>
      <c r="UZM835" s="32"/>
      <c r="UZN835" s="32"/>
      <c r="UZO835" s="32"/>
      <c r="UZP835" s="32"/>
      <c r="UZQ835" s="32"/>
      <c r="UZR835" s="32"/>
      <c r="UZS835" s="32"/>
      <c r="UZT835" s="32"/>
      <c r="UZU835" s="32"/>
      <c r="UZV835" s="32"/>
      <c r="UZW835" s="32"/>
      <c r="UZX835" s="32"/>
      <c r="UZY835" s="32"/>
      <c r="UZZ835" s="32"/>
      <c r="VAA835" s="32"/>
      <c r="VAB835" s="32"/>
      <c r="VAC835" s="32"/>
      <c r="VAD835" s="32"/>
      <c r="VAE835" s="32"/>
      <c r="VAF835" s="32"/>
      <c r="VAG835" s="32"/>
      <c r="VAH835" s="32"/>
      <c r="VAI835" s="32"/>
      <c r="VAJ835" s="32"/>
      <c r="VAK835" s="32"/>
      <c r="VAL835" s="32"/>
      <c r="VAM835" s="32"/>
      <c r="VAN835" s="32"/>
      <c r="VAO835" s="32"/>
      <c r="VAP835" s="32"/>
      <c r="VAQ835" s="32"/>
      <c r="VAR835" s="32"/>
      <c r="VAS835" s="32"/>
      <c r="VAT835" s="32"/>
      <c r="VAU835" s="32"/>
      <c r="VAV835" s="32"/>
      <c r="VAW835" s="32"/>
      <c r="VAX835" s="32"/>
      <c r="VAY835" s="32"/>
      <c r="VAZ835" s="32"/>
      <c r="VBA835" s="32"/>
      <c r="VBB835" s="32"/>
      <c r="VBC835" s="32"/>
      <c r="VBD835" s="32"/>
      <c r="VBE835" s="32"/>
      <c r="VBF835" s="32"/>
      <c r="VBG835" s="32"/>
      <c r="VBH835" s="32"/>
      <c r="VBI835" s="32"/>
      <c r="VBJ835" s="32"/>
      <c r="VBK835" s="32"/>
      <c r="VBL835" s="32"/>
      <c r="VBM835" s="32"/>
      <c r="VBN835" s="32"/>
      <c r="VBO835" s="32"/>
      <c r="VBP835" s="32"/>
      <c r="VBQ835" s="32"/>
      <c r="VBR835" s="32"/>
      <c r="VBS835" s="32"/>
      <c r="VBT835" s="32"/>
      <c r="VBU835" s="32"/>
      <c r="VBV835" s="32"/>
      <c r="VBW835" s="32"/>
      <c r="VBX835" s="32"/>
      <c r="VBY835" s="32"/>
      <c r="VBZ835" s="32"/>
      <c r="VCA835" s="32"/>
      <c r="VCB835" s="32"/>
      <c r="VCC835" s="32"/>
      <c r="VCD835" s="32"/>
      <c r="VCE835" s="32"/>
      <c r="VCF835" s="32"/>
      <c r="VCG835" s="32"/>
      <c r="VCH835" s="32"/>
      <c r="VCI835" s="32"/>
      <c r="VCJ835" s="32"/>
      <c r="VCK835" s="32"/>
      <c r="VCL835" s="32"/>
      <c r="VCM835" s="32"/>
      <c r="VCN835" s="32"/>
      <c r="VCO835" s="32"/>
      <c r="VCP835" s="32"/>
      <c r="VCQ835" s="32"/>
      <c r="VCR835" s="32"/>
      <c r="VCS835" s="32"/>
      <c r="VCT835" s="32"/>
      <c r="VCU835" s="32"/>
      <c r="VCV835" s="32"/>
      <c r="VCW835" s="32"/>
      <c r="VCX835" s="32"/>
      <c r="VCY835" s="32"/>
      <c r="VCZ835" s="32"/>
      <c r="VDA835" s="32"/>
      <c r="VDB835" s="32"/>
      <c r="VDC835" s="32"/>
      <c r="VDD835" s="32"/>
      <c r="VDE835" s="32"/>
      <c r="VDF835" s="32"/>
      <c r="VDG835" s="32"/>
      <c r="VDH835" s="32"/>
      <c r="VDI835" s="32"/>
      <c r="VDJ835" s="32"/>
      <c r="VDK835" s="32"/>
      <c r="VDL835" s="32"/>
      <c r="VDM835" s="32"/>
      <c r="VDN835" s="32"/>
      <c r="VDO835" s="32"/>
      <c r="VDP835" s="32"/>
      <c r="VDQ835" s="32"/>
      <c r="VDR835" s="32"/>
      <c r="VDS835" s="32"/>
      <c r="VDT835" s="32"/>
      <c r="VDU835" s="32"/>
      <c r="VDV835" s="32"/>
      <c r="VDW835" s="32"/>
      <c r="VDX835" s="32"/>
      <c r="VDY835" s="32"/>
      <c r="VDZ835" s="32"/>
      <c r="VEA835" s="32"/>
      <c r="VEB835" s="32"/>
      <c r="VEC835" s="32"/>
      <c r="VED835" s="32"/>
      <c r="VEE835" s="32"/>
      <c r="VEF835" s="32"/>
      <c r="VEG835" s="32"/>
      <c r="VEH835" s="32"/>
      <c r="VEI835" s="32"/>
      <c r="VEJ835" s="32"/>
      <c r="VEK835" s="32"/>
      <c r="VEL835" s="32"/>
      <c r="VEM835" s="32"/>
      <c r="VEN835" s="32"/>
      <c r="VEO835" s="32"/>
      <c r="VEP835" s="32"/>
      <c r="VEQ835" s="32"/>
      <c r="VER835" s="32"/>
      <c r="VES835" s="32"/>
      <c r="VET835" s="32"/>
      <c r="VEU835" s="32"/>
      <c r="VEV835" s="32"/>
      <c r="VEW835" s="32"/>
      <c r="VEX835" s="32"/>
      <c r="VEY835" s="32"/>
      <c r="VEZ835" s="32"/>
      <c r="VFA835" s="32"/>
      <c r="VFB835" s="32"/>
      <c r="VFC835" s="32"/>
      <c r="VFD835" s="32"/>
      <c r="VFE835" s="32"/>
      <c r="VFF835" s="32"/>
      <c r="VFG835" s="32"/>
      <c r="VFH835" s="32"/>
      <c r="VFI835" s="32"/>
      <c r="VFJ835" s="32"/>
      <c r="VFK835" s="32"/>
      <c r="VFL835" s="32"/>
      <c r="VFM835" s="32"/>
      <c r="VFN835" s="32"/>
      <c r="VFO835" s="32"/>
      <c r="VFP835" s="32"/>
      <c r="VFQ835" s="32"/>
      <c r="VFR835" s="32"/>
      <c r="VFS835" s="32"/>
      <c r="VFT835" s="32"/>
      <c r="VFU835" s="32"/>
      <c r="VFV835" s="32"/>
      <c r="VFW835" s="32"/>
      <c r="VFX835" s="32"/>
      <c r="VFY835" s="32"/>
      <c r="VFZ835" s="32"/>
      <c r="VGA835" s="32"/>
      <c r="VGB835" s="32"/>
      <c r="VGC835" s="32"/>
      <c r="VGD835" s="32"/>
      <c r="VGE835" s="32"/>
      <c r="VGF835" s="32"/>
      <c r="VGG835" s="32"/>
      <c r="VGH835" s="32"/>
      <c r="VGI835" s="32"/>
      <c r="VGJ835" s="32"/>
      <c r="VGK835" s="32"/>
      <c r="VGL835" s="32"/>
      <c r="VGM835" s="32"/>
      <c r="VGN835" s="32"/>
      <c r="VGO835" s="32"/>
      <c r="VGP835" s="32"/>
      <c r="VGQ835" s="32"/>
      <c r="VGR835" s="32"/>
      <c r="VGS835" s="32"/>
      <c r="VGT835" s="32"/>
      <c r="VGU835" s="32"/>
      <c r="VGV835" s="32"/>
      <c r="VGW835" s="32"/>
      <c r="VGX835" s="32"/>
      <c r="VGY835" s="32"/>
      <c r="VGZ835" s="32"/>
      <c r="VHA835" s="32"/>
      <c r="VHB835" s="32"/>
      <c r="VHC835" s="32"/>
      <c r="VHD835" s="32"/>
      <c r="VHE835" s="32"/>
      <c r="VHF835" s="32"/>
      <c r="VHG835" s="32"/>
      <c r="VHH835" s="32"/>
      <c r="VHI835" s="32"/>
      <c r="VHJ835" s="32"/>
      <c r="VHK835" s="32"/>
      <c r="VHL835" s="32"/>
      <c r="VHM835" s="32"/>
      <c r="VHN835" s="32"/>
      <c r="VHO835" s="32"/>
      <c r="VHP835" s="32"/>
      <c r="VHQ835" s="32"/>
      <c r="VHR835" s="32"/>
      <c r="VHS835" s="32"/>
      <c r="VHT835" s="32"/>
      <c r="VHU835" s="32"/>
      <c r="VHV835" s="32"/>
      <c r="VHW835" s="32"/>
      <c r="VHX835" s="32"/>
      <c r="VHY835" s="32"/>
      <c r="VHZ835" s="32"/>
      <c r="VIA835" s="32"/>
      <c r="VIB835" s="32"/>
      <c r="VIC835" s="32"/>
      <c r="VID835" s="32"/>
      <c r="VIE835" s="32"/>
      <c r="VIF835" s="32"/>
      <c r="VIG835" s="32"/>
      <c r="VIH835" s="32"/>
      <c r="VII835" s="32"/>
      <c r="VIJ835" s="32"/>
      <c r="VIK835" s="32"/>
      <c r="VIL835" s="32"/>
      <c r="VIM835" s="32"/>
      <c r="VIN835" s="32"/>
      <c r="VIO835" s="32"/>
      <c r="VIP835" s="32"/>
      <c r="VIQ835" s="32"/>
      <c r="VIR835" s="32"/>
      <c r="VIS835" s="32"/>
      <c r="VIT835" s="32"/>
      <c r="VIU835" s="32"/>
      <c r="VIV835" s="32"/>
      <c r="VIW835" s="32"/>
      <c r="VIX835" s="32"/>
      <c r="VIY835" s="32"/>
      <c r="VIZ835" s="32"/>
      <c r="VJA835" s="32"/>
      <c r="VJB835" s="32"/>
      <c r="VJC835" s="32"/>
      <c r="VJD835" s="32"/>
      <c r="VJE835" s="32"/>
      <c r="VJF835" s="32"/>
      <c r="VJG835" s="32"/>
      <c r="VJH835" s="32"/>
      <c r="VJI835" s="32"/>
      <c r="VJJ835" s="32"/>
      <c r="VJK835" s="32"/>
      <c r="VJL835" s="32"/>
      <c r="VJM835" s="32"/>
      <c r="VJN835" s="32"/>
      <c r="VJO835" s="32"/>
      <c r="VJP835" s="32"/>
      <c r="VJQ835" s="32"/>
      <c r="VJR835" s="32"/>
      <c r="VJS835" s="32"/>
      <c r="VJT835" s="32"/>
      <c r="VJU835" s="32"/>
      <c r="VJV835" s="32"/>
      <c r="VJW835" s="32"/>
      <c r="VJX835" s="32"/>
      <c r="VJY835" s="32"/>
      <c r="VJZ835" s="32"/>
      <c r="VKA835" s="32"/>
      <c r="VKB835" s="32"/>
      <c r="VKC835" s="32"/>
      <c r="VKD835" s="32"/>
      <c r="VKE835" s="32"/>
      <c r="VKF835" s="32"/>
      <c r="VKG835" s="32"/>
      <c r="VKH835" s="32"/>
      <c r="VKI835" s="32"/>
      <c r="VKJ835" s="32"/>
      <c r="VKK835" s="32"/>
      <c r="VKL835" s="32"/>
      <c r="VKM835" s="32"/>
      <c r="VKN835" s="32"/>
      <c r="VKO835" s="32"/>
      <c r="VKP835" s="32"/>
      <c r="VKQ835" s="32"/>
      <c r="VKR835" s="32"/>
      <c r="VKS835" s="32"/>
      <c r="VKT835" s="32"/>
      <c r="VKU835" s="32"/>
      <c r="VKV835" s="32"/>
      <c r="VKW835" s="32"/>
      <c r="VKX835" s="32"/>
      <c r="VKY835" s="32"/>
      <c r="VKZ835" s="32"/>
      <c r="VLA835" s="32"/>
      <c r="VLB835" s="32"/>
      <c r="VLC835" s="32"/>
      <c r="VLD835" s="32"/>
      <c r="VLE835" s="32"/>
      <c r="VLF835" s="32"/>
      <c r="VLG835" s="32"/>
      <c r="VLH835" s="32"/>
      <c r="VLI835" s="32"/>
      <c r="VLJ835" s="32"/>
      <c r="VLK835" s="32"/>
      <c r="VLL835" s="32"/>
      <c r="VLM835" s="32"/>
      <c r="VLN835" s="32"/>
      <c r="VLO835" s="32"/>
      <c r="VLP835" s="32"/>
      <c r="VLQ835" s="32"/>
      <c r="VLR835" s="32"/>
      <c r="VLS835" s="32"/>
      <c r="VLT835" s="32"/>
      <c r="VLU835" s="32"/>
      <c r="VLV835" s="32"/>
      <c r="VLW835" s="32"/>
      <c r="VLX835" s="32"/>
      <c r="VLY835" s="32"/>
      <c r="VLZ835" s="32"/>
      <c r="VMA835" s="32"/>
      <c r="VMB835" s="32"/>
      <c r="VMC835" s="32"/>
      <c r="VMD835" s="32"/>
      <c r="VME835" s="32"/>
      <c r="VMF835" s="32"/>
      <c r="VMG835" s="32"/>
      <c r="VMH835" s="32"/>
      <c r="VMI835" s="32"/>
      <c r="VMJ835" s="32"/>
      <c r="VMK835" s="32"/>
      <c r="VML835" s="32"/>
      <c r="VMM835" s="32"/>
      <c r="VMN835" s="32"/>
      <c r="VMO835" s="32"/>
      <c r="VMP835" s="32"/>
      <c r="VMQ835" s="32"/>
      <c r="VMR835" s="32"/>
      <c r="VMS835" s="32"/>
      <c r="VMT835" s="32"/>
      <c r="VMU835" s="32"/>
      <c r="VMV835" s="32"/>
      <c r="VMW835" s="32"/>
      <c r="VMX835" s="32"/>
      <c r="VMY835" s="32"/>
      <c r="VMZ835" s="32"/>
      <c r="VNA835" s="32"/>
      <c r="VNB835" s="32"/>
      <c r="VNC835" s="32"/>
      <c r="VND835" s="32"/>
      <c r="VNE835" s="32"/>
      <c r="VNF835" s="32"/>
      <c r="VNG835" s="32"/>
      <c r="VNH835" s="32"/>
      <c r="VNI835" s="32"/>
      <c r="VNJ835" s="32"/>
      <c r="VNK835" s="32"/>
      <c r="VNL835" s="32"/>
      <c r="VNM835" s="32"/>
      <c r="VNN835" s="32"/>
      <c r="VNO835" s="32"/>
      <c r="VNP835" s="32"/>
      <c r="VNQ835" s="32"/>
      <c r="VNR835" s="32"/>
      <c r="VNS835" s="32"/>
      <c r="VNT835" s="32"/>
      <c r="VNU835" s="32"/>
      <c r="VNV835" s="32"/>
      <c r="VNW835" s="32"/>
      <c r="VNX835" s="32"/>
      <c r="VNY835" s="32"/>
      <c r="VNZ835" s="32"/>
      <c r="VOA835" s="32"/>
      <c r="VOB835" s="32"/>
      <c r="VOC835" s="32"/>
      <c r="VOD835" s="32"/>
      <c r="VOE835" s="32"/>
      <c r="VOF835" s="32"/>
      <c r="VOG835" s="32"/>
      <c r="VOH835" s="32"/>
      <c r="VOI835" s="32"/>
      <c r="VOJ835" s="32"/>
      <c r="VOK835" s="32"/>
      <c r="VOL835" s="32"/>
      <c r="VOM835" s="32"/>
      <c r="VON835" s="32"/>
      <c r="VOO835" s="32"/>
      <c r="VOP835" s="32"/>
      <c r="VOQ835" s="32"/>
      <c r="VOR835" s="32"/>
      <c r="VOS835" s="32"/>
      <c r="VOT835" s="32"/>
      <c r="VOU835" s="32"/>
      <c r="VOV835" s="32"/>
      <c r="VOW835" s="32"/>
      <c r="VOX835" s="32"/>
      <c r="VOY835" s="32"/>
      <c r="VOZ835" s="32"/>
      <c r="VPA835" s="32"/>
      <c r="VPB835" s="32"/>
      <c r="VPC835" s="32"/>
      <c r="VPD835" s="32"/>
      <c r="VPE835" s="32"/>
      <c r="VPF835" s="32"/>
      <c r="VPG835" s="32"/>
      <c r="VPH835" s="32"/>
      <c r="VPI835" s="32"/>
      <c r="VPJ835" s="32"/>
      <c r="VPK835" s="32"/>
      <c r="VPL835" s="32"/>
      <c r="VPM835" s="32"/>
      <c r="VPN835" s="32"/>
      <c r="VPO835" s="32"/>
      <c r="VPP835" s="32"/>
      <c r="VPQ835" s="32"/>
      <c r="VPR835" s="32"/>
      <c r="VPS835" s="32"/>
      <c r="VPT835" s="32"/>
      <c r="VPU835" s="32"/>
      <c r="VPV835" s="32"/>
      <c r="VPW835" s="32"/>
      <c r="VPX835" s="32"/>
      <c r="VPY835" s="32"/>
      <c r="VPZ835" s="32"/>
      <c r="VQA835" s="32"/>
      <c r="VQB835" s="32"/>
      <c r="VQC835" s="32"/>
      <c r="VQD835" s="32"/>
      <c r="VQE835" s="32"/>
      <c r="VQF835" s="32"/>
      <c r="VQG835" s="32"/>
      <c r="VQH835" s="32"/>
      <c r="VQI835" s="32"/>
      <c r="VQJ835" s="32"/>
      <c r="VQK835" s="32"/>
      <c r="VQL835" s="32"/>
      <c r="VQM835" s="32"/>
      <c r="VQN835" s="32"/>
      <c r="VQO835" s="32"/>
      <c r="VQP835" s="32"/>
      <c r="VQQ835" s="32"/>
      <c r="VQR835" s="32"/>
      <c r="VQS835" s="32"/>
      <c r="VQT835" s="32"/>
      <c r="VQU835" s="32"/>
      <c r="VQV835" s="32"/>
      <c r="VQW835" s="32"/>
      <c r="VQX835" s="32"/>
      <c r="VQY835" s="32"/>
      <c r="VQZ835" s="32"/>
      <c r="VRA835" s="32"/>
      <c r="VRB835" s="32"/>
      <c r="VRC835" s="32"/>
      <c r="VRD835" s="32"/>
      <c r="VRE835" s="32"/>
      <c r="VRF835" s="32"/>
      <c r="VRG835" s="32"/>
      <c r="VRH835" s="32"/>
      <c r="VRI835" s="32"/>
      <c r="VRJ835" s="32"/>
      <c r="VRK835" s="32"/>
      <c r="VRL835" s="32"/>
      <c r="VRM835" s="32"/>
      <c r="VRN835" s="32"/>
      <c r="VRO835" s="32"/>
      <c r="VRP835" s="32"/>
      <c r="VRQ835" s="32"/>
      <c r="VRR835" s="32"/>
      <c r="VRS835" s="32"/>
      <c r="VRT835" s="32"/>
      <c r="VRU835" s="32"/>
      <c r="VRV835" s="32"/>
      <c r="VRW835" s="32"/>
      <c r="VRX835" s="32"/>
      <c r="VRY835" s="32"/>
      <c r="VRZ835" s="32"/>
      <c r="VSA835" s="32"/>
      <c r="VSB835" s="32"/>
      <c r="VSC835" s="32"/>
      <c r="VSD835" s="32"/>
      <c r="VSE835" s="32"/>
      <c r="VSF835" s="32"/>
      <c r="VSG835" s="32"/>
      <c r="VSH835" s="32"/>
      <c r="VSI835" s="32"/>
      <c r="VSJ835" s="32"/>
      <c r="VSK835" s="32"/>
      <c r="VSL835" s="32"/>
      <c r="VSM835" s="32"/>
      <c r="VSN835" s="32"/>
      <c r="VSO835" s="32"/>
      <c r="VSP835" s="32"/>
      <c r="VSQ835" s="32"/>
      <c r="VSR835" s="32"/>
      <c r="VSS835" s="32"/>
      <c r="VST835" s="32"/>
      <c r="VSU835" s="32"/>
      <c r="VSV835" s="32"/>
      <c r="VSW835" s="32"/>
      <c r="VSX835" s="32"/>
      <c r="VSY835" s="32"/>
      <c r="VSZ835" s="32"/>
      <c r="VTA835" s="32"/>
      <c r="VTB835" s="32"/>
      <c r="VTC835" s="32"/>
      <c r="VTD835" s="32"/>
      <c r="VTE835" s="32"/>
      <c r="VTF835" s="32"/>
      <c r="VTG835" s="32"/>
      <c r="VTH835" s="32"/>
      <c r="VTI835" s="32"/>
      <c r="VTJ835" s="32"/>
      <c r="VTK835" s="32"/>
      <c r="VTL835" s="32"/>
      <c r="VTM835" s="32"/>
      <c r="VTN835" s="32"/>
      <c r="VTO835" s="32"/>
      <c r="VTP835" s="32"/>
      <c r="VTQ835" s="32"/>
      <c r="VTR835" s="32"/>
      <c r="VTS835" s="32"/>
      <c r="VTT835" s="32"/>
      <c r="VTU835" s="32"/>
      <c r="VTV835" s="32"/>
      <c r="VTW835" s="32"/>
      <c r="VTX835" s="32"/>
      <c r="VTY835" s="32"/>
      <c r="VTZ835" s="32"/>
      <c r="VUA835" s="32"/>
      <c r="VUB835" s="32"/>
      <c r="VUC835" s="32"/>
      <c r="VUD835" s="32"/>
      <c r="VUE835" s="32"/>
      <c r="VUF835" s="32"/>
      <c r="VUG835" s="32"/>
      <c r="VUH835" s="32"/>
      <c r="VUI835" s="32"/>
      <c r="VUJ835" s="32"/>
      <c r="VUK835" s="32"/>
      <c r="VUL835" s="32"/>
      <c r="VUM835" s="32"/>
      <c r="VUN835" s="32"/>
      <c r="VUO835" s="32"/>
      <c r="VUP835" s="32"/>
      <c r="VUQ835" s="32"/>
      <c r="VUR835" s="32"/>
      <c r="VUS835" s="32"/>
      <c r="VUT835" s="32"/>
      <c r="VUU835" s="32"/>
      <c r="VUV835" s="32"/>
      <c r="VUW835" s="32"/>
      <c r="VUX835" s="32"/>
      <c r="VUY835" s="32"/>
      <c r="VUZ835" s="32"/>
      <c r="VVA835" s="32"/>
      <c r="VVB835" s="32"/>
      <c r="VVC835" s="32"/>
      <c r="VVD835" s="32"/>
      <c r="VVE835" s="32"/>
      <c r="VVF835" s="32"/>
      <c r="VVG835" s="32"/>
      <c r="VVH835" s="32"/>
      <c r="VVI835" s="32"/>
      <c r="VVJ835" s="32"/>
      <c r="VVK835" s="32"/>
      <c r="VVL835" s="32"/>
      <c r="VVM835" s="32"/>
      <c r="VVN835" s="32"/>
      <c r="VVO835" s="32"/>
      <c r="VVP835" s="32"/>
      <c r="VVQ835" s="32"/>
      <c r="VVR835" s="32"/>
      <c r="VVS835" s="32"/>
      <c r="VVT835" s="32"/>
      <c r="VVU835" s="32"/>
      <c r="VVV835" s="32"/>
      <c r="VVW835" s="32"/>
      <c r="VVX835" s="32"/>
      <c r="VVY835" s="32"/>
      <c r="VVZ835" s="32"/>
      <c r="VWA835" s="32"/>
      <c r="VWB835" s="32"/>
      <c r="VWC835" s="32"/>
      <c r="VWD835" s="32"/>
      <c r="VWE835" s="32"/>
      <c r="VWF835" s="32"/>
      <c r="VWG835" s="32"/>
      <c r="VWH835" s="32"/>
      <c r="VWI835" s="32"/>
      <c r="VWJ835" s="32"/>
      <c r="VWK835" s="32"/>
      <c r="VWL835" s="32"/>
      <c r="VWM835" s="32"/>
      <c r="VWN835" s="32"/>
      <c r="VWO835" s="32"/>
      <c r="VWP835" s="32"/>
      <c r="VWQ835" s="32"/>
      <c r="VWR835" s="32"/>
      <c r="VWS835" s="32"/>
      <c r="VWT835" s="32"/>
      <c r="VWU835" s="32"/>
      <c r="VWV835" s="32"/>
      <c r="VWW835" s="32"/>
      <c r="VWX835" s="32"/>
      <c r="VWY835" s="32"/>
      <c r="VWZ835" s="32"/>
      <c r="VXA835" s="32"/>
      <c r="VXB835" s="32"/>
      <c r="VXC835" s="32"/>
      <c r="VXD835" s="32"/>
      <c r="VXE835" s="32"/>
      <c r="VXF835" s="32"/>
      <c r="VXG835" s="32"/>
      <c r="VXH835" s="32"/>
      <c r="VXI835" s="32"/>
      <c r="VXJ835" s="32"/>
      <c r="VXK835" s="32"/>
      <c r="VXL835" s="32"/>
      <c r="VXM835" s="32"/>
      <c r="VXN835" s="32"/>
      <c r="VXO835" s="32"/>
      <c r="VXP835" s="32"/>
      <c r="VXQ835" s="32"/>
      <c r="VXR835" s="32"/>
      <c r="VXS835" s="32"/>
      <c r="VXT835" s="32"/>
      <c r="VXU835" s="32"/>
      <c r="VXV835" s="32"/>
      <c r="VXW835" s="32"/>
      <c r="VXX835" s="32"/>
      <c r="VXY835" s="32"/>
      <c r="VXZ835" s="32"/>
      <c r="VYA835" s="32"/>
      <c r="VYB835" s="32"/>
      <c r="VYC835" s="32"/>
      <c r="VYD835" s="32"/>
      <c r="VYE835" s="32"/>
      <c r="VYF835" s="32"/>
      <c r="VYG835" s="32"/>
      <c r="VYH835" s="32"/>
      <c r="VYI835" s="32"/>
      <c r="VYJ835" s="32"/>
      <c r="VYK835" s="32"/>
      <c r="VYL835" s="32"/>
      <c r="VYM835" s="32"/>
      <c r="VYN835" s="32"/>
      <c r="VYO835" s="32"/>
      <c r="VYP835" s="32"/>
      <c r="VYQ835" s="32"/>
      <c r="VYR835" s="32"/>
      <c r="VYS835" s="32"/>
      <c r="VYT835" s="32"/>
      <c r="VYU835" s="32"/>
      <c r="VYV835" s="32"/>
      <c r="VYW835" s="32"/>
      <c r="VYX835" s="32"/>
      <c r="VYY835" s="32"/>
      <c r="VYZ835" s="32"/>
      <c r="VZA835" s="32"/>
      <c r="VZB835" s="32"/>
      <c r="VZC835" s="32"/>
      <c r="VZD835" s="32"/>
      <c r="VZE835" s="32"/>
      <c r="VZF835" s="32"/>
      <c r="VZG835" s="32"/>
      <c r="VZH835" s="32"/>
      <c r="VZI835" s="32"/>
      <c r="VZJ835" s="32"/>
      <c r="VZK835" s="32"/>
      <c r="VZL835" s="32"/>
      <c r="VZM835" s="32"/>
      <c r="VZN835" s="32"/>
      <c r="VZO835" s="32"/>
      <c r="VZP835" s="32"/>
      <c r="VZQ835" s="32"/>
      <c r="VZR835" s="32"/>
      <c r="VZS835" s="32"/>
      <c r="VZT835" s="32"/>
      <c r="VZU835" s="32"/>
      <c r="VZV835" s="32"/>
      <c r="VZW835" s="32"/>
      <c r="VZX835" s="32"/>
      <c r="VZY835" s="32"/>
      <c r="VZZ835" s="32"/>
      <c r="WAA835" s="32"/>
      <c r="WAB835" s="32"/>
      <c r="WAC835" s="32"/>
      <c r="WAD835" s="32"/>
      <c r="WAE835" s="32"/>
      <c r="WAF835" s="32"/>
      <c r="WAG835" s="32"/>
      <c r="WAH835" s="32"/>
      <c r="WAI835" s="32"/>
      <c r="WAJ835" s="32"/>
      <c r="WAK835" s="32"/>
      <c r="WAL835" s="32"/>
      <c r="WAM835" s="32"/>
      <c r="WAN835" s="32"/>
      <c r="WAO835" s="32"/>
      <c r="WAP835" s="32"/>
      <c r="WAQ835" s="32"/>
      <c r="WAR835" s="32"/>
      <c r="WAS835" s="32"/>
      <c r="WAT835" s="32"/>
      <c r="WAU835" s="32"/>
      <c r="WAV835" s="32"/>
      <c r="WAW835" s="32"/>
      <c r="WAX835" s="32"/>
      <c r="WAY835" s="32"/>
      <c r="WAZ835" s="32"/>
      <c r="WBA835" s="32"/>
      <c r="WBB835" s="32"/>
      <c r="WBC835" s="32"/>
      <c r="WBD835" s="32"/>
      <c r="WBE835" s="32"/>
      <c r="WBF835" s="32"/>
      <c r="WBG835" s="32"/>
      <c r="WBH835" s="32"/>
      <c r="WBI835" s="32"/>
      <c r="WBJ835" s="32"/>
      <c r="WBK835" s="32"/>
      <c r="WBL835" s="32"/>
      <c r="WBM835" s="32"/>
      <c r="WBN835" s="32"/>
      <c r="WBO835" s="32"/>
      <c r="WBP835" s="32"/>
      <c r="WBQ835" s="32"/>
      <c r="WBR835" s="32"/>
      <c r="WBS835" s="32"/>
      <c r="WBT835" s="32"/>
      <c r="WBU835" s="32"/>
      <c r="WBV835" s="32"/>
      <c r="WBW835" s="32"/>
      <c r="WBX835" s="32"/>
      <c r="WBY835" s="32"/>
      <c r="WBZ835" s="32"/>
      <c r="WCA835" s="32"/>
      <c r="WCB835" s="32"/>
      <c r="WCC835" s="32"/>
      <c r="WCD835" s="32"/>
      <c r="WCE835" s="32"/>
      <c r="WCF835" s="32"/>
      <c r="WCG835" s="32"/>
      <c r="WCH835" s="32"/>
      <c r="WCI835" s="32"/>
      <c r="WCJ835" s="32"/>
      <c r="WCK835" s="32"/>
      <c r="WCL835" s="32"/>
      <c r="WCM835" s="32"/>
      <c r="WCN835" s="32"/>
      <c r="WCO835" s="32"/>
      <c r="WCP835" s="32"/>
      <c r="WCQ835" s="32"/>
      <c r="WCR835" s="32"/>
      <c r="WCS835" s="32"/>
      <c r="WCT835" s="32"/>
      <c r="WCU835" s="32"/>
      <c r="WCV835" s="32"/>
      <c r="WCW835" s="32"/>
      <c r="WCX835" s="32"/>
      <c r="WCY835" s="32"/>
      <c r="WCZ835" s="32"/>
      <c r="WDA835" s="32"/>
      <c r="WDB835" s="32"/>
      <c r="WDC835" s="32"/>
      <c r="WDD835" s="32"/>
      <c r="WDE835" s="32"/>
      <c r="WDF835" s="32"/>
      <c r="WDG835" s="32"/>
      <c r="WDH835" s="32"/>
      <c r="WDI835" s="32"/>
      <c r="WDJ835" s="32"/>
      <c r="WDK835" s="32"/>
      <c r="WDL835" s="32"/>
      <c r="WDM835" s="32"/>
      <c r="WDN835" s="32"/>
      <c r="WDO835" s="32"/>
      <c r="WDP835" s="32"/>
      <c r="WDQ835" s="32"/>
      <c r="WDR835" s="32"/>
      <c r="WDS835" s="32"/>
      <c r="WDT835" s="32"/>
      <c r="WDU835" s="32"/>
      <c r="WDV835" s="32"/>
      <c r="WDW835" s="32"/>
      <c r="WDX835" s="32"/>
      <c r="WDY835" s="32"/>
      <c r="WDZ835" s="32"/>
      <c r="WEA835" s="32"/>
      <c r="WEB835" s="32"/>
      <c r="WEC835" s="32"/>
      <c r="WED835" s="32"/>
      <c r="WEE835" s="32"/>
      <c r="WEF835" s="32"/>
      <c r="WEG835" s="32"/>
      <c r="WEH835" s="32"/>
      <c r="WEI835" s="32"/>
      <c r="WEJ835" s="32"/>
      <c r="WEK835" s="32"/>
      <c r="WEL835" s="32"/>
      <c r="WEM835" s="32"/>
      <c r="WEN835" s="32"/>
      <c r="WEO835" s="32"/>
      <c r="WEP835" s="32"/>
      <c r="WEQ835" s="32"/>
      <c r="WER835" s="32"/>
      <c r="WES835" s="32"/>
      <c r="WET835" s="32"/>
      <c r="WEU835" s="32"/>
      <c r="WEV835" s="32"/>
      <c r="WEW835" s="32"/>
      <c r="WEX835" s="32"/>
      <c r="WEY835" s="32"/>
      <c r="WEZ835" s="32"/>
      <c r="WFA835" s="32"/>
      <c r="WFB835" s="32"/>
      <c r="WFC835" s="32"/>
      <c r="WFD835" s="32"/>
      <c r="WFE835" s="32"/>
      <c r="WFF835" s="32"/>
      <c r="WFG835" s="32"/>
      <c r="WFH835" s="32"/>
      <c r="WFI835" s="32"/>
      <c r="WFJ835" s="32"/>
      <c r="WFK835" s="32"/>
      <c r="WFL835" s="32"/>
      <c r="WFM835" s="32"/>
      <c r="WFN835" s="32"/>
      <c r="WFO835" s="32"/>
      <c r="WFP835" s="32"/>
      <c r="WFQ835" s="32"/>
      <c r="WFR835" s="32"/>
      <c r="WFS835" s="32"/>
      <c r="WFT835" s="32"/>
      <c r="WFU835" s="32"/>
      <c r="WFV835" s="32"/>
      <c r="WFW835" s="32"/>
      <c r="WFX835" s="32"/>
      <c r="WFY835" s="32"/>
      <c r="WFZ835" s="32"/>
      <c r="WGA835" s="32"/>
      <c r="WGB835" s="32"/>
      <c r="WGC835" s="32"/>
      <c r="WGD835" s="32"/>
      <c r="WGE835" s="32"/>
      <c r="WGF835" s="32"/>
      <c r="WGG835" s="32"/>
      <c r="WGH835" s="32"/>
      <c r="WGI835" s="32"/>
      <c r="WGJ835" s="32"/>
      <c r="WGK835" s="32"/>
      <c r="WGL835" s="32"/>
      <c r="WGM835" s="32"/>
      <c r="WGN835" s="32"/>
      <c r="WGO835" s="32"/>
      <c r="WGP835" s="32"/>
      <c r="WGQ835" s="32"/>
      <c r="WGR835" s="32"/>
      <c r="WGS835" s="32"/>
      <c r="WGT835" s="32"/>
      <c r="WGU835" s="32"/>
      <c r="WGV835" s="32"/>
      <c r="WGW835" s="32"/>
      <c r="WGX835" s="32"/>
      <c r="WGY835" s="32"/>
      <c r="WGZ835" s="32"/>
      <c r="WHA835" s="32"/>
      <c r="WHB835" s="32"/>
      <c r="WHC835" s="32"/>
      <c r="WHD835" s="32"/>
      <c r="WHE835" s="32"/>
      <c r="WHF835" s="32"/>
      <c r="WHG835" s="32"/>
      <c r="WHH835" s="32"/>
      <c r="WHI835" s="32"/>
      <c r="WHJ835" s="32"/>
      <c r="WHK835" s="32"/>
      <c r="WHL835" s="32"/>
      <c r="WHM835" s="32"/>
      <c r="WHN835" s="32"/>
      <c r="WHO835" s="32"/>
      <c r="WHP835" s="32"/>
      <c r="WHQ835" s="32"/>
      <c r="WHR835" s="32"/>
      <c r="WHS835" s="32"/>
      <c r="WHT835" s="32"/>
      <c r="WHU835" s="32"/>
      <c r="WHV835" s="32"/>
      <c r="WHW835" s="32"/>
      <c r="WHX835" s="32"/>
      <c r="WHY835" s="32"/>
      <c r="WHZ835" s="32"/>
      <c r="WIA835" s="32"/>
      <c r="WIB835" s="32"/>
      <c r="WIC835" s="32"/>
      <c r="WID835" s="32"/>
      <c r="WIE835" s="32"/>
      <c r="WIF835" s="32"/>
      <c r="WIG835" s="32"/>
      <c r="WIH835" s="32"/>
      <c r="WII835" s="32"/>
      <c r="WIJ835" s="32"/>
      <c r="WIK835" s="32"/>
      <c r="WIL835" s="32"/>
      <c r="WIM835" s="32"/>
      <c r="WIN835" s="32"/>
      <c r="WIO835" s="32"/>
      <c r="WIP835" s="32"/>
      <c r="WIQ835" s="32"/>
      <c r="WIR835" s="32"/>
      <c r="WIS835" s="32"/>
      <c r="WIT835" s="32"/>
      <c r="WIU835" s="32"/>
      <c r="WIV835" s="32"/>
      <c r="WIW835" s="32"/>
      <c r="WIX835" s="32"/>
      <c r="WIY835" s="32"/>
      <c r="WIZ835" s="32"/>
      <c r="WJA835" s="32"/>
      <c r="WJB835" s="32"/>
      <c r="WJC835" s="32"/>
      <c r="WJD835" s="32"/>
      <c r="WJE835" s="32"/>
      <c r="WJF835" s="32"/>
      <c r="WJG835" s="32"/>
      <c r="WJH835" s="32"/>
      <c r="WJI835" s="32"/>
      <c r="WJJ835" s="32"/>
      <c r="WJK835" s="32"/>
      <c r="WJL835" s="32"/>
      <c r="WJM835" s="32"/>
      <c r="WJN835" s="32"/>
      <c r="WJO835" s="32"/>
      <c r="WJP835" s="32"/>
      <c r="WJQ835" s="32"/>
      <c r="WJR835" s="32"/>
      <c r="WJS835" s="32"/>
      <c r="WJT835" s="32"/>
      <c r="WJU835" s="32"/>
      <c r="WJV835" s="32"/>
      <c r="WJW835" s="32"/>
      <c r="WJX835" s="32"/>
      <c r="WJY835" s="32"/>
      <c r="WJZ835" s="32"/>
      <c r="WKA835" s="32"/>
      <c r="WKB835" s="32"/>
      <c r="WKC835" s="32"/>
      <c r="WKD835" s="32"/>
      <c r="WKE835" s="32"/>
      <c r="WKF835" s="32"/>
      <c r="WKG835" s="32"/>
      <c r="WKH835" s="32"/>
      <c r="WKI835" s="32"/>
      <c r="WKJ835" s="32"/>
      <c r="WKK835" s="32"/>
      <c r="WKL835" s="32"/>
      <c r="WKM835" s="32"/>
      <c r="WKN835" s="32"/>
      <c r="WKO835" s="32"/>
      <c r="WKP835" s="32"/>
      <c r="WKQ835" s="32"/>
      <c r="WKR835" s="32"/>
      <c r="WKS835" s="32"/>
      <c r="WKT835" s="32"/>
      <c r="WKU835" s="32"/>
      <c r="WKV835" s="32"/>
      <c r="WKW835" s="32"/>
      <c r="WKX835" s="32"/>
      <c r="WKY835" s="32"/>
      <c r="WKZ835" s="32"/>
      <c r="WLA835" s="32"/>
      <c r="WLB835" s="32"/>
      <c r="WLC835" s="32"/>
      <c r="WLD835" s="32"/>
      <c r="WLE835" s="32"/>
      <c r="WLF835" s="32"/>
      <c r="WLG835" s="32"/>
      <c r="WLH835" s="32"/>
      <c r="WLI835" s="32"/>
      <c r="WLJ835" s="32"/>
      <c r="WLK835" s="32"/>
      <c r="WLL835" s="32"/>
      <c r="WLM835" s="32"/>
      <c r="WLN835" s="32"/>
      <c r="WLO835" s="32"/>
      <c r="WLP835" s="32"/>
      <c r="WLQ835" s="32"/>
      <c r="WLR835" s="32"/>
      <c r="WLS835" s="32"/>
      <c r="WLT835" s="32"/>
      <c r="WLU835" s="32"/>
      <c r="WLV835" s="32"/>
      <c r="WLW835" s="32"/>
      <c r="WLX835" s="32"/>
      <c r="WLY835" s="32"/>
      <c r="WLZ835" s="32"/>
      <c r="WMA835" s="32"/>
      <c r="WMB835" s="32"/>
      <c r="WMC835" s="32"/>
      <c r="WMD835" s="32"/>
      <c r="WME835" s="32"/>
      <c r="WMF835" s="32"/>
      <c r="WMG835" s="32"/>
      <c r="WMH835" s="32"/>
      <c r="WMI835" s="32"/>
      <c r="WMJ835" s="32"/>
      <c r="WMK835" s="32"/>
      <c r="WML835" s="32"/>
      <c r="WMM835" s="32"/>
      <c r="WMN835" s="32"/>
      <c r="WMO835" s="32"/>
      <c r="WMP835" s="32"/>
      <c r="WMQ835" s="32"/>
      <c r="WMR835" s="32"/>
      <c r="WMS835" s="32"/>
      <c r="WMT835" s="32"/>
      <c r="WMU835" s="32"/>
      <c r="WMV835" s="32"/>
      <c r="WMW835" s="32"/>
      <c r="WMX835" s="32"/>
      <c r="WMY835" s="32"/>
      <c r="WMZ835" s="32"/>
      <c r="WNA835" s="32"/>
      <c r="WNB835" s="32"/>
      <c r="WNC835" s="32"/>
      <c r="WND835" s="32"/>
      <c r="WNE835" s="32"/>
      <c r="WNF835" s="32"/>
      <c r="WNG835" s="32"/>
      <c r="WNH835" s="32"/>
      <c r="WNI835" s="32"/>
      <c r="WNJ835" s="32"/>
      <c r="WNK835" s="32"/>
      <c r="WNL835" s="32"/>
      <c r="WNM835" s="32"/>
      <c r="WNN835" s="32"/>
      <c r="WNO835" s="32"/>
      <c r="WNP835" s="32"/>
      <c r="WNQ835" s="32"/>
      <c r="WNR835" s="32"/>
      <c r="WNS835" s="32"/>
      <c r="WNT835" s="32"/>
      <c r="WNU835" s="32"/>
      <c r="WNV835" s="32"/>
      <c r="WNW835" s="32"/>
      <c r="WNX835" s="32"/>
      <c r="WNY835" s="32"/>
      <c r="WNZ835" s="32"/>
      <c r="WOA835" s="32"/>
      <c r="WOB835" s="32"/>
      <c r="WOC835" s="32"/>
      <c r="WOD835" s="32"/>
      <c r="WOE835" s="32"/>
      <c r="WOF835" s="32"/>
      <c r="WOG835" s="32"/>
      <c r="WOH835" s="32"/>
      <c r="WOI835" s="32"/>
      <c r="WOJ835" s="32"/>
      <c r="WOK835" s="32"/>
      <c r="WOL835" s="32"/>
      <c r="WOM835" s="32"/>
      <c r="WON835" s="32"/>
      <c r="WOO835" s="32"/>
      <c r="WOP835" s="32"/>
      <c r="WOQ835" s="32"/>
      <c r="WOR835" s="32"/>
      <c r="WOS835" s="32"/>
      <c r="WOT835" s="32"/>
      <c r="WOU835" s="32"/>
      <c r="WOV835" s="32"/>
      <c r="WOW835" s="32"/>
      <c r="WOX835" s="32"/>
      <c r="WOY835" s="32"/>
      <c r="WOZ835" s="32"/>
      <c r="WPA835" s="32"/>
      <c r="WPB835" s="32"/>
      <c r="WPC835" s="32"/>
      <c r="WPD835" s="32"/>
      <c r="WPE835" s="32"/>
      <c r="WPF835" s="32"/>
      <c r="WPG835" s="32"/>
      <c r="WPH835" s="32"/>
      <c r="WPI835" s="32"/>
      <c r="WPJ835" s="32"/>
      <c r="WPK835" s="32"/>
      <c r="WPL835" s="32"/>
      <c r="WPM835" s="32"/>
      <c r="WPN835" s="32"/>
      <c r="WPO835" s="32"/>
      <c r="WPP835" s="32"/>
      <c r="WPQ835" s="32"/>
      <c r="WPR835" s="32"/>
      <c r="WPS835" s="32"/>
      <c r="WPT835" s="32"/>
      <c r="WPU835" s="32"/>
      <c r="WPV835" s="32"/>
      <c r="WPW835" s="32"/>
      <c r="WPX835" s="32"/>
      <c r="WPY835" s="32"/>
      <c r="WPZ835" s="32"/>
      <c r="WQA835" s="32"/>
      <c r="WQB835" s="32"/>
      <c r="WQC835" s="32"/>
      <c r="WQD835" s="32"/>
      <c r="WQE835" s="32"/>
      <c r="WQF835" s="32"/>
      <c r="WQG835" s="32"/>
      <c r="WQH835" s="32"/>
      <c r="WQI835" s="32"/>
      <c r="WQJ835" s="32"/>
      <c r="WQK835" s="32"/>
      <c r="WQL835" s="32"/>
      <c r="WQM835" s="32"/>
      <c r="WQN835" s="32"/>
      <c r="WQO835" s="32"/>
      <c r="WQP835" s="32"/>
      <c r="WQQ835" s="32"/>
      <c r="WQR835" s="32"/>
      <c r="WQS835" s="32"/>
      <c r="WQT835" s="32"/>
      <c r="WQU835" s="32"/>
      <c r="WQV835" s="32"/>
      <c r="WQW835" s="32"/>
      <c r="WQX835" s="32"/>
      <c r="WQY835" s="32"/>
      <c r="WQZ835" s="32"/>
      <c r="WRA835" s="32"/>
      <c r="WRB835" s="32"/>
      <c r="WRC835" s="32"/>
      <c r="WRD835" s="32"/>
      <c r="WRE835" s="32"/>
      <c r="WRF835" s="32"/>
      <c r="WRG835" s="32"/>
      <c r="WRH835" s="32"/>
      <c r="WRI835" s="32"/>
      <c r="WRJ835" s="32"/>
      <c r="WRK835" s="32"/>
      <c r="WRL835" s="32"/>
      <c r="WRM835" s="32"/>
      <c r="WRN835" s="32"/>
      <c r="WRO835" s="32"/>
      <c r="WRP835" s="32"/>
      <c r="WRQ835" s="32"/>
      <c r="WRR835" s="32"/>
      <c r="WRS835" s="32"/>
      <c r="WRT835" s="32"/>
      <c r="WRU835" s="32"/>
      <c r="WRV835" s="32"/>
      <c r="WRW835" s="32"/>
      <c r="WRX835" s="32"/>
      <c r="WRY835" s="32"/>
      <c r="WRZ835" s="32"/>
      <c r="WSA835" s="32"/>
      <c r="WSB835" s="32"/>
      <c r="WSC835" s="32"/>
      <c r="WSD835" s="32"/>
      <c r="WSE835" s="32"/>
      <c r="WSF835" s="32"/>
      <c r="WSG835" s="32"/>
      <c r="WSH835" s="32"/>
      <c r="WSI835" s="32"/>
      <c r="WSJ835" s="32"/>
      <c r="WSK835" s="32"/>
      <c r="WSL835" s="32"/>
      <c r="WSM835" s="32"/>
      <c r="WSN835" s="32"/>
      <c r="WSO835" s="32"/>
      <c r="WSP835" s="32"/>
      <c r="WSQ835" s="32"/>
      <c r="WSR835" s="32"/>
      <c r="WSS835" s="32"/>
      <c r="WST835" s="32"/>
      <c r="WSU835" s="32"/>
      <c r="WSV835" s="32"/>
      <c r="WSW835" s="32"/>
      <c r="WSX835" s="32"/>
      <c r="WSY835" s="32"/>
      <c r="WSZ835" s="32"/>
      <c r="WTA835" s="32"/>
      <c r="WTB835" s="32"/>
      <c r="WTC835" s="32"/>
      <c r="WTD835" s="32"/>
      <c r="WTE835" s="32"/>
      <c r="WTF835" s="32"/>
      <c r="WTG835" s="32"/>
      <c r="WTH835" s="32"/>
      <c r="WTI835" s="32"/>
      <c r="WTJ835" s="32"/>
      <c r="WTK835" s="32"/>
      <c r="WTL835" s="32"/>
      <c r="WTM835" s="32"/>
      <c r="WTN835" s="32"/>
      <c r="WTO835" s="32"/>
      <c r="WTP835" s="32"/>
      <c r="WTQ835" s="32"/>
      <c r="WTR835" s="32"/>
      <c r="WTS835" s="32"/>
      <c r="WTT835" s="32"/>
      <c r="WTU835" s="32"/>
      <c r="WTV835" s="32"/>
      <c r="WTW835" s="32"/>
      <c r="WTX835" s="32"/>
      <c r="WTY835" s="32"/>
      <c r="WTZ835" s="32"/>
      <c r="WUA835" s="32"/>
      <c r="WUB835" s="32"/>
      <c r="WUC835" s="32"/>
      <c r="WUD835" s="32"/>
      <c r="WUE835" s="32"/>
      <c r="WUF835" s="32"/>
      <c r="WUG835" s="32"/>
      <c r="WUH835" s="32"/>
      <c r="WUI835" s="32"/>
      <c r="WUJ835" s="32"/>
      <c r="WUK835" s="32"/>
      <c r="WUL835" s="32"/>
      <c r="WUM835" s="32"/>
      <c r="WUN835" s="32"/>
      <c r="WUO835" s="32"/>
      <c r="WUP835" s="32"/>
      <c r="WUQ835" s="32"/>
      <c r="WUR835" s="32"/>
      <c r="WUS835" s="32"/>
      <c r="WUT835" s="32"/>
      <c r="WUU835" s="32"/>
      <c r="WUV835" s="32"/>
      <c r="WUW835" s="32"/>
      <c r="WUX835" s="32"/>
      <c r="WUY835" s="32"/>
      <c r="WUZ835" s="32"/>
      <c r="WVA835" s="32"/>
      <c r="WVB835" s="32"/>
      <c r="WVC835" s="32"/>
      <c r="WVD835" s="32"/>
      <c r="WVE835" s="32"/>
      <c r="WVF835" s="32"/>
      <c r="WVG835" s="32"/>
      <c r="WVH835" s="32"/>
      <c r="WVI835" s="32"/>
      <c r="WVJ835" s="32"/>
      <c r="WVK835" s="32"/>
      <c r="WVL835" s="32"/>
      <c r="WVM835" s="32"/>
      <c r="WVN835" s="32"/>
      <c r="WVO835" s="32"/>
      <c r="WVP835" s="32"/>
      <c r="WVQ835" s="32"/>
      <c r="WVR835" s="32"/>
      <c r="WVS835" s="32"/>
      <c r="WVT835" s="32"/>
      <c r="WVU835" s="32"/>
      <c r="WVV835" s="32"/>
      <c r="WVW835" s="32"/>
      <c r="WVX835" s="32"/>
      <c r="WVY835" s="32"/>
      <c r="WVZ835" s="32"/>
      <c r="WWA835" s="32"/>
      <c r="WWB835" s="32"/>
      <c r="WWC835" s="32"/>
      <c r="WWD835" s="32"/>
      <c r="WWE835" s="32"/>
      <c r="WWF835" s="32"/>
      <c r="WWG835" s="32"/>
      <c r="WWH835" s="32"/>
      <c r="WWI835" s="32"/>
      <c r="WWJ835" s="32"/>
      <c r="WWK835" s="32"/>
      <c r="WWL835" s="32"/>
      <c r="WWM835" s="32"/>
      <c r="WWN835" s="32"/>
      <c r="WWO835" s="32"/>
      <c r="WWP835" s="32"/>
      <c r="WWQ835" s="32"/>
      <c r="WWR835" s="32"/>
      <c r="WWS835" s="32"/>
      <c r="WWT835" s="32"/>
      <c r="WWU835" s="32"/>
      <c r="WWV835" s="32"/>
      <c r="WWW835" s="32"/>
      <c r="WWX835" s="32"/>
      <c r="WWY835" s="32"/>
      <c r="WWZ835" s="32"/>
      <c r="WXA835" s="32"/>
      <c r="WXB835" s="32"/>
      <c r="WXC835" s="32"/>
      <c r="WXD835" s="32"/>
      <c r="WXE835" s="32"/>
      <c r="WXF835" s="32"/>
      <c r="WXG835" s="32"/>
      <c r="WXH835" s="32"/>
      <c r="WXI835" s="32"/>
      <c r="WXJ835" s="32"/>
      <c r="WXK835" s="32"/>
      <c r="WXL835" s="32"/>
      <c r="WXM835" s="32"/>
      <c r="WXN835" s="32"/>
      <c r="WXO835" s="32"/>
      <c r="WXP835" s="32"/>
      <c r="WXQ835" s="32"/>
      <c r="WXR835" s="32"/>
      <c r="WXS835" s="32"/>
      <c r="WXT835" s="32"/>
      <c r="WXU835" s="32"/>
      <c r="WXV835" s="32"/>
      <c r="WXW835" s="32"/>
      <c r="WXX835" s="32"/>
      <c r="WXY835" s="32"/>
      <c r="WXZ835" s="32"/>
      <c r="WYA835" s="32"/>
      <c r="WYB835" s="32"/>
      <c r="WYC835" s="32"/>
      <c r="WYD835" s="32"/>
      <c r="WYE835" s="32"/>
      <c r="WYF835" s="32"/>
      <c r="WYG835" s="32"/>
      <c r="WYH835" s="32"/>
      <c r="WYI835" s="32"/>
      <c r="WYJ835" s="32"/>
      <c r="WYK835" s="32"/>
      <c r="WYL835" s="32"/>
      <c r="WYM835" s="32"/>
      <c r="WYN835" s="32"/>
      <c r="WYO835" s="32"/>
      <c r="WYP835" s="32"/>
      <c r="WYQ835" s="32"/>
      <c r="WYR835" s="32"/>
      <c r="WYS835" s="32"/>
      <c r="WYT835" s="32"/>
      <c r="WYU835" s="32"/>
      <c r="WYV835" s="32"/>
      <c r="WYW835" s="32"/>
      <c r="WYX835" s="32"/>
      <c r="WYY835" s="32"/>
      <c r="WYZ835" s="32"/>
      <c r="WZA835" s="32"/>
      <c r="WZB835" s="32"/>
      <c r="WZC835" s="32"/>
      <c r="WZD835" s="32"/>
      <c r="WZE835" s="32"/>
      <c r="WZF835" s="32"/>
      <c r="WZG835" s="32"/>
      <c r="WZH835" s="32"/>
      <c r="WZI835" s="32"/>
      <c r="WZJ835" s="32"/>
      <c r="WZK835" s="32"/>
      <c r="WZL835" s="32"/>
      <c r="WZM835" s="32"/>
      <c r="WZN835" s="32"/>
      <c r="WZO835" s="32"/>
      <c r="WZP835" s="32"/>
      <c r="WZQ835" s="32"/>
      <c r="WZR835" s="32"/>
      <c r="WZS835" s="32"/>
      <c r="WZT835" s="32"/>
      <c r="WZU835" s="32"/>
      <c r="WZV835" s="32"/>
      <c r="WZW835" s="32"/>
      <c r="WZX835" s="32"/>
      <c r="WZY835" s="32"/>
      <c r="WZZ835" s="32"/>
      <c r="XAA835" s="32"/>
      <c r="XAB835" s="32"/>
      <c r="XAC835" s="32"/>
      <c r="XAD835" s="32"/>
      <c r="XAE835" s="32"/>
      <c r="XAF835" s="32"/>
      <c r="XAG835" s="32"/>
      <c r="XAH835" s="32"/>
      <c r="XAI835" s="32"/>
      <c r="XAJ835" s="32"/>
      <c r="XAK835" s="32"/>
      <c r="XAL835" s="32"/>
      <c r="XAM835" s="32"/>
      <c r="XAN835" s="32"/>
      <c r="XAO835" s="32"/>
      <c r="XAP835" s="32"/>
      <c r="XAQ835" s="32"/>
      <c r="XAR835" s="32"/>
      <c r="XAS835" s="32"/>
      <c r="XAT835" s="32"/>
      <c r="XAU835" s="32"/>
      <c r="XAV835" s="32"/>
      <c r="XAW835" s="32"/>
      <c r="XAX835" s="32"/>
      <c r="XAY835" s="32"/>
      <c r="XAZ835" s="32"/>
      <c r="XBA835" s="32"/>
      <c r="XBB835" s="32"/>
      <c r="XBC835" s="32"/>
      <c r="XBD835" s="32"/>
      <c r="XBE835" s="32"/>
      <c r="XBF835" s="32"/>
      <c r="XBG835" s="32"/>
      <c r="XBH835" s="32"/>
      <c r="XBI835" s="32"/>
      <c r="XBJ835" s="32"/>
      <c r="XBK835" s="32"/>
      <c r="XBL835" s="32"/>
      <c r="XBM835" s="32"/>
      <c r="XBN835" s="32"/>
      <c r="XBO835" s="32"/>
      <c r="XBP835" s="32"/>
      <c r="XBQ835" s="32"/>
      <c r="XBR835" s="32"/>
      <c r="XBS835" s="32"/>
      <c r="XBT835" s="32"/>
      <c r="XBU835" s="32"/>
      <c r="XBV835" s="32"/>
      <c r="XBW835" s="32"/>
      <c r="XBX835" s="32"/>
      <c r="XBY835" s="32"/>
      <c r="XBZ835" s="32"/>
      <c r="XCA835" s="32"/>
      <c r="XCB835" s="32"/>
      <c r="XCC835" s="32"/>
      <c r="XCD835" s="32"/>
      <c r="XCE835" s="32"/>
      <c r="XCF835" s="32"/>
      <c r="XCG835" s="32"/>
      <c r="XCH835" s="32"/>
      <c r="XCI835" s="32"/>
      <c r="XCJ835" s="32"/>
      <c r="XCK835" s="32"/>
      <c r="XCL835" s="32"/>
      <c r="XCM835" s="32"/>
      <c r="XCN835" s="32"/>
      <c r="XCO835" s="32"/>
      <c r="XCP835" s="32"/>
      <c r="XCQ835" s="32"/>
      <c r="XCR835" s="32"/>
      <c r="XCS835" s="32"/>
      <c r="XCT835" s="32"/>
      <c r="XCU835" s="32"/>
      <c r="XCV835" s="32"/>
      <c r="XCW835" s="32"/>
      <c r="XCX835" s="32"/>
      <c r="XCY835" s="32"/>
      <c r="XCZ835" s="32"/>
      <c r="XDA835" s="32"/>
      <c r="XDB835" s="32"/>
      <c r="XDC835" s="32"/>
      <c r="XDD835" s="32"/>
      <c r="XDE835" s="32"/>
      <c r="XDF835" s="32"/>
      <c r="XDG835" s="32"/>
      <c r="XDH835" s="32"/>
      <c r="XDI835" s="32"/>
      <c r="XDJ835" s="32"/>
      <c r="XDK835" s="32"/>
      <c r="XDL835" s="32"/>
      <c r="XDM835" s="32"/>
      <c r="XDN835" s="32"/>
      <c r="XDO835" s="32"/>
      <c r="XDP835" s="32"/>
      <c r="XDQ835" s="32"/>
      <c r="XDR835" s="32"/>
      <c r="XDS835" s="32"/>
      <c r="XDT835" s="32"/>
      <c r="XDU835" s="32"/>
      <c r="XDV835" s="32"/>
      <c r="XDW835" s="32"/>
      <c r="XDX835" s="32"/>
      <c r="XDY835" s="32"/>
      <c r="XDZ835" s="32"/>
      <c r="XEA835" s="32"/>
      <c r="XEB835" s="32"/>
      <c r="XEC835" s="32"/>
      <c r="XED835" s="32"/>
      <c r="XEE835" s="32"/>
      <c r="XEF835" s="32"/>
      <c r="XEG835" s="32"/>
      <c r="XEH835" s="32"/>
      <c r="XEI835" s="32"/>
      <c r="XEJ835" s="32"/>
      <c r="XEK835" s="32"/>
      <c r="XEL835" s="32"/>
      <c r="XEM835" s="32"/>
      <c r="XEN835" s="32"/>
      <c r="XEO835" s="32"/>
      <c r="XEP835" s="32"/>
      <c r="XEQ835" s="32"/>
      <c r="XER835" s="32"/>
      <c r="XES835" s="32"/>
      <c r="XET835" s="32"/>
      <c r="XEU835" s="32"/>
      <c r="XEV835" s="32"/>
      <c r="XEW835" s="32"/>
      <c r="XEX835" s="32"/>
    </row>
    <row r="836" spans="1:16378" s="47" customFormat="1" x14ac:dyDescent="0.25">
      <c r="A836" s="48"/>
      <c r="C836" s="49"/>
      <c r="D836" s="50"/>
      <c r="E836" s="51"/>
      <c r="F836" s="51"/>
      <c r="G836" s="51"/>
      <c r="H836" s="52"/>
      <c r="I836" s="53"/>
      <c r="J836" s="54"/>
      <c r="K836" s="55"/>
      <c r="L836" s="35"/>
      <c r="M836" s="51"/>
      <c r="N836" s="51"/>
      <c r="O836" s="51"/>
      <c r="P836" s="51"/>
      <c r="Q836" s="56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6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7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  <c r="BD836" s="56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32"/>
      <c r="BR836" s="32"/>
      <c r="BS836" s="32"/>
      <c r="BT836" s="32"/>
      <c r="BU836" s="32"/>
      <c r="BV836" s="32"/>
      <c r="BW836" s="32"/>
      <c r="BX836" s="32"/>
      <c r="BY836" s="32"/>
      <c r="BZ836" s="32"/>
      <c r="CA836" s="32"/>
      <c r="CB836" s="32"/>
      <c r="CC836" s="32"/>
      <c r="CD836" s="32"/>
      <c r="CE836" s="32"/>
      <c r="CF836" s="32"/>
      <c r="CG836" s="32"/>
      <c r="CH836" s="32"/>
      <c r="CI836" s="32"/>
      <c r="CJ836" s="32"/>
      <c r="CK836" s="32"/>
      <c r="CL836" s="32"/>
      <c r="CM836" s="32"/>
      <c r="CN836" s="32"/>
      <c r="CO836" s="32"/>
      <c r="CP836" s="32"/>
      <c r="CQ836" s="32"/>
      <c r="CR836" s="32"/>
      <c r="CS836" s="32"/>
      <c r="CT836" s="32"/>
      <c r="CU836" s="32"/>
      <c r="CV836" s="32"/>
      <c r="CW836" s="32"/>
      <c r="CX836" s="32"/>
      <c r="CY836" s="32"/>
      <c r="CZ836" s="32"/>
      <c r="DA836" s="32"/>
      <c r="DB836" s="32"/>
      <c r="DC836" s="32"/>
      <c r="DD836" s="32"/>
      <c r="DE836" s="32"/>
      <c r="DF836" s="32"/>
      <c r="DG836" s="32"/>
      <c r="DH836" s="32"/>
      <c r="DI836" s="32"/>
      <c r="DJ836" s="32"/>
      <c r="DK836" s="32"/>
      <c r="DL836" s="32"/>
      <c r="DM836" s="32"/>
      <c r="DN836" s="32"/>
      <c r="DO836" s="32"/>
      <c r="DP836" s="32"/>
      <c r="DQ836" s="32"/>
      <c r="DR836" s="32"/>
      <c r="DS836" s="32"/>
      <c r="DT836" s="32"/>
      <c r="DU836" s="32"/>
      <c r="DV836" s="32"/>
      <c r="DW836" s="32"/>
      <c r="DX836" s="32"/>
      <c r="DY836" s="32"/>
      <c r="DZ836" s="32"/>
      <c r="EA836" s="32"/>
      <c r="EB836" s="32"/>
      <c r="EC836" s="32"/>
      <c r="ED836" s="32"/>
      <c r="EE836" s="32"/>
      <c r="EF836" s="32"/>
      <c r="EG836" s="32"/>
      <c r="EH836" s="32"/>
      <c r="EI836" s="32"/>
      <c r="EJ836" s="32"/>
      <c r="EK836" s="32"/>
      <c r="EL836" s="32"/>
      <c r="EM836" s="32"/>
      <c r="EN836" s="32"/>
      <c r="EO836" s="32"/>
      <c r="EP836" s="32"/>
      <c r="EQ836" s="32"/>
      <c r="ER836" s="32"/>
      <c r="ES836" s="32"/>
      <c r="ET836" s="32"/>
      <c r="EU836" s="32"/>
      <c r="EV836" s="32"/>
      <c r="EW836" s="32"/>
      <c r="EX836" s="32"/>
      <c r="EY836" s="32"/>
      <c r="EZ836" s="32"/>
      <c r="FA836" s="32"/>
      <c r="FB836" s="32"/>
      <c r="FC836" s="32"/>
      <c r="FD836" s="32"/>
      <c r="FE836" s="32"/>
      <c r="FF836" s="32"/>
      <c r="FG836" s="32"/>
      <c r="FH836" s="32"/>
      <c r="FI836" s="32"/>
      <c r="FJ836" s="32"/>
      <c r="FK836" s="32"/>
      <c r="FL836" s="32"/>
      <c r="FM836" s="32"/>
      <c r="FN836" s="32"/>
      <c r="FO836" s="32"/>
      <c r="FP836" s="32"/>
      <c r="FQ836" s="32"/>
      <c r="FR836" s="32"/>
      <c r="FS836" s="32"/>
      <c r="FT836" s="32"/>
      <c r="FU836" s="32"/>
      <c r="FV836" s="32"/>
      <c r="FW836" s="32"/>
      <c r="FX836" s="32"/>
      <c r="FY836" s="32"/>
      <c r="FZ836" s="32"/>
      <c r="GA836" s="32"/>
      <c r="GB836" s="32"/>
      <c r="GC836" s="32"/>
      <c r="GD836" s="32"/>
      <c r="GE836" s="32"/>
      <c r="GF836" s="32"/>
      <c r="GG836" s="32"/>
      <c r="GH836" s="32"/>
      <c r="GI836" s="32"/>
      <c r="GJ836" s="32"/>
      <c r="GK836" s="32"/>
      <c r="GL836" s="32"/>
      <c r="GM836" s="32"/>
      <c r="GN836" s="32"/>
      <c r="GO836" s="32"/>
      <c r="GP836" s="32"/>
      <c r="GQ836" s="32"/>
      <c r="GR836" s="32"/>
      <c r="GS836" s="32"/>
      <c r="GT836" s="32"/>
      <c r="GU836" s="32"/>
      <c r="GV836" s="32"/>
      <c r="GW836" s="32"/>
      <c r="GX836" s="32"/>
      <c r="GY836" s="32"/>
      <c r="GZ836" s="32"/>
      <c r="HA836" s="32"/>
      <c r="HB836" s="32"/>
      <c r="HC836" s="32"/>
      <c r="HD836" s="32"/>
      <c r="HE836" s="32"/>
      <c r="HF836" s="32"/>
      <c r="HG836" s="32"/>
      <c r="HH836" s="32"/>
      <c r="HI836" s="32"/>
      <c r="HJ836" s="32"/>
      <c r="HK836" s="32"/>
      <c r="HL836" s="32"/>
      <c r="HM836" s="32"/>
      <c r="HN836" s="32"/>
      <c r="HO836" s="32"/>
      <c r="HP836" s="32"/>
      <c r="HQ836" s="32"/>
      <c r="HR836" s="32"/>
      <c r="HS836" s="32"/>
      <c r="HT836" s="32"/>
      <c r="HU836" s="32"/>
      <c r="HV836" s="32"/>
      <c r="HW836" s="32"/>
      <c r="HX836" s="32"/>
      <c r="HY836" s="32"/>
      <c r="HZ836" s="32"/>
      <c r="IA836" s="32"/>
      <c r="IB836" s="32"/>
      <c r="IC836" s="32"/>
      <c r="ID836" s="32"/>
      <c r="IE836" s="32"/>
      <c r="IF836" s="32"/>
      <c r="IG836" s="32"/>
      <c r="IH836" s="32"/>
      <c r="II836" s="32"/>
      <c r="IJ836" s="32"/>
      <c r="IK836" s="32"/>
      <c r="IL836" s="32"/>
      <c r="IM836" s="32"/>
      <c r="IN836" s="32"/>
      <c r="IO836" s="32"/>
      <c r="IP836" s="32"/>
      <c r="IQ836" s="32"/>
      <c r="IR836" s="32"/>
      <c r="IS836" s="32"/>
      <c r="IT836" s="32"/>
      <c r="IU836" s="32"/>
      <c r="IV836" s="32"/>
      <c r="IW836" s="32"/>
      <c r="IX836" s="32"/>
      <c r="IY836" s="32"/>
      <c r="IZ836" s="32"/>
      <c r="JA836" s="32"/>
      <c r="JB836" s="32"/>
      <c r="JC836" s="32"/>
      <c r="JD836" s="32"/>
      <c r="JE836" s="32"/>
      <c r="JF836" s="32"/>
      <c r="JG836" s="32"/>
      <c r="JH836" s="32"/>
      <c r="JI836" s="32"/>
      <c r="JJ836" s="32"/>
      <c r="JK836" s="32"/>
      <c r="JL836" s="32"/>
      <c r="JM836" s="32"/>
      <c r="JN836" s="32"/>
      <c r="JO836" s="32"/>
      <c r="JP836" s="32"/>
      <c r="JQ836" s="32"/>
      <c r="JR836" s="32"/>
      <c r="JS836" s="32"/>
      <c r="JT836" s="32"/>
      <c r="JU836" s="32"/>
      <c r="JV836" s="32"/>
      <c r="JW836" s="32"/>
      <c r="JX836" s="32"/>
      <c r="JY836" s="32"/>
      <c r="JZ836" s="32"/>
      <c r="KA836" s="32"/>
      <c r="KB836" s="32"/>
      <c r="KC836" s="32"/>
      <c r="KD836" s="32"/>
      <c r="KE836" s="32"/>
      <c r="KF836" s="32"/>
      <c r="KG836" s="32"/>
      <c r="KH836" s="32"/>
      <c r="KI836" s="32"/>
      <c r="KJ836" s="32"/>
      <c r="KK836" s="32"/>
      <c r="KL836" s="32"/>
      <c r="KM836" s="32"/>
      <c r="KN836" s="32"/>
      <c r="KO836" s="32"/>
      <c r="KP836" s="32"/>
      <c r="KQ836" s="32"/>
      <c r="KR836" s="32"/>
      <c r="KS836" s="32"/>
      <c r="KT836" s="32"/>
      <c r="KU836" s="32"/>
      <c r="KV836" s="32"/>
      <c r="KW836" s="32"/>
      <c r="KX836" s="32"/>
      <c r="KY836" s="32"/>
      <c r="KZ836" s="32"/>
      <c r="LA836" s="32"/>
      <c r="LB836" s="32"/>
      <c r="LC836" s="32"/>
      <c r="LD836" s="32"/>
      <c r="LE836" s="32"/>
      <c r="LF836" s="32"/>
      <c r="LG836" s="32"/>
      <c r="LH836" s="32"/>
      <c r="LI836" s="32"/>
      <c r="LJ836" s="32"/>
      <c r="LK836" s="32"/>
      <c r="LL836" s="32"/>
      <c r="LM836" s="32"/>
      <c r="LN836" s="32"/>
      <c r="LO836" s="32"/>
      <c r="LP836" s="32"/>
      <c r="LQ836" s="32"/>
      <c r="LR836" s="32"/>
      <c r="LS836" s="32"/>
      <c r="LT836" s="32"/>
      <c r="LU836" s="32"/>
      <c r="LV836" s="32"/>
      <c r="LW836" s="32"/>
      <c r="LX836" s="32"/>
      <c r="LY836" s="32"/>
      <c r="LZ836" s="32"/>
      <c r="MA836" s="32"/>
      <c r="MB836" s="32"/>
      <c r="MC836" s="32"/>
      <c r="MD836" s="32"/>
      <c r="ME836" s="32"/>
      <c r="MF836" s="32"/>
      <c r="MG836" s="32"/>
      <c r="MH836" s="32"/>
      <c r="MI836" s="32"/>
      <c r="MJ836" s="32"/>
      <c r="MK836" s="32"/>
      <c r="ML836" s="32"/>
      <c r="MM836" s="32"/>
      <c r="MN836" s="32"/>
      <c r="MO836" s="32"/>
      <c r="MP836" s="32"/>
      <c r="MQ836" s="32"/>
      <c r="MR836" s="32"/>
      <c r="MS836" s="32"/>
      <c r="MT836" s="32"/>
      <c r="MU836" s="32"/>
      <c r="MV836" s="32"/>
      <c r="MW836" s="32"/>
      <c r="MX836" s="32"/>
      <c r="MY836" s="32"/>
      <c r="MZ836" s="32"/>
      <c r="NA836" s="32"/>
      <c r="NB836" s="32"/>
      <c r="NC836" s="32"/>
      <c r="ND836" s="32"/>
      <c r="NE836" s="32"/>
      <c r="NF836" s="32"/>
      <c r="NG836" s="32"/>
      <c r="NH836" s="32"/>
      <c r="NI836" s="32"/>
      <c r="NJ836" s="32"/>
      <c r="NK836" s="32"/>
      <c r="NL836" s="32"/>
      <c r="NM836" s="32"/>
      <c r="NN836" s="32"/>
      <c r="NO836" s="32"/>
      <c r="NP836" s="32"/>
      <c r="NQ836" s="32"/>
      <c r="NR836" s="32"/>
      <c r="NS836" s="32"/>
      <c r="NT836" s="32"/>
      <c r="NU836" s="32"/>
      <c r="NV836" s="32"/>
      <c r="NW836" s="32"/>
      <c r="NX836" s="32"/>
      <c r="NY836" s="32"/>
      <c r="NZ836" s="32"/>
      <c r="OA836" s="32"/>
      <c r="OB836" s="32"/>
      <c r="OC836" s="32"/>
      <c r="OD836" s="32"/>
      <c r="OE836" s="32"/>
      <c r="OF836" s="32"/>
      <c r="OG836" s="32"/>
      <c r="OH836" s="32"/>
      <c r="OI836" s="32"/>
      <c r="OJ836" s="32"/>
      <c r="OK836" s="32"/>
      <c r="OL836" s="32"/>
      <c r="OM836" s="32"/>
      <c r="ON836" s="32"/>
      <c r="OO836" s="32"/>
      <c r="OP836" s="32"/>
      <c r="OQ836" s="32"/>
      <c r="OR836" s="32"/>
      <c r="OS836" s="32"/>
      <c r="OT836" s="32"/>
      <c r="OU836" s="32"/>
      <c r="OV836" s="32"/>
      <c r="OW836" s="32"/>
      <c r="OX836" s="32"/>
      <c r="OY836" s="32"/>
      <c r="OZ836" s="32"/>
      <c r="PA836" s="32"/>
      <c r="PB836" s="32"/>
      <c r="PC836" s="32"/>
      <c r="PD836" s="32"/>
      <c r="PE836" s="32"/>
      <c r="PF836" s="32"/>
      <c r="PG836" s="32"/>
      <c r="PH836" s="32"/>
      <c r="PI836" s="32"/>
      <c r="PJ836" s="32"/>
      <c r="PK836" s="32"/>
      <c r="PL836" s="32"/>
      <c r="PM836" s="32"/>
      <c r="PN836" s="32"/>
      <c r="PO836" s="32"/>
      <c r="PP836" s="32"/>
      <c r="PQ836" s="32"/>
      <c r="PR836" s="32"/>
      <c r="PS836" s="32"/>
      <c r="PT836" s="32"/>
      <c r="PU836" s="32"/>
      <c r="PV836" s="32"/>
      <c r="PW836" s="32"/>
      <c r="PX836" s="32"/>
      <c r="PY836" s="32"/>
      <c r="PZ836" s="32"/>
      <c r="QA836" s="32"/>
      <c r="QB836" s="32"/>
      <c r="QC836" s="32"/>
      <c r="QD836" s="32"/>
      <c r="QE836" s="32"/>
      <c r="QF836" s="32"/>
      <c r="QG836" s="32"/>
      <c r="QH836" s="32"/>
      <c r="QI836" s="32"/>
      <c r="QJ836" s="32"/>
      <c r="QK836" s="32"/>
      <c r="QL836" s="32"/>
      <c r="QM836" s="32"/>
      <c r="QN836" s="32"/>
      <c r="QO836" s="32"/>
      <c r="QP836" s="32"/>
      <c r="QQ836" s="32"/>
      <c r="QR836" s="32"/>
      <c r="QS836" s="32"/>
      <c r="QT836" s="32"/>
      <c r="QU836" s="32"/>
      <c r="QV836" s="32"/>
      <c r="QW836" s="32"/>
      <c r="QX836" s="32"/>
      <c r="QY836" s="32"/>
      <c r="QZ836" s="32"/>
      <c r="RA836" s="32"/>
      <c r="RB836" s="32"/>
      <c r="RC836" s="32"/>
      <c r="RD836" s="32"/>
      <c r="RE836" s="32"/>
      <c r="RF836" s="32"/>
      <c r="RG836" s="32"/>
      <c r="RH836" s="32"/>
      <c r="RI836" s="32"/>
      <c r="RJ836" s="32"/>
      <c r="RK836" s="32"/>
      <c r="RL836" s="32"/>
      <c r="RM836" s="32"/>
      <c r="RN836" s="32"/>
      <c r="RO836" s="32"/>
      <c r="RP836" s="32"/>
      <c r="RQ836" s="32"/>
      <c r="RR836" s="32"/>
      <c r="RS836" s="32"/>
      <c r="RT836" s="32"/>
      <c r="RU836" s="32"/>
      <c r="RV836" s="32"/>
      <c r="RW836" s="32"/>
      <c r="RX836" s="32"/>
      <c r="RY836" s="32"/>
      <c r="RZ836" s="32"/>
      <c r="SA836" s="32"/>
      <c r="SB836" s="32"/>
      <c r="SC836" s="32"/>
      <c r="SD836" s="32"/>
      <c r="SE836" s="32"/>
      <c r="SF836" s="32"/>
      <c r="SG836" s="32"/>
      <c r="SH836" s="32"/>
      <c r="SI836" s="32"/>
      <c r="SJ836" s="32"/>
      <c r="SK836" s="32"/>
      <c r="SL836" s="32"/>
      <c r="SM836" s="32"/>
      <c r="SN836" s="32"/>
      <c r="SO836" s="32"/>
      <c r="SP836" s="32"/>
      <c r="SQ836" s="32"/>
      <c r="SR836" s="32"/>
      <c r="SS836" s="32"/>
      <c r="ST836" s="32"/>
      <c r="SU836" s="32"/>
      <c r="SV836" s="32"/>
      <c r="SW836" s="32"/>
      <c r="SX836" s="32"/>
      <c r="SY836" s="32"/>
      <c r="SZ836" s="32"/>
      <c r="TA836" s="32"/>
      <c r="TB836" s="32"/>
      <c r="TC836" s="32"/>
      <c r="TD836" s="32"/>
      <c r="TE836" s="32"/>
      <c r="TF836" s="32"/>
      <c r="TG836" s="32"/>
      <c r="TH836" s="32"/>
      <c r="TI836" s="32"/>
      <c r="TJ836" s="32"/>
      <c r="TK836" s="32"/>
      <c r="TL836" s="32"/>
      <c r="TM836" s="32"/>
      <c r="TN836" s="32"/>
      <c r="TO836" s="32"/>
      <c r="TP836" s="32"/>
      <c r="TQ836" s="32"/>
      <c r="TR836" s="32"/>
      <c r="TS836" s="32"/>
      <c r="TT836" s="32"/>
      <c r="TU836" s="32"/>
      <c r="TV836" s="32"/>
      <c r="TW836" s="32"/>
      <c r="TX836" s="32"/>
      <c r="TY836" s="32"/>
      <c r="TZ836" s="32"/>
      <c r="UA836" s="32"/>
      <c r="UB836" s="32"/>
      <c r="UC836" s="32"/>
      <c r="UD836" s="32"/>
      <c r="UE836" s="32"/>
      <c r="UF836" s="32"/>
      <c r="UG836" s="32"/>
      <c r="UH836" s="32"/>
      <c r="UI836" s="32"/>
      <c r="UJ836" s="32"/>
      <c r="UK836" s="32"/>
      <c r="UL836" s="32"/>
      <c r="UM836" s="32"/>
      <c r="UN836" s="32"/>
      <c r="UO836" s="32"/>
      <c r="UP836" s="32"/>
      <c r="UQ836" s="32"/>
      <c r="UR836" s="32"/>
      <c r="US836" s="32"/>
      <c r="UT836" s="32"/>
      <c r="UU836" s="32"/>
      <c r="UV836" s="32"/>
      <c r="UW836" s="32"/>
      <c r="UX836" s="32"/>
      <c r="UY836" s="32"/>
      <c r="UZ836" s="32"/>
      <c r="VA836" s="32"/>
      <c r="VB836" s="32"/>
      <c r="VC836" s="32"/>
      <c r="VD836" s="32"/>
      <c r="VE836" s="32"/>
      <c r="VF836" s="32"/>
      <c r="VG836" s="32"/>
      <c r="VH836" s="32"/>
      <c r="VI836" s="32"/>
      <c r="VJ836" s="32"/>
      <c r="VK836" s="32"/>
      <c r="VL836" s="32"/>
      <c r="VM836" s="32"/>
      <c r="VN836" s="32"/>
      <c r="VO836" s="32"/>
      <c r="VP836" s="32"/>
      <c r="VQ836" s="32"/>
      <c r="VR836" s="32"/>
      <c r="VS836" s="32"/>
      <c r="VT836" s="32"/>
      <c r="VU836" s="32"/>
      <c r="VV836" s="32"/>
      <c r="VW836" s="32"/>
      <c r="VX836" s="32"/>
      <c r="VY836" s="32"/>
      <c r="VZ836" s="32"/>
      <c r="WA836" s="32"/>
      <c r="WB836" s="32"/>
      <c r="WC836" s="32"/>
      <c r="WD836" s="32"/>
      <c r="WE836" s="32"/>
      <c r="WF836" s="32"/>
      <c r="WG836" s="32"/>
      <c r="WH836" s="32"/>
      <c r="WI836" s="32"/>
      <c r="WJ836" s="32"/>
      <c r="WK836" s="32"/>
      <c r="WL836" s="32"/>
      <c r="WM836" s="32"/>
      <c r="WN836" s="32"/>
      <c r="WO836" s="32"/>
      <c r="WP836" s="32"/>
      <c r="WQ836" s="32"/>
      <c r="WR836" s="32"/>
      <c r="WS836" s="32"/>
      <c r="WT836" s="32"/>
      <c r="WU836" s="32"/>
      <c r="WV836" s="32"/>
      <c r="WW836" s="32"/>
      <c r="WX836" s="32"/>
      <c r="WY836" s="32"/>
      <c r="WZ836" s="32"/>
      <c r="XA836" s="32"/>
      <c r="XB836" s="32"/>
      <c r="XC836" s="32"/>
      <c r="XD836" s="32"/>
      <c r="XE836" s="32"/>
      <c r="XF836" s="32"/>
      <c r="XG836" s="32"/>
      <c r="XH836" s="32"/>
      <c r="XI836" s="32"/>
      <c r="XJ836" s="32"/>
      <c r="XK836" s="32"/>
      <c r="XL836" s="32"/>
      <c r="XM836" s="32"/>
      <c r="XN836" s="32"/>
      <c r="XO836" s="32"/>
      <c r="XP836" s="32"/>
      <c r="XQ836" s="32"/>
      <c r="XR836" s="32"/>
      <c r="XS836" s="32"/>
      <c r="XT836" s="32"/>
      <c r="XU836" s="32"/>
      <c r="XV836" s="32"/>
      <c r="XW836" s="32"/>
      <c r="XX836" s="32"/>
      <c r="XY836" s="32"/>
      <c r="XZ836" s="32"/>
      <c r="YA836" s="32"/>
      <c r="YB836" s="32"/>
      <c r="YC836" s="32"/>
      <c r="YD836" s="32"/>
      <c r="YE836" s="32"/>
      <c r="YF836" s="32"/>
      <c r="YG836" s="32"/>
      <c r="YH836" s="32"/>
      <c r="YI836" s="32"/>
      <c r="YJ836" s="32"/>
      <c r="YK836" s="32"/>
      <c r="YL836" s="32"/>
      <c r="YM836" s="32"/>
      <c r="YN836" s="32"/>
      <c r="YO836" s="32"/>
      <c r="YP836" s="32"/>
      <c r="YQ836" s="32"/>
      <c r="YR836" s="32"/>
      <c r="YS836" s="32"/>
      <c r="YT836" s="32"/>
      <c r="YU836" s="32"/>
      <c r="YV836" s="32"/>
      <c r="YW836" s="32"/>
      <c r="YX836" s="32"/>
      <c r="YY836" s="32"/>
      <c r="YZ836" s="32"/>
      <c r="ZA836" s="32"/>
      <c r="ZB836" s="32"/>
      <c r="ZC836" s="32"/>
      <c r="ZD836" s="32"/>
      <c r="ZE836" s="32"/>
      <c r="ZF836" s="32"/>
      <c r="ZG836" s="32"/>
      <c r="ZH836" s="32"/>
      <c r="ZI836" s="32"/>
      <c r="ZJ836" s="32"/>
      <c r="ZK836" s="32"/>
      <c r="ZL836" s="32"/>
      <c r="ZM836" s="32"/>
      <c r="ZN836" s="32"/>
      <c r="ZO836" s="32"/>
      <c r="ZP836" s="32"/>
      <c r="ZQ836" s="32"/>
      <c r="ZR836" s="32"/>
      <c r="ZS836" s="32"/>
      <c r="ZT836" s="32"/>
      <c r="ZU836" s="32"/>
      <c r="ZV836" s="32"/>
      <c r="ZW836" s="32"/>
      <c r="ZX836" s="32"/>
      <c r="ZY836" s="32"/>
      <c r="ZZ836" s="32"/>
      <c r="AAA836" s="32"/>
      <c r="AAB836" s="32"/>
      <c r="AAC836" s="32"/>
      <c r="AAD836" s="32"/>
      <c r="AAE836" s="32"/>
      <c r="AAF836" s="32"/>
      <c r="AAG836" s="32"/>
      <c r="AAH836" s="32"/>
      <c r="AAI836" s="32"/>
      <c r="AAJ836" s="32"/>
      <c r="AAK836" s="32"/>
      <c r="AAL836" s="32"/>
      <c r="AAM836" s="32"/>
      <c r="AAN836" s="32"/>
      <c r="AAO836" s="32"/>
      <c r="AAP836" s="32"/>
      <c r="AAQ836" s="32"/>
      <c r="AAR836" s="32"/>
      <c r="AAS836" s="32"/>
      <c r="AAT836" s="32"/>
      <c r="AAU836" s="32"/>
      <c r="AAV836" s="32"/>
      <c r="AAW836" s="32"/>
      <c r="AAX836" s="32"/>
      <c r="AAY836" s="32"/>
      <c r="AAZ836" s="32"/>
      <c r="ABA836" s="32"/>
      <c r="ABB836" s="32"/>
      <c r="ABC836" s="32"/>
      <c r="ABD836" s="32"/>
      <c r="ABE836" s="32"/>
      <c r="ABF836" s="32"/>
      <c r="ABG836" s="32"/>
      <c r="ABH836" s="32"/>
      <c r="ABI836" s="32"/>
      <c r="ABJ836" s="32"/>
      <c r="ABK836" s="32"/>
      <c r="ABL836" s="32"/>
      <c r="ABM836" s="32"/>
      <c r="ABN836" s="32"/>
      <c r="ABO836" s="32"/>
      <c r="ABP836" s="32"/>
      <c r="ABQ836" s="32"/>
      <c r="ABR836" s="32"/>
      <c r="ABS836" s="32"/>
      <c r="ABT836" s="32"/>
      <c r="ABU836" s="32"/>
      <c r="ABV836" s="32"/>
      <c r="ABW836" s="32"/>
      <c r="ABX836" s="32"/>
      <c r="ABY836" s="32"/>
      <c r="ABZ836" s="32"/>
      <c r="ACA836" s="32"/>
      <c r="ACB836" s="32"/>
      <c r="ACC836" s="32"/>
      <c r="ACD836" s="32"/>
      <c r="ACE836" s="32"/>
      <c r="ACF836" s="32"/>
      <c r="ACG836" s="32"/>
      <c r="ACH836" s="32"/>
      <c r="ACI836" s="32"/>
      <c r="ACJ836" s="32"/>
      <c r="ACK836" s="32"/>
      <c r="ACL836" s="32"/>
      <c r="ACM836" s="32"/>
      <c r="ACN836" s="32"/>
      <c r="ACO836" s="32"/>
      <c r="ACP836" s="32"/>
      <c r="ACQ836" s="32"/>
      <c r="ACR836" s="32"/>
      <c r="ACS836" s="32"/>
      <c r="ACT836" s="32"/>
      <c r="ACU836" s="32"/>
      <c r="ACV836" s="32"/>
      <c r="ACW836" s="32"/>
      <c r="ACX836" s="32"/>
      <c r="ACY836" s="32"/>
      <c r="ACZ836" s="32"/>
      <c r="ADA836" s="32"/>
      <c r="ADB836" s="32"/>
      <c r="ADC836" s="32"/>
      <c r="ADD836" s="32"/>
      <c r="ADE836" s="32"/>
      <c r="ADF836" s="32"/>
      <c r="ADG836" s="32"/>
      <c r="ADH836" s="32"/>
      <c r="ADI836" s="32"/>
      <c r="ADJ836" s="32"/>
      <c r="ADK836" s="32"/>
      <c r="ADL836" s="32"/>
      <c r="ADM836" s="32"/>
      <c r="ADN836" s="32"/>
      <c r="ADO836" s="32"/>
      <c r="ADP836" s="32"/>
      <c r="ADQ836" s="32"/>
      <c r="ADR836" s="32"/>
      <c r="ADS836" s="32"/>
      <c r="ADT836" s="32"/>
      <c r="ADU836" s="32"/>
      <c r="ADV836" s="32"/>
      <c r="ADW836" s="32"/>
      <c r="ADX836" s="32"/>
      <c r="ADY836" s="32"/>
      <c r="ADZ836" s="32"/>
      <c r="AEA836" s="32"/>
      <c r="AEB836" s="32"/>
      <c r="AEC836" s="32"/>
      <c r="AED836" s="32"/>
      <c r="AEE836" s="32"/>
      <c r="AEF836" s="32"/>
      <c r="AEG836" s="32"/>
      <c r="AEH836" s="32"/>
      <c r="AEI836" s="32"/>
      <c r="AEJ836" s="32"/>
      <c r="AEK836" s="32"/>
      <c r="AEL836" s="32"/>
      <c r="AEM836" s="32"/>
      <c r="AEN836" s="32"/>
      <c r="AEO836" s="32"/>
      <c r="AEP836" s="32"/>
      <c r="AEQ836" s="32"/>
      <c r="AER836" s="32"/>
      <c r="AES836" s="32"/>
      <c r="AET836" s="32"/>
      <c r="AEU836" s="32"/>
      <c r="AEV836" s="32"/>
      <c r="AEW836" s="32"/>
      <c r="AEX836" s="32"/>
      <c r="AEY836" s="32"/>
      <c r="AEZ836" s="32"/>
      <c r="AFA836" s="32"/>
      <c r="AFB836" s="32"/>
      <c r="AFC836" s="32"/>
      <c r="AFD836" s="32"/>
      <c r="AFE836" s="32"/>
      <c r="AFF836" s="32"/>
      <c r="AFG836" s="32"/>
      <c r="AFH836" s="32"/>
      <c r="AFI836" s="32"/>
      <c r="AFJ836" s="32"/>
      <c r="AFK836" s="32"/>
      <c r="AFL836" s="32"/>
      <c r="AFM836" s="32"/>
      <c r="AFN836" s="32"/>
      <c r="AFO836" s="32"/>
      <c r="AFP836" s="32"/>
      <c r="AFQ836" s="32"/>
      <c r="AFR836" s="32"/>
      <c r="AFS836" s="32"/>
      <c r="AFT836" s="32"/>
      <c r="AFU836" s="32"/>
      <c r="AFV836" s="32"/>
      <c r="AFW836" s="32"/>
      <c r="AFX836" s="32"/>
      <c r="AFY836" s="32"/>
      <c r="AFZ836" s="32"/>
      <c r="AGA836" s="32"/>
      <c r="AGB836" s="32"/>
      <c r="AGC836" s="32"/>
      <c r="AGD836" s="32"/>
      <c r="AGE836" s="32"/>
      <c r="AGF836" s="32"/>
      <c r="AGG836" s="32"/>
      <c r="AGH836" s="32"/>
      <c r="AGI836" s="32"/>
      <c r="AGJ836" s="32"/>
      <c r="AGK836" s="32"/>
      <c r="AGL836" s="32"/>
      <c r="AGM836" s="32"/>
      <c r="AGN836" s="32"/>
      <c r="AGO836" s="32"/>
      <c r="AGP836" s="32"/>
      <c r="AGQ836" s="32"/>
      <c r="AGR836" s="32"/>
      <c r="AGS836" s="32"/>
      <c r="AGT836" s="32"/>
      <c r="AGU836" s="32"/>
      <c r="AGV836" s="32"/>
      <c r="AGW836" s="32"/>
      <c r="AGX836" s="32"/>
      <c r="AGY836" s="32"/>
      <c r="AGZ836" s="32"/>
      <c r="AHA836" s="32"/>
      <c r="AHB836" s="32"/>
      <c r="AHC836" s="32"/>
      <c r="AHD836" s="32"/>
      <c r="AHE836" s="32"/>
      <c r="AHF836" s="32"/>
      <c r="AHG836" s="32"/>
      <c r="AHH836" s="32"/>
      <c r="AHI836" s="32"/>
      <c r="AHJ836" s="32"/>
      <c r="AHK836" s="32"/>
      <c r="AHL836" s="32"/>
      <c r="AHM836" s="32"/>
      <c r="AHN836" s="32"/>
      <c r="AHO836" s="32"/>
      <c r="AHP836" s="32"/>
      <c r="AHQ836" s="32"/>
      <c r="AHR836" s="32"/>
      <c r="AHS836" s="32"/>
      <c r="AHT836" s="32"/>
      <c r="AHU836" s="32"/>
      <c r="AHV836" s="32"/>
      <c r="AHW836" s="32"/>
      <c r="AHX836" s="32"/>
      <c r="AHY836" s="32"/>
      <c r="AHZ836" s="32"/>
      <c r="AIA836" s="32"/>
      <c r="AIB836" s="32"/>
      <c r="AIC836" s="32"/>
      <c r="AID836" s="32"/>
      <c r="AIE836" s="32"/>
      <c r="AIF836" s="32"/>
      <c r="AIG836" s="32"/>
      <c r="AIH836" s="32"/>
      <c r="AII836" s="32"/>
      <c r="AIJ836" s="32"/>
      <c r="AIK836" s="32"/>
      <c r="AIL836" s="32"/>
      <c r="AIM836" s="32"/>
      <c r="AIN836" s="32"/>
      <c r="AIO836" s="32"/>
      <c r="AIP836" s="32"/>
      <c r="AIQ836" s="32"/>
      <c r="AIR836" s="32"/>
      <c r="AIS836" s="32"/>
      <c r="AIT836" s="32"/>
      <c r="AIU836" s="32"/>
      <c r="AIV836" s="32"/>
      <c r="AIW836" s="32"/>
      <c r="AIX836" s="32"/>
      <c r="AIY836" s="32"/>
      <c r="AIZ836" s="32"/>
      <c r="AJA836" s="32"/>
      <c r="AJB836" s="32"/>
      <c r="AJC836" s="32"/>
      <c r="AJD836" s="32"/>
      <c r="AJE836" s="32"/>
      <c r="AJF836" s="32"/>
      <c r="AJG836" s="32"/>
      <c r="AJH836" s="32"/>
      <c r="AJI836" s="32"/>
      <c r="AJJ836" s="32"/>
      <c r="AJK836" s="32"/>
      <c r="AJL836" s="32"/>
      <c r="AJM836" s="32"/>
      <c r="AJN836" s="32"/>
      <c r="AJO836" s="32"/>
      <c r="AJP836" s="32"/>
      <c r="AJQ836" s="32"/>
      <c r="AJR836" s="32"/>
      <c r="AJS836" s="32"/>
      <c r="AJT836" s="32"/>
      <c r="AJU836" s="32"/>
      <c r="AJV836" s="32"/>
      <c r="AJW836" s="32"/>
      <c r="AJX836" s="32"/>
      <c r="AJY836" s="32"/>
      <c r="AJZ836" s="32"/>
      <c r="AKA836" s="32"/>
      <c r="AKB836" s="32"/>
      <c r="AKC836" s="32"/>
      <c r="AKD836" s="32"/>
      <c r="AKE836" s="32"/>
      <c r="AKF836" s="32"/>
      <c r="AKG836" s="32"/>
      <c r="AKH836" s="32"/>
      <c r="AKI836" s="32"/>
      <c r="AKJ836" s="32"/>
      <c r="AKK836" s="32"/>
      <c r="AKL836" s="32"/>
      <c r="AKM836" s="32"/>
      <c r="AKN836" s="32"/>
      <c r="AKO836" s="32"/>
      <c r="AKP836" s="32"/>
      <c r="AKQ836" s="32"/>
      <c r="AKR836" s="32"/>
      <c r="AKS836" s="32"/>
      <c r="AKT836" s="32"/>
      <c r="AKU836" s="32"/>
      <c r="AKV836" s="32"/>
      <c r="AKW836" s="32"/>
      <c r="AKX836" s="32"/>
      <c r="AKY836" s="32"/>
      <c r="AKZ836" s="32"/>
      <c r="ALA836" s="32"/>
      <c r="ALB836" s="32"/>
      <c r="ALC836" s="32"/>
      <c r="ALD836" s="32"/>
      <c r="ALE836" s="32"/>
      <c r="ALF836" s="32"/>
      <c r="ALG836" s="32"/>
      <c r="ALH836" s="32"/>
      <c r="ALI836" s="32"/>
      <c r="ALJ836" s="32"/>
      <c r="ALK836" s="32"/>
      <c r="ALL836" s="32"/>
      <c r="ALM836" s="32"/>
      <c r="ALN836" s="32"/>
      <c r="ALO836" s="32"/>
      <c r="ALP836" s="32"/>
      <c r="ALQ836" s="32"/>
      <c r="ALR836" s="32"/>
      <c r="ALS836" s="32"/>
      <c r="ALT836" s="32"/>
      <c r="ALU836" s="32"/>
      <c r="ALV836" s="32"/>
      <c r="ALW836" s="32"/>
      <c r="ALX836" s="32"/>
      <c r="ALY836" s="32"/>
      <c r="ALZ836" s="32"/>
      <c r="AMA836" s="32"/>
      <c r="AMB836" s="32"/>
      <c r="AMC836" s="32"/>
      <c r="AMD836" s="32"/>
      <c r="AME836" s="32"/>
      <c r="AMF836" s="32"/>
      <c r="AMG836" s="32"/>
      <c r="AMH836" s="32"/>
      <c r="AMI836" s="32"/>
      <c r="AMJ836" s="32"/>
      <c r="AMK836" s="32"/>
      <c r="AML836" s="32"/>
      <c r="AMM836" s="32"/>
      <c r="AMN836" s="32"/>
      <c r="AMO836" s="32"/>
      <c r="AMP836" s="32"/>
      <c r="AMQ836" s="32"/>
      <c r="AMR836" s="32"/>
      <c r="AMS836" s="32"/>
      <c r="AMT836" s="32"/>
      <c r="AMU836" s="32"/>
      <c r="AMV836" s="32"/>
      <c r="AMW836" s="32"/>
      <c r="AMX836" s="32"/>
      <c r="AMY836" s="32"/>
      <c r="AMZ836" s="32"/>
      <c r="ANA836" s="32"/>
      <c r="ANB836" s="32"/>
      <c r="ANC836" s="32"/>
      <c r="AND836" s="32"/>
      <c r="ANE836" s="32"/>
      <c r="ANF836" s="32"/>
      <c r="ANG836" s="32"/>
      <c r="ANH836" s="32"/>
      <c r="ANI836" s="32"/>
      <c r="ANJ836" s="32"/>
      <c r="ANK836" s="32"/>
      <c r="ANL836" s="32"/>
      <c r="ANM836" s="32"/>
      <c r="ANN836" s="32"/>
      <c r="ANO836" s="32"/>
      <c r="ANP836" s="32"/>
      <c r="ANQ836" s="32"/>
      <c r="ANR836" s="32"/>
      <c r="ANS836" s="32"/>
      <c r="ANT836" s="32"/>
      <c r="ANU836" s="32"/>
      <c r="ANV836" s="32"/>
      <c r="ANW836" s="32"/>
      <c r="ANX836" s="32"/>
      <c r="ANY836" s="32"/>
      <c r="ANZ836" s="32"/>
      <c r="AOA836" s="32"/>
      <c r="AOB836" s="32"/>
      <c r="AOC836" s="32"/>
      <c r="AOD836" s="32"/>
      <c r="AOE836" s="32"/>
      <c r="AOF836" s="32"/>
      <c r="AOG836" s="32"/>
      <c r="AOH836" s="32"/>
      <c r="AOI836" s="32"/>
      <c r="AOJ836" s="32"/>
      <c r="AOK836" s="32"/>
      <c r="AOL836" s="32"/>
      <c r="AOM836" s="32"/>
      <c r="AON836" s="32"/>
      <c r="AOO836" s="32"/>
      <c r="AOP836" s="32"/>
      <c r="AOQ836" s="32"/>
      <c r="AOR836" s="32"/>
      <c r="AOS836" s="32"/>
      <c r="AOT836" s="32"/>
      <c r="AOU836" s="32"/>
      <c r="AOV836" s="32"/>
      <c r="AOW836" s="32"/>
      <c r="AOX836" s="32"/>
      <c r="AOY836" s="32"/>
      <c r="AOZ836" s="32"/>
      <c r="APA836" s="32"/>
      <c r="APB836" s="32"/>
      <c r="APC836" s="32"/>
      <c r="APD836" s="32"/>
      <c r="APE836" s="32"/>
      <c r="APF836" s="32"/>
      <c r="APG836" s="32"/>
      <c r="APH836" s="32"/>
      <c r="API836" s="32"/>
      <c r="APJ836" s="32"/>
      <c r="APK836" s="32"/>
      <c r="APL836" s="32"/>
      <c r="APM836" s="32"/>
      <c r="APN836" s="32"/>
      <c r="APO836" s="32"/>
      <c r="APP836" s="32"/>
      <c r="APQ836" s="32"/>
      <c r="APR836" s="32"/>
      <c r="APS836" s="32"/>
      <c r="APT836" s="32"/>
      <c r="APU836" s="32"/>
      <c r="APV836" s="32"/>
      <c r="APW836" s="32"/>
      <c r="APX836" s="32"/>
      <c r="APY836" s="32"/>
      <c r="APZ836" s="32"/>
      <c r="AQA836" s="32"/>
      <c r="AQB836" s="32"/>
      <c r="AQC836" s="32"/>
      <c r="AQD836" s="32"/>
      <c r="AQE836" s="32"/>
      <c r="AQF836" s="32"/>
      <c r="AQG836" s="32"/>
      <c r="AQH836" s="32"/>
      <c r="AQI836" s="32"/>
      <c r="AQJ836" s="32"/>
      <c r="AQK836" s="32"/>
      <c r="AQL836" s="32"/>
      <c r="AQM836" s="32"/>
      <c r="AQN836" s="32"/>
      <c r="AQO836" s="32"/>
      <c r="AQP836" s="32"/>
      <c r="AQQ836" s="32"/>
      <c r="AQR836" s="32"/>
      <c r="AQS836" s="32"/>
      <c r="AQT836" s="32"/>
      <c r="AQU836" s="32"/>
      <c r="AQV836" s="32"/>
      <c r="AQW836" s="32"/>
      <c r="AQX836" s="32"/>
      <c r="AQY836" s="32"/>
      <c r="AQZ836" s="32"/>
      <c r="ARA836" s="32"/>
      <c r="ARB836" s="32"/>
      <c r="ARC836" s="32"/>
      <c r="ARD836" s="32"/>
      <c r="ARE836" s="32"/>
      <c r="ARF836" s="32"/>
      <c r="ARG836" s="32"/>
      <c r="ARH836" s="32"/>
      <c r="ARI836" s="32"/>
      <c r="ARJ836" s="32"/>
      <c r="ARK836" s="32"/>
      <c r="ARL836" s="32"/>
      <c r="ARM836" s="32"/>
      <c r="ARN836" s="32"/>
      <c r="ARO836" s="32"/>
      <c r="ARP836" s="32"/>
      <c r="ARQ836" s="32"/>
      <c r="ARR836" s="32"/>
      <c r="ARS836" s="32"/>
      <c r="ART836" s="32"/>
      <c r="ARU836" s="32"/>
      <c r="ARV836" s="32"/>
      <c r="ARW836" s="32"/>
      <c r="ARX836" s="32"/>
      <c r="ARY836" s="32"/>
      <c r="ARZ836" s="32"/>
      <c r="ASA836" s="32"/>
      <c r="ASB836" s="32"/>
      <c r="ASC836" s="32"/>
      <c r="ASD836" s="32"/>
      <c r="ASE836" s="32"/>
      <c r="ASF836" s="32"/>
      <c r="ASG836" s="32"/>
      <c r="ASH836" s="32"/>
      <c r="ASI836" s="32"/>
      <c r="ASJ836" s="32"/>
      <c r="ASK836" s="32"/>
      <c r="ASL836" s="32"/>
      <c r="ASM836" s="32"/>
      <c r="ASN836" s="32"/>
      <c r="ASO836" s="32"/>
      <c r="ASP836" s="32"/>
      <c r="ASQ836" s="32"/>
      <c r="ASR836" s="32"/>
      <c r="ASS836" s="32"/>
      <c r="AST836" s="32"/>
      <c r="ASU836" s="32"/>
      <c r="ASV836" s="32"/>
      <c r="ASW836" s="32"/>
      <c r="ASX836" s="32"/>
      <c r="ASY836" s="32"/>
      <c r="ASZ836" s="32"/>
      <c r="ATA836" s="32"/>
      <c r="ATB836" s="32"/>
      <c r="ATC836" s="32"/>
      <c r="ATD836" s="32"/>
      <c r="ATE836" s="32"/>
      <c r="ATF836" s="32"/>
      <c r="ATG836" s="32"/>
      <c r="ATH836" s="32"/>
      <c r="ATI836" s="32"/>
      <c r="ATJ836" s="32"/>
      <c r="ATK836" s="32"/>
      <c r="ATL836" s="32"/>
      <c r="ATM836" s="32"/>
      <c r="ATN836" s="32"/>
      <c r="ATO836" s="32"/>
      <c r="ATP836" s="32"/>
      <c r="ATQ836" s="32"/>
      <c r="ATR836" s="32"/>
      <c r="ATS836" s="32"/>
      <c r="ATT836" s="32"/>
      <c r="ATU836" s="32"/>
      <c r="ATV836" s="32"/>
      <c r="ATW836" s="32"/>
      <c r="ATX836" s="32"/>
      <c r="ATY836" s="32"/>
      <c r="ATZ836" s="32"/>
      <c r="AUA836" s="32"/>
      <c r="AUB836" s="32"/>
      <c r="AUC836" s="32"/>
      <c r="AUD836" s="32"/>
      <c r="AUE836" s="32"/>
      <c r="AUF836" s="32"/>
      <c r="AUG836" s="32"/>
      <c r="AUH836" s="32"/>
      <c r="AUI836" s="32"/>
      <c r="AUJ836" s="32"/>
      <c r="AUK836" s="32"/>
      <c r="AUL836" s="32"/>
      <c r="AUM836" s="32"/>
      <c r="AUN836" s="32"/>
      <c r="AUO836" s="32"/>
      <c r="AUP836" s="32"/>
      <c r="AUQ836" s="32"/>
      <c r="AUR836" s="32"/>
      <c r="AUS836" s="32"/>
      <c r="AUT836" s="32"/>
      <c r="AUU836" s="32"/>
      <c r="AUV836" s="32"/>
      <c r="AUW836" s="32"/>
      <c r="AUX836" s="32"/>
      <c r="AUY836" s="32"/>
      <c r="AUZ836" s="32"/>
      <c r="AVA836" s="32"/>
      <c r="AVB836" s="32"/>
      <c r="AVC836" s="32"/>
      <c r="AVD836" s="32"/>
      <c r="AVE836" s="32"/>
      <c r="AVF836" s="32"/>
      <c r="AVG836" s="32"/>
      <c r="AVH836" s="32"/>
      <c r="AVI836" s="32"/>
      <c r="AVJ836" s="32"/>
      <c r="AVK836" s="32"/>
      <c r="AVL836" s="32"/>
      <c r="AVM836" s="32"/>
      <c r="AVN836" s="32"/>
      <c r="AVO836" s="32"/>
      <c r="AVP836" s="32"/>
      <c r="AVQ836" s="32"/>
      <c r="AVR836" s="32"/>
      <c r="AVS836" s="32"/>
      <c r="AVT836" s="32"/>
      <c r="AVU836" s="32"/>
      <c r="AVV836" s="32"/>
      <c r="AVW836" s="32"/>
      <c r="AVX836" s="32"/>
      <c r="AVY836" s="32"/>
      <c r="AVZ836" s="32"/>
      <c r="AWA836" s="32"/>
      <c r="AWB836" s="32"/>
      <c r="AWC836" s="32"/>
      <c r="AWD836" s="32"/>
      <c r="AWE836" s="32"/>
      <c r="AWF836" s="32"/>
      <c r="AWG836" s="32"/>
      <c r="AWH836" s="32"/>
      <c r="AWI836" s="32"/>
      <c r="AWJ836" s="32"/>
      <c r="AWK836" s="32"/>
      <c r="AWL836" s="32"/>
      <c r="AWM836" s="32"/>
      <c r="AWN836" s="32"/>
      <c r="AWO836" s="32"/>
      <c r="AWP836" s="32"/>
      <c r="AWQ836" s="32"/>
      <c r="AWR836" s="32"/>
      <c r="AWS836" s="32"/>
      <c r="AWT836" s="32"/>
      <c r="AWU836" s="32"/>
      <c r="AWV836" s="32"/>
      <c r="AWW836" s="32"/>
      <c r="AWX836" s="32"/>
      <c r="AWY836" s="32"/>
      <c r="AWZ836" s="32"/>
      <c r="AXA836" s="32"/>
      <c r="AXB836" s="32"/>
      <c r="AXC836" s="32"/>
      <c r="AXD836" s="32"/>
      <c r="AXE836" s="32"/>
      <c r="AXF836" s="32"/>
      <c r="AXG836" s="32"/>
      <c r="AXH836" s="32"/>
      <c r="AXI836" s="32"/>
      <c r="AXJ836" s="32"/>
      <c r="AXK836" s="32"/>
      <c r="AXL836" s="32"/>
      <c r="AXM836" s="32"/>
      <c r="AXN836" s="32"/>
      <c r="AXO836" s="32"/>
      <c r="AXP836" s="32"/>
      <c r="AXQ836" s="32"/>
      <c r="AXR836" s="32"/>
      <c r="AXS836" s="32"/>
      <c r="AXT836" s="32"/>
      <c r="AXU836" s="32"/>
      <c r="AXV836" s="32"/>
      <c r="AXW836" s="32"/>
      <c r="AXX836" s="32"/>
      <c r="AXY836" s="32"/>
      <c r="AXZ836" s="32"/>
      <c r="AYA836" s="32"/>
      <c r="AYB836" s="32"/>
      <c r="AYC836" s="32"/>
      <c r="AYD836" s="32"/>
      <c r="AYE836" s="32"/>
      <c r="AYF836" s="32"/>
      <c r="AYG836" s="32"/>
      <c r="AYH836" s="32"/>
      <c r="AYI836" s="32"/>
      <c r="AYJ836" s="32"/>
      <c r="AYK836" s="32"/>
      <c r="AYL836" s="32"/>
      <c r="AYM836" s="32"/>
      <c r="AYN836" s="32"/>
      <c r="AYO836" s="32"/>
      <c r="AYP836" s="32"/>
      <c r="AYQ836" s="32"/>
      <c r="AYR836" s="32"/>
      <c r="AYS836" s="32"/>
      <c r="AYT836" s="32"/>
      <c r="AYU836" s="32"/>
      <c r="AYV836" s="32"/>
      <c r="AYW836" s="32"/>
      <c r="AYX836" s="32"/>
      <c r="AYY836" s="32"/>
      <c r="AYZ836" s="32"/>
      <c r="AZA836" s="32"/>
      <c r="AZB836" s="32"/>
      <c r="AZC836" s="32"/>
      <c r="AZD836" s="32"/>
      <c r="AZE836" s="32"/>
      <c r="AZF836" s="32"/>
      <c r="AZG836" s="32"/>
      <c r="AZH836" s="32"/>
      <c r="AZI836" s="32"/>
      <c r="AZJ836" s="32"/>
      <c r="AZK836" s="32"/>
      <c r="AZL836" s="32"/>
      <c r="AZM836" s="32"/>
      <c r="AZN836" s="32"/>
      <c r="AZO836" s="32"/>
      <c r="AZP836" s="32"/>
      <c r="AZQ836" s="32"/>
      <c r="AZR836" s="32"/>
      <c r="AZS836" s="32"/>
      <c r="AZT836" s="32"/>
      <c r="AZU836" s="32"/>
      <c r="AZV836" s="32"/>
      <c r="AZW836" s="32"/>
      <c r="AZX836" s="32"/>
      <c r="AZY836" s="32"/>
      <c r="AZZ836" s="32"/>
      <c r="BAA836" s="32"/>
      <c r="BAB836" s="32"/>
      <c r="BAC836" s="32"/>
      <c r="BAD836" s="32"/>
      <c r="BAE836" s="32"/>
      <c r="BAF836" s="32"/>
      <c r="BAG836" s="32"/>
      <c r="BAH836" s="32"/>
      <c r="BAI836" s="32"/>
      <c r="BAJ836" s="32"/>
      <c r="BAK836" s="32"/>
      <c r="BAL836" s="32"/>
      <c r="BAM836" s="32"/>
      <c r="BAN836" s="32"/>
      <c r="BAO836" s="32"/>
      <c r="BAP836" s="32"/>
      <c r="BAQ836" s="32"/>
      <c r="BAR836" s="32"/>
      <c r="BAS836" s="32"/>
      <c r="BAT836" s="32"/>
      <c r="BAU836" s="32"/>
      <c r="BAV836" s="32"/>
      <c r="BAW836" s="32"/>
      <c r="BAX836" s="32"/>
      <c r="BAY836" s="32"/>
      <c r="BAZ836" s="32"/>
      <c r="BBA836" s="32"/>
      <c r="BBB836" s="32"/>
      <c r="BBC836" s="32"/>
      <c r="BBD836" s="32"/>
      <c r="BBE836" s="32"/>
      <c r="BBF836" s="32"/>
      <c r="BBG836" s="32"/>
      <c r="BBH836" s="32"/>
      <c r="BBI836" s="32"/>
      <c r="BBJ836" s="32"/>
      <c r="BBK836" s="32"/>
      <c r="BBL836" s="32"/>
      <c r="BBM836" s="32"/>
      <c r="BBN836" s="32"/>
      <c r="BBO836" s="32"/>
      <c r="BBP836" s="32"/>
      <c r="BBQ836" s="32"/>
      <c r="BBR836" s="32"/>
      <c r="BBS836" s="32"/>
      <c r="BBT836" s="32"/>
      <c r="BBU836" s="32"/>
      <c r="BBV836" s="32"/>
      <c r="BBW836" s="32"/>
      <c r="BBX836" s="32"/>
      <c r="BBY836" s="32"/>
      <c r="BBZ836" s="32"/>
      <c r="BCA836" s="32"/>
      <c r="BCB836" s="32"/>
      <c r="BCC836" s="32"/>
      <c r="BCD836" s="32"/>
      <c r="BCE836" s="32"/>
      <c r="BCF836" s="32"/>
      <c r="BCG836" s="32"/>
      <c r="BCH836" s="32"/>
      <c r="BCI836" s="32"/>
      <c r="BCJ836" s="32"/>
      <c r="BCK836" s="32"/>
      <c r="BCL836" s="32"/>
      <c r="BCM836" s="32"/>
      <c r="BCN836" s="32"/>
      <c r="BCO836" s="32"/>
      <c r="BCP836" s="32"/>
      <c r="BCQ836" s="32"/>
      <c r="BCR836" s="32"/>
      <c r="BCS836" s="32"/>
      <c r="BCT836" s="32"/>
      <c r="BCU836" s="32"/>
      <c r="BCV836" s="32"/>
      <c r="BCW836" s="32"/>
      <c r="BCX836" s="32"/>
      <c r="BCY836" s="32"/>
      <c r="BCZ836" s="32"/>
      <c r="BDA836" s="32"/>
      <c r="BDB836" s="32"/>
      <c r="BDC836" s="32"/>
      <c r="BDD836" s="32"/>
      <c r="BDE836" s="32"/>
      <c r="BDF836" s="32"/>
      <c r="BDG836" s="32"/>
      <c r="BDH836" s="32"/>
      <c r="BDI836" s="32"/>
      <c r="BDJ836" s="32"/>
      <c r="BDK836" s="32"/>
      <c r="BDL836" s="32"/>
      <c r="BDM836" s="32"/>
      <c r="BDN836" s="32"/>
      <c r="BDO836" s="32"/>
      <c r="BDP836" s="32"/>
      <c r="BDQ836" s="32"/>
      <c r="BDR836" s="32"/>
      <c r="BDS836" s="32"/>
      <c r="BDT836" s="32"/>
      <c r="BDU836" s="32"/>
      <c r="BDV836" s="32"/>
      <c r="BDW836" s="32"/>
      <c r="BDX836" s="32"/>
      <c r="BDY836" s="32"/>
      <c r="BDZ836" s="32"/>
      <c r="BEA836" s="32"/>
      <c r="BEB836" s="32"/>
      <c r="BEC836" s="32"/>
      <c r="BED836" s="32"/>
      <c r="BEE836" s="32"/>
      <c r="BEF836" s="32"/>
      <c r="BEG836" s="32"/>
      <c r="BEH836" s="32"/>
      <c r="BEI836" s="32"/>
      <c r="BEJ836" s="32"/>
      <c r="BEK836" s="32"/>
      <c r="BEL836" s="32"/>
      <c r="BEM836" s="32"/>
      <c r="BEN836" s="32"/>
      <c r="BEO836" s="32"/>
      <c r="BEP836" s="32"/>
      <c r="BEQ836" s="32"/>
      <c r="BER836" s="32"/>
      <c r="BES836" s="32"/>
      <c r="BET836" s="32"/>
      <c r="BEU836" s="32"/>
      <c r="BEV836" s="32"/>
      <c r="BEW836" s="32"/>
      <c r="BEX836" s="32"/>
      <c r="BEY836" s="32"/>
      <c r="BEZ836" s="32"/>
      <c r="BFA836" s="32"/>
      <c r="BFB836" s="32"/>
      <c r="BFC836" s="32"/>
      <c r="BFD836" s="32"/>
      <c r="BFE836" s="32"/>
      <c r="BFF836" s="32"/>
      <c r="BFG836" s="32"/>
      <c r="BFH836" s="32"/>
      <c r="BFI836" s="32"/>
      <c r="BFJ836" s="32"/>
      <c r="BFK836" s="32"/>
      <c r="BFL836" s="32"/>
      <c r="BFM836" s="32"/>
      <c r="BFN836" s="32"/>
      <c r="BFO836" s="32"/>
      <c r="BFP836" s="32"/>
      <c r="BFQ836" s="32"/>
      <c r="BFR836" s="32"/>
      <c r="BFS836" s="32"/>
      <c r="BFT836" s="32"/>
      <c r="BFU836" s="32"/>
      <c r="BFV836" s="32"/>
      <c r="BFW836" s="32"/>
      <c r="BFX836" s="32"/>
      <c r="BFY836" s="32"/>
      <c r="BFZ836" s="32"/>
      <c r="BGA836" s="32"/>
      <c r="BGB836" s="32"/>
      <c r="BGC836" s="32"/>
      <c r="BGD836" s="32"/>
      <c r="BGE836" s="32"/>
      <c r="BGF836" s="32"/>
      <c r="BGG836" s="32"/>
      <c r="BGH836" s="32"/>
      <c r="BGI836" s="32"/>
      <c r="BGJ836" s="32"/>
      <c r="BGK836" s="32"/>
      <c r="BGL836" s="32"/>
      <c r="BGM836" s="32"/>
      <c r="BGN836" s="32"/>
      <c r="BGO836" s="32"/>
      <c r="BGP836" s="32"/>
      <c r="BGQ836" s="32"/>
      <c r="BGR836" s="32"/>
      <c r="BGS836" s="32"/>
      <c r="BGT836" s="32"/>
      <c r="BGU836" s="32"/>
      <c r="BGV836" s="32"/>
      <c r="BGW836" s="32"/>
      <c r="BGX836" s="32"/>
      <c r="BGY836" s="32"/>
      <c r="BGZ836" s="32"/>
      <c r="BHA836" s="32"/>
      <c r="BHB836" s="32"/>
      <c r="BHC836" s="32"/>
      <c r="BHD836" s="32"/>
      <c r="BHE836" s="32"/>
      <c r="BHF836" s="32"/>
      <c r="BHG836" s="32"/>
      <c r="BHH836" s="32"/>
      <c r="BHI836" s="32"/>
      <c r="BHJ836" s="32"/>
      <c r="BHK836" s="32"/>
      <c r="BHL836" s="32"/>
      <c r="BHM836" s="32"/>
      <c r="BHN836" s="32"/>
      <c r="BHO836" s="32"/>
      <c r="BHP836" s="32"/>
      <c r="BHQ836" s="32"/>
      <c r="BHR836" s="32"/>
      <c r="BHS836" s="32"/>
      <c r="BHT836" s="32"/>
      <c r="BHU836" s="32"/>
      <c r="BHV836" s="32"/>
      <c r="BHW836" s="32"/>
      <c r="BHX836" s="32"/>
      <c r="BHY836" s="32"/>
      <c r="BHZ836" s="32"/>
      <c r="BIA836" s="32"/>
      <c r="BIB836" s="32"/>
      <c r="BIC836" s="32"/>
      <c r="BID836" s="32"/>
      <c r="BIE836" s="32"/>
      <c r="BIF836" s="32"/>
      <c r="BIG836" s="32"/>
      <c r="BIH836" s="32"/>
      <c r="BII836" s="32"/>
      <c r="BIJ836" s="32"/>
      <c r="BIK836" s="32"/>
      <c r="BIL836" s="32"/>
      <c r="BIM836" s="32"/>
      <c r="BIN836" s="32"/>
      <c r="BIO836" s="32"/>
      <c r="BIP836" s="32"/>
      <c r="BIQ836" s="32"/>
      <c r="BIR836" s="32"/>
      <c r="BIS836" s="32"/>
      <c r="BIT836" s="32"/>
      <c r="BIU836" s="32"/>
      <c r="BIV836" s="32"/>
      <c r="BIW836" s="32"/>
      <c r="BIX836" s="32"/>
      <c r="BIY836" s="32"/>
      <c r="BIZ836" s="32"/>
      <c r="BJA836" s="32"/>
      <c r="BJB836" s="32"/>
      <c r="BJC836" s="32"/>
      <c r="BJD836" s="32"/>
      <c r="BJE836" s="32"/>
      <c r="BJF836" s="32"/>
      <c r="BJG836" s="32"/>
      <c r="BJH836" s="32"/>
      <c r="BJI836" s="32"/>
      <c r="BJJ836" s="32"/>
      <c r="BJK836" s="32"/>
      <c r="BJL836" s="32"/>
      <c r="BJM836" s="32"/>
      <c r="BJN836" s="32"/>
      <c r="BJO836" s="32"/>
      <c r="BJP836" s="32"/>
      <c r="BJQ836" s="32"/>
      <c r="BJR836" s="32"/>
      <c r="BJS836" s="32"/>
      <c r="BJT836" s="32"/>
      <c r="BJU836" s="32"/>
      <c r="BJV836" s="32"/>
      <c r="BJW836" s="32"/>
      <c r="BJX836" s="32"/>
      <c r="BJY836" s="32"/>
      <c r="BJZ836" s="32"/>
      <c r="BKA836" s="32"/>
      <c r="BKB836" s="32"/>
      <c r="BKC836" s="32"/>
      <c r="BKD836" s="32"/>
      <c r="BKE836" s="32"/>
      <c r="BKF836" s="32"/>
      <c r="BKG836" s="32"/>
      <c r="BKH836" s="32"/>
      <c r="BKI836" s="32"/>
      <c r="BKJ836" s="32"/>
      <c r="BKK836" s="32"/>
      <c r="BKL836" s="32"/>
      <c r="BKM836" s="32"/>
      <c r="BKN836" s="32"/>
      <c r="BKO836" s="32"/>
      <c r="BKP836" s="32"/>
      <c r="BKQ836" s="32"/>
      <c r="BKR836" s="32"/>
      <c r="BKS836" s="32"/>
      <c r="BKT836" s="32"/>
      <c r="BKU836" s="32"/>
      <c r="BKV836" s="32"/>
      <c r="BKW836" s="32"/>
      <c r="BKX836" s="32"/>
      <c r="BKY836" s="32"/>
      <c r="BKZ836" s="32"/>
      <c r="BLA836" s="32"/>
      <c r="BLB836" s="32"/>
      <c r="BLC836" s="32"/>
      <c r="BLD836" s="32"/>
      <c r="BLE836" s="32"/>
      <c r="BLF836" s="32"/>
      <c r="BLG836" s="32"/>
      <c r="BLH836" s="32"/>
      <c r="BLI836" s="32"/>
      <c r="BLJ836" s="32"/>
      <c r="BLK836" s="32"/>
      <c r="BLL836" s="32"/>
      <c r="BLM836" s="32"/>
      <c r="BLN836" s="32"/>
      <c r="BLO836" s="32"/>
      <c r="BLP836" s="32"/>
      <c r="BLQ836" s="32"/>
      <c r="BLR836" s="32"/>
      <c r="BLS836" s="32"/>
      <c r="BLT836" s="32"/>
      <c r="BLU836" s="32"/>
      <c r="BLV836" s="32"/>
      <c r="BLW836" s="32"/>
      <c r="BLX836" s="32"/>
      <c r="BLY836" s="32"/>
      <c r="BLZ836" s="32"/>
      <c r="BMA836" s="32"/>
      <c r="BMB836" s="32"/>
      <c r="BMC836" s="32"/>
      <c r="BMD836" s="32"/>
      <c r="BME836" s="32"/>
      <c r="BMF836" s="32"/>
      <c r="BMG836" s="32"/>
      <c r="BMH836" s="32"/>
      <c r="BMI836" s="32"/>
      <c r="BMJ836" s="32"/>
      <c r="BMK836" s="32"/>
      <c r="BML836" s="32"/>
      <c r="BMM836" s="32"/>
      <c r="BMN836" s="32"/>
      <c r="BMO836" s="32"/>
      <c r="BMP836" s="32"/>
      <c r="BMQ836" s="32"/>
      <c r="BMR836" s="32"/>
      <c r="BMS836" s="32"/>
      <c r="BMT836" s="32"/>
      <c r="BMU836" s="32"/>
      <c r="BMV836" s="32"/>
      <c r="BMW836" s="32"/>
      <c r="BMX836" s="32"/>
      <c r="BMY836" s="32"/>
      <c r="BMZ836" s="32"/>
      <c r="BNA836" s="32"/>
      <c r="BNB836" s="32"/>
      <c r="BNC836" s="32"/>
      <c r="BND836" s="32"/>
      <c r="BNE836" s="32"/>
      <c r="BNF836" s="32"/>
      <c r="BNG836" s="32"/>
      <c r="BNH836" s="32"/>
      <c r="BNI836" s="32"/>
      <c r="BNJ836" s="32"/>
      <c r="BNK836" s="32"/>
      <c r="BNL836" s="32"/>
      <c r="BNM836" s="32"/>
      <c r="BNN836" s="32"/>
      <c r="BNO836" s="32"/>
      <c r="BNP836" s="32"/>
      <c r="BNQ836" s="32"/>
      <c r="BNR836" s="32"/>
      <c r="BNS836" s="32"/>
      <c r="BNT836" s="32"/>
      <c r="BNU836" s="32"/>
      <c r="BNV836" s="32"/>
      <c r="BNW836" s="32"/>
      <c r="BNX836" s="32"/>
      <c r="BNY836" s="32"/>
      <c r="BNZ836" s="32"/>
      <c r="BOA836" s="32"/>
      <c r="BOB836" s="32"/>
      <c r="BOC836" s="32"/>
      <c r="BOD836" s="32"/>
      <c r="BOE836" s="32"/>
      <c r="BOF836" s="32"/>
      <c r="BOG836" s="32"/>
      <c r="BOH836" s="32"/>
      <c r="BOI836" s="32"/>
      <c r="BOJ836" s="32"/>
      <c r="BOK836" s="32"/>
      <c r="BOL836" s="32"/>
      <c r="BOM836" s="32"/>
      <c r="BON836" s="32"/>
      <c r="BOO836" s="32"/>
      <c r="BOP836" s="32"/>
      <c r="BOQ836" s="32"/>
      <c r="BOR836" s="32"/>
      <c r="BOS836" s="32"/>
      <c r="BOT836" s="32"/>
      <c r="BOU836" s="32"/>
      <c r="BOV836" s="32"/>
      <c r="BOW836" s="32"/>
      <c r="BOX836" s="32"/>
      <c r="BOY836" s="32"/>
      <c r="BOZ836" s="32"/>
      <c r="BPA836" s="32"/>
      <c r="BPB836" s="32"/>
      <c r="BPC836" s="32"/>
      <c r="BPD836" s="32"/>
      <c r="BPE836" s="32"/>
      <c r="BPF836" s="32"/>
      <c r="BPG836" s="32"/>
      <c r="BPH836" s="32"/>
      <c r="BPI836" s="32"/>
      <c r="BPJ836" s="32"/>
      <c r="BPK836" s="32"/>
      <c r="BPL836" s="32"/>
      <c r="BPM836" s="32"/>
      <c r="BPN836" s="32"/>
      <c r="BPO836" s="32"/>
      <c r="BPP836" s="32"/>
      <c r="BPQ836" s="32"/>
      <c r="BPR836" s="32"/>
      <c r="BPS836" s="32"/>
      <c r="BPT836" s="32"/>
      <c r="BPU836" s="32"/>
      <c r="BPV836" s="32"/>
      <c r="BPW836" s="32"/>
      <c r="BPX836" s="32"/>
      <c r="BPY836" s="32"/>
      <c r="BPZ836" s="32"/>
      <c r="BQA836" s="32"/>
      <c r="BQB836" s="32"/>
      <c r="BQC836" s="32"/>
      <c r="BQD836" s="32"/>
      <c r="BQE836" s="32"/>
      <c r="BQF836" s="32"/>
      <c r="BQG836" s="32"/>
      <c r="BQH836" s="32"/>
      <c r="BQI836" s="32"/>
      <c r="BQJ836" s="32"/>
      <c r="BQK836" s="32"/>
      <c r="BQL836" s="32"/>
      <c r="BQM836" s="32"/>
      <c r="BQN836" s="32"/>
      <c r="BQO836" s="32"/>
      <c r="BQP836" s="32"/>
      <c r="BQQ836" s="32"/>
      <c r="BQR836" s="32"/>
      <c r="BQS836" s="32"/>
      <c r="BQT836" s="32"/>
      <c r="BQU836" s="32"/>
      <c r="BQV836" s="32"/>
      <c r="BQW836" s="32"/>
      <c r="BQX836" s="32"/>
      <c r="BQY836" s="32"/>
      <c r="BQZ836" s="32"/>
      <c r="BRA836" s="32"/>
      <c r="BRB836" s="32"/>
      <c r="BRC836" s="32"/>
      <c r="BRD836" s="32"/>
      <c r="BRE836" s="32"/>
      <c r="BRF836" s="32"/>
      <c r="BRG836" s="32"/>
      <c r="BRH836" s="32"/>
      <c r="BRI836" s="32"/>
      <c r="BRJ836" s="32"/>
      <c r="BRK836" s="32"/>
      <c r="BRL836" s="32"/>
      <c r="BRM836" s="32"/>
      <c r="BRN836" s="32"/>
      <c r="BRO836" s="32"/>
      <c r="BRP836" s="32"/>
      <c r="BRQ836" s="32"/>
      <c r="BRR836" s="32"/>
      <c r="BRS836" s="32"/>
      <c r="BRT836" s="32"/>
      <c r="BRU836" s="32"/>
      <c r="BRV836" s="32"/>
      <c r="BRW836" s="32"/>
      <c r="BRX836" s="32"/>
      <c r="BRY836" s="32"/>
      <c r="BRZ836" s="32"/>
      <c r="BSA836" s="32"/>
      <c r="BSB836" s="32"/>
      <c r="BSC836" s="32"/>
      <c r="BSD836" s="32"/>
      <c r="BSE836" s="32"/>
      <c r="BSF836" s="32"/>
      <c r="BSG836" s="32"/>
      <c r="BSH836" s="32"/>
      <c r="BSI836" s="32"/>
      <c r="BSJ836" s="32"/>
      <c r="BSK836" s="32"/>
      <c r="BSL836" s="32"/>
      <c r="BSM836" s="32"/>
      <c r="BSN836" s="32"/>
      <c r="BSO836" s="32"/>
      <c r="BSP836" s="32"/>
      <c r="BSQ836" s="32"/>
      <c r="BSR836" s="32"/>
      <c r="BSS836" s="32"/>
      <c r="BST836" s="32"/>
      <c r="BSU836" s="32"/>
      <c r="BSV836" s="32"/>
      <c r="BSW836" s="32"/>
      <c r="BSX836" s="32"/>
      <c r="BSY836" s="32"/>
      <c r="BSZ836" s="32"/>
      <c r="BTA836" s="32"/>
      <c r="BTB836" s="32"/>
      <c r="BTC836" s="32"/>
      <c r="BTD836" s="32"/>
      <c r="BTE836" s="32"/>
      <c r="BTF836" s="32"/>
      <c r="BTG836" s="32"/>
      <c r="BTH836" s="32"/>
      <c r="BTI836" s="32"/>
      <c r="BTJ836" s="32"/>
      <c r="BTK836" s="32"/>
      <c r="BTL836" s="32"/>
      <c r="BTM836" s="32"/>
      <c r="BTN836" s="32"/>
      <c r="BTO836" s="32"/>
      <c r="BTP836" s="32"/>
      <c r="BTQ836" s="32"/>
      <c r="BTR836" s="32"/>
      <c r="BTS836" s="32"/>
      <c r="BTT836" s="32"/>
      <c r="BTU836" s="32"/>
      <c r="BTV836" s="32"/>
      <c r="BTW836" s="32"/>
      <c r="BTX836" s="32"/>
      <c r="BTY836" s="32"/>
      <c r="BTZ836" s="32"/>
      <c r="BUA836" s="32"/>
      <c r="BUB836" s="32"/>
      <c r="BUC836" s="32"/>
      <c r="BUD836" s="32"/>
      <c r="BUE836" s="32"/>
      <c r="BUF836" s="32"/>
      <c r="BUG836" s="32"/>
      <c r="BUH836" s="32"/>
      <c r="BUI836" s="32"/>
      <c r="BUJ836" s="32"/>
      <c r="BUK836" s="32"/>
      <c r="BUL836" s="32"/>
      <c r="BUM836" s="32"/>
      <c r="BUN836" s="32"/>
      <c r="BUO836" s="32"/>
      <c r="BUP836" s="32"/>
      <c r="BUQ836" s="32"/>
      <c r="BUR836" s="32"/>
      <c r="BUS836" s="32"/>
      <c r="BUT836" s="32"/>
      <c r="BUU836" s="32"/>
      <c r="BUV836" s="32"/>
      <c r="BUW836" s="32"/>
      <c r="BUX836" s="32"/>
      <c r="BUY836" s="32"/>
      <c r="BUZ836" s="32"/>
      <c r="BVA836" s="32"/>
      <c r="BVB836" s="32"/>
      <c r="BVC836" s="32"/>
      <c r="BVD836" s="32"/>
      <c r="BVE836" s="32"/>
      <c r="BVF836" s="32"/>
      <c r="BVG836" s="32"/>
      <c r="BVH836" s="32"/>
      <c r="BVI836" s="32"/>
      <c r="BVJ836" s="32"/>
      <c r="BVK836" s="32"/>
      <c r="BVL836" s="32"/>
      <c r="BVM836" s="32"/>
      <c r="BVN836" s="32"/>
      <c r="BVO836" s="32"/>
      <c r="BVP836" s="32"/>
      <c r="BVQ836" s="32"/>
      <c r="BVR836" s="32"/>
      <c r="BVS836" s="32"/>
      <c r="BVT836" s="32"/>
      <c r="BVU836" s="32"/>
      <c r="BVV836" s="32"/>
      <c r="BVW836" s="32"/>
      <c r="BVX836" s="32"/>
      <c r="BVY836" s="32"/>
      <c r="BVZ836" s="32"/>
      <c r="BWA836" s="32"/>
      <c r="BWB836" s="32"/>
      <c r="BWC836" s="32"/>
      <c r="BWD836" s="32"/>
      <c r="BWE836" s="32"/>
      <c r="BWF836" s="32"/>
      <c r="BWG836" s="32"/>
      <c r="BWH836" s="32"/>
      <c r="BWI836" s="32"/>
      <c r="BWJ836" s="32"/>
      <c r="BWK836" s="32"/>
      <c r="BWL836" s="32"/>
      <c r="BWM836" s="32"/>
      <c r="BWN836" s="32"/>
      <c r="BWO836" s="32"/>
      <c r="BWP836" s="32"/>
      <c r="BWQ836" s="32"/>
      <c r="BWR836" s="32"/>
      <c r="BWS836" s="32"/>
      <c r="BWT836" s="32"/>
      <c r="BWU836" s="32"/>
      <c r="BWV836" s="32"/>
      <c r="BWW836" s="32"/>
      <c r="BWX836" s="32"/>
      <c r="BWY836" s="32"/>
      <c r="BWZ836" s="32"/>
      <c r="BXA836" s="32"/>
      <c r="BXB836" s="32"/>
      <c r="BXC836" s="32"/>
      <c r="BXD836" s="32"/>
      <c r="BXE836" s="32"/>
      <c r="BXF836" s="32"/>
      <c r="BXG836" s="32"/>
      <c r="BXH836" s="32"/>
      <c r="BXI836" s="32"/>
      <c r="BXJ836" s="32"/>
      <c r="BXK836" s="32"/>
      <c r="BXL836" s="32"/>
      <c r="BXM836" s="32"/>
      <c r="BXN836" s="32"/>
      <c r="BXO836" s="32"/>
      <c r="BXP836" s="32"/>
      <c r="BXQ836" s="32"/>
      <c r="BXR836" s="32"/>
      <c r="BXS836" s="32"/>
      <c r="BXT836" s="32"/>
      <c r="BXU836" s="32"/>
      <c r="BXV836" s="32"/>
      <c r="BXW836" s="32"/>
      <c r="BXX836" s="32"/>
      <c r="BXY836" s="32"/>
      <c r="BXZ836" s="32"/>
      <c r="BYA836" s="32"/>
      <c r="BYB836" s="32"/>
      <c r="BYC836" s="32"/>
      <c r="BYD836" s="32"/>
      <c r="BYE836" s="32"/>
      <c r="BYF836" s="32"/>
      <c r="BYG836" s="32"/>
      <c r="BYH836" s="32"/>
      <c r="BYI836" s="32"/>
      <c r="BYJ836" s="32"/>
      <c r="BYK836" s="32"/>
      <c r="BYL836" s="32"/>
      <c r="BYM836" s="32"/>
      <c r="BYN836" s="32"/>
      <c r="BYO836" s="32"/>
      <c r="BYP836" s="32"/>
      <c r="BYQ836" s="32"/>
      <c r="BYR836" s="32"/>
      <c r="BYS836" s="32"/>
      <c r="BYT836" s="32"/>
      <c r="BYU836" s="32"/>
      <c r="BYV836" s="32"/>
      <c r="BYW836" s="32"/>
      <c r="BYX836" s="32"/>
      <c r="BYY836" s="32"/>
      <c r="BYZ836" s="32"/>
      <c r="BZA836" s="32"/>
      <c r="BZB836" s="32"/>
      <c r="BZC836" s="32"/>
      <c r="BZD836" s="32"/>
      <c r="BZE836" s="32"/>
      <c r="BZF836" s="32"/>
      <c r="BZG836" s="32"/>
      <c r="BZH836" s="32"/>
      <c r="BZI836" s="32"/>
      <c r="BZJ836" s="32"/>
      <c r="BZK836" s="32"/>
      <c r="BZL836" s="32"/>
      <c r="BZM836" s="32"/>
      <c r="BZN836" s="32"/>
      <c r="BZO836" s="32"/>
      <c r="BZP836" s="32"/>
      <c r="BZQ836" s="32"/>
      <c r="BZR836" s="32"/>
      <c r="BZS836" s="32"/>
      <c r="BZT836" s="32"/>
      <c r="BZU836" s="32"/>
      <c r="BZV836" s="32"/>
      <c r="BZW836" s="32"/>
      <c r="BZX836" s="32"/>
      <c r="BZY836" s="32"/>
      <c r="BZZ836" s="32"/>
      <c r="CAA836" s="32"/>
      <c r="CAB836" s="32"/>
      <c r="CAC836" s="32"/>
      <c r="CAD836" s="32"/>
      <c r="CAE836" s="32"/>
      <c r="CAF836" s="32"/>
      <c r="CAG836" s="32"/>
      <c r="CAH836" s="32"/>
      <c r="CAI836" s="32"/>
      <c r="CAJ836" s="32"/>
      <c r="CAK836" s="32"/>
      <c r="CAL836" s="32"/>
      <c r="CAM836" s="32"/>
      <c r="CAN836" s="32"/>
      <c r="CAO836" s="32"/>
      <c r="CAP836" s="32"/>
      <c r="CAQ836" s="32"/>
      <c r="CAR836" s="32"/>
      <c r="CAS836" s="32"/>
      <c r="CAT836" s="32"/>
      <c r="CAU836" s="32"/>
      <c r="CAV836" s="32"/>
      <c r="CAW836" s="32"/>
      <c r="CAX836" s="32"/>
      <c r="CAY836" s="32"/>
      <c r="CAZ836" s="32"/>
      <c r="CBA836" s="32"/>
      <c r="CBB836" s="32"/>
      <c r="CBC836" s="32"/>
      <c r="CBD836" s="32"/>
      <c r="CBE836" s="32"/>
      <c r="CBF836" s="32"/>
      <c r="CBG836" s="32"/>
      <c r="CBH836" s="32"/>
      <c r="CBI836" s="32"/>
      <c r="CBJ836" s="32"/>
      <c r="CBK836" s="32"/>
      <c r="CBL836" s="32"/>
      <c r="CBM836" s="32"/>
      <c r="CBN836" s="32"/>
      <c r="CBO836" s="32"/>
      <c r="CBP836" s="32"/>
      <c r="CBQ836" s="32"/>
      <c r="CBR836" s="32"/>
      <c r="CBS836" s="32"/>
      <c r="CBT836" s="32"/>
      <c r="CBU836" s="32"/>
      <c r="CBV836" s="32"/>
      <c r="CBW836" s="32"/>
      <c r="CBX836" s="32"/>
      <c r="CBY836" s="32"/>
      <c r="CBZ836" s="32"/>
      <c r="CCA836" s="32"/>
      <c r="CCB836" s="32"/>
      <c r="CCC836" s="32"/>
      <c r="CCD836" s="32"/>
      <c r="CCE836" s="32"/>
      <c r="CCF836" s="32"/>
      <c r="CCG836" s="32"/>
      <c r="CCH836" s="32"/>
      <c r="CCI836" s="32"/>
      <c r="CCJ836" s="32"/>
      <c r="CCK836" s="32"/>
      <c r="CCL836" s="32"/>
      <c r="CCM836" s="32"/>
      <c r="CCN836" s="32"/>
      <c r="CCO836" s="32"/>
      <c r="CCP836" s="32"/>
      <c r="CCQ836" s="32"/>
      <c r="CCR836" s="32"/>
      <c r="CCS836" s="32"/>
      <c r="CCT836" s="32"/>
      <c r="CCU836" s="32"/>
      <c r="CCV836" s="32"/>
      <c r="CCW836" s="32"/>
      <c r="CCX836" s="32"/>
      <c r="CCY836" s="32"/>
      <c r="CCZ836" s="32"/>
      <c r="CDA836" s="32"/>
      <c r="CDB836" s="32"/>
      <c r="CDC836" s="32"/>
      <c r="CDD836" s="32"/>
      <c r="CDE836" s="32"/>
      <c r="CDF836" s="32"/>
      <c r="CDG836" s="32"/>
      <c r="CDH836" s="32"/>
      <c r="CDI836" s="32"/>
      <c r="CDJ836" s="32"/>
      <c r="CDK836" s="32"/>
      <c r="CDL836" s="32"/>
      <c r="CDM836" s="32"/>
      <c r="CDN836" s="32"/>
      <c r="CDO836" s="32"/>
      <c r="CDP836" s="32"/>
      <c r="CDQ836" s="32"/>
      <c r="CDR836" s="32"/>
      <c r="CDS836" s="32"/>
      <c r="CDT836" s="32"/>
      <c r="CDU836" s="32"/>
      <c r="CDV836" s="32"/>
      <c r="CDW836" s="32"/>
      <c r="CDX836" s="32"/>
      <c r="CDY836" s="32"/>
      <c r="CDZ836" s="32"/>
      <c r="CEA836" s="32"/>
      <c r="CEB836" s="32"/>
      <c r="CEC836" s="32"/>
      <c r="CED836" s="32"/>
      <c r="CEE836" s="32"/>
      <c r="CEF836" s="32"/>
      <c r="CEG836" s="32"/>
      <c r="CEH836" s="32"/>
      <c r="CEI836" s="32"/>
      <c r="CEJ836" s="32"/>
      <c r="CEK836" s="32"/>
      <c r="CEL836" s="32"/>
      <c r="CEM836" s="32"/>
      <c r="CEN836" s="32"/>
      <c r="CEO836" s="32"/>
      <c r="CEP836" s="32"/>
      <c r="CEQ836" s="32"/>
      <c r="CER836" s="32"/>
      <c r="CES836" s="32"/>
      <c r="CET836" s="32"/>
      <c r="CEU836" s="32"/>
      <c r="CEV836" s="32"/>
      <c r="CEW836" s="32"/>
      <c r="CEX836" s="32"/>
      <c r="CEY836" s="32"/>
      <c r="CEZ836" s="32"/>
      <c r="CFA836" s="32"/>
      <c r="CFB836" s="32"/>
      <c r="CFC836" s="32"/>
      <c r="CFD836" s="32"/>
      <c r="CFE836" s="32"/>
      <c r="CFF836" s="32"/>
      <c r="CFG836" s="32"/>
      <c r="CFH836" s="32"/>
      <c r="CFI836" s="32"/>
      <c r="CFJ836" s="32"/>
      <c r="CFK836" s="32"/>
      <c r="CFL836" s="32"/>
      <c r="CFM836" s="32"/>
      <c r="CFN836" s="32"/>
      <c r="CFO836" s="32"/>
      <c r="CFP836" s="32"/>
      <c r="CFQ836" s="32"/>
      <c r="CFR836" s="32"/>
      <c r="CFS836" s="32"/>
      <c r="CFT836" s="32"/>
      <c r="CFU836" s="32"/>
      <c r="CFV836" s="32"/>
      <c r="CFW836" s="32"/>
      <c r="CFX836" s="32"/>
      <c r="CFY836" s="32"/>
      <c r="CFZ836" s="32"/>
      <c r="CGA836" s="32"/>
      <c r="CGB836" s="32"/>
      <c r="CGC836" s="32"/>
      <c r="CGD836" s="32"/>
      <c r="CGE836" s="32"/>
      <c r="CGF836" s="32"/>
      <c r="CGG836" s="32"/>
      <c r="CGH836" s="32"/>
      <c r="CGI836" s="32"/>
      <c r="CGJ836" s="32"/>
      <c r="CGK836" s="32"/>
      <c r="CGL836" s="32"/>
      <c r="CGM836" s="32"/>
      <c r="CGN836" s="32"/>
      <c r="CGO836" s="32"/>
      <c r="CGP836" s="32"/>
      <c r="CGQ836" s="32"/>
      <c r="CGR836" s="32"/>
      <c r="CGS836" s="32"/>
      <c r="CGT836" s="32"/>
      <c r="CGU836" s="32"/>
      <c r="CGV836" s="32"/>
      <c r="CGW836" s="32"/>
      <c r="CGX836" s="32"/>
      <c r="CGY836" s="32"/>
      <c r="CGZ836" s="32"/>
      <c r="CHA836" s="32"/>
      <c r="CHB836" s="32"/>
      <c r="CHC836" s="32"/>
      <c r="CHD836" s="32"/>
      <c r="CHE836" s="32"/>
      <c r="CHF836" s="32"/>
      <c r="CHG836" s="32"/>
      <c r="CHH836" s="32"/>
      <c r="CHI836" s="32"/>
      <c r="CHJ836" s="32"/>
      <c r="CHK836" s="32"/>
      <c r="CHL836" s="32"/>
      <c r="CHM836" s="32"/>
      <c r="CHN836" s="32"/>
      <c r="CHO836" s="32"/>
      <c r="CHP836" s="32"/>
      <c r="CHQ836" s="32"/>
      <c r="CHR836" s="32"/>
      <c r="CHS836" s="32"/>
      <c r="CHT836" s="32"/>
      <c r="CHU836" s="32"/>
      <c r="CHV836" s="32"/>
      <c r="CHW836" s="32"/>
      <c r="CHX836" s="32"/>
      <c r="CHY836" s="32"/>
      <c r="CHZ836" s="32"/>
      <c r="CIA836" s="32"/>
      <c r="CIB836" s="32"/>
      <c r="CIC836" s="32"/>
      <c r="CID836" s="32"/>
      <c r="CIE836" s="32"/>
      <c r="CIF836" s="32"/>
      <c r="CIG836" s="32"/>
      <c r="CIH836" s="32"/>
      <c r="CII836" s="32"/>
      <c r="CIJ836" s="32"/>
      <c r="CIK836" s="32"/>
      <c r="CIL836" s="32"/>
      <c r="CIM836" s="32"/>
      <c r="CIN836" s="32"/>
      <c r="CIO836" s="32"/>
      <c r="CIP836" s="32"/>
      <c r="CIQ836" s="32"/>
      <c r="CIR836" s="32"/>
      <c r="CIS836" s="32"/>
      <c r="CIT836" s="32"/>
      <c r="CIU836" s="32"/>
      <c r="CIV836" s="32"/>
      <c r="CIW836" s="32"/>
      <c r="CIX836" s="32"/>
      <c r="CIY836" s="32"/>
      <c r="CIZ836" s="32"/>
      <c r="CJA836" s="32"/>
      <c r="CJB836" s="32"/>
      <c r="CJC836" s="32"/>
      <c r="CJD836" s="32"/>
      <c r="CJE836" s="32"/>
      <c r="CJF836" s="32"/>
      <c r="CJG836" s="32"/>
      <c r="CJH836" s="32"/>
      <c r="CJI836" s="32"/>
      <c r="CJJ836" s="32"/>
      <c r="CJK836" s="32"/>
      <c r="CJL836" s="32"/>
      <c r="CJM836" s="32"/>
      <c r="CJN836" s="32"/>
      <c r="CJO836" s="32"/>
      <c r="CJP836" s="32"/>
      <c r="CJQ836" s="32"/>
      <c r="CJR836" s="32"/>
      <c r="CJS836" s="32"/>
      <c r="CJT836" s="32"/>
      <c r="CJU836" s="32"/>
      <c r="CJV836" s="32"/>
      <c r="CJW836" s="32"/>
      <c r="CJX836" s="32"/>
      <c r="CJY836" s="32"/>
      <c r="CJZ836" s="32"/>
      <c r="CKA836" s="32"/>
      <c r="CKB836" s="32"/>
      <c r="CKC836" s="32"/>
      <c r="CKD836" s="32"/>
      <c r="CKE836" s="32"/>
      <c r="CKF836" s="32"/>
      <c r="CKG836" s="32"/>
      <c r="CKH836" s="32"/>
      <c r="CKI836" s="32"/>
      <c r="CKJ836" s="32"/>
      <c r="CKK836" s="32"/>
      <c r="CKL836" s="32"/>
      <c r="CKM836" s="32"/>
      <c r="CKN836" s="32"/>
      <c r="CKO836" s="32"/>
      <c r="CKP836" s="32"/>
      <c r="CKQ836" s="32"/>
      <c r="CKR836" s="32"/>
      <c r="CKS836" s="32"/>
      <c r="CKT836" s="32"/>
      <c r="CKU836" s="32"/>
      <c r="CKV836" s="32"/>
      <c r="CKW836" s="32"/>
      <c r="CKX836" s="32"/>
      <c r="CKY836" s="32"/>
      <c r="CKZ836" s="32"/>
      <c r="CLA836" s="32"/>
      <c r="CLB836" s="32"/>
      <c r="CLC836" s="32"/>
      <c r="CLD836" s="32"/>
      <c r="CLE836" s="32"/>
      <c r="CLF836" s="32"/>
      <c r="CLG836" s="32"/>
      <c r="CLH836" s="32"/>
      <c r="CLI836" s="32"/>
      <c r="CLJ836" s="32"/>
      <c r="CLK836" s="32"/>
      <c r="CLL836" s="32"/>
      <c r="CLM836" s="32"/>
      <c r="CLN836" s="32"/>
      <c r="CLO836" s="32"/>
      <c r="CLP836" s="32"/>
      <c r="CLQ836" s="32"/>
      <c r="CLR836" s="32"/>
      <c r="CLS836" s="32"/>
      <c r="CLT836" s="32"/>
      <c r="CLU836" s="32"/>
      <c r="CLV836" s="32"/>
      <c r="CLW836" s="32"/>
      <c r="CLX836" s="32"/>
      <c r="CLY836" s="32"/>
      <c r="CLZ836" s="32"/>
      <c r="CMA836" s="32"/>
      <c r="CMB836" s="32"/>
      <c r="CMC836" s="32"/>
      <c r="CMD836" s="32"/>
      <c r="CME836" s="32"/>
      <c r="CMF836" s="32"/>
      <c r="CMG836" s="32"/>
      <c r="CMH836" s="32"/>
      <c r="CMI836" s="32"/>
      <c r="CMJ836" s="32"/>
      <c r="CMK836" s="32"/>
      <c r="CML836" s="32"/>
      <c r="CMM836" s="32"/>
      <c r="CMN836" s="32"/>
      <c r="CMO836" s="32"/>
      <c r="CMP836" s="32"/>
      <c r="CMQ836" s="32"/>
      <c r="CMR836" s="32"/>
      <c r="CMS836" s="32"/>
      <c r="CMT836" s="32"/>
      <c r="CMU836" s="32"/>
      <c r="CMV836" s="32"/>
      <c r="CMW836" s="32"/>
      <c r="CMX836" s="32"/>
      <c r="CMY836" s="32"/>
      <c r="CMZ836" s="32"/>
      <c r="CNA836" s="32"/>
      <c r="CNB836" s="32"/>
      <c r="CNC836" s="32"/>
      <c r="CND836" s="32"/>
      <c r="CNE836" s="32"/>
      <c r="CNF836" s="32"/>
      <c r="CNG836" s="32"/>
      <c r="CNH836" s="32"/>
      <c r="CNI836" s="32"/>
      <c r="CNJ836" s="32"/>
      <c r="CNK836" s="32"/>
      <c r="CNL836" s="32"/>
      <c r="CNM836" s="32"/>
      <c r="CNN836" s="32"/>
      <c r="CNO836" s="32"/>
      <c r="CNP836" s="32"/>
      <c r="CNQ836" s="32"/>
      <c r="CNR836" s="32"/>
      <c r="CNS836" s="32"/>
      <c r="CNT836" s="32"/>
      <c r="CNU836" s="32"/>
      <c r="CNV836" s="32"/>
      <c r="CNW836" s="32"/>
      <c r="CNX836" s="32"/>
      <c r="CNY836" s="32"/>
      <c r="CNZ836" s="32"/>
      <c r="COA836" s="32"/>
      <c r="COB836" s="32"/>
      <c r="COC836" s="32"/>
      <c r="COD836" s="32"/>
      <c r="COE836" s="32"/>
      <c r="COF836" s="32"/>
      <c r="COG836" s="32"/>
      <c r="COH836" s="32"/>
      <c r="COI836" s="32"/>
      <c r="COJ836" s="32"/>
      <c r="COK836" s="32"/>
      <c r="COL836" s="32"/>
      <c r="COM836" s="32"/>
      <c r="CON836" s="32"/>
      <c r="COO836" s="32"/>
      <c r="COP836" s="32"/>
      <c r="COQ836" s="32"/>
      <c r="COR836" s="32"/>
      <c r="COS836" s="32"/>
      <c r="COT836" s="32"/>
      <c r="COU836" s="32"/>
      <c r="COV836" s="32"/>
      <c r="COW836" s="32"/>
      <c r="COX836" s="32"/>
      <c r="COY836" s="32"/>
      <c r="COZ836" s="32"/>
      <c r="CPA836" s="32"/>
      <c r="CPB836" s="32"/>
      <c r="CPC836" s="32"/>
      <c r="CPD836" s="32"/>
      <c r="CPE836" s="32"/>
      <c r="CPF836" s="32"/>
      <c r="CPG836" s="32"/>
      <c r="CPH836" s="32"/>
      <c r="CPI836" s="32"/>
      <c r="CPJ836" s="32"/>
      <c r="CPK836" s="32"/>
      <c r="CPL836" s="32"/>
      <c r="CPM836" s="32"/>
      <c r="CPN836" s="32"/>
      <c r="CPO836" s="32"/>
      <c r="CPP836" s="32"/>
      <c r="CPQ836" s="32"/>
      <c r="CPR836" s="32"/>
      <c r="CPS836" s="32"/>
      <c r="CPT836" s="32"/>
      <c r="CPU836" s="32"/>
      <c r="CPV836" s="32"/>
      <c r="CPW836" s="32"/>
      <c r="CPX836" s="32"/>
      <c r="CPY836" s="32"/>
      <c r="CPZ836" s="32"/>
      <c r="CQA836" s="32"/>
      <c r="CQB836" s="32"/>
      <c r="CQC836" s="32"/>
      <c r="CQD836" s="32"/>
      <c r="CQE836" s="32"/>
      <c r="CQF836" s="32"/>
      <c r="CQG836" s="32"/>
      <c r="CQH836" s="32"/>
      <c r="CQI836" s="32"/>
      <c r="CQJ836" s="32"/>
      <c r="CQK836" s="32"/>
      <c r="CQL836" s="32"/>
      <c r="CQM836" s="32"/>
      <c r="CQN836" s="32"/>
      <c r="CQO836" s="32"/>
      <c r="CQP836" s="32"/>
      <c r="CQQ836" s="32"/>
      <c r="CQR836" s="32"/>
      <c r="CQS836" s="32"/>
      <c r="CQT836" s="32"/>
      <c r="CQU836" s="32"/>
      <c r="CQV836" s="32"/>
      <c r="CQW836" s="32"/>
      <c r="CQX836" s="32"/>
      <c r="CQY836" s="32"/>
      <c r="CQZ836" s="32"/>
      <c r="CRA836" s="32"/>
      <c r="CRB836" s="32"/>
      <c r="CRC836" s="32"/>
      <c r="CRD836" s="32"/>
      <c r="CRE836" s="32"/>
      <c r="CRF836" s="32"/>
      <c r="CRG836" s="32"/>
      <c r="CRH836" s="32"/>
      <c r="CRI836" s="32"/>
      <c r="CRJ836" s="32"/>
      <c r="CRK836" s="32"/>
      <c r="CRL836" s="32"/>
      <c r="CRM836" s="32"/>
      <c r="CRN836" s="32"/>
      <c r="CRO836" s="32"/>
      <c r="CRP836" s="32"/>
      <c r="CRQ836" s="32"/>
      <c r="CRR836" s="32"/>
      <c r="CRS836" s="32"/>
      <c r="CRT836" s="32"/>
      <c r="CRU836" s="32"/>
      <c r="CRV836" s="32"/>
      <c r="CRW836" s="32"/>
      <c r="CRX836" s="32"/>
      <c r="CRY836" s="32"/>
      <c r="CRZ836" s="32"/>
      <c r="CSA836" s="32"/>
      <c r="CSB836" s="32"/>
      <c r="CSC836" s="32"/>
      <c r="CSD836" s="32"/>
      <c r="CSE836" s="32"/>
      <c r="CSF836" s="32"/>
      <c r="CSG836" s="32"/>
      <c r="CSH836" s="32"/>
      <c r="CSI836" s="32"/>
      <c r="CSJ836" s="32"/>
      <c r="CSK836" s="32"/>
      <c r="CSL836" s="32"/>
      <c r="CSM836" s="32"/>
      <c r="CSN836" s="32"/>
      <c r="CSO836" s="32"/>
      <c r="CSP836" s="32"/>
      <c r="CSQ836" s="32"/>
      <c r="CSR836" s="32"/>
      <c r="CSS836" s="32"/>
      <c r="CST836" s="32"/>
      <c r="CSU836" s="32"/>
      <c r="CSV836" s="32"/>
      <c r="CSW836" s="32"/>
      <c r="CSX836" s="32"/>
      <c r="CSY836" s="32"/>
      <c r="CSZ836" s="32"/>
      <c r="CTA836" s="32"/>
      <c r="CTB836" s="32"/>
      <c r="CTC836" s="32"/>
      <c r="CTD836" s="32"/>
      <c r="CTE836" s="32"/>
      <c r="CTF836" s="32"/>
      <c r="CTG836" s="32"/>
      <c r="CTH836" s="32"/>
      <c r="CTI836" s="32"/>
      <c r="CTJ836" s="32"/>
      <c r="CTK836" s="32"/>
      <c r="CTL836" s="32"/>
      <c r="CTM836" s="32"/>
      <c r="CTN836" s="32"/>
      <c r="CTO836" s="32"/>
      <c r="CTP836" s="32"/>
      <c r="CTQ836" s="32"/>
      <c r="CTR836" s="32"/>
      <c r="CTS836" s="32"/>
      <c r="CTT836" s="32"/>
      <c r="CTU836" s="32"/>
      <c r="CTV836" s="32"/>
      <c r="CTW836" s="32"/>
      <c r="CTX836" s="32"/>
      <c r="CTY836" s="32"/>
      <c r="CTZ836" s="32"/>
      <c r="CUA836" s="32"/>
      <c r="CUB836" s="32"/>
      <c r="CUC836" s="32"/>
      <c r="CUD836" s="32"/>
      <c r="CUE836" s="32"/>
      <c r="CUF836" s="32"/>
      <c r="CUG836" s="32"/>
      <c r="CUH836" s="32"/>
      <c r="CUI836" s="32"/>
      <c r="CUJ836" s="32"/>
      <c r="CUK836" s="32"/>
      <c r="CUL836" s="32"/>
      <c r="CUM836" s="32"/>
      <c r="CUN836" s="32"/>
      <c r="CUO836" s="32"/>
      <c r="CUP836" s="32"/>
      <c r="CUQ836" s="32"/>
      <c r="CUR836" s="32"/>
      <c r="CUS836" s="32"/>
      <c r="CUT836" s="32"/>
      <c r="CUU836" s="32"/>
      <c r="CUV836" s="32"/>
      <c r="CUW836" s="32"/>
      <c r="CUX836" s="32"/>
      <c r="CUY836" s="32"/>
      <c r="CUZ836" s="32"/>
      <c r="CVA836" s="32"/>
      <c r="CVB836" s="32"/>
      <c r="CVC836" s="32"/>
      <c r="CVD836" s="32"/>
      <c r="CVE836" s="32"/>
      <c r="CVF836" s="32"/>
      <c r="CVG836" s="32"/>
      <c r="CVH836" s="32"/>
      <c r="CVI836" s="32"/>
      <c r="CVJ836" s="32"/>
      <c r="CVK836" s="32"/>
      <c r="CVL836" s="32"/>
      <c r="CVM836" s="32"/>
      <c r="CVN836" s="32"/>
      <c r="CVO836" s="32"/>
      <c r="CVP836" s="32"/>
      <c r="CVQ836" s="32"/>
      <c r="CVR836" s="32"/>
      <c r="CVS836" s="32"/>
      <c r="CVT836" s="32"/>
      <c r="CVU836" s="32"/>
      <c r="CVV836" s="32"/>
      <c r="CVW836" s="32"/>
      <c r="CVX836" s="32"/>
      <c r="CVY836" s="32"/>
      <c r="CVZ836" s="32"/>
      <c r="CWA836" s="32"/>
      <c r="CWB836" s="32"/>
      <c r="CWC836" s="32"/>
      <c r="CWD836" s="32"/>
      <c r="CWE836" s="32"/>
      <c r="CWF836" s="32"/>
      <c r="CWG836" s="32"/>
      <c r="CWH836" s="32"/>
      <c r="CWI836" s="32"/>
      <c r="CWJ836" s="32"/>
      <c r="CWK836" s="32"/>
      <c r="CWL836" s="32"/>
      <c r="CWM836" s="32"/>
      <c r="CWN836" s="32"/>
      <c r="CWO836" s="32"/>
      <c r="CWP836" s="32"/>
      <c r="CWQ836" s="32"/>
      <c r="CWR836" s="32"/>
      <c r="CWS836" s="32"/>
      <c r="CWT836" s="32"/>
      <c r="CWU836" s="32"/>
      <c r="CWV836" s="32"/>
      <c r="CWW836" s="32"/>
      <c r="CWX836" s="32"/>
      <c r="CWY836" s="32"/>
      <c r="CWZ836" s="32"/>
      <c r="CXA836" s="32"/>
      <c r="CXB836" s="32"/>
      <c r="CXC836" s="32"/>
      <c r="CXD836" s="32"/>
      <c r="CXE836" s="32"/>
      <c r="CXF836" s="32"/>
      <c r="CXG836" s="32"/>
      <c r="CXH836" s="32"/>
      <c r="CXI836" s="32"/>
      <c r="CXJ836" s="32"/>
      <c r="CXK836" s="32"/>
      <c r="CXL836" s="32"/>
      <c r="CXM836" s="32"/>
      <c r="CXN836" s="32"/>
      <c r="CXO836" s="32"/>
      <c r="CXP836" s="32"/>
      <c r="CXQ836" s="32"/>
      <c r="CXR836" s="32"/>
      <c r="CXS836" s="32"/>
      <c r="CXT836" s="32"/>
      <c r="CXU836" s="32"/>
      <c r="CXV836" s="32"/>
      <c r="CXW836" s="32"/>
      <c r="CXX836" s="32"/>
      <c r="CXY836" s="32"/>
      <c r="CXZ836" s="32"/>
      <c r="CYA836" s="32"/>
      <c r="CYB836" s="32"/>
      <c r="CYC836" s="32"/>
      <c r="CYD836" s="32"/>
      <c r="CYE836" s="32"/>
      <c r="CYF836" s="32"/>
      <c r="CYG836" s="32"/>
      <c r="CYH836" s="32"/>
      <c r="CYI836" s="32"/>
      <c r="CYJ836" s="32"/>
      <c r="CYK836" s="32"/>
      <c r="CYL836" s="32"/>
      <c r="CYM836" s="32"/>
      <c r="CYN836" s="32"/>
      <c r="CYO836" s="32"/>
      <c r="CYP836" s="32"/>
      <c r="CYQ836" s="32"/>
      <c r="CYR836" s="32"/>
      <c r="CYS836" s="32"/>
      <c r="CYT836" s="32"/>
      <c r="CYU836" s="32"/>
      <c r="CYV836" s="32"/>
      <c r="CYW836" s="32"/>
      <c r="CYX836" s="32"/>
      <c r="CYY836" s="32"/>
      <c r="CYZ836" s="32"/>
      <c r="CZA836" s="32"/>
      <c r="CZB836" s="32"/>
      <c r="CZC836" s="32"/>
      <c r="CZD836" s="32"/>
      <c r="CZE836" s="32"/>
      <c r="CZF836" s="32"/>
      <c r="CZG836" s="32"/>
      <c r="CZH836" s="32"/>
      <c r="CZI836" s="32"/>
      <c r="CZJ836" s="32"/>
      <c r="CZK836" s="32"/>
      <c r="CZL836" s="32"/>
      <c r="CZM836" s="32"/>
      <c r="CZN836" s="32"/>
      <c r="CZO836" s="32"/>
      <c r="CZP836" s="32"/>
      <c r="CZQ836" s="32"/>
      <c r="CZR836" s="32"/>
      <c r="CZS836" s="32"/>
      <c r="CZT836" s="32"/>
      <c r="CZU836" s="32"/>
      <c r="CZV836" s="32"/>
      <c r="CZW836" s="32"/>
      <c r="CZX836" s="32"/>
      <c r="CZY836" s="32"/>
      <c r="CZZ836" s="32"/>
      <c r="DAA836" s="32"/>
      <c r="DAB836" s="32"/>
      <c r="DAC836" s="32"/>
      <c r="DAD836" s="32"/>
      <c r="DAE836" s="32"/>
      <c r="DAF836" s="32"/>
      <c r="DAG836" s="32"/>
      <c r="DAH836" s="32"/>
      <c r="DAI836" s="32"/>
      <c r="DAJ836" s="32"/>
      <c r="DAK836" s="32"/>
      <c r="DAL836" s="32"/>
      <c r="DAM836" s="32"/>
      <c r="DAN836" s="32"/>
      <c r="DAO836" s="32"/>
      <c r="DAP836" s="32"/>
      <c r="DAQ836" s="32"/>
      <c r="DAR836" s="32"/>
      <c r="DAS836" s="32"/>
      <c r="DAT836" s="32"/>
      <c r="DAU836" s="32"/>
      <c r="DAV836" s="32"/>
      <c r="DAW836" s="32"/>
      <c r="DAX836" s="32"/>
      <c r="DAY836" s="32"/>
      <c r="DAZ836" s="32"/>
      <c r="DBA836" s="32"/>
      <c r="DBB836" s="32"/>
      <c r="DBC836" s="32"/>
      <c r="DBD836" s="32"/>
      <c r="DBE836" s="32"/>
      <c r="DBF836" s="32"/>
      <c r="DBG836" s="32"/>
      <c r="DBH836" s="32"/>
      <c r="DBI836" s="32"/>
      <c r="DBJ836" s="32"/>
      <c r="DBK836" s="32"/>
      <c r="DBL836" s="32"/>
      <c r="DBM836" s="32"/>
      <c r="DBN836" s="32"/>
      <c r="DBO836" s="32"/>
      <c r="DBP836" s="32"/>
      <c r="DBQ836" s="32"/>
      <c r="DBR836" s="32"/>
      <c r="DBS836" s="32"/>
      <c r="DBT836" s="32"/>
      <c r="DBU836" s="32"/>
      <c r="DBV836" s="32"/>
      <c r="DBW836" s="32"/>
      <c r="DBX836" s="32"/>
      <c r="DBY836" s="32"/>
      <c r="DBZ836" s="32"/>
      <c r="DCA836" s="32"/>
      <c r="DCB836" s="32"/>
      <c r="DCC836" s="32"/>
      <c r="DCD836" s="32"/>
      <c r="DCE836" s="32"/>
      <c r="DCF836" s="32"/>
      <c r="DCG836" s="32"/>
      <c r="DCH836" s="32"/>
      <c r="DCI836" s="32"/>
      <c r="DCJ836" s="32"/>
      <c r="DCK836" s="32"/>
      <c r="DCL836" s="32"/>
      <c r="DCM836" s="32"/>
      <c r="DCN836" s="32"/>
      <c r="DCO836" s="32"/>
      <c r="DCP836" s="32"/>
      <c r="DCQ836" s="32"/>
      <c r="DCR836" s="32"/>
      <c r="DCS836" s="32"/>
      <c r="DCT836" s="32"/>
      <c r="DCU836" s="32"/>
      <c r="DCV836" s="32"/>
      <c r="DCW836" s="32"/>
      <c r="DCX836" s="32"/>
      <c r="DCY836" s="32"/>
      <c r="DCZ836" s="32"/>
      <c r="DDA836" s="32"/>
      <c r="DDB836" s="32"/>
      <c r="DDC836" s="32"/>
      <c r="DDD836" s="32"/>
      <c r="DDE836" s="32"/>
      <c r="DDF836" s="32"/>
      <c r="DDG836" s="32"/>
      <c r="DDH836" s="32"/>
      <c r="DDI836" s="32"/>
      <c r="DDJ836" s="32"/>
      <c r="DDK836" s="32"/>
      <c r="DDL836" s="32"/>
      <c r="DDM836" s="32"/>
      <c r="DDN836" s="32"/>
      <c r="DDO836" s="32"/>
      <c r="DDP836" s="32"/>
      <c r="DDQ836" s="32"/>
      <c r="DDR836" s="32"/>
      <c r="DDS836" s="32"/>
      <c r="DDT836" s="32"/>
      <c r="DDU836" s="32"/>
      <c r="DDV836" s="32"/>
      <c r="DDW836" s="32"/>
      <c r="DDX836" s="32"/>
      <c r="DDY836" s="32"/>
      <c r="DDZ836" s="32"/>
      <c r="DEA836" s="32"/>
      <c r="DEB836" s="32"/>
      <c r="DEC836" s="32"/>
      <c r="DED836" s="32"/>
      <c r="DEE836" s="32"/>
      <c r="DEF836" s="32"/>
      <c r="DEG836" s="32"/>
      <c r="DEH836" s="32"/>
      <c r="DEI836" s="32"/>
      <c r="DEJ836" s="32"/>
      <c r="DEK836" s="32"/>
      <c r="DEL836" s="32"/>
      <c r="DEM836" s="32"/>
      <c r="DEN836" s="32"/>
      <c r="DEO836" s="32"/>
      <c r="DEP836" s="32"/>
      <c r="DEQ836" s="32"/>
      <c r="DER836" s="32"/>
      <c r="DES836" s="32"/>
      <c r="DET836" s="32"/>
      <c r="DEU836" s="32"/>
      <c r="DEV836" s="32"/>
      <c r="DEW836" s="32"/>
      <c r="DEX836" s="32"/>
      <c r="DEY836" s="32"/>
      <c r="DEZ836" s="32"/>
      <c r="DFA836" s="32"/>
      <c r="DFB836" s="32"/>
      <c r="DFC836" s="32"/>
      <c r="DFD836" s="32"/>
      <c r="DFE836" s="32"/>
      <c r="DFF836" s="32"/>
      <c r="DFG836" s="32"/>
      <c r="DFH836" s="32"/>
      <c r="DFI836" s="32"/>
      <c r="DFJ836" s="32"/>
      <c r="DFK836" s="32"/>
      <c r="DFL836" s="32"/>
      <c r="DFM836" s="32"/>
      <c r="DFN836" s="32"/>
      <c r="DFO836" s="32"/>
      <c r="DFP836" s="32"/>
      <c r="DFQ836" s="32"/>
      <c r="DFR836" s="32"/>
      <c r="DFS836" s="32"/>
      <c r="DFT836" s="32"/>
      <c r="DFU836" s="32"/>
      <c r="DFV836" s="32"/>
      <c r="DFW836" s="32"/>
      <c r="DFX836" s="32"/>
      <c r="DFY836" s="32"/>
      <c r="DFZ836" s="32"/>
      <c r="DGA836" s="32"/>
      <c r="DGB836" s="32"/>
      <c r="DGC836" s="32"/>
      <c r="DGD836" s="32"/>
      <c r="DGE836" s="32"/>
      <c r="DGF836" s="32"/>
      <c r="DGG836" s="32"/>
      <c r="DGH836" s="32"/>
      <c r="DGI836" s="32"/>
      <c r="DGJ836" s="32"/>
      <c r="DGK836" s="32"/>
      <c r="DGL836" s="32"/>
      <c r="DGM836" s="32"/>
      <c r="DGN836" s="32"/>
      <c r="DGO836" s="32"/>
      <c r="DGP836" s="32"/>
      <c r="DGQ836" s="32"/>
      <c r="DGR836" s="32"/>
      <c r="DGS836" s="32"/>
      <c r="DGT836" s="32"/>
      <c r="DGU836" s="32"/>
      <c r="DGV836" s="32"/>
      <c r="DGW836" s="32"/>
      <c r="DGX836" s="32"/>
      <c r="DGY836" s="32"/>
      <c r="DGZ836" s="32"/>
      <c r="DHA836" s="32"/>
      <c r="DHB836" s="32"/>
      <c r="DHC836" s="32"/>
      <c r="DHD836" s="32"/>
      <c r="DHE836" s="32"/>
      <c r="DHF836" s="32"/>
      <c r="DHG836" s="32"/>
      <c r="DHH836" s="32"/>
      <c r="DHI836" s="32"/>
      <c r="DHJ836" s="32"/>
      <c r="DHK836" s="32"/>
      <c r="DHL836" s="32"/>
      <c r="DHM836" s="32"/>
      <c r="DHN836" s="32"/>
      <c r="DHO836" s="32"/>
      <c r="DHP836" s="32"/>
      <c r="DHQ836" s="32"/>
      <c r="DHR836" s="32"/>
      <c r="DHS836" s="32"/>
      <c r="DHT836" s="32"/>
      <c r="DHU836" s="32"/>
      <c r="DHV836" s="32"/>
      <c r="DHW836" s="32"/>
      <c r="DHX836" s="32"/>
      <c r="DHY836" s="32"/>
      <c r="DHZ836" s="32"/>
      <c r="DIA836" s="32"/>
      <c r="DIB836" s="32"/>
      <c r="DIC836" s="32"/>
      <c r="DID836" s="32"/>
      <c r="DIE836" s="32"/>
      <c r="DIF836" s="32"/>
      <c r="DIG836" s="32"/>
      <c r="DIH836" s="32"/>
      <c r="DII836" s="32"/>
      <c r="DIJ836" s="32"/>
      <c r="DIK836" s="32"/>
      <c r="DIL836" s="32"/>
      <c r="DIM836" s="32"/>
      <c r="DIN836" s="32"/>
      <c r="DIO836" s="32"/>
      <c r="DIP836" s="32"/>
      <c r="DIQ836" s="32"/>
      <c r="DIR836" s="32"/>
      <c r="DIS836" s="32"/>
      <c r="DIT836" s="32"/>
      <c r="DIU836" s="32"/>
      <c r="DIV836" s="32"/>
      <c r="DIW836" s="32"/>
      <c r="DIX836" s="32"/>
      <c r="DIY836" s="32"/>
      <c r="DIZ836" s="32"/>
      <c r="DJA836" s="32"/>
      <c r="DJB836" s="32"/>
      <c r="DJC836" s="32"/>
      <c r="DJD836" s="32"/>
      <c r="DJE836" s="32"/>
      <c r="DJF836" s="32"/>
      <c r="DJG836" s="32"/>
      <c r="DJH836" s="32"/>
      <c r="DJI836" s="32"/>
      <c r="DJJ836" s="32"/>
      <c r="DJK836" s="32"/>
      <c r="DJL836" s="32"/>
      <c r="DJM836" s="32"/>
      <c r="DJN836" s="32"/>
      <c r="DJO836" s="32"/>
      <c r="DJP836" s="32"/>
      <c r="DJQ836" s="32"/>
      <c r="DJR836" s="32"/>
      <c r="DJS836" s="32"/>
      <c r="DJT836" s="32"/>
      <c r="DJU836" s="32"/>
      <c r="DJV836" s="32"/>
      <c r="DJW836" s="32"/>
      <c r="DJX836" s="32"/>
      <c r="DJY836" s="32"/>
      <c r="DJZ836" s="32"/>
      <c r="DKA836" s="32"/>
      <c r="DKB836" s="32"/>
      <c r="DKC836" s="32"/>
      <c r="DKD836" s="32"/>
      <c r="DKE836" s="32"/>
      <c r="DKF836" s="32"/>
      <c r="DKG836" s="32"/>
      <c r="DKH836" s="32"/>
      <c r="DKI836" s="32"/>
      <c r="DKJ836" s="32"/>
      <c r="DKK836" s="32"/>
      <c r="DKL836" s="32"/>
      <c r="DKM836" s="32"/>
      <c r="DKN836" s="32"/>
      <c r="DKO836" s="32"/>
      <c r="DKP836" s="32"/>
      <c r="DKQ836" s="32"/>
      <c r="DKR836" s="32"/>
      <c r="DKS836" s="32"/>
      <c r="DKT836" s="32"/>
      <c r="DKU836" s="32"/>
      <c r="DKV836" s="32"/>
      <c r="DKW836" s="32"/>
      <c r="DKX836" s="32"/>
      <c r="DKY836" s="32"/>
      <c r="DKZ836" s="32"/>
      <c r="DLA836" s="32"/>
      <c r="DLB836" s="32"/>
      <c r="DLC836" s="32"/>
      <c r="DLD836" s="32"/>
      <c r="DLE836" s="32"/>
      <c r="DLF836" s="32"/>
      <c r="DLG836" s="32"/>
      <c r="DLH836" s="32"/>
      <c r="DLI836" s="32"/>
      <c r="DLJ836" s="32"/>
      <c r="DLK836" s="32"/>
      <c r="DLL836" s="32"/>
      <c r="DLM836" s="32"/>
      <c r="DLN836" s="32"/>
      <c r="DLO836" s="32"/>
      <c r="DLP836" s="32"/>
      <c r="DLQ836" s="32"/>
      <c r="DLR836" s="32"/>
      <c r="DLS836" s="32"/>
      <c r="DLT836" s="32"/>
      <c r="DLU836" s="32"/>
      <c r="DLV836" s="32"/>
      <c r="DLW836" s="32"/>
      <c r="DLX836" s="32"/>
      <c r="DLY836" s="32"/>
      <c r="DLZ836" s="32"/>
      <c r="DMA836" s="32"/>
      <c r="DMB836" s="32"/>
      <c r="DMC836" s="32"/>
      <c r="DMD836" s="32"/>
      <c r="DME836" s="32"/>
      <c r="DMF836" s="32"/>
      <c r="DMG836" s="32"/>
      <c r="DMH836" s="32"/>
      <c r="DMI836" s="32"/>
      <c r="DMJ836" s="32"/>
      <c r="DMK836" s="32"/>
      <c r="DML836" s="32"/>
      <c r="DMM836" s="32"/>
      <c r="DMN836" s="32"/>
      <c r="DMO836" s="32"/>
      <c r="DMP836" s="32"/>
      <c r="DMQ836" s="32"/>
      <c r="DMR836" s="32"/>
      <c r="DMS836" s="32"/>
      <c r="DMT836" s="32"/>
      <c r="DMU836" s="32"/>
      <c r="DMV836" s="32"/>
      <c r="DMW836" s="32"/>
      <c r="DMX836" s="32"/>
      <c r="DMY836" s="32"/>
      <c r="DMZ836" s="32"/>
      <c r="DNA836" s="32"/>
      <c r="DNB836" s="32"/>
      <c r="DNC836" s="32"/>
      <c r="DND836" s="32"/>
      <c r="DNE836" s="32"/>
      <c r="DNF836" s="32"/>
      <c r="DNG836" s="32"/>
      <c r="DNH836" s="32"/>
      <c r="DNI836" s="32"/>
      <c r="DNJ836" s="32"/>
      <c r="DNK836" s="32"/>
      <c r="DNL836" s="32"/>
      <c r="DNM836" s="32"/>
      <c r="DNN836" s="32"/>
      <c r="DNO836" s="32"/>
      <c r="DNP836" s="32"/>
      <c r="DNQ836" s="32"/>
      <c r="DNR836" s="32"/>
      <c r="DNS836" s="32"/>
      <c r="DNT836" s="32"/>
      <c r="DNU836" s="32"/>
      <c r="DNV836" s="32"/>
      <c r="DNW836" s="32"/>
      <c r="DNX836" s="32"/>
      <c r="DNY836" s="32"/>
      <c r="DNZ836" s="32"/>
      <c r="DOA836" s="32"/>
      <c r="DOB836" s="32"/>
      <c r="DOC836" s="32"/>
      <c r="DOD836" s="32"/>
      <c r="DOE836" s="32"/>
      <c r="DOF836" s="32"/>
      <c r="DOG836" s="32"/>
      <c r="DOH836" s="32"/>
      <c r="DOI836" s="32"/>
      <c r="DOJ836" s="32"/>
      <c r="DOK836" s="32"/>
      <c r="DOL836" s="32"/>
      <c r="DOM836" s="32"/>
      <c r="DON836" s="32"/>
      <c r="DOO836" s="32"/>
      <c r="DOP836" s="32"/>
      <c r="DOQ836" s="32"/>
      <c r="DOR836" s="32"/>
      <c r="DOS836" s="32"/>
      <c r="DOT836" s="32"/>
      <c r="DOU836" s="32"/>
      <c r="DOV836" s="32"/>
      <c r="DOW836" s="32"/>
      <c r="DOX836" s="32"/>
      <c r="DOY836" s="32"/>
      <c r="DOZ836" s="32"/>
      <c r="DPA836" s="32"/>
      <c r="DPB836" s="32"/>
      <c r="DPC836" s="32"/>
      <c r="DPD836" s="32"/>
      <c r="DPE836" s="32"/>
      <c r="DPF836" s="32"/>
      <c r="DPG836" s="32"/>
      <c r="DPH836" s="32"/>
      <c r="DPI836" s="32"/>
      <c r="DPJ836" s="32"/>
      <c r="DPK836" s="32"/>
      <c r="DPL836" s="32"/>
      <c r="DPM836" s="32"/>
      <c r="DPN836" s="32"/>
      <c r="DPO836" s="32"/>
      <c r="DPP836" s="32"/>
      <c r="DPQ836" s="32"/>
      <c r="DPR836" s="32"/>
      <c r="DPS836" s="32"/>
      <c r="DPT836" s="32"/>
      <c r="DPU836" s="32"/>
      <c r="DPV836" s="32"/>
      <c r="DPW836" s="32"/>
      <c r="DPX836" s="32"/>
      <c r="DPY836" s="32"/>
      <c r="DPZ836" s="32"/>
      <c r="DQA836" s="32"/>
      <c r="DQB836" s="32"/>
      <c r="DQC836" s="32"/>
      <c r="DQD836" s="32"/>
      <c r="DQE836" s="32"/>
      <c r="DQF836" s="32"/>
      <c r="DQG836" s="32"/>
      <c r="DQH836" s="32"/>
      <c r="DQI836" s="32"/>
      <c r="DQJ836" s="32"/>
      <c r="DQK836" s="32"/>
      <c r="DQL836" s="32"/>
      <c r="DQM836" s="32"/>
      <c r="DQN836" s="32"/>
      <c r="DQO836" s="32"/>
      <c r="DQP836" s="32"/>
      <c r="DQQ836" s="32"/>
      <c r="DQR836" s="32"/>
      <c r="DQS836" s="32"/>
      <c r="DQT836" s="32"/>
      <c r="DQU836" s="32"/>
      <c r="DQV836" s="32"/>
      <c r="DQW836" s="32"/>
      <c r="DQX836" s="32"/>
      <c r="DQY836" s="32"/>
      <c r="DQZ836" s="32"/>
      <c r="DRA836" s="32"/>
      <c r="DRB836" s="32"/>
      <c r="DRC836" s="32"/>
      <c r="DRD836" s="32"/>
      <c r="DRE836" s="32"/>
      <c r="DRF836" s="32"/>
      <c r="DRG836" s="32"/>
      <c r="DRH836" s="32"/>
      <c r="DRI836" s="32"/>
      <c r="DRJ836" s="32"/>
      <c r="DRK836" s="32"/>
      <c r="DRL836" s="32"/>
      <c r="DRM836" s="32"/>
      <c r="DRN836" s="32"/>
      <c r="DRO836" s="32"/>
      <c r="DRP836" s="32"/>
      <c r="DRQ836" s="32"/>
      <c r="DRR836" s="32"/>
      <c r="DRS836" s="32"/>
      <c r="DRT836" s="32"/>
      <c r="DRU836" s="32"/>
      <c r="DRV836" s="32"/>
      <c r="DRW836" s="32"/>
      <c r="DRX836" s="32"/>
      <c r="DRY836" s="32"/>
      <c r="DRZ836" s="32"/>
      <c r="DSA836" s="32"/>
      <c r="DSB836" s="32"/>
      <c r="DSC836" s="32"/>
      <c r="DSD836" s="32"/>
      <c r="DSE836" s="32"/>
      <c r="DSF836" s="32"/>
      <c r="DSG836" s="32"/>
      <c r="DSH836" s="32"/>
      <c r="DSI836" s="32"/>
      <c r="DSJ836" s="32"/>
      <c r="DSK836" s="32"/>
      <c r="DSL836" s="32"/>
      <c r="DSM836" s="32"/>
      <c r="DSN836" s="32"/>
      <c r="DSO836" s="32"/>
      <c r="DSP836" s="32"/>
      <c r="DSQ836" s="32"/>
      <c r="DSR836" s="32"/>
      <c r="DSS836" s="32"/>
      <c r="DST836" s="32"/>
      <c r="DSU836" s="32"/>
      <c r="DSV836" s="32"/>
      <c r="DSW836" s="32"/>
      <c r="DSX836" s="32"/>
      <c r="DSY836" s="32"/>
      <c r="DSZ836" s="32"/>
      <c r="DTA836" s="32"/>
      <c r="DTB836" s="32"/>
      <c r="DTC836" s="32"/>
      <c r="DTD836" s="32"/>
      <c r="DTE836" s="32"/>
      <c r="DTF836" s="32"/>
      <c r="DTG836" s="32"/>
      <c r="DTH836" s="32"/>
      <c r="DTI836" s="32"/>
      <c r="DTJ836" s="32"/>
      <c r="DTK836" s="32"/>
      <c r="DTL836" s="32"/>
      <c r="DTM836" s="32"/>
      <c r="DTN836" s="32"/>
      <c r="DTO836" s="32"/>
      <c r="DTP836" s="32"/>
      <c r="DTQ836" s="32"/>
      <c r="DTR836" s="32"/>
      <c r="DTS836" s="32"/>
      <c r="DTT836" s="32"/>
      <c r="DTU836" s="32"/>
      <c r="DTV836" s="32"/>
      <c r="DTW836" s="32"/>
      <c r="DTX836" s="32"/>
      <c r="DTY836" s="32"/>
      <c r="DTZ836" s="32"/>
      <c r="DUA836" s="32"/>
      <c r="DUB836" s="32"/>
      <c r="DUC836" s="32"/>
      <c r="DUD836" s="32"/>
      <c r="DUE836" s="32"/>
      <c r="DUF836" s="32"/>
      <c r="DUG836" s="32"/>
      <c r="DUH836" s="32"/>
      <c r="DUI836" s="32"/>
      <c r="DUJ836" s="32"/>
      <c r="DUK836" s="32"/>
      <c r="DUL836" s="32"/>
      <c r="DUM836" s="32"/>
      <c r="DUN836" s="32"/>
      <c r="DUO836" s="32"/>
      <c r="DUP836" s="32"/>
      <c r="DUQ836" s="32"/>
      <c r="DUR836" s="32"/>
      <c r="DUS836" s="32"/>
      <c r="DUT836" s="32"/>
      <c r="DUU836" s="32"/>
      <c r="DUV836" s="32"/>
      <c r="DUW836" s="32"/>
      <c r="DUX836" s="32"/>
      <c r="DUY836" s="32"/>
      <c r="DUZ836" s="32"/>
      <c r="DVA836" s="32"/>
      <c r="DVB836" s="32"/>
      <c r="DVC836" s="32"/>
      <c r="DVD836" s="32"/>
      <c r="DVE836" s="32"/>
      <c r="DVF836" s="32"/>
      <c r="DVG836" s="32"/>
      <c r="DVH836" s="32"/>
      <c r="DVI836" s="32"/>
      <c r="DVJ836" s="32"/>
      <c r="DVK836" s="32"/>
      <c r="DVL836" s="32"/>
      <c r="DVM836" s="32"/>
      <c r="DVN836" s="32"/>
      <c r="DVO836" s="32"/>
      <c r="DVP836" s="32"/>
      <c r="DVQ836" s="32"/>
      <c r="DVR836" s="32"/>
      <c r="DVS836" s="32"/>
      <c r="DVT836" s="32"/>
      <c r="DVU836" s="32"/>
      <c r="DVV836" s="32"/>
      <c r="DVW836" s="32"/>
      <c r="DVX836" s="32"/>
      <c r="DVY836" s="32"/>
      <c r="DVZ836" s="32"/>
      <c r="DWA836" s="32"/>
      <c r="DWB836" s="32"/>
      <c r="DWC836" s="32"/>
      <c r="DWD836" s="32"/>
      <c r="DWE836" s="32"/>
      <c r="DWF836" s="32"/>
      <c r="DWG836" s="32"/>
      <c r="DWH836" s="32"/>
      <c r="DWI836" s="32"/>
      <c r="DWJ836" s="32"/>
      <c r="DWK836" s="32"/>
      <c r="DWL836" s="32"/>
      <c r="DWM836" s="32"/>
      <c r="DWN836" s="32"/>
      <c r="DWO836" s="32"/>
      <c r="DWP836" s="32"/>
      <c r="DWQ836" s="32"/>
      <c r="DWR836" s="32"/>
      <c r="DWS836" s="32"/>
      <c r="DWT836" s="32"/>
      <c r="DWU836" s="32"/>
      <c r="DWV836" s="32"/>
      <c r="DWW836" s="32"/>
      <c r="DWX836" s="32"/>
      <c r="DWY836" s="32"/>
      <c r="DWZ836" s="32"/>
      <c r="DXA836" s="32"/>
      <c r="DXB836" s="32"/>
      <c r="DXC836" s="32"/>
      <c r="DXD836" s="32"/>
      <c r="DXE836" s="32"/>
      <c r="DXF836" s="32"/>
      <c r="DXG836" s="32"/>
      <c r="DXH836" s="32"/>
      <c r="DXI836" s="32"/>
      <c r="DXJ836" s="32"/>
      <c r="DXK836" s="32"/>
      <c r="DXL836" s="32"/>
      <c r="DXM836" s="32"/>
      <c r="DXN836" s="32"/>
      <c r="DXO836" s="32"/>
      <c r="DXP836" s="32"/>
      <c r="DXQ836" s="32"/>
      <c r="DXR836" s="32"/>
      <c r="DXS836" s="32"/>
      <c r="DXT836" s="32"/>
      <c r="DXU836" s="32"/>
      <c r="DXV836" s="32"/>
      <c r="DXW836" s="32"/>
      <c r="DXX836" s="32"/>
      <c r="DXY836" s="32"/>
      <c r="DXZ836" s="32"/>
      <c r="DYA836" s="32"/>
      <c r="DYB836" s="32"/>
      <c r="DYC836" s="32"/>
      <c r="DYD836" s="32"/>
      <c r="DYE836" s="32"/>
      <c r="DYF836" s="32"/>
      <c r="DYG836" s="32"/>
      <c r="DYH836" s="32"/>
      <c r="DYI836" s="32"/>
      <c r="DYJ836" s="32"/>
      <c r="DYK836" s="32"/>
      <c r="DYL836" s="32"/>
      <c r="DYM836" s="32"/>
      <c r="DYN836" s="32"/>
      <c r="DYO836" s="32"/>
      <c r="DYP836" s="32"/>
      <c r="DYQ836" s="32"/>
      <c r="DYR836" s="32"/>
      <c r="DYS836" s="32"/>
      <c r="DYT836" s="32"/>
      <c r="DYU836" s="32"/>
      <c r="DYV836" s="32"/>
      <c r="DYW836" s="32"/>
      <c r="DYX836" s="32"/>
      <c r="DYY836" s="32"/>
      <c r="DYZ836" s="32"/>
      <c r="DZA836" s="32"/>
      <c r="DZB836" s="32"/>
      <c r="DZC836" s="32"/>
      <c r="DZD836" s="32"/>
      <c r="DZE836" s="32"/>
      <c r="DZF836" s="32"/>
      <c r="DZG836" s="32"/>
      <c r="DZH836" s="32"/>
      <c r="DZI836" s="32"/>
      <c r="DZJ836" s="32"/>
      <c r="DZK836" s="32"/>
      <c r="DZL836" s="32"/>
      <c r="DZM836" s="32"/>
      <c r="DZN836" s="32"/>
      <c r="DZO836" s="32"/>
      <c r="DZP836" s="32"/>
      <c r="DZQ836" s="32"/>
      <c r="DZR836" s="32"/>
      <c r="DZS836" s="32"/>
      <c r="DZT836" s="32"/>
      <c r="DZU836" s="32"/>
      <c r="DZV836" s="32"/>
      <c r="DZW836" s="32"/>
      <c r="DZX836" s="32"/>
      <c r="DZY836" s="32"/>
      <c r="DZZ836" s="32"/>
      <c r="EAA836" s="32"/>
      <c r="EAB836" s="32"/>
      <c r="EAC836" s="32"/>
      <c r="EAD836" s="32"/>
      <c r="EAE836" s="32"/>
      <c r="EAF836" s="32"/>
      <c r="EAG836" s="32"/>
      <c r="EAH836" s="32"/>
      <c r="EAI836" s="32"/>
      <c r="EAJ836" s="32"/>
      <c r="EAK836" s="32"/>
      <c r="EAL836" s="32"/>
      <c r="EAM836" s="32"/>
      <c r="EAN836" s="32"/>
      <c r="EAO836" s="32"/>
      <c r="EAP836" s="32"/>
      <c r="EAQ836" s="32"/>
      <c r="EAR836" s="32"/>
      <c r="EAS836" s="32"/>
      <c r="EAT836" s="32"/>
      <c r="EAU836" s="32"/>
      <c r="EAV836" s="32"/>
      <c r="EAW836" s="32"/>
      <c r="EAX836" s="32"/>
      <c r="EAY836" s="32"/>
      <c r="EAZ836" s="32"/>
      <c r="EBA836" s="32"/>
      <c r="EBB836" s="32"/>
      <c r="EBC836" s="32"/>
      <c r="EBD836" s="32"/>
      <c r="EBE836" s="32"/>
      <c r="EBF836" s="32"/>
      <c r="EBG836" s="32"/>
      <c r="EBH836" s="32"/>
      <c r="EBI836" s="32"/>
      <c r="EBJ836" s="32"/>
      <c r="EBK836" s="32"/>
      <c r="EBL836" s="32"/>
      <c r="EBM836" s="32"/>
      <c r="EBN836" s="32"/>
      <c r="EBO836" s="32"/>
      <c r="EBP836" s="32"/>
      <c r="EBQ836" s="32"/>
      <c r="EBR836" s="32"/>
      <c r="EBS836" s="32"/>
      <c r="EBT836" s="32"/>
      <c r="EBU836" s="32"/>
      <c r="EBV836" s="32"/>
      <c r="EBW836" s="32"/>
      <c r="EBX836" s="32"/>
      <c r="EBY836" s="32"/>
      <c r="EBZ836" s="32"/>
      <c r="ECA836" s="32"/>
      <c r="ECB836" s="32"/>
      <c r="ECC836" s="32"/>
      <c r="ECD836" s="32"/>
      <c r="ECE836" s="32"/>
      <c r="ECF836" s="32"/>
      <c r="ECG836" s="32"/>
      <c r="ECH836" s="32"/>
      <c r="ECI836" s="32"/>
      <c r="ECJ836" s="32"/>
      <c r="ECK836" s="32"/>
      <c r="ECL836" s="32"/>
      <c r="ECM836" s="32"/>
      <c r="ECN836" s="32"/>
      <c r="ECO836" s="32"/>
      <c r="ECP836" s="32"/>
      <c r="ECQ836" s="32"/>
      <c r="ECR836" s="32"/>
      <c r="ECS836" s="32"/>
      <c r="ECT836" s="32"/>
      <c r="ECU836" s="32"/>
      <c r="ECV836" s="32"/>
      <c r="ECW836" s="32"/>
      <c r="ECX836" s="32"/>
      <c r="ECY836" s="32"/>
      <c r="ECZ836" s="32"/>
      <c r="EDA836" s="32"/>
      <c r="EDB836" s="32"/>
      <c r="EDC836" s="32"/>
      <c r="EDD836" s="32"/>
      <c r="EDE836" s="32"/>
      <c r="EDF836" s="32"/>
      <c r="EDG836" s="32"/>
      <c r="EDH836" s="32"/>
      <c r="EDI836" s="32"/>
      <c r="EDJ836" s="32"/>
      <c r="EDK836" s="32"/>
      <c r="EDL836" s="32"/>
      <c r="EDM836" s="32"/>
      <c r="EDN836" s="32"/>
      <c r="EDO836" s="32"/>
      <c r="EDP836" s="32"/>
      <c r="EDQ836" s="32"/>
      <c r="EDR836" s="32"/>
      <c r="EDS836" s="32"/>
      <c r="EDT836" s="32"/>
      <c r="EDU836" s="32"/>
      <c r="EDV836" s="32"/>
      <c r="EDW836" s="32"/>
      <c r="EDX836" s="32"/>
      <c r="EDY836" s="32"/>
      <c r="EDZ836" s="32"/>
      <c r="EEA836" s="32"/>
      <c r="EEB836" s="32"/>
      <c r="EEC836" s="32"/>
      <c r="EED836" s="32"/>
      <c r="EEE836" s="32"/>
      <c r="EEF836" s="32"/>
      <c r="EEG836" s="32"/>
      <c r="EEH836" s="32"/>
      <c r="EEI836" s="32"/>
      <c r="EEJ836" s="32"/>
      <c r="EEK836" s="32"/>
      <c r="EEL836" s="32"/>
      <c r="EEM836" s="32"/>
      <c r="EEN836" s="32"/>
      <c r="EEO836" s="32"/>
      <c r="EEP836" s="32"/>
      <c r="EEQ836" s="32"/>
      <c r="EER836" s="32"/>
      <c r="EES836" s="32"/>
      <c r="EET836" s="32"/>
      <c r="EEU836" s="32"/>
      <c r="EEV836" s="32"/>
      <c r="EEW836" s="32"/>
      <c r="EEX836" s="32"/>
      <c r="EEY836" s="32"/>
      <c r="EEZ836" s="32"/>
      <c r="EFA836" s="32"/>
      <c r="EFB836" s="32"/>
      <c r="EFC836" s="32"/>
      <c r="EFD836" s="32"/>
      <c r="EFE836" s="32"/>
      <c r="EFF836" s="32"/>
      <c r="EFG836" s="32"/>
      <c r="EFH836" s="32"/>
      <c r="EFI836" s="32"/>
      <c r="EFJ836" s="32"/>
      <c r="EFK836" s="32"/>
      <c r="EFL836" s="32"/>
      <c r="EFM836" s="32"/>
      <c r="EFN836" s="32"/>
      <c r="EFO836" s="32"/>
      <c r="EFP836" s="32"/>
      <c r="EFQ836" s="32"/>
      <c r="EFR836" s="32"/>
      <c r="EFS836" s="32"/>
      <c r="EFT836" s="32"/>
      <c r="EFU836" s="32"/>
      <c r="EFV836" s="32"/>
      <c r="EFW836" s="32"/>
      <c r="EFX836" s="32"/>
      <c r="EFY836" s="32"/>
      <c r="EFZ836" s="32"/>
      <c r="EGA836" s="32"/>
      <c r="EGB836" s="32"/>
      <c r="EGC836" s="32"/>
      <c r="EGD836" s="32"/>
      <c r="EGE836" s="32"/>
      <c r="EGF836" s="32"/>
      <c r="EGG836" s="32"/>
      <c r="EGH836" s="32"/>
      <c r="EGI836" s="32"/>
      <c r="EGJ836" s="32"/>
      <c r="EGK836" s="32"/>
      <c r="EGL836" s="32"/>
      <c r="EGM836" s="32"/>
      <c r="EGN836" s="32"/>
      <c r="EGO836" s="32"/>
      <c r="EGP836" s="32"/>
      <c r="EGQ836" s="32"/>
      <c r="EGR836" s="32"/>
      <c r="EGS836" s="32"/>
      <c r="EGT836" s="32"/>
      <c r="EGU836" s="32"/>
      <c r="EGV836" s="32"/>
      <c r="EGW836" s="32"/>
      <c r="EGX836" s="32"/>
      <c r="EGY836" s="32"/>
      <c r="EGZ836" s="32"/>
      <c r="EHA836" s="32"/>
      <c r="EHB836" s="32"/>
      <c r="EHC836" s="32"/>
      <c r="EHD836" s="32"/>
      <c r="EHE836" s="32"/>
      <c r="EHF836" s="32"/>
      <c r="EHG836" s="32"/>
      <c r="EHH836" s="32"/>
      <c r="EHI836" s="32"/>
      <c r="EHJ836" s="32"/>
      <c r="EHK836" s="32"/>
      <c r="EHL836" s="32"/>
      <c r="EHM836" s="32"/>
      <c r="EHN836" s="32"/>
      <c r="EHO836" s="32"/>
      <c r="EHP836" s="32"/>
      <c r="EHQ836" s="32"/>
      <c r="EHR836" s="32"/>
      <c r="EHS836" s="32"/>
      <c r="EHT836" s="32"/>
      <c r="EHU836" s="32"/>
      <c r="EHV836" s="32"/>
      <c r="EHW836" s="32"/>
      <c r="EHX836" s="32"/>
      <c r="EHY836" s="32"/>
      <c r="EHZ836" s="32"/>
      <c r="EIA836" s="32"/>
      <c r="EIB836" s="32"/>
      <c r="EIC836" s="32"/>
      <c r="EID836" s="32"/>
      <c r="EIE836" s="32"/>
      <c r="EIF836" s="32"/>
      <c r="EIG836" s="32"/>
      <c r="EIH836" s="32"/>
      <c r="EII836" s="32"/>
      <c r="EIJ836" s="32"/>
      <c r="EIK836" s="32"/>
      <c r="EIL836" s="32"/>
      <c r="EIM836" s="32"/>
      <c r="EIN836" s="32"/>
      <c r="EIO836" s="32"/>
      <c r="EIP836" s="32"/>
      <c r="EIQ836" s="32"/>
      <c r="EIR836" s="32"/>
      <c r="EIS836" s="32"/>
      <c r="EIT836" s="32"/>
      <c r="EIU836" s="32"/>
      <c r="EIV836" s="32"/>
      <c r="EIW836" s="32"/>
      <c r="EIX836" s="32"/>
      <c r="EIY836" s="32"/>
      <c r="EIZ836" s="32"/>
      <c r="EJA836" s="32"/>
      <c r="EJB836" s="32"/>
      <c r="EJC836" s="32"/>
      <c r="EJD836" s="32"/>
      <c r="EJE836" s="32"/>
      <c r="EJF836" s="32"/>
      <c r="EJG836" s="32"/>
      <c r="EJH836" s="32"/>
      <c r="EJI836" s="32"/>
      <c r="EJJ836" s="32"/>
      <c r="EJK836" s="32"/>
      <c r="EJL836" s="32"/>
      <c r="EJM836" s="32"/>
      <c r="EJN836" s="32"/>
      <c r="EJO836" s="32"/>
      <c r="EJP836" s="32"/>
      <c r="EJQ836" s="32"/>
      <c r="EJR836" s="32"/>
      <c r="EJS836" s="32"/>
      <c r="EJT836" s="32"/>
      <c r="EJU836" s="32"/>
      <c r="EJV836" s="32"/>
      <c r="EJW836" s="32"/>
      <c r="EJX836" s="32"/>
      <c r="EJY836" s="32"/>
      <c r="EJZ836" s="32"/>
      <c r="EKA836" s="32"/>
      <c r="EKB836" s="32"/>
      <c r="EKC836" s="32"/>
      <c r="EKD836" s="32"/>
      <c r="EKE836" s="32"/>
      <c r="EKF836" s="32"/>
      <c r="EKG836" s="32"/>
      <c r="EKH836" s="32"/>
      <c r="EKI836" s="32"/>
      <c r="EKJ836" s="32"/>
      <c r="EKK836" s="32"/>
      <c r="EKL836" s="32"/>
      <c r="EKM836" s="32"/>
      <c r="EKN836" s="32"/>
      <c r="EKO836" s="32"/>
      <c r="EKP836" s="32"/>
      <c r="EKQ836" s="32"/>
      <c r="EKR836" s="32"/>
      <c r="EKS836" s="32"/>
      <c r="EKT836" s="32"/>
      <c r="EKU836" s="32"/>
      <c r="EKV836" s="32"/>
      <c r="EKW836" s="32"/>
      <c r="EKX836" s="32"/>
      <c r="EKY836" s="32"/>
      <c r="EKZ836" s="32"/>
      <c r="ELA836" s="32"/>
      <c r="ELB836" s="32"/>
      <c r="ELC836" s="32"/>
      <c r="ELD836" s="32"/>
      <c r="ELE836" s="32"/>
      <c r="ELF836" s="32"/>
      <c r="ELG836" s="32"/>
      <c r="ELH836" s="32"/>
      <c r="ELI836" s="32"/>
      <c r="ELJ836" s="32"/>
      <c r="ELK836" s="32"/>
      <c r="ELL836" s="32"/>
      <c r="ELM836" s="32"/>
      <c r="ELN836" s="32"/>
      <c r="ELO836" s="32"/>
      <c r="ELP836" s="32"/>
      <c r="ELQ836" s="32"/>
      <c r="ELR836" s="32"/>
      <c r="ELS836" s="32"/>
      <c r="ELT836" s="32"/>
      <c r="ELU836" s="32"/>
      <c r="ELV836" s="32"/>
      <c r="ELW836" s="32"/>
      <c r="ELX836" s="32"/>
      <c r="ELY836" s="32"/>
      <c r="ELZ836" s="32"/>
      <c r="EMA836" s="32"/>
      <c r="EMB836" s="32"/>
      <c r="EMC836" s="32"/>
      <c r="EMD836" s="32"/>
      <c r="EME836" s="32"/>
      <c r="EMF836" s="32"/>
      <c r="EMG836" s="32"/>
      <c r="EMH836" s="32"/>
      <c r="EMI836" s="32"/>
      <c r="EMJ836" s="32"/>
      <c r="EMK836" s="32"/>
      <c r="EML836" s="32"/>
      <c r="EMM836" s="32"/>
      <c r="EMN836" s="32"/>
      <c r="EMO836" s="32"/>
      <c r="EMP836" s="32"/>
      <c r="EMQ836" s="32"/>
      <c r="EMR836" s="32"/>
      <c r="EMS836" s="32"/>
      <c r="EMT836" s="32"/>
      <c r="EMU836" s="32"/>
      <c r="EMV836" s="32"/>
      <c r="EMW836" s="32"/>
      <c r="EMX836" s="32"/>
      <c r="EMY836" s="32"/>
      <c r="EMZ836" s="32"/>
      <c r="ENA836" s="32"/>
      <c r="ENB836" s="32"/>
      <c r="ENC836" s="32"/>
      <c r="END836" s="32"/>
      <c r="ENE836" s="32"/>
      <c r="ENF836" s="32"/>
      <c r="ENG836" s="32"/>
      <c r="ENH836" s="32"/>
      <c r="ENI836" s="32"/>
      <c r="ENJ836" s="32"/>
      <c r="ENK836" s="32"/>
      <c r="ENL836" s="32"/>
      <c r="ENM836" s="32"/>
      <c r="ENN836" s="32"/>
      <c r="ENO836" s="32"/>
      <c r="ENP836" s="32"/>
      <c r="ENQ836" s="32"/>
      <c r="ENR836" s="32"/>
      <c r="ENS836" s="32"/>
      <c r="ENT836" s="32"/>
      <c r="ENU836" s="32"/>
      <c r="ENV836" s="32"/>
      <c r="ENW836" s="32"/>
      <c r="ENX836" s="32"/>
      <c r="ENY836" s="32"/>
      <c r="ENZ836" s="32"/>
      <c r="EOA836" s="32"/>
      <c r="EOB836" s="32"/>
      <c r="EOC836" s="32"/>
      <c r="EOD836" s="32"/>
      <c r="EOE836" s="32"/>
      <c r="EOF836" s="32"/>
      <c r="EOG836" s="32"/>
      <c r="EOH836" s="32"/>
      <c r="EOI836" s="32"/>
      <c r="EOJ836" s="32"/>
      <c r="EOK836" s="32"/>
      <c r="EOL836" s="32"/>
      <c r="EOM836" s="32"/>
      <c r="EON836" s="32"/>
      <c r="EOO836" s="32"/>
      <c r="EOP836" s="32"/>
      <c r="EOQ836" s="32"/>
      <c r="EOR836" s="32"/>
      <c r="EOS836" s="32"/>
      <c r="EOT836" s="32"/>
      <c r="EOU836" s="32"/>
      <c r="EOV836" s="32"/>
      <c r="EOW836" s="32"/>
      <c r="EOX836" s="32"/>
      <c r="EOY836" s="32"/>
      <c r="EOZ836" s="32"/>
      <c r="EPA836" s="32"/>
      <c r="EPB836" s="32"/>
      <c r="EPC836" s="32"/>
      <c r="EPD836" s="32"/>
      <c r="EPE836" s="32"/>
      <c r="EPF836" s="32"/>
      <c r="EPG836" s="32"/>
      <c r="EPH836" s="32"/>
      <c r="EPI836" s="32"/>
      <c r="EPJ836" s="32"/>
      <c r="EPK836" s="32"/>
      <c r="EPL836" s="32"/>
      <c r="EPM836" s="32"/>
      <c r="EPN836" s="32"/>
      <c r="EPO836" s="32"/>
      <c r="EPP836" s="32"/>
      <c r="EPQ836" s="32"/>
      <c r="EPR836" s="32"/>
      <c r="EPS836" s="32"/>
      <c r="EPT836" s="32"/>
      <c r="EPU836" s="32"/>
      <c r="EPV836" s="32"/>
      <c r="EPW836" s="32"/>
      <c r="EPX836" s="32"/>
      <c r="EPY836" s="32"/>
      <c r="EPZ836" s="32"/>
      <c r="EQA836" s="32"/>
      <c r="EQB836" s="32"/>
      <c r="EQC836" s="32"/>
      <c r="EQD836" s="32"/>
      <c r="EQE836" s="32"/>
      <c r="EQF836" s="32"/>
      <c r="EQG836" s="32"/>
      <c r="EQH836" s="32"/>
      <c r="EQI836" s="32"/>
      <c r="EQJ836" s="32"/>
      <c r="EQK836" s="32"/>
      <c r="EQL836" s="32"/>
      <c r="EQM836" s="32"/>
      <c r="EQN836" s="32"/>
      <c r="EQO836" s="32"/>
      <c r="EQP836" s="32"/>
      <c r="EQQ836" s="32"/>
      <c r="EQR836" s="32"/>
      <c r="EQS836" s="32"/>
      <c r="EQT836" s="32"/>
      <c r="EQU836" s="32"/>
      <c r="EQV836" s="32"/>
      <c r="EQW836" s="32"/>
      <c r="EQX836" s="32"/>
      <c r="EQY836" s="32"/>
      <c r="EQZ836" s="32"/>
      <c r="ERA836" s="32"/>
      <c r="ERB836" s="32"/>
      <c r="ERC836" s="32"/>
      <c r="ERD836" s="32"/>
      <c r="ERE836" s="32"/>
      <c r="ERF836" s="32"/>
      <c r="ERG836" s="32"/>
      <c r="ERH836" s="32"/>
      <c r="ERI836" s="32"/>
      <c r="ERJ836" s="32"/>
      <c r="ERK836" s="32"/>
      <c r="ERL836" s="32"/>
      <c r="ERM836" s="32"/>
      <c r="ERN836" s="32"/>
      <c r="ERO836" s="32"/>
      <c r="ERP836" s="32"/>
      <c r="ERQ836" s="32"/>
      <c r="ERR836" s="32"/>
      <c r="ERS836" s="32"/>
      <c r="ERT836" s="32"/>
      <c r="ERU836" s="32"/>
      <c r="ERV836" s="32"/>
      <c r="ERW836" s="32"/>
      <c r="ERX836" s="32"/>
      <c r="ERY836" s="32"/>
      <c r="ERZ836" s="32"/>
      <c r="ESA836" s="32"/>
      <c r="ESB836" s="32"/>
      <c r="ESC836" s="32"/>
      <c r="ESD836" s="32"/>
      <c r="ESE836" s="32"/>
      <c r="ESF836" s="32"/>
      <c r="ESG836" s="32"/>
      <c r="ESH836" s="32"/>
      <c r="ESI836" s="32"/>
      <c r="ESJ836" s="32"/>
      <c r="ESK836" s="32"/>
      <c r="ESL836" s="32"/>
      <c r="ESM836" s="32"/>
      <c r="ESN836" s="32"/>
      <c r="ESO836" s="32"/>
      <c r="ESP836" s="32"/>
      <c r="ESQ836" s="32"/>
      <c r="ESR836" s="32"/>
      <c r="ESS836" s="32"/>
      <c r="EST836" s="32"/>
      <c r="ESU836" s="32"/>
      <c r="ESV836" s="32"/>
      <c r="ESW836" s="32"/>
      <c r="ESX836" s="32"/>
      <c r="ESY836" s="32"/>
      <c r="ESZ836" s="32"/>
      <c r="ETA836" s="32"/>
      <c r="ETB836" s="32"/>
      <c r="ETC836" s="32"/>
      <c r="ETD836" s="32"/>
      <c r="ETE836" s="32"/>
      <c r="ETF836" s="32"/>
      <c r="ETG836" s="32"/>
      <c r="ETH836" s="32"/>
      <c r="ETI836" s="32"/>
      <c r="ETJ836" s="32"/>
      <c r="ETK836" s="32"/>
      <c r="ETL836" s="32"/>
      <c r="ETM836" s="32"/>
      <c r="ETN836" s="32"/>
      <c r="ETO836" s="32"/>
      <c r="ETP836" s="32"/>
      <c r="ETQ836" s="32"/>
      <c r="ETR836" s="32"/>
      <c r="ETS836" s="32"/>
      <c r="ETT836" s="32"/>
      <c r="ETU836" s="32"/>
      <c r="ETV836" s="32"/>
      <c r="ETW836" s="32"/>
      <c r="ETX836" s="32"/>
      <c r="ETY836" s="32"/>
      <c r="ETZ836" s="32"/>
      <c r="EUA836" s="32"/>
      <c r="EUB836" s="32"/>
      <c r="EUC836" s="32"/>
      <c r="EUD836" s="32"/>
      <c r="EUE836" s="32"/>
      <c r="EUF836" s="32"/>
      <c r="EUG836" s="32"/>
      <c r="EUH836" s="32"/>
      <c r="EUI836" s="32"/>
      <c r="EUJ836" s="32"/>
      <c r="EUK836" s="32"/>
      <c r="EUL836" s="32"/>
      <c r="EUM836" s="32"/>
      <c r="EUN836" s="32"/>
      <c r="EUO836" s="32"/>
      <c r="EUP836" s="32"/>
      <c r="EUQ836" s="32"/>
      <c r="EUR836" s="32"/>
      <c r="EUS836" s="32"/>
      <c r="EUT836" s="32"/>
      <c r="EUU836" s="32"/>
      <c r="EUV836" s="32"/>
      <c r="EUW836" s="32"/>
      <c r="EUX836" s="32"/>
      <c r="EUY836" s="32"/>
      <c r="EUZ836" s="32"/>
      <c r="EVA836" s="32"/>
      <c r="EVB836" s="32"/>
      <c r="EVC836" s="32"/>
      <c r="EVD836" s="32"/>
      <c r="EVE836" s="32"/>
      <c r="EVF836" s="32"/>
      <c r="EVG836" s="32"/>
      <c r="EVH836" s="32"/>
      <c r="EVI836" s="32"/>
      <c r="EVJ836" s="32"/>
      <c r="EVK836" s="32"/>
      <c r="EVL836" s="32"/>
      <c r="EVM836" s="32"/>
      <c r="EVN836" s="32"/>
      <c r="EVO836" s="32"/>
      <c r="EVP836" s="32"/>
      <c r="EVQ836" s="32"/>
      <c r="EVR836" s="32"/>
      <c r="EVS836" s="32"/>
      <c r="EVT836" s="32"/>
      <c r="EVU836" s="32"/>
      <c r="EVV836" s="32"/>
      <c r="EVW836" s="32"/>
      <c r="EVX836" s="32"/>
      <c r="EVY836" s="32"/>
      <c r="EVZ836" s="32"/>
      <c r="EWA836" s="32"/>
      <c r="EWB836" s="32"/>
      <c r="EWC836" s="32"/>
      <c r="EWD836" s="32"/>
      <c r="EWE836" s="32"/>
      <c r="EWF836" s="32"/>
      <c r="EWG836" s="32"/>
      <c r="EWH836" s="32"/>
      <c r="EWI836" s="32"/>
      <c r="EWJ836" s="32"/>
      <c r="EWK836" s="32"/>
      <c r="EWL836" s="32"/>
      <c r="EWM836" s="32"/>
      <c r="EWN836" s="32"/>
      <c r="EWO836" s="32"/>
      <c r="EWP836" s="32"/>
      <c r="EWQ836" s="32"/>
      <c r="EWR836" s="32"/>
      <c r="EWS836" s="32"/>
      <c r="EWT836" s="32"/>
      <c r="EWU836" s="32"/>
      <c r="EWV836" s="32"/>
      <c r="EWW836" s="32"/>
      <c r="EWX836" s="32"/>
      <c r="EWY836" s="32"/>
      <c r="EWZ836" s="32"/>
      <c r="EXA836" s="32"/>
      <c r="EXB836" s="32"/>
      <c r="EXC836" s="32"/>
      <c r="EXD836" s="32"/>
      <c r="EXE836" s="32"/>
      <c r="EXF836" s="32"/>
      <c r="EXG836" s="32"/>
      <c r="EXH836" s="32"/>
      <c r="EXI836" s="32"/>
      <c r="EXJ836" s="32"/>
      <c r="EXK836" s="32"/>
      <c r="EXL836" s="32"/>
      <c r="EXM836" s="32"/>
      <c r="EXN836" s="32"/>
      <c r="EXO836" s="32"/>
      <c r="EXP836" s="32"/>
      <c r="EXQ836" s="32"/>
      <c r="EXR836" s="32"/>
      <c r="EXS836" s="32"/>
      <c r="EXT836" s="32"/>
      <c r="EXU836" s="32"/>
      <c r="EXV836" s="32"/>
      <c r="EXW836" s="32"/>
      <c r="EXX836" s="32"/>
      <c r="EXY836" s="32"/>
      <c r="EXZ836" s="32"/>
      <c r="EYA836" s="32"/>
      <c r="EYB836" s="32"/>
      <c r="EYC836" s="32"/>
      <c r="EYD836" s="32"/>
      <c r="EYE836" s="32"/>
      <c r="EYF836" s="32"/>
      <c r="EYG836" s="32"/>
      <c r="EYH836" s="32"/>
      <c r="EYI836" s="32"/>
      <c r="EYJ836" s="32"/>
      <c r="EYK836" s="32"/>
      <c r="EYL836" s="32"/>
      <c r="EYM836" s="32"/>
      <c r="EYN836" s="32"/>
      <c r="EYO836" s="32"/>
      <c r="EYP836" s="32"/>
      <c r="EYQ836" s="32"/>
      <c r="EYR836" s="32"/>
      <c r="EYS836" s="32"/>
      <c r="EYT836" s="32"/>
      <c r="EYU836" s="32"/>
      <c r="EYV836" s="32"/>
      <c r="EYW836" s="32"/>
      <c r="EYX836" s="32"/>
      <c r="EYY836" s="32"/>
      <c r="EYZ836" s="32"/>
      <c r="EZA836" s="32"/>
      <c r="EZB836" s="32"/>
      <c r="EZC836" s="32"/>
      <c r="EZD836" s="32"/>
      <c r="EZE836" s="32"/>
      <c r="EZF836" s="32"/>
      <c r="EZG836" s="32"/>
      <c r="EZH836" s="32"/>
      <c r="EZI836" s="32"/>
      <c r="EZJ836" s="32"/>
      <c r="EZK836" s="32"/>
      <c r="EZL836" s="32"/>
      <c r="EZM836" s="32"/>
      <c r="EZN836" s="32"/>
      <c r="EZO836" s="32"/>
      <c r="EZP836" s="32"/>
      <c r="EZQ836" s="32"/>
      <c r="EZR836" s="32"/>
      <c r="EZS836" s="32"/>
      <c r="EZT836" s="32"/>
      <c r="EZU836" s="32"/>
      <c r="EZV836" s="32"/>
      <c r="EZW836" s="32"/>
      <c r="EZX836" s="32"/>
      <c r="EZY836" s="32"/>
      <c r="EZZ836" s="32"/>
      <c r="FAA836" s="32"/>
      <c r="FAB836" s="32"/>
      <c r="FAC836" s="32"/>
      <c r="FAD836" s="32"/>
      <c r="FAE836" s="32"/>
      <c r="FAF836" s="32"/>
      <c r="FAG836" s="32"/>
      <c r="FAH836" s="32"/>
      <c r="FAI836" s="32"/>
      <c r="FAJ836" s="32"/>
      <c r="FAK836" s="32"/>
      <c r="FAL836" s="32"/>
      <c r="FAM836" s="32"/>
      <c r="FAN836" s="32"/>
      <c r="FAO836" s="32"/>
      <c r="FAP836" s="32"/>
      <c r="FAQ836" s="32"/>
      <c r="FAR836" s="32"/>
      <c r="FAS836" s="32"/>
      <c r="FAT836" s="32"/>
      <c r="FAU836" s="32"/>
      <c r="FAV836" s="32"/>
      <c r="FAW836" s="32"/>
      <c r="FAX836" s="32"/>
      <c r="FAY836" s="32"/>
      <c r="FAZ836" s="32"/>
      <c r="FBA836" s="32"/>
      <c r="FBB836" s="32"/>
      <c r="FBC836" s="32"/>
      <c r="FBD836" s="32"/>
      <c r="FBE836" s="32"/>
      <c r="FBF836" s="32"/>
      <c r="FBG836" s="32"/>
      <c r="FBH836" s="32"/>
      <c r="FBI836" s="32"/>
      <c r="FBJ836" s="32"/>
      <c r="FBK836" s="32"/>
      <c r="FBL836" s="32"/>
      <c r="FBM836" s="32"/>
      <c r="FBN836" s="32"/>
      <c r="FBO836" s="32"/>
      <c r="FBP836" s="32"/>
      <c r="FBQ836" s="32"/>
      <c r="FBR836" s="32"/>
      <c r="FBS836" s="32"/>
      <c r="FBT836" s="32"/>
      <c r="FBU836" s="32"/>
      <c r="FBV836" s="32"/>
      <c r="FBW836" s="32"/>
      <c r="FBX836" s="32"/>
      <c r="FBY836" s="32"/>
      <c r="FBZ836" s="32"/>
      <c r="FCA836" s="32"/>
      <c r="FCB836" s="32"/>
      <c r="FCC836" s="32"/>
      <c r="FCD836" s="32"/>
      <c r="FCE836" s="32"/>
      <c r="FCF836" s="32"/>
      <c r="FCG836" s="32"/>
      <c r="FCH836" s="32"/>
      <c r="FCI836" s="32"/>
      <c r="FCJ836" s="32"/>
      <c r="FCK836" s="32"/>
      <c r="FCL836" s="32"/>
      <c r="FCM836" s="32"/>
      <c r="FCN836" s="32"/>
      <c r="FCO836" s="32"/>
      <c r="FCP836" s="32"/>
      <c r="FCQ836" s="32"/>
      <c r="FCR836" s="32"/>
      <c r="FCS836" s="32"/>
      <c r="FCT836" s="32"/>
      <c r="FCU836" s="32"/>
      <c r="FCV836" s="32"/>
      <c r="FCW836" s="32"/>
      <c r="FCX836" s="32"/>
      <c r="FCY836" s="32"/>
      <c r="FCZ836" s="32"/>
      <c r="FDA836" s="32"/>
      <c r="FDB836" s="32"/>
      <c r="FDC836" s="32"/>
      <c r="FDD836" s="32"/>
      <c r="FDE836" s="32"/>
      <c r="FDF836" s="32"/>
      <c r="FDG836" s="32"/>
      <c r="FDH836" s="32"/>
      <c r="FDI836" s="32"/>
      <c r="FDJ836" s="32"/>
      <c r="FDK836" s="32"/>
      <c r="FDL836" s="32"/>
      <c r="FDM836" s="32"/>
      <c r="FDN836" s="32"/>
      <c r="FDO836" s="32"/>
      <c r="FDP836" s="32"/>
      <c r="FDQ836" s="32"/>
      <c r="FDR836" s="32"/>
      <c r="FDS836" s="32"/>
      <c r="FDT836" s="32"/>
      <c r="FDU836" s="32"/>
      <c r="FDV836" s="32"/>
      <c r="FDW836" s="32"/>
      <c r="FDX836" s="32"/>
      <c r="FDY836" s="32"/>
      <c r="FDZ836" s="32"/>
      <c r="FEA836" s="32"/>
      <c r="FEB836" s="32"/>
      <c r="FEC836" s="32"/>
      <c r="FED836" s="32"/>
      <c r="FEE836" s="32"/>
      <c r="FEF836" s="32"/>
      <c r="FEG836" s="32"/>
      <c r="FEH836" s="32"/>
      <c r="FEI836" s="32"/>
      <c r="FEJ836" s="32"/>
      <c r="FEK836" s="32"/>
      <c r="FEL836" s="32"/>
      <c r="FEM836" s="32"/>
      <c r="FEN836" s="32"/>
      <c r="FEO836" s="32"/>
      <c r="FEP836" s="32"/>
      <c r="FEQ836" s="32"/>
      <c r="FER836" s="32"/>
      <c r="FES836" s="32"/>
      <c r="FET836" s="32"/>
      <c r="FEU836" s="32"/>
      <c r="FEV836" s="32"/>
      <c r="FEW836" s="32"/>
      <c r="FEX836" s="32"/>
      <c r="FEY836" s="32"/>
      <c r="FEZ836" s="32"/>
      <c r="FFA836" s="32"/>
      <c r="FFB836" s="32"/>
      <c r="FFC836" s="32"/>
      <c r="FFD836" s="32"/>
      <c r="FFE836" s="32"/>
      <c r="FFF836" s="32"/>
      <c r="FFG836" s="32"/>
      <c r="FFH836" s="32"/>
      <c r="FFI836" s="32"/>
      <c r="FFJ836" s="32"/>
      <c r="FFK836" s="32"/>
      <c r="FFL836" s="32"/>
      <c r="FFM836" s="32"/>
      <c r="FFN836" s="32"/>
      <c r="FFO836" s="32"/>
      <c r="FFP836" s="32"/>
      <c r="FFQ836" s="32"/>
      <c r="FFR836" s="32"/>
      <c r="FFS836" s="32"/>
      <c r="FFT836" s="32"/>
      <c r="FFU836" s="32"/>
      <c r="FFV836" s="32"/>
      <c r="FFW836" s="32"/>
      <c r="FFX836" s="32"/>
      <c r="FFY836" s="32"/>
      <c r="FFZ836" s="32"/>
      <c r="FGA836" s="32"/>
      <c r="FGB836" s="32"/>
      <c r="FGC836" s="32"/>
      <c r="FGD836" s="32"/>
      <c r="FGE836" s="32"/>
      <c r="FGF836" s="32"/>
      <c r="FGG836" s="32"/>
      <c r="FGH836" s="32"/>
      <c r="FGI836" s="32"/>
      <c r="FGJ836" s="32"/>
      <c r="FGK836" s="32"/>
      <c r="FGL836" s="32"/>
      <c r="FGM836" s="32"/>
      <c r="FGN836" s="32"/>
      <c r="FGO836" s="32"/>
      <c r="FGP836" s="32"/>
      <c r="FGQ836" s="32"/>
      <c r="FGR836" s="32"/>
      <c r="FGS836" s="32"/>
      <c r="FGT836" s="32"/>
      <c r="FGU836" s="32"/>
      <c r="FGV836" s="32"/>
      <c r="FGW836" s="32"/>
      <c r="FGX836" s="32"/>
      <c r="FGY836" s="32"/>
      <c r="FGZ836" s="32"/>
      <c r="FHA836" s="32"/>
      <c r="FHB836" s="32"/>
      <c r="FHC836" s="32"/>
      <c r="FHD836" s="32"/>
      <c r="FHE836" s="32"/>
      <c r="FHF836" s="32"/>
      <c r="FHG836" s="32"/>
      <c r="FHH836" s="32"/>
      <c r="FHI836" s="32"/>
      <c r="FHJ836" s="32"/>
      <c r="FHK836" s="32"/>
      <c r="FHL836" s="32"/>
      <c r="FHM836" s="32"/>
      <c r="FHN836" s="32"/>
      <c r="FHO836" s="32"/>
      <c r="FHP836" s="32"/>
      <c r="FHQ836" s="32"/>
      <c r="FHR836" s="32"/>
      <c r="FHS836" s="32"/>
      <c r="FHT836" s="32"/>
      <c r="FHU836" s="32"/>
      <c r="FHV836" s="32"/>
      <c r="FHW836" s="32"/>
      <c r="FHX836" s="32"/>
      <c r="FHY836" s="32"/>
      <c r="FHZ836" s="32"/>
      <c r="FIA836" s="32"/>
      <c r="FIB836" s="32"/>
      <c r="FIC836" s="32"/>
      <c r="FID836" s="32"/>
      <c r="FIE836" s="32"/>
      <c r="FIF836" s="32"/>
      <c r="FIG836" s="32"/>
      <c r="FIH836" s="32"/>
      <c r="FII836" s="32"/>
      <c r="FIJ836" s="32"/>
      <c r="FIK836" s="32"/>
      <c r="FIL836" s="32"/>
      <c r="FIM836" s="32"/>
      <c r="FIN836" s="32"/>
      <c r="FIO836" s="32"/>
      <c r="FIP836" s="32"/>
      <c r="FIQ836" s="32"/>
      <c r="FIR836" s="32"/>
      <c r="FIS836" s="32"/>
      <c r="FIT836" s="32"/>
      <c r="FIU836" s="32"/>
      <c r="FIV836" s="32"/>
      <c r="FIW836" s="32"/>
      <c r="FIX836" s="32"/>
      <c r="FIY836" s="32"/>
      <c r="FIZ836" s="32"/>
      <c r="FJA836" s="32"/>
      <c r="FJB836" s="32"/>
      <c r="FJC836" s="32"/>
      <c r="FJD836" s="32"/>
      <c r="FJE836" s="32"/>
      <c r="FJF836" s="32"/>
      <c r="FJG836" s="32"/>
      <c r="FJH836" s="32"/>
      <c r="FJI836" s="32"/>
      <c r="FJJ836" s="32"/>
      <c r="FJK836" s="32"/>
      <c r="FJL836" s="32"/>
      <c r="FJM836" s="32"/>
      <c r="FJN836" s="32"/>
      <c r="FJO836" s="32"/>
      <c r="FJP836" s="32"/>
      <c r="FJQ836" s="32"/>
      <c r="FJR836" s="32"/>
      <c r="FJS836" s="32"/>
      <c r="FJT836" s="32"/>
      <c r="FJU836" s="32"/>
      <c r="FJV836" s="32"/>
      <c r="FJW836" s="32"/>
      <c r="FJX836" s="32"/>
      <c r="FJY836" s="32"/>
      <c r="FJZ836" s="32"/>
      <c r="FKA836" s="32"/>
      <c r="FKB836" s="32"/>
      <c r="FKC836" s="32"/>
      <c r="FKD836" s="32"/>
      <c r="FKE836" s="32"/>
      <c r="FKF836" s="32"/>
      <c r="FKG836" s="32"/>
      <c r="FKH836" s="32"/>
      <c r="FKI836" s="32"/>
      <c r="FKJ836" s="32"/>
      <c r="FKK836" s="32"/>
      <c r="FKL836" s="32"/>
      <c r="FKM836" s="32"/>
      <c r="FKN836" s="32"/>
      <c r="FKO836" s="32"/>
      <c r="FKP836" s="32"/>
      <c r="FKQ836" s="32"/>
      <c r="FKR836" s="32"/>
      <c r="FKS836" s="32"/>
      <c r="FKT836" s="32"/>
      <c r="FKU836" s="32"/>
      <c r="FKV836" s="32"/>
      <c r="FKW836" s="32"/>
      <c r="FKX836" s="32"/>
      <c r="FKY836" s="32"/>
      <c r="FKZ836" s="32"/>
      <c r="FLA836" s="32"/>
      <c r="FLB836" s="32"/>
      <c r="FLC836" s="32"/>
      <c r="FLD836" s="32"/>
      <c r="FLE836" s="32"/>
      <c r="FLF836" s="32"/>
      <c r="FLG836" s="32"/>
      <c r="FLH836" s="32"/>
      <c r="FLI836" s="32"/>
      <c r="FLJ836" s="32"/>
      <c r="FLK836" s="32"/>
      <c r="FLL836" s="32"/>
      <c r="FLM836" s="32"/>
      <c r="FLN836" s="32"/>
      <c r="FLO836" s="32"/>
      <c r="FLP836" s="32"/>
      <c r="FLQ836" s="32"/>
      <c r="FLR836" s="32"/>
      <c r="FLS836" s="32"/>
      <c r="FLT836" s="32"/>
      <c r="FLU836" s="32"/>
      <c r="FLV836" s="32"/>
      <c r="FLW836" s="32"/>
      <c r="FLX836" s="32"/>
      <c r="FLY836" s="32"/>
      <c r="FLZ836" s="32"/>
      <c r="FMA836" s="32"/>
      <c r="FMB836" s="32"/>
      <c r="FMC836" s="32"/>
      <c r="FMD836" s="32"/>
      <c r="FME836" s="32"/>
      <c r="FMF836" s="32"/>
      <c r="FMG836" s="32"/>
      <c r="FMH836" s="32"/>
      <c r="FMI836" s="32"/>
      <c r="FMJ836" s="32"/>
      <c r="FMK836" s="32"/>
      <c r="FML836" s="32"/>
      <c r="FMM836" s="32"/>
      <c r="FMN836" s="32"/>
      <c r="FMO836" s="32"/>
      <c r="FMP836" s="32"/>
      <c r="FMQ836" s="32"/>
      <c r="FMR836" s="32"/>
      <c r="FMS836" s="32"/>
      <c r="FMT836" s="32"/>
      <c r="FMU836" s="32"/>
      <c r="FMV836" s="32"/>
      <c r="FMW836" s="32"/>
      <c r="FMX836" s="32"/>
      <c r="FMY836" s="32"/>
      <c r="FMZ836" s="32"/>
      <c r="FNA836" s="32"/>
      <c r="FNB836" s="32"/>
      <c r="FNC836" s="32"/>
      <c r="FND836" s="32"/>
      <c r="FNE836" s="32"/>
      <c r="FNF836" s="32"/>
      <c r="FNG836" s="32"/>
      <c r="FNH836" s="32"/>
      <c r="FNI836" s="32"/>
      <c r="FNJ836" s="32"/>
      <c r="FNK836" s="32"/>
      <c r="FNL836" s="32"/>
      <c r="FNM836" s="32"/>
      <c r="FNN836" s="32"/>
      <c r="FNO836" s="32"/>
      <c r="FNP836" s="32"/>
      <c r="FNQ836" s="32"/>
      <c r="FNR836" s="32"/>
      <c r="FNS836" s="32"/>
      <c r="FNT836" s="32"/>
      <c r="FNU836" s="32"/>
      <c r="FNV836" s="32"/>
      <c r="FNW836" s="32"/>
      <c r="FNX836" s="32"/>
      <c r="FNY836" s="32"/>
      <c r="FNZ836" s="32"/>
      <c r="FOA836" s="32"/>
      <c r="FOB836" s="32"/>
      <c r="FOC836" s="32"/>
      <c r="FOD836" s="32"/>
      <c r="FOE836" s="32"/>
      <c r="FOF836" s="32"/>
      <c r="FOG836" s="32"/>
      <c r="FOH836" s="32"/>
      <c r="FOI836" s="32"/>
      <c r="FOJ836" s="32"/>
      <c r="FOK836" s="32"/>
      <c r="FOL836" s="32"/>
      <c r="FOM836" s="32"/>
      <c r="FON836" s="32"/>
      <c r="FOO836" s="32"/>
      <c r="FOP836" s="32"/>
      <c r="FOQ836" s="32"/>
      <c r="FOR836" s="32"/>
      <c r="FOS836" s="32"/>
      <c r="FOT836" s="32"/>
      <c r="FOU836" s="32"/>
      <c r="FOV836" s="32"/>
      <c r="FOW836" s="32"/>
      <c r="FOX836" s="32"/>
      <c r="FOY836" s="32"/>
      <c r="FOZ836" s="32"/>
      <c r="FPA836" s="32"/>
      <c r="FPB836" s="32"/>
      <c r="FPC836" s="32"/>
      <c r="FPD836" s="32"/>
      <c r="FPE836" s="32"/>
      <c r="FPF836" s="32"/>
      <c r="FPG836" s="32"/>
      <c r="FPH836" s="32"/>
      <c r="FPI836" s="32"/>
      <c r="FPJ836" s="32"/>
      <c r="FPK836" s="32"/>
      <c r="FPL836" s="32"/>
      <c r="FPM836" s="32"/>
      <c r="FPN836" s="32"/>
      <c r="FPO836" s="32"/>
      <c r="FPP836" s="32"/>
      <c r="FPQ836" s="32"/>
      <c r="FPR836" s="32"/>
      <c r="FPS836" s="32"/>
      <c r="FPT836" s="32"/>
      <c r="FPU836" s="32"/>
      <c r="FPV836" s="32"/>
      <c r="FPW836" s="32"/>
      <c r="FPX836" s="32"/>
      <c r="FPY836" s="32"/>
      <c r="FPZ836" s="32"/>
      <c r="FQA836" s="32"/>
      <c r="FQB836" s="32"/>
      <c r="FQC836" s="32"/>
      <c r="FQD836" s="32"/>
      <c r="FQE836" s="32"/>
      <c r="FQF836" s="32"/>
      <c r="FQG836" s="32"/>
      <c r="FQH836" s="32"/>
      <c r="FQI836" s="32"/>
      <c r="FQJ836" s="32"/>
      <c r="FQK836" s="32"/>
      <c r="FQL836" s="32"/>
      <c r="FQM836" s="32"/>
      <c r="FQN836" s="32"/>
      <c r="FQO836" s="32"/>
      <c r="FQP836" s="32"/>
      <c r="FQQ836" s="32"/>
      <c r="FQR836" s="32"/>
      <c r="FQS836" s="32"/>
      <c r="FQT836" s="32"/>
      <c r="FQU836" s="32"/>
      <c r="FQV836" s="32"/>
      <c r="FQW836" s="32"/>
      <c r="FQX836" s="32"/>
      <c r="FQY836" s="32"/>
      <c r="FQZ836" s="32"/>
      <c r="FRA836" s="32"/>
      <c r="FRB836" s="32"/>
      <c r="FRC836" s="32"/>
      <c r="FRD836" s="32"/>
      <c r="FRE836" s="32"/>
      <c r="FRF836" s="32"/>
      <c r="FRG836" s="32"/>
      <c r="FRH836" s="32"/>
      <c r="FRI836" s="32"/>
      <c r="FRJ836" s="32"/>
      <c r="FRK836" s="32"/>
      <c r="FRL836" s="32"/>
      <c r="FRM836" s="32"/>
      <c r="FRN836" s="32"/>
      <c r="FRO836" s="32"/>
      <c r="FRP836" s="32"/>
      <c r="FRQ836" s="32"/>
      <c r="FRR836" s="32"/>
      <c r="FRS836" s="32"/>
      <c r="FRT836" s="32"/>
      <c r="FRU836" s="32"/>
      <c r="FRV836" s="32"/>
      <c r="FRW836" s="32"/>
      <c r="FRX836" s="32"/>
      <c r="FRY836" s="32"/>
      <c r="FRZ836" s="32"/>
      <c r="FSA836" s="32"/>
      <c r="FSB836" s="32"/>
      <c r="FSC836" s="32"/>
      <c r="FSD836" s="32"/>
      <c r="FSE836" s="32"/>
      <c r="FSF836" s="32"/>
      <c r="FSG836" s="32"/>
      <c r="FSH836" s="32"/>
      <c r="FSI836" s="32"/>
      <c r="FSJ836" s="32"/>
      <c r="FSK836" s="32"/>
      <c r="FSL836" s="32"/>
      <c r="FSM836" s="32"/>
      <c r="FSN836" s="32"/>
      <c r="FSO836" s="32"/>
      <c r="FSP836" s="32"/>
      <c r="FSQ836" s="32"/>
      <c r="FSR836" s="32"/>
      <c r="FSS836" s="32"/>
      <c r="FST836" s="32"/>
      <c r="FSU836" s="32"/>
      <c r="FSV836" s="32"/>
      <c r="FSW836" s="32"/>
      <c r="FSX836" s="32"/>
      <c r="FSY836" s="32"/>
      <c r="FSZ836" s="32"/>
      <c r="FTA836" s="32"/>
      <c r="FTB836" s="32"/>
      <c r="FTC836" s="32"/>
      <c r="FTD836" s="32"/>
      <c r="FTE836" s="32"/>
      <c r="FTF836" s="32"/>
      <c r="FTG836" s="32"/>
      <c r="FTH836" s="32"/>
      <c r="FTI836" s="32"/>
      <c r="FTJ836" s="32"/>
      <c r="FTK836" s="32"/>
      <c r="FTL836" s="32"/>
      <c r="FTM836" s="32"/>
      <c r="FTN836" s="32"/>
      <c r="FTO836" s="32"/>
      <c r="FTP836" s="32"/>
      <c r="FTQ836" s="32"/>
      <c r="FTR836" s="32"/>
      <c r="FTS836" s="32"/>
      <c r="FTT836" s="32"/>
      <c r="FTU836" s="32"/>
      <c r="FTV836" s="32"/>
      <c r="FTW836" s="32"/>
      <c r="FTX836" s="32"/>
      <c r="FTY836" s="32"/>
      <c r="FTZ836" s="32"/>
      <c r="FUA836" s="32"/>
      <c r="FUB836" s="32"/>
      <c r="FUC836" s="32"/>
      <c r="FUD836" s="32"/>
      <c r="FUE836" s="32"/>
      <c r="FUF836" s="32"/>
      <c r="FUG836" s="32"/>
      <c r="FUH836" s="32"/>
      <c r="FUI836" s="32"/>
      <c r="FUJ836" s="32"/>
      <c r="FUK836" s="32"/>
      <c r="FUL836" s="32"/>
      <c r="FUM836" s="32"/>
      <c r="FUN836" s="32"/>
      <c r="FUO836" s="32"/>
      <c r="FUP836" s="32"/>
      <c r="FUQ836" s="32"/>
      <c r="FUR836" s="32"/>
      <c r="FUS836" s="32"/>
      <c r="FUT836" s="32"/>
      <c r="FUU836" s="32"/>
      <c r="FUV836" s="32"/>
      <c r="FUW836" s="32"/>
      <c r="FUX836" s="32"/>
      <c r="FUY836" s="32"/>
      <c r="FUZ836" s="32"/>
      <c r="FVA836" s="32"/>
      <c r="FVB836" s="32"/>
      <c r="FVC836" s="32"/>
      <c r="FVD836" s="32"/>
      <c r="FVE836" s="32"/>
      <c r="FVF836" s="32"/>
      <c r="FVG836" s="32"/>
      <c r="FVH836" s="32"/>
      <c r="FVI836" s="32"/>
      <c r="FVJ836" s="32"/>
      <c r="FVK836" s="32"/>
      <c r="FVL836" s="32"/>
      <c r="FVM836" s="32"/>
      <c r="FVN836" s="32"/>
      <c r="FVO836" s="32"/>
      <c r="FVP836" s="32"/>
      <c r="FVQ836" s="32"/>
      <c r="FVR836" s="32"/>
      <c r="FVS836" s="32"/>
      <c r="FVT836" s="32"/>
      <c r="FVU836" s="32"/>
      <c r="FVV836" s="32"/>
      <c r="FVW836" s="32"/>
      <c r="FVX836" s="32"/>
      <c r="FVY836" s="32"/>
      <c r="FVZ836" s="32"/>
      <c r="FWA836" s="32"/>
      <c r="FWB836" s="32"/>
      <c r="FWC836" s="32"/>
      <c r="FWD836" s="32"/>
      <c r="FWE836" s="32"/>
      <c r="FWF836" s="32"/>
      <c r="FWG836" s="32"/>
      <c r="FWH836" s="32"/>
      <c r="FWI836" s="32"/>
      <c r="FWJ836" s="32"/>
      <c r="FWK836" s="32"/>
      <c r="FWL836" s="32"/>
      <c r="FWM836" s="32"/>
      <c r="FWN836" s="32"/>
      <c r="FWO836" s="32"/>
      <c r="FWP836" s="32"/>
      <c r="FWQ836" s="32"/>
      <c r="FWR836" s="32"/>
      <c r="FWS836" s="32"/>
      <c r="FWT836" s="32"/>
      <c r="FWU836" s="32"/>
      <c r="FWV836" s="32"/>
      <c r="FWW836" s="32"/>
      <c r="FWX836" s="32"/>
      <c r="FWY836" s="32"/>
      <c r="FWZ836" s="32"/>
      <c r="FXA836" s="32"/>
      <c r="FXB836" s="32"/>
      <c r="FXC836" s="32"/>
      <c r="FXD836" s="32"/>
      <c r="FXE836" s="32"/>
      <c r="FXF836" s="32"/>
      <c r="FXG836" s="32"/>
      <c r="FXH836" s="32"/>
      <c r="FXI836" s="32"/>
      <c r="FXJ836" s="32"/>
      <c r="FXK836" s="32"/>
      <c r="FXL836" s="32"/>
      <c r="FXM836" s="32"/>
      <c r="FXN836" s="32"/>
      <c r="FXO836" s="32"/>
      <c r="FXP836" s="32"/>
      <c r="FXQ836" s="32"/>
      <c r="FXR836" s="32"/>
      <c r="FXS836" s="32"/>
      <c r="FXT836" s="32"/>
      <c r="FXU836" s="32"/>
      <c r="FXV836" s="32"/>
      <c r="FXW836" s="32"/>
      <c r="FXX836" s="32"/>
      <c r="FXY836" s="32"/>
      <c r="FXZ836" s="32"/>
      <c r="FYA836" s="32"/>
      <c r="FYB836" s="32"/>
      <c r="FYC836" s="32"/>
      <c r="FYD836" s="32"/>
      <c r="FYE836" s="32"/>
      <c r="FYF836" s="32"/>
      <c r="FYG836" s="32"/>
      <c r="FYH836" s="32"/>
      <c r="FYI836" s="32"/>
      <c r="FYJ836" s="32"/>
      <c r="FYK836" s="32"/>
      <c r="FYL836" s="32"/>
      <c r="FYM836" s="32"/>
      <c r="FYN836" s="32"/>
      <c r="FYO836" s="32"/>
      <c r="FYP836" s="32"/>
      <c r="FYQ836" s="32"/>
      <c r="FYR836" s="32"/>
      <c r="FYS836" s="32"/>
      <c r="FYT836" s="32"/>
      <c r="FYU836" s="32"/>
      <c r="FYV836" s="32"/>
      <c r="FYW836" s="32"/>
      <c r="FYX836" s="32"/>
      <c r="FYY836" s="32"/>
      <c r="FYZ836" s="32"/>
      <c r="FZA836" s="32"/>
      <c r="FZB836" s="32"/>
      <c r="FZC836" s="32"/>
      <c r="FZD836" s="32"/>
      <c r="FZE836" s="32"/>
      <c r="FZF836" s="32"/>
      <c r="FZG836" s="32"/>
      <c r="FZH836" s="32"/>
      <c r="FZI836" s="32"/>
      <c r="FZJ836" s="32"/>
      <c r="FZK836" s="32"/>
      <c r="FZL836" s="32"/>
      <c r="FZM836" s="32"/>
      <c r="FZN836" s="32"/>
      <c r="FZO836" s="32"/>
      <c r="FZP836" s="32"/>
      <c r="FZQ836" s="32"/>
      <c r="FZR836" s="32"/>
      <c r="FZS836" s="32"/>
      <c r="FZT836" s="32"/>
      <c r="FZU836" s="32"/>
      <c r="FZV836" s="32"/>
      <c r="FZW836" s="32"/>
      <c r="FZX836" s="32"/>
      <c r="FZY836" s="32"/>
      <c r="FZZ836" s="32"/>
      <c r="GAA836" s="32"/>
      <c r="GAB836" s="32"/>
      <c r="GAC836" s="32"/>
      <c r="GAD836" s="32"/>
      <c r="GAE836" s="32"/>
      <c r="GAF836" s="32"/>
      <c r="GAG836" s="32"/>
      <c r="GAH836" s="32"/>
      <c r="GAI836" s="32"/>
      <c r="GAJ836" s="32"/>
      <c r="GAK836" s="32"/>
      <c r="GAL836" s="32"/>
      <c r="GAM836" s="32"/>
      <c r="GAN836" s="32"/>
      <c r="GAO836" s="32"/>
      <c r="GAP836" s="32"/>
      <c r="GAQ836" s="32"/>
      <c r="GAR836" s="32"/>
      <c r="GAS836" s="32"/>
      <c r="GAT836" s="32"/>
      <c r="GAU836" s="32"/>
      <c r="GAV836" s="32"/>
      <c r="GAW836" s="32"/>
      <c r="GAX836" s="32"/>
      <c r="GAY836" s="32"/>
      <c r="GAZ836" s="32"/>
      <c r="GBA836" s="32"/>
      <c r="GBB836" s="32"/>
      <c r="GBC836" s="32"/>
      <c r="GBD836" s="32"/>
      <c r="GBE836" s="32"/>
      <c r="GBF836" s="32"/>
      <c r="GBG836" s="32"/>
      <c r="GBH836" s="32"/>
      <c r="GBI836" s="32"/>
      <c r="GBJ836" s="32"/>
      <c r="GBK836" s="32"/>
      <c r="GBL836" s="32"/>
      <c r="GBM836" s="32"/>
      <c r="GBN836" s="32"/>
      <c r="GBO836" s="32"/>
      <c r="GBP836" s="32"/>
      <c r="GBQ836" s="32"/>
      <c r="GBR836" s="32"/>
      <c r="GBS836" s="32"/>
      <c r="GBT836" s="32"/>
      <c r="GBU836" s="32"/>
      <c r="GBV836" s="32"/>
      <c r="GBW836" s="32"/>
      <c r="GBX836" s="32"/>
      <c r="GBY836" s="32"/>
      <c r="GBZ836" s="32"/>
      <c r="GCA836" s="32"/>
      <c r="GCB836" s="32"/>
      <c r="GCC836" s="32"/>
      <c r="GCD836" s="32"/>
      <c r="GCE836" s="32"/>
      <c r="GCF836" s="32"/>
      <c r="GCG836" s="32"/>
      <c r="GCH836" s="32"/>
      <c r="GCI836" s="32"/>
      <c r="GCJ836" s="32"/>
      <c r="GCK836" s="32"/>
      <c r="GCL836" s="32"/>
      <c r="GCM836" s="32"/>
      <c r="GCN836" s="32"/>
      <c r="GCO836" s="32"/>
      <c r="GCP836" s="32"/>
      <c r="GCQ836" s="32"/>
      <c r="GCR836" s="32"/>
      <c r="GCS836" s="32"/>
      <c r="GCT836" s="32"/>
      <c r="GCU836" s="32"/>
      <c r="GCV836" s="32"/>
      <c r="GCW836" s="32"/>
      <c r="GCX836" s="32"/>
      <c r="GCY836" s="32"/>
      <c r="GCZ836" s="32"/>
      <c r="GDA836" s="32"/>
      <c r="GDB836" s="32"/>
      <c r="GDC836" s="32"/>
      <c r="GDD836" s="32"/>
      <c r="GDE836" s="32"/>
      <c r="GDF836" s="32"/>
      <c r="GDG836" s="32"/>
      <c r="GDH836" s="32"/>
      <c r="GDI836" s="32"/>
      <c r="GDJ836" s="32"/>
      <c r="GDK836" s="32"/>
      <c r="GDL836" s="32"/>
      <c r="GDM836" s="32"/>
      <c r="GDN836" s="32"/>
      <c r="GDO836" s="32"/>
      <c r="GDP836" s="32"/>
      <c r="GDQ836" s="32"/>
      <c r="GDR836" s="32"/>
      <c r="GDS836" s="32"/>
      <c r="GDT836" s="32"/>
      <c r="GDU836" s="32"/>
      <c r="GDV836" s="32"/>
      <c r="GDW836" s="32"/>
      <c r="GDX836" s="32"/>
      <c r="GDY836" s="32"/>
      <c r="GDZ836" s="32"/>
      <c r="GEA836" s="32"/>
      <c r="GEB836" s="32"/>
      <c r="GEC836" s="32"/>
      <c r="GED836" s="32"/>
      <c r="GEE836" s="32"/>
      <c r="GEF836" s="32"/>
      <c r="GEG836" s="32"/>
      <c r="GEH836" s="32"/>
      <c r="GEI836" s="32"/>
      <c r="GEJ836" s="32"/>
      <c r="GEK836" s="32"/>
      <c r="GEL836" s="32"/>
      <c r="GEM836" s="32"/>
      <c r="GEN836" s="32"/>
      <c r="GEO836" s="32"/>
      <c r="GEP836" s="32"/>
      <c r="GEQ836" s="32"/>
      <c r="GER836" s="32"/>
      <c r="GES836" s="32"/>
      <c r="GET836" s="32"/>
      <c r="GEU836" s="32"/>
      <c r="GEV836" s="32"/>
      <c r="GEW836" s="32"/>
      <c r="GEX836" s="32"/>
      <c r="GEY836" s="32"/>
      <c r="GEZ836" s="32"/>
      <c r="GFA836" s="32"/>
      <c r="GFB836" s="32"/>
      <c r="GFC836" s="32"/>
      <c r="GFD836" s="32"/>
      <c r="GFE836" s="32"/>
      <c r="GFF836" s="32"/>
      <c r="GFG836" s="32"/>
      <c r="GFH836" s="32"/>
      <c r="GFI836" s="32"/>
      <c r="GFJ836" s="32"/>
      <c r="GFK836" s="32"/>
      <c r="GFL836" s="32"/>
      <c r="GFM836" s="32"/>
      <c r="GFN836" s="32"/>
      <c r="GFO836" s="32"/>
      <c r="GFP836" s="32"/>
      <c r="GFQ836" s="32"/>
      <c r="GFR836" s="32"/>
      <c r="GFS836" s="32"/>
      <c r="GFT836" s="32"/>
      <c r="GFU836" s="32"/>
      <c r="GFV836" s="32"/>
      <c r="GFW836" s="32"/>
      <c r="GFX836" s="32"/>
      <c r="GFY836" s="32"/>
      <c r="GFZ836" s="32"/>
      <c r="GGA836" s="32"/>
      <c r="GGB836" s="32"/>
      <c r="GGC836" s="32"/>
      <c r="GGD836" s="32"/>
      <c r="GGE836" s="32"/>
      <c r="GGF836" s="32"/>
      <c r="GGG836" s="32"/>
      <c r="GGH836" s="32"/>
      <c r="GGI836" s="32"/>
      <c r="GGJ836" s="32"/>
      <c r="GGK836" s="32"/>
      <c r="GGL836" s="32"/>
      <c r="GGM836" s="32"/>
      <c r="GGN836" s="32"/>
      <c r="GGO836" s="32"/>
      <c r="GGP836" s="32"/>
      <c r="GGQ836" s="32"/>
      <c r="GGR836" s="32"/>
      <c r="GGS836" s="32"/>
      <c r="GGT836" s="32"/>
      <c r="GGU836" s="32"/>
      <c r="GGV836" s="32"/>
      <c r="GGW836" s="32"/>
      <c r="GGX836" s="32"/>
      <c r="GGY836" s="32"/>
      <c r="GGZ836" s="32"/>
      <c r="GHA836" s="32"/>
      <c r="GHB836" s="32"/>
      <c r="GHC836" s="32"/>
      <c r="GHD836" s="32"/>
      <c r="GHE836" s="32"/>
      <c r="GHF836" s="32"/>
      <c r="GHG836" s="32"/>
      <c r="GHH836" s="32"/>
      <c r="GHI836" s="32"/>
      <c r="GHJ836" s="32"/>
      <c r="GHK836" s="32"/>
      <c r="GHL836" s="32"/>
      <c r="GHM836" s="32"/>
      <c r="GHN836" s="32"/>
      <c r="GHO836" s="32"/>
      <c r="GHP836" s="32"/>
      <c r="GHQ836" s="32"/>
      <c r="GHR836" s="32"/>
      <c r="GHS836" s="32"/>
      <c r="GHT836" s="32"/>
      <c r="GHU836" s="32"/>
      <c r="GHV836" s="32"/>
      <c r="GHW836" s="32"/>
      <c r="GHX836" s="32"/>
      <c r="GHY836" s="32"/>
      <c r="GHZ836" s="32"/>
      <c r="GIA836" s="32"/>
      <c r="GIB836" s="32"/>
      <c r="GIC836" s="32"/>
      <c r="GID836" s="32"/>
      <c r="GIE836" s="32"/>
      <c r="GIF836" s="32"/>
      <c r="GIG836" s="32"/>
      <c r="GIH836" s="32"/>
      <c r="GII836" s="32"/>
      <c r="GIJ836" s="32"/>
      <c r="GIK836" s="32"/>
      <c r="GIL836" s="32"/>
      <c r="GIM836" s="32"/>
      <c r="GIN836" s="32"/>
      <c r="GIO836" s="32"/>
      <c r="GIP836" s="32"/>
      <c r="GIQ836" s="32"/>
      <c r="GIR836" s="32"/>
      <c r="GIS836" s="32"/>
      <c r="GIT836" s="32"/>
      <c r="GIU836" s="32"/>
      <c r="GIV836" s="32"/>
      <c r="GIW836" s="32"/>
      <c r="GIX836" s="32"/>
      <c r="GIY836" s="32"/>
      <c r="GIZ836" s="32"/>
      <c r="GJA836" s="32"/>
      <c r="GJB836" s="32"/>
      <c r="GJC836" s="32"/>
      <c r="GJD836" s="32"/>
      <c r="GJE836" s="32"/>
      <c r="GJF836" s="32"/>
      <c r="GJG836" s="32"/>
      <c r="GJH836" s="32"/>
      <c r="GJI836" s="32"/>
      <c r="GJJ836" s="32"/>
      <c r="GJK836" s="32"/>
      <c r="GJL836" s="32"/>
      <c r="GJM836" s="32"/>
      <c r="GJN836" s="32"/>
      <c r="GJO836" s="32"/>
      <c r="GJP836" s="32"/>
      <c r="GJQ836" s="32"/>
      <c r="GJR836" s="32"/>
      <c r="GJS836" s="32"/>
      <c r="GJT836" s="32"/>
      <c r="GJU836" s="32"/>
      <c r="GJV836" s="32"/>
      <c r="GJW836" s="32"/>
      <c r="GJX836" s="32"/>
      <c r="GJY836" s="32"/>
      <c r="GJZ836" s="32"/>
      <c r="GKA836" s="32"/>
      <c r="GKB836" s="32"/>
      <c r="GKC836" s="32"/>
      <c r="GKD836" s="32"/>
      <c r="GKE836" s="32"/>
      <c r="GKF836" s="32"/>
      <c r="GKG836" s="32"/>
      <c r="GKH836" s="32"/>
      <c r="GKI836" s="32"/>
      <c r="GKJ836" s="32"/>
      <c r="GKK836" s="32"/>
      <c r="GKL836" s="32"/>
      <c r="GKM836" s="32"/>
      <c r="GKN836" s="32"/>
      <c r="GKO836" s="32"/>
      <c r="GKP836" s="32"/>
      <c r="GKQ836" s="32"/>
      <c r="GKR836" s="32"/>
      <c r="GKS836" s="32"/>
      <c r="GKT836" s="32"/>
      <c r="GKU836" s="32"/>
      <c r="GKV836" s="32"/>
      <c r="GKW836" s="32"/>
      <c r="GKX836" s="32"/>
      <c r="GKY836" s="32"/>
      <c r="GKZ836" s="32"/>
      <c r="GLA836" s="32"/>
      <c r="GLB836" s="32"/>
      <c r="GLC836" s="32"/>
      <c r="GLD836" s="32"/>
      <c r="GLE836" s="32"/>
      <c r="GLF836" s="32"/>
      <c r="GLG836" s="32"/>
      <c r="GLH836" s="32"/>
      <c r="GLI836" s="32"/>
      <c r="GLJ836" s="32"/>
      <c r="GLK836" s="32"/>
      <c r="GLL836" s="32"/>
      <c r="GLM836" s="32"/>
      <c r="GLN836" s="32"/>
      <c r="GLO836" s="32"/>
      <c r="GLP836" s="32"/>
      <c r="GLQ836" s="32"/>
      <c r="GLR836" s="32"/>
      <c r="GLS836" s="32"/>
      <c r="GLT836" s="32"/>
      <c r="GLU836" s="32"/>
      <c r="GLV836" s="32"/>
      <c r="GLW836" s="32"/>
      <c r="GLX836" s="32"/>
      <c r="GLY836" s="32"/>
      <c r="GLZ836" s="32"/>
      <c r="GMA836" s="32"/>
      <c r="GMB836" s="32"/>
      <c r="GMC836" s="32"/>
      <c r="GMD836" s="32"/>
      <c r="GME836" s="32"/>
      <c r="GMF836" s="32"/>
      <c r="GMG836" s="32"/>
      <c r="GMH836" s="32"/>
      <c r="GMI836" s="32"/>
      <c r="GMJ836" s="32"/>
      <c r="GMK836" s="32"/>
      <c r="GML836" s="32"/>
      <c r="GMM836" s="32"/>
      <c r="GMN836" s="32"/>
      <c r="GMO836" s="32"/>
      <c r="GMP836" s="32"/>
      <c r="GMQ836" s="32"/>
      <c r="GMR836" s="32"/>
      <c r="GMS836" s="32"/>
      <c r="GMT836" s="32"/>
      <c r="GMU836" s="32"/>
      <c r="GMV836" s="32"/>
      <c r="GMW836" s="32"/>
      <c r="GMX836" s="32"/>
      <c r="GMY836" s="32"/>
      <c r="GMZ836" s="32"/>
      <c r="GNA836" s="32"/>
      <c r="GNB836" s="32"/>
      <c r="GNC836" s="32"/>
      <c r="GND836" s="32"/>
      <c r="GNE836" s="32"/>
      <c r="GNF836" s="32"/>
      <c r="GNG836" s="32"/>
      <c r="GNH836" s="32"/>
      <c r="GNI836" s="32"/>
      <c r="GNJ836" s="32"/>
      <c r="GNK836" s="32"/>
      <c r="GNL836" s="32"/>
      <c r="GNM836" s="32"/>
      <c r="GNN836" s="32"/>
      <c r="GNO836" s="32"/>
      <c r="GNP836" s="32"/>
      <c r="GNQ836" s="32"/>
      <c r="GNR836" s="32"/>
      <c r="GNS836" s="32"/>
      <c r="GNT836" s="32"/>
      <c r="GNU836" s="32"/>
      <c r="GNV836" s="32"/>
      <c r="GNW836" s="32"/>
      <c r="GNX836" s="32"/>
      <c r="GNY836" s="32"/>
      <c r="GNZ836" s="32"/>
      <c r="GOA836" s="32"/>
      <c r="GOB836" s="32"/>
      <c r="GOC836" s="32"/>
      <c r="GOD836" s="32"/>
      <c r="GOE836" s="32"/>
      <c r="GOF836" s="32"/>
      <c r="GOG836" s="32"/>
      <c r="GOH836" s="32"/>
      <c r="GOI836" s="32"/>
      <c r="GOJ836" s="32"/>
      <c r="GOK836" s="32"/>
      <c r="GOL836" s="32"/>
      <c r="GOM836" s="32"/>
      <c r="GON836" s="32"/>
      <c r="GOO836" s="32"/>
      <c r="GOP836" s="32"/>
      <c r="GOQ836" s="32"/>
      <c r="GOR836" s="32"/>
      <c r="GOS836" s="32"/>
      <c r="GOT836" s="32"/>
      <c r="GOU836" s="32"/>
      <c r="GOV836" s="32"/>
      <c r="GOW836" s="32"/>
      <c r="GOX836" s="32"/>
      <c r="GOY836" s="32"/>
      <c r="GOZ836" s="32"/>
      <c r="GPA836" s="32"/>
      <c r="GPB836" s="32"/>
      <c r="GPC836" s="32"/>
      <c r="GPD836" s="32"/>
      <c r="GPE836" s="32"/>
      <c r="GPF836" s="32"/>
      <c r="GPG836" s="32"/>
      <c r="GPH836" s="32"/>
      <c r="GPI836" s="32"/>
      <c r="GPJ836" s="32"/>
      <c r="GPK836" s="32"/>
      <c r="GPL836" s="32"/>
      <c r="GPM836" s="32"/>
      <c r="GPN836" s="32"/>
      <c r="GPO836" s="32"/>
      <c r="GPP836" s="32"/>
      <c r="GPQ836" s="32"/>
      <c r="GPR836" s="32"/>
      <c r="GPS836" s="32"/>
      <c r="GPT836" s="32"/>
      <c r="GPU836" s="32"/>
      <c r="GPV836" s="32"/>
      <c r="GPW836" s="32"/>
      <c r="GPX836" s="32"/>
      <c r="GPY836" s="32"/>
      <c r="GPZ836" s="32"/>
      <c r="GQA836" s="32"/>
      <c r="GQB836" s="32"/>
      <c r="GQC836" s="32"/>
      <c r="GQD836" s="32"/>
      <c r="GQE836" s="32"/>
      <c r="GQF836" s="32"/>
      <c r="GQG836" s="32"/>
      <c r="GQH836" s="32"/>
      <c r="GQI836" s="32"/>
      <c r="GQJ836" s="32"/>
      <c r="GQK836" s="32"/>
      <c r="GQL836" s="32"/>
      <c r="GQM836" s="32"/>
      <c r="GQN836" s="32"/>
      <c r="GQO836" s="32"/>
      <c r="GQP836" s="32"/>
      <c r="GQQ836" s="32"/>
      <c r="GQR836" s="32"/>
      <c r="GQS836" s="32"/>
      <c r="GQT836" s="32"/>
      <c r="GQU836" s="32"/>
      <c r="GQV836" s="32"/>
      <c r="GQW836" s="32"/>
      <c r="GQX836" s="32"/>
      <c r="GQY836" s="32"/>
      <c r="GQZ836" s="32"/>
      <c r="GRA836" s="32"/>
      <c r="GRB836" s="32"/>
      <c r="GRC836" s="32"/>
      <c r="GRD836" s="32"/>
      <c r="GRE836" s="32"/>
      <c r="GRF836" s="32"/>
      <c r="GRG836" s="32"/>
      <c r="GRH836" s="32"/>
      <c r="GRI836" s="32"/>
      <c r="GRJ836" s="32"/>
      <c r="GRK836" s="32"/>
      <c r="GRL836" s="32"/>
      <c r="GRM836" s="32"/>
      <c r="GRN836" s="32"/>
      <c r="GRO836" s="32"/>
      <c r="GRP836" s="32"/>
      <c r="GRQ836" s="32"/>
      <c r="GRR836" s="32"/>
      <c r="GRS836" s="32"/>
      <c r="GRT836" s="32"/>
      <c r="GRU836" s="32"/>
      <c r="GRV836" s="32"/>
      <c r="GRW836" s="32"/>
      <c r="GRX836" s="32"/>
      <c r="GRY836" s="32"/>
      <c r="GRZ836" s="32"/>
      <c r="GSA836" s="32"/>
      <c r="GSB836" s="32"/>
      <c r="GSC836" s="32"/>
      <c r="GSD836" s="32"/>
      <c r="GSE836" s="32"/>
      <c r="GSF836" s="32"/>
      <c r="GSG836" s="32"/>
      <c r="GSH836" s="32"/>
      <c r="GSI836" s="32"/>
      <c r="GSJ836" s="32"/>
      <c r="GSK836" s="32"/>
      <c r="GSL836" s="32"/>
      <c r="GSM836" s="32"/>
      <c r="GSN836" s="32"/>
      <c r="GSO836" s="32"/>
      <c r="GSP836" s="32"/>
      <c r="GSQ836" s="32"/>
      <c r="GSR836" s="32"/>
      <c r="GSS836" s="32"/>
      <c r="GST836" s="32"/>
      <c r="GSU836" s="32"/>
      <c r="GSV836" s="32"/>
      <c r="GSW836" s="32"/>
      <c r="GSX836" s="32"/>
      <c r="GSY836" s="32"/>
      <c r="GSZ836" s="32"/>
      <c r="GTA836" s="32"/>
      <c r="GTB836" s="32"/>
      <c r="GTC836" s="32"/>
      <c r="GTD836" s="32"/>
      <c r="GTE836" s="32"/>
      <c r="GTF836" s="32"/>
      <c r="GTG836" s="32"/>
      <c r="GTH836" s="32"/>
      <c r="GTI836" s="32"/>
      <c r="GTJ836" s="32"/>
      <c r="GTK836" s="32"/>
      <c r="GTL836" s="32"/>
      <c r="GTM836" s="32"/>
      <c r="GTN836" s="32"/>
      <c r="GTO836" s="32"/>
      <c r="GTP836" s="32"/>
      <c r="GTQ836" s="32"/>
      <c r="GTR836" s="32"/>
      <c r="GTS836" s="32"/>
      <c r="GTT836" s="32"/>
      <c r="GTU836" s="32"/>
      <c r="GTV836" s="32"/>
      <c r="GTW836" s="32"/>
      <c r="GTX836" s="32"/>
      <c r="GTY836" s="32"/>
      <c r="GTZ836" s="32"/>
      <c r="GUA836" s="32"/>
      <c r="GUB836" s="32"/>
      <c r="GUC836" s="32"/>
      <c r="GUD836" s="32"/>
      <c r="GUE836" s="32"/>
      <c r="GUF836" s="32"/>
      <c r="GUG836" s="32"/>
      <c r="GUH836" s="32"/>
      <c r="GUI836" s="32"/>
      <c r="GUJ836" s="32"/>
      <c r="GUK836" s="32"/>
      <c r="GUL836" s="32"/>
      <c r="GUM836" s="32"/>
      <c r="GUN836" s="32"/>
      <c r="GUO836" s="32"/>
      <c r="GUP836" s="32"/>
      <c r="GUQ836" s="32"/>
      <c r="GUR836" s="32"/>
      <c r="GUS836" s="32"/>
      <c r="GUT836" s="32"/>
      <c r="GUU836" s="32"/>
      <c r="GUV836" s="32"/>
      <c r="GUW836" s="32"/>
      <c r="GUX836" s="32"/>
      <c r="GUY836" s="32"/>
      <c r="GUZ836" s="32"/>
      <c r="GVA836" s="32"/>
      <c r="GVB836" s="32"/>
      <c r="GVC836" s="32"/>
      <c r="GVD836" s="32"/>
      <c r="GVE836" s="32"/>
      <c r="GVF836" s="32"/>
      <c r="GVG836" s="32"/>
      <c r="GVH836" s="32"/>
      <c r="GVI836" s="32"/>
      <c r="GVJ836" s="32"/>
      <c r="GVK836" s="32"/>
      <c r="GVL836" s="32"/>
      <c r="GVM836" s="32"/>
      <c r="GVN836" s="32"/>
      <c r="GVO836" s="32"/>
      <c r="GVP836" s="32"/>
      <c r="GVQ836" s="32"/>
      <c r="GVR836" s="32"/>
      <c r="GVS836" s="32"/>
      <c r="GVT836" s="32"/>
      <c r="GVU836" s="32"/>
      <c r="GVV836" s="32"/>
      <c r="GVW836" s="32"/>
      <c r="GVX836" s="32"/>
      <c r="GVY836" s="32"/>
      <c r="GVZ836" s="32"/>
      <c r="GWA836" s="32"/>
      <c r="GWB836" s="32"/>
      <c r="GWC836" s="32"/>
      <c r="GWD836" s="32"/>
      <c r="GWE836" s="32"/>
      <c r="GWF836" s="32"/>
      <c r="GWG836" s="32"/>
      <c r="GWH836" s="32"/>
      <c r="GWI836" s="32"/>
      <c r="GWJ836" s="32"/>
      <c r="GWK836" s="32"/>
      <c r="GWL836" s="32"/>
      <c r="GWM836" s="32"/>
      <c r="GWN836" s="32"/>
      <c r="GWO836" s="32"/>
      <c r="GWP836" s="32"/>
      <c r="GWQ836" s="32"/>
      <c r="GWR836" s="32"/>
      <c r="GWS836" s="32"/>
      <c r="GWT836" s="32"/>
      <c r="GWU836" s="32"/>
      <c r="GWV836" s="32"/>
      <c r="GWW836" s="32"/>
      <c r="GWX836" s="32"/>
      <c r="GWY836" s="32"/>
      <c r="GWZ836" s="32"/>
      <c r="GXA836" s="32"/>
      <c r="GXB836" s="32"/>
      <c r="GXC836" s="32"/>
      <c r="GXD836" s="32"/>
      <c r="GXE836" s="32"/>
      <c r="GXF836" s="32"/>
      <c r="GXG836" s="32"/>
      <c r="GXH836" s="32"/>
      <c r="GXI836" s="32"/>
      <c r="GXJ836" s="32"/>
      <c r="GXK836" s="32"/>
      <c r="GXL836" s="32"/>
      <c r="GXM836" s="32"/>
      <c r="GXN836" s="32"/>
      <c r="GXO836" s="32"/>
      <c r="GXP836" s="32"/>
      <c r="GXQ836" s="32"/>
      <c r="GXR836" s="32"/>
      <c r="GXS836" s="32"/>
      <c r="GXT836" s="32"/>
      <c r="GXU836" s="32"/>
      <c r="GXV836" s="32"/>
      <c r="GXW836" s="32"/>
      <c r="GXX836" s="32"/>
      <c r="GXY836" s="32"/>
      <c r="GXZ836" s="32"/>
      <c r="GYA836" s="32"/>
      <c r="GYB836" s="32"/>
      <c r="GYC836" s="32"/>
      <c r="GYD836" s="32"/>
      <c r="GYE836" s="32"/>
      <c r="GYF836" s="32"/>
      <c r="GYG836" s="32"/>
      <c r="GYH836" s="32"/>
      <c r="GYI836" s="32"/>
      <c r="GYJ836" s="32"/>
      <c r="GYK836" s="32"/>
      <c r="GYL836" s="32"/>
      <c r="GYM836" s="32"/>
      <c r="GYN836" s="32"/>
      <c r="GYO836" s="32"/>
      <c r="GYP836" s="32"/>
      <c r="GYQ836" s="32"/>
      <c r="GYR836" s="32"/>
      <c r="GYS836" s="32"/>
      <c r="GYT836" s="32"/>
      <c r="GYU836" s="32"/>
      <c r="GYV836" s="32"/>
      <c r="GYW836" s="32"/>
      <c r="GYX836" s="32"/>
      <c r="GYY836" s="32"/>
      <c r="GYZ836" s="32"/>
      <c r="GZA836" s="32"/>
      <c r="GZB836" s="32"/>
      <c r="GZC836" s="32"/>
      <c r="GZD836" s="32"/>
      <c r="GZE836" s="32"/>
      <c r="GZF836" s="32"/>
      <c r="GZG836" s="32"/>
      <c r="GZH836" s="32"/>
      <c r="GZI836" s="32"/>
      <c r="GZJ836" s="32"/>
      <c r="GZK836" s="32"/>
      <c r="GZL836" s="32"/>
      <c r="GZM836" s="32"/>
      <c r="GZN836" s="32"/>
      <c r="GZO836" s="32"/>
      <c r="GZP836" s="32"/>
      <c r="GZQ836" s="32"/>
      <c r="GZR836" s="32"/>
      <c r="GZS836" s="32"/>
      <c r="GZT836" s="32"/>
      <c r="GZU836" s="32"/>
      <c r="GZV836" s="32"/>
      <c r="GZW836" s="32"/>
      <c r="GZX836" s="32"/>
      <c r="GZY836" s="32"/>
      <c r="GZZ836" s="32"/>
      <c r="HAA836" s="32"/>
      <c r="HAB836" s="32"/>
      <c r="HAC836" s="32"/>
      <c r="HAD836" s="32"/>
      <c r="HAE836" s="32"/>
      <c r="HAF836" s="32"/>
      <c r="HAG836" s="32"/>
      <c r="HAH836" s="32"/>
      <c r="HAI836" s="32"/>
      <c r="HAJ836" s="32"/>
      <c r="HAK836" s="32"/>
      <c r="HAL836" s="32"/>
      <c r="HAM836" s="32"/>
      <c r="HAN836" s="32"/>
      <c r="HAO836" s="32"/>
      <c r="HAP836" s="32"/>
      <c r="HAQ836" s="32"/>
      <c r="HAR836" s="32"/>
      <c r="HAS836" s="32"/>
      <c r="HAT836" s="32"/>
      <c r="HAU836" s="32"/>
      <c r="HAV836" s="32"/>
      <c r="HAW836" s="32"/>
      <c r="HAX836" s="32"/>
      <c r="HAY836" s="32"/>
      <c r="HAZ836" s="32"/>
      <c r="HBA836" s="32"/>
      <c r="HBB836" s="32"/>
      <c r="HBC836" s="32"/>
      <c r="HBD836" s="32"/>
      <c r="HBE836" s="32"/>
      <c r="HBF836" s="32"/>
      <c r="HBG836" s="32"/>
      <c r="HBH836" s="32"/>
      <c r="HBI836" s="32"/>
      <c r="HBJ836" s="32"/>
      <c r="HBK836" s="32"/>
      <c r="HBL836" s="32"/>
      <c r="HBM836" s="32"/>
      <c r="HBN836" s="32"/>
      <c r="HBO836" s="32"/>
      <c r="HBP836" s="32"/>
      <c r="HBQ836" s="32"/>
      <c r="HBR836" s="32"/>
      <c r="HBS836" s="32"/>
      <c r="HBT836" s="32"/>
      <c r="HBU836" s="32"/>
      <c r="HBV836" s="32"/>
      <c r="HBW836" s="32"/>
      <c r="HBX836" s="32"/>
      <c r="HBY836" s="32"/>
      <c r="HBZ836" s="32"/>
      <c r="HCA836" s="32"/>
      <c r="HCB836" s="32"/>
      <c r="HCC836" s="32"/>
      <c r="HCD836" s="32"/>
      <c r="HCE836" s="32"/>
      <c r="HCF836" s="32"/>
      <c r="HCG836" s="32"/>
      <c r="HCH836" s="32"/>
      <c r="HCI836" s="32"/>
      <c r="HCJ836" s="32"/>
      <c r="HCK836" s="32"/>
      <c r="HCL836" s="32"/>
      <c r="HCM836" s="32"/>
      <c r="HCN836" s="32"/>
      <c r="HCO836" s="32"/>
      <c r="HCP836" s="32"/>
      <c r="HCQ836" s="32"/>
      <c r="HCR836" s="32"/>
      <c r="HCS836" s="32"/>
      <c r="HCT836" s="32"/>
      <c r="HCU836" s="32"/>
      <c r="HCV836" s="32"/>
      <c r="HCW836" s="32"/>
      <c r="HCX836" s="32"/>
      <c r="HCY836" s="32"/>
      <c r="HCZ836" s="32"/>
      <c r="HDA836" s="32"/>
      <c r="HDB836" s="32"/>
      <c r="HDC836" s="32"/>
      <c r="HDD836" s="32"/>
      <c r="HDE836" s="32"/>
      <c r="HDF836" s="32"/>
      <c r="HDG836" s="32"/>
      <c r="HDH836" s="32"/>
      <c r="HDI836" s="32"/>
      <c r="HDJ836" s="32"/>
      <c r="HDK836" s="32"/>
      <c r="HDL836" s="32"/>
      <c r="HDM836" s="32"/>
      <c r="HDN836" s="32"/>
      <c r="HDO836" s="32"/>
      <c r="HDP836" s="32"/>
      <c r="HDQ836" s="32"/>
      <c r="HDR836" s="32"/>
      <c r="HDS836" s="32"/>
      <c r="HDT836" s="32"/>
      <c r="HDU836" s="32"/>
      <c r="HDV836" s="32"/>
      <c r="HDW836" s="32"/>
      <c r="HDX836" s="32"/>
      <c r="HDY836" s="32"/>
      <c r="HDZ836" s="32"/>
      <c r="HEA836" s="32"/>
      <c r="HEB836" s="32"/>
      <c r="HEC836" s="32"/>
      <c r="HED836" s="32"/>
      <c r="HEE836" s="32"/>
      <c r="HEF836" s="32"/>
      <c r="HEG836" s="32"/>
      <c r="HEH836" s="32"/>
      <c r="HEI836" s="32"/>
      <c r="HEJ836" s="32"/>
      <c r="HEK836" s="32"/>
      <c r="HEL836" s="32"/>
      <c r="HEM836" s="32"/>
      <c r="HEN836" s="32"/>
      <c r="HEO836" s="32"/>
      <c r="HEP836" s="32"/>
      <c r="HEQ836" s="32"/>
      <c r="HER836" s="32"/>
      <c r="HES836" s="32"/>
      <c r="HET836" s="32"/>
      <c r="HEU836" s="32"/>
      <c r="HEV836" s="32"/>
      <c r="HEW836" s="32"/>
      <c r="HEX836" s="32"/>
      <c r="HEY836" s="32"/>
      <c r="HEZ836" s="32"/>
      <c r="HFA836" s="32"/>
      <c r="HFB836" s="32"/>
      <c r="HFC836" s="32"/>
      <c r="HFD836" s="32"/>
      <c r="HFE836" s="32"/>
      <c r="HFF836" s="32"/>
      <c r="HFG836" s="32"/>
      <c r="HFH836" s="32"/>
      <c r="HFI836" s="32"/>
      <c r="HFJ836" s="32"/>
      <c r="HFK836" s="32"/>
      <c r="HFL836" s="32"/>
      <c r="HFM836" s="32"/>
      <c r="HFN836" s="32"/>
      <c r="HFO836" s="32"/>
      <c r="HFP836" s="32"/>
      <c r="HFQ836" s="32"/>
      <c r="HFR836" s="32"/>
      <c r="HFS836" s="32"/>
      <c r="HFT836" s="32"/>
      <c r="HFU836" s="32"/>
      <c r="HFV836" s="32"/>
      <c r="HFW836" s="32"/>
      <c r="HFX836" s="32"/>
      <c r="HFY836" s="32"/>
      <c r="HFZ836" s="32"/>
      <c r="HGA836" s="32"/>
      <c r="HGB836" s="32"/>
      <c r="HGC836" s="32"/>
      <c r="HGD836" s="32"/>
      <c r="HGE836" s="32"/>
      <c r="HGF836" s="32"/>
      <c r="HGG836" s="32"/>
      <c r="HGH836" s="32"/>
      <c r="HGI836" s="32"/>
      <c r="HGJ836" s="32"/>
      <c r="HGK836" s="32"/>
      <c r="HGL836" s="32"/>
      <c r="HGM836" s="32"/>
      <c r="HGN836" s="32"/>
      <c r="HGO836" s="32"/>
      <c r="HGP836" s="32"/>
      <c r="HGQ836" s="32"/>
      <c r="HGR836" s="32"/>
      <c r="HGS836" s="32"/>
      <c r="HGT836" s="32"/>
      <c r="HGU836" s="32"/>
      <c r="HGV836" s="32"/>
      <c r="HGW836" s="32"/>
      <c r="HGX836" s="32"/>
      <c r="HGY836" s="32"/>
      <c r="HGZ836" s="32"/>
      <c r="HHA836" s="32"/>
      <c r="HHB836" s="32"/>
      <c r="HHC836" s="32"/>
      <c r="HHD836" s="32"/>
      <c r="HHE836" s="32"/>
      <c r="HHF836" s="32"/>
      <c r="HHG836" s="32"/>
      <c r="HHH836" s="32"/>
      <c r="HHI836" s="32"/>
      <c r="HHJ836" s="32"/>
      <c r="HHK836" s="32"/>
      <c r="HHL836" s="32"/>
      <c r="HHM836" s="32"/>
      <c r="HHN836" s="32"/>
      <c r="HHO836" s="32"/>
      <c r="HHP836" s="32"/>
      <c r="HHQ836" s="32"/>
      <c r="HHR836" s="32"/>
      <c r="HHS836" s="32"/>
      <c r="HHT836" s="32"/>
      <c r="HHU836" s="32"/>
      <c r="HHV836" s="32"/>
      <c r="HHW836" s="32"/>
      <c r="HHX836" s="32"/>
      <c r="HHY836" s="32"/>
      <c r="HHZ836" s="32"/>
      <c r="HIA836" s="32"/>
      <c r="HIB836" s="32"/>
      <c r="HIC836" s="32"/>
      <c r="HID836" s="32"/>
      <c r="HIE836" s="32"/>
      <c r="HIF836" s="32"/>
      <c r="HIG836" s="32"/>
      <c r="HIH836" s="32"/>
      <c r="HII836" s="32"/>
      <c r="HIJ836" s="32"/>
      <c r="HIK836" s="32"/>
      <c r="HIL836" s="32"/>
      <c r="HIM836" s="32"/>
      <c r="HIN836" s="32"/>
      <c r="HIO836" s="32"/>
      <c r="HIP836" s="32"/>
      <c r="HIQ836" s="32"/>
      <c r="HIR836" s="32"/>
      <c r="HIS836" s="32"/>
      <c r="HIT836" s="32"/>
      <c r="HIU836" s="32"/>
      <c r="HIV836" s="32"/>
      <c r="HIW836" s="32"/>
      <c r="HIX836" s="32"/>
      <c r="HIY836" s="32"/>
      <c r="HIZ836" s="32"/>
      <c r="HJA836" s="32"/>
      <c r="HJB836" s="32"/>
      <c r="HJC836" s="32"/>
      <c r="HJD836" s="32"/>
      <c r="HJE836" s="32"/>
      <c r="HJF836" s="32"/>
      <c r="HJG836" s="32"/>
      <c r="HJH836" s="32"/>
      <c r="HJI836" s="32"/>
      <c r="HJJ836" s="32"/>
      <c r="HJK836" s="32"/>
      <c r="HJL836" s="32"/>
      <c r="HJM836" s="32"/>
      <c r="HJN836" s="32"/>
      <c r="HJO836" s="32"/>
      <c r="HJP836" s="32"/>
      <c r="HJQ836" s="32"/>
      <c r="HJR836" s="32"/>
      <c r="HJS836" s="32"/>
      <c r="HJT836" s="32"/>
      <c r="HJU836" s="32"/>
      <c r="HJV836" s="32"/>
      <c r="HJW836" s="32"/>
      <c r="HJX836" s="32"/>
      <c r="HJY836" s="32"/>
      <c r="HJZ836" s="32"/>
      <c r="HKA836" s="32"/>
      <c r="HKB836" s="32"/>
      <c r="HKC836" s="32"/>
      <c r="HKD836" s="32"/>
      <c r="HKE836" s="32"/>
      <c r="HKF836" s="32"/>
      <c r="HKG836" s="32"/>
      <c r="HKH836" s="32"/>
      <c r="HKI836" s="32"/>
      <c r="HKJ836" s="32"/>
      <c r="HKK836" s="32"/>
      <c r="HKL836" s="32"/>
      <c r="HKM836" s="32"/>
      <c r="HKN836" s="32"/>
      <c r="HKO836" s="32"/>
      <c r="HKP836" s="32"/>
      <c r="HKQ836" s="32"/>
      <c r="HKR836" s="32"/>
      <c r="HKS836" s="32"/>
      <c r="HKT836" s="32"/>
      <c r="HKU836" s="32"/>
      <c r="HKV836" s="32"/>
      <c r="HKW836" s="32"/>
      <c r="HKX836" s="32"/>
      <c r="HKY836" s="32"/>
      <c r="HKZ836" s="32"/>
      <c r="HLA836" s="32"/>
      <c r="HLB836" s="32"/>
      <c r="HLC836" s="32"/>
      <c r="HLD836" s="32"/>
      <c r="HLE836" s="32"/>
      <c r="HLF836" s="32"/>
      <c r="HLG836" s="32"/>
      <c r="HLH836" s="32"/>
      <c r="HLI836" s="32"/>
      <c r="HLJ836" s="32"/>
      <c r="HLK836" s="32"/>
      <c r="HLL836" s="32"/>
      <c r="HLM836" s="32"/>
      <c r="HLN836" s="32"/>
      <c r="HLO836" s="32"/>
      <c r="HLP836" s="32"/>
      <c r="HLQ836" s="32"/>
      <c r="HLR836" s="32"/>
      <c r="HLS836" s="32"/>
      <c r="HLT836" s="32"/>
      <c r="HLU836" s="32"/>
      <c r="HLV836" s="32"/>
      <c r="HLW836" s="32"/>
      <c r="HLX836" s="32"/>
      <c r="HLY836" s="32"/>
      <c r="HLZ836" s="32"/>
      <c r="HMA836" s="32"/>
      <c r="HMB836" s="32"/>
      <c r="HMC836" s="32"/>
      <c r="HMD836" s="32"/>
      <c r="HME836" s="32"/>
      <c r="HMF836" s="32"/>
      <c r="HMG836" s="32"/>
      <c r="HMH836" s="32"/>
      <c r="HMI836" s="32"/>
      <c r="HMJ836" s="32"/>
      <c r="HMK836" s="32"/>
      <c r="HML836" s="32"/>
      <c r="HMM836" s="32"/>
      <c r="HMN836" s="32"/>
      <c r="HMO836" s="32"/>
      <c r="HMP836" s="32"/>
      <c r="HMQ836" s="32"/>
      <c r="HMR836" s="32"/>
      <c r="HMS836" s="32"/>
      <c r="HMT836" s="32"/>
      <c r="HMU836" s="32"/>
      <c r="HMV836" s="32"/>
      <c r="HMW836" s="32"/>
      <c r="HMX836" s="32"/>
      <c r="HMY836" s="32"/>
      <c r="HMZ836" s="32"/>
      <c r="HNA836" s="32"/>
      <c r="HNB836" s="32"/>
      <c r="HNC836" s="32"/>
      <c r="HND836" s="32"/>
      <c r="HNE836" s="32"/>
      <c r="HNF836" s="32"/>
      <c r="HNG836" s="32"/>
      <c r="HNH836" s="32"/>
      <c r="HNI836" s="32"/>
      <c r="HNJ836" s="32"/>
      <c r="HNK836" s="32"/>
      <c r="HNL836" s="32"/>
      <c r="HNM836" s="32"/>
      <c r="HNN836" s="32"/>
      <c r="HNO836" s="32"/>
      <c r="HNP836" s="32"/>
      <c r="HNQ836" s="32"/>
      <c r="HNR836" s="32"/>
      <c r="HNS836" s="32"/>
      <c r="HNT836" s="32"/>
      <c r="HNU836" s="32"/>
      <c r="HNV836" s="32"/>
      <c r="HNW836" s="32"/>
      <c r="HNX836" s="32"/>
      <c r="HNY836" s="32"/>
      <c r="HNZ836" s="32"/>
      <c r="HOA836" s="32"/>
      <c r="HOB836" s="32"/>
      <c r="HOC836" s="32"/>
      <c r="HOD836" s="32"/>
      <c r="HOE836" s="32"/>
      <c r="HOF836" s="32"/>
      <c r="HOG836" s="32"/>
      <c r="HOH836" s="32"/>
      <c r="HOI836" s="32"/>
      <c r="HOJ836" s="32"/>
      <c r="HOK836" s="32"/>
      <c r="HOL836" s="32"/>
      <c r="HOM836" s="32"/>
      <c r="HON836" s="32"/>
      <c r="HOO836" s="32"/>
      <c r="HOP836" s="32"/>
      <c r="HOQ836" s="32"/>
      <c r="HOR836" s="32"/>
      <c r="HOS836" s="32"/>
      <c r="HOT836" s="32"/>
      <c r="HOU836" s="32"/>
      <c r="HOV836" s="32"/>
      <c r="HOW836" s="32"/>
      <c r="HOX836" s="32"/>
      <c r="HOY836" s="32"/>
      <c r="HOZ836" s="32"/>
      <c r="HPA836" s="32"/>
      <c r="HPB836" s="32"/>
      <c r="HPC836" s="32"/>
      <c r="HPD836" s="32"/>
      <c r="HPE836" s="32"/>
      <c r="HPF836" s="32"/>
      <c r="HPG836" s="32"/>
      <c r="HPH836" s="32"/>
      <c r="HPI836" s="32"/>
      <c r="HPJ836" s="32"/>
      <c r="HPK836" s="32"/>
      <c r="HPL836" s="32"/>
      <c r="HPM836" s="32"/>
      <c r="HPN836" s="32"/>
      <c r="HPO836" s="32"/>
      <c r="HPP836" s="32"/>
      <c r="HPQ836" s="32"/>
      <c r="HPR836" s="32"/>
      <c r="HPS836" s="32"/>
      <c r="HPT836" s="32"/>
      <c r="HPU836" s="32"/>
      <c r="HPV836" s="32"/>
      <c r="HPW836" s="32"/>
      <c r="HPX836" s="32"/>
      <c r="HPY836" s="32"/>
      <c r="HPZ836" s="32"/>
      <c r="HQA836" s="32"/>
      <c r="HQB836" s="32"/>
      <c r="HQC836" s="32"/>
      <c r="HQD836" s="32"/>
      <c r="HQE836" s="32"/>
      <c r="HQF836" s="32"/>
      <c r="HQG836" s="32"/>
      <c r="HQH836" s="32"/>
      <c r="HQI836" s="32"/>
      <c r="HQJ836" s="32"/>
      <c r="HQK836" s="32"/>
      <c r="HQL836" s="32"/>
      <c r="HQM836" s="32"/>
      <c r="HQN836" s="32"/>
      <c r="HQO836" s="32"/>
      <c r="HQP836" s="32"/>
      <c r="HQQ836" s="32"/>
      <c r="HQR836" s="32"/>
      <c r="HQS836" s="32"/>
      <c r="HQT836" s="32"/>
      <c r="HQU836" s="32"/>
      <c r="HQV836" s="32"/>
      <c r="HQW836" s="32"/>
      <c r="HQX836" s="32"/>
      <c r="HQY836" s="32"/>
      <c r="HQZ836" s="32"/>
      <c r="HRA836" s="32"/>
      <c r="HRB836" s="32"/>
      <c r="HRC836" s="32"/>
      <c r="HRD836" s="32"/>
      <c r="HRE836" s="32"/>
      <c r="HRF836" s="32"/>
      <c r="HRG836" s="32"/>
      <c r="HRH836" s="32"/>
      <c r="HRI836" s="32"/>
      <c r="HRJ836" s="32"/>
      <c r="HRK836" s="32"/>
      <c r="HRL836" s="32"/>
      <c r="HRM836" s="32"/>
      <c r="HRN836" s="32"/>
      <c r="HRO836" s="32"/>
      <c r="HRP836" s="32"/>
      <c r="HRQ836" s="32"/>
      <c r="HRR836" s="32"/>
      <c r="HRS836" s="32"/>
      <c r="HRT836" s="32"/>
      <c r="HRU836" s="32"/>
      <c r="HRV836" s="32"/>
      <c r="HRW836" s="32"/>
      <c r="HRX836" s="32"/>
      <c r="HRY836" s="32"/>
      <c r="HRZ836" s="32"/>
      <c r="HSA836" s="32"/>
      <c r="HSB836" s="32"/>
      <c r="HSC836" s="32"/>
      <c r="HSD836" s="32"/>
      <c r="HSE836" s="32"/>
      <c r="HSF836" s="32"/>
      <c r="HSG836" s="32"/>
      <c r="HSH836" s="32"/>
      <c r="HSI836" s="32"/>
      <c r="HSJ836" s="32"/>
      <c r="HSK836" s="32"/>
      <c r="HSL836" s="32"/>
      <c r="HSM836" s="32"/>
      <c r="HSN836" s="32"/>
      <c r="HSO836" s="32"/>
      <c r="HSP836" s="32"/>
      <c r="HSQ836" s="32"/>
      <c r="HSR836" s="32"/>
      <c r="HSS836" s="32"/>
      <c r="HST836" s="32"/>
      <c r="HSU836" s="32"/>
      <c r="HSV836" s="32"/>
      <c r="HSW836" s="32"/>
      <c r="HSX836" s="32"/>
      <c r="HSY836" s="32"/>
      <c r="HSZ836" s="32"/>
      <c r="HTA836" s="32"/>
      <c r="HTB836" s="32"/>
      <c r="HTC836" s="32"/>
      <c r="HTD836" s="32"/>
      <c r="HTE836" s="32"/>
      <c r="HTF836" s="32"/>
      <c r="HTG836" s="32"/>
      <c r="HTH836" s="32"/>
      <c r="HTI836" s="32"/>
      <c r="HTJ836" s="32"/>
      <c r="HTK836" s="32"/>
      <c r="HTL836" s="32"/>
      <c r="HTM836" s="32"/>
      <c r="HTN836" s="32"/>
      <c r="HTO836" s="32"/>
      <c r="HTP836" s="32"/>
      <c r="HTQ836" s="32"/>
      <c r="HTR836" s="32"/>
      <c r="HTS836" s="32"/>
      <c r="HTT836" s="32"/>
      <c r="HTU836" s="32"/>
      <c r="HTV836" s="32"/>
      <c r="HTW836" s="32"/>
      <c r="HTX836" s="32"/>
      <c r="HTY836" s="32"/>
      <c r="HTZ836" s="32"/>
      <c r="HUA836" s="32"/>
      <c r="HUB836" s="32"/>
      <c r="HUC836" s="32"/>
      <c r="HUD836" s="32"/>
      <c r="HUE836" s="32"/>
      <c r="HUF836" s="32"/>
      <c r="HUG836" s="32"/>
      <c r="HUH836" s="32"/>
      <c r="HUI836" s="32"/>
      <c r="HUJ836" s="32"/>
      <c r="HUK836" s="32"/>
      <c r="HUL836" s="32"/>
      <c r="HUM836" s="32"/>
      <c r="HUN836" s="32"/>
      <c r="HUO836" s="32"/>
      <c r="HUP836" s="32"/>
      <c r="HUQ836" s="32"/>
      <c r="HUR836" s="32"/>
      <c r="HUS836" s="32"/>
      <c r="HUT836" s="32"/>
      <c r="HUU836" s="32"/>
      <c r="HUV836" s="32"/>
      <c r="HUW836" s="32"/>
      <c r="HUX836" s="32"/>
      <c r="HUY836" s="32"/>
      <c r="HUZ836" s="32"/>
      <c r="HVA836" s="32"/>
      <c r="HVB836" s="32"/>
      <c r="HVC836" s="32"/>
      <c r="HVD836" s="32"/>
      <c r="HVE836" s="32"/>
      <c r="HVF836" s="32"/>
      <c r="HVG836" s="32"/>
      <c r="HVH836" s="32"/>
      <c r="HVI836" s="32"/>
      <c r="HVJ836" s="32"/>
      <c r="HVK836" s="32"/>
      <c r="HVL836" s="32"/>
      <c r="HVM836" s="32"/>
      <c r="HVN836" s="32"/>
      <c r="HVO836" s="32"/>
      <c r="HVP836" s="32"/>
      <c r="HVQ836" s="32"/>
      <c r="HVR836" s="32"/>
      <c r="HVS836" s="32"/>
      <c r="HVT836" s="32"/>
      <c r="HVU836" s="32"/>
      <c r="HVV836" s="32"/>
      <c r="HVW836" s="32"/>
      <c r="HVX836" s="32"/>
      <c r="HVY836" s="32"/>
      <c r="HVZ836" s="32"/>
      <c r="HWA836" s="32"/>
      <c r="HWB836" s="32"/>
      <c r="HWC836" s="32"/>
      <c r="HWD836" s="32"/>
      <c r="HWE836" s="32"/>
      <c r="HWF836" s="32"/>
      <c r="HWG836" s="32"/>
      <c r="HWH836" s="32"/>
      <c r="HWI836" s="32"/>
      <c r="HWJ836" s="32"/>
      <c r="HWK836" s="32"/>
      <c r="HWL836" s="32"/>
      <c r="HWM836" s="32"/>
      <c r="HWN836" s="32"/>
      <c r="HWO836" s="32"/>
      <c r="HWP836" s="32"/>
      <c r="HWQ836" s="32"/>
      <c r="HWR836" s="32"/>
      <c r="HWS836" s="32"/>
      <c r="HWT836" s="32"/>
      <c r="HWU836" s="32"/>
      <c r="HWV836" s="32"/>
      <c r="HWW836" s="32"/>
      <c r="HWX836" s="32"/>
      <c r="HWY836" s="32"/>
      <c r="HWZ836" s="32"/>
      <c r="HXA836" s="32"/>
      <c r="HXB836" s="32"/>
      <c r="HXC836" s="32"/>
      <c r="HXD836" s="32"/>
      <c r="HXE836" s="32"/>
      <c r="HXF836" s="32"/>
      <c r="HXG836" s="32"/>
      <c r="HXH836" s="32"/>
      <c r="HXI836" s="32"/>
      <c r="HXJ836" s="32"/>
      <c r="HXK836" s="32"/>
      <c r="HXL836" s="32"/>
      <c r="HXM836" s="32"/>
      <c r="HXN836" s="32"/>
      <c r="HXO836" s="32"/>
      <c r="HXP836" s="32"/>
      <c r="HXQ836" s="32"/>
      <c r="HXR836" s="32"/>
      <c r="HXS836" s="32"/>
      <c r="HXT836" s="32"/>
      <c r="HXU836" s="32"/>
      <c r="HXV836" s="32"/>
      <c r="HXW836" s="32"/>
      <c r="HXX836" s="32"/>
      <c r="HXY836" s="32"/>
      <c r="HXZ836" s="32"/>
      <c r="HYA836" s="32"/>
      <c r="HYB836" s="32"/>
      <c r="HYC836" s="32"/>
      <c r="HYD836" s="32"/>
      <c r="HYE836" s="32"/>
      <c r="HYF836" s="32"/>
      <c r="HYG836" s="32"/>
      <c r="HYH836" s="32"/>
      <c r="HYI836" s="32"/>
      <c r="HYJ836" s="32"/>
      <c r="HYK836" s="32"/>
      <c r="HYL836" s="32"/>
      <c r="HYM836" s="32"/>
      <c r="HYN836" s="32"/>
      <c r="HYO836" s="32"/>
      <c r="HYP836" s="32"/>
      <c r="HYQ836" s="32"/>
      <c r="HYR836" s="32"/>
      <c r="HYS836" s="32"/>
      <c r="HYT836" s="32"/>
      <c r="HYU836" s="32"/>
      <c r="HYV836" s="32"/>
      <c r="HYW836" s="32"/>
      <c r="HYX836" s="32"/>
      <c r="HYY836" s="32"/>
      <c r="HYZ836" s="32"/>
      <c r="HZA836" s="32"/>
      <c r="HZB836" s="32"/>
      <c r="HZC836" s="32"/>
      <c r="HZD836" s="32"/>
      <c r="HZE836" s="32"/>
      <c r="HZF836" s="32"/>
      <c r="HZG836" s="32"/>
      <c r="HZH836" s="32"/>
      <c r="HZI836" s="32"/>
      <c r="HZJ836" s="32"/>
      <c r="HZK836" s="32"/>
      <c r="HZL836" s="32"/>
      <c r="HZM836" s="32"/>
      <c r="HZN836" s="32"/>
      <c r="HZO836" s="32"/>
      <c r="HZP836" s="32"/>
      <c r="HZQ836" s="32"/>
      <c r="HZR836" s="32"/>
      <c r="HZS836" s="32"/>
      <c r="HZT836" s="32"/>
      <c r="HZU836" s="32"/>
      <c r="HZV836" s="32"/>
      <c r="HZW836" s="32"/>
      <c r="HZX836" s="32"/>
      <c r="HZY836" s="32"/>
      <c r="HZZ836" s="32"/>
      <c r="IAA836" s="32"/>
      <c r="IAB836" s="32"/>
      <c r="IAC836" s="32"/>
      <c r="IAD836" s="32"/>
      <c r="IAE836" s="32"/>
      <c r="IAF836" s="32"/>
      <c r="IAG836" s="32"/>
      <c r="IAH836" s="32"/>
      <c r="IAI836" s="32"/>
      <c r="IAJ836" s="32"/>
      <c r="IAK836" s="32"/>
      <c r="IAL836" s="32"/>
      <c r="IAM836" s="32"/>
      <c r="IAN836" s="32"/>
      <c r="IAO836" s="32"/>
      <c r="IAP836" s="32"/>
      <c r="IAQ836" s="32"/>
      <c r="IAR836" s="32"/>
      <c r="IAS836" s="32"/>
      <c r="IAT836" s="32"/>
      <c r="IAU836" s="32"/>
      <c r="IAV836" s="32"/>
      <c r="IAW836" s="32"/>
      <c r="IAX836" s="32"/>
      <c r="IAY836" s="32"/>
      <c r="IAZ836" s="32"/>
      <c r="IBA836" s="32"/>
      <c r="IBB836" s="32"/>
      <c r="IBC836" s="32"/>
      <c r="IBD836" s="32"/>
      <c r="IBE836" s="32"/>
      <c r="IBF836" s="32"/>
      <c r="IBG836" s="32"/>
      <c r="IBH836" s="32"/>
      <c r="IBI836" s="32"/>
      <c r="IBJ836" s="32"/>
      <c r="IBK836" s="32"/>
      <c r="IBL836" s="32"/>
      <c r="IBM836" s="32"/>
      <c r="IBN836" s="32"/>
      <c r="IBO836" s="32"/>
      <c r="IBP836" s="32"/>
      <c r="IBQ836" s="32"/>
      <c r="IBR836" s="32"/>
      <c r="IBS836" s="32"/>
      <c r="IBT836" s="32"/>
      <c r="IBU836" s="32"/>
      <c r="IBV836" s="32"/>
      <c r="IBW836" s="32"/>
      <c r="IBX836" s="32"/>
      <c r="IBY836" s="32"/>
      <c r="IBZ836" s="32"/>
      <c r="ICA836" s="32"/>
      <c r="ICB836" s="32"/>
      <c r="ICC836" s="32"/>
      <c r="ICD836" s="32"/>
      <c r="ICE836" s="32"/>
      <c r="ICF836" s="32"/>
      <c r="ICG836" s="32"/>
      <c r="ICH836" s="32"/>
      <c r="ICI836" s="32"/>
      <c r="ICJ836" s="32"/>
      <c r="ICK836" s="32"/>
      <c r="ICL836" s="32"/>
      <c r="ICM836" s="32"/>
      <c r="ICN836" s="32"/>
      <c r="ICO836" s="32"/>
      <c r="ICP836" s="32"/>
      <c r="ICQ836" s="32"/>
      <c r="ICR836" s="32"/>
      <c r="ICS836" s="32"/>
      <c r="ICT836" s="32"/>
      <c r="ICU836" s="32"/>
      <c r="ICV836" s="32"/>
      <c r="ICW836" s="32"/>
      <c r="ICX836" s="32"/>
      <c r="ICY836" s="32"/>
      <c r="ICZ836" s="32"/>
      <c r="IDA836" s="32"/>
      <c r="IDB836" s="32"/>
      <c r="IDC836" s="32"/>
      <c r="IDD836" s="32"/>
      <c r="IDE836" s="32"/>
      <c r="IDF836" s="32"/>
      <c r="IDG836" s="32"/>
      <c r="IDH836" s="32"/>
      <c r="IDI836" s="32"/>
      <c r="IDJ836" s="32"/>
      <c r="IDK836" s="32"/>
      <c r="IDL836" s="32"/>
      <c r="IDM836" s="32"/>
      <c r="IDN836" s="32"/>
      <c r="IDO836" s="32"/>
      <c r="IDP836" s="32"/>
      <c r="IDQ836" s="32"/>
      <c r="IDR836" s="32"/>
      <c r="IDS836" s="32"/>
      <c r="IDT836" s="32"/>
      <c r="IDU836" s="32"/>
      <c r="IDV836" s="32"/>
      <c r="IDW836" s="32"/>
      <c r="IDX836" s="32"/>
      <c r="IDY836" s="32"/>
      <c r="IDZ836" s="32"/>
      <c r="IEA836" s="32"/>
      <c r="IEB836" s="32"/>
      <c r="IEC836" s="32"/>
      <c r="IED836" s="32"/>
      <c r="IEE836" s="32"/>
      <c r="IEF836" s="32"/>
      <c r="IEG836" s="32"/>
      <c r="IEH836" s="32"/>
      <c r="IEI836" s="32"/>
      <c r="IEJ836" s="32"/>
      <c r="IEK836" s="32"/>
      <c r="IEL836" s="32"/>
      <c r="IEM836" s="32"/>
      <c r="IEN836" s="32"/>
      <c r="IEO836" s="32"/>
      <c r="IEP836" s="32"/>
      <c r="IEQ836" s="32"/>
      <c r="IER836" s="32"/>
      <c r="IES836" s="32"/>
      <c r="IET836" s="32"/>
      <c r="IEU836" s="32"/>
      <c r="IEV836" s="32"/>
      <c r="IEW836" s="32"/>
      <c r="IEX836" s="32"/>
      <c r="IEY836" s="32"/>
      <c r="IEZ836" s="32"/>
      <c r="IFA836" s="32"/>
      <c r="IFB836" s="32"/>
      <c r="IFC836" s="32"/>
      <c r="IFD836" s="32"/>
      <c r="IFE836" s="32"/>
      <c r="IFF836" s="32"/>
      <c r="IFG836" s="32"/>
      <c r="IFH836" s="32"/>
      <c r="IFI836" s="32"/>
      <c r="IFJ836" s="32"/>
      <c r="IFK836" s="32"/>
      <c r="IFL836" s="32"/>
      <c r="IFM836" s="32"/>
      <c r="IFN836" s="32"/>
      <c r="IFO836" s="32"/>
      <c r="IFP836" s="32"/>
      <c r="IFQ836" s="32"/>
      <c r="IFR836" s="32"/>
      <c r="IFS836" s="32"/>
      <c r="IFT836" s="32"/>
      <c r="IFU836" s="32"/>
      <c r="IFV836" s="32"/>
      <c r="IFW836" s="32"/>
      <c r="IFX836" s="32"/>
      <c r="IFY836" s="32"/>
      <c r="IFZ836" s="32"/>
      <c r="IGA836" s="32"/>
      <c r="IGB836" s="32"/>
      <c r="IGC836" s="32"/>
      <c r="IGD836" s="32"/>
      <c r="IGE836" s="32"/>
      <c r="IGF836" s="32"/>
      <c r="IGG836" s="32"/>
      <c r="IGH836" s="32"/>
      <c r="IGI836" s="32"/>
      <c r="IGJ836" s="32"/>
      <c r="IGK836" s="32"/>
      <c r="IGL836" s="32"/>
      <c r="IGM836" s="32"/>
      <c r="IGN836" s="32"/>
      <c r="IGO836" s="32"/>
      <c r="IGP836" s="32"/>
      <c r="IGQ836" s="32"/>
      <c r="IGR836" s="32"/>
      <c r="IGS836" s="32"/>
      <c r="IGT836" s="32"/>
      <c r="IGU836" s="32"/>
      <c r="IGV836" s="32"/>
      <c r="IGW836" s="32"/>
      <c r="IGX836" s="32"/>
      <c r="IGY836" s="32"/>
      <c r="IGZ836" s="32"/>
      <c r="IHA836" s="32"/>
      <c r="IHB836" s="32"/>
      <c r="IHC836" s="32"/>
      <c r="IHD836" s="32"/>
      <c r="IHE836" s="32"/>
      <c r="IHF836" s="32"/>
      <c r="IHG836" s="32"/>
      <c r="IHH836" s="32"/>
      <c r="IHI836" s="32"/>
      <c r="IHJ836" s="32"/>
      <c r="IHK836" s="32"/>
      <c r="IHL836" s="32"/>
      <c r="IHM836" s="32"/>
      <c r="IHN836" s="32"/>
      <c r="IHO836" s="32"/>
      <c r="IHP836" s="32"/>
      <c r="IHQ836" s="32"/>
      <c r="IHR836" s="32"/>
      <c r="IHS836" s="32"/>
      <c r="IHT836" s="32"/>
      <c r="IHU836" s="32"/>
      <c r="IHV836" s="32"/>
      <c r="IHW836" s="32"/>
      <c r="IHX836" s="32"/>
      <c r="IHY836" s="32"/>
      <c r="IHZ836" s="32"/>
      <c r="IIA836" s="32"/>
      <c r="IIB836" s="32"/>
      <c r="IIC836" s="32"/>
      <c r="IID836" s="32"/>
      <c r="IIE836" s="32"/>
      <c r="IIF836" s="32"/>
      <c r="IIG836" s="32"/>
      <c r="IIH836" s="32"/>
      <c r="III836" s="32"/>
      <c r="IIJ836" s="32"/>
      <c r="IIK836" s="32"/>
      <c r="IIL836" s="32"/>
      <c r="IIM836" s="32"/>
      <c r="IIN836" s="32"/>
      <c r="IIO836" s="32"/>
      <c r="IIP836" s="32"/>
      <c r="IIQ836" s="32"/>
      <c r="IIR836" s="32"/>
      <c r="IIS836" s="32"/>
      <c r="IIT836" s="32"/>
      <c r="IIU836" s="32"/>
      <c r="IIV836" s="32"/>
      <c r="IIW836" s="32"/>
      <c r="IIX836" s="32"/>
      <c r="IIY836" s="32"/>
      <c r="IIZ836" s="32"/>
      <c r="IJA836" s="32"/>
      <c r="IJB836" s="32"/>
      <c r="IJC836" s="32"/>
      <c r="IJD836" s="32"/>
      <c r="IJE836" s="32"/>
      <c r="IJF836" s="32"/>
      <c r="IJG836" s="32"/>
      <c r="IJH836" s="32"/>
      <c r="IJI836" s="32"/>
      <c r="IJJ836" s="32"/>
      <c r="IJK836" s="32"/>
      <c r="IJL836" s="32"/>
      <c r="IJM836" s="32"/>
      <c r="IJN836" s="32"/>
      <c r="IJO836" s="32"/>
      <c r="IJP836" s="32"/>
      <c r="IJQ836" s="32"/>
      <c r="IJR836" s="32"/>
      <c r="IJS836" s="32"/>
      <c r="IJT836" s="32"/>
      <c r="IJU836" s="32"/>
      <c r="IJV836" s="32"/>
      <c r="IJW836" s="32"/>
      <c r="IJX836" s="32"/>
      <c r="IJY836" s="32"/>
      <c r="IJZ836" s="32"/>
      <c r="IKA836" s="32"/>
      <c r="IKB836" s="32"/>
      <c r="IKC836" s="32"/>
      <c r="IKD836" s="32"/>
      <c r="IKE836" s="32"/>
      <c r="IKF836" s="32"/>
      <c r="IKG836" s="32"/>
      <c r="IKH836" s="32"/>
      <c r="IKI836" s="32"/>
      <c r="IKJ836" s="32"/>
      <c r="IKK836" s="32"/>
      <c r="IKL836" s="32"/>
      <c r="IKM836" s="32"/>
      <c r="IKN836" s="32"/>
      <c r="IKO836" s="32"/>
      <c r="IKP836" s="32"/>
      <c r="IKQ836" s="32"/>
      <c r="IKR836" s="32"/>
      <c r="IKS836" s="32"/>
      <c r="IKT836" s="32"/>
      <c r="IKU836" s="32"/>
      <c r="IKV836" s="32"/>
      <c r="IKW836" s="32"/>
      <c r="IKX836" s="32"/>
      <c r="IKY836" s="32"/>
      <c r="IKZ836" s="32"/>
      <c r="ILA836" s="32"/>
      <c r="ILB836" s="32"/>
      <c r="ILC836" s="32"/>
      <c r="ILD836" s="32"/>
      <c r="ILE836" s="32"/>
      <c r="ILF836" s="32"/>
      <c r="ILG836" s="32"/>
      <c r="ILH836" s="32"/>
      <c r="ILI836" s="32"/>
      <c r="ILJ836" s="32"/>
      <c r="ILK836" s="32"/>
      <c r="ILL836" s="32"/>
      <c r="ILM836" s="32"/>
      <c r="ILN836" s="32"/>
      <c r="ILO836" s="32"/>
      <c r="ILP836" s="32"/>
      <c r="ILQ836" s="32"/>
      <c r="ILR836" s="32"/>
      <c r="ILS836" s="32"/>
      <c r="ILT836" s="32"/>
      <c r="ILU836" s="32"/>
      <c r="ILV836" s="32"/>
      <c r="ILW836" s="32"/>
      <c r="ILX836" s="32"/>
      <c r="ILY836" s="32"/>
      <c r="ILZ836" s="32"/>
      <c r="IMA836" s="32"/>
      <c r="IMB836" s="32"/>
      <c r="IMC836" s="32"/>
      <c r="IMD836" s="32"/>
      <c r="IME836" s="32"/>
      <c r="IMF836" s="32"/>
      <c r="IMG836" s="32"/>
      <c r="IMH836" s="32"/>
      <c r="IMI836" s="32"/>
      <c r="IMJ836" s="32"/>
      <c r="IMK836" s="32"/>
      <c r="IML836" s="32"/>
      <c r="IMM836" s="32"/>
      <c r="IMN836" s="32"/>
      <c r="IMO836" s="32"/>
      <c r="IMP836" s="32"/>
      <c r="IMQ836" s="32"/>
      <c r="IMR836" s="32"/>
      <c r="IMS836" s="32"/>
      <c r="IMT836" s="32"/>
      <c r="IMU836" s="32"/>
      <c r="IMV836" s="32"/>
      <c r="IMW836" s="32"/>
      <c r="IMX836" s="32"/>
      <c r="IMY836" s="32"/>
      <c r="IMZ836" s="32"/>
      <c r="INA836" s="32"/>
      <c r="INB836" s="32"/>
      <c r="INC836" s="32"/>
      <c r="IND836" s="32"/>
      <c r="INE836" s="32"/>
      <c r="INF836" s="32"/>
      <c r="ING836" s="32"/>
      <c r="INH836" s="32"/>
      <c r="INI836" s="32"/>
      <c r="INJ836" s="32"/>
      <c r="INK836" s="32"/>
      <c r="INL836" s="32"/>
      <c r="INM836" s="32"/>
      <c r="INN836" s="32"/>
      <c r="INO836" s="32"/>
      <c r="INP836" s="32"/>
      <c r="INQ836" s="32"/>
      <c r="INR836" s="32"/>
      <c r="INS836" s="32"/>
      <c r="INT836" s="32"/>
      <c r="INU836" s="32"/>
      <c r="INV836" s="32"/>
      <c r="INW836" s="32"/>
      <c r="INX836" s="32"/>
      <c r="INY836" s="32"/>
      <c r="INZ836" s="32"/>
      <c r="IOA836" s="32"/>
      <c r="IOB836" s="32"/>
      <c r="IOC836" s="32"/>
      <c r="IOD836" s="32"/>
      <c r="IOE836" s="32"/>
      <c r="IOF836" s="32"/>
      <c r="IOG836" s="32"/>
      <c r="IOH836" s="32"/>
      <c r="IOI836" s="32"/>
      <c r="IOJ836" s="32"/>
      <c r="IOK836" s="32"/>
      <c r="IOL836" s="32"/>
      <c r="IOM836" s="32"/>
      <c r="ION836" s="32"/>
      <c r="IOO836" s="32"/>
      <c r="IOP836" s="32"/>
      <c r="IOQ836" s="32"/>
      <c r="IOR836" s="32"/>
      <c r="IOS836" s="32"/>
      <c r="IOT836" s="32"/>
      <c r="IOU836" s="32"/>
      <c r="IOV836" s="32"/>
      <c r="IOW836" s="32"/>
      <c r="IOX836" s="32"/>
      <c r="IOY836" s="32"/>
      <c r="IOZ836" s="32"/>
      <c r="IPA836" s="32"/>
      <c r="IPB836" s="32"/>
      <c r="IPC836" s="32"/>
      <c r="IPD836" s="32"/>
      <c r="IPE836" s="32"/>
      <c r="IPF836" s="32"/>
      <c r="IPG836" s="32"/>
      <c r="IPH836" s="32"/>
      <c r="IPI836" s="32"/>
      <c r="IPJ836" s="32"/>
      <c r="IPK836" s="32"/>
      <c r="IPL836" s="32"/>
      <c r="IPM836" s="32"/>
      <c r="IPN836" s="32"/>
      <c r="IPO836" s="32"/>
      <c r="IPP836" s="32"/>
      <c r="IPQ836" s="32"/>
      <c r="IPR836" s="32"/>
      <c r="IPS836" s="32"/>
      <c r="IPT836" s="32"/>
      <c r="IPU836" s="32"/>
      <c r="IPV836" s="32"/>
      <c r="IPW836" s="32"/>
      <c r="IPX836" s="32"/>
      <c r="IPY836" s="32"/>
      <c r="IPZ836" s="32"/>
      <c r="IQA836" s="32"/>
      <c r="IQB836" s="32"/>
      <c r="IQC836" s="32"/>
      <c r="IQD836" s="32"/>
      <c r="IQE836" s="32"/>
      <c r="IQF836" s="32"/>
      <c r="IQG836" s="32"/>
      <c r="IQH836" s="32"/>
      <c r="IQI836" s="32"/>
      <c r="IQJ836" s="32"/>
      <c r="IQK836" s="32"/>
      <c r="IQL836" s="32"/>
      <c r="IQM836" s="32"/>
      <c r="IQN836" s="32"/>
      <c r="IQO836" s="32"/>
      <c r="IQP836" s="32"/>
      <c r="IQQ836" s="32"/>
      <c r="IQR836" s="32"/>
      <c r="IQS836" s="32"/>
      <c r="IQT836" s="32"/>
      <c r="IQU836" s="32"/>
      <c r="IQV836" s="32"/>
      <c r="IQW836" s="32"/>
      <c r="IQX836" s="32"/>
      <c r="IQY836" s="32"/>
      <c r="IQZ836" s="32"/>
      <c r="IRA836" s="32"/>
      <c r="IRB836" s="32"/>
      <c r="IRC836" s="32"/>
      <c r="IRD836" s="32"/>
      <c r="IRE836" s="32"/>
      <c r="IRF836" s="32"/>
      <c r="IRG836" s="32"/>
      <c r="IRH836" s="32"/>
      <c r="IRI836" s="32"/>
      <c r="IRJ836" s="32"/>
      <c r="IRK836" s="32"/>
      <c r="IRL836" s="32"/>
      <c r="IRM836" s="32"/>
      <c r="IRN836" s="32"/>
      <c r="IRO836" s="32"/>
      <c r="IRP836" s="32"/>
      <c r="IRQ836" s="32"/>
      <c r="IRR836" s="32"/>
      <c r="IRS836" s="32"/>
      <c r="IRT836" s="32"/>
      <c r="IRU836" s="32"/>
      <c r="IRV836" s="32"/>
      <c r="IRW836" s="32"/>
      <c r="IRX836" s="32"/>
      <c r="IRY836" s="32"/>
      <c r="IRZ836" s="32"/>
      <c r="ISA836" s="32"/>
      <c r="ISB836" s="32"/>
      <c r="ISC836" s="32"/>
      <c r="ISD836" s="32"/>
      <c r="ISE836" s="32"/>
      <c r="ISF836" s="32"/>
      <c r="ISG836" s="32"/>
      <c r="ISH836" s="32"/>
      <c r="ISI836" s="32"/>
      <c r="ISJ836" s="32"/>
      <c r="ISK836" s="32"/>
      <c r="ISL836" s="32"/>
      <c r="ISM836" s="32"/>
      <c r="ISN836" s="32"/>
      <c r="ISO836" s="32"/>
      <c r="ISP836" s="32"/>
      <c r="ISQ836" s="32"/>
      <c r="ISR836" s="32"/>
      <c r="ISS836" s="32"/>
      <c r="IST836" s="32"/>
      <c r="ISU836" s="32"/>
      <c r="ISV836" s="32"/>
      <c r="ISW836" s="32"/>
      <c r="ISX836" s="32"/>
      <c r="ISY836" s="32"/>
      <c r="ISZ836" s="32"/>
      <c r="ITA836" s="32"/>
      <c r="ITB836" s="32"/>
      <c r="ITC836" s="32"/>
      <c r="ITD836" s="32"/>
      <c r="ITE836" s="32"/>
      <c r="ITF836" s="32"/>
      <c r="ITG836" s="32"/>
      <c r="ITH836" s="32"/>
      <c r="ITI836" s="32"/>
      <c r="ITJ836" s="32"/>
      <c r="ITK836" s="32"/>
      <c r="ITL836" s="32"/>
      <c r="ITM836" s="32"/>
      <c r="ITN836" s="32"/>
      <c r="ITO836" s="32"/>
      <c r="ITP836" s="32"/>
      <c r="ITQ836" s="32"/>
      <c r="ITR836" s="32"/>
      <c r="ITS836" s="32"/>
      <c r="ITT836" s="32"/>
      <c r="ITU836" s="32"/>
      <c r="ITV836" s="32"/>
      <c r="ITW836" s="32"/>
      <c r="ITX836" s="32"/>
      <c r="ITY836" s="32"/>
      <c r="ITZ836" s="32"/>
      <c r="IUA836" s="32"/>
      <c r="IUB836" s="32"/>
      <c r="IUC836" s="32"/>
      <c r="IUD836" s="32"/>
      <c r="IUE836" s="32"/>
      <c r="IUF836" s="32"/>
      <c r="IUG836" s="32"/>
      <c r="IUH836" s="32"/>
      <c r="IUI836" s="32"/>
      <c r="IUJ836" s="32"/>
      <c r="IUK836" s="32"/>
      <c r="IUL836" s="32"/>
      <c r="IUM836" s="32"/>
      <c r="IUN836" s="32"/>
      <c r="IUO836" s="32"/>
      <c r="IUP836" s="32"/>
      <c r="IUQ836" s="32"/>
      <c r="IUR836" s="32"/>
      <c r="IUS836" s="32"/>
      <c r="IUT836" s="32"/>
      <c r="IUU836" s="32"/>
      <c r="IUV836" s="32"/>
      <c r="IUW836" s="32"/>
      <c r="IUX836" s="32"/>
      <c r="IUY836" s="32"/>
      <c r="IUZ836" s="32"/>
      <c r="IVA836" s="32"/>
      <c r="IVB836" s="32"/>
      <c r="IVC836" s="32"/>
      <c r="IVD836" s="32"/>
      <c r="IVE836" s="32"/>
      <c r="IVF836" s="32"/>
      <c r="IVG836" s="32"/>
      <c r="IVH836" s="32"/>
      <c r="IVI836" s="32"/>
      <c r="IVJ836" s="32"/>
      <c r="IVK836" s="32"/>
      <c r="IVL836" s="32"/>
      <c r="IVM836" s="32"/>
      <c r="IVN836" s="32"/>
      <c r="IVO836" s="32"/>
      <c r="IVP836" s="32"/>
      <c r="IVQ836" s="32"/>
      <c r="IVR836" s="32"/>
      <c r="IVS836" s="32"/>
      <c r="IVT836" s="32"/>
      <c r="IVU836" s="32"/>
      <c r="IVV836" s="32"/>
      <c r="IVW836" s="32"/>
      <c r="IVX836" s="32"/>
      <c r="IVY836" s="32"/>
      <c r="IVZ836" s="32"/>
      <c r="IWA836" s="32"/>
      <c r="IWB836" s="32"/>
      <c r="IWC836" s="32"/>
      <c r="IWD836" s="32"/>
      <c r="IWE836" s="32"/>
      <c r="IWF836" s="32"/>
      <c r="IWG836" s="32"/>
      <c r="IWH836" s="32"/>
      <c r="IWI836" s="32"/>
      <c r="IWJ836" s="32"/>
      <c r="IWK836" s="32"/>
      <c r="IWL836" s="32"/>
      <c r="IWM836" s="32"/>
      <c r="IWN836" s="32"/>
      <c r="IWO836" s="32"/>
      <c r="IWP836" s="32"/>
      <c r="IWQ836" s="32"/>
      <c r="IWR836" s="32"/>
      <c r="IWS836" s="32"/>
      <c r="IWT836" s="32"/>
      <c r="IWU836" s="32"/>
      <c r="IWV836" s="32"/>
      <c r="IWW836" s="32"/>
      <c r="IWX836" s="32"/>
      <c r="IWY836" s="32"/>
      <c r="IWZ836" s="32"/>
      <c r="IXA836" s="32"/>
      <c r="IXB836" s="32"/>
      <c r="IXC836" s="32"/>
      <c r="IXD836" s="32"/>
      <c r="IXE836" s="32"/>
      <c r="IXF836" s="32"/>
      <c r="IXG836" s="32"/>
      <c r="IXH836" s="32"/>
      <c r="IXI836" s="32"/>
      <c r="IXJ836" s="32"/>
      <c r="IXK836" s="32"/>
      <c r="IXL836" s="32"/>
      <c r="IXM836" s="32"/>
      <c r="IXN836" s="32"/>
      <c r="IXO836" s="32"/>
      <c r="IXP836" s="32"/>
      <c r="IXQ836" s="32"/>
      <c r="IXR836" s="32"/>
      <c r="IXS836" s="32"/>
      <c r="IXT836" s="32"/>
      <c r="IXU836" s="32"/>
      <c r="IXV836" s="32"/>
      <c r="IXW836" s="32"/>
      <c r="IXX836" s="32"/>
      <c r="IXY836" s="32"/>
      <c r="IXZ836" s="32"/>
      <c r="IYA836" s="32"/>
      <c r="IYB836" s="32"/>
      <c r="IYC836" s="32"/>
      <c r="IYD836" s="32"/>
      <c r="IYE836" s="32"/>
      <c r="IYF836" s="32"/>
      <c r="IYG836" s="32"/>
      <c r="IYH836" s="32"/>
      <c r="IYI836" s="32"/>
      <c r="IYJ836" s="32"/>
      <c r="IYK836" s="32"/>
      <c r="IYL836" s="32"/>
      <c r="IYM836" s="32"/>
      <c r="IYN836" s="32"/>
      <c r="IYO836" s="32"/>
      <c r="IYP836" s="32"/>
      <c r="IYQ836" s="32"/>
      <c r="IYR836" s="32"/>
      <c r="IYS836" s="32"/>
      <c r="IYT836" s="32"/>
      <c r="IYU836" s="32"/>
      <c r="IYV836" s="32"/>
      <c r="IYW836" s="32"/>
      <c r="IYX836" s="32"/>
      <c r="IYY836" s="32"/>
      <c r="IYZ836" s="32"/>
      <c r="IZA836" s="32"/>
      <c r="IZB836" s="32"/>
      <c r="IZC836" s="32"/>
      <c r="IZD836" s="32"/>
      <c r="IZE836" s="32"/>
      <c r="IZF836" s="32"/>
      <c r="IZG836" s="32"/>
      <c r="IZH836" s="32"/>
      <c r="IZI836" s="32"/>
      <c r="IZJ836" s="32"/>
      <c r="IZK836" s="32"/>
      <c r="IZL836" s="32"/>
      <c r="IZM836" s="32"/>
      <c r="IZN836" s="32"/>
      <c r="IZO836" s="32"/>
      <c r="IZP836" s="32"/>
      <c r="IZQ836" s="32"/>
      <c r="IZR836" s="32"/>
      <c r="IZS836" s="32"/>
      <c r="IZT836" s="32"/>
      <c r="IZU836" s="32"/>
      <c r="IZV836" s="32"/>
      <c r="IZW836" s="32"/>
      <c r="IZX836" s="32"/>
      <c r="IZY836" s="32"/>
      <c r="IZZ836" s="32"/>
      <c r="JAA836" s="32"/>
      <c r="JAB836" s="32"/>
      <c r="JAC836" s="32"/>
      <c r="JAD836" s="32"/>
      <c r="JAE836" s="32"/>
      <c r="JAF836" s="32"/>
      <c r="JAG836" s="32"/>
      <c r="JAH836" s="32"/>
      <c r="JAI836" s="32"/>
      <c r="JAJ836" s="32"/>
      <c r="JAK836" s="32"/>
      <c r="JAL836" s="32"/>
      <c r="JAM836" s="32"/>
      <c r="JAN836" s="32"/>
      <c r="JAO836" s="32"/>
      <c r="JAP836" s="32"/>
      <c r="JAQ836" s="32"/>
      <c r="JAR836" s="32"/>
      <c r="JAS836" s="32"/>
      <c r="JAT836" s="32"/>
      <c r="JAU836" s="32"/>
      <c r="JAV836" s="32"/>
      <c r="JAW836" s="32"/>
      <c r="JAX836" s="32"/>
      <c r="JAY836" s="32"/>
      <c r="JAZ836" s="32"/>
      <c r="JBA836" s="32"/>
      <c r="JBB836" s="32"/>
      <c r="JBC836" s="32"/>
      <c r="JBD836" s="32"/>
      <c r="JBE836" s="32"/>
      <c r="JBF836" s="32"/>
      <c r="JBG836" s="32"/>
      <c r="JBH836" s="32"/>
      <c r="JBI836" s="32"/>
      <c r="JBJ836" s="32"/>
      <c r="JBK836" s="32"/>
      <c r="JBL836" s="32"/>
      <c r="JBM836" s="32"/>
      <c r="JBN836" s="32"/>
      <c r="JBO836" s="32"/>
      <c r="JBP836" s="32"/>
      <c r="JBQ836" s="32"/>
      <c r="JBR836" s="32"/>
      <c r="JBS836" s="32"/>
      <c r="JBT836" s="32"/>
      <c r="JBU836" s="32"/>
      <c r="JBV836" s="32"/>
      <c r="JBW836" s="32"/>
      <c r="JBX836" s="32"/>
      <c r="JBY836" s="32"/>
      <c r="JBZ836" s="32"/>
      <c r="JCA836" s="32"/>
      <c r="JCB836" s="32"/>
      <c r="JCC836" s="32"/>
      <c r="JCD836" s="32"/>
      <c r="JCE836" s="32"/>
      <c r="JCF836" s="32"/>
      <c r="JCG836" s="32"/>
      <c r="JCH836" s="32"/>
      <c r="JCI836" s="32"/>
      <c r="JCJ836" s="32"/>
      <c r="JCK836" s="32"/>
      <c r="JCL836" s="32"/>
      <c r="JCM836" s="32"/>
      <c r="JCN836" s="32"/>
      <c r="JCO836" s="32"/>
      <c r="JCP836" s="32"/>
      <c r="JCQ836" s="32"/>
      <c r="JCR836" s="32"/>
      <c r="JCS836" s="32"/>
      <c r="JCT836" s="32"/>
      <c r="JCU836" s="32"/>
      <c r="JCV836" s="32"/>
      <c r="JCW836" s="32"/>
      <c r="JCX836" s="32"/>
      <c r="JCY836" s="32"/>
      <c r="JCZ836" s="32"/>
      <c r="JDA836" s="32"/>
      <c r="JDB836" s="32"/>
      <c r="JDC836" s="32"/>
      <c r="JDD836" s="32"/>
      <c r="JDE836" s="32"/>
      <c r="JDF836" s="32"/>
      <c r="JDG836" s="32"/>
      <c r="JDH836" s="32"/>
      <c r="JDI836" s="32"/>
      <c r="JDJ836" s="32"/>
      <c r="JDK836" s="32"/>
      <c r="JDL836" s="32"/>
      <c r="JDM836" s="32"/>
      <c r="JDN836" s="32"/>
      <c r="JDO836" s="32"/>
      <c r="JDP836" s="32"/>
      <c r="JDQ836" s="32"/>
      <c r="JDR836" s="32"/>
      <c r="JDS836" s="32"/>
      <c r="JDT836" s="32"/>
      <c r="JDU836" s="32"/>
      <c r="JDV836" s="32"/>
      <c r="JDW836" s="32"/>
      <c r="JDX836" s="32"/>
      <c r="JDY836" s="32"/>
      <c r="JDZ836" s="32"/>
      <c r="JEA836" s="32"/>
      <c r="JEB836" s="32"/>
      <c r="JEC836" s="32"/>
      <c r="JED836" s="32"/>
      <c r="JEE836" s="32"/>
      <c r="JEF836" s="32"/>
      <c r="JEG836" s="32"/>
      <c r="JEH836" s="32"/>
      <c r="JEI836" s="32"/>
      <c r="JEJ836" s="32"/>
      <c r="JEK836" s="32"/>
      <c r="JEL836" s="32"/>
      <c r="JEM836" s="32"/>
      <c r="JEN836" s="32"/>
      <c r="JEO836" s="32"/>
      <c r="JEP836" s="32"/>
      <c r="JEQ836" s="32"/>
      <c r="JER836" s="32"/>
      <c r="JES836" s="32"/>
      <c r="JET836" s="32"/>
      <c r="JEU836" s="32"/>
      <c r="JEV836" s="32"/>
      <c r="JEW836" s="32"/>
      <c r="JEX836" s="32"/>
      <c r="JEY836" s="32"/>
      <c r="JEZ836" s="32"/>
      <c r="JFA836" s="32"/>
      <c r="JFB836" s="32"/>
      <c r="JFC836" s="32"/>
      <c r="JFD836" s="32"/>
      <c r="JFE836" s="32"/>
      <c r="JFF836" s="32"/>
      <c r="JFG836" s="32"/>
      <c r="JFH836" s="32"/>
      <c r="JFI836" s="32"/>
      <c r="JFJ836" s="32"/>
      <c r="JFK836" s="32"/>
      <c r="JFL836" s="32"/>
      <c r="JFM836" s="32"/>
      <c r="JFN836" s="32"/>
      <c r="JFO836" s="32"/>
      <c r="JFP836" s="32"/>
      <c r="JFQ836" s="32"/>
      <c r="JFR836" s="32"/>
      <c r="JFS836" s="32"/>
      <c r="JFT836" s="32"/>
      <c r="JFU836" s="32"/>
      <c r="JFV836" s="32"/>
      <c r="JFW836" s="32"/>
      <c r="JFX836" s="32"/>
      <c r="JFY836" s="32"/>
      <c r="JFZ836" s="32"/>
      <c r="JGA836" s="32"/>
      <c r="JGB836" s="32"/>
      <c r="JGC836" s="32"/>
      <c r="JGD836" s="32"/>
      <c r="JGE836" s="32"/>
      <c r="JGF836" s="32"/>
      <c r="JGG836" s="32"/>
      <c r="JGH836" s="32"/>
      <c r="JGI836" s="32"/>
      <c r="JGJ836" s="32"/>
      <c r="JGK836" s="32"/>
      <c r="JGL836" s="32"/>
      <c r="JGM836" s="32"/>
      <c r="JGN836" s="32"/>
      <c r="JGO836" s="32"/>
      <c r="JGP836" s="32"/>
      <c r="JGQ836" s="32"/>
      <c r="JGR836" s="32"/>
      <c r="JGS836" s="32"/>
      <c r="JGT836" s="32"/>
      <c r="JGU836" s="32"/>
      <c r="JGV836" s="32"/>
      <c r="JGW836" s="32"/>
      <c r="JGX836" s="32"/>
      <c r="JGY836" s="32"/>
      <c r="JGZ836" s="32"/>
      <c r="JHA836" s="32"/>
      <c r="JHB836" s="32"/>
      <c r="JHC836" s="32"/>
      <c r="JHD836" s="32"/>
      <c r="JHE836" s="32"/>
      <c r="JHF836" s="32"/>
      <c r="JHG836" s="32"/>
      <c r="JHH836" s="32"/>
      <c r="JHI836" s="32"/>
      <c r="JHJ836" s="32"/>
      <c r="JHK836" s="32"/>
      <c r="JHL836" s="32"/>
      <c r="JHM836" s="32"/>
      <c r="JHN836" s="32"/>
      <c r="JHO836" s="32"/>
      <c r="JHP836" s="32"/>
      <c r="JHQ836" s="32"/>
      <c r="JHR836" s="32"/>
      <c r="JHS836" s="32"/>
      <c r="JHT836" s="32"/>
      <c r="JHU836" s="32"/>
      <c r="JHV836" s="32"/>
      <c r="JHW836" s="32"/>
      <c r="JHX836" s="32"/>
      <c r="JHY836" s="32"/>
      <c r="JHZ836" s="32"/>
      <c r="JIA836" s="32"/>
      <c r="JIB836" s="32"/>
      <c r="JIC836" s="32"/>
      <c r="JID836" s="32"/>
      <c r="JIE836" s="32"/>
      <c r="JIF836" s="32"/>
      <c r="JIG836" s="32"/>
      <c r="JIH836" s="32"/>
      <c r="JII836" s="32"/>
      <c r="JIJ836" s="32"/>
      <c r="JIK836" s="32"/>
      <c r="JIL836" s="32"/>
      <c r="JIM836" s="32"/>
      <c r="JIN836" s="32"/>
      <c r="JIO836" s="32"/>
      <c r="JIP836" s="32"/>
      <c r="JIQ836" s="32"/>
      <c r="JIR836" s="32"/>
      <c r="JIS836" s="32"/>
      <c r="JIT836" s="32"/>
      <c r="JIU836" s="32"/>
      <c r="JIV836" s="32"/>
      <c r="JIW836" s="32"/>
      <c r="JIX836" s="32"/>
      <c r="JIY836" s="32"/>
      <c r="JIZ836" s="32"/>
      <c r="JJA836" s="32"/>
      <c r="JJB836" s="32"/>
      <c r="JJC836" s="32"/>
      <c r="JJD836" s="32"/>
      <c r="JJE836" s="32"/>
      <c r="JJF836" s="32"/>
      <c r="JJG836" s="32"/>
      <c r="JJH836" s="32"/>
      <c r="JJI836" s="32"/>
      <c r="JJJ836" s="32"/>
      <c r="JJK836" s="32"/>
      <c r="JJL836" s="32"/>
      <c r="JJM836" s="32"/>
      <c r="JJN836" s="32"/>
      <c r="JJO836" s="32"/>
      <c r="JJP836" s="32"/>
      <c r="JJQ836" s="32"/>
      <c r="JJR836" s="32"/>
      <c r="JJS836" s="32"/>
      <c r="JJT836" s="32"/>
      <c r="JJU836" s="32"/>
      <c r="JJV836" s="32"/>
      <c r="JJW836" s="32"/>
      <c r="JJX836" s="32"/>
      <c r="JJY836" s="32"/>
      <c r="JJZ836" s="32"/>
      <c r="JKA836" s="32"/>
      <c r="JKB836" s="32"/>
      <c r="JKC836" s="32"/>
      <c r="JKD836" s="32"/>
      <c r="JKE836" s="32"/>
      <c r="JKF836" s="32"/>
      <c r="JKG836" s="32"/>
      <c r="JKH836" s="32"/>
      <c r="JKI836" s="32"/>
      <c r="JKJ836" s="32"/>
      <c r="JKK836" s="32"/>
      <c r="JKL836" s="32"/>
      <c r="JKM836" s="32"/>
      <c r="JKN836" s="32"/>
      <c r="JKO836" s="32"/>
      <c r="JKP836" s="32"/>
      <c r="JKQ836" s="32"/>
      <c r="JKR836" s="32"/>
      <c r="JKS836" s="32"/>
      <c r="JKT836" s="32"/>
      <c r="JKU836" s="32"/>
      <c r="JKV836" s="32"/>
      <c r="JKW836" s="32"/>
      <c r="JKX836" s="32"/>
      <c r="JKY836" s="32"/>
      <c r="JKZ836" s="32"/>
      <c r="JLA836" s="32"/>
      <c r="JLB836" s="32"/>
      <c r="JLC836" s="32"/>
      <c r="JLD836" s="32"/>
      <c r="JLE836" s="32"/>
      <c r="JLF836" s="32"/>
      <c r="JLG836" s="32"/>
      <c r="JLH836" s="32"/>
      <c r="JLI836" s="32"/>
      <c r="JLJ836" s="32"/>
      <c r="JLK836" s="32"/>
      <c r="JLL836" s="32"/>
      <c r="JLM836" s="32"/>
      <c r="JLN836" s="32"/>
      <c r="JLO836" s="32"/>
      <c r="JLP836" s="32"/>
      <c r="JLQ836" s="32"/>
      <c r="JLR836" s="32"/>
      <c r="JLS836" s="32"/>
      <c r="JLT836" s="32"/>
      <c r="JLU836" s="32"/>
      <c r="JLV836" s="32"/>
      <c r="JLW836" s="32"/>
      <c r="JLX836" s="32"/>
      <c r="JLY836" s="32"/>
      <c r="JLZ836" s="32"/>
      <c r="JMA836" s="32"/>
      <c r="JMB836" s="32"/>
      <c r="JMC836" s="32"/>
      <c r="JMD836" s="32"/>
      <c r="JME836" s="32"/>
      <c r="JMF836" s="32"/>
      <c r="JMG836" s="32"/>
      <c r="JMH836" s="32"/>
      <c r="JMI836" s="32"/>
      <c r="JMJ836" s="32"/>
      <c r="JMK836" s="32"/>
      <c r="JML836" s="32"/>
      <c r="JMM836" s="32"/>
      <c r="JMN836" s="32"/>
      <c r="JMO836" s="32"/>
      <c r="JMP836" s="32"/>
      <c r="JMQ836" s="32"/>
      <c r="JMR836" s="32"/>
      <c r="JMS836" s="32"/>
      <c r="JMT836" s="32"/>
      <c r="JMU836" s="32"/>
      <c r="JMV836" s="32"/>
      <c r="JMW836" s="32"/>
      <c r="JMX836" s="32"/>
      <c r="JMY836" s="32"/>
      <c r="JMZ836" s="32"/>
      <c r="JNA836" s="32"/>
      <c r="JNB836" s="32"/>
      <c r="JNC836" s="32"/>
      <c r="JND836" s="32"/>
      <c r="JNE836" s="32"/>
      <c r="JNF836" s="32"/>
      <c r="JNG836" s="32"/>
      <c r="JNH836" s="32"/>
      <c r="JNI836" s="32"/>
      <c r="JNJ836" s="32"/>
      <c r="JNK836" s="32"/>
      <c r="JNL836" s="32"/>
      <c r="JNM836" s="32"/>
      <c r="JNN836" s="32"/>
      <c r="JNO836" s="32"/>
      <c r="JNP836" s="32"/>
      <c r="JNQ836" s="32"/>
      <c r="JNR836" s="32"/>
      <c r="JNS836" s="32"/>
      <c r="JNT836" s="32"/>
      <c r="JNU836" s="32"/>
      <c r="JNV836" s="32"/>
      <c r="JNW836" s="32"/>
      <c r="JNX836" s="32"/>
      <c r="JNY836" s="32"/>
      <c r="JNZ836" s="32"/>
      <c r="JOA836" s="32"/>
      <c r="JOB836" s="32"/>
      <c r="JOC836" s="32"/>
      <c r="JOD836" s="32"/>
      <c r="JOE836" s="32"/>
      <c r="JOF836" s="32"/>
      <c r="JOG836" s="32"/>
      <c r="JOH836" s="32"/>
      <c r="JOI836" s="32"/>
      <c r="JOJ836" s="32"/>
      <c r="JOK836" s="32"/>
      <c r="JOL836" s="32"/>
      <c r="JOM836" s="32"/>
      <c r="JON836" s="32"/>
      <c r="JOO836" s="32"/>
      <c r="JOP836" s="32"/>
      <c r="JOQ836" s="32"/>
      <c r="JOR836" s="32"/>
      <c r="JOS836" s="32"/>
      <c r="JOT836" s="32"/>
      <c r="JOU836" s="32"/>
      <c r="JOV836" s="32"/>
      <c r="JOW836" s="32"/>
      <c r="JOX836" s="32"/>
      <c r="JOY836" s="32"/>
      <c r="JOZ836" s="32"/>
      <c r="JPA836" s="32"/>
      <c r="JPB836" s="32"/>
      <c r="JPC836" s="32"/>
      <c r="JPD836" s="32"/>
      <c r="JPE836" s="32"/>
      <c r="JPF836" s="32"/>
      <c r="JPG836" s="32"/>
      <c r="JPH836" s="32"/>
      <c r="JPI836" s="32"/>
      <c r="JPJ836" s="32"/>
      <c r="JPK836" s="32"/>
      <c r="JPL836" s="32"/>
      <c r="JPM836" s="32"/>
      <c r="JPN836" s="32"/>
      <c r="JPO836" s="32"/>
      <c r="JPP836" s="32"/>
      <c r="JPQ836" s="32"/>
      <c r="JPR836" s="32"/>
      <c r="JPS836" s="32"/>
      <c r="JPT836" s="32"/>
      <c r="JPU836" s="32"/>
      <c r="JPV836" s="32"/>
      <c r="JPW836" s="32"/>
      <c r="JPX836" s="32"/>
      <c r="JPY836" s="32"/>
      <c r="JPZ836" s="32"/>
      <c r="JQA836" s="32"/>
      <c r="JQB836" s="32"/>
      <c r="JQC836" s="32"/>
      <c r="JQD836" s="32"/>
      <c r="JQE836" s="32"/>
      <c r="JQF836" s="32"/>
      <c r="JQG836" s="32"/>
      <c r="JQH836" s="32"/>
      <c r="JQI836" s="32"/>
      <c r="JQJ836" s="32"/>
      <c r="JQK836" s="32"/>
      <c r="JQL836" s="32"/>
      <c r="JQM836" s="32"/>
      <c r="JQN836" s="32"/>
      <c r="JQO836" s="32"/>
      <c r="JQP836" s="32"/>
      <c r="JQQ836" s="32"/>
      <c r="JQR836" s="32"/>
      <c r="JQS836" s="32"/>
      <c r="JQT836" s="32"/>
      <c r="JQU836" s="32"/>
      <c r="JQV836" s="32"/>
      <c r="JQW836" s="32"/>
      <c r="JQX836" s="32"/>
      <c r="JQY836" s="32"/>
      <c r="JQZ836" s="32"/>
      <c r="JRA836" s="32"/>
      <c r="JRB836" s="32"/>
      <c r="JRC836" s="32"/>
      <c r="JRD836" s="32"/>
      <c r="JRE836" s="32"/>
      <c r="JRF836" s="32"/>
      <c r="JRG836" s="32"/>
      <c r="JRH836" s="32"/>
      <c r="JRI836" s="32"/>
      <c r="JRJ836" s="32"/>
      <c r="JRK836" s="32"/>
      <c r="JRL836" s="32"/>
      <c r="JRM836" s="32"/>
      <c r="JRN836" s="32"/>
      <c r="JRO836" s="32"/>
      <c r="JRP836" s="32"/>
      <c r="JRQ836" s="32"/>
      <c r="JRR836" s="32"/>
      <c r="JRS836" s="32"/>
      <c r="JRT836" s="32"/>
      <c r="JRU836" s="32"/>
      <c r="JRV836" s="32"/>
      <c r="JRW836" s="32"/>
      <c r="JRX836" s="32"/>
      <c r="JRY836" s="32"/>
      <c r="JRZ836" s="32"/>
      <c r="JSA836" s="32"/>
      <c r="JSB836" s="32"/>
      <c r="JSC836" s="32"/>
      <c r="JSD836" s="32"/>
      <c r="JSE836" s="32"/>
      <c r="JSF836" s="32"/>
      <c r="JSG836" s="32"/>
      <c r="JSH836" s="32"/>
      <c r="JSI836" s="32"/>
      <c r="JSJ836" s="32"/>
      <c r="JSK836" s="32"/>
      <c r="JSL836" s="32"/>
      <c r="JSM836" s="32"/>
      <c r="JSN836" s="32"/>
      <c r="JSO836" s="32"/>
      <c r="JSP836" s="32"/>
      <c r="JSQ836" s="32"/>
      <c r="JSR836" s="32"/>
      <c r="JSS836" s="32"/>
      <c r="JST836" s="32"/>
      <c r="JSU836" s="32"/>
      <c r="JSV836" s="32"/>
      <c r="JSW836" s="32"/>
      <c r="JSX836" s="32"/>
      <c r="JSY836" s="32"/>
      <c r="JSZ836" s="32"/>
      <c r="JTA836" s="32"/>
      <c r="JTB836" s="32"/>
      <c r="JTC836" s="32"/>
      <c r="JTD836" s="32"/>
      <c r="JTE836" s="32"/>
      <c r="JTF836" s="32"/>
      <c r="JTG836" s="32"/>
      <c r="JTH836" s="32"/>
      <c r="JTI836" s="32"/>
      <c r="JTJ836" s="32"/>
      <c r="JTK836" s="32"/>
      <c r="JTL836" s="32"/>
      <c r="JTM836" s="32"/>
      <c r="JTN836" s="32"/>
      <c r="JTO836" s="32"/>
      <c r="JTP836" s="32"/>
      <c r="JTQ836" s="32"/>
      <c r="JTR836" s="32"/>
      <c r="JTS836" s="32"/>
      <c r="JTT836" s="32"/>
      <c r="JTU836" s="32"/>
      <c r="JTV836" s="32"/>
      <c r="JTW836" s="32"/>
      <c r="JTX836" s="32"/>
      <c r="JTY836" s="32"/>
      <c r="JTZ836" s="32"/>
      <c r="JUA836" s="32"/>
      <c r="JUB836" s="32"/>
      <c r="JUC836" s="32"/>
      <c r="JUD836" s="32"/>
      <c r="JUE836" s="32"/>
      <c r="JUF836" s="32"/>
      <c r="JUG836" s="32"/>
      <c r="JUH836" s="32"/>
      <c r="JUI836" s="32"/>
      <c r="JUJ836" s="32"/>
      <c r="JUK836" s="32"/>
      <c r="JUL836" s="32"/>
      <c r="JUM836" s="32"/>
      <c r="JUN836" s="32"/>
      <c r="JUO836" s="32"/>
      <c r="JUP836" s="32"/>
      <c r="JUQ836" s="32"/>
      <c r="JUR836" s="32"/>
      <c r="JUS836" s="32"/>
      <c r="JUT836" s="32"/>
      <c r="JUU836" s="32"/>
      <c r="JUV836" s="32"/>
      <c r="JUW836" s="32"/>
      <c r="JUX836" s="32"/>
      <c r="JUY836" s="32"/>
      <c r="JUZ836" s="32"/>
      <c r="JVA836" s="32"/>
      <c r="JVB836" s="32"/>
      <c r="JVC836" s="32"/>
      <c r="JVD836" s="32"/>
      <c r="JVE836" s="32"/>
      <c r="JVF836" s="32"/>
      <c r="JVG836" s="32"/>
      <c r="JVH836" s="32"/>
      <c r="JVI836" s="32"/>
      <c r="JVJ836" s="32"/>
      <c r="JVK836" s="32"/>
      <c r="JVL836" s="32"/>
      <c r="JVM836" s="32"/>
      <c r="JVN836" s="32"/>
      <c r="JVO836" s="32"/>
      <c r="JVP836" s="32"/>
      <c r="JVQ836" s="32"/>
      <c r="JVR836" s="32"/>
      <c r="JVS836" s="32"/>
      <c r="JVT836" s="32"/>
      <c r="JVU836" s="32"/>
      <c r="JVV836" s="32"/>
      <c r="JVW836" s="32"/>
      <c r="JVX836" s="32"/>
      <c r="JVY836" s="32"/>
      <c r="JVZ836" s="32"/>
      <c r="JWA836" s="32"/>
      <c r="JWB836" s="32"/>
      <c r="JWC836" s="32"/>
      <c r="JWD836" s="32"/>
      <c r="JWE836" s="32"/>
      <c r="JWF836" s="32"/>
      <c r="JWG836" s="32"/>
      <c r="JWH836" s="32"/>
      <c r="JWI836" s="32"/>
      <c r="JWJ836" s="32"/>
      <c r="JWK836" s="32"/>
      <c r="JWL836" s="32"/>
      <c r="JWM836" s="32"/>
      <c r="JWN836" s="32"/>
      <c r="JWO836" s="32"/>
      <c r="JWP836" s="32"/>
      <c r="JWQ836" s="32"/>
      <c r="JWR836" s="32"/>
      <c r="JWS836" s="32"/>
      <c r="JWT836" s="32"/>
      <c r="JWU836" s="32"/>
      <c r="JWV836" s="32"/>
      <c r="JWW836" s="32"/>
      <c r="JWX836" s="32"/>
      <c r="JWY836" s="32"/>
      <c r="JWZ836" s="32"/>
      <c r="JXA836" s="32"/>
      <c r="JXB836" s="32"/>
      <c r="JXC836" s="32"/>
      <c r="JXD836" s="32"/>
      <c r="JXE836" s="32"/>
      <c r="JXF836" s="32"/>
      <c r="JXG836" s="32"/>
      <c r="JXH836" s="32"/>
      <c r="JXI836" s="32"/>
      <c r="JXJ836" s="32"/>
      <c r="JXK836" s="32"/>
      <c r="JXL836" s="32"/>
      <c r="JXM836" s="32"/>
      <c r="JXN836" s="32"/>
      <c r="JXO836" s="32"/>
      <c r="JXP836" s="32"/>
      <c r="JXQ836" s="32"/>
      <c r="JXR836" s="32"/>
      <c r="JXS836" s="32"/>
      <c r="JXT836" s="32"/>
      <c r="JXU836" s="32"/>
      <c r="JXV836" s="32"/>
      <c r="JXW836" s="32"/>
      <c r="JXX836" s="32"/>
      <c r="JXY836" s="32"/>
      <c r="JXZ836" s="32"/>
      <c r="JYA836" s="32"/>
      <c r="JYB836" s="32"/>
      <c r="JYC836" s="32"/>
      <c r="JYD836" s="32"/>
      <c r="JYE836" s="32"/>
      <c r="JYF836" s="32"/>
      <c r="JYG836" s="32"/>
      <c r="JYH836" s="32"/>
      <c r="JYI836" s="32"/>
      <c r="JYJ836" s="32"/>
      <c r="JYK836" s="32"/>
      <c r="JYL836" s="32"/>
      <c r="JYM836" s="32"/>
      <c r="JYN836" s="32"/>
      <c r="JYO836" s="32"/>
      <c r="JYP836" s="32"/>
      <c r="JYQ836" s="32"/>
      <c r="JYR836" s="32"/>
      <c r="JYS836" s="32"/>
      <c r="JYT836" s="32"/>
      <c r="JYU836" s="32"/>
      <c r="JYV836" s="32"/>
      <c r="JYW836" s="32"/>
      <c r="JYX836" s="32"/>
      <c r="JYY836" s="32"/>
      <c r="JYZ836" s="32"/>
      <c r="JZA836" s="32"/>
      <c r="JZB836" s="32"/>
      <c r="JZC836" s="32"/>
      <c r="JZD836" s="32"/>
      <c r="JZE836" s="32"/>
      <c r="JZF836" s="32"/>
      <c r="JZG836" s="32"/>
      <c r="JZH836" s="32"/>
      <c r="JZI836" s="32"/>
      <c r="JZJ836" s="32"/>
      <c r="JZK836" s="32"/>
      <c r="JZL836" s="32"/>
      <c r="JZM836" s="32"/>
      <c r="JZN836" s="32"/>
      <c r="JZO836" s="32"/>
      <c r="JZP836" s="32"/>
      <c r="JZQ836" s="32"/>
      <c r="JZR836" s="32"/>
      <c r="JZS836" s="32"/>
      <c r="JZT836" s="32"/>
      <c r="JZU836" s="32"/>
      <c r="JZV836" s="32"/>
      <c r="JZW836" s="32"/>
      <c r="JZX836" s="32"/>
      <c r="JZY836" s="32"/>
      <c r="JZZ836" s="32"/>
      <c r="KAA836" s="32"/>
      <c r="KAB836" s="32"/>
      <c r="KAC836" s="32"/>
      <c r="KAD836" s="32"/>
      <c r="KAE836" s="32"/>
      <c r="KAF836" s="32"/>
      <c r="KAG836" s="32"/>
      <c r="KAH836" s="32"/>
      <c r="KAI836" s="32"/>
      <c r="KAJ836" s="32"/>
      <c r="KAK836" s="32"/>
      <c r="KAL836" s="32"/>
      <c r="KAM836" s="32"/>
      <c r="KAN836" s="32"/>
      <c r="KAO836" s="32"/>
      <c r="KAP836" s="32"/>
      <c r="KAQ836" s="32"/>
      <c r="KAR836" s="32"/>
      <c r="KAS836" s="32"/>
      <c r="KAT836" s="32"/>
      <c r="KAU836" s="32"/>
      <c r="KAV836" s="32"/>
      <c r="KAW836" s="32"/>
      <c r="KAX836" s="32"/>
      <c r="KAY836" s="32"/>
      <c r="KAZ836" s="32"/>
      <c r="KBA836" s="32"/>
      <c r="KBB836" s="32"/>
      <c r="KBC836" s="32"/>
      <c r="KBD836" s="32"/>
      <c r="KBE836" s="32"/>
      <c r="KBF836" s="32"/>
      <c r="KBG836" s="32"/>
      <c r="KBH836" s="32"/>
      <c r="KBI836" s="32"/>
      <c r="KBJ836" s="32"/>
      <c r="KBK836" s="32"/>
      <c r="KBL836" s="32"/>
      <c r="KBM836" s="32"/>
      <c r="KBN836" s="32"/>
      <c r="KBO836" s="32"/>
      <c r="KBP836" s="32"/>
      <c r="KBQ836" s="32"/>
      <c r="KBR836" s="32"/>
      <c r="KBS836" s="32"/>
      <c r="KBT836" s="32"/>
      <c r="KBU836" s="32"/>
      <c r="KBV836" s="32"/>
      <c r="KBW836" s="32"/>
      <c r="KBX836" s="32"/>
      <c r="KBY836" s="32"/>
      <c r="KBZ836" s="32"/>
      <c r="KCA836" s="32"/>
      <c r="KCB836" s="32"/>
      <c r="KCC836" s="32"/>
      <c r="KCD836" s="32"/>
      <c r="KCE836" s="32"/>
      <c r="KCF836" s="32"/>
      <c r="KCG836" s="32"/>
      <c r="KCH836" s="32"/>
      <c r="KCI836" s="32"/>
      <c r="KCJ836" s="32"/>
      <c r="KCK836" s="32"/>
      <c r="KCL836" s="32"/>
      <c r="KCM836" s="32"/>
      <c r="KCN836" s="32"/>
      <c r="KCO836" s="32"/>
      <c r="KCP836" s="32"/>
      <c r="KCQ836" s="32"/>
      <c r="KCR836" s="32"/>
      <c r="KCS836" s="32"/>
      <c r="KCT836" s="32"/>
      <c r="KCU836" s="32"/>
      <c r="KCV836" s="32"/>
      <c r="KCW836" s="32"/>
      <c r="KCX836" s="32"/>
      <c r="KCY836" s="32"/>
      <c r="KCZ836" s="32"/>
      <c r="KDA836" s="32"/>
      <c r="KDB836" s="32"/>
      <c r="KDC836" s="32"/>
      <c r="KDD836" s="32"/>
      <c r="KDE836" s="32"/>
      <c r="KDF836" s="32"/>
      <c r="KDG836" s="32"/>
      <c r="KDH836" s="32"/>
      <c r="KDI836" s="32"/>
      <c r="KDJ836" s="32"/>
      <c r="KDK836" s="32"/>
      <c r="KDL836" s="32"/>
      <c r="KDM836" s="32"/>
      <c r="KDN836" s="32"/>
      <c r="KDO836" s="32"/>
      <c r="KDP836" s="32"/>
      <c r="KDQ836" s="32"/>
      <c r="KDR836" s="32"/>
      <c r="KDS836" s="32"/>
      <c r="KDT836" s="32"/>
      <c r="KDU836" s="32"/>
      <c r="KDV836" s="32"/>
      <c r="KDW836" s="32"/>
      <c r="KDX836" s="32"/>
      <c r="KDY836" s="32"/>
      <c r="KDZ836" s="32"/>
      <c r="KEA836" s="32"/>
      <c r="KEB836" s="32"/>
      <c r="KEC836" s="32"/>
      <c r="KED836" s="32"/>
      <c r="KEE836" s="32"/>
      <c r="KEF836" s="32"/>
      <c r="KEG836" s="32"/>
      <c r="KEH836" s="32"/>
      <c r="KEI836" s="32"/>
      <c r="KEJ836" s="32"/>
      <c r="KEK836" s="32"/>
      <c r="KEL836" s="32"/>
      <c r="KEM836" s="32"/>
      <c r="KEN836" s="32"/>
      <c r="KEO836" s="32"/>
      <c r="KEP836" s="32"/>
      <c r="KEQ836" s="32"/>
      <c r="KER836" s="32"/>
      <c r="KES836" s="32"/>
      <c r="KET836" s="32"/>
      <c r="KEU836" s="32"/>
      <c r="KEV836" s="32"/>
      <c r="KEW836" s="32"/>
      <c r="KEX836" s="32"/>
      <c r="KEY836" s="32"/>
      <c r="KEZ836" s="32"/>
      <c r="KFA836" s="32"/>
      <c r="KFB836" s="32"/>
      <c r="KFC836" s="32"/>
      <c r="KFD836" s="32"/>
      <c r="KFE836" s="32"/>
      <c r="KFF836" s="32"/>
      <c r="KFG836" s="32"/>
      <c r="KFH836" s="32"/>
      <c r="KFI836" s="32"/>
      <c r="KFJ836" s="32"/>
      <c r="KFK836" s="32"/>
      <c r="KFL836" s="32"/>
      <c r="KFM836" s="32"/>
      <c r="KFN836" s="32"/>
      <c r="KFO836" s="32"/>
      <c r="KFP836" s="32"/>
      <c r="KFQ836" s="32"/>
      <c r="KFR836" s="32"/>
      <c r="KFS836" s="32"/>
      <c r="KFT836" s="32"/>
      <c r="KFU836" s="32"/>
      <c r="KFV836" s="32"/>
      <c r="KFW836" s="32"/>
      <c r="KFX836" s="32"/>
      <c r="KFY836" s="32"/>
      <c r="KFZ836" s="32"/>
      <c r="KGA836" s="32"/>
      <c r="KGB836" s="32"/>
      <c r="KGC836" s="32"/>
      <c r="KGD836" s="32"/>
      <c r="KGE836" s="32"/>
      <c r="KGF836" s="32"/>
      <c r="KGG836" s="32"/>
      <c r="KGH836" s="32"/>
      <c r="KGI836" s="32"/>
      <c r="KGJ836" s="32"/>
      <c r="KGK836" s="32"/>
      <c r="KGL836" s="32"/>
      <c r="KGM836" s="32"/>
      <c r="KGN836" s="32"/>
      <c r="KGO836" s="32"/>
      <c r="KGP836" s="32"/>
      <c r="KGQ836" s="32"/>
      <c r="KGR836" s="32"/>
      <c r="KGS836" s="32"/>
      <c r="KGT836" s="32"/>
      <c r="KGU836" s="32"/>
      <c r="KGV836" s="32"/>
      <c r="KGW836" s="32"/>
      <c r="KGX836" s="32"/>
      <c r="KGY836" s="32"/>
      <c r="KGZ836" s="32"/>
      <c r="KHA836" s="32"/>
      <c r="KHB836" s="32"/>
      <c r="KHC836" s="32"/>
      <c r="KHD836" s="32"/>
      <c r="KHE836" s="32"/>
      <c r="KHF836" s="32"/>
      <c r="KHG836" s="32"/>
      <c r="KHH836" s="32"/>
      <c r="KHI836" s="32"/>
      <c r="KHJ836" s="32"/>
      <c r="KHK836" s="32"/>
      <c r="KHL836" s="32"/>
      <c r="KHM836" s="32"/>
      <c r="KHN836" s="32"/>
      <c r="KHO836" s="32"/>
      <c r="KHP836" s="32"/>
      <c r="KHQ836" s="32"/>
      <c r="KHR836" s="32"/>
      <c r="KHS836" s="32"/>
      <c r="KHT836" s="32"/>
      <c r="KHU836" s="32"/>
      <c r="KHV836" s="32"/>
      <c r="KHW836" s="32"/>
      <c r="KHX836" s="32"/>
      <c r="KHY836" s="32"/>
      <c r="KHZ836" s="32"/>
      <c r="KIA836" s="32"/>
      <c r="KIB836" s="32"/>
      <c r="KIC836" s="32"/>
      <c r="KID836" s="32"/>
      <c r="KIE836" s="32"/>
      <c r="KIF836" s="32"/>
      <c r="KIG836" s="32"/>
      <c r="KIH836" s="32"/>
      <c r="KII836" s="32"/>
      <c r="KIJ836" s="32"/>
      <c r="KIK836" s="32"/>
      <c r="KIL836" s="32"/>
      <c r="KIM836" s="32"/>
      <c r="KIN836" s="32"/>
      <c r="KIO836" s="32"/>
      <c r="KIP836" s="32"/>
      <c r="KIQ836" s="32"/>
      <c r="KIR836" s="32"/>
      <c r="KIS836" s="32"/>
      <c r="KIT836" s="32"/>
      <c r="KIU836" s="32"/>
      <c r="KIV836" s="32"/>
      <c r="KIW836" s="32"/>
      <c r="KIX836" s="32"/>
      <c r="KIY836" s="32"/>
      <c r="KIZ836" s="32"/>
      <c r="KJA836" s="32"/>
      <c r="KJB836" s="32"/>
      <c r="KJC836" s="32"/>
      <c r="KJD836" s="32"/>
      <c r="KJE836" s="32"/>
      <c r="KJF836" s="32"/>
      <c r="KJG836" s="32"/>
      <c r="KJH836" s="32"/>
      <c r="KJI836" s="32"/>
      <c r="KJJ836" s="32"/>
      <c r="KJK836" s="32"/>
      <c r="KJL836" s="32"/>
      <c r="KJM836" s="32"/>
      <c r="KJN836" s="32"/>
      <c r="KJO836" s="32"/>
      <c r="KJP836" s="32"/>
      <c r="KJQ836" s="32"/>
      <c r="KJR836" s="32"/>
      <c r="KJS836" s="32"/>
      <c r="KJT836" s="32"/>
      <c r="KJU836" s="32"/>
      <c r="KJV836" s="32"/>
      <c r="KJW836" s="32"/>
      <c r="KJX836" s="32"/>
      <c r="KJY836" s="32"/>
      <c r="KJZ836" s="32"/>
      <c r="KKA836" s="32"/>
      <c r="KKB836" s="32"/>
      <c r="KKC836" s="32"/>
      <c r="KKD836" s="32"/>
      <c r="KKE836" s="32"/>
      <c r="KKF836" s="32"/>
      <c r="KKG836" s="32"/>
      <c r="KKH836" s="32"/>
      <c r="KKI836" s="32"/>
      <c r="KKJ836" s="32"/>
      <c r="KKK836" s="32"/>
      <c r="KKL836" s="32"/>
      <c r="KKM836" s="32"/>
      <c r="KKN836" s="32"/>
      <c r="KKO836" s="32"/>
      <c r="KKP836" s="32"/>
      <c r="KKQ836" s="32"/>
      <c r="KKR836" s="32"/>
      <c r="KKS836" s="32"/>
      <c r="KKT836" s="32"/>
      <c r="KKU836" s="32"/>
      <c r="KKV836" s="32"/>
      <c r="KKW836" s="32"/>
      <c r="KKX836" s="32"/>
      <c r="KKY836" s="32"/>
      <c r="KKZ836" s="32"/>
      <c r="KLA836" s="32"/>
      <c r="KLB836" s="32"/>
      <c r="KLC836" s="32"/>
      <c r="KLD836" s="32"/>
      <c r="KLE836" s="32"/>
      <c r="KLF836" s="32"/>
      <c r="KLG836" s="32"/>
      <c r="KLH836" s="32"/>
      <c r="KLI836" s="32"/>
      <c r="KLJ836" s="32"/>
      <c r="KLK836" s="32"/>
      <c r="KLL836" s="32"/>
      <c r="KLM836" s="32"/>
      <c r="KLN836" s="32"/>
      <c r="KLO836" s="32"/>
      <c r="KLP836" s="32"/>
      <c r="KLQ836" s="32"/>
      <c r="KLR836" s="32"/>
      <c r="KLS836" s="32"/>
      <c r="KLT836" s="32"/>
      <c r="KLU836" s="32"/>
      <c r="KLV836" s="32"/>
      <c r="KLW836" s="32"/>
      <c r="KLX836" s="32"/>
      <c r="KLY836" s="32"/>
      <c r="KLZ836" s="32"/>
      <c r="KMA836" s="32"/>
      <c r="KMB836" s="32"/>
      <c r="KMC836" s="32"/>
      <c r="KMD836" s="32"/>
      <c r="KME836" s="32"/>
      <c r="KMF836" s="32"/>
      <c r="KMG836" s="32"/>
      <c r="KMH836" s="32"/>
      <c r="KMI836" s="32"/>
      <c r="KMJ836" s="32"/>
      <c r="KMK836" s="32"/>
      <c r="KML836" s="32"/>
      <c r="KMM836" s="32"/>
      <c r="KMN836" s="32"/>
      <c r="KMO836" s="32"/>
      <c r="KMP836" s="32"/>
      <c r="KMQ836" s="32"/>
      <c r="KMR836" s="32"/>
      <c r="KMS836" s="32"/>
      <c r="KMT836" s="32"/>
      <c r="KMU836" s="32"/>
      <c r="KMV836" s="32"/>
      <c r="KMW836" s="32"/>
      <c r="KMX836" s="32"/>
      <c r="KMY836" s="32"/>
      <c r="KMZ836" s="32"/>
      <c r="KNA836" s="32"/>
      <c r="KNB836" s="32"/>
      <c r="KNC836" s="32"/>
      <c r="KND836" s="32"/>
      <c r="KNE836" s="32"/>
      <c r="KNF836" s="32"/>
      <c r="KNG836" s="32"/>
      <c r="KNH836" s="32"/>
      <c r="KNI836" s="32"/>
      <c r="KNJ836" s="32"/>
      <c r="KNK836" s="32"/>
      <c r="KNL836" s="32"/>
      <c r="KNM836" s="32"/>
      <c r="KNN836" s="32"/>
      <c r="KNO836" s="32"/>
      <c r="KNP836" s="32"/>
      <c r="KNQ836" s="32"/>
      <c r="KNR836" s="32"/>
      <c r="KNS836" s="32"/>
      <c r="KNT836" s="32"/>
      <c r="KNU836" s="32"/>
      <c r="KNV836" s="32"/>
      <c r="KNW836" s="32"/>
      <c r="KNX836" s="32"/>
      <c r="KNY836" s="32"/>
      <c r="KNZ836" s="32"/>
      <c r="KOA836" s="32"/>
      <c r="KOB836" s="32"/>
      <c r="KOC836" s="32"/>
      <c r="KOD836" s="32"/>
      <c r="KOE836" s="32"/>
      <c r="KOF836" s="32"/>
      <c r="KOG836" s="32"/>
      <c r="KOH836" s="32"/>
      <c r="KOI836" s="32"/>
      <c r="KOJ836" s="32"/>
      <c r="KOK836" s="32"/>
      <c r="KOL836" s="32"/>
      <c r="KOM836" s="32"/>
      <c r="KON836" s="32"/>
      <c r="KOO836" s="32"/>
      <c r="KOP836" s="32"/>
      <c r="KOQ836" s="32"/>
      <c r="KOR836" s="32"/>
      <c r="KOS836" s="32"/>
      <c r="KOT836" s="32"/>
      <c r="KOU836" s="32"/>
      <c r="KOV836" s="32"/>
      <c r="KOW836" s="32"/>
      <c r="KOX836" s="32"/>
      <c r="KOY836" s="32"/>
      <c r="KOZ836" s="32"/>
      <c r="KPA836" s="32"/>
      <c r="KPB836" s="32"/>
      <c r="KPC836" s="32"/>
      <c r="KPD836" s="32"/>
      <c r="KPE836" s="32"/>
      <c r="KPF836" s="32"/>
      <c r="KPG836" s="32"/>
      <c r="KPH836" s="32"/>
      <c r="KPI836" s="32"/>
      <c r="KPJ836" s="32"/>
      <c r="KPK836" s="32"/>
      <c r="KPL836" s="32"/>
      <c r="KPM836" s="32"/>
      <c r="KPN836" s="32"/>
      <c r="KPO836" s="32"/>
      <c r="KPP836" s="32"/>
      <c r="KPQ836" s="32"/>
      <c r="KPR836" s="32"/>
      <c r="KPS836" s="32"/>
      <c r="KPT836" s="32"/>
      <c r="KPU836" s="32"/>
      <c r="KPV836" s="32"/>
      <c r="KPW836" s="32"/>
      <c r="KPX836" s="32"/>
      <c r="KPY836" s="32"/>
      <c r="KPZ836" s="32"/>
      <c r="KQA836" s="32"/>
      <c r="KQB836" s="32"/>
      <c r="KQC836" s="32"/>
      <c r="KQD836" s="32"/>
      <c r="KQE836" s="32"/>
      <c r="KQF836" s="32"/>
      <c r="KQG836" s="32"/>
      <c r="KQH836" s="32"/>
      <c r="KQI836" s="32"/>
      <c r="KQJ836" s="32"/>
      <c r="KQK836" s="32"/>
      <c r="KQL836" s="32"/>
      <c r="KQM836" s="32"/>
      <c r="KQN836" s="32"/>
      <c r="KQO836" s="32"/>
      <c r="KQP836" s="32"/>
      <c r="KQQ836" s="32"/>
      <c r="KQR836" s="32"/>
      <c r="KQS836" s="32"/>
      <c r="KQT836" s="32"/>
      <c r="KQU836" s="32"/>
      <c r="KQV836" s="32"/>
      <c r="KQW836" s="32"/>
      <c r="KQX836" s="32"/>
      <c r="KQY836" s="32"/>
      <c r="KQZ836" s="32"/>
      <c r="KRA836" s="32"/>
      <c r="KRB836" s="32"/>
      <c r="KRC836" s="32"/>
      <c r="KRD836" s="32"/>
      <c r="KRE836" s="32"/>
      <c r="KRF836" s="32"/>
      <c r="KRG836" s="32"/>
      <c r="KRH836" s="32"/>
      <c r="KRI836" s="32"/>
      <c r="KRJ836" s="32"/>
      <c r="KRK836" s="32"/>
      <c r="KRL836" s="32"/>
      <c r="KRM836" s="32"/>
      <c r="KRN836" s="32"/>
      <c r="KRO836" s="32"/>
      <c r="KRP836" s="32"/>
      <c r="KRQ836" s="32"/>
      <c r="KRR836" s="32"/>
      <c r="KRS836" s="32"/>
      <c r="KRT836" s="32"/>
      <c r="KRU836" s="32"/>
      <c r="KRV836" s="32"/>
      <c r="KRW836" s="32"/>
      <c r="KRX836" s="32"/>
      <c r="KRY836" s="32"/>
      <c r="KRZ836" s="32"/>
      <c r="KSA836" s="32"/>
      <c r="KSB836" s="32"/>
      <c r="KSC836" s="32"/>
      <c r="KSD836" s="32"/>
      <c r="KSE836" s="32"/>
      <c r="KSF836" s="32"/>
      <c r="KSG836" s="32"/>
      <c r="KSH836" s="32"/>
      <c r="KSI836" s="32"/>
      <c r="KSJ836" s="32"/>
      <c r="KSK836" s="32"/>
      <c r="KSL836" s="32"/>
      <c r="KSM836" s="32"/>
      <c r="KSN836" s="32"/>
      <c r="KSO836" s="32"/>
      <c r="KSP836" s="32"/>
      <c r="KSQ836" s="32"/>
      <c r="KSR836" s="32"/>
      <c r="KSS836" s="32"/>
      <c r="KST836" s="32"/>
      <c r="KSU836" s="32"/>
      <c r="KSV836" s="32"/>
      <c r="KSW836" s="32"/>
      <c r="KSX836" s="32"/>
      <c r="KSY836" s="32"/>
      <c r="KSZ836" s="32"/>
      <c r="KTA836" s="32"/>
      <c r="KTB836" s="32"/>
      <c r="KTC836" s="32"/>
      <c r="KTD836" s="32"/>
      <c r="KTE836" s="32"/>
      <c r="KTF836" s="32"/>
      <c r="KTG836" s="32"/>
      <c r="KTH836" s="32"/>
      <c r="KTI836" s="32"/>
      <c r="KTJ836" s="32"/>
      <c r="KTK836" s="32"/>
      <c r="KTL836" s="32"/>
      <c r="KTM836" s="32"/>
      <c r="KTN836" s="32"/>
      <c r="KTO836" s="32"/>
      <c r="KTP836" s="32"/>
      <c r="KTQ836" s="32"/>
      <c r="KTR836" s="32"/>
      <c r="KTS836" s="32"/>
      <c r="KTT836" s="32"/>
      <c r="KTU836" s="32"/>
      <c r="KTV836" s="32"/>
      <c r="KTW836" s="32"/>
      <c r="KTX836" s="32"/>
      <c r="KTY836" s="32"/>
      <c r="KTZ836" s="32"/>
      <c r="KUA836" s="32"/>
      <c r="KUB836" s="32"/>
      <c r="KUC836" s="32"/>
      <c r="KUD836" s="32"/>
      <c r="KUE836" s="32"/>
      <c r="KUF836" s="32"/>
      <c r="KUG836" s="32"/>
      <c r="KUH836" s="32"/>
      <c r="KUI836" s="32"/>
      <c r="KUJ836" s="32"/>
      <c r="KUK836" s="32"/>
      <c r="KUL836" s="32"/>
      <c r="KUM836" s="32"/>
      <c r="KUN836" s="32"/>
      <c r="KUO836" s="32"/>
      <c r="KUP836" s="32"/>
      <c r="KUQ836" s="32"/>
      <c r="KUR836" s="32"/>
      <c r="KUS836" s="32"/>
      <c r="KUT836" s="32"/>
      <c r="KUU836" s="32"/>
      <c r="KUV836" s="32"/>
      <c r="KUW836" s="32"/>
      <c r="KUX836" s="32"/>
      <c r="KUY836" s="32"/>
      <c r="KUZ836" s="32"/>
      <c r="KVA836" s="32"/>
      <c r="KVB836" s="32"/>
      <c r="KVC836" s="32"/>
      <c r="KVD836" s="32"/>
      <c r="KVE836" s="32"/>
      <c r="KVF836" s="32"/>
      <c r="KVG836" s="32"/>
      <c r="KVH836" s="32"/>
      <c r="KVI836" s="32"/>
      <c r="KVJ836" s="32"/>
      <c r="KVK836" s="32"/>
      <c r="KVL836" s="32"/>
      <c r="KVM836" s="32"/>
      <c r="KVN836" s="32"/>
      <c r="KVO836" s="32"/>
      <c r="KVP836" s="32"/>
      <c r="KVQ836" s="32"/>
      <c r="KVR836" s="32"/>
      <c r="KVS836" s="32"/>
      <c r="KVT836" s="32"/>
      <c r="KVU836" s="32"/>
      <c r="KVV836" s="32"/>
      <c r="KVW836" s="32"/>
      <c r="KVX836" s="32"/>
      <c r="KVY836" s="32"/>
      <c r="KVZ836" s="32"/>
      <c r="KWA836" s="32"/>
      <c r="KWB836" s="32"/>
      <c r="KWC836" s="32"/>
      <c r="KWD836" s="32"/>
      <c r="KWE836" s="32"/>
      <c r="KWF836" s="32"/>
      <c r="KWG836" s="32"/>
      <c r="KWH836" s="32"/>
      <c r="KWI836" s="32"/>
      <c r="KWJ836" s="32"/>
      <c r="KWK836" s="32"/>
      <c r="KWL836" s="32"/>
      <c r="KWM836" s="32"/>
      <c r="KWN836" s="32"/>
      <c r="KWO836" s="32"/>
      <c r="KWP836" s="32"/>
      <c r="KWQ836" s="32"/>
      <c r="KWR836" s="32"/>
      <c r="KWS836" s="32"/>
      <c r="KWT836" s="32"/>
      <c r="KWU836" s="32"/>
      <c r="KWV836" s="32"/>
      <c r="KWW836" s="32"/>
      <c r="KWX836" s="32"/>
      <c r="KWY836" s="32"/>
      <c r="KWZ836" s="32"/>
      <c r="KXA836" s="32"/>
      <c r="KXB836" s="32"/>
      <c r="KXC836" s="32"/>
      <c r="KXD836" s="32"/>
      <c r="KXE836" s="32"/>
      <c r="KXF836" s="32"/>
      <c r="KXG836" s="32"/>
      <c r="KXH836" s="32"/>
      <c r="KXI836" s="32"/>
      <c r="KXJ836" s="32"/>
      <c r="KXK836" s="32"/>
      <c r="KXL836" s="32"/>
      <c r="KXM836" s="32"/>
      <c r="KXN836" s="32"/>
      <c r="KXO836" s="32"/>
      <c r="KXP836" s="32"/>
      <c r="KXQ836" s="32"/>
      <c r="KXR836" s="32"/>
      <c r="KXS836" s="32"/>
      <c r="KXT836" s="32"/>
      <c r="KXU836" s="32"/>
      <c r="KXV836" s="32"/>
      <c r="KXW836" s="32"/>
      <c r="KXX836" s="32"/>
      <c r="KXY836" s="32"/>
      <c r="KXZ836" s="32"/>
      <c r="KYA836" s="32"/>
      <c r="KYB836" s="32"/>
      <c r="KYC836" s="32"/>
      <c r="KYD836" s="32"/>
      <c r="KYE836" s="32"/>
      <c r="KYF836" s="32"/>
      <c r="KYG836" s="32"/>
      <c r="KYH836" s="32"/>
      <c r="KYI836" s="32"/>
      <c r="KYJ836" s="32"/>
      <c r="KYK836" s="32"/>
      <c r="KYL836" s="32"/>
      <c r="KYM836" s="32"/>
      <c r="KYN836" s="32"/>
      <c r="KYO836" s="32"/>
      <c r="KYP836" s="32"/>
      <c r="KYQ836" s="32"/>
      <c r="KYR836" s="32"/>
      <c r="KYS836" s="32"/>
      <c r="KYT836" s="32"/>
      <c r="KYU836" s="32"/>
      <c r="KYV836" s="32"/>
      <c r="KYW836" s="32"/>
      <c r="KYX836" s="32"/>
      <c r="KYY836" s="32"/>
      <c r="KYZ836" s="32"/>
      <c r="KZA836" s="32"/>
      <c r="KZB836" s="32"/>
      <c r="KZC836" s="32"/>
      <c r="KZD836" s="32"/>
      <c r="KZE836" s="32"/>
      <c r="KZF836" s="32"/>
      <c r="KZG836" s="32"/>
      <c r="KZH836" s="32"/>
      <c r="KZI836" s="32"/>
      <c r="KZJ836" s="32"/>
      <c r="KZK836" s="32"/>
      <c r="KZL836" s="32"/>
      <c r="KZM836" s="32"/>
      <c r="KZN836" s="32"/>
      <c r="KZO836" s="32"/>
      <c r="KZP836" s="32"/>
      <c r="KZQ836" s="32"/>
      <c r="KZR836" s="32"/>
      <c r="KZS836" s="32"/>
      <c r="KZT836" s="32"/>
      <c r="KZU836" s="32"/>
      <c r="KZV836" s="32"/>
      <c r="KZW836" s="32"/>
      <c r="KZX836" s="32"/>
      <c r="KZY836" s="32"/>
      <c r="KZZ836" s="32"/>
      <c r="LAA836" s="32"/>
      <c r="LAB836" s="32"/>
      <c r="LAC836" s="32"/>
      <c r="LAD836" s="32"/>
      <c r="LAE836" s="32"/>
      <c r="LAF836" s="32"/>
      <c r="LAG836" s="32"/>
      <c r="LAH836" s="32"/>
      <c r="LAI836" s="32"/>
      <c r="LAJ836" s="32"/>
      <c r="LAK836" s="32"/>
      <c r="LAL836" s="32"/>
      <c r="LAM836" s="32"/>
      <c r="LAN836" s="32"/>
      <c r="LAO836" s="32"/>
      <c r="LAP836" s="32"/>
      <c r="LAQ836" s="32"/>
      <c r="LAR836" s="32"/>
      <c r="LAS836" s="32"/>
      <c r="LAT836" s="32"/>
      <c r="LAU836" s="32"/>
      <c r="LAV836" s="32"/>
      <c r="LAW836" s="32"/>
      <c r="LAX836" s="32"/>
      <c r="LAY836" s="32"/>
      <c r="LAZ836" s="32"/>
      <c r="LBA836" s="32"/>
      <c r="LBB836" s="32"/>
      <c r="LBC836" s="32"/>
      <c r="LBD836" s="32"/>
      <c r="LBE836" s="32"/>
      <c r="LBF836" s="32"/>
      <c r="LBG836" s="32"/>
      <c r="LBH836" s="32"/>
      <c r="LBI836" s="32"/>
      <c r="LBJ836" s="32"/>
      <c r="LBK836" s="32"/>
      <c r="LBL836" s="32"/>
      <c r="LBM836" s="32"/>
      <c r="LBN836" s="32"/>
      <c r="LBO836" s="32"/>
      <c r="LBP836" s="32"/>
      <c r="LBQ836" s="32"/>
      <c r="LBR836" s="32"/>
      <c r="LBS836" s="32"/>
      <c r="LBT836" s="32"/>
      <c r="LBU836" s="32"/>
      <c r="LBV836" s="32"/>
      <c r="LBW836" s="32"/>
      <c r="LBX836" s="32"/>
      <c r="LBY836" s="32"/>
      <c r="LBZ836" s="32"/>
      <c r="LCA836" s="32"/>
      <c r="LCB836" s="32"/>
      <c r="LCC836" s="32"/>
      <c r="LCD836" s="32"/>
      <c r="LCE836" s="32"/>
      <c r="LCF836" s="32"/>
      <c r="LCG836" s="32"/>
      <c r="LCH836" s="32"/>
      <c r="LCI836" s="32"/>
      <c r="LCJ836" s="32"/>
      <c r="LCK836" s="32"/>
      <c r="LCL836" s="32"/>
      <c r="LCM836" s="32"/>
      <c r="LCN836" s="32"/>
      <c r="LCO836" s="32"/>
      <c r="LCP836" s="32"/>
      <c r="LCQ836" s="32"/>
      <c r="LCR836" s="32"/>
      <c r="LCS836" s="32"/>
      <c r="LCT836" s="32"/>
      <c r="LCU836" s="32"/>
      <c r="LCV836" s="32"/>
      <c r="LCW836" s="32"/>
      <c r="LCX836" s="32"/>
      <c r="LCY836" s="32"/>
      <c r="LCZ836" s="32"/>
      <c r="LDA836" s="32"/>
      <c r="LDB836" s="32"/>
      <c r="LDC836" s="32"/>
      <c r="LDD836" s="32"/>
      <c r="LDE836" s="32"/>
      <c r="LDF836" s="32"/>
      <c r="LDG836" s="32"/>
      <c r="LDH836" s="32"/>
      <c r="LDI836" s="32"/>
      <c r="LDJ836" s="32"/>
      <c r="LDK836" s="32"/>
      <c r="LDL836" s="32"/>
      <c r="LDM836" s="32"/>
      <c r="LDN836" s="32"/>
      <c r="LDO836" s="32"/>
      <c r="LDP836" s="32"/>
      <c r="LDQ836" s="32"/>
      <c r="LDR836" s="32"/>
      <c r="LDS836" s="32"/>
      <c r="LDT836" s="32"/>
      <c r="LDU836" s="32"/>
      <c r="LDV836" s="32"/>
      <c r="LDW836" s="32"/>
      <c r="LDX836" s="32"/>
      <c r="LDY836" s="32"/>
      <c r="LDZ836" s="32"/>
      <c r="LEA836" s="32"/>
      <c r="LEB836" s="32"/>
      <c r="LEC836" s="32"/>
      <c r="LED836" s="32"/>
      <c r="LEE836" s="32"/>
      <c r="LEF836" s="32"/>
      <c r="LEG836" s="32"/>
      <c r="LEH836" s="32"/>
      <c r="LEI836" s="32"/>
      <c r="LEJ836" s="32"/>
      <c r="LEK836" s="32"/>
      <c r="LEL836" s="32"/>
      <c r="LEM836" s="32"/>
      <c r="LEN836" s="32"/>
      <c r="LEO836" s="32"/>
      <c r="LEP836" s="32"/>
      <c r="LEQ836" s="32"/>
      <c r="LER836" s="32"/>
      <c r="LES836" s="32"/>
      <c r="LET836" s="32"/>
      <c r="LEU836" s="32"/>
      <c r="LEV836" s="32"/>
      <c r="LEW836" s="32"/>
      <c r="LEX836" s="32"/>
      <c r="LEY836" s="32"/>
      <c r="LEZ836" s="32"/>
      <c r="LFA836" s="32"/>
      <c r="LFB836" s="32"/>
      <c r="LFC836" s="32"/>
      <c r="LFD836" s="32"/>
      <c r="LFE836" s="32"/>
      <c r="LFF836" s="32"/>
      <c r="LFG836" s="32"/>
      <c r="LFH836" s="32"/>
      <c r="LFI836" s="32"/>
      <c r="LFJ836" s="32"/>
      <c r="LFK836" s="32"/>
      <c r="LFL836" s="32"/>
      <c r="LFM836" s="32"/>
      <c r="LFN836" s="32"/>
      <c r="LFO836" s="32"/>
      <c r="LFP836" s="32"/>
      <c r="LFQ836" s="32"/>
      <c r="LFR836" s="32"/>
      <c r="LFS836" s="32"/>
      <c r="LFT836" s="32"/>
      <c r="LFU836" s="32"/>
      <c r="LFV836" s="32"/>
      <c r="LFW836" s="32"/>
      <c r="LFX836" s="32"/>
      <c r="LFY836" s="32"/>
      <c r="LFZ836" s="32"/>
      <c r="LGA836" s="32"/>
      <c r="LGB836" s="32"/>
      <c r="LGC836" s="32"/>
      <c r="LGD836" s="32"/>
      <c r="LGE836" s="32"/>
      <c r="LGF836" s="32"/>
      <c r="LGG836" s="32"/>
      <c r="LGH836" s="32"/>
      <c r="LGI836" s="32"/>
      <c r="LGJ836" s="32"/>
      <c r="LGK836" s="32"/>
      <c r="LGL836" s="32"/>
      <c r="LGM836" s="32"/>
      <c r="LGN836" s="32"/>
      <c r="LGO836" s="32"/>
      <c r="LGP836" s="32"/>
      <c r="LGQ836" s="32"/>
      <c r="LGR836" s="32"/>
      <c r="LGS836" s="32"/>
      <c r="LGT836" s="32"/>
      <c r="LGU836" s="32"/>
      <c r="LGV836" s="32"/>
      <c r="LGW836" s="32"/>
      <c r="LGX836" s="32"/>
      <c r="LGY836" s="32"/>
      <c r="LGZ836" s="32"/>
      <c r="LHA836" s="32"/>
      <c r="LHB836" s="32"/>
      <c r="LHC836" s="32"/>
      <c r="LHD836" s="32"/>
      <c r="LHE836" s="32"/>
      <c r="LHF836" s="32"/>
      <c r="LHG836" s="32"/>
      <c r="LHH836" s="32"/>
      <c r="LHI836" s="32"/>
      <c r="LHJ836" s="32"/>
      <c r="LHK836" s="32"/>
      <c r="LHL836" s="32"/>
      <c r="LHM836" s="32"/>
      <c r="LHN836" s="32"/>
      <c r="LHO836" s="32"/>
      <c r="LHP836" s="32"/>
      <c r="LHQ836" s="32"/>
      <c r="LHR836" s="32"/>
      <c r="LHS836" s="32"/>
      <c r="LHT836" s="32"/>
      <c r="LHU836" s="32"/>
      <c r="LHV836" s="32"/>
      <c r="LHW836" s="32"/>
      <c r="LHX836" s="32"/>
      <c r="LHY836" s="32"/>
      <c r="LHZ836" s="32"/>
      <c r="LIA836" s="32"/>
      <c r="LIB836" s="32"/>
      <c r="LIC836" s="32"/>
      <c r="LID836" s="32"/>
      <c r="LIE836" s="32"/>
      <c r="LIF836" s="32"/>
      <c r="LIG836" s="32"/>
      <c r="LIH836" s="32"/>
      <c r="LII836" s="32"/>
      <c r="LIJ836" s="32"/>
      <c r="LIK836" s="32"/>
      <c r="LIL836" s="32"/>
      <c r="LIM836" s="32"/>
      <c r="LIN836" s="32"/>
      <c r="LIO836" s="32"/>
      <c r="LIP836" s="32"/>
      <c r="LIQ836" s="32"/>
      <c r="LIR836" s="32"/>
      <c r="LIS836" s="32"/>
      <c r="LIT836" s="32"/>
      <c r="LIU836" s="32"/>
      <c r="LIV836" s="32"/>
      <c r="LIW836" s="32"/>
      <c r="LIX836" s="32"/>
      <c r="LIY836" s="32"/>
      <c r="LIZ836" s="32"/>
      <c r="LJA836" s="32"/>
      <c r="LJB836" s="32"/>
      <c r="LJC836" s="32"/>
      <c r="LJD836" s="32"/>
      <c r="LJE836" s="32"/>
      <c r="LJF836" s="32"/>
      <c r="LJG836" s="32"/>
      <c r="LJH836" s="32"/>
      <c r="LJI836" s="32"/>
      <c r="LJJ836" s="32"/>
      <c r="LJK836" s="32"/>
      <c r="LJL836" s="32"/>
      <c r="LJM836" s="32"/>
      <c r="LJN836" s="32"/>
      <c r="LJO836" s="32"/>
      <c r="LJP836" s="32"/>
      <c r="LJQ836" s="32"/>
      <c r="LJR836" s="32"/>
      <c r="LJS836" s="32"/>
      <c r="LJT836" s="32"/>
      <c r="LJU836" s="32"/>
      <c r="LJV836" s="32"/>
      <c r="LJW836" s="32"/>
      <c r="LJX836" s="32"/>
      <c r="LJY836" s="32"/>
      <c r="LJZ836" s="32"/>
      <c r="LKA836" s="32"/>
      <c r="LKB836" s="32"/>
      <c r="LKC836" s="32"/>
      <c r="LKD836" s="32"/>
      <c r="LKE836" s="32"/>
      <c r="LKF836" s="32"/>
      <c r="LKG836" s="32"/>
      <c r="LKH836" s="32"/>
      <c r="LKI836" s="32"/>
      <c r="LKJ836" s="32"/>
      <c r="LKK836" s="32"/>
      <c r="LKL836" s="32"/>
      <c r="LKM836" s="32"/>
      <c r="LKN836" s="32"/>
      <c r="LKO836" s="32"/>
      <c r="LKP836" s="32"/>
      <c r="LKQ836" s="32"/>
      <c r="LKR836" s="32"/>
      <c r="LKS836" s="32"/>
      <c r="LKT836" s="32"/>
      <c r="LKU836" s="32"/>
      <c r="LKV836" s="32"/>
      <c r="LKW836" s="32"/>
      <c r="LKX836" s="32"/>
      <c r="LKY836" s="32"/>
      <c r="LKZ836" s="32"/>
      <c r="LLA836" s="32"/>
      <c r="LLB836" s="32"/>
      <c r="LLC836" s="32"/>
      <c r="LLD836" s="32"/>
      <c r="LLE836" s="32"/>
      <c r="LLF836" s="32"/>
      <c r="LLG836" s="32"/>
      <c r="LLH836" s="32"/>
      <c r="LLI836" s="32"/>
      <c r="LLJ836" s="32"/>
      <c r="LLK836" s="32"/>
      <c r="LLL836" s="32"/>
      <c r="LLM836" s="32"/>
      <c r="LLN836" s="32"/>
      <c r="LLO836" s="32"/>
      <c r="LLP836" s="32"/>
      <c r="LLQ836" s="32"/>
      <c r="LLR836" s="32"/>
      <c r="LLS836" s="32"/>
      <c r="LLT836" s="32"/>
      <c r="LLU836" s="32"/>
      <c r="LLV836" s="32"/>
      <c r="LLW836" s="32"/>
      <c r="LLX836" s="32"/>
      <c r="LLY836" s="32"/>
      <c r="LLZ836" s="32"/>
      <c r="LMA836" s="32"/>
      <c r="LMB836" s="32"/>
      <c r="LMC836" s="32"/>
      <c r="LMD836" s="32"/>
      <c r="LME836" s="32"/>
      <c r="LMF836" s="32"/>
      <c r="LMG836" s="32"/>
      <c r="LMH836" s="32"/>
      <c r="LMI836" s="32"/>
      <c r="LMJ836" s="32"/>
      <c r="LMK836" s="32"/>
      <c r="LML836" s="32"/>
      <c r="LMM836" s="32"/>
      <c r="LMN836" s="32"/>
      <c r="LMO836" s="32"/>
      <c r="LMP836" s="32"/>
      <c r="LMQ836" s="32"/>
      <c r="LMR836" s="32"/>
      <c r="LMS836" s="32"/>
      <c r="LMT836" s="32"/>
      <c r="LMU836" s="32"/>
      <c r="LMV836" s="32"/>
      <c r="LMW836" s="32"/>
      <c r="LMX836" s="32"/>
      <c r="LMY836" s="32"/>
      <c r="LMZ836" s="32"/>
      <c r="LNA836" s="32"/>
      <c r="LNB836" s="32"/>
      <c r="LNC836" s="32"/>
      <c r="LND836" s="32"/>
      <c r="LNE836" s="32"/>
      <c r="LNF836" s="32"/>
      <c r="LNG836" s="32"/>
      <c r="LNH836" s="32"/>
      <c r="LNI836" s="32"/>
      <c r="LNJ836" s="32"/>
      <c r="LNK836" s="32"/>
      <c r="LNL836" s="32"/>
      <c r="LNM836" s="32"/>
      <c r="LNN836" s="32"/>
      <c r="LNO836" s="32"/>
      <c r="LNP836" s="32"/>
      <c r="LNQ836" s="32"/>
      <c r="LNR836" s="32"/>
      <c r="LNS836" s="32"/>
      <c r="LNT836" s="32"/>
      <c r="LNU836" s="32"/>
      <c r="LNV836" s="32"/>
      <c r="LNW836" s="32"/>
      <c r="LNX836" s="32"/>
      <c r="LNY836" s="32"/>
      <c r="LNZ836" s="32"/>
      <c r="LOA836" s="32"/>
      <c r="LOB836" s="32"/>
      <c r="LOC836" s="32"/>
      <c r="LOD836" s="32"/>
      <c r="LOE836" s="32"/>
      <c r="LOF836" s="32"/>
      <c r="LOG836" s="32"/>
      <c r="LOH836" s="32"/>
      <c r="LOI836" s="32"/>
      <c r="LOJ836" s="32"/>
      <c r="LOK836" s="32"/>
      <c r="LOL836" s="32"/>
      <c r="LOM836" s="32"/>
      <c r="LON836" s="32"/>
      <c r="LOO836" s="32"/>
      <c r="LOP836" s="32"/>
      <c r="LOQ836" s="32"/>
      <c r="LOR836" s="32"/>
      <c r="LOS836" s="32"/>
      <c r="LOT836" s="32"/>
      <c r="LOU836" s="32"/>
      <c r="LOV836" s="32"/>
      <c r="LOW836" s="32"/>
      <c r="LOX836" s="32"/>
      <c r="LOY836" s="32"/>
      <c r="LOZ836" s="32"/>
      <c r="LPA836" s="32"/>
      <c r="LPB836" s="32"/>
      <c r="LPC836" s="32"/>
      <c r="LPD836" s="32"/>
      <c r="LPE836" s="32"/>
      <c r="LPF836" s="32"/>
      <c r="LPG836" s="32"/>
      <c r="LPH836" s="32"/>
      <c r="LPI836" s="32"/>
      <c r="LPJ836" s="32"/>
      <c r="LPK836" s="32"/>
      <c r="LPL836" s="32"/>
      <c r="LPM836" s="32"/>
      <c r="LPN836" s="32"/>
      <c r="LPO836" s="32"/>
      <c r="LPP836" s="32"/>
      <c r="LPQ836" s="32"/>
      <c r="LPR836" s="32"/>
      <c r="LPS836" s="32"/>
      <c r="LPT836" s="32"/>
      <c r="LPU836" s="32"/>
      <c r="LPV836" s="32"/>
      <c r="LPW836" s="32"/>
      <c r="LPX836" s="32"/>
      <c r="LPY836" s="32"/>
      <c r="LPZ836" s="32"/>
      <c r="LQA836" s="32"/>
      <c r="LQB836" s="32"/>
      <c r="LQC836" s="32"/>
      <c r="LQD836" s="32"/>
      <c r="LQE836" s="32"/>
      <c r="LQF836" s="32"/>
      <c r="LQG836" s="32"/>
      <c r="LQH836" s="32"/>
      <c r="LQI836" s="32"/>
      <c r="LQJ836" s="32"/>
      <c r="LQK836" s="32"/>
      <c r="LQL836" s="32"/>
      <c r="LQM836" s="32"/>
      <c r="LQN836" s="32"/>
      <c r="LQO836" s="32"/>
      <c r="LQP836" s="32"/>
      <c r="LQQ836" s="32"/>
      <c r="LQR836" s="32"/>
      <c r="LQS836" s="32"/>
      <c r="LQT836" s="32"/>
      <c r="LQU836" s="32"/>
      <c r="LQV836" s="32"/>
      <c r="LQW836" s="32"/>
      <c r="LQX836" s="32"/>
      <c r="LQY836" s="32"/>
      <c r="LQZ836" s="32"/>
      <c r="LRA836" s="32"/>
      <c r="LRB836" s="32"/>
      <c r="LRC836" s="32"/>
      <c r="LRD836" s="32"/>
      <c r="LRE836" s="32"/>
      <c r="LRF836" s="32"/>
      <c r="LRG836" s="32"/>
      <c r="LRH836" s="32"/>
      <c r="LRI836" s="32"/>
      <c r="LRJ836" s="32"/>
      <c r="LRK836" s="32"/>
      <c r="LRL836" s="32"/>
      <c r="LRM836" s="32"/>
      <c r="LRN836" s="32"/>
      <c r="LRO836" s="32"/>
      <c r="LRP836" s="32"/>
      <c r="LRQ836" s="32"/>
      <c r="LRR836" s="32"/>
      <c r="LRS836" s="32"/>
      <c r="LRT836" s="32"/>
      <c r="LRU836" s="32"/>
      <c r="LRV836" s="32"/>
      <c r="LRW836" s="32"/>
      <c r="LRX836" s="32"/>
      <c r="LRY836" s="32"/>
      <c r="LRZ836" s="32"/>
      <c r="LSA836" s="32"/>
      <c r="LSB836" s="32"/>
      <c r="LSC836" s="32"/>
      <c r="LSD836" s="32"/>
      <c r="LSE836" s="32"/>
      <c r="LSF836" s="32"/>
      <c r="LSG836" s="32"/>
      <c r="LSH836" s="32"/>
      <c r="LSI836" s="32"/>
      <c r="LSJ836" s="32"/>
      <c r="LSK836" s="32"/>
      <c r="LSL836" s="32"/>
      <c r="LSM836" s="32"/>
      <c r="LSN836" s="32"/>
      <c r="LSO836" s="32"/>
      <c r="LSP836" s="32"/>
      <c r="LSQ836" s="32"/>
      <c r="LSR836" s="32"/>
      <c r="LSS836" s="32"/>
      <c r="LST836" s="32"/>
      <c r="LSU836" s="32"/>
      <c r="LSV836" s="32"/>
      <c r="LSW836" s="32"/>
      <c r="LSX836" s="32"/>
      <c r="LSY836" s="32"/>
      <c r="LSZ836" s="32"/>
      <c r="LTA836" s="32"/>
      <c r="LTB836" s="32"/>
      <c r="LTC836" s="32"/>
      <c r="LTD836" s="32"/>
      <c r="LTE836" s="32"/>
      <c r="LTF836" s="32"/>
      <c r="LTG836" s="32"/>
      <c r="LTH836" s="32"/>
      <c r="LTI836" s="32"/>
      <c r="LTJ836" s="32"/>
      <c r="LTK836" s="32"/>
      <c r="LTL836" s="32"/>
      <c r="LTM836" s="32"/>
      <c r="LTN836" s="32"/>
      <c r="LTO836" s="32"/>
      <c r="LTP836" s="32"/>
      <c r="LTQ836" s="32"/>
      <c r="LTR836" s="32"/>
      <c r="LTS836" s="32"/>
      <c r="LTT836" s="32"/>
      <c r="LTU836" s="32"/>
      <c r="LTV836" s="32"/>
      <c r="LTW836" s="32"/>
      <c r="LTX836" s="32"/>
      <c r="LTY836" s="32"/>
      <c r="LTZ836" s="32"/>
      <c r="LUA836" s="32"/>
      <c r="LUB836" s="32"/>
      <c r="LUC836" s="32"/>
      <c r="LUD836" s="32"/>
      <c r="LUE836" s="32"/>
      <c r="LUF836" s="32"/>
      <c r="LUG836" s="32"/>
      <c r="LUH836" s="32"/>
      <c r="LUI836" s="32"/>
      <c r="LUJ836" s="32"/>
      <c r="LUK836" s="32"/>
      <c r="LUL836" s="32"/>
      <c r="LUM836" s="32"/>
      <c r="LUN836" s="32"/>
      <c r="LUO836" s="32"/>
      <c r="LUP836" s="32"/>
      <c r="LUQ836" s="32"/>
      <c r="LUR836" s="32"/>
      <c r="LUS836" s="32"/>
      <c r="LUT836" s="32"/>
      <c r="LUU836" s="32"/>
      <c r="LUV836" s="32"/>
      <c r="LUW836" s="32"/>
      <c r="LUX836" s="32"/>
      <c r="LUY836" s="32"/>
      <c r="LUZ836" s="32"/>
      <c r="LVA836" s="32"/>
      <c r="LVB836" s="32"/>
      <c r="LVC836" s="32"/>
      <c r="LVD836" s="32"/>
      <c r="LVE836" s="32"/>
      <c r="LVF836" s="32"/>
      <c r="LVG836" s="32"/>
      <c r="LVH836" s="32"/>
      <c r="LVI836" s="32"/>
      <c r="LVJ836" s="32"/>
      <c r="LVK836" s="32"/>
      <c r="LVL836" s="32"/>
      <c r="LVM836" s="32"/>
      <c r="LVN836" s="32"/>
      <c r="LVO836" s="32"/>
      <c r="LVP836" s="32"/>
      <c r="LVQ836" s="32"/>
      <c r="LVR836" s="32"/>
      <c r="LVS836" s="32"/>
      <c r="LVT836" s="32"/>
      <c r="LVU836" s="32"/>
      <c r="LVV836" s="32"/>
      <c r="LVW836" s="32"/>
      <c r="LVX836" s="32"/>
      <c r="LVY836" s="32"/>
      <c r="LVZ836" s="32"/>
      <c r="LWA836" s="32"/>
      <c r="LWB836" s="32"/>
      <c r="LWC836" s="32"/>
      <c r="LWD836" s="32"/>
      <c r="LWE836" s="32"/>
      <c r="LWF836" s="32"/>
      <c r="LWG836" s="32"/>
      <c r="LWH836" s="32"/>
      <c r="LWI836" s="32"/>
      <c r="LWJ836" s="32"/>
      <c r="LWK836" s="32"/>
      <c r="LWL836" s="32"/>
      <c r="LWM836" s="32"/>
      <c r="LWN836" s="32"/>
      <c r="LWO836" s="32"/>
      <c r="LWP836" s="32"/>
      <c r="LWQ836" s="32"/>
      <c r="LWR836" s="32"/>
      <c r="LWS836" s="32"/>
      <c r="LWT836" s="32"/>
      <c r="LWU836" s="32"/>
      <c r="LWV836" s="32"/>
      <c r="LWW836" s="32"/>
      <c r="LWX836" s="32"/>
      <c r="LWY836" s="32"/>
      <c r="LWZ836" s="32"/>
      <c r="LXA836" s="32"/>
      <c r="LXB836" s="32"/>
      <c r="LXC836" s="32"/>
      <c r="LXD836" s="32"/>
      <c r="LXE836" s="32"/>
      <c r="LXF836" s="32"/>
      <c r="LXG836" s="32"/>
      <c r="LXH836" s="32"/>
      <c r="LXI836" s="32"/>
      <c r="LXJ836" s="32"/>
      <c r="LXK836" s="32"/>
      <c r="LXL836" s="32"/>
      <c r="LXM836" s="32"/>
      <c r="LXN836" s="32"/>
      <c r="LXO836" s="32"/>
      <c r="LXP836" s="32"/>
      <c r="LXQ836" s="32"/>
      <c r="LXR836" s="32"/>
      <c r="LXS836" s="32"/>
      <c r="LXT836" s="32"/>
      <c r="LXU836" s="32"/>
      <c r="LXV836" s="32"/>
      <c r="LXW836" s="32"/>
      <c r="LXX836" s="32"/>
      <c r="LXY836" s="32"/>
      <c r="LXZ836" s="32"/>
      <c r="LYA836" s="32"/>
      <c r="LYB836" s="32"/>
      <c r="LYC836" s="32"/>
      <c r="LYD836" s="32"/>
      <c r="LYE836" s="32"/>
      <c r="LYF836" s="32"/>
      <c r="LYG836" s="32"/>
      <c r="LYH836" s="32"/>
      <c r="LYI836" s="32"/>
      <c r="LYJ836" s="32"/>
      <c r="LYK836" s="32"/>
      <c r="LYL836" s="32"/>
      <c r="LYM836" s="32"/>
      <c r="LYN836" s="32"/>
      <c r="LYO836" s="32"/>
      <c r="LYP836" s="32"/>
      <c r="LYQ836" s="32"/>
      <c r="LYR836" s="32"/>
      <c r="LYS836" s="32"/>
      <c r="LYT836" s="32"/>
      <c r="LYU836" s="32"/>
      <c r="LYV836" s="32"/>
      <c r="LYW836" s="32"/>
      <c r="LYX836" s="32"/>
      <c r="LYY836" s="32"/>
      <c r="LYZ836" s="32"/>
      <c r="LZA836" s="32"/>
      <c r="LZB836" s="32"/>
      <c r="LZC836" s="32"/>
      <c r="LZD836" s="32"/>
      <c r="LZE836" s="32"/>
      <c r="LZF836" s="32"/>
      <c r="LZG836" s="32"/>
      <c r="LZH836" s="32"/>
      <c r="LZI836" s="32"/>
      <c r="LZJ836" s="32"/>
      <c r="LZK836" s="32"/>
      <c r="LZL836" s="32"/>
      <c r="LZM836" s="32"/>
      <c r="LZN836" s="32"/>
      <c r="LZO836" s="32"/>
      <c r="LZP836" s="32"/>
      <c r="LZQ836" s="32"/>
      <c r="LZR836" s="32"/>
      <c r="LZS836" s="32"/>
      <c r="LZT836" s="32"/>
      <c r="LZU836" s="32"/>
      <c r="LZV836" s="32"/>
      <c r="LZW836" s="32"/>
      <c r="LZX836" s="32"/>
      <c r="LZY836" s="32"/>
      <c r="LZZ836" s="32"/>
      <c r="MAA836" s="32"/>
      <c r="MAB836" s="32"/>
      <c r="MAC836" s="32"/>
      <c r="MAD836" s="32"/>
      <c r="MAE836" s="32"/>
      <c r="MAF836" s="32"/>
      <c r="MAG836" s="32"/>
      <c r="MAH836" s="32"/>
      <c r="MAI836" s="32"/>
      <c r="MAJ836" s="32"/>
      <c r="MAK836" s="32"/>
      <c r="MAL836" s="32"/>
      <c r="MAM836" s="32"/>
      <c r="MAN836" s="32"/>
      <c r="MAO836" s="32"/>
      <c r="MAP836" s="32"/>
      <c r="MAQ836" s="32"/>
      <c r="MAR836" s="32"/>
      <c r="MAS836" s="32"/>
      <c r="MAT836" s="32"/>
      <c r="MAU836" s="32"/>
      <c r="MAV836" s="32"/>
      <c r="MAW836" s="32"/>
      <c r="MAX836" s="32"/>
      <c r="MAY836" s="32"/>
      <c r="MAZ836" s="32"/>
      <c r="MBA836" s="32"/>
      <c r="MBB836" s="32"/>
      <c r="MBC836" s="32"/>
      <c r="MBD836" s="32"/>
      <c r="MBE836" s="32"/>
      <c r="MBF836" s="32"/>
      <c r="MBG836" s="32"/>
      <c r="MBH836" s="32"/>
      <c r="MBI836" s="32"/>
      <c r="MBJ836" s="32"/>
      <c r="MBK836" s="32"/>
      <c r="MBL836" s="32"/>
      <c r="MBM836" s="32"/>
      <c r="MBN836" s="32"/>
      <c r="MBO836" s="32"/>
      <c r="MBP836" s="32"/>
      <c r="MBQ836" s="32"/>
      <c r="MBR836" s="32"/>
      <c r="MBS836" s="32"/>
      <c r="MBT836" s="32"/>
      <c r="MBU836" s="32"/>
      <c r="MBV836" s="32"/>
      <c r="MBW836" s="32"/>
      <c r="MBX836" s="32"/>
      <c r="MBY836" s="32"/>
      <c r="MBZ836" s="32"/>
      <c r="MCA836" s="32"/>
      <c r="MCB836" s="32"/>
      <c r="MCC836" s="32"/>
      <c r="MCD836" s="32"/>
      <c r="MCE836" s="32"/>
      <c r="MCF836" s="32"/>
      <c r="MCG836" s="32"/>
      <c r="MCH836" s="32"/>
      <c r="MCI836" s="32"/>
      <c r="MCJ836" s="32"/>
      <c r="MCK836" s="32"/>
      <c r="MCL836" s="32"/>
      <c r="MCM836" s="32"/>
      <c r="MCN836" s="32"/>
      <c r="MCO836" s="32"/>
      <c r="MCP836" s="32"/>
      <c r="MCQ836" s="32"/>
      <c r="MCR836" s="32"/>
      <c r="MCS836" s="32"/>
      <c r="MCT836" s="32"/>
      <c r="MCU836" s="32"/>
      <c r="MCV836" s="32"/>
      <c r="MCW836" s="32"/>
      <c r="MCX836" s="32"/>
      <c r="MCY836" s="32"/>
      <c r="MCZ836" s="32"/>
      <c r="MDA836" s="32"/>
      <c r="MDB836" s="32"/>
      <c r="MDC836" s="32"/>
      <c r="MDD836" s="32"/>
      <c r="MDE836" s="32"/>
      <c r="MDF836" s="32"/>
      <c r="MDG836" s="32"/>
      <c r="MDH836" s="32"/>
      <c r="MDI836" s="32"/>
      <c r="MDJ836" s="32"/>
      <c r="MDK836" s="32"/>
      <c r="MDL836" s="32"/>
      <c r="MDM836" s="32"/>
      <c r="MDN836" s="32"/>
      <c r="MDO836" s="32"/>
      <c r="MDP836" s="32"/>
      <c r="MDQ836" s="32"/>
      <c r="MDR836" s="32"/>
      <c r="MDS836" s="32"/>
      <c r="MDT836" s="32"/>
      <c r="MDU836" s="32"/>
      <c r="MDV836" s="32"/>
      <c r="MDW836" s="32"/>
      <c r="MDX836" s="32"/>
      <c r="MDY836" s="32"/>
      <c r="MDZ836" s="32"/>
      <c r="MEA836" s="32"/>
      <c r="MEB836" s="32"/>
      <c r="MEC836" s="32"/>
      <c r="MED836" s="32"/>
      <c r="MEE836" s="32"/>
      <c r="MEF836" s="32"/>
      <c r="MEG836" s="32"/>
      <c r="MEH836" s="32"/>
      <c r="MEI836" s="32"/>
      <c r="MEJ836" s="32"/>
      <c r="MEK836" s="32"/>
      <c r="MEL836" s="32"/>
      <c r="MEM836" s="32"/>
      <c r="MEN836" s="32"/>
      <c r="MEO836" s="32"/>
      <c r="MEP836" s="32"/>
      <c r="MEQ836" s="32"/>
      <c r="MER836" s="32"/>
      <c r="MES836" s="32"/>
      <c r="MET836" s="32"/>
      <c r="MEU836" s="32"/>
      <c r="MEV836" s="32"/>
      <c r="MEW836" s="32"/>
      <c r="MEX836" s="32"/>
      <c r="MEY836" s="32"/>
      <c r="MEZ836" s="32"/>
      <c r="MFA836" s="32"/>
      <c r="MFB836" s="32"/>
      <c r="MFC836" s="32"/>
      <c r="MFD836" s="32"/>
      <c r="MFE836" s="32"/>
      <c r="MFF836" s="32"/>
      <c r="MFG836" s="32"/>
      <c r="MFH836" s="32"/>
      <c r="MFI836" s="32"/>
      <c r="MFJ836" s="32"/>
      <c r="MFK836" s="32"/>
      <c r="MFL836" s="32"/>
      <c r="MFM836" s="32"/>
      <c r="MFN836" s="32"/>
      <c r="MFO836" s="32"/>
      <c r="MFP836" s="32"/>
      <c r="MFQ836" s="32"/>
      <c r="MFR836" s="32"/>
      <c r="MFS836" s="32"/>
      <c r="MFT836" s="32"/>
      <c r="MFU836" s="32"/>
      <c r="MFV836" s="32"/>
      <c r="MFW836" s="32"/>
      <c r="MFX836" s="32"/>
      <c r="MFY836" s="32"/>
      <c r="MFZ836" s="32"/>
      <c r="MGA836" s="32"/>
      <c r="MGB836" s="32"/>
      <c r="MGC836" s="32"/>
      <c r="MGD836" s="32"/>
      <c r="MGE836" s="32"/>
      <c r="MGF836" s="32"/>
      <c r="MGG836" s="32"/>
      <c r="MGH836" s="32"/>
      <c r="MGI836" s="32"/>
      <c r="MGJ836" s="32"/>
      <c r="MGK836" s="32"/>
      <c r="MGL836" s="32"/>
      <c r="MGM836" s="32"/>
      <c r="MGN836" s="32"/>
      <c r="MGO836" s="32"/>
      <c r="MGP836" s="32"/>
      <c r="MGQ836" s="32"/>
      <c r="MGR836" s="32"/>
      <c r="MGS836" s="32"/>
      <c r="MGT836" s="32"/>
      <c r="MGU836" s="32"/>
      <c r="MGV836" s="32"/>
      <c r="MGW836" s="32"/>
      <c r="MGX836" s="32"/>
      <c r="MGY836" s="32"/>
      <c r="MGZ836" s="32"/>
      <c r="MHA836" s="32"/>
      <c r="MHB836" s="32"/>
      <c r="MHC836" s="32"/>
      <c r="MHD836" s="32"/>
      <c r="MHE836" s="32"/>
      <c r="MHF836" s="32"/>
      <c r="MHG836" s="32"/>
      <c r="MHH836" s="32"/>
      <c r="MHI836" s="32"/>
      <c r="MHJ836" s="32"/>
      <c r="MHK836" s="32"/>
      <c r="MHL836" s="32"/>
      <c r="MHM836" s="32"/>
      <c r="MHN836" s="32"/>
      <c r="MHO836" s="32"/>
      <c r="MHP836" s="32"/>
      <c r="MHQ836" s="32"/>
      <c r="MHR836" s="32"/>
      <c r="MHS836" s="32"/>
      <c r="MHT836" s="32"/>
      <c r="MHU836" s="32"/>
      <c r="MHV836" s="32"/>
      <c r="MHW836" s="32"/>
      <c r="MHX836" s="32"/>
      <c r="MHY836" s="32"/>
      <c r="MHZ836" s="32"/>
      <c r="MIA836" s="32"/>
      <c r="MIB836" s="32"/>
      <c r="MIC836" s="32"/>
      <c r="MID836" s="32"/>
      <c r="MIE836" s="32"/>
      <c r="MIF836" s="32"/>
      <c r="MIG836" s="32"/>
      <c r="MIH836" s="32"/>
      <c r="MII836" s="32"/>
      <c r="MIJ836" s="32"/>
      <c r="MIK836" s="32"/>
      <c r="MIL836" s="32"/>
      <c r="MIM836" s="32"/>
      <c r="MIN836" s="32"/>
      <c r="MIO836" s="32"/>
      <c r="MIP836" s="32"/>
      <c r="MIQ836" s="32"/>
      <c r="MIR836" s="32"/>
      <c r="MIS836" s="32"/>
      <c r="MIT836" s="32"/>
      <c r="MIU836" s="32"/>
      <c r="MIV836" s="32"/>
      <c r="MIW836" s="32"/>
      <c r="MIX836" s="32"/>
      <c r="MIY836" s="32"/>
      <c r="MIZ836" s="32"/>
      <c r="MJA836" s="32"/>
      <c r="MJB836" s="32"/>
      <c r="MJC836" s="32"/>
      <c r="MJD836" s="32"/>
      <c r="MJE836" s="32"/>
      <c r="MJF836" s="32"/>
      <c r="MJG836" s="32"/>
      <c r="MJH836" s="32"/>
      <c r="MJI836" s="32"/>
      <c r="MJJ836" s="32"/>
      <c r="MJK836" s="32"/>
      <c r="MJL836" s="32"/>
      <c r="MJM836" s="32"/>
      <c r="MJN836" s="32"/>
      <c r="MJO836" s="32"/>
      <c r="MJP836" s="32"/>
      <c r="MJQ836" s="32"/>
      <c r="MJR836" s="32"/>
      <c r="MJS836" s="32"/>
      <c r="MJT836" s="32"/>
      <c r="MJU836" s="32"/>
      <c r="MJV836" s="32"/>
      <c r="MJW836" s="32"/>
      <c r="MJX836" s="32"/>
      <c r="MJY836" s="32"/>
      <c r="MJZ836" s="32"/>
      <c r="MKA836" s="32"/>
      <c r="MKB836" s="32"/>
      <c r="MKC836" s="32"/>
      <c r="MKD836" s="32"/>
      <c r="MKE836" s="32"/>
      <c r="MKF836" s="32"/>
      <c r="MKG836" s="32"/>
      <c r="MKH836" s="32"/>
      <c r="MKI836" s="32"/>
      <c r="MKJ836" s="32"/>
      <c r="MKK836" s="32"/>
      <c r="MKL836" s="32"/>
      <c r="MKM836" s="32"/>
      <c r="MKN836" s="32"/>
      <c r="MKO836" s="32"/>
      <c r="MKP836" s="32"/>
      <c r="MKQ836" s="32"/>
      <c r="MKR836" s="32"/>
      <c r="MKS836" s="32"/>
      <c r="MKT836" s="32"/>
      <c r="MKU836" s="32"/>
      <c r="MKV836" s="32"/>
      <c r="MKW836" s="32"/>
      <c r="MKX836" s="32"/>
      <c r="MKY836" s="32"/>
      <c r="MKZ836" s="32"/>
      <c r="MLA836" s="32"/>
      <c r="MLB836" s="32"/>
      <c r="MLC836" s="32"/>
      <c r="MLD836" s="32"/>
      <c r="MLE836" s="32"/>
      <c r="MLF836" s="32"/>
      <c r="MLG836" s="32"/>
      <c r="MLH836" s="32"/>
      <c r="MLI836" s="32"/>
      <c r="MLJ836" s="32"/>
      <c r="MLK836" s="32"/>
      <c r="MLL836" s="32"/>
      <c r="MLM836" s="32"/>
      <c r="MLN836" s="32"/>
      <c r="MLO836" s="32"/>
      <c r="MLP836" s="32"/>
      <c r="MLQ836" s="32"/>
      <c r="MLR836" s="32"/>
      <c r="MLS836" s="32"/>
      <c r="MLT836" s="32"/>
      <c r="MLU836" s="32"/>
      <c r="MLV836" s="32"/>
      <c r="MLW836" s="32"/>
      <c r="MLX836" s="32"/>
      <c r="MLY836" s="32"/>
      <c r="MLZ836" s="32"/>
      <c r="MMA836" s="32"/>
      <c r="MMB836" s="32"/>
      <c r="MMC836" s="32"/>
      <c r="MMD836" s="32"/>
      <c r="MME836" s="32"/>
      <c r="MMF836" s="32"/>
      <c r="MMG836" s="32"/>
      <c r="MMH836" s="32"/>
      <c r="MMI836" s="32"/>
      <c r="MMJ836" s="32"/>
      <c r="MMK836" s="32"/>
      <c r="MML836" s="32"/>
      <c r="MMM836" s="32"/>
      <c r="MMN836" s="32"/>
      <c r="MMO836" s="32"/>
      <c r="MMP836" s="32"/>
      <c r="MMQ836" s="32"/>
      <c r="MMR836" s="32"/>
      <c r="MMS836" s="32"/>
      <c r="MMT836" s="32"/>
      <c r="MMU836" s="32"/>
      <c r="MMV836" s="32"/>
      <c r="MMW836" s="32"/>
      <c r="MMX836" s="32"/>
      <c r="MMY836" s="32"/>
      <c r="MMZ836" s="32"/>
      <c r="MNA836" s="32"/>
      <c r="MNB836" s="32"/>
      <c r="MNC836" s="32"/>
      <c r="MND836" s="32"/>
      <c r="MNE836" s="32"/>
      <c r="MNF836" s="32"/>
      <c r="MNG836" s="32"/>
      <c r="MNH836" s="32"/>
      <c r="MNI836" s="32"/>
      <c r="MNJ836" s="32"/>
      <c r="MNK836" s="32"/>
      <c r="MNL836" s="32"/>
      <c r="MNM836" s="32"/>
      <c r="MNN836" s="32"/>
      <c r="MNO836" s="32"/>
      <c r="MNP836" s="32"/>
      <c r="MNQ836" s="32"/>
      <c r="MNR836" s="32"/>
      <c r="MNS836" s="32"/>
      <c r="MNT836" s="32"/>
      <c r="MNU836" s="32"/>
      <c r="MNV836" s="32"/>
      <c r="MNW836" s="32"/>
      <c r="MNX836" s="32"/>
      <c r="MNY836" s="32"/>
      <c r="MNZ836" s="32"/>
      <c r="MOA836" s="32"/>
      <c r="MOB836" s="32"/>
      <c r="MOC836" s="32"/>
      <c r="MOD836" s="32"/>
      <c r="MOE836" s="32"/>
      <c r="MOF836" s="32"/>
      <c r="MOG836" s="32"/>
      <c r="MOH836" s="32"/>
      <c r="MOI836" s="32"/>
      <c r="MOJ836" s="32"/>
      <c r="MOK836" s="32"/>
      <c r="MOL836" s="32"/>
      <c r="MOM836" s="32"/>
      <c r="MON836" s="32"/>
      <c r="MOO836" s="32"/>
      <c r="MOP836" s="32"/>
      <c r="MOQ836" s="32"/>
      <c r="MOR836" s="32"/>
      <c r="MOS836" s="32"/>
      <c r="MOT836" s="32"/>
      <c r="MOU836" s="32"/>
      <c r="MOV836" s="32"/>
      <c r="MOW836" s="32"/>
      <c r="MOX836" s="32"/>
      <c r="MOY836" s="32"/>
      <c r="MOZ836" s="32"/>
      <c r="MPA836" s="32"/>
      <c r="MPB836" s="32"/>
      <c r="MPC836" s="32"/>
      <c r="MPD836" s="32"/>
      <c r="MPE836" s="32"/>
      <c r="MPF836" s="32"/>
      <c r="MPG836" s="32"/>
      <c r="MPH836" s="32"/>
      <c r="MPI836" s="32"/>
      <c r="MPJ836" s="32"/>
      <c r="MPK836" s="32"/>
      <c r="MPL836" s="32"/>
      <c r="MPM836" s="32"/>
      <c r="MPN836" s="32"/>
      <c r="MPO836" s="32"/>
      <c r="MPP836" s="32"/>
      <c r="MPQ836" s="32"/>
      <c r="MPR836" s="32"/>
      <c r="MPS836" s="32"/>
      <c r="MPT836" s="32"/>
      <c r="MPU836" s="32"/>
      <c r="MPV836" s="32"/>
      <c r="MPW836" s="32"/>
      <c r="MPX836" s="32"/>
      <c r="MPY836" s="32"/>
      <c r="MPZ836" s="32"/>
      <c r="MQA836" s="32"/>
      <c r="MQB836" s="32"/>
      <c r="MQC836" s="32"/>
      <c r="MQD836" s="32"/>
      <c r="MQE836" s="32"/>
      <c r="MQF836" s="32"/>
      <c r="MQG836" s="32"/>
      <c r="MQH836" s="32"/>
      <c r="MQI836" s="32"/>
      <c r="MQJ836" s="32"/>
      <c r="MQK836" s="32"/>
      <c r="MQL836" s="32"/>
      <c r="MQM836" s="32"/>
      <c r="MQN836" s="32"/>
      <c r="MQO836" s="32"/>
      <c r="MQP836" s="32"/>
      <c r="MQQ836" s="32"/>
      <c r="MQR836" s="32"/>
      <c r="MQS836" s="32"/>
      <c r="MQT836" s="32"/>
      <c r="MQU836" s="32"/>
      <c r="MQV836" s="32"/>
      <c r="MQW836" s="32"/>
      <c r="MQX836" s="32"/>
      <c r="MQY836" s="32"/>
      <c r="MQZ836" s="32"/>
      <c r="MRA836" s="32"/>
      <c r="MRB836" s="32"/>
      <c r="MRC836" s="32"/>
      <c r="MRD836" s="32"/>
      <c r="MRE836" s="32"/>
      <c r="MRF836" s="32"/>
      <c r="MRG836" s="32"/>
      <c r="MRH836" s="32"/>
      <c r="MRI836" s="32"/>
      <c r="MRJ836" s="32"/>
      <c r="MRK836" s="32"/>
      <c r="MRL836" s="32"/>
      <c r="MRM836" s="32"/>
      <c r="MRN836" s="32"/>
      <c r="MRO836" s="32"/>
      <c r="MRP836" s="32"/>
      <c r="MRQ836" s="32"/>
      <c r="MRR836" s="32"/>
      <c r="MRS836" s="32"/>
      <c r="MRT836" s="32"/>
      <c r="MRU836" s="32"/>
      <c r="MRV836" s="32"/>
      <c r="MRW836" s="32"/>
      <c r="MRX836" s="32"/>
      <c r="MRY836" s="32"/>
      <c r="MRZ836" s="32"/>
      <c r="MSA836" s="32"/>
      <c r="MSB836" s="32"/>
      <c r="MSC836" s="32"/>
      <c r="MSD836" s="32"/>
      <c r="MSE836" s="32"/>
      <c r="MSF836" s="32"/>
      <c r="MSG836" s="32"/>
      <c r="MSH836" s="32"/>
      <c r="MSI836" s="32"/>
      <c r="MSJ836" s="32"/>
      <c r="MSK836" s="32"/>
      <c r="MSL836" s="32"/>
      <c r="MSM836" s="32"/>
      <c r="MSN836" s="32"/>
      <c r="MSO836" s="32"/>
      <c r="MSP836" s="32"/>
      <c r="MSQ836" s="32"/>
      <c r="MSR836" s="32"/>
      <c r="MSS836" s="32"/>
      <c r="MST836" s="32"/>
      <c r="MSU836" s="32"/>
      <c r="MSV836" s="32"/>
      <c r="MSW836" s="32"/>
      <c r="MSX836" s="32"/>
      <c r="MSY836" s="32"/>
      <c r="MSZ836" s="32"/>
      <c r="MTA836" s="32"/>
      <c r="MTB836" s="32"/>
      <c r="MTC836" s="32"/>
      <c r="MTD836" s="32"/>
      <c r="MTE836" s="32"/>
      <c r="MTF836" s="32"/>
      <c r="MTG836" s="32"/>
      <c r="MTH836" s="32"/>
      <c r="MTI836" s="32"/>
      <c r="MTJ836" s="32"/>
      <c r="MTK836" s="32"/>
      <c r="MTL836" s="32"/>
      <c r="MTM836" s="32"/>
      <c r="MTN836" s="32"/>
      <c r="MTO836" s="32"/>
      <c r="MTP836" s="32"/>
      <c r="MTQ836" s="32"/>
      <c r="MTR836" s="32"/>
      <c r="MTS836" s="32"/>
      <c r="MTT836" s="32"/>
      <c r="MTU836" s="32"/>
      <c r="MTV836" s="32"/>
      <c r="MTW836" s="32"/>
      <c r="MTX836" s="32"/>
      <c r="MTY836" s="32"/>
      <c r="MTZ836" s="32"/>
      <c r="MUA836" s="32"/>
      <c r="MUB836" s="32"/>
      <c r="MUC836" s="32"/>
      <c r="MUD836" s="32"/>
      <c r="MUE836" s="32"/>
      <c r="MUF836" s="32"/>
      <c r="MUG836" s="32"/>
      <c r="MUH836" s="32"/>
      <c r="MUI836" s="32"/>
      <c r="MUJ836" s="32"/>
      <c r="MUK836" s="32"/>
      <c r="MUL836" s="32"/>
      <c r="MUM836" s="32"/>
      <c r="MUN836" s="32"/>
      <c r="MUO836" s="32"/>
      <c r="MUP836" s="32"/>
      <c r="MUQ836" s="32"/>
      <c r="MUR836" s="32"/>
      <c r="MUS836" s="32"/>
      <c r="MUT836" s="32"/>
      <c r="MUU836" s="32"/>
      <c r="MUV836" s="32"/>
      <c r="MUW836" s="32"/>
      <c r="MUX836" s="32"/>
      <c r="MUY836" s="32"/>
      <c r="MUZ836" s="32"/>
      <c r="MVA836" s="32"/>
      <c r="MVB836" s="32"/>
      <c r="MVC836" s="32"/>
      <c r="MVD836" s="32"/>
      <c r="MVE836" s="32"/>
      <c r="MVF836" s="32"/>
      <c r="MVG836" s="32"/>
      <c r="MVH836" s="32"/>
      <c r="MVI836" s="32"/>
      <c r="MVJ836" s="32"/>
      <c r="MVK836" s="32"/>
      <c r="MVL836" s="32"/>
      <c r="MVM836" s="32"/>
      <c r="MVN836" s="32"/>
      <c r="MVO836" s="32"/>
      <c r="MVP836" s="32"/>
      <c r="MVQ836" s="32"/>
      <c r="MVR836" s="32"/>
      <c r="MVS836" s="32"/>
      <c r="MVT836" s="32"/>
      <c r="MVU836" s="32"/>
      <c r="MVV836" s="32"/>
      <c r="MVW836" s="32"/>
      <c r="MVX836" s="32"/>
      <c r="MVY836" s="32"/>
      <c r="MVZ836" s="32"/>
      <c r="MWA836" s="32"/>
      <c r="MWB836" s="32"/>
      <c r="MWC836" s="32"/>
      <c r="MWD836" s="32"/>
      <c r="MWE836" s="32"/>
      <c r="MWF836" s="32"/>
      <c r="MWG836" s="32"/>
      <c r="MWH836" s="32"/>
      <c r="MWI836" s="32"/>
      <c r="MWJ836" s="32"/>
      <c r="MWK836" s="32"/>
      <c r="MWL836" s="32"/>
      <c r="MWM836" s="32"/>
      <c r="MWN836" s="32"/>
      <c r="MWO836" s="32"/>
      <c r="MWP836" s="32"/>
      <c r="MWQ836" s="32"/>
      <c r="MWR836" s="32"/>
      <c r="MWS836" s="32"/>
      <c r="MWT836" s="32"/>
      <c r="MWU836" s="32"/>
      <c r="MWV836" s="32"/>
      <c r="MWW836" s="32"/>
      <c r="MWX836" s="32"/>
      <c r="MWY836" s="32"/>
      <c r="MWZ836" s="32"/>
      <c r="MXA836" s="32"/>
      <c r="MXB836" s="32"/>
      <c r="MXC836" s="32"/>
      <c r="MXD836" s="32"/>
      <c r="MXE836" s="32"/>
      <c r="MXF836" s="32"/>
      <c r="MXG836" s="32"/>
      <c r="MXH836" s="32"/>
      <c r="MXI836" s="32"/>
      <c r="MXJ836" s="32"/>
      <c r="MXK836" s="32"/>
      <c r="MXL836" s="32"/>
      <c r="MXM836" s="32"/>
      <c r="MXN836" s="32"/>
      <c r="MXO836" s="32"/>
      <c r="MXP836" s="32"/>
      <c r="MXQ836" s="32"/>
      <c r="MXR836" s="32"/>
      <c r="MXS836" s="32"/>
      <c r="MXT836" s="32"/>
      <c r="MXU836" s="32"/>
      <c r="MXV836" s="32"/>
      <c r="MXW836" s="32"/>
      <c r="MXX836" s="32"/>
      <c r="MXY836" s="32"/>
      <c r="MXZ836" s="32"/>
      <c r="MYA836" s="32"/>
      <c r="MYB836" s="32"/>
      <c r="MYC836" s="32"/>
      <c r="MYD836" s="32"/>
      <c r="MYE836" s="32"/>
      <c r="MYF836" s="32"/>
      <c r="MYG836" s="32"/>
      <c r="MYH836" s="32"/>
      <c r="MYI836" s="32"/>
      <c r="MYJ836" s="32"/>
      <c r="MYK836" s="32"/>
      <c r="MYL836" s="32"/>
      <c r="MYM836" s="32"/>
      <c r="MYN836" s="32"/>
      <c r="MYO836" s="32"/>
      <c r="MYP836" s="32"/>
      <c r="MYQ836" s="32"/>
      <c r="MYR836" s="32"/>
      <c r="MYS836" s="32"/>
      <c r="MYT836" s="32"/>
      <c r="MYU836" s="32"/>
      <c r="MYV836" s="32"/>
      <c r="MYW836" s="32"/>
      <c r="MYX836" s="32"/>
      <c r="MYY836" s="32"/>
      <c r="MYZ836" s="32"/>
      <c r="MZA836" s="32"/>
      <c r="MZB836" s="32"/>
      <c r="MZC836" s="32"/>
      <c r="MZD836" s="32"/>
      <c r="MZE836" s="32"/>
      <c r="MZF836" s="32"/>
      <c r="MZG836" s="32"/>
      <c r="MZH836" s="32"/>
      <c r="MZI836" s="32"/>
      <c r="MZJ836" s="32"/>
      <c r="MZK836" s="32"/>
      <c r="MZL836" s="32"/>
      <c r="MZM836" s="32"/>
      <c r="MZN836" s="32"/>
      <c r="MZO836" s="32"/>
      <c r="MZP836" s="32"/>
      <c r="MZQ836" s="32"/>
      <c r="MZR836" s="32"/>
      <c r="MZS836" s="32"/>
      <c r="MZT836" s="32"/>
      <c r="MZU836" s="32"/>
      <c r="MZV836" s="32"/>
      <c r="MZW836" s="32"/>
      <c r="MZX836" s="32"/>
      <c r="MZY836" s="32"/>
      <c r="MZZ836" s="32"/>
      <c r="NAA836" s="32"/>
      <c r="NAB836" s="32"/>
      <c r="NAC836" s="32"/>
      <c r="NAD836" s="32"/>
      <c r="NAE836" s="32"/>
      <c r="NAF836" s="32"/>
      <c r="NAG836" s="32"/>
      <c r="NAH836" s="32"/>
      <c r="NAI836" s="32"/>
      <c r="NAJ836" s="32"/>
      <c r="NAK836" s="32"/>
      <c r="NAL836" s="32"/>
      <c r="NAM836" s="32"/>
      <c r="NAN836" s="32"/>
      <c r="NAO836" s="32"/>
      <c r="NAP836" s="32"/>
      <c r="NAQ836" s="32"/>
      <c r="NAR836" s="32"/>
      <c r="NAS836" s="32"/>
      <c r="NAT836" s="32"/>
      <c r="NAU836" s="32"/>
      <c r="NAV836" s="32"/>
      <c r="NAW836" s="32"/>
      <c r="NAX836" s="32"/>
      <c r="NAY836" s="32"/>
      <c r="NAZ836" s="32"/>
      <c r="NBA836" s="32"/>
      <c r="NBB836" s="32"/>
      <c r="NBC836" s="32"/>
      <c r="NBD836" s="32"/>
      <c r="NBE836" s="32"/>
      <c r="NBF836" s="32"/>
      <c r="NBG836" s="32"/>
      <c r="NBH836" s="32"/>
      <c r="NBI836" s="32"/>
      <c r="NBJ836" s="32"/>
      <c r="NBK836" s="32"/>
      <c r="NBL836" s="32"/>
      <c r="NBM836" s="32"/>
      <c r="NBN836" s="32"/>
      <c r="NBO836" s="32"/>
      <c r="NBP836" s="32"/>
      <c r="NBQ836" s="32"/>
      <c r="NBR836" s="32"/>
      <c r="NBS836" s="32"/>
      <c r="NBT836" s="32"/>
      <c r="NBU836" s="32"/>
      <c r="NBV836" s="32"/>
      <c r="NBW836" s="32"/>
      <c r="NBX836" s="32"/>
      <c r="NBY836" s="32"/>
      <c r="NBZ836" s="32"/>
      <c r="NCA836" s="32"/>
      <c r="NCB836" s="32"/>
      <c r="NCC836" s="32"/>
      <c r="NCD836" s="32"/>
      <c r="NCE836" s="32"/>
      <c r="NCF836" s="32"/>
      <c r="NCG836" s="32"/>
      <c r="NCH836" s="32"/>
      <c r="NCI836" s="32"/>
      <c r="NCJ836" s="32"/>
      <c r="NCK836" s="32"/>
      <c r="NCL836" s="32"/>
      <c r="NCM836" s="32"/>
      <c r="NCN836" s="32"/>
      <c r="NCO836" s="32"/>
      <c r="NCP836" s="32"/>
      <c r="NCQ836" s="32"/>
      <c r="NCR836" s="32"/>
      <c r="NCS836" s="32"/>
      <c r="NCT836" s="32"/>
      <c r="NCU836" s="32"/>
      <c r="NCV836" s="32"/>
      <c r="NCW836" s="32"/>
      <c r="NCX836" s="32"/>
      <c r="NCY836" s="32"/>
      <c r="NCZ836" s="32"/>
      <c r="NDA836" s="32"/>
      <c r="NDB836" s="32"/>
      <c r="NDC836" s="32"/>
      <c r="NDD836" s="32"/>
      <c r="NDE836" s="32"/>
      <c r="NDF836" s="32"/>
      <c r="NDG836" s="32"/>
      <c r="NDH836" s="32"/>
      <c r="NDI836" s="32"/>
      <c r="NDJ836" s="32"/>
      <c r="NDK836" s="32"/>
      <c r="NDL836" s="32"/>
      <c r="NDM836" s="32"/>
      <c r="NDN836" s="32"/>
      <c r="NDO836" s="32"/>
      <c r="NDP836" s="32"/>
      <c r="NDQ836" s="32"/>
      <c r="NDR836" s="32"/>
      <c r="NDS836" s="32"/>
      <c r="NDT836" s="32"/>
      <c r="NDU836" s="32"/>
      <c r="NDV836" s="32"/>
      <c r="NDW836" s="32"/>
      <c r="NDX836" s="32"/>
      <c r="NDY836" s="32"/>
      <c r="NDZ836" s="32"/>
      <c r="NEA836" s="32"/>
      <c r="NEB836" s="32"/>
      <c r="NEC836" s="32"/>
      <c r="NED836" s="32"/>
      <c r="NEE836" s="32"/>
      <c r="NEF836" s="32"/>
      <c r="NEG836" s="32"/>
      <c r="NEH836" s="32"/>
      <c r="NEI836" s="32"/>
      <c r="NEJ836" s="32"/>
      <c r="NEK836" s="32"/>
      <c r="NEL836" s="32"/>
      <c r="NEM836" s="32"/>
      <c r="NEN836" s="32"/>
      <c r="NEO836" s="32"/>
      <c r="NEP836" s="32"/>
      <c r="NEQ836" s="32"/>
      <c r="NER836" s="32"/>
      <c r="NES836" s="32"/>
      <c r="NET836" s="32"/>
      <c r="NEU836" s="32"/>
      <c r="NEV836" s="32"/>
      <c r="NEW836" s="32"/>
      <c r="NEX836" s="32"/>
      <c r="NEY836" s="32"/>
      <c r="NEZ836" s="32"/>
      <c r="NFA836" s="32"/>
      <c r="NFB836" s="32"/>
      <c r="NFC836" s="32"/>
      <c r="NFD836" s="32"/>
      <c r="NFE836" s="32"/>
      <c r="NFF836" s="32"/>
      <c r="NFG836" s="32"/>
      <c r="NFH836" s="32"/>
      <c r="NFI836" s="32"/>
      <c r="NFJ836" s="32"/>
      <c r="NFK836" s="32"/>
      <c r="NFL836" s="32"/>
      <c r="NFM836" s="32"/>
      <c r="NFN836" s="32"/>
      <c r="NFO836" s="32"/>
      <c r="NFP836" s="32"/>
      <c r="NFQ836" s="32"/>
      <c r="NFR836" s="32"/>
      <c r="NFS836" s="32"/>
      <c r="NFT836" s="32"/>
      <c r="NFU836" s="32"/>
      <c r="NFV836" s="32"/>
      <c r="NFW836" s="32"/>
      <c r="NFX836" s="32"/>
      <c r="NFY836" s="32"/>
      <c r="NFZ836" s="32"/>
      <c r="NGA836" s="32"/>
      <c r="NGB836" s="32"/>
      <c r="NGC836" s="32"/>
      <c r="NGD836" s="32"/>
      <c r="NGE836" s="32"/>
      <c r="NGF836" s="32"/>
      <c r="NGG836" s="32"/>
      <c r="NGH836" s="32"/>
      <c r="NGI836" s="32"/>
      <c r="NGJ836" s="32"/>
      <c r="NGK836" s="32"/>
      <c r="NGL836" s="32"/>
      <c r="NGM836" s="32"/>
      <c r="NGN836" s="32"/>
      <c r="NGO836" s="32"/>
      <c r="NGP836" s="32"/>
      <c r="NGQ836" s="32"/>
      <c r="NGR836" s="32"/>
      <c r="NGS836" s="32"/>
      <c r="NGT836" s="32"/>
      <c r="NGU836" s="32"/>
      <c r="NGV836" s="32"/>
      <c r="NGW836" s="32"/>
      <c r="NGX836" s="32"/>
      <c r="NGY836" s="32"/>
      <c r="NGZ836" s="32"/>
      <c r="NHA836" s="32"/>
      <c r="NHB836" s="32"/>
      <c r="NHC836" s="32"/>
      <c r="NHD836" s="32"/>
      <c r="NHE836" s="32"/>
      <c r="NHF836" s="32"/>
      <c r="NHG836" s="32"/>
      <c r="NHH836" s="32"/>
      <c r="NHI836" s="32"/>
      <c r="NHJ836" s="32"/>
      <c r="NHK836" s="32"/>
      <c r="NHL836" s="32"/>
      <c r="NHM836" s="32"/>
      <c r="NHN836" s="32"/>
      <c r="NHO836" s="32"/>
      <c r="NHP836" s="32"/>
      <c r="NHQ836" s="32"/>
      <c r="NHR836" s="32"/>
      <c r="NHS836" s="32"/>
      <c r="NHT836" s="32"/>
      <c r="NHU836" s="32"/>
      <c r="NHV836" s="32"/>
      <c r="NHW836" s="32"/>
      <c r="NHX836" s="32"/>
      <c r="NHY836" s="32"/>
      <c r="NHZ836" s="32"/>
      <c r="NIA836" s="32"/>
      <c r="NIB836" s="32"/>
      <c r="NIC836" s="32"/>
      <c r="NID836" s="32"/>
      <c r="NIE836" s="32"/>
      <c r="NIF836" s="32"/>
      <c r="NIG836" s="32"/>
      <c r="NIH836" s="32"/>
      <c r="NII836" s="32"/>
      <c r="NIJ836" s="32"/>
      <c r="NIK836" s="32"/>
      <c r="NIL836" s="32"/>
      <c r="NIM836" s="32"/>
      <c r="NIN836" s="32"/>
      <c r="NIO836" s="32"/>
      <c r="NIP836" s="32"/>
      <c r="NIQ836" s="32"/>
      <c r="NIR836" s="32"/>
      <c r="NIS836" s="32"/>
      <c r="NIT836" s="32"/>
      <c r="NIU836" s="32"/>
      <c r="NIV836" s="32"/>
      <c r="NIW836" s="32"/>
      <c r="NIX836" s="32"/>
      <c r="NIY836" s="32"/>
      <c r="NIZ836" s="32"/>
      <c r="NJA836" s="32"/>
      <c r="NJB836" s="32"/>
      <c r="NJC836" s="32"/>
      <c r="NJD836" s="32"/>
      <c r="NJE836" s="32"/>
      <c r="NJF836" s="32"/>
      <c r="NJG836" s="32"/>
      <c r="NJH836" s="32"/>
      <c r="NJI836" s="32"/>
      <c r="NJJ836" s="32"/>
      <c r="NJK836" s="32"/>
      <c r="NJL836" s="32"/>
      <c r="NJM836" s="32"/>
      <c r="NJN836" s="32"/>
      <c r="NJO836" s="32"/>
      <c r="NJP836" s="32"/>
      <c r="NJQ836" s="32"/>
      <c r="NJR836" s="32"/>
      <c r="NJS836" s="32"/>
      <c r="NJT836" s="32"/>
      <c r="NJU836" s="32"/>
      <c r="NJV836" s="32"/>
      <c r="NJW836" s="32"/>
      <c r="NJX836" s="32"/>
      <c r="NJY836" s="32"/>
      <c r="NJZ836" s="32"/>
      <c r="NKA836" s="32"/>
      <c r="NKB836" s="32"/>
      <c r="NKC836" s="32"/>
      <c r="NKD836" s="32"/>
      <c r="NKE836" s="32"/>
      <c r="NKF836" s="32"/>
      <c r="NKG836" s="32"/>
      <c r="NKH836" s="32"/>
      <c r="NKI836" s="32"/>
      <c r="NKJ836" s="32"/>
      <c r="NKK836" s="32"/>
      <c r="NKL836" s="32"/>
      <c r="NKM836" s="32"/>
      <c r="NKN836" s="32"/>
      <c r="NKO836" s="32"/>
      <c r="NKP836" s="32"/>
      <c r="NKQ836" s="32"/>
      <c r="NKR836" s="32"/>
      <c r="NKS836" s="32"/>
      <c r="NKT836" s="32"/>
      <c r="NKU836" s="32"/>
      <c r="NKV836" s="32"/>
      <c r="NKW836" s="32"/>
      <c r="NKX836" s="32"/>
      <c r="NKY836" s="32"/>
      <c r="NKZ836" s="32"/>
      <c r="NLA836" s="32"/>
      <c r="NLB836" s="32"/>
      <c r="NLC836" s="32"/>
      <c r="NLD836" s="32"/>
      <c r="NLE836" s="32"/>
      <c r="NLF836" s="32"/>
      <c r="NLG836" s="32"/>
      <c r="NLH836" s="32"/>
      <c r="NLI836" s="32"/>
      <c r="NLJ836" s="32"/>
      <c r="NLK836" s="32"/>
      <c r="NLL836" s="32"/>
      <c r="NLM836" s="32"/>
      <c r="NLN836" s="32"/>
      <c r="NLO836" s="32"/>
      <c r="NLP836" s="32"/>
      <c r="NLQ836" s="32"/>
      <c r="NLR836" s="32"/>
      <c r="NLS836" s="32"/>
      <c r="NLT836" s="32"/>
      <c r="NLU836" s="32"/>
      <c r="NLV836" s="32"/>
      <c r="NLW836" s="32"/>
      <c r="NLX836" s="32"/>
      <c r="NLY836" s="32"/>
      <c r="NLZ836" s="32"/>
      <c r="NMA836" s="32"/>
      <c r="NMB836" s="32"/>
      <c r="NMC836" s="32"/>
      <c r="NMD836" s="32"/>
      <c r="NME836" s="32"/>
      <c r="NMF836" s="32"/>
      <c r="NMG836" s="32"/>
      <c r="NMH836" s="32"/>
      <c r="NMI836" s="32"/>
      <c r="NMJ836" s="32"/>
      <c r="NMK836" s="32"/>
      <c r="NML836" s="32"/>
      <c r="NMM836" s="32"/>
      <c r="NMN836" s="32"/>
      <c r="NMO836" s="32"/>
      <c r="NMP836" s="32"/>
      <c r="NMQ836" s="32"/>
      <c r="NMR836" s="32"/>
      <c r="NMS836" s="32"/>
      <c r="NMT836" s="32"/>
      <c r="NMU836" s="32"/>
      <c r="NMV836" s="32"/>
      <c r="NMW836" s="32"/>
      <c r="NMX836" s="32"/>
      <c r="NMY836" s="32"/>
      <c r="NMZ836" s="32"/>
      <c r="NNA836" s="32"/>
      <c r="NNB836" s="32"/>
      <c r="NNC836" s="32"/>
      <c r="NND836" s="32"/>
      <c r="NNE836" s="32"/>
      <c r="NNF836" s="32"/>
      <c r="NNG836" s="32"/>
      <c r="NNH836" s="32"/>
      <c r="NNI836" s="32"/>
      <c r="NNJ836" s="32"/>
      <c r="NNK836" s="32"/>
      <c r="NNL836" s="32"/>
      <c r="NNM836" s="32"/>
      <c r="NNN836" s="32"/>
      <c r="NNO836" s="32"/>
      <c r="NNP836" s="32"/>
      <c r="NNQ836" s="32"/>
      <c r="NNR836" s="32"/>
      <c r="NNS836" s="32"/>
      <c r="NNT836" s="32"/>
      <c r="NNU836" s="32"/>
      <c r="NNV836" s="32"/>
      <c r="NNW836" s="32"/>
      <c r="NNX836" s="32"/>
      <c r="NNY836" s="32"/>
      <c r="NNZ836" s="32"/>
      <c r="NOA836" s="32"/>
      <c r="NOB836" s="32"/>
      <c r="NOC836" s="32"/>
      <c r="NOD836" s="32"/>
      <c r="NOE836" s="32"/>
      <c r="NOF836" s="32"/>
      <c r="NOG836" s="32"/>
      <c r="NOH836" s="32"/>
      <c r="NOI836" s="32"/>
      <c r="NOJ836" s="32"/>
      <c r="NOK836" s="32"/>
      <c r="NOL836" s="32"/>
      <c r="NOM836" s="32"/>
      <c r="NON836" s="32"/>
      <c r="NOO836" s="32"/>
      <c r="NOP836" s="32"/>
      <c r="NOQ836" s="32"/>
      <c r="NOR836" s="32"/>
      <c r="NOS836" s="32"/>
      <c r="NOT836" s="32"/>
      <c r="NOU836" s="32"/>
      <c r="NOV836" s="32"/>
      <c r="NOW836" s="32"/>
      <c r="NOX836" s="32"/>
      <c r="NOY836" s="32"/>
      <c r="NOZ836" s="32"/>
      <c r="NPA836" s="32"/>
      <c r="NPB836" s="32"/>
      <c r="NPC836" s="32"/>
      <c r="NPD836" s="32"/>
      <c r="NPE836" s="32"/>
      <c r="NPF836" s="32"/>
      <c r="NPG836" s="32"/>
      <c r="NPH836" s="32"/>
      <c r="NPI836" s="32"/>
      <c r="NPJ836" s="32"/>
      <c r="NPK836" s="32"/>
      <c r="NPL836" s="32"/>
      <c r="NPM836" s="32"/>
      <c r="NPN836" s="32"/>
      <c r="NPO836" s="32"/>
      <c r="NPP836" s="32"/>
      <c r="NPQ836" s="32"/>
      <c r="NPR836" s="32"/>
      <c r="NPS836" s="32"/>
      <c r="NPT836" s="32"/>
      <c r="NPU836" s="32"/>
      <c r="NPV836" s="32"/>
      <c r="NPW836" s="32"/>
      <c r="NPX836" s="32"/>
      <c r="NPY836" s="32"/>
      <c r="NPZ836" s="32"/>
      <c r="NQA836" s="32"/>
      <c r="NQB836" s="32"/>
      <c r="NQC836" s="32"/>
      <c r="NQD836" s="32"/>
      <c r="NQE836" s="32"/>
      <c r="NQF836" s="32"/>
      <c r="NQG836" s="32"/>
      <c r="NQH836" s="32"/>
      <c r="NQI836" s="32"/>
      <c r="NQJ836" s="32"/>
      <c r="NQK836" s="32"/>
      <c r="NQL836" s="32"/>
      <c r="NQM836" s="32"/>
      <c r="NQN836" s="32"/>
      <c r="NQO836" s="32"/>
      <c r="NQP836" s="32"/>
      <c r="NQQ836" s="32"/>
      <c r="NQR836" s="32"/>
      <c r="NQS836" s="32"/>
      <c r="NQT836" s="32"/>
      <c r="NQU836" s="32"/>
      <c r="NQV836" s="32"/>
      <c r="NQW836" s="32"/>
      <c r="NQX836" s="32"/>
      <c r="NQY836" s="32"/>
      <c r="NQZ836" s="32"/>
      <c r="NRA836" s="32"/>
      <c r="NRB836" s="32"/>
      <c r="NRC836" s="32"/>
      <c r="NRD836" s="32"/>
      <c r="NRE836" s="32"/>
      <c r="NRF836" s="32"/>
      <c r="NRG836" s="32"/>
      <c r="NRH836" s="32"/>
      <c r="NRI836" s="32"/>
      <c r="NRJ836" s="32"/>
      <c r="NRK836" s="32"/>
      <c r="NRL836" s="32"/>
      <c r="NRM836" s="32"/>
      <c r="NRN836" s="32"/>
      <c r="NRO836" s="32"/>
      <c r="NRP836" s="32"/>
      <c r="NRQ836" s="32"/>
      <c r="NRR836" s="32"/>
      <c r="NRS836" s="32"/>
      <c r="NRT836" s="32"/>
      <c r="NRU836" s="32"/>
      <c r="NRV836" s="32"/>
      <c r="NRW836" s="32"/>
      <c r="NRX836" s="32"/>
      <c r="NRY836" s="32"/>
      <c r="NRZ836" s="32"/>
      <c r="NSA836" s="32"/>
      <c r="NSB836" s="32"/>
      <c r="NSC836" s="32"/>
      <c r="NSD836" s="32"/>
      <c r="NSE836" s="32"/>
      <c r="NSF836" s="32"/>
      <c r="NSG836" s="32"/>
      <c r="NSH836" s="32"/>
      <c r="NSI836" s="32"/>
      <c r="NSJ836" s="32"/>
      <c r="NSK836" s="32"/>
      <c r="NSL836" s="32"/>
      <c r="NSM836" s="32"/>
      <c r="NSN836" s="32"/>
      <c r="NSO836" s="32"/>
      <c r="NSP836" s="32"/>
      <c r="NSQ836" s="32"/>
      <c r="NSR836" s="32"/>
      <c r="NSS836" s="32"/>
      <c r="NST836" s="32"/>
      <c r="NSU836" s="32"/>
      <c r="NSV836" s="32"/>
      <c r="NSW836" s="32"/>
      <c r="NSX836" s="32"/>
      <c r="NSY836" s="32"/>
      <c r="NSZ836" s="32"/>
      <c r="NTA836" s="32"/>
      <c r="NTB836" s="32"/>
      <c r="NTC836" s="32"/>
      <c r="NTD836" s="32"/>
      <c r="NTE836" s="32"/>
      <c r="NTF836" s="32"/>
      <c r="NTG836" s="32"/>
      <c r="NTH836" s="32"/>
      <c r="NTI836" s="32"/>
      <c r="NTJ836" s="32"/>
      <c r="NTK836" s="32"/>
      <c r="NTL836" s="32"/>
      <c r="NTM836" s="32"/>
      <c r="NTN836" s="32"/>
      <c r="NTO836" s="32"/>
      <c r="NTP836" s="32"/>
      <c r="NTQ836" s="32"/>
      <c r="NTR836" s="32"/>
      <c r="NTS836" s="32"/>
      <c r="NTT836" s="32"/>
      <c r="NTU836" s="32"/>
      <c r="NTV836" s="32"/>
      <c r="NTW836" s="32"/>
      <c r="NTX836" s="32"/>
      <c r="NTY836" s="32"/>
      <c r="NTZ836" s="32"/>
      <c r="NUA836" s="32"/>
      <c r="NUB836" s="32"/>
      <c r="NUC836" s="32"/>
      <c r="NUD836" s="32"/>
      <c r="NUE836" s="32"/>
      <c r="NUF836" s="32"/>
      <c r="NUG836" s="32"/>
      <c r="NUH836" s="32"/>
      <c r="NUI836" s="32"/>
      <c r="NUJ836" s="32"/>
      <c r="NUK836" s="32"/>
      <c r="NUL836" s="32"/>
      <c r="NUM836" s="32"/>
      <c r="NUN836" s="32"/>
      <c r="NUO836" s="32"/>
      <c r="NUP836" s="32"/>
      <c r="NUQ836" s="32"/>
      <c r="NUR836" s="32"/>
      <c r="NUS836" s="32"/>
      <c r="NUT836" s="32"/>
      <c r="NUU836" s="32"/>
      <c r="NUV836" s="32"/>
      <c r="NUW836" s="32"/>
      <c r="NUX836" s="32"/>
      <c r="NUY836" s="32"/>
      <c r="NUZ836" s="32"/>
      <c r="NVA836" s="32"/>
      <c r="NVB836" s="32"/>
      <c r="NVC836" s="32"/>
      <c r="NVD836" s="32"/>
      <c r="NVE836" s="32"/>
      <c r="NVF836" s="32"/>
      <c r="NVG836" s="32"/>
      <c r="NVH836" s="32"/>
      <c r="NVI836" s="32"/>
      <c r="NVJ836" s="32"/>
      <c r="NVK836" s="32"/>
      <c r="NVL836" s="32"/>
      <c r="NVM836" s="32"/>
      <c r="NVN836" s="32"/>
      <c r="NVO836" s="32"/>
      <c r="NVP836" s="32"/>
      <c r="NVQ836" s="32"/>
      <c r="NVR836" s="32"/>
      <c r="NVS836" s="32"/>
      <c r="NVT836" s="32"/>
      <c r="NVU836" s="32"/>
      <c r="NVV836" s="32"/>
      <c r="NVW836" s="32"/>
      <c r="NVX836" s="32"/>
      <c r="NVY836" s="32"/>
      <c r="NVZ836" s="32"/>
      <c r="NWA836" s="32"/>
      <c r="NWB836" s="32"/>
      <c r="NWC836" s="32"/>
      <c r="NWD836" s="32"/>
      <c r="NWE836" s="32"/>
      <c r="NWF836" s="32"/>
      <c r="NWG836" s="32"/>
      <c r="NWH836" s="32"/>
      <c r="NWI836" s="32"/>
      <c r="NWJ836" s="32"/>
      <c r="NWK836" s="32"/>
      <c r="NWL836" s="32"/>
      <c r="NWM836" s="32"/>
      <c r="NWN836" s="32"/>
      <c r="NWO836" s="32"/>
      <c r="NWP836" s="32"/>
      <c r="NWQ836" s="32"/>
      <c r="NWR836" s="32"/>
      <c r="NWS836" s="32"/>
      <c r="NWT836" s="32"/>
      <c r="NWU836" s="32"/>
      <c r="NWV836" s="32"/>
      <c r="NWW836" s="32"/>
      <c r="NWX836" s="32"/>
      <c r="NWY836" s="32"/>
      <c r="NWZ836" s="32"/>
      <c r="NXA836" s="32"/>
      <c r="NXB836" s="32"/>
      <c r="NXC836" s="32"/>
      <c r="NXD836" s="32"/>
      <c r="NXE836" s="32"/>
      <c r="NXF836" s="32"/>
      <c r="NXG836" s="32"/>
      <c r="NXH836" s="32"/>
      <c r="NXI836" s="32"/>
      <c r="NXJ836" s="32"/>
      <c r="NXK836" s="32"/>
      <c r="NXL836" s="32"/>
      <c r="NXM836" s="32"/>
      <c r="NXN836" s="32"/>
      <c r="NXO836" s="32"/>
      <c r="NXP836" s="32"/>
      <c r="NXQ836" s="32"/>
      <c r="NXR836" s="32"/>
      <c r="NXS836" s="32"/>
      <c r="NXT836" s="32"/>
      <c r="NXU836" s="32"/>
      <c r="NXV836" s="32"/>
      <c r="NXW836" s="32"/>
      <c r="NXX836" s="32"/>
      <c r="NXY836" s="32"/>
      <c r="NXZ836" s="32"/>
      <c r="NYA836" s="32"/>
      <c r="NYB836" s="32"/>
      <c r="NYC836" s="32"/>
      <c r="NYD836" s="32"/>
      <c r="NYE836" s="32"/>
      <c r="NYF836" s="32"/>
      <c r="NYG836" s="32"/>
      <c r="NYH836" s="32"/>
      <c r="NYI836" s="32"/>
      <c r="NYJ836" s="32"/>
      <c r="NYK836" s="32"/>
      <c r="NYL836" s="32"/>
      <c r="NYM836" s="32"/>
      <c r="NYN836" s="32"/>
      <c r="NYO836" s="32"/>
      <c r="NYP836" s="32"/>
      <c r="NYQ836" s="32"/>
      <c r="NYR836" s="32"/>
      <c r="NYS836" s="32"/>
      <c r="NYT836" s="32"/>
      <c r="NYU836" s="32"/>
      <c r="NYV836" s="32"/>
      <c r="NYW836" s="32"/>
      <c r="NYX836" s="32"/>
      <c r="NYY836" s="32"/>
      <c r="NYZ836" s="32"/>
      <c r="NZA836" s="32"/>
      <c r="NZB836" s="32"/>
      <c r="NZC836" s="32"/>
      <c r="NZD836" s="32"/>
      <c r="NZE836" s="32"/>
      <c r="NZF836" s="32"/>
      <c r="NZG836" s="32"/>
      <c r="NZH836" s="32"/>
      <c r="NZI836" s="32"/>
      <c r="NZJ836" s="32"/>
      <c r="NZK836" s="32"/>
      <c r="NZL836" s="32"/>
      <c r="NZM836" s="32"/>
      <c r="NZN836" s="32"/>
      <c r="NZO836" s="32"/>
      <c r="NZP836" s="32"/>
      <c r="NZQ836" s="32"/>
      <c r="NZR836" s="32"/>
      <c r="NZS836" s="32"/>
      <c r="NZT836" s="32"/>
      <c r="NZU836" s="32"/>
      <c r="NZV836" s="32"/>
      <c r="NZW836" s="32"/>
      <c r="NZX836" s="32"/>
      <c r="NZY836" s="32"/>
      <c r="NZZ836" s="32"/>
      <c r="OAA836" s="32"/>
      <c r="OAB836" s="32"/>
      <c r="OAC836" s="32"/>
      <c r="OAD836" s="32"/>
      <c r="OAE836" s="32"/>
      <c r="OAF836" s="32"/>
      <c r="OAG836" s="32"/>
      <c r="OAH836" s="32"/>
      <c r="OAI836" s="32"/>
      <c r="OAJ836" s="32"/>
      <c r="OAK836" s="32"/>
      <c r="OAL836" s="32"/>
      <c r="OAM836" s="32"/>
      <c r="OAN836" s="32"/>
      <c r="OAO836" s="32"/>
      <c r="OAP836" s="32"/>
      <c r="OAQ836" s="32"/>
      <c r="OAR836" s="32"/>
      <c r="OAS836" s="32"/>
      <c r="OAT836" s="32"/>
      <c r="OAU836" s="32"/>
      <c r="OAV836" s="32"/>
      <c r="OAW836" s="32"/>
      <c r="OAX836" s="32"/>
      <c r="OAY836" s="32"/>
      <c r="OAZ836" s="32"/>
      <c r="OBA836" s="32"/>
      <c r="OBB836" s="32"/>
      <c r="OBC836" s="32"/>
      <c r="OBD836" s="32"/>
      <c r="OBE836" s="32"/>
      <c r="OBF836" s="32"/>
      <c r="OBG836" s="32"/>
      <c r="OBH836" s="32"/>
      <c r="OBI836" s="32"/>
      <c r="OBJ836" s="32"/>
      <c r="OBK836" s="32"/>
      <c r="OBL836" s="32"/>
      <c r="OBM836" s="32"/>
      <c r="OBN836" s="32"/>
      <c r="OBO836" s="32"/>
      <c r="OBP836" s="32"/>
      <c r="OBQ836" s="32"/>
      <c r="OBR836" s="32"/>
      <c r="OBS836" s="32"/>
      <c r="OBT836" s="32"/>
      <c r="OBU836" s="32"/>
      <c r="OBV836" s="32"/>
      <c r="OBW836" s="32"/>
      <c r="OBX836" s="32"/>
      <c r="OBY836" s="32"/>
      <c r="OBZ836" s="32"/>
      <c r="OCA836" s="32"/>
      <c r="OCB836" s="32"/>
      <c r="OCC836" s="32"/>
      <c r="OCD836" s="32"/>
      <c r="OCE836" s="32"/>
      <c r="OCF836" s="32"/>
      <c r="OCG836" s="32"/>
      <c r="OCH836" s="32"/>
      <c r="OCI836" s="32"/>
      <c r="OCJ836" s="32"/>
      <c r="OCK836" s="32"/>
      <c r="OCL836" s="32"/>
      <c r="OCM836" s="32"/>
      <c r="OCN836" s="32"/>
      <c r="OCO836" s="32"/>
      <c r="OCP836" s="32"/>
      <c r="OCQ836" s="32"/>
      <c r="OCR836" s="32"/>
      <c r="OCS836" s="32"/>
      <c r="OCT836" s="32"/>
      <c r="OCU836" s="32"/>
      <c r="OCV836" s="32"/>
      <c r="OCW836" s="32"/>
      <c r="OCX836" s="32"/>
      <c r="OCY836" s="32"/>
      <c r="OCZ836" s="32"/>
      <c r="ODA836" s="32"/>
      <c r="ODB836" s="32"/>
      <c r="ODC836" s="32"/>
      <c r="ODD836" s="32"/>
      <c r="ODE836" s="32"/>
      <c r="ODF836" s="32"/>
      <c r="ODG836" s="32"/>
      <c r="ODH836" s="32"/>
      <c r="ODI836" s="32"/>
      <c r="ODJ836" s="32"/>
      <c r="ODK836" s="32"/>
      <c r="ODL836" s="32"/>
      <c r="ODM836" s="32"/>
      <c r="ODN836" s="32"/>
      <c r="ODO836" s="32"/>
      <c r="ODP836" s="32"/>
      <c r="ODQ836" s="32"/>
      <c r="ODR836" s="32"/>
      <c r="ODS836" s="32"/>
      <c r="ODT836" s="32"/>
      <c r="ODU836" s="32"/>
      <c r="ODV836" s="32"/>
      <c r="ODW836" s="32"/>
      <c r="ODX836" s="32"/>
      <c r="ODY836" s="32"/>
      <c r="ODZ836" s="32"/>
      <c r="OEA836" s="32"/>
      <c r="OEB836" s="32"/>
      <c r="OEC836" s="32"/>
      <c r="OED836" s="32"/>
      <c r="OEE836" s="32"/>
      <c r="OEF836" s="32"/>
      <c r="OEG836" s="32"/>
      <c r="OEH836" s="32"/>
      <c r="OEI836" s="32"/>
      <c r="OEJ836" s="32"/>
      <c r="OEK836" s="32"/>
      <c r="OEL836" s="32"/>
      <c r="OEM836" s="32"/>
      <c r="OEN836" s="32"/>
      <c r="OEO836" s="32"/>
      <c r="OEP836" s="32"/>
      <c r="OEQ836" s="32"/>
      <c r="OER836" s="32"/>
      <c r="OES836" s="32"/>
      <c r="OET836" s="32"/>
      <c r="OEU836" s="32"/>
      <c r="OEV836" s="32"/>
      <c r="OEW836" s="32"/>
      <c r="OEX836" s="32"/>
      <c r="OEY836" s="32"/>
      <c r="OEZ836" s="32"/>
      <c r="OFA836" s="32"/>
      <c r="OFB836" s="32"/>
      <c r="OFC836" s="32"/>
      <c r="OFD836" s="32"/>
      <c r="OFE836" s="32"/>
      <c r="OFF836" s="32"/>
      <c r="OFG836" s="32"/>
      <c r="OFH836" s="32"/>
      <c r="OFI836" s="32"/>
      <c r="OFJ836" s="32"/>
      <c r="OFK836" s="32"/>
      <c r="OFL836" s="32"/>
      <c r="OFM836" s="32"/>
      <c r="OFN836" s="32"/>
      <c r="OFO836" s="32"/>
      <c r="OFP836" s="32"/>
      <c r="OFQ836" s="32"/>
      <c r="OFR836" s="32"/>
      <c r="OFS836" s="32"/>
      <c r="OFT836" s="32"/>
      <c r="OFU836" s="32"/>
      <c r="OFV836" s="32"/>
      <c r="OFW836" s="32"/>
      <c r="OFX836" s="32"/>
      <c r="OFY836" s="32"/>
      <c r="OFZ836" s="32"/>
      <c r="OGA836" s="32"/>
      <c r="OGB836" s="32"/>
      <c r="OGC836" s="32"/>
      <c r="OGD836" s="32"/>
      <c r="OGE836" s="32"/>
      <c r="OGF836" s="32"/>
      <c r="OGG836" s="32"/>
      <c r="OGH836" s="32"/>
      <c r="OGI836" s="32"/>
      <c r="OGJ836" s="32"/>
      <c r="OGK836" s="32"/>
      <c r="OGL836" s="32"/>
      <c r="OGM836" s="32"/>
      <c r="OGN836" s="32"/>
      <c r="OGO836" s="32"/>
      <c r="OGP836" s="32"/>
      <c r="OGQ836" s="32"/>
      <c r="OGR836" s="32"/>
      <c r="OGS836" s="32"/>
      <c r="OGT836" s="32"/>
      <c r="OGU836" s="32"/>
      <c r="OGV836" s="32"/>
      <c r="OGW836" s="32"/>
      <c r="OGX836" s="32"/>
      <c r="OGY836" s="32"/>
      <c r="OGZ836" s="32"/>
      <c r="OHA836" s="32"/>
      <c r="OHB836" s="32"/>
      <c r="OHC836" s="32"/>
      <c r="OHD836" s="32"/>
      <c r="OHE836" s="32"/>
      <c r="OHF836" s="32"/>
      <c r="OHG836" s="32"/>
      <c r="OHH836" s="32"/>
      <c r="OHI836" s="32"/>
      <c r="OHJ836" s="32"/>
      <c r="OHK836" s="32"/>
      <c r="OHL836" s="32"/>
      <c r="OHM836" s="32"/>
      <c r="OHN836" s="32"/>
      <c r="OHO836" s="32"/>
      <c r="OHP836" s="32"/>
      <c r="OHQ836" s="32"/>
      <c r="OHR836" s="32"/>
      <c r="OHS836" s="32"/>
      <c r="OHT836" s="32"/>
      <c r="OHU836" s="32"/>
      <c r="OHV836" s="32"/>
      <c r="OHW836" s="32"/>
      <c r="OHX836" s="32"/>
      <c r="OHY836" s="32"/>
      <c r="OHZ836" s="32"/>
      <c r="OIA836" s="32"/>
      <c r="OIB836" s="32"/>
      <c r="OIC836" s="32"/>
      <c r="OID836" s="32"/>
      <c r="OIE836" s="32"/>
      <c r="OIF836" s="32"/>
      <c r="OIG836" s="32"/>
      <c r="OIH836" s="32"/>
      <c r="OII836" s="32"/>
      <c r="OIJ836" s="32"/>
      <c r="OIK836" s="32"/>
      <c r="OIL836" s="32"/>
      <c r="OIM836" s="32"/>
      <c r="OIN836" s="32"/>
      <c r="OIO836" s="32"/>
      <c r="OIP836" s="32"/>
      <c r="OIQ836" s="32"/>
      <c r="OIR836" s="32"/>
      <c r="OIS836" s="32"/>
      <c r="OIT836" s="32"/>
      <c r="OIU836" s="32"/>
      <c r="OIV836" s="32"/>
      <c r="OIW836" s="32"/>
      <c r="OIX836" s="32"/>
      <c r="OIY836" s="32"/>
      <c r="OIZ836" s="32"/>
      <c r="OJA836" s="32"/>
      <c r="OJB836" s="32"/>
      <c r="OJC836" s="32"/>
      <c r="OJD836" s="32"/>
      <c r="OJE836" s="32"/>
      <c r="OJF836" s="32"/>
      <c r="OJG836" s="32"/>
      <c r="OJH836" s="32"/>
      <c r="OJI836" s="32"/>
      <c r="OJJ836" s="32"/>
      <c r="OJK836" s="32"/>
      <c r="OJL836" s="32"/>
      <c r="OJM836" s="32"/>
      <c r="OJN836" s="32"/>
      <c r="OJO836" s="32"/>
      <c r="OJP836" s="32"/>
      <c r="OJQ836" s="32"/>
      <c r="OJR836" s="32"/>
      <c r="OJS836" s="32"/>
      <c r="OJT836" s="32"/>
      <c r="OJU836" s="32"/>
      <c r="OJV836" s="32"/>
      <c r="OJW836" s="32"/>
      <c r="OJX836" s="32"/>
      <c r="OJY836" s="32"/>
      <c r="OJZ836" s="32"/>
      <c r="OKA836" s="32"/>
      <c r="OKB836" s="32"/>
      <c r="OKC836" s="32"/>
      <c r="OKD836" s="32"/>
      <c r="OKE836" s="32"/>
      <c r="OKF836" s="32"/>
      <c r="OKG836" s="32"/>
      <c r="OKH836" s="32"/>
      <c r="OKI836" s="32"/>
      <c r="OKJ836" s="32"/>
      <c r="OKK836" s="32"/>
      <c r="OKL836" s="32"/>
      <c r="OKM836" s="32"/>
      <c r="OKN836" s="32"/>
      <c r="OKO836" s="32"/>
      <c r="OKP836" s="32"/>
      <c r="OKQ836" s="32"/>
      <c r="OKR836" s="32"/>
      <c r="OKS836" s="32"/>
      <c r="OKT836" s="32"/>
      <c r="OKU836" s="32"/>
      <c r="OKV836" s="32"/>
      <c r="OKW836" s="32"/>
      <c r="OKX836" s="32"/>
      <c r="OKY836" s="32"/>
      <c r="OKZ836" s="32"/>
      <c r="OLA836" s="32"/>
      <c r="OLB836" s="32"/>
      <c r="OLC836" s="32"/>
      <c r="OLD836" s="32"/>
      <c r="OLE836" s="32"/>
      <c r="OLF836" s="32"/>
      <c r="OLG836" s="32"/>
      <c r="OLH836" s="32"/>
      <c r="OLI836" s="32"/>
      <c r="OLJ836" s="32"/>
      <c r="OLK836" s="32"/>
      <c r="OLL836" s="32"/>
      <c r="OLM836" s="32"/>
      <c r="OLN836" s="32"/>
      <c r="OLO836" s="32"/>
      <c r="OLP836" s="32"/>
      <c r="OLQ836" s="32"/>
      <c r="OLR836" s="32"/>
      <c r="OLS836" s="32"/>
      <c r="OLT836" s="32"/>
      <c r="OLU836" s="32"/>
      <c r="OLV836" s="32"/>
      <c r="OLW836" s="32"/>
      <c r="OLX836" s="32"/>
      <c r="OLY836" s="32"/>
      <c r="OLZ836" s="32"/>
      <c r="OMA836" s="32"/>
      <c r="OMB836" s="32"/>
      <c r="OMC836" s="32"/>
      <c r="OMD836" s="32"/>
      <c r="OME836" s="32"/>
      <c r="OMF836" s="32"/>
      <c r="OMG836" s="32"/>
      <c r="OMH836" s="32"/>
      <c r="OMI836" s="32"/>
      <c r="OMJ836" s="32"/>
      <c r="OMK836" s="32"/>
      <c r="OML836" s="32"/>
      <c r="OMM836" s="32"/>
      <c r="OMN836" s="32"/>
      <c r="OMO836" s="32"/>
      <c r="OMP836" s="32"/>
      <c r="OMQ836" s="32"/>
      <c r="OMR836" s="32"/>
      <c r="OMS836" s="32"/>
      <c r="OMT836" s="32"/>
      <c r="OMU836" s="32"/>
      <c r="OMV836" s="32"/>
      <c r="OMW836" s="32"/>
      <c r="OMX836" s="32"/>
      <c r="OMY836" s="32"/>
      <c r="OMZ836" s="32"/>
      <c r="ONA836" s="32"/>
      <c r="ONB836" s="32"/>
      <c r="ONC836" s="32"/>
      <c r="OND836" s="32"/>
      <c r="ONE836" s="32"/>
      <c r="ONF836" s="32"/>
      <c r="ONG836" s="32"/>
      <c r="ONH836" s="32"/>
      <c r="ONI836" s="32"/>
      <c r="ONJ836" s="32"/>
      <c r="ONK836" s="32"/>
      <c r="ONL836" s="32"/>
      <c r="ONM836" s="32"/>
      <c r="ONN836" s="32"/>
      <c r="ONO836" s="32"/>
      <c r="ONP836" s="32"/>
      <c r="ONQ836" s="32"/>
      <c r="ONR836" s="32"/>
      <c r="ONS836" s="32"/>
      <c r="ONT836" s="32"/>
      <c r="ONU836" s="32"/>
      <c r="ONV836" s="32"/>
      <c r="ONW836" s="32"/>
      <c r="ONX836" s="32"/>
      <c r="ONY836" s="32"/>
      <c r="ONZ836" s="32"/>
      <c r="OOA836" s="32"/>
      <c r="OOB836" s="32"/>
      <c r="OOC836" s="32"/>
      <c r="OOD836" s="32"/>
      <c r="OOE836" s="32"/>
      <c r="OOF836" s="32"/>
      <c r="OOG836" s="32"/>
      <c r="OOH836" s="32"/>
      <c r="OOI836" s="32"/>
      <c r="OOJ836" s="32"/>
      <c r="OOK836" s="32"/>
      <c r="OOL836" s="32"/>
      <c r="OOM836" s="32"/>
      <c r="OON836" s="32"/>
      <c r="OOO836" s="32"/>
      <c r="OOP836" s="32"/>
      <c r="OOQ836" s="32"/>
      <c r="OOR836" s="32"/>
      <c r="OOS836" s="32"/>
      <c r="OOT836" s="32"/>
      <c r="OOU836" s="32"/>
      <c r="OOV836" s="32"/>
      <c r="OOW836" s="32"/>
      <c r="OOX836" s="32"/>
      <c r="OOY836" s="32"/>
      <c r="OOZ836" s="32"/>
      <c r="OPA836" s="32"/>
      <c r="OPB836" s="32"/>
      <c r="OPC836" s="32"/>
      <c r="OPD836" s="32"/>
      <c r="OPE836" s="32"/>
      <c r="OPF836" s="32"/>
      <c r="OPG836" s="32"/>
      <c r="OPH836" s="32"/>
      <c r="OPI836" s="32"/>
      <c r="OPJ836" s="32"/>
      <c r="OPK836" s="32"/>
      <c r="OPL836" s="32"/>
      <c r="OPM836" s="32"/>
      <c r="OPN836" s="32"/>
      <c r="OPO836" s="32"/>
      <c r="OPP836" s="32"/>
      <c r="OPQ836" s="32"/>
      <c r="OPR836" s="32"/>
      <c r="OPS836" s="32"/>
      <c r="OPT836" s="32"/>
      <c r="OPU836" s="32"/>
      <c r="OPV836" s="32"/>
      <c r="OPW836" s="32"/>
      <c r="OPX836" s="32"/>
      <c r="OPY836" s="32"/>
      <c r="OPZ836" s="32"/>
      <c r="OQA836" s="32"/>
      <c r="OQB836" s="32"/>
      <c r="OQC836" s="32"/>
      <c r="OQD836" s="32"/>
      <c r="OQE836" s="32"/>
      <c r="OQF836" s="32"/>
      <c r="OQG836" s="32"/>
      <c r="OQH836" s="32"/>
      <c r="OQI836" s="32"/>
      <c r="OQJ836" s="32"/>
      <c r="OQK836" s="32"/>
      <c r="OQL836" s="32"/>
      <c r="OQM836" s="32"/>
      <c r="OQN836" s="32"/>
      <c r="OQO836" s="32"/>
      <c r="OQP836" s="32"/>
      <c r="OQQ836" s="32"/>
      <c r="OQR836" s="32"/>
      <c r="OQS836" s="32"/>
      <c r="OQT836" s="32"/>
      <c r="OQU836" s="32"/>
      <c r="OQV836" s="32"/>
      <c r="OQW836" s="32"/>
      <c r="OQX836" s="32"/>
      <c r="OQY836" s="32"/>
      <c r="OQZ836" s="32"/>
      <c r="ORA836" s="32"/>
      <c r="ORB836" s="32"/>
      <c r="ORC836" s="32"/>
      <c r="ORD836" s="32"/>
      <c r="ORE836" s="32"/>
      <c r="ORF836" s="32"/>
      <c r="ORG836" s="32"/>
      <c r="ORH836" s="32"/>
      <c r="ORI836" s="32"/>
      <c r="ORJ836" s="32"/>
      <c r="ORK836" s="32"/>
      <c r="ORL836" s="32"/>
      <c r="ORM836" s="32"/>
      <c r="ORN836" s="32"/>
      <c r="ORO836" s="32"/>
      <c r="ORP836" s="32"/>
      <c r="ORQ836" s="32"/>
      <c r="ORR836" s="32"/>
      <c r="ORS836" s="32"/>
      <c r="ORT836" s="32"/>
      <c r="ORU836" s="32"/>
      <c r="ORV836" s="32"/>
      <c r="ORW836" s="32"/>
      <c r="ORX836" s="32"/>
      <c r="ORY836" s="32"/>
      <c r="ORZ836" s="32"/>
      <c r="OSA836" s="32"/>
      <c r="OSB836" s="32"/>
      <c r="OSC836" s="32"/>
      <c r="OSD836" s="32"/>
      <c r="OSE836" s="32"/>
      <c r="OSF836" s="32"/>
      <c r="OSG836" s="32"/>
      <c r="OSH836" s="32"/>
      <c r="OSI836" s="32"/>
      <c r="OSJ836" s="32"/>
      <c r="OSK836" s="32"/>
      <c r="OSL836" s="32"/>
      <c r="OSM836" s="32"/>
      <c r="OSN836" s="32"/>
      <c r="OSO836" s="32"/>
      <c r="OSP836" s="32"/>
      <c r="OSQ836" s="32"/>
      <c r="OSR836" s="32"/>
      <c r="OSS836" s="32"/>
      <c r="OST836" s="32"/>
      <c r="OSU836" s="32"/>
      <c r="OSV836" s="32"/>
      <c r="OSW836" s="32"/>
      <c r="OSX836" s="32"/>
      <c r="OSY836" s="32"/>
      <c r="OSZ836" s="32"/>
      <c r="OTA836" s="32"/>
      <c r="OTB836" s="32"/>
      <c r="OTC836" s="32"/>
      <c r="OTD836" s="32"/>
      <c r="OTE836" s="32"/>
      <c r="OTF836" s="32"/>
      <c r="OTG836" s="32"/>
      <c r="OTH836" s="32"/>
      <c r="OTI836" s="32"/>
      <c r="OTJ836" s="32"/>
      <c r="OTK836" s="32"/>
      <c r="OTL836" s="32"/>
      <c r="OTM836" s="32"/>
      <c r="OTN836" s="32"/>
      <c r="OTO836" s="32"/>
      <c r="OTP836" s="32"/>
      <c r="OTQ836" s="32"/>
      <c r="OTR836" s="32"/>
      <c r="OTS836" s="32"/>
      <c r="OTT836" s="32"/>
      <c r="OTU836" s="32"/>
      <c r="OTV836" s="32"/>
      <c r="OTW836" s="32"/>
      <c r="OTX836" s="32"/>
      <c r="OTY836" s="32"/>
      <c r="OTZ836" s="32"/>
      <c r="OUA836" s="32"/>
      <c r="OUB836" s="32"/>
      <c r="OUC836" s="32"/>
      <c r="OUD836" s="32"/>
      <c r="OUE836" s="32"/>
      <c r="OUF836" s="32"/>
      <c r="OUG836" s="32"/>
      <c r="OUH836" s="32"/>
      <c r="OUI836" s="32"/>
      <c r="OUJ836" s="32"/>
      <c r="OUK836" s="32"/>
      <c r="OUL836" s="32"/>
      <c r="OUM836" s="32"/>
      <c r="OUN836" s="32"/>
      <c r="OUO836" s="32"/>
      <c r="OUP836" s="32"/>
      <c r="OUQ836" s="32"/>
      <c r="OUR836" s="32"/>
      <c r="OUS836" s="32"/>
      <c r="OUT836" s="32"/>
      <c r="OUU836" s="32"/>
      <c r="OUV836" s="32"/>
      <c r="OUW836" s="32"/>
      <c r="OUX836" s="32"/>
      <c r="OUY836" s="32"/>
      <c r="OUZ836" s="32"/>
      <c r="OVA836" s="32"/>
      <c r="OVB836" s="32"/>
      <c r="OVC836" s="32"/>
      <c r="OVD836" s="32"/>
      <c r="OVE836" s="32"/>
      <c r="OVF836" s="32"/>
      <c r="OVG836" s="32"/>
      <c r="OVH836" s="32"/>
      <c r="OVI836" s="32"/>
      <c r="OVJ836" s="32"/>
      <c r="OVK836" s="32"/>
      <c r="OVL836" s="32"/>
      <c r="OVM836" s="32"/>
      <c r="OVN836" s="32"/>
      <c r="OVO836" s="32"/>
      <c r="OVP836" s="32"/>
      <c r="OVQ836" s="32"/>
      <c r="OVR836" s="32"/>
      <c r="OVS836" s="32"/>
      <c r="OVT836" s="32"/>
      <c r="OVU836" s="32"/>
      <c r="OVV836" s="32"/>
      <c r="OVW836" s="32"/>
      <c r="OVX836" s="32"/>
      <c r="OVY836" s="32"/>
      <c r="OVZ836" s="32"/>
      <c r="OWA836" s="32"/>
      <c r="OWB836" s="32"/>
      <c r="OWC836" s="32"/>
      <c r="OWD836" s="32"/>
      <c r="OWE836" s="32"/>
      <c r="OWF836" s="32"/>
      <c r="OWG836" s="32"/>
      <c r="OWH836" s="32"/>
      <c r="OWI836" s="32"/>
      <c r="OWJ836" s="32"/>
      <c r="OWK836" s="32"/>
      <c r="OWL836" s="32"/>
      <c r="OWM836" s="32"/>
      <c r="OWN836" s="32"/>
      <c r="OWO836" s="32"/>
      <c r="OWP836" s="32"/>
      <c r="OWQ836" s="32"/>
      <c r="OWR836" s="32"/>
      <c r="OWS836" s="32"/>
      <c r="OWT836" s="32"/>
      <c r="OWU836" s="32"/>
      <c r="OWV836" s="32"/>
      <c r="OWW836" s="32"/>
      <c r="OWX836" s="32"/>
      <c r="OWY836" s="32"/>
      <c r="OWZ836" s="32"/>
      <c r="OXA836" s="32"/>
      <c r="OXB836" s="32"/>
      <c r="OXC836" s="32"/>
      <c r="OXD836" s="32"/>
      <c r="OXE836" s="32"/>
      <c r="OXF836" s="32"/>
      <c r="OXG836" s="32"/>
      <c r="OXH836" s="32"/>
      <c r="OXI836" s="32"/>
      <c r="OXJ836" s="32"/>
      <c r="OXK836" s="32"/>
      <c r="OXL836" s="32"/>
      <c r="OXM836" s="32"/>
      <c r="OXN836" s="32"/>
      <c r="OXO836" s="32"/>
      <c r="OXP836" s="32"/>
      <c r="OXQ836" s="32"/>
      <c r="OXR836" s="32"/>
      <c r="OXS836" s="32"/>
      <c r="OXT836" s="32"/>
      <c r="OXU836" s="32"/>
      <c r="OXV836" s="32"/>
      <c r="OXW836" s="32"/>
      <c r="OXX836" s="32"/>
      <c r="OXY836" s="32"/>
      <c r="OXZ836" s="32"/>
      <c r="OYA836" s="32"/>
      <c r="OYB836" s="32"/>
      <c r="OYC836" s="32"/>
      <c r="OYD836" s="32"/>
      <c r="OYE836" s="32"/>
      <c r="OYF836" s="32"/>
      <c r="OYG836" s="32"/>
      <c r="OYH836" s="32"/>
      <c r="OYI836" s="32"/>
      <c r="OYJ836" s="32"/>
      <c r="OYK836" s="32"/>
      <c r="OYL836" s="32"/>
      <c r="OYM836" s="32"/>
      <c r="OYN836" s="32"/>
      <c r="OYO836" s="32"/>
      <c r="OYP836" s="32"/>
      <c r="OYQ836" s="32"/>
      <c r="OYR836" s="32"/>
      <c r="OYS836" s="32"/>
      <c r="OYT836" s="32"/>
      <c r="OYU836" s="32"/>
      <c r="OYV836" s="32"/>
      <c r="OYW836" s="32"/>
      <c r="OYX836" s="32"/>
      <c r="OYY836" s="32"/>
      <c r="OYZ836" s="32"/>
      <c r="OZA836" s="32"/>
      <c r="OZB836" s="32"/>
      <c r="OZC836" s="32"/>
      <c r="OZD836" s="32"/>
      <c r="OZE836" s="32"/>
      <c r="OZF836" s="32"/>
      <c r="OZG836" s="32"/>
      <c r="OZH836" s="32"/>
      <c r="OZI836" s="32"/>
      <c r="OZJ836" s="32"/>
      <c r="OZK836" s="32"/>
      <c r="OZL836" s="32"/>
      <c r="OZM836" s="32"/>
      <c r="OZN836" s="32"/>
      <c r="OZO836" s="32"/>
      <c r="OZP836" s="32"/>
      <c r="OZQ836" s="32"/>
      <c r="OZR836" s="32"/>
      <c r="OZS836" s="32"/>
      <c r="OZT836" s="32"/>
      <c r="OZU836" s="32"/>
      <c r="OZV836" s="32"/>
      <c r="OZW836" s="32"/>
      <c r="OZX836" s="32"/>
      <c r="OZY836" s="32"/>
      <c r="OZZ836" s="32"/>
      <c r="PAA836" s="32"/>
      <c r="PAB836" s="32"/>
      <c r="PAC836" s="32"/>
      <c r="PAD836" s="32"/>
      <c r="PAE836" s="32"/>
      <c r="PAF836" s="32"/>
      <c r="PAG836" s="32"/>
      <c r="PAH836" s="32"/>
      <c r="PAI836" s="32"/>
      <c r="PAJ836" s="32"/>
      <c r="PAK836" s="32"/>
      <c r="PAL836" s="32"/>
      <c r="PAM836" s="32"/>
      <c r="PAN836" s="32"/>
      <c r="PAO836" s="32"/>
      <c r="PAP836" s="32"/>
      <c r="PAQ836" s="32"/>
      <c r="PAR836" s="32"/>
      <c r="PAS836" s="32"/>
      <c r="PAT836" s="32"/>
      <c r="PAU836" s="32"/>
      <c r="PAV836" s="32"/>
      <c r="PAW836" s="32"/>
      <c r="PAX836" s="32"/>
      <c r="PAY836" s="32"/>
      <c r="PAZ836" s="32"/>
      <c r="PBA836" s="32"/>
      <c r="PBB836" s="32"/>
      <c r="PBC836" s="32"/>
      <c r="PBD836" s="32"/>
      <c r="PBE836" s="32"/>
      <c r="PBF836" s="32"/>
      <c r="PBG836" s="32"/>
      <c r="PBH836" s="32"/>
      <c r="PBI836" s="32"/>
      <c r="PBJ836" s="32"/>
      <c r="PBK836" s="32"/>
      <c r="PBL836" s="32"/>
      <c r="PBM836" s="32"/>
      <c r="PBN836" s="32"/>
      <c r="PBO836" s="32"/>
      <c r="PBP836" s="32"/>
      <c r="PBQ836" s="32"/>
      <c r="PBR836" s="32"/>
      <c r="PBS836" s="32"/>
      <c r="PBT836" s="32"/>
      <c r="PBU836" s="32"/>
      <c r="PBV836" s="32"/>
      <c r="PBW836" s="32"/>
      <c r="PBX836" s="32"/>
      <c r="PBY836" s="32"/>
      <c r="PBZ836" s="32"/>
      <c r="PCA836" s="32"/>
      <c r="PCB836" s="32"/>
      <c r="PCC836" s="32"/>
      <c r="PCD836" s="32"/>
      <c r="PCE836" s="32"/>
      <c r="PCF836" s="32"/>
      <c r="PCG836" s="32"/>
      <c r="PCH836" s="32"/>
      <c r="PCI836" s="32"/>
      <c r="PCJ836" s="32"/>
      <c r="PCK836" s="32"/>
      <c r="PCL836" s="32"/>
      <c r="PCM836" s="32"/>
      <c r="PCN836" s="32"/>
      <c r="PCO836" s="32"/>
      <c r="PCP836" s="32"/>
      <c r="PCQ836" s="32"/>
      <c r="PCR836" s="32"/>
      <c r="PCS836" s="32"/>
      <c r="PCT836" s="32"/>
      <c r="PCU836" s="32"/>
      <c r="PCV836" s="32"/>
      <c r="PCW836" s="32"/>
      <c r="PCX836" s="32"/>
      <c r="PCY836" s="32"/>
      <c r="PCZ836" s="32"/>
      <c r="PDA836" s="32"/>
      <c r="PDB836" s="32"/>
      <c r="PDC836" s="32"/>
      <c r="PDD836" s="32"/>
      <c r="PDE836" s="32"/>
      <c r="PDF836" s="32"/>
      <c r="PDG836" s="32"/>
      <c r="PDH836" s="32"/>
      <c r="PDI836" s="32"/>
      <c r="PDJ836" s="32"/>
      <c r="PDK836" s="32"/>
      <c r="PDL836" s="32"/>
      <c r="PDM836" s="32"/>
      <c r="PDN836" s="32"/>
      <c r="PDO836" s="32"/>
      <c r="PDP836" s="32"/>
      <c r="PDQ836" s="32"/>
      <c r="PDR836" s="32"/>
      <c r="PDS836" s="32"/>
      <c r="PDT836" s="32"/>
      <c r="PDU836" s="32"/>
      <c r="PDV836" s="32"/>
      <c r="PDW836" s="32"/>
      <c r="PDX836" s="32"/>
      <c r="PDY836" s="32"/>
      <c r="PDZ836" s="32"/>
      <c r="PEA836" s="32"/>
      <c r="PEB836" s="32"/>
      <c r="PEC836" s="32"/>
      <c r="PED836" s="32"/>
      <c r="PEE836" s="32"/>
      <c r="PEF836" s="32"/>
      <c r="PEG836" s="32"/>
      <c r="PEH836" s="32"/>
      <c r="PEI836" s="32"/>
      <c r="PEJ836" s="32"/>
      <c r="PEK836" s="32"/>
      <c r="PEL836" s="32"/>
      <c r="PEM836" s="32"/>
      <c r="PEN836" s="32"/>
      <c r="PEO836" s="32"/>
      <c r="PEP836" s="32"/>
      <c r="PEQ836" s="32"/>
      <c r="PER836" s="32"/>
      <c r="PES836" s="32"/>
      <c r="PET836" s="32"/>
      <c r="PEU836" s="32"/>
      <c r="PEV836" s="32"/>
      <c r="PEW836" s="32"/>
      <c r="PEX836" s="32"/>
      <c r="PEY836" s="32"/>
      <c r="PEZ836" s="32"/>
      <c r="PFA836" s="32"/>
      <c r="PFB836" s="32"/>
      <c r="PFC836" s="32"/>
      <c r="PFD836" s="32"/>
      <c r="PFE836" s="32"/>
      <c r="PFF836" s="32"/>
      <c r="PFG836" s="32"/>
      <c r="PFH836" s="32"/>
      <c r="PFI836" s="32"/>
      <c r="PFJ836" s="32"/>
      <c r="PFK836" s="32"/>
      <c r="PFL836" s="32"/>
      <c r="PFM836" s="32"/>
      <c r="PFN836" s="32"/>
      <c r="PFO836" s="32"/>
      <c r="PFP836" s="32"/>
      <c r="PFQ836" s="32"/>
      <c r="PFR836" s="32"/>
      <c r="PFS836" s="32"/>
      <c r="PFT836" s="32"/>
      <c r="PFU836" s="32"/>
      <c r="PFV836" s="32"/>
      <c r="PFW836" s="32"/>
      <c r="PFX836" s="32"/>
      <c r="PFY836" s="32"/>
      <c r="PFZ836" s="32"/>
      <c r="PGA836" s="32"/>
      <c r="PGB836" s="32"/>
      <c r="PGC836" s="32"/>
      <c r="PGD836" s="32"/>
      <c r="PGE836" s="32"/>
      <c r="PGF836" s="32"/>
      <c r="PGG836" s="32"/>
      <c r="PGH836" s="32"/>
      <c r="PGI836" s="32"/>
      <c r="PGJ836" s="32"/>
      <c r="PGK836" s="32"/>
      <c r="PGL836" s="32"/>
      <c r="PGM836" s="32"/>
      <c r="PGN836" s="32"/>
      <c r="PGO836" s="32"/>
      <c r="PGP836" s="32"/>
      <c r="PGQ836" s="32"/>
      <c r="PGR836" s="32"/>
      <c r="PGS836" s="32"/>
      <c r="PGT836" s="32"/>
      <c r="PGU836" s="32"/>
      <c r="PGV836" s="32"/>
      <c r="PGW836" s="32"/>
      <c r="PGX836" s="32"/>
      <c r="PGY836" s="32"/>
      <c r="PGZ836" s="32"/>
      <c r="PHA836" s="32"/>
      <c r="PHB836" s="32"/>
      <c r="PHC836" s="32"/>
      <c r="PHD836" s="32"/>
      <c r="PHE836" s="32"/>
      <c r="PHF836" s="32"/>
      <c r="PHG836" s="32"/>
      <c r="PHH836" s="32"/>
      <c r="PHI836" s="32"/>
      <c r="PHJ836" s="32"/>
      <c r="PHK836" s="32"/>
      <c r="PHL836" s="32"/>
      <c r="PHM836" s="32"/>
      <c r="PHN836" s="32"/>
      <c r="PHO836" s="32"/>
      <c r="PHP836" s="32"/>
      <c r="PHQ836" s="32"/>
      <c r="PHR836" s="32"/>
      <c r="PHS836" s="32"/>
      <c r="PHT836" s="32"/>
      <c r="PHU836" s="32"/>
      <c r="PHV836" s="32"/>
      <c r="PHW836" s="32"/>
      <c r="PHX836" s="32"/>
      <c r="PHY836" s="32"/>
      <c r="PHZ836" s="32"/>
      <c r="PIA836" s="32"/>
      <c r="PIB836" s="32"/>
      <c r="PIC836" s="32"/>
      <c r="PID836" s="32"/>
      <c r="PIE836" s="32"/>
      <c r="PIF836" s="32"/>
      <c r="PIG836" s="32"/>
      <c r="PIH836" s="32"/>
      <c r="PII836" s="32"/>
      <c r="PIJ836" s="32"/>
      <c r="PIK836" s="32"/>
      <c r="PIL836" s="32"/>
      <c r="PIM836" s="32"/>
      <c r="PIN836" s="32"/>
      <c r="PIO836" s="32"/>
      <c r="PIP836" s="32"/>
      <c r="PIQ836" s="32"/>
      <c r="PIR836" s="32"/>
      <c r="PIS836" s="32"/>
      <c r="PIT836" s="32"/>
      <c r="PIU836" s="32"/>
      <c r="PIV836" s="32"/>
      <c r="PIW836" s="32"/>
      <c r="PIX836" s="32"/>
      <c r="PIY836" s="32"/>
      <c r="PIZ836" s="32"/>
      <c r="PJA836" s="32"/>
      <c r="PJB836" s="32"/>
      <c r="PJC836" s="32"/>
      <c r="PJD836" s="32"/>
      <c r="PJE836" s="32"/>
      <c r="PJF836" s="32"/>
      <c r="PJG836" s="32"/>
      <c r="PJH836" s="32"/>
      <c r="PJI836" s="32"/>
      <c r="PJJ836" s="32"/>
      <c r="PJK836" s="32"/>
      <c r="PJL836" s="32"/>
      <c r="PJM836" s="32"/>
      <c r="PJN836" s="32"/>
      <c r="PJO836" s="32"/>
      <c r="PJP836" s="32"/>
      <c r="PJQ836" s="32"/>
      <c r="PJR836" s="32"/>
      <c r="PJS836" s="32"/>
      <c r="PJT836" s="32"/>
      <c r="PJU836" s="32"/>
      <c r="PJV836" s="32"/>
      <c r="PJW836" s="32"/>
      <c r="PJX836" s="32"/>
      <c r="PJY836" s="32"/>
      <c r="PJZ836" s="32"/>
      <c r="PKA836" s="32"/>
      <c r="PKB836" s="32"/>
      <c r="PKC836" s="32"/>
      <c r="PKD836" s="32"/>
      <c r="PKE836" s="32"/>
      <c r="PKF836" s="32"/>
      <c r="PKG836" s="32"/>
      <c r="PKH836" s="32"/>
      <c r="PKI836" s="32"/>
      <c r="PKJ836" s="32"/>
      <c r="PKK836" s="32"/>
      <c r="PKL836" s="32"/>
      <c r="PKM836" s="32"/>
      <c r="PKN836" s="32"/>
      <c r="PKO836" s="32"/>
      <c r="PKP836" s="32"/>
      <c r="PKQ836" s="32"/>
      <c r="PKR836" s="32"/>
      <c r="PKS836" s="32"/>
      <c r="PKT836" s="32"/>
      <c r="PKU836" s="32"/>
      <c r="PKV836" s="32"/>
      <c r="PKW836" s="32"/>
      <c r="PKX836" s="32"/>
      <c r="PKY836" s="32"/>
      <c r="PKZ836" s="32"/>
      <c r="PLA836" s="32"/>
      <c r="PLB836" s="32"/>
      <c r="PLC836" s="32"/>
      <c r="PLD836" s="32"/>
      <c r="PLE836" s="32"/>
      <c r="PLF836" s="32"/>
      <c r="PLG836" s="32"/>
      <c r="PLH836" s="32"/>
      <c r="PLI836" s="32"/>
      <c r="PLJ836" s="32"/>
      <c r="PLK836" s="32"/>
      <c r="PLL836" s="32"/>
      <c r="PLM836" s="32"/>
      <c r="PLN836" s="32"/>
      <c r="PLO836" s="32"/>
      <c r="PLP836" s="32"/>
      <c r="PLQ836" s="32"/>
      <c r="PLR836" s="32"/>
      <c r="PLS836" s="32"/>
      <c r="PLT836" s="32"/>
      <c r="PLU836" s="32"/>
      <c r="PLV836" s="32"/>
      <c r="PLW836" s="32"/>
      <c r="PLX836" s="32"/>
      <c r="PLY836" s="32"/>
      <c r="PLZ836" s="32"/>
      <c r="PMA836" s="32"/>
      <c r="PMB836" s="32"/>
      <c r="PMC836" s="32"/>
      <c r="PMD836" s="32"/>
      <c r="PME836" s="32"/>
      <c r="PMF836" s="32"/>
      <c r="PMG836" s="32"/>
      <c r="PMH836" s="32"/>
      <c r="PMI836" s="32"/>
      <c r="PMJ836" s="32"/>
      <c r="PMK836" s="32"/>
      <c r="PML836" s="32"/>
      <c r="PMM836" s="32"/>
      <c r="PMN836" s="32"/>
      <c r="PMO836" s="32"/>
      <c r="PMP836" s="32"/>
      <c r="PMQ836" s="32"/>
      <c r="PMR836" s="32"/>
      <c r="PMS836" s="32"/>
      <c r="PMT836" s="32"/>
      <c r="PMU836" s="32"/>
      <c r="PMV836" s="32"/>
      <c r="PMW836" s="32"/>
      <c r="PMX836" s="32"/>
      <c r="PMY836" s="32"/>
      <c r="PMZ836" s="32"/>
      <c r="PNA836" s="32"/>
      <c r="PNB836" s="32"/>
      <c r="PNC836" s="32"/>
      <c r="PND836" s="32"/>
      <c r="PNE836" s="32"/>
      <c r="PNF836" s="32"/>
      <c r="PNG836" s="32"/>
      <c r="PNH836" s="32"/>
      <c r="PNI836" s="32"/>
      <c r="PNJ836" s="32"/>
      <c r="PNK836" s="32"/>
      <c r="PNL836" s="32"/>
      <c r="PNM836" s="32"/>
      <c r="PNN836" s="32"/>
      <c r="PNO836" s="32"/>
      <c r="PNP836" s="32"/>
      <c r="PNQ836" s="32"/>
      <c r="PNR836" s="32"/>
      <c r="PNS836" s="32"/>
      <c r="PNT836" s="32"/>
      <c r="PNU836" s="32"/>
      <c r="PNV836" s="32"/>
      <c r="PNW836" s="32"/>
      <c r="PNX836" s="32"/>
      <c r="PNY836" s="32"/>
      <c r="PNZ836" s="32"/>
      <c r="POA836" s="32"/>
      <c r="POB836" s="32"/>
      <c r="POC836" s="32"/>
      <c r="POD836" s="32"/>
      <c r="POE836" s="32"/>
      <c r="POF836" s="32"/>
      <c r="POG836" s="32"/>
      <c r="POH836" s="32"/>
      <c r="POI836" s="32"/>
      <c r="POJ836" s="32"/>
      <c r="POK836" s="32"/>
      <c r="POL836" s="32"/>
      <c r="POM836" s="32"/>
      <c r="PON836" s="32"/>
      <c r="POO836" s="32"/>
      <c r="POP836" s="32"/>
      <c r="POQ836" s="32"/>
      <c r="POR836" s="32"/>
      <c r="POS836" s="32"/>
      <c r="POT836" s="32"/>
      <c r="POU836" s="32"/>
      <c r="POV836" s="32"/>
      <c r="POW836" s="32"/>
      <c r="POX836" s="32"/>
      <c r="POY836" s="32"/>
      <c r="POZ836" s="32"/>
      <c r="PPA836" s="32"/>
      <c r="PPB836" s="32"/>
      <c r="PPC836" s="32"/>
      <c r="PPD836" s="32"/>
      <c r="PPE836" s="32"/>
      <c r="PPF836" s="32"/>
      <c r="PPG836" s="32"/>
      <c r="PPH836" s="32"/>
      <c r="PPI836" s="32"/>
      <c r="PPJ836" s="32"/>
      <c r="PPK836" s="32"/>
      <c r="PPL836" s="32"/>
      <c r="PPM836" s="32"/>
      <c r="PPN836" s="32"/>
      <c r="PPO836" s="32"/>
      <c r="PPP836" s="32"/>
      <c r="PPQ836" s="32"/>
      <c r="PPR836" s="32"/>
      <c r="PPS836" s="32"/>
      <c r="PPT836" s="32"/>
      <c r="PPU836" s="32"/>
      <c r="PPV836" s="32"/>
      <c r="PPW836" s="32"/>
      <c r="PPX836" s="32"/>
      <c r="PPY836" s="32"/>
      <c r="PPZ836" s="32"/>
      <c r="PQA836" s="32"/>
      <c r="PQB836" s="32"/>
      <c r="PQC836" s="32"/>
      <c r="PQD836" s="32"/>
      <c r="PQE836" s="32"/>
      <c r="PQF836" s="32"/>
      <c r="PQG836" s="32"/>
      <c r="PQH836" s="32"/>
      <c r="PQI836" s="32"/>
      <c r="PQJ836" s="32"/>
      <c r="PQK836" s="32"/>
      <c r="PQL836" s="32"/>
      <c r="PQM836" s="32"/>
      <c r="PQN836" s="32"/>
      <c r="PQO836" s="32"/>
      <c r="PQP836" s="32"/>
      <c r="PQQ836" s="32"/>
      <c r="PQR836" s="32"/>
      <c r="PQS836" s="32"/>
      <c r="PQT836" s="32"/>
      <c r="PQU836" s="32"/>
      <c r="PQV836" s="32"/>
      <c r="PQW836" s="32"/>
      <c r="PQX836" s="32"/>
      <c r="PQY836" s="32"/>
      <c r="PQZ836" s="32"/>
      <c r="PRA836" s="32"/>
      <c r="PRB836" s="32"/>
      <c r="PRC836" s="32"/>
      <c r="PRD836" s="32"/>
      <c r="PRE836" s="32"/>
      <c r="PRF836" s="32"/>
      <c r="PRG836" s="32"/>
      <c r="PRH836" s="32"/>
      <c r="PRI836" s="32"/>
      <c r="PRJ836" s="32"/>
      <c r="PRK836" s="32"/>
      <c r="PRL836" s="32"/>
      <c r="PRM836" s="32"/>
      <c r="PRN836" s="32"/>
      <c r="PRO836" s="32"/>
      <c r="PRP836" s="32"/>
      <c r="PRQ836" s="32"/>
      <c r="PRR836" s="32"/>
      <c r="PRS836" s="32"/>
      <c r="PRT836" s="32"/>
      <c r="PRU836" s="32"/>
      <c r="PRV836" s="32"/>
      <c r="PRW836" s="32"/>
      <c r="PRX836" s="32"/>
      <c r="PRY836" s="32"/>
      <c r="PRZ836" s="32"/>
      <c r="PSA836" s="32"/>
      <c r="PSB836" s="32"/>
      <c r="PSC836" s="32"/>
      <c r="PSD836" s="32"/>
      <c r="PSE836" s="32"/>
      <c r="PSF836" s="32"/>
      <c r="PSG836" s="32"/>
      <c r="PSH836" s="32"/>
      <c r="PSI836" s="32"/>
      <c r="PSJ836" s="32"/>
      <c r="PSK836" s="32"/>
      <c r="PSL836" s="32"/>
      <c r="PSM836" s="32"/>
      <c r="PSN836" s="32"/>
      <c r="PSO836" s="32"/>
      <c r="PSP836" s="32"/>
      <c r="PSQ836" s="32"/>
      <c r="PSR836" s="32"/>
      <c r="PSS836" s="32"/>
      <c r="PST836" s="32"/>
      <c r="PSU836" s="32"/>
      <c r="PSV836" s="32"/>
      <c r="PSW836" s="32"/>
      <c r="PSX836" s="32"/>
      <c r="PSY836" s="32"/>
      <c r="PSZ836" s="32"/>
      <c r="PTA836" s="32"/>
      <c r="PTB836" s="32"/>
      <c r="PTC836" s="32"/>
      <c r="PTD836" s="32"/>
      <c r="PTE836" s="32"/>
      <c r="PTF836" s="32"/>
      <c r="PTG836" s="32"/>
      <c r="PTH836" s="32"/>
      <c r="PTI836" s="32"/>
      <c r="PTJ836" s="32"/>
      <c r="PTK836" s="32"/>
      <c r="PTL836" s="32"/>
      <c r="PTM836" s="32"/>
      <c r="PTN836" s="32"/>
      <c r="PTO836" s="32"/>
      <c r="PTP836" s="32"/>
      <c r="PTQ836" s="32"/>
      <c r="PTR836" s="32"/>
      <c r="PTS836" s="32"/>
      <c r="PTT836" s="32"/>
      <c r="PTU836" s="32"/>
      <c r="PTV836" s="32"/>
      <c r="PTW836" s="32"/>
      <c r="PTX836" s="32"/>
      <c r="PTY836" s="32"/>
      <c r="PTZ836" s="32"/>
      <c r="PUA836" s="32"/>
      <c r="PUB836" s="32"/>
      <c r="PUC836" s="32"/>
      <c r="PUD836" s="32"/>
      <c r="PUE836" s="32"/>
      <c r="PUF836" s="32"/>
      <c r="PUG836" s="32"/>
      <c r="PUH836" s="32"/>
      <c r="PUI836" s="32"/>
      <c r="PUJ836" s="32"/>
      <c r="PUK836" s="32"/>
      <c r="PUL836" s="32"/>
      <c r="PUM836" s="32"/>
      <c r="PUN836" s="32"/>
      <c r="PUO836" s="32"/>
      <c r="PUP836" s="32"/>
      <c r="PUQ836" s="32"/>
      <c r="PUR836" s="32"/>
      <c r="PUS836" s="32"/>
      <c r="PUT836" s="32"/>
      <c r="PUU836" s="32"/>
      <c r="PUV836" s="32"/>
      <c r="PUW836" s="32"/>
      <c r="PUX836" s="32"/>
      <c r="PUY836" s="32"/>
      <c r="PUZ836" s="32"/>
      <c r="PVA836" s="32"/>
      <c r="PVB836" s="32"/>
      <c r="PVC836" s="32"/>
      <c r="PVD836" s="32"/>
      <c r="PVE836" s="32"/>
      <c r="PVF836" s="32"/>
      <c r="PVG836" s="32"/>
      <c r="PVH836" s="32"/>
      <c r="PVI836" s="32"/>
      <c r="PVJ836" s="32"/>
      <c r="PVK836" s="32"/>
      <c r="PVL836" s="32"/>
      <c r="PVM836" s="32"/>
      <c r="PVN836" s="32"/>
      <c r="PVO836" s="32"/>
      <c r="PVP836" s="32"/>
      <c r="PVQ836" s="32"/>
      <c r="PVR836" s="32"/>
      <c r="PVS836" s="32"/>
      <c r="PVT836" s="32"/>
      <c r="PVU836" s="32"/>
      <c r="PVV836" s="32"/>
      <c r="PVW836" s="32"/>
      <c r="PVX836" s="32"/>
      <c r="PVY836" s="32"/>
      <c r="PVZ836" s="32"/>
      <c r="PWA836" s="32"/>
      <c r="PWB836" s="32"/>
      <c r="PWC836" s="32"/>
      <c r="PWD836" s="32"/>
      <c r="PWE836" s="32"/>
      <c r="PWF836" s="32"/>
      <c r="PWG836" s="32"/>
      <c r="PWH836" s="32"/>
      <c r="PWI836" s="32"/>
      <c r="PWJ836" s="32"/>
      <c r="PWK836" s="32"/>
      <c r="PWL836" s="32"/>
      <c r="PWM836" s="32"/>
      <c r="PWN836" s="32"/>
      <c r="PWO836" s="32"/>
      <c r="PWP836" s="32"/>
      <c r="PWQ836" s="32"/>
      <c r="PWR836" s="32"/>
      <c r="PWS836" s="32"/>
      <c r="PWT836" s="32"/>
      <c r="PWU836" s="32"/>
      <c r="PWV836" s="32"/>
      <c r="PWW836" s="32"/>
      <c r="PWX836" s="32"/>
      <c r="PWY836" s="32"/>
      <c r="PWZ836" s="32"/>
      <c r="PXA836" s="32"/>
      <c r="PXB836" s="32"/>
      <c r="PXC836" s="32"/>
      <c r="PXD836" s="32"/>
      <c r="PXE836" s="32"/>
      <c r="PXF836" s="32"/>
      <c r="PXG836" s="32"/>
      <c r="PXH836" s="32"/>
      <c r="PXI836" s="32"/>
      <c r="PXJ836" s="32"/>
      <c r="PXK836" s="32"/>
      <c r="PXL836" s="32"/>
      <c r="PXM836" s="32"/>
      <c r="PXN836" s="32"/>
      <c r="PXO836" s="32"/>
      <c r="PXP836" s="32"/>
      <c r="PXQ836" s="32"/>
      <c r="PXR836" s="32"/>
      <c r="PXS836" s="32"/>
      <c r="PXT836" s="32"/>
      <c r="PXU836" s="32"/>
      <c r="PXV836" s="32"/>
      <c r="PXW836" s="32"/>
      <c r="PXX836" s="32"/>
      <c r="PXY836" s="32"/>
      <c r="PXZ836" s="32"/>
      <c r="PYA836" s="32"/>
      <c r="PYB836" s="32"/>
      <c r="PYC836" s="32"/>
      <c r="PYD836" s="32"/>
      <c r="PYE836" s="32"/>
      <c r="PYF836" s="32"/>
      <c r="PYG836" s="32"/>
      <c r="PYH836" s="32"/>
      <c r="PYI836" s="32"/>
      <c r="PYJ836" s="32"/>
      <c r="PYK836" s="32"/>
      <c r="PYL836" s="32"/>
      <c r="PYM836" s="32"/>
      <c r="PYN836" s="32"/>
      <c r="PYO836" s="32"/>
      <c r="PYP836" s="32"/>
      <c r="PYQ836" s="32"/>
      <c r="PYR836" s="32"/>
      <c r="PYS836" s="32"/>
      <c r="PYT836" s="32"/>
      <c r="PYU836" s="32"/>
      <c r="PYV836" s="32"/>
      <c r="PYW836" s="32"/>
      <c r="PYX836" s="32"/>
      <c r="PYY836" s="32"/>
      <c r="PYZ836" s="32"/>
      <c r="PZA836" s="32"/>
      <c r="PZB836" s="32"/>
      <c r="PZC836" s="32"/>
      <c r="PZD836" s="32"/>
      <c r="PZE836" s="32"/>
      <c r="PZF836" s="32"/>
      <c r="PZG836" s="32"/>
      <c r="PZH836" s="32"/>
      <c r="PZI836" s="32"/>
      <c r="PZJ836" s="32"/>
      <c r="PZK836" s="32"/>
      <c r="PZL836" s="32"/>
      <c r="PZM836" s="32"/>
      <c r="PZN836" s="32"/>
      <c r="PZO836" s="32"/>
      <c r="PZP836" s="32"/>
      <c r="PZQ836" s="32"/>
      <c r="PZR836" s="32"/>
      <c r="PZS836" s="32"/>
      <c r="PZT836" s="32"/>
      <c r="PZU836" s="32"/>
      <c r="PZV836" s="32"/>
      <c r="PZW836" s="32"/>
      <c r="PZX836" s="32"/>
      <c r="PZY836" s="32"/>
      <c r="PZZ836" s="32"/>
      <c r="QAA836" s="32"/>
      <c r="QAB836" s="32"/>
      <c r="QAC836" s="32"/>
      <c r="QAD836" s="32"/>
      <c r="QAE836" s="32"/>
      <c r="QAF836" s="32"/>
      <c r="QAG836" s="32"/>
      <c r="QAH836" s="32"/>
      <c r="QAI836" s="32"/>
      <c r="QAJ836" s="32"/>
      <c r="QAK836" s="32"/>
      <c r="QAL836" s="32"/>
      <c r="QAM836" s="32"/>
      <c r="QAN836" s="32"/>
      <c r="QAO836" s="32"/>
      <c r="QAP836" s="32"/>
      <c r="QAQ836" s="32"/>
      <c r="QAR836" s="32"/>
      <c r="QAS836" s="32"/>
      <c r="QAT836" s="32"/>
      <c r="QAU836" s="32"/>
      <c r="QAV836" s="32"/>
      <c r="QAW836" s="32"/>
      <c r="QAX836" s="32"/>
      <c r="QAY836" s="32"/>
      <c r="QAZ836" s="32"/>
      <c r="QBA836" s="32"/>
      <c r="QBB836" s="32"/>
      <c r="QBC836" s="32"/>
      <c r="QBD836" s="32"/>
      <c r="QBE836" s="32"/>
      <c r="QBF836" s="32"/>
      <c r="QBG836" s="32"/>
      <c r="QBH836" s="32"/>
      <c r="QBI836" s="32"/>
      <c r="QBJ836" s="32"/>
      <c r="QBK836" s="32"/>
      <c r="QBL836" s="32"/>
      <c r="QBM836" s="32"/>
      <c r="QBN836" s="32"/>
      <c r="QBO836" s="32"/>
      <c r="QBP836" s="32"/>
      <c r="QBQ836" s="32"/>
      <c r="QBR836" s="32"/>
      <c r="QBS836" s="32"/>
      <c r="QBT836" s="32"/>
      <c r="QBU836" s="32"/>
      <c r="QBV836" s="32"/>
      <c r="QBW836" s="32"/>
      <c r="QBX836" s="32"/>
      <c r="QBY836" s="32"/>
      <c r="QBZ836" s="32"/>
      <c r="QCA836" s="32"/>
      <c r="QCB836" s="32"/>
      <c r="QCC836" s="32"/>
      <c r="QCD836" s="32"/>
      <c r="QCE836" s="32"/>
      <c r="QCF836" s="32"/>
      <c r="QCG836" s="32"/>
      <c r="QCH836" s="32"/>
      <c r="QCI836" s="32"/>
      <c r="QCJ836" s="32"/>
      <c r="QCK836" s="32"/>
      <c r="QCL836" s="32"/>
      <c r="QCM836" s="32"/>
      <c r="QCN836" s="32"/>
      <c r="QCO836" s="32"/>
      <c r="QCP836" s="32"/>
      <c r="QCQ836" s="32"/>
      <c r="QCR836" s="32"/>
      <c r="QCS836" s="32"/>
      <c r="QCT836" s="32"/>
      <c r="QCU836" s="32"/>
      <c r="QCV836" s="32"/>
      <c r="QCW836" s="32"/>
      <c r="QCX836" s="32"/>
      <c r="QCY836" s="32"/>
      <c r="QCZ836" s="32"/>
      <c r="QDA836" s="32"/>
      <c r="QDB836" s="32"/>
      <c r="QDC836" s="32"/>
      <c r="QDD836" s="32"/>
      <c r="QDE836" s="32"/>
      <c r="QDF836" s="32"/>
      <c r="QDG836" s="32"/>
      <c r="QDH836" s="32"/>
      <c r="QDI836" s="32"/>
      <c r="QDJ836" s="32"/>
      <c r="QDK836" s="32"/>
      <c r="QDL836" s="32"/>
      <c r="QDM836" s="32"/>
      <c r="QDN836" s="32"/>
      <c r="QDO836" s="32"/>
      <c r="QDP836" s="32"/>
      <c r="QDQ836" s="32"/>
      <c r="QDR836" s="32"/>
      <c r="QDS836" s="32"/>
      <c r="QDT836" s="32"/>
      <c r="QDU836" s="32"/>
      <c r="QDV836" s="32"/>
      <c r="QDW836" s="32"/>
      <c r="QDX836" s="32"/>
      <c r="QDY836" s="32"/>
      <c r="QDZ836" s="32"/>
      <c r="QEA836" s="32"/>
      <c r="QEB836" s="32"/>
      <c r="QEC836" s="32"/>
      <c r="QED836" s="32"/>
      <c r="QEE836" s="32"/>
      <c r="QEF836" s="32"/>
      <c r="QEG836" s="32"/>
      <c r="QEH836" s="32"/>
      <c r="QEI836" s="32"/>
      <c r="QEJ836" s="32"/>
      <c r="QEK836" s="32"/>
      <c r="QEL836" s="32"/>
      <c r="QEM836" s="32"/>
      <c r="QEN836" s="32"/>
      <c r="QEO836" s="32"/>
      <c r="QEP836" s="32"/>
      <c r="QEQ836" s="32"/>
      <c r="QER836" s="32"/>
      <c r="QES836" s="32"/>
      <c r="QET836" s="32"/>
      <c r="QEU836" s="32"/>
      <c r="QEV836" s="32"/>
      <c r="QEW836" s="32"/>
      <c r="QEX836" s="32"/>
      <c r="QEY836" s="32"/>
      <c r="QEZ836" s="32"/>
      <c r="QFA836" s="32"/>
      <c r="QFB836" s="32"/>
      <c r="QFC836" s="32"/>
      <c r="QFD836" s="32"/>
      <c r="QFE836" s="32"/>
      <c r="QFF836" s="32"/>
      <c r="QFG836" s="32"/>
      <c r="QFH836" s="32"/>
      <c r="QFI836" s="32"/>
      <c r="QFJ836" s="32"/>
      <c r="QFK836" s="32"/>
      <c r="QFL836" s="32"/>
      <c r="QFM836" s="32"/>
      <c r="QFN836" s="32"/>
      <c r="QFO836" s="32"/>
      <c r="QFP836" s="32"/>
      <c r="QFQ836" s="32"/>
      <c r="QFR836" s="32"/>
      <c r="QFS836" s="32"/>
      <c r="QFT836" s="32"/>
      <c r="QFU836" s="32"/>
      <c r="QFV836" s="32"/>
      <c r="QFW836" s="32"/>
      <c r="QFX836" s="32"/>
      <c r="QFY836" s="32"/>
      <c r="QFZ836" s="32"/>
      <c r="QGA836" s="32"/>
      <c r="QGB836" s="32"/>
      <c r="QGC836" s="32"/>
      <c r="QGD836" s="32"/>
      <c r="QGE836" s="32"/>
      <c r="QGF836" s="32"/>
      <c r="QGG836" s="32"/>
      <c r="QGH836" s="32"/>
      <c r="QGI836" s="32"/>
      <c r="QGJ836" s="32"/>
      <c r="QGK836" s="32"/>
      <c r="QGL836" s="32"/>
      <c r="QGM836" s="32"/>
      <c r="QGN836" s="32"/>
      <c r="QGO836" s="32"/>
      <c r="QGP836" s="32"/>
      <c r="QGQ836" s="32"/>
      <c r="QGR836" s="32"/>
      <c r="QGS836" s="32"/>
      <c r="QGT836" s="32"/>
      <c r="QGU836" s="32"/>
      <c r="QGV836" s="32"/>
      <c r="QGW836" s="32"/>
      <c r="QGX836" s="32"/>
      <c r="QGY836" s="32"/>
      <c r="QGZ836" s="32"/>
      <c r="QHA836" s="32"/>
      <c r="QHB836" s="32"/>
      <c r="QHC836" s="32"/>
      <c r="QHD836" s="32"/>
      <c r="QHE836" s="32"/>
      <c r="QHF836" s="32"/>
      <c r="QHG836" s="32"/>
      <c r="QHH836" s="32"/>
      <c r="QHI836" s="32"/>
      <c r="QHJ836" s="32"/>
      <c r="QHK836" s="32"/>
      <c r="QHL836" s="32"/>
      <c r="QHM836" s="32"/>
      <c r="QHN836" s="32"/>
      <c r="QHO836" s="32"/>
      <c r="QHP836" s="32"/>
      <c r="QHQ836" s="32"/>
      <c r="QHR836" s="32"/>
      <c r="QHS836" s="32"/>
      <c r="QHT836" s="32"/>
      <c r="QHU836" s="32"/>
      <c r="QHV836" s="32"/>
      <c r="QHW836" s="32"/>
      <c r="QHX836" s="32"/>
      <c r="QHY836" s="32"/>
      <c r="QHZ836" s="32"/>
      <c r="QIA836" s="32"/>
      <c r="QIB836" s="32"/>
      <c r="QIC836" s="32"/>
      <c r="QID836" s="32"/>
      <c r="QIE836" s="32"/>
      <c r="QIF836" s="32"/>
      <c r="QIG836" s="32"/>
      <c r="QIH836" s="32"/>
      <c r="QII836" s="32"/>
      <c r="QIJ836" s="32"/>
      <c r="QIK836" s="32"/>
      <c r="QIL836" s="32"/>
      <c r="QIM836" s="32"/>
      <c r="QIN836" s="32"/>
      <c r="QIO836" s="32"/>
      <c r="QIP836" s="32"/>
      <c r="QIQ836" s="32"/>
      <c r="QIR836" s="32"/>
      <c r="QIS836" s="32"/>
      <c r="QIT836" s="32"/>
      <c r="QIU836" s="32"/>
      <c r="QIV836" s="32"/>
      <c r="QIW836" s="32"/>
      <c r="QIX836" s="32"/>
      <c r="QIY836" s="32"/>
      <c r="QIZ836" s="32"/>
      <c r="QJA836" s="32"/>
      <c r="QJB836" s="32"/>
      <c r="QJC836" s="32"/>
      <c r="QJD836" s="32"/>
      <c r="QJE836" s="32"/>
      <c r="QJF836" s="32"/>
      <c r="QJG836" s="32"/>
      <c r="QJH836" s="32"/>
      <c r="QJI836" s="32"/>
      <c r="QJJ836" s="32"/>
      <c r="QJK836" s="32"/>
      <c r="QJL836" s="32"/>
      <c r="QJM836" s="32"/>
      <c r="QJN836" s="32"/>
      <c r="QJO836" s="32"/>
      <c r="QJP836" s="32"/>
      <c r="QJQ836" s="32"/>
      <c r="QJR836" s="32"/>
      <c r="QJS836" s="32"/>
      <c r="QJT836" s="32"/>
      <c r="QJU836" s="32"/>
      <c r="QJV836" s="32"/>
      <c r="QJW836" s="32"/>
      <c r="QJX836" s="32"/>
      <c r="QJY836" s="32"/>
      <c r="QJZ836" s="32"/>
      <c r="QKA836" s="32"/>
      <c r="QKB836" s="32"/>
      <c r="QKC836" s="32"/>
      <c r="QKD836" s="32"/>
      <c r="QKE836" s="32"/>
      <c r="QKF836" s="32"/>
      <c r="QKG836" s="32"/>
      <c r="QKH836" s="32"/>
      <c r="QKI836" s="32"/>
      <c r="QKJ836" s="32"/>
      <c r="QKK836" s="32"/>
      <c r="QKL836" s="32"/>
      <c r="QKM836" s="32"/>
      <c r="QKN836" s="32"/>
      <c r="QKO836" s="32"/>
      <c r="QKP836" s="32"/>
      <c r="QKQ836" s="32"/>
      <c r="QKR836" s="32"/>
      <c r="QKS836" s="32"/>
      <c r="QKT836" s="32"/>
      <c r="QKU836" s="32"/>
      <c r="QKV836" s="32"/>
      <c r="QKW836" s="32"/>
      <c r="QKX836" s="32"/>
      <c r="QKY836" s="32"/>
      <c r="QKZ836" s="32"/>
      <c r="QLA836" s="32"/>
      <c r="QLB836" s="32"/>
      <c r="QLC836" s="32"/>
      <c r="QLD836" s="32"/>
      <c r="QLE836" s="32"/>
      <c r="QLF836" s="32"/>
      <c r="QLG836" s="32"/>
      <c r="QLH836" s="32"/>
      <c r="QLI836" s="32"/>
      <c r="QLJ836" s="32"/>
      <c r="QLK836" s="32"/>
      <c r="QLL836" s="32"/>
      <c r="QLM836" s="32"/>
      <c r="QLN836" s="32"/>
      <c r="QLO836" s="32"/>
      <c r="QLP836" s="32"/>
      <c r="QLQ836" s="32"/>
      <c r="QLR836" s="32"/>
      <c r="QLS836" s="32"/>
      <c r="QLT836" s="32"/>
      <c r="QLU836" s="32"/>
      <c r="QLV836" s="32"/>
      <c r="QLW836" s="32"/>
      <c r="QLX836" s="32"/>
      <c r="QLY836" s="32"/>
      <c r="QLZ836" s="32"/>
      <c r="QMA836" s="32"/>
      <c r="QMB836" s="32"/>
      <c r="QMC836" s="32"/>
      <c r="QMD836" s="32"/>
      <c r="QME836" s="32"/>
      <c r="QMF836" s="32"/>
      <c r="QMG836" s="32"/>
      <c r="QMH836" s="32"/>
      <c r="QMI836" s="32"/>
      <c r="QMJ836" s="32"/>
      <c r="QMK836" s="32"/>
      <c r="QML836" s="32"/>
      <c r="QMM836" s="32"/>
      <c r="QMN836" s="32"/>
      <c r="QMO836" s="32"/>
      <c r="QMP836" s="32"/>
      <c r="QMQ836" s="32"/>
      <c r="QMR836" s="32"/>
      <c r="QMS836" s="32"/>
      <c r="QMT836" s="32"/>
      <c r="QMU836" s="32"/>
      <c r="QMV836" s="32"/>
      <c r="QMW836" s="32"/>
      <c r="QMX836" s="32"/>
      <c r="QMY836" s="32"/>
      <c r="QMZ836" s="32"/>
      <c r="QNA836" s="32"/>
      <c r="QNB836" s="32"/>
      <c r="QNC836" s="32"/>
      <c r="QND836" s="32"/>
      <c r="QNE836" s="32"/>
      <c r="QNF836" s="32"/>
      <c r="QNG836" s="32"/>
      <c r="QNH836" s="32"/>
      <c r="QNI836" s="32"/>
      <c r="QNJ836" s="32"/>
      <c r="QNK836" s="32"/>
      <c r="QNL836" s="32"/>
      <c r="QNM836" s="32"/>
      <c r="QNN836" s="32"/>
      <c r="QNO836" s="32"/>
      <c r="QNP836" s="32"/>
      <c r="QNQ836" s="32"/>
      <c r="QNR836" s="32"/>
      <c r="QNS836" s="32"/>
      <c r="QNT836" s="32"/>
      <c r="QNU836" s="32"/>
      <c r="QNV836" s="32"/>
      <c r="QNW836" s="32"/>
      <c r="QNX836" s="32"/>
      <c r="QNY836" s="32"/>
      <c r="QNZ836" s="32"/>
      <c r="QOA836" s="32"/>
      <c r="QOB836" s="32"/>
      <c r="QOC836" s="32"/>
      <c r="QOD836" s="32"/>
      <c r="QOE836" s="32"/>
      <c r="QOF836" s="32"/>
      <c r="QOG836" s="32"/>
      <c r="QOH836" s="32"/>
      <c r="QOI836" s="32"/>
      <c r="QOJ836" s="32"/>
      <c r="QOK836" s="32"/>
      <c r="QOL836" s="32"/>
      <c r="QOM836" s="32"/>
      <c r="QON836" s="32"/>
      <c r="QOO836" s="32"/>
      <c r="QOP836" s="32"/>
      <c r="QOQ836" s="32"/>
      <c r="QOR836" s="32"/>
      <c r="QOS836" s="32"/>
      <c r="QOT836" s="32"/>
      <c r="QOU836" s="32"/>
      <c r="QOV836" s="32"/>
      <c r="QOW836" s="32"/>
      <c r="QOX836" s="32"/>
      <c r="QOY836" s="32"/>
      <c r="QOZ836" s="32"/>
      <c r="QPA836" s="32"/>
      <c r="QPB836" s="32"/>
      <c r="QPC836" s="32"/>
      <c r="QPD836" s="32"/>
      <c r="QPE836" s="32"/>
      <c r="QPF836" s="32"/>
      <c r="QPG836" s="32"/>
      <c r="QPH836" s="32"/>
      <c r="QPI836" s="32"/>
      <c r="QPJ836" s="32"/>
      <c r="QPK836" s="32"/>
      <c r="QPL836" s="32"/>
      <c r="QPM836" s="32"/>
      <c r="QPN836" s="32"/>
      <c r="QPO836" s="32"/>
      <c r="QPP836" s="32"/>
      <c r="QPQ836" s="32"/>
      <c r="QPR836" s="32"/>
      <c r="QPS836" s="32"/>
      <c r="QPT836" s="32"/>
      <c r="QPU836" s="32"/>
      <c r="QPV836" s="32"/>
      <c r="QPW836" s="32"/>
      <c r="QPX836" s="32"/>
      <c r="QPY836" s="32"/>
      <c r="QPZ836" s="32"/>
      <c r="QQA836" s="32"/>
      <c r="QQB836" s="32"/>
      <c r="QQC836" s="32"/>
      <c r="QQD836" s="32"/>
      <c r="QQE836" s="32"/>
      <c r="QQF836" s="32"/>
      <c r="QQG836" s="32"/>
      <c r="QQH836" s="32"/>
      <c r="QQI836" s="32"/>
      <c r="QQJ836" s="32"/>
      <c r="QQK836" s="32"/>
      <c r="QQL836" s="32"/>
      <c r="QQM836" s="32"/>
      <c r="QQN836" s="32"/>
      <c r="QQO836" s="32"/>
      <c r="QQP836" s="32"/>
      <c r="QQQ836" s="32"/>
      <c r="QQR836" s="32"/>
      <c r="QQS836" s="32"/>
      <c r="QQT836" s="32"/>
      <c r="QQU836" s="32"/>
      <c r="QQV836" s="32"/>
      <c r="QQW836" s="32"/>
      <c r="QQX836" s="32"/>
      <c r="QQY836" s="32"/>
      <c r="QQZ836" s="32"/>
      <c r="QRA836" s="32"/>
      <c r="QRB836" s="32"/>
      <c r="QRC836" s="32"/>
      <c r="QRD836" s="32"/>
      <c r="QRE836" s="32"/>
      <c r="QRF836" s="32"/>
      <c r="QRG836" s="32"/>
      <c r="QRH836" s="32"/>
      <c r="QRI836" s="32"/>
      <c r="QRJ836" s="32"/>
      <c r="QRK836" s="32"/>
      <c r="QRL836" s="32"/>
      <c r="QRM836" s="32"/>
      <c r="QRN836" s="32"/>
      <c r="QRO836" s="32"/>
      <c r="QRP836" s="32"/>
      <c r="QRQ836" s="32"/>
      <c r="QRR836" s="32"/>
      <c r="QRS836" s="32"/>
      <c r="QRT836" s="32"/>
      <c r="QRU836" s="32"/>
      <c r="QRV836" s="32"/>
      <c r="QRW836" s="32"/>
      <c r="QRX836" s="32"/>
      <c r="QRY836" s="32"/>
      <c r="QRZ836" s="32"/>
      <c r="QSA836" s="32"/>
      <c r="QSB836" s="32"/>
      <c r="QSC836" s="32"/>
      <c r="QSD836" s="32"/>
      <c r="QSE836" s="32"/>
      <c r="QSF836" s="32"/>
      <c r="QSG836" s="32"/>
      <c r="QSH836" s="32"/>
      <c r="QSI836" s="32"/>
      <c r="QSJ836" s="32"/>
      <c r="QSK836" s="32"/>
      <c r="QSL836" s="32"/>
      <c r="QSM836" s="32"/>
      <c r="QSN836" s="32"/>
      <c r="QSO836" s="32"/>
      <c r="QSP836" s="32"/>
      <c r="QSQ836" s="32"/>
      <c r="QSR836" s="32"/>
      <c r="QSS836" s="32"/>
      <c r="QST836" s="32"/>
      <c r="QSU836" s="32"/>
      <c r="QSV836" s="32"/>
      <c r="QSW836" s="32"/>
      <c r="QSX836" s="32"/>
      <c r="QSY836" s="32"/>
      <c r="QSZ836" s="32"/>
      <c r="QTA836" s="32"/>
      <c r="QTB836" s="32"/>
      <c r="QTC836" s="32"/>
      <c r="QTD836" s="32"/>
      <c r="QTE836" s="32"/>
      <c r="QTF836" s="32"/>
      <c r="QTG836" s="32"/>
      <c r="QTH836" s="32"/>
      <c r="QTI836" s="32"/>
      <c r="QTJ836" s="32"/>
      <c r="QTK836" s="32"/>
      <c r="QTL836" s="32"/>
      <c r="QTM836" s="32"/>
      <c r="QTN836" s="32"/>
      <c r="QTO836" s="32"/>
      <c r="QTP836" s="32"/>
      <c r="QTQ836" s="32"/>
      <c r="QTR836" s="32"/>
      <c r="QTS836" s="32"/>
      <c r="QTT836" s="32"/>
      <c r="QTU836" s="32"/>
      <c r="QTV836" s="32"/>
      <c r="QTW836" s="32"/>
      <c r="QTX836" s="32"/>
      <c r="QTY836" s="32"/>
      <c r="QTZ836" s="32"/>
      <c r="QUA836" s="32"/>
      <c r="QUB836" s="32"/>
      <c r="QUC836" s="32"/>
      <c r="QUD836" s="32"/>
      <c r="QUE836" s="32"/>
      <c r="QUF836" s="32"/>
      <c r="QUG836" s="32"/>
      <c r="QUH836" s="32"/>
      <c r="QUI836" s="32"/>
      <c r="QUJ836" s="32"/>
      <c r="QUK836" s="32"/>
      <c r="QUL836" s="32"/>
      <c r="QUM836" s="32"/>
      <c r="QUN836" s="32"/>
      <c r="QUO836" s="32"/>
      <c r="QUP836" s="32"/>
      <c r="QUQ836" s="32"/>
      <c r="QUR836" s="32"/>
      <c r="QUS836" s="32"/>
      <c r="QUT836" s="32"/>
      <c r="QUU836" s="32"/>
      <c r="QUV836" s="32"/>
      <c r="QUW836" s="32"/>
      <c r="QUX836" s="32"/>
      <c r="QUY836" s="32"/>
      <c r="QUZ836" s="32"/>
      <c r="QVA836" s="32"/>
      <c r="QVB836" s="32"/>
      <c r="QVC836" s="32"/>
      <c r="QVD836" s="32"/>
      <c r="QVE836" s="32"/>
      <c r="QVF836" s="32"/>
      <c r="QVG836" s="32"/>
      <c r="QVH836" s="32"/>
      <c r="QVI836" s="32"/>
      <c r="QVJ836" s="32"/>
      <c r="QVK836" s="32"/>
      <c r="QVL836" s="32"/>
      <c r="QVM836" s="32"/>
      <c r="QVN836" s="32"/>
      <c r="QVO836" s="32"/>
      <c r="QVP836" s="32"/>
      <c r="QVQ836" s="32"/>
      <c r="QVR836" s="32"/>
      <c r="QVS836" s="32"/>
      <c r="QVT836" s="32"/>
      <c r="QVU836" s="32"/>
      <c r="QVV836" s="32"/>
      <c r="QVW836" s="32"/>
      <c r="QVX836" s="32"/>
      <c r="QVY836" s="32"/>
      <c r="QVZ836" s="32"/>
      <c r="QWA836" s="32"/>
      <c r="QWB836" s="32"/>
      <c r="QWC836" s="32"/>
      <c r="QWD836" s="32"/>
      <c r="QWE836" s="32"/>
      <c r="QWF836" s="32"/>
      <c r="QWG836" s="32"/>
      <c r="QWH836" s="32"/>
      <c r="QWI836" s="32"/>
      <c r="QWJ836" s="32"/>
      <c r="QWK836" s="32"/>
      <c r="QWL836" s="32"/>
      <c r="QWM836" s="32"/>
      <c r="QWN836" s="32"/>
      <c r="QWO836" s="32"/>
      <c r="QWP836" s="32"/>
      <c r="QWQ836" s="32"/>
      <c r="QWR836" s="32"/>
      <c r="QWS836" s="32"/>
      <c r="QWT836" s="32"/>
      <c r="QWU836" s="32"/>
      <c r="QWV836" s="32"/>
      <c r="QWW836" s="32"/>
      <c r="QWX836" s="32"/>
      <c r="QWY836" s="32"/>
      <c r="QWZ836" s="32"/>
      <c r="QXA836" s="32"/>
      <c r="QXB836" s="32"/>
      <c r="QXC836" s="32"/>
      <c r="QXD836" s="32"/>
      <c r="QXE836" s="32"/>
      <c r="QXF836" s="32"/>
      <c r="QXG836" s="32"/>
      <c r="QXH836" s="32"/>
      <c r="QXI836" s="32"/>
      <c r="QXJ836" s="32"/>
      <c r="QXK836" s="32"/>
      <c r="QXL836" s="32"/>
      <c r="QXM836" s="32"/>
      <c r="QXN836" s="32"/>
      <c r="QXO836" s="32"/>
      <c r="QXP836" s="32"/>
      <c r="QXQ836" s="32"/>
      <c r="QXR836" s="32"/>
      <c r="QXS836" s="32"/>
      <c r="QXT836" s="32"/>
      <c r="QXU836" s="32"/>
      <c r="QXV836" s="32"/>
      <c r="QXW836" s="32"/>
      <c r="QXX836" s="32"/>
      <c r="QXY836" s="32"/>
      <c r="QXZ836" s="32"/>
      <c r="QYA836" s="32"/>
      <c r="QYB836" s="32"/>
      <c r="QYC836" s="32"/>
      <c r="QYD836" s="32"/>
      <c r="QYE836" s="32"/>
      <c r="QYF836" s="32"/>
      <c r="QYG836" s="32"/>
      <c r="QYH836" s="32"/>
      <c r="QYI836" s="32"/>
      <c r="QYJ836" s="32"/>
      <c r="QYK836" s="32"/>
      <c r="QYL836" s="32"/>
      <c r="QYM836" s="32"/>
      <c r="QYN836" s="32"/>
      <c r="QYO836" s="32"/>
      <c r="QYP836" s="32"/>
      <c r="QYQ836" s="32"/>
      <c r="QYR836" s="32"/>
      <c r="QYS836" s="32"/>
      <c r="QYT836" s="32"/>
      <c r="QYU836" s="32"/>
      <c r="QYV836" s="32"/>
      <c r="QYW836" s="32"/>
      <c r="QYX836" s="32"/>
      <c r="QYY836" s="32"/>
      <c r="QYZ836" s="32"/>
      <c r="QZA836" s="32"/>
      <c r="QZB836" s="32"/>
      <c r="QZC836" s="32"/>
      <c r="QZD836" s="32"/>
      <c r="QZE836" s="32"/>
      <c r="QZF836" s="32"/>
      <c r="QZG836" s="32"/>
      <c r="QZH836" s="32"/>
      <c r="QZI836" s="32"/>
      <c r="QZJ836" s="32"/>
      <c r="QZK836" s="32"/>
      <c r="QZL836" s="32"/>
      <c r="QZM836" s="32"/>
      <c r="QZN836" s="32"/>
      <c r="QZO836" s="32"/>
      <c r="QZP836" s="32"/>
      <c r="QZQ836" s="32"/>
      <c r="QZR836" s="32"/>
      <c r="QZS836" s="32"/>
      <c r="QZT836" s="32"/>
      <c r="QZU836" s="32"/>
      <c r="QZV836" s="32"/>
      <c r="QZW836" s="32"/>
      <c r="QZX836" s="32"/>
      <c r="QZY836" s="32"/>
      <c r="QZZ836" s="32"/>
      <c r="RAA836" s="32"/>
      <c r="RAB836" s="32"/>
      <c r="RAC836" s="32"/>
      <c r="RAD836" s="32"/>
      <c r="RAE836" s="32"/>
      <c r="RAF836" s="32"/>
      <c r="RAG836" s="32"/>
      <c r="RAH836" s="32"/>
      <c r="RAI836" s="32"/>
      <c r="RAJ836" s="32"/>
      <c r="RAK836" s="32"/>
      <c r="RAL836" s="32"/>
      <c r="RAM836" s="32"/>
      <c r="RAN836" s="32"/>
      <c r="RAO836" s="32"/>
      <c r="RAP836" s="32"/>
      <c r="RAQ836" s="32"/>
      <c r="RAR836" s="32"/>
      <c r="RAS836" s="32"/>
      <c r="RAT836" s="32"/>
      <c r="RAU836" s="32"/>
      <c r="RAV836" s="32"/>
      <c r="RAW836" s="32"/>
      <c r="RAX836" s="32"/>
      <c r="RAY836" s="32"/>
      <c r="RAZ836" s="32"/>
      <c r="RBA836" s="32"/>
      <c r="RBB836" s="32"/>
      <c r="RBC836" s="32"/>
      <c r="RBD836" s="32"/>
      <c r="RBE836" s="32"/>
      <c r="RBF836" s="32"/>
      <c r="RBG836" s="32"/>
      <c r="RBH836" s="32"/>
      <c r="RBI836" s="32"/>
      <c r="RBJ836" s="32"/>
      <c r="RBK836" s="32"/>
      <c r="RBL836" s="32"/>
      <c r="RBM836" s="32"/>
      <c r="RBN836" s="32"/>
      <c r="RBO836" s="32"/>
      <c r="RBP836" s="32"/>
      <c r="RBQ836" s="32"/>
      <c r="RBR836" s="32"/>
      <c r="RBS836" s="32"/>
      <c r="RBT836" s="32"/>
      <c r="RBU836" s="32"/>
      <c r="RBV836" s="32"/>
      <c r="RBW836" s="32"/>
      <c r="RBX836" s="32"/>
      <c r="RBY836" s="32"/>
      <c r="RBZ836" s="32"/>
      <c r="RCA836" s="32"/>
      <c r="RCB836" s="32"/>
      <c r="RCC836" s="32"/>
      <c r="RCD836" s="32"/>
      <c r="RCE836" s="32"/>
      <c r="RCF836" s="32"/>
      <c r="RCG836" s="32"/>
      <c r="RCH836" s="32"/>
      <c r="RCI836" s="32"/>
      <c r="RCJ836" s="32"/>
      <c r="RCK836" s="32"/>
      <c r="RCL836" s="32"/>
      <c r="RCM836" s="32"/>
      <c r="RCN836" s="32"/>
      <c r="RCO836" s="32"/>
      <c r="RCP836" s="32"/>
      <c r="RCQ836" s="32"/>
      <c r="RCR836" s="32"/>
      <c r="RCS836" s="32"/>
      <c r="RCT836" s="32"/>
      <c r="RCU836" s="32"/>
      <c r="RCV836" s="32"/>
      <c r="RCW836" s="32"/>
      <c r="RCX836" s="32"/>
      <c r="RCY836" s="32"/>
      <c r="RCZ836" s="32"/>
      <c r="RDA836" s="32"/>
      <c r="RDB836" s="32"/>
      <c r="RDC836" s="32"/>
      <c r="RDD836" s="32"/>
      <c r="RDE836" s="32"/>
      <c r="RDF836" s="32"/>
      <c r="RDG836" s="32"/>
      <c r="RDH836" s="32"/>
      <c r="RDI836" s="32"/>
      <c r="RDJ836" s="32"/>
      <c r="RDK836" s="32"/>
      <c r="RDL836" s="32"/>
      <c r="RDM836" s="32"/>
      <c r="RDN836" s="32"/>
      <c r="RDO836" s="32"/>
      <c r="RDP836" s="32"/>
      <c r="RDQ836" s="32"/>
      <c r="RDR836" s="32"/>
      <c r="RDS836" s="32"/>
      <c r="RDT836" s="32"/>
      <c r="RDU836" s="32"/>
      <c r="RDV836" s="32"/>
      <c r="RDW836" s="32"/>
      <c r="RDX836" s="32"/>
      <c r="RDY836" s="32"/>
      <c r="RDZ836" s="32"/>
      <c r="REA836" s="32"/>
      <c r="REB836" s="32"/>
      <c r="REC836" s="32"/>
      <c r="RED836" s="32"/>
      <c r="REE836" s="32"/>
      <c r="REF836" s="32"/>
      <c r="REG836" s="32"/>
      <c r="REH836" s="32"/>
      <c r="REI836" s="32"/>
      <c r="REJ836" s="32"/>
      <c r="REK836" s="32"/>
      <c r="REL836" s="32"/>
      <c r="REM836" s="32"/>
      <c r="REN836" s="32"/>
      <c r="REO836" s="32"/>
      <c r="REP836" s="32"/>
      <c r="REQ836" s="32"/>
      <c r="RER836" s="32"/>
      <c r="RES836" s="32"/>
      <c r="RET836" s="32"/>
      <c r="REU836" s="32"/>
      <c r="REV836" s="32"/>
      <c r="REW836" s="32"/>
      <c r="REX836" s="32"/>
      <c r="REY836" s="32"/>
      <c r="REZ836" s="32"/>
      <c r="RFA836" s="32"/>
      <c r="RFB836" s="32"/>
      <c r="RFC836" s="32"/>
      <c r="RFD836" s="32"/>
      <c r="RFE836" s="32"/>
      <c r="RFF836" s="32"/>
      <c r="RFG836" s="32"/>
      <c r="RFH836" s="32"/>
      <c r="RFI836" s="32"/>
      <c r="RFJ836" s="32"/>
      <c r="RFK836" s="32"/>
      <c r="RFL836" s="32"/>
      <c r="RFM836" s="32"/>
      <c r="RFN836" s="32"/>
      <c r="RFO836" s="32"/>
      <c r="RFP836" s="32"/>
      <c r="RFQ836" s="32"/>
      <c r="RFR836" s="32"/>
      <c r="RFS836" s="32"/>
      <c r="RFT836" s="32"/>
      <c r="RFU836" s="32"/>
      <c r="RFV836" s="32"/>
      <c r="RFW836" s="32"/>
      <c r="RFX836" s="32"/>
      <c r="RFY836" s="32"/>
      <c r="RFZ836" s="32"/>
      <c r="RGA836" s="32"/>
      <c r="RGB836" s="32"/>
      <c r="RGC836" s="32"/>
      <c r="RGD836" s="32"/>
      <c r="RGE836" s="32"/>
      <c r="RGF836" s="32"/>
      <c r="RGG836" s="32"/>
      <c r="RGH836" s="32"/>
      <c r="RGI836" s="32"/>
      <c r="RGJ836" s="32"/>
      <c r="RGK836" s="32"/>
      <c r="RGL836" s="32"/>
      <c r="RGM836" s="32"/>
      <c r="RGN836" s="32"/>
      <c r="RGO836" s="32"/>
      <c r="RGP836" s="32"/>
      <c r="RGQ836" s="32"/>
      <c r="RGR836" s="32"/>
      <c r="RGS836" s="32"/>
      <c r="RGT836" s="32"/>
      <c r="RGU836" s="32"/>
      <c r="RGV836" s="32"/>
      <c r="RGW836" s="32"/>
      <c r="RGX836" s="32"/>
      <c r="RGY836" s="32"/>
      <c r="RGZ836" s="32"/>
      <c r="RHA836" s="32"/>
      <c r="RHB836" s="32"/>
      <c r="RHC836" s="32"/>
      <c r="RHD836" s="32"/>
      <c r="RHE836" s="32"/>
      <c r="RHF836" s="32"/>
      <c r="RHG836" s="32"/>
      <c r="RHH836" s="32"/>
      <c r="RHI836" s="32"/>
      <c r="RHJ836" s="32"/>
      <c r="RHK836" s="32"/>
      <c r="RHL836" s="32"/>
      <c r="RHM836" s="32"/>
      <c r="RHN836" s="32"/>
      <c r="RHO836" s="32"/>
      <c r="RHP836" s="32"/>
      <c r="RHQ836" s="32"/>
      <c r="RHR836" s="32"/>
      <c r="RHS836" s="32"/>
      <c r="RHT836" s="32"/>
      <c r="RHU836" s="32"/>
      <c r="RHV836" s="32"/>
      <c r="RHW836" s="32"/>
      <c r="RHX836" s="32"/>
      <c r="RHY836" s="32"/>
      <c r="RHZ836" s="32"/>
      <c r="RIA836" s="32"/>
      <c r="RIB836" s="32"/>
      <c r="RIC836" s="32"/>
      <c r="RID836" s="32"/>
      <c r="RIE836" s="32"/>
      <c r="RIF836" s="32"/>
      <c r="RIG836" s="32"/>
      <c r="RIH836" s="32"/>
      <c r="RII836" s="32"/>
      <c r="RIJ836" s="32"/>
      <c r="RIK836" s="32"/>
      <c r="RIL836" s="32"/>
      <c r="RIM836" s="32"/>
      <c r="RIN836" s="32"/>
      <c r="RIO836" s="32"/>
      <c r="RIP836" s="32"/>
      <c r="RIQ836" s="32"/>
      <c r="RIR836" s="32"/>
      <c r="RIS836" s="32"/>
      <c r="RIT836" s="32"/>
      <c r="RIU836" s="32"/>
      <c r="RIV836" s="32"/>
      <c r="RIW836" s="32"/>
      <c r="RIX836" s="32"/>
      <c r="RIY836" s="32"/>
      <c r="RIZ836" s="32"/>
      <c r="RJA836" s="32"/>
      <c r="RJB836" s="32"/>
      <c r="RJC836" s="32"/>
      <c r="RJD836" s="32"/>
      <c r="RJE836" s="32"/>
      <c r="RJF836" s="32"/>
      <c r="RJG836" s="32"/>
      <c r="RJH836" s="32"/>
      <c r="RJI836" s="32"/>
      <c r="RJJ836" s="32"/>
      <c r="RJK836" s="32"/>
      <c r="RJL836" s="32"/>
      <c r="RJM836" s="32"/>
      <c r="RJN836" s="32"/>
      <c r="RJO836" s="32"/>
      <c r="RJP836" s="32"/>
      <c r="RJQ836" s="32"/>
      <c r="RJR836" s="32"/>
      <c r="RJS836" s="32"/>
      <c r="RJT836" s="32"/>
      <c r="RJU836" s="32"/>
      <c r="RJV836" s="32"/>
      <c r="RJW836" s="32"/>
      <c r="RJX836" s="32"/>
      <c r="RJY836" s="32"/>
      <c r="RJZ836" s="32"/>
      <c r="RKA836" s="32"/>
      <c r="RKB836" s="32"/>
      <c r="RKC836" s="32"/>
      <c r="RKD836" s="32"/>
      <c r="RKE836" s="32"/>
      <c r="RKF836" s="32"/>
      <c r="RKG836" s="32"/>
      <c r="RKH836" s="32"/>
      <c r="RKI836" s="32"/>
      <c r="RKJ836" s="32"/>
      <c r="RKK836" s="32"/>
      <c r="RKL836" s="32"/>
      <c r="RKM836" s="32"/>
      <c r="RKN836" s="32"/>
      <c r="RKO836" s="32"/>
      <c r="RKP836" s="32"/>
      <c r="RKQ836" s="32"/>
      <c r="RKR836" s="32"/>
      <c r="RKS836" s="32"/>
      <c r="RKT836" s="32"/>
      <c r="RKU836" s="32"/>
      <c r="RKV836" s="32"/>
      <c r="RKW836" s="32"/>
      <c r="RKX836" s="32"/>
      <c r="RKY836" s="32"/>
      <c r="RKZ836" s="32"/>
      <c r="RLA836" s="32"/>
      <c r="RLB836" s="32"/>
      <c r="RLC836" s="32"/>
      <c r="RLD836" s="32"/>
      <c r="RLE836" s="32"/>
      <c r="RLF836" s="32"/>
      <c r="RLG836" s="32"/>
      <c r="RLH836" s="32"/>
      <c r="RLI836" s="32"/>
      <c r="RLJ836" s="32"/>
      <c r="RLK836" s="32"/>
      <c r="RLL836" s="32"/>
      <c r="RLM836" s="32"/>
      <c r="RLN836" s="32"/>
      <c r="RLO836" s="32"/>
      <c r="RLP836" s="32"/>
      <c r="RLQ836" s="32"/>
      <c r="RLR836" s="32"/>
      <c r="RLS836" s="32"/>
      <c r="RLT836" s="32"/>
      <c r="RLU836" s="32"/>
      <c r="RLV836" s="32"/>
      <c r="RLW836" s="32"/>
      <c r="RLX836" s="32"/>
      <c r="RLY836" s="32"/>
      <c r="RLZ836" s="32"/>
      <c r="RMA836" s="32"/>
      <c r="RMB836" s="32"/>
      <c r="RMC836" s="32"/>
      <c r="RMD836" s="32"/>
      <c r="RME836" s="32"/>
      <c r="RMF836" s="32"/>
      <c r="RMG836" s="32"/>
      <c r="RMH836" s="32"/>
      <c r="RMI836" s="32"/>
      <c r="RMJ836" s="32"/>
      <c r="RMK836" s="32"/>
      <c r="RML836" s="32"/>
      <c r="RMM836" s="32"/>
      <c r="RMN836" s="32"/>
      <c r="RMO836" s="32"/>
      <c r="RMP836" s="32"/>
      <c r="RMQ836" s="32"/>
      <c r="RMR836" s="32"/>
      <c r="RMS836" s="32"/>
      <c r="RMT836" s="32"/>
      <c r="RMU836" s="32"/>
      <c r="RMV836" s="32"/>
      <c r="RMW836" s="32"/>
      <c r="RMX836" s="32"/>
      <c r="RMY836" s="32"/>
      <c r="RMZ836" s="32"/>
      <c r="RNA836" s="32"/>
      <c r="RNB836" s="32"/>
      <c r="RNC836" s="32"/>
      <c r="RND836" s="32"/>
      <c r="RNE836" s="32"/>
      <c r="RNF836" s="32"/>
      <c r="RNG836" s="32"/>
      <c r="RNH836" s="32"/>
      <c r="RNI836" s="32"/>
      <c r="RNJ836" s="32"/>
      <c r="RNK836" s="32"/>
      <c r="RNL836" s="32"/>
      <c r="RNM836" s="32"/>
      <c r="RNN836" s="32"/>
      <c r="RNO836" s="32"/>
      <c r="RNP836" s="32"/>
      <c r="RNQ836" s="32"/>
      <c r="RNR836" s="32"/>
      <c r="RNS836" s="32"/>
      <c r="RNT836" s="32"/>
      <c r="RNU836" s="32"/>
      <c r="RNV836" s="32"/>
      <c r="RNW836" s="32"/>
      <c r="RNX836" s="32"/>
      <c r="RNY836" s="32"/>
      <c r="RNZ836" s="32"/>
      <c r="ROA836" s="32"/>
      <c r="ROB836" s="32"/>
      <c r="ROC836" s="32"/>
      <c r="ROD836" s="32"/>
      <c r="ROE836" s="32"/>
      <c r="ROF836" s="32"/>
      <c r="ROG836" s="32"/>
      <c r="ROH836" s="32"/>
      <c r="ROI836" s="32"/>
      <c r="ROJ836" s="32"/>
      <c r="ROK836" s="32"/>
      <c r="ROL836" s="32"/>
      <c r="ROM836" s="32"/>
      <c r="RON836" s="32"/>
      <c r="ROO836" s="32"/>
      <c r="ROP836" s="32"/>
      <c r="ROQ836" s="32"/>
      <c r="ROR836" s="32"/>
      <c r="ROS836" s="32"/>
      <c r="ROT836" s="32"/>
      <c r="ROU836" s="32"/>
      <c r="ROV836" s="32"/>
      <c r="ROW836" s="32"/>
      <c r="ROX836" s="32"/>
      <c r="ROY836" s="32"/>
      <c r="ROZ836" s="32"/>
      <c r="RPA836" s="32"/>
      <c r="RPB836" s="32"/>
      <c r="RPC836" s="32"/>
      <c r="RPD836" s="32"/>
      <c r="RPE836" s="32"/>
      <c r="RPF836" s="32"/>
      <c r="RPG836" s="32"/>
      <c r="RPH836" s="32"/>
      <c r="RPI836" s="32"/>
      <c r="RPJ836" s="32"/>
      <c r="RPK836" s="32"/>
      <c r="RPL836" s="32"/>
      <c r="RPM836" s="32"/>
      <c r="RPN836" s="32"/>
      <c r="RPO836" s="32"/>
      <c r="RPP836" s="32"/>
      <c r="RPQ836" s="32"/>
      <c r="RPR836" s="32"/>
      <c r="RPS836" s="32"/>
      <c r="RPT836" s="32"/>
      <c r="RPU836" s="32"/>
      <c r="RPV836" s="32"/>
      <c r="RPW836" s="32"/>
      <c r="RPX836" s="32"/>
      <c r="RPY836" s="32"/>
      <c r="RPZ836" s="32"/>
      <c r="RQA836" s="32"/>
      <c r="RQB836" s="32"/>
      <c r="RQC836" s="32"/>
      <c r="RQD836" s="32"/>
      <c r="RQE836" s="32"/>
      <c r="RQF836" s="32"/>
      <c r="RQG836" s="32"/>
      <c r="RQH836" s="32"/>
      <c r="RQI836" s="32"/>
      <c r="RQJ836" s="32"/>
      <c r="RQK836" s="32"/>
      <c r="RQL836" s="32"/>
      <c r="RQM836" s="32"/>
      <c r="RQN836" s="32"/>
      <c r="RQO836" s="32"/>
      <c r="RQP836" s="32"/>
      <c r="RQQ836" s="32"/>
      <c r="RQR836" s="32"/>
      <c r="RQS836" s="32"/>
      <c r="RQT836" s="32"/>
      <c r="RQU836" s="32"/>
      <c r="RQV836" s="32"/>
      <c r="RQW836" s="32"/>
      <c r="RQX836" s="32"/>
      <c r="RQY836" s="32"/>
      <c r="RQZ836" s="32"/>
      <c r="RRA836" s="32"/>
      <c r="RRB836" s="32"/>
      <c r="RRC836" s="32"/>
      <c r="RRD836" s="32"/>
      <c r="RRE836" s="32"/>
      <c r="RRF836" s="32"/>
      <c r="RRG836" s="32"/>
      <c r="RRH836" s="32"/>
      <c r="RRI836" s="32"/>
      <c r="RRJ836" s="32"/>
      <c r="RRK836" s="32"/>
      <c r="RRL836" s="32"/>
      <c r="RRM836" s="32"/>
      <c r="RRN836" s="32"/>
      <c r="RRO836" s="32"/>
      <c r="RRP836" s="32"/>
      <c r="RRQ836" s="32"/>
      <c r="RRR836" s="32"/>
      <c r="RRS836" s="32"/>
      <c r="RRT836" s="32"/>
      <c r="RRU836" s="32"/>
      <c r="RRV836" s="32"/>
      <c r="RRW836" s="32"/>
      <c r="RRX836" s="32"/>
      <c r="RRY836" s="32"/>
      <c r="RRZ836" s="32"/>
      <c r="RSA836" s="32"/>
      <c r="RSB836" s="32"/>
      <c r="RSC836" s="32"/>
      <c r="RSD836" s="32"/>
      <c r="RSE836" s="32"/>
      <c r="RSF836" s="32"/>
      <c r="RSG836" s="32"/>
      <c r="RSH836" s="32"/>
      <c r="RSI836" s="32"/>
      <c r="RSJ836" s="32"/>
      <c r="RSK836" s="32"/>
      <c r="RSL836" s="32"/>
      <c r="RSM836" s="32"/>
      <c r="RSN836" s="32"/>
      <c r="RSO836" s="32"/>
      <c r="RSP836" s="32"/>
      <c r="RSQ836" s="32"/>
      <c r="RSR836" s="32"/>
      <c r="RSS836" s="32"/>
      <c r="RST836" s="32"/>
      <c r="RSU836" s="32"/>
      <c r="RSV836" s="32"/>
      <c r="RSW836" s="32"/>
      <c r="RSX836" s="32"/>
      <c r="RSY836" s="32"/>
      <c r="RSZ836" s="32"/>
      <c r="RTA836" s="32"/>
      <c r="RTB836" s="32"/>
      <c r="RTC836" s="32"/>
      <c r="RTD836" s="32"/>
      <c r="RTE836" s="32"/>
      <c r="RTF836" s="32"/>
      <c r="RTG836" s="32"/>
      <c r="RTH836" s="32"/>
      <c r="RTI836" s="32"/>
      <c r="RTJ836" s="32"/>
      <c r="RTK836" s="32"/>
      <c r="RTL836" s="32"/>
      <c r="RTM836" s="32"/>
      <c r="RTN836" s="32"/>
      <c r="RTO836" s="32"/>
      <c r="RTP836" s="32"/>
      <c r="RTQ836" s="32"/>
      <c r="RTR836" s="32"/>
      <c r="RTS836" s="32"/>
      <c r="RTT836" s="32"/>
      <c r="RTU836" s="32"/>
      <c r="RTV836" s="32"/>
      <c r="RTW836" s="32"/>
      <c r="RTX836" s="32"/>
      <c r="RTY836" s="32"/>
      <c r="RTZ836" s="32"/>
      <c r="RUA836" s="32"/>
      <c r="RUB836" s="32"/>
      <c r="RUC836" s="32"/>
      <c r="RUD836" s="32"/>
      <c r="RUE836" s="32"/>
      <c r="RUF836" s="32"/>
      <c r="RUG836" s="32"/>
      <c r="RUH836" s="32"/>
      <c r="RUI836" s="32"/>
      <c r="RUJ836" s="32"/>
      <c r="RUK836" s="32"/>
      <c r="RUL836" s="32"/>
      <c r="RUM836" s="32"/>
      <c r="RUN836" s="32"/>
      <c r="RUO836" s="32"/>
      <c r="RUP836" s="32"/>
      <c r="RUQ836" s="32"/>
      <c r="RUR836" s="32"/>
      <c r="RUS836" s="32"/>
      <c r="RUT836" s="32"/>
      <c r="RUU836" s="32"/>
      <c r="RUV836" s="32"/>
      <c r="RUW836" s="32"/>
      <c r="RUX836" s="32"/>
      <c r="RUY836" s="32"/>
      <c r="RUZ836" s="32"/>
      <c r="RVA836" s="32"/>
      <c r="RVB836" s="32"/>
      <c r="RVC836" s="32"/>
      <c r="RVD836" s="32"/>
      <c r="RVE836" s="32"/>
      <c r="RVF836" s="32"/>
      <c r="RVG836" s="32"/>
      <c r="RVH836" s="32"/>
      <c r="RVI836" s="32"/>
      <c r="RVJ836" s="32"/>
      <c r="RVK836" s="32"/>
      <c r="RVL836" s="32"/>
      <c r="RVM836" s="32"/>
      <c r="RVN836" s="32"/>
      <c r="RVO836" s="32"/>
      <c r="RVP836" s="32"/>
      <c r="RVQ836" s="32"/>
      <c r="RVR836" s="32"/>
      <c r="RVS836" s="32"/>
      <c r="RVT836" s="32"/>
      <c r="RVU836" s="32"/>
      <c r="RVV836" s="32"/>
      <c r="RVW836" s="32"/>
      <c r="RVX836" s="32"/>
      <c r="RVY836" s="32"/>
      <c r="RVZ836" s="32"/>
      <c r="RWA836" s="32"/>
      <c r="RWB836" s="32"/>
      <c r="RWC836" s="32"/>
      <c r="RWD836" s="32"/>
      <c r="RWE836" s="32"/>
      <c r="RWF836" s="32"/>
      <c r="RWG836" s="32"/>
      <c r="RWH836" s="32"/>
      <c r="RWI836" s="32"/>
      <c r="RWJ836" s="32"/>
      <c r="RWK836" s="32"/>
      <c r="RWL836" s="32"/>
      <c r="RWM836" s="32"/>
      <c r="RWN836" s="32"/>
      <c r="RWO836" s="32"/>
      <c r="RWP836" s="32"/>
      <c r="RWQ836" s="32"/>
      <c r="RWR836" s="32"/>
      <c r="RWS836" s="32"/>
      <c r="RWT836" s="32"/>
      <c r="RWU836" s="32"/>
      <c r="RWV836" s="32"/>
      <c r="RWW836" s="32"/>
      <c r="RWX836" s="32"/>
      <c r="RWY836" s="32"/>
      <c r="RWZ836" s="32"/>
      <c r="RXA836" s="32"/>
      <c r="RXB836" s="32"/>
      <c r="RXC836" s="32"/>
      <c r="RXD836" s="32"/>
      <c r="RXE836" s="32"/>
      <c r="RXF836" s="32"/>
      <c r="RXG836" s="32"/>
      <c r="RXH836" s="32"/>
      <c r="RXI836" s="32"/>
      <c r="RXJ836" s="32"/>
      <c r="RXK836" s="32"/>
      <c r="RXL836" s="32"/>
      <c r="RXM836" s="32"/>
      <c r="RXN836" s="32"/>
      <c r="RXO836" s="32"/>
      <c r="RXP836" s="32"/>
      <c r="RXQ836" s="32"/>
      <c r="RXR836" s="32"/>
      <c r="RXS836" s="32"/>
      <c r="RXT836" s="32"/>
      <c r="RXU836" s="32"/>
      <c r="RXV836" s="32"/>
      <c r="RXW836" s="32"/>
      <c r="RXX836" s="32"/>
      <c r="RXY836" s="32"/>
      <c r="RXZ836" s="32"/>
      <c r="RYA836" s="32"/>
      <c r="RYB836" s="32"/>
      <c r="RYC836" s="32"/>
      <c r="RYD836" s="32"/>
      <c r="RYE836" s="32"/>
      <c r="RYF836" s="32"/>
      <c r="RYG836" s="32"/>
      <c r="RYH836" s="32"/>
      <c r="RYI836" s="32"/>
      <c r="RYJ836" s="32"/>
      <c r="RYK836" s="32"/>
      <c r="RYL836" s="32"/>
      <c r="RYM836" s="32"/>
      <c r="RYN836" s="32"/>
      <c r="RYO836" s="32"/>
      <c r="RYP836" s="32"/>
      <c r="RYQ836" s="32"/>
      <c r="RYR836" s="32"/>
      <c r="RYS836" s="32"/>
      <c r="RYT836" s="32"/>
      <c r="RYU836" s="32"/>
      <c r="RYV836" s="32"/>
      <c r="RYW836" s="32"/>
      <c r="RYX836" s="32"/>
      <c r="RYY836" s="32"/>
      <c r="RYZ836" s="32"/>
      <c r="RZA836" s="32"/>
      <c r="RZB836" s="32"/>
      <c r="RZC836" s="32"/>
      <c r="RZD836" s="32"/>
      <c r="RZE836" s="32"/>
      <c r="RZF836" s="32"/>
      <c r="RZG836" s="32"/>
      <c r="RZH836" s="32"/>
      <c r="RZI836" s="32"/>
      <c r="RZJ836" s="32"/>
      <c r="RZK836" s="32"/>
      <c r="RZL836" s="32"/>
      <c r="RZM836" s="32"/>
      <c r="RZN836" s="32"/>
      <c r="RZO836" s="32"/>
      <c r="RZP836" s="32"/>
      <c r="RZQ836" s="32"/>
      <c r="RZR836" s="32"/>
      <c r="RZS836" s="32"/>
      <c r="RZT836" s="32"/>
      <c r="RZU836" s="32"/>
      <c r="RZV836" s="32"/>
      <c r="RZW836" s="32"/>
      <c r="RZX836" s="32"/>
      <c r="RZY836" s="32"/>
      <c r="RZZ836" s="32"/>
      <c r="SAA836" s="32"/>
      <c r="SAB836" s="32"/>
      <c r="SAC836" s="32"/>
      <c r="SAD836" s="32"/>
      <c r="SAE836" s="32"/>
      <c r="SAF836" s="32"/>
      <c r="SAG836" s="32"/>
      <c r="SAH836" s="32"/>
      <c r="SAI836" s="32"/>
      <c r="SAJ836" s="32"/>
      <c r="SAK836" s="32"/>
      <c r="SAL836" s="32"/>
      <c r="SAM836" s="32"/>
      <c r="SAN836" s="32"/>
      <c r="SAO836" s="32"/>
      <c r="SAP836" s="32"/>
      <c r="SAQ836" s="32"/>
      <c r="SAR836" s="32"/>
      <c r="SAS836" s="32"/>
      <c r="SAT836" s="32"/>
      <c r="SAU836" s="32"/>
      <c r="SAV836" s="32"/>
      <c r="SAW836" s="32"/>
      <c r="SAX836" s="32"/>
      <c r="SAY836" s="32"/>
      <c r="SAZ836" s="32"/>
      <c r="SBA836" s="32"/>
      <c r="SBB836" s="32"/>
      <c r="SBC836" s="32"/>
      <c r="SBD836" s="32"/>
      <c r="SBE836" s="32"/>
      <c r="SBF836" s="32"/>
      <c r="SBG836" s="32"/>
      <c r="SBH836" s="32"/>
      <c r="SBI836" s="32"/>
      <c r="SBJ836" s="32"/>
      <c r="SBK836" s="32"/>
      <c r="SBL836" s="32"/>
      <c r="SBM836" s="32"/>
      <c r="SBN836" s="32"/>
      <c r="SBO836" s="32"/>
      <c r="SBP836" s="32"/>
      <c r="SBQ836" s="32"/>
      <c r="SBR836" s="32"/>
      <c r="SBS836" s="32"/>
      <c r="SBT836" s="32"/>
      <c r="SBU836" s="32"/>
      <c r="SBV836" s="32"/>
      <c r="SBW836" s="32"/>
      <c r="SBX836" s="32"/>
      <c r="SBY836" s="32"/>
      <c r="SBZ836" s="32"/>
      <c r="SCA836" s="32"/>
      <c r="SCB836" s="32"/>
      <c r="SCC836" s="32"/>
      <c r="SCD836" s="32"/>
      <c r="SCE836" s="32"/>
      <c r="SCF836" s="32"/>
      <c r="SCG836" s="32"/>
      <c r="SCH836" s="32"/>
      <c r="SCI836" s="32"/>
      <c r="SCJ836" s="32"/>
      <c r="SCK836" s="32"/>
      <c r="SCL836" s="32"/>
      <c r="SCM836" s="32"/>
      <c r="SCN836" s="32"/>
      <c r="SCO836" s="32"/>
      <c r="SCP836" s="32"/>
      <c r="SCQ836" s="32"/>
      <c r="SCR836" s="32"/>
      <c r="SCS836" s="32"/>
      <c r="SCT836" s="32"/>
      <c r="SCU836" s="32"/>
      <c r="SCV836" s="32"/>
      <c r="SCW836" s="32"/>
      <c r="SCX836" s="32"/>
      <c r="SCY836" s="32"/>
      <c r="SCZ836" s="32"/>
      <c r="SDA836" s="32"/>
      <c r="SDB836" s="32"/>
      <c r="SDC836" s="32"/>
      <c r="SDD836" s="32"/>
      <c r="SDE836" s="32"/>
      <c r="SDF836" s="32"/>
      <c r="SDG836" s="32"/>
      <c r="SDH836" s="32"/>
      <c r="SDI836" s="32"/>
      <c r="SDJ836" s="32"/>
      <c r="SDK836" s="32"/>
      <c r="SDL836" s="32"/>
      <c r="SDM836" s="32"/>
      <c r="SDN836" s="32"/>
      <c r="SDO836" s="32"/>
      <c r="SDP836" s="32"/>
      <c r="SDQ836" s="32"/>
      <c r="SDR836" s="32"/>
      <c r="SDS836" s="32"/>
      <c r="SDT836" s="32"/>
      <c r="SDU836" s="32"/>
      <c r="SDV836" s="32"/>
      <c r="SDW836" s="32"/>
      <c r="SDX836" s="32"/>
      <c r="SDY836" s="32"/>
      <c r="SDZ836" s="32"/>
      <c r="SEA836" s="32"/>
      <c r="SEB836" s="32"/>
      <c r="SEC836" s="32"/>
      <c r="SED836" s="32"/>
      <c r="SEE836" s="32"/>
      <c r="SEF836" s="32"/>
      <c r="SEG836" s="32"/>
      <c r="SEH836" s="32"/>
      <c r="SEI836" s="32"/>
      <c r="SEJ836" s="32"/>
      <c r="SEK836" s="32"/>
      <c r="SEL836" s="32"/>
      <c r="SEM836" s="32"/>
      <c r="SEN836" s="32"/>
      <c r="SEO836" s="32"/>
      <c r="SEP836" s="32"/>
      <c r="SEQ836" s="32"/>
      <c r="SER836" s="32"/>
      <c r="SES836" s="32"/>
      <c r="SET836" s="32"/>
      <c r="SEU836" s="32"/>
      <c r="SEV836" s="32"/>
      <c r="SEW836" s="32"/>
      <c r="SEX836" s="32"/>
      <c r="SEY836" s="32"/>
      <c r="SEZ836" s="32"/>
      <c r="SFA836" s="32"/>
      <c r="SFB836" s="32"/>
      <c r="SFC836" s="32"/>
      <c r="SFD836" s="32"/>
      <c r="SFE836" s="32"/>
      <c r="SFF836" s="32"/>
      <c r="SFG836" s="32"/>
      <c r="SFH836" s="32"/>
      <c r="SFI836" s="32"/>
      <c r="SFJ836" s="32"/>
      <c r="SFK836" s="32"/>
      <c r="SFL836" s="32"/>
      <c r="SFM836" s="32"/>
      <c r="SFN836" s="32"/>
      <c r="SFO836" s="32"/>
      <c r="SFP836" s="32"/>
      <c r="SFQ836" s="32"/>
      <c r="SFR836" s="32"/>
      <c r="SFS836" s="32"/>
      <c r="SFT836" s="32"/>
      <c r="SFU836" s="32"/>
      <c r="SFV836" s="32"/>
      <c r="SFW836" s="32"/>
      <c r="SFX836" s="32"/>
      <c r="SFY836" s="32"/>
      <c r="SFZ836" s="32"/>
      <c r="SGA836" s="32"/>
      <c r="SGB836" s="32"/>
      <c r="SGC836" s="32"/>
      <c r="SGD836" s="32"/>
      <c r="SGE836" s="32"/>
      <c r="SGF836" s="32"/>
      <c r="SGG836" s="32"/>
      <c r="SGH836" s="32"/>
      <c r="SGI836" s="32"/>
      <c r="SGJ836" s="32"/>
      <c r="SGK836" s="32"/>
      <c r="SGL836" s="32"/>
      <c r="SGM836" s="32"/>
      <c r="SGN836" s="32"/>
      <c r="SGO836" s="32"/>
      <c r="SGP836" s="32"/>
      <c r="SGQ836" s="32"/>
      <c r="SGR836" s="32"/>
      <c r="SGS836" s="32"/>
      <c r="SGT836" s="32"/>
      <c r="SGU836" s="32"/>
      <c r="SGV836" s="32"/>
      <c r="SGW836" s="32"/>
      <c r="SGX836" s="32"/>
      <c r="SGY836" s="32"/>
      <c r="SGZ836" s="32"/>
      <c r="SHA836" s="32"/>
      <c r="SHB836" s="32"/>
      <c r="SHC836" s="32"/>
      <c r="SHD836" s="32"/>
      <c r="SHE836" s="32"/>
      <c r="SHF836" s="32"/>
      <c r="SHG836" s="32"/>
      <c r="SHH836" s="32"/>
      <c r="SHI836" s="32"/>
      <c r="SHJ836" s="32"/>
      <c r="SHK836" s="32"/>
      <c r="SHL836" s="32"/>
      <c r="SHM836" s="32"/>
      <c r="SHN836" s="32"/>
      <c r="SHO836" s="32"/>
      <c r="SHP836" s="32"/>
      <c r="SHQ836" s="32"/>
      <c r="SHR836" s="32"/>
      <c r="SHS836" s="32"/>
      <c r="SHT836" s="32"/>
      <c r="SHU836" s="32"/>
      <c r="SHV836" s="32"/>
      <c r="SHW836" s="32"/>
      <c r="SHX836" s="32"/>
      <c r="SHY836" s="32"/>
      <c r="SHZ836" s="32"/>
      <c r="SIA836" s="32"/>
      <c r="SIB836" s="32"/>
      <c r="SIC836" s="32"/>
      <c r="SID836" s="32"/>
      <c r="SIE836" s="32"/>
      <c r="SIF836" s="32"/>
      <c r="SIG836" s="32"/>
      <c r="SIH836" s="32"/>
      <c r="SII836" s="32"/>
      <c r="SIJ836" s="32"/>
      <c r="SIK836" s="32"/>
      <c r="SIL836" s="32"/>
      <c r="SIM836" s="32"/>
      <c r="SIN836" s="32"/>
      <c r="SIO836" s="32"/>
      <c r="SIP836" s="32"/>
      <c r="SIQ836" s="32"/>
      <c r="SIR836" s="32"/>
      <c r="SIS836" s="32"/>
      <c r="SIT836" s="32"/>
      <c r="SIU836" s="32"/>
      <c r="SIV836" s="32"/>
      <c r="SIW836" s="32"/>
      <c r="SIX836" s="32"/>
      <c r="SIY836" s="32"/>
      <c r="SIZ836" s="32"/>
      <c r="SJA836" s="32"/>
      <c r="SJB836" s="32"/>
      <c r="SJC836" s="32"/>
      <c r="SJD836" s="32"/>
      <c r="SJE836" s="32"/>
      <c r="SJF836" s="32"/>
      <c r="SJG836" s="32"/>
      <c r="SJH836" s="32"/>
      <c r="SJI836" s="32"/>
      <c r="SJJ836" s="32"/>
      <c r="SJK836" s="32"/>
      <c r="SJL836" s="32"/>
      <c r="SJM836" s="32"/>
      <c r="SJN836" s="32"/>
      <c r="SJO836" s="32"/>
      <c r="SJP836" s="32"/>
      <c r="SJQ836" s="32"/>
      <c r="SJR836" s="32"/>
      <c r="SJS836" s="32"/>
      <c r="SJT836" s="32"/>
      <c r="SJU836" s="32"/>
      <c r="SJV836" s="32"/>
      <c r="SJW836" s="32"/>
      <c r="SJX836" s="32"/>
      <c r="SJY836" s="32"/>
      <c r="SJZ836" s="32"/>
      <c r="SKA836" s="32"/>
      <c r="SKB836" s="32"/>
      <c r="SKC836" s="32"/>
      <c r="SKD836" s="32"/>
      <c r="SKE836" s="32"/>
      <c r="SKF836" s="32"/>
      <c r="SKG836" s="32"/>
      <c r="SKH836" s="32"/>
      <c r="SKI836" s="32"/>
      <c r="SKJ836" s="32"/>
      <c r="SKK836" s="32"/>
      <c r="SKL836" s="32"/>
      <c r="SKM836" s="32"/>
      <c r="SKN836" s="32"/>
      <c r="SKO836" s="32"/>
      <c r="SKP836" s="32"/>
      <c r="SKQ836" s="32"/>
      <c r="SKR836" s="32"/>
      <c r="SKS836" s="32"/>
      <c r="SKT836" s="32"/>
      <c r="SKU836" s="32"/>
      <c r="SKV836" s="32"/>
      <c r="SKW836" s="32"/>
      <c r="SKX836" s="32"/>
      <c r="SKY836" s="32"/>
      <c r="SKZ836" s="32"/>
      <c r="SLA836" s="32"/>
      <c r="SLB836" s="32"/>
      <c r="SLC836" s="32"/>
      <c r="SLD836" s="32"/>
      <c r="SLE836" s="32"/>
      <c r="SLF836" s="32"/>
      <c r="SLG836" s="32"/>
      <c r="SLH836" s="32"/>
      <c r="SLI836" s="32"/>
      <c r="SLJ836" s="32"/>
      <c r="SLK836" s="32"/>
      <c r="SLL836" s="32"/>
      <c r="SLM836" s="32"/>
      <c r="SLN836" s="32"/>
      <c r="SLO836" s="32"/>
      <c r="SLP836" s="32"/>
      <c r="SLQ836" s="32"/>
      <c r="SLR836" s="32"/>
      <c r="SLS836" s="32"/>
      <c r="SLT836" s="32"/>
      <c r="SLU836" s="32"/>
      <c r="SLV836" s="32"/>
      <c r="SLW836" s="32"/>
      <c r="SLX836" s="32"/>
      <c r="SLY836" s="32"/>
      <c r="SLZ836" s="32"/>
      <c r="SMA836" s="32"/>
      <c r="SMB836" s="32"/>
      <c r="SMC836" s="32"/>
      <c r="SMD836" s="32"/>
      <c r="SME836" s="32"/>
      <c r="SMF836" s="32"/>
      <c r="SMG836" s="32"/>
      <c r="SMH836" s="32"/>
      <c r="SMI836" s="32"/>
      <c r="SMJ836" s="32"/>
      <c r="SMK836" s="32"/>
      <c r="SML836" s="32"/>
      <c r="SMM836" s="32"/>
      <c r="SMN836" s="32"/>
      <c r="SMO836" s="32"/>
      <c r="SMP836" s="32"/>
      <c r="SMQ836" s="32"/>
      <c r="SMR836" s="32"/>
      <c r="SMS836" s="32"/>
      <c r="SMT836" s="32"/>
      <c r="SMU836" s="32"/>
      <c r="SMV836" s="32"/>
      <c r="SMW836" s="32"/>
      <c r="SMX836" s="32"/>
      <c r="SMY836" s="32"/>
      <c r="SMZ836" s="32"/>
      <c r="SNA836" s="32"/>
      <c r="SNB836" s="32"/>
      <c r="SNC836" s="32"/>
      <c r="SND836" s="32"/>
      <c r="SNE836" s="32"/>
      <c r="SNF836" s="32"/>
      <c r="SNG836" s="32"/>
      <c r="SNH836" s="32"/>
      <c r="SNI836" s="32"/>
      <c r="SNJ836" s="32"/>
      <c r="SNK836" s="32"/>
      <c r="SNL836" s="32"/>
      <c r="SNM836" s="32"/>
      <c r="SNN836" s="32"/>
      <c r="SNO836" s="32"/>
      <c r="SNP836" s="32"/>
      <c r="SNQ836" s="32"/>
      <c r="SNR836" s="32"/>
      <c r="SNS836" s="32"/>
      <c r="SNT836" s="32"/>
      <c r="SNU836" s="32"/>
      <c r="SNV836" s="32"/>
      <c r="SNW836" s="32"/>
      <c r="SNX836" s="32"/>
      <c r="SNY836" s="32"/>
      <c r="SNZ836" s="32"/>
      <c r="SOA836" s="32"/>
      <c r="SOB836" s="32"/>
      <c r="SOC836" s="32"/>
      <c r="SOD836" s="32"/>
      <c r="SOE836" s="32"/>
      <c r="SOF836" s="32"/>
      <c r="SOG836" s="32"/>
      <c r="SOH836" s="32"/>
      <c r="SOI836" s="32"/>
      <c r="SOJ836" s="32"/>
      <c r="SOK836" s="32"/>
      <c r="SOL836" s="32"/>
      <c r="SOM836" s="32"/>
      <c r="SON836" s="32"/>
      <c r="SOO836" s="32"/>
      <c r="SOP836" s="32"/>
      <c r="SOQ836" s="32"/>
      <c r="SOR836" s="32"/>
      <c r="SOS836" s="32"/>
      <c r="SOT836" s="32"/>
      <c r="SOU836" s="32"/>
      <c r="SOV836" s="32"/>
      <c r="SOW836" s="32"/>
      <c r="SOX836" s="32"/>
      <c r="SOY836" s="32"/>
      <c r="SOZ836" s="32"/>
      <c r="SPA836" s="32"/>
      <c r="SPB836" s="32"/>
      <c r="SPC836" s="32"/>
      <c r="SPD836" s="32"/>
      <c r="SPE836" s="32"/>
      <c r="SPF836" s="32"/>
      <c r="SPG836" s="32"/>
      <c r="SPH836" s="32"/>
      <c r="SPI836" s="32"/>
      <c r="SPJ836" s="32"/>
      <c r="SPK836" s="32"/>
      <c r="SPL836" s="32"/>
      <c r="SPM836" s="32"/>
      <c r="SPN836" s="32"/>
      <c r="SPO836" s="32"/>
      <c r="SPP836" s="32"/>
      <c r="SPQ836" s="32"/>
      <c r="SPR836" s="32"/>
      <c r="SPS836" s="32"/>
      <c r="SPT836" s="32"/>
      <c r="SPU836" s="32"/>
      <c r="SPV836" s="32"/>
      <c r="SPW836" s="32"/>
      <c r="SPX836" s="32"/>
      <c r="SPY836" s="32"/>
      <c r="SPZ836" s="32"/>
      <c r="SQA836" s="32"/>
      <c r="SQB836" s="32"/>
      <c r="SQC836" s="32"/>
      <c r="SQD836" s="32"/>
      <c r="SQE836" s="32"/>
      <c r="SQF836" s="32"/>
      <c r="SQG836" s="32"/>
      <c r="SQH836" s="32"/>
      <c r="SQI836" s="32"/>
      <c r="SQJ836" s="32"/>
      <c r="SQK836" s="32"/>
      <c r="SQL836" s="32"/>
      <c r="SQM836" s="32"/>
      <c r="SQN836" s="32"/>
      <c r="SQO836" s="32"/>
      <c r="SQP836" s="32"/>
      <c r="SQQ836" s="32"/>
      <c r="SQR836" s="32"/>
      <c r="SQS836" s="32"/>
      <c r="SQT836" s="32"/>
      <c r="SQU836" s="32"/>
      <c r="SQV836" s="32"/>
      <c r="SQW836" s="32"/>
      <c r="SQX836" s="32"/>
      <c r="SQY836" s="32"/>
      <c r="SQZ836" s="32"/>
      <c r="SRA836" s="32"/>
      <c r="SRB836" s="32"/>
      <c r="SRC836" s="32"/>
      <c r="SRD836" s="32"/>
      <c r="SRE836" s="32"/>
      <c r="SRF836" s="32"/>
      <c r="SRG836" s="32"/>
      <c r="SRH836" s="32"/>
      <c r="SRI836" s="32"/>
      <c r="SRJ836" s="32"/>
      <c r="SRK836" s="32"/>
      <c r="SRL836" s="32"/>
      <c r="SRM836" s="32"/>
      <c r="SRN836" s="32"/>
      <c r="SRO836" s="32"/>
      <c r="SRP836" s="32"/>
      <c r="SRQ836" s="32"/>
      <c r="SRR836" s="32"/>
      <c r="SRS836" s="32"/>
      <c r="SRT836" s="32"/>
      <c r="SRU836" s="32"/>
      <c r="SRV836" s="32"/>
      <c r="SRW836" s="32"/>
      <c r="SRX836" s="32"/>
      <c r="SRY836" s="32"/>
      <c r="SRZ836" s="32"/>
      <c r="SSA836" s="32"/>
      <c r="SSB836" s="32"/>
      <c r="SSC836" s="32"/>
      <c r="SSD836" s="32"/>
      <c r="SSE836" s="32"/>
      <c r="SSF836" s="32"/>
      <c r="SSG836" s="32"/>
      <c r="SSH836" s="32"/>
      <c r="SSI836" s="32"/>
      <c r="SSJ836" s="32"/>
      <c r="SSK836" s="32"/>
      <c r="SSL836" s="32"/>
      <c r="SSM836" s="32"/>
      <c r="SSN836" s="32"/>
      <c r="SSO836" s="32"/>
      <c r="SSP836" s="32"/>
      <c r="SSQ836" s="32"/>
      <c r="SSR836" s="32"/>
      <c r="SSS836" s="32"/>
      <c r="SST836" s="32"/>
      <c r="SSU836" s="32"/>
      <c r="SSV836" s="32"/>
      <c r="SSW836" s="32"/>
      <c r="SSX836" s="32"/>
      <c r="SSY836" s="32"/>
      <c r="SSZ836" s="32"/>
      <c r="STA836" s="32"/>
      <c r="STB836" s="32"/>
      <c r="STC836" s="32"/>
      <c r="STD836" s="32"/>
      <c r="STE836" s="32"/>
      <c r="STF836" s="32"/>
      <c r="STG836" s="32"/>
      <c r="STH836" s="32"/>
      <c r="STI836" s="32"/>
      <c r="STJ836" s="32"/>
      <c r="STK836" s="32"/>
      <c r="STL836" s="32"/>
      <c r="STM836" s="32"/>
      <c r="STN836" s="32"/>
      <c r="STO836" s="32"/>
      <c r="STP836" s="32"/>
      <c r="STQ836" s="32"/>
      <c r="STR836" s="32"/>
      <c r="STS836" s="32"/>
      <c r="STT836" s="32"/>
      <c r="STU836" s="32"/>
      <c r="STV836" s="32"/>
      <c r="STW836" s="32"/>
      <c r="STX836" s="32"/>
      <c r="STY836" s="32"/>
      <c r="STZ836" s="32"/>
      <c r="SUA836" s="32"/>
      <c r="SUB836" s="32"/>
      <c r="SUC836" s="32"/>
      <c r="SUD836" s="32"/>
      <c r="SUE836" s="32"/>
      <c r="SUF836" s="32"/>
      <c r="SUG836" s="32"/>
      <c r="SUH836" s="32"/>
      <c r="SUI836" s="32"/>
      <c r="SUJ836" s="32"/>
      <c r="SUK836" s="32"/>
      <c r="SUL836" s="32"/>
      <c r="SUM836" s="32"/>
      <c r="SUN836" s="32"/>
      <c r="SUO836" s="32"/>
      <c r="SUP836" s="32"/>
      <c r="SUQ836" s="32"/>
      <c r="SUR836" s="32"/>
      <c r="SUS836" s="32"/>
      <c r="SUT836" s="32"/>
      <c r="SUU836" s="32"/>
      <c r="SUV836" s="32"/>
      <c r="SUW836" s="32"/>
      <c r="SUX836" s="32"/>
      <c r="SUY836" s="32"/>
      <c r="SUZ836" s="32"/>
      <c r="SVA836" s="32"/>
      <c r="SVB836" s="32"/>
      <c r="SVC836" s="32"/>
      <c r="SVD836" s="32"/>
      <c r="SVE836" s="32"/>
      <c r="SVF836" s="32"/>
      <c r="SVG836" s="32"/>
      <c r="SVH836" s="32"/>
      <c r="SVI836" s="32"/>
      <c r="SVJ836" s="32"/>
      <c r="SVK836" s="32"/>
      <c r="SVL836" s="32"/>
      <c r="SVM836" s="32"/>
      <c r="SVN836" s="32"/>
      <c r="SVO836" s="32"/>
      <c r="SVP836" s="32"/>
      <c r="SVQ836" s="32"/>
      <c r="SVR836" s="32"/>
      <c r="SVS836" s="32"/>
      <c r="SVT836" s="32"/>
      <c r="SVU836" s="32"/>
      <c r="SVV836" s="32"/>
      <c r="SVW836" s="32"/>
      <c r="SVX836" s="32"/>
      <c r="SVY836" s="32"/>
      <c r="SVZ836" s="32"/>
      <c r="SWA836" s="32"/>
      <c r="SWB836" s="32"/>
      <c r="SWC836" s="32"/>
      <c r="SWD836" s="32"/>
      <c r="SWE836" s="32"/>
      <c r="SWF836" s="32"/>
      <c r="SWG836" s="32"/>
      <c r="SWH836" s="32"/>
      <c r="SWI836" s="32"/>
      <c r="SWJ836" s="32"/>
      <c r="SWK836" s="32"/>
      <c r="SWL836" s="32"/>
      <c r="SWM836" s="32"/>
      <c r="SWN836" s="32"/>
      <c r="SWO836" s="32"/>
      <c r="SWP836" s="32"/>
      <c r="SWQ836" s="32"/>
      <c r="SWR836" s="32"/>
      <c r="SWS836" s="32"/>
      <c r="SWT836" s="32"/>
      <c r="SWU836" s="32"/>
      <c r="SWV836" s="32"/>
      <c r="SWW836" s="32"/>
      <c r="SWX836" s="32"/>
      <c r="SWY836" s="32"/>
      <c r="SWZ836" s="32"/>
      <c r="SXA836" s="32"/>
      <c r="SXB836" s="32"/>
      <c r="SXC836" s="32"/>
      <c r="SXD836" s="32"/>
      <c r="SXE836" s="32"/>
      <c r="SXF836" s="32"/>
      <c r="SXG836" s="32"/>
      <c r="SXH836" s="32"/>
      <c r="SXI836" s="32"/>
      <c r="SXJ836" s="32"/>
      <c r="SXK836" s="32"/>
      <c r="SXL836" s="32"/>
      <c r="SXM836" s="32"/>
      <c r="SXN836" s="32"/>
      <c r="SXO836" s="32"/>
      <c r="SXP836" s="32"/>
      <c r="SXQ836" s="32"/>
      <c r="SXR836" s="32"/>
      <c r="SXS836" s="32"/>
      <c r="SXT836" s="32"/>
      <c r="SXU836" s="32"/>
      <c r="SXV836" s="32"/>
      <c r="SXW836" s="32"/>
      <c r="SXX836" s="32"/>
      <c r="SXY836" s="32"/>
      <c r="SXZ836" s="32"/>
      <c r="SYA836" s="32"/>
      <c r="SYB836" s="32"/>
      <c r="SYC836" s="32"/>
      <c r="SYD836" s="32"/>
      <c r="SYE836" s="32"/>
      <c r="SYF836" s="32"/>
      <c r="SYG836" s="32"/>
      <c r="SYH836" s="32"/>
      <c r="SYI836" s="32"/>
      <c r="SYJ836" s="32"/>
      <c r="SYK836" s="32"/>
      <c r="SYL836" s="32"/>
      <c r="SYM836" s="32"/>
      <c r="SYN836" s="32"/>
      <c r="SYO836" s="32"/>
      <c r="SYP836" s="32"/>
      <c r="SYQ836" s="32"/>
      <c r="SYR836" s="32"/>
      <c r="SYS836" s="32"/>
      <c r="SYT836" s="32"/>
      <c r="SYU836" s="32"/>
      <c r="SYV836" s="32"/>
      <c r="SYW836" s="32"/>
      <c r="SYX836" s="32"/>
      <c r="SYY836" s="32"/>
      <c r="SYZ836" s="32"/>
      <c r="SZA836" s="32"/>
      <c r="SZB836" s="32"/>
      <c r="SZC836" s="32"/>
      <c r="SZD836" s="32"/>
      <c r="SZE836" s="32"/>
      <c r="SZF836" s="32"/>
      <c r="SZG836" s="32"/>
      <c r="SZH836" s="32"/>
      <c r="SZI836" s="32"/>
      <c r="SZJ836" s="32"/>
      <c r="SZK836" s="32"/>
      <c r="SZL836" s="32"/>
      <c r="SZM836" s="32"/>
      <c r="SZN836" s="32"/>
      <c r="SZO836" s="32"/>
      <c r="SZP836" s="32"/>
      <c r="SZQ836" s="32"/>
      <c r="SZR836" s="32"/>
      <c r="SZS836" s="32"/>
      <c r="SZT836" s="32"/>
      <c r="SZU836" s="32"/>
      <c r="SZV836" s="32"/>
      <c r="SZW836" s="32"/>
      <c r="SZX836" s="32"/>
      <c r="SZY836" s="32"/>
      <c r="SZZ836" s="32"/>
      <c r="TAA836" s="32"/>
      <c r="TAB836" s="32"/>
      <c r="TAC836" s="32"/>
      <c r="TAD836" s="32"/>
      <c r="TAE836" s="32"/>
      <c r="TAF836" s="32"/>
      <c r="TAG836" s="32"/>
      <c r="TAH836" s="32"/>
      <c r="TAI836" s="32"/>
      <c r="TAJ836" s="32"/>
      <c r="TAK836" s="32"/>
      <c r="TAL836" s="32"/>
      <c r="TAM836" s="32"/>
      <c r="TAN836" s="32"/>
      <c r="TAO836" s="32"/>
      <c r="TAP836" s="32"/>
      <c r="TAQ836" s="32"/>
      <c r="TAR836" s="32"/>
      <c r="TAS836" s="32"/>
      <c r="TAT836" s="32"/>
      <c r="TAU836" s="32"/>
      <c r="TAV836" s="32"/>
      <c r="TAW836" s="32"/>
      <c r="TAX836" s="32"/>
      <c r="TAY836" s="32"/>
      <c r="TAZ836" s="32"/>
      <c r="TBA836" s="32"/>
      <c r="TBB836" s="32"/>
      <c r="TBC836" s="32"/>
      <c r="TBD836" s="32"/>
      <c r="TBE836" s="32"/>
      <c r="TBF836" s="32"/>
      <c r="TBG836" s="32"/>
      <c r="TBH836" s="32"/>
      <c r="TBI836" s="32"/>
      <c r="TBJ836" s="32"/>
      <c r="TBK836" s="32"/>
      <c r="TBL836" s="32"/>
      <c r="TBM836" s="32"/>
      <c r="TBN836" s="32"/>
      <c r="TBO836" s="32"/>
      <c r="TBP836" s="32"/>
      <c r="TBQ836" s="32"/>
      <c r="TBR836" s="32"/>
      <c r="TBS836" s="32"/>
      <c r="TBT836" s="32"/>
      <c r="TBU836" s="32"/>
      <c r="TBV836" s="32"/>
      <c r="TBW836" s="32"/>
      <c r="TBX836" s="32"/>
      <c r="TBY836" s="32"/>
      <c r="TBZ836" s="32"/>
      <c r="TCA836" s="32"/>
      <c r="TCB836" s="32"/>
      <c r="TCC836" s="32"/>
      <c r="TCD836" s="32"/>
      <c r="TCE836" s="32"/>
      <c r="TCF836" s="32"/>
      <c r="TCG836" s="32"/>
      <c r="TCH836" s="32"/>
      <c r="TCI836" s="32"/>
      <c r="TCJ836" s="32"/>
      <c r="TCK836" s="32"/>
      <c r="TCL836" s="32"/>
      <c r="TCM836" s="32"/>
      <c r="TCN836" s="32"/>
      <c r="TCO836" s="32"/>
      <c r="TCP836" s="32"/>
      <c r="TCQ836" s="32"/>
      <c r="TCR836" s="32"/>
      <c r="TCS836" s="32"/>
      <c r="TCT836" s="32"/>
      <c r="TCU836" s="32"/>
      <c r="TCV836" s="32"/>
      <c r="TCW836" s="32"/>
      <c r="TCX836" s="32"/>
      <c r="TCY836" s="32"/>
      <c r="TCZ836" s="32"/>
      <c r="TDA836" s="32"/>
      <c r="TDB836" s="32"/>
      <c r="TDC836" s="32"/>
      <c r="TDD836" s="32"/>
      <c r="TDE836" s="32"/>
      <c r="TDF836" s="32"/>
      <c r="TDG836" s="32"/>
      <c r="TDH836" s="32"/>
      <c r="TDI836" s="32"/>
      <c r="TDJ836" s="32"/>
      <c r="TDK836" s="32"/>
      <c r="TDL836" s="32"/>
      <c r="TDM836" s="32"/>
      <c r="TDN836" s="32"/>
      <c r="TDO836" s="32"/>
      <c r="TDP836" s="32"/>
      <c r="TDQ836" s="32"/>
      <c r="TDR836" s="32"/>
      <c r="TDS836" s="32"/>
      <c r="TDT836" s="32"/>
      <c r="TDU836" s="32"/>
      <c r="TDV836" s="32"/>
      <c r="TDW836" s="32"/>
      <c r="TDX836" s="32"/>
      <c r="TDY836" s="32"/>
      <c r="TDZ836" s="32"/>
      <c r="TEA836" s="32"/>
      <c r="TEB836" s="32"/>
      <c r="TEC836" s="32"/>
      <c r="TED836" s="32"/>
      <c r="TEE836" s="32"/>
      <c r="TEF836" s="32"/>
      <c r="TEG836" s="32"/>
      <c r="TEH836" s="32"/>
      <c r="TEI836" s="32"/>
      <c r="TEJ836" s="32"/>
      <c r="TEK836" s="32"/>
      <c r="TEL836" s="32"/>
      <c r="TEM836" s="32"/>
      <c r="TEN836" s="32"/>
      <c r="TEO836" s="32"/>
      <c r="TEP836" s="32"/>
      <c r="TEQ836" s="32"/>
      <c r="TER836" s="32"/>
      <c r="TES836" s="32"/>
      <c r="TET836" s="32"/>
      <c r="TEU836" s="32"/>
      <c r="TEV836" s="32"/>
      <c r="TEW836" s="32"/>
      <c r="TEX836" s="32"/>
      <c r="TEY836" s="32"/>
      <c r="TEZ836" s="32"/>
      <c r="TFA836" s="32"/>
      <c r="TFB836" s="32"/>
      <c r="TFC836" s="32"/>
      <c r="TFD836" s="32"/>
      <c r="TFE836" s="32"/>
      <c r="TFF836" s="32"/>
      <c r="TFG836" s="32"/>
      <c r="TFH836" s="32"/>
      <c r="TFI836" s="32"/>
      <c r="TFJ836" s="32"/>
      <c r="TFK836" s="32"/>
      <c r="TFL836" s="32"/>
      <c r="TFM836" s="32"/>
      <c r="TFN836" s="32"/>
      <c r="TFO836" s="32"/>
      <c r="TFP836" s="32"/>
      <c r="TFQ836" s="32"/>
      <c r="TFR836" s="32"/>
      <c r="TFS836" s="32"/>
      <c r="TFT836" s="32"/>
      <c r="TFU836" s="32"/>
      <c r="TFV836" s="32"/>
      <c r="TFW836" s="32"/>
      <c r="TFX836" s="32"/>
      <c r="TFY836" s="32"/>
      <c r="TFZ836" s="32"/>
      <c r="TGA836" s="32"/>
      <c r="TGB836" s="32"/>
      <c r="TGC836" s="32"/>
      <c r="TGD836" s="32"/>
      <c r="TGE836" s="32"/>
      <c r="TGF836" s="32"/>
      <c r="TGG836" s="32"/>
      <c r="TGH836" s="32"/>
      <c r="TGI836" s="32"/>
      <c r="TGJ836" s="32"/>
      <c r="TGK836" s="32"/>
      <c r="TGL836" s="32"/>
      <c r="TGM836" s="32"/>
      <c r="TGN836" s="32"/>
      <c r="TGO836" s="32"/>
      <c r="TGP836" s="32"/>
      <c r="TGQ836" s="32"/>
      <c r="TGR836" s="32"/>
      <c r="TGS836" s="32"/>
      <c r="TGT836" s="32"/>
      <c r="TGU836" s="32"/>
      <c r="TGV836" s="32"/>
      <c r="TGW836" s="32"/>
      <c r="TGX836" s="32"/>
      <c r="TGY836" s="32"/>
      <c r="TGZ836" s="32"/>
      <c r="THA836" s="32"/>
      <c r="THB836" s="32"/>
      <c r="THC836" s="32"/>
      <c r="THD836" s="32"/>
      <c r="THE836" s="32"/>
      <c r="THF836" s="32"/>
      <c r="THG836" s="32"/>
      <c r="THH836" s="32"/>
      <c r="THI836" s="32"/>
      <c r="THJ836" s="32"/>
      <c r="THK836" s="32"/>
      <c r="THL836" s="32"/>
      <c r="THM836" s="32"/>
      <c r="THN836" s="32"/>
      <c r="THO836" s="32"/>
      <c r="THP836" s="32"/>
      <c r="THQ836" s="32"/>
      <c r="THR836" s="32"/>
      <c r="THS836" s="32"/>
      <c r="THT836" s="32"/>
      <c r="THU836" s="32"/>
      <c r="THV836" s="32"/>
      <c r="THW836" s="32"/>
      <c r="THX836" s="32"/>
      <c r="THY836" s="32"/>
      <c r="THZ836" s="32"/>
      <c r="TIA836" s="32"/>
      <c r="TIB836" s="32"/>
      <c r="TIC836" s="32"/>
      <c r="TID836" s="32"/>
      <c r="TIE836" s="32"/>
      <c r="TIF836" s="32"/>
      <c r="TIG836" s="32"/>
      <c r="TIH836" s="32"/>
      <c r="TII836" s="32"/>
      <c r="TIJ836" s="32"/>
      <c r="TIK836" s="32"/>
      <c r="TIL836" s="32"/>
      <c r="TIM836" s="32"/>
      <c r="TIN836" s="32"/>
      <c r="TIO836" s="32"/>
      <c r="TIP836" s="32"/>
      <c r="TIQ836" s="32"/>
      <c r="TIR836" s="32"/>
      <c r="TIS836" s="32"/>
      <c r="TIT836" s="32"/>
      <c r="TIU836" s="32"/>
      <c r="TIV836" s="32"/>
      <c r="TIW836" s="32"/>
      <c r="TIX836" s="32"/>
      <c r="TIY836" s="32"/>
      <c r="TIZ836" s="32"/>
      <c r="TJA836" s="32"/>
      <c r="TJB836" s="32"/>
      <c r="TJC836" s="32"/>
      <c r="TJD836" s="32"/>
      <c r="TJE836" s="32"/>
      <c r="TJF836" s="32"/>
      <c r="TJG836" s="32"/>
      <c r="TJH836" s="32"/>
      <c r="TJI836" s="32"/>
      <c r="TJJ836" s="32"/>
      <c r="TJK836" s="32"/>
      <c r="TJL836" s="32"/>
      <c r="TJM836" s="32"/>
      <c r="TJN836" s="32"/>
      <c r="TJO836" s="32"/>
      <c r="TJP836" s="32"/>
      <c r="TJQ836" s="32"/>
      <c r="TJR836" s="32"/>
      <c r="TJS836" s="32"/>
      <c r="TJT836" s="32"/>
      <c r="TJU836" s="32"/>
      <c r="TJV836" s="32"/>
      <c r="TJW836" s="32"/>
      <c r="TJX836" s="32"/>
      <c r="TJY836" s="32"/>
      <c r="TJZ836" s="32"/>
      <c r="TKA836" s="32"/>
      <c r="TKB836" s="32"/>
      <c r="TKC836" s="32"/>
      <c r="TKD836" s="32"/>
      <c r="TKE836" s="32"/>
      <c r="TKF836" s="32"/>
      <c r="TKG836" s="32"/>
      <c r="TKH836" s="32"/>
      <c r="TKI836" s="32"/>
      <c r="TKJ836" s="32"/>
      <c r="TKK836" s="32"/>
      <c r="TKL836" s="32"/>
      <c r="TKM836" s="32"/>
      <c r="TKN836" s="32"/>
      <c r="TKO836" s="32"/>
      <c r="TKP836" s="32"/>
      <c r="TKQ836" s="32"/>
      <c r="TKR836" s="32"/>
      <c r="TKS836" s="32"/>
      <c r="TKT836" s="32"/>
      <c r="TKU836" s="32"/>
      <c r="TKV836" s="32"/>
      <c r="TKW836" s="32"/>
      <c r="TKX836" s="32"/>
      <c r="TKY836" s="32"/>
      <c r="TKZ836" s="32"/>
      <c r="TLA836" s="32"/>
      <c r="TLB836" s="32"/>
      <c r="TLC836" s="32"/>
      <c r="TLD836" s="32"/>
      <c r="TLE836" s="32"/>
      <c r="TLF836" s="32"/>
      <c r="TLG836" s="32"/>
      <c r="TLH836" s="32"/>
      <c r="TLI836" s="32"/>
      <c r="TLJ836" s="32"/>
      <c r="TLK836" s="32"/>
      <c r="TLL836" s="32"/>
      <c r="TLM836" s="32"/>
      <c r="TLN836" s="32"/>
      <c r="TLO836" s="32"/>
      <c r="TLP836" s="32"/>
      <c r="TLQ836" s="32"/>
      <c r="TLR836" s="32"/>
      <c r="TLS836" s="32"/>
      <c r="TLT836" s="32"/>
      <c r="TLU836" s="32"/>
      <c r="TLV836" s="32"/>
      <c r="TLW836" s="32"/>
      <c r="TLX836" s="32"/>
      <c r="TLY836" s="32"/>
      <c r="TLZ836" s="32"/>
      <c r="TMA836" s="32"/>
      <c r="TMB836" s="32"/>
      <c r="TMC836" s="32"/>
      <c r="TMD836" s="32"/>
      <c r="TME836" s="32"/>
      <c r="TMF836" s="32"/>
      <c r="TMG836" s="32"/>
      <c r="TMH836" s="32"/>
      <c r="TMI836" s="32"/>
      <c r="TMJ836" s="32"/>
      <c r="TMK836" s="32"/>
      <c r="TML836" s="32"/>
      <c r="TMM836" s="32"/>
      <c r="TMN836" s="32"/>
      <c r="TMO836" s="32"/>
      <c r="TMP836" s="32"/>
      <c r="TMQ836" s="32"/>
      <c r="TMR836" s="32"/>
      <c r="TMS836" s="32"/>
      <c r="TMT836" s="32"/>
      <c r="TMU836" s="32"/>
      <c r="TMV836" s="32"/>
      <c r="TMW836" s="32"/>
      <c r="TMX836" s="32"/>
      <c r="TMY836" s="32"/>
      <c r="TMZ836" s="32"/>
      <c r="TNA836" s="32"/>
      <c r="TNB836" s="32"/>
      <c r="TNC836" s="32"/>
      <c r="TND836" s="32"/>
      <c r="TNE836" s="32"/>
      <c r="TNF836" s="32"/>
      <c r="TNG836" s="32"/>
      <c r="TNH836" s="32"/>
      <c r="TNI836" s="32"/>
      <c r="TNJ836" s="32"/>
      <c r="TNK836" s="32"/>
      <c r="TNL836" s="32"/>
      <c r="TNM836" s="32"/>
      <c r="TNN836" s="32"/>
      <c r="TNO836" s="32"/>
      <c r="TNP836" s="32"/>
      <c r="TNQ836" s="32"/>
      <c r="TNR836" s="32"/>
      <c r="TNS836" s="32"/>
      <c r="TNT836" s="32"/>
      <c r="TNU836" s="32"/>
      <c r="TNV836" s="32"/>
      <c r="TNW836" s="32"/>
      <c r="TNX836" s="32"/>
      <c r="TNY836" s="32"/>
      <c r="TNZ836" s="32"/>
      <c r="TOA836" s="32"/>
      <c r="TOB836" s="32"/>
      <c r="TOC836" s="32"/>
      <c r="TOD836" s="32"/>
      <c r="TOE836" s="32"/>
      <c r="TOF836" s="32"/>
      <c r="TOG836" s="32"/>
      <c r="TOH836" s="32"/>
      <c r="TOI836" s="32"/>
      <c r="TOJ836" s="32"/>
      <c r="TOK836" s="32"/>
      <c r="TOL836" s="32"/>
      <c r="TOM836" s="32"/>
      <c r="TON836" s="32"/>
      <c r="TOO836" s="32"/>
      <c r="TOP836" s="32"/>
      <c r="TOQ836" s="32"/>
      <c r="TOR836" s="32"/>
      <c r="TOS836" s="32"/>
      <c r="TOT836" s="32"/>
      <c r="TOU836" s="32"/>
      <c r="TOV836" s="32"/>
      <c r="TOW836" s="32"/>
      <c r="TOX836" s="32"/>
      <c r="TOY836" s="32"/>
      <c r="TOZ836" s="32"/>
      <c r="TPA836" s="32"/>
      <c r="TPB836" s="32"/>
      <c r="TPC836" s="32"/>
      <c r="TPD836" s="32"/>
      <c r="TPE836" s="32"/>
      <c r="TPF836" s="32"/>
      <c r="TPG836" s="32"/>
      <c r="TPH836" s="32"/>
      <c r="TPI836" s="32"/>
      <c r="TPJ836" s="32"/>
      <c r="TPK836" s="32"/>
      <c r="TPL836" s="32"/>
      <c r="TPM836" s="32"/>
      <c r="TPN836" s="32"/>
      <c r="TPO836" s="32"/>
      <c r="TPP836" s="32"/>
      <c r="TPQ836" s="32"/>
      <c r="TPR836" s="32"/>
      <c r="TPS836" s="32"/>
      <c r="TPT836" s="32"/>
      <c r="TPU836" s="32"/>
      <c r="TPV836" s="32"/>
      <c r="TPW836" s="32"/>
      <c r="TPX836" s="32"/>
      <c r="TPY836" s="32"/>
      <c r="TPZ836" s="32"/>
      <c r="TQA836" s="32"/>
      <c r="TQB836" s="32"/>
      <c r="TQC836" s="32"/>
      <c r="TQD836" s="32"/>
      <c r="TQE836" s="32"/>
      <c r="TQF836" s="32"/>
      <c r="TQG836" s="32"/>
      <c r="TQH836" s="32"/>
      <c r="TQI836" s="32"/>
      <c r="TQJ836" s="32"/>
      <c r="TQK836" s="32"/>
      <c r="TQL836" s="32"/>
      <c r="TQM836" s="32"/>
      <c r="TQN836" s="32"/>
      <c r="TQO836" s="32"/>
      <c r="TQP836" s="32"/>
      <c r="TQQ836" s="32"/>
      <c r="TQR836" s="32"/>
      <c r="TQS836" s="32"/>
      <c r="TQT836" s="32"/>
      <c r="TQU836" s="32"/>
      <c r="TQV836" s="32"/>
      <c r="TQW836" s="32"/>
      <c r="TQX836" s="32"/>
      <c r="TQY836" s="32"/>
      <c r="TQZ836" s="32"/>
      <c r="TRA836" s="32"/>
      <c r="TRB836" s="32"/>
      <c r="TRC836" s="32"/>
      <c r="TRD836" s="32"/>
      <c r="TRE836" s="32"/>
      <c r="TRF836" s="32"/>
      <c r="TRG836" s="32"/>
      <c r="TRH836" s="32"/>
      <c r="TRI836" s="32"/>
      <c r="TRJ836" s="32"/>
      <c r="TRK836" s="32"/>
      <c r="TRL836" s="32"/>
      <c r="TRM836" s="32"/>
      <c r="TRN836" s="32"/>
      <c r="TRO836" s="32"/>
      <c r="TRP836" s="32"/>
      <c r="TRQ836" s="32"/>
      <c r="TRR836" s="32"/>
      <c r="TRS836" s="32"/>
      <c r="TRT836" s="32"/>
      <c r="TRU836" s="32"/>
      <c r="TRV836" s="32"/>
      <c r="TRW836" s="32"/>
      <c r="TRX836" s="32"/>
      <c r="TRY836" s="32"/>
      <c r="TRZ836" s="32"/>
      <c r="TSA836" s="32"/>
      <c r="TSB836" s="32"/>
      <c r="TSC836" s="32"/>
      <c r="TSD836" s="32"/>
      <c r="TSE836" s="32"/>
      <c r="TSF836" s="32"/>
      <c r="TSG836" s="32"/>
      <c r="TSH836" s="32"/>
      <c r="TSI836" s="32"/>
      <c r="TSJ836" s="32"/>
      <c r="TSK836" s="32"/>
      <c r="TSL836" s="32"/>
      <c r="TSM836" s="32"/>
      <c r="TSN836" s="32"/>
      <c r="TSO836" s="32"/>
      <c r="TSP836" s="32"/>
      <c r="TSQ836" s="32"/>
      <c r="TSR836" s="32"/>
      <c r="TSS836" s="32"/>
      <c r="TST836" s="32"/>
      <c r="TSU836" s="32"/>
      <c r="TSV836" s="32"/>
      <c r="TSW836" s="32"/>
      <c r="TSX836" s="32"/>
      <c r="TSY836" s="32"/>
      <c r="TSZ836" s="32"/>
      <c r="TTA836" s="32"/>
      <c r="TTB836" s="32"/>
      <c r="TTC836" s="32"/>
      <c r="TTD836" s="32"/>
      <c r="TTE836" s="32"/>
      <c r="TTF836" s="32"/>
      <c r="TTG836" s="32"/>
      <c r="TTH836" s="32"/>
      <c r="TTI836" s="32"/>
      <c r="TTJ836" s="32"/>
      <c r="TTK836" s="32"/>
      <c r="TTL836" s="32"/>
      <c r="TTM836" s="32"/>
      <c r="TTN836" s="32"/>
      <c r="TTO836" s="32"/>
      <c r="TTP836" s="32"/>
      <c r="TTQ836" s="32"/>
      <c r="TTR836" s="32"/>
      <c r="TTS836" s="32"/>
      <c r="TTT836" s="32"/>
      <c r="TTU836" s="32"/>
      <c r="TTV836" s="32"/>
      <c r="TTW836" s="32"/>
      <c r="TTX836" s="32"/>
      <c r="TTY836" s="32"/>
      <c r="TTZ836" s="32"/>
      <c r="TUA836" s="32"/>
      <c r="TUB836" s="32"/>
      <c r="TUC836" s="32"/>
      <c r="TUD836" s="32"/>
      <c r="TUE836" s="32"/>
      <c r="TUF836" s="32"/>
      <c r="TUG836" s="32"/>
      <c r="TUH836" s="32"/>
      <c r="TUI836" s="32"/>
      <c r="TUJ836" s="32"/>
      <c r="TUK836" s="32"/>
      <c r="TUL836" s="32"/>
      <c r="TUM836" s="32"/>
      <c r="TUN836" s="32"/>
      <c r="TUO836" s="32"/>
      <c r="TUP836" s="32"/>
      <c r="TUQ836" s="32"/>
      <c r="TUR836" s="32"/>
      <c r="TUS836" s="32"/>
      <c r="TUT836" s="32"/>
      <c r="TUU836" s="32"/>
      <c r="TUV836" s="32"/>
      <c r="TUW836" s="32"/>
      <c r="TUX836" s="32"/>
      <c r="TUY836" s="32"/>
      <c r="TUZ836" s="32"/>
      <c r="TVA836" s="32"/>
      <c r="TVB836" s="32"/>
      <c r="TVC836" s="32"/>
      <c r="TVD836" s="32"/>
      <c r="TVE836" s="32"/>
      <c r="TVF836" s="32"/>
      <c r="TVG836" s="32"/>
      <c r="TVH836" s="32"/>
      <c r="TVI836" s="32"/>
      <c r="TVJ836" s="32"/>
      <c r="TVK836" s="32"/>
      <c r="TVL836" s="32"/>
      <c r="TVM836" s="32"/>
      <c r="TVN836" s="32"/>
      <c r="TVO836" s="32"/>
      <c r="TVP836" s="32"/>
      <c r="TVQ836" s="32"/>
      <c r="TVR836" s="32"/>
      <c r="TVS836" s="32"/>
      <c r="TVT836" s="32"/>
      <c r="TVU836" s="32"/>
      <c r="TVV836" s="32"/>
      <c r="TVW836" s="32"/>
      <c r="TVX836" s="32"/>
      <c r="TVY836" s="32"/>
      <c r="TVZ836" s="32"/>
      <c r="TWA836" s="32"/>
      <c r="TWB836" s="32"/>
      <c r="TWC836" s="32"/>
      <c r="TWD836" s="32"/>
      <c r="TWE836" s="32"/>
      <c r="TWF836" s="32"/>
      <c r="TWG836" s="32"/>
      <c r="TWH836" s="32"/>
      <c r="TWI836" s="32"/>
      <c r="TWJ836" s="32"/>
      <c r="TWK836" s="32"/>
      <c r="TWL836" s="32"/>
      <c r="TWM836" s="32"/>
      <c r="TWN836" s="32"/>
      <c r="TWO836" s="32"/>
      <c r="TWP836" s="32"/>
      <c r="TWQ836" s="32"/>
      <c r="TWR836" s="32"/>
      <c r="TWS836" s="32"/>
      <c r="TWT836" s="32"/>
      <c r="TWU836" s="32"/>
      <c r="TWV836" s="32"/>
      <c r="TWW836" s="32"/>
      <c r="TWX836" s="32"/>
      <c r="TWY836" s="32"/>
      <c r="TWZ836" s="32"/>
      <c r="TXA836" s="32"/>
      <c r="TXB836" s="32"/>
      <c r="TXC836" s="32"/>
      <c r="TXD836" s="32"/>
      <c r="TXE836" s="32"/>
      <c r="TXF836" s="32"/>
      <c r="TXG836" s="32"/>
      <c r="TXH836" s="32"/>
      <c r="TXI836" s="32"/>
      <c r="TXJ836" s="32"/>
      <c r="TXK836" s="32"/>
      <c r="TXL836" s="32"/>
      <c r="TXM836" s="32"/>
      <c r="TXN836" s="32"/>
      <c r="TXO836" s="32"/>
      <c r="TXP836" s="32"/>
      <c r="TXQ836" s="32"/>
      <c r="TXR836" s="32"/>
      <c r="TXS836" s="32"/>
      <c r="TXT836" s="32"/>
      <c r="TXU836" s="32"/>
      <c r="TXV836" s="32"/>
      <c r="TXW836" s="32"/>
      <c r="TXX836" s="32"/>
      <c r="TXY836" s="32"/>
      <c r="TXZ836" s="32"/>
      <c r="TYA836" s="32"/>
      <c r="TYB836" s="32"/>
      <c r="TYC836" s="32"/>
      <c r="TYD836" s="32"/>
      <c r="TYE836" s="32"/>
      <c r="TYF836" s="32"/>
      <c r="TYG836" s="32"/>
      <c r="TYH836" s="32"/>
      <c r="TYI836" s="32"/>
      <c r="TYJ836" s="32"/>
      <c r="TYK836" s="32"/>
      <c r="TYL836" s="32"/>
      <c r="TYM836" s="32"/>
      <c r="TYN836" s="32"/>
      <c r="TYO836" s="32"/>
      <c r="TYP836" s="32"/>
      <c r="TYQ836" s="32"/>
      <c r="TYR836" s="32"/>
      <c r="TYS836" s="32"/>
      <c r="TYT836" s="32"/>
      <c r="TYU836" s="32"/>
      <c r="TYV836" s="32"/>
      <c r="TYW836" s="32"/>
      <c r="TYX836" s="32"/>
      <c r="TYY836" s="32"/>
      <c r="TYZ836" s="32"/>
      <c r="TZA836" s="32"/>
      <c r="TZB836" s="32"/>
      <c r="TZC836" s="32"/>
      <c r="TZD836" s="32"/>
      <c r="TZE836" s="32"/>
      <c r="TZF836" s="32"/>
      <c r="TZG836" s="32"/>
      <c r="TZH836" s="32"/>
      <c r="TZI836" s="32"/>
      <c r="TZJ836" s="32"/>
      <c r="TZK836" s="32"/>
      <c r="TZL836" s="32"/>
      <c r="TZM836" s="32"/>
      <c r="TZN836" s="32"/>
      <c r="TZO836" s="32"/>
      <c r="TZP836" s="32"/>
      <c r="TZQ836" s="32"/>
      <c r="TZR836" s="32"/>
      <c r="TZS836" s="32"/>
      <c r="TZT836" s="32"/>
      <c r="TZU836" s="32"/>
      <c r="TZV836" s="32"/>
      <c r="TZW836" s="32"/>
      <c r="TZX836" s="32"/>
      <c r="TZY836" s="32"/>
      <c r="TZZ836" s="32"/>
      <c r="UAA836" s="32"/>
      <c r="UAB836" s="32"/>
      <c r="UAC836" s="32"/>
      <c r="UAD836" s="32"/>
      <c r="UAE836" s="32"/>
      <c r="UAF836" s="32"/>
      <c r="UAG836" s="32"/>
      <c r="UAH836" s="32"/>
      <c r="UAI836" s="32"/>
      <c r="UAJ836" s="32"/>
      <c r="UAK836" s="32"/>
      <c r="UAL836" s="32"/>
      <c r="UAM836" s="32"/>
      <c r="UAN836" s="32"/>
      <c r="UAO836" s="32"/>
      <c r="UAP836" s="32"/>
      <c r="UAQ836" s="32"/>
      <c r="UAR836" s="32"/>
      <c r="UAS836" s="32"/>
      <c r="UAT836" s="32"/>
      <c r="UAU836" s="32"/>
      <c r="UAV836" s="32"/>
      <c r="UAW836" s="32"/>
      <c r="UAX836" s="32"/>
      <c r="UAY836" s="32"/>
      <c r="UAZ836" s="32"/>
      <c r="UBA836" s="32"/>
      <c r="UBB836" s="32"/>
      <c r="UBC836" s="32"/>
      <c r="UBD836" s="32"/>
      <c r="UBE836" s="32"/>
      <c r="UBF836" s="32"/>
      <c r="UBG836" s="32"/>
      <c r="UBH836" s="32"/>
      <c r="UBI836" s="32"/>
      <c r="UBJ836" s="32"/>
      <c r="UBK836" s="32"/>
      <c r="UBL836" s="32"/>
      <c r="UBM836" s="32"/>
      <c r="UBN836" s="32"/>
      <c r="UBO836" s="32"/>
      <c r="UBP836" s="32"/>
      <c r="UBQ836" s="32"/>
      <c r="UBR836" s="32"/>
      <c r="UBS836" s="32"/>
      <c r="UBT836" s="32"/>
      <c r="UBU836" s="32"/>
      <c r="UBV836" s="32"/>
      <c r="UBW836" s="32"/>
      <c r="UBX836" s="32"/>
      <c r="UBY836" s="32"/>
      <c r="UBZ836" s="32"/>
      <c r="UCA836" s="32"/>
      <c r="UCB836" s="32"/>
      <c r="UCC836" s="32"/>
      <c r="UCD836" s="32"/>
      <c r="UCE836" s="32"/>
      <c r="UCF836" s="32"/>
      <c r="UCG836" s="32"/>
      <c r="UCH836" s="32"/>
      <c r="UCI836" s="32"/>
      <c r="UCJ836" s="32"/>
      <c r="UCK836" s="32"/>
      <c r="UCL836" s="32"/>
      <c r="UCM836" s="32"/>
      <c r="UCN836" s="32"/>
      <c r="UCO836" s="32"/>
      <c r="UCP836" s="32"/>
      <c r="UCQ836" s="32"/>
      <c r="UCR836" s="32"/>
      <c r="UCS836" s="32"/>
      <c r="UCT836" s="32"/>
      <c r="UCU836" s="32"/>
      <c r="UCV836" s="32"/>
      <c r="UCW836" s="32"/>
      <c r="UCX836" s="32"/>
      <c r="UCY836" s="32"/>
      <c r="UCZ836" s="32"/>
      <c r="UDA836" s="32"/>
      <c r="UDB836" s="32"/>
      <c r="UDC836" s="32"/>
      <c r="UDD836" s="32"/>
      <c r="UDE836" s="32"/>
      <c r="UDF836" s="32"/>
      <c r="UDG836" s="32"/>
      <c r="UDH836" s="32"/>
      <c r="UDI836" s="32"/>
      <c r="UDJ836" s="32"/>
      <c r="UDK836" s="32"/>
      <c r="UDL836" s="32"/>
      <c r="UDM836" s="32"/>
      <c r="UDN836" s="32"/>
      <c r="UDO836" s="32"/>
      <c r="UDP836" s="32"/>
      <c r="UDQ836" s="32"/>
      <c r="UDR836" s="32"/>
      <c r="UDS836" s="32"/>
      <c r="UDT836" s="32"/>
      <c r="UDU836" s="32"/>
      <c r="UDV836" s="32"/>
      <c r="UDW836" s="32"/>
      <c r="UDX836" s="32"/>
      <c r="UDY836" s="32"/>
      <c r="UDZ836" s="32"/>
      <c r="UEA836" s="32"/>
      <c r="UEB836" s="32"/>
      <c r="UEC836" s="32"/>
      <c r="UED836" s="32"/>
      <c r="UEE836" s="32"/>
      <c r="UEF836" s="32"/>
      <c r="UEG836" s="32"/>
      <c r="UEH836" s="32"/>
      <c r="UEI836" s="32"/>
      <c r="UEJ836" s="32"/>
      <c r="UEK836" s="32"/>
      <c r="UEL836" s="32"/>
      <c r="UEM836" s="32"/>
      <c r="UEN836" s="32"/>
      <c r="UEO836" s="32"/>
      <c r="UEP836" s="32"/>
      <c r="UEQ836" s="32"/>
      <c r="UER836" s="32"/>
      <c r="UES836" s="32"/>
      <c r="UET836" s="32"/>
      <c r="UEU836" s="32"/>
      <c r="UEV836" s="32"/>
      <c r="UEW836" s="32"/>
      <c r="UEX836" s="32"/>
      <c r="UEY836" s="32"/>
      <c r="UEZ836" s="32"/>
      <c r="UFA836" s="32"/>
      <c r="UFB836" s="32"/>
      <c r="UFC836" s="32"/>
      <c r="UFD836" s="32"/>
      <c r="UFE836" s="32"/>
      <c r="UFF836" s="32"/>
      <c r="UFG836" s="32"/>
      <c r="UFH836" s="32"/>
      <c r="UFI836" s="32"/>
      <c r="UFJ836" s="32"/>
      <c r="UFK836" s="32"/>
      <c r="UFL836" s="32"/>
      <c r="UFM836" s="32"/>
      <c r="UFN836" s="32"/>
      <c r="UFO836" s="32"/>
      <c r="UFP836" s="32"/>
      <c r="UFQ836" s="32"/>
      <c r="UFR836" s="32"/>
      <c r="UFS836" s="32"/>
      <c r="UFT836" s="32"/>
      <c r="UFU836" s="32"/>
      <c r="UFV836" s="32"/>
      <c r="UFW836" s="32"/>
      <c r="UFX836" s="32"/>
      <c r="UFY836" s="32"/>
      <c r="UFZ836" s="32"/>
      <c r="UGA836" s="32"/>
      <c r="UGB836" s="32"/>
      <c r="UGC836" s="32"/>
      <c r="UGD836" s="32"/>
      <c r="UGE836" s="32"/>
      <c r="UGF836" s="32"/>
      <c r="UGG836" s="32"/>
      <c r="UGH836" s="32"/>
      <c r="UGI836" s="32"/>
      <c r="UGJ836" s="32"/>
      <c r="UGK836" s="32"/>
      <c r="UGL836" s="32"/>
      <c r="UGM836" s="32"/>
      <c r="UGN836" s="32"/>
      <c r="UGO836" s="32"/>
      <c r="UGP836" s="32"/>
      <c r="UGQ836" s="32"/>
      <c r="UGR836" s="32"/>
      <c r="UGS836" s="32"/>
      <c r="UGT836" s="32"/>
      <c r="UGU836" s="32"/>
      <c r="UGV836" s="32"/>
      <c r="UGW836" s="32"/>
      <c r="UGX836" s="32"/>
      <c r="UGY836" s="32"/>
      <c r="UGZ836" s="32"/>
      <c r="UHA836" s="32"/>
      <c r="UHB836" s="32"/>
      <c r="UHC836" s="32"/>
      <c r="UHD836" s="32"/>
      <c r="UHE836" s="32"/>
      <c r="UHF836" s="32"/>
      <c r="UHG836" s="32"/>
      <c r="UHH836" s="32"/>
      <c r="UHI836" s="32"/>
      <c r="UHJ836" s="32"/>
      <c r="UHK836" s="32"/>
      <c r="UHL836" s="32"/>
      <c r="UHM836" s="32"/>
      <c r="UHN836" s="32"/>
      <c r="UHO836" s="32"/>
      <c r="UHP836" s="32"/>
      <c r="UHQ836" s="32"/>
      <c r="UHR836" s="32"/>
      <c r="UHS836" s="32"/>
      <c r="UHT836" s="32"/>
      <c r="UHU836" s="32"/>
      <c r="UHV836" s="32"/>
      <c r="UHW836" s="32"/>
      <c r="UHX836" s="32"/>
      <c r="UHY836" s="32"/>
      <c r="UHZ836" s="32"/>
      <c r="UIA836" s="32"/>
      <c r="UIB836" s="32"/>
      <c r="UIC836" s="32"/>
      <c r="UID836" s="32"/>
      <c r="UIE836" s="32"/>
      <c r="UIF836" s="32"/>
      <c r="UIG836" s="32"/>
      <c r="UIH836" s="32"/>
      <c r="UII836" s="32"/>
      <c r="UIJ836" s="32"/>
      <c r="UIK836" s="32"/>
      <c r="UIL836" s="32"/>
      <c r="UIM836" s="32"/>
      <c r="UIN836" s="32"/>
      <c r="UIO836" s="32"/>
      <c r="UIP836" s="32"/>
      <c r="UIQ836" s="32"/>
      <c r="UIR836" s="32"/>
      <c r="UIS836" s="32"/>
      <c r="UIT836" s="32"/>
      <c r="UIU836" s="32"/>
      <c r="UIV836" s="32"/>
      <c r="UIW836" s="32"/>
      <c r="UIX836" s="32"/>
      <c r="UIY836" s="32"/>
      <c r="UIZ836" s="32"/>
      <c r="UJA836" s="32"/>
      <c r="UJB836" s="32"/>
      <c r="UJC836" s="32"/>
      <c r="UJD836" s="32"/>
      <c r="UJE836" s="32"/>
      <c r="UJF836" s="32"/>
      <c r="UJG836" s="32"/>
      <c r="UJH836" s="32"/>
      <c r="UJI836" s="32"/>
      <c r="UJJ836" s="32"/>
      <c r="UJK836" s="32"/>
      <c r="UJL836" s="32"/>
      <c r="UJM836" s="32"/>
      <c r="UJN836" s="32"/>
      <c r="UJO836" s="32"/>
      <c r="UJP836" s="32"/>
      <c r="UJQ836" s="32"/>
      <c r="UJR836" s="32"/>
      <c r="UJS836" s="32"/>
      <c r="UJT836" s="32"/>
      <c r="UJU836" s="32"/>
      <c r="UJV836" s="32"/>
      <c r="UJW836" s="32"/>
      <c r="UJX836" s="32"/>
      <c r="UJY836" s="32"/>
      <c r="UJZ836" s="32"/>
      <c r="UKA836" s="32"/>
      <c r="UKB836" s="32"/>
      <c r="UKC836" s="32"/>
      <c r="UKD836" s="32"/>
      <c r="UKE836" s="32"/>
      <c r="UKF836" s="32"/>
      <c r="UKG836" s="32"/>
      <c r="UKH836" s="32"/>
      <c r="UKI836" s="32"/>
      <c r="UKJ836" s="32"/>
      <c r="UKK836" s="32"/>
      <c r="UKL836" s="32"/>
      <c r="UKM836" s="32"/>
      <c r="UKN836" s="32"/>
      <c r="UKO836" s="32"/>
      <c r="UKP836" s="32"/>
      <c r="UKQ836" s="32"/>
      <c r="UKR836" s="32"/>
      <c r="UKS836" s="32"/>
      <c r="UKT836" s="32"/>
      <c r="UKU836" s="32"/>
      <c r="UKV836" s="32"/>
      <c r="UKW836" s="32"/>
      <c r="UKX836" s="32"/>
      <c r="UKY836" s="32"/>
      <c r="UKZ836" s="32"/>
      <c r="ULA836" s="32"/>
      <c r="ULB836" s="32"/>
      <c r="ULC836" s="32"/>
      <c r="ULD836" s="32"/>
      <c r="ULE836" s="32"/>
      <c r="ULF836" s="32"/>
      <c r="ULG836" s="32"/>
      <c r="ULH836" s="32"/>
      <c r="ULI836" s="32"/>
      <c r="ULJ836" s="32"/>
      <c r="ULK836" s="32"/>
      <c r="ULL836" s="32"/>
      <c r="ULM836" s="32"/>
      <c r="ULN836" s="32"/>
      <c r="ULO836" s="32"/>
      <c r="ULP836" s="32"/>
      <c r="ULQ836" s="32"/>
      <c r="ULR836" s="32"/>
      <c r="ULS836" s="32"/>
      <c r="ULT836" s="32"/>
      <c r="ULU836" s="32"/>
      <c r="ULV836" s="32"/>
      <c r="ULW836" s="32"/>
      <c r="ULX836" s="32"/>
      <c r="ULY836" s="32"/>
      <c r="ULZ836" s="32"/>
      <c r="UMA836" s="32"/>
      <c r="UMB836" s="32"/>
      <c r="UMC836" s="32"/>
      <c r="UMD836" s="32"/>
      <c r="UME836" s="32"/>
      <c r="UMF836" s="32"/>
      <c r="UMG836" s="32"/>
      <c r="UMH836" s="32"/>
      <c r="UMI836" s="32"/>
      <c r="UMJ836" s="32"/>
      <c r="UMK836" s="32"/>
      <c r="UML836" s="32"/>
      <c r="UMM836" s="32"/>
      <c r="UMN836" s="32"/>
      <c r="UMO836" s="32"/>
      <c r="UMP836" s="32"/>
      <c r="UMQ836" s="32"/>
      <c r="UMR836" s="32"/>
      <c r="UMS836" s="32"/>
      <c r="UMT836" s="32"/>
      <c r="UMU836" s="32"/>
      <c r="UMV836" s="32"/>
      <c r="UMW836" s="32"/>
      <c r="UMX836" s="32"/>
      <c r="UMY836" s="32"/>
      <c r="UMZ836" s="32"/>
      <c r="UNA836" s="32"/>
      <c r="UNB836" s="32"/>
      <c r="UNC836" s="32"/>
      <c r="UND836" s="32"/>
      <c r="UNE836" s="32"/>
      <c r="UNF836" s="32"/>
      <c r="UNG836" s="32"/>
      <c r="UNH836" s="32"/>
      <c r="UNI836" s="32"/>
      <c r="UNJ836" s="32"/>
      <c r="UNK836" s="32"/>
      <c r="UNL836" s="32"/>
      <c r="UNM836" s="32"/>
      <c r="UNN836" s="32"/>
      <c r="UNO836" s="32"/>
      <c r="UNP836" s="32"/>
      <c r="UNQ836" s="32"/>
      <c r="UNR836" s="32"/>
      <c r="UNS836" s="32"/>
      <c r="UNT836" s="32"/>
      <c r="UNU836" s="32"/>
      <c r="UNV836" s="32"/>
      <c r="UNW836" s="32"/>
      <c r="UNX836" s="32"/>
      <c r="UNY836" s="32"/>
      <c r="UNZ836" s="32"/>
      <c r="UOA836" s="32"/>
      <c r="UOB836" s="32"/>
      <c r="UOC836" s="32"/>
      <c r="UOD836" s="32"/>
      <c r="UOE836" s="32"/>
      <c r="UOF836" s="32"/>
      <c r="UOG836" s="32"/>
      <c r="UOH836" s="32"/>
      <c r="UOI836" s="32"/>
      <c r="UOJ836" s="32"/>
      <c r="UOK836" s="32"/>
      <c r="UOL836" s="32"/>
      <c r="UOM836" s="32"/>
      <c r="UON836" s="32"/>
      <c r="UOO836" s="32"/>
      <c r="UOP836" s="32"/>
      <c r="UOQ836" s="32"/>
      <c r="UOR836" s="32"/>
      <c r="UOS836" s="32"/>
      <c r="UOT836" s="32"/>
      <c r="UOU836" s="32"/>
      <c r="UOV836" s="32"/>
      <c r="UOW836" s="32"/>
      <c r="UOX836" s="32"/>
      <c r="UOY836" s="32"/>
      <c r="UOZ836" s="32"/>
      <c r="UPA836" s="32"/>
      <c r="UPB836" s="32"/>
      <c r="UPC836" s="32"/>
      <c r="UPD836" s="32"/>
      <c r="UPE836" s="32"/>
      <c r="UPF836" s="32"/>
      <c r="UPG836" s="32"/>
      <c r="UPH836" s="32"/>
      <c r="UPI836" s="32"/>
      <c r="UPJ836" s="32"/>
      <c r="UPK836" s="32"/>
      <c r="UPL836" s="32"/>
      <c r="UPM836" s="32"/>
      <c r="UPN836" s="32"/>
      <c r="UPO836" s="32"/>
      <c r="UPP836" s="32"/>
      <c r="UPQ836" s="32"/>
      <c r="UPR836" s="32"/>
      <c r="UPS836" s="32"/>
      <c r="UPT836" s="32"/>
      <c r="UPU836" s="32"/>
      <c r="UPV836" s="32"/>
      <c r="UPW836" s="32"/>
      <c r="UPX836" s="32"/>
      <c r="UPY836" s="32"/>
      <c r="UPZ836" s="32"/>
      <c r="UQA836" s="32"/>
      <c r="UQB836" s="32"/>
      <c r="UQC836" s="32"/>
      <c r="UQD836" s="32"/>
      <c r="UQE836" s="32"/>
      <c r="UQF836" s="32"/>
      <c r="UQG836" s="32"/>
      <c r="UQH836" s="32"/>
      <c r="UQI836" s="32"/>
      <c r="UQJ836" s="32"/>
      <c r="UQK836" s="32"/>
      <c r="UQL836" s="32"/>
      <c r="UQM836" s="32"/>
      <c r="UQN836" s="32"/>
      <c r="UQO836" s="32"/>
      <c r="UQP836" s="32"/>
      <c r="UQQ836" s="32"/>
      <c r="UQR836" s="32"/>
      <c r="UQS836" s="32"/>
      <c r="UQT836" s="32"/>
      <c r="UQU836" s="32"/>
      <c r="UQV836" s="32"/>
      <c r="UQW836" s="32"/>
      <c r="UQX836" s="32"/>
      <c r="UQY836" s="32"/>
      <c r="UQZ836" s="32"/>
      <c r="URA836" s="32"/>
      <c r="URB836" s="32"/>
      <c r="URC836" s="32"/>
      <c r="URD836" s="32"/>
      <c r="URE836" s="32"/>
      <c r="URF836" s="32"/>
      <c r="URG836" s="32"/>
      <c r="URH836" s="32"/>
      <c r="URI836" s="32"/>
      <c r="URJ836" s="32"/>
      <c r="URK836" s="32"/>
      <c r="URL836" s="32"/>
      <c r="URM836" s="32"/>
      <c r="URN836" s="32"/>
      <c r="URO836" s="32"/>
      <c r="URP836" s="32"/>
      <c r="URQ836" s="32"/>
      <c r="URR836" s="32"/>
      <c r="URS836" s="32"/>
      <c r="URT836" s="32"/>
      <c r="URU836" s="32"/>
      <c r="URV836" s="32"/>
      <c r="URW836" s="32"/>
      <c r="URX836" s="32"/>
      <c r="URY836" s="32"/>
      <c r="URZ836" s="32"/>
      <c r="USA836" s="32"/>
      <c r="USB836" s="32"/>
      <c r="USC836" s="32"/>
      <c r="USD836" s="32"/>
      <c r="USE836" s="32"/>
      <c r="USF836" s="32"/>
      <c r="USG836" s="32"/>
      <c r="USH836" s="32"/>
      <c r="USI836" s="32"/>
      <c r="USJ836" s="32"/>
      <c r="USK836" s="32"/>
      <c r="USL836" s="32"/>
      <c r="USM836" s="32"/>
      <c r="USN836" s="32"/>
      <c r="USO836" s="32"/>
      <c r="USP836" s="32"/>
      <c r="USQ836" s="32"/>
      <c r="USR836" s="32"/>
      <c r="USS836" s="32"/>
      <c r="UST836" s="32"/>
      <c r="USU836" s="32"/>
      <c r="USV836" s="32"/>
      <c r="USW836" s="32"/>
      <c r="USX836" s="32"/>
      <c r="USY836" s="32"/>
      <c r="USZ836" s="32"/>
      <c r="UTA836" s="32"/>
      <c r="UTB836" s="32"/>
      <c r="UTC836" s="32"/>
      <c r="UTD836" s="32"/>
      <c r="UTE836" s="32"/>
      <c r="UTF836" s="32"/>
      <c r="UTG836" s="32"/>
      <c r="UTH836" s="32"/>
      <c r="UTI836" s="32"/>
      <c r="UTJ836" s="32"/>
      <c r="UTK836" s="32"/>
      <c r="UTL836" s="32"/>
      <c r="UTM836" s="32"/>
      <c r="UTN836" s="32"/>
      <c r="UTO836" s="32"/>
      <c r="UTP836" s="32"/>
      <c r="UTQ836" s="32"/>
      <c r="UTR836" s="32"/>
      <c r="UTS836" s="32"/>
      <c r="UTT836" s="32"/>
      <c r="UTU836" s="32"/>
      <c r="UTV836" s="32"/>
      <c r="UTW836" s="32"/>
      <c r="UTX836" s="32"/>
      <c r="UTY836" s="32"/>
      <c r="UTZ836" s="32"/>
      <c r="UUA836" s="32"/>
      <c r="UUB836" s="32"/>
      <c r="UUC836" s="32"/>
      <c r="UUD836" s="32"/>
      <c r="UUE836" s="32"/>
      <c r="UUF836" s="32"/>
      <c r="UUG836" s="32"/>
      <c r="UUH836" s="32"/>
      <c r="UUI836" s="32"/>
      <c r="UUJ836" s="32"/>
      <c r="UUK836" s="32"/>
      <c r="UUL836" s="32"/>
      <c r="UUM836" s="32"/>
      <c r="UUN836" s="32"/>
      <c r="UUO836" s="32"/>
      <c r="UUP836" s="32"/>
      <c r="UUQ836" s="32"/>
      <c r="UUR836" s="32"/>
      <c r="UUS836" s="32"/>
      <c r="UUT836" s="32"/>
      <c r="UUU836" s="32"/>
      <c r="UUV836" s="32"/>
      <c r="UUW836" s="32"/>
      <c r="UUX836" s="32"/>
      <c r="UUY836" s="32"/>
      <c r="UUZ836" s="32"/>
      <c r="UVA836" s="32"/>
      <c r="UVB836" s="32"/>
      <c r="UVC836" s="32"/>
      <c r="UVD836" s="32"/>
      <c r="UVE836" s="32"/>
      <c r="UVF836" s="32"/>
      <c r="UVG836" s="32"/>
      <c r="UVH836" s="32"/>
      <c r="UVI836" s="32"/>
      <c r="UVJ836" s="32"/>
      <c r="UVK836" s="32"/>
      <c r="UVL836" s="32"/>
      <c r="UVM836" s="32"/>
      <c r="UVN836" s="32"/>
      <c r="UVO836" s="32"/>
      <c r="UVP836" s="32"/>
      <c r="UVQ836" s="32"/>
      <c r="UVR836" s="32"/>
      <c r="UVS836" s="32"/>
      <c r="UVT836" s="32"/>
      <c r="UVU836" s="32"/>
      <c r="UVV836" s="32"/>
      <c r="UVW836" s="32"/>
      <c r="UVX836" s="32"/>
      <c r="UVY836" s="32"/>
      <c r="UVZ836" s="32"/>
      <c r="UWA836" s="32"/>
      <c r="UWB836" s="32"/>
      <c r="UWC836" s="32"/>
      <c r="UWD836" s="32"/>
      <c r="UWE836" s="32"/>
      <c r="UWF836" s="32"/>
      <c r="UWG836" s="32"/>
      <c r="UWH836" s="32"/>
      <c r="UWI836" s="32"/>
      <c r="UWJ836" s="32"/>
      <c r="UWK836" s="32"/>
      <c r="UWL836" s="32"/>
      <c r="UWM836" s="32"/>
      <c r="UWN836" s="32"/>
      <c r="UWO836" s="32"/>
      <c r="UWP836" s="32"/>
      <c r="UWQ836" s="32"/>
      <c r="UWR836" s="32"/>
      <c r="UWS836" s="32"/>
      <c r="UWT836" s="32"/>
      <c r="UWU836" s="32"/>
      <c r="UWV836" s="32"/>
      <c r="UWW836" s="32"/>
      <c r="UWX836" s="32"/>
      <c r="UWY836" s="32"/>
      <c r="UWZ836" s="32"/>
      <c r="UXA836" s="32"/>
      <c r="UXB836" s="32"/>
      <c r="UXC836" s="32"/>
      <c r="UXD836" s="32"/>
      <c r="UXE836" s="32"/>
      <c r="UXF836" s="32"/>
      <c r="UXG836" s="32"/>
      <c r="UXH836" s="32"/>
      <c r="UXI836" s="32"/>
      <c r="UXJ836" s="32"/>
      <c r="UXK836" s="32"/>
      <c r="UXL836" s="32"/>
      <c r="UXM836" s="32"/>
      <c r="UXN836" s="32"/>
      <c r="UXO836" s="32"/>
      <c r="UXP836" s="32"/>
      <c r="UXQ836" s="32"/>
      <c r="UXR836" s="32"/>
      <c r="UXS836" s="32"/>
      <c r="UXT836" s="32"/>
      <c r="UXU836" s="32"/>
      <c r="UXV836" s="32"/>
      <c r="UXW836" s="32"/>
      <c r="UXX836" s="32"/>
      <c r="UXY836" s="32"/>
      <c r="UXZ836" s="32"/>
      <c r="UYA836" s="32"/>
      <c r="UYB836" s="32"/>
      <c r="UYC836" s="32"/>
      <c r="UYD836" s="32"/>
      <c r="UYE836" s="32"/>
      <c r="UYF836" s="32"/>
      <c r="UYG836" s="32"/>
      <c r="UYH836" s="32"/>
      <c r="UYI836" s="32"/>
      <c r="UYJ836" s="32"/>
      <c r="UYK836" s="32"/>
      <c r="UYL836" s="32"/>
      <c r="UYM836" s="32"/>
      <c r="UYN836" s="32"/>
      <c r="UYO836" s="32"/>
      <c r="UYP836" s="32"/>
      <c r="UYQ836" s="32"/>
      <c r="UYR836" s="32"/>
      <c r="UYS836" s="32"/>
      <c r="UYT836" s="32"/>
      <c r="UYU836" s="32"/>
      <c r="UYV836" s="32"/>
      <c r="UYW836" s="32"/>
      <c r="UYX836" s="32"/>
      <c r="UYY836" s="32"/>
      <c r="UYZ836" s="32"/>
      <c r="UZA836" s="32"/>
      <c r="UZB836" s="32"/>
      <c r="UZC836" s="32"/>
      <c r="UZD836" s="32"/>
      <c r="UZE836" s="32"/>
      <c r="UZF836" s="32"/>
      <c r="UZG836" s="32"/>
      <c r="UZH836" s="32"/>
      <c r="UZI836" s="32"/>
      <c r="UZJ836" s="32"/>
      <c r="UZK836" s="32"/>
      <c r="UZL836" s="32"/>
      <c r="UZM836" s="32"/>
      <c r="UZN836" s="32"/>
      <c r="UZO836" s="32"/>
      <c r="UZP836" s="32"/>
      <c r="UZQ836" s="32"/>
      <c r="UZR836" s="32"/>
      <c r="UZS836" s="32"/>
      <c r="UZT836" s="32"/>
      <c r="UZU836" s="32"/>
      <c r="UZV836" s="32"/>
      <c r="UZW836" s="32"/>
      <c r="UZX836" s="32"/>
      <c r="UZY836" s="32"/>
      <c r="UZZ836" s="32"/>
      <c r="VAA836" s="32"/>
      <c r="VAB836" s="32"/>
      <c r="VAC836" s="32"/>
      <c r="VAD836" s="32"/>
      <c r="VAE836" s="32"/>
      <c r="VAF836" s="32"/>
      <c r="VAG836" s="32"/>
      <c r="VAH836" s="32"/>
      <c r="VAI836" s="32"/>
      <c r="VAJ836" s="32"/>
      <c r="VAK836" s="32"/>
      <c r="VAL836" s="32"/>
      <c r="VAM836" s="32"/>
      <c r="VAN836" s="32"/>
      <c r="VAO836" s="32"/>
      <c r="VAP836" s="32"/>
      <c r="VAQ836" s="32"/>
      <c r="VAR836" s="32"/>
      <c r="VAS836" s="32"/>
      <c r="VAT836" s="32"/>
      <c r="VAU836" s="32"/>
      <c r="VAV836" s="32"/>
      <c r="VAW836" s="32"/>
      <c r="VAX836" s="32"/>
      <c r="VAY836" s="32"/>
      <c r="VAZ836" s="32"/>
      <c r="VBA836" s="32"/>
      <c r="VBB836" s="32"/>
      <c r="VBC836" s="32"/>
      <c r="VBD836" s="32"/>
      <c r="VBE836" s="32"/>
      <c r="VBF836" s="32"/>
      <c r="VBG836" s="32"/>
      <c r="VBH836" s="32"/>
      <c r="VBI836" s="32"/>
      <c r="VBJ836" s="32"/>
      <c r="VBK836" s="32"/>
      <c r="VBL836" s="32"/>
      <c r="VBM836" s="32"/>
      <c r="VBN836" s="32"/>
      <c r="VBO836" s="32"/>
      <c r="VBP836" s="32"/>
      <c r="VBQ836" s="32"/>
      <c r="VBR836" s="32"/>
      <c r="VBS836" s="32"/>
      <c r="VBT836" s="32"/>
      <c r="VBU836" s="32"/>
      <c r="VBV836" s="32"/>
      <c r="VBW836" s="32"/>
      <c r="VBX836" s="32"/>
      <c r="VBY836" s="32"/>
      <c r="VBZ836" s="32"/>
      <c r="VCA836" s="32"/>
      <c r="VCB836" s="32"/>
      <c r="VCC836" s="32"/>
      <c r="VCD836" s="32"/>
      <c r="VCE836" s="32"/>
      <c r="VCF836" s="32"/>
      <c r="VCG836" s="32"/>
      <c r="VCH836" s="32"/>
      <c r="VCI836" s="32"/>
      <c r="VCJ836" s="32"/>
      <c r="VCK836" s="32"/>
      <c r="VCL836" s="32"/>
      <c r="VCM836" s="32"/>
      <c r="VCN836" s="32"/>
      <c r="VCO836" s="32"/>
      <c r="VCP836" s="32"/>
      <c r="VCQ836" s="32"/>
      <c r="VCR836" s="32"/>
      <c r="VCS836" s="32"/>
      <c r="VCT836" s="32"/>
      <c r="VCU836" s="32"/>
      <c r="VCV836" s="32"/>
      <c r="VCW836" s="32"/>
      <c r="VCX836" s="32"/>
      <c r="VCY836" s="32"/>
      <c r="VCZ836" s="32"/>
      <c r="VDA836" s="32"/>
      <c r="VDB836" s="32"/>
      <c r="VDC836" s="32"/>
      <c r="VDD836" s="32"/>
      <c r="VDE836" s="32"/>
      <c r="VDF836" s="32"/>
      <c r="VDG836" s="32"/>
      <c r="VDH836" s="32"/>
      <c r="VDI836" s="32"/>
      <c r="VDJ836" s="32"/>
      <c r="VDK836" s="32"/>
      <c r="VDL836" s="32"/>
      <c r="VDM836" s="32"/>
      <c r="VDN836" s="32"/>
      <c r="VDO836" s="32"/>
      <c r="VDP836" s="32"/>
      <c r="VDQ836" s="32"/>
      <c r="VDR836" s="32"/>
      <c r="VDS836" s="32"/>
      <c r="VDT836" s="32"/>
      <c r="VDU836" s="32"/>
      <c r="VDV836" s="32"/>
      <c r="VDW836" s="32"/>
      <c r="VDX836" s="32"/>
      <c r="VDY836" s="32"/>
      <c r="VDZ836" s="32"/>
      <c r="VEA836" s="32"/>
      <c r="VEB836" s="32"/>
      <c r="VEC836" s="32"/>
      <c r="VED836" s="32"/>
      <c r="VEE836" s="32"/>
      <c r="VEF836" s="32"/>
      <c r="VEG836" s="32"/>
      <c r="VEH836" s="32"/>
      <c r="VEI836" s="32"/>
      <c r="VEJ836" s="32"/>
      <c r="VEK836" s="32"/>
      <c r="VEL836" s="32"/>
      <c r="VEM836" s="32"/>
      <c r="VEN836" s="32"/>
      <c r="VEO836" s="32"/>
      <c r="VEP836" s="32"/>
      <c r="VEQ836" s="32"/>
      <c r="VER836" s="32"/>
      <c r="VES836" s="32"/>
      <c r="VET836" s="32"/>
      <c r="VEU836" s="32"/>
      <c r="VEV836" s="32"/>
      <c r="VEW836" s="32"/>
      <c r="VEX836" s="32"/>
      <c r="VEY836" s="32"/>
      <c r="VEZ836" s="32"/>
      <c r="VFA836" s="32"/>
      <c r="VFB836" s="32"/>
      <c r="VFC836" s="32"/>
      <c r="VFD836" s="32"/>
      <c r="VFE836" s="32"/>
      <c r="VFF836" s="32"/>
      <c r="VFG836" s="32"/>
      <c r="VFH836" s="32"/>
      <c r="VFI836" s="32"/>
      <c r="VFJ836" s="32"/>
      <c r="VFK836" s="32"/>
      <c r="VFL836" s="32"/>
      <c r="VFM836" s="32"/>
      <c r="VFN836" s="32"/>
      <c r="VFO836" s="32"/>
      <c r="VFP836" s="32"/>
      <c r="VFQ836" s="32"/>
      <c r="VFR836" s="32"/>
      <c r="VFS836" s="32"/>
      <c r="VFT836" s="32"/>
      <c r="VFU836" s="32"/>
      <c r="VFV836" s="32"/>
      <c r="VFW836" s="32"/>
      <c r="VFX836" s="32"/>
      <c r="VFY836" s="32"/>
      <c r="VFZ836" s="32"/>
      <c r="VGA836" s="32"/>
      <c r="VGB836" s="32"/>
      <c r="VGC836" s="32"/>
      <c r="VGD836" s="32"/>
      <c r="VGE836" s="32"/>
      <c r="VGF836" s="32"/>
      <c r="VGG836" s="32"/>
      <c r="VGH836" s="32"/>
      <c r="VGI836" s="32"/>
      <c r="VGJ836" s="32"/>
      <c r="VGK836" s="32"/>
      <c r="VGL836" s="32"/>
      <c r="VGM836" s="32"/>
      <c r="VGN836" s="32"/>
      <c r="VGO836" s="32"/>
      <c r="VGP836" s="32"/>
      <c r="VGQ836" s="32"/>
      <c r="VGR836" s="32"/>
      <c r="VGS836" s="32"/>
      <c r="VGT836" s="32"/>
      <c r="VGU836" s="32"/>
      <c r="VGV836" s="32"/>
      <c r="VGW836" s="32"/>
      <c r="VGX836" s="32"/>
      <c r="VGY836" s="32"/>
      <c r="VGZ836" s="32"/>
      <c r="VHA836" s="32"/>
      <c r="VHB836" s="32"/>
      <c r="VHC836" s="32"/>
      <c r="VHD836" s="32"/>
      <c r="VHE836" s="32"/>
      <c r="VHF836" s="32"/>
      <c r="VHG836" s="32"/>
      <c r="VHH836" s="32"/>
      <c r="VHI836" s="32"/>
      <c r="VHJ836" s="32"/>
      <c r="VHK836" s="32"/>
      <c r="VHL836" s="32"/>
      <c r="VHM836" s="32"/>
      <c r="VHN836" s="32"/>
      <c r="VHO836" s="32"/>
      <c r="VHP836" s="32"/>
      <c r="VHQ836" s="32"/>
      <c r="VHR836" s="32"/>
      <c r="VHS836" s="32"/>
      <c r="VHT836" s="32"/>
      <c r="VHU836" s="32"/>
      <c r="VHV836" s="32"/>
      <c r="VHW836" s="32"/>
      <c r="VHX836" s="32"/>
      <c r="VHY836" s="32"/>
      <c r="VHZ836" s="32"/>
      <c r="VIA836" s="32"/>
      <c r="VIB836" s="32"/>
      <c r="VIC836" s="32"/>
      <c r="VID836" s="32"/>
      <c r="VIE836" s="32"/>
      <c r="VIF836" s="32"/>
      <c r="VIG836" s="32"/>
      <c r="VIH836" s="32"/>
      <c r="VII836" s="32"/>
      <c r="VIJ836" s="32"/>
      <c r="VIK836" s="32"/>
      <c r="VIL836" s="32"/>
      <c r="VIM836" s="32"/>
      <c r="VIN836" s="32"/>
      <c r="VIO836" s="32"/>
      <c r="VIP836" s="32"/>
      <c r="VIQ836" s="32"/>
      <c r="VIR836" s="32"/>
      <c r="VIS836" s="32"/>
      <c r="VIT836" s="32"/>
      <c r="VIU836" s="32"/>
      <c r="VIV836" s="32"/>
      <c r="VIW836" s="32"/>
      <c r="VIX836" s="32"/>
      <c r="VIY836" s="32"/>
      <c r="VIZ836" s="32"/>
      <c r="VJA836" s="32"/>
      <c r="VJB836" s="32"/>
      <c r="VJC836" s="32"/>
      <c r="VJD836" s="32"/>
      <c r="VJE836" s="32"/>
      <c r="VJF836" s="32"/>
      <c r="VJG836" s="32"/>
      <c r="VJH836" s="32"/>
      <c r="VJI836" s="32"/>
      <c r="VJJ836" s="32"/>
      <c r="VJK836" s="32"/>
      <c r="VJL836" s="32"/>
      <c r="VJM836" s="32"/>
      <c r="VJN836" s="32"/>
      <c r="VJO836" s="32"/>
      <c r="VJP836" s="32"/>
      <c r="VJQ836" s="32"/>
      <c r="VJR836" s="32"/>
      <c r="VJS836" s="32"/>
      <c r="VJT836" s="32"/>
      <c r="VJU836" s="32"/>
      <c r="VJV836" s="32"/>
      <c r="VJW836" s="32"/>
      <c r="VJX836" s="32"/>
      <c r="VJY836" s="32"/>
      <c r="VJZ836" s="32"/>
      <c r="VKA836" s="32"/>
      <c r="VKB836" s="32"/>
      <c r="VKC836" s="32"/>
      <c r="VKD836" s="32"/>
      <c r="VKE836" s="32"/>
      <c r="VKF836" s="32"/>
      <c r="VKG836" s="32"/>
      <c r="VKH836" s="32"/>
      <c r="VKI836" s="32"/>
      <c r="VKJ836" s="32"/>
      <c r="VKK836" s="32"/>
      <c r="VKL836" s="32"/>
      <c r="VKM836" s="32"/>
      <c r="VKN836" s="32"/>
      <c r="VKO836" s="32"/>
      <c r="VKP836" s="32"/>
      <c r="VKQ836" s="32"/>
      <c r="VKR836" s="32"/>
      <c r="VKS836" s="32"/>
      <c r="VKT836" s="32"/>
      <c r="VKU836" s="32"/>
      <c r="VKV836" s="32"/>
      <c r="VKW836" s="32"/>
      <c r="VKX836" s="32"/>
      <c r="VKY836" s="32"/>
      <c r="VKZ836" s="32"/>
      <c r="VLA836" s="32"/>
      <c r="VLB836" s="32"/>
      <c r="VLC836" s="32"/>
      <c r="VLD836" s="32"/>
      <c r="VLE836" s="32"/>
      <c r="VLF836" s="32"/>
      <c r="VLG836" s="32"/>
      <c r="VLH836" s="32"/>
      <c r="VLI836" s="32"/>
      <c r="VLJ836" s="32"/>
      <c r="VLK836" s="32"/>
      <c r="VLL836" s="32"/>
      <c r="VLM836" s="32"/>
      <c r="VLN836" s="32"/>
      <c r="VLO836" s="32"/>
      <c r="VLP836" s="32"/>
      <c r="VLQ836" s="32"/>
      <c r="VLR836" s="32"/>
      <c r="VLS836" s="32"/>
      <c r="VLT836" s="32"/>
      <c r="VLU836" s="32"/>
      <c r="VLV836" s="32"/>
      <c r="VLW836" s="32"/>
      <c r="VLX836" s="32"/>
      <c r="VLY836" s="32"/>
      <c r="VLZ836" s="32"/>
      <c r="VMA836" s="32"/>
      <c r="VMB836" s="32"/>
      <c r="VMC836" s="32"/>
      <c r="VMD836" s="32"/>
      <c r="VME836" s="32"/>
      <c r="VMF836" s="32"/>
      <c r="VMG836" s="32"/>
      <c r="VMH836" s="32"/>
      <c r="VMI836" s="32"/>
      <c r="VMJ836" s="32"/>
      <c r="VMK836" s="32"/>
      <c r="VML836" s="32"/>
      <c r="VMM836" s="32"/>
      <c r="VMN836" s="32"/>
      <c r="VMO836" s="32"/>
      <c r="VMP836" s="32"/>
      <c r="VMQ836" s="32"/>
      <c r="VMR836" s="32"/>
      <c r="VMS836" s="32"/>
      <c r="VMT836" s="32"/>
      <c r="VMU836" s="32"/>
      <c r="VMV836" s="32"/>
      <c r="VMW836" s="32"/>
      <c r="VMX836" s="32"/>
      <c r="VMY836" s="32"/>
      <c r="VMZ836" s="32"/>
      <c r="VNA836" s="32"/>
      <c r="VNB836" s="32"/>
      <c r="VNC836" s="32"/>
      <c r="VND836" s="32"/>
      <c r="VNE836" s="32"/>
      <c r="VNF836" s="32"/>
      <c r="VNG836" s="32"/>
      <c r="VNH836" s="32"/>
      <c r="VNI836" s="32"/>
      <c r="VNJ836" s="32"/>
      <c r="VNK836" s="32"/>
      <c r="VNL836" s="32"/>
      <c r="VNM836" s="32"/>
      <c r="VNN836" s="32"/>
      <c r="VNO836" s="32"/>
      <c r="VNP836" s="32"/>
      <c r="VNQ836" s="32"/>
      <c r="VNR836" s="32"/>
      <c r="VNS836" s="32"/>
      <c r="VNT836" s="32"/>
      <c r="VNU836" s="32"/>
      <c r="VNV836" s="32"/>
      <c r="VNW836" s="32"/>
      <c r="VNX836" s="32"/>
      <c r="VNY836" s="32"/>
      <c r="VNZ836" s="32"/>
      <c r="VOA836" s="32"/>
      <c r="VOB836" s="32"/>
      <c r="VOC836" s="32"/>
      <c r="VOD836" s="32"/>
      <c r="VOE836" s="32"/>
      <c r="VOF836" s="32"/>
      <c r="VOG836" s="32"/>
      <c r="VOH836" s="32"/>
      <c r="VOI836" s="32"/>
      <c r="VOJ836" s="32"/>
      <c r="VOK836" s="32"/>
      <c r="VOL836" s="32"/>
      <c r="VOM836" s="32"/>
      <c r="VON836" s="32"/>
      <c r="VOO836" s="32"/>
      <c r="VOP836" s="32"/>
      <c r="VOQ836" s="32"/>
      <c r="VOR836" s="32"/>
      <c r="VOS836" s="32"/>
      <c r="VOT836" s="32"/>
      <c r="VOU836" s="32"/>
      <c r="VOV836" s="32"/>
      <c r="VOW836" s="32"/>
      <c r="VOX836" s="32"/>
      <c r="VOY836" s="32"/>
      <c r="VOZ836" s="32"/>
      <c r="VPA836" s="32"/>
      <c r="VPB836" s="32"/>
      <c r="VPC836" s="32"/>
      <c r="VPD836" s="32"/>
      <c r="VPE836" s="32"/>
      <c r="VPF836" s="32"/>
      <c r="VPG836" s="32"/>
      <c r="VPH836" s="32"/>
      <c r="VPI836" s="32"/>
      <c r="VPJ836" s="32"/>
      <c r="VPK836" s="32"/>
      <c r="VPL836" s="32"/>
      <c r="VPM836" s="32"/>
      <c r="VPN836" s="32"/>
      <c r="VPO836" s="32"/>
      <c r="VPP836" s="32"/>
      <c r="VPQ836" s="32"/>
      <c r="VPR836" s="32"/>
      <c r="VPS836" s="32"/>
      <c r="VPT836" s="32"/>
      <c r="VPU836" s="32"/>
      <c r="VPV836" s="32"/>
      <c r="VPW836" s="32"/>
      <c r="VPX836" s="32"/>
      <c r="VPY836" s="32"/>
      <c r="VPZ836" s="32"/>
      <c r="VQA836" s="32"/>
      <c r="VQB836" s="32"/>
      <c r="VQC836" s="32"/>
      <c r="VQD836" s="32"/>
      <c r="VQE836" s="32"/>
      <c r="VQF836" s="32"/>
      <c r="VQG836" s="32"/>
      <c r="VQH836" s="32"/>
      <c r="VQI836" s="32"/>
      <c r="VQJ836" s="32"/>
      <c r="VQK836" s="32"/>
      <c r="VQL836" s="32"/>
      <c r="VQM836" s="32"/>
      <c r="VQN836" s="32"/>
      <c r="VQO836" s="32"/>
      <c r="VQP836" s="32"/>
      <c r="VQQ836" s="32"/>
      <c r="VQR836" s="32"/>
      <c r="VQS836" s="32"/>
      <c r="VQT836" s="32"/>
      <c r="VQU836" s="32"/>
      <c r="VQV836" s="32"/>
      <c r="VQW836" s="32"/>
      <c r="VQX836" s="32"/>
      <c r="VQY836" s="32"/>
      <c r="VQZ836" s="32"/>
      <c r="VRA836" s="32"/>
      <c r="VRB836" s="32"/>
      <c r="VRC836" s="32"/>
      <c r="VRD836" s="32"/>
      <c r="VRE836" s="32"/>
      <c r="VRF836" s="32"/>
      <c r="VRG836" s="32"/>
      <c r="VRH836" s="32"/>
      <c r="VRI836" s="32"/>
      <c r="VRJ836" s="32"/>
      <c r="VRK836" s="32"/>
      <c r="VRL836" s="32"/>
      <c r="VRM836" s="32"/>
      <c r="VRN836" s="32"/>
      <c r="VRO836" s="32"/>
      <c r="VRP836" s="32"/>
      <c r="VRQ836" s="32"/>
      <c r="VRR836" s="32"/>
      <c r="VRS836" s="32"/>
      <c r="VRT836" s="32"/>
      <c r="VRU836" s="32"/>
      <c r="VRV836" s="32"/>
      <c r="VRW836" s="32"/>
      <c r="VRX836" s="32"/>
      <c r="VRY836" s="32"/>
      <c r="VRZ836" s="32"/>
      <c r="VSA836" s="32"/>
      <c r="VSB836" s="32"/>
      <c r="VSC836" s="32"/>
      <c r="VSD836" s="32"/>
      <c r="VSE836" s="32"/>
      <c r="VSF836" s="32"/>
      <c r="VSG836" s="32"/>
      <c r="VSH836" s="32"/>
      <c r="VSI836" s="32"/>
      <c r="VSJ836" s="32"/>
      <c r="VSK836" s="32"/>
      <c r="VSL836" s="32"/>
      <c r="VSM836" s="32"/>
      <c r="VSN836" s="32"/>
      <c r="VSO836" s="32"/>
      <c r="VSP836" s="32"/>
      <c r="VSQ836" s="32"/>
      <c r="VSR836" s="32"/>
      <c r="VSS836" s="32"/>
      <c r="VST836" s="32"/>
      <c r="VSU836" s="32"/>
      <c r="VSV836" s="32"/>
      <c r="VSW836" s="32"/>
      <c r="VSX836" s="32"/>
      <c r="VSY836" s="32"/>
      <c r="VSZ836" s="32"/>
      <c r="VTA836" s="32"/>
      <c r="VTB836" s="32"/>
      <c r="VTC836" s="32"/>
      <c r="VTD836" s="32"/>
      <c r="VTE836" s="32"/>
      <c r="VTF836" s="32"/>
      <c r="VTG836" s="32"/>
      <c r="VTH836" s="32"/>
      <c r="VTI836" s="32"/>
      <c r="VTJ836" s="32"/>
      <c r="VTK836" s="32"/>
      <c r="VTL836" s="32"/>
      <c r="VTM836" s="32"/>
      <c r="VTN836" s="32"/>
      <c r="VTO836" s="32"/>
      <c r="VTP836" s="32"/>
      <c r="VTQ836" s="32"/>
      <c r="VTR836" s="32"/>
      <c r="VTS836" s="32"/>
      <c r="VTT836" s="32"/>
      <c r="VTU836" s="32"/>
      <c r="VTV836" s="32"/>
      <c r="VTW836" s="32"/>
      <c r="VTX836" s="32"/>
      <c r="VTY836" s="32"/>
      <c r="VTZ836" s="32"/>
      <c r="VUA836" s="32"/>
      <c r="VUB836" s="32"/>
      <c r="VUC836" s="32"/>
      <c r="VUD836" s="32"/>
      <c r="VUE836" s="32"/>
      <c r="VUF836" s="32"/>
      <c r="VUG836" s="32"/>
      <c r="VUH836" s="32"/>
      <c r="VUI836" s="32"/>
      <c r="VUJ836" s="32"/>
      <c r="VUK836" s="32"/>
      <c r="VUL836" s="32"/>
      <c r="VUM836" s="32"/>
      <c r="VUN836" s="32"/>
      <c r="VUO836" s="32"/>
      <c r="VUP836" s="32"/>
      <c r="VUQ836" s="32"/>
      <c r="VUR836" s="32"/>
      <c r="VUS836" s="32"/>
      <c r="VUT836" s="32"/>
      <c r="VUU836" s="32"/>
      <c r="VUV836" s="32"/>
      <c r="VUW836" s="32"/>
      <c r="VUX836" s="32"/>
      <c r="VUY836" s="32"/>
      <c r="VUZ836" s="32"/>
      <c r="VVA836" s="32"/>
      <c r="VVB836" s="32"/>
      <c r="VVC836" s="32"/>
      <c r="VVD836" s="32"/>
      <c r="VVE836" s="32"/>
      <c r="VVF836" s="32"/>
      <c r="VVG836" s="32"/>
      <c r="VVH836" s="32"/>
      <c r="VVI836" s="32"/>
      <c r="VVJ836" s="32"/>
      <c r="VVK836" s="32"/>
      <c r="VVL836" s="32"/>
      <c r="VVM836" s="32"/>
      <c r="VVN836" s="32"/>
      <c r="VVO836" s="32"/>
      <c r="VVP836" s="32"/>
      <c r="VVQ836" s="32"/>
      <c r="VVR836" s="32"/>
      <c r="VVS836" s="32"/>
      <c r="VVT836" s="32"/>
      <c r="VVU836" s="32"/>
      <c r="VVV836" s="32"/>
      <c r="VVW836" s="32"/>
      <c r="VVX836" s="32"/>
      <c r="VVY836" s="32"/>
      <c r="VVZ836" s="32"/>
      <c r="VWA836" s="32"/>
      <c r="VWB836" s="32"/>
      <c r="VWC836" s="32"/>
      <c r="VWD836" s="32"/>
      <c r="VWE836" s="32"/>
      <c r="VWF836" s="32"/>
      <c r="VWG836" s="32"/>
      <c r="VWH836" s="32"/>
      <c r="VWI836" s="32"/>
      <c r="VWJ836" s="32"/>
      <c r="VWK836" s="32"/>
      <c r="VWL836" s="32"/>
      <c r="VWM836" s="32"/>
      <c r="VWN836" s="32"/>
      <c r="VWO836" s="32"/>
      <c r="VWP836" s="32"/>
      <c r="VWQ836" s="32"/>
      <c r="VWR836" s="32"/>
      <c r="VWS836" s="32"/>
      <c r="VWT836" s="32"/>
      <c r="VWU836" s="32"/>
      <c r="VWV836" s="32"/>
      <c r="VWW836" s="32"/>
      <c r="VWX836" s="32"/>
      <c r="VWY836" s="32"/>
      <c r="VWZ836" s="32"/>
      <c r="VXA836" s="32"/>
      <c r="VXB836" s="32"/>
      <c r="VXC836" s="32"/>
      <c r="VXD836" s="32"/>
      <c r="VXE836" s="32"/>
      <c r="VXF836" s="32"/>
      <c r="VXG836" s="32"/>
      <c r="VXH836" s="32"/>
      <c r="VXI836" s="32"/>
      <c r="VXJ836" s="32"/>
      <c r="VXK836" s="32"/>
      <c r="VXL836" s="32"/>
      <c r="VXM836" s="32"/>
      <c r="VXN836" s="32"/>
      <c r="VXO836" s="32"/>
      <c r="VXP836" s="32"/>
      <c r="VXQ836" s="32"/>
      <c r="VXR836" s="32"/>
      <c r="VXS836" s="32"/>
      <c r="VXT836" s="32"/>
      <c r="VXU836" s="32"/>
      <c r="VXV836" s="32"/>
      <c r="VXW836" s="32"/>
      <c r="VXX836" s="32"/>
      <c r="VXY836" s="32"/>
      <c r="VXZ836" s="32"/>
      <c r="VYA836" s="32"/>
      <c r="VYB836" s="32"/>
      <c r="VYC836" s="32"/>
      <c r="VYD836" s="32"/>
      <c r="VYE836" s="32"/>
      <c r="VYF836" s="32"/>
      <c r="VYG836" s="32"/>
      <c r="VYH836" s="32"/>
      <c r="VYI836" s="32"/>
      <c r="VYJ836" s="32"/>
      <c r="VYK836" s="32"/>
      <c r="VYL836" s="32"/>
      <c r="VYM836" s="32"/>
      <c r="VYN836" s="32"/>
      <c r="VYO836" s="32"/>
      <c r="VYP836" s="32"/>
      <c r="VYQ836" s="32"/>
      <c r="VYR836" s="32"/>
      <c r="VYS836" s="32"/>
      <c r="VYT836" s="32"/>
      <c r="VYU836" s="32"/>
      <c r="VYV836" s="32"/>
      <c r="VYW836" s="32"/>
      <c r="VYX836" s="32"/>
      <c r="VYY836" s="32"/>
      <c r="VYZ836" s="32"/>
      <c r="VZA836" s="32"/>
      <c r="VZB836" s="32"/>
      <c r="VZC836" s="32"/>
      <c r="VZD836" s="32"/>
      <c r="VZE836" s="32"/>
      <c r="VZF836" s="32"/>
      <c r="VZG836" s="32"/>
      <c r="VZH836" s="32"/>
      <c r="VZI836" s="32"/>
      <c r="VZJ836" s="32"/>
      <c r="VZK836" s="32"/>
      <c r="VZL836" s="32"/>
      <c r="VZM836" s="32"/>
      <c r="VZN836" s="32"/>
      <c r="VZO836" s="32"/>
      <c r="VZP836" s="32"/>
      <c r="VZQ836" s="32"/>
      <c r="VZR836" s="32"/>
      <c r="VZS836" s="32"/>
      <c r="VZT836" s="32"/>
      <c r="VZU836" s="32"/>
      <c r="VZV836" s="32"/>
      <c r="VZW836" s="32"/>
      <c r="VZX836" s="32"/>
      <c r="VZY836" s="32"/>
      <c r="VZZ836" s="32"/>
      <c r="WAA836" s="32"/>
      <c r="WAB836" s="32"/>
      <c r="WAC836" s="32"/>
      <c r="WAD836" s="32"/>
      <c r="WAE836" s="32"/>
      <c r="WAF836" s="32"/>
      <c r="WAG836" s="32"/>
      <c r="WAH836" s="32"/>
      <c r="WAI836" s="32"/>
      <c r="WAJ836" s="32"/>
      <c r="WAK836" s="32"/>
      <c r="WAL836" s="32"/>
      <c r="WAM836" s="32"/>
      <c r="WAN836" s="32"/>
      <c r="WAO836" s="32"/>
      <c r="WAP836" s="32"/>
      <c r="WAQ836" s="32"/>
      <c r="WAR836" s="32"/>
      <c r="WAS836" s="32"/>
      <c r="WAT836" s="32"/>
      <c r="WAU836" s="32"/>
      <c r="WAV836" s="32"/>
      <c r="WAW836" s="32"/>
      <c r="WAX836" s="32"/>
      <c r="WAY836" s="32"/>
      <c r="WAZ836" s="32"/>
      <c r="WBA836" s="32"/>
      <c r="WBB836" s="32"/>
      <c r="WBC836" s="32"/>
      <c r="WBD836" s="32"/>
      <c r="WBE836" s="32"/>
      <c r="WBF836" s="32"/>
      <c r="WBG836" s="32"/>
      <c r="WBH836" s="32"/>
      <c r="WBI836" s="32"/>
      <c r="WBJ836" s="32"/>
      <c r="WBK836" s="32"/>
      <c r="WBL836" s="32"/>
      <c r="WBM836" s="32"/>
      <c r="WBN836" s="32"/>
      <c r="WBO836" s="32"/>
      <c r="WBP836" s="32"/>
      <c r="WBQ836" s="32"/>
      <c r="WBR836" s="32"/>
      <c r="WBS836" s="32"/>
      <c r="WBT836" s="32"/>
      <c r="WBU836" s="32"/>
      <c r="WBV836" s="32"/>
      <c r="WBW836" s="32"/>
      <c r="WBX836" s="32"/>
      <c r="WBY836" s="32"/>
      <c r="WBZ836" s="32"/>
      <c r="WCA836" s="32"/>
      <c r="WCB836" s="32"/>
      <c r="WCC836" s="32"/>
      <c r="WCD836" s="32"/>
      <c r="WCE836" s="32"/>
      <c r="WCF836" s="32"/>
      <c r="WCG836" s="32"/>
      <c r="WCH836" s="32"/>
      <c r="WCI836" s="32"/>
      <c r="WCJ836" s="32"/>
      <c r="WCK836" s="32"/>
      <c r="WCL836" s="32"/>
      <c r="WCM836" s="32"/>
      <c r="WCN836" s="32"/>
      <c r="WCO836" s="32"/>
      <c r="WCP836" s="32"/>
      <c r="WCQ836" s="32"/>
      <c r="WCR836" s="32"/>
      <c r="WCS836" s="32"/>
      <c r="WCT836" s="32"/>
      <c r="WCU836" s="32"/>
      <c r="WCV836" s="32"/>
      <c r="WCW836" s="32"/>
      <c r="WCX836" s="32"/>
      <c r="WCY836" s="32"/>
      <c r="WCZ836" s="32"/>
      <c r="WDA836" s="32"/>
      <c r="WDB836" s="32"/>
      <c r="WDC836" s="32"/>
      <c r="WDD836" s="32"/>
      <c r="WDE836" s="32"/>
      <c r="WDF836" s="32"/>
      <c r="WDG836" s="32"/>
      <c r="WDH836" s="32"/>
      <c r="WDI836" s="32"/>
      <c r="WDJ836" s="32"/>
      <c r="WDK836" s="32"/>
      <c r="WDL836" s="32"/>
      <c r="WDM836" s="32"/>
      <c r="WDN836" s="32"/>
      <c r="WDO836" s="32"/>
      <c r="WDP836" s="32"/>
      <c r="WDQ836" s="32"/>
      <c r="WDR836" s="32"/>
      <c r="WDS836" s="32"/>
      <c r="WDT836" s="32"/>
      <c r="WDU836" s="32"/>
      <c r="WDV836" s="32"/>
      <c r="WDW836" s="32"/>
      <c r="WDX836" s="32"/>
      <c r="WDY836" s="32"/>
      <c r="WDZ836" s="32"/>
      <c r="WEA836" s="32"/>
      <c r="WEB836" s="32"/>
      <c r="WEC836" s="32"/>
      <c r="WED836" s="32"/>
      <c r="WEE836" s="32"/>
      <c r="WEF836" s="32"/>
      <c r="WEG836" s="32"/>
      <c r="WEH836" s="32"/>
      <c r="WEI836" s="32"/>
      <c r="WEJ836" s="32"/>
      <c r="WEK836" s="32"/>
      <c r="WEL836" s="32"/>
      <c r="WEM836" s="32"/>
      <c r="WEN836" s="32"/>
      <c r="WEO836" s="32"/>
      <c r="WEP836" s="32"/>
      <c r="WEQ836" s="32"/>
      <c r="WER836" s="32"/>
      <c r="WES836" s="32"/>
      <c r="WET836" s="32"/>
      <c r="WEU836" s="32"/>
      <c r="WEV836" s="32"/>
      <c r="WEW836" s="32"/>
      <c r="WEX836" s="32"/>
      <c r="WEY836" s="32"/>
      <c r="WEZ836" s="32"/>
      <c r="WFA836" s="32"/>
      <c r="WFB836" s="32"/>
      <c r="WFC836" s="32"/>
      <c r="WFD836" s="32"/>
      <c r="WFE836" s="32"/>
      <c r="WFF836" s="32"/>
      <c r="WFG836" s="32"/>
      <c r="WFH836" s="32"/>
      <c r="WFI836" s="32"/>
      <c r="WFJ836" s="32"/>
      <c r="WFK836" s="32"/>
      <c r="WFL836" s="32"/>
      <c r="WFM836" s="32"/>
      <c r="WFN836" s="32"/>
      <c r="WFO836" s="32"/>
      <c r="WFP836" s="32"/>
      <c r="WFQ836" s="32"/>
      <c r="WFR836" s="32"/>
      <c r="WFS836" s="32"/>
      <c r="WFT836" s="32"/>
      <c r="WFU836" s="32"/>
      <c r="WFV836" s="32"/>
      <c r="WFW836" s="32"/>
      <c r="WFX836" s="32"/>
      <c r="WFY836" s="32"/>
      <c r="WFZ836" s="32"/>
      <c r="WGA836" s="32"/>
      <c r="WGB836" s="32"/>
      <c r="WGC836" s="32"/>
      <c r="WGD836" s="32"/>
      <c r="WGE836" s="32"/>
      <c r="WGF836" s="32"/>
      <c r="WGG836" s="32"/>
      <c r="WGH836" s="32"/>
      <c r="WGI836" s="32"/>
      <c r="WGJ836" s="32"/>
      <c r="WGK836" s="32"/>
      <c r="WGL836" s="32"/>
      <c r="WGM836" s="32"/>
      <c r="WGN836" s="32"/>
      <c r="WGO836" s="32"/>
      <c r="WGP836" s="32"/>
      <c r="WGQ836" s="32"/>
      <c r="WGR836" s="32"/>
      <c r="WGS836" s="32"/>
      <c r="WGT836" s="32"/>
      <c r="WGU836" s="32"/>
      <c r="WGV836" s="32"/>
      <c r="WGW836" s="32"/>
      <c r="WGX836" s="32"/>
      <c r="WGY836" s="32"/>
      <c r="WGZ836" s="32"/>
      <c r="WHA836" s="32"/>
      <c r="WHB836" s="32"/>
      <c r="WHC836" s="32"/>
      <c r="WHD836" s="32"/>
      <c r="WHE836" s="32"/>
      <c r="WHF836" s="32"/>
      <c r="WHG836" s="32"/>
      <c r="WHH836" s="32"/>
      <c r="WHI836" s="32"/>
      <c r="WHJ836" s="32"/>
      <c r="WHK836" s="32"/>
      <c r="WHL836" s="32"/>
      <c r="WHM836" s="32"/>
      <c r="WHN836" s="32"/>
      <c r="WHO836" s="32"/>
      <c r="WHP836" s="32"/>
      <c r="WHQ836" s="32"/>
      <c r="WHR836" s="32"/>
      <c r="WHS836" s="32"/>
      <c r="WHT836" s="32"/>
      <c r="WHU836" s="32"/>
      <c r="WHV836" s="32"/>
      <c r="WHW836" s="32"/>
      <c r="WHX836" s="32"/>
      <c r="WHY836" s="32"/>
      <c r="WHZ836" s="32"/>
      <c r="WIA836" s="32"/>
      <c r="WIB836" s="32"/>
      <c r="WIC836" s="32"/>
      <c r="WID836" s="32"/>
      <c r="WIE836" s="32"/>
      <c r="WIF836" s="32"/>
      <c r="WIG836" s="32"/>
      <c r="WIH836" s="32"/>
      <c r="WII836" s="32"/>
      <c r="WIJ836" s="32"/>
      <c r="WIK836" s="32"/>
      <c r="WIL836" s="32"/>
      <c r="WIM836" s="32"/>
      <c r="WIN836" s="32"/>
      <c r="WIO836" s="32"/>
      <c r="WIP836" s="32"/>
      <c r="WIQ836" s="32"/>
      <c r="WIR836" s="32"/>
      <c r="WIS836" s="32"/>
      <c r="WIT836" s="32"/>
      <c r="WIU836" s="32"/>
      <c r="WIV836" s="32"/>
      <c r="WIW836" s="32"/>
      <c r="WIX836" s="32"/>
      <c r="WIY836" s="32"/>
      <c r="WIZ836" s="32"/>
      <c r="WJA836" s="32"/>
      <c r="WJB836" s="32"/>
      <c r="WJC836" s="32"/>
      <c r="WJD836" s="32"/>
      <c r="WJE836" s="32"/>
      <c r="WJF836" s="32"/>
      <c r="WJG836" s="32"/>
      <c r="WJH836" s="32"/>
      <c r="WJI836" s="32"/>
      <c r="WJJ836" s="32"/>
      <c r="WJK836" s="32"/>
      <c r="WJL836" s="32"/>
      <c r="WJM836" s="32"/>
      <c r="WJN836" s="32"/>
      <c r="WJO836" s="32"/>
      <c r="WJP836" s="32"/>
      <c r="WJQ836" s="32"/>
      <c r="WJR836" s="32"/>
      <c r="WJS836" s="32"/>
      <c r="WJT836" s="32"/>
      <c r="WJU836" s="32"/>
      <c r="WJV836" s="32"/>
      <c r="WJW836" s="32"/>
      <c r="WJX836" s="32"/>
      <c r="WJY836" s="32"/>
      <c r="WJZ836" s="32"/>
      <c r="WKA836" s="32"/>
      <c r="WKB836" s="32"/>
      <c r="WKC836" s="32"/>
      <c r="WKD836" s="32"/>
      <c r="WKE836" s="32"/>
      <c r="WKF836" s="32"/>
      <c r="WKG836" s="32"/>
      <c r="WKH836" s="32"/>
      <c r="WKI836" s="32"/>
      <c r="WKJ836" s="32"/>
      <c r="WKK836" s="32"/>
      <c r="WKL836" s="32"/>
      <c r="WKM836" s="32"/>
      <c r="WKN836" s="32"/>
      <c r="WKO836" s="32"/>
      <c r="WKP836" s="32"/>
      <c r="WKQ836" s="32"/>
      <c r="WKR836" s="32"/>
      <c r="WKS836" s="32"/>
      <c r="WKT836" s="32"/>
      <c r="WKU836" s="32"/>
      <c r="WKV836" s="32"/>
      <c r="WKW836" s="32"/>
      <c r="WKX836" s="32"/>
      <c r="WKY836" s="32"/>
      <c r="WKZ836" s="32"/>
      <c r="WLA836" s="32"/>
      <c r="WLB836" s="32"/>
      <c r="WLC836" s="32"/>
      <c r="WLD836" s="32"/>
      <c r="WLE836" s="32"/>
      <c r="WLF836" s="32"/>
      <c r="WLG836" s="32"/>
      <c r="WLH836" s="32"/>
      <c r="WLI836" s="32"/>
      <c r="WLJ836" s="32"/>
      <c r="WLK836" s="32"/>
      <c r="WLL836" s="32"/>
      <c r="WLM836" s="32"/>
      <c r="WLN836" s="32"/>
      <c r="WLO836" s="32"/>
      <c r="WLP836" s="32"/>
      <c r="WLQ836" s="32"/>
      <c r="WLR836" s="32"/>
      <c r="WLS836" s="32"/>
      <c r="WLT836" s="32"/>
      <c r="WLU836" s="32"/>
      <c r="WLV836" s="32"/>
      <c r="WLW836" s="32"/>
      <c r="WLX836" s="32"/>
      <c r="WLY836" s="32"/>
      <c r="WLZ836" s="32"/>
      <c r="WMA836" s="32"/>
      <c r="WMB836" s="32"/>
      <c r="WMC836" s="32"/>
      <c r="WMD836" s="32"/>
      <c r="WME836" s="32"/>
      <c r="WMF836" s="32"/>
      <c r="WMG836" s="32"/>
      <c r="WMH836" s="32"/>
      <c r="WMI836" s="32"/>
      <c r="WMJ836" s="32"/>
      <c r="WMK836" s="32"/>
      <c r="WML836" s="32"/>
      <c r="WMM836" s="32"/>
      <c r="WMN836" s="32"/>
      <c r="WMO836" s="32"/>
      <c r="WMP836" s="32"/>
      <c r="WMQ836" s="32"/>
      <c r="WMR836" s="32"/>
      <c r="WMS836" s="32"/>
      <c r="WMT836" s="32"/>
      <c r="WMU836" s="32"/>
      <c r="WMV836" s="32"/>
      <c r="WMW836" s="32"/>
      <c r="WMX836" s="32"/>
      <c r="WMY836" s="32"/>
      <c r="WMZ836" s="32"/>
      <c r="WNA836" s="32"/>
      <c r="WNB836" s="32"/>
      <c r="WNC836" s="32"/>
      <c r="WND836" s="32"/>
      <c r="WNE836" s="32"/>
      <c r="WNF836" s="32"/>
      <c r="WNG836" s="32"/>
      <c r="WNH836" s="32"/>
      <c r="WNI836" s="32"/>
      <c r="WNJ836" s="32"/>
      <c r="WNK836" s="32"/>
      <c r="WNL836" s="32"/>
      <c r="WNM836" s="32"/>
      <c r="WNN836" s="32"/>
      <c r="WNO836" s="32"/>
      <c r="WNP836" s="32"/>
      <c r="WNQ836" s="32"/>
      <c r="WNR836" s="32"/>
      <c r="WNS836" s="32"/>
      <c r="WNT836" s="32"/>
      <c r="WNU836" s="32"/>
      <c r="WNV836" s="32"/>
      <c r="WNW836" s="32"/>
      <c r="WNX836" s="32"/>
      <c r="WNY836" s="32"/>
      <c r="WNZ836" s="32"/>
      <c r="WOA836" s="32"/>
      <c r="WOB836" s="32"/>
      <c r="WOC836" s="32"/>
      <c r="WOD836" s="32"/>
      <c r="WOE836" s="32"/>
      <c r="WOF836" s="32"/>
      <c r="WOG836" s="32"/>
      <c r="WOH836" s="32"/>
      <c r="WOI836" s="32"/>
      <c r="WOJ836" s="32"/>
      <c r="WOK836" s="32"/>
      <c r="WOL836" s="32"/>
      <c r="WOM836" s="32"/>
      <c r="WON836" s="32"/>
      <c r="WOO836" s="32"/>
      <c r="WOP836" s="32"/>
      <c r="WOQ836" s="32"/>
      <c r="WOR836" s="32"/>
      <c r="WOS836" s="32"/>
      <c r="WOT836" s="32"/>
      <c r="WOU836" s="32"/>
      <c r="WOV836" s="32"/>
      <c r="WOW836" s="32"/>
      <c r="WOX836" s="32"/>
      <c r="WOY836" s="32"/>
      <c r="WOZ836" s="32"/>
      <c r="WPA836" s="32"/>
      <c r="WPB836" s="32"/>
      <c r="WPC836" s="32"/>
      <c r="WPD836" s="32"/>
      <c r="WPE836" s="32"/>
      <c r="WPF836" s="32"/>
      <c r="WPG836" s="32"/>
      <c r="WPH836" s="32"/>
      <c r="WPI836" s="32"/>
      <c r="WPJ836" s="32"/>
      <c r="WPK836" s="32"/>
      <c r="WPL836" s="32"/>
      <c r="WPM836" s="32"/>
      <c r="WPN836" s="32"/>
      <c r="WPO836" s="32"/>
      <c r="WPP836" s="32"/>
      <c r="WPQ836" s="32"/>
      <c r="WPR836" s="32"/>
      <c r="WPS836" s="32"/>
      <c r="WPT836" s="32"/>
      <c r="WPU836" s="32"/>
      <c r="WPV836" s="32"/>
      <c r="WPW836" s="32"/>
      <c r="WPX836" s="32"/>
      <c r="WPY836" s="32"/>
      <c r="WPZ836" s="32"/>
      <c r="WQA836" s="32"/>
      <c r="WQB836" s="32"/>
      <c r="WQC836" s="32"/>
      <c r="WQD836" s="32"/>
      <c r="WQE836" s="32"/>
      <c r="WQF836" s="32"/>
      <c r="WQG836" s="32"/>
      <c r="WQH836" s="32"/>
      <c r="WQI836" s="32"/>
      <c r="WQJ836" s="32"/>
      <c r="WQK836" s="32"/>
      <c r="WQL836" s="32"/>
      <c r="WQM836" s="32"/>
      <c r="WQN836" s="32"/>
      <c r="WQO836" s="32"/>
      <c r="WQP836" s="32"/>
      <c r="WQQ836" s="32"/>
      <c r="WQR836" s="32"/>
      <c r="WQS836" s="32"/>
      <c r="WQT836" s="32"/>
      <c r="WQU836" s="32"/>
      <c r="WQV836" s="32"/>
      <c r="WQW836" s="32"/>
      <c r="WQX836" s="32"/>
      <c r="WQY836" s="32"/>
      <c r="WQZ836" s="32"/>
      <c r="WRA836" s="32"/>
      <c r="WRB836" s="32"/>
      <c r="WRC836" s="32"/>
      <c r="WRD836" s="32"/>
      <c r="WRE836" s="32"/>
      <c r="WRF836" s="32"/>
      <c r="WRG836" s="32"/>
      <c r="WRH836" s="32"/>
      <c r="WRI836" s="32"/>
      <c r="WRJ836" s="32"/>
      <c r="WRK836" s="32"/>
      <c r="WRL836" s="32"/>
      <c r="WRM836" s="32"/>
      <c r="WRN836" s="32"/>
      <c r="WRO836" s="32"/>
      <c r="WRP836" s="32"/>
      <c r="WRQ836" s="32"/>
      <c r="WRR836" s="32"/>
      <c r="WRS836" s="32"/>
      <c r="WRT836" s="32"/>
      <c r="WRU836" s="32"/>
      <c r="WRV836" s="32"/>
      <c r="WRW836" s="32"/>
      <c r="WRX836" s="32"/>
      <c r="WRY836" s="32"/>
      <c r="WRZ836" s="32"/>
      <c r="WSA836" s="32"/>
      <c r="WSB836" s="32"/>
      <c r="WSC836" s="32"/>
      <c r="WSD836" s="32"/>
      <c r="WSE836" s="32"/>
      <c r="WSF836" s="32"/>
      <c r="WSG836" s="32"/>
      <c r="WSH836" s="32"/>
      <c r="WSI836" s="32"/>
      <c r="WSJ836" s="32"/>
      <c r="WSK836" s="32"/>
      <c r="WSL836" s="32"/>
      <c r="WSM836" s="32"/>
      <c r="WSN836" s="32"/>
      <c r="WSO836" s="32"/>
      <c r="WSP836" s="32"/>
      <c r="WSQ836" s="32"/>
      <c r="WSR836" s="32"/>
      <c r="WSS836" s="32"/>
      <c r="WST836" s="32"/>
      <c r="WSU836" s="32"/>
      <c r="WSV836" s="32"/>
      <c r="WSW836" s="32"/>
      <c r="WSX836" s="32"/>
      <c r="WSY836" s="32"/>
      <c r="WSZ836" s="32"/>
      <c r="WTA836" s="32"/>
      <c r="WTB836" s="32"/>
      <c r="WTC836" s="32"/>
      <c r="WTD836" s="32"/>
      <c r="WTE836" s="32"/>
      <c r="WTF836" s="32"/>
      <c r="WTG836" s="32"/>
      <c r="WTH836" s="32"/>
      <c r="WTI836" s="32"/>
      <c r="WTJ836" s="32"/>
      <c r="WTK836" s="32"/>
      <c r="WTL836" s="32"/>
      <c r="WTM836" s="32"/>
      <c r="WTN836" s="32"/>
      <c r="WTO836" s="32"/>
      <c r="WTP836" s="32"/>
      <c r="WTQ836" s="32"/>
      <c r="WTR836" s="32"/>
      <c r="WTS836" s="32"/>
      <c r="WTT836" s="32"/>
      <c r="WTU836" s="32"/>
      <c r="WTV836" s="32"/>
      <c r="WTW836" s="32"/>
      <c r="WTX836" s="32"/>
      <c r="WTY836" s="32"/>
      <c r="WTZ836" s="32"/>
      <c r="WUA836" s="32"/>
      <c r="WUB836" s="32"/>
      <c r="WUC836" s="32"/>
      <c r="WUD836" s="32"/>
      <c r="WUE836" s="32"/>
      <c r="WUF836" s="32"/>
      <c r="WUG836" s="32"/>
      <c r="WUH836" s="32"/>
      <c r="WUI836" s="32"/>
      <c r="WUJ836" s="32"/>
      <c r="WUK836" s="32"/>
      <c r="WUL836" s="32"/>
      <c r="WUM836" s="32"/>
      <c r="WUN836" s="32"/>
      <c r="WUO836" s="32"/>
      <c r="WUP836" s="32"/>
      <c r="WUQ836" s="32"/>
      <c r="WUR836" s="32"/>
      <c r="WUS836" s="32"/>
      <c r="WUT836" s="32"/>
      <c r="WUU836" s="32"/>
      <c r="WUV836" s="32"/>
      <c r="WUW836" s="32"/>
      <c r="WUX836" s="32"/>
      <c r="WUY836" s="32"/>
      <c r="WUZ836" s="32"/>
      <c r="WVA836" s="32"/>
      <c r="WVB836" s="32"/>
      <c r="WVC836" s="32"/>
      <c r="WVD836" s="32"/>
      <c r="WVE836" s="32"/>
      <c r="WVF836" s="32"/>
      <c r="WVG836" s="32"/>
      <c r="WVH836" s="32"/>
      <c r="WVI836" s="32"/>
      <c r="WVJ836" s="32"/>
      <c r="WVK836" s="32"/>
      <c r="WVL836" s="32"/>
      <c r="WVM836" s="32"/>
      <c r="WVN836" s="32"/>
      <c r="WVO836" s="32"/>
      <c r="WVP836" s="32"/>
      <c r="WVQ836" s="32"/>
      <c r="WVR836" s="32"/>
      <c r="WVS836" s="32"/>
      <c r="WVT836" s="32"/>
      <c r="WVU836" s="32"/>
      <c r="WVV836" s="32"/>
      <c r="WVW836" s="32"/>
      <c r="WVX836" s="32"/>
      <c r="WVY836" s="32"/>
      <c r="WVZ836" s="32"/>
      <c r="WWA836" s="32"/>
      <c r="WWB836" s="32"/>
      <c r="WWC836" s="32"/>
      <c r="WWD836" s="32"/>
      <c r="WWE836" s="32"/>
      <c r="WWF836" s="32"/>
      <c r="WWG836" s="32"/>
      <c r="WWH836" s="32"/>
      <c r="WWI836" s="32"/>
      <c r="WWJ836" s="32"/>
      <c r="WWK836" s="32"/>
      <c r="WWL836" s="32"/>
      <c r="WWM836" s="32"/>
      <c r="WWN836" s="32"/>
      <c r="WWO836" s="32"/>
      <c r="WWP836" s="32"/>
      <c r="WWQ836" s="32"/>
      <c r="WWR836" s="32"/>
      <c r="WWS836" s="32"/>
      <c r="WWT836" s="32"/>
      <c r="WWU836" s="32"/>
      <c r="WWV836" s="32"/>
      <c r="WWW836" s="32"/>
      <c r="WWX836" s="32"/>
      <c r="WWY836" s="32"/>
      <c r="WWZ836" s="32"/>
      <c r="WXA836" s="32"/>
      <c r="WXB836" s="32"/>
      <c r="WXC836" s="32"/>
      <c r="WXD836" s="32"/>
      <c r="WXE836" s="32"/>
      <c r="WXF836" s="32"/>
      <c r="WXG836" s="32"/>
      <c r="WXH836" s="32"/>
      <c r="WXI836" s="32"/>
      <c r="WXJ836" s="32"/>
      <c r="WXK836" s="32"/>
      <c r="WXL836" s="32"/>
      <c r="WXM836" s="32"/>
      <c r="WXN836" s="32"/>
      <c r="WXO836" s="32"/>
      <c r="WXP836" s="32"/>
      <c r="WXQ836" s="32"/>
      <c r="WXR836" s="32"/>
      <c r="WXS836" s="32"/>
      <c r="WXT836" s="32"/>
      <c r="WXU836" s="32"/>
      <c r="WXV836" s="32"/>
      <c r="WXW836" s="32"/>
      <c r="WXX836" s="32"/>
      <c r="WXY836" s="32"/>
      <c r="WXZ836" s="32"/>
      <c r="WYA836" s="32"/>
      <c r="WYB836" s="32"/>
      <c r="WYC836" s="32"/>
      <c r="WYD836" s="32"/>
      <c r="WYE836" s="32"/>
      <c r="WYF836" s="32"/>
      <c r="WYG836" s="32"/>
      <c r="WYH836" s="32"/>
      <c r="WYI836" s="32"/>
      <c r="WYJ836" s="32"/>
      <c r="WYK836" s="32"/>
      <c r="WYL836" s="32"/>
      <c r="WYM836" s="32"/>
      <c r="WYN836" s="32"/>
      <c r="WYO836" s="32"/>
      <c r="WYP836" s="32"/>
      <c r="WYQ836" s="32"/>
      <c r="WYR836" s="32"/>
      <c r="WYS836" s="32"/>
      <c r="WYT836" s="32"/>
      <c r="WYU836" s="32"/>
      <c r="WYV836" s="32"/>
      <c r="WYW836" s="32"/>
      <c r="WYX836" s="32"/>
      <c r="WYY836" s="32"/>
      <c r="WYZ836" s="32"/>
      <c r="WZA836" s="32"/>
      <c r="WZB836" s="32"/>
      <c r="WZC836" s="32"/>
      <c r="WZD836" s="32"/>
      <c r="WZE836" s="32"/>
      <c r="WZF836" s="32"/>
      <c r="WZG836" s="32"/>
      <c r="WZH836" s="32"/>
      <c r="WZI836" s="32"/>
      <c r="WZJ836" s="32"/>
      <c r="WZK836" s="32"/>
      <c r="WZL836" s="32"/>
      <c r="WZM836" s="32"/>
      <c r="WZN836" s="32"/>
      <c r="WZO836" s="32"/>
      <c r="WZP836" s="32"/>
      <c r="WZQ836" s="32"/>
      <c r="WZR836" s="32"/>
      <c r="WZS836" s="32"/>
      <c r="WZT836" s="32"/>
      <c r="WZU836" s="32"/>
      <c r="WZV836" s="32"/>
      <c r="WZW836" s="32"/>
      <c r="WZX836" s="32"/>
      <c r="WZY836" s="32"/>
      <c r="WZZ836" s="32"/>
      <c r="XAA836" s="32"/>
      <c r="XAB836" s="32"/>
      <c r="XAC836" s="32"/>
      <c r="XAD836" s="32"/>
      <c r="XAE836" s="32"/>
      <c r="XAF836" s="32"/>
      <c r="XAG836" s="32"/>
      <c r="XAH836" s="32"/>
      <c r="XAI836" s="32"/>
      <c r="XAJ836" s="32"/>
      <c r="XAK836" s="32"/>
      <c r="XAL836" s="32"/>
      <c r="XAM836" s="32"/>
      <c r="XAN836" s="32"/>
      <c r="XAO836" s="32"/>
      <c r="XAP836" s="32"/>
      <c r="XAQ836" s="32"/>
      <c r="XAR836" s="32"/>
      <c r="XAS836" s="32"/>
      <c r="XAT836" s="32"/>
      <c r="XAU836" s="32"/>
      <c r="XAV836" s="32"/>
      <c r="XAW836" s="32"/>
      <c r="XAX836" s="32"/>
      <c r="XAY836" s="32"/>
      <c r="XAZ836" s="32"/>
      <c r="XBA836" s="32"/>
      <c r="XBB836" s="32"/>
      <c r="XBC836" s="32"/>
      <c r="XBD836" s="32"/>
      <c r="XBE836" s="32"/>
      <c r="XBF836" s="32"/>
      <c r="XBG836" s="32"/>
      <c r="XBH836" s="32"/>
      <c r="XBI836" s="32"/>
      <c r="XBJ836" s="32"/>
      <c r="XBK836" s="32"/>
      <c r="XBL836" s="32"/>
      <c r="XBM836" s="32"/>
      <c r="XBN836" s="32"/>
      <c r="XBO836" s="32"/>
      <c r="XBP836" s="32"/>
      <c r="XBQ836" s="32"/>
      <c r="XBR836" s="32"/>
      <c r="XBS836" s="32"/>
      <c r="XBT836" s="32"/>
      <c r="XBU836" s="32"/>
      <c r="XBV836" s="32"/>
      <c r="XBW836" s="32"/>
      <c r="XBX836" s="32"/>
      <c r="XBY836" s="32"/>
      <c r="XBZ836" s="32"/>
      <c r="XCA836" s="32"/>
      <c r="XCB836" s="32"/>
      <c r="XCC836" s="32"/>
      <c r="XCD836" s="32"/>
      <c r="XCE836" s="32"/>
      <c r="XCF836" s="32"/>
      <c r="XCG836" s="32"/>
      <c r="XCH836" s="32"/>
      <c r="XCI836" s="32"/>
      <c r="XCJ836" s="32"/>
      <c r="XCK836" s="32"/>
      <c r="XCL836" s="32"/>
      <c r="XCM836" s="32"/>
      <c r="XCN836" s="32"/>
      <c r="XCO836" s="32"/>
      <c r="XCP836" s="32"/>
      <c r="XCQ836" s="32"/>
      <c r="XCR836" s="32"/>
      <c r="XCS836" s="32"/>
      <c r="XCT836" s="32"/>
      <c r="XCU836" s="32"/>
      <c r="XCV836" s="32"/>
      <c r="XCW836" s="32"/>
      <c r="XCX836" s="32"/>
      <c r="XCY836" s="32"/>
      <c r="XCZ836" s="32"/>
      <c r="XDA836" s="32"/>
      <c r="XDB836" s="32"/>
      <c r="XDC836" s="32"/>
      <c r="XDD836" s="32"/>
      <c r="XDE836" s="32"/>
      <c r="XDF836" s="32"/>
      <c r="XDG836" s="32"/>
      <c r="XDH836" s="32"/>
      <c r="XDI836" s="32"/>
      <c r="XDJ836" s="32"/>
      <c r="XDK836" s="32"/>
      <c r="XDL836" s="32"/>
      <c r="XDM836" s="32"/>
      <c r="XDN836" s="32"/>
      <c r="XDO836" s="32"/>
      <c r="XDP836" s="32"/>
      <c r="XDQ836" s="32"/>
      <c r="XDR836" s="32"/>
      <c r="XDS836" s="32"/>
      <c r="XDT836" s="32"/>
      <c r="XDU836" s="32"/>
      <c r="XDV836" s="32"/>
      <c r="XDW836" s="32"/>
      <c r="XDX836" s="32"/>
      <c r="XDY836" s="32"/>
      <c r="XDZ836" s="32"/>
      <c r="XEA836" s="32"/>
      <c r="XEB836" s="32"/>
      <c r="XEC836" s="32"/>
      <c r="XED836" s="32"/>
      <c r="XEE836" s="32"/>
      <c r="XEF836" s="32"/>
      <c r="XEG836" s="32"/>
      <c r="XEH836" s="32"/>
      <c r="XEI836" s="32"/>
      <c r="XEJ836" s="32"/>
      <c r="XEK836" s="32"/>
      <c r="XEL836" s="32"/>
      <c r="XEM836" s="32"/>
      <c r="XEN836" s="32"/>
      <c r="XEO836" s="32"/>
      <c r="XEP836" s="32"/>
      <c r="XEQ836" s="32"/>
      <c r="XER836" s="32"/>
      <c r="XES836" s="32"/>
      <c r="XET836" s="32"/>
      <c r="XEU836" s="32"/>
      <c r="XEV836" s="32"/>
      <c r="XEW836" s="32"/>
      <c r="XEX836" s="32"/>
    </row>
    <row r="837" spans="1:16378" s="47" customFormat="1" x14ac:dyDescent="0.25">
      <c r="A837" s="48"/>
      <c r="C837" s="49"/>
      <c r="D837" s="50"/>
      <c r="E837" s="51"/>
      <c r="F837" s="51"/>
      <c r="G837" s="51"/>
      <c r="H837" s="52"/>
      <c r="I837" s="53"/>
      <c r="J837" s="54"/>
      <c r="K837" s="55"/>
      <c r="L837" s="35"/>
      <c r="M837" s="51"/>
      <c r="N837" s="51"/>
      <c r="O837" s="51"/>
      <c r="P837" s="51"/>
      <c r="Q837" s="56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6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7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  <c r="BD837" s="56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32"/>
      <c r="BR837" s="32"/>
      <c r="BS837" s="32"/>
      <c r="BT837" s="32"/>
      <c r="BU837" s="32"/>
      <c r="BV837" s="32"/>
      <c r="BW837" s="32"/>
      <c r="BX837" s="32"/>
      <c r="BY837" s="32"/>
      <c r="BZ837" s="32"/>
      <c r="CA837" s="32"/>
      <c r="CB837" s="32"/>
      <c r="CC837" s="32"/>
      <c r="CD837" s="32"/>
      <c r="CE837" s="32"/>
      <c r="CF837" s="32"/>
      <c r="CG837" s="32"/>
      <c r="CH837" s="32"/>
      <c r="CI837" s="32"/>
      <c r="CJ837" s="32"/>
      <c r="CK837" s="32"/>
      <c r="CL837" s="32"/>
      <c r="CM837" s="32"/>
      <c r="CN837" s="32"/>
      <c r="CO837" s="32"/>
      <c r="CP837" s="32"/>
      <c r="CQ837" s="32"/>
      <c r="CR837" s="32"/>
      <c r="CS837" s="32"/>
      <c r="CT837" s="32"/>
      <c r="CU837" s="32"/>
      <c r="CV837" s="32"/>
      <c r="CW837" s="32"/>
      <c r="CX837" s="32"/>
      <c r="CY837" s="32"/>
      <c r="CZ837" s="32"/>
      <c r="DA837" s="32"/>
      <c r="DB837" s="32"/>
      <c r="DC837" s="32"/>
      <c r="DD837" s="32"/>
      <c r="DE837" s="32"/>
      <c r="DF837" s="32"/>
      <c r="DG837" s="32"/>
      <c r="DH837" s="32"/>
      <c r="DI837" s="32"/>
      <c r="DJ837" s="32"/>
      <c r="DK837" s="32"/>
      <c r="DL837" s="32"/>
      <c r="DM837" s="32"/>
      <c r="DN837" s="32"/>
      <c r="DO837" s="32"/>
      <c r="DP837" s="32"/>
      <c r="DQ837" s="32"/>
      <c r="DR837" s="32"/>
      <c r="DS837" s="32"/>
      <c r="DT837" s="32"/>
      <c r="DU837" s="32"/>
      <c r="DV837" s="32"/>
      <c r="DW837" s="32"/>
      <c r="DX837" s="32"/>
      <c r="DY837" s="32"/>
      <c r="DZ837" s="32"/>
      <c r="EA837" s="32"/>
      <c r="EB837" s="32"/>
      <c r="EC837" s="32"/>
      <c r="ED837" s="32"/>
      <c r="EE837" s="32"/>
      <c r="EF837" s="32"/>
      <c r="EG837" s="32"/>
      <c r="EH837" s="32"/>
      <c r="EI837" s="32"/>
      <c r="EJ837" s="32"/>
      <c r="EK837" s="32"/>
      <c r="EL837" s="32"/>
      <c r="EM837" s="32"/>
      <c r="EN837" s="32"/>
      <c r="EO837" s="32"/>
      <c r="EP837" s="32"/>
      <c r="EQ837" s="32"/>
      <c r="ER837" s="32"/>
      <c r="ES837" s="32"/>
      <c r="ET837" s="32"/>
      <c r="EU837" s="32"/>
      <c r="EV837" s="32"/>
      <c r="EW837" s="32"/>
      <c r="EX837" s="32"/>
      <c r="EY837" s="32"/>
      <c r="EZ837" s="32"/>
      <c r="FA837" s="32"/>
      <c r="FB837" s="32"/>
      <c r="FC837" s="32"/>
      <c r="FD837" s="32"/>
      <c r="FE837" s="32"/>
      <c r="FF837" s="32"/>
      <c r="FG837" s="32"/>
      <c r="FH837" s="32"/>
      <c r="FI837" s="32"/>
      <c r="FJ837" s="32"/>
      <c r="FK837" s="32"/>
      <c r="FL837" s="32"/>
      <c r="FM837" s="32"/>
      <c r="FN837" s="32"/>
      <c r="FO837" s="32"/>
      <c r="FP837" s="32"/>
      <c r="FQ837" s="32"/>
      <c r="FR837" s="32"/>
      <c r="FS837" s="32"/>
      <c r="FT837" s="32"/>
      <c r="FU837" s="32"/>
      <c r="FV837" s="32"/>
      <c r="FW837" s="32"/>
      <c r="FX837" s="32"/>
      <c r="FY837" s="32"/>
      <c r="FZ837" s="32"/>
      <c r="GA837" s="32"/>
      <c r="GB837" s="32"/>
      <c r="GC837" s="32"/>
      <c r="GD837" s="32"/>
      <c r="GE837" s="32"/>
      <c r="GF837" s="32"/>
      <c r="GG837" s="32"/>
      <c r="GH837" s="32"/>
      <c r="GI837" s="32"/>
      <c r="GJ837" s="32"/>
      <c r="GK837" s="32"/>
      <c r="GL837" s="32"/>
      <c r="GM837" s="32"/>
      <c r="GN837" s="32"/>
      <c r="GO837" s="32"/>
      <c r="GP837" s="32"/>
      <c r="GQ837" s="32"/>
      <c r="GR837" s="32"/>
      <c r="GS837" s="32"/>
      <c r="GT837" s="32"/>
      <c r="GU837" s="32"/>
      <c r="GV837" s="32"/>
      <c r="GW837" s="32"/>
      <c r="GX837" s="32"/>
      <c r="GY837" s="32"/>
      <c r="GZ837" s="32"/>
      <c r="HA837" s="32"/>
      <c r="HB837" s="32"/>
      <c r="HC837" s="32"/>
      <c r="HD837" s="32"/>
      <c r="HE837" s="32"/>
      <c r="HF837" s="32"/>
      <c r="HG837" s="32"/>
      <c r="HH837" s="32"/>
      <c r="HI837" s="32"/>
      <c r="HJ837" s="32"/>
      <c r="HK837" s="32"/>
      <c r="HL837" s="32"/>
      <c r="HM837" s="32"/>
      <c r="HN837" s="32"/>
      <c r="HO837" s="32"/>
      <c r="HP837" s="32"/>
      <c r="HQ837" s="32"/>
      <c r="HR837" s="32"/>
      <c r="HS837" s="32"/>
      <c r="HT837" s="32"/>
      <c r="HU837" s="32"/>
      <c r="HV837" s="32"/>
      <c r="HW837" s="32"/>
      <c r="HX837" s="32"/>
      <c r="HY837" s="32"/>
      <c r="HZ837" s="32"/>
      <c r="IA837" s="32"/>
      <c r="IB837" s="32"/>
      <c r="IC837" s="32"/>
      <c r="ID837" s="32"/>
      <c r="IE837" s="32"/>
      <c r="IF837" s="32"/>
      <c r="IG837" s="32"/>
      <c r="IH837" s="32"/>
      <c r="II837" s="32"/>
      <c r="IJ837" s="32"/>
      <c r="IK837" s="32"/>
      <c r="IL837" s="32"/>
      <c r="IM837" s="32"/>
      <c r="IN837" s="32"/>
      <c r="IO837" s="32"/>
      <c r="IP837" s="32"/>
      <c r="IQ837" s="32"/>
      <c r="IR837" s="32"/>
      <c r="IS837" s="32"/>
      <c r="IT837" s="32"/>
      <c r="IU837" s="32"/>
      <c r="IV837" s="32"/>
      <c r="IW837" s="32"/>
      <c r="IX837" s="32"/>
      <c r="IY837" s="32"/>
      <c r="IZ837" s="32"/>
      <c r="JA837" s="32"/>
      <c r="JB837" s="32"/>
      <c r="JC837" s="32"/>
      <c r="JD837" s="32"/>
      <c r="JE837" s="32"/>
      <c r="JF837" s="32"/>
      <c r="JG837" s="32"/>
      <c r="JH837" s="32"/>
      <c r="JI837" s="32"/>
      <c r="JJ837" s="32"/>
      <c r="JK837" s="32"/>
      <c r="JL837" s="32"/>
      <c r="JM837" s="32"/>
      <c r="JN837" s="32"/>
      <c r="JO837" s="32"/>
      <c r="JP837" s="32"/>
      <c r="JQ837" s="32"/>
      <c r="JR837" s="32"/>
      <c r="JS837" s="32"/>
      <c r="JT837" s="32"/>
      <c r="JU837" s="32"/>
      <c r="JV837" s="32"/>
      <c r="JW837" s="32"/>
      <c r="JX837" s="32"/>
      <c r="JY837" s="32"/>
      <c r="JZ837" s="32"/>
      <c r="KA837" s="32"/>
      <c r="KB837" s="32"/>
      <c r="KC837" s="32"/>
      <c r="KD837" s="32"/>
      <c r="KE837" s="32"/>
      <c r="KF837" s="32"/>
      <c r="KG837" s="32"/>
      <c r="KH837" s="32"/>
      <c r="KI837" s="32"/>
      <c r="KJ837" s="32"/>
      <c r="KK837" s="32"/>
      <c r="KL837" s="32"/>
      <c r="KM837" s="32"/>
      <c r="KN837" s="32"/>
      <c r="KO837" s="32"/>
      <c r="KP837" s="32"/>
      <c r="KQ837" s="32"/>
      <c r="KR837" s="32"/>
      <c r="KS837" s="32"/>
      <c r="KT837" s="32"/>
      <c r="KU837" s="32"/>
      <c r="KV837" s="32"/>
      <c r="KW837" s="32"/>
      <c r="KX837" s="32"/>
      <c r="KY837" s="32"/>
      <c r="KZ837" s="32"/>
      <c r="LA837" s="32"/>
      <c r="LB837" s="32"/>
      <c r="LC837" s="32"/>
      <c r="LD837" s="32"/>
      <c r="LE837" s="32"/>
      <c r="LF837" s="32"/>
      <c r="LG837" s="32"/>
      <c r="LH837" s="32"/>
      <c r="LI837" s="32"/>
      <c r="LJ837" s="32"/>
      <c r="LK837" s="32"/>
      <c r="LL837" s="32"/>
      <c r="LM837" s="32"/>
      <c r="LN837" s="32"/>
      <c r="LO837" s="32"/>
      <c r="LP837" s="32"/>
      <c r="LQ837" s="32"/>
      <c r="LR837" s="32"/>
      <c r="LS837" s="32"/>
      <c r="LT837" s="32"/>
      <c r="LU837" s="32"/>
      <c r="LV837" s="32"/>
      <c r="LW837" s="32"/>
      <c r="LX837" s="32"/>
      <c r="LY837" s="32"/>
      <c r="LZ837" s="32"/>
      <c r="MA837" s="32"/>
      <c r="MB837" s="32"/>
      <c r="MC837" s="32"/>
      <c r="MD837" s="32"/>
      <c r="ME837" s="32"/>
      <c r="MF837" s="32"/>
      <c r="MG837" s="32"/>
      <c r="MH837" s="32"/>
      <c r="MI837" s="32"/>
      <c r="MJ837" s="32"/>
      <c r="MK837" s="32"/>
      <c r="ML837" s="32"/>
      <c r="MM837" s="32"/>
      <c r="MN837" s="32"/>
      <c r="MO837" s="32"/>
      <c r="MP837" s="32"/>
      <c r="MQ837" s="32"/>
      <c r="MR837" s="32"/>
      <c r="MS837" s="32"/>
      <c r="MT837" s="32"/>
      <c r="MU837" s="32"/>
      <c r="MV837" s="32"/>
      <c r="MW837" s="32"/>
      <c r="MX837" s="32"/>
      <c r="MY837" s="32"/>
      <c r="MZ837" s="32"/>
      <c r="NA837" s="32"/>
      <c r="NB837" s="32"/>
      <c r="NC837" s="32"/>
      <c r="ND837" s="32"/>
      <c r="NE837" s="32"/>
      <c r="NF837" s="32"/>
      <c r="NG837" s="32"/>
      <c r="NH837" s="32"/>
      <c r="NI837" s="32"/>
      <c r="NJ837" s="32"/>
      <c r="NK837" s="32"/>
      <c r="NL837" s="32"/>
      <c r="NM837" s="32"/>
      <c r="NN837" s="32"/>
      <c r="NO837" s="32"/>
      <c r="NP837" s="32"/>
      <c r="NQ837" s="32"/>
      <c r="NR837" s="32"/>
      <c r="NS837" s="32"/>
      <c r="NT837" s="32"/>
      <c r="NU837" s="32"/>
      <c r="NV837" s="32"/>
      <c r="NW837" s="32"/>
      <c r="NX837" s="32"/>
      <c r="NY837" s="32"/>
      <c r="NZ837" s="32"/>
      <c r="OA837" s="32"/>
      <c r="OB837" s="32"/>
      <c r="OC837" s="32"/>
      <c r="OD837" s="32"/>
      <c r="OE837" s="32"/>
      <c r="OF837" s="32"/>
      <c r="OG837" s="32"/>
      <c r="OH837" s="32"/>
      <c r="OI837" s="32"/>
      <c r="OJ837" s="32"/>
      <c r="OK837" s="32"/>
      <c r="OL837" s="32"/>
      <c r="OM837" s="32"/>
      <c r="ON837" s="32"/>
      <c r="OO837" s="32"/>
      <c r="OP837" s="32"/>
      <c r="OQ837" s="32"/>
      <c r="OR837" s="32"/>
      <c r="OS837" s="32"/>
      <c r="OT837" s="32"/>
      <c r="OU837" s="32"/>
      <c r="OV837" s="32"/>
      <c r="OW837" s="32"/>
      <c r="OX837" s="32"/>
      <c r="OY837" s="32"/>
      <c r="OZ837" s="32"/>
      <c r="PA837" s="32"/>
      <c r="PB837" s="32"/>
      <c r="PC837" s="32"/>
      <c r="PD837" s="32"/>
      <c r="PE837" s="32"/>
      <c r="PF837" s="32"/>
      <c r="PG837" s="32"/>
      <c r="PH837" s="32"/>
      <c r="PI837" s="32"/>
      <c r="PJ837" s="32"/>
      <c r="PK837" s="32"/>
      <c r="PL837" s="32"/>
      <c r="PM837" s="32"/>
      <c r="PN837" s="32"/>
      <c r="PO837" s="32"/>
      <c r="PP837" s="32"/>
      <c r="PQ837" s="32"/>
      <c r="PR837" s="32"/>
      <c r="PS837" s="32"/>
      <c r="PT837" s="32"/>
      <c r="PU837" s="32"/>
      <c r="PV837" s="32"/>
      <c r="PW837" s="32"/>
      <c r="PX837" s="32"/>
      <c r="PY837" s="32"/>
      <c r="PZ837" s="32"/>
      <c r="QA837" s="32"/>
      <c r="QB837" s="32"/>
      <c r="QC837" s="32"/>
      <c r="QD837" s="32"/>
      <c r="QE837" s="32"/>
      <c r="QF837" s="32"/>
      <c r="QG837" s="32"/>
      <c r="QH837" s="32"/>
      <c r="QI837" s="32"/>
      <c r="QJ837" s="32"/>
      <c r="QK837" s="32"/>
      <c r="QL837" s="32"/>
      <c r="QM837" s="32"/>
      <c r="QN837" s="32"/>
      <c r="QO837" s="32"/>
      <c r="QP837" s="32"/>
      <c r="QQ837" s="32"/>
      <c r="QR837" s="32"/>
      <c r="QS837" s="32"/>
      <c r="QT837" s="32"/>
      <c r="QU837" s="32"/>
      <c r="QV837" s="32"/>
      <c r="QW837" s="32"/>
      <c r="QX837" s="32"/>
      <c r="QY837" s="32"/>
      <c r="QZ837" s="32"/>
      <c r="RA837" s="32"/>
      <c r="RB837" s="32"/>
      <c r="RC837" s="32"/>
      <c r="RD837" s="32"/>
      <c r="RE837" s="32"/>
      <c r="RF837" s="32"/>
      <c r="RG837" s="32"/>
      <c r="RH837" s="32"/>
      <c r="RI837" s="32"/>
      <c r="RJ837" s="32"/>
      <c r="RK837" s="32"/>
      <c r="RL837" s="32"/>
      <c r="RM837" s="32"/>
      <c r="RN837" s="32"/>
      <c r="RO837" s="32"/>
      <c r="RP837" s="32"/>
      <c r="RQ837" s="32"/>
      <c r="RR837" s="32"/>
      <c r="RS837" s="32"/>
      <c r="RT837" s="32"/>
      <c r="RU837" s="32"/>
      <c r="RV837" s="32"/>
      <c r="RW837" s="32"/>
      <c r="RX837" s="32"/>
      <c r="RY837" s="32"/>
      <c r="RZ837" s="32"/>
      <c r="SA837" s="32"/>
      <c r="SB837" s="32"/>
      <c r="SC837" s="32"/>
      <c r="SD837" s="32"/>
      <c r="SE837" s="32"/>
      <c r="SF837" s="32"/>
      <c r="SG837" s="32"/>
      <c r="SH837" s="32"/>
      <c r="SI837" s="32"/>
      <c r="SJ837" s="32"/>
      <c r="SK837" s="32"/>
      <c r="SL837" s="32"/>
      <c r="SM837" s="32"/>
      <c r="SN837" s="32"/>
      <c r="SO837" s="32"/>
      <c r="SP837" s="32"/>
      <c r="SQ837" s="32"/>
      <c r="SR837" s="32"/>
      <c r="SS837" s="32"/>
      <c r="ST837" s="32"/>
      <c r="SU837" s="32"/>
      <c r="SV837" s="32"/>
      <c r="SW837" s="32"/>
      <c r="SX837" s="32"/>
      <c r="SY837" s="32"/>
      <c r="SZ837" s="32"/>
      <c r="TA837" s="32"/>
      <c r="TB837" s="32"/>
      <c r="TC837" s="32"/>
      <c r="TD837" s="32"/>
      <c r="TE837" s="32"/>
      <c r="TF837" s="32"/>
      <c r="TG837" s="32"/>
      <c r="TH837" s="32"/>
      <c r="TI837" s="32"/>
      <c r="TJ837" s="32"/>
      <c r="TK837" s="32"/>
      <c r="TL837" s="32"/>
      <c r="TM837" s="32"/>
      <c r="TN837" s="32"/>
      <c r="TO837" s="32"/>
      <c r="TP837" s="32"/>
      <c r="TQ837" s="32"/>
      <c r="TR837" s="32"/>
      <c r="TS837" s="32"/>
      <c r="TT837" s="32"/>
      <c r="TU837" s="32"/>
      <c r="TV837" s="32"/>
      <c r="TW837" s="32"/>
      <c r="TX837" s="32"/>
      <c r="TY837" s="32"/>
      <c r="TZ837" s="32"/>
      <c r="UA837" s="32"/>
      <c r="UB837" s="32"/>
      <c r="UC837" s="32"/>
      <c r="UD837" s="32"/>
      <c r="UE837" s="32"/>
      <c r="UF837" s="32"/>
      <c r="UG837" s="32"/>
      <c r="UH837" s="32"/>
      <c r="UI837" s="32"/>
      <c r="UJ837" s="32"/>
      <c r="UK837" s="32"/>
      <c r="UL837" s="32"/>
      <c r="UM837" s="32"/>
      <c r="UN837" s="32"/>
      <c r="UO837" s="32"/>
      <c r="UP837" s="32"/>
      <c r="UQ837" s="32"/>
      <c r="UR837" s="32"/>
      <c r="US837" s="32"/>
      <c r="UT837" s="32"/>
      <c r="UU837" s="32"/>
      <c r="UV837" s="32"/>
      <c r="UW837" s="32"/>
      <c r="UX837" s="32"/>
      <c r="UY837" s="32"/>
      <c r="UZ837" s="32"/>
      <c r="VA837" s="32"/>
      <c r="VB837" s="32"/>
      <c r="VC837" s="32"/>
      <c r="VD837" s="32"/>
      <c r="VE837" s="32"/>
      <c r="VF837" s="32"/>
      <c r="VG837" s="32"/>
      <c r="VH837" s="32"/>
      <c r="VI837" s="32"/>
      <c r="VJ837" s="32"/>
      <c r="VK837" s="32"/>
      <c r="VL837" s="32"/>
      <c r="VM837" s="32"/>
      <c r="VN837" s="32"/>
      <c r="VO837" s="32"/>
      <c r="VP837" s="32"/>
      <c r="VQ837" s="32"/>
      <c r="VR837" s="32"/>
      <c r="VS837" s="32"/>
      <c r="VT837" s="32"/>
      <c r="VU837" s="32"/>
      <c r="VV837" s="32"/>
      <c r="VW837" s="32"/>
      <c r="VX837" s="32"/>
      <c r="VY837" s="32"/>
      <c r="VZ837" s="32"/>
      <c r="WA837" s="32"/>
      <c r="WB837" s="32"/>
      <c r="WC837" s="32"/>
      <c r="WD837" s="32"/>
      <c r="WE837" s="32"/>
      <c r="WF837" s="32"/>
      <c r="WG837" s="32"/>
      <c r="WH837" s="32"/>
      <c r="WI837" s="32"/>
      <c r="WJ837" s="32"/>
      <c r="WK837" s="32"/>
      <c r="WL837" s="32"/>
      <c r="WM837" s="32"/>
      <c r="WN837" s="32"/>
      <c r="WO837" s="32"/>
      <c r="WP837" s="32"/>
      <c r="WQ837" s="32"/>
      <c r="WR837" s="32"/>
      <c r="WS837" s="32"/>
      <c r="WT837" s="32"/>
      <c r="WU837" s="32"/>
      <c r="WV837" s="32"/>
      <c r="WW837" s="32"/>
      <c r="WX837" s="32"/>
      <c r="WY837" s="32"/>
      <c r="WZ837" s="32"/>
      <c r="XA837" s="32"/>
      <c r="XB837" s="32"/>
      <c r="XC837" s="32"/>
      <c r="XD837" s="32"/>
      <c r="XE837" s="32"/>
      <c r="XF837" s="32"/>
      <c r="XG837" s="32"/>
      <c r="XH837" s="32"/>
      <c r="XI837" s="32"/>
      <c r="XJ837" s="32"/>
      <c r="XK837" s="32"/>
      <c r="XL837" s="32"/>
      <c r="XM837" s="32"/>
      <c r="XN837" s="32"/>
      <c r="XO837" s="32"/>
      <c r="XP837" s="32"/>
      <c r="XQ837" s="32"/>
      <c r="XR837" s="32"/>
      <c r="XS837" s="32"/>
      <c r="XT837" s="32"/>
      <c r="XU837" s="32"/>
      <c r="XV837" s="32"/>
      <c r="XW837" s="32"/>
      <c r="XX837" s="32"/>
      <c r="XY837" s="32"/>
      <c r="XZ837" s="32"/>
      <c r="YA837" s="32"/>
      <c r="YB837" s="32"/>
      <c r="YC837" s="32"/>
      <c r="YD837" s="32"/>
      <c r="YE837" s="32"/>
      <c r="YF837" s="32"/>
      <c r="YG837" s="32"/>
      <c r="YH837" s="32"/>
      <c r="YI837" s="32"/>
      <c r="YJ837" s="32"/>
      <c r="YK837" s="32"/>
      <c r="YL837" s="32"/>
      <c r="YM837" s="32"/>
      <c r="YN837" s="32"/>
      <c r="YO837" s="32"/>
      <c r="YP837" s="32"/>
      <c r="YQ837" s="32"/>
      <c r="YR837" s="32"/>
      <c r="YS837" s="32"/>
      <c r="YT837" s="32"/>
      <c r="YU837" s="32"/>
      <c r="YV837" s="32"/>
      <c r="YW837" s="32"/>
      <c r="YX837" s="32"/>
      <c r="YY837" s="32"/>
      <c r="YZ837" s="32"/>
      <c r="ZA837" s="32"/>
      <c r="ZB837" s="32"/>
      <c r="ZC837" s="32"/>
      <c r="ZD837" s="32"/>
      <c r="ZE837" s="32"/>
      <c r="ZF837" s="32"/>
      <c r="ZG837" s="32"/>
      <c r="ZH837" s="32"/>
      <c r="ZI837" s="32"/>
      <c r="ZJ837" s="32"/>
      <c r="ZK837" s="32"/>
      <c r="ZL837" s="32"/>
      <c r="ZM837" s="32"/>
      <c r="ZN837" s="32"/>
      <c r="ZO837" s="32"/>
      <c r="ZP837" s="32"/>
      <c r="ZQ837" s="32"/>
      <c r="ZR837" s="32"/>
      <c r="ZS837" s="32"/>
      <c r="ZT837" s="32"/>
      <c r="ZU837" s="32"/>
      <c r="ZV837" s="32"/>
      <c r="ZW837" s="32"/>
      <c r="ZX837" s="32"/>
      <c r="ZY837" s="32"/>
      <c r="ZZ837" s="32"/>
      <c r="AAA837" s="32"/>
      <c r="AAB837" s="32"/>
      <c r="AAC837" s="32"/>
      <c r="AAD837" s="32"/>
      <c r="AAE837" s="32"/>
      <c r="AAF837" s="32"/>
      <c r="AAG837" s="32"/>
      <c r="AAH837" s="32"/>
      <c r="AAI837" s="32"/>
      <c r="AAJ837" s="32"/>
      <c r="AAK837" s="32"/>
      <c r="AAL837" s="32"/>
      <c r="AAM837" s="32"/>
      <c r="AAN837" s="32"/>
      <c r="AAO837" s="32"/>
      <c r="AAP837" s="32"/>
      <c r="AAQ837" s="32"/>
      <c r="AAR837" s="32"/>
      <c r="AAS837" s="32"/>
      <c r="AAT837" s="32"/>
      <c r="AAU837" s="32"/>
      <c r="AAV837" s="32"/>
      <c r="AAW837" s="32"/>
      <c r="AAX837" s="32"/>
      <c r="AAY837" s="32"/>
      <c r="AAZ837" s="32"/>
      <c r="ABA837" s="32"/>
      <c r="ABB837" s="32"/>
      <c r="ABC837" s="32"/>
      <c r="ABD837" s="32"/>
      <c r="ABE837" s="32"/>
      <c r="ABF837" s="32"/>
      <c r="ABG837" s="32"/>
      <c r="ABH837" s="32"/>
      <c r="ABI837" s="32"/>
      <c r="ABJ837" s="32"/>
      <c r="ABK837" s="32"/>
      <c r="ABL837" s="32"/>
      <c r="ABM837" s="32"/>
      <c r="ABN837" s="32"/>
      <c r="ABO837" s="32"/>
      <c r="ABP837" s="32"/>
      <c r="ABQ837" s="32"/>
      <c r="ABR837" s="32"/>
      <c r="ABS837" s="32"/>
      <c r="ABT837" s="32"/>
      <c r="ABU837" s="32"/>
      <c r="ABV837" s="32"/>
      <c r="ABW837" s="32"/>
      <c r="ABX837" s="32"/>
      <c r="ABY837" s="32"/>
      <c r="ABZ837" s="32"/>
      <c r="ACA837" s="32"/>
      <c r="ACB837" s="32"/>
      <c r="ACC837" s="32"/>
      <c r="ACD837" s="32"/>
      <c r="ACE837" s="32"/>
      <c r="ACF837" s="32"/>
      <c r="ACG837" s="32"/>
      <c r="ACH837" s="32"/>
      <c r="ACI837" s="32"/>
      <c r="ACJ837" s="32"/>
      <c r="ACK837" s="32"/>
      <c r="ACL837" s="32"/>
      <c r="ACM837" s="32"/>
      <c r="ACN837" s="32"/>
      <c r="ACO837" s="32"/>
      <c r="ACP837" s="32"/>
      <c r="ACQ837" s="32"/>
      <c r="ACR837" s="32"/>
      <c r="ACS837" s="32"/>
      <c r="ACT837" s="32"/>
      <c r="ACU837" s="32"/>
      <c r="ACV837" s="32"/>
      <c r="ACW837" s="32"/>
      <c r="ACX837" s="32"/>
      <c r="ACY837" s="32"/>
      <c r="ACZ837" s="32"/>
      <c r="ADA837" s="32"/>
      <c r="ADB837" s="32"/>
      <c r="ADC837" s="32"/>
      <c r="ADD837" s="32"/>
      <c r="ADE837" s="32"/>
      <c r="ADF837" s="32"/>
      <c r="ADG837" s="32"/>
      <c r="ADH837" s="32"/>
      <c r="ADI837" s="32"/>
      <c r="ADJ837" s="32"/>
      <c r="ADK837" s="32"/>
      <c r="ADL837" s="32"/>
      <c r="ADM837" s="32"/>
      <c r="ADN837" s="32"/>
      <c r="ADO837" s="32"/>
      <c r="ADP837" s="32"/>
      <c r="ADQ837" s="32"/>
      <c r="ADR837" s="32"/>
      <c r="ADS837" s="32"/>
      <c r="ADT837" s="32"/>
      <c r="ADU837" s="32"/>
      <c r="ADV837" s="32"/>
      <c r="ADW837" s="32"/>
      <c r="ADX837" s="32"/>
      <c r="ADY837" s="32"/>
      <c r="ADZ837" s="32"/>
      <c r="AEA837" s="32"/>
      <c r="AEB837" s="32"/>
      <c r="AEC837" s="32"/>
      <c r="AED837" s="32"/>
      <c r="AEE837" s="32"/>
      <c r="AEF837" s="32"/>
      <c r="AEG837" s="32"/>
      <c r="AEH837" s="32"/>
      <c r="AEI837" s="32"/>
      <c r="AEJ837" s="32"/>
      <c r="AEK837" s="32"/>
      <c r="AEL837" s="32"/>
      <c r="AEM837" s="32"/>
      <c r="AEN837" s="32"/>
      <c r="AEO837" s="32"/>
      <c r="AEP837" s="32"/>
      <c r="AEQ837" s="32"/>
      <c r="AER837" s="32"/>
      <c r="AES837" s="32"/>
      <c r="AET837" s="32"/>
      <c r="AEU837" s="32"/>
      <c r="AEV837" s="32"/>
      <c r="AEW837" s="32"/>
      <c r="AEX837" s="32"/>
      <c r="AEY837" s="32"/>
      <c r="AEZ837" s="32"/>
      <c r="AFA837" s="32"/>
      <c r="AFB837" s="32"/>
      <c r="AFC837" s="32"/>
      <c r="AFD837" s="32"/>
      <c r="AFE837" s="32"/>
      <c r="AFF837" s="32"/>
      <c r="AFG837" s="32"/>
      <c r="AFH837" s="32"/>
      <c r="AFI837" s="32"/>
      <c r="AFJ837" s="32"/>
      <c r="AFK837" s="32"/>
      <c r="AFL837" s="32"/>
      <c r="AFM837" s="32"/>
      <c r="AFN837" s="32"/>
      <c r="AFO837" s="32"/>
      <c r="AFP837" s="32"/>
      <c r="AFQ837" s="32"/>
      <c r="AFR837" s="32"/>
      <c r="AFS837" s="32"/>
      <c r="AFT837" s="32"/>
      <c r="AFU837" s="32"/>
      <c r="AFV837" s="32"/>
      <c r="AFW837" s="32"/>
      <c r="AFX837" s="32"/>
      <c r="AFY837" s="32"/>
      <c r="AFZ837" s="32"/>
      <c r="AGA837" s="32"/>
      <c r="AGB837" s="32"/>
      <c r="AGC837" s="32"/>
      <c r="AGD837" s="32"/>
      <c r="AGE837" s="32"/>
      <c r="AGF837" s="32"/>
      <c r="AGG837" s="32"/>
      <c r="AGH837" s="32"/>
      <c r="AGI837" s="32"/>
      <c r="AGJ837" s="32"/>
      <c r="AGK837" s="32"/>
      <c r="AGL837" s="32"/>
      <c r="AGM837" s="32"/>
      <c r="AGN837" s="32"/>
      <c r="AGO837" s="32"/>
      <c r="AGP837" s="32"/>
      <c r="AGQ837" s="32"/>
      <c r="AGR837" s="32"/>
      <c r="AGS837" s="32"/>
      <c r="AGT837" s="32"/>
      <c r="AGU837" s="32"/>
      <c r="AGV837" s="32"/>
      <c r="AGW837" s="32"/>
      <c r="AGX837" s="32"/>
      <c r="AGY837" s="32"/>
      <c r="AGZ837" s="32"/>
      <c r="AHA837" s="32"/>
      <c r="AHB837" s="32"/>
      <c r="AHC837" s="32"/>
      <c r="AHD837" s="32"/>
      <c r="AHE837" s="32"/>
      <c r="AHF837" s="32"/>
      <c r="AHG837" s="32"/>
      <c r="AHH837" s="32"/>
      <c r="AHI837" s="32"/>
      <c r="AHJ837" s="32"/>
      <c r="AHK837" s="32"/>
      <c r="AHL837" s="32"/>
      <c r="AHM837" s="32"/>
      <c r="AHN837" s="32"/>
      <c r="AHO837" s="32"/>
      <c r="AHP837" s="32"/>
      <c r="AHQ837" s="32"/>
      <c r="AHR837" s="32"/>
      <c r="AHS837" s="32"/>
      <c r="AHT837" s="32"/>
      <c r="AHU837" s="32"/>
      <c r="AHV837" s="32"/>
      <c r="AHW837" s="32"/>
      <c r="AHX837" s="32"/>
      <c r="AHY837" s="32"/>
      <c r="AHZ837" s="32"/>
      <c r="AIA837" s="32"/>
      <c r="AIB837" s="32"/>
      <c r="AIC837" s="32"/>
      <c r="AID837" s="32"/>
      <c r="AIE837" s="32"/>
      <c r="AIF837" s="32"/>
      <c r="AIG837" s="32"/>
      <c r="AIH837" s="32"/>
      <c r="AII837" s="32"/>
      <c r="AIJ837" s="32"/>
      <c r="AIK837" s="32"/>
      <c r="AIL837" s="32"/>
      <c r="AIM837" s="32"/>
      <c r="AIN837" s="32"/>
      <c r="AIO837" s="32"/>
      <c r="AIP837" s="32"/>
      <c r="AIQ837" s="32"/>
      <c r="AIR837" s="32"/>
      <c r="AIS837" s="32"/>
      <c r="AIT837" s="32"/>
      <c r="AIU837" s="32"/>
      <c r="AIV837" s="32"/>
      <c r="AIW837" s="32"/>
      <c r="AIX837" s="32"/>
      <c r="AIY837" s="32"/>
      <c r="AIZ837" s="32"/>
      <c r="AJA837" s="32"/>
      <c r="AJB837" s="32"/>
      <c r="AJC837" s="32"/>
      <c r="AJD837" s="32"/>
      <c r="AJE837" s="32"/>
      <c r="AJF837" s="32"/>
      <c r="AJG837" s="32"/>
      <c r="AJH837" s="32"/>
      <c r="AJI837" s="32"/>
      <c r="AJJ837" s="32"/>
      <c r="AJK837" s="32"/>
      <c r="AJL837" s="32"/>
      <c r="AJM837" s="32"/>
      <c r="AJN837" s="32"/>
      <c r="AJO837" s="32"/>
      <c r="AJP837" s="32"/>
      <c r="AJQ837" s="32"/>
      <c r="AJR837" s="32"/>
      <c r="AJS837" s="32"/>
      <c r="AJT837" s="32"/>
      <c r="AJU837" s="32"/>
      <c r="AJV837" s="32"/>
      <c r="AJW837" s="32"/>
      <c r="AJX837" s="32"/>
      <c r="AJY837" s="32"/>
      <c r="AJZ837" s="32"/>
      <c r="AKA837" s="32"/>
      <c r="AKB837" s="32"/>
      <c r="AKC837" s="32"/>
      <c r="AKD837" s="32"/>
      <c r="AKE837" s="32"/>
      <c r="AKF837" s="32"/>
      <c r="AKG837" s="32"/>
      <c r="AKH837" s="32"/>
      <c r="AKI837" s="32"/>
      <c r="AKJ837" s="32"/>
      <c r="AKK837" s="32"/>
      <c r="AKL837" s="32"/>
      <c r="AKM837" s="32"/>
      <c r="AKN837" s="32"/>
      <c r="AKO837" s="32"/>
      <c r="AKP837" s="32"/>
      <c r="AKQ837" s="32"/>
      <c r="AKR837" s="32"/>
      <c r="AKS837" s="32"/>
      <c r="AKT837" s="32"/>
      <c r="AKU837" s="32"/>
      <c r="AKV837" s="32"/>
      <c r="AKW837" s="32"/>
      <c r="AKX837" s="32"/>
      <c r="AKY837" s="32"/>
      <c r="AKZ837" s="32"/>
      <c r="ALA837" s="32"/>
      <c r="ALB837" s="32"/>
      <c r="ALC837" s="32"/>
      <c r="ALD837" s="32"/>
      <c r="ALE837" s="32"/>
      <c r="ALF837" s="32"/>
      <c r="ALG837" s="32"/>
      <c r="ALH837" s="32"/>
      <c r="ALI837" s="32"/>
      <c r="ALJ837" s="32"/>
      <c r="ALK837" s="32"/>
      <c r="ALL837" s="32"/>
      <c r="ALM837" s="32"/>
      <c r="ALN837" s="32"/>
      <c r="ALO837" s="32"/>
      <c r="ALP837" s="32"/>
      <c r="ALQ837" s="32"/>
      <c r="ALR837" s="32"/>
      <c r="ALS837" s="32"/>
      <c r="ALT837" s="32"/>
      <c r="ALU837" s="32"/>
      <c r="ALV837" s="32"/>
      <c r="ALW837" s="32"/>
      <c r="ALX837" s="32"/>
      <c r="ALY837" s="32"/>
      <c r="ALZ837" s="32"/>
      <c r="AMA837" s="32"/>
      <c r="AMB837" s="32"/>
      <c r="AMC837" s="32"/>
      <c r="AMD837" s="32"/>
      <c r="AME837" s="32"/>
      <c r="AMF837" s="32"/>
      <c r="AMG837" s="32"/>
      <c r="AMH837" s="32"/>
      <c r="AMI837" s="32"/>
      <c r="AMJ837" s="32"/>
      <c r="AMK837" s="32"/>
      <c r="AML837" s="32"/>
      <c r="AMM837" s="32"/>
      <c r="AMN837" s="32"/>
      <c r="AMO837" s="32"/>
      <c r="AMP837" s="32"/>
      <c r="AMQ837" s="32"/>
      <c r="AMR837" s="32"/>
      <c r="AMS837" s="32"/>
      <c r="AMT837" s="32"/>
      <c r="AMU837" s="32"/>
      <c r="AMV837" s="32"/>
      <c r="AMW837" s="32"/>
      <c r="AMX837" s="32"/>
      <c r="AMY837" s="32"/>
      <c r="AMZ837" s="32"/>
      <c r="ANA837" s="32"/>
      <c r="ANB837" s="32"/>
      <c r="ANC837" s="32"/>
      <c r="AND837" s="32"/>
      <c r="ANE837" s="32"/>
      <c r="ANF837" s="32"/>
      <c r="ANG837" s="32"/>
      <c r="ANH837" s="32"/>
      <c r="ANI837" s="32"/>
      <c r="ANJ837" s="32"/>
      <c r="ANK837" s="32"/>
      <c r="ANL837" s="32"/>
      <c r="ANM837" s="32"/>
      <c r="ANN837" s="32"/>
      <c r="ANO837" s="32"/>
      <c r="ANP837" s="32"/>
      <c r="ANQ837" s="32"/>
      <c r="ANR837" s="32"/>
      <c r="ANS837" s="32"/>
      <c r="ANT837" s="32"/>
      <c r="ANU837" s="32"/>
      <c r="ANV837" s="32"/>
      <c r="ANW837" s="32"/>
      <c r="ANX837" s="32"/>
      <c r="ANY837" s="32"/>
      <c r="ANZ837" s="32"/>
      <c r="AOA837" s="32"/>
      <c r="AOB837" s="32"/>
      <c r="AOC837" s="32"/>
      <c r="AOD837" s="32"/>
      <c r="AOE837" s="32"/>
      <c r="AOF837" s="32"/>
      <c r="AOG837" s="32"/>
      <c r="AOH837" s="32"/>
      <c r="AOI837" s="32"/>
      <c r="AOJ837" s="32"/>
      <c r="AOK837" s="32"/>
      <c r="AOL837" s="32"/>
      <c r="AOM837" s="32"/>
      <c r="AON837" s="32"/>
      <c r="AOO837" s="32"/>
      <c r="AOP837" s="32"/>
      <c r="AOQ837" s="32"/>
      <c r="AOR837" s="32"/>
      <c r="AOS837" s="32"/>
      <c r="AOT837" s="32"/>
      <c r="AOU837" s="32"/>
      <c r="AOV837" s="32"/>
      <c r="AOW837" s="32"/>
      <c r="AOX837" s="32"/>
      <c r="AOY837" s="32"/>
      <c r="AOZ837" s="32"/>
      <c r="APA837" s="32"/>
      <c r="APB837" s="32"/>
      <c r="APC837" s="32"/>
      <c r="APD837" s="32"/>
      <c r="APE837" s="32"/>
      <c r="APF837" s="32"/>
      <c r="APG837" s="32"/>
      <c r="APH837" s="32"/>
      <c r="API837" s="32"/>
      <c r="APJ837" s="32"/>
      <c r="APK837" s="32"/>
      <c r="APL837" s="32"/>
      <c r="APM837" s="32"/>
      <c r="APN837" s="32"/>
      <c r="APO837" s="32"/>
      <c r="APP837" s="32"/>
      <c r="APQ837" s="32"/>
      <c r="APR837" s="32"/>
      <c r="APS837" s="32"/>
      <c r="APT837" s="32"/>
      <c r="APU837" s="32"/>
      <c r="APV837" s="32"/>
      <c r="APW837" s="32"/>
      <c r="APX837" s="32"/>
      <c r="APY837" s="32"/>
      <c r="APZ837" s="32"/>
      <c r="AQA837" s="32"/>
      <c r="AQB837" s="32"/>
      <c r="AQC837" s="32"/>
      <c r="AQD837" s="32"/>
      <c r="AQE837" s="32"/>
      <c r="AQF837" s="32"/>
      <c r="AQG837" s="32"/>
      <c r="AQH837" s="32"/>
      <c r="AQI837" s="32"/>
      <c r="AQJ837" s="32"/>
      <c r="AQK837" s="32"/>
      <c r="AQL837" s="32"/>
      <c r="AQM837" s="32"/>
      <c r="AQN837" s="32"/>
      <c r="AQO837" s="32"/>
      <c r="AQP837" s="32"/>
      <c r="AQQ837" s="32"/>
      <c r="AQR837" s="32"/>
      <c r="AQS837" s="32"/>
      <c r="AQT837" s="32"/>
      <c r="AQU837" s="32"/>
      <c r="AQV837" s="32"/>
      <c r="AQW837" s="32"/>
      <c r="AQX837" s="32"/>
      <c r="AQY837" s="32"/>
      <c r="AQZ837" s="32"/>
      <c r="ARA837" s="32"/>
      <c r="ARB837" s="32"/>
      <c r="ARC837" s="32"/>
      <c r="ARD837" s="32"/>
      <c r="ARE837" s="32"/>
      <c r="ARF837" s="32"/>
      <c r="ARG837" s="32"/>
      <c r="ARH837" s="32"/>
      <c r="ARI837" s="32"/>
      <c r="ARJ837" s="32"/>
      <c r="ARK837" s="32"/>
      <c r="ARL837" s="32"/>
      <c r="ARM837" s="32"/>
      <c r="ARN837" s="32"/>
      <c r="ARO837" s="32"/>
      <c r="ARP837" s="32"/>
      <c r="ARQ837" s="32"/>
      <c r="ARR837" s="32"/>
      <c r="ARS837" s="32"/>
      <c r="ART837" s="32"/>
      <c r="ARU837" s="32"/>
      <c r="ARV837" s="32"/>
      <c r="ARW837" s="32"/>
      <c r="ARX837" s="32"/>
      <c r="ARY837" s="32"/>
      <c r="ARZ837" s="32"/>
      <c r="ASA837" s="32"/>
      <c r="ASB837" s="32"/>
      <c r="ASC837" s="32"/>
      <c r="ASD837" s="32"/>
      <c r="ASE837" s="32"/>
      <c r="ASF837" s="32"/>
      <c r="ASG837" s="32"/>
      <c r="ASH837" s="32"/>
      <c r="ASI837" s="32"/>
      <c r="ASJ837" s="32"/>
      <c r="ASK837" s="32"/>
      <c r="ASL837" s="32"/>
      <c r="ASM837" s="32"/>
      <c r="ASN837" s="32"/>
      <c r="ASO837" s="32"/>
      <c r="ASP837" s="32"/>
      <c r="ASQ837" s="32"/>
      <c r="ASR837" s="32"/>
      <c r="ASS837" s="32"/>
      <c r="AST837" s="32"/>
      <c r="ASU837" s="32"/>
      <c r="ASV837" s="32"/>
      <c r="ASW837" s="32"/>
      <c r="ASX837" s="32"/>
      <c r="ASY837" s="32"/>
      <c r="ASZ837" s="32"/>
      <c r="ATA837" s="32"/>
      <c r="ATB837" s="32"/>
      <c r="ATC837" s="32"/>
      <c r="ATD837" s="32"/>
      <c r="ATE837" s="32"/>
      <c r="ATF837" s="32"/>
      <c r="ATG837" s="32"/>
      <c r="ATH837" s="32"/>
      <c r="ATI837" s="32"/>
      <c r="ATJ837" s="32"/>
      <c r="ATK837" s="32"/>
      <c r="ATL837" s="32"/>
      <c r="ATM837" s="32"/>
      <c r="ATN837" s="32"/>
      <c r="ATO837" s="32"/>
      <c r="ATP837" s="32"/>
      <c r="ATQ837" s="32"/>
      <c r="ATR837" s="32"/>
      <c r="ATS837" s="32"/>
      <c r="ATT837" s="32"/>
      <c r="ATU837" s="32"/>
      <c r="ATV837" s="32"/>
      <c r="ATW837" s="32"/>
      <c r="ATX837" s="32"/>
      <c r="ATY837" s="32"/>
      <c r="ATZ837" s="32"/>
      <c r="AUA837" s="32"/>
      <c r="AUB837" s="32"/>
      <c r="AUC837" s="32"/>
      <c r="AUD837" s="32"/>
      <c r="AUE837" s="32"/>
      <c r="AUF837" s="32"/>
      <c r="AUG837" s="32"/>
      <c r="AUH837" s="32"/>
      <c r="AUI837" s="32"/>
      <c r="AUJ837" s="32"/>
      <c r="AUK837" s="32"/>
      <c r="AUL837" s="32"/>
      <c r="AUM837" s="32"/>
      <c r="AUN837" s="32"/>
      <c r="AUO837" s="32"/>
      <c r="AUP837" s="32"/>
      <c r="AUQ837" s="32"/>
      <c r="AUR837" s="32"/>
      <c r="AUS837" s="32"/>
      <c r="AUT837" s="32"/>
      <c r="AUU837" s="32"/>
      <c r="AUV837" s="32"/>
      <c r="AUW837" s="32"/>
      <c r="AUX837" s="32"/>
      <c r="AUY837" s="32"/>
      <c r="AUZ837" s="32"/>
      <c r="AVA837" s="32"/>
      <c r="AVB837" s="32"/>
      <c r="AVC837" s="32"/>
      <c r="AVD837" s="32"/>
      <c r="AVE837" s="32"/>
      <c r="AVF837" s="32"/>
      <c r="AVG837" s="32"/>
      <c r="AVH837" s="32"/>
      <c r="AVI837" s="32"/>
      <c r="AVJ837" s="32"/>
      <c r="AVK837" s="32"/>
      <c r="AVL837" s="32"/>
      <c r="AVM837" s="32"/>
      <c r="AVN837" s="32"/>
      <c r="AVO837" s="32"/>
      <c r="AVP837" s="32"/>
      <c r="AVQ837" s="32"/>
      <c r="AVR837" s="32"/>
      <c r="AVS837" s="32"/>
      <c r="AVT837" s="32"/>
      <c r="AVU837" s="32"/>
      <c r="AVV837" s="32"/>
      <c r="AVW837" s="32"/>
      <c r="AVX837" s="32"/>
      <c r="AVY837" s="32"/>
      <c r="AVZ837" s="32"/>
      <c r="AWA837" s="32"/>
      <c r="AWB837" s="32"/>
      <c r="AWC837" s="32"/>
      <c r="AWD837" s="32"/>
      <c r="AWE837" s="32"/>
      <c r="AWF837" s="32"/>
      <c r="AWG837" s="32"/>
      <c r="AWH837" s="32"/>
      <c r="AWI837" s="32"/>
      <c r="AWJ837" s="32"/>
      <c r="AWK837" s="32"/>
      <c r="AWL837" s="32"/>
      <c r="AWM837" s="32"/>
      <c r="AWN837" s="32"/>
      <c r="AWO837" s="32"/>
      <c r="AWP837" s="32"/>
      <c r="AWQ837" s="32"/>
      <c r="AWR837" s="32"/>
      <c r="AWS837" s="32"/>
      <c r="AWT837" s="32"/>
      <c r="AWU837" s="32"/>
      <c r="AWV837" s="32"/>
      <c r="AWW837" s="32"/>
      <c r="AWX837" s="32"/>
      <c r="AWY837" s="32"/>
      <c r="AWZ837" s="32"/>
      <c r="AXA837" s="32"/>
      <c r="AXB837" s="32"/>
      <c r="AXC837" s="32"/>
      <c r="AXD837" s="32"/>
      <c r="AXE837" s="32"/>
      <c r="AXF837" s="32"/>
      <c r="AXG837" s="32"/>
      <c r="AXH837" s="32"/>
      <c r="AXI837" s="32"/>
      <c r="AXJ837" s="32"/>
      <c r="AXK837" s="32"/>
      <c r="AXL837" s="32"/>
      <c r="AXM837" s="32"/>
      <c r="AXN837" s="32"/>
      <c r="AXO837" s="32"/>
      <c r="AXP837" s="32"/>
      <c r="AXQ837" s="32"/>
      <c r="AXR837" s="32"/>
      <c r="AXS837" s="32"/>
      <c r="AXT837" s="32"/>
      <c r="AXU837" s="32"/>
      <c r="AXV837" s="32"/>
      <c r="AXW837" s="32"/>
      <c r="AXX837" s="32"/>
      <c r="AXY837" s="32"/>
      <c r="AXZ837" s="32"/>
      <c r="AYA837" s="32"/>
      <c r="AYB837" s="32"/>
      <c r="AYC837" s="32"/>
      <c r="AYD837" s="32"/>
      <c r="AYE837" s="32"/>
      <c r="AYF837" s="32"/>
      <c r="AYG837" s="32"/>
      <c r="AYH837" s="32"/>
      <c r="AYI837" s="32"/>
      <c r="AYJ837" s="32"/>
      <c r="AYK837" s="32"/>
      <c r="AYL837" s="32"/>
      <c r="AYM837" s="32"/>
      <c r="AYN837" s="32"/>
      <c r="AYO837" s="32"/>
      <c r="AYP837" s="32"/>
      <c r="AYQ837" s="32"/>
      <c r="AYR837" s="32"/>
      <c r="AYS837" s="32"/>
      <c r="AYT837" s="32"/>
      <c r="AYU837" s="32"/>
      <c r="AYV837" s="32"/>
      <c r="AYW837" s="32"/>
      <c r="AYX837" s="32"/>
      <c r="AYY837" s="32"/>
      <c r="AYZ837" s="32"/>
      <c r="AZA837" s="32"/>
      <c r="AZB837" s="32"/>
      <c r="AZC837" s="32"/>
      <c r="AZD837" s="32"/>
      <c r="AZE837" s="32"/>
      <c r="AZF837" s="32"/>
      <c r="AZG837" s="32"/>
      <c r="AZH837" s="32"/>
      <c r="AZI837" s="32"/>
      <c r="AZJ837" s="32"/>
      <c r="AZK837" s="32"/>
      <c r="AZL837" s="32"/>
      <c r="AZM837" s="32"/>
      <c r="AZN837" s="32"/>
      <c r="AZO837" s="32"/>
      <c r="AZP837" s="32"/>
      <c r="AZQ837" s="32"/>
      <c r="AZR837" s="32"/>
      <c r="AZS837" s="32"/>
      <c r="AZT837" s="32"/>
      <c r="AZU837" s="32"/>
      <c r="AZV837" s="32"/>
      <c r="AZW837" s="32"/>
      <c r="AZX837" s="32"/>
      <c r="AZY837" s="32"/>
      <c r="AZZ837" s="32"/>
      <c r="BAA837" s="32"/>
      <c r="BAB837" s="32"/>
      <c r="BAC837" s="32"/>
      <c r="BAD837" s="32"/>
      <c r="BAE837" s="32"/>
      <c r="BAF837" s="32"/>
      <c r="BAG837" s="32"/>
      <c r="BAH837" s="32"/>
      <c r="BAI837" s="32"/>
      <c r="BAJ837" s="32"/>
      <c r="BAK837" s="32"/>
      <c r="BAL837" s="32"/>
      <c r="BAM837" s="32"/>
      <c r="BAN837" s="32"/>
      <c r="BAO837" s="32"/>
      <c r="BAP837" s="32"/>
      <c r="BAQ837" s="32"/>
      <c r="BAR837" s="32"/>
      <c r="BAS837" s="32"/>
      <c r="BAT837" s="32"/>
      <c r="BAU837" s="32"/>
      <c r="BAV837" s="32"/>
      <c r="BAW837" s="32"/>
      <c r="BAX837" s="32"/>
      <c r="BAY837" s="32"/>
      <c r="BAZ837" s="32"/>
      <c r="BBA837" s="32"/>
      <c r="BBB837" s="32"/>
      <c r="BBC837" s="32"/>
      <c r="BBD837" s="32"/>
      <c r="BBE837" s="32"/>
      <c r="BBF837" s="32"/>
      <c r="BBG837" s="32"/>
      <c r="BBH837" s="32"/>
      <c r="BBI837" s="32"/>
      <c r="BBJ837" s="32"/>
      <c r="BBK837" s="32"/>
      <c r="BBL837" s="32"/>
      <c r="BBM837" s="32"/>
      <c r="BBN837" s="32"/>
      <c r="BBO837" s="32"/>
      <c r="BBP837" s="32"/>
      <c r="BBQ837" s="32"/>
      <c r="BBR837" s="32"/>
      <c r="BBS837" s="32"/>
      <c r="BBT837" s="32"/>
      <c r="BBU837" s="32"/>
      <c r="BBV837" s="32"/>
      <c r="BBW837" s="32"/>
      <c r="BBX837" s="32"/>
      <c r="BBY837" s="32"/>
      <c r="BBZ837" s="32"/>
      <c r="BCA837" s="32"/>
      <c r="BCB837" s="32"/>
      <c r="BCC837" s="32"/>
      <c r="BCD837" s="32"/>
      <c r="BCE837" s="32"/>
      <c r="BCF837" s="32"/>
      <c r="BCG837" s="32"/>
      <c r="BCH837" s="32"/>
      <c r="BCI837" s="32"/>
      <c r="BCJ837" s="32"/>
      <c r="BCK837" s="32"/>
      <c r="BCL837" s="32"/>
      <c r="BCM837" s="32"/>
      <c r="BCN837" s="32"/>
      <c r="BCO837" s="32"/>
      <c r="BCP837" s="32"/>
      <c r="BCQ837" s="32"/>
      <c r="BCR837" s="32"/>
      <c r="BCS837" s="32"/>
      <c r="BCT837" s="32"/>
      <c r="BCU837" s="32"/>
      <c r="BCV837" s="32"/>
      <c r="BCW837" s="32"/>
      <c r="BCX837" s="32"/>
      <c r="BCY837" s="32"/>
      <c r="BCZ837" s="32"/>
      <c r="BDA837" s="32"/>
      <c r="BDB837" s="32"/>
      <c r="BDC837" s="32"/>
      <c r="BDD837" s="32"/>
      <c r="BDE837" s="32"/>
      <c r="BDF837" s="32"/>
      <c r="BDG837" s="32"/>
      <c r="BDH837" s="32"/>
      <c r="BDI837" s="32"/>
      <c r="BDJ837" s="32"/>
      <c r="BDK837" s="32"/>
      <c r="BDL837" s="32"/>
      <c r="BDM837" s="32"/>
      <c r="BDN837" s="32"/>
      <c r="BDO837" s="32"/>
      <c r="BDP837" s="32"/>
      <c r="BDQ837" s="32"/>
      <c r="BDR837" s="32"/>
      <c r="BDS837" s="32"/>
      <c r="BDT837" s="32"/>
      <c r="BDU837" s="32"/>
      <c r="BDV837" s="32"/>
      <c r="BDW837" s="32"/>
      <c r="BDX837" s="32"/>
      <c r="BDY837" s="32"/>
      <c r="BDZ837" s="32"/>
      <c r="BEA837" s="32"/>
      <c r="BEB837" s="32"/>
      <c r="BEC837" s="32"/>
      <c r="BED837" s="32"/>
      <c r="BEE837" s="32"/>
      <c r="BEF837" s="32"/>
      <c r="BEG837" s="32"/>
      <c r="BEH837" s="32"/>
      <c r="BEI837" s="32"/>
      <c r="BEJ837" s="32"/>
      <c r="BEK837" s="32"/>
      <c r="BEL837" s="32"/>
      <c r="BEM837" s="32"/>
      <c r="BEN837" s="32"/>
      <c r="BEO837" s="32"/>
      <c r="BEP837" s="32"/>
      <c r="BEQ837" s="32"/>
      <c r="BER837" s="32"/>
      <c r="BES837" s="32"/>
      <c r="BET837" s="32"/>
      <c r="BEU837" s="32"/>
      <c r="BEV837" s="32"/>
      <c r="BEW837" s="32"/>
      <c r="BEX837" s="32"/>
      <c r="BEY837" s="32"/>
      <c r="BEZ837" s="32"/>
      <c r="BFA837" s="32"/>
      <c r="BFB837" s="32"/>
      <c r="BFC837" s="32"/>
      <c r="BFD837" s="32"/>
      <c r="BFE837" s="32"/>
      <c r="BFF837" s="32"/>
      <c r="BFG837" s="32"/>
      <c r="BFH837" s="32"/>
      <c r="BFI837" s="32"/>
      <c r="BFJ837" s="32"/>
      <c r="BFK837" s="32"/>
      <c r="BFL837" s="32"/>
      <c r="BFM837" s="32"/>
      <c r="BFN837" s="32"/>
      <c r="BFO837" s="32"/>
      <c r="BFP837" s="32"/>
      <c r="BFQ837" s="32"/>
      <c r="BFR837" s="32"/>
      <c r="BFS837" s="32"/>
      <c r="BFT837" s="32"/>
      <c r="BFU837" s="32"/>
      <c r="BFV837" s="32"/>
      <c r="BFW837" s="32"/>
      <c r="BFX837" s="32"/>
      <c r="BFY837" s="32"/>
      <c r="BFZ837" s="32"/>
      <c r="BGA837" s="32"/>
      <c r="BGB837" s="32"/>
      <c r="BGC837" s="32"/>
      <c r="BGD837" s="32"/>
      <c r="BGE837" s="32"/>
      <c r="BGF837" s="32"/>
      <c r="BGG837" s="32"/>
      <c r="BGH837" s="32"/>
      <c r="BGI837" s="32"/>
      <c r="BGJ837" s="32"/>
      <c r="BGK837" s="32"/>
      <c r="BGL837" s="32"/>
      <c r="BGM837" s="32"/>
      <c r="BGN837" s="32"/>
      <c r="BGO837" s="32"/>
      <c r="BGP837" s="32"/>
      <c r="BGQ837" s="32"/>
      <c r="BGR837" s="32"/>
      <c r="BGS837" s="32"/>
      <c r="BGT837" s="32"/>
      <c r="BGU837" s="32"/>
      <c r="BGV837" s="32"/>
      <c r="BGW837" s="32"/>
      <c r="BGX837" s="32"/>
      <c r="BGY837" s="32"/>
      <c r="BGZ837" s="32"/>
      <c r="BHA837" s="32"/>
      <c r="BHB837" s="32"/>
      <c r="BHC837" s="32"/>
      <c r="BHD837" s="32"/>
      <c r="BHE837" s="32"/>
      <c r="BHF837" s="32"/>
      <c r="BHG837" s="32"/>
      <c r="BHH837" s="32"/>
      <c r="BHI837" s="32"/>
      <c r="BHJ837" s="32"/>
      <c r="BHK837" s="32"/>
      <c r="BHL837" s="32"/>
      <c r="BHM837" s="32"/>
      <c r="BHN837" s="32"/>
      <c r="BHO837" s="32"/>
      <c r="BHP837" s="32"/>
      <c r="BHQ837" s="32"/>
      <c r="BHR837" s="32"/>
      <c r="BHS837" s="32"/>
      <c r="BHT837" s="32"/>
      <c r="BHU837" s="32"/>
      <c r="BHV837" s="32"/>
      <c r="BHW837" s="32"/>
      <c r="BHX837" s="32"/>
      <c r="BHY837" s="32"/>
      <c r="BHZ837" s="32"/>
      <c r="BIA837" s="32"/>
      <c r="BIB837" s="32"/>
      <c r="BIC837" s="32"/>
      <c r="BID837" s="32"/>
      <c r="BIE837" s="32"/>
      <c r="BIF837" s="32"/>
      <c r="BIG837" s="32"/>
      <c r="BIH837" s="32"/>
      <c r="BII837" s="32"/>
      <c r="BIJ837" s="32"/>
      <c r="BIK837" s="32"/>
      <c r="BIL837" s="32"/>
      <c r="BIM837" s="32"/>
      <c r="BIN837" s="32"/>
      <c r="BIO837" s="32"/>
      <c r="BIP837" s="32"/>
      <c r="BIQ837" s="32"/>
      <c r="BIR837" s="32"/>
      <c r="BIS837" s="32"/>
      <c r="BIT837" s="32"/>
      <c r="BIU837" s="32"/>
      <c r="BIV837" s="32"/>
      <c r="BIW837" s="32"/>
      <c r="BIX837" s="32"/>
      <c r="BIY837" s="32"/>
      <c r="BIZ837" s="32"/>
      <c r="BJA837" s="32"/>
      <c r="BJB837" s="32"/>
      <c r="BJC837" s="32"/>
      <c r="BJD837" s="32"/>
      <c r="BJE837" s="32"/>
      <c r="BJF837" s="32"/>
      <c r="BJG837" s="32"/>
      <c r="BJH837" s="32"/>
      <c r="BJI837" s="32"/>
      <c r="BJJ837" s="32"/>
      <c r="BJK837" s="32"/>
      <c r="BJL837" s="32"/>
      <c r="BJM837" s="32"/>
      <c r="BJN837" s="32"/>
      <c r="BJO837" s="32"/>
      <c r="BJP837" s="32"/>
      <c r="BJQ837" s="32"/>
      <c r="BJR837" s="32"/>
      <c r="BJS837" s="32"/>
      <c r="BJT837" s="32"/>
      <c r="BJU837" s="32"/>
      <c r="BJV837" s="32"/>
      <c r="BJW837" s="32"/>
      <c r="BJX837" s="32"/>
      <c r="BJY837" s="32"/>
      <c r="BJZ837" s="32"/>
      <c r="BKA837" s="32"/>
      <c r="BKB837" s="32"/>
      <c r="BKC837" s="32"/>
      <c r="BKD837" s="32"/>
      <c r="BKE837" s="32"/>
      <c r="BKF837" s="32"/>
      <c r="BKG837" s="32"/>
      <c r="BKH837" s="32"/>
      <c r="BKI837" s="32"/>
      <c r="BKJ837" s="32"/>
      <c r="BKK837" s="32"/>
      <c r="BKL837" s="32"/>
      <c r="BKM837" s="32"/>
      <c r="BKN837" s="32"/>
      <c r="BKO837" s="32"/>
      <c r="BKP837" s="32"/>
      <c r="BKQ837" s="32"/>
      <c r="BKR837" s="32"/>
      <c r="BKS837" s="32"/>
      <c r="BKT837" s="32"/>
      <c r="BKU837" s="32"/>
      <c r="BKV837" s="32"/>
      <c r="BKW837" s="32"/>
      <c r="BKX837" s="32"/>
      <c r="BKY837" s="32"/>
      <c r="BKZ837" s="32"/>
      <c r="BLA837" s="32"/>
      <c r="BLB837" s="32"/>
      <c r="BLC837" s="32"/>
      <c r="BLD837" s="32"/>
      <c r="BLE837" s="32"/>
      <c r="BLF837" s="32"/>
      <c r="BLG837" s="32"/>
      <c r="BLH837" s="32"/>
      <c r="BLI837" s="32"/>
      <c r="BLJ837" s="32"/>
      <c r="BLK837" s="32"/>
      <c r="BLL837" s="32"/>
      <c r="BLM837" s="32"/>
      <c r="BLN837" s="32"/>
      <c r="BLO837" s="32"/>
      <c r="BLP837" s="32"/>
      <c r="BLQ837" s="32"/>
      <c r="BLR837" s="32"/>
      <c r="BLS837" s="32"/>
      <c r="BLT837" s="32"/>
      <c r="BLU837" s="32"/>
      <c r="BLV837" s="32"/>
      <c r="BLW837" s="32"/>
      <c r="BLX837" s="32"/>
      <c r="BLY837" s="32"/>
      <c r="BLZ837" s="32"/>
      <c r="BMA837" s="32"/>
      <c r="BMB837" s="32"/>
      <c r="BMC837" s="32"/>
      <c r="BMD837" s="32"/>
      <c r="BME837" s="32"/>
      <c r="BMF837" s="32"/>
      <c r="BMG837" s="32"/>
      <c r="BMH837" s="32"/>
      <c r="BMI837" s="32"/>
      <c r="BMJ837" s="32"/>
      <c r="BMK837" s="32"/>
      <c r="BML837" s="32"/>
      <c r="BMM837" s="32"/>
      <c r="BMN837" s="32"/>
      <c r="BMO837" s="32"/>
      <c r="BMP837" s="32"/>
      <c r="BMQ837" s="32"/>
      <c r="BMR837" s="32"/>
      <c r="BMS837" s="32"/>
      <c r="BMT837" s="32"/>
      <c r="BMU837" s="32"/>
      <c r="BMV837" s="32"/>
      <c r="BMW837" s="32"/>
      <c r="BMX837" s="32"/>
      <c r="BMY837" s="32"/>
      <c r="BMZ837" s="32"/>
      <c r="BNA837" s="32"/>
      <c r="BNB837" s="32"/>
      <c r="BNC837" s="32"/>
      <c r="BND837" s="32"/>
      <c r="BNE837" s="32"/>
      <c r="BNF837" s="32"/>
      <c r="BNG837" s="32"/>
      <c r="BNH837" s="32"/>
      <c r="BNI837" s="32"/>
      <c r="BNJ837" s="32"/>
      <c r="BNK837" s="32"/>
      <c r="BNL837" s="32"/>
      <c r="BNM837" s="32"/>
      <c r="BNN837" s="32"/>
      <c r="BNO837" s="32"/>
      <c r="BNP837" s="32"/>
      <c r="BNQ837" s="32"/>
      <c r="BNR837" s="32"/>
      <c r="BNS837" s="32"/>
      <c r="BNT837" s="32"/>
      <c r="BNU837" s="32"/>
      <c r="BNV837" s="32"/>
      <c r="BNW837" s="32"/>
      <c r="BNX837" s="32"/>
      <c r="BNY837" s="32"/>
      <c r="BNZ837" s="32"/>
      <c r="BOA837" s="32"/>
      <c r="BOB837" s="32"/>
      <c r="BOC837" s="32"/>
      <c r="BOD837" s="32"/>
      <c r="BOE837" s="32"/>
      <c r="BOF837" s="32"/>
      <c r="BOG837" s="32"/>
      <c r="BOH837" s="32"/>
      <c r="BOI837" s="32"/>
      <c r="BOJ837" s="32"/>
      <c r="BOK837" s="32"/>
      <c r="BOL837" s="32"/>
      <c r="BOM837" s="32"/>
      <c r="BON837" s="32"/>
      <c r="BOO837" s="32"/>
      <c r="BOP837" s="32"/>
      <c r="BOQ837" s="32"/>
      <c r="BOR837" s="32"/>
      <c r="BOS837" s="32"/>
      <c r="BOT837" s="32"/>
      <c r="BOU837" s="32"/>
      <c r="BOV837" s="32"/>
      <c r="BOW837" s="32"/>
      <c r="BOX837" s="32"/>
      <c r="BOY837" s="32"/>
      <c r="BOZ837" s="32"/>
      <c r="BPA837" s="32"/>
      <c r="BPB837" s="32"/>
      <c r="BPC837" s="32"/>
      <c r="BPD837" s="32"/>
      <c r="BPE837" s="32"/>
      <c r="BPF837" s="32"/>
      <c r="BPG837" s="32"/>
      <c r="BPH837" s="32"/>
      <c r="BPI837" s="32"/>
      <c r="BPJ837" s="32"/>
      <c r="BPK837" s="32"/>
      <c r="BPL837" s="32"/>
      <c r="BPM837" s="32"/>
      <c r="BPN837" s="32"/>
      <c r="BPO837" s="32"/>
      <c r="BPP837" s="32"/>
      <c r="BPQ837" s="32"/>
      <c r="BPR837" s="32"/>
      <c r="BPS837" s="32"/>
      <c r="BPT837" s="32"/>
      <c r="BPU837" s="32"/>
      <c r="BPV837" s="32"/>
      <c r="BPW837" s="32"/>
      <c r="BPX837" s="32"/>
      <c r="BPY837" s="32"/>
      <c r="BPZ837" s="32"/>
      <c r="BQA837" s="32"/>
      <c r="BQB837" s="32"/>
      <c r="BQC837" s="32"/>
      <c r="BQD837" s="32"/>
      <c r="BQE837" s="32"/>
      <c r="BQF837" s="32"/>
      <c r="BQG837" s="32"/>
      <c r="BQH837" s="32"/>
      <c r="BQI837" s="32"/>
      <c r="BQJ837" s="32"/>
      <c r="BQK837" s="32"/>
      <c r="BQL837" s="32"/>
      <c r="BQM837" s="32"/>
      <c r="BQN837" s="32"/>
      <c r="BQO837" s="32"/>
      <c r="BQP837" s="32"/>
      <c r="BQQ837" s="32"/>
      <c r="BQR837" s="32"/>
      <c r="BQS837" s="32"/>
      <c r="BQT837" s="32"/>
      <c r="BQU837" s="32"/>
      <c r="BQV837" s="32"/>
      <c r="BQW837" s="32"/>
      <c r="BQX837" s="32"/>
      <c r="BQY837" s="32"/>
      <c r="BQZ837" s="32"/>
      <c r="BRA837" s="32"/>
      <c r="BRB837" s="32"/>
      <c r="BRC837" s="32"/>
      <c r="BRD837" s="32"/>
      <c r="BRE837" s="32"/>
      <c r="BRF837" s="32"/>
      <c r="BRG837" s="32"/>
      <c r="BRH837" s="32"/>
      <c r="BRI837" s="32"/>
      <c r="BRJ837" s="32"/>
      <c r="BRK837" s="32"/>
      <c r="BRL837" s="32"/>
      <c r="BRM837" s="32"/>
      <c r="BRN837" s="32"/>
      <c r="BRO837" s="32"/>
      <c r="BRP837" s="32"/>
      <c r="BRQ837" s="32"/>
      <c r="BRR837" s="32"/>
      <c r="BRS837" s="32"/>
      <c r="BRT837" s="32"/>
      <c r="BRU837" s="32"/>
      <c r="BRV837" s="32"/>
      <c r="BRW837" s="32"/>
      <c r="BRX837" s="32"/>
      <c r="BRY837" s="32"/>
      <c r="BRZ837" s="32"/>
      <c r="BSA837" s="32"/>
      <c r="BSB837" s="32"/>
      <c r="BSC837" s="32"/>
      <c r="BSD837" s="32"/>
      <c r="BSE837" s="32"/>
      <c r="BSF837" s="32"/>
      <c r="BSG837" s="32"/>
      <c r="BSH837" s="32"/>
      <c r="BSI837" s="32"/>
      <c r="BSJ837" s="32"/>
      <c r="BSK837" s="32"/>
      <c r="BSL837" s="32"/>
      <c r="BSM837" s="32"/>
      <c r="BSN837" s="32"/>
      <c r="BSO837" s="32"/>
      <c r="BSP837" s="32"/>
      <c r="BSQ837" s="32"/>
      <c r="BSR837" s="32"/>
      <c r="BSS837" s="32"/>
      <c r="BST837" s="32"/>
      <c r="BSU837" s="32"/>
      <c r="BSV837" s="32"/>
      <c r="BSW837" s="32"/>
      <c r="BSX837" s="32"/>
      <c r="BSY837" s="32"/>
      <c r="BSZ837" s="32"/>
      <c r="BTA837" s="32"/>
      <c r="BTB837" s="32"/>
      <c r="BTC837" s="32"/>
      <c r="BTD837" s="32"/>
      <c r="BTE837" s="32"/>
      <c r="BTF837" s="32"/>
      <c r="BTG837" s="32"/>
      <c r="BTH837" s="32"/>
      <c r="BTI837" s="32"/>
      <c r="BTJ837" s="32"/>
      <c r="BTK837" s="32"/>
      <c r="BTL837" s="32"/>
      <c r="BTM837" s="32"/>
      <c r="BTN837" s="32"/>
      <c r="BTO837" s="32"/>
      <c r="BTP837" s="32"/>
      <c r="BTQ837" s="32"/>
      <c r="BTR837" s="32"/>
      <c r="BTS837" s="32"/>
      <c r="BTT837" s="32"/>
      <c r="BTU837" s="32"/>
      <c r="BTV837" s="32"/>
      <c r="BTW837" s="32"/>
      <c r="BTX837" s="32"/>
      <c r="BTY837" s="32"/>
      <c r="BTZ837" s="32"/>
      <c r="BUA837" s="32"/>
      <c r="BUB837" s="32"/>
      <c r="BUC837" s="32"/>
      <c r="BUD837" s="32"/>
      <c r="BUE837" s="32"/>
      <c r="BUF837" s="32"/>
      <c r="BUG837" s="32"/>
      <c r="BUH837" s="32"/>
      <c r="BUI837" s="32"/>
      <c r="BUJ837" s="32"/>
      <c r="BUK837" s="32"/>
      <c r="BUL837" s="32"/>
      <c r="BUM837" s="32"/>
      <c r="BUN837" s="32"/>
      <c r="BUO837" s="32"/>
      <c r="BUP837" s="32"/>
      <c r="BUQ837" s="32"/>
      <c r="BUR837" s="32"/>
      <c r="BUS837" s="32"/>
      <c r="BUT837" s="32"/>
      <c r="BUU837" s="32"/>
      <c r="BUV837" s="32"/>
      <c r="BUW837" s="32"/>
      <c r="BUX837" s="32"/>
      <c r="BUY837" s="32"/>
      <c r="BUZ837" s="32"/>
      <c r="BVA837" s="32"/>
      <c r="BVB837" s="32"/>
      <c r="BVC837" s="32"/>
      <c r="BVD837" s="32"/>
      <c r="BVE837" s="32"/>
      <c r="BVF837" s="32"/>
      <c r="BVG837" s="32"/>
      <c r="BVH837" s="32"/>
      <c r="BVI837" s="32"/>
      <c r="BVJ837" s="32"/>
      <c r="BVK837" s="32"/>
      <c r="BVL837" s="32"/>
      <c r="BVM837" s="32"/>
      <c r="BVN837" s="32"/>
      <c r="BVO837" s="32"/>
      <c r="BVP837" s="32"/>
      <c r="BVQ837" s="32"/>
      <c r="BVR837" s="32"/>
      <c r="BVS837" s="32"/>
      <c r="BVT837" s="32"/>
      <c r="BVU837" s="32"/>
      <c r="BVV837" s="32"/>
      <c r="BVW837" s="32"/>
      <c r="BVX837" s="32"/>
      <c r="BVY837" s="32"/>
      <c r="BVZ837" s="32"/>
      <c r="BWA837" s="32"/>
      <c r="BWB837" s="32"/>
      <c r="BWC837" s="32"/>
      <c r="BWD837" s="32"/>
      <c r="BWE837" s="32"/>
      <c r="BWF837" s="32"/>
      <c r="BWG837" s="32"/>
      <c r="BWH837" s="32"/>
      <c r="BWI837" s="32"/>
      <c r="BWJ837" s="32"/>
      <c r="BWK837" s="32"/>
      <c r="BWL837" s="32"/>
      <c r="BWM837" s="32"/>
      <c r="BWN837" s="32"/>
      <c r="BWO837" s="32"/>
      <c r="BWP837" s="32"/>
      <c r="BWQ837" s="32"/>
      <c r="BWR837" s="32"/>
      <c r="BWS837" s="32"/>
      <c r="BWT837" s="32"/>
      <c r="BWU837" s="32"/>
      <c r="BWV837" s="32"/>
      <c r="BWW837" s="32"/>
      <c r="BWX837" s="32"/>
      <c r="BWY837" s="32"/>
      <c r="BWZ837" s="32"/>
      <c r="BXA837" s="32"/>
      <c r="BXB837" s="32"/>
      <c r="BXC837" s="32"/>
      <c r="BXD837" s="32"/>
      <c r="BXE837" s="32"/>
      <c r="BXF837" s="32"/>
      <c r="BXG837" s="32"/>
      <c r="BXH837" s="32"/>
      <c r="BXI837" s="32"/>
      <c r="BXJ837" s="32"/>
      <c r="BXK837" s="32"/>
      <c r="BXL837" s="32"/>
      <c r="BXM837" s="32"/>
      <c r="BXN837" s="32"/>
      <c r="BXO837" s="32"/>
      <c r="BXP837" s="32"/>
      <c r="BXQ837" s="32"/>
      <c r="BXR837" s="32"/>
      <c r="BXS837" s="32"/>
      <c r="BXT837" s="32"/>
      <c r="BXU837" s="32"/>
      <c r="BXV837" s="32"/>
      <c r="BXW837" s="32"/>
      <c r="BXX837" s="32"/>
      <c r="BXY837" s="32"/>
      <c r="BXZ837" s="32"/>
      <c r="BYA837" s="32"/>
      <c r="BYB837" s="32"/>
      <c r="BYC837" s="32"/>
      <c r="BYD837" s="32"/>
      <c r="BYE837" s="32"/>
      <c r="BYF837" s="32"/>
      <c r="BYG837" s="32"/>
      <c r="BYH837" s="32"/>
      <c r="BYI837" s="32"/>
      <c r="BYJ837" s="32"/>
      <c r="BYK837" s="32"/>
      <c r="BYL837" s="32"/>
      <c r="BYM837" s="32"/>
      <c r="BYN837" s="32"/>
      <c r="BYO837" s="32"/>
      <c r="BYP837" s="32"/>
      <c r="BYQ837" s="32"/>
      <c r="BYR837" s="32"/>
      <c r="BYS837" s="32"/>
      <c r="BYT837" s="32"/>
      <c r="BYU837" s="32"/>
      <c r="BYV837" s="32"/>
      <c r="BYW837" s="32"/>
      <c r="BYX837" s="32"/>
      <c r="BYY837" s="32"/>
      <c r="BYZ837" s="32"/>
      <c r="BZA837" s="32"/>
      <c r="BZB837" s="32"/>
      <c r="BZC837" s="32"/>
      <c r="BZD837" s="32"/>
      <c r="BZE837" s="32"/>
      <c r="BZF837" s="32"/>
      <c r="BZG837" s="32"/>
      <c r="BZH837" s="32"/>
      <c r="BZI837" s="32"/>
      <c r="BZJ837" s="32"/>
      <c r="BZK837" s="32"/>
      <c r="BZL837" s="32"/>
      <c r="BZM837" s="32"/>
      <c r="BZN837" s="32"/>
      <c r="BZO837" s="32"/>
      <c r="BZP837" s="32"/>
      <c r="BZQ837" s="32"/>
      <c r="BZR837" s="32"/>
      <c r="BZS837" s="32"/>
      <c r="BZT837" s="32"/>
      <c r="BZU837" s="32"/>
      <c r="BZV837" s="32"/>
      <c r="BZW837" s="32"/>
      <c r="BZX837" s="32"/>
      <c r="BZY837" s="32"/>
      <c r="BZZ837" s="32"/>
      <c r="CAA837" s="32"/>
      <c r="CAB837" s="32"/>
      <c r="CAC837" s="32"/>
      <c r="CAD837" s="32"/>
      <c r="CAE837" s="32"/>
      <c r="CAF837" s="32"/>
      <c r="CAG837" s="32"/>
      <c r="CAH837" s="32"/>
      <c r="CAI837" s="32"/>
      <c r="CAJ837" s="32"/>
      <c r="CAK837" s="32"/>
      <c r="CAL837" s="32"/>
      <c r="CAM837" s="32"/>
      <c r="CAN837" s="32"/>
      <c r="CAO837" s="32"/>
      <c r="CAP837" s="32"/>
      <c r="CAQ837" s="32"/>
      <c r="CAR837" s="32"/>
      <c r="CAS837" s="32"/>
      <c r="CAT837" s="32"/>
      <c r="CAU837" s="32"/>
      <c r="CAV837" s="32"/>
      <c r="CAW837" s="32"/>
      <c r="CAX837" s="32"/>
      <c r="CAY837" s="32"/>
      <c r="CAZ837" s="32"/>
      <c r="CBA837" s="32"/>
      <c r="CBB837" s="32"/>
      <c r="CBC837" s="32"/>
      <c r="CBD837" s="32"/>
      <c r="CBE837" s="32"/>
      <c r="CBF837" s="32"/>
      <c r="CBG837" s="32"/>
      <c r="CBH837" s="32"/>
      <c r="CBI837" s="32"/>
      <c r="CBJ837" s="32"/>
      <c r="CBK837" s="32"/>
      <c r="CBL837" s="32"/>
      <c r="CBM837" s="32"/>
      <c r="CBN837" s="32"/>
      <c r="CBO837" s="32"/>
      <c r="CBP837" s="32"/>
      <c r="CBQ837" s="32"/>
      <c r="CBR837" s="32"/>
      <c r="CBS837" s="32"/>
      <c r="CBT837" s="32"/>
      <c r="CBU837" s="32"/>
      <c r="CBV837" s="32"/>
      <c r="CBW837" s="32"/>
      <c r="CBX837" s="32"/>
      <c r="CBY837" s="32"/>
      <c r="CBZ837" s="32"/>
      <c r="CCA837" s="32"/>
      <c r="CCB837" s="32"/>
      <c r="CCC837" s="32"/>
      <c r="CCD837" s="32"/>
      <c r="CCE837" s="32"/>
      <c r="CCF837" s="32"/>
      <c r="CCG837" s="32"/>
      <c r="CCH837" s="32"/>
      <c r="CCI837" s="32"/>
      <c r="CCJ837" s="32"/>
      <c r="CCK837" s="32"/>
      <c r="CCL837" s="32"/>
      <c r="CCM837" s="32"/>
      <c r="CCN837" s="32"/>
      <c r="CCO837" s="32"/>
      <c r="CCP837" s="32"/>
      <c r="CCQ837" s="32"/>
      <c r="CCR837" s="32"/>
      <c r="CCS837" s="32"/>
      <c r="CCT837" s="32"/>
      <c r="CCU837" s="32"/>
      <c r="CCV837" s="32"/>
      <c r="CCW837" s="32"/>
      <c r="CCX837" s="32"/>
      <c r="CCY837" s="32"/>
      <c r="CCZ837" s="32"/>
      <c r="CDA837" s="32"/>
      <c r="CDB837" s="32"/>
      <c r="CDC837" s="32"/>
      <c r="CDD837" s="32"/>
      <c r="CDE837" s="32"/>
      <c r="CDF837" s="32"/>
      <c r="CDG837" s="32"/>
      <c r="CDH837" s="32"/>
      <c r="CDI837" s="32"/>
      <c r="CDJ837" s="32"/>
      <c r="CDK837" s="32"/>
      <c r="CDL837" s="32"/>
      <c r="CDM837" s="32"/>
      <c r="CDN837" s="32"/>
      <c r="CDO837" s="32"/>
      <c r="CDP837" s="32"/>
      <c r="CDQ837" s="32"/>
      <c r="CDR837" s="32"/>
      <c r="CDS837" s="32"/>
      <c r="CDT837" s="32"/>
      <c r="CDU837" s="32"/>
      <c r="CDV837" s="32"/>
      <c r="CDW837" s="32"/>
      <c r="CDX837" s="32"/>
      <c r="CDY837" s="32"/>
      <c r="CDZ837" s="32"/>
      <c r="CEA837" s="32"/>
      <c r="CEB837" s="32"/>
      <c r="CEC837" s="32"/>
      <c r="CED837" s="32"/>
      <c r="CEE837" s="32"/>
      <c r="CEF837" s="32"/>
      <c r="CEG837" s="32"/>
      <c r="CEH837" s="32"/>
      <c r="CEI837" s="32"/>
      <c r="CEJ837" s="32"/>
      <c r="CEK837" s="32"/>
      <c r="CEL837" s="32"/>
      <c r="CEM837" s="32"/>
      <c r="CEN837" s="32"/>
      <c r="CEO837" s="32"/>
      <c r="CEP837" s="32"/>
      <c r="CEQ837" s="32"/>
      <c r="CER837" s="32"/>
      <c r="CES837" s="32"/>
      <c r="CET837" s="32"/>
      <c r="CEU837" s="32"/>
      <c r="CEV837" s="32"/>
      <c r="CEW837" s="32"/>
      <c r="CEX837" s="32"/>
      <c r="CEY837" s="32"/>
      <c r="CEZ837" s="32"/>
      <c r="CFA837" s="32"/>
      <c r="CFB837" s="32"/>
      <c r="CFC837" s="32"/>
      <c r="CFD837" s="32"/>
      <c r="CFE837" s="32"/>
      <c r="CFF837" s="32"/>
      <c r="CFG837" s="32"/>
      <c r="CFH837" s="32"/>
      <c r="CFI837" s="32"/>
      <c r="CFJ837" s="32"/>
      <c r="CFK837" s="32"/>
      <c r="CFL837" s="32"/>
      <c r="CFM837" s="32"/>
      <c r="CFN837" s="32"/>
      <c r="CFO837" s="32"/>
      <c r="CFP837" s="32"/>
      <c r="CFQ837" s="32"/>
      <c r="CFR837" s="32"/>
      <c r="CFS837" s="32"/>
      <c r="CFT837" s="32"/>
      <c r="CFU837" s="32"/>
      <c r="CFV837" s="32"/>
      <c r="CFW837" s="32"/>
      <c r="CFX837" s="32"/>
      <c r="CFY837" s="32"/>
      <c r="CFZ837" s="32"/>
      <c r="CGA837" s="32"/>
      <c r="CGB837" s="32"/>
      <c r="CGC837" s="32"/>
      <c r="CGD837" s="32"/>
      <c r="CGE837" s="32"/>
      <c r="CGF837" s="32"/>
      <c r="CGG837" s="32"/>
      <c r="CGH837" s="32"/>
      <c r="CGI837" s="32"/>
      <c r="CGJ837" s="32"/>
      <c r="CGK837" s="32"/>
      <c r="CGL837" s="32"/>
      <c r="CGM837" s="32"/>
      <c r="CGN837" s="32"/>
      <c r="CGO837" s="32"/>
      <c r="CGP837" s="32"/>
      <c r="CGQ837" s="32"/>
      <c r="CGR837" s="32"/>
      <c r="CGS837" s="32"/>
      <c r="CGT837" s="32"/>
      <c r="CGU837" s="32"/>
      <c r="CGV837" s="32"/>
      <c r="CGW837" s="32"/>
      <c r="CGX837" s="32"/>
      <c r="CGY837" s="32"/>
      <c r="CGZ837" s="32"/>
      <c r="CHA837" s="32"/>
      <c r="CHB837" s="32"/>
      <c r="CHC837" s="32"/>
      <c r="CHD837" s="32"/>
      <c r="CHE837" s="32"/>
      <c r="CHF837" s="32"/>
      <c r="CHG837" s="32"/>
      <c r="CHH837" s="32"/>
      <c r="CHI837" s="32"/>
      <c r="CHJ837" s="32"/>
      <c r="CHK837" s="32"/>
      <c r="CHL837" s="32"/>
      <c r="CHM837" s="32"/>
      <c r="CHN837" s="32"/>
      <c r="CHO837" s="32"/>
      <c r="CHP837" s="32"/>
      <c r="CHQ837" s="32"/>
      <c r="CHR837" s="32"/>
      <c r="CHS837" s="32"/>
      <c r="CHT837" s="32"/>
      <c r="CHU837" s="32"/>
      <c r="CHV837" s="32"/>
      <c r="CHW837" s="32"/>
      <c r="CHX837" s="32"/>
      <c r="CHY837" s="32"/>
      <c r="CHZ837" s="32"/>
      <c r="CIA837" s="32"/>
      <c r="CIB837" s="32"/>
      <c r="CIC837" s="32"/>
      <c r="CID837" s="32"/>
      <c r="CIE837" s="32"/>
      <c r="CIF837" s="32"/>
      <c r="CIG837" s="32"/>
      <c r="CIH837" s="32"/>
      <c r="CII837" s="32"/>
      <c r="CIJ837" s="32"/>
      <c r="CIK837" s="32"/>
      <c r="CIL837" s="32"/>
      <c r="CIM837" s="32"/>
      <c r="CIN837" s="32"/>
      <c r="CIO837" s="32"/>
      <c r="CIP837" s="32"/>
      <c r="CIQ837" s="32"/>
      <c r="CIR837" s="32"/>
      <c r="CIS837" s="32"/>
      <c r="CIT837" s="32"/>
      <c r="CIU837" s="32"/>
      <c r="CIV837" s="32"/>
      <c r="CIW837" s="32"/>
      <c r="CIX837" s="32"/>
      <c r="CIY837" s="32"/>
      <c r="CIZ837" s="32"/>
      <c r="CJA837" s="32"/>
      <c r="CJB837" s="32"/>
      <c r="CJC837" s="32"/>
      <c r="CJD837" s="32"/>
      <c r="CJE837" s="32"/>
      <c r="CJF837" s="32"/>
      <c r="CJG837" s="32"/>
      <c r="CJH837" s="32"/>
      <c r="CJI837" s="32"/>
      <c r="CJJ837" s="32"/>
      <c r="CJK837" s="32"/>
      <c r="CJL837" s="32"/>
      <c r="CJM837" s="32"/>
      <c r="CJN837" s="32"/>
      <c r="CJO837" s="32"/>
      <c r="CJP837" s="32"/>
      <c r="CJQ837" s="32"/>
      <c r="CJR837" s="32"/>
      <c r="CJS837" s="32"/>
      <c r="CJT837" s="32"/>
      <c r="CJU837" s="32"/>
      <c r="CJV837" s="32"/>
      <c r="CJW837" s="32"/>
      <c r="CJX837" s="32"/>
      <c r="CJY837" s="32"/>
      <c r="CJZ837" s="32"/>
      <c r="CKA837" s="32"/>
      <c r="CKB837" s="32"/>
      <c r="CKC837" s="32"/>
      <c r="CKD837" s="32"/>
      <c r="CKE837" s="32"/>
      <c r="CKF837" s="32"/>
      <c r="CKG837" s="32"/>
      <c r="CKH837" s="32"/>
      <c r="CKI837" s="32"/>
      <c r="CKJ837" s="32"/>
      <c r="CKK837" s="32"/>
      <c r="CKL837" s="32"/>
      <c r="CKM837" s="32"/>
      <c r="CKN837" s="32"/>
      <c r="CKO837" s="32"/>
      <c r="CKP837" s="32"/>
      <c r="CKQ837" s="32"/>
      <c r="CKR837" s="32"/>
      <c r="CKS837" s="32"/>
      <c r="CKT837" s="32"/>
      <c r="CKU837" s="32"/>
      <c r="CKV837" s="32"/>
      <c r="CKW837" s="32"/>
      <c r="CKX837" s="32"/>
      <c r="CKY837" s="32"/>
      <c r="CKZ837" s="32"/>
      <c r="CLA837" s="32"/>
      <c r="CLB837" s="32"/>
      <c r="CLC837" s="32"/>
      <c r="CLD837" s="32"/>
      <c r="CLE837" s="32"/>
      <c r="CLF837" s="32"/>
      <c r="CLG837" s="32"/>
      <c r="CLH837" s="32"/>
      <c r="CLI837" s="32"/>
      <c r="CLJ837" s="32"/>
      <c r="CLK837" s="32"/>
      <c r="CLL837" s="32"/>
      <c r="CLM837" s="32"/>
      <c r="CLN837" s="32"/>
      <c r="CLO837" s="32"/>
      <c r="CLP837" s="32"/>
      <c r="CLQ837" s="32"/>
      <c r="CLR837" s="32"/>
      <c r="CLS837" s="32"/>
      <c r="CLT837" s="32"/>
      <c r="CLU837" s="32"/>
      <c r="CLV837" s="32"/>
      <c r="CLW837" s="32"/>
      <c r="CLX837" s="32"/>
      <c r="CLY837" s="32"/>
      <c r="CLZ837" s="32"/>
      <c r="CMA837" s="32"/>
      <c r="CMB837" s="32"/>
      <c r="CMC837" s="32"/>
      <c r="CMD837" s="32"/>
      <c r="CME837" s="32"/>
      <c r="CMF837" s="32"/>
      <c r="CMG837" s="32"/>
      <c r="CMH837" s="32"/>
      <c r="CMI837" s="32"/>
      <c r="CMJ837" s="32"/>
      <c r="CMK837" s="32"/>
      <c r="CML837" s="32"/>
      <c r="CMM837" s="32"/>
      <c r="CMN837" s="32"/>
      <c r="CMO837" s="32"/>
      <c r="CMP837" s="32"/>
      <c r="CMQ837" s="32"/>
      <c r="CMR837" s="32"/>
      <c r="CMS837" s="32"/>
      <c r="CMT837" s="32"/>
      <c r="CMU837" s="32"/>
      <c r="CMV837" s="32"/>
      <c r="CMW837" s="32"/>
      <c r="CMX837" s="32"/>
      <c r="CMY837" s="32"/>
      <c r="CMZ837" s="32"/>
      <c r="CNA837" s="32"/>
      <c r="CNB837" s="32"/>
      <c r="CNC837" s="32"/>
      <c r="CND837" s="32"/>
      <c r="CNE837" s="32"/>
      <c r="CNF837" s="32"/>
      <c r="CNG837" s="32"/>
      <c r="CNH837" s="32"/>
      <c r="CNI837" s="32"/>
      <c r="CNJ837" s="32"/>
      <c r="CNK837" s="32"/>
      <c r="CNL837" s="32"/>
      <c r="CNM837" s="32"/>
      <c r="CNN837" s="32"/>
      <c r="CNO837" s="32"/>
      <c r="CNP837" s="32"/>
      <c r="CNQ837" s="32"/>
      <c r="CNR837" s="32"/>
      <c r="CNS837" s="32"/>
      <c r="CNT837" s="32"/>
      <c r="CNU837" s="32"/>
      <c r="CNV837" s="32"/>
      <c r="CNW837" s="32"/>
      <c r="CNX837" s="32"/>
      <c r="CNY837" s="32"/>
      <c r="CNZ837" s="32"/>
      <c r="COA837" s="32"/>
      <c r="COB837" s="32"/>
      <c r="COC837" s="32"/>
      <c r="COD837" s="32"/>
      <c r="COE837" s="32"/>
      <c r="COF837" s="32"/>
      <c r="COG837" s="32"/>
      <c r="COH837" s="32"/>
      <c r="COI837" s="32"/>
      <c r="COJ837" s="32"/>
      <c r="COK837" s="32"/>
      <c r="COL837" s="32"/>
      <c r="COM837" s="32"/>
      <c r="CON837" s="32"/>
      <c r="COO837" s="32"/>
      <c r="COP837" s="32"/>
      <c r="COQ837" s="32"/>
      <c r="COR837" s="32"/>
      <c r="COS837" s="32"/>
      <c r="COT837" s="32"/>
      <c r="COU837" s="32"/>
      <c r="COV837" s="32"/>
      <c r="COW837" s="32"/>
      <c r="COX837" s="32"/>
      <c r="COY837" s="32"/>
      <c r="COZ837" s="32"/>
      <c r="CPA837" s="32"/>
      <c r="CPB837" s="32"/>
      <c r="CPC837" s="32"/>
      <c r="CPD837" s="32"/>
      <c r="CPE837" s="32"/>
      <c r="CPF837" s="32"/>
      <c r="CPG837" s="32"/>
      <c r="CPH837" s="32"/>
      <c r="CPI837" s="32"/>
      <c r="CPJ837" s="32"/>
      <c r="CPK837" s="32"/>
      <c r="CPL837" s="32"/>
      <c r="CPM837" s="32"/>
      <c r="CPN837" s="32"/>
      <c r="CPO837" s="32"/>
      <c r="CPP837" s="32"/>
      <c r="CPQ837" s="32"/>
      <c r="CPR837" s="32"/>
      <c r="CPS837" s="32"/>
      <c r="CPT837" s="32"/>
      <c r="CPU837" s="32"/>
      <c r="CPV837" s="32"/>
      <c r="CPW837" s="32"/>
      <c r="CPX837" s="32"/>
      <c r="CPY837" s="32"/>
      <c r="CPZ837" s="32"/>
      <c r="CQA837" s="32"/>
      <c r="CQB837" s="32"/>
      <c r="CQC837" s="32"/>
      <c r="CQD837" s="32"/>
      <c r="CQE837" s="32"/>
      <c r="CQF837" s="32"/>
      <c r="CQG837" s="32"/>
      <c r="CQH837" s="32"/>
      <c r="CQI837" s="32"/>
      <c r="CQJ837" s="32"/>
      <c r="CQK837" s="32"/>
      <c r="CQL837" s="32"/>
      <c r="CQM837" s="32"/>
      <c r="CQN837" s="32"/>
      <c r="CQO837" s="32"/>
      <c r="CQP837" s="32"/>
      <c r="CQQ837" s="32"/>
      <c r="CQR837" s="32"/>
      <c r="CQS837" s="32"/>
      <c r="CQT837" s="32"/>
      <c r="CQU837" s="32"/>
      <c r="CQV837" s="32"/>
      <c r="CQW837" s="32"/>
      <c r="CQX837" s="32"/>
      <c r="CQY837" s="32"/>
      <c r="CQZ837" s="32"/>
      <c r="CRA837" s="32"/>
      <c r="CRB837" s="32"/>
      <c r="CRC837" s="32"/>
      <c r="CRD837" s="32"/>
      <c r="CRE837" s="32"/>
      <c r="CRF837" s="32"/>
      <c r="CRG837" s="32"/>
      <c r="CRH837" s="32"/>
      <c r="CRI837" s="32"/>
      <c r="CRJ837" s="32"/>
      <c r="CRK837" s="32"/>
      <c r="CRL837" s="32"/>
      <c r="CRM837" s="32"/>
      <c r="CRN837" s="32"/>
      <c r="CRO837" s="32"/>
      <c r="CRP837" s="32"/>
      <c r="CRQ837" s="32"/>
      <c r="CRR837" s="32"/>
      <c r="CRS837" s="32"/>
      <c r="CRT837" s="32"/>
      <c r="CRU837" s="32"/>
      <c r="CRV837" s="32"/>
      <c r="CRW837" s="32"/>
      <c r="CRX837" s="32"/>
      <c r="CRY837" s="32"/>
      <c r="CRZ837" s="32"/>
      <c r="CSA837" s="32"/>
      <c r="CSB837" s="32"/>
      <c r="CSC837" s="32"/>
      <c r="CSD837" s="32"/>
      <c r="CSE837" s="32"/>
      <c r="CSF837" s="32"/>
      <c r="CSG837" s="32"/>
      <c r="CSH837" s="32"/>
      <c r="CSI837" s="32"/>
      <c r="CSJ837" s="32"/>
      <c r="CSK837" s="32"/>
      <c r="CSL837" s="32"/>
      <c r="CSM837" s="32"/>
      <c r="CSN837" s="32"/>
      <c r="CSO837" s="32"/>
      <c r="CSP837" s="32"/>
      <c r="CSQ837" s="32"/>
      <c r="CSR837" s="32"/>
      <c r="CSS837" s="32"/>
      <c r="CST837" s="32"/>
      <c r="CSU837" s="32"/>
      <c r="CSV837" s="32"/>
      <c r="CSW837" s="32"/>
      <c r="CSX837" s="32"/>
      <c r="CSY837" s="32"/>
      <c r="CSZ837" s="32"/>
      <c r="CTA837" s="32"/>
      <c r="CTB837" s="32"/>
      <c r="CTC837" s="32"/>
      <c r="CTD837" s="32"/>
      <c r="CTE837" s="32"/>
      <c r="CTF837" s="32"/>
      <c r="CTG837" s="32"/>
      <c r="CTH837" s="32"/>
      <c r="CTI837" s="32"/>
      <c r="CTJ837" s="32"/>
      <c r="CTK837" s="32"/>
      <c r="CTL837" s="32"/>
      <c r="CTM837" s="32"/>
      <c r="CTN837" s="32"/>
      <c r="CTO837" s="32"/>
      <c r="CTP837" s="32"/>
      <c r="CTQ837" s="32"/>
      <c r="CTR837" s="32"/>
      <c r="CTS837" s="32"/>
      <c r="CTT837" s="32"/>
      <c r="CTU837" s="32"/>
      <c r="CTV837" s="32"/>
      <c r="CTW837" s="32"/>
      <c r="CTX837" s="32"/>
      <c r="CTY837" s="32"/>
      <c r="CTZ837" s="32"/>
      <c r="CUA837" s="32"/>
      <c r="CUB837" s="32"/>
      <c r="CUC837" s="32"/>
      <c r="CUD837" s="32"/>
      <c r="CUE837" s="32"/>
      <c r="CUF837" s="32"/>
      <c r="CUG837" s="32"/>
      <c r="CUH837" s="32"/>
      <c r="CUI837" s="32"/>
      <c r="CUJ837" s="32"/>
      <c r="CUK837" s="32"/>
      <c r="CUL837" s="32"/>
      <c r="CUM837" s="32"/>
      <c r="CUN837" s="32"/>
      <c r="CUO837" s="32"/>
      <c r="CUP837" s="32"/>
      <c r="CUQ837" s="32"/>
      <c r="CUR837" s="32"/>
      <c r="CUS837" s="32"/>
      <c r="CUT837" s="32"/>
      <c r="CUU837" s="32"/>
      <c r="CUV837" s="32"/>
      <c r="CUW837" s="32"/>
      <c r="CUX837" s="32"/>
      <c r="CUY837" s="32"/>
      <c r="CUZ837" s="32"/>
      <c r="CVA837" s="32"/>
      <c r="CVB837" s="32"/>
      <c r="CVC837" s="32"/>
      <c r="CVD837" s="32"/>
      <c r="CVE837" s="32"/>
      <c r="CVF837" s="32"/>
      <c r="CVG837" s="32"/>
      <c r="CVH837" s="32"/>
      <c r="CVI837" s="32"/>
      <c r="CVJ837" s="32"/>
      <c r="CVK837" s="32"/>
      <c r="CVL837" s="32"/>
      <c r="CVM837" s="32"/>
      <c r="CVN837" s="32"/>
      <c r="CVO837" s="32"/>
      <c r="CVP837" s="32"/>
      <c r="CVQ837" s="32"/>
      <c r="CVR837" s="32"/>
      <c r="CVS837" s="32"/>
      <c r="CVT837" s="32"/>
      <c r="CVU837" s="32"/>
      <c r="CVV837" s="32"/>
      <c r="CVW837" s="32"/>
      <c r="CVX837" s="32"/>
      <c r="CVY837" s="32"/>
      <c r="CVZ837" s="32"/>
      <c r="CWA837" s="32"/>
      <c r="CWB837" s="32"/>
      <c r="CWC837" s="32"/>
      <c r="CWD837" s="32"/>
      <c r="CWE837" s="32"/>
      <c r="CWF837" s="32"/>
      <c r="CWG837" s="32"/>
      <c r="CWH837" s="32"/>
      <c r="CWI837" s="32"/>
      <c r="CWJ837" s="32"/>
      <c r="CWK837" s="32"/>
      <c r="CWL837" s="32"/>
      <c r="CWM837" s="32"/>
      <c r="CWN837" s="32"/>
      <c r="CWO837" s="32"/>
      <c r="CWP837" s="32"/>
      <c r="CWQ837" s="32"/>
      <c r="CWR837" s="32"/>
      <c r="CWS837" s="32"/>
      <c r="CWT837" s="32"/>
      <c r="CWU837" s="32"/>
      <c r="CWV837" s="32"/>
      <c r="CWW837" s="32"/>
      <c r="CWX837" s="32"/>
      <c r="CWY837" s="32"/>
      <c r="CWZ837" s="32"/>
      <c r="CXA837" s="32"/>
      <c r="CXB837" s="32"/>
      <c r="CXC837" s="32"/>
      <c r="CXD837" s="32"/>
      <c r="CXE837" s="32"/>
      <c r="CXF837" s="32"/>
      <c r="CXG837" s="32"/>
      <c r="CXH837" s="32"/>
      <c r="CXI837" s="32"/>
      <c r="CXJ837" s="32"/>
      <c r="CXK837" s="32"/>
      <c r="CXL837" s="32"/>
      <c r="CXM837" s="32"/>
      <c r="CXN837" s="32"/>
      <c r="CXO837" s="32"/>
      <c r="CXP837" s="32"/>
      <c r="CXQ837" s="32"/>
      <c r="CXR837" s="32"/>
      <c r="CXS837" s="32"/>
      <c r="CXT837" s="32"/>
      <c r="CXU837" s="32"/>
      <c r="CXV837" s="32"/>
      <c r="CXW837" s="32"/>
      <c r="CXX837" s="32"/>
      <c r="CXY837" s="32"/>
      <c r="CXZ837" s="32"/>
      <c r="CYA837" s="32"/>
      <c r="CYB837" s="32"/>
      <c r="CYC837" s="32"/>
      <c r="CYD837" s="32"/>
      <c r="CYE837" s="32"/>
      <c r="CYF837" s="32"/>
      <c r="CYG837" s="32"/>
      <c r="CYH837" s="32"/>
      <c r="CYI837" s="32"/>
      <c r="CYJ837" s="32"/>
      <c r="CYK837" s="32"/>
      <c r="CYL837" s="32"/>
      <c r="CYM837" s="32"/>
      <c r="CYN837" s="32"/>
      <c r="CYO837" s="32"/>
      <c r="CYP837" s="32"/>
      <c r="CYQ837" s="32"/>
      <c r="CYR837" s="32"/>
      <c r="CYS837" s="32"/>
      <c r="CYT837" s="32"/>
      <c r="CYU837" s="32"/>
      <c r="CYV837" s="32"/>
      <c r="CYW837" s="32"/>
      <c r="CYX837" s="32"/>
      <c r="CYY837" s="32"/>
      <c r="CYZ837" s="32"/>
      <c r="CZA837" s="32"/>
      <c r="CZB837" s="32"/>
      <c r="CZC837" s="32"/>
      <c r="CZD837" s="32"/>
      <c r="CZE837" s="32"/>
      <c r="CZF837" s="32"/>
      <c r="CZG837" s="32"/>
      <c r="CZH837" s="32"/>
      <c r="CZI837" s="32"/>
      <c r="CZJ837" s="32"/>
      <c r="CZK837" s="32"/>
      <c r="CZL837" s="32"/>
      <c r="CZM837" s="32"/>
      <c r="CZN837" s="32"/>
      <c r="CZO837" s="32"/>
      <c r="CZP837" s="32"/>
      <c r="CZQ837" s="32"/>
      <c r="CZR837" s="32"/>
      <c r="CZS837" s="32"/>
      <c r="CZT837" s="32"/>
      <c r="CZU837" s="32"/>
      <c r="CZV837" s="32"/>
      <c r="CZW837" s="32"/>
      <c r="CZX837" s="32"/>
      <c r="CZY837" s="32"/>
      <c r="CZZ837" s="32"/>
      <c r="DAA837" s="32"/>
      <c r="DAB837" s="32"/>
      <c r="DAC837" s="32"/>
      <c r="DAD837" s="32"/>
      <c r="DAE837" s="32"/>
      <c r="DAF837" s="32"/>
      <c r="DAG837" s="32"/>
      <c r="DAH837" s="32"/>
      <c r="DAI837" s="32"/>
      <c r="DAJ837" s="32"/>
      <c r="DAK837" s="32"/>
      <c r="DAL837" s="32"/>
      <c r="DAM837" s="32"/>
      <c r="DAN837" s="32"/>
      <c r="DAO837" s="32"/>
      <c r="DAP837" s="32"/>
      <c r="DAQ837" s="32"/>
      <c r="DAR837" s="32"/>
      <c r="DAS837" s="32"/>
      <c r="DAT837" s="32"/>
      <c r="DAU837" s="32"/>
      <c r="DAV837" s="32"/>
      <c r="DAW837" s="32"/>
      <c r="DAX837" s="32"/>
      <c r="DAY837" s="32"/>
      <c r="DAZ837" s="32"/>
      <c r="DBA837" s="32"/>
      <c r="DBB837" s="32"/>
      <c r="DBC837" s="32"/>
      <c r="DBD837" s="32"/>
      <c r="DBE837" s="32"/>
      <c r="DBF837" s="32"/>
      <c r="DBG837" s="32"/>
      <c r="DBH837" s="32"/>
      <c r="DBI837" s="32"/>
      <c r="DBJ837" s="32"/>
      <c r="DBK837" s="32"/>
      <c r="DBL837" s="32"/>
      <c r="DBM837" s="32"/>
      <c r="DBN837" s="32"/>
      <c r="DBO837" s="32"/>
      <c r="DBP837" s="32"/>
      <c r="DBQ837" s="32"/>
      <c r="DBR837" s="32"/>
      <c r="DBS837" s="32"/>
      <c r="DBT837" s="32"/>
      <c r="DBU837" s="32"/>
      <c r="DBV837" s="32"/>
      <c r="DBW837" s="32"/>
      <c r="DBX837" s="32"/>
      <c r="DBY837" s="32"/>
      <c r="DBZ837" s="32"/>
      <c r="DCA837" s="32"/>
      <c r="DCB837" s="32"/>
      <c r="DCC837" s="32"/>
      <c r="DCD837" s="32"/>
      <c r="DCE837" s="32"/>
      <c r="DCF837" s="32"/>
      <c r="DCG837" s="32"/>
      <c r="DCH837" s="32"/>
      <c r="DCI837" s="32"/>
      <c r="DCJ837" s="32"/>
      <c r="DCK837" s="32"/>
      <c r="DCL837" s="32"/>
      <c r="DCM837" s="32"/>
      <c r="DCN837" s="32"/>
      <c r="DCO837" s="32"/>
      <c r="DCP837" s="32"/>
      <c r="DCQ837" s="32"/>
      <c r="DCR837" s="32"/>
      <c r="DCS837" s="32"/>
      <c r="DCT837" s="32"/>
      <c r="DCU837" s="32"/>
      <c r="DCV837" s="32"/>
      <c r="DCW837" s="32"/>
      <c r="DCX837" s="32"/>
      <c r="DCY837" s="32"/>
      <c r="DCZ837" s="32"/>
      <c r="DDA837" s="32"/>
      <c r="DDB837" s="32"/>
      <c r="DDC837" s="32"/>
      <c r="DDD837" s="32"/>
      <c r="DDE837" s="32"/>
      <c r="DDF837" s="32"/>
      <c r="DDG837" s="32"/>
      <c r="DDH837" s="32"/>
      <c r="DDI837" s="32"/>
      <c r="DDJ837" s="32"/>
      <c r="DDK837" s="32"/>
      <c r="DDL837" s="32"/>
      <c r="DDM837" s="32"/>
      <c r="DDN837" s="32"/>
      <c r="DDO837" s="32"/>
      <c r="DDP837" s="32"/>
      <c r="DDQ837" s="32"/>
      <c r="DDR837" s="32"/>
      <c r="DDS837" s="32"/>
      <c r="DDT837" s="32"/>
      <c r="DDU837" s="32"/>
      <c r="DDV837" s="32"/>
      <c r="DDW837" s="32"/>
      <c r="DDX837" s="32"/>
      <c r="DDY837" s="32"/>
      <c r="DDZ837" s="32"/>
      <c r="DEA837" s="32"/>
      <c r="DEB837" s="32"/>
      <c r="DEC837" s="32"/>
      <c r="DED837" s="32"/>
      <c r="DEE837" s="32"/>
      <c r="DEF837" s="32"/>
      <c r="DEG837" s="32"/>
      <c r="DEH837" s="32"/>
      <c r="DEI837" s="32"/>
      <c r="DEJ837" s="32"/>
      <c r="DEK837" s="32"/>
      <c r="DEL837" s="32"/>
      <c r="DEM837" s="32"/>
      <c r="DEN837" s="32"/>
      <c r="DEO837" s="32"/>
      <c r="DEP837" s="32"/>
      <c r="DEQ837" s="32"/>
      <c r="DER837" s="32"/>
      <c r="DES837" s="32"/>
      <c r="DET837" s="32"/>
      <c r="DEU837" s="32"/>
      <c r="DEV837" s="32"/>
      <c r="DEW837" s="32"/>
      <c r="DEX837" s="32"/>
      <c r="DEY837" s="32"/>
      <c r="DEZ837" s="32"/>
      <c r="DFA837" s="32"/>
      <c r="DFB837" s="32"/>
      <c r="DFC837" s="32"/>
      <c r="DFD837" s="32"/>
      <c r="DFE837" s="32"/>
      <c r="DFF837" s="32"/>
      <c r="DFG837" s="32"/>
      <c r="DFH837" s="32"/>
      <c r="DFI837" s="32"/>
      <c r="DFJ837" s="32"/>
      <c r="DFK837" s="32"/>
      <c r="DFL837" s="32"/>
      <c r="DFM837" s="32"/>
      <c r="DFN837" s="32"/>
      <c r="DFO837" s="32"/>
      <c r="DFP837" s="32"/>
      <c r="DFQ837" s="32"/>
      <c r="DFR837" s="32"/>
      <c r="DFS837" s="32"/>
      <c r="DFT837" s="32"/>
      <c r="DFU837" s="32"/>
      <c r="DFV837" s="32"/>
      <c r="DFW837" s="32"/>
      <c r="DFX837" s="32"/>
      <c r="DFY837" s="32"/>
      <c r="DFZ837" s="32"/>
      <c r="DGA837" s="32"/>
      <c r="DGB837" s="32"/>
      <c r="DGC837" s="32"/>
      <c r="DGD837" s="32"/>
      <c r="DGE837" s="32"/>
      <c r="DGF837" s="32"/>
      <c r="DGG837" s="32"/>
      <c r="DGH837" s="32"/>
      <c r="DGI837" s="32"/>
      <c r="DGJ837" s="32"/>
      <c r="DGK837" s="32"/>
      <c r="DGL837" s="32"/>
      <c r="DGM837" s="32"/>
      <c r="DGN837" s="32"/>
      <c r="DGO837" s="32"/>
      <c r="DGP837" s="32"/>
      <c r="DGQ837" s="32"/>
      <c r="DGR837" s="32"/>
      <c r="DGS837" s="32"/>
      <c r="DGT837" s="32"/>
      <c r="DGU837" s="32"/>
      <c r="DGV837" s="32"/>
      <c r="DGW837" s="32"/>
      <c r="DGX837" s="32"/>
      <c r="DGY837" s="32"/>
      <c r="DGZ837" s="32"/>
      <c r="DHA837" s="32"/>
      <c r="DHB837" s="32"/>
      <c r="DHC837" s="32"/>
      <c r="DHD837" s="32"/>
      <c r="DHE837" s="32"/>
      <c r="DHF837" s="32"/>
      <c r="DHG837" s="32"/>
      <c r="DHH837" s="32"/>
      <c r="DHI837" s="32"/>
      <c r="DHJ837" s="32"/>
      <c r="DHK837" s="32"/>
      <c r="DHL837" s="32"/>
      <c r="DHM837" s="32"/>
      <c r="DHN837" s="32"/>
      <c r="DHO837" s="32"/>
      <c r="DHP837" s="32"/>
      <c r="DHQ837" s="32"/>
      <c r="DHR837" s="32"/>
      <c r="DHS837" s="32"/>
      <c r="DHT837" s="32"/>
      <c r="DHU837" s="32"/>
      <c r="DHV837" s="32"/>
      <c r="DHW837" s="32"/>
      <c r="DHX837" s="32"/>
      <c r="DHY837" s="32"/>
      <c r="DHZ837" s="32"/>
      <c r="DIA837" s="32"/>
      <c r="DIB837" s="32"/>
      <c r="DIC837" s="32"/>
      <c r="DID837" s="32"/>
      <c r="DIE837" s="32"/>
      <c r="DIF837" s="32"/>
      <c r="DIG837" s="32"/>
      <c r="DIH837" s="32"/>
      <c r="DII837" s="32"/>
      <c r="DIJ837" s="32"/>
      <c r="DIK837" s="32"/>
      <c r="DIL837" s="32"/>
      <c r="DIM837" s="32"/>
      <c r="DIN837" s="32"/>
      <c r="DIO837" s="32"/>
      <c r="DIP837" s="32"/>
      <c r="DIQ837" s="32"/>
      <c r="DIR837" s="32"/>
      <c r="DIS837" s="32"/>
      <c r="DIT837" s="32"/>
      <c r="DIU837" s="32"/>
      <c r="DIV837" s="32"/>
      <c r="DIW837" s="32"/>
      <c r="DIX837" s="32"/>
      <c r="DIY837" s="32"/>
      <c r="DIZ837" s="32"/>
      <c r="DJA837" s="32"/>
      <c r="DJB837" s="32"/>
      <c r="DJC837" s="32"/>
      <c r="DJD837" s="32"/>
      <c r="DJE837" s="32"/>
      <c r="DJF837" s="32"/>
      <c r="DJG837" s="32"/>
      <c r="DJH837" s="32"/>
      <c r="DJI837" s="32"/>
      <c r="DJJ837" s="32"/>
      <c r="DJK837" s="32"/>
      <c r="DJL837" s="32"/>
      <c r="DJM837" s="32"/>
      <c r="DJN837" s="32"/>
      <c r="DJO837" s="32"/>
      <c r="DJP837" s="32"/>
      <c r="DJQ837" s="32"/>
      <c r="DJR837" s="32"/>
      <c r="DJS837" s="32"/>
      <c r="DJT837" s="32"/>
      <c r="DJU837" s="32"/>
      <c r="DJV837" s="32"/>
      <c r="DJW837" s="32"/>
      <c r="DJX837" s="32"/>
      <c r="DJY837" s="32"/>
      <c r="DJZ837" s="32"/>
      <c r="DKA837" s="32"/>
      <c r="DKB837" s="32"/>
      <c r="DKC837" s="32"/>
      <c r="DKD837" s="32"/>
      <c r="DKE837" s="32"/>
      <c r="DKF837" s="32"/>
      <c r="DKG837" s="32"/>
      <c r="DKH837" s="32"/>
      <c r="DKI837" s="32"/>
      <c r="DKJ837" s="32"/>
      <c r="DKK837" s="32"/>
      <c r="DKL837" s="32"/>
      <c r="DKM837" s="32"/>
      <c r="DKN837" s="32"/>
      <c r="DKO837" s="32"/>
      <c r="DKP837" s="32"/>
      <c r="DKQ837" s="32"/>
      <c r="DKR837" s="32"/>
      <c r="DKS837" s="32"/>
      <c r="DKT837" s="32"/>
      <c r="DKU837" s="32"/>
      <c r="DKV837" s="32"/>
      <c r="DKW837" s="32"/>
      <c r="DKX837" s="32"/>
      <c r="DKY837" s="32"/>
      <c r="DKZ837" s="32"/>
      <c r="DLA837" s="32"/>
      <c r="DLB837" s="32"/>
      <c r="DLC837" s="32"/>
      <c r="DLD837" s="32"/>
      <c r="DLE837" s="32"/>
      <c r="DLF837" s="32"/>
      <c r="DLG837" s="32"/>
      <c r="DLH837" s="32"/>
      <c r="DLI837" s="32"/>
      <c r="DLJ837" s="32"/>
      <c r="DLK837" s="32"/>
      <c r="DLL837" s="32"/>
      <c r="DLM837" s="32"/>
      <c r="DLN837" s="32"/>
      <c r="DLO837" s="32"/>
      <c r="DLP837" s="32"/>
      <c r="DLQ837" s="32"/>
      <c r="DLR837" s="32"/>
      <c r="DLS837" s="32"/>
      <c r="DLT837" s="32"/>
      <c r="DLU837" s="32"/>
      <c r="DLV837" s="32"/>
      <c r="DLW837" s="32"/>
      <c r="DLX837" s="32"/>
      <c r="DLY837" s="32"/>
      <c r="DLZ837" s="32"/>
      <c r="DMA837" s="32"/>
      <c r="DMB837" s="32"/>
      <c r="DMC837" s="32"/>
      <c r="DMD837" s="32"/>
      <c r="DME837" s="32"/>
      <c r="DMF837" s="32"/>
      <c r="DMG837" s="32"/>
      <c r="DMH837" s="32"/>
      <c r="DMI837" s="32"/>
      <c r="DMJ837" s="32"/>
      <c r="DMK837" s="32"/>
      <c r="DML837" s="32"/>
      <c r="DMM837" s="32"/>
      <c r="DMN837" s="32"/>
      <c r="DMO837" s="32"/>
      <c r="DMP837" s="32"/>
      <c r="DMQ837" s="32"/>
      <c r="DMR837" s="32"/>
      <c r="DMS837" s="32"/>
      <c r="DMT837" s="32"/>
      <c r="DMU837" s="32"/>
      <c r="DMV837" s="32"/>
      <c r="DMW837" s="32"/>
      <c r="DMX837" s="32"/>
      <c r="DMY837" s="32"/>
      <c r="DMZ837" s="32"/>
      <c r="DNA837" s="32"/>
      <c r="DNB837" s="32"/>
      <c r="DNC837" s="32"/>
      <c r="DND837" s="32"/>
      <c r="DNE837" s="32"/>
      <c r="DNF837" s="32"/>
      <c r="DNG837" s="32"/>
      <c r="DNH837" s="32"/>
      <c r="DNI837" s="32"/>
      <c r="DNJ837" s="32"/>
      <c r="DNK837" s="32"/>
      <c r="DNL837" s="32"/>
      <c r="DNM837" s="32"/>
      <c r="DNN837" s="32"/>
      <c r="DNO837" s="32"/>
      <c r="DNP837" s="32"/>
      <c r="DNQ837" s="32"/>
      <c r="DNR837" s="32"/>
      <c r="DNS837" s="32"/>
      <c r="DNT837" s="32"/>
      <c r="DNU837" s="32"/>
      <c r="DNV837" s="32"/>
      <c r="DNW837" s="32"/>
      <c r="DNX837" s="32"/>
      <c r="DNY837" s="32"/>
      <c r="DNZ837" s="32"/>
      <c r="DOA837" s="32"/>
      <c r="DOB837" s="32"/>
      <c r="DOC837" s="32"/>
      <c r="DOD837" s="32"/>
      <c r="DOE837" s="32"/>
      <c r="DOF837" s="32"/>
      <c r="DOG837" s="32"/>
      <c r="DOH837" s="32"/>
      <c r="DOI837" s="32"/>
      <c r="DOJ837" s="32"/>
      <c r="DOK837" s="32"/>
      <c r="DOL837" s="32"/>
      <c r="DOM837" s="32"/>
      <c r="DON837" s="32"/>
      <c r="DOO837" s="32"/>
      <c r="DOP837" s="32"/>
      <c r="DOQ837" s="32"/>
      <c r="DOR837" s="32"/>
      <c r="DOS837" s="32"/>
      <c r="DOT837" s="32"/>
      <c r="DOU837" s="32"/>
      <c r="DOV837" s="32"/>
      <c r="DOW837" s="32"/>
      <c r="DOX837" s="32"/>
      <c r="DOY837" s="32"/>
      <c r="DOZ837" s="32"/>
      <c r="DPA837" s="32"/>
      <c r="DPB837" s="32"/>
      <c r="DPC837" s="32"/>
      <c r="DPD837" s="32"/>
      <c r="DPE837" s="32"/>
      <c r="DPF837" s="32"/>
      <c r="DPG837" s="32"/>
      <c r="DPH837" s="32"/>
      <c r="DPI837" s="32"/>
      <c r="DPJ837" s="32"/>
      <c r="DPK837" s="32"/>
      <c r="DPL837" s="32"/>
      <c r="DPM837" s="32"/>
      <c r="DPN837" s="32"/>
      <c r="DPO837" s="32"/>
      <c r="DPP837" s="32"/>
      <c r="DPQ837" s="32"/>
      <c r="DPR837" s="32"/>
      <c r="DPS837" s="32"/>
      <c r="DPT837" s="32"/>
      <c r="DPU837" s="32"/>
      <c r="DPV837" s="32"/>
      <c r="DPW837" s="32"/>
      <c r="DPX837" s="32"/>
      <c r="DPY837" s="32"/>
      <c r="DPZ837" s="32"/>
      <c r="DQA837" s="32"/>
      <c r="DQB837" s="32"/>
      <c r="DQC837" s="32"/>
      <c r="DQD837" s="32"/>
      <c r="DQE837" s="32"/>
      <c r="DQF837" s="32"/>
      <c r="DQG837" s="32"/>
      <c r="DQH837" s="32"/>
      <c r="DQI837" s="32"/>
      <c r="DQJ837" s="32"/>
      <c r="DQK837" s="32"/>
      <c r="DQL837" s="32"/>
      <c r="DQM837" s="32"/>
      <c r="DQN837" s="32"/>
      <c r="DQO837" s="32"/>
      <c r="DQP837" s="32"/>
      <c r="DQQ837" s="32"/>
      <c r="DQR837" s="32"/>
      <c r="DQS837" s="32"/>
      <c r="DQT837" s="32"/>
      <c r="DQU837" s="32"/>
      <c r="DQV837" s="32"/>
      <c r="DQW837" s="32"/>
      <c r="DQX837" s="32"/>
      <c r="DQY837" s="32"/>
      <c r="DQZ837" s="32"/>
      <c r="DRA837" s="32"/>
      <c r="DRB837" s="32"/>
      <c r="DRC837" s="32"/>
      <c r="DRD837" s="32"/>
      <c r="DRE837" s="32"/>
      <c r="DRF837" s="32"/>
      <c r="DRG837" s="32"/>
      <c r="DRH837" s="32"/>
      <c r="DRI837" s="32"/>
      <c r="DRJ837" s="32"/>
      <c r="DRK837" s="32"/>
      <c r="DRL837" s="32"/>
      <c r="DRM837" s="32"/>
      <c r="DRN837" s="32"/>
      <c r="DRO837" s="32"/>
      <c r="DRP837" s="32"/>
      <c r="DRQ837" s="32"/>
      <c r="DRR837" s="32"/>
      <c r="DRS837" s="32"/>
      <c r="DRT837" s="32"/>
      <c r="DRU837" s="32"/>
      <c r="DRV837" s="32"/>
      <c r="DRW837" s="32"/>
      <c r="DRX837" s="32"/>
      <c r="DRY837" s="32"/>
      <c r="DRZ837" s="32"/>
      <c r="DSA837" s="32"/>
      <c r="DSB837" s="32"/>
      <c r="DSC837" s="32"/>
      <c r="DSD837" s="32"/>
      <c r="DSE837" s="32"/>
      <c r="DSF837" s="32"/>
      <c r="DSG837" s="32"/>
      <c r="DSH837" s="32"/>
      <c r="DSI837" s="32"/>
      <c r="DSJ837" s="32"/>
      <c r="DSK837" s="32"/>
      <c r="DSL837" s="32"/>
      <c r="DSM837" s="32"/>
      <c r="DSN837" s="32"/>
      <c r="DSO837" s="32"/>
      <c r="DSP837" s="32"/>
      <c r="DSQ837" s="32"/>
      <c r="DSR837" s="32"/>
      <c r="DSS837" s="32"/>
      <c r="DST837" s="32"/>
      <c r="DSU837" s="32"/>
      <c r="DSV837" s="32"/>
      <c r="DSW837" s="32"/>
      <c r="DSX837" s="32"/>
      <c r="DSY837" s="32"/>
      <c r="DSZ837" s="32"/>
      <c r="DTA837" s="32"/>
      <c r="DTB837" s="32"/>
      <c r="DTC837" s="32"/>
      <c r="DTD837" s="32"/>
      <c r="DTE837" s="32"/>
      <c r="DTF837" s="32"/>
      <c r="DTG837" s="32"/>
      <c r="DTH837" s="32"/>
      <c r="DTI837" s="32"/>
      <c r="DTJ837" s="32"/>
      <c r="DTK837" s="32"/>
      <c r="DTL837" s="32"/>
      <c r="DTM837" s="32"/>
      <c r="DTN837" s="32"/>
      <c r="DTO837" s="32"/>
      <c r="DTP837" s="32"/>
      <c r="DTQ837" s="32"/>
      <c r="DTR837" s="32"/>
      <c r="DTS837" s="32"/>
      <c r="DTT837" s="32"/>
      <c r="DTU837" s="32"/>
      <c r="DTV837" s="32"/>
      <c r="DTW837" s="32"/>
      <c r="DTX837" s="32"/>
      <c r="DTY837" s="32"/>
      <c r="DTZ837" s="32"/>
      <c r="DUA837" s="32"/>
      <c r="DUB837" s="32"/>
      <c r="DUC837" s="32"/>
      <c r="DUD837" s="32"/>
      <c r="DUE837" s="32"/>
      <c r="DUF837" s="32"/>
      <c r="DUG837" s="32"/>
      <c r="DUH837" s="32"/>
      <c r="DUI837" s="32"/>
      <c r="DUJ837" s="32"/>
      <c r="DUK837" s="32"/>
      <c r="DUL837" s="32"/>
      <c r="DUM837" s="32"/>
      <c r="DUN837" s="32"/>
      <c r="DUO837" s="32"/>
      <c r="DUP837" s="32"/>
      <c r="DUQ837" s="32"/>
      <c r="DUR837" s="32"/>
      <c r="DUS837" s="32"/>
      <c r="DUT837" s="32"/>
      <c r="DUU837" s="32"/>
      <c r="DUV837" s="32"/>
      <c r="DUW837" s="32"/>
      <c r="DUX837" s="32"/>
      <c r="DUY837" s="32"/>
      <c r="DUZ837" s="32"/>
      <c r="DVA837" s="32"/>
      <c r="DVB837" s="32"/>
      <c r="DVC837" s="32"/>
      <c r="DVD837" s="32"/>
      <c r="DVE837" s="32"/>
      <c r="DVF837" s="32"/>
      <c r="DVG837" s="32"/>
      <c r="DVH837" s="32"/>
      <c r="DVI837" s="32"/>
      <c r="DVJ837" s="32"/>
      <c r="DVK837" s="32"/>
      <c r="DVL837" s="32"/>
      <c r="DVM837" s="32"/>
      <c r="DVN837" s="32"/>
      <c r="DVO837" s="32"/>
      <c r="DVP837" s="32"/>
      <c r="DVQ837" s="32"/>
      <c r="DVR837" s="32"/>
      <c r="DVS837" s="32"/>
      <c r="DVT837" s="32"/>
      <c r="DVU837" s="32"/>
      <c r="DVV837" s="32"/>
      <c r="DVW837" s="32"/>
      <c r="DVX837" s="32"/>
      <c r="DVY837" s="32"/>
      <c r="DVZ837" s="32"/>
      <c r="DWA837" s="32"/>
      <c r="DWB837" s="32"/>
      <c r="DWC837" s="32"/>
      <c r="DWD837" s="32"/>
      <c r="DWE837" s="32"/>
      <c r="DWF837" s="32"/>
      <c r="DWG837" s="32"/>
      <c r="DWH837" s="32"/>
      <c r="DWI837" s="32"/>
      <c r="DWJ837" s="32"/>
      <c r="DWK837" s="32"/>
      <c r="DWL837" s="32"/>
      <c r="DWM837" s="32"/>
      <c r="DWN837" s="32"/>
      <c r="DWO837" s="32"/>
      <c r="DWP837" s="32"/>
      <c r="DWQ837" s="32"/>
      <c r="DWR837" s="32"/>
      <c r="DWS837" s="32"/>
      <c r="DWT837" s="32"/>
      <c r="DWU837" s="32"/>
      <c r="DWV837" s="32"/>
      <c r="DWW837" s="32"/>
      <c r="DWX837" s="32"/>
      <c r="DWY837" s="32"/>
      <c r="DWZ837" s="32"/>
      <c r="DXA837" s="32"/>
      <c r="DXB837" s="32"/>
      <c r="DXC837" s="32"/>
      <c r="DXD837" s="32"/>
      <c r="DXE837" s="32"/>
      <c r="DXF837" s="32"/>
      <c r="DXG837" s="32"/>
      <c r="DXH837" s="32"/>
      <c r="DXI837" s="32"/>
      <c r="DXJ837" s="32"/>
      <c r="DXK837" s="32"/>
      <c r="DXL837" s="32"/>
      <c r="DXM837" s="32"/>
      <c r="DXN837" s="32"/>
      <c r="DXO837" s="32"/>
      <c r="DXP837" s="32"/>
      <c r="DXQ837" s="32"/>
      <c r="DXR837" s="32"/>
      <c r="DXS837" s="32"/>
      <c r="DXT837" s="32"/>
      <c r="DXU837" s="32"/>
      <c r="DXV837" s="32"/>
      <c r="DXW837" s="32"/>
      <c r="DXX837" s="32"/>
      <c r="DXY837" s="32"/>
      <c r="DXZ837" s="32"/>
      <c r="DYA837" s="32"/>
      <c r="DYB837" s="32"/>
      <c r="DYC837" s="32"/>
      <c r="DYD837" s="32"/>
      <c r="DYE837" s="32"/>
      <c r="DYF837" s="32"/>
      <c r="DYG837" s="32"/>
      <c r="DYH837" s="32"/>
      <c r="DYI837" s="32"/>
      <c r="DYJ837" s="32"/>
      <c r="DYK837" s="32"/>
      <c r="DYL837" s="32"/>
      <c r="DYM837" s="32"/>
      <c r="DYN837" s="32"/>
      <c r="DYO837" s="32"/>
      <c r="DYP837" s="32"/>
      <c r="DYQ837" s="32"/>
      <c r="DYR837" s="32"/>
      <c r="DYS837" s="32"/>
      <c r="DYT837" s="32"/>
      <c r="DYU837" s="32"/>
      <c r="DYV837" s="32"/>
      <c r="DYW837" s="32"/>
      <c r="DYX837" s="32"/>
      <c r="DYY837" s="32"/>
      <c r="DYZ837" s="32"/>
      <c r="DZA837" s="32"/>
      <c r="DZB837" s="32"/>
      <c r="DZC837" s="32"/>
      <c r="DZD837" s="32"/>
      <c r="DZE837" s="32"/>
      <c r="DZF837" s="32"/>
      <c r="DZG837" s="32"/>
      <c r="DZH837" s="32"/>
      <c r="DZI837" s="32"/>
      <c r="DZJ837" s="32"/>
      <c r="DZK837" s="32"/>
      <c r="DZL837" s="32"/>
      <c r="DZM837" s="32"/>
      <c r="DZN837" s="32"/>
      <c r="DZO837" s="32"/>
      <c r="DZP837" s="32"/>
      <c r="DZQ837" s="32"/>
      <c r="DZR837" s="32"/>
      <c r="DZS837" s="32"/>
      <c r="DZT837" s="32"/>
      <c r="DZU837" s="32"/>
      <c r="DZV837" s="32"/>
      <c r="DZW837" s="32"/>
      <c r="DZX837" s="32"/>
      <c r="DZY837" s="32"/>
      <c r="DZZ837" s="32"/>
      <c r="EAA837" s="32"/>
      <c r="EAB837" s="32"/>
      <c r="EAC837" s="32"/>
      <c r="EAD837" s="32"/>
      <c r="EAE837" s="32"/>
      <c r="EAF837" s="32"/>
      <c r="EAG837" s="32"/>
      <c r="EAH837" s="32"/>
      <c r="EAI837" s="32"/>
      <c r="EAJ837" s="32"/>
      <c r="EAK837" s="32"/>
      <c r="EAL837" s="32"/>
      <c r="EAM837" s="32"/>
      <c r="EAN837" s="32"/>
      <c r="EAO837" s="32"/>
      <c r="EAP837" s="32"/>
      <c r="EAQ837" s="32"/>
      <c r="EAR837" s="32"/>
      <c r="EAS837" s="32"/>
      <c r="EAT837" s="32"/>
      <c r="EAU837" s="32"/>
      <c r="EAV837" s="32"/>
      <c r="EAW837" s="32"/>
      <c r="EAX837" s="32"/>
      <c r="EAY837" s="32"/>
      <c r="EAZ837" s="32"/>
      <c r="EBA837" s="32"/>
      <c r="EBB837" s="32"/>
      <c r="EBC837" s="32"/>
      <c r="EBD837" s="32"/>
      <c r="EBE837" s="32"/>
      <c r="EBF837" s="32"/>
      <c r="EBG837" s="32"/>
      <c r="EBH837" s="32"/>
      <c r="EBI837" s="32"/>
      <c r="EBJ837" s="32"/>
      <c r="EBK837" s="32"/>
      <c r="EBL837" s="32"/>
      <c r="EBM837" s="32"/>
      <c r="EBN837" s="32"/>
      <c r="EBO837" s="32"/>
      <c r="EBP837" s="32"/>
      <c r="EBQ837" s="32"/>
      <c r="EBR837" s="32"/>
      <c r="EBS837" s="32"/>
      <c r="EBT837" s="32"/>
      <c r="EBU837" s="32"/>
      <c r="EBV837" s="32"/>
      <c r="EBW837" s="32"/>
      <c r="EBX837" s="32"/>
      <c r="EBY837" s="32"/>
      <c r="EBZ837" s="32"/>
      <c r="ECA837" s="32"/>
      <c r="ECB837" s="32"/>
      <c r="ECC837" s="32"/>
      <c r="ECD837" s="32"/>
      <c r="ECE837" s="32"/>
      <c r="ECF837" s="32"/>
      <c r="ECG837" s="32"/>
      <c r="ECH837" s="32"/>
      <c r="ECI837" s="32"/>
      <c r="ECJ837" s="32"/>
      <c r="ECK837" s="32"/>
      <c r="ECL837" s="32"/>
      <c r="ECM837" s="32"/>
      <c r="ECN837" s="32"/>
      <c r="ECO837" s="32"/>
      <c r="ECP837" s="32"/>
      <c r="ECQ837" s="32"/>
      <c r="ECR837" s="32"/>
      <c r="ECS837" s="32"/>
      <c r="ECT837" s="32"/>
      <c r="ECU837" s="32"/>
      <c r="ECV837" s="32"/>
      <c r="ECW837" s="32"/>
      <c r="ECX837" s="32"/>
      <c r="ECY837" s="32"/>
      <c r="ECZ837" s="32"/>
      <c r="EDA837" s="32"/>
      <c r="EDB837" s="32"/>
      <c r="EDC837" s="32"/>
      <c r="EDD837" s="32"/>
      <c r="EDE837" s="32"/>
      <c r="EDF837" s="32"/>
      <c r="EDG837" s="32"/>
      <c r="EDH837" s="32"/>
      <c r="EDI837" s="32"/>
      <c r="EDJ837" s="32"/>
      <c r="EDK837" s="32"/>
      <c r="EDL837" s="32"/>
      <c r="EDM837" s="32"/>
      <c r="EDN837" s="32"/>
      <c r="EDO837" s="32"/>
      <c r="EDP837" s="32"/>
      <c r="EDQ837" s="32"/>
      <c r="EDR837" s="32"/>
      <c r="EDS837" s="32"/>
      <c r="EDT837" s="32"/>
      <c r="EDU837" s="32"/>
      <c r="EDV837" s="32"/>
      <c r="EDW837" s="32"/>
      <c r="EDX837" s="32"/>
      <c r="EDY837" s="32"/>
      <c r="EDZ837" s="32"/>
      <c r="EEA837" s="32"/>
      <c r="EEB837" s="32"/>
      <c r="EEC837" s="32"/>
      <c r="EED837" s="32"/>
      <c r="EEE837" s="32"/>
      <c r="EEF837" s="32"/>
      <c r="EEG837" s="32"/>
      <c r="EEH837" s="32"/>
      <c r="EEI837" s="32"/>
      <c r="EEJ837" s="32"/>
      <c r="EEK837" s="32"/>
      <c r="EEL837" s="32"/>
      <c r="EEM837" s="32"/>
      <c r="EEN837" s="32"/>
      <c r="EEO837" s="32"/>
      <c r="EEP837" s="32"/>
      <c r="EEQ837" s="32"/>
      <c r="EER837" s="32"/>
      <c r="EES837" s="32"/>
      <c r="EET837" s="32"/>
      <c r="EEU837" s="32"/>
      <c r="EEV837" s="32"/>
      <c r="EEW837" s="32"/>
      <c r="EEX837" s="32"/>
      <c r="EEY837" s="32"/>
      <c r="EEZ837" s="32"/>
      <c r="EFA837" s="32"/>
      <c r="EFB837" s="32"/>
      <c r="EFC837" s="32"/>
      <c r="EFD837" s="32"/>
      <c r="EFE837" s="32"/>
      <c r="EFF837" s="32"/>
      <c r="EFG837" s="32"/>
      <c r="EFH837" s="32"/>
      <c r="EFI837" s="32"/>
      <c r="EFJ837" s="32"/>
      <c r="EFK837" s="32"/>
      <c r="EFL837" s="32"/>
      <c r="EFM837" s="32"/>
      <c r="EFN837" s="32"/>
      <c r="EFO837" s="32"/>
      <c r="EFP837" s="32"/>
      <c r="EFQ837" s="32"/>
      <c r="EFR837" s="32"/>
      <c r="EFS837" s="32"/>
      <c r="EFT837" s="32"/>
      <c r="EFU837" s="32"/>
      <c r="EFV837" s="32"/>
      <c r="EFW837" s="32"/>
      <c r="EFX837" s="32"/>
      <c r="EFY837" s="32"/>
      <c r="EFZ837" s="32"/>
      <c r="EGA837" s="32"/>
      <c r="EGB837" s="32"/>
      <c r="EGC837" s="32"/>
      <c r="EGD837" s="32"/>
      <c r="EGE837" s="32"/>
      <c r="EGF837" s="32"/>
      <c r="EGG837" s="32"/>
      <c r="EGH837" s="32"/>
      <c r="EGI837" s="32"/>
      <c r="EGJ837" s="32"/>
      <c r="EGK837" s="32"/>
      <c r="EGL837" s="32"/>
      <c r="EGM837" s="32"/>
      <c r="EGN837" s="32"/>
      <c r="EGO837" s="32"/>
      <c r="EGP837" s="32"/>
      <c r="EGQ837" s="32"/>
      <c r="EGR837" s="32"/>
      <c r="EGS837" s="32"/>
      <c r="EGT837" s="32"/>
      <c r="EGU837" s="32"/>
      <c r="EGV837" s="32"/>
      <c r="EGW837" s="32"/>
      <c r="EGX837" s="32"/>
      <c r="EGY837" s="32"/>
      <c r="EGZ837" s="32"/>
      <c r="EHA837" s="32"/>
      <c r="EHB837" s="32"/>
      <c r="EHC837" s="32"/>
      <c r="EHD837" s="32"/>
      <c r="EHE837" s="32"/>
      <c r="EHF837" s="32"/>
      <c r="EHG837" s="32"/>
      <c r="EHH837" s="32"/>
      <c r="EHI837" s="32"/>
      <c r="EHJ837" s="32"/>
      <c r="EHK837" s="32"/>
      <c r="EHL837" s="32"/>
      <c r="EHM837" s="32"/>
      <c r="EHN837" s="32"/>
      <c r="EHO837" s="32"/>
      <c r="EHP837" s="32"/>
      <c r="EHQ837" s="32"/>
      <c r="EHR837" s="32"/>
      <c r="EHS837" s="32"/>
      <c r="EHT837" s="32"/>
      <c r="EHU837" s="32"/>
      <c r="EHV837" s="32"/>
      <c r="EHW837" s="32"/>
      <c r="EHX837" s="32"/>
      <c r="EHY837" s="32"/>
      <c r="EHZ837" s="32"/>
      <c r="EIA837" s="32"/>
      <c r="EIB837" s="32"/>
      <c r="EIC837" s="32"/>
      <c r="EID837" s="32"/>
      <c r="EIE837" s="32"/>
      <c r="EIF837" s="32"/>
      <c r="EIG837" s="32"/>
      <c r="EIH837" s="32"/>
      <c r="EII837" s="32"/>
      <c r="EIJ837" s="32"/>
      <c r="EIK837" s="32"/>
      <c r="EIL837" s="32"/>
      <c r="EIM837" s="32"/>
      <c r="EIN837" s="32"/>
      <c r="EIO837" s="32"/>
      <c r="EIP837" s="32"/>
      <c r="EIQ837" s="32"/>
      <c r="EIR837" s="32"/>
      <c r="EIS837" s="32"/>
      <c r="EIT837" s="32"/>
      <c r="EIU837" s="32"/>
      <c r="EIV837" s="32"/>
      <c r="EIW837" s="32"/>
      <c r="EIX837" s="32"/>
      <c r="EIY837" s="32"/>
      <c r="EIZ837" s="32"/>
      <c r="EJA837" s="32"/>
      <c r="EJB837" s="32"/>
      <c r="EJC837" s="32"/>
      <c r="EJD837" s="32"/>
      <c r="EJE837" s="32"/>
      <c r="EJF837" s="32"/>
      <c r="EJG837" s="32"/>
      <c r="EJH837" s="32"/>
      <c r="EJI837" s="32"/>
      <c r="EJJ837" s="32"/>
      <c r="EJK837" s="32"/>
      <c r="EJL837" s="32"/>
      <c r="EJM837" s="32"/>
      <c r="EJN837" s="32"/>
      <c r="EJO837" s="32"/>
      <c r="EJP837" s="32"/>
      <c r="EJQ837" s="32"/>
      <c r="EJR837" s="32"/>
      <c r="EJS837" s="32"/>
      <c r="EJT837" s="32"/>
      <c r="EJU837" s="32"/>
      <c r="EJV837" s="32"/>
      <c r="EJW837" s="32"/>
      <c r="EJX837" s="32"/>
      <c r="EJY837" s="32"/>
      <c r="EJZ837" s="32"/>
      <c r="EKA837" s="32"/>
      <c r="EKB837" s="32"/>
      <c r="EKC837" s="32"/>
      <c r="EKD837" s="32"/>
      <c r="EKE837" s="32"/>
      <c r="EKF837" s="32"/>
      <c r="EKG837" s="32"/>
      <c r="EKH837" s="32"/>
      <c r="EKI837" s="32"/>
      <c r="EKJ837" s="32"/>
      <c r="EKK837" s="32"/>
      <c r="EKL837" s="32"/>
      <c r="EKM837" s="32"/>
      <c r="EKN837" s="32"/>
      <c r="EKO837" s="32"/>
      <c r="EKP837" s="32"/>
      <c r="EKQ837" s="32"/>
      <c r="EKR837" s="32"/>
      <c r="EKS837" s="32"/>
      <c r="EKT837" s="32"/>
      <c r="EKU837" s="32"/>
      <c r="EKV837" s="32"/>
      <c r="EKW837" s="32"/>
      <c r="EKX837" s="32"/>
      <c r="EKY837" s="32"/>
      <c r="EKZ837" s="32"/>
      <c r="ELA837" s="32"/>
      <c r="ELB837" s="32"/>
      <c r="ELC837" s="32"/>
      <c r="ELD837" s="32"/>
      <c r="ELE837" s="32"/>
      <c r="ELF837" s="32"/>
      <c r="ELG837" s="32"/>
      <c r="ELH837" s="32"/>
      <c r="ELI837" s="32"/>
      <c r="ELJ837" s="32"/>
      <c r="ELK837" s="32"/>
      <c r="ELL837" s="32"/>
      <c r="ELM837" s="32"/>
      <c r="ELN837" s="32"/>
      <c r="ELO837" s="32"/>
      <c r="ELP837" s="32"/>
      <c r="ELQ837" s="32"/>
      <c r="ELR837" s="32"/>
      <c r="ELS837" s="32"/>
      <c r="ELT837" s="32"/>
      <c r="ELU837" s="32"/>
      <c r="ELV837" s="32"/>
      <c r="ELW837" s="32"/>
      <c r="ELX837" s="32"/>
      <c r="ELY837" s="32"/>
      <c r="ELZ837" s="32"/>
      <c r="EMA837" s="32"/>
      <c r="EMB837" s="32"/>
      <c r="EMC837" s="32"/>
      <c r="EMD837" s="32"/>
      <c r="EME837" s="32"/>
      <c r="EMF837" s="32"/>
      <c r="EMG837" s="32"/>
      <c r="EMH837" s="32"/>
      <c r="EMI837" s="32"/>
      <c r="EMJ837" s="32"/>
      <c r="EMK837" s="32"/>
      <c r="EML837" s="32"/>
      <c r="EMM837" s="32"/>
      <c r="EMN837" s="32"/>
      <c r="EMO837" s="32"/>
      <c r="EMP837" s="32"/>
      <c r="EMQ837" s="32"/>
      <c r="EMR837" s="32"/>
      <c r="EMS837" s="32"/>
      <c r="EMT837" s="32"/>
      <c r="EMU837" s="32"/>
      <c r="EMV837" s="32"/>
      <c r="EMW837" s="32"/>
      <c r="EMX837" s="32"/>
      <c r="EMY837" s="32"/>
      <c r="EMZ837" s="32"/>
      <c r="ENA837" s="32"/>
      <c r="ENB837" s="32"/>
      <c r="ENC837" s="32"/>
      <c r="END837" s="32"/>
      <c r="ENE837" s="32"/>
      <c r="ENF837" s="32"/>
      <c r="ENG837" s="32"/>
      <c r="ENH837" s="32"/>
      <c r="ENI837" s="32"/>
      <c r="ENJ837" s="32"/>
      <c r="ENK837" s="32"/>
      <c r="ENL837" s="32"/>
      <c r="ENM837" s="32"/>
      <c r="ENN837" s="32"/>
      <c r="ENO837" s="32"/>
      <c r="ENP837" s="32"/>
      <c r="ENQ837" s="32"/>
      <c r="ENR837" s="32"/>
      <c r="ENS837" s="32"/>
      <c r="ENT837" s="32"/>
      <c r="ENU837" s="32"/>
      <c r="ENV837" s="32"/>
      <c r="ENW837" s="32"/>
      <c r="ENX837" s="32"/>
      <c r="ENY837" s="32"/>
      <c r="ENZ837" s="32"/>
      <c r="EOA837" s="32"/>
      <c r="EOB837" s="32"/>
      <c r="EOC837" s="32"/>
      <c r="EOD837" s="32"/>
      <c r="EOE837" s="32"/>
      <c r="EOF837" s="32"/>
      <c r="EOG837" s="32"/>
      <c r="EOH837" s="32"/>
      <c r="EOI837" s="32"/>
      <c r="EOJ837" s="32"/>
      <c r="EOK837" s="32"/>
      <c r="EOL837" s="32"/>
      <c r="EOM837" s="32"/>
      <c r="EON837" s="32"/>
      <c r="EOO837" s="32"/>
      <c r="EOP837" s="32"/>
      <c r="EOQ837" s="32"/>
      <c r="EOR837" s="32"/>
      <c r="EOS837" s="32"/>
      <c r="EOT837" s="32"/>
      <c r="EOU837" s="32"/>
      <c r="EOV837" s="32"/>
      <c r="EOW837" s="32"/>
      <c r="EOX837" s="32"/>
      <c r="EOY837" s="32"/>
      <c r="EOZ837" s="32"/>
      <c r="EPA837" s="32"/>
      <c r="EPB837" s="32"/>
      <c r="EPC837" s="32"/>
      <c r="EPD837" s="32"/>
      <c r="EPE837" s="32"/>
      <c r="EPF837" s="32"/>
      <c r="EPG837" s="32"/>
      <c r="EPH837" s="32"/>
      <c r="EPI837" s="32"/>
      <c r="EPJ837" s="32"/>
      <c r="EPK837" s="32"/>
      <c r="EPL837" s="32"/>
      <c r="EPM837" s="32"/>
      <c r="EPN837" s="32"/>
      <c r="EPO837" s="32"/>
      <c r="EPP837" s="32"/>
      <c r="EPQ837" s="32"/>
      <c r="EPR837" s="32"/>
      <c r="EPS837" s="32"/>
      <c r="EPT837" s="32"/>
      <c r="EPU837" s="32"/>
      <c r="EPV837" s="32"/>
      <c r="EPW837" s="32"/>
      <c r="EPX837" s="32"/>
      <c r="EPY837" s="32"/>
      <c r="EPZ837" s="32"/>
      <c r="EQA837" s="32"/>
      <c r="EQB837" s="32"/>
      <c r="EQC837" s="32"/>
      <c r="EQD837" s="32"/>
      <c r="EQE837" s="32"/>
      <c r="EQF837" s="32"/>
      <c r="EQG837" s="32"/>
      <c r="EQH837" s="32"/>
      <c r="EQI837" s="32"/>
      <c r="EQJ837" s="32"/>
      <c r="EQK837" s="32"/>
      <c r="EQL837" s="32"/>
      <c r="EQM837" s="32"/>
      <c r="EQN837" s="32"/>
      <c r="EQO837" s="32"/>
      <c r="EQP837" s="32"/>
      <c r="EQQ837" s="32"/>
      <c r="EQR837" s="32"/>
      <c r="EQS837" s="32"/>
      <c r="EQT837" s="32"/>
      <c r="EQU837" s="32"/>
      <c r="EQV837" s="32"/>
      <c r="EQW837" s="32"/>
      <c r="EQX837" s="32"/>
      <c r="EQY837" s="32"/>
      <c r="EQZ837" s="32"/>
      <c r="ERA837" s="32"/>
      <c r="ERB837" s="32"/>
      <c r="ERC837" s="32"/>
      <c r="ERD837" s="32"/>
      <c r="ERE837" s="32"/>
      <c r="ERF837" s="32"/>
      <c r="ERG837" s="32"/>
      <c r="ERH837" s="32"/>
      <c r="ERI837" s="32"/>
      <c r="ERJ837" s="32"/>
      <c r="ERK837" s="32"/>
      <c r="ERL837" s="32"/>
      <c r="ERM837" s="32"/>
      <c r="ERN837" s="32"/>
      <c r="ERO837" s="32"/>
      <c r="ERP837" s="32"/>
      <c r="ERQ837" s="32"/>
      <c r="ERR837" s="32"/>
      <c r="ERS837" s="32"/>
      <c r="ERT837" s="32"/>
      <c r="ERU837" s="32"/>
      <c r="ERV837" s="32"/>
      <c r="ERW837" s="32"/>
      <c r="ERX837" s="32"/>
      <c r="ERY837" s="32"/>
      <c r="ERZ837" s="32"/>
      <c r="ESA837" s="32"/>
      <c r="ESB837" s="32"/>
      <c r="ESC837" s="32"/>
      <c r="ESD837" s="32"/>
      <c r="ESE837" s="32"/>
      <c r="ESF837" s="32"/>
      <c r="ESG837" s="32"/>
      <c r="ESH837" s="32"/>
      <c r="ESI837" s="32"/>
      <c r="ESJ837" s="32"/>
      <c r="ESK837" s="32"/>
      <c r="ESL837" s="32"/>
      <c r="ESM837" s="32"/>
      <c r="ESN837" s="32"/>
      <c r="ESO837" s="32"/>
      <c r="ESP837" s="32"/>
      <c r="ESQ837" s="32"/>
      <c r="ESR837" s="32"/>
      <c r="ESS837" s="32"/>
      <c r="EST837" s="32"/>
      <c r="ESU837" s="32"/>
      <c r="ESV837" s="32"/>
      <c r="ESW837" s="32"/>
      <c r="ESX837" s="32"/>
      <c r="ESY837" s="32"/>
      <c r="ESZ837" s="32"/>
      <c r="ETA837" s="32"/>
      <c r="ETB837" s="32"/>
      <c r="ETC837" s="32"/>
      <c r="ETD837" s="32"/>
      <c r="ETE837" s="32"/>
      <c r="ETF837" s="32"/>
      <c r="ETG837" s="32"/>
      <c r="ETH837" s="32"/>
      <c r="ETI837" s="32"/>
      <c r="ETJ837" s="32"/>
      <c r="ETK837" s="32"/>
      <c r="ETL837" s="32"/>
      <c r="ETM837" s="32"/>
      <c r="ETN837" s="32"/>
      <c r="ETO837" s="32"/>
      <c r="ETP837" s="32"/>
      <c r="ETQ837" s="32"/>
      <c r="ETR837" s="32"/>
      <c r="ETS837" s="32"/>
      <c r="ETT837" s="32"/>
      <c r="ETU837" s="32"/>
      <c r="ETV837" s="32"/>
      <c r="ETW837" s="32"/>
      <c r="ETX837" s="32"/>
      <c r="ETY837" s="32"/>
      <c r="ETZ837" s="32"/>
      <c r="EUA837" s="32"/>
      <c r="EUB837" s="32"/>
      <c r="EUC837" s="32"/>
      <c r="EUD837" s="32"/>
      <c r="EUE837" s="32"/>
      <c r="EUF837" s="32"/>
      <c r="EUG837" s="32"/>
      <c r="EUH837" s="32"/>
      <c r="EUI837" s="32"/>
      <c r="EUJ837" s="32"/>
      <c r="EUK837" s="32"/>
      <c r="EUL837" s="32"/>
      <c r="EUM837" s="32"/>
      <c r="EUN837" s="32"/>
      <c r="EUO837" s="32"/>
      <c r="EUP837" s="32"/>
      <c r="EUQ837" s="32"/>
      <c r="EUR837" s="32"/>
      <c r="EUS837" s="32"/>
      <c r="EUT837" s="32"/>
      <c r="EUU837" s="32"/>
      <c r="EUV837" s="32"/>
      <c r="EUW837" s="32"/>
      <c r="EUX837" s="32"/>
      <c r="EUY837" s="32"/>
      <c r="EUZ837" s="32"/>
      <c r="EVA837" s="32"/>
      <c r="EVB837" s="32"/>
      <c r="EVC837" s="32"/>
      <c r="EVD837" s="32"/>
      <c r="EVE837" s="32"/>
      <c r="EVF837" s="32"/>
      <c r="EVG837" s="32"/>
      <c r="EVH837" s="32"/>
      <c r="EVI837" s="32"/>
      <c r="EVJ837" s="32"/>
      <c r="EVK837" s="32"/>
      <c r="EVL837" s="32"/>
      <c r="EVM837" s="32"/>
      <c r="EVN837" s="32"/>
      <c r="EVO837" s="32"/>
      <c r="EVP837" s="32"/>
      <c r="EVQ837" s="32"/>
      <c r="EVR837" s="32"/>
      <c r="EVS837" s="32"/>
      <c r="EVT837" s="32"/>
      <c r="EVU837" s="32"/>
      <c r="EVV837" s="32"/>
      <c r="EVW837" s="32"/>
      <c r="EVX837" s="32"/>
      <c r="EVY837" s="32"/>
      <c r="EVZ837" s="32"/>
      <c r="EWA837" s="32"/>
      <c r="EWB837" s="32"/>
      <c r="EWC837" s="32"/>
      <c r="EWD837" s="32"/>
      <c r="EWE837" s="32"/>
      <c r="EWF837" s="32"/>
      <c r="EWG837" s="32"/>
      <c r="EWH837" s="32"/>
      <c r="EWI837" s="32"/>
      <c r="EWJ837" s="32"/>
      <c r="EWK837" s="32"/>
      <c r="EWL837" s="32"/>
      <c r="EWM837" s="32"/>
      <c r="EWN837" s="32"/>
      <c r="EWO837" s="32"/>
      <c r="EWP837" s="32"/>
      <c r="EWQ837" s="32"/>
      <c r="EWR837" s="32"/>
      <c r="EWS837" s="32"/>
      <c r="EWT837" s="32"/>
      <c r="EWU837" s="32"/>
      <c r="EWV837" s="32"/>
      <c r="EWW837" s="32"/>
      <c r="EWX837" s="32"/>
      <c r="EWY837" s="32"/>
      <c r="EWZ837" s="32"/>
      <c r="EXA837" s="32"/>
      <c r="EXB837" s="32"/>
      <c r="EXC837" s="32"/>
      <c r="EXD837" s="32"/>
      <c r="EXE837" s="32"/>
      <c r="EXF837" s="32"/>
      <c r="EXG837" s="32"/>
      <c r="EXH837" s="32"/>
      <c r="EXI837" s="32"/>
      <c r="EXJ837" s="32"/>
      <c r="EXK837" s="32"/>
      <c r="EXL837" s="32"/>
      <c r="EXM837" s="32"/>
      <c r="EXN837" s="32"/>
      <c r="EXO837" s="32"/>
      <c r="EXP837" s="32"/>
      <c r="EXQ837" s="32"/>
      <c r="EXR837" s="32"/>
      <c r="EXS837" s="32"/>
      <c r="EXT837" s="32"/>
      <c r="EXU837" s="32"/>
      <c r="EXV837" s="32"/>
      <c r="EXW837" s="32"/>
      <c r="EXX837" s="32"/>
      <c r="EXY837" s="32"/>
      <c r="EXZ837" s="32"/>
      <c r="EYA837" s="32"/>
      <c r="EYB837" s="32"/>
      <c r="EYC837" s="32"/>
      <c r="EYD837" s="32"/>
      <c r="EYE837" s="32"/>
      <c r="EYF837" s="32"/>
      <c r="EYG837" s="32"/>
      <c r="EYH837" s="32"/>
      <c r="EYI837" s="32"/>
      <c r="EYJ837" s="32"/>
      <c r="EYK837" s="32"/>
      <c r="EYL837" s="32"/>
      <c r="EYM837" s="32"/>
      <c r="EYN837" s="32"/>
      <c r="EYO837" s="32"/>
      <c r="EYP837" s="32"/>
      <c r="EYQ837" s="32"/>
      <c r="EYR837" s="32"/>
      <c r="EYS837" s="32"/>
      <c r="EYT837" s="32"/>
      <c r="EYU837" s="32"/>
      <c r="EYV837" s="32"/>
      <c r="EYW837" s="32"/>
      <c r="EYX837" s="32"/>
      <c r="EYY837" s="32"/>
      <c r="EYZ837" s="32"/>
      <c r="EZA837" s="32"/>
      <c r="EZB837" s="32"/>
      <c r="EZC837" s="32"/>
      <c r="EZD837" s="32"/>
      <c r="EZE837" s="32"/>
      <c r="EZF837" s="32"/>
      <c r="EZG837" s="32"/>
      <c r="EZH837" s="32"/>
      <c r="EZI837" s="32"/>
      <c r="EZJ837" s="32"/>
      <c r="EZK837" s="32"/>
      <c r="EZL837" s="32"/>
      <c r="EZM837" s="32"/>
      <c r="EZN837" s="32"/>
      <c r="EZO837" s="32"/>
      <c r="EZP837" s="32"/>
      <c r="EZQ837" s="32"/>
      <c r="EZR837" s="32"/>
      <c r="EZS837" s="32"/>
      <c r="EZT837" s="32"/>
      <c r="EZU837" s="32"/>
      <c r="EZV837" s="32"/>
      <c r="EZW837" s="32"/>
      <c r="EZX837" s="32"/>
      <c r="EZY837" s="32"/>
      <c r="EZZ837" s="32"/>
      <c r="FAA837" s="32"/>
      <c r="FAB837" s="32"/>
      <c r="FAC837" s="32"/>
      <c r="FAD837" s="32"/>
      <c r="FAE837" s="32"/>
      <c r="FAF837" s="32"/>
      <c r="FAG837" s="32"/>
      <c r="FAH837" s="32"/>
      <c r="FAI837" s="32"/>
      <c r="FAJ837" s="32"/>
      <c r="FAK837" s="32"/>
      <c r="FAL837" s="32"/>
      <c r="FAM837" s="32"/>
      <c r="FAN837" s="32"/>
      <c r="FAO837" s="32"/>
      <c r="FAP837" s="32"/>
      <c r="FAQ837" s="32"/>
      <c r="FAR837" s="32"/>
      <c r="FAS837" s="32"/>
      <c r="FAT837" s="32"/>
      <c r="FAU837" s="32"/>
      <c r="FAV837" s="32"/>
      <c r="FAW837" s="32"/>
      <c r="FAX837" s="32"/>
      <c r="FAY837" s="32"/>
      <c r="FAZ837" s="32"/>
      <c r="FBA837" s="32"/>
      <c r="FBB837" s="32"/>
      <c r="FBC837" s="32"/>
      <c r="FBD837" s="32"/>
      <c r="FBE837" s="32"/>
      <c r="FBF837" s="32"/>
      <c r="FBG837" s="32"/>
      <c r="FBH837" s="32"/>
      <c r="FBI837" s="32"/>
      <c r="FBJ837" s="32"/>
      <c r="FBK837" s="32"/>
      <c r="FBL837" s="32"/>
      <c r="FBM837" s="32"/>
      <c r="FBN837" s="32"/>
      <c r="FBO837" s="32"/>
      <c r="FBP837" s="32"/>
      <c r="FBQ837" s="32"/>
      <c r="FBR837" s="32"/>
      <c r="FBS837" s="32"/>
      <c r="FBT837" s="32"/>
      <c r="FBU837" s="32"/>
      <c r="FBV837" s="32"/>
      <c r="FBW837" s="32"/>
      <c r="FBX837" s="32"/>
      <c r="FBY837" s="32"/>
      <c r="FBZ837" s="32"/>
      <c r="FCA837" s="32"/>
      <c r="FCB837" s="32"/>
      <c r="FCC837" s="32"/>
      <c r="FCD837" s="32"/>
      <c r="FCE837" s="32"/>
      <c r="FCF837" s="32"/>
      <c r="FCG837" s="32"/>
      <c r="FCH837" s="32"/>
      <c r="FCI837" s="32"/>
      <c r="FCJ837" s="32"/>
      <c r="FCK837" s="32"/>
      <c r="FCL837" s="32"/>
      <c r="FCM837" s="32"/>
      <c r="FCN837" s="32"/>
      <c r="FCO837" s="32"/>
      <c r="FCP837" s="32"/>
      <c r="FCQ837" s="32"/>
      <c r="FCR837" s="32"/>
      <c r="FCS837" s="32"/>
      <c r="FCT837" s="32"/>
      <c r="FCU837" s="32"/>
      <c r="FCV837" s="32"/>
      <c r="FCW837" s="32"/>
      <c r="FCX837" s="32"/>
      <c r="FCY837" s="32"/>
      <c r="FCZ837" s="32"/>
      <c r="FDA837" s="32"/>
      <c r="FDB837" s="32"/>
      <c r="FDC837" s="32"/>
      <c r="FDD837" s="32"/>
      <c r="FDE837" s="32"/>
      <c r="FDF837" s="32"/>
      <c r="FDG837" s="32"/>
      <c r="FDH837" s="32"/>
      <c r="FDI837" s="32"/>
      <c r="FDJ837" s="32"/>
      <c r="FDK837" s="32"/>
      <c r="FDL837" s="32"/>
      <c r="FDM837" s="32"/>
      <c r="FDN837" s="32"/>
      <c r="FDO837" s="32"/>
      <c r="FDP837" s="32"/>
      <c r="FDQ837" s="32"/>
      <c r="FDR837" s="32"/>
      <c r="FDS837" s="32"/>
      <c r="FDT837" s="32"/>
      <c r="FDU837" s="32"/>
      <c r="FDV837" s="32"/>
      <c r="FDW837" s="32"/>
      <c r="FDX837" s="32"/>
      <c r="FDY837" s="32"/>
      <c r="FDZ837" s="32"/>
      <c r="FEA837" s="32"/>
      <c r="FEB837" s="32"/>
      <c r="FEC837" s="32"/>
      <c r="FED837" s="32"/>
      <c r="FEE837" s="32"/>
      <c r="FEF837" s="32"/>
      <c r="FEG837" s="32"/>
      <c r="FEH837" s="32"/>
      <c r="FEI837" s="32"/>
      <c r="FEJ837" s="32"/>
      <c r="FEK837" s="32"/>
      <c r="FEL837" s="32"/>
      <c r="FEM837" s="32"/>
      <c r="FEN837" s="32"/>
      <c r="FEO837" s="32"/>
      <c r="FEP837" s="32"/>
      <c r="FEQ837" s="32"/>
      <c r="FER837" s="32"/>
      <c r="FES837" s="32"/>
      <c r="FET837" s="32"/>
      <c r="FEU837" s="32"/>
      <c r="FEV837" s="32"/>
      <c r="FEW837" s="32"/>
      <c r="FEX837" s="32"/>
      <c r="FEY837" s="32"/>
      <c r="FEZ837" s="32"/>
      <c r="FFA837" s="32"/>
      <c r="FFB837" s="32"/>
      <c r="FFC837" s="32"/>
      <c r="FFD837" s="32"/>
      <c r="FFE837" s="32"/>
      <c r="FFF837" s="32"/>
      <c r="FFG837" s="32"/>
      <c r="FFH837" s="32"/>
      <c r="FFI837" s="32"/>
      <c r="FFJ837" s="32"/>
      <c r="FFK837" s="32"/>
      <c r="FFL837" s="32"/>
      <c r="FFM837" s="32"/>
      <c r="FFN837" s="32"/>
      <c r="FFO837" s="32"/>
      <c r="FFP837" s="32"/>
      <c r="FFQ837" s="32"/>
      <c r="FFR837" s="32"/>
      <c r="FFS837" s="32"/>
      <c r="FFT837" s="32"/>
      <c r="FFU837" s="32"/>
      <c r="FFV837" s="32"/>
      <c r="FFW837" s="32"/>
      <c r="FFX837" s="32"/>
      <c r="FFY837" s="32"/>
      <c r="FFZ837" s="32"/>
      <c r="FGA837" s="32"/>
      <c r="FGB837" s="32"/>
      <c r="FGC837" s="32"/>
      <c r="FGD837" s="32"/>
      <c r="FGE837" s="32"/>
      <c r="FGF837" s="32"/>
      <c r="FGG837" s="32"/>
      <c r="FGH837" s="32"/>
      <c r="FGI837" s="32"/>
      <c r="FGJ837" s="32"/>
      <c r="FGK837" s="32"/>
      <c r="FGL837" s="32"/>
      <c r="FGM837" s="32"/>
      <c r="FGN837" s="32"/>
      <c r="FGO837" s="32"/>
      <c r="FGP837" s="32"/>
      <c r="FGQ837" s="32"/>
      <c r="FGR837" s="32"/>
      <c r="FGS837" s="32"/>
      <c r="FGT837" s="32"/>
      <c r="FGU837" s="32"/>
      <c r="FGV837" s="32"/>
      <c r="FGW837" s="32"/>
      <c r="FGX837" s="32"/>
      <c r="FGY837" s="32"/>
      <c r="FGZ837" s="32"/>
      <c r="FHA837" s="32"/>
      <c r="FHB837" s="32"/>
      <c r="FHC837" s="32"/>
      <c r="FHD837" s="32"/>
      <c r="FHE837" s="32"/>
      <c r="FHF837" s="32"/>
      <c r="FHG837" s="32"/>
      <c r="FHH837" s="32"/>
      <c r="FHI837" s="32"/>
      <c r="FHJ837" s="32"/>
      <c r="FHK837" s="32"/>
      <c r="FHL837" s="32"/>
      <c r="FHM837" s="32"/>
      <c r="FHN837" s="32"/>
      <c r="FHO837" s="32"/>
      <c r="FHP837" s="32"/>
      <c r="FHQ837" s="32"/>
      <c r="FHR837" s="32"/>
      <c r="FHS837" s="32"/>
      <c r="FHT837" s="32"/>
      <c r="FHU837" s="32"/>
      <c r="FHV837" s="32"/>
      <c r="FHW837" s="32"/>
      <c r="FHX837" s="32"/>
      <c r="FHY837" s="32"/>
      <c r="FHZ837" s="32"/>
      <c r="FIA837" s="32"/>
      <c r="FIB837" s="32"/>
      <c r="FIC837" s="32"/>
      <c r="FID837" s="32"/>
      <c r="FIE837" s="32"/>
      <c r="FIF837" s="32"/>
      <c r="FIG837" s="32"/>
      <c r="FIH837" s="32"/>
      <c r="FII837" s="32"/>
      <c r="FIJ837" s="32"/>
      <c r="FIK837" s="32"/>
      <c r="FIL837" s="32"/>
      <c r="FIM837" s="32"/>
      <c r="FIN837" s="32"/>
      <c r="FIO837" s="32"/>
      <c r="FIP837" s="32"/>
      <c r="FIQ837" s="32"/>
      <c r="FIR837" s="32"/>
      <c r="FIS837" s="32"/>
      <c r="FIT837" s="32"/>
      <c r="FIU837" s="32"/>
      <c r="FIV837" s="32"/>
      <c r="FIW837" s="32"/>
      <c r="FIX837" s="32"/>
      <c r="FIY837" s="32"/>
      <c r="FIZ837" s="32"/>
      <c r="FJA837" s="32"/>
      <c r="FJB837" s="32"/>
      <c r="FJC837" s="32"/>
      <c r="FJD837" s="32"/>
      <c r="FJE837" s="32"/>
      <c r="FJF837" s="32"/>
      <c r="FJG837" s="32"/>
      <c r="FJH837" s="32"/>
      <c r="FJI837" s="32"/>
      <c r="FJJ837" s="32"/>
      <c r="FJK837" s="32"/>
      <c r="FJL837" s="32"/>
      <c r="FJM837" s="32"/>
      <c r="FJN837" s="32"/>
      <c r="FJO837" s="32"/>
      <c r="FJP837" s="32"/>
      <c r="FJQ837" s="32"/>
      <c r="FJR837" s="32"/>
      <c r="FJS837" s="32"/>
      <c r="FJT837" s="32"/>
      <c r="FJU837" s="32"/>
      <c r="FJV837" s="32"/>
      <c r="FJW837" s="32"/>
      <c r="FJX837" s="32"/>
      <c r="FJY837" s="32"/>
      <c r="FJZ837" s="32"/>
      <c r="FKA837" s="32"/>
      <c r="FKB837" s="32"/>
      <c r="FKC837" s="32"/>
      <c r="FKD837" s="32"/>
      <c r="FKE837" s="32"/>
      <c r="FKF837" s="32"/>
      <c r="FKG837" s="32"/>
      <c r="FKH837" s="32"/>
      <c r="FKI837" s="32"/>
      <c r="FKJ837" s="32"/>
      <c r="FKK837" s="32"/>
      <c r="FKL837" s="32"/>
      <c r="FKM837" s="32"/>
      <c r="FKN837" s="32"/>
      <c r="FKO837" s="32"/>
      <c r="FKP837" s="32"/>
      <c r="FKQ837" s="32"/>
      <c r="FKR837" s="32"/>
      <c r="FKS837" s="32"/>
      <c r="FKT837" s="32"/>
      <c r="FKU837" s="32"/>
      <c r="FKV837" s="32"/>
      <c r="FKW837" s="32"/>
      <c r="FKX837" s="32"/>
      <c r="FKY837" s="32"/>
      <c r="FKZ837" s="32"/>
      <c r="FLA837" s="32"/>
      <c r="FLB837" s="32"/>
      <c r="FLC837" s="32"/>
      <c r="FLD837" s="32"/>
      <c r="FLE837" s="32"/>
      <c r="FLF837" s="32"/>
      <c r="FLG837" s="32"/>
      <c r="FLH837" s="32"/>
      <c r="FLI837" s="32"/>
      <c r="FLJ837" s="32"/>
      <c r="FLK837" s="32"/>
      <c r="FLL837" s="32"/>
      <c r="FLM837" s="32"/>
      <c r="FLN837" s="32"/>
      <c r="FLO837" s="32"/>
      <c r="FLP837" s="32"/>
      <c r="FLQ837" s="32"/>
      <c r="FLR837" s="32"/>
      <c r="FLS837" s="32"/>
      <c r="FLT837" s="32"/>
      <c r="FLU837" s="32"/>
      <c r="FLV837" s="32"/>
      <c r="FLW837" s="32"/>
      <c r="FLX837" s="32"/>
      <c r="FLY837" s="32"/>
      <c r="FLZ837" s="32"/>
      <c r="FMA837" s="32"/>
      <c r="FMB837" s="32"/>
      <c r="FMC837" s="32"/>
      <c r="FMD837" s="32"/>
      <c r="FME837" s="32"/>
      <c r="FMF837" s="32"/>
      <c r="FMG837" s="32"/>
      <c r="FMH837" s="32"/>
      <c r="FMI837" s="32"/>
      <c r="FMJ837" s="32"/>
      <c r="FMK837" s="32"/>
      <c r="FML837" s="32"/>
      <c r="FMM837" s="32"/>
      <c r="FMN837" s="32"/>
      <c r="FMO837" s="32"/>
      <c r="FMP837" s="32"/>
      <c r="FMQ837" s="32"/>
      <c r="FMR837" s="32"/>
      <c r="FMS837" s="32"/>
      <c r="FMT837" s="32"/>
      <c r="FMU837" s="32"/>
      <c r="FMV837" s="32"/>
      <c r="FMW837" s="32"/>
      <c r="FMX837" s="32"/>
      <c r="FMY837" s="32"/>
      <c r="FMZ837" s="32"/>
      <c r="FNA837" s="32"/>
      <c r="FNB837" s="32"/>
      <c r="FNC837" s="32"/>
      <c r="FND837" s="32"/>
      <c r="FNE837" s="32"/>
      <c r="FNF837" s="32"/>
      <c r="FNG837" s="32"/>
      <c r="FNH837" s="32"/>
      <c r="FNI837" s="32"/>
      <c r="FNJ837" s="32"/>
      <c r="FNK837" s="32"/>
      <c r="FNL837" s="32"/>
      <c r="FNM837" s="32"/>
      <c r="FNN837" s="32"/>
      <c r="FNO837" s="32"/>
      <c r="FNP837" s="32"/>
      <c r="FNQ837" s="32"/>
      <c r="FNR837" s="32"/>
      <c r="FNS837" s="32"/>
      <c r="FNT837" s="32"/>
      <c r="FNU837" s="32"/>
      <c r="FNV837" s="32"/>
      <c r="FNW837" s="32"/>
      <c r="FNX837" s="32"/>
      <c r="FNY837" s="32"/>
      <c r="FNZ837" s="32"/>
      <c r="FOA837" s="32"/>
      <c r="FOB837" s="32"/>
      <c r="FOC837" s="32"/>
      <c r="FOD837" s="32"/>
      <c r="FOE837" s="32"/>
      <c r="FOF837" s="32"/>
      <c r="FOG837" s="32"/>
      <c r="FOH837" s="32"/>
      <c r="FOI837" s="32"/>
      <c r="FOJ837" s="32"/>
      <c r="FOK837" s="32"/>
      <c r="FOL837" s="32"/>
      <c r="FOM837" s="32"/>
      <c r="FON837" s="32"/>
      <c r="FOO837" s="32"/>
      <c r="FOP837" s="32"/>
      <c r="FOQ837" s="32"/>
      <c r="FOR837" s="32"/>
      <c r="FOS837" s="32"/>
      <c r="FOT837" s="32"/>
      <c r="FOU837" s="32"/>
      <c r="FOV837" s="32"/>
      <c r="FOW837" s="32"/>
      <c r="FOX837" s="32"/>
      <c r="FOY837" s="32"/>
      <c r="FOZ837" s="32"/>
      <c r="FPA837" s="32"/>
      <c r="FPB837" s="32"/>
      <c r="FPC837" s="32"/>
      <c r="FPD837" s="32"/>
      <c r="FPE837" s="32"/>
      <c r="FPF837" s="32"/>
      <c r="FPG837" s="32"/>
      <c r="FPH837" s="32"/>
      <c r="FPI837" s="32"/>
      <c r="FPJ837" s="32"/>
      <c r="FPK837" s="32"/>
      <c r="FPL837" s="32"/>
      <c r="FPM837" s="32"/>
      <c r="FPN837" s="32"/>
      <c r="FPO837" s="32"/>
      <c r="FPP837" s="32"/>
      <c r="FPQ837" s="32"/>
      <c r="FPR837" s="32"/>
      <c r="FPS837" s="32"/>
      <c r="FPT837" s="32"/>
      <c r="FPU837" s="32"/>
      <c r="FPV837" s="32"/>
      <c r="FPW837" s="32"/>
      <c r="FPX837" s="32"/>
      <c r="FPY837" s="32"/>
      <c r="FPZ837" s="32"/>
      <c r="FQA837" s="32"/>
      <c r="FQB837" s="32"/>
      <c r="FQC837" s="32"/>
      <c r="FQD837" s="32"/>
      <c r="FQE837" s="32"/>
      <c r="FQF837" s="32"/>
      <c r="FQG837" s="32"/>
      <c r="FQH837" s="32"/>
      <c r="FQI837" s="32"/>
      <c r="FQJ837" s="32"/>
      <c r="FQK837" s="32"/>
      <c r="FQL837" s="32"/>
      <c r="FQM837" s="32"/>
      <c r="FQN837" s="32"/>
      <c r="FQO837" s="32"/>
      <c r="FQP837" s="32"/>
      <c r="FQQ837" s="32"/>
      <c r="FQR837" s="32"/>
      <c r="FQS837" s="32"/>
      <c r="FQT837" s="32"/>
      <c r="FQU837" s="32"/>
      <c r="FQV837" s="32"/>
      <c r="FQW837" s="32"/>
      <c r="FQX837" s="32"/>
      <c r="FQY837" s="32"/>
      <c r="FQZ837" s="32"/>
      <c r="FRA837" s="32"/>
      <c r="FRB837" s="32"/>
      <c r="FRC837" s="32"/>
      <c r="FRD837" s="32"/>
      <c r="FRE837" s="32"/>
      <c r="FRF837" s="32"/>
      <c r="FRG837" s="32"/>
      <c r="FRH837" s="32"/>
      <c r="FRI837" s="32"/>
      <c r="FRJ837" s="32"/>
      <c r="FRK837" s="32"/>
      <c r="FRL837" s="32"/>
      <c r="FRM837" s="32"/>
      <c r="FRN837" s="32"/>
      <c r="FRO837" s="32"/>
      <c r="FRP837" s="32"/>
      <c r="FRQ837" s="32"/>
      <c r="FRR837" s="32"/>
      <c r="FRS837" s="32"/>
      <c r="FRT837" s="32"/>
      <c r="FRU837" s="32"/>
      <c r="FRV837" s="32"/>
      <c r="FRW837" s="32"/>
      <c r="FRX837" s="32"/>
      <c r="FRY837" s="32"/>
      <c r="FRZ837" s="32"/>
      <c r="FSA837" s="32"/>
      <c r="FSB837" s="32"/>
      <c r="FSC837" s="32"/>
      <c r="FSD837" s="32"/>
      <c r="FSE837" s="32"/>
      <c r="FSF837" s="32"/>
      <c r="FSG837" s="32"/>
      <c r="FSH837" s="32"/>
      <c r="FSI837" s="32"/>
      <c r="FSJ837" s="32"/>
      <c r="FSK837" s="32"/>
      <c r="FSL837" s="32"/>
      <c r="FSM837" s="32"/>
      <c r="FSN837" s="32"/>
      <c r="FSO837" s="32"/>
      <c r="FSP837" s="32"/>
      <c r="FSQ837" s="32"/>
      <c r="FSR837" s="32"/>
      <c r="FSS837" s="32"/>
      <c r="FST837" s="32"/>
      <c r="FSU837" s="32"/>
      <c r="FSV837" s="32"/>
      <c r="FSW837" s="32"/>
      <c r="FSX837" s="32"/>
      <c r="FSY837" s="32"/>
      <c r="FSZ837" s="32"/>
      <c r="FTA837" s="32"/>
      <c r="FTB837" s="32"/>
      <c r="FTC837" s="32"/>
      <c r="FTD837" s="32"/>
      <c r="FTE837" s="32"/>
      <c r="FTF837" s="32"/>
      <c r="FTG837" s="32"/>
      <c r="FTH837" s="32"/>
      <c r="FTI837" s="32"/>
      <c r="FTJ837" s="32"/>
      <c r="FTK837" s="32"/>
      <c r="FTL837" s="32"/>
      <c r="FTM837" s="32"/>
      <c r="FTN837" s="32"/>
      <c r="FTO837" s="32"/>
      <c r="FTP837" s="32"/>
      <c r="FTQ837" s="32"/>
      <c r="FTR837" s="32"/>
      <c r="FTS837" s="32"/>
      <c r="FTT837" s="32"/>
      <c r="FTU837" s="32"/>
      <c r="FTV837" s="32"/>
      <c r="FTW837" s="32"/>
      <c r="FTX837" s="32"/>
      <c r="FTY837" s="32"/>
      <c r="FTZ837" s="32"/>
      <c r="FUA837" s="32"/>
      <c r="FUB837" s="32"/>
      <c r="FUC837" s="32"/>
      <c r="FUD837" s="32"/>
      <c r="FUE837" s="32"/>
      <c r="FUF837" s="32"/>
      <c r="FUG837" s="32"/>
      <c r="FUH837" s="32"/>
      <c r="FUI837" s="32"/>
      <c r="FUJ837" s="32"/>
      <c r="FUK837" s="32"/>
      <c r="FUL837" s="32"/>
      <c r="FUM837" s="32"/>
      <c r="FUN837" s="32"/>
      <c r="FUO837" s="32"/>
      <c r="FUP837" s="32"/>
      <c r="FUQ837" s="32"/>
      <c r="FUR837" s="32"/>
      <c r="FUS837" s="32"/>
      <c r="FUT837" s="32"/>
      <c r="FUU837" s="32"/>
      <c r="FUV837" s="32"/>
      <c r="FUW837" s="32"/>
      <c r="FUX837" s="32"/>
      <c r="FUY837" s="32"/>
      <c r="FUZ837" s="32"/>
      <c r="FVA837" s="32"/>
      <c r="FVB837" s="32"/>
      <c r="FVC837" s="32"/>
      <c r="FVD837" s="32"/>
      <c r="FVE837" s="32"/>
      <c r="FVF837" s="32"/>
      <c r="FVG837" s="32"/>
      <c r="FVH837" s="32"/>
      <c r="FVI837" s="32"/>
      <c r="FVJ837" s="32"/>
      <c r="FVK837" s="32"/>
      <c r="FVL837" s="32"/>
      <c r="FVM837" s="32"/>
      <c r="FVN837" s="32"/>
      <c r="FVO837" s="32"/>
      <c r="FVP837" s="32"/>
      <c r="FVQ837" s="32"/>
      <c r="FVR837" s="32"/>
      <c r="FVS837" s="32"/>
      <c r="FVT837" s="32"/>
      <c r="FVU837" s="32"/>
      <c r="FVV837" s="32"/>
      <c r="FVW837" s="32"/>
      <c r="FVX837" s="32"/>
      <c r="FVY837" s="32"/>
      <c r="FVZ837" s="32"/>
      <c r="FWA837" s="32"/>
      <c r="FWB837" s="32"/>
      <c r="FWC837" s="32"/>
      <c r="FWD837" s="32"/>
      <c r="FWE837" s="32"/>
      <c r="FWF837" s="32"/>
      <c r="FWG837" s="32"/>
      <c r="FWH837" s="32"/>
      <c r="FWI837" s="32"/>
      <c r="FWJ837" s="32"/>
      <c r="FWK837" s="32"/>
      <c r="FWL837" s="32"/>
      <c r="FWM837" s="32"/>
      <c r="FWN837" s="32"/>
      <c r="FWO837" s="32"/>
      <c r="FWP837" s="32"/>
      <c r="FWQ837" s="32"/>
      <c r="FWR837" s="32"/>
      <c r="FWS837" s="32"/>
      <c r="FWT837" s="32"/>
      <c r="FWU837" s="32"/>
      <c r="FWV837" s="32"/>
      <c r="FWW837" s="32"/>
      <c r="FWX837" s="32"/>
      <c r="FWY837" s="32"/>
      <c r="FWZ837" s="32"/>
      <c r="FXA837" s="32"/>
      <c r="FXB837" s="32"/>
      <c r="FXC837" s="32"/>
      <c r="FXD837" s="32"/>
      <c r="FXE837" s="32"/>
      <c r="FXF837" s="32"/>
      <c r="FXG837" s="32"/>
      <c r="FXH837" s="32"/>
      <c r="FXI837" s="32"/>
      <c r="FXJ837" s="32"/>
      <c r="FXK837" s="32"/>
      <c r="FXL837" s="32"/>
      <c r="FXM837" s="32"/>
      <c r="FXN837" s="32"/>
      <c r="FXO837" s="32"/>
      <c r="FXP837" s="32"/>
      <c r="FXQ837" s="32"/>
      <c r="FXR837" s="32"/>
      <c r="FXS837" s="32"/>
      <c r="FXT837" s="32"/>
      <c r="FXU837" s="32"/>
      <c r="FXV837" s="32"/>
      <c r="FXW837" s="32"/>
      <c r="FXX837" s="32"/>
      <c r="FXY837" s="32"/>
      <c r="FXZ837" s="32"/>
      <c r="FYA837" s="32"/>
      <c r="FYB837" s="32"/>
      <c r="FYC837" s="32"/>
      <c r="FYD837" s="32"/>
      <c r="FYE837" s="32"/>
      <c r="FYF837" s="32"/>
      <c r="FYG837" s="32"/>
      <c r="FYH837" s="32"/>
      <c r="FYI837" s="32"/>
      <c r="FYJ837" s="32"/>
      <c r="FYK837" s="32"/>
      <c r="FYL837" s="32"/>
      <c r="FYM837" s="32"/>
      <c r="FYN837" s="32"/>
      <c r="FYO837" s="32"/>
      <c r="FYP837" s="32"/>
      <c r="FYQ837" s="32"/>
      <c r="FYR837" s="32"/>
      <c r="FYS837" s="32"/>
      <c r="FYT837" s="32"/>
      <c r="FYU837" s="32"/>
      <c r="FYV837" s="32"/>
      <c r="FYW837" s="32"/>
      <c r="FYX837" s="32"/>
      <c r="FYY837" s="32"/>
      <c r="FYZ837" s="32"/>
      <c r="FZA837" s="32"/>
      <c r="FZB837" s="32"/>
      <c r="FZC837" s="32"/>
      <c r="FZD837" s="32"/>
      <c r="FZE837" s="32"/>
      <c r="FZF837" s="32"/>
      <c r="FZG837" s="32"/>
      <c r="FZH837" s="32"/>
      <c r="FZI837" s="32"/>
      <c r="FZJ837" s="32"/>
      <c r="FZK837" s="32"/>
      <c r="FZL837" s="32"/>
      <c r="FZM837" s="32"/>
      <c r="FZN837" s="32"/>
      <c r="FZO837" s="32"/>
      <c r="FZP837" s="32"/>
      <c r="FZQ837" s="32"/>
      <c r="FZR837" s="32"/>
      <c r="FZS837" s="32"/>
      <c r="FZT837" s="32"/>
      <c r="FZU837" s="32"/>
      <c r="FZV837" s="32"/>
      <c r="FZW837" s="32"/>
      <c r="FZX837" s="32"/>
      <c r="FZY837" s="32"/>
      <c r="FZZ837" s="32"/>
      <c r="GAA837" s="32"/>
      <c r="GAB837" s="32"/>
      <c r="GAC837" s="32"/>
      <c r="GAD837" s="32"/>
      <c r="GAE837" s="32"/>
      <c r="GAF837" s="32"/>
      <c r="GAG837" s="32"/>
      <c r="GAH837" s="32"/>
      <c r="GAI837" s="32"/>
      <c r="GAJ837" s="32"/>
      <c r="GAK837" s="32"/>
      <c r="GAL837" s="32"/>
      <c r="GAM837" s="32"/>
      <c r="GAN837" s="32"/>
      <c r="GAO837" s="32"/>
      <c r="GAP837" s="32"/>
      <c r="GAQ837" s="32"/>
      <c r="GAR837" s="32"/>
      <c r="GAS837" s="32"/>
      <c r="GAT837" s="32"/>
      <c r="GAU837" s="32"/>
      <c r="GAV837" s="32"/>
      <c r="GAW837" s="32"/>
      <c r="GAX837" s="32"/>
      <c r="GAY837" s="32"/>
      <c r="GAZ837" s="32"/>
      <c r="GBA837" s="32"/>
      <c r="GBB837" s="32"/>
      <c r="GBC837" s="32"/>
      <c r="GBD837" s="32"/>
      <c r="GBE837" s="32"/>
      <c r="GBF837" s="32"/>
      <c r="GBG837" s="32"/>
      <c r="GBH837" s="32"/>
      <c r="GBI837" s="32"/>
      <c r="GBJ837" s="32"/>
      <c r="GBK837" s="32"/>
      <c r="GBL837" s="32"/>
      <c r="GBM837" s="32"/>
      <c r="GBN837" s="32"/>
      <c r="GBO837" s="32"/>
      <c r="GBP837" s="32"/>
      <c r="GBQ837" s="32"/>
      <c r="GBR837" s="32"/>
      <c r="GBS837" s="32"/>
      <c r="GBT837" s="32"/>
      <c r="GBU837" s="32"/>
      <c r="GBV837" s="32"/>
      <c r="GBW837" s="32"/>
      <c r="GBX837" s="32"/>
      <c r="GBY837" s="32"/>
      <c r="GBZ837" s="32"/>
      <c r="GCA837" s="32"/>
      <c r="GCB837" s="32"/>
      <c r="GCC837" s="32"/>
      <c r="GCD837" s="32"/>
      <c r="GCE837" s="32"/>
      <c r="GCF837" s="32"/>
      <c r="GCG837" s="32"/>
      <c r="GCH837" s="32"/>
      <c r="GCI837" s="32"/>
      <c r="GCJ837" s="32"/>
      <c r="GCK837" s="32"/>
      <c r="GCL837" s="32"/>
      <c r="GCM837" s="32"/>
      <c r="GCN837" s="32"/>
      <c r="GCO837" s="32"/>
      <c r="GCP837" s="32"/>
      <c r="GCQ837" s="32"/>
      <c r="GCR837" s="32"/>
      <c r="GCS837" s="32"/>
      <c r="GCT837" s="32"/>
      <c r="GCU837" s="32"/>
      <c r="GCV837" s="32"/>
      <c r="GCW837" s="32"/>
      <c r="GCX837" s="32"/>
      <c r="GCY837" s="32"/>
      <c r="GCZ837" s="32"/>
      <c r="GDA837" s="32"/>
      <c r="GDB837" s="32"/>
      <c r="GDC837" s="32"/>
      <c r="GDD837" s="32"/>
      <c r="GDE837" s="32"/>
      <c r="GDF837" s="32"/>
      <c r="GDG837" s="32"/>
      <c r="GDH837" s="32"/>
      <c r="GDI837" s="32"/>
      <c r="GDJ837" s="32"/>
      <c r="GDK837" s="32"/>
      <c r="GDL837" s="32"/>
      <c r="GDM837" s="32"/>
      <c r="GDN837" s="32"/>
      <c r="GDO837" s="32"/>
      <c r="GDP837" s="32"/>
      <c r="GDQ837" s="32"/>
      <c r="GDR837" s="32"/>
      <c r="GDS837" s="32"/>
      <c r="GDT837" s="32"/>
      <c r="GDU837" s="32"/>
      <c r="GDV837" s="32"/>
      <c r="GDW837" s="32"/>
      <c r="GDX837" s="32"/>
      <c r="GDY837" s="32"/>
      <c r="GDZ837" s="32"/>
      <c r="GEA837" s="32"/>
      <c r="GEB837" s="32"/>
      <c r="GEC837" s="32"/>
      <c r="GED837" s="32"/>
      <c r="GEE837" s="32"/>
      <c r="GEF837" s="32"/>
      <c r="GEG837" s="32"/>
      <c r="GEH837" s="32"/>
      <c r="GEI837" s="32"/>
      <c r="GEJ837" s="32"/>
      <c r="GEK837" s="32"/>
      <c r="GEL837" s="32"/>
      <c r="GEM837" s="32"/>
      <c r="GEN837" s="32"/>
      <c r="GEO837" s="32"/>
      <c r="GEP837" s="32"/>
      <c r="GEQ837" s="32"/>
      <c r="GER837" s="32"/>
      <c r="GES837" s="32"/>
      <c r="GET837" s="32"/>
      <c r="GEU837" s="32"/>
      <c r="GEV837" s="32"/>
      <c r="GEW837" s="32"/>
      <c r="GEX837" s="32"/>
      <c r="GEY837" s="32"/>
      <c r="GEZ837" s="32"/>
      <c r="GFA837" s="32"/>
      <c r="GFB837" s="32"/>
      <c r="GFC837" s="32"/>
      <c r="GFD837" s="32"/>
      <c r="GFE837" s="32"/>
      <c r="GFF837" s="32"/>
      <c r="GFG837" s="32"/>
      <c r="GFH837" s="32"/>
      <c r="GFI837" s="32"/>
      <c r="GFJ837" s="32"/>
      <c r="GFK837" s="32"/>
      <c r="GFL837" s="32"/>
      <c r="GFM837" s="32"/>
      <c r="GFN837" s="32"/>
      <c r="GFO837" s="32"/>
      <c r="GFP837" s="32"/>
      <c r="GFQ837" s="32"/>
      <c r="GFR837" s="32"/>
      <c r="GFS837" s="32"/>
      <c r="GFT837" s="32"/>
      <c r="GFU837" s="32"/>
      <c r="GFV837" s="32"/>
      <c r="GFW837" s="32"/>
      <c r="GFX837" s="32"/>
      <c r="GFY837" s="32"/>
      <c r="GFZ837" s="32"/>
      <c r="GGA837" s="32"/>
      <c r="GGB837" s="32"/>
      <c r="GGC837" s="32"/>
      <c r="GGD837" s="32"/>
      <c r="GGE837" s="32"/>
      <c r="GGF837" s="32"/>
      <c r="GGG837" s="32"/>
      <c r="GGH837" s="32"/>
      <c r="GGI837" s="32"/>
      <c r="GGJ837" s="32"/>
      <c r="GGK837" s="32"/>
      <c r="GGL837" s="32"/>
      <c r="GGM837" s="32"/>
      <c r="GGN837" s="32"/>
      <c r="GGO837" s="32"/>
      <c r="GGP837" s="32"/>
      <c r="GGQ837" s="32"/>
      <c r="GGR837" s="32"/>
      <c r="GGS837" s="32"/>
      <c r="GGT837" s="32"/>
      <c r="GGU837" s="32"/>
      <c r="GGV837" s="32"/>
      <c r="GGW837" s="32"/>
      <c r="GGX837" s="32"/>
      <c r="GGY837" s="32"/>
      <c r="GGZ837" s="32"/>
      <c r="GHA837" s="32"/>
      <c r="GHB837" s="32"/>
      <c r="GHC837" s="32"/>
      <c r="GHD837" s="32"/>
      <c r="GHE837" s="32"/>
      <c r="GHF837" s="32"/>
      <c r="GHG837" s="32"/>
      <c r="GHH837" s="32"/>
      <c r="GHI837" s="32"/>
      <c r="GHJ837" s="32"/>
      <c r="GHK837" s="32"/>
      <c r="GHL837" s="32"/>
      <c r="GHM837" s="32"/>
      <c r="GHN837" s="32"/>
      <c r="GHO837" s="32"/>
      <c r="GHP837" s="32"/>
      <c r="GHQ837" s="32"/>
      <c r="GHR837" s="32"/>
      <c r="GHS837" s="32"/>
      <c r="GHT837" s="32"/>
      <c r="GHU837" s="32"/>
      <c r="GHV837" s="32"/>
      <c r="GHW837" s="32"/>
      <c r="GHX837" s="32"/>
      <c r="GHY837" s="32"/>
      <c r="GHZ837" s="32"/>
      <c r="GIA837" s="32"/>
      <c r="GIB837" s="32"/>
      <c r="GIC837" s="32"/>
      <c r="GID837" s="32"/>
      <c r="GIE837" s="32"/>
      <c r="GIF837" s="32"/>
      <c r="GIG837" s="32"/>
      <c r="GIH837" s="32"/>
      <c r="GII837" s="32"/>
      <c r="GIJ837" s="32"/>
      <c r="GIK837" s="32"/>
      <c r="GIL837" s="32"/>
      <c r="GIM837" s="32"/>
      <c r="GIN837" s="32"/>
      <c r="GIO837" s="32"/>
      <c r="GIP837" s="32"/>
      <c r="GIQ837" s="32"/>
      <c r="GIR837" s="32"/>
      <c r="GIS837" s="32"/>
      <c r="GIT837" s="32"/>
      <c r="GIU837" s="32"/>
      <c r="GIV837" s="32"/>
      <c r="GIW837" s="32"/>
      <c r="GIX837" s="32"/>
      <c r="GIY837" s="32"/>
      <c r="GIZ837" s="32"/>
      <c r="GJA837" s="32"/>
      <c r="GJB837" s="32"/>
      <c r="GJC837" s="32"/>
      <c r="GJD837" s="32"/>
      <c r="GJE837" s="32"/>
      <c r="GJF837" s="32"/>
      <c r="GJG837" s="32"/>
      <c r="GJH837" s="32"/>
      <c r="GJI837" s="32"/>
      <c r="GJJ837" s="32"/>
      <c r="GJK837" s="32"/>
      <c r="GJL837" s="32"/>
      <c r="GJM837" s="32"/>
      <c r="GJN837" s="32"/>
      <c r="GJO837" s="32"/>
      <c r="GJP837" s="32"/>
      <c r="GJQ837" s="32"/>
      <c r="GJR837" s="32"/>
      <c r="GJS837" s="32"/>
      <c r="GJT837" s="32"/>
      <c r="GJU837" s="32"/>
      <c r="GJV837" s="32"/>
      <c r="GJW837" s="32"/>
      <c r="GJX837" s="32"/>
      <c r="GJY837" s="32"/>
      <c r="GJZ837" s="32"/>
      <c r="GKA837" s="32"/>
      <c r="GKB837" s="32"/>
      <c r="GKC837" s="32"/>
      <c r="GKD837" s="32"/>
      <c r="GKE837" s="32"/>
      <c r="GKF837" s="32"/>
      <c r="GKG837" s="32"/>
      <c r="GKH837" s="32"/>
      <c r="GKI837" s="32"/>
      <c r="GKJ837" s="32"/>
      <c r="GKK837" s="32"/>
      <c r="GKL837" s="32"/>
      <c r="GKM837" s="32"/>
      <c r="GKN837" s="32"/>
      <c r="GKO837" s="32"/>
      <c r="GKP837" s="32"/>
      <c r="GKQ837" s="32"/>
      <c r="GKR837" s="32"/>
      <c r="GKS837" s="32"/>
      <c r="GKT837" s="32"/>
      <c r="GKU837" s="32"/>
      <c r="GKV837" s="32"/>
      <c r="GKW837" s="32"/>
      <c r="GKX837" s="32"/>
      <c r="GKY837" s="32"/>
      <c r="GKZ837" s="32"/>
      <c r="GLA837" s="32"/>
      <c r="GLB837" s="32"/>
      <c r="GLC837" s="32"/>
      <c r="GLD837" s="32"/>
      <c r="GLE837" s="32"/>
      <c r="GLF837" s="32"/>
      <c r="GLG837" s="32"/>
      <c r="GLH837" s="32"/>
      <c r="GLI837" s="32"/>
      <c r="GLJ837" s="32"/>
      <c r="GLK837" s="32"/>
      <c r="GLL837" s="32"/>
      <c r="GLM837" s="32"/>
      <c r="GLN837" s="32"/>
      <c r="GLO837" s="32"/>
      <c r="GLP837" s="32"/>
      <c r="GLQ837" s="32"/>
      <c r="GLR837" s="32"/>
      <c r="GLS837" s="32"/>
      <c r="GLT837" s="32"/>
      <c r="GLU837" s="32"/>
      <c r="GLV837" s="32"/>
      <c r="GLW837" s="32"/>
      <c r="GLX837" s="32"/>
      <c r="GLY837" s="32"/>
      <c r="GLZ837" s="32"/>
      <c r="GMA837" s="32"/>
      <c r="GMB837" s="32"/>
      <c r="GMC837" s="32"/>
      <c r="GMD837" s="32"/>
      <c r="GME837" s="32"/>
      <c r="GMF837" s="32"/>
      <c r="GMG837" s="32"/>
      <c r="GMH837" s="32"/>
      <c r="GMI837" s="32"/>
      <c r="GMJ837" s="32"/>
      <c r="GMK837" s="32"/>
      <c r="GML837" s="32"/>
      <c r="GMM837" s="32"/>
      <c r="GMN837" s="32"/>
      <c r="GMO837" s="32"/>
      <c r="GMP837" s="32"/>
      <c r="GMQ837" s="32"/>
      <c r="GMR837" s="32"/>
      <c r="GMS837" s="32"/>
      <c r="GMT837" s="32"/>
      <c r="GMU837" s="32"/>
      <c r="GMV837" s="32"/>
      <c r="GMW837" s="32"/>
      <c r="GMX837" s="32"/>
      <c r="GMY837" s="32"/>
      <c r="GMZ837" s="32"/>
      <c r="GNA837" s="32"/>
      <c r="GNB837" s="32"/>
      <c r="GNC837" s="32"/>
      <c r="GND837" s="32"/>
      <c r="GNE837" s="32"/>
      <c r="GNF837" s="32"/>
      <c r="GNG837" s="32"/>
      <c r="GNH837" s="32"/>
      <c r="GNI837" s="32"/>
      <c r="GNJ837" s="32"/>
      <c r="GNK837" s="32"/>
      <c r="GNL837" s="32"/>
      <c r="GNM837" s="32"/>
      <c r="GNN837" s="32"/>
      <c r="GNO837" s="32"/>
      <c r="GNP837" s="32"/>
      <c r="GNQ837" s="32"/>
      <c r="GNR837" s="32"/>
      <c r="GNS837" s="32"/>
      <c r="GNT837" s="32"/>
      <c r="GNU837" s="32"/>
      <c r="GNV837" s="32"/>
      <c r="GNW837" s="32"/>
      <c r="GNX837" s="32"/>
      <c r="GNY837" s="32"/>
      <c r="GNZ837" s="32"/>
      <c r="GOA837" s="32"/>
      <c r="GOB837" s="32"/>
      <c r="GOC837" s="32"/>
      <c r="GOD837" s="32"/>
      <c r="GOE837" s="32"/>
      <c r="GOF837" s="32"/>
      <c r="GOG837" s="32"/>
      <c r="GOH837" s="32"/>
      <c r="GOI837" s="32"/>
      <c r="GOJ837" s="32"/>
      <c r="GOK837" s="32"/>
      <c r="GOL837" s="32"/>
      <c r="GOM837" s="32"/>
      <c r="GON837" s="32"/>
      <c r="GOO837" s="32"/>
      <c r="GOP837" s="32"/>
      <c r="GOQ837" s="32"/>
      <c r="GOR837" s="32"/>
      <c r="GOS837" s="32"/>
      <c r="GOT837" s="32"/>
      <c r="GOU837" s="32"/>
      <c r="GOV837" s="32"/>
      <c r="GOW837" s="32"/>
      <c r="GOX837" s="32"/>
      <c r="GOY837" s="32"/>
      <c r="GOZ837" s="32"/>
      <c r="GPA837" s="32"/>
      <c r="GPB837" s="32"/>
      <c r="GPC837" s="32"/>
      <c r="GPD837" s="32"/>
      <c r="GPE837" s="32"/>
      <c r="GPF837" s="32"/>
      <c r="GPG837" s="32"/>
      <c r="GPH837" s="32"/>
      <c r="GPI837" s="32"/>
      <c r="GPJ837" s="32"/>
      <c r="GPK837" s="32"/>
      <c r="GPL837" s="32"/>
      <c r="GPM837" s="32"/>
      <c r="GPN837" s="32"/>
      <c r="GPO837" s="32"/>
      <c r="GPP837" s="32"/>
      <c r="GPQ837" s="32"/>
      <c r="GPR837" s="32"/>
      <c r="GPS837" s="32"/>
      <c r="GPT837" s="32"/>
      <c r="GPU837" s="32"/>
      <c r="GPV837" s="32"/>
      <c r="GPW837" s="32"/>
      <c r="GPX837" s="32"/>
      <c r="GPY837" s="32"/>
      <c r="GPZ837" s="32"/>
      <c r="GQA837" s="32"/>
      <c r="GQB837" s="32"/>
      <c r="GQC837" s="32"/>
      <c r="GQD837" s="32"/>
      <c r="GQE837" s="32"/>
      <c r="GQF837" s="32"/>
      <c r="GQG837" s="32"/>
      <c r="GQH837" s="32"/>
      <c r="GQI837" s="32"/>
      <c r="GQJ837" s="32"/>
      <c r="GQK837" s="32"/>
      <c r="GQL837" s="32"/>
      <c r="GQM837" s="32"/>
      <c r="GQN837" s="32"/>
      <c r="GQO837" s="32"/>
      <c r="GQP837" s="32"/>
      <c r="GQQ837" s="32"/>
      <c r="GQR837" s="32"/>
      <c r="GQS837" s="32"/>
      <c r="GQT837" s="32"/>
      <c r="GQU837" s="32"/>
      <c r="GQV837" s="32"/>
      <c r="GQW837" s="32"/>
      <c r="GQX837" s="32"/>
      <c r="GQY837" s="32"/>
      <c r="GQZ837" s="32"/>
      <c r="GRA837" s="32"/>
      <c r="GRB837" s="32"/>
      <c r="GRC837" s="32"/>
      <c r="GRD837" s="32"/>
      <c r="GRE837" s="32"/>
      <c r="GRF837" s="32"/>
      <c r="GRG837" s="32"/>
      <c r="GRH837" s="32"/>
      <c r="GRI837" s="32"/>
      <c r="GRJ837" s="32"/>
      <c r="GRK837" s="32"/>
      <c r="GRL837" s="32"/>
      <c r="GRM837" s="32"/>
      <c r="GRN837" s="32"/>
      <c r="GRO837" s="32"/>
      <c r="GRP837" s="32"/>
      <c r="GRQ837" s="32"/>
      <c r="GRR837" s="32"/>
      <c r="GRS837" s="32"/>
      <c r="GRT837" s="32"/>
      <c r="GRU837" s="32"/>
      <c r="GRV837" s="32"/>
      <c r="GRW837" s="32"/>
      <c r="GRX837" s="32"/>
      <c r="GRY837" s="32"/>
      <c r="GRZ837" s="32"/>
      <c r="GSA837" s="32"/>
      <c r="GSB837" s="32"/>
      <c r="GSC837" s="32"/>
      <c r="GSD837" s="32"/>
      <c r="GSE837" s="32"/>
      <c r="GSF837" s="32"/>
      <c r="GSG837" s="32"/>
      <c r="GSH837" s="32"/>
      <c r="GSI837" s="32"/>
      <c r="GSJ837" s="32"/>
      <c r="GSK837" s="32"/>
      <c r="GSL837" s="32"/>
      <c r="GSM837" s="32"/>
      <c r="GSN837" s="32"/>
      <c r="GSO837" s="32"/>
      <c r="GSP837" s="32"/>
      <c r="GSQ837" s="32"/>
      <c r="GSR837" s="32"/>
      <c r="GSS837" s="32"/>
      <c r="GST837" s="32"/>
      <c r="GSU837" s="32"/>
      <c r="GSV837" s="32"/>
      <c r="GSW837" s="32"/>
      <c r="GSX837" s="32"/>
      <c r="GSY837" s="32"/>
      <c r="GSZ837" s="32"/>
      <c r="GTA837" s="32"/>
      <c r="GTB837" s="32"/>
      <c r="GTC837" s="32"/>
      <c r="GTD837" s="32"/>
      <c r="GTE837" s="32"/>
      <c r="GTF837" s="32"/>
      <c r="GTG837" s="32"/>
      <c r="GTH837" s="32"/>
      <c r="GTI837" s="32"/>
      <c r="GTJ837" s="32"/>
      <c r="GTK837" s="32"/>
      <c r="GTL837" s="32"/>
      <c r="GTM837" s="32"/>
      <c r="GTN837" s="32"/>
      <c r="GTO837" s="32"/>
      <c r="GTP837" s="32"/>
      <c r="GTQ837" s="32"/>
      <c r="GTR837" s="32"/>
      <c r="GTS837" s="32"/>
      <c r="GTT837" s="32"/>
      <c r="GTU837" s="32"/>
      <c r="GTV837" s="32"/>
      <c r="GTW837" s="32"/>
      <c r="GTX837" s="32"/>
      <c r="GTY837" s="32"/>
      <c r="GTZ837" s="32"/>
      <c r="GUA837" s="32"/>
      <c r="GUB837" s="32"/>
      <c r="GUC837" s="32"/>
      <c r="GUD837" s="32"/>
      <c r="GUE837" s="32"/>
      <c r="GUF837" s="32"/>
      <c r="GUG837" s="32"/>
      <c r="GUH837" s="32"/>
      <c r="GUI837" s="32"/>
      <c r="GUJ837" s="32"/>
      <c r="GUK837" s="32"/>
      <c r="GUL837" s="32"/>
      <c r="GUM837" s="32"/>
      <c r="GUN837" s="32"/>
      <c r="GUO837" s="32"/>
      <c r="GUP837" s="32"/>
      <c r="GUQ837" s="32"/>
      <c r="GUR837" s="32"/>
      <c r="GUS837" s="32"/>
      <c r="GUT837" s="32"/>
      <c r="GUU837" s="32"/>
      <c r="GUV837" s="32"/>
      <c r="GUW837" s="32"/>
      <c r="GUX837" s="32"/>
      <c r="GUY837" s="32"/>
      <c r="GUZ837" s="32"/>
      <c r="GVA837" s="32"/>
      <c r="GVB837" s="32"/>
      <c r="GVC837" s="32"/>
      <c r="GVD837" s="32"/>
      <c r="GVE837" s="32"/>
      <c r="GVF837" s="32"/>
      <c r="GVG837" s="32"/>
      <c r="GVH837" s="32"/>
      <c r="GVI837" s="32"/>
      <c r="GVJ837" s="32"/>
      <c r="GVK837" s="32"/>
      <c r="GVL837" s="32"/>
      <c r="GVM837" s="32"/>
      <c r="GVN837" s="32"/>
      <c r="GVO837" s="32"/>
      <c r="GVP837" s="32"/>
      <c r="GVQ837" s="32"/>
      <c r="GVR837" s="32"/>
      <c r="GVS837" s="32"/>
      <c r="GVT837" s="32"/>
      <c r="GVU837" s="32"/>
      <c r="GVV837" s="32"/>
      <c r="GVW837" s="32"/>
      <c r="GVX837" s="32"/>
      <c r="GVY837" s="32"/>
      <c r="GVZ837" s="32"/>
      <c r="GWA837" s="32"/>
      <c r="GWB837" s="32"/>
      <c r="GWC837" s="32"/>
      <c r="GWD837" s="32"/>
      <c r="GWE837" s="32"/>
      <c r="GWF837" s="32"/>
      <c r="GWG837" s="32"/>
      <c r="GWH837" s="32"/>
      <c r="GWI837" s="32"/>
      <c r="GWJ837" s="32"/>
      <c r="GWK837" s="32"/>
      <c r="GWL837" s="32"/>
      <c r="GWM837" s="32"/>
      <c r="GWN837" s="32"/>
      <c r="GWO837" s="32"/>
      <c r="GWP837" s="32"/>
      <c r="GWQ837" s="32"/>
      <c r="GWR837" s="32"/>
      <c r="GWS837" s="32"/>
      <c r="GWT837" s="32"/>
      <c r="GWU837" s="32"/>
      <c r="GWV837" s="32"/>
      <c r="GWW837" s="32"/>
      <c r="GWX837" s="32"/>
      <c r="GWY837" s="32"/>
      <c r="GWZ837" s="32"/>
      <c r="GXA837" s="32"/>
      <c r="GXB837" s="32"/>
      <c r="GXC837" s="32"/>
      <c r="GXD837" s="32"/>
      <c r="GXE837" s="32"/>
      <c r="GXF837" s="32"/>
      <c r="GXG837" s="32"/>
      <c r="GXH837" s="32"/>
      <c r="GXI837" s="32"/>
      <c r="GXJ837" s="32"/>
      <c r="GXK837" s="32"/>
      <c r="GXL837" s="32"/>
      <c r="GXM837" s="32"/>
      <c r="GXN837" s="32"/>
      <c r="GXO837" s="32"/>
      <c r="GXP837" s="32"/>
      <c r="GXQ837" s="32"/>
      <c r="GXR837" s="32"/>
      <c r="GXS837" s="32"/>
      <c r="GXT837" s="32"/>
      <c r="GXU837" s="32"/>
      <c r="GXV837" s="32"/>
      <c r="GXW837" s="32"/>
      <c r="GXX837" s="32"/>
      <c r="GXY837" s="32"/>
      <c r="GXZ837" s="32"/>
      <c r="GYA837" s="32"/>
      <c r="GYB837" s="32"/>
      <c r="GYC837" s="32"/>
      <c r="GYD837" s="32"/>
      <c r="GYE837" s="32"/>
      <c r="GYF837" s="32"/>
      <c r="GYG837" s="32"/>
      <c r="GYH837" s="32"/>
      <c r="GYI837" s="32"/>
      <c r="GYJ837" s="32"/>
      <c r="GYK837" s="32"/>
      <c r="GYL837" s="32"/>
      <c r="GYM837" s="32"/>
      <c r="GYN837" s="32"/>
      <c r="GYO837" s="32"/>
      <c r="GYP837" s="32"/>
      <c r="GYQ837" s="32"/>
      <c r="GYR837" s="32"/>
      <c r="GYS837" s="32"/>
      <c r="GYT837" s="32"/>
      <c r="GYU837" s="32"/>
      <c r="GYV837" s="32"/>
      <c r="GYW837" s="32"/>
      <c r="GYX837" s="32"/>
      <c r="GYY837" s="32"/>
      <c r="GYZ837" s="32"/>
      <c r="GZA837" s="32"/>
      <c r="GZB837" s="32"/>
      <c r="GZC837" s="32"/>
      <c r="GZD837" s="32"/>
      <c r="GZE837" s="32"/>
      <c r="GZF837" s="32"/>
      <c r="GZG837" s="32"/>
      <c r="GZH837" s="32"/>
      <c r="GZI837" s="32"/>
      <c r="GZJ837" s="32"/>
      <c r="GZK837" s="32"/>
      <c r="GZL837" s="32"/>
      <c r="GZM837" s="32"/>
      <c r="GZN837" s="32"/>
      <c r="GZO837" s="32"/>
      <c r="GZP837" s="32"/>
      <c r="GZQ837" s="32"/>
      <c r="GZR837" s="32"/>
      <c r="GZS837" s="32"/>
      <c r="GZT837" s="32"/>
      <c r="GZU837" s="32"/>
      <c r="GZV837" s="32"/>
      <c r="GZW837" s="32"/>
      <c r="GZX837" s="32"/>
      <c r="GZY837" s="32"/>
      <c r="GZZ837" s="32"/>
      <c r="HAA837" s="32"/>
      <c r="HAB837" s="32"/>
      <c r="HAC837" s="32"/>
      <c r="HAD837" s="32"/>
      <c r="HAE837" s="32"/>
      <c r="HAF837" s="32"/>
      <c r="HAG837" s="32"/>
      <c r="HAH837" s="32"/>
      <c r="HAI837" s="32"/>
      <c r="HAJ837" s="32"/>
      <c r="HAK837" s="32"/>
      <c r="HAL837" s="32"/>
      <c r="HAM837" s="32"/>
      <c r="HAN837" s="32"/>
      <c r="HAO837" s="32"/>
      <c r="HAP837" s="32"/>
      <c r="HAQ837" s="32"/>
      <c r="HAR837" s="32"/>
      <c r="HAS837" s="32"/>
      <c r="HAT837" s="32"/>
      <c r="HAU837" s="32"/>
      <c r="HAV837" s="32"/>
      <c r="HAW837" s="32"/>
      <c r="HAX837" s="32"/>
      <c r="HAY837" s="32"/>
      <c r="HAZ837" s="32"/>
      <c r="HBA837" s="32"/>
      <c r="HBB837" s="32"/>
      <c r="HBC837" s="32"/>
      <c r="HBD837" s="32"/>
      <c r="HBE837" s="32"/>
      <c r="HBF837" s="32"/>
      <c r="HBG837" s="32"/>
      <c r="HBH837" s="32"/>
      <c r="HBI837" s="32"/>
      <c r="HBJ837" s="32"/>
      <c r="HBK837" s="32"/>
      <c r="HBL837" s="32"/>
      <c r="HBM837" s="32"/>
      <c r="HBN837" s="32"/>
      <c r="HBO837" s="32"/>
      <c r="HBP837" s="32"/>
      <c r="HBQ837" s="32"/>
      <c r="HBR837" s="32"/>
      <c r="HBS837" s="32"/>
      <c r="HBT837" s="32"/>
      <c r="HBU837" s="32"/>
      <c r="HBV837" s="32"/>
      <c r="HBW837" s="32"/>
      <c r="HBX837" s="32"/>
      <c r="HBY837" s="32"/>
      <c r="HBZ837" s="32"/>
      <c r="HCA837" s="32"/>
      <c r="HCB837" s="32"/>
      <c r="HCC837" s="32"/>
      <c r="HCD837" s="32"/>
      <c r="HCE837" s="32"/>
      <c r="HCF837" s="32"/>
      <c r="HCG837" s="32"/>
      <c r="HCH837" s="32"/>
      <c r="HCI837" s="32"/>
      <c r="HCJ837" s="32"/>
      <c r="HCK837" s="32"/>
      <c r="HCL837" s="32"/>
      <c r="HCM837" s="32"/>
      <c r="HCN837" s="32"/>
      <c r="HCO837" s="32"/>
      <c r="HCP837" s="32"/>
      <c r="HCQ837" s="32"/>
      <c r="HCR837" s="32"/>
      <c r="HCS837" s="32"/>
      <c r="HCT837" s="32"/>
      <c r="HCU837" s="32"/>
      <c r="HCV837" s="32"/>
      <c r="HCW837" s="32"/>
      <c r="HCX837" s="32"/>
      <c r="HCY837" s="32"/>
      <c r="HCZ837" s="32"/>
      <c r="HDA837" s="32"/>
      <c r="HDB837" s="32"/>
      <c r="HDC837" s="32"/>
      <c r="HDD837" s="32"/>
      <c r="HDE837" s="32"/>
      <c r="HDF837" s="32"/>
      <c r="HDG837" s="32"/>
      <c r="HDH837" s="32"/>
      <c r="HDI837" s="32"/>
      <c r="HDJ837" s="32"/>
      <c r="HDK837" s="32"/>
      <c r="HDL837" s="32"/>
      <c r="HDM837" s="32"/>
      <c r="HDN837" s="32"/>
      <c r="HDO837" s="32"/>
      <c r="HDP837" s="32"/>
      <c r="HDQ837" s="32"/>
      <c r="HDR837" s="32"/>
      <c r="HDS837" s="32"/>
      <c r="HDT837" s="32"/>
      <c r="HDU837" s="32"/>
      <c r="HDV837" s="32"/>
      <c r="HDW837" s="32"/>
      <c r="HDX837" s="32"/>
      <c r="HDY837" s="32"/>
      <c r="HDZ837" s="32"/>
      <c r="HEA837" s="32"/>
      <c r="HEB837" s="32"/>
      <c r="HEC837" s="32"/>
      <c r="HED837" s="32"/>
      <c r="HEE837" s="32"/>
      <c r="HEF837" s="32"/>
      <c r="HEG837" s="32"/>
      <c r="HEH837" s="32"/>
      <c r="HEI837" s="32"/>
      <c r="HEJ837" s="32"/>
      <c r="HEK837" s="32"/>
      <c r="HEL837" s="32"/>
      <c r="HEM837" s="32"/>
      <c r="HEN837" s="32"/>
      <c r="HEO837" s="32"/>
      <c r="HEP837" s="32"/>
      <c r="HEQ837" s="32"/>
      <c r="HER837" s="32"/>
      <c r="HES837" s="32"/>
      <c r="HET837" s="32"/>
      <c r="HEU837" s="32"/>
      <c r="HEV837" s="32"/>
      <c r="HEW837" s="32"/>
      <c r="HEX837" s="32"/>
      <c r="HEY837" s="32"/>
      <c r="HEZ837" s="32"/>
      <c r="HFA837" s="32"/>
      <c r="HFB837" s="32"/>
      <c r="HFC837" s="32"/>
      <c r="HFD837" s="32"/>
      <c r="HFE837" s="32"/>
      <c r="HFF837" s="32"/>
      <c r="HFG837" s="32"/>
      <c r="HFH837" s="32"/>
      <c r="HFI837" s="32"/>
      <c r="HFJ837" s="32"/>
      <c r="HFK837" s="32"/>
      <c r="HFL837" s="32"/>
      <c r="HFM837" s="32"/>
      <c r="HFN837" s="32"/>
      <c r="HFO837" s="32"/>
      <c r="HFP837" s="32"/>
      <c r="HFQ837" s="32"/>
      <c r="HFR837" s="32"/>
      <c r="HFS837" s="32"/>
      <c r="HFT837" s="32"/>
      <c r="HFU837" s="32"/>
      <c r="HFV837" s="32"/>
      <c r="HFW837" s="32"/>
      <c r="HFX837" s="32"/>
      <c r="HFY837" s="32"/>
      <c r="HFZ837" s="32"/>
      <c r="HGA837" s="32"/>
      <c r="HGB837" s="32"/>
      <c r="HGC837" s="32"/>
      <c r="HGD837" s="32"/>
      <c r="HGE837" s="32"/>
      <c r="HGF837" s="32"/>
      <c r="HGG837" s="32"/>
      <c r="HGH837" s="32"/>
      <c r="HGI837" s="32"/>
      <c r="HGJ837" s="32"/>
      <c r="HGK837" s="32"/>
      <c r="HGL837" s="32"/>
      <c r="HGM837" s="32"/>
      <c r="HGN837" s="32"/>
      <c r="HGO837" s="32"/>
      <c r="HGP837" s="32"/>
      <c r="HGQ837" s="32"/>
      <c r="HGR837" s="32"/>
      <c r="HGS837" s="32"/>
      <c r="HGT837" s="32"/>
      <c r="HGU837" s="32"/>
      <c r="HGV837" s="32"/>
      <c r="HGW837" s="32"/>
      <c r="HGX837" s="32"/>
      <c r="HGY837" s="32"/>
      <c r="HGZ837" s="32"/>
      <c r="HHA837" s="32"/>
      <c r="HHB837" s="32"/>
      <c r="HHC837" s="32"/>
      <c r="HHD837" s="32"/>
      <c r="HHE837" s="32"/>
      <c r="HHF837" s="32"/>
      <c r="HHG837" s="32"/>
      <c r="HHH837" s="32"/>
      <c r="HHI837" s="32"/>
      <c r="HHJ837" s="32"/>
      <c r="HHK837" s="32"/>
      <c r="HHL837" s="32"/>
      <c r="HHM837" s="32"/>
      <c r="HHN837" s="32"/>
      <c r="HHO837" s="32"/>
      <c r="HHP837" s="32"/>
      <c r="HHQ837" s="32"/>
      <c r="HHR837" s="32"/>
      <c r="HHS837" s="32"/>
      <c r="HHT837" s="32"/>
      <c r="HHU837" s="32"/>
      <c r="HHV837" s="32"/>
      <c r="HHW837" s="32"/>
      <c r="HHX837" s="32"/>
      <c r="HHY837" s="32"/>
      <c r="HHZ837" s="32"/>
      <c r="HIA837" s="32"/>
      <c r="HIB837" s="32"/>
      <c r="HIC837" s="32"/>
      <c r="HID837" s="32"/>
      <c r="HIE837" s="32"/>
      <c r="HIF837" s="32"/>
      <c r="HIG837" s="32"/>
      <c r="HIH837" s="32"/>
      <c r="HII837" s="32"/>
      <c r="HIJ837" s="32"/>
      <c r="HIK837" s="32"/>
      <c r="HIL837" s="32"/>
      <c r="HIM837" s="32"/>
      <c r="HIN837" s="32"/>
      <c r="HIO837" s="32"/>
      <c r="HIP837" s="32"/>
      <c r="HIQ837" s="32"/>
      <c r="HIR837" s="32"/>
      <c r="HIS837" s="32"/>
      <c r="HIT837" s="32"/>
      <c r="HIU837" s="32"/>
      <c r="HIV837" s="32"/>
      <c r="HIW837" s="32"/>
      <c r="HIX837" s="32"/>
      <c r="HIY837" s="32"/>
      <c r="HIZ837" s="32"/>
      <c r="HJA837" s="32"/>
      <c r="HJB837" s="32"/>
      <c r="HJC837" s="32"/>
      <c r="HJD837" s="32"/>
      <c r="HJE837" s="32"/>
      <c r="HJF837" s="32"/>
      <c r="HJG837" s="32"/>
      <c r="HJH837" s="32"/>
      <c r="HJI837" s="32"/>
      <c r="HJJ837" s="32"/>
      <c r="HJK837" s="32"/>
      <c r="HJL837" s="32"/>
      <c r="HJM837" s="32"/>
      <c r="HJN837" s="32"/>
      <c r="HJO837" s="32"/>
      <c r="HJP837" s="32"/>
      <c r="HJQ837" s="32"/>
      <c r="HJR837" s="32"/>
      <c r="HJS837" s="32"/>
      <c r="HJT837" s="32"/>
      <c r="HJU837" s="32"/>
      <c r="HJV837" s="32"/>
      <c r="HJW837" s="32"/>
      <c r="HJX837" s="32"/>
      <c r="HJY837" s="32"/>
      <c r="HJZ837" s="32"/>
      <c r="HKA837" s="32"/>
      <c r="HKB837" s="32"/>
      <c r="HKC837" s="32"/>
      <c r="HKD837" s="32"/>
      <c r="HKE837" s="32"/>
      <c r="HKF837" s="32"/>
      <c r="HKG837" s="32"/>
      <c r="HKH837" s="32"/>
      <c r="HKI837" s="32"/>
      <c r="HKJ837" s="32"/>
      <c r="HKK837" s="32"/>
      <c r="HKL837" s="32"/>
      <c r="HKM837" s="32"/>
      <c r="HKN837" s="32"/>
      <c r="HKO837" s="32"/>
      <c r="HKP837" s="32"/>
      <c r="HKQ837" s="32"/>
      <c r="HKR837" s="32"/>
      <c r="HKS837" s="32"/>
      <c r="HKT837" s="32"/>
      <c r="HKU837" s="32"/>
      <c r="HKV837" s="32"/>
      <c r="HKW837" s="32"/>
      <c r="HKX837" s="32"/>
      <c r="HKY837" s="32"/>
      <c r="HKZ837" s="32"/>
      <c r="HLA837" s="32"/>
      <c r="HLB837" s="32"/>
      <c r="HLC837" s="32"/>
      <c r="HLD837" s="32"/>
      <c r="HLE837" s="32"/>
      <c r="HLF837" s="32"/>
      <c r="HLG837" s="32"/>
      <c r="HLH837" s="32"/>
      <c r="HLI837" s="32"/>
      <c r="HLJ837" s="32"/>
      <c r="HLK837" s="32"/>
      <c r="HLL837" s="32"/>
      <c r="HLM837" s="32"/>
      <c r="HLN837" s="32"/>
      <c r="HLO837" s="32"/>
      <c r="HLP837" s="32"/>
      <c r="HLQ837" s="32"/>
      <c r="HLR837" s="32"/>
      <c r="HLS837" s="32"/>
      <c r="HLT837" s="32"/>
      <c r="HLU837" s="32"/>
      <c r="HLV837" s="32"/>
      <c r="HLW837" s="32"/>
      <c r="HLX837" s="32"/>
      <c r="HLY837" s="32"/>
      <c r="HLZ837" s="32"/>
      <c r="HMA837" s="32"/>
      <c r="HMB837" s="32"/>
      <c r="HMC837" s="32"/>
      <c r="HMD837" s="32"/>
      <c r="HME837" s="32"/>
      <c r="HMF837" s="32"/>
      <c r="HMG837" s="32"/>
      <c r="HMH837" s="32"/>
      <c r="HMI837" s="32"/>
      <c r="HMJ837" s="32"/>
      <c r="HMK837" s="32"/>
      <c r="HML837" s="32"/>
      <c r="HMM837" s="32"/>
      <c r="HMN837" s="32"/>
      <c r="HMO837" s="32"/>
      <c r="HMP837" s="32"/>
      <c r="HMQ837" s="32"/>
      <c r="HMR837" s="32"/>
      <c r="HMS837" s="32"/>
      <c r="HMT837" s="32"/>
      <c r="HMU837" s="32"/>
      <c r="HMV837" s="32"/>
      <c r="HMW837" s="32"/>
      <c r="HMX837" s="32"/>
      <c r="HMY837" s="32"/>
      <c r="HMZ837" s="32"/>
      <c r="HNA837" s="32"/>
      <c r="HNB837" s="32"/>
      <c r="HNC837" s="32"/>
      <c r="HND837" s="32"/>
      <c r="HNE837" s="32"/>
      <c r="HNF837" s="32"/>
      <c r="HNG837" s="32"/>
      <c r="HNH837" s="32"/>
      <c r="HNI837" s="32"/>
      <c r="HNJ837" s="32"/>
      <c r="HNK837" s="32"/>
      <c r="HNL837" s="32"/>
      <c r="HNM837" s="32"/>
      <c r="HNN837" s="32"/>
      <c r="HNO837" s="32"/>
      <c r="HNP837" s="32"/>
      <c r="HNQ837" s="32"/>
      <c r="HNR837" s="32"/>
      <c r="HNS837" s="32"/>
      <c r="HNT837" s="32"/>
      <c r="HNU837" s="32"/>
      <c r="HNV837" s="32"/>
      <c r="HNW837" s="32"/>
      <c r="HNX837" s="32"/>
      <c r="HNY837" s="32"/>
      <c r="HNZ837" s="32"/>
      <c r="HOA837" s="32"/>
      <c r="HOB837" s="32"/>
      <c r="HOC837" s="32"/>
      <c r="HOD837" s="32"/>
      <c r="HOE837" s="32"/>
      <c r="HOF837" s="32"/>
      <c r="HOG837" s="32"/>
      <c r="HOH837" s="32"/>
      <c r="HOI837" s="32"/>
      <c r="HOJ837" s="32"/>
      <c r="HOK837" s="32"/>
      <c r="HOL837" s="32"/>
      <c r="HOM837" s="32"/>
      <c r="HON837" s="32"/>
      <c r="HOO837" s="32"/>
      <c r="HOP837" s="32"/>
      <c r="HOQ837" s="32"/>
      <c r="HOR837" s="32"/>
      <c r="HOS837" s="32"/>
      <c r="HOT837" s="32"/>
      <c r="HOU837" s="32"/>
      <c r="HOV837" s="32"/>
      <c r="HOW837" s="32"/>
      <c r="HOX837" s="32"/>
      <c r="HOY837" s="32"/>
      <c r="HOZ837" s="32"/>
      <c r="HPA837" s="32"/>
      <c r="HPB837" s="32"/>
      <c r="HPC837" s="32"/>
      <c r="HPD837" s="32"/>
      <c r="HPE837" s="32"/>
      <c r="HPF837" s="32"/>
      <c r="HPG837" s="32"/>
      <c r="HPH837" s="32"/>
      <c r="HPI837" s="32"/>
      <c r="HPJ837" s="32"/>
      <c r="HPK837" s="32"/>
      <c r="HPL837" s="32"/>
      <c r="HPM837" s="32"/>
      <c r="HPN837" s="32"/>
      <c r="HPO837" s="32"/>
      <c r="HPP837" s="32"/>
      <c r="HPQ837" s="32"/>
      <c r="HPR837" s="32"/>
      <c r="HPS837" s="32"/>
      <c r="HPT837" s="32"/>
      <c r="HPU837" s="32"/>
      <c r="HPV837" s="32"/>
      <c r="HPW837" s="32"/>
      <c r="HPX837" s="32"/>
      <c r="HPY837" s="32"/>
      <c r="HPZ837" s="32"/>
      <c r="HQA837" s="32"/>
      <c r="HQB837" s="32"/>
      <c r="HQC837" s="32"/>
      <c r="HQD837" s="32"/>
      <c r="HQE837" s="32"/>
      <c r="HQF837" s="32"/>
      <c r="HQG837" s="32"/>
      <c r="HQH837" s="32"/>
      <c r="HQI837" s="32"/>
      <c r="HQJ837" s="32"/>
      <c r="HQK837" s="32"/>
      <c r="HQL837" s="32"/>
      <c r="HQM837" s="32"/>
      <c r="HQN837" s="32"/>
      <c r="HQO837" s="32"/>
      <c r="HQP837" s="32"/>
      <c r="HQQ837" s="32"/>
      <c r="HQR837" s="32"/>
      <c r="HQS837" s="32"/>
      <c r="HQT837" s="32"/>
      <c r="HQU837" s="32"/>
      <c r="HQV837" s="32"/>
      <c r="HQW837" s="32"/>
      <c r="HQX837" s="32"/>
      <c r="HQY837" s="32"/>
      <c r="HQZ837" s="32"/>
      <c r="HRA837" s="32"/>
      <c r="HRB837" s="32"/>
      <c r="HRC837" s="32"/>
      <c r="HRD837" s="32"/>
      <c r="HRE837" s="32"/>
      <c r="HRF837" s="32"/>
      <c r="HRG837" s="32"/>
      <c r="HRH837" s="32"/>
      <c r="HRI837" s="32"/>
      <c r="HRJ837" s="32"/>
      <c r="HRK837" s="32"/>
      <c r="HRL837" s="32"/>
      <c r="HRM837" s="32"/>
      <c r="HRN837" s="32"/>
      <c r="HRO837" s="32"/>
      <c r="HRP837" s="32"/>
      <c r="HRQ837" s="32"/>
      <c r="HRR837" s="32"/>
      <c r="HRS837" s="32"/>
      <c r="HRT837" s="32"/>
      <c r="HRU837" s="32"/>
      <c r="HRV837" s="32"/>
      <c r="HRW837" s="32"/>
      <c r="HRX837" s="32"/>
      <c r="HRY837" s="32"/>
      <c r="HRZ837" s="32"/>
      <c r="HSA837" s="32"/>
      <c r="HSB837" s="32"/>
      <c r="HSC837" s="32"/>
      <c r="HSD837" s="32"/>
      <c r="HSE837" s="32"/>
      <c r="HSF837" s="32"/>
      <c r="HSG837" s="32"/>
      <c r="HSH837" s="32"/>
      <c r="HSI837" s="32"/>
      <c r="HSJ837" s="32"/>
      <c r="HSK837" s="32"/>
      <c r="HSL837" s="32"/>
      <c r="HSM837" s="32"/>
      <c r="HSN837" s="32"/>
      <c r="HSO837" s="32"/>
      <c r="HSP837" s="32"/>
      <c r="HSQ837" s="32"/>
      <c r="HSR837" s="32"/>
      <c r="HSS837" s="32"/>
      <c r="HST837" s="32"/>
      <c r="HSU837" s="32"/>
      <c r="HSV837" s="32"/>
      <c r="HSW837" s="32"/>
      <c r="HSX837" s="32"/>
      <c r="HSY837" s="32"/>
      <c r="HSZ837" s="32"/>
      <c r="HTA837" s="32"/>
      <c r="HTB837" s="32"/>
      <c r="HTC837" s="32"/>
      <c r="HTD837" s="32"/>
      <c r="HTE837" s="32"/>
      <c r="HTF837" s="32"/>
      <c r="HTG837" s="32"/>
      <c r="HTH837" s="32"/>
      <c r="HTI837" s="32"/>
      <c r="HTJ837" s="32"/>
      <c r="HTK837" s="32"/>
      <c r="HTL837" s="32"/>
      <c r="HTM837" s="32"/>
      <c r="HTN837" s="32"/>
      <c r="HTO837" s="32"/>
      <c r="HTP837" s="32"/>
      <c r="HTQ837" s="32"/>
      <c r="HTR837" s="32"/>
      <c r="HTS837" s="32"/>
      <c r="HTT837" s="32"/>
      <c r="HTU837" s="32"/>
      <c r="HTV837" s="32"/>
      <c r="HTW837" s="32"/>
      <c r="HTX837" s="32"/>
      <c r="HTY837" s="32"/>
      <c r="HTZ837" s="32"/>
      <c r="HUA837" s="32"/>
      <c r="HUB837" s="32"/>
      <c r="HUC837" s="32"/>
      <c r="HUD837" s="32"/>
      <c r="HUE837" s="32"/>
      <c r="HUF837" s="32"/>
      <c r="HUG837" s="32"/>
      <c r="HUH837" s="32"/>
      <c r="HUI837" s="32"/>
      <c r="HUJ837" s="32"/>
      <c r="HUK837" s="32"/>
      <c r="HUL837" s="32"/>
      <c r="HUM837" s="32"/>
      <c r="HUN837" s="32"/>
      <c r="HUO837" s="32"/>
      <c r="HUP837" s="32"/>
      <c r="HUQ837" s="32"/>
      <c r="HUR837" s="32"/>
      <c r="HUS837" s="32"/>
      <c r="HUT837" s="32"/>
      <c r="HUU837" s="32"/>
      <c r="HUV837" s="32"/>
      <c r="HUW837" s="32"/>
      <c r="HUX837" s="32"/>
      <c r="HUY837" s="32"/>
      <c r="HUZ837" s="32"/>
      <c r="HVA837" s="32"/>
      <c r="HVB837" s="32"/>
      <c r="HVC837" s="32"/>
      <c r="HVD837" s="32"/>
      <c r="HVE837" s="32"/>
      <c r="HVF837" s="32"/>
      <c r="HVG837" s="32"/>
      <c r="HVH837" s="32"/>
      <c r="HVI837" s="32"/>
      <c r="HVJ837" s="32"/>
      <c r="HVK837" s="32"/>
      <c r="HVL837" s="32"/>
      <c r="HVM837" s="32"/>
      <c r="HVN837" s="32"/>
      <c r="HVO837" s="32"/>
      <c r="HVP837" s="32"/>
      <c r="HVQ837" s="32"/>
      <c r="HVR837" s="32"/>
      <c r="HVS837" s="32"/>
      <c r="HVT837" s="32"/>
      <c r="HVU837" s="32"/>
      <c r="HVV837" s="32"/>
      <c r="HVW837" s="32"/>
      <c r="HVX837" s="32"/>
      <c r="HVY837" s="32"/>
      <c r="HVZ837" s="32"/>
      <c r="HWA837" s="32"/>
      <c r="HWB837" s="32"/>
      <c r="HWC837" s="32"/>
      <c r="HWD837" s="32"/>
      <c r="HWE837" s="32"/>
      <c r="HWF837" s="32"/>
      <c r="HWG837" s="32"/>
      <c r="HWH837" s="32"/>
      <c r="HWI837" s="32"/>
      <c r="HWJ837" s="32"/>
      <c r="HWK837" s="32"/>
      <c r="HWL837" s="32"/>
      <c r="HWM837" s="32"/>
      <c r="HWN837" s="32"/>
      <c r="HWO837" s="32"/>
      <c r="HWP837" s="32"/>
      <c r="HWQ837" s="32"/>
      <c r="HWR837" s="32"/>
      <c r="HWS837" s="32"/>
      <c r="HWT837" s="32"/>
      <c r="HWU837" s="32"/>
      <c r="HWV837" s="32"/>
      <c r="HWW837" s="32"/>
      <c r="HWX837" s="32"/>
      <c r="HWY837" s="32"/>
      <c r="HWZ837" s="32"/>
      <c r="HXA837" s="32"/>
      <c r="HXB837" s="32"/>
      <c r="HXC837" s="32"/>
      <c r="HXD837" s="32"/>
      <c r="HXE837" s="32"/>
      <c r="HXF837" s="32"/>
      <c r="HXG837" s="32"/>
      <c r="HXH837" s="32"/>
      <c r="HXI837" s="32"/>
      <c r="HXJ837" s="32"/>
      <c r="HXK837" s="32"/>
      <c r="HXL837" s="32"/>
      <c r="HXM837" s="32"/>
      <c r="HXN837" s="32"/>
      <c r="HXO837" s="32"/>
      <c r="HXP837" s="32"/>
      <c r="HXQ837" s="32"/>
      <c r="HXR837" s="32"/>
      <c r="HXS837" s="32"/>
      <c r="HXT837" s="32"/>
      <c r="HXU837" s="32"/>
      <c r="HXV837" s="32"/>
      <c r="HXW837" s="32"/>
      <c r="HXX837" s="32"/>
      <c r="HXY837" s="32"/>
      <c r="HXZ837" s="32"/>
      <c r="HYA837" s="32"/>
      <c r="HYB837" s="32"/>
      <c r="HYC837" s="32"/>
      <c r="HYD837" s="32"/>
      <c r="HYE837" s="32"/>
      <c r="HYF837" s="32"/>
      <c r="HYG837" s="32"/>
      <c r="HYH837" s="32"/>
      <c r="HYI837" s="32"/>
      <c r="HYJ837" s="32"/>
      <c r="HYK837" s="32"/>
      <c r="HYL837" s="32"/>
      <c r="HYM837" s="32"/>
      <c r="HYN837" s="32"/>
      <c r="HYO837" s="32"/>
      <c r="HYP837" s="32"/>
      <c r="HYQ837" s="32"/>
      <c r="HYR837" s="32"/>
      <c r="HYS837" s="32"/>
      <c r="HYT837" s="32"/>
      <c r="HYU837" s="32"/>
      <c r="HYV837" s="32"/>
      <c r="HYW837" s="32"/>
      <c r="HYX837" s="32"/>
      <c r="HYY837" s="32"/>
      <c r="HYZ837" s="32"/>
      <c r="HZA837" s="32"/>
      <c r="HZB837" s="32"/>
      <c r="HZC837" s="32"/>
      <c r="HZD837" s="32"/>
      <c r="HZE837" s="32"/>
      <c r="HZF837" s="32"/>
      <c r="HZG837" s="32"/>
      <c r="HZH837" s="32"/>
      <c r="HZI837" s="32"/>
      <c r="HZJ837" s="32"/>
      <c r="HZK837" s="32"/>
      <c r="HZL837" s="32"/>
      <c r="HZM837" s="32"/>
      <c r="HZN837" s="32"/>
      <c r="HZO837" s="32"/>
      <c r="HZP837" s="32"/>
      <c r="HZQ837" s="32"/>
      <c r="HZR837" s="32"/>
      <c r="HZS837" s="32"/>
      <c r="HZT837" s="32"/>
      <c r="HZU837" s="32"/>
      <c r="HZV837" s="32"/>
      <c r="HZW837" s="32"/>
      <c r="HZX837" s="32"/>
      <c r="HZY837" s="32"/>
      <c r="HZZ837" s="32"/>
      <c r="IAA837" s="32"/>
      <c r="IAB837" s="32"/>
      <c r="IAC837" s="32"/>
      <c r="IAD837" s="32"/>
      <c r="IAE837" s="32"/>
      <c r="IAF837" s="32"/>
      <c r="IAG837" s="32"/>
      <c r="IAH837" s="32"/>
      <c r="IAI837" s="32"/>
      <c r="IAJ837" s="32"/>
      <c r="IAK837" s="32"/>
      <c r="IAL837" s="32"/>
      <c r="IAM837" s="32"/>
      <c r="IAN837" s="32"/>
      <c r="IAO837" s="32"/>
      <c r="IAP837" s="32"/>
      <c r="IAQ837" s="32"/>
      <c r="IAR837" s="32"/>
      <c r="IAS837" s="32"/>
      <c r="IAT837" s="32"/>
      <c r="IAU837" s="32"/>
      <c r="IAV837" s="32"/>
      <c r="IAW837" s="32"/>
      <c r="IAX837" s="32"/>
      <c r="IAY837" s="32"/>
      <c r="IAZ837" s="32"/>
      <c r="IBA837" s="32"/>
      <c r="IBB837" s="32"/>
      <c r="IBC837" s="32"/>
      <c r="IBD837" s="32"/>
      <c r="IBE837" s="32"/>
      <c r="IBF837" s="32"/>
      <c r="IBG837" s="32"/>
      <c r="IBH837" s="32"/>
      <c r="IBI837" s="32"/>
      <c r="IBJ837" s="32"/>
      <c r="IBK837" s="32"/>
      <c r="IBL837" s="32"/>
      <c r="IBM837" s="32"/>
      <c r="IBN837" s="32"/>
      <c r="IBO837" s="32"/>
      <c r="IBP837" s="32"/>
      <c r="IBQ837" s="32"/>
      <c r="IBR837" s="32"/>
      <c r="IBS837" s="32"/>
      <c r="IBT837" s="32"/>
      <c r="IBU837" s="32"/>
      <c r="IBV837" s="32"/>
      <c r="IBW837" s="32"/>
      <c r="IBX837" s="32"/>
      <c r="IBY837" s="32"/>
      <c r="IBZ837" s="32"/>
      <c r="ICA837" s="32"/>
      <c r="ICB837" s="32"/>
      <c r="ICC837" s="32"/>
      <c r="ICD837" s="32"/>
      <c r="ICE837" s="32"/>
      <c r="ICF837" s="32"/>
      <c r="ICG837" s="32"/>
      <c r="ICH837" s="32"/>
      <c r="ICI837" s="32"/>
      <c r="ICJ837" s="32"/>
      <c r="ICK837" s="32"/>
      <c r="ICL837" s="32"/>
      <c r="ICM837" s="32"/>
      <c r="ICN837" s="32"/>
      <c r="ICO837" s="32"/>
      <c r="ICP837" s="32"/>
      <c r="ICQ837" s="32"/>
      <c r="ICR837" s="32"/>
      <c r="ICS837" s="32"/>
      <c r="ICT837" s="32"/>
      <c r="ICU837" s="32"/>
      <c r="ICV837" s="32"/>
      <c r="ICW837" s="32"/>
      <c r="ICX837" s="32"/>
      <c r="ICY837" s="32"/>
      <c r="ICZ837" s="32"/>
      <c r="IDA837" s="32"/>
      <c r="IDB837" s="32"/>
      <c r="IDC837" s="32"/>
      <c r="IDD837" s="32"/>
      <c r="IDE837" s="32"/>
      <c r="IDF837" s="32"/>
      <c r="IDG837" s="32"/>
      <c r="IDH837" s="32"/>
      <c r="IDI837" s="32"/>
      <c r="IDJ837" s="32"/>
      <c r="IDK837" s="32"/>
      <c r="IDL837" s="32"/>
      <c r="IDM837" s="32"/>
      <c r="IDN837" s="32"/>
      <c r="IDO837" s="32"/>
      <c r="IDP837" s="32"/>
      <c r="IDQ837" s="32"/>
      <c r="IDR837" s="32"/>
      <c r="IDS837" s="32"/>
      <c r="IDT837" s="32"/>
      <c r="IDU837" s="32"/>
      <c r="IDV837" s="32"/>
      <c r="IDW837" s="32"/>
      <c r="IDX837" s="32"/>
      <c r="IDY837" s="32"/>
      <c r="IDZ837" s="32"/>
      <c r="IEA837" s="32"/>
      <c r="IEB837" s="32"/>
      <c r="IEC837" s="32"/>
      <c r="IED837" s="32"/>
      <c r="IEE837" s="32"/>
      <c r="IEF837" s="32"/>
      <c r="IEG837" s="32"/>
      <c r="IEH837" s="32"/>
      <c r="IEI837" s="32"/>
      <c r="IEJ837" s="32"/>
      <c r="IEK837" s="32"/>
      <c r="IEL837" s="32"/>
      <c r="IEM837" s="32"/>
      <c r="IEN837" s="32"/>
      <c r="IEO837" s="32"/>
      <c r="IEP837" s="32"/>
      <c r="IEQ837" s="32"/>
      <c r="IER837" s="32"/>
      <c r="IES837" s="32"/>
      <c r="IET837" s="32"/>
      <c r="IEU837" s="32"/>
      <c r="IEV837" s="32"/>
      <c r="IEW837" s="32"/>
      <c r="IEX837" s="32"/>
      <c r="IEY837" s="32"/>
      <c r="IEZ837" s="32"/>
      <c r="IFA837" s="32"/>
      <c r="IFB837" s="32"/>
      <c r="IFC837" s="32"/>
      <c r="IFD837" s="32"/>
      <c r="IFE837" s="32"/>
      <c r="IFF837" s="32"/>
      <c r="IFG837" s="32"/>
      <c r="IFH837" s="32"/>
      <c r="IFI837" s="32"/>
      <c r="IFJ837" s="32"/>
      <c r="IFK837" s="32"/>
      <c r="IFL837" s="32"/>
      <c r="IFM837" s="32"/>
      <c r="IFN837" s="32"/>
      <c r="IFO837" s="32"/>
      <c r="IFP837" s="32"/>
      <c r="IFQ837" s="32"/>
      <c r="IFR837" s="32"/>
      <c r="IFS837" s="32"/>
      <c r="IFT837" s="32"/>
      <c r="IFU837" s="32"/>
      <c r="IFV837" s="32"/>
      <c r="IFW837" s="32"/>
      <c r="IFX837" s="32"/>
      <c r="IFY837" s="32"/>
      <c r="IFZ837" s="32"/>
      <c r="IGA837" s="32"/>
      <c r="IGB837" s="32"/>
      <c r="IGC837" s="32"/>
      <c r="IGD837" s="32"/>
      <c r="IGE837" s="32"/>
      <c r="IGF837" s="32"/>
      <c r="IGG837" s="32"/>
      <c r="IGH837" s="32"/>
      <c r="IGI837" s="32"/>
      <c r="IGJ837" s="32"/>
      <c r="IGK837" s="32"/>
      <c r="IGL837" s="32"/>
      <c r="IGM837" s="32"/>
      <c r="IGN837" s="32"/>
      <c r="IGO837" s="32"/>
      <c r="IGP837" s="32"/>
      <c r="IGQ837" s="32"/>
      <c r="IGR837" s="32"/>
      <c r="IGS837" s="32"/>
      <c r="IGT837" s="32"/>
      <c r="IGU837" s="32"/>
      <c r="IGV837" s="32"/>
      <c r="IGW837" s="32"/>
      <c r="IGX837" s="32"/>
      <c r="IGY837" s="32"/>
      <c r="IGZ837" s="32"/>
      <c r="IHA837" s="32"/>
      <c r="IHB837" s="32"/>
      <c r="IHC837" s="32"/>
      <c r="IHD837" s="32"/>
      <c r="IHE837" s="32"/>
      <c r="IHF837" s="32"/>
      <c r="IHG837" s="32"/>
      <c r="IHH837" s="32"/>
      <c r="IHI837" s="32"/>
      <c r="IHJ837" s="32"/>
      <c r="IHK837" s="32"/>
      <c r="IHL837" s="32"/>
      <c r="IHM837" s="32"/>
      <c r="IHN837" s="32"/>
      <c r="IHO837" s="32"/>
      <c r="IHP837" s="32"/>
      <c r="IHQ837" s="32"/>
      <c r="IHR837" s="32"/>
      <c r="IHS837" s="32"/>
      <c r="IHT837" s="32"/>
      <c r="IHU837" s="32"/>
      <c r="IHV837" s="32"/>
      <c r="IHW837" s="32"/>
      <c r="IHX837" s="32"/>
      <c r="IHY837" s="32"/>
      <c r="IHZ837" s="32"/>
      <c r="IIA837" s="32"/>
      <c r="IIB837" s="32"/>
      <c r="IIC837" s="32"/>
      <c r="IID837" s="32"/>
      <c r="IIE837" s="32"/>
      <c r="IIF837" s="32"/>
      <c r="IIG837" s="32"/>
      <c r="IIH837" s="32"/>
      <c r="III837" s="32"/>
      <c r="IIJ837" s="32"/>
      <c r="IIK837" s="32"/>
      <c r="IIL837" s="32"/>
      <c r="IIM837" s="32"/>
      <c r="IIN837" s="32"/>
      <c r="IIO837" s="32"/>
      <c r="IIP837" s="32"/>
      <c r="IIQ837" s="32"/>
      <c r="IIR837" s="32"/>
      <c r="IIS837" s="32"/>
      <c r="IIT837" s="32"/>
      <c r="IIU837" s="32"/>
      <c r="IIV837" s="32"/>
      <c r="IIW837" s="32"/>
      <c r="IIX837" s="32"/>
      <c r="IIY837" s="32"/>
      <c r="IIZ837" s="32"/>
      <c r="IJA837" s="32"/>
      <c r="IJB837" s="32"/>
      <c r="IJC837" s="32"/>
      <c r="IJD837" s="32"/>
      <c r="IJE837" s="32"/>
      <c r="IJF837" s="32"/>
      <c r="IJG837" s="32"/>
      <c r="IJH837" s="32"/>
      <c r="IJI837" s="32"/>
      <c r="IJJ837" s="32"/>
      <c r="IJK837" s="32"/>
      <c r="IJL837" s="32"/>
      <c r="IJM837" s="32"/>
      <c r="IJN837" s="32"/>
      <c r="IJO837" s="32"/>
      <c r="IJP837" s="32"/>
      <c r="IJQ837" s="32"/>
      <c r="IJR837" s="32"/>
      <c r="IJS837" s="32"/>
      <c r="IJT837" s="32"/>
      <c r="IJU837" s="32"/>
      <c r="IJV837" s="32"/>
      <c r="IJW837" s="32"/>
      <c r="IJX837" s="32"/>
      <c r="IJY837" s="32"/>
      <c r="IJZ837" s="32"/>
      <c r="IKA837" s="32"/>
      <c r="IKB837" s="32"/>
      <c r="IKC837" s="32"/>
      <c r="IKD837" s="32"/>
      <c r="IKE837" s="32"/>
      <c r="IKF837" s="32"/>
      <c r="IKG837" s="32"/>
      <c r="IKH837" s="32"/>
      <c r="IKI837" s="32"/>
      <c r="IKJ837" s="32"/>
      <c r="IKK837" s="32"/>
      <c r="IKL837" s="32"/>
      <c r="IKM837" s="32"/>
      <c r="IKN837" s="32"/>
      <c r="IKO837" s="32"/>
      <c r="IKP837" s="32"/>
      <c r="IKQ837" s="32"/>
      <c r="IKR837" s="32"/>
      <c r="IKS837" s="32"/>
      <c r="IKT837" s="32"/>
      <c r="IKU837" s="32"/>
      <c r="IKV837" s="32"/>
      <c r="IKW837" s="32"/>
      <c r="IKX837" s="32"/>
      <c r="IKY837" s="32"/>
      <c r="IKZ837" s="32"/>
      <c r="ILA837" s="32"/>
      <c r="ILB837" s="32"/>
      <c r="ILC837" s="32"/>
      <c r="ILD837" s="32"/>
      <c r="ILE837" s="32"/>
      <c r="ILF837" s="32"/>
      <c r="ILG837" s="32"/>
      <c r="ILH837" s="32"/>
      <c r="ILI837" s="32"/>
      <c r="ILJ837" s="32"/>
      <c r="ILK837" s="32"/>
      <c r="ILL837" s="32"/>
      <c r="ILM837" s="32"/>
      <c r="ILN837" s="32"/>
      <c r="ILO837" s="32"/>
      <c r="ILP837" s="32"/>
      <c r="ILQ837" s="32"/>
      <c r="ILR837" s="32"/>
      <c r="ILS837" s="32"/>
      <c r="ILT837" s="32"/>
      <c r="ILU837" s="32"/>
      <c r="ILV837" s="32"/>
      <c r="ILW837" s="32"/>
      <c r="ILX837" s="32"/>
      <c r="ILY837" s="32"/>
      <c r="ILZ837" s="32"/>
      <c r="IMA837" s="32"/>
      <c r="IMB837" s="32"/>
      <c r="IMC837" s="32"/>
      <c r="IMD837" s="32"/>
      <c r="IME837" s="32"/>
      <c r="IMF837" s="32"/>
      <c r="IMG837" s="32"/>
      <c r="IMH837" s="32"/>
      <c r="IMI837" s="32"/>
      <c r="IMJ837" s="32"/>
      <c r="IMK837" s="32"/>
      <c r="IML837" s="32"/>
      <c r="IMM837" s="32"/>
      <c r="IMN837" s="32"/>
      <c r="IMO837" s="32"/>
      <c r="IMP837" s="32"/>
      <c r="IMQ837" s="32"/>
      <c r="IMR837" s="32"/>
      <c r="IMS837" s="32"/>
      <c r="IMT837" s="32"/>
      <c r="IMU837" s="32"/>
      <c r="IMV837" s="32"/>
      <c r="IMW837" s="32"/>
      <c r="IMX837" s="32"/>
      <c r="IMY837" s="32"/>
      <c r="IMZ837" s="32"/>
      <c r="INA837" s="32"/>
      <c r="INB837" s="32"/>
      <c r="INC837" s="32"/>
      <c r="IND837" s="32"/>
      <c r="INE837" s="32"/>
      <c r="INF837" s="32"/>
      <c r="ING837" s="32"/>
      <c r="INH837" s="32"/>
      <c r="INI837" s="32"/>
      <c r="INJ837" s="32"/>
      <c r="INK837" s="32"/>
      <c r="INL837" s="32"/>
      <c r="INM837" s="32"/>
      <c r="INN837" s="32"/>
      <c r="INO837" s="32"/>
      <c r="INP837" s="32"/>
      <c r="INQ837" s="32"/>
      <c r="INR837" s="32"/>
      <c r="INS837" s="32"/>
      <c r="INT837" s="32"/>
      <c r="INU837" s="32"/>
      <c r="INV837" s="32"/>
      <c r="INW837" s="32"/>
      <c r="INX837" s="32"/>
      <c r="INY837" s="32"/>
      <c r="INZ837" s="32"/>
      <c r="IOA837" s="32"/>
      <c r="IOB837" s="32"/>
      <c r="IOC837" s="32"/>
      <c r="IOD837" s="32"/>
      <c r="IOE837" s="32"/>
      <c r="IOF837" s="32"/>
      <c r="IOG837" s="32"/>
      <c r="IOH837" s="32"/>
      <c r="IOI837" s="32"/>
      <c r="IOJ837" s="32"/>
      <c r="IOK837" s="32"/>
      <c r="IOL837" s="32"/>
      <c r="IOM837" s="32"/>
      <c r="ION837" s="32"/>
      <c r="IOO837" s="32"/>
      <c r="IOP837" s="32"/>
      <c r="IOQ837" s="32"/>
      <c r="IOR837" s="32"/>
      <c r="IOS837" s="32"/>
      <c r="IOT837" s="32"/>
      <c r="IOU837" s="32"/>
      <c r="IOV837" s="32"/>
      <c r="IOW837" s="32"/>
      <c r="IOX837" s="32"/>
      <c r="IOY837" s="32"/>
      <c r="IOZ837" s="32"/>
      <c r="IPA837" s="32"/>
      <c r="IPB837" s="32"/>
      <c r="IPC837" s="32"/>
      <c r="IPD837" s="32"/>
      <c r="IPE837" s="32"/>
      <c r="IPF837" s="32"/>
      <c r="IPG837" s="32"/>
      <c r="IPH837" s="32"/>
      <c r="IPI837" s="32"/>
      <c r="IPJ837" s="32"/>
      <c r="IPK837" s="32"/>
      <c r="IPL837" s="32"/>
      <c r="IPM837" s="32"/>
      <c r="IPN837" s="32"/>
      <c r="IPO837" s="32"/>
      <c r="IPP837" s="32"/>
      <c r="IPQ837" s="32"/>
      <c r="IPR837" s="32"/>
      <c r="IPS837" s="32"/>
      <c r="IPT837" s="32"/>
      <c r="IPU837" s="32"/>
      <c r="IPV837" s="32"/>
      <c r="IPW837" s="32"/>
      <c r="IPX837" s="32"/>
      <c r="IPY837" s="32"/>
      <c r="IPZ837" s="32"/>
      <c r="IQA837" s="32"/>
      <c r="IQB837" s="32"/>
      <c r="IQC837" s="32"/>
      <c r="IQD837" s="32"/>
      <c r="IQE837" s="32"/>
      <c r="IQF837" s="32"/>
      <c r="IQG837" s="32"/>
      <c r="IQH837" s="32"/>
      <c r="IQI837" s="32"/>
      <c r="IQJ837" s="32"/>
      <c r="IQK837" s="32"/>
      <c r="IQL837" s="32"/>
      <c r="IQM837" s="32"/>
      <c r="IQN837" s="32"/>
      <c r="IQO837" s="32"/>
      <c r="IQP837" s="32"/>
      <c r="IQQ837" s="32"/>
      <c r="IQR837" s="32"/>
      <c r="IQS837" s="32"/>
      <c r="IQT837" s="32"/>
      <c r="IQU837" s="32"/>
      <c r="IQV837" s="32"/>
      <c r="IQW837" s="32"/>
      <c r="IQX837" s="32"/>
      <c r="IQY837" s="32"/>
      <c r="IQZ837" s="32"/>
      <c r="IRA837" s="32"/>
      <c r="IRB837" s="32"/>
      <c r="IRC837" s="32"/>
      <c r="IRD837" s="32"/>
      <c r="IRE837" s="32"/>
      <c r="IRF837" s="32"/>
      <c r="IRG837" s="32"/>
      <c r="IRH837" s="32"/>
      <c r="IRI837" s="32"/>
      <c r="IRJ837" s="32"/>
      <c r="IRK837" s="32"/>
      <c r="IRL837" s="32"/>
      <c r="IRM837" s="32"/>
      <c r="IRN837" s="32"/>
      <c r="IRO837" s="32"/>
      <c r="IRP837" s="32"/>
      <c r="IRQ837" s="32"/>
      <c r="IRR837" s="32"/>
      <c r="IRS837" s="32"/>
      <c r="IRT837" s="32"/>
      <c r="IRU837" s="32"/>
      <c r="IRV837" s="32"/>
      <c r="IRW837" s="32"/>
      <c r="IRX837" s="32"/>
      <c r="IRY837" s="32"/>
      <c r="IRZ837" s="32"/>
      <c r="ISA837" s="32"/>
      <c r="ISB837" s="32"/>
      <c r="ISC837" s="32"/>
      <c r="ISD837" s="32"/>
      <c r="ISE837" s="32"/>
      <c r="ISF837" s="32"/>
      <c r="ISG837" s="32"/>
      <c r="ISH837" s="32"/>
      <c r="ISI837" s="32"/>
      <c r="ISJ837" s="32"/>
      <c r="ISK837" s="32"/>
      <c r="ISL837" s="32"/>
      <c r="ISM837" s="32"/>
      <c r="ISN837" s="32"/>
      <c r="ISO837" s="32"/>
      <c r="ISP837" s="32"/>
      <c r="ISQ837" s="32"/>
      <c r="ISR837" s="32"/>
      <c r="ISS837" s="32"/>
      <c r="IST837" s="32"/>
      <c r="ISU837" s="32"/>
      <c r="ISV837" s="32"/>
      <c r="ISW837" s="32"/>
      <c r="ISX837" s="32"/>
      <c r="ISY837" s="32"/>
      <c r="ISZ837" s="32"/>
      <c r="ITA837" s="32"/>
      <c r="ITB837" s="32"/>
      <c r="ITC837" s="32"/>
      <c r="ITD837" s="32"/>
      <c r="ITE837" s="32"/>
      <c r="ITF837" s="32"/>
      <c r="ITG837" s="32"/>
      <c r="ITH837" s="32"/>
      <c r="ITI837" s="32"/>
      <c r="ITJ837" s="32"/>
      <c r="ITK837" s="32"/>
      <c r="ITL837" s="32"/>
      <c r="ITM837" s="32"/>
      <c r="ITN837" s="32"/>
      <c r="ITO837" s="32"/>
      <c r="ITP837" s="32"/>
      <c r="ITQ837" s="32"/>
      <c r="ITR837" s="32"/>
      <c r="ITS837" s="32"/>
      <c r="ITT837" s="32"/>
      <c r="ITU837" s="32"/>
      <c r="ITV837" s="32"/>
      <c r="ITW837" s="32"/>
      <c r="ITX837" s="32"/>
      <c r="ITY837" s="32"/>
      <c r="ITZ837" s="32"/>
      <c r="IUA837" s="32"/>
      <c r="IUB837" s="32"/>
      <c r="IUC837" s="32"/>
      <c r="IUD837" s="32"/>
      <c r="IUE837" s="32"/>
      <c r="IUF837" s="32"/>
      <c r="IUG837" s="32"/>
      <c r="IUH837" s="32"/>
      <c r="IUI837" s="32"/>
      <c r="IUJ837" s="32"/>
      <c r="IUK837" s="32"/>
      <c r="IUL837" s="32"/>
      <c r="IUM837" s="32"/>
      <c r="IUN837" s="32"/>
      <c r="IUO837" s="32"/>
      <c r="IUP837" s="32"/>
      <c r="IUQ837" s="32"/>
      <c r="IUR837" s="32"/>
      <c r="IUS837" s="32"/>
      <c r="IUT837" s="32"/>
      <c r="IUU837" s="32"/>
      <c r="IUV837" s="32"/>
      <c r="IUW837" s="32"/>
      <c r="IUX837" s="32"/>
      <c r="IUY837" s="32"/>
      <c r="IUZ837" s="32"/>
      <c r="IVA837" s="32"/>
      <c r="IVB837" s="32"/>
      <c r="IVC837" s="32"/>
      <c r="IVD837" s="32"/>
      <c r="IVE837" s="32"/>
      <c r="IVF837" s="32"/>
      <c r="IVG837" s="32"/>
      <c r="IVH837" s="32"/>
      <c r="IVI837" s="32"/>
      <c r="IVJ837" s="32"/>
      <c r="IVK837" s="32"/>
      <c r="IVL837" s="32"/>
      <c r="IVM837" s="32"/>
      <c r="IVN837" s="32"/>
      <c r="IVO837" s="32"/>
      <c r="IVP837" s="32"/>
      <c r="IVQ837" s="32"/>
      <c r="IVR837" s="32"/>
      <c r="IVS837" s="32"/>
      <c r="IVT837" s="32"/>
      <c r="IVU837" s="32"/>
      <c r="IVV837" s="32"/>
      <c r="IVW837" s="32"/>
      <c r="IVX837" s="32"/>
      <c r="IVY837" s="32"/>
      <c r="IVZ837" s="32"/>
      <c r="IWA837" s="32"/>
      <c r="IWB837" s="32"/>
      <c r="IWC837" s="32"/>
      <c r="IWD837" s="32"/>
      <c r="IWE837" s="32"/>
      <c r="IWF837" s="32"/>
      <c r="IWG837" s="32"/>
      <c r="IWH837" s="32"/>
      <c r="IWI837" s="32"/>
      <c r="IWJ837" s="32"/>
      <c r="IWK837" s="32"/>
      <c r="IWL837" s="32"/>
      <c r="IWM837" s="32"/>
      <c r="IWN837" s="32"/>
      <c r="IWO837" s="32"/>
      <c r="IWP837" s="32"/>
      <c r="IWQ837" s="32"/>
      <c r="IWR837" s="32"/>
      <c r="IWS837" s="32"/>
      <c r="IWT837" s="32"/>
      <c r="IWU837" s="32"/>
      <c r="IWV837" s="32"/>
      <c r="IWW837" s="32"/>
      <c r="IWX837" s="32"/>
      <c r="IWY837" s="32"/>
      <c r="IWZ837" s="32"/>
      <c r="IXA837" s="32"/>
      <c r="IXB837" s="32"/>
      <c r="IXC837" s="32"/>
      <c r="IXD837" s="32"/>
      <c r="IXE837" s="32"/>
      <c r="IXF837" s="32"/>
      <c r="IXG837" s="32"/>
      <c r="IXH837" s="32"/>
      <c r="IXI837" s="32"/>
      <c r="IXJ837" s="32"/>
      <c r="IXK837" s="32"/>
      <c r="IXL837" s="32"/>
      <c r="IXM837" s="32"/>
      <c r="IXN837" s="32"/>
      <c r="IXO837" s="32"/>
      <c r="IXP837" s="32"/>
      <c r="IXQ837" s="32"/>
      <c r="IXR837" s="32"/>
      <c r="IXS837" s="32"/>
      <c r="IXT837" s="32"/>
      <c r="IXU837" s="32"/>
      <c r="IXV837" s="32"/>
      <c r="IXW837" s="32"/>
      <c r="IXX837" s="32"/>
      <c r="IXY837" s="32"/>
      <c r="IXZ837" s="32"/>
      <c r="IYA837" s="32"/>
      <c r="IYB837" s="32"/>
      <c r="IYC837" s="32"/>
      <c r="IYD837" s="32"/>
      <c r="IYE837" s="32"/>
      <c r="IYF837" s="32"/>
      <c r="IYG837" s="32"/>
      <c r="IYH837" s="32"/>
      <c r="IYI837" s="32"/>
      <c r="IYJ837" s="32"/>
      <c r="IYK837" s="32"/>
      <c r="IYL837" s="32"/>
      <c r="IYM837" s="32"/>
      <c r="IYN837" s="32"/>
      <c r="IYO837" s="32"/>
      <c r="IYP837" s="32"/>
      <c r="IYQ837" s="32"/>
      <c r="IYR837" s="32"/>
      <c r="IYS837" s="32"/>
      <c r="IYT837" s="32"/>
      <c r="IYU837" s="32"/>
      <c r="IYV837" s="32"/>
      <c r="IYW837" s="32"/>
      <c r="IYX837" s="32"/>
      <c r="IYY837" s="32"/>
      <c r="IYZ837" s="32"/>
      <c r="IZA837" s="32"/>
      <c r="IZB837" s="32"/>
      <c r="IZC837" s="32"/>
      <c r="IZD837" s="32"/>
      <c r="IZE837" s="32"/>
      <c r="IZF837" s="32"/>
      <c r="IZG837" s="32"/>
      <c r="IZH837" s="32"/>
      <c r="IZI837" s="32"/>
      <c r="IZJ837" s="32"/>
      <c r="IZK837" s="32"/>
      <c r="IZL837" s="32"/>
      <c r="IZM837" s="32"/>
      <c r="IZN837" s="32"/>
      <c r="IZO837" s="32"/>
      <c r="IZP837" s="32"/>
      <c r="IZQ837" s="32"/>
      <c r="IZR837" s="32"/>
      <c r="IZS837" s="32"/>
      <c r="IZT837" s="32"/>
      <c r="IZU837" s="32"/>
      <c r="IZV837" s="32"/>
      <c r="IZW837" s="32"/>
      <c r="IZX837" s="32"/>
      <c r="IZY837" s="32"/>
      <c r="IZZ837" s="32"/>
      <c r="JAA837" s="32"/>
      <c r="JAB837" s="32"/>
      <c r="JAC837" s="32"/>
      <c r="JAD837" s="32"/>
      <c r="JAE837" s="32"/>
      <c r="JAF837" s="32"/>
      <c r="JAG837" s="32"/>
      <c r="JAH837" s="32"/>
      <c r="JAI837" s="32"/>
      <c r="JAJ837" s="32"/>
      <c r="JAK837" s="32"/>
      <c r="JAL837" s="32"/>
      <c r="JAM837" s="32"/>
      <c r="JAN837" s="32"/>
      <c r="JAO837" s="32"/>
      <c r="JAP837" s="32"/>
      <c r="JAQ837" s="32"/>
      <c r="JAR837" s="32"/>
      <c r="JAS837" s="32"/>
      <c r="JAT837" s="32"/>
      <c r="JAU837" s="32"/>
      <c r="JAV837" s="32"/>
      <c r="JAW837" s="32"/>
      <c r="JAX837" s="32"/>
      <c r="JAY837" s="32"/>
      <c r="JAZ837" s="32"/>
      <c r="JBA837" s="32"/>
      <c r="JBB837" s="32"/>
      <c r="JBC837" s="32"/>
      <c r="JBD837" s="32"/>
      <c r="JBE837" s="32"/>
      <c r="JBF837" s="32"/>
      <c r="JBG837" s="32"/>
      <c r="JBH837" s="32"/>
      <c r="JBI837" s="32"/>
      <c r="JBJ837" s="32"/>
      <c r="JBK837" s="32"/>
      <c r="JBL837" s="32"/>
      <c r="JBM837" s="32"/>
      <c r="JBN837" s="32"/>
      <c r="JBO837" s="32"/>
      <c r="JBP837" s="32"/>
      <c r="JBQ837" s="32"/>
      <c r="JBR837" s="32"/>
      <c r="JBS837" s="32"/>
      <c r="JBT837" s="32"/>
      <c r="JBU837" s="32"/>
      <c r="JBV837" s="32"/>
      <c r="JBW837" s="32"/>
      <c r="JBX837" s="32"/>
      <c r="JBY837" s="32"/>
      <c r="JBZ837" s="32"/>
      <c r="JCA837" s="32"/>
      <c r="JCB837" s="32"/>
      <c r="JCC837" s="32"/>
      <c r="JCD837" s="32"/>
      <c r="JCE837" s="32"/>
      <c r="JCF837" s="32"/>
      <c r="JCG837" s="32"/>
      <c r="JCH837" s="32"/>
      <c r="JCI837" s="32"/>
      <c r="JCJ837" s="32"/>
      <c r="JCK837" s="32"/>
      <c r="JCL837" s="32"/>
      <c r="JCM837" s="32"/>
      <c r="JCN837" s="32"/>
      <c r="JCO837" s="32"/>
      <c r="JCP837" s="32"/>
      <c r="JCQ837" s="32"/>
      <c r="JCR837" s="32"/>
      <c r="JCS837" s="32"/>
      <c r="JCT837" s="32"/>
      <c r="JCU837" s="32"/>
      <c r="JCV837" s="32"/>
      <c r="JCW837" s="32"/>
      <c r="JCX837" s="32"/>
      <c r="JCY837" s="32"/>
      <c r="JCZ837" s="32"/>
      <c r="JDA837" s="32"/>
      <c r="JDB837" s="32"/>
      <c r="JDC837" s="32"/>
      <c r="JDD837" s="32"/>
      <c r="JDE837" s="32"/>
      <c r="JDF837" s="32"/>
      <c r="JDG837" s="32"/>
      <c r="JDH837" s="32"/>
      <c r="JDI837" s="32"/>
      <c r="JDJ837" s="32"/>
      <c r="JDK837" s="32"/>
      <c r="JDL837" s="32"/>
      <c r="JDM837" s="32"/>
      <c r="JDN837" s="32"/>
      <c r="JDO837" s="32"/>
      <c r="JDP837" s="32"/>
      <c r="JDQ837" s="32"/>
      <c r="JDR837" s="32"/>
      <c r="JDS837" s="32"/>
      <c r="JDT837" s="32"/>
      <c r="JDU837" s="32"/>
      <c r="JDV837" s="32"/>
      <c r="JDW837" s="32"/>
      <c r="JDX837" s="32"/>
      <c r="JDY837" s="32"/>
      <c r="JDZ837" s="32"/>
      <c r="JEA837" s="32"/>
      <c r="JEB837" s="32"/>
      <c r="JEC837" s="32"/>
      <c r="JED837" s="32"/>
      <c r="JEE837" s="32"/>
      <c r="JEF837" s="32"/>
      <c r="JEG837" s="32"/>
      <c r="JEH837" s="32"/>
      <c r="JEI837" s="32"/>
      <c r="JEJ837" s="32"/>
      <c r="JEK837" s="32"/>
      <c r="JEL837" s="32"/>
      <c r="JEM837" s="32"/>
      <c r="JEN837" s="32"/>
      <c r="JEO837" s="32"/>
      <c r="JEP837" s="32"/>
      <c r="JEQ837" s="32"/>
      <c r="JER837" s="32"/>
      <c r="JES837" s="32"/>
      <c r="JET837" s="32"/>
      <c r="JEU837" s="32"/>
      <c r="JEV837" s="32"/>
      <c r="JEW837" s="32"/>
      <c r="JEX837" s="32"/>
      <c r="JEY837" s="32"/>
      <c r="JEZ837" s="32"/>
      <c r="JFA837" s="32"/>
      <c r="JFB837" s="32"/>
      <c r="JFC837" s="32"/>
      <c r="JFD837" s="32"/>
      <c r="JFE837" s="32"/>
      <c r="JFF837" s="32"/>
      <c r="JFG837" s="32"/>
      <c r="JFH837" s="32"/>
      <c r="JFI837" s="32"/>
      <c r="JFJ837" s="32"/>
      <c r="JFK837" s="32"/>
      <c r="JFL837" s="32"/>
      <c r="JFM837" s="32"/>
      <c r="JFN837" s="32"/>
      <c r="JFO837" s="32"/>
      <c r="JFP837" s="32"/>
      <c r="JFQ837" s="32"/>
      <c r="JFR837" s="32"/>
      <c r="JFS837" s="32"/>
      <c r="JFT837" s="32"/>
      <c r="JFU837" s="32"/>
      <c r="JFV837" s="32"/>
      <c r="JFW837" s="32"/>
      <c r="JFX837" s="32"/>
      <c r="JFY837" s="32"/>
      <c r="JFZ837" s="32"/>
      <c r="JGA837" s="32"/>
      <c r="JGB837" s="32"/>
      <c r="JGC837" s="32"/>
      <c r="JGD837" s="32"/>
      <c r="JGE837" s="32"/>
      <c r="JGF837" s="32"/>
      <c r="JGG837" s="32"/>
      <c r="JGH837" s="32"/>
      <c r="JGI837" s="32"/>
      <c r="JGJ837" s="32"/>
      <c r="JGK837" s="32"/>
      <c r="JGL837" s="32"/>
      <c r="JGM837" s="32"/>
      <c r="JGN837" s="32"/>
      <c r="JGO837" s="32"/>
      <c r="JGP837" s="32"/>
      <c r="JGQ837" s="32"/>
      <c r="JGR837" s="32"/>
      <c r="JGS837" s="32"/>
      <c r="JGT837" s="32"/>
      <c r="JGU837" s="32"/>
      <c r="JGV837" s="32"/>
      <c r="JGW837" s="32"/>
      <c r="JGX837" s="32"/>
      <c r="JGY837" s="32"/>
      <c r="JGZ837" s="32"/>
      <c r="JHA837" s="32"/>
      <c r="JHB837" s="32"/>
      <c r="JHC837" s="32"/>
      <c r="JHD837" s="32"/>
      <c r="JHE837" s="32"/>
      <c r="JHF837" s="32"/>
      <c r="JHG837" s="32"/>
      <c r="JHH837" s="32"/>
      <c r="JHI837" s="32"/>
      <c r="JHJ837" s="32"/>
      <c r="JHK837" s="32"/>
      <c r="JHL837" s="32"/>
      <c r="JHM837" s="32"/>
      <c r="JHN837" s="32"/>
      <c r="JHO837" s="32"/>
      <c r="JHP837" s="32"/>
      <c r="JHQ837" s="32"/>
      <c r="JHR837" s="32"/>
      <c r="JHS837" s="32"/>
      <c r="JHT837" s="32"/>
      <c r="JHU837" s="32"/>
      <c r="JHV837" s="32"/>
      <c r="JHW837" s="32"/>
      <c r="JHX837" s="32"/>
      <c r="JHY837" s="32"/>
      <c r="JHZ837" s="32"/>
      <c r="JIA837" s="32"/>
      <c r="JIB837" s="32"/>
      <c r="JIC837" s="32"/>
      <c r="JID837" s="32"/>
      <c r="JIE837" s="32"/>
      <c r="JIF837" s="32"/>
      <c r="JIG837" s="32"/>
      <c r="JIH837" s="32"/>
      <c r="JII837" s="32"/>
      <c r="JIJ837" s="32"/>
      <c r="JIK837" s="32"/>
      <c r="JIL837" s="32"/>
      <c r="JIM837" s="32"/>
      <c r="JIN837" s="32"/>
      <c r="JIO837" s="32"/>
      <c r="JIP837" s="32"/>
      <c r="JIQ837" s="32"/>
      <c r="JIR837" s="32"/>
      <c r="JIS837" s="32"/>
      <c r="JIT837" s="32"/>
      <c r="JIU837" s="32"/>
      <c r="JIV837" s="32"/>
      <c r="JIW837" s="32"/>
      <c r="JIX837" s="32"/>
      <c r="JIY837" s="32"/>
      <c r="JIZ837" s="32"/>
      <c r="JJA837" s="32"/>
      <c r="JJB837" s="32"/>
      <c r="JJC837" s="32"/>
      <c r="JJD837" s="32"/>
      <c r="JJE837" s="32"/>
      <c r="JJF837" s="32"/>
      <c r="JJG837" s="32"/>
      <c r="JJH837" s="32"/>
      <c r="JJI837" s="32"/>
      <c r="JJJ837" s="32"/>
      <c r="JJK837" s="32"/>
      <c r="JJL837" s="32"/>
      <c r="JJM837" s="32"/>
      <c r="JJN837" s="32"/>
      <c r="JJO837" s="32"/>
      <c r="JJP837" s="32"/>
      <c r="JJQ837" s="32"/>
      <c r="JJR837" s="32"/>
      <c r="JJS837" s="32"/>
      <c r="JJT837" s="32"/>
      <c r="JJU837" s="32"/>
      <c r="JJV837" s="32"/>
      <c r="JJW837" s="32"/>
      <c r="JJX837" s="32"/>
      <c r="JJY837" s="32"/>
      <c r="JJZ837" s="32"/>
      <c r="JKA837" s="32"/>
      <c r="JKB837" s="32"/>
      <c r="JKC837" s="32"/>
      <c r="JKD837" s="32"/>
      <c r="JKE837" s="32"/>
      <c r="JKF837" s="32"/>
      <c r="JKG837" s="32"/>
      <c r="JKH837" s="32"/>
      <c r="JKI837" s="32"/>
      <c r="JKJ837" s="32"/>
      <c r="JKK837" s="32"/>
      <c r="JKL837" s="32"/>
      <c r="JKM837" s="32"/>
      <c r="JKN837" s="32"/>
      <c r="JKO837" s="32"/>
      <c r="JKP837" s="32"/>
      <c r="JKQ837" s="32"/>
      <c r="JKR837" s="32"/>
      <c r="JKS837" s="32"/>
      <c r="JKT837" s="32"/>
      <c r="JKU837" s="32"/>
      <c r="JKV837" s="32"/>
      <c r="JKW837" s="32"/>
      <c r="JKX837" s="32"/>
      <c r="JKY837" s="32"/>
      <c r="JKZ837" s="32"/>
      <c r="JLA837" s="32"/>
      <c r="JLB837" s="32"/>
      <c r="JLC837" s="32"/>
      <c r="JLD837" s="32"/>
      <c r="JLE837" s="32"/>
      <c r="JLF837" s="32"/>
      <c r="JLG837" s="32"/>
      <c r="JLH837" s="32"/>
      <c r="JLI837" s="32"/>
      <c r="JLJ837" s="32"/>
      <c r="JLK837" s="32"/>
      <c r="JLL837" s="32"/>
      <c r="JLM837" s="32"/>
      <c r="JLN837" s="32"/>
      <c r="JLO837" s="32"/>
      <c r="JLP837" s="32"/>
      <c r="JLQ837" s="32"/>
      <c r="JLR837" s="32"/>
      <c r="JLS837" s="32"/>
      <c r="JLT837" s="32"/>
      <c r="JLU837" s="32"/>
      <c r="JLV837" s="32"/>
      <c r="JLW837" s="32"/>
      <c r="JLX837" s="32"/>
      <c r="JLY837" s="32"/>
      <c r="JLZ837" s="32"/>
      <c r="JMA837" s="32"/>
      <c r="JMB837" s="32"/>
      <c r="JMC837" s="32"/>
      <c r="JMD837" s="32"/>
      <c r="JME837" s="32"/>
      <c r="JMF837" s="32"/>
      <c r="JMG837" s="32"/>
      <c r="JMH837" s="32"/>
      <c r="JMI837" s="32"/>
      <c r="JMJ837" s="32"/>
      <c r="JMK837" s="32"/>
      <c r="JML837" s="32"/>
      <c r="JMM837" s="32"/>
      <c r="JMN837" s="32"/>
      <c r="JMO837" s="32"/>
      <c r="JMP837" s="32"/>
      <c r="JMQ837" s="32"/>
      <c r="JMR837" s="32"/>
      <c r="JMS837" s="32"/>
      <c r="JMT837" s="32"/>
      <c r="JMU837" s="32"/>
      <c r="JMV837" s="32"/>
      <c r="JMW837" s="32"/>
      <c r="JMX837" s="32"/>
      <c r="JMY837" s="32"/>
      <c r="JMZ837" s="32"/>
      <c r="JNA837" s="32"/>
      <c r="JNB837" s="32"/>
      <c r="JNC837" s="32"/>
      <c r="JND837" s="32"/>
      <c r="JNE837" s="32"/>
      <c r="JNF837" s="32"/>
      <c r="JNG837" s="32"/>
      <c r="JNH837" s="32"/>
      <c r="JNI837" s="32"/>
      <c r="JNJ837" s="32"/>
      <c r="JNK837" s="32"/>
      <c r="JNL837" s="32"/>
      <c r="JNM837" s="32"/>
      <c r="JNN837" s="32"/>
      <c r="JNO837" s="32"/>
      <c r="JNP837" s="32"/>
      <c r="JNQ837" s="32"/>
      <c r="JNR837" s="32"/>
      <c r="JNS837" s="32"/>
      <c r="JNT837" s="32"/>
      <c r="JNU837" s="32"/>
      <c r="JNV837" s="32"/>
      <c r="JNW837" s="32"/>
      <c r="JNX837" s="32"/>
      <c r="JNY837" s="32"/>
      <c r="JNZ837" s="32"/>
      <c r="JOA837" s="32"/>
      <c r="JOB837" s="32"/>
      <c r="JOC837" s="32"/>
      <c r="JOD837" s="32"/>
      <c r="JOE837" s="32"/>
      <c r="JOF837" s="32"/>
      <c r="JOG837" s="32"/>
      <c r="JOH837" s="32"/>
      <c r="JOI837" s="32"/>
      <c r="JOJ837" s="32"/>
      <c r="JOK837" s="32"/>
      <c r="JOL837" s="32"/>
      <c r="JOM837" s="32"/>
      <c r="JON837" s="32"/>
      <c r="JOO837" s="32"/>
      <c r="JOP837" s="32"/>
      <c r="JOQ837" s="32"/>
      <c r="JOR837" s="32"/>
      <c r="JOS837" s="32"/>
      <c r="JOT837" s="32"/>
      <c r="JOU837" s="32"/>
      <c r="JOV837" s="32"/>
      <c r="JOW837" s="32"/>
      <c r="JOX837" s="32"/>
      <c r="JOY837" s="32"/>
      <c r="JOZ837" s="32"/>
      <c r="JPA837" s="32"/>
      <c r="JPB837" s="32"/>
      <c r="JPC837" s="32"/>
      <c r="JPD837" s="32"/>
      <c r="JPE837" s="32"/>
      <c r="JPF837" s="32"/>
      <c r="JPG837" s="32"/>
      <c r="JPH837" s="32"/>
      <c r="JPI837" s="32"/>
      <c r="JPJ837" s="32"/>
      <c r="JPK837" s="32"/>
      <c r="JPL837" s="32"/>
      <c r="JPM837" s="32"/>
      <c r="JPN837" s="32"/>
      <c r="JPO837" s="32"/>
      <c r="JPP837" s="32"/>
      <c r="JPQ837" s="32"/>
      <c r="JPR837" s="32"/>
      <c r="JPS837" s="32"/>
      <c r="JPT837" s="32"/>
      <c r="JPU837" s="32"/>
      <c r="JPV837" s="32"/>
      <c r="JPW837" s="32"/>
      <c r="JPX837" s="32"/>
      <c r="JPY837" s="32"/>
      <c r="JPZ837" s="32"/>
      <c r="JQA837" s="32"/>
      <c r="JQB837" s="32"/>
      <c r="JQC837" s="32"/>
      <c r="JQD837" s="32"/>
      <c r="JQE837" s="32"/>
      <c r="JQF837" s="32"/>
      <c r="JQG837" s="32"/>
      <c r="JQH837" s="32"/>
      <c r="JQI837" s="32"/>
      <c r="JQJ837" s="32"/>
      <c r="JQK837" s="32"/>
      <c r="JQL837" s="32"/>
      <c r="JQM837" s="32"/>
      <c r="JQN837" s="32"/>
      <c r="JQO837" s="32"/>
      <c r="JQP837" s="32"/>
      <c r="JQQ837" s="32"/>
      <c r="JQR837" s="32"/>
      <c r="JQS837" s="32"/>
      <c r="JQT837" s="32"/>
      <c r="JQU837" s="32"/>
      <c r="JQV837" s="32"/>
      <c r="JQW837" s="32"/>
      <c r="JQX837" s="32"/>
      <c r="JQY837" s="32"/>
      <c r="JQZ837" s="32"/>
      <c r="JRA837" s="32"/>
      <c r="JRB837" s="32"/>
      <c r="JRC837" s="32"/>
      <c r="JRD837" s="32"/>
      <c r="JRE837" s="32"/>
      <c r="JRF837" s="32"/>
      <c r="JRG837" s="32"/>
      <c r="JRH837" s="32"/>
      <c r="JRI837" s="32"/>
      <c r="JRJ837" s="32"/>
      <c r="JRK837" s="32"/>
      <c r="JRL837" s="32"/>
      <c r="JRM837" s="32"/>
      <c r="JRN837" s="32"/>
      <c r="JRO837" s="32"/>
      <c r="JRP837" s="32"/>
      <c r="JRQ837" s="32"/>
      <c r="JRR837" s="32"/>
      <c r="JRS837" s="32"/>
      <c r="JRT837" s="32"/>
      <c r="JRU837" s="32"/>
      <c r="JRV837" s="32"/>
      <c r="JRW837" s="32"/>
      <c r="JRX837" s="32"/>
      <c r="JRY837" s="32"/>
      <c r="JRZ837" s="32"/>
      <c r="JSA837" s="32"/>
      <c r="JSB837" s="32"/>
      <c r="JSC837" s="32"/>
      <c r="JSD837" s="32"/>
      <c r="JSE837" s="32"/>
      <c r="JSF837" s="32"/>
      <c r="JSG837" s="32"/>
      <c r="JSH837" s="32"/>
      <c r="JSI837" s="32"/>
      <c r="JSJ837" s="32"/>
      <c r="JSK837" s="32"/>
      <c r="JSL837" s="32"/>
      <c r="JSM837" s="32"/>
      <c r="JSN837" s="32"/>
      <c r="JSO837" s="32"/>
      <c r="JSP837" s="32"/>
      <c r="JSQ837" s="32"/>
      <c r="JSR837" s="32"/>
      <c r="JSS837" s="32"/>
      <c r="JST837" s="32"/>
      <c r="JSU837" s="32"/>
      <c r="JSV837" s="32"/>
      <c r="JSW837" s="32"/>
      <c r="JSX837" s="32"/>
      <c r="JSY837" s="32"/>
      <c r="JSZ837" s="32"/>
      <c r="JTA837" s="32"/>
      <c r="JTB837" s="32"/>
      <c r="JTC837" s="32"/>
      <c r="JTD837" s="32"/>
      <c r="JTE837" s="32"/>
      <c r="JTF837" s="32"/>
      <c r="JTG837" s="32"/>
      <c r="JTH837" s="32"/>
      <c r="JTI837" s="32"/>
      <c r="JTJ837" s="32"/>
      <c r="JTK837" s="32"/>
      <c r="JTL837" s="32"/>
      <c r="JTM837" s="32"/>
      <c r="JTN837" s="32"/>
      <c r="JTO837" s="32"/>
      <c r="JTP837" s="32"/>
      <c r="JTQ837" s="32"/>
      <c r="JTR837" s="32"/>
      <c r="JTS837" s="32"/>
      <c r="JTT837" s="32"/>
      <c r="JTU837" s="32"/>
      <c r="JTV837" s="32"/>
      <c r="JTW837" s="32"/>
      <c r="JTX837" s="32"/>
      <c r="JTY837" s="32"/>
      <c r="JTZ837" s="32"/>
      <c r="JUA837" s="32"/>
      <c r="JUB837" s="32"/>
      <c r="JUC837" s="32"/>
      <c r="JUD837" s="32"/>
      <c r="JUE837" s="32"/>
      <c r="JUF837" s="32"/>
      <c r="JUG837" s="32"/>
      <c r="JUH837" s="32"/>
      <c r="JUI837" s="32"/>
      <c r="JUJ837" s="32"/>
      <c r="JUK837" s="32"/>
      <c r="JUL837" s="32"/>
      <c r="JUM837" s="32"/>
      <c r="JUN837" s="32"/>
      <c r="JUO837" s="32"/>
      <c r="JUP837" s="32"/>
      <c r="JUQ837" s="32"/>
      <c r="JUR837" s="32"/>
      <c r="JUS837" s="32"/>
      <c r="JUT837" s="32"/>
      <c r="JUU837" s="32"/>
      <c r="JUV837" s="32"/>
      <c r="JUW837" s="32"/>
      <c r="JUX837" s="32"/>
      <c r="JUY837" s="32"/>
      <c r="JUZ837" s="32"/>
      <c r="JVA837" s="32"/>
      <c r="JVB837" s="32"/>
      <c r="JVC837" s="32"/>
      <c r="JVD837" s="32"/>
      <c r="JVE837" s="32"/>
      <c r="JVF837" s="32"/>
      <c r="JVG837" s="32"/>
      <c r="JVH837" s="32"/>
      <c r="JVI837" s="32"/>
      <c r="JVJ837" s="32"/>
      <c r="JVK837" s="32"/>
      <c r="JVL837" s="32"/>
      <c r="JVM837" s="32"/>
      <c r="JVN837" s="32"/>
      <c r="JVO837" s="32"/>
      <c r="JVP837" s="32"/>
      <c r="JVQ837" s="32"/>
      <c r="JVR837" s="32"/>
      <c r="JVS837" s="32"/>
      <c r="JVT837" s="32"/>
      <c r="JVU837" s="32"/>
      <c r="JVV837" s="32"/>
      <c r="JVW837" s="32"/>
      <c r="JVX837" s="32"/>
      <c r="JVY837" s="32"/>
      <c r="JVZ837" s="32"/>
      <c r="JWA837" s="32"/>
      <c r="JWB837" s="32"/>
      <c r="JWC837" s="32"/>
      <c r="JWD837" s="32"/>
      <c r="JWE837" s="32"/>
      <c r="JWF837" s="32"/>
      <c r="JWG837" s="32"/>
      <c r="JWH837" s="32"/>
      <c r="JWI837" s="32"/>
      <c r="JWJ837" s="32"/>
      <c r="JWK837" s="32"/>
      <c r="JWL837" s="32"/>
      <c r="JWM837" s="32"/>
      <c r="JWN837" s="32"/>
      <c r="JWO837" s="32"/>
      <c r="JWP837" s="32"/>
      <c r="JWQ837" s="32"/>
      <c r="JWR837" s="32"/>
      <c r="JWS837" s="32"/>
      <c r="JWT837" s="32"/>
      <c r="JWU837" s="32"/>
      <c r="JWV837" s="32"/>
      <c r="JWW837" s="32"/>
      <c r="JWX837" s="32"/>
      <c r="JWY837" s="32"/>
      <c r="JWZ837" s="32"/>
      <c r="JXA837" s="32"/>
      <c r="JXB837" s="32"/>
      <c r="JXC837" s="32"/>
      <c r="JXD837" s="32"/>
      <c r="JXE837" s="32"/>
      <c r="JXF837" s="32"/>
      <c r="JXG837" s="32"/>
      <c r="JXH837" s="32"/>
      <c r="JXI837" s="32"/>
      <c r="JXJ837" s="32"/>
      <c r="JXK837" s="32"/>
      <c r="JXL837" s="32"/>
      <c r="JXM837" s="32"/>
      <c r="JXN837" s="32"/>
      <c r="JXO837" s="32"/>
      <c r="JXP837" s="32"/>
      <c r="JXQ837" s="32"/>
      <c r="JXR837" s="32"/>
      <c r="JXS837" s="32"/>
      <c r="JXT837" s="32"/>
      <c r="JXU837" s="32"/>
      <c r="JXV837" s="32"/>
      <c r="JXW837" s="32"/>
      <c r="JXX837" s="32"/>
      <c r="JXY837" s="32"/>
      <c r="JXZ837" s="32"/>
      <c r="JYA837" s="32"/>
      <c r="JYB837" s="32"/>
      <c r="JYC837" s="32"/>
      <c r="JYD837" s="32"/>
      <c r="JYE837" s="32"/>
      <c r="JYF837" s="32"/>
      <c r="JYG837" s="32"/>
      <c r="JYH837" s="32"/>
      <c r="JYI837" s="32"/>
      <c r="JYJ837" s="32"/>
      <c r="JYK837" s="32"/>
      <c r="JYL837" s="32"/>
      <c r="JYM837" s="32"/>
      <c r="JYN837" s="32"/>
      <c r="JYO837" s="32"/>
      <c r="JYP837" s="32"/>
      <c r="JYQ837" s="32"/>
      <c r="JYR837" s="32"/>
      <c r="JYS837" s="32"/>
      <c r="JYT837" s="32"/>
      <c r="JYU837" s="32"/>
      <c r="JYV837" s="32"/>
      <c r="JYW837" s="32"/>
      <c r="JYX837" s="32"/>
      <c r="JYY837" s="32"/>
      <c r="JYZ837" s="32"/>
      <c r="JZA837" s="32"/>
      <c r="JZB837" s="32"/>
      <c r="JZC837" s="32"/>
      <c r="JZD837" s="32"/>
      <c r="JZE837" s="32"/>
      <c r="JZF837" s="32"/>
      <c r="JZG837" s="32"/>
      <c r="JZH837" s="32"/>
      <c r="JZI837" s="32"/>
      <c r="JZJ837" s="32"/>
      <c r="JZK837" s="32"/>
      <c r="JZL837" s="32"/>
      <c r="JZM837" s="32"/>
      <c r="JZN837" s="32"/>
      <c r="JZO837" s="32"/>
      <c r="JZP837" s="32"/>
      <c r="JZQ837" s="32"/>
      <c r="JZR837" s="32"/>
      <c r="JZS837" s="32"/>
      <c r="JZT837" s="32"/>
      <c r="JZU837" s="32"/>
      <c r="JZV837" s="32"/>
      <c r="JZW837" s="32"/>
      <c r="JZX837" s="32"/>
      <c r="JZY837" s="32"/>
      <c r="JZZ837" s="32"/>
      <c r="KAA837" s="32"/>
      <c r="KAB837" s="32"/>
      <c r="KAC837" s="32"/>
      <c r="KAD837" s="32"/>
      <c r="KAE837" s="32"/>
      <c r="KAF837" s="32"/>
      <c r="KAG837" s="32"/>
      <c r="KAH837" s="32"/>
      <c r="KAI837" s="32"/>
      <c r="KAJ837" s="32"/>
      <c r="KAK837" s="32"/>
      <c r="KAL837" s="32"/>
      <c r="KAM837" s="32"/>
      <c r="KAN837" s="32"/>
      <c r="KAO837" s="32"/>
      <c r="KAP837" s="32"/>
      <c r="KAQ837" s="32"/>
      <c r="KAR837" s="32"/>
      <c r="KAS837" s="32"/>
      <c r="KAT837" s="32"/>
      <c r="KAU837" s="32"/>
      <c r="KAV837" s="32"/>
      <c r="KAW837" s="32"/>
      <c r="KAX837" s="32"/>
      <c r="KAY837" s="32"/>
      <c r="KAZ837" s="32"/>
      <c r="KBA837" s="32"/>
      <c r="KBB837" s="32"/>
      <c r="KBC837" s="32"/>
      <c r="KBD837" s="32"/>
      <c r="KBE837" s="32"/>
      <c r="KBF837" s="32"/>
      <c r="KBG837" s="32"/>
      <c r="KBH837" s="32"/>
      <c r="KBI837" s="32"/>
      <c r="KBJ837" s="32"/>
      <c r="KBK837" s="32"/>
      <c r="KBL837" s="32"/>
      <c r="KBM837" s="32"/>
      <c r="KBN837" s="32"/>
      <c r="KBO837" s="32"/>
      <c r="KBP837" s="32"/>
      <c r="KBQ837" s="32"/>
      <c r="KBR837" s="32"/>
      <c r="KBS837" s="32"/>
      <c r="KBT837" s="32"/>
      <c r="KBU837" s="32"/>
      <c r="KBV837" s="32"/>
      <c r="KBW837" s="32"/>
      <c r="KBX837" s="32"/>
      <c r="KBY837" s="32"/>
      <c r="KBZ837" s="32"/>
      <c r="KCA837" s="32"/>
      <c r="KCB837" s="32"/>
      <c r="KCC837" s="32"/>
      <c r="KCD837" s="32"/>
      <c r="KCE837" s="32"/>
      <c r="KCF837" s="32"/>
      <c r="KCG837" s="32"/>
      <c r="KCH837" s="32"/>
      <c r="KCI837" s="32"/>
      <c r="KCJ837" s="32"/>
      <c r="KCK837" s="32"/>
      <c r="KCL837" s="32"/>
      <c r="KCM837" s="32"/>
      <c r="KCN837" s="32"/>
      <c r="KCO837" s="32"/>
      <c r="KCP837" s="32"/>
      <c r="KCQ837" s="32"/>
      <c r="KCR837" s="32"/>
      <c r="KCS837" s="32"/>
      <c r="KCT837" s="32"/>
      <c r="KCU837" s="32"/>
      <c r="KCV837" s="32"/>
      <c r="KCW837" s="32"/>
      <c r="KCX837" s="32"/>
      <c r="KCY837" s="32"/>
      <c r="KCZ837" s="32"/>
      <c r="KDA837" s="32"/>
      <c r="KDB837" s="32"/>
      <c r="KDC837" s="32"/>
      <c r="KDD837" s="32"/>
      <c r="KDE837" s="32"/>
      <c r="KDF837" s="32"/>
      <c r="KDG837" s="32"/>
      <c r="KDH837" s="32"/>
      <c r="KDI837" s="32"/>
      <c r="KDJ837" s="32"/>
      <c r="KDK837" s="32"/>
      <c r="KDL837" s="32"/>
      <c r="KDM837" s="32"/>
      <c r="KDN837" s="32"/>
      <c r="KDO837" s="32"/>
      <c r="KDP837" s="32"/>
      <c r="KDQ837" s="32"/>
      <c r="KDR837" s="32"/>
      <c r="KDS837" s="32"/>
      <c r="KDT837" s="32"/>
      <c r="KDU837" s="32"/>
      <c r="KDV837" s="32"/>
      <c r="KDW837" s="32"/>
      <c r="KDX837" s="32"/>
      <c r="KDY837" s="32"/>
      <c r="KDZ837" s="32"/>
      <c r="KEA837" s="32"/>
      <c r="KEB837" s="32"/>
      <c r="KEC837" s="32"/>
      <c r="KED837" s="32"/>
      <c r="KEE837" s="32"/>
      <c r="KEF837" s="32"/>
      <c r="KEG837" s="32"/>
      <c r="KEH837" s="32"/>
      <c r="KEI837" s="32"/>
      <c r="KEJ837" s="32"/>
      <c r="KEK837" s="32"/>
      <c r="KEL837" s="32"/>
      <c r="KEM837" s="32"/>
      <c r="KEN837" s="32"/>
      <c r="KEO837" s="32"/>
      <c r="KEP837" s="32"/>
      <c r="KEQ837" s="32"/>
      <c r="KER837" s="32"/>
      <c r="KES837" s="32"/>
      <c r="KET837" s="32"/>
      <c r="KEU837" s="32"/>
      <c r="KEV837" s="32"/>
      <c r="KEW837" s="32"/>
      <c r="KEX837" s="32"/>
      <c r="KEY837" s="32"/>
      <c r="KEZ837" s="32"/>
      <c r="KFA837" s="32"/>
      <c r="KFB837" s="32"/>
      <c r="KFC837" s="32"/>
      <c r="KFD837" s="32"/>
      <c r="KFE837" s="32"/>
      <c r="KFF837" s="32"/>
      <c r="KFG837" s="32"/>
      <c r="KFH837" s="32"/>
      <c r="KFI837" s="32"/>
      <c r="KFJ837" s="32"/>
      <c r="KFK837" s="32"/>
      <c r="KFL837" s="32"/>
      <c r="KFM837" s="32"/>
      <c r="KFN837" s="32"/>
      <c r="KFO837" s="32"/>
      <c r="KFP837" s="32"/>
      <c r="KFQ837" s="32"/>
      <c r="KFR837" s="32"/>
      <c r="KFS837" s="32"/>
      <c r="KFT837" s="32"/>
      <c r="KFU837" s="32"/>
      <c r="KFV837" s="32"/>
      <c r="KFW837" s="32"/>
      <c r="KFX837" s="32"/>
      <c r="KFY837" s="32"/>
      <c r="KFZ837" s="32"/>
      <c r="KGA837" s="32"/>
      <c r="KGB837" s="32"/>
      <c r="KGC837" s="32"/>
      <c r="KGD837" s="32"/>
      <c r="KGE837" s="32"/>
      <c r="KGF837" s="32"/>
      <c r="KGG837" s="32"/>
      <c r="KGH837" s="32"/>
      <c r="KGI837" s="32"/>
      <c r="KGJ837" s="32"/>
      <c r="KGK837" s="32"/>
      <c r="KGL837" s="32"/>
      <c r="KGM837" s="32"/>
      <c r="KGN837" s="32"/>
      <c r="KGO837" s="32"/>
      <c r="KGP837" s="32"/>
      <c r="KGQ837" s="32"/>
      <c r="KGR837" s="32"/>
      <c r="KGS837" s="32"/>
      <c r="KGT837" s="32"/>
      <c r="KGU837" s="32"/>
      <c r="KGV837" s="32"/>
      <c r="KGW837" s="32"/>
      <c r="KGX837" s="32"/>
      <c r="KGY837" s="32"/>
      <c r="KGZ837" s="32"/>
      <c r="KHA837" s="32"/>
      <c r="KHB837" s="32"/>
      <c r="KHC837" s="32"/>
      <c r="KHD837" s="32"/>
      <c r="KHE837" s="32"/>
      <c r="KHF837" s="32"/>
      <c r="KHG837" s="32"/>
      <c r="KHH837" s="32"/>
      <c r="KHI837" s="32"/>
      <c r="KHJ837" s="32"/>
      <c r="KHK837" s="32"/>
      <c r="KHL837" s="32"/>
      <c r="KHM837" s="32"/>
      <c r="KHN837" s="32"/>
      <c r="KHO837" s="32"/>
      <c r="KHP837" s="32"/>
      <c r="KHQ837" s="32"/>
      <c r="KHR837" s="32"/>
      <c r="KHS837" s="32"/>
      <c r="KHT837" s="32"/>
      <c r="KHU837" s="32"/>
      <c r="KHV837" s="32"/>
      <c r="KHW837" s="32"/>
      <c r="KHX837" s="32"/>
      <c r="KHY837" s="32"/>
      <c r="KHZ837" s="32"/>
      <c r="KIA837" s="32"/>
      <c r="KIB837" s="32"/>
      <c r="KIC837" s="32"/>
      <c r="KID837" s="32"/>
      <c r="KIE837" s="32"/>
      <c r="KIF837" s="32"/>
      <c r="KIG837" s="32"/>
      <c r="KIH837" s="32"/>
      <c r="KII837" s="32"/>
      <c r="KIJ837" s="32"/>
      <c r="KIK837" s="32"/>
      <c r="KIL837" s="32"/>
      <c r="KIM837" s="32"/>
      <c r="KIN837" s="32"/>
      <c r="KIO837" s="32"/>
      <c r="KIP837" s="32"/>
      <c r="KIQ837" s="32"/>
      <c r="KIR837" s="32"/>
      <c r="KIS837" s="32"/>
      <c r="KIT837" s="32"/>
      <c r="KIU837" s="32"/>
      <c r="KIV837" s="32"/>
      <c r="KIW837" s="32"/>
      <c r="KIX837" s="32"/>
      <c r="KIY837" s="32"/>
      <c r="KIZ837" s="32"/>
      <c r="KJA837" s="32"/>
      <c r="KJB837" s="32"/>
      <c r="KJC837" s="32"/>
      <c r="KJD837" s="32"/>
      <c r="KJE837" s="32"/>
      <c r="KJF837" s="32"/>
      <c r="KJG837" s="32"/>
      <c r="KJH837" s="32"/>
      <c r="KJI837" s="32"/>
      <c r="KJJ837" s="32"/>
      <c r="KJK837" s="32"/>
      <c r="KJL837" s="32"/>
      <c r="KJM837" s="32"/>
      <c r="KJN837" s="32"/>
      <c r="KJO837" s="32"/>
      <c r="KJP837" s="32"/>
      <c r="KJQ837" s="32"/>
      <c r="KJR837" s="32"/>
      <c r="KJS837" s="32"/>
      <c r="KJT837" s="32"/>
      <c r="KJU837" s="32"/>
      <c r="KJV837" s="32"/>
      <c r="KJW837" s="32"/>
      <c r="KJX837" s="32"/>
      <c r="KJY837" s="32"/>
      <c r="KJZ837" s="32"/>
      <c r="KKA837" s="32"/>
      <c r="KKB837" s="32"/>
      <c r="KKC837" s="32"/>
      <c r="KKD837" s="32"/>
      <c r="KKE837" s="32"/>
      <c r="KKF837" s="32"/>
      <c r="KKG837" s="32"/>
      <c r="KKH837" s="32"/>
      <c r="KKI837" s="32"/>
      <c r="KKJ837" s="32"/>
      <c r="KKK837" s="32"/>
      <c r="KKL837" s="32"/>
      <c r="KKM837" s="32"/>
      <c r="KKN837" s="32"/>
      <c r="KKO837" s="32"/>
      <c r="KKP837" s="32"/>
      <c r="KKQ837" s="32"/>
      <c r="KKR837" s="32"/>
      <c r="KKS837" s="32"/>
      <c r="KKT837" s="32"/>
      <c r="KKU837" s="32"/>
      <c r="KKV837" s="32"/>
      <c r="KKW837" s="32"/>
      <c r="KKX837" s="32"/>
      <c r="KKY837" s="32"/>
      <c r="KKZ837" s="32"/>
      <c r="KLA837" s="32"/>
      <c r="KLB837" s="32"/>
      <c r="KLC837" s="32"/>
      <c r="KLD837" s="32"/>
      <c r="KLE837" s="32"/>
      <c r="KLF837" s="32"/>
      <c r="KLG837" s="32"/>
      <c r="KLH837" s="32"/>
      <c r="KLI837" s="32"/>
      <c r="KLJ837" s="32"/>
      <c r="KLK837" s="32"/>
      <c r="KLL837" s="32"/>
      <c r="KLM837" s="32"/>
      <c r="KLN837" s="32"/>
      <c r="KLO837" s="32"/>
      <c r="KLP837" s="32"/>
      <c r="KLQ837" s="32"/>
      <c r="KLR837" s="32"/>
      <c r="KLS837" s="32"/>
      <c r="KLT837" s="32"/>
      <c r="KLU837" s="32"/>
      <c r="KLV837" s="32"/>
      <c r="KLW837" s="32"/>
      <c r="KLX837" s="32"/>
      <c r="KLY837" s="32"/>
      <c r="KLZ837" s="32"/>
      <c r="KMA837" s="32"/>
      <c r="KMB837" s="32"/>
      <c r="KMC837" s="32"/>
      <c r="KMD837" s="32"/>
      <c r="KME837" s="32"/>
      <c r="KMF837" s="32"/>
      <c r="KMG837" s="32"/>
      <c r="KMH837" s="32"/>
      <c r="KMI837" s="32"/>
      <c r="KMJ837" s="32"/>
      <c r="KMK837" s="32"/>
      <c r="KML837" s="32"/>
      <c r="KMM837" s="32"/>
      <c r="KMN837" s="32"/>
      <c r="KMO837" s="32"/>
      <c r="KMP837" s="32"/>
      <c r="KMQ837" s="32"/>
      <c r="KMR837" s="32"/>
      <c r="KMS837" s="32"/>
      <c r="KMT837" s="32"/>
      <c r="KMU837" s="32"/>
      <c r="KMV837" s="32"/>
      <c r="KMW837" s="32"/>
      <c r="KMX837" s="32"/>
      <c r="KMY837" s="32"/>
      <c r="KMZ837" s="32"/>
      <c r="KNA837" s="32"/>
      <c r="KNB837" s="32"/>
      <c r="KNC837" s="32"/>
      <c r="KND837" s="32"/>
      <c r="KNE837" s="32"/>
      <c r="KNF837" s="32"/>
      <c r="KNG837" s="32"/>
      <c r="KNH837" s="32"/>
      <c r="KNI837" s="32"/>
      <c r="KNJ837" s="32"/>
      <c r="KNK837" s="32"/>
      <c r="KNL837" s="32"/>
      <c r="KNM837" s="32"/>
      <c r="KNN837" s="32"/>
      <c r="KNO837" s="32"/>
      <c r="KNP837" s="32"/>
      <c r="KNQ837" s="32"/>
      <c r="KNR837" s="32"/>
      <c r="KNS837" s="32"/>
      <c r="KNT837" s="32"/>
      <c r="KNU837" s="32"/>
      <c r="KNV837" s="32"/>
      <c r="KNW837" s="32"/>
      <c r="KNX837" s="32"/>
      <c r="KNY837" s="32"/>
      <c r="KNZ837" s="32"/>
      <c r="KOA837" s="32"/>
      <c r="KOB837" s="32"/>
      <c r="KOC837" s="32"/>
      <c r="KOD837" s="32"/>
      <c r="KOE837" s="32"/>
      <c r="KOF837" s="32"/>
      <c r="KOG837" s="32"/>
      <c r="KOH837" s="32"/>
      <c r="KOI837" s="32"/>
      <c r="KOJ837" s="32"/>
      <c r="KOK837" s="32"/>
      <c r="KOL837" s="32"/>
      <c r="KOM837" s="32"/>
      <c r="KON837" s="32"/>
      <c r="KOO837" s="32"/>
      <c r="KOP837" s="32"/>
      <c r="KOQ837" s="32"/>
      <c r="KOR837" s="32"/>
      <c r="KOS837" s="32"/>
      <c r="KOT837" s="32"/>
      <c r="KOU837" s="32"/>
      <c r="KOV837" s="32"/>
      <c r="KOW837" s="32"/>
      <c r="KOX837" s="32"/>
      <c r="KOY837" s="32"/>
      <c r="KOZ837" s="32"/>
      <c r="KPA837" s="32"/>
      <c r="KPB837" s="32"/>
      <c r="KPC837" s="32"/>
      <c r="KPD837" s="32"/>
      <c r="KPE837" s="32"/>
      <c r="KPF837" s="32"/>
      <c r="KPG837" s="32"/>
      <c r="KPH837" s="32"/>
      <c r="KPI837" s="32"/>
      <c r="KPJ837" s="32"/>
      <c r="KPK837" s="32"/>
      <c r="KPL837" s="32"/>
      <c r="KPM837" s="32"/>
      <c r="KPN837" s="32"/>
      <c r="KPO837" s="32"/>
      <c r="KPP837" s="32"/>
      <c r="KPQ837" s="32"/>
      <c r="KPR837" s="32"/>
      <c r="KPS837" s="32"/>
      <c r="KPT837" s="32"/>
      <c r="KPU837" s="32"/>
      <c r="KPV837" s="32"/>
      <c r="KPW837" s="32"/>
      <c r="KPX837" s="32"/>
      <c r="KPY837" s="32"/>
      <c r="KPZ837" s="32"/>
      <c r="KQA837" s="32"/>
      <c r="KQB837" s="32"/>
      <c r="KQC837" s="32"/>
      <c r="KQD837" s="32"/>
      <c r="KQE837" s="32"/>
      <c r="KQF837" s="32"/>
      <c r="KQG837" s="32"/>
      <c r="KQH837" s="32"/>
      <c r="KQI837" s="32"/>
      <c r="KQJ837" s="32"/>
      <c r="KQK837" s="32"/>
      <c r="KQL837" s="32"/>
      <c r="KQM837" s="32"/>
      <c r="KQN837" s="32"/>
      <c r="KQO837" s="32"/>
      <c r="KQP837" s="32"/>
      <c r="KQQ837" s="32"/>
      <c r="KQR837" s="32"/>
      <c r="KQS837" s="32"/>
      <c r="KQT837" s="32"/>
      <c r="KQU837" s="32"/>
      <c r="KQV837" s="32"/>
      <c r="KQW837" s="32"/>
      <c r="KQX837" s="32"/>
      <c r="KQY837" s="32"/>
      <c r="KQZ837" s="32"/>
      <c r="KRA837" s="32"/>
      <c r="KRB837" s="32"/>
      <c r="KRC837" s="32"/>
      <c r="KRD837" s="32"/>
      <c r="KRE837" s="32"/>
      <c r="KRF837" s="32"/>
      <c r="KRG837" s="32"/>
      <c r="KRH837" s="32"/>
      <c r="KRI837" s="32"/>
      <c r="KRJ837" s="32"/>
      <c r="KRK837" s="32"/>
      <c r="KRL837" s="32"/>
      <c r="KRM837" s="32"/>
      <c r="KRN837" s="32"/>
      <c r="KRO837" s="32"/>
      <c r="KRP837" s="32"/>
      <c r="KRQ837" s="32"/>
      <c r="KRR837" s="32"/>
      <c r="KRS837" s="32"/>
      <c r="KRT837" s="32"/>
      <c r="KRU837" s="32"/>
      <c r="KRV837" s="32"/>
      <c r="KRW837" s="32"/>
      <c r="KRX837" s="32"/>
      <c r="KRY837" s="32"/>
      <c r="KRZ837" s="32"/>
      <c r="KSA837" s="32"/>
      <c r="KSB837" s="32"/>
      <c r="KSC837" s="32"/>
      <c r="KSD837" s="32"/>
      <c r="KSE837" s="32"/>
      <c r="KSF837" s="32"/>
      <c r="KSG837" s="32"/>
      <c r="KSH837" s="32"/>
      <c r="KSI837" s="32"/>
      <c r="KSJ837" s="32"/>
      <c r="KSK837" s="32"/>
      <c r="KSL837" s="32"/>
      <c r="KSM837" s="32"/>
      <c r="KSN837" s="32"/>
      <c r="KSO837" s="32"/>
      <c r="KSP837" s="32"/>
      <c r="KSQ837" s="32"/>
      <c r="KSR837" s="32"/>
      <c r="KSS837" s="32"/>
      <c r="KST837" s="32"/>
      <c r="KSU837" s="32"/>
      <c r="KSV837" s="32"/>
      <c r="KSW837" s="32"/>
      <c r="KSX837" s="32"/>
      <c r="KSY837" s="32"/>
      <c r="KSZ837" s="32"/>
      <c r="KTA837" s="32"/>
      <c r="KTB837" s="32"/>
      <c r="KTC837" s="32"/>
      <c r="KTD837" s="32"/>
      <c r="KTE837" s="32"/>
      <c r="KTF837" s="32"/>
      <c r="KTG837" s="32"/>
      <c r="KTH837" s="32"/>
      <c r="KTI837" s="32"/>
      <c r="KTJ837" s="32"/>
      <c r="KTK837" s="32"/>
      <c r="KTL837" s="32"/>
      <c r="KTM837" s="32"/>
      <c r="KTN837" s="32"/>
      <c r="KTO837" s="32"/>
      <c r="KTP837" s="32"/>
      <c r="KTQ837" s="32"/>
      <c r="KTR837" s="32"/>
      <c r="KTS837" s="32"/>
      <c r="KTT837" s="32"/>
      <c r="KTU837" s="32"/>
      <c r="KTV837" s="32"/>
      <c r="KTW837" s="32"/>
      <c r="KTX837" s="32"/>
      <c r="KTY837" s="32"/>
      <c r="KTZ837" s="32"/>
      <c r="KUA837" s="32"/>
      <c r="KUB837" s="32"/>
      <c r="KUC837" s="32"/>
      <c r="KUD837" s="32"/>
      <c r="KUE837" s="32"/>
      <c r="KUF837" s="32"/>
      <c r="KUG837" s="32"/>
      <c r="KUH837" s="32"/>
      <c r="KUI837" s="32"/>
      <c r="KUJ837" s="32"/>
      <c r="KUK837" s="32"/>
      <c r="KUL837" s="32"/>
      <c r="KUM837" s="32"/>
      <c r="KUN837" s="32"/>
      <c r="KUO837" s="32"/>
      <c r="KUP837" s="32"/>
      <c r="KUQ837" s="32"/>
      <c r="KUR837" s="32"/>
      <c r="KUS837" s="32"/>
      <c r="KUT837" s="32"/>
      <c r="KUU837" s="32"/>
      <c r="KUV837" s="32"/>
      <c r="KUW837" s="32"/>
      <c r="KUX837" s="32"/>
      <c r="KUY837" s="32"/>
      <c r="KUZ837" s="32"/>
      <c r="KVA837" s="32"/>
      <c r="KVB837" s="32"/>
      <c r="KVC837" s="32"/>
      <c r="KVD837" s="32"/>
      <c r="KVE837" s="32"/>
      <c r="KVF837" s="32"/>
      <c r="KVG837" s="32"/>
      <c r="KVH837" s="32"/>
      <c r="KVI837" s="32"/>
      <c r="KVJ837" s="32"/>
      <c r="KVK837" s="32"/>
      <c r="KVL837" s="32"/>
      <c r="KVM837" s="32"/>
      <c r="KVN837" s="32"/>
      <c r="KVO837" s="32"/>
      <c r="KVP837" s="32"/>
      <c r="KVQ837" s="32"/>
      <c r="KVR837" s="32"/>
      <c r="KVS837" s="32"/>
      <c r="KVT837" s="32"/>
      <c r="KVU837" s="32"/>
      <c r="KVV837" s="32"/>
      <c r="KVW837" s="32"/>
      <c r="KVX837" s="32"/>
      <c r="KVY837" s="32"/>
      <c r="KVZ837" s="32"/>
      <c r="KWA837" s="32"/>
      <c r="KWB837" s="32"/>
      <c r="KWC837" s="32"/>
      <c r="KWD837" s="32"/>
      <c r="KWE837" s="32"/>
      <c r="KWF837" s="32"/>
      <c r="KWG837" s="32"/>
      <c r="KWH837" s="32"/>
      <c r="KWI837" s="32"/>
      <c r="KWJ837" s="32"/>
      <c r="KWK837" s="32"/>
      <c r="KWL837" s="32"/>
      <c r="KWM837" s="32"/>
      <c r="KWN837" s="32"/>
      <c r="KWO837" s="32"/>
      <c r="KWP837" s="32"/>
      <c r="KWQ837" s="32"/>
      <c r="KWR837" s="32"/>
      <c r="KWS837" s="32"/>
      <c r="KWT837" s="32"/>
      <c r="KWU837" s="32"/>
      <c r="KWV837" s="32"/>
      <c r="KWW837" s="32"/>
      <c r="KWX837" s="32"/>
      <c r="KWY837" s="32"/>
      <c r="KWZ837" s="32"/>
      <c r="KXA837" s="32"/>
      <c r="KXB837" s="32"/>
      <c r="KXC837" s="32"/>
      <c r="KXD837" s="32"/>
      <c r="KXE837" s="32"/>
      <c r="KXF837" s="32"/>
      <c r="KXG837" s="32"/>
      <c r="KXH837" s="32"/>
      <c r="KXI837" s="32"/>
      <c r="KXJ837" s="32"/>
      <c r="KXK837" s="32"/>
      <c r="KXL837" s="32"/>
      <c r="KXM837" s="32"/>
      <c r="KXN837" s="32"/>
      <c r="KXO837" s="32"/>
      <c r="KXP837" s="32"/>
      <c r="KXQ837" s="32"/>
      <c r="KXR837" s="32"/>
      <c r="KXS837" s="32"/>
      <c r="KXT837" s="32"/>
      <c r="KXU837" s="32"/>
      <c r="KXV837" s="32"/>
      <c r="KXW837" s="32"/>
      <c r="KXX837" s="32"/>
      <c r="KXY837" s="32"/>
      <c r="KXZ837" s="32"/>
      <c r="KYA837" s="32"/>
      <c r="KYB837" s="32"/>
      <c r="KYC837" s="32"/>
      <c r="KYD837" s="32"/>
      <c r="KYE837" s="32"/>
      <c r="KYF837" s="32"/>
      <c r="KYG837" s="32"/>
      <c r="KYH837" s="32"/>
      <c r="KYI837" s="32"/>
      <c r="KYJ837" s="32"/>
      <c r="KYK837" s="32"/>
      <c r="KYL837" s="32"/>
      <c r="KYM837" s="32"/>
      <c r="KYN837" s="32"/>
      <c r="KYO837" s="32"/>
      <c r="KYP837" s="32"/>
      <c r="KYQ837" s="32"/>
      <c r="KYR837" s="32"/>
      <c r="KYS837" s="32"/>
      <c r="KYT837" s="32"/>
      <c r="KYU837" s="32"/>
      <c r="KYV837" s="32"/>
      <c r="KYW837" s="32"/>
      <c r="KYX837" s="32"/>
      <c r="KYY837" s="32"/>
      <c r="KYZ837" s="32"/>
      <c r="KZA837" s="32"/>
      <c r="KZB837" s="32"/>
      <c r="KZC837" s="32"/>
      <c r="KZD837" s="32"/>
      <c r="KZE837" s="32"/>
      <c r="KZF837" s="32"/>
      <c r="KZG837" s="32"/>
      <c r="KZH837" s="32"/>
      <c r="KZI837" s="32"/>
      <c r="KZJ837" s="32"/>
      <c r="KZK837" s="32"/>
      <c r="KZL837" s="32"/>
      <c r="KZM837" s="32"/>
      <c r="KZN837" s="32"/>
      <c r="KZO837" s="32"/>
      <c r="KZP837" s="32"/>
      <c r="KZQ837" s="32"/>
      <c r="KZR837" s="32"/>
      <c r="KZS837" s="32"/>
      <c r="KZT837" s="32"/>
      <c r="KZU837" s="32"/>
      <c r="KZV837" s="32"/>
      <c r="KZW837" s="32"/>
      <c r="KZX837" s="32"/>
      <c r="KZY837" s="32"/>
      <c r="KZZ837" s="32"/>
      <c r="LAA837" s="32"/>
      <c r="LAB837" s="32"/>
      <c r="LAC837" s="32"/>
      <c r="LAD837" s="32"/>
      <c r="LAE837" s="32"/>
      <c r="LAF837" s="32"/>
      <c r="LAG837" s="32"/>
      <c r="LAH837" s="32"/>
      <c r="LAI837" s="32"/>
      <c r="LAJ837" s="32"/>
      <c r="LAK837" s="32"/>
      <c r="LAL837" s="32"/>
      <c r="LAM837" s="32"/>
      <c r="LAN837" s="32"/>
      <c r="LAO837" s="32"/>
      <c r="LAP837" s="32"/>
      <c r="LAQ837" s="32"/>
      <c r="LAR837" s="32"/>
      <c r="LAS837" s="32"/>
      <c r="LAT837" s="32"/>
      <c r="LAU837" s="32"/>
      <c r="LAV837" s="32"/>
      <c r="LAW837" s="32"/>
      <c r="LAX837" s="32"/>
      <c r="LAY837" s="32"/>
      <c r="LAZ837" s="32"/>
      <c r="LBA837" s="32"/>
      <c r="LBB837" s="32"/>
      <c r="LBC837" s="32"/>
      <c r="LBD837" s="32"/>
      <c r="LBE837" s="32"/>
      <c r="LBF837" s="32"/>
      <c r="LBG837" s="32"/>
      <c r="LBH837" s="32"/>
      <c r="LBI837" s="32"/>
      <c r="LBJ837" s="32"/>
      <c r="LBK837" s="32"/>
      <c r="LBL837" s="32"/>
      <c r="LBM837" s="32"/>
      <c r="LBN837" s="32"/>
      <c r="LBO837" s="32"/>
      <c r="LBP837" s="32"/>
      <c r="LBQ837" s="32"/>
      <c r="LBR837" s="32"/>
      <c r="LBS837" s="32"/>
      <c r="LBT837" s="32"/>
      <c r="LBU837" s="32"/>
      <c r="LBV837" s="32"/>
      <c r="LBW837" s="32"/>
      <c r="LBX837" s="32"/>
      <c r="LBY837" s="32"/>
      <c r="LBZ837" s="32"/>
      <c r="LCA837" s="32"/>
      <c r="LCB837" s="32"/>
      <c r="LCC837" s="32"/>
      <c r="LCD837" s="32"/>
      <c r="LCE837" s="32"/>
      <c r="LCF837" s="32"/>
      <c r="LCG837" s="32"/>
      <c r="LCH837" s="32"/>
      <c r="LCI837" s="32"/>
      <c r="LCJ837" s="32"/>
      <c r="LCK837" s="32"/>
      <c r="LCL837" s="32"/>
      <c r="LCM837" s="32"/>
      <c r="LCN837" s="32"/>
      <c r="LCO837" s="32"/>
      <c r="LCP837" s="32"/>
      <c r="LCQ837" s="32"/>
      <c r="LCR837" s="32"/>
      <c r="LCS837" s="32"/>
      <c r="LCT837" s="32"/>
      <c r="LCU837" s="32"/>
      <c r="LCV837" s="32"/>
      <c r="LCW837" s="32"/>
      <c r="LCX837" s="32"/>
      <c r="LCY837" s="32"/>
      <c r="LCZ837" s="32"/>
      <c r="LDA837" s="32"/>
      <c r="LDB837" s="32"/>
      <c r="LDC837" s="32"/>
      <c r="LDD837" s="32"/>
      <c r="LDE837" s="32"/>
      <c r="LDF837" s="32"/>
      <c r="LDG837" s="32"/>
      <c r="LDH837" s="32"/>
      <c r="LDI837" s="32"/>
      <c r="LDJ837" s="32"/>
      <c r="LDK837" s="32"/>
      <c r="LDL837" s="32"/>
      <c r="LDM837" s="32"/>
      <c r="LDN837" s="32"/>
      <c r="LDO837" s="32"/>
      <c r="LDP837" s="32"/>
      <c r="LDQ837" s="32"/>
      <c r="LDR837" s="32"/>
      <c r="LDS837" s="32"/>
      <c r="LDT837" s="32"/>
      <c r="LDU837" s="32"/>
      <c r="LDV837" s="32"/>
      <c r="LDW837" s="32"/>
      <c r="LDX837" s="32"/>
      <c r="LDY837" s="32"/>
      <c r="LDZ837" s="32"/>
      <c r="LEA837" s="32"/>
      <c r="LEB837" s="32"/>
      <c r="LEC837" s="32"/>
      <c r="LED837" s="32"/>
      <c r="LEE837" s="32"/>
      <c r="LEF837" s="32"/>
      <c r="LEG837" s="32"/>
      <c r="LEH837" s="32"/>
      <c r="LEI837" s="32"/>
      <c r="LEJ837" s="32"/>
      <c r="LEK837" s="32"/>
      <c r="LEL837" s="32"/>
      <c r="LEM837" s="32"/>
      <c r="LEN837" s="32"/>
      <c r="LEO837" s="32"/>
      <c r="LEP837" s="32"/>
      <c r="LEQ837" s="32"/>
      <c r="LER837" s="32"/>
      <c r="LES837" s="32"/>
      <c r="LET837" s="32"/>
      <c r="LEU837" s="32"/>
      <c r="LEV837" s="32"/>
      <c r="LEW837" s="32"/>
      <c r="LEX837" s="32"/>
      <c r="LEY837" s="32"/>
      <c r="LEZ837" s="32"/>
      <c r="LFA837" s="32"/>
      <c r="LFB837" s="32"/>
      <c r="LFC837" s="32"/>
      <c r="LFD837" s="32"/>
      <c r="LFE837" s="32"/>
      <c r="LFF837" s="32"/>
      <c r="LFG837" s="32"/>
      <c r="LFH837" s="32"/>
      <c r="LFI837" s="32"/>
      <c r="LFJ837" s="32"/>
      <c r="LFK837" s="32"/>
      <c r="LFL837" s="32"/>
      <c r="LFM837" s="32"/>
      <c r="LFN837" s="32"/>
      <c r="LFO837" s="32"/>
      <c r="LFP837" s="32"/>
      <c r="LFQ837" s="32"/>
      <c r="LFR837" s="32"/>
      <c r="LFS837" s="32"/>
      <c r="LFT837" s="32"/>
      <c r="LFU837" s="32"/>
      <c r="LFV837" s="32"/>
      <c r="LFW837" s="32"/>
      <c r="LFX837" s="32"/>
      <c r="LFY837" s="32"/>
      <c r="LFZ837" s="32"/>
      <c r="LGA837" s="32"/>
      <c r="LGB837" s="32"/>
      <c r="LGC837" s="32"/>
      <c r="LGD837" s="32"/>
      <c r="LGE837" s="32"/>
      <c r="LGF837" s="32"/>
      <c r="LGG837" s="32"/>
      <c r="LGH837" s="32"/>
      <c r="LGI837" s="32"/>
      <c r="LGJ837" s="32"/>
      <c r="LGK837" s="32"/>
      <c r="LGL837" s="32"/>
      <c r="LGM837" s="32"/>
      <c r="LGN837" s="32"/>
      <c r="LGO837" s="32"/>
      <c r="LGP837" s="32"/>
      <c r="LGQ837" s="32"/>
      <c r="LGR837" s="32"/>
      <c r="LGS837" s="32"/>
      <c r="LGT837" s="32"/>
      <c r="LGU837" s="32"/>
      <c r="LGV837" s="32"/>
      <c r="LGW837" s="32"/>
      <c r="LGX837" s="32"/>
      <c r="LGY837" s="32"/>
      <c r="LGZ837" s="32"/>
      <c r="LHA837" s="32"/>
      <c r="LHB837" s="32"/>
      <c r="LHC837" s="32"/>
      <c r="LHD837" s="32"/>
      <c r="LHE837" s="32"/>
      <c r="LHF837" s="32"/>
      <c r="LHG837" s="32"/>
      <c r="LHH837" s="32"/>
      <c r="LHI837" s="32"/>
      <c r="LHJ837" s="32"/>
      <c r="LHK837" s="32"/>
      <c r="LHL837" s="32"/>
      <c r="LHM837" s="32"/>
      <c r="LHN837" s="32"/>
      <c r="LHO837" s="32"/>
      <c r="LHP837" s="32"/>
      <c r="LHQ837" s="32"/>
      <c r="LHR837" s="32"/>
      <c r="LHS837" s="32"/>
      <c r="LHT837" s="32"/>
      <c r="LHU837" s="32"/>
      <c r="LHV837" s="32"/>
      <c r="LHW837" s="32"/>
      <c r="LHX837" s="32"/>
      <c r="LHY837" s="32"/>
      <c r="LHZ837" s="32"/>
      <c r="LIA837" s="32"/>
      <c r="LIB837" s="32"/>
      <c r="LIC837" s="32"/>
      <c r="LID837" s="32"/>
      <c r="LIE837" s="32"/>
      <c r="LIF837" s="32"/>
      <c r="LIG837" s="32"/>
      <c r="LIH837" s="32"/>
      <c r="LII837" s="32"/>
      <c r="LIJ837" s="32"/>
      <c r="LIK837" s="32"/>
      <c r="LIL837" s="32"/>
      <c r="LIM837" s="32"/>
      <c r="LIN837" s="32"/>
      <c r="LIO837" s="32"/>
      <c r="LIP837" s="32"/>
      <c r="LIQ837" s="32"/>
      <c r="LIR837" s="32"/>
      <c r="LIS837" s="32"/>
      <c r="LIT837" s="32"/>
      <c r="LIU837" s="32"/>
      <c r="LIV837" s="32"/>
      <c r="LIW837" s="32"/>
      <c r="LIX837" s="32"/>
      <c r="LIY837" s="32"/>
      <c r="LIZ837" s="32"/>
      <c r="LJA837" s="32"/>
      <c r="LJB837" s="32"/>
      <c r="LJC837" s="32"/>
      <c r="LJD837" s="32"/>
      <c r="LJE837" s="32"/>
      <c r="LJF837" s="32"/>
      <c r="LJG837" s="32"/>
      <c r="LJH837" s="32"/>
      <c r="LJI837" s="32"/>
      <c r="LJJ837" s="32"/>
      <c r="LJK837" s="32"/>
      <c r="LJL837" s="32"/>
      <c r="LJM837" s="32"/>
      <c r="LJN837" s="32"/>
      <c r="LJO837" s="32"/>
      <c r="LJP837" s="32"/>
      <c r="LJQ837" s="32"/>
      <c r="LJR837" s="32"/>
      <c r="LJS837" s="32"/>
      <c r="LJT837" s="32"/>
      <c r="LJU837" s="32"/>
      <c r="LJV837" s="32"/>
      <c r="LJW837" s="32"/>
      <c r="LJX837" s="32"/>
      <c r="LJY837" s="32"/>
      <c r="LJZ837" s="32"/>
      <c r="LKA837" s="32"/>
      <c r="LKB837" s="32"/>
      <c r="LKC837" s="32"/>
      <c r="LKD837" s="32"/>
      <c r="LKE837" s="32"/>
      <c r="LKF837" s="32"/>
      <c r="LKG837" s="32"/>
      <c r="LKH837" s="32"/>
      <c r="LKI837" s="32"/>
      <c r="LKJ837" s="32"/>
      <c r="LKK837" s="32"/>
      <c r="LKL837" s="32"/>
      <c r="LKM837" s="32"/>
      <c r="LKN837" s="32"/>
      <c r="LKO837" s="32"/>
      <c r="LKP837" s="32"/>
      <c r="LKQ837" s="32"/>
      <c r="LKR837" s="32"/>
      <c r="LKS837" s="32"/>
      <c r="LKT837" s="32"/>
      <c r="LKU837" s="32"/>
      <c r="LKV837" s="32"/>
      <c r="LKW837" s="32"/>
      <c r="LKX837" s="32"/>
      <c r="LKY837" s="32"/>
      <c r="LKZ837" s="32"/>
      <c r="LLA837" s="32"/>
      <c r="LLB837" s="32"/>
      <c r="LLC837" s="32"/>
      <c r="LLD837" s="32"/>
      <c r="LLE837" s="32"/>
      <c r="LLF837" s="32"/>
      <c r="LLG837" s="32"/>
      <c r="LLH837" s="32"/>
      <c r="LLI837" s="32"/>
      <c r="LLJ837" s="32"/>
      <c r="LLK837" s="32"/>
      <c r="LLL837" s="32"/>
      <c r="LLM837" s="32"/>
      <c r="LLN837" s="32"/>
      <c r="LLO837" s="32"/>
      <c r="LLP837" s="32"/>
      <c r="LLQ837" s="32"/>
      <c r="LLR837" s="32"/>
      <c r="LLS837" s="32"/>
      <c r="LLT837" s="32"/>
      <c r="LLU837" s="32"/>
      <c r="LLV837" s="32"/>
      <c r="LLW837" s="32"/>
      <c r="LLX837" s="32"/>
      <c r="LLY837" s="32"/>
      <c r="LLZ837" s="32"/>
      <c r="LMA837" s="32"/>
      <c r="LMB837" s="32"/>
      <c r="LMC837" s="32"/>
      <c r="LMD837" s="32"/>
      <c r="LME837" s="32"/>
      <c r="LMF837" s="32"/>
      <c r="LMG837" s="32"/>
      <c r="LMH837" s="32"/>
      <c r="LMI837" s="32"/>
      <c r="LMJ837" s="32"/>
      <c r="LMK837" s="32"/>
      <c r="LML837" s="32"/>
      <c r="LMM837" s="32"/>
      <c r="LMN837" s="32"/>
      <c r="LMO837" s="32"/>
      <c r="LMP837" s="32"/>
      <c r="LMQ837" s="32"/>
      <c r="LMR837" s="32"/>
      <c r="LMS837" s="32"/>
      <c r="LMT837" s="32"/>
      <c r="LMU837" s="32"/>
      <c r="LMV837" s="32"/>
      <c r="LMW837" s="32"/>
      <c r="LMX837" s="32"/>
      <c r="LMY837" s="32"/>
      <c r="LMZ837" s="32"/>
      <c r="LNA837" s="32"/>
      <c r="LNB837" s="32"/>
      <c r="LNC837" s="32"/>
      <c r="LND837" s="32"/>
      <c r="LNE837" s="32"/>
      <c r="LNF837" s="32"/>
      <c r="LNG837" s="32"/>
      <c r="LNH837" s="32"/>
      <c r="LNI837" s="32"/>
      <c r="LNJ837" s="32"/>
      <c r="LNK837" s="32"/>
      <c r="LNL837" s="32"/>
      <c r="LNM837" s="32"/>
      <c r="LNN837" s="32"/>
      <c r="LNO837" s="32"/>
      <c r="LNP837" s="32"/>
      <c r="LNQ837" s="32"/>
      <c r="LNR837" s="32"/>
      <c r="LNS837" s="32"/>
      <c r="LNT837" s="32"/>
      <c r="LNU837" s="32"/>
      <c r="LNV837" s="32"/>
      <c r="LNW837" s="32"/>
      <c r="LNX837" s="32"/>
      <c r="LNY837" s="32"/>
      <c r="LNZ837" s="32"/>
      <c r="LOA837" s="32"/>
      <c r="LOB837" s="32"/>
      <c r="LOC837" s="32"/>
      <c r="LOD837" s="32"/>
      <c r="LOE837" s="32"/>
      <c r="LOF837" s="32"/>
      <c r="LOG837" s="32"/>
      <c r="LOH837" s="32"/>
      <c r="LOI837" s="32"/>
      <c r="LOJ837" s="32"/>
      <c r="LOK837" s="32"/>
      <c r="LOL837" s="32"/>
      <c r="LOM837" s="32"/>
      <c r="LON837" s="32"/>
      <c r="LOO837" s="32"/>
      <c r="LOP837" s="32"/>
      <c r="LOQ837" s="32"/>
      <c r="LOR837" s="32"/>
      <c r="LOS837" s="32"/>
      <c r="LOT837" s="32"/>
      <c r="LOU837" s="32"/>
      <c r="LOV837" s="32"/>
      <c r="LOW837" s="32"/>
      <c r="LOX837" s="32"/>
      <c r="LOY837" s="32"/>
      <c r="LOZ837" s="32"/>
      <c r="LPA837" s="32"/>
      <c r="LPB837" s="32"/>
      <c r="LPC837" s="32"/>
      <c r="LPD837" s="32"/>
      <c r="LPE837" s="32"/>
      <c r="LPF837" s="32"/>
      <c r="LPG837" s="32"/>
      <c r="LPH837" s="32"/>
      <c r="LPI837" s="32"/>
      <c r="LPJ837" s="32"/>
      <c r="LPK837" s="32"/>
      <c r="LPL837" s="32"/>
      <c r="LPM837" s="32"/>
      <c r="LPN837" s="32"/>
      <c r="LPO837" s="32"/>
      <c r="LPP837" s="32"/>
      <c r="LPQ837" s="32"/>
      <c r="LPR837" s="32"/>
      <c r="LPS837" s="32"/>
      <c r="LPT837" s="32"/>
      <c r="LPU837" s="32"/>
      <c r="LPV837" s="32"/>
      <c r="LPW837" s="32"/>
      <c r="LPX837" s="32"/>
      <c r="LPY837" s="32"/>
      <c r="LPZ837" s="32"/>
      <c r="LQA837" s="32"/>
      <c r="LQB837" s="32"/>
      <c r="LQC837" s="32"/>
      <c r="LQD837" s="32"/>
      <c r="LQE837" s="32"/>
      <c r="LQF837" s="32"/>
      <c r="LQG837" s="32"/>
      <c r="LQH837" s="32"/>
      <c r="LQI837" s="32"/>
      <c r="LQJ837" s="32"/>
      <c r="LQK837" s="32"/>
      <c r="LQL837" s="32"/>
      <c r="LQM837" s="32"/>
      <c r="LQN837" s="32"/>
      <c r="LQO837" s="32"/>
      <c r="LQP837" s="32"/>
      <c r="LQQ837" s="32"/>
      <c r="LQR837" s="32"/>
      <c r="LQS837" s="32"/>
      <c r="LQT837" s="32"/>
      <c r="LQU837" s="32"/>
      <c r="LQV837" s="32"/>
      <c r="LQW837" s="32"/>
      <c r="LQX837" s="32"/>
      <c r="LQY837" s="32"/>
      <c r="LQZ837" s="32"/>
      <c r="LRA837" s="32"/>
      <c r="LRB837" s="32"/>
      <c r="LRC837" s="32"/>
      <c r="LRD837" s="32"/>
      <c r="LRE837" s="32"/>
      <c r="LRF837" s="32"/>
      <c r="LRG837" s="32"/>
      <c r="LRH837" s="32"/>
      <c r="LRI837" s="32"/>
      <c r="LRJ837" s="32"/>
      <c r="LRK837" s="32"/>
      <c r="LRL837" s="32"/>
      <c r="LRM837" s="32"/>
      <c r="LRN837" s="32"/>
      <c r="LRO837" s="32"/>
      <c r="LRP837" s="32"/>
      <c r="LRQ837" s="32"/>
      <c r="LRR837" s="32"/>
      <c r="LRS837" s="32"/>
      <c r="LRT837" s="32"/>
      <c r="LRU837" s="32"/>
      <c r="LRV837" s="32"/>
      <c r="LRW837" s="32"/>
      <c r="LRX837" s="32"/>
      <c r="LRY837" s="32"/>
      <c r="LRZ837" s="32"/>
      <c r="LSA837" s="32"/>
      <c r="LSB837" s="32"/>
      <c r="LSC837" s="32"/>
      <c r="LSD837" s="32"/>
      <c r="LSE837" s="32"/>
      <c r="LSF837" s="32"/>
      <c r="LSG837" s="32"/>
      <c r="LSH837" s="32"/>
      <c r="LSI837" s="32"/>
      <c r="LSJ837" s="32"/>
      <c r="LSK837" s="32"/>
      <c r="LSL837" s="32"/>
      <c r="LSM837" s="32"/>
      <c r="LSN837" s="32"/>
      <c r="LSO837" s="32"/>
      <c r="LSP837" s="32"/>
      <c r="LSQ837" s="32"/>
      <c r="LSR837" s="32"/>
      <c r="LSS837" s="32"/>
      <c r="LST837" s="32"/>
      <c r="LSU837" s="32"/>
      <c r="LSV837" s="32"/>
      <c r="LSW837" s="32"/>
      <c r="LSX837" s="32"/>
      <c r="LSY837" s="32"/>
      <c r="LSZ837" s="32"/>
      <c r="LTA837" s="32"/>
      <c r="LTB837" s="32"/>
      <c r="LTC837" s="32"/>
      <c r="LTD837" s="32"/>
      <c r="LTE837" s="32"/>
      <c r="LTF837" s="32"/>
      <c r="LTG837" s="32"/>
      <c r="LTH837" s="32"/>
      <c r="LTI837" s="32"/>
      <c r="LTJ837" s="32"/>
      <c r="LTK837" s="32"/>
      <c r="LTL837" s="32"/>
      <c r="LTM837" s="32"/>
      <c r="LTN837" s="32"/>
      <c r="LTO837" s="32"/>
      <c r="LTP837" s="32"/>
      <c r="LTQ837" s="32"/>
      <c r="LTR837" s="32"/>
      <c r="LTS837" s="32"/>
      <c r="LTT837" s="32"/>
      <c r="LTU837" s="32"/>
      <c r="LTV837" s="32"/>
      <c r="LTW837" s="32"/>
      <c r="LTX837" s="32"/>
      <c r="LTY837" s="32"/>
      <c r="LTZ837" s="32"/>
      <c r="LUA837" s="32"/>
      <c r="LUB837" s="32"/>
      <c r="LUC837" s="32"/>
      <c r="LUD837" s="32"/>
      <c r="LUE837" s="32"/>
      <c r="LUF837" s="32"/>
      <c r="LUG837" s="32"/>
      <c r="LUH837" s="32"/>
      <c r="LUI837" s="32"/>
      <c r="LUJ837" s="32"/>
      <c r="LUK837" s="32"/>
      <c r="LUL837" s="32"/>
      <c r="LUM837" s="32"/>
      <c r="LUN837" s="32"/>
      <c r="LUO837" s="32"/>
      <c r="LUP837" s="32"/>
      <c r="LUQ837" s="32"/>
      <c r="LUR837" s="32"/>
      <c r="LUS837" s="32"/>
      <c r="LUT837" s="32"/>
      <c r="LUU837" s="32"/>
      <c r="LUV837" s="32"/>
      <c r="LUW837" s="32"/>
      <c r="LUX837" s="32"/>
      <c r="LUY837" s="32"/>
      <c r="LUZ837" s="32"/>
      <c r="LVA837" s="32"/>
      <c r="LVB837" s="32"/>
      <c r="LVC837" s="32"/>
      <c r="LVD837" s="32"/>
      <c r="LVE837" s="32"/>
      <c r="LVF837" s="32"/>
      <c r="LVG837" s="32"/>
      <c r="LVH837" s="32"/>
      <c r="LVI837" s="32"/>
      <c r="LVJ837" s="32"/>
      <c r="LVK837" s="32"/>
      <c r="LVL837" s="32"/>
      <c r="LVM837" s="32"/>
      <c r="LVN837" s="32"/>
      <c r="LVO837" s="32"/>
      <c r="LVP837" s="32"/>
      <c r="LVQ837" s="32"/>
      <c r="LVR837" s="32"/>
      <c r="LVS837" s="32"/>
      <c r="LVT837" s="32"/>
      <c r="LVU837" s="32"/>
      <c r="LVV837" s="32"/>
      <c r="LVW837" s="32"/>
      <c r="LVX837" s="32"/>
      <c r="LVY837" s="32"/>
      <c r="LVZ837" s="32"/>
      <c r="LWA837" s="32"/>
      <c r="LWB837" s="32"/>
      <c r="LWC837" s="32"/>
      <c r="LWD837" s="32"/>
      <c r="LWE837" s="32"/>
      <c r="LWF837" s="32"/>
      <c r="LWG837" s="32"/>
      <c r="LWH837" s="32"/>
      <c r="LWI837" s="32"/>
      <c r="LWJ837" s="32"/>
      <c r="LWK837" s="32"/>
      <c r="LWL837" s="32"/>
      <c r="LWM837" s="32"/>
      <c r="LWN837" s="32"/>
      <c r="LWO837" s="32"/>
      <c r="LWP837" s="32"/>
      <c r="LWQ837" s="32"/>
      <c r="LWR837" s="32"/>
      <c r="LWS837" s="32"/>
      <c r="LWT837" s="32"/>
      <c r="LWU837" s="32"/>
      <c r="LWV837" s="32"/>
      <c r="LWW837" s="32"/>
      <c r="LWX837" s="32"/>
      <c r="LWY837" s="32"/>
      <c r="LWZ837" s="32"/>
      <c r="LXA837" s="32"/>
      <c r="LXB837" s="32"/>
      <c r="LXC837" s="32"/>
      <c r="LXD837" s="32"/>
      <c r="LXE837" s="32"/>
      <c r="LXF837" s="32"/>
      <c r="LXG837" s="32"/>
      <c r="LXH837" s="32"/>
      <c r="LXI837" s="32"/>
      <c r="LXJ837" s="32"/>
      <c r="LXK837" s="32"/>
      <c r="LXL837" s="32"/>
      <c r="LXM837" s="32"/>
      <c r="LXN837" s="32"/>
      <c r="LXO837" s="32"/>
      <c r="LXP837" s="32"/>
      <c r="LXQ837" s="32"/>
      <c r="LXR837" s="32"/>
      <c r="LXS837" s="32"/>
      <c r="LXT837" s="32"/>
      <c r="LXU837" s="32"/>
      <c r="LXV837" s="32"/>
      <c r="LXW837" s="32"/>
      <c r="LXX837" s="32"/>
      <c r="LXY837" s="32"/>
      <c r="LXZ837" s="32"/>
      <c r="LYA837" s="32"/>
      <c r="LYB837" s="32"/>
      <c r="LYC837" s="32"/>
      <c r="LYD837" s="32"/>
      <c r="LYE837" s="32"/>
      <c r="LYF837" s="32"/>
      <c r="LYG837" s="32"/>
      <c r="LYH837" s="32"/>
      <c r="LYI837" s="32"/>
      <c r="LYJ837" s="32"/>
      <c r="LYK837" s="32"/>
      <c r="LYL837" s="32"/>
      <c r="LYM837" s="32"/>
      <c r="LYN837" s="32"/>
      <c r="LYO837" s="32"/>
      <c r="LYP837" s="32"/>
      <c r="LYQ837" s="32"/>
      <c r="LYR837" s="32"/>
      <c r="LYS837" s="32"/>
      <c r="LYT837" s="32"/>
      <c r="LYU837" s="32"/>
      <c r="LYV837" s="32"/>
      <c r="LYW837" s="32"/>
      <c r="LYX837" s="32"/>
      <c r="LYY837" s="32"/>
      <c r="LYZ837" s="32"/>
      <c r="LZA837" s="32"/>
      <c r="LZB837" s="32"/>
      <c r="LZC837" s="32"/>
      <c r="LZD837" s="32"/>
      <c r="LZE837" s="32"/>
      <c r="LZF837" s="32"/>
      <c r="LZG837" s="32"/>
      <c r="LZH837" s="32"/>
      <c r="LZI837" s="32"/>
      <c r="LZJ837" s="32"/>
      <c r="LZK837" s="32"/>
      <c r="LZL837" s="32"/>
      <c r="LZM837" s="32"/>
      <c r="LZN837" s="32"/>
      <c r="LZO837" s="32"/>
      <c r="LZP837" s="32"/>
      <c r="LZQ837" s="32"/>
      <c r="LZR837" s="32"/>
      <c r="LZS837" s="32"/>
      <c r="LZT837" s="32"/>
      <c r="LZU837" s="32"/>
      <c r="LZV837" s="32"/>
      <c r="LZW837" s="32"/>
      <c r="LZX837" s="32"/>
      <c r="LZY837" s="32"/>
      <c r="LZZ837" s="32"/>
      <c r="MAA837" s="32"/>
      <c r="MAB837" s="32"/>
      <c r="MAC837" s="32"/>
      <c r="MAD837" s="32"/>
      <c r="MAE837" s="32"/>
      <c r="MAF837" s="32"/>
      <c r="MAG837" s="32"/>
      <c r="MAH837" s="32"/>
      <c r="MAI837" s="32"/>
      <c r="MAJ837" s="32"/>
      <c r="MAK837" s="32"/>
      <c r="MAL837" s="32"/>
      <c r="MAM837" s="32"/>
      <c r="MAN837" s="32"/>
      <c r="MAO837" s="32"/>
      <c r="MAP837" s="32"/>
      <c r="MAQ837" s="32"/>
      <c r="MAR837" s="32"/>
      <c r="MAS837" s="32"/>
      <c r="MAT837" s="32"/>
      <c r="MAU837" s="32"/>
      <c r="MAV837" s="32"/>
      <c r="MAW837" s="32"/>
      <c r="MAX837" s="32"/>
      <c r="MAY837" s="32"/>
      <c r="MAZ837" s="32"/>
      <c r="MBA837" s="32"/>
      <c r="MBB837" s="32"/>
      <c r="MBC837" s="32"/>
      <c r="MBD837" s="32"/>
      <c r="MBE837" s="32"/>
      <c r="MBF837" s="32"/>
      <c r="MBG837" s="32"/>
      <c r="MBH837" s="32"/>
      <c r="MBI837" s="32"/>
      <c r="MBJ837" s="32"/>
      <c r="MBK837" s="32"/>
      <c r="MBL837" s="32"/>
      <c r="MBM837" s="32"/>
      <c r="MBN837" s="32"/>
      <c r="MBO837" s="32"/>
      <c r="MBP837" s="32"/>
      <c r="MBQ837" s="32"/>
      <c r="MBR837" s="32"/>
      <c r="MBS837" s="32"/>
      <c r="MBT837" s="32"/>
      <c r="MBU837" s="32"/>
      <c r="MBV837" s="32"/>
      <c r="MBW837" s="32"/>
      <c r="MBX837" s="32"/>
      <c r="MBY837" s="32"/>
      <c r="MBZ837" s="32"/>
      <c r="MCA837" s="32"/>
      <c r="MCB837" s="32"/>
      <c r="MCC837" s="32"/>
      <c r="MCD837" s="32"/>
      <c r="MCE837" s="32"/>
      <c r="MCF837" s="32"/>
      <c r="MCG837" s="32"/>
      <c r="MCH837" s="32"/>
      <c r="MCI837" s="32"/>
      <c r="MCJ837" s="32"/>
      <c r="MCK837" s="32"/>
      <c r="MCL837" s="32"/>
      <c r="MCM837" s="32"/>
      <c r="MCN837" s="32"/>
      <c r="MCO837" s="32"/>
      <c r="MCP837" s="32"/>
      <c r="MCQ837" s="32"/>
      <c r="MCR837" s="32"/>
      <c r="MCS837" s="32"/>
      <c r="MCT837" s="32"/>
      <c r="MCU837" s="32"/>
      <c r="MCV837" s="32"/>
      <c r="MCW837" s="32"/>
      <c r="MCX837" s="32"/>
      <c r="MCY837" s="32"/>
      <c r="MCZ837" s="32"/>
      <c r="MDA837" s="32"/>
      <c r="MDB837" s="32"/>
      <c r="MDC837" s="32"/>
      <c r="MDD837" s="32"/>
      <c r="MDE837" s="32"/>
      <c r="MDF837" s="32"/>
      <c r="MDG837" s="32"/>
      <c r="MDH837" s="32"/>
      <c r="MDI837" s="32"/>
      <c r="MDJ837" s="32"/>
      <c r="MDK837" s="32"/>
      <c r="MDL837" s="32"/>
      <c r="MDM837" s="32"/>
      <c r="MDN837" s="32"/>
      <c r="MDO837" s="32"/>
      <c r="MDP837" s="32"/>
      <c r="MDQ837" s="32"/>
      <c r="MDR837" s="32"/>
      <c r="MDS837" s="32"/>
      <c r="MDT837" s="32"/>
      <c r="MDU837" s="32"/>
      <c r="MDV837" s="32"/>
      <c r="MDW837" s="32"/>
      <c r="MDX837" s="32"/>
      <c r="MDY837" s="32"/>
      <c r="MDZ837" s="32"/>
      <c r="MEA837" s="32"/>
      <c r="MEB837" s="32"/>
      <c r="MEC837" s="32"/>
      <c r="MED837" s="32"/>
      <c r="MEE837" s="32"/>
      <c r="MEF837" s="32"/>
      <c r="MEG837" s="32"/>
      <c r="MEH837" s="32"/>
      <c r="MEI837" s="32"/>
      <c r="MEJ837" s="32"/>
      <c r="MEK837" s="32"/>
      <c r="MEL837" s="32"/>
      <c r="MEM837" s="32"/>
      <c r="MEN837" s="32"/>
      <c r="MEO837" s="32"/>
      <c r="MEP837" s="32"/>
      <c r="MEQ837" s="32"/>
      <c r="MER837" s="32"/>
      <c r="MES837" s="32"/>
      <c r="MET837" s="32"/>
      <c r="MEU837" s="32"/>
      <c r="MEV837" s="32"/>
      <c r="MEW837" s="32"/>
      <c r="MEX837" s="32"/>
      <c r="MEY837" s="32"/>
      <c r="MEZ837" s="32"/>
      <c r="MFA837" s="32"/>
      <c r="MFB837" s="32"/>
      <c r="MFC837" s="32"/>
      <c r="MFD837" s="32"/>
      <c r="MFE837" s="32"/>
      <c r="MFF837" s="32"/>
      <c r="MFG837" s="32"/>
      <c r="MFH837" s="32"/>
      <c r="MFI837" s="32"/>
      <c r="MFJ837" s="32"/>
      <c r="MFK837" s="32"/>
      <c r="MFL837" s="32"/>
      <c r="MFM837" s="32"/>
      <c r="MFN837" s="32"/>
      <c r="MFO837" s="32"/>
      <c r="MFP837" s="32"/>
      <c r="MFQ837" s="32"/>
      <c r="MFR837" s="32"/>
      <c r="MFS837" s="32"/>
      <c r="MFT837" s="32"/>
      <c r="MFU837" s="32"/>
      <c r="MFV837" s="32"/>
      <c r="MFW837" s="32"/>
      <c r="MFX837" s="32"/>
      <c r="MFY837" s="32"/>
      <c r="MFZ837" s="32"/>
      <c r="MGA837" s="32"/>
      <c r="MGB837" s="32"/>
      <c r="MGC837" s="32"/>
      <c r="MGD837" s="32"/>
      <c r="MGE837" s="32"/>
      <c r="MGF837" s="32"/>
      <c r="MGG837" s="32"/>
      <c r="MGH837" s="32"/>
      <c r="MGI837" s="32"/>
      <c r="MGJ837" s="32"/>
      <c r="MGK837" s="32"/>
      <c r="MGL837" s="32"/>
      <c r="MGM837" s="32"/>
      <c r="MGN837" s="32"/>
      <c r="MGO837" s="32"/>
      <c r="MGP837" s="32"/>
      <c r="MGQ837" s="32"/>
      <c r="MGR837" s="32"/>
      <c r="MGS837" s="32"/>
      <c r="MGT837" s="32"/>
      <c r="MGU837" s="32"/>
      <c r="MGV837" s="32"/>
      <c r="MGW837" s="32"/>
      <c r="MGX837" s="32"/>
      <c r="MGY837" s="32"/>
      <c r="MGZ837" s="32"/>
      <c r="MHA837" s="32"/>
      <c r="MHB837" s="32"/>
      <c r="MHC837" s="32"/>
      <c r="MHD837" s="32"/>
      <c r="MHE837" s="32"/>
      <c r="MHF837" s="32"/>
      <c r="MHG837" s="32"/>
      <c r="MHH837" s="32"/>
      <c r="MHI837" s="32"/>
      <c r="MHJ837" s="32"/>
      <c r="MHK837" s="32"/>
      <c r="MHL837" s="32"/>
      <c r="MHM837" s="32"/>
      <c r="MHN837" s="32"/>
      <c r="MHO837" s="32"/>
      <c r="MHP837" s="32"/>
      <c r="MHQ837" s="32"/>
      <c r="MHR837" s="32"/>
      <c r="MHS837" s="32"/>
      <c r="MHT837" s="32"/>
      <c r="MHU837" s="32"/>
      <c r="MHV837" s="32"/>
      <c r="MHW837" s="32"/>
      <c r="MHX837" s="32"/>
      <c r="MHY837" s="32"/>
      <c r="MHZ837" s="32"/>
      <c r="MIA837" s="32"/>
      <c r="MIB837" s="32"/>
      <c r="MIC837" s="32"/>
      <c r="MID837" s="32"/>
      <c r="MIE837" s="32"/>
      <c r="MIF837" s="32"/>
      <c r="MIG837" s="32"/>
      <c r="MIH837" s="32"/>
      <c r="MII837" s="32"/>
      <c r="MIJ837" s="32"/>
      <c r="MIK837" s="32"/>
      <c r="MIL837" s="32"/>
      <c r="MIM837" s="32"/>
      <c r="MIN837" s="32"/>
      <c r="MIO837" s="32"/>
      <c r="MIP837" s="32"/>
      <c r="MIQ837" s="32"/>
      <c r="MIR837" s="32"/>
      <c r="MIS837" s="32"/>
      <c r="MIT837" s="32"/>
      <c r="MIU837" s="32"/>
      <c r="MIV837" s="32"/>
      <c r="MIW837" s="32"/>
      <c r="MIX837" s="32"/>
      <c r="MIY837" s="32"/>
      <c r="MIZ837" s="32"/>
      <c r="MJA837" s="32"/>
      <c r="MJB837" s="32"/>
      <c r="MJC837" s="32"/>
      <c r="MJD837" s="32"/>
      <c r="MJE837" s="32"/>
      <c r="MJF837" s="32"/>
      <c r="MJG837" s="32"/>
      <c r="MJH837" s="32"/>
      <c r="MJI837" s="32"/>
      <c r="MJJ837" s="32"/>
      <c r="MJK837" s="32"/>
      <c r="MJL837" s="32"/>
      <c r="MJM837" s="32"/>
      <c r="MJN837" s="32"/>
      <c r="MJO837" s="32"/>
      <c r="MJP837" s="32"/>
      <c r="MJQ837" s="32"/>
      <c r="MJR837" s="32"/>
      <c r="MJS837" s="32"/>
      <c r="MJT837" s="32"/>
      <c r="MJU837" s="32"/>
      <c r="MJV837" s="32"/>
      <c r="MJW837" s="32"/>
      <c r="MJX837" s="32"/>
      <c r="MJY837" s="32"/>
      <c r="MJZ837" s="32"/>
      <c r="MKA837" s="32"/>
      <c r="MKB837" s="32"/>
      <c r="MKC837" s="32"/>
      <c r="MKD837" s="32"/>
      <c r="MKE837" s="32"/>
      <c r="MKF837" s="32"/>
      <c r="MKG837" s="32"/>
      <c r="MKH837" s="32"/>
      <c r="MKI837" s="32"/>
      <c r="MKJ837" s="32"/>
      <c r="MKK837" s="32"/>
      <c r="MKL837" s="32"/>
      <c r="MKM837" s="32"/>
      <c r="MKN837" s="32"/>
      <c r="MKO837" s="32"/>
      <c r="MKP837" s="32"/>
      <c r="MKQ837" s="32"/>
      <c r="MKR837" s="32"/>
      <c r="MKS837" s="32"/>
      <c r="MKT837" s="32"/>
      <c r="MKU837" s="32"/>
      <c r="MKV837" s="32"/>
      <c r="MKW837" s="32"/>
      <c r="MKX837" s="32"/>
      <c r="MKY837" s="32"/>
      <c r="MKZ837" s="32"/>
      <c r="MLA837" s="32"/>
      <c r="MLB837" s="32"/>
      <c r="MLC837" s="32"/>
      <c r="MLD837" s="32"/>
      <c r="MLE837" s="32"/>
      <c r="MLF837" s="32"/>
      <c r="MLG837" s="32"/>
      <c r="MLH837" s="32"/>
      <c r="MLI837" s="32"/>
      <c r="MLJ837" s="32"/>
      <c r="MLK837" s="32"/>
      <c r="MLL837" s="32"/>
      <c r="MLM837" s="32"/>
      <c r="MLN837" s="32"/>
      <c r="MLO837" s="32"/>
      <c r="MLP837" s="32"/>
      <c r="MLQ837" s="32"/>
      <c r="MLR837" s="32"/>
      <c r="MLS837" s="32"/>
      <c r="MLT837" s="32"/>
      <c r="MLU837" s="32"/>
      <c r="MLV837" s="32"/>
      <c r="MLW837" s="32"/>
      <c r="MLX837" s="32"/>
      <c r="MLY837" s="32"/>
      <c r="MLZ837" s="32"/>
      <c r="MMA837" s="32"/>
      <c r="MMB837" s="32"/>
      <c r="MMC837" s="32"/>
      <c r="MMD837" s="32"/>
      <c r="MME837" s="32"/>
      <c r="MMF837" s="32"/>
      <c r="MMG837" s="32"/>
      <c r="MMH837" s="32"/>
      <c r="MMI837" s="32"/>
      <c r="MMJ837" s="32"/>
      <c r="MMK837" s="32"/>
      <c r="MML837" s="32"/>
      <c r="MMM837" s="32"/>
      <c r="MMN837" s="32"/>
      <c r="MMO837" s="32"/>
      <c r="MMP837" s="32"/>
      <c r="MMQ837" s="32"/>
      <c r="MMR837" s="32"/>
      <c r="MMS837" s="32"/>
      <c r="MMT837" s="32"/>
      <c r="MMU837" s="32"/>
      <c r="MMV837" s="32"/>
      <c r="MMW837" s="32"/>
      <c r="MMX837" s="32"/>
      <c r="MMY837" s="32"/>
      <c r="MMZ837" s="32"/>
      <c r="MNA837" s="32"/>
      <c r="MNB837" s="32"/>
      <c r="MNC837" s="32"/>
      <c r="MND837" s="32"/>
      <c r="MNE837" s="32"/>
      <c r="MNF837" s="32"/>
      <c r="MNG837" s="32"/>
      <c r="MNH837" s="32"/>
      <c r="MNI837" s="32"/>
      <c r="MNJ837" s="32"/>
      <c r="MNK837" s="32"/>
      <c r="MNL837" s="32"/>
      <c r="MNM837" s="32"/>
      <c r="MNN837" s="32"/>
      <c r="MNO837" s="32"/>
      <c r="MNP837" s="32"/>
      <c r="MNQ837" s="32"/>
      <c r="MNR837" s="32"/>
      <c r="MNS837" s="32"/>
      <c r="MNT837" s="32"/>
      <c r="MNU837" s="32"/>
      <c r="MNV837" s="32"/>
      <c r="MNW837" s="32"/>
      <c r="MNX837" s="32"/>
      <c r="MNY837" s="32"/>
      <c r="MNZ837" s="32"/>
      <c r="MOA837" s="32"/>
      <c r="MOB837" s="32"/>
      <c r="MOC837" s="32"/>
      <c r="MOD837" s="32"/>
      <c r="MOE837" s="32"/>
      <c r="MOF837" s="32"/>
      <c r="MOG837" s="32"/>
      <c r="MOH837" s="32"/>
      <c r="MOI837" s="32"/>
      <c r="MOJ837" s="32"/>
      <c r="MOK837" s="32"/>
      <c r="MOL837" s="32"/>
      <c r="MOM837" s="32"/>
      <c r="MON837" s="32"/>
      <c r="MOO837" s="32"/>
      <c r="MOP837" s="32"/>
      <c r="MOQ837" s="32"/>
      <c r="MOR837" s="32"/>
      <c r="MOS837" s="32"/>
      <c r="MOT837" s="32"/>
      <c r="MOU837" s="32"/>
      <c r="MOV837" s="32"/>
      <c r="MOW837" s="32"/>
      <c r="MOX837" s="32"/>
      <c r="MOY837" s="32"/>
      <c r="MOZ837" s="32"/>
      <c r="MPA837" s="32"/>
      <c r="MPB837" s="32"/>
      <c r="MPC837" s="32"/>
      <c r="MPD837" s="32"/>
      <c r="MPE837" s="32"/>
      <c r="MPF837" s="32"/>
      <c r="MPG837" s="32"/>
      <c r="MPH837" s="32"/>
      <c r="MPI837" s="32"/>
      <c r="MPJ837" s="32"/>
      <c r="MPK837" s="32"/>
      <c r="MPL837" s="32"/>
      <c r="MPM837" s="32"/>
      <c r="MPN837" s="32"/>
      <c r="MPO837" s="32"/>
      <c r="MPP837" s="32"/>
      <c r="MPQ837" s="32"/>
      <c r="MPR837" s="32"/>
      <c r="MPS837" s="32"/>
      <c r="MPT837" s="32"/>
      <c r="MPU837" s="32"/>
      <c r="MPV837" s="32"/>
      <c r="MPW837" s="32"/>
      <c r="MPX837" s="32"/>
      <c r="MPY837" s="32"/>
      <c r="MPZ837" s="32"/>
      <c r="MQA837" s="32"/>
      <c r="MQB837" s="32"/>
      <c r="MQC837" s="32"/>
      <c r="MQD837" s="32"/>
      <c r="MQE837" s="32"/>
      <c r="MQF837" s="32"/>
      <c r="MQG837" s="32"/>
      <c r="MQH837" s="32"/>
      <c r="MQI837" s="32"/>
      <c r="MQJ837" s="32"/>
      <c r="MQK837" s="32"/>
      <c r="MQL837" s="32"/>
      <c r="MQM837" s="32"/>
      <c r="MQN837" s="32"/>
      <c r="MQO837" s="32"/>
      <c r="MQP837" s="32"/>
      <c r="MQQ837" s="32"/>
      <c r="MQR837" s="32"/>
      <c r="MQS837" s="32"/>
      <c r="MQT837" s="32"/>
      <c r="MQU837" s="32"/>
      <c r="MQV837" s="32"/>
      <c r="MQW837" s="32"/>
      <c r="MQX837" s="32"/>
      <c r="MQY837" s="32"/>
      <c r="MQZ837" s="32"/>
      <c r="MRA837" s="32"/>
      <c r="MRB837" s="32"/>
      <c r="MRC837" s="32"/>
      <c r="MRD837" s="32"/>
      <c r="MRE837" s="32"/>
      <c r="MRF837" s="32"/>
      <c r="MRG837" s="32"/>
      <c r="MRH837" s="32"/>
      <c r="MRI837" s="32"/>
      <c r="MRJ837" s="32"/>
      <c r="MRK837" s="32"/>
      <c r="MRL837" s="32"/>
      <c r="MRM837" s="32"/>
      <c r="MRN837" s="32"/>
      <c r="MRO837" s="32"/>
      <c r="MRP837" s="32"/>
      <c r="MRQ837" s="32"/>
      <c r="MRR837" s="32"/>
      <c r="MRS837" s="32"/>
      <c r="MRT837" s="32"/>
      <c r="MRU837" s="32"/>
      <c r="MRV837" s="32"/>
      <c r="MRW837" s="32"/>
      <c r="MRX837" s="32"/>
      <c r="MRY837" s="32"/>
      <c r="MRZ837" s="32"/>
      <c r="MSA837" s="32"/>
      <c r="MSB837" s="32"/>
      <c r="MSC837" s="32"/>
      <c r="MSD837" s="32"/>
      <c r="MSE837" s="32"/>
      <c r="MSF837" s="32"/>
      <c r="MSG837" s="32"/>
      <c r="MSH837" s="32"/>
      <c r="MSI837" s="32"/>
      <c r="MSJ837" s="32"/>
      <c r="MSK837" s="32"/>
      <c r="MSL837" s="32"/>
      <c r="MSM837" s="32"/>
      <c r="MSN837" s="32"/>
      <c r="MSO837" s="32"/>
      <c r="MSP837" s="32"/>
      <c r="MSQ837" s="32"/>
      <c r="MSR837" s="32"/>
      <c r="MSS837" s="32"/>
      <c r="MST837" s="32"/>
      <c r="MSU837" s="32"/>
      <c r="MSV837" s="32"/>
      <c r="MSW837" s="32"/>
      <c r="MSX837" s="32"/>
      <c r="MSY837" s="32"/>
      <c r="MSZ837" s="32"/>
      <c r="MTA837" s="32"/>
      <c r="MTB837" s="32"/>
      <c r="MTC837" s="32"/>
      <c r="MTD837" s="32"/>
      <c r="MTE837" s="32"/>
      <c r="MTF837" s="32"/>
      <c r="MTG837" s="32"/>
      <c r="MTH837" s="32"/>
      <c r="MTI837" s="32"/>
      <c r="MTJ837" s="32"/>
      <c r="MTK837" s="32"/>
      <c r="MTL837" s="32"/>
      <c r="MTM837" s="32"/>
      <c r="MTN837" s="32"/>
      <c r="MTO837" s="32"/>
      <c r="MTP837" s="32"/>
      <c r="MTQ837" s="32"/>
      <c r="MTR837" s="32"/>
      <c r="MTS837" s="32"/>
      <c r="MTT837" s="32"/>
      <c r="MTU837" s="32"/>
      <c r="MTV837" s="32"/>
      <c r="MTW837" s="32"/>
      <c r="MTX837" s="32"/>
      <c r="MTY837" s="32"/>
      <c r="MTZ837" s="32"/>
      <c r="MUA837" s="32"/>
      <c r="MUB837" s="32"/>
      <c r="MUC837" s="32"/>
      <c r="MUD837" s="32"/>
      <c r="MUE837" s="32"/>
      <c r="MUF837" s="32"/>
      <c r="MUG837" s="32"/>
      <c r="MUH837" s="32"/>
      <c r="MUI837" s="32"/>
      <c r="MUJ837" s="32"/>
      <c r="MUK837" s="32"/>
      <c r="MUL837" s="32"/>
      <c r="MUM837" s="32"/>
      <c r="MUN837" s="32"/>
      <c r="MUO837" s="32"/>
      <c r="MUP837" s="32"/>
      <c r="MUQ837" s="32"/>
      <c r="MUR837" s="32"/>
      <c r="MUS837" s="32"/>
      <c r="MUT837" s="32"/>
      <c r="MUU837" s="32"/>
      <c r="MUV837" s="32"/>
      <c r="MUW837" s="32"/>
      <c r="MUX837" s="32"/>
      <c r="MUY837" s="32"/>
      <c r="MUZ837" s="32"/>
      <c r="MVA837" s="32"/>
      <c r="MVB837" s="32"/>
      <c r="MVC837" s="32"/>
      <c r="MVD837" s="32"/>
      <c r="MVE837" s="32"/>
      <c r="MVF837" s="32"/>
      <c r="MVG837" s="32"/>
      <c r="MVH837" s="32"/>
      <c r="MVI837" s="32"/>
      <c r="MVJ837" s="32"/>
      <c r="MVK837" s="32"/>
      <c r="MVL837" s="32"/>
      <c r="MVM837" s="32"/>
      <c r="MVN837" s="32"/>
      <c r="MVO837" s="32"/>
      <c r="MVP837" s="32"/>
      <c r="MVQ837" s="32"/>
      <c r="MVR837" s="32"/>
      <c r="MVS837" s="32"/>
      <c r="MVT837" s="32"/>
      <c r="MVU837" s="32"/>
      <c r="MVV837" s="32"/>
      <c r="MVW837" s="32"/>
      <c r="MVX837" s="32"/>
      <c r="MVY837" s="32"/>
      <c r="MVZ837" s="32"/>
      <c r="MWA837" s="32"/>
      <c r="MWB837" s="32"/>
      <c r="MWC837" s="32"/>
      <c r="MWD837" s="32"/>
      <c r="MWE837" s="32"/>
      <c r="MWF837" s="32"/>
      <c r="MWG837" s="32"/>
      <c r="MWH837" s="32"/>
      <c r="MWI837" s="32"/>
      <c r="MWJ837" s="32"/>
      <c r="MWK837" s="32"/>
      <c r="MWL837" s="32"/>
      <c r="MWM837" s="32"/>
      <c r="MWN837" s="32"/>
      <c r="MWO837" s="32"/>
      <c r="MWP837" s="32"/>
      <c r="MWQ837" s="32"/>
      <c r="MWR837" s="32"/>
      <c r="MWS837" s="32"/>
      <c r="MWT837" s="32"/>
      <c r="MWU837" s="32"/>
      <c r="MWV837" s="32"/>
      <c r="MWW837" s="32"/>
      <c r="MWX837" s="32"/>
      <c r="MWY837" s="32"/>
      <c r="MWZ837" s="32"/>
      <c r="MXA837" s="32"/>
      <c r="MXB837" s="32"/>
      <c r="MXC837" s="32"/>
      <c r="MXD837" s="32"/>
      <c r="MXE837" s="32"/>
      <c r="MXF837" s="32"/>
      <c r="MXG837" s="32"/>
      <c r="MXH837" s="32"/>
      <c r="MXI837" s="32"/>
      <c r="MXJ837" s="32"/>
      <c r="MXK837" s="32"/>
      <c r="MXL837" s="32"/>
      <c r="MXM837" s="32"/>
      <c r="MXN837" s="32"/>
      <c r="MXO837" s="32"/>
      <c r="MXP837" s="32"/>
      <c r="MXQ837" s="32"/>
      <c r="MXR837" s="32"/>
      <c r="MXS837" s="32"/>
      <c r="MXT837" s="32"/>
      <c r="MXU837" s="32"/>
      <c r="MXV837" s="32"/>
      <c r="MXW837" s="32"/>
      <c r="MXX837" s="32"/>
      <c r="MXY837" s="32"/>
      <c r="MXZ837" s="32"/>
      <c r="MYA837" s="32"/>
      <c r="MYB837" s="32"/>
      <c r="MYC837" s="32"/>
      <c r="MYD837" s="32"/>
      <c r="MYE837" s="32"/>
      <c r="MYF837" s="32"/>
      <c r="MYG837" s="32"/>
      <c r="MYH837" s="32"/>
      <c r="MYI837" s="32"/>
      <c r="MYJ837" s="32"/>
      <c r="MYK837" s="32"/>
      <c r="MYL837" s="32"/>
      <c r="MYM837" s="32"/>
      <c r="MYN837" s="32"/>
      <c r="MYO837" s="32"/>
      <c r="MYP837" s="32"/>
      <c r="MYQ837" s="32"/>
      <c r="MYR837" s="32"/>
      <c r="MYS837" s="32"/>
      <c r="MYT837" s="32"/>
      <c r="MYU837" s="32"/>
      <c r="MYV837" s="32"/>
      <c r="MYW837" s="32"/>
      <c r="MYX837" s="32"/>
      <c r="MYY837" s="32"/>
      <c r="MYZ837" s="32"/>
      <c r="MZA837" s="32"/>
      <c r="MZB837" s="32"/>
      <c r="MZC837" s="32"/>
      <c r="MZD837" s="32"/>
      <c r="MZE837" s="32"/>
      <c r="MZF837" s="32"/>
      <c r="MZG837" s="32"/>
      <c r="MZH837" s="32"/>
      <c r="MZI837" s="32"/>
      <c r="MZJ837" s="32"/>
      <c r="MZK837" s="32"/>
      <c r="MZL837" s="32"/>
      <c r="MZM837" s="32"/>
      <c r="MZN837" s="32"/>
      <c r="MZO837" s="32"/>
      <c r="MZP837" s="32"/>
      <c r="MZQ837" s="32"/>
      <c r="MZR837" s="32"/>
      <c r="MZS837" s="32"/>
      <c r="MZT837" s="32"/>
      <c r="MZU837" s="32"/>
      <c r="MZV837" s="32"/>
      <c r="MZW837" s="32"/>
      <c r="MZX837" s="32"/>
      <c r="MZY837" s="32"/>
      <c r="MZZ837" s="32"/>
      <c r="NAA837" s="32"/>
      <c r="NAB837" s="32"/>
      <c r="NAC837" s="32"/>
      <c r="NAD837" s="32"/>
      <c r="NAE837" s="32"/>
      <c r="NAF837" s="32"/>
      <c r="NAG837" s="32"/>
      <c r="NAH837" s="32"/>
      <c r="NAI837" s="32"/>
      <c r="NAJ837" s="32"/>
      <c r="NAK837" s="32"/>
      <c r="NAL837" s="32"/>
      <c r="NAM837" s="32"/>
      <c r="NAN837" s="32"/>
      <c r="NAO837" s="32"/>
      <c r="NAP837" s="32"/>
      <c r="NAQ837" s="32"/>
      <c r="NAR837" s="32"/>
      <c r="NAS837" s="32"/>
      <c r="NAT837" s="32"/>
      <c r="NAU837" s="32"/>
      <c r="NAV837" s="32"/>
      <c r="NAW837" s="32"/>
      <c r="NAX837" s="32"/>
      <c r="NAY837" s="32"/>
      <c r="NAZ837" s="32"/>
      <c r="NBA837" s="32"/>
      <c r="NBB837" s="32"/>
      <c r="NBC837" s="32"/>
      <c r="NBD837" s="32"/>
      <c r="NBE837" s="32"/>
      <c r="NBF837" s="32"/>
      <c r="NBG837" s="32"/>
      <c r="NBH837" s="32"/>
      <c r="NBI837" s="32"/>
      <c r="NBJ837" s="32"/>
      <c r="NBK837" s="32"/>
      <c r="NBL837" s="32"/>
      <c r="NBM837" s="32"/>
      <c r="NBN837" s="32"/>
      <c r="NBO837" s="32"/>
      <c r="NBP837" s="32"/>
      <c r="NBQ837" s="32"/>
      <c r="NBR837" s="32"/>
      <c r="NBS837" s="32"/>
      <c r="NBT837" s="32"/>
      <c r="NBU837" s="32"/>
      <c r="NBV837" s="32"/>
      <c r="NBW837" s="32"/>
      <c r="NBX837" s="32"/>
      <c r="NBY837" s="32"/>
      <c r="NBZ837" s="32"/>
      <c r="NCA837" s="32"/>
      <c r="NCB837" s="32"/>
      <c r="NCC837" s="32"/>
      <c r="NCD837" s="32"/>
      <c r="NCE837" s="32"/>
      <c r="NCF837" s="32"/>
      <c r="NCG837" s="32"/>
      <c r="NCH837" s="32"/>
      <c r="NCI837" s="32"/>
      <c r="NCJ837" s="32"/>
      <c r="NCK837" s="32"/>
      <c r="NCL837" s="32"/>
      <c r="NCM837" s="32"/>
      <c r="NCN837" s="32"/>
      <c r="NCO837" s="32"/>
      <c r="NCP837" s="32"/>
      <c r="NCQ837" s="32"/>
      <c r="NCR837" s="32"/>
      <c r="NCS837" s="32"/>
      <c r="NCT837" s="32"/>
      <c r="NCU837" s="32"/>
      <c r="NCV837" s="32"/>
      <c r="NCW837" s="32"/>
      <c r="NCX837" s="32"/>
      <c r="NCY837" s="32"/>
      <c r="NCZ837" s="32"/>
      <c r="NDA837" s="32"/>
      <c r="NDB837" s="32"/>
      <c r="NDC837" s="32"/>
      <c r="NDD837" s="32"/>
      <c r="NDE837" s="32"/>
      <c r="NDF837" s="32"/>
      <c r="NDG837" s="32"/>
      <c r="NDH837" s="32"/>
      <c r="NDI837" s="32"/>
      <c r="NDJ837" s="32"/>
      <c r="NDK837" s="32"/>
      <c r="NDL837" s="32"/>
      <c r="NDM837" s="32"/>
      <c r="NDN837" s="32"/>
      <c r="NDO837" s="32"/>
      <c r="NDP837" s="32"/>
      <c r="NDQ837" s="32"/>
      <c r="NDR837" s="32"/>
      <c r="NDS837" s="32"/>
      <c r="NDT837" s="32"/>
      <c r="NDU837" s="32"/>
      <c r="NDV837" s="32"/>
      <c r="NDW837" s="32"/>
      <c r="NDX837" s="32"/>
      <c r="NDY837" s="32"/>
      <c r="NDZ837" s="32"/>
      <c r="NEA837" s="32"/>
      <c r="NEB837" s="32"/>
      <c r="NEC837" s="32"/>
      <c r="NED837" s="32"/>
      <c r="NEE837" s="32"/>
      <c r="NEF837" s="32"/>
      <c r="NEG837" s="32"/>
      <c r="NEH837" s="32"/>
      <c r="NEI837" s="32"/>
      <c r="NEJ837" s="32"/>
      <c r="NEK837" s="32"/>
      <c r="NEL837" s="32"/>
      <c r="NEM837" s="32"/>
      <c r="NEN837" s="32"/>
      <c r="NEO837" s="32"/>
      <c r="NEP837" s="32"/>
      <c r="NEQ837" s="32"/>
      <c r="NER837" s="32"/>
      <c r="NES837" s="32"/>
      <c r="NET837" s="32"/>
      <c r="NEU837" s="32"/>
      <c r="NEV837" s="32"/>
      <c r="NEW837" s="32"/>
      <c r="NEX837" s="32"/>
      <c r="NEY837" s="32"/>
      <c r="NEZ837" s="32"/>
      <c r="NFA837" s="32"/>
      <c r="NFB837" s="32"/>
      <c r="NFC837" s="32"/>
      <c r="NFD837" s="32"/>
      <c r="NFE837" s="32"/>
      <c r="NFF837" s="32"/>
      <c r="NFG837" s="32"/>
      <c r="NFH837" s="32"/>
      <c r="NFI837" s="32"/>
      <c r="NFJ837" s="32"/>
      <c r="NFK837" s="32"/>
      <c r="NFL837" s="32"/>
      <c r="NFM837" s="32"/>
      <c r="NFN837" s="32"/>
      <c r="NFO837" s="32"/>
      <c r="NFP837" s="32"/>
      <c r="NFQ837" s="32"/>
      <c r="NFR837" s="32"/>
      <c r="NFS837" s="32"/>
      <c r="NFT837" s="32"/>
      <c r="NFU837" s="32"/>
      <c r="NFV837" s="32"/>
      <c r="NFW837" s="32"/>
      <c r="NFX837" s="32"/>
      <c r="NFY837" s="32"/>
      <c r="NFZ837" s="32"/>
      <c r="NGA837" s="32"/>
      <c r="NGB837" s="32"/>
      <c r="NGC837" s="32"/>
      <c r="NGD837" s="32"/>
      <c r="NGE837" s="32"/>
      <c r="NGF837" s="32"/>
      <c r="NGG837" s="32"/>
      <c r="NGH837" s="32"/>
      <c r="NGI837" s="32"/>
      <c r="NGJ837" s="32"/>
      <c r="NGK837" s="32"/>
      <c r="NGL837" s="32"/>
      <c r="NGM837" s="32"/>
      <c r="NGN837" s="32"/>
      <c r="NGO837" s="32"/>
      <c r="NGP837" s="32"/>
      <c r="NGQ837" s="32"/>
      <c r="NGR837" s="32"/>
      <c r="NGS837" s="32"/>
      <c r="NGT837" s="32"/>
      <c r="NGU837" s="32"/>
      <c r="NGV837" s="32"/>
      <c r="NGW837" s="32"/>
      <c r="NGX837" s="32"/>
      <c r="NGY837" s="32"/>
      <c r="NGZ837" s="32"/>
      <c r="NHA837" s="32"/>
      <c r="NHB837" s="32"/>
      <c r="NHC837" s="32"/>
      <c r="NHD837" s="32"/>
      <c r="NHE837" s="32"/>
      <c r="NHF837" s="32"/>
      <c r="NHG837" s="32"/>
      <c r="NHH837" s="32"/>
      <c r="NHI837" s="32"/>
      <c r="NHJ837" s="32"/>
      <c r="NHK837" s="32"/>
      <c r="NHL837" s="32"/>
      <c r="NHM837" s="32"/>
      <c r="NHN837" s="32"/>
      <c r="NHO837" s="32"/>
      <c r="NHP837" s="32"/>
      <c r="NHQ837" s="32"/>
      <c r="NHR837" s="32"/>
      <c r="NHS837" s="32"/>
      <c r="NHT837" s="32"/>
      <c r="NHU837" s="32"/>
      <c r="NHV837" s="32"/>
      <c r="NHW837" s="32"/>
      <c r="NHX837" s="32"/>
      <c r="NHY837" s="32"/>
      <c r="NHZ837" s="32"/>
      <c r="NIA837" s="32"/>
      <c r="NIB837" s="32"/>
      <c r="NIC837" s="32"/>
      <c r="NID837" s="32"/>
      <c r="NIE837" s="32"/>
      <c r="NIF837" s="32"/>
      <c r="NIG837" s="32"/>
      <c r="NIH837" s="32"/>
      <c r="NII837" s="32"/>
      <c r="NIJ837" s="32"/>
      <c r="NIK837" s="32"/>
      <c r="NIL837" s="32"/>
      <c r="NIM837" s="32"/>
      <c r="NIN837" s="32"/>
      <c r="NIO837" s="32"/>
      <c r="NIP837" s="32"/>
      <c r="NIQ837" s="32"/>
      <c r="NIR837" s="32"/>
      <c r="NIS837" s="32"/>
      <c r="NIT837" s="32"/>
      <c r="NIU837" s="32"/>
      <c r="NIV837" s="32"/>
      <c r="NIW837" s="32"/>
      <c r="NIX837" s="32"/>
      <c r="NIY837" s="32"/>
      <c r="NIZ837" s="32"/>
      <c r="NJA837" s="32"/>
      <c r="NJB837" s="32"/>
      <c r="NJC837" s="32"/>
      <c r="NJD837" s="32"/>
      <c r="NJE837" s="32"/>
      <c r="NJF837" s="32"/>
      <c r="NJG837" s="32"/>
      <c r="NJH837" s="32"/>
      <c r="NJI837" s="32"/>
      <c r="NJJ837" s="32"/>
      <c r="NJK837" s="32"/>
      <c r="NJL837" s="32"/>
      <c r="NJM837" s="32"/>
      <c r="NJN837" s="32"/>
      <c r="NJO837" s="32"/>
      <c r="NJP837" s="32"/>
      <c r="NJQ837" s="32"/>
      <c r="NJR837" s="32"/>
      <c r="NJS837" s="32"/>
      <c r="NJT837" s="32"/>
      <c r="NJU837" s="32"/>
      <c r="NJV837" s="32"/>
      <c r="NJW837" s="32"/>
      <c r="NJX837" s="32"/>
      <c r="NJY837" s="32"/>
      <c r="NJZ837" s="32"/>
      <c r="NKA837" s="32"/>
      <c r="NKB837" s="32"/>
      <c r="NKC837" s="32"/>
      <c r="NKD837" s="32"/>
      <c r="NKE837" s="32"/>
      <c r="NKF837" s="32"/>
      <c r="NKG837" s="32"/>
      <c r="NKH837" s="32"/>
      <c r="NKI837" s="32"/>
      <c r="NKJ837" s="32"/>
      <c r="NKK837" s="32"/>
      <c r="NKL837" s="32"/>
      <c r="NKM837" s="32"/>
      <c r="NKN837" s="32"/>
      <c r="NKO837" s="32"/>
      <c r="NKP837" s="32"/>
      <c r="NKQ837" s="32"/>
      <c r="NKR837" s="32"/>
      <c r="NKS837" s="32"/>
      <c r="NKT837" s="32"/>
      <c r="NKU837" s="32"/>
      <c r="NKV837" s="32"/>
      <c r="NKW837" s="32"/>
      <c r="NKX837" s="32"/>
      <c r="NKY837" s="32"/>
      <c r="NKZ837" s="32"/>
      <c r="NLA837" s="32"/>
      <c r="NLB837" s="32"/>
      <c r="NLC837" s="32"/>
      <c r="NLD837" s="32"/>
      <c r="NLE837" s="32"/>
      <c r="NLF837" s="32"/>
      <c r="NLG837" s="32"/>
      <c r="NLH837" s="32"/>
      <c r="NLI837" s="32"/>
      <c r="NLJ837" s="32"/>
      <c r="NLK837" s="32"/>
      <c r="NLL837" s="32"/>
      <c r="NLM837" s="32"/>
      <c r="NLN837" s="32"/>
      <c r="NLO837" s="32"/>
      <c r="NLP837" s="32"/>
      <c r="NLQ837" s="32"/>
      <c r="NLR837" s="32"/>
      <c r="NLS837" s="32"/>
      <c r="NLT837" s="32"/>
      <c r="NLU837" s="32"/>
      <c r="NLV837" s="32"/>
      <c r="NLW837" s="32"/>
      <c r="NLX837" s="32"/>
      <c r="NLY837" s="32"/>
      <c r="NLZ837" s="32"/>
      <c r="NMA837" s="32"/>
      <c r="NMB837" s="32"/>
      <c r="NMC837" s="32"/>
      <c r="NMD837" s="32"/>
      <c r="NME837" s="32"/>
      <c r="NMF837" s="32"/>
      <c r="NMG837" s="32"/>
      <c r="NMH837" s="32"/>
      <c r="NMI837" s="32"/>
      <c r="NMJ837" s="32"/>
      <c r="NMK837" s="32"/>
      <c r="NML837" s="32"/>
      <c r="NMM837" s="32"/>
      <c r="NMN837" s="32"/>
      <c r="NMO837" s="32"/>
      <c r="NMP837" s="32"/>
      <c r="NMQ837" s="32"/>
      <c r="NMR837" s="32"/>
      <c r="NMS837" s="32"/>
      <c r="NMT837" s="32"/>
      <c r="NMU837" s="32"/>
      <c r="NMV837" s="32"/>
      <c r="NMW837" s="32"/>
      <c r="NMX837" s="32"/>
      <c r="NMY837" s="32"/>
      <c r="NMZ837" s="32"/>
      <c r="NNA837" s="32"/>
      <c r="NNB837" s="32"/>
      <c r="NNC837" s="32"/>
      <c r="NND837" s="32"/>
      <c r="NNE837" s="32"/>
      <c r="NNF837" s="32"/>
      <c r="NNG837" s="32"/>
      <c r="NNH837" s="32"/>
      <c r="NNI837" s="32"/>
      <c r="NNJ837" s="32"/>
      <c r="NNK837" s="32"/>
      <c r="NNL837" s="32"/>
      <c r="NNM837" s="32"/>
      <c r="NNN837" s="32"/>
      <c r="NNO837" s="32"/>
      <c r="NNP837" s="32"/>
      <c r="NNQ837" s="32"/>
      <c r="NNR837" s="32"/>
      <c r="NNS837" s="32"/>
      <c r="NNT837" s="32"/>
      <c r="NNU837" s="32"/>
      <c r="NNV837" s="32"/>
      <c r="NNW837" s="32"/>
      <c r="NNX837" s="32"/>
      <c r="NNY837" s="32"/>
      <c r="NNZ837" s="32"/>
      <c r="NOA837" s="32"/>
      <c r="NOB837" s="32"/>
      <c r="NOC837" s="32"/>
      <c r="NOD837" s="32"/>
      <c r="NOE837" s="32"/>
      <c r="NOF837" s="32"/>
      <c r="NOG837" s="32"/>
      <c r="NOH837" s="32"/>
      <c r="NOI837" s="32"/>
      <c r="NOJ837" s="32"/>
      <c r="NOK837" s="32"/>
      <c r="NOL837" s="32"/>
      <c r="NOM837" s="32"/>
      <c r="NON837" s="32"/>
      <c r="NOO837" s="32"/>
      <c r="NOP837" s="32"/>
      <c r="NOQ837" s="32"/>
      <c r="NOR837" s="32"/>
      <c r="NOS837" s="32"/>
      <c r="NOT837" s="32"/>
      <c r="NOU837" s="32"/>
      <c r="NOV837" s="32"/>
      <c r="NOW837" s="32"/>
      <c r="NOX837" s="32"/>
      <c r="NOY837" s="32"/>
      <c r="NOZ837" s="32"/>
      <c r="NPA837" s="32"/>
      <c r="NPB837" s="32"/>
      <c r="NPC837" s="32"/>
      <c r="NPD837" s="32"/>
      <c r="NPE837" s="32"/>
      <c r="NPF837" s="32"/>
      <c r="NPG837" s="32"/>
      <c r="NPH837" s="32"/>
      <c r="NPI837" s="32"/>
      <c r="NPJ837" s="32"/>
      <c r="NPK837" s="32"/>
      <c r="NPL837" s="32"/>
      <c r="NPM837" s="32"/>
      <c r="NPN837" s="32"/>
      <c r="NPO837" s="32"/>
      <c r="NPP837" s="32"/>
      <c r="NPQ837" s="32"/>
      <c r="NPR837" s="32"/>
      <c r="NPS837" s="32"/>
      <c r="NPT837" s="32"/>
      <c r="NPU837" s="32"/>
      <c r="NPV837" s="32"/>
      <c r="NPW837" s="32"/>
      <c r="NPX837" s="32"/>
      <c r="NPY837" s="32"/>
      <c r="NPZ837" s="32"/>
      <c r="NQA837" s="32"/>
      <c r="NQB837" s="32"/>
      <c r="NQC837" s="32"/>
      <c r="NQD837" s="32"/>
      <c r="NQE837" s="32"/>
      <c r="NQF837" s="32"/>
      <c r="NQG837" s="32"/>
      <c r="NQH837" s="32"/>
      <c r="NQI837" s="32"/>
      <c r="NQJ837" s="32"/>
      <c r="NQK837" s="32"/>
      <c r="NQL837" s="32"/>
      <c r="NQM837" s="32"/>
      <c r="NQN837" s="32"/>
      <c r="NQO837" s="32"/>
      <c r="NQP837" s="32"/>
      <c r="NQQ837" s="32"/>
      <c r="NQR837" s="32"/>
      <c r="NQS837" s="32"/>
      <c r="NQT837" s="32"/>
      <c r="NQU837" s="32"/>
      <c r="NQV837" s="32"/>
      <c r="NQW837" s="32"/>
      <c r="NQX837" s="32"/>
      <c r="NQY837" s="32"/>
      <c r="NQZ837" s="32"/>
      <c r="NRA837" s="32"/>
      <c r="NRB837" s="32"/>
      <c r="NRC837" s="32"/>
      <c r="NRD837" s="32"/>
      <c r="NRE837" s="32"/>
      <c r="NRF837" s="32"/>
      <c r="NRG837" s="32"/>
      <c r="NRH837" s="32"/>
      <c r="NRI837" s="32"/>
      <c r="NRJ837" s="32"/>
      <c r="NRK837" s="32"/>
      <c r="NRL837" s="32"/>
      <c r="NRM837" s="32"/>
      <c r="NRN837" s="32"/>
      <c r="NRO837" s="32"/>
      <c r="NRP837" s="32"/>
      <c r="NRQ837" s="32"/>
      <c r="NRR837" s="32"/>
      <c r="NRS837" s="32"/>
      <c r="NRT837" s="32"/>
      <c r="NRU837" s="32"/>
      <c r="NRV837" s="32"/>
      <c r="NRW837" s="32"/>
      <c r="NRX837" s="32"/>
      <c r="NRY837" s="32"/>
      <c r="NRZ837" s="32"/>
      <c r="NSA837" s="32"/>
      <c r="NSB837" s="32"/>
      <c r="NSC837" s="32"/>
      <c r="NSD837" s="32"/>
      <c r="NSE837" s="32"/>
      <c r="NSF837" s="32"/>
      <c r="NSG837" s="32"/>
      <c r="NSH837" s="32"/>
      <c r="NSI837" s="32"/>
      <c r="NSJ837" s="32"/>
      <c r="NSK837" s="32"/>
      <c r="NSL837" s="32"/>
      <c r="NSM837" s="32"/>
      <c r="NSN837" s="32"/>
      <c r="NSO837" s="32"/>
      <c r="NSP837" s="32"/>
      <c r="NSQ837" s="32"/>
      <c r="NSR837" s="32"/>
      <c r="NSS837" s="32"/>
      <c r="NST837" s="32"/>
      <c r="NSU837" s="32"/>
      <c r="NSV837" s="32"/>
      <c r="NSW837" s="32"/>
      <c r="NSX837" s="32"/>
      <c r="NSY837" s="32"/>
      <c r="NSZ837" s="32"/>
      <c r="NTA837" s="32"/>
      <c r="NTB837" s="32"/>
      <c r="NTC837" s="32"/>
      <c r="NTD837" s="32"/>
      <c r="NTE837" s="32"/>
      <c r="NTF837" s="32"/>
      <c r="NTG837" s="32"/>
      <c r="NTH837" s="32"/>
      <c r="NTI837" s="32"/>
      <c r="NTJ837" s="32"/>
      <c r="NTK837" s="32"/>
      <c r="NTL837" s="32"/>
      <c r="NTM837" s="32"/>
      <c r="NTN837" s="32"/>
      <c r="NTO837" s="32"/>
      <c r="NTP837" s="32"/>
      <c r="NTQ837" s="32"/>
      <c r="NTR837" s="32"/>
      <c r="NTS837" s="32"/>
      <c r="NTT837" s="32"/>
      <c r="NTU837" s="32"/>
      <c r="NTV837" s="32"/>
      <c r="NTW837" s="32"/>
      <c r="NTX837" s="32"/>
      <c r="NTY837" s="32"/>
      <c r="NTZ837" s="32"/>
      <c r="NUA837" s="32"/>
      <c r="NUB837" s="32"/>
      <c r="NUC837" s="32"/>
      <c r="NUD837" s="32"/>
      <c r="NUE837" s="32"/>
      <c r="NUF837" s="32"/>
      <c r="NUG837" s="32"/>
      <c r="NUH837" s="32"/>
      <c r="NUI837" s="32"/>
      <c r="NUJ837" s="32"/>
      <c r="NUK837" s="32"/>
      <c r="NUL837" s="32"/>
      <c r="NUM837" s="32"/>
      <c r="NUN837" s="32"/>
      <c r="NUO837" s="32"/>
      <c r="NUP837" s="32"/>
      <c r="NUQ837" s="32"/>
      <c r="NUR837" s="32"/>
      <c r="NUS837" s="32"/>
      <c r="NUT837" s="32"/>
      <c r="NUU837" s="32"/>
      <c r="NUV837" s="32"/>
      <c r="NUW837" s="32"/>
      <c r="NUX837" s="32"/>
      <c r="NUY837" s="32"/>
      <c r="NUZ837" s="32"/>
      <c r="NVA837" s="32"/>
      <c r="NVB837" s="32"/>
      <c r="NVC837" s="32"/>
      <c r="NVD837" s="32"/>
      <c r="NVE837" s="32"/>
      <c r="NVF837" s="32"/>
      <c r="NVG837" s="32"/>
      <c r="NVH837" s="32"/>
      <c r="NVI837" s="32"/>
      <c r="NVJ837" s="32"/>
      <c r="NVK837" s="32"/>
      <c r="NVL837" s="32"/>
      <c r="NVM837" s="32"/>
      <c r="NVN837" s="32"/>
      <c r="NVO837" s="32"/>
      <c r="NVP837" s="32"/>
      <c r="NVQ837" s="32"/>
      <c r="NVR837" s="32"/>
      <c r="NVS837" s="32"/>
      <c r="NVT837" s="32"/>
      <c r="NVU837" s="32"/>
      <c r="NVV837" s="32"/>
      <c r="NVW837" s="32"/>
      <c r="NVX837" s="32"/>
      <c r="NVY837" s="32"/>
      <c r="NVZ837" s="32"/>
      <c r="NWA837" s="32"/>
      <c r="NWB837" s="32"/>
      <c r="NWC837" s="32"/>
      <c r="NWD837" s="32"/>
      <c r="NWE837" s="32"/>
      <c r="NWF837" s="32"/>
      <c r="NWG837" s="32"/>
      <c r="NWH837" s="32"/>
      <c r="NWI837" s="32"/>
      <c r="NWJ837" s="32"/>
      <c r="NWK837" s="32"/>
      <c r="NWL837" s="32"/>
      <c r="NWM837" s="32"/>
      <c r="NWN837" s="32"/>
      <c r="NWO837" s="32"/>
      <c r="NWP837" s="32"/>
      <c r="NWQ837" s="32"/>
      <c r="NWR837" s="32"/>
      <c r="NWS837" s="32"/>
      <c r="NWT837" s="32"/>
      <c r="NWU837" s="32"/>
      <c r="NWV837" s="32"/>
      <c r="NWW837" s="32"/>
      <c r="NWX837" s="32"/>
      <c r="NWY837" s="32"/>
      <c r="NWZ837" s="32"/>
      <c r="NXA837" s="32"/>
      <c r="NXB837" s="32"/>
      <c r="NXC837" s="32"/>
      <c r="NXD837" s="32"/>
      <c r="NXE837" s="32"/>
      <c r="NXF837" s="32"/>
      <c r="NXG837" s="32"/>
      <c r="NXH837" s="32"/>
      <c r="NXI837" s="32"/>
      <c r="NXJ837" s="32"/>
      <c r="NXK837" s="32"/>
      <c r="NXL837" s="32"/>
      <c r="NXM837" s="32"/>
      <c r="NXN837" s="32"/>
      <c r="NXO837" s="32"/>
      <c r="NXP837" s="32"/>
      <c r="NXQ837" s="32"/>
      <c r="NXR837" s="32"/>
      <c r="NXS837" s="32"/>
      <c r="NXT837" s="32"/>
      <c r="NXU837" s="32"/>
      <c r="NXV837" s="32"/>
      <c r="NXW837" s="32"/>
      <c r="NXX837" s="32"/>
      <c r="NXY837" s="32"/>
      <c r="NXZ837" s="32"/>
      <c r="NYA837" s="32"/>
      <c r="NYB837" s="32"/>
      <c r="NYC837" s="32"/>
      <c r="NYD837" s="32"/>
      <c r="NYE837" s="32"/>
      <c r="NYF837" s="32"/>
      <c r="NYG837" s="32"/>
      <c r="NYH837" s="32"/>
      <c r="NYI837" s="32"/>
      <c r="NYJ837" s="32"/>
      <c r="NYK837" s="32"/>
      <c r="NYL837" s="32"/>
      <c r="NYM837" s="32"/>
      <c r="NYN837" s="32"/>
      <c r="NYO837" s="32"/>
      <c r="NYP837" s="32"/>
      <c r="NYQ837" s="32"/>
      <c r="NYR837" s="32"/>
      <c r="NYS837" s="32"/>
      <c r="NYT837" s="32"/>
      <c r="NYU837" s="32"/>
      <c r="NYV837" s="32"/>
      <c r="NYW837" s="32"/>
      <c r="NYX837" s="32"/>
      <c r="NYY837" s="32"/>
      <c r="NYZ837" s="32"/>
      <c r="NZA837" s="32"/>
      <c r="NZB837" s="32"/>
      <c r="NZC837" s="32"/>
      <c r="NZD837" s="32"/>
      <c r="NZE837" s="32"/>
      <c r="NZF837" s="32"/>
      <c r="NZG837" s="32"/>
      <c r="NZH837" s="32"/>
      <c r="NZI837" s="32"/>
      <c r="NZJ837" s="32"/>
      <c r="NZK837" s="32"/>
      <c r="NZL837" s="32"/>
      <c r="NZM837" s="32"/>
      <c r="NZN837" s="32"/>
      <c r="NZO837" s="32"/>
      <c r="NZP837" s="32"/>
      <c r="NZQ837" s="32"/>
      <c r="NZR837" s="32"/>
      <c r="NZS837" s="32"/>
      <c r="NZT837" s="32"/>
      <c r="NZU837" s="32"/>
      <c r="NZV837" s="32"/>
      <c r="NZW837" s="32"/>
      <c r="NZX837" s="32"/>
      <c r="NZY837" s="32"/>
      <c r="NZZ837" s="32"/>
      <c r="OAA837" s="32"/>
      <c r="OAB837" s="32"/>
      <c r="OAC837" s="32"/>
      <c r="OAD837" s="32"/>
      <c r="OAE837" s="32"/>
      <c r="OAF837" s="32"/>
      <c r="OAG837" s="32"/>
      <c r="OAH837" s="32"/>
      <c r="OAI837" s="32"/>
      <c r="OAJ837" s="32"/>
      <c r="OAK837" s="32"/>
      <c r="OAL837" s="32"/>
      <c r="OAM837" s="32"/>
      <c r="OAN837" s="32"/>
      <c r="OAO837" s="32"/>
      <c r="OAP837" s="32"/>
      <c r="OAQ837" s="32"/>
      <c r="OAR837" s="32"/>
      <c r="OAS837" s="32"/>
      <c r="OAT837" s="32"/>
      <c r="OAU837" s="32"/>
      <c r="OAV837" s="32"/>
      <c r="OAW837" s="32"/>
      <c r="OAX837" s="32"/>
      <c r="OAY837" s="32"/>
      <c r="OAZ837" s="32"/>
      <c r="OBA837" s="32"/>
      <c r="OBB837" s="32"/>
      <c r="OBC837" s="32"/>
      <c r="OBD837" s="32"/>
      <c r="OBE837" s="32"/>
      <c r="OBF837" s="32"/>
      <c r="OBG837" s="32"/>
      <c r="OBH837" s="32"/>
      <c r="OBI837" s="32"/>
      <c r="OBJ837" s="32"/>
      <c r="OBK837" s="32"/>
      <c r="OBL837" s="32"/>
      <c r="OBM837" s="32"/>
      <c r="OBN837" s="32"/>
      <c r="OBO837" s="32"/>
      <c r="OBP837" s="32"/>
      <c r="OBQ837" s="32"/>
      <c r="OBR837" s="32"/>
      <c r="OBS837" s="32"/>
      <c r="OBT837" s="32"/>
      <c r="OBU837" s="32"/>
      <c r="OBV837" s="32"/>
      <c r="OBW837" s="32"/>
      <c r="OBX837" s="32"/>
      <c r="OBY837" s="32"/>
      <c r="OBZ837" s="32"/>
      <c r="OCA837" s="32"/>
      <c r="OCB837" s="32"/>
      <c r="OCC837" s="32"/>
      <c r="OCD837" s="32"/>
      <c r="OCE837" s="32"/>
      <c r="OCF837" s="32"/>
      <c r="OCG837" s="32"/>
      <c r="OCH837" s="32"/>
      <c r="OCI837" s="32"/>
      <c r="OCJ837" s="32"/>
      <c r="OCK837" s="32"/>
      <c r="OCL837" s="32"/>
      <c r="OCM837" s="32"/>
      <c r="OCN837" s="32"/>
      <c r="OCO837" s="32"/>
      <c r="OCP837" s="32"/>
      <c r="OCQ837" s="32"/>
      <c r="OCR837" s="32"/>
      <c r="OCS837" s="32"/>
      <c r="OCT837" s="32"/>
      <c r="OCU837" s="32"/>
      <c r="OCV837" s="32"/>
      <c r="OCW837" s="32"/>
      <c r="OCX837" s="32"/>
      <c r="OCY837" s="32"/>
      <c r="OCZ837" s="32"/>
      <c r="ODA837" s="32"/>
      <c r="ODB837" s="32"/>
      <c r="ODC837" s="32"/>
      <c r="ODD837" s="32"/>
      <c r="ODE837" s="32"/>
      <c r="ODF837" s="32"/>
      <c r="ODG837" s="32"/>
      <c r="ODH837" s="32"/>
      <c r="ODI837" s="32"/>
      <c r="ODJ837" s="32"/>
      <c r="ODK837" s="32"/>
      <c r="ODL837" s="32"/>
      <c r="ODM837" s="32"/>
      <c r="ODN837" s="32"/>
      <c r="ODO837" s="32"/>
      <c r="ODP837" s="32"/>
      <c r="ODQ837" s="32"/>
      <c r="ODR837" s="32"/>
      <c r="ODS837" s="32"/>
      <c r="ODT837" s="32"/>
      <c r="ODU837" s="32"/>
      <c r="ODV837" s="32"/>
      <c r="ODW837" s="32"/>
      <c r="ODX837" s="32"/>
      <c r="ODY837" s="32"/>
      <c r="ODZ837" s="32"/>
      <c r="OEA837" s="32"/>
      <c r="OEB837" s="32"/>
      <c r="OEC837" s="32"/>
      <c r="OED837" s="32"/>
      <c r="OEE837" s="32"/>
      <c r="OEF837" s="32"/>
      <c r="OEG837" s="32"/>
      <c r="OEH837" s="32"/>
      <c r="OEI837" s="32"/>
      <c r="OEJ837" s="32"/>
      <c r="OEK837" s="32"/>
      <c r="OEL837" s="32"/>
      <c r="OEM837" s="32"/>
      <c r="OEN837" s="32"/>
      <c r="OEO837" s="32"/>
      <c r="OEP837" s="32"/>
      <c r="OEQ837" s="32"/>
      <c r="OER837" s="32"/>
      <c r="OES837" s="32"/>
      <c r="OET837" s="32"/>
      <c r="OEU837" s="32"/>
      <c r="OEV837" s="32"/>
      <c r="OEW837" s="32"/>
      <c r="OEX837" s="32"/>
      <c r="OEY837" s="32"/>
      <c r="OEZ837" s="32"/>
      <c r="OFA837" s="32"/>
      <c r="OFB837" s="32"/>
      <c r="OFC837" s="32"/>
      <c r="OFD837" s="32"/>
      <c r="OFE837" s="32"/>
      <c r="OFF837" s="32"/>
      <c r="OFG837" s="32"/>
      <c r="OFH837" s="32"/>
      <c r="OFI837" s="32"/>
      <c r="OFJ837" s="32"/>
      <c r="OFK837" s="32"/>
      <c r="OFL837" s="32"/>
      <c r="OFM837" s="32"/>
      <c r="OFN837" s="32"/>
      <c r="OFO837" s="32"/>
      <c r="OFP837" s="32"/>
      <c r="OFQ837" s="32"/>
      <c r="OFR837" s="32"/>
      <c r="OFS837" s="32"/>
      <c r="OFT837" s="32"/>
      <c r="OFU837" s="32"/>
      <c r="OFV837" s="32"/>
      <c r="OFW837" s="32"/>
      <c r="OFX837" s="32"/>
      <c r="OFY837" s="32"/>
      <c r="OFZ837" s="32"/>
      <c r="OGA837" s="32"/>
      <c r="OGB837" s="32"/>
      <c r="OGC837" s="32"/>
      <c r="OGD837" s="32"/>
      <c r="OGE837" s="32"/>
      <c r="OGF837" s="32"/>
      <c r="OGG837" s="32"/>
      <c r="OGH837" s="32"/>
      <c r="OGI837" s="32"/>
      <c r="OGJ837" s="32"/>
      <c r="OGK837" s="32"/>
      <c r="OGL837" s="32"/>
      <c r="OGM837" s="32"/>
      <c r="OGN837" s="32"/>
      <c r="OGO837" s="32"/>
      <c r="OGP837" s="32"/>
      <c r="OGQ837" s="32"/>
      <c r="OGR837" s="32"/>
      <c r="OGS837" s="32"/>
      <c r="OGT837" s="32"/>
      <c r="OGU837" s="32"/>
      <c r="OGV837" s="32"/>
      <c r="OGW837" s="32"/>
      <c r="OGX837" s="32"/>
      <c r="OGY837" s="32"/>
      <c r="OGZ837" s="32"/>
      <c r="OHA837" s="32"/>
      <c r="OHB837" s="32"/>
      <c r="OHC837" s="32"/>
      <c r="OHD837" s="32"/>
      <c r="OHE837" s="32"/>
      <c r="OHF837" s="32"/>
      <c r="OHG837" s="32"/>
      <c r="OHH837" s="32"/>
      <c r="OHI837" s="32"/>
      <c r="OHJ837" s="32"/>
      <c r="OHK837" s="32"/>
      <c r="OHL837" s="32"/>
      <c r="OHM837" s="32"/>
      <c r="OHN837" s="32"/>
      <c r="OHO837" s="32"/>
      <c r="OHP837" s="32"/>
      <c r="OHQ837" s="32"/>
      <c r="OHR837" s="32"/>
      <c r="OHS837" s="32"/>
      <c r="OHT837" s="32"/>
      <c r="OHU837" s="32"/>
      <c r="OHV837" s="32"/>
      <c r="OHW837" s="32"/>
      <c r="OHX837" s="32"/>
      <c r="OHY837" s="32"/>
      <c r="OHZ837" s="32"/>
      <c r="OIA837" s="32"/>
      <c r="OIB837" s="32"/>
      <c r="OIC837" s="32"/>
      <c r="OID837" s="32"/>
      <c r="OIE837" s="32"/>
      <c r="OIF837" s="32"/>
      <c r="OIG837" s="32"/>
      <c r="OIH837" s="32"/>
      <c r="OII837" s="32"/>
      <c r="OIJ837" s="32"/>
      <c r="OIK837" s="32"/>
      <c r="OIL837" s="32"/>
      <c r="OIM837" s="32"/>
      <c r="OIN837" s="32"/>
      <c r="OIO837" s="32"/>
      <c r="OIP837" s="32"/>
      <c r="OIQ837" s="32"/>
      <c r="OIR837" s="32"/>
      <c r="OIS837" s="32"/>
      <c r="OIT837" s="32"/>
      <c r="OIU837" s="32"/>
      <c r="OIV837" s="32"/>
      <c r="OIW837" s="32"/>
      <c r="OIX837" s="32"/>
      <c r="OIY837" s="32"/>
      <c r="OIZ837" s="32"/>
      <c r="OJA837" s="32"/>
      <c r="OJB837" s="32"/>
      <c r="OJC837" s="32"/>
      <c r="OJD837" s="32"/>
      <c r="OJE837" s="32"/>
      <c r="OJF837" s="32"/>
      <c r="OJG837" s="32"/>
      <c r="OJH837" s="32"/>
      <c r="OJI837" s="32"/>
      <c r="OJJ837" s="32"/>
      <c r="OJK837" s="32"/>
      <c r="OJL837" s="32"/>
      <c r="OJM837" s="32"/>
      <c r="OJN837" s="32"/>
      <c r="OJO837" s="32"/>
      <c r="OJP837" s="32"/>
      <c r="OJQ837" s="32"/>
      <c r="OJR837" s="32"/>
      <c r="OJS837" s="32"/>
      <c r="OJT837" s="32"/>
      <c r="OJU837" s="32"/>
      <c r="OJV837" s="32"/>
      <c r="OJW837" s="32"/>
      <c r="OJX837" s="32"/>
      <c r="OJY837" s="32"/>
      <c r="OJZ837" s="32"/>
      <c r="OKA837" s="32"/>
      <c r="OKB837" s="32"/>
      <c r="OKC837" s="32"/>
      <c r="OKD837" s="32"/>
      <c r="OKE837" s="32"/>
      <c r="OKF837" s="32"/>
      <c r="OKG837" s="32"/>
      <c r="OKH837" s="32"/>
      <c r="OKI837" s="32"/>
      <c r="OKJ837" s="32"/>
      <c r="OKK837" s="32"/>
      <c r="OKL837" s="32"/>
      <c r="OKM837" s="32"/>
      <c r="OKN837" s="32"/>
      <c r="OKO837" s="32"/>
      <c r="OKP837" s="32"/>
      <c r="OKQ837" s="32"/>
      <c r="OKR837" s="32"/>
      <c r="OKS837" s="32"/>
      <c r="OKT837" s="32"/>
      <c r="OKU837" s="32"/>
      <c r="OKV837" s="32"/>
      <c r="OKW837" s="32"/>
      <c r="OKX837" s="32"/>
      <c r="OKY837" s="32"/>
      <c r="OKZ837" s="32"/>
      <c r="OLA837" s="32"/>
      <c r="OLB837" s="32"/>
      <c r="OLC837" s="32"/>
      <c r="OLD837" s="32"/>
      <c r="OLE837" s="32"/>
      <c r="OLF837" s="32"/>
      <c r="OLG837" s="32"/>
      <c r="OLH837" s="32"/>
      <c r="OLI837" s="32"/>
      <c r="OLJ837" s="32"/>
      <c r="OLK837" s="32"/>
      <c r="OLL837" s="32"/>
      <c r="OLM837" s="32"/>
      <c r="OLN837" s="32"/>
      <c r="OLO837" s="32"/>
      <c r="OLP837" s="32"/>
      <c r="OLQ837" s="32"/>
      <c r="OLR837" s="32"/>
      <c r="OLS837" s="32"/>
      <c r="OLT837" s="32"/>
      <c r="OLU837" s="32"/>
      <c r="OLV837" s="32"/>
      <c r="OLW837" s="32"/>
      <c r="OLX837" s="32"/>
      <c r="OLY837" s="32"/>
      <c r="OLZ837" s="32"/>
      <c r="OMA837" s="32"/>
      <c r="OMB837" s="32"/>
      <c r="OMC837" s="32"/>
      <c r="OMD837" s="32"/>
      <c r="OME837" s="32"/>
      <c r="OMF837" s="32"/>
      <c r="OMG837" s="32"/>
      <c r="OMH837" s="32"/>
      <c r="OMI837" s="32"/>
      <c r="OMJ837" s="32"/>
      <c r="OMK837" s="32"/>
      <c r="OML837" s="32"/>
      <c r="OMM837" s="32"/>
      <c r="OMN837" s="32"/>
      <c r="OMO837" s="32"/>
      <c r="OMP837" s="32"/>
      <c r="OMQ837" s="32"/>
      <c r="OMR837" s="32"/>
      <c r="OMS837" s="32"/>
      <c r="OMT837" s="32"/>
      <c r="OMU837" s="32"/>
      <c r="OMV837" s="32"/>
      <c r="OMW837" s="32"/>
      <c r="OMX837" s="32"/>
      <c r="OMY837" s="32"/>
      <c r="OMZ837" s="32"/>
      <c r="ONA837" s="32"/>
      <c r="ONB837" s="32"/>
      <c r="ONC837" s="32"/>
      <c r="OND837" s="32"/>
      <c r="ONE837" s="32"/>
      <c r="ONF837" s="32"/>
      <c r="ONG837" s="32"/>
      <c r="ONH837" s="32"/>
      <c r="ONI837" s="32"/>
      <c r="ONJ837" s="32"/>
      <c r="ONK837" s="32"/>
      <c r="ONL837" s="32"/>
      <c r="ONM837" s="32"/>
      <c r="ONN837" s="32"/>
      <c r="ONO837" s="32"/>
      <c r="ONP837" s="32"/>
      <c r="ONQ837" s="32"/>
      <c r="ONR837" s="32"/>
      <c r="ONS837" s="32"/>
      <c r="ONT837" s="32"/>
      <c r="ONU837" s="32"/>
      <c r="ONV837" s="32"/>
      <c r="ONW837" s="32"/>
      <c r="ONX837" s="32"/>
      <c r="ONY837" s="32"/>
      <c r="ONZ837" s="32"/>
      <c r="OOA837" s="32"/>
      <c r="OOB837" s="32"/>
      <c r="OOC837" s="32"/>
      <c r="OOD837" s="32"/>
      <c r="OOE837" s="32"/>
      <c r="OOF837" s="32"/>
      <c r="OOG837" s="32"/>
      <c r="OOH837" s="32"/>
      <c r="OOI837" s="32"/>
      <c r="OOJ837" s="32"/>
      <c r="OOK837" s="32"/>
      <c r="OOL837" s="32"/>
      <c r="OOM837" s="32"/>
      <c r="OON837" s="32"/>
      <c r="OOO837" s="32"/>
      <c r="OOP837" s="32"/>
      <c r="OOQ837" s="32"/>
      <c r="OOR837" s="32"/>
      <c r="OOS837" s="32"/>
      <c r="OOT837" s="32"/>
      <c r="OOU837" s="32"/>
      <c r="OOV837" s="32"/>
      <c r="OOW837" s="32"/>
      <c r="OOX837" s="32"/>
      <c r="OOY837" s="32"/>
      <c r="OOZ837" s="32"/>
      <c r="OPA837" s="32"/>
      <c r="OPB837" s="32"/>
      <c r="OPC837" s="32"/>
      <c r="OPD837" s="32"/>
      <c r="OPE837" s="32"/>
      <c r="OPF837" s="32"/>
      <c r="OPG837" s="32"/>
      <c r="OPH837" s="32"/>
      <c r="OPI837" s="32"/>
      <c r="OPJ837" s="32"/>
      <c r="OPK837" s="32"/>
      <c r="OPL837" s="32"/>
      <c r="OPM837" s="32"/>
      <c r="OPN837" s="32"/>
      <c r="OPO837" s="32"/>
      <c r="OPP837" s="32"/>
      <c r="OPQ837" s="32"/>
      <c r="OPR837" s="32"/>
      <c r="OPS837" s="32"/>
      <c r="OPT837" s="32"/>
      <c r="OPU837" s="32"/>
      <c r="OPV837" s="32"/>
      <c r="OPW837" s="32"/>
      <c r="OPX837" s="32"/>
      <c r="OPY837" s="32"/>
      <c r="OPZ837" s="32"/>
      <c r="OQA837" s="32"/>
      <c r="OQB837" s="32"/>
      <c r="OQC837" s="32"/>
      <c r="OQD837" s="32"/>
      <c r="OQE837" s="32"/>
      <c r="OQF837" s="32"/>
      <c r="OQG837" s="32"/>
      <c r="OQH837" s="32"/>
      <c r="OQI837" s="32"/>
      <c r="OQJ837" s="32"/>
      <c r="OQK837" s="32"/>
      <c r="OQL837" s="32"/>
      <c r="OQM837" s="32"/>
      <c r="OQN837" s="32"/>
      <c r="OQO837" s="32"/>
      <c r="OQP837" s="32"/>
      <c r="OQQ837" s="32"/>
      <c r="OQR837" s="32"/>
      <c r="OQS837" s="32"/>
      <c r="OQT837" s="32"/>
      <c r="OQU837" s="32"/>
      <c r="OQV837" s="32"/>
      <c r="OQW837" s="32"/>
      <c r="OQX837" s="32"/>
      <c r="OQY837" s="32"/>
      <c r="OQZ837" s="32"/>
      <c r="ORA837" s="32"/>
      <c r="ORB837" s="32"/>
      <c r="ORC837" s="32"/>
      <c r="ORD837" s="32"/>
      <c r="ORE837" s="32"/>
      <c r="ORF837" s="32"/>
      <c r="ORG837" s="32"/>
      <c r="ORH837" s="32"/>
      <c r="ORI837" s="32"/>
      <c r="ORJ837" s="32"/>
      <c r="ORK837" s="32"/>
      <c r="ORL837" s="32"/>
      <c r="ORM837" s="32"/>
      <c r="ORN837" s="32"/>
      <c r="ORO837" s="32"/>
      <c r="ORP837" s="32"/>
      <c r="ORQ837" s="32"/>
      <c r="ORR837" s="32"/>
      <c r="ORS837" s="32"/>
      <c r="ORT837" s="32"/>
      <c r="ORU837" s="32"/>
      <c r="ORV837" s="32"/>
      <c r="ORW837" s="32"/>
      <c r="ORX837" s="32"/>
      <c r="ORY837" s="32"/>
      <c r="ORZ837" s="32"/>
      <c r="OSA837" s="32"/>
      <c r="OSB837" s="32"/>
      <c r="OSC837" s="32"/>
      <c r="OSD837" s="32"/>
      <c r="OSE837" s="32"/>
      <c r="OSF837" s="32"/>
      <c r="OSG837" s="32"/>
      <c r="OSH837" s="32"/>
      <c r="OSI837" s="32"/>
      <c r="OSJ837" s="32"/>
      <c r="OSK837" s="32"/>
      <c r="OSL837" s="32"/>
      <c r="OSM837" s="32"/>
      <c r="OSN837" s="32"/>
      <c r="OSO837" s="32"/>
      <c r="OSP837" s="32"/>
      <c r="OSQ837" s="32"/>
      <c r="OSR837" s="32"/>
      <c r="OSS837" s="32"/>
      <c r="OST837" s="32"/>
      <c r="OSU837" s="32"/>
      <c r="OSV837" s="32"/>
      <c r="OSW837" s="32"/>
      <c r="OSX837" s="32"/>
      <c r="OSY837" s="32"/>
      <c r="OSZ837" s="32"/>
      <c r="OTA837" s="32"/>
      <c r="OTB837" s="32"/>
      <c r="OTC837" s="32"/>
      <c r="OTD837" s="32"/>
      <c r="OTE837" s="32"/>
      <c r="OTF837" s="32"/>
      <c r="OTG837" s="32"/>
      <c r="OTH837" s="32"/>
      <c r="OTI837" s="32"/>
      <c r="OTJ837" s="32"/>
      <c r="OTK837" s="32"/>
      <c r="OTL837" s="32"/>
      <c r="OTM837" s="32"/>
      <c r="OTN837" s="32"/>
      <c r="OTO837" s="32"/>
      <c r="OTP837" s="32"/>
      <c r="OTQ837" s="32"/>
      <c r="OTR837" s="32"/>
      <c r="OTS837" s="32"/>
      <c r="OTT837" s="32"/>
      <c r="OTU837" s="32"/>
      <c r="OTV837" s="32"/>
      <c r="OTW837" s="32"/>
      <c r="OTX837" s="32"/>
      <c r="OTY837" s="32"/>
      <c r="OTZ837" s="32"/>
      <c r="OUA837" s="32"/>
      <c r="OUB837" s="32"/>
      <c r="OUC837" s="32"/>
      <c r="OUD837" s="32"/>
      <c r="OUE837" s="32"/>
      <c r="OUF837" s="32"/>
      <c r="OUG837" s="32"/>
      <c r="OUH837" s="32"/>
      <c r="OUI837" s="32"/>
      <c r="OUJ837" s="32"/>
      <c r="OUK837" s="32"/>
      <c r="OUL837" s="32"/>
      <c r="OUM837" s="32"/>
      <c r="OUN837" s="32"/>
      <c r="OUO837" s="32"/>
      <c r="OUP837" s="32"/>
      <c r="OUQ837" s="32"/>
      <c r="OUR837" s="32"/>
      <c r="OUS837" s="32"/>
      <c r="OUT837" s="32"/>
      <c r="OUU837" s="32"/>
      <c r="OUV837" s="32"/>
      <c r="OUW837" s="32"/>
      <c r="OUX837" s="32"/>
      <c r="OUY837" s="32"/>
      <c r="OUZ837" s="32"/>
      <c r="OVA837" s="32"/>
      <c r="OVB837" s="32"/>
      <c r="OVC837" s="32"/>
      <c r="OVD837" s="32"/>
      <c r="OVE837" s="32"/>
      <c r="OVF837" s="32"/>
      <c r="OVG837" s="32"/>
      <c r="OVH837" s="32"/>
      <c r="OVI837" s="32"/>
      <c r="OVJ837" s="32"/>
      <c r="OVK837" s="32"/>
      <c r="OVL837" s="32"/>
      <c r="OVM837" s="32"/>
      <c r="OVN837" s="32"/>
      <c r="OVO837" s="32"/>
      <c r="OVP837" s="32"/>
      <c r="OVQ837" s="32"/>
      <c r="OVR837" s="32"/>
      <c r="OVS837" s="32"/>
      <c r="OVT837" s="32"/>
      <c r="OVU837" s="32"/>
      <c r="OVV837" s="32"/>
      <c r="OVW837" s="32"/>
      <c r="OVX837" s="32"/>
      <c r="OVY837" s="32"/>
      <c r="OVZ837" s="32"/>
      <c r="OWA837" s="32"/>
      <c r="OWB837" s="32"/>
      <c r="OWC837" s="32"/>
      <c r="OWD837" s="32"/>
      <c r="OWE837" s="32"/>
      <c r="OWF837" s="32"/>
      <c r="OWG837" s="32"/>
      <c r="OWH837" s="32"/>
      <c r="OWI837" s="32"/>
      <c r="OWJ837" s="32"/>
      <c r="OWK837" s="32"/>
      <c r="OWL837" s="32"/>
      <c r="OWM837" s="32"/>
      <c r="OWN837" s="32"/>
      <c r="OWO837" s="32"/>
      <c r="OWP837" s="32"/>
      <c r="OWQ837" s="32"/>
      <c r="OWR837" s="32"/>
      <c r="OWS837" s="32"/>
      <c r="OWT837" s="32"/>
      <c r="OWU837" s="32"/>
      <c r="OWV837" s="32"/>
      <c r="OWW837" s="32"/>
      <c r="OWX837" s="32"/>
      <c r="OWY837" s="32"/>
      <c r="OWZ837" s="32"/>
      <c r="OXA837" s="32"/>
      <c r="OXB837" s="32"/>
      <c r="OXC837" s="32"/>
      <c r="OXD837" s="32"/>
      <c r="OXE837" s="32"/>
      <c r="OXF837" s="32"/>
      <c r="OXG837" s="32"/>
      <c r="OXH837" s="32"/>
      <c r="OXI837" s="32"/>
      <c r="OXJ837" s="32"/>
      <c r="OXK837" s="32"/>
      <c r="OXL837" s="32"/>
      <c r="OXM837" s="32"/>
      <c r="OXN837" s="32"/>
      <c r="OXO837" s="32"/>
      <c r="OXP837" s="32"/>
      <c r="OXQ837" s="32"/>
      <c r="OXR837" s="32"/>
      <c r="OXS837" s="32"/>
      <c r="OXT837" s="32"/>
      <c r="OXU837" s="32"/>
      <c r="OXV837" s="32"/>
      <c r="OXW837" s="32"/>
      <c r="OXX837" s="32"/>
      <c r="OXY837" s="32"/>
      <c r="OXZ837" s="32"/>
      <c r="OYA837" s="32"/>
      <c r="OYB837" s="32"/>
      <c r="OYC837" s="32"/>
      <c r="OYD837" s="32"/>
      <c r="OYE837" s="32"/>
      <c r="OYF837" s="32"/>
      <c r="OYG837" s="32"/>
      <c r="OYH837" s="32"/>
      <c r="OYI837" s="32"/>
      <c r="OYJ837" s="32"/>
      <c r="OYK837" s="32"/>
      <c r="OYL837" s="32"/>
      <c r="OYM837" s="32"/>
      <c r="OYN837" s="32"/>
      <c r="OYO837" s="32"/>
      <c r="OYP837" s="32"/>
      <c r="OYQ837" s="32"/>
      <c r="OYR837" s="32"/>
      <c r="OYS837" s="32"/>
      <c r="OYT837" s="32"/>
      <c r="OYU837" s="32"/>
      <c r="OYV837" s="32"/>
      <c r="OYW837" s="32"/>
      <c r="OYX837" s="32"/>
      <c r="OYY837" s="32"/>
      <c r="OYZ837" s="32"/>
      <c r="OZA837" s="32"/>
      <c r="OZB837" s="32"/>
      <c r="OZC837" s="32"/>
      <c r="OZD837" s="32"/>
      <c r="OZE837" s="32"/>
      <c r="OZF837" s="32"/>
      <c r="OZG837" s="32"/>
      <c r="OZH837" s="32"/>
      <c r="OZI837" s="32"/>
      <c r="OZJ837" s="32"/>
      <c r="OZK837" s="32"/>
      <c r="OZL837" s="32"/>
      <c r="OZM837" s="32"/>
      <c r="OZN837" s="32"/>
      <c r="OZO837" s="32"/>
      <c r="OZP837" s="32"/>
      <c r="OZQ837" s="32"/>
      <c r="OZR837" s="32"/>
      <c r="OZS837" s="32"/>
      <c r="OZT837" s="32"/>
      <c r="OZU837" s="32"/>
      <c r="OZV837" s="32"/>
      <c r="OZW837" s="32"/>
      <c r="OZX837" s="32"/>
      <c r="OZY837" s="32"/>
      <c r="OZZ837" s="32"/>
      <c r="PAA837" s="32"/>
      <c r="PAB837" s="32"/>
      <c r="PAC837" s="32"/>
      <c r="PAD837" s="32"/>
      <c r="PAE837" s="32"/>
      <c r="PAF837" s="32"/>
      <c r="PAG837" s="32"/>
      <c r="PAH837" s="32"/>
      <c r="PAI837" s="32"/>
      <c r="PAJ837" s="32"/>
      <c r="PAK837" s="32"/>
      <c r="PAL837" s="32"/>
      <c r="PAM837" s="32"/>
      <c r="PAN837" s="32"/>
      <c r="PAO837" s="32"/>
      <c r="PAP837" s="32"/>
      <c r="PAQ837" s="32"/>
      <c r="PAR837" s="32"/>
      <c r="PAS837" s="32"/>
      <c r="PAT837" s="32"/>
      <c r="PAU837" s="32"/>
      <c r="PAV837" s="32"/>
      <c r="PAW837" s="32"/>
      <c r="PAX837" s="32"/>
      <c r="PAY837" s="32"/>
      <c r="PAZ837" s="32"/>
      <c r="PBA837" s="32"/>
      <c r="PBB837" s="32"/>
      <c r="PBC837" s="32"/>
      <c r="PBD837" s="32"/>
      <c r="PBE837" s="32"/>
      <c r="PBF837" s="32"/>
      <c r="PBG837" s="32"/>
      <c r="PBH837" s="32"/>
      <c r="PBI837" s="32"/>
      <c r="PBJ837" s="32"/>
      <c r="PBK837" s="32"/>
      <c r="PBL837" s="32"/>
      <c r="PBM837" s="32"/>
      <c r="PBN837" s="32"/>
      <c r="PBO837" s="32"/>
      <c r="PBP837" s="32"/>
      <c r="PBQ837" s="32"/>
      <c r="PBR837" s="32"/>
      <c r="PBS837" s="32"/>
      <c r="PBT837" s="32"/>
      <c r="PBU837" s="32"/>
      <c r="PBV837" s="32"/>
      <c r="PBW837" s="32"/>
      <c r="PBX837" s="32"/>
      <c r="PBY837" s="32"/>
      <c r="PBZ837" s="32"/>
      <c r="PCA837" s="32"/>
      <c r="PCB837" s="32"/>
      <c r="PCC837" s="32"/>
      <c r="PCD837" s="32"/>
      <c r="PCE837" s="32"/>
      <c r="PCF837" s="32"/>
      <c r="PCG837" s="32"/>
      <c r="PCH837" s="32"/>
      <c r="PCI837" s="32"/>
      <c r="PCJ837" s="32"/>
      <c r="PCK837" s="32"/>
      <c r="PCL837" s="32"/>
      <c r="PCM837" s="32"/>
      <c r="PCN837" s="32"/>
      <c r="PCO837" s="32"/>
      <c r="PCP837" s="32"/>
      <c r="PCQ837" s="32"/>
      <c r="PCR837" s="32"/>
      <c r="PCS837" s="32"/>
      <c r="PCT837" s="32"/>
      <c r="PCU837" s="32"/>
      <c r="PCV837" s="32"/>
      <c r="PCW837" s="32"/>
      <c r="PCX837" s="32"/>
      <c r="PCY837" s="32"/>
      <c r="PCZ837" s="32"/>
      <c r="PDA837" s="32"/>
      <c r="PDB837" s="32"/>
      <c r="PDC837" s="32"/>
      <c r="PDD837" s="32"/>
      <c r="PDE837" s="32"/>
      <c r="PDF837" s="32"/>
      <c r="PDG837" s="32"/>
      <c r="PDH837" s="32"/>
      <c r="PDI837" s="32"/>
      <c r="PDJ837" s="32"/>
      <c r="PDK837" s="32"/>
      <c r="PDL837" s="32"/>
      <c r="PDM837" s="32"/>
      <c r="PDN837" s="32"/>
      <c r="PDO837" s="32"/>
      <c r="PDP837" s="32"/>
      <c r="PDQ837" s="32"/>
      <c r="PDR837" s="32"/>
      <c r="PDS837" s="32"/>
      <c r="PDT837" s="32"/>
      <c r="PDU837" s="32"/>
      <c r="PDV837" s="32"/>
      <c r="PDW837" s="32"/>
      <c r="PDX837" s="32"/>
      <c r="PDY837" s="32"/>
      <c r="PDZ837" s="32"/>
      <c r="PEA837" s="32"/>
      <c r="PEB837" s="32"/>
      <c r="PEC837" s="32"/>
      <c r="PED837" s="32"/>
      <c r="PEE837" s="32"/>
      <c r="PEF837" s="32"/>
      <c r="PEG837" s="32"/>
      <c r="PEH837" s="32"/>
      <c r="PEI837" s="32"/>
      <c r="PEJ837" s="32"/>
      <c r="PEK837" s="32"/>
      <c r="PEL837" s="32"/>
      <c r="PEM837" s="32"/>
      <c r="PEN837" s="32"/>
      <c r="PEO837" s="32"/>
      <c r="PEP837" s="32"/>
      <c r="PEQ837" s="32"/>
      <c r="PER837" s="32"/>
      <c r="PES837" s="32"/>
      <c r="PET837" s="32"/>
      <c r="PEU837" s="32"/>
      <c r="PEV837" s="32"/>
      <c r="PEW837" s="32"/>
      <c r="PEX837" s="32"/>
      <c r="PEY837" s="32"/>
      <c r="PEZ837" s="32"/>
      <c r="PFA837" s="32"/>
      <c r="PFB837" s="32"/>
      <c r="PFC837" s="32"/>
      <c r="PFD837" s="32"/>
      <c r="PFE837" s="32"/>
      <c r="PFF837" s="32"/>
      <c r="PFG837" s="32"/>
      <c r="PFH837" s="32"/>
      <c r="PFI837" s="32"/>
      <c r="PFJ837" s="32"/>
      <c r="PFK837" s="32"/>
      <c r="PFL837" s="32"/>
      <c r="PFM837" s="32"/>
      <c r="PFN837" s="32"/>
      <c r="PFO837" s="32"/>
      <c r="PFP837" s="32"/>
      <c r="PFQ837" s="32"/>
      <c r="PFR837" s="32"/>
      <c r="PFS837" s="32"/>
      <c r="PFT837" s="32"/>
      <c r="PFU837" s="32"/>
      <c r="PFV837" s="32"/>
      <c r="PFW837" s="32"/>
      <c r="PFX837" s="32"/>
      <c r="PFY837" s="32"/>
      <c r="PFZ837" s="32"/>
      <c r="PGA837" s="32"/>
      <c r="PGB837" s="32"/>
      <c r="PGC837" s="32"/>
      <c r="PGD837" s="32"/>
      <c r="PGE837" s="32"/>
      <c r="PGF837" s="32"/>
      <c r="PGG837" s="32"/>
      <c r="PGH837" s="32"/>
      <c r="PGI837" s="32"/>
      <c r="PGJ837" s="32"/>
      <c r="PGK837" s="32"/>
      <c r="PGL837" s="32"/>
      <c r="PGM837" s="32"/>
      <c r="PGN837" s="32"/>
      <c r="PGO837" s="32"/>
      <c r="PGP837" s="32"/>
      <c r="PGQ837" s="32"/>
      <c r="PGR837" s="32"/>
      <c r="PGS837" s="32"/>
      <c r="PGT837" s="32"/>
      <c r="PGU837" s="32"/>
      <c r="PGV837" s="32"/>
      <c r="PGW837" s="32"/>
      <c r="PGX837" s="32"/>
      <c r="PGY837" s="32"/>
      <c r="PGZ837" s="32"/>
      <c r="PHA837" s="32"/>
      <c r="PHB837" s="32"/>
      <c r="PHC837" s="32"/>
      <c r="PHD837" s="32"/>
      <c r="PHE837" s="32"/>
      <c r="PHF837" s="32"/>
      <c r="PHG837" s="32"/>
      <c r="PHH837" s="32"/>
      <c r="PHI837" s="32"/>
      <c r="PHJ837" s="32"/>
      <c r="PHK837" s="32"/>
      <c r="PHL837" s="32"/>
      <c r="PHM837" s="32"/>
      <c r="PHN837" s="32"/>
      <c r="PHO837" s="32"/>
      <c r="PHP837" s="32"/>
      <c r="PHQ837" s="32"/>
      <c r="PHR837" s="32"/>
      <c r="PHS837" s="32"/>
      <c r="PHT837" s="32"/>
      <c r="PHU837" s="32"/>
      <c r="PHV837" s="32"/>
      <c r="PHW837" s="32"/>
      <c r="PHX837" s="32"/>
      <c r="PHY837" s="32"/>
      <c r="PHZ837" s="32"/>
      <c r="PIA837" s="32"/>
      <c r="PIB837" s="32"/>
      <c r="PIC837" s="32"/>
      <c r="PID837" s="32"/>
      <c r="PIE837" s="32"/>
      <c r="PIF837" s="32"/>
      <c r="PIG837" s="32"/>
      <c r="PIH837" s="32"/>
      <c r="PII837" s="32"/>
      <c r="PIJ837" s="32"/>
      <c r="PIK837" s="32"/>
      <c r="PIL837" s="32"/>
      <c r="PIM837" s="32"/>
      <c r="PIN837" s="32"/>
      <c r="PIO837" s="32"/>
      <c r="PIP837" s="32"/>
      <c r="PIQ837" s="32"/>
      <c r="PIR837" s="32"/>
      <c r="PIS837" s="32"/>
      <c r="PIT837" s="32"/>
      <c r="PIU837" s="32"/>
      <c r="PIV837" s="32"/>
      <c r="PIW837" s="32"/>
      <c r="PIX837" s="32"/>
      <c r="PIY837" s="32"/>
      <c r="PIZ837" s="32"/>
      <c r="PJA837" s="32"/>
      <c r="PJB837" s="32"/>
      <c r="PJC837" s="32"/>
      <c r="PJD837" s="32"/>
      <c r="PJE837" s="32"/>
      <c r="PJF837" s="32"/>
      <c r="PJG837" s="32"/>
      <c r="PJH837" s="32"/>
      <c r="PJI837" s="32"/>
      <c r="PJJ837" s="32"/>
      <c r="PJK837" s="32"/>
      <c r="PJL837" s="32"/>
      <c r="PJM837" s="32"/>
      <c r="PJN837" s="32"/>
      <c r="PJO837" s="32"/>
      <c r="PJP837" s="32"/>
      <c r="PJQ837" s="32"/>
      <c r="PJR837" s="32"/>
      <c r="PJS837" s="32"/>
      <c r="PJT837" s="32"/>
      <c r="PJU837" s="32"/>
      <c r="PJV837" s="32"/>
      <c r="PJW837" s="32"/>
      <c r="PJX837" s="32"/>
      <c r="PJY837" s="32"/>
      <c r="PJZ837" s="32"/>
      <c r="PKA837" s="32"/>
      <c r="PKB837" s="32"/>
      <c r="PKC837" s="32"/>
      <c r="PKD837" s="32"/>
      <c r="PKE837" s="32"/>
      <c r="PKF837" s="32"/>
      <c r="PKG837" s="32"/>
      <c r="PKH837" s="32"/>
      <c r="PKI837" s="32"/>
      <c r="PKJ837" s="32"/>
      <c r="PKK837" s="32"/>
      <c r="PKL837" s="32"/>
      <c r="PKM837" s="32"/>
      <c r="PKN837" s="32"/>
      <c r="PKO837" s="32"/>
      <c r="PKP837" s="32"/>
      <c r="PKQ837" s="32"/>
      <c r="PKR837" s="32"/>
      <c r="PKS837" s="32"/>
      <c r="PKT837" s="32"/>
      <c r="PKU837" s="32"/>
      <c r="PKV837" s="32"/>
      <c r="PKW837" s="32"/>
      <c r="PKX837" s="32"/>
      <c r="PKY837" s="32"/>
      <c r="PKZ837" s="32"/>
      <c r="PLA837" s="32"/>
      <c r="PLB837" s="32"/>
      <c r="PLC837" s="32"/>
      <c r="PLD837" s="32"/>
      <c r="PLE837" s="32"/>
      <c r="PLF837" s="32"/>
      <c r="PLG837" s="32"/>
      <c r="PLH837" s="32"/>
      <c r="PLI837" s="32"/>
      <c r="PLJ837" s="32"/>
      <c r="PLK837" s="32"/>
      <c r="PLL837" s="32"/>
      <c r="PLM837" s="32"/>
      <c r="PLN837" s="32"/>
      <c r="PLO837" s="32"/>
      <c r="PLP837" s="32"/>
      <c r="PLQ837" s="32"/>
      <c r="PLR837" s="32"/>
      <c r="PLS837" s="32"/>
      <c r="PLT837" s="32"/>
      <c r="PLU837" s="32"/>
      <c r="PLV837" s="32"/>
      <c r="PLW837" s="32"/>
      <c r="PLX837" s="32"/>
      <c r="PLY837" s="32"/>
      <c r="PLZ837" s="32"/>
      <c r="PMA837" s="32"/>
      <c r="PMB837" s="32"/>
      <c r="PMC837" s="32"/>
      <c r="PMD837" s="32"/>
      <c r="PME837" s="32"/>
      <c r="PMF837" s="32"/>
      <c r="PMG837" s="32"/>
      <c r="PMH837" s="32"/>
      <c r="PMI837" s="32"/>
      <c r="PMJ837" s="32"/>
      <c r="PMK837" s="32"/>
      <c r="PML837" s="32"/>
      <c r="PMM837" s="32"/>
      <c r="PMN837" s="32"/>
      <c r="PMO837" s="32"/>
      <c r="PMP837" s="32"/>
      <c r="PMQ837" s="32"/>
      <c r="PMR837" s="32"/>
      <c r="PMS837" s="32"/>
      <c r="PMT837" s="32"/>
      <c r="PMU837" s="32"/>
      <c r="PMV837" s="32"/>
      <c r="PMW837" s="32"/>
      <c r="PMX837" s="32"/>
      <c r="PMY837" s="32"/>
      <c r="PMZ837" s="32"/>
      <c r="PNA837" s="32"/>
      <c r="PNB837" s="32"/>
      <c r="PNC837" s="32"/>
      <c r="PND837" s="32"/>
      <c r="PNE837" s="32"/>
      <c r="PNF837" s="32"/>
      <c r="PNG837" s="32"/>
      <c r="PNH837" s="32"/>
      <c r="PNI837" s="32"/>
      <c r="PNJ837" s="32"/>
      <c r="PNK837" s="32"/>
      <c r="PNL837" s="32"/>
      <c r="PNM837" s="32"/>
      <c r="PNN837" s="32"/>
      <c r="PNO837" s="32"/>
      <c r="PNP837" s="32"/>
      <c r="PNQ837" s="32"/>
      <c r="PNR837" s="32"/>
      <c r="PNS837" s="32"/>
      <c r="PNT837" s="32"/>
      <c r="PNU837" s="32"/>
      <c r="PNV837" s="32"/>
      <c r="PNW837" s="32"/>
      <c r="PNX837" s="32"/>
      <c r="PNY837" s="32"/>
      <c r="PNZ837" s="32"/>
      <c r="POA837" s="32"/>
      <c r="POB837" s="32"/>
      <c r="POC837" s="32"/>
      <c r="POD837" s="32"/>
      <c r="POE837" s="32"/>
      <c r="POF837" s="32"/>
      <c r="POG837" s="32"/>
      <c r="POH837" s="32"/>
      <c r="POI837" s="32"/>
      <c r="POJ837" s="32"/>
      <c r="POK837" s="32"/>
      <c r="POL837" s="32"/>
      <c r="POM837" s="32"/>
      <c r="PON837" s="32"/>
      <c r="POO837" s="32"/>
      <c r="POP837" s="32"/>
      <c r="POQ837" s="32"/>
      <c r="POR837" s="32"/>
      <c r="POS837" s="32"/>
      <c r="POT837" s="32"/>
      <c r="POU837" s="32"/>
      <c r="POV837" s="32"/>
      <c r="POW837" s="32"/>
      <c r="POX837" s="32"/>
      <c r="POY837" s="32"/>
      <c r="POZ837" s="32"/>
      <c r="PPA837" s="32"/>
      <c r="PPB837" s="32"/>
      <c r="PPC837" s="32"/>
      <c r="PPD837" s="32"/>
      <c r="PPE837" s="32"/>
      <c r="PPF837" s="32"/>
      <c r="PPG837" s="32"/>
      <c r="PPH837" s="32"/>
      <c r="PPI837" s="32"/>
      <c r="PPJ837" s="32"/>
      <c r="PPK837" s="32"/>
      <c r="PPL837" s="32"/>
      <c r="PPM837" s="32"/>
      <c r="PPN837" s="32"/>
      <c r="PPO837" s="32"/>
      <c r="PPP837" s="32"/>
      <c r="PPQ837" s="32"/>
      <c r="PPR837" s="32"/>
      <c r="PPS837" s="32"/>
      <c r="PPT837" s="32"/>
      <c r="PPU837" s="32"/>
      <c r="PPV837" s="32"/>
      <c r="PPW837" s="32"/>
      <c r="PPX837" s="32"/>
      <c r="PPY837" s="32"/>
      <c r="PPZ837" s="32"/>
      <c r="PQA837" s="32"/>
      <c r="PQB837" s="32"/>
      <c r="PQC837" s="32"/>
      <c r="PQD837" s="32"/>
      <c r="PQE837" s="32"/>
      <c r="PQF837" s="32"/>
      <c r="PQG837" s="32"/>
      <c r="PQH837" s="32"/>
      <c r="PQI837" s="32"/>
      <c r="PQJ837" s="32"/>
      <c r="PQK837" s="32"/>
      <c r="PQL837" s="32"/>
      <c r="PQM837" s="32"/>
      <c r="PQN837" s="32"/>
      <c r="PQO837" s="32"/>
      <c r="PQP837" s="32"/>
      <c r="PQQ837" s="32"/>
      <c r="PQR837" s="32"/>
      <c r="PQS837" s="32"/>
      <c r="PQT837" s="32"/>
      <c r="PQU837" s="32"/>
      <c r="PQV837" s="32"/>
      <c r="PQW837" s="32"/>
      <c r="PQX837" s="32"/>
      <c r="PQY837" s="32"/>
      <c r="PQZ837" s="32"/>
      <c r="PRA837" s="32"/>
      <c r="PRB837" s="32"/>
      <c r="PRC837" s="32"/>
      <c r="PRD837" s="32"/>
      <c r="PRE837" s="32"/>
      <c r="PRF837" s="32"/>
      <c r="PRG837" s="32"/>
      <c r="PRH837" s="32"/>
      <c r="PRI837" s="32"/>
      <c r="PRJ837" s="32"/>
      <c r="PRK837" s="32"/>
      <c r="PRL837" s="32"/>
      <c r="PRM837" s="32"/>
      <c r="PRN837" s="32"/>
      <c r="PRO837" s="32"/>
      <c r="PRP837" s="32"/>
      <c r="PRQ837" s="32"/>
      <c r="PRR837" s="32"/>
      <c r="PRS837" s="32"/>
      <c r="PRT837" s="32"/>
      <c r="PRU837" s="32"/>
      <c r="PRV837" s="32"/>
      <c r="PRW837" s="32"/>
      <c r="PRX837" s="32"/>
      <c r="PRY837" s="32"/>
      <c r="PRZ837" s="32"/>
      <c r="PSA837" s="32"/>
      <c r="PSB837" s="32"/>
      <c r="PSC837" s="32"/>
      <c r="PSD837" s="32"/>
      <c r="PSE837" s="32"/>
      <c r="PSF837" s="32"/>
      <c r="PSG837" s="32"/>
      <c r="PSH837" s="32"/>
      <c r="PSI837" s="32"/>
      <c r="PSJ837" s="32"/>
      <c r="PSK837" s="32"/>
      <c r="PSL837" s="32"/>
      <c r="PSM837" s="32"/>
      <c r="PSN837" s="32"/>
      <c r="PSO837" s="32"/>
      <c r="PSP837" s="32"/>
      <c r="PSQ837" s="32"/>
      <c r="PSR837" s="32"/>
      <c r="PSS837" s="32"/>
      <c r="PST837" s="32"/>
      <c r="PSU837" s="32"/>
      <c r="PSV837" s="32"/>
      <c r="PSW837" s="32"/>
      <c r="PSX837" s="32"/>
      <c r="PSY837" s="32"/>
      <c r="PSZ837" s="32"/>
      <c r="PTA837" s="32"/>
      <c r="PTB837" s="32"/>
      <c r="PTC837" s="32"/>
      <c r="PTD837" s="32"/>
      <c r="PTE837" s="32"/>
      <c r="PTF837" s="32"/>
      <c r="PTG837" s="32"/>
      <c r="PTH837" s="32"/>
      <c r="PTI837" s="32"/>
      <c r="PTJ837" s="32"/>
      <c r="PTK837" s="32"/>
      <c r="PTL837" s="32"/>
      <c r="PTM837" s="32"/>
      <c r="PTN837" s="32"/>
      <c r="PTO837" s="32"/>
      <c r="PTP837" s="32"/>
      <c r="PTQ837" s="32"/>
      <c r="PTR837" s="32"/>
      <c r="PTS837" s="32"/>
      <c r="PTT837" s="32"/>
      <c r="PTU837" s="32"/>
      <c r="PTV837" s="32"/>
      <c r="PTW837" s="32"/>
      <c r="PTX837" s="32"/>
      <c r="PTY837" s="32"/>
      <c r="PTZ837" s="32"/>
      <c r="PUA837" s="32"/>
      <c r="PUB837" s="32"/>
      <c r="PUC837" s="32"/>
      <c r="PUD837" s="32"/>
      <c r="PUE837" s="32"/>
      <c r="PUF837" s="32"/>
      <c r="PUG837" s="32"/>
      <c r="PUH837" s="32"/>
      <c r="PUI837" s="32"/>
      <c r="PUJ837" s="32"/>
      <c r="PUK837" s="32"/>
      <c r="PUL837" s="32"/>
      <c r="PUM837" s="32"/>
      <c r="PUN837" s="32"/>
      <c r="PUO837" s="32"/>
      <c r="PUP837" s="32"/>
      <c r="PUQ837" s="32"/>
      <c r="PUR837" s="32"/>
      <c r="PUS837" s="32"/>
      <c r="PUT837" s="32"/>
      <c r="PUU837" s="32"/>
      <c r="PUV837" s="32"/>
      <c r="PUW837" s="32"/>
      <c r="PUX837" s="32"/>
      <c r="PUY837" s="32"/>
      <c r="PUZ837" s="32"/>
      <c r="PVA837" s="32"/>
      <c r="PVB837" s="32"/>
      <c r="PVC837" s="32"/>
      <c r="PVD837" s="32"/>
      <c r="PVE837" s="32"/>
      <c r="PVF837" s="32"/>
      <c r="PVG837" s="32"/>
      <c r="PVH837" s="32"/>
      <c r="PVI837" s="32"/>
      <c r="PVJ837" s="32"/>
      <c r="PVK837" s="32"/>
      <c r="PVL837" s="32"/>
      <c r="PVM837" s="32"/>
      <c r="PVN837" s="32"/>
      <c r="PVO837" s="32"/>
      <c r="PVP837" s="32"/>
      <c r="PVQ837" s="32"/>
      <c r="PVR837" s="32"/>
      <c r="PVS837" s="32"/>
      <c r="PVT837" s="32"/>
      <c r="PVU837" s="32"/>
      <c r="PVV837" s="32"/>
      <c r="PVW837" s="32"/>
      <c r="PVX837" s="32"/>
      <c r="PVY837" s="32"/>
      <c r="PVZ837" s="32"/>
      <c r="PWA837" s="32"/>
      <c r="PWB837" s="32"/>
      <c r="PWC837" s="32"/>
      <c r="PWD837" s="32"/>
      <c r="PWE837" s="32"/>
      <c r="PWF837" s="32"/>
      <c r="PWG837" s="32"/>
      <c r="PWH837" s="32"/>
      <c r="PWI837" s="32"/>
      <c r="PWJ837" s="32"/>
      <c r="PWK837" s="32"/>
      <c r="PWL837" s="32"/>
      <c r="PWM837" s="32"/>
      <c r="PWN837" s="32"/>
      <c r="PWO837" s="32"/>
      <c r="PWP837" s="32"/>
      <c r="PWQ837" s="32"/>
      <c r="PWR837" s="32"/>
      <c r="PWS837" s="32"/>
      <c r="PWT837" s="32"/>
      <c r="PWU837" s="32"/>
      <c r="PWV837" s="32"/>
      <c r="PWW837" s="32"/>
      <c r="PWX837" s="32"/>
      <c r="PWY837" s="32"/>
      <c r="PWZ837" s="32"/>
      <c r="PXA837" s="32"/>
      <c r="PXB837" s="32"/>
      <c r="PXC837" s="32"/>
      <c r="PXD837" s="32"/>
      <c r="PXE837" s="32"/>
      <c r="PXF837" s="32"/>
      <c r="PXG837" s="32"/>
      <c r="PXH837" s="32"/>
      <c r="PXI837" s="32"/>
      <c r="PXJ837" s="32"/>
      <c r="PXK837" s="32"/>
      <c r="PXL837" s="32"/>
      <c r="PXM837" s="32"/>
      <c r="PXN837" s="32"/>
      <c r="PXO837" s="32"/>
      <c r="PXP837" s="32"/>
      <c r="PXQ837" s="32"/>
      <c r="PXR837" s="32"/>
      <c r="PXS837" s="32"/>
      <c r="PXT837" s="32"/>
      <c r="PXU837" s="32"/>
      <c r="PXV837" s="32"/>
      <c r="PXW837" s="32"/>
      <c r="PXX837" s="32"/>
      <c r="PXY837" s="32"/>
      <c r="PXZ837" s="32"/>
      <c r="PYA837" s="32"/>
      <c r="PYB837" s="32"/>
      <c r="PYC837" s="32"/>
      <c r="PYD837" s="32"/>
      <c r="PYE837" s="32"/>
      <c r="PYF837" s="32"/>
      <c r="PYG837" s="32"/>
      <c r="PYH837" s="32"/>
      <c r="PYI837" s="32"/>
      <c r="PYJ837" s="32"/>
      <c r="PYK837" s="32"/>
      <c r="PYL837" s="32"/>
      <c r="PYM837" s="32"/>
      <c r="PYN837" s="32"/>
      <c r="PYO837" s="32"/>
      <c r="PYP837" s="32"/>
      <c r="PYQ837" s="32"/>
      <c r="PYR837" s="32"/>
      <c r="PYS837" s="32"/>
      <c r="PYT837" s="32"/>
      <c r="PYU837" s="32"/>
      <c r="PYV837" s="32"/>
      <c r="PYW837" s="32"/>
      <c r="PYX837" s="32"/>
      <c r="PYY837" s="32"/>
      <c r="PYZ837" s="32"/>
      <c r="PZA837" s="32"/>
      <c r="PZB837" s="32"/>
      <c r="PZC837" s="32"/>
      <c r="PZD837" s="32"/>
      <c r="PZE837" s="32"/>
      <c r="PZF837" s="32"/>
      <c r="PZG837" s="32"/>
      <c r="PZH837" s="32"/>
      <c r="PZI837" s="32"/>
      <c r="PZJ837" s="32"/>
      <c r="PZK837" s="32"/>
      <c r="PZL837" s="32"/>
      <c r="PZM837" s="32"/>
      <c r="PZN837" s="32"/>
      <c r="PZO837" s="32"/>
      <c r="PZP837" s="32"/>
      <c r="PZQ837" s="32"/>
      <c r="PZR837" s="32"/>
      <c r="PZS837" s="32"/>
      <c r="PZT837" s="32"/>
      <c r="PZU837" s="32"/>
      <c r="PZV837" s="32"/>
      <c r="PZW837" s="32"/>
      <c r="PZX837" s="32"/>
      <c r="PZY837" s="32"/>
      <c r="PZZ837" s="32"/>
      <c r="QAA837" s="32"/>
      <c r="QAB837" s="32"/>
      <c r="QAC837" s="32"/>
      <c r="QAD837" s="32"/>
      <c r="QAE837" s="32"/>
      <c r="QAF837" s="32"/>
      <c r="QAG837" s="32"/>
      <c r="QAH837" s="32"/>
      <c r="QAI837" s="32"/>
      <c r="QAJ837" s="32"/>
      <c r="QAK837" s="32"/>
      <c r="QAL837" s="32"/>
      <c r="QAM837" s="32"/>
      <c r="QAN837" s="32"/>
      <c r="QAO837" s="32"/>
      <c r="QAP837" s="32"/>
      <c r="QAQ837" s="32"/>
      <c r="QAR837" s="32"/>
      <c r="QAS837" s="32"/>
      <c r="QAT837" s="32"/>
      <c r="QAU837" s="32"/>
      <c r="QAV837" s="32"/>
      <c r="QAW837" s="32"/>
      <c r="QAX837" s="32"/>
      <c r="QAY837" s="32"/>
      <c r="QAZ837" s="32"/>
      <c r="QBA837" s="32"/>
      <c r="QBB837" s="32"/>
      <c r="QBC837" s="32"/>
      <c r="QBD837" s="32"/>
      <c r="QBE837" s="32"/>
      <c r="QBF837" s="32"/>
      <c r="QBG837" s="32"/>
      <c r="QBH837" s="32"/>
      <c r="QBI837" s="32"/>
      <c r="QBJ837" s="32"/>
      <c r="QBK837" s="32"/>
      <c r="QBL837" s="32"/>
      <c r="QBM837" s="32"/>
      <c r="QBN837" s="32"/>
      <c r="QBO837" s="32"/>
      <c r="QBP837" s="32"/>
      <c r="QBQ837" s="32"/>
      <c r="QBR837" s="32"/>
      <c r="QBS837" s="32"/>
      <c r="QBT837" s="32"/>
      <c r="QBU837" s="32"/>
      <c r="QBV837" s="32"/>
      <c r="QBW837" s="32"/>
      <c r="QBX837" s="32"/>
      <c r="QBY837" s="32"/>
      <c r="QBZ837" s="32"/>
      <c r="QCA837" s="32"/>
      <c r="QCB837" s="32"/>
      <c r="QCC837" s="32"/>
      <c r="QCD837" s="32"/>
      <c r="QCE837" s="32"/>
      <c r="QCF837" s="32"/>
      <c r="QCG837" s="32"/>
      <c r="QCH837" s="32"/>
      <c r="QCI837" s="32"/>
      <c r="QCJ837" s="32"/>
      <c r="QCK837" s="32"/>
      <c r="QCL837" s="32"/>
      <c r="QCM837" s="32"/>
      <c r="QCN837" s="32"/>
      <c r="QCO837" s="32"/>
      <c r="QCP837" s="32"/>
      <c r="QCQ837" s="32"/>
      <c r="QCR837" s="32"/>
      <c r="QCS837" s="32"/>
      <c r="QCT837" s="32"/>
      <c r="QCU837" s="32"/>
      <c r="QCV837" s="32"/>
      <c r="QCW837" s="32"/>
      <c r="QCX837" s="32"/>
      <c r="QCY837" s="32"/>
      <c r="QCZ837" s="32"/>
      <c r="QDA837" s="32"/>
      <c r="QDB837" s="32"/>
      <c r="QDC837" s="32"/>
      <c r="QDD837" s="32"/>
      <c r="QDE837" s="32"/>
      <c r="QDF837" s="32"/>
      <c r="QDG837" s="32"/>
      <c r="QDH837" s="32"/>
      <c r="QDI837" s="32"/>
      <c r="QDJ837" s="32"/>
      <c r="QDK837" s="32"/>
      <c r="QDL837" s="32"/>
      <c r="QDM837" s="32"/>
      <c r="QDN837" s="32"/>
      <c r="QDO837" s="32"/>
      <c r="QDP837" s="32"/>
      <c r="QDQ837" s="32"/>
      <c r="QDR837" s="32"/>
      <c r="QDS837" s="32"/>
      <c r="QDT837" s="32"/>
      <c r="QDU837" s="32"/>
      <c r="QDV837" s="32"/>
      <c r="QDW837" s="32"/>
      <c r="QDX837" s="32"/>
      <c r="QDY837" s="32"/>
      <c r="QDZ837" s="32"/>
      <c r="QEA837" s="32"/>
      <c r="QEB837" s="32"/>
      <c r="QEC837" s="32"/>
      <c r="QED837" s="32"/>
      <c r="QEE837" s="32"/>
      <c r="QEF837" s="32"/>
      <c r="QEG837" s="32"/>
      <c r="QEH837" s="32"/>
      <c r="QEI837" s="32"/>
      <c r="QEJ837" s="32"/>
      <c r="QEK837" s="32"/>
      <c r="QEL837" s="32"/>
      <c r="QEM837" s="32"/>
      <c r="QEN837" s="32"/>
      <c r="QEO837" s="32"/>
      <c r="QEP837" s="32"/>
      <c r="QEQ837" s="32"/>
      <c r="QER837" s="32"/>
      <c r="QES837" s="32"/>
      <c r="QET837" s="32"/>
      <c r="QEU837" s="32"/>
      <c r="QEV837" s="32"/>
      <c r="QEW837" s="32"/>
      <c r="QEX837" s="32"/>
      <c r="QEY837" s="32"/>
      <c r="QEZ837" s="32"/>
      <c r="QFA837" s="32"/>
      <c r="QFB837" s="32"/>
      <c r="QFC837" s="32"/>
      <c r="QFD837" s="32"/>
      <c r="QFE837" s="32"/>
      <c r="QFF837" s="32"/>
      <c r="QFG837" s="32"/>
      <c r="QFH837" s="32"/>
      <c r="QFI837" s="32"/>
      <c r="QFJ837" s="32"/>
      <c r="QFK837" s="32"/>
      <c r="QFL837" s="32"/>
      <c r="QFM837" s="32"/>
      <c r="QFN837" s="32"/>
      <c r="QFO837" s="32"/>
      <c r="QFP837" s="32"/>
      <c r="QFQ837" s="32"/>
      <c r="QFR837" s="32"/>
      <c r="QFS837" s="32"/>
      <c r="QFT837" s="32"/>
      <c r="QFU837" s="32"/>
      <c r="QFV837" s="32"/>
      <c r="QFW837" s="32"/>
      <c r="QFX837" s="32"/>
      <c r="QFY837" s="32"/>
      <c r="QFZ837" s="32"/>
      <c r="QGA837" s="32"/>
      <c r="QGB837" s="32"/>
      <c r="QGC837" s="32"/>
      <c r="QGD837" s="32"/>
      <c r="QGE837" s="32"/>
      <c r="QGF837" s="32"/>
      <c r="QGG837" s="32"/>
      <c r="QGH837" s="32"/>
      <c r="QGI837" s="32"/>
      <c r="QGJ837" s="32"/>
      <c r="QGK837" s="32"/>
      <c r="QGL837" s="32"/>
      <c r="QGM837" s="32"/>
      <c r="QGN837" s="32"/>
      <c r="QGO837" s="32"/>
      <c r="QGP837" s="32"/>
      <c r="QGQ837" s="32"/>
      <c r="QGR837" s="32"/>
      <c r="QGS837" s="32"/>
      <c r="QGT837" s="32"/>
      <c r="QGU837" s="32"/>
      <c r="QGV837" s="32"/>
      <c r="QGW837" s="32"/>
      <c r="QGX837" s="32"/>
      <c r="QGY837" s="32"/>
      <c r="QGZ837" s="32"/>
      <c r="QHA837" s="32"/>
      <c r="QHB837" s="32"/>
      <c r="QHC837" s="32"/>
      <c r="QHD837" s="32"/>
      <c r="QHE837" s="32"/>
      <c r="QHF837" s="32"/>
      <c r="QHG837" s="32"/>
      <c r="QHH837" s="32"/>
      <c r="QHI837" s="32"/>
      <c r="QHJ837" s="32"/>
      <c r="QHK837" s="32"/>
      <c r="QHL837" s="32"/>
      <c r="QHM837" s="32"/>
      <c r="QHN837" s="32"/>
      <c r="QHO837" s="32"/>
      <c r="QHP837" s="32"/>
      <c r="QHQ837" s="32"/>
      <c r="QHR837" s="32"/>
      <c r="QHS837" s="32"/>
      <c r="QHT837" s="32"/>
      <c r="QHU837" s="32"/>
      <c r="QHV837" s="32"/>
      <c r="QHW837" s="32"/>
      <c r="QHX837" s="32"/>
      <c r="QHY837" s="32"/>
      <c r="QHZ837" s="32"/>
      <c r="QIA837" s="32"/>
      <c r="QIB837" s="32"/>
      <c r="QIC837" s="32"/>
      <c r="QID837" s="32"/>
      <c r="QIE837" s="32"/>
      <c r="QIF837" s="32"/>
      <c r="QIG837" s="32"/>
      <c r="QIH837" s="32"/>
      <c r="QII837" s="32"/>
      <c r="QIJ837" s="32"/>
      <c r="QIK837" s="32"/>
      <c r="QIL837" s="32"/>
      <c r="QIM837" s="32"/>
      <c r="QIN837" s="32"/>
      <c r="QIO837" s="32"/>
      <c r="QIP837" s="32"/>
      <c r="QIQ837" s="32"/>
      <c r="QIR837" s="32"/>
      <c r="QIS837" s="32"/>
      <c r="QIT837" s="32"/>
      <c r="QIU837" s="32"/>
      <c r="QIV837" s="32"/>
      <c r="QIW837" s="32"/>
      <c r="QIX837" s="32"/>
      <c r="QIY837" s="32"/>
      <c r="QIZ837" s="32"/>
      <c r="QJA837" s="32"/>
      <c r="QJB837" s="32"/>
      <c r="QJC837" s="32"/>
      <c r="QJD837" s="32"/>
      <c r="QJE837" s="32"/>
      <c r="QJF837" s="32"/>
      <c r="QJG837" s="32"/>
      <c r="QJH837" s="32"/>
      <c r="QJI837" s="32"/>
      <c r="QJJ837" s="32"/>
      <c r="QJK837" s="32"/>
      <c r="QJL837" s="32"/>
      <c r="QJM837" s="32"/>
      <c r="QJN837" s="32"/>
      <c r="QJO837" s="32"/>
      <c r="QJP837" s="32"/>
      <c r="QJQ837" s="32"/>
      <c r="QJR837" s="32"/>
      <c r="QJS837" s="32"/>
      <c r="QJT837" s="32"/>
      <c r="QJU837" s="32"/>
      <c r="QJV837" s="32"/>
      <c r="QJW837" s="32"/>
      <c r="QJX837" s="32"/>
      <c r="QJY837" s="32"/>
      <c r="QJZ837" s="32"/>
      <c r="QKA837" s="32"/>
      <c r="QKB837" s="32"/>
      <c r="QKC837" s="32"/>
      <c r="QKD837" s="32"/>
      <c r="QKE837" s="32"/>
      <c r="QKF837" s="32"/>
      <c r="QKG837" s="32"/>
      <c r="QKH837" s="32"/>
      <c r="QKI837" s="32"/>
      <c r="QKJ837" s="32"/>
      <c r="QKK837" s="32"/>
      <c r="QKL837" s="32"/>
      <c r="QKM837" s="32"/>
      <c r="QKN837" s="32"/>
      <c r="QKO837" s="32"/>
      <c r="QKP837" s="32"/>
      <c r="QKQ837" s="32"/>
      <c r="QKR837" s="32"/>
      <c r="QKS837" s="32"/>
      <c r="QKT837" s="32"/>
      <c r="QKU837" s="32"/>
      <c r="QKV837" s="32"/>
      <c r="QKW837" s="32"/>
      <c r="QKX837" s="32"/>
      <c r="QKY837" s="32"/>
      <c r="QKZ837" s="32"/>
      <c r="QLA837" s="32"/>
      <c r="QLB837" s="32"/>
      <c r="QLC837" s="32"/>
      <c r="QLD837" s="32"/>
      <c r="QLE837" s="32"/>
      <c r="QLF837" s="32"/>
      <c r="QLG837" s="32"/>
      <c r="QLH837" s="32"/>
      <c r="QLI837" s="32"/>
      <c r="QLJ837" s="32"/>
      <c r="QLK837" s="32"/>
      <c r="QLL837" s="32"/>
      <c r="QLM837" s="32"/>
      <c r="QLN837" s="32"/>
      <c r="QLO837" s="32"/>
      <c r="QLP837" s="32"/>
      <c r="QLQ837" s="32"/>
      <c r="QLR837" s="32"/>
      <c r="QLS837" s="32"/>
      <c r="QLT837" s="32"/>
      <c r="QLU837" s="32"/>
      <c r="QLV837" s="32"/>
      <c r="QLW837" s="32"/>
      <c r="QLX837" s="32"/>
      <c r="QLY837" s="32"/>
      <c r="QLZ837" s="32"/>
      <c r="QMA837" s="32"/>
      <c r="QMB837" s="32"/>
      <c r="QMC837" s="32"/>
      <c r="QMD837" s="32"/>
      <c r="QME837" s="32"/>
      <c r="QMF837" s="32"/>
      <c r="QMG837" s="32"/>
      <c r="QMH837" s="32"/>
      <c r="QMI837" s="32"/>
      <c r="QMJ837" s="32"/>
      <c r="QMK837" s="32"/>
      <c r="QML837" s="32"/>
      <c r="QMM837" s="32"/>
      <c r="QMN837" s="32"/>
      <c r="QMO837" s="32"/>
      <c r="QMP837" s="32"/>
      <c r="QMQ837" s="32"/>
      <c r="QMR837" s="32"/>
      <c r="QMS837" s="32"/>
      <c r="QMT837" s="32"/>
      <c r="QMU837" s="32"/>
      <c r="QMV837" s="32"/>
      <c r="QMW837" s="32"/>
      <c r="QMX837" s="32"/>
      <c r="QMY837" s="32"/>
      <c r="QMZ837" s="32"/>
      <c r="QNA837" s="32"/>
      <c r="QNB837" s="32"/>
      <c r="QNC837" s="32"/>
      <c r="QND837" s="32"/>
      <c r="QNE837" s="32"/>
      <c r="QNF837" s="32"/>
      <c r="QNG837" s="32"/>
      <c r="QNH837" s="32"/>
      <c r="QNI837" s="32"/>
      <c r="QNJ837" s="32"/>
      <c r="QNK837" s="32"/>
      <c r="QNL837" s="32"/>
      <c r="QNM837" s="32"/>
      <c r="QNN837" s="32"/>
      <c r="QNO837" s="32"/>
      <c r="QNP837" s="32"/>
      <c r="QNQ837" s="32"/>
      <c r="QNR837" s="32"/>
      <c r="QNS837" s="32"/>
      <c r="QNT837" s="32"/>
      <c r="QNU837" s="32"/>
      <c r="QNV837" s="32"/>
      <c r="QNW837" s="32"/>
      <c r="QNX837" s="32"/>
      <c r="QNY837" s="32"/>
      <c r="QNZ837" s="32"/>
      <c r="QOA837" s="32"/>
      <c r="QOB837" s="32"/>
      <c r="QOC837" s="32"/>
      <c r="QOD837" s="32"/>
      <c r="QOE837" s="32"/>
      <c r="QOF837" s="32"/>
      <c r="QOG837" s="32"/>
      <c r="QOH837" s="32"/>
      <c r="QOI837" s="32"/>
      <c r="QOJ837" s="32"/>
      <c r="QOK837" s="32"/>
      <c r="QOL837" s="32"/>
      <c r="QOM837" s="32"/>
      <c r="QON837" s="32"/>
      <c r="QOO837" s="32"/>
      <c r="QOP837" s="32"/>
      <c r="QOQ837" s="32"/>
      <c r="QOR837" s="32"/>
      <c r="QOS837" s="32"/>
      <c r="QOT837" s="32"/>
      <c r="QOU837" s="32"/>
      <c r="QOV837" s="32"/>
      <c r="QOW837" s="32"/>
      <c r="QOX837" s="32"/>
      <c r="QOY837" s="32"/>
      <c r="QOZ837" s="32"/>
      <c r="QPA837" s="32"/>
      <c r="QPB837" s="32"/>
      <c r="QPC837" s="32"/>
      <c r="QPD837" s="32"/>
      <c r="QPE837" s="32"/>
      <c r="QPF837" s="32"/>
      <c r="QPG837" s="32"/>
      <c r="QPH837" s="32"/>
      <c r="QPI837" s="32"/>
      <c r="QPJ837" s="32"/>
      <c r="QPK837" s="32"/>
      <c r="QPL837" s="32"/>
      <c r="QPM837" s="32"/>
      <c r="QPN837" s="32"/>
      <c r="QPO837" s="32"/>
      <c r="QPP837" s="32"/>
      <c r="QPQ837" s="32"/>
      <c r="QPR837" s="32"/>
      <c r="QPS837" s="32"/>
      <c r="QPT837" s="32"/>
      <c r="QPU837" s="32"/>
      <c r="QPV837" s="32"/>
      <c r="QPW837" s="32"/>
      <c r="QPX837" s="32"/>
      <c r="QPY837" s="32"/>
      <c r="QPZ837" s="32"/>
      <c r="QQA837" s="32"/>
      <c r="QQB837" s="32"/>
      <c r="QQC837" s="32"/>
      <c r="QQD837" s="32"/>
      <c r="QQE837" s="32"/>
      <c r="QQF837" s="32"/>
      <c r="QQG837" s="32"/>
      <c r="QQH837" s="32"/>
      <c r="QQI837" s="32"/>
      <c r="QQJ837" s="32"/>
      <c r="QQK837" s="32"/>
      <c r="QQL837" s="32"/>
      <c r="QQM837" s="32"/>
      <c r="QQN837" s="32"/>
      <c r="QQO837" s="32"/>
      <c r="QQP837" s="32"/>
      <c r="QQQ837" s="32"/>
      <c r="QQR837" s="32"/>
      <c r="QQS837" s="32"/>
      <c r="QQT837" s="32"/>
      <c r="QQU837" s="32"/>
      <c r="QQV837" s="32"/>
      <c r="QQW837" s="32"/>
      <c r="QQX837" s="32"/>
      <c r="QQY837" s="32"/>
      <c r="QQZ837" s="32"/>
      <c r="QRA837" s="32"/>
      <c r="QRB837" s="32"/>
      <c r="QRC837" s="32"/>
      <c r="QRD837" s="32"/>
      <c r="QRE837" s="32"/>
      <c r="QRF837" s="32"/>
      <c r="QRG837" s="32"/>
      <c r="QRH837" s="32"/>
      <c r="QRI837" s="32"/>
      <c r="QRJ837" s="32"/>
      <c r="QRK837" s="32"/>
      <c r="QRL837" s="32"/>
      <c r="QRM837" s="32"/>
      <c r="QRN837" s="32"/>
      <c r="QRO837" s="32"/>
      <c r="QRP837" s="32"/>
      <c r="QRQ837" s="32"/>
      <c r="QRR837" s="32"/>
      <c r="QRS837" s="32"/>
      <c r="QRT837" s="32"/>
      <c r="QRU837" s="32"/>
      <c r="QRV837" s="32"/>
      <c r="QRW837" s="32"/>
      <c r="QRX837" s="32"/>
      <c r="QRY837" s="32"/>
      <c r="QRZ837" s="32"/>
      <c r="QSA837" s="32"/>
      <c r="QSB837" s="32"/>
      <c r="QSC837" s="32"/>
      <c r="QSD837" s="32"/>
      <c r="QSE837" s="32"/>
      <c r="QSF837" s="32"/>
      <c r="QSG837" s="32"/>
      <c r="QSH837" s="32"/>
      <c r="QSI837" s="32"/>
      <c r="QSJ837" s="32"/>
      <c r="QSK837" s="32"/>
      <c r="QSL837" s="32"/>
      <c r="QSM837" s="32"/>
      <c r="QSN837" s="32"/>
      <c r="QSO837" s="32"/>
      <c r="QSP837" s="32"/>
      <c r="QSQ837" s="32"/>
      <c r="QSR837" s="32"/>
      <c r="QSS837" s="32"/>
      <c r="QST837" s="32"/>
      <c r="QSU837" s="32"/>
      <c r="QSV837" s="32"/>
      <c r="QSW837" s="32"/>
      <c r="QSX837" s="32"/>
      <c r="QSY837" s="32"/>
      <c r="QSZ837" s="32"/>
      <c r="QTA837" s="32"/>
      <c r="QTB837" s="32"/>
      <c r="QTC837" s="32"/>
      <c r="QTD837" s="32"/>
      <c r="QTE837" s="32"/>
      <c r="QTF837" s="32"/>
      <c r="QTG837" s="32"/>
      <c r="QTH837" s="32"/>
      <c r="QTI837" s="32"/>
      <c r="QTJ837" s="32"/>
      <c r="QTK837" s="32"/>
      <c r="QTL837" s="32"/>
      <c r="QTM837" s="32"/>
      <c r="QTN837" s="32"/>
      <c r="QTO837" s="32"/>
      <c r="QTP837" s="32"/>
      <c r="QTQ837" s="32"/>
      <c r="QTR837" s="32"/>
      <c r="QTS837" s="32"/>
      <c r="QTT837" s="32"/>
      <c r="QTU837" s="32"/>
      <c r="QTV837" s="32"/>
      <c r="QTW837" s="32"/>
      <c r="QTX837" s="32"/>
      <c r="QTY837" s="32"/>
      <c r="QTZ837" s="32"/>
      <c r="QUA837" s="32"/>
      <c r="QUB837" s="32"/>
      <c r="QUC837" s="32"/>
      <c r="QUD837" s="32"/>
      <c r="QUE837" s="32"/>
      <c r="QUF837" s="32"/>
      <c r="QUG837" s="32"/>
      <c r="QUH837" s="32"/>
      <c r="QUI837" s="32"/>
      <c r="QUJ837" s="32"/>
      <c r="QUK837" s="32"/>
      <c r="QUL837" s="32"/>
      <c r="QUM837" s="32"/>
      <c r="QUN837" s="32"/>
      <c r="QUO837" s="32"/>
      <c r="QUP837" s="32"/>
      <c r="QUQ837" s="32"/>
      <c r="QUR837" s="32"/>
      <c r="QUS837" s="32"/>
      <c r="QUT837" s="32"/>
      <c r="QUU837" s="32"/>
      <c r="QUV837" s="32"/>
      <c r="QUW837" s="32"/>
      <c r="QUX837" s="32"/>
      <c r="QUY837" s="32"/>
      <c r="QUZ837" s="32"/>
      <c r="QVA837" s="32"/>
      <c r="QVB837" s="32"/>
      <c r="QVC837" s="32"/>
      <c r="QVD837" s="32"/>
      <c r="QVE837" s="32"/>
      <c r="QVF837" s="32"/>
      <c r="QVG837" s="32"/>
      <c r="QVH837" s="32"/>
      <c r="QVI837" s="32"/>
      <c r="QVJ837" s="32"/>
      <c r="QVK837" s="32"/>
      <c r="QVL837" s="32"/>
      <c r="QVM837" s="32"/>
      <c r="QVN837" s="32"/>
      <c r="QVO837" s="32"/>
      <c r="QVP837" s="32"/>
      <c r="QVQ837" s="32"/>
      <c r="QVR837" s="32"/>
      <c r="QVS837" s="32"/>
      <c r="QVT837" s="32"/>
      <c r="QVU837" s="32"/>
      <c r="QVV837" s="32"/>
      <c r="QVW837" s="32"/>
      <c r="QVX837" s="32"/>
      <c r="QVY837" s="32"/>
      <c r="QVZ837" s="32"/>
      <c r="QWA837" s="32"/>
      <c r="QWB837" s="32"/>
      <c r="QWC837" s="32"/>
      <c r="QWD837" s="32"/>
      <c r="QWE837" s="32"/>
      <c r="QWF837" s="32"/>
      <c r="QWG837" s="32"/>
      <c r="QWH837" s="32"/>
      <c r="QWI837" s="32"/>
      <c r="QWJ837" s="32"/>
      <c r="QWK837" s="32"/>
      <c r="QWL837" s="32"/>
      <c r="QWM837" s="32"/>
      <c r="QWN837" s="32"/>
      <c r="QWO837" s="32"/>
      <c r="QWP837" s="32"/>
      <c r="QWQ837" s="32"/>
      <c r="QWR837" s="32"/>
      <c r="QWS837" s="32"/>
      <c r="QWT837" s="32"/>
      <c r="QWU837" s="32"/>
      <c r="QWV837" s="32"/>
      <c r="QWW837" s="32"/>
      <c r="QWX837" s="32"/>
      <c r="QWY837" s="32"/>
      <c r="QWZ837" s="32"/>
      <c r="QXA837" s="32"/>
      <c r="QXB837" s="32"/>
      <c r="QXC837" s="32"/>
      <c r="QXD837" s="32"/>
      <c r="QXE837" s="32"/>
      <c r="QXF837" s="32"/>
      <c r="QXG837" s="32"/>
      <c r="QXH837" s="32"/>
      <c r="QXI837" s="32"/>
      <c r="QXJ837" s="32"/>
      <c r="QXK837" s="32"/>
      <c r="QXL837" s="32"/>
      <c r="QXM837" s="32"/>
      <c r="QXN837" s="32"/>
      <c r="QXO837" s="32"/>
      <c r="QXP837" s="32"/>
      <c r="QXQ837" s="32"/>
      <c r="QXR837" s="32"/>
      <c r="QXS837" s="32"/>
      <c r="QXT837" s="32"/>
      <c r="QXU837" s="32"/>
      <c r="QXV837" s="32"/>
      <c r="QXW837" s="32"/>
      <c r="QXX837" s="32"/>
      <c r="QXY837" s="32"/>
      <c r="QXZ837" s="32"/>
      <c r="QYA837" s="32"/>
      <c r="QYB837" s="32"/>
      <c r="QYC837" s="32"/>
      <c r="QYD837" s="32"/>
      <c r="QYE837" s="32"/>
      <c r="QYF837" s="32"/>
      <c r="QYG837" s="32"/>
      <c r="QYH837" s="32"/>
      <c r="QYI837" s="32"/>
      <c r="QYJ837" s="32"/>
      <c r="QYK837" s="32"/>
      <c r="QYL837" s="32"/>
      <c r="QYM837" s="32"/>
      <c r="QYN837" s="32"/>
      <c r="QYO837" s="32"/>
      <c r="QYP837" s="32"/>
      <c r="QYQ837" s="32"/>
      <c r="QYR837" s="32"/>
      <c r="QYS837" s="32"/>
      <c r="QYT837" s="32"/>
      <c r="QYU837" s="32"/>
      <c r="QYV837" s="32"/>
      <c r="QYW837" s="32"/>
      <c r="QYX837" s="32"/>
      <c r="QYY837" s="32"/>
      <c r="QYZ837" s="32"/>
      <c r="QZA837" s="32"/>
      <c r="QZB837" s="32"/>
      <c r="QZC837" s="32"/>
      <c r="QZD837" s="32"/>
      <c r="QZE837" s="32"/>
      <c r="QZF837" s="32"/>
      <c r="QZG837" s="32"/>
      <c r="QZH837" s="32"/>
      <c r="QZI837" s="32"/>
      <c r="QZJ837" s="32"/>
      <c r="QZK837" s="32"/>
      <c r="QZL837" s="32"/>
      <c r="QZM837" s="32"/>
      <c r="QZN837" s="32"/>
      <c r="QZO837" s="32"/>
      <c r="QZP837" s="32"/>
      <c r="QZQ837" s="32"/>
      <c r="QZR837" s="32"/>
      <c r="QZS837" s="32"/>
      <c r="QZT837" s="32"/>
      <c r="QZU837" s="32"/>
      <c r="QZV837" s="32"/>
      <c r="QZW837" s="32"/>
      <c r="QZX837" s="32"/>
      <c r="QZY837" s="32"/>
      <c r="QZZ837" s="32"/>
      <c r="RAA837" s="32"/>
      <c r="RAB837" s="32"/>
      <c r="RAC837" s="32"/>
      <c r="RAD837" s="32"/>
      <c r="RAE837" s="32"/>
      <c r="RAF837" s="32"/>
      <c r="RAG837" s="32"/>
      <c r="RAH837" s="32"/>
      <c r="RAI837" s="32"/>
      <c r="RAJ837" s="32"/>
      <c r="RAK837" s="32"/>
      <c r="RAL837" s="32"/>
      <c r="RAM837" s="32"/>
      <c r="RAN837" s="32"/>
      <c r="RAO837" s="32"/>
      <c r="RAP837" s="32"/>
      <c r="RAQ837" s="32"/>
      <c r="RAR837" s="32"/>
      <c r="RAS837" s="32"/>
      <c r="RAT837" s="32"/>
      <c r="RAU837" s="32"/>
      <c r="RAV837" s="32"/>
      <c r="RAW837" s="32"/>
      <c r="RAX837" s="32"/>
      <c r="RAY837" s="32"/>
      <c r="RAZ837" s="32"/>
      <c r="RBA837" s="32"/>
      <c r="RBB837" s="32"/>
      <c r="RBC837" s="32"/>
      <c r="RBD837" s="32"/>
      <c r="RBE837" s="32"/>
      <c r="RBF837" s="32"/>
      <c r="RBG837" s="32"/>
      <c r="RBH837" s="32"/>
      <c r="RBI837" s="32"/>
      <c r="RBJ837" s="32"/>
      <c r="RBK837" s="32"/>
      <c r="RBL837" s="32"/>
      <c r="RBM837" s="32"/>
      <c r="RBN837" s="32"/>
      <c r="RBO837" s="32"/>
      <c r="RBP837" s="32"/>
      <c r="RBQ837" s="32"/>
      <c r="RBR837" s="32"/>
      <c r="RBS837" s="32"/>
      <c r="RBT837" s="32"/>
      <c r="RBU837" s="32"/>
      <c r="RBV837" s="32"/>
      <c r="RBW837" s="32"/>
      <c r="RBX837" s="32"/>
      <c r="RBY837" s="32"/>
      <c r="RBZ837" s="32"/>
      <c r="RCA837" s="32"/>
      <c r="RCB837" s="32"/>
      <c r="RCC837" s="32"/>
      <c r="RCD837" s="32"/>
      <c r="RCE837" s="32"/>
      <c r="RCF837" s="32"/>
      <c r="RCG837" s="32"/>
      <c r="RCH837" s="32"/>
      <c r="RCI837" s="32"/>
      <c r="RCJ837" s="32"/>
      <c r="RCK837" s="32"/>
      <c r="RCL837" s="32"/>
      <c r="RCM837" s="32"/>
      <c r="RCN837" s="32"/>
      <c r="RCO837" s="32"/>
      <c r="RCP837" s="32"/>
      <c r="RCQ837" s="32"/>
      <c r="RCR837" s="32"/>
      <c r="RCS837" s="32"/>
      <c r="RCT837" s="32"/>
      <c r="RCU837" s="32"/>
      <c r="RCV837" s="32"/>
      <c r="RCW837" s="32"/>
      <c r="RCX837" s="32"/>
      <c r="RCY837" s="32"/>
      <c r="RCZ837" s="32"/>
      <c r="RDA837" s="32"/>
      <c r="RDB837" s="32"/>
      <c r="RDC837" s="32"/>
      <c r="RDD837" s="32"/>
      <c r="RDE837" s="32"/>
      <c r="RDF837" s="32"/>
      <c r="RDG837" s="32"/>
      <c r="RDH837" s="32"/>
      <c r="RDI837" s="32"/>
      <c r="RDJ837" s="32"/>
      <c r="RDK837" s="32"/>
      <c r="RDL837" s="32"/>
      <c r="RDM837" s="32"/>
      <c r="RDN837" s="32"/>
      <c r="RDO837" s="32"/>
      <c r="RDP837" s="32"/>
      <c r="RDQ837" s="32"/>
      <c r="RDR837" s="32"/>
      <c r="RDS837" s="32"/>
      <c r="RDT837" s="32"/>
      <c r="RDU837" s="32"/>
      <c r="RDV837" s="32"/>
      <c r="RDW837" s="32"/>
      <c r="RDX837" s="32"/>
      <c r="RDY837" s="32"/>
      <c r="RDZ837" s="32"/>
      <c r="REA837" s="32"/>
      <c r="REB837" s="32"/>
      <c r="REC837" s="32"/>
      <c r="RED837" s="32"/>
      <c r="REE837" s="32"/>
      <c r="REF837" s="32"/>
      <c r="REG837" s="32"/>
      <c r="REH837" s="32"/>
      <c r="REI837" s="32"/>
      <c r="REJ837" s="32"/>
      <c r="REK837" s="32"/>
      <c r="REL837" s="32"/>
      <c r="REM837" s="32"/>
      <c r="REN837" s="32"/>
      <c r="REO837" s="32"/>
      <c r="REP837" s="32"/>
      <c r="REQ837" s="32"/>
      <c r="RER837" s="32"/>
      <c r="RES837" s="32"/>
      <c r="RET837" s="32"/>
      <c r="REU837" s="32"/>
      <c r="REV837" s="32"/>
      <c r="REW837" s="32"/>
      <c r="REX837" s="32"/>
      <c r="REY837" s="32"/>
      <c r="REZ837" s="32"/>
      <c r="RFA837" s="32"/>
      <c r="RFB837" s="32"/>
      <c r="RFC837" s="32"/>
      <c r="RFD837" s="32"/>
      <c r="RFE837" s="32"/>
      <c r="RFF837" s="32"/>
      <c r="RFG837" s="32"/>
      <c r="RFH837" s="32"/>
      <c r="RFI837" s="32"/>
      <c r="RFJ837" s="32"/>
      <c r="RFK837" s="32"/>
      <c r="RFL837" s="32"/>
      <c r="RFM837" s="32"/>
      <c r="RFN837" s="32"/>
      <c r="RFO837" s="32"/>
      <c r="RFP837" s="32"/>
      <c r="RFQ837" s="32"/>
      <c r="RFR837" s="32"/>
      <c r="RFS837" s="32"/>
      <c r="RFT837" s="32"/>
      <c r="RFU837" s="32"/>
      <c r="RFV837" s="32"/>
      <c r="RFW837" s="32"/>
      <c r="RFX837" s="32"/>
      <c r="RFY837" s="32"/>
      <c r="RFZ837" s="32"/>
      <c r="RGA837" s="32"/>
      <c r="RGB837" s="32"/>
      <c r="RGC837" s="32"/>
      <c r="RGD837" s="32"/>
      <c r="RGE837" s="32"/>
      <c r="RGF837" s="32"/>
      <c r="RGG837" s="32"/>
      <c r="RGH837" s="32"/>
      <c r="RGI837" s="32"/>
      <c r="RGJ837" s="32"/>
      <c r="RGK837" s="32"/>
      <c r="RGL837" s="32"/>
      <c r="RGM837" s="32"/>
      <c r="RGN837" s="32"/>
      <c r="RGO837" s="32"/>
      <c r="RGP837" s="32"/>
      <c r="RGQ837" s="32"/>
      <c r="RGR837" s="32"/>
      <c r="RGS837" s="32"/>
      <c r="RGT837" s="32"/>
      <c r="RGU837" s="32"/>
      <c r="RGV837" s="32"/>
      <c r="RGW837" s="32"/>
      <c r="RGX837" s="32"/>
      <c r="RGY837" s="32"/>
      <c r="RGZ837" s="32"/>
      <c r="RHA837" s="32"/>
      <c r="RHB837" s="32"/>
      <c r="RHC837" s="32"/>
      <c r="RHD837" s="32"/>
      <c r="RHE837" s="32"/>
      <c r="RHF837" s="32"/>
      <c r="RHG837" s="32"/>
      <c r="RHH837" s="32"/>
      <c r="RHI837" s="32"/>
      <c r="RHJ837" s="32"/>
      <c r="RHK837" s="32"/>
      <c r="RHL837" s="32"/>
      <c r="RHM837" s="32"/>
      <c r="RHN837" s="32"/>
      <c r="RHO837" s="32"/>
      <c r="RHP837" s="32"/>
      <c r="RHQ837" s="32"/>
      <c r="RHR837" s="32"/>
      <c r="RHS837" s="32"/>
      <c r="RHT837" s="32"/>
      <c r="RHU837" s="32"/>
      <c r="RHV837" s="32"/>
      <c r="RHW837" s="32"/>
      <c r="RHX837" s="32"/>
      <c r="RHY837" s="32"/>
      <c r="RHZ837" s="32"/>
      <c r="RIA837" s="32"/>
      <c r="RIB837" s="32"/>
      <c r="RIC837" s="32"/>
      <c r="RID837" s="32"/>
      <c r="RIE837" s="32"/>
      <c r="RIF837" s="32"/>
      <c r="RIG837" s="32"/>
      <c r="RIH837" s="32"/>
      <c r="RII837" s="32"/>
      <c r="RIJ837" s="32"/>
      <c r="RIK837" s="32"/>
      <c r="RIL837" s="32"/>
      <c r="RIM837" s="32"/>
      <c r="RIN837" s="32"/>
      <c r="RIO837" s="32"/>
      <c r="RIP837" s="32"/>
      <c r="RIQ837" s="32"/>
      <c r="RIR837" s="32"/>
      <c r="RIS837" s="32"/>
      <c r="RIT837" s="32"/>
      <c r="RIU837" s="32"/>
      <c r="RIV837" s="32"/>
      <c r="RIW837" s="32"/>
      <c r="RIX837" s="32"/>
      <c r="RIY837" s="32"/>
      <c r="RIZ837" s="32"/>
      <c r="RJA837" s="32"/>
      <c r="RJB837" s="32"/>
      <c r="RJC837" s="32"/>
      <c r="RJD837" s="32"/>
      <c r="RJE837" s="32"/>
      <c r="RJF837" s="32"/>
      <c r="RJG837" s="32"/>
      <c r="RJH837" s="32"/>
      <c r="RJI837" s="32"/>
      <c r="RJJ837" s="32"/>
      <c r="RJK837" s="32"/>
      <c r="RJL837" s="32"/>
      <c r="RJM837" s="32"/>
      <c r="RJN837" s="32"/>
      <c r="RJO837" s="32"/>
      <c r="RJP837" s="32"/>
      <c r="RJQ837" s="32"/>
      <c r="RJR837" s="32"/>
      <c r="RJS837" s="32"/>
      <c r="RJT837" s="32"/>
      <c r="RJU837" s="32"/>
      <c r="RJV837" s="32"/>
      <c r="RJW837" s="32"/>
      <c r="RJX837" s="32"/>
      <c r="RJY837" s="32"/>
      <c r="RJZ837" s="32"/>
      <c r="RKA837" s="32"/>
      <c r="RKB837" s="32"/>
      <c r="RKC837" s="32"/>
      <c r="RKD837" s="32"/>
      <c r="RKE837" s="32"/>
      <c r="RKF837" s="32"/>
      <c r="RKG837" s="32"/>
      <c r="RKH837" s="32"/>
      <c r="RKI837" s="32"/>
      <c r="RKJ837" s="32"/>
      <c r="RKK837" s="32"/>
      <c r="RKL837" s="32"/>
      <c r="RKM837" s="32"/>
      <c r="RKN837" s="32"/>
      <c r="RKO837" s="32"/>
      <c r="RKP837" s="32"/>
      <c r="RKQ837" s="32"/>
      <c r="RKR837" s="32"/>
      <c r="RKS837" s="32"/>
      <c r="RKT837" s="32"/>
      <c r="RKU837" s="32"/>
      <c r="RKV837" s="32"/>
      <c r="RKW837" s="32"/>
      <c r="RKX837" s="32"/>
      <c r="RKY837" s="32"/>
      <c r="RKZ837" s="32"/>
      <c r="RLA837" s="32"/>
      <c r="RLB837" s="32"/>
      <c r="RLC837" s="32"/>
      <c r="RLD837" s="32"/>
      <c r="RLE837" s="32"/>
      <c r="RLF837" s="32"/>
      <c r="RLG837" s="32"/>
      <c r="RLH837" s="32"/>
      <c r="RLI837" s="32"/>
      <c r="RLJ837" s="32"/>
      <c r="RLK837" s="32"/>
      <c r="RLL837" s="32"/>
      <c r="RLM837" s="32"/>
      <c r="RLN837" s="32"/>
      <c r="RLO837" s="32"/>
      <c r="RLP837" s="32"/>
      <c r="RLQ837" s="32"/>
      <c r="RLR837" s="32"/>
      <c r="RLS837" s="32"/>
      <c r="RLT837" s="32"/>
      <c r="RLU837" s="32"/>
      <c r="RLV837" s="32"/>
      <c r="RLW837" s="32"/>
      <c r="RLX837" s="32"/>
      <c r="RLY837" s="32"/>
      <c r="RLZ837" s="32"/>
      <c r="RMA837" s="32"/>
      <c r="RMB837" s="32"/>
      <c r="RMC837" s="32"/>
      <c r="RMD837" s="32"/>
      <c r="RME837" s="32"/>
      <c r="RMF837" s="32"/>
      <c r="RMG837" s="32"/>
      <c r="RMH837" s="32"/>
      <c r="RMI837" s="32"/>
      <c r="RMJ837" s="32"/>
      <c r="RMK837" s="32"/>
      <c r="RML837" s="32"/>
      <c r="RMM837" s="32"/>
      <c r="RMN837" s="32"/>
      <c r="RMO837" s="32"/>
      <c r="RMP837" s="32"/>
      <c r="RMQ837" s="32"/>
      <c r="RMR837" s="32"/>
      <c r="RMS837" s="32"/>
      <c r="RMT837" s="32"/>
      <c r="RMU837" s="32"/>
      <c r="RMV837" s="32"/>
      <c r="RMW837" s="32"/>
      <c r="RMX837" s="32"/>
      <c r="RMY837" s="32"/>
      <c r="RMZ837" s="32"/>
      <c r="RNA837" s="32"/>
      <c r="RNB837" s="32"/>
      <c r="RNC837" s="32"/>
      <c r="RND837" s="32"/>
      <c r="RNE837" s="32"/>
      <c r="RNF837" s="32"/>
      <c r="RNG837" s="32"/>
      <c r="RNH837" s="32"/>
      <c r="RNI837" s="32"/>
      <c r="RNJ837" s="32"/>
      <c r="RNK837" s="32"/>
      <c r="RNL837" s="32"/>
      <c r="RNM837" s="32"/>
      <c r="RNN837" s="32"/>
      <c r="RNO837" s="32"/>
      <c r="RNP837" s="32"/>
      <c r="RNQ837" s="32"/>
      <c r="RNR837" s="32"/>
      <c r="RNS837" s="32"/>
      <c r="RNT837" s="32"/>
      <c r="RNU837" s="32"/>
      <c r="RNV837" s="32"/>
      <c r="RNW837" s="32"/>
      <c r="RNX837" s="32"/>
      <c r="RNY837" s="32"/>
      <c r="RNZ837" s="32"/>
      <c r="ROA837" s="32"/>
      <c r="ROB837" s="32"/>
      <c r="ROC837" s="32"/>
      <c r="ROD837" s="32"/>
      <c r="ROE837" s="32"/>
      <c r="ROF837" s="32"/>
      <c r="ROG837" s="32"/>
      <c r="ROH837" s="32"/>
      <c r="ROI837" s="32"/>
      <c r="ROJ837" s="32"/>
      <c r="ROK837" s="32"/>
      <c r="ROL837" s="32"/>
      <c r="ROM837" s="32"/>
      <c r="RON837" s="32"/>
      <c r="ROO837" s="32"/>
      <c r="ROP837" s="32"/>
      <c r="ROQ837" s="32"/>
      <c r="ROR837" s="32"/>
      <c r="ROS837" s="32"/>
      <c r="ROT837" s="32"/>
      <c r="ROU837" s="32"/>
      <c r="ROV837" s="32"/>
      <c r="ROW837" s="32"/>
      <c r="ROX837" s="32"/>
      <c r="ROY837" s="32"/>
      <c r="ROZ837" s="32"/>
      <c r="RPA837" s="32"/>
      <c r="RPB837" s="32"/>
      <c r="RPC837" s="32"/>
      <c r="RPD837" s="32"/>
      <c r="RPE837" s="32"/>
      <c r="RPF837" s="32"/>
      <c r="RPG837" s="32"/>
      <c r="RPH837" s="32"/>
      <c r="RPI837" s="32"/>
      <c r="RPJ837" s="32"/>
      <c r="RPK837" s="32"/>
      <c r="RPL837" s="32"/>
      <c r="RPM837" s="32"/>
      <c r="RPN837" s="32"/>
      <c r="RPO837" s="32"/>
      <c r="RPP837" s="32"/>
      <c r="RPQ837" s="32"/>
      <c r="RPR837" s="32"/>
      <c r="RPS837" s="32"/>
      <c r="RPT837" s="32"/>
      <c r="RPU837" s="32"/>
      <c r="RPV837" s="32"/>
      <c r="RPW837" s="32"/>
      <c r="RPX837" s="32"/>
      <c r="RPY837" s="32"/>
      <c r="RPZ837" s="32"/>
      <c r="RQA837" s="32"/>
      <c r="RQB837" s="32"/>
      <c r="RQC837" s="32"/>
      <c r="RQD837" s="32"/>
      <c r="RQE837" s="32"/>
      <c r="RQF837" s="32"/>
      <c r="RQG837" s="32"/>
      <c r="RQH837" s="32"/>
      <c r="RQI837" s="32"/>
      <c r="RQJ837" s="32"/>
      <c r="RQK837" s="32"/>
      <c r="RQL837" s="32"/>
      <c r="RQM837" s="32"/>
      <c r="RQN837" s="32"/>
      <c r="RQO837" s="32"/>
      <c r="RQP837" s="32"/>
      <c r="RQQ837" s="32"/>
      <c r="RQR837" s="32"/>
      <c r="RQS837" s="32"/>
      <c r="RQT837" s="32"/>
      <c r="RQU837" s="32"/>
      <c r="RQV837" s="32"/>
      <c r="RQW837" s="32"/>
      <c r="RQX837" s="32"/>
      <c r="RQY837" s="32"/>
      <c r="RQZ837" s="32"/>
      <c r="RRA837" s="32"/>
      <c r="RRB837" s="32"/>
      <c r="RRC837" s="32"/>
      <c r="RRD837" s="32"/>
      <c r="RRE837" s="32"/>
      <c r="RRF837" s="32"/>
      <c r="RRG837" s="32"/>
      <c r="RRH837" s="32"/>
      <c r="RRI837" s="32"/>
      <c r="RRJ837" s="32"/>
      <c r="RRK837" s="32"/>
      <c r="RRL837" s="32"/>
      <c r="RRM837" s="32"/>
      <c r="RRN837" s="32"/>
      <c r="RRO837" s="32"/>
      <c r="RRP837" s="32"/>
      <c r="RRQ837" s="32"/>
      <c r="RRR837" s="32"/>
      <c r="RRS837" s="32"/>
      <c r="RRT837" s="32"/>
      <c r="RRU837" s="32"/>
      <c r="RRV837" s="32"/>
      <c r="RRW837" s="32"/>
      <c r="RRX837" s="32"/>
      <c r="RRY837" s="32"/>
      <c r="RRZ837" s="32"/>
      <c r="RSA837" s="32"/>
      <c r="RSB837" s="32"/>
      <c r="RSC837" s="32"/>
      <c r="RSD837" s="32"/>
      <c r="RSE837" s="32"/>
      <c r="RSF837" s="32"/>
      <c r="RSG837" s="32"/>
      <c r="RSH837" s="32"/>
      <c r="RSI837" s="32"/>
      <c r="RSJ837" s="32"/>
      <c r="RSK837" s="32"/>
      <c r="RSL837" s="32"/>
      <c r="RSM837" s="32"/>
      <c r="RSN837" s="32"/>
      <c r="RSO837" s="32"/>
      <c r="RSP837" s="32"/>
      <c r="RSQ837" s="32"/>
      <c r="RSR837" s="32"/>
      <c r="RSS837" s="32"/>
      <c r="RST837" s="32"/>
      <c r="RSU837" s="32"/>
      <c r="RSV837" s="32"/>
      <c r="RSW837" s="32"/>
      <c r="RSX837" s="32"/>
      <c r="RSY837" s="32"/>
      <c r="RSZ837" s="32"/>
      <c r="RTA837" s="32"/>
      <c r="RTB837" s="32"/>
      <c r="RTC837" s="32"/>
      <c r="RTD837" s="32"/>
      <c r="RTE837" s="32"/>
      <c r="RTF837" s="32"/>
      <c r="RTG837" s="32"/>
      <c r="RTH837" s="32"/>
      <c r="RTI837" s="32"/>
      <c r="RTJ837" s="32"/>
      <c r="RTK837" s="32"/>
      <c r="RTL837" s="32"/>
      <c r="RTM837" s="32"/>
      <c r="RTN837" s="32"/>
      <c r="RTO837" s="32"/>
      <c r="RTP837" s="32"/>
      <c r="RTQ837" s="32"/>
      <c r="RTR837" s="32"/>
      <c r="RTS837" s="32"/>
      <c r="RTT837" s="32"/>
      <c r="RTU837" s="32"/>
      <c r="RTV837" s="32"/>
      <c r="RTW837" s="32"/>
      <c r="RTX837" s="32"/>
      <c r="RTY837" s="32"/>
      <c r="RTZ837" s="32"/>
      <c r="RUA837" s="32"/>
      <c r="RUB837" s="32"/>
      <c r="RUC837" s="32"/>
      <c r="RUD837" s="32"/>
      <c r="RUE837" s="32"/>
      <c r="RUF837" s="32"/>
      <c r="RUG837" s="32"/>
      <c r="RUH837" s="32"/>
      <c r="RUI837" s="32"/>
      <c r="RUJ837" s="32"/>
      <c r="RUK837" s="32"/>
      <c r="RUL837" s="32"/>
      <c r="RUM837" s="32"/>
      <c r="RUN837" s="32"/>
      <c r="RUO837" s="32"/>
      <c r="RUP837" s="32"/>
      <c r="RUQ837" s="32"/>
      <c r="RUR837" s="32"/>
      <c r="RUS837" s="32"/>
      <c r="RUT837" s="32"/>
      <c r="RUU837" s="32"/>
      <c r="RUV837" s="32"/>
      <c r="RUW837" s="32"/>
      <c r="RUX837" s="32"/>
      <c r="RUY837" s="32"/>
      <c r="RUZ837" s="32"/>
      <c r="RVA837" s="32"/>
      <c r="RVB837" s="32"/>
      <c r="RVC837" s="32"/>
      <c r="RVD837" s="32"/>
      <c r="RVE837" s="32"/>
      <c r="RVF837" s="32"/>
      <c r="RVG837" s="32"/>
      <c r="RVH837" s="32"/>
      <c r="RVI837" s="32"/>
      <c r="RVJ837" s="32"/>
      <c r="RVK837" s="32"/>
      <c r="RVL837" s="32"/>
      <c r="RVM837" s="32"/>
      <c r="RVN837" s="32"/>
      <c r="RVO837" s="32"/>
      <c r="RVP837" s="32"/>
      <c r="RVQ837" s="32"/>
      <c r="RVR837" s="32"/>
      <c r="RVS837" s="32"/>
      <c r="RVT837" s="32"/>
      <c r="RVU837" s="32"/>
      <c r="RVV837" s="32"/>
      <c r="RVW837" s="32"/>
      <c r="RVX837" s="32"/>
      <c r="RVY837" s="32"/>
      <c r="RVZ837" s="32"/>
      <c r="RWA837" s="32"/>
      <c r="RWB837" s="32"/>
      <c r="RWC837" s="32"/>
      <c r="RWD837" s="32"/>
      <c r="RWE837" s="32"/>
      <c r="RWF837" s="32"/>
      <c r="RWG837" s="32"/>
      <c r="RWH837" s="32"/>
      <c r="RWI837" s="32"/>
      <c r="RWJ837" s="32"/>
      <c r="RWK837" s="32"/>
      <c r="RWL837" s="32"/>
      <c r="RWM837" s="32"/>
      <c r="RWN837" s="32"/>
      <c r="RWO837" s="32"/>
      <c r="RWP837" s="32"/>
      <c r="RWQ837" s="32"/>
      <c r="RWR837" s="32"/>
      <c r="RWS837" s="32"/>
      <c r="RWT837" s="32"/>
      <c r="RWU837" s="32"/>
      <c r="RWV837" s="32"/>
      <c r="RWW837" s="32"/>
      <c r="RWX837" s="32"/>
      <c r="RWY837" s="32"/>
      <c r="RWZ837" s="32"/>
      <c r="RXA837" s="32"/>
      <c r="RXB837" s="32"/>
      <c r="RXC837" s="32"/>
      <c r="RXD837" s="32"/>
      <c r="RXE837" s="32"/>
      <c r="RXF837" s="32"/>
      <c r="RXG837" s="32"/>
      <c r="RXH837" s="32"/>
      <c r="RXI837" s="32"/>
      <c r="RXJ837" s="32"/>
      <c r="RXK837" s="32"/>
      <c r="RXL837" s="32"/>
      <c r="RXM837" s="32"/>
      <c r="RXN837" s="32"/>
      <c r="RXO837" s="32"/>
      <c r="RXP837" s="32"/>
      <c r="RXQ837" s="32"/>
      <c r="RXR837" s="32"/>
      <c r="RXS837" s="32"/>
      <c r="RXT837" s="32"/>
      <c r="RXU837" s="32"/>
      <c r="RXV837" s="32"/>
      <c r="RXW837" s="32"/>
      <c r="RXX837" s="32"/>
      <c r="RXY837" s="32"/>
      <c r="RXZ837" s="32"/>
      <c r="RYA837" s="32"/>
      <c r="RYB837" s="32"/>
      <c r="RYC837" s="32"/>
      <c r="RYD837" s="32"/>
      <c r="RYE837" s="32"/>
      <c r="RYF837" s="32"/>
      <c r="RYG837" s="32"/>
      <c r="RYH837" s="32"/>
      <c r="RYI837" s="32"/>
      <c r="RYJ837" s="32"/>
      <c r="RYK837" s="32"/>
      <c r="RYL837" s="32"/>
      <c r="RYM837" s="32"/>
      <c r="RYN837" s="32"/>
      <c r="RYO837" s="32"/>
      <c r="RYP837" s="32"/>
      <c r="RYQ837" s="32"/>
      <c r="RYR837" s="32"/>
      <c r="RYS837" s="32"/>
      <c r="RYT837" s="32"/>
      <c r="RYU837" s="32"/>
      <c r="RYV837" s="32"/>
      <c r="RYW837" s="32"/>
      <c r="RYX837" s="32"/>
      <c r="RYY837" s="32"/>
      <c r="RYZ837" s="32"/>
      <c r="RZA837" s="32"/>
      <c r="RZB837" s="32"/>
      <c r="RZC837" s="32"/>
      <c r="RZD837" s="32"/>
      <c r="RZE837" s="32"/>
      <c r="RZF837" s="32"/>
      <c r="RZG837" s="32"/>
      <c r="RZH837" s="32"/>
      <c r="RZI837" s="32"/>
      <c r="RZJ837" s="32"/>
      <c r="RZK837" s="32"/>
      <c r="RZL837" s="32"/>
      <c r="RZM837" s="32"/>
      <c r="RZN837" s="32"/>
      <c r="RZO837" s="32"/>
      <c r="RZP837" s="32"/>
      <c r="RZQ837" s="32"/>
      <c r="RZR837" s="32"/>
      <c r="RZS837" s="32"/>
      <c r="RZT837" s="32"/>
      <c r="RZU837" s="32"/>
      <c r="RZV837" s="32"/>
      <c r="RZW837" s="32"/>
      <c r="RZX837" s="32"/>
      <c r="RZY837" s="32"/>
      <c r="RZZ837" s="32"/>
      <c r="SAA837" s="32"/>
      <c r="SAB837" s="32"/>
      <c r="SAC837" s="32"/>
      <c r="SAD837" s="32"/>
      <c r="SAE837" s="32"/>
      <c r="SAF837" s="32"/>
      <c r="SAG837" s="32"/>
      <c r="SAH837" s="32"/>
      <c r="SAI837" s="32"/>
      <c r="SAJ837" s="32"/>
      <c r="SAK837" s="32"/>
      <c r="SAL837" s="32"/>
      <c r="SAM837" s="32"/>
      <c r="SAN837" s="32"/>
      <c r="SAO837" s="32"/>
      <c r="SAP837" s="32"/>
      <c r="SAQ837" s="32"/>
      <c r="SAR837" s="32"/>
      <c r="SAS837" s="32"/>
      <c r="SAT837" s="32"/>
      <c r="SAU837" s="32"/>
      <c r="SAV837" s="32"/>
      <c r="SAW837" s="32"/>
      <c r="SAX837" s="32"/>
      <c r="SAY837" s="32"/>
      <c r="SAZ837" s="32"/>
      <c r="SBA837" s="32"/>
      <c r="SBB837" s="32"/>
      <c r="SBC837" s="32"/>
      <c r="SBD837" s="32"/>
      <c r="SBE837" s="32"/>
      <c r="SBF837" s="32"/>
      <c r="SBG837" s="32"/>
      <c r="SBH837" s="32"/>
      <c r="SBI837" s="32"/>
      <c r="SBJ837" s="32"/>
      <c r="SBK837" s="32"/>
      <c r="SBL837" s="32"/>
      <c r="SBM837" s="32"/>
      <c r="SBN837" s="32"/>
      <c r="SBO837" s="32"/>
      <c r="SBP837" s="32"/>
      <c r="SBQ837" s="32"/>
      <c r="SBR837" s="32"/>
      <c r="SBS837" s="32"/>
      <c r="SBT837" s="32"/>
      <c r="SBU837" s="32"/>
      <c r="SBV837" s="32"/>
      <c r="SBW837" s="32"/>
      <c r="SBX837" s="32"/>
      <c r="SBY837" s="32"/>
      <c r="SBZ837" s="32"/>
      <c r="SCA837" s="32"/>
      <c r="SCB837" s="32"/>
      <c r="SCC837" s="32"/>
      <c r="SCD837" s="32"/>
      <c r="SCE837" s="32"/>
      <c r="SCF837" s="32"/>
      <c r="SCG837" s="32"/>
      <c r="SCH837" s="32"/>
      <c r="SCI837" s="32"/>
      <c r="SCJ837" s="32"/>
      <c r="SCK837" s="32"/>
      <c r="SCL837" s="32"/>
      <c r="SCM837" s="32"/>
      <c r="SCN837" s="32"/>
      <c r="SCO837" s="32"/>
      <c r="SCP837" s="32"/>
      <c r="SCQ837" s="32"/>
      <c r="SCR837" s="32"/>
      <c r="SCS837" s="32"/>
      <c r="SCT837" s="32"/>
      <c r="SCU837" s="32"/>
      <c r="SCV837" s="32"/>
      <c r="SCW837" s="32"/>
      <c r="SCX837" s="32"/>
      <c r="SCY837" s="32"/>
      <c r="SCZ837" s="32"/>
      <c r="SDA837" s="32"/>
      <c r="SDB837" s="32"/>
      <c r="SDC837" s="32"/>
      <c r="SDD837" s="32"/>
      <c r="SDE837" s="32"/>
      <c r="SDF837" s="32"/>
      <c r="SDG837" s="32"/>
      <c r="SDH837" s="32"/>
      <c r="SDI837" s="32"/>
      <c r="SDJ837" s="32"/>
      <c r="SDK837" s="32"/>
      <c r="SDL837" s="32"/>
      <c r="SDM837" s="32"/>
      <c r="SDN837" s="32"/>
      <c r="SDO837" s="32"/>
      <c r="SDP837" s="32"/>
      <c r="SDQ837" s="32"/>
      <c r="SDR837" s="32"/>
      <c r="SDS837" s="32"/>
      <c r="SDT837" s="32"/>
      <c r="SDU837" s="32"/>
      <c r="SDV837" s="32"/>
      <c r="SDW837" s="32"/>
      <c r="SDX837" s="32"/>
      <c r="SDY837" s="32"/>
      <c r="SDZ837" s="32"/>
      <c r="SEA837" s="32"/>
      <c r="SEB837" s="32"/>
      <c r="SEC837" s="32"/>
      <c r="SED837" s="32"/>
      <c r="SEE837" s="32"/>
      <c r="SEF837" s="32"/>
      <c r="SEG837" s="32"/>
      <c r="SEH837" s="32"/>
      <c r="SEI837" s="32"/>
      <c r="SEJ837" s="32"/>
      <c r="SEK837" s="32"/>
      <c r="SEL837" s="32"/>
      <c r="SEM837" s="32"/>
      <c r="SEN837" s="32"/>
      <c r="SEO837" s="32"/>
      <c r="SEP837" s="32"/>
      <c r="SEQ837" s="32"/>
      <c r="SER837" s="32"/>
      <c r="SES837" s="32"/>
      <c r="SET837" s="32"/>
      <c r="SEU837" s="32"/>
      <c r="SEV837" s="32"/>
      <c r="SEW837" s="32"/>
      <c r="SEX837" s="32"/>
      <c r="SEY837" s="32"/>
      <c r="SEZ837" s="32"/>
      <c r="SFA837" s="32"/>
      <c r="SFB837" s="32"/>
      <c r="SFC837" s="32"/>
      <c r="SFD837" s="32"/>
      <c r="SFE837" s="32"/>
      <c r="SFF837" s="32"/>
      <c r="SFG837" s="32"/>
      <c r="SFH837" s="32"/>
      <c r="SFI837" s="32"/>
      <c r="SFJ837" s="32"/>
      <c r="SFK837" s="32"/>
      <c r="SFL837" s="32"/>
      <c r="SFM837" s="32"/>
      <c r="SFN837" s="32"/>
      <c r="SFO837" s="32"/>
      <c r="SFP837" s="32"/>
      <c r="SFQ837" s="32"/>
      <c r="SFR837" s="32"/>
      <c r="SFS837" s="32"/>
      <c r="SFT837" s="32"/>
      <c r="SFU837" s="32"/>
      <c r="SFV837" s="32"/>
      <c r="SFW837" s="32"/>
      <c r="SFX837" s="32"/>
      <c r="SFY837" s="32"/>
      <c r="SFZ837" s="32"/>
      <c r="SGA837" s="32"/>
      <c r="SGB837" s="32"/>
      <c r="SGC837" s="32"/>
      <c r="SGD837" s="32"/>
      <c r="SGE837" s="32"/>
      <c r="SGF837" s="32"/>
      <c r="SGG837" s="32"/>
      <c r="SGH837" s="32"/>
      <c r="SGI837" s="32"/>
      <c r="SGJ837" s="32"/>
      <c r="SGK837" s="32"/>
      <c r="SGL837" s="32"/>
      <c r="SGM837" s="32"/>
      <c r="SGN837" s="32"/>
      <c r="SGO837" s="32"/>
      <c r="SGP837" s="32"/>
      <c r="SGQ837" s="32"/>
      <c r="SGR837" s="32"/>
      <c r="SGS837" s="32"/>
      <c r="SGT837" s="32"/>
      <c r="SGU837" s="32"/>
      <c r="SGV837" s="32"/>
      <c r="SGW837" s="32"/>
      <c r="SGX837" s="32"/>
      <c r="SGY837" s="32"/>
      <c r="SGZ837" s="32"/>
      <c r="SHA837" s="32"/>
      <c r="SHB837" s="32"/>
      <c r="SHC837" s="32"/>
      <c r="SHD837" s="32"/>
      <c r="SHE837" s="32"/>
      <c r="SHF837" s="32"/>
      <c r="SHG837" s="32"/>
      <c r="SHH837" s="32"/>
      <c r="SHI837" s="32"/>
      <c r="SHJ837" s="32"/>
      <c r="SHK837" s="32"/>
      <c r="SHL837" s="32"/>
      <c r="SHM837" s="32"/>
      <c r="SHN837" s="32"/>
      <c r="SHO837" s="32"/>
      <c r="SHP837" s="32"/>
      <c r="SHQ837" s="32"/>
      <c r="SHR837" s="32"/>
      <c r="SHS837" s="32"/>
      <c r="SHT837" s="32"/>
      <c r="SHU837" s="32"/>
      <c r="SHV837" s="32"/>
      <c r="SHW837" s="32"/>
      <c r="SHX837" s="32"/>
      <c r="SHY837" s="32"/>
      <c r="SHZ837" s="32"/>
      <c r="SIA837" s="32"/>
      <c r="SIB837" s="32"/>
      <c r="SIC837" s="32"/>
      <c r="SID837" s="32"/>
      <c r="SIE837" s="32"/>
      <c r="SIF837" s="32"/>
      <c r="SIG837" s="32"/>
      <c r="SIH837" s="32"/>
      <c r="SII837" s="32"/>
      <c r="SIJ837" s="32"/>
      <c r="SIK837" s="32"/>
      <c r="SIL837" s="32"/>
      <c r="SIM837" s="32"/>
      <c r="SIN837" s="32"/>
      <c r="SIO837" s="32"/>
      <c r="SIP837" s="32"/>
      <c r="SIQ837" s="32"/>
      <c r="SIR837" s="32"/>
      <c r="SIS837" s="32"/>
      <c r="SIT837" s="32"/>
      <c r="SIU837" s="32"/>
      <c r="SIV837" s="32"/>
      <c r="SIW837" s="32"/>
      <c r="SIX837" s="32"/>
      <c r="SIY837" s="32"/>
      <c r="SIZ837" s="32"/>
      <c r="SJA837" s="32"/>
      <c r="SJB837" s="32"/>
      <c r="SJC837" s="32"/>
      <c r="SJD837" s="32"/>
      <c r="SJE837" s="32"/>
      <c r="SJF837" s="32"/>
      <c r="SJG837" s="32"/>
      <c r="SJH837" s="32"/>
      <c r="SJI837" s="32"/>
      <c r="SJJ837" s="32"/>
      <c r="SJK837" s="32"/>
      <c r="SJL837" s="32"/>
      <c r="SJM837" s="32"/>
      <c r="SJN837" s="32"/>
      <c r="SJO837" s="32"/>
      <c r="SJP837" s="32"/>
      <c r="SJQ837" s="32"/>
      <c r="SJR837" s="32"/>
      <c r="SJS837" s="32"/>
      <c r="SJT837" s="32"/>
      <c r="SJU837" s="32"/>
      <c r="SJV837" s="32"/>
      <c r="SJW837" s="32"/>
      <c r="SJX837" s="32"/>
      <c r="SJY837" s="32"/>
      <c r="SJZ837" s="32"/>
      <c r="SKA837" s="32"/>
      <c r="SKB837" s="32"/>
      <c r="SKC837" s="32"/>
      <c r="SKD837" s="32"/>
      <c r="SKE837" s="32"/>
      <c r="SKF837" s="32"/>
      <c r="SKG837" s="32"/>
      <c r="SKH837" s="32"/>
      <c r="SKI837" s="32"/>
      <c r="SKJ837" s="32"/>
      <c r="SKK837" s="32"/>
      <c r="SKL837" s="32"/>
      <c r="SKM837" s="32"/>
      <c r="SKN837" s="32"/>
      <c r="SKO837" s="32"/>
      <c r="SKP837" s="32"/>
      <c r="SKQ837" s="32"/>
      <c r="SKR837" s="32"/>
      <c r="SKS837" s="32"/>
      <c r="SKT837" s="32"/>
      <c r="SKU837" s="32"/>
      <c r="SKV837" s="32"/>
      <c r="SKW837" s="32"/>
      <c r="SKX837" s="32"/>
      <c r="SKY837" s="32"/>
      <c r="SKZ837" s="32"/>
      <c r="SLA837" s="32"/>
      <c r="SLB837" s="32"/>
      <c r="SLC837" s="32"/>
      <c r="SLD837" s="32"/>
      <c r="SLE837" s="32"/>
      <c r="SLF837" s="32"/>
      <c r="SLG837" s="32"/>
      <c r="SLH837" s="32"/>
      <c r="SLI837" s="32"/>
      <c r="SLJ837" s="32"/>
      <c r="SLK837" s="32"/>
      <c r="SLL837" s="32"/>
      <c r="SLM837" s="32"/>
      <c r="SLN837" s="32"/>
      <c r="SLO837" s="32"/>
      <c r="SLP837" s="32"/>
      <c r="SLQ837" s="32"/>
      <c r="SLR837" s="32"/>
      <c r="SLS837" s="32"/>
      <c r="SLT837" s="32"/>
      <c r="SLU837" s="32"/>
      <c r="SLV837" s="32"/>
      <c r="SLW837" s="32"/>
      <c r="SLX837" s="32"/>
      <c r="SLY837" s="32"/>
      <c r="SLZ837" s="32"/>
      <c r="SMA837" s="32"/>
      <c r="SMB837" s="32"/>
      <c r="SMC837" s="32"/>
      <c r="SMD837" s="32"/>
      <c r="SME837" s="32"/>
      <c r="SMF837" s="32"/>
      <c r="SMG837" s="32"/>
      <c r="SMH837" s="32"/>
      <c r="SMI837" s="32"/>
      <c r="SMJ837" s="32"/>
      <c r="SMK837" s="32"/>
      <c r="SML837" s="32"/>
      <c r="SMM837" s="32"/>
      <c r="SMN837" s="32"/>
      <c r="SMO837" s="32"/>
      <c r="SMP837" s="32"/>
      <c r="SMQ837" s="32"/>
      <c r="SMR837" s="32"/>
      <c r="SMS837" s="32"/>
      <c r="SMT837" s="32"/>
      <c r="SMU837" s="32"/>
      <c r="SMV837" s="32"/>
      <c r="SMW837" s="32"/>
      <c r="SMX837" s="32"/>
      <c r="SMY837" s="32"/>
      <c r="SMZ837" s="32"/>
      <c r="SNA837" s="32"/>
      <c r="SNB837" s="32"/>
      <c r="SNC837" s="32"/>
      <c r="SND837" s="32"/>
      <c r="SNE837" s="32"/>
      <c r="SNF837" s="32"/>
      <c r="SNG837" s="32"/>
      <c r="SNH837" s="32"/>
      <c r="SNI837" s="32"/>
      <c r="SNJ837" s="32"/>
      <c r="SNK837" s="32"/>
      <c r="SNL837" s="32"/>
      <c r="SNM837" s="32"/>
      <c r="SNN837" s="32"/>
      <c r="SNO837" s="32"/>
      <c r="SNP837" s="32"/>
      <c r="SNQ837" s="32"/>
      <c r="SNR837" s="32"/>
      <c r="SNS837" s="32"/>
      <c r="SNT837" s="32"/>
      <c r="SNU837" s="32"/>
      <c r="SNV837" s="32"/>
      <c r="SNW837" s="32"/>
      <c r="SNX837" s="32"/>
      <c r="SNY837" s="32"/>
      <c r="SNZ837" s="32"/>
      <c r="SOA837" s="32"/>
      <c r="SOB837" s="32"/>
      <c r="SOC837" s="32"/>
      <c r="SOD837" s="32"/>
      <c r="SOE837" s="32"/>
      <c r="SOF837" s="32"/>
      <c r="SOG837" s="32"/>
      <c r="SOH837" s="32"/>
      <c r="SOI837" s="32"/>
      <c r="SOJ837" s="32"/>
      <c r="SOK837" s="32"/>
      <c r="SOL837" s="32"/>
      <c r="SOM837" s="32"/>
      <c r="SON837" s="32"/>
      <c r="SOO837" s="32"/>
      <c r="SOP837" s="32"/>
      <c r="SOQ837" s="32"/>
      <c r="SOR837" s="32"/>
      <c r="SOS837" s="32"/>
      <c r="SOT837" s="32"/>
      <c r="SOU837" s="32"/>
      <c r="SOV837" s="32"/>
      <c r="SOW837" s="32"/>
      <c r="SOX837" s="32"/>
      <c r="SOY837" s="32"/>
      <c r="SOZ837" s="32"/>
      <c r="SPA837" s="32"/>
      <c r="SPB837" s="32"/>
      <c r="SPC837" s="32"/>
      <c r="SPD837" s="32"/>
      <c r="SPE837" s="32"/>
      <c r="SPF837" s="32"/>
      <c r="SPG837" s="32"/>
      <c r="SPH837" s="32"/>
      <c r="SPI837" s="32"/>
      <c r="SPJ837" s="32"/>
      <c r="SPK837" s="32"/>
      <c r="SPL837" s="32"/>
      <c r="SPM837" s="32"/>
      <c r="SPN837" s="32"/>
      <c r="SPO837" s="32"/>
      <c r="SPP837" s="32"/>
      <c r="SPQ837" s="32"/>
      <c r="SPR837" s="32"/>
      <c r="SPS837" s="32"/>
      <c r="SPT837" s="32"/>
      <c r="SPU837" s="32"/>
      <c r="SPV837" s="32"/>
      <c r="SPW837" s="32"/>
      <c r="SPX837" s="32"/>
      <c r="SPY837" s="32"/>
      <c r="SPZ837" s="32"/>
      <c r="SQA837" s="32"/>
      <c r="SQB837" s="32"/>
      <c r="SQC837" s="32"/>
      <c r="SQD837" s="32"/>
      <c r="SQE837" s="32"/>
      <c r="SQF837" s="32"/>
      <c r="SQG837" s="32"/>
      <c r="SQH837" s="32"/>
      <c r="SQI837" s="32"/>
      <c r="SQJ837" s="32"/>
      <c r="SQK837" s="32"/>
      <c r="SQL837" s="32"/>
      <c r="SQM837" s="32"/>
      <c r="SQN837" s="32"/>
      <c r="SQO837" s="32"/>
      <c r="SQP837" s="32"/>
      <c r="SQQ837" s="32"/>
      <c r="SQR837" s="32"/>
      <c r="SQS837" s="32"/>
      <c r="SQT837" s="32"/>
      <c r="SQU837" s="32"/>
      <c r="SQV837" s="32"/>
      <c r="SQW837" s="32"/>
      <c r="SQX837" s="32"/>
      <c r="SQY837" s="32"/>
      <c r="SQZ837" s="32"/>
      <c r="SRA837" s="32"/>
      <c r="SRB837" s="32"/>
      <c r="SRC837" s="32"/>
      <c r="SRD837" s="32"/>
      <c r="SRE837" s="32"/>
      <c r="SRF837" s="32"/>
      <c r="SRG837" s="32"/>
      <c r="SRH837" s="32"/>
      <c r="SRI837" s="32"/>
      <c r="SRJ837" s="32"/>
      <c r="SRK837" s="32"/>
      <c r="SRL837" s="32"/>
      <c r="SRM837" s="32"/>
      <c r="SRN837" s="32"/>
      <c r="SRO837" s="32"/>
      <c r="SRP837" s="32"/>
      <c r="SRQ837" s="32"/>
      <c r="SRR837" s="32"/>
      <c r="SRS837" s="32"/>
      <c r="SRT837" s="32"/>
      <c r="SRU837" s="32"/>
      <c r="SRV837" s="32"/>
      <c r="SRW837" s="32"/>
      <c r="SRX837" s="32"/>
      <c r="SRY837" s="32"/>
      <c r="SRZ837" s="32"/>
      <c r="SSA837" s="32"/>
      <c r="SSB837" s="32"/>
      <c r="SSC837" s="32"/>
      <c r="SSD837" s="32"/>
      <c r="SSE837" s="32"/>
      <c r="SSF837" s="32"/>
      <c r="SSG837" s="32"/>
      <c r="SSH837" s="32"/>
      <c r="SSI837" s="32"/>
      <c r="SSJ837" s="32"/>
      <c r="SSK837" s="32"/>
      <c r="SSL837" s="32"/>
      <c r="SSM837" s="32"/>
      <c r="SSN837" s="32"/>
      <c r="SSO837" s="32"/>
      <c r="SSP837" s="32"/>
      <c r="SSQ837" s="32"/>
      <c r="SSR837" s="32"/>
      <c r="SSS837" s="32"/>
      <c r="SST837" s="32"/>
      <c r="SSU837" s="32"/>
      <c r="SSV837" s="32"/>
      <c r="SSW837" s="32"/>
      <c r="SSX837" s="32"/>
      <c r="SSY837" s="32"/>
      <c r="SSZ837" s="32"/>
      <c r="STA837" s="32"/>
      <c r="STB837" s="32"/>
      <c r="STC837" s="32"/>
      <c r="STD837" s="32"/>
      <c r="STE837" s="32"/>
      <c r="STF837" s="32"/>
      <c r="STG837" s="32"/>
      <c r="STH837" s="32"/>
      <c r="STI837" s="32"/>
      <c r="STJ837" s="32"/>
      <c r="STK837" s="32"/>
      <c r="STL837" s="32"/>
      <c r="STM837" s="32"/>
      <c r="STN837" s="32"/>
      <c r="STO837" s="32"/>
      <c r="STP837" s="32"/>
      <c r="STQ837" s="32"/>
      <c r="STR837" s="32"/>
      <c r="STS837" s="32"/>
      <c r="STT837" s="32"/>
      <c r="STU837" s="32"/>
      <c r="STV837" s="32"/>
      <c r="STW837" s="32"/>
      <c r="STX837" s="32"/>
      <c r="STY837" s="32"/>
      <c r="STZ837" s="32"/>
      <c r="SUA837" s="32"/>
      <c r="SUB837" s="32"/>
      <c r="SUC837" s="32"/>
      <c r="SUD837" s="32"/>
      <c r="SUE837" s="32"/>
      <c r="SUF837" s="32"/>
      <c r="SUG837" s="32"/>
      <c r="SUH837" s="32"/>
      <c r="SUI837" s="32"/>
      <c r="SUJ837" s="32"/>
      <c r="SUK837" s="32"/>
      <c r="SUL837" s="32"/>
      <c r="SUM837" s="32"/>
      <c r="SUN837" s="32"/>
      <c r="SUO837" s="32"/>
      <c r="SUP837" s="32"/>
      <c r="SUQ837" s="32"/>
      <c r="SUR837" s="32"/>
      <c r="SUS837" s="32"/>
      <c r="SUT837" s="32"/>
      <c r="SUU837" s="32"/>
      <c r="SUV837" s="32"/>
      <c r="SUW837" s="32"/>
      <c r="SUX837" s="32"/>
      <c r="SUY837" s="32"/>
      <c r="SUZ837" s="32"/>
      <c r="SVA837" s="32"/>
      <c r="SVB837" s="32"/>
      <c r="SVC837" s="32"/>
      <c r="SVD837" s="32"/>
      <c r="SVE837" s="32"/>
      <c r="SVF837" s="32"/>
      <c r="SVG837" s="32"/>
      <c r="SVH837" s="32"/>
      <c r="SVI837" s="32"/>
      <c r="SVJ837" s="32"/>
      <c r="SVK837" s="32"/>
      <c r="SVL837" s="32"/>
      <c r="SVM837" s="32"/>
      <c r="SVN837" s="32"/>
      <c r="SVO837" s="32"/>
      <c r="SVP837" s="32"/>
      <c r="SVQ837" s="32"/>
      <c r="SVR837" s="32"/>
      <c r="SVS837" s="32"/>
      <c r="SVT837" s="32"/>
      <c r="SVU837" s="32"/>
      <c r="SVV837" s="32"/>
      <c r="SVW837" s="32"/>
      <c r="SVX837" s="32"/>
      <c r="SVY837" s="32"/>
      <c r="SVZ837" s="32"/>
      <c r="SWA837" s="32"/>
      <c r="SWB837" s="32"/>
      <c r="SWC837" s="32"/>
      <c r="SWD837" s="32"/>
      <c r="SWE837" s="32"/>
      <c r="SWF837" s="32"/>
      <c r="SWG837" s="32"/>
      <c r="SWH837" s="32"/>
      <c r="SWI837" s="32"/>
      <c r="SWJ837" s="32"/>
      <c r="SWK837" s="32"/>
      <c r="SWL837" s="32"/>
      <c r="SWM837" s="32"/>
      <c r="SWN837" s="32"/>
      <c r="SWO837" s="32"/>
      <c r="SWP837" s="32"/>
      <c r="SWQ837" s="32"/>
      <c r="SWR837" s="32"/>
      <c r="SWS837" s="32"/>
      <c r="SWT837" s="32"/>
      <c r="SWU837" s="32"/>
      <c r="SWV837" s="32"/>
      <c r="SWW837" s="32"/>
      <c r="SWX837" s="32"/>
      <c r="SWY837" s="32"/>
      <c r="SWZ837" s="32"/>
      <c r="SXA837" s="32"/>
      <c r="SXB837" s="32"/>
      <c r="SXC837" s="32"/>
      <c r="SXD837" s="32"/>
      <c r="SXE837" s="32"/>
      <c r="SXF837" s="32"/>
      <c r="SXG837" s="32"/>
      <c r="SXH837" s="32"/>
      <c r="SXI837" s="32"/>
      <c r="SXJ837" s="32"/>
      <c r="SXK837" s="32"/>
      <c r="SXL837" s="32"/>
      <c r="SXM837" s="32"/>
      <c r="SXN837" s="32"/>
      <c r="SXO837" s="32"/>
      <c r="SXP837" s="32"/>
      <c r="SXQ837" s="32"/>
      <c r="SXR837" s="32"/>
      <c r="SXS837" s="32"/>
      <c r="SXT837" s="32"/>
      <c r="SXU837" s="32"/>
      <c r="SXV837" s="32"/>
      <c r="SXW837" s="32"/>
      <c r="SXX837" s="32"/>
      <c r="SXY837" s="32"/>
      <c r="SXZ837" s="32"/>
      <c r="SYA837" s="32"/>
      <c r="SYB837" s="32"/>
      <c r="SYC837" s="32"/>
      <c r="SYD837" s="32"/>
      <c r="SYE837" s="32"/>
      <c r="SYF837" s="32"/>
      <c r="SYG837" s="32"/>
      <c r="SYH837" s="32"/>
      <c r="SYI837" s="32"/>
      <c r="SYJ837" s="32"/>
      <c r="SYK837" s="32"/>
      <c r="SYL837" s="32"/>
      <c r="SYM837" s="32"/>
      <c r="SYN837" s="32"/>
      <c r="SYO837" s="32"/>
      <c r="SYP837" s="32"/>
      <c r="SYQ837" s="32"/>
      <c r="SYR837" s="32"/>
      <c r="SYS837" s="32"/>
      <c r="SYT837" s="32"/>
      <c r="SYU837" s="32"/>
      <c r="SYV837" s="32"/>
      <c r="SYW837" s="32"/>
      <c r="SYX837" s="32"/>
      <c r="SYY837" s="32"/>
      <c r="SYZ837" s="32"/>
      <c r="SZA837" s="32"/>
      <c r="SZB837" s="32"/>
      <c r="SZC837" s="32"/>
      <c r="SZD837" s="32"/>
      <c r="SZE837" s="32"/>
      <c r="SZF837" s="32"/>
      <c r="SZG837" s="32"/>
      <c r="SZH837" s="32"/>
      <c r="SZI837" s="32"/>
      <c r="SZJ837" s="32"/>
      <c r="SZK837" s="32"/>
      <c r="SZL837" s="32"/>
      <c r="SZM837" s="32"/>
      <c r="SZN837" s="32"/>
      <c r="SZO837" s="32"/>
      <c r="SZP837" s="32"/>
      <c r="SZQ837" s="32"/>
      <c r="SZR837" s="32"/>
      <c r="SZS837" s="32"/>
      <c r="SZT837" s="32"/>
      <c r="SZU837" s="32"/>
      <c r="SZV837" s="32"/>
      <c r="SZW837" s="32"/>
      <c r="SZX837" s="32"/>
      <c r="SZY837" s="32"/>
      <c r="SZZ837" s="32"/>
      <c r="TAA837" s="32"/>
      <c r="TAB837" s="32"/>
      <c r="TAC837" s="32"/>
      <c r="TAD837" s="32"/>
      <c r="TAE837" s="32"/>
      <c r="TAF837" s="32"/>
      <c r="TAG837" s="32"/>
      <c r="TAH837" s="32"/>
      <c r="TAI837" s="32"/>
      <c r="TAJ837" s="32"/>
      <c r="TAK837" s="32"/>
      <c r="TAL837" s="32"/>
      <c r="TAM837" s="32"/>
      <c r="TAN837" s="32"/>
      <c r="TAO837" s="32"/>
      <c r="TAP837" s="32"/>
      <c r="TAQ837" s="32"/>
      <c r="TAR837" s="32"/>
      <c r="TAS837" s="32"/>
      <c r="TAT837" s="32"/>
      <c r="TAU837" s="32"/>
      <c r="TAV837" s="32"/>
      <c r="TAW837" s="32"/>
      <c r="TAX837" s="32"/>
      <c r="TAY837" s="32"/>
      <c r="TAZ837" s="32"/>
      <c r="TBA837" s="32"/>
      <c r="TBB837" s="32"/>
      <c r="TBC837" s="32"/>
      <c r="TBD837" s="32"/>
      <c r="TBE837" s="32"/>
      <c r="TBF837" s="32"/>
      <c r="TBG837" s="32"/>
      <c r="TBH837" s="32"/>
      <c r="TBI837" s="32"/>
      <c r="TBJ837" s="32"/>
      <c r="TBK837" s="32"/>
      <c r="TBL837" s="32"/>
      <c r="TBM837" s="32"/>
      <c r="TBN837" s="32"/>
      <c r="TBO837" s="32"/>
      <c r="TBP837" s="32"/>
      <c r="TBQ837" s="32"/>
      <c r="TBR837" s="32"/>
      <c r="TBS837" s="32"/>
      <c r="TBT837" s="32"/>
      <c r="TBU837" s="32"/>
      <c r="TBV837" s="32"/>
      <c r="TBW837" s="32"/>
      <c r="TBX837" s="32"/>
      <c r="TBY837" s="32"/>
      <c r="TBZ837" s="32"/>
      <c r="TCA837" s="32"/>
      <c r="TCB837" s="32"/>
      <c r="TCC837" s="32"/>
      <c r="TCD837" s="32"/>
      <c r="TCE837" s="32"/>
      <c r="TCF837" s="32"/>
      <c r="TCG837" s="32"/>
      <c r="TCH837" s="32"/>
      <c r="TCI837" s="32"/>
      <c r="TCJ837" s="32"/>
      <c r="TCK837" s="32"/>
      <c r="TCL837" s="32"/>
      <c r="TCM837" s="32"/>
      <c r="TCN837" s="32"/>
      <c r="TCO837" s="32"/>
      <c r="TCP837" s="32"/>
      <c r="TCQ837" s="32"/>
      <c r="TCR837" s="32"/>
      <c r="TCS837" s="32"/>
      <c r="TCT837" s="32"/>
      <c r="TCU837" s="32"/>
      <c r="TCV837" s="32"/>
      <c r="TCW837" s="32"/>
      <c r="TCX837" s="32"/>
      <c r="TCY837" s="32"/>
      <c r="TCZ837" s="32"/>
      <c r="TDA837" s="32"/>
      <c r="TDB837" s="32"/>
      <c r="TDC837" s="32"/>
      <c r="TDD837" s="32"/>
      <c r="TDE837" s="32"/>
      <c r="TDF837" s="32"/>
      <c r="TDG837" s="32"/>
      <c r="TDH837" s="32"/>
      <c r="TDI837" s="32"/>
      <c r="TDJ837" s="32"/>
      <c r="TDK837" s="32"/>
      <c r="TDL837" s="32"/>
      <c r="TDM837" s="32"/>
      <c r="TDN837" s="32"/>
      <c r="TDO837" s="32"/>
      <c r="TDP837" s="32"/>
      <c r="TDQ837" s="32"/>
      <c r="TDR837" s="32"/>
      <c r="TDS837" s="32"/>
      <c r="TDT837" s="32"/>
      <c r="TDU837" s="32"/>
      <c r="TDV837" s="32"/>
      <c r="TDW837" s="32"/>
      <c r="TDX837" s="32"/>
      <c r="TDY837" s="32"/>
      <c r="TDZ837" s="32"/>
      <c r="TEA837" s="32"/>
      <c r="TEB837" s="32"/>
      <c r="TEC837" s="32"/>
      <c r="TED837" s="32"/>
      <c r="TEE837" s="32"/>
      <c r="TEF837" s="32"/>
      <c r="TEG837" s="32"/>
      <c r="TEH837" s="32"/>
      <c r="TEI837" s="32"/>
      <c r="TEJ837" s="32"/>
      <c r="TEK837" s="32"/>
      <c r="TEL837" s="32"/>
      <c r="TEM837" s="32"/>
      <c r="TEN837" s="32"/>
      <c r="TEO837" s="32"/>
      <c r="TEP837" s="32"/>
      <c r="TEQ837" s="32"/>
      <c r="TER837" s="32"/>
      <c r="TES837" s="32"/>
      <c r="TET837" s="32"/>
      <c r="TEU837" s="32"/>
      <c r="TEV837" s="32"/>
      <c r="TEW837" s="32"/>
      <c r="TEX837" s="32"/>
      <c r="TEY837" s="32"/>
      <c r="TEZ837" s="32"/>
      <c r="TFA837" s="32"/>
      <c r="TFB837" s="32"/>
      <c r="TFC837" s="32"/>
      <c r="TFD837" s="32"/>
      <c r="TFE837" s="32"/>
      <c r="TFF837" s="32"/>
      <c r="TFG837" s="32"/>
      <c r="TFH837" s="32"/>
      <c r="TFI837" s="32"/>
      <c r="TFJ837" s="32"/>
      <c r="TFK837" s="32"/>
      <c r="TFL837" s="32"/>
      <c r="TFM837" s="32"/>
      <c r="TFN837" s="32"/>
      <c r="TFO837" s="32"/>
      <c r="TFP837" s="32"/>
      <c r="TFQ837" s="32"/>
      <c r="TFR837" s="32"/>
      <c r="TFS837" s="32"/>
      <c r="TFT837" s="32"/>
      <c r="TFU837" s="32"/>
      <c r="TFV837" s="32"/>
      <c r="TFW837" s="32"/>
      <c r="TFX837" s="32"/>
      <c r="TFY837" s="32"/>
      <c r="TFZ837" s="32"/>
      <c r="TGA837" s="32"/>
      <c r="TGB837" s="32"/>
      <c r="TGC837" s="32"/>
      <c r="TGD837" s="32"/>
      <c r="TGE837" s="32"/>
      <c r="TGF837" s="32"/>
      <c r="TGG837" s="32"/>
      <c r="TGH837" s="32"/>
      <c r="TGI837" s="32"/>
      <c r="TGJ837" s="32"/>
      <c r="TGK837" s="32"/>
      <c r="TGL837" s="32"/>
      <c r="TGM837" s="32"/>
      <c r="TGN837" s="32"/>
      <c r="TGO837" s="32"/>
      <c r="TGP837" s="32"/>
      <c r="TGQ837" s="32"/>
      <c r="TGR837" s="32"/>
      <c r="TGS837" s="32"/>
      <c r="TGT837" s="32"/>
      <c r="TGU837" s="32"/>
      <c r="TGV837" s="32"/>
      <c r="TGW837" s="32"/>
      <c r="TGX837" s="32"/>
      <c r="TGY837" s="32"/>
      <c r="TGZ837" s="32"/>
      <c r="THA837" s="32"/>
      <c r="THB837" s="32"/>
      <c r="THC837" s="32"/>
      <c r="THD837" s="32"/>
      <c r="THE837" s="32"/>
      <c r="THF837" s="32"/>
      <c r="THG837" s="32"/>
      <c r="THH837" s="32"/>
      <c r="THI837" s="32"/>
      <c r="THJ837" s="32"/>
      <c r="THK837" s="32"/>
      <c r="THL837" s="32"/>
      <c r="THM837" s="32"/>
      <c r="THN837" s="32"/>
      <c r="THO837" s="32"/>
      <c r="THP837" s="32"/>
      <c r="THQ837" s="32"/>
      <c r="THR837" s="32"/>
      <c r="THS837" s="32"/>
      <c r="THT837" s="32"/>
      <c r="THU837" s="32"/>
      <c r="THV837" s="32"/>
      <c r="THW837" s="32"/>
      <c r="THX837" s="32"/>
      <c r="THY837" s="32"/>
      <c r="THZ837" s="32"/>
      <c r="TIA837" s="32"/>
      <c r="TIB837" s="32"/>
      <c r="TIC837" s="32"/>
      <c r="TID837" s="32"/>
      <c r="TIE837" s="32"/>
      <c r="TIF837" s="32"/>
      <c r="TIG837" s="32"/>
      <c r="TIH837" s="32"/>
      <c r="TII837" s="32"/>
      <c r="TIJ837" s="32"/>
      <c r="TIK837" s="32"/>
      <c r="TIL837" s="32"/>
      <c r="TIM837" s="32"/>
      <c r="TIN837" s="32"/>
      <c r="TIO837" s="32"/>
      <c r="TIP837" s="32"/>
      <c r="TIQ837" s="32"/>
      <c r="TIR837" s="32"/>
      <c r="TIS837" s="32"/>
      <c r="TIT837" s="32"/>
      <c r="TIU837" s="32"/>
      <c r="TIV837" s="32"/>
      <c r="TIW837" s="32"/>
      <c r="TIX837" s="32"/>
      <c r="TIY837" s="32"/>
      <c r="TIZ837" s="32"/>
      <c r="TJA837" s="32"/>
      <c r="TJB837" s="32"/>
      <c r="TJC837" s="32"/>
      <c r="TJD837" s="32"/>
      <c r="TJE837" s="32"/>
      <c r="TJF837" s="32"/>
      <c r="TJG837" s="32"/>
      <c r="TJH837" s="32"/>
      <c r="TJI837" s="32"/>
      <c r="TJJ837" s="32"/>
      <c r="TJK837" s="32"/>
      <c r="TJL837" s="32"/>
      <c r="TJM837" s="32"/>
      <c r="TJN837" s="32"/>
      <c r="TJO837" s="32"/>
      <c r="TJP837" s="32"/>
      <c r="TJQ837" s="32"/>
      <c r="TJR837" s="32"/>
      <c r="TJS837" s="32"/>
      <c r="TJT837" s="32"/>
      <c r="TJU837" s="32"/>
      <c r="TJV837" s="32"/>
      <c r="TJW837" s="32"/>
      <c r="TJX837" s="32"/>
      <c r="TJY837" s="32"/>
      <c r="TJZ837" s="32"/>
      <c r="TKA837" s="32"/>
      <c r="TKB837" s="32"/>
      <c r="TKC837" s="32"/>
      <c r="TKD837" s="32"/>
      <c r="TKE837" s="32"/>
      <c r="TKF837" s="32"/>
      <c r="TKG837" s="32"/>
      <c r="TKH837" s="32"/>
      <c r="TKI837" s="32"/>
      <c r="TKJ837" s="32"/>
      <c r="TKK837" s="32"/>
      <c r="TKL837" s="32"/>
      <c r="TKM837" s="32"/>
      <c r="TKN837" s="32"/>
      <c r="TKO837" s="32"/>
      <c r="TKP837" s="32"/>
      <c r="TKQ837" s="32"/>
      <c r="TKR837" s="32"/>
      <c r="TKS837" s="32"/>
      <c r="TKT837" s="32"/>
      <c r="TKU837" s="32"/>
      <c r="TKV837" s="32"/>
      <c r="TKW837" s="32"/>
      <c r="TKX837" s="32"/>
      <c r="TKY837" s="32"/>
      <c r="TKZ837" s="32"/>
      <c r="TLA837" s="32"/>
      <c r="TLB837" s="32"/>
      <c r="TLC837" s="32"/>
      <c r="TLD837" s="32"/>
      <c r="TLE837" s="32"/>
      <c r="TLF837" s="32"/>
      <c r="TLG837" s="32"/>
      <c r="TLH837" s="32"/>
      <c r="TLI837" s="32"/>
      <c r="TLJ837" s="32"/>
      <c r="TLK837" s="32"/>
      <c r="TLL837" s="32"/>
      <c r="TLM837" s="32"/>
      <c r="TLN837" s="32"/>
      <c r="TLO837" s="32"/>
      <c r="TLP837" s="32"/>
      <c r="TLQ837" s="32"/>
      <c r="TLR837" s="32"/>
      <c r="TLS837" s="32"/>
      <c r="TLT837" s="32"/>
      <c r="TLU837" s="32"/>
      <c r="TLV837" s="32"/>
      <c r="TLW837" s="32"/>
      <c r="TLX837" s="32"/>
      <c r="TLY837" s="32"/>
      <c r="TLZ837" s="32"/>
      <c r="TMA837" s="32"/>
      <c r="TMB837" s="32"/>
      <c r="TMC837" s="32"/>
      <c r="TMD837" s="32"/>
      <c r="TME837" s="32"/>
      <c r="TMF837" s="32"/>
      <c r="TMG837" s="32"/>
      <c r="TMH837" s="32"/>
      <c r="TMI837" s="32"/>
      <c r="TMJ837" s="32"/>
      <c r="TMK837" s="32"/>
      <c r="TML837" s="32"/>
      <c r="TMM837" s="32"/>
      <c r="TMN837" s="32"/>
      <c r="TMO837" s="32"/>
      <c r="TMP837" s="32"/>
      <c r="TMQ837" s="32"/>
      <c r="TMR837" s="32"/>
      <c r="TMS837" s="32"/>
      <c r="TMT837" s="32"/>
      <c r="TMU837" s="32"/>
      <c r="TMV837" s="32"/>
      <c r="TMW837" s="32"/>
      <c r="TMX837" s="32"/>
      <c r="TMY837" s="32"/>
      <c r="TMZ837" s="32"/>
      <c r="TNA837" s="32"/>
      <c r="TNB837" s="32"/>
      <c r="TNC837" s="32"/>
      <c r="TND837" s="32"/>
      <c r="TNE837" s="32"/>
      <c r="TNF837" s="32"/>
      <c r="TNG837" s="32"/>
      <c r="TNH837" s="32"/>
      <c r="TNI837" s="32"/>
      <c r="TNJ837" s="32"/>
      <c r="TNK837" s="32"/>
      <c r="TNL837" s="32"/>
      <c r="TNM837" s="32"/>
      <c r="TNN837" s="32"/>
      <c r="TNO837" s="32"/>
      <c r="TNP837" s="32"/>
      <c r="TNQ837" s="32"/>
      <c r="TNR837" s="32"/>
      <c r="TNS837" s="32"/>
      <c r="TNT837" s="32"/>
      <c r="TNU837" s="32"/>
      <c r="TNV837" s="32"/>
      <c r="TNW837" s="32"/>
      <c r="TNX837" s="32"/>
      <c r="TNY837" s="32"/>
      <c r="TNZ837" s="32"/>
      <c r="TOA837" s="32"/>
      <c r="TOB837" s="32"/>
      <c r="TOC837" s="32"/>
      <c r="TOD837" s="32"/>
      <c r="TOE837" s="32"/>
      <c r="TOF837" s="32"/>
      <c r="TOG837" s="32"/>
      <c r="TOH837" s="32"/>
      <c r="TOI837" s="32"/>
      <c r="TOJ837" s="32"/>
      <c r="TOK837" s="32"/>
      <c r="TOL837" s="32"/>
      <c r="TOM837" s="32"/>
      <c r="TON837" s="32"/>
      <c r="TOO837" s="32"/>
      <c r="TOP837" s="32"/>
      <c r="TOQ837" s="32"/>
      <c r="TOR837" s="32"/>
      <c r="TOS837" s="32"/>
      <c r="TOT837" s="32"/>
      <c r="TOU837" s="32"/>
      <c r="TOV837" s="32"/>
      <c r="TOW837" s="32"/>
      <c r="TOX837" s="32"/>
      <c r="TOY837" s="32"/>
      <c r="TOZ837" s="32"/>
      <c r="TPA837" s="32"/>
      <c r="TPB837" s="32"/>
      <c r="TPC837" s="32"/>
      <c r="TPD837" s="32"/>
      <c r="TPE837" s="32"/>
      <c r="TPF837" s="32"/>
      <c r="TPG837" s="32"/>
      <c r="TPH837" s="32"/>
      <c r="TPI837" s="32"/>
      <c r="TPJ837" s="32"/>
      <c r="TPK837" s="32"/>
      <c r="TPL837" s="32"/>
      <c r="TPM837" s="32"/>
      <c r="TPN837" s="32"/>
      <c r="TPO837" s="32"/>
      <c r="TPP837" s="32"/>
      <c r="TPQ837" s="32"/>
      <c r="TPR837" s="32"/>
      <c r="TPS837" s="32"/>
      <c r="TPT837" s="32"/>
      <c r="TPU837" s="32"/>
      <c r="TPV837" s="32"/>
      <c r="TPW837" s="32"/>
      <c r="TPX837" s="32"/>
      <c r="TPY837" s="32"/>
      <c r="TPZ837" s="32"/>
      <c r="TQA837" s="32"/>
      <c r="TQB837" s="32"/>
      <c r="TQC837" s="32"/>
      <c r="TQD837" s="32"/>
      <c r="TQE837" s="32"/>
      <c r="TQF837" s="32"/>
      <c r="TQG837" s="32"/>
      <c r="TQH837" s="32"/>
      <c r="TQI837" s="32"/>
      <c r="TQJ837" s="32"/>
      <c r="TQK837" s="32"/>
      <c r="TQL837" s="32"/>
      <c r="TQM837" s="32"/>
      <c r="TQN837" s="32"/>
      <c r="TQO837" s="32"/>
      <c r="TQP837" s="32"/>
      <c r="TQQ837" s="32"/>
      <c r="TQR837" s="32"/>
      <c r="TQS837" s="32"/>
      <c r="TQT837" s="32"/>
      <c r="TQU837" s="32"/>
      <c r="TQV837" s="32"/>
      <c r="TQW837" s="32"/>
      <c r="TQX837" s="32"/>
      <c r="TQY837" s="32"/>
      <c r="TQZ837" s="32"/>
      <c r="TRA837" s="32"/>
      <c r="TRB837" s="32"/>
      <c r="TRC837" s="32"/>
      <c r="TRD837" s="32"/>
      <c r="TRE837" s="32"/>
      <c r="TRF837" s="32"/>
      <c r="TRG837" s="32"/>
      <c r="TRH837" s="32"/>
      <c r="TRI837" s="32"/>
      <c r="TRJ837" s="32"/>
      <c r="TRK837" s="32"/>
      <c r="TRL837" s="32"/>
      <c r="TRM837" s="32"/>
      <c r="TRN837" s="32"/>
      <c r="TRO837" s="32"/>
      <c r="TRP837" s="32"/>
      <c r="TRQ837" s="32"/>
      <c r="TRR837" s="32"/>
      <c r="TRS837" s="32"/>
      <c r="TRT837" s="32"/>
      <c r="TRU837" s="32"/>
      <c r="TRV837" s="32"/>
      <c r="TRW837" s="32"/>
      <c r="TRX837" s="32"/>
      <c r="TRY837" s="32"/>
      <c r="TRZ837" s="32"/>
      <c r="TSA837" s="32"/>
      <c r="TSB837" s="32"/>
      <c r="TSC837" s="32"/>
      <c r="TSD837" s="32"/>
      <c r="TSE837" s="32"/>
      <c r="TSF837" s="32"/>
      <c r="TSG837" s="32"/>
      <c r="TSH837" s="32"/>
      <c r="TSI837" s="32"/>
      <c r="TSJ837" s="32"/>
      <c r="TSK837" s="32"/>
      <c r="TSL837" s="32"/>
      <c r="TSM837" s="32"/>
      <c r="TSN837" s="32"/>
      <c r="TSO837" s="32"/>
      <c r="TSP837" s="32"/>
      <c r="TSQ837" s="32"/>
      <c r="TSR837" s="32"/>
      <c r="TSS837" s="32"/>
      <c r="TST837" s="32"/>
      <c r="TSU837" s="32"/>
      <c r="TSV837" s="32"/>
      <c r="TSW837" s="32"/>
      <c r="TSX837" s="32"/>
      <c r="TSY837" s="32"/>
      <c r="TSZ837" s="32"/>
      <c r="TTA837" s="32"/>
      <c r="TTB837" s="32"/>
      <c r="TTC837" s="32"/>
      <c r="TTD837" s="32"/>
      <c r="TTE837" s="32"/>
      <c r="TTF837" s="32"/>
      <c r="TTG837" s="32"/>
      <c r="TTH837" s="32"/>
      <c r="TTI837" s="32"/>
      <c r="TTJ837" s="32"/>
      <c r="TTK837" s="32"/>
      <c r="TTL837" s="32"/>
      <c r="TTM837" s="32"/>
      <c r="TTN837" s="32"/>
      <c r="TTO837" s="32"/>
      <c r="TTP837" s="32"/>
      <c r="TTQ837" s="32"/>
      <c r="TTR837" s="32"/>
      <c r="TTS837" s="32"/>
      <c r="TTT837" s="32"/>
      <c r="TTU837" s="32"/>
      <c r="TTV837" s="32"/>
      <c r="TTW837" s="32"/>
      <c r="TTX837" s="32"/>
      <c r="TTY837" s="32"/>
      <c r="TTZ837" s="32"/>
      <c r="TUA837" s="32"/>
      <c r="TUB837" s="32"/>
      <c r="TUC837" s="32"/>
      <c r="TUD837" s="32"/>
      <c r="TUE837" s="32"/>
      <c r="TUF837" s="32"/>
      <c r="TUG837" s="32"/>
      <c r="TUH837" s="32"/>
      <c r="TUI837" s="32"/>
      <c r="TUJ837" s="32"/>
      <c r="TUK837" s="32"/>
      <c r="TUL837" s="32"/>
      <c r="TUM837" s="32"/>
      <c r="TUN837" s="32"/>
      <c r="TUO837" s="32"/>
      <c r="TUP837" s="32"/>
      <c r="TUQ837" s="32"/>
      <c r="TUR837" s="32"/>
      <c r="TUS837" s="32"/>
      <c r="TUT837" s="32"/>
      <c r="TUU837" s="32"/>
      <c r="TUV837" s="32"/>
      <c r="TUW837" s="32"/>
      <c r="TUX837" s="32"/>
      <c r="TUY837" s="32"/>
      <c r="TUZ837" s="32"/>
      <c r="TVA837" s="32"/>
      <c r="TVB837" s="32"/>
      <c r="TVC837" s="32"/>
      <c r="TVD837" s="32"/>
      <c r="TVE837" s="32"/>
      <c r="TVF837" s="32"/>
      <c r="TVG837" s="32"/>
      <c r="TVH837" s="32"/>
      <c r="TVI837" s="32"/>
      <c r="TVJ837" s="32"/>
      <c r="TVK837" s="32"/>
      <c r="TVL837" s="32"/>
      <c r="TVM837" s="32"/>
      <c r="TVN837" s="32"/>
      <c r="TVO837" s="32"/>
      <c r="TVP837" s="32"/>
      <c r="TVQ837" s="32"/>
      <c r="TVR837" s="32"/>
      <c r="TVS837" s="32"/>
      <c r="TVT837" s="32"/>
      <c r="TVU837" s="32"/>
      <c r="TVV837" s="32"/>
      <c r="TVW837" s="32"/>
      <c r="TVX837" s="32"/>
      <c r="TVY837" s="32"/>
      <c r="TVZ837" s="32"/>
      <c r="TWA837" s="32"/>
      <c r="TWB837" s="32"/>
      <c r="TWC837" s="32"/>
      <c r="TWD837" s="32"/>
      <c r="TWE837" s="32"/>
      <c r="TWF837" s="32"/>
      <c r="TWG837" s="32"/>
      <c r="TWH837" s="32"/>
      <c r="TWI837" s="32"/>
      <c r="TWJ837" s="32"/>
      <c r="TWK837" s="32"/>
      <c r="TWL837" s="32"/>
      <c r="TWM837" s="32"/>
      <c r="TWN837" s="32"/>
      <c r="TWO837" s="32"/>
      <c r="TWP837" s="32"/>
      <c r="TWQ837" s="32"/>
      <c r="TWR837" s="32"/>
      <c r="TWS837" s="32"/>
      <c r="TWT837" s="32"/>
      <c r="TWU837" s="32"/>
      <c r="TWV837" s="32"/>
      <c r="TWW837" s="32"/>
      <c r="TWX837" s="32"/>
      <c r="TWY837" s="32"/>
      <c r="TWZ837" s="32"/>
      <c r="TXA837" s="32"/>
      <c r="TXB837" s="32"/>
      <c r="TXC837" s="32"/>
      <c r="TXD837" s="32"/>
      <c r="TXE837" s="32"/>
      <c r="TXF837" s="32"/>
      <c r="TXG837" s="32"/>
      <c r="TXH837" s="32"/>
      <c r="TXI837" s="32"/>
      <c r="TXJ837" s="32"/>
      <c r="TXK837" s="32"/>
      <c r="TXL837" s="32"/>
      <c r="TXM837" s="32"/>
      <c r="TXN837" s="32"/>
      <c r="TXO837" s="32"/>
      <c r="TXP837" s="32"/>
      <c r="TXQ837" s="32"/>
      <c r="TXR837" s="32"/>
      <c r="TXS837" s="32"/>
      <c r="TXT837" s="32"/>
      <c r="TXU837" s="32"/>
      <c r="TXV837" s="32"/>
      <c r="TXW837" s="32"/>
      <c r="TXX837" s="32"/>
      <c r="TXY837" s="32"/>
      <c r="TXZ837" s="32"/>
      <c r="TYA837" s="32"/>
      <c r="TYB837" s="32"/>
      <c r="TYC837" s="32"/>
      <c r="TYD837" s="32"/>
      <c r="TYE837" s="32"/>
      <c r="TYF837" s="32"/>
      <c r="TYG837" s="32"/>
      <c r="TYH837" s="32"/>
      <c r="TYI837" s="32"/>
      <c r="TYJ837" s="32"/>
      <c r="TYK837" s="32"/>
      <c r="TYL837" s="32"/>
      <c r="TYM837" s="32"/>
      <c r="TYN837" s="32"/>
      <c r="TYO837" s="32"/>
      <c r="TYP837" s="32"/>
      <c r="TYQ837" s="32"/>
      <c r="TYR837" s="32"/>
      <c r="TYS837" s="32"/>
      <c r="TYT837" s="32"/>
      <c r="TYU837" s="32"/>
      <c r="TYV837" s="32"/>
      <c r="TYW837" s="32"/>
      <c r="TYX837" s="32"/>
      <c r="TYY837" s="32"/>
      <c r="TYZ837" s="32"/>
      <c r="TZA837" s="32"/>
      <c r="TZB837" s="32"/>
      <c r="TZC837" s="32"/>
      <c r="TZD837" s="32"/>
      <c r="TZE837" s="32"/>
      <c r="TZF837" s="32"/>
      <c r="TZG837" s="32"/>
      <c r="TZH837" s="32"/>
      <c r="TZI837" s="32"/>
      <c r="TZJ837" s="32"/>
      <c r="TZK837" s="32"/>
      <c r="TZL837" s="32"/>
      <c r="TZM837" s="32"/>
      <c r="TZN837" s="32"/>
      <c r="TZO837" s="32"/>
      <c r="TZP837" s="32"/>
      <c r="TZQ837" s="32"/>
      <c r="TZR837" s="32"/>
      <c r="TZS837" s="32"/>
      <c r="TZT837" s="32"/>
      <c r="TZU837" s="32"/>
      <c r="TZV837" s="32"/>
      <c r="TZW837" s="32"/>
      <c r="TZX837" s="32"/>
      <c r="TZY837" s="32"/>
      <c r="TZZ837" s="32"/>
      <c r="UAA837" s="32"/>
      <c r="UAB837" s="32"/>
      <c r="UAC837" s="32"/>
      <c r="UAD837" s="32"/>
      <c r="UAE837" s="32"/>
      <c r="UAF837" s="32"/>
      <c r="UAG837" s="32"/>
      <c r="UAH837" s="32"/>
      <c r="UAI837" s="32"/>
      <c r="UAJ837" s="32"/>
      <c r="UAK837" s="32"/>
      <c r="UAL837" s="32"/>
      <c r="UAM837" s="32"/>
      <c r="UAN837" s="32"/>
      <c r="UAO837" s="32"/>
      <c r="UAP837" s="32"/>
      <c r="UAQ837" s="32"/>
      <c r="UAR837" s="32"/>
      <c r="UAS837" s="32"/>
      <c r="UAT837" s="32"/>
      <c r="UAU837" s="32"/>
      <c r="UAV837" s="32"/>
      <c r="UAW837" s="32"/>
      <c r="UAX837" s="32"/>
      <c r="UAY837" s="32"/>
      <c r="UAZ837" s="32"/>
      <c r="UBA837" s="32"/>
      <c r="UBB837" s="32"/>
      <c r="UBC837" s="32"/>
      <c r="UBD837" s="32"/>
      <c r="UBE837" s="32"/>
      <c r="UBF837" s="32"/>
      <c r="UBG837" s="32"/>
      <c r="UBH837" s="32"/>
      <c r="UBI837" s="32"/>
      <c r="UBJ837" s="32"/>
      <c r="UBK837" s="32"/>
      <c r="UBL837" s="32"/>
      <c r="UBM837" s="32"/>
      <c r="UBN837" s="32"/>
      <c r="UBO837" s="32"/>
      <c r="UBP837" s="32"/>
      <c r="UBQ837" s="32"/>
      <c r="UBR837" s="32"/>
      <c r="UBS837" s="32"/>
      <c r="UBT837" s="32"/>
      <c r="UBU837" s="32"/>
      <c r="UBV837" s="32"/>
      <c r="UBW837" s="32"/>
      <c r="UBX837" s="32"/>
      <c r="UBY837" s="32"/>
      <c r="UBZ837" s="32"/>
      <c r="UCA837" s="32"/>
      <c r="UCB837" s="32"/>
      <c r="UCC837" s="32"/>
      <c r="UCD837" s="32"/>
      <c r="UCE837" s="32"/>
      <c r="UCF837" s="32"/>
      <c r="UCG837" s="32"/>
      <c r="UCH837" s="32"/>
      <c r="UCI837" s="32"/>
      <c r="UCJ837" s="32"/>
      <c r="UCK837" s="32"/>
      <c r="UCL837" s="32"/>
      <c r="UCM837" s="32"/>
      <c r="UCN837" s="32"/>
      <c r="UCO837" s="32"/>
      <c r="UCP837" s="32"/>
      <c r="UCQ837" s="32"/>
      <c r="UCR837" s="32"/>
      <c r="UCS837" s="32"/>
      <c r="UCT837" s="32"/>
      <c r="UCU837" s="32"/>
      <c r="UCV837" s="32"/>
      <c r="UCW837" s="32"/>
      <c r="UCX837" s="32"/>
      <c r="UCY837" s="32"/>
      <c r="UCZ837" s="32"/>
      <c r="UDA837" s="32"/>
      <c r="UDB837" s="32"/>
      <c r="UDC837" s="32"/>
      <c r="UDD837" s="32"/>
      <c r="UDE837" s="32"/>
      <c r="UDF837" s="32"/>
      <c r="UDG837" s="32"/>
      <c r="UDH837" s="32"/>
      <c r="UDI837" s="32"/>
      <c r="UDJ837" s="32"/>
      <c r="UDK837" s="32"/>
      <c r="UDL837" s="32"/>
      <c r="UDM837" s="32"/>
      <c r="UDN837" s="32"/>
      <c r="UDO837" s="32"/>
      <c r="UDP837" s="32"/>
      <c r="UDQ837" s="32"/>
      <c r="UDR837" s="32"/>
      <c r="UDS837" s="32"/>
      <c r="UDT837" s="32"/>
      <c r="UDU837" s="32"/>
      <c r="UDV837" s="32"/>
      <c r="UDW837" s="32"/>
      <c r="UDX837" s="32"/>
      <c r="UDY837" s="32"/>
      <c r="UDZ837" s="32"/>
      <c r="UEA837" s="32"/>
      <c r="UEB837" s="32"/>
      <c r="UEC837" s="32"/>
      <c r="UED837" s="32"/>
      <c r="UEE837" s="32"/>
      <c r="UEF837" s="32"/>
      <c r="UEG837" s="32"/>
      <c r="UEH837" s="32"/>
      <c r="UEI837" s="32"/>
      <c r="UEJ837" s="32"/>
      <c r="UEK837" s="32"/>
      <c r="UEL837" s="32"/>
      <c r="UEM837" s="32"/>
      <c r="UEN837" s="32"/>
      <c r="UEO837" s="32"/>
      <c r="UEP837" s="32"/>
      <c r="UEQ837" s="32"/>
      <c r="UER837" s="32"/>
      <c r="UES837" s="32"/>
      <c r="UET837" s="32"/>
      <c r="UEU837" s="32"/>
      <c r="UEV837" s="32"/>
      <c r="UEW837" s="32"/>
      <c r="UEX837" s="32"/>
      <c r="UEY837" s="32"/>
      <c r="UEZ837" s="32"/>
      <c r="UFA837" s="32"/>
      <c r="UFB837" s="32"/>
      <c r="UFC837" s="32"/>
      <c r="UFD837" s="32"/>
      <c r="UFE837" s="32"/>
      <c r="UFF837" s="32"/>
      <c r="UFG837" s="32"/>
      <c r="UFH837" s="32"/>
      <c r="UFI837" s="32"/>
      <c r="UFJ837" s="32"/>
      <c r="UFK837" s="32"/>
      <c r="UFL837" s="32"/>
      <c r="UFM837" s="32"/>
      <c r="UFN837" s="32"/>
      <c r="UFO837" s="32"/>
      <c r="UFP837" s="32"/>
      <c r="UFQ837" s="32"/>
      <c r="UFR837" s="32"/>
      <c r="UFS837" s="32"/>
      <c r="UFT837" s="32"/>
      <c r="UFU837" s="32"/>
      <c r="UFV837" s="32"/>
      <c r="UFW837" s="32"/>
      <c r="UFX837" s="32"/>
      <c r="UFY837" s="32"/>
      <c r="UFZ837" s="32"/>
      <c r="UGA837" s="32"/>
      <c r="UGB837" s="32"/>
      <c r="UGC837" s="32"/>
      <c r="UGD837" s="32"/>
      <c r="UGE837" s="32"/>
      <c r="UGF837" s="32"/>
      <c r="UGG837" s="32"/>
      <c r="UGH837" s="32"/>
      <c r="UGI837" s="32"/>
      <c r="UGJ837" s="32"/>
      <c r="UGK837" s="32"/>
      <c r="UGL837" s="32"/>
      <c r="UGM837" s="32"/>
      <c r="UGN837" s="32"/>
      <c r="UGO837" s="32"/>
      <c r="UGP837" s="32"/>
      <c r="UGQ837" s="32"/>
      <c r="UGR837" s="32"/>
      <c r="UGS837" s="32"/>
      <c r="UGT837" s="32"/>
      <c r="UGU837" s="32"/>
      <c r="UGV837" s="32"/>
      <c r="UGW837" s="32"/>
      <c r="UGX837" s="32"/>
      <c r="UGY837" s="32"/>
      <c r="UGZ837" s="32"/>
      <c r="UHA837" s="32"/>
      <c r="UHB837" s="32"/>
      <c r="UHC837" s="32"/>
      <c r="UHD837" s="32"/>
      <c r="UHE837" s="32"/>
      <c r="UHF837" s="32"/>
      <c r="UHG837" s="32"/>
      <c r="UHH837" s="32"/>
      <c r="UHI837" s="32"/>
      <c r="UHJ837" s="32"/>
      <c r="UHK837" s="32"/>
      <c r="UHL837" s="32"/>
      <c r="UHM837" s="32"/>
      <c r="UHN837" s="32"/>
      <c r="UHO837" s="32"/>
      <c r="UHP837" s="32"/>
      <c r="UHQ837" s="32"/>
      <c r="UHR837" s="32"/>
      <c r="UHS837" s="32"/>
      <c r="UHT837" s="32"/>
      <c r="UHU837" s="32"/>
      <c r="UHV837" s="32"/>
      <c r="UHW837" s="32"/>
      <c r="UHX837" s="32"/>
      <c r="UHY837" s="32"/>
      <c r="UHZ837" s="32"/>
      <c r="UIA837" s="32"/>
      <c r="UIB837" s="32"/>
      <c r="UIC837" s="32"/>
      <c r="UID837" s="32"/>
      <c r="UIE837" s="32"/>
      <c r="UIF837" s="32"/>
      <c r="UIG837" s="32"/>
      <c r="UIH837" s="32"/>
      <c r="UII837" s="32"/>
      <c r="UIJ837" s="32"/>
      <c r="UIK837" s="32"/>
      <c r="UIL837" s="32"/>
      <c r="UIM837" s="32"/>
      <c r="UIN837" s="32"/>
      <c r="UIO837" s="32"/>
      <c r="UIP837" s="32"/>
      <c r="UIQ837" s="32"/>
      <c r="UIR837" s="32"/>
      <c r="UIS837" s="32"/>
      <c r="UIT837" s="32"/>
      <c r="UIU837" s="32"/>
      <c r="UIV837" s="32"/>
      <c r="UIW837" s="32"/>
      <c r="UIX837" s="32"/>
      <c r="UIY837" s="32"/>
      <c r="UIZ837" s="32"/>
      <c r="UJA837" s="32"/>
      <c r="UJB837" s="32"/>
      <c r="UJC837" s="32"/>
      <c r="UJD837" s="32"/>
      <c r="UJE837" s="32"/>
      <c r="UJF837" s="32"/>
      <c r="UJG837" s="32"/>
      <c r="UJH837" s="32"/>
      <c r="UJI837" s="32"/>
      <c r="UJJ837" s="32"/>
      <c r="UJK837" s="32"/>
      <c r="UJL837" s="32"/>
      <c r="UJM837" s="32"/>
      <c r="UJN837" s="32"/>
      <c r="UJO837" s="32"/>
      <c r="UJP837" s="32"/>
      <c r="UJQ837" s="32"/>
      <c r="UJR837" s="32"/>
      <c r="UJS837" s="32"/>
      <c r="UJT837" s="32"/>
      <c r="UJU837" s="32"/>
      <c r="UJV837" s="32"/>
      <c r="UJW837" s="32"/>
      <c r="UJX837" s="32"/>
      <c r="UJY837" s="32"/>
      <c r="UJZ837" s="32"/>
      <c r="UKA837" s="32"/>
      <c r="UKB837" s="32"/>
      <c r="UKC837" s="32"/>
      <c r="UKD837" s="32"/>
      <c r="UKE837" s="32"/>
      <c r="UKF837" s="32"/>
      <c r="UKG837" s="32"/>
      <c r="UKH837" s="32"/>
      <c r="UKI837" s="32"/>
      <c r="UKJ837" s="32"/>
      <c r="UKK837" s="32"/>
      <c r="UKL837" s="32"/>
      <c r="UKM837" s="32"/>
      <c r="UKN837" s="32"/>
      <c r="UKO837" s="32"/>
      <c r="UKP837" s="32"/>
      <c r="UKQ837" s="32"/>
      <c r="UKR837" s="32"/>
      <c r="UKS837" s="32"/>
      <c r="UKT837" s="32"/>
      <c r="UKU837" s="32"/>
      <c r="UKV837" s="32"/>
      <c r="UKW837" s="32"/>
      <c r="UKX837" s="32"/>
      <c r="UKY837" s="32"/>
      <c r="UKZ837" s="32"/>
      <c r="ULA837" s="32"/>
      <c r="ULB837" s="32"/>
      <c r="ULC837" s="32"/>
      <c r="ULD837" s="32"/>
      <c r="ULE837" s="32"/>
      <c r="ULF837" s="32"/>
      <c r="ULG837" s="32"/>
      <c r="ULH837" s="32"/>
      <c r="ULI837" s="32"/>
      <c r="ULJ837" s="32"/>
      <c r="ULK837" s="32"/>
      <c r="ULL837" s="32"/>
      <c r="ULM837" s="32"/>
      <c r="ULN837" s="32"/>
      <c r="ULO837" s="32"/>
      <c r="ULP837" s="32"/>
      <c r="ULQ837" s="32"/>
      <c r="ULR837" s="32"/>
      <c r="ULS837" s="32"/>
      <c r="ULT837" s="32"/>
      <c r="ULU837" s="32"/>
      <c r="ULV837" s="32"/>
      <c r="ULW837" s="32"/>
      <c r="ULX837" s="32"/>
      <c r="ULY837" s="32"/>
      <c r="ULZ837" s="32"/>
      <c r="UMA837" s="32"/>
      <c r="UMB837" s="32"/>
      <c r="UMC837" s="32"/>
      <c r="UMD837" s="32"/>
      <c r="UME837" s="32"/>
      <c r="UMF837" s="32"/>
      <c r="UMG837" s="32"/>
      <c r="UMH837" s="32"/>
      <c r="UMI837" s="32"/>
      <c r="UMJ837" s="32"/>
      <c r="UMK837" s="32"/>
      <c r="UML837" s="32"/>
      <c r="UMM837" s="32"/>
      <c r="UMN837" s="32"/>
      <c r="UMO837" s="32"/>
      <c r="UMP837" s="32"/>
      <c r="UMQ837" s="32"/>
      <c r="UMR837" s="32"/>
      <c r="UMS837" s="32"/>
      <c r="UMT837" s="32"/>
      <c r="UMU837" s="32"/>
      <c r="UMV837" s="32"/>
      <c r="UMW837" s="32"/>
      <c r="UMX837" s="32"/>
      <c r="UMY837" s="32"/>
      <c r="UMZ837" s="32"/>
      <c r="UNA837" s="32"/>
      <c r="UNB837" s="32"/>
      <c r="UNC837" s="32"/>
      <c r="UND837" s="32"/>
      <c r="UNE837" s="32"/>
      <c r="UNF837" s="32"/>
      <c r="UNG837" s="32"/>
      <c r="UNH837" s="32"/>
      <c r="UNI837" s="32"/>
      <c r="UNJ837" s="32"/>
      <c r="UNK837" s="32"/>
      <c r="UNL837" s="32"/>
      <c r="UNM837" s="32"/>
      <c r="UNN837" s="32"/>
      <c r="UNO837" s="32"/>
      <c r="UNP837" s="32"/>
      <c r="UNQ837" s="32"/>
      <c r="UNR837" s="32"/>
      <c r="UNS837" s="32"/>
      <c r="UNT837" s="32"/>
      <c r="UNU837" s="32"/>
      <c r="UNV837" s="32"/>
      <c r="UNW837" s="32"/>
      <c r="UNX837" s="32"/>
      <c r="UNY837" s="32"/>
      <c r="UNZ837" s="32"/>
      <c r="UOA837" s="32"/>
      <c r="UOB837" s="32"/>
      <c r="UOC837" s="32"/>
      <c r="UOD837" s="32"/>
      <c r="UOE837" s="32"/>
      <c r="UOF837" s="32"/>
      <c r="UOG837" s="32"/>
      <c r="UOH837" s="32"/>
      <c r="UOI837" s="32"/>
      <c r="UOJ837" s="32"/>
      <c r="UOK837" s="32"/>
      <c r="UOL837" s="32"/>
      <c r="UOM837" s="32"/>
      <c r="UON837" s="32"/>
      <c r="UOO837" s="32"/>
      <c r="UOP837" s="32"/>
      <c r="UOQ837" s="32"/>
      <c r="UOR837" s="32"/>
      <c r="UOS837" s="32"/>
      <c r="UOT837" s="32"/>
      <c r="UOU837" s="32"/>
      <c r="UOV837" s="32"/>
      <c r="UOW837" s="32"/>
      <c r="UOX837" s="32"/>
      <c r="UOY837" s="32"/>
      <c r="UOZ837" s="32"/>
      <c r="UPA837" s="32"/>
      <c r="UPB837" s="32"/>
      <c r="UPC837" s="32"/>
      <c r="UPD837" s="32"/>
      <c r="UPE837" s="32"/>
      <c r="UPF837" s="32"/>
      <c r="UPG837" s="32"/>
      <c r="UPH837" s="32"/>
      <c r="UPI837" s="32"/>
      <c r="UPJ837" s="32"/>
      <c r="UPK837" s="32"/>
      <c r="UPL837" s="32"/>
      <c r="UPM837" s="32"/>
      <c r="UPN837" s="32"/>
      <c r="UPO837" s="32"/>
      <c r="UPP837" s="32"/>
      <c r="UPQ837" s="32"/>
      <c r="UPR837" s="32"/>
      <c r="UPS837" s="32"/>
      <c r="UPT837" s="32"/>
      <c r="UPU837" s="32"/>
      <c r="UPV837" s="32"/>
      <c r="UPW837" s="32"/>
      <c r="UPX837" s="32"/>
      <c r="UPY837" s="32"/>
      <c r="UPZ837" s="32"/>
      <c r="UQA837" s="32"/>
      <c r="UQB837" s="32"/>
      <c r="UQC837" s="32"/>
      <c r="UQD837" s="32"/>
      <c r="UQE837" s="32"/>
      <c r="UQF837" s="32"/>
      <c r="UQG837" s="32"/>
      <c r="UQH837" s="32"/>
      <c r="UQI837" s="32"/>
      <c r="UQJ837" s="32"/>
      <c r="UQK837" s="32"/>
      <c r="UQL837" s="32"/>
      <c r="UQM837" s="32"/>
      <c r="UQN837" s="32"/>
      <c r="UQO837" s="32"/>
      <c r="UQP837" s="32"/>
      <c r="UQQ837" s="32"/>
      <c r="UQR837" s="32"/>
      <c r="UQS837" s="32"/>
      <c r="UQT837" s="32"/>
      <c r="UQU837" s="32"/>
      <c r="UQV837" s="32"/>
      <c r="UQW837" s="32"/>
      <c r="UQX837" s="32"/>
      <c r="UQY837" s="32"/>
      <c r="UQZ837" s="32"/>
      <c r="URA837" s="32"/>
      <c r="URB837" s="32"/>
      <c r="URC837" s="32"/>
      <c r="URD837" s="32"/>
      <c r="URE837" s="32"/>
      <c r="URF837" s="32"/>
      <c r="URG837" s="32"/>
      <c r="URH837" s="32"/>
      <c r="URI837" s="32"/>
      <c r="URJ837" s="32"/>
      <c r="URK837" s="32"/>
      <c r="URL837" s="32"/>
      <c r="URM837" s="32"/>
      <c r="URN837" s="32"/>
      <c r="URO837" s="32"/>
      <c r="URP837" s="32"/>
      <c r="URQ837" s="32"/>
      <c r="URR837" s="32"/>
      <c r="URS837" s="32"/>
      <c r="URT837" s="32"/>
      <c r="URU837" s="32"/>
      <c r="URV837" s="32"/>
      <c r="URW837" s="32"/>
      <c r="URX837" s="32"/>
      <c r="URY837" s="32"/>
      <c r="URZ837" s="32"/>
      <c r="USA837" s="32"/>
      <c r="USB837" s="32"/>
      <c r="USC837" s="32"/>
      <c r="USD837" s="32"/>
      <c r="USE837" s="32"/>
      <c r="USF837" s="32"/>
      <c r="USG837" s="32"/>
      <c r="USH837" s="32"/>
      <c r="USI837" s="32"/>
      <c r="USJ837" s="32"/>
      <c r="USK837" s="32"/>
      <c r="USL837" s="32"/>
      <c r="USM837" s="32"/>
      <c r="USN837" s="32"/>
      <c r="USO837" s="32"/>
      <c r="USP837" s="32"/>
      <c r="USQ837" s="32"/>
      <c r="USR837" s="32"/>
      <c r="USS837" s="32"/>
      <c r="UST837" s="32"/>
      <c r="USU837" s="32"/>
      <c r="USV837" s="32"/>
      <c r="USW837" s="32"/>
      <c r="USX837" s="32"/>
      <c r="USY837" s="32"/>
      <c r="USZ837" s="32"/>
      <c r="UTA837" s="32"/>
      <c r="UTB837" s="32"/>
      <c r="UTC837" s="32"/>
      <c r="UTD837" s="32"/>
      <c r="UTE837" s="32"/>
      <c r="UTF837" s="32"/>
      <c r="UTG837" s="32"/>
      <c r="UTH837" s="32"/>
      <c r="UTI837" s="32"/>
      <c r="UTJ837" s="32"/>
      <c r="UTK837" s="32"/>
      <c r="UTL837" s="32"/>
      <c r="UTM837" s="32"/>
      <c r="UTN837" s="32"/>
      <c r="UTO837" s="32"/>
      <c r="UTP837" s="32"/>
      <c r="UTQ837" s="32"/>
      <c r="UTR837" s="32"/>
      <c r="UTS837" s="32"/>
      <c r="UTT837" s="32"/>
      <c r="UTU837" s="32"/>
      <c r="UTV837" s="32"/>
      <c r="UTW837" s="32"/>
      <c r="UTX837" s="32"/>
      <c r="UTY837" s="32"/>
      <c r="UTZ837" s="32"/>
      <c r="UUA837" s="32"/>
      <c r="UUB837" s="32"/>
      <c r="UUC837" s="32"/>
      <c r="UUD837" s="32"/>
      <c r="UUE837" s="32"/>
      <c r="UUF837" s="32"/>
      <c r="UUG837" s="32"/>
      <c r="UUH837" s="32"/>
      <c r="UUI837" s="32"/>
      <c r="UUJ837" s="32"/>
      <c r="UUK837" s="32"/>
      <c r="UUL837" s="32"/>
      <c r="UUM837" s="32"/>
      <c r="UUN837" s="32"/>
      <c r="UUO837" s="32"/>
      <c r="UUP837" s="32"/>
      <c r="UUQ837" s="32"/>
      <c r="UUR837" s="32"/>
      <c r="UUS837" s="32"/>
      <c r="UUT837" s="32"/>
      <c r="UUU837" s="32"/>
      <c r="UUV837" s="32"/>
      <c r="UUW837" s="32"/>
      <c r="UUX837" s="32"/>
      <c r="UUY837" s="32"/>
      <c r="UUZ837" s="32"/>
      <c r="UVA837" s="32"/>
      <c r="UVB837" s="32"/>
      <c r="UVC837" s="32"/>
      <c r="UVD837" s="32"/>
      <c r="UVE837" s="32"/>
      <c r="UVF837" s="32"/>
      <c r="UVG837" s="32"/>
      <c r="UVH837" s="32"/>
      <c r="UVI837" s="32"/>
      <c r="UVJ837" s="32"/>
      <c r="UVK837" s="32"/>
      <c r="UVL837" s="32"/>
      <c r="UVM837" s="32"/>
      <c r="UVN837" s="32"/>
      <c r="UVO837" s="32"/>
      <c r="UVP837" s="32"/>
      <c r="UVQ837" s="32"/>
      <c r="UVR837" s="32"/>
      <c r="UVS837" s="32"/>
      <c r="UVT837" s="32"/>
      <c r="UVU837" s="32"/>
      <c r="UVV837" s="32"/>
      <c r="UVW837" s="32"/>
      <c r="UVX837" s="32"/>
      <c r="UVY837" s="32"/>
      <c r="UVZ837" s="32"/>
      <c r="UWA837" s="32"/>
      <c r="UWB837" s="32"/>
      <c r="UWC837" s="32"/>
      <c r="UWD837" s="32"/>
      <c r="UWE837" s="32"/>
      <c r="UWF837" s="32"/>
      <c r="UWG837" s="32"/>
      <c r="UWH837" s="32"/>
      <c r="UWI837" s="32"/>
      <c r="UWJ837" s="32"/>
      <c r="UWK837" s="32"/>
      <c r="UWL837" s="32"/>
      <c r="UWM837" s="32"/>
      <c r="UWN837" s="32"/>
      <c r="UWO837" s="32"/>
      <c r="UWP837" s="32"/>
      <c r="UWQ837" s="32"/>
      <c r="UWR837" s="32"/>
      <c r="UWS837" s="32"/>
      <c r="UWT837" s="32"/>
      <c r="UWU837" s="32"/>
      <c r="UWV837" s="32"/>
      <c r="UWW837" s="32"/>
      <c r="UWX837" s="32"/>
      <c r="UWY837" s="32"/>
      <c r="UWZ837" s="32"/>
      <c r="UXA837" s="32"/>
      <c r="UXB837" s="32"/>
      <c r="UXC837" s="32"/>
      <c r="UXD837" s="32"/>
      <c r="UXE837" s="32"/>
      <c r="UXF837" s="32"/>
      <c r="UXG837" s="32"/>
      <c r="UXH837" s="32"/>
      <c r="UXI837" s="32"/>
      <c r="UXJ837" s="32"/>
      <c r="UXK837" s="32"/>
      <c r="UXL837" s="32"/>
      <c r="UXM837" s="32"/>
      <c r="UXN837" s="32"/>
      <c r="UXO837" s="32"/>
      <c r="UXP837" s="32"/>
      <c r="UXQ837" s="32"/>
      <c r="UXR837" s="32"/>
      <c r="UXS837" s="32"/>
      <c r="UXT837" s="32"/>
      <c r="UXU837" s="32"/>
      <c r="UXV837" s="32"/>
      <c r="UXW837" s="32"/>
      <c r="UXX837" s="32"/>
      <c r="UXY837" s="32"/>
      <c r="UXZ837" s="32"/>
      <c r="UYA837" s="32"/>
      <c r="UYB837" s="32"/>
      <c r="UYC837" s="32"/>
      <c r="UYD837" s="32"/>
      <c r="UYE837" s="32"/>
      <c r="UYF837" s="32"/>
      <c r="UYG837" s="32"/>
      <c r="UYH837" s="32"/>
      <c r="UYI837" s="32"/>
      <c r="UYJ837" s="32"/>
      <c r="UYK837" s="32"/>
      <c r="UYL837" s="32"/>
      <c r="UYM837" s="32"/>
      <c r="UYN837" s="32"/>
      <c r="UYO837" s="32"/>
      <c r="UYP837" s="32"/>
      <c r="UYQ837" s="32"/>
      <c r="UYR837" s="32"/>
      <c r="UYS837" s="32"/>
      <c r="UYT837" s="32"/>
      <c r="UYU837" s="32"/>
      <c r="UYV837" s="32"/>
      <c r="UYW837" s="32"/>
      <c r="UYX837" s="32"/>
      <c r="UYY837" s="32"/>
      <c r="UYZ837" s="32"/>
      <c r="UZA837" s="32"/>
      <c r="UZB837" s="32"/>
      <c r="UZC837" s="32"/>
      <c r="UZD837" s="32"/>
      <c r="UZE837" s="32"/>
      <c r="UZF837" s="32"/>
      <c r="UZG837" s="32"/>
      <c r="UZH837" s="32"/>
      <c r="UZI837" s="32"/>
      <c r="UZJ837" s="32"/>
      <c r="UZK837" s="32"/>
      <c r="UZL837" s="32"/>
      <c r="UZM837" s="32"/>
      <c r="UZN837" s="32"/>
      <c r="UZO837" s="32"/>
      <c r="UZP837" s="32"/>
      <c r="UZQ837" s="32"/>
      <c r="UZR837" s="32"/>
      <c r="UZS837" s="32"/>
      <c r="UZT837" s="32"/>
      <c r="UZU837" s="32"/>
      <c r="UZV837" s="32"/>
      <c r="UZW837" s="32"/>
      <c r="UZX837" s="32"/>
      <c r="UZY837" s="32"/>
      <c r="UZZ837" s="32"/>
      <c r="VAA837" s="32"/>
      <c r="VAB837" s="32"/>
      <c r="VAC837" s="32"/>
      <c r="VAD837" s="32"/>
      <c r="VAE837" s="32"/>
      <c r="VAF837" s="32"/>
      <c r="VAG837" s="32"/>
      <c r="VAH837" s="32"/>
      <c r="VAI837" s="32"/>
      <c r="VAJ837" s="32"/>
      <c r="VAK837" s="32"/>
      <c r="VAL837" s="32"/>
      <c r="VAM837" s="32"/>
      <c r="VAN837" s="32"/>
      <c r="VAO837" s="32"/>
      <c r="VAP837" s="32"/>
      <c r="VAQ837" s="32"/>
      <c r="VAR837" s="32"/>
      <c r="VAS837" s="32"/>
      <c r="VAT837" s="32"/>
      <c r="VAU837" s="32"/>
      <c r="VAV837" s="32"/>
      <c r="VAW837" s="32"/>
      <c r="VAX837" s="32"/>
      <c r="VAY837" s="32"/>
      <c r="VAZ837" s="32"/>
      <c r="VBA837" s="32"/>
      <c r="VBB837" s="32"/>
      <c r="VBC837" s="32"/>
      <c r="VBD837" s="32"/>
      <c r="VBE837" s="32"/>
      <c r="VBF837" s="32"/>
      <c r="VBG837" s="32"/>
      <c r="VBH837" s="32"/>
      <c r="VBI837" s="32"/>
      <c r="VBJ837" s="32"/>
      <c r="VBK837" s="32"/>
      <c r="VBL837" s="32"/>
      <c r="VBM837" s="32"/>
      <c r="VBN837" s="32"/>
      <c r="VBO837" s="32"/>
      <c r="VBP837" s="32"/>
      <c r="VBQ837" s="32"/>
      <c r="VBR837" s="32"/>
      <c r="VBS837" s="32"/>
      <c r="VBT837" s="32"/>
      <c r="VBU837" s="32"/>
      <c r="VBV837" s="32"/>
      <c r="VBW837" s="32"/>
      <c r="VBX837" s="32"/>
      <c r="VBY837" s="32"/>
      <c r="VBZ837" s="32"/>
      <c r="VCA837" s="32"/>
      <c r="VCB837" s="32"/>
      <c r="VCC837" s="32"/>
      <c r="VCD837" s="32"/>
      <c r="VCE837" s="32"/>
      <c r="VCF837" s="32"/>
      <c r="VCG837" s="32"/>
      <c r="VCH837" s="32"/>
      <c r="VCI837" s="32"/>
      <c r="VCJ837" s="32"/>
      <c r="VCK837" s="32"/>
      <c r="VCL837" s="32"/>
      <c r="VCM837" s="32"/>
      <c r="VCN837" s="32"/>
      <c r="VCO837" s="32"/>
      <c r="VCP837" s="32"/>
      <c r="VCQ837" s="32"/>
      <c r="VCR837" s="32"/>
      <c r="VCS837" s="32"/>
      <c r="VCT837" s="32"/>
      <c r="VCU837" s="32"/>
      <c r="VCV837" s="32"/>
      <c r="VCW837" s="32"/>
      <c r="VCX837" s="32"/>
      <c r="VCY837" s="32"/>
      <c r="VCZ837" s="32"/>
      <c r="VDA837" s="32"/>
      <c r="VDB837" s="32"/>
      <c r="VDC837" s="32"/>
      <c r="VDD837" s="32"/>
      <c r="VDE837" s="32"/>
      <c r="VDF837" s="32"/>
      <c r="VDG837" s="32"/>
      <c r="VDH837" s="32"/>
      <c r="VDI837" s="32"/>
      <c r="VDJ837" s="32"/>
      <c r="VDK837" s="32"/>
      <c r="VDL837" s="32"/>
      <c r="VDM837" s="32"/>
      <c r="VDN837" s="32"/>
      <c r="VDO837" s="32"/>
      <c r="VDP837" s="32"/>
      <c r="VDQ837" s="32"/>
      <c r="VDR837" s="32"/>
      <c r="VDS837" s="32"/>
      <c r="VDT837" s="32"/>
      <c r="VDU837" s="32"/>
      <c r="VDV837" s="32"/>
      <c r="VDW837" s="32"/>
      <c r="VDX837" s="32"/>
      <c r="VDY837" s="32"/>
      <c r="VDZ837" s="32"/>
      <c r="VEA837" s="32"/>
      <c r="VEB837" s="32"/>
      <c r="VEC837" s="32"/>
      <c r="VED837" s="32"/>
      <c r="VEE837" s="32"/>
      <c r="VEF837" s="32"/>
      <c r="VEG837" s="32"/>
      <c r="VEH837" s="32"/>
      <c r="VEI837" s="32"/>
      <c r="VEJ837" s="32"/>
      <c r="VEK837" s="32"/>
      <c r="VEL837" s="32"/>
      <c r="VEM837" s="32"/>
      <c r="VEN837" s="32"/>
      <c r="VEO837" s="32"/>
      <c r="VEP837" s="32"/>
      <c r="VEQ837" s="32"/>
      <c r="VER837" s="32"/>
      <c r="VES837" s="32"/>
      <c r="VET837" s="32"/>
      <c r="VEU837" s="32"/>
      <c r="VEV837" s="32"/>
      <c r="VEW837" s="32"/>
      <c r="VEX837" s="32"/>
      <c r="VEY837" s="32"/>
      <c r="VEZ837" s="32"/>
      <c r="VFA837" s="32"/>
      <c r="VFB837" s="32"/>
      <c r="VFC837" s="32"/>
      <c r="VFD837" s="32"/>
      <c r="VFE837" s="32"/>
      <c r="VFF837" s="32"/>
      <c r="VFG837" s="32"/>
      <c r="VFH837" s="32"/>
      <c r="VFI837" s="32"/>
      <c r="VFJ837" s="32"/>
      <c r="VFK837" s="32"/>
      <c r="VFL837" s="32"/>
      <c r="VFM837" s="32"/>
      <c r="VFN837" s="32"/>
      <c r="VFO837" s="32"/>
      <c r="VFP837" s="32"/>
      <c r="VFQ837" s="32"/>
      <c r="VFR837" s="32"/>
      <c r="VFS837" s="32"/>
      <c r="VFT837" s="32"/>
      <c r="VFU837" s="32"/>
      <c r="VFV837" s="32"/>
      <c r="VFW837" s="32"/>
      <c r="VFX837" s="32"/>
      <c r="VFY837" s="32"/>
      <c r="VFZ837" s="32"/>
      <c r="VGA837" s="32"/>
      <c r="VGB837" s="32"/>
      <c r="VGC837" s="32"/>
      <c r="VGD837" s="32"/>
      <c r="VGE837" s="32"/>
      <c r="VGF837" s="32"/>
      <c r="VGG837" s="32"/>
      <c r="VGH837" s="32"/>
      <c r="VGI837" s="32"/>
      <c r="VGJ837" s="32"/>
      <c r="VGK837" s="32"/>
      <c r="VGL837" s="32"/>
      <c r="VGM837" s="32"/>
      <c r="VGN837" s="32"/>
      <c r="VGO837" s="32"/>
      <c r="VGP837" s="32"/>
      <c r="VGQ837" s="32"/>
      <c r="VGR837" s="32"/>
      <c r="VGS837" s="32"/>
      <c r="VGT837" s="32"/>
      <c r="VGU837" s="32"/>
      <c r="VGV837" s="32"/>
      <c r="VGW837" s="32"/>
      <c r="VGX837" s="32"/>
      <c r="VGY837" s="32"/>
      <c r="VGZ837" s="32"/>
      <c r="VHA837" s="32"/>
      <c r="VHB837" s="32"/>
      <c r="VHC837" s="32"/>
      <c r="VHD837" s="32"/>
      <c r="VHE837" s="32"/>
      <c r="VHF837" s="32"/>
      <c r="VHG837" s="32"/>
      <c r="VHH837" s="32"/>
      <c r="VHI837" s="32"/>
      <c r="VHJ837" s="32"/>
      <c r="VHK837" s="32"/>
      <c r="VHL837" s="32"/>
      <c r="VHM837" s="32"/>
      <c r="VHN837" s="32"/>
      <c r="VHO837" s="32"/>
      <c r="VHP837" s="32"/>
      <c r="VHQ837" s="32"/>
      <c r="VHR837" s="32"/>
      <c r="VHS837" s="32"/>
      <c r="VHT837" s="32"/>
      <c r="VHU837" s="32"/>
      <c r="VHV837" s="32"/>
      <c r="VHW837" s="32"/>
      <c r="VHX837" s="32"/>
      <c r="VHY837" s="32"/>
      <c r="VHZ837" s="32"/>
      <c r="VIA837" s="32"/>
      <c r="VIB837" s="32"/>
      <c r="VIC837" s="32"/>
      <c r="VID837" s="32"/>
      <c r="VIE837" s="32"/>
      <c r="VIF837" s="32"/>
      <c r="VIG837" s="32"/>
      <c r="VIH837" s="32"/>
      <c r="VII837" s="32"/>
      <c r="VIJ837" s="32"/>
      <c r="VIK837" s="32"/>
      <c r="VIL837" s="32"/>
      <c r="VIM837" s="32"/>
      <c r="VIN837" s="32"/>
      <c r="VIO837" s="32"/>
      <c r="VIP837" s="32"/>
      <c r="VIQ837" s="32"/>
      <c r="VIR837" s="32"/>
      <c r="VIS837" s="32"/>
      <c r="VIT837" s="32"/>
      <c r="VIU837" s="32"/>
      <c r="VIV837" s="32"/>
      <c r="VIW837" s="32"/>
      <c r="VIX837" s="32"/>
      <c r="VIY837" s="32"/>
      <c r="VIZ837" s="32"/>
      <c r="VJA837" s="32"/>
      <c r="VJB837" s="32"/>
      <c r="VJC837" s="32"/>
      <c r="VJD837" s="32"/>
      <c r="VJE837" s="32"/>
      <c r="VJF837" s="32"/>
      <c r="VJG837" s="32"/>
      <c r="VJH837" s="32"/>
      <c r="VJI837" s="32"/>
      <c r="VJJ837" s="32"/>
      <c r="VJK837" s="32"/>
      <c r="VJL837" s="32"/>
      <c r="VJM837" s="32"/>
      <c r="VJN837" s="32"/>
      <c r="VJO837" s="32"/>
      <c r="VJP837" s="32"/>
      <c r="VJQ837" s="32"/>
      <c r="VJR837" s="32"/>
      <c r="VJS837" s="32"/>
      <c r="VJT837" s="32"/>
      <c r="VJU837" s="32"/>
      <c r="VJV837" s="32"/>
      <c r="VJW837" s="32"/>
      <c r="VJX837" s="32"/>
      <c r="VJY837" s="32"/>
      <c r="VJZ837" s="32"/>
      <c r="VKA837" s="32"/>
      <c r="VKB837" s="32"/>
      <c r="VKC837" s="32"/>
      <c r="VKD837" s="32"/>
      <c r="VKE837" s="32"/>
      <c r="VKF837" s="32"/>
      <c r="VKG837" s="32"/>
      <c r="VKH837" s="32"/>
      <c r="VKI837" s="32"/>
      <c r="VKJ837" s="32"/>
      <c r="VKK837" s="32"/>
      <c r="VKL837" s="32"/>
      <c r="VKM837" s="32"/>
      <c r="VKN837" s="32"/>
      <c r="VKO837" s="32"/>
      <c r="VKP837" s="32"/>
      <c r="VKQ837" s="32"/>
      <c r="VKR837" s="32"/>
      <c r="VKS837" s="32"/>
      <c r="VKT837" s="32"/>
      <c r="VKU837" s="32"/>
      <c r="VKV837" s="32"/>
      <c r="VKW837" s="32"/>
      <c r="VKX837" s="32"/>
      <c r="VKY837" s="32"/>
      <c r="VKZ837" s="32"/>
      <c r="VLA837" s="32"/>
      <c r="VLB837" s="32"/>
      <c r="VLC837" s="32"/>
      <c r="VLD837" s="32"/>
      <c r="VLE837" s="32"/>
      <c r="VLF837" s="32"/>
      <c r="VLG837" s="32"/>
      <c r="VLH837" s="32"/>
      <c r="VLI837" s="32"/>
      <c r="VLJ837" s="32"/>
      <c r="VLK837" s="32"/>
      <c r="VLL837" s="32"/>
      <c r="VLM837" s="32"/>
      <c r="VLN837" s="32"/>
      <c r="VLO837" s="32"/>
      <c r="VLP837" s="32"/>
      <c r="VLQ837" s="32"/>
      <c r="VLR837" s="32"/>
      <c r="VLS837" s="32"/>
      <c r="VLT837" s="32"/>
      <c r="VLU837" s="32"/>
      <c r="VLV837" s="32"/>
      <c r="VLW837" s="32"/>
      <c r="VLX837" s="32"/>
      <c r="VLY837" s="32"/>
      <c r="VLZ837" s="32"/>
      <c r="VMA837" s="32"/>
      <c r="VMB837" s="32"/>
      <c r="VMC837" s="32"/>
      <c r="VMD837" s="32"/>
      <c r="VME837" s="32"/>
      <c r="VMF837" s="32"/>
      <c r="VMG837" s="32"/>
      <c r="VMH837" s="32"/>
      <c r="VMI837" s="32"/>
      <c r="VMJ837" s="32"/>
      <c r="VMK837" s="32"/>
      <c r="VML837" s="32"/>
      <c r="VMM837" s="32"/>
      <c r="VMN837" s="32"/>
      <c r="VMO837" s="32"/>
      <c r="VMP837" s="32"/>
      <c r="VMQ837" s="32"/>
      <c r="VMR837" s="32"/>
      <c r="VMS837" s="32"/>
      <c r="VMT837" s="32"/>
      <c r="VMU837" s="32"/>
      <c r="VMV837" s="32"/>
      <c r="VMW837" s="32"/>
      <c r="VMX837" s="32"/>
      <c r="VMY837" s="32"/>
      <c r="VMZ837" s="32"/>
      <c r="VNA837" s="32"/>
      <c r="VNB837" s="32"/>
      <c r="VNC837" s="32"/>
      <c r="VND837" s="32"/>
      <c r="VNE837" s="32"/>
      <c r="VNF837" s="32"/>
      <c r="VNG837" s="32"/>
      <c r="VNH837" s="32"/>
      <c r="VNI837" s="32"/>
      <c r="VNJ837" s="32"/>
      <c r="VNK837" s="32"/>
      <c r="VNL837" s="32"/>
      <c r="VNM837" s="32"/>
      <c r="VNN837" s="32"/>
      <c r="VNO837" s="32"/>
      <c r="VNP837" s="32"/>
      <c r="VNQ837" s="32"/>
      <c r="VNR837" s="32"/>
      <c r="VNS837" s="32"/>
      <c r="VNT837" s="32"/>
      <c r="VNU837" s="32"/>
      <c r="VNV837" s="32"/>
      <c r="VNW837" s="32"/>
      <c r="VNX837" s="32"/>
      <c r="VNY837" s="32"/>
      <c r="VNZ837" s="32"/>
      <c r="VOA837" s="32"/>
      <c r="VOB837" s="32"/>
      <c r="VOC837" s="32"/>
      <c r="VOD837" s="32"/>
      <c r="VOE837" s="32"/>
      <c r="VOF837" s="32"/>
      <c r="VOG837" s="32"/>
      <c r="VOH837" s="32"/>
      <c r="VOI837" s="32"/>
      <c r="VOJ837" s="32"/>
      <c r="VOK837" s="32"/>
      <c r="VOL837" s="32"/>
      <c r="VOM837" s="32"/>
      <c r="VON837" s="32"/>
      <c r="VOO837" s="32"/>
      <c r="VOP837" s="32"/>
      <c r="VOQ837" s="32"/>
      <c r="VOR837" s="32"/>
      <c r="VOS837" s="32"/>
      <c r="VOT837" s="32"/>
      <c r="VOU837" s="32"/>
      <c r="VOV837" s="32"/>
      <c r="VOW837" s="32"/>
      <c r="VOX837" s="32"/>
      <c r="VOY837" s="32"/>
      <c r="VOZ837" s="32"/>
      <c r="VPA837" s="32"/>
      <c r="VPB837" s="32"/>
      <c r="VPC837" s="32"/>
      <c r="VPD837" s="32"/>
      <c r="VPE837" s="32"/>
      <c r="VPF837" s="32"/>
      <c r="VPG837" s="32"/>
      <c r="VPH837" s="32"/>
      <c r="VPI837" s="32"/>
      <c r="VPJ837" s="32"/>
      <c r="VPK837" s="32"/>
      <c r="VPL837" s="32"/>
      <c r="VPM837" s="32"/>
      <c r="VPN837" s="32"/>
      <c r="VPO837" s="32"/>
      <c r="VPP837" s="32"/>
      <c r="VPQ837" s="32"/>
      <c r="VPR837" s="32"/>
      <c r="VPS837" s="32"/>
      <c r="VPT837" s="32"/>
      <c r="VPU837" s="32"/>
      <c r="VPV837" s="32"/>
      <c r="VPW837" s="32"/>
      <c r="VPX837" s="32"/>
      <c r="VPY837" s="32"/>
      <c r="VPZ837" s="32"/>
      <c r="VQA837" s="32"/>
      <c r="VQB837" s="32"/>
      <c r="VQC837" s="32"/>
      <c r="VQD837" s="32"/>
      <c r="VQE837" s="32"/>
      <c r="VQF837" s="32"/>
      <c r="VQG837" s="32"/>
      <c r="VQH837" s="32"/>
      <c r="VQI837" s="32"/>
      <c r="VQJ837" s="32"/>
      <c r="VQK837" s="32"/>
      <c r="VQL837" s="32"/>
      <c r="VQM837" s="32"/>
      <c r="VQN837" s="32"/>
      <c r="VQO837" s="32"/>
      <c r="VQP837" s="32"/>
      <c r="VQQ837" s="32"/>
      <c r="VQR837" s="32"/>
      <c r="VQS837" s="32"/>
      <c r="VQT837" s="32"/>
      <c r="VQU837" s="32"/>
      <c r="VQV837" s="32"/>
      <c r="VQW837" s="32"/>
      <c r="VQX837" s="32"/>
      <c r="VQY837" s="32"/>
      <c r="VQZ837" s="32"/>
      <c r="VRA837" s="32"/>
      <c r="VRB837" s="32"/>
      <c r="VRC837" s="32"/>
      <c r="VRD837" s="32"/>
      <c r="VRE837" s="32"/>
      <c r="VRF837" s="32"/>
      <c r="VRG837" s="32"/>
      <c r="VRH837" s="32"/>
      <c r="VRI837" s="32"/>
      <c r="VRJ837" s="32"/>
      <c r="VRK837" s="32"/>
      <c r="VRL837" s="32"/>
      <c r="VRM837" s="32"/>
      <c r="VRN837" s="32"/>
      <c r="VRO837" s="32"/>
      <c r="VRP837" s="32"/>
      <c r="VRQ837" s="32"/>
      <c r="VRR837" s="32"/>
      <c r="VRS837" s="32"/>
      <c r="VRT837" s="32"/>
      <c r="VRU837" s="32"/>
      <c r="VRV837" s="32"/>
      <c r="VRW837" s="32"/>
      <c r="VRX837" s="32"/>
      <c r="VRY837" s="32"/>
      <c r="VRZ837" s="32"/>
      <c r="VSA837" s="32"/>
      <c r="VSB837" s="32"/>
      <c r="VSC837" s="32"/>
      <c r="VSD837" s="32"/>
      <c r="VSE837" s="32"/>
      <c r="VSF837" s="32"/>
      <c r="VSG837" s="32"/>
      <c r="VSH837" s="32"/>
      <c r="VSI837" s="32"/>
      <c r="VSJ837" s="32"/>
      <c r="VSK837" s="32"/>
      <c r="VSL837" s="32"/>
      <c r="VSM837" s="32"/>
      <c r="VSN837" s="32"/>
      <c r="VSO837" s="32"/>
      <c r="VSP837" s="32"/>
      <c r="VSQ837" s="32"/>
      <c r="VSR837" s="32"/>
      <c r="VSS837" s="32"/>
      <c r="VST837" s="32"/>
      <c r="VSU837" s="32"/>
      <c r="VSV837" s="32"/>
      <c r="VSW837" s="32"/>
      <c r="VSX837" s="32"/>
      <c r="VSY837" s="32"/>
      <c r="VSZ837" s="32"/>
      <c r="VTA837" s="32"/>
      <c r="VTB837" s="32"/>
      <c r="VTC837" s="32"/>
      <c r="VTD837" s="32"/>
      <c r="VTE837" s="32"/>
      <c r="VTF837" s="32"/>
      <c r="VTG837" s="32"/>
      <c r="VTH837" s="32"/>
      <c r="VTI837" s="32"/>
      <c r="VTJ837" s="32"/>
      <c r="VTK837" s="32"/>
      <c r="VTL837" s="32"/>
      <c r="VTM837" s="32"/>
      <c r="VTN837" s="32"/>
      <c r="VTO837" s="32"/>
      <c r="VTP837" s="32"/>
      <c r="VTQ837" s="32"/>
      <c r="VTR837" s="32"/>
      <c r="VTS837" s="32"/>
      <c r="VTT837" s="32"/>
      <c r="VTU837" s="32"/>
      <c r="VTV837" s="32"/>
      <c r="VTW837" s="32"/>
      <c r="VTX837" s="32"/>
      <c r="VTY837" s="32"/>
      <c r="VTZ837" s="32"/>
      <c r="VUA837" s="32"/>
      <c r="VUB837" s="32"/>
      <c r="VUC837" s="32"/>
      <c r="VUD837" s="32"/>
      <c r="VUE837" s="32"/>
      <c r="VUF837" s="32"/>
      <c r="VUG837" s="32"/>
      <c r="VUH837" s="32"/>
      <c r="VUI837" s="32"/>
      <c r="VUJ837" s="32"/>
      <c r="VUK837" s="32"/>
      <c r="VUL837" s="32"/>
      <c r="VUM837" s="32"/>
      <c r="VUN837" s="32"/>
      <c r="VUO837" s="32"/>
      <c r="VUP837" s="32"/>
      <c r="VUQ837" s="32"/>
      <c r="VUR837" s="32"/>
      <c r="VUS837" s="32"/>
      <c r="VUT837" s="32"/>
      <c r="VUU837" s="32"/>
      <c r="VUV837" s="32"/>
      <c r="VUW837" s="32"/>
      <c r="VUX837" s="32"/>
      <c r="VUY837" s="32"/>
      <c r="VUZ837" s="32"/>
      <c r="VVA837" s="32"/>
      <c r="VVB837" s="32"/>
      <c r="VVC837" s="32"/>
      <c r="VVD837" s="32"/>
      <c r="VVE837" s="32"/>
      <c r="VVF837" s="32"/>
      <c r="VVG837" s="32"/>
      <c r="VVH837" s="32"/>
      <c r="VVI837" s="32"/>
      <c r="VVJ837" s="32"/>
      <c r="VVK837" s="32"/>
      <c r="VVL837" s="32"/>
      <c r="VVM837" s="32"/>
      <c r="VVN837" s="32"/>
      <c r="VVO837" s="32"/>
      <c r="VVP837" s="32"/>
      <c r="VVQ837" s="32"/>
      <c r="VVR837" s="32"/>
      <c r="VVS837" s="32"/>
      <c r="VVT837" s="32"/>
      <c r="VVU837" s="32"/>
      <c r="VVV837" s="32"/>
      <c r="VVW837" s="32"/>
      <c r="VVX837" s="32"/>
      <c r="VVY837" s="32"/>
      <c r="VVZ837" s="32"/>
      <c r="VWA837" s="32"/>
      <c r="VWB837" s="32"/>
      <c r="VWC837" s="32"/>
      <c r="VWD837" s="32"/>
      <c r="VWE837" s="32"/>
      <c r="VWF837" s="32"/>
      <c r="VWG837" s="32"/>
      <c r="VWH837" s="32"/>
      <c r="VWI837" s="32"/>
      <c r="VWJ837" s="32"/>
      <c r="VWK837" s="32"/>
      <c r="VWL837" s="32"/>
      <c r="VWM837" s="32"/>
      <c r="VWN837" s="32"/>
      <c r="VWO837" s="32"/>
      <c r="VWP837" s="32"/>
      <c r="VWQ837" s="32"/>
      <c r="VWR837" s="32"/>
      <c r="VWS837" s="32"/>
      <c r="VWT837" s="32"/>
      <c r="VWU837" s="32"/>
      <c r="VWV837" s="32"/>
      <c r="VWW837" s="32"/>
      <c r="VWX837" s="32"/>
      <c r="VWY837" s="32"/>
      <c r="VWZ837" s="32"/>
      <c r="VXA837" s="32"/>
      <c r="VXB837" s="32"/>
      <c r="VXC837" s="32"/>
      <c r="VXD837" s="32"/>
      <c r="VXE837" s="32"/>
      <c r="VXF837" s="32"/>
      <c r="VXG837" s="32"/>
      <c r="VXH837" s="32"/>
      <c r="VXI837" s="32"/>
      <c r="VXJ837" s="32"/>
      <c r="VXK837" s="32"/>
      <c r="VXL837" s="32"/>
      <c r="VXM837" s="32"/>
      <c r="VXN837" s="32"/>
      <c r="VXO837" s="32"/>
      <c r="VXP837" s="32"/>
      <c r="VXQ837" s="32"/>
      <c r="VXR837" s="32"/>
      <c r="VXS837" s="32"/>
      <c r="VXT837" s="32"/>
      <c r="VXU837" s="32"/>
      <c r="VXV837" s="32"/>
      <c r="VXW837" s="32"/>
      <c r="VXX837" s="32"/>
      <c r="VXY837" s="32"/>
      <c r="VXZ837" s="32"/>
      <c r="VYA837" s="32"/>
      <c r="VYB837" s="32"/>
      <c r="VYC837" s="32"/>
      <c r="VYD837" s="32"/>
      <c r="VYE837" s="32"/>
      <c r="VYF837" s="32"/>
      <c r="VYG837" s="32"/>
      <c r="VYH837" s="32"/>
      <c r="VYI837" s="32"/>
      <c r="VYJ837" s="32"/>
      <c r="VYK837" s="32"/>
      <c r="VYL837" s="32"/>
      <c r="VYM837" s="32"/>
      <c r="VYN837" s="32"/>
      <c r="VYO837" s="32"/>
      <c r="VYP837" s="32"/>
      <c r="VYQ837" s="32"/>
      <c r="VYR837" s="32"/>
      <c r="VYS837" s="32"/>
      <c r="VYT837" s="32"/>
      <c r="VYU837" s="32"/>
      <c r="VYV837" s="32"/>
      <c r="VYW837" s="32"/>
      <c r="VYX837" s="32"/>
      <c r="VYY837" s="32"/>
      <c r="VYZ837" s="32"/>
      <c r="VZA837" s="32"/>
      <c r="VZB837" s="32"/>
      <c r="VZC837" s="32"/>
      <c r="VZD837" s="32"/>
      <c r="VZE837" s="32"/>
      <c r="VZF837" s="32"/>
      <c r="VZG837" s="32"/>
      <c r="VZH837" s="32"/>
      <c r="VZI837" s="32"/>
      <c r="VZJ837" s="32"/>
      <c r="VZK837" s="32"/>
      <c r="VZL837" s="32"/>
      <c r="VZM837" s="32"/>
      <c r="VZN837" s="32"/>
      <c r="VZO837" s="32"/>
      <c r="VZP837" s="32"/>
      <c r="VZQ837" s="32"/>
      <c r="VZR837" s="32"/>
      <c r="VZS837" s="32"/>
      <c r="VZT837" s="32"/>
      <c r="VZU837" s="32"/>
      <c r="VZV837" s="32"/>
      <c r="VZW837" s="32"/>
      <c r="VZX837" s="32"/>
      <c r="VZY837" s="32"/>
      <c r="VZZ837" s="32"/>
      <c r="WAA837" s="32"/>
      <c r="WAB837" s="32"/>
      <c r="WAC837" s="32"/>
      <c r="WAD837" s="32"/>
      <c r="WAE837" s="32"/>
      <c r="WAF837" s="32"/>
      <c r="WAG837" s="32"/>
      <c r="WAH837" s="32"/>
      <c r="WAI837" s="32"/>
      <c r="WAJ837" s="32"/>
      <c r="WAK837" s="32"/>
      <c r="WAL837" s="32"/>
      <c r="WAM837" s="32"/>
      <c r="WAN837" s="32"/>
      <c r="WAO837" s="32"/>
      <c r="WAP837" s="32"/>
      <c r="WAQ837" s="32"/>
      <c r="WAR837" s="32"/>
      <c r="WAS837" s="32"/>
      <c r="WAT837" s="32"/>
      <c r="WAU837" s="32"/>
      <c r="WAV837" s="32"/>
      <c r="WAW837" s="32"/>
      <c r="WAX837" s="32"/>
      <c r="WAY837" s="32"/>
      <c r="WAZ837" s="32"/>
      <c r="WBA837" s="32"/>
      <c r="WBB837" s="32"/>
      <c r="WBC837" s="32"/>
      <c r="WBD837" s="32"/>
      <c r="WBE837" s="32"/>
      <c r="WBF837" s="32"/>
      <c r="WBG837" s="32"/>
      <c r="WBH837" s="32"/>
      <c r="WBI837" s="32"/>
      <c r="WBJ837" s="32"/>
      <c r="WBK837" s="32"/>
      <c r="WBL837" s="32"/>
      <c r="WBM837" s="32"/>
      <c r="WBN837" s="32"/>
      <c r="WBO837" s="32"/>
      <c r="WBP837" s="32"/>
      <c r="WBQ837" s="32"/>
      <c r="WBR837" s="32"/>
      <c r="WBS837" s="32"/>
      <c r="WBT837" s="32"/>
      <c r="WBU837" s="32"/>
      <c r="WBV837" s="32"/>
      <c r="WBW837" s="32"/>
      <c r="WBX837" s="32"/>
      <c r="WBY837" s="32"/>
      <c r="WBZ837" s="32"/>
      <c r="WCA837" s="32"/>
      <c r="WCB837" s="32"/>
      <c r="WCC837" s="32"/>
      <c r="WCD837" s="32"/>
      <c r="WCE837" s="32"/>
      <c r="WCF837" s="32"/>
      <c r="WCG837" s="32"/>
      <c r="WCH837" s="32"/>
      <c r="WCI837" s="32"/>
      <c r="WCJ837" s="32"/>
      <c r="WCK837" s="32"/>
      <c r="WCL837" s="32"/>
      <c r="WCM837" s="32"/>
      <c r="WCN837" s="32"/>
      <c r="WCO837" s="32"/>
      <c r="WCP837" s="32"/>
      <c r="WCQ837" s="32"/>
      <c r="WCR837" s="32"/>
      <c r="WCS837" s="32"/>
      <c r="WCT837" s="32"/>
      <c r="WCU837" s="32"/>
      <c r="WCV837" s="32"/>
      <c r="WCW837" s="32"/>
      <c r="WCX837" s="32"/>
      <c r="WCY837" s="32"/>
      <c r="WCZ837" s="32"/>
      <c r="WDA837" s="32"/>
      <c r="WDB837" s="32"/>
      <c r="WDC837" s="32"/>
      <c r="WDD837" s="32"/>
      <c r="WDE837" s="32"/>
      <c r="WDF837" s="32"/>
      <c r="WDG837" s="32"/>
      <c r="WDH837" s="32"/>
      <c r="WDI837" s="32"/>
      <c r="WDJ837" s="32"/>
      <c r="WDK837" s="32"/>
      <c r="WDL837" s="32"/>
      <c r="WDM837" s="32"/>
      <c r="WDN837" s="32"/>
      <c r="WDO837" s="32"/>
      <c r="WDP837" s="32"/>
      <c r="WDQ837" s="32"/>
      <c r="WDR837" s="32"/>
      <c r="WDS837" s="32"/>
      <c r="WDT837" s="32"/>
      <c r="WDU837" s="32"/>
      <c r="WDV837" s="32"/>
      <c r="WDW837" s="32"/>
      <c r="WDX837" s="32"/>
      <c r="WDY837" s="32"/>
      <c r="WDZ837" s="32"/>
      <c r="WEA837" s="32"/>
      <c r="WEB837" s="32"/>
      <c r="WEC837" s="32"/>
      <c r="WED837" s="32"/>
      <c r="WEE837" s="32"/>
      <c r="WEF837" s="32"/>
      <c r="WEG837" s="32"/>
      <c r="WEH837" s="32"/>
      <c r="WEI837" s="32"/>
      <c r="WEJ837" s="32"/>
      <c r="WEK837" s="32"/>
      <c r="WEL837" s="32"/>
      <c r="WEM837" s="32"/>
      <c r="WEN837" s="32"/>
      <c r="WEO837" s="32"/>
      <c r="WEP837" s="32"/>
      <c r="WEQ837" s="32"/>
      <c r="WER837" s="32"/>
      <c r="WES837" s="32"/>
      <c r="WET837" s="32"/>
      <c r="WEU837" s="32"/>
      <c r="WEV837" s="32"/>
      <c r="WEW837" s="32"/>
      <c r="WEX837" s="32"/>
      <c r="WEY837" s="32"/>
      <c r="WEZ837" s="32"/>
      <c r="WFA837" s="32"/>
      <c r="WFB837" s="32"/>
      <c r="WFC837" s="32"/>
      <c r="WFD837" s="32"/>
      <c r="WFE837" s="32"/>
      <c r="WFF837" s="32"/>
      <c r="WFG837" s="32"/>
      <c r="WFH837" s="32"/>
      <c r="WFI837" s="32"/>
      <c r="WFJ837" s="32"/>
      <c r="WFK837" s="32"/>
      <c r="WFL837" s="32"/>
      <c r="WFM837" s="32"/>
      <c r="WFN837" s="32"/>
      <c r="WFO837" s="32"/>
      <c r="WFP837" s="32"/>
      <c r="WFQ837" s="32"/>
      <c r="WFR837" s="32"/>
      <c r="WFS837" s="32"/>
      <c r="WFT837" s="32"/>
      <c r="WFU837" s="32"/>
      <c r="WFV837" s="32"/>
      <c r="WFW837" s="32"/>
      <c r="WFX837" s="32"/>
      <c r="WFY837" s="32"/>
      <c r="WFZ837" s="32"/>
      <c r="WGA837" s="32"/>
      <c r="WGB837" s="32"/>
      <c r="WGC837" s="32"/>
      <c r="WGD837" s="32"/>
      <c r="WGE837" s="32"/>
      <c r="WGF837" s="32"/>
      <c r="WGG837" s="32"/>
      <c r="WGH837" s="32"/>
      <c r="WGI837" s="32"/>
      <c r="WGJ837" s="32"/>
      <c r="WGK837" s="32"/>
      <c r="WGL837" s="32"/>
      <c r="WGM837" s="32"/>
      <c r="WGN837" s="32"/>
      <c r="WGO837" s="32"/>
      <c r="WGP837" s="32"/>
      <c r="WGQ837" s="32"/>
      <c r="WGR837" s="32"/>
      <c r="WGS837" s="32"/>
      <c r="WGT837" s="32"/>
      <c r="WGU837" s="32"/>
      <c r="WGV837" s="32"/>
      <c r="WGW837" s="32"/>
      <c r="WGX837" s="32"/>
      <c r="WGY837" s="32"/>
      <c r="WGZ837" s="32"/>
      <c r="WHA837" s="32"/>
      <c r="WHB837" s="32"/>
      <c r="WHC837" s="32"/>
      <c r="WHD837" s="32"/>
      <c r="WHE837" s="32"/>
      <c r="WHF837" s="32"/>
      <c r="WHG837" s="32"/>
      <c r="WHH837" s="32"/>
      <c r="WHI837" s="32"/>
      <c r="WHJ837" s="32"/>
      <c r="WHK837" s="32"/>
      <c r="WHL837" s="32"/>
      <c r="WHM837" s="32"/>
      <c r="WHN837" s="32"/>
      <c r="WHO837" s="32"/>
      <c r="WHP837" s="32"/>
      <c r="WHQ837" s="32"/>
      <c r="WHR837" s="32"/>
      <c r="WHS837" s="32"/>
      <c r="WHT837" s="32"/>
      <c r="WHU837" s="32"/>
      <c r="WHV837" s="32"/>
      <c r="WHW837" s="32"/>
      <c r="WHX837" s="32"/>
      <c r="WHY837" s="32"/>
      <c r="WHZ837" s="32"/>
      <c r="WIA837" s="32"/>
      <c r="WIB837" s="32"/>
      <c r="WIC837" s="32"/>
      <c r="WID837" s="32"/>
      <c r="WIE837" s="32"/>
      <c r="WIF837" s="32"/>
      <c r="WIG837" s="32"/>
      <c r="WIH837" s="32"/>
      <c r="WII837" s="32"/>
      <c r="WIJ837" s="32"/>
      <c r="WIK837" s="32"/>
      <c r="WIL837" s="32"/>
      <c r="WIM837" s="32"/>
      <c r="WIN837" s="32"/>
      <c r="WIO837" s="32"/>
      <c r="WIP837" s="32"/>
      <c r="WIQ837" s="32"/>
      <c r="WIR837" s="32"/>
      <c r="WIS837" s="32"/>
      <c r="WIT837" s="32"/>
      <c r="WIU837" s="32"/>
      <c r="WIV837" s="32"/>
      <c r="WIW837" s="32"/>
      <c r="WIX837" s="32"/>
      <c r="WIY837" s="32"/>
      <c r="WIZ837" s="32"/>
      <c r="WJA837" s="32"/>
      <c r="WJB837" s="32"/>
      <c r="WJC837" s="32"/>
      <c r="WJD837" s="32"/>
      <c r="WJE837" s="32"/>
      <c r="WJF837" s="32"/>
      <c r="WJG837" s="32"/>
      <c r="WJH837" s="32"/>
      <c r="WJI837" s="32"/>
      <c r="WJJ837" s="32"/>
      <c r="WJK837" s="32"/>
      <c r="WJL837" s="32"/>
      <c r="WJM837" s="32"/>
      <c r="WJN837" s="32"/>
      <c r="WJO837" s="32"/>
      <c r="WJP837" s="32"/>
      <c r="WJQ837" s="32"/>
      <c r="WJR837" s="32"/>
      <c r="WJS837" s="32"/>
      <c r="WJT837" s="32"/>
      <c r="WJU837" s="32"/>
      <c r="WJV837" s="32"/>
      <c r="WJW837" s="32"/>
      <c r="WJX837" s="32"/>
      <c r="WJY837" s="32"/>
      <c r="WJZ837" s="32"/>
      <c r="WKA837" s="32"/>
      <c r="WKB837" s="32"/>
      <c r="WKC837" s="32"/>
      <c r="WKD837" s="32"/>
      <c r="WKE837" s="32"/>
      <c r="WKF837" s="32"/>
      <c r="WKG837" s="32"/>
      <c r="WKH837" s="32"/>
      <c r="WKI837" s="32"/>
      <c r="WKJ837" s="32"/>
      <c r="WKK837" s="32"/>
      <c r="WKL837" s="32"/>
      <c r="WKM837" s="32"/>
      <c r="WKN837" s="32"/>
      <c r="WKO837" s="32"/>
      <c r="WKP837" s="32"/>
      <c r="WKQ837" s="32"/>
      <c r="WKR837" s="32"/>
      <c r="WKS837" s="32"/>
      <c r="WKT837" s="32"/>
      <c r="WKU837" s="32"/>
      <c r="WKV837" s="32"/>
      <c r="WKW837" s="32"/>
      <c r="WKX837" s="32"/>
      <c r="WKY837" s="32"/>
      <c r="WKZ837" s="32"/>
      <c r="WLA837" s="32"/>
      <c r="WLB837" s="32"/>
      <c r="WLC837" s="32"/>
      <c r="WLD837" s="32"/>
      <c r="WLE837" s="32"/>
      <c r="WLF837" s="32"/>
      <c r="WLG837" s="32"/>
      <c r="WLH837" s="32"/>
      <c r="WLI837" s="32"/>
      <c r="WLJ837" s="32"/>
      <c r="WLK837" s="32"/>
      <c r="WLL837" s="32"/>
      <c r="WLM837" s="32"/>
      <c r="WLN837" s="32"/>
      <c r="WLO837" s="32"/>
      <c r="WLP837" s="32"/>
      <c r="WLQ837" s="32"/>
      <c r="WLR837" s="32"/>
      <c r="WLS837" s="32"/>
      <c r="WLT837" s="32"/>
      <c r="WLU837" s="32"/>
      <c r="WLV837" s="32"/>
      <c r="WLW837" s="32"/>
      <c r="WLX837" s="32"/>
      <c r="WLY837" s="32"/>
      <c r="WLZ837" s="32"/>
      <c r="WMA837" s="32"/>
      <c r="WMB837" s="32"/>
      <c r="WMC837" s="32"/>
      <c r="WMD837" s="32"/>
      <c r="WME837" s="32"/>
      <c r="WMF837" s="32"/>
      <c r="WMG837" s="32"/>
      <c r="WMH837" s="32"/>
      <c r="WMI837" s="32"/>
      <c r="WMJ837" s="32"/>
      <c r="WMK837" s="32"/>
      <c r="WML837" s="32"/>
      <c r="WMM837" s="32"/>
      <c r="WMN837" s="32"/>
      <c r="WMO837" s="32"/>
      <c r="WMP837" s="32"/>
      <c r="WMQ837" s="32"/>
      <c r="WMR837" s="32"/>
      <c r="WMS837" s="32"/>
      <c r="WMT837" s="32"/>
      <c r="WMU837" s="32"/>
      <c r="WMV837" s="32"/>
      <c r="WMW837" s="32"/>
      <c r="WMX837" s="32"/>
      <c r="WMY837" s="32"/>
      <c r="WMZ837" s="32"/>
      <c r="WNA837" s="32"/>
      <c r="WNB837" s="32"/>
      <c r="WNC837" s="32"/>
      <c r="WND837" s="32"/>
      <c r="WNE837" s="32"/>
      <c r="WNF837" s="32"/>
      <c r="WNG837" s="32"/>
      <c r="WNH837" s="32"/>
      <c r="WNI837" s="32"/>
      <c r="WNJ837" s="32"/>
      <c r="WNK837" s="32"/>
      <c r="WNL837" s="32"/>
      <c r="WNM837" s="32"/>
      <c r="WNN837" s="32"/>
      <c r="WNO837" s="32"/>
      <c r="WNP837" s="32"/>
      <c r="WNQ837" s="32"/>
      <c r="WNR837" s="32"/>
      <c r="WNS837" s="32"/>
      <c r="WNT837" s="32"/>
      <c r="WNU837" s="32"/>
      <c r="WNV837" s="32"/>
      <c r="WNW837" s="32"/>
      <c r="WNX837" s="32"/>
      <c r="WNY837" s="32"/>
      <c r="WNZ837" s="32"/>
      <c r="WOA837" s="32"/>
      <c r="WOB837" s="32"/>
      <c r="WOC837" s="32"/>
      <c r="WOD837" s="32"/>
      <c r="WOE837" s="32"/>
      <c r="WOF837" s="32"/>
      <c r="WOG837" s="32"/>
      <c r="WOH837" s="32"/>
      <c r="WOI837" s="32"/>
      <c r="WOJ837" s="32"/>
      <c r="WOK837" s="32"/>
      <c r="WOL837" s="32"/>
      <c r="WOM837" s="32"/>
      <c r="WON837" s="32"/>
      <c r="WOO837" s="32"/>
      <c r="WOP837" s="32"/>
      <c r="WOQ837" s="32"/>
      <c r="WOR837" s="32"/>
      <c r="WOS837" s="32"/>
      <c r="WOT837" s="32"/>
      <c r="WOU837" s="32"/>
      <c r="WOV837" s="32"/>
      <c r="WOW837" s="32"/>
      <c r="WOX837" s="32"/>
      <c r="WOY837" s="32"/>
      <c r="WOZ837" s="32"/>
      <c r="WPA837" s="32"/>
      <c r="WPB837" s="32"/>
      <c r="WPC837" s="32"/>
      <c r="WPD837" s="32"/>
      <c r="WPE837" s="32"/>
      <c r="WPF837" s="32"/>
      <c r="WPG837" s="32"/>
      <c r="WPH837" s="32"/>
      <c r="WPI837" s="32"/>
      <c r="WPJ837" s="32"/>
      <c r="WPK837" s="32"/>
      <c r="WPL837" s="32"/>
      <c r="WPM837" s="32"/>
      <c r="WPN837" s="32"/>
      <c r="WPO837" s="32"/>
      <c r="WPP837" s="32"/>
      <c r="WPQ837" s="32"/>
      <c r="WPR837" s="32"/>
      <c r="WPS837" s="32"/>
      <c r="WPT837" s="32"/>
      <c r="WPU837" s="32"/>
      <c r="WPV837" s="32"/>
      <c r="WPW837" s="32"/>
      <c r="WPX837" s="32"/>
      <c r="WPY837" s="32"/>
      <c r="WPZ837" s="32"/>
      <c r="WQA837" s="32"/>
      <c r="WQB837" s="32"/>
      <c r="WQC837" s="32"/>
      <c r="WQD837" s="32"/>
      <c r="WQE837" s="32"/>
      <c r="WQF837" s="32"/>
      <c r="WQG837" s="32"/>
      <c r="WQH837" s="32"/>
      <c r="WQI837" s="32"/>
      <c r="WQJ837" s="32"/>
      <c r="WQK837" s="32"/>
      <c r="WQL837" s="32"/>
      <c r="WQM837" s="32"/>
      <c r="WQN837" s="32"/>
      <c r="WQO837" s="32"/>
      <c r="WQP837" s="32"/>
      <c r="WQQ837" s="32"/>
      <c r="WQR837" s="32"/>
      <c r="WQS837" s="32"/>
      <c r="WQT837" s="32"/>
      <c r="WQU837" s="32"/>
      <c r="WQV837" s="32"/>
      <c r="WQW837" s="32"/>
      <c r="WQX837" s="32"/>
      <c r="WQY837" s="32"/>
      <c r="WQZ837" s="32"/>
      <c r="WRA837" s="32"/>
      <c r="WRB837" s="32"/>
      <c r="WRC837" s="32"/>
      <c r="WRD837" s="32"/>
      <c r="WRE837" s="32"/>
      <c r="WRF837" s="32"/>
      <c r="WRG837" s="32"/>
      <c r="WRH837" s="32"/>
      <c r="WRI837" s="32"/>
      <c r="WRJ837" s="32"/>
      <c r="WRK837" s="32"/>
      <c r="WRL837" s="32"/>
      <c r="WRM837" s="32"/>
      <c r="WRN837" s="32"/>
      <c r="WRO837" s="32"/>
      <c r="WRP837" s="32"/>
      <c r="WRQ837" s="32"/>
      <c r="WRR837" s="32"/>
      <c r="WRS837" s="32"/>
      <c r="WRT837" s="32"/>
      <c r="WRU837" s="32"/>
      <c r="WRV837" s="32"/>
      <c r="WRW837" s="32"/>
      <c r="WRX837" s="32"/>
      <c r="WRY837" s="32"/>
      <c r="WRZ837" s="32"/>
      <c r="WSA837" s="32"/>
      <c r="WSB837" s="32"/>
      <c r="WSC837" s="32"/>
      <c r="WSD837" s="32"/>
      <c r="WSE837" s="32"/>
      <c r="WSF837" s="32"/>
      <c r="WSG837" s="32"/>
      <c r="WSH837" s="32"/>
      <c r="WSI837" s="32"/>
      <c r="WSJ837" s="32"/>
      <c r="WSK837" s="32"/>
      <c r="WSL837" s="32"/>
      <c r="WSM837" s="32"/>
      <c r="WSN837" s="32"/>
      <c r="WSO837" s="32"/>
      <c r="WSP837" s="32"/>
      <c r="WSQ837" s="32"/>
      <c r="WSR837" s="32"/>
      <c r="WSS837" s="32"/>
      <c r="WST837" s="32"/>
      <c r="WSU837" s="32"/>
      <c r="WSV837" s="32"/>
      <c r="WSW837" s="32"/>
      <c r="WSX837" s="32"/>
      <c r="WSY837" s="32"/>
      <c r="WSZ837" s="32"/>
      <c r="WTA837" s="32"/>
      <c r="WTB837" s="32"/>
      <c r="WTC837" s="32"/>
      <c r="WTD837" s="32"/>
      <c r="WTE837" s="32"/>
      <c r="WTF837" s="32"/>
      <c r="WTG837" s="32"/>
      <c r="WTH837" s="32"/>
      <c r="WTI837" s="32"/>
      <c r="WTJ837" s="32"/>
      <c r="WTK837" s="32"/>
      <c r="WTL837" s="32"/>
      <c r="WTM837" s="32"/>
      <c r="WTN837" s="32"/>
      <c r="WTO837" s="32"/>
      <c r="WTP837" s="32"/>
      <c r="WTQ837" s="32"/>
      <c r="WTR837" s="32"/>
      <c r="WTS837" s="32"/>
      <c r="WTT837" s="32"/>
      <c r="WTU837" s="32"/>
      <c r="WTV837" s="32"/>
      <c r="WTW837" s="32"/>
      <c r="WTX837" s="32"/>
      <c r="WTY837" s="32"/>
      <c r="WTZ837" s="32"/>
      <c r="WUA837" s="32"/>
      <c r="WUB837" s="32"/>
      <c r="WUC837" s="32"/>
      <c r="WUD837" s="32"/>
      <c r="WUE837" s="32"/>
      <c r="WUF837" s="32"/>
      <c r="WUG837" s="32"/>
      <c r="WUH837" s="32"/>
      <c r="WUI837" s="32"/>
      <c r="WUJ837" s="32"/>
      <c r="WUK837" s="32"/>
      <c r="WUL837" s="32"/>
      <c r="WUM837" s="32"/>
      <c r="WUN837" s="32"/>
      <c r="WUO837" s="32"/>
      <c r="WUP837" s="32"/>
      <c r="WUQ837" s="32"/>
      <c r="WUR837" s="32"/>
      <c r="WUS837" s="32"/>
      <c r="WUT837" s="32"/>
      <c r="WUU837" s="32"/>
      <c r="WUV837" s="32"/>
      <c r="WUW837" s="32"/>
      <c r="WUX837" s="32"/>
      <c r="WUY837" s="32"/>
      <c r="WUZ837" s="32"/>
      <c r="WVA837" s="32"/>
      <c r="WVB837" s="32"/>
      <c r="WVC837" s="32"/>
      <c r="WVD837" s="32"/>
      <c r="WVE837" s="32"/>
      <c r="WVF837" s="32"/>
      <c r="WVG837" s="32"/>
      <c r="WVH837" s="32"/>
      <c r="WVI837" s="32"/>
      <c r="WVJ837" s="32"/>
      <c r="WVK837" s="32"/>
      <c r="WVL837" s="32"/>
      <c r="WVM837" s="32"/>
      <c r="WVN837" s="32"/>
      <c r="WVO837" s="32"/>
      <c r="WVP837" s="32"/>
      <c r="WVQ837" s="32"/>
      <c r="WVR837" s="32"/>
      <c r="WVS837" s="32"/>
      <c r="WVT837" s="32"/>
      <c r="WVU837" s="32"/>
      <c r="WVV837" s="32"/>
      <c r="WVW837" s="32"/>
      <c r="WVX837" s="32"/>
      <c r="WVY837" s="32"/>
      <c r="WVZ837" s="32"/>
      <c r="WWA837" s="32"/>
      <c r="WWB837" s="32"/>
      <c r="WWC837" s="32"/>
      <c r="WWD837" s="32"/>
      <c r="WWE837" s="32"/>
      <c r="WWF837" s="32"/>
      <c r="WWG837" s="32"/>
      <c r="WWH837" s="32"/>
      <c r="WWI837" s="32"/>
      <c r="WWJ837" s="32"/>
      <c r="WWK837" s="32"/>
      <c r="WWL837" s="32"/>
      <c r="WWM837" s="32"/>
      <c r="WWN837" s="32"/>
      <c r="WWO837" s="32"/>
      <c r="WWP837" s="32"/>
      <c r="WWQ837" s="32"/>
      <c r="WWR837" s="32"/>
      <c r="WWS837" s="32"/>
      <c r="WWT837" s="32"/>
      <c r="WWU837" s="32"/>
      <c r="WWV837" s="32"/>
      <c r="WWW837" s="32"/>
      <c r="WWX837" s="32"/>
      <c r="WWY837" s="32"/>
      <c r="WWZ837" s="32"/>
      <c r="WXA837" s="32"/>
      <c r="WXB837" s="32"/>
      <c r="WXC837" s="32"/>
      <c r="WXD837" s="32"/>
      <c r="WXE837" s="32"/>
      <c r="WXF837" s="32"/>
      <c r="WXG837" s="32"/>
      <c r="WXH837" s="32"/>
      <c r="WXI837" s="32"/>
      <c r="WXJ837" s="32"/>
      <c r="WXK837" s="32"/>
      <c r="WXL837" s="32"/>
      <c r="WXM837" s="32"/>
      <c r="WXN837" s="32"/>
      <c r="WXO837" s="32"/>
      <c r="WXP837" s="32"/>
      <c r="WXQ837" s="32"/>
      <c r="WXR837" s="32"/>
      <c r="WXS837" s="32"/>
      <c r="WXT837" s="32"/>
      <c r="WXU837" s="32"/>
      <c r="WXV837" s="32"/>
      <c r="WXW837" s="32"/>
      <c r="WXX837" s="32"/>
      <c r="WXY837" s="32"/>
      <c r="WXZ837" s="32"/>
      <c r="WYA837" s="32"/>
      <c r="WYB837" s="32"/>
      <c r="WYC837" s="32"/>
      <c r="WYD837" s="32"/>
      <c r="WYE837" s="32"/>
      <c r="WYF837" s="32"/>
      <c r="WYG837" s="32"/>
      <c r="WYH837" s="32"/>
      <c r="WYI837" s="32"/>
      <c r="WYJ837" s="32"/>
      <c r="WYK837" s="32"/>
      <c r="WYL837" s="32"/>
      <c r="WYM837" s="32"/>
      <c r="WYN837" s="32"/>
      <c r="WYO837" s="32"/>
      <c r="WYP837" s="32"/>
      <c r="WYQ837" s="32"/>
      <c r="WYR837" s="32"/>
      <c r="WYS837" s="32"/>
      <c r="WYT837" s="32"/>
      <c r="WYU837" s="32"/>
      <c r="WYV837" s="32"/>
      <c r="WYW837" s="32"/>
      <c r="WYX837" s="32"/>
      <c r="WYY837" s="32"/>
      <c r="WYZ837" s="32"/>
      <c r="WZA837" s="32"/>
      <c r="WZB837" s="32"/>
      <c r="WZC837" s="32"/>
      <c r="WZD837" s="32"/>
      <c r="WZE837" s="32"/>
      <c r="WZF837" s="32"/>
      <c r="WZG837" s="32"/>
      <c r="WZH837" s="32"/>
      <c r="WZI837" s="32"/>
      <c r="WZJ837" s="32"/>
      <c r="WZK837" s="32"/>
      <c r="WZL837" s="32"/>
      <c r="WZM837" s="32"/>
      <c r="WZN837" s="32"/>
      <c r="WZO837" s="32"/>
      <c r="WZP837" s="32"/>
      <c r="WZQ837" s="32"/>
      <c r="WZR837" s="32"/>
      <c r="WZS837" s="32"/>
      <c r="WZT837" s="32"/>
      <c r="WZU837" s="32"/>
      <c r="WZV837" s="32"/>
      <c r="WZW837" s="32"/>
      <c r="WZX837" s="32"/>
      <c r="WZY837" s="32"/>
      <c r="WZZ837" s="32"/>
      <c r="XAA837" s="32"/>
      <c r="XAB837" s="32"/>
      <c r="XAC837" s="32"/>
      <c r="XAD837" s="32"/>
      <c r="XAE837" s="32"/>
      <c r="XAF837" s="32"/>
      <c r="XAG837" s="32"/>
      <c r="XAH837" s="32"/>
      <c r="XAI837" s="32"/>
      <c r="XAJ837" s="32"/>
      <c r="XAK837" s="32"/>
      <c r="XAL837" s="32"/>
      <c r="XAM837" s="32"/>
      <c r="XAN837" s="32"/>
      <c r="XAO837" s="32"/>
      <c r="XAP837" s="32"/>
      <c r="XAQ837" s="32"/>
      <c r="XAR837" s="32"/>
      <c r="XAS837" s="32"/>
      <c r="XAT837" s="32"/>
      <c r="XAU837" s="32"/>
      <c r="XAV837" s="32"/>
      <c r="XAW837" s="32"/>
      <c r="XAX837" s="32"/>
      <c r="XAY837" s="32"/>
      <c r="XAZ837" s="32"/>
      <c r="XBA837" s="32"/>
      <c r="XBB837" s="32"/>
      <c r="XBC837" s="32"/>
      <c r="XBD837" s="32"/>
      <c r="XBE837" s="32"/>
      <c r="XBF837" s="32"/>
      <c r="XBG837" s="32"/>
      <c r="XBH837" s="32"/>
      <c r="XBI837" s="32"/>
      <c r="XBJ837" s="32"/>
      <c r="XBK837" s="32"/>
      <c r="XBL837" s="32"/>
      <c r="XBM837" s="32"/>
      <c r="XBN837" s="32"/>
      <c r="XBO837" s="32"/>
      <c r="XBP837" s="32"/>
      <c r="XBQ837" s="32"/>
      <c r="XBR837" s="32"/>
      <c r="XBS837" s="32"/>
      <c r="XBT837" s="32"/>
      <c r="XBU837" s="32"/>
      <c r="XBV837" s="32"/>
      <c r="XBW837" s="32"/>
      <c r="XBX837" s="32"/>
      <c r="XBY837" s="32"/>
      <c r="XBZ837" s="32"/>
      <c r="XCA837" s="32"/>
      <c r="XCB837" s="32"/>
      <c r="XCC837" s="32"/>
      <c r="XCD837" s="32"/>
      <c r="XCE837" s="32"/>
      <c r="XCF837" s="32"/>
      <c r="XCG837" s="32"/>
      <c r="XCH837" s="32"/>
      <c r="XCI837" s="32"/>
      <c r="XCJ837" s="32"/>
      <c r="XCK837" s="32"/>
      <c r="XCL837" s="32"/>
      <c r="XCM837" s="32"/>
      <c r="XCN837" s="32"/>
      <c r="XCO837" s="32"/>
      <c r="XCP837" s="32"/>
      <c r="XCQ837" s="32"/>
      <c r="XCR837" s="32"/>
      <c r="XCS837" s="32"/>
      <c r="XCT837" s="32"/>
      <c r="XCU837" s="32"/>
      <c r="XCV837" s="32"/>
      <c r="XCW837" s="32"/>
      <c r="XCX837" s="32"/>
      <c r="XCY837" s="32"/>
      <c r="XCZ837" s="32"/>
      <c r="XDA837" s="32"/>
      <c r="XDB837" s="32"/>
      <c r="XDC837" s="32"/>
      <c r="XDD837" s="32"/>
      <c r="XDE837" s="32"/>
      <c r="XDF837" s="32"/>
      <c r="XDG837" s="32"/>
      <c r="XDH837" s="32"/>
      <c r="XDI837" s="32"/>
      <c r="XDJ837" s="32"/>
      <c r="XDK837" s="32"/>
      <c r="XDL837" s="32"/>
      <c r="XDM837" s="32"/>
      <c r="XDN837" s="32"/>
      <c r="XDO837" s="32"/>
      <c r="XDP837" s="32"/>
      <c r="XDQ837" s="32"/>
      <c r="XDR837" s="32"/>
      <c r="XDS837" s="32"/>
      <c r="XDT837" s="32"/>
      <c r="XDU837" s="32"/>
      <c r="XDV837" s="32"/>
      <c r="XDW837" s="32"/>
      <c r="XDX837" s="32"/>
      <c r="XDY837" s="32"/>
      <c r="XDZ837" s="32"/>
      <c r="XEA837" s="32"/>
      <c r="XEB837" s="32"/>
      <c r="XEC837" s="32"/>
      <c r="XED837" s="32"/>
      <c r="XEE837" s="32"/>
      <c r="XEF837" s="32"/>
      <c r="XEG837" s="32"/>
      <c r="XEH837" s="32"/>
      <c r="XEI837" s="32"/>
      <c r="XEJ837" s="32"/>
      <c r="XEK837" s="32"/>
      <c r="XEL837" s="32"/>
      <c r="XEM837" s="32"/>
      <c r="XEN837" s="32"/>
      <c r="XEO837" s="32"/>
      <c r="XEP837" s="32"/>
      <c r="XEQ837" s="32"/>
      <c r="XER837" s="32"/>
      <c r="XES837" s="32"/>
      <c r="XET837" s="32"/>
      <c r="XEU837" s="32"/>
      <c r="XEV837" s="32"/>
      <c r="XEW837" s="32"/>
      <c r="XEX837" s="32"/>
    </row>
    <row r="838" spans="1:16378" s="47" customFormat="1" x14ac:dyDescent="0.25">
      <c r="A838" s="48"/>
      <c r="C838" s="49"/>
      <c r="D838" s="50"/>
      <c r="E838" s="51"/>
      <c r="F838" s="51"/>
      <c r="G838" s="51"/>
      <c r="H838" s="52"/>
      <c r="I838" s="53"/>
      <c r="J838" s="54"/>
      <c r="K838" s="55"/>
      <c r="L838" s="35"/>
      <c r="M838" s="51"/>
      <c r="N838" s="51"/>
      <c r="O838" s="51"/>
      <c r="P838" s="51"/>
      <c r="Q838" s="56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6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7"/>
      <c r="AR838" s="56"/>
      <c r="AS838" s="56"/>
      <c r="AT838" s="56"/>
      <c r="AU838" s="56"/>
      <c r="AV838" s="56"/>
      <c r="AW838" s="56"/>
      <c r="AX838" s="56"/>
      <c r="AY838" s="56"/>
      <c r="AZ838" s="56"/>
      <c r="BA838" s="56"/>
      <c r="BB838" s="56"/>
      <c r="BC838" s="56"/>
      <c r="BD838" s="56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32"/>
      <c r="BR838" s="32"/>
      <c r="BS838" s="32"/>
      <c r="BT838" s="32"/>
      <c r="BU838" s="32"/>
      <c r="BV838" s="32"/>
      <c r="BW838" s="32"/>
      <c r="BX838" s="32"/>
      <c r="BY838" s="32"/>
      <c r="BZ838" s="32"/>
      <c r="CA838" s="32"/>
      <c r="CB838" s="32"/>
      <c r="CC838" s="32"/>
      <c r="CD838" s="32"/>
      <c r="CE838" s="32"/>
      <c r="CF838" s="32"/>
      <c r="CG838" s="32"/>
      <c r="CH838" s="32"/>
      <c r="CI838" s="32"/>
      <c r="CJ838" s="32"/>
      <c r="CK838" s="32"/>
      <c r="CL838" s="32"/>
      <c r="CM838" s="32"/>
      <c r="CN838" s="32"/>
      <c r="CO838" s="32"/>
      <c r="CP838" s="32"/>
      <c r="CQ838" s="32"/>
      <c r="CR838" s="32"/>
      <c r="CS838" s="32"/>
      <c r="CT838" s="32"/>
      <c r="CU838" s="32"/>
      <c r="CV838" s="32"/>
      <c r="CW838" s="32"/>
      <c r="CX838" s="32"/>
      <c r="CY838" s="32"/>
      <c r="CZ838" s="32"/>
      <c r="DA838" s="32"/>
      <c r="DB838" s="32"/>
      <c r="DC838" s="32"/>
      <c r="DD838" s="32"/>
      <c r="DE838" s="32"/>
      <c r="DF838" s="32"/>
      <c r="DG838" s="32"/>
      <c r="DH838" s="32"/>
      <c r="DI838" s="32"/>
      <c r="DJ838" s="32"/>
      <c r="DK838" s="32"/>
      <c r="DL838" s="32"/>
      <c r="DM838" s="32"/>
      <c r="DN838" s="32"/>
      <c r="DO838" s="32"/>
      <c r="DP838" s="32"/>
      <c r="DQ838" s="32"/>
      <c r="DR838" s="32"/>
      <c r="DS838" s="32"/>
      <c r="DT838" s="32"/>
      <c r="DU838" s="32"/>
      <c r="DV838" s="32"/>
      <c r="DW838" s="32"/>
      <c r="DX838" s="32"/>
      <c r="DY838" s="32"/>
      <c r="DZ838" s="32"/>
      <c r="EA838" s="32"/>
      <c r="EB838" s="32"/>
      <c r="EC838" s="32"/>
      <c r="ED838" s="32"/>
      <c r="EE838" s="32"/>
      <c r="EF838" s="32"/>
      <c r="EG838" s="32"/>
      <c r="EH838" s="32"/>
      <c r="EI838" s="32"/>
      <c r="EJ838" s="32"/>
      <c r="EK838" s="32"/>
      <c r="EL838" s="32"/>
      <c r="EM838" s="32"/>
      <c r="EN838" s="32"/>
      <c r="EO838" s="32"/>
      <c r="EP838" s="32"/>
      <c r="EQ838" s="32"/>
      <c r="ER838" s="32"/>
      <c r="ES838" s="32"/>
      <c r="ET838" s="32"/>
      <c r="EU838" s="32"/>
      <c r="EV838" s="32"/>
      <c r="EW838" s="32"/>
      <c r="EX838" s="32"/>
      <c r="EY838" s="32"/>
      <c r="EZ838" s="32"/>
      <c r="FA838" s="32"/>
      <c r="FB838" s="32"/>
      <c r="FC838" s="32"/>
      <c r="FD838" s="32"/>
      <c r="FE838" s="32"/>
      <c r="FF838" s="32"/>
      <c r="FG838" s="32"/>
      <c r="FH838" s="32"/>
      <c r="FI838" s="32"/>
      <c r="FJ838" s="32"/>
      <c r="FK838" s="32"/>
      <c r="FL838" s="32"/>
      <c r="FM838" s="32"/>
      <c r="FN838" s="32"/>
      <c r="FO838" s="32"/>
      <c r="FP838" s="32"/>
      <c r="FQ838" s="32"/>
      <c r="FR838" s="32"/>
      <c r="FS838" s="32"/>
      <c r="FT838" s="32"/>
      <c r="FU838" s="32"/>
      <c r="FV838" s="32"/>
      <c r="FW838" s="32"/>
      <c r="FX838" s="32"/>
      <c r="FY838" s="32"/>
      <c r="FZ838" s="32"/>
      <c r="GA838" s="32"/>
      <c r="GB838" s="32"/>
      <c r="GC838" s="32"/>
      <c r="GD838" s="32"/>
      <c r="GE838" s="32"/>
      <c r="GF838" s="32"/>
      <c r="GG838" s="32"/>
      <c r="GH838" s="32"/>
      <c r="GI838" s="32"/>
      <c r="GJ838" s="32"/>
      <c r="GK838" s="32"/>
      <c r="GL838" s="32"/>
      <c r="GM838" s="32"/>
      <c r="GN838" s="32"/>
      <c r="GO838" s="32"/>
      <c r="GP838" s="32"/>
      <c r="GQ838" s="32"/>
      <c r="GR838" s="32"/>
      <c r="GS838" s="32"/>
      <c r="GT838" s="32"/>
      <c r="GU838" s="32"/>
      <c r="GV838" s="32"/>
      <c r="GW838" s="32"/>
      <c r="GX838" s="32"/>
      <c r="GY838" s="32"/>
      <c r="GZ838" s="32"/>
      <c r="HA838" s="32"/>
      <c r="HB838" s="32"/>
      <c r="HC838" s="32"/>
      <c r="HD838" s="32"/>
      <c r="HE838" s="32"/>
      <c r="HF838" s="32"/>
      <c r="HG838" s="32"/>
      <c r="HH838" s="32"/>
      <c r="HI838" s="32"/>
      <c r="HJ838" s="32"/>
      <c r="HK838" s="32"/>
      <c r="HL838" s="32"/>
      <c r="HM838" s="32"/>
      <c r="HN838" s="32"/>
      <c r="HO838" s="32"/>
      <c r="HP838" s="32"/>
      <c r="HQ838" s="32"/>
      <c r="HR838" s="32"/>
      <c r="HS838" s="32"/>
      <c r="HT838" s="32"/>
      <c r="HU838" s="32"/>
      <c r="HV838" s="32"/>
      <c r="HW838" s="32"/>
      <c r="HX838" s="32"/>
      <c r="HY838" s="32"/>
      <c r="HZ838" s="32"/>
      <c r="IA838" s="32"/>
      <c r="IB838" s="32"/>
      <c r="IC838" s="32"/>
      <c r="ID838" s="32"/>
      <c r="IE838" s="32"/>
      <c r="IF838" s="32"/>
      <c r="IG838" s="32"/>
      <c r="IH838" s="32"/>
      <c r="II838" s="32"/>
      <c r="IJ838" s="32"/>
      <c r="IK838" s="32"/>
      <c r="IL838" s="32"/>
      <c r="IM838" s="32"/>
      <c r="IN838" s="32"/>
      <c r="IO838" s="32"/>
      <c r="IP838" s="32"/>
      <c r="IQ838" s="32"/>
      <c r="IR838" s="32"/>
      <c r="IS838" s="32"/>
      <c r="IT838" s="32"/>
      <c r="IU838" s="32"/>
      <c r="IV838" s="32"/>
      <c r="IW838" s="32"/>
      <c r="IX838" s="32"/>
      <c r="IY838" s="32"/>
      <c r="IZ838" s="32"/>
      <c r="JA838" s="32"/>
      <c r="JB838" s="32"/>
      <c r="JC838" s="32"/>
      <c r="JD838" s="32"/>
      <c r="JE838" s="32"/>
      <c r="JF838" s="32"/>
      <c r="JG838" s="32"/>
      <c r="JH838" s="32"/>
      <c r="JI838" s="32"/>
      <c r="JJ838" s="32"/>
      <c r="JK838" s="32"/>
      <c r="JL838" s="32"/>
      <c r="JM838" s="32"/>
      <c r="JN838" s="32"/>
      <c r="JO838" s="32"/>
      <c r="JP838" s="32"/>
      <c r="JQ838" s="32"/>
      <c r="JR838" s="32"/>
      <c r="JS838" s="32"/>
      <c r="JT838" s="32"/>
      <c r="JU838" s="32"/>
      <c r="JV838" s="32"/>
      <c r="JW838" s="32"/>
      <c r="JX838" s="32"/>
      <c r="JY838" s="32"/>
      <c r="JZ838" s="32"/>
      <c r="KA838" s="32"/>
      <c r="KB838" s="32"/>
      <c r="KC838" s="32"/>
      <c r="KD838" s="32"/>
      <c r="KE838" s="32"/>
      <c r="KF838" s="32"/>
      <c r="KG838" s="32"/>
      <c r="KH838" s="32"/>
      <c r="KI838" s="32"/>
      <c r="KJ838" s="32"/>
      <c r="KK838" s="32"/>
      <c r="KL838" s="32"/>
      <c r="KM838" s="32"/>
      <c r="KN838" s="32"/>
      <c r="KO838" s="32"/>
      <c r="KP838" s="32"/>
      <c r="KQ838" s="32"/>
      <c r="KR838" s="32"/>
      <c r="KS838" s="32"/>
      <c r="KT838" s="32"/>
      <c r="KU838" s="32"/>
      <c r="KV838" s="32"/>
      <c r="KW838" s="32"/>
      <c r="KX838" s="32"/>
      <c r="KY838" s="32"/>
      <c r="KZ838" s="32"/>
      <c r="LA838" s="32"/>
      <c r="LB838" s="32"/>
      <c r="LC838" s="32"/>
      <c r="LD838" s="32"/>
      <c r="LE838" s="32"/>
      <c r="LF838" s="32"/>
      <c r="LG838" s="32"/>
      <c r="LH838" s="32"/>
      <c r="LI838" s="32"/>
      <c r="LJ838" s="32"/>
      <c r="LK838" s="32"/>
      <c r="LL838" s="32"/>
      <c r="LM838" s="32"/>
      <c r="LN838" s="32"/>
      <c r="LO838" s="32"/>
      <c r="LP838" s="32"/>
      <c r="LQ838" s="32"/>
      <c r="LR838" s="32"/>
      <c r="LS838" s="32"/>
      <c r="LT838" s="32"/>
      <c r="LU838" s="32"/>
      <c r="LV838" s="32"/>
      <c r="LW838" s="32"/>
      <c r="LX838" s="32"/>
      <c r="LY838" s="32"/>
      <c r="LZ838" s="32"/>
      <c r="MA838" s="32"/>
      <c r="MB838" s="32"/>
      <c r="MC838" s="32"/>
      <c r="MD838" s="32"/>
      <c r="ME838" s="32"/>
      <c r="MF838" s="32"/>
      <c r="MG838" s="32"/>
      <c r="MH838" s="32"/>
      <c r="MI838" s="32"/>
      <c r="MJ838" s="32"/>
      <c r="MK838" s="32"/>
      <c r="ML838" s="32"/>
      <c r="MM838" s="32"/>
      <c r="MN838" s="32"/>
      <c r="MO838" s="32"/>
      <c r="MP838" s="32"/>
      <c r="MQ838" s="32"/>
      <c r="MR838" s="32"/>
      <c r="MS838" s="32"/>
      <c r="MT838" s="32"/>
      <c r="MU838" s="32"/>
      <c r="MV838" s="32"/>
      <c r="MW838" s="32"/>
      <c r="MX838" s="32"/>
      <c r="MY838" s="32"/>
      <c r="MZ838" s="32"/>
      <c r="NA838" s="32"/>
      <c r="NB838" s="32"/>
      <c r="NC838" s="32"/>
      <c r="ND838" s="32"/>
      <c r="NE838" s="32"/>
      <c r="NF838" s="32"/>
      <c r="NG838" s="32"/>
      <c r="NH838" s="32"/>
      <c r="NI838" s="32"/>
      <c r="NJ838" s="32"/>
      <c r="NK838" s="32"/>
      <c r="NL838" s="32"/>
      <c r="NM838" s="32"/>
      <c r="NN838" s="32"/>
      <c r="NO838" s="32"/>
      <c r="NP838" s="32"/>
      <c r="NQ838" s="32"/>
      <c r="NR838" s="32"/>
      <c r="NS838" s="32"/>
      <c r="NT838" s="32"/>
      <c r="NU838" s="32"/>
      <c r="NV838" s="32"/>
      <c r="NW838" s="32"/>
      <c r="NX838" s="32"/>
      <c r="NY838" s="32"/>
      <c r="NZ838" s="32"/>
      <c r="OA838" s="32"/>
      <c r="OB838" s="32"/>
      <c r="OC838" s="32"/>
      <c r="OD838" s="32"/>
      <c r="OE838" s="32"/>
      <c r="OF838" s="32"/>
      <c r="OG838" s="32"/>
      <c r="OH838" s="32"/>
      <c r="OI838" s="32"/>
      <c r="OJ838" s="32"/>
      <c r="OK838" s="32"/>
      <c r="OL838" s="32"/>
      <c r="OM838" s="32"/>
      <c r="ON838" s="32"/>
      <c r="OO838" s="32"/>
      <c r="OP838" s="32"/>
      <c r="OQ838" s="32"/>
      <c r="OR838" s="32"/>
      <c r="OS838" s="32"/>
      <c r="OT838" s="32"/>
      <c r="OU838" s="32"/>
      <c r="OV838" s="32"/>
      <c r="OW838" s="32"/>
      <c r="OX838" s="32"/>
      <c r="OY838" s="32"/>
      <c r="OZ838" s="32"/>
      <c r="PA838" s="32"/>
      <c r="PB838" s="32"/>
      <c r="PC838" s="32"/>
      <c r="PD838" s="32"/>
      <c r="PE838" s="32"/>
      <c r="PF838" s="32"/>
      <c r="PG838" s="32"/>
      <c r="PH838" s="32"/>
      <c r="PI838" s="32"/>
      <c r="PJ838" s="32"/>
      <c r="PK838" s="32"/>
      <c r="PL838" s="32"/>
      <c r="PM838" s="32"/>
      <c r="PN838" s="32"/>
      <c r="PO838" s="32"/>
      <c r="PP838" s="32"/>
      <c r="PQ838" s="32"/>
      <c r="PR838" s="32"/>
      <c r="PS838" s="32"/>
      <c r="PT838" s="32"/>
      <c r="PU838" s="32"/>
      <c r="PV838" s="32"/>
      <c r="PW838" s="32"/>
      <c r="PX838" s="32"/>
      <c r="PY838" s="32"/>
      <c r="PZ838" s="32"/>
      <c r="QA838" s="32"/>
      <c r="QB838" s="32"/>
      <c r="QC838" s="32"/>
      <c r="QD838" s="32"/>
      <c r="QE838" s="32"/>
      <c r="QF838" s="32"/>
      <c r="QG838" s="32"/>
      <c r="QH838" s="32"/>
      <c r="QI838" s="32"/>
      <c r="QJ838" s="32"/>
      <c r="QK838" s="32"/>
      <c r="QL838" s="32"/>
      <c r="QM838" s="32"/>
      <c r="QN838" s="32"/>
      <c r="QO838" s="32"/>
      <c r="QP838" s="32"/>
      <c r="QQ838" s="32"/>
      <c r="QR838" s="32"/>
      <c r="QS838" s="32"/>
      <c r="QT838" s="32"/>
      <c r="QU838" s="32"/>
      <c r="QV838" s="32"/>
      <c r="QW838" s="32"/>
      <c r="QX838" s="32"/>
      <c r="QY838" s="32"/>
      <c r="QZ838" s="32"/>
      <c r="RA838" s="32"/>
      <c r="RB838" s="32"/>
      <c r="RC838" s="32"/>
      <c r="RD838" s="32"/>
      <c r="RE838" s="32"/>
      <c r="RF838" s="32"/>
      <c r="RG838" s="32"/>
      <c r="RH838" s="32"/>
      <c r="RI838" s="32"/>
      <c r="RJ838" s="32"/>
      <c r="RK838" s="32"/>
      <c r="RL838" s="32"/>
      <c r="RM838" s="32"/>
      <c r="RN838" s="32"/>
      <c r="RO838" s="32"/>
      <c r="RP838" s="32"/>
      <c r="RQ838" s="32"/>
      <c r="RR838" s="32"/>
      <c r="RS838" s="32"/>
      <c r="RT838" s="32"/>
      <c r="RU838" s="32"/>
      <c r="RV838" s="32"/>
      <c r="RW838" s="32"/>
      <c r="RX838" s="32"/>
      <c r="RY838" s="32"/>
      <c r="RZ838" s="32"/>
      <c r="SA838" s="32"/>
      <c r="SB838" s="32"/>
      <c r="SC838" s="32"/>
      <c r="SD838" s="32"/>
      <c r="SE838" s="32"/>
      <c r="SF838" s="32"/>
      <c r="SG838" s="32"/>
      <c r="SH838" s="32"/>
      <c r="SI838" s="32"/>
      <c r="SJ838" s="32"/>
      <c r="SK838" s="32"/>
      <c r="SL838" s="32"/>
      <c r="SM838" s="32"/>
      <c r="SN838" s="32"/>
      <c r="SO838" s="32"/>
      <c r="SP838" s="32"/>
      <c r="SQ838" s="32"/>
      <c r="SR838" s="32"/>
      <c r="SS838" s="32"/>
      <c r="ST838" s="32"/>
      <c r="SU838" s="32"/>
      <c r="SV838" s="32"/>
      <c r="SW838" s="32"/>
      <c r="SX838" s="32"/>
      <c r="SY838" s="32"/>
      <c r="SZ838" s="32"/>
      <c r="TA838" s="32"/>
      <c r="TB838" s="32"/>
      <c r="TC838" s="32"/>
      <c r="TD838" s="32"/>
      <c r="TE838" s="32"/>
      <c r="TF838" s="32"/>
      <c r="TG838" s="32"/>
      <c r="TH838" s="32"/>
      <c r="TI838" s="32"/>
      <c r="TJ838" s="32"/>
      <c r="TK838" s="32"/>
      <c r="TL838" s="32"/>
      <c r="TM838" s="32"/>
      <c r="TN838" s="32"/>
      <c r="TO838" s="32"/>
      <c r="TP838" s="32"/>
      <c r="TQ838" s="32"/>
      <c r="TR838" s="32"/>
      <c r="TS838" s="32"/>
      <c r="TT838" s="32"/>
      <c r="TU838" s="32"/>
      <c r="TV838" s="32"/>
      <c r="TW838" s="32"/>
      <c r="TX838" s="32"/>
      <c r="TY838" s="32"/>
      <c r="TZ838" s="32"/>
      <c r="UA838" s="32"/>
      <c r="UB838" s="32"/>
      <c r="UC838" s="32"/>
      <c r="UD838" s="32"/>
      <c r="UE838" s="32"/>
      <c r="UF838" s="32"/>
      <c r="UG838" s="32"/>
      <c r="UH838" s="32"/>
      <c r="UI838" s="32"/>
      <c r="UJ838" s="32"/>
      <c r="UK838" s="32"/>
      <c r="UL838" s="32"/>
      <c r="UM838" s="32"/>
      <c r="UN838" s="32"/>
      <c r="UO838" s="32"/>
      <c r="UP838" s="32"/>
      <c r="UQ838" s="32"/>
      <c r="UR838" s="32"/>
      <c r="US838" s="32"/>
      <c r="UT838" s="32"/>
      <c r="UU838" s="32"/>
      <c r="UV838" s="32"/>
      <c r="UW838" s="32"/>
      <c r="UX838" s="32"/>
      <c r="UY838" s="32"/>
      <c r="UZ838" s="32"/>
      <c r="VA838" s="32"/>
      <c r="VB838" s="32"/>
      <c r="VC838" s="32"/>
      <c r="VD838" s="32"/>
      <c r="VE838" s="32"/>
      <c r="VF838" s="32"/>
      <c r="VG838" s="32"/>
      <c r="VH838" s="32"/>
      <c r="VI838" s="32"/>
      <c r="VJ838" s="32"/>
      <c r="VK838" s="32"/>
      <c r="VL838" s="32"/>
      <c r="VM838" s="32"/>
      <c r="VN838" s="32"/>
      <c r="VO838" s="32"/>
      <c r="VP838" s="32"/>
      <c r="VQ838" s="32"/>
      <c r="VR838" s="32"/>
      <c r="VS838" s="32"/>
      <c r="VT838" s="32"/>
      <c r="VU838" s="32"/>
      <c r="VV838" s="32"/>
      <c r="VW838" s="32"/>
      <c r="VX838" s="32"/>
      <c r="VY838" s="32"/>
      <c r="VZ838" s="32"/>
      <c r="WA838" s="32"/>
      <c r="WB838" s="32"/>
      <c r="WC838" s="32"/>
      <c r="WD838" s="32"/>
      <c r="WE838" s="32"/>
      <c r="WF838" s="32"/>
      <c r="WG838" s="32"/>
      <c r="WH838" s="32"/>
      <c r="WI838" s="32"/>
      <c r="WJ838" s="32"/>
      <c r="WK838" s="32"/>
      <c r="WL838" s="32"/>
      <c r="WM838" s="32"/>
      <c r="WN838" s="32"/>
      <c r="WO838" s="32"/>
      <c r="WP838" s="32"/>
      <c r="WQ838" s="32"/>
      <c r="WR838" s="32"/>
      <c r="WS838" s="32"/>
      <c r="WT838" s="32"/>
      <c r="WU838" s="32"/>
      <c r="WV838" s="32"/>
      <c r="WW838" s="32"/>
      <c r="WX838" s="32"/>
      <c r="WY838" s="32"/>
      <c r="WZ838" s="32"/>
      <c r="XA838" s="32"/>
      <c r="XB838" s="32"/>
      <c r="XC838" s="32"/>
      <c r="XD838" s="32"/>
      <c r="XE838" s="32"/>
      <c r="XF838" s="32"/>
      <c r="XG838" s="32"/>
      <c r="XH838" s="32"/>
      <c r="XI838" s="32"/>
      <c r="XJ838" s="32"/>
      <c r="XK838" s="32"/>
      <c r="XL838" s="32"/>
      <c r="XM838" s="32"/>
      <c r="XN838" s="32"/>
      <c r="XO838" s="32"/>
      <c r="XP838" s="32"/>
      <c r="XQ838" s="32"/>
      <c r="XR838" s="32"/>
      <c r="XS838" s="32"/>
      <c r="XT838" s="32"/>
      <c r="XU838" s="32"/>
      <c r="XV838" s="32"/>
      <c r="XW838" s="32"/>
      <c r="XX838" s="32"/>
      <c r="XY838" s="32"/>
      <c r="XZ838" s="32"/>
      <c r="YA838" s="32"/>
      <c r="YB838" s="32"/>
      <c r="YC838" s="32"/>
      <c r="YD838" s="32"/>
      <c r="YE838" s="32"/>
      <c r="YF838" s="32"/>
      <c r="YG838" s="32"/>
      <c r="YH838" s="32"/>
      <c r="YI838" s="32"/>
      <c r="YJ838" s="32"/>
      <c r="YK838" s="32"/>
      <c r="YL838" s="32"/>
      <c r="YM838" s="32"/>
      <c r="YN838" s="32"/>
      <c r="YO838" s="32"/>
      <c r="YP838" s="32"/>
      <c r="YQ838" s="32"/>
      <c r="YR838" s="32"/>
      <c r="YS838" s="32"/>
      <c r="YT838" s="32"/>
      <c r="YU838" s="32"/>
      <c r="YV838" s="32"/>
      <c r="YW838" s="32"/>
      <c r="YX838" s="32"/>
      <c r="YY838" s="32"/>
      <c r="YZ838" s="32"/>
      <c r="ZA838" s="32"/>
      <c r="ZB838" s="32"/>
      <c r="ZC838" s="32"/>
      <c r="ZD838" s="32"/>
      <c r="ZE838" s="32"/>
      <c r="ZF838" s="32"/>
      <c r="ZG838" s="32"/>
      <c r="ZH838" s="32"/>
      <c r="ZI838" s="32"/>
      <c r="ZJ838" s="32"/>
      <c r="ZK838" s="32"/>
      <c r="ZL838" s="32"/>
      <c r="ZM838" s="32"/>
      <c r="ZN838" s="32"/>
      <c r="ZO838" s="32"/>
      <c r="ZP838" s="32"/>
      <c r="ZQ838" s="32"/>
      <c r="ZR838" s="32"/>
      <c r="ZS838" s="32"/>
      <c r="ZT838" s="32"/>
      <c r="ZU838" s="32"/>
      <c r="ZV838" s="32"/>
      <c r="ZW838" s="32"/>
      <c r="ZX838" s="32"/>
      <c r="ZY838" s="32"/>
      <c r="ZZ838" s="32"/>
      <c r="AAA838" s="32"/>
      <c r="AAB838" s="32"/>
      <c r="AAC838" s="32"/>
      <c r="AAD838" s="32"/>
      <c r="AAE838" s="32"/>
      <c r="AAF838" s="32"/>
      <c r="AAG838" s="32"/>
      <c r="AAH838" s="32"/>
      <c r="AAI838" s="32"/>
      <c r="AAJ838" s="32"/>
      <c r="AAK838" s="32"/>
      <c r="AAL838" s="32"/>
      <c r="AAM838" s="32"/>
      <c r="AAN838" s="32"/>
      <c r="AAO838" s="32"/>
      <c r="AAP838" s="32"/>
      <c r="AAQ838" s="32"/>
      <c r="AAR838" s="32"/>
      <c r="AAS838" s="32"/>
      <c r="AAT838" s="32"/>
      <c r="AAU838" s="32"/>
      <c r="AAV838" s="32"/>
      <c r="AAW838" s="32"/>
      <c r="AAX838" s="32"/>
      <c r="AAY838" s="32"/>
      <c r="AAZ838" s="32"/>
      <c r="ABA838" s="32"/>
      <c r="ABB838" s="32"/>
      <c r="ABC838" s="32"/>
      <c r="ABD838" s="32"/>
      <c r="ABE838" s="32"/>
      <c r="ABF838" s="32"/>
      <c r="ABG838" s="32"/>
      <c r="ABH838" s="32"/>
      <c r="ABI838" s="32"/>
      <c r="ABJ838" s="32"/>
      <c r="ABK838" s="32"/>
      <c r="ABL838" s="32"/>
      <c r="ABM838" s="32"/>
      <c r="ABN838" s="32"/>
      <c r="ABO838" s="32"/>
      <c r="ABP838" s="32"/>
      <c r="ABQ838" s="32"/>
      <c r="ABR838" s="32"/>
      <c r="ABS838" s="32"/>
      <c r="ABT838" s="32"/>
      <c r="ABU838" s="32"/>
      <c r="ABV838" s="32"/>
      <c r="ABW838" s="32"/>
      <c r="ABX838" s="32"/>
      <c r="ABY838" s="32"/>
      <c r="ABZ838" s="32"/>
      <c r="ACA838" s="32"/>
      <c r="ACB838" s="32"/>
      <c r="ACC838" s="32"/>
      <c r="ACD838" s="32"/>
      <c r="ACE838" s="32"/>
      <c r="ACF838" s="32"/>
      <c r="ACG838" s="32"/>
      <c r="ACH838" s="32"/>
      <c r="ACI838" s="32"/>
      <c r="ACJ838" s="32"/>
      <c r="ACK838" s="32"/>
      <c r="ACL838" s="32"/>
      <c r="ACM838" s="32"/>
      <c r="ACN838" s="32"/>
      <c r="ACO838" s="32"/>
      <c r="ACP838" s="32"/>
      <c r="ACQ838" s="32"/>
      <c r="ACR838" s="32"/>
      <c r="ACS838" s="32"/>
      <c r="ACT838" s="32"/>
      <c r="ACU838" s="32"/>
      <c r="ACV838" s="32"/>
      <c r="ACW838" s="32"/>
      <c r="ACX838" s="32"/>
      <c r="ACY838" s="32"/>
      <c r="ACZ838" s="32"/>
      <c r="ADA838" s="32"/>
      <c r="ADB838" s="32"/>
      <c r="ADC838" s="32"/>
      <c r="ADD838" s="32"/>
      <c r="ADE838" s="32"/>
      <c r="ADF838" s="32"/>
      <c r="ADG838" s="32"/>
      <c r="ADH838" s="32"/>
      <c r="ADI838" s="32"/>
      <c r="ADJ838" s="32"/>
      <c r="ADK838" s="32"/>
      <c r="ADL838" s="32"/>
      <c r="ADM838" s="32"/>
      <c r="ADN838" s="32"/>
      <c r="ADO838" s="32"/>
      <c r="ADP838" s="32"/>
      <c r="ADQ838" s="32"/>
      <c r="ADR838" s="32"/>
      <c r="ADS838" s="32"/>
      <c r="ADT838" s="32"/>
      <c r="ADU838" s="32"/>
      <c r="ADV838" s="32"/>
      <c r="ADW838" s="32"/>
      <c r="ADX838" s="32"/>
      <c r="ADY838" s="32"/>
      <c r="ADZ838" s="32"/>
      <c r="AEA838" s="32"/>
      <c r="AEB838" s="32"/>
      <c r="AEC838" s="32"/>
      <c r="AED838" s="32"/>
      <c r="AEE838" s="32"/>
      <c r="AEF838" s="32"/>
      <c r="AEG838" s="32"/>
      <c r="AEH838" s="32"/>
      <c r="AEI838" s="32"/>
      <c r="AEJ838" s="32"/>
      <c r="AEK838" s="32"/>
      <c r="AEL838" s="32"/>
      <c r="AEM838" s="32"/>
      <c r="AEN838" s="32"/>
      <c r="AEO838" s="32"/>
      <c r="AEP838" s="32"/>
      <c r="AEQ838" s="32"/>
      <c r="AER838" s="32"/>
      <c r="AES838" s="32"/>
      <c r="AET838" s="32"/>
      <c r="AEU838" s="32"/>
      <c r="AEV838" s="32"/>
      <c r="AEW838" s="32"/>
      <c r="AEX838" s="32"/>
      <c r="AEY838" s="32"/>
      <c r="AEZ838" s="32"/>
      <c r="AFA838" s="32"/>
      <c r="AFB838" s="32"/>
      <c r="AFC838" s="32"/>
      <c r="AFD838" s="32"/>
      <c r="AFE838" s="32"/>
      <c r="AFF838" s="32"/>
      <c r="AFG838" s="32"/>
      <c r="AFH838" s="32"/>
      <c r="AFI838" s="32"/>
      <c r="AFJ838" s="32"/>
      <c r="AFK838" s="32"/>
      <c r="AFL838" s="32"/>
      <c r="AFM838" s="32"/>
      <c r="AFN838" s="32"/>
      <c r="AFO838" s="32"/>
      <c r="AFP838" s="32"/>
      <c r="AFQ838" s="32"/>
      <c r="AFR838" s="32"/>
      <c r="AFS838" s="32"/>
      <c r="AFT838" s="32"/>
      <c r="AFU838" s="32"/>
      <c r="AFV838" s="32"/>
      <c r="AFW838" s="32"/>
      <c r="AFX838" s="32"/>
      <c r="AFY838" s="32"/>
      <c r="AFZ838" s="32"/>
      <c r="AGA838" s="32"/>
      <c r="AGB838" s="32"/>
      <c r="AGC838" s="32"/>
      <c r="AGD838" s="32"/>
      <c r="AGE838" s="32"/>
      <c r="AGF838" s="32"/>
      <c r="AGG838" s="32"/>
      <c r="AGH838" s="32"/>
      <c r="AGI838" s="32"/>
      <c r="AGJ838" s="32"/>
      <c r="AGK838" s="32"/>
      <c r="AGL838" s="32"/>
      <c r="AGM838" s="32"/>
      <c r="AGN838" s="32"/>
      <c r="AGO838" s="32"/>
      <c r="AGP838" s="32"/>
      <c r="AGQ838" s="32"/>
      <c r="AGR838" s="32"/>
      <c r="AGS838" s="32"/>
      <c r="AGT838" s="32"/>
      <c r="AGU838" s="32"/>
      <c r="AGV838" s="32"/>
      <c r="AGW838" s="32"/>
      <c r="AGX838" s="32"/>
      <c r="AGY838" s="32"/>
      <c r="AGZ838" s="32"/>
      <c r="AHA838" s="32"/>
      <c r="AHB838" s="32"/>
      <c r="AHC838" s="32"/>
      <c r="AHD838" s="32"/>
      <c r="AHE838" s="32"/>
      <c r="AHF838" s="32"/>
      <c r="AHG838" s="32"/>
      <c r="AHH838" s="32"/>
      <c r="AHI838" s="32"/>
      <c r="AHJ838" s="32"/>
      <c r="AHK838" s="32"/>
      <c r="AHL838" s="32"/>
      <c r="AHM838" s="32"/>
      <c r="AHN838" s="32"/>
      <c r="AHO838" s="32"/>
      <c r="AHP838" s="32"/>
      <c r="AHQ838" s="32"/>
      <c r="AHR838" s="32"/>
      <c r="AHS838" s="32"/>
      <c r="AHT838" s="32"/>
      <c r="AHU838" s="32"/>
      <c r="AHV838" s="32"/>
      <c r="AHW838" s="32"/>
      <c r="AHX838" s="32"/>
      <c r="AHY838" s="32"/>
      <c r="AHZ838" s="32"/>
      <c r="AIA838" s="32"/>
      <c r="AIB838" s="32"/>
      <c r="AIC838" s="32"/>
      <c r="AID838" s="32"/>
      <c r="AIE838" s="32"/>
      <c r="AIF838" s="32"/>
      <c r="AIG838" s="32"/>
      <c r="AIH838" s="32"/>
      <c r="AII838" s="32"/>
      <c r="AIJ838" s="32"/>
      <c r="AIK838" s="32"/>
      <c r="AIL838" s="32"/>
      <c r="AIM838" s="32"/>
      <c r="AIN838" s="32"/>
      <c r="AIO838" s="32"/>
      <c r="AIP838" s="32"/>
      <c r="AIQ838" s="32"/>
      <c r="AIR838" s="32"/>
      <c r="AIS838" s="32"/>
      <c r="AIT838" s="32"/>
      <c r="AIU838" s="32"/>
      <c r="AIV838" s="32"/>
      <c r="AIW838" s="32"/>
      <c r="AIX838" s="32"/>
      <c r="AIY838" s="32"/>
      <c r="AIZ838" s="32"/>
      <c r="AJA838" s="32"/>
      <c r="AJB838" s="32"/>
      <c r="AJC838" s="32"/>
      <c r="AJD838" s="32"/>
      <c r="AJE838" s="32"/>
      <c r="AJF838" s="32"/>
      <c r="AJG838" s="32"/>
      <c r="AJH838" s="32"/>
      <c r="AJI838" s="32"/>
      <c r="AJJ838" s="32"/>
      <c r="AJK838" s="32"/>
      <c r="AJL838" s="32"/>
      <c r="AJM838" s="32"/>
      <c r="AJN838" s="32"/>
      <c r="AJO838" s="32"/>
      <c r="AJP838" s="32"/>
      <c r="AJQ838" s="32"/>
      <c r="AJR838" s="32"/>
      <c r="AJS838" s="32"/>
      <c r="AJT838" s="32"/>
      <c r="AJU838" s="32"/>
      <c r="AJV838" s="32"/>
      <c r="AJW838" s="32"/>
      <c r="AJX838" s="32"/>
      <c r="AJY838" s="32"/>
      <c r="AJZ838" s="32"/>
      <c r="AKA838" s="32"/>
      <c r="AKB838" s="32"/>
      <c r="AKC838" s="32"/>
      <c r="AKD838" s="32"/>
      <c r="AKE838" s="32"/>
      <c r="AKF838" s="32"/>
      <c r="AKG838" s="32"/>
      <c r="AKH838" s="32"/>
      <c r="AKI838" s="32"/>
      <c r="AKJ838" s="32"/>
      <c r="AKK838" s="32"/>
      <c r="AKL838" s="32"/>
      <c r="AKM838" s="32"/>
      <c r="AKN838" s="32"/>
      <c r="AKO838" s="32"/>
      <c r="AKP838" s="32"/>
      <c r="AKQ838" s="32"/>
      <c r="AKR838" s="32"/>
      <c r="AKS838" s="32"/>
      <c r="AKT838" s="32"/>
      <c r="AKU838" s="32"/>
      <c r="AKV838" s="32"/>
      <c r="AKW838" s="32"/>
      <c r="AKX838" s="32"/>
      <c r="AKY838" s="32"/>
      <c r="AKZ838" s="32"/>
      <c r="ALA838" s="32"/>
      <c r="ALB838" s="32"/>
      <c r="ALC838" s="32"/>
      <c r="ALD838" s="32"/>
      <c r="ALE838" s="32"/>
      <c r="ALF838" s="32"/>
      <c r="ALG838" s="32"/>
      <c r="ALH838" s="32"/>
      <c r="ALI838" s="32"/>
      <c r="ALJ838" s="32"/>
      <c r="ALK838" s="32"/>
      <c r="ALL838" s="32"/>
      <c r="ALM838" s="32"/>
      <c r="ALN838" s="32"/>
      <c r="ALO838" s="32"/>
      <c r="ALP838" s="32"/>
      <c r="ALQ838" s="32"/>
      <c r="ALR838" s="32"/>
      <c r="ALS838" s="32"/>
      <c r="ALT838" s="32"/>
      <c r="ALU838" s="32"/>
      <c r="ALV838" s="32"/>
      <c r="ALW838" s="32"/>
      <c r="ALX838" s="32"/>
      <c r="ALY838" s="32"/>
      <c r="ALZ838" s="32"/>
      <c r="AMA838" s="32"/>
      <c r="AMB838" s="32"/>
      <c r="AMC838" s="32"/>
      <c r="AMD838" s="32"/>
      <c r="AME838" s="32"/>
      <c r="AMF838" s="32"/>
      <c r="AMG838" s="32"/>
      <c r="AMH838" s="32"/>
      <c r="AMI838" s="32"/>
      <c r="AMJ838" s="32"/>
      <c r="AMK838" s="32"/>
      <c r="AML838" s="32"/>
      <c r="AMM838" s="32"/>
      <c r="AMN838" s="32"/>
      <c r="AMO838" s="32"/>
      <c r="AMP838" s="32"/>
      <c r="AMQ838" s="32"/>
      <c r="AMR838" s="32"/>
      <c r="AMS838" s="32"/>
      <c r="AMT838" s="32"/>
      <c r="AMU838" s="32"/>
      <c r="AMV838" s="32"/>
      <c r="AMW838" s="32"/>
      <c r="AMX838" s="32"/>
      <c r="AMY838" s="32"/>
      <c r="AMZ838" s="32"/>
      <c r="ANA838" s="32"/>
      <c r="ANB838" s="32"/>
      <c r="ANC838" s="32"/>
      <c r="AND838" s="32"/>
      <c r="ANE838" s="32"/>
      <c r="ANF838" s="32"/>
      <c r="ANG838" s="32"/>
      <c r="ANH838" s="32"/>
      <c r="ANI838" s="32"/>
      <c r="ANJ838" s="32"/>
      <c r="ANK838" s="32"/>
      <c r="ANL838" s="32"/>
      <c r="ANM838" s="32"/>
      <c r="ANN838" s="32"/>
      <c r="ANO838" s="32"/>
      <c r="ANP838" s="32"/>
      <c r="ANQ838" s="32"/>
      <c r="ANR838" s="32"/>
      <c r="ANS838" s="32"/>
      <c r="ANT838" s="32"/>
      <c r="ANU838" s="32"/>
      <c r="ANV838" s="32"/>
      <c r="ANW838" s="32"/>
      <c r="ANX838" s="32"/>
      <c r="ANY838" s="32"/>
      <c r="ANZ838" s="32"/>
      <c r="AOA838" s="32"/>
      <c r="AOB838" s="32"/>
      <c r="AOC838" s="32"/>
      <c r="AOD838" s="32"/>
      <c r="AOE838" s="32"/>
      <c r="AOF838" s="32"/>
      <c r="AOG838" s="32"/>
      <c r="AOH838" s="32"/>
      <c r="AOI838" s="32"/>
      <c r="AOJ838" s="32"/>
      <c r="AOK838" s="32"/>
      <c r="AOL838" s="32"/>
      <c r="AOM838" s="32"/>
      <c r="AON838" s="32"/>
      <c r="AOO838" s="32"/>
      <c r="AOP838" s="32"/>
      <c r="AOQ838" s="32"/>
      <c r="AOR838" s="32"/>
      <c r="AOS838" s="32"/>
      <c r="AOT838" s="32"/>
      <c r="AOU838" s="32"/>
      <c r="AOV838" s="32"/>
      <c r="AOW838" s="32"/>
      <c r="AOX838" s="32"/>
      <c r="AOY838" s="32"/>
      <c r="AOZ838" s="32"/>
      <c r="APA838" s="32"/>
      <c r="APB838" s="32"/>
      <c r="APC838" s="32"/>
      <c r="APD838" s="32"/>
      <c r="APE838" s="32"/>
      <c r="APF838" s="32"/>
      <c r="APG838" s="32"/>
      <c r="APH838" s="32"/>
      <c r="API838" s="32"/>
      <c r="APJ838" s="32"/>
      <c r="APK838" s="32"/>
      <c r="APL838" s="32"/>
      <c r="APM838" s="32"/>
      <c r="APN838" s="32"/>
      <c r="APO838" s="32"/>
      <c r="APP838" s="32"/>
      <c r="APQ838" s="32"/>
      <c r="APR838" s="32"/>
      <c r="APS838" s="32"/>
      <c r="APT838" s="32"/>
      <c r="APU838" s="32"/>
      <c r="APV838" s="32"/>
      <c r="APW838" s="32"/>
      <c r="APX838" s="32"/>
      <c r="APY838" s="32"/>
      <c r="APZ838" s="32"/>
      <c r="AQA838" s="32"/>
      <c r="AQB838" s="32"/>
      <c r="AQC838" s="32"/>
      <c r="AQD838" s="32"/>
      <c r="AQE838" s="32"/>
      <c r="AQF838" s="32"/>
      <c r="AQG838" s="32"/>
      <c r="AQH838" s="32"/>
      <c r="AQI838" s="32"/>
      <c r="AQJ838" s="32"/>
      <c r="AQK838" s="32"/>
      <c r="AQL838" s="32"/>
      <c r="AQM838" s="32"/>
      <c r="AQN838" s="32"/>
      <c r="AQO838" s="32"/>
      <c r="AQP838" s="32"/>
      <c r="AQQ838" s="32"/>
      <c r="AQR838" s="32"/>
      <c r="AQS838" s="32"/>
      <c r="AQT838" s="32"/>
      <c r="AQU838" s="32"/>
      <c r="AQV838" s="32"/>
      <c r="AQW838" s="32"/>
      <c r="AQX838" s="32"/>
      <c r="AQY838" s="32"/>
      <c r="AQZ838" s="32"/>
      <c r="ARA838" s="32"/>
      <c r="ARB838" s="32"/>
      <c r="ARC838" s="32"/>
      <c r="ARD838" s="32"/>
      <c r="ARE838" s="32"/>
      <c r="ARF838" s="32"/>
      <c r="ARG838" s="32"/>
      <c r="ARH838" s="32"/>
      <c r="ARI838" s="32"/>
      <c r="ARJ838" s="32"/>
      <c r="ARK838" s="32"/>
      <c r="ARL838" s="32"/>
      <c r="ARM838" s="32"/>
      <c r="ARN838" s="32"/>
      <c r="ARO838" s="32"/>
      <c r="ARP838" s="32"/>
      <c r="ARQ838" s="32"/>
      <c r="ARR838" s="32"/>
      <c r="ARS838" s="32"/>
      <c r="ART838" s="32"/>
      <c r="ARU838" s="32"/>
      <c r="ARV838" s="32"/>
      <c r="ARW838" s="32"/>
      <c r="ARX838" s="32"/>
      <c r="ARY838" s="32"/>
      <c r="ARZ838" s="32"/>
      <c r="ASA838" s="32"/>
      <c r="ASB838" s="32"/>
      <c r="ASC838" s="32"/>
      <c r="ASD838" s="32"/>
      <c r="ASE838" s="32"/>
      <c r="ASF838" s="32"/>
      <c r="ASG838" s="32"/>
      <c r="ASH838" s="32"/>
      <c r="ASI838" s="32"/>
      <c r="ASJ838" s="32"/>
      <c r="ASK838" s="32"/>
      <c r="ASL838" s="32"/>
      <c r="ASM838" s="32"/>
      <c r="ASN838" s="32"/>
      <c r="ASO838" s="32"/>
      <c r="ASP838" s="32"/>
      <c r="ASQ838" s="32"/>
      <c r="ASR838" s="32"/>
      <c r="ASS838" s="32"/>
      <c r="AST838" s="32"/>
      <c r="ASU838" s="32"/>
      <c r="ASV838" s="32"/>
      <c r="ASW838" s="32"/>
      <c r="ASX838" s="32"/>
      <c r="ASY838" s="32"/>
      <c r="ASZ838" s="32"/>
      <c r="ATA838" s="32"/>
      <c r="ATB838" s="32"/>
      <c r="ATC838" s="32"/>
      <c r="ATD838" s="32"/>
      <c r="ATE838" s="32"/>
      <c r="ATF838" s="32"/>
      <c r="ATG838" s="32"/>
      <c r="ATH838" s="32"/>
      <c r="ATI838" s="32"/>
      <c r="ATJ838" s="32"/>
      <c r="ATK838" s="32"/>
      <c r="ATL838" s="32"/>
      <c r="ATM838" s="32"/>
      <c r="ATN838" s="32"/>
      <c r="ATO838" s="32"/>
      <c r="ATP838" s="32"/>
      <c r="ATQ838" s="32"/>
      <c r="ATR838" s="32"/>
      <c r="ATS838" s="32"/>
      <c r="ATT838" s="32"/>
      <c r="ATU838" s="32"/>
      <c r="ATV838" s="32"/>
      <c r="ATW838" s="32"/>
      <c r="ATX838" s="32"/>
      <c r="ATY838" s="32"/>
      <c r="ATZ838" s="32"/>
      <c r="AUA838" s="32"/>
      <c r="AUB838" s="32"/>
      <c r="AUC838" s="32"/>
      <c r="AUD838" s="32"/>
      <c r="AUE838" s="32"/>
      <c r="AUF838" s="32"/>
      <c r="AUG838" s="32"/>
      <c r="AUH838" s="32"/>
      <c r="AUI838" s="32"/>
      <c r="AUJ838" s="32"/>
      <c r="AUK838" s="32"/>
      <c r="AUL838" s="32"/>
      <c r="AUM838" s="32"/>
      <c r="AUN838" s="32"/>
      <c r="AUO838" s="32"/>
      <c r="AUP838" s="32"/>
      <c r="AUQ838" s="32"/>
      <c r="AUR838" s="32"/>
      <c r="AUS838" s="32"/>
      <c r="AUT838" s="32"/>
      <c r="AUU838" s="32"/>
      <c r="AUV838" s="32"/>
      <c r="AUW838" s="32"/>
      <c r="AUX838" s="32"/>
      <c r="AUY838" s="32"/>
      <c r="AUZ838" s="32"/>
      <c r="AVA838" s="32"/>
      <c r="AVB838" s="32"/>
      <c r="AVC838" s="32"/>
      <c r="AVD838" s="32"/>
      <c r="AVE838" s="32"/>
      <c r="AVF838" s="32"/>
      <c r="AVG838" s="32"/>
      <c r="AVH838" s="32"/>
      <c r="AVI838" s="32"/>
      <c r="AVJ838" s="32"/>
      <c r="AVK838" s="32"/>
      <c r="AVL838" s="32"/>
      <c r="AVM838" s="32"/>
      <c r="AVN838" s="32"/>
      <c r="AVO838" s="32"/>
      <c r="AVP838" s="32"/>
      <c r="AVQ838" s="32"/>
      <c r="AVR838" s="32"/>
      <c r="AVS838" s="32"/>
      <c r="AVT838" s="32"/>
      <c r="AVU838" s="32"/>
      <c r="AVV838" s="32"/>
      <c r="AVW838" s="32"/>
      <c r="AVX838" s="32"/>
      <c r="AVY838" s="32"/>
      <c r="AVZ838" s="32"/>
      <c r="AWA838" s="32"/>
      <c r="AWB838" s="32"/>
      <c r="AWC838" s="32"/>
      <c r="AWD838" s="32"/>
      <c r="AWE838" s="32"/>
      <c r="AWF838" s="32"/>
      <c r="AWG838" s="32"/>
      <c r="AWH838" s="32"/>
      <c r="AWI838" s="32"/>
      <c r="AWJ838" s="32"/>
      <c r="AWK838" s="32"/>
      <c r="AWL838" s="32"/>
      <c r="AWM838" s="32"/>
      <c r="AWN838" s="32"/>
      <c r="AWO838" s="32"/>
      <c r="AWP838" s="32"/>
      <c r="AWQ838" s="32"/>
      <c r="AWR838" s="32"/>
      <c r="AWS838" s="32"/>
      <c r="AWT838" s="32"/>
      <c r="AWU838" s="32"/>
      <c r="AWV838" s="32"/>
      <c r="AWW838" s="32"/>
      <c r="AWX838" s="32"/>
      <c r="AWY838" s="32"/>
      <c r="AWZ838" s="32"/>
      <c r="AXA838" s="32"/>
      <c r="AXB838" s="32"/>
      <c r="AXC838" s="32"/>
      <c r="AXD838" s="32"/>
      <c r="AXE838" s="32"/>
      <c r="AXF838" s="32"/>
      <c r="AXG838" s="32"/>
      <c r="AXH838" s="32"/>
      <c r="AXI838" s="32"/>
      <c r="AXJ838" s="32"/>
      <c r="AXK838" s="32"/>
      <c r="AXL838" s="32"/>
      <c r="AXM838" s="32"/>
      <c r="AXN838" s="32"/>
      <c r="AXO838" s="32"/>
      <c r="AXP838" s="32"/>
      <c r="AXQ838" s="32"/>
      <c r="AXR838" s="32"/>
      <c r="AXS838" s="32"/>
      <c r="AXT838" s="32"/>
      <c r="AXU838" s="32"/>
      <c r="AXV838" s="32"/>
      <c r="AXW838" s="32"/>
      <c r="AXX838" s="32"/>
      <c r="AXY838" s="32"/>
      <c r="AXZ838" s="32"/>
      <c r="AYA838" s="32"/>
      <c r="AYB838" s="32"/>
      <c r="AYC838" s="32"/>
      <c r="AYD838" s="32"/>
      <c r="AYE838" s="32"/>
      <c r="AYF838" s="32"/>
      <c r="AYG838" s="32"/>
      <c r="AYH838" s="32"/>
      <c r="AYI838" s="32"/>
      <c r="AYJ838" s="32"/>
      <c r="AYK838" s="32"/>
      <c r="AYL838" s="32"/>
      <c r="AYM838" s="32"/>
      <c r="AYN838" s="32"/>
      <c r="AYO838" s="32"/>
      <c r="AYP838" s="32"/>
      <c r="AYQ838" s="32"/>
      <c r="AYR838" s="32"/>
      <c r="AYS838" s="32"/>
      <c r="AYT838" s="32"/>
      <c r="AYU838" s="32"/>
      <c r="AYV838" s="32"/>
      <c r="AYW838" s="32"/>
      <c r="AYX838" s="32"/>
      <c r="AYY838" s="32"/>
      <c r="AYZ838" s="32"/>
      <c r="AZA838" s="32"/>
      <c r="AZB838" s="32"/>
      <c r="AZC838" s="32"/>
      <c r="AZD838" s="32"/>
      <c r="AZE838" s="32"/>
      <c r="AZF838" s="32"/>
      <c r="AZG838" s="32"/>
      <c r="AZH838" s="32"/>
      <c r="AZI838" s="32"/>
      <c r="AZJ838" s="32"/>
      <c r="AZK838" s="32"/>
      <c r="AZL838" s="32"/>
      <c r="AZM838" s="32"/>
      <c r="AZN838" s="32"/>
      <c r="AZO838" s="32"/>
      <c r="AZP838" s="32"/>
      <c r="AZQ838" s="32"/>
      <c r="AZR838" s="32"/>
      <c r="AZS838" s="32"/>
      <c r="AZT838" s="32"/>
      <c r="AZU838" s="32"/>
      <c r="AZV838" s="32"/>
      <c r="AZW838" s="32"/>
      <c r="AZX838" s="32"/>
      <c r="AZY838" s="32"/>
      <c r="AZZ838" s="32"/>
      <c r="BAA838" s="32"/>
      <c r="BAB838" s="32"/>
      <c r="BAC838" s="32"/>
      <c r="BAD838" s="32"/>
      <c r="BAE838" s="32"/>
      <c r="BAF838" s="32"/>
      <c r="BAG838" s="32"/>
      <c r="BAH838" s="32"/>
      <c r="BAI838" s="32"/>
      <c r="BAJ838" s="32"/>
      <c r="BAK838" s="32"/>
      <c r="BAL838" s="32"/>
      <c r="BAM838" s="32"/>
      <c r="BAN838" s="32"/>
      <c r="BAO838" s="32"/>
      <c r="BAP838" s="32"/>
      <c r="BAQ838" s="32"/>
      <c r="BAR838" s="32"/>
      <c r="BAS838" s="32"/>
      <c r="BAT838" s="32"/>
      <c r="BAU838" s="32"/>
      <c r="BAV838" s="32"/>
      <c r="BAW838" s="32"/>
      <c r="BAX838" s="32"/>
      <c r="BAY838" s="32"/>
      <c r="BAZ838" s="32"/>
      <c r="BBA838" s="32"/>
      <c r="BBB838" s="32"/>
      <c r="BBC838" s="32"/>
      <c r="BBD838" s="32"/>
      <c r="BBE838" s="32"/>
      <c r="BBF838" s="32"/>
      <c r="BBG838" s="32"/>
      <c r="BBH838" s="32"/>
      <c r="BBI838" s="32"/>
      <c r="BBJ838" s="32"/>
      <c r="BBK838" s="32"/>
      <c r="BBL838" s="32"/>
      <c r="BBM838" s="32"/>
      <c r="BBN838" s="32"/>
      <c r="BBO838" s="32"/>
      <c r="BBP838" s="32"/>
      <c r="BBQ838" s="32"/>
      <c r="BBR838" s="32"/>
      <c r="BBS838" s="32"/>
      <c r="BBT838" s="32"/>
      <c r="BBU838" s="32"/>
      <c r="BBV838" s="32"/>
      <c r="BBW838" s="32"/>
      <c r="BBX838" s="32"/>
      <c r="BBY838" s="32"/>
      <c r="BBZ838" s="32"/>
      <c r="BCA838" s="32"/>
      <c r="BCB838" s="32"/>
      <c r="BCC838" s="32"/>
      <c r="BCD838" s="32"/>
      <c r="BCE838" s="32"/>
      <c r="BCF838" s="32"/>
      <c r="BCG838" s="32"/>
      <c r="BCH838" s="32"/>
      <c r="BCI838" s="32"/>
      <c r="BCJ838" s="32"/>
      <c r="BCK838" s="32"/>
      <c r="BCL838" s="32"/>
      <c r="BCM838" s="32"/>
      <c r="BCN838" s="32"/>
      <c r="BCO838" s="32"/>
      <c r="BCP838" s="32"/>
      <c r="BCQ838" s="32"/>
      <c r="BCR838" s="32"/>
      <c r="BCS838" s="32"/>
      <c r="BCT838" s="32"/>
      <c r="BCU838" s="32"/>
      <c r="BCV838" s="32"/>
      <c r="BCW838" s="32"/>
      <c r="BCX838" s="32"/>
      <c r="BCY838" s="32"/>
      <c r="BCZ838" s="32"/>
      <c r="BDA838" s="32"/>
      <c r="BDB838" s="32"/>
      <c r="BDC838" s="32"/>
      <c r="BDD838" s="32"/>
      <c r="BDE838" s="32"/>
      <c r="BDF838" s="32"/>
      <c r="BDG838" s="32"/>
      <c r="BDH838" s="32"/>
      <c r="BDI838" s="32"/>
      <c r="BDJ838" s="32"/>
      <c r="BDK838" s="32"/>
      <c r="BDL838" s="32"/>
      <c r="BDM838" s="32"/>
      <c r="BDN838" s="32"/>
      <c r="BDO838" s="32"/>
      <c r="BDP838" s="32"/>
      <c r="BDQ838" s="32"/>
      <c r="BDR838" s="32"/>
      <c r="BDS838" s="32"/>
      <c r="BDT838" s="32"/>
      <c r="BDU838" s="32"/>
      <c r="BDV838" s="32"/>
      <c r="BDW838" s="32"/>
      <c r="BDX838" s="32"/>
      <c r="BDY838" s="32"/>
      <c r="BDZ838" s="32"/>
      <c r="BEA838" s="32"/>
      <c r="BEB838" s="32"/>
      <c r="BEC838" s="32"/>
      <c r="BED838" s="32"/>
      <c r="BEE838" s="32"/>
      <c r="BEF838" s="32"/>
      <c r="BEG838" s="32"/>
      <c r="BEH838" s="32"/>
      <c r="BEI838" s="32"/>
      <c r="BEJ838" s="32"/>
      <c r="BEK838" s="32"/>
      <c r="BEL838" s="32"/>
      <c r="BEM838" s="32"/>
      <c r="BEN838" s="32"/>
      <c r="BEO838" s="32"/>
      <c r="BEP838" s="32"/>
      <c r="BEQ838" s="32"/>
      <c r="BER838" s="32"/>
      <c r="BES838" s="32"/>
      <c r="BET838" s="32"/>
      <c r="BEU838" s="32"/>
      <c r="BEV838" s="32"/>
      <c r="BEW838" s="32"/>
      <c r="BEX838" s="32"/>
      <c r="BEY838" s="32"/>
      <c r="BEZ838" s="32"/>
      <c r="BFA838" s="32"/>
      <c r="BFB838" s="32"/>
      <c r="BFC838" s="32"/>
      <c r="BFD838" s="32"/>
      <c r="BFE838" s="32"/>
      <c r="BFF838" s="32"/>
      <c r="BFG838" s="32"/>
      <c r="BFH838" s="32"/>
      <c r="BFI838" s="32"/>
      <c r="BFJ838" s="32"/>
      <c r="BFK838" s="32"/>
      <c r="BFL838" s="32"/>
      <c r="BFM838" s="32"/>
      <c r="BFN838" s="32"/>
      <c r="BFO838" s="32"/>
      <c r="BFP838" s="32"/>
      <c r="BFQ838" s="32"/>
      <c r="BFR838" s="32"/>
      <c r="BFS838" s="32"/>
      <c r="BFT838" s="32"/>
      <c r="BFU838" s="32"/>
      <c r="BFV838" s="32"/>
      <c r="BFW838" s="32"/>
      <c r="BFX838" s="32"/>
      <c r="BFY838" s="32"/>
      <c r="BFZ838" s="32"/>
      <c r="BGA838" s="32"/>
      <c r="BGB838" s="32"/>
      <c r="BGC838" s="32"/>
      <c r="BGD838" s="32"/>
      <c r="BGE838" s="32"/>
      <c r="BGF838" s="32"/>
      <c r="BGG838" s="32"/>
      <c r="BGH838" s="32"/>
      <c r="BGI838" s="32"/>
      <c r="BGJ838" s="32"/>
      <c r="BGK838" s="32"/>
      <c r="BGL838" s="32"/>
      <c r="BGM838" s="32"/>
      <c r="BGN838" s="32"/>
      <c r="BGO838" s="32"/>
      <c r="BGP838" s="32"/>
      <c r="BGQ838" s="32"/>
      <c r="BGR838" s="32"/>
      <c r="BGS838" s="32"/>
      <c r="BGT838" s="32"/>
      <c r="BGU838" s="32"/>
      <c r="BGV838" s="32"/>
      <c r="BGW838" s="32"/>
      <c r="BGX838" s="32"/>
      <c r="BGY838" s="32"/>
      <c r="BGZ838" s="32"/>
      <c r="BHA838" s="32"/>
      <c r="BHB838" s="32"/>
      <c r="BHC838" s="32"/>
      <c r="BHD838" s="32"/>
      <c r="BHE838" s="32"/>
      <c r="BHF838" s="32"/>
      <c r="BHG838" s="32"/>
      <c r="BHH838" s="32"/>
      <c r="BHI838" s="32"/>
      <c r="BHJ838" s="32"/>
      <c r="BHK838" s="32"/>
      <c r="BHL838" s="32"/>
      <c r="BHM838" s="32"/>
      <c r="BHN838" s="32"/>
      <c r="BHO838" s="32"/>
      <c r="BHP838" s="32"/>
      <c r="BHQ838" s="32"/>
      <c r="BHR838" s="32"/>
      <c r="BHS838" s="32"/>
      <c r="BHT838" s="32"/>
      <c r="BHU838" s="32"/>
      <c r="BHV838" s="32"/>
      <c r="BHW838" s="32"/>
      <c r="BHX838" s="32"/>
      <c r="BHY838" s="32"/>
      <c r="BHZ838" s="32"/>
      <c r="BIA838" s="32"/>
      <c r="BIB838" s="32"/>
      <c r="BIC838" s="32"/>
      <c r="BID838" s="32"/>
      <c r="BIE838" s="32"/>
      <c r="BIF838" s="32"/>
      <c r="BIG838" s="32"/>
      <c r="BIH838" s="32"/>
      <c r="BII838" s="32"/>
      <c r="BIJ838" s="32"/>
      <c r="BIK838" s="32"/>
      <c r="BIL838" s="32"/>
      <c r="BIM838" s="32"/>
      <c r="BIN838" s="32"/>
      <c r="BIO838" s="32"/>
      <c r="BIP838" s="32"/>
      <c r="BIQ838" s="32"/>
      <c r="BIR838" s="32"/>
      <c r="BIS838" s="32"/>
      <c r="BIT838" s="32"/>
      <c r="BIU838" s="32"/>
      <c r="BIV838" s="32"/>
      <c r="BIW838" s="32"/>
      <c r="BIX838" s="32"/>
      <c r="BIY838" s="32"/>
      <c r="BIZ838" s="32"/>
      <c r="BJA838" s="32"/>
      <c r="BJB838" s="32"/>
      <c r="BJC838" s="32"/>
      <c r="BJD838" s="32"/>
      <c r="BJE838" s="32"/>
      <c r="BJF838" s="32"/>
      <c r="BJG838" s="32"/>
      <c r="BJH838" s="32"/>
      <c r="BJI838" s="32"/>
      <c r="BJJ838" s="32"/>
      <c r="BJK838" s="32"/>
      <c r="BJL838" s="32"/>
      <c r="BJM838" s="32"/>
      <c r="BJN838" s="32"/>
      <c r="BJO838" s="32"/>
      <c r="BJP838" s="32"/>
      <c r="BJQ838" s="32"/>
      <c r="BJR838" s="32"/>
      <c r="BJS838" s="32"/>
      <c r="BJT838" s="32"/>
      <c r="BJU838" s="32"/>
      <c r="BJV838" s="32"/>
      <c r="BJW838" s="32"/>
      <c r="BJX838" s="32"/>
      <c r="BJY838" s="32"/>
      <c r="BJZ838" s="32"/>
      <c r="BKA838" s="32"/>
      <c r="BKB838" s="32"/>
      <c r="BKC838" s="32"/>
      <c r="BKD838" s="32"/>
      <c r="BKE838" s="32"/>
      <c r="BKF838" s="32"/>
      <c r="BKG838" s="32"/>
      <c r="BKH838" s="32"/>
      <c r="BKI838" s="32"/>
      <c r="BKJ838" s="32"/>
      <c r="BKK838" s="32"/>
      <c r="BKL838" s="32"/>
      <c r="BKM838" s="32"/>
      <c r="BKN838" s="32"/>
      <c r="BKO838" s="32"/>
      <c r="BKP838" s="32"/>
      <c r="BKQ838" s="32"/>
      <c r="BKR838" s="32"/>
      <c r="BKS838" s="32"/>
      <c r="BKT838" s="32"/>
      <c r="BKU838" s="32"/>
      <c r="BKV838" s="32"/>
      <c r="BKW838" s="32"/>
      <c r="BKX838" s="32"/>
      <c r="BKY838" s="32"/>
      <c r="BKZ838" s="32"/>
      <c r="BLA838" s="32"/>
      <c r="BLB838" s="32"/>
      <c r="BLC838" s="32"/>
      <c r="BLD838" s="32"/>
      <c r="BLE838" s="32"/>
      <c r="BLF838" s="32"/>
      <c r="BLG838" s="32"/>
      <c r="BLH838" s="32"/>
      <c r="BLI838" s="32"/>
      <c r="BLJ838" s="32"/>
      <c r="BLK838" s="32"/>
      <c r="BLL838" s="32"/>
      <c r="BLM838" s="32"/>
      <c r="BLN838" s="32"/>
      <c r="BLO838" s="32"/>
      <c r="BLP838" s="32"/>
      <c r="BLQ838" s="32"/>
      <c r="BLR838" s="32"/>
      <c r="BLS838" s="32"/>
      <c r="BLT838" s="32"/>
      <c r="BLU838" s="32"/>
      <c r="BLV838" s="32"/>
      <c r="BLW838" s="32"/>
      <c r="BLX838" s="32"/>
      <c r="BLY838" s="32"/>
      <c r="BLZ838" s="32"/>
      <c r="BMA838" s="32"/>
      <c r="BMB838" s="32"/>
      <c r="BMC838" s="32"/>
      <c r="BMD838" s="32"/>
      <c r="BME838" s="32"/>
      <c r="BMF838" s="32"/>
      <c r="BMG838" s="32"/>
      <c r="BMH838" s="32"/>
      <c r="BMI838" s="32"/>
      <c r="BMJ838" s="32"/>
      <c r="BMK838" s="32"/>
      <c r="BML838" s="32"/>
      <c r="BMM838" s="32"/>
      <c r="BMN838" s="32"/>
      <c r="BMO838" s="32"/>
      <c r="BMP838" s="32"/>
      <c r="BMQ838" s="32"/>
      <c r="BMR838" s="32"/>
      <c r="BMS838" s="32"/>
      <c r="BMT838" s="32"/>
      <c r="BMU838" s="32"/>
      <c r="BMV838" s="32"/>
      <c r="BMW838" s="32"/>
      <c r="BMX838" s="32"/>
      <c r="BMY838" s="32"/>
      <c r="BMZ838" s="32"/>
      <c r="BNA838" s="32"/>
      <c r="BNB838" s="32"/>
      <c r="BNC838" s="32"/>
      <c r="BND838" s="32"/>
      <c r="BNE838" s="32"/>
      <c r="BNF838" s="32"/>
      <c r="BNG838" s="32"/>
      <c r="BNH838" s="32"/>
      <c r="BNI838" s="32"/>
      <c r="BNJ838" s="32"/>
      <c r="BNK838" s="32"/>
      <c r="BNL838" s="32"/>
      <c r="BNM838" s="32"/>
      <c r="BNN838" s="32"/>
      <c r="BNO838" s="32"/>
      <c r="BNP838" s="32"/>
      <c r="BNQ838" s="32"/>
      <c r="BNR838" s="32"/>
      <c r="BNS838" s="32"/>
      <c r="BNT838" s="32"/>
      <c r="BNU838" s="32"/>
      <c r="BNV838" s="32"/>
      <c r="BNW838" s="32"/>
      <c r="BNX838" s="32"/>
      <c r="BNY838" s="32"/>
      <c r="BNZ838" s="32"/>
      <c r="BOA838" s="32"/>
      <c r="BOB838" s="32"/>
      <c r="BOC838" s="32"/>
      <c r="BOD838" s="32"/>
      <c r="BOE838" s="32"/>
      <c r="BOF838" s="32"/>
      <c r="BOG838" s="32"/>
      <c r="BOH838" s="32"/>
      <c r="BOI838" s="32"/>
      <c r="BOJ838" s="32"/>
      <c r="BOK838" s="32"/>
      <c r="BOL838" s="32"/>
      <c r="BOM838" s="32"/>
      <c r="BON838" s="32"/>
      <c r="BOO838" s="32"/>
      <c r="BOP838" s="32"/>
      <c r="BOQ838" s="32"/>
      <c r="BOR838" s="32"/>
      <c r="BOS838" s="32"/>
      <c r="BOT838" s="32"/>
      <c r="BOU838" s="32"/>
      <c r="BOV838" s="32"/>
      <c r="BOW838" s="32"/>
      <c r="BOX838" s="32"/>
      <c r="BOY838" s="32"/>
      <c r="BOZ838" s="32"/>
      <c r="BPA838" s="32"/>
      <c r="BPB838" s="32"/>
      <c r="BPC838" s="32"/>
      <c r="BPD838" s="32"/>
      <c r="BPE838" s="32"/>
      <c r="BPF838" s="32"/>
      <c r="BPG838" s="32"/>
      <c r="BPH838" s="32"/>
      <c r="BPI838" s="32"/>
      <c r="BPJ838" s="32"/>
      <c r="BPK838" s="32"/>
      <c r="BPL838" s="32"/>
      <c r="BPM838" s="32"/>
      <c r="BPN838" s="32"/>
      <c r="BPO838" s="32"/>
      <c r="BPP838" s="32"/>
      <c r="BPQ838" s="32"/>
      <c r="BPR838" s="32"/>
      <c r="BPS838" s="32"/>
      <c r="BPT838" s="32"/>
      <c r="BPU838" s="32"/>
      <c r="BPV838" s="32"/>
      <c r="BPW838" s="32"/>
      <c r="BPX838" s="32"/>
      <c r="BPY838" s="32"/>
      <c r="BPZ838" s="32"/>
      <c r="BQA838" s="32"/>
      <c r="BQB838" s="32"/>
      <c r="BQC838" s="32"/>
      <c r="BQD838" s="32"/>
      <c r="BQE838" s="32"/>
      <c r="BQF838" s="32"/>
      <c r="BQG838" s="32"/>
      <c r="BQH838" s="32"/>
      <c r="BQI838" s="32"/>
      <c r="BQJ838" s="32"/>
      <c r="BQK838" s="32"/>
      <c r="BQL838" s="32"/>
      <c r="BQM838" s="32"/>
      <c r="BQN838" s="32"/>
      <c r="BQO838" s="32"/>
      <c r="BQP838" s="32"/>
      <c r="BQQ838" s="32"/>
      <c r="BQR838" s="32"/>
      <c r="BQS838" s="32"/>
      <c r="BQT838" s="32"/>
      <c r="BQU838" s="32"/>
      <c r="BQV838" s="32"/>
      <c r="BQW838" s="32"/>
      <c r="BQX838" s="32"/>
      <c r="BQY838" s="32"/>
      <c r="BQZ838" s="32"/>
      <c r="BRA838" s="32"/>
      <c r="BRB838" s="32"/>
      <c r="BRC838" s="32"/>
      <c r="BRD838" s="32"/>
      <c r="BRE838" s="32"/>
      <c r="BRF838" s="32"/>
      <c r="BRG838" s="32"/>
      <c r="BRH838" s="32"/>
      <c r="BRI838" s="32"/>
      <c r="BRJ838" s="32"/>
      <c r="BRK838" s="32"/>
      <c r="BRL838" s="32"/>
      <c r="BRM838" s="32"/>
      <c r="BRN838" s="32"/>
      <c r="BRO838" s="32"/>
      <c r="BRP838" s="32"/>
      <c r="BRQ838" s="32"/>
      <c r="BRR838" s="32"/>
      <c r="BRS838" s="32"/>
      <c r="BRT838" s="32"/>
      <c r="BRU838" s="32"/>
      <c r="BRV838" s="32"/>
      <c r="BRW838" s="32"/>
      <c r="BRX838" s="32"/>
      <c r="BRY838" s="32"/>
      <c r="BRZ838" s="32"/>
      <c r="BSA838" s="32"/>
      <c r="BSB838" s="32"/>
      <c r="BSC838" s="32"/>
      <c r="BSD838" s="32"/>
      <c r="BSE838" s="32"/>
      <c r="BSF838" s="32"/>
      <c r="BSG838" s="32"/>
      <c r="BSH838" s="32"/>
      <c r="BSI838" s="32"/>
      <c r="BSJ838" s="32"/>
      <c r="BSK838" s="32"/>
      <c r="BSL838" s="32"/>
      <c r="BSM838" s="32"/>
      <c r="BSN838" s="32"/>
      <c r="BSO838" s="32"/>
      <c r="BSP838" s="32"/>
      <c r="BSQ838" s="32"/>
      <c r="BSR838" s="32"/>
      <c r="BSS838" s="32"/>
      <c r="BST838" s="32"/>
      <c r="BSU838" s="32"/>
      <c r="BSV838" s="32"/>
      <c r="BSW838" s="32"/>
      <c r="BSX838" s="32"/>
      <c r="BSY838" s="32"/>
      <c r="BSZ838" s="32"/>
      <c r="BTA838" s="32"/>
      <c r="BTB838" s="32"/>
      <c r="BTC838" s="32"/>
      <c r="BTD838" s="32"/>
      <c r="BTE838" s="32"/>
      <c r="BTF838" s="32"/>
      <c r="BTG838" s="32"/>
      <c r="BTH838" s="32"/>
      <c r="BTI838" s="32"/>
      <c r="BTJ838" s="32"/>
      <c r="BTK838" s="32"/>
      <c r="BTL838" s="32"/>
      <c r="BTM838" s="32"/>
      <c r="BTN838" s="32"/>
      <c r="BTO838" s="32"/>
      <c r="BTP838" s="32"/>
      <c r="BTQ838" s="32"/>
      <c r="BTR838" s="32"/>
      <c r="BTS838" s="32"/>
      <c r="BTT838" s="32"/>
      <c r="BTU838" s="32"/>
      <c r="BTV838" s="32"/>
      <c r="BTW838" s="32"/>
      <c r="BTX838" s="32"/>
      <c r="BTY838" s="32"/>
      <c r="BTZ838" s="32"/>
      <c r="BUA838" s="32"/>
      <c r="BUB838" s="32"/>
      <c r="BUC838" s="32"/>
      <c r="BUD838" s="32"/>
      <c r="BUE838" s="32"/>
      <c r="BUF838" s="32"/>
      <c r="BUG838" s="32"/>
      <c r="BUH838" s="32"/>
      <c r="BUI838" s="32"/>
      <c r="BUJ838" s="32"/>
      <c r="BUK838" s="32"/>
      <c r="BUL838" s="32"/>
      <c r="BUM838" s="32"/>
      <c r="BUN838" s="32"/>
      <c r="BUO838" s="32"/>
      <c r="BUP838" s="32"/>
      <c r="BUQ838" s="32"/>
      <c r="BUR838" s="32"/>
      <c r="BUS838" s="32"/>
      <c r="BUT838" s="32"/>
      <c r="BUU838" s="32"/>
      <c r="BUV838" s="32"/>
      <c r="BUW838" s="32"/>
      <c r="BUX838" s="32"/>
      <c r="BUY838" s="32"/>
      <c r="BUZ838" s="32"/>
      <c r="BVA838" s="32"/>
      <c r="BVB838" s="32"/>
      <c r="BVC838" s="32"/>
      <c r="BVD838" s="32"/>
      <c r="BVE838" s="32"/>
      <c r="BVF838" s="32"/>
      <c r="BVG838" s="32"/>
      <c r="BVH838" s="32"/>
      <c r="BVI838" s="32"/>
      <c r="BVJ838" s="32"/>
      <c r="BVK838" s="32"/>
      <c r="BVL838" s="32"/>
      <c r="BVM838" s="32"/>
      <c r="BVN838" s="32"/>
      <c r="BVO838" s="32"/>
      <c r="BVP838" s="32"/>
      <c r="BVQ838" s="32"/>
      <c r="BVR838" s="32"/>
      <c r="BVS838" s="32"/>
      <c r="BVT838" s="32"/>
      <c r="BVU838" s="32"/>
      <c r="BVV838" s="32"/>
      <c r="BVW838" s="32"/>
      <c r="BVX838" s="32"/>
      <c r="BVY838" s="32"/>
      <c r="BVZ838" s="32"/>
      <c r="BWA838" s="32"/>
      <c r="BWB838" s="32"/>
      <c r="BWC838" s="32"/>
      <c r="BWD838" s="32"/>
      <c r="BWE838" s="32"/>
      <c r="BWF838" s="32"/>
      <c r="BWG838" s="32"/>
      <c r="BWH838" s="32"/>
      <c r="BWI838" s="32"/>
      <c r="BWJ838" s="32"/>
      <c r="BWK838" s="32"/>
      <c r="BWL838" s="32"/>
      <c r="BWM838" s="32"/>
      <c r="BWN838" s="32"/>
      <c r="BWO838" s="32"/>
      <c r="BWP838" s="32"/>
      <c r="BWQ838" s="32"/>
      <c r="BWR838" s="32"/>
      <c r="BWS838" s="32"/>
      <c r="BWT838" s="32"/>
      <c r="BWU838" s="32"/>
      <c r="BWV838" s="32"/>
      <c r="BWW838" s="32"/>
      <c r="BWX838" s="32"/>
      <c r="BWY838" s="32"/>
      <c r="BWZ838" s="32"/>
      <c r="BXA838" s="32"/>
      <c r="BXB838" s="32"/>
      <c r="BXC838" s="32"/>
      <c r="BXD838" s="32"/>
      <c r="BXE838" s="32"/>
      <c r="BXF838" s="32"/>
      <c r="BXG838" s="32"/>
      <c r="BXH838" s="32"/>
      <c r="BXI838" s="32"/>
      <c r="BXJ838" s="32"/>
      <c r="BXK838" s="32"/>
      <c r="BXL838" s="32"/>
      <c r="BXM838" s="32"/>
      <c r="BXN838" s="32"/>
      <c r="BXO838" s="32"/>
      <c r="BXP838" s="32"/>
      <c r="BXQ838" s="32"/>
      <c r="BXR838" s="32"/>
      <c r="BXS838" s="32"/>
      <c r="BXT838" s="32"/>
      <c r="BXU838" s="32"/>
      <c r="BXV838" s="32"/>
      <c r="BXW838" s="32"/>
      <c r="BXX838" s="32"/>
      <c r="BXY838" s="32"/>
      <c r="BXZ838" s="32"/>
      <c r="BYA838" s="32"/>
      <c r="BYB838" s="32"/>
      <c r="BYC838" s="32"/>
      <c r="BYD838" s="32"/>
      <c r="BYE838" s="32"/>
      <c r="BYF838" s="32"/>
      <c r="BYG838" s="32"/>
      <c r="BYH838" s="32"/>
      <c r="BYI838" s="32"/>
      <c r="BYJ838" s="32"/>
      <c r="BYK838" s="32"/>
      <c r="BYL838" s="32"/>
      <c r="BYM838" s="32"/>
      <c r="BYN838" s="32"/>
      <c r="BYO838" s="32"/>
      <c r="BYP838" s="32"/>
      <c r="BYQ838" s="32"/>
      <c r="BYR838" s="32"/>
      <c r="BYS838" s="32"/>
      <c r="BYT838" s="32"/>
      <c r="BYU838" s="32"/>
      <c r="BYV838" s="32"/>
      <c r="BYW838" s="32"/>
      <c r="BYX838" s="32"/>
      <c r="BYY838" s="32"/>
      <c r="BYZ838" s="32"/>
      <c r="BZA838" s="32"/>
      <c r="BZB838" s="32"/>
      <c r="BZC838" s="32"/>
      <c r="BZD838" s="32"/>
      <c r="BZE838" s="32"/>
      <c r="BZF838" s="32"/>
      <c r="BZG838" s="32"/>
      <c r="BZH838" s="32"/>
      <c r="BZI838" s="32"/>
      <c r="BZJ838" s="32"/>
      <c r="BZK838" s="32"/>
      <c r="BZL838" s="32"/>
      <c r="BZM838" s="32"/>
      <c r="BZN838" s="32"/>
      <c r="BZO838" s="32"/>
      <c r="BZP838" s="32"/>
      <c r="BZQ838" s="32"/>
      <c r="BZR838" s="32"/>
      <c r="BZS838" s="32"/>
      <c r="BZT838" s="32"/>
      <c r="BZU838" s="32"/>
      <c r="BZV838" s="32"/>
      <c r="BZW838" s="32"/>
      <c r="BZX838" s="32"/>
      <c r="BZY838" s="32"/>
      <c r="BZZ838" s="32"/>
      <c r="CAA838" s="32"/>
      <c r="CAB838" s="32"/>
      <c r="CAC838" s="32"/>
      <c r="CAD838" s="32"/>
      <c r="CAE838" s="32"/>
      <c r="CAF838" s="32"/>
      <c r="CAG838" s="32"/>
      <c r="CAH838" s="32"/>
      <c r="CAI838" s="32"/>
      <c r="CAJ838" s="32"/>
      <c r="CAK838" s="32"/>
      <c r="CAL838" s="32"/>
      <c r="CAM838" s="32"/>
      <c r="CAN838" s="32"/>
      <c r="CAO838" s="32"/>
      <c r="CAP838" s="32"/>
      <c r="CAQ838" s="32"/>
      <c r="CAR838" s="32"/>
      <c r="CAS838" s="32"/>
      <c r="CAT838" s="32"/>
      <c r="CAU838" s="32"/>
      <c r="CAV838" s="32"/>
      <c r="CAW838" s="32"/>
      <c r="CAX838" s="32"/>
      <c r="CAY838" s="32"/>
      <c r="CAZ838" s="32"/>
      <c r="CBA838" s="32"/>
      <c r="CBB838" s="32"/>
      <c r="CBC838" s="32"/>
      <c r="CBD838" s="32"/>
      <c r="CBE838" s="32"/>
      <c r="CBF838" s="32"/>
      <c r="CBG838" s="32"/>
      <c r="CBH838" s="32"/>
      <c r="CBI838" s="32"/>
      <c r="CBJ838" s="32"/>
      <c r="CBK838" s="32"/>
      <c r="CBL838" s="32"/>
      <c r="CBM838" s="32"/>
      <c r="CBN838" s="32"/>
      <c r="CBO838" s="32"/>
      <c r="CBP838" s="32"/>
      <c r="CBQ838" s="32"/>
      <c r="CBR838" s="32"/>
      <c r="CBS838" s="32"/>
      <c r="CBT838" s="32"/>
      <c r="CBU838" s="32"/>
      <c r="CBV838" s="32"/>
      <c r="CBW838" s="32"/>
      <c r="CBX838" s="32"/>
      <c r="CBY838" s="32"/>
      <c r="CBZ838" s="32"/>
      <c r="CCA838" s="32"/>
      <c r="CCB838" s="32"/>
      <c r="CCC838" s="32"/>
      <c r="CCD838" s="32"/>
      <c r="CCE838" s="32"/>
      <c r="CCF838" s="32"/>
      <c r="CCG838" s="32"/>
      <c r="CCH838" s="32"/>
      <c r="CCI838" s="32"/>
      <c r="CCJ838" s="32"/>
      <c r="CCK838" s="32"/>
      <c r="CCL838" s="32"/>
      <c r="CCM838" s="32"/>
      <c r="CCN838" s="32"/>
      <c r="CCO838" s="32"/>
      <c r="CCP838" s="32"/>
      <c r="CCQ838" s="32"/>
      <c r="CCR838" s="32"/>
      <c r="CCS838" s="32"/>
      <c r="CCT838" s="32"/>
      <c r="CCU838" s="32"/>
      <c r="CCV838" s="32"/>
      <c r="CCW838" s="32"/>
      <c r="CCX838" s="32"/>
      <c r="CCY838" s="32"/>
      <c r="CCZ838" s="32"/>
      <c r="CDA838" s="32"/>
      <c r="CDB838" s="32"/>
      <c r="CDC838" s="32"/>
      <c r="CDD838" s="32"/>
      <c r="CDE838" s="32"/>
      <c r="CDF838" s="32"/>
      <c r="CDG838" s="32"/>
      <c r="CDH838" s="32"/>
      <c r="CDI838" s="32"/>
      <c r="CDJ838" s="32"/>
      <c r="CDK838" s="32"/>
      <c r="CDL838" s="32"/>
      <c r="CDM838" s="32"/>
      <c r="CDN838" s="32"/>
      <c r="CDO838" s="32"/>
      <c r="CDP838" s="32"/>
      <c r="CDQ838" s="32"/>
      <c r="CDR838" s="32"/>
      <c r="CDS838" s="32"/>
      <c r="CDT838" s="32"/>
      <c r="CDU838" s="32"/>
      <c r="CDV838" s="32"/>
      <c r="CDW838" s="32"/>
      <c r="CDX838" s="32"/>
      <c r="CDY838" s="32"/>
      <c r="CDZ838" s="32"/>
      <c r="CEA838" s="32"/>
      <c r="CEB838" s="32"/>
      <c r="CEC838" s="32"/>
      <c r="CED838" s="32"/>
      <c r="CEE838" s="32"/>
      <c r="CEF838" s="32"/>
      <c r="CEG838" s="32"/>
      <c r="CEH838" s="32"/>
      <c r="CEI838" s="32"/>
      <c r="CEJ838" s="32"/>
      <c r="CEK838" s="32"/>
      <c r="CEL838" s="32"/>
      <c r="CEM838" s="32"/>
      <c r="CEN838" s="32"/>
      <c r="CEO838" s="32"/>
      <c r="CEP838" s="32"/>
      <c r="CEQ838" s="32"/>
      <c r="CER838" s="32"/>
      <c r="CES838" s="32"/>
      <c r="CET838" s="32"/>
      <c r="CEU838" s="32"/>
      <c r="CEV838" s="32"/>
      <c r="CEW838" s="32"/>
      <c r="CEX838" s="32"/>
      <c r="CEY838" s="32"/>
      <c r="CEZ838" s="32"/>
      <c r="CFA838" s="32"/>
      <c r="CFB838" s="32"/>
      <c r="CFC838" s="32"/>
      <c r="CFD838" s="32"/>
      <c r="CFE838" s="32"/>
      <c r="CFF838" s="32"/>
      <c r="CFG838" s="32"/>
      <c r="CFH838" s="32"/>
      <c r="CFI838" s="32"/>
      <c r="CFJ838" s="32"/>
      <c r="CFK838" s="32"/>
      <c r="CFL838" s="32"/>
      <c r="CFM838" s="32"/>
      <c r="CFN838" s="32"/>
      <c r="CFO838" s="32"/>
      <c r="CFP838" s="32"/>
      <c r="CFQ838" s="32"/>
      <c r="CFR838" s="32"/>
      <c r="CFS838" s="32"/>
      <c r="CFT838" s="32"/>
      <c r="CFU838" s="32"/>
      <c r="CFV838" s="32"/>
      <c r="CFW838" s="32"/>
      <c r="CFX838" s="32"/>
      <c r="CFY838" s="32"/>
      <c r="CFZ838" s="32"/>
      <c r="CGA838" s="32"/>
      <c r="CGB838" s="32"/>
      <c r="CGC838" s="32"/>
      <c r="CGD838" s="32"/>
      <c r="CGE838" s="32"/>
      <c r="CGF838" s="32"/>
      <c r="CGG838" s="32"/>
      <c r="CGH838" s="32"/>
      <c r="CGI838" s="32"/>
      <c r="CGJ838" s="32"/>
      <c r="CGK838" s="32"/>
      <c r="CGL838" s="32"/>
      <c r="CGM838" s="32"/>
      <c r="CGN838" s="32"/>
      <c r="CGO838" s="32"/>
      <c r="CGP838" s="32"/>
      <c r="CGQ838" s="32"/>
      <c r="CGR838" s="32"/>
      <c r="CGS838" s="32"/>
      <c r="CGT838" s="32"/>
      <c r="CGU838" s="32"/>
      <c r="CGV838" s="32"/>
      <c r="CGW838" s="32"/>
      <c r="CGX838" s="32"/>
      <c r="CGY838" s="32"/>
      <c r="CGZ838" s="32"/>
      <c r="CHA838" s="32"/>
      <c r="CHB838" s="32"/>
      <c r="CHC838" s="32"/>
      <c r="CHD838" s="32"/>
      <c r="CHE838" s="32"/>
      <c r="CHF838" s="32"/>
      <c r="CHG838" s="32"/>
      <c r="CHH838" s="32"/>
      <c r="CHI838" s="32"/>
      <c r="CHJ838" s="32"/>
      <c r="CHK838" s="32"/>
      <c r="CHL838" s="32"/>
      <c r="CHM838" s="32"/>
      <c r="CHN838" s="32"/>
      <c r="CHO838" s="32"/>
      <c r="CHP838" s="32"/>
      <c r="CHQ838" s="32"/>
      <c r="CHR838" s="32"/>
      <c r="CHS838" s="32"/>
      <c r="CHT838" s="32"/>
      <c r="CHU838" s="32"/>
      <c r="CHV838" s="32"/>
      <c r="CHW838" s="32"/>
      <c r="CHX838" s="32"/>
      <c r="CHY838" s="32"/>
      <c r="CHZ838" s="32"/>
      <c r="CIA838" s="32"/>
      <c r="CIB838" s="32"/>
      <c r="CIC838" s="32"/>
      <c r="CID838" s="32"/>
      <c r="CIE838" s="32"/>
      <c r="CIF838" s="32"/>
      <c r="CIG838" s="32"/>
      <c r="CIH838" s="32"/>
      <c r="CII838" s="32"/>
      <c r="CIJ838" s="32"/>
      <c r="CIK838" s="32"/>
      <c r="CIL838" s="32"/>
      <c r="CIM838" s="32"/>
      <c r="CIN838" s="32"/>
      <c r="CIO838" s="32"/>
      <c r="CIP838" s="32"/>
      <c r="CIQ838" s="32"/>
      <c r="CIR838" s="32"/>
      <c r="CIS838" s="32"/>
      <c r="CIT838" s="32"/>
      <c r="CIU838" s="32"/>
      <c r="CIV838" s="32"/>
      <c r="CIW838" s="32"/>
      <c r="CIX838" s="32"/>
      <c r="CIY838" s="32"/>
      <c r="CIZ838" s="32"/>
      <c r="CJA838" s="32"/>
      <c r="CJB838" s="32"/>
      <c r="CJC838" s="32"/>
      <c r="CJD838" s="32"/>
      <c r="CJE838" s="32"/>
      <c r="CJF838" s="32"/>
      <c r="CJG838" s="32"/>
      <c r="CJH838" s="32"/>
      <c r="CJI838" s="32"/>
      <c r="CJJ838" s="32"/>
      <c r="CJK838" s="32"/>
      <c r="CJL838" s="32"/>
      <c r="CJM838" s="32"/>
      <c r="CJN838" s="32"/>
      <c r="CJO838" s="32"/>
      <c r="CJP838" s="32"/>
      <c r="CJQ838" s="32"/>
      <c r="CJR838" s="32"/>
      <c r="CJS838" s="32"/>
      <c r="CJT838" s="32"/>
      <c r="CJU838" s="32"/>
      <c r="CJV838" s="32"/>
      <c r="CJW838" s="32"/>
      <c r="CJX838" s="32"/>
      <c r="CJY838" s="32"/>
      <c r="CJZ838" s="32"/>
      <c r="CKA838" s="32"/>
      <c r="CKB838" s="32"/>
      <c r="CKC838" s="32"/>
      <c r="CKD838" s="32"/>
      <c r="CKE838" s="32"/>
      <c r="CKF838" s="32"/>
      <c r="CKG838" s="32"/>
      <c r="CKH838" s="32"/>
      <c r="CKI838" s="32"/>
      <c r="CKJ838" s="32"/>
      <c r="CKK838" s="32"/>
      <c r="CKL838" s="32"/>
      <c r="CKM838" s="32"/>
      <c r="CKN838" s="32"/>
      <c r="CKO838" s="32"/>
      <c r="CKP838" s="32"/>
      <c r="CKQ838" s="32"/>
      <c r="CKR838" s="32"/>
      <c r="CKS838" s="32"/>
      <c r="CKT838" s="32"/>
      <c r="CKU838" s="32"/>
      <c r="CKV838" s="32"/>
      <c r="CKW838" s="32"/>
      <c r="CKX838" s="32"/>
      <c r="CKY838" s="32"/>
      <c r="CKZ838" s="32"/>
      <c r="CLA838" s="32"/>
      <c r="CLB838" s="32"/>
      <c r="CLC838" s="32"/>
      <c r="CLD838" s="32"/>
      <c r="CLE838" s="32"/>
      <c r="CLF838" s="32"/>
      <c r="CLG838" s="32"/>
      <c r="CLH838" s="32"/>
      <c r="CLI838" s="32"/>
      <c r="CLJ838" s="32"/>
      <c r="CLK838" s="32"/>
      <c r="CLL838" s="32"/>
      <c r="CLM838" s="32"/>
      <c r="CLN838" s="32"/>
      <c r="CLO838" s="32"/>
      <c r="CLP838" s="32"/>
      <c r="CLQ838" s="32"/>
      <c r="CLR838" s="32"/>
      <c r="CLS838" s="32"/>
      <c r="CLT838" s="32"/>
      <c r="CLU838" s="32"/>
      <c r="CLV838" s="32"/>
      <c r="CLW838" s="32"/>
      <c r="CLX838" s="32"/>
      <c r="CLY838" s="32"/>
      <c r="CLZ838" s="32"/>
      <c r="CMA838" s="32"/>
      <c r="CMB838" s="32"/>
      <c r="CMC838" s="32"/>
      <c r="CMD838" s="32"/>
      <c r="CME838" s="32"/>
      <c r="CMF838" s="32"/>
      <c r="CMG838" s="32"/>
      <c r="CMH838" s="32"/>
      <c r="CMI838" s="32"/>
      <c r="CMJ838" s="32"/>
      <c r="CMK838" s="32"/>
      <c r="CML838" s="32"/>
      <c r="CMM838" s="32"/>
      <c r="CMN838" s="32"/>
      <c r="CMO838" s="32"/>
      <c r="CMP838" s="32"/>
      <c r="CMQ838" s="32"/>
      <c r="CMR838" s="32"/>
      <c r="CMS838" s="32"/>
      <c r="CMT838" s="32"/>
      <c r="CMU838" s="32"/>
      <c r="CMV838" s="32"/>
      <c r="CMW838" s="32"/>
      <c r="CMX838" s="32"/>
      <c r="CMY838" s="32"/>
      <c r="CMZ838" s="32"/>
      <c r="CNA838" s="32"/>
      <c r="CNB838" s="32"/>
      <c r="CNC838" s="32"/>
      <c r="CND838" s="32"/>
      <c r="CNE838" s="32"/>
      <c r="CNF838" s="32"/>
      <c r="CNG838" s="32"/>
      <c r="CNH838" s="32"/>
      <c r="CNI838" s="32"/>
      <c r="CNJ838" s="32"/>
      <c r="CNK838" s="32"/>
      <c r="CNL838" s="32"/>
      <c r="CNM838" s="32"/>
      <c r="CNN838" s="32"/>
      <c r="CNO838" s="32"/>
      <c r="CNP838" s="32"/>
      <c r="CNQ838" s="32"/>
      <c r="CNR838" s="32"/>
      <c r="CNS838" s="32"/>
      <c r="CNT838" s="32"/>
      <c r="CNU838" s="32"/>
      <c r="CNV838" s="32"/>
      <c r="CNW838" s="32"/>
      <c r="CNX838" s="32"/>
      <c r="CNY838" s="32"/>
      <c r="CNZ838" s="32"/>
      <c r="COA838" s="32"/>
      <c r="COB838" s="32"/>
      <c r="COC838" s="32"/>
      <c r="COD838" s="32"/>
      <c r="COE838" s="32"/>
      <c r="COF838" s="32"/>
      <c r="COG838" s="32"/>
      <c r="COH838" s="32"/>
      <c r="COI838" s="32"/>
      <c r="COJ838" s="32"/>
      <c r="COK838" s="32"/>
      <c r="COL838" s="32"/>
      <c r="COM838" s="32"/>
      <c r="CON838" s="32"/>
      <c r="COO838" s="32"/>
      <c r="COP838" s="32"/>
      <c r="COQ838" s="32"/>
      <c r="COR838" s="32"/>
      <c r="COS838" s="32"/>
      <c r="COT838" s="32"/>
      <c r="COU838" s="32"/>
      <c r="COV838" s="32"/>
      <c r="COW838" s="32"/>
      <c r="COX838" s="32"/>
      <c r="COY838" s="32"/>
      <c r="COZ838" s="32"/>
      <c r="CPA838" s="32"/>
      <c r="CPB838" s="32"/>
      <c r="CPC838" s="32"/>
      <c r="CPD838" s="32"/>
      <c r="CPE838" s="32"/>
      <c r="CPF838" s="32"/>
      <c r="CPG838" s="32"/>
      <c r="CPH838" s="32"/>
      <c r="CPI838" s="32"/>
      <c r="CPJ838" s="32"/>
      <c r="CPK838" s="32"/>
      <c r="CPL838" s="32"/>
      <c r="CPM838" s="32"/>
      <c r="CPN838" s="32"/>
      <c r="CPO838" s="32"/>
      <c r="CPP838" s="32"/>
      <c r="CPQ838" s="32"/>
      <c r="CPR838" s="32"/>
      <c r="CPS838" s="32"/>
      <c r="CPT838" s="32"/>
      <c r="CPU838" s="32"/>
      <c r="CPV838" s="32"/>
      <c r="CPW838" s="32"/>
      <c r="CPX838" s="32"/>
      <c r="CPY838" s="32"/>
      <c r="CPZ838" s="32"/>
      <c r="CQA838" s="32"/>
      <c r="CQB838" s="32"/>
      <c r="CQC838" s="32"/>
      <c r="CQD838" s="32"/>
      <c r="CQE838" s="32"/>
      <c r="CQF838" s="32"/>
      <c r="CQG838" s="32"/>
      <c r="CQH838" s="32"/>
      <c r="CQI838" s="32"/>
      <c r="CQJ838" s="32"/>
      <c r="CQK838" s="32"/>
      <c r="CQL838" s="32"/>
      <c r="CQM838" s="32"/>
      <c r="CQN838" s="32"/>
      <c r="CQO838" s="32"/>
      <c r="CQP838" s="32"/>
      <c r="CQQ838" s="32"/>
      <c r="CQR838" s="32"/>
      <c r="CQS838" s="32"/>
      <c r="CQT838" s="32"/>
      <c r="CQU838" s="32"/>
      <c r="CQV838" s="32"/>
      <c r="CQW838" s="32"/>
      <c r="CQX838" s="32"/>
      <c r="CQY838" s="32"/>
      <c r="CQZ838" s="32"/>
      <c r="CRA838" s="32"/>
      <c r="CRB838" s="32"/>
      <c r="CRC838" s="32"/>
      <c r="CRD838" s="32"/>
      <c r="CRE838" s="32"/>
      <c r="CRF838" s="32"/>
      <c r="CRG838" s="32"/>
      <c r="CRH838" s="32"/>
      <c r="CRI838" s="32"/>
      <c r="CRJ838" s="32"/>
      <c r="CRK838" s="32"/>
      <c r="CRL838" s="32"/>
      <c r="CRM838" s="32"/>
      <c r="CRN838" s="32"/>
      <c r="CRO838" s="32"/>
      <c r="CRP838" s="32"/>
      <c r="CRQ838" s="32"/>
      <c r="CRR838" s="32"/>
      <c r="CRS838" s="32"/>
      <c r="CRT838" s="32"/>
      <c r="CRU838" s="32"/>
      <c r="CRV838" s="32"/>
      <c r="CRW838" s="32"/>
      <c r="CRX838" s="32"/>
      <c r="CRY838" s="32"/>
      <c r="CRZ838" s="32"/>
      <c r="CSA838" s="32"/>
      <c r="CSB838" s="32"/>
      <c r="CSC838" s="32"/>
      <c r="CSD838" s="32"/>
      <c r="CSE838" s="32"/>
      <c r="CSF838" s="32"/>
      <c r="CSG838" s="32"/>
      <c r="CSH838" s="32"/>
      <c r="CSI838" s="32"/>
      <c r="CSJ838" s="32"/>
      <c r="CSK838" s="32"/>
      <c r="CSL838" s="32"/>
      <c r="CSM838" s="32"/>
      <c r="CSN838" s="32"/>
      <c r="CSO838" s="32"/>
      <c r="CSP838" s="32"/>
      <c r="CSQ838" s="32"/>
      <c r="CSR838" s="32"/>
      <c r="CSS838" s="32"/>
      <c r="CST838" s="32"/>
      <c r="CSU838" s="32"/>
      <c r="CSV838" s="32"/>
      <c r="CSW838" s="32"/>
      <c r="CSX838" s="32"/>
      <c r="CSY838" s="32"/>
      <c r="CSZ838" s="32"/>
      <c r="CTA838" s="32"/>
      <c r="CTB838" s="32"/>
      <c r="CTC838" s="32"/>
      <c r="CTD838" s="32"/>
      <c r="CTE838" s="32"/>
      <c r="CTF838" s="32"/>
      <c r="CTG838" s="32"/>
      <c r="CTH838" s="32"/>
      <c r="CTI838" s="32"/>
      <c r="CTJ838" s="32"/>
      <c r="CTK838" s="32"/>
      <c r="CTL838" s="32"/>
      <c r="CTM838" s="32"/>
      <c r="CTN838" s="32"/>
      <c r="CTO838" s="32"/>
      <c r="CTP838" s="32"/>
      <c r="CTQ838" s="32"/>
      <c r="CTR838" s="32"/>
      <c r="CTS838" s="32"/>
      <c r="CTT838" s="32"/>
      <c r="CTU838" s="32"/>
      <c r="CTV838" s="32"/>
      <c r="CTW838" s="32"/>
      <c r="CTX838" s="32"/>
      <c r="CTY838" s="32"/>
      <c r="CTZ838" s="32"/>
      <c r="CUA838" s="32"/>
      <c r="CUB838" s="32"/>
      <c r="CUC838" s="32"/>
      <c r="CUD838" s="32"/>
      <c r="CUE838" s="32"/>
      <c r="CUF838" s="32"/>
      <c r="CUG838" s="32"/>
      <c r="CUH838" s="32"/>
      <c r="CUI838" s="32"/>
      <c r="CUJ838" s="32"/>
      <c r="CUK838" s="32"/>
      <c r="CUL838" s="32"/>
      <c r="CUM838" s="32"/>
      <c r="CUN838" s="32"/>
      <c r="CUO838" s="32"/>
      <c r="CUP838" s="32"/>
      <c r="CUQ838" s="32"/>
      <c r="CUR838" s="32"/>
      <c r="CUS838" s="32"/>
      <c r="CUT838" s="32"/>
      <c r="CUU838" s="32"/>
      <c r="CUV838" s="32"/>
      <c r="CUW838" s="32"/>
      <c r="CUX838" s="32"/>
      <c r="CUY838" s="32"/>
      <c r="CUZ838" s="32"/>
      <c r="CVA838" s="32"/>
      <c r="CVB838" s="32"/>
      <c r="CVC838" s="32"/>
      <c r="CVD838" s="32"/>
      <c r="CVE838" s="32"/>
      <c r="CVF838" s="32"/>
      <c r="CVG838" s="32"/>
      <c r="CVH838" s="32"/>
      <c r="CVI838" s="32"/>
      <c r="CVJ838" s="32"/>
      <c r="CVK838" s="32"/>
      <c r="CVL838" s="32"/>
      <c r="CVM838" s="32"/>
      <c r="CVN838" s="32"/>
      <c r="CVO838" s="32"/>
      <c r="CVP838" s="32"/>
      <c r="CVQ838" s="32"/>
      <c r="CVR838" s="32"/>
      <c r="CVS838" s="32"/>
      <c r="CVT838" s="32"/>
      <c r="CVU838" s="32"/>
      <c r="CVV838" s="32"/>
      <c r="CVW838" s="32"/>
      <c r="CVX838" s="32"/>
      <c r="CVY838" s="32"/>
      <c r="CVZ838" s="32"/>
      <c r="CWA838" s="32"/>
      <c r="CWB838" s="32"/>
      <c r="CWC838" s="32"/>
      <c r="CWD838" s="32"/>
      <c r="CWE838" s="32"/>
      <c r="CWF838" s="32"/>
      <c r="CWG838" s="32"/>
      <c r="CWH838" s="32"/>
      <c r="CWI838" s="32"/>
      <c r="CWJ838" s="32"/>
      <c r="CWK838" s="32"/>
      <c r="CWL838" s="32"/>
      <c r="CWM838" s="32"/>
      <c r="CWN838" s="32"/>
      <c r="CWO838" s="32"/>
      <c r="CWP838" s="32"/>
      <c r="CWQ838" s="32"/>
      <c r="CWR838" s="32"/>
      <c r="CWS838" s="32"/>
      <c r="CWT838" s="32"/>
      <c r="CWU838" s="32"/>
      <c r="CWV838" s="32"/>
      <c r="CWW838" s="32"/>
      <c r="CWX838" s="32"/>
      <c r="CWY838" s="32"/>
      <c r="CWZ838" s="32"/>
      <c r="CXA838" s="32"/>
      <c r="CXB838" s="32"/>
      <c r="CXC838" s="32"/>
      <c r="CXD838" s="32"/>
      <c r="CXE838" s="32"/>
      <c r="CXF838" s="32"/>
      <c r="CXG838" s="32"/>
      <c r="CXH838" s="32"/>
      <c r="CXI838" s="32"/>
      <c r="CXJ838" s="32"/>
      <c r="CXK838" s="32"/>
      <c r="CXL838" s="32"/>
      <c r="CXM838" s="32"/>
      <c r="CXN838" s="32"/>
      <c r="CXO838" s="32"/>
      <c r="CXP838" s="32"/>
      <c r="CXQ838" s="32"/>
      <c r="CXR838" s="32"/>
      <c r="CXS838" s="32"/>
      <c r="CXT838" s="32"/>
      <c r="CXU838" s="32"/>
      <c r="CXV838" s="32"/>
      <c r="CXW838" s="32"/>
      <c r="CXX838" s="32"/>
      <c r="CXY838" s="32"/>
      <c r="CXZ838" s="32"/>
      <c r="CYA838" s="32"/>
      <c r="CYB838" s="32"/>
      <c r="CYC838" s="32"/>
      <c r="CYD838" s="32"/>
      <c r="CYE838" s="32"/>
      <c r="CYF838" s="32"/>
      <c r="CYG838" s="32"/>
      <c r="CYH838" s="32"/>
      <c r="CYI838" s="32"/>
      <c r="CYJ838" s="32"/>
      <c r="CYK838" s="32"/>
      <c r="CYL838" s="32"/>
      <c r="CYM838" s="32"/>
      <c r="CYN838" s="32"/>
      <c r="CYO838" s="32"/>
      <c r="CYP838" s="32"/>
      <c r="CYQ838" s="32"/>
      <c r="CYR838" s="32"/>
      <c r="CYS838" s="32"/>
      <c r="CYT838" s="32"/>
      <c r="CYU838" s="32"/>
      <c r="CYV838" s="32"/>
      <c r="CYW838" s="32"/>
      <c r="CYX838" s="32"/>
      <c r="CYY838" s="32"/>
      <c r="CYZ838" s="32"/>
      <c r="CZA838" s="32"/>
      <c r="CZB838" s="32"/>
      <c r="CZC838" s="32"/>
      <c r="CZD838" s="32"/>
      <c r="CZE838" s="32"/>
      <c r="CZF838" s="32"/>
      <c r="CZG838" s="32"/>
      <c r="CZH838" s="32"/>
      <c r="CZI838" s="32"/>
      <c r="CZJ838" s="32"/>
      <c r="CZK838" s="32"/>
      <c r="CZL838" s="32"/>
      <c r="CZM838" s="32"/>
      <c r="CZN838" s="32"/>
      <c r="CZO838" s="32"/>
      <c r="CZP838" s="32"/>
      <c r="CZQ838" s="32"/>
      <c r="CZR838" s="32"/>
      <c r="CZS838" s="32"/>
      <c r="CZT838" s="32"/>
      <c r="CZU838" s="32"/>
      <c r="CZV838" s="32"/>
      <c r="CZW838" s="32"/>
      <c r="CZX838" s="32"/>
      <c r="CZY838" s="32"/>
      <c r="CZZ838" s="32"/>
      <c r="DAA838" s="32"/>
      <c r="DAB838" s="32"/>
      <c r="DAC838" s="32"/>
      <c r="DAD838" s="32"/>
      <c r="DAE838" s="32"/>
      <c r="DAF838" s="32"/>
      <c r="DAG838" s="32"/>
      <c r="DAH838" s="32"/>
      <c r="DAI838" s="32"/>
      <c r="DAJ838" s="32"/>
      <c r="DAK838" s="32"/>
      <c r="DAL838" s="32"/>
      <c r="DAM838" s="32"/>
      <c r="DAN838" s="32"/>
      <c r="DAO838" s="32"/>
      <c r="DAP838" s="32"/>
      <c r="DAQ838" s="32"/>
      <c r="DAR838" s="32"/>
      <c r="DAS838" s="32"/>
      <c r="DAT838" s="32"/>
      <c r="DAU838" s="32"/>
      <c r="DAV838" s="32"/>
      <c r="DAW838" s="32"/>
      <c r="DAX838" s="32"/>
      <c r="DAY838" s="32"/>
      <c r="DAZ838" s="32"/>
      <c r="DBA838" s="32"/>
      <c r="DBB838" s="32"/>
      <c r="DBC838" s="32"/>
      <c r="DBD838" s="32"/>
      <c r="DBE838" s="32"/>
      <c r="DBF838" s="32"/>
      <c r="DBG838" s="32"/>
      <c r="DBH838" s="32"/>
      <c r="DBI838" s="32"/>
      <c r="DBJ838" s="32"/>
      <c r="DBK838" s="32"/>
      <c r="DBL838" s="32"/>
      <c r="DBM838" s="32"/>
      <c r="DBN838" s="32"/>
      <c r="DBO838" s="32"/>
      <c r="DBP838" s="32"/>
      <c r="DBQ838" s="32"/>
      <c r="DBR838" s="32"/>
      <c r="DBS838" s="32"/>
      <c r="DBT838" s="32"/>
      <c r="DBU838" s="32"/>
      <c r="DBV838" s="32"/>
      <c r="DBW838" s="32"/>
      <c r="DBX838" s="32"/>
      <c r="DBY838" s="32"/>
      <c r="DBZ838" s="32"/>
      <c r="DCA838" s="32"/>
      <c r="DCB838" s="32"/>
      <c r="DCC838" s="32"/>
      <c r="DCD838" s="32"/>
      <c r="DCE838" s="32"/>
      <c r="DCF838" s="32"/>
      <c r="DCG838" s="32"/>
      <c r="DCH838" s="32"/>
      <c r="DCI838" s="32"/>
      <c r="DCJ838" s="32"/>
      <c r="DCK838" s="32"/>
      <c r="DCL838" s="32"/>
      <c r="DCM838" s="32"/>
      <c r="DCN838" s="32"/>
      <c r="DCO838" s="32"/>
      <c r="DCP838" s="32"/>
      <c r="DCQ838" s="32"/>
      <c r="DCR838" s="32"/>
      <c r="DCS838" s="32"/>
      <c r="DCT838" s="32"/>
      <c r="DCU838" s="32"/>
      <c r="DCV838" s="32"/>
      <c r="DCW838" s="32"/>
      <c r="DCX838" s="32"/>
      <c r="DCY838" s="32"/>
      <c r="DCZ838" s="32"/>
      <c r="DDA838" s="32"/>
      <c r="DDB838" s="32"/>
      <c r="DDC838" s="32"/>
      <c r="DDD838" s="32"/>
      <c r="DDE838" s="32"/>
      <c r="DDF838" s="32"/>
      <c r="DDG838" s="32"/>
      <c r="DDH838" s="32"/>
      <c r="DDI838" s="32"/>
      <c r="DDJ838" s="32"/>
      <c r="DDK838" s="32"/>
      <c r="DDL838" s="32"/>
      <c r="DDM838" s="32"/>
      <c r="DDN838" s="32"/>
      <c r="DDO838" s="32"/>
      <c r="DDP838" s="32"/>
      <c r="DDQ838" s="32"/>
      <c r="DDR838" s="32"/>
      <c r="DDS838" s="32"/>
      <c r="DDT838" s="32"/>
      <c r="DDU838" s="32"/>
      <c r="DDV838" s="32"/>
      <c r="DDW838" s="32"/>
      <c r="DDX838" s="32"/>
      <c r="DDY838" s="32"/>
      <c r="DDZ838" s="32"/>
      <c r="DEA838" s="32"/>
      <c r="DEB838" s="32"/>
      <c r="DEC838" s="32"/>
      <c r="DED838" s="32"/>
      <c r="DEE838" s="32"/>
      <c r="DEF838" s="32"/>
      <c r="DEG838" s="32"/>
      <c r="DEH838" s="32"/>
      <c r="DEI838" s="32"/>
      <c r="DEJ838" s="32"/>
      <c r="DEK838" s="32"/>
      <c r="DEL838" s="32"/>
      <c r="DEM838" s="32"/>
      <c r="DEN838" s="32"/>
      <c r="DEO838" s="32"/>
      <c r="DEP838" s="32"/>
      <c r="DEQ838" s="32"/>
      <c r="DER838" s="32"/>
      <c r="DES838" s="32"/>
      <c r="DET838" s="32"/>
      <c r="DEU838" s="32"/>
      <c r="DEV838" s="32"/>
      <c r="DEW838" s="32"/>
      <c r="DEX838" s="32"/>
      <c r="DEY838" s="32"/>
      <c r="DEZ838" s="32"/>
      <c r="DFA838" s="32"/>
      <c r="DFB838" s="32"/>
      <c r="DFC838" s="32"/>
      <c r="DFD838" s="32"/>
      <c r="DFE838" s="32"/>
      <c r="DFF838" s="32"/>
      <c r="DFG838" s="32"/>
      <c r="DFH838" s="32"/>
      <c r="DFI838" s="32"/>
      <c r="DFJ838" s="32"/>
      <c r="DFK838" s="32"/>
      <c r="DFL838" s="32"/>
      <c r="DFM838" s="32"/>
      <c r="DFN838" s="32"/>
      <c r="DFO838" s="32"/>
      <c r="DFP838" s="32"/>
      <c r="DFQ838" s="32"/>
      <c r="DFR838" s="32"/>
      <c r="DFS838" s="32"/>
      <c r="DFT838" s="32"/>
      <c r="DFU838" s="32"/>
      <c r="DFV838" s="32"/>
      <c r="DFW838" s="32"/>
      <c r="DFX838" s="32"/>
      <c r="DFY838" s="32"/>
      <c r="DFZ838" s="32"/>
      <c r="DGA838" s="32"/>
      <c r="DGB838" s="32"/>
      <c r="DGC838" s="32"/>
      <c r="DGD838" s="32"/>
      <c r="DGE838" s="32"/>
      <c r="DGF838" s="32"/>
      <c r="DGG838" s="32"/>
      <c r="DGH838" s="32"/>
      <c r="DGI838" s="32"/>
      <c r="DGJ838" s="32"/>
      <c r="DGK838" s="32"/>
      <c r="DGL838" s="32"/>
      <c r="DGM838" s="32"/>
      <c r="DGN838" s="32"/>
      <c r="DGO838" s="32"/>
      <c r="DGP838" s="32"/>
      <c r="DGQ838" s="32"/>
      <c r="DGR838" s="32"/>
      <c r="DGS838" s="32"/>
      <c r="DGT838" s="32"/>
      <c r="DGU838" s="32"/>
      <c r="DGV838" s="32"/>
      <c r="DGW838" s="32"/>
      <c r="DGX838" s="32"/>
      <c r="DGY838" s="32"/>
      <c r="DGZ838" s="32"/>
      <c r="DHA838" s="32"/>
      <c r="DHB838" s="32"/>
      <c r="DHC838" s="32"/>
      <c r="DHD838" s="32"/>
      <c r="DHE838" s="32"/>
      <c r="DHF838" s="32"/>
      <c r="DHG838" s="32"/>
      <c r="DHH838" s="32"/>
      <c r="DHI838" s="32"/>
      <c r="DHJ838" s="32"/>
      <c r="DHK838" s="32"/>
      <c r="DHL838" s="32"/>
      <c r="DHM838" s="32"/>
      <c r="DHN838" s="32"/>
      <c r="DHO838" s="32"/>
      <c r="DHP838" s="32"/>
      <c r="DHQ838" s="32"/>
      <c r="DHR838" s="32"/>
      <c r="DHS838" s="32"/>
      <c r="DHT838" s="32"/>
      <c r="DHU838" s="32"/>
      <c r="DHV838" s="32"/>
      <c r="DHW838" s="32"/>
      <c r="DHX838" s="32"/>
      <c r="DHY838" s="32"/>
      <c r="DHZ838" s="32"/>
      <c r="DIA838" s="32"/>
      <c r="DIB838" s="32"/>
      <c r="DIC838" s="32"/>
      <c r="DID838" s="32"/>
      <c r="DIE838" s="32"/>
      <c r="DIF838" s="32"/>
      <c r="DIG838" s="32"/>
      <c r="DIH838" s="32"/>
      <c r="DII838" s="32"/>
      <c r="DIJ838" s="32"/>
      <c r="DIK838" s="32"/>
      <c r="DIL838" s="32"/>
      <c r="DIM838" s="32"/>
      <c r="DIN838" s="32"/>
      <c r="DIO838" s="32"/>
      <c r="DIP838" s="32"/>
      <c r="DIQ838" s="32"/>
      <c r="DIR838" s="32"/>
      <c r="DIS838" s="32"/>
      <c r="DIT838" s="32"/>
      <c r="DIU838" s="32"/>
      <c r="DIV838" s="32"/>
      <c r="DIW838" s="32"/>
      <c r="DIX838" s="32"/>
      <c r="DIY838" s="32"/>
      <c r="DIZ838" s="32"/>
      <c r="DJA838" s="32"/>
      <c r="DJB838" s="32"/>
      <c r="DJC838" s="32"/>
      <c r="DJD838" s="32"/>
      <c r="DJE838" s="32"/>
      <c r="DJF838" s="32"/>
      <c r="DJG838" s="32"/>
      <c r="DJH838" s="32"/>
      <c r="DJI838" s="32"/>
      <c r="DJJ838" s="32"/>
      <c r="DJK838" s="32"/>
      <c r="DJL838" s="32"/>
      <c r="DJM838" s="32"/>
      <c r="DJN838" s="32"/>
      <c r="DJO838" s="32"/>
      <c r="DJP838" s="32"/>
      <c r="DJQ838" s="32"/>
      <c r="DJR838" s="32"/>
      <c r="DJS838" s="32"/>
      <c r="DJT838" s="32"/>
      <c r="DJU838" s="32"/>
      <c r="DJV838" s="32"/>
      <c r="DJW838" s="32"/>
      <c r="DJX838" s="32"/>
      <c r="DJY838" s="32"/>
      <c r="DJZ838" s="32"/>
      <c r="DKA838" s="32"/>
      <c r="DKB838" s="32"/>
      <c r="DKC838" s="32"/>
      <c r="DKD838" s="32"/>
      <c r="DKE838" s="32"/>
      <c r="DKF838" s="32"/>
      <c r="DKG838" s="32"/>
      <c r="DKH838" s="32"/>
      <c r="DKI838" s="32"/>
      <c r="DKJ838" s="32"/>
      <c r="DKK838" s="32"/>
      <c r="DKL838" s="32"/>
      <c r="DKM838" s="32"/>
      <c r="DKN838" s="32"/>
      <c r="DKO838" s="32"/>
      <c r="DKP838" s="32"/>
      <c r="DKQ838" s="32"/>
      <c r="DKR838" s="32"/>
      <c r="DKS838" s="32"/>
      <c r="DKT838" s="32"/>
      <c r="DKU838" s="32"/>
      <c r="DKV838" s="32"/>
      <c r="DKW838" s="32"/>
      <c r="DKX838" s="32"/>
      <c r="DKY838" s="32"/>
      <c r="DKZ838" s="32"/>
      <c r="DLA838" s="32"/>
      <c r="DLB838" s="32"/>
      <c r="DLC838" s="32"/>
      <c r="DLD838" s="32"/>
      <c r="DLE838" s="32"/>
      <c r="DLF838" s="32"/>
      <c r="DLG838" s="32"/>
      <c r="DLH838" s="32"/>
      <c r="DLI838" s="32"/>
      <c r="DLJ838" s="32"/>
      <c r="DLK838" s="32"/>
      <c r="DLL838" s="32"/>
      <c r="DLM838" s="32"/>
      <c r="DLN838" s="32"/>
      <c r="DLO838" s="32"/>
      <c r="DLP838" s="32"/>
      <c r="DLQ838" s="32"/>
      <c r="DLR838" s="32"/>
      <c r="DLS838" s="32"/>
      <c r="DLT838" s="32"/>
      <c r="DLU838" s="32"/>
      <c r="DLV838" s="32"/>
      <c r="DLW838" s="32"/>
      <c r="DLX838" s="32"/>
      <c r="DLY838" s="32"/>
      <c r="DLZ838" s="32"/>
      <c r="DMA838" s="32"/>
      <c r="DMB838" s="32"/>
      <c r="DMC838" s="32"/>
      <c r="DMD838" s="32"/>
      <c r="DME838" s="32"/>
      <c r="DMF838" s="32"/>
      <c r="DMG838" s="32"/>
      <c r="DMH838" s="32"/>
      <c r="DMI838" s="32"/>
      <c r="DMJ838" s="32"/>
      <c r="DMK838" s="32"/>
      <c r="DML838" s="32"/>
      <c r="DMM838" s="32"/>
      <c r="DMN838" s="32"/>
      <c r="DMO838" s="32"/>
      <c r="DMP838" s="32"/>
      <c r="DMQ838" s="32"/>
      <c r="DMR838" s="32"/>
      <c r="DMS838" s="32"/>
      <c r="DMT838" s="32"/>
      <c r="DMU838" s="32"/>
      <c r="DMV838" s="32"/>
      <c r="DMW838" s="32"/>
      <c r="DMX838" s="32"/>
      <c r="DMY838" s="32"/>
      <c r="DMZ838" s="32"/>
      <c r="DNA838" s="32"/>
      <c r="DNB838" s="32"/>
      <c r="DNC838" s="32"/>
      <c r="DND838" s="32"/>
      <c r="DNE838" s="32"/>
      <c r="DNF838" s="32"/>
      <c r="DNG838" s="32"/>
      <c r="DNH838" s="32"/>
      <c r="DNI838" s="32"/>
      <c r="DNJ838" s="32"/>
      <c r="DNK838" s="32"/>
      <c r="DNL838" s="32"/>
      <c r="DNM838" s="32"/>
      <c r="DNN838" s="32"/>
      <c r="DNO838" s="32"/>
      <c r="DNP838" s="32"/>
      <c r="DNQ838" s="32"/>
      <c r="DNR838" s="32"/>
      <c r="DNS838" s="32"/>
      <c r="DNT838" s="32"/>
      <c r="DNU838" s="32"/>
      <c r="DNV838" s="32"/>
      <c r="DNW838" s="32"/>
      <c r="DNX838" s="32"/>
      <c r="DNY838" s="32"/>
      <c r="DNZ838" s="32"/>
      <c r="DOA838" s="32"/>
      <c r="DOB838" s="32"/>
      <c r="DOC838" s="32"/>
      <c r="DOD838" s="32"/>
      <c r="DOE838" s="32"/>
      <c r="DOF838" s="32"/>
      <c r="DOG838" s="32"/>
      <c r="DOH838" s="32"/>
      <c r="DOI838" s="32"/>
      <c r="DOJ838" s="32"/>
      <c r="DOK838" s="32"/>
      <c r="DOL838" s="32"/>
      <c r="DOM838" s="32"/>
      <c r="DON838" s="32"/>
      <c r="DOO838" s="32"/>
      <c r="DOP838" s="32"/>
      <c r="DOQ838" s="32"/>
      <c r="DOR838" s="32"/>
      <c r="DOS838" s="32"/>
      <c r="DOT838" s="32"/>
      <c r="DOU838" s="32"/>
      <c r="DOV838" s="32"/>
      <c r="DOW838" s="32"/>
      <c r="DOX838" s="32"/>
      <c r="DOY838" s="32"/>
      <c r="DOZ838" s="32"/>
      <c r="DPA838" s="32"/>
      <c r="DPB838" s="32"/>
      <c r="DPC838" s="32"/>
      <c r="DPD838" s="32"/>
      <c r="DPE838" s="32"/>
      <c r="DPF838" s="32"/>
      <c r="DPG838" s="32"/>
      <c r="DPH838" s="32"/>
      <c r="DPI838" s="32"/>
      <c r="DPJ838" s="32"/>
      <c r="DPK838" s="32"/>
      <c r="DPL838" s="32"/>
      <c r="DPM838" s="32"/>
      <c r="DPN838" s="32"/>
      <c r="DPO838" s="32"/>
      <c r="DPP838" s="32"/>
      <c r="DPQ838" s="32"/>
      <c r="DPR838" s="32"/>
      <c r="DPS838" s="32"/>
      <c r="DPT838" s="32"/>
      <c r="DPU838" s="32"/>
      <c r="DPV838" s="32"/>
      <c r="DPW838" s="32"/>
      <c r="DPX838" s="32"/>
      <c r="DPY838" s="32"/>
      <c r="DPZ838" s="32"/>
      <c r="DQA838" s="32"/>
      <c r="DQB838" s="32"/>
      <c r="DQC838" s="32"/>
      <c r="DQD838" s="32"/>
      <c r="DQE838" s="32"/>
      <c r="DQF838" s="32"/>
      <c r="DQG838" s="32"/>
      <c r="DQH838" s="32"/>
      <c r="DQI838" s="32"/>
      <c r="DQJ838" s="32"/>
      <c r="DQK838" s="32"/>
      <c r="DQL838" s="32"/>
      <c r="DQM838" s="32"/>
      <c r="DQN838" s="32"/>
      <c r="DQO838" s="32"/>
      <c r="DQP838" s="32"/>
      <c r="DQQ838" s="32"/>
      <c r="DQR838" s="32"/>
      <c r="DQS838" s="32"/>
      <c r="DQT838" s="32"/>
      <c r="DQU838" s="32"/>
      <c r="DQV838" s="32"/>
      <c r="DQW838" s="32"/>
      <c r="DQX838" s="32"/>
      <c r="DQY838" s="32"/>
      <c r="DQZ838" s="32"/>
      <c r="DRA838" s="32"/>
      <c r="DRB838" s="32"/>
      <c r="DRC838" s="32"/>
      <c r="DRD838" s="32"/>
      <c r="DRE838" s="32"/>
      <c r="DRF838" s="32"/>
      <c r="DRG838" s="32"/>
      <c r="DRH838" s="32"/>
      <c r="DRI838" s="32"/>
      <c r="DRJ838" s="32"/>
      <c r="DRK838" s="32"/>
      <c r="DRL838" s="32"/>
      <c r="DRM838" s="32"/>
      <c r="DRN838" s="32"/>
      <c r="DRO838" s="32"/>
      <c r="DRP838" s="32"/>
      <c r="DRQ838" s="32"/>
      <c r="DRR838" s="32"/>
      <c r="DRS838" s="32"/>
      <c r="DRT838" s="32"/>
      <c r="DRU838" s="32"/>
      <c r="DRV838" s="32"/>
      <c r="DRW838" s="32"/>
      <c r="DRX838" s="32"/>
      <c r="DRY838" s="32"/>
      <c r="DRZ838" s="32"/>
      <c r="DSA838" s="32"/>
      <c r="DSB838" s="32"/>
      <c r="DSC838" s="32"/>
      <c r="DSD838" s="32"/>
      <c r="DSE838" s="32"/>
      <c r="DSF838" s="32"/>
      <c r="DSG838" s="32"/>
      <c r="DSH838" s="32"/>
      <c r="DSI838" s="32"/>
      <c r="DSJ838" s="32"/>
      <c r="DSK838" s="32"/>
      <c r="DSL838" s="32"/>
      <c r="DSM838" s="32"/>
      <c r="DSN838" s="32"/>
      <c r="DSO838" s="32"/>
      <c r="DSP838" s="32"/>
      <c r="DSQ838" s="32"/>
      <c r="DSR838" s="32"/>
      <c r="DSS838" s="32"/>
      <c r="DST838" s="32"/>
      <c r="DSU838" s="32"/>
      <c r="DSV838" s="32"/>
      <c r="DSW838" s="32"/>
      <c r="DSX838" s="32"/>
      <c r="DSY838" s="32"/>
      <c r="DSZ838" s="32"/>
      <c r="DTA838" s="32"/>
      <c r="DTB838" s="32"/>
      <c r="DTC838" s="32"/>
      <c r="DTD838" s="32"/>
      <c r="DTE838" s="32"/>
      <c r="DTF838" s="32"/>
      <c r="DTG838" s="32"/>
      <c r="DTH838" s="32"/>
      <c r="DTI838" s="32"/>
      <c r="DTJ838" s="32"/>
      <c r="DTK838" s="32"/>
      <c r="DTL838" s="32"/>
      <c r="DTM838" s="32"/>
      <c r="DTN838" s="32"/>
      <c r="DTO838" s="32"/>
      <c r="DTP838" s="32"/>
      <c r="DTQ838" s="32"/>
      <c r="DTR838" s="32"/>
      <c r="DTS838" s="32"/>
      <c r="DTT838" s="32"/>
      <c r="DTU838" s="32"/>
      <c r="DTV838" s="32"/>
      <c r="DTW838" s="32"/>
      <c r="DTX838" s="32"/>
      <c r="DTY838" s="32"/>
      <c r="DTZ838" s="32"/>
      <c r="DUA838" s="32"/>
      <c r="DUB838" s="32"/>
      <c r="DUC838" s="32"/>
      <c r="DUD838" s="32"/>
      <c r="DUE838" s="32"/>
      <c r="DUF838" s="32"/>
      <c r="DUG838" s="32"/>
      <c r="DUH838" s="32"/>
      <c r="DUI838" s="32"/>
      <c r="DUJ838" s="32"/>
      <c r="DUK838" s="32"/>
      <c r="DUL838" s="32"/>
      <c r="DUM838" s="32"/>
      <c r="DUN838" s="32"/>
      <c r="DUO838" s="32"/>
      <c r="DUP838" s="32"/>
      <c r="DUQ838" s="32"/>
      <c r="DUR838" s="32"/>
      <c r="DUS838" s="32"/>
      <c r="DUT838" s="32"/>
      <c r="DUU838" s="32"/>
      <c r="DUV838" s="32"/>
      <c r="DUW838" s="32"/>
      <c r="DUX838" s="32"/>
      <c r="DUY838" s="32"/>
      <c r="DUZ838" s="32"/>
      <c r="DVA838" s="32"/>
      <c r="DVB838" s="32"/>
      <c r="DVC838" s="32"/>
      <c r="DVD838" s="32"/>
      <c r="DVE838" s="32"/>
      <c r="DVF838" s="32"/>
      <c r="DVG838" s="32"/>
      <c r="DVH838" s="32"/>
      <c r="DVI838" s="32"/>
      <c r="DVJ838" s="32"/>
      <c r="DVK838" s="32"/>
      <c r="DVL838" s="32"/>
      <c r="DVM838" s="32"/>
      <c r="DVN838" s="32"/>
      <c r="DVO838" s="32"/>
      <c r="DVP838" s="32"/>
      <c r="DVQ838" s="32"/>
      <c r="DVR838" s="32"/>
      <c r="DVS838" s="32"/>
      <c r="DVT838" s="32"/>
      <c r="DVU838" s="32"/>
      <c r="DVV838" s="32"/>
      <c r="DVW838" s="32"/>
      <c r="DVX838" s="32"/>
      <c r="DVY838" s="32"/>
      <c r="DVZ838" s="32"/>
      <c r="DWA838" s="32"/>
      <c r="DWB838" s="32"/>
      <c r="DWC838" s="32"/>
      <c r="DWD838" s="32"/>
      <c r="DWE838" s="32"/>
      <c r="DWF838" s="32"/>
      <c r="DWG838" s="32"/>
      <c r="DWH838" s="32"/>
      <c r="DWI838" s="32"/>
      <c r="DWJ838" s="32"/>
      <c r="DWK838" s="32"/>
      <c r="DWL838" s="32"/>
      <c r="DWM838" s="32"/>
      <c r="DWN838" s="32"/>
      <c r="DWO838" s="32"/>
      <c r="DWP838" s="32"/>
      <c r="DWQ838" s="32"/>
      <c r="DWR838" s="32"/>
      <c r="DWS838" s="32"/>
      <c r="DWT838" s="32"/>
      <c r="DWU838" s="32"/>
      <c r="DWV838" s="32"/>
      <c r="DWW838" s="32"/>
      <c r="DWX838" s="32"/>
      <c r="DWY838" s="32"/>
      <c r="DWZ838" s="32"/>
      <c r="DXA838" s="32"/>
      <c r="DXB838" s="32"/>
      <c r="DXC838" s="32"/>
      <c r="DXD838" s="32"/>
      <c r="DXE838" s="32"/>
      <c r="DXF838" s="32"/>
      <c r="DXG838" s="32"/>
      <c r="DXH838" s="32"/>
      <c r="DXI838" s="32"/>
      <c r="DXJ838" s="32"/>
      <c r="DXK838" s="32"/>
      <c r="DXL838" s="32"/>
      <c r="DXM838" s="32"/>
      <c r="DXN838" s="32"/>
      <c r="DXO838" s="32"/>
      <c r="DXP838" s="32"/>
      <c r="DXQ838" s="32"/>
      <c r="DXR838" s="32"/>
      <c r="DXS838" s="32"/>
      <c r="DXT838" s="32"/>
      <c r="DXU838" s="32"/>
      <c r="DXV838" s="32"/>
      <c r="DXW838" s="32"/>
      <c r="DXX838" s="32"/>
      <c r="DXY838" s="32"/>
      <c r="DXZ838" s="32"/>
      <c r="DYA838" s="32"/>
      <c r="DYB838" s="32"/>
      <c r="DYC838" s="32"/>
      <c r="DYD838" s="32"/>
      <c r="DYE838" s="32"/>
      <c r="DYF838" s="32"/>
      <c r="DYG838" s="32"/>
      <c r="DYH838" s="32"/>
      <c r="DYI838" s="32"/>
      <c r="DYJ838" s="32"/>
      <c r="DYK838" s="32"/>
      <c r="DYL838" s="32"/>
      <c r="DYM838" s="32"/>
      <c r="DYN838" s="32"/>
      <c r="DYO838" s="32"/>
      <c r="DYP838" s="32"/>
      <c r="DYQ838" s="32"/>
      <c r="DYR838" s="32"/>
      <c r="DYS838" s="32"/>
      <c r="DYT838" s="32"/>
      <c r="DYU838" s="32"/>
      <c r="DYV838" s="32"/>
      <c r="DYW838" s="32"/>
      <c r="DYX838" s="32"/>
      <c r="DYY838" s="32"/>
      <c r="DYZ838" s="32"/>
      <c r="DZA838" s="32"/>
      <c r="DZB838" s="32"/>
      <c r="DZC838" s="32"/>
      <c r="DZD838" s="32"/>
      <c r="DZE838" s="32"/>
      <c r="DZF838" s="32"/>
      <c r="DZG838" s="32"/>
      <c r="DZH838" s="32"/>
      <c r="DZI838" s="32"/>
      <c r="DZJ838" s="32"/>
      <c r="DZK838" s="32"/>
      <c r="DZL838" s="32"/>
      <c r="DZM838" s="32"/>
      <c r="DZN838" s="32"/>
      <c r="DZO838" s="32"/>
      <c r="DZP838" s="32"/>
      <c r="DZQ838" s="32"/>
      <c r="DZR838" s="32"/>
      <c r="DZS838" s="32"/>
      <c r="DZT838" s="32"/>
      <c r="DZU838" s="32"/>
      <c r="DZV838" s="32"/>
      <c r="DZW838" s="32"/>
      <c r="DZX838" s="32"/>
      <c r="DZY838" s="32"/>
      <c r="DZZ838" s="32"/>
      <c r="EAA838" s="32"/>
      <c r="EAB838" s="32"/>
      <c r="EAC838" s="32"/>
      <c r="EAD838" s="32"/>
      <c r="EAE838" s="32"/>
      <c r="EAF838" s="32"/>
      <c r="EAG838" s="32"/>
      <c r="EAH838" s="32"/>
      <c r="EAI838" s="32"/>
      <c r="EAJ838" s="32"/>
      <c r="EAK838" s="32"/>
      <c r="EAL838" s="32"/>
      <c r="EAM838" s="32"/>
      <c r="EAN838" s="32"/>
      <c r="EAO838" s="32"/>
      <c r="EAP838" s="32"/>
      <c r="EAQ838" s="32"/>
      <c r="EAR838" s="32"/>
      <c r="EAS838" s="32"/>
      <c r="EAT838" s="32"/>
      <c r="EAU838" s="32"/>
      <c r="EAV838" s="32"/>
      <c r="EAW838" s="32"/>
      <c r="EAX838" s="32"/>
      <c r="EAY838" s="32"/>
      <c r="EAZ838" s="32"/>
      <c r="EBA838" s="32"/>
      <c r="EBB838" s="32"/>
      <c r="EBC838" s="32"/>
      <c r="EBD838" s="32"/>
      <c r="EBE838" s="32"/>
      <c r="EBF838" s="32"/>
      <c r="EBG838" s="32"/>
      <c r="EBH838" s="32"/>
      <c r="EBI838" s="32"/>
      <c r="EBJ838" s="32"/>
      <c r="EBK838" s="32"/>
      <c r="EBL838" s="32"/>
      <c r="EBM838" s="32"/>
      <c r="EBN838" s="32"/>
      <c r="EBO838" s="32"/>
      <c r="EBP838" s="32"/>
      <c r="EBQ838" s="32"/>
      <c r="EBR838" s="32"/>
      <c r="EBS838" s="32"/>
      <c r="EBT838" s="32"/>
      <c r="EBU838" s="32"/>
      <c r="EBV838" s="32"/>
      <c r="EBW838" s="32"/>
      <c r="EBX838" s="32"/>
      <c r="EBY838" s="32"/>
      <c r="EBZ838" s="32"/>
      <c r="ECA838" s="32"/>
      <c r="ECB838" s="32"/>
      <c r="ECC838" s="32"/>
      <c r="ECD838" s="32"/>
      <c r="ECE838" s="32"/>
      <c r="ECF838" s="32"/>
      <c r="ECG838" s="32"/>
      <c r="ECH838" s="32"/>
      <c r="ECI838" s="32"/>
      <c r="ECJ838" s="32"/>
      <c r="ECK838" s="32"/>
      <c r="ECL838" s="32"/>
      <c r="ECM838" s="32"/>
      <c r="ECN838" s="32"/>
      <c r="ECO838" s="32"/>
      <c r="ECP838" s="32"/>
      <c r="ECQ838" s="32"/>
      <c r="ECR838" s="32"/>
      <c r="ECS838" s="32"/>
      <c r="ECT838" s="32"/>
      <c r="ECU838" s="32"/>
      <c r="ECV838" s="32"/>
      <c r="ECW838" s="32"/>
      <c r="ECX838" s="32"/>
      <c r="ECY838" s="32"/>
      <c r="ECZ838" s="32"/>
      <c r="EDA838" s="32"/>
      <c r="EDB838" s="32"/>
      <c r="EDC838" s="32"/>
      <c r="EDD838" s="32"/>
      <c r="EDE838" s="32"/>
      <c r="EDF838" s="32"/>
      <c r="EDG838" s="32"/>
      <c r="EDH838" s="32"/>
      <c r="EDI838" s="32"/>
      <c r="EDJ838" s="32"/>
      <c r="EDK838" s="32"/>
      <c r="EDL838" s="32"/>
      <c r="EDM838" s="32"/>
      <c r="EDN838" s="32"/>
      <c r="EDO838" s="32"/>
      <c r="EDP838" s="32"/>
      <c r="EDQ838" s="32"/>
      <c r="EDR838" s="32"/>
      <c r="EDS838" s="32"/>
      <c r="EDT838" s="32"/>
      <c r="EDU838" s="32"/>
      <c r="EDV838" s="32"/>
      <c r="EDW838" s="32"/>
      <c r="EDX838" s="32"/>
      <c r="EDY838" s="32"/>
      <c r="EDZ838" s="32"/>
      <c r="EEA838" s="32"/>
      <c r="EEB838" s="32"/>
      <c r="EEC838" s="32"/>
      <c r="EED838" s="32"/>
      <c r="EEE838" s="32"/>
      <c r="EEF838" s="32"/>
      <c r="EEG838" s="32"/>
      <c r="EEH838" s="32"/>
      <c r="EEI838" s="32"/>
      <c r="EEJ838" s="32"/>
      <c r="EEK838" s="32"/>
      <c r="EEL838" s="32"/>
      <c r="EEM838" s="32"/>
      <c r="EEN838" s="32"/>
      <c r="EEO838" s="32"/>
      <c r="EEP838" s="32"/>
      <c r="EEQ838" s="32"/>
      <c r="EER838" s="32"/>
      <c r="EES838" s="32"/>
      <c r="EET838" s="32"/>
      <c r="EEU838" s="32"/>
      <c r="EEV838" s="32"/>
      <c r="EEW838" s="32"/>
      <c r="EEX838" s="32"/>
      <c r="EEY838" s="32"/>
      <c r="EEZ838" s="32"/>
      <c r="EFA838" s="32"/>
      <c r="EFB838" s="32"/>
      <c r="EFC838" s="32"/>
      <c r="EFD838" s="32"/>
      <c r="EFE838" s="32"/>
      <c r="EFF838" s="32"/>
      <c r="EFG838" s="32"/>
      <c r="EFH838" s="32"/>
      <c r="EFI838" s="32"/>
      <c r="EFJ838" s="32"/>
      <c r="EFK838" s="32"/>
      <c r="EFL838" s="32"/>
      <c r="EFM838" s="32"/>
      <c r="EFN838" s="32"/>
      <c r="EFO838" s="32"/>
      <c r="EFP838" s="32"/>
      <c r="EFQ838" s="32"/>
      <c r="EFR838" s="32"/>
      <c r="EFS838" s="32"/>
      <c r="EFT838" s="32"/>
      <c r="EFU838" s="32"/>
      <c r="EFV838" s="32"/>
      <c r="EFW838" s="32"/>
      <c r="EFX838" s="32"/>
      <c r="EFY838" s="32"/>
      <c r="EFZ838" s="32"/>
      <c r="EGA838" s="32"/>
      <c r="EGB838" s="32"/>
      <c r="EGC838" s="32"/>
      <c r="EGD838" s="32"/>
      <c r="EGE838" s="32"/>
      <c r="EGF838" s="32"/>
      <c r="EGG838" s="32"/>
      <c r="EGH838" s="32"/>
      <c r="EGI838" s="32"/>
      <c r="EGJ838" s="32"/>
      <c r="EGK838" s="32"/>
      <c r="EGL838" s="32"/>
      <c r="EGM838" s="32"/>
      <c r="EGN838" s="32"/>
      <c r="EGO838" s="32"/>
      <c r="EGP838" s="32"/>
      <c r="EGQ838" s="32"/>
      <c r="EGR838" s="32"/>
      <c r="EGS838" s="32"/>
      <c r="EGT838" s="32"/>
      <c r="EGU838" s="32"/>
      <c r="EGV838" s="32"/>
      <c r="EGW838" s="32"/>
      <c r="EGX838" s="32"/>
      <c r="EGY838" s="32"/>
      <c r="EGZ838" s="32"/>
      <c r="EHA838" s="32"/>
      <c r="EHB838" s="32"/>
      <c r="EHC838" s="32"/>
      <c r="EHD838" s="32"/>
      <c r="EHE838" s="32"/>
      <c r="EHF838" s="32"/>
      <c r="EHG838" s="32"/>
      <c r="EHH838" s="32"/>
      <c r="EHI838" s="32"/>
      <c r="EHJ838" s="32"/>
      <c r="EHK838" s="32"/>
      <c r="EHL838" s="32"/>
      <c r="EHM838" s="32"/>
      <c r="EHN838" s="32"/>
      <c r="EHO838" s="32"/>
      <c r="EHP838" s="32"/>
      <c r="EHQ838" s="32"/>
      <c r="EHR838" s="32"/>
      <c r="EHS838" s="32"/>
      <c r="EHT838" s="32"/>
      <c r="EHU838" s="32"/>
      <c r="EHV838" s="32"/>
      <c r="EHW838" s="32"/>
      <c r="EHX838" s="32"/>
      <c r="EHY838" s="32"/>
      <c r="EHZ838" s="32"/>
      <c r="EIA838" s="32"/>
      <c r="EIB838" s="32"/>
      <c r="EIC838" s="32"/>
      <c r="EID838" s="32"/>
      <c r="EIE838" s="32"/>
      <c r="EIF838" s="32"/>
      <c r="EIG838" s="32"/>
      <c r="EIH838" s="32"/>
      <c r="EII838" s="32"/>
      <c r="EIJ838" s="32"/>
      <c r="EIK838" s="32"/>
      <c r="EIL838" s="32"/>
      <c r="EIM838" s="32"/>
      <c r="EIN838" s="32"/>
      <c r="EIO838" s="32"/>
      <c r="EIP838" s="32"/>
      <c r="EIQ838" s="32"/>
      <c r="EIR838" s="32"/>
      <c r="EIS838" s="32"/>
      <c r="EIT838" s="32"/>
      <c r="EIU838" s="32"/>
      <c r="EIV838" s="32"/>
      <c r="EIW838" s="32"/>
      <c r="EIX838" s="32"/>
      <c r="EIY838" s="32"/>
      <c r="EIZ838" s="32"/>
      <c r="EJA838" s="32"/>
      <c r="EJB838" s="32"/>
      <c r="EJC838" s="32"/>
      <c r="EJD838" s="32"/>
      <c r="EJE838" s="32"/>
      <c r="EJF838" s="32"/>
      <c r="EJG838" s="32"/>
      <c r="EJH838" s="32"/>
      <c r="EJI838" s="32"/>
      <c r="EJJ838" s="32"/>
      <c r="EJK838" s="32"/>
      <c r="EJL838" s="32"/>
      <c r="EJM838" s="32"/>
      <c r="EJN838" s="32"/>
      <c r="EJO838" s="32"/>
      <c r="EJP838" s="32"/>
      <c r="EJQ838" s="32"/>
      <c r="EJR838" s="32"/>
      <c r="EJS838" s="32"/>
      <c r="EJT838" s="32"/>
      <c r="EJU838" s="32"/>
      <c r="EJV838" s="32"/>
      <c r="EJW838" s="32"/>
      <c r="EJX838" s="32"/>
      <c r="EJY838" s="32"/>
      <c r="EJZ838" s="32"/>
      <c r="EKA838" s="32"/>
      <c r="EKB838" s="32"/>
      <c r="EKC838" s="32"/>
      <c r="EKD838" s="32"/>
      <c r="EKE838" s="32"/>
      <c r="EKF838" s="32"/>
      <c r="EKG838" s="32"/>
      <c r="EKH838" s="32"/>
      <c r="EKI838" s="32"/>
      <c r="EKJ838" s="32"/>
      <c r="EKK838" s="32"/>
      <c r="EKL838" s="32"/>
      <c r="EKM838" s="32"/>
      <c r="EKN838" s="32"/>
      <c r="EKO838" s="32"/>
      <c r="EKP838" s="32"/>
      <c r="EKQ838" s="32"/>
      <c r="EKR838" s="32"/>
      <c r="EKS838" s="32"/>
      <c r="EKT838" s="32"/>
      <c r="EKU838" s="32"/>
      <c r="EKV838" s="32"/>
      <c r="EKW838" s="32"/>
      <c r="EKX838" s="32"/>
      <c r="EKY838" s="32"/>
      <c r="EKZ838" s="32"/>
      <c r="ELA838" s="32"/>
      <c r="ELB838" s="32"/>
      <c r="ELC838" s="32"/>
      <c r="ELD838" s="32"/>
      <c r="ELE838" s="32"/>
      <c r="ELF838" s="32"/>
      <c r="ELG838" s="32"/>
      <c r="ELH838" s="32"/>
      <c r="ELI838" s="32"/>
      <c r="ELJ838" s="32"/>
      <c r="ELK838" s="32"/>
      <c r="ELL838" s="32"/>
      <c r="ELM838" s="32"/>
      <c r="ELN838" s="32"/>
      <c r="ELO838" s="32"/>
      <c r="ELP838" s="32"/>
      <c r="ELQ838" s="32"/>
      <c r="ELR838" s="32"/>
      <c r="ELS838" s="32"/>
      <c r="ELT838" s="32"/>
      <c r="ELU838" s="32"/>
      <c r="ELV838" s="32"/>
      <c r="ELW838" s="32"/>
      <c r="ELX838" s="32"/>
      <c r="ELY838" s="32"/>
      <c r="ELZ838" s="32"/>
      <c r="EMA838" s="32"/>
      <c r="EMB838" s="32"/>
      <c r="EMC838" s="32"/>
      <c r="EMD838" s="32"/>
      <c r="EME838" s="32"/>
      <c r="EMF838" s="32"/>
      <c r="EMG838" s="32"/>
      <c r="EMH838" s="32"/>
      <c r="EMI838" s="32"/>
      <c r="EMJ838" s="32"/>
      <c r="EMK838" s="32"/>
      <c r="EML838" s="32"/>
      <c r="EMM838" s="32"/>
      <c r="EMN838" s="32"/>
      <c r="EMO838" s="32"/>
      <c r="EMP838" s="32"/>
      <c r="EMQ838" s="32"/>
      <c r="EMR838" s="32"/>
      <c r="EMS838" s="32"/>
      <c r="EMT838" s="32"/>
      <c r="EMU838" s="32"/>
      <c r="EMV838" s="32"/>
      <c r="EMW838" s="32"/>
      <c r="EMX838" s="32"/>
      <c r="EMY838" s="32"/>
      <c r="EMZ838" s="32"/>
      <c r="ENA838" s="32"/>
      <c r="ENB838" s="32"/>
      <c r="ENC838" s="32"/>
      <c r="END838" s="32"/>
      <c r="ENE838" s="32"/>
      <c r="ENF838" s="32"/>
      <c r="ENG838" s="32"/>
      <c r="ENH838" s="32"/>
      <c r="ENI838" s="32"/>
      <c r="ENJ838" s="32"/>
      <c r="ENK838" s="32"/>
      <c r="ENL838" s="32"/>
      <c r="ENM838" s="32"/>
      <c r="ENN838" s="32"/>
      <c r="ENO838" s="32"/>
      <c r="ENP838" s="32"/>
      <c r="ENQ838" s="32"/>
      <c r="ENR838" s="32"/>
      <c r="ENS838" s="32"/>
      <c r="ENT838" s="32"/>
      <c r="ENU838" s="32"/>
      <c r="ENV838" s="32"/>
      <c r="ENW838" s="32"/>
      <c r="ENX838" s="32"/>
      <c r="ENY838" s="32"/>
      <c r="ENZ838" s="32"/>
      <c r="EOA838" s="32"/>
      <c r="EOB838" s="32"/>
      <c r="EOC838" s="32"/>
      <c r="EOD838" s="32"/>
      <c r="EOE838" s="32"/>
      <c r="EOF838" s="32"/>
      <c r="EOG838" s="32"/>
      <c r="EOH838" s="32"/>
      <c r="EOI838" s="32"/>
      <c r="EOJ838" s="32"/>
      <c r="EOK838" s="32"/>
      <c r="EOL838" s="32"/>
      <c r="EOM838" s="32"/>
      <c r="EON838" s="32"/>
      <c r="EOO838" s="32"/>
      <c r="EOP838" s="32"/>
      <c r="EOQ838" s="32"/>
      <c r="EOR838" s="32"/>
      <c r="EOS838" s="32"/>
      <c r="EOT838" s="32"/>
      <c r="EOU838" s="32"/>
      <c r="EOV838" s="32"/>
      <c r="EOW838" s="32"/>
      <c r="EOX838" s="32"/>
      <c r="EOY838" s="32"/>
      <c r="EOZ838" s="32"/>
      <c r="EPA838" s="32"/>
      <c r="EPB838" s="32"/>
      <c r="EPC838" s="32"/>
      <c r="EPD838" s="32"/>
      <c r="EPE838" s="32"/>
      <c r="EPF838" s="32"/>
      <c r="EPG838" s="32"/>
      <c r="EPH838" s="32"/>
      <c r="EPI838" s="32"/>
      <c r="EPJ838" s="32"/>
      <c r="EPK838" s="32"/>
      <c r="EPL838" s="32"/>
      <c r="EPM838" s="32"/>
      <c r="EPN838" s="32"/>
      <c r="EPO838" s="32"/>
      <c r="EPP838" s="32"/>
      <c r="EPQ838" s="32"/>
      <c r="EPR838" s="32"/>
      <c r="EPS838" s="32"/>
      <c r="EPT838" s="32"/>
      <c r="EPU838" s="32"/>
      <c r="EPV838" s="32"/>
      <c r="EPW838" s="32"/>
      <c r="EPX838" s="32"/>
      <c r="EPY838" s="32"/>
      <c r="EPZ838" s="32"/>
      <c r="EQA838" s="32"/>
      <c r="EQB838" s="32"/>
      <c r="EQC838" s="32"/>
      <c r="EQD838" s="32"/>
      <c r="EQE838" s="32"/>
      <c r="EQF838" s="32"/>
      <c r="EQG838" s="32"/>
      <c r="EQH838" s="32"/>
      <c r="EQI838" s="32"/>
      <c r="EQJ838" s="32"/>
      <c r="EQK838" s="32"/>
      <c r="EQL838" s="32"/>
      <c r="EQM838" s="32"/>
      <c r="EQN838" s="32"/>
      <c r="EQO838" s="32"/>
      <c r="EQP838" s="32"/>
      <c r="EQQ838" s="32"/>
      <c r="EQR838" s="32"/>
      <c r="EQS838" s="32"/>
      <c r="EQT838" s="32"/>
      <c r="EQU838" s="32"/>
      <c r="EQV838" s="32"/>
      <c r="EQW838" s="32"/>
      <c r="EQX838" s="32"/>
      <c r="EQY838" s="32"/>
      <c r="EQZ838" s="32"/>
      <c r="ERA838" s="32"/>
      <c r="ERB838" s="32"/>
      <c r="ERC838" s="32"/>
      <c r="ERD838" s="32"/>
      <c r="ERE838" s="32"/>
      <c r="ERF838" s="32"/>
      <c r="ERG838" s="32"/>
      <c r="ERH838" s="32"/>
      <c r="ERI838" s="32"/>
      <c r="ERJ838" s="32"/>
      <c r="ERK838" s="32"/>
      <c r="ERL838" s="32"/>
      <c r="ERM838" s="32"/>
      <c r="ERN838" s="32"/>
      <c r="ERO838" s="32"/>
      <c r="ERP838" s="32"/>
      <c r="ERQ838" s="32"/>
      <c r="ERR838" s="32"/>
      <c r="ERS838" s="32"/>
      <c r="ERT838" s="32"/>
      <c r="ERU838" s="32"/>
      <c r="ERV838" s="32"/>
      <c r="ERW838" s="32"/>
      <c r="ERX838" s="32"/>
      <c r="ERY838" s="32"/>
      <c r="ERZ838" s="32"/>
      <c r="ESA838" s="32"/>
      <c r="ESB838" s="32"/>
      <c r="ESC838" s="32"/>
      <c r="ESD838" s="32"/>
      <c r="ESE838" s="32"/>
      <c r="ESF838" s="32"/>
      <c r="ESG838" s="32"/>
      <c r="ESH838" s="32"/>
      <c r="ESI838" s="32"/>
      <c r="ESJ838" s="32"/>
      <c r="ESK838" s="32"/>
      <c r="ESL838" s="32"/>
      <c r="ESM838" s="32"/>
      <c r="ESN838" s="32"/>
      <c r="ESO838" s="32"/>
      <c r="ESP838" s="32"/>
      <c r="ESQ838" s="32"/>
      <c r="ESR838" s="32"/>
      <c r="ESS838" s="32"/>
      <c r="EST838" s="32"/>
      <c r="ESU838" s="32"/>
      <c r="ESV838" s="32"/>
      <c r="ESW838" s="32"/>
      <c r="ESX838" s="32"/>
      <c r="ESY838" s="32"/>
      <c r="ESZ838" s="32"/>
      <c r="ETA838" s="32"/>
      <c r="ETB838" s="32"/>
      <c r="ETC838" s="32"/>
      <c r="ETD838" s="32"/>
      <c r="ETE838" s="32"/>
      <c r="ETF838" s="32"/>
      <c r="ETG838" s="32"/>
      <c r="ETH838" s="32"/>
      <c r="ETI838" s="32"/>
      <c r="ETJ838" s="32"/>
      <c r="ETK838" s="32"/>
      <c r="ETL838" s="32"/>
      <c r="ETM838" s="32"/>
      <c r="ETN838" s="32"/>
      <c r="ETO838" s="32"/>
      <c r="ETP838" s="32"/>
      <c r="ETQ838" s="32"/>
      <c r="ETR838" s="32"/>
      <c r="ETS838" s="32"/>
      <c r="ETT838" s="32"/>
      <c r="ETU838" s="32"/>
      <c r="ETV838" s="32"/>
      <c r="ETW838" s="32"/>
      <c r="ETX838" s="32"/>
      <c r="ETY838" s="32"/>
      <c r="ETZ838" s="32"/>
      <c r="EUA838" s="32"/>
      <c r="EUB838" s="32"/>
      <c r="EUC838" s="32"/>
      <c r="EUD838" s="32"/>
      <c r="EUE838" s="32"/>
      <c r="EUF838" s="32"/>
      <c r="EUG838" s="32"/>
      <c r="EUH838" s="32"/>
      <c r="EUI838" s="32"/>
      <c r="EUJ838" s="32"/>
      <c r="EUK838" s="32"/>
      <c r="EUL838" s="32"/>
      <c r="EUM838" s="32"/>
      <c r="EUN838" s="32"/>
      <c r="EUO838" s="32"/>
      <c r="EUP838" s="32"/>
      <c r="EUQ838" s="32"/>
      <c r="EUR838" s="32"/>
      <c r="EUS838" s="32"/>
      <c r="EUT838" s="32"/>
      <c r="EUU838" s="32"/>
      <c r="EUV838" s="32"/>
      <c r="EUW838" s="32"/>
      <c r="EUX838" s="32"/>
      <c r="EUY838" s="32"/>
      <c r="EUZ838" s="32"/>
      <c r="EVA838" s="32"/>
      <c r="EVB838" s="32"/>
      <c r="EVC838" s="32"/>
      <c r="EVD838" s="32"/>
      <c r="EVE838" s="32"/>
      <c r="EVF838" s="32"/>
      <c r="EVG838" s="32"/>
      <c r="EVH838" s="32"/>
      <c r="EVI838" s="32"/>
      <c r="EVJ838" s="32"/>
      <c r="EVK838" s="32"/>
      <c r="EVL838" s="32"/>
      <c r="EVM838" s="32"/>
      <c r="EVN838" s="32"/>
      <c r="EVO838" s="32"/>
      <c r="EVP838" s="32"/>
      <c r="EVQ838" s="32"/>
      <c r="EVR838" s="32"/>
      <c r="EVS838" s="32"/>
      <c r="EVT838" s="32"/>
      <c r="EVU838" s="32"/>
      <c r="EVV838" s="32"/>
      <c r="EVW838" s="32"/>
      <c r="EVX838" s="32"/>
      <c r="EVY838" s="32"/>
      <c r="EVZ838" s="32"/>
      <c r="EWA838" s="32"/>
      <c r="EWB838" s="32"/>
      <c r="EWC838" s="32"/>
      <c r="EWD838" s="32"/>
      <c r="EWE838" s="32"/>
      <c r="EWF838" s="32"/>
      <c r="EWG838" s="32"/>
      <c r="EWH838" s="32"/>
      <c r="EWI838" s="32"/>
      <c r="EWJ838" s="32"/>
      <c r="EWK838" s="32"/>
      <c r="EWL838" s="32"/>
      <c r="EWM838" s="32"/>
      <c r="EWN838" s="32"/>
      <c r="EWO838" s="32"/>
      <c r="EWP838" s="32"/>
      <c r="EWQ838" s="32"/>
      <c r="EWR838" s="32"/>
      <c r="EWS838" s="32"/>
      <c r="EWT838" s="32"/>
      <c r="EWU838" s="32"/>
      <c r="EWV838" s="32"/>
      <c r="EWW838" s="32"/>
      <c r="EWX838" s="32"/>
      <c r="EWY838" s="32"/>
      <c r="EWZ838" s="32"/>
      <c r="EXA838" s="32"/>
      <c r="EXB838" s="32"/>
      <c r="EXC838" s="32"/>
      <c r="EXD838" s="32"/>
      <c r="EXE838" s="32"/>
      <c r="EXF838" s="32"/>
      <c r="EXG838" s="32"/>
      <c r="EXH838" s="32"/>
      <c r="EXI838" s="32"/>
      <c r="EXJ838" s="32"/>
      <c r="EXK838" s="32"/>
      <c r="EXL838" s="32"/>
      <c r="EXM838" s="32"/>
      <c r="EXN838" s="32"/>
      <c r="EXO838" s="32"/>
      <c r="EXP838" s="32"/>
      <c r="EXQ838" s="32"/>
      <c r="EXR838" s="32"/>
      <c r="EXS838" s="32"/>
      <c r="EXT838" s="32"/>
      <c r="EXU838" s="32"/>
      <c r="EXV838" s="32"/>
      <c r="EXW838" s="32"/>
      <c r="EXX838" s="32"/>
      <c r="EXY838" s="32"/>
      <c r="EXZ838" s="32"/>
      <c r="EYA838" s="32"/>
      <c r="EYB838" s="32"/>
      <c r="EYC838" s="32"/>
      <c r="EYD838" s="32"/>
      <c r="EYE838" s="32"/>
      <c r="EYF838" s="32"/>
      <c r="EYG838" s="32"/>
      <c r="EYH838" s="32"/>
      <c r="EYI838" s="32"/>
      <c r="EYJ838" s="32"/>
      <c r="EYK838" s="32"/>
      <c r="EYL838" s="32"/>
      <c r="EYM838" s="32"/>
      <c r="EYN838" s="32"/>
      <c r="EYO838" s="32"/>
      <c r="EYP838" s="32"/>
      <c r="EYQ838" s="32"/>
      <c r="EYR838" s="32"/>
      <c r="EYS838" s="32"/>
      <c r="EYT838" s="32"/>
      <c r="EYU838" s="32"/>
      <c r="EYV838" s="32"/>
      <c r="EYW838" s="32"/>
      <c r="EYX838" s="32"/>
      <c r="EYY838" s="32"/>
      <c r="EYZ838" s="32"/>
      <c r="EZA838" s="32"/>
      <c r="EZB838" s="32"/>
      <c r="EZC838" s="32"/>
      <c r="EZD838" s="32"/>
      <c r="EZE838" s="32"/>
      <c r="EZF838" s="32"/>
      <c r="EZG838" s="32"/>
      <c r="EZH838" s="32"/>
      <c r="EZI838" s="32"/>
      <c r="EZJ838" s="32"/>
      <c r="EZK838" s="32"/>
      <c r="EZL838" s="32"/>
      <c r="EZM838" s="32"/>
      <c r="EZN838" s="32"/>
      <c r="EZO838" s="32"/>
      <c r="EZP838" s="32"/>
      <c r="EZQ838" s="32"/>
      <c r="EZR838" s="32"/>
      <c r="EZS838" s="32"/>
      <c r="EZT838" s="32"/>
      <c r="EZU838" s="32"/>
      <c r="EZV838" s="32"/>
      <c r="EZW838" s="32"/>
      <c r="EZX838" s="32"/>
      <c r="EZY838" s="32"/>
      <c r="EZZ838" s="32"/>
      <c r="FAA838" s="32"/>
      <c r="FAB838" s="32"/>
      <c r="FAC838" s="32"/>
      <c r="FAD838" s="32"/>
      <c r="FAE838" s="32"/>
      <c r="FAF838" s="32"/>
      <c r="FAG838" s="32"/>
      <c r="FAH838" s="32"/>
      <c r="FAI838" s="32"/>
      <c r="FAJ838" s="32"/>
      <c r="FAK838" s="32"/>
      <c r="FAL838" s="32"/>
      <c r="FAM838" s="32"/>
      <c r="FAN838" s="32"/>
      <c r="FAO838" s="32"/>
      <c r="FAP838" s="32"/>
      <c r="FAQ838" s="32"/>
      <c r="FAR838" s="32"/>
      <c r="FAS838" s="32"/>
      <c r="FAT838" s="32"/>
      <c r="FAU838" s="32"/>
      <c r="FAV838" s="32"/>
      <c r="FAW838" s="32"/>
      <c r="FAX838" s="32"/>
      <c r="FAY838" s="32"/>
      <c r="FAZ838" s="32"/>
      <c r="FBA838" s="32"/>
      <c r="FBB838" s="32"/>
      <c r="FBC838" s="32"/>
      <c r="FBD838" s="32"/>
      <c r="FBE838" s="32"/>
      <c r="FBF838" s="32"/>
      <c r="FBG838" s="32"/>
      <c r="FBH838" s="32"/>
      <c r="FBI838" s="32"/>
      <c r="FBJ838" s="32"/>
      <c r="FBK838" s="32"/>
      <c r="FBL838" s="32"/>
      <c r="FBM838" s="32"/>
      <c r="FBN838" s="32"/>
      <c r="FBO838" s="32"/>
      <c r="FBP838" s="32"/>
      <c r="FBQ838" s="32"/>
      <c r="FBR838" s="32"/>
      <c r="FBS838" s="32"/>
      <c r="FBT838" s="32"/>
      <c r="FBU838" s="32"/>
      <c r="FBV838" s="32"/>
      <c r="FBW838" s="32"/>
      <c r="FBX838" s="32"/>
      <c r="FBY838" s="32"/>
      <c r="FBZ838" s="32"/>
      <c r="FCA838" s="32"/>
      <c r="FCB838" s="32"/>
      <c r="FCC838" s="32"/>
      <c r="FCD838" s="32"/>
      <c r="FCE838" s="32"/>
      <c r="FCF838" s="32"/>
      <c r="FCG838" s="32"/>
      <c r="FCH838" s="32"/>
      <c r="FCI838" s="32"/>
      <c r="FCJ838" s="32"/>
      <c r="FCK838" s="32"/>
      <c r="FCL838" s="32"/>
      <c r="FCM838" s="32"/>
      <c r="FCN838" s="32"/>
      <c r="FCO838" s="32"/>
      <c r="FCP838" s="32"/>
      <c r="FCQ838" s="32"/>
      <c r="FCR838" s="32"/>
      <c r="FCS838" s="32"/>
      <c r="FCT838" s="32"/>
      <c r="FCU838" s="32"/>
      <c r="FCV838" s="32"/>
      <c r="FCW838" s="32"/>
      <c r="FCX838" s="32"/>
      <c r="FCY838" s="32"/>
      <c r="FCZ838" s="32"/>
      <c r="FDA838" s="32"/>
      <c r="FDB838" s="32"/>
      <c r="FDC838" s="32"/>
      <c r="FDD838" s="32"/>
      <c r="FDE838" s="32"/>
      <c r="FDF838" s="32"/>
      <c r="FDG838" s="32"/>
      <c r="FDH838" s="32"/>
      <c r="FDI838" s="32"/>
      <c r="FDJ838" s="32"/>
      <c r="FDK838" s="32"/>
      <c r="FDL838" s="32"/>
      <c r="FDM838" s="32"/>
      <c r="FDN838" s="32"/>
      <c r="FDO838" s="32"/>
      <c r="FDP838" s="32"/>
      <c r="FDQ838" s="32"/>
      <c r="FDR838" s="32"/>
      <c r="FDS838" s="32"/>
      <c r="FDT838" s="32"/>
      <c r="FDU838" s="32"/>
      <c r="FDV838" s="32"/>
      <c r="FDW838" s="32"/>
      <c r="FDX838" s="32"/>
      <c r="FDY838" s="32"/>
      <c r="FDZ838" s="32"/>
      <c r="FEA838" s="32"/>
      <c r="FEB838" s="32"/>
      <c r="FEC838" s="32"/>
      <c r="FED838" s="32"/>
      <c r="FEE838" s="32"/>
      <c r="FEF838" s="32"/>
      <c r="FEG838" s="32"/>
      <c r="FEH838" s="32"/>
      <c r="FEI838" s="32"/>
      <c r="FEJ838" s="32"/>
      <c r="FEK838" s="32"/>
      <c r="FEL838" s="32"/>
      <c r="FEM838" s="32"/>
      <c r="FEN838" s="32"/>
      <c r="FEO838" s="32"/>
      <c r="FEP838" s="32"/>
      <c r="FEQ838" s="32"/>
      <c r="FER838" s="32"/>
      <c r="FES838" s="32"/>
      <c r="FET838" s="32"/>
      <c r="FEU838" s="32"/>
      <c r="FEV838" s="32"/>
      <c r="FEW838" s="32"/>
      <c r="FEX838" s="32"/>
      <c r="FEY838" s="32"/>
      <c r="FEZ838" s="32"/>
      <c r="FFA838" s="32"/>
      <c r="FFB838" s="32"/>
      <c r="FFC838" s="32"/>
      <c r="FFD838" s="32"/>
      <c r="FFE838" s="32"/>
      <c r="FFF838" s="32"/>
      <c r="FFG838" s="32"/>
      <c r="FFH838" s="32"/>
      <c r="FFI838" s="32"/>
      <c r="FFJ838" s="32"/>
      <c r="FFK838" s="32"/>
      <c r="FFL838" s="32"/>
      <c r="FFM838" s="32"/>
      <c r="FFN838" s="32"/>
      <c r="FFO838" s="32"/>
      <c r="FFP838" s="32"/>
      <c r="FFQ838" s="32"/>
      <c r="FFR838" s="32"/>
      <c r="FFS838" s="32"/>
      <c r="FFT838" s="32"/>
      <c r="FFU838" s="32"/>
      <c r="FFV838" s="32"/>
      <c r="FFW838" s="32"/>
      <c r="FFX838" s="32"/>
      <c r="FFY838" s="32"/>
      <c r="FFZ838" s="32"/>
      <c r="FGA838" s="32"/>
      <c r="FGB838" s="32"/>
      <c r="FGC838" s="32"/>
      <c r="FGD838" s="32"/>
      <c r="FGE838" s="32"/>
      <c r="FGF838" s="32"/>
      <c r="FGG838" s="32"/>
      <c r="FGH838" s="32"/>
      <c r="FGI838" s="32"/>
      <c r="FGJ838" s="32"/>
      <c r="FGK838" s="32"/>
      <c r="FGL838" s="32"/>
      <c r="FGM838" s="32"/>
      <c r="FGN838" s="32"/>
      <c r="FGO838" s="32"/>
      <c r="FGP838" s="32"/>
      <c r="FGQ838" s="32"/>
      <c r="FGR838" s="32"/>
      <c r="FGS838" s="32"/>
      <c r="FGT838" s="32"/>
      <c r="FGU838" s="32"/>
      <c r="FGV838" s="32"/>
      <c r="FGW838" s="32"/>
      <c r="FGX838" s="32"/>
      <c r="FGY838" s="32"/>
      <c r="FGZ838" s="32"/>
      <c r="FHA838" s="32"/>
      <c r="FHB838" s="32"/>
      <c r="FHC838" s="32"/>
      <c r="FHD838" s="32"/>
      <c r="FHE838" s="32"/>
      <c r="FHF838" s="32"/>
      <c r="FHG838" s="32"/>
      <c r="FHH838" s="32"/>
      <c r="FHI838" s="32"/>
      <c r="FHJ838" s="32"/>
      <c r="FHK838" s="32"/>
      <c r="FHL838" s="32"/>
      <c r="FHM838" s="32"/>
      <c r="FHN838" s="32"/>
      <c r="FHO838" s="32"/>
      <c r="FHP838" s="32"/>
      <c r="FHQ838" s="32"/>
      <c r="FHR838" s="32"/>
      <c r="FHS838" s="32"/>
      <c r="FHT838" s="32"/>
      <c r="FHU838" s="32"/>
      <c r="FHV838" s="32"/>
      <c r="FHW838" s="32"/>
      <c r="FHX838" s="32"/>
      <c r="FHY838" s="32"/>
      <c r="FHZ838" s="32"/>
      <c r="FIA838" s="32"/>
      <c r="FIB838" s="32"/>
      <c r="FIC838" s="32"/>
      <c r="FID838" s="32"/>
      <c r="FIE838" s="32"/>
      <c r="FIF838" s="32"/>
      <c r="FIG838" s="32"/>
      <c r="FIH838" s="32"/>
      <c r="FII838" s="32"/>
      <c r="FIJ838" s="32"/>
      <c r="FIK838" s="32"/>
      <c r="FIL838" s="32"/>
      <c r="FIM838" s="32"/>
      <c r="FIN838" s="32"/>
      <c r="FIO838" s="32"/>
      <c r="FIP838" s="32"/>
      <c r="FIQ838" s="32"/>
      <c r="FIR838" s="32"/>
      <c r="FIS838" s="32"/>
      <c r="FIT838" s="32"/>
      <c r="FIU838" s="32"/>
      <c r="FIV838" s="32"/>
      <c r="FIW838" s="32"/>
      <c r="FIX838" s="32"/>
      <c r="FIY838" s="32"/>
      <c r="FIZ838" s="32"/>
      <c r="FJA838" s="32"/>
      <c r="FJB838" s="32"/>
      <c r="FJC838" s="32"/>
      <c r="FJD838" s="32"/>
      <c r="FJE838" s="32"/>
      <c r="FJF838" s="32"/>
      <c r="FJG838" s="32"/>
      <c r="FJH838" s="32"/>
      <c r="FJI838" s="32"/>
      <c r="FJJ838" s="32"/>
      <c r="FJK838" s="32"/>
      <c r="FJL838" s="32"/>
      <c r="FJM838" s="32"/>
      <c r="FJN838" s="32"/>
      <c r="FJO838" s="32"/>
      <c r="FJP838" s="32"/>
      <c r="FJQ838" s="32"/>
      <c r="FJR838" s="32"/>
      <c r="FJS838" s="32"/>
      <c r="FJT838" s="32"/>
      <c r="FJU838" s="32"/>
      <c r="FJV838" s="32"/>
      <c r="FJW838" s="32"/>
      <c r="FJX838" s="32"/>
      <c r="FJY838" s="32"/>
      <c r="FJZ838" s="32"/>
      <c r="FKA838" s="32"/>
      <c r="FKB838" s="32"/>
      <c r="FKC838" s="32"/>
      <c r="FKD838" s="32"/>
      <c r="FKE838" s="32"/>
      <c r="FKF838" s="32"/>
      <c r="FKG838" s="32"/>
      <c r="FKH838" s="32"/>
      <c r="FKI838" s="32"/>
      <c r="FKJ838" s="32"/>
      <c r="FKK838" s="32"/>
      <c r="FKL838" s="32"/>
      <c r="FKM838" s="32"/>
      <c r="FKN838" s="32"/>
      <c r="FKO838" s="32"/>
      <c r="FKP838" s="32"/>
      <c r="FKQ838" s="32"/>
      <c r="FKR838" s="32"/>
      <c r="FKS838" s="32"/>
      <c r="FKT838" s="32"/>
      <c r="FKU838" s="32"/>
      <c r="FKV838" s="32"/>
      <c r="FKW838" s="32"/>
      <c r="FKX838" s="32"/>
      <c r="FKY838" s="32"/>
      <c r="FKZ838" s="32"/>
      <c r="FLA838" s="32"/>
      <c r="FLB838" s="32"/>
      <c r="FLC838" s="32"/>
      <c r="FLD838" s="32"/>
      <c r="FLE838" s="32"/>
      <c r="FLF838" s="32"/>
      <c r="FLG838" s="32"/>
      <c r="FLH838" s="32"/>
      <c r="FLI838" s="32"/>
      <c r="FLJ838" s="32"/>
      <c r="FLK838" s="32"/>
      <c r="FLL838" s="32"/>
      <c r="FLM838" s="32"/>
      <c r="FLN838" s="32"/>
      <c r="FLO838" s="32"/>
      <c r="FLP838" s="32"/>
      <c r="FLQ838" s="32"/>
      <c r="FLR838" s="32"/>
      <c r="FLS838" s="32"/>
      <c r="FLT838" s="32"/>
      <c r="FLU838" s="32"/>
      <c r="FLV838" s="32"/>
      <c r="FLW838" s="32"/>
      <c r="FLX838" s="32"/>
      <c r="FLY838" s="32"/>
      <c r="FLZ838" s="32"/>
      <c r="FMA838" s="32"/>
      <c r="FMB838" s="32"/>
      <c r="FMC838" s="32"/>
      <c r="FMD838" s="32"/>
      <c r="FME838" s="32"/>
      <c r="FMF838" s="32"/>
      <c r="FMG838" s="32"/>
      <c r="FMH838" s="32"/>
      <c r="FMI838" s="32"/>
      <c r="FMJ838" s="32"/>
      <c r="FMK838" s="32"/>
      <c r="FML838" s="32"/>
      <c r="FMM838" s="32"/>
      <c r="FMN838" s="32"/>
      <c r="FMO838" s="32"/>
      <c r="FMP838" s="32"/>
      <c r="FMQ838" s="32"/>
      <c r="FMR838" s="32"/>
      <c r="FMS838" s="32"/>
      <c r="FMT838" s="32"/>
      <c r="FMU838" s="32"/>
      <c r="FMV838" s="32"/>
      <c r="FMW838" s="32"/>
      <c r="FMX838" s="32"/>
      <c r="FMY838" s="32"/>
      <c r="FMZ838" s="32"/>
      <c r="FNA838" s="32"/>
      <c r="FNB838" s="32"/>
      <c r="FNC838" s="32"/>
      <c r="FND838" s="32"/>
      <c r="FNE838" s="32"/>
      <c r="FNF838" s="32"/>
      <c r="FNG838" s="32"/>
      <c r="FNH838" s="32"/>
      <c r="FNI838" s="32"/>
      <c r="FNJ838" s="32"/>
      <c r="FNK838" s="32"/>
      <c r="FNL838" s="32"/>
      <c r="FNM838" s="32"/>
      <c r="FNN838" s="32"/>
      <c r="FNO838" s="32"/>
      <c r="FNP838" s="32"/>
      <c r="FNQ838" s="32"/>
      <c r="FNR838" s="32"/>
      <c r="FNS838" s="32"/>
      <c r="FNT838" s="32"/>
      <c r="FNU838" s="32"/>
      <c r="FNV838" s="32"/>
      <c r="FNW838" s="32"/>
      <c r="FNX838" s="32"/>
      <c r="FNY838" s="32"/>
      <c r="FNZ838" s="32"/>
      <c r="FOA838" s="32"/>
      <c r="FOB838" s="32"/>
      <c r="FOC838" s="32"/>
      <c r="FOD838" s="32"/>
      <c r="FOE838" s="32"/>
      <c r="FOF838" s="32"/>
      <c r="FOG838" s="32"/>
      <c r="FOH838" s="32"/>
      <c r="FOI838" s="32"/>
      <c r="FOJ838" s="32"/>
      <c r="FOK838" s="32"/>
      <c r="FOL838" s="32"/>
      <c r="FOM838" s="32"/>
      <c r="FON838" s="32"/>
      <c r="FOO838" s="32"/>
      <c r="FOP838" s="32"/>
      <c r="FOQ838" s="32"/>
      <c r="FOR838" s="32"/>
      <c r="FOS838" s="32"/>
      <c r="FOT838" s="32"/>
      <c r="FOU838" s="32"/>
      <c r="FOV838" s="32"/>
      <c r="FOW838" s="32"/>
      <c r="FOX838" s="32"/>
      <c r="FOY838" s="32"/>
      <c r="FOZ838" s="32"/>
      <c r="FPA838" s="32"/>
      <c r="FPB838" s="32"/>
      <c r="FPC838" s="32"/>
      <c r="FPD838" s="32"/>
      <c r="FPE838" s="32"/>
      <c r="FPF838" s="32"/>
      <c r="FPG838" s="32"/>
      <c r="FPH838" s="32"/>
      <c r="FPI838" s="32"/>
      <c r="FPJ838" s="32"/>
      <c r="FPK838" s="32"/>
      <c r="FPL838" s="32"/>
      <c r="FPM838" s="32"/>
      <c r="FPN838" s="32"/>
      <c r="FPO838" s="32"/>
      <c r="FPP838" s="32"/>
      <c r="FPQ838" s="32"/>
      <c r="FPR838" s="32"/>
      <c r="FPS838" s="32"/>
      <c r="FPT838" s="32"/>
      <c r="FPU838" s="32"/>
      <c r="FPV838" s="32"/>
      <c r="FPW838" s="32"/>
      <c r="FPX838" s="32"/>
      <c r="FPY838" s="32"/>
      <c r="FPZ838" s="32"/>
      <c r="FQA838" s="32"/>
      <c r="FQB838" s="32"/>
      <c r="FQC838" s="32"/>
      <c r="FQD838" s="32"/>
      <c r="FQE838" s="32"/>
      <c r="FQF838" s="32"/>
      <c r="FQG838" s="32"/>
      <c r="FQH838" s="32"/>
      <c r="FQI838" s="32"/>
      <c r="FQJ838" s="32"/>
      <c r="FQK838" s="32"/>
      <c r="FQL838" s="32"/>
      <c r="FQM838" s="32"/>
      <c r="FQN838" s="32"/>
      <c r="FQO838" s="32"/>
      <c r="FQP838" s="32"/>
      <c r="FQQ838" s="32"/>
      <c r="FQR838" s="32"/>
      <c r="FQS838" s="32"/>
      <c r="FQT838" s="32"/>
      <c r="FQU838" s="32"/>
      <c r="FQV838" s="32"/>
      <c r="FQW838" s="32"/>
      <c r="FQX838" s="32"/>
      <c r="FQY838" s="32"/>
      <c r="FQZ838" s="32"/>
      <c r="FRA838" s="32"/>
      <c r="FRB838" s="32"/>
      <c r="FRC838" s="32"/>
      <c r="FRD838" s="32"/>
      <c r="FRE838" s="32"/>
      <c r="FRF838" s="32"/>
      <c r="FRG838" s="32"/>
      <c r="FRH838" s="32"/>
      <c r="FRI838" s="32"/>
      <c r="FRJ838" s="32"/>
      <c r="FRK838" s="32"/>
      <c r="FRL838" s="32"/>
      <c r="FRM838" s="32"/>
      <c r="FRN838" s="32"/>
      <c r="FRO838" s="32"/>
      <c r="FRP838" s="32"/>
      <c r="FRQ838" s="32"/>
      <c r="FRR838" s="32"/>
      <c r="FRS838" s="32"/>
      <c r="FRT838" s="32"/>
      <c r="FRU838" s="32"/>
      <c r="FRV838" s="32"/>
      <c r="FRW838" s="32"/>
      <c r="FRX838" s="32"/>
      <c r="FRY838" s="32"/>
      <c r="FRZ838" s="32"/>
      <c r="FSA838" s="32"/>
      <c r="FSB838" s="32"/>
      <c r="FSC838" s="32"/>
      <c r="FSD838" s="32"/>
      <c r="FSE838" s="32"/>
      <c r="FSF838" s="32"/>
      <c r="FSG838" s="32"/>
      <c r="FSH838" s="32"/>
      <c r="FSI838" s="32"/>
      <c r="FSJ838" s="32"/>
      <c r="FSK838" s="32"/>
      <c r="FSL838" s="32"/>
      <c r="FSM838" s="32"/>
      <c r="FSN838" s="32"/>
      <c r="FSO838" s="32"/>
      <c r="FSP838" s="32"/>
      <c r="FSQ838" s="32"/>
      <c r="FSR838" s="32"/>
      <c r="FSS838" s="32"/>
      <c r="FST838" s="32"/>
      <c r="FSU838" s="32"/>
      <c r="FSV838" s="32"/>
      <c r="FSW838" s="32"/>
      <c r="FSX838" s="32"/>
      <c r="FSY838" s="32"/>
      <c r="FSZ838" s="32"/>
      <c r="FTA838" s="32"/>
      <c r="FTB838" s="32"/>
      <c r="FTC838" s="32"/>
      <c r="FTD838" s="32"/>
      <c r="FTE838" s="32"/>
      <c r="FTF838" s="32"/>
      <c r="FTG838" s="32"/>
      <c r="FTH838" s="32"/>
      <c r="FTI838" s="32"/>
      <c r="FTJ838" s="32"/>
      <c r="FTK838" s="32"/>
      <c r="FTL838" s="32"/>
      <c r="FTM838" s="32"/>
      <c r="FTN838" s="32"/>
      <c r="FTO838" s="32"/>
      <c r="FTP838" s="32"/>
      <c r="FTQ838" s="32"/>
      <c r="FTR838" s="32"/>
      <c r="FTS838" s="32"/>
      <c r="FTT838" s="32"/>
      <c r="FTU838" s="32"/>
      <c r="FTV838" s="32"/>
      <c r="FTW838" s="32"/>
      <c r="FTX838" s="32"/>
      <c r="FTY838" s="32"/>
      <c r="FTZ838" s="32"/>
      <c r="FUA838" s="32"/>
      <c r="FUB838" s="32"/>
      <c r="FUC838" s="32"/>
      <c r="FUD838" s="32"/>
      <c r="FUE838" s="32"/>
      <c r="FUF838" s="32"/>
      <c r="FUG838" s="32"/>
      <c r="FUH838" s="32"/>
      <c r="FUI838" s="32"/>
      <c r="FUJ838" s="32"/>
      <c r="FUK838" s="32"/>
      <c r="FUL838" s="32"/>
      <c r="FUM838" s="32"/>
      <c r="FUN838" s="32"/>
      <c r="FUO838" s="32"/>
      <c r="FUP838" s="32"/>
      <c r="FUQ838" s="32"/>
      <c r="FUR838" s="32"/>
      <c r="FUS838" s="32"/>
      <c r="FUT838" s="32"/>
      <c r="FUU838" s="32"/>
      <c r="FUV838" s="32"/>
      <c r="FUW838" s="32"/>
      <c r="FUX838" s="32"/>
      <c r="FUY838" s="32"/>
      <c r="FUZ838" s="32"/>
      <c r="FVA838" s="32"/>
      <c r="FVB838" s="32"/>
      <c r="FVC838" s="32"/>
      <c r="FVD838" s="32"/>
      <c r="FVE838" s="32"/>
      <c r="FVF838" s="32"/>
      <c r="FVG838" s="32"/>
      <c r="FVH838" s="32"/>
      <c r="FVI838" s="32"/>
      <c r="FVJ838" s="32"/>
      <c r="FVK838" s="32"/>
      <c r="FVL838" s="32"/>
      <c r="FVM838" s="32"/>
      <c r="FVN838" s="32"/>
      <c r="FVO838" s="32"/>
      <c r="FVP838" s="32"/>
      <c r="FVQ838" s="32"/>
      <c r="FVR838" s="32"/>
      <c r="FVS838" s="32"/>
      <c r="FVT838" s="32"/>
      <c r="FVU838" s="32"/>
      <c r="FVV838" s="32"/>
      <c r="FVW838" s="32"/>
      <c r="FVX838" s="32"/>
      <c r="FVY838" s="32"/>
      <c r="FVZ838" s="32"/>
      <c r="FWA838" s="32"/>
      <c r="FWB838" s="32"/>
      <c r="FWC838" s="32"/>
      <c r="FWD838" s="32"/>
      <c r="FWE838" s="32"/>
      <c r="FWF838" s="32"/>
      <c r="FWG838" s="32"/>
      <c r="FWH838" s="32"/>
      <c r="FWI838" s="32"/>
      <c r="FWJ838" s="32"/>
      <c r="FWK838" s="32"/>
      <c r="FWL838" s="32"/>
      <c r="FWM838" s="32"/>
      <c r="FWN838" s="32"/>
      <c r="FWO838" s="32"/>
      <c r="FWP838" s="32"/>
      <c r="FWQ838" s="32"/>
      <c r="FWR838" s="32"/>
      <c r="FWS838" s="32"/>
      <c r="FWT838" s="32"/>
      <c r="FWU838" s="32"/>
      <c r="FWV838" s="32"/>
      <c r="FWW838" s="32"/>
      <c r="FWX838" s="32"/>
      <c r="FWY838" s="32"/>
      <c r="FWZ838" s="32"/>
      <c r="FXA838" s="32"/>
      <c r="FXB838" s="32"/>
      <c r="FXC838" s="32"/>
      <c r="FXD838" s="32"/>
      <c r="FXE838" s="32"/>
      <c r="FXF838" s="32"/>
      <c r="FXG838" s="32"/>
      <c r="FXH838" s="32"/>
      <c r="FXI838" s="32"/>
      <c r="FXJ838" s="32"/>
      <c r="FXK838" s="32"/>
      <c r="FXL838" s="32"/>
      <c r="FXM838" s="32"/>
      <c r="FXN838" s="32"/>
      <c r="FXO838" s="32"/>
      <c r="FXP838" s="32"/>
      <c r="FXQ838" s="32"/>
      <c r="FXR838" s="32"/>
      <c r="FXS838" s="32"/>
      <c r="FXT838" s="32"/>
      <c r="FXU838" s="32"/>
      <c r="FXV838" s="32"/>
      <c r="FXW838" s="32"/>
      <c r="FXX838" s="32"/>
      <c r="FXY838" s="32"/>
      <c r="FXZ838" s="32"/>
      <c r="FYA838" s="32"/>
      <c r="FYB838" s="32"/>
      <c r="FYC838" s="32"/>
      <c r="FYD838" s="32"/>
      <c r="FYE838" s="32"/>
      <c r="FYF838" s="32"/>
      <c r="FYG838" s="32"/>
      <c r="FYH838" s="32"/>
      <c r="FYI838" s="32"/>
      <c r="FYJ838" s="32"/>
      <c r="FYK838" s="32"/>
      <c r="FYL838" s="32"/>
      <c r="FYM838" s="32"/>
      <c r="FYN838" s="32"/>
      <c r="FYO838" s="32"/>
      <c r="FYP838" s="32"/>
      <c r="FYQ838" s="32"/>
      <c r="FYR838" s="32"/>
      <c r="FYS838" s="32"/>
      <c r="FYT838" s="32"/>
      <c r="FYU838" s="32"/>
      <c r="FYV838" s="32"/>
      <c r="FYW838" s="32"/>
      <c r="FYX838" s="32"/>
      <c r="FYY838" s="32"/>
      <c r="FYZ838" s="32"/>
      <c r="FZA838" s="32"/>
      <c r="FZB838" s="32"/>
      <c r="FZC838" s="32"/>
      <c r="FZD838" s="32"/>
      <c r="FZE838" s="32"/>
      <c r="FZF838" s="32"/>
      <c r="FZG838" s="32"/>
      <c r="FZH838" s="32"/>
      <c r="FZI838" s="32"/>
      <c r="FZJ838" s="32"/>
      <c r="FZK838" s="32"/>
      <c r="FZL838" s="32"/>
      <c r="FZM838" s="32"/>
      <c r="FZN838" s="32"/>
      <c r="FZO838" s="32"/>
      <c r="FZP838" s="32"/>
      <c r="FZQ838" s="32"/>
      <c r="FZR838" s="32"/>
      <c r="FZS838" s="32"/>
      <c r="FZT838" s="32"/>
      <c r="FZU838" s="32"/>
      <c r="FZV838" s="32"/>
      <c r="FZW838" s="32"/>
      <c r="FZX838" s="32"/>
      <c r="FZY838" s="32"/>
      <c r="FZZ838" s="32"/>
      <c r="GAA838" s="32"/>
      <c r="GAB838" s="32"/>
      <c r="GAC838" s="32"/>
      <c r="GAD838" s="32"/>
      <c r="GAE838" s="32"/>
      <c r="GAF838" s="32"/>
      <c r="GAG838" s="32"/>
      <c r="GAH838" s="32"/>
      <c r="GAI838" s="32"/>
      <c r="GAJ838" s="32"/>
      <c r="GAK838" s="32"/>
      <c r="GAL838" s="32"/>
      <c r="GAM838" s="32"/>
      <c r="GAN838" s="32"/>
      <c r="GAO838" s="32"/>
      <c r="GAP838" s="32"/>
      <c r="GAQ838" s="32"/>
      <c r="GAR838" s="32"/>
      <c r="GAS838" s="32"/>
      <c r="GAT838" s="32"/>
      <c r="GAU838" s="32"/>
      <c r="GAV838" s="32"/>
      <c r="GAW838" s="32"/>
      <c r="GAX838" s="32"/>
      <c r="GAY838" s="32"/>
      <c r="GAZ838" s="32"/>
      <c r="GBA838" s="32"/>
      <c r="GBB838" s="32"/>
      <c r="GBC838" s="32"/>
      <c r="GBD838" s="32"/>
      <c r="GBE838" s="32"/>
      <c r="GBF838" s="32"/>
      <c r="GBG838" s="32"/>
      <c r="GBH838" s="32"/>
      <c r="GBI838" s="32"/>
      <c r="GBJ838" s="32"/>
      <c r="GBK838" s="32"/>
      <c r="GBL838" s="32"/>
      <c r="GBM838" s="32"/>
      <c r="GBN838" s="32"/>
      <c r="GBO838" s="32"/>
      <c r="GBP838" s="32"/>
      <c r="GBQ838" s="32"/>
      <c r="GBR838" s="32"/>
      <c r="GBS838" s="32"/>
      <c r="GBT838" s="32"/>
      <c r="GBU838" s="32"/>
      <c r="GBV838" s="32"/>
      <c r="GBW838" s="32"/>
      <c r="GBX838" s="32"/>
      <c r="GBY838" s="32"/>
      <c r="GBZ838" s="32"/>
      <c r="GCA838" s="32"/>
      <c r="GCB838" s="32"/>
      <c r="GCC838" s="32"/>
      <c r="GCD838" s="32"/>
      <c r="GCE838" s="32"/>
      <c r="GCF838" s="32"/>
      <c r="GCG838" s="32"/>
      <c r="GCH838" s="32"/>
      <c r="GCI838" s="32"/>
      <c r="GCJ838" s="32"/>
      <c r="GCK838" s="32"/>
      <c r="GCL838" s="32"/>
      <c r="GCM838" s="32"/>
      <c r="GCN838" s="32"/>
      <c r="GCO838" s="32"/>
      <c r="GCP838" s="32"/>
      <c r="GCQ838" s="32"/>
      <c r="GCR838" s="32"/>
      <c r="GCS838" s="32"/>
      <c r="GCT838" s="32"/>
      <c r="GCU838" s="32"/>
      <c r="GCV838" s="32"/>
      <c r="GCW838" s="32"/>
      <c r="GCX838" s="32"/>
      <c r="GCY838" s="32"/>
      <c r="GCZ838" s="32"/>
      <c r="GDA838" s="32"/>
      <c r="GDB838" s="32"/>
      <c r="GDC838" s="32"/>
      <c r="GDD838" s="32"/>
      <c r="GDE838" s="32"/>
      <c r="GDF838" s="32"/>
      <c r="GDG838" s="32"/>
      <c r="GDH838" s="32"/>
      <c r="GDI838" s="32"/>
      <c r="GDJ838" s="32"/>
      <c r="GDK838" s="32"/>
      <c r="GDL838" s="32"/>
      <c r="GDM838" s="32"/>
      <c r="GDN838" s="32"/>
      <c r="GDO838" s="32"/>
      <c r="GDP838" s="32"/>
      <c r="GDQ838" s="32"/>
      <c r="GDR838" s="32"/>
      <c r="GDS838" s="32"/>
      <c r="GDT838" s="32"/>
      <c r="GDU838" s="32"/>
      <c r="GDV838" s="32"/>
      <c r="GDW838" s="32"/>
      <c r="GDX838" s="32"/>
      <c r="GDY838" s="32"/>
      <c r="GDZ838" s="32"/>
      <c r="GEA838" s="32"/>
      <c r="GEB838" s="32"/>
      <c r="GEC838" s="32"/>
      <c r="GED838" s="32"/>
      <c r="GEE838" s="32"/>
      <c r="GEF838" s="32"/>
      <c r="GEG838" s="32"/>
      <c r="GEH838" s="32"/>
      <c r="GEI838" s="32"/>
      <c r="GEJ838" s="32"/>
      <c r="GEK838" s="32"/>
      <c r="GEL838" s="32"/>
      <c r="GEM838" s="32"/>
      <c r="GEN838" s="32"/>
      <c r="GEO838" s="32"/>
      <c r="GEP838" s="32"/>
      <c r="GEQ838" s="32"/>
      <c r="GER838" s="32"/>
      <c r="GES838" s="32"/>
      <c r="GET838" s="32"/>
      <c r="GEU838" s="32"/>
      <c r="GEV838" s="32"/>
      <c r="GEW838" s="32"/>
      <c r="GEX838" s="32"/>
      <c r="GEY838" s="32"/>
      <c r="GEZ838" s="32"/>
      <c r="GFA838" s="32"/>
      <c r="GFB838" s="32"/>
      <c r="GFC838" s="32"/>
      <c r="GFD838" s="32"/>
      <c r="GFE838" s="32"/>
      <c r="GFF838" s="32"/>
      <c r="GFG838" s="32"/>
      <c r="GFH838" s="32"/>
      <c r="GFI838" s="32"/>
      <c r="GFJ838" s="32"/>
      <c r="GFK838" s="32"/>
      <c r="GFL838" s="32"/>
      <c r="GFM838" s="32"/>
      <c r="GFN838" s="32"/>
      <c r="GFO838" s="32"/>
      <c r="GFP838" s="32"/>
      <c r="GFQ838" s="32"/>
      <c r="GFR838" s="32"/>
      <c r="GFS838" s="32"/>
      <c r="GFT838" s="32"/>
      <c r="GFU838" s="32"/>
      <c r="GFV838" s="32"/>
      <c r="GFW838" s="32"/>
      <c r="GFX838" s="32"/>
      <c r="GFY838" s="32"/>
      <c r="GFZ838" s="32"/>
      <c r="GGA838" s="32"/>
      <c r="GGB838" s="32"/>
      <c r="GGC838" s="32"/>
      <c r="GGD838" s="32"/>
      <c r="GGE838" s="32"/>
      <c r="GGF838" s="32"/>
      <c r="GGG838" s="32"/>
      <c r="GGH838" s="32"/>
      <c r="GGI838" s="32"/>
      <c r="GGJ838" s="32"/>
      <c r="GGK838" s="32"/>
      <c r="GGL838" s="32"/>
      <c r="GGM838" s="32"/>
      <c r="GGN838" s="32"/>
      <c r="GGO838" s="32"/>
      <c r="GGP838" s="32"/>
      <c r="GGQ838" s="32"/>
      <c r="GGR838" s="32"/>
      <c r="GGS838" s="32"/>
      <c r="GGT838" s="32"/>
      <c r="GGU838" s="32"/>
      <c r="GGV838" s="32"/>
      <c r="GGW838" s="32"/>
      <c r="GGX838" s="32"/>
      <c r="GGY838" s="32"/>
      <c r="GGZ838" s="32"/>
      <c r="GHA838" s="32"/>
      <c r="GHB838" s="32"/>
      <c r="GHC838" s="32"/>
      <c r="GHD838" s="32"/>
      <c r="GHE838" s="32"/>
      <c r="GHF838" s="32"/>
      <c r="GHG838" s="32"/>
      <c r="GHH838" s="32"/>
      <c r="GHI838" s="32"/>
      <c r="GHJ838" s="32"/>
      <c r="GHK838" s="32"/>
      <c r="GHL838" s="32"/>
      <c r="GHM838" s="32"/>
      <c r="GHN838" s="32"/>
      <c r="GHO838" s="32"/>
      <c r="GHP838" s="32"/>
      <c r="GHQ838" s="32"/>
      <c r="GHR838" s="32"/>
      <c r="GHS838" s="32"/>
      <c r="GHT838" s="32"/>
      <c r="GHU838" s="32"/>
      <c r="GHV838" s="32"/>
      <c r="GHW838" s="32"/>
      <c r="GHX838" s="32"/>
      <c r="GHY838" s="32"/>
      <c r="GHZ838" s="32"/>
      <c r="GIA838" s="32"/>
      <c r="GIB838" s="32"/>
      <c r="GIC838" s="32"/>
      <c r="GID838" s="32"/>
      <c r="GIE838" s="32"/>
      <c r="GIF838" s="32"/>
      <c r="GIG838" s="32"/>
      <c r="GIH838" s="32"/>
      <c r="GII838" s="32"/>
      <c r="GIJ838" s="32"/>
      <c r="GIK838" s="32"/>
      <c r="GIL838" s="32"/>
      <c r="GIM838" s="32"/>
      <c r="GIN838" s="32"/>
      <c r="GIO838" s="32"/>
      <c r="GIP838" s="32"/>
      <c r="GIQ838" s="32"/>
      <c r="GIR838" s="32"/>
      <c r="GIS838" s="32"/>
      <c r="GIT838" s="32"/>
      <c r="GIU838" s="32"/>
      <c r="GIV838" s="32"/>
      <c r="GIW838" s="32"/>
      <c r="GIX838" s="32"/>
      <c r="GIY838" s="32"/>
      <c r="GIZ838" s="32"/>
      <c r="GJA838" s="32"/>
      <c r="GJB838" s="32"/>
      <c r="GJC838" s="32"/>
      <c r="GJD838" s="32"/>
      <c r="GJE838" s="32"/>
      <c r="GJF838" s="32"/>
      <c r="GJG838" s="32"/>
      <c r="GJH838" s="32"/>
      <c r="GJI838" s="32"/>
      <c r="GJJ838" s="32"/>
      <c r="GJK838" s="32"/>
      <c r="GJL838" s="32"/>
      <c r="GJM838" s="32"/>
      <c r="GJN838" s="32"/>
      <c r="GJO838" s="32"/>
      <c r="GJP838" s="32"/>
      <c r="GJQ838" s="32"/>
      <c r="GJR838" s="32"/>
      <c r="GJS838" s="32"/>
      <c r="GJT838" s="32"/>
      <c r="GJU838" s="32"/>
      <c r="GJV838" s="32"/>
      <c r="GJW838" s="32"/>
      <c r="GJX838" s="32"/>
      <c r="GJY838" s="32"/>
      <c r="GJZ838" s="32"/>
      <c r="GKA838" s="32"/>
      <c r="GKB838" s="32"/>
      <c r="GKC838" s="32"/>
      <c r="GKD838" s="32"/>
      <c r="GKE838" s="32"/>
      <c r="GKF838" s="32"/>
      <c r="GKG838" s="32"/>
      <c r="GKH838" s="32"/>
      <c r="GKI838" s="32"/>
      <c r="GKJ838" s="32"/>
      <c r="GKK838" s="32"/>
      <c r="GKL838" s="32"/>
      <c r="GKM838" s="32"/>
      <c r="GKN838" s="32"/>
      <c r="GKO838" s="32"/>
      <c r="GKP838" s="32"/>
      <c r="GKQ838" s="32"/>
      <c r="GKR838" s="32"/>
      <c r="GKS838" s="32"/>
      <c r="GKT838" s="32"/>
      <c r="GKU838" s="32"/>
      <c r="GKV838" s="32"/>
      <c r="GKW838" s="32"/>
      <c r="GKX838" s="32"/>
      <c r="GKY838" s="32"/>
      <c r="GKZ838" s="32"/>
      <c r="GLA838" s="32"/>
      <c r="GLB838" s="32"/>
      <c r="GLC838" s="32"/>
      <c r="GLD838" s="32"/>
      <c r="GLE838" s="32"/>
      <c r="GLF838" s="32"/>
      <c r="GLG838" s="32"/>
      <c r="GLH838" s="32"/>
      <c r="GLI838" s="32"/>
      <c r="GLJ838" s="32"/>
      <c r="GLK838" s="32"/>
      <c r="GLL838" s="32"/>
      <c r="GLM838" s="32"/>
      <c r="GLN838" s="32"/>
      <c r="GLO838" s="32"/>
      <c r="GLP838" s="32"/>
      <c r="GLQ838" s="32"/>
      <c r="GLR838" s="32"/>
      <c r="GLS838" s="32"/>
      <c r="GLT838" s="32"/>
      <c r="GLU838" s="32"/>
      <c r="GLV838" s="32"/>
      <c r="GLW838" s="32"/>
      <c r="GLX838" s="32"/>
      <c r="GLY838" s="32"/>
      <c r="GLZ838" s="32"/>
      <c r="GMA838" s="32"/>
      <c r="GMB838" s="32"/>
      <c r="GMC838" s="32"/>
      <c r="GMD838" s="32"/>
      <c r="GME838" s="32"/>
      <c r="GMF838" s="32"/>
      <c r="GMG838" s="32"/>
      <c r="GMH838" s="32"/>
      <c r="GMI838" s="32"/>
      <c r="GMJ838" s="32"/>
      <c r="GMK838" s="32"/>
      <c r="GML838" s="32"/>
      <c r="GMM838" s="32"/>
      <c r="GMN838" s="32"/>
      <c r="GMO838" s="32"/>
      <c r="GMP838" s="32"/>
      <c r="GMQ838" s="32"/>
      <c r="GMR838" s="32"/>
      <c r="GMS838" s="32"/>
      <c r="GMT838" s="32"/>
      <c r="GMU838" s="32"/>
      <c r="GMV838" s="32"/>
      <c r="GMW838" s="32"/>
      <c r="GMX838" s="32"/>
      <c r="GMY838" s="32"/>
      <c r="GMZ838" s="32"/>
      <c r="GNA838" s="32"/>
      <c r="GNB838" s="32"/>
      <c r="GNC838" s="32"/>
      <c r="GND838" s="32"/>
      <c r="GNE838" s="32"/>
      <c r="GNF838" s="32"/>
      <c r="GNG838" s="32"/>
      <c r="GNH838" s="32"/>
      <c r="GNI838" s="32"/>
      <c r="GNJ838" s="32"/>
      <c r="GNK838" s="32"/>
      <c r="GNL838" s="32"/>
      <c r="GNM838" s="32"/>
      <c r="GNN838" s="32"/>
      <c r="GNO838" s="32"/>
      <c r="GNP838" s="32"/>
      <c r="GNQ838" s="32"/>
      <c r="GNR838" s="32"/>
      <c r="GNS838" s="32"/>
      <c r="GNT838" s="32"/>
      <c r="GNU838" s="32"/>
      <c r="GNV838" s="32"/>
      <c r="GNW838" s="32"/>
      <c r="GNX838" s="32"/>
      <c r="GNY838" s="32"/>
      <c r="GNZ838" s="32"/>
      <c r="GOA838" s="32"/>
      <c r="GOB838" s="32"/>
      <c r="GOC838" s="32"/>
      <c r="GOD838" s="32"/>
      <c r="GOE838" s="32"/>
      <c r="GOF838" s="32"/>
      <c r="GOG838" s="32"/>
      <c r="GOH838" s="32"/>
      <c r="GOI838" s="32"/>
      <c r="GOJ838" s="32"/>
      <c r="GOK838" s="32"/>
      <c r="GOL838" s="32"/>
      <c r="GOM838" s="32"/>
      <c r="GON838" s="32"/>
      <c r="GOO838" s="32"/>
      <c r="GOP838" s="32"/>
      <c r="GOQ838" s="32"/>
      <c r="GOR838" s="32"/>
      <c r="GOS838" s="32"/>
      <c r="GOT838" s="32"/>
      <c r="GOU838" s="32"/>
      <c r="GOV838" s="32"/>
      <c r="GOW838" s="32"/>
      <c r="GOX838" s="32"/>
      <c r="GOY838" s="32"/>
      <c r="GOZ838" s="32"/>
      <c r="GPA838" s="32"/>
      <c r="GPB838" s="32"/>
      <c r="GPC838" s="32"/>
      <c r="GPD838" s="32"/>
      <c r="GPE838" s="32"/>
      <c r="GPF838" s="32"/>
      <c r="GPG838" s="32"/>
      <c r="GPH838" s="32"/>
      <c r="GPI838" s="32"/>
      <c r="GPJ838" s="32"/>
      <c r="GPK838" s="32"/>
      <c r="GPL838" s="32"/>
      <c r="GPM838" s="32"/>
      <c r="GPN838" s="32"/>
      <c r="GPO838" s="32"/>
      <c r="GPP838" s="32"/>
      <c r="GPQ838" s="32"/>
      <c r="GPR838" s="32"/>
      <c r="GPS838" s="32"/>
      <c r="GPT838" s="32"/>
      <c r="GPU838" s="32"/>
      <c r="GPV838" s="32"/>
      <c r="GPW838" s="32"/>
      <c r="GPX838" s="32"/>
      <c r="GPY838" s="32"/>
      <c r="GPZ838" s="32"/>
      <c r="GQA838" s="32"/>
      <c r="GQB838" s="32"/>
      <c r="GQC838" s="32"/>
      <c r="GQD838" s="32"/>
      <c r="GQE838" s="32"/>
      <c r="GQF838" s="32"/>
      <c r="GQG838" s="32"/>
      <c r="GQH838" s="32"/>
      <c r="GQI838" s="32"/>
      <c r="GQJ838" s="32"/>
      <c r="GQK838" s="32"/>
      <c r="GQL838" s="32"/>
      <c r="GQM838" s="32"/>
      <c r="GQN838" s="32"/>
      <c r="GQO838" s="32"/>
      <c r="GQP838" s="32"/>
      <c r="GQQ838" s="32"/>
      <c r="GQR838" s="32"/>
      <c r="GQS838" s="32"/>
      <c r="GQT838" s="32"/>
      <c r="GQU838" s="32"/>
      <c r="GQV838" s="32"/>
      <c r="GQW838" s="32"/>
      <c r="GQX838" s="32"/>
      <c r="GQY838" s="32"/>
      <c r="GQZ838" s="32"/>
      <c r="GRA838" s="32"/>
      <c r="GRB838" s="32"/>
      <c r="GRC838" s="32"/>
      <c r="GRD838" s="32"/>
      <c r="GRE838" s="32"/>
      <c r="GRF838" s="32"/>
      <c r="GRG838" s="32"/>
      <c r="GRH838" s="32"/>
      <c r="GRI838" s="32"/>
      <c r="GRJ838" s="32"/>
      <c r="GRK838" s="32"/>
      <c r="GRL838" s="32"/>
      <c r="GRM838" s="32"/>
      <c r="GRN838" s="32"/>
      <c r="GRO838" s="32"/>
      <c r="GRP838" s="32"/>
      <c r="GRQ838" s="32"/>
      <c r="GRR838" s="32"/>
      <c r="GRS838" s="32"/>
      <c r="GRT838" s="32"/>
      <c r="GRU838" s="32"/>
      <c r="GRV838" s="32"/>
      <c r="GRW838" s="32"/>
      <c r="GRX838" s="32"/>
      <c r="GRY838" s="32"/>
      <c r="GRZ838" s="32"/>
      <c r="GSA838" s="32"/>
      <c r="GSB838" s="32"/>
      <c r="GSC838" s="32"/>
      <c r="GSD838" s="32"/>
      <c r="GSE838" s="32"/>
      <c r="GSF838" s="32"/>
      <c r="GSG838" s="32"/>
      <c r="GSH838" s="32"/>
      <c r="GSI838" s="32"/>
      <c r="GSJ838" s="32"/>
      <c r="GSK838" s="32"/>
      <c r="GSL838" s="32"/>
      <c r="GSM838" s="32"/>
      <c r="GSN838" s="32"/>
      <c r="GSO838" s="32"/>
      <c r="GSP838" s="32"/>
      <c r="GSQ838" s="32"/>
      <c r="GSR838" s="32"/>
      <c r="GSS838" s="32"/>
      <c r="GST838" s="32"/>
      <c r="GSU838" s="32"/>
      <c r="GSV838" s="32"/>
      <c r="GSW838" s="32"/>
      <c r="GSX838" s="32"/>
      <c r="GSY838" s="32"/>
      <c r="GSZ838" s="32"/>
      <c r="GTA838" s="32"/>
      <c r="GTB838" s="32"/>
      <c r="GTC838" s="32"/>
      <c r="GTD838" s="32"/>
      <c r="GTE838" s="32"/>
      <c r="GTF838" s="32"/>
      <c r="GTG838" s="32"/>
      <c r="GTH838" s="32"/>
      <c r="GTI838" s="32"/>
      <c r="GTJ838" s="32"/>
      <c r="GTK838" s="32"/>
      <c r="GTL838" s="32"/>
      <c r="GTM838" s="32"/>
      <c r="GTN838" s="32"/>
      <c r="GTO838" s="32"/>
      <c r="GTP838" s="32"/>
      <c r="GTQ838" s="32"/>
      <c r="GTR838" s="32"/>
      <c r="GTS838" s="32"/>
      <c r="GTT838" s="32"/>
      <c r="GTU838" s="32"/>
      <c r="GTV838" s="32"/>
      <c r="GTW838" s="32"/>
      <c r="GTX838" s="32"/>
      <c r="GTY838" s="32"/>
      <c r="GTZ838" s="32"/>
      <c r="GUA838" s="32"/>
      <c r="GUB838" s="32"/>
      <c r="GUC838" s="32"/>
      <c r="GUD838" s="32"/>
      <c r="GUE838" s="32"/>
      <c r="GUF838" s="32"/>
      <c r="GUG838" s="32"/>
      <c r="GUH838" s="32"/>
      <c r="GUI838" s="32"/>
      <c r="GUJ838" s="32"/>
      <c r="GUK838" s="32"/>
      <c r="GUL838" s="32"/>
      <c r="GUM838" s="32"/>
      <c r="GUN838" s="32"/>
      <c r="GUO838" s="32"/>
      <c r="GUP838" s="32"/>
      <c r="GUQ838" s="32"/>
      <c r="GUR838" s="32"/>
      <c r="GUS838" s="32"/>
      <c r="GUT838" s="32"/>
      <c r="GUU838" s="32"/>
      <c r="GUV838" s="32"/>
      <c r="GUW838" s="32"/>
      <c r="GUX838" s="32"/>
      <c r="GUY838" s="32"/>
      <c r="GUZ838" s="32"/>
      <c r="GVA838" s="32"/>
      <c r="GVB838" s="32"/>
      <c r="GVC838" s="32"/>
      <c r="GVD838" s="32"/>
      <c r="GVE838" s="32"/>
      <c r="GVF838" s="32"/>
      <c r="GVG838" s="32"/>
      <c r="GVH838" s="32"/>
      <c r="GVI838" s="32"/>
      <c r="GVJ838" s="32"/>
      <c r="GVK838" s="32"/>
      <c r="GVL838" s="32"/>
      <c r="GVM838" s="32"/>
      <c r="GVN838" s="32"/>
      <c r="GVO838" s="32"/>
      <c r="GVP838" s="32"/>
      <c r="GVQ838" s="32"/>
      <c r="GVR838" s="32"/>
      <c r="GVS838" s="32"/>
      <c r="GVT838" s="32"/>
      <c r="GVU838" s="32"/>
      <c r="GVV838" s="32"/>
      <c r="GVW838" s="32"/>
      <c r="GVX838" s="32"/>
      <c r="GVY838" s="32"/>
      <c r="GVZ838" s="32"/>
      <c r="GWA838" s="32"/>
      <c r="GWB838" s="32"/>
      <c r="GWC838" s="32"/>
      <c r="GWD838" s="32"/>
      <c r="GWE838" s="32"/>
      <c r="GWF838" s="32"/>
      <c r="GWG838" s="32"/>
      <c r="GWH838" s="32"/>
      <c r="GWI838" s="32"/>
      <c r="GWJ838" s="32"/>
      <c r="GWK838" s="32"/>
      <c r="GWL838" s="32"/>
      <c r="GWM838" s="32"/>
      <c r="GWN838" s="32"/>
      <c r="GWO838" s="32"/>
      <c r="GWP838" s="32"/>
      <c r="GWQ838" s="32"/>
      <c r="GWR838" s="32"/>
      <c r="GWS838" s="32"/>
      <c r="GWT838" s="32"/>
      <c r="GWU838" s="32"/>
      <c r="GWV838" s="32"/>
      <c r="GWW838" s="32"/>
      <c r="GWX838" s="32"/>
      <c r="GWY838" s="32"/>
      <c r="GWZ838" s="32"/>
      <c r="GXA838" s="32"/>
      <c r="GXB838" s="32"/>
      <c r="GXC838" s="32"/>
      <c r="GXD838" s="32"/>
      <c r="GXE838" s="32"/>
      <c r="GXF838" s="32"/>
      <c r="GXG838" s="32"/>
      <c r="GXH838" s="32"/>
      <c r="GXI838" s="32"/>
      <c r="GXJ838" s="32"/>
      <c r="GXK838" s="32"/>
      <c r="GXL838" s="32"/>
      <c r="GXM838" s="32"/>
      <c r="GXN838" s="32"/>
      <c r="GXO838" s="32"/>
      <c r="GXP838" s="32"/>
      <c r="GXQ838" s="32"/>
      <c r="GXR838" s="32"/>
      <c r="GXS838" s="32"/>
      <c r="GXT838" s="32"/>
      <c r="GXU838" s="32"/>
      <c r="GXV838" s="32"/>
      <c r="GXW838" s="32"/>
      <c r="GXX838" s="32"/>
      <c r="GXY838" s="32"/>
      <c r="GXZ838" s="32"/>
      <c r="GYA838" s="32"/>
      <c r="GYB838" s="32"/>
      <c r="GYC838" s="32"/>
      <c r="GYD838" s="32"/>
      <c r="GYE838" s="32"/>
      <c r="GYF838" s="32"/>
      <c r="GYG838" s="32"/>
      <c r="GYH838" s="32"/>
      <c r="GYI838" s="32"/>
      <c r="GYJ838" s="32"/>
      <c r="GYK838" s="32"/>
      <c r="GYL838" s="32"/>
      <c r="GYM838" s="32"/>
      <c r="GYN838" s="32"/>
      <c r="GYO838" s="32"/>
      <c r="GYP838" s="32"/>
      <c r="GYQ838" s="32"/>
      <c r="GYR838" s="32"/>
      <c r="GYS838" s="32"/>
      <c r="GYT838" s="32"/>
      <c r="GYU838" s="32"/>
      <c r="GYV838" s="32"/>
      <c r="GYW838" s="32"/>
      <c r="GYX838" s="32"/>
      <c r="GYY838" s="32"/>
      <c r="GYZ838" s="32"/>
      <c r="GZA838" s="32"/>
      <c r="GZB838" s="32"/>
      <c r="GZC838" s="32"/>
      <c r="GZD838" s="32"/>
      <c r="GZE838" s="32"/>
      <c r="GZF838" s="32"/>
      <c r="GZG838" s="32"/>
      <c r="GZH838" s="32"/>
      <c r="GZI838" s="32"/>
      <c r="GZJ838" s="32"/>
      <c r="GZK838" s="32"/>
      <c r="GZL838" s="32"/>
      <c r="GZM838" s="32"/>
      <c r="GZN838" s="32"/>
      <c r="GZO838" s="32"/>
      <c r="GZP838" s="32"/>
      <c r="GZQ838" s="32"/>
      <c r="GZR838" s="32"/>
      <c r="GZS838" s="32"/>
      <c r="GZT838" s="32"/>
      <c r="GZU838" s="32"/>
      <c r="GZV838" s="32"/>
      <c r="GZW838" s="32"/>
      <c r="GZX838" s="32"/>
      <c r="GZY838" s="32"/>
      <c r="GZZ838" s="32"/>
      <c r="HAA838" s="32"/>
      <c r="HAB838" s="32"/>
      <c r="HAC838" s="32"/>
      <c r="HAD838" s="32"/>
      <c r="HAE838" s="32"/>
      <c r="HAF838" s="32"/>
      <c r="HAG838" s="32"/>
      <c r="HAH838" s="32"/>
      <c r="HAI838" s="32"/>
      <c r="HAJ838" s="32"/>
      <c r="HAK838" s="32"/>
      <c r="HAL838" s="32"/>
      <c r="HAM838" s="32"/>
      <c r="HAN838" s="32"/>
      <c r="HAO838" s="32"/>
      <c r="HAP838" s="32"/>
      <c r="HAQ838" s="32"/>
      <c r="HAR838" s="32"/>
      <c r="HAS838" s="32"/>
      <c r="HAT838" s="32"/>
      <c r="HAU838" s="32"/>
      <c r="HAV838" s="32"/>
      <c r="HAW838" s="32"/>
      <c r="HAX838" s="32"/>
      <c r="HAY838" s="32"/>
      <c r="HAZ838" s="32"/>
      <c r="HBA838" s="32"/>
      <c r="HBB838" s="32"/>
      <c r="HBC838" s="32"/>
      <c r="HBD838" s="32"/>
      <c r="HBE838" s="32"/>
      <c r="HBF838" s="32"/>
      <c r="HBG838" s="32"/>
      <c r="HBH838" s="32"/>
      <c r="HBI838" s="32"/>
      <c r="HBJ838" s="32"/>
      <c r="HBK838" s="32"/>
      <c r="HBL838" s="32"/>
      <c r="HBM838" s="32"/>
      <c r="HBN838" s="32"/>
      <c r="HBO838" s="32"/>
      <c r="HBP838" s="32"/>
      <c r="HBQ838" s="32"/>
      <c r="HBR838" s="32"/>
      <c r="HBS838" s="32"/>
      <c r="HBT838" s="32"/>
      <c r="HBU838" s="32"/>
      <c r="HBV838" s="32"/>
      <c r="HBW838" s="32"/>
      <c r="HBX838" s="32"/>
      <c r="HBY838" s="32"/>
      <c r="HBZ838" s="32"/>
      <c r="HCA838" s="32"/>
      <c r="HCB838" s="32"/>
      <c r="HCC838" s="32"/>
      <c r="HCD838" s="32"/>
      <c r="HCE838" s="32"/>
      <c r="HCF838" s="32"/>
      <c r="HCG838" s="32"/>
      <c r="HCH838" s="32"/>
      <c r="HCI838" s="32"/>
      <c r="HCJ838" s="32"/>
      <c r="HCK838" s="32"/>
      <c r="HCL838" s="32"/>
      <c r="HCM838" s="32"/>
      <c r="HCN838" s="32"/>
      <c r="HCO838" s="32"/>
      <c r="HCP838" s="32"/>
      <c r="HCQ838" s="32"/>
      <c r="HCR838" s="32"/>
      <c r="HCS838" s="32"/>
      <c r="HCT838" s="32"/>
      <c r="HCU838" s="32"/>
      <c r="HCV838" s="32"/>
      <c r="HCW838" s="32"/>
      <c r="HCX838" s="32"/>
      <c r="HCY838" s="32"/>
      <c r="HCZ838" s="32"/>
      <c r="HDA838" s="32"/>
      <c r="HDB838" s="32"/>
      <c r="HDC838" s="32"/>
      <c r="HDD838" s="32"/>
      <c r="HDE838" s="32"/>
      <c r="HDF838" s="32"/>
      <c r="HDG838" s="32"/>
      <c r="HDH838" s="32"/>
      <c r="HDI838" s="32"/>
      <c r="HDJ838" s="32"/>
      <c r="HDK838" s="32"/>
      <c r="HDL838" s="32"/>
      <c r="HDM838" s="32"/>
      <c r="HDN838" s="32"/>
      <c r="HDO838" s="32"/>
      <c r="HDP838" s="32"/>
      <c r="HDQ838" s="32"/>
      <c r="HDR838" s="32"/>
      <c r="HDS838" s="32"/>
      <c r="HDT838" s="32"/>
      <c r="HDU838" s="32"/>
      <c r="HDV838" s="32"/>
      <c r="HDW838" s="32"/>
      <c r="HDX838" s="32"/>
      <c r="HDY838" s="32"/>
      <c r="HDZ838" s="32"/>
      <c r="HEA838" s="32"/>
      <c r="HEB838" s="32"/>
      <c r="HEC838" s="32"/>
      <c r="HED838" s="32"/>
      <c r="HEE838" s="32"/>
      <c r="HEF838" s="32"/>
      <c r="HEG838" s="32"/>
      <c r="HEH838" s="32"/>
      <c r="HEI838" s="32"/>
      <c r="HEJ838" s="32"/>
      <c r="HEK838" s="32"/>
      <c r="HEL838" s="32"/>
      <c r="HEM838" s="32"/>
      <c r="HEN838" s="32"/>
      <c r="HEO838" s="32"/>
      <c r="HEP838" s="32"/>
      <c r="HEQ838" s="32"/>
      <c r="HER838" s="32"/>
      <c r="HES838" s="32"/>
      <c r="HET838" s="32"/>
      <c r="HEU838" s="32"/>
      <c r="HEV838" s="32"/>
      <c r="HEW838" s="32"/>
      <c r="HEX838" s="32"/>
      <c r="HEY838" s="32"/>
      <c r="HEZ838" s="32"/>
      <c r="HFA838" s="32"/>
      <c r="HFB838" s="32"/>
      <c r="HFC838" s="32"/>
      <c r="HFD838" s="32"/>
      <c r="HFE838" s="32"/>
      <c r="HFF838" s="32"/>
      <c r="HFG838" s="32"/>
      <c r="HFH838" s="32"/>
      <c r="HFI838" s="32"/>
      <c r="HFJ838" s="32"/>
      <c r="HFK838" s="32"/>
      <c r="HFL838" s="32"/>
      <c r="HFM838" s="32"/>
      <c r="HFN838" s="32"/>
      <c r="HFO838" s="32"/>
      <c r="HFP838" s="32"/>
      <c r="HFQ838" s="32"/>
      <c r="HFR838" s="32"/>
      <c r="HFS838" s="32"/>
      <c r="HFT838" s="32"/>
      <c r="HFU838" s="32"/>
      <c r="HFV838" s="32"/>
      <c r="HFW838" s="32"/>
      <c r="HFX838" s="32"/>
      <c r="HFY838" s="32"/>
      <c r="HFZ838" s="32"/>
      <c r="HGA838" s="32"/>
      <c r="HGB838" s="32"/>
      <c r="HGC838" s="32"/>
      <c r="HGD838" s="32"/>
      <c r="HGE838" s="32"/>
      <c r="HGF838" s="32"/>
      <c r="HGG838" s="32"/>
      <c r="HGH838" s="32"/>
      <c r="HGI838" s="32"/>
      <c r="HGJ838" s="32"/>
      <c r="HGK838" s="32"/>
      <c r="HGL838" s="32"/>
      <c r="HGM838" s="32"/>
      <c r="HGN838" s="32"/>
      <c r="HGO838" s="32"/>
      <c r="HGP838" s="32"/>
      <c r="HGQ838" s="32"/>
      <c r="HGR838" s="32"/>
      <c r="HGS838" s="32"/>
      <c r="HGT838" s="32"/>
      <c r="HGU838" s="32"/>
      <c r="HGV838" s="32"/>
      <c r="HGW838" s="32"/>
      <c r="HGX838" s="32"/>
      <c r="HGY838" s="32"/>
      <c r="HGZ838" s="32"/>
      <c r="HHA838" s="32"/>
      <c r="HHB838" s="32"/>
      <c r="HHC838" s="32"/>
      <c r="HHD838" s="32"/>
      <c r="HHE838" s="32"/>
      <c r="HHF838" s="32"/>
      <c r="HHG838" s="32"/>
      <c r="HHH838" s="32"/>
      <c r="HHI838" s="32"/>
      <c r="HHJ838" s="32"/>
      <c r="HHK838" s="32"/>
      <c r="HHL838" s="32"/>
      <c r="HHM838" s="32"/>
      <c r="HHN838" s="32"/>
      <c r="HHO838" s="32"/>
      <c r="HHP838" s="32"/>
      <c r="HHQ838" s="32"/>
      <c r="HHR838" s="32"/>
      <c r="HHS838" s="32"/>
      <c r="HHT838" s="32"/>
      <c r="HHU838" s="32"/>
      <c r="HHV838" s="32"/>
      <c r="HHW838" s="32"/>
      <c r="HHX838" s="32"/>
      <c r="HHY838" s="32"/>
      <c r="HHZ838" s="32"/>
      <c r="HIA838" s="32"/>
      <c r="HIB838" s="32"/>
      <c r="HIC838" s="32"/>
      <c r="HID838" s="32"/>
      <c r="HIE838" s="32"/>
      <c r="HIF838" s="32"/>
      <c r="HIG838" s="32"/>
      <c r="HIH838" s="32"/>
      <c r="HII838" s="32"/>
      <c r="HIJ838" s="32"/>
      <c r="HIK838" s="32"/>
      <c r="HIL838" s="32"/>
      <c r="HIM838" s="32"/>
      <c r="HIN838" s="32"/>
      <c r="HIO838" s="32"/>
      <c r="HIP838" s="32"/>
      <c r="HIQ838" s="32"/>
      <c r="HIR838" s="32"/>
      <c r="HIS838" s="32"/>
      <c r="HIT838" s="32"/>
      <c r="HIU838" s="32"/>
      <c r="HIV838" s="32"/>
      <c r="HIW838" s="32"/>
      <c r="HIX838" s="32"/>
      <c r="HIY838" s="32"/>
      <c r="HIZ838" s="32"/>
      <c r="HJA838" s="32"/>
      <c r="HJB838" s="32"/>
      <c r="HJC838" s="32"/>
      <c r="HJD838" s="32"/>
      <c r="HJE838" s="32"/>
      <c r="HJF838" s="32"/>
      <c r="HJG838" s="32"/>
      <c r="HJH838" s="32"/>
      <c r="HJI838" s="32"/>
      <c r="HJJ838" s="32"/>
      <c r="HJK838" s="32"/>
      <c r="HJL838" s="32"/>
      <c r="HJM838" s="32"/>
      <c r="HJN838" s="32"/>
      <c r="HJO838" s="32"/>
      <c r="HJP838" s="32"/>
      <c r="HJQ838" s="32"/>
      <c r="HJR838" s="32"/>
      <c r="HJS838" s="32"/>
      <c r="HJT838" s="32"/>
      <c r="HJU838" s="32"/>
      <c r="HJV838" s="32"/>
      <c r="HJW838" s="32"/>
      <c r="HJX838" s="32"/>
      <c r="HJY838" s="32"/>
      <c r="HJZ838" s="32"/>
      <c r="HKA838" s="32"/>
      <c r="HKB838" s="32"/>
      <c r="HKC838" s="32"/>
      <c r="HKD838" s="32"/>
      <c r="HKE838" s="32"/>
      <c r="HKF838" s="32"/>
      <c r="HKG838" s="32"/>
      <c r="HKH838" s="32"/>
      <c r="HKI838" s="32"/>
      <c r="HKJ838" s="32"/>
      <c r="HKK838" s="32"/>
      <c r="HKL838" s="32"/>
      <c r="HKM838" s="32"/>
      <c r="HKN838" s="32"/>
      <c r="HKO838" s="32"/>
      <c r="HKP838" s="32"/>
      <c r="HKQ838" s="32"/>
      <c r="HKR838" s="32"/>
      <c r="HKS838" s="32"/>
      <c r="HKT838" s="32"/>
      <c r="HKU838" s="32"/>
      <c r="HKV838" s="32"/>
      <c r="HKW838" s="32"/>
      <c r="HKX838" s="32"/>
      <c r="HKY838" s="32"/>
      <c r="HKZ838" s="32"/>
      <c r="HLA838" s="32"/>
      <c r="HLB838" s="32"/>
      <c r="HLC838" s="32"/>
      <c r="HLD838" s="32"/>
      <c r="HLE838" s="32"/>
      <c r="HLF838" s="32"/>
      <c r="HLG838" s="32"/>
      <c r="HLH838" s="32"/>
      <c r="HLI838" s="32"/>
      <c r="HLJ838" s="32"/>
      <c r="HLK838" s="32"/>
      <c r="HLL838" s="32"/>
      <c r="HLM838" s="32"/>
      <c r="HLN838" s="32"/>
      <c r="HLO838" s="32"/>
      <c r="HLP838" s="32"/>
      <c r="HLQ838" s="32"/>
      <c r="HLR838" s="32"/>
      <c r="HLS838" s="32"/>
      <c r="HLT838" s="32"/>
      <c r="HLU838" s="32"/>
      <c r="HLV838" s="32"/>
      <c r="HLW838" s="32"/>
      <c r="HLX838" s="32"/>
      <c r="HLY838" s="32"/>
      <c r="HLZ838" s="32"/>
      <c r="HMA838" s="32"/>
      <c r="HMB838" s="32"/>
      <c r="HMC838" s="32"/>
      <c r="HMD838" s="32"/>
      <c r="HME838" s="32"/>
      <c r="HMF838" s="32"/>
      <c r="HMG838" s="32"/>
      <c r="HMH838" s="32"/>
      <c r="HMI838" s="32"/>
      <c r="HMJ838" s="32"/>
      <c r="HMK838" s="32"/>
      <c r="HML838" s="32"/>
      <c r="HMM838" s="32"/>
      <c r="HMN838" s="32"/>
      <c r="HMO838" s="32"/>
      <c r="HMP838" s="32"/>
      <c r="HMQ838" s="32"/>
      <c r="HMR838" s="32"/>
      <c r="HMS838" s="32"/>
      <c r="HMT838" s="32"/>
      <c r="HMU838" s="32"/>
      <c r="HMV838" s="32"/>
      <c r="HMW838" s="32"/>
      <c r="HMX838" s="32"/>
      <c r="HMY838" s="32"/>
      <c r="HMZ838" s="32"/>
      <c r="HNA838" s="32"/>
      <c r="HNB838" s="32"/>
      <c r="HNC838" s="32"/>
      <c r="HND838" s="32"/>
      <c r="HNE838" s="32"/>
      <c r="HNF838" s="32"/>
      <c r="HNG838" s="32"/>
      <c r="HNH838" s="32"/>
      <c r="HNI838" s="32"/>
      <c r="HNJ838" s="32"/>
      <c r="HNK838" s="32"/>
      <c r="HNL838" s="32"/>
      <c r="HNM838" s="32"/>
      <c r="HNN838" s="32"/>
      <c r="HNO838" s="32"/>
      <c r="HNP838" s="32"/>
      <c r="HNQ838" s="32"/>
      <c r="HNR838" s="32"/>
      <c r="HNS838" s="32"/>
      <c r="HNT838" s="32"/>
      <c r="HNU838" s="32"/>
      <c r="HNV838" s="32"/>
      <c r="HNW838" s="32"/>
      <c r="HNX838" s="32"/>
      <c r="HNY838" s="32"/>
      <c r="HNZ838" s="32"/>
      <c r="HOA838" s="32"/>
      <c r="HOB838" s="32"/>
      <c r="HOC838" s="32"/>
      <c r="HOD838" s="32"/>
      <c r="HOE838" s="32"/>
      <c r="HOF838" s="32"/>
      <c r="HOG838" s="32"/>
      <c r="HOH838" s="32"/>
      <c r="HOI838" s="32"/>
      <c r="HOJ838" s="32"/>
      <c r="HOK838" s="32"/>
      <c r="HOL838" s="32"/>
      <c r="HOM838" s="32"/>
      <c r="HON838" s="32"/>
      <c r="HOO838" s="32"/>
      <c r="HOP838" s="32"/>
      <c r="HOQ838" s="32"/>
      <c r="HOR838" s="32"/>
      <c r="HOS838" s="32"/>
      <c r="HOT838" s="32"/>
      <c r="HOU838" s="32"/>
      <c r="HOV838" s="32"/>
      <c r="HOW838" s="32"/>
      <c r="HOX838" s="32"/>
      <c r="HOY838" s="32"/>
      <c r="HOZ838" s="32"/>
      <c r="HPA838" s="32"/>
      <c r="HPB838" s="32"/>
      <c r="HPC838" s="32"/>
      <c r="HPD838" s="32"/>
      <c r="HPE838" s="32"/>
      <c r="HPF838" s="32"/>
      <c r="HPG838" s="32"/>
      <c r="HPH838" s="32"/>
      <c r="HPI838" s="32"/>
      <c r="HPJ838" s="32"/>
      <c r="HPK838" s="32"/>
      <c r="HPL838" s="32"/>
      <c r="HPM838" s="32"/>
      <c r="HPN838" s="32"/>
      <c r="HPO838" s="32"/>
      <c r="HPP838" s="32"/>
      <c r="HPQ838" s="32"/>
      <c r="HPR838" s="32"/>
      <c r="HPS838" s="32"/>
      <c r="HPT838" s="32"/>
      <c r="HPU838" s="32"/>
      <c r="HPV838" s="32"/>
      <c r="HPW838" s="32"/>
      <c r="HPX838" s="32"/>
      <c r="HPY838" s="32"/>
      <c r="HPZ838" s="32"/>
      <c r="HQA838" s="32"/>
      <c r="HQB838" s="32"/>
      <c r="HQC838" s="32"/>
      <c r="HQD838" s="32"/>
      <c r="HQE838" s="32"/>
      <c r="HQF838" s="32"/>
      <c r="HQG838" s="32"/>
      <c r="HQH838" s="32"/>
      <c r="HQI838" s="32"/>
      <c r="HQJ838" s="32"/>
      <c r="HQK838" s="32"/>
      <c r="HQL838" s="32"/>
      <c r="HQM838" s="32"/>
      <c r="HQN838" s="32"/>
      <c r="HQO838" s="32"/>
      <c r="HQP838" s="32"/>
      <c r="HQQ838" s="32"/>
      <c r="HQR838" s="32"/>
      <c r="HQS838" s="32"/>
      <c r="HQT838" s="32"/>
      <c r="HQU838" s="32"/>
      <c r="HQV838" s="32"/>
      <c r="HQW838" s="32"/>
      <c r="HQX838" s="32"/>
      <c r="HQY838" s="32"/>
      <c r="HQZ838" s="32"/>
      <c r="HRA838" s="32"/>
      <c r="HRB838" s="32"/>
      <c r="HRC838" s="32"/>
      <c r="HRD838" s="32"/>
      <c r="HRE838" s="32"/>
      <c r="HRF838" s="32"/>
      <c r="HRG838" s="32"/>
      <c r="HRH838" s="32"/>
      <c r="HRI838" s="32"/>
      <c r="HRJ838" s="32"/>
      <c r="HRK838" s="32"/>
      <c r="HRL838" s="32"/>
      <c r="HRM838" s="32"/>
      <c r="HRN838" s="32"/>
      <c r="HRO838" s="32"/>
      <c r="HRP838" s="32"/>
      <c r="HRQ838" s="32"/>
      <c r="HRR838" s="32"/>
      <c r="HRS838" s="32"/>
      <c r="HRT838" s="32"/>
      <c r="HRU838" s="32"/>
      <c r="HRV838" s="32"/>
      <c r="HRW838" s="32"/>
      <c r="HRX838" s="32"/>
      <c r="HRY838" s="32"/>
      <c r="HRZ838" s="32"/>
      <c r="HSA838" s="32"/>
      <c r="HSB838" s="32"/>
      <c r="HSC838" s="32"/>
      <c r="HSD838" s="32"/>
      <c r="HSE838" s="32"/>
      <c r="HSF838" s="32"/>
      <c r="HSG838" s="32"/>
      <c r="HSH838" s="32"/>
      <c r="HSI838" s="32"/>
      <c r="HSJ838" s="32"/>
      <c r="HSK838" s="32"/>
      <c r="HSL838" s="32"/>
      <c r="HSM838" s="32"/>
      <c r="HSN838" s="32"/>
      <c r="HSO838" s="32"/>
      <c r="HSP838" s="32"/>
      <c r="HSQ838" s="32"/>
      <c r="HSR838" s="32"/>
      <c r="HSS838" s="32"/>
      <c r="HST838" s="32"/>
      <c r="HSU838" s="32"/>
      <c r="HSV838" s="32"/>
      <c r="HSW838" s="32"/>
      <c r="HSX838" s="32"/>
      <c r="HSY838" s="32"/>
      <c r="HSZ838" s="32"/>
      <c r="HTA838" s="32"/>
      <c r="HTB838" s="32"/>
      <c r="HTC838" s="32"/>
      <c r="HTD838" s="32"/>
      <c r="HTE838" s="32"/>
      <c r="HTF838" s="32"/>
      <c r="HTG838" s="32"/>
      <c r="HTH838" s="32"/>
      <c r="HTI838" s="32"/>
      <c r="HTJ838" s="32"/>
      <c r="HTK838" s="32"/>
      <c r="HTL838" s="32"/>
      <c r="HTM838" s="32"/>
      <c r="HTN838" s="32"/>
      <c r="HTO838" s="32"/>
      <c r="HTP838" s="32"/>
      <c r="HTQ838" s="32"/>
      <c r="HTR838" s="32"/>
      <c r="HTS838" s="32"/>
      <c r="HTT838" s="32"/>
      <c r="HTU838" s="32"/>
      <c r="HTV838" s="32"/>
      <c r="HTW838" s="32"/>
      <c r="HTX838" s="32"/>
      <c r="HTY838" s="32"/>
      <c r="HTZ838" s="32"/>
      <c r="HUA838" s="32"/>
      <c r="HUB838" s="32"/>
      <c r="HUC838" s="32"/>
      <c r="HUD838" s="32"/>
      <c r="HUE838" s="32"/>
      <c r="HUF838" s="32"/>
      <c r="HUG838" s="32"/>
      <c r="HUH838" s="32"/>
      <c r="HUI838" s="32"/>
      <c r="HUJ838" s="32"/>
      <c r="HUK838" s="32"/>
      <c r="HUL838" s="32"/>
      <c r="HUM838" s="32"/>
      <c r="HUN838" s="32"/>
      <c r="HUO838" s="32"/>
      <c r="HUP838" s="32"/>
      <c r="HUQ838" s="32"/>
      <c r="HUR838" s="32"/>
      <c r="HUS838" s="32"/>
      <c r="HUT838" s="32"/>
      <c r="HUU838" s="32"/>
      <c r="HUV838" s="32"/>
      <c r="HUW838" s="32"/>
      <c r="HUX838" s="32"/>
      <c r="HUY838" s="32"/>
      <c r="HUZ838" s="32"/>
      <c r="HVA838" s="32"/>
      <c r="HVB838" s="32"/>
      <c r="HVC838" s="32"/>
      <c r="HVD838" s="32"/>
      <c r="HVE838" s="32"/>
      <c r="HVF838" s="32"/>
      <c r="HVG838" s="32"/>
      <c r="HVH838" s="32"/>
      <c r="HVI838" s="32"/>
      <c r="HVJ838" s="32"/>
      <c r="HVK838" s="32"/>
      <c r="HVL838" s="32"/>
      <c r="HVM838" s="32"/>
      <c r="HVN838" s="32"/>
      <c r="HVO838" s="32"/>
      <c r="HVP838" s="32"/>
      <c r="HVQ838" s="32"/>
      <c r="HVR838" s="32"/>
      <c r="HVS838" s="32"/>
      <c r="HVT838" s="32"/>
      <c r="HVU838" s="32"/>
      <c r="HVV838" s="32"/>
      <c r="HVW838" s="32"/>
      <c r="HVX838" s="32"/>
      <c r="HVY838" s="32"/>
      <c r="HVZ838" s="32"/>
      <c r="HWA838" s="32"/>
      <c r="HWB838" s="32"/>
      <c r="HWC838" s="32"/>
      <c r="HWD838" s="32"/>
      <c r="HWE838" s="32"/>
      <c r="HWF838" s="32"/>
      <c r="HWG838" s="32"/>
      <c r="HWH838" s="32"/>
      <c r="HWI838" s="32"/>
      <c r="HWJ838" s="32"/>
      <c r="HWK838" s="32"/>
      <c r="HWL838" s="32"/>
      <c r="HWM838" s="32"/>
      <c r="HWN838" s="32"/>
      <c r="HWO838" s="32"/>
      <c r="HWP838" s="32"/>
      <c r="HWQ838" s="32"/>
      <c r="HWR838" s="32"/>
      <c r="HWS838" s="32"/>
      <c r="HWT838" s="32"/>
      <c r="HWU838" s="32"/>
      <c r="HWV838" s="32"/>
      <c r="HWW838" s="32"/>
      <c r="HWX838" s="32"/>
      <c r="HWY838" s="32"/>
      <c r="HWZ838" s="32"/>
      <c r="HXA838" s="32"/>
      <c r="HXB838" s="32"/>
      <c r="HXC838" s="32"/>
      <c r="HXD838" s="32"/>
      <c r="HXE838" s="32"/>
      <c r="HXF838" s="32"/>
      <c r="HXG838" s="32"/>
      <c r="HXH838" s="32"/>
      <c r="HXI838" s="32"/>
      <c r="HXJ838" s="32"/>
      <c r="HXK838" s="32"/>
      <c r="HXL838" s="32"/>
      <c r="HXM838" s="32"/>
      <c r="HXN838" s="32"/>
      <c r="HXO838" s="32"/>
      <c r="HXP838" s="32"/>
      <c r="HXQ838" s="32"/>
      <c r="HXR838" s="32"/>
      <c r="HXS838" s="32"/>
      <c r="HXT838" s="32"/>
      <c r="HXU838" s="32"/>
      <c r="HXV838" s="32"/>
      <c r="HXW838" s="32"/>
      <c r="HXX838" s="32"/>
      <c r="HXY838" s="32"/>
      <c r="HXZ838" s="32"/>
      <c r="HYA838" s="32"/>
      <c r="HYB838" s="32"/>
      <c r="HYC838" s="32"/>
      <c r="HYD838" s="32"/>
      <c r="HYE838" s="32"/>
      <c r="HYF838" s="32"/>
      <c r="HYG838" s="32"/>
      <c r="HYH838" s="32"/>
      <c r="HYI838" s="32"/>
      <c r="HYJ838" s="32"/>
      <c r="HYK838" s="32"/>
      <c r="HYL838" s="32"/>
      <c r="HYM838" s="32"/>
      <c r="HYN838" s="32"/>
      <c r="HYO838" s="32"/>
      <c r="HYP838" s="32"/>
      <c r="HYQ838" s="32"/>
      <c r="HYR838" s="32"/>
      <c r="HYS838" s="32"/>
      <c r="HYT838" s="32"/>
      <c r="HYU838" s="32"/>
      <c r="HYV838" s="32"/>
      <c r="HYW838" s="32"/>
      <c r="HYX838" s="32"/>
      <c r="HYY838" s="32"/>
      <c r="HYZ838" s="32"/>
      <c r="HZA838" s="32"/>
      <c r="HZB838" s="32"/>
      <c r="HZC838" s="32"/>
      <c r="HZD838" s="32"/>
      <c r="HZE838" s="32"/>
      <c r="HZF838" s="32"/>
      <c r="HZG838" s="32"/>
      <c r="HZH838" s="32"/>
      <c r="HZI838" s="32"/>
      <c r="HZJ838" s="32"/>
      <c r="HZK838" s="32"/>
      <c r="HZL838" s="32"/>
      <c r="HZM838" s="32"/>
      <c r="HZN838" s="32"/>
      <c r="HZO838" s="32"/>
      <c r="HZP838" s="32"/>
      <c r="HZQ838" s="32"/>
      <c r="HZR838" s="32"/>
      <c r="HZS838" s="32"/>
      <c r="HZT838" s="32"/>
      <c r="HZU838" s="32"/>
      <c r="HZV838" s="32"/>
      <c r="HZW838" s="32"/>
      <c r="HZX838" s="32"/>
      <c r="HZY838" s="32"/>
      <c r="HZZ838" s="32"/>
      <c r="IAA838" s="32"/>
      <c r="IAB838" s="32"/>
      <c r="IAC838" s="32"/>
      <c r="IAD838" s="32"/>
      <c r="IAE838" s="32"/>
      <c r="IAF838" s="32"/>
      <c r="IAG838" s="32"/>
      <c r="IAH838" s="32"/>
      <c r="IAI838" s="32"/>
      <c r="IAJ838" s="32"/>
      <c r="IAK838" s="32"/>
      <c r="IAL838" s="32"/>
      <c r="IAM838" s="32"/>
      <c r="IAN838" s="32"/>
      <c r="IAO838" s="32"/>
      <c r="IAP838" s="32"/>
      <c r="IAQ838" s="32"/>
      <c r="IAR838" s="32"/>
      <c r="IAS838" s="32"/>
      <c r="IAT838" s="32"/>
      <c r="IAU838" s="32"/>
      <c r="IAV838" s="32"/>
      <c r="IAW838" s="32"/>
      <c r="IAX838" s="32"/>
      <c r="IAY838" s="32"/>
      <c r="IAZ838" s="32"/>
      <c r="IBA838" s="32"/>
      <c r="IBB838" s="32"/>
      <c r="IBC838" s="32"/>
      <c r="IBD838" s="32"/>
      <c r="IBE838" s="32"/>
      <c r="IBF838" s="32"/>
      <c r="IBG838" s="32"/>
      <c r="IBH838" s="32"/>
      <c r="IBI838" s="32"/>
      <c r="IBJ838" s="32"/>
      <c r="IBK838" s="32"/>
      <c r="IBL838" s="32"/>
      <c r="IBM838" s="32"/>
      <c r="IBN838" s="32"/>
      <c r="IBO838" s="32"/>
      <c r="IBP838" s="32"/>
      <c r="IBQ838" s="32"/>
      <c r="IBR838" s="32"/>
      <c r="IBS838" s="32"/>
      <c r="IBT838" s="32"/>
      <c r="IBU838" s="32"/>
      <c r="IBV838" s="32"/>
      <c r="IBW838" s="32"/>
      <c r="IBX838" s="32"/>
      <c r="IBY838" s="32"/>
      <c r="IBZ838" s="32"/>
      <c r="ICA838" s="32"/>
      <c r="ICB838" s="32"/>
      <c r="ICC838" s="32"/>
      <c r="ICD838" s="32"/>
      <c r="ICE838" s="32"/>
      <c r="ICF838" s="32"/>
      <c r="ICG838" s="32"/>
      <c r="ICH838" s="32"/>
      <c r="ICI838" s="32"/>
      <c r="ICJ838" s="32"/>
      <c r="ICK838" s="32"/>
      <c r="ICL838" s="32"/>
      <c r="ICM838" s="32"/>
      <c r="ICN838" s="32"/>
      <c r="ICO838" s="32"/>
      <c r="ICP838" s="32"/>
      <c r="ICQ838" s="32"/>
      <c r="ICR838" s="32"/>
      <c r="ICS838" s="32"/>
      <c r="ICT838" s="32"/>
      <c r="ICU838" s="32"/>
      <c r="ICV838" s="32"/>
      <c r="ICW838" s="32"/>
      <c r="ICX838" s="32"/>
      <c r="ICY838" s="32"/>
      <c r="ICZ838" s="32"/>
      <c r="IDA838" s="32"/>
      <c r="IDB838" s="32"/>
      <c r="IDC838" s="32"/>
      <c r="IDD838" s="32"/>
      <c r="IDE838" s="32"/>
      <c r="IDF838" s="32"/>
      <c r="IDG838" s="32"/>
      <c r="IDH838" s="32"/>
      <c r="IDI838" s="32"/>
      <c r="IDJ838" s="32"/>
      <c r="IDK838" s="32"/>
      <c r="IDL838" s="32"/>
      <c r="IDM838" s="32"/>
      <c r="IDN838" s="32"/>
      <c r="IDO838" s="32"/>
      <c r="IDP838" s="32"/>
      <c r="IDQ838" s="32"/>
      <c r="IDR838" s="32"/>
      <c r="IDS838" s="32"/>
      <c r="IDT838" s="32"/>
      <c r="IDU838" s="32"/>
      <c r="IDV838" s="32"/>
      <c r="IDW838" s="32"/>
      <c r="IDX838" s="32"/>
      <c r="IDY838" s="32"/>
      <c r="IDZ838" s="32"/>
      <c r="IEA838" s="32"/>
      <c r="IEB838" s="32"/>
      <c r="IEC838" s="32"/>
      <c r="IED838" s="32"/>
      <c r="IEE838" s="32"/>
      <c r="IEF838" s="32"/>
      <c r="IEG838" s="32"/>
      <c r="IEH838" s="32"/>
      <c r="IEI838" s="32"/>
      <c r="IEJ838" s="32"/>
      <c r="IEK838" s="32"/>
      <c r="IEL838" s="32"/>
      <c r="IEM838" s="32"/>
      <c r="IEN838" s="32"/>
      <c r="IEO838" s="32"/>
      <c r="IEP838" s="32"/>
      <c r="IEQ838" s="32"/>
      <c r="IER838" s="32"/>
      <c r="IES838" s="32"/>
      <c r="IET838" s="32"/>
      <c r="IEU838" s="32"/>
      <c r="IEV838" s="32"/>
      <c r="IEW838" s="32"/>
      <c r="IEX838" s="32"/>
      <c r="IEY838" s="32"/>
      <c r="IEZ838" s="32"/>
      <c r="IFA838" s="32"/>
      <c r="IFB838" s="32"/>
      <c r="IFC838" s="32"/>
      <c r="IFD838" s="32"/>
      <c r="IFE838" s="32"/>
      <c r="IFF838" s="32"/>
      <c r="IFG838" s="32"/>
      <c r="IFH838" s="32"/>
      <c r="IFI838" s="32"/>
      <c r="IFJ838" s="32"/>
      <c r="IFK838" s="32"/>
      <c r="IFL838" s="32"/>
      <c r="IFM838" s="32"/>
      <c r="IFN838" s="32"/>
      <c r="IFO838" s="32"/>
      <c r="IFP838" s="32"/>
      <c r="IFQ838" s="32"/>
      <c r="IFR838" s="32"/>
      <c r="IFS838" s="32"/>
      <c r="IFT838" s="32"/>
      <c r="IFU838" s="32"/>
      <c r="IFV838" s="32"/>
      <c r="IFW838" s="32"/>
      <c r="IFX838" s="32"/>
      <c r="IFY838" s="32"/>
      <c r="IFZ838" s="32"/>
      <c r="IGA838" s="32"/>
      <c r="IGB838" s="32"/>
      <c r="IGC838" s="32"/>
      <c r="IGD838" s="32"/>
      <c r="IGE838" s="32"/>
      <c r="IGF838" s="32"/>
      <c r="IGG838" s="32"/>
      <c r="IGH838" s="32"/>
      <c r="IGI838" s="32"/>
      <c r="IGJ838" s="32"/>
      <c r="IGK838" s="32"/>
      <c r="IGL838" s="32"/>
      <c r="IGM838" s="32"/>
      <c r="IGN838" s="32"/>
      <c r="IGO838" s="32"/>
      <c r="IGP838" s="32"/>
      <c r="IGQ838" s="32"/>
      <c r="IGR838" s="32"/>
      <c r="IGS838" s="32"/>
      <c r="IGT838" s="32"/>
      <c r="IGU838" s="32"/>
      <c r="IGV838" s="32"/>
      <c r="IGW838" s="32"/>
      <c r="IGX838" s="32"/>
      <c r="IGY838" s="32"/>
      <c r="IGZ838" s="32"/>
      <c r="IHA838" s="32"/>
      <c r="IHB838" s="32"/>
      <c r="IHC838" s="32"/>
      <c r="IHD838" s="32"/>
      <c r="IHE838" s="32"/>
      <c r="IHF838" s="32"/>
      <c r="IHG838" s="32"/>
      <c r="IHH838" s="32"/>
      <c r="IHI838" s="32"/>
      <c r="IHJ838" s="32"/>
      <c r="IHK838" s="32"/>
      <c r="IHL838" s="32"/>
      <c r="IHM838" s="32"/>
      <c r="IHN838" s="32"/>
      <c r="IHO838" s="32"/>
      <c r="IHP838" s="32"/>
      <c r="IHQ838" s="32"/>
      <c r="IHR838" s="32"/>
      <c r="IHS838" s="32"/>
      <c r="IHT838" s="32"/>
      <c r="IHU838" s="32"/>
      <c r="IHV838" s="32"/>
      <c r="IHW838" s="32"/>
      <c r="IHX838" s="32"/>
      <c r="IHY838" s="32"/>
      <c r="IHZ838" s="32"/>
      <c r="IIA838" s="32"/>
      <c r="IIB838" s="32"/>
      <c r="IIC838" s="32"/>
      <c r="IID838" s="32"/>
      <c r="IIE838" s="32"/>
      <c r="IIF838" s="32"/>
      <c r="IIG838" s="32"/>
      <c r="IIH838" s="32"/>
      <c r="III838" s="32"/>
      <c r="IIJ838" s="32"/>
      <c r="IIK838" s="32"/>
      <c r="IIL838" s="32"/>
      <c r="IIM838" s="32"/>
      <c r="IIN838" s="32"/>
      <c r="IIO838" s="32"/>
      <c r="IIP838" s="32"/>
      <c r="IIQ838" s="32"/>
      <c r="IIR838" s="32"/>
      <c r="IIS838" s="32"/>
      <c r="IIT838" s="32"/>
      <c r="IIU838" s="32"/>
      <c r="IIV838" s="32"/>
      <c r="IIW838" s="32"/>
      <c r="IIX838" s="32"/>
      <c r="IIY838" s="32"/>
      <c r="IIZ838" s="32"/>
      <c r="IJA838" s="32"/>
      <c r="IJB838" s="32"/>
      <c r="IJC838" s="32"/>
      <c r="IJD838" s="32"/>
      <c r="IJE838" s="32"/>
      <c r="IJF838" s="32"/>
      <c r="IJG838" s="32"/>
      <c r="IJH838" s="32"/>
      <c r="IJI838" s="32"/>
      <c r="IJJ838" s="32"/>
      <c r="IJK838" s="32"/>
      <c r="IJL838" s="32"/>
      <c r="IJM838" s="32"/>
      <c r="IJN838" s="32"/>
      <c r="IJO838" s="32"/>
      <c r="IJP838" s="32"/>
      <c r="IJQ838" s="32"/>
      <c r="IJR838" s="32"/>
      <c r="IJS838" s="32"/>
      <c r="IJT838" s="32"/>
      <c r="IJU838" s="32"/>
      <c r="IJV838" s="32"/>
      <c r="IJW838" s="32"/>
      <c r="IJX838" s="32"/>
      <c r="IJY838" s="32"/>
      <c r="IJZ838" s="32"/>
      <c r="IKA838" s="32"/>
      <c r="IKB838" s="32"/>
      <c r="IKC838" s="32"/>
      <c r="IKD838" s="32"/>
      <c r="IKE838" s="32"/>
      <c r="IKF838" s="32"/>
      <c r="IKG838" s="32"/>
      <c r="IKH838" s="32"/>
      <c r="IKI838" s="32"/>
      <c r="IKJ838" s="32"/>
      <c r="IKK838" s="32"/>
      <c r="IKL838" s="32"/>
      <c r="IKM838" s="32"/>
      <c r="IKN838" s="32"/>
      <c r="IKO838" s="32"/>
      <c r="IKP838" s="32"/>
      <c r="IKQ838" s="32"/>
      <c r="IKR838" s="32"/>
      <c r="IKS838" s="32"/>
      <c r="IKT838" s="32"/>
      <c r="IKU838" s="32"/>
      <c r="IKV838" s="32"/>
      <c r="IKW838" s="32"/>
      <c r="IKX838" s="32"/>
      <c r="IKY838" s="32"/>
      <c r="IKZ838" s="32"/>
      <c r="ILA838" s="32"/>
      <c r="ILB838" s="32"/>
      <c r="ILC838" s="32"/>
      <c r="ILD838" s="32"/>
      <c r="ILE838" s="32"/>
      <c r="ILF838" s="32"/>
      <c r="ILG838" s="32"/>
      <c r="ILH838" s="32"/>
      <c r="ILI838" s="32"/>
      <c r="ILJ838" s="32"/>
      <c r="ILK838" s="32"/>
      <c r="ILL838" s="32"/>
      <c r="ILM838" s="32"/>
      <c r="ILN838" s="32"/>
      <c r="ILO838" s="32"/>
      <c r="ILP838" s="32"/>
      <c r="ILQ838" s="32"/>
      <c r="ILR838" s="32"/>
      <c r="ILS838" s="32"/>
      <c r="ILT838" s="32"/>
      <c r="ILU838" s="32"/>
      <c r="ILV838" s="32"/>
      <c r="ILW838" s="32"/>
      <c r="ILX838" s="32"/>
      <c r="ILY838" s="32"/>
      <c r="ILZ838" s="32"/>
      <c r="IMA838" s="32"/>
      <c r="IMB838" s="32"/>
      <c r="IMC838" s="32"/>
      <c r="IMD838" s="32"/>
      <c r="IME838" s="32"/>
      <c r="IMF838" s="32"/>
      <c r="IMG838" s="32"/>
      <c r="IMH838" s="32"/>
      <c r="IMI838" s="32"/>
      <c r="IMJ838" s="32"/>
      <c r="IMK838" s="32"/>
      <c r="IML838" s="32"/>
      <c r="IMM838" s="32"/>
      <c r="IMN838" s="32"/>
      <c r="IMO838" s="32"/>
      <c r="IMP838" s="32"/>
      <c r="IMQ838" s="32"/>
      <c r="IMR838" s="32"/>
      <c r="IMS838" s="32"/>
      <c r="IMT838" s="32"/>
      <c r="IMU838" s="32"/>
      <c r="IMV838" s="32"/>
      <c r="IMW838" s="32"/>
      <c r="IMX838" s="32"/>
      <c r="IMY838" s="32"/>
      <c r="IMZ838" s="32"/>
      <c r="INA838" s="32"/>
      <c r="INB838" s="32"/>
      <c r="INC838" s="32"/>
      <c r="IND838" s="32"/>
      <c r="INE838" s="32"/>
      <c r="INF838" s="32"/>
      <c r="ING838" s="32"/>
      <c r="INH838" s="32"/>
      <c r="INI838" s="32"/>
      <c r="INJ838" s="32"/>
      <c r="INK838" s="32"/>
      <c r="INL838" s="32"/>
      <c r="INM838" s="32"/>
      <c r="INN838" s="32"/>
      <c r="INO838" s="32"/>
      <c r="INP838" s="32"/>
      <c r="INQ838" s="32"/>
      <c r="INR838" s="32"/>
      <c r="INS838" s="32"/>
      <c r="INT838" s="32"/>
      <c r="INU838" s="32"/>
      <c r="INV838" s="32"/>
      <c r="INW838" s="32"/>
      <c r="INX838" s="32"/>
      <c r="INY838" s="32"/>
      <c r="INZ838" s="32"/>
      <c r="IOA838" s="32"/>
      <c r="IOB838" s="32"/>
      <c r="IOC838" s="32"/>
      <c r="IOD838" s="32"/>
      <c r="IOE838" s="32"/>
      <c r="IOF838" s="32"/>
      <c r="IOG838" s="32"/>
      <c r="IOH838" s="32"/>
      <c r="IOI838" s="32"/>
      <c r="IOJ838" s="32"/>
      <c r="IOK838" s="32"/>
      <c r="IOL838" s="32"/>
      <c r="IOM838" s="32"/>
      <c r="ION838" s="32"/>
      <c r="IOO838" s="32"/>
      <c r="IOP838" s="32"/>
      <c r="IOQ838" s="32"/>
      <c r="IOR838" s="32"/>
      <c r="IOS838" s="32"/>
      <c r="IOT838" s="32"/>
      <c r="IOU838" s="32"/>
      <c r="IOV838" s="32"/>
      <c r="IOW838" s="32"/>
      <c r="IOX838" s="32"/>
      <c r="IOY838" s="32"/>
      <c r="IOZ838" s="32"/>
      <c r="IPA838" s="32"/>
      <c r="IPB838" s="32"/>
      <c r="IPC838" s="32"/>
      <c r="IPD838" s="32"/>
      <c r="IPE838" s="32"/>
      <c r="IPF838" s="32"/>
      <c r="IPG838" s="32"/>
      <c r="IPH838" s="32"/>
      <c r="IPI838" s="32"/>
      <c r="IPJ838" s="32"/>
      <c r="IPK838" s="32"/>
      <c r="IPL838" s="32"/>
      <c r="IPM838" s="32"/>
      <c r="IPN838" s="32"/>
      <c r="IPO838" s="32"/>
      <c r="IPP838" s="32"/>
      <c r="IPQ838" s="32"/>
      <c r="IPR838" s="32"/>
      <c r="IPS838" s="32"/>
      <c r="IPT838" s="32"/>
      <c r="IPU838" s="32"/>
      <c r="IPV838" s="32"/>
      <c r="IPW838" s="32"/>
      <c r="IPX838" s="32"/>
      <c r="IPY838" s="32"/>
      <c r="IPZ838" s="32"/>
      <c r="IQA838" s="32"/>
      <c r="IQB838" s="32"/>
      <c r="IQC838" s="32"/>
      <c r="IQD838" s="32"/>
      <c r="IQE838" s="32"/>
      <c r="IQF838" s="32"/>
      <c r="IQG838" s="32"/>
      <c r="IQH838" s="32"/>
      <c r="IQI838" s="32"/>
      <c r="IQJ838" s="32"/>
      <c r="IQK838" s="32"/>
      <c r="IQL838" s="32"/>
      <c r="IQM838" s="32"/>
      <c r="IQN838" s="32"/>
      <c r="IQO838" s="32"/>
      <c r="IQP838" s="32"/>
      <c r="IQQ838" s="32"/>
      <c r="IQR838" s="32"/>
      <c r="IQS838" s="32"/>
      <c r="IQT838" s="32"/>
      <c r="IQU838" s="32"/>
      <c r="IQV838" s="32"/>
      <c r="IQW838" s="32"/>
      <c r="IQX838" s="32"/>
      <c r="IQY838" s="32"/>
      <c r="IQZ838" s="32"/>
      <c r="IRA838" s="32"/>
      <c r="IRB838" s="32"/>
      <c r="IRC838" s="32"/>
      <c r="IRD838" s="32"/>
      <c r="IRE838" s="32"/>
      <c r="IRF838" s="32"/>
      <c r="IRG838" s="32"/>
      <c r="IRH838" s="32"/>
      <c r="IRI838" s="32"/>
      <c r="IRJ838" s="32"/>
      <c r="IRK838" s="32"/>
      <c r="IRL838" s="32"/>
      <c r="IRM838" s="32"/>
      <c r="IRN838" s="32"/>
      <c r="IRO838" s="32"/>
      <c r="IRP838" s="32"/>
      <c r="IRQ838" s="32"/>
      <c r="IRR838" s="32"/>
      <c r="IRS838" s="32"/>
      <c r="IRT838" s="32"/>
      <c r="IRU838" s="32"/>
      <c r="IRV838" s="32"/>
      <c r="IRW838" s="32"/>
      <c r="IRX838" s="32"/>
      <c r="IRY838" s="32"/>
      <c r="IRZ838" s="32"/>
      <c r="ISA838" s="32"/>
      <c r="ISB838" s="32"/>
      <c r="ISC838" s="32"/>
      <c r="ISD838" s="32"/>
      <c r="ISE838" s="32"/>
      <c r="ISF838" s="32"/>
      <c r="ISG838" s="32"/>
      <c r="ISH838" s="32"/>
      <c r="ISI838" s="32"/>
      <c r="ISJ838" s="32"/>
      <c r="ISK838" s="32"/>
      <c r="ISL838" s="32"/>
      <c r="ISM838" s="32"/>
      <c r="ISN838" s="32"/>
      <c r="ISO838" s="32"/>
      <c r="ISP838" s="32"/>
      <c r="ISQ838" s="32"/>
      <c r="ISR838" s="32"/>
      <c r="ISS838" s="32"/>
      <c r="IST838" s="32"/>
      <c r="ISU838" s="32"/>
      <c r="ISV838" s="32"/>
      <c r="ISW838" s="32"/>
      <c r="ISX838" s="32"/>
      <c r="ISY838" s="32"/>
      <c r="ISZ838" s="32"/>
      <c r="ITA838" s="32"/>
      <c r="ITB838" s="32"/>
      <c r="ITC838" s="32"/>
      <c r="ITD838" s="32"/>
      <c r="ITE838" s="32"/>
      <c r="ITF838" s="32"/>
      <c r="ITG838" s="32"/>
      <c r="ITH838" s="32"/>
      <c r="ITI838" s="32"/>
      <c r="ITJ838" s="32"/>
      <c r="ITK838" s="32"/>
      <c r="ITL838" s="32"/>
      <c r="ITM838" s="32"/>
      <c r="ITN838" s="32"/>
      <c r="ITO838" s="32"/>
      <c r="ITP838" s="32"/>
      <c r="ITQ838" s="32"/>
      <c r="ITR838" s="32"/>
      <c r="ITS838" s="32"/>
      <c r="ITT838" s="32"/>
      <c r="ITU838" s="32"/>
      <c r="ITV838" s="32"/>
      <c r="ITW838" s="32"/>
      <c r="ITX838" s="32"/>
      <c r="ITY838" s="32"/>
      <c r="ITZ838" s="32"/>
      <c r="IUA838" s="32"/>
      <c r="IUB838" s="32"/>
      <c r="IUC838" s="32"/>
      <c r="IUD838" s="32"/>
      <c r="IUE838" s="32"/>
      <c r="IUF838" s="32"/>
      <c r="IUG838" s="32"/>
      <c r="IUH838" s="32"/>
      <c r="IUI838" s="32"/>
      <c r="IUJ838" s="32"/>
      <c r="IUK838" s="32"/>
      <c r="IUL838" s="32"/>
      <c r="IUM838" s="32"/>
      <c r="IUN838" s="32"/>
      <c r="IUO838" s="32"/>
      <c r="IUP838" s="32"/>
      <c r="IUQ838" s="32"/>
      <c r="IUR838" s="32"/>
      <c r="IUS838" s="32"/>
      <c r="IUT838" s="32"/>
      <c r="IUU838" s="32"/>
      <c r="IUV838" s="32"/>
      <c r="IUW838" s="32"/>
      <c r="IUX838" s="32"/>
      <c r="IUY838" s="32"/>
      <c r="IUZ838" s="32"/>
      <c r="IVA838" s="32"/>
      <c r="IVB838" s="32"/>
      <c r="IVC838" s="32"/>
      <c r="IVD838" s="32"/>
      <c r="IVE838" s="32"/>
      <c r="IVF838" s="32"/>
      <c r="IVG838" s="32"/>
      <c r="IVH838" s="32"/>
      <c r="IVI838" s="32"/>
      <c r="IVJ838" s="32"/>
      <c r="IVK838" s="32"/>
      <c r="IVL838" s="32"/>
      <c r="IVM838" s="32"/>
      <c r="IVN838" s="32"/>
      <c r="IVO838" s="32"/>
      <c r="IVP838" s="32"/>
      <c r="IVQ838" s="32"/>
      <c r="IVR838" s="32"/>
      <c r="IVS838" s="32"/>
      <c r="IVT838" s="32"/>
      <c r="IVU838" s="32"/>
      <c r="IVV838" s="32"/>
      <c r="IVW838" s="32"/>
      <c r="IVX838" s="32"/>
      <c r="IVY838" s="32"/>
      <c r="IVZ838" s="32"/>
      <c r="IWA838" s="32"/>
      <c r="IWB838" s="32"/>
      <c r="IWC838" s="32"/>
      <c r="IWD838" s="32"/>
      <c r="IWE838" s="32"/>
      <c r="IWF838" s="32"/>
      <c r="IWG838" s="32"/>
      <c r="IWH838" s="32"/>
      <c r="IWI838" s="32"/>
      <c r="IWJ838" s="32"/>
      <c r="IWK838" s="32"/>
      <c r="IWL838" s="32"/>
      <c r="IWM838" s="32"/>
      <c r="IWN838" s="32"/>
      <c r="IWO838" s="32"/>
      <c r="IWP838" s="32"/>
      <c r="IWQ838" s="32"/>
      <c r="IWR838" s="32"/>
      <c r="IWS838" s="32"/>
      <c r="IWT838" s="32"/>
      <c r="IWU838" s="32"/>
      <c r="IWV838" s="32"/>
      <c r="IWW838" s="32"/>
      <c r="IWX838" s="32"/>
      <c r="IWY838" s="32"/>
      <c r="IWZ838" s="32"/>
      <c r="IXA838" s="32"/>
      <c r="IXB838" s="32"/>
      <c r="IXC838" s="32"/>
      <c r="IXD838" s="32"/>
      <c r="IXE838" s="32"/>
      <c r="IXF838" s="32"/>
      <c r="IXG838" s="32"/>
      <c r="IXH838" s="32"/>
      <c r="IXI838" s="32"/>
      <c r="IXJ838" s="32"/>
      <c r="IXK838" s="32"/>
      <c r="IXL838" s="32"/>
      <c r="IXM838" s="32"/>
      <c r="IXN838" s="32"/>
      <c r="IXO838" s="32"/>
      <c r="IXP838" s="32"/>
      <c r="IXQ838" s="32"/>
      <c r="IXR838" s="32"/>
      <c r="IXS838" s="32"/>
      <c r="IXT838" s="32"/>
      <c r="IXU838" s="32"/>
      <c r="IXV838" s="32"/>
      <c r="IXW838" s="32"/>
      <c r="IXX838" s="32"/>
      <c r="IXY838" s="32"/>
      <c r="IXZ838" s="32"/>
      <c r="IYA838" s="32"/>
      <c r="IYB838" s="32"/>
      <c r="IYC838" s="32"/>
      <c r="IYD838" s="32"/>
      <c r="IYE838" s="32"/>
      <c r="IYF838" s="32"/>
      <c r="IYG838" s="32"/>
      <c r="IYH838" s="32"/>
      <c r="IYI838" s="32"/>
      <c r="IYJ838" s="32"/>
      <c r="IYK838" s="32"/>
      <c r="IYL838" s="32"/>
      <c r="IYM838" s="32"/>
      <c r="IYN838" s="32"/>
      <c r="IYO838" s="32"/>
      <c r="IYP838" s="32"/>
      <c r="IYQ838" s="32"/>
      <c r="IYR838" s="32"/>
      <c r="IYS838" s="32"/>
      <c r="IYT838" s="32"/>
      <c r="IYU838" s="32"/>
      <c r="IYV838" s="32"/>
      <c r="IYW838" s="32"/>
      <c r="IYX838" s="32"/>
      <c r="IYY838" s="32"/>
      <c r="IYZ838" s="32"/>
      <c r="IZA838" s="32"/>
      <c r="IZB838" s="32"/>
      <c r="IZC838" s="32"/>
      <c r="IZD838" s="32"/>
      <c r="IZE838" s="32"/>
      <c r="IZF838" s="32"/>
      <c r="IZG838" s="32"/>
      <c r="IZH838" s="32"/>
      <c r="IZI838" s="32"/>
      <c r="IZJ838" s="32"/>
      <c r="IZK838" s="32"/>
      <c r="IZL838" s="32"/>
      <c r="IZM838" s="32"/>
      <c r="IZN838" s="32"/>
      <c r="IZO838" s="32"/>
      <c r="IZP838" s="32"/>
      <c r="IZQ838" s="32"/>
      <c r="IZR838" s="32"/>
      <c r="IZS838" s="32"/>
      <c r="IZT838" s="32"/>
      <c r="IZU838" s="32"/>
      <c r="IZV838" s="32"/>
      <c r="IZW838" s="32"/>
      <c r="IZX838" s="32"/>
      <c r="IZY838" s="32"/>
      <c r="IZZ838" s="32"/>
      <c r="JAA838" s="32"/>
      <c r="JAB838" s="32"/>
      <c r="JAC838" s="32"/>
      <c r="JAD838" s="32"/>
      <c r="JAE838" s="32"/>
      <c r="JAF838" s="32"/>
      <c r="JAG838" s="32"/>
      <c r="JAH838" s="32"/>
      <c r="JAI838" s="32"/>
      <c r="JAJ838" s="32"/>
      <c r="JAK838" s="32"/>
      <c r="JAL838" s="32"/>
      <c r="JAM838" s="32"/>
      <c r="JAN838" s="32"/>
      <c r="JAO838" s="32"/>
      <c r="JAP838" s="32"/>
      <c r="JAQ838" s="32"/>
      <c r="JAR838" s="32"/>
      <c r="JAS838" s="32"/>
      <c r="JAT838" s="32"/>
      <c r="JAU838" s="32"/>
      <c r="JAV838" s="32"/>
      <c r="JAW838" s="32"/>
      <c r="JAX838" s="32"/>
      <c r="JAY838" s="32"/>
      <c r="JAZ838" s="32"/>
      <c r="JBA838" s="32"/>
      <c r="JBB838" s="32"/>
      <c r="JBC838" s="32"/>
      <c r="JBD838" s="32"/>
      <c r="JBE838" s="32"/>
      <c r="JBF838" s="32"/>
      <c r="JBG838" s="32"/>
      <c r="JBH838" s="32"/>
      <c r="JBI838" s="32"/>
      <c r="JBJ838" s="32"/>
      <c r="JBK838" s="32"/>
      <c r="JBL838" s="32"/>
      <c r="JBM838" s="32"/>
      <c r="JBN838" s="32"/>
      <c r="JBO838" s="32"/>
      <c r="JBP838" s="32"/>
      <c r="JBQ838" s="32"/>
      <c r="JBR838" s="32"/>
      <c r="JBS838" s="32"/>
      <c r="JBT838" s="32"/>
      <c r="JBU838" s="32"/>
      <c r="JBV838" s="32"/>
      <c r="JBW838" s="32"/>
      <c r="JBX838" s="32"/>
      <c r="JBY838" s="32"/>
      <c r="JBZ838" s="32"/>
      <c r="JCA838" s="32"/>
      <c r="JCB838" s="32"/>
      <c r="JCC838" s="32"/>
      <c r="JCD838" s="32"/>
      <c r="JCE838" s="32"/>
      <c r="JCF838" s="32"/>
      <c r="JCG838" s="32"/>
      <c r="JCH838" s="32"/>
      <c r="JCI838" s="32"/>
      <c r="JCJ838" s="32"/>
      <c r="JCK838" s="32"/>
      <c r="JCL838" s="32"/>
      <c r="JCM838" s="32"/>
      <c r="JCN838" s="32"/>
      <c r="JCO838" s="32"/>
      <c r="JCP838" s="32"/>
      <c r="JCQ838" s="32"/>
      <c r="JCR838" s="32"/>
      <c r="JCS838" s="32"/>
      <c r="JCT838" s="32"/>
      <c r="JCU838" s="32"/>
      <c r="JCV838" s="32"/>
      <c r="JCW838" s="32"/>
      <c r="JCX838" s="32"/>
      <c r="JCY838" s="32"/>
      <c r="JCZ838" s="32"/>
      <c r="JDA838" s="32"/>
      <c r="JDB838" s="32"/>
      <c r="JDC838" s="32"/>
      <c r="JDD838" s="32"/>
      <c r="JDE838" s="32"/>
      <c r="JDF838" s="32"/>
      <c r="JDG838" s="32"/>
      <c r="JDH838" s="32"/>
      <c r="JDI838" s="32"/>
      <c r="JDJ838" s="32"/>
      <c r="JDK838" s="32"/>
      <c r="JDL838" s="32"/>
      <c r="JDM838" s="32"/>
      <c r="JDN838" s="32"/>
      <c r="JDO838" s="32"/>
      <c r="JDP838" s="32"/>
      <c r="JDQ838" s="32"/>
      <c r="JDR838" s="32"/>
      <c r="JDS838" s="32"/>
      <c r="JDT838" s="32"/>
      <c r="JDU838" s="32"/>
      <c r="JDV838" s="32"/>
      <c r="JDW838" s="32"/>
      <c r="JDX838" s="32"/>
      <c r="JDY838" s="32"/>
      <c r="JDZ838" s="32"/>
      <c r="JEA838" s="32"/>
      <c r="JEB838" s="32"/>
      <c r="JEC838" s="32"/>
      <c r="JED838" s="32"/>
      <c r="JEE838" s="32"/>
      <c r="JEF838" s="32"/>
      <c r="JEG838" s="32"/>
      <c r="JEH838" s="32"/>
      <c r="JEI838" s="32"/>
      <c r="JEJ838" s="32"/>
      <c r="JEK838" s="32"/>
      <c r="JEL838" s="32"/>
      <c r="JEM838" s="32"/>
      <c r="JEN838" s="32"/>
      <c r="JEO838" s="32"/>
      <c r="JEP838" s="32"/>
      <c r="JEQ838" s="32"/>
      <c r="JER838" s="32"/>
      <c r="JES838" s="32"/>
      <c r="JET838" s="32"/>
      <c r="JEU838" s="32"/>
      <c r="JEV838" s="32"/>
      <c r="JEW838" s="32"/>
      <c r="JEX838" s="32"/>
      <c r="JEY838" s="32"/>
      <c r="JEZ838" s="32"/>
      <c r="JFA838" s="32"/>
      <c r="JFB838" s="32"/>
      <c r="JFC838" s="32"/>
      <c r="JFD838" s="32"/>
      <c r="JFE838" s="32"/>
      <c r="JFF838" s="32"/>
      <c r="JFG838" s="32"/>
      <c r="JFH838" s="32"/>
      <c r="JFI838" s="32"/>
      <c r="JFJ838" s="32"/>
      <c r="JFK838" s="32"/>
      <c r="JFL838" s="32"/>
      <c r="JFM838" s="32"/>
      <c r="JFN838" s="32"/>
      <c r="JFO838" s="32"/>
      <c r="JFP838" s="32"/>
      <c r="JFQ838" s="32"/>
      <c r="JFR838" s="32"/>
      <c r="JFS838" s="32"/>
      <c r="JFT838" s="32"/>
      <c r="JFU838" s="32"/>
      <c r="JFV838" s="32"/>
      <c r="JFW838" s="32"/>
      <c r="JFX838" s="32"/>
      <c r="JFY838" s="32"/>
      <c r="JFZ838" s="32"/>
      <c r="JGA838" s="32"/>
      <c r="JGB838" s="32"/>
      <c r="JGC838" s="32"/>
      <c r="JGD838" s="32"/>
      <c r="JGE838" s="32"/>
      <c r="JGF838" s="32"/>
      <c r="JGG838" s="32"/>
      <c r="JGH838" s="32"/>
      <c r="JGI838" s="32"/>
      <c r="JGJ838" s="32"/>
      <c r="JGK838" s="32"/>
      <c r="JGL838" s="32"/>
      <c r="JGM838" s="32"/>
      <c r="JGN838" s="32"/>
      <c r="JGO838" s="32"/>
      <c r="JGP838" s="32"/>
      <c r="JGQ838" s="32"/>
      <c r="JGR838" s="32"/>
      <c r="JGS838" s="32"/>
      <c r="JGT838" s="32"/>
      <c r="JGU838" s="32"/>
      <c r="JGV838" s="32"/>
      <c r="JGW838" s="32"/>
      <c r="JGX838" s="32"/>
      <c r="JGY838" s="32"/>
      <c r="JGZ838" s="32"/>
      <c r="JHA838" s="32"/>
      <c r="JHB838" s="32"/>
      <c r="JHC838" s="32"/>
      <c r="JHD838" s="32"/>
      <c r="JHE838" s="32"/>
      <c r="JHF838" s="32"/>
      <c r="JHG838" s="32"/>
      <c r="JHH838" s="32"/>
      <c r="JHI838" s="32"/>
      <c r="JHJ838" s="32"/>
      <c r="JHK838" s="32"/>
      <c r="JHL838" s="32"/>
      <c r="JHM838" s="32"/>
      <c r="JHN838" s="32"/>
      <c r="JHO838" s="32"/>
      <c r="JHP838" s="32"/>
      <c r="JHQ838" s="32"/>
      <c r="JHR838" s="32"/>
      <c r="JHS838" s="32"/>
      <c r="JHT838" s="32"/>
      <c r="JHU838" s="32"/>
      <c r="JHV838" s="32"/>
      <c r="JHW838" s="32"/>
      <c r="JHX838" s="32"/>
      <c r="JHY838" s="32"/>
      <c r="JHZ838" s="32"/>
      <c r="JIA838" s="32"/>
      <c r="JIB838" s="32"/>
      <c r="JIC838" s="32"/>
      <c r="JID838" s="32"/>
      <c r="JIE838" s="32"/>
      <c r="JIF838" s="32"/>
      <c r="JIG838" s="32"/>
      <c r="JIH838" s="32"/>
      <c r="JII838" s="32"/>
      <c r="JIJ838" s="32"/>
      <c r="JIK838" s="32"/>
      <c r="JIL838" s="32"/>
      <c r="JIM838" s="32"/>
      <c r="JIN838" s="32"/>
      <c r="JIO838" s="32"/>
      <c r="JIP838" s="32"/>
      <c r="JIQ838" s="32"/>
      <c r="JIR838" s="32"/>
      <c r="JIS838" s="32"/>
      <c r="JIT838" s="32"/>
      <c r="JIU838" s="32"/>
      <c r="JIV838" s="32"/>
      <c r="JIW838" s="32"/>
      <c r="JIX838" s="32"/>
      <c r="JIY838" s="32"/>
      <c r="JIZ838" s="32"/>
      <c r="JJA838" s="32"/>
      <c r="JJB838" s="32"/>
      <c r="JJC838" s="32"/>
      <c r="JJD838" s="32"/>
      <c r="JJE838" s="32"/>
      <c r="JJF838" s="32"/>
      <c r="JJG838" s="32"/>
      <c r="JJH838" s="32"/>
      <c r="JJI838" s="32"/>
      <c r="JJJ838" s="32"/>
      <c r="JJK838" s="32"/>
      <c r="JJL838" s="32"/>
      <c r="JJM838" s="32"/>
      <c r="JJN838" s="32"/>
      <c r="JJO838" s="32"/>
      <c r="JJP838" s="32"/>
      <c r="JJQ838" s="32"/>
      <c r="JJR838" s="32"/>
      <c r="JJS838" s="32"/>
      <c r="JJT838" s="32"/>
      <c r="JJU838" s="32"/>
      <c r="JJV838" s="32"/>
      <c r="JJW838" s="32"/>
      <c r="JJX838" s="32"/>
      <c r="JJY838" s="32"/>
      <c r="JJZ838" s="32"/>
      <c r="JKA838" s="32"/>
      <c r="JKB838" s="32"/>
      <c r="JKC838" s="32"/>
      <c r="JKD838" s="32"/>
      <c r="JKE838" s="32"/>
      <c r="JKF838" s="32"/>
      <c r="JKG838" s="32"/>
      <c r="JKH838" s="32"/>
      <c r="JKI838" s="32"/>
      <c r="JKJ838" s="32"/>
      <c r="JKK838" s="32"/>
      <c r="JKL838" s="32"/>
      <c r="JKM838" s="32"/>
      <c r="JKN838" s="32"/>
      <c r="JKO838" s="32"/>
      <c r="JKP838" s="32"/>
      <c r="JKQ838" s="32"/>
      <c r="JKR838" s="32"/>
      <c r="JKS838" s="32"/>
      <c r="JKT838" s="32"/>
      <c r="JKU838" s="32"/>
      <c r="JKV838" s="32"/>
      <c r="JKW838" s="32"/>
      <c r="JKX838" s="32"/>
      <c r="JKY838" s="32"/>
      <c r="JKZ838" s="32"/>
      <c r="JLA838" s="32"/>
      <c r="JLB838" s="32"/>
      <c r="JLC838" s="32"/>
      <c r="JLD838" s="32"/>
      <c r="JLE838" s="32"/>
      <c r="JLF838" s="32"/>
      <c r="JLG838" s="32"/>
      <c r="JLH838" s="32"/>
      <c r="JLI838" s="32"/>
      <c r="JLJ838" s="32"/>
      <c r="JLK838" s="32"/>
      <c r="JLL838" s="32"/>
      <c r="JLM838" s="32"/>
      <c r="JLN838" s="32"/>
      <c r="JLO838" s="32"/>
      <c r="JLP838" s="32"/>
      <c r="JLQ838" s="32"/>
      <c r="JLR838" s="32"/>
      <c r="JLS838" s="32"/>
      <c r="JLT838" s="32"/>
      <c r="JLU838" s="32"/>
      <c r="JLV838" s="32"/>
      <c r="JLW838" s="32"/>
      <c r="JLX838" s="32"/>
      <c r="JLY838" s="32"/>
      <c r="JLZ838" s="32"/>
      <c r="JMA838" s="32"/>
      <c r="JMB838" s="32"/>
      <c r="JMC838" s="32"/>
      <c r="JMD838" s="32"/>
      <c r="JME838" s="32"/>
      <c r="JMF838" s="32"/>
      <c r="JMG838" s="32"/>
      <c r="JMH838" s="32"/>
      <c r="JMI838" s="32"/>
      <c r="JMJ838" s="32"/>
      <c r="JMK838" s="32"/>
      <c r="JML838" s="32"/>
      <c r="JMM838" s="32"/>
      <c r="JMN838" s="32"/>
      <c r="JMO838" s="32"/>
      <c r="JMP838" s="32"/>
      <c r="JMQ838" s="32"/>
      <c r="JMR838" s="32"/>
      <c r="JMS838" s="32"/>
      <c r="JMT838" s="32"/>
      <c r="JMU838" s="32"/>
      <c r="JMV838" s="32"/>
      <c r="JMW838" s="32"/>
      <c r="JMX838" s="32"/>
      <c r="JMY838" s="32"/>
      <c r="JMZ838" s="32"/>
      <c r="JNA838" s="32"/>
      <c r="JNB838" s="32"/>
      <c r="JNC838" s="32"/>
      <c r="JND838" s="32"/>
      <c r="JNE838" s="32"/>
      <c r="JNF838" s="32"/>
      <c r="JNG838" s="32"/>
      <c r="JNH838" s="32"/>
      <c r="JNI838" s="32"/>
      <c r="JNJ838" s="32"/>
      <c r="JNK838" s="32"/>
      <c r="JNL838" s="32"/>
      <c r="JNM838" s="32"/>
      <c r="JNN838" s="32"/>
      <c r="JNO838" s="32"/>
      <c r="JNP838" s="32"/>
      <c r="JNQ838" s="32"/>
      <c r="JNR838" s="32"/>
      <c r="JNS838" s="32"/>
      <c r="JNT838" s="32"/>
      <c r="JNU838" s="32"/>
      <c r="JNV838" s="32"/>
      <c r="JNW838" s="32"/>
      <c r="JNX838" s="32"/>
      <c r="JNY838" s="32"/>
      <c r="JNZ838" s="32"/>
      <c r="JOA838" s="32"/>
      <c r="JOB838" s="32"/>
      <c r="JOC838" s="32"/>
      <c r="JOD838" s="32"/>
      <c r="JOE838" s="32"/>
      <c r="JOF838" s="32"/>
      <c r="JOG838" s="32"/>
      <c r="JOH838" s="32"/>
      <c r="JOI838" s="32"/>
      <c r="JOJ838" s="32"/>
      <c r="JOK838" s="32"/>
      <c r="JOL838" s="32"/>
      <c r="JOM838" s="32"/>
      <c r="JON838" s="32"/>
      <c r="JOO838" s="32"/>
      <c r="JOP838" s="32"/>
      <c r="JOQ838" s="32"/>
      <c r="JOR838" s="32"/>
      <c r="JOS838" s="32"/>
      <c r="JOT838" s="32"/>
      <c r="JOU838" s="32"/>
      <c r="JOV838" s="32"/>
      <c r="JOW838" s="32"/>
      <c r="JOX838" s="32"/>
      <c r="JOY838" s="32"/>
      <c r="JOZ838" s="32"/>
      <c r="JPA838" s="32"/>
      <c r="JPB838" s="32"/>
      <c r="JPC838" s="32"/>
      <c r="JPD838" s="32"/>
      <c r="JPE838" s="32"/>
      <c r="JPF838" s="32"/>
      <c r="JPG838" s="32"/>
      <c r="JPH838" s="32"/>
      <c r="JPI838" s="32"/>
      <c r="JPJ838" s="32"/>
      <c r="JPK838" s="32"/>
      <c r="JPL838" s="32"/>
      <c r="JPM838" s="32"/>
      <c r="JPN838" s="32"/>
      <c r="JPO838" s="32"/>
      <c r="JPP838" s="32"/>
      <c r="JPQ838" s="32"/>
      <c r="JPR838" s="32"/>
      <c r="JPS838" s="32"/>
      <c r="JPT838" s="32"/>
      <c r="JPU838" s="32"/>
      <c r="JPV838" s="32"/>
      <c r="JPW838" s="32"/>
      <c r="JPX838" s="32"/>
      <c r="JPY838" s="32"/>
      <c r="JPZ838" s="32"/>
      <c r="JQA838" s="32"/>
      <c r="JQB838" s="32"/>
      <c r="JQC838" s="32"/>
      <c r="JQD838" s="32"/>
      <c r="JQE838" s="32"/>
      <c r="JQF838" s="32"/>
      <c r="JQG838" s="32"/>
      <c r="JQH838" s="32"/>
      <c r="JQI838" s="32"/>
      <c r="JQJ838" s="32"/>
      <c r="JQK838" s="32"/>
      <c r="JQL838" s="32"/>
      <c r="JQM838" s="32"/>
      <c r="JQN838" s="32"/>
      <c r="JQO838" s="32"/>
      <c r="JQP838" s="32"/>
      <c r="JQQ838" s="32"/>
      <c r="JQR838" s="32"/>
      <c r="JQS838" s="32"/>
      <c r="JQT838" s="32"/>
      <c r="JQU838" s="32"/>
      <c r="JQV838" s="32"/>
      <c r="JQW838" s="32"/>
      <c r="JQX838" s="32"/>
      <c r="JQY838" s="32"/>
      <c r="JQZ838" s="32"/>
      <c r="JRA838" s="32"/>
      <c r="JRB838" s="32"/>
      <c r="JRC838" s="32"/>
      <c r="JRD838" s="32"/>
      <c r="JRE838" s="32"/>
      <c r="JRF838" s="32"/>
      <c r="JRG838" s="32"/>
      <c r="JRH838" s="32"/>
      <c r="JRI838" s="32"/>
      <c r="JRJ838" s="32"/>
      <c r="JRK838" s="32"/>
      <c r="JRL838" s="32"/>
      <c r="JRM838" s="32"/>
      <c r="JRN838" s="32"/>
      <c r="JRO838" s="32"/>
      <c r="JRP838" s="32"/>
      <c r="JRQ838" s="32"/>
      <c r="JRR838" s="32"/>
      <c r="JRS838" s="32"/>
      <c r="JRT838" s="32"/>
      <c r="JRU838" s="32"/>
      <c r="JRV838" s="32"/>
      <c r="JRW838" s="32"/>
      <c r="JRX838" s="32"/>
      <c r="JRY838" s="32"/>
      <c r="JRZ838" s="32"/>
      <c r="JSA838" s="32"/>
      <c r="JSB838" s="32"/>
      <c r="JSC838" s="32"/>
      <c r="JSD838" s="32"/>
      <c r="JSE838" s="32"/>
      <c r="JSF838" s="32"/>
      <c r="JSG838" s="32"/>
      <c r="JSH838" s="32"/>
      <c r="JSI838" s="32"/>
      <c r="JSJ838" s="32"/>
      <c r="JSK838" s="32"/>
      <c r="JSL838" s="32"/>
      <c r="JSM838" s="32"/>
      <c r="JSN838" s="32"/>
      <c r="JSO838" s="32"/>
      <c r="JSP838" s="32"/>
      <c r="JSQ838" s="32"/>
      <c r="JSR838" s="32"/>
      <c r="JSS838" s="32"/>
      <c r="JST838" s="32"/>
      <c r="JSU838" s="32"/>
      <c r="JSV838" s="32"/>
      <c r="JSW838" s="32"/>
      <c r="JSX838" s="32"/>
      <c r="JSY838" s="32"/>
      <c r="JSZ838" s="32"/>
      <c r="JTA838" s="32"/>
      <c r="JTB838" s="32"/>
      <c r="JTC838" s="32"/>
      <c r="JTD838" s="32"/>
      <c r="JTE838" s="32"/>
      <c r="JTF838" s="32"/>
      <c r="JTG838" s="32"/>
      <c r="JTH838" s="32"/>
      <c r="JTI838" s="32"/>
      <c r="JTJ838" s="32"/>
      <c r="JTK838" s="32"/>
      <c r="JTL838" s="32"/>
      <c r="JTM838" s="32"/>
      <c r="JTN838" s="32"/>
      <c r="JTO838" s="32"/>
      <c r="JTP838" s="32"/>
      <c r="JTQ838" s="32"/>
      <c r="JTR838" s="32"/>
      <c r="JTS838" s="32"/>
      <c r="JTT838" s="32"/>
      <c r="JTU838" s="32"/>
      <c r="JTV838" s="32"/>
      <c r="JTW838" s="32"/>
      <c r="JTX838" s="32"/>
      <c r="JTY838" s="32"/>
      <c r="JTZ838" s="32"/>
      <c r="JUA838" s="32"/>
      <c r="JUB838" s="32"/>
      <c r="JUC838" s="32"/>
      <c r="JUD838" s="32"/>
      <c r="JUE838" s="32"/>
      <c r="JUF838" s="32"/>
      <c r="JUG838" s="32"/>
      <c r="JUH838" s="32"/>
      <c r="JUI838" s="32"/>
      <c r="JUJ838" s="32"/>
      <c r="JUK838" s="32"/>
      <c r="JUL838" s="32"/>
      <c r="JUM838" s="32"/>
      <c r="JUN838" s="32"/>
      <c r="JUO838" s="32"/>
      <c r="JUP838" s="32"/>
      <c r="JUQ838" s="32"/>
      <c r="JUR838" s="32"/>
      <c r="JUS838" s="32"/>
      <c r="JUT838" s="32"/>
      <c r="JUU838" s="32"/>
      <c r="JUV838" s="32"/>
      <c r="JUW838" s="32"/>
      <c r="JUX838" s="32"/>
      <c r="JUY838" s="32"/>
      <c r="JUZ838" s="32"/>
      <c r="JVA838" s="32"/>
      <c r="JVB838" s="32"/>
      <c r="JVC838" s="32"/>
      <c r="JVD838" s="32"/>
      <c r="JVE838" s="32"/>
      <c r="JVF838" s="32"/>
      <c r="JVG838" s="32"/>
      <c r="JVH838" s="32"/>
      <c r="JVI838" s="32"/>
      <c r="JVJ838" s="32"/>
      <c r="JVK838" s="32"/>
      <c r="JVL838" s="32"/>
      <c r="JVM838" s="32"/>
      <c r="JVN838" s="32"/>
      <c r="JVO838" s="32"/>
      <c r="JVP838" s="32"/>
      <c r="JVQ838" s="32"/>
      <c r="JVR838" s="32"/>
      <c r="JVS838" s="32"/>
      <c r="JVT838" s="32"/>
      <c r="JVU838" s="32"/>
      <c r="JVV838" s="32"/>
      <c r="JVW838" s="32"/>
      <c r="JVX838" s="32"/>
      <c r="JVY838" s="32"/>
      <c r="JVZ838" s="32"/>
      <c r="JWA838" s="32"/>
      <c r="JWB838" s="32"/>
      <c r="JWC838" s="32"/>
      <c r="JWD838" s="32"/>
      <c r="JWE838" s="32"/>
      <c r="JWF838" s="32"/>
      <c r="JWG838" s="32"/>
      <c r="JWH838" s="32"/>
      <c r="JWI838" s="32"/>
      <c r="JWJ838" s="32"/>
      <c r="JWK838" s="32"/>
      <c r="JWL838" s="32"/>
      <c r="JWM838" s="32"/>
      <c r="JWN838" s="32"/>
      <c r="JWO838" s="32"/>
      <c r="JWP838" s="32"/>
      <c r="JWQ838" s="32"/>
      <c r="JWR838" s="32"/>
      <c r="JWS838" s="32"/>
      <c r="JWT838" s="32"/>
      <c r="JWU838" s="32"/>
      <c r="JWV838" s="32"/>
      <c r="JWW838" s="32"/>
      <c r="JWX838" s="32"/>
      <c r="JWY838" s="32"/>
      <c r="JWZ838" s="32"/>
      <c r="JXA838" s="32"/>
      <c r="JXB838" s="32"/>
      <c r="JXC838" s="32"/>
      <c r="JXD838" s="32"/>
      <c r="JXE838" s="32"/>
      <c r="JXF838" s="32"/>
      <c r="JXG838" s="32"/>
      <c r="JXH838" s="32"/>
      <c r="JXI838" s="32"/>
      <c r="JXJ838" s="32"/>
      <c r="JXK838" s="32"/>
      <c r="JXL838" s="32"/>
      <c r="JXM838" s="32"/>
      <c r="JXN838" s="32"/>
      <c r="JXO838" s="32"/>
      <c r="JXP838" s="32"/>
      <c r="JXQ838" s="32"/>
      <c r="JXR838" s="32"/>
      <c r="JXS838" s="32"/>
      <c r="JXT838" s="32"/>
      <c r="JXU838" s="32"/>
      <c r="JXV838" s="32"/>
      <c r="JXW838" s="32"/>
      <c r="JXX838" s="32"/>
      <c r="JXY838" s="32"/>
      <c r="JXZ838" s="32"/>
      <c r="JYA838" s="32"/>
      <c r="JYB838" s="32"/>
      <c r="JYC838" s="32"/>
      <c r="JYD838" s="32"/>
      <c r="JYE838" s="32"/>
      <c r="JYF838" s="32"/>
      <c r="JYG838" s="32"/>
      <c r="JYH838" s="32"/>
      <c r="JYI838" s="32"/>
      <c r="JYJ838" s="32"/>
      <c r="JYK838" s="32"/>
      <c r="JYL838" s="32"/>
      <c r="JYM838" s="32"/>
      <c r="JYN838" s="32"/>
      <c r="JYO838" s="32"/>
      <c r="JYP838" s="32"/>
      <c r="JYQ838" s="32"/>
      <c r="JYR838" s="32"/>
      <c r="JYS838" s="32"/>
      <c r="JYT838" s="32"/>
      <c r="JYU838" s="32"/>
      <c r="JYV838" s="32"/>
      <c r="JYW838" s="32"/>
      <c r="JYX838" s="32"/>
      <c r="JYY838" s="32"/>
      <c r="JYZ838" s="32"/>
      <c r="JZA838" s="32"/>
      <c r="JZB838" s="32"/>
      <c r="JZC838" s="32"/>
      <c r="JZD838" s="32"/>
      <c r="JZE838" s="32"/>
      <c r="JZF838" s="32"/>
      <c r="JZG838" s="32"/>
      <c r="JZH838" s="32"/>
      <c r="JZI838" s="32"/>
      <c r="JZJ838" s="32"/>
      <c r="JZK838" s="32"/>
      <c r="JZL838" s="32"/>
      <c r="JZM838" s="32"/>
      <c r="JZN838" s="32"/>
      <c r="JZO838" s="32"/>
      <c r="JZP838" s="32"/>
      <c r="JZQ838" s="32"/>
      <c r="JZR838" s="32"/>
      <c r="JZS838" s="32"/>
      <c r="JZT838" s="32"/>
      <c r="JZU838" s="32"/>
      <c r="JZV838" s="32"/>
      <c r="JZW838" s="32"/>
      <c r="JZX838" s="32"/>
      <c r="JZY838" s="32"/>
      <c r="JZZ838" s="32"/>
      <c r="KAA838" s="32"/>
      <c r="KAB838" s="32"/>
      <c r="KAC838" s="32"/>
      <c r="KAD838" s="32"/>
      <c r="KAE838" s="32"/>
      <c r="KAF838" s="32"/>
      <c r="KAG838" s="32"/>
      <c r="KAH838" s="32"/>
      <c r="KAI838" s="32"/>
      <c r="KAJ838" s="32"/>
      <c r="KAK838" s="32"/>
      <c r="KAL838" s="32"/>
      <c r="KAM838" s="32"/>
      <c r="KAN838" s="32"/>
      <c r="KAO838" s="32"/>
      <c r="KAP838" s="32"/>
      <c r="KAQ838" s="32"/>
      <c r="KAR838" s="32"/>
      <c r="KAS838" s="32"/>
      <c r="KAT838" s="32"/>
      <c r="KAU838" s="32"/>
      <c r="KAV838" s="32"/>
      <c r="KAW838" s="32"/>
      <c r="KAX838" s="32"/>
      <c r="KAY838" s="32"/>
      <c r="KAZ838" s="32"/>
      <c r="KBA838" s="32"/>
      <c r="KBB838" s="32"/>
      <c r="KBC838" s="32"/>
      <c r="KBD838" s="32"/>
      <c r="KBE838" s="32"/>
      <c r="KBF838" s="32"/>
      <c r="KBG838" s="32"/>
      <c r="KBH838" s="32"/>
      <c r="KBI838" s="32"/>
      <c r="KBJ838" s="32"/>
      <c r="KBK838" s="32"/>
      <c r="KBL838" s="32"/>
      <c r="KBM838" s="32"/>
      <c r="KBN838" s="32"/>
      <c r="KBO838" s="32"/>
      <c r="KBP838" s="32"/>
      <c r="KBQ838" s="32"/>
      <c r="KBR838" s="32"/>
      <c r="KBS838" s="32"/>
      <c r="KBT838" s="32"/>
      <c r="KBU838" s="32"/>
      <c r="KBV838" s="32"/>
      <c r="KBW838" s="32"/>
      <c r="KBX838" s="32"/>
      <c r="KBY838" s="32"/>
      <c r="KBZ838" s="32"/>
      <c r="KCA838" s="32"/>
      <c r="KCB838" s="32"/>
      <c r="KCC838" s="32"/>
      <c r="KCD838" s="32"/>
      <c r="KCE838" s="32"/>
      <c r="KCF838" s="32"/>
      <c r="KCG838" s="32"/>
      <c r="KCH838" s="32"/>
      <c r="KCI838" s="32"/>
      <c r="KCJ838" s="32"/>
      <c r="KCK838" s="32"/>
      <c r="KCL838" s="32"/>
      <c r="KCM838" s="32"/>
      <c r="KCN838" s="32"/>
      <c r="KCO838" s="32"/>
      <c r="KCP838" s="32"/>
      <c r="KCQ838" s="32"/>
      <c r="KCR838" s="32"/>
      <c r="KCS838" s="32"/>
      <c r="KCT838" s="32"/>
      <c r="KCU838" s="32"/>
      <c r="KCV838" s="32"/>
      <c r="KCW838" s="32"/>
      <c r="KCX838" s="32"/>
      <c r="KCY838" s="32"/>
      <c r="KCZ838" s="32"/>
      <c r="KDA838" s="32"/>
      <c r="KDB838" s="32"/>
      <c r="KDC838" s="32"/>
      <c r="KDD838" s="32"/>
      <c r="KDE838" s="32"/>
      <c r="KDF838" s="32"/>
      <c r="KDG838" s="32"/>
      <c r="KDH838" s="32"/>
      <c r="KDI838" s="32"/>
      <c r="KDJ838" s="32"/>
      <c r="KDK838" s="32"/>
      <c r="KDL838" s="32"/>
      <c r="KDM838" s="32"/>
      <c r="KDN838" s="32"/>
      <c r="KDO838" s="32"/>
      <c r="KDP838" s="32"/>
      <c r="KDQ838" s="32"/>
      <c r="KDR838" s="32"/>
      <c r="KDS838" s="32"/>
      <c r="KDT838" s="32"/>
      <c r="KDU838" s="32"/>
      <c r="KDV838" s="32"/>
      <c r="KDW838" s="32"/>
      <c r="KDX838" s="32"/>
      <c r="KDY838" s="32"/>
      <c r="KDZ838" s="32"/>
      <c r="KEA838" s="32"/>
      <c r="KEB838" s="32"/>
      <c r="KEC838" s="32"/>
      <c r="KED838" s="32"/>
      <c r="KEE838" s="32"/>
      <c r="KEF838" s="32"/>
      <c r="KEG838" s="32"/>
      <c r="KEH838" s="32"/>
      <c r="KEI838" s="32"/>
      <c r="KEJ838" s="32"/>
      <c r="KEK838" s="32"/>
      <c r="KEL838" s="32"/>
      <c r="KEM838" s="32"/>
      <c r="KEN838" s="32"/>
      <c r="KEO838" s="32"/>
      <c r="KEP838" s="32"/>
      <c r="KEQ838" s="32"/>
      <c r="KER838" s="32"/>
      <c r="KES838" s="32"/>
      <c r="KET838" s="32"/>
      <c r="KEU838" s="32"/>
      <c r="KEV838" s="32"/>
      <c r="KEW838" s="32"/>
      <c r="KEX838" s="32"/>
      <c r="KEY838" s="32"/>
      <c r="KEZ838" s="32"/>
      <c r="KFA838" s="32"/>
      <c r="KFB838" s="32"/>
      <c r="KFC838" s="32"/>
      <c r="KFD838" s="32"/>
      <c r="KFE838" s="32"/>
      <c r="KFF838" s="32"/>
      <c r="KFG838" s="32"/>
      <c r="KFH838" s="32"/>
      <c r="KFI838" s="32"/>
      <c r="KFJ838" s="32"/>
      <c r="KFK838" s="32"/>
      <c r="KFL838" s="32"/>
      <c r="KFM838" s="32"/>
      <c r="KFN838" s="32"/>
      <c r="KFO838" s="32"/>
      <c r="KFP838" s="32"/>
      <c r="KFQ838" s="32"/>
      <c r="KFR838" s="32"/>
      <c r="KFS838" s="32"/>
      <c r="KFT838" s="32"/>
      <c r="KFU838" s="32"/>
      <c r="KFV838" s="32"/>
      <c r="KFW838" s="32"/>
      <c r="KFX838" s="32"/>
      <c r="KFY838" s="32"/>
      <c r="KFZ838" s="32"/>
      <c r="KGA838" s="32"/>
      <c r="KGB838" s="32"/>
      <c r="KGC838" s="32"/>
      <c r="KGD838" s="32"/>
      <c r="KGE838" s="32"/>
      <c r="KGF838" s="32"/>
      <c r="KGG838" s="32"/>
      <c r="KGH838" s="32"/>
      <c r="KGI838" s="32"/>
      <c r="KGJ838" s="32"/>
      <c r="KGK838" s="32"/>
      <c r="KGL838" s="32"/>
      <c r="KGM838" s="32"/>
      <c r="KGN838" s="32"/>
      <c r="KGO838" s="32"/>
      <c r="KGP838" s="32"/>
      <c r="KGQ838" s="32"/>
      <c r="KGR838" s="32"/>
      <c r="KGS838" s="32"/>
      <c r="KGT838" s="32"/>
      <c r="KGU838" s="32"/>
      <c r="KGV838" s="32"/>
      <c r="KGW838" s="32"/>
      <c r="KGX838" s="32"/>
      <c r="KGY838" s="32"/>
      <c r="KGZ838" s="32"/>
      <c r="KHA838" s="32"/>
      <c r="KHB838" s="32"/>
      <c r="KHC838" s="32"/>
      <c r="KHD838" s="32"/>
      <c r="KHE838" s="32"/>
      <c r="KHF838" s="32"/>
      <c r="KHG838" s="32"/>
      <c r="KHH838" s="32"/>
      <c r="KHI838" s="32"/>
      <c r="KHJ838" s="32"/>
      <c r="KHK838" s="32"/>
      <c r="KHL838" s="32"/>
      <c r="KHM838" s="32"/>
      <c r="KHN838" s="32"/>
      <c r="KHO838" s="32"/>
      <c r="KHP838" s="32"/>
      <c r="KHQ838" s="32"/>
      <c r="KHR838" s="32"/>
      <c r="KHS838" s="32"/>
      <c r="KHT838" s="32"/>
      <c r="KHU838" s="32"/>
      <c r="KHV838" s="32"/>
      <c r="KHW838" s="32"/>
      <c r="KHX838" s="32"/>
      <c r="KHY838" s="32"/>
      <c r="KHZ838" s="32"/>
      <c r="KIA838" s="32"/>
      <c r="KIB838" s="32"/>
      <c r="KIC838" s="32"/>
      <c r="KID838" s="32"/>
      <c r="KIE838" s="32"/>
      <c r="KIF838" s="32"/>
      <c r="KIG838" s="32"/>
      <c r="KIH838" s="32"/>
      <c r="KII838" s="32"/>
      <c r="KIJ838" s="32"/>
      <c r="KIK838" s="32"/>
      <c r="KIL838" s="32"/>
      <c r="KIM838" s="32"/>
      <c r="KIN838" s="32"/>
      <c r="KIO838" s="32"/>
      <c r="KIP838" s="32"/>
      <c r="KIQ838" s="32"/>
      <c r="KIR838" s="32"/>
      <c r="KIS838" s="32"/>
      <c r="KIT838" s="32"/>
      <c r="KIU838" s="32"/>
      <c r="KIV838" s="32"/>
      <c r="KIW838" s="32"/>
      <c r="KIX838" s="32"/>
      <c r="KIY838" s="32"/>
      <c r="KIZ838" s="32"/>
      <c r="KJA838" s="32"/>
      <c r="KJB838" s="32"/>
      <c r="KJC838" s="32"/>
      <c r="KJD838" s="32"/>
      <c r="KJE838" s="32"/>
      <c r="KJF838" s="32"/>
      <c r="KJG838" s="32"/>
      <c r="KJH838" s="32"/>
      <c r="KJI838" s="32"/>
      <c r="KJJ838" s="32"/>
      <c r="KJK838" s="32"/>
      <c r="KJL838" s="32"/>
      <c r="KJM838" s="32"/>
      <c r="KJN838" s="32"/>
      <c r="KJO838" s="32"/>
      <c r="KJP838" s="32"/>
      <c r="KJQ838" s="32"/>
      <c r="KJR838" s="32"/>
      <c r="KJS838" s="32"/>
      <c r="KJT838" s="32"/>
      <c r="KJU838" s="32"/>
      <c r="KJV838" s="32"/>
      <c r="KJW838" s="32"/>
      <c r="KJX838" s="32"/>
      <c r="KJY838" s="32"/>
      <c r="KJZ838" s="32"/>
      <c r="KKA838" s="32"/>
      <c r="KKB838" s="32"/>
      <c r="KKC838" s="32"/>
      <c r="KKD838" s="32"/>
      <c r="KKE838" s="32"/>
      <c r="KKF838" s="32"/>
      <c r="KKG838" s="32"/>
      <c r="KKH838" s="32"/>
      <c r="KKI838" s="32"/>
      <c r="KKJ838" s="32"/>
      <c r="KKK838" s="32"/>
      <c r="KKL838" s="32"/>
      <c r="KKM838" s="32"/>
      <c r="KKN838" s="32"/>
      <c r="KKO838" s="32"/>
      <c r="KKP838" s="32"/>
      <c r="KKQ838" s="32"/>
      <c r="KKR838" s="32"/>
      <c r="KKS838" s="32"/>
      <c r="KKT838" s="32"/>
      <c r="KKU838" s="32"/>
      <c r="KKV838" s="32"/>
      <c r="KKW838" s="32"/>
      <c r="KKX838" s="32"/>
      <c r="KKY838" s="32"/>
      <c r="KKZ838" s="32"/>
      <c r="KLA838" s="32"/>
      <c r="KLB838" s="32"/>
      <c r="KLC838" s="32"/>
      <c r="KLD838" s="32"/>
      <c r="KLE838" s="32"/>
      <c r="KLF838" s="32"/>
      <c r="KLG838" s="32"/>
      <c r="KLH838" s="32"/>
      <c r="KLI838" s="32"/>
      <c r="KLJ838" s="32"/>
      <c r="KLK838" s="32"/>
      <c r="KLL838" s="32"/>
      <c r="KLM838" s="32"/>
      <c r="KLN838" s="32"/>
      <c r="KLO838" s="32"/>
      <c r="KLP838" s="32"/>
      <c r="KLQ838" s="32"/>
      <c r="KLR838" s="32"/>
      <c r="KLS838" s="32"/>
      <c r="KLT838" s="32"/>
      <c r="KLU838" s="32"/>
      <c r="KLV838" s="32"/>
      <c r="KLW838" s="32"/>
      <c r="KLX838" s="32"/>
      <c r="KLY838" s="32"/>
      <c r="KLZ838" s="32"/>
      <c r="KMA838" s="32"/>
      <c r="KMB838" s="32"/>
      <c r="KMC838" s="32"/>
      <c r="KMD838" s="32"/>
      <c r="KME838" s="32"/>
      <c r="KMF838" s="32"/>
      <c r="KMG838" s="32"/>
      <c r="KMH838" s="32"/>
      <c r="KMI838" s="32"/>
      <c r="KMJ838" s="32"/>
      <c r="KMK838" s="32"/>
      <c r="KML838" s="32"/>
      <c r="KMM838" s="32"/>
      <c r="KMN838" s="32"/>
      <c r="KMO838" s="32"/>
      <c r="KMP838" s="32"/>
      <c r="KMQ838" s="32"/>
      <c r="KMR838" s="32"/>
      <c r="KMS838" s="32"/>
      <c r="KMT838" s="32"/>
      <c r="KMU838" s="32"/>
      <c r="KMV838" s="32"/>
      <c r="KMW838" s="32"/>
      <c r="KMX838" s="32"/>
      <c r="KMY838" s="32"/>
      <c r="KMZ838" s="32"/>
      <c r="KNA838" s="32"/>
      <c r="KNB838" s="32"/>
      <c r="KNC838" s="32"/>
      <c r="KND838" s="32"/>
      <c r="KNE838" s="32"/>
      <c r="KNF838" s="32"/>
      <c r="KNG838" s="32"/>
      <c r="KNH838" s="32"/>
      <c r="KNI838" s="32"/>
      <c r="KNJ838" s="32"/>
      <c r="KNK838" s="32"/>
      <c r="KNL838" s="32"/>
      <c r="KNM838" s="32"/>
      <c r="KNN838" s="32"/>
      <c r="KNO838" s="32"/>
      <c r="KNP838" s="32"/>
      <c r="KNQ838" s="32"/>
      <c r="KNR838" s="32"/>
      <c r="KNS838" s="32"/>
      <c r="KNT838" s="32"/>
      <c r="KNU838" s="32"/>
      <c r="KNV838" s="32"/>
      <c r="KNW838" s="32"/>
      <c r="KNX838" s="32"/>
      <c r="KNY838" s="32"/>
      <c r="KNZ838" s="32"/>
      <c r="KOA838" s="32"/>
      <c r="KOB838" s="32"/>
      <c r="KOC838" s="32"/>
      <c r="KOD838" s="32"/>
      <c r="KOE838" s="32"/>
      <c r="KOF838" s="32"/>
      <c r="KOG838" s="32"/>
      <c r="KOH838" s="32"/>
      <c r="KOI838" s="32"/>
      <c r="KOJ838" s="32"/>
      <c r="KOK838" s="32"/>
      <c r="KOL838" s="32"/>
      <c r="KOM838" s="32"/>
      <c r="KON838" s="32"/>
      <c r="KOO838" s="32"/>
      <c r="KOP838" s="32"/>
      <c r="KOQ838" s="32"/>
      <c r="KOR838" s="32"/>
      <c r="KOS838" s="32"/>
      <c r="KOT838" s="32"/>
      <c r="KOU838" s="32"/>
      <c r="KOV838" s="32"/>
      <c r="KOW838" s="32"/>
      <c r="KOX838" s="32"/>
      <c r="KOY838" s="32"/>
      <c r="KOZ838" s="32"/>
      <c r="KPA838" s="32"/>
      <c r="KPB838" s="32"/>
      <c r="KPC838" s="32"/>
      <c r="KPD838" s="32"/>
      <c r="KPE838" s="32"/>
      <c r="KPF838" s="32"/>
      <c r="KPG838" s="32"/>
      <c r="KPH838" s="32"/>
      <c r="KPI838" s="32"/>
      <c r="KPJ838" s="32"/>
      <c r="KPK838" s="32"/>
      <c r="KPL838" s="32"/>
      <c r="KPM838" s="32"/>
      <c r="KPN838" s="32"/>
      <c r="KPO838" s="32"/>
      <c r="KPP838" s="32"/>
      <c r="KPQ838" s="32"/>
      <c r="KPR838" s="32"/>
      <c r="KPS838" s="32"/>
      <c r="KPT838" s="32"/>
      <c r="KPU838" s="32"/>
      <c r="KPV838" s="32"/>
      <c r="KPW838" s="32"/>
      <c r="KPX838" s="32"/>
      <c r="KPY838" s="32"/>
      <c r="KPZ838" s="32"/>
      <c r="KQA838" s="32"/>
      <c r="KQB838" s="32"/>
      <c r="KQC838" s="32"/>
      <c r="KQD838" s="32"/>
      <c r="KQE838" s="32"/>
      <c r="KQF838" s="32"/>
      <c r="KQG838" s="32"/>
      <c r="KQH838" s="32"/>
      <c r="KQI838" s="32"/>
      <c r="KQJ838" s="32"/>
      <c r="KQK838" s="32"/>
      <c r="KQL838" s="32"/>
      <c r="KQM838" s="32"/>
      <c r="KQN838" s="32"/>
      <c r="KQO838" s="32"/>
      <c r="KQP838" s="32"/>
      <c r="KQQ838" s="32"/>
      <c r="KQR838" s="32"/>
      <c r="KQS838" s="32"/>
      <c r="KQT838" s="32"/>
      <c r="KQU838" s="32"/>
      <c r="KQV838" s="32"/>
      <c r="KQW838" s="32"/>
      <c r="KQX838" s="32"/>
      <c r="KQY838" s="32"/>
      <c r="KQZ838" s="32"/>
      <c r="KRA838" s="32"/>
      <c r="KRB838" s="32"/>
      <c r="KRC838" s="32"/>
      <c r="KRD838" s="32"/>
      <c r="KRE838" s="32"/>
      <c r="KRF838" s="32"/>
      <c r="KRG838" s="32"/>
      <c r="KRH838" s="32"/>
      <c r="KRI838" s="32"/>
      <c r="KRJ838" s="32"/>
      <c r="KRK838" s="32"/>
      <c r="KRL838" s="32"/>
      <c r="KRM838" s="32"/>
      <c r="KRN838" s="32"/>
      <c r="KRO838" s="32"/>
      <c r="KRP838" s="32"/>
      <c r="KRQ838" s="32"/>
      <c r="KRR838" s="32"/>
      <c r="KRS838" s="32"/>
      <c r="KRT838" s="32"/>
      <c r="KRU838" s="32"/>
      <c r="KRV838" s="32"/>
      <c r="KRW838" s="32"/>
      <c r="KRX838" s="32"/>
      <c r="KRY838" s="32"/>
      <c r="KRZ838" s="32"/>
      <c r="KSA838" s="32"/>
      <c r="KSB838" s="32"/>
      <c r="KSC838" s="32"/>
      <c r="KSD838" s="32"/>
      <c r="KSE838" s="32"/>
      <c r="KSF838" s="32"/>
      <c r="KSG838" s="32"/>
      <c r="KSH838" s="32"/>
      <c r="KSI838" s="32"/>
      <c r="KSJ838" s="32"/>
      <c r="KSK838" s="32"/>
      <c r="KSL838" s="32"/>
      <c r="KSM838" s="32"/>
      <c r="KSN838" s="32"/>
      <c r="KSO838" s="32"/>
      <c r="KSP838" s="32"/>
      <c r="KSQ838" s="32"/>
      <c r="KSR838" s="32"/>
      <c r="KSS838" s="32"/>
      <c r="KST838" s="32"/>
      <c r="KSU838" s="32"/>
      <c r="KSV838" s="32"/>
      <c r="KSW838" s="32"/>
      <c r="KSX838" s="32"/>
      <c r="KSY838" s="32"/>
      <c r="KSZ838" s="32"/>
      <c r="KTA838" s="32"/>
      <c r="KTB838" s="32"/>
      <c r="KTC838" s="32"/>
      <c r="KTD838" s="32"/>
      <c r="KTE838" s="32"/>
      <c r="KTF838" s="32"/>
      <c r="KTG838" s="32"/>
      <c r="KTH838" s="32"/>
      <c r="KTI838" s="32"/>
      <c r="KTJ838" s="32"/>
      <c r="KTK838" s="32"/>
      <c r="KTL838" s="32"/>
      <c r="KTM838" s="32"/>
      <c r="KTN838" s="32"/>
      <c r="KTO838" s="32"/>
      <c r="KTP838" s="32"/>
      <c r="KTQ838" s="32"/>
      <c r="KTR838" s="32"/>
      <c r="KTS838" s="32"/>
      <c r="KTT838" s="32"/>
      <c r="KTU838" s="32"/>
      <c r="KTV838" s="32"/>
      <c r="KTW838" s="32"/>
      <c r="KTX838" s="32"/>
      <c r="KTY838" s="32"/>
      <c r="KTZ838" s="32"/>
      <c r="KUA838" s="32"/>
      <c r="KUB838" s="32"/>
      <c r="KUC838" s="32"/>
      <c r="KUD838" s="32"/>
      <c r="KUE838" s="32"/>
      <c r="KUF838" s="32"/>
      <c r="KUG838" s="32"/>
      <c r="KUH838" s="32"/>
      <c r="KUI838" s="32"/>
      <c r="KUJ838" s="32"/>
      <c r="KUK838" s="32"/>
      <c r="KUL838" s="32"/>
      <c r="KUM838" s="32"/>
      <c r="KUN838" s="32"/>
      <c r="KUO838" s="32"/>
      <c r="KUP838" s="32"/>
      <c r="KUQ838" s="32"/>
      <c r="KUR838" s="32"/>
      <c r="KUS838" s="32"/>
      <c r="KUT838" s="32"/>
      <c r="KUU838" s="32"/>
      <c r="KUV838" s="32"/>
      <c r="KUW838" s="32"/>
      <c r="KUX838" s="32"/>
      <c r="KUY838" s="32"/>
      <c r="KUZ838" s="32"/>
      <c r="KVA838" s="32"/>
      <c r="KVB838" s="32"/>
      <c r="KVC838" s="32"/>
      <c r="KVD838" s="32"/>
      <c r="KVE838" s="32"/>
      <c r="KVF838" s="32"/>
      <c r="KVG838" s="32"/>
      <c r="KVH838" s="32"/>
      <c r="KVI838" s="32"/>
      <c r="KVJ838" s="32"/>
      <c r="KVK838" s="32"/>
      <c r="KVL838" s="32"/>
      <c r="KVM838" s="32"/>
      <c r="KVN838" s="32"/>
      <c r="KVO838" s="32"/>
      <c r="KVP838" s="32"/>
      <c r="KVQ838" s="32"/>
      <c r="KVR838" s="32"/>
      <c r="KVS838" s="32"/>
      <c r="KVT838" s="32"/>
      <c r="KVU838" s="32"/>
      <c r="KVV838" s="32"/>
      <c r="KVW838" s="32"/>
      <c r="KVX838" s="32"/>
      <c r="KVY838" s="32"/>
      <c r="KVZ838" s="32"/>
      <c r="KWA838" s="32"/>
      <c r="KWB838" s="32"/>
      <c r="KWC838" s="32"/>
      <c r="KWD838" s="32"/>
      <c r="KWE838" s="32"/>
      <c r="KWF838" s="32"/>
      <c r="KWG838" s="32"/>
      <c r="KWH838" s="32"/>
      <c r="KWI838" s="32"/>
      <c r="KWJ838" s="32"/>
      <c r="KWK838" s="32"/>
      <c r="KWL838" s="32"/>
      <c r="KWM838" s="32"/>
      <c r="KWN838" s="32"/>
      <c r="KWO838" s="32"/>
      <c r="KWP838" s="32"/>
      <c r="KWQ838" s="32"/>
      <c r="KWR838" s="32"/>
      <c r="KWS838" s="32"/>
      <c r="KWT838" s="32"/>
      <c r="KWU838" s="32"/>
      <c r="KWV838" s="32"/>
      <c r="KWW838" s="32"/>
      <c r="KWX838" s="32"/>
      <c r="KWY838" s="32"/>
      <c r="KWZ838" s="32"/>
      <c r="KXA838" s="32"/>
      <c r="KXB838" s="32"/>
      <c r="KXC838" s="32"/>
      <c r="KXD838" s="32"/>
      <c r="KXE838" s="32"/>
      <c r="KXF838" s="32"/>
      <c r="KXG838" s="32"/>
      <c r="KXH838" s="32"/>
      <c r="KXI838" s="32"/>
      <c r="KXJ838" s="32"/>
      <c r="KXK838" s="32"/>
      <c r="KXL838" s="32"/>
      <c r="KXM838" s="32"/>
      <c r="KXN838" s="32"/>
      <c r="KXO838" s="32"/>
      <c r="KXP838" s="32"/>
      <c r="KXQ838" s="32"/>
      <c r="KXR838" s="32"/>
      <c r="KXS838" s="32"/>
      <c r="KXT838" s="32"/>
      <c r="KXU838" s="32"/>
      <c r="KXV838" s="32"/>
      <c r="KXW838" s="32"/>
      <c r="KXX838" s="32"/>
      <c r="KXY838" s="32"/>
      <c r="KXZ838" s="32"/>
      <c r="KYA838" s="32"/>
      <c r="KYB838" s="32"/>
      <c r="KYC838" s="32"/>
      <c r="KYD838" s="32"/>
      <c r="KYE838" s="32"/>
      <c r="KYF838" s="32"/>
      <c r="KYG838" s="32"/>
      <c r="KYH838" s="32"/>
      <c r="KYI838" s="32"/>
      <c r="KYJ838" s="32"/>
      <c r="KYK838" s="32"/>
      <c r="KYL838" s="32"/>
      <c r="KYM838" s="32"/>
      <c r="KYN838" s="32"/>
      <c r="KYO838" s="32"/>
      <c r="KYP838" s="32"/>
      <c r="KYQ838" s="32"/>
      <c r="KYR838" s="32"/>
      <c r="KYS838" s="32"/>
      <c r="KYT838" s="32"/>
      <c r="KYU838" s="32"/>
      <c r="KYV838" s="32"/>
      <c r="KYW838" s="32"/>
      <c r="KYX838" s="32"/>
      <c r="KYY838" s="32"/>
      <c r="KYZ838" s="32"/>
      <c r="KZA838" s="32"/>
      <c r="KZB838" s="32"/>
      <c r="KZC838" s="32"/>
      <c r="KZD838" s="32"/>
      <c r="KZE838" s="32"/>
      <c r="KZF838" s="32"/>
      <c r="KZG838" s="32"/>
      <c r="KZH838" s="32"/>
      <c r="KZI838" s="32"/>
      <c r="KZJ838" s="32"/>
      <c r="KZK838" s="32"/>
      <c r="KZL838" s="32"/>
      <c r="KZM838" s="32"/>
      <c r="KZN838" s="32"/>
      <c r="KZO838" s="32"/>
      <c r="KZP838" s="32"/>
      <c r="KZQ838" s="32"/>
      <c r="KZR838" s="32"/>
      <c r="KZS838" s="32"/>
      <c r="KZT838" s="32"/>
      <c r="KZU838" s="32"/>
      <c r="KZV838" s="32"/>
      <c r="KZW838" s="32"/>
      <c r="KZX838" s="32"/>
      <c r="KZY838" s="32"/>
      <c r="KZZ838" s="32"/>
      <c r="LAA838" s="32"/>
      <c r="LAB838" s="32"/>
      <c r="LAC838" s="32"/>
      <c r="LAD838" s="32"/>
      <c r="LAE838" s="32"/>
      <c r="LAF838" s="32"/>
      <c r="LAG838" s="32"/>
      <c r="LAH838" s="32"/>
      <c r="LAI838" s="32"/>
      <c r="LAJ838" s="32"/>
      <c r="LAK838" s="32"/>
      <c r="LAL838" s="32"/>
      <c r="LAM838" s="32"/>
      <c r="LAN838" s="32"/>
      <c r="LAO838" s="32"/>
      <c r="LAP838" s="32"/>
      <c r="LAQ838" s="32"/>
      <c r="LAR838" s="32"/>
      <c r="LAS838" s="32"/>
      <c r="LAT838" s="32"/>
      <c r="LAU838" s="32"/>
      <c r="LAV838" s="32"/>
      <c r="LAW838" s="32"/>
      <c r="LAX838" s="32"/>
      <c r="LAY838" s="32"/>
      <c r="LAZ838" s="32"/>
      <c r="LBA838" s="32"/>
      <c r="LBB838" s="32"/>
      <c r="LBC838" s="32"/>
      <c r="LBD838" s="32"/>
      <c r="LBE838" s="32"/>
      <c r="LBF838" s="32"/>
      <c r="LBG838" s="32"/>
      <c r="LBH838" s="32"/>
      <c r="LBI838" s="32"/>
      <c r="LBJ838" s="32"/>
      <c r="LBK838" s="32"/>
      <c r="LBL838" s="32"/>
      <c r="LBM838" s="32"/>
      <c r="LBN838" s="32"/>
      <c r="LBO838" s="32"/>
      <c r="LBP838" s="32"/>
      <c r="LBQ838" s="32"/>
      <c r="LBR838" s="32"/>
      <c r="LBS838" s="32"/>
      <c r="LBT838" s="32"/>
      <c r="LBU838" s="32"/>
      <c r="LBV838" s="32"/>
      <c r="LBW838" s="32"/>
      <c r="LBX838" s="32"/>
      <c r="LBY838" s="32"/>
      <c r="LBZ838" s="32"/>
      <c r="LCA838" s="32"/>
      <c r="LCB838" s="32"/>
      <c r="LCC838" s="32"/>
      <c r="LCD838" s="32"/>
      <c r="LCE838" s="32"/>
      <c r="LCF838" s="32"/>
      <c r="LCG838" s="32"/>
      <c r="LCH838" s="32"/>
      <c r="LCI838" s="32"/>
      <c r="LCJ838" s="32"/>
      <c r="LCK838" s="32"/>
      <c r="LCL838" s="32"/>
      <c r="LCM838" s="32"/>
      <c r="LCN838" s="32"/>
      <c r="LCO838" s="32"/>
      <c r="LCP838" s="32"/>
      <c r="LCQ838" s="32"/>
      <c r="LCR838" s="32"/>
      <c r="LCS838" s="32"/>
      <c r="LCT838" s="32"/>
      <c r="LCU838" s="32"/>
      <c r="LCV838" s="32"/>
      <c r="LCW838" s="32"/>
      <c r="LCX838" s="32"/>
      <c r="LCY838" s="32"/>
      <c r="LCZ838" s="32"/>
      <c r="LDA838" s="32"/>
      <c r="LDB838" s="32"/>
      <c r="LDC838" s="32"/>
      <c r="LDD838" s="32"/>
      <c r="LDE838" s="32"/>
      <c r="LDF838" s="32"/>
      <c r="LDG838" s="32"/>
      <c r="LDH838" s="32"/>
      <c r="LDI838" s="32"/>
      <c r="LDJ838" s="32"/>
      <c r="LDK838" s="32"/>
      <c r="LDL838" s="32"/>
      <c r="LDM838" s="32"/>
      <c r="LDN838" s="32"/>
      <c r="LDO838" s="32"/>
      <c r="LDP838" s="32"/>
      <c r="LDQ838" s="32"/>
      <c r="LDR838" s="32"/>
      <c r="LDS838" s="32"/>
      <c r="LDT838" s="32"/>
      <c r="LDU838" s="32"/>
      <c r="LDV838" s="32"/>
      <c r="LDW838" s="32"/>
      <c r="LDX838" s="32"/>
      <c r="LDY838" s="32"/>
      <c r="LDZ838" s="32"/>
      <c r="LEA838" s="32"/>
      <c r="LEB838" s="32"/>
      <c r="LEC838" s="32"/>
      <c r="LED838" s="32"/>
      <c r="LEE838" s="32"/>
      <c r="LEF838" s="32"/>
      <c r="LEG838" s="32"/>
      <c r="LEH838" s="32"/>
      <c r="LEI838" s="32"/>
      <c r="LEJ838" s="32"/>
      <c r="LEK838" s="32"/>
      <c r="LEL838" s="32"/>
      <c r="LEM838" s="32"/>
      <c r="LEN838" s="32"/>
      <c r="LEO838" s="32"/>
      <c r="LEP838" s="32"/>
      <c r="LEQ838" s="32"/>
      <c r="LER838" s="32"/>
      <c r="LES838" s="32"/>
      <c r="LET838" s="32"/>
      <c r="LEU838" s="32"/>
      <c r="LEV838" s="32"/>
      <c r="LEW838" s="32"/>
      <c r="LEX838" s="32"/>
      <c r="LEY838" s="32"/>
      <c r="LEZ838" s="32"/>
      <c r="LFA838" s="32"/>
      <c r="LFB838" s="32"/>
      <c r="LFC838" s="32"/>
      <c r="LFD838" s="32"/>
      <c r="LFE838" s="32"/>
      <c r="LFF838" s="32"/>
      <c r="LFG838" s="32"/>
      <c r="LFH838" s="32"/>
      <c r="LFI838" s="32"/>
      <c r="LFJ838" s="32"/>
      <c r="LFK838" s="32"/>
      <c r="LFL838" s="32"/>
      <c r="LFM838" s="32"/>
      <c r="LFN838" s="32"/>
      <c r="LFO838" s="32"/>
      <c r="LFP838" s="32"/>
      <c r="LFQ838" s="32"/>
      <c r="LFR838" s="32"/>
      <c r="LFS838" s="32"/>
      <c r="LFT838" s="32"/>
      <c r="LFU838" s="32"/>
      <c r="LFV838" s="32"/>
      <c r="LFW838" s="32"/>
      <c r="LFX838" s="32"/>
      <c r="LFY838" s="32"/>
      <c r="LFZ838" s="32"/>
      <c r="LGA838" s="32"/>
      <c r="LGB838" s="32"/>
      <c r="LGC838" s="32"/>
      <c r="LGD838" s="32"/>
      <c r="LGE838" s="32"/>
      <c r="LGF838" s="32"/>
      <c r="LGG838" s="32"/>
      <c r="LGH838" s="32"/>
      <c r="LGI838" s="32"/>
      <c r="LGJ838" s="32"/>
      <c r="LGK838" s="32"/>
      <c r="LGL838" s="32"/>
      <c r="LGM838" s="32"/>
      <c r="LGN838" s="32"/>
      <c r="LGO838" s="32"/>
      <c r="LGP838" s="32"/>
      <c r="LGQ838" s="32"/>
      <c r="LGR838" s="32"/>
      <c r="LGS838" s="32"/>
      <c r="LGT838" s="32"/>
      <c r="LGU838" s="32"/>
      <c r="LGV838" s="32"/>
      <c r="LGW838" s="32"/>
      <c r="LGX838" s="32"/>
      <c r="LGY838" s="32"/>
      <c r="LGZ838" s="32"/>
      <c r="LHA838" s="32"/>
      <c r="LHB838" s="32"/>
      <c r="LHC838" s="32"/>
      <c r="LHD838" s="32"/>
      <c r="LHE838" s="32"/>
      <c r="LHF838" s="32"/>
      <c r="LHG838" s="32"/>
      <c r="LHH838" s="32"/>
      <c r="LHI838" s="32"/>
      <c r="LHJ838" s="32"/>
      <c r="LHK838" s="32"/>
      <c r="LHL838" s="32"/>
      <c r="LHM838" s="32"/>
      <c r="LHN838" s="32"/>
      <c r="LHO838" s="32"/>
      <c r="LHP838" s="32"/>
      <c r="LHQ838" s="32"/>
      <c r="LHR838" s="32"/>
      <c r="LHS838" s="32"/>
      <c r="LHT838" s="32"/>
      <c r="LHU838" s="32"/>
      <c r="LHV838" s="32"/>
      <c r="LHW838" s="32"/>
      <c r="LHX838" s="32"/>
      <c r="LHY838" s="32"/>
      <c r="LHZ838" s="32"/>
      <c r="LIA838" s="32"/>
      <c r="LIB838" s="32"/>
      <c r="LIC838" s="32"/>
      <c r="LID838" s="32"/>
      <c r="LIE838" s="32"/>
      <c r="LIF838" s="32"/>
      <c r="LIG838" s="32"/>
      <c r="LIH838" s="32"/>
      <c r="LII838" s="32"/>
      <c r="LIJ838" s="32"/>
      <c r="LIK838" s="32"/>
      <c r="LIL838" s="32"/>
      <c r="LIM838" s="32"/>
      <c r="LIN838" s="32"/>
      <c r="LIO838" s="32"/>
      <c r="LIP838" s="32"/>
      <c r="LIQ838" s="32"/>
      <c r="LIR838" s="32"/>
      <c r="LIS838" s="32"/>
      <c r="LIT838" s="32"/>
      <c r="LIU838" s="32"/>
      <c r="LIV838" s="32"/>
      <c r="LIW838" s="32"/>
      <c r="LIX838" s="32"/>
      <c r="LIY838" s="32"/>
      <c r="LIZ838" s="32"/>
      <c r="LJA838" s="32"/>
      <c r="LJB838" s="32"/>
      <c r="LJC838" s="32"/>
      <c r="LJD838" s="32"/>
      <c r="LJE838" s="32"/>
      <c r="LJF838" s="32"/>
      <c r="LJG838" s="32"/>
      <c r="LJH838" s="32"/>
      <c r="LJI838" s="32"/>
      <c r="LJJ838" s="32"/>
      <c r="LJK838" s="32"/>
      <c r="LJL838" s="32"/>
      <c r="LJM838" s="32"/>
      <c r="LJN838" s="32"/>
      <c r="LJO838" s="32"/>
      <c r="LJP838" s="32"/>
      <c r="LJQ838" s="32"/>
      <c r="LJR838" s="32"/>
      <c r="LJS838" s="32"/>
      <c r="LJT838" s="32"/>
      <c r="LJU838" s="32"/>
      <c r="LJV838" s="32"/>
      <c r="LJW838" s="32"/>
      <c r="LJX838" s="32"/>
      <c r="LJY838" s="32"/>
      <c r="LJZ838" s="32"/>
      <c r="LKA838" s="32"/>
      <c r="LKB838" s="32"/>
      <c r="LKC838" s="32"/>
      <c r="LKD838" s="32"/>
      <c r="LKE838" s="32"/>
      <c r="LKF838" s="32"/>
      <c r="LKG838" s="32"/>
      <c r="LKH838" s="32"/>
      <c r="LKI838" s="32"/>
      <c r="LKJ838" s="32"/>
      <c r="LKK838" s="32"/>
      <c r="LKL838" s="32"/>
      <c r="LKM838" s="32"/>
      <c r="LKN838" s="32"/>
      <c r="LKO838" s="32"/>
      <c r="LKP838" s="32"/>
      <c r="LKQ838" s="32"/>
      <c r="LKR838" s="32"/>
      <c r="LKS838" s="32"/>
      <c r="LKT838" s="32"/>
      <c r="LKU838" s="32"/>
      <c r="LKV838" s="32"/>
      <c r="LKW838" s="32"/>
      <c r="LKX838" s="32"/>
      <c r="LKY838" s="32"/>
      <c r="LKZ838" s="32"/>
      <c r="LLA838" s="32"/>
      <c r="LLB838" s="32"/>
      <c r="LLC838" s="32"/>
      <c r="LLD838" s="32"/>
      <c r="LLE838" s="32"/>
      <c r="LLF838" s="32"/>
      <c r="LLG838" s="32"/>
      <c r="LLH838" s="32"/>
      <c r="LLI838" s="32"/>
      <c r="LLJ838" s="32"/>
      <c r="LLK838" s="32"/>
      <c r="LLL838" s="32"/>
      <c r="LLM838" s="32"/>
      <c r="LLN838" s="32"/>
      <c r="LLO838" s="32"/>
      <c r="LLP838" s="32"/>
      <c r="LLQ838" s="32"/>
      <c r="LLR838" s="32"/>
      <c r="LLS838" s="32"/>
      <c r="LLT838" s="32"/>
      <c r="LLU838" s="32"/>
      <c r="LLV838" s="32"/>
      <c r="LLW838" s="32"/>
      <c r="LLX838" s="32"/>
      <c r="LLY838" s="32"/>
      <c r="LLZ838" s="32"/>
      <c r="LMA838" s="32"/>
      <c r="LMB838" s="32"/>
      <c r="LMC838" s="32"/>
      <c r="LMD838" s="32"/>
      <c r="LME838" s="32"/>
      <c r="LMF838" s="32"/>
      <c r="LMG838" s="32"/>
      <c r="LMH838" s="32"/>
      <c r="LMI838" s="32"/>
      <c r="LMJ838" s="32"/>
      <c r="LMK838" s="32"/>
      <c r="LML838" s="32"/>
      <c r="LMM838" s="32"/>
      <c r="LMN838" s="32"/>
      <c r="LMO838" s="32"/>
      <c r="LMP838" s="32"/>
      <c r="LMQ838" s="32"/>
      <c r="LMR838" s="32"/>
      <c r="LMS838" s="32"/>
      <c r="LMT838" s="32"/>
      <c r="LMU838" s="32"/>
      <c r="LMV838" s="32"/>
      <c r="LMW838" s="32"/>
      <c r="LMX838" s="32"/>
      <c r="LMY838" s="32"/>
      <c r="LMZ838" s="32"/>
      <c r="LNA838" s="32"/>
      <c r="LNB838" s="32"/>
      <c r="LNC838" s="32"/>
      <c r="LND838" s="32"/>
      <c r="LNE838" s="32"/>
      <c r="LNF838" s="32"/>
      <c r="LNG838" s="32"/>
      <c r="LNH838" s="32"/>
      <c r="LNI838" s="32"/>
      <c r="LNJ838" s="32"/>
      <c r="LNK838" s="32"/>
      <c r="LNL838" s="32"/>
      <c r="LNM838" s="32"/>
      <c r="LNN838" s="32"/>
      <c r="LNO838" s="32"/>
      <c r="LNP838" s="32"/>
      <c r="LNQ838" s="32"/>
      <c r="LNR838" s="32"/>
      <c r="LNS838" s="32"/>
      <c r="LNT838" s="32"/>
      <c r="LNU838" s="32"/>
      <c r="LNV838" s="32"/>
      <c r="LNW838" s="32"/>
      <c r="LNX838" s="32"/>
      <c r="LNY838" s="32"/>
      <c r="LNZ838" s="32"/>
      <c r="LOA838" s="32"/>
      <c r="LOB838" s="32"/>
      <c r="LOC838" s="32"/>
      <c r="LOD838" s="32"/>
      <c r="LOE838" s="32"/>
      <c r="LOF838" s="32"/>
      <c r="LOG838" s="32"/>
      <c r="LOH838" s="32"/>
      <c r="LOI838" s="32"/>
      <c r="LOJ838" s="32"/>
      <c r="LOK838" s="32"/>
      <c r="LOL838" s="32"/>
      <c r="LOM838" s="32"/>
      <c r="LON838" s="32"/>
      <c r="LOO838" s="32"/>
      <c r="LOP838" s="32"/>
      <c r="LOQ838" s="32"/>
      <c r="LOR838" s="32"/>
      <c r="LOS838" s="32"/>
      <c r="LOT838" s="32"/>
      <c r="LOU838" s="32"/>
      <c r="LOV838" s="32"/>
      <c r="LOW838" s="32"/>
      <c r="LOX838" s="32"/>
      <c r="LOY838" s="32"/>
      <c r="LOZ838" s="32"/>
      <c r="LPA838" s="32"/>
      <c r="LPB838" s="32"/>
      <c r="LPC838" s="32"/>
      <c r="LPD838" s="32"/>
      <c r="LPE838" s="32"/>
      <c r="LPF838" s="32"/>
      <c r="LPG838" s="32"/>
      <c r="LPH838" s="32"/>
      <c r="LPI838" s="32"/>
      <c r="LPJ838" s="32"/>
      <c r="LPK838" s="32"/>
      <c r="LPL838" s="32"/>
      <c r="LPM838" s="32"/>
      <c r="LPN838" s="32"/>
      <c r="LPO838" s="32"/>
      <c r="LPP838" s="32"/>
      <c r="LPQ838" s="32"/>
      <c r="LPR838" s="32"/>
      <c r="LPS838" s="32"/>
      <c r="LPT838" s="32"/>
      <c r="LPU838" s="32"/>
      <c r="LPV838" s="32"/>
      <c r="LPW838" s="32"/>
      <c r="LPX838" s="32"/>
      <c r="LPY838" s="32"/>
      <c r="LPZ838" s="32"/>
      <c r="LQA838" s="32"/>
      <c r="LQB838" s="32"/>
      <c r="LQC838" s="32"/>
      <c r="LQD838" s="32"/>
      <c r="LQE838" s="32"/>
      <c r="LQF838" s="32"/>
      <c r="LQG838" s="32"/>
      <c r="LQH838" s="32"/>
      <c r="LQI838" s="32"/>
      <c r="LQJ838" s="32"/>
      <c r="LQK838" s="32"/>
      <c r="LQL838" s="32"/>
      <c r="LQM838" s="32"/>
      <c r="LQN838" s="32"/>
      <c r="LQO838" s="32"/>
      <c r="LQP838" s="32"/>
      <c r="LQQ838" s="32"/>
      <c r="LQR838" s="32"/>
      <c r="LQS838" s="32"/>
      <c r="LQT838" s="32"/>
      <c r="LQU838" s="32"/>
      <c r="LQV838" s="32"/>
      <c r="LQW838" s="32"/>
      <c r="LQX838" s="32"/>
      <c r="LQY838" s="32"/>
      <c r="LQZ838" s="32"/>
      <c r="LRA838" s="32"/>
      <c r="LRB838" s="32"/>
      <c r="LRC838" s="32"/>
      <c r="LRD838" s="32"/>
      <c r="LRE838" s="32"/>
      <c r="LRF838" s="32"/>
      <c r="LRG838" s="32"/>
      <c r="LRH838" s="32"/>
      <c r="LRI838" s="32"/>
      <c r="LRJ838" s="32"/>
      <c r="LRK838" s="32"/>
      <c r="LRL838" s="32"/>
      <c r="LRM838" s="32"/>
      <c r="LRN838" s="32"/>
      <c r="LRO838" s="32"/>
      <c r="LRP838" s="32"/>
      <c r="LRQ838" s="32"/>
      <c r="LRR838" s="32"/>
      <c r="LRS838" s="32"/>
      <c r="LRT838" s="32"/>
      <c r="LRU838" s="32"/>
      <c r="LRV838" s="32"/>
      <c r="LRW838" s="32"/>
      <c r="LRX838" s="32"/>
      <c r="LRY838" s="32"/>
      <c r="LRZ838" s="32"/>
      <c r="LSA838" s="32"/>
      <c r="LSB838" s="32"/>
      <c r="LSC838" s="32"/>
      <c r="LSD838" s="32"/>
      <c r="LSE838" s="32"/>
      <c r="LSF838" s="32"/>
      <c r="LSG838" s="32"/>
      <c r="LSH838" s="32"/>
      <c r="LSI838" s="32"/>
      <c r="LSJ838" s="32"/>
      <c r="LSK838" s="32"/>
      <c r="LSL838" s="32"/>
      <c r="LSM838" s="32"/>
      <c r="LSN838" s="32"/>
      <c r="LSO838" s="32"/>
      <c r="LSP838" s="32"/>
      <c r="LSQ838" s="32"/>
      <c r="LSR838" s="32"/>
      <c r="LSS838" s="32"/>
      <c r="LST838" s="32"/>
      <c r="LSU838" s="32"/>
      <c r="LSV838" s="32"/>
      <c r="LSW838" s="32"/>
      <c r="LSX838" s="32"/>
      <c r="LSY838" s="32"/>
      <c r="LSZ838" s="32"/>
      <c r="LTA838" s="32"/>
      <c r="LTB838" s="32"/>
      <c r="LTC838" s="32"/>
      <c r="LTD838" s="32"/>
      <c r="LTE838" s="32"/>
      <c r="LTF838" s="32"/>
      <c r="LTG838" s="32"/>
      <c r="LTH838" s="32"/>
      <c r="LTI838" s="32"/>
      <c r="LTJ838" s="32"/>
      <c r="LTK838" s="32"/>
      <c r="LTL838" s="32"/>
      <c r="LTM838" s="32"/>
      <c r="LTN838" s="32"/>
      <c r="LTO838" s="32"/>
      <c r="LTP838" s="32"/>
      <c r="LTQ838" s="32"/>
      <c r="LTR838" s="32"/>
      <c r="LTS838" s="32"/>
      <c r="LTT838" s="32"/>
      <c r="LTU838" s="32"/>
      <c r="LTV838" s="32"/>
      <c r="LTW838" s="32"/>
      <c r="LTX838" s="32"/>
      <c r="LTY838" s="32"/>
      <c r="LTZ838" s="32"/>
      <c r="LUA838" s="32"/>
      <c r="LUB838" s="32"/>
      <c r="LUC838" s="32"/>
      <c r="LUD838" s="32"/>
      <c r="LUE838" s="32"/>
      <c r="LUF838" s="32"/>
      <c r="LUG838" s="32"/>
      <c r="LUH838" s="32"/>
      <c r="LUI838" s="32"/>
      <c r="LUJ838" s="32"/>
      <c r="LUK838" s="32"/>
      <c r="LUL838" s="32"/>
      <c r="LUM838" s="32"/>
      <c r="LUN838" s="32"/>
      <c r="LUO838" s="32"/>
      <c r="LUP838" s="32"/>
      <c r="LUQ838" s="32"/>
      <c r="LUR838" s="32"/>
      <c r="LUS838" s="32"/>
      <c r="LUT838" s="32"/>
      <c r="LUU838" s="32"/>
      <c r="LUV838" s="32"/>
      <c r="LUW838" s="32"/>
      <c r="LUX838" s="32"/>
      <c r="LUY838" s="32"/>
      <c r="LUZ838" s="32"/>
      <c r="LVA838" s="32"/>
      <c r="LVB838" s="32"/>
      <c r="LVC838" s="32"/>
      <c r="LVD838" s="32"/>
      <c r="LVE838" s="32"/>
      <c r="LVF838" s="32"/>
      <c r="LVG838" s="32"/>
      <c r="LVH838" s="32"/>
      <c r="LVI838" s="32"/>
      <c r="LVJ838" s="32"/>
      <c r="LVK838" s="32"/>
      <c r="LVL838" s="32"/>
      <c r="LVM838" s="32"/>
      <c r="LVN838" s="32"/>
      <c r="LVO838" s="32"/>
      <c r="LVP838" s="32"/>
      <c r="LVQ838" s="32"/>
      <c r="LVR838" s="32"/>
      <c r="LVS838" s="32"/>
      <c r="LVT838" s="32"/>
      <c r="LVU838" s="32"/>
      <c r="LVV838" s="32"/>
      <c r="LVW838" s="32"/>
      <c r="LVX838" s="32"/>
      <c r="LVY838" s="32"/>
      <c r="LVZ838" s="32"/>
      <c r="LWA838" s="32"/>
      <c r="LWB838" s="32"/>
      <c r="LWC838" s="32"/>
      <c r="LWD838" s="32"/>
      <c r="LWE838" s="32"/>
      <c r="LWF838" s="32"/>
      <c r="LWG838" s="32"/>
      <c r="LWH838" s="32"/>
      <c r="LWI838" s="32"/>
      <c r="LWJ838" s="32"/>
      <c r="LWK838" s="32"/>
      <c r="LWL838" s="32"/>
      <c r="LWM838" s="32"/>
      <c r="LWN838" s="32"/>
      <c r="LWO838" s="32"/>
      <c r="LWP838" s="32"/>
      <c r="LWQ838" s="32"/>
      <c r="LWR838" s="32"/>
      <c r="LWS838" s="32"/>
      <c r="LWT838" s="32"/>
      <c r="LWU838" s="32"/>
      <c r="LWV838" s="32"/>
      <c r="LWW838" s="32"/>
      <c r="LWX838" s="32"/>
      <c r="LWY838" s="32"/>
      <c r="LWZ838" s="32"/>
      <c r="LXA838" s="32"/>
      <c r="LXB838" s="32"/>
      <c r="LXC838" s="32"/>
      <c r="LXD838" s="32"/>
      <c r="LXE838" s="32"/>
      <c r="LXF838" s="32"/>
      <c r="LXG838" s="32"/>
      <c r="LXH838" s="32"/>
      <c r="LXI838" s="32"/>
      <c r="LXJ838" s="32"/>
      <c r="LXK838" s="32"/>
      <c r="LXL838" s="32"/>
      <c r="LXM838" s="32"/>
      <c r="LXN838" s="32"/>
      <c r="LXO838" s="32"/>
      <c r="LXP838" s="32"/>
      <c r="LXQ838" s="32"/>
      <c r="LXR838" s="32"/>
      <c r="LXS838" s="32"/>
      <c r="LXT838" s="32"/>
      <c r="LXU838" s="32"/>
      <c r="LXV838" s="32"/>
      <c r="LXW838" s="32"/>
      <c r="LXX838" s="32"/>
      <c r="LXY838" s="32"/>
      <c r="LXZ838" s="32"/>
      <c r="LYA838" s="32"/>
      <c r="LYB838" s="32"/>
      <c r="LYC838" s="32"/>
      <c r="LYD838" s="32"/>
      <c r="LYE838" s="32"/>
      <c r="LYF838" s="32"/>
      <c r="LYG838" s="32"/>
      <c r="LYH838" s="32"/>
      <c r="LYI838" s="32"/>
      <c r="LYJ838" s="32"/>
      <c r="LYK838" s="32"/>
      <c r="LYL838" s="32"/>
      <c r="LYM838" s="32"/>
      <c r="LYN838" s="32"/>
      <c r="LYO838" s="32"/>
      <c r="LYP838" s="32"/>
      <c r="LYQ838" s="32"/>
      <c r="LYR838" s="32"/>
      <c r="LYS838" s="32"/>
      <c r="LYT838" s="32"/>
      <c r="LYU838" s="32"/>
      <c r="LYV838" s="32"/>
      <c r="LYW838" s="32"/>
      <c r="LYX838" s="32"/>
      <c r="LYY838" s="32"/>
      <c r="LYZ838" s="32"/>
      <c r="LZA838" s="32"/>
      <c r="LZB838" s="32"/>
      <c r="LZC838" s="32"/>
      <c r="LZD838" s="32"/>
      <c r="LZE838" s="32"/>
      <c r="LZF838" s="32"/>
      <c r="LZG838" s="32"/>
      <c r="LZH838" s="32"/>
      <c r="LZI838" s="32"/>
      <c r="LZJ838" s="32"/>
      <c r="LZK838" s="32"/>
      <c r="LZL838" s="32"/>
      <c r="LZM838" s="32"/>
      <c r="LZN838" s="32"/>
      <c r="LZO838" s="32"/>
      <c r="LZP838" s="32"/>
      <c r="LZQ838" s="32"/>
      <c r="LZR838" s="32"/>
      <c r="LZS838" s="32"/>
      <c r="LZT838" s="32"/>
      <c r="LZU838" s="32"/>
      <c r="LZV838" s="32"/>
      <c r="LZW838" s="32"/>
      <c r="LZX838" s="32"/>
      <c r="LZY838" s="32"/>
      <c r="LZZ838" s="32"/>
      <c r="MAA838" s="32"/>
      <c r="MAB838" s="32"/>
      <c r="MAC838" s="32"/>
      <c r="MAD838" s="32"/>
      <c r="MAE838" s="32"/>
      <c r="MAF838" s="32"/>
      <c r="MAG838" s="32"/>
      <c r="MAH838" s="32"/>
      <c r="MAI838" s="32"/>
      <c r="MAJ838" s="32"/>
      <c r="MAK838" s="32"/>
      <c r="MAL838" s="32"/>
      <c r="MAM838" s="32"/>
      <c r="MAN838" s="32"/>
      <c r="MAO838" s="32"/>
      <c r="MAP838" s="32"/>
      <c r="MAQ838" s="32"/>
      <c r="MAR838" s="32"/>
      <c r="MAS838" s="32"/>
      <c r="MAT838" s="32"/>
      <c r="MAU838" s="32"/>
      <c r="MAV838" s="32"/>
      <c r="MAW838" s="32"/>
      <c r="MAX838" s="32"/>
      <c r="MAY838" s="32"/>
      <c r="MAZ838" s="32"/>
      <c r="MBA838" s="32"/>
      <c r="MBB838" s="32"/>
      <c r="MBC838" s="32"/>
      <c r="MBD838" s="32"/>
      <c r="MBE838" s="32"/>
      <c r="MBF838" s="32"/>
      <c r="MBG838" s="32"/>
      <c r="MBH838" s="32"/>
      <c r="MBI838" s="32"/>
      <c r="MBJ838" s="32"/>
      <c r="MBK838" s="32"/>
      <c r="MBL838" s="32"/>
      <c r="MBM838" s="32"/>
      <c r="MBN838" s="32"/>
      <c r="MBO838" s="32"/>
      <c r="MBP838" s="32"/>
      <c r="MBQ838" s="32"/>
      <c r="MBR838" s="32"/>
      <c r="MBS838" s="32"/>
      <c r="MBT838" s="32"/>
      <c r="MBU838" s="32"/>
      <c r="MBV838" s="32"/>
      <c r="MBW838" s="32"/>
      <c r="MBX838" s="32"/>
      <c r="MBY838" s="32"/>
      <c r="MBZ838" s="32"/>
      <c r="MCA838" s="32"/>
      <c r="MCB838" s="32"/>
      <c r="MCC838" s="32"/>
      <c r="MCD838" s="32"/>
      <c r="MCE838" s="32"/>
      <c r="MCF838" s="32"/>
      <c r="MCG838" s="32"/>
      <c r="MCH838" s="32"/>
      <c r="MCI838" s="32"/>
      <c r="MCJ838" s="32"/>
      <c r="MCK838" s="32"/>
      <c r="MCL838" s="32"/>
      <c r="MCM838" s="32"/>
      <c r="MCN838" s="32"/>
      <c r="MCO838" s="32"/>
      <c r="MCP838" s="32"/>
      <c r="MCQ838" s="32"/>
      <c r="MCR838" s="32"/>
      <c r="MCS838" s="32"/>
      <c r="MCT838" s="32"/>
      <c r="MCU838" s="32"/>
      <c r="MCV838" s="32"/>
      <c r="MCW838" s="32"/>
      <c r="MCX838" s="32"/>
      <c r="MCY838" s="32"/>
      <c r="MCZ838" s="32"/>
      <c r="MDA838" s="32"/>
      <c r="MDB838" s="32"/>
      <c r="MDC838" s="32"/>
      <c r="MDD838" s="32"/>
      <c r="MDE838" s="32"/>
      <c r="MDF838" s="32"/>
      <c r="MDG838" s="32"/>
      <c r="MDH838" s="32"/>
      <c r="MDI838" s="32"/>
      <c r="MDJ838" s="32"/>
      <c r="MDK838" s="32"/>
      <c r="MDL838" s="32"/>
      <c r="MDM838" s="32"/>
      <c r="MDN838" s="32"/>
      <c r="MDO838" s="32"/>
      <c r="MDP838" s="32"/>
      <c r="MDQ838" s="32"/>
      <c r="MDR838" s="32"/>
      <c r="MDS838" s="32"/>
      <c r="MDT838" s="32"/>
      <c r="MDU838" s="32"/>
      <c r="MDV838" s="32"/>
      <c r="MDW838" s="32"/>
      <c r="MDX838" s="32"/>
      <c r="MDY838" s="32"/>
      <c r="MDZ838" s="32"/>
      <c r="MEA838" s="32"/>
      <c r="MEB838" s="32"/>
      <c r="MEC838" s="32"/>
      <c r="MED838" s="32"/>
      <c r="MEE838" s="32"/>
      <c r="MEF838" s="32"/>
      <c r="MEG838" s="32"/>
      <c r="MEH838" s="32"/>
      <c r="MEI838" s="32"/>
      <c r="MEJ838" s="32"/>
      <c r="MEK838" s="32"/>
      <c r="MEL838" s="32"/>
      <c r="MEM838" s="32"/>
      <c r="MEN838" s="32"/>
      <c r="MEO838" s="32"/>
      <c r="MEP838" s="32"/>
      <c r="MEQ838" s="32"/>
      <c r="MER838" s="32"/>
      <c r="MES838" s="32"/>
      <c r="MET838" s="32"/>
      <c r="MEU838" s="32"/>
      <c r="MEV838" s="32"/>
      <c r="MEW838" s="32"/>
      <c r="MEX838" s="32"/>
      <c r="MEY838" s="32"/>
      <c r="MEZ838" s="32"/>
      <c r="MFA838" s="32"/>
      <c r="MFB838" s="32"/>
      <c r="MFC838" s="32"/>
      <c r="MFD838" s="32"/>
      <c r="MFE838" s="32"/>
      <c r="MFF838" s="32"/>
      <c r="MFG838" s="32"/>
      <c r="MFH838" s="32"/>
      <c r="MFI838" s="32"/>
      <c r="MFJ838" s="32"/>
      <c r="MFK838" s="32"/>
      <c r="MFL838" s="32"/>
      <c r="MFM838" s="32"/>
      <c r="MFN838" s="32"/>
      <c r="MFO838" s="32"/>
      <c r="MFP838" s="32"/>
      <c r="MFQ838" s="32"/>
      <c r="MFR838" s="32"/>
      <c r="MFS838" s="32"/>
      <c r="MFT838" s="32"/>
      <c r="MFU838" s="32"/>
      <c r="MFV838" s="32"/>
      <c r="MFW838" s="32"/>
      <c r="MFX838" s="32"/>
      <c r="MFY838" s="32"/>
      <c r="MFZ838" s="32"/>
      <c r="MGA838" s="32"/>
      <c r="MGB838" s="32"/>
      <c r="MGC838" s="32"/>
      <c r="MGD838" s="32"/>
      <c r="MGE838" s="32"/>
      <c r="MGF838" s="32"/>
      <c r="MGG838" s="32"/>
      <c r="MGH838" s="32"/>
      <c r="MGI838" s="32"/>
      <c r="MGJ838" s="32"/>
      <c r="MGK838" s="32"/>
      <c r="MGL838" s="32"/>
      <c r="MGM838" s="32"/>
      <c r="MGN838" s="32"/>
      <c r="MGO838" s="32"/>
      <c r="MGP838" s="32"/>
      <c r="MGQ838" s="32"/>
      <c r="MGR838" s="32"/>
      <c r="MGS838" s="32"/>
      <c r="MGT838" s="32"/>
      <c r="MGU838" s="32"/>
      <c r="MGV838" s="32"/>
      <c r="MGW838" s="32"/>
      <c r="MGX838" s="32"/>
      <c r="MGY838" s="32"/>
      <c r="MGZ838" s="32"/>
      <c r="MHA838" s="32"/>
      <c r="MHB838" s="32"/>
      <c r="MHC838" s="32"/>
      <c r="MHD838" s="32"/>
      <c r="MHE838" s="32"/>
      <c r="MHF838" s="32"/>
      <c r="MHG838" s="32"/>
      <c r="MHH838" s="32"/>
      <c r="MHI838" s="32"/>
      <c r="MHJ838" s="32"/>
      <c r="MHK838" s="32"/>
      <c r="MHL838" s="32"/>
      <c r="MHM838" s="32"/>
      <c r="MHN838" s="32"/>
      <c r="MHO838" s="32"/>
      <c r="MHP838" s="32"/>
      <c r="MHQ838" s="32"/>
      <c r="MHR838" s="32"/>
      <c r="MHS838" s="32"/>
      <c r="MHT838" s="32"/>
      <c r="MHU838" s="32"/>
      <c r="MHV838" s="32"/>
      <c r="MHW838" s="32"/>
      <c r="MHX838" s="32"/>
      <c r="MHY838" s="32"/>
      <c r="MHZ838" s="32"/>
      <c r="MIA838" s="32"/>
      <c r="MIB838" s="32"/>
      <c r="MIC838" s="32"/>
      <c r="MID838" s="32"/>
      <c r="MIE838" s="32"/>
      <c r="MIF838" s="32"/>
      <c r="MIG838" s="32"/>
      <c r="MIH838" s="32"/>
      <c r="MII838" s="32"/>
      <c r="MIJ838" s="32"/>
      <c r="MIK838" s="32"/>
      <c r="MIL838" s="32"/>
      <c r="MIM838" s="32"/>
      <c r="MIN838" s="32"/>
      <c r="MIO838" s="32"/>
      <c r="MIP838" s="32"/>
      <c r="MIQ838" s="32"/>
      <c r="MIR838" s="32"/>
      <c r="MIS838" s="32"/>
      <c r="MIT838" s="32"/>
      <c r="MIU838" s="32"/>
      <c r="MIV838" s="32"/>
      <c r="MIW838" s="32"/>
      <c r="MIX838" s="32"/>
      <c r="MIY838" s="32"/>
      <c r="MIZ838" s="32"/>
      <c r="MJA838" s="32"/>
      <c r="MJB838" s="32"/>
      <c r="MJC838" s="32"/>
      <c r="MJD838" s="32"/>
      <c r="MJE838" s="32"/>
      <c r="MJF838" s="32"/>
      <c r="MJG838" s="32"/>
      <c r="MJH838" s="32"/>
      <c r="MJI838" s="32"/>
      <c r="MJJ838" s="32"/>
      <c r="MJK838" s="32"/>
      <c r="MJL838" s="32"/>
      <c r="MJM838" s="32"/>
      <c r="MJN838" s="32"/>
      <c r="MJO838" s="32"/>
      <c r="MJP838" s="32"/>
      <c r="MJQ838" s="32"/>
      <c r="MJR838" s="32"/>
      <c r="MJS838" s="32"/>
      <c r="MJT838" s="32"/>
      <c r="MJU838" s="32"/>
      <c r="MJV838" s="32"/>
      <c r="MJW838" s="32"/>
      <c r="MJX838" s="32"/>
      <c r="MJY838" s="32"/>
      <c r="MJZ838" s="32"/>
      <c r="MKA838" s="32"/>
      <c r="MKB838" s="32"/>
      <c r="MKC838" s="32"/>
      <c r="MKD838" s="32"/>
      <c r="MKE838" s="32"/>
      <c r="MKF838" s="32"/>
      <c r="MKG838" s="32"/>
      <c r="MKH838" s="32"/>
      <c r="MKI838" s="32"/>
      <c r="MKJ838" s="32"/>
      <c r="MKK838" s="32"/>
      <c r="MKL838" s="32"/>
      <c r="MKM838" s="32"/>
      <c r="MKN838" s="32"/>
      <c r="MKO838" s="32"/>
      <c r="MKP838" s="32"/>
      <c r="MKQ838" s="32"/>
      <c r="MKR838" s="32"/>
      <c r="MKS838" s="32"/>
      <c r="MKT838" s="32"/>
      <c r="MKU838" s="32"/>
      <c r="MKV838" s="32"/>
      <c r="MKW838" s="32"/>
      <c r="MKX838" s="32"/>
      <c r="MKY838" s="32"/>
      <c r="MKZ838" s="32"/>
      <c r="MLA838" s="32"/>
      <c r="MLB838" s="32"/>
      <c r="MLC838" s="32"/>
      <c r="MLD838" s="32"/>
      <c r="MLE838" s="32"/>
      <c r="MLF838" s="32"/>
      <c r="MLG838" s="32"/>
      <c r="MLH838" s="32"/>
      <c r="MLI838" s="32"/>
      <c r="MLJ838" s="32"/>
      <c r="MLK838" s="32"/>
      <c r="MLL838" s="32"/>
      <c r="MLM838" s="32"/>
      <c r="MLN838" s="32"/>
      <c r="MLO838" s="32"/>
      <c r="MLP838" s="32"/>
      <c r="MLQ838" s="32"/>
      <c r="MLR838" s="32"/>
      <c r="MLS838" s="32"/>
      <c r="MLT838" s="32"/>
      <c r="MLU838" s="32"/>
      <c r="MLV838" s="32"/>
      <c r="MLW838" s="32"/>
      <c r="MLX838" s="32"/>
      <c r="MLY838" s="32"/>
      <c r="MLZ838" s="32"/>
      <c r="MMA838" s="32"/>
      <c r="MMB838" s="32"/>
      <c r="MMC838" s="32"/>
      <c r="MMD838" s="32"/>
      <c r="MME838" s="32"/>
      <c r="MMF838" s="32"/>
      <c r="MMG838" s="32"/>
      <c r="MMH838" s="32"/>
      <c r="MMI838" s="32"/>
      <c r="MMJ838" s="32"/>
      <c r="MMK838" s="32"/>
      <c r="MML838" s="32"/>
      <c r="MMM838" s="32"/>
      <c r="MMN838" s="32"/>
      <c r="MMO838" s="32"/>
      <c r="MMP838" s="32"/>
      <c r="MMQ838" s="32"/>
      <c r="MMR838" s="32"/>
      <c r="MMS838" s="32"/>
      <c r="MMT838" s="32"/>
      <c r="MMU838" s="32"/>
      <c r="MMV838" s="32"/>
      <c r="MMW838" s="32"/>
      <c r="MMX838" s="32"/>
      <c r="MMY838" s="32"/>
      <c r="MMZ838" s="32"/>
      <c r="MNA838" s="32"/>
      <c r="MNB838" s="32"/>
      <c r="MNC838" s="32"/>
      <c r="MND838" s="32"/>
      <c r="MNE838" s="32"/>
      <c r="MNF838" s="32"/>
      <c r="MNG838" s="32"/>
      <c r="MNH838" s="32"/>
      <c r="MNI838" s="32"/>
      <c r="MNJ838" s="32"/>
      <c r="MNK838" s="32"/>
      <c r="MNL838" s="32"/>
      <c r="MNM838" s="32"/>
      <c r="MNN838" s="32"/>
      <c r="MNO838" s="32"/>
      <c r="MNP838" s="32"/>
      <c r="MNQ838" s="32"/>
      <c r="MNR838" s="32"/>
      <c r="MNS838" s="32"/>
      <c r="MNT838" s="32"/>
      <c r="MNU838" s="32"/>
      <c r="MNV838" s="32"/>
      <c r="MNW838" s="32"/>
      <c r="MNX838" s="32"/>
      <c r="MNY838" s="32"/>
      <c r="MNZ838" s="32"/>
      <c r="MOA838" s="32"/>
      <c r="MOB838" s="32"/>
      <c r="MOC838" s="32"/>
      <c r="MOD838" s="32"/>
      <c r="MOE838" s="32"/>
      <c r="MOF838" s="32"/>
      <c r="MOG838" s="32"/>
      <c r="MOH838" s="32"/>
      <c r="MOI838" s="32"/>
      <c r="MOJ838" s="32"/>
      <c r="MOK838" s="32"/>
      <c r="MOL838" s="32"/>
      <c r="MOM838" s="32"/>
      <c r="MON838" s="32"/>
      <c r="MOO838" s="32"/>
      <c r="MOP838" s="32"/>
      <c r="MOQ838" s="32"/>
      <c r="MOR838" s="32"/>
      <c r="MOS838" s="32"/>
      <c r="MOT838" s="32"/>
      <c r="MOU838" s="32"/>
      <c r="MOV838" s="32"/>
      <c r="MOW838" s="32"/>
      <c r="MOX838" s="32"/>
      <c r="MOY838" s="32"/>
      <c r="MOZ838" s="32"/>
      <c r="MPA838" s="32"/>
      <c r="MPB838" s="32"/>
      <c r="MPC838" s="32"/>
      <c r="MPD838" s="32"/>
      <c r="MPE838" s="32"/>
      <c r="MPF838" s="32"/>
      <c r="MPG838" s="32"/>
      <c r="MPH838" s="32"/>
      <c r="MPI838" s="32"/>
      <c r="MPJ838" s="32"/>
      <c r="MPK838" s="32"/>
      <c r="MPL838" s="32"/>
      <c r="MPM838" s="32"/>
      <c r="MPN838" s="32"/>
      <c r="MPO838" s="32"/>
      <c r="MPP838" s="32"/>
      <c r="MPQ838" s="32"/>
      <c r="MPR838" s="32"/>
      <c r="MPS838" s="32"/>
      <c r="MPT838" s="32"/>
      <c r="MPU838" s="32"/>
      <c r="MPV838" s="32"/>
      <c r="MPW838" s="32"/>
      <c r="MPX838" s="32"/>
      <c r="MPY838" s="32"/>
      <c r="MPZ838" s="32"/>
      <c r="MQA838" s="32"/>
      <c r="MQB838" s="32"/>
      <c r="MQC838" s="32"/>
      <c r="MQD838" s="32"/>
      <c r="MQE838" s="32"/>
      <c r="MQF838" s="32"/>
      <c r="MQG838" s="32"/>
      <c r="MQH838" s="32"/>
      <c r="MQI838" s="32"/>
      <c r="MQJ838" s="32"/>
      <c r="MQK838" s="32"/>
      <c r="MQL838" s="32"/>
      <c r="MQM838" s="32"/>
      <c r="MQN838" s="32"/>
      <c r="MQO838" s="32"/>
      <c r="MQP838" s="32"/>
      <c r="MQQ838" s="32"/>
      <c r="MQR838" s="32"/>
      <c r="MQS838" s="32"/>
      <c r="MQT838" s="32"/>
      <c r="MQU838" s="32"/>
      <c r="MQV838" s="32"/>
      <c r="MQW838" s="32"/>
      <c r="MQX838" s="32"/>
      <c r="MQY838" s="32"/>
      <c r="MQZ838" s="32"/>
      <c r="MRA838" s="32"/>
      <c r="MRB838" s="32"/>
      <c r="MRC838" s="32"/>
      <c r="MRD838" s="32"/>
      <c r="MRE838" s="32"/>
      <c r="MRF838" s="32"/>
      <c r="MRG838" s="32"/>
      <c r="MRH838" s="32"/>
      <c r="MRI838" s="32"/>
      <c r="MRJ838" s="32"/>
      <c r="MRK838" s="32"/>
      <c r="MRL838" s="32"/>
      <c r="MRM838" s="32"/>
      <c r="MRN838" s="32"/>
      <c r="MRO838" s="32"/>
      <c r="MRP838" s="32"/>
      <c r="MRQ838" s="32"/>
      <c r="MRR838" s="32"/>
      <c r="MRS838" s="32"/>
      <c r="MRT838" s="32"/>
      <c r="MRU838" s="32"/>
      <c r="MRV838" s="32"/>
      <c r="MRW838" s="32"/>
      <c r="MRX838" s="32"/>
      <c r="MRY838" s="32"/>
      <c r="MRZ838" s="32"/>
      <c r="MSA838" s="32"/>
      <c r="MSB838" s="32"/>
      <c r="MSC838" s="32"/>
      <c r="MSD838" s="32"/>
      <c r="MSE838" s="32"/>
      <c r="MSF838" s="32"/>
      <c r="MSG838" s="32"/>
      <c r="MSH838" s="32"/>
      <c r="MSI838" s="32"/>
      <c r="MSJ838" s="32"/>
      <c r="MSK838" s="32"/>
      <c r="MSL838" s="32"/>
      <c r="MSM838" s="32"/>
      <c r="MSN838" s="32"/>
      <c r="MSO838" s="32"/>
      <c r="MSP838" s="32"/>
      <c r="MSQ838" s="32"/>
      <c r="MSR838" s="32"/>
      <c r="MSS838" s="32"/>
      <c r="MST838" s="32"/>
      <c r="MSU838" s="32"/>
      <c r="MSV838" s="32"/>
      <c r="MSW838" s="32"/>
      <c r="MSX838" s="32"/>
      <c r="MSY838" s="32"/>
      <c r="MSZ838" s="32"/>
      <c r="MTA838" s="32"/>
      <c r="MTB838" s="32"/>
      <c r="MTC838" s="32"/>
      <c r="MTD838" s="32"/>
      <c r="MTE838" s="32"/>
      <c r="MTF838" s="32"/>
      <c r="MTG838" s="32"/>
      <c r="MTH838" s="32"/>
      <c r="MTI838" s="32"/>
      <c r="MTJ838" s="32"/>
      <c r="MTK838" s="32"/>
      <c r="MTL838" s="32"/>
      <c r="MTM838" s="32"/>
      <c r="MTN838" s="32"/>
      <c r="MTO838" s="32"/>
      <c r="MTP838" s="32"/>
      <c r="MTQ838" s="32"/>
      <c r="MTR838" s="32"/>
      <c r="MTS838" s="32"/>
      <c r="MTT838" s="32"/>
      <c r="MTU838" s="32"/>
      <c r="MTV838" s="32"/>
      <c r="MTW838" s="32"/>
      <c r="MTX838" s="32"/>
      <c r="MTY838" s="32"/>
      <c r="MTZ838" s="32"/>
      <c r="MUA838" s="32"/>
      <c r="MUB838" s="32"/>
      <c r="MUC838" s="32"/>
      <c r="MUD838" s="32"/>
      <c r="MUE838" s="32"/>
      <c r="MUF838" s="32"/>
      <c r="MUG838" s="32"/>
      <c r="MUH838" s="32"/>
      <c r="MUI838" s="32"/>
      <c r="MUJ838" s="32"/>
      <c r="MUK838" s="32"/>
      <c r="MUL838" s="32"/>
      <c r="MUM838" s="32"/>
      <c r="MUN838" s="32"/>
      <c r="MUO838" s="32"/>
      <c r="MUP838" s="32"/>
      <c r="MUQ838" s="32"/>
      <c r="MUR838" s="32"/>
      <c r="MUS838" s="32"/>
      <c r="MUT838" s="32"/>
      <c r="MUU838" s="32"/>
      <c r="MUV838" s="32"/>
      <c r="MUW838" s="32"/>
      <c r="MUX838" s="32"/>
      <c r="MUY838" s="32"/>
      <c r="MUZ838" s="32"/>
      <c r="MVA838" s="32"/>
      <c r="MVB838" s="32"/>
      <c r="MVC838" s="32"/>
      <c r="MVD838" s="32"/>
      <c r="MVE838" s="32"/>
      <c r="MVF838" s="32"/>
      <c r="MVG838" s="32"/>
      <c r="MVH838" s="32"/>
      <c r="MVI838" s="32"/>
      <c r="MVJ838" s="32"/>
      <c r="MVK838" s="32"/>
      <c r="MVL838" s="32"/>
      <c r="MVM838" s="32"/>
      <c r="MVN838" s="32"/>
      <c r="MVO838" s="32"/>
      <c r="MVP838" s="32"/>
      <c r="MVQ838" s="32"/>
      <c r="MVR838" s="32"/>
      <c r="MVS838" s="32"/>
      <c r="MVT838" s="32"/>
      <c r="MVU838" s="32"/>
      <c r="MVV838" s="32"/>
      <c r="MVW838" s="32"/>
      <c r="MVX838" s="32"/>
      <c r="MVY838" s="32"/>
      <c r="MVZ838" s="32"/>
      <c r="MWA838" s="32"/>
      <c r="MWB838" s="32"/>
      <c r="MWC838" s="32"/>
      <c r="MWD838" s="32"/>
      <c r="MWE838" s="32"/>
      <c r="MWF838" s="32"/>
      <c r="MWG838" s="32"/>
      <c r="MWH838" s="32"/>
      <c r="MWI838" s="32"/>
      <c r="MWJ838" s="32"/>
      <c r="MWK838" s="32"/>
      <c r="MWL838" s="32"/>
      <c r="MWM838" s="32"/>
      <c r="MWN838" s="32"/>
      <c r="MWO838" s="32"/>
      <c r="MWP838" s="32"/>
      <c r="MWQ838" s="32"/>
      <c r="MWR838" s="32"/>
      <c r="MWS838" s="32"/>
      <c r="MWT838" s="32"/>
      <c r="MWU838" s="32"/>
      <c r="MWV838" s="32"/>
      <c r="MWW838" s="32"/>
      <c r="MWX838" s="32"/>
      <c r="MWY838" s="32"/>
      <c r="MWZ838" s="32"/>
      <c r="MXA838" s="32"/>
      <c r="MXB838" s="32"/>
      <c r="MXC838" s="32"/>
      <c r="MXD838" s="32"/>
      <c r="MXE838" s="32"/>
      <c r="MXF838" s="32"/>
      <c r="MXG838" s="32"/>
      <c r="MXH838" s="32"/>
      <c r="MXI838" s="32"/>
      <c r="MXJ838" s="32"/>
      <c r="MXK838" s="32"/>
      <c r="MXL838" s="32"/>
      <c r="MXM838" s="32"/>
      <c r="MXN838" s="32"/>
      <c r="MXO838" s="32"/>
      <c r="MXP838" s="32"/>
      <c r="MXQ838" s="32"/>
      <c r="MXR838" s="32"/>
      <c r="MXS838" s="32"/>
      <c r="MXT838" s="32"/>
      <c r="MXU838" s="32"/>
      <c r="MXV838" s="32"/>
      <c r="MXW838" s="32"/>
      <c r="MXX838" s="32"/>
      <c r="MXY838" s="32"/>
      <c r="MXZ838" s="32"/>
      <c r="MYA838" s="32"/>
      <c r="MYB838" s="32"/>
      <c r="MYC838" s="32"/>
      <c r="MYD838" s="32"/>
      <c r="MYE838" s="32"/>
      <c r="MYF838" s="32"/>
      <c r="MYG838" s="32"/>
      <c r="MYH838" s="32"/>
      <c r="MYI838" s="32"/>
      <c r="MYJ838" s="32"/>
      <c r="MYK838" s="32"/>
      <c r="MYL838" s="32"/>
      <c r="MYM838" s="32"/>
      <c r="MYN838" s="32"/>
      <c r="MYO838" s="32"/>
      <c r="MYP838" s="32"/>
      <c r="MYQ838" s="32"/>
      <c r="MYR838" s="32"/>
      <c r="MYS838" s="32"/>
      <c r="MYT838" s="32"/>
      <c r="MYU838" s="32"/>
      <c r="MYV838" s="32"/>
      <c r="MYW838" s="32"/>
      <c r="MYX838" s="32"/>
      <c r="MYY838" s="32"/>
      <c r="MYZ838" s="32"/>
      <c r="MZA838" s="32"/>
      <c r="MZB838" s="32"/>
      <c r="MZC838" s="32"/>
      <c r="MZD838" s="32"/>
      <c r="MZE838" s="32"/>
      <c r="MZF838" s="32"/>
      <c r="MZG838" s="32"/>
      <c r="MZH838" s="32"/>
      <c r="MZI838" s="32"/>
      <c r="MZJ838" s="32"/>
      <c r="MZK838" s="32"/>
      <c r="MZL838" s="32"/>
      <c r="MZM838" s="32"/>
      <c r="MZN838" s="32"/>
      <c r="MZO838" s="32"/>
      <c r="MZP838" s="32"/>
      <c r="MZQ838" s="32"/>
      <c r="MZR838" s="32"/>
      <c r="MZS838" s="32"/>
      <c r="MZT838" s="32"/>
      <c r="MZU838" s="32"/>
      <c r="MZV838" s="32"/>
      <c r="MZW838" s="32"/>
      <c r="MZX838" s="32"/>
      <c r="MZY838" s="32"/>
      <c r="MZZ838" s="32"/>
      <c r="NAA838" s="32"/>
      <c r="NAB838" s="32"/>
      <c r="NAC838" s="32"/>
      <c r="NAD838" s="32"/>
      <c r="NAE838" s="32"/>
      <c r="NAF838" s="32"/>
      <c r="NAG838" s="32"/>
      <c r="NAH838" s="32"/>
      <c r="NAI838" s="32"/>
      <c r="NAJ838" s="32"/>
      <c r="NAK838" s="32"/>
      <c r="NAL838" s="32"/>
      <c r="NAM838" s="32"/>
      <c r="NAN838" s="32"/>
      <c r="NAO838" s="32"/>
      <c r="NAP838" s="32"/>
      <c r="NAQ838" s="32"/>
      <c r="NAR838" s="32"/>
      <c r="NAS838" s="32"/>
      <c r="NAT838" s="32"/>
      <c r="NAU838" s="32"/>
      <c r="NAV838" s="32"/>
      <c r="NAW838" s="32"/>
      <c r="NAX838" s="32"/>
      <c r="NAY838" s="32"/>
      <c r="NAZ838" s="32"/>
      <c r="NBA838" s="32"/>
      <c r="NBB838" s="32"/>
      <c r="NBC838" s="32"/>
      <c r="NBD838" s="32"/>
      <c r="NBE838" s="32"/>
      <c r="NBF838" s="32"/>
      <c r="NBG838" s="32"/>
      <c r="NBH838" s="32"/>
      <c r="NBI838" s="32"/>
      <c r="NBJ838" s="32"/>
      <c r="NBK838" s="32"/>
      <c r="NBL838" s="32"/>
      <c r="NBM838" s="32"/>
      <c r="NBN838" s="32"/>
      <c r="NBO838" s="32"/>
      <c r="NBP838" s="32"/>
      <c r="NBQ838" s="32"/>
      <c r="NBR838" s="32"/>
      <c r="NBS838" s="32"/>
      <c r="NBT838" s="32"/>
      <c r="NBU838" s="32"/>
      <c r="NBV838" s="32"/>
      <c r="NBW838" s="32"/>
      <c r="NBX838" s="32"/>
      <c r="NBY838" s="32"/>
      <c r="NBZ838" s="32"/>
      <c r="NCA838" s="32"/>
      <c r="NCB838" s="32"/>
      <c r="NCC838" s="32"/>
      <c r="NCD838" s="32"/>
      <c r="NCE838" s="32"/>
      <c r="NCF838" s="32"/>
      <c r="NCG838" s="32"/>
      <c r="NCH838" s="32"/>
      <c r="NCI838" s="32"/>
      <c r="NCJ838" s="32"/>
      <c r="NCK838" s="32"/>
      <c r="NCL838" s="32"/>
      <c r="NCM838" s="32"/>
      <c r="NCN838" s="32"/>
      <c r="NCO838" s="32"/>
      <c r="NCP838" s="32"/>
      <c r="NCQ838" s="32"/>
      <c r="NCR838" s="32"/>
      <c r="NCS838" s="32"/>
      <c r="NCT838" s="32"/>
      <c r="NCU838" s="32"/>
      <c r="NCV838" s="32"/>
      <c r="NCW838" s="32"/>
      <c r="NCX838" s="32"/>
      <c r="NCY838" s="32"/>
      <c r="NCZ838" s="32"/>
      <c r="NDA838" s="32"/>
      <c r="NDB838" s="32"/>
      <c r="NDC838" s="32"/>
      <c r="NDD838" s="32"/>
      <c r="NDE838" s="32"/>
      <c r="NDF838" s="32"/>
      <c r="NDG838" s="32"/>
      <c r="NDH838" s="32"/>
      <c r="NDI838" s="32"/>
      <c r="NDJ838" s="32"/>
      <c r="NDK838" s="32"/>
      <c r="NDL838" s="32"/>
      <c r="NDM838" s="32"/>
      <c r="NDN838" s="32"/>
      <c r="NDO838" s="32"/>
      <c r="NDP838" s="32"/>
      <c r="NDQ838" s="32"/>
      <c r="NDR838" s="32"/>
      <c r="NDS838" s="32"/>
      <c r="NDT838" s="32"/>
      <c r="NDU838" s="32"/>
      <c r="NDV838" s="32"/>
      <c r="NDW838" s="32"/>
      <c r="NDX838" s="32"/>
      <c r="NDY838" s="32"/>
      <c r="NDZ838" s="32"/>
      <c r="NEA838" s="32"/>
      <c r="NEB838" s="32"/>
      <c r="NEC838" s="32"/>
      <c r="NED838" s="32"/>
      <c r="NEE838" s="32"/>
      <c r="NEF838" s="32"/>
      <c r="NEG838" s="32"/>
      <c r="NEH838" s="32"/>
      <c r="NEI838" s="32"/>
      <c r="NEJ838" s="32"/>
      <c r="NEK838" s="32"/>
      <c r="NEL838" s="32"/>
      <c r="NEM838" s="32"/>
      <c r="NEN838" s="32"/>
      <c r="NEO838" s="32"/>
      <c r="NEP838" s="32"/>
      <c r="NEQ838" s="32"/>
      <c r="NER838" s="32"/>
      <c r="NES838" s="32"/>
      <c r="NET838" s="32"/>
      <c r="NEU838" s="32"/>
      <c r="NEV838" s="32"/>
      <c r="NEW838" s="32"/>
      <c r="NEX838" s="32"/>
      <c r="NEY838" s="32"/>
      <c r="NEZ838" s="32"/>
      <c r="NFA838" s="32"/>
      <c r="NFB838" s="32"/>
      <c r="NFC838" s="32"/>
      <c r="NFD838" s="32"/>
      <c r="NFE838" s="32"/>
      <c r="NFF838" s="32"/>
      <c r="NFG838" s="32"/>
      <c r="NFH838" s="32"/>
      <c r="NFI838" s="32"/>
      <c r="NFJ838" s="32"/>
      <c r="NFK838" s="32"/>
      <c r="NFL838" s="32"/>
      <c r="NFM838" s="32"/>
      <c r="NFN838" s="32"/>
      <c r="NFO838" s="32"/>
      <c r="NFP838" s="32"/>
      <c r="NFQ838" s="32"/>
      <c r="NFR838" s="32"/>
      <c r="NFS838" s="32"/>
      <c r="NFT838" s="32"/>
      <c r="NFU838" s="32"/>
      <c r="NFV838" s="32"/>
      <c r="NFW838" s="32"/>
      <c r="NFX838" s="32"/>
      <c r="NFY838" s="32"/>
      <c r="NFZ838" s="32"/>
      <c r="NGA838" s="32"/>
      <c r="NGB838" s="32"/>
      <c r="NGC838" s="32"/>
      <c r="NGD838" s="32"/>
      <c r="NGE838" s="32"/>
      <c r="NGF838" s="32"/>
      <c r="NGG838" s="32"/>
      <c r="NGH838" s="32"/>
      <c r="NGI838" s="32"/>
      <c r="NGJ838" s="32"/>
      <c r="NGK838" s="32"/>
      <c r="NGL838" s="32"/>
      <c r="NGM838" s="32"/>
      <c r="NGN838" s="32"/>
      <c r="NGO838" s="32"/>
      <c r="NGP838" s="32"/>
      <c r="NGQ838" s="32"/>
      <c r="NGR838" s="32"/>
      <c r="NGS838" s="32"/>
      <c r="NGT838" s="32"/>
      <c r="NGU838" s="32"/>
      <c r="NGV838" s="32"/>
      <c r="NGW838" s="32"/>
      <c r="NGX838" s="32"/>
      <c r="NGY838" s="32"/>
      <c r="NGZ838" s="32"/>
      <c r="NHA838" s="32"/>
      <c r="NHB838" s="32"/>
      <c r="NHC838" s="32"/>
      <c r="NHD838" s="32"/>
      <c r="NHE838" s="32"/>
      <c r="NHF838" s="32"/>
      <c r="NHG838" s="32"/>
      <c r="NHH838" s="32"/>
      <c r="NHI838" s="32"/>
      <c r="NHJ838" s="32"/>
      <c r="NHK838" s="32"/>
      <c r="NHL838" s="32"/>
      <c r="NHM838" s="32"/>
      <c r="NHN838" s="32"/>
      <c r="NHO838" s="32"/>
      <c r="NHP838" s="32"/>
      <c r="NHQ838" s="32"/>
      <c r="NHR838" s="32"/>
      <c r="NHS838" s="32"/>
      <c r="NHT838" s="32"/>
      <c r="NHU838" s="32"/>
      <c r="NHV838" s="32"/>
      <c r="NHW838" s="32"/>
      <c r="NHX838" s="32"/>
      <c r="NHY838" s="32"/>
      <c r="NHZ838" s="32"/>
      <c r="NIA838" s="32"/>
      <c r="NIB838" s="32"/>
      <c r="NIC838" s="32"/>
      <c r="NID838" s="32"/>
      <c r="NIE838" s="32"/>
      <c r="NIF838" s="32"/>
      <c r="NIG838" s="32"/>
      <c r="NIH838" s="32"/>
      <c r="NII838" s="32"/>
      <c r="NIJ838" s="32"/>
      <c r="NIK838" s="32"/>
      <c r="NIL838" s="32"/>
      <c r="NIM838" s="32"/>
      <c r="NIN838" s="32"/>
      <c r="NIO838" s="32"/>
      <c r="NIP838" s="32"/>
      <c r="NIQ838" s="32"/>
      <c r="NIR838" s="32"/>
      <c r="NIS838" s="32"/>
      <c r="NIT838" s="32"/>
      <c r="NIU838" s="32"/>
      <c r="NIV838" s="32"/>
      <c r="NIW838" s="32"/>
      <c r="NIX838" s="32"/>
      <c r="NIY838" s="32"/>
      <c r="NIZ838" s="32"/>
      <c r="NJA838" s="32"/>
      <c r="NJB838" s="32"/>
      <c r="NJC838" s="32"/>
      <c r="NJD838" s="32"/>
      <c r="NJE838" s="32"/>
      <c r="NJF838" s="32"/>
      <c r="NJG838" s="32"/>
      <c r="NJH838" s="32"/>
      <c r="NJI838" s="32"/>
      <c r="NJJ838" s="32"/>
      <c r="NJK838" s="32"/>
      <c r="NJL838" s="32"/>
      <c r="NJM838" s="32"/>
      <c r="NJN838" s="32"/>
      <c r="NJO838" s="32"/>
      <c r="NJP838" s="32"/>
      <c r="NJQ838" s="32"/>
      <c r="NJR838" s="32"/>
      <c r="NJS838" s="32"/>
      <c r="NJT838" s="32"/>
      <c r="NJU838" s="32"/>
      <c r="NJV838" s="32"/>
      <c r="NJW838" s="32"/>
      <c r="NJX838" s="32"/>
      <c r="NJY838" s="32"/>
      <c r="NJZ838" s="32"/>
      <c r="NKA838" s="32"/>
      <c r="NKB838" s="32"/>
      <c r="NKC838" s="32"/>
      <c r="NKD838" s="32"/>
      <c r="NKE838" s="32"/>
      <c r="NKF838" s="32"/>
      <c r="NKG838" s="32"/>
      <c r="NKH838" s="32"/>
      <c r="NKI838" s="32"/>
      <c r="NKJ838" s="32"/>
      <c r="NKK838" s="32"/>
      <c r="NKL838" s="32"/>
      <c r="NKM838" s="32"/>
      <c r="NKN838" s="32"/>
      <c r="NKO838" s="32"/>
      <c r="NKP838" s="32"/>
      <c r="NKQ838" s="32"/>
      <c r="NKR838" s="32"/>
      <c r="NKS838" s="32"/>
      <c r="NKT838" s="32"/>
      <c r="NKU838" s="32"/>
      <c r="NKV838" s="32"/>
      <c r="NKW838" s="32"/>
      <c r="NKX838" s="32"/>
      <c r="NKY838" s="32"/>
      <c r="NKZ838" s="32"/>
      <c r="NLA838" s="32"/>
      <c r="NLB838" s="32"/>
      <c r="NLC838" s="32"/>
      <c r="NLD838" s="32"/>
      <c r="NLE838" s="32"/>
      <c r="NLF838" s="32"/>
      <c r="NLG838" s="32"/>
      <c r="NLH838" s="32"/>
      <c r="NLI838" s="32"/>
      <c r="NLJ838" s="32"/>
      <c r="NLK838" s="32"/>
      <c r="NLL838" s="32"/>
      <c r="NLM838" s="32"/>
      <c r="NLN838" s="32"/>
      <c r="NLO838" s="32"/>
      <c r="NLP838" s="32"/>
      <c r="NLQ838" s="32"/>
      <c r="NLR838" s="32"/>
      <c r="NLS838" s="32"/>
      <c r="NLT838" s="32"/>
      <c r="NLU838" s="32"/>
      <c r="NLV838" s="32"/>
      <c r="NLW838" s="32"/>
      <c r="NLX838" s="32"/>
      <c r="NLY838" s="32"/>
      <c r="NLZ838" s="32"/>
      <c r="NMA838" s="32"/>
      <c r="NMB838" s="32"/>
      <c r="NMC838" s="32"/>
      <c r="NMD838" s="32"/>
      <c r="NME838" s="32"/>
      <c r="NMF838" s="32"/>
      <c r="NMG838" s="32"/>
      <c r="NMH838" s="32"/>
      <c r="NMI838" s="32"/>
      <c r="NMJ838" s="32"/>
      <c r="NMK838" s="32"/>
      <c r="NML838" s="32"/>
      <c r="NMM838" s="32"/>
      <c r="NMN838" s="32"/>
      <c r="NMO838" s="32"/>
      <c r="NMP838" s="32"/>
      <c r="NMQ838" s="32"/>
      <c r="NMR838" s="32"/>
      <c r="NMS838" s="32"/>
      <c r="NMT838" s="32"/>
      <c r="NMU838" s="32"/>
      <c r="NMV838" s="32"/>
      <c r="NMW838" s="32"/>
      <c r="NMX838" s="32"/>
      <c r="NMY838" s="32"/>
      <c r="NMZ838" s="32"/>
      <c r="NNA838" s="32"/>
      <c r="NNB838" s="32"/>
      <c r="NNC838" s="32"/>
      <c r="NND838" s="32"/>
      <c r="NNE838" s="32"/>
      <c r="NNF838" s="32"/>
      <c r="NNG838" s="32"/>
      <c r="NNH838" s="32"/>
      <c r="NNI838" s="32"/>
      <c r="NNJ838" s="32"/>
      <c r="NNK838" s="32"/>
      <c r="NNL838" s="32"/>
      <c r="NNM838" s="32"/>
      <c r="NNN838" s="32"/>
      <c r="NNO838" s="32"/>
      <c r="NNP838" s="32"/>
      <c r="NNQ838" s="32"/>
      <c r="NNR838" s="32"/>
      <c r="NNS838" s="32"/>
      <c r="NNT838" s="32"/>
      <c r="NNU838" s="32"/>
      <c r="NNV838" s="32"/>
      <c r="NNW838" s="32"/>
      <c r="NNX838" s="32"/>
      <c r="NNY838" s="32"/>
      <c r="NNZ838" s="32"/>
      <c r="NOA838" s="32"/>
      <c r="NOB838" s="32"/>
      <c r="NOC838" s="32"/>
      <c r="NOD838" s="32"/>
      <c r="NOE838" s="32"/>
      <c r="NOF838" s="32"/>
      <c r="NOG838" s="32"/>
      <c r="NOH838" s="32"/>
      <c r="NOI838" s="32"/>
      <c r="NOJ838" s="32"/>
      <c r="NOK838" s="32"/>
      <c r="NOL838" s="32"/>
      <c r="NOM838" s="32"/>
      <c r="NON838" s="32"/>
      <c r="NOO838" s="32"/>
      <c r="NOP838" s="32"/>
      <c r="NOQ838" s="32"/>
      <c r="NOR838" s="32"/>
      <c r="NOS838" s="32"/>
      <c r="NOT838" s="32"/>
      <c r="NOU838" s="32"/>
      <c r="NOV838" s="32"/>
      <c r="NOW838" s="32"/>
      <c r="NOX838" s="32"/>
      <c r="NOY838" s="32"/>
      <c r="NOZ838" s="32"/>
      <c r="NPA838" s="32"/>
      <c r="NPB838" s="32"/>
      <c r="NPC838" s="32"/>
      <c r="NPD838" s="32"/>
      <c r="NPE838" s="32"/>
      <c r="NPF838" s="32"/>
      <c r="NPG838" s="32"/>
      <c r="NPH838" s="32"/>
      <c r="NPI838" s="32"/>
      <c r="NPJ838" s="32"/>
      <c r="NPK838" s="32"/>
      <c r="NPL838" s="32"/>
      <c r="NPM838" s="32"/>
      <c r="NPN838" s="32"/>
      <c r="NPO838" s="32"/>
      <c r="NPP838" s="32"/>
      <c r="NPQ838" s="32"/>
      <c r="NPR838" s="32"/>
      <c r="NPS838" s="32"/>
      <c r="NPT838" s="32"/>
      <c r="NPU838" s="32"/>
      <c r="NPV838" s="32"/>
      <c r="NPW838" s="32"/>
      <c r="NPX838" s="32"/>
      <c r="NPY838" s="32"/>
      <c r="NPZ838" s="32"/>
      <c r="NQA838" s="32"/>
      <c r="NQB838" s="32"/>
      <c r="NQC838" s="32"/>
      <c r="NQD838" s="32"/>
      <c r="NQE838" s="32"/>
      <c r="NQF838" s="32"/>
      <c r="NQG838" s="32"/>
      <c r="NQH838" s="32"/>
      <c r="NQI838" s="32"/>
      <c r="NQJ838" s="32"/>
      <c r="NQK838" s="32"/>
      <c r="NQL838" s="32"/>
      <c r="NQM838" s="32"/>
      <c r="NQN838" s="32"/>
      <c r="NQO838" s="32"/>
      <c r="NQP838" s="32"/>
      <c r="NQQ838" s="32"/>
      <c r="NQR838" s="32"/>
      <c r="NQS838" s="32"/>
      <c r="NQT838" s="32"/>
      <c r="NQU838" s="32"/>
      <c r="NQV838" s="32"/>
      <c r="NQW838" s="32"/>
      <c r="NQX838" s="32"/>
      <c r="NQY838" s="32"/>
      <c r="NQZ838" s="32"/>
      <c r="NRA838" s="32"/>
      <c r="NRB838" s="32"/>
      <c r="NRC838" s="32"/>
      <c r="NRD838" s="32"/>
      <c r="NRE838" s="32"/>
      <c r="NRF838" s="32"/>
      <c r="NRG838" s="32"/>
      <c r="NRH838" s="32"/>
      <c r="NRI838" s="32"/>
      <c r="NRJ838" s="32"/>
      <c r="NRK838" s="32"/>
      <c r="NRL838" s="32"/>
      <c r="NRM838" s="32"/>
      <c r="NRN838" s="32"/>
      <c r="NRO838" s="32"/>
      <c r="NRP838" s="32"/>
      <c r="NRQ838" s="32"/>
      <c r="NRR838" s="32"/>
      <c r="NRS838" s="32"/>
      <c r="NRT838" s="32"/>
      <c r="NRU838" s="32"/>
      <c r="NRV838" s="32"/>
      <c r="NRW838" s="32"/>
      <c r="NRX838" s="32"/>
      <c r="NRY838" s="32"/>
      <c r="NRZ838" s="32"/>
      <c r="NSA838" s="32"/>
      <c r="NSB838" s="32"/>
      <c r="NSC838" s="32"/>
      <c r="NSD838" s="32"/>
      <c r="NSE838" s="32"/>
      <c r="NSF838" s="32"/>
      <c r="NSG838" s="32"/>
      <c r="NSH838" s="32"/>
      <c r="NSI838" s="32"/>
      <c r="NSJ838" s="32"/>
      <c r="NSK838" s="32"/>
      <c r="NSL838" s="32"/>
      <c r="NSM838" s="32"/>
      <c r="NSN838" s="32"/>
      <c r="NSO838" s="32"/>
      <c r="NSP838" s="32"/>
      <c r="NSQ838" s="32"/>
      <c r="NSR838" s="32"/>
      <c r="NSS838" s="32"/>
      <c r="NST838" s="32"/>
      <c r="NSU838" s="32"/>
      <c r="NSV838" s="32"/>
      <c r="NSW838" s="32"/>
      <c r="NSX838" s="32"/>
      <c r="NSY838" s="32"/>
      <c r="NSZ838" s="32"/>
      <c r="NTA838" s="32"/>
      <c r="NTB838" s="32"/>
      <c r="NTC838" s="32"/>
      <c r="NTD838" s="32"/>
      <c r="NTE838" s="32"/>
      <c r="NTF838" s="32"/>
      <c r="NTG838" s="32"/>
      <c r="NTH838" s="32"/>
      <c r="NTI838" s="32"/>
      <c r="NTJ838" s="32"/>
      <c r="NTK838" s="32"/>
      <c r="NTL838" s="32"/>
      <c r="NTM838" s="32"/>
      <c r="NTN838" s="32"/>
      <c r="NTO838" s="32"/>
      <c r="NTP838" s="32"/>
      <c r="NTQ838" s="32"/>
      <c r="NTR838" s="32"/>
      <c r="NTS838" s="32"/>
      <c r="NTT838" s="32"/>
      <c r="NTU838" s="32"/>
      <c r="NTV838" s="32"/>
      <c r="NTW838" s="32"/>
      <c r="NTX838" s="32"/>
      <c r="NTY838" s="32"/>
      <c r="NTZ838" s="32"/>
      <c r="NUA838" s="32"/>
      <c r="NUB838" s="32"/>
      <c r="NUC838" s="32"/>
      <c r="NUD838" s="32"/>
      <c r="NUE838" s="32"/>
      <c r="NUF838" s="32"/>
      <c r="NUG838" s="32"/>
      <c r="NUH838" s="32"/>
      <c r="NUI838" s="32"/>
      <c r="NUJ838" s="32"/>
      <c r="NUK838" s="32"/>
      <c r="NUL838" s="32"/>
      <c r="NUM838" s="32"/>
      <c r="NUN838" s="32"/>
      <c r="NUO838" s="32"/>
      <c r="NUP838" s="32"/>
      <c r="NUQ838" s="32"/>
      <c r="NUR838" s="32"/>
      <c r="NUS838" s="32"/>
      <c r="NUT838" s="32"/>
      <c r="NUU838" s="32"/>
      <c r="NUV838" s="32"/>
      <c r="NUW838" s="32"/>
      <c r="NUX838" s="32"/>
      <c r="NUY838" s="32"/>
      <c r="NUZ838" s="32"/>
      <c r="NVA838" s="32"/>
      <c r="NVB838" s="32"/>
      <c r="NVC838" s="32"/>
      <c r="NVD838" s="32"/>
      <c r="NVE838" s="32"/>
      <c r="NVF838" s="32"/>
      <c r="NVG838" s="32"/>
      <c r="NVH838" s="32"/>
      <c r="NVI838" s="32"/>
      <c r="NVJ838" s="32"/>
      <c r="NVK838" s="32"/>
      <c r="NVL838" s="32"/>
      <c r="NVM838" s="32"/>
      <c r="NVN838" s="32"/>
      <c r="NVO838" s="32"/>
      <c r="NVP838" s="32"/>
      <c r="NVQ838" s="32"/>
      <c r="NVR838" s="32"/>
      <c r="NVS838" s="32"/>
      <c r="NVT838" s="32"/>
      <c r="NVU838" s="32"/>
      <c r="NVV838" s="32"/>
      <c r="NVW838" s="32"/>
      <c r="NVX838" s="32"/>
      <c r="NVY838" s="32"/>
      <c r="NVZ838" s="32"/>
      <c r="NWA838" s="32"/>
      <c r="NWB838" s="32"/>
      <c r="NWC838" s="32"/>
      <c r="NWD838" s="32"/>
      <c r="NWE838" s="32"/>
      <c r="NWF838" s="32"/>
      <c r="NWG838" s="32"/>
      <c r="NWH838" s="32"/>
      <c r="NWI838" s="32"/>
      <c r="NWJ838" s="32"/>
      <c r="NWK838" s="32"/>
      <c r="NWL838" s="32"/>
      <c r="NWM838" s="32"/>
      <c r="NWN838" s="32"/>
      <c r="NWO838" s="32"/>
      <c r="NWP838" s="32"/>
      <c r="NWQ838" s="32"/>
      <c r="NWR838" s="32"/>
      <c r="NWS838" s="32"/>
      <c r="NWT838" s="32"/>
      <c r="NWU838" s="32"/>
      <c r="NWV838" s="32"/>
      <c r="NWW838" s="32"/>
      <c r="NWX838" s="32"/>
      <c r="NWY838" s="32"/>
      <c r="NWZ838" s="32"/>
      <c r="NXA838" s="32"/>
      <c r="NXB838" s="32"/>
      <c r="NXC838" s="32"/>
      <c r="NXD838" s="32"/>
      <c r="NXE838" s="32"/>
      <c r="NXF838" s="32"/>
      <c r="NXG838" s="32"/>
      <c r="NXH838" s="32"/>
      <c r="NXI838" s="32"/>
      <c r="NXJ838" s="32"/>
      <c r="NXK838" s="32"/>
      <c r="NXL838" s="32"/>
      <c r="NXM838" s="32"/>
      <c r="NXN838" s="32"/>
      <c r="NXO838" s="32"/>
      <c r="NXP838" s="32"/>
      <c r="NXQ838" s="32"/>
      <c r="NXR838" s="32"/>
      <c r="NXS838" s="32"/>
      <c r="NXT838" s="32"/>
      <c r="NXU838" s="32"/>
      <c r="NXV838" s="32"/>
      <c r="NXW838" s="32"/>
      <c r="NXX838" s="32"/>
      <c r="NXY838" s="32"/>
      <c r="NXZ838" s="32"/>
      <c r="NYA838" s="32"/>
      <c r="NYB838" s="32"/>
      <c r="NYC838" s="32"/>
      <c r="NYD838" s="32"/>
      <c r="NYE838" s="32"/>
      <c r="NYF838" s="32"/>
      <c r="NYG838" s="32"/>
      <c r="NYH838" s="32"/>
      <c r="NYI838" s="32"/>
      <c r="NYJ838" s="32"/>
      <c r="NYK838" s="32"/>
      <c r="NYL838" s="32"/>
      <c r="NYM838" s="32"/>
      <c r="NYN838" s="32"/>
      <c r="NYO838" s="32"/>
      <c r="NYP838" s="32"/>
      <c r="NYQ838" s="32"/>
      <c r="NYR838" s="32"/>
      <c r="NYS838" s="32"/>
      <c r="NYT838" s="32"/>
      <c r="NYU838" s="32"/>
      <c r="NYV838" s="32"/>
      <c r="NYW838" s="32"/>
      <c r="NYX838" s="32"/>
      <c r="NYY838" s="32"/>
      <c r="NYZ838" s="32"/>
      <c r="NZA838" s="32"/>
      <c r="NZB838" s="32"/>
      <c r="NZC838" s="32"/>
      <c r="NZD838" s="32"/>
      <c r="NZE838" s="32"/>
      <c r="NZF838" s="32"/>
      <c r="NZG838" s="32"/>
      <c r="NZH838" s="32"/>
      <c r="NZI838" s="32"/>
      <c r="NZJ838" s="32"/>
      <c r="NZK838" s="32"/>
      <c r="NZL838" s="32"/>
      <c r="NZM838" s="32"/>
      <c r="NZN838" s="32"/>
      <c r="NZO838" s="32"/>
      <c r="NZP838" s="32"/>
      <c r="NZQ838" s="32"/>
      <c r="NZR838" s="32"/>
      <c r="NZS838" s="32"/>
      <c r="NZT838" s="32"/>
      <c r="NZU838" s="32"/>
      <c r="NZV838" s="32"/>
      <c r="NZW838" s="32"/>
      <c r="NZX838" s="32"/>
      <c r="NZY838" s="32"/>
      <c r="NZZ838" s="32"/>
      <c r="OAA838" s="32"/>
      <c r="OAB838" s="32"/>
      <c r="OAC838" s="32"/>
      <c r="OAD838" s="32"/>
      <c r="OAE838" s="32"/>
      <c r="OAF838" s="32"/>
      <c r="OAG838" s="32"/>
      <c r="OAH838" s="32"/>
      <c r="OAI838" s="32"/>
      <c r="OAJ838" s="32"/>
      <c r="OAK838" s="32"/>
      <c r="OAL838" s="32"/>
      <c r="OAM838" s="32"/>
      <c r="OAN838" s="32"/>
      <c r="OAO838" s="32"/>
      <c r="OAP838" s="32"/>
      <c r="OAQ838" s="32"/>
      <c r="OAR838" s="32"/>
      <c r="OAS838" s="32"/>
      <c r="OAT838" s="32"/>
      <c r="OAU838" s="32"/>
      <c r="OAV838" s="32"/>
      <c r="OAW838" s="32"/>
      <c r="OAX838" s="32"/>
      <c r="OAY838" s="32"/>
      <c r="OAZ838" s="32"/>
      <c r="OBA838" s="32"/>
      <c r="OBB838" s="32"/>
      <c r="OBC838" s="32"/>
      <c r="OBD838" s="32"/>
      <c r="OBE838" s="32"/>
      <c r="OBF838" s="32"/>
      <c r="OBG838" s="32"/>
      <c r="OBH838" s="32"/>
      <c r="OBI838" s="32"/>
      <c r="OBJ838" s="32"/>
      <c r="OBK838" s="32"/>
      <c r="OBL838" s="32"/>
      <c r="OBM838" s="32"/>
      <c r="OBN838" s="32"/>
      <c r="OBO838" s="32"/>
      <c r="OBP838" s="32"/>
      <c r="OBQ838" s="32"/>
      <c r="OBR838" s="32"/>
      <c r="OBS838" s="32"/>
      <c r="OBT838" s="32"/>
      <c r="OBU838" s="32"/>
      <c r="OBV838" s="32"/>
      <c r="OBW838" s="32"/>
      <c r="OBX838" s="32"/>
      <c r="OBY838" s="32"/>
      <c r="OBZ838" s="32"/>
      <c r="OCA838" s="32"/>
      <c r="OCB838" s="32"/>
      <c r="OCC838" s="32"/>
      <c r="OCD838" s="32"/>
      <c r="OCE838" s="32"/>
      <c r="OCF838" s="32"/>
      <c r="OCG838" s="32"/>
      <c r="OCH838" s="32"/>
      <c r="OCI838" s="32"/>
      <c r="OCJ838" s="32"/>
      <c r="OCK838" s="32"/>
      <c r="OCL838" s="32"/>
      <c r="OCM838" s="32"/>
      <c r="OCN838" s="32"/>
      <c r="OCO838" s="32"/>
      <c r="OCP838" s="32"/>
      <c r="OCQ838" s="32"/>
      <c r="OCR838" s="32"/>
      <c r="OCS838" s="32"/>
      <c r="OCT838" s="32"/>
      <c r="OCU838" s="32"/>
      <c r="OCV838" s="32"/>
      <c r="OCW838" s="32"/>
      <c r="OCX838" s="32"/>
      <c r="OCY838" s="32"/>
      <c r="OCZ838" s="32"/>
      <c r="ODA838" s="32"/>
      <c r="ODB838" s="32"/>
      <c r="ODC838" s="32"/>
      <c r="ODD838" s="32"/>
      <c r="ODE838" s="32"/>
      <c r="ODF838" s="32"/>
      <c r="ODG838" s="32"/>
      <c r="ODH838" s="32"/>
      <c r="ODI838" s="32"/>
      <c r="ODJ838" s="32"/>
      <c r="ODK838" s="32"/>
      <c r="ODL838" s="32"/>
      <c r="ODM838" s="32"/>
      <c r="ODN838" s="32"/>
      <c r="ODO838" s="32"/>
      <c r="ODP838" s="32"/>
      <c r="ODQ838" s="32"/>
      <c r="ODR838" s="32"/>
      <c r="ODS838" s="32"/>
      <c r="ODT838" s="32"/>
      <c r="ODU838" s="32"/>
      <c r="ODV838" s="32"/>
      <c r="ODW838" s="32"/>
      <c r="ODX838" s="32"/>
      <c r="ODY838" s="32"/>
      <c r="ODZ838" s="32"/>
      <c r="OEA838" s="32"/>
      <c r="OEB838" s="32"/>
      <c r="OEC838" s="32"/>
      <c r="OED838" s="32"/>
      <c r="OEE838" s="32"/>
      <c r="OEF838" s="32"/>
      <c r="OEG838" s="32"/>
      <c r="OEH838" s="32"/>
      <c r="OEI838" s="32"/>
      <c r="OEJ838" s="32"/>
      <c r="OEK838" s="32"/>
      <c r="OEL838" s="32"/>
      <c r="OEM838" s="32"/>
      <c r="OEN838" s="32"/>
      <c r="OEO838" s="32"/>
      <c r="OEP838" s="32"/>
      <c r="OEQ838" s="32"/>
      <c r="OER838" s="32"/>
      <c r="OES838" s="32"/>
      <c r="OET838" s="32"/>
      <c r="OEU838" s="32"/>
      <c r="OEV838" s="32"/>
      <c r="OEW838" s="32"/>
      <c r="OEX838" s="32"/>
      <c r="OEY838" s="32"/>
      <c r="OEZ838" s="32"/>
      <c r="OFA838" s="32"/>
      <c r="OFB838" s="32"/>
      <c r="OFC838" s="32"/>
      <c r="OFD838" s="32"/>
      <c r="OFE838" s="32"/>
      <c r="OFF838" s="32"/>
      <c r="OFG838" s="32"/>
      <c r="OFH838" s="32"/>
      <c r="OFI838" s="32"/>
      <c r="OFJ838" s="32"/>
      <c r="OFK838" s="32"/>
      <c r="OFL838" s="32"/>
      <c r="OFM838" s="32"/>
      <c r="OFN838" s="32"/>
      <c r="OFO838" s="32"/>
      <c r="OFP838" s="32"/>
      <c r="OFQ838" s="32"/>
      <c r="OFR838" s="32"/>
      <c r="OFS838" s="32"/>
      <c r="OFT838" s="32"/>
      <c r="OFU838" s="32"/>
      <c r="OFV838" s="32"/>
      <c r="OFW838" s="32"/>
      <c r="OFX838" s="32"/>
      <c r="OFY838" s="32"/>
      <c r="OFZ838" s="32"/>
      <c r="OGA838" s="32"/>
      <c r="OGB838" s="32"/>
      <c r="OGC838" s="32"/>
      <c r="OGD838" s="32"/>
      <c r="OGE838" s="32"/>
      <c r="OGF838" s="32"/>
      <c r="OGG838" s="32"/>
      <c r="OGH838" s="32"/>
      <c r="OGI838" s="32"/>
      <c r="OGJ838" s="32"/>
      <c r="OGK838" s="32"/>
      <c r="OGL838" s="32"/>
      <c r="OGM838" s="32"/>
      <c r="OGN838" s="32"/>
      <c r="OGO838" s="32"/>
      <c r="OGP838" s="32"/>
      <c r="OGQ838" s="32"/>
      <c r="OGR838" s="32"/>
      <c r="OGS838" s="32"/>
      <c r="OGT838" s="32"/>
      <c r="OGU838" s="32"/>
      <c r="OGV838" s="32"/>
      <c r="OGW838" s="32"/>
      <c r="OGX838" s="32"/>
      <c r="OGY838" s="32"/>
      <c r="OGZ838" s="32"/>
      <c r="OHA838" s="32"/>
      <c r="OHB838" s="32"/>
      <c r="OHC838" s="32"/>
      <c r="OHD838" s="32"/>
      <c r="OHE838" s="32"/>
      <c r="OHF838" s="32"/>
      <c r="OHG838" s="32"/>
      <c r="OHH838" s="32"/>
      <c r="OHI838" s="32"/>
      <c r="OHJ838" s="32"/>
      <c r="OHK838" s="32"/>
      <c r="OHL838" s="32"/>
      <c r="OHM838" s="32"/>
      <c r="OHN838" s="32"/>
      <c r="OHO838" s="32"/>
      <c r="OHP838" s="32"/>
      <c r="OHQ838" s="32"/>
      <c r="OHR838" s="32"/>
      <c r="OHS838" s="32"/>
      <c r="OHT838" s="32"/>
      <c r="OHU838" s="32"/>
      <c r="OHV838" s="32"/>
      <c r="OHW838" s="32"/>
      <c r="OHX838" s="32"/>
      <c r="OHY838" s="32"/>
      <c r="OHZ838" s="32"/>
      <c r="OIA838" s="32"/>
      <c r="OIB838" s="32"/>
      <c r="OIC838" s="32"/>
      <c r="OID838" s="32"/>
      <c r="OIE838" s="32"/>
      <c r="OIF838" s="32"/>
      <c r="OIG838" s="32"/>
      <c r="OIH838" s="32"/>
      <c r="OII838" s="32"/>
      <c r="OIJ838" s="32"/>
      <c r="OIK838" s="32"/>
      <c r="OIL838" s="32"/>
      <c r="OIM838" s="32"/>
      <c r="OIN838" s="32"/>
      <c r="OIO838" s="32"/>
      <c r="OIP838" s="32"/>
      <c r="OIQ838" s="32"/>
      <c r="OIR838" s="32"/>
      <c r="OIS838" s="32"/>
      <c r="OIT838" s="32"/>
      <c r="OIU838" s="32"/>
      <c r="OIV838" s="32"/>
      <c r="OIW838" s="32"/>
      <c r="OIX838" s="32"/>
      <c r="OIY838" s="32"/>
      <c r="OIZ838" s="32"/>
      <c r="OJA838" s="32"/>
      <c r="OJB838" s="32"/>
      <c r="OJC838" s="32"/>
      <c r="OJD838" s="32"/>
      <c r="OJE838" s="32"/>
      <c r="OJF838" s="32"/>
      <c r="OJG838" s="32"/>
      <c r="OJH838" s="32"/>
      <c r="OJI838" s="32"/>
      <c r="OJJ838" s="32"/>
      <c r="OJK838" s="32"/>
      <c r="OJL838" s="32"/>
      <c r="OJM838" s="32"/>
      <c r="OJN838" s="32"/>
      <c r="OJO838" s="32"/>
      <c r="OJP838" s="32"/>
      <c r="OJQ838" s="32"/>
      <c r="OJR838" s="32"/>
      <c r="OJS838" s="32"/>
      <c r="OJT838" s="32"/>
      <c r="OJU838" s="32"/>
      <c r="OJV838" s="32"/>
      <c r="OJW838" s="32"/>
      <c r="OJX838" s="32"/>
      <c r="OJY838" s="32"/>
      <c r="OJZ838" s="32"/>
      <c r="OKA838" s="32"/>
      <c r="OKB838" s="32"/>
      <c r="OKC838" s="32"/>
      <c r="OKD838" s="32"/>
      <c r="OKE838" s="32"/>
      <c r="OKF838" s="32"/>
      <c r="OKG838" s="32"/>
      <c r="OKH838" s="32"/>
      <c r="OKI838" s="32"/>
      <c r="OKJ838" s="32"/>
      <c r="OKK838" s="32"/>
      <c r="OKL838" s="32"/>
      <c r="OKM838" s="32"/>
      <c r="OKN838" s="32"/>
      <c r="OKO838" s="32"/>
      <c r="OKP838" s="32"/>
      <c r="OKQ838" s="32"/>
      <c r="OKR838" s="32"/>
      <c r="OKS838" s="32"/>
      <c r="OKT838" s="32"/>
      <c r="OKU838" s="32"/>
      <c r="OKV838" s="32"/>
      <c r="OKW838" s="32"/>
      <c r="OKX838" s="32"/>
      <c r="OKY838" s="32"/>
      <c r="OKZ838" s="32"/>
      <c r="OLA838" s="32"/>
      <c r="OLB838" s="32"/>
      <c r="OLC838" s="32"/>
      <c r="OLD838" s="32"/>
      <c r="OLE838" s="32"/>
      <c r="OLF838" s="32"/>
      <c r="OLG838" s="32"/>
      <c r="OLH838" s="32"/>
      <c r="OLI838" s="32"/>
      <c r="OLJ838" s="32"/>
      <c r="OLK838" s="32"/>
      <c r="OLL838" s="32"/>
      <c r="OLM838" s="32"/>
      <c r="OLN838" s="32"/>
      <c r="OLO838" s="32"/>
      <c r="OLP838" s="32"/>
      <c r="OLQ838" s="32"/>
      <c r="OLR838" s="32"/>
      <c r="OLS838" s="32"/>
      <c r="OLT838" s="32"/>
      <c r="OLU838" s="32"/>
      <c r="OLV838" s="32"/>
      <c r="OLW838" s="32"/>
      <c r="OLX838" s="32"/>
      <c r="OLY838" s="32"/>
      <c r="OLZ838" s="32"/>
      <c r="OMA838" s="32"/>
      <c r="OMB838" s="32"/>
      <c r="OMC838" s="32"/>
      <c r="OMD838" s="32"/>
      <c r="OME838" s="32"/>
      <c r="OMF838" s="32"/>
      <c r="OMG838" s="32"/>
      <c r="OMH838" s="32"/>
      <c r="OMI838" s="32"/>
      <c r="OMJ838" s="32"/>
      <c r="OMK838" s="32"/>
      <c r="OML838" s="32"/>
      <c r="OMM838" s="32"/>
      <c r="OMN838" s="32"/>
      <c r="OMO838" s="32"/>
      <c r="OMP838" s="32"/>
      <c r="OMQ838" s="32"/>
      <c r="OMR838" s="32"/>
      <c r="OMS838" s="32"/>
      <c r="OMT838" s="32"/>
      <c r="OMU838" s="32"/>
      <c r="OMV838" s="32"/>
      <c r="OMW838" s="32"/>
      <c r="OMX838" s="32"/>
      <c r="OMY838" s="32"/>
      <c r="OMZ838" s="32"/>
      <c r="ONA838" s="32"/>
      <c r="ONB838" s="32"/>
      <c r="ONC838" s="32"/>
      <c r="OND838" s="32"/>
      <c r="ONE838" s="32"/>
      <c r="ONF838" s="32"/>
      <c r="ONG838" s="32"/>
      <c r="ONH838" s="32"/>
      <c r="ONI838" s="32"/>
      <c r="ONJ838" s="32"/>
      <c r="ONK838" s="32"/>
      <c r="ONL838" s="32"/>
      <c r="ONM838" s="32"/>
      <c r="ONN838" s="32"/>
      <c r="ONO838" s="32"/>
      <c r="ONP838" s="32"/>
      <c r="ONQ838" s="32"/>
      <c r="ONR838" s="32"/>
      <c r="ONS838" s="32"/>
      <c r="ONT838" s="32"/>
      <c r="ONU838" s="32"/>
      <c r="ONV838" s="32"/>
      <c r="ONW838" s="32"/>
      <c r="ONX838" s="32"/>
      <c r="ONY838" s="32"/>
      <c r="ONZ838" s="32"/>
      <c r="OOA838" s="32"/>
      <c r="OOB838" s="32"/>
      <c r="OOC838" s="32"/>
      <c r="OOD838" s="32"/>
      <c r="OOE838" s="32"/>
      <c r="OOF838" s="32"/>
      <c r="OOG838" s="32"/>
      <c r="OOH838" s="32"/>
      <c r="OOI838" s="32"/>
      <c r="OOJ838" s="32"/>
      <c r="OOK838" s="32"/>
      <c r="OOL838" s="32"/>
      <c r="OOM838" s="32"/>
      <c r="OON838" s="32"/>
      <c r="OOO838" s="32"/>
      <c r="OOP838" s="32"/>
      <c r="OOQ838" s="32"/>
      <c r="OOR838" s="32"/>
      <c r="OOS838" s="32"/>
      <c r="OOT838" s="32"/>
      <c r="OOU838" s="32"/>
      <c r="OOV838" s="32"/>
      <c r="OOW838" s="32"/>
      <c r="OOX838" s="32"/>
      <c r="OOY838" s="32"/>
      <c r="OOZ838" s="32"/>
      <c r="OPA838" s="32"/>
      <c r="OPB838" s="32"/>
      <c r="OPC838" s="32"/>
      <c r="OPD838" s="32"/>
      <c r="OPE838" s="32"/>
      <c r="OPF838" s="32"/>
      <c r="OPG838" s="32"/>
      <c r="OPH838" s="32"/>
      <c r="OPI838" s="32"/>
      <c r="OPJ838" s="32"/>
      <c r="OPK838" s="32"/>
      <c r="OPL838" s="32"/>
      <c r="OPM838" s="32"/>
      <c r="OPN838" s="32"/>
      <c r="OPO838" s="32"/>
      <c r="OPP838" s="32"/>
      <c r="OPQ838" s="32"/>
      <c r="OPR838" s="32"/>
      <c r="OPS838" s="32"/>
      <c r="OPT838" s="32"/>
      <c r="OPU838" s="32"/>
      <c r="OPV838" s="32"/>
      <c r="OPW838" s="32"/>
      <c r="OPX838" s="32"/>
      <c r="OPY838" s="32"/>
      <c r="OPZ838" s="32"/>
      <c r="OQA838" s="32"/>
      <c r="OQB838" s="32"/>
      <c r="OQC838" s="32"/>
      <c r="OQD838" s="32"/>
      <c r="OQE838" s="32"/>
      <c r="OQF838" s="32"/>
      <c r="OQG838" s="32"/>
      <c r="OQH838" s="32"/>
      <c r="OQI838" s="32"/>
      <c r="OQJ838" s="32"/>
      <c r="OQK838" s="32"/>
      <c r="OQL838" s="32"/>
      <c r="OQM838" s="32"/>
      <c r="OQN838" s="32"/>
      <c r="OQO838" s="32"/>
      <c r="OQP838" s="32"/>
      <c r="OQQ838" s="32"/>
      <c r="OQR838" s="32"/>
      <c r="OQS838" s="32"/>
      <c r="OQT838" s="32"/>
      <c r="OQU838" s="32"/>
      <c r="OQV838" s="32"/>
      <c r="OQW838" s="32"/>
      <c r="OQX838" s="32"/>
      <c r="OQY838" s="32"/>
      <c r="OQZ838" s="32"/>
      <c r="ORA838" s="32"/>
      <c r="ORB838" s="32"/>
      <c r="ORC838" s="32"/>
      <c r="ORD838" s="32"/>
      <c r="ORE838" s="32"/>
      <c r="ORF838" s="32"/>
      <c r="ORG838" s="32"/>
      <c r="ORH838" s="32"/>
      <c r="ORI838" s="32"/>
      <c r="ORJ838" s="32"/>
      <c r="ORK838" s="32"/>
      <c r="ORL838" s="32"/>
      <c r="ORM838" s="32"/>
      <c r="ORN838" s="32"/>
      <c r="ORO838" s="32"/>
      <c r="ORP838" s="32"/>
      <c r="ORQ838" s="32"/>
      <c r="ORR838" s="32"/>
      <c r="ORS838" s="32"/>
      <c r="ORT838" s="32"/>
      <c r="ORU838" s="32"/>
      <c r="ORV838" s="32"/>
      <c r="ORW838" s="32"/>
      <c r="ORX838" s="32"/>
      <c r="ORY838" s="32"/>
      <c r="ORZ838" s="32"/>
      <c r="OSA838" s="32"/>
      <c r="OSB838" s="32"/>
      <c r="OSC838" s="32"/>
      <c r="OSD838" s="32"/>
      <c r="OSE838" s="32"/>
      <c r="OSF838" s="32"/>
      <c r="OSG838" s="32"/>
      <c r="OSH838" s="32"/>
      <c r="OSI838" s="32"/>
      <c r="OSJ838" s="32"/>
      <c r="OSK838" s="32"/>
      <c r="OSL838" s="32"/>
      <c r="OSM838" s="32"/>
      <c r="OSN838" s="32"/>
      <c r="OSO838" s="32"/>
      <c r="OSP838" s="32"/>
      <c r="OSQ838" s="32"/>
      <c r="OSR838" s="32"/>
      <c r="OSS838" s="32"/>
      <c r="OST838" s="32"/>
      <c r="OSU838" s="32"/>
      <c r="OSV838" s="32"/>
      <c r="OSW838" s="32"/>
      <c r="OSX838" s="32"/>
      <c r="OSY838" s="32"/>
      <c r="OSZ838" s="32"/>
      <c r="OTA838" s="32"/>
      <c r="OTB838" s="32"/>
      <c r="OTC838" s="32"/>
      <c r="OTD838" s="32"/>
      <c r="OTE838" s="32"/>
      <c r="OTF838" s="32"/>
      <c r="OTG838" s="32"/>
      <c r="OTH838" s="32"/>
      <c r="OTI838" s="32"/>
      <c r="OTJ838" s="32"/>
      <c r="OTK838" s="32"/>
      <c r="OTL838" s="32"/>
      <c r="OTM838" s="32"/>
      <c r="OTN838" s="32"/>
      <c r="OTO838" s="32"/>
      <c r="OTP838" s="32"/>
      <c r="OTQ838" s="32"/>
      <c r="OTR838" s="32"/>
      <c r="OTS838" s="32"/>
      <c r="OTT838" s="32"/>
      <c r="OTU838" s="32"/>
      <c r="OTV838" s="32"/>
      <c r="OTW838" s="32"/>
      <c r="OTX838" s="32"/>
      <c r="OTY838" s="32"/>
      <c r="OTZ838" s="32"/>
      <c r="OUA838" s="32"/>
      <c r="OUB838" s="32"/>
      <c r="OUC838" s="32"/>
      <c r="OUD838" s="32"/>
      <c r="OUE838" s="32"/>
      <c r="OUF838" s="32"/>
      <c r="OUG838" s="32"/>
      <c r="OUH838" s="32"/>
      <c r="OUI838" s="32"/>
      <c r="OUJ838" s="32"/>
      <c r="OUK838" s="32"/>
      <c r="OUL838" s="32"/>
      <c r="OUM838" s="32"/>
      <c r="OUN838" s="32"/>
      <c r="OUO838" s="32"/>
      <c r="OUP838" s="32"/>
      <c r="OUQ838" s="32"/>
      <c r="OUR838" s="32"/>
      <c r="OUS838" s="32"/>
      <c r="OUT838" s="32"/>
      <c r="OUU838" s="32"/>
      <c r="OUV838" s="32"/>
      <c r="OUW838" s="32"/>
      <c r="OUX838" s="32"/>
      <c r="OUY838" s="32"/>
      <c r="OUZ838" s="32"/>
      <c r="OVA838" s="32"/>
      <c r="OVB838" s="32"/>
      <c r="OVC838" s="32"/>
      <c r="OVD838" s="32"/>
      <c r="OVE838" s="32"/>
      <c r="OVF838" s="32"/>
      <c r="OVG838" s="32"/>
      <c r="OVH838" s="32"/>
      <c r="OVI838" s="32"/>
      <c r="OVJ838" s="32"/>
      <c r="OVK838" s="32"/>
      <c r="OVL838" s="32"/>
      <c r="OVM838" s="32"/>
      <c r="OVN838" s="32"/>
      <c r="OVO838" s="32"/>
      <c r="OVP838" s="32"/>
      <c r="OVQ838" s="32"/>
      <c r="OVR838" s="32"/>
      <c r="OVS838" s="32"/>
      <c r="OVT838" s="32"/>
      <c r="OVU838" s="32"/>
      <c r="OVV838" s="32"/>
      <c r="OVW838" s="32"/>
      <c r="OVX838" s="32"/>
      <c r="OVY838" s="32"/>
      <c r="OVZ838" s="32"/>
      <c r="OWA838" s="32"/>
      <c r="OWB838" s="32"/>
      <c r="OWC838" s="32"/>
      <c r="OWD838" s="32"/>
      <c r="OWE838" s="32"/>
      <c r="OWF838" s="32"/>
      <c r="OWG838" s="32"/>
      <c r="OWH838" s="32"/>
      <c r="OWI838" s="32"/>
      <c r="OWJ838" s="32"/>
      <c r="OWK838" s="32"/>
      <c r="OWL838" s="32"/>
      <c r="OWM838" s="32"/>
      <c r="OWN838" s="32"/>
      <c r="OWO838" s="32"/>
      <c r="OWP838" s="32"/>
      <c r="OWQ838" s="32"/>
      <c r="OWR838" s="32"/>
      <c r="OWS838" s="32"/>
      <c r="OWT838" s="32"/>
      <c r="OWU838" s="32"/>
      <c r="OWV838" s="32"/>
      <c r="OWW838" s="32"/>
      <c r="OWX838" s="32"/>
      <c r="OWY838" s="32"/>
      <c r="OWZ838" s="32"/>
      <c r="OXA838" s="32"/>
      <c r="OXB838" s="32"/>
      <c r="OXC838" s="32"/>
      <c r="OXD838" s="32"/>
      <c r="OXE838" s="32"/>
      <c r="OXF838" s="32"/>
      <c r="OXG838" s="32"/>
      <c r="OXH838" s="32"/>
      <c r="OXI838" s="32"/>
      <c r="OXJ838" s="32"/>
      <c r="OXK838" s="32"/>
      <c r="OXL838" s="32"/>
      <c r="OXM838" s="32"/>
      <c r="OXN838" s="32"/>
      <c r="OXO838" s="32"/>
      <c r="OXP838" s="32"/>
      <c r="OXQ838" s="32"/>
      <c r="OXR838" s="32"/>
      <c r="OXS838" s="32"/>
      <c r="OXT838" s="32"/>
      <c r="OXU838" s="32"/>
      <c r="OXV838" s="32"/>
      <c r="OXW838" s="32"/>
      <c r="OXX838" s="32"/>
      <c r="OXY838" s="32"/>
      <c r="OXZ838" s="32"/>
      <c r="OYA838" s="32"/>
      <c r="OYB838" s="32"/>
      <c r="OYC838" s="32"/>
      <c r="OYD838" s="32"/>
      <c r="OYE838" s="32"/>
      <c r="OYF838" s="32"/>
      <c r="OYG838" s="32"/>
      <c r="OYH838" s="32"/>
      <c r="OYI838" s="32"/>
      <c r="OYJ838" s="32"/>
      <c r="OYK838" s="32"/>
      <c r="OYL838" s="32"/>
      <c r="OYM838" s="32"/>
      <c r="OYN838" s="32"/>
      <c r="OYO838" s="32"/>
      <c r="OYP838" s="32"/>
      <c r="OYQ838" s="32"/>
      <c r="OYR838" s="32"/>
      <c r="OYS838" s="32"/>
      <c r="OYT838" s="32"/>
      <c r="OYU838" s="32"/>
      <c r="OYV838" s="32"/>
      <c r="OYW838" s="32"/>
      <c r="OYX838" s="32"/>
      <c r="OYY838" s="32"/>
      <c r="OYZ838" s="32"/>
      <c r="OZA838" s="32"/>
      <c r="OZB838" s="32"/>
      <c r="OZC838" s="32"/>
      <c r="OZD838" s="32"/>
      <c r="OZE838" s="32"/>
      <c r="OZF838" s="32"/>
      <c r="OZG838" s="32"/>
      <c r="OZH838" s="32"/>
      <c r="OZI838" s="32"/>
      <c r="OZJ838" s="32"/>
      <c r="OZK838" s="32"/>
      <c r="OZL838" s="32"/>
      <c r="OZM838" s="32"/>
      <c r="OZN838" s="32"/>
      <c r="OZO838" s="32"/>
      <c r="OZP838" s="32"/>
      <c r="OZQ838" s="32"/>
      <c r="OZR838" s="32"/>
      <c r="OZS838" s="32"/>
      <c r="OZT838" s="32"/>
      <c r="OZU838" s="32"/>
      <c r="OZV838" s="32"/>
      <c r="OZW838" s="32"/>
      <c r="OZX838" s="32"/>
      <c r="OZY838" s="32"/>
      <c r="OZZ838" s="32"/>
      <c r="PAA838" s="32"/>
      <c r="PAB838" s="32"/>
      <c r="PAC838" s="32"/>
      <c r="PAD838" s="32"/>
      <c r="PAE838" s="32"/>
      <c r="PAF838" s="32"/>
      <c r="PAG838" s="32"/>
      <c r="PAH838" s="32"/>
      <c r="PAI838" s="32"/>
      <c r="PAJ838" s="32"/>
      <c r="PAK838" s="32"/>
      <c r="PAL838" s="32"/>
      <c r="PAM838" s="32"/>
      <c r="PAN838" s="32"/>
      <c r="PAO838" s="32"/>
      <c r="PAP838" s="32"/>
      <c r="PAQ838" s="32"/>
      <c r="PAR838" s="32"/>
      <c r="PAS838" s="32"/>
      <c r="PAT838" s="32"/>
      <c r="PAU838" s="32"/>
      <c r="PAV838" s="32"/>
      <c r="PAW838" s="32"/>
      <c r="PAX838" s="32"/>
      <c r="PAY838" s="32"/>
      <c r="PAZ838" s="32"/>
      <c r="PBA838" s="32"/>
      <c r="PBB838" s="32"/>
      <c r="PBC838" s="32"/>
      <c r="PBD838" s="32"/>
      <c r="PBE838" s="32"/>
      <c r="PBF838" s="32"/>
      <c r="PBG838" s="32"/>
      <c r="PBH838" s="32"/>
      <c r="PBI838" s="32"/>
      <c r="PBJ838" s="32"/>
      <c r="PBK838" s="32"/>
      <c r="PBL838" s="32"/>
      <c r="PBM838" s="32"/>
      <c r="PBN838" s="32"/>
      <c r="PBO838" s="32"/>
      <c r="PBP838" s="32"/>
      <c r="PBQ838" s="32"/>
      <c r="PBR838" s="32"/>
      <c r="PBS838" s="32"/>
      <c r="PBT838" s="32"/>
      <c r="PBU838" s="32"/>
      <c r="PBV838" s="32"/>
      <c r="PBW838" s="32"/>
      <c r="PBX838" s="32"/>
      <c r="PBY838" s="32"/>
      <c r="PBZ838" s="32"/>
      <c r="PCA838" s="32"/>
      <c r="PCB838" s="32"/>
      <c r="PCC838" s="32"/>
      <c r="PCD838" s="32"/>
      <c r="PCE838" s="32"/>
      <c r="PCF838" s="32"/>
      <c r="PCG838" s="32"/>
      <c r="PCH838" s="32"/>
      <c r="PCI838" s="32"/>
      <c r="PCJ838" s="32"/>
      <c r="PCK838" s="32"/>
      <c r="PCL838" s="32"/>
      <c r="PCM838" s="32"/>
      <c r="PCN838" s="32"/>
      <c r="PCO838" s="32"/>
      <c r="PCP838" s="32"/>
      <c r="PCQ838" s="32"/>
      <c r="PCR838" s="32"/>
      <c r="PCS838" s="32"/>
      <c r="PCT838" s="32"/>
      <c r="PCU838" s="32"/>
      <c r="PCV838" s="32"/>
      <c r="PCW838" s="32"/>
      <c r="PCX838" s="32"/>
      <c r="PCY838" s="32"/>
      <c r="PCZ838" s="32"/>
      <c r="PDA838" s="32"/>
      <c r="PDB838" s="32"/>
      <c r="PDC838" s="32"/>
      <c r="PDD838" s="32"/>
      <c r="PDE838" s="32"/>
      <c r="PDF838" s="32"/>
      <c r="PDG838" s="32"/>
      <c r="PDH838" s="32"/>
      <c r="PDI838" s="32"/>
      <c r="PDJ838" s="32"/>
      <c r="PDK838" s="32"/>
      <c r="PDL838" s="32"/>
      <c r="PDM838" s="32"/>
      <c r="PDN838" s="32"/>
      <c r="PDO838" s="32"/>
      <c r="PDP838" s="32"/>
      <c r="PDQ838" s="32"/>
      <c r="PDR838" s="32"/>
      <c r="PDS838" s="32"/>
      <c r="PDT838" s="32"/>
      <c r="PDU838" s="32"/>
      <c r="PDV838" s="32"/>
      <c r="PDW838" s="32"/>
      <c r="PDX838" s="32"/>
      <c r="PDY838" s="32"/>
      <c r="PDZ838" s="32"/>
      <c r="PEA838" s="32"/>
      <c r="PEB838" s="32"/>
      <c r="PEC838" s="32"/>
      <c r="PED838" s="32"/>
      <c r="PEE838" s="32"/>
      <c r="PEF838" s="32"/>
      <c r="PEG838" s="32"/>
      <c r="PEH838" s="32"/>
      <c r="PEI838" s="32"/>
      <c r="PEJ838" s="32"/>
      <c r="PEK838" s="32"/>
      <c r="PEL838" s="32"/>
      <c r="PEM838" s="32"/>
      <c r="PEN838" s="32"/>
      <c r="PEO838" s="32"/>
      <c r="PEP838" s="32"/>
      <c r="PEQ838" s="32"/>
      <c r="PER838" s="32"/>
      <c r="PES838" s="32"/>
      <c r="PET838" s="32"/>
      <c r="PEU838" s="32"/>
      <c r="PEV838" s="32"/>
      <c r="PEW838" s="32"/>
      <c r="PEX838" s="32"/>
      <c r="PEY838" s="32"/>
      <c r="PEZ838" s="32"/>
      <c r="PFA838" s="32"/>
      <c r="PFB838" s="32"/>
      <c r="PFC838" s="32"/>
      <c r="PFD838" s="32"/>
      <c r="PFE838" s="32"/>
      <c r="PFF838" s="32"/>
      <c r="PFG838" s="32"/>
      <c r="PFH838" s="32"/>
      <c r="PFI838" s="32"/>
      <c r="PFJ838" s="32"/>
      <c r="PFK838" s="32"/>
      <c r="PFL838" s="32"/>
      <c r="PFM838" s="32"/>
      <c r="PFN838" s="32"/>
      <c r="PFO838" s="32"/>
      <c r="PFP838" s="32"/>
      <c r="PFQ838" s="32"/>
      <c r="PFR838" s="32"/>
      <c r="PFS838" s="32"/>
      <c r="PFT838" s="32"/>
      <c r="PFU838" s="32"/>
      <c r="PFV838" s="32"/>
      <c r="PFW838" s="32"/>
      <c r="PFX838" s="32"/>
      <c r="PFY838" s="32"/>
      <c r="PFZ838" s="32"/>
      <c r="PGA838" s="32"/>
      <c r="PGB838" s="32"/>
      <c r="PGC838" s="32"/>
      <c r="PGD838" s="32"/>
      <c r="PGE838" s="32"/>
      <c r="PGF838" s="32"/>
      <c r="PGG838" s="32"/>
      <c r="PGH838" s="32"/>
      <c r="PGI838" s="32"/>
      <c r="PGJ838" s="32"/>
      <c r="PGK838" s="32"/>
      <c r="PGL838" s="32"/>
      <c r="PGM838" s="32"/>
      <c r="PGN838" s="32"/>
      <c r="PGO838" s="32"/>
      <c r="PGP838" s="32"/>
      <c r="PGQ838" s="32"/>
      <c r="PGR838" s="32"/>
      <c r="PGS838" s="32"/>
      <c r="PGT838" s="32"/>
      <c r="PGU838" s="32"/>
      <c r="PGV838" s="32"/>
      <c r="PGW838" s="32"/>
      <c r="PGX838" s="32"/>
      <c r="PGY838" s="32"/>
      <c r="PGZ838" s="32"/>
      <c r="PHA838" s="32"/>
      <c r="PHB838" s="32"/>
      <c r="PHC838" s="32"/>
      <c r="PHD838" s="32"/>
      <c r="PHE838" s="32"/>
      <c r="PHF838" s="32"/>
      <c r="PHG838" s="32"/>
      <c r="PHH838" s="32"/>
      <c r="PHI838" s="32"/>
      <c r="PHJ838" s="32"/>
      <c r="PHK838" s="32"/>
      <c r="PHL838" s="32"/>
      <c r="PHM838" s="32"/>
      <c r="PHN838" s="32"/>
      <c r="PHO838" s="32"/>
      <c r="PHP838" s="32"/>
      <c r="PHQ838" s="32"/>
      <c r="PHR838" s="32"/>
      <c r="PHS838" s="32"/>
      <c r="PHT838" s="32"/>
      <c r="PHU838" s="32"/>
      <c r="PHV838" s="32"/>
      <c r="PHW838" s="32"/>
      <c r="PHX838" s="32"/>
      <c r="PHY838" s="32"/>
      <c r="PHZ838" s="32"/>
      <c r="PIA838" s="32"/>
      <c r="PIB838" s="32"/>
      <c r="PIC838" s="32"/>
      <c r="PID838" s="32"/>
      <c r="PIE838" s="32"/>
      <c r="PIF838" s="32"/>
      <c r="PIG838" s="32"/>
      <c r="PIH838" s="32"/>
      <c r="PII838" s="32"/>
      <c r="PIJ838" s="32"/>
      <c r="PIK838" s="32"/>
      <c r="PIL838" s="32"/>
      <c r="PIM838" s="32"/>
      <c r="PIN838" s="32"/>
      <c r="PIO838" s="32"/>
      <c r="PIP838" s="32"/>
      <c r="PIQ838" s="32"/>
      <c r="PIR838" s="32"/>
      <c r="PIS838" s="32"/>
      <c r="PIT838" s="32"/>
      <c r="PIU838" s="32"/>
      <c r="PIV838" s="32"/>
      <c r="PIW838" s="32"/>
      <c r="PIX838" s="32"/>
      <c r="PIY838" s="32"/>
      <c r="PIZ838" s="32"/>
      <c r="PJA838" s="32"/>
      <c r="PJB838" s="32"/>
      <c r="PJC838" s="32"/>
      <c r="PJD838" s="32"/>
      <c r="PJE838" s="32"/>
      <c r="PJF838" s="32"/>
      <c r="PJG838" s="32"/>
      <c r="PJH838" s="32"/>
      <c r="PJI838" s="32"/>
      <c r="PJJ838" s="32"/>
      <c r="PJK838" s="32"/>
      <c r="PJL838" s="32"/>
      <c r="PJM838" s="32"/>
      <c r="PJN838" s="32"/>
      <c r="PJO838" s="32"/>
      <c r="PJP838" s="32"/>
      <c r="PJQ838" s="32"/>
      <c r="PJR838" s="32"/>
      <c r="PJS838" s="32"/>
      <c r="PJT838" s="32"/>
      <c r="PJU838" s="32"/>
      <c r="PJV838" s="32"/>
      <c r="PJW838" s="32"/>
      <c r="PJX838" s="32"/>
      <c r="PJY838" s="32"/>
      <c r="PJZ838" s="32"/>
      <c r="PKA838" s="32"/>
      <c r="PKB838" s="32"/>
      <c r="PKC838" s="32"/>
      <c r="PKD838" s="32"/>
      <c r="PKE838" s="32"/>
      <c r="PKF838" s="32"/>
      <c r="PKG838" s="32"/>
      <c r="PKH838" s="32"/>
      <c r="PKI838" s="32"/>
      <c r="PKJ838" s="32"/>
      <c r="PKK838" s="32"/>
      <c r="PKL838" s="32"/>
      <c r="PKM838" s="32"/>
      <c r="PKN838" s="32"/>
      <c r="PKO838" s="32"/>
      <c r="PKP838" s="32"/>
      <c r="PKQ838" s="32"/>
      <c r="PKR838" s="32"/>
      <c r="PKS838" s="32"/>
      <c r="PKT838" s="32"/>
      <c r="PKU838" s="32"/>
      <c r="PKV838" s="32"/>
      <c r="PKW838" s="32"/>
      <c r="PKX838" s="32"/>
      <c r="PKY838" s="32"/>
      <c r="PKZ838" s="32"/>
      <c r="PLA838" s="32"/>
      <c r="PLB838" s="32"/>
      <c r="PLC838" s="32"/>
      <c r="PLD838" s="32"/>
      <c r="PLE838" s="32"/>
      <c r="PLF838" s="32"/>
      <c r="PLG838" s="32"/>
      <c r="PLH838" s="32"/>
      <c r="PLI838" s="32"/>
      <c r="PLJ838" s="32"/>
      <c r="PLK838" s="32"/>
      <c r="PLL838" s="32"/>
      <c r="PLM838" s="32"/>
      <c r="PLN838" s="32"/>
      <c r="PLO838" s="32"/>
      <c r="PLP838" s="32"/>
      <c r="PLQ838" s="32"/>
      <c r="PLR838" s="32"/>
      <c r="PLS838" s="32"/>
      <c r="PLT838" s="32"/>
      <c r="PLU838" s="32"/>
      <c r="PLV838" s="32"/>
      <c r="PLW838" s="32"/>
      <c r="PLX838" s="32"/>
      <c r="PLY838" s="32"/>
      <c r="PLZ838" s="32"/>
      <c r="PMA838" s="32"/>
      <c r="PMB838" s="32"/>
      <c r="PMC838" s="32"/>
      <c r="PMD838" s="32"/>
      <c r="PME838" s="32"/>
      <c r="PMF838" s="32"/>
      <c r="PMG838" s="32"/>
      <c r="PMH838" s="32"/>
      <c r="PMI838" s="32"/>
      <c r="PMJ838" s="32"/>
      <c r="PMK838" s="32"/>
      <c r="PML838" s="32"/>
      <c r="PMM838" s="32"/>
      <c r="PMN838" s="32"/>
      <c r="PMO838" s="32"/>
      <c r="PMP838" s="32"/>
      <c r="PMQ838" s="32"/>
      <c r="PMR838" s="32"/>
      <c r="PMS838" s="32"/>
      <c r="PMT838" s="32"/>
      <c r="PMU838" s="32"/>
      <c r="PMV838" s="32"/>
      <c r="PMW838" s="32"/>
      <c r="PMX838" s="32"/>
      <c r="PMY838" s="32"/>
      <c r="PMZ838" s="32"/>
      <c r="PNA838" s="32"/>
      <c r="PNB838" s="32"/>
      <c r="PNC838" s="32"/>
      <c r="PND838" s="32"/>
      <c r="PNE838" s="32"/>
      <c r="PNF838" s="32"/>
      <c r="PNG838" s="32"/>
      <c r="PNH838" s="32"/>
      <c r="PNI838" s="32"/>
      <c r="PNJ838" s="32"/>
      <c r="PNK838" s="32"/>
      <c r="PNL838" s="32"/>
      <c r="PNM838" s="32"/>
      <c r="PNN838" s="32"/>
      <c r="PNO838" s="32"/>
      <c r="PNP838" s="32"/>
      <c r="PNQ838" s="32"/>
      <c r="PNR838" s="32"/>
      <c r="PNS838" s="32"/>
      <c r="PNT838" s="32"/>
      <c r="PNU838" s="32"/>
      <c r="PNV838" s="32"/>
      <c r="PNW838" s="32"/>
      <c r="PNX838" s="32"/>
      <c r="PNY838" s="32"/>
      <c r="PNZ838" s="32"/>
      <c r="POA838" s="32"/>
      <c r="POB838" s="32"/>
      <c r="POC838" s="32"/>
      <c r="POD838" s="32"/>
      <c r="POE838" s="32"/>
      <c r="POF838" s="32"/>
      <c r="POG838" s="32"/>
      <c r="POH838" s="32"/>
      <c r="POI838" s="32"/>
      <c r="POJ838" s="32"/>
      <c r="POK838" s="32"/>
      <c r="POL838" s="32"/>
      <c r="POM838" s="32"/>
      <c r="PON838" s="32"/>
      <c r="POO838" s="32"/>
      <c r="POP838" s="32"/>
      <c r="POQ838" s="32"/>
      <c r="POR838" s="32"/>
      <c r="POS838" s="32"/>
      <c r="POT838" s="32"/>
      <c r="POU838" s="32"/>
      <c r="POV838" s="32"/>
      <c r="POW838" s="32"/>
      <c r="POX838" s="32"/>
      <c r="POY838" s="32"/>
      <c r="POZ838" s="32"/>
      <c r="PPA838" s="32"/>
      <c r="PPB838" s="32"/>
      <c r="PPC838" s="32"/>
      <c r="PPD838" s="32"/>
      <c r="PPE838" s="32"/>
      <c r="PPF838" s="32"/>
      <c r="PPG838" s="32"/>
      <c r="PPH838" s="32"/>
      <c r="PPI838" s="32"/>
      <c r="PPJ838" s="32"/>
      <c r="PPK838" s="32"/>
      <c r="PPL838" s="32"/>
      <c r="PPM838" s="32"/>
      <c r="PPN838" s="32"/>
      <c r="PPO838" s="32"/>
      <c r="PPP838" s="32"/>
      <c r="PPQ838" s="32"/>
      <c r="PPR838" s="32"/>
      <c r="PPS838" s="32"/>
      <c r="PPT838" s="32"/>
      <c r="PPU838" s="32"/>
      <c r="PPV838" s="32"/>
      <c r="PPW838" s="32"/>
      <c r="PPX838" s="32"/>
      <c r="PPY838" s="32"/>
      <c r="PPZ838" s="32"/>
      <c r="PQA838" s="32"/>
      <c r="PQB838" s="32"/>
      <c r="PQC838" s="32"/>
      <c r="PQD838" s="32"/>
      <c r="PQE838" s="32"/>
      <c r="PQF838" s="32"/>
      <c r="PQG838" s="32"/>
      <c r="PQH838" s="32"/>
      <c r="PQI838" s="32"/>
      <c r="PQJ838" s="32"/>
      <c r="PQK838" s="32"/>
      <c r="PQL838" s="32"/>
      <c r="PQM838" s="32"/>
      <c r="PQN838" s="32"/>
      <c r="PQO838" s="32"/>
      <c r="PQP838" s="32"/>
      <c r="PQQ838" s="32"/>
      <c r="PQR838" s="32"/>
      <c r="PQS838" s="32"/>
      <c r="PQT838" s="32"/>
      <c r="PQU838" s="32"/>
      <c r="PQV838" s="32"/>
      <c r="PQW838" s="32"/>
      <c r="PQX838" s="32"/>
      <c r="PQY838" s="32"/>
      <c r="PQZ838" s="32"/>
      <c r="PRA838" s="32"/>
      <c r="PRB838" s="32"/>
      <c r="PRC838" s="32"/>
      <c r="PRD838" s="32"/>
      <c r="PRE838" s="32"/>
      <c r="PRF838" s="32"/>
      <c r="PRG838" s="32"/>
      <c r="PRH838" s="32"/>
      <c r="PRI838" s="32"/>
      <c r="PRJ838" s="32"/>
      <c r="PRK838" s="32"/>
      <c r="PRL838" s="32"/>
      <c r="PRM838" s="32"/>
      <c r="PRN838" s="32"/>
      <c r="PRO838" s="32"/>
      <c r="PRP838" s="32"/>
      <c r="PRQ838" s="32"/>
      <c r="PRR838" s="32"/>
      <c r="PRS838" s="32"/>
      <c r="PRT838" s="32"/>
      <c r="PRU838" s="32"/>
      <c r="PRV838" s="32"/>
      <c r="PRW838" s="32"/>
      <c r="PRX838" s="32"/>
      <c r="PRY838" s="32"/>
      <c r="PRZ838" s="32"/>
      <c r="PSA838" s="32"/>
      <c r="PSB838" s="32"/>
      <c r="PSC838" s="32"/>
      <c r="PSD838" s="32"/>
      <c r="PSE838" s="32"/>
      <c r="PSF838" s="32"/>
      <c r="PSG838" s="32"/>
      <c r="PSH838" s="32"/>
      <c r="PSI838" s="32"/>
      <c r="PSJ838" s="32"/>
      <c r="PSK838" s="32"/>
      <c r="PSL838" s="32"/>
      <c r="PSM838" s="32"/>
      <c r="PSN838" s="32"/>
      <c r="PSO838" s="32"/>
      <c r="PSP838" s="32"/>
      <c r="PSQ838" s="32"/>
      <c r="PSR838" s="32"/>
      <c r="PSS838" s="32"/>
      <c r="PST838" s="32"/>
      <c r="PSU838" s="32"/>
      <c r="PSV838" s="32"/>
      <c r="PSW838" s="32"/>
      <c r="PSX838" s="32"/>
      <c r="PSY838" s="32"/>
      <c r="PSZ838" s="32"/>
      <c r="PTA838" s="32"/>
      <c r="PTB838" s="32"/>
      <c r="PTC838" s="32"/>
      <c r="PTD838" s="32"/>
      <c r="PTE838" s="32"/>
      <c r="PTF838" s="32"/>
      <c r="PTG838" s="32"/>
      <c r="PTH838" s="32"/>
      <c r="PTI838" s="32"/>
      <c r="PTJ838" s="32"/>
      <c r="PTK838" s="32"/>
      <c r="PTL838" s="32"/>
      <c r="PTM838" s="32"/>
      <c r="PTN838" s="32"/>
      <c r="PTO838" s="32"/>
      <c r="PTP838" s="32"/>
      <c r="PTQ838" s="32"/>
      <c r="PTR838" s="32"/>
      <c r="PTS838" s="32"/>
      <c r="PTT838" s="32"/>
      <c r="PTU838" s="32"/>
      <c r="PTV838" s="32"/>
      <c r="PTW838" s="32"/>
      <c r="PTX838" s="32"/>
      <c r="PTY838" s="32"/>
      <c r="PTZ838" s="32"/>
      <c r="PUA838" s="32"/>
      <c r="PUB838" s="32"/>
      <c r="PUC838" s="32"/>
      <c r="PUD838" s="32"/>
      <c r="PUE838" s="32"/>
      <c r="PUF838" s="32"/>
      <c r="PUG838" s="32"/>
      <c r="PUH838" s="32"/>
      <c r="PUI838" s="32"/>
      <c r="PUJ838" s="32"/>
      <c r="PUK838" s="32"/>
      <c r="PUL838" s="32"/>
      <c r="PUM838" s="32"/>
      <c r="PUN838" s="32"/>
      <c r="PUO838" s="32"/>
      <c r="PUP838" s="32"/>
      <c r="PUQ838" s="32"/>
      <c r="PUR838" s="32"/>
      <c r="PUS838" s="32"/>
      <c r="PUT838" s="32"/>
      <c r="PUU838" s="32"/>
      <c r="PUV838" s="32"/>
      <c r="PUW838" s="32"/>
      <c r="PUX838" s="32"/>
      <c r="PUY838" s="32"/>
      <c r="PUZ838" s="32"/>
      <c r="PVA838" s="32"/>
      <c r="PVB838" s="32"/>
      <c r="PVC838" s="32"/>
      <c r="PVD838" s="32"/>
      <c r="PVE838" s="32"/>
      <c r="PVF838" s="32"/>
      <c r="PVG838" s="32"/>
      <c r="PVH838" s="32"/>
      <c r="PVI838" s="32"/>
      <c r="PVJ838" s="32"/>
      <c r="PVK838" s="32"/>
      <c r="PVL838" s="32"/>
      <c r="PVM838" s="32"/>
      <c r="PVN838" s="32"/>
      <c r="PVO838" s="32"/>
      <c r="PVP838" s="32"/>
      <c r="PVQ838" s="32"/>
      <c r="PVR838" s="32"/>
      <c r="PVS838" s="32"/>
      <c r="PVT838" s="32"/>
      <c r="PVU838" s="32"/>
      <c r="PVV838" s="32"/>
      <c r="PVW838" s="32"/>
      <c r="PVX838" s="32"/>
      <c r="PVY838" s="32"/>
      <c r="PVZ838" s="32"/>
      <c r="PWA838" s="32"/>
      <c r="PWB838" s="32"/>
      <c r="PWC838" s="32"/>
      <c r="PWD838" s="32"/>
      <c r="PWE838" s="32"/>
      <c r="PWF838" s="32"/>
      <c r="PWG838" s="32"/>
      <c r="PWH838" s="32"/>
      <c r="PWI838" s="32"/>
      <c r="PWJ838" s="32"/>
      <c r="PWK838" s="32"/>
      <c r="PWL838" s="32"/>
      <c r="PWM838" s="32"/>
      <c r="PWN838" s="32"/>
      <c r="PWO838" s="32"/>
      <c r="PWP838" s="32"/>
      <c r="PWQ838" s="32"/>
      <c r="PWR838" s="32"/>
      <c r="PWS838" s="32"/>
      <c r="PWT838" s="32"/>
      <c r="PWU838" s="32"/>
      <c r="PWV838" s="32"/>
      <c r="PWW838" s="32"/>
      <c r="PWX838" s="32"/>
      <c r="PWY838" s="32"/>
      <c r="PWZ838" s="32"/>
      <c r="PXA838" s="32"/>
      <c r="PXB838" s="32"/>
      <c r="PXC838" s="32"/>
      <c r="PXD838" s="32"/>
      <c r="PXE838" s="32"/>
      <c r="PXF838" s="32"/>
      <c r="PXG838" s="32"/>
      <c r="PXH838" s="32"/>
      <c r="PXI838" s="32"/>
      <c r="PXJ838" s="32"/>
      <c r="PXK838" s="32"/>
      <c r="PXL838" s="32"/>
      <c r="PXM838" s="32"/>
      <c r="PXN838" s="32"/>
      <c r="PXO838" s="32"/>
      <c r="PXP838" s="32"/>
      <c r="PXQ838" s="32"/>
      <c r="PXR838" s="32"/>
      <c r="PXS838" s="32"/>
      <c r="PXT838" s="32"/>
      <c r="PXU838" s="32"/>
      <c r="PXV838" s="32"/>
      <c r="PXW838" s="32"/>
      <c r="PXX838" s="32"/>
      <c r="PXY838" s="32"/>
      <c r="PXZ838" s="32"/>
      <c r="PYA838" s="32"/>
      <c r="PYB838" s="32"/>
      <c r="PYC838" s="32"/>
      <c r="PYD838" s="32"/>
      <c r="PYE838" s="32"/>
      <c r="PYF838" s="32"/>
      <c r="PYG838" s="32"/>
      <c r="PYH838" s="32"/>
      <c r="PYI838" s="32"/>
      <c r="PYJ838" s="32"/>
      <c r="PYK838" s="32"/>
      <c r="PYL838" s="32"/>
      <c r="PYM838" s="32"/>
      <c r="PYN838" s="32"/>
      <c r="PYO838" s="32"/>
      <c r="PYP838" s="32"/>
      <c r="PYQ838" s="32"/>
      <c r="PYR838" s="32"/>
      <c r="PYS838" s="32"/>
      <c r="PYT838" s="32"/>
      <c r="PYU838" s="32"/>
      <c r="PYV838" s="32"/>
      <c r="PYW838" s="32"/>
      <c r="PYX838" s="32"/>
      <c r="PYY838" s="32"/>
      <c r="PYZ838" s="32"/>
      <c r="PZA838" s="32"/>
      <c r="PZB838" s="32"/>
      <c r="PZC838" s="32"/>
      <c r="PZD838" s="32"/>
      <c r="PZE838" s="32"/>
      <c r="PZF838" s="32"/>
      <c r="PZG838" s="32"/>
      <c r="PZH838" s="32"/>
      <c r="PZI838" s="32"/>
      <c r="PZJ838" s="32"/>
      <c r="PZK838" s="32"/>
      <c r="PZL838" s="32"/>
      <c r="PZM838" s="32"/>
      <c r="PZN838" s="32"/>
      <c r="PZO838" s="32"/>
      <c r="PZP838" s="32"/>
      <c r="PZQ838" s="32"/>
      <c r="PZR838" s="32"/>
      <c r="PZS838" s="32"/>
      <c r="PZT838" s="32"/>
      <c r="PZU838" s="32"/>
      <c r="PZV838" s="32"/>
      <c r="PZW838" s="32"/>
      <c r="PZX838" s="32"/>
      <c r="PZY838" s="32"/>
      <c r="PZZ838" s="32"/>
      <c r="QAA838" s="32"/>
      <c r="QAB838" s="32"/>
      <c r="QAC838" s="32"/>
      <c r="QAD838" s="32"/>
      <c r="QAE838" s="32"/>
      <c r="QAF838" s="32"/>
      <c r="QAG838" s="32"/>
      <c r="QAH838" s="32"/>
      <c r="QAI838" s="32"/>
      <c r="QAJ838" s="32"/>
      <c r="QAK838" s="32"/>
      <c r="QAL838" s="32"/>
      <c r="QAM838" s="32"/>
      <c r="QAN838" s="32"/>
      <c r="QAO838" s="32"/>
      <c r="QAP838" s="32"/>
      <c r="QAQ838" s="32"/>
      <c r="QAR838" s="32"/>
      <c r="QAS838" s="32"/>
      <c r="QAT838" s="32"/>
      <c r="QAU838" s="32"/>
      <c r="QAV838" s="32"/>
      <c r="QAW838" s="32"/>
      <c r="QAX838" s="32"/>
      <c r="QAY838" s="32"/>
      <c r="QAZ838" s="32"/>
      <c r="QBA838" s="32"/>
      <c r="QBB838" s="32"/>
      <c r="QBC838" s="32"/>
      <c r="QBD838" s="32"/>
      <c r="QBE838" s="32"/>
      <c r="QBF838" s="32"/>
      <c r="QBG838" s="32"/>
      <c r="QBH838" s="32"/>
      <c r="QBI838" s="32"/>
      <c r="QBJ838" s="32"/>
      <c r="QBK838" s="32"/>
      <c r="QBL838" s="32"/>
      <c r="QBM838" s="32"/>
      <c r="QBN838" s="32"/>
      <c r="QBO838" s="32"/>
      <c r="QBP838" s="32"/>
      <c r="QBQ838" s="32"/>
      <c r="QBR838" s="32"/>
      <c r="QBS838" s="32"/>
      <c r="QBT838" s="32"/>
      <c r="QBU838" s="32"/>
      <c r="QBV838" s="32"/>
      <c r="QBW838" s="32"/>
      <c r="QBX838" s="32"/>
      <c r="QBY838" s="32"/>
      <c r="QBZ838" s="32"/>
      <c r="QCA838" s="32"/>
      <c r="QCB838" s="32"/>
      <c r="QCC838" s="32"/>
      <c r="QCD838" s="32"/>
      <c r="QCE838" s="32"/>
      <c r="QCF838" s="32"/>
      <c r="QCG838" s="32"/>
      <c r="QCH838" s="32"/>
      <c r="QCI838" s="32"/>
      <c r="QCJ838" s="32"/>
      <c r="QCK838" s="32"/>
      <c r="QCL838" s="32"/>
      <c r="QCM838" s="32"/>
      <c r="QCN838" s="32"/>
      <c r="QCO838" s="32"/>
      <c r="QCP838" s="32"/>
      <c r="QCQ838" s="32"/>
      <c r="QCR838" s="32"/>
      <c r="QCS838" s="32"/>
      <c r="QCT838" s="32"/>
      <c r="QCU838" s="32"/>
      <c r="QCV838" s="32"/>
      <c r="QCW838" s="32"/>
      <c r="QCX838" s="32"/>
      <c r="QCY838" s="32"/>
      <c r="QCZ838" s="32"/>
      <c r="QDA838" s="32"/>
      <c r="QDB838" s="32"/>
      <c r="QDC838" s="32"/>
      <c r="QDD838" s="32"/>
      <c r="QDE838" s="32"/>
      <c r="QDF838" s="32"/>
      <c r="QDG838" s="32"/>
      <c r="QDH838" s="32"/>
      <c r="QDI838" s="32"/>
      <c r="QDJ838" s="32"/>
      <c r="QDK838" s="32"/>
      <c r="QDL838" s="32"/>
      <c r="QDM838" s="32"/>
      <c r="QDN838" s="32"/>
      <c r="QDO838" s="32"/>
      <c r="QDP838" s="32"/>
      <c r="QDQ838" s="32"/>
      <c r="QDR838" s="32"/>
      <c r="QDS838" s="32"/>
      <c r="QDT838" s="32"/>
      <c r="QDU838" s="32"/>
      <c r="QDV838" s="32"/>
      <c r="QDW838" s="32"/>
      <c r="QDX838" s="32"/>
      <c r="QDY838" s="32"/>
      <c r="QDZ838" s="32"/>
      <c r="QEA838" s="32"/>
      <c r="QEB838" s="32"/>
      <c r="QEC838" s="32"/>
      <c r="QED838" s="32"/>
      <c r="QEE838" s="32"/>
      <c r="QEF838" s="32"/>
      <c r="QEG838" s="32"/>
      <c r="QEH838" s="32"/>
      <c r="QEI838" s="32"/>
      <c r="QEJ838" s="32"/>
      <c r="QEK838" s="32"/>
      <c r="QEL838" s="32"/>
      <c r="QEM838" s="32"/>
      <c r="QEN838" s="32"/>
      <c r="QEO838" s="32"/>
      <c r="QEP838" s="32"/>
      <c r="QEQ838" s="32"/>
      <c r="QER838" s="32"/>
      <c r="QES838" s="32"/>
      <c r="QET838" s="32"/>
      <c r="QEU838" s="32"/>
      <c r="QEV838" s="32"/>
      <c r="QEW838" s="32"/>
      <c r="QEX838" s="32"/>
      <c r="QEY838" s="32"/>
      <c r="QEZ838" s="32"/>
      <c r="QFA838" s="32"/>
      <c r="QFB838" s="32"/>
      <c r="QFC838" s="32"/>
      <c r="QFD838" s="32"/>
      <c r="QFE838" s="32"/>
      <c r="QFF838" s="32"/>
      <c r="QFG838" s="32"/>
      <c r="QFH838" s="32"/>
      <c r="QFI838" s="32"/>
      <c r="QFJ838" s="32"/>
      <c r="QFK838" s="32"/>
      <c r="QFL838" s="32"/>
      <c r="QFM838" s="32"/>
      <c r="QFN838" s="32"/>
      <c r="QFO838" s="32"/>
      <c r="QFP838" s="32"/>
      <c r="QFQ838" s="32"/>
      <c r="QFR838" s="32"/>
      <c r="QFS838" s="32"/>
      <c r="QFT838" s="32"/>
      <c r="QFU838" s="32"/>
      <c r="QFV838" s="32"/>
      <c r="QFW838" s="32"/>
      <c r="QFX838" s="32"/>
      <c r="QFY838" s="32"/>
      <c r="QFZ838" s="32"/>
      <c r="QGA838" s="32"/>
      <c r="QGB838" s="32"/>
      <c r="QGC838" s="32"/>
      <c r="QGD838" s="32"/>
      <c r="QGE838" s="32"/>
      <c r="QGF838" s="32"/>
      <c r="QGG838" s="32"/>
      <c r="QGH838" s="32"/>
      <c r="QGI838" s="32"/>
      <c r="QGJ838" s="32"/>
      <c r="QGK838" s="32"/>
      <c r="QGL838" s="32"/>
      <c r="QGM838" s="32"/>
      <c r="QGN838" s="32"/>
      <c r="QGO838" s="32"/>
      <c r="QGP838" s="32"/>
      <c r="QGQ838" s="32"/>
      <c r="QGR838" s="32"/>
      <c r="QGS838" s="32"/>
      <c r="QGT838" s="32"/>
      <c r="QGU838" s="32"/>
      <c r="QGV838" s="32"/>
      <c r="QGW838" s="32"/>
      <c r="QGX838" s="32"/>
      <c r="QGY838" s="32"/>
      <c r="QGZ838" s="32"/>
      <c r="QHA838" s="32"/>
      <c r="QHB838" s="32"/>
      <c r="QHC838" s="32"/>
      <c r="QHD838" s="32"/>
      <c r="QHE838" s="32"/>
      <c r="QHF838" s="32"/>
      <c r="QHG838" s="32"/>
      <c r="QHH838" s="32"/>
      <c r="QHI838" s="32"/>
      <c r="QHJ838" s="32"/>
      <c r="QHK838" s="32"/>
      <c r="QHL838" s="32"/>
      <c r="QHM838" s="32"/>
      <c r="QHN838" s="32"/>
      <c r="QHO838" s="32"/>
      <c r="QHP838" s="32"/>
      <c r="QHQ838" s="32"/>
      <c r="QHR838" s="32"/>
      <c r="QHS838" s="32"/>
      <c r="QHT838" s="32"/>
      <c r="QHU838" s="32"/>
      <c r="QHV838" s="32"/>
      <c r="QHW838" s="32"/>
      <c r="QHX838" s="32"/>
      <c r="QHY838" s="32"/>
      <c r="QHZ838" s="32"/>
      <c r="QIA838" s="32"/>
      <c r="QIB838" s="32"/>
      <c r="QIC838" s="32"/>
      <c r="QID838" s="32"/>
      <c r="QIE838" s="32"/>
      <c r="QIF838" s="32"/>
      <c r="QIG838" s="32"/>
      <c r="QIH838" s="32"/>
      <c r="QII838" s="32"/>
      <c r="QIJ838" s="32"/>
      <c r="QIK838" s="32"/>
      <c r="QIL838" s="32"/>
      <c r="QIM838" s="32"/>
      <c r="QIN838" s="32"/>
      <c r="QIO838" s="32"/>
      <c r="QIP838" s="32"/>
      <c r="QIQ838" s="32"/>
      <c r="QIR838" s="32"/>
      <c r="QIS838" s="32"/>
      <c r="QIT838" s="32"/>
      <c r="QIU838" s="32"/>
      <c r="QIV838" s="32"/>
      <c r="QIW838" s="32"/>
      <c r="QIX838" s="32"/>
      <c r="QIY838" s="32"/>
      <c r="QIZ838" s="32"/>
      <c r="QJA838" s="32"/>
      <c r="QJB838" s="32"/>
      <c r="QJC838" s="32"/>
      <c r="QJD838" s="32"/>
      <c r="QJE838" s="32"/>
      <c r="QJF838" s="32"/>
      <c r="QJG838" s="32"/>
      <c r="QJH838" s="32"/>
      <c r="QJI838" s="32"/>
      <c r="QJJ838" s="32"/>
      <c r="QJK838" s="32"/>
      <c r="QJL838" s="32"/>
      <c r="QJM838" s="32"/>
      <c r="QJN838" s="32"/>
      <c r="QJO838" s="32"/>
      <c r="QJP838" s="32"/>
      <c r="QJQ838" s="32"/>
      <c r="QJR838" s="32"/>
      <c r="QJS838" s="32"/>
      <c r="QJT838" s="32"/>
      <c r="QJU838" s="32"/>
      <c r="QJV838" s="32"/>
      <c r="QJW838" s="32"/>
      <c r="QJX838" s="32"/>
      <c r="QJY838" s="32"/>
      <c r="QJZ838" s="32"/>
      <c r="QKA838" s="32"/>
      <c r="QKB838" s="32"/>
      <c r="QKC838" s="32"/>
      <c r="QKD838" s="32"/>
      <c r="QKE838" s="32"/>
      <c r="QKF838" s="32"/>
      <c r="QKG838" s="32"/>
      <c r="QKH838" s="32"/>
      <c r="QKI838" s="32"/>
      <c r="QKJ838" s="32"/>
      <c r="QKK838" s="32"/>
      <c r="QKL838" s="32"/>
      <c r="QKM838" s="32"/>
      <c r="QKN838" s="32"/>
      <c r="QKO838" s="32"/>
      <c r="QKP838" s="32"/>
      <c r="QKQ838" s="32"/>
      <c r="QKR838" s="32"/>
      <c r="QKS838" s="32"/>
      <c r="QKT838" s="32"/>
      <c r="QKU838" s="32"/>
      <c r="QKV838" s="32"/>
      <c r="QKW838" s="32"/>
      <c r="QKX838" s="32"/>
      <c r="QKY838" s="32"/>
      <c r="QKZ838" s="32"/>
      <c r="QLA838" s="32"/>
      <c r="QLB838" s="32"/>
      <c r="QLC838" s="32"/>
      <c r="QLD838" s="32"/>
      <c r="QLE838" s="32"/>
      <c r="QLF838" s="32"/>
      <c r="QLG838" s="32"/>
      <c r="QLH838" s="32"/>
      <c r="QLI838" s="32"/>
      <c r="QLJ838" s="32"/>
      <c r="QLK838" s="32"/>
      <c r="QLL838" s="32"/>
      <c r="QLM838" s="32"/>
      <c r="QLN838" s="32"/>
      <c r="QLO838" s="32"/>
      <c r="QLP838" s="32"/>
      <c r="QLQ838" s="32"/>
      <c r="QLR838" s="32"/>
      <c r="QLS838" s="32"/>
      <c r="QLT838" s="32"/>
      <c r="QLU838" s="32"/>
      <c r="QLV838" s="32"/>
      <c r="QLW838" s="32"/>
      <c r="QLX838" s="32"/>
      <c r="QLY838" s="32"/>
      <c r="QLZ838" s="32"/>
      <c r="QMA838" s="32"/>
      <c r="QMB838" s="32"/>
      <c r="QMC838" s="32"/>
      <c r="QMD838" s="32"/>
      <c r="QME838" s="32"/>
      <c r="QMF838" s="32"/>
      <c r="QMG838" s="32"/>
      <c r="QMH838" s="32"/>
      <c r="QMI838" s="32"/>
      <c r="QMJ838" s="32"/>
      <c r="QMK838" s="32"/>
      <c r="QML838" s="32"/>
      <c r="QMM838" s="32"/>
      <c r="QMN838" s="32"/>
      <c r="QMO838" s="32"/>
      <c r="QMP838" s="32"/>
      <c r="QMQ838" s="32"/>
      <c r="QMR838" s="32"/>
      <c r="QMS838" s="32"/>
      <c r="QMT838" s="32"/>
      <c r="QMU838" s="32"/>
      <c r="QMV838" s="32"/>
      <c r="QMW838" s="32"/>
      <c r="QMX838" s="32"/>
      <c r="QMY838" s="32"/>
      <c r="QMZ838" s="32"/>
      <c r="QNA838" s="32"/>
      <c r="QNB838" s="32"/>
      <c r="QNC838" s="32"/>
      <c r="QND838" s="32"/>
      <c r="QNE838" s="32"/>
      <c r="QNF838" s="32"/>
      <c r="QNG838" s="32"/>
      <c r="QNH838" s="32"/>
      <c r="QNI838" s="32"/>
      <c r="QNJ838" s="32"/>
      <c r="QNK838" s="32"/>
      <c r="QNL838" s="32"/>
      <c r="QNM838" s="32"/>
      <c r="QNN838" s="32"/>
      <c r="QNO838" s="32"/>
      <c r="QNP838" s="32"/>
      <c r="QNQ838" s="32"/>
      <c r="QNR838" s="32"/>
      <c r="QNS838" s="32"/>
      <c r="QNT838" s="32"/>
      <c r="QNU838" s="32"/>
      <c r="QNV838" s="32"/>
      <c r="QNW838" s="32"/>
      <c r="QNX838" s="32"/>
      <c r="QNY838" s="32"/>
      <c r="QNZ838" s="32"/>
      <c r="QOA838" s="32"/>
      <c r="QOB838" s="32"/>
      <c r="QOC838" s="32"/>
      <c r="QOD838" s="32"/>
      <c r="QOE838" s="32"/>
      <c r="QOF838" s="32"/>
      <c r="QOG838" s="32"/>
      <c r="QOH838" s="32"/>
      <c r="QOI838" s="32"/>
      <c r="QOJ838" s="32"/>
      <c r="QOK838" s="32"/>
      <c r="QOL838" s="32"/>
      <c r="QOM838" s="32"/>
      <c r="QON838" s="32"/>
      <c r="QOO838" s="32"/>
      <c r="QOP838" s="32"/>
      <c r="QOQ838" s="32"/>
      <c r="QOR838" s="32"/>
      <c r="QOS838" s="32"/>
      <c r="QOT838" s="32"/>
      <c r="QOU838" s="32"/>
      <c r="QOV838" s="32"/>
      <c r="QOW838" s="32"/>
      <c r="QOX838" s="32"/>
      <c r="QOY838" s="32"/>
      <c r="QOZ838" s="32"/>
      <c r="QPA838" s="32"/>
      <c r="QPB838" s="32"/>
      <c r="QPC838" s="32"/>
      <c r="QPD838" s="32"/>
      <c r="QPE838" s="32"/>
      <c r="QPF838" s="32"/>
      <c r="QPG838" s="32"/>
      <c r="QPH838" s="32"/>
      <c r="QPI838" s="32"/>
      <c r="QPJ838" s="32"/>
      <c r="QPK838" s="32"/>
      <c r="QPL838" s="32"/>
      <c r="QPM838" s="32"/>
      <c r="QPN838" s="32"/>
      <c r="QPO838" s="32"/>
      <c r="QPP838" s="32"/>
      <c r="QPQ838" s="32"/>
      <c r="QPR838" s="32"/>
      <c r="QPS838" s="32"/>
      <c r="QPT838" s="32"/>
      <c r="QPU838" s="32"/>
      <c r="QPV838" s="32"/>
      <c r="QPW838" s="32"/>
      <c r="QPX838" s="32"/>
      <c r="QPY838" s="32"/>
      <c r="QPZ838" s="32"/>
      <c r="QQA838" s="32"/>
      <c r="QQB838" s="32"/>
      <c r="QQC838" s="32"/>
      <c r="QQD838" s="32"/>
      <c r="QQE838" s="32"/>
      <c r="QQF838" s="32"/>
      <c r="QQG838" s="32"/>
      <c r="QQH838" s="32"/>
      <c r="QQI838" s="32"/>
      <c r="QQJ838" s="32"/>
      <c r="QQK838" s="32"/>
      <c r="QQL838" s="32"/>
      <c r="QQM838" s="32"/>
      <c r="QQN838" s="32"/>
      <c r="QQO838" s="32"/>
      <c r="QQP838" s="32"/>
      <c r="QQQ838" s="32"/>
      <c r="QQR838" s="32"/>
      <c r="QQS838" s="32"/>
      <c r="QQT838" s="32"/>
      <c r="QQU838" s="32"/>
      <c r="QQV838" s="32"/>
      <c r="QQW838" s="32"/>
      <c r="QQX838" s="32"/>
      <c r="QQY838" s="32"/>
      <c r="QQZ838" s="32"/>
      <c r="QRA838" s="32"/>
      <c r="QRB838" s="32"/>
      <c r="QRC838" s="32"/>
      <c r="QRD838" s="32"/>
      <c r="QRE838" s="32"/>
      <c r="QRF838" s="32"/>
      <c r="QRG838" s="32"/>
      <c r="QRH838" s="32"/>
      <c r="QRI838" s="32"/>
      <c r="QRJ838" s="32"/>
      <c r="QRK838" s="32"/>
      <c r="QRL838" s="32"/>
      <c r="QRM838" s="32"/>
      <c r="QRN838" s="32"/>
      <c r="QRO838" s="32"/>
      <c r="QRP838" s="32"/>
      <c r="QRQ838" s="32"/>
      <c r="QRR838" s="32"/>
      <c r="QRS838" s="32"/>
      <c r="QRT838" s="32"/>
      <c r="QRU838" s="32"/>
      <c r="QRV838" s="32"/>
      <c r="QRW838" s="32"/>
      <c r="QRX838" s="32"/>
      <c r="QRY838" s="32"/>
      <c r="QRZ838" s="32"/>
      <c r="QSA838" s="32"/>
      <c r="QSB838" s="32"/>
      <c r="QSC838" s="32"/>
      <c r="QSD838" s="32"/>
      <c r="QSE838" s="32"/>
      <c r="QSF838" s="32"/>
      <c r="QSG838" s="32"/>
      <c r="QSH838" s="32"/>
      <c r="QSI838" s="32"/>
      <c r="QSJ838" s="32"/>
      <c r="QSK838" s="32"/>
      <c r="QSL838" s="32"/>
      <c r="QSM838" s="32"/>
      <c r="QSN838" s="32"/>
      <c r="QSO838" s="32"/>
      <c r="QSP838" s="32"/>
      <c r="QSQ838" s="32"/>
      <c r="QSR838" s="32"/>
      <c r="QSS838" s="32"/>
      <c r="QST838" s="32"/>
      <c r="QSU838" s="32"/>
      <c r="QSV838" s="32"/>
      <c r="QSW838" s="32"/>
      <c r="QSX838" s="32"/>
      <c r="QSY838" s="32"/>
      <c r="QSZ838" s="32"/>
      <c r="QTA838" s="32"/>
      <c r="QTB838" s="32"/>
      <c r="QTC838" s="32"/>
      <c r="QTD838" s="32"/>
      <c r="QTE838" s="32"/>
      <c r="QTF838" s="32"/>
      <c r="QTG838" s="32"/>
      <c r="QTH838" s="32"/>
      <c r="QTI838" s="32"/>
      <c r="QTJ838" s="32"/>
      <c r="QTK838" s="32"/>
      <c r="QTL838" s="32"/>
      <c r="QTM838" s="32"/>
      <c r="QTN838" s="32"/>
      <c r="QTO838" s="32"/>
      <c r="QTP838" s="32"/>
      <c r="QTQ838" s="32"/>
      <c r="QTR838" s="32"/>
      <c r="QTS838" s="32"/>
      <c r="QTT838" s="32"/>
      <c r="QTU838" s="32"/>
      <c r="QTV838" s="32"/>
      <c r="QTW838" s="32"/>
      <c r="QTX838" s="32"/>
      <c r="QTY838" s="32"/>
      <c r="QTZ838" s="32"/>
      <c r="QUA838" s="32"/>
      <c r="QUB838" s="32"/>
      <c r="QUC838" s="32"/>
      <c r="QUD838" s="32"/>
      <c r="QUE838" s="32"/>
      <c r="QUF838" s="32"/>
      <c r="QUG838" s="32"/>
      <c r="QUH838" s="32"/>
      <c r="QUI838" s="32"/>
      <c r="QUJ838" s="32"/>
      <c r="QUK838" s="32"/>
      <c r="QUL838" s="32"/>
      <c r="QUM838" s="32"/>
      <c r="QUN838" s="32"/>
      <c r="QUO838" s="32"/>
      <c r="QUP838" s="32"/>
      <c r="QUQ838" s="32"/>
      <c r="QUR838" s="32"/>
      <c r="QUS838" s="32"/>
      <c r="QUT838" s="32"/>
      <c r="QUU838" s="32"/>
      <c r="QUV838" s="32"/>
      <c r="QUW838" s="32"/>
      <c r="QUX838" s="32"/>
      <c r="QUY838" s="32"/>
      <c r="QUZ838" s="32"/>
      <c r="QVA838" s="32"/>
      <c r="QVB838" s="32"/>
      <c r="QVC838" s="32"/>
      <c r="QVD838" s="32"/>
      <c r="QVE838" s="32"/>
      <c r="QVF838" s="32"/>
      <c r="QVG838" s="32"/>
      <c r="QVH838" s="32"/>
      <c r="QVI838" s="32"/>
      <c r="QVJ838" s="32"/>
      <c r="QVK838" s="32"/>
      <c r="QVL838" s="32"/>
      <c r="QVM838" s="32"/>
      <c r="QVN838" s="32"/>
      <c r="QVO838" s="32"/>
      <c r="QVP838" s="32"/>
      <c r="QVQ838" s="32"/>
      <c r="QVR838" s="32"/>
      <c r="QVS838" s="32"/>
      <c r="QVT838" s="32"/>
      <c r="QVU838" s="32"/>
      <c r="QVV838" s="32"/>
      <c r="QVW838" s="32"/>
      <c r="QVX838" s="32"/>
      <c r="QVY838" s="32"/>
      <c r="QVZ838" s="32"/>
      <c r="QWA838" s="32"/>
      <c r="QWB838" s="32"/>
      <c r="QWC838" s="32"/>
      <c r="QWD838" s="32"/>
      <c r="QWE838" s="32"/>
      <c r="QWF838" s="32"/>
      <c r="QWG838" s="32"/>
      <c r="QWH838" s="32"/>
      <c r="QWI838" s="32"/>
      <c r="QWJ838" s="32"/>
      <c r="QWK838" s="32"/>
      <c r="QWL838" s="32"/>
      <c r="QWM838" s="32"/>
      <c r="QWN838" s="32"/>
      <c r="QWO838" s="32"/>
      <c r="QWP838" s="32"/>
      <c r="QWQ838" s="32"/>
      <c r="QWR838" s="32"/>
      <c r="QWS838" s="32"/>
      <c r="QWT838" s="32"/>
      <c r="QWU838" s="32"/>
      <c r="QWV838" s="32"/>
      <c r="QWW838" s="32"/>
      <c r="QWX838" s="32"/>
      <c r="QWY838" s="32"/>
      <c r="QWZ838" s="32"/>
      <c r="QXA838" s="32"/>
      <c r="QXB838" s="32"/>
      <c r="QXC838" s="32"/>
      <c r="QXD838" s="32"/>
      <c r="QXE838" s="32"/>
      <c r="QXF838" s="32"/>
      <c r="QXG838" s="32"/>
      <c r="QXH838" s="32"/>
      <c r="QXI838" s="32"/>
      <c r="QXJ838" s="32"/>
      <c r="QXK838" s="32"/>
      <c r="QXL838" s="32"/>
      <c r="QXM838" s="32"/>
      <c r="QXN838" s="32"/>
      <c r="QXO838" s="32"/>
      <c r="QXP838" s="32"/>
      <c r="QXQ838" s="32"/>
      <c r="QXR838" s="32"/>
      <c r="QXS838" s="32"/>
      <c r="QXT838" s="32"/>
      <c r="QXU838" s="32"/>
      <c r="QXV838" s="32"/>
      <c r="QXW838" s="32"/>
      <c r="QXX838" s="32"/>
      <c r="QXY838" s="32"/>
      <c r="QXZ838" s="32"/>
      <c r="QYA838" s="32"/>
      <c r="QYB838" s="32"/>
      <c r="QYC838" s="32"/>
      <c r="QYD838" s="32"/>
      <c r="QYE838" s="32"/>
      <c r="QYF838" s="32"/>
      <c r="QYG838" s="32"/>
      <c r="QYH838" s="32"/>
      <c r="QYI838" s="32"/>
      <c r="QYJ838" s="32"/>
      <c r="QYK838" s="32"/>
      <c r="QYL838" s="32"/>
      <c r="QYM838" s="32"/>
      <c r="QYN838" s="32"/>
      <c r="QYO838" s="32"/>
      <c r="QYP838" s="32"/>
      <c r="QYQ838" s="32"/>
      <c r="QYR838" s="32"/>
      <c r="QYS838" s="32"/>
      <c r="QYT838" s="32"/>
      <c r="QYU838" s="32"/>
      <c r="QYV838" s="32"/>
      <c r="QYW838" s="32"/>
      <c r="QYX838" s="32"/>
      <c r="QYY838" s="32"/>
      <c r="QYZ838" s="32"/>
      <c r="QZA838" s="32"/>
      <c r="QZB838" s="32"/>
      <c r="QZC838" s="32"/>
      <c r="QZD838" s="32"/>
      <c r="QZE838" s="32"/>
      <c r="QZF838" s="32"/>
      <c r="QZG838" s="32"/>
      <c r="QZH838" s="32"/>
      <c r="QZI838" s="32"/>
      <c r="QZJ838" s="32"/>
      <c r="QZK838" s="32"/>
      <c r="QZL838" s="32"/>
      <c r="QZM838" s="32"/>
      <c r="QZN838" s="32"/>
      <c r="QZO838" s="32"/>
      <c r="QZP838" s="32"/>
      <c r="QZQ838" s="32"/>
      <c r="QZR838" s="32"/>
      <c r="QZS838" s="32"/>
      <c r="QZT838" s="32"/>
      <c r="QZU838" s="32"/>
      <c r="QZV838" s="32"/>
      <c r="QZW838" s="32"/>
      <c r="QZX838" s="32"/>
      <c r="QZY838" s="32"/>
      <c r="QZZ838" s="32"/>
      <c r="RAA838" s="32"/>
      <c r="RAB838" s="32"/>
      <c r="RAC838" s="32"/>
      <c r="RAD838" s="32"/>
      <c r="RAE838" s="32"/>
      <c r="RAF838" s="32"/>
      <c r="RAG838" s="32"/>
      <c r="RAH838" s="32"/>
      <c r="RAI838" s="32"/>
      <c r="RAJ838" s="32"/>
      <c r="RAK838" s="32"/>
      <c r="RAL838" s="32"/>
      <c r="RAM838" s="32"/>
      <c r="RAN838" s="32"/>
      <c r="RAO838" s="32"/>
      <c r="RAP838" s="32"/>
      <c r="RAQ838" s="32"/>
      <c r="RAR838" s="32"/>
      <c r="RAS838" s="32"/>
      <c r="RAT838" s="32"/>
      <c r="RAU838" s="32"/>
      <c r="RAV838" s="32"/>
      <c r="RAW838" s="32"/>
      <c r="RAX838" s="32"/>
      <c r="RAY838" s="32"/>
      <c r="RAZ838" s="32"/>
      <c r="RBA838" s="32"/>
      <c r="RBB838" s="32"/>
      <c r="RBC838" s="32"/>
      <c r="RBD838" s="32"/>
      <c r="RBE838" s="32"/>
      <c r="RBF838" s="32"/>
      <c r="RBG838" s="32"/>
      <c r="RBH838" s="32"/>
      <c r="RBI838" s="32"/>
      <c r="RBJ838" s="32"/>
      <c r="RBK838" s="32"/>
      <c r="RBL838" s="32"/>
      <c r="RBM838" s="32"/>
      <c r="RBN838" s="32"/>
      <c r="RBO838" s="32"/>
      <c r="RBP838" s="32"/>
      <c r="RBQ838" s="32"/>
      <c r="RBR838" s="32"/>
      <c r="RBS838" s="32"/>
      <c r="RBT838" s="32"/>
      <c r="RBU838" s="32"/>
      <c r="RBV838" s="32"/>
      <c r="RBW838" s="32"/>
      <c r="RBX838" s="32"/>
      <c r="RBY838" s="32"/>
      <c r="RBZ838" s="32"/>
      <c r="RCA838" s="32"/>
      <c r="RCB838" s="32"/>
      <c r="RCC838" s="32"/>
      <c r="RCD838" s="32"/>
      <c r="RCE838" s="32"/>
      <c r="RCF838" s="32"/>
      <c r="RCG838" s="32"/>
      <c r="RCH838" s="32"/>
      <c r="RCI838" s="32"/>
      <c r="RCJ838" s="32"/>
      <c r="RCK838" s="32"/>
      <c r="RCL838" s="32"/>
      <c r="RCM838" s="32"/>
      <c r="RCN838" s="32"/>
      <c r="RCO838" s="32"/>
      <c r="RCP838" s="32"/>
      <c r="RCQ838" s="32"/>
      <c r="RCR838" s="32"/>
      <c r="RCS838" s="32"/>
      <c r="RCT838" s="32"/>
      <c r="RCU838" s="32"/>
      <c r="RCV838" s="32"/>
      <c r="RCW838" s="32"/>
      <c r="RCX838" s="32"/>
      <c r="RCY838" s="32"/>
      <c r="RCZ838" s="32"/>
      <c r="RDA838" s="32"/>
      <c r="RDB838" s="32"/>
      <c r="RDC838" s="32"/>
      <c r="RDD838" s="32"/>
      <c r="RDE838" s="32"/>
      <c r="RDF838" s="32"/>
      <c r="RDG838" s="32"/>
      <c r="RDH838" s="32"/>
      <c r="RDI838" s="32"/>
      <c r="RDJ838" s="32"/>
      <c r="RDK838" s="32"/>
      <c r="RDL838" s="32"/>
      <c r="RDM838" s="32"/>
      <c r="RDN838" s="32"/>
      <c r="RDO838" s="32"/>
      <c r="RDP838" s="32"/>
      <c r="RDQ838" s="32"/>
      <c r="RDR838" s="32"/>
      <c r="RDS838" s="32"/>
      <c r="RDT838" s="32"/>
      <c r="RDU838" s="32"/>
      <c r="RDV838" s="32"/>
      <c r="RDW838" s="32"/>
      <c r="RDX838" s="32"/>
      <c r="RDY838" s="32"/>
      <c r="RDZ838" s="32"/>
      <c r="REA838" s="32"/>
      <c r="REB838" s="32"/>
      <c r="REC838" s="32"/>
      <c r="RED838" s="32"/>
      <c r="REE838" s="32"/>
      <c r="REF838" s="32"/>
      <c r="REG838" s="32"/>
      <c r="REH838" s="32"/>
      <c r="REI838" s="32"/>
      <c r="REJ838" s="32"/>
      <c r="REK838" s="32"/>
      <c r="REL838" s="32"/>
      <c r="REM838" s="32"/>
      <c r="REN838" s="32"/>
      <c r="REO838" s="32"/>
      <c r="REP838" s="32"/>
      <c r="REQ838" s="32"/>
      <c r="RER838" s="32"/>
      <c r="RES838" s="32"/>
      <c r="RET838" s="32"/>
      <c r="REU838" s="32"/>
      <c r="REV838" s="32"/>
      <c r="REW838" s="32"/>
      <c r="REX838" s="32"/>
      <c r="REY838" s="32"/>
      <c r="REZ838" s="32"/>
      <c r="RFA838" s="32"/>
      <c r="RFB838" s="32"/>
      <c r="RFC838" s="32"/>
      <c r="RFD838" s="32"/>
      <c r="RFE838" s="32"/>
      <c r="RFF838" s="32"/>
      <c r="RFG838" s="32"/>
      <c r="RFH838" s="32"/>
      <c r="RFI838" s="32"/>
      <c r="RFJ838" s="32"/>
      <c r="RFK838" s="32"/>
      <c r="RFL838" s="32"/>
      <c r="RFM838" s="32"/>
      <c r="RFN838" s="32"/>
      <c r="RFO838" s="32"/>
      <c r="RFP838" s="32"/>
      <c r="RFQ838" s="32"/>
      <c r="RFR838" s="32"/>
      <c r="RFS838" s="32"/>
      <c r="RFT838" s="32"/>
      <c r="RFU838" s="32"/>
      <c r="RFV838" s="32"/>
      <c r="RFW838" s="32"/>
      <c r="RFX838" s="32"/>
      <c r="RFY838" s="32"/>
      <c r="RFZ838" s="32"/>
      <c r="RGA838" s="32"/>
      <c r="RGB838" s="32"/>
      <c r="RGC838" s="32"/>
      <c r="RGD838" s="32"/>
      <c r="RGE838" s="32"/>
      <c r="RGF838" s="32"/>
      <c r="RGG838" s="32"/>
      <c r="RGH838" s="32"/>
      <c r="RGI838" s="32"/>
      <c r="RGJ838" s="32"/>
      <c r="RGK838" s="32"/>
      <c r="RGL838" s="32"/>
      <c r="RGM838" s="32"/>
      <c r="RGN838" s="32"/>
      <c r="RGO838" s="32"/>
      <c r="RGP838" s="32"/>
      <c r="RGQ838" s="32"/>
      <c r="RGR838" s="32"/>
      <c r="RGS838" s="32"/>
      <c r="RGT838" s="32"/>
      <c r="RGU838" s="32"/>
      <c r="RGV838" s="32"/>
      <c r="RGW838" s="32"/>
      <c r="RGX838" s="32"/>
      <c r="RGY838" s="32"/>
      <c r="RGZ838" s="32"/>
      <c r="RHA838" s="32"/>
      <c r="RHB838" s="32"/>
      <c r="RHC838" s="32"/>
      <c r="RHD838" s="32"/>
      <c r="RHE838" s="32"/>
      <c r="RHF838" s="32"/>
      <c r="RHG838" s="32"/>
      <c r="RHH838" s="32"/>
      <c r="RHI838" s="32"/>
      <c r="RHJ838" s="32"/>
      <c r="RHK838" s="32"/>
      <c r="RHL838" s="32"/>
      <c r="RHM838" s="32"/>
      <c r="RHN838" s="32"/>
      <c r="RHO838" s="32"/>
      <c r="RHP838" s="32"/>
      <c r="RHQ838" s="32"/>
      <c r="RHR838" s="32"/>
      <c r="RHS838" s="32"/>
      <c r="RHT838" s="32"/>
      <c r="RHU838" s="32"/>
      <c r="RHV838" s="32"/>
      <c r="RHW838" s="32"/>
      <c r="RHX838" s="32"/>
      <c r="RHY838" s="32"/>
      <c r="RHZ838" s="32"/>
      <c r="RIA838" s="32"/>
      <c r="RIB838" s="32"/>
      <c r="RIC838" s="32"/>
      <c r="RID838" s="32"/>
      <c r="RIE838" s="32"/>
      <c r="RIF838" s="32"/>
      <c r="RIG838" s="32"/>
      <c r="RIH838" s="32"/>
      <c r="RII838" s="32"/>
      <c r="RIJ838" s="32"/>
      <c r="RIK838" s="32"/>
      <c r="RIL838" s="32"/>
      <c r="RIM838" s="32"/>
      <c r="RIN838" s="32"/>
      <c r="RIO838" s="32"/>
      <c r="RIP838" s="32"/>
      <c r="RIQ838" s="32"/>
      <c r="RIR838" s="32"/>
      <c r="RIS838" s="32"/>
      <c r="RIT838" s="32"/>
      <c r="RIU838" s="32"/>
      <c r="RIV838" s="32"/>
      <c r="RIW838" s="32"/>
      <c r="RIX838" s="32"/>
      <c r="RIY838" s="32"/>
      <c r="RIZ838" s="32"/>
      <c r="RJA838" s="32"/>
      <c r="RJB838" s="32"/>
      <c r="RJC838" s="32"/>
      <c r="RJD838" s="32"/>
      <c r="RJE838" s="32"/>
      <c r="RJF838" s="32"/>
      <c r="RJG838" s="32"/>
      <c r="RJH838" s="32"/>
      <c r="RJI838" s="32"/>
      <c r="RJJ838" s="32"/>
      <c r="RJK838" s="32"/>
      <c r="RJL838" s="32"/>
      <c r="RJM838" s="32"/>
      <c r="RJN838" s="32"/>
      <c r="RJO838" s="32"/>
      <c r="RJP838" s="32"/>
      <c r="RJQ838" s="32"/>
      <c r="RJR838" s="32"/>
      <c r="RJS838" s="32"/>
      <c r="RJT838" s="32"/>
      <c r="RJU838" s="32"/>
      <c r="RJV838" s="32"/>
      <c r="RJW838" s="32"/>
      <c r="RJX838" s="32"/>
      <c r="RJY838" s="32"/>
      <c r="RJZ838" s="32"/>
      <c r="RKA838" s="32"/>
      <c r="RKB838" s="32"/>
      <c r="RKC838" s="32"/>
      <c r="RKD838" s="32"/>
      <c r="RKE838" s="32"/>
      <c r="RKF838" s="32"/>
      <c r="RKG838" s="32"/>
      <c r="RKH838" s="32"/>
      <c r="RKI838" s="32"/>
      <c r="RKJ838" s="32"/>
      <c r="RKK838" s="32"/>
      <c r="RKL838" s="32"/>
      <c r="RKM838" s="32"/>
      <c r="RKN838" s="32"/>
      <c r="RKO838" s="32"/>
      <c r="RKP838" s="32"/>
      <c r="RKQ838" s="32"/>
      <c r="RKR838" s="32"/>
      <c r="RKS838" s="32"/>
      <c r="RKT838" s="32"/>
      <c r="RKU838" s="32"/>
      <c r="RKV838" s="32"/>
      <c r="RKW838" s="32"/>
      <c r="RKX838" s="32"/>
      <c r="RKY838" s="32"/>
      <c r="RKZ838" s="32"/>
      <c r="RLA838" s="32"/>
      <c r="RLB838" s="32"/>
      <c r="RLC838" s="32"/>
      <c r="RLD838" s="32"/>
      <c r="RLE838" s="32"/>
      <c r="RLF838" s="32"/>
      <c r="RLG838" s="32"/>
      <c r="RLH838" s="32"/>
      <c r="RLI838" s="32"/>
      <c r="RLJ838" s="32"/>
      <c r="RLK838" s="32"/>
      <c r="RLL838" s="32"/>
      <c r="RLM838" s="32"/>
      <c r="RLN838" s="32"/>
      <c r="RLO838" s="32"/>
      <c r="RLP838" s="32"/>
      <c r="RLQ838" s="32"/>
      <c r="RLR838" s="32"/>
      <c r="RLS838" s="32"/>
      <c r="RLT838" s="32"/>
      <c r="RLU838" s="32"/>
      <c r="RLV838" s="32"/>
      <c r="RLW838" s="32"/>
      <c r="RLX838" s="32"/>
      <c r="RLY838" s="32"/>
      <c r="RLZ838" s="32"/>
      <c r="RMA838" s="32"/>
      <c r="RMB838" s="32"/>
      <c r="RMC838" s="32"/>
      <c r="RMD838" s="32"/>
      <c r="RME838" s="32"/>
      <c r="RMF838" s="32"/>
      <c r="RMG838" s="32"/>
      <c r="RMH838" s="32"/>
      <c r="RMI838" s="32"/>
      <c r="RMJ838" s="32"/>
      <c r="RMK838" s="32"/>
      <c r="RML838" s="32"/>
      <c r="RMM838" s="32"/>
      <c r="RMN838" s="32"/>
      <c r="RMO838" s="32"/>
      <c r="RMP838" s="32"/>
      <c r="RMQ838" s="32"/>
      <c r="RMR838" s="32"/>
      <c r="RMS838" s="32"/>
      <c r="RMT838" s="32"/>
      <c r="RMU838" s="32"/>
      <c r="RMV838" s="32"/>
      <c r="RMW838" s="32"/>
      <c r="RMX838" s="32"/>
      <c r="RMY838" s="32"/>
      <c r="RMZ838" s="32"/>
      <c r="RNA838" s="32"/>
      <c r="RNB838" s="32"/>
      <c r="RNC838" s="32"/>
      <c r="RND838" s="32"/>
      <c r="RNE838" s="32"/>
      <c r="RNF838" s="32"/>
      <c r="RNG838" s="32"/>
      <c r="RNH838" s="32"/>
      <c r="RNI838" s="32"/>
      <c r="RNJ838" s="32"/>
      <c r="RNK838" s="32"/>
      <c r="RNL838" s="32"/>
      <c r="RNM838" s="32"/>
      <c r="RNN838" s="32"/>
      <c r="RNO838" s="32"/>
      <c r="RNP838" s="32"/>
      <c r="RNQ838" s="32"/>
      <c r="RNR838" s="32"/>
      <c r="RNS838" s="32"/>
      <c r="RNT838" s="32"/>
      <c r="RNU838" s="32"/>
      <c r="RNV838" s="32"/>
      <c r="RNW838" s="32"/>
      <c r="RNX838" s="32"/>
      <c r="RNY838" s="32"/>
      <c r="RNZ838" s="32"/>
      <c r="ROA838" s="32"/>
      <c r="ROB838" s="32"/>
      <c r="ROC838" s="32"/>
      <c r="ROD838" s="32"/>
      <c r="ROE838" s="32"/>
      <c r="ROF838" s="32"/>
      <c r="ROG838" s="32"/>
      <c r="ROH838" s="32"/>
      <c r="ROI838" s="32"/>
      <c r="ROJ838" s="32"/>
      <c r="ROK838" s="32"/>
      <c r="ROL838" s="32"/>
      <c r="ROM838" s="32"/>
      <c r="RON838" s="32"/>
      <c r="ROO838" s="32"/>
      <c r="ROP838" s="32"/>
      <c r="ROQ838" s="32"/>
      <c r="ROR838" s="32"/>
      <c r="ROS838" s="32"/>
      <c r="ROT838" s="32"/>
      <c r="ROU838" s="32"/>
      <c r="ROV838" s="32"/>
      <c r="ROW838" s="32"/>
      <c r="ROX838" s="32"/>
      <c r="ROY838" s="32"/>
      <c r="ROZ838" s="32"/>
      <c r="RPA838" s="32"/>
      <c r="RPB838" s="32"/>
      <c r="RPC838" s="32"/>
      <c r="RPD838" s="32"/>
      <c r="RPE838" s="32"/>
      <c r="RPF838" s="32"/>
      <c r="RPG838" s="32"/>
      <c r="RPH838" s="32"/>
      <c r="RPI838" s="32"/>
      <c r="RPJ838" s="32"/>
      <c r="RPK838" s="32"/>
      <c r="RPL838" s="32"/>
      <c r="RPM838" s="32"/>
      <c r="RPN838" s="32"/>
      <c r="RPO838" s="32"/>
      <c r="RPP838" s="32"/>
      <c r="RPQ838" s="32"/>
      <c r="RPR838" s="32"/>
      <c r="RPS838" s="32"/>
      <c r="RPT838" s="32"/>
      <c r="RPU838" s="32"/>
      <c r="RPV838" s="32"/>
      <c r="RPW838" s="32"/>
      <c r="RPX838" s="32"/>
      <c r="RPY838" s="32"/>
      <c r="RPZ838" s="32"/>
      <c r="RQA838" s="32"/>
      <c r="RQB838" s="32"/>
      <c r="RQC838" s="32"/>
      <c r="RQD838" s="32"/>
      <c r="RQE838" s="32"/>
      <c r="RQF838" s="32"/>
      <c r="RQG838" s="32"/>
      <c r="RQH838" s="32"/>
      <c r="RQI838" s="32"/>
      <c r="RQJ838" s="32"/>
      <c r="RQK838" s="32"/>
      <c r="RQL838" s="32"/>
      <c r="RQM838" s="32"/>
      <c r="RQN838" s="32"/>
      <c r="RQO838" s="32"/>
      <c r="RQP838" s="32"/>
      <c r="RQQ838" s="32"/>
      <c r="RQR838" s="32"/>
      <c r="RQS838" s="32"/>
      <c r="RQT838" s="32"/>
      <c r="RQU838" s="32"/>
      <c r="RQV838" s="32"/>
      <c r="RQW838" s="32"/>
      <c r="RQX838" s="32"/>
      <c r="RQY838" s="32"/>
      <c r="RQZ838" s="32"/>
      <c r="RRA838" s="32"/>
      <c r="RRB838" s="32"/>
      <c r="RRC838" s="32"/>
      <c r="RRD838" s="32"/>
      <c r="RRE838" s="32"/>
      <c r="RRF838" s="32"/>
      <c r="RRG838" s="32"/>
      <c r="RRH838" s="32"/>
      <c r="RRI838" s="32"/>
      <c r="RRJ838" s="32"/>
      <c r="RRK838" s="32"/>
      <c r="RRL838" s="32"/>
      <c r="RRM838" s="32"/>
      <c r="RRN838" s="32"/>
      <c r="RRO838" s="32"/>
      <c r="RRP838" s="32"/>
      <c r="RRQ838" s="32"/>
      <c r="RRR838" s="32"/>
      <c r="RRS838" s="32"/>
      <c r="RRT838" s="32"/>
      <c r="RRU838" s="32"/>
      <c r="RRV838" s="32"/>
      <c r="RRW838" s="32"/>
      <c r="RRX838" s="32"/>
      <c r="RRY838" s="32"/>
      <c r="RRZ838" s="32"/>
      <c r="RSA838" s="32"/>
      <c r="RSB838" s="32"/>
      <c r="RSC838" s="32"/>
      <c r="RSD838" s="32"/>
      <c r="RSE838" s="32"/>
      <c r="RSF838" s="32"/>
      <c r="RSG838" s="32"/>
      <c r="RSH838" s="32"/>
      <c r="RSI838" s="32"/>
      <c r="RSJ838" s="32"/>
      <c r="RSK838" s="32"/>
      <c r="RSL838" s="32"/>
      <c r="RSM838" s="32"/>
      <c r="RSN838" s="32"/>
      <c r="RSO838" s="32"/>
      <c r="RSP838" s="32"/>
      <c r="RSQ838" s="32"/>
      <c r="RSR838" s="32"/>
      <c r="RSS838" s="32"/>
      <c r="RST838" s="32"/>
      <c r="RSU838" s="32"/>
      <c r="RSV838" s="32"/>
      <c r="RSW838" s="32"/>
      <c r="RSX838" s="32"/>
      <c r="RSY838" s="32"/>
      <c r="RSZ838" s="32"/>
      <c r="RTA838" s="32"/>
      <c r="RTB838" s="32"/>
      <c r="RTC838" s="32"/>
      <c r="RTD838" s="32"/>
      <c r="RTE838" s="32"/>
      <c r="RTF838" s="32"/>
      <c r="RTG838" s="32"/>
      <c r="RTH838" s="32"/>
      <c r="RTI838" s="32"/>
      <c r="RTJ838" s="32"/>
      <c r="RTK838" s="32"/>
      <c r="RTL838" s="32"/>
      <c r="RTM838" s="32"/>
      <c r="RTN838" s="32"/>
      <c r="RTO838" s="32"/>
      <c r="RTP838" s="32"/>
      <c r="RTQ838" s="32"/>
      <c r="RTR838" s="32"/>
      <c r="RTS838" s="32"/>
      <c r="RTT838" s="32"/>
      <c r="RTU838" s="32"/>
      <c r="RTV838" s="32"/>
      <c r="RTW838" s="32"/>
      <c r="RTX838" s="32"/>
      <c r="RTY838" s="32"/>
      <c r="RTZ838" s="32"/>
      <c r="RUA838" s="32"/>
      <c r="RUB838" s="32"/>
      <c r="RUC838" s="32"/>
      <c r="RUD838" s="32"/>
      <c r="RUE838" s="32"/>
      <c r="RUF838" s="32"/>
      <c r="RUG838" s="32"/>
      <c r="RUH838" s="32"/>
      <c r="RUI838" s="32"/>
      <c r="RUJ838" s="32"/>
      <c r="RUK838" s="32"/>
      <c r="RUL838" s="32"/>
      <c r="RUM838" s="32"/>
      <c r="RUN838" s="32"/>
      <c r="RUO838" s="32"/>
      <c r="RUP838" s="32"/>
      <c r="RUQ838" s="32"/>
      <c r="RUR838" s="32"/>
      <c r="RUS838" s="32"/>
      <c r="RUT838" s="32"/>
      <c r="RUU838" s="32"/>
      <c r="RUV838" s="32"/>
      <c r="RUW838" s="32"/>
      <c r="RUX838" s="32"/>
      <c r="RUY838" s="32"/>
      <c r="RUZ838" s="32"/>
      <c r="RVA838" s="32"/>
      <c r="RVB838" s="32"/>
      <c r="RVC838" s="32"/>
      <c r="RVD838" s="32"/>
      <c r="RVE838" s="32"/>
      <c r="RVF838" s="32"/>
      <c r="RVG838" s="32"/>
      <c r="RVH838" s="32"/>
      <c r="RVI838" s="32"/>
      <c r="RVJ838" s="32"/>
      <c r="RVK838" s="32"/>
      <c r="RVL838" s="32"/>
      <c r="RVM838" s="32"/>
      <c r="RVN838" s="32"/>
      <c r="RVO838" s="32"/>
      <c r="RVP838" s="32"/>
      <c r="RVQ838" s="32"/>
      <c r="RVR838" s="32"/>
      <c r="RVS838" s="32"/>
      <c r="RVT838" s="32"/>
      <c r="RVU838" s="32"/>
      <c r="RVV838" s="32"/>
      <c r="RVW838" s="32"/>
      <c r="RVX838" s="32"/>
      <c r="RVY838" s="32"/>
      <c r="RVZ838" s="32"/>
      <c r="RWA838" s="32"/>
      <c r="RWB838" s="32"/>
      <c r="RWC838" s="32"/>
      <c r="RWD838" s="32"/>
      <c r="RWE838" s="32"/>
      <c r="RWF838" s="32"/>
      <c r="RWG838" s="32"/>
      <c r="RWH838" s="32"/>
      <c r="RWI838" s="32"/>
      <c r="RWJ838" s="32"/>
      <c r="RWK838" s="32"/>
      <c r="RWL838" s="32"/>
      <c r="RWM838" s="32"/>
      <c r="RWN838" s="32"/>
      <c r="RWO838" s="32"/>
      <c r="RWP838" s="32"/>
      <c r="RWQ838" s="32"/>
      <c r="RWR838" s="32"/>
      <c r="RWS838" s="32"/>
      <c r="RWT838" s="32"/>
      <c r="RWU838" s="32"/>
      <c r="RWV838" s="32"/>
      <c r="RWW838" s="32"/>
      <c r="RWX838" s="32"/>
      <c r="RWY838" s="32"/>
      <c r="RWZ838" s="32"/>
      <c r="RXA838" s="32"/>
      <c r="RXB838" s="32"/>
      <c r="RXC838" s="32"/>
      <c r="RXD838" s="32"/>
      <c r="RXE838" s="32"/>
      <c r="RXF838" s="32"/>
      <c r="RXG838" s="32"/>
      <c r="RXH838" s="32"/>
      <c r="RXI838" s="32"/>
      <c r="RXJ838" s="32"/>
      <c r="RXK838" s="32"/>
      <c r="RXL838" s="32"/>
      <c r="RXM838" s="32"/>
      <c r="RXN838" s="32"/>
      <c r="RXO838" s="32"/>
      <c r="RXP838" s="32"/>
      <c r="RXQ838" s="32"/>
      <c r="RXR838" s="32"/>
      <c r="RXS838" s="32"/>
      <c r="RXT838" s="32"/>
      <c r="RXU838" s="32"/>
      <c r="RXV838" s="32"/>
      <c r="RXW838" s="32"/>
      <c r="RXX838" s="32"/>
      <c r="RXY838" s="32"/>
      <c r="RXZ838" s="32"/>
      <c r="RYA838" s="32"/>
      <c r="RYB838" s="32"/>
      <c r="RYC838" s="32"/>
      <c r="RYD838" s="32"/>
      <c r="RYE838" s="32"/>
      <c r="RYF838" s="32"/>
      <c r="RYG838" s="32"/>
      <c r="RYH838" s="32"/>
      <c r="RYI838" s="32"/>
      <c r="RYJ838" s="32"/>
      <c r="RYK838" s="32"/>
      <c r="RYL838" s="32"/>
      <c r="RYM838" s="32"/>
      <c r="RYN838" s="32"/>
      <c r="RYO838" s="32"/>
      <c r="RYP838" s="32"/>
      <c r="RYQ838" s="32"/>
      <c r="RYR838" s="32"/>
      <c r="RYS838" s="32"/>
      <c r="RYT838" s="32"/>
      <c r="RYU838" s="32"/>
      <c r="RYV838" s="32"/>
      <c r="RYW838" s="32"/>
      <c r="RYX838" s="32"/>
      <c r="RYY838" s="32"/>
      <c r="RYZ838" s="32"/>
      <c r="RZA838" s="32"/>
      <c r="RZB838" s="32"/>
      <c r="RZC838" s="32"/>
      <c r="RZD838" s="32"/>
      <c r="RZE838" s="32"/>
      <c r="RZF838" s="32"/>
      <c r="RZG838" s="32"/>
      <c r="RZH838" s="32"/>
      <c r="RZI838" s="32"/>
      <c r="RZJ838" s="32"/>
      <c r="RZK838" s="32"/>
      <c r="RZL838" s="32"/>
      <c r="RZM838" s="32"/>
      <c r="RZN838" s="32"/>
      <c r="RZO838" s="32"/>
      <c r="RZP838" s="32"/>
      <c r="RZQ838" s="32"/>
      <c r="RZR838" s="32"/>
      <c r="RZS838" s="32"/>
      <c r="RZT838" s="32"/>
      <c r="RZU838" s="32"/>
      <c r="RZV838" s="32"/>
      <c r="RZW838" s="32"/>
      <c r="RZX838" s="32"/>
      <c r="RZY838" s="32"/>
      <c r="RZZ838" s="32"/>
      <c r="SAA838" s="32"/>
      <c r="SAB838" s="32"/>
      <c r="SAC838" s="32"/>
      <c r="SAD838" s="32"/>
      <c r="SAE838" s="32"/>
      <c r="SAF838" s="32"/>
      <c r="SAG838" s="32"/>
      <c r="SAH838" s="32"/>
      <c r="SAI838" s="32"/>
      <c r="SAJ838" s="32"/>
      <c r="SAK838" s="32"/>
      <c r="SAL838" s="32"/>
      <c r="SAM838" s="32"/>
      <c r="SAN838" s="32"/>
      <c r="SAO838" s="32"/>
      <c r="SAP838" s="32"/>
      <c r="SAQ838" s="32"/>
      <c r="SAR838" s="32"/>
      <c r="SAS838" s="32"/>
      <c r="SAT838" s="32"/>
      <c r="SAU838" s="32"/>
      <c r="SAV838" s="32"/>
      <c r="SAW838" s="32"/>
      <c r="SAX838" s="32"/>
      <c r="SAY838" s="32"/>
      <c r="SAZ838" s="32"/>
      <c r="SBA838" s="32"/>
      <c r="SBB838" s="32"/>
      <c r="SBC838" s="32"/>
      <c r="SBD838" s="32"/>
      <c r="SBE838" s="32"/>
      <c r="SBF838" s="32"/>
      <c r="SBG838" s="32"/>
      <c r="SBH838" s="32"/>
      <c r="SBI838" s="32"/>
      <c r="SBJ838" s="32"/>
      <c r="SBK838" s="32"/>
      <c r="SBL838" s="32"/>
      <c r="SBM838" s="32"/>
      <c r="SBN838" s="32"/>
      <c r="SBO838" s="32"/>
      <c r="SBP838" s="32"/>
      <c r="SBQ838" s="32"/>
      <c r="SBR838" s="32"/>
      <c r="SBS838" s="32"/>
      <c r="SBT838" s="32"/>
      <c r="SBU838" s="32"/>
      <c r="SBV838" s="32"/>
      <c r="SBW838" s="32"/>
      <c r="SBX838" s="32"/>
      <c r="SBY838" s="32"/>
      <c r="SBZ838" s="32"/>
      <c r="SCA838" s="32"/>
      <c r="SCB838" s="32"/>
      <c r="SCC838" s="32"/>
      <c r="SCD838" s="32"/>
      <c r="SCE838" s="32"/>
      <c r="SCF838" s="32"/>
      <c r="SCG838" s="32"/>
      <c r="SCH838" s="32"/>
      <c r="SCI838" s="32"/>
      <c r="SCJ838" s="32"/>
      <c r="SCK838" s="32"/>
      <c r="SCL838" s="32"/>
      <c r="SCM838" s="32"/>
      <c r="SCN838" s="32"/>
      <c r="SCO838" s="32"/>
      <c r="SCP838" s="32"/>
      <c r="SCQ838" s="32"/>
      <c r="SCR838" s="32"/>
      <c r="SCS838" s="32"/>
      <c r="SCT838" s="32"/>
      <c r="SCU838" s="32"/>
      <c r="SCV838" s="32"/>
      <c r="SCW838" s="32"/>
      <c r="SCX838" s="32"/>
      <c r="SCY838" s="32"/>
      <c r="SCZ838" s="32"/>
      <c r="SDA838" s="32"/>
      <c r="SDB838" s="32"/>
      <c r="SDC838" s="32"/>
      <c r="SDD838" s="32"/>
      <c r="SDE838" s="32"/>
      <c r="SDF838" s="32"/>
      <c r="SDG838" s="32"/>
      <c r="SDH838" s="32"/>
      <c r="SDI838" s="32"/>
      <c r="SDJ838" s="32"/>
      <c r="SDK838" s="32"/>
      <c r="SDL838" s="32"/>
      <c r="SDM838" s="32"/>
      <c r="SDN838" s="32"/>
      <c r="SDO838" s="32"/>
      <c r="SDP838" s="32"/>
      <c r="SDQ838" s="32"/>
      <c r="SDR838" s="32"/>
      <c r="SDS838" s="32"/>
      <c r="SDT838" s="32"/>
      <c r="SDU838" s="32"/>
      <c r="SDV838" s="32"/>
      <c r="SDW838" s="32"/>
      <c r="SDX838" s="32"/>
      <c r="SDY838" s="32"/>
      <c r="SDZ838" s="32"/>
      <c r="SEA838" s="32"/>
      <c r="SEB838" s="32"/>
      <c r="SEC838" s="32"/>
      <c r="SED838" s="32"/>
      <c r="SEE838" s="32"/>
      <c r="SEF838" s="32"/>
      <c r="SEG838" s="32"/>
      <c r="SEH838" s="32"/>
      <c r="SEI838" s="32"/>
      <c r="SEJ838" s="32"/>
      <c r="SEK838" s="32"/>
      <c r="SEL838" s="32"/>
      <c r="SEM838" s="32"/>
      <c r="SEN838" s="32"/>
      <c r="SEO838" s="32"/>
      <c r="SEP838" s="32"/>
      <c r="SEQ838" s="32"/>
      <c r="SER838" s="32"/>
      <c r="SES838" s="32"/>
      <c r="SET838" s="32"/>
      <c r="SEU838" s="32"/>
      <c r="SEV838" s="32"/>
      <c r="SEW838" s="32"/>
      <c r="SEX838" s="32"/>
      <c r="SEY838" s="32"/>
      <c r="SEZ838" s="32"/>
      <c r="SFA838" s="32"/>
      <c r="SFB838" s="32"/>
      <c r="SFC838" s="32"/>
      <c r="SFD838" s="32"/>
      <c r="SFE838" s="32"/>
      <c r="SFF838" s="32"/>
      <c r="SFG838" s="32"/>
      <c r="SFH838" s="32"/>
      <c r="SFI838" s="32"/>
      <c r="SFJ838" s="32"/>
      <c r="SFK838" s="32"/>
      <c r="SFL838" s="32"/>
      <c r="SFM838" s="32"/>
      <c r="SFN838" s="32"/>
      <c r="SFO838" s="32"/>
      <c r="SFP838" s="32"/>
      <c r="SFQ838" s="32"/>
      <c r="SFR838" s="32"/>
      <c r="SFS838" s="32"/>
      <c r="SFT838" s="32"/>
      <c r="SFU838" s="32"/>
      <c r="SFV838" s="32"/>
      <c r="SFW838" s="32"/>
      <c r="SFX838" s="32"/>
      <c r="SFY838" s="32"/>
      <c r="SFZ838" s="32"/>
      <c r="SGA838" s="32"/>
      <c r="SGB838" s="32"/>
      <c r="SGC838" s="32"/>
      <c r="SGD838" s="32"/>
      <c r="SGE838" s="32"/>
      <c r="SGF838" s="32"/>
      <c r="SGG838" s="32"/>
      <c r="SGH838" s="32"/>
      <c r="SGI838" s="32"/>
      <c r="SGJ838" s="32"/>
      <c r="SGK838" s="32"/>
      <c r="SGL838" s="32"/>
      <c r="SGM838" s="32"/>
      <c r="SGN838" s="32"/>
      <c r="SGO838" s="32"/>
      <c r="SGP838" s="32"/>
      <c r="SGQ838" s="32"/>
      <c r="SGR838" s="32"/>
      <c r="SGS838" s="32"/>
      <c r="SGT838" s="32"/>
      <c r="SGU838" s="32"/>
      <c r="SGV838" s="32"/>
      <c r="SGW838" s="32"/>
      <c r="SGX838" s="32"/>
      <c r="SGY838" s="32"/>
      <c r="SGZ838" s="32"/>
      <c r="SHA838" s="32"/>
      <c r="SHB838" s="32"/>
      <c r="SHC838" s="32"/>
      <c r="SHD838" s="32"/>
      <c r="SHE838" s="32"/>
      <c r="SHF838" s="32"/>
      <c r="SHG838" s="32"/>
      <c r="SHH838" s="32"/>
      <c r="SHI838" s="32"/>
      <c r="SHJ838" s="32"/>
      <c r="SHK838" s="32"/>
      <c r="SHL838" s="32"/>
      <c r="SHM838" s="32"/>
      <c r="SHN838" s="32"/>
      <c r="SHO838" s="32"/>
      <c r="SHP838" s="32"/>
      <c r="SHQ838" s="32"/>
      <c r="SHR838" s="32"/>
      <c r="SHS838" s="32"/>
      <c r="SHT838" s="32"/>
      <c r="SHU838" s="32"/>
      <c r="SHV838" s="32"/>
      <c r="SHW838" s="32"/>
      <c r="SHX838" s="32"/>
      <c r="SHY838" s="32"/>
      <c r="SHZ838" s="32"/>
      <c r="SIA838" s="32"/>
      <c r="SIB838" s="32"/>
      <c r="SIC838" s="32"/>
      <c r="SID838" s="32"/>
      <c r="SIE838" s="32"/>
      <c r="SIF838" s="32"/>
      <c r="SIG838" s="32"/>
      <c r="SIH838" s="32"/>
      <c r="SII838" s="32"/>
      <c r="SIJ838" s="32"/>
      <c r="SIK838" s="32"/>
      <c r="SIL838" s="32"/>
      <c r="SIM838" s="32"/>
      <c r="SIN838" s="32"/>
      <c r="SIO838" s="32"/>
      <c r="SIP838" s="32"/>
      <c r="SIQ838" s="32"/>
      <c r="SIR838" s="32"/>
      <c r="SIS838" s="32"/>
      <c r="SIT838" s="32"/>
      <c r="SIU838" s="32"/>
      <c r="SIV838" s="32"/>
      <c r="SIW838" s="32"/>
      <c r="SIX838" s="32"/>
      <c r="SIY838" s="32"/>
      <c r="SIZ838" s="32"/>
      <c r="SJA838" s="32"/>
      <c r="SJB838" s="32"/>
      <c r="SJC838" s="32"/>
      <c r="SJD838" s="32"/>
      <c r="SJE838" s="32"/>
      <c r="SJF838" s="32"/>
      <c r="SJG838" s="32"/>
      <c r="SJH838" s="32"/>
      <c r="SJI838" s="32"/>
      <c r="SJJ838" s="32"/>
      <c r="SJK838" s="32"/>
      <c r="SJL838" s="32"/>
      <c r="SJM838" s="32"/>
      <c r="SJN838" s="32"/>
      <c r="SJO838" s="32"/>
      <c r="SJP838" s="32"/>
      <c r="SJQ838" s="32"/>
      <c r="SJR838" s="32"/>
      <c r="SJS838" s="32"/>
      <c r="SJT838" s="32"/>
      <c r="SJU838" s="32"/>
      <c r="SJV838" s="32"/>
      <c r="SJW838" s="32"/>
      <c r="SJX838" s="32"/>
      <c r="SJY838" s="32"/>
      <c r="SJZ838" s="32"/>
      <c r="SKA838" s="32"/>
      <c r="SKB838" s="32"/>
      <c r="SKC838" s="32"/>
      <c r="SKD838" s="32"/>
      <c r="SKE838" s="32"/>
      <c r="SKF838" s="32"/>
      <c r="SKG838" s="32"/>
      <c r="SKH838" s="32"/>
      <c r="SKI838" s="32"/>
      <c r="SKJ838" s="32"/>
      <c r="SKK838" s="32"/>
      <c r="SKL838" s="32"/>
      <c r="SKM838" s="32"/>
      <c r="SKN838" s="32"/>
      <c r="SKO838" s="32"/>
      <c r="SKP838" s="32"/>
      <c r="SKQ838" s="32"/>
      <c r="SKR838" s="32"/>
      <c r="SKS838" s="32"/>
      <c r="SKT838" s="32"/>
      <c r="SKU838" s="32"/>
      <c r="SKV838" s="32"/>
      <c r="SKW838" s="32"/>
      <c r="SKX838" s="32"/>
      <c r="SKY838" s="32"/>
      <c r="SKZ838" s="32"/>
      <c r="SLA838" s="32"/>
      <c r="SLB838" s="32"/>
      <c r="SLC838" s="32"/>
      <c r="SLD838" s="32"/>
      <c r="SLE838" s="32"/>
      <c r="SLF838" s="32"/>
      <c r="SLG838" s="32"/>
      <c r="SLH838" s="32"/>
      <c r="SLI838" s="32"/>
      <c r="SLJ838" s="32"/>
      <c r="SLK838" s="32"/>
      <c r="SLL838" s="32"/>
      <c r="SLM838" s="32"/>
      <c r="SLN838" s="32"/>
      <c r="SLO838" s="32"/>
      <c r="SLP838" s="32"/>
      <c r="SLQ838" s="32"/>
      <c r="SLR838" s="32"/>
      <c r="SLS838" s="32"/>
      <c r="SLT838" s="32"/>
      <c r="SLU838" s="32"/>
      <c r="SLV838" s="32"/>
      <c r="SLW838" s="32"/>
      <c r="SLX838" s="32"/>
      <c r="SLY838" s="32"/>
      <c r="SLZ838" s="32"/>
      <c r="SMA838" s="32"/>
      <c r="SMB838" s="32"/>
      <c r="SMC838" s="32"/>
      <c r="SMD838" s="32"/>
      <c r="SME838" s="32"/>
      <c r="SMF838" s="32"/>
      <c r="SMG838" s="32"/>
      <c r="SMH838" s="32"/>
      <c r="SMI838" s="32"/>
      <c r="SMJ838" s="32"/>
      <c r="SMK838" s="32"/>
      <c r="SML838" s="32"/>
      <c r="SMM838" s="32"/>
      <c r="SMN838" s="32"/>
      <c r="SMO838" s="32"/>
      <c r="SMP838" s="32"/>
      <c r="SMQ838" s="32"/>
      <c r="SMR838" s="32"/>
      <c r="SMS838" s="32"/>
      <c r="SMT838" s="32"/>
      <c r="SMU838" s="32"/>
      <c r="SMV838" s="32"/>
      <c r="SMW838" s="32"/>
      <c r="SMX838" s="32"/>
      <c r="SMY838" s="32"/>
      <c r="SMZ838" s="32"/>
      <c r="SNA838" s="32"/>
      <c r="SNB838" s="32"/>
      <c r="SNC838" s="32"/>
      <c r="SND838" s="32"/>
      <c r="SNE838" s="32"/>
      <c r="SNF838" s="32"/>
      <c r="SNG838" s="32"/>
      <c r="SNH838" s="32"/>
      <c r="SNI838" s="32"/>
      <c r="SNJ838" s="32"/>
      <c r="SNK838" s="32"/>
      <c r="SNL838" s="32"/>
      <c r="SNM838" s="32"/>
      <c r="SNN838" s="32"/>
      <c r="SNO838" s="32"/>
      <c r="SNP838" s="32"/>
      <c r="SNQ838" s="32"/>
      <c r="SNR838" s="32"/>
      <c r="SNS838" s="32"/>
      <c r="SNT838" s="32"/>
      <c r="SNU838" s="32"/>
      <c r="SNV838" s="32"/>
      <c r="SNW838" s="32"/>
      <c r="SNX838" s="32"/>
      <c r="SNY838" s="32"/>
      <c r="SNZ838" s="32"/>
      <c r="SOA838" s="32"/>
      <c r="SOB838" s="32"/>
      <c r="SOC838" s="32"/>
      <c r="SOD838" s="32"/>
      <c r="SOE838" s="32"/>
      <c r="SOF838" s="32"/>
      <c r="SOG838" s="32"/>
      <c r="SOH838" s="32"/>
      <c r="SOI838" s="32"/>
      <c r="SOJ838" s="32"/>
      <c r="SOK838" s="32"/>
      <c r="SOL838" s="32"/>
      <c r="SOM838" s="32"/>
      <c r="SON838" s="32"/>
      <c r="SOO838" s="32"/>
      <c r="SOP838" s="32"/>
      <c r="SOQ838" s="32"/>
      <c r="SOR838" s="32"/>
      <c r="SOS838" s="32"/>
      <c r="SOT838" s="32"/>
      <c r="SOU838" s="32"/>
      <c r="SOV838" s="32"/>
      <c r="SOW838" s="32"/>
      <c r="SOX838" s="32"/>
      <c r="SOY838" s="32"/>
      <c r="SOZ838" s="32"/>
      <c r="SPA838" s="32"/>
      <c r="SPB838" s="32"/>
      <c r="SPC838" s="32"/>
      <c r="SPD838" s="32"/>
      <c r="SPE838" s="32"/>
      <c r="SPF838" s="32"/>
      <c r="SPG838" s="32"/>
      <c r="SPH838" s="32"/>
      <c r="SPI838" s="32"/>
      <c r="SPJ838" s="32"/>
      <c r="SPK838" s="32"/>
      <c r="SPL838" s="32"/>
      <c r="SPM838" s="32"/>
      <c r="SPN838" s="32"/>
      <c r="SPO838" s="32"/>
      <c r="SPP838" s="32"/>
      <c r="SPQ838" s="32"/>
      <c r="SPR838" s="32"/>
      <c r="SPS838" s="32"/>
      <c r="SPT838" s="32"/>
      <c r="SPU838" s="32"/>
      <c r="SPV838" s="32"/>
      <c r="SPW838" s="32"/>
      <c r="SPX838" s="32"/>
      <c r="SPY838" s="32"/>
      <c r="SPZ838" s="32"/>
      <c r="SQA838" s="32"/>
      <c r="SQB838" s="32"/>
      <c r="SQC838" s="32"/>
      <c r="SQD838" s="32"/>
      <c r="SQE838" s="32"/>
      <c r="SQF838" s="32"/>
      <c r="SQG838" s="32"/>
      <c r="SQH838" s="32"/>
      <c r="SQI838" s="32"/>
      <c r="SQJ838" s="32"/>
      <c r="SQK838" s="32"/>
      <c r="SQL838" s="32"/>
      <c r="SQM838" s="32"/>
      <c r="SQN838" s="32"/>
      <c r="SQO838" s="32"/>
      <c r="SQP838" s="32"/>
      <c r="SQQ838" s="32"/>
      <c r="SQR838" s="32"/>
      <c r="SQS838" s="32"/>
      <c r="SQT838" s="32"/>
      <c r="SQU838" s="32"/>
      <c r="SQV838" s="32"/>
      <c r="SQW838" s="32"/>
      <c r="SQX838" s="32"/>
      <c r="SQY838" s="32"/>
      <c r="SQZ838" s="32"/>
      <c r="SRA838" s="32"/>
      <c r="SRB838" s="32"/>
      <c r="SRC838" s="32"/>
      <c r="SRD838" s="32"/>
      <c r="SRE838" s="32"/>
      <c r="SRF838" s="32"/>
      <c r="SRG838" s="32"/>
      <c r="SRH838" s="32"/>
      <c r="SRI838" s="32"/>
      <c r="SRJ838" s="32"/>
      <c r="SRK838" s="32"/>
      <c r="SRL838" s="32"/>
      <c r="SRM838" s="32"/>
      <c r="SRN838" s="32"/>
      <c r="SRO838" s="32"/>
      <c r="SRP838" s="32"/>
      <c r="SRQ838" s="32"/>
      <c r="SRR838" s="32"/>
      <c r="SRS838" s="32"/>
      <c r="SRT838" s="32"/>
      <c r="SRU838" s="32"/>
      <c r="SRV838" s="32"/>
      <c r="SRW838" s="32"/>
      <c r="SRX838" s="32"/>
      <c r="SRY838" s="32"/>
      <c r="SRZ838" s="32"/>
      <c r="SSA838" s="32"/>
      <c r="SSB838" s="32"/>
      <c r="SSC838" s="32"/>
      <c r="SSD838" s="32"/>
      <c r="SSE838" s="32"/>
      <c r="SSF838" s="32"/>
      <c r="SSG838" s="32"/>
      <c r="SSH838" s="32"/>
      <c r="SSI838" s="32"/>
      <c r="SSJ838" s="32"/>
      <c r="SSK838" s="32"/>
      <c r="SSL838" s="32"/>
      <c r="SSM838" s="32"/>
      <c r="SSN838" s="32"/>
      <c r="SSO838" s="32"/>
      <c r="SSP838" s="32"/>
      <c r="SSQ838" s="32"/>
      <c r="SSR838" s="32"/>
      <c r="SSS838" s="32"/>
      <c r="SST838" s="32"/>
      <c r="SSU838" s="32"/>
      <c r="SSV838" s="32"/>
      <c r="SSW838" s="32"/>
      <c r="SSX838" s="32"/>
      <c r="SSY838" s="32"/>
      <c r="SSZ838" s="32"/>
      <c r="STA838" s="32"/>
      <c r="STB838" s="32"/>
      <c r="STC838" s="32"/>
      <c r="STD838" s="32"/>
      <c r="STE838" s="32"/>
      <c r="STF838" s="32"/>
      <c r="STG838" s="32"/>
      <c r="STH838" s="32"/>
      <c r="STI838" s="32"/>
      <c r="STJ838" s="32"/>
      <c r="STK838" s="32"/>
      <c r="STL838" s="32"/>
      <c r="STM838" s="32"/>
      <c r="STN838" s="32"/>
      <c r="STO838" s="32"/>
      <c r="STP838" s="32"/>
      <c r="STQ838" s="32"/>
      <c r="STR838" s="32"/>
      <c r="STS838" s="32"/>
      <c r="STT838" s="32"/>
      <c r="STU838" s="32"/>
      <c r="STV838" s="32"/>
      <c r="STW838" s="32"/>
      <c r="STX838" s="32"/>
      <c r="STY838" s="32"/>
      <c r="STZ838" s="32"/>
      <c r="SUA838" s="32"/>
      <c r="SUB838" s="32"/>
      <c r="SUC838" s="32"/>
      <c r="SUD838" s="32"/>
      <c r="SUE838" s="32"/>
      <c r="SUF838" s="32"/>
      <c r="SUG838" s="32"/>
      <c r="SUH838" s="32"/>
      <c r="SUI838" s="32"/>
      <c r="SUJ838" s="32"/>
      <c r="SUK838" s="32"/>
      <c r="SUL838" s="32"/>
      <c r="SUM838" s="32"/>
      <c r="SUN838" s="32"/>
      <c r="SUO838" s="32"/>
      <c r="SUP838" s="32"/>
      <c r="SUQ838" s="32"/>
      <c r="SUR838" s="32"/>
      <c r="SUS838" s="32"/>
      <c r="SUT838" s="32"/>
      <c r="SUU838" s="32"/>
      <c r="SUV838" s="32"/>
      <c r="SUW838" s="32"/>
      <c r="SUX838" s="32"/>
      <c r="SUY838" s="32"/>
      <c r="SUZ838" s="32"/>
      <c r="SVA838" s="32"/>
      <c r="SVB838" s="32"/>
      <c r="SVC838" s="32"/>
      <c r="SVD838" s="32"/>
      <c r="SVE838" s="32"/>
      <c r="SVF838" s="32"/>
      <c r="SVG838" s="32"/>
      <c r="SVH838" s="32"/>
      <c r="SVI838" s="32"/>
      <c r="SVJ838" s="32"/>
      <c r="SVK838" s="32"/>
      <c r="SVL838" s="32"/>
      <c r="SVM838" s="32"/>
      <c r="SVN838" s="32"/>
      <c r="SVO838" s="32"/>
      <c r="SVP838" s="32"/>
      <c r="SVQ838" s="32"/>
      <c r="SVR838" s="32"/>
      <c r="SVS838" s="32"/>
      <c r="SVT838" s="32"/>
      <c r="SVU838" s="32"/>
      <c r="SVV838" s="32"/>
      <c r="SVW838" s="32"/>
      <c r="SVX838" s="32"/>
      <c r="SVY838" s="32"/>
      <c r="SVZ838" s="32"/>
      <c r="SWA838" s="32"/>
      <c r="SWB838" s="32"/>
      <c r="SWC838" s="32"/>
      <c r="SWD838" s="32"/>
      <c r="SWE838" s="32"/>
      <c r="SWF838" s="32"/>
      <c r="SWG838" s="32"/>
      <c r="SWH838" s="32"/>
      <c r="SWI838" s="32"/>
      <c r="SWJ838" s="32"/>
      <c r="SWK838" s="32"/>
      <c r="SWL838" s="32"/>
      <c r="SWM838" s="32"/>
      <c r="SWN838" s="32"/>
      <c r="SWO838" s="32"/>
      <c r="SWP838" s="32"/>
      <c r="SWQ838" s="32"/>
      <c r="SWR838" s="32"/>
      <c r="SWS838" s="32"/>
      <c r="SWT838" s="32"/>
      <c r="SWU838" s="32"/>
      <c r="SWV838" s="32"/>
      <c r="SWW838" s="32"/>
      <c r="SWX838" s="32"/>
      <c r="SWY838" s="32"/>
      <c r="SWZ838" s="32"/>
      <c r="SXA838" s="32"/>
      <c r="SXB838" s="32"/>
      <c r="SXC838" s="32"/>
      <c r="SXD838" s="32"/>
      <c r="SXE838" s="32"/>
      <c r="SXF838" s="32"/>
      <c r="SXG838" s="32"/>
      <c r="SXH838" s="32"/>
      <c r="SXI838" s="32"/>
      <c r="SXJ838" s="32"/>
      <c r="SXK838" s="32"/>
      <c r="SXL838" s="32"/>
      <c r="SXM838" s="32"/>
      <c r="SXN838" s="32"/>
      <c r="SXO838" s="32"/>
      <c r="SXP838" s="32"/>
      <c r="SXQ838" s="32"/>
      <c r="SXR838" s="32"/>
      <c r="SXS838" s="32"/>
      <c r="SXT838" s="32"/>
      <c r="SXU838" s="32"/>
      <c r="SXV838" s="32"/>
      <c r="SXW838" s="32"/>
      <c r="SXX838" s="32"/>
      <c r="SXY838" s="32"/>
      <c r="SXZ838" s="32"/>
      <c r="SYA838" s="32"/>
      <c r="SYB838" s="32"/>
      <c r="SYC838" s="32"/>
      <c r="SYD838" s="32"/>
      <c r="SYE838" s="32"/>
      <c r="SYF838" s="32"/>
      <c r="SYG838" s="32"/>
      <c r="SYH838" s="32"/>
      <c r="SYI838" s="32"/>
      <c r="SYJ838" s="32"/>
      <c r="SYK838" s="32"/>
      <c r="SYL838" s="32"/>
      <c r="SYM838" s="32"/>
      <c r="SYN838" s="32"/>
      <c r="SYO838" s="32"/>
      <c r="SYP838" s="32"/>
      <c r="SYQ838" s="32"/>
      <c r="SYR838" s="32"/>
      <c r="SYS838" s="32"/>
      <c r="SYT838" s="32"/>
      <c r="SYU838" s="32"/>
      <c r="SYV838" s="32"/>
      <c r="SYW838" s="32"/>
      <c r="SYX838" s="32"/>
      <c r="SYY838" s="32"/>
      <c r="SYZ838" s="32"/>
      <c r="SZA838" s="32"/>
      <c r="SZB838" s="32"/>
      <c r="SZC838" s="32"/>
      <c r="SZD838" s="32"/>
      <c r="SZE838" s="32"/>
      <c r="SZF838" s="32"/>
      <c r="SZG838" s="32"/>
      <c r="SZH838" s="32"/>
      <c r="SZI838" s="32"/>
      <c r="SZJ838" s="32"/>
      <c r="SZK838" s="32"/>
      <c r="SZL838" s="32"/>
      <c r="SZM838" s="32"/>
      <c r="SZN838" s="32"/>
      <c r="SZO838" s="32"/>
      <c r="SZP838" s="32"/>
      <c r="SZQ838" s="32"/>
      <c r="SZR838" s="32"/>
      <c r="SZS838" s="32"/>
      <c r="SZT838" s="32"/>
      <c r="SZU838" s="32"/>
      <c r="SZV838" s="32"/>
      <c r="SZW838" s="32"/>
      <c r="SZX838" s="32"/>
      <c r="SZY838" s="32"/>
      <c r="SZZ838" s="32"/>
      <c r="TAA838" s="32"/>
      <c r="TAB838" s="32"/>
      <c r="TAC838" s="32"/>
      <c r="TAD838" s="32"/>
      <c r="TAE838" s="32"/>
      <c r="TAF838" s="32"/>
      <c r="TAG838" s="32"/>
      <c r="TAH838" s="32"/>
      <c r="TAI838" s="32"/>
      <c r="TAJ838" s="32"/>
      <c r="TAK838" s="32"/>
      <c r="TAL838" s="32"/>
      <c r="TAM838" s="32"/>
      <c r="TAN838" s="32"/>
      <c r="TAO838" s="32"/>
      <c r="TAP838" s="32"/>
      <c r="TAQ838" s="32"/>
      <c r="TAR838" s="32"/>
      <c r="TAS838" s="32"/>
      <c r="TAT838" s="32"/>
      <c r="TAU838" s="32"/>
      <c r="TAV838" s="32"/>
      <c r="TAW838" s="32"/>
      <c r="TAX838" s="32"/>
      <c r="TAY838" s="32"/>
      <c r="TAZ838" s="32"/>
      <c r="TBA838" s="32"/>
      <c r="TBB838" s="32"/>
      <c r="TBC838" s="32"/>
      <c r="TBD838" s="32"/>
      <c r="TBE838" s="32"/>
      <c r="TBF838" s="32"/>
      <c r="TBG838" s="32"/>
      <c r="TBH838" s="32"/>
      <c r="TBI838" s="32"/>
      <c r="TBJ838" s="32"/>
      <c r="TBK838" s="32"/>
      <c r="TBL838" s="32"/>
      <c r="TBM838" s="32"/>
      <c r="TBN838" s="32"/>
      <c r="TBO838" s="32"/>
      <c r="TBP838" s="32"/>
      <c r="TBQ838" s="32"/>
      <c r="TBR838" s="32"/>
      <c r="TBS838" s="32"/>
      <c r="TBT838" s="32"/>
      <c r="TBU838" s="32"/>
      <c r="TBV838" s="32"/>
      <c r="TBW838" s="32"/>
      <c r="TBX838" s="32"/>
      <c r="TBY838" s="32"/>
      <c r="TBZ838" s="32"/>
      <c r="TCA838" s="32"/>
      <c r="TCB838" s="32"/>
      <c r="TCC838" s="32"/>
      <c r="TCD838" s="32"/>
      <c r="TCE838" s="32"/>
      <c r="TCF838" s="32"/>
      <c r="TCG838" s="32"/>
      <c r="TCH838" s="32"/>
      <c r="TCI838" s="32"/>
      <c r="TCJ838" s="32"/>
      <c r="TCK838" s="32"/>
      <c r="TCL838" s="32"/>
      <c r="TCM838" s="32"/>
      <c r="TCN838" s="32"/>
      <c r="TCO838" s="32"/>
      <c r="TCP838" s="32"/>
      <c r="TCQ838" s="32"/>
      <c r="TCR838" s="32"/>
      <c r="TCS838" s="32"/>
      <c r="TCT838" s="32"/>
      <c r="TCU838" s="32"/>
      <c r="TCV838" s="32"/>
      <c r="TCW838" s="32"/>
      <c r="TCX838" s="32"/>
      <c r="TCY838" s="32"/>
      <c r="TCZ838" s="32"/>
      <c r="TDA838" s="32"/>
      <c r="TDB838" s="32"/>
      <c r="TDC838" s="32"/>
      <c r="TDD838" s="32"/>
      <c r="TDE838" s="32"/>
      <c r="TDF838" s="32"/>
      <c r="TDG838" s="32"/>
      <c r="TDH838" s="32"/>
      <c r="TDI838" s="32"/>
      <c r="TDJ838" s="32"/>
      <c r="TDK838" s="32"/>
      <c r="TDL838" s="32"/>
      <c r="TDM838" s="32"/>
      <c r="TDN838" s="32"/>
      <c r="TDO838" s="32"/>
      <c r="TDP838" s="32"/>
      <c r="TDQ838" s="32"/>
      <c r="TDR838" s="32"/>
      <c r="TDS838" s="32"/>
      <c r="TDT838" s="32"/>
      <c r="TDU838" s="32"/>
      <c r="TDV838" s="32"/>
      <c r="TDW838" s="32"/>
      <c r="TDX838" s="32"/>
      <c r="TDY838" s="32"/>
      <c r="TDZ838" s="32"/>
      <c r="TEA838" s="32"/>
      <c r="TEB838" s="32"/>
      <c r="TEC838" s="32"/>
      <c r="TED838" s="32"/>
      <c r="TEE838" s="32"/>
      <c r="TEF838" s="32"/>
      <c r="TEG838" s="32"/>
      <c r="TEH838" s="32"/>
      <c r="TEI838" s="32"/>
      <c r="TEJ838" s="32"/>
      <c r="TEK838" s="32"/>
      <c r="TEL838" s="32"/>
      <c r="TEM838" s="32"/>
      <c r="TEN838" s="32"/>
      <c r="TEO838" s="32"/>
      <c r="TEP838" s="32"/>
      <c r="TEQ838" s="32"/>
      <c r="TER838" s="32"/>
      <c r="TES838" s="32"/>
      <c r="TET838" s="32"/>
      <c r="TEU838" s="32"/>
      <c r="TEV838" s="32"/>
      <c r="TEW838" s="32"/>
      <c r="TEX838" s="32"/>
      <c r="TEY838" s="32"/>
      <c r="TEZ838" s="32"/>
      <c r="TFA838" s="32"/>
      <c r="TFB838" s="32"/>
      <c r="TFC838" s="32"/>
      <c r="TFD838" s="32"/>
      <c r="TFE838" s="32"/>
      <c r="TFF838" s="32"/>
      <c r="TFG838" s="32"/>
      <c r="TFH838" s="32"/>
      <c r="TFI838" s="32"/>
      <c r="TFJ838" s="32"/>
      <c r="TFK838" s="32"/>
      <c r="TFL838" s="32"/>
      <c r="TFM838" s="32"/>
      <c r="TFN838" s="32"/>
      <c r="TFO838" s="32"/>
      <c r="TFP838" s="32"/>
      <c r="TFQ838" s="32"/>
      <c r="TFR838" s="32"/>
      <c r="TFS838" s="32"/>
      <c r="TFT838" s="32"/>
      <c r="TFU838" s="32"/>
      <c r="TFV838" s="32"/>
      <c r="TFW838" s="32"/>
      <c r="TFX838" s="32"/>
      <c r="TFY838" s="32"/>
      <c r="TFZ838" s="32"/>
      <c r="TGA838" s="32"/>
      <c r="TGB838" s="32"/>
      <c r="TGC838" s="32"/>
      <c r="TGD838" s="32"/>
      <c r="TGE838" s="32"/>
      <c r="TGF838" s="32"/>
      <c r="TGG838" s="32"/>
      <c r="TGH838" s="32"/>
      <c r="TGI838" s="32"/>
      <c r="TGJ838" s="32"/>
      <c r="TGK838" s="32"/>
      <c r="TGL838" s="32"/>
      <c r="TGM838" s="32"/>
      <c r="TGN838" s="32"/>
      <c r="TGO838" s="32"/>
      <c r="TGP838" s="32"/>
      <c r="TGQ838" s="32"/>
      <c r="TGR838" s="32"/>
      <c r="TGS838" s="32"/>
      <c r="TGT838" s="32"/>
      <c r="TGU838" s="32"/>
      <c r="TGV838" s="32"/>
      <c r="TGW838" s="32"/>
      <c r="TGX838" s="32"/>
      <c r="TGY838" s="32"/>
      <c r="TGZ838" s="32"/>
      <c r="THA838" s="32"/>
      <c r="THB838" s="32"/>
      <c r="THC838" s="32"/>
      <c r="THD838" s="32"/>
      <c r="THE838" s="32"/>
      <c r="THF838" s="32"/>
      <c r="THG838" s="32"/>
      <c r="THH838" s="32"/>
      <c r="THI838" s="32"/>
      <c r="THJ838" s="32"/>
      <c r="THK838" s="32"/>
      <c r="THL838" s="32"/>
      <c r="THM838" s="32"/>
      <c r="THN838" s="32"/>
      <c r="THO838" s="32"/>
      <c r="THP838" s="32"/>
      <c r="THQ838" s="32"/>
      <c r="THR838" s="32"/>
      <c r="THS838" s="32"/>
      <c r="THT838" s="32"/>
      <c r="THU838" s="32"/>
      <c r="THV838" s="32"/>
      <c r="THW838" s="32"/>
      <c r="THX838" s="32"/>
      <c r="THY838" s="32"/>
      <c r="THZ838" s="32"/>
      <c r="TIA838" s="32"/>
      <c r="TIB838" s="32"/>
      <c r="TIC838" s="32"/>
      <c r="TID838" s="32"/>
      <c r="TIE838" s="32"/>
      <c r="TIF838" s="32"/>
      <c r="TIG838" s="32"/>
      <c r="TIH838" s="32"/>
      <c r="TII838" s="32"/>
      <c r="TIJ838" s="32"/>
      <c r="TIK838" s="32"/>
      <c r="TIL838" s="32"/>
      <c r="TIM838" s="32"/>
      <c r="TIN838" s="32"/>
      <c r="TIO838" s="32"/>
      <c r="TIP838" s="32"/>
      <c r="TIQ838" s="32"/>
      <c r="TIR838" s="32"/>
      <c r="TIS838" s="32"/>
      <c r="TIT838" s="32"/>
      <c r="TIU838" s="32"/>
      <c r="TIV838" s="32"/>
      <c r="TIW838" s="32"/>
      <c r="TIX838" s="32"/>
      <c r="TIY838" s="32"/>
      <c r="TIZ838" s="32"/>
      <c r="TJA838" s="32"/>
      <c r="TJB838" s="32"/>
      <c r="TJC838" s="32"/>
      <c r="TJD838" s="32"/>
      <c r="TJE838" s="32"/>
      <c r="TJF838" s="32"/>
      <c r="TJG838" s="32"/>
      <c r="TJH838" s="32"/>
      <c r="TJI838" s="32"/>
      <c r="TJJ838" s="32"/>
      <c r="TJK838" s="32"/>
      <c r="TJL838" s="32"/>
      <c r="TJM838" s="32"/>
      <c r="TJN838" s="32"/>
      <c r="TJO838" s="32"/>
      <c r="TJP838" s="32"/>
      <c r="TJQ838" s="32"/>
      <c r="TJR838" s="32"/>
      <c r="TJS838" s="32"/>
      <c r="TJT838" s="32"/>
      <c r="TJU838" s="32"/>
      <c r="TJV838" s="32"/>
      <c r="TJW838" s="32"/>
      <c r="TJX838" s="32"/>
      <c r="TJY838" s="32"/>
      <c r="TJZ838" s="32"/>
      <c r="TKA838" s="32"/>
      <c r="TKB838" s="32"/>
      <c r="TKC838" s="32"/>
      <c r="TKD838" s="32"/>
      <c r="TKE838" s="32"/>
      <c r="TKF838" s="32"/>
      <c r="TKG838" s="32"/>
      <c r="TKH838" s="32"/>
      <c r="TKI838" s="32"/>
      <c r="TKJ838" s="32"/>
      <c r="TKK838" s="32"/>
      <c r="TKL838" s="32"/>
      <c r="TKM838" s="32"/>
      <c r="TKN838" s="32"/>
      <c r="TKO838" s="32"/>
      <c r="TKP838" s="32"/>
      <c r="TKQ838" s="32"/>
      <c r="TKR838" s="32"/>
      <c r="TKS838" s="32"/>
      <c r="TKT838" s="32"/>
      <c r="TKU838" s="32"/>
      <c r="TKV838" s="32"/>
      <c r="TKW838" s="32"/>
      <c r="TKX838" s="32"/>
      <c r="TKY838" s="32"/>
      <c r="TKZ838" s="32"/>
      <c r="TLA838" s="32"/>
      <c r="TLB838" s="32"/>
      <c r="TLC838" s="32"/>
      <c r="TLD838" s="32"/>
      <c r="TLE838" s="32"/>
      <c r="TLF838" s="32"/>
      <c r="TLG838" s="32"/>
      <c r="TLH838" s="32"/>
      <c r="TLI838" s="32"/>
      <c r="TLJ838" s="32"/>
      <c r="TLK838" s="32"/>
      <c r="TLL838" s="32"/>
      <c r="TLM838" s="32"/>
      <c r="TLN838" s="32"/>
      <c r="TLO838" s="32"/>
      <c r="TLP838" s="32"/>
      <c r="TLQ838" s="32"/>
      <c r="TLR838" s="32"/>
      <c r="TLS838" s="32"/>
      <c r="TLT838" s="32"/>
      <c r="TLU838" s="32"/>
      <c r="TLV838" s="32"/>
      <c r="TLW838" s="32"/>
      <c r="TLX838" s="32"/>
      <c r="TLY838" s="32"/>
      <c r="TLZ838" s="32"/>
      <c r="TMA838" s="32"/>
      <c r="TMB838" s="32"/>
      <c r="TMC838" s="32"/>
      <c r="TMD838" s="32"/>
      <c r="TME838" s="32"/>
      <c r="TMF838" s="32"/>
      <c r="TMG838" s="32"/>
      <c r="TMH838" s="32"/>
      <c r="TMI838" s="32"/>
      <c r="TMJ838" s="32"/>
      <c r="TMK838" s="32"/>
      <c r="TML838" s="32"/>
      <c r="TMM838" s="32"/>
      <c r="TMN838" s="32"/>
      <c r="TMO838" s="32"/>
      <c r="TMP838" s="32"/>
      <c r="TMQ838" s="32"/>
      <c r="TMR838" s="32"/>
      <c r="TMS838" s="32"/>
      <c r="TMT838" s="32"/>
      <c r="TMU838" s="32"/>
      <c r="TMV838" s="32"/>
      <c r="TMW838" s="32"/>
      <c r="TMX838" s="32"/>
      <c r="TMY838" s="32"/>
      <c r="TMZ838" s="32"/>
      <c r="TNA838" s="32"/>
      <c r="TNB838" s="32"/>
      <c r="TNC838" s="32"/>
      <c r="TND838" s="32"/>
      <c r="TNE838" s="32"/>
      <c r="TNF838" s="32"/>
      <c r="TNG838" s="32"/>
      <c r="TNH838" s="32"/>
      <c r="TNI838" s="32"/>
      <c r="TNJ838" s="32"/>
      <c r="TNK838" s="32"/>
      <c r="TNL838" s="32"/>
      <c r="TNM838" s="32"/>
      <c r="TNN838" s="32"/>
      <c r="TNO838" s="32"/>
      <c r="TNP838" s="32"/>
      <c r="TNQ838" s="32"/>
      <c r="TNR838" s="32"/>
      <c r="TNS838" s="32"/>
      <c r="TNT838" s="32"/>
      <c r="TNU838" s="32"/>
      <c r="TNV838" s="32"/>
      <c r="TNW838" s="32"/>
      <c r="TNX838" s="32"/>
      <c r="TNY838" s="32"/>
      <c r="TNZ838" s="32"/>
      <c r="TOA838" s="32"/>
      <c r="TOB838" s="32"/>
      <c r="TOC838" s="32"/>
      <c r="TOD838" s="32"/>
      <c r="TOE838" s="32"/>
      <c r="TOF838" s="32"/>
      <c r="TOG838" s="32"/>
      <c r="TOH838" s="32"/>
      <c r="TOI838" s="32"/>
      <c r="TOJ838" s="32"/>
      <c r="TOK838" s="32"/>
      <c r="TOL838" s="32"/>
      <c r="TOM838" s="32"/>
      <c r="TON838" s="32"/>
      <c r="TOO838" s="32"/>
      <c r="TOP838" s="32"/>
      <c r="TOQ838" s="32"/>
      <c r="TOR838" s="32"/>
      <c r="TOS838" s="32"/>
      <c r="TOT838" s="32"/>
      <c r="TOU838" s="32"/>
      <c r="TOV838" s="32"/>
      <c r="TOW838" s="32"/>
      <c r="TOX838" s="32"/>
      <c r="TOY838" s="32"/>
      <c r="TOZ838" s="32"/>
      <c r="TPA838" s="32"/>
      <c r="TPB838" s="32"/>
      <c r="TPC838" s="32"/>
      <c r="TPD838" s="32"/>
      <c r="TPE838" s="32"/>
      <c r="TPF838" s="32"/>
      <c r="TPG838" s="32"/>
      <c r="TPH838" s="32"/>
      <c r="TPI838" s="32"/>
      <c r="TPJ838" s="32"/>
      <c r="TPK838" s="32"/>
      <c r="TPL838" s="32"/>
      <c r="TPM838" s="32"/>
      <c r="TPN838" s="32"/>
      <c r="TPO838" s="32"/>
      <c r="TPP838" s="32"/>
      <c r="TPQ838" s="32"/>
      <c r="TPR838" s="32"/>
      <c r="TPS838" s="32"/>
      <c r="TPT838" s="32"/>
      <c r="TPU838" s="32"/>
      <c r="TPV838" s="32"/>
      <c r="TPW838" s="32"/>
      <c r="TPX838" s="32"/>
      <c r="TPY838" s="32"/>
      <c r="TPZ838" s="32"/>
      <c r="TQA838" s="32"/>
      <c r="TQB838" s="32"/>
      <c r="TQC838" s="32"/>
      <c r="TQD838" s="32"/>
      <c r="TQE838" s="32"/>
      <c r="TQF838" s="32"/>
      <c r="TQG838" s="32"/>
      <c r="TQH838" s="32"/>
      <c r="TQI838" s="32"/>
      <c r="TQJ838" s="32"/>
      <c r="TQK838" s="32"/>
      <c r="TQL838" s="32"/>
      <c r="TQM838" s="32"/>
      <c r="TQN838" s="32"/>
      <c r="TQO838" s="32"/>
      <c r="TQP838" s="32"/>
      <c r="TQQ838" s="32"/>
      <c r="TQR838" s="32"/>
      <c r="TQS838" s="32"/>
      <c r="TQT838" s="32"/>
      <c r="TQU838" s="32"/>
      <c r="TQV838" s="32"/>
      <c r="TQW838" s="32"/>
      <c r="TQX838" s="32"/>
      <c r="TQY838" s="32"/>
      <c r="TQZ838" s="32"/>
      <c r="TRA838" s="32"/>
      <c r="TRB838" s="32"/>
      <c r="TRC838" s="32"/>
      <c r="TRD838" s="32"/>
      <c r="TRE838" s="32"/>
      <c r="TRF838" s="32"/>
      <c r="TRG838" s="32"/>
      <c r="TRH838" s="32"/>
      <c r="TRI838" s="32"/>
      <c r="TRJ838" s="32"/>
      <c r="TRK838" s="32"/>
      <c r="TRL838" s="32"/>
      <c r="TRM838" s="32"/>
      <c r="TRN838" s="32"/>
      <c r="TRO838" s="32"/>
      <c r="TRP838" s="32"/>
      <c r="TRQ838" s="32"/>
      <c r="TRR838" s="32"/>
      <c r="TRS838" s="32"/>
      <c r="TRT838" s="32"/>
      <c r="TRU838" s="32"/>
      <c r="TRV838" s="32"/>
      <c r="TRW838" s="32"/>
      <c r="TRX838" s="32"/>
      <c r="TRY838" s="32"/>
      <c r="TRZ838" s="32"/>
      <c r="TSA838" s="32"/>
      <c r="TSB838" s="32"/>
      <c r="TSC838" s="32"/>
      <c r="TSD838" s="32"/>
      <c r="TSE838" s="32"/>
      <c r="TSF838" s="32"/>
      <c r="TSG838" s="32"/>
      <c r="TSH838" s="32"/>
      <c r="TSI838" s="32"/>
      <c r="TSJ838" s="32"/>
      <c r="TSK838" s="32"/>
      <c r="TSL838" s="32"/>
      <c r="TSM838" s="32"/>
      <c r="TSN838" s="32"/>
      <c r="TSO838" s="32"/>
      <c r="TSP838" s="32"/>
      <c r="TSQ838" s="32"/>
      <c r="TSR838" s="32"/>
      <c r="TSS838" s="32"/>
      <c r="TST838" s="32"/>
      <c r="TSU838" s="32"/>
      <c r="TSV838" s="32"/>
      <c r="TSW838" s="32"/>
      <c r="TSX838" s="32"/>
      <c r="TSY838" s="32"/>
      <c r="TSZ838" s="32"/>
      <c r="TTA838" s="32"/>
      <c r="TTB838" s="32"/>
      <c r="TTC838" s="32"/>
      <c r="TTD838" s="32"/>
      <c r="TTE838" s="32"/>
      <c r="TTF838" s="32"/>
      <c r="TTG838" s="32"/>
      <c r="TTH838" s="32"/>
      <c r="TTI838" s="32"/>
      <c r="TTJ838" s="32"/>
      <c r="TTK838" s="32"/>
      <c r="TTL838" s="32"/>
      <c r="TTM838" s="32"/>
      <c r="TTN838" s="32"/>
      <c r="TTO838" s="32"/>
      <c r="TTP838" s="32"/>
      <c r="TTQ838" s="32"/>
      <c r="TTR838" s="32"/>
      <c r="TTS838" s="32"/>
      <c r="TTT838" s="32"/>
      <c r="TTU838" s="32"/>
      <c r="TTV838" s="32"/>
      <c r="TTW838" s="32"/>
      <c r="TTX838" s="32"/>
      <c r="TTY838" s="32"/>
      <c r="TTZ838" s="32"/>
      <c r="TUA838" s="32"/>
      <c r="TUB838" s="32"/>
      <c r="TUC838" s="32"/>
      <c r="TUD838" s="32"/>
      <c r="TUE838" s="32"/>
      <c r="TUF838" s="32"/>
      <c r="TUG838" s="32"/>
      <c r="TUH838" s="32"/>
      <c r="TUI838" s="32"/>
      <c r="TUJ838" s="32"/>
      <c r="TUK838" s="32"/>
      <c r="TUL838" s="32"/>
      <c r="TUM838" s="32"/>
      <c r="TUN838" s="32"/>
      <c r="TUO838" s="32"/>
      <c r="TUP838" s="32"/>
      <c r="TUQ838" s="32"/>
      <c r="TUR838" s="32"/>
      <c r="TUS838" s="32"/>
      <c r="TUT838" s="32"/>
      <c r="TUU838" s="32"/>
      <c r="TUV838" s="32"/>
      <c r="TUW838" s="32"/>
      <c r="TUX838" s="32"/>
      <c r="TUY838" s="32"/>
      <c r="TUZ838" s="32"/>
      <c r="TVA838" s="32"/>
      <c r="TVB838" s="32"/>
      <c r="TVC838" s="32"/>
      <c r="TVD838" s="32"/>
      <c r="TVE838" s="32"/>
      <c r="TVF838" s="32"/>
      <c r="TVG838" s="32"/>
      <c r="TVH838" s="32"/>
      <c r="TVI838" s="32"/>
      <c r="TVJ838" s="32"/>
      <c r="TVK838" s="32"/>
      <c r="TVL838" s="32"/>
      <c r="TVM838" s="32"/>
      <c r="TVN838" s="32"/>
      <c r="TVO838" s="32"/>
      <c r="TVP838" s="32"/>
      <c r="TVQ838" s="32"/>
      <c r="TVR838" s="32"/>
      <c r="TVS838" s="32"/>
      <c r="TVT838" s="32"/>
      <c r="TVU838" s="32"/>
      <c r="TVV838" s="32"/>
      <c r="TVW838" s="32"/>
      <c r="TVX838" s="32"/>
      <c r="TVY838" s="32"/>
      <c r="TVZ838" s="32"/>
      <c r="TWA838" s="32"/>
      <c r="TWB838" s="32"/>
      <c r="TWC838" s="32"/>
      <c r="TWD838" s="32"/>
      <c r="TWE838" s="32"/>
      <c r="TWF838" s="32"/>
      <c r="TWG838" s="32"/>
      <c r="TWH838" s="32"/>
      <c r="TWI838" s="32"/>
      <c r="TWJ838" s="32"/>
      <c r="TWK838" s="32"/>
      <c r="TWL838" s="32"/>
      <c r="TWM838" s="32"/>
      <c r="TWN838" s="32"/>
      <c r="TWO838" s="32"/>
      <c r="TWP838" s="32"/>
      <c r="TWQ838" s="32"/>
      <c r="TWR838" s="32"/>
      <c r="TWS838" s="32"/>
      <c r="TWT838" s="32"/>
      <c r="TWU838" s="32"/>
      <c r="TWV838" s="32"/>
      <c r="TWW838" s="32"/>
      <c r="TWX838" s="32"/>
      <c r="TWY838" s="32"/>
      <c r="TWZ838" s="32"/>
      <c r="TXA838" s="32"/>
      <c r="TXB838" s="32"/>
      <c r="TXC838" s="32"/>
      <c r="TXD838" s="32"/>
      <c r="TXE838" s="32"/>
      <c r="TXF838" s="32"/>
      <c r="TXG838" s="32"/>
      <c r="TXH838" s="32"/>
      <c r="TXI838" s="32"/>
      <c r="TXJ838" s="32"/>
      <c r="TXK838" s="32"/>
      <c r="TXL838" s="32"/>
      <c r="TXM838" s="32"/>
      <c r="TXN838" s="32"/>
      <c r="TXO838" s="32"/>
      <c r="TXP838" s="32"/>
      <c r="TXQ838" s="32"/>
      <c r="TXR838" s="32"/>
      <c r="TXS838" s="32"/>
      <c r="TXT838" s="32"/>
      <c r="TXU838" s="32"/>
      <c r="TXV838" s="32"/>
      <c r="TXW838" s="32"/>
      <c r="TXX838" s="32"/>
      <c r="TXY838" s="32"/>
      <c r="TXZ838" s="32"/>
      <c r="TYA838" s="32"/>
      <c r="TYB838" s="32"/>
      <c r="TYC838" s="32"/>
      <c r="TYD838" s="32"/>
      <c r="TYE838" s="32"/>
      <c r="TYF838" s="32"/>
      <c r="TYG838" s="32"/>
      <c r="TYH838" s="32"/>
      <c r="TYI838" s="32"/>
      <c r="TYJ838" s="32"/>
      <c r="TYK838" s="32"/>
      <c r="TYL838" s="32"/>
      <c r="TYM838" s="32"/>
      <c r="TYN838" s="32"/>
      <c r="TYO838" s="32"/>
      <c r="TYP838" s="32"/>
      <c r="TYQ838" s="32"/>
      <c r="TYR838" s="32"/>
      <c r="TYS838" s="32"/>
      <c r="TYT838" s="32"/>
      <c r="TYU838" s="32"/>
      <c r="TYV838" s="32"/>
      <c r="TYW838" s="32"/>
      <c r="TYX838" s="32"/>
      <c r="TYY838" s="32"/>
      <c r="TYZ838" s="32"/>
      <c r="TZA838" s="32"/>
      <c r="TZB838" s="32"/>
      <c r="TZC838" s="32"/>
      <c r="TZD838" s="32"/>
      <c r="TZE838" s="32"/>
      <c r="TZF838" s="32"/>
      <c r="TZG838" s="32"/>
      <c r="TZH838" s="32"/>
      <c r="TZI838" s="32"/>
      <c r="TZJ838" s="32"/>
      <c r="TZK838" s="32"/>
      <c r="TZL838" s="32"/>
      <c r="TZM838" s="32"/>
      <c r="TZN838" s="32"/>
      <c r="TZO838" s="32"/>
      <c r="TZP838" s="32"/>
      <c r="TZQ838" s="32"/>
      <c r="TZR838" s="32"/>
      <c r="TZS838" s="32"/>
      <c r="TZT838" s="32"/>
      <c r="TZU838" s="32"/>
      <c r="TZV838" s="32"/>
      <c r="TZW838" s="32"/>
      <c r="TZX838" s="32"/>
      <c r="TZY838" s="32"/>
      <c r="TZZ838" s="32"/>
      <c r="UAA838" s="32"/>
      <c r="UAB838" s="32"/>
      <c r="UAC838" s="32"/>
      <c r="UAD838" s="32"/>
      <c r="UAE838" s="32"/>
      <c r="UAF838" s="32"/>
      <c r="UAG838" s="32"/>
      <c r="UAH838" s="32"/>
      <c r="UAI838" s="32"/>
      <c r="UAJ838" s="32"/>
      <c r="UAK838" s="32"/>
      <c r="UAL838" s="32"/>
      <c r="UAM838" s="32"/>
      <c r="UAN838" s="32"/>
      <c r="UAO838" s="32"/>
      <c r="UAP838" s="32"/>
      <c r="UAQ838" s="32"/>
      <c r="UAR838" s="32"/>
      <c r="UAS838" s="32"/>
      <c r="UAT838" s="32"/>
      <c r="UAU838" s="32"/>
      <c r="UAV838" s="32"/>
      <c r="UAW838" s="32"/>
      <c r="UAX838" s="32"/>
      <c r="UAY838" s="32"/>
      <c r="UAZ838" s="32"/>
      <c r="UBA838" s="32"/>
      <c r="UBB838" s="32"/>
      <c r="UBC838" s="32"/>
      <c r="UBD838" s="32"/>
      <c r="UBE838" s="32"/>
      <c r="UBF838" s="32"/>
      <c r="UBG838" s="32"/>
      <c r="UBH838" s="32"/>
      <c r="UBI838" s="32"/>
      <c r="UBJ838" s="32"/>
      <c r="UBK838" s="32"/>
      <c r="UBL838" s="32"/>
      <c r="UBM838" s="32"/>
      <c r="UBN838" s="32"/>
      <c r="UBO838" s="32"/>
      <c r="UBP838" s="32"/>
      <c r="UBQ838" s="32"/>
      <c r="UBR838" s="32"/>
      <c r="UBS838" s="32"/>
      <c r="UBT838" s="32"/>
      <c r="UBU838" s="32"/>
      <c r="UBV838" s="32"/>
      <c r="UBW838" s="32"/>
      <c r="UBX838" s="32"/>
      <c r="UBY838" s="32"/>
      <c r="UBZ838" s="32"/>
      <c r="UCA838" s="32"/>
      <c r="UCB838" s="32"/>
      <c r="UCC838" s="32"/>
      <c r="UCD838" s="32"/>
      <c r="UCE838" s="32"/>
      <c r="UCF838" s="32"/>
      <c r="UCG838" s="32"/>
      <c r="UCH838" s="32"/>
      <c r="UCI838" s="32"/>
      <c r="UCJ838" s="32"/>
      <c r="UCK838" s="32"/>
      <c r="UCL838" s="32"/>
      <c r="UCM838" s="32"/>
      <c r="UCN838" s="32"/>
      <c r="UCO838" s="32"/>
      <c r="UCP838" s="32"/>
      <c r="UCQ838" s="32"/>
      <c r="UCR838" s="32"/>
      <c r="UCS838" s="32"/>
      <c r="UCT838" s="32"/>
      <c r="UCU838" s="32"/>
      <c r="UCV838" s="32"/>
      <c r="UCW838" s="32"/>
      <c r="UCX838" s="32"/>
      <c r="UCY838" s="32"/>
      <c r="UCZ838" s="32"/>
      <c r="UDA838" s="32"/>
      <c r="UDB838" s="32"/>
      <c r="UDC838" s="32"/>
      <c r="UDD838" s="32"/>
      <c r="UDE838" s="32"/>
      <c r="UDF838" s="32"/>
      <c r="UDG838" s="32"/>
      <c r="UDH838" s="32"/>
      <c r="UDI838" s="32"/>
      <c r="UDJ838" s="32"/>
      <c r="UDK838" s="32"/>
      <c r="UDL838" s="32"/>
      <c r="UDM838" s="32"/>
      <c r="UDN838" s="32"/>
      <c r="UDO838" s="32"/>
      <c r="UDP838" s="32"/>
      <c r="UDQ838" s="32"/>
      <c r="UDR838" s="32"/>
      <c r="UDS838" s="32"/>
      <c r="UDT838" s="32"/>
      <c r="UDU838" s="32"/>
      <c r="UDV838" s="32"/>
      <c r="UDW838" s="32"/>
      <c r="UDX838" s="32"/>
      <c r="UDY838" s="32"/>
      <c r="UDZ838" s="32"/>
      <c r="UEA838" s="32"/>
      <c r="UEB838" s="32"/>
      <c r="UEC838" s="32"/>
      <c r="UED838" s="32"/>
      <c r="UEE838" s="32"/>
      <c r="UEF838" s="32"/>
      <c r="UEG838" s="32"/>
      <c r="UEH838" s="32"/>
      <c r="UEI838" s="32"/>
      <c r="UEJ838" s="32"/>
      <c r="UEK838" s="32"/>
      <c r="UEL838" s="32"/>
      <c r="UEM838" s="32"/>
      <c r="UEN838" s="32"/>
      <c r="UEO838" s="32"/>
      <c r="UEP838" s="32"/>
      <c r="UEQ838" s="32"/>
      <c r="UER838" s="32"/>
      <c r="UES838" s="32"/>
      <c r="UET838" s="32"/>
      <c r="UEU838" s="32"/>
      <c r="UEV838" s="32"/>
      <c r="UEW838" s="32"/>
      <c r="UEX838" s="32"/>
      <c r="UEY838" s="32"/>
      <c r="UEZ838" s="32"/>
      <c r="UFA838" s="32"/>
      <c r="UFB838" s="32"/>
      <c r="UFC838" s="32"/>
      <c r="UFD838" s="32"/>
      <c r="UFE838" s="32"/>
      <c r="UFF838" s="32"/>
      <c r="UFG838" s="32"/>
      <c r="UFH838" s="32"/>
      <c r="UFI838" s="32"/>
      <c r="UFJ838" s="32"/>
      <c r="UFK838" s="32"/>
      <c r="UFL838" s="32"/>
      <c r="UFM838" s="32"/>
      <c r="UFN838" s="32"/>
      <c r="UFO838" s="32"/>
      <c r="UFP838" s="32"/>
      <c r="UFQ838" s="32"/>
      <c r="UFR838" s="32"/>
      <c r="UFS838" s="32"/>
      <c r="UFT838" s="32"/>
      <c r="UFU838" s="32"/>
      <c r="UFV838" s="32"/>
      <c r="UFW838" s="32"/>
      <c r="UFX838" s="32"/>
      <c r="UFY838" s="32"/>
      <c r="UFZ838" s="32"/>
      <c r="UGA838" s="32"/>
      <c r="UGB838" s="32"/>
      <c r="UGC838" s="32"/>
      <c r="UGD838" s="32"/>
      <c r="UGE838" s="32"/>
      <c r="UGF838" s="32"/>
      <c r="UGG838" s="32"/>
      <c r="UGH838" s="32"/>
      <c r="UGI838" s="32"/>
      <c r="UGJ838" s="32"/>
      <c r="UGK838" s="32"/>
      <c r="UGL838" s="32"/>
      <c r="UGM838" s="32"/>
      <c r="UGN838" s="32"/>
      <c r="UGO838" s="32"/>
      <c r="UGP838" s="32"/>
      <c r="UGQ838" s="32"/>
      <c r="UGR838" s="32"/>
      <c r="UGS838" s="32"/>
      <c r="UGT838" s="32"/>
      <c r="UGU838" s="32"/>
      <c r="UGV838" s="32"/>
      <c r="UGW838" s="32"/>
      <c r="UGX838" s="32"/>
      <c r="UGY838" s="32"/>
      <c r="UGZ838" s="32"/>
      <c r="UHA838" s="32"/>
      <c r="UHB838" s="32"/>
      <c r="UHC838" s="32"/>
      <c r="UHD838" s="32"/>
      <c r="UHE838" s="32"/>
      <c r="UHF838" s="32"/>
      <c r="UHG838" s="32"/>
      <c r="UHH838" s="32"/>
      <c r="UHI838" s="32"/>
      <c r="UHJ838" s="32"/>
      <c r="UHK838" s="32"/>
      <c r="UHL838" s="32"/>
      <c r="UHM838" s="32"/>
      <c r="UHN838" s="32"/>
      <c r="UHO838" s="32"/>
      <c r="UHP838" s="32"/>
      <c r="UHQ838" s="32"/>
      <c r="UHR838" s="32"/>
      <c r="UHS838" s="32"/>
      <c r="UHT838" s="32"/>
      <c r="UHU838" s="32"/>
      <c r="UHV838" s="32"/>
      <c r="UHW838" s="32"/>
      <c r="UHX838" s="32"/>
      <c r="UHY838" s="32"/>
      <c r="UHZ838" s="32"/>
      <c r="UIA838" s="32"/>
      <c r="UIB838" s="32"/>
      <c r="UIC838" s="32"/>
      <c r="UID838" s="32"/>
      <c r="UIE838" s="32"/>
      <c r="UIF838" s="32"/>
      <c r="UIG838" s="32"/>
      <c r="UIH838" s="32"/>
      <c r="UII838" s="32"/>
      <c r="UIJ838" s="32"/>
      <c r="UIK838" s="32"/>
      <c r="UIL838" s="32"/>
      <c r="UIM838" s="32"/>
      <c r="UIN838" s="32"/>
      <c r="UIO838" s="32"/>
      <c r="UIP838" s="32"/>
      <c r="UIQ838" s="32"/>
      <c r="UIR838" s="32"/>
      <c r="UIS838" s="32"/>
      <c r="UIT838" s="32"/>
      <c r="UIU838" s="32"/>
      <c r="UIV838" s="32"/>
      <c r="UIW838" s="32"/>
      <c r="UIX838" s="32"/>
      <c r="UIY838" s="32"/>
      <c r="UIZ838" s="32"/>
      <c r="UJA838" s="32"/>
      <c r="UJB838" s="32"/>
      <c r="UJC838" s="32"/>
      <c r="UJD838" s="32"/>
      <c r="UJE838" s="32"/>
      <c r="UJF838" s="32"/>
      <c r="UJG838" s="32"/>
      <c r="UJH838" s="32"/>
      <c r="UJI838" s="32"/>
      <c r="UJJ838" s="32"/>
      <c r="UJK838" s="32"/>
      <c r="UJL838" s="32"/>
      <c r="UJM838" s="32"/>
      <c r="UJN838" s="32"/>
      <c r="UJO838" s="32"/>
      <c r="UJP838" s="32"/>
      <c r="UJQ838" s="32"/>
      <c r="UJR838" s="32"/>
      <c r="UJS838" s="32"/>
      <c r="UJT838" s="32"/>
      <c r="UJU838" s="32"/>
      <c r="UJV838" s="32"/>
      <c r="UJW838" s="32"/>
      <c r="UJX838" s="32"/>
      <c r="UJY838" s="32"/>
      <c r="UJZ838" s="32"/>
      <c r="UKA838" s="32"/>
      <c r="UKB838" s="32"/>
      <c r="UKC838" s="32"/>
      <c r="UKD838" s="32"/>
      <c r="UKE838" s="32"/>
      <c r="UKF838" s="32"/>
      <c r="UKG838" s="32"/>
      <c r="UKH838" s="32"/>
      <c r="UKI838" s="32"/>
      <c r="UKJ838" s="32"/>
      <c r="UKK838" s="32"/>
      <c r="UKL838" s="32"/>
      <c r="UKM838" s="32"/>
      <c r="UKN838" s="32"/>
      <c r="UKO838" s="32"/>
      <c r="UKP838" s="32"/>
      <c r="UKQ838" s="32"/>
      <c r="UKR838" s="32"/>
      <c r="UKS838" s="32"/>
      <c r="UKT838" s="32"/>
      <c r="UKU838" s="32"/>
      <c r="UKV838" s="32"/>
      <c r="UKW838" s="32"/>
      <c r="UKX838" s="32"/>
      <c r="UKY838" s="32"/>
      <c r="UKZ838" s="32"/>
      <c r="ULA838" s="32"/>
      <c r="ULB838" s="32"/>
      <c r="ULC838" s="32"/>
      <c r="ULD838" s="32"/>
      <c r="ULE838" s="32"/>
      <c r="ULF838" s="32"/>
      <c r="ULG838" s="32"/>
      <c r="ULH838" s="32"/>
      <c r="ULI838" s="32"/>
      <c r="ULJ838" s="32"/>
      <c r="ULK838" s="32"/>
      <c r="ULL838" s="32"/>
      <c r="ULM838" s="32"/>
      <c r="ULN838" s="32"/>
      <c r="ULO838" s="32"/>
      <c r="ULP838" s="32"/>
      <c r="ULQ838" s="32"/>
      <c r="ULR838" s="32"/>
      <c r="ULS838" s="32"/>
      <c r="ULT838" s="32"/>
      <c r="ULU838" s="32"/>
      <c r="ULV838" s="32"/>
      <c r="ULW838" s="32"/>
      <c r="ULX838" s="32"/>
      <c r="ULY838" s="32"/>
      <c r="ULZ838" s="32"/>
      <c r="UMA838" s="32"/>
      <c r="UMB838" s="32"/>
      <c r="UMC838" s="32"/>
      <c r="UMD838" s="32"/>
      <c r="UME838" s="32"/>
      <c r="UMF838" s="32"/>
      <c r="UMG838" s="32"/>
      <c r="UMH838" s="32"/>
      <c r="UMI838" s="32"/>
      <c r="UMJ838" s="32"/>
      <c r="UMK838" s="32"/>
      <c r="UML838" s="32"/>
      <c r="UMM838" s="32"/>
      <c r="UMN838" s="32"/>
      <c r="UMO838" s="32"/>
      <c r="UMP838" s="32"/>
      <c r="UMQ838" s="32"/>
      <c r="UMR838" s="32"/>
      <c r="UMS838" s="32"/>
      <c r="UMT838" s="32"/>
      <c r="UMU838" s="32"/>
      <c r="UMV838" s="32"/>
      <c r="UMW838" s="32"/>
      <c r="UMX838" s="32"/>
      <c r="UMY838" s="32"/>
      <c r="UMZ838" s="32"/>
      <c r="UNA838" s="32"/>
      <c r="UNB838" s="32"/>
      <c r="UNC838" s="32"/>
      <c r="UND838" s="32"/>
      <c r="UNE838" s="32"/>
      <c r="UNF838" s="32"/>
      <c r="UNG838" s="32"/>
      <c r="UNH838" s="32"/>
      <c r="UNI838" s="32"/>
      <c r="UNJ838" s="32"/>
      <c r="UNK838" s="32"/>
      <c r="UNL838" s="32"/>
      <c r="UNM838" s="32"/>
      <c r="UNN838" s="32"/>
      <c r="UNO838" s="32"/>
      <c r="UNP838" s="32"/>
      <c r="UNQ838" s="32"/>
      <c r="UNR838" s="32"/>
      <c r="UNS838" s="32"/>
      <c r="UNT838" s="32"/>
      <c r="UNU838" s="32"/>
      <c r="UNV838" s="32"/>
      <c r="UNW838" s="32"/>
      <c r="UNX838" s="32"/>
      <c r="UNY838" s="32"/>
      <c r="UNZ838" s="32"/>
      <c r="UOA838" s="32"/>
      <c r="UOB838" s="32"/>
      <c r="UOC838" s="32"/>
      <c r="UOD838" s="32"/>
      <c r="UOE838" s="32"/>
      <c r="UOF838" s="32"/>
      <c r="UOG838" s="32"/>
      <c r="UOH838" s="32"/>
      <c r="UOI838" s="32"/>
      <c r="UOJ838" s="32"/>
      <c r="UOK838" s="32"/>
      <c r="UOL838" s="32"/>
      <c r="UOM838" s="32"/>
      <c r="UON838" s="32"/>
      <c r="UOO838" s="32"/>
      <c r="UOP838" s="32"/>
      <c r="UOQ838" s="32"/>
      <c r="UOR838" s="32"/>
      <c r="UOS838" s="32"/>
      <c r="UOT838" s="32"/>
      <c r="UOU838" s="32"/>
      <c r="UOV838" s="32"/>
      <c r="UOW838" s="32"/>
      <c r="UOX838" s="32"/>
      <c r="UOY838" s="32"/>
      <c r="UOZ838" s="32"/>
      <c r="UPA838" s="32"/>
      <c r="UPB838" s="32"/>
      <c r="UPC838" s="32"/>
      <c r="UPD838" s="32"/>
      <c r="UPE838" s="32"/>
      <c r="UPF838" s="32"/>
      <c r="UPG838" s="32"/>
      <c r="UPH838" s="32"/>
      <c r="UPI838" s="32"/>
      <c r="UPJ838" s="32"/>
      <c r="UPK838" s="32"/>
      <c r="UPL838" s="32"/>
      <c r="UPM838" s="32"/>
      <c r="UPN838" s="32"/>
      <c r="UPO838" s="32"/>
      <c r="UPP838" s="32"/>
      <c r="UPQ838" s="32"/>
      <c r="UPR838" s="32"/>
      <c r="UPS838" s="32"/>
      <c r="UPT838" s="32"/>
      <c r="UPU838" s="32"/>
      <c r="UPV838" s="32"/>
      <c r="UPW838" s="32"/>
      <c r="UPX838" s="32"/>
      <c r="UPY838" s="32"/>
      <c r="UPZ838" s="32"/>
      <c r="UQA838" s="32"/>
      <c r="UQB838" s="32"/>
      <c r="UQC838" s="32"/>
      <c r="UQD838" s="32"/>
      <c r="UQE838" s="32"/>
      <c r="UQF838" s="32"/>
      <c r="UQG838" s="32"/>
      <c r="UQH838" s="32"/>
      <c r="UQI838" s="32"/>
      <c r="UQJ838" s="32"/>
      <c r="UQK838" s="32"/>
      <c r="UQL838" s="32"/>
      <c r="UQM838" s="32"/>
      <c r="UQN838" s="32"/>
      <c r="UQO838" s="32"/>
      <c r="UQP838" s="32"/>
      <c r="UQQ838" s="32"/>
      <c r="UQR838" s="32"/>
      <c r="UQS838" s="32"/>
      <c r="UQT838" s="32"/>
      <c r="UQU838" s="32"/>
      <c r="UQV838" s="32"/>
      <c r="UQW838" s="32"/>
      <c r="UQX838" s="32"/>
      <c r="UQY838" s="32"/>
      <c r="UQZ838" s="32"/>
      <c r="URA838" s="32"/>
      <c r="URB838" s="32"/>
      <c r="URC838" s="32"/>
      <c r="URD838" s="32"/>
      <c r="URE838" s="32"/>
      <c r="URF838" s="32"/>
      <c r="URG838" s="32"/>
      <c r="URH838" s="32"/>
      <c r="URI838" s="32"/>
      <c r="URJ838" s="32"/>
      <c r="URK838" s="32"/>
      <c r="URL838" s="32"/>
      <c r="URM838" s="32"/>
      <c r="URN838" s="32"/>
      <c r="URO838" s="32"/>
      <c r="URP838" s="32"/>
      <c r="URQ838" s="32"/>
      <c r="URR838" s="32"/>
      <c r="URS838" s="32"/>
      <c r="URT838" s="32"/>
      <c r="URU838" s="32"/>
      <c r="URV838" s="32"/>
      <c r="URW838" s="32"/>
      <c r="URX838" s="32"/>
      <c r="URY838" s="32"/>
      <c r="URZ838" s="32"/>
      <c r="USA838" s="32"/>
      <c r="USB838" s="32"/>
      <c r="USC838" s="32"/>
      <c r="USD838" s="32"/>
      <c r="USE838" s="32"/>
      <c r="USF838" s="32"/>
      <c r="USG838" s="32"/>
      <c r="USH838" s="32"/>
      <c r="USI838" s="32"/>
      <c r="USJ838" s="32"/>
      <c r="USK838" s="32"/>
      <c r="USL838" s="32"/>
      <c r="USM838" s="32"/>
      <c r="USN838" s="32"/>
      <c r="USO838" s="32"/>
      <c r="USP838" s="32"/>
      <c r="USQ838" s="32"/>
      <c r="USR838" s="32"/>
      <c r="USS838" s="32"/>
      <c r="UST838" s="32"/>
      <c r="USU838" s="32"/>
      <c r="USV838" s="32"/>
      <c r="USW838" s="32"/>
      <c r="USX838" s="32"/>
      <c r="USY838" s="32"/>
      <c r="USZ838" s="32"/>
      <c r="UTA838" s="32"/>
      <c r="UTB838" s="32"/>
      <c r="UTC838" s="32"/>
      <c r="UTD838" s="32"/>
      <c r="UTE838" s="32"/>
      <c r="UTF838" s="32"/>
      <c r="UTG838" s="32"/>
      <c r="UTH838" s="32"/>
      <c r="UTI838" s="32"/>
      <c r="UTJ838" s="32"/>
      <c r="UTK838" s="32"/>
      <c r="UTL838" s="32"/>
      <c r="UTM838" s="32"/>
      <c r="UTN838" s="32"/>
      <c r="UTO838" s="32"/>
      <c r="UTP838" s="32"/>
      <c r="UTQ838" s="32"/>
      <c r="UTR838" s="32"/>
      <c r="UTS838" s="32"/>
      <c r="UTT838" s="32"/>
      <c r="UTU838" s="32"/>
      <c r="UTV838" s="32"/>
      <c r="UTW838" s="32"/>
      <c r="UTX838" s="32"/>
      <c r="UTY838" s="32"/>
      <c r="UTZ838" s="32"/>
      <c r="UUA838" s="32"/>
      <c r="UUB838" s="32"/>
      <c r="UUC838" s="32"/>
      <c r="UUD838" s="32"/>
      <c r="UUE838" s="32"/>
      <c r="UUF838" s="32"/>
      <c r="UUG838" s="32"/>
      <c r="UUH838" s="32"/>
      <c r="UUI838" s="32"/>
      <c r="UUJ838" s="32"/>
      <c r="UUK838" s="32"/>
      <c r="UUL838" s="32"/>
      <c r="UUM838" s="32"/>
      <c r="UUN838" s="32"/>
      <c r="UUO838" s="32"/>
      <c r="UUP838" s="32"/>
      <c r="UUQ838" s="32"/>
      <c r="UUR838" s="32"/>
      <c r="UUS838" s="32"/>
      <c r="UUT838" s="32"/>
      <c r="UUU838" s="32"/>
      <c r="UUV838" s="32"/>
      <c r="UUW838" s="32"/>
      <c r="UUX838" s="32"/>
      <c r="UUY838" s="32"/>
      <c r="UUZ838" s="32"/>
      <c r="UVA838" s="32"/>
      <c r="UVB838" s="32"/>
      <c r="UVC838" s="32"/>
      <c r="UVD838" s="32"/>
      <c r="UVE838" s="32"/>
      <c r="UVF838" s="32"/>
      <c r="UVG838" s="32"/>
      <c r="UVH838" s="32"/>
      <c r="UVI838" s="32"/>
      <c r="UVJ838" s="32"/>
      <c r="UVK838" s="32"/>
      <c r="UVL838" s="32"/>
      <c r="UVM838" s="32"/>
      <c r="UVN838" s="32"/>
      <c r="UVO838" s="32"/>
      <c r="UVP838" s="32"/>
      <c r="UVQ838" s="32"/>
      <c r="UVR838" s="32"/>
      <c r="UVS838" s="32"/>
      <c r="UVT838" s="32"/>
      <c r="UVU838" s="32"/>
      <c r="UVV838" s="32"/>
      <c r="UVW838" s="32"/>
      <c r="UVX838" s="32"/>
      <c r="UVY838" s="32"/>
      <c r="UVZ838" s="32"/>
      <c r="UWA838" s="32"/>
      <c r="UWB838" s="32"/>
      <c r="UWC838" s="32"/>
      <c r="UWD838" s="32"/>
      <c r="UWE838" s="32"/>
      <c r="UWF838" s="32"/>
      <c r="UWG838" s="32"/>
      <c r="UWH838" s="32"/>
      <c r="UWI838" s="32"/>
      <c r="UWJ838" s="32"/>
      <c r="UWK838" s="32"/>
      <c r="UWL838" s="32"/>
      <c r="UWM838" s="32"/>
      <c r="UWN838" s="32"/>
      <c r="UWO838" s="32"/>
      <c r="UWP838" s="32"/>
      <c r="UWQ838" s="32"/>
      <c r="UWR838" s="32"/>
      <c r="UWS838" s="32"/>
      <c r="UWT838" s="32"/>
      <c r="UWU838" s="32"/>
      <c r="UWV838" s="32"/>
      <c r="UWW838" s="32"/>
      <c r="UWX838" s="32"/>
      <c r="UWY838" s="32"/>
      <c r="UWZ838" s="32"/>
      <c r="UXA838" s="32"/>
      <c r="UXB838" s="32"/>
      <c r="UXC838" s="32"/>
      <c r="UXD838" s="32"/>
      <c r="UXE838" s="32"/>
      <c r="UXF838" s="32"/>
      <c r="UXG838" s="32"/>
      <c r="UXH838" s="32"/>
      <c r="UXI838" s="32"/>
      <c r="UXJ838" s="32"/>
      <c r="UXK838" s="32"/>
      <c r="UXL838" s="32"/>
      <c r="UXM838" s="32"/>
      <c r="UXN838" s="32"/>
      <c r="UXO838" s="32"/>
      <c r="UXP838" s="32"/>
      <c r="UXQ838" s="32"/>
      <c r="UXR838" s="32"/>
      <c r="UXS838" s="32"/>
      <c r="UXT838" s="32"/>
      <c r="UXU838" s="32"/>
      <c r="UXV838" s="32"/>
      <c r="UXW838" s="32"/>
      <c r="UXX838" s="32"/>
      <c r="UXY838" s="32"/>
      <c r="UXZ838" s="32"/>
      <c r="UYA838" s="32"/>
      <c r="UYB838" s="32"/>
      <c r="UYC838" s="32"/>
      <c r="UYD838" s="32"/>
      <c r="UYE838" s="32"/>
      <c r="UYF838" s="32"/>
      <c r="UYG838" s="32"/>
      <c r="UYH838" s="32"/>
      <c r="UYI838" s="32"/>
      <c r="UYJ838" s="32"/>
      <c r="UYK838" s="32"/>
      <c r="UYL838" s="32"/>
      <c r="UYM838" s="32"/>
      <c r="UYN838" s="32"/>
      <c r="UYO838" s="32"/>
      <c r="UYP838" s="32"/>
      <c r="UYQ838" s="32"/>
      <c r="UYR838" s="32"/>
      <c r="UYS838" s="32"/>
      <c r="UYT838" s="32"/>
      <c r="UYU838" s="32"/>
      <c r="UYV838" s="32"/>
      <c r="UYW838" s="32"/>
      <c r="UYX838" s="32"/>
      <c r="UYY838" s="32"/>
      <c r="UYZ838" s="32"/>
      <c r="UZA838" s="32"/>
      <c r="UZB838" s="32"/>
      <c r="UZC838" s="32"/>
      <c r="UZD838" s="32"/>
      <c r="UZE838" s="32"/>
      <c r="UZF838" s="32"/>
      <c r="UZG838" s="32"/>
      <c r="UZH838" s="32"/>
      <c r="UZI838" s="32"/>
      <c r="UZJ838" s="32"/>
      <c r="UZK838" s="32"/>
      <c r="UZL838" s="32"/>
      <c r="UZM838" s="32"/>
      <c r="UZN838" s="32"/>
      <c r="UZO838" s="32"/>
      <c r="UZP838" s="32"/>
      <c r="UZQ838" s="32"/>
      <c r="UZR838" s="32"/>
      <c r="UZS838" s="32"/>
      <c r="UZT838" s="32"/>
      <c r="UZU838" s="32"/>
      <c r="UZV838" s="32"/>
      <c r="UZW838" s="32"/>
      <c r="UZX838" s="32"/>
      <c r="UZY838" s="32"/>
      <c r="UZZ838" s="32"/>
      <c r="VAA838" s="32"/>
      <c r="VAB838" s="32"/>
      <c r="VAC838" s="32"/>
      <c r="VAD838" s="32"/>
      <c r="VAE838" s="32"/>
      <c r="VAF838" s="32"/>
      <c r="VAG838" s="32"/>
      <c r="VAH838" s="32"/>
      <c r="VAI838" s="32"/>
      <c r="VAJ838" s="32"/>
      <c r="VAK838" s="32"/>
      <c r="VAL838" s="32"/>
      <c r="VAM838" s="32"/>
      <c r="VAN838" s="32"/>
      <c r="VAO838" s="32"/>
      <c r="VAP838" s="32"/>
      <c r="VAQ838" s="32"/>
      <c r="VAR838" s="32"/>
      <c r="VAS838" s="32"/>
      <c r="VAT838" s="32"/>
      <c r="VAU838" s="32"/>
      <c r="VAV838" s="32"/>
      <c r="VAW838" s="32"/>
      <c r="VAX838" s="32"/>
      <c r="VAY838" s="32"/>
      <c r="VAZ838" s="32"/>
      <c r="VBA838" s="32"/>
      <c r="VBB838" s="32"/>
      <c r="VBC838" s="32"/>
      <c r="VBD838" s="32"/>
      <c r="VBE838" s="32"/>
      <c r="VBF838" s="32"/>
      <c r="VBG838" s="32"/>
      <c r="VBH838" s="32"/>
      <c r="VBI838" s="32"/>
      <c r="VBJ838" s="32"/>
      <c r="VBK838" s="32"/>
      <c r="VBL838" s="32"/>
      <c r="VBM838" s="32"/>
      <c r="VBN838" s="32"/>
      <c r="VBO838" s="32"/>
      <c r="VBP838" s="32"/>
      <c r="VBQ838" s="32"/>
      <c r="VBR838" s="32"/>
      <c r="VBS838" s="32"/>
      <c r="VBT838" s="32"/>
      <c r="VBU838" s="32"/>
      <c r="VBV838" s="32"/>
      <c r="VBW838" s="32"/>
      <c r="VBX838" s="32"/>
      <c r="VBY838" s="32"/>
      <c r="VBZ838" s="32"/>
      <c r="VCA838" s="32"/>
      <c r="VCB838" s="32"/>
      <c r="VCC838" s="32"/>
      <c r="VCD838" s="32"/>
      <c r="VCE838" s="32"/>
      <c r="VCF838" s="32"/>
      <c r="VCG838" s="32"/>
      <c r="VCH838" s="32"/>
      <c r="VCI838" s="32"/>
      <c r="VCJ838" s="32"/>
      <c r="VCK838" s="32"/>
      <c r="VCL838" s="32"/>
      <c r="VCM838" s="32"/>
      <c r="VCN838" s="32"/>
      <c r="VCO838" s="32"/>
      <c r="VCP838" s="32"/>
      <c r="VCQ838" s="32"/>
      <c r="VCR838" s="32"/>
      <c r="VCS838" s="32"/>
      <c r="VCT838" s="32"/>
      <c r="VCU838" s="32"/>
      <c r="VCV838" s="32"/>
      <c r="VCW838" s="32"/>
      <c r="VCX838" s="32"/>
      <c r="VCY838" s="32"/>
      <c r="VCZ838" s="32"/>
      <c r="VDA838" s="32"/>
      <c r="VDB838" s="32"/>
      <c r="VDC838" s="32"/>
      <c r="VDD838" s="32"/>
      <c r="VDE838" s="32"/>
      <c r="VDF838" s="32"/>
      <c r="VDG838" s="32"/>
      <c r="VDH838" s="32"/>
      <c r="VDI838" s="32"/>
      <c r="VDJ838" s="32"/>
      <c r="VDK838" s="32"/>
      <c r="VDL838" s="32"/>
      <c r="VDM838" s="32"/>
      <c r="VDN838" s="32"/>
      <c r="VDO838" s="32"/>
      <c r="VDP838" s="32"/>
      <c r="VDQ838" s="32"/>
      <c r="VDR838" s="32"/>
      <c r="VDS838" s="32"/>
      <c r="VDT838" s="32"/>
      <c r="VDU838" s="32"/>
      <c r="VDV838" s="32"/>
      <c r="VDW838" s="32"/>
      <c r="VDX838" s="32"/>
      <c r="VDY838" s="32"/>
      <c r="VDZ838" s="32"/>
      <c r="VEA838" s="32"/>
      <c r="VEB838" s="32"/>
      <c r="VEC838" s="32"/>
      <c r="VED838" s="32"/>
      <c r="VEE838" s="32"/>
      <c r="VEF838" s="32"/>
      <c r="VEG838" s="32"/>
      <c r="VEH838" s="32"/>
      <c r="VEI838" s="32"/>
      <c r="VEJ838" s="32"/>
      <c r="VEK838" s="32"/>
      <c r="VEL838" s="32"/>
      <c r="VEM838" s="32"/>
      <c r="VEN838" s="32"/>
      <c r="VEO838" s="32"/>
      <c r="VEP838" s="32"/>
      <c r="VEQ838" s="32"/>
      <c r="VER838" s="32"/>
      <c r="VES838" s="32"/>
      <c r="VET838" s="32"/>
      <c r="VEU838" s="32"/>
      <c r="VEV838" s="32"/>
      <c r="VEW838" s="32"/>
      <c r="VEX838" s="32"/>
      <c r="VEY838" s="32"/>
      <c r="VEZ838" s="32"/>
      <c r="VFA838" s="32"/>
      <c r="VFB838" s="32"/>
      <c r="VFC838" s="32"/>
      <c r="VFD838" s="32"/>
      <c r="VFE838" s="32"/>
      <c r="VFF838" s="32"/>
      <c r="VFG838" s="32"/>
      <c r="VFH838" s="32"/>
      <c r="VFI838" s="32"/>
      <c r="VFJ838" s="32"/>
      <c r="VFK838" s="32"/>
      <c r="VFL838" s="32"/>
      <c r="VFM838" s="32"/>
      <c r="VFN838" s="32"/>
      <c r="VFO838" s="32"/>
      <c r="VFP838" s="32"/>
      <c r="VFQ838" s="32"/>
      <c r="VFR838" s="32"/>
      <c r="VFS838" s="32"/>
      <c r="VFT838" s="32"/>
      <c r="VFU838" s="32"/>
      <c r="VFV838" s="32"/>
      <c r="VFW838" s="32"/>
      <c r="VFX838" s="32"/>
      <c r="VFY838" s="32"/>
      <c r="VFZ838" s="32"/>
      <c r="VGA838" s="32"/>
      <c r="VGB838" s="32"/>
      <c r="VGC838" s="32"/>
      <c r="VGD838" s="32"/>
      <c r="VGE838" s="32"/>
      <c r="VGF838" s="32"/>
      <c r="VGG838" s="32"/>
      <c r="VGH838" s="32"/>
      <c r="VGI838" s="32"/>
      <c r="VGJ838" s="32"/>
      <c r="VGK838" s="32"/>
      <c r="VGL838" s="32"/>
      <c r="VGM838" s="32"/>
      <c r="VGN838" s="32"/>
      <c r="VGO838" s="32"/>
      <c r="VGP838" s="32"/>
      <c r="VGQ838" s="32"/>
      <c r="VGR838" s="32"/>
      <c r="VGS838" s="32"/>
      <c r="VGT838" s="32"/>
      <c r="VGU838" s="32"/>
      <c r="VGV838" s="32"/>
      <c r="VGW838" s="32"/>
      <c r="VGX838" s="32"/>
      <c r="VGY838" s="32"/>
      <c r="VGZ838" s="32"/>
      <c r="VHA838" s="32"/>
      <c r="VHB838" s="32"/>
      <c r="VHC838" s="32"/>
      <c r="VHD838" s="32"/>
      <c r="VHE838" s="32"/>
      <c r="VHF838" s="32"/>
      <c r="VHG838" s="32"/>
      <c r="VHH838" s="32"/>
      <c r="VHI838" s="32"/>
      <c r="VHJ838" s="32"/>
      <c r="VHK838" s="32"/>
      <c r="VHL838" s="32"/>
      <c r="VHM838" s="32"/>
      <c r="VHN838" s="32"/>
      <c r="VHO838" s="32"/>
      <c r="VHP838" s="32"/>
      <c r="VHQ838" s="32"/>
      <c r="VHR838" s="32"/>
      <c r="VHS838" s="32"/>
      <c r="VHT838" s="32"/>
      <c r="VHU838" s="32"/>
      <c r="VHV838" s="32"/>
      <c r="VHW838" s="32"/>
      <c r="VHX838" s="32"/>
      <c r="VHY838" s="32"/>
      <c r="VHZ838" s="32"/>
      <c r="VIA838" s="32"/>
      <c r="VIB838" s="32"/>
      <c r="VIC838" s="32"/>
      <c r="VID838" s="32"/>
      <c r="VIE838" s="32"/>
      <c r="VIF838" s="32"/>
      <c r="VIG838" s="32"/>
      <c r="VIH838" s="32"/>
      <c r="VII838" s="32"/>
      <c r="VIJ838" s="32"/>
      <c r="VIK838" s="32"/>
      <c r="VIL838" s="32"/>
      <c r="VIM838" s="32"/>
      <c r="VIN838" s="32"/>
      <c r="VIO838" s="32"/>
      <c r="VIP838" s="32"/>
      <c r="VIQ838" s="32"/>
      <c r="VIR838" s="32"/>
      <c r="VIS838" s="32"/>
      <c r="VIT838" s="32"/>
      <c r="VIU838" s="32"/>
      <c r="VIV838" s="32"/>
      <c r="VIW838" s="32"/>
      <c r="VIX838" s="32"/>
      <c r="VIY838" s="32"/>
      <c r="VIZ838" s="32"/>
      <c r="VJA838" s="32"/>
      <c r="VJB838" s="32"/>
      <c r="VJC838" s="32"/>
      <c r="VJD838" s="32"/>
      <c r="VJE838" s="32"/>
      <c r="VJF838" s="32"/>
      <c r="VJG838" s="32"/>
      <c r="VJH838" s="32"/>
      <c r="VJI838" s="32"/>
      <c r="VJJ838" s="32"/>
      <c r="VJK838" s="32"/>
      <c r="VJL838" s="32"/>
      <c r="VJM838" s="32"/>
      <c r="VJN838" s="32"/>
      <c r="VJO838" s="32"/>
      <c r="VJP838" s="32"/>
      <c r="VJQ838" s="32"/>
      <c r="VJR838" s="32"/>
      <c r="VJS838" s="32"/>
      <c r="VJT838" s="32"/>
      <c r="VJU838" s="32"/>
      <c r="VJV838" s="32"/>
      <c r="VJW838" s="32"/>
      <c r="VJX838" s="32"/>
      <c r="VJY838" s="32"/>
      <c r="VJZ838" s="32"/>
      <c r="VKA838" s="32"/>
      <c r="VKB838" s="32"/>
      <c r="VKC838" s="32"/>
      <c r="VKD838" s="32"/>
      <c r="VKE838" s="32"/>
      <c r="VKF838" s="32"/>
      <c r="VKG838" s="32"/>
      <c r="VKH838" s="32"/>
      <c r="VKI838" s="32"/>
      <c r="VKJ838" s="32"/>
      <c r="VKK838" s="32"/>
      <c r="VKL838" s="32"/>
      <c r="VKM838" s="32"/>
      <c r="VKN838" s="32"/>
      <c r="VKO838" s="32"/>
      <c r="VKP838" s="32"/>
      <c r="VKQ838" s="32"/>
      <c r="VKR838" s="32"/>
      <c r="VKS838" s="32"/>
      <c r="VKT838" s="32"/>
      <c r="VKU838" s="32"/>
      <c r="VKV838" s="32"/>
      <c r="VKW838" s="32"/>
      <c r="VKX838" s="32"/>
      <c r="VKY838" s="32"/>
      <c r="VKZ838" s="32"/>
      <c r="VLA838" s="32"/>
      <c r="VLB838" s="32"/>
      <c r="VLC838" s="32"/>
      <c r="VLD838" s="32"/>
      <c r="VLE838" s="32"/>
      <c r="VLF838" s="32"/>
      <c r="VLG838" s="32"/>
      <c r="VLH838" s="32"/>
      <c r="VLI838" s="32"/>
      <c r="VLJ838" s="32"/>
      <c r="VLK838" s="32"/>
      <c r="VLL838" s="32"/>
      <c r="VLM838" s="32"/>
      <c r="VLN838" s="32"/>
      <c r="VLO838" s="32"/>
      <c r="VLP838" s="32"/>
      <c r="VLQ838" s="32"/>
      <c r="VLR838" s="32"/>
      <c r="VLS838" s="32"/>
      <c r="VLT838" s="32"/>
      <c r="VLU838" s="32"/>
      <c r="VLV838" s="32"/>
      <c r="VLW838" s="32"/>
      <c r="VLX838" s="32"/>
      <c r="VLY838" s="32"/>
      <c r="VLZ838" s="32"/>
      <c r="VMA838" s="32"/>
      <c r="VMB838" s="32"/>
      <c r="VMC838" s="32"/>
      <c r="VMD838" s="32"/>
      <c r="VME838" s="32"/>
      <c r="VMF838" s="32"/>
      <c r="VMG838" s="32"/>
      <c r="VMH838" s="32"/>
      <c r="VMI838" s="32"/>
      <c r="VMJ838" s="32"/>
      <c r="VMK838" s="32"/>
      <c r="VML838" s="32"/>
      <c r="VMM838" s="32"/>
      <c r="VMN838" s="32"/>
      <c r="VMO838" s="32"/>
      <c r="VMP838" s="32"/>
      <c r="VMQ838" s="32"/>
      <c r="VMR838" s="32"/>
      <c r="VMS838" s="32"/>
      <c r="VMT838" s="32"/>
      <c r="VMU838" s="32"/>
      <c r="VMV838" s="32"/>
      <c r="VMW838" s="32"/>
      <c r="VMX838" s="32"/>
      <c r="VMY838" s="32"/>
      <c r="VMZ838" s="32"/>
      <c r="VNA838" s="32"/>
      <c r="VNB838" s="32"/>
      <c r="VNC838" s="32"/>
      <c r="VND838" s="32"/>
      <c r="VNE838" s="32"/>
      <c r="VNF838" s="32"/>
      <c r="VNG838" s="32"/>
      <c r="VNH838" s="32"/>
      <c r="VNI838" s="32"/>
      <c r="VNJ838" s="32"/>
      <c r="VNK838" s="32"/>
      <c r="VNL838" s="32"/>
      <c r="VNM838" s="32"/>
      <c r="VNN838" s="32"/>
      <c r="VNO838" s="32"/>
      <c r="VNP838" s="32"/>
      <c r="VNQ838" s="32"/>
      <c r="VNR838" s="32"/>
      <c r="VNS838" s="32"/>
      <c r="VNT838" s="32"/>
      <c r="VNU838" s="32"/>
      <c r="VNV838" s="32"/>
      <c r="VNW838" s="32"/>
      <c r="VNX838" s="32"/>
      <c r="VNY838" s="32"/>
      <c r="VNZ838" s="32"/>
      <c r="VOA838" s="32"/>
      <c r="VOB838" s="32"/>
      <c r="VOC838" s="32"/>
      <c r="VOD838" s="32"/>
      <c r="VOE838" s="32"/>
      <c r="VOF838" s="32"/>
      <c r="VOG838" s="32"/>
      <c r="VOH838" s="32"/>
      <c r="VOI838" s="32"/>
      <c r="VOJ838" s="32"/>
      <c r="VOK838" s="32"/>
      <c r="VOL838" s="32"/>
      <c r="VOM838" s="32"/>
      <c r="VON838" s="32"/>
      <c r="VOO838" s="32"/>
      <c r="VOP838" s="32"/>
      <c r="VOQ838" s="32"/>
      <c r="VOR838" s="32"/>
      <c r="VOS838" s="32"/>
      <c r="VOT838" s="32"/>
      <c r="VOU838" s="32"/>
      <c r="VOV838" s="32"/>
      <c r="VOW838" s="32"/>
      <c r="VOX838" s="32"/>
      <c r="VOY838" s="32"/>
      <c r="VOZ838" s="32"/>
      <c r="VPA838" s="32"/>
      <c r="VPB838" s="32"/>
      <c r="VPC838" s="32"/>
      <c r="VPD838" s="32"/>
      <c r="VPE838" s="32"/>
      <c r="VPF838" s="32"/>
      <c r="VPG838" s="32"/>
      <c r="VPH838" s="32"/>
      <c r="VPI838" s="32"/>
      <c r="VPJ838" s="32"/>
      <c r="VPK838" s="32"/>
      <c r="VPL838" s="32"/>
      <c r="VPM838" s="32"/>
      <c r="VPN838" s="32"/>
      <c r="VPO838" s="32"/>
      <c r="VPP838" s="32"/>
      <c r="VPQ838" s="32"/>
      <c r="VPR838" s="32"/>
      <c r="VPS838" s="32"/>
      <c r="VPT838" s="32"/>
      <c r="VPU838" s="32"/>
      <c r="VPV838" s="32"/>
      <c r="VPW838" s="32"/>
      <c r="VPX838" s="32"/>
      <c r="VPY838" s="32"/>
      <c r="VPZ838" s="32"/>
      <c r="VQA838" s="32"/>
      <c r="VQB838" s="32"/>
      <c r="VQC838" s="32"/>
      <c r="VQD838" s="32"/>
      <c r="VQE838" s="32"/>
      <c r="VQF838" s="32"/>
      <c r="VQG838" s="32"/>
      <c r="VQH838" s="32"/>
      <c r="VQI838" s="32"/>
      <c r="VQJ838" s="32"/>
      <c r="VQK838" s="32"/>
      <c r="VQL838" s="32"/>
      <c r="VQM838" s="32"/>
      <c r="VQN838" s="32"/>
      <c r="VQO838" s="32"/>
      <c r="VQP838" s="32"/>
      <c r="VQQ838" s="32"/>
      <c r="VQR838" s="32"/>
      <c r="VQS838" s="32"/>
      <c r="VQT838" s="32"/>
      <c r="VQU838" s="32"/>
      <c r="VQV838" s="32"/>
      <c r="VQW838" s="32"/>
      <c r="VQX838" s="32"/>
      <c r="VQY838" s="32"/>
      <c r="VQZ838" s="32"/>
      <c r="VRA838" s="32"/>
      <c r="VRB838" s="32"/>
      <c r="VRC838" s="32"/>
      <c r="VRD838" s="32"/>
      <c r="VRE838" s="32"/>
      <c r="VRF838" s="32"/>
      <c r="VRG838" s="32"/>
      <c r="VRH838" s="32"/>
      <c r="VRI838" s="32"/>
      <c r="VRJ838" s="32"/>
      <c r="VRK838" s="32"/>
      <c r="VRL838" s="32"/>
      <c r="VRM838" s="32"/>
      <c r="VRN838" s="32"/>
      <c r="VRO838" s="32"/>
      <c r="VRP838" s="32"/>
      <c r="VRQ838" s="32"/>
      <c r="VRR838" s="32"/>
      <c r="VRS838" s="32"/>
      <c r="VRT838" s="32"/>
      <c r="VRU838" s="32"/>
      <c r="VRV838" s="32"/>
      <c r="VRW838" s="32"/>
      <c r="VRX838" s="32"/>
      <c r="VRY838" s="32"/>
      <c r="VRZ838" s="32"/>
      <c r="VSA838" s="32"/>
      <c r="VSB838" s="32"/>
      <c r="VSC838" s="32"/>
      <c r="VSD838" s="32"/>
      <c r="VSE838" s="32"/>
      <c r="VSF838" s="32"/>
      <c r="VSG838" s="32"/>
      <c r="VSH838" s="32"/>
      <c r="VSI838" s="32"/>
      <c r="VSJ838" s="32"/>
      <c r="VSK838" s="32"/>
      <c r="VSL838" s="32"/>
      <c r="VSM838" s="32"/>
      <c r="VSN838" s="32"/>
      <c r="VSO838" s="32"/>
      <c r="VSP838" s="32"/>
      <c r="VSQ838" s="32"/>
      <c r="VSR838" s="32"/>
      <c r="VSS838" s="32"/>
      <c r="VST838" s="32"/>
      <c r="VSU838" s="32"/>
      <c r="VSV838" s="32"/>
      <c r="VSW838" s="32"/>
      <c r="VSX838" s="32"/>
      <c r="VSY838" s="32"/>
      <c r="VSZ838" s="32"/>
      <c r="VTA838" s="32"/>
      <c r="VTB838" s="32"/>
      <c r="VTC838" s="32"/>
      <c r="VTD838" s="32"/>
      <c r="VTE838" s="32"/>
      <c r="VTF838" s="32"/>
      <c r="VTG838" s="32"/>
      <c r="VTH838" s="32"/>
      <c r="VTI838" s="32"/>
      <c r="VTJ838" s="32"/>
      <c r="VTK838" s="32"/>
      <c r="VTL838" s="32"/>
      <c r="VTM838" s="32"/>
      <c r="VTN838" s="32"/>
      <c r="VTO838" s="32"/>
      <c r="VTP838" s="32"/>
      <c r="VTQ838" s="32"/>
      <c r="VTR838" s="32"/>
      <c r="VTS838" s="32"/>
      <c r="VTT838" s="32"/>
      <c r="VTU838" s="32"/>
      <c r="VTV838" s="32"/>
      <c r="VTW838" s="32"/>
      <c r="VTX838" s="32"/>
      <c r="VTY838" s="32"/>
      <c r="VTZ838" s="32"/>
      <c r="VUA838" s="32"/>
      <c r="VUB838" s="32"/>
      <c r="VUC838" s="32"/>
      <c r="VUD838" s="32"/>
      <c r="VUE838" s="32"/>
      <c r="VUF838" s="32"/>
      <c r="VUG838" s="32"/>
      <c r="VUH838" s="32"/>
      <c r="VUI838" s="32"/>
      <c r="VUJ838" s="32"/>
      <c r="VUK838" s="32"/>
      <c r="VUL838" s="32"/>
      <c r="VUM838" s="32"/>
      <c r="VUN838" s="32"/>
      <c r="VUO838" s="32"/>
      <c r="VUP838" s="32"/>
      <c r="VUQ838" s="32"/>
      <c r="VUR838" s="32"/>
      <c r="VUS838" s="32"/>
      <c r="VUT838" s="32"/>
      <c r="VUU838" s="32"/>
      <c r="VUV838" s="32"/>
      <c r="VUW838" s="32"/>
      <c r="VUX838" s="32"/>
      <c r="VUY838" s="32"/>
      <c r="VUZ838" s="32"/>
      <c r="VVA838" s="32"/>
      <c r="VVB838" s="32"/>
      <c r="VVC838" s="32"/>
      <c r="VVD838" s="32"/>
      <c r="VVE838" s="32"/>
      <c r="VVF838" s="32"/>
      <c r="VVG838" s="32"/>
      <c r="VVH838" s="32"/>
      <c r="VVI838" s="32"/>
      <c r="VVJ838" s="32"/>
      <c r="VVK838" s="32"/>
      <c r="VVL838" s="32"/>
      <c r="VVM838" s="32"/>
      <c r="VVN838" s="32"/>
      <c r="VVO838" s="32"/>
      <c r="VVP838" s="32"/>
      <c r="VVQ838" s="32"/>
      <c r="VVR838" s="32"/>
      <c r="VVS838" s="32"/>
      <c r="VVT838" s="32"/>
      <c r="VVU838" s="32"/>
      <c r="VVV838" s="32"/>
      <c r="VVW838" s="32"/>
      <c r="VVX838" s="32"/>
      <c r="VVY838" s="32"/>
      <c r="VVZ838" s="32"/>
      <c r="VWA838" s="32"/>
      <c r="VWB838" s="32"/>
      <c r="VWC838" s="32"/>
      <c r="VWD838" s="32"/>
      <c r="VWE838" s="32"/>
      <c r="VWF838" s="32"/>
      <c r="VWG838" s="32"/>
      <c r="VWH838" s="32"/>
      <c r="VWI838" s="32"/>
      <c r="VWJ838" s="32"/>
      <c r="VWK838" s="32"/>
      <c r="VWL838" s="32"/>
      <c r="VWM838" s="32"/>
      <c r="VWN838" s="32"/>
      <c r="VWO838" s="32"/>
      <c r="VWP838" s="32"/>
      <c r="VWQ838" s="32"/>
      <c r="VWR838" s="32"/>
      <c r="VWS838" s="32"/>
      <c r="VWT838" s="32"/>
      <c r="VWU838" s="32"/>
      <c r="VWV838" s="32"/>
      <c r="VWW838" s="32"/>
      <c r="VWX838" s="32"/>
      <c r="VWY838" s="32"/>
      <c r="VWZ838" s="32"/>
      <c r="VXA838" s="32"/>
      <c r="VXB838" s="32"/>
      <c r="VXC838" s="32"/>
      <c r="VXD838" s="32"/>
      <c r="VXE838" s="32"/>
      <c r="VXF838" s="32"/>
      <c r="VXG838" s="32"/>
      <c r="VXH838" s="32"/>
      <c r="VXI838" s="32"/>
      <c r="VXJ838" s="32"/>
      <c r="VXK838" s="32"/>
      <c r="VXL838" s="32"/>
      <c r="VXM838" s="32"/>
      <c r="VXN838" s="32"/>
      <c r="VXO838" s="32"/>
      <c r="VXP838" s="32"/>
      <c r="VXQ838" s="32"/>
      <c r="VXR838" s="32"/>
      <c r="VXS838" s="32"/>
      <c r="VXT838" s="32"/>
      <c r="VXU838" s="32"/>
      <c r="VXV838" s="32"/>
      <c r="VXW838" s="32"/>
      <c r="VXX838" s="32"/>
      <c r="VXY838" s="32"/>
      <c r="VXZ838" s="32"/>
      <c r="VYA838" s="32"/>
      <c r="VYB838" s="32"/>
      <c r="VYC838" s="32"/>
      <c r="VYD838" s="32"/>
      <c r="VYE838" s="32"/>
      <c r="VYF838" s="32"/>
      <c r="VYG838" s="32"/>
      <c r="VYH838" s="32"/>
      <c r="VYI838" s="32"/>
      <c r="VYJ838" s="32"/>
      <c r="VYK838" s="32"/>
      <c r="VYL838" s="32"/>
      <c r="VYM838" s="32"/>
      <c r="VYN838" s="32"/>
      <c r="VYO838" s="32"/>
      <c r="VYP838" s="32"/>
      <c r="VYQ838" s="32"/>
      <c r="VYR838" s="32"/>
      <c r="VYS838" s="32"/>
      <c r="VYT838" s="32"/>
      <c r="VYU838" s="32"/>
      <c r="VYV838" s="32"/>
      <c r="VYW838" s="32"/>
      <c r="VYX838" s="32"/>
      <c r="VYY838" s="32"/>
      <c r="VYZ838" s="32"/>
      <c r="VZA838" s="32"/>
      <c r="VZB838" s="32"/>
      <c r="VZC838" s="32"/>
      <c r="VZD838" s="32"/>
      <c r="VZE838" s="32"/>
      <c r="VZF838" s="32"/>
      <c r="VZG838" s="32"/>
      <c r="VZH838" s="32"/>
      <c r="VZI838" s="32"/>
      <c r="VZJ838" s="32"/>
      <c r="VZK838" s="32"/>
      <c r="VZL838" s="32"/>
      <c r="VZM838" s="32"/>
      <c r="VZN838" s="32"/>
      <c r="VZO838" s="32"/>
      <c r="VZP838" s="32"/>
      <c r="VZQ838" s="32"/>
      <c r="VZR838" s="32"/>
      <c r="VZS838" s="32"/>
      <c r="VZT838" s="32"/>
      <c r="VZU838" s="32"/>
      <c r="VZV838" s="32"/>
      <c r="VZW838" s="32"/>
      <c r="VZX838" s="32"/>
      <c r="VZY838" s="32"/>
      <c r="VZZ838" s="32"/>
      <c r="WAA838" s="32"/>
      <c r="WAB838" s="32"/>
      <c r="WAC838" s="32"/>
      <c r="WAD838" s="32"/>
      <c r="WAE838" s="32"/>
      <c r="WAF838" s="32"/>
      <c r="WAG838" s="32"/>
      <c r="WAH838" s="32"/>
      <c r="WAI838" s="32"/>
      <c r="WAJ838" s="32"/>
      <c r="WAK838" s="32"/>
      <c r="WAL838" s="32"/>
      <c r="WAM838" s="32"/>
      <c r="WAN838" s="32"/>
      <c r="WAO838" s="32"/>
      <c r="WAP838" s="32"/>
      <c r="WAQ838" s="32"/>
      <c r="WAR838" s="32"/>
      <c r="WAS838" s="32"/>
      <c r="WAT838" s="32"/>
      <c r="WAU838" s="32"/>
      <c r="WAV838" s="32"/>
      <c r="WAW838" s="32"/>
      <c r="WAX838" s="32"/>
      <c r="WAY838" s="32"/>
      <c r="WAZ838" s="32"/>
      <c r="WBA838" s="32"/>
      <c r="WBB838" s="32"/>
      <c r="WBC838" s="32"/>
      <c r="WBD838" s="32"/>
      <c r="WBE838" s="32"/>
      <c r="WBF838" s="32"/>
      <c r="WBG838" s="32"/>
      <c r="WBH838" s="32"/>
      <c r="WBI838" s="32"/>
      <c r="WBJ838" s="32"/>
      <c r="WBK838" s="32"/>
      <c r="WBL838" s="32"/>
      <c r="WBM838" s="32"/>
      <c r="WBN838" s="32"/>
      <c r="WBO838" s="32"/>
      <c r="WBP838" s="32"/>
      <c r="WBQ838" s="32"/>
      <c r="WBR838" s="32"/>
      <c r="WBS838" s="32"/>
      <c r="WBT838" s="32"/>
      <c r="WBU838" s="32"/>
      <c r="WBV838" s="32"/>
      <c r="WBW838" s="32"/>
      <c r="WBX838" s="32"/>
      <c r="WBY838" s="32"/>
      <c r="WBZ838" s="32"/>
      <c r="WCA838" s="32"/>
      <c r="WCB838" s="32"/>
      <c r="WCC838" s="32"/>
      <c r="WCD838" s="32"/>
      <c r="WCE838" s="32"/>
      <c r="WCF838" s="32"/>
      <c r="WCG838" s="32"/>
      <c r="WCH838" s="32"/>
      <c r="WCI838" s="32"/>
      <c r="WCJ838" s="32"/>
      <c r="WCK838" s="32"/>
      <c r="WCL838" s="32"/>
      <c r="WCM838" s="32"/>
      <c r="WCN838" s="32"/>
      <c r="WCO838" s="32"/>
      <c r="WCP838" s="32"/>
      <c r="WCQ838" s="32"/>
      <c r="WCR838" s="32"/>
      <c r="WCS838" s="32"/>
      <c r="WCT838" s="32"/>
      <c r="WCU838" s="32"/>
      <c r="WCV838" s="32"/>
      <c r="WCW838" s="32"/>
      <c r="WCX838" s="32"/>
      <c r="WCY838" s="32"/>
      <c r="WCZ838" s="32"/>
      <c r="WDA838" s="32"/>
      <c r="WDB838" s="32"/>
      <c r="WDC838" s="32"/>
      <c r="WDD838" s="32"/>
      <c r="WDE838" s="32"/>
      <c r="WDF838" s="32"/>
      <c r="WDG838" s="32"/>
      <c r="WDH838" s="32"/>
      <c r="WDI838" s="32"/>
      <c r="WDJ838" s="32"/>
      <c r="WDK838" s="32"/>
      <c r="WDL838" s="32"/>
      <c r="WDM838" s="32"/>
      <c r="WDN838" s="32"/>
      <c r="WDO838" s="32"/>
      <c r="WDP838" s="32"/>
      <c r="WDQ838" s="32"/>
      <c r="WDR838" s="32"/>
      <c r="WDS838" s="32"/>
      <c r="WDT838" s="32"/>
      <c r="WDU838" s="32"/>
      <c r="WDV838" s="32"/>
      <c r="WDW838" s="32"/>
      <c r="WDX838" s="32"/>
      <c r="WDY838" s="32"/>
      <c r="WDZ838" s="32"/>
      <c r="WEA838" s="32"/>
      <c r="WEB838" s="32"/>
      <c r="WEC838" s="32"/>
      <c r="WED838" s="32"/>
      <c r="WEE838" s="32"/>
      <c r="WEF838" s="32"/>
      <c r="WEG838" s="32"/>
      <c r="WEH838" s="32"/>
      <c r="WEI838" s="32"/>
      <c r="WEJ838" s="32"/>
      <c r="WEK838" s="32"/>
      <c r="WEL838" s="32"/>
      <c r="WEM838" s="32"/>
      <c r="WEN838" s="32"/>
      <c r="WEO838" s="32"/>
      <c r="WEP838" s="32"/>
      <c r="WEQ838" s="32"/>
      <c r="WER838" s="32"/>
      <c r="WES838" s="32"/>
      <c r="WET838" s="32"/>
      <c r="WEU838" s="32"/>
      <c r="WEV838" s="32"/>
      <c r="WEW838" s="32"/>
      <c r="WEX838" s="32"/>
      <c r="WEY838" s="32"/>
      <c r="WEZ838" s="32"/>
      <c r="WFA838" s="32"/>
      <c r="WFB838" s="32"/>
      <c r="WFC838" s="32"/>
      <c r="WFD838" s="32"/>
      <c r="WFE838" s="32"/>
      <c r="WFF838" s="32"/>
      <c r="WFG838" s="32"/>
      <c r="WFH838" s="32"/>
      <c r="WFI838" s="32"/>
      <c r="WFJ838" s="32"/>
      <c r="WFK838" s="32"/>
      <c r="WFL838" s="32"/>
      <c r="WFM838" s="32"/>
      <c r="WFN838" s="32"/>
      <c r="WFO838" s="32"/>
      <c r="WFP838" s="32"/>
      <c r="WFQ838" s="32"/>
      <c r="WFR838" s="32"/>
      <c r="WFS838" s="32"/>
      <c r="WFT838" s="32"/>
      <c r="WFU838" s="32"/>
      <c r="WFV838" s="32"/>
      <c r="WFW838" s="32"/>
      <c r="WFX838" s="32"/>
      <c r="WFY838" s="32"/>
      <c r="WFZ838" s="32"/>
      <c r="WGA838" s="32"/>
      <c r="WGB838" s="32"/>
      <c r="WGC838" s="32"/>
      <c r="WGD838" s="32"/>
      <c r="WGE838" s="32"/>
      <c r="WGF838" s="32"/>
      <c r="WGG838" s="32"/>
      <c r="WGH838" s="32"/>
      <c r="WGI838" s="32"/>
      <c r="WGJ838" s="32"/>
      <c r="WGK838" s="32"/>
      <c r="WGL838" s="32"/>
      <c r="WGM838" s="32"/>
      <c r="WGN838" s="32"/>
      <c r="WGO838" s="32"/>
      <c r="WGP838" s="32"/>
      <c r="WGQ838" s="32"/>
      <c r="WGR838" s="32"/>
      <c r="WGS838" s="32"/>
      <c r="WGT838" s="32"/>
      <c r="WGU838" s="32"/>
      <c r="WGV838" s="32"/>
      <c r="WGW838" s="32"/>
      <c r="WGX838" s="32"/>
      <c r="WGY838" s="32"/>
      <c r="WGZ838" s="32"/>
      <c r="WHA838" s="32"/>
      <c r="WHB838" s="32"/>
      <c r="WHC838" s="32"/>
      <c r="WHD838" s="32"/>
      <c r="WHE838" s="32"/>
      <c r="WHF838" s="32"/>
      <c r="WHG838" s="32"/>
      <c r="WHH838" s="32"/>
      <c r="WHI838" s="32"/>
      <c r="WHJ838" s="32"/>
      <c r="WHK838" s="32"/>
      <c r="WHL838" s="32"/>
      <c r="WHM838" s="32"/>
      <c r="WHN838" s="32"/>
      <c r="WHO838" s="32"/>
      <c r="WHP838" s="32"/>
      <c r="WHQ838" s="32"/>
      <c r="WHR838" s="32"/>
      <c r="WHS838" s="32"/>
      <c r="WHT838" s="32"/>
      <c r="WHU838" s="32"/>
      <c r="WHV838" s="32"/>
      <c r="WHW838" s="32"/>
      <c r="WHX838" s="32"/>
      <c r="WHY838" s="32"/>
      <c r="WHZ838" s="32"/>
      <c r="WIA838" s="32"/>
      <c r="WIB838" s="32"/>
      <c r="WIC838" s="32"/>
      <c r="WID838" s="32"/>
      <c r="WIE838" s="32"/>
      <c r="WIF838" s="32"/>
      <c r="WIG838" s="32"/>
      <c r="WIH838" s="32"/>
      <c r="WII838" s="32"/>
      <c r="WIJ838" s="32"/>
      <c r="WIK838" s="32"/>
      <c r="WIL838" s="32"/>
      <c r="WIM838" s="32"/>
      <c r="WIN838" s="32"/>
      <c r="WIO838" s="32"/>
      <c r="WIP838" s="32"/>
      <c r="WIQ838" s="32"/>
      <c r="WIR838" s="32"/>
      <c r="WIS838" s="32"/>
      <c r="WIT838" s="32"/>
      <c r="WIU838" s="32"/>
      <c r="WIV838" s="32"/>
      <c r="WIW838" s="32"/>
      <c r="WIX838" s="32"/>
      <c r="WIY838" s="32"/>
      <c r="WIZ838" s="32"/>
      <c r="WJA838" s="32"/>
      <c r="WJB838" s="32"/>
      <c r="WJC838" s="32"/>
      <c r="WJD838" s="32"/>
      <c r="WJE838" s="32"/>
      <c r="WJF838" s="32"/>
      <c r="WJG838" s="32"/>
      <c r="WJH838" s="32"/>
      <c r="WJI838" s="32"/>
      <c r="WJJ838" s="32"/>
      <c r="WJK838" s="32"/>
      <c r="WJL838" s="32"/>
      <c r="WJM838" s="32"/>
      <c r="WJN838" s="32"/>
      <c r="WJO838" s="32"/>
      <c r="WJP838" s="32"/>
      <c r="WJQ838" s="32"/>
      <c r="WJR838" s="32"/>
      <c r="WJS838" s="32"/>
      <c r="WJT838" s="32"/>
      <c r="WJU838" s="32"/>
      <c r="WJV838" s="32"/>
      <c r="WJW838" s="32"/>
      <c r="WJX838" s="32"/>
      <c r="WJY838" s="32"/>
      <c r="WJZ838" s="32"/>
      <c r="WKA838" s="32"/>
      <c r="WKB838" s="32"/>
      <c r="WKC838" s="32"/>
      <c r="WKD838" s="32"/>
      <c r="WKE838" s="32"/>
      <c r="WKF838" s="32"/>
      <c r="WKG838" s="32"/>
      <c r="WKH838" s="32"/>
      <c r="WKI838" s="32"/>
      <c r="WKJ838" s="32"/>
      <c r="WKK838" s="32"/>
      <c r="WKL838" s="32"/>
      <c r="WKM838" s="32"/>
      <c r="WKN838" s="32"/>
      <c r="WKO838" s="32"/>
      <c r="WKP838" s="32"/>
      <c r="WKQ838" s="32"/>
      <c r="WKR838" s="32"/>
      <c r="WKS838" s="32"/>
      <c r="WKT838" s="32"/>
      <c r="WKU838" s="32"/>
      <c r="WKV838" s="32"/>
      <c r="WKW838" s="32"/>
      <c r="WKX838" s="32"/>
      <c r="WKY838" s="32"/>
      <c r="WKZ838" s="32"/>
      <c r="WLA838" s="32"/>
      <c r="WLB838" s="32"/>
      <c r="WLC838" s="32"/>
      <c r="WLD838" s="32"/>
      <c r="WLE838" s="32"/>
      <c r="WLF838" s="32"/>
      <c r="WLG838" s="32"/>
      <c r="WLH838" s="32"/>
      <c r="WLI838" s="32"/>
      <c r="WLJ838" s="32"/>
      <c r="WLK838" s="32"/>
      <c r="WLL838" s="32"/>
      <c r="WLM838" s="32"/>
      <c r="WLN838" s="32"/>
      <c r="WLO838" s="32"/>
      <c r="WLP838" s="32"/>
      <c r="WLQ838" s="32"/>
      <c r="WLR838" s="32"/>
      <c r="WLS838" s="32"/>
      <c r="WLT838" s="32"/>
      <c r="WLU838" s="32"/>
      <c r="WLV838" s="32"/>
      <c r="WLW838" s="32"/>
      <c r="WLX838" s="32"/>
      <c r="WLY838" s="32"/>
      <c r="WLZ838" s="32"/>
      <c r="WMA838" s="32"/>
      <c r="WMB838" s="32"/>
      <c r="WMC838" s="32"/>
      <c r="WMD838" s="32"/>
      <c r="WME838" s="32"/>
      <c r="WMF838" s="32"/>
      <c r="WMG838" s="32"/>
      <c r="WMH838" s="32"/>
      <c r="WMI838" s="32"/>
      <c r="WMJ838" s="32"/>
      <c r="WMK838" s="32"/>
      <c r="WML838" s="32"/>
      <c r="WMM838" s="32"/>
      <c r="WMN838" s="32"/>
      <c r="WMO838" s="32"/>
      <c r="WMP838" s="32"/>
      <c r="WMQ838" s="32"/>
      <c r="WMR838" s="32"/>
      <c r="WMS838" s="32"/>
      <c r="WMT838" s="32"/>
      <c r="WMU838" s="32"/>
      <c r="WMV838" s="32"/>
      <c r="WMW838" s="32"/>
      <c r="WMX838" s="32"/>
      <c r="WMY838" s="32"/>
      <c r="WMZ838" s="32"/>
      <c r="WNA838" s="32"/>
      <c r="WNB838" s="32"/>
      <c r="WNC838" s="32"/>
      <c r="WND838" s="32"/>
      <c r="WNE838" s="32"/>
      <c r="WNF838" s="32"/>
      <c r="WNG838" s="32"/>
      <c r="WNH838" s="32"/>
      <c r="WNI838" s="32"/>
      <c r="WNJ838" s="32"/>
      <c r="WNK838" s="32"/>
      <c r="WNL838" s="32"/>
      <c r="WNM838" s="32"/>
      <c r="WNN838" s="32"/>
      <c r="WNO838" s="32"/>
      <c r="WNP838" s="32"/>
      <c r="WNQ838" s="32"/>
      <c r="WNR838" s="32"/>
      <c r="WNS838" s="32"/>
      <c r="WNT838" s="32"/>
      <c r="WNU838" s="32"/>
      <c r="WNV838" s="32"/>
      <c r="WNW838" s="32"/>
      <c r="WNX838" s="32"/>
      <c r="WNY838" s="32"/>
      <c r="WNZ838" s="32"/>
      <c r="WOA838" s="32"/>
      <c r="WOB838" s="32"/>
      <c r="WOC838" s="32"/>
      <c r="WOD838" s="32"/>
      <c r="WOE838" s="32"/>
      <c r="WOF838" s="32"/>
      <c r="WOG838" s="32"/>
      <c r="WOH838" s="32"/>
      <c r="WOI838" s="32"/>
      <c r="WOJ838" s="32"/>
      <c r="WOK838" s="32"/>
      <c r="WOL838" s="32"/>
      <c r="WOM838" s="32"/>
      <c r="WON838" s="32"/>
      <c r="WOO838" s="32"/>
      <c r="WOP838" s="32"/>
      <c r="WOQ838" s="32"/>
      <c r="WOR838" s="32"/>
      <c r="WOS838" s="32"/>
      <c r="WOT838" s="32"/>
      <c r="WOU838" s="32"/>
      <c r="WOV838" s="32"/>
      <c r="WOW838" s="32"/>
      <c r="WOX838" s="32"/>
      <c r="WOY838" s="32"/>
      <c r="WOZ838" s="32"/>
      <c r="WPA838" s="32"/>
      <c r="WPB838" s="32"/>
      <c r="WPC838" s="32"/>
      <c r="WPD838" s="32"/>
      <c r="WPE838" s="32"/>
      <c r="WPF838" s="32"/>
      <c r="WPG838" s="32"/>
      <c r="WPH838" s="32"/>
      <c r="WPI838" s="32"/>
      <c r="WPJ838" s="32"/>
      <c r="WPK838" s="32"/>
      <c r="WPL838" s="32"/>
      <c r="WPM838" s="32"/>
      <c r="WPN838" s="32"/>
      <c r="WPO838" s="32"/>
      <c r="WPP838" s="32"/>
      <c r="WPQ838" s="32"/>
      <c r="WPR838" s="32"/>
      <c r="WPS838" s="32"/>
      <c r="WPT838" s="32"/>
      <c r="WPU838" s="32"/>
      <c r="WPV838" s="32"/>
      <c r="WPW838" s="32"/>
      <c r="WPX838" s="32"/>
      <c r="WPY838" s="32"/>
      <c r="WPZ838" s="32"/>
      <c r="WQA838" s="32"/>
      <c r="WQB838" s="32"/>
      <c r="WQC838" s="32"/>
      <c r="WQD838" s="32"/>
      <c r="WQE838" s="32"/>
      <c r="WQF838" s="32"/>
      <c r="WQG838" s="32"/>
      <c r="WQH838" s="32"/>
      <c r="WQI838" s="32"/>
      <c r="WQJ838" s="32"/>
      <c r="WQK838" s="32"/>
      <c r="WQL838" s="32"/>
      <c r="WQM838" s="32"/>
      <c r="WQN838" s="32"/>
      <c r="WQO838" s="32"/>
      <c r="WQP838" s="32"/>
      <c r="WQQ838" s="32"/>
      <c r="WQR838" s="32"/>
      <c r="WQS838" s="32"/>
      <c r="WQT838" s="32"/>
      <c r="WQU838" s="32"/>
      <c r="WQV838" s="32"/>
      <c r="WQW838" s="32"/>
      <c r="WQX838" s="32"/>
      <c r="WQY838" s="32"/>
      <c r="WQZ838" s="32"/>
      <c r="WRA838" s="32"/>
      <c r="WRB838" s="32"/>
      <c r="WRC838" s="32"/>
      <c r="WRD838" s="32"/>
      <c r="WRE838" s="32"/>
      <c r="WRF838" s="32"/>
      <c r="WRG838" s="32"/>
      <c r="WRH838" s="32"/>
      <c r="WRI838" s="32"/>
      <c r="WRJ838" s="32"/>
      <c r="WRK838" s="32"/>
      <c r="WRL838" s="32"/>
      <c r="WRM838" s="32"/>
      <c r="WRN838" s="32"/>
      <c r="WRO838" s="32"/>
      <c r="WRP838" s="32"/>
      <c r="WRQ838" s="32"/>
      <c r="WRR838" s="32"/>
      <c r="WRS838" s="32"/>
      <c r="WRT838" s="32"/>
      <c r="WRU838" s="32"/>
      <c r="WRV838" s="32"/>
      <c r="WRW838" s="32"/>
      <c r="WRX838" s="32"/>
      <c r="WRY838" s="32"/>
      <c r="WRZ838" s="32"/>
      <c r="WSA838" s="32"/>
      <c r="WSB838" s="32"/>
      <c r="WSC838" s="32"/>
      <c r="WSD838" s="32"/>
      <c r="WSE838" s="32"/>
      <c r="WSF838" s="32"/>
      <c r="WSG838" s="32"/>
      <c r="WSH838" s="32"/>
      <c r="WSI838" s="32"/>
      <c r="WSJ838" s="32"/>
      <c r="WSK838" s="32"/>
      <c r="WSL838" s="32"/>
      <c r="WSM838" s="32"/>
      <c r="WSN838" s="32"/>
      <c r="WSO838" s="32"/>
      <c r="WSP838" s="32"/>
      <c r="WSQ838" s="32"/>
      <c r="WSR838" s="32"/>
      <c r="WSS838" s="32"/>
      <c r="WST838" s="32"/>
      <c r="WSU838" s="32"/>
      <c r="WSV838" s="32"/>
      <c r="WSW838" s="32"/>
      <c r="WSX838" s="32"/>
      <c r="WSY838" s="32"/>
      <c r="WSZ838" s="32"/>
      <c r="WTA838" s="32"/>
      <c r="WTB838" s="32"/>
      <c r="WTC838" s="32"/>
      <c r="WTD838" s="32"/>
      <c r="WTE838" s="32"/>
      <c r="WTF838" s="32"/>
      <c r="WTG838" s="32"/>
      <c r="WTH838" s="32"/>
      <c r="WTI838" s="32"/>
      <c r="WTJ838" s="32"/>
      <c r="WTK838" s="32"/>
      <c r="WTL838" s="32"/>
      <c r="WTM838" s="32"/>
      <c r="WTN838" s="32"/>
      <c r="WTO838" s="32"/>
      <c r="WTP838" s="32"/>
      <c r="WTQ838" s="32"/>
      <c r="WTR838" s="32"/>
      <c r="WTS838" s="32"/>
      <c r="WTT838" s="32"/>
      <c r="WTU838" s="32"/>
      <c r="WTV838" s="32"/>
      <c r="WTW838" s="32"/>
      <c r="WTX838" s="32"/>
      <c r="WTY838" s="32"/>
      <c r="WTZ838" s="32"/>
      <c r="WUA838" s="32"/>
      <c r="WUB838" s="32"/>
      <c r="WUC838" s="32"/>
      <c r="WUD838" s="32"/>
      <c r="WUE838" s="32"/>
      <c r="WUF838" s="32"/>
      <c r="WUG838" s="32"/>
      <c r="WUH838" s="32"/>
      <c r="WUI838" s="32"/>
      <c r="WUJ838" s="32"/>
      <c r="WUK838" s="32"/>
      <c r="WUL838" s="32"/>
      <c r="WUM838" s="32"/>
      <c r="WUN838" s="32"/>
      <c r="WUO838" s="32"/>
      <c r="WUP838" s="32"/>
      <c r="WUQ838" s="32"/>
      <c r="WUR838" s="32"/>
      <c r="WUS838" s="32"/>
      <c r="WUT838" s="32"/>
      <c r="WUU838" s="32"/>
      <c r="WUV838" s="32"/>
      <c r="WUW838" s="32"/>
      <c r="WUX838" s="32"/>
      <c r="WUY838" s="32"/>
      <c r="WUZ838" s="32"/>
      <c r="WVA838" s="32"/>
      <c r="WVB838" s="32"/>
      <c r="WVC838" s="32"/>
      <c r="WVD838" s="32"/>
      <c r="WVE838" s="32"/>
      <c r="WVF838" s="32"/>
      <c r="WVG838" s="32"/>
      <c r="WVH838" s="32"/>
      <c r="WVI838" s="32"/>
      <c r="WVJ838" s="32"/>
      <c r="WVK838" s="32"/>
      <c r="WVL838" s="32"/>
      <c r="WVM838" s="32"/>
      <c r="WVN838" s="32"/>
      <c r="WVO838" s="32"/>
      <c r="WVP838" s="32"/>
      <c r="WVQ838" s="32"/>
      <c r="WVR838" s="32"/>
      <c r="WVS838" s="32"/>
      <c r="WVT838" s="32"/>
      <c r="WVU838" s="32"/>
      <c r="WVV838" s="32"/>
      <c r="WVW838" s="32"/>
      <c r="WVX838" s="32"/>
      <c r="WVY838" s="32"/>
      <c r="WVZ838" s="32"/>
      <c r="WWA838" s="32"/>
      <c r="WWB838" s="32"/>
      <c r="WWC838" s="32"/>
      <c r="WWD838" s="32"/>
      <c r="WWE838" s="32"/>
      <c r="WWF838" s="32"/>
      <c r="WWG838" s="32"/>
      <c r="WWH838" s="32"/>
      <c r="WWI838" s="32"/>
      <c r="WWJ838" s="32"/>
      <c r="WWK838" s="32"/>
      <c r="WWL838" s="32"/>
      <c r="WWM838" s="32"/>
      <c r="WWN838" s="32"/>
      <c r="WWO838" s="32"/>
      <c r="WWP838" s="32"/>
      <c r="WWQ838" s="32"/>
      <c r="WWR838" s="32"/>
      <c r="WWS838" s="32"/>
      <c r="WWT838" s="32"/>
      <c r="WWU838" s="32"/>
      <c r="WWV838" s="32"/>
      <c r="WWW838" s="32"/>
      <c r="WWX838" s="32"/>
      <c r="WWY838" s="32"/>
      <c r="WWZ838" s="32"/>
      <c r="WXA838" s="32"/>
      <c r="WXB838" s="32"/>
      <c r="WXC838" s="32"/>
      <c r="WXD838" s="32"/>
      <c r="WXE838" s="32"/>
      <c r="WXF838" s="32"/>
      <c r="WXG838" s="32"/>
      <c r="WXH838" s="32"/>
      <c r="WXI838" s="32"/>
      <c r="WXJ838" s="32"/>
      <c r="WXK838" s="32"/>
      <c r="WXL838" s="32"/>
      <c r="WXM838" s="32"/>
      <c r="WXN838" s="32"/>
      <c r="WXO838" s="32"/>
      <c r="WXP838" s="32"/>
      <c r="WXQ838" s="32"/>
      <c r="WXR838" s="32"/>
      <c r="WXS838" s="32"/>
      <c r="WXT838" s="32"/>
      <c r="WXU838" s="32"/>
      <c r="WXV838" s="32"/>
      <c r="WXW838" s="32"/>
      <c r="WXX838" s="32"/>
      <c r="WXY838" s="32"/>
      <c r="WXZ838" s="32"/>
      <c r="WYA838" s="32"/>
      <c r="WYB838" s="32"/>
      <c r="WYC838" s="32"/>
      <c r="WYD838" s="32"/>
      <c r="WYE838" s="32"/>
      <c r="WYF838" s="32"/>
      <c r="WYG838" s="32"/>
      <c r="WYH838" s="32"/>
      <c r="WYI838" s="32"/>
      <c r="WYJ838" s="32"/>
      <c r="WYK838" s="32"/>
      <c r="WYL838" s="32"/>
      <c r="WYM838" s="32"/>
      <c r="WYN838" s="32"/>
      <c r="WYO838" s="32"/>
      <c r="WYP838" s="32"/>
      <c r="WYQ838" s="32"/>
      <c r="WYR838" s="32"/>
      <c r="WYS838" s="32"/>
      <c r="WYT838" s="32"/>
      <c r="WYU838" s="32"/>
      <c r="WYV838" s="32"/>
      <c r="WYW838" s="32"/>
      <c r="WYX838" s="32"/>
      <c r="WYY838" s="32"/>
      <c r="WYZ838" s="32"/>
      <c r="WZA838" s="32"/>
      <c r="WZB838" s="32"/>
      <c r="WZC838" s="32"/>
      <c r="WZD838" s="32"/>
      <c r="WZE838" s="32"/>
      <c r="WZF838" s="32"/>
      <c r="WZG838" s="32"/>
      <c r="WZH838" s="32"/>
      <c r="WZI838" s="32"/>
      <c r="WZJ838" s="32"/>
      <c r="WZK838" s="32"/>
      <c r="WZL838" s="32"/>
      <c r="WZM838" s="32"/>
      <c r="WZN838" s="32"/>
      <c r="WZO838" s="32"/>
      <c r="WZP838" s="32"/>
      <c r="WZQ838" s="32"/>
      <c r="WZR838" s="32"/>
      <c r="WZS838" s="32"/>
      <c r="WZT838" s="32"/>
      <c r="WZU838" s="32"/>
      <c r="WZV838" s="32"/>
      <c r="WZW838" s="32"/>
      <c r="WZX838" s="32"/>
      <c r="WZY838" s="32"/>
      <c r="WZZ838" s="32"/>
      <c r="XAA838" s="32"/>
      <c r="XAB838" s="32"/>
      <c r="XAC838" s="32"/>
      <c r="XAD838" s="32"/>
      <c r="XAE838" s="32"/>
      <c r="XAF838" s="32"/>
      <c r="XAG838" s="32"/>
      <c r="XAH838" s="32"/>
      <c r="XAI838" s="32"/>
      <c r="XAJ838" s="32"/>
      <c r="XAK838" s="32"/>
      <c r="XAL838" s="32"/>
      <c r="XAM838" s="32"/>
      <c r="XAN838" s="32"/>
      <c r="XAO838" s="32"/>
      <c r="XAP838" s="32"/>
      <c r="XAQ838" s="32"/>
      <c r="XAR838" s="32"/>
      <c r="XAS838" s="32"/>
      <c r="XAT838" s="32"/>
      <c r="XAU838" s="32"/>
      <c r="XAV838" s="32"/>
      <c r="XAW838" s="32"/>
      <c r="XAX838" s="32"/>
      <c r="XAY838" s="32"/>
      <c r="XAZ838" s="32"/>
      <c r="XBA838" s="32"/>
      <c r="XBB838" s="32"/>
      <c r="XBC838" s="32"/>
      <c r="XBD838" s="32"/>
      <c r="XBE838" s="32"/>
      <c r="XBF838" s="32"/>
      <c r="XBG838" s="32"/>
      <c r="XBH838" s="32"/>
      <c r="XBI838" s="32"/>
      <c r="XBJ838" s="32"/>
      <c r="XBK838" s="32"/>
      <c r="XBL838" s="32"/>
      <c r="XBM838" s="32"/>
      <c r="XBN838" s="32"/>
      <c r="XBO838" s="32"/>
      <c r="XBP838" s="32"/>
      <c r="XBQ838" s="32"/>
      <c r="XBR838" s="32"/>
      <c r="XBS838" s="32"/>
      <c r="XBT838" s="32"/>
      <c r="XBU838" s="32"/>
      <c r="XBV838" s="32"/>
      <c r="XBW838" s="32"/>
      <c r="XBX838" s="32"/>
      <c r="XBY838" s="32"/>
      <c r="XBZ838" s="32"/>
      <c r="XCA838" s="32"/>
      <c r="XCB838" s="32"/>
      <c r="XCC838" s="32"/>
      <c r="XCD838" s="32"/>
      <c r="XCE838" s="32"/>
      <c r="XCF838" s="32"/>
      <c r="XCG838" s="32"/>
      <c r="XCH838" s="32"/>
      <c r="XCI838" s="32"/>
      <c r="XCJ838" s="32"/>
      <c r="XCK838" s="32"/>
      <c r="XCL838" s="32"/>
      <c r="XCM838" s="32"/>
      <c r="XCN838" s="32"/>
      <c r="XCO838" s="32"/>
      <c r="XCP838" s="32"/>
      <c r="XCQ838" s="32"/>
      <c r="XCR838" s="32"/>
      <c r="XCS838" s="32"/>
      <c r="XCT838" s="32"/>
      <c r="XCU838" s="32"/>
      <c r="XCV838" s="32"/>
      <c r="XCW838" s="32"/>
      <c r="XCX838" s="32"/>
      <c r="XCY838" s="32"/>
      <c r="XCZ838" s="32"/>
      <c r="XDA838" s="32"/>
      <c r="XDB838" s="32"/>
      <c r="XDC838" s="32"/>
      <c r="XDD838" s="32"/>
      <c r="XDE838" s="32"/>
      <c r="XDF838" s="32"/>
      <c r="XDG838" s="32"/>
      <c r="XDH838" s="32"/>
      <c r="XDI838" s="32"/>
      <c r="XDJ838" s="32"/>
      <c r="XDK838" s="32"/>
      <c r="XDL838" s="32"/>
      <c r="XDM838" s="32"/>
      <c r="XDN838" s="32"/>
      <c r="XDO838" s="32"/>
      <c r="XDP838" s="32"/>
      <c r="XDQ838" s="32"/>
      <c r="XDR838" s="32"/>
      <c r="XDS838" s="32"/>
      <c r="XDT838" s="32"/>
      <c r="XDU838" s="32"/>
      <c r="XDV838" s="32"/>
      <c r="XDW838" s="32"/>
      <c r="XDX838" s="32"/>
      <c r="XDY838" s="32"/>
      <c r="XDZ838" s="32"/>
      <c r="XEA838" s="32"/>
      <c r="XEB838" s="32"/>
      <c r="XEC838" s="32"/>
      <c r="XED838" s="32"/>
      <c r="XEE838" s="32"/>
      <c r="XEF838" s="32"/>
      <c r="XEG838" s="32"/>
      <c r="XEH838" s="32"/>
      <c r="XEI838" s="32"/>
      <c r="XEJ838" s="32"/>
      <c r="XEK838" s="32"/>
      <c r="XEL838" s="32"/>
      <c r="XEM838" s="32"/>
      <c r="XEN838" s="32"/>
      <c r="XEO838" s="32"/>
      <c r="XEP838" s="32"/>
      <c r="XEQ838" s="32"/>
      <c r="XER838" s="32"/>
      <c r="XES838" s="32"/>
      <c r="XET838" s="32"/>
      <c r="XEU838" s="32"/>
      <c r="XEV838" s="32"/>
      <c r="XEW838" s="32"/>
      <c r="XEX838" s="32"/>
    </row>
    <row r="839" spans="1:16378" s="47" customFormat="1" x14ac:dyDescent="0.25">
      <c r="A839" s="48"/>
      <c r="C839" s="49"/>
      <c r="D839" s="50"/>
      <c r="E839" s="51"/>
      <c r="F839" s="51"/>
      <c r="G839" s="51"/>
      <c r="H839" s="52"/>
      <c r="I839" s="53"/>
      <c r="J839" s="54"/>
      <c r="K839" s="55"/>
      <c r="L839" s="35"/>
      <c r="M839" s="51"/>
      <c r="N839" s="51"/>
      <c r="O839" s="51"/>
      <c r="P839" s="51"/>
      <c r="Q839" s="56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6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7"/>
      <c r="AR839" s="56"/>
      <c r="AS839" s="56"/>
      <c r="AT839" s="56"/>
      <c r="AU839" s="56"/>
      <c r="AV839" s="56"/>
      <c r="AW839" s="56"/>
      <c r="AX839" s="56"/>
      <c r="AY839" s="56"/>
      <c r="AZ839" s="56"/>
      <c r="BA839" s="56"/>
      <c r="BB839" s="56"/>
      <c r="BC839" s="56"/>
      <c r="BD839" s="56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32"/>
      <c r="BR839" s="32"/>
      <c r="BS839" s="32"/>
      <c r="BT839" s="32"/>
      <c r="BU839" s="32"/>
      <c r="BV839" s="32"/>
      <c r="BW839" s="32"/>
      <c r="BX839" s="32"/>
      <c r="BY839" s="32"/>
      <c r="BZ839" s="32"/>
      <c r="CA839" s="32"/>
      <c r="CB839" s="32"/>
      <c r="CC839" s="32"/>
      <c r="CD839" s="32"/>
      <c r="CE839" s="32"/>
      <c r="CF839" s="32"/>
      <c r="CG839" s="32"/>
      <c r="CH839" s="32"/>
      <c r="CI839" s="32"/>
      <c r="CJ839" s="32"/>
      <c r="CK839" s="32"/>
      <c r="CL839" s="32"/>
      <c r="CM839" s="32"/>
      <c r="CN839" s="32"/>
      <c r="CO839" s="32"/>
      <c r="CP839" s="32"/>
      <c r="CQ839" s="32"/>
      <c r="CR839" s="32"/>
      <c r="CS839" s="32"/>
      <c r="CT839" s="32"/>
      <c r="CU839" s="32"/>
      <c r="CV839" s="32"/>
      <c r="CW839" s="32"/>
      <c r="CX839" s="32"/>
      <c r="CY839" s="32"/>
      <c r="CZ839" s="32"/>
      <c r="DA839" s="32"/>
      <c r="DB839" s="32"/>
      <c r="DC839" s="32"/>
      <c r="DD839" s="32"/>
      <c r="DE839" s="32"/>
      <c r="DF839" s="32"/>
      <c r="DG839" s="32"/>
      <c r="DH839" s="32"/>
      <c r="DI839" s="32"/>
      <c r="DJ839" s="32"/>
      <c r="DK839" s="32"/>
      <c r="DL839" s="32"/>
      <c r="DM839" s="32"/>
      <c r="DN839" s="32"/>
      <c r="DO839" s="32"/>
      <c r="DP839" s="32"/>
      <c r="DQ839" s="32"/>
      <c r="DR839" s="32"/>
      <c r="DS839" s="32"/>
      <c r="DT839" s="32"/>
      <c r="DU839" s="32"/>
      <c r="DV839" s="32"/>
      <c r="DW839" s="32"/>
      <c r="DX839" s="32"/>
      <c r="DY839" s="32"/>
      <c r="DZ839" s="32"/>
      <c r="EA839" s="32"/>
      <c r="EB839" s="32"/>
      <c r="EC839" s="32"/>
      <c r="ED839" s="32"/>
      <c r="EE839" s="32"/>
      <c r="EF839" s="32"/>
      <c r="EG839" s="32"/>
      <c r="EH839" s="32"/>
      <c r="EI839" s="32"/>
      <c r="EJ839" s="32"/>
      <c r="EK839" s="32"/>
      <c r="EL839" s="32"/>
      <c r="EM839" s="32"/>
      <c r="EN839" s="32"/>
      <c r="EO839" s="32"/>
      <c r="EP839" s="32"/>
      <c r="EQ839" s="32"/>
      <c r="ER839" s="32"/>
      <c r="ES839" s="32"/>
      <c r="ET839" s="32"/>
      <c r="EU839" s="32"/>
      <c r="EV839" s="32"/>
      <c r="EW839" s="32"/>
      <c r="EX839" s="32"/>
      <c r="EY839" s="32"/>
      <c r="EZ839" s="32"/>
      <c r="FA839" s="32"/>
      <c r="FB839" s="32"/>
      <c r="FC839" s="32"/>
      <c r="FD839" s="32"/>
      <c r="FE839" s="32"/>
      <c r="FF839" s="32"/>
      <c r="FG839" s="32"/>
      <c r="FH839" s="32"/>
      <c r="FI839" s="32"/>
      <c r="FJ839" s="32"/>
      <c r="FK839" s="32"/>
      <c r="FL839" s="32"/>
      <c r="FM839" s="32"/>
      <c r="FN839" s="32"/>
      <c r="FO839" s="32"/>
      <c r="FP839" s="32"/>
      <c r="FQ839" s="32"/>
      <c r="FR839" s="32"/>
      <c r="FS839" s="32"/>
      <c r="FT839" s="32"/>
      <c r="FU839" s="32"/>
      <c r="FV839" s="32"/>
      <c r="FW839" s="32"/>
      <c r="FX839" s="32"/>
      <c r="FY839" s="32"/>
      <c r="FZ839" s="32"/>
      <c r="GA839" s="32"/>
      <c r="GB839" s="32"/>
      <c r="GC839" s="32"/>
      <c r="GD839" s="32"/>
      <c r="GE839" s="32"/>
      <c r="GF839" s="32"/>
      <c r="GG839" s="32"/>
      <c r="GH839" s="32"/>
      <c r="GI839" s="32"/>
      <c r="GJ839" s="32"/>
      <c r="GK839" s="32"/>
      <c r="GL839" s="32"/>
      <c r="GM839" s="32"/>
      <c r="GN839" s="32"/>
      <c r="GO839" s="32"/>
      <c r="GP839" s="32"/>
      <c r="GQ839" s="32"/>
      <c r="GR839" s="32"/>
      <c r="GS839" s="32"/>
      <c r="GT839" s="32"/>
      <c r="GU839" s="32"/>
      <c r="GV839" s="32"/>
      <c r="GW839" s="32"/>
      <c r="GX839" s="32"/>
      <c r="GY839" s="32"/>
      <c r="GZ839" s="32"/>
      <c r="HA839" s="32"/>
      <c r="HB839" s="32"/>
      <c r="HC839" s="32"/>
      <c r="HD839" s="32"/>
      <c r="HE839" s="32"/>
      <c r="HF839" s="32"/>
      <c r="HG839" s="32"/>
      <c r="HH839" s="32"/>
      <c r="HI839" s="32"/>
      <c r="HJ839" s="32"/>
      <c r="HK839" s="32"/>
      <c r="HL839" s="32"/>
      <c r="HM839" s="32"/>
      <c r="HN839" s="32"/>
      <c r="HO839" s="32"/>
      <c r="HP839" s="32"/>
      <c r="HQ839" s="32"/>
      <c r="HR839" s="32"/>
      <c r="HS839" s="32"/>
      <c r="HT839" s="32"/>
      <c r="HU839" s="32"/>
      <c r="HV839" s="32"/>
      <c r="HW839" s="32"/>
      <c r="HX839" s="32"/>
      <c r="HY839" s="32"/>
      <c r="HZ839" s="32"/>
      <c r="IA839" s="32"/>
      <c r="IB839" s="32"/>
      <c r="IC839" s="32"/>
      <c r="ID839" s="32"/>
      <c r="IE839" s="32"/>
      <c r="IF839" s="32"/>
      <c r="IG839" s="32"/>
      <c r="IH839" s="32"/>
      <c r="II839" s="32"/>
      <c r="IJ839" s="32"/>
      <c r="IK839" s="32"/>
      <c r="IL839" s="32"/>
      <c r="IM839" s="32"/>
      <c r="IN839" s="32"/>
      <c r="IO839" s="32"/>
      <c r="IP839" s="32"/>
      <c r="IQ839" s="32"/>
      <c r="IR839" s="32"/>
      <c r="IS839" s="32"/>
      <c r="IT839" s="32"/>
      <c r="IU839" s="32"/>
      <c r="IV839" s="32"/>
      <c r="IW839" s="32"/>
      <c r="IX839" s="32"/>
      <c r="IY839" s="32"/>
      <c r="IZ839" s="32"/>
      <c r="JA839" s="32"/>
      <c r="JB839" s="32"/>
      <c r="JC839" s="32"/>
      <c r="JD839" s="32"/>
      <c r="JE839" s="32"/>
      <c r="JF839" s="32"/>
      <c r="JG839" s="32"/>
      <c r="JH839" s="32"/>
      <c r="JI839" s="32"/>
      <c r="JJ839" s="32"/>
      <c r="JK839" s="32"/>
      <c r="JL839" s="32"/>
      <c r="JM839" s="32"/>
      <c r="JN839" s="32"/>
      <c r="JO839" s="32"/>
      <c r="JP839" s="32"/>
      <c r="JQ839" s="32"/>
      <c r="JR839" s="32"/>
      <c r="JS839" s="32"/>
      <c r="JT839" s="32"/>
      <c r="JU839" s="32"/>
      <c r="JV839" s="32"/>
      <c r="JW839" s="32"/>
      <c r="JX839" s="32"/>
      <c r="JY839" s="32"/>
      <c r="JZ839" s="32"/>
      <c r="KA839" s="32"/>
      <c r="KB839" s="32"/>
      <c r="KC839" s="32"/>
      <c r="KD839" s="32"/>
      <c r="KE839" s="32"/>
      <c r="KF839" s="32"/>
      <c r="KG839" s="32"/>
      <c r="KH839" s="32"/>
      <c r="KI839" s="32"/>
      <c r="KJ839" s="32"/>
      <c r="KK839" s="32"/>
      <c r="KL839" s="32"/>
      <c r="KM839" s="32"/>
      <c r="KN839" s="32"/>
      <c r="KO839" s="32"/>
      <c r="KP839" s="32"/>
      <c r="KQ839" s="32"/>
      <c r="KR839" s="32"/>
      <c r="KS839" s="32"/>
      <c r="KT839" s="32"/>
      <c r="KU839" s="32"/>
      <c r="KV839" s="32"/>
      <c r="KW839" s="32"/>
      <c r="KX839" s="32"/>
      <c r="KY839" s="32"/>
      <c r="KZ839" s="32"/>
      <c r="LA839" s="32"/>
      <c r="LB839" s="32"/>
      <c r="LC839" s="32"/>
      <c r="LD839" s="32"/>
      <c r="LE839" s="32"/>
      <c r="LF839" s="32"/>
      <c r="LG839" s="32"/>
      <c r="LH839" s="32"/>
      <c r="LI839" s="32"/>
      <c r="LJ839" s="32"/>
      <c r="LK839" s="32"/>
      <c r="LL839" s="32"/>
      <c r="LM839" s="32"/>
      <c r="LN839" s="32"/>
      <c r="LO839" s="32"/>
      <c r="LP839" s="32"/>
      <c r="LQ839" s="32"/>
      <c r="LR839" s="32"/>
      <c r="LS839" s="32"/>
      <c r="LT839" s="32"/>
      <c r="LU839" s="32"/>
      <c r="LV839" s="32"/>
      <c r="LW839" s="32"/>
      <c r="LX839" s="32"/>
      <c r="LY839" s="32"/>
      <c r="LZ839" s="32"/>
      <c r="MA839" s="32"/>
      <c r="MB839" s="32"/>
      <c r="MC839" s="32"/>
      <c r="MD839" s="32"/>
      <c r="ME839" s="32"/>
      <c r="MF839" s="32"/>
      <c r="MG839" s="32"/>
      <c r="MH839" s="32"/>
      <c r="MI839" s="32"/>
      <c r="MJ839" s="32"/>
      <c r="MK839" s="32"/>
      <c r="ML839" s="32"/>
      <c r="MM839" s="32"/>
      <c r="MN839" s="32"/>
      <c r="MO839" s="32"/>
      <c r="MP839" s="32"/>
      <c r="MQ839" s="32"/>
      <c r="MR839" s="32"/>
      <c r="MS839" s="32"/>
      <c r="MT839" s="32"/>
      <c r="MU839" s="32"/>
      <c r="MV839" s="32"/>
      <c r="MW839" s="32"/>
      <c r="MX839" s="32"/>
      <c r="MY839" s="32"/>
      <c r="MZ839" s="32"/>
      <c r="NA839" s="32"/>
      <c r="NB839" s="32"/>
      <c r="NC839" s="32"/>
      <c r="ND839" s="32"/>
      <c r="NE839" s="32"/>
      <c r="NF839" s="32"/>
      <c r="NG839" s="32"/>
      <c r="NH839" s="32"/>
      <c r="NI839" s="32"/>
      <c r="NJ839" s="32"/>
      <c r="NK839" s="32"/>
      <c r="NL839" s="32"/>
      <c r="NM839" s="32"/>
      <c r="NN839" s="32"/>
      <c r="NO839" s="32"/>
      <c r="NP839" s="32"/>
      <c r="NQ839" s="32"/>
      <c r="NR839" s="32"/>
      <c r="NS839" s="32"/>
      <c r="NT839" s="32"/>
      <c r="NU839" s="32"/>
      <c r="NV839" s="32"/>
      <c r="NW839" s="32"/>
      <c r="NX839" s="32"/>
      <c r="NY839" s="32"/>
      <c r="NZ839" s="32"/>
      <c r="OA839" s="32"/>
      <c r="OB839" s="32"/>
      <c r="OC839" s="32"/>
      <c r="OD839" s="32"/>
      <c r="OE839" s="32"/>
      <c r="OF839" s="32"/>
      <c r="OG839" s="32"/>
      <c r="OH839" s="32"/>
      <c r="OI839" s="32"/>
      <c r="OJ839" s="32"/>
      <c r="OK839" s="32"/>
      <c r="OL839" s="32"/>
      <c r="OM839" s="32"/>
      <c r="ON839" s="32"/>
      <c r="OO839" s="32"/>
      <c r="OP839" s="32"/>
      <c r="OQ839" s="32"/>
      <c r="OR839" s="32"/>
      <c r="OS839" s="32"/>
      <c r="OT839" s="32"/>
      <c r="OU839" s="32"/>
      <c r="OV839" s="32"/>
      <c r="OW839" s="32"/>
      <c r="OX839" s="32"/>
      <c r="OY839" s="32"/>
      <c r="OZ839" s="32"/>
      <c r="PA839" s="32"/>
      <c r="PB839" s="32"/>
      <c r="PC839" s="32"/>
      <c r="PD839" s="32"/>
      <c r="PE839" s="32"/>
      <c r="PF839" s="32"/>
      <c r="PG839" s="32"/>
      <c r="PH839" s="32"/>
      <c r="PI839" s="32"/>
      <c r="PJ839" s="32"/>
      <c r="PK839" s="32"/>
      <c r="PL839" s="32"/>
      <c r="PM839" s="32"/>
      <c r="PN839" s="32"/>
      <c r="PO839" s="32"/>
      <c r="PP839" s="32"/>
      <c r="PQ839" s="32"/>
      <c r="PR839" s="32"/>
      <c r="PS839" s="32"/>
      <c r="PT839" s="32"/>
      <c r="PU839" s="32"/>
      <c r="PV839" s="32"/>
      <c r="PW839" s="32"/>
      <c r="PX839" s="32"/>
      <c r="PY839" s="32"/>
      <c r="PZ839" s="32"/>
      <c r="QA839" s="32"/>
      <c r="QB839" s="32"/>
      <c r="QC839" s="32"/>
      <c r="QD839" s="32"/>
      <c r="QE839" s="32"/>
      <c r="QF839" s="32"/>
      <c r="QG839" s="32"/>
      <c r="QH839" s="32"/>
      <c r="QI839" s="32"/>
      <c r="QJ839" s="32"/>
      <c r="QK839" s="32"/>
      <c r="QL839" s="32"/>
      <c r="QM839" s="32"/>
      <c r="QN839" s="32"/>
      <c r="QO839" s="32"/>
      <c r="QP839" s="32"/>
      <c r="QQ839" s="32"/>
      <c r="QR839" s="32"/>
      <c r="QS839" s="32"/>
      <c r="QT839" s="32"/>
      <c r="QU839" s="32"/>
      <c r="QV839" s="32"/>
      <c r="QW839" s="32"/>
      <c r="QX839" s="32"/>
      <c r="QY839" s="32"/>
      <c r="QZ839" s="32"/>
      <c r="RA839" s="32"/>
      <c r="RB839" s="32"/>
      <c r="RC839" s="32"/>
      <c r="RD839" s="32"/>
      <c r="RE839" s="32"/>
      <c r="RF839" s="32"/>
      <c r="RG839" s="32"/>
      <c r="RH839" s="32"/>
      <c r="RI839" s="32"/>
      <c r="RJ839" s="32"/>
      <c r="RK839" s="32"/>
      <c r="RL839" s="32"/>
      <c r="RM839" s="32"/>
      <c r="RN839" s="32"/>
      <c r="RO839" s="32"/>
      <c r="RP839" s="32"/>
      <c r="RQ839" s="32"/>
      <c r="RR839" s="32"/>
      <c r="RS839" s="32"/>
      <c r="RT839" s="32"/>
      <c r="RU839" s="32"/>
      <c r="RV839" s="32"/>
      <c r="RW839" s="32"/>
      <c r="RX839" s="32"/>
      <c r="RY839" s="32"/>
      <c r="RZ839" s="32"/>
      <c r="SA839" s="32"/>
      <c r="SB839" s="32"/>
      <c r="SC839" s="32"/>
      <c r="SD839" s="32"/>
      <c r="SE839" s="32"/>
      <c r="SF839" s="32"/>
      <c r="SG839" s="32"/>
      <c r="SH839" s="32"/>
      <c r="SI839" s="32"/>
      <c r="SJ839" s="32"/>
      <c r="SK839" s="32"/>
      <c r="SL839" s="32"/>
      <c r="SM839" s="32"/>
      <c r="SN839" s="32"/>
      <c r="SO839" s="32"/>
      <c r="SP839" s="32"/>
      <c r="SQ839" s="32"/>
      <c r="SR839" s="32"/>
      <c r="SS839" s="32"/>
      <c r="ST839" s="32"/>
      <c r="SU839" s="32"/>
      <c r="SV839" s="32"/>
      <c r="SW839" s="32"/>
      <c r="SX839" s="32"/>
      <c r="SY839" s="32"/>
      <c r="SZ839" s="32"/>
      <c r="TA839" s="32"/>
      <c r="TB839" s="32"/>
      <c r="TC839" s="32"/>
      <c r="TD839" s="32"/>
      <c r="TE839" s="32"/>
      <c r="TF839" s="32"/>
      <c r="TG839" s="32"/>
      <c r="TH839" s="32"/>
      <c r="TI839" s="32"/>
      <c r="TJ839" s="32"/>
      <c r="TK839" s="32"/>
      <c r="TL839" s="32"/>
      <c r="TM839" s="32"/>
      <c r="TN839" s="32"/>
      <c r="TO839" s="32"/>
      <c r="TP839" s="32"/>
      <c r="TQ839" s="32"/>
      <c r="TR839" s="32"/>
      <c r="TS839" s="32"/>
      <c r="TT839" s="32"/>
      <c r="TU839" s="32"/>
      <c r="TV839" s="32"/>
      <c r="TW839" s="32"/>
      <c r="TX839" s="32"/>
      <c r="TY839" s="32"/>
      <c r="TZ839" s="32"/>
      <c r="UA839" s="32"/>
      <c r="UB839" s="32"/>
      <c r="UC839" s="32"/>
      <c r="UD839" s="32"/>
      <c r="UE839" s="32"/>
      <c r="UF839" s="32"/>
      <c r="UG839" s="32"/>
      <c r="UH839" s="32"/>
      <c r="UI839" s="32"/>
      <c r="UJ839" s="32"/>
      <c r="UK839" s="32"/>
      <c r="UL839" s="32"/>
      <c r="UM839" s="32"/>
      <c r="UN839" s="32"/>
      <c r="UO839" s="32"/>
      <c r="UP839" s="32"/>
      <c r="UQ839" s="32"/>
      <c r="UR839" s="32"/>
      <c r="US839" s="32"/>
      <c r="UT839" s="32"/>
      <c r="UU839" s="32"/>
      <c r="UV839" s="32"/>
      <c r="UW839" s="32"/>
      <c r="UX839" s="32"/>
      <c r="UY839" s="32"/>
      <c r="UZ839" s="32"/>
      <c r="VA839" s="32"/>
      <c r="VB839" s="32"/>
      <c r="VC839" s="32"/>
      <c r="VD839" s="32"/>
      <c r="VE839" s="32"/>
      <c r="VF839" s="32"/>
      <c r="VG839" s="32"/>
      <c r="VH839" s="32"/>
      <c r="VI839" s="32"/>
      <c r="VJ839" s="32"/>
      <c r="VK839" s="32"/>
      <c r="VL839" s="32"/>
      <c r="VM839" s="32"/>
      <c r="VN839" s="32"/>
      <c r="VO839" s="32"/>
      <c r="VP839" s="32"/>
      <c r="VQ839" s="32"/>
      <c r="VR839" s="32"/>
      <c r="VS839" s="32"/>
      <c r="VT839" s="32"/>
      <c r="VU839" s="32"/>
      <c r="VV839" s="32"/>
      <c r="VW839" s="32"/>
      <c r="VX839" s="32"/>
      <c r="VY839" s="32"/>
      <c r="VZ839" s="32"/>
      <c r="WA839" s="32"/>
      <c r="WB839" s="32"/>
      <c r="WC839" s="32"/>
      <c r="WD839" s="32"/>
      <c r="WE839" s="32"/>
      <c r="WF839" s="32"/>
      <c r="WG839" s="32"/>
      <c r="WH839" s="32"/>
      <c r="WI839" s="32"/>
      <c r="WJ839" s="32"/>
      <c r="WK839" s="32"/>
      <c r="WL839" s="32"/>
      <c r="WM839" s="32"/>
      <c r="WN839" s="32"/>
      <c r="WO839" s="32"/>
      <c r="WP839" s="32"/>
      <c r="WQ839" s="32"/>
      <c r="WR839" s="32"/>
      <c r="WS839" s="32"/>
      <c r="WT839" s="32"/>
      <c r="WU839" s="32"/>
      <c r="WV839" s="32"/>
      <c r="WW839" s="32"/>
      <c r="WX839" s="32"/>
      <c r="WY839" s="32"/>
      <c r="WZ839" s="32"/>
      <c r="XA839" s="32"/>
      <c r="XB839" s="32"/>
      <c r="XC839" s="32"/>
      <c r="XD839" s="32"/>
      <c r="XE839" s="32"/>
      <c r="XF839" s="32"/>
      <c r="XG839" s="32"/>
      <c r="XH839" s="32"/>
      <c r="XI839" s="32"/>
      <c r="XJ839" s="32"/>
      <c r="XK839" s="32"/>
      <c r="XL839" s="32"/>
      <c r="XM839" s="32"/>
      <c r="XN839" s="32"/>
      <c r="XO839" s="32"/>
      <c r="XP839" s="32"/>
      <c r="XQ839" s="32"/>
      <c r="XR839" s="32"/>
      <c r="XS839" s="32"/>
      <c r="XT839" s="32"/>
      <c r="XU839" s="32"/>
      <c r="XV839" s="32"/>
      <c r="XW839" s="32"/>
      <c r="XX839" s="32"/>
      <c r="XY839" s="32"/>
      <c r="XZ839" s="32"/>
      <c r="YA839" s="32"/>
      <c r="YB839" s="32"/>
      <c r="YC839" s="32"/>
      <c r="YD839" s="32"/>
      <c r="YE839" s="32"/>
      <c r="YF839" s="32"/>
      <c r="YG839" s="32"/>
      <c r="YH839" s="32"/>
      <c r="YI839" s="32"/>
      <c r="YJ839" s="32"/>
      <c r="YK839" s="32"/>
      <c r="YL839" s="32"/>
      <c r="YM839" s="32"/>
      <c r="YN839" s="32"/>
      <c r="YO839" s="32"/>
      <c r="YP839" s="32"/>
      <c r="YQ839" s="32"/>
      <c r="YR839" s="32"/>
      <c r="YS839" s="32"/>
      <c r="YT839" s="32"/>
      <c r="YU839" s="32"/>
      <c r="YV839" s="32"/>
      <c r="YW839" s="32"/>
      <c r="YX839" s="32"/>
      <c r="YY839" s="32"/>
      <c r="YZ839" s="32"/>
      <c r="ZA839" s="32"/>
      <c r="ZB839" s="32"/>
      <c r="ZC839" s="32"/>
      <c r="ZD839" s="32"/>
      <c r="ZE839" s="32"/>
      <c r="ZF839" s="32"/>
      <c r="ZG839" s="32"/>
      <c r="ZH839" s="32"/>
      <c r="ZI839" s="32"/>
      <c r="ZJ839" s="32"/>
      <c r="ZK839" s="32"/>
      <c r="ZL839" s="32"/>
      <c r="ZM839" s="32"/>
      <c r="ZN839" s="32"/>
      <c r="ZO839" s="32"/>
      <c r="ZP839" s="32"/>
      <c r="ZQ839" s="32"/>
      <c r="ZR839" s="32"/>
      <c r="ZS839" s="32"/>
      <c r="ZT839" s="32"/>
      <c r="ZU839" s="32"/>
      <c r="ZV839" s="32"/>
      <c r="ZW839" s="32"/>
      <c r="ZX839" s="32"/>
      <c r="ZY839" s="32"/>
      <c r="ZZ839" s="32"/>
      <c r="AAA839" s="32"/>
      <c r="AAB839" s="32"/>
      <c r="AAC839" s="32"/>
      <c r="AAD839" s="32"/>
      <c r="AAE839" s="32"/>
      <c r="AAF839" s="32"/>
      <c r="AAG839" s="32"/>
      <c r="AAH839" s="32"/>
      <c r="AAI839" s="32"/>
      <c r="AAJ839" s="32"/>
      <c r="AAK839" s="32"/>
      <c r="AAL839" s="32"/>
      <c r="AAM839" s="32"/>
      <c r="AAN839" s="32"/>
      <c r="AAO839" s="32"/>
      <c r="AAP839" s="32"/>
      <c r="AAQ839" s="32"/>
      <c r="AAR839" s="32"/>
      <c r="AAS839" s="32"/>
      <c r="AAT839" s="32"/>
      <c r="AAU839" s="32"/>
      <c r="AAV839" s="32"/>
      <c r="AAW839" s="32"/>
      <c r="AAX839" s="32"/>
      <c r="AAY839" s="32"/>
      <c r="AAZ839" s="32"/>
      <c r="ABA839" s="32"/>
      <c r="ABB839" s="32"/>
      <c r="ABC839" s="32"/>
      <c r="ABD839" s="32"/>
      <c r="ABE839" s="32"/>
      <c r="ABF839" s="32"/>
      <c r="ABG839" s="32"/>
      <c r="ABH839" s="32"/>
      <c r="ABI839" s="32"/>
      <c r="ABJ839" s="32"/>
      <c r="ABK839" s="32"/>
      <c r="ABL839" s="32"/>
      <c r="ABM839" s="32"/>
      <c r="ABN839" s="32"/>
      <c r="ABO839" s="32"/>
      <c r="ABP839" s="32"/>
      <c r="ABQ839" s="32"/>
      <c r="ABR839" s="32"/>
      <c r="ABS839" s="32"/>
      <c r="ABT839" s="32"/>
      <c r="ABU839" s="32"/>
      <c r="ABV839" s="32"/>
      <c r="ABW839" s="32"/>
      <c r="ABX839" s="32"/>
      <c r="ABY839" s="32"/>
      <c r="ABZ839" s="32"/>
      <c r="ACA839" s="32"/>
      <c r="ACB839" s="32"/>
      <c r="ACC839" s="32"/>
      <c r="ACD839" s="32"/>
      <c r="ACE839" s="32"/>
      <c r="ACF839" s="32"/>
      <c r="ACG839" s="32"/>
      <c r="ACH839" s="32"/>
      <c r="ACI839" s="32"/>
      <c r="ACJ839" s="32"/>
      <c r="ACK839" s="32"/>
      <c r="ACL839" s="32"/>
      <c r="ACM839" s="32"/>
      <c r="ACN839" s="32"/>
      <c r="ACO839" s="32"/>
      <c r="ACP839" s="32"/>
      <c r="ACQ839" s="32"/>
      <c r="ACR839" s="32"/>
      <c r="ACS839" s="32"/>
      <c r="ACT839" s="32"/>
      <c r="ACU839" s="32"/>
      <c r="ACV839" s="32"/>
      <c r="ACW839" s="32"/>
      <c r="ACX839" s="32"/>
      <c r="ACY839" s="32"/>
      <c r="ACZ839" s="32"/>
      <c r="ADA839" s="32"/>
      <c r="ADB839" s="32"/>
      <c r="ADC839" s="32"/>
      <c r="ADD839" s="32"/>
      <c r="ADE839" s="32"/>
      <c r="ADF839" s="32"/>
      <c r="ADG839" s="32"/>
      <c r="ADH839" s="32"/>
      <c r="ADI839" s="32"/>
      <c r="ADJ839" s="32"/>
      <c r="ADK839" s="32"/>
      <c r="ADL839" s="32"/>
      <c r="ADM839" s="32"/>
      <c r="ADN839" s="32"/>
      <c r="ADO839" s="32"/>
      <c r="ADP839" s="32"/>
      <c r="ADQ839" s="32"/>
      <c r="ADR839" s="32"/>
      <c r="ADS839" s="32"/>
      <c r="ADT839" s="32"/>
      <c r="ADU839" s="32"/>
      <c r="ADV839" s="32"/>
      <c r="ADW839" s="32"/>
      <c r="ADX839" s="32"/>
      <c r="ADY839" s="32"/>
      <c r="ADZ839" s="32"/>
      <c r="AEA839" s="32"/>
      <c r="AEB839" s="32"/>
      <c r="AEC839" s="32"/>
      <c r="AED839" s="32"/>
      <c r="AEE839" s="32"/>
      <c r="AEF839" s="32"/>
      <c r="AEG839" s="32"/>
      <c r="AEH839" s="32"/>
      <c r="AEI839" s="32"/>
      <c r="AEJ839" s="32"/>
      <c r="AEK839" s="32"/>
      <c r="AEL839" s="32"/>
      <c r="AEM839" s="32"/>
      <c r="AEN839" s="32"/>
      <c r="AEO839" s="32"/>
      <c r="AEP839" s="32"/>
      <c r="AEQ839" s="32"/>
      <c r="AER839" s="32"/>
      <c r="AES839" s="32"/>
      <c r="AET839" s="32"/>
      <c r="AEU839" s="32"/>
      <c r="AEV839" s="32"/>
      <c r="AEW839" s="32"/>
      <c r="AEX839" s="32"/>
      <c r="AEY839" s="32"/>
      <c r="AEZ839" s="32"/>
      <c r="AFA839" s="32"/>
      <c r="AFB839" s="32"/>
      <c r="AFC839" s="32"/>
      <c r="AFD839" s="32"/>
      <c r="AFE839" s="32"/>
      <c r="AFF839" s="32"/>
      <c r="AFG839" s="32"/>
      <c r="AFH839" s="32"/>
      <c r="AFI839" s="32"/>
      <c r="AFJ839" s="32"/>
      <c r="AFK839" s="32"/>
      <c r="AFL839" s="32"/>
      <c r="AFM839" s="32"/>
      <c r="AFN839" s="32"/>
      <c r="AFO839" s="32"/>
      <c r="AFP839" s="32"/>
      <c r="AFQ839" s="32"/>
      <c r="AFR839" s="32"/>
      <c r="AFS839" s="32"/>
      <c r="AFT839" s="32"/>
      <c r="AFU839" s="32"/>
      <c r="AFV839" s="32"/>
      <c r="AFW839" s="32"/>
      <c r="AFX839" s="32"/>
      <c r="AFY839" s="32"/>
      <c r="AFZ839" s="32"/>
      <c r="AGA839" s="32"/>
      <c r="AGB839" s="32"/>
      <c r="AGC839" s="32"/>
      <c r="AGD839" s="32"/>
      <c r="AGE839" s="32"/>
      <c r="AGF839" s="32"/>
      <c r="AGG839" s="32"/>
      <c r="AGH839" s="32"/>
      <c r="AGI839" s="32"/>
      <c r="AGJ839" s="32"/>
      <c r="AGK839" s="32"/>
      <c r="AGL839" s="32"/>
      <c r="AGM839" s="32"/>
      <c r="AGN839" s="32"/>
      <c r="AGO839" s="32"/>
      <c r="AGP839" s="32"/>
      <c r="AGQ839" s="32"/>
      <c r="AGR839" s="32"/>
      <c r="AGS839" s="32"/>
      <c r="AGT839" s="32"/>
      <c r="AGU839" s="32"/>
      <c r="AGV839" s="32"/>
      <c r="AGW839" s="32"/>
      <c r="AGX839" s="32"/>
      <c r="AGY839" s="32"/>
      <c r="AGZ839" s="32"/>
      <c r="AHA839" s="32"/>
      <c r="AHB839" s="32"/>
      <c r="AHC839" s="32"/>
      <c r="AHD839" s="32"/>
      <c r="AHE839" s="32"/>
      <c r="AHF839" s="32"/>
      <c r="AHG839" s="32"/>
      <c r="AHH839" s="32"/>
      <c r="AHI839" s="32"/>
      <c r="AHJ839" s="32"/>
      <c r="AHK839" s="32"/>
      <c r="AHL839" s="32"/>
      <c r="AHM839" s="32"/>
      <c r="AHN839" s="32"/>
      <c r="AHO839" s="32"/>
      <c r="AHP839" s="32"/>
      <c r="AHQ839" s="32"/>
      <c r="AHR839" s="32"/>
      <c r="AHS839" s="32"/>
      <c r="AHT839" s="32"/>
      <c r="AHU839" s="32"/>
      <c r="AHV839" s="32"/>
      <c r="AHW839" s="32"/>
      <c r="AHX839" s="32"/>
      <c r="AHY839" s="32"/>
      <c r="AHZ839" s="32"/>
      <c r="AIA839" s="32"/>
      <c r="AIB839" s="32"/>
      <c r="AIC839" s="32"/>
      <c r="AID839" s="32"/>
      <c r="AIE839" s="32"/>
      <c r="AIF839" s="32"/>
      <c r="AIG839" s="32"/>
      <c r="AIH839" s="32"/>
      <c r="AII839" s="32"/>
      <c r="AIJ839" s="32"/>
      <c r="AIK839" s="32"/>
      <c r="AIL839" s="32"/>
      <c r="AIM839" s="32"/>
      <c r="AIN839" s="32"/>
      <c r="AIO839" s="32"/>
      <c r="AIP839" s="32"/>
      <c r="AIQ839" s="32"/>
      <c r="AIR839" s="32"/>
      <c r="AIS839" s="32"/>
      <c r="AIT839" s="32"/>
      <c r="AIU839" s="32"/>
      <c r="AIV839" s="32"/>
      <c r="AIW839" s="32"/>
      <c r="AIX839" s="32"/>
      <c r="AIY839" s="32"/>
      <c r="AIZ839" s="32"/>
      <c r="AJA839" s="32"/>
      <c r="AJB839" s="32"/>
      <c r="AJC839" s="32"/>
      <c r="AJD839" s="32"/>
      <c r="AJE839" s="32"/>
      <c r="AJF839" s="32"/>
      <c r="AJG839" s="32"/>
      <c r="AJH839" s="32"/>
      <c r="AJI839" s="32"/>
      <c r="AJJ839" s="32"/>
      <c r="AJK839" s="32"/>
      <c r="AJL839" s="32"/>
      <c r="AJM839" s="32"/>
      <c r="AJN839" s="32"/>
      <c r="AJO839" s="32"/>
      <c r="AJP839" s="32"/>
      <c r="AJQ839" s="32"/>
      <c r="AJR839" s="32"/>
      <c r="AJS839" s="32"/>
      <c r="AJT839" s="32"/>
      <c r="AJU839" s="32"/>
      <c r="AJV839" s="32"/>
      <c r="AJW839" s="32"/>
      <c r="AJX839" s="32"/>
      <c r="AJY839" s="32"/>
      <c r="AJZ839" s="32"/>
      <c r="AKA839" s="32"/>
      <c r="AKB839" s="32"/>
      <c r="AKC839" s="32"/>
      <c r="AKD839" s="32"/>
      <c r="AKE839" s="32"/>
      <c r="AKF839" s="32"/>
      <c r="AKG839" s="32"/>
      <c r="AKH839" s="32"/>
      <c r="AKI839" s="32"/>
      <c r="AKJ839" s="32"/>
      <c r="AKK839" s="32"/>
      <c r="AKL839" s="32"/>
      <c r="AKM839" s="32"/>
      <c r="AKN839" s="32"/>
      <c r="AKO839" s="32"/>
      <c r="AKP839" s="32"/>
      <c r="AKQ839" s="32"/>
      <c r="AKR839" s="32"/>
      <c r="AKS839" s="32"/>
      <c r="AKT839" s="32"/>
      <c r="AKU839" s="32"/>
      <c r="AKV839" s="32"/>
      <c r="AKW839" s="32"/>
      <c r="AKX839" s="32"/>
      <c r="AKY839" s="32"/>
      <c r="AKZ839" s="32"/>
      <c r="ALA839" s="32"/>
      <c r="ALB839" s="32"/>
      <c r="ALC839" s="32"/>
      <c r="ALD839" s="32"/>
      <c r="ALE839" s="32"/>
      <c r="ALF839" s="32"/>
      <c r="ALG839" s="32"/>
      <c r="ALH839" s="32"/>
      <c r="ALI839" s="32"/>
      <c r="ALJ839" s="32"/>
      <c r="ALK839" s="32"/>
      <c r="ALL839" s="32"/>
      <c r="ALM839" s="32"/>
      <c r="ALN839" s="32"/>
      <c r="ALO839" s="32"/>
      <c r="ALP839" s="32"/>
      <c r="ALQ839" s="32"/>
      <c r="ALR839" s="32"/>
      <c r="ALS839" s="32"/>
      <c r="ALT839" s="32"/>
      <c r="ALU839" s="32"/>
      <c r="ALV839" s="32"/>
      <c r="ALW839" s="32"/>
      <c r="ALX839" s="32"/>
      <c r="ALY839" s="32"/>
      <c r="ALZ839" s="32"/>
      <c r="AMA839" s="32"/>
      <c r="AMB839" s="32"/>
      <c r="AMC839" s="32"/>
      <c r="AMD839" s="32"/>
      <c r="AME839" s="32"/>
      <c r="AMF839" s="32"/>
      <c r="AMG839" s="32"/>
      <c r="AMH839" s="32"/>
      <c r="AMI839" s="32"/>
      <c r="AMJ839" s="32"/>
      <c r="AMK839" s="32"/>
      <c r="AML839" s="32"/>
      <c r="AMM839" s="32"/>
      <c r="AMN839" s="32"/>
      <c r="AMO839" s="32"/>
      <c r="AMP839" s="32"/>
      <c r="AMQ839" s="32"/>
      <c r="AMR839" s="32"/>
      <c r="AMS839" s="32"/>
      <c r="AMT839" s="32"/>
      <c r="AMU839" s="32"/>
      <c r="AMV839" s="32"/>
      <c r="AMW839" s="32"/>
      <c r="AMX839" s="32"/>
      <c r="AMY839" s="32"/>
      <c r="AMZ839" s="32"/>
      <c r="ANA839" s="32"/>
      <c r="ANB839" s="32"/>
      <c r="ANC839" s="32"/>
      <c r="AND839" s="32"/>
      <c r="ANE839" s="32"/>
      <c r="ANF839" s="32"/>
      <c r="ANG839" s="32"/>
      <c r="ANH839" s="32"/>
      <c r="ANI839" s="32"/>
      <c r="ANJ839" s="32"/>
      <c r="ANK839" s="32"/>
      <c r="ANL839" s="32"/>
      <c r="ANM839" s="32"/>
      <c r="ANN839" s="32"/>
      <c r="ANO839" s="32"/>
      <c r="ANP839" s="32"/>
      <c r="ANQ839" s="32"/>
      <c r="ANR839" s="32"/>
      <c r="ANS839" s="32"/>
      <c r="ANT839" s="32"/>
      <c r="ANU839" s="32"/>
      <c r="ANV839" s="32"/>
      <c r="ANW839" s="32"/>
      <c r="ANX839" s="32"/>
      <c r="ANY839" s="32"/>
      <c r="ANZ839" s="32"/>
      <c r="AOA839" s="32"/>
      <c r="AOB839" s="32"/>
      <c r="AOC839" s="32"/>
      <c r="AOD839" s="32"/>
      <c r="AOE839" s="32"/>
      <c r="AOF839" s="32"/>
      <c r="AOG839" s="32"/>
      <c r="AOH839" s="32"/>
      <c r="AOI839" s="32"/>
      <c r="AOJ839" s="32"/>
      <c r="AOK839" s="32"/>
      <c r="AOL839" s="32"/>
      <c r="AOM839" s="32"/>
      <c r="AON839" s="32"/>
      <c r="AOO839" s="32"/>
      <c r="AOP839" s="32"/>
      <c r="AOQ839" s="32"/>
      <c r="AOR839" s="32"/>
      <c r="AOS839" s="32"/>
      <c r="AOT839" s="32"/>
      <c r="AOU839" s="32"/>
      <c r="AOV839" s="32"/>
      <c r="AOW839" s="32"/>
      <c r="AOX839" s="32"/>
      <c r="AOY839" s="32"/>
      <c r="AOZ839" s="32"/>
      <c r="APA839" s="32"/>
      <c r="APB839" s="32"/>
      <c r="APC839" s="32"/>
      <c r="APD839" s="32"/>
      <c r="APE839" s="32"/>
      <c r="APF839" s="32"/>
      <c r="APG839" s="32"/>
      <c r="APH839" s="32"/>
      <c r="API839" s="32"/>
      <c r="APJ839" s="32"/>
      <c r="APK839" s="32"/>
      <c r="APL839" s="32"/>
      <c r="APM839" s="32"/>
      <c r="APN839" s="32"/>
      <c r="APO839" s="32"/>
      <c r="APP839" s="32"/>
      <c r="APQ839" s="32"/>
      <c r="APR839" s="32"/>
      <c r="APS839" s="32"/>
      <c r="APT839" s="32"/>
      <c r="APU839" s="32"/>
      <c r="APV839" s="32"/>
      <c r="APW839" s="32"/>
      <c r="APX839" s="32"/>
      <c r="APY839" s="32"/>
      <c r="APZ839" s="32"/>
      <c r="AQA839" s="32"/>
      <c r="AQB839" s="32"/>
      <c r="AQC839" s="32"/>
      <c r="AQD839" s="32"/>
      <c r="AQE839" s="32"/>
      <c r="AQF839" s="32"/>
      <c r="AQG839" s="32"/>
      <c r="AQH839" s="32"/>
      <c r="AQI839" s="32"/>
      <c r="AQJ839" s="32"/>
      <c r="AQK839" s="32"/>
      <c r="AQL839" s="32"/>
      <c r="AQM839" s="32"/>
      <c r="AQN839" s="32"/>
      <c r="AQO839" s="32"/>
      <c r="AQP839" s="32"/>
      <c r="AQQ839" s="32"/>
      <c r="AQR839" s="32"/>
      <c r="AQS839" s="32"/>
      <c r="AQT839" s="32"/>
      <c r="AQU839" s="32"/>
      <c r="AQV839" s="32"/>
      <c r="AQW839" s="32"/>
      <c r="AQX839" s="32"/>
      <c r="AQY839" s="32"/>
      <c r="AQZ839" s="32"/>
      <c r="ARA839" s="32"/>
      <c r="ARB839" s="32"/>
      <c r="ARC839" s="32"/>
      <c r="ARD839" s="32"/>
      <c r="ARE839" s="32"/>
      <c r="ARF839" s="32"/>
      <c r="ARG839" s="32"/>
      <c r="ARH839" s="32"/>
      <c r="ARI839" s="32"/>
      <c r="ARJ839" s="32"/>
      <c r="ARK839" s="32"/>
      <c r="ARL839" s="32"/>
      <c r="ARM839" s="32"/>
      <c r="ARN839" s="32"/>
      <c r="ARO839" s="32"/>
      <c r="ARP839" s="32"/>
      <c r="ARQ839" s="32"/>
      <c r="ARR839" s="32"/>
      <c r="ARS839" s="32"/>
      <c r="ART839" s="32"/>
      <c r="ARU839" s="32"/>
      <c r="ARV839" s="32"/>
      <c r="ARW839" s="32"/>
      <c r="ARX839" s="32"/>
      <c r="ARY839" s="32"/>
      <c r="ARZ839" s="32"/>
      <c r="ASA839" s="32"/>
      <c r="ASB839" s="32"/>
      <c r="ASC839" s="32"/>
      <c r="ASD839" s="32"/>
      <c r="ASE839" s="32"/>
      <c r="ASF839" s="32"/>
      <c r="ASG839" s="32"/>
      <c r="ASH839" s="32"/>
      <c r="ASI839" s="32"/>
      <c r="ASJ839" s="32"/>
      <c r="ASK839" s="32"/>
      <c r="ASL839" s="32"/>
      <c r="ASM839" s="32"/>
      <c r="ASN839" s="32"/>
      <c r="ASO839" s="32"/>
      <c r="ASP839" s="32"/>
      <c r="ASQ839" s="32"/>
      <c r="ASR839" s="32"/>
      <c r="ASS839" s="32"/>
      <c r="AST839" s="32"/>
      <c r="ASU839" s="32"/>
      <c r="ASV839" s="32"/>
      <c r="ASW839" s="32"/>
      <c r="ASX839" s="32"/>
      <c r="ASY839" s="32"/>
      <c r="ASZ839" s="32"/>
      <c r="ATA839" s="32"/>
      <c r="ATB839" s="32"/>
      <c r="ATC839" s="32"/>
      <c r="ATD839" s="32"/>
      <c r="ATE839" s="32"/>
      <c r="ATF839" s="32"/>
      <c r="ATG839" s="32"/>
      <c r="ATH839" s="32"/>
      <c r="ATI839" s="32"/>
      <c r="ATJ839" s="32"/>
      <c r="ATK839" s="32"/>
      <c r="ATL839" s="32"/>
      <c r="ATM839" s="32"/>
      <c r="ATN839" s="32"/>
      <c r="ATO839" s="32"/>
      <c r="ATP839" s="32"/>
      <c r="ATQ839" s="32"/>
      <c r="ATR839" s="32"/>
      <c r="ATS839" s="32"/>
      <c r="ATT839" s="32"/>
      <c r="ATU839" s="32"/>
      <c r="ATV839" s="32"/>
      <c r="ATW839" s="32"/>
      <c r="ATX839" s="32"/>
      <c r="ATY839" s="32"/>
      <c r="ATZ839" s="32"/>
      <c r="AUA839" s="32"/>
      <c r="AUB839" s="32"/>
      <c r="AUC839" s="32"/>
      <c r="AUD839" s="32"/>
      <c r="AUE839" s="32"/>
      <c r="AUF839" s="32"/>
      <c r="AUG839" s="32"/>
      <c r="AUH839" s="32"/>
      <c r="AUI839" s="32"/>
      <c r="AUJ839" s="32"/>
      <c r="AUK839" s="32"/>
      <c r="AUL839" s="32"/>
      <c r="AUM839" s="32"/>
      <c r="AUN839" s="32"/>
      <c r="AUO839" s="32"/>
      <c r="AUP839" s="32"/>
      <c r="AUQ839" s="32"/>
      <c r="AUR839" s="32"/>
      <c r="AUS839" s="32"/>
      <c r="AUT839" s="32"/>
      <c r="AUU839" s="32"/>
      <c r="AUV839" s="32"/>
      <c r="AUW839" s="32"/>
      <c r="AUX839" s="32"/>
      <c r="AUY839" s="32"/>
      <c r="AUZ839" s="32"/>
      <c r="AVA839" s="32"/>
      <c r="AVB839" s="32"/>
      <c r="AVC839" s="32"/>
      <c r="AVD839" s="32"/>
      <c r="AVE839" s="32"/>
      <c r="AVF839" s="32"/>
      <c r="AVG839" s="32"/>
      <c r="AVH839" s="32"/>
      <c r="AVI839" s="32"/>
      <c r="AVJ839" s="32"/>
      <c r="AVK839" s="32"/>
      <c r="AVL839" s="32"/>
      <c r="AVM839" s="32"/>
      <c r="AVN839" s="32"/>
      <c r="AVO839" s="32"/>
      <c r="AVP839" s="32"/>
      <c r="AVQ839" s="32"/>
      <c r="AVR839" s="32"/>
      <c r="AVS839" s="32"/>
      <c r="AVT839" s="32"/>
      <c r="AVU839" s="32"/>
      <c r="AVV839" s="32"/>
      <c r="AVW839" s="32"/>
      <c r="AVX839" s="32"/>
      <c r="AVY839" s="32"/>
      <c r="AVZ839" s="32"/>
      <c r="AWA839" s="32"/>
      <c r="AWB839" s="32"/>
      <c r="AWC839" s="32"/>
      <c r="AWD839" s="32"/>
      <c r="AWE839" s="32"/>
      <c r="AWF839" s="32"/>
      <c r="AWG839" s="32"/>
      <c r="AWH839" s="32"/>
      <c r="AWI839" s="32"/>
      <c r="AWJ839" s="32"/>
      <c r="AWK839" s="32"/>
      <c r="AWL839" s="32"/>
      <c r="AWM839" s="32"/>
      <c r="AWN839" s="32"/>
      <c r="AWO839" s="32"/>
      <c r="AWP839" s="32"/>
      <c r="AWQ839" s="32"/>
      <c r="AWR839" s="32"/>
      <c r="AWS839" s="32"/>
      <c r="AWT839" s="32"/>
      <c r="AWU839" s="32"/>
      <c r="AWV839" s="32"/>
      <c r="AWW839" s="32"/>
      <c r="AWX839" s="32"/>
      <c r="AWY839" s="32"/>
      <c r="AWZ839" s="32"/>
      <c r="AXA839" s="32"/>
      <c r="AXB839" s="32"/>
      <c r="AXC839" s="32"/>
      <c r="AXD839" s="32"/>
      <c r="AXE839" s="32"/>
      <c r="AXF839" s="32"/>
      <c r="AXG839" s="32"/>
      <c r="AXH839" s="32"/>
      <c r="AXI839" s="32"/>
      <c r="AXJ839" s="32"/>
      <c r="AXK839" s="32"/>
      <c r="AXL839" s="32"/>
      <c r="AXM839" s="32"/>
      <c r="AXN839" s="32"/>
      <c r="AXO839" s="32"/>
      <c r="AXP839" s="32"/>
      <c r="AXQ839" s="32"/>
      <c r="AXR839" s="32"/>
      <c r="AXS839" s="32"/>
      <c r="AXT839" s="32"/>
      <c r="AXU839" s="32"/>
      <c r="AXV839" s="32"/>
      <c r="AXW839" s="32"/>
      <c r="AXX839" s="32"/>
      <c r="AXY839" s="32"/>
      <c r="AXZ839" s="32"/>
      <c r="AYA839" s="32"/>
      <c r="AYB839" s="32"/>
      <c r="AYC839" s="32"/>
      <c r="AYD839" s="32"/>
      <c r="AYE839" s="32"/>
      <c r="AYF839" s="32"/>
      <c r="AYG839" s="32"/>
      <c r="AYH839" s="32"/>
      <c r="AYI839" s="32"/>
      <c r="AYJ839" s="32"/>
      <c r="AYK839" s="32"/>
      <c r="AYL839" s="32"/>
      <c r="AYM839" s="32"/>
      <c r="AYN839" s="32"/>
      <c r="AYO839" s="32"/>
      <c r="AYP839" s="32"/>
      <c r="AYQ839" s="32"/>
      <c r="AYR839" s="32"/>
      <c r="AYS839" s="32"/>
      <c r="AYT839" s="32"/>
      <c r="AYU839" s="32"/>
      <c r="AYV839" s="32"/>
      <c r="AYW839" s="32"/>
      <c r="AYX839" s="32"/>
      <c r="AYY839" s="32"/>
      <c r="AYZ839" s="32"/>
      <c r="AZA839" s="32"/>
      <c r="AZB839" s="32"/>
      <c r="AZC839" s="32"/>
      <c r="AZD839" s="32"/>
      <c r="AZE839" s="32"/>
      <c r="AZF839" s="32"/>
      <c r="AZG839" s="32"/>
      <c r="AZH839" s="32"/>
      <c r="AZI839" s="32"/>
      <c r="AZJ839" s="32"/>
      <c r="AZK839" s="32"/>
      <c r="AZL839" s="32"/>
      <c r="AZM839" s="32"/>
      <c r="AZN839" s="32"/>
      <c r="AZO839" s="32"/>
      <c r="AZP839" s="32"/>
      <c r="AZQ839" s="32"/>
      <c r="AZR839" s="32"/>
      <c r="AZS839" s="32"/>
      <c r="AZT839" s="32"/>
      <c r="AZU839" s="32"/>
      <c r="AZV839" s="32"/>
      <c r="AZW839" s="32"/>
      <c r="AZX839" s="32"/>
      <c r="AZY839" s="32"/>
      <c r="AZZ839" s="32"/>
      <c r="BAA839" s="32"/>
      <c r="BAB839" s="32"/>
      <c r="BAC839" s="32"/>
      <c r="BAD839" s="32"/>
      <c r="BAE839" s="32"/>
      <c r="BAF839" s="32"/>
      <c r="BAG839" s="32"/>
      <c r="BAH839" s="32"/>
      <c r="BAI839" s="32"/>
      <c r="BAJ839" s="32"/>
      <c r="BAK839" s="32"/>
      <c r="BAL839" s="32"/>
      <c r="BAM839" s="32"/>
      <c r="BAN839" s="32"/>
      <c r="BAO839" s="32"/>
      <c r="BAP839" s="32"/>
      <c r="BAQ839" s="32"/>
      <c r="BAR839" s="32"/>
      <c r="BAS839" s="32"/>
      <c r="BAT839" s="32"/>
      <c r="BAU839" s="32"/>
      <c r="BAV839" s="32"/>
      <c r="BAW839" s="32"/>
      <c r="BAX839" s="32"/>
      <c r="BAY839" s="32"/>
      <c r="BAZ839" s="32"/>
      <c r="BBA839" s="32"/>
      <c r="BBB839" s="32"/>
      <c r="BBC839" s="32"/>
      <c r="BBD839" s="32"/>
      <c r="BBE839" s="32"/>
      <c r="BBF839" s="32"/>
      <c r="BBG839" s="32"/>
      <c r="BBH839" s="32"/>
      <c r="BBI839" s="32"/>
      <c r="BBJ839" s="32"/>
      <c r="BBK839" s="32"/>
      <c r="BBL839" s="32"/>
      <c r="BBM839" s="32"/>
      <c r="BBN839" s="32"/>
      <c r="BBO839" s="32"/>
      <c r="BBP839" s="32"/>
      <c r="BBQ839" s="32"/>
      <c r="BBR839" s="32"/>
      <c r="BBS839" s="32"/>
      <c r="BBT839" s="32"/>
      <c r="BBU839" s="32"/>
      <c r="BBV839" s="32"/>
      <c r="BBW839" s="32"/>
      <c r="BBX839" s="32"/>
      <c r="BBY839" s="32"/>
      <c r="BBZ839" s="32"/>
      <c r="BCA839" s="32"/>
      <c r="BCB839" s="32"/>
      <c r="BCC839" s="32"/>
      <c r="BCD839" s="32"/>
      <c r="BCE839" s="32"/>
      <c r="BCF839" s="32"/>
      <c r="BCG839" s="32"/>
      <c r="BCH839" s="32"/>
      <c r="BCI839" s="32"/>
      <c r="BCJ839" s="32"/>
      <c r="BCK839" s="32"/>
      <c r="BCL839" s="32"/>
      <c r="BCM839" s="32"/>
      <c r="BCN839" s="32"/>
      <c r="BCO839" s="32"/>
      <c r="BCP839" s="32"/>
      <c r="BCQ839" s="32"/>
      <c r="BCR839" s="32"/>
      <c r="BCS839" s="32"/>
      <c r="BCT839" s="32"/>
      <c r="BCU839" s="32"/>
      <c r="BCV839" s="32"/>
      <c r="BCW839" s="32"/>
      <c r="BCX839" s="32"/>
      <c r="BCY839" s="32"/>
      <c r="BCZ839" s="32"/>
      <c r="BDA839" s="32"/>
      <c r="BDB839" s="32"/>
      <c r="BDC839" s="32"/>
      <c r="BDD839" s="32"/>
      <c r="BDE839" s="32"/>
      <c r="BDF839" s="32"/>
      <c r="BDG839" s="32"/>
      <c r="BDH839" s="32"/>
      <c r="BDI839" s="32"/>
      <c r="BDJ839" s="32"/>
      <c r="BDK839" s="32"/>
      <c r="BDL839" s="32"/>
      <c r="BDM839" s="32"/>
      <c r="BDN839" s="32"/>
      <c r="BDO839" s="32"/>
      <c r="BDP839" s="32"/>
      <c r="BDQ839" s="32"/>
      <c r="BDR839" s="32"/>
      <c r="BDS839" s="32"/>
      <c r="BDT839" s="32"/>
      <c r="BDU839" s="32"/>
      <c r="BDV839" s="32"/>
      <c r="BDW839" s="32"/>
      <c r="BDX839" s="32"/>
      <c r="BDY839" s="32"/>
      <c r="BDZ839" s="32"/>
      <c r="BEA839" s="32"/>
      <c r="BEB839" s="32"/>
      <c r="BEC839" s="32"/>
      <c r="BED839" s="32"/>
      <c r="BEE839" s="32"/>
      <c r="BEF839" s="32"/>
      <c r="BEG839" s="32"/>
      <c r="BEH839" s="32"/>
      <c r="BEI839" s="32"/>
      <c r="BEJ839" s="32"/>
      <c r="BEK839" s="32"/>
      <c r="BEL839" s="32"/>
      <c r="BEM839" s="32"/>
      <c r="BEN839" s="32"/>
      <c r="BEO839" s="32"/>
      <c r="BEP839" s="32"/>
      <c r="BEQ839" s="32"/>
      <c r="BER839" s="32"/>
      <c r="BES839" s="32"/>
      <c r="BET839" s="32"/>
      <c r="BEU839" s="32"/>
      <c r="BEV839" s="32"/>
      <c r="BEW839" s="32"/>
      <c r="BEX839" s="32"/>
      <c r="BEY839" s="32"/>
      <c r="BEZ839" s="32"/>
      <c r="BFA839" s="32"/>
      <c r="BFB839" s="32"/>
      <c r="BFC839" s="32"/>
      <c r="BFD839" s="32"/>
      <c r="BFE839" s="32"/>
      <c r="BFF839" s="32"/>
      <c r="BFG839" s="32"/>
      <c r="BFH839" s="32"/>
      <c r="BFI839" s="32"/>
      <c r="BFJ839" s="32"/>
      <c r="BFK839" s="32"/>
      <c r="BFL839" s="32"/>
      <c r="BFM839" s="32"/>
      <c r="BFN839" s="32"/>
      <c r="BFO839" s="32"/>
      <c r="BFP839" s="32"/>
      <c r="BFQ839" s="32"/>
      <c r="BFR839" s="32"/>
      <c r="BFS839" s="32"/>
      <c r="BFT839" s="32"/>
      <c r="BFU839" s="32"/>
      <c r="BFV839" s="32"/>
      <c r="BFW839" s="32"/>
      <c r="BFX839" s="32"/>
      <c r="BFY839" s="32"/>
      <c r="BFZ839" s="32"/>
      <c r="BGA839" s="32"/>
      <c r="BGB839" s="32"/>
      <c r="BGC839" s="32"/>
      <c r="BGD839" s="32"/>
      <c r="BGE839" s="32"/>
      <c r="BGF839" s="32"/>
      <c r="BGG839" s="32"/>
      <c r="BGH839" s="32"/>
      <c r="BGI839" s="32"/>
      <c r="BGJ839" s="32"/>
      <c r="BGK839" s="32"/>
      <c r="BGL839" s="32"/>
      <c r="BGM839" s="32"/>
      <c r="BGN839" s="32"/>
      <c r="BGO839" s="32"/>
      <c r="BGP839" s="32"/>
      <c r="BGQ839" s="32"/>
      <c r="BGR839" s="32"/>
      <c r="BGS839" s="32"/>
      <c r="BGT839" s="32"/>
      <c r="BGU839" s="32"/>
      <c r="BGV839" s="32"/>
      <c r="BGW839" s="32"/>
      <c r="BGX839" s="32"/>
      <c r="BGY839" s="32"/>
      <c r="BGZ839" s="32"/>
      <c r="BHA839" s="32"/>
      <c r="BHB839" s="32"/>
      <c r="BHC839" s="32"/>
      <c r="BHD839" s="32"/>
      <c r="BHE839" s="32"/>
      <c r="BHF839" s="32"/>
      <c r="BHG839" s="32"/>
      <c r="BHH839" s="32"/>
      <c r="BHI839" s="32"/>
      <c r="BHJ839" s="32"/>
      <c r="BHK839" s="32"/>
      <c r="BHL839" s="32"/>
      <c r="BHM839" s="32"/>
      <c r="BHN839" s="32"/>
      <c r="BHO839" s="32"/>
      <c r="BHP839" s="32"/>
      <c r="BHQ839" s="32"/>
      <c r="BHR839" s="32"/>
      <c r="BHS839" s="32"/>
      <c r="BHT839" s="32"/>
      <c r="BHU839" s="32"/>
      <c r="BHV839" s="32"/>
      <c r="BHW839" s="32"/>
      <c r="BHX839" s="32"/>
      <c r="BHY839" s="32"/>
      <c r="BHZ839" s="32"/>
      <c r="BIA839" s="32"/>
      <c r="BIB839" s="32"/>
      <c r="BIC839" s="32"/>
      <c r="BID839" s="32"/>
      <c r="BIE839" s="32"/>
      <c r="BIF839" s="32"/>
      <c r="BIG839" s="32"/>
      <c r="BIH839" s="32"/>
      <c r="BII839" s="32"/>
      <c r="BIJ839" s="32"/>
      <c r="BIK839" s="32"/>
      <c r="BIL839" s="32"/>
      <c r="BIM839" s="32"/>
      <c r="BIN839" s="32"/>
      <c r="BIO839" s="32"/>
      <c r="BIP839" s="32"/>
      <c r="BIQ839" s="32"/>
      <c r="BIR839" s="32"/>
      <c r="BIS839" s="32"/>
      <c r="BIT839" s="32"/>
      <c r="BIU839" s="32"/>
      <c r="BIV839" s="32"/>
      <c r="BIW839" s="32"/>
      <c r="BIX839" s="32"/>
      <c r="BIY839" s="32"/>
      <c r="BIZ839" s="32"/>
      <c r="BJA839" s="32"/>
      <c r="BJB839" s="32"/>
      <c r="BJC839" s="32"/>
      <c r="BJD839" s="32"/>
      <c r="BJE839" s="32"/>
      <c r="BJF839" s="32"/>
      <c r="BJG839" s="32"/>
      <c r="BJH839" s="32"/>
      <c r="BJI839" s="32"/>
      <c r="BJJ839" s="32"/>
      <c r="BJK839" s="32"/>
      <c r="BJL839" s="32"/>
      <c r="BJM839" s="32"/>
      <c r="BJN839" s="32"/>
      <c r="BJO839" s="32"/>
      <c r="BJP839" s="32"/>
      <c r="BJQ839" s="32"/>
      <c r="BJR839" s="32"/>
      <c r="BJS839" s="32"/>
      <c r="BJT839" s="32"/>
      <c r="BJU839" s="32"/>
      <c r="BJV839" s="32"/>
      <c r="BJW839" s="32"/>
      <c r="BJX839" s="32"/>
      <c r="BJY839" s="32"/>
      <c r="BJZ839" s="32"/>
      <c r="BKA839" s="32"/>
      <c r="BKB839" s="32"/>
      <c r="BKC839" s="32"/>
      <c r="BKD839" s="32"/>
      <c r="BKE839" s="32"/>
      <c r="BKF839" s="32"/>
      <c r="BKG839" s="32"/>
      <c r="BKH839" s="32"/>
      <c r="BKI839" s="32"/>
      <c r="BKJ839" s="32"/>
      <c r="BKK839" s="32"/>
      <c r="BKL839" s="32"/>
      <c r="BKM839" s="32"/>
      <c r="BKN839" s="32"/>
      <c r="BKO839" s="32"/>
      <c r="BKP839" s="32"/>
      <c r="BKQ839" s="32"/>
      <c r="BKR839" s="32"/>
      <c r="BKS839" s="32"/>
      <c r="BKT839" s="32"/>
      <c r="BKU839" s="32"/>
      <c r="BKV839" s="32"/>
      <c r="BKW839" s="32"/>
      <c r="BKX839" s="32"/>
      <c r="BKY839" s="32"/>
      <c r="BKZ839" s="32"/>
      <c r="BLA839" s="32"/>
      <c r="BLB839" s="32"/>
      <c r="BLC839" s="32"/>
      <c r="BLD839" s="32"/>
      <c r="BLE839" s="32"/>
      <c r="BLF839" s="32"/>
      <c r="BLG839" s="32"/>
      <c r="BLH839" s="32"/>
      <c r="BLI839" s="32"/>
      <c r="BLJ839" s="32"/>
      <c r="BLK839" s="32"/>
      <c r="BLL839" s="32"/>
      <c r="BLM839" s="32"/>
      <c r="BLN839" s="32"/>
      <c r="BLO839" s="32"/>
      <c r="BLP839" s="32"/>
      <c r="BLQ839" s="32"/>
      <c r="BLR839" s="32"/>
      <c r="BLS839" s="32"/>
      <c r="BLT839" s="32"/>
      <c r="BLU839" s="32"/>
      <c r="BLV839" s="32"/>
      <c r="BLW839" s="32"/>
      <c r="BLX839" s="32"/>
      <c r="BLY839" s="32"/>
      <c r="BLZ839" s="32"/>
      <c r="BMA839" s="32"/>
      <c r="BMB839" s="32"/>
      <c r="BMC839" s="32"/>
      <c r="BMD839" s="32"/>
      <c r="BME839" s="32"/>
      <c r="BMF839" s="32"/>
      <c r="BMG839" s="32"/>
      <c r="BMH839" s="32"/>
      <c r="BMI839" s="32"/>
      <c r="BMJ839" s="32"/>
      <c r="BMK839" s="32"/>
      <c r="BML839" s="32"/>
      <c r="BMM839" s="32"/>
      <c r="BMN839" s="32"/>
      <c r="BMO839" s="32"/>
      <c r="BMP839" s="32"/>
      <c r="BMQ839" s="32"/>
      <c r="BMR839" s="32"/>
      <c r="BMS839" s="32"/>
      <c r="BMT839" s="32"/>
      <c r="BMU839" s="32"/>
      <c r="BMV839" s="32"/>
      <c r="BMW839" s="32"/>
      <c r="BMX839" s="32"/>
      <c r="BMY839" s="32"/>
      <c r="BMZ839" s="32"/>
      <c r="BNA839" s="32"/>
      <c r="BNB839" s="32"/>
      <c r="BNC839" s="32"/>
      <c r="BND839" s="32"/>
      <c r="BNE839" s="32"/>
      <c r="BNF839" s="32"/>
      <c r="BNG839" s="32"/>
      <c r="BNH839" s="32"/>
      <c r="BNI839" s="32"/>
      <c r="BNJ839" s="32"/>
      <c r="BNK839" s="32"/>
      <c r="BNL839" s="32"/>
      <c r="BNM839" s="32"/>
      <c r="BNN839" s="32"/>
      <c r="BNO839" s="32"/>
      <c r="BNP839" s="32"/>
      <c r="BNQ839" s="32"/>
      <c r="BNR839" s="32"/>
      <c r="BNS839" s="32"/>
      <c r="BNT839" s="32"/>
      <c r="BNU839" s="32"/>
      <c r="BNV839" s="32"/>
      <c r="BNW839" s="32"/>
      <c r="BNX839" s="32"/>
      <c r="BNY839" s="32"/>
      <c r="BNZ839" s="32"/>
      <c r="BOA839" s="32"/>
      <c r="BOB839" s="32"/>
      <c r="BOC839" s="32"/>
      <c r="BOD839" s="32"/>
      <c r="BOE839" s="32"/>
      <c r="BOF839" s="32"/>
      <c r="BOG839" s="32"/>
      <c r="BOH839" s="32"/>
      <c r="BOI839" s="32"/>
      <c r="BOJ839" s="32"/>
      <c r="BOK839" s="32"/>
      <c r="BOL839" s="32"/>
      <c r="BOM839" s="32"/>
      <c r="BON839" s="32"/>
      <c r="BOO839" s="32"/>
      <c r="BOP839" s="32"/>
      <c r="BOQ839" s="32"/>
      <c r="BOR839" s="32"/>
      <c r="BOS839" s="32"/>
      <c r="BOT839" s="32"/>
      <c r="BOU839" s="32"/>
      <c r="BOV839" s="32"/>
      <c r="BOW839" s="32"/>
      <c r="BOX839" s="32"/>
      <c r="BOY839" s="32"/>
      <c r="BOZ839" s="32"/>
      <c r="BPA839" s="32"/>
      <c r="BPB839" s="32"/>
      <c r="BPC839" s="32"/>
      <c r="BPD839" s="32"/>
      <c r="BPE839" s="32"/>
      <c r="BPF839" s="32"/>
      <c r="BPG839" s="32"/>
      <c r="BPH839" s="32"/>
      <c r="BPI839" s="32"/>
      <c r="BPJ839" s="32"/>
      <c r="BPK839" s="32"/>
      <c r="BPL839" s="32"/>
      <c r="BPM839" s="32"/>
      <c r="BPN839" s="32"/>
      <c r="BPO839" s="32"/>
      <c r="BPP839" s="32"/>
      <c r="BPQ839" s="32"/>
      <c r="BPR839" s="32"/>
      <c r="BPS839" s="32"/>
      <c r="BPT839" s="32"/>
      <c r="BPU839" s="32"/>
      <c r="BPV839" s="32"/>
      <c r="BPW839" s="32"/>
      <c r="BPX839" s="32"/>
      <c r="BPY839" s="32"/>
      <c r="BPZ839" s="32"/>
      <c r="BQA839" s="32"/>
      <c r="BQB839" s="32"/>
      <c r="BQC839" s="32"/>
      <c r="BQD839" s="32"/>
      <c r="BQE839" s="32"/>
      <c r="BQF839" s="32"/>
      <c r="BQG839" s="32"/>
      <c r="BQH839" s="32"/>
      <c r="BQI839" s="32"/>
      <c r="BQJ839" s="32"/>
      <c r="BQK839" s="32"/>
      <c r="BQL839" s="32"/>
      <c r="BQM839" s="32"/>
      <c r="BQN839" s="32"/>
      <c r="BQO839" s="32"/>
      <c r="BQP839" s="32"/>
      <c r="BQQ839" s="32"/>
      <c r="BQR839" s="32"/>
      <c r="BQS839" s="32"/>
      <c r="BQT839" s="32"/>
      <c r="BQU839" s="32"/>
      <c r="BQV839" s="32"/>
      <c r="BQW839" s="32"/>
      <c r="BQX839" s="32"/>
      <c r="BQY839" s="32"/>
      <c r="BQZ839" s="32"/>
      <c r="BRA839" s="32"/>
      <c r="BRB839" s="32"/>
      <c r="BRC839" s="32"/>
      <c r="BRD839" s="32"/>
      <c r="BRE839" s="32"/>
      <c r="BRF839" s="32"/>
      <c r="BRG839" s="32"/>
      <c r="BRH839" s="32"/>
      <c r="BRI839" s="32"/>
      <c r="BRJ839" s="32"/>
      <c r="BRK839" s="32"/>
      <c r="BRL839" s="32"/>
      <c r="BRM839" s="32"/>
      <c r="BRN839" s="32"/>
      <c r="BRO839" s="32"/>
      <c r="BRP839" s="32"/>
      <c r="BRQ839" s="32"/>
      <c r="BRR839" s="32"/>
      <c r="BRS839" s="32"/>
      <c r="BRT839" s="32"/>
      <c r="BRU839" s="32"/>
      <c r="BRV839" s="32"/>
      <c r="BRW839" s="32"/>
      <c r="BRX839" s="32"/>
      <c r="BRY839" s="32"/>
      <c r="BRZ839" s="32"/>
      <c r="BSA839" s="32"/>
      <c r="BSB839" s="32"/>
      <c r="BSC839" s="32"/>
      <c r="BSD839" s="32"/>
      <c r="BSE839" s="32"/>
      <c r="BSF839" s="32"/>
      <c r="BSG839" s="32"/>
      <c r="BSH839" s="32"/>
      <c r="BSI839" s="32"/>
      <c r="BSJ839" s="32"/>
      <c r="BSK839" s="32"/>
      <c r="BSL839" s="32"/>
      <c r="BSM839" s="32"/>
      <c r="BSN839" s="32"/>
      <c r="BSO839" s="32"/>
      <c r="BSP839" s="32"/>
      <c r="BSQ839" s="32"/>
      <c r="BSR839" s="32"/>
      <c r="BSS839" s="32"/>
      <c r="BST839" s="32"/>
      <c r="BSU839" s="32"/>
      <c r="BSV839" s="32"/>
      <c r="BSW839" s="32"/>
      <c r="BSX839" s="32"/>
      <c r="BSY839" s="32"/>
      <c r="BSZ839" s="32"/>
      <c r="BTA839" s="32"/>
      <c r="BTB839" s="32"/>
      <c r="BTC839" s="32"/>
      <c r="BTD839" s="32"/>
      <c r="BTE839" s="32"/>
      <c r="BTF839" s="32"/>
      <c r="BTG839" s="32"/>
      <c r="BTH839" s="32"/>
      <c r="BTI839" s="32"/>
      <c r="BTJ839" s="32"/>
      <c r="BTK839" s="32"/>
      <c r="BTL839" s="32"/>
      <c r="BTM839" s="32"/>
      <c r="BTN839" s="32"/>
      <c r="BTO839" s="32"/>
      <c r="BTP839" s="32"/>
      <c r="BTQ839" s="32"/>
      <c r="BTR839" s="32"/>
      <c r="BTS839" s="32"/>
      <c r="BTT839" s="32"/>
      <c r="BTU839" s="32"/>
      <c r="BTV839" s="32"/>
      <c r="BTW839" s="32"/>
      <c r="BTX839" s="32"/>
      <c r="BTY839" s="32"/>
      <c r="BTZ839" s="32"/>
      <c r="BUA839" s="32"/>
      <c r="BUB839" s="32"/>
      <c r="BUC839" s="32"/>
      <c r="BUD839" s="32"/>
      <c r="BUE839" s="32"/>
      <c r="BUF839" s="32"/>
      <c r="BUG839" s="32"/>
      <c r="BUH839" s="32"/>
      <c r="BUI839" s="32"/>
      <c r="BUJ839" s="32"/>
      <c r="BUK839" s="32"/>
      <c r="BUL839" s="32"/>
      <c r="BUM839" s="32"/>
      <c r="BUN839" s="32"/>
      <c r="BUO839" s="32"/>
      <c r="BUP839" s="32"/>
      <c r="BUQ839" s="32"/>
      <c r="BUR839" s="32"/>
      <c r="BUS839" s="32"/>
      <c r="BUT839" s="32"/>
      <c r="BUU839" s="32"/>
      <c r="BUV839" s="32"/>
      <c r="BUW839" s="32"/>
      <c r="BUX839" s="32"/>
      <c r="BUY839" s="32"/>
      <c r="BUZ839" s="32"/>
      <c r="BVA839" s="32"/>
      <c r="BVB839" s="32"/>
      <c r="BVC839" s="32"/>
      <c r="BVD839" s="32"/>
      <c r="BVE839" s="32"/>
      <c r="BVF839" s="32"/>
      <c r="BVG839" s="32"/>
      <c r="BVH839" s="32"/>
      <c r="BVI839" s="32"/>
      <c r="BVJ839" s="32"/>
      <c r="BVK839" s="32"/>
      <c r="BVL839" s="32"/>
      <c r="BVM839" s="32"/>
      <c r="BVN839" s="32"/>
      <c r="BVO839" s="32"/>
      <c r="BVP839" s="32"/>
      <c r="BVQ839" s="32"/>
      <c r="BVR839" s="32"/>
      <c r="BVS839" s="32"/>
      <c r="BVT839" s="32"/>
      <c r="BVU839" s="32"/>
      <c r="BVV839" s="32"/>
      <c r="BVW839" s="32"/>
      <c r="BVX839" s="32"/>
      <c r="BVY839" s="32"/>
      <c r="BVZ839" s="32"/>
      <c r="BWA839" s="32"/>
      <c r="BWB839" s="32"/>
      <c r="BWC839" s="32"/>
      <c r="BWD839" s="32"/>
      <c r="BWE839" s="32"/>
      <c r="BWF839" s="32"/>
      <c r="BWG839" s="32"/>
      <c r="BWH839" s="32"/>
      <c r="BWI839" s="32"/>
      <c r="BWJ839" s="32"/>
      <c r="BWK839" s="32"/>
      <c r="BWL839" s="32"/>
      <c r="BWM839" s="32"/>
      <c r="BWN839" s="32"/>
      <c r="BWO839" s="32"/>
      <c r="BWP839" s="32"/>
      <c r="BWQ839" s="32"/>
      <c r="BWR839" s="32"/>
      <c r="BWS839" s="32"/>
      <c r="BWT839" s="32"/>
      <c r="BWU839" s="32"/>
      <c r="BWV839" s="32"/>
      <c r="BWW839" s="32"/>
      <c r="BWX839" s="32"/>
      <c r="BWY839" s="32"/>
      <c r="BWZ839" s="32"/>
      <c r="BXA839" s="32"/>
      <c r="BXB839" s="32"/>
      <c r="BXC839" s="32"/>
      <c r="BXD839" s="32"/>
      <c r="BXE839" s="32"/>
      <c r="BXF839" s="32"/>
      <c r="BXG839" s="32"/>
      <c r="BXH839" s="32"/>
      <c r="BXI839" s="32"/>
      <c r="BXJ839" s="32"/>
      <c r="BXK839" s="32"/>
      <c r="BXL839" s="32"/>
      <c r="BXM839" s="32"/>
      <c r="BXN839" s="32"/>
      <c r="BXO839" s="32"/>
      <c r="BXP839" s="32"/>
      <c r="BXQ839" s="32"/>
      <c r="BXR839" s="32"/>
      <c r="BXS839" s="32"/>
      <c r="BXT839" s="32"/>
      <c r="BXU839" s="32"/>
      <c r="BXV839" s="32"/>
      <c r="BXW839" s="32"/>
      <c r="BXX839" s="32"/>
      <c r="BXY839" s="32"/>
      <c r="BXZ839" s="32"/>
      <c r="BYA839" s="32"/>
      <c r="BYB839" s="32"/>
      <c r="BYC839" s="32"/>
      <c r="BYD839" s="32"/>
      <c r="BYE839" s="32"/>
      <c r="BYF839" s="32"/>
      <c r="BYG839" s="32"/>
      <c r="BYH839" s="32"/>
      <c r="BYI839" s="32"/>
      <c r="BYJ839" s="32"/>
      <c r="BYK839" s="32"/>
      <c r="BYL839" s="32"/>
      <c r="BYM839" s="32"/>
      <c r="BYN839" s="32"/>
      <c r="BYO839" s="32"/>
      <c r="BYP839" s="32"/>
      <c r="BYQ839" s="32"/>
      <c r="BYR839" s="32"/>
      <c r="BYS839" s="32"/>
      <c r="BYT839" s="32"/>
      <c r="BYU839" s="32"/>
      <c r="BYV839" s="32"/>
      <c r="BYW839" s="32"/>
      <c r="BYX839" s="32"/>
      <c r="BYY839" s="32"/>
      <c r="BYZ839" s="32"/>
      <c r="BZA839" s="32"/>
      <c r="BZB839" s="32"/>
      <c r="BZC839" s="32"/>
      <c r="BZD839" s="32"/>
      <c r="BZE839" s="32"/>
      <c r="BZF839" s="32"/>
      <c r="BZG839" s="32"/>
      <c r="BZH839" s="32"/>
      <c r="BZI839" s="32"/>
      <c r="BZJ839" s="32"/>
      <c r="BZK839" s="32"/>
      <c r="BZL839" s="32"/>
      <c r="BZM839" s="32"/>
      <c r="BZN839" s="32"/>
      <c r="BZO839" s="32"/>
      <c r="BZP839" s="32"/>
      <c r="BZQ839" s="32"/>
      <c r="BZR839" s="32"/>
      <c r="BZS839" s="32"/>
      <c r="BZT839" s="32"/>
      <c r="BZU839" s="32"/>
      <c r="BZV839" s="32"/>
      <c r="BZW839" s="32"/>
      <c r="BZX839" s="32"/>
      <c r="BZY839" s="32"/>
      <c r="BZZ839" s="32"/>
      <c r="CAA839" s="32"/>
      <c r="CAB839" s="32"/>
      <c r="CAC839" s="32"/>
      <c r="CAD839" s="32"/>
      <c r="CAE839" s="32"/>
      <c r="CAF839" s="32"/>
      <c r="CAG839" s="32"/>
      <c r="CAH839" s="32"/>
      <c r="CAI839" s="32"/>
      <c r="CAJ839" s="32"/>
      <c r="CAK839" s="32"/>
      <c r="CAL839" s="32"/>
      <c r="CAM839" s="32"/>
      <c r="CAN839" s="32"/>
      <c r="CAO839" s="32"/>
      <c r="CAP839" s="32"/>
      <c r="CAQ839" s="32"/>
      <c r="CAR839" s="32"/>
      <c r="CAS839" s="32"/>
      <c r="CAT839" s="32"/>
      <c r="CAU839" s="32"/>
      <c r="CAV839" s="32"/>
      <c r="CAW839" s="32"/>
      <c r="CAX839" s="32"/>
      <c r="CAY839" s="32"/>
      <c r="CAZ839" s="32"/>
      <c r="CBA839" s="32"/>
      <c r="CBB839" s="32"/>
      <c r="CBC839" s="32"/>
      <c r="CBD839" s="32"/>
      <c r="CBE839" s="32"/>
      <c r="CBF839" s="32"/>
      <c r="CBG839" s="32"/>
      <c r="CBH839" s="32"/>
      <c r="CBI839" s="32"/>
      <c r="CBJ839" s="32"/>
      <c r="CBK839" s="32"/>
      <c r="CBL839" s="32"/>
      <c r="CBM839" s="32"/>
      <c r="CBN839" s="32"/>
      <c r="CBO839" s="32"/>
      <c r="CBP839" s="32"/>
      <c r="CBQ839" s="32"/>
      <c r="CBR839" s="32"/>
      <c r="CBS839" s="32"/>
      <c r="CBT839" s="32"/>
      <c r="CBU839" s="32"/>
      <c r="CBV839" s="32"/>
      <c r="CBW839" s="32"/>
      <c r="CBX839" s="32"/>
      <c r="CBY839" s="32"/>
      <c r="CBZ839" s="32"/>
      <c r="CCA839" s="32"/>
      <c r="CCB839" s="32"/>
      <c r="CCC839" s="32"/>
      <c r="CCD839" s="32"/>
      <c r="CCE839" s="32"/>
      <c r="CCF839" s="32"/>
      <c r="CCG839" s="32"/>
      <c r="CCH839" s="32"/>
      <c r="CCI839" s="32"/>
      <c r="CCJ839" s="32"/>
      <c r="CCK839" s="32"/>
      <c r="CCL839" s="32"/>
      <c r="CCM839" s="32"/>
      <c r="CCN839" s="32"/>
      <c r="CCO839" s="32"/>
      <c r="CCP839" s="32"/>
      <c r="CCQ839" s="32"/>
      <c r="CCR839" s="32"/>
      <c r="CCS839" s="32"/>
      <c r="CCT839" s="32"/>
      <c r="CCU839" s="32"/>
      <c r="CCV839" s="32"/>
      <c r="CCW839" s="32"/>
      <c r="CCX839" s="32"/>
      <c r="CCY839" s="32"/>
      <c r="CCZ839" s="32"/>
      <c r="CDA839" s="32"/>
      <c r="CDB839" s="32"/>
      <c r="CDC839" s="32"/>
      <c r="CDD839" s="32"/>
      <c r="CDE839" s="32"/>
      <c r="CDF839" s="32"/>
      <c r="CDG839" s="32"/>
      <c r="CDH839" s="32"/>
      <c r="CDI839" s="32"/>
      <c r="CDJ839" s="32"/>
      <c r="CDK839" s="32"/>
      <c r="CDL839" s="32"/>
      <c r="CDM839" s="32"/>
      <c r="CDN839" s="32"/>
      <c r="CDO839" s="32"/>
      <c r="CDP839" s="32"/>
      <c r="CDQ839" s="32"/>
      <c r="CDR839" s="32"/>
      <c r="CDS839" s="32"/>
      <c r="CDT839" s="32"/>
      <c r="CDU839" s="32"/>
      <c r="CDV839" s="32"/>
      <c r="CDW839" s="32"/>
      <c r="CDX839" s="32"/>
      <c r="CDY839" s="32"/>
      <c r="CDZ839" s="32"/>
      <c r="CEA839" s="32"/>
      <c r="CEB839" s="32"/>
      <c r="CEC839" s="32"/>
      <c r="CED839" s="32"/>
      <c r="CEE839" s="32"/>
      <c r="CEF839" s="32"/>
      <c r="CEG839" s="32"/>
      <c r="CEH839" s="32"/>
      <c r="CEI839" s="32"/>
      <c r="CEJ839" s="32"/>
      <c r="CEK839" s="32"/>
      <c r="CEL839" s="32"/>
      <c r="CEM839" s="32"/>
      <c r="CEN839" s="32"/>
      <c r="CEO839" s="32"/>
      <c r="CEP839" s="32"/>
      <c r="CEQ839" s="32"/>
      <c r="CER839" s="32"/>
      <c r="CES839" s="32"/>
      <c r="CET839" s="32"/>
      <c r="CEU839" s="32"/>
      <c r="CEV839" s="32"/>
      <c r="CEW839" s="32"/>
      <c r="CEX839" s="32"/>
      <c r="CEY839" s="32"/>
      <c r="CEZ839" s="32"/>
      <c r="CFA839" s="32"/>
      <c r="CFB839" s="32"/>
      <c r="CFC839" s="32"/>
      <c r="CFD839" s="32"/>
      <c r="CFE839" s="32"/>
      <c r="CFF839" s="32"/>
      <c r="CFG839" s="32"/>
      <c r="CFH839" s="32"/>
      <c r="CFI839" s="32"/>
      <c r="CFJ839" s="32"/>
      <c r="CFK839" s="32"/>
      <c r="CFL839" s="32"/>
      <c r="CFM839" s="32"/>
      <c r="CFN839" s="32"/>
      <c r="CFO839" s="32"/>
      <c r="CFP839" s="32"/>
      <c r="CFQ839" s="32"/>
      <c r="CFR839" s="32"/>
      <c r="CFS839" s="32"/>
      <c r="CFT839" s="32"/>
      <c r="CFU839" s="32"/>
      <c r="CFV839" s="32"/>
      <c r="CFW839" s="32"/>
      <c r="CFX839" s="32"/>
      <c r="CFY839" s="32"/>
      <c r="CFZ839" s="32"/>
      <c r="CGA839" s="32"/>
      <c r="CGB839" s="32"/>
      <c r="CGC839" s="32"/>
      <c r="CGD839" s="32"/>
      <c r="CGE839" s="32"/>
      <c r="CGF839" s="32"/>
      <c r="CGG839" s="32"/>
      <c r="CGH839" s="32"/>
      <c r="CGI839" s="32"/>
      <c r="CGJ839" s="32"/>
      <c r="CGK839" s="32"/>
      <c r="CGL839" s="32"/>
      <c r="CGM839" s="32"/>
      <c r="CGN839" s="32"/>
      <c r="CGO839" s="32"/>
      <c r="CGP839" s="32"/>
      <c r="CGQ839" s="32"/>
      <c r="CGR839" s="32"/>
      <c r="CGS839" s="32"/>
      <c r="CGT839" s="32"/>
      <c r="CGU839" s="32"/>
      <c r="CGV839" s="32"/>
      <c r="CGW839" s="32"/>
      <c r="CGX839" s="32"/>
      <c r="CGY839" s="32"/>
      <c r="CGZ839" s="32"/>
      <c r="CHA839" s="32"/>
      <c r="CHB839" s="32"/>
      <c r="CHC839" s="32"/>
      <c r="CHD839" s="32"/>
      <c r="CHE839" s="32"/>
      <c r="CHF839" s="32"/>
      <c r="CHG839" s="32"/>
      <c r="CHH839" s="32"/>
      <c r="CHI839" s="32"/>
      <c r="CHJ839" s="32"/>
      <c r="CHK839" s="32"/>
      <c r="CHL839" s="32"/>
      <c r="CHM839" s="32"/>
      <c r="CHN839" s="32"/>
      <c r="CHO839" s="32"/>
      <c r="CHP839" s="32"/>
      <c r="CHQ839" s="32"/>
      <c r="CHR839" s="32"/>
      <c r="CHS839" s="32"/>
      <c r="CHT839" s="32"/>
      <c r="CHU839" s="32"/>
      <c r="CHV839" s="32"/>
      <c r="CHW839" s="32"/>
      <c r="CHX839" s="32"/>
      <c r="CHY839" s="32"/>
      <c r="CHZ839" s="32"/>
      <c r="CIA839" s="32"/>
      <c r="CIB839" s="32"/>
      <c r="CIC839" s="32"/>
      <c r="CID839" s="32"/>
      <c r="CIE839" s="32"/>
      <c r="CIF839" s="32"/>
      <c r="CIG839" s="32"/>
      <c r="CIH839" s="32"/>
      <c r="CII839" s="32"/>
      <c r="CIJ839" s="32"/>
      <c r="CIK839" s="32"/>
      <c r="CIL839" s="32"/>
      <c r="CIM839" s="32"/>
      <c r="CIN839" s="32"/>
      <c r="CIO839" s="32"/>
      <c r="CIP839" s="32"/>
      <c r="CIQ839" s="32"/>
      <c r="CIR839" s="32"/>
      <c r="CIS839" s="32"/>
      <c r="CIT839" s="32"/>
      <c r="CIU839" s="32"/>
      <c r="CIV839" s="32"/>
      <c r="CIW839" s="32"/>
      <c r="CIX839" s="32"/>
      <c r="CIY839" s="32"/>
      <c r="CIZ839" s="32"/>
      <c r="CJA839" s="32"/>
      <c r="CJB839" s="32"/>
      <c r="CJC839" s="32"/>
      <c r="CJD839" s="32"/>
      <c r="CJE839" s="32"/>
      <c r="CJF839" s="32"/>
      <c r="CJG839" s="32"/>
      <c r="CJH839" s="32"/>
      <c r="CJI839" s="32"/>
      <c r="CJJ839" s="32"/>
      <c r="CJK839" s="32"/>
      <c r="CJL839" s="32"/>
      <c r="CJM839" s="32"/>
      <c r="CJN839" s="32"/>
      <c r="CJO839" s="32"/>
      <c r="CJP839" s="32"/>
      <c r="CJQ839" s="32"/>
      <c r="CJR839" s="32"/>
      <c r="CJS839" s="32"/>
      <c r="CJT839" s="32"/>
      <c r="CJU839" s="32"/>
      <c r="CJV839" s="32"/>
      <c r="CJW839" s="32"/>
      <c r="CJX839" s="32"/>
      <c r="CJY839" s="32"/>
      <c r="CJZ839" s="32"/>
      <c r="CKA839" s="32"/>
      <c r="CKB839" s="32"/>
      <c r="CKC839" s="32"/>
      <c r="CKD839" s="32"/>
      <c r="CKE839" s="32"/>
      <c r="CKF839" s="32"/>
      <c r="CKG839" s="32"/>
      <c r="CKH839" s="32"/>
      <c r="CKI839" s="32"/>
      <c r="CKJ839" s="32"/>
      <c r="CKK839" s="32"/>
      <c r="CKL839" s="32"/>
      <c r="CKM839" s="32"/>
      <c r="CKN839" s="32"/>
      <c r="CKO839" s="32"/>
      <c r="CKP839" s="32"/>
      <c r="CKQ839" s="32"/>
      <c r="CKR839" s="32"/>
      <c r="CKS839" s="32"/>
      <c r="CKT839" s="32"/>
      <c r="CKU839" s="32"/>
      <c r="CKV839" s="32"/>
      <c r="CKW839" s="32"/>
      <c r="CKX839" s="32"/>
      <c r="CKY839" s="32"/>
      <c r="CKZ839" s="32"/>
      <c r="CLA839" s="32"/>
      <c r="CLB839" s="32"/>
      <c r="CLC839" s="32"/>
      <c r="CLD839" s="32"/>
      <c r="CLE839" s="32"/>
      <c r="CLF839" s="32"/>
      <c r="CLG839" s="32"/>
      <c r="CLH839" s="32"/>
      <c r="CLI839" s="32"/>
      <c r="CLJ839" s="32"/>
      <c r="CLK839" s="32"/>
      <c r="CLL839" s="32"/>
      <c r="CLM839" s="32"/>
      <c r="CLN839" s="32"/>
      <c r="CLO839" s="32"/>
      <c r="CLP839" s="32"/>
      <c r="CLQ839" s="32"/>
      <c r="CLR839" s="32"/>
      <c r="CLS839" s="32"/>
      <c r="CLT839" s="32"/>
      <c r="CLU839" s="32"/>
      <c r="CLV839" s="32"/>
      <c r="CLW839" s="32"/>
      <c r="CLX839" s="32"/>
      <c r="CLY839" s="32"/>
      <c r="CLZ839" s="32"/>
      <c r="CMA839" s="32"/>
      <c r="CMB839" s="32"/>
      <c r="CMC839" s="32"/>
      <c r="CMD839" s="32"/>
      <c r="CME839" s="32"/>
      <c r="CMF839" s="32"/>
      <c r="CMG839" s="32"/>
      <c r="CMH839" s="32"/>
      <c r="CMI839" s="32"/>
      <c r="CMJ839" s="32"/>
      <c r="CMK839" s="32"/>
      <c r="CML839" s="32"/>
      <c r="CMM839" s="32"/>
      <c r="CMN839" s="32"/>
      <c r="CMO839" s="32"/>
      <c r="CMP839" s="32"/>
      <c r="CMQ839" s="32"/>
      <c r="CMR839" s="32"/>
      <c r="CMS839" s="32"/>
      <c r="CMT839" s="32"/>
      <c r="CMU839" s="32"/>
      <c r="CMV839" s="32"/>
      <c r="CMW839" s="32"/>
      <c r="CMX839" s="32"/>
      <c r="CMY839" s="32"/>
      <c r="CMZ839" s="32"/>
      <c r="CNA839" s="32"/>
      <c r="CNB839" s="32"/>
      <c r="CNC839" s="32"/>
      <c r="CND839" s="32"/>
      <c r="CNE839" s="32"/>
      <c r="CNF839" s="32"/>
      <c r="CNG839" s="32"/>
      <c r="CNH839" s="32"/>
      <c r="CNI839" s="32"/>
      <c r="CNJ839" s="32"/>
      <c r="CNK839" s="32"/>
      <c r="CNL839" s="32"/>
      <c r="CNM839" s="32"/>
      <c r="CNN839" s="32"/>
      <c r="CNO839" s="32"/>
      <c r="CNP839" s="32"/>
      <c r="CNQ839" s="32"/>
      <c r="CNR839" s="32"/>
      <c r="CNS839" s="32"/>
      <c r="CNT839" s="32"/>
      <c r="CNU839" s="32"/>
      <c r="CNV839" s="32"/>
      <c r="CNW839" s="32"/>
      <c r="CNX839" s="32"/>
      <c r="CNY839" s="32"/>
      <c r="CNZ839" s="32"/>
      <c r="COA839" s="32"/>
      <c r="COB839" s="32"/>
      <c r="COC839" s="32"/>
      <c r="COD839" s="32"/>
      <c r="COE839" s="32"/>
      <c r="COF839" s="32"/>
      <c r="COG839" s="32"/>
      <c r="COH839" s="32"/>
      <c r="COI839" s="32"/>
      <c r="COJ839" s="32"/>
      <c r="COK839" s="32"/>
      <c r="COL839" s="32"/>
      <c r="COM839" s="32"/>
      <c r="CON839" s="32"/>
      <c r="COO839" s="32"/>
      <c r="COP839" s="32"/>
      <c r="COQ839" s="32"/>
      <c r="COR839" s="32"/>
      <c r="COS839" s="32"/>
      <c r="COT839" s="32"/>
      <c r="COU839" s="32"/>
      <c r="COV839" s="32"/>
      <c r="COW839" s="32"/>
      <c r="COX839" s="32"/>
      <c r="COY839" s="32"/>
      <c r="COZ839" s="32"/>
      <c r="CPA839" s="32"/>
      <c r="CPB839" s="32"/>
      <c r="CPC839" s="32"/>
      <c r="CPD839" s="32"/>
      <c r="CPE839" s="32"/>
      <c r="CPF839" s="32"/>
      <c r="CPG839" s="32"/>
      <c r="CPH839" s="32"/>
      <c r="CPI839" s="32"/>
      <c r="CPJ839" s="32"/>
      <c r="CPK839" s="32"/>
      <c r="CPL839" s="32"/>
      <c r="CPM839" s="32"/>
      <c r="CPN839" s="32"/>
      <c r="CPO839" s="32"/>
      <c r="CPP839" s="32"/>
      <c r="CPQ839" s="32"/>
      <c r="CPR839" s="32"/>
      <c r="CPS839" s="32"/>
      <c r="CPT839" s="32"/>
      <c r="CPU839" s="32"/>
      <c r="CPV839" s="32"/>
      <c r="CPW839" s="32"/>
      <c r="CPX839" s="32"/>
      <c r="CPY839" s="32"/>
      <c r="CPZ839" s="32"/>
      <c r="CQA839" s="32"/>
      <c r="CQB839" s="32"/>
      <c r="CQC839" s="32"/>
      <c r="CQD839" s="32"/>
      <c r="CQE839" s="32"/>
      <c r="CQF839" s="32"/>
      <c r="CQG839" s="32"/>
      <c r="CQH839" s="32"/>
      <c r="CQI839" s="32"/>
      <c r="CQJ839" s="32"/>
      <c r="CQK839" s="32"/>
      <c r="CQL839" s="32"/>
      <c r="CQM839" s="32"/>
      <c r="CQN839" s="32"/>
      <c r="CQO839" s="32"/>
      <c r="CQP839" s="32"/>
      <c r="CQQ839" s="32"/>
      <c r="CQR839" s="32"/>
      <c r="CQS839" s="32"/>
      <c r="CQT839" s="32"/>
      <c r="CQU839" s="32"/>
      <c r="CQV839" s="32"/>
      <c r="CQW839" s="32"/>
      <c r="CQX839" s="32"/>
      <c r="CQY839" s="32"/>
      <c r="CQZ839" s="32"/>
      <c r="CRA839" s="32"/>
      <c r="CRB839" s="32"/>
      <c r="CRC839" s="32"/>
      <c r="CRD839" s="32"/>
      <c r="CRE839" s="32"/>
      <c r="CRF839" s="32"/>
      <c r="CRG839" s="32"/>
      <c r="CRH839" s="32"/>
      <c r="CRI839" s="32"/>
      <c r="CRJ839" s="32"/>
      <c r="CRK839" s="32"/>
      <c r="CRL839" s="32"/>
      <c r="CRM839" s="32"/>
      <c r="CRN839" s="32"/>
      <c r="CRO839" s="32"/>
      <c r="CRP839" s="32"/>
      <c r="CRQ839" s="32"/>
      <c r="CRR839" s="32"/>
      <c r="CRS839" s="32"/>
      <c r="CRT839" s="32"/>
      <c r="CRU839" s="32"/>
      <c r="CRV839" s="32"/>
      <c r="CRW839" s="32"/>
      <c r="CRX839" s="32"/>
      <c r="CRY839" s="32"/>
      <c r="CRZ839" s="32"/>
      <c r="CSA839" s="32"/>
      <c r="CSB839" s="32"/>
      <c r="CSC839" s="32"/>
      <c r="CSD839" s="32"/>
      <c r="CSE839" s="32"/>
      <c r="CSF839" s="32"/>
      <c r="CSG839" s="32"/>
      <c r="CSH839" s="32"/>
      <c r="CSI839" s="32"/>
      <c r="CSJ839" s="32"/>
      <c r="CSK839" s="32"/>
      <c r="CSL839" s="32"/>
      <c r="CSM839" s="32"/>
      <c r="CSN839" s="32"/>
      <c r="CSO839" s="32"/>
      <c r="CSP839" s="32"/>
      <c r="CSQ839" s="32"/>
      <c r="CSR839" s="32"/>
      <c r="CSS839" s="32"/>
      <c r="CST839" s="32"/>
      <c r="CSU839" s="32"/>
      <c r="CSV839" s="32"/>
      <c r="CSW839" s="32"/>
      <c r="CSX839" s="32"/>
      <c r="CSY839" s="32"/>
      <c r="CSZ839" s="32"/>
      <c r="CTA839" s="32"/>
      <c r="CTB839" s="32"/>
      <c r="CTC839" s="32"/>
      <c r="CTD839" s="32"/>
      <c r="CTE839" s="32"/>
      <c r="CTF839" s="32"/>
      <c r="CTG839" s="32"/>
      <c r="CTH839" s="32"/>
      <c r="CTI839" s="32"/>
      <c r="CTJ839" s="32"/>
      <c r="CTK839" s="32"/>
      <c r="CTL839" s="32"/>
      <c r="CTM839" s="32"/>
      <c r="CTN839" s="32"/>
      <c r="CTO839" s="32"/>
      <c r="CTP839" s="32"/>
      <c r="CTQ839" s="32"/>
      <c r="CTR839" s="32"/>
      <c r="CTS839" s="32"/>
      <c r="CTT839" s="32"/>
      <c r="CTU839" s="32"/>
      <c r="CTV839" s="32"/>
      <c r="CTW839" s="32"/>
      <c r="CTX839" s="32"/>
      <c r="CTY839" s="32"/>
      <c r="CTZ839" s="32"/>
      <c r="CUA839" s="32"/>
      <c r="CUB839" s="32"/>
      <c r="CUC839" s="32"/>
      <c r="CUD839" s="32"/>
      <c r="CUE839" s="32"/>
      <c r="CUF839" s="32"/>
      <c r="CUG839" s="32"/>
      <c r="CUH839" s="32"/>
      <c r="CUI839" s="32"/>
      <c r="CUJ839" s="32"/>
      <c r="CUK839" s="32"/>
      <c r="CUL839" s="32"/>
      <c r="CUM839" s="32"/>
      <c r="CUN839" s="32"/>
      <c r="CUO839" s="32"/>
      <c r="CUP839" s="32"/>
      <c r="CUQ839" s="32"/>
      <c r="CUR839" s="32"/>
      <c r="CUS839" s="32"/>
      <c r="CUT839" s="32"/>
      <c r="CUU839" s="32"/>
      <c r="CUV839" s="32"/>
      <c r="CUW839" s="32"/>
      <c r="CUX839" s="32"/>
      <c r="CUY839" s="32"/>
      <c r="CUZ839" s="32"/>
      <c r="CVA839" s="32"/>
      <c r="CVB839" s="32"/>
      <c r="CVC839" s="32"/>
      <c r="CVD839" s="32"/>
      <c r="CVE839" s="32"/>
      <c r="CVF839" s="32"/>
      <c r="CVG839" s="32"/>
      <c r="CVH839" s="32"/>
      <c r="CVI839" s="32"/>
      <c r="CVJ839" s="32"/>
      <c r="CVK839" s="32"/>
      <c r="CVL839" s="32"/>
      <c r="CVM839" s="32"/>
      <c r="CVN839" s="32"/>
      <c r="CVO839" s="32"/>
      <c r="CVP839" s="32"/>
      <c r="CVQ839" s="32"/>
      <c r="CVR839" s="32"/>
      <c r="CVS839" s="32"/>
      <c r="CVT839" s="32"/>
      <c r="CVU839" s="32"/>
      <c r="CVV839" s="32"/>
      <c r="CVW839" s="32"/>
      <c r="CVX839" s="32"/>
      <c r="CVY839" s="32"/>
      <c r="CVZ839" s="32"/>
      <c r="CWA839" s="32"/>
      <c r="CWB839" s="32"/>
      <c r="CWC839" s="32"/>
      <c r="CWD839" s="32"/>
      <c r="CWE839" s="32"/>
      <c r="CWF839" s="32"/>
      <c r="CWG839" s="32"/>
      <c r="CWH839" s="32"/>
      <c r="CWI839" s="32"/>
      <c r="CWJ839" s="32"/>
      <c r="CWK839" s="32"/>
      <c r="CWL839" s="32"/>
      <c r="CWM839" s="32"/>
      <c r="CWN839" s="32"/>
      <c r="CWO839" s="32"/>
      <c r="CWP839" s="32"/>
      <c r="CWQ839" s="32"/>
      <c r="CWR839" s="32"/>
      <c r="CWS839" s="32"/>
      <c r="CWT839" s="32"/>
      <c r="CWU839" s="32"/>
      <c r="CWV839" s="32"/>
      <c r="CWW839" s="32"/>
      <c r="CWX839" s="32"/>
      <c r="CWY839" s="32"/>
      <c r="CWZ839" s="32"/>
      <c r="CXA839" s="32"/>
      <c r="CXB839" s="32"/>
      <c r="CXC839" s="32"/>
      <c r="CXD839" s="32"/>
      <c r="CXE839" s="32"/>
      <c r="CXF839" s="32"/>
      <c r="CXG839" s="32"/>
      <c r="CXH839" s="32"/>
      <c r="CXI839" s="32"/>
      <c r="CXJ839" s="32"/>
      <c r="CXK839" s="32"/>
      <c r="CXL839" s="32"/>
      <c r="CXM839" s="32"/>
      <c r="CXN839" s="32"/>
      <c r="CXO839" s="32"/>
      <c r="CXP839" s="32"/>
      <c r="CXQ839" s="32"/>
      <c r="CXR839" s="32"/>
      <c r="CXS839" s="32"/>
      <c r="CXT839" s="32"/>
      <c r="CXU839" s="32"/>
      <c r="CXV839" s="32"/>
      <c r="CXW839" s="32"/>
      <c r="CXX839" s="32"/>
      <c r="CXY839" s="32"/>
      <c r="CXZ839" s="32"/>
      <c r="CYA839" s="32"/>
      <c r="CYB839" s="32"/>
      <c r="CYC839" s="32"/>
      <c r="CYD839" s="32"/>
      <c r="CYE839" s="32"/>
      <c r="CYF839" s="32"/>
      <c r="CYG839" s="32"/>
      <c r="CYH839" s="32"/>
      <c r="CYI839" s="32"/>
      <c r="CYJ839" s="32"/>
      <c r="CYK839" s="32"/>
      <c r="CYL839" s="32"/>
      <c r="CYM839" s="32"/>
      <c r="CYN839" s="32"/>
      <c r="CYO839" s="32"/>
      <c r="CYP839" s="32"/>
      <c r="CYQ839" s="32"/>
      <c r="CYR839" s="32"/>
      <c r="CYS839" s="32"/>
      <c r="CYT839" s="32"/>
      <c r="CYU839" s="32"/>
      <c r="CYV839" s="32"/>
      <c r="CYW839" s="32"/>
      <c r="CYX839" s="32"/>
      <c r="CYY839" s="32"/>
      <c r="CYZ839" s="32"/>
      <c r="CZA839" s="32"/>
      <c r="CZB839" s="32"/>
      <c r="CZC839" s="32"/>
      <c r="CZD839" s="32"/>
      <c r="CZE839" s="32"/>
      <c r="CZF839" s="32"/>
      <c r="CZG839" s="32"/>
      <c r="CZH839" s="32"/>
      <c r="CZI839" s="32"/>
      <c r="CZJ839" s="32"/>
      <c r="CZK839" s="32"/>
      <c r="CZL839" s="32"/>
      <c r="CZM839" s="32"/>
      <c r="CZN839" s="32"/>
      <c r="CZO839" s="32"/>
      <c r="CZP839" s="32"/>
      <c r="CZQ839" s="32"/>
      <c r="CZR839" s="32"/>
      <c r="CZS839" s="32"/>
      <c r="CZT839" s="32"/>
      <c r="CZU839" s="32"/>
      <c r="CZV839" s="32"/>
      <c r="CZW839" s="32"/>
      <c r="CZX839" s="32"/>
      <c r="CZY839" s="32"/>
      <c r="CZZ839" s="32"/>
      <c r="DAA839" s="32"/>
      <c r="DAB839" s="32"/>
      <c r="DAC839" s="32"/>
      <c r="DAD839" s="32"/>
      <c r="DAE839" s="32"/>
      <c r="DAF839" s="32"/>
      <c r="DAG839" s="32"/>
      <c r="DAH839" s="32"/>
      <c r="DAI839" s="32"/>
      <c r="DAJ839" s="32"/>
      <c r="DAK839" s="32"/>
      <c r="DAL839" s="32"/>
      <c r="DAM839" s="32"/>
      <c r="DAN839" s="32"/>
      <c r="DAO839" s="32"/>
      <c r="DAP839" s="32"/>
      <c r="DAQ839" s="32"/>
      <c r="DAR839" s="32"/>
      <c r="DAS839" s="32"/>
      <c r="DAT839" s="32"/>
      <c r="DAU839" s="32"/>
      <c r="DAV839" s="32"/>
      <c r="DAW839" s="32"/>
      <c r="DAX839" s="32"/>
      <c r="DAY839" s="32"/>
      <c r="DAZ839" s="32"/>
      <c r="DBA839" s="32"/>
      <c r="DBB839" s="32"/>
      <c r="DBC839" s="32"/>
      <c r="DBD839" s="32"/>
      <c r="DBE839" s="32"/>
      <c r="DBF839" s="32"/>
      <c r="DBG839" s="32"/>
      <c r="DBH839" s="32"/>
      <c r="DBI839" s="32"/>
      <c r="DBJ839" s="32"/>
      <c r="DBK839" s="32"/>
      <c r="DBL839" s="32"/>
      <c r="DBM839" s="32"/>
      <c r="DBN839" s="32"/>
      <c r="DBO839" s="32"/>
      <c r="DBP839" s="32"/>
      <c r="DBQ839" s="32"/>
      <c r="DBR839" s="32"/>
      <c r="DBS839" s="32"/>
      <c r="DBT839" s="32"/>
      <c r="DBU839" s="32"/>
      <c r="DBV839" s="32"/>
      <c r="DBW839" s="32"/>
      <c r="DBX839" s="32"/>
      <c r="DBY839" s="32"/>
      <c r="DBZ839" s="32"/>
      <c r="DCA839" s="32"/>
      <c r="DCB839" s="32"/>
      <c r="DCC839" s="32"/>
      <c r="DCD839" s="32"/>
      <c r="DCE839" s="32"/>
      <c r="DCF839" s="32"/>
      <c r="DCG839" s="32"/>
      <c r="DCH839" s="32"/>
      <c r="DCI839" s="32"/>
      <c r="DCJ839" s="32"/>
      <c r="DCK839" s="32"/>
      <c r="DCL839" s="32"/>
      <c r="DCM839" s="32"/>
      <c r="DCN839" s="32"/>
      <c r="DCO839" s="32"/>
      <c r="DCP839" s="32"/>
      <c r="DCQ839" s="32"/>
      <c r="DCR839" s="32"/>
      <c r="DCS839" s="32"/>
      <c r="DCT839" s="32"/>
      <c r="DCU839" s="32"/>
      <c r="DCV839" s="32"/>
      <c r="DCW839" s="32"/>
      <c r="DCX839" s="32"/>
      <c r="DCY839" s="32"/>
      <c r="DCZ839" s="32"/>
      <c r="DDA839" s="32"/>
      <c r="DDB839" s="32"/>
      <c r="DDC839" s="32"/>
      <c r="DDD839" s="32"/>
      <c r="DDE839" s="32"/>
      <c r="DDF839" s="32"/>
      <c r="DDG839" s="32"/>
      <c r="DDH839" s="32"/>
      <c r="DDI839" s="32"/>
      <c r="DDJ839" s="32"/>
      <c r="DDK839" s="32"/>
      <c r="DDL839" s="32"/>
      <c r="DDM839" s="32"/>
      <c r="DDN839" s="32"/>
      <c r="DDO839" s="32"/>
      <c r="DDP839" s="32"/>
      <c r="DDQ839" s="32"/>
      <c r="DDR839" s="32"/>
      <c r="DDS839" s="32"/>
      <c r="DDT839" s="32"/>
      <c r="DDU839" s="32"/>
      <c r="DDV839" s="32"/>
      <c r="DDW839" s="32"/>
      <c r="DDX839" s="32"/>
      <c r="DDY839" s="32"/>
      <c r="DDZ839" s="32"/>
      <c r="DEA839" s="32"/>
      <c r="DEB839" s="32"/>
      <c r="DEC839" s="32"/>
      <c r="DED839" s="32"/>
      <c r="DEE839" s="32"/>
      <c r="DEF839" s="32"/>
      <c r="DEG839" s="32"/>
      <c r="DEH839" s="32"/>
      <c r="DEI839" s="32"/>
      <c r="DEJ839" s="32"/>
      <c r="DEK839" s="32"/>
      <c r="DEL839" s="32"/>
      <c r="DEM839" s="32"/>
      <c r="DEN839" s="32"/>
      <c r="DEO839" s="32"/>
      <c r="DEP839" s="32"/>
      <c r="DEQ839" s="32"/>
      <c r="DER839" s="32"/>
      <c r="DES839" s="32"/>
      <c r="DET839" s="32"/>
      <c r="DEU839" s="32"/>
      <c r="DEV839" s="32"/>
      <c r="DEW839" s="32"/>
      <c r="DEX839" s="32"/>
      <c r="DEY839" s="32"/>
      <c r="DEZ839" s="32"/>
      <c r="DFA839" s="32"/>
      <c r="DFB839" s="32"/>
      <c r="DFC839" s="32"/>
      <c r="DFD839" s="32"/>
      <c r="DFE839" s="32"/>
      <c r="DFF839" s="32"/>
      <c r="DFG839" s="32"/>
      <c r="DFH839" s="32"/>
      <c r="DFI839" s="32"/>
      <c r="DFJ839" s="32"/>
      <c r="DFK839" s="32"/>
      <c r="DFL839" s="32"/>
      <c r="DFM839" s="32"/>
      <c r="DFN839" s="32"/>
      <c r="DFO839" s="32"/>
      <c r="DFP839" s="32"/>
      <c r="DFQ839" s="32"/>
      <c r="DFR839" s="32"/>
      <c r="DFS839" s="32"/>
      <c r="DFT839" s="32"/>
      <c r="DFU839" s="32"/>
      <c r="DFV839" s="32"/>
      <c r="DFW839" s="32"/>
      <c r="DFX839" s="32"/>
      <c r="DFY839" s="32"/>
      <c r="DFZ839" s="32"/>
      <c r="DGA839" s="32"/>
      <c r="DGB839" s="32"/>
      <c r="DGC839" s="32"/>
      <c r="DGD839" s="32"/>
      <c r="DGE839" s="32"/>
      <c r="DGF839" s="32"/>
      <c r="DGG839" s="32"/>
      <c r="DGH839" s="32"/>
      <c r="DGI839" s="32"/>
      <c r="DGJ839" s="32"/>
      <c r="DGK839" s="32"/>
      <c r="DGL839" s="32"/>
      <c r="DGM839" s="32"/>
      <c r="DGN839" s="32"/>
      <c r="DGO839" s="32"/>
      <c r="DGP839" s="32"/>
      <c r="DGQ839" s="32"/>
      <c r="DGR839" s="32"/>
      <c r="DGS839" s="32"/>
      <c r="DGT839" s="32"/>
      <c r="DGU839" s="32"/>
      <c r="DGV839" s="32"/>
      <c r="DGW839" s="32"/>
      <c r="DGX839" s="32"/>
      <c r="DGY839" s="32"/>
      <c r="DGZ839" s="32"/>
      <c r="DHA839" s="32"/>
      <c r="DHB839" s="32"/>
      <c r="DHC839" s="32"/>
      <c r="DHD839" s="32"/>
      <c r="DHE839" s="32"/>
      <c r="DHF839" s="32"/>
      <c r="DHG839" s="32"/>
      <c r="DHH839" s="32"/>
      <c r="DHI839" s="32"/>
      <c r="DHJ839" s="32"/>
      <c r="DHK839" s="32"/>
      <c r="DHL839" s="32"/>
      <c r="DHM839" s="32"/>
      <c r="DHN839" s="32"/>
      <c r="DHO839" s="32"/>
      <c r="DHP839" s="32"/>
      <c r="DHQ839" s="32"/>
      <c r="DHR839" s="32"/>
      <c r="DHS839" s="32"/>
      <c r="DHT839" s="32"/>
      <c r="DHU839" s="32"/>
      <c r="DHV839" s="32"/>
      <c r="DHW839" s="32"/>
      <c r="DHX839" s="32"/>
      <c r="DHY839" s="32"/>
      <c r="DHZ839" s="32"/>
      <c r="DIA839" s="32"/>
      <c r="DIB839" s="32"/>
      <c r="DIC839" s="32"/>
      <c r="DID839" s="32"/>
      <c r="DIE839" s="32"/>
      <c r="DIF839" s="32"/>
      <c r="DIG839" s="32"/>
      <c r="DIH839" s="32"/>
      <c r="DII839" s="32"/>
      <c r="DIJ839" s="32"/>
      <c r="DIK839" s="32"/>
      <c r="DIL839" s="32"/>
      <c r="DIM839" s="32"/>
      <c r="DIN839" s="32"/>
      <c r="DIO839" s="32"/>
      <c r="DIP839" s="32"/>
      <c r="DIQ839" s="32"/>
      <c r="DIR839" s="32"/>
      <c r="DIS839" s="32"/>
      <c r="DIT839" s="32"/>
      <c r="DIU839" s="32"/>
      <c r="DIV839" s="32"/>
      <c r="DIW839" s="32"/>
      <c r="DIX839" s="32"/>
      <c r="DIY839" s="32"/>
      <c r="DIZ839" s="32"/>
      <c r="DJA839" s="32"/>
      <c r="DJB839" s="32"/>
      <c r="DJC839" s="32"/>
      <c r="DJD839" s="32"/>
      <c r="DJE839" s="32"/>
      <c r="DJF839" s="32"/>
      <c r="DJG839" s="32"/>
      <c r="DJH839" s="32"/>
      <c r="DJI839" s="32"/>
      <c r="DJJ839" s="32"/>
      <c r="DJK839" s="32"/>
      <c r="DJL839" s="32"/>
      <c r="DJM839" s="32"/>
      <c r="DJN839" s="32"/>
      <c r="DJO839" s="32"/>
      <c r="DJP839" s="32"/>
      <c r="DJQ839" s="32"/>
      <c r="DJR839" s="32"/>
      <c r="DJS839" s="32"/>
      <c r="DJT839" s="32"/>
      <c r="DJU839" s="32"/>
      <c r="DJV839" s="32"/>
      <c r="DJW839" s="32"/>
      <c r="DJX839" s="32"/>
      <c r="DJY839" s="32"/>
      <c r="DJZ839" s="32"/>
      <c r="DKA839" s="32"/>
      <c r="DKB839" s="32"/>
      <c r="DKC839" s="32"/>
      <c r="DKD839" s="32"/>
      <c r="DKE839" s="32"/>
      <c r="DKF839" s="32"/>
      <c r="DKG839" s="32"/>
      <c r="DKH839" s="32"/>
      <c r="DKI839" s="32"/>
      <c r="DKJ839" s="32"/>
      <c r="DKK839" s="32"/>
      <c r="DKL839" s="32"/>
      <c r="DKM839" s="32"/>
      <c r="DKN839" s="32"/>
      <c r="DKO839" s="32"/>
      <c r="DKP839" s="32"/>
      <c r="DKQ839" s="32"/>
      <c r="DKR839" s="32"/>
      <c r="DKS839" s="32"/>
      <c r="DKT839" s="32"/>
      <c r="DKU839" s="32"/>
      <c r="DKV839" s="32"/>
      <c r="DKW839" s="32"/>
      <c r="DKX839" s="32"/>
      <c r="DKY839" s="32"/>
      <c r="DKZ839" s="32"/>
      <c r="DLA839" s="32"/>
      <c r="DLB839" s="32"/>
      <c r="DLC839" s="32"/>
      <c r="DLD839" s="32"/>
      <c r="DLE839" s="32"/>
      <c r="DLF839" s="32"/>
      <c r="DLG839" s="32"/>
      <c r="DLH839" s="32"/>
      <c r="DLI839" s="32"/>
      <c r="DLJ839" s="32"/>
      <c r="DLK839" s="32"/>
      <c r="DLL839" s="32"/>
      <c r="DLM839" s="32"/>
      <c r="DLN839" s="32"/>
      <c r="DLO839" s="32"/>
      <c r="DLP839" s="32"/>
      <c r="DLQ839" s="32"/>
      <c r="DLR839" s="32"/>
      <c r="DLS839" s="32"/>
      <c r="DLT839" s="32"/>
      <c r="DLU839" s="32"/>
      <c r="DLV839" s="32"/>
      <c r="DLW839" s="32"/>
      <c r="DLX839" s="32"/>
      <c r="DLY839" s="32"/>
      <c r="DLZ839" s="32"/>
      <c r="DMA839" s="32"/>
      <c r="DMB839" s="32"/>
      <c r="DMC839" s="32"/>
      <c r="DMD839" s="32"/>
      <c r="DME839" s="32"/>
      <c r="DMF839" s="32"/>
      <c r="DMG839" s="32"/>
      <c r="DMH839" s="32"/>
      <c r="DMI839" s="32"/>
      <c r="DMJ839" s="32"/>
      <c r="DMK839" s="32"/>
      <c r="DML839" s="32"/>
      <c r="DMM839" s="32"/>
      <c r="DMN839" s="32"/>
      <c r="DMO839" s="32"/>
      <c r="DMP839" s="32"/>
      <c r="DMQ839" s="32"/>
      <c r="DMR839" s="32"/>
      <c r="DMS839" s="32"/>
      <c r="DMT839" s="32"/>
      <c r="DMU839" s="32"/>
      <c r="DMV839" s="32"/>
      <c r="DMW839" s="32"/>
      <c r="DMX839" s="32"/>
      <c r="DMY839" s="32"/>
      <c r="DMZ839" s="32"/>
      <c r="DNA839" s="32"/>
      <c r="DNB839" s="32"/>
      <c r="DNC839" s="32"/>
      <c r="DND839" s="32"/>
      <c r="DNE839" s="32"/>
      <c r="DNF839" s="32"/>
      <c r="DNG839" s="32"/>
      <c r="DNH839" s="32"/>
      <c r="DNI839" s="32"/>
      <c r="DNJ839" s="32"/>
      <c r="DNK839" s="32"/>
      <c r="DNL839" s="32"/>
      <c r="DNM839" s="32"/>
      <c r="DNN839" s="32"/>
      <c r="DNO839" s="32"/>
      <c r="DNP839" s="32"/>
      <c r="DNQ839" s="32"/>
      <c r="DNR839" s="32"/>
      <c r="DNS839" s="32"/>
      <c r="DNT839" s="32"/>
      <c r="DNU839" s="32"/>
      <c r="DNV839" s="32"/>
      <c r="DNW839" s="32"/>
      <c r="DNX839" s="32"/>
      <c r="DNY839" s="32"/>
      <c r="DNZ839" s="32"/>
      <c r="DOA839" s="32"/>
      <c r="DOB839" s="32"/>
      <c r="DOC839" s="32"/>
      <c r="DOD839" s="32"/>
      <c r="DOE839" s="32"/>
      <c r="DOF839" s="32"/>
      <c r="DOG839" s="32"/>
      <c r="DOH839" s="32"/>
      <c r="DOI839" s="32"/>
      <c r="DOJ839" s="32"/>
      <c r="DOK839" s="32"/>
      <c r="DOL839" s="32"/>
      <c r="DOM839" s="32"/>
      <c r="DON839" s="32"/>
      <c r="DOO839" s="32"/>
      <c r="DOP839" s="32"/>
      <c r="DOQ839" s="32"/>
      <c r="DOR839" s="32"/>
      <c r="DOS839" s="32"/>
      <c r="DOT839" s="32"/>
      <c r="DOU839" s="32"/>
      <c r="DOV839" s="32"/>
      <c r="DOW839" s="32"/>
      <c r="DOX839" s="32"/>
      <c r="DOY839" s="32"/>
      <c r="DOZ839" s="32"/>
      <c r="DPA839" s="32"/>
      <c r="DPB839" s="32"/>
      <c r="DPC839" s="32"/>
      <c r="DPD839" s="32"/>
      <c r="DPE839" s="32"/>
      <c r="DPF839" s="32"/>
      <c r="DPG839" s="32"/>
      <c r="DPH839" s="32"/>
      <c r="DPI839" s="32"/>
      <c r="DPJ839" s="32"/>
      <c r="DPK839" s="32"/>
      <c r="DPL839" s="32"/>
      <c r="DPM839" s="32"/>
      <c r="DPN839" s="32"/>
      <c r="DPO839" s="32"/>
      <c r="DPP839" s="32"/>
      <c r="DPQ839" s="32"/>
      <c r="DPR839" s="32"/>
      <c r="DPS839" s="32"/>
      <c r="DPT839" s="32"/>
      <c r="DPU839" s="32"/>
      <c r="DPV839" s="32"/>
      <c r="DPW839" s="32"/>
      <c r="DPX839" s="32"/>
      <c r="DPY839" s="32"/>
      <c r="DPZ839" s="32"/>
      <c r="DQA839" s="32"/>
      <c r="DQB839" s="32"/>
      <c r="DQC839" s="32"/>
      <c r="DQD839" s="32"/>
      <c r="DQE839" s="32"/>
      <c r="DQF839" s="32"/>
      <c r="DQG839" s="32"/>
      <c r="DQH839" s="32"/>
      <c r="DQI839" s="32"/>
      <c r="DQJ839" s="32"/>
      <c r="DQK839" s="32"/>
      <c r="DQL839" s="32"/>
      <c r="DQM839" s="32"/>
      <c r="DQN839" s="32"/>
      <c r="DQO839" s="32"/>
      <c r="DQP839" s="32"/>
      <c r="DQQ839" s="32"/>
      <c r="DQR839" s="32"/>
      <c r="DQS839" s="32"/>
      <c r="DQT839" s="32"/>
      <c r="DQU839" s="32"/>
      <c r="DQV839" s="32"/>
      <c r="DQW839" s="32"/>
      <c r="DQX839" s="32"/>
      <c r="DQY839" s="32"/>
      <c r="DQZ839" s="32"/>
      <c r="DRA839" s="32"/>
      <c r="DRB839" s="32"/>
      <c r="DRC839" s="32"/>
      <c r="DRD839" s="32"/>
      <c r="DRE839" s="32"/>
      <c r="DRF839" s="32"/>
      <c r="DRG839" s="32"/>
      <c r="DRH839" s="32"/>
      <c r="DRI839" s="32"/>
      <c r="DRJ839" s="32"/>
      <c r="DRK839" s="32"/>
      <c r="DRL839" s="32"/>
      <c r="DRM839" s="32"/>
      <c r="DRN839" s="32"/>
      <c r="DRO839" s="32"/>
      <c r="DRP839" s="32"/>
      <c r="DRQ839" s="32"/>
      <c r="DRR839" s="32"/>
      <c r="DRS839" s="32"/>
      <c r="DRT839" s="32"/>
      <c r="DRU839" s="32"/>
      <c r="DRV839" s="32"/>
      <c r="DRW839" s="32"/>
      <c r="DRX839" s="32"/>
      <c r="DRY839" s="32"/>
      <c r="DRZ839" s="32"/>
      <c r="DSA839" s="32"/>
      <c r="DSB839" s="32"/>
      <c r="DSC839" s="32"/>
      <c r="DSD839" s="32"/>
      <c r="DSE839" s="32"/>
      <c r="DSF839" s="32"/>
      <c r="DSG839" s="32"/>
      <c r="DSH839" s="32"/>
      <c r="DSI839" s="32"/>
      <c r="DSJ839" s="32"/>
      <c r="DSK839" s="32"/>
      <c r="DSL839" s="32"/>
      <c r="DSM839" s="32"/>
      <c r="DSN839" s="32"/>
      <c r="DSO839" s="32"/>
      <c r="DSP839" s="32"/>
      <c r="DSQ839" s="32"/>
      <c r="DSR839" s="32"/>
      <c r="DSS839" s="32"/>
      <c r="DST839" s="32"/>
      <c r="DSU839" s="32"/>
      <c r="DSV839" s="32"/>
      <c r="DSW839" s="32"/>
      <c r="DSX839" s="32"/>
      <c r="DSY839" s="32"/>
      <c r="DSZ839" s="32"/>
      <c r="DTA839" s="32"/>
      <c r="DTB839" s="32"/>
      <c r="DTC839" s="32"/>
      <c r="DTD839" s="32"/>
      <c r="DTE839" s="32"/>
      <c r="DTF839" s="32"/>
      <c r="DTG839" s="32"/>
      <c r="DTH839" s="32"/>
      <c r="DTI839" s="32"/>
      <c r="DTJ839" s="32"/>
      <c r="DTK839" s="32"/>
      <c r="DTL839" s="32"/>
      <c r="DTM839" s="32"/>
      <c r="DTN839" s="32"/>
      <c r="DTO839" s="32"/>
      <c r="DTP839" s="32"/>
      <c r="DTQ839" s="32"/>
      <c r="DTR839" s="32"/>
      <c r="DTS839" s="32"/>
      <c r="DTT839" s="32"/>
      <c r="DTU839" s="32"/>
      <c r="DTV839" s="32"/>
      <c r="DTW839" s="32"/>
      <c r="DTX839" s="32"/>
      <c r="DTY839" s="32"/>
      <c r="DTZ839" s="32"/>
      <c r="DUA839" s="32"/>
      <c r="DUB839" s="32"/>
      <c r="DUC839" s="32"/>
      <c r="DUD839" s="32"/>
      <c r="DUE839" s="32"/>
      <c r="DUF839" s="32"/>
      <c r="DUG839" s="32"/>
      <c r="DUH839" s="32"/>
      <c r="DUI839" s="32"/>
      <c r="DUJ839" s="32"/>
      <c r="DUK839" s="32"/>
      <c r="DUL839" s="32"/>
      <c r="DUM839" s="32"/>
      <c r="DUN839" s="32"/>
      <c r="DUO839" s="32"/>
      <c r="DUP839" s="32"/>
      <c r="DUQ839" s="32"/>
      <c r="DUR839" s="32"/>
      <c r="DUS839" s="32"/>
      <c r="DUT839" s="32"/>
      <c r="DUU839" s="32"/>
      <c r="DUV839" s="32"/>
      <c r="DUW839" s="32"/>
      <c r="DUX839" s="32"/>
      <c r="DUY839" s="32"/>
      <c r="DUZ839" s="32"/>
      <c r="DVA839" s="32"/>
      <c r="DVB839" s="32"/>
      <c r="DVC839" s="32"/>
      <c r="DVD839" s="32"/>
      <c r="DVE839" s="32"/>
      <c r="DVF839" s="32"/>
      <c r="DVG839" s="32"/>
      <c r="DVH839" s="32"/>
      <c r="DVI839" s="32"/>
      <c r="DVJ839" s="32"/>
      <c r="DVK839" s="32"/>
      <c r="DVL839" s="32"/>
      <c r="DVM839" s="32"/>
      <c r="DVN839" s="32"/>
      <c r="DVO839" s="32"/>
      <c r="DVP839" s="32"/>
      <c r="DVQ839" s="32"/>
      <c r="DVR839" s="32"/>
      <c r="DVS839" s="32"/>
      <c r="DVT839" s="32"/>
      <c r="DVU839" s="32"/>
      <c r="DVV839" s="32"/>
      <c r="DVW839" s="32"/>
      <c r="DVX839" s="32"/>
      <c r="DVY839" s="32"/>
      <c r="DVZ839" s="32"/>
      <c r="DWA839" s="32"/>
      <c r="DWB839" s="32"/>
      <c r="DWC839" s="32"/>
      <c r="DWD839" s="32"/>
      <c r="DWE839" s="32"/>
      <c r="DWF839" s="32"/>
      <c r="DWG839" s="32"/>
      <c r="DWH839" s="32"/>
      <c r="DWI839" s="32"/>
      <c r="DWJ839" s="32"/>
      <c r="DWK839" s="32"/>
      <c r="DWL839" s="32"/>
      <c r="DWM839" s="32"/>
      <c r="DWN839" s="32"/>
      <c r="DWO839" s="32"/>
      <c r="DWP839" s="32"/>
      <c r="DWQ839" s="32"/>
      <c r="DWR839" s="32"/>
      <c r="DWS839" s="32"/>
      <c r="DWT839" s="32"/>
      <c r="DWU839" s="32"/>
      <c r="DWV839" s="32"/>
      <c r="DWW839" s="32"/>
      <c r="DWX839" s="32"/>
      <c r="DWY839" s="32"/>
      <c r="DWZ839" s="32"/>
      <c r="DXA839" s="32"/>
      <c r="DXB839" s="32"/>
      <c r="DXC839" s="32"/>
      <c r="DXD839" s="32"/>
      <c r="DXE839" s="32"/>
      <c r="DXF839" s="32"/>
      <c r="DXG839" s="32"/>
      <c r="DXH839" s="32"/>
      <c r="DXI839" s="32"/>
      <c r="DXJ839" s="32"/>
      <c r="DXK839" s="32"/>
      <c r="DXL839" s="32"/>
      <c r="DXM839" s="32"/>
      <c r="DXN839" s="32"/>
      <c r="DXO839" s="32"/>
      <c r="DXP839" s="32"/>
      <c r="DXQ839" s="32"/>
      <c r="DXR839" s="32"/>
      <c r="DXS839" s="32"/>
      <c r="DXT839" s="32"/>
      <c r="DXU839" s="32"/>
      <c r="DXV839" s="32"/>
      <c r="DXW839" s="32"/>
      <c r="DXX839" s="32"/>
      <c r="DXY839" s="32"/>
      <c r="DXZ839" s="32"/>
      <c r="DYA839" s="32"/>
      <c r="DYB839" s="32"/>
      <c r="DYC839" s="32"/>
      <c r="DYD839" s="32"/>
      <c r="DYE839" s="32"/>
      <c r="DYF839" s="32"/>
      <c r="DYG839" s="32"/>
      <c r="DYH839" s="32"/>
      <c r="DYI839" s="32"/>
      <c r="DYJ839" s="32"/>
      <c r="DYK839" s="32"/>
      <c r="DYL839" s="32"/>
      <c r="DYM839" s="32"/>
      <c r="DYN839" s="32"/>
      <c r="DYO839" s="32"/>
      <c r="DYP839" s="32"/>
      <c r="DYQ839" s="32"/>
      <c r="DYR839" s="32"/>
      <c r="DYS839" s="32"/>
      <c r="DYT839" s="32"/>
      <c r="DYU839" s="32"/>
      <c r="DYV839" s="32"/>
      <c r="DYW839" s="32"/>
      <c r="DYX839" s="32"/>
      <c r="DYY839" s="32"/>
      <c r="DYZ839" s="32"/>
      <c r="DZA839" s="32"/>
      <c r="DZB839" s="32"/>
      <c r="DZC839" s="32"/>
      <c r="DZD839" s="32"/>
      <c r="DZE839" s="32"/>
      <c r="DZF839" s="32"/>
      <c r="DZG839" s="32"/>
      <c r="DZH839" s="32"/>
      <c r="DZI839" s="32"/>
      <c r="DZJ839" s="32"/>
      <c r="DZK839" s="32"/>
      <c r="DZL839" s="32"/>
      <c r="DZM839" s="32"/>
      <c r="DZN839" s="32"/>
      <c r="DZO839" s="32"/>
      <c r="DZP839" s="32"/>
      <c r="DZQ839" s="32"/>
      <c r="DZR839" s="32"/>
      <c r="DZS839" s="32"/>
      <c r="DZT839" s="32"/>
      <c r="DZU839" s="32"/>
      <c r="DZV839" s="32"/>
      <c r="DZW839" s="32"/>
      <c r="DZX839" s="32"/>
      <c r="DZY839" s="32"/>
      <c r="DZZ839" s="32"/>
      <c r="EAA839" s="32"/>
      <c r="EAB839" s="32"/>
      <c r="EAC839" s="32"/>
      <c r="EAD839" s="32"/>
      <c r="EAE839" s="32"/>
      <c r="EAF839" s="32"/>
      <c r="EAG839" s="32"/>
      <c r="EAH839" s="32"/>
      <c r="EAI839" s="32"/>
      <c r="EAJ839" s="32"/>
      <c r="EAK839" s="32"/>
      <c r="EAL839" s="32"/>
      <c r="EAM839" s="32"/>
      <c r="EAN839" s="32"/>
      <c r="EAO839" s="32"/>
      <c r="EAP839" s="32"/>
      <c r="EAQ839" s="32"/>
      <c r="EAR839" s="32"/>
      <c r="EAS839" s="32"/>
      <c r="EAT839" s="32"/>
      <c r="EAU839" s="32"/>
      <c r="EAV839" s="32"/>
      <c r="EAW839" s="32"/>
      <c r="EAX839" s="32"/>
      <c r="EAY839" s="32"/>
      <c r="EAZ839" s="32"/>
      <c r="EBA839" s="32"/>
      <c r="EBB839" s="32"/>
      <c r="EBC839" s="32"/>
      <c r="EBD839" s="32"/>
      <c r="EBE839" s="32"/>
      <c r="EBF839" s="32"/>
      <c r="EBG839" s="32"/>
      <c r="EBH839" s="32"/>
      <c r="EBI839" s="32"/>
      <c r="EBJ839" s="32"/>
      <c r="EBK839" s="32"/>
      <c r="EBL839" s="32"/>
      <c r="EBM839" s="32"/>
      <c r="EBN839" s="32"/>
      <c r="EBO839" s="32"/>
      <c r="EBP839" s="32"/>
      <c r="EBQ839" s="32"/>
      <c r="EBR839" s="32"/>
      <c r="EBS839" s="32"/>
      <c r="EBT839" s="32"/>
      <c r="EBU839" s="32"/>
      <c r="EBV839" s="32"/>
      <c r="EBW839" s="32"/>
      <c r="EBX839" s="32"/>
      <c r="EBY839" s="32"/>
      <c r="EBZ839" s="32"/>
      <c r="ECA839" s="32"/>
      <c r="ECB839" s="32"/>
      <c r="ECC839" s="32"/>
      <c r="ECD839" s="32"/>
      <c r="ECE839" s="32"/>
      <c r="ECF839" s="32"/>
      <c r="ECG839" s="32"/>
      <c r="ECH839" s="32"/>
      <c r="ECI839" s="32"/>
      <c r="ECJ839" s="32"/>
      <c r="ECK839" s="32"/>
      <c r="ECL839" s="32"/>
      <c r="ECM839" s="32"/>
      <c r="ECN839" s="32"/>
      <c r="ECO839" s="32"/>
      <c r="ECP839" s="32"/>
      <c r="ECQ839" s="32"/>
      <c r="ECR839" s="32"/>
      <c r="ECS839" s="32"/>
      <c r="ECT839" s="32"/>
      <c r="ECU839" s="32"/>
      <c r="ECV839" s="32"/>
      <c r="ECW839" s="32"/>
      <c r="ECX839" s="32"/>
      <c r="ECY839" s="32"/>
      <c r="ECZ839" s="32"/>
      <c r="EDA839" s="32"/>
      <c r="EDB839" s="32"/>
      <c r="EDC839" s="32"/>
      <c r="EDD839" s="32"/>
      <c r="EDE839" s="32"/>
      <c r="EDF839" s="32"/>
      <c r="EDG839" s="32"/>
      <c r="EDH839" s="32"/>
      <c r="EDI839" s="32"/>
      <c r="EDJ839" s="32"/>
      <c r="EDK839" s="32"/>
      <c r="EDL839" s="32"/>
      <c r="EDM839" s="32"/>
      <c r="EDN839" s="32"/>
      <c r="EDO839" s="32"/>
      <c r="EDP839" s="32"/>
      <c r="EDQ839" s="32"/>
      <c r="EDR839" s="32"/>
      <c r="EDS839" s="32"/>
      <c r="EDT839" s="32"/>
      <c r="EDU839" s="32"/>
      <c r="EDV839" s="32"/>
      <c r="EDW839" s="32"/>
      <c r="EDX839" s="32"/>
      <c r="EDY839" s="32"/>
      <c r="EDZ839" s="32"/>
      <c r="EEA839" s="32"/>
      <c r="EEB839" s="32"/>
      <c r="EEC839" s="32"/>
      <c r="EED839" s="32"/>
      <c r="EEE839" s="32"/>
      <c r="EEF839" s="32"/>
      <c r="EEG839" s="32"/>
      <c r="EEH839" s="32"/>
      <c r="EEI839" s="32"/>
      <c r="EEJ839" s="32"/>
      <c r="EEK839" s="32"/>
      <c r="EEL839" s="32"/>
      <c r="EEM839" s="32"/>
      <c r="EEN839" s="32"/>
      <c r="EEO839" s="32"/>
      <c r="EEP839" s="32"/>
      <c r="EEQ839" s="32"/>
      <c r="EER839" s="32"/>
      <c r="EES839" s="32"/>
      <c r="EET839" s="32"/>
      <c r="EEU839" s="32"/>
      <c r="EEV839" s="32"/>
      <c r="EEW839" s="32"/>
      <c r="EEX839" s="32"/>
      <c r="EEY839" s="32"/>
      <c r="EEZ839" s="32"/>
      <c r="EFA839" s="32"/>
      <c r="EFB839" s="32"/>
      <c r="EFC839" s="32"/>
      <c r="EFD839" s="32"/>
      <c r="EFE839" s="32"/>
      <c r="EFF839" s="32"/>
      <c r="EFG839" s="32"/>
      <c r="EFH839" s="32"/>
      <c r="EFI839" s="32"/>
      <c r="EFJ839" s="32"/>
      <c r="EFK839" s="32"/>
      <c r="EFL839" s="32"/>
      <c r="EFM839" s="32"/>
      <c r="EFN839" s="32"/>
      <c r="EFO839" s="32"/>
      <c r="EFP839" s="32"/>
      <c r="EFQ839" s="32"/>
      <c r="EFR839" s="32"/>
      <c r="EFS839" s="32"/>
      <c r="EFT839" s="32"/>
      <c r="EFU839" s="32"/>
      <c r="EFV839" s="32"/>
      <c r="EFW839" s="32"/>
      <c r="EFX839" s="32"/>
      <c r="EFY839" s="32"/>
      <c r="EFZ839" s="32"/>
      <c r="EGA839" s="32"/>
      <c r="EGB839" s="32"/>
      <c r="EGC839" s="32"/>
      <c r="EGD839" s="32"/>
      <c r="EGE839" s="32"/>
      <c r="EGF839" s="32"/>
      <c r="EGG839" s="32"/>
      <c r="EGH839" s="32"/>
      <c r="EGI839" s="32"/>
      <c r="EGJ839" s="32"/>
      <c r="EGK839" s="32"/>
      <c r="EGL839" s="32"/>
      <c r="EGM839" s="32"/>
      <c r="EGN839" s="32"/>
      <c r="EGO839" s="32"/>
      <c r="EGP839" s="32"/>
      <c r="EGQ839" s="32"/>
      <c r="EGR839" s="32"/>
      <c r="EGS839" s="32"/>
      <c r="EGT839" s="32"/>
      <c r="EGU839" s="32"/>
      <c r="EGV839" s="32"/>
      <c r="EGW839" s="32"/>
      <c r="EGX839" s="32"/>
      <c r="EGY839" s="32"/>
      <c r="EGZ839" s="32"/>
      <c r="EHA839" s="32"/>
      <c r="EHB839" s="32"/>
      <c r="EHC839" s="32"/>
      <c r="EHD839" s="32"/>
      <c r="EHE839" s="32"/>
      <c r="EHF839" s="32"/>
      <c r="EHG839" s="32"/>
      <c r="EHH839" s="32"/>
      <c r="EHI839" s="32"/>
      <c r="EHJ839" s="32"/>
      <c r="EHK839" s="32"/>
      <c r="EHL839" s="32"/>
      <c r="EHM839" s="32"/>
      <c r="EHN839" s="32"/>
      <c r="EHO839" s="32"/>
      <c r="EHP839" s="32"/>
      <c r="EHQ839" s="32"/>
      <c r="EHR839" s="32"/>
      <c r="EHS839" s="32"/>
      <c r="EHT839" s="32"/>
      <c r="EHU839" s="32"/>
      <c r="EHV839" s="32"/>
      <c r="EHW839" s="32"/>
      <c r="EHX839" s="32"/>
      <c r="EHY839" s="32"/>
      <c r="EHZ839" s="32"/>
      <c r="EIA839" s="32"/>
      <c r="EIB839" s="32"/>
      <c r="EIC839" s="32"/>
      <c r="EID839" s="32"/>
      <c r="EIE839" s="32"/>
      <c r="EIF839" s="32"/>
      <c r="EIG839" s="32"/>
      <c r="EIH839" s="32"/>
      <c r="EII839" s="32"/>
      <c r="EIJ839" s="32"/>
      <c r="EIK839" s="32"/>
      <c r="EIL839" s="32"/>
      <c r="EIM839" s="32"/>
      <c r="EIN839" s="32"/>
      <c r="EIO839" s="32"/>
      <c r="EIP839" s="32"/>
      <c r="EIQ839" s="32"/>
      <c r="EIR839" s="32"/>
      <c r="EIS839" s="32"/>
      <c r="EIT839" s="32"/>
      <c r="EIU839" s="32"/>
      <c r="EIV839" s="32"/>
      <c r="EIW839" s="32"/>
      <c r="EIX839" s="32"/>
      <c r="EIY839" s="32"/>
      <c r="EIZ839" s="32"/>
      <c r="EJA839" s="32"/>
      <c r="EJB839" s="32"/>
      <c r="EJC839" s="32"/>
      <c r="EJD839" s="32"/>
      <c r="EJE839" s="32"/>
      <c r="EJF839" s="32"/>
      <c r="EJG839" s="32"/>
      <c r="EJH839" s="32"/>
      <c r="EJI839" s="32"/>
      <c r="EJJ839" s="32"/>
      <c r="EJK839" s="32"/>
      <c r="EJL839" s="32"/>
      <c r="EJM839" s="32"/>
      <c r="EJN839" s="32"/>
      <c r="EJO839" s="32"/>
      <c r="EJP839" s="32"/>
      <c r="EJQ839" s="32"/>
      <c r="EJR839" s="32"/>
      <c r="EJS839" s="32"/>
      <c r="EJT839" s="32"/>
      <c r="EJU839" s="32"/>
      <c r="EJV839" s="32"/>
      <c r="EJW839" s="32"/>
      <c r="EJX839" s="32"/>
      <c r="EJY839" s="32"/>
      <c r="EJZ839" s="32"/>
      <c r="EKA839" s="32"/>
      <c r="EKB839" s="32"/>
      <c r="EKC839" s="32"/>
      <c r="EKD839" s="32"/>
      <c r="EKE839" s="32"/>
      <c r="EKF839" s="32"/>
      <c r="EKG839" s="32"/>
      <c r="EKH839" s="32"/>
      <c r="EKI839" s="32"/>
      <c r="EKJ839" s="32"/>
      <c r="EKK839" s="32"/>
      <c r="EKL839" s="32"/>
      <c r="EKM839" s="32"/>
      <c r="EKN839" s="32"/>
      <c r="EKO839" s="32"/>
      <c r="EKP839" s="32"/>
      <c r="EKQ839" s="32"/>
      <c r="EKR839" s="32"/>
      <c r="EKS839" s="32"/>
      <c r="EKT839" s="32"/>
      <c r="EKU839" s="32"/>
      <c r="EKV839" s="32"/>
      <c r="EKW839" s="32"/>
      <c r="EKX839" s="32"/>
      <c r="EKY839" s="32"/>
      <c r="EKZ839" s="32"/>
      <c r="ELA839" s="32"/>
      <c r="ELB839" s="32"/>
      <c r="ELC839" s="32"/>
      <c r="ELD839" s="32"/>
      <c r="ELE839" s="32"/>
      <c r="ELF839" s="32"/>
      <c r="ELG839" s="32"/>
      <c r="ELH839" s="32"/>
      <c r="ELI839" s="32"/>
      <c r="ELJ839" s="32"/>
      <c r="ELK839" s="32"/>
      <c r="ELL839" s="32"/>
      <c r="ELM839" s="32"/>
      <c r="ELN839" s="32"/>
      <c r="ELO839" s="32"/>
      <c r="ELP839" s="32"/>
      <c r="ELQ839" s="32"/>
      <c r="ELR839" s="32"/>
      <c r="ELS839" s="32"/>
      <c r="ELT839" s="32"/>
      <c r="ELU839" s="32"/>
      <c r="ELV839" s="32"/>
      <c r="ELW839" s="32"/>
      <c r="ELX839" s="32"/>
      <c r="ELY839" s="32"/>
      <c r="ELZ839" s="32"/>
      <c r="EMA839" s="32"/>
      <c r="EMB839" s="32"/>
      <c r="EMC839" s="32"/>
      <c r="EMD839" s="32"/>
      <c r="EME839" s="32"/>
      <c r="EMF839" s="32"/>
      <c r="EMG839" s="32"/>
      <c r="EMH839" s="32"/>
      <c r="EMI839" s="32"/>
      <c r="EMJ839" s="32"/>
      <c r="EMK839" s="32"/>
      <c r="EML839" s="32"/>
      <c r="EMM839" s="32"/>
      <c r="EMN839" s="32"/>
      <c r="EMO839" s="32"/>
      <c r="EMP839" s="32"/>
      <c r="EMQ839" s="32"/>
      <c r="EMR839" s="32"/>
      <c r="EMS839" s="32"/>
      <c r="EMT839" s="32"/>
      <c r="EMU839" s="32"/>
      <c r="EMV839" s="32"/>
      <c r="EMW839" s="32"/>
      <c r="EMX839" s="32"/>
      <c r="EMY839" s="32"/>
      <c r="EMZ839" s="32"/>
      <c r="ENA839" s="32"/>
      <c r="ENB839" s="32"/>
      <c r="ENC839" s="32"/>
      <c r="END839" s="32"/>
      <c r="ENE839" s="32"/>
      <c r="ENF839" s="32"/>
      <c r="ENG839" s="32"/>
      <c r="ENH839" s="32"/>
      <c r="ENI839" s="32"/>
      <c r="ENJ839" s="32"/>
      <c r="ENK839" s="32"/>
      <c r="ENL839" s="32"/>
      <c r="ENM839" s="32"/>
      <c r="ENN839" s="32"/>
      <c r="ENO839" s="32"/>
      <c r="ENP839" s="32"/>
      <c r="ENQ839" s="32"/>
      <c r="ENR839" s="32"/>
      <c r="ENS839" s="32"/>
      <c r="ENT839" s="32"/>
      <c r="ENU839" s="32"/>
      <c r="ENV839" s="32"/>
      <c r="ENW839" s="32"/>
      <c r="ENX839" s="32"/>
      <c r="ENY839" s="32"/>
      <c r="ENZ839" s="32"/>
      <c r="EOA839" s="32"/>
      <c r="EOB839" s="32"/>
      <c r="EOC839" s="32"/>
      <c r="EOD839" s="32"/>
      <c r="EOE839" s="32"/>
      <c r="EOF839" s="32"/>
      <c r="EOG839" s="32"/>
      <c r="EOH839" s="32"/>
      <c r="EOI839" s="32"/>
      <c r="EOJ839" s="32"/>
      <c r="EOK839" s="32"/>
      <c r="EOL839" s="32"/>
      <c r="EOM839" s="32"/>
      <c r="EON839" s="32"/>
      <c r="EOO839" s="32"/>
      <c r="EOP839" s="32"/>
      <c r="EOQ839" s="32"/>
      <c r="EOR839" s="32"/>
      <c r="EOS839" s="32"/>
      <c r="EOT839" s="32"/>
      <c r="EOU839" s="32"/>
      <c r="EOV839" s="32"/>
      <c r="EOW839" s="32"/>
      <c r="EOX839" s="32"/>
      <c r="EOY839" s="32"/>
      <c r="EOZ839" s="32"/>
      <c r="EPA839" s="32"/>
      <c r="EPB839" s="32"/>
      <c r="EPC839" s="32"/>
      <c r="EPD839" s="32"/>
      <c r="EPE839" s="32"/>
      <c r="EPF839" s="32"/>
      <c r="EPG839" s="32"/>
      <c r="EPH839" s="32"/>
      <c r="EPI839" s="32"/>
      <c r="EPJ839" s="32"/>
      <c r="EPK839" s="32"/>
      <c r="EPL839" s="32"/>
      <c r="EPM839" s="32"/>
      <c r="EPN839" s="32"/>
      <c r="EPO839" s="32"/>
      <c r="EPP839" s="32"/>
      <c r="EPQ839" s="32"/>
      <c r="EPR839" s="32"/>
      <c r="EPS839" s="32"/>
      <c r="EPT839" s="32"/>
      <c r="EPU839" s="32"/>
      <c r="EPV839" s="32"/>
      <c r="EPW839" s="32"/>
      <c r="EPX839" s="32"/>
      <c r="EPY839" s="32"/>
      <c r="EPZ839" s="32"/>
      <c r="EQA839" s="32"/>
      <c r="EQB839" s="32"/>
      <c r="EQC839" s="32"/>
      <c r="EQD839" s="32"/>
      <c r="EQE839" s="32"/>
      <c r="EQF839" s="32"/>
      <c r="EQG839" s="32"/>
      <c r="EQH839" s="32"/>
      <c r="EQI839" s="32"/>
      <c r="EQJ839" s="32"/>
      <c r="EQK839" s="32"/>
      <c r="EQL839" s="32"/>
      <c r="EQM839" s="32"/>
      <c r="EQN839" s="32"/>
      <c r="EQO839" s="32"/>
      <c r="EQP839" s="32"/>
      <c r="EQQ839" s="32"/>
      <c r="EQR839" s="32"/>
      <c r="EQS839" s="32"/>
      <c r="EQT839" s="32"/>
      <c r="EQU839" s="32"/>
      <c r="EQV839" s="32"/>
      <c r="EQW839" s="32"/>
      <c r="EQX839" s="32"/>
      <c r="EQY839" s="32"/>
      <c r="EQZ839" s="32"/>
      <c r="ERA839" s="32"/>
      <c r="ERB839" s="32"/>
      <c r="ERC839" s="32"/>
      <c r="ERD839" s="32"/>
      <c r="ERE839" s="32"/>
      <c r="ERF839" s="32"/>
      <c r="ERG839" s="32"/>
      <c r="ERH839" s="32"/>
      <c r="ERI839" s="32"/>
      <c r="ERJ839" s="32"/>
      <c r="ERK839" s="32"/>
      <c r="ERL839" s="32"/>
      <c r="ERM839" s="32"/>
      <c r="ERN839" s="32"/>
      <c r="ERO839" s="32"/>
      <c r="ERP839" s="32"/>
      <c r="ERQ839" s="32"/>
      <c r="ERR839" s="32"/>
      <c r="ERS839" s="32"/>
      <c r="ERT839" s="32"/>
      <c r="ERU839" s="32"/>
      <c r="ERV839" s="32"/>
      <c r="ERW839" s="32"/>
      <c r="ERX839" s="32"/>
      <c r="ERY839" s="32"/>
      <c r="ERZ839" s="32"/>
      <c r="ESA839" s="32"/>
      <c r="ESB839" s="32"/>
      <c r="ESC839" s="32"/>
      <c r="ESD839" s="32"/>
      <c r="ESE839" s="32"/>
      <c r="ESF839" s="32"/>
      <c r="ESG839" s="32"/>
      <c r="ESH839" s="32"/>
      <c r="ESI839" s="32"/>
      <c r="ESJ839" s="32"/>
      <c r="ESK839" s="32"/>
      <c r="ESL839" s="32"/>
      <c r="ESM839" s="32"/>
      <c r="ESN839" s="32"/>
      <c r="ESO839" s="32"/>
      <c r="ESP839" s="32"/>
      <c r="ESQ839" s="32"/>
      <c r="ESR839" s="32"/>
      <c r="ESS839" s="32"/>
      <c r="EST839" s="32"/>
      <c r="ESU839" s="32"/>
      <c r="ESV839" s="32"/>
      <c r="ESW839" s="32"/>
      <c r="ESX839" s="32"/>
      <c r="ESY839" s="32"/>
      <c r="ESZ839" s="32"/>
      <c r="ETA839" s="32"/>
      <c r="ETB839" s="32"/>
      <c r="ETC839" s="32"/>
      <c r="ETD839" s="32"/>
      <c r="ETE839" s="32"/>
      <c r="ETF839" s="32"/>
      <c r="ETG839" s="32"/>
      <c r="ETH839" s="32"/>
      <c r="ETI839" s="32"/>
      <c r="ETJ839" s="32"/>
      <c r="ETK839" s="32"/>
      <c r="ETL839" s="32"/>
      <c r="ETM839" s="32"/>
      <c r="ETN839" s="32"/>
      <c r="ETO839" s="32"/>
      <c r="ETP839" s="32"/>
      <c r="ETQ839" s="32"/>
      <c r="ETR839" s="32"/>
      <c r="ETS839" s="32"/>
      <c r="ETT839" s="32"/>
      <c r="ETU839" s="32"/>
      <c r="ETV839" s="32"/>
      <c r="ETW839" s="32"/>
      <c r="ETX839" s="32"/>
      <c r="ETY839" s="32"/>
      <c r="ETZ839" s="32"/>
      <c r="EUA839" s="32"/>
      <c r="EUB839" s="32"/>
      <c r="EUC839" s="32"/>
      <c r="EUD839" s="32"/>
      <c r="EUE839" s="32"/>
      <c r="EUF839" s="32"/>
      <c r="EUG839" s="32"/>
      <c r="EUH839" s="32"/>
      <c r="EUI839" s="32"/>
      <c r="EUJ839" s="32"/>
      <c r="EUK839" s="32"/>
      <c r="EUL839" s="32"/>
      <c r="EUM839" s="32"/>
      <c r="EUN839" s="32"/>
      <c r="EUO839" s="32"/>
      <c r="EUP839" s="32"/>
      <c r="EUQ839" s="32"/>
      <c r="EUR839" s="32"/>
      <c r="EUS839" s="32"/>
      <c r="EUT839" s="32"/>
      <c r="EUU839" s="32"/>
      <c r="EUV839" s="32"/>
      <c r="EUW839" s="32"/>
      <c r="EUX839" s="32"/>
      <c r="EUY839" s="32"/>
      <c r="EUZ839" s="32"/>
      <c r="EVA839" s="32"/>
      <c r="EVB839" s="32"/>
      <c r="EVC839" s="32"/>
      <c r="EVD839" s="32"/>
      <c r="EVE839" s="32"/>
      <c r="EVF839" s="32"/>
      <c r="EVG839" s="32"/>
      <c r="EVH839" s="32"/>
      <c r="EVI839" s="32"/>
      <c r="EVJ839" s="32"/>
      <c r="EVK839" s="32"/>
      <c r="EVL839" s="32"/>
      <c r="EVM839" s="32"/>
      <c r="EVN839" s="32"/>
      <c r="EVO839" s="32"/>
      <c r="EVP839" s="32"/>
      <c r="EVQ839" s="32"/>
      <c r="EVR839" s="32"/>
      <c r="EVS839" s="32"/>
      <c r="EVT839" s="32"/>
      <c r="EVU839" s="32"/>
      <c r="EVV839" s="32"/>
      <c r="EVW839" s="32"/>
      <c r="EVX839" s="32"/>
      <c r="EVY839" s="32"/>
      <c r="EVZ839" s="32"/>
      <c r="EWA839" s="32"/>
      <c r="EWB839" s="32"/>
      <c r="EWC839" s="32"/>
      <c r="EWD839" s="32"/>
      <c r="EWE839" s="32"/>
      <c r="EWF839" s="32"/>
      <c r="EWG839" s="32"/>
      <c r="EWH839" s="32"/>
      <c r="EWI839" s="32"/>
      <c r="EWJ839" s="32"/>
      <c r="EWK839" s="32"/>
      <c r="EWL839" s="32"/>
      <c r="EWM839" s="32"/>
      <c r="EWN839" s="32"/>
      <c r="EWO839" s="32"/>
      <c r="EWP839" s="32"/>
      <c r="EWQ839" s="32"/>
      <c r="EWR839" s="32"/>
      <c r="EWS839" s="32"/>
      <c r="EWT839" s="32"/>
      <c r="EWU839" s="32"/>
      <c r="EWV839" s="32"/>
      <c r="EWW839" s="32"/>
      <c r="EWX839" s="32"/>
      <c r="EWY839" s="32"/>
      <c r="EWZ839" s="32"/>
      <c r="EXA839" s="32"/>
      <c r="EXB839" s="32"/>
      <c r="EXC839" s="32"/>
      <c r="EXD839" s="32"/>
      <c r="EXE839" s="32"/>
      <c r="EXF839" s="32"/>
      <c r="EXG839" s="32"/>
      <c r="EXH839" s="32"/>
      <c r="EXI839" s="32"/>
      <c r="EXJ839" s="32"/>
      <c r="EXK839" s="32"/>
      <c r="EXL839" s="32"/>
      <c r="EXM839" s="32"/>
      <c r="EXN839" s="32"/>
      <c r="EXO839" s="32"/>
      <c r="EXP839" s="32"/>
      <c r="EXQ839" s="32"/>
      <c r="EXR839" s="32"/>
      <c r="EXS839" s="32"/>
      <c r="EXT839" s="32"/>
      <c r="EXU839" s="32"/>
      <c r="EXV839" s="32"/>
      <c r="EXW839" s="32"/>
      <c r="EXX839" s="32"/>
      <c r="EXY839" s="32"/>
      <c r="EXZ839" s="32"/>
      <c r="EYA839" s="32"/>
      <c r="EYB839" s="32"/>
      <c r="EYC839" s="32"/>
      <c r="EYD839" s="32"/>
      <c r="EYE839" s="32"/>
      <c r="EYF839" s="32"/>
      <c r="EYG839" s="32"/>
      <c r="EYH839" s="32"/>
      <c r="EYI839" s="32"/>
      <c r="EYJ839" s="32"/>
      <c r="EYK839" s="32"/>
      <c r="EYL839" s="32"/>
      <c r="EYM839" s="32"/>
      <c r="EYN839" s="32"/>
      <c r="EYO839" s="32"/>
      <c r="EYP839" s="32"/>
      <c r="EYQ839" s="32"/>
      <c r="EYR839" s="32"/>
      <c r="EYS839" s="32"/>
      <c r="EYT839" s="32"/>
      <c r="EYU839" s="32"/>
      <c r="EYV839" s="32"/>
      <c r="EYW839" s="32"/>
      <c r="EYX839" s="32"/>
      <c r="EYY839" s="32"/>
      <c r="EYZ839" s="32"/>
      <c r="EZA839" s="32"/>
      <c r="EZB839" s="32"/>
      <c r="EZC839" s="32"/>
      <c r="EZD839" s="32"/>
      <c r="EZE839" s="32"/>
      <c r="EZF839" s="32"/>
      <c r="EZG839" s="32"/>
      <c r="EZH839" s="32"/>
      <c r="EZI839" s="32"/>
      <c r="EZJ839" s="32"/>
      <c r="EZK839" s="32"/>
      <c r="EZL839" s="32"/>
      <c r="EZM839" s="32"/>
      <c r="EZN839" s="32"/>
      <c r="EZO839" s="32"/>
      <c r="EZP839" s="32"/>
      <c r="EZQ839" s="32"/>
      <c r="EZR839" s="32"/>
      <c r="EZS839" s="32"/>
      <c r="EZT839" s="32"/>
      <c r="EZU839" s="32"/>
      <c r="EZV839" s="32"/>
      <c r="EZW839" s="32"/>
      <c r="EZX839" s="32"/>
      <c r="EZY839" s="32"/>
      <c r="EZZ839" s="32"/>
      <c r="FAA839" s="32"/>
      <c r="FAB839" s="32"/>
      <c r="FAC839" s="32"/>
      <c r="FAD839" s="32"/>
      <c r="FAE839" s="32"/>
      <c r="FAF839" s="32"/>
      <c r="FAG839" s="32"/>
      <c r="FAH839" s="32"/>
      <c r="FAI839" s="32"/>
      <c r="FAJ839" s="32"/>
      <c r="FAK839" s="32"/>
      <c r="FAL839" s="32"/>
      <c r="FAM839" s="32"/>
      <c r="FAN839" s="32"/>
      <c r="FAO839" s="32"/>
      <c r="FAP839" s="32"/>
      <c r="FAQ839" s="32"/>
      <c r="FAR839" s="32"/>
      <c r="FAS839" s="32"/>
      <c r="FAT839" s="32"/>
      <c r="FAU839" s="32"/>
      <c r="FAV839" s="32"/>
      <c r="FAW839" s="32"/>
      <c r="FAX839" s="32"/>
      <c r="FAY839" s="32"/>
      <c r="FAZ839" s="32"/>
      <c r="FBA839" s="32"/>
      <c r="FBB839" s="32"/>
      <c r="FBC839" s="32"/>
      <c r="FBD839" s="32"/>
      <c r="FBE839" s="32"/>
      <c r="FBF839" s="32"/>
      <c r="FBG839" s="32"/>
      <c r="FBH839" s="32"/>
      <c r="FBI839" s="32"/>
      <c r="FBJ839" s="32"/>
      <c r="FBK839" s="32"/>
      <c r="FBL839" s="32"/>
      <c r="FBM839" s="32"/>
      <c r="FBN839" s="32"/>
      <c r="FBO839" s="32"/>
      <c r="FBP839" s="32"/>
      <c r="FBQ839" s="32"/>
      <c r="FBR839" s="32"/>
      <c r="FBS839" s="32"/>
      <c r="FBT839" s="32"/>
      <c r="FBU839" s="32"/>
      <c r="FBV839" s="32"/>
      <c r="FBW839" s="32"/>
      <c r="FBX839" s="32"/>
      <c r="FBY839" s="32"/>
      <c r="FBZ839" s="32"/>
      <c r="FCA839" s="32"/>
      <c r="FCB839" s="32"/>
      <c r="FCC839" s="32"/>
      <c r="FCD839" s="32"/>
      <c r="FCE839" s="32"/>
      <c r="FCF839" s="32"/>
      <c r="FCG839" s="32"/>
      <c r="FCH839" s="32"/>
      <c r="FCI839" s="32"/>
      <c r="FCJ839" s="32"/>
      <c r="FCK839" s="32"/>
      <c r="FCL839" s="32"/>
      <c r="FCM839" s="32"/>
      <c r="FCN839" s="32"/>
      <c r="FCO839" s="32"/>
      <c r="FCP839" s="32"/>
      <c r="FCQ839" s="32"/>
      <c r="FCR839" s="32"/>
      <c r="FCS839" s="32"/>
      <c r="FCT839" s="32"/>
      <c r="FCU839" s="32"/>
      <c r="FCV839" s="32"/>
      <c r="FCW839" s="32"/>
      <c r="FCX839" s="32"/>
      <c r="FCY839" s="32"/>
      <c r="FCZ839" s="32"/>
      <c r="FDA839" s="32"/>
      <c r="FDB839" s="32"/>
      <c r="FDC839" s="32"/>
      <c r="FDD839" s="32"/>
      <c r="FDE839" s="32"/>
      <c r="FDF839" s="32"/>
      <c r="FDG839" s="32"/>
      <c r="FDH839" s="32"/>
      <c r="FDI839" s="32"/>
      <c r="FDJ839" s="32"/>
      <c r="FDK839" s="32"/>
      <c r="FDL839" s="32"/>
      <c r="FDM839" s="32"/>
      <c r="FDN839" s="32"/>
      <c r="FDO839" s="32"/>
      <c r="FDP839" s="32"/>
      <c r="FDQ839" s="32"/>
      <c r="FDR839" s="32"/>
      <c r="FDS839" s="32"/>
      <c r="FDT839" s="32"/>
      <c r="FDU839" s="32"/>
      <c r="FDV839" s="32"/>
      <c r="FDW839" s="32"/>
      <c r="FDX839" s="32"/>
      <c r="FDY839" s="32"/>
      <c r="FDZ839" s="32"/>
      <c r="FEA839" s="32"/>
      <c r="FEB839" s="32"/>
      <c r="FEC839" s="32"/>
      <c r="FED839" s="32"/>
      <c r="FEE839" s="32"/>
      <c r="FEF839" s="32"/>
      <c r="FEG839" s="32"/>
      <c r="FEH839" s="32"/>
      <c r="FEI839" s="32"/>
      <c r="FEJ839" s="32"/>
      <c r="FEK839" s="32"/>
      <c r="FEL839" s="32"/>
      <c r="FEM839" s="32"/>
      <c r="FEN839" s="32"/>
      <c r="FEO839" s="32"/>
      <c r="FEP839" s="32"/>
      <c r="FEQ839" s="32"/>
      <c r="FER839" s="32"/>
      <c r="FES839" s="32"/>
      <c r="FET839" s="32"/>
      <c r="FEU839" s="32"/>
      <c r="FEV839" s="32"/>
      <c r="FEW839" s="32"/>
      <c r="FEX839" s="32"/>
      <c r="FEY839" s="32"/>
      <c r="FEZ839" s="32"/>
      <c r="FFA839" s="32"/>
      <c r="FFB839" s="32"/>
      <c r="FFC839" s="32"/>
      <c r="FFD839" s="32"/>
      <c r="FFE839" s="32"/>
      <c r="FFF839" s="32"/>
      <c r="FFG839" s="32"/>
      <c r="FFH839" s="32"/>
      <c r="FFI839" s="32"/>
      <c r="FFJ839" s="32"/>
      <c r="FFK839" s="32"/>
      <c r="FFL839" s="32"/>
      <c r="FFM839" s="32"/>
      <c r="FFN839" s="32"/>
      <c r="FFO839" s="32"/>
      <c r="FFP839" s="32"/>
      <c r="FFQ839" s="32"/>
      <c r="FFR839" s="32"/>
      <c r="FFS839" s="32"/>
      <c r="FFT839" s="32"/>
      <c r="FFU839" s="32"/>
      <c r="FFV839" s="32"/>
      <c r="FFW839" s="32"/>
      <c r="FFX839" s="32"/>
      <c r="FFY839" s="32"/>
      <c r="FFZ839" s="32"/>
      <c r="FGA839" s="32"/>
      <c r="FGB839" s="32"/>
      <c r="FGC839" s="32"/>
      <c r="FGD839" s="32"/>
      <c r="FGE839" s="32"/>
      <c r="FGF839" s="32"/>
      <c r="FGG839" s="32"/>
      <c r="FGH839" s="32"/>
      <c r="FGI839" s="32"/>
      <c r="FGJ839" s="32"/>
      <c r="FGK839" s="32"/>
      <c r="FGL839" s="32"/>
      <c r="FGM839" s="32"/>
      <c r="FGN839" s="32"/>
      <c r="FGO839" s="32"/>
      <c r="FGP839" s="32"/>
      <c r="FGQ839" s="32"/>
      <c r="FGR839" s="32"/>
      <c r="FGS839" s="32"/>
      <c r="FGT839" s="32"/>
      <c r="FGU839" s="32"/>
      <c r="FGV839" s="32"/>
      <c r="FGW839" s="32"/>
      <c r="FGX839" s="32"/>
      <c r="FGY839" s="32"/>
      <c r="FGZ839" s="32"/>
      <c r="FHA839" s="32"/>
      <c r="FHB839" s="32"/>
      <c r="FHC839" s="32"/>
      <c r="FHD839" s="32"/>
      <c r="FHE839" s="32"/>
      <c r="FHF839" s="32"/>
      <c r="FHG839" s="32"/>
      <c r="FHH839" s="32"/>
      <c r="FHI839" s="32"/>
      <c r="FHJ839" s="32"/>
      <c r="FHK839" s="32"/>
      <c r="FHL839" s="32"/>
      <c r="FHM839" s="32"/>
      <c r="FHN839" s="32"/>
      <c r="FHO839" s="32"/>
      <c r="FHP839" s="32"/>
      <c r="FHQ839" s="32"/>
      <c r="FHR839" s="32"/>
      <c r="FHS839" s="32"/>
      <c r="FHT839" s="32"/>
      <c r="FHU839" s="32"/>
      <c r="FHV839" s="32"/>
      <c r="FHW839" s="32"/>
      <c r="FHX839" s="32"/>
      <c r="FHY839" s="32"/>
      <c r="FHZ839" s="32"/>
      <c r="FIA839" s="32"/>
      <c r="FIB839" s="32"/>
      <c r="FIC839" s="32"/>
      <c r="FID839" s="32"/>
      <c r="FIE839" s="32"/>
      <c r="FIF839" s="32"/>
      <c r="FIG839" s="32"/>
      <c r="FIH839" s="32"/>
      <c r="FII839" s="32"/>
      <c r="FIJ839" s="32"/>
      <c r="FIK839" s="32"/>
      <c r="FIL839" s="32"/>
      <c r="FIM839" s="32"/>
      <c r="FIN839" s="32"/>
      <c r="FIO839" s="32"/>
      <c r="FIP839" s="32"/>
      <c r="FIQ839" s="32"/>
      <c r="FIR839" s="32"/>
      <c r="FIS839" s="32"/>
      <c r="FIT839" s="32"/>
      <c r="FIU839" s="32"/>
      <c r="FIV839" s="32"/>
      <c r="FIW839" s="32"/>
      <c r="FIX839" s="32"/>
      <c r="FIY839" s="32"/>
      <c r="FIZ839" s="32"/>
      <c r="FJA839" s="32"/>
      <c r="FJB839" s="32"/>
      <c r="FJC839" s="32"/>
      <c r="FJD839" s="32"/>
      <c r="FJE839" s="32"/>
      <c r="FJF839" s="32"/>
      <c r="FJG839" s="32"/>
      <c r="FJH839" s="32"/>
      <c r="FJI839" s="32"/>
      <c r="FJJ839" s="32"/>
      <c r="FJK839" s="32"/>
      <c r="FJL839" s="32"/>
      <c r="FJM839" s="32"/>
      <c r="FJN839" s="32"/>
      <c r="FJO839" s="32"/>
      <c r="FJP839" s="32"/>
      <c r="FJQ839" s="32"/>
      <c r="FJR839" s="32"/>
      <c r="FJS839" s="32"/>
      <c r="FJT839" s="32"/>
      <c r="FJU839" s="32"/>
      <c r="FJV839" s="32"/>
      <c r="FJW839" s="32"/>
      <c r="FJX839" s="32"/>
      <c r="FJY839" s="32"/>
      <c r="FJZ839" s="32"/>
      <c r="FKA839" s="32"/>
      <c r="FKB839" s="32"/>
      <c r="FKC839" s="32"/>
      <c r="FKD839" s="32"/>
      <c r="FKE839" s="32"/>
      <c r="FKF839" s="32"/>
      <c r="FKG839" s="32"/>
      <c r="FKH839" s="32"/>
      <c r="FKI839" s="32"/>
      <c r="FKJ839" s="32"/>
      <c r="FKK839" s="32"/>
      <c r="FKL839" s="32"/>
      <c r="FKM839" s="32"/>
      <c r="FKN839" s="32"/>
      <c r="FKO839" s="32"/>
      <c r="FKP839" s="32"/>
      <c r="FKQ839" s="32"/>
      <c r="FKR839" s="32"/>
      <c r="FKS839" s="32"/>
      <c r="FKT839" s="32"/>
      <c r="FKU839" s="32"/>
      <c r="FKV839" s="32"/>
      <c r="FKW839" s="32"/>
      <c r="FKX839" s="32"/>
      <c r="FKY839" s="32"/>
      <c r="FKZ839" s="32"/>
      <c r="FLA839" s="32"/>
      <c r="FLB839" s="32"/>
      <c r="FLC839" s="32"/>
      <c r="FLD839" s="32"/>
      <c r="FLE839" s="32"/>
      <c r="FLF839" s="32"/>
      <c r="FLG839" s="32"/>
      <c r="FLH839" s="32"/>
      <c r="FLI839" s="32"/>
      <c r="FLJ839" s="32"/>
      <c r="FLK839" s="32"/>
      <c r="FLL839" s="32"/>
      <c r="FLM839" s="32"/>
      <c r="FLN839" s="32"/>
      <c r="FLO839" s="32"/>
      <c r="FLP839" s="32"/>
      <c r="FLQ839" s="32"/>
      <c r="FLR839" s="32"/>
      <c r="FLS839" s="32"/>
      <c r="FLT839" s="32"/>
      <c r="FLU839" s="32"/>
      <c r="FLV839" s="32"/>
      <c r="FLW839" s="32"/>
      <c r="FLX839" s="32"/>
      <c r="FLY839" s="32"/>
      <c r="FLZ839" s="32"/>
      <c r="FMA839" s="32"/>
      <c r="FMB839" s="32"/>
      <c r="FMC839" s="32"/>
      <c r="FMD839" s="32"/>
      <c r="FME839" s="32"/>
      <c r="FMF839" s="32"/>
      <c r="FMG839" s="32"/>
      <c r="FMH839" s="32"/>
      <c r="FMI839" s="32"/>
      <c r="FMJ839" s="32"/>
      <c r="FMK839" s="32"/>
      <c r="FML839" s="32"/>
      <c r="FMM839" s="32"/>
      <c r="FMN839" s="32"/>
      <c r="FMO839" s="32"/>
      <c r="FMP839" s="32"/>
      <c r="FMQ839" s="32"/>
      <c r="FMR839" s="32"/>
      <c r="FMS839" s="32"/>
      <c r="FMT839" s="32"/>
      <c r="FMU839" s="32"/>
      <c r="FMV839" s="32"/>
      <c r="FMW839" s="32"/>
      <c r="FMX839" s="32"/>
      <c r="FMY839" s="32"/>
      <c r="FMZ839" s="32"/>
      <c r="FNA839" s="32"/>
      <c r="FNB839" s="32"/>
      <c r="FNC839" s="32"/>
      <c r="FND839" s="32"/>
      <c r="FNE839" s="32"/>
      <c r="FNF839" s="32"/>
      <c r="FNG839" s="32"/>
      <c r="FNH839" s="32"/>
      <c r="FNI839" s="32"/>
      <c r="FNJ839" s="32"/>
      <c r="FNK839" s="32"/>
      <c r="FNL839" s="32"/>
      <c r="FNM839" s="32"/>
      <c r="FNN839" s="32"/>
      <c r="FNO839" s="32"/>
      <c r="FNP839" s="32"/>
      <c r="FNQ839" s="32"/>
      <c r="FNR839" s="32"/>
      <c r="FNS839" s="32"/>
      <c r="FNT839" s="32"/>
      <c r="FNU839" s="32"/>
      <c r="FNV839" s="32"/>
      <c r="FNW839" s="32"/>
      <c r="FNX839" s="32"/>
      <c r="FNY839" s="32"/>
      <c r="FNZ839" s="32"/>
      <c r="FOA839" s="32"/>
      <c r="FOB839" s="32"/>
      <c r="FOC839" s="32"/>
      <c r="FOD839" s="32"/>
      <c r="FOE839" s="32"/>
      <c r="FOF839" s="32"/>
      <c r="FOG839" s="32"/>
      <c r="FOH839" s="32"/>
      <c r="FOI839" s="32"/>
      <c r="FOJ839" s="32"/>
      <c r="FOK839" s="32"/>
      <c r="FOL839" s="32"/>
      <c r="FOM839" s="32"/>
      <c r="FON839" s="32"/>
      <c r="FOO839" s="32"/>
      <c r="FOP839" s="32"/>
      <c r="FOQ839" s="32"/>
      <c r="FOR839" s="32"/>
      <c r="FOS839" s="32"/>
      <c r="FOT839" s="32"/>
      <c r="FOU839" s="32"/>
      <c r="FOV839" s="32"/>
      <c r="FOW839" s="32"/>
      <c r="FOX839" s="32"/>
      <c r="FOY839" s="32"/>
      <c r="FOZ839" s="32"/>
      <c r="FPA839" s="32"/>
      <c r="FPB839" s="32"/>
      <c r="FPC839" s="32"/>
      <c r="FPD839" s="32"/>
      <c r="FPE839" s="32"/>
      <c r="FPF839" s="32"/>
      <c r="FPG839" s="32"/>
      <c r="FPH839" s="32"/>
      <c r="FPI839" s="32"/>
      <c r="FPJ839" s="32"/>
      <c r="FPK839" s="32"/>
      <c r="FPL839" s="32"/>
      <c r="FPM839" s="32"/>
      <c r="FPN839" s="32"/>
      <c r="FPO839" s="32"/>
      <c r="FPP839" s="32"/>
      <c r="FPQ839" s="32"/>
      <c r="FPR839" s="32"/>
      <c r="FPS839" s="32"/>
      <c r="FPT839" s="32"/>
      <c r="FPU839" s="32"/>
      <c r="FPV839" s="32"/>
      <c r="FPW839" s="32"/>
      <c r="FPX839" s="32"/>
      <c r="FPY839" s="32"/>
      <c r="FPZ839" s="32"/>
      <c r="FQA839" s="32"/>
      <c r="FQB839" s="32"/>
      <c r="FQC839" s="32"/>
      <c r="FQD839" s="32"/>
      <c r="FQE839" s="32"/>
      <c r="FQF839" s="32"/>
      <c r="FQG839" s="32"/>
      <c r="FQH839" s="32"/>
      <c r="FQI839" s="32"/>
      <c r="FQJ839" s="32"/>
      <c r="FQK839" s="32"/>
      <c r="FQL839" s="32"/>
      <c r="FQM839" s="32"/>
      <c r="FQN839" s="32"/>
      <c r="FQO839" s="32"/>
      <c r="FQP839" s="32"/>
      <c r="FQQ839" s="32"/>
      <c r="FQR839" s="32"/>
      <c r="FQS839" s="32"/>
      <c r="FQT839" s="32"/>
      <c r="FQU839" s="32"/>
      <c r="FQV839" s="32"/>
      <c r="FQW839" s="32"/>
      <c r="FQX839" s="32"/>
      <c r="FQY839" s="32"/>
      <c r="FQZ839" s="32"/>
      <c r="FRA839" s="32"/>
      <c r="FRB839" s="32"/>
      <c r="FRC839" s="32"/>
      <c r="FRD839" s="32"/>
      <c r="FRE839" s="32"/>
      <c r="FRF839" s="32"/>
      <c r="FRG839" s="32"/>
      <c r="FRH839" s="32"/>
      <c r="FRI839" s="32"/>
      <c r="FRJ839" s="32"/>
      <c r="FRK839" s="32"/>
      <c r="FRL839" s="32"/>
      <c r="FRM839" s="32"/>
      <c r="FRN839" s="32"/>
      <c r="FRO839" s="32"/>
      <c r="FRP839" s="32"/>
      <c r="FRQ839" s="32"/>
      <c r="FRR839" s="32"/>
      <c r="FRS839" s="32"/>
      <c r="FRT839" s="32"/>
      <c r="FRU839" s="32"/>
      <c r="FRV839" s="32"/>
      <c r="FRW839" s="32"/>
      <c r="FRX839" s="32"/>
      <c r="FRY839" s="32"/>
      <c r="FRZ839" s="32"/>
      <c r="FSA839" s="32"/>
      <c r="FSB839" s="32"/>
      <c r="FSC839" s="32"/>
      <c r="FSD839" s="32"/>
      <c r="FSE839" s="32"/>
      <c r="FSF839" s="32"/>
      <c r="FSG839" s="32"/>
      <c r="FSH839" s="32"/>
      <c r="FSI839" s="32"/>
      <c r="FSJ839" s="32"/>
      <c r="FSK839" s="32"/>
      <c r="FSL839" s="32"/>
      <c r="FSM839" s="32"/>
      <c r="FSN839" s="32"/>
      <c r="FSO839" s="32"/>
      <c r="FSP839" s="32"/>
      <c r="FSQ839" s="32"/>
      <c r="FSR839" s="32"/>
      <c r="FSS839" s="32"/>
      <c r="FST839" s="32"/>
      <c r="FSU839" s="32"/>
      <c r="FSV839" s="32"/>
      <c r="FSW839" s="32"/>
      <c r="FSX839" s="32"/>
      <c r="FSY839" s="32"/>
      <c r="FSZ839" s="32"/>
      <c r="FTA839" s="32"/>
      <c r="FTB839" s="32"/>
      <c r="FTC839" s="32"/>
      <c r="FTD839" s="32"/>
      <c r="FTE839" s="32"/>
      <c r="FTF839" s="32"/>
      <c r="FTG839" s="32"/>
      <c r="FTH839" s="32"/>
      <c r="FTI839" s="32"/>
      <c r="FTJ839" s="32"/>
      <c r="FTK839" s="32"/>
      <c r="FTL839" s="32"/>
      <c r="FTM839" s="32"/>
      <c r="FTN839" s="32"/>
      <c r="FTO839" s="32"/>
      <c r="FTP839" s="32"/>
      <c r="FTQ839" s="32"/>
      <c r="FTR839" s="32"/>
      <c r="FTS839" s="32"/>
      <c r="FTT839" s="32"/>
      <c r="FTU839" s="32"/>
      <c r="FTV839" s="32"/>
      <c r="FTW839" s="32"/>
      <c r="FTX839" s="32"/>
      <c r="FTY839" s="32"/>
      <c r="FTZ839" s="32"/>
      <c r="FUA839" s="32"/>
      <c r="FUB839" s="32"/>
      <c r="FUC839" s="32"/>
      <c r="FUD839" s="32"/>
      <c r="FUE839" s="32"/>
      <c r="FUF839" s="32"/>
      <c r="FUG839" s="32"/>
      <c r="FUH839" s="32"/>
      <c r="FUI839" s="32"/>
      <c r="FUJ839" s="32"/>
      <c r="FUK839" s="32"/>
      <c r="FUL839" s="32"/>
      <c r="FUM839" s="32"/>
      <c r="FUN839" s="32"/>
      <c r="FUO839" s="32"/>
      <c r="FUP839" s="32"/>
      <c r="FUQ839" s="32"/>
      <c r="FUR839" s="32"/>
      <c r="FUS839" s="32"/>
      <c r="FUT839" s="32"/>
      <c r="FUU839" s="32"/>
      <c r="FUV839" s="32"/>
      <c r="FUW839" s="32"/>
      <c r="FUX839" s="32"/>
      <c r="FUY839" s="32"/>
      <c r="FUZ839" s="32"/>
      <c r="FVA839" s="32"/>
      <c r="FVB839" s="32"/>
      <c r="FVC839" s="32"/>
      <c r="FVD839" s="32"/>
      <c r="FVE839" s="32"/>
      <c r="FVF839" s="32"/>
      <c r="FVG839" s="32"/>
      <c r="FVH839" s="32"/>
      <c r="FVI839" s="32"/>
      <c r="FVJ839" s="32"/>
      <c r="FVK839" s="32"/>
      <c r="FVL839" s="32"/>
      <c r="FVM839" s="32"/>
      <c r="FVN839" s="32"/>
      <c r="FVO839" s="32"/>
      <c r="FVP839" s="32"/>
      <c r="FVQ839" s="32"/>
      <c r="FVR839" s="32"/>
      <c r="FVS839" s="32"/>
      <c r="FVT839" s="32"/>
      <c r="FVU839" s="32"/>
      <c r="FVV839" s="32"/>
      <c r="FVW839" s="32"/>
      <c r="FVX839" s="32"/>
      <c r="FVY839" s="32"/>
      <c r="FVZ839" s="32"/>
      <c r="FWA839" s="32"/>
      <c r="FWB839" s="32"/>
      <c r="FWC839" s="32"/>
      <c r="FWD839" s="32"/>
      <c r="FWE839" s="32"/>
      <c r="FWF839" s="32"/>
      <c r="FWG839" s="32"/>
      <c r="FWH839" s="32"/>
      <c r="FWI839" s="32"/>
      <c r="FWJ839" s="32"/>
      <c r="FWK839" s="32"/>
      <c r="FWL839" s="32"/>
      <c r="FWM839" s="32"/>
      <c r="FWN839" s="32"/>
      <c r="FWO839" s="32"/>
      <c r="FWP839" s="32"/>
      <c r="FWQ839" s="32"/>
      <c r="FWR839" s="32"/>
      <c r="FWS839" s="32"/>
      <c r="FWT839" s="32"/>
      <c r="FWU839" s="32"/>
      <c r="FWV839" s="32"/>
      <c r="FWW839" s="32"/>
      <c r="FWX839" s="32"/>
      <c r="FWY839" s="32"/>
      <c r="FWZ839" s="32"/>
      <c r="FXA839" s="32"/>
      <c r="FXB839" s="32"/>
      <c r="FXC839" s="32"/>
      <c r="FXD839" s="32"/>
      <c r="FXE839" s="32"/>
      <c r="FXF839" s="32"/>
      <c r="FXG839" s="32"/>
      <c r="FXH839" s="32"/>
      <c r="FXI839" s="32"/>
      <c r="FXJ839" s="32"/>
      <c r="FXK839" s="32"/>
      <c r="FXL839" s="32"/>
      <c r="FXM839" s="32"/>
      <c r="FXN839" s="32"/>
      <c r="FXO839" s="32"/>
      <c r="FXP839" s="32"/>
      <c r="FXQ839" s="32"/>
      <c r="FXR839" s="32"/>
      <c r="FXS839" s="32"/>
      <c r="FXT839" s="32"/>
      <c r="FXU839" s="32"/>
      <c r="FXV839" s="32"/>
      <c r="FXW839" s="32"/>
      <c r="FXX839" s="32"/>
      <c r="FXY839" s="32"/>
      <c r="FXZ839" s="32"/>
      <c r="FYA839" s="32"/>
      <c r="FYB839" s="32"/>
      <c r="FYC839" s="32"/>
      <c r="FYD839" s="32"/>
      <c r="FYE839" s="32"/>
      <c r="FYF839" s="32"/>
      <c r="FYG839" s="32"/>
      <c r="FYH839" s="32"/>
      <c r="FYI839" s="32"/>
      <c r="FYJ839" s="32"/>
      <c r="FYK839" s="32"/>
      <c r="FYL839" s="32"/>
      <c r="FYM839" s="32"/>
      <c r="FYN839" s="32"/>
      <c r="FYO839" s="32"/>
      <c r="FYP839" s="32"/>
      <c r="FYQ839" s="32"/>
      <c r="FYR839" s="32"/>
      <c r="FYS839" s="32"/>
      <c r="FYT839" s="32"/>
      <c r="FYU839" s="32"/>
      <c r="FYV839" s="32"/>
      <c r="FYW839" s="32"/>
      <c r="FYX839" s="32"/>
      <c r="FYY839" s="32"/>
      <c r="FYZ839" s="32"/>
      <c r="FZA839" s="32"/>
      <c r="FZB839" s="32"/>
      <c r="FZC839" s="32"/>
      <c r="FZD839" s="32"/>
      <c r="FZE839" s="32"/>
      <c r="FZF839" s="32"/>
      <c r="FZG839" s="32"/>
      <c r="FZH839" s="32"/>
      <c r="FZI839" s="32"/>
      <c r="FZJ839" s="32"/>
      <c r="FZK839" s="32"/>
      <c r="FZL839" s="32"/>
      <c r="FZM839" s="32"/>
      <c r="FZN839" s="32"/>
      <c r="FZO839" s="32"/>
      <c r="FZP839" s="32"/>
      <c r="FZQ839" s="32"/>
      <c r="FZR839" s="32"/>
      <c r="FZS839" s="32"/>
      <c r="FZT839" s="32"/>
      <c r="FZU839" s="32"/>
      <c r="FZV839" s="32"/>
      <c r="FZW839" s="32"/>
      <c r="FZX839" s="32"/>
      <c r="FZY839" s="32"/>
      <c r="FZZ839" s="32"/>
      <c r="GAA839" s="32"/>
      <c r="GAB839" s="32"/>
      <c r="GAC839" s="32"/>
      <c r="GAD839" s="32"/>
      <c r="GAE839" s="32"/>
      <c r="GAF839" s="32"/>
      <c r="GAG839" s="32"/>
      <c r="GAH839" s="32"/>
      <c r="GAI839" s="32"/>
      <c r="GAJ839" s="32"/>
      <c r="GAK839" s="32"/>
      <c r="GAL839" s="32"/>
      <c r="GAM839" s="32"/>
      <c r="GAN839" s="32"/>
      <c r="GAO839" s="32"/>
      <c r="GAP839" s="32"/>
      <c r="GAQ839" s="32"/>
      <c r="GAR839" s="32"/>
      <c r="GAS839" s="32"/>
      <c r="GAT839" s="32"/>
      <c r="GAU839" s="32"/>
      <c r="GAV839" s="32"/>
      <c r="GAW839" s="32"/>
      <c r="GAX839" s="32"/>
      <c r="GAY839" s="32"/>
      <c r="GAZ839" s="32"/>
      <c r="GBA839" s="32"/>
      <c r="GBB839" s="32"/>
      <c r="GBC839" s="32"/>
      <c r="GBD839" s="32"/>
      <c r="GBE839" s="32"/>
      <c r="GBF839" s="32"/>
      <c r="GBG839" s="32"/>
      <c r="GBH839" s="32"/>
      <c r="GBI839" s="32"/>
      <c r="GBJ839" s="32"/>
      <c r="GBK839" s="32"/>
      <c r="GBL839" s="32"/>
      <c r="GBM839" s="32"/>
      <c r="GBN839" s="32"/>
      <c r="GBO839" s="32"/>
      <c r="GBP839" s="32"/>
      <c r="GBQ839" s="32"/>
      <c r="GBR839" s="32"/>
      <c r="GBS839" s="32"/>
      <c r="GBT839" s="32"/>
      <c r="GBU839" s="32"/>
      <c r="GBV839" s="32"/>
      <c r="GBW839" s="32"/>
      <c r="GBX839" s="32"/>
      <c r="GBY839" s="32"/>
      <c r="GBZ839" s="32"/>
      <c r="GCA839" s="32"/>
      <c r="GCB839" s="32"/>
      <c r="GCC839" s="32"/>
      <c r="GCD839" s="32"/>
      <c r="GCE839" s="32"/>
      <c r="GCF839" s="32"/>
      <c r="GCG839" s="32"/>
      <c r="GCH839" s="32"/>
      <c r="GCI839" s="32"/>
      <c r="GCJ839" s="32"/>
      <c r="GCK839" s="32"/>
      <c r="GCL839" s="32"/>
      <c r="GCM839" s="32"/>
      <c r="GCN839" s="32"/>
      <c r="GCO839" s="32"/>
      <c r="GCP839" s="32"/>
      <c r="GCQ839" s="32"/>
      <c r="GCR839" s="32"/>
      <c r="GCS839" s="32"/>
      <c r="GCT839" s="32"/>
      <c r="GCU839" s="32"/>
      <c r="GCV839" s="32"/>
      <c r="GCW839" s="32"/>
      <c r="GCX839" s="32"/>
      <c r="GCY839" s="32"/>
      <c r="GCZ839" s="32"/>
      <c r="GDA839" s="32"/>
      <c r="GDB839" s="32"/>
      <c r="GDC839" s="32"/>
      <c r="GDD839" s="32"/>
      <c r="GDE839" s="32"/>
      <c r="GDF839" s="32"/>
      <c r="GDG839" s="32"/>
      <c r="GDH839" s="32"/>
      <c r="GDI839" s="32"/>
      <c r="GDJ839" s="32"/>
      <c r="GDK839" s="32"/>
      <c r="GDL839" s="32"/>
      <c r="GDM839" s="32"/>
      <c r="GDN839" s="32"/>
      <c r="GDO839" s="32"/>
      <c r="GDP839" s="32"/>
      <c r="GDQ839" s="32"/>
      <c r="GDR839" s="32"/>
      <c r="GDS839" s="32"/>
      <c r="GDT839" s="32"/>
      <c r="GDU839" s="32"/>
      <c r="GDV839" s="32"/>
      <c r="GDW839" s="32"/>
      <c r="GDX839" s="32"/>
      <c r="GDY839" s="32"/>
      <c r="GDZ839" s="32"/>
      <c r="GEA839" s="32"/>
      <c r="GEB839" s="32"/>
      <c r="GEC839" s="32"/>
      <c r="GED839" s="32"/>
      <c r="GEE839" s="32"/>
      <c r="GEF839" s="32"/>
      <c r="GEG839" s="32"/>
      <c r="GEH839" s="32"/>
      <c r="GEI839" s="32"/>
      <c r="GEJ839" s="32"/>
      <c r="GEK839" s="32"/>
      <c r="GEL839" s="32"/>
      <c r="GEM839" s="32"/>
      <c r="GEN839" s="32"/>
      <c r="GEO839" s="32"/>
      <c r="GEP839" s="32"/>
      <c r="GEQ839" s="32"/>
      <c r="GER839" s="32"/>
      <c r="GES839" s="32"/>
      <c r="GET839" s="32"/>
      <c r="GEU839" s="32"/>
      <c r="GEV839" s="32"/>
      <c r="GEW839" s="32"/>
      <c r="GEX839" s="32"/>
      <c r="GEY839" s="32"/>
      <c r="GEZ839" s="32"/>
      <c r="GFA839" s="32"/>
      <c r="GFB839" s="32"/>
      <c r="GFC839" s="32"/>
      <c r="GFD839" s="32"/>
      <c r="GFE839" s="32"/>
      <c r="GFF839" s="32"/>
      <c r="GFG839" s="32"/>
      <c r="GFH839" s="32"/>
      <c r="GFI839" s="32"/>
      <c r="GFJ839" s="32"/>
      <c r="GFK839" s="32"/>
      <c r="GFL839" s="32"/>
      <c r="GFM839" s="32"/>
      <c r="GFN839" s="32"/>
      <c r="GFO839" s="32"/>
      <c r="GFP839" s="32"/>
      <c r="GFQ839" s="32"/>
      <c r="GFR839" s="32"/>
      <c r="GFS839" s="32"/>
      <c r="GFT839" s="32"/>
      <c r="GFU839" s="32"/>
      <c r="GFV839" s="32"/>
      <c r="GFW839" s="32"/>
      <c r="GFX839" s="32"/>
      <c r="GFY839" s="32"/>
      <c r="GFZ839" s="32"/>
      <c r="GGA839" s="32"/>
      <c r="GGB839" s="32"/>
      <c r="GGC839" s="32"/>
      <c r="GGD839" s="32"/>
      <c r="GGE839" s="32"/>
      <c r="GGF839" s="32"/>
      <c r="GGG839" s="32"/>
      <c r="GGH839" s="32"/>
      <c r="GGI839" s="32"/>
      <c r="GGJ839" s="32"/>
      <c r="GGK839" s="32"/>
      <c r="GGL839" s="32"/>
      <c r="GGM839" s="32"/>
      <c r="GGN839" s="32"/>
      <c r="GGO839" s="32"/>
      <c r="GGP839" s="32"/>
      <c r="GGQ839" s="32"/>
      <c r="GGR839" s="32"/>
      <c r="GGS839" s="32"/>
      <c r="GGT839" s="32"/>
      <c r="GGU839" s="32"/>
      <c r="GGV839" s="32"/>
      <c r="GGW839" s="32"/>
      <c r="GGX839" s="32"/>
      <c r="GGY839" s="32"/>
      <c r="GGZ839" s="32"/>
      <c r="GHA839" s="32"/>
      <c r="GHB839" s="32"/>
      <c r="GHC839" s="32"/>
      <c r="GHD839" s="32"/>
      <c r="GHE839" s="32"/>
      <c r="GHF839" s="32"/>
      <c r="GHG839" s="32"/>
      <c r="GHH839" s="32"/>
      <c r="GHI839" s="32"/>
      <c r="GHJ839" s="32"/>
      <c r="GHK839" s="32"/>
      <c r="GHL839" s="32"/>
      <c r="GHM839" s="32"/>
      <c r="GHN839" s="32"/>
      <c r="GHO839" s="32"/>
      <c r="GHP839" s="32"/>
      <c r="GHQ839" s="32"/>
      <c r="GHR839" s="32"/>
      <c r="GHS839" s="32"/>
      <c r="GHT839" s="32"/>
      <c r="GHU839" s="32"/>
      <c r="GHV839" s="32"/>
      <c r="GHW839" s="32"/>
      <c r="GHX839" s="32"/>
      <c r="GHY839" s="32"/>
      <c r="GHZ839" s="32"/>
      <c r="GIA839" s="32"/>
      <c r="GIB839" s="32"/>
      <c r="GIC839" s="32"/>
      <c r="GID839" s="32"/>
      <c r="GIE839" s="32"/>
      <c r="GIF839" s="32"/>
      <c r="GIG839" s="32"/>
      <c r="GIH839" s="32"/>
      <c r="GII839" s="32"/>
      <c r="GIJ839" s="32"/>
      <c r="GIK839" s="32"/>
      <c r="GIL839" s="32"/>
      <c r="GIM839" s="32"/>
      <c r="GIN839" s="32"/>
      <c r="GIO839" s="32"/>
      <c r="GIP839" s="32"/>
      <c r="GIQ839" s="32"/>
      <c r="GIR839" s="32"/>
      <c r="GIS839" s="32"/>
      <c r="GIT839" s="32"/>
      <c r="GIU839" s="32"/>
      <c r="GIV839" s="32"/>
      <c r="GIW839" s="32"/>
      <c r="GIX839" s="32"/>
      <c r="GIY839" s="32"/>
      <c r="GIZ839" s="32"/>
      <c r="GJA839" s="32"/>
      <c r="GJB839" s="32"/>
      <c r="GJC839" s="32"/>
      <c r="GJD839" s="32"/>
      <c r="GJE839" s="32"/>
      <c r="GJF839" s="32"/>
      <c r="GJG839" s="32"/>
      <c r="GJH839" s="32"/>
      <c r="GJI839" s="32"/>
      <c r="GJJ839" s="32"/>
      <c r="GJK839" s="32"/>
      <c r="GJL839" s="32"/>
      <c r="GJM839" s="32"/>
      <c r="GJN839" s="32"/>
      <c r="GJO839" s="32"/>
      <c r="GJP839" s="32"/>
      <c r="GJQ839" s="32"/>
      <c r="GJR839" s="32"/>
      <c r="GJS839" s="32"/>
      <c r="GJT839" s="32"/>
      <c r="GJU839" s="32"/>
      <c r="GJV839" s="32"/>
      <c r="GJW839" s="32"/>
      <c r="GJX839" s="32"/>
      <c r="GJY839" s="32"/>
      <c r="GJZ839" s="32"/>
      <c r="GKA839" s="32"/>
      <c r="GKB839" s="32"/>
      <c r="GKC839" s="32"/>
      <c r="GKD839" s="32"/>
      <c r="GKE839" s="32"/>
      <c r="GKF839" s="32"/>
      <c r="GKG839" s="32"/>
      <c r="GKH839" s="32"/>
      <c r="GKI839" s="32"/>
      <c r="GKJ839" s="32"/>
      <c r="GKK839" s="32"/>
      <c r="GKL839" s="32"/>
      <c r="GKM839" s="32"/>
      <c r="GKN839" s="32"/>
      <c r="GKO839" s="32"/>
      <c r="GKP839" s="32"/>
      <c r="GKQ839" s="32"/>
      <c r="GKR839" s="32"/>
      <c r="GKS839" s="32"/>
      <c r="GKT839" s="32"/>
      <c r="GKU839" s="32"/>
      <c r="GKV839" s="32"/>
      <c r="GKW839" s="32"/>
      <c r="GKX839" s="32"/>
      <c r="GKY839" s="32"/>
      <c r="GKZ839" s="32"/>
      <c r="GLA839" s="32"/>
      <c r="GLB839" s="32"/>
      <c r="GLC839" s="32"/>
      <c r="GLD839" s="32"/>
      <c r="GLE839" s="32"/>
      <c r="GLF839" s="32"/>
      <c r="GLG839" s="32"/>
      <c r="GLH839" s="32"/>
      <c r="GLI839" s="32"/>
      <c r="GLJ839" s="32"/>
      <c r="GLK839" s="32"/>
      <c r="GLL839" s="32"/>
      <c r="GLM839" s="32"/>
      <c r="GLN839" s="32"/>
      <c r="GLO839" s="32"/>
      <c r="GLP839" s="32"/>
      <c r="GLQ839" s="32"/>
      <c r="GLR839" s="32"/>
      <c r="GLS839" s="32"/>
      <c r="GLT839" s="32"/>
      <c r="GLU839" s="32"/>
      <c r="GLV839" s="32"/>
      <c r="GLW839" s="32"/>
      <c r="GLX839" s="32"/>
      <c r="GLY839" s="32"/>
      <c r="GLZ839" s="32"/>
      <c r="GMA839" s="32"/>
      <c r="GMB839" s="32"/>
      <c r="GMC839" s="32"/>
      <c r="GMD839" s="32"/>
      <c r="GME839" s="32"/>
      <c r="GMF839" s="32"/>
      <c r="GMG839" s="32"/>
      <c r="GMH839" s="32"/>
      <c r="GMI839" s="32"/>
      <c r="GMJ839" s="32"/>
      <c r="GMK839" s="32"/>
      <c r="GML839" s="32"/>
      <c r="GMM839" s="32"/>
      <c r="GMN839" s="32"/>
      <c r="GMO839" s="32"/>
      <c r="GMP839" s="32"/>
      <c r="GMQ839" s="32"/>
      <c r="GMR839" s="32"/>
      <c r="GMS839" s="32"/>
      <c r="GMT839" s="32"/>
      <c r="GMU839" s="32"/>
      <c r="GMV839" s="32"/>
      <c r="GMW839" s="32"/>
      <c r="GMX839" s="32"/>
      <c r="GMY839" s="32"/>
      <c r="GMZ839" s="32"/>
      <c r="GNA839" s="32"/>
      <c r="GNB839" s="32"/>
      <c r="GNC839" s="32"/>
      <c r="GND839" s="32"/>
      <c r="GNE839" s="32"/>
      <c r="GNF839" s="32"/>
      <c r="GNG839" s="32"/>
      <c r="GNH839" s="32"/>
      <c r="GNI839" s="32"/>
      <c r="GNJ839" s="32"/>
      <c r="GNK839" s="32"/>
      <c r="GNL839" s="32"/>
      <c r="GNM839" s="32"/>
      <c r="GNN839" s="32"/>
      <c r="GNO839" s="32"/>
      <c r="GNP839" s="32"/>
      <c r="GNQ839" s="32"/>
      <c r="GNR839" s="32"/>
      <c r="GNS839" s="32"/>
      <c r="GNT839" s="32"/>
      <c r="GNU839" s="32"/>
      <c r="GNV839" s="32"/>
      <c r="GNW839" s="32"/>
      <c r="GNX839" s="32"/>
      <c r="GNY839" s="32"/>
      <c r="GNZ839" s="32"/>
      <c r="GOA839" s="32"/>
      <c r="GOB839" s="32"/>
      <c r="GOC839" s="32"/>
      <c r="GOD839" s="32"/>
      <c r="GOE839" s="32"/>
      <c r="GOF839" s="32"/>
      <c r="GOG839" s="32"/>
      <c r="GOH839" s="32"/>
      <c r="GOI839" s="32"/>
      <c r="GOJ839" s="32"/>
      <c r="GOK839" s="32"/>
      <c r="GOL839" s="32"/>
      <c r="GOM839" s="32"/>
      <c r="GON839" s="32"/>
      <c r="GOO839" s="32"/>
      <c r="GOP839" s="32"/>
      <c r="GOQ839" s="32"/>
      <c r="GOR839" s="32"/>
      <c r="GOS839" s="32"/>
      <c r="GOT839" s="32"/>
      <c r="GOU839" s="32"/>
      <c r="GOV839" s="32"/>
      <c r="GOW839" s="32"/>
      <c r="GOX839" s="32"/>
      <c r="GOY839" s="32"/>
      <c r="GOZ839" s="32"/>
      <c r="GPA839" s="32"/>
      <c r="GPB839" s="32"/>
      <c r="GPC839" s="32"/>
      <c r="GPD839" s="32"/>
      <c r="GPE839" s="32"/>
      <c r="GPF839" s="32"/>
      <c r="GPG839" s="32"/>
      <c r="GPH839" s="32"/>
      <c r="GPI839" s="32"/>
      <c r="GPJ839" s="32"/>
      <c r="GPK839" s="32"/>
      <c r="GPL839" s="32"/>
      <c r="GPM839" s="32"/>
      <c r="GPN839" s="32"/>
      <c r="GPO839" s="32"/>
      <c r="GPP839" s="32"/>
      <c r="GPQ839" s="32"/>
      <c r="GPR839" s="32"/>
      <c r="GPS839" s="32"/>
      <c r="GPT839" s="32"/>
      <c r="GPU839" s="32"/>
      <c r="GPV839" s="32"/>
      <c r="GPW839" s="32"/>
      <c r="GPX839" s="32"/>
      <c r="GPY839" s="32"/>
      <c r="GPZ839" s="32"/>
      <c r="GQA839" s="32"/>
      <c r="GQB839" s="32"/>
      <c r="GQC839" s="32"/>
      <c r="GQD839" s="32"/>
      <c r="GQE839" s="32"/>
      <c r="GQF839" s="32"/>
      <c r="GQG839" s="32"/>
      <c r="GQH839" s="32"/>
      <c r="GQI839" s="32"/>
      <c r="GQJ839" s="32"/>
      <c r="GQK839" s="32"/>
      <c r="GQL839" s="32"/>
      <c r="GQM839" s="32"/>
      <c r="GQN839" s="32"/>
      <c r="GQO839" s="32"/>
      <c r="GQP839" s="32"/>
      <c r="GQQ839" s="32"/>
      <c r="GQR839" s="32"/>
      <c r="GQS839" s="32"/>
      <c r="GQT839" s="32"/>
      <c r="GQU839" s="32"/>
      <c r="GQV839" s="32"/>
      <c r="GQW839" s="32"/>
      <c r="GQX839" s="32"/>
      <c r="GQY839" s="32"/>
      <c r="GQZ839" s="32"/>
      <c r="GRA839" s="32"/>
      <c r="GRB839" s="32"/>
      <c r="GRC839" s="32"/>
      <c r="GRD839" s="32"/>
      <c r="GRE839" s="32"/>
      <c r="GRF839" s="32"/>
      <c r="GRG839" s="32"/>
      <c r="GRH839" s="32"/>
      <c r="GRI839" s="32"/>
      <c r="GRJ839" s="32"/>
      <c r="GRK839" s="32"/>
      <c r="GRL839" s="32"/>
      <c r="GRM839" s="32"/>
      <c r="GRN839" s="32"/>
      <c r="GRO839" s="32"/>
      <c r="GRP839" s="32"/>
      <c r="GRQ839" s="32"/>
      <c r="GRR839" s="32"/>
      <c r="GRS839" s="32"/>
      <c r="GRT839" s="32"/>
      <c r="GRU839" s="32"/>
      <c r="GRV839" s="32"/>
      <c r="GRW839" s="32"/>
      <c r="GRX839" s="32"/>
      <c r="GRY839" s="32"/>
      <c r="GRZ839" s="32"/>
      <c r="GSA839" s="32"/>
      <c r="GSB839" s="32"/>
      <c r="GSC839" s="32"/>
      <c r="GSD839" s="32"/>
      <c r="GSE839" s="32"/>
      <c r="GSF839" s="32"/>
      <c r="GSG839" s="32"/>
      <c r="GSH839" s="32"/>
      <c r="GSI839" s="32"/>
      <c r="GSJ839" s="32"/>
      <c r="GSK839" s="32"/>
      <c r="GSL839" s="32"/>
      <c r="GSM839" s="32"/>
      <c r="GSN839" s="32"/>
      <c r="GSO839" s="32"/>
      <c r="GSP839" s="32"/>
      <c r="GSQ839" s="32"/>
      <c r="GSR839" s="32"/>
      <c r="GSS839" s="32"/>
      <c r="GST839" s="32"/>
      <c r="GSU839" s="32"/>
      <c r="GSV839" s="32"/>
      <c r="GSW839" s="32"/>
      <c r="GSX839" s="32"/>
      <c r="GSY839" s="32"/>
      <c r="GSZ839" s="32"/>
      <c r="GTA839" s="32"/>
      <c r="GTB839" s="32"/>
      <c r="GTC839" s="32"/>
      <c r="GTD839" s="32"/>
      <c r="GTE839" s="32"/>
      <c r="GTF839" s="32"/>
      <c r="GTG839" s="32"/>
      <c r="GTH839" s="32"/>
      <c r="GTI839" s="32"/>
      <c r="GTJ839" s="32"/>
      <c r="GTK839" s="32"/>
      <c r="GTL839" s="32"/>
      <c r="GTM839" s="32"/>
      <c r="GTN839" s="32"/>
      <c r="GTO839" s="32"/>
      <c r="GTP839" s="32"/>
      <c r="GTQ839" s="32"/>
      <c r="GTR839" s="32"/>
      <c r="GTS839" s="32"/>
      <c r="GTT839" s="32"/>
      <c r="GTU839" s="32"/>
      <c r="GTV839" s="32"/>
      <c r="GTW839" s="32"/>
      <c r="GTX839" s="32"/>
      <c r="GTY839" s="32"/>
      <c r="GTZ839" s="32"/>
      <c r="GUA839" s="32"/>
      <c r="GUB839" s="32"/>
      <c r="GUC839" s="32"/>
      <c r="GUD839" s="32"/>
      <c r="GUE839" s="32"/>
      <c r="GUF839" s="32"/>
      <c r="GUG839" s="32"/>
      <c r="GUH839" s="32"/>
      <c r="GUI839" s="32"/>
      <c r="GUJ839" s="32"/>
      <c r="GUK839" s="32"/>
      <c r="GUL839" s="32"/>
      <c r="GUM839" s="32"/>
      <c r="GUN839" s="32"/>
      <c r="GUO839" s="32"/>
      <c r="GUP839" s="32"/>
      <c r="GUQ839" s="32"/>
      <c r="GUR839" s="32"/>
      <c r="GUS839" s="32"/>
      <c r="GUT839" s="32"/>
      <c r="GUU839" s="32"/>
      <c r="GUV839" s="32"/>
      <c r="GUW839" s="32"/>
      <c r="GUX839" s="32"/>
      <c r="GUY839" s="32"/>
      <c r="GUZ839" s="32"/>
      <c r="GVA839" s="32"/>
      <c r="GVB839" s="32"/>
      <c r="GVC839" s="32"/>
      <c r="GVD839" s="32"/>
      <c r="GVE839" s="32"/>
      <c r="GVF839" s="32"/>
      <c r="GVG839" s="32"/>
      <c r="GVH839" s="32"/>
      <c r="GVI839" s="32"/>
      <c r="GVJ839" s="32"/>
      <c r="GVK839" s="32"/>
      <c r="GVL839" s="32"/>
      <c r="GVM839" s="32"/>
      <c r="GVN839" s="32"/>
      <c r="GVO839" s="32"/>
      <c r="GVP839" s="32"/>
      <c r="GVQ839" s="32"/>
      <c r="GVR839" s="32"/>
      <c r="GVS839" s="32"/>
      <c r="GVT839" s="32"/>
      <c r="GVU839" s="32"/>
      <c r="GVV839" s="32"/>
      <c r="GVW839" s="32"/>
      <c r="GVX839" s="32"/>
      <c r="GVY839" s="32"/>
      <c r="GVZ839" s="32"/>
      <c r="GWA839" s="32"/>
      <c r="GWB839" s="32"/>
      <c r="GWC839" s="32"/>
      <c r="GWD839" s="32"/>
      <c r="GWE839" s="32"/>
      <c r="GWF839" s="32"/>
      <c r="GWG839" s="32"/>
      <c r="GWH839" s="32"/>
      <c r="GWI839" s="32"/>
      <c r="GWJ839" s="32"/>
      <c r="GWK839" s="32"/>
      <c r="GWL839" s="32"/>
      <c r="GWM839" s="32"/>
      <c r="GWN839" s="32"/>
      <c r="GWO839" s="32"/>
      <c r="GWP839" s="32"/>
      <c r="GWQ839" s="32"/>
      <c r="GWR839" s="32"/>
      <c r="GWS839" s="32"/>
      <c r="GWT839" s="32"/>
      <c r="GWU839" s="32"/>
      <c r="GWV839" s="32"/>
      <c r="GWW839" s="32"/>
      <c r="GWX839" s="32"/>
      <c r="GWY839" s="32"/>
      <c r="GWZ839" s="32"/>
      <c r="GXA839" s="32"/>
      <c r="GXB839" s="32"/>
      <c r="GXC839" s="32"/>
      <c r="GXD839" s="32"/>
      <c r="GXE839" s="32"/>
      <c r="GXF839" s="32"/>
      <c r="GXG839" s="32"/>
      <c r="GXH839" s="32"/>
      <c r="GXI839" s="32"/>
      <c r="GXJ839" s="32"/>
      <c r="GXK839" s="32"/>
      <c r="GXL839" s="32"/>
      <c r="GXM839" s="32"/>
      <c r="GXN839" s="32"/>
      <c r="GXO839" s="32"/>
      <c r="GXP839" s="32"/>
      <c r="GXQ839" s="32"/>
      <c r="GXR839" s="32"/>
      <c r="GXS839" s="32"/>
      <c r="GXT839" s="32"/>
      <c r="GXU839" s="32"/>
      <c r="GXV839" s="32"/>
      <c r="GXW839" s="32"/>
      <c r="GXX839" s="32"/>
      <c r="GXY839" s="32"/>
      <c r="GXZ839" s="32"/>
      <c r="GYA839" s="32"/>
      <c r="GYB839" s="32"/>
      <c r="GYC839" s="32"/>
      <c r="GYD839" s="32"/>
      <c r="GYE839" s="32"/>
      <c r="GYF839" s="32"/>
      <c r="GYG839" s="32"/>
      <c r="GYH839" s="32"/>
      <c r="GYI839" s="32"/>
      <c r="GYJ839" s="32"/>
      <c r="GYK839" s="32"/>
      <c r="GYL839" s="32"/>
      <c r="GYM839" s="32"/>
      <c r="GYN839" s="32"/>
      <c r="GYO839" s="32"/>
      <c r="GYP839" s="32"/>
      <c r="GYQ839" s="32"/>
      <c r="GYR839" s="32"/>
      <c r="GYS839" s="32"/>
      <c r="GYT839" s="32"/>
      <c r="GYU839" s="32"/>
      <c r="GYV839" s="32"/>
      <c r="GYW839" s="32"/>
      <c r="GYX839" s="32"/>
      <c r="GYY839" s="32"/>
      <c r="GYZ839" s="32"/>
      <c r="GZA839" s="32"/>
      <c r="GZB839" s="32"/>
      <c r="GZC839" s="32"/>
      <c r="GZD839" s="32"/>
      <c r="GZE839" s="32"/>
      <c r="GZF839" s="32"/>
      <c r="GZG839" s="32"/>
      <c r="GZH839" s="32"/>
      <c r="GZI839" s="32"/>
      <c r="GZJ839" s="32"/>
      <c r="GZK839" s="32"/>
      <c r="GZL839" s="32"/>
      <c r="GZM839" s="32"/>
      <c r="GZN839" s="32"/>
      <c r="GZO839" s="32"/>
      <c r="GZP839" s="32"/>
      <c r="GZQ839" s="32"/>
      <c r="GZR839" s="32"/>
      <c r="GZS839" s="32"/>
      <c r="GZT839" s="32"/>
      <c r="GZU839" s="32"/>
      <c r="GZV839" s="32"/>
      <c r="GZW839" s="32"/>
      <c r="GZX839" s="32"/>
      <c r="GZY839" s="32"/>
      <c r="GZZ839" s="32"/>
      <c r="HAA839" s="32"/>
      <c r="HAB839" s="32"/>
      <c r="HAC839" s="32"/>
      <c r="HAD839" s="32"/>
      <c r="HAE839" s="32"/>
      <c r="HAF839" s="32"/>
      <c r="HAG839" s="32"/>
      <c r="HAH839" s="32"/>
      <c r="HAI839" s="32"/>
      <c r="HAJ839" s="32"/>
      <c r="HAK839" s="32"/>
      <c r="HAL839" s="32"/>
      <c r="HAM839" s="32"/>
      <c r="HAN839" s="32"/>
      <c r="HAO839" s="32"/>
      <c r="HAP839" s="32"/>
      <c r="HAQ839" s="32"/>
      <c r="HAR839" s="32"/>
      <c r="HAS839" s="32"/>
      <c r="HAT839" s="32"/>
      <c r="HAU839" s="32"/>
      <c r="HAV839" s="32"/>
      <c r="HAW839" s="32"/>
      <c r="HAX839" s="32"/>
      <c r="HAY839" s="32"/>
      <c r="HAZ839" s="32"/>
      <c r="HBA839" s="32"/>
      <c r="HBB839" s="32"/>
      <c r="HBC839" s="32"/>
      <c r="HBD839" s="32"/>
      <c r="HBE839" s="32"/>
      <c r="HBF839" s="32"/>
      <c r="HBG839" s="32"/>
      <c r="HBH839" s="32"/>
      <c r="HBI839" s="32"/>
      <c r="HBJ839" s="32"/>
      <c r="HBK839" s="32"/>
      <c r="HBL839" s="32"/>
      <c r="HBM839" s="32"/>
      <c r="HBN839" s="32"/>
      <c r="HBO839" s="32"/>
      <c r="HBP839" s="32"/>
      <c r="HBQ839" s="32"/>
      <c r="HBR839" s="32"/>
      <c r="HBS839" s="32"/>
      <c r="HBT839" s="32"/>
      <c r="HBU839" s="32"/>
      <c r="HBV839" s="32"/>
      <c r="HBW839" s="32"/>
      <c r="HBX839" s="32"/>
      <c r="HBY839" s="32"/>
      <c r="HBZ839" s="32"/>
      <c r="HCA839" s="32"/>
      <c r="HCB839" s="32"/>
      <c r="HCC839" s="32"/>
      <c r="HCD839" s="32"/>
      <c r="HCE839" s="32"/>
      <c r="HCF839" s="32"/>
      <c r="HCG839" s="32"/>
      <c r="HCH839" s="32"/>
      <c r="HCI839" s="32"/>
      <c r="HCJ839" s="32"/>
      <c r="HCK839" s="32"/>
      <c r="HCL839" s="32"/>
      <c r="HCM839" s="32"/>
      <c r="HCN839" s="32"/>
      <c r="HCO839" s="32"/>
      <c r="HCP839" s="32"/>
      <c r="HCQ839" s="32"/>
      <c r="HCR839" s="32"/>
      <c r="HCS839" s="32"/>
      <c r="HCT839" s="32"/>
      <c r="HCU839" s="32"/>
      <c r="HCV839" s="32"/>
      <c r="HCW839" s="32"/>
      <c r="HCX839" s="32"/>
      <c r="HCY839" s="32"/>
      <c r="HCZ839" s="32"/>
      <c r="HDA839" s="32"/>
      <c r="HDB839" s="32"/>
      <c r="HDC839" s="32"/>
      <c r="HDD839" s="32"/>
      <c r="HDE839" s="32"/>
      <c r="HDF839" s="32"/>
      <c r="HDG839" s="32"/>
      <c r="HDH839" s="32"/>
      <c r="HDI839" s="32"/>
      <c r="HDJ839" s="32"/>
      <c r="HDK839" s="32"/>
      <c r="HDL839" s="32"/>
      <c r="HDM839" s="32"/>
      <c r="HDN839" s="32"/>
      <c r="HDO839" s="32"/>
      <c r="HDP839" s="32"/>
      <c r="HDQ839" s="32"/>
      <c r="HDR839" s="32"/>
      <c r="HDS839" s="32"/>
      <c r="HDT839" s="32"/>
      <c r="HDU839" s="32"/>
      <c r="HDV839" s="32"/>
      <c r="HDW839" s="32"/>
      <c r="HDX839" s="32"/>
      <c r="HDY839" s="32"/>
      <c r="HDZ839" s="32"/>
      <c r="HEA839" s="32"/>
      <c r="HEB839" s="32"/>
      <c r="HEC839" s="32"/>
      <c r="HED839" s="32"/>
      <c r="HEE839" s="32"/>
      <c r="HEF839" s="32"/>
      <c r="HEG839" s="32"/>
      <c r="HEH839" s="32"/>
      <c r="HEI839" s="32"/>
      <c r="HEJ839" s="32"/>
      <c r="HEK839" s="32"/>
      <c r="HEL839" s="32"/>
      <c r="HEM839" s="32"/>
      <c r="HEN839" s="32"/>
      <c r="HEO839" s="32"/>
      <c r="HEP839" s="32"/>
      <c r="HEQ839" s="32"/>
      <c r="HER839" s="32"/>
      <c r="HES839" s="32"/>
      <c r="HET839" s="32"/>
      <c r="HEU839" s="32"/>
      <c r="HEV839" s="32"/>
      <c r="HEW839" s="32"/>
      <c r="HEX839" s="32"/>
      <c r="HEY839" s="32"/>
      <c r="HEZ839" s="32"/>
      <c r="HFA839" s="32"/>
      <c r="HFB839" s="32"/>
      <c r="HFC839" s="32"/>
      <c r="HFD839" s="32"/>
      <c r="HFE839" s="32"/>
      <c r="HFF839" s="32"/>
      <c r="HFG839" s="32"/>
      <c r="HFH839" s="32"/>
      <c r="HFI839" s="32"/>
      <c r="HFJ839" s="32"/>
      <c r="HFK839" s="32"/>
      <c r="HFL839" s="32"/>
      <c r="HFM839" s="32"/>
      <c r="HFN839" s="32"/>
      <c r="HFO839" s="32"/>
      <c r="HFP839" s="32"/>
      <c r="HFQ839" s="32"/>
      <c r="HFR839" s="32"/>
      <c r="HFS839" s="32"/>
      <c r="HFT839" s="32"/>
      <c r="HFU839" s="32"/>
      <c r="HFV839" s="32"/>
      <c r="HFW839" s="32"/>
      <c r="HFX839" s="32"/>
      <c r="HFY839" s="32"/>
      <c r="HFZ839" s="32"/>
      <c r="HGA839" s="32"/>
      <c r="HGB839" s="32"/>
      <c r="HGC839" s="32"/>
      <c r="HGD839" s="32"/>
      <c r="HGE839" s="32"/>
      <c r="HGF839" s="32"/>
      <c r="HGG839" s="32"/>
      <c r="HGH839" s="32"/>
      <c r="HGI839" s="32"/>
      <c r="HGJ839" s="32"/>
      <c r="HGK839" s="32"/>
      <c r="HGL839" s="32"/>
      <c r="HGM839" s="32"/>
      <c r="HGN839" s="32"/>
      <c r="HGO839" s="32"/>
      <c r="HGP839" s="32"/>
      <c r="HGQ839" s="32"/>
      <c r="HGR839" s="32"/>
      <c r="HGS839" s="32"/>
      <c r="HGT839" s="32"/>
      <c r="HGU839" s="32"/>
      <c r="HGV839" s="32"/>
      <c r="HGW839" s="32"/>
      <c r="HGX839" s="32"/>
      <c r="HGY839" s="32"/>
      <c r="HGZ839" s="32"/>
      <c r="HHA839" s="32"/>
      <c r="HHB839" s="32"/>
      <c r="HHC839" s="32"/>
      <c r="HHD839" s="32"/>
      <c r="HHE839" s="32"/>
      <c r="HHF839" s="32"/>
      <c r="HHG839" s="32"/>
      <c r="HHH839" s="32"/>
      <c r="HHI839" s="32"/>
      <c r="HHJ839" s="32"/>
      <c r="HHK839" s="32"/>
      <c r="HHL839" s="32"/>
      <c r="HHM839" s="32"/>
      <c r="HHN839" s="32"/>
      <c r="HHO839" s="32"/>
      <c r="HHP839" s="32"/>
      <c r="HHQ839" s="32"/>
      <c r="HHR839" s="32"/>
      <c r="HHS839" s="32"/>
      <c r="HHT839" s="32"/>
      <c r="HHU839" s="32"/>
      <c r="HHV839" s="32"/>
      <c r="HHW839" s="32"/>
      <c r="HHX839" s="32"/>
      <c r="HHY839" s="32"/>
      <c r="HHZ839" s="32"/>
      <c r="HIA839" s="32"/>
      <c r="HIB839" s="32"/>
      <c r="HIC839" s="32"/>
      <c r="HID839" s="32"/>
      <c r="HIE839" s="32"/>
      <c r="HIF839" s="32"/>
      <c r="HIG839" s="32"/>
      <c r="HIH839" s="32"/>
      <c r="HII839" s="32"/>
      <c r="HIJ839" s="32"/>
      <c r="HIK839" s="32"/>
      <c r="HIL839" s="32"/>
      <c r="HIM839" s="32"/>
      <c r="HIN839" s="32"/>
      <c r="HIO839" s="32"/>
      <c r="HIP839" s="32"/>
      <c r="HIQ839" s="32"/>
      <c r="HIR839" s="32"/>
      <c r="HIS839" s="32"/>
      <c r="HIT839" s="32"/>
      <c r="HIU839" s="32"/>
      <c r="HIV839" s="32"/>
      <c r="HIW839" s="32"/>
      <c r="HIX839" s="32"/>
      <c r="HIY839" s="32"/>
      <c r="HIZ839" s="32"/>
      <c r="HJA839" s="32"/>
      <c r="HJB839" s="32"/>
      <c r="HJC839" s="32"/>
      <c r="HJD839" s="32"/>
      <c r="HJE839" s="32"/>
      <c r="HJF839" s="32"/>
      <c r="HJG839" s="32"/>
      <c r="HJH839" s="32"/>
      <c r="HJI839" s="32"/>
      <c r="HJJ839" s="32"/>
      <c r="HJK839" s="32"/>
      <c r="HJL839" s="32"/>
      <c r="HJM839" s="32"/>
      <c r="HJN839" s="32"/>
      <c r="HJO839" s="32"/>
      <c r="HJP839" s="32"/>
      <c r="HJQ839" s="32"/>
      <c r="HJR839" s="32"/>
      <c r="HJS839" s="32"/>
      <c r="HJT839" s="32"/>
      <c r="HJU839" s="32"/>
      <c r="HJV839" s="32"/>
      <c r="HJW839" s="32"/>
      <c r="HJX839" s="32"/>
      <c r="HJY839" s="32"/>
      <c r="HJZ839" s="32"/>
      <c r="HKA839" s="32"/>
      <c r="HKB839" s="32"/>
      <c r="HKC839" s="32"/>
      <c r="HKD839" s="32"/>
      <c r="HKE839" s="32"/>
      <c r="HKF839" s="32"/>
      <c r="HKG839" s="32"/>
      <c r="HKH839" s="32"/>
      <c r="HKI839" s="32"/>
      <c r="HKJ839" s="32"/>
      <c r="HKK839" s="32"/>
      <c r="HKL839" s="32"/>
      <c r="HKM839" s="32"/>
      <c r="HKN839" s="32"/>
      <c r="HKO839" s="32"/>
      <c r="HKP839" s="32"/>
      <c r="HKQ839" s="32"/>
      <c r="HKR839" s="32"/>
      <c r="HKS839" s="32"/>
      <c r="HKT839" s="32"/>
      <c r="HKU839" s="32"/>
      <c r="HKV839" s="32"/>
      <c r="HKW839" s="32"/>
      <c r="HKX839" s="32"/>
      <c r="HKY839" s="32"/>
      <c r="HKZ839" s="32"/>
      <c r="HLA839" s="32"/>
      <c r="HLB839" s="32"/>
      <c r="HLC839" s="32"/>
      <c r="HLD839" s="32"/>
      <c r="HLE839" s="32"/>
      <c r="HLF839" s="32"/>
      <c r="HLG839" s="32"/>
      <c r="HLH839" s="32"/>
      <c r="HLI839" s="32"/>
      <c r="HLJ839" s="32"/>
      <c r="HLK839" s="32"/>
      <c r="HLL839" s="32"/>
      <c r="HLM839" s="32"/>
      <c r="HLN839" s="32"/>
      <c r="HLO839" s="32"/>
      <c r="HLP839" s="32"/>
      <c r="HLQ839" s="32"/>
      <c r="HLR839" s="32"/>
      <c r="HLS839" s="32"/>
      <c r="HLT839" s="32"/>
      <c r="HLU839" s="32"/>
      <c r="HLV839" s="32"/>
      <c r="HLW839" s="32"/>
      <c r="HLX839" s="32"/>
      <c r="HLY839" s="32"/>
      <c r="HLZ839" s="32"/>
      <c r="HMA839" s="32"/>
      <c r="HMB839" s="32"/>
      <c r="HMC839" s="32"/>
      <c r="HMD839" s="32"/>
      <c r="HME839" s="32"/>
      <c r="HMF839" s="32"/>
      <c r="HMG839" s="32"/>
      <c r="HMH839" s="32"/>
      <c r="HMI839" s="32"/>
      <c r="HMJ839" s="32"/>
      <c r="HMK839" s="32"/>
      <c r="HML839" s="32"/>
      <c r="HMM839" s="32"/>
      <c r="HMN839" s="32"/>
      <c r="HMO839" s="32"/>
      <c r="HMP839" s="32"/>
      <c r="HMQ839" s="32"/>
      <c r="HMR839" s="32"/>
      <c r="HMS839" s="32"/>
      <c r="HMT839" s="32"/>
      <c r="HMU839" s="32"/>
      <c r="HMV839" s="32"/>
      <c r="HMW839" s="32"/>
      <c r="HMX839" s="32"/>
      <c r="HMY839" s="32"/>
      <c r="HMZ839" s="32"/>
      <c r="HNA839" s="32"/>
      <c r="HNB839" s="32"/>
      <c r="HNC839" s="32"/>
      <c r="HND839" s="32"/>
      <c r="HNE839" s="32"/>
      <c r="HNF839" s="32"/>
      <c r="HNG839" s="32"/>
      <c r="HNH839" s="32"/>
      <c r="HNI839" s="32"/>
      <c r="HNJ839" s="32"/>
      <c r="HNK839" s="32"/>
      <c r="HNL839" s="32"/>
      <c r="HNM839" s="32"/>
      <c r="HNN839" s="32"/>
      <c r="HNO839" s="32"/>
      <c r="HNP839" s="32"/>
      <c r="HNQ839" s="32"/>
      <c r="HNR839" s="32"/>
      <c r="HNS839" s="32"/>
      <c r="HNT839" s="32"/>
      <c r="HNU839" s="32"/>
      <c r="HNV839" s="32"/>
      <c r="HNW839" s="32"/>
      <c r="HNX839" s="32"/>
      <c r="HNY839" s="32"/>
      <c r="HNZ839" s="32"/>
      <c r="HOA839" s="32"/>
      <c r="HOB839" s="32"/>
      <c r="HOC839" s="32"/>
      <c r="HOD839" s="32"/>
      <c r="HOE839" s="32"/>
      <c r="HOF839" s="32"/>
      <c r="HOG839" s="32"/>
      <c r="HOH839" s="32"/>
      <c r="HOI839" s="32"/>
      <c r="HOJ839" s="32"/>
      <c r="HOK839" s="32"/>
      <c r="HOL839" s="32"/>
      <c r="HOM839" s="32"/>
      <c r="HON839" s="32"/>
      <c r="HOO839" s="32"/>
      <c r="HOP839" s="32"/>
      <c r="HOQ839" s="32"/>
      <c r="HOR839" s="32"/>
      <c r="HOS839" s="32"/>
      <c r="HOT839" s="32"/>
      <c r="HOU839" s="32"/>
      <c r="HOV839" s="32"/>
      <c r="HOW839" s="32"/>
      <c r="HOX839" s="32"/>
      <c r="HOY839" s="32"/>
      <c r="HOZ839" s="32"/>
      <c r="HPA839" s="32"/>
      <c r="HPB839" s="32"/>
      <c r="HPC839" s="32"/>
      <c r="HPD839" s="32"/>
      <c r="HPE839" s="32"/>
      <c r="HPF839" s="32"/>
      <c r="HPG839" s="32"/>
      <c r="HPH839" s="32"/>
      <c r="HPI839" s="32"/>
      <c r="HPJ839" s="32"/>
      <c r="HPK839" s="32"/>
      <c r="HPL839" s="32"/>
      <c r="HPM839" s="32"/>
      <c r="HPN839" s="32"/>
      <c r="HPO839" s="32"/>
      <c r="HPP839" s="32"/>
      <c r="HPQ839" s="32"/>
      <c r="HPR839" s="32"/>
      <c r="HPS839" s="32"/>
      <c r="HPT839" s="32"/>
      <c r="HPU839" s="32"/>
      <c r="HPV839" s="32"/>
      <c r="HPW839" s="32"/>
      <c r="HPX839" s="32"/>
      <c r="HPY839" s="32"/>
      <c r="HPZ839" s="32"/>
      <c r="HQA839" s="32"/>
      <c r="HQB839" s="32"/>
      <c r="HQC839" s="32"/>
      <c r="HQD839" s="32"/>
      <c r="HQE839" s="32"/>
      <c r="HQF839" s="32"/>
      <c r="HQG839" s="32"/>
      <c r="HQH839" s="32"/>
      <c r="HQI839" s="32"/>
      <c r="HQJ839" s="32"/>
      <c r="HQK839" s="32"/>
      <c r="HQL839" s="32"/>
      <c r="HQM839" s="32"/>
      <c r="HQN839" s="32"/>
      <c r="HQO839" s="32"/>
      <c r="HQP839" s="32"/>
      <c r="HQQ839" s="32"/>
      <c r="HQR839" s="32"/>
      <c r="HQS839" s="32"/>
      <c r="HQT839" s="32"/>
      <c r="HQU839" s="32"/>
      <c r="HQV839" s="32"/>
      <c r="HQW839" s="32"/>
      <c r="HQX839" s="32"/>
      <c r="HQY839" s="32"/>
      <c r="HQZ839" s="32"/>
      <c r="HRA839" s="32"/>
      <c r="HRB839" s="32"/>
      <c r="HRC839" s="32"/>
      <c r="HRD839" s="32"/>
      <c r="HRE839" s="32"/>
      <c r="HRF839" s="32"/>
      <c r="HRG839" s="32"/>
      <c r="HRH839" s="32"/>
      <c r="HRI839" s="32"/>
      <c r="HRJ839" s="32"/>
      <c r="HRK839" s="32"/>
      <c r="HRL839" s="32"/>
      <c r="HRM839" s="32"/>
      <c r="HRN839" s="32"/>
      <c r="HRO839" s="32"/>
      <c r="HRP839" s="32"/>
      <c r="HRQ839" s="32"/>
      <c r="HRR839" s="32"/>
      <c r="HRS839" s="32"/>
      <c r="HRT839" s="32"/>
      <c r="HRU839" s="32"/>
      <c r="HRV839" s="32"/>
      <c r="HRW839" s="32"/>
      <c r="HRX839" s="32"/>
      <c r="HRY839" s="32"/>
      <c r="HRZ839" s="32"/>
      <c r="HSA839" s="32"/>
      <c r="HSB839" s="32"/>
      <c r="HSC839" s="32"/>
      <c r="HSD839" s="32"/>
      <c r="HSE839" s="32"/>
      <c r="HSF839" s="32"/>
      <c r="HSG839" s="32"/>
      <c r="HSH839" s="32"/>
      <c r="HSI839" s="32"/>
      <c r="HSJ839" s="32"/>
      <c r="HSK839" s="32"/>
      <c r="HSL839" s="32"/>
      <c r="HSM839" s="32"/>
      <c r="HSN839" s="32"/>
      <c r="HSO839" s="32"/>
      <c r="HSP839" s="32"/>
      <c r="HSQ839" s="32"/>
      <c r="HSR839" s="32"/>
      <c r="HSS839" s="32"/>
      <c r="HST839" s="32"/>
      <c r="HSU839" s="32"/>
      <c r="HSV839" s="32"/>
      <c r="HSW839" s="32"/>
      <c r="HSX839" s="32"/>
      <c r="HSY839" s="32"/>
      <c r="HSZ839" s="32"/>
      <c r="HTA839" s="32"/>
      <c r="HTB839" s="32"/>
      <c r="HTC839" s="32"/>
      <c r="HTD839" s="32"/>
      <c r="HTE839" s="32"/>
      <c r="HTF839" s="32"/>
      <c r="HTG839" s="32"/>
      <c r="HTH839" s="32"/>
      <c r="HTI839" s="32"/>
      <c r="HTJ839" s="32"/>
      <c r="HTK839" s="32"/>
      <c r="HTL839" s="32"/>
      <c r="HTM839" s="32"/>
      <c r="HTN839" s="32"/>
      <c r="HTO839" s="32"/>
      <c r="HTP839" s="32"/>
      <c r="HTQ839" s="32"/>
      <c r="HTR839" s="32"/>
      <c r="HTS839" s="32"/>
      <c r="HTT839" s="32"/>
      <c r="HTU839" s="32"/>
      <c r="HTV839" s="32"/>
      <c r="HTW839" s="32"/>
      <c r="HTX839" s="32"/>
      <c r="HTY839" s="32"/>
      <c r="HTZ839" s="32"/>
      <c r="HUA839" s="32"/>
      <c r="HUB839" s="32"/>
      <c r="HUC839" s="32"/>
      <c r="HUD839" s="32"/>
      <c r="HUE839" s="32"/>
      <c r="HUF839" s="32"/>
      <c r="HUG839" s="32"/>
      <c r="HUH839" s="32"/>
      <c r="HUI839" s="32"/>
      <c r="HUJ839" s="32"/>
      <c r="HUK839" s="32"/>
      <c r="HUL839" s="32"/>
      <c r="HUM839" s="32"/>
      <c r="HUN839" s="32"/>
      <c r="HUO839" s="32"/>
      <c r="HUP839" s="32"/>
      <c r="HUQ839" s="32"/>
      <c r="HUR839" s="32"/>
      <c r="HUS839" s="32"/>
      <c r="HUT839" s="32"/>
      <c r="HUU839" s="32"/>
      <c r="HUV839" s="32"/>
      <c r="HUW839" s="32"/>
      <c r="HUX839" s="32"/>
      <c r="HUY839" s="32"/>
      <c r="HUZ839" s="32"/>
      <c r="HVA839" s="32"/>
      <c r="HVB839" s="32"/>
      <c r="HVC839" s="32"/>
      <c r="HVD839" s="32"/>
      <c r="HVE839" s="32"/>
      <c r="HVF839" s="32"/>
      <c r="HVG839" s="32"/>
      <c r="HVH839" s="32"/>
      <c r="HVI839" s="32"/>
      <c r="HVJ839" s="32"/>
      <c r="HVK839" s="32"/>
      <c r="HVL839" s="32"/>
      <c r="HVM839" s="32"/>
      <c r="HVN839" s="32"/>
      <c r="HVO839" s="32"/>
      <c r="HVP839" s="32"/>
      <c r="HVQ839" s="32"/>
      <c r="HVR839" s="32"/>
      <c r="HVS839" s="32"/>
      <c r="HVT839" s="32"/>
      <c r="HVU839" s="32"/>
      <c r="HVV839" s="32"/>
      <c r="HVW839" s="32"/>
      <c r="HVX839" s="32"/>
      <c r="HVY839" s="32"/>
      <c r="HVZ839" s="32"/>
      <c r="HWA839" s="32"/>
      <c r="HWB839" s="32"/>
      <c r="HWC839" s="32"/>
      <c r="HWD839" s="32"/>
      <c r="HWE839" s="32"/>
      <c r="HWF839" s="32"/>
      <c r="HWG839" s="32"/>
      <c r="HWH839" s="32"/>
      <c r="HWI839" s="32"/>
      <c r="HWJ839" s="32"/>
      <c r="HWK839" s="32"/>
      <c r="HWL839" s="32"/>
      <c r="HWM839" s="32"/>
      <c r="HWN839" s="32"/>
      <c r="HWO839" s="32"/>
      <c r="HWP839" s="32"/>
      <c r="HWQ839" s="32"/>
      <c r="HWR839" s="32"/>
      <c r="HWS839" s="32"/>
      <c r="HWT839" s="32"/>
      <c r="HWU839" s="32"/>
      <c r="HWV839" s="32"/>
      <c r="HWW839" s="32"/>
      <c r="HWX839" s="32"/>
      <c r="HWY839" s="32"/>
      <c r="HWZ839" s="32"/>
      <c r="HXA839" s="32"/>
      <c r="HXB839" s="32"/>
      <c r="HXC839" s="32"/>
      <c r="HXD839" s="32"/>
      <c r="HXE839" s="32"/>
      <c r="HXF839" s="32"/>
      <c r="HXG839" s="32"/>
      <c r="HXH839" s="32"/>
      <c r="HXI839" s="32"/>
      <c r="HXJ839" s="32"/>
      <c r="HXK839" s="32"/>
      <c r="HXL839" s="32"/>
      <c r="HXM839" s="32"/>
      <c r="HXN839" s="32"/>
      <c r="HXO839" s="32"/>
      <c r="HXP839" s="32"/>
      <c r="HXQ839" s="32"/>
      <c r="HXR839" s="32"/>
      <c r="HXS839" s="32"/>
      <c r="HXT839" s="32"/>
      <c r="HXU839" s="32"/>
      <c r="HXV839" s="32"/>
      <c r="HXW839" s="32"/>
      <c r="HXX839" s="32"/>
      <c r="HXY839" s="32"/>
      <c r="HXZ839" s="32"/>
      <c r="HYA839" s="32"/>
      <c r="HYB839" s="32"/>
      <c r="HYC839" s="32"/>
      <c r="HYD839" s="32"/>
      <c r="HYE839" s="32"/>
      <c r="HYF839" s="32"/>
      <c r="HYG839" s="32"/>
      <c r="HYH839" s="32"/>
      <c r="HYI839" s="32"/>
      <c r="HYJ839" s="32"/>
      <c r="HYK839" s="32"/>
      <c r="HYL839" s="32"/>
      <c r="HYM839" s="32"/>
      <c r="HYN839" s="32"/>
      <c r="HYO839" s="32"/>
      <c r="HYP839" s="32"/>
      <c r="HYQ839" s="32"/>
      <c r="HYR839" s="32"/>
      <c r="HYS839" s="32"/>
      <c r="HYT839" s="32"/>
      <c r="HYU839" s="32"/>
      <c r="HYV839" s="32"/>
      <c r="HYW839" s="32"/>
      <c r="HYX839" s="32"/>
      <c r="HYY839" s="32"/>
      <c r="HYZ839" s="32"/>
      <c r="HZA839" s="32"/>
      <c r="HZB839" s="32"/>
      <c r="HZC839" s="32"/>
      <c r="HZD839" s="32"/>
      <c r="HZE839" s="32"/>
      <c r="HZF839" s="32"/>
      <c r="HZG839" s="32"/>
      <c r="HZH839" s="32"/>
      <c r="HZI839" s="32"/>
      <c r="HZJ839" s="32"/>
      <c r="HZK839" s="32"/>
      <c r="HZL839" s="32"/>
      <c r="HZM839" s="32"/>
      <c r="HZN839" s="32"/>
      <c r="HZO839" s="32"/>
      <c r="HZP839" s="32"/>
      <c r="HZQ839" s="32"/>
      <c r="HZR839" s="32"/>
      <c r="HZS839" s="32"/>
      <c r="HZT839" s="32"/>
      <c r="HZU839" s="32"/>
      <c r="HZV839" s="32"/>
      <c r="HZW839" s="32"/>
      <c r="HZX839" s="32"/>
      <c r="HZY839" s="32"/>
      <c r="HZZ839" s="32"/>
      <c r="IAA839" s="32"/>
      <c r="IAB839" s="32"/>
      <c r="IAC839" s="32"/>
      <c r="IAD839" s="32"/>
      <c r="IAE839" s="32"/>
      <c r="IAF839" s="32"/>
      <c r="IAG839" s="32"/>
      <c r="IAH839" s="32"/>
      <c r="IAI839" s="32"/>
      <c r="IAJ839" s="32"/>
      <c r="IAK839" s="32"/>
      <c r="IAL839" s="32"/>
      <c r="IAM839" s="32"/>
      <c r="IAN839" s="32"/>
      <c r="IAO839" s="32"/>
      <c r="IAP839" s="32"/>
      <c r="IAQ839" s="32"/>
      <c r="IAR839" s="32"/>
      <c r="IAS839" s="32"/>
      <c r="IAT839" s="32"/>
      <c r="IAU839" s="32"/>
      <c r="IAV839" s="32"/>
      <c r="IAW839" s="32"/>
      <c r="IAX839" s="32"/>
      <c r="IAY839" s="32"/>
      <c r="IAZ839" s="32"/>
      <c r="IBA839" s="32"/>
      <c r="IBB839" s="32"/>
      <c r="IBC839" s="32"/>
      <c r="IBD839" s="32"/>
      <c r="IBE839" s="32"/>
      <c r="IBF839" s="32"/>
      <c r="IBG839" s="32"/>
      <c r="IBH839" s="32"/>
      <c r="IBI839" s="32"/>
      <c r="IBJ839" s="32"/>
      <c r="IBK839" s="32"/>
      <c r="IBL839" s="32"/>
      <c r="IBM839" s="32"/>
      <c r="IBN839" s="32"/>
      <c r="IBO839" s="32"/>
      <c r="IBP839" s="32"/>
      <c r="IBQ839" s="32"/>
      <c r="IBR839" s="32"/>
      <c r="IBS839" s="32"/>
      <c r="IBT839" s="32"/>
      <c r="IBU839" s="32"/>
      <c r="IBV839" s="32"/>
      <c r="IBW839" s="32"/>
      <c r="IBX839" s="32"/>
      <c r="IBY839" s="32"/>
      <c r="IBZ839" s="32"/>
      <c r="ICA839" s="32"/>
      <c r="ICB839" s="32"/>
      <c r="ICC839" s="32"/>
      <c r="ICD839" s="32"/>
      <c r="ICE839" s="32"/>
      <c r="ICF839" s="32"/>
      <c r="ICG839" s="32"/>
      <c r="ICH839" s="32"/>
      <c r="ICI839" s="32"/>
      <c r="ICJ839" s="32"/>
      <c r="ICK839" s="32"/>
      <c r="ICL839" s="32"/>
      <c r="ICM839" s="32"/>
      <c r="ICN839" s="32"/>
      <c r="ICO839" s="32"/>
      <c r="ICP839" s="32"/>
      <c r="ICQ839" s="32"/>
      <c r="ICR839" s="32"/>
      <c r="ICS839" s="32"/>
      <c r="ICT839" s="32"/>
      <c r="ICU839" s="32"/>
      <c r="ICV839" s="32"/>
      <c r="ICW839" s="32"/>
      <c r="ICX839" s="32"/>
      <c r="ICY839" s="32"/>
      <c r="ICZ839" s="32"/>
      <c r="IDA839" s="32"/>
      <c r="IDB839" s="32"/>
      <c r="IDC839" s="32"/>
      <c r="IDD839" s="32"/>
      <c r="IDE839" s="32"/>
      <c r="IDF839" s="32"/>
      <c r="IDG839" s="32"/>
      <c r="IDH839" s="32"/>
      <c r="IDI839" s="32"/>
      <c r="IDJ839" s="32"/>
      <c r="IDK839" s="32"/>
      <c r="IDL839" s="32"/>
      <c r="IDM839" s="32"/>
      <c r="IDN839" s="32"/>
      <c r="IDO839" s="32"/>
      <c r="IDP839" s="32"/>
      <c r="IDQ839" s="32"/>
      <c r="IDR839" s="32"/>
      <c r="IDS839" s="32"/>
      <c r="IDT839" s="32"/>
      <c r="IDU839" s="32"/>
      <c r="IDV839" s="32"/>
      <c r="IDW839" s="32"/>
      <c r="IDX839" s="32"/>
      <c r="IDY839" s="32"/>
      <c r="IDZ839" s="32"/>
      <c r="IEA839" s="32"/>
      <c r="IEB839" s="32"/>
      <c r="IEC839" s="32"/>
      <c r="IED839" s="32"/>
      <c r="IEE839" s="32"/>
      <c r="IEF839" s="32"/>
      <c r="IEG839" s="32"/>
      <c r="IEH839" s="32"/>
      <c r="IEI839" s="32"/>
      <c r="IEJ839" s="32"/>
      <c r="IEK839" s="32"/>
      <c r="IEL839" s="32"/>
      <c r="IEM839" s="32"/>
      <c r="IEN839" s="32"/>
      <c r="IEO839" s="32"/>
      <c r="IEP839" s="32"/>
      <c r="IEQ839" s="32"/>
      <c r="IER839" s="32"/>
      <c r="IES839" s="32"/>
      <c r="IET839" s="32"/>
      <c r="IEU839" s="32"/>
      <c r="IEV839" s="32"/>
      <c r="IEW839" s="32"/>
      <c r="IEX839" s="32"/>
      <c r="IEY839" s="32"/>
      <c r="IEZ839" s="32"/>
      <c r="IFA839" s="32"/>
      <c r="IFB839" s="32"/>
      <c r="IFC839" s="32"/>
      <c r="IFD839" s="32"/>
      <c r="IFE839" s="32"/>
      <c r="IFF839" s="32"/>
      <c r="IFG839" s="32"/>
      <c r="IFH839" s="32"/>
      <c r="IFI839" s="32"/>
      <c r="IFJ839" s="32"/>
      <c r="IFK839" s="32"/>
      <c r="IFL839" s="32"/>
      <c r="IFM839" s="32"/>
      <c r="IFN839" s="32"/>
      <c r="IFO839" s="32"/>
      <c r="IFP839" s="32"/>
      <c r="IFQ839" s="32"/>
      <c r="IFR839" s="32"/>
      <c r="IFS839" s="32"/>
      <c r="IFT839" s="32"/>
      <c r="IFU839" s="32"/>
      <c r="IFV839" s="32"/>
      <c r="IFW839" s="32"/>
      <c r="IFX839" s="32"/>
      <c r="IFY839" s="32"/>
      <c r="IFZ839" s="32"/>
      <c r="IGA839" s="32"/>
      <c r="IGB839" s="32"/>
      <c r="IGC839" s="32"/>
      <c r="IGD839" s="32"/>
      <c r="IGE839" s="32"/>
      <c r="IGF839" s="32"/>
      <c r="IGG839" s="32"/>
      <c r="IGH839" s="32"/>
      <c r="IGI839" s="32"/>
      <c r="IGJ839" s="32"/>
      <c r="IGK839" s="32"/>
      <c r="IGL839" s="32"/>
      <c r="IGM839" s="32"/>
      <c r="IGN839" s="32"/>
      <c r="IGO839" s="32"/>
      <c r="IGP839" s="32"/>
      <c r="IGQ839" s="32"/>
      <c r="IGR839" s="32"/>
      <c r="IGS839" s="32"/>
      <c r="IGT839" s="32"/>
      <c r="IGU839" s="32"/>
      <c r="IGV839" s="32"/>
      <c r="IGW839" s="32"/>
      <c r="IGX839" s="32"/>
      <c r="IGY839" s="32"/>
      <c r="IGZ839" s="32"/>
      <c r="IHA839" s="32"/>
      <c r="IHB839" s="32"/>
      <c r="IHC839" s="32"/>
      <c r="IHD839" s="32"/>
      <c r="IHE839" s="32"/>
      <c r="IHF839" s="32"/>
      <c r="IHG839" s="32"/>
      <c r="IHH839" s="32"/>
      <c r="IHI839" s="32"/>
      <c r="IHJ839" s="32"/>
      <c r="IHK839" s="32"/>
      <c r="IHL839" s="32"/>
      <c r="IHM839" s="32"/>
      <c r="IHN839" s="32"/>
      <c r="IHO839" s="32"/>
      <c r="IHP839" s="32"/>
      <c r="IHQ839" s="32"/>
      <c r="IHR839" s="32"/>
      <c r="IHS839" s="32"/>
      <c r="IHT839" s="32"/>
      <c r="IHU839" s="32"/>
      <c r="IHV839" s="32"/>
      <c r="IHW839" s="32"/>
      <c r="IHX839" s="32"/>
      <c r="IHY839" s="32"/>
      <c r="IHZ839" s="32"/>
      <c r="IIA839" s="32"/>
      <c r="IIB839" s="32"/>
      <c r="IIC839" s="32"/>
      <c r="IID839" s="32"/>
      <c r="IIE839" s="32"/>
      <c r="IIF839" s="32"/>
      <c r="IIG839" s="32"/>
      <c r="IIH839" s="32"/>
      <c r="III839" s="32"/>
      <c r="IIJ839" s="32"/>
      <c r="IIK839" s="32"/>
      <c r="IIL839" s="32"/>
      <c r="IIM839" s="32"/>
      <c r="IIN839" s="32"/>
      <c r="IIO839" s="32"/>
      <c r="IIP839" s="32"/>
      <c r="IIQ839" s="32"/>
      <c r="IIR839" s="32"/>
      <c r="IIS839" s="32"/>
      <c r="IIT839" s="32"/>
      <c r="IIU839" s="32"/>
      <c r="IIV839" s="32"/>
      <c r="IIW839" s="32"/>
      <c r="IIX839" s="32"/>
      <c r="IIY839" s="32"/>
      <c r="IIZ839" s="32"/>
      <c r="IJA839" s="32"/>
      <c r="IJB839" s="32"/>
      <c r="IJC839" s="32"/>
      <c r="IJD839" s="32"/>
      <c r="IJE839" s="32"/>
      <c r="IJF839" s="32"/>
      <c r="IJG839" s="32"/>
      <c r="IJH839" s="32"/>
      <c r="IJI839" s="32"/>
      <c r="IJJ839" s="32"/>
      <c r="IJK839" s="32"/>
      <c r="IJL839" s="32"/>
      <c r="IJM839" s="32"/>
      <c r="IJN839" s="32"/>
      <c r="IJO839" s="32"/>
      <c r="IJP839" s="32"/>
      <c r="IJQ839" s="32"/>
      <c r="IJR839" s="32"/>
      <c r="IJS839" s="32"/>
      <c r="IJT839" s="32"/>
      <c r="IJU839" s="32"/>
      <c r="IJV839" s="32"/>
      <c r="IJW839" s="32"/>
      <c r="IJX839" s="32"/>
      <c r="IJY839" s="32"/>
      <c r="IJZ839" s="32"/>
      <c r="IKA839" s="32"/>
      <c r="IKB839" s="32"/>
      <c r="IKC839" s="32"/>
      <c r="IKD839" s="32"/>
      <c r="IKE839" s="32"/>
      <c r="IKF839" s="32"/>
      <c r="IKG839" s="32"/>
      <c r="IKH839" s="32"/>
      <c r="IKI839" s="32"/>
      <c r="IKJ839" s="32"/>
      <c r="IKK839" s="32"/>
      <c r="IKL839" s="32"/>
      <c r="IKM839" s="32"/>
      <c r="IKN839" s="32"/>
      <c r="IKO839" s="32"/>
      <c r="IKP839" s="32"/>
      <c r="IKQ839" s="32"/>
      <c r="IKR839" s="32"/>
      <c r="IKS839" s="32"/>
      <c r="IKT839" s="32"/>
      <c r="IKU839" s="32"/>
      <c r="IKV839" s="32"/>
      <c r="IKW839" s="32"/>
      <c r="IKX839" s="32"/>
      <c r="IKY839" s="32"/>
      <c r="IKZ839" s="32"/>
      <c r="ILA839" s="32"/>
      <c r="ILB839" s="32"/>
      <c r="ILC839" s="32"/>
      <c r="ILD839" s="32"/>
      <c r="ILE839" s="32"/>
      <c r="ILF839" s="32"/>
      <c r="ILG839" s="32"/>
      <c r="ILH839" s="32"/>
      <c r="ILI839" s="32"/>
      <c r="ILJ839" s="32"/>
      <c r="ILK839" s="32"/>
      <c r="ILL839" s="32"/>
      <c r="ILM839" s="32"/>
      <c r="ILN839" s="32"/>
      <c r="ILO839" s="32"/>
      <c r="ILP839" s="32"/>
      <c r="ILQ839" s="32"/>
      <c r="ILR839" s="32"/>
      <c r="ILS839" s="32"/>
      <c r="ILT839" s="32"/>
      <c r="ILU839" s="32"/>
      <c r="ILV839" s="32"/>
      <c r="ILW839" s="32"/>
      <c r="ILX839" s="32"/>
      <c r="ILY839" s="32"/>
      <c r="ILZ839" s="32"/>
      <c r="IMA839" s="32"/>
      <c r="IMB839" s="32"/>
      <c r="IMC839" s="32"/>
      <c r="IMD839" s="32"/>
      <c r="IME839" s="32"/>
      <c r="IMF839" s="32"/>
      <c r="IMG839" s="32"/>
      <c r="IMH839" s="32"/>
      <c r="IMI839" s="32"/>
      <c r="IMJ839" s="32"/>
      <c r="IMK839" s="32"/>
      <c r="IML839" s="32"/>
      <c r="IMM839" s="32"/>
      <c r="IMN839" s="32"/>
      <c r="IMO839" s="32"/>
      <c r="IMP839" s="32"/>
      <c r="IMQ839" s="32"/>
      <c r="IMR839" s="32"/>
      <c r="IMS839" s="32"/>
      <c r="IMT839" s="32"/>
      <c r="IMU839" s="32"/>
      <c r="IMV839" s="32"/>
      <c r="IMW839" s="32"/>
      <c r="IMX839" s="32"/>
      <c r="IMY839" s="32"/>
      <c r="IMZ839" s="32"/>
      <c r="INA839" s="32"/>
      <c r="INB839" s="32"/>
      <c r="INC839" s="32"/>
      <c r="IND839" s="32"/>
      <c r="INE839" s="32"/>
      <c r="INF839" s="32"/>
      <c r="ING839" s="32"/>
      <c r="INH839" s="32"/>
      <c r="INI839" s="32"/>
      <c r="INJ839" s="32"/>
      <c r="INK839" s="32"/>
      <c r="INL839" s="32"/>
      <c r="INM839" s="32"/>
      <c r="INN839" s="32"/>
      <c r="INO839" s="32"/>
      <c r="INP839" s="32"/>
      <c r="INQ839" s="32"/>
      <c r="INR839" s="32"/>
      <c r="INS839" s="32"/>
      <c r="INT839" s="32"/>
      <c r="INU839" s="32"/>
      <c r="INV839" s="32"/>
      <c r="INW839" s="32"/>
      <c r="INX839" s="32"/>
      <c r="INY839" s="32"/>
      <c r="INZ839" s="32"/>
      <c r="IOA839" s="32"/>
      <c r="IOB839" s="32"/>
      <c r="IOC839" s="32"/>
      <c r="IOD839" s="32"/>
      <c r="IOE839" s="32"/>
      <c r="IOF839" s="32"/>
      <c r="IOG839" s="32"/>
      <c r="IOH839" s="32"/>
      <c r="IOI839" s="32"/>
      <c r="IOJ839" s="32"/>
      <c r="IOK839" s="32"/>
      <c r="IOL839" s="32"/>
      <c r="IOM839" s="32"/>
      <c r="ION839" s="32"/>
      <c r="IOO839" s="32"/>
      <c r="IOP839" s="32"/>
      <c r="IOQ839" s="32"/>
      <c r="IOR839" s="32"/>
      <c r="IOS839" s="32"/>
      <c r="IOT839" s="32"/>
      <c r="IOU839" s="32"/>
      <c r="IOV839" s="32"/>
      <c r="IOW839" s="32"/>
      <c r="IOX839" s="32"/>
      <c r="IOY839" s="32"/>
      <c r="IOZ839" s="32"/>
      <c r="IPA839" s="32"/>
      <c r="IPB839" s="32"/>
      <c r="IPC839" s="32"/>
      <c r="IPD839" s="32"/>
      <c r="IPE839" s="32"/>
      <c r="IPF839" s="32"/>
      <c r="IPG839" s="32"/>
      <c r="IPH839" s="32"/>
      <c r="IPI839" s="32"/>
      <c r="IPJ839" s="32"/>
      <c r="IPK839" s="32"/>
      <c r="IPL839" s="32"/>
      <c r="IPM839" s="32"/>
      <c r="IPN839" s="32"/>
      <c r="IPO839" s="32"/>
      <c r="IPP839" s="32"/>
      <c r="IPQ839" s="32"/>
      <c r="IPR839" s="32"/>
      <c r="IPS839" s="32"/>
      <c r="IPT839" s="32"/>
      <c r="IPU839" s="32"/>
      <c r="IPV839" s="32"/>
      <c r="IPW839" s="32"/>
      <c r="IPX839" s="32"/>
      <c r="IPY839" s="32"/>
      <c r="IPZ839" s="32"/>
      <c r="IQA839" s="32"/>
      <c r="IQB839" s="32"/>
      <c r="IQC839" s="32"/>
      <c r="IQD839" s="32"/>
      <c r="IQE839" s="32"/>
      <c r="IQF839" s="32"/>
      <c r="IQG839" s="32"/>
      <c r="IQH839" s="32"/>
      <c r="IQI839" s="32"/>
      <c r="IQJ839" s="32"/>
      <c r="IQK839" s="32"/>
      <c r="IQL839" s="32"/>
      <c r="IQM839" s="32"/>
      <c r="IQN839" s="32"/>
      <c r="IQO839" s="32"/>
      <c r="IQP839" s="32"/>
      <c r="IQQ839" s="32"/>
      <c r="IQR839" s="32"/>
      <c r="IQS839" s="32"/>
      <c r="IQT839" s="32"/>
      <c r="IQU839" s="32"/>
      <c r="IQV839" s="32"/>
      <c r="IQW839" s="32"/>
      <c r="IQX839" s="32"/>
      <c r="IQY839" s="32"/>
      <c r="IQZ839" s="32"/>
      <c r="IRA839" s="32"/>
      <c r="IRB839" s="32"/>
      <c r="IRC839" s="32"/>
      <c r="IRD839" s="32"/>
      <c r="IRE839" s="32"/>
      <c r="IRF839" s="32"/>
      <c r="IRG839" s="32"/>
      <c r="IRH839" s="32"/>
      <c r="IRI839" s="32"/>
      <c r="IRJ839" s="32"/>
      <c r="IRK839" s="32"/>
      <c r="IRL839" s="32"/>
      <c r="IRM839" s="32"/>
      <c r="IRN839" s="32"/>
      <c r="IRO839" s="32"/>
      <c r="IRP839" s="32"/>
      <c r="IRQ839" s="32"/>
      <c r="IRR839" s="32"/>
      <c r="IRS839" s="32"/>
      <c r="IRT839" s="32"/>
      <c r="IRU839" s="32"/>
      <c r="IRV839" s="32"/>
      <c r="IRW839" s="32"/>
      <c r="IRX839" s="32"/>
      <c r="IRY839" s="32"/>
      <c r="IRZ839" s="32"/>
      <c r="ISA839" s="32"/>
      <c r="ISB839" s="32"/>
      <c r="ISC839" s="32"/>
      <c r="ISD839" s="32"/>
      <c r="ISE839" s="32"/>
      <c r="ISF839" s="32"/>
      <c r="ISG839" s="32"/>
      <c r="ISH839" s="32"/>
      <c r="ISI839" s="32"/>
      <c r="ISJ839" s="32"/>
      <c r="ISK839" s="32"/>
      <c r="ISL839" s="32"/>
      <c r="ISM839" s="32"/>
      <c r="ISN839" s="32"/>
      <c r="ISO839" s="32"/>
      <c r="ISP839" s="32"/>
      <c r="ISQ839" s="32"/>
      <c r="ISR839" s="32"/>
      <c r="ISS839" s="32"/>
      <c r="IST839" s="32"/>
      <c r="ISU839" s="32"/>
      <c r="ISV839" s="32"/>
      <c r="ISW839" s="32"/>
      <c r="ISX839" s="32"/>
      <c r="ISY839" s="32"/>
      <c r="ISZ839" s="32"/>
      <c r="ITA839" s="32"/>
      <c r="ITB839" s="32"/>
      <c r="ITC839" s="32"/>
      <c r="ITD839" s="32"/>
      <c r="ITE839" s="32"/>
      <c r="ITF839" s="32"/>
      <c r="ITG839" s="32"/>
      <c r="ITH839" s="32"/>
      <c r="ITI839" s="32"/>
      <c r="ITJ839" s="32"/>
      <c r="ITK839" s="32"/>
      <c r="ITL839" s="32"/>
      <c r="ITM839" s="32"/>
      <c r="ITN839" s="32"/>
      <c r="ITO839" s="32"/>
      <c r="ITP839" s="32"/>
      <c r="ITQ839" s="32"/>
      <c r="ITR839" s="32"/>
      <c r="ITS839" s="32"/>
      <c r="ITT839" s="32"/>
      <c r="ITU839" s="32"/>
      <c r="ITV839" s="32"/>
      <c r="ITW839" s="32"/>
      <c r="ITX839" s="32"/>
      <c r="ITY839" s="32"/>
      <c r="ITZ839" s="32"/>
      <c r="IUA839" s="32"/>
      <c r="IUB839" s="32"/>
      <c r="IUC839" s="32"/>
      <c r="IUD839" s="32"/>
      <c r="IUE839" s="32"/>
      <c r="IUF839" s="32"/>
      <c r="IUG839" s="32"/>
      <c r="IUH839" s="32"/>
      <c r="IUI839" s="32"/>
      <c r="IUJ839" s="32"/>
      <c r="IUK839" s="32"/>
      <c r="IUL839" s="32"/>
      <c r="IUM839" s="32"/>
      <c r="IUN839" s="32"/>
      <c r="IUO839" s="32"/>
      <c r="IUP839" s="32"/>
      <c r="IUQ839" s="32"/>
      <c r="IUR839" s="32"/>
      <c r="IUS839" s="32"/>
      <c r="IUT839" s="32"/>
      <c r="IUU839" s="32"/>
      <c r="IUV839" s="32"/>
      <c r="IUW839" s="32"/>
      <c r="IUX839" s="32"/>
      <c r="IUY839" s="32"/>
      <c r="IUZ839" s="32"/>
      <c r="IVA839" s="32"/>
      <c r="IVB839" s="32"/>
      <c r="IVC839" s="32"/>
      <c r="IVD839" s="32"/>
      <c r="IVE839" s="32"/>
      <c r="IVF839" s="32"/>
      <c r="IVG839" s="32"/>
      <c r="IVH839" s="32"/>
      <c r="IVI839" s="32"/>
      <c r="IVJ839" s="32"/>
      <c r="IVK839" s="32"/>
      <c r="IVL839" s="32"/>
      <c r="IVM839" s="32"/>
      <c r="IVN839" s="32"/>
      <c r="IVO839" s="32"/>
      <c r="IVP839" s="32"/>
      <c r="IVQ839" s="32"/>
      <c r="IVR839" s="32"/>
      <c r="IVS839" s="32"/>
      <c r="IVT839" s="32"/>
      <c r="IVU839" s="32"/>
      <c r="IVV839" s="32"/>
      <c r="IVW839" s="32"/>
      <c r="IVX839" s="32"/>
      <c r="IVY839" s="32"/>
      <c r="IVZ839" s="32"/>
      <c r="IWA839" s="32"/>
      <c r="IWB839" s="32"/>
      <c r="IWC839" s="32"/>
      <c r="IWD839" s="32"/>
      <c r="IWE839" s="32"/>
      <c r="IWF839" s="32"/>
      <c r="IWG839" s="32"/>
      <c r="IWH839" s="32"/>
      <c r="IWI839" s="32"/>
      <c r="IWJ839" s="32"/>
      <c r="IWK839" s="32"/>
      <c r="IWL839" s="32"/>
      <c r="IWM839" s="32"/>
      <c r="IWN839" s="32"/>
      <c r="IWO839" s="32"/>
      <c r="IWP839" s="32"/>
      <c r="IWQ839" s="32"/>
      <c r="IWR839" s="32"/>
      <c r="IWS839" s="32"/>
      <c r="IWT839" s="32"/>
      <c r="IWU839" s="32"/>
      <c r="IWV839" s="32"/>
      <c r="IWW839" s="32"/>
      <c r="IWX839" s="32"/>
      <c r="IWY839" s="32"/>
      <c r="IWZ839" s="32"/>
      <c r="IXA839" s="32"/>
      <c r="IXB839" s="32"/>
      <c r="IXC839" s="32"/>
      <c r="IXD839" s="32"/>
      <c r="IXE839" s="32"/>
      <c r="IXF839" s="32"/>
      <c r="IXG839" s="32"/>
      <c r="IXH839" s="32"/>
      <c r="IXI839" s="32"/>
      <c r="IXJ839" s="32"/>
      <c r="IXK839" s="32"/>
      <c r="IXL839" s="32"/>
      <c r="IXM839" s="32"/>
      <c r="IXN839" s="32"/>
      <c r="IXO839" s="32"/>
      <c r="IXP839" s="32"/>
      <c r="IXQ839" s="32"/>
      <c r="IXR839" s="32"/>
      <c r="IXS839" s="32"/>
      <c r="IXT839" s="32"/>
      <c r="IXU839" s="32"/>
      <c r="IXV839" s="32"/>
      <c r="IXW839" s="32"/>
      <c r="IXX839" s="32"/>
      <c r="IXY839" s="32"/>
      <c r="IXZ839" s="32"/>
      <c r="IYA839" s="32"/>
      <c r="IYB839" s="32"/>
      <c r="IYC839" s="32"/>
      <c r="IYD839" s="32"/>
      <c r="IYE839" s="32"/>
      <c r="IYF839" s="32"/>
      <c r="IYG839" s="32"/>
      <c r="IYH839" s="32"/>
      <c r="IYI839" s="32"/>
      <c r="IYJ839" s="32"/>
      <c r="IYK839" s="32"/>
      <c r="IYL839" s="32"/>
      <c r="IYM839" s="32"/>
      <c r="IYN839" s="32"/>
      <c r="IYO839" s="32"/>
      <c r="IYP839" s="32"/>
      <c r="IYQ839" s="32"/>
      <c r="IYR839" s="32"/>
      <c r="IYS839" s="32"/>
      <c r="IYT839" s="32"/>
      <c r="IYU839" s="32"/>
      <c r="IYV839" s="32"/>
      <c r="IYW839" s="32"/>
      <c r="IYX839" s="32"/>
      <c r="IYY839" s="32"/>
      <c r="IYZ839" s="32"/>
      <c r="IZA839" s="32"/>
      <c r="IZB839" s="32"/>
      <c r="IZC839" s="32"/>
      <c r="IZD839" s="32"/>
      <c r="IZE839" s="32"/>
      <c r="IZF839" s="32"/>
      <c r="IZG839" s="32"/>
      <c r="IZH839" s="32"/>
      <c r="IZI839" s="32"/>
      <c r="IZJ839" s="32"/>
      <c r="IZK839" s="32"/>
      <c r="IZL839" s="32"/>
      <c r="IZM839" s="32"/>
      <c r="IZN839" s="32"/>
      <c r="IZO839" s="32"/>
      <c r="IZP839" s="32"/>
      <c r="IZQ839" s="32"/>
      <c r="IZR839" s="32"/>
      <c r="IZS839" s="32"/>
      <c r="IZT839" s="32"/>
      <c r="IZU839" s="32"/>
      <c r="IZV839" s="32"/>
      <c r="IZW839" s="32"/>
      <c r="IZX839" s="32"/>
      <c r="IZY839" s="32"/>
      <c r="IZZ839" s="32"/>
      <c r="JAA839" s="32"/>
      <c r="JAB839" s="32"/>
      <c r="JAC839" s="32"/>
      <c r="JAD839" s="32"/>
      <c r="JAE839" s="32"/>
      <c r="JAF839" s="32"/>
      <c r="JAG839" s="32"/>
      <c r="JAH839" s="32"/>
      <c r="JAI839" s="32"/>
      <c r="JAJ839" s="32"/>
      <c r="JAK839" s="32"/>
      <c r="JAL839" s="32"/>
      <c r="JAM839" s="32"/>
      <c r="JAN839" s="32"/>
      <c r="JAO839" s="32"/>
      <c r="JAP839" s="32"/>
      <c r="JAQ839" s="32"/>
      <c r="JAR839" s="32"/>
      <c r="JAS839" s="32"/>
      <c r="JAT839" s="32"/>
      <c r="JAU839" s="32"/>
      <c r="JAV839" s="32"/>
      <c r="JAW839" s="32"/>
      <c r="JAX839" s="32"/>
      <c r="JAY839" s="32"/>
      <c r="JAZ839" s="32"/>
      <c r="JBA839" s="32"/>
      <c r="JBB839" s="32"/>
      <c r="JBC839" s="32"/>
      <c r="JBD839" s="32"/>
      <c r="JBE839" s="32"/>
      <c r="JBF839" s="32"/>
      <c r="JBG839" s="32"/>
      <c r="JBH839" s="32"/>
      <c r="JBI839" s="32"/>
      <c r="JBJ839" s="32"/>
      <c r="JBK839" s="32"/>
      <c r="JBL839" s="32"/>
      <c r="JBM839" s="32"/>
      <c r="JBN839" s="32"/>
      <c r="JBO839" s="32"/>
      <c r="JBP839" s="32"/>
      <c r="JBQ839" s="32"/>
      <c r="JBR839" s="32"/>
      <c r="JBS839" s="32"/>
      <c r="JBT839" s="32"/>
      <c r="JBU839" s="32"/>
      <c r="JBV839" s="32"/>
      <c r="JBW839" s="32"/>
      <c r="JBX839" s="32"/>
      <c r="JBY839" s="32"/>
      <c r="JBZ839" s="32"/>
      <c r="JCA839" s="32"/>
      <c r="JCB839" s="32"/>
      <c r="JCC839" s="32"/>
      <c r="JCD839" s="32"/>
      <c r="JCE839" s="32"/>
      <c r="JCF839" s="32"/>
      <c r="JCG839" s="32"/>
      <c r="JCH839" s="32"/>
      <c r="JCI839" s="32"/>
      <c r="JCJ839" s="32"/>
      <c r="JCK839" s="32"/>
      <c r="JCL839" s="32"/>
      <c r="JCM839" s="32"/>
      <c r="JCN839" s="32"/>
      <c r="JCO839" s="32"/>
      <c r="JCP839" s="32"/>
      <c r="JCQ839" s="32"/>
      <c r="JCR839" s="32"/>
      <c r="JCS839" s="32"/>
      <c r="JCT839" s="32"/>
      <c r="JCU839" s="32"/>
      <c r="JCV839" s="32"/>
      <c r="JCW839" s="32"/>
      <c r="JCX839" s="32"/>
      <c r="JCY839" s="32"/>
      <c r="JCZ839" s="32"/>
      <c r="JDA839" s="32"/>
      <c r="JDB839" s="32"/>
      <c r="JDC839" s="32"/>
      <c r="JDD839" s="32"/>
      <c r="JDE839" s="32"/>
      <c r="JDF839" s="32"/>
      <c r="JDG839" s="32"/>
      <c r="JDH839" s="32"/>
      <c r="JDI839" s="32"/>
      <c r="JDJ839" s="32"/>
      <c r="JDK839" s="32"/>
      <c r="JDL839" s="32"/>
      <c r="JDM839" s="32"/>
      <c r="JDN839" s="32"/>
      <c r="JDO839" s="32"/>
      <c r="JDP839" s="32"/>
      <c r="JDQ839" s="32"/>
      <c r="JDR839" s="32"/>
      <c r="JDS839" s="32"/>
      <c r="JDT839" s="32"/>
      <c r="JDU839" s="32"/>
      <c r="JDV839" s="32"/>
      <c r="JDW839" s="32"/>
      <c r="JDX839" s="32"/>
      <c r="JDY839" s="32"/>
      <c r="JDZ839" s="32"/>
      <c r="JEA839" s="32"/>
      <c r="JEB839" s="32"/>
      <c r="JEC839" s="32"/>
      <c r="JED839" s="32"/>
      <c r="JEE839" s="32"/>
      <c r="JEF839" s="32"/>
      <c r="JEG839" s="32"/>
      <c r="JEH839" s="32"/>
      <c r="JEI839" s="32"/>
      <c r="JEJ839" s="32"/>
      <c r="JEK839" s="32"/>
      <c r="JEL839" s="32"/>
      <c r="JEM839" s="32"/>
      <c r="JEN839" s="32"/>
      <c r="JEO839" s="32"/>
      <c r="JEP839" s="32"/>
      <c r="JEQ839" s="32"/>
      <c r="JER839" s="32"/>
      <c r="JES839" s="32"/>
      <c r="JET839" s="32"/>
      <c r="JEU839" s="32"/>
      <c r="JEV839" s="32"/>
      <c r="JEW839" s="32"/>
      <c r="JEX839" s="32"/>
      <c r="JEY839" s="32"/>
      <c r="JEZ839" s="32"/>
      <c r="JFA839" s="32"/>
      <c r="JFB839" s="32"/>
      <c r="JFC839" s="32"/>
      <c r="JFD839" s="32"/>
      <c r="JFE839" s="32"/>
      <c r="JFF839" s="32"/>
      <c r="JFG839" s="32"/>
      <c r="JFH839" s="32"/>
      <c r="JFI839" s="32"/>
      <c r="JFJ839" s="32"/>
      <c r="JFK839" s="32"/>
      <c r="JFL839" s="32"/>
      <c r="JFM839" s="32"/>
      <c r="JFN839" s="32"/>
      <c r="JFO839" s="32"/>
      <c r="JFP839" s="32"/>
      <c r="JFQ839" s="32"/>
      <c r="JFR839" s="32"/>
      <c r="JFS839" s="32"/>
      <c r="JFT839" s="32"/>
      <c r="JFU839" s="32"/>
      <c r="JFV839" s="32"/>
      <c r="JFW839" s="32"/>
      <c r="JFX839" s="32"/>
      <c r="JFY839" s="32"/>
      <c r="JFZ839" s="32"/>
      <c r="JGA839" s="32"/>
      <c r="JGB839" s="32"/>
      <c r="JGC839" s="32"/>
      <c r="JGD839" s="32"/>
      <c r="JGE839" s="32"/>
      <c r="JGF839" s="32"/>
      <c r="JGG839" s="32"/>
      <c r="JGH839" s="32"/>
      <c r="JGI839" s="32"/>
      <c r="JGJ839" s="32"/>
      <c r="JGK839" s="32"/>
      <c r="JGL839" s="32"/>
      <c r="JGM839" s="32"/>
      <c r="JGN839" s="32"/>
      <c r="JGO839" s="32"/>
      <c r="JGP839" s="32"/>
      <c r="JGQ839" s="32"/>
      <c r="JGR839" s="32"/>
      <c r="JGS839" s="32"/>
      <c r="JGT839" s="32"/>
      <c r="JGU839" s="32"/>
      <c r="JGV839" s="32"/>
      <c r="JGW839" s="32"/>
      <c r="JGX839" s="32"/>
      <c r="JGY839" s="32"/>
      <c r="JGZ839" s="32"/>
      <c r="JHA839" s="32"/>
      <c r="JHB839" s="32"/>
      <c r="JHC839" s="32"/>
      <c r="JHD839" s="32"/>
      <c r="JHE839" s="32"/>
      <c r="JHF839" s="32"/>
      <c r="JHG839" s="32"/>
      <c r="JHH839" s="32"/>
      <c r="JHI839" s="32"/>
      <c r="JHJ839" s="32"/>
      <c r="JHK839" s="32"/>
      <c r="JHL839" s="32"/>
      <c r="JHM839" s="32"/>
      <c r="JHN839" s="32"/>
      <c r="JHO839" s="32"/>
      <c r="JHP839" s="32"/>
      <c r="JHQ839" s="32"/>
      <c r="JHR839" s="32"/>
      <c r="JHS839" s="32"/>
      <c r="JHT839" s="32"/>
      <c r="JHU839" s="32"/>
      <c r="JHV839" s="32"/>
      <c r="JHW839" s="32"/>
      <c r="JHX839" s="32"/>
      <c r="JHY839" s="32"/>
      <c r="JHZ839" s="32"/>
      <c r="JIA839" s="32"/>
      <c r="JIB839" s="32"/>
      <c r="JIC839" s="32"/>
      <c r="JID839" s="32"/>
      <c r="JIE839" s="32"/>
      <c r="JIF839" s="32"/>
      <c r="JIG839" s="32"/>
      <c r="JIH839" s="32"/>
      <c r="JII839" s="32"/>
      <c r="JIJ839" s="32"/>
      <c r="JIK839" s="32"/>
      <c r="JIL839" s="32"/>
      <c r="JIM839" s="32"/>
      <c r="JIN839" s="32"/>
      <c r="JIO839" s="32"/>
      <c r="JIP839" s="32"/>
      <c r="JIQ839" s="32"/>
      <c r="JIR839" s="32"/>
      <c r="JIS839" s="32"/>
      <c r="JIT839" s="32"/>
      <c r="JIU839" s="32"/>
      <c r="JIV839" s="32"/>
      <c r="JIW839" s="32"/>
      <c r="JIX839" s="32"/>
      <c r="JIY839" s="32"/>
      <c r="JIZ839" s="32"/>
      <c r="JJA839" s="32"/>
      <c r="JJB839" s="32"/>
      <c r="JJC839" s="32"/>
      <c r="JJD839" s="32"/>
      <c r="JJE839" s="32"/>
      <c r="JJF839" s="32"/>
      <c r="JJG839" s="32"/>
      <c r="JJH839" s="32"/>
      <c r="JJI839" s="32"/>
      <c r="JJJ839" s="32"/>
      <c r="JJK839" s="32"/>
      <c r="JJL839" s="32"/>
      <c r="JJM839" s="32"/>
      <c r="JJN839" s="32"/>
      <c r="JJO839" s="32"/>
      <c r="JJP839" s="32"/>
      <c r="JJQ839" s="32"/>
      <c r="JJR839" s="32"/>
      <c r="JJS839" s="32"/>
      <c r="JJT839" s="32"/>
      <c r="JJU839" s="32"/>
      <c r="JJV839" s="32"/>
      <c r="JJW839" s="32"/>
      <c r="JJX839" s="32"/>
      <c r="JJY839" s="32"/>
      <c r="JJZ839" s="32"/>
      <c r="JKA839" s="32"/>
      <c r="JKB839" s="32"/>
      <c r="JKC839" s="32"/>
      <c r="JKD839" s="32"/>
      <c r="JKE839" s="32"/>
      <c r="JKF839" s="32"/>
      <c r="JKG839" s="32"/>
      <c r="JKH839" s="32"/>
      <c r="JKI839" s="32"/>
      <c r="JKJ839" s="32"/>
      <c r="JKK839" s="32"/>
      <c r="JKL839" s="32"/>
      <c r="JKM839" s="32"/>
      <c r="JKN839" s="32"/>
      <c r="JKO839" s="32"/>
      <c r="JKP839" s="32"/>
      <c r="JKQ839" s="32"/>
      <c r="JKR839" s="32"/>
      <c r="JKS839" s="32"/>
      <c r="JKT839" s="32"/>
      <c r="JKU839" s="32"/>
      <c r="JKV839" s="32"/>
      <c r="JKW839" s="32"/>
      <c r="JKX839" s="32"/>
      <c r="JKY839" s="32"/>
      <c r="JKZ839" s="32"/>
      <c r="JLA839" s="32"/>
      <c r="JLB839" s="32"/>
      <c r="JLC839" s="32"/>
      <c r="JLD839" s="32"/>
      <c r="JLE839" s="32"/>
      <c r="JLF839" s="32"/>
      <c r="JLG839" s="32"/>
      <c r="JLH839" s="32"/>
      <c r="JLI839" s="32"/>
      <c r="JLJ839" s="32"/>
      <c r="JLK839" s="32"/>
      <c r="JLL839" s="32"/>
      <c r="JLM839" s="32"/>
      <c r="JLN839" s="32"/>
      <c r="JLO839" s="32"/>
      <c r="JLP839" s="32"/>
      <c r="JLQ839" s="32"/>
      <c r="JLR839" s="32"/>
      <c r="JLS839" s="32"/>
      <c r="JLT839" s="32"/>
      <c r="JLU839" s="32"/>
      <c r="JLV839" s="32"/>
      <c r="JLW839" s="32"/>
      <c r="JLX839" s="32"/>
      <c r="JLY839" s="32"/>
      <c r="JLZ839" s="32"/>
      <c r="JMA839" s="32"/>
      <c r="JMB839" s="32"/>
      <c r="JMC839" s="32"/>
      <c r="JMD839" s="32"/>
      <c r="JME839" s="32"/>
      <c r="JMF839" s="32"/>
      <c r="JMG839" s="32"/>
      <c r="JMH839" s="32"/>
      <c r="JMI839" s="32"/>
      <c r="JMJ839" s="32"/>
      <c r="JMK839" s="32"/>
      <c r="JML839" s="32"/>
      <c r="JMM839" s="32"/>
      <c r="JMN839" s="32"/>
      <c r="JMO839" s="32"/>
      <c r="JMP839" s="32"/>
      <c r="JMQ839" s="32"/>
      <c r="JMR839" s="32"/>
      <c r="JMS839" s="32"/>
      <c r="JMT839" s="32"/>
      <c r="JMU839" s="32"/>
      <c r="JMV839" s="32"/>
      <c r="JMW839" s="32"/>
      <c r="JMX839" s="32"/>
      <c r="JMY839" s="32"/>
      <c r="JMZ839" s="32"/>
      <c r="JNA839" s="32"/>
      <c r="JNB839" s="32"/>
      <c r="JNC839" s="32"/>
      <c r="JND839" s="32"/>
      <c r="JNE839" s="32"/>
      <c r="JNF839" s="32"/>
      <c r="JNG839" s="32"/>
      <c r="JNH839" s="32"/>
      <c r="JNI839" s="32"/>
      <c r="JNJ839" s="32"/>
      <c r="JNK839" s="32"/>
      <c r="JNL839" s="32"/>
      <c r="JNM839" s="32"/>
      <c r="JNN839" s="32"/>
      <c r="JNO839" s="32"/>
      <c r="JNP839" s="32"/>
      <c r="JNQ839" s="32"/>
      <c r="JNR839" s="32"/>
      <c r="JNS839" s="32"/>
      <c r="JNT839" s="32"/>
      <c r="JNU839" s="32"/>
      <c r="JNV839" s="32"/>
      <c r="JNW839" s="32"/>
      <c r="JNX839" s="32"/>
      <c r="JNY839" s="32"/>
      <c r="JNZ839" s="32"/>
      <c r="JOA839" s="32"/>
      <c r="JOB839" s="32"/>
      <c r="JOC839" s="32"/>
      <c r="JOD839" s="32"/>
      <c r="JOE839" s="32"/>
      <c r="JOF839" s="32"/>
      <c r="JOG839" s="32"/>
      <c r="JOH839" s="32"/>
      <c r="JOI839" s="32"/>
      <c r="JOJ839" s="32"/>
      <c r="JOK839" s="32"/>
      <c r="JOL839" s="32"/>
      <c r="JOM839" s="32"/>
      <c r="JON839" s="32"/>
      <c r="JOO839" s="32"/>
      <c r="JOP839" s="32"/>
      <c r="JOQ839" s="32"/>
      <c r="JOR839" s="32"/>
      <c r="JOS839" s="32"/>
      <c r="JOT839" s="32"/>
      <c r="JOU839" s="32"/>
      <c r="JOV839" s="32"/>
      <c r="JOW839" s="32"/>
      <c r="JOX839" s="32"/>
      <c r="JOY839" s="32"/>
      <c r="JOZ839" s="32"/>
      <c r="JPA839" s="32"/>
      <c r="JPB839" s="32"/>
      <c r="JPC839" s="32"/>
      <c r="JPD839" s="32"/>
      <c r="JPE839" s="32"/>
      <c r="JPF839" s="32"/>
      <c r="JPG839" s="32"/>
      <c r="JPH839" s="32"/>
      <c r="JPI839" s="32"/>
      <c r="JPJ839" s="32"/>
      <c r="JPK839" s="32"/>
      <c r="JPL839" s="32"/>
      <c r="JPM839" s="32"/>
      <c r="JPN839" s="32"/>
      <c r="JPO839" s="32"/>
      <c r="JPP839" s="32"/>
      <c r="JPQ839" s="32"/>
      <c r="JPR839" s="32"/>
      <c r="JPS839" s="32"/>
      <c r="JPT839" s="32"/>
      <c r="JPU839" s="32"/>
      <c r="JPV839" s="32"/>
      <c r="JPW839" s="32"/>
      <c r="JPX839" s="32"/>
      <c r="JPY839" s="32"/>
      <c r="JPZ839" s="32"/>
      <c r="JQA839" s="32"/>
      <c r="JQB839" s="32"/>
      <c r="JQC839" s="32"/>
      <c r="JQD839" s="32"/>
      <c r="JQE839" s="32"/>
      <c r="JQF839" s="32"/>
      <c r="JQG839" s="32"/>
      <c r="JQH839" s="32"/>
      <c r="JQI839" s="32"/>
      <c r="JQJ839" s="32"/>
      <c r="JQK839" s="32"/>
      <c r="JQL839" s="32"/>
      <c r="JQM839" s="32"/>
      <c r="JQN839" s="32"/>
      <c r="JQO839" s="32"/>
      <c r="JQP839" s="32"/>
      <c r="JQQ839" s="32"/>
      <c r="JQR839" s="32"/>
      <c r="JQS839" s="32"/>
      <c r="JQT839" s="32"/>
      <c r="JQU839" s="32"/>
      <c r="JQV839" s="32"/>
      <c r="JQW839" s="32"/>
      <c r="JQX839" s="32"/>
      <c r="JQY839" s="32"/>
      <c r="JQZ839" s="32"/>
      <c r="JRA839" s="32"/>
      <c r="JRB839" s="32"/>
      <c r="JRC839" s="32"/>
      <c r="JRD839" s="32"/>
      <c r="JRE839" s="32"/>
      <c r="JRF839" s="32"/>
      <c r="JRG839" s="32"/>
      <c r="JRH839" s="32"/>
      <c r="JRI839" s="32"/>
      <c r="JRJ839" s="32"/>
      <c r="JRK839" s="32"/>
      <c r="JRL839" s="32"/>
      <c r="JRM839" s="32"/>
      <c r="JRN839" s="32"/>
      <c r="JRO839" s="32"/>
      <c r="JRP839" s="32"/>
      <c r="JRQ839" s="32"/>
      <c r="JRR839" s="32"/>
      <c r="JRS839" s="32"/>
      <c r="JRT839" s="32"/>
      <c r="JRU839" s="32"/>
      <c r="JRV839" s="32"/>
      <c r="JRW839" s="32"/>
      <c r="JRX839" s="32"/>
      <c r="JRY839" s="32"/>
      <c r="JRZ839" s="32"/>
      <c r="JSA839" s="32"/>
      <c r="JSB839" s="32"/>
      <c r="JSC839" s="32"/>
      <c r="JSD839" s="32"/>
      <c r="JSE839" s="32"/>
      <c r="JSF839" s="32"/>
      <c r="JSG839" s="32"/>
      <c r="JSH839" s="32"/>
      <c r="JSI839" s="32"/>
      <c r="JSJ839" s="32"/>
      <c r="JSK839" s="32"/>
      <c r="JSL839" s="32"/>
      <c r="JSM839" s="32"/>
      <c r="JSN839" s="32"/>
      <c r="JSO839" s="32"/>
      <c r="JSP839" s="32"/>
      <c r="JSQ839" s="32"/>
      <c r="JSR839" s="32"/>
      <c r="JSS839" s="32"/>
      <c r="JST839" s="32"/>
      <c r="JSU839" s="32"/>
      <c r="JSV839" s="32"/>
      <c r="JSW839" s="32"/>
      <c r="JSX839" s="32"/>
      <c r="JSY839" s="32"/>
      <c r="JSZ839" s="32"/>
      <c r="JTA839" s="32"/>
      <c r="JTB839" s="32"/>
      <c r="JTC839" s="32"/>
      <c r="JTD839" s="32"/>
      <c r="JTE839" s="32"/>
      <c r="JTF839" s="32"/>
      <c r="JTG839" s="32"/>
      <c r="JTH839" s="32"/>
      <c r="JTI839" s="32"/>
      <c r="JTJ839" s="32"/>
      <c r="JTK839" s="32"/>
      <c r="JTL839" s="32"/>
      <c r="JTM839" s="32"/>
      <c r="JTN839" s="32"/>
      <c r="JTO839" s="32"/>
      <c r="JTP839" s="32"/>
      <c r="JTQ839" s="32"/>
      <c r="JTR839" s="32"/>
      <c r="JTS839" s="32"/>
      <c r="JTT839" s="32"/>
      <c r="JTU839" s="32"/>
      <c r="JTV839" s="32"/>
      <c r="JTW839" s="32"/>
      <c r="JTX839" s="32"/>
      <c r="JTY839" s="32"/>
      <c r="JTZ839" s="32"/>
      <c r="JUA839" s="32"/>
      <c r="JUB839" s="32"/>
      <c r="JUC839" s="32"/>
      <c r="JUD839" s="32"/>
      <c r="JUE839" s="32"/>
      <c r="JUF839" s="32"/>
      <c r="JUG839" s="32"/>
      <c r="JUH839" s="32"/>
      <c r="JUI839" s="32"/>
      <c r="JUJ839" s="32"/>
      <c r="JUK839" s="32"/>
      <c r="JUL839" s="32"/>
      <c r="JUM839" s="32"/>
      <c r="JUN839" s="32"/>
      <c r="JUO839" s="32"/>
      <c r="JUP839" s="32"/>
      <c r="JUQ839" s="32"/>
      <c r="JUR839" s="32"/>
      <c r="JUS839" s="32"/>
      <c r="JUT839" s="32"/>
      <c r="JUU839" s="32"/>
      <c r="JUV839" s="32"/>
      <c r="JUW839" s="32"/>
      <c r="JUX839" s="32"/>
      <c r="JUY839" s="32"/>
      <c r="JUZ839" s="32"/>
      <c r="JVA839" s="32"/>
      <c r="JVB839" s="32"/>
      <c r="JVC839" s="32"/>
      <c r="JVD839" s="32"/>
      <c r="JVE839" s="32"/>
      <c r="JVF839" s="32"/>
      <c r="JVG839" s="32"/>
      <c r="JVH839" s="32"/>
      <c r="JVI839" s="32"/>
      <c r="JVJ839" s="32"/>
      <c r="JVK839" s="32"/>
      <c r="JVL839" s="32"/>
      <c r="JVM839" s="32"/>
      <c r="JVN839" s="32"/>
      <c r="JVO839" s="32"/>
      <c r="JVP839" s="32"/>
      <c r="JVQ839" s="32"/>
      <c r="JVR839" s="32"/>
      <c r="JVS839" s="32"/>
      <c r="JVT839" s="32"/>
      <c r="JVU839" s="32"/>
      <c r="JVV839" s="32"/>
      <c r="JVW839" s="32"/>
      <c r="JVX839" s="32"/>
      <c r="JVY839" s="32"/>
      <c r="JVZ839" s="32"/>
      <c r="JWA839" s="32"/>
      <c r="JWB839" s="32"/>
      <c r="JWC839" s="32"/>
      <c r="JWD839" s="32"/>
      <c r="JWE839" s="32"/>
      <c r="JWF839" s="32"/>
      <c r="JWG839" s="32"/>
      <c r="JWH839" s="32"/>
      <c r="JWI839" s="32"/>
      <c r="JWJ839" s="32"/>
      <c r="JWK839" s="32"/>
      <c r="JWL839" s="32"/>
      <c r="JWM839" s="32"/>
      <c r="JWN839" s="32"/>
      <c r="JWO839" s="32"/>
      <c r="JWP839" s="32"/>
      <c r="JWQ839" s="32"/>
      <c r="JWR839" s="32"/>
      <c r="JWS839" s="32"/>
      <c r="JWT839" s="32"/>
      <c r="JWU839" s="32"/>
      <c r="JWV839" s="32"/>
      <c r="JWW839" s="32"/>
      <c r="JWX839" s="32"/>
      <c r="JWY839" s="32"/>
      <c r="JWZ839" s="32"/>
      <c r="JXA839" s="32"/>
      <c r="JXB839" s="32"/>
      <c r="JXC839" s="32"/>
      <c r="JXD839" s="32"/>
      <c r="JXE839" s="32"/>
      <c r="JXF839" s="32"/>
      <c r="JXG839" s="32"/>
      <c r="JXH839" s="32"/>
      <c r="JXI839" s="32"/>
      <c r="JXJ839" s="32"/>
      <c r="JXK839" s="32"/>
      <c r="JXL839" s="32"/>
      <c r="JXM839" s="32"/>
      <c r="JXN839" s="32"/>
      <c r="JXO839" s="32"/>
      <c r="JXP839" s="32"/>
      <c r="JXQ839" s="32"/>
      <c r="JXR839" s="32"/>
      <c r="JXS839" s="32"/>
      <c r="JXT839" s="32"/>
      <c r="JXU839" s="32"/>
      <c r="JXV839" s="32"/>
      <c r="JXW839" s="32"/>
      <c r="JXX839" s="32"/>
      <c r="JXY839" s="32"/>
      <c r="JXZ839" s="32"/>
      <c r="JYA839" s="32"/>
      <c r="JYB839" s="32"/>
      <c r="JYC839" s="32"/>
      <c r="JYD839" s="32"/>
      <c r="JYE839" s="32"/>
      <c r="JYF839" s="32"/>
      <c r="JYG839" s="32"/>
      <c r="JYH839" s="32"/>
      <c r="JYI839" s="32"/>
      <c r="JYJ839" s="32"/>
      <c r="JYK839" s="32"/>
      <c r="JYL839" s="32"/>
      <c r="JYM839" s="32"/>
      <c r="JYN839" s="32"/>
      <c r="JYO839" s="32"/>
      <c r="JYP839" s="32"/>
      <c r="JYQ839" s="32"/>
      <c r="JYR839" s="32"/>
      <c r="JYS839" s="32"/>
      <c r="JYT839" s="32"/>
      <c r="JYU839" s="32"/>
      <c r="JYV839" s="32"/>
      <c r="JYW839" s="32"/>
      <c r="JYX839" s="32"/>
      <c r="JYY839" s="32"/>
      <c r="JYZ839" s="32"/>
      <c r="JZA839" s="32"/>
      <c r="JZB839" s="32"/>
      <c r="JZC839" s="32"/>
      <c r="JZD839" s="32"/>
      <c r="JZE839" s="32"/>
      <c r="JZF839" s="32"/>
      <c r="JZG839" s="32"/>
      <c r="JZH839" s="32"/>
      <c r="JZI839" s="32"/>
      <c r="JZJ839" s="32"/>
      <c r="JZK839" s="32"/>
      <c r="JZL839" s="32"/>
      <c r="JZM839" s="32"/>
      <c r="JZN839" s="32"/>
      <c r="JZO839" s="32"/>
      <c r="JZP839" s="32"/>
      <c r="JZQ839" s="32"/>
      <c r="JZR839" s="32"/>
      <c r="JZS839" s="32"/>
      <c r="JZT839" s="32"/>
      <c r="JZU839" s="32"/>
      <c r="JZV839" s="32"/>
      <c r="JZW839" s="32"/>
      <c r="JZX839" s="32"/>
      <c r="JZY839" s="32"/>
      <c r="JZZ839" s="32"/>
      <c r="KAA839" s="32"/>
      <c r="KAB839" s="32"/>
      <c r="KAC839" s="32"/>
      <c r="KAD839" s="32"/>
      <c r="KAE839" s="32"/>
      <c r="KAF839" s="32"/>
      <c r="KAG839" s="32"/>
      <c r="KAH839" s="32"/>
      <c r="KAI839" s="32"/>
      <c r="KAJ839" s="32"/>
      <c r="KAK839" s="32"/>
      <c r="KAL839" s="32"/>
      <c r="KAM839" s="32"/>
      <c r="KAN839" s="32"/>
      <c r="KAO839" s="32"/>
      <c r="KAP839" s="32"/>
      <c r="KAQ839" s="32"/>
      <c r="KAR839" s="32"/>
      <c r="KAS839" s="32"/>
      <c r="KAT839" s="32"/>
      <c r="KAU839" s="32"/>
      <c r="KAV839" s="32"/>
      <c r="KAW839" s="32"/>
      <c r="KAX839" s="32"/>
      <c r="KAY839" s="32"/>
      <c r="KAZ839" s="32"/>
      <c r="KBA839" s="32"/>
      <c r="KBB839" s="32"/>
      <c r="KBC839" s="32"/>
      <c r="KBD839" s="32"/>
      <c r="KBE839" s="32"/>
      <c r="KBF839" s="32"/>
      <c r="KBG839" s="32"/>
      <c r="KBH839" s="32"/>
      <c r="KBI839" s="32"/>
      <c r="KBJ839" s="32"/>
      <c r="KBK839" s="32"/>
      <c r="KBL839" s="32"/>
      <c r="KBM839" s="32"/>
      <c r="KBN839" s="32"/>
      <c r="KBO839" s="32"/>
      <c r="KBP839" s="32"/>
      <c r="KBQ839" s="32"/>
      <c r="KBR839" s="32"/>
      <c r="KBS839" s="32"/>
      <c r="KBT839" s="32"/>
      <c r="KBU839" s="32"/>
      <c r="KBV839" s="32"/>
      <c r="KBW839" s="32"/>
      <c r="KBX839" s="32"/>
      <c r="KBY839" s="32"/>
      <c r="KBZ839" s="32"/>
      <c r="KCA839" s="32"/>
      <c r="KCB839" s="32"/>
      <c r="KCC839" s="32"/>
      <c r="KCD839" s="32"/>
      <c r="KCE839" s="32"/>
      <c r="KCF839" s="32"/>
      <c r="KCG839" s="32"/>
      <c r="KCH839" s="32"/>
      <c r="KCI839" s="32"/>
      <c r="KCJ839" s="32"/>
      <c r="KCK839" s="32"/>
      <c r="KCL839" s="32"/>
      <c r="KCM839" s="32"/>
      <c r="KCN839" s="32"/>
      <c r="KCO839" s="32"/>
      <c r="KCP839" s="32"/>
      <c r="KCQ839" s="32"/>
      <c r="KCR839" s="32"/>
      <c r="KCS839" s="32"/>
      <c r="KCT839" s="32"/>
      <c r="KCU839" s="32"/>
      <c r="KCV839" s="32"/>
      <c r="KCW839" s="32"/>
      <c r="KCX839" s="32"/>
      <c r="KCY839" s="32"/>
      <c r="KCZ839" s="32"/>
      <c r="KDA839" s="32"/>
      <c r="KDB839" s="32"/>
      <c r="KDC839" s="32"/>
      <c r="KDD839" s="32"/>
      <c r="KDE839" s="32"/>
      <c r="KDF839" s="32"/>
      <c r="KDG839" s="32"/>
      <c r="KDH839" s="32"/>
      <c r="KDI839" s="32"/>
      <c r="KDJ839" s="32"/>
      <c r="KDK839" s="32"/>
      <c r="KDL839" s="32"/>
      <c r="KDM839" s="32"/>
      <c r="KDN839" s="32"/>
      <c r="KDO839" s="32"/>
      <c r="KDP839" s="32"/>
      <c r="KDQ839" s="32"/>
      <c r="KDR839" s="32"/>
      <c r="KDS839" s="32"/>
      <c r="KDT839" s="32"/>
      <c r="KDU839" s="32"/>
      <c r="KDV839" s="32"/>
      <c r="KDW839" s="32"/>
      <c r="KDX839" s="32"/>
      <c r="KDY839" s="32"/>
      <c r="KDZ839" s="32"/>
      <c r="KEA839" s="32"/>
      <c r="KEB839" s="32"/>
      <c r="KEC839" s="32"/>
      <c r="KED839" s="32"/>
      <c r="KEE839" s="32"/>
      <c r="KEF839" s="32"/>
      <c r="KEG839" s="32"/>
      <c r="KEH839" s="32"/>
      <c r="KEI839" s="32"/>
      <c r="KEJ839" s="32"/>
      <c r="KEK839" s="32"/>
      <c r="KEL839" s="32"/>
      <c r="KEM839" s="32"/>
      <c r="KEN839" s="32"/>
      <c r="KEO839" s="32"/>
      <c r="KEP839" s="32"/>
      <c r="KEQ839" s="32"/>
      <c r="KER839" s="32"/>
      <c r="KES839" s="32"/>
      <c r="KET839" s="32"/>
      <c r="KEU839" s="32"/>
      <c r="KEV839" s="32"/>
      <c r="KEW839" s="32"/>
      <c r="KEX839" s="32"/>
      <c r="KEY839" s="32"/>
      <c r="KEZ839" s="32"/>
      <c r="KFA839" s="32"/>
      <c r="KFB839" s="32"/>
      <c r="KFC839" s="32"/>
      <c r="KFD839" s="32"/>
      <c r="KFE839" s="32"/>
      <c r="KFF839" s="32"/>
      <c r="KFG839" s="32"/>
      <c r="KFH839" s="32"/>
      <c r="KFI839" s="32"/>
      <c r="KFJ839" s="32"/>
      <c r="KFK839" s="32"/>
      <c r="KFL839" s="32"/>
      <c r="KFM839" s="32"/>
      <c r="KFN839" s="32"/>
      <c r="KFO839" s="32"/>
      <c r="KFP839" s="32"/>
      <c r="KFQ839" s="32"/>
      <c r="KFR839" s="32"/>
      <c r="KFS839" s="32"/>
      <c r="KFT839" s="32"/>
      <c r="KFU839" s="32"/>
      <c r="KFV839" s="32"/>
      <c r="KFW839" s="32"/>
      <c r="KFX839" s="32"/>
      <c r="KFY839" s="32"/>
      <c r="KFZ839" s="32"/>
      <c r="KGA839" s="32"/>
      <c r="KGB839" s="32"/>
      <c r="KGC839" s="32"/>
      <c r="KGD839" s="32"/>
      <c r="KGE839" s="32"/>
      <c r="KGF839" s="32"/>
      <c r="KGG839" s="32"/>
      <c r="KGH839" s="32"/>
      <c r="KGI839" s="32"/>
      <c r="KGJ839" s="32"/>
      <c r="KGK839" s="32"/>
      <c r="KGL839" s="32"/>
      <c r="KGM839" s="32"/>
      <c r="KGN839" s="32"/>
      <c r="KGO839" s="32"/>
      <c r="KGP839" s="32"/>
      <c r="KGQ839" s="32"/>
      <c r="KGR839" s="32"/>
      <c r="KGS839" s="32"/>
      <c r="KGT839" s="32"/>
      <c r="KGU839" s="32"/>
      <c r="KGV839" s="32"/>
      <c r="KGW839" s="32"/>
      <c r="KGX839" s="32"/>
      <c r="KGY839" s="32"/>
      <c r="KGZ839" s="32"/>
      <c r="KHA839" s="32"/>
      <c r="KHB839" s="32"/>
      <c r="KHC839" s="32"/>
      <c r="KHD839" s="32"/>
      <c r="KHE839" s="32"/>
      <c r="KHF839" s="32"/>
      <c r="KHG839" s="32"/>
      <c r="KHH839" s="32"/>
      <c r="KHI839" s="32"/>
      <c r="KHJ839" s="32"/>
      <c r="KHK839" s="32"/>
      <c r="KHL839" s="32"/>
      <c r="KHM839" s="32"/>
      <c r="KHN839" s="32"/>
      <c r="KHO839" s="32"/>
      <c r="KHP839" s="32"/>
      <c r="KHQ839" s="32"/>
      <c r="KHR839" s="32"/>
      <c r="KHS839" s="32"/>
      <c r="KHT839" s="32"/>
      <c r="KHU839" s="32"/>
      <c r="KHV839" s="32"/>
      <c r="KHW839" s="32"/>
      <c r="KHX839" s="32"/>
      <c r="KHY839" s="32"/>
      <c r="KHZ839" s="32"/>
      <c r="KIA839" s="32"/>
      <c r="KIB839" s="32"/>
      <c r="KIC839" s="32"/>
      <c r="KID839" s="32"/>
      <c r="KIE839" s="32"/>
      <c r="KIF839" s="32"/>
      <c r="KIG839" s="32"/>
      <c r="KIH839" s="32"/>
      <c r="KII839" s="32"/>
      <c r="KIJ839" s="32"/>
      <c r="KIK839" s="32"/>
      <c r="KIL839" s="32"/>
      <c r="KIM839" s="32"/>
      <c r="KIN839" s="32"/>
      <c r="KIO839" s="32"/>
      <c r="KIP839" s="32"/>
      <c r="KIQ839" s="32"/>
      <c r="KIR839" s="32"/>
      <c r="KIS839" s="32"/>
      <c r="KIT839" s="32"/>
      <c r="KIU839" s="32"/>
      <c r="KIV839" s="32"/>
      <c r="KIW839" s="32"/>
      <c r="KIX839" s="32"/>
      <c r="KIY839" s="32"/>
      <c r="KIZ839" s="32"/>
      <c r="KJA839" s="32"/>
      <c r="KJB839" s="32"/>
      <c r="KJC839" s="32"/>
      <c r="KJD839" s="32"/>
      <c r="KJE839" s="32"/>
      <c r="KJF839" s="32"/>
      <c r="KJG839" s="32"/>
      <c r="KJH839" s="32"/>
      <c r="KJI839" s="32"/>
      <c r="KJJ839" s="32"/>
      <c r="KJK839" s="32"/>
      <c r="KJL839" s="32"/>
      <c r="KJM839" s="32"/>
      <c r="KJN839" s="32"/>
      <c r="KJO839" s="32"/>
      <c r="KJP839" s="32"/>
      <c r="KJQ839" s="32"/>
      <c r="KJR839" s="32"/>
      <c r="KJS839" s="32"/>
      <c r="KJT839" s="32"/>
      <c r="KJU839" s="32"/>
      <c r="KJV839" s="32"/>
      <c r="KJW839" s="32"/>
      <c r="KJX839" s="32"/>
      <c r="KJY839" s="32"/>
      <c r="KJZ839" s="32"/>
      <c r="KKA839" s="32"/>
      <c r="KKB839" s="32"/>
      <c r="KKC839" s="32"/>
      <c r="KKD839" s="32"/>
      <c r="KKE839" s="32"/>
      <c r="KKF839" s="32"/>
      <c r="KKG839" s="32"/>
      <c r="KKH839" s="32"/>
      <c r="KKI839" s="32"/>
      <c r="KKJ839" s="32"/>
      <c r="KKK839" s="32"/>
      <c r="KKL839" s="32"/>
      <c r="KKM839" s="32"/>
      <c r="KKN839" s="32"/>
      <c r="KKO839" s="32"/>
      <c r="KKP839" s="32"/>
      <c r="KKQ839" s="32"/>
      <c r="KKR839" s="32"/>
      <c r="KKS839" s="32"/>
      <c r="KKT839" s="32"/>
      <c r="KKU839" s="32"/>
      <c r="KKV839" s="32"/>
      <c r="KKW839" s="32"/>
      <c r="KKX839" s="32"/>
      <c r="KKY839" s="32"/>
      <c r="KKZ839" s="32"/>
      <c r="KLA839" s="32"/>
      <c r="KLB839" s="32"/>
      <c r="KLC839" s="32"/>
      <c r="KLD839" s="32"/>
      <c r="KLE839" s="32"/>
      <c r="KLF839" s="32"/>
      <c r="KLG839" s="32"/>
      <c r="KLH839" s="32"/>
      <c r="KLI839" s="32"/>
      <c r="KLJ839" s="32"/>
      <c r="KLK839" s="32"/>
      <c r="KLL839" s="32"/>
      <c r="KLM839" s="32"/>
      <c r="KLN839" s="32"/>
      <c r="KLO839" s="32"/>
      <c r="KLP839" s="32"/>
      <c r="KLQ839" s="32"/>
      <c r="KLR839" s="32"/>
      <c r="KLS839" s="32"/>
      <c r="KLT839" s="32"/>
      <c r="KLU839" s="32"/>
      <c r="KLV839" s="32"/>
      <c r="KLW839" s="32"/>
      <c r="KLX839" s="32"/>
      <c r="KLY839" s="32"/>
      <c r="KLZ839" s="32"/>
      <c r="KMA839" s="32"/>
      <c r="KMB839" s="32"/>
      <c r="KMC839" s="32"/>
      <c r="KMD839" s="32"/>
      <c r="KME839" s="32"/>
      <c r="KMF839" s="32"/>
      <c r="KMG839" s="32"/>
      <c r="KMH839" s="32"/>
      <c r="KMI839" s="32"/>
      <c r="KMJ839" s="32"/>
      <c r="KMK839" s="32"/>
      <c r="KML839" s="32"/>
      <c r="KMM839" s="32"/>
      <c r="KMN839" s="32"/>
      <c r="KMO839" s="32"/>
      <c r="KMP839" s="32"/>
      <c r="KMQ839" s="32"/>
      <c r="KMR839" s="32"/>
      <c r="KMS839" s="32"/>
      <c r="KMT839" s="32"/>
      <c r="KMU839" s="32"/>
      <c r="KMV839" s="32"/>
      <c r="KMW839" s="32"/>
      <c r="KMX839" s="32"/>
      <c r="KMY839" s="32"/>
      <c r="KMZ839" s="32"/>
      <c r="KNA839" s="32"/>
      <c r="KNB839" s="32"/>
      <c r="KNC839" s="32"/>
      <c r="KND839" s="32"/>
      <c r="KNE839" s="32"/>
      <c r="KNF839" s="32"/>
      <c r="KNG839" s="32"/>
      <c r="KNH839" s="32"/>
      <c r="KNI839" s="32"/>
      <c r="KNJ839" s="32"/>
      <c r="KNK839" s="32"/>
      <c r="KNL839" s="32"/>
      <c r="KNM839" s="32"/>
      <c r="KNN839" s="32"/>
      <c r="KNO839" s="32"/>
      <c r="KNP839" s="32"/>
      <c r="KNQ839" s="32"/>
      <c r="KNR839" s="32"/>
      <c r="KNS839" s="32"/>
      <c r="KNT839" s="32"/>
      <c r="KNU839" s="32"/>
      <c r="KNV839" s="32"/>
      <c r="KNW839" s="32"/>
      <c r="KNX839" s="32"/>
      <c r="KNY839" s="32"/>
      <c r="KNZ839" s="32"/>
      <c r="KOA839" s="32"/>
      <c r="KOB839" s="32"/>
      <c r="KOC839" s="32"/>
      <c r="KOD839" s="32"/>
      <c r="KOE839" s="32"/>
      <c r="KOF839" s="32"/>
      <c r="KOG839" s="32"/>
      <c r="KOH839" s="32"/>
      <c r="KOI839" s="32"/>
      <c r="KOJ839" s="32"/>
      <c r="KOK839" s="32"/>
      <c r="KOL839" s="32"/>
      <c r="KOM839" s="32"/>
      <c r="KON839" s="32"/>
      <c r="KOO839" s="32"/>
      <c r="KOP839" s="32"/>
      <c r="KOQ839" s="32"/>
      <c r="KOR839" s="32"/>
      <c r="KOS839" s="32"/>
      <c r="KOT839" s="32"/>
      <c r="KOU839" s="32"/>
      <c r="KOV839" s="32"/>
      <c r="KOW839" s="32"/>
      <c r="KOX839" s="32"/>
      <c r="KOY839" s="32"/>
      <c r="KOZ839" s="32"/>
      <c r="KPA839" s="32"/>
      <c r="KPB839" s="32"/>
      <c r="KPC839" s="32"/>
      <c r="KPD839" s="32"/>
      <c r="KPE839" s="32"/>
      <c r="KPF839" s="32"/>
      <c r="KPG839" s="32"/>
      <c r="KPH839" s="32"/>
      <c r="KPI839" s="32"/>
      <c r="KPJ839" s="32"/>
      <c r="KPK839" s="32"/>
      <c r="KPL839" s="32"/>
      <c r="KPM839" s="32"/>
      <c r="KPN839" s="32"/>
      <c r="KPO839" s="32"/>
      <c r="KPP839" s="32"/>
      <c r="KPQ839" s="32"/>
      <c r="KPR839" s="32"/>
      <c r="KPS839" s="32"/>
      <c r="KPT839" s="32"/>
      <c r="KPU839" s="32"/>
      <c r="KPV839" s="32"/>
      <c r="KPW839" s="32"/>
      <c r="KPX839" s="32"/>
      <c r="KPY839" s="32"/>
      <c r="KPZ839" s="32"/>
      <c r="KQA839" s="32"/>
      <c r="KQB839" s="32"/>
      <c r="KQC839" s="32"/>
      <c r="KQD839" s="32"/>
      <c r="KQE839" s="32"/>
      <c r="KQF839" s="32"/>
      <c r="KQG839" s="32"/>
      <c r="KQH839" s="32"/>
      <c r="KQI839" s="32"/>
      <c r="KQJ839" s="32"/>
      <c r="KQK839" s="32"/>
      <c r="KQL839" s="32"/>
      <c r="KQM839" s="32"/>
      <c r="KQN839" s="32"/>
      <c r="KQO839" s="32"/>
      <c r="KQP839" s="32"/>
      <c r="KQQ839" s="32"/>
      <c r="KQR839" s="32"/>
      <c r="KQS839" s="32"/>
      <c r="KQT839" s="32"/>
      <c r="KQU839" s="32"/>
      <c r="KQV839" s="32"/>
      <c r="KQW839" s="32"/>
      <c r="KQX839" s="32"/>
      <c r="KQY839" s="32"/>
      <c r="KQZ839" s="32"/>
      <c r="KRA839" s="32"/>
      <c r="KRB839" s="32"/>
      <c r="KRC839" s="32"/>
      <c r="KRD839" s="32"/>
      <c r="KRE839" s="32"/>
      <c r="KRF839" s="32"/>
      <c r="KRG839" s="32"/>
      <c r="KRH839" s="32"/>
      <c r="KRI839" s="32"/>
      <c r="KRJ839" s="32"/>
      <c r="KRK839" s="32"/>
      <c r="KRL839" s="32"/>
      <c r="KRM839" s="32"/>
      <c r="KRN839" s="32"/>
      <c r="KRO839" s="32"/>
      <c r="KRP839" s="32"/>
      <c r="KRQ839" s="32"/>
      <c r="KRR839" s="32"/>
      <c r="KRS839" s="32"/>
      <c r="KRT839" s="32"/>
      <c r="KRU839" s="32"/>
      <c r="KRV839" s="32"/>
      <c r="KRW839" s="32"/>
      <c r="KRX839" s="32"/>
      <c r="KRY839" s="32"/>
      <c r="KRZ839" s="32"/>
      <c r="KSA839" s="32"/>
      <c r="KSB839" s="32"/>
      <c r="KSC839" s="32"/>
      <c r="KSD839" s="32"/>
      <c r="KSE839" s="32"/>
      <c r="KSF839" s="32"/>
      <c r="KSG839" s="32"/>
      <c r="KSH839" s="32"/>
      <c r="KSI839" s="32"/>
      <c r="KSJ839" s="32"/>
      <c r="KSK839" s="32"/>
      <c r="KSL839" s="32"/>
      <c r="KSM839" s="32"/>
      <c r="KSN839" s="32"/>
      <c r="KSO839" s="32"/>
      <c r="KSP839" s="32"/>
      <c r="KSQ839" s="32"/>
      <c r="KSR839" s="32"/>
      <c r="KSS839" s="32"/>
      <c r="KST839" s="32"/>
      <c r="KSU839" s="32"/>
      <c r="KSV839" s="32"/>
      <c r="KSW839" s="32"/>
      <c r="KSX839" s="32"/>
      <c r="KSY839" s="32"/>
      <c r="KSZ839" s="32"/>
      <c r="KTA839" s="32"/>
      <c r="KTB839" s="32"/>
      <c r="KTC839" s="32"/>
      <c r="KTD839" s="32"/>
      <c r="KTE839" s="32"/>
      <c r="KTF839" s="32"/>
      <c r="KTG839" s="32"/>
      <c r="KTH839" s="32"/>
      <c r="KTI839" s="32"/>
      <c r="KTJ839" s="32"/>
      <c r="KTK839" s="32"/>
      <c r="KTL839" s="32"/>
      <c r="KTM839" s="32"/>
      <c r="KTN839" s="32"/>
      <c r="KTO839" s="32"/>
      <c r="KTP839" s="32"/>
      <c r="KTQ839" s="32"/>
      <c r="KTR839" s="32"/>
      <c r="KTS839" s="32"/>
      <c r="KTT839" s="32"/>
      <c r="KTU839" s="32"/>
      <c r="KTV839" s="32"/>
      <c r="KTW839" s="32"/>
      <c r="KTX839" s="32"/>
      <c r="KTY839" s="32"/>
      <c r="KTZ839" s="32"/>
      <c r="KUA839" s="32"/>
      <c r="KUB839" s="32"/>
      <c r="KUC839" s="32"/>
      <c r="KUD839" s="32"/>
      <c r="KUE839" s="32"/>
      <c r="KUF839" s="32"/>
      <c r="KUG839" s="32"/>
      <c r="KUH839" s="32"/>
      <c r="KUI839" s="32"/>
      <c r="KUJ839" s="32"/>
      <c r="KUK839" s="32"/>
      <c r="KUL839" s="32"/>
      <c r="KUM839" s="32"/>
      <c r="KUN839" s="32"/>
      <c r="KUO839" s="32"/>
      <c r="KUP839" s="32"/>
      <c r="KUQ839" s="32"/>
      <c r="KUR839" s="32"/>
      <c r="KUS839" s="32"/>
      <c r="KUT839" s="32"/>
      <c r="KUU839" s="32"/>
      <c r="KUV839" s="32"/>
      <c r="KUW839" s="32"/>
      <c r="KUX839" s="32"/>
      <c r="KUY839" s="32"/>
      <c r="KUZ839" s="32"/>
      <c r="KVA839" s="32"/>
      <c r="KVB839" s="32"/>
      <c r="KVC839" s="32"/>
      <c r="KVD839" s="32"/>
      <c r="KVE839" s="32"/>
      <c r="KVF839" s="32"/>
      <c r="KVG839" s="32"/>
      <c r="KVH839" s="32"/>
      <c r="KVI839" s="32"/>
      <c r="KVJ839" s="32"/>
      <c r="KVK839" s="32"/>
      <c r="KVL839" s="32"/>
      <c r="KVM839" s="32"/>
      <c r="KVN839" s="32"/>
      <c r="KVO839" s="32"/>
      <c r="KVP839" s="32"/>
      <c r="KVQ839" s="32"/>
      <c r="KVR839" s="32"/>
      <c r="KVS839" s="32"/>
      <c r="KVT839" s="32"/>
      <c r="KVU839" s="32"/>
      <c r="KVV839" s="32"/>
      <c r="KVW839" s="32"/>
      <c r="KVX839" s="32"/>
      <c r="KVY839" s="32"/>
      <c r="KVZ839" s="32"/>
      <c r="KWA839" s="32"/>
      <c r="KWB839" s="32"/>
      <c r="KWC839" s="32"/>
      <c r="KWD839" s="32"/>
      <c r="KWE839" s="32"/>
      <c r="KWF839" s="32"/>
      <c r="KWG839" s="32"/>
      <c r="KWH839" s="32"/>
      <c r="KWI839" s="32"/>
      <c r="KWJ839" s="32"/>
      <c r="KWK839" s="32"/>
      <c r="KWL839" s="32"/>
      <c r="KWM839" s="32"/>
      <c r="KWN839" s="32"/>
      <c r="KWO839" s="32"/>
      <c r="KWP839" s="32"/>
      <c r="KWQ839" s="32"/>
      <c r="KWR839" s="32"/>
      <c r="KWS839" s="32"/>
      <c r="KWT839" s="32"/>
      <c r="KWU839" s="32"/>
      <c r="KWV839" s="32"/>
      <c r="KWW839" s="32"/>
      <c r="KWX839" s="32"/>
      <c r="KWY839" s="32"/>
      <c r="KWZ839" s="32"/>
      <c r="KXA839" s="32"/>
      <c r="KXB839" s="32"/>
      <c r="KXC839" s="32"/>
      <c r="KXD839" s="32"/>
      <c r="KXE839" s="32"/>
      <c r="KXF839" s="32"/>
      <c r="KXG839" s="32"/>
      <c r="KXH839" s="32"/>
      <c r="KXI839" s="32"/>
      <c r="KXJ839" s="32"/>
      <c r="KXK839" s="32"/>
      <c r="KXL839" s="32"/>
      <c r="KXM839" s="32"/>
      <c r="KXN839" s="32"/>
      <c r="KXO839" s="32"/>
      <c r="KXP839" s="32"/>
      <c r="KXQ839" s="32"/>
      <c r="KXR839" s="32"/>
      <c r="KXS839" s="32"/>
      <c r="KXT839" s="32"/>
      <c r="KXU839" s="32"/>
      <c r="KXV839" s="32"/>
      <c r="KXW839" s="32"/>
      <c r="KXX839" s="32"/>
      <c r="KXY839" s="32"/>
      <c r="KXZ839" s="32"/>
      <c r="KYA839" s="32"/>
      <c r="KYB839" s="32"/>
      <c r="KYC839" s="32"/>
      <c r="KYD839" s="32"/>
      <c r="KYE839" s="32"/>
      <c r="KYF839" s="32"/>
      <c r="KYG839" s="32"/>
      <c r="KYH839" s="32"/>
      <c r="KYI839" s="32"/>
      <c r="KYJ839" s="32"/>
      <c r="KYK839" s="32"/>
      <c r="KYL839" s="32"/>
      <c r="KYM839" s="32"/>
      <c r="KYN839" s="32"/>
      <c r="KYO839" s="32"/>
      <c r="KYP839" s="32"/>
      <c r="KYQ839" s="32"/>
      <c r="KYR839" s="32"/>
      <c r="KYS839" s="32"/>
      <c r="KYT839" s="32"/>
      <c r="KYU839" s="32"/>
      <c r="KYV839" s="32"/>
      <c r="KYW839" s="32"/>
      <c r="KYX839" s="32"/>
      <c r="KYY839" s="32"/>
      <c r="KYZ839" s="32"/>
      <c r="KZA839" s="32"/>
      <c r="KZB839" s="32"/>
      <c r="KZC839" s="32"/>
      <c r="KZD839" s="32"/>
      <c r="KZE839" s="32"/>
      <c r="KZF839" s="32"/>
      <c r="KZG839" s="32"/>
      <c r="KZH839" s="32"/>
      <c r="KZI839" s="32"/>
      <c r="KZJ839" s="32"/>
      <c r="KZK839" s="32"/>
      <c r="KZL839" s="32"/>
      <c r="KZM839" s="32"/>
      <c r="KZN839" s="32"/>
      <c r="KZO839" s="32"/>
      <c r="KZP839" s="32"/>
      <c r="KZQ839" s="32"/>
      <c r="KZR839" s="32"/>
      <c r="KZS839" s="32"/>
      <c r="KZT839" s="32"/>
      <c r="KZU839" s="32"/>
      <c r="KZV839" s="32"/>
      <c r="KZW839" s="32"/>
      <c r="KZX839" s="32"/>
      <c r="KZY839" s="32"/>
      <c r="KZZ839" s="32"/>
      <c r="LAA839" s="32"/>
      <c r="LAB839" s="32"/>
      <c r="LAC839" s="32"/>
      <c r="LAD839" s="32"/>
      <c r="LAE839" s="32"/>
      <c r="LAF839" s="32"/>
      <c r="LAG839" s="32"/>
      <c r="LAH839" s="32"/>
      <c r="LAI839" s="32"/>
      <c r="LAJ839" s="32"/>
      <c r="LAK839" s="32"/>
      <c r="LAL839" s="32"/>
      <c r="LAM839" s="32"/>
      <c r="LAN839" s="32"/>
      <c r="LAO839" s="32"/>
      <c r="LAP839" s="32"/>
      <c r="LAQ839" s="32"/>
      <c r="LAR839" s="32"/>
      <c r="LAS839" s="32"/>
      <c r="LAT839" s="32"/>
      <c r="LAU839" s="32"/>
      <c r="LAV839" s="32"/>
      <c r="LAW839" s="32"/>
      <c r="LAX839" s="32"/>
      <c r="LAY839" s="32"/>
      <c r="LAZ839" s="32"/>
      <c r="LBA839" s="32"/>
      <c r="LBB839" s="32"/>
      <c r="LBC839" s="32"/>
      <c r="LBD839" s="32"/>
      <c r="LBE839" s="32"/>
      <c r="LBF839" s="32"/>
      <c r="LBG839" s="32"/>
      <c r="LBH839" s="32"/>
      <c r="LBI839" s="32"/>
      <c r="LBJ839" s="32"/>
      <c r="LBK839" s="32"/>
      <c r="LBL839" s="32"/>
      <c r="LBM839" s="32"/>
      <c r="LBN839" s="32"/>
      <c r="LBO839" s="32"/>
      <c r="LBP839" s="32"/>
      <c r="LBQ839" s="32"/>
      <c r="LBR839" s="32"/>
      <c r="LBS839" s="32"/>
      <c r="LBT839" s="32"/>
      <c r="LBU839" s="32"/>
      <c r="LBV839" s="32"/>
      <c r="LBW839" s="32"/>
      <c r="LBX839" s="32"/>
      <c r="LBY839" s="32"/>
      <c r="LBZ839" s="32"/>
      <c r="LCA839" s="32"/>
      <c r="LCB839" s="32"/>
      <c r="LCC839" s="32"/>
      <c r="LCD839" s="32"/>
      <c r="LCE839" s="32"/>
      <c r="LCF839" s="32"/>
      <c r="LCG839" s="32"/>
      <c r="LCH839" s="32"/>
      <c r="LCI839" s="32"/>
      <c r="LCJ839" s="32"/>
      <c r="LCK839" s="32"/>
      <c r="LCL839" s="32"/>
      <c r="LCM839" s="32"/>
      <c r="LCN839" s="32"/>
      <c r="LCO839" s="32"/>
      <c r="LCP839" s="32"/>
      <c r="LCQ839" s="32"/>
      <c r="LCR839" s="32"/>
      <c r="LCS839" s="32"/>
      <c r="LCT839" s="32"/>
      <c r="LCU839" s="32"/>
      <c r="LCV839" s="32"/>
      <c r="LCW839" s="32"/>
      <c r="LCX839" s="32"/>
      <c r="LCY839" s="32"/>
      <c r="LCZ839" s="32"/>
      <c r="LDA839" s="32"/>
      <c r="LDB839" s="32"/>
      <c r="LDC839" s="32"/>
      <c r="LDD839" s="32"/>
      <c r="LDE839" s="32"/>
      <c r="LDF839" s="32"/>
      <c r="LDG839" s="32"/>
      <c r="LDH839" s="32"/>
      <c r="LDI839" s="32"/>
      <c r="LDJ839" s="32"/>
      <c r="LDK839" s="32"/>
      <c r="LDL839" s="32"/>
      <c r="LDM839" s="32"/>
      <c r="LDN839" s="32"/>
      <c r="LDO839" s="32"/>
      <c r="LDP839" s="32"/>
      <c r="LDQ839" s="32"/>
      <c r="LDR839" s="32"/>
      <c r="LDS839" s="32"/>
      <c r="LDT839" s="32"/>
      <c r="LDU839" s="32"/>
      <c r="LDV839" s="32"/>
      <c r="LDW839" s="32"/>
      <c r="LDX839" s="32"/>
      <c r="LDY839" s="32"/>
      <c r="LDZ839" s="32"/>
      <c r="LEA839" s="32"/>
      <c r="LEB839" s="32"/>
      <c r="LEC839" s="32"/>
      <c r="LED839" s="32"/>
      <c r="LEE839" s="32"/>
      <c r="LEF839" s="32"/>
      <c r="LEG839" s="32"/>
      <c r="LEH839" s="32"/>
      <c r="LEI839" s="32"/>
      <c r="LEJ839" s="32"/>
      <c r="LEK839" s="32"/>
      <c r="LEL839" s="32"/>
      <c r="LEM839" s="32"/>
      <c r="LEN839" s="32"/>
      <c r="LEO839" s="32"/>
      <c r="LEP839" s="32"/>
      <c r="LEQ839" s="32"/>
      <c r="LER839" s="32"/>
      <c r="LES839" s="32"/>
      <c r="LET839" s="32"/>
      <c r="LEU839" s="32"/>
      <c r="LEV839" s="32"/>
      <c r="LEW839" s="32"/>
      <c r="LEX839" s="32"/>
      <c r="LEY839" s="32"/>
      <c r="LEZ839" s="32"/>
      <c r="LFA839" s="32"/>
      <c r="LFB839" s="32"/>
      <c r="LFC839" s="32"/>
      <c r="LFD839" s="32"/>
      <c r="LFE839" s="32"/>
      <c r="LFF839" s="32"/>
      <c r="LFG839" s="32"/>
      <c r="LFH839" s="32"/>
      <c r="LFI839" s="32"/>
      <c r="LFJ839" s="32"/>
      <c r="LFK839" s="32"/>
      <c r="LFL839" s="32"/>
      <c r="LFM839" s="32"/>
      <c r="LFN839" s="32"/>
      <c r="LFO839" s="32"/>
      <c r="LFP839" s="32"/>
      <c r="LFQ839" s="32"/>
      <c r="LFR839" s="32"/>
      <c r="LFS839" s="32"/>
      <c r="LFT839" s="32"/>
      <c r="LFU839" s="32"/>
      <c r="LFV839" s="32"/>
      <c r="LFW839" s="32"/>
      <c r="LFX839" s="32"/>
      <c r="LFY839" s="32"/>
      <c r="LFZ839" s="32"/>
      <c r="LGA839" s="32"/>
      <c r="LGB839" s="32"/>
      <c r="LGC839" s="32"/>
      <c r="LGD839" s="32"/>
      <c r="LGE839" s="32"/>
      <c r="LGF839" s="32"/>
      <c r="LGG839" s="32"/>
      <c r="LGH839" s="32"/>
      <c r="LGI839" s="32"/>
      <c r="LGJ839" s="32"/>
      <c r="LGK839" s="32"/>
      <c r="LGL839" s="32"/>
      <c r="LGM839" s="32"/>
      <c r="LGN839" s="32"/>
      <c r="LGO839" s="32"/>
      <c r="LGP839" s="32"/>
      <c r="LGQ839" s="32"/>
      <c r="LGR839" s="32"/>
      <c r="LGS839" s="32"/>
      <c r="LGT839" s="32"/>
      <c r="LGU839" s="32"/>
      <c r="LGV839" s="32"/>
      <c r="LGW839" s="32"/>
      <c r="LGX839" s="32"/>
      <c r="LGY839" s="32"/>
      <c r="LGZ839" s="32"/>
      <c r="LHA839" s="32"/>
      <c r="LHB839" s="32"/>
      <c r="LHC839" s="32"/>
      <c r="LHD839" s="32"/>
      <c r="LHE839" s="32"/>
      <c r="LHF839" s="32"/>
      <c r="LHG839" s="32"/>
      <c r="LHH839" s="32"/>
      <c r="LHI839" s="32"/>
      <c r="LHJ839" s="32"/>
      <c r="LHK839" s="32"/>
      <c r="LHL839" s="32"/>
      <c r="LHM839" s="32"/>
      <c r="LHN839" s="32"/>
      <c r="LHO839" s="32"/>
      <c r="LHP839" s="32"/>
      <c r="LHQ839" s="32"/>
      <c r="LHR839" s="32"/>
      <c r="LHS839" s="32"/>
      <c r="LHT839" s="32"/>
      <c r="LHU839" s="32"/>
      <c r="LHV839" s="32"/>
      <c r="LHW839" s="32"/>
      <c r="LHX839" s="32"/>
      <c r="LHY839" s="32"/>
      <c r="LHZ839" s="32"/>
      <c r="LIA839" s="32"/>
      <c r="LIB839" s="32"/>
      <c r="LIC839" s="32"/>
      <c r="LID839" s="32"/>
      <c r="LIE839" s="32"/>
      <c r="LIF839" s="32"/>
      <c r="LIG839" s="32"/>
      <c r="LIH839" s="32"/>
      <c r="LII839" s="32"/>
      <c r="LIJ839" s="32"/>
      <c r="LIK839" s="32"/>
      <c r="LIL839" s="32"/>
      <c r="LIM839" s="32"/>
      <c r="LIN839" s="32"/>
      <c r="LIO839" s="32"/>
      <c r="LIP839" s="32"/>
      <c r="LIQ839" s="32"/>
      <c r="LIR839" s="32"/>
      <c r="LIS839" s="32"/>
      <c r="LIT839" s="32"/>
      <c r="LIU839" s="32"/>
      <c r="LIV839" s="32"/>
      <c r="LIW839" s="32"/>
      <c r="LIX839" s="32"/>
      <c r="LIY839" s="32"/>
      <c r="LIZ839" s="32"/>
      <c r="LJA839" s="32"/>
      <c r="LJB839" s="32"/>
      <c r="LJC839" s="32"/>
      <c r="LJD839" s="32"/>
      <c r="LJE839" s="32"/>
      <c r="LJF839" s="32"/>
      <c r="LJG839" s="32"/>
      <c r="LJH839" s="32"/>
      <c r="LJI839" s="32"/>
      <c r="LJJ839" s="32"/>
      <c r="LJK839" s="32"/>
      <c r="LJL839" s="32"/>
      <c r="LJM839" s="32"/>
      <c r="LJN839" s="32"/>
      <c r="LJO839" s="32"/>
      <c r="LJP839" s="32"/>
      <c r="LJQ839" s="32"/>
      <c r="LJR839" s="32"/>
      <c r="LJS839" s="32"/>
      <c r="LJT839" s="32"/>
      <c r="LJU839" s="32"/>
      <c r="LJV839" s="32"/>
      <c r="LJW839" s="32"/>
      <c r="LJX839" s="32"/>
      <c r="LJY839" s="32"/>
      <c r="LJZ839" s="32"/>
      <c r="LKA839" s="32"/>
      <c r="LKB839" s="32"/>
      <c r="LKC839" s="32"/>
      <c r="LKD839" s="32"/>
      <c r="LKE839" s="32"/>
      <c r="LKF839" s="32"/>
      <c r="LKG839" s="32"/>
      <c r="LKH839" s="32"/>
      <c r="LKI839" s="32"/>
      <c r="LKJ839" s="32"/>
      <c r="LKK839" s="32"/>
      <c r="LKL839" s="32"/>
      <c r="LKM839" s="32"/>
      <c r="LKN839" s="32"/>
      <c r="LKO839" s="32"/>
      <c r="LKP839" s="32"/>
      <c r="LKQ839" s="32"/>
      <c r="LKR839" s="32"/>
      <c r="LKS839" s="32"/>
      <c r="LKT839" s="32"/>
      <c r="LKU839" s="32"/>
      <c r="LKV839" s="32"/>
      <c r="LKW839" s="32"/>
      <c r="LKX839" s="32"/>
      <c r="LKY839" s="32"/>
      <c r="LKZ839" s="32"/>
      <c r="LLA839" s="32"/>
      <c r="LLB839" s="32"/>
      <c r="LLC839" s="32"/>
      <c r="LLD839" s="32"/>
      <c r="LLE839" s="32"/>
      <c r="LLF839" s="32"/>
      <c r="LLG839" s="32"/>
      <c r="LLH839" s="32"/>
      <c r="LLI839" s="32"/>
      <c r="LLJ839" s="32"/>
      <c r="LLK839" s="32"/>
      <c r="LLL839" s="32"/>
      <c r="LLM839" s="32"/>
      <c r="LLN839" s="32"/>
      <c r="LLO839" s="32"/>
      <c r="LLP839" s="32"/>
      <c r="LLQ839" s="32"/>
      <c r="LLR839" s="32"/>
      <c r="LLS839" s="32"/>
      <c r="LLT839" s="32"/>
      <c r="LLU839" s="32"/>
      <c r="LLV839" s="32"/>
      <c r="LLW839" s="32"/>
      <c r="LLX839" s="32"/>
      <c r="LLY839" s="32"/>
      <c r="LLZ839" s="32"/>
      <c r="LMA839" s="32"/>
      <c r="LMB839" s="32"/>
      <c r="LMC839" s="32"/>
      <c r="LMD839" s="32"/>
      <c r="LME839" s="32"/>
      <c r="LMF839" s="32"/>
      <c r="LMG839" s="32"/>
      <c r="LMH839" s="32"/>
      <c r="LMI839" s="32"/>
      <c r="LMJ839" s="32"/>
      <c r="LMK839" s="32"/>
      <c r="LML839" s="32"/>
      <c r="LMM839" s="32"/>
      <c r="LMN839" s="32"/>
      <c r="LMO839" s="32"/>
      <c r="LMP839" s="32"/>
      <c r="LMQ839" s="32"/>
      <c r="LMR839" s="32"/>
      <c r="LMS839" s="32"/>
      <c r="LMT839" s="32"/>
      <c r="LMU839" s="32"/>
      <c r="LMV839" s="32"/>
      <c r="LMW839" s="32"/>
      <c r="LMX839" s="32"/>
      <c r="LMY839" s="32"/>
      <c r="LMZ839" s="32"/>
      <c r="LNA839" s="32"/>
      <c r="LNB839" s="32"/>
      <c r="LNC839" s="32"/>
      <c r="LND839" s="32"/>
      <c r="LNE839" s="32"/>
      <c r="LNF839" s="32"/>
      <c r="LNG839" s="32"/>
      <c r="LNH839" s="32"/>
      <c r="LNI839" s="32"/>
      <c r="LNJ839" s="32"/>
      <c r="LNK839" s="32"/>
      <c r="LNL839" s="32"/>
      <c r="LNM839" s="32"/>
      <c r="LNN839" s="32"/>
      <c r="LNO839" s="32"/>
      <c r="LNP839" s="32"/>
      <c r="LNQ839" s="32"/>
      <c r="LNR839" s="32"/>
      <c r="LNS839" s="32"/>
      <c r="LNT839" s="32"/>
      <c r="LNU839" s="32"/>
      <c r="LNV839" s="32"/>
      <c r="LNW839" s="32"/>
      <c r="LNX839" s="32"/>
      <c r="LNY839" s="32"/>
      <c r="LNZ839" s="32"/>
      <c r="LOA839" s="32"/>
      <c r="LOB839" s="32"/>
      <c r="LOC839" s="32"/>
      <c r="LOD839" s="32"/>
      <c r="LOE839" s="32"/>
      <c r="LOF839" s="32"/>
      <c r="LOG839" s="32"/>
      <c r="LOH839" s="32"/>
      <c r="LOI839" s="32"/>
      <c r="LOJ839" s="32"/>
      <c r="LOK839" s="32"/>
      <c r="LOL839" s="32"/>
      <c r="LOM839" s="32"/>
      <c r="LON839" s="32"/>
      <c r="LOO839" s="32"/>
      <c r="LOP839" s="32"/>
      <c r="LOQ839" s="32"/>
      <c r="LOR839" s="32"/>
      <c r="LOS839" s="32"/>
      <c r="LOT839" s="32"/>
      <c r="LOU839" s="32"/>
      <c r="LOV839" s="32"/>
      <c r="LOW839" s="32"/>
      <c r="LOX839" s="32"/>
      <c r="LOY839" s="32"/>
      <c r="LOZ839" s="32"/>
      <c r="LPA839" s="32"/>
      <c r="LPB839" s="32"/>
      <c r="LPC839" s="32"/>
      <c r="LPD839" s="32"/>
      <c r="LPE839" s="32"/>
      <c r="LPF839" s="32"/>
      <c r="LPG839" s="32"/>
      <c r="LPH839" s="32"/>
      <c r="LPI839" s="32"/>
      <c r="LPJ839" s="32"/>
      <c r="LPK839" s="32"/>
      <c r="LPL839" s="32"/>
      <c r="LPM839" s="32"/>
      <c r="LPN839" s="32"/>
      <c r="LPO839" s="32"/>
      <c r="LPP839" s="32"/>
      <c r="LPQ839" s="32"/>
      <c r="LPR839" s="32"/>
      <c r="LPS839" s="32"/>
      <c r="LPT839" s="32"/>
      <c r="LPU839" s="32"/>
      <c r="LPV839" s="32"/>
      <c r="LPW839" s="32"/>
      <c r="LPX839" s="32"/>
      <c r="LPY839" s="32"/>
      <c r="LPZ839" s="32"/>
      <c r="LQA839" s="32"/>
      <c r="LQB839" s="32"/>
      <c r="LQC839" s="32"/>
      <c r="LQD839" s="32"/>
      <c r="LQE839" s="32"/>
      <c r="LQF839" s="32"/>
      <c r="LQG839" s="32"/>
      <c r="LQH839" s="32"/>
      <c r="LQI839" s="32"/>
      <c r="LQJ839" s="32"/>
      <c r="LQK839" s="32"/>
      <c r="LQL839" s="32"/>
      <c r="LQM839" s="32"/>
      <c r="LQN839" s="32"/>
      <c r="LQO839" s="32"/>
      <c r="LQP839" s="32"/>
      <c r="LQQ839" s="32"/>
      <c r="LQR839" s="32"/>
      <c r="LQS839" s="32"/>
      <c r="LQT839" s="32"/>
      <c r="LQU839" s="32"/>
      <c r="LQV839" s="32"/>
      <c r="LQW839" s="32"/>
      <c r="LQX839" s="32"/>
      <c r="LQY839" s="32"/>
      <c r="LQZ839" s="32"/>
      <c r="LRA839" s="32"/>
      <c r="LRB839" s="32"/>
      <c r="LRC839" s="32"/>
      <c r="LRD839" s="32"/>
      <c r="LRE839" s="32"/>
      <c r="LRF839" s="32"/>
      <c r="LRG839" s="32"/>
      <c r="LRH839" s="32"/>
      <c r="LRI839" s="32"/>
      <c r="LRJ839" s="32"/>
      <c r="LRK839" s="32"/>
      <c r="LRL839" s="32"/>
      <c r="LRM839" s="32"/>
      <c r="LRN839" s="32"/>
      <c r="LRO839" s="32"/>
      <c r="LRP839" s="32"/>
      <c r="LRQ839" s="32"/>
      <c r="LRR839" s="32"/>
      <c r="LRS839" s="32"/>
      <c r="LRT839" s="32"/>
      <c r="LRU839" s="32"/>
      <c r="LRV839" s="32"/>
      <c r="LRW839" s="32"/>
      <c r="LRX839" s="32"/>
      <c r="LRY839" s="32"/>
      <c r="LRZ839" s="32"/>
      <c r="LSA839" s="32"/>
      <c r="LSB839" s="32"/>
      <c r="LSC839" s="32"/>
      <c r="LSD839" s="32"/>
      <c r="LSE839" s="32"/>
      <c r="LSF839" s="32"/>
      <c r="LSG839" s="32"/>
      <c r="LSH839" s="32"/>
      <c r="LSI839" s="32"/>
      <c r="LSJ839" s="32"/>
      <c r="LSK839" s="32"/>
      <c r="LSL839" s="32"/>
      <c r="LSM839" s="32"/>
      <c r="LSN839" s="32"/>
      <c r="LSO839" s="32"/>
      <c r="LSP839" s="32"/>
      <c r="LSQ839" s="32"/>
      <c r="LSR839" s="32"/>
      <c r="LSS839" s="32"/>
      <c r="LST839" s="32"/>
      <c r="LSU839" s="32"/>
      <c r="LSV839" s="32"/>
      <c r="LSW839" s="32"/>
      <c r="LSX839" s="32"/>
      <c r="LSY839" s="32"/>
      <c r="LSZ839" s="32"/>
      <c r="LTA839" s="32"/>
      <c r="LTB839" s="32"/>
      <c r="LTC839" s="32"/>
      <c r="LTD839" s="32"/>
      <c r="LTE839" s="32"/>
      <c r="LTF839" s="32"/>
      <c r="LTG839" s="32"/>
      <c r="LTH839" s="32"/>
      <c r="LTI839" s="32"/>
      <c r="LTJ839" s="32"/>
      <c r="LTK839" s="32"/>
      <c r="LTL839" s="32"/>
      <c r="LTM839" s="32"/>
      <c r="LTN839" s="32"/>
      <c r="LTO839" s="32"/>
      <c r="LTP839" s="32"/>
      <c r="LTQ839" s="32"/>
      <c r="LTR839" s="32"/>
      <c r="LTS839" s="32"/>
      <c r="LTT839" s="32"/>
      <c r="LTU839" s="32"/>
      <c r="LTV839" s="32"/>
      <c r="LTW839" s="32"/>
      <c r="LTX839" s="32"/>
      <c r="LTY839" s="32"/>
      <c r="LTZ839" s="32"/>
      <c r="LUA839" s="32"/>
      <c r="LUB839" s="32"/>
      <c r="LUC839" s="32"/>
      <c r="LUD839" s="32"/>
      <c r="LUE839" s="32"/>
      <c r="LUF839" s="32"/>
      <c r="LUG839" s="32"/>
      <c r="LUH839" s="32"/>
      <c r="LUI839" s="32"/>
      <c r="LUJ839" s="32"/>
      <c r="LUK839" s="32"/>
      <c r="LUL839" s="32"/>
      <c r="LUM839" s="32"/>
      <c r="LUN839" s="32"/>
      <c r="LUO839" s="32"/>
      <c r="LUP839" s="32"/>
      <c r="LUQ839" s="32"/>
      <c r="LUR839" s="32"/>
      <c r="LUS839" s="32"/>
      <c r="LUT839" s="32"/>
      <c r="LUU839" s="32"/>
      <c r="LUV839" s="32"/>
      <c r="LUW839" s="32"/>
      <c r="LUX839" s="32"/>
      <c r="LUY839" s="32"/>
      <c r="LUZ839" s="32"/>
      <c r="LVA839" s="32"/>
      <c r="LVB839" s="32"/>
      <c r="LVC839" s="32"/>
      <c r="LVD839" s="32"/>
      <c r="LVE839" s="32"/>
      <c r="LVF839" s="32"/>
      <c r="LVG839" s="32"/>
      <c r="LVH839" s="32"/>
      <c r="LVI839" s="32"/>
      <c r="LVJ839" s="32"/>
      <c r="LVK839" s="32"/>
      <c r="LVL839" s="32"/>
      <c r="LVM839" s="32"/>
      <c r="LVN839" s="32"/>
      <c r="LVO839" s="32"/>
      <c r="LVP839" s="32"/>
      <c r="LVQ839" s="32"/>
      <c r="LVR839" s="32"/>
      <c r="LVS839" s="32"/>
      <c r="LVT839" s="32"/>
      <c r="LVU839" s="32"/>
      <c r="LVV839" s="32"/>
      <c r="LVW839" s="32"/>
      <c r="LVX839" s="32"/>
      <c r="LVY839" s="32"/>
      <c r="LVZ839" s="32"/>
      <c r="LWA839" s="32"/>
      <c r="LWB839" s="32"/>
      <c r="LWC839" s="32"/>
      <c r="LWD839" s="32"/>
      <c r="LWE839" s="32"/>
      <c r="LWF839" s="32"/>
      <c r="LWG839" s="32"/>
      <c r="LWH839" s="32"/>
      <c r="LWI839" s="32"/>
      <c r="LWJ839" s="32"/>
      <c r="LWK839" s="32"/>
      <c r="LWL839" s="32"/>
      <c r="LWM839" s="32"/>
      <c r="LWN839" s="32"/>
      <c r="LWO839" s="32"/>
      <c r="LWP839" s="32"/>
      <c r="LWQ839" s="32"/>
      <c r="LWR839" s="32"/>
      <c r="LWS839" s="32"/>
      <c r="LWT839" s="32"/>
      <c r="LWU839" s="32"/>
      <c r="LWV839" s="32"/>
      <c r="LWW839" s="32"/>
      <c r="LWX839" s="32"/>
      <c r="LWY839" s="32"/>
      <c r="LWZ839" s="32"/>
      <c r="LXA839" s="32"/>
      <c r="LXB839" s="32"/>
      <c r="LXC839" s="32"/>
      <c r="LXD839" s="32"/>
      <c r="LXE839" s="32"/>
      <c r="LXF839" s="32"/>
      <c r="LXG839" s="32"/>
      <c r="LXH839" s="32"/>
      <c r="LXI839" s="32"/>
      <c r="LXJ839" s="32"/>
      <c r="LXK839" s="32"/>
      <c r="LXL839" s="32"/>
      <c r="LXM839" s="32"/>
      <c r="LXN839" s="32"/>
      <c r="LXO839" s="32"/>
      <c r="LXP839" s="32"/>
      <c r="LXQ839" s="32"/>
      <c r="LXR839" s="32"/>
      <c r="LXS839" s="32"/>
      <c r="LXT839" s="32"/>
      <c r="LXU839" s="32"/>
      <c r="LXV839" s="32"/>
      <c r="LXW839" s="32"/>
      <c r="LXX839" s="32"/>
      <c r="LXY839" s="32"/>
      <c r="LXZ839" s="32"/>
      <c r="LYA839" s="32"/>
      <c r="LYB839" s="32"/>
      <c r="LYC839" s="32"/>
      <c r="LYD839" s="32"/>
      <c r="LYE839" s="32"/>
      <c r="LYF839" s="32"/>
      <c r="LYG839" s="32"/>
      <c r="LYH839" s="32"/>
      <c r="LYI839" s="32"/>
      <c r="LYJ839" s="32"/>
      <c r="LYK839" s="32"/>
      <c r="LYL839" s="32"/>
      <c r="LYM839" s="32"/>
      <c r="LYN839" s="32"/>
      <c r="LYO839" s="32"/>
      <c r="LYP839" s="32"/>
      <c r="LYQ839" s="32"/>
      <c r="LYR839" s="32"/>
      <c r="LYS839" s="32"/>
      <c r="LYT839" s="32"/>
      <c r="LYU839" s="32"/>
      <c r="LYV839" s="32"/>
      <c r="LYW839" s="32"/>
      <c r="LYX839" s="32"/>
      <c r="LYY839" s="32"/>
      <c r="LYZ839" s="32"/>
      <c r="LZA839" s="32"/>
      <c r="LZB839" s="32"/>
      <c r="LZC839" s="32"/>
      <c r="LZD839" s="32"/>
      <c r="LZE839" s="32"/>
      <c r="LZF839" s="32"/>
      <c r="LZG839" s="32"/>
      <c r="LZH839" s="32"/>
      <c r="LZI839" s="32"/>
      <c r="LZJ839" s="32"/>
      <c r="LZK839" s="32"/>
      <c r="LZL839" s="32"/>
      <c r="LZM839" s="32"/>
      <c r="LZN839" s="32"/>
      <c r="LZO839" s="32"/>
      <c r="LZP839" s="32"/>
      <c r="LZQ839" s="32"/>
      <c r="LZR839" s="32"/>
      <c r="LZS839" s="32"/>
      <c r="LZT839" s="32"/>
      <c r="LZU839" s="32"/>
      <c r="LZV839" s="32"/>
      <c r="LZW839" s="32"/>
      <c r="LZX839" s="32"/>
      <c r="LZY839" s="32"/>
      <c r="LZZ839" s="32"/>
      <c r="MAA839" s="32"/>
      <c r="MAB839" s="32"/>
      <c r="MAC839" s="32"/>
      <c r="MAD839" s="32"/>
      <c r="MAE839" s="32"/>
      <c r="MAF839" s="32"/>
      <c r="MAG839" s="32"/>
      <c r="MAH839" s="32"/>
      <c r="MAI839" s="32"/>
      <c r="MAJ839" s="32"/>
      <c r="MAK839" s="32"/>
      <c r="MAL839" s="32"/>
      <c r="MAM839" s="32"/>
      <c r="MAN839" s="32"/>
      <c r="MAO839" s="32"/>
      <c r="MAP839" s="32"/>
      <c r="MAQ839" s="32"/>
      <c r="MAR839" s="32"/>
      <c r="MAS839" s="32"/>
      <c r="MAT839" s="32"/>
      <c r="MAU839" s="32"/>
      <c r="MAV839" s="32"/>
      <c r="MAW839" s="32"/>
      <c r="MAX839" s="32"/>
      <c r="MAY839" s="32"/>
      <c r="MAZ839" s="32"/>
      <c r="MBA839" s="32"/>
      <c r="MBB839" s="32"/>
      <c r="MBC839" s="32"/>
      <c r="MBD839" s="32"/>
      <c r="MBE839" s="32"/>
      <c r="MBF839" s="32"/>
      <c r="MBG839" s="32"/>
      <c r="MBH839" s="32"/>
      <c r="MBI839" s="32"/>
      <c r="MBJ839" s="32"/>
      <c r="MBK839" s="32"/>
      <c r="MBL839" s="32"/>
      <c r="MBM839" s="32"/>
      <c r="MBN839" s="32"/>
      <c r="MBO839" s="32"/>
      <c r="MBP839" s="32"/>
      <c r="MBQ839" s="32"/>
      <c r="MBR839" s="32"/>
      <c r="MBS839" s="32"/>
      <c r="MBT839" s="32"/>
      <c r="MBU839" s="32"/>
      <c r="MBV839" s="32"/>
      <c r="MBW839" s="32"/>
      <c r="MBX839" s="32"/>
      <c r="MBY839" s="32"/>
      <c r="MBZ839" s="32"/>
      <c r="MCA839" s="32"/>
      <c r="MCB839" s="32"/>
      <c r="MCC839" s="32"/>
      <c r="MCD839" s="32"/>
      <c r="MCE839" s="32"/>
      <c r="MCF839" s="32"/>
      <c r="MCG839" s="32"/>
      <c r="MCH839" s="32"/>
      <c r="MCI839" s="32"/>
      <c r="MCJ839" s="32"/>
      <c r="MCK839" s="32"/>
      <c r="MCL839" s="32"/>
      <c r="MCM839" s="32"/>
      <c r="MCN839" s="32"/>
      <c r="MCO839" s="32"/>
      <c r="MCP839" s="32"/>
      <c r="MCQ839" s="32"/>
      <c r="MCR839" s="32"/>
      <c r="MCS839" s="32"/>
      <c r="MCT839" s="32"/>
      <c r="MCU839" s="32"/>
      <c r="MCV839" s="32"/>
      <c r="MCW839" s="32"/>
      <c r="MCX839" s="32"/>
      <c r="MCY839" s="32"/>
      <c r="MCZ839" s="32"/>
      <c r="MDA839" s="32"/>
      <c r="MDB839" s="32"/>
      <c r="MDC839" s="32"/>
      <c r="MDD839" s="32"/>
      <c r="MDE839" s="32"/>
      <c r="MDF839" s="32"/>
      <c r="MDG839" s="32"/>
      <c r="MDH839" s="32"/>
      <c r="MDI839" s="32"/>
      <c r="MDJ839" s="32"/>
      <c r="MDK839" s="32"/>
      <c r="MDL839" s="32"/>
      <c r="MDM839" s="32"/>
      <c r="MDN839" s="32"/>
      <c r="MDO839" s="32"/>
      <c r="MDP839" s="32"/>
      <c r="MDQ839" s="32"/>
      <c r="MDR839" s="32"/>
      <c r="MDS839" s="32"/>
      <c r="MDT839" s="32"/>
      <c r="MDU839" s="32"/>
      <c r="MDV839" s="32"/>
      <c r="MDW839" s="32"/>
      <c r="MDX839" s="32"/>
      <c r="MDY839" s="32"/>
      <c r="MDZ839" s="32"/>
      <c r="MEA839" s="32"/>
      <c r="MEB839" s="32"/>
      <c r="MEC839" s="32"/>
      <c r="MED839" s="32"/>
      <c r="MEE839" s="32"/>
      <c r="MEF839" s="32"/>
      <c r="MEG839" s="32"/>
      <c r="MEH839" s="32"/>
      <c r="MEI839" s="32"/>
      <c r="MEJ839" s="32"/>
      <c r="MEK839" s="32"/>
      <c r="MEL839" s="32"/>
      <c r="MEM839" s="32"/>
      <c r="MEN839" s="32"/>
      <c r="MEO839" s="32"/>
      <c r="MEP839" s="32"/>
      <c r="MEQ839" s="32"/>
      <c r="MER839" s="32"/>
      <c r="MES839" s="32"/>
      <c r="MET839" s="32"/>
      <c r="MEU839" s="32"/>
      <c r="MEV839" s="32"/>
      <c r="MEW839" s="32"/>
      <c r="MEX839" s="32"/>
      <c r="MEY839" s="32"/>
      <c r="MEZ839" s="32"/>
      <c r="MFA839" s="32"/>
      <c r="MFB839" s="32"/>
      <c r="MFC839" s="32"/>
      <c r="MFD839" s="32"/>
      <c r="MFE839" s="32"/>
      <c r="MFF839" s="32"/>
      <c r="MFG839" s="32"/>
      <c r="MFH839" s="32"/>
      <c r="MFI839" s="32"/>
      <c r="MFJ839" s="32"/>
      <c r="MFK839" s="32"/>
      <c r="MFL839" s="32"/>
      <c r="MFM839" s="32"/>
      <c r="MFN839" s="32"/>
      <c r="MFO839" s="32"/>
      <c r="MFP839" s="32"/>
      <c r="MFQ839" s="32"/>
      <c r="MFR839" s="32"/>
      <c r="MFS839" s="32"/>
      <c r="MFT839" s="32"/>
      <c r="MFU839" s="32"/>
      <c r="MFV839" s="32"/>
      <c r="MFW839" s="32"/>
      <c r="MFX839" s="32"/>
      <c r="MFY839" s="32"/>
      <c r="MFZ839" s="32"/>
      <c r="MGA839" s="32"/>
      <c r="MGB839" s="32"/>
      <c r="MGC839" s="32"/>
      <c r="MGD839" s="32"/>
      <c r="MGE839" s="32"/>
      <c r="MGF839" s="32"/>
      <c r="MGG839" s="32"/>
      <c r="MGH839" s="32"/>
      <c r="MGI839" s="32"/>
      <c r="MGJ839" s="32"/>
      <c r="MGK839" s="32"/>
      <c r="MGL839" s="32"/>
      <c r="MGM839" s="32"/>
      <c r="MGN839" s="32"/>
      <c r="MGO839" s="32"/>
      <c r="MGP839" s="32"/>
      <c r="MGQ839" s="32"/>
      <c r="MGR839" s="32"/>
      <c r="MGS839" s="32"/>
      <c r="MGT839" s="32"/>
      <c r="MGU839" s="32"/>
      <c r="MGV839" s="32"/>
      <c r="MGW839" s="32"/>
      <c r="MGX839" s="32"/>
      <c r="MGY839" s="32"/>
      <c r="MGZ839" s="32"/>
      <c r="MHA839" s="32"/>
      <c r="MHB839" s="32"/>
      <c r="MHC839" s="32"/>
      <c r="MHD839" s="32"/>
      <c r="MHE839" s="32"/>
      <c r="MHF839" s="32"/>
      <c r="MHG839" s="32"/>
      <c r="MHH839" s="32"/>
      <c r="MHI839" s="32"/>
      <c r="MHJ839" s="32"/>
      <c r="MHK839" s="32"/>
      <c r="MHL839" s="32"/>
      <c r="MHM839" s="32"/>
      <c r="MHN839" s="32"/>
      <c r="MHO839" s="32"/>
      <c r="MHP839" s="32"/>
      <c r="MHQ839" s="32"/>
      <c r="MHR839" s="32"/>
      <c r="MHS839" s="32"/>
      <c r="MHT839" s="32"/>
      <c r="MHU839" s="32"/>
      <c r="MHV839" s="32"/>
      <c r="MHW839" s="32"/>
      <c r="MHX839" s="32"/>
      <c r="MHY839" s="32"/>
      <c r="MHZ839" s="32"/>
      <c r="MIA839" s="32"/>
      <c r="MIB839" s="32"/>
      <c r="MIC839" s="32"/>
      <c r="MID839" s="32"/>
      <c r="MIE839" s="32"/>
      <c r="MIF839" s="32"/>
      <c r="MIG839" s="32"/>
      <c r="MIH839" s="32"/>
      <c r="MII839" s="32"/>
      <c r="MIJ839" s="32"/>
      <c r="MIK839" s="32"/>
      <c r="MIL839" s="32"/>
      <c r="MIM839" s="32"/>
      <c r="MIN839" s="32"/>
      <c r="MIO839" s="32"/>
      <c r="MIP839" s="32"/>
      <c r="MIQ839" s="32"/>
      <c r="MIR839" s="32"/>
      <c r="MIS839" s="32"/>
      <c r="MIT839" s="32"/>
      <c r="MIU839" s="32"/>
      <c r="MIV839" s="32"/>
      <c r="MIW839" s="32"/>
      <c r="MIX839" s="32"/>
      <c r="MIY839" s="32"/>
      <c r="MIZ839" s="32"/>
      <c r="MJA839" s="32"/>
      <c r="MJB839" s="32"/>
      <c r="MJC839" s="32"/>
      <c r="MJD839" s="32"/>
      <c r="MJE839" s="32"/>
      <c r="MJF839" s="32"/>
      <c r="MJG839" s="32"/>
      <c r="MJH839" s="32"/>
      <c r="MJI839" s="32"/>
      <c r="MJJ839" s="32"/>
      <c r="MJK839" s="32"/>
      <c r="MJL839" s="32"/>
      <c r="MJM839" s="32"/>
      <c r="MJN839" s="32"/>
      <c r="MJO839" s="32"/>
      <c r="MJP839" s="32"/>
      <c r="MJQ839" s="32"/>
      <c r="MJR839" s="32"/>
      <c r="MJS839" s="32"/>
      <c r="MJT839" s="32"/>
      <c r="MJU839" s="32"/>
      <c r="MJV839" s="32"/>
      <c r="MJW839" s="32"/>
      <c r="MJX839" s="32"/>
      <c r="MJY839" s="32"/>
      <c r="MJZ839" s="32"/>
      <c r="MKA839" s="32"/>
      <c r="MKB839" s="32"/>
      <c r="MKC839" s="32"/>
      <c r="MKD839" s="32"/>
      <c r="MKE839" s="32"/>
      <c r="MKF839" s="32"/>
      <c r="MKG839" s="32"/>
      <c r="MKH839" s="32"/>
      <c r="MKI839" s="32"/>
      <c r="MKJ839" s="32"/>
      <c r="MKK839" s="32"/>
      <c r="MKL839" s="32"/>
      <c r="MKM839" s="32"/>
      <c r="MKN839" s="32"/>
      <c r="MKO839" s="32"/>
      <c r="MKP839" s="32"/>
      <c r="MKQ839" s="32"/>
      <c r="MKR839" s="32"/>
      <c r="MKS839" s="32"/>
      <c r="MKT839" s="32"/>
      <c r="MKU839" s="32"/>
      <c r="MKV839" s="32"/>
      <c r="MKW839" s="32"/>
      <c r="MKX839" s="32"/>
      <c r="MKY839" s="32"/>
      <c r="MKZ839" s="32"/>
      <c r="MLA839" s="32"/>
      <c r="MLB839" s="32"/>
      <c r="MLC839" s="32"/>
      <c r="MLD839" s="32"/>
      <c r="MLE839" s="32"/>
      <c r="MLF839" s="32"/>
      <c r="MLG839" s="32"/>
      <c r="MLH839" s="32"/>
      <c r="MLI839" s="32"/>
      <c r="MLJ839" s="32"/>
      <c r="MLK839" s="32"/>
      <c r="MLL839" s="32"/>
      <c r="MLM839" s="32"/>
      <c r="MLN839" s="32"/>
      <c r="MLO839" s="32"/>
      <c r="MLP839" s="32"/>
      <c r="MLQ839" s="32"/>
      <c r="MLR839" s="32"/>
      <c r="MLS839" s="32"/>
      <c r="MLT839" s="32"/>
      <c r="MLU839" s="32"/>
      <c r="MLV839" s="32"/>
      <c r="MLW839" s="32"/>
      <c r="MLX839" s="32"/>
      <c r="MLY839" s="32"/>
      <c r="MLZ839" s="32"/>
      <c r="MMA839" s="32"/>
      <c r="MMB839" s="32"/>
      <c r="MMC839" s="32"/>
      <c r="MMD839" s="32"/>
      <c r="MME839" s="32"/>
      <c r="MMF839" s="32"/>
      <c r="MMG839" s="32"/>
      <c r="MMH839" s="32"/>
      <c r="MMI839" s="32"/>
      <c r="MMJ839" s="32"/>
      <c r="MMK839" s="32"/>
      <c r="MML839" s="32"/>
      <c r="MMM839" s="32"/>
      <c r="MMN839" s="32"/>
      <c r="MMO839" s="32"/>
      <c r="MMP839" s="32"/>
      <c r="MMQ839" s="32"/>
      <c r="MMR839" s="32"/>
      <c r="MMS839" s="32"/>
      <c r="MMT839" s="32"/>
      <c r="MMU839" s="32"/>
      <c r="MMV839" s="32"/>
      <c r="MMW839" s="32"/>
      <c r="MMX839" s="32"/>
      <c r="MMY839" s="32"/>
      <c r="MMZ839" s="32"/>
      <c r="MNA839" s="32"/>
      <c r="MNB839" s="32"/>
      <c r="MNC839" s="32"/>
      <c r="MND839" s="32"/>
      <c r="MNE839" s="32"/>
      <c r="MNF839" s="32"/>
      <c r="MNG839" s="32"/>
      <c r="MNH839" s="32"/>
      <c r="MNI839" s="32"/>
      <c r="MNJ839" s="32"/>
      <c r="MNK839" s="32"/>
      <c r="MNL839" s="32"/>
      <c r="MNM839" s="32"/>
      <c r="MNN839" s="32"/>
      <c r="MNO839" s="32"/>
      <c r="MNP839" s="32"/>
      <c r="MNQ839" s="32"/>
      <c r="MNR839" s="32"/>
      <c r="MNS839" s="32"/>
      <c r="MNT839" s="32"/>
      <c r="MNU839" s="32"/>
      <c r="MNV839" s="32"/>
      <c r="MNW839" s="32"/>
      <c r="MNX839" s="32"/>
      <c r="MNY839" s="32"/>
      <c r="MNZ839" s="32"/>
      <c r="MOA839" s="32"/>
      <c r="MOB839" s="32"/>
      <c r="MOC839" s="32"/>
      <c r="MOD839" s="32"/>
      <c r="MOE839" s="32"/>
      <c r="MOF839" s="32"/>
      <c r="MOG839" s="32"/>
      <c r="MOH839" s="32"/>
      <c r="MOI839" s="32"/>
      <c r="MOJ839" s="32"/>
      <c r="MOK839" s="32"/>
      <c r="MOL839" s="32"/>
      <c r="MOM839" s="32"/>
      <c r="MON839" s="32"/>
      <c r="MOO839" s="32"/>
      <c r="MOP839" s="32"/>
      <c r="MOQ839" s="32"/>
      <c r="MOR839" s="32"/>
      <c r="MOS839" s="32"/>
      <c r="MOT839" s="32"/>
      <c r="MOU839" s="32"/>
      <c r="MOV839" s="32"/>
      <c r="MOW839" s="32"/>
      <c r="MOX839" s="32"/>
      <c r="MOY839" s="32"/>
      <c r="MOZ839" s="32"/>
      <c r="MPA839" s="32"/>
      <c r="MPB839" s="32"/>
      <c r="MPC839" s="32"/>
      <c r="MPD839" s="32"/>
      <c r="MPE839" s="32"/>
      <c r="MPF839" s="32"/>
      <c r="MPG839" s="32"/>
      <c r="MPH839" s="32"/>
      <c r="MPI839" s="32"/>
      <c r="MPJ839" s="32"/>
      <c r="MPK839" s="32"/>
      <c r="MPL839" s="32"/>
      <c r="MPM839" s="32"/>
      <c r="MPN839" s="32"/>
      <c r="MPO839" s="32"/>
      <c r="MPP839" s="32"/>
      <c r="MPQ839" s="32"/>
      <c r="MPR839" s="32"/>
      <c r="MPS839" s="32"/>
      <c r="MPT839" s="32"/>
      <c r="MPU839" s="32"/>
      <c r="MPV839" s="32"/>
      <c r="MPW839" s="32"/>
      <c r="MPX839" s="32"/>
      <c r="MPY839" s="32"/>
      <c r="MPZ839" s="32"/>
      <c r="MQA839" s="32"/>
      <c r="MQB839" s="32"/>
      <c r="MQC839" s="32"/>
      <c r="MQD839" s="32"/>
      <c r="MQE839" s="32"/>
      <c r="MQF839" s="32"/>
      <c r="MQG839" s="32"/>
      <c r="MQH839" s="32"/>
      <c r="MQI839" s="32"/>
      <c r="MQJ839" s="32"/>
      <c r="MQK839" s="32"/>
      <c r="MQL839" s="32"/>
      <c r="MQM839" s="32"/>
      <c r="MQN839" s="32"/>
      <c r="MQO839" s="32"/>
      <c r="MQP839" s="32"/>
      <c r="MQQ839" s="32"/>
      <c r="MQR839" s="32"/>
      <c r="MQS839" s="32"/>
      <c r="MQT839" s="32"/>
      <c r="MQU839" s="32"/>
      <c r="MQV839" s="32"/>
      <c r="MQW839" s="32"/>
      <c r="MQX839" s="32"/>
      <c r="MQY839" s="32"/>
      <c r="MQZ839" s="32"/>
      <c r="MRA839" s="32"/>
      <c r="MRB839" s="32"/>
      <c r="MRC839" s="32"/>
      <c r="MRD839" s="32"/>
      <c r="MRE839" s="32"/>
      <c r="MRF839" s="32"/>
      <c r="MRG839" s="32"/>
      <c r="MRH839" s="32"/>
      <c r="MRI839" s="32"/>
      <c r="MRJ839" s="32"/>
      <c r="MRK839" s="32"/>
      <c r="MRL839" s="32"/>
      <c r="MRM839" s="32"/>
      <c r="MRN839" s="32"/>
      <c r="MRO839" s="32"/>
      <c r="MRP839" s="32"/>
      <c r="MRQ839" s="32"/>
      <c r="MRR839" s="32"/>
      <c r="MRS839" s="32"/>
      <c r="MRT839" s="32"/>
      <c r="MRU839" s="32"/>
      <c r="MRV839" s="32"/>
      <c r="MRW839" s="32"/>
      <c r="MRX839" s="32"/>
      <c r="MRY839" s="32"/>
      <c r="MRZ839" s="32"/>
      <c r="MSA839" s="32"/>
      <c r="MSB839" s="32"/>
      <c r="MSC839" s="32"/>
      <c r="MSD839" s="32"/>
      <c r="MSE839" s="32"/>
      <c r="MSF839" s="32"/>
      <c r="MSG839" s="32"/>
      <c r="MSH839" s="32"/>
      <c r="MSI839" s="32"/>
      <c r="MSJ839" s="32"/>
      <c r="MSK839" s="32"/>
      <c r="MSL839" s="32"/>
      <c r="MSM839" s="32"/>
      <c r="MSN839" s="32"/>
      <c r="MSO839" s="32"/>
      <c r="MSP839" s="32"/>
      <c r="MSQ839" s="32"/>
      <c r="MSR839" s="32"/>
      <c r="MSS839" s="32"/>
      <c r="MST839" s="32"/>
      <c r="MSU839" s="32"/>
      <c r="MSV839" s="32"/>
      <c r="MSW839" s="32"/>
      <c r="MSX839" s="32"/>
      <c r="MSY839" s="32"/>
      <c r="MSZ839" s="32"/>
      <c r="MTA839" s="32"/>
      <c r="MTB839" s="32"/>
      <c r="MTC839" s="32"/>
      <c r="MTD839" s="32"/>
      <c r="MTE839" s="32"/>
      <c r="MTF839" s="32"/>
      <c r="MTG839" s="32"/>
      <c r="MTH839" s="32"/>
      <c r="MTI839" s="32"/>
      <c r="MTJ839" s="32"/>
      <c r="MTK839" s="32"/>
      <c r="MTL839" s="32"/>
      <c r="MTM839" s="32"/>
      <c r="MTN839" s="32"/>
      <c r="MTO839" s="32"/>
      <c r="MTP839" s="32"/>
      <c r="MTQ839" s="32"/>
      <c r="MTR839" s="32"/>
      <c r="MTS839" s="32"/>
      <c r="MTT839" s="32"/>
      <c r="MTU839" s="32"/>
      <c r="MTV839" s="32"/>
      <c r="MTW839" s="32"/>
      <c r="MTX839" s="32"/>
      <c r="MTY839" s="32"/>
      <c r="MTZ839" s="32"/>
      <c r="MUA839" s="32"/>
      <c r="MUB839" s="32"/>
      <c r="MUC839" s="32"/>
      <c r="MUD839" s="32"/>
      <c r="MUE839" s="32"/>
      <c r="MUF839" s="32"/>
      <c r="MUG839" s="32"/>
      <c r="MUH839" s="32"/>
      <c r="MUI839" s="32"/>
      <c r="MUJ839" s="32"/>
      <c r="MUK839" s="32"/>
      <c r="MUL839" s="32"/>
      <c r="MUM839" s="32"/>
      <c r="MUN839" s="32"/>
      <c r="MUO839" s="32"/>
      <c r="MUP839" s="32"/>
      <c r="MUQ839" s="32"/>
      <c r="MUR839" s="32"/>
      <c r="MUS839" s="32"/>
      <c r="MUT839" s="32"/>
      <c r="MUU839" s="32"/>
      <c r="MUV839" s="32"/>
      <c r="MUW839" s="32"/>
      <c r="MUX839" s="32"/>
      <c r="MUY839" s="32"/>
      <c r="MUZ839" s="32"/>
      <c r="MVA839" s="32"/>
      <c r="MVB839" s="32"/>
      <c r="MVC839" s="32"/>
      <c r="MVD839" s="32"/>
      <c r="MVE839" s="32"/>
      <c r="MVF839" s="32"/>
      <c r="MVG839" s="32"/>
      <c r="MVH839" s="32"/>
      <c r="MVI839" s="32"/>
      <c r="MVJ839" s="32"/>
      <c r="MVK839" s="32"/>
      <c r="MVL839" s="32"/>
      <c r="MVM839" s="32"/>
      <c r="MVN839" s="32"/>
      <c r="MVO839" s="32"/>
      <c r="MVP839" s="32"/>
      <c r="MVQ839" s="32"/>
      <c r="MVR839" s="32"/>
      <c r="MVS839" s="32"/>
      <c r="MVT839" s="32"/>
      <c r="MVU839" s="32"/>
      <c r="MVV839" s="32"/>
      <c r="MVW839" s="32"/>
      <c r="MVX839" s="32"/>
      <c r="MVY839" s="32"/>
      <c r="MVZ839" s="32"/>
      <c r="MWA839" s="32"/>
      <c r="MWB839" s="32"/>
      <c r="MWC839" s="32"/>
      <c r="MWD839" s="32"/>
      <c r="MWE839" s="32"/>
      <c r="MWF839" s="32"/>
      <c r="MWG839" s="32"/>
      <c r="MWH839" s="32"/>
      <c r="MWI839" s="32"/>
      <c r="MWJ839" s="32"/>
      <c r="MWK839" s="32"/>
      <c r="MWL839" s="32"/>
      <c r="MWM839" s="32"/>
      <c r="MWN839" s="32"/>
      <c r="MWO839" s="32"/>
      <c r="MWP839" s="32"/>
      <c r="MWQ839" s="32"/>
      <c r="MWR839" s="32"/>
      <c r="MWS839" s="32"/>
      <c r="MWT839" s="32"/>
      <c r="MWU839" s="32"/>
      <c r="MWV839" s="32"/>
      <c r="MWW839" s="32"/>
      <c r="MWX839" s="32"/>
      <c r="MWY839" s="32"/>
      <c r="MWZ839" s="32"/>
      <c r="MXA839" s="32"/>
      <c r="MXB839" s="32"/>
      <c r="MXC839" s="32"/>
      <c r="MXD839" s="32"/>
      <c r="MXE839" s="32"/>
      <c r="MXF839" s="32"/>
      <c r="MXG839" s="32"/>
      <c r="MXH839" s="32"/>
      <c r="MXI839" s="32"/>
      <c r="MXJ839" s="32"/>
      <c r="MXK839" s="32"/>
      <c r="MXL839" s="32"/>
      <c r="MXM839" s="32"/>
      <c r="MXN839" s="32"/>
      <c r="MXO839" s="32"/>
      <c r="MXP839" s="32"/>
      <c r="MXQ839" s="32"/>
      <c r="MXR839" s="32"/>
      <c r="MXS839" s="32"/>
      <c r="MXT839" s="32"/>
      <c r="MXU839" s="32"/>
      <c r="MXV839" s="32"/>
      <c r="MXW839" s="32"/>
      <c r="MXX839" s="32"/>
      <c r="MXY839" s="32"/>
      <c r="MXZ839" s="32"/>
      <c r="MYA839" s="32"/>
      <c r="MYB839" s="32"/>
      <c r="MYC839" s="32"/>
      <c r="MYD839" s="32"/>
      <c r="MYE839" s="32"/>
      <c r="MYF839" s="32"/>
      <c r="MYG839" s="32"/>
      <c r="MYH839" s="32"/>
      <c r="MYI839" s="32"/>
      <c r="MYJ839" s="32"/>
      <c r="MYK839" s="32"/>
      <c r="MYL839" s="32"/>
      <c r="MYM839" s="32"/>
      <c r="MYN839" s="32"/>
      <c r="MYO839" s="32"/>
      <c r="MYP839" s="32"/>
      <c r="MYQ839" s="32"/>
      <c r="MYR839" s="32"/>
      <c r="MYS839" s="32"/>
      <c r="MYT839" s="32"/>
      <c r="MYU839" s="32"/>
      <c r="MYV839" s="32"/>
      <c r="MYW839" s="32"/>
      <c r="MYX839" s="32"/>
      <c r="MYY839" s="32"/>
      <c r="MYZ839" s="32"/>
      <c r="MZA839" s="32"/>
      <c r="MZB839" s="32"/>
      <c r="MZC839" s="32"/>
      <c r="MZD839" s="32"/>
      <c r="MZE839" s="32"/>
      <c r="MZF839" s="32"/>
      <c r="MZG839" s="32"/>
      <c r="MZH839" s="32"/>
      <c r="MZI839" s="32"/>
      <c r="MZJ839" s="32"/>
      <c r="MZK839" s="32"/>
      <c r="MZL839" s="32"/>
      <c r="MZM839" s="32"/>
      <c r="MZN839" s="32"/>
      <c r="MZO839" s="32"/>
      <c r="MZP839" s="32"/>
      <c r="MZQ839" s="32"/>
      <c r="MZR839" s="32"/>
      <c r="MZS839" s="32"/>
      <c r="MZT839" s="32"/>
      <c r="MZU839" s="32"/>
      <c r="MZV839" s="32"/>
      <c r="MZW839" s="32"/>
      <c r="MZX839" s="32"/>
      <c r="MZY839" s="32"/>
      <c r="MZZ839" s="32"/>
      <c r="NAA839" s="32"/>
      <c r="NAB839" s="32"/>
      <c r="NAC839" s="32"/>
      <c r="NAD839" s="32"/>
      <c r="NAE839" s="32"/>
      <c r="NAF839" s="32"/>
      <c r="NAG839" s="32"/>
      <c r="NAH839" s="32"/>
      <c r="NAI839" s="32"/>
      <c r="NAJ839" s="32"/>
      <c r="NAK839" s="32"/>
      <c r="NAL839" s="32"/>
      <c r="NAM839" s="32"/>
      <c r="NAN839" s="32"/>
      <c r="NAO839" s="32"/>
      <c r="NAP839" s="32"/>
      <c r="NAQ839" s="32"/>
      <c r="NAR839" s="32"/>
      <c r="NAS839" s="32"/>
      <c r="NAT839" s="32"/>
      <c r="NAU839" s="32"/>
      <c r="NAV839" s="32"/>
      <c r="NAW839" s="32"/>
      <c r="NAX839" s="32"/>
      <c r="NAY839" s="32"/>
      <c r="NAZ839" s="32"/>
      <c r="NBA839" s="32"/>
      <c r="NBB839" s="32"/>
      <c r="NBC839" s="32"/>
      <c r="NBD839" s="32"/>
      <c r="NBE839" s="32"/>
      <c r="NBF839" s="32"/>
      <c r="NBG839" s="32"/>
      <c r="NBH839" s="32"/>
      <c r="NBI839" s="32"/>
      <c r="NBJ839" s="32"/>
      <c r="NBK839" s="32"/>
      <c r="NBL839" s="32"/>
      <c r="NBM839" s="32"/>
      <c r="NBN839" s="32"/>
      <c r="NBO839" s="32"/>
      <c r="NBP839" s="32"/>
      <c r="NBQ839" s="32"/>
      <c r="NBR839" s="32"/>
      <c r="NBS839" s="32"/>
      <c r="NBT839" s="32"/>
      <c r="NBU839" s="32"/>
      <c r="NBV839" s="32"/>
      <c r="NBW839" s="32"/>
      <c r="NBX839" s="32"/>
      <c r="NBY839" s="32"/>
      <c r="NBZ839" s="32"/>
      <c r="NCA839" s="32"/>
      <c r="NCB839" s="32"/>
      <c r="NCC839" s="32"/>
      <c r="NCD839" s="32"/>
      <c r="NCE839" s="32"/>
      <c r="NCF839" s="32"/>
      <c r="NCG839" s="32"/>
      <c r="NCH839" s="32"/>
      <c r="NCI839" s="32"/>
      <c r="NCJ839" s="32"/>
      <c r="NCK839" s="32"/>
      <c r="NCL839" s="32"/>
      <c r="NCM839" s="32"/>
      <c r="NCN839" s="32"/>
      <c r="NCO839" s="32"/>
      <c r="NCP839" s="32"/>
      <c r="NCQ839" s="32"/>
      <c r="NCR839" s="32"/>
      <c r="NCS839" s="32"/>
      <c r="NCT839" s="32"/>
      <c r="NCU839" s="32"/>
      <c r="NCV839" s="32"/>
      <c r="NCW839" s="32"/>
      <c r="NCX839" s="32"/>
      <c r="NCY839" s="32"/>
      <c r="NCZ839" s="32"/>
      <c r="NDA839" s="32"/>
      <c r="NDB839" s="32"/>
      <c r="NDC839" s="32"/>
      <c r="NDD839" s="32"/>
      <c r="NDE839" s="32"/>
      <c r="NDF839" s="32"/>
      <c r="NDG839" s="32"/>
      <c r="NDH839" s="32"/>
      <c r="NDI839" s="32"/>
      <c r="NDJ839" s="32"/>
      <c r="NDK839" s="32"/>
      <c r="NDL839" s="32"/>
      <c r="NDM839" s="32"/>
      <c r="NDN839" s="32"/>
      <c r="NDO839" s="32"/>
      <c r="NDP839" s="32"/>
      <c r="NDQ839" s="32"/>
      <c r="NDR839" s="32"/>
      <c r="NDS839" s="32"/>
      <c r="NDT839" s="32"/>
      <c r="NDU839" s="32"/>
      <c r="NDV839" s="32"/>
      <c r="NDW839" s="32"/>
      <c r="NDX839" s="32"/>
      <c r="NDY839" s="32"/>
      <c r="NDZ839" s="32"/>
      <c r="NEA839" s="32"/>
      <c r="NEB839" s="32"/>
      <c r="NEC839" s="32"/>
      <c r="NED839" s="32"/>
      <c r="NEE839" s="32"/>
      <c r="NEF839" s="32"/>
      <c r="NEG839" s="32"/>
      <c r="NEH839" s="32"/>
      <c r="NEI839" s="32"/>
      <c r="NEJ839" s="32"/>
      <c r="NEK839" s="32"/>
      <c r="NEL839" s="32"/>
      <c r="NEM839" s="32"/>
      <c r="NEN839" s="32"/>
      <c r="NEO839" s="32"/>
      <c r="NEP839" s="32"/>
      <c r="NEQ839" s="32"/>
      <c r="NER839" s="32"/>
      <c r="NES839" s="32"/>
      <c r="NET839" s="32"/>
      <c r="NEU839" s="32"/>
      <c r="NEV839" s="32"/>
      <c r="NEW839" s="32"/>
      <c r="NEX839" s="32"/>
      <c r="NEY839" s="32"/>
      <c r="NEZ839" s="32"/>
      <c r="NFA839" s="32"/>
      <c r="NFB839" s="32"/>
      <c r="NFC839" s="32"/>
      <c r="NFD839" s="32"/>
      <c r="NFE839" s="32"/>
      <c r="NFF839" s="32"/>
      <c r="NFG839" s="32"/>
      <c r="NFH839" s="32"/>
      <c r="NFI839" s="32"/>
      <c r="NFJ839" s="32"/>
      <c r="NFK839" s="32"/>
      <c r="NFL839" s="32"/>
      <c r="NFM839" s="32"/>
      <c r="NFN839" s="32"/>
      <c r="NFO839" s="32"/>
      <c r="NFP839" s="32"/>
      <c r="NFQ839" s="32"/>
      <c r="NFR839" s="32"/>
      <c r="NFS839" s="32"/>
      <c r="NFT839" s="32"/>
      <c r="NFU839" s="32"/>
      <c r="NFV839" s="32"/>
      <c r="NFW839" s="32"/>
      <c r="NFX839" s="32"/>
      <c r="NFY839" s="32"/>
      <c r="NFZ839" s="32"/>
      <c r="NGA839" s="32"/>
      <c r="NGB839" s="32"/>
      <c r="NGC839" s="32"/>
      <c r="NGD839" s="32"/>
      <c r="NGE839" s="32"/>
      <c r="NGF839" s="32"/>
      <c r="NGG839" s="32"/>
      <c r="NGH839" s="32"/>
      <c r="NGI839" s="32"/>
      <c r="NGJ839" s="32"/>
      <c r="NGK839" s="32"/>
      <c r="NGL839" s="32"/>
      <c r="NGM839" s="32"/>
      <c r="NGN839" s="32"/>
      <c r="NGO839" s="32"/>
      <c r="NGP839" s="32"/>
      <c r="NGQ839" s="32"/>
      <c r="NGR839" s="32"/>
      <c r="NGS839" s="32"/>
      <c r="NGT839" s="32"/>
      <c r="NGU839" s="32"/>
      <c r="NGV839" s="32"/>
      <c r="NGW839" s="32"/>
      <c r="NGX839" s="32"/>
      <c r="NGY839" s="32"/>
      <c r="NGZ839" s="32"/>
      <c r="NHA839" s="32"/>
      <c r="NHB839" s="32"/>
      <c r="NHC839" s="32"/>
      <c r="NHD839" s="32"/>
      <c r="NHE839" s="32"/>
      <c r="NHF839" s="32"/>
      <c r="NHG839" s="32"/>
      <c r="NHH839" s="32"/>
      <c r="NHI839" s="32"/>
      <c r="NHJ839" s="32"/>
      <c r="NHK839" s="32"/>
      <c r="NHL839" s="32"/>
      <c r="NHM839" s="32"/>
      <c r="NHN839" s="32"/>
      <c r="NHO839" s="32"/>
      <c r="NHP839" s="32"/>
      <c r="NHQ839" s="32"/>
      <c r="NHR839" s="32"/>
      <c r="NHS839" s="32"/>
      <c r="NHT839" s="32"/>
      <c r="NHU839" s="32"/>
      <c r="NHV839" s="32"/>
      <c r="NHW839" s="32"/>
      <c r="NHX839" s="32"/>
      <c r="NHY839" s="32"/>
      <c r="NHZ839" s="32"/>
      <c r="NIA839" s="32"/>
      <c r="NIB839" s="32"/>
      <c r="NIC839" s="32"/>
      <c r="NID839" s="32"/>
      <c r="NIE839" s="32"/>
      <c r="NIF839" s="32"/>
      <c r="NIG839" s="32"/>
      <c r="NIH839" s="32"/>
      <c r="NII839" s="32"/>
      <c r="NIJ839" s="32"/>
      <c r="NIK839" s="32"/>
      <c r="NIL839" s="32"/>
      <c r="NIM839" s="32"/>
      <c r="NIN839" s="32"/>
      <c r="NIO839" s="32"/>
      <c r="NIP839" s="32"/>
      <c r="NIQ839" s="32"/>
      <c r="NIR839" s="32"/>
      <c r="NIS839" s="32"/>
      <c r="NIT839" s="32"/>
      <c r="NIU839" s="32"/>
      <c r="NIV839" s="32"/>
      <c r="NIW839" s="32"/>
      <c r="NIX839" s="32"/>
      <c r="NIY839" s="32"/>
      <c r="NIZ839" s="32"/>
      <c r="NJA839" s="32"/>
      <c r="NJB839" s="32"/>
      <c r="NJC839" s="32"/>
      <c r="NJD839" s="32"/>
      <c r="NJE839" s="32"/>
      <c r="NJF839" s="32"/>
      <c r="NJG839" s="32"/>
      <c r="NJH839" s="32"/>
      <c r="NJI839" s="32"/>
      <c r="NJJ839" s="32"/>
      <c r="NJK839" s="32"/>
      <c r="NJL839" s="32"/>
      <c r="NJM839" s="32"/>
      <c r="NJN839" s="32"/>
      <c r="NJO839" s="32"/>
      <c r="NJP839" s="32"/>
      <c r="NJQ839" s="32"/>
      <c r="NJR839" s="32"/>
      <c r="NJS839" s="32"/>
      <c r="NJT839" s="32"/>
      <c r="NJU839" s="32"/>
      <c r="NJV839" s="32"/>
      <c r="NJW839" s="32"/>
      <c r="NJX839" s="32"/>
      <c r="NJY839" s="32"/>
      <c r="NJZ839" s="32"/>
      <c r="NKA839" s="32"/>
      <c r="NKB839" s="32"/>
      <c r="NKC839" s="32"/>
      <c r="NKD839" s="32"/>
      <c r="NKE839" s="32"/>
      <c r="NKF839" s="32"/>
      <c r="NKG839" s="32"/>
      <c r="NKH839" s="32"/>
      <c r="NKI839" s="32"/>
      <c r="NKJ839" s="32"/>
      <c r="NKK839" s="32"/>
      <c r="NKL839" s="32"/>
      <c r="NKM839" s="32"/>
      <c r="NKN839" s="32"/>
      <c r="NKO839" s="32"/>
      <c r="NKP839" s="32"/>
      <c r="NKQ839" s="32"/>
      <c r="NKR839" s="32"/>
      <c r="NKS839" s="32"/>
      <c r="NKT839" s="32"/>
      <c r="NKU839" s="32"/>
      <c r="NKV839" s="32"/>
      <c r="NKW839" s="32"/>
      <c r="NKX839" s="32"/>
      <c r="NKY839" s="32"/>
      <c r="NKZ839" s="32"/>
      <c r="NLA839" s="32"/>
      <c r="NLB839" s="32"/>
      <c r="NLC839" s="32"/>
      <c r="NLD839" s="32"/>
      <c r="NLE839" s="32"/>
      <c r="NLF839" s="32"/>
      <c r="NLG839" s="32"/>
      <c r="NLH839" s="32"/>
      <c r="NLI839" s="32"/>
      <c r="NLJ839" s="32"/>
      <c r="NLK839" s="32"/>
      <c r="NLL839" s="32"/>
      <c r="NLM839" s="32"/>
      <c r="NLN839" s="32"/>
      <c r="NLO839" s="32"/>
      <c r="NLP839" s="32"/>
      <c r="NLQ839" s="32"/>
      <c r="NLR839" s="32"/>
      <c r="NLS839" s="32"/>
      <c r="NLT839" s="32"/>
      <c r="NLU839" s="32"/>
      <c r="NLV839" s="32"/>
      <c r="NLW839" s="32"/>
      <c r="NLX839" s="32"/>
      <c r="NLY839" s="32"/>
      <c r="NLZ839" s="32"/>
      <c r="NMA839" s="32"/>
      <c r="NMB839" s="32"/>
      <c r="NMC839" s="32"/>
      <c r="NMD839" s="32"/>
      <c r="NME839" s="32"/>
      <c r="NMF839" s="32"/>
      <c r="NMG839" s="32"/>
      <c r="NMH839" s="32"/>
      <c r="NMI839" s="32"/>
      <c r="NMJ839" s="32"/>
      <c r="NMK839" s="32"/>
      <c r="NML839" s="32"/>
      <c r="NMM839" s="32"/>
      <c r="NMN839" s="32"/>
      <c r="NMO839" s="32"/>
      <c r="NMP839" s="32"/>
      <c r="NMQ839" s="32"/>
      <c r="NMR839" s="32"/>
      <c r="NMS839" s="32"/>
      <c r="NMT839" s="32"/>
      <c r="NMU839" s="32"/>
      <c r="NMV839" s="32"/>
      <c r="NMW839" s="32"/>
      <c r="NMX839" s="32"/>
      <c r="NMY839" s="32"/>
      <c r="NMZ839" s="32"/>
      <c r="NNA839" s="32"/>
      <c r="NNB839" s="32"/>
      <c r="NNC839" s="32"/>
      <c r="NND839" s="32"/>
      <c r="NNE839" s="32"/>
      <c r="NNF839" s="32"/>
      <c r="NNG839" s="32"/>
      <c r="NNH839" s="32"/>
      <c r="NNI839" s="32"/>
      <c r="NNJ839" s="32"/>
      <c r="NNK839" s="32"/>
      <c r="NNL839" s="32"/>
      <c r="NNM839" s="32"/>
      <c r="NNN839" s="32"/>
      <c r="NNO839" s="32"/>
      <c r="NNP839" s="32"/>
      <c r="NNQ839" s="32"/>
      <c r="NNR839" s="32"/>
      <c r="NNS839" s="32"/>
      <c r="NNT839" s="32"/>
      <c r="NNU839" s="32"/>
      <c r="NNV839" s="32"/>
      <c r="NNW839" s="32"/>
      <c r="NNX839" s="32"/>
      <c r="NNY839" s="32"/>
      <c r="NNZ839" s="32"/>
      <c r="NOA839" s="32"/>
      <c r="NOB839" s="32"/>
      <c r="NOC839" s="32"/>
      <c r="NOD839" s="32"/>
      <c r="NOE839" s="32"/>
      <c r="NOF839" s="32"/>
      <c r="NOG839" s="32"/>
      <c r="NOH839" s="32"/>
      <c r="NOI839" s="32"/>
      <c r="NOJ839" s="32"/>
      <c r="NOK839" s="32"/>
      <c r="NOL839" s="32"/>
      <c r="NOM839" s="32"/>
      <c r="NON839" s="32"/>
      <c r="NOO839" s="32"/>
      <c r="NOP839" s="32"/>
      <c r="NOQ839" s="32"/>
      <c r="NOR839" s="32"/>
      <c r="NOS839" s="32"/>
      <c r="NOT839" s="32"/>
      <c r="NOU839" s="32"/>
      <c r="NOV839" s="32"/>
      <c r="NOW839" s="32"/>
      <c r="NOX839" s="32"/>
      <c r="NOY839" s="32"/>
      <c r="NOZ839" s="32"/>
      <c r="NPA839" s="32"/>
      <c r="NPB839" s="32"/>
      <c r="NPC839" s="32"/>
      <c r="NPD839" s="32"/>
      <c r="NPE839" s="32"/>
      <c r="NPF839" s="32"/>
      <c r="NPG839" s="32"/>
      <c r="NPH839" s="32"/>
      <c r="NPI839" s="32"/>
      <c r="NPJ839" s="32"/>
      <c r="NPK839" s="32"/>
      <c r="NPL839" s="32"/>
      <c r="NPM839" s="32"/>
      <c r="NPN839" s="32"/>
      <c r="NPO839" s="32"/>
      <c r="NPP839" s="32"/>
      <c r="NPQ839" s="32"/>
      <c r="NPR839" s="32"/>
      <c r="NPS839" s="32"/>
      <c r="NPT839" s="32"/>
      <c r="NPU839" s="32"/>
      <c r="NPV839" s="32"/>
      <c r="NPW839" s="32"/>
      <c r="NPX839" s="32"/>
      <c r="NPY839" s="32"/>
      <c r="NPZ839" s="32"/>
      <c r="NQA839" s="32"/>
      <c r="NQB839" s="32"/>
      <c r="NQC839" s="32"/>
      <c r="NQD839" s="32"/>
      <c r="NQE839" s="32"/>
      <c r="NQF839" s="32"/>
      <c r="NQG839" s="32"/>
      <c r="NQH839" s="32"/>
      <c r="NQI839" s="32"/>
      <c r="NQJ839" s="32"/>
      <c r="NQK839" s="32"/>
      <c r="NQL839" s="32"/>
      <c r="NQM839" s="32"/>
      <c r="NQN839" s="32"/>
      <c r="NQO839" s="32"/>
      <c r="NQP839" s="32"/>
      <c r="NQQ839" s="32"/>
      <c r="NQR839" s="32"/>
      <c r="NQS839" s="32"/>
      <c r="NQT839" s="32"/>
      <c r="NQU839" s="32"/>
      <c r="NQV839" s="32"/>
      <c r="NQW839" s="32"/>
      <c r="NQX839" s="32"/>
      <c r="NQY839" s="32"/>
      <c r="NQZ839" s="32"/>
      <c r="NRA839" s="32"/>
      <c r="NRB839" s="32"/>
      <c r="NRC839" s="32"/>
      <c r="NRD839" s="32"/>
      <c r="NRE839" s="32"/>
      <c r="NRF839" s="32"/>
      <c r="NRG839" s="32"/>
      <c r="NRH839" s="32"/>
      <c r="NRI839" s="32"/>
      <c r="NRJ839" s="32"/>
      <c r="NRK839" s="32"/>
      <c r="NRL839" s="32"/>
      <c r="NRM839" s="32"/>
      <c r="NRN839" s="32"/>
      <c r="NRO839" s="32"/>
      <c r="NRP839" s="32"/>
      <c r="NRQ839" s="32"/>
      <c r="NRR839" s="32"/>
      <c r="NRS839" s="32"/>
      <c r="NRT839" s="32"/>
      <c r="NRU839" s="32"/>
      <c r="NRV839" s="32"/>
      <c r="NRW839" s="32"/>
      <c r="NRX839" s="32"/>
      <c r="NRY839" s="32"/>
      <c r="NRZ839" s="32"/>
      <c r="NSA839" s="32"/>
      <c r="NSB839" s="32"/>
      <c r="NSC839" s="32"/>
      <c r="NSD839" s="32"/>
      <c r="NSE839" s="32"/>
      <c r="NSF839" s="32"/>
      <c r="NSG839" s="32"/>
      <c r="NSH839" s="32"/>
      <c r="NSI839" s="32"/>
      <c r="NSJ839" s="32"/>
      <c r="NSK839" s="32"/>
      <c r="NSL839" s="32"/>
      <c r="NSM839" s="32"/>
      <c r="NSN839" s="32"/>
      <c r="NSO839" s="32"/>
      <c r="NSP839" s="32"/>
      <c r="NSQ839" s="32"/>
      <c r="NSR839" s="32"/>
      <c r="NSS839" s="32"/>
      <c r="NST839" s="32"/>
      <c r="NSU839" s="32"/>
      <c r="NSV839" s="32"/>
      <c r="NSW839" s="32"/>
      <c r="NSX839" s="32"/>
      <c r="NSY839" s="32"/>
      <c r="NSZ839" s="32"/>
      <c r="NTA839" s="32"/>
      <c r="NTB839" s="32"/>
      <c r="NTC839" s="32"/>
      <c r="NTD839" s="32"/>
      <c r="NTE839" s="32"/>
      <c r="NTF839" s="32"/>
      <c r="NTG839" s="32"/>
      <c r="NTH839" s="32"/>
      <c r="NTI839" s="32"/>
      <c r="NTJ839" s="32"/>
      <c r="NTK839" s="32"/>
      <c r="NTL839" s="32"/>
      <c r="NTM839" s="32"/>
      <c r="NTN839" s="32"/>
      <c r="NTO839" s="32"/>
      <c r="NTP839" s="32"/>
      <c r="NTQ839" s="32"/>
      <c r="NTR839" s="32"/>
      <c r="NTS839" s="32"/>
      <c r="NTT839" s="32"/>
      <c r="NTU839" s="32"/>
      <c r="NTV839" s="32"/>
      <c r="NTW839" s="32"/>
      <c r="NTX839" s="32"/>
      <c r="NTY839" s="32"/>
      <c r="NTZ839" s="32"/>
      <c r="NUA839" s="32"/>
      <c r="NUB839" s="32"/>
      <c r="NUC839" s="32"/>
      <c r="NUD839" s="32"/>
      <c r="NUE839" s="32"/>
      <c r="NUF839" s="32"/>
      <c r="NUG839" s="32"/>
      <c r="NUH839" s="32"/>
      <c r="NUI839" s="32"/>
      <c r="NUJ839" s="32"/>
      <c r="NUK839" s="32"/>
      <c r="NUL839" s="32"/>
      <c r="NUM839" s="32"/>
      <c r="NUN839" s="32"/>
      <c r="NUO839" s="32"/>
      <c r="NUP839" s="32"/>
      <c r="NUQ839" s="32"/>
      <c r="NUR839" s="32"/>
      <c r="NUS839" s="32"/>
      <c r="NUT839" s="32"/>
      <c r="NUU839" s="32"/>
      <c r="NUV839" s="32"/>
      <c r="NUW839" s="32"/>
      <c r="NUX839" s="32"/>
      <c r="NUY839" s="32"/>
      <c r="NUZ839" s="32"/>
      <c r="NVA839" s="32"/>
      <c r="NVB839" s="32"/>
      <c r="NVC839" s="32"/>
      <c r="NVD839" s="32"/>
      <c r="NVE839" s="32"/>
      <c r="NVF839" s="32"/>
      <c r="NVG839" s="32"/>
      <c r="NVH839" s="32"/>
      <c r="NVI839" s="32"/>
      <c r="NVJ839" s="32"/>
      <c r="NVK839" s="32"/>
      <c r="NVL839" s="32"/>
      <c r="NVM839" s="32"/>
      <c r="NVN839" s="32"/>
      <c r="NVO839" s="32"/>
      <c r="NVP839" s="32"/>
      <c r="NVQ839" s="32"/>
      <c r="NVR839" s="32"/>
      <c r="NVS839" s="32"/>
      <c r="NVT839" s="32"/>
      <c r="NVU839" s="32"/>
      <c r="NVV839" s="32"/>
      <c r="NVW839" s="32"/>
      <c r="NVX839" s="32"/>
      <c r="NVY839" s="32"/>
      <c r="NVZ839" s="32"/>
      <c r="NWA839" s="32"/>
      <c r="NWB839" s="32"/>
      <c r="NWC839" s="32"/>
      <c r="NWD839" s="32"/>
      <c r="NWE839" s="32"/>
      <c r="NWF839" s="32"/>
      <c r="NWG839" s="32"/>
      <c r="NWH839" s="32"/>
      <c r="NWI839" s="32"/>
      <c r="NWJ839" s="32"/>
      <c r="NWK839" s="32"/>
      <c r="NWL839" s="32"/>
      <c r="NWM839" s="32"/>
      <c r="NWN839" s="32"/>
      <c r="NWO839" s="32"/>
      <c r="NWP839" s="32"/>
      <c r="NWQ839" s="32"/>
      <c r="NWR839" s="32"/>
      <c r="NWS839" s="32"/>
      <c r="NWT839" s="32"/>
      <c r="NWU839" s="32"/>
      <c r="NWV839" s="32"/>
      <c r="NWW839" s="32"/>
      <c r="NWX839" s="32"/>
      <c r="NWY839" s="32"/>
      <c r="NWZ839" s="32"/>
      <c r="NXA839" s="32"/>
      <c r="NXB839" s="32"/>
      <c r="NXC839" s="32"/>
      <c r="NXD839" s="32"/>
      <c r="NXE839" s="32"/>
      <c r="NXF839" s="32"/>
      <c r="NXG839" s="32"/>
      <c r="NXH839" s="32"/>
      <c r="NXI839" s="32"/>
      <c r="NXJ839" s="32"/>
      <c r="NXK839" s="32"/>
      <c r="NXL839" s="32"/>
      <c r="NXM839" s="32"/>
      <c r="NXN839" s="32"/>
      <c r="NXO839" s="32"/>
      <c r="NXP839" s="32"/>
      <c r="NXQ839" s="32"/>
      <c r="NXR839" s="32"/>
      <c r="NXS839" s="32"/>
      <c r="NXT839" s="32"/>
      <c r="NXU839" s="32"/>
      <c r="NXV839" s="32"/>
      <c r="NXW839" s="32"/>
      <c r="NXX839" s="32"/>
      <c r="NXY839" s="32"/>
      <c r="NXZ839" s="32"/>
      <c r="NYA839" s="32"/>
      <c r="NYB839" s="32"/>
      <c r="NYC839" s="32"/>
      <c r="NYD839" s="32"/>
      <c r="NYE839" s="32"/>
      <c r="NYF839" s="32"/>
      <c r="NYG839" s="32"/>
      <c r="NYH839" s="32"/>
      <c r="NYI839" s="32"/>
      <c r="NYJ839" s="32"/>
      <c r="NYK839" s="32"/>
      <c r="NYL839" s="32"/>
      <c r="NYM839" s="32"/>
      <c r="NYN839" s="32"/>
      <c r="NYO839" s="32"/>
      <c r="NYP839" s="32"/>
      <c r="NYQ839" s="32"/>
      <c r="NYR839" s="32"/>
      <c r="NYS839" s="32"/>
      <c r="NYT839" s="32"/>
      <c r="NYU839" s="32"/>
      <c r="NYV839" s="32"/>
      <c r="NYW839" s="32"/>
      <c r="NYX839" s="32"/>
      <c r="NYY839" s="32"/>
      <c r="NYZ839" s="32"/>
      <c r="NZA839" s="32"/>
      <c r="NZB839" s="32"/>
      <c r="NZC839" s="32"/>
      <c r="NZD839" s="32"/>
      <c r="NZE839" s="32"/>
      <c r="NZF839" s="32"/>
      <c r="NZG839" s="32"/>
      <c r="NZH839" s="32"/>
      <c r="NZI839" s="32"/>
      <c r="NZJ839" s="32"/>
      <c r="NZK839" s="32"/>
      <c r="NZL839" s="32"/>
      <c r="NZM839" s="32"/>
      <c r="NZN839" s="32"/>
      <c r="NZO839" s="32"/>
      <c r="NZP839" s="32"/>
      <c r="NZQ839" s="32"/>
      <c r="NZR839" s="32"/>
      <c r="NZS839" s="32"/>
      <c r="NZT839" s="32"/>
      <c r="NZU839" s="32"/>
      <c r="NZV839" s="32"/>
      <c r="NZW839" s="32"/>
      <c r="NZX839" s="32"/>
      <c r="NZY839" s="32"/>
      <c r="NZZ839" s="32"/>
      <c r="OAA839" s="32"/>
      <c r="OAB839" s="32"/>
      <c r="OAC839" s="32"/>
      <c r="OAD839" s="32"/>
      <c r="OAE839" s="32"/>
      <c r="OAF839" s="32"/>
      <c r="OAG839" s="32"/>
      <c r="OAH839" s="32"/>
      <c r="OAI839" s="32"/>
      <c r="OAJ839" s="32"/>
      <c r="OAK839" s="32"/>
      <c r="OAL839" s="32"/>
      <c r="OAM839" s="32"/>
      <c r="OAN839" s="32"/>
      <c r="OAO839" s="32"/>
      <c r="OAP839" s="32"/>
      <c r="OAQ839" s="32"/>
      <c r="OAR839" s="32"/>
      <c r="OAS839" s="32"/>
      <c r="OAT839" s="32"/>
      <c r="OAU839" s="32"/>
      <c r="OAV839" s="32"/>
      <c r="OAW839" s="32"/>
      <c r="OAX839" s="32"/>
      <c r="OAY839" s="32"/>
      <c r="OAZ839" s="32"/>
      <c r="OBA839" s="32"/>
      <c r="OBB839" s="32"/>
      <c r="OBC839" s="32"/>
      <c r="OBD839" s="32"/>
      <c r="OBE839" s="32"/>
      <c r="OBF839" s="32"/>
      <c r="OBG839" s="32"/>
      <c r="OBH839" s="32"/>
      <c r="OBI839" s="32"/>
      <c r="OBJ839" s="32"/>
      <c r="OBK839" s="32"/>
      <c r="OBL839" s="32"/>
      <c r="OBM839" s="32"/>
      <c r="OBN839" s="32"/>
      <c r="OBO839" s="32"/>
      <c r="OBP839" s="32"/>
      <c r="OBQ839" s="32"/>
      <c r="OBR839" s="32"/>
      <c r="OBS839" s="32"/>
      <c r="OBT839" s="32"/>
      <c r="OBU839" s="32"/>
      <c r="OBV839" s="32"/>
      <c r="OBW839" s="32"/>
      <c r="OBX839" s="32"/>
      <c r="OBY839" s="32"/>
      <c r="OBZ839" s="32"/>
      <c r="OCA839" s="32"/>
      <c r="OCB839" s="32"/>
      <c r="OCC839" s="32"/>
      <c r="OCD839" s="32"/>
      <c r="OCE839" s="32"/>
      <c r="OCF839" s="32"/>
      <c r="OCG839" s="32"/>
      <c r="OCH839" s="32"/>
      <c r="OCI839" s="32"/>
      <c r="OCJ839" s="32"/>
      <c r="OCK839" s="32"/>
      <c r="OCL839" s="32"/>
      <c r="OCM839" s="32"/>
      <c r="OCN839" s="32"/>
      <c r="OCO839" s="32"/>
      <c r="OCP839" s="32"/>
      <c r="OCQ839" s="32"/>
      <c r="OCR839" s="32"/>
      <c r="OCS839" s="32"/>
      <c r="OCT839" s="32"/>
      <c r="OCU839" s="32"/>
      <c r="OCV839" s="32"/>
      <c r="OCW839" s="32"/>
      <c r="OCX839" s="32"/>
      <c r="OCY839" s="32"/>
      <c r="OCZ839" s="32"/>
      <c r="ODA839" s="32"/>
      <c r="ODB839" s="32"/>
      <c r="ODC839" s="32"/>
      <c r="ODD839" s="32"/>
      <c r="ODE839" s="32"/>
      <c r="ODF839" s="32"/>
      <c r="ODG839" s="32"/>
      <c r="ODH839" s="32"/>
      <c r="ODI839" s="32"/>
      <c r="ODJ839" s="32"/>
      <c r="ODK839" s="32"/>
      <c r="ODL839" s="32"/>
      <c r="ODM839" s="32"/>
      <c r="ODN839" s="32"/>
      <c r="ODO839" s="32"/>
      <c r="ODP839" s="32"/>
      <c r="ODQ839" s="32"/>
      <c r="ODR839" s="32"/>
      <c r="ODS839" s="32"/>
      <c r="ODT839" s="32"/>
      <c r="ODU839" s="32"/>
      <c r="ODV839" s="32"/>
      <c r="ODW839" s="32"/>
      <c r="ODX839" s="32"/>
      <c r="ODY839" s="32"/>
      <c r="ODZ839" s="32"/>
      <c r="OEA839" s="32"/>
      <c r="OEB839" s="32"/>
      <c r="OEC839" s="32"/>
      <c r="OED839" s="32"/>
      <c r="OEE839" s="32"/>
      <c r="OEF839" s="32"/>
      <c r="OEG839" s="32"/>
      <c r="OEH839" s="32"/>
      <c r="OEI839" s="32"/>
      <c r="OEJ839" s="32"/>
      <c r="OEK839" s="32"/>
      <c r="OEL839" s="32"/>
      <c r="OEM839" s="32"/>
      <c r="OEN839" s="32"/>
      <c r="OEO839" s="32"/>
      <c r="OEP839" s="32"/>
      <c r="OEQ839" s="32"/>
      <c r="OER839" s="32"/>
      <c r="OES839" s="32"/>
      <c r="OET839" s="32"/>
      <c r="OEU839" s="32"/>
      <c r="OEV839" s="32"/>
      <c r="OEW839" s="32"/>
      <c r="OEX839" s="32"/>
      <c r="OEY839" s="32"/>
      <c r="OEZ839" s="32"/>
      <c r="OFA839" s="32"/>
      <c r="OFB839" s="32"/>
      <c r="OFC839" s="32"/>
      <c r="OFD839" s="32"/>
      <c r="OFE839" s="32"/>
      <c r="OFF839" s="32"/>
      <c r="OFG839" s="32"/>
      <c r="OFH839" s="32"/>
      <c r="OFI839" s="32"/>
      <c r="OFJ839" s="32"/>
      <c r="OFK839" s="32"/>
      <c r="OFL839" s="32"/>
      <c r="OFM839" s="32"/>
      <c r="OFN839" s="32"/>
      <c r="OFO839" s="32"/>
      <c r="OFP839" s="32"/>
      <c r="OFQ839" s="32"/>
      <c r="OFR839" s="32"/>
      <c r="OFS839" s="32"/>
      <c r="OFT839" s="32"/>
      <c r="OFU839" s="32"/>
      <c r="OFV839" s="32"/>
      <c r="OFW839" s="32"/>
      <c r="OFX839" s="32"/>
      <c r="OFY839" s="32"/>
      <c r="OFZ839" s="32"/>
      <c r="OGA839" s="32"/>
      <c r="OGB839" s="32"/>
      <c r="OGC839" s="32"/>
      <c r="OGD839" s="32"/>
      <c r="OGE839" s="32"/>
      <c r="OGF839" s="32"/>
      <c r="OGG839" s="32"/>
      <c r="OGH839" s="32"/>
      <c r="OGI839" s="32"/>
      <c r="OGJ839" s="32"/>
      <c r="OGK839" s="32"/>
      <c r="OGL839" s="32"/>
      <c r="OGM839" s="32"/>
      <c r="OGN839" s="32"/>
      <c r="OGO839" s="32"/>
      <c r="OGP839" s="32"/>
      <c r="OGQ839" s="32"/>
      <c r="OGR839" s="32"/>
      <c r="OGS839" s="32"/>
      <c r="OGT839" s="32"/>
      <c r="OGU839" s="32"/>
      <c r="OGV839" s="32"/>
      <c r="OGW839" s="32"/>
      <c r="OGX839" s="32"/>
      <c r="OGY839" s="32"/>
      <c r="OGZ839" s="32"/>
      <c r="OHA839" s="32"/>
      <c r="OHB839" s="32"/>
      <c r="OHC839" s="32"/>
      <c r="OHD839" s="32"/>
      <c r="OHE839" s="32"/>
      <c r="OHF839" s="32"/>
      <c r="OHG839" s="32"/>
      <c r="OHH839" s="32"/>
      <c r="OHI839" s="32"/>
      <c r="OHJ839" s="32"/>
      <c r="OHK839" s="32"/>
      <c r="OHL839" s="32"/>
      <c r="OHM839" s="32"/>
      <c r="OHN839" s="32"/>
      <c r="OHO839" s="32"/>
      <c r="OHP839" s="32"/>
      <c r="OHQ839" s="32"/>
      <c r="OHR839" s="32"/>
      <c r="OHS839" s="32"/>
      <c r="OHT839" s="32"/>
      <c r="OHU839" s="32"/>
      <c r="OHV839" s="32"/>
      <c r="OHW839" s="32"/>
      <c r="OHX839" s="32"/>
      <c r="OHY839" s="32"/>
      <c r="OHZ839" s="32"/>
      <c r="OIA839" s="32"/>
      <c r="OIB839" s="32"/>
      <c r="OIC839" s="32"/>
      <c r="OID839" s="32"/>
      <c r="OIE839" s="32"/>
      <c r="OIF839" s="32"/>
      <c r="OIG839" s="32"/>
      <c r="OIH839" s="32"/>
      <c r="OII839" s="32"/>
      <c r="OIJ839" s="32"/>
      <c r="OIK839" s="32"/>
      <c r="OIL839" s="32"/>
      <c r="OIM839" s="32"/>
      <c r="OIN839" s="32"/>
      <c r="OIO839" s="32"/>
      <c r="OIP839" s="32"/>
      <c r="OIQ839" s="32"/>
      <c r="OIR839" s="32"/>
      <c r="OIS839" s="32"/>
      <c r="OIT839" s="32"/>
      <c r="OIU839" s="32"/>
      <c r="OIV839" s="32"/>
      <c r="OIW839" s="32"/>
      <c r="OIX839" s="32"/>
      <c r="OIY839" s="32"/>
      <c r="OIZ839" s="32"/>
      <c r="OJA839" s="32"/>
      <c r="OJB839" s="32"/>
      <c r="OJC839" s="32"/>
      <c r="OJD839" s="32"/>
      <c r="OJE839" s="32"/>
      <c r="OJF839" s="32"/>
      <c r="OJG839" s="32"/>
      <c r="OJH839" s="32"/>
      <c r="OJI839" s="32"/>
      <c r="OJJ839" s="32"/>
      <c r="OJK839" s="32"/>
      <c r="OJL839" s="32"/>
      <c r="OJM839" s="32"/>
      <c r="OJN839" s="32"/>
      <c r="OJO839" s="32"/>
      <c r="OJP839" s="32"/>
      <c r="OJQ839" s="32"/>
      <c r="OJR839" s="32"/>
      <c r="OJS839" s="32"/>
      <c r="OJT839" s="32"/>
      <c r="OJU839" s="32"/>
      <c r="OJV839" s="32"/>
      <c r="OJW839" s="32"/>
      <c r="OJX839" s="32"/>
      <c r="OJY839" s="32"/>
      <c r="OJZ839" s="32"/>
      <c r="OKA839" s="32"/>
      <c r="OKB839" s="32"/>
      <c r="OKC839" s="32"/>
      <c r="OKD839" s="32"/>
      <c r="OKE839" s="32"/>
      <c r="OKF839" s="32"/>
      <c r="OKG839" s="32"/>
      <c r="OKH839" s="32"/>
      <c r="OKI839" s="32"/>
      <c r="OKJ839" s="32"/>
      <c r="OKK839" s="32"/>
      <c r="OKL839" s="32"/>
      <c r="OKM839" s="32"/>
      <c r="OKN839" s="32"/>
      <c r="OKO839" s="32"/>
      <c r="OKP839" s="32"/>
      <c r="OKQ839" s="32"/>
      <c r="OKR839" s="32"/>
      <c r="OKS839" s="32"/>
      <c r="OKT839" s="32"/>
      <c r="OKU839" s="32"/>
      <c r="OKV839" s="32"/>
      <c r="OKW839" s="32"/>
      <c r="OKX839" s="32"/>
      <c r="OKY839" s="32"/>
      <c r="OKZ839" s="32"/>
      <c r="OLA839" s="32"/>
      <c r="OLB839" s="32"/>
      <c r="OLC839" s="32"/>
      <c r="OLD839" s="32"/>
      <c r="OLE839" s="32"/>
      <c r="OLF839" s="32"/>
      <c r="OLG839" s="32"/>
      <c r="OLH839" s="32"/>
      <c r="OLI839" s="32"/>
      <c r="OLJ839" s="32"/>
      <c r="OLK839" s="32"/>
      <c r="OLL839" s="32"/>
      <c r="OLM839" s="32"/>
      <c r="OLN839" s="32"/>
      <c r="OLO839" s="32"/>
      <c r="OLP839" s="32"/>
      <c r="OLQ839" s="32"/>
      <c r="OLR839" s="32"/>
      <c r="OLS839" s="32"/>
      <c r="OLT839" s="32"/>
      <c r="OLU839" s="32"/>
      <c r="OLV839" s="32"/>
      <c r="OLW839" s="32"/>
      <c r="OLX839" s="32"/>
      <c r="OLY839" s="32"/>
      <c r="OLZ839" s="32"/>
      <c r="OMA839" s="32"/>
      <c r="OMB839" s="32"/>
      <c r="OMC839" s="32"/>
      <c r="OMD839" s="32"/>
      <c r="OME839" s="32"/>
      <c r="OMF839" s="32"/>
      <c r="OMG839" s="32"/>
      <c r="OMH839" s="32"/>
      <c r="OMI839" s="32"/>
      <c r="OMJ839" s="32"/>
      <c r="OMK839" s="32"/>
      <c r="OML839" s="32"/>
      <c r="OMM839" s="32"/>
      <c r="OMN839" s="32"/>
      <c r="OMO839" s="32"/>
      <c r="OMP839" s="32"/>
      <c r="OMQ839" s="32"/>
      <c r="OMR839" s="32"/>
      <c r="OMS839" s="32"/>
      <c r="OMT839" s="32"/>
      <c r="OMU839" s="32"/>
      <c r="OMV839" s="32"/>
      <c r="OMW839" s="32"/>
      <c r="OMX839" s="32"/>
      <c r="OMY839" s="32"/>
      <c r="OMZ839" s="32"/>
      <c r="ONA839" s="32"/>
      <c r="ONB839" s="32"/>
      <c r="ONC839" s="32"/>
      <c r="OND839" s="32"/>
      <c r="ONE839" s="32"/>
      <c r="ONF839" s="32"/>
      <c r="ONG839" s="32"/>
      <c r="ONH839" s="32"/>
      <c r="ONI839" s="32"/>
      <c r="ONJ839" s="32"/>
      <c r="ONK839" s="32"/>
      <c r="ONL839" s="32"/>
      <c r="ONM839" s="32"/>
      <c r="ONN839" s="32"/>
      <c r="ONO839" s="32"/>
      <c r="ONP839" s="32"/>
      <c r="ONQ839" s="32"/>
      <c r="ONR839" s="32"/>
      <c r="ONS839" s="32"/>
      <c r="ONT839" s="32"/>
      <c r="ONU839" s="32"/>
      <c r="ONV839" s="32"/>
      <c r="ONW839" s="32"/>
      <c r="ONX839" s="32"/>
      <c r="ONY839" s="32"/>
      <c r="ONZ839" s="32"/>
      <c r="OOA839" s="32"/>
      <c r="OOB839" s="32"/>
      <c r="OOC839" s="32"/>
      <c r="OOD839" s="32"/>
      <c r="OOE839" s="32"/>
      <c r="OOF839" s="32"/>
      <c r="OOG839" s="32"/>
      <c r="OOH839" s="32"/>
      <c r="OOI839" s="32"/>
      <c r="OOJ839" s="32"/>
      <c r="OOK839" s="32"/>
      <c r="OOL839" s="32"/>
      <c r="OOM839" s="32"/>
      <c r="OON839" s="32"/>
      <c r="OOO839" s="32"/>
      <c r="OOP839" s="32"/>
      <c r="OOQ839" s="32"/>
      <c r="OOR839" s="32"/>
      <c r="OOS839" s="32"/>
      <c r="OOT839" s="32"/>
      <c r="OOU839" s="32"/>
      <c r="OOV839" s="32"/>
      <c r="OOW839" s="32"/>
      <c r="OOX839" s="32"/>
      <c r="OOY839" s="32"/>
      <c r="OOZ839" s="32"/>
      <c r="OPA839" s="32"/>
      <c r="OPB839" s="32"/>
      <c r="OPC839" s="32"/>
      <c r="OPD839" s="32"/>
      <c r="OPE839" s="32"/>
      <c r="OPF839" s="32"/>
      <c r="OPG839" s="32"/>
      <c r="OPH839" s="32"/>
      <c r="OPI839" s="32"/>
      <c r="OPJ839" s="32"/>
      <c r="OPK839" s="32"/>
      <c r="OPL839" s="32"/>
      <c r="OPM839" s="32"/>
      <c r="OPN839" s="32"/>
      <c r="OPO839" s="32"/>
      <c r="OPP839" s="32"/>
      <c r="OPQ839" s="32"/>
      <c r="OPR839" s="32"/>
      <c r="OPS839" s="32"/>
      <c r="OPT839" s="32"/>
      <c r="OPU839" s="32"/>
      <c r="OPV839" s="32"/>
      <c r="OPW839" s="32"/>
      <c r="OPX839" s="32"/>
      <c r="OPY839" s="32"/>
      <c r="OPZ839" s="32"/>
      <c r="OQA839" s="32"/>
      <c r="OQB839" s="32"/>
      <c r="OQC839" s="32"/>
      <c r="OQD839" s="32"/>
      <c r="OQE839" s="32"/>
      <c r="OQF839" s="32"/>
      <c r="OQG839" s="32"/>
      <c r="OQH839" s="32"/>
      <c r="OQI839" s="32"/>
      <c r="OQJ839" s="32"/>
      <c r="OQK839" s="32"/>
      <c r="OQL839" s="32"/>
      <c r="OQM839" s="32"/>
      <c r="OQN839" s="32"/>
      <c r="OQO839" s="32"/>
      <c r="OQP839" s="32"/>
      <c r="OQQ839" s="32"/>
      <c r="OQR839" s="32"/>
      <c r="OQS839" s="32"/>
      <c r="OQT839" s="32"/>
      <c r="OQU839" s="32"/>
      <c r="OQV839" s="32"/>
      <c r="OQW839" s="32"/>
      <c r="OQX839" s="32"/>
      <c r="OQY839" s="32"/>
      <c r="OQZ839" s="32"/>
      <c r="ORA839" s="32"/>
      <c r="ORB839" s="32"/>
      <c r="ORC839" s="32"/>
      <c r="ORD839" s="32"/>
      <c r="ORE839" s="32"/>
      <c r="ORF839" s="32"/>
      <c r="ORG839" s="32"/>
      <c r="ORH839" s="32"/>
      <c r="ORI839" s="32"/>
      <c r="ORJ839" s="32"/>
      <c r="ORK839" s="32"/>
      <c r="ORL839" s="32"/>
      <c r="ORM839" s="32"/>
      <c r="ORN839" s="32"/>
      <c r="ORO839" s="32"/>
      <c r="ORP839" s="32"/>
      <c r="ORQ839" s="32"/>
      <c r="ORR839" s="32"/>
      <c r="ORS839" s="32"/>
      <c r="ORT839" s="32"/>
      <c r="ORU839" s="32"/>
      <c r="ORV839" s="32"/>
      <c r="ORW839" s="32"/>
      <c r="ORX839" s="32"/>
      <c r="ORY839" s="32"/>
      <c r="ORZ839" s="32"/>
      <c r="OSA839" s="32"/>
      <c r="OSB839" s="32"/>
      <c r="OSC839" s="32"/>
      <c r="OSD839" s="32"/>
      <c r="OSE839" s="32"/>
      <c r="OSF839" s="32"/>
      <c r="OSG839" s="32"/>
      <c r="OSH839" s="32"/>
      <c r="OSI839" s="32"/>
      <c r="OSJ839" s="32"/>
      <c r="OSK839" s="32"/>
      <c r="OSL839" s="32"/>
      <c r="OSM839" s="32"/>
      <c r="OSN839" s="32"/>
      <c r="OSO839" s="32"/>
      <c r="OSP839" s="32"/>
      <c r="OSQ839" s="32"/>
      <c r="OSR839" s="32"/>
      <c r="OSS839" s="32"/>
      <c r="OST839" s="32"/>
      <c r="OSU839" s="32"/>
      <c r="OSV839" s="32"/>
      <c r="OSW839" s="32"/>
      <c r="OSX839" s="32"/>
      <c r="OSY839" s="32"/>
      <c r="OSZ839" s="32"/>
      <c r="OTA839" s="32"/>
      <c r="OTB839" s="32"/>
      <c r="OTC839" s="32"/>
      <c r="OTD839" s="32"/>
      <c r="OTE839" s="32"/>
      <c r="OTF839" s="32"/>
      <c r="OTG839" s="32"/>
      <c r="OTH839" s="32"/>
      <c r="OTI839" s="32"/>
      <c r="OTJ839" s="32"/>
      <c r="OTK839" s="32"/>
      <c r="OTL839" s="32"/>
      <c r="OTM839" s="32"/>
      <c r="OTN839" s="32"/>
      <c r="OTO839" s="32"/>
      <c r="OTP839" s="32"/>
      <c r="OTQ839" s="32"/>
      <c r="OTR839" s="32"/>
      <c r="OTS839" s="32"/>
      <c r="OTT839" s="32"/>
      <c r="OTU839" s="32"/>
      <c r="OTV839" s="32"/>
      <c r="OTW839" s="32"/>
      <c r="OTX839" s="32"/>
      <c r="OTY839" s="32"/>
      <c r="OTZ839" s="32"/>
      <c r="OUA839" s="32"/>
      <c r="OUB839" s="32"/>
      <c r="OUC839" s="32"/>
      <c r="OUD839" s="32"/>
      <c r="OUE839" s="32"/>
      <c r="OUF839" s="32"/>
      <c r="OUG839" s="32"/>
      <c r="OUH839" s="32"/>
      <c r="OUI839" s="32"/>
      <c r="OUJ839" s="32"/>
      <c r="OUK839" s="32"/>
      <c r="OUL839" s="32"/>
      <c r="OUM839" s="32"/>
      <c r="OUN839" s="32"/>
      <c r="OUO839" s="32"/>
      <c r="OUP839" s="32"/>
      <c r="OUQ839" s="32"/>
      <c r="OUR839" s="32"/>
      <c r="OUS839" s="32"/>
      <c r="OUT839" s="32"/>
      <c r="OUU839" s="32"/>
      <c r="OUV839" s="32"/>
      <c r="OUW839" s="32"/>
      <c r="OUX839" s="32"/>
      <c r="OUY839" s="32"/>
      <c r="OUZ839" s="32"/>
      <c r="OVA839" s="32"/>
      <c r="OVB839" s="32"/>
      <c r="OVC839" s="32"/>
      <c r="OVD839" s="32"/>
      <c r="OVE839" s="32"/>
      <c r="OVF839" s="32"/>
      <c r="OVG839" s="32"/>
      <c r="OVH839" s="32"/>
      <c r="OVI839" s="32"/>
      <c r="OVJ839" s="32"/>
      <c r="OVK839" s="32"/>
      <c r="OVL839" s="32"/>
      <c r="OVM839" s="32"/>
      <c r="OVN839" s="32"/>
      <c r="OVO839" s="32"/>
      <c r="OVP839" s="32"/>
      <c r="OVQ839" s="32"/>
      <c r="OVR839" s="32"/>
      <c r="OVS839" s="32"/>
      <c r="OVT839" s="32"/>
      <c r="OVU839" s="32"/>
      <c r="OVV839" s="32"/>
      <c r="OVW839" s="32"/>
      <c r="OVX839" s="32"/>
      <c r="OVY839" s="32"/>
      <c r="OVZ839" s="32"/>
      <c r="OWA839" s="32"/>
      <c r="OWB839" s="32"/>
      <c r="OWC839" s="32"/>
      <c r="OWD839" s="32"/>
      <c r="OWE839" s="32"/>
      <c r="OWF839" s="32"/>
      <c r="OWG839" s="32"/>
      <c r="OWH839" s="32"/>
      <c r="OWI839" s="32"/>
      <c r="OWJ839" s="32"/>
      <c r="OWK839" s="32"/>
      <c r="OWL839" s="32"/>
      <c r="OWM839" s="32"/>
      <c r="OWN839" s="32"/>
      <c r="OWO839" s="32"/>
      <c r="OWP839" s="32"/>
      <c r="OWQ839" s="32"/>
      <c r="OWR839" s="32"/>
      <c r="OWS839" s="32"/>
      <c r="OWT839" s="32"/>
      <c r="OWU839" s="32"/>
      <c r="OWV839" s="32"/>
      <c r="OWW839" s="32"/>
      <c r="OWX839" s="32"/>
      <c r="OWY839" s="32"/>
      <c r="OWZ839" s="32"/>
      <c r="OXA839" s="32"/>
      <c r="OXB839" s="32"/>
      <c r="OXC839" s="32"/>
      <c r="OXD839" s="32"/>
      <c r="OXE839" s="32"/>
      <c r="OXF839" s="32"/>
      <c r="OXG839" s="32"/>
      <c r="OXH839" s="32"/>
      <c r="OXI839" s="32"/>
      <c r="OXJ839" s="32"/>
      <c r="OXK839" s="32"/>
      <c r="OXL839" s="32"/>
      <c r="OXM839" s="32"/>
      <c r="OXN839" s="32"/>
      <c r="OXO839" s="32"/>
      <c r="OXP839" s="32"/>
      <c r="OXQ839" s="32"/>
      <c r="OXR839" s="32"/>
      <c r="OXS839" s="32"/>
      <c r="OXT839" s="32"/>
      <c r="OXU839" s="32"/>
      <c r="OXV839" s="32"/>
      <c r="OXW839" s="32"/>
      <c r="OXX839" s="32"/>
      <c r="OXY839" s="32"/>
      <c r="OXZ839" s="32"/>
      <c r="OYA839" s="32"/>
      <c r="OYB839" s="32"/>
      <c r="OYC839" s="32"/>
      <c r="OYD839" s="32"/>
      <c r="OYE839" s="32"/>
      <c r="OYF839" s="32"/>
      <c r="OYG839" s="32"/>
      <c r="OYH839" s="32"/>
      <c r="OYI839" s="32"/>
      <c r="OYJ839" s="32"/>
      <c r="OYK839" s="32"/>
      <c r="OYL839" s="32"/>
      <c r="OYM839" s="32"/>
      <c r="OYN839" s="32"/>
      <c r="OYO839" s="32"/>
      <c r="OYP839" s="32"/>
      <c r="OYQ839" s="32"/>
      <c r="OYR839" s="32"/>
      <c r="OYS839" s="32"/>
      <c r="OYT839" s="32"/>
      <c r="OYU839" s="32"/>
      <c r="OYV839" s="32"/>
      <c r="OYW839" s="32"/>
      <c r="OYX839" s="32"/>
      <c r="OYY839" s="32"/>
      <c r="OYZ839" s="32"/>
      <c r="OZA839" s="32"/>
      <c r="OZB839" s="32"/>
      <c r="OZC839" s="32"/>
      <c r="OZD839" s="32"/>
      <c r="OZE839" s="32"/>
      <c r="OZF839" s="32"/>
      <c r="OZG839" s="32"/>
      <c r="OZH839" s="32"/>
      <c r="OZI839" s="32"/>
      <c r="OZJ839" s="32"/>
      <c r="OZK839" s="32"/>
      <c r="OZL839" s="32"/>
      <c r="OZM839" s="32"/>
      <c r="OZN839" s="32"/>
      <c r="OZO839" s="32"/>
      <c r="OZP839" s="32"/>
      <c r="OZQ839" s="32"/>
      <c r="OZR839" s="32"/>
      <c r="OZS839" s="32"/>
      <c r="OZT839" s="32"/>
      <c r="OZU839" s="32"/>
      <c r="OZV839" s="32"/>
      <c r="OZW839" s="32"/>
      <c r="OZX839" s="32"/>
      <c r="OZY839" s="32"/>
      <c r="OZZ839" s="32"/>
      <c r="PAA839" s="32"/>
      <c r="PAB839" s="32"/>
      <c r="PAC839" s="32"/>
      <c r="PAD839" s="32"/>
      <c r="PAE839" s="32"/>
      <c r="PAF839" s="32"/>
      <c r="PAG839" s="32"/>
      <c r="PAH839" s="32"/>
      <c r="PAI839" s="32"/>
      <c r="PAJ839" s="32"/>
      <c r="PAK839" s="32"/>
      <c r="PAL839" s="32"/>
      <c r="PAM839" s="32"/>
      <c r="PAN839" s="32"/>
      <c r="PAO839" s="32"/>
      <c r="PAP839" s="32"/>
      <c r="PAQ839" s="32"/>
      <c r="PAR839" s="32"/>
      <c r="PAS839" s="32"/>
      <c r="PAT839" s="32"/>
      <c r="PAU839" s="32"/>
      <c r="PAV839" s="32"/>
      <c r="PAW839" s="32"/>
      <c r="PAX839" s="32"/>
      <c r="PAY839" s="32"/>
      <c r="PAZ839" s="32"/>
      <c r="PBA839" s="32"/>
      <c r="PBB839" s="32"/>
      <c r="PBC839" s="32"/>
      <c r="PBD839" s="32"/>
      <c r="PBE839" s="32"/>
      <c r="PBF839" s="32"/>
      <c r="PBG839" s="32"/>
      <c r="PBH839" s="32"/>
      <c r="PBI839" s="32"/>
      <c r="PBJ839" s="32"/>
      <c r="PBK839" s="32"/>
      <c r="PBL839" s="32"/>
      <c r="PBM839" s="32"/>
      <c r="PBN839" s="32"/>
      <c r="PBO839" s="32"/>
      <c r="PBP839" s="32"/>
      <c r="PBQ839" s="32"/>
      <c r="PBR839" s="32"/>
      <c r="PBS839" s="32"/>
      <c r="PBT839" s="32"/>
      <c r="PBU839" s="32"/>
      <c r="PBV839" s="32"/>
      <c r="PBW839" s="32"/>
      <c r="PBX839" s="32"/>
      <c r="PBY839" s="32"/>
      <c r="PBZ839" s="32"/>
      <c r="PCA839" s="32"/>
      <c r="PCB839" s="32"/>
      <c r="PCC839" s="32"/>
      <c r="PCD839" s="32"/>
      <c r="PCE839" s="32"/>
      <c r="PCF839" s="32"/>
      <c r="PCG839" s="32"/>
      <c r="PCH839" s="32"/>
      <c r="PCI839" s="32"/>
      <c r="PCJ839" s="32"/>
      <c r="PCK839" s="32"/>
      <c r="PCL839" s="32"/>
      <c r="PCM839" s="32"/>
      <c r="PCN839" s="32"/>
      <c r="PCO839" s="32"/>
      <c r="PCP839" s="32"/>
      <c r="PCQ839" s="32"/>
      <c r="PCR839" s="32"/>
      <c r="PCS839" s="32"/>
      <c r="PCT839" s="32"/>
      <c r="PCU839" s="32"/>
      <c r="PCV839" s="32"/>
      <c r="PCW839" s="32"/>
      <c r="PCX839" s="32"/>
      <c r="PCY839" s="32"/>
      <c r="PCZ839" s="32"/>
      <c r="PDA839" s="32"/>
      <c r="PDB839" s="32"/>
      <c r="PDC839" s="32"/>
      <c r="PDD839" s="32"/>
      <c r="PDE839" s="32"/>
      <c r="PDF839" s="32"/>
      <c r="PDG839" s="32"/>
      <c r="PDH839" s="32"/>
      <c r="PDI839" s="32"/>
      <c r="PDJ839" s="32"/>
      <c r="PDK839" s="32"/>
      <c r="PDL839" s="32"/>
      <c r="PDM839" s="32"/>
      <c r="PDN839" s="32"/>
      <c r="PDO839" s="32"/>
      <c r="PDP839" s="32"/>
      <c r="PDQ839" s="32"/>
      <c r="PDR839" s="32"/>
      <c r="PDS839" s="32"/>
      <c r="PDT839" s="32"/>
      <c r="PDU839" s="32"/>
      <c r="PDV839" s="32"/>
      <c r="PDW839" s="32"/>
      <c r="PDX839" s="32"/>
      <c r="PDY839" s="32"/>
      <c r="PDZ839" s="32"/>
      <c r="PEA839" s="32"/>
      <c r="PEB839" s="32"/>
      <c r="PEC839" s="32"/>
      <c r="PED839" s="32"/>
      <c r="PEE839" s="32"/>
      <c r="PEF839" s="32"/>
      <c r="PEG839" s="32"/>
      <c r="PEH839" s="32"/>
      <c r="PEI839" s="32"/>
      <c r="PEJ839" s="32"/>
      <c r="PEK839" s="32"/>
      <c r="PEL839" s="32"/>
      <c r="PEM839" s="32"/>
      <c r="PEN839" s="32"/>
      <c r="PEO839" s="32"/>
      <c r="PEP839" s="32"/>
      <c r="PEQ839" s="32"/>
      <c r="PER839" s="32"/>
      <c r="PES839" s="32"/>
      <c r="PET839" s="32"/>
      <c r="PEU839" s="32"/>
      <c r="PEV839" s="32"/>
      <c r="PEW839" s="32"/>
      <c r="PEX839" s="32"/>
      <c r="PEY839" s="32"/>
      <c r="PEZ839" s="32"/>
      <c r="PFA839" s="32"/>
      <c r="PFB839" s="32"/>
      <c r="PFC839" s="32"/>
      <c r="PFD839" s="32"/>
      <c r="PFE839" s="32"/>
      <c r="PFF839" s="32"/>
      <c r="PFG839" s="32"/>
      <c r="PFH839" s="32"/>
      <c r="PFI839" s="32"/>
      <c r="PFJ839" s="32"/>
      <c r="PFK839" s="32"/>
      <c r="PFL839" s="32"/>
      <c r="PFM839" s="32"/>
      <c r="PFN839" s="32"/>
      <c r="PFO839" s="32"/>
      <c r="PFP839" s="32"/>
      <c r="PFQ839" s="32"/>
      <c r="PFR839" s="32"/>
      <c r="PFS839" s="32"/>
      <c r="PFT839" s="32"/>
      <c r="PFU839" s="32"/>
      <c r="PFV839" s="32"/>
      <c r="PFW839" s="32"/>
      <c r="PFX839" s="32"/>
      <c r="PFY839" s="32"/>
      <c r="PFZ839" s="32"/>
      <c r="PGA839" s="32"/>
      <c r="PGB839" s="32"/>
      <c r="PGC839" s="32"/>
      <c r="PGD839" s="32"/>
      <c r="PGE839" s="32"/>
      <c r="PGF839" s="32"/>
      <c r="PGG839" s="32"/>
      <c r="PGH839" s="32"/>
      <c r="PGI839" s="32"/>
      <c r="PGJ839" s="32"/>
      <c r="PGK839" s="32"/>
      <c r="PGL839" s="32"/>
      <c r="PGM839" s="32"/>
      <c r="PGN839" s="32"/>
      <c r="PGO839" s="32"/>
      <c r="PGP839" s="32"/>
      <c r="PGQ839" s="32"/>
      <c r="PGR839" s="32"/>
      <c r="PGS839" s="32"/>
      <c r="PGT839" s="32"/>
      <c r="PGU839" s="32"/>
      <c r="PGV839" s="32"/>
      <c r="PGW839" s="32"/>
      <c r="PGX839" s="32"/>
      <c r="PGY839" s="32"/>
      <c r="PGZ839" s="32"/>
      <c r="PHA839" s="32"/>
      <c r="PHB839" s="32"/>
      <c r="PHC839" s="32"/>
      <c r="PHD839" s="32"/>
      <c r="PHE839" s="32"/>
      <c r="PHF839" s="32"/>
      <c r="PHG839" s="32"/>
      <c r="PHH839" s="32"/>
      <c r="PHI839" s="32"/>
      <c r="PHJ839" s="32"/>
      <c r="PHK839" s="32"/>
      <c r="PHL839" s="32"/>
      <c r="PHM839" s="32"/>
      <c r="PHN839" s="32"/>
      <c r="PHO839" s="32"/>
      <c r="PHP839" s="32"/>
      <c r="PHQ839" s="32"/>
      <c r="PHR839" s="32"/>
      <c r="PHS839" s="32"/>
      <c r="PHT839" s="32"/>
      <c r="PHU839" s="32"/>
      <c r="PHV839" s="32"/>
      <c r="PHW839" s="32"/>
      <c r="PHX839" s="32"/>
      <c r="PHY839" s="32"/>
      <c r="PHZ839" s="32"/>
      <c r="PIA839" s="32"/>
      <c r="PIB839" s="32"/>
      <c r="PIC839" s="32"/>
      <c r="PID839" s="32"/>
      <c r="PIE839" s="32"/>
      <c r="PIF839" s="32"/>
      <c r="PIG839" s="32"/>
      <c r="PIH839" s="32"/>
      <c r="PII839" s="32"/>
      <c r="PIJ839" s="32"/>
      <c r="PIK839" s="32"/>
      <c r="PIL839" s="32"/>
      <c r="PIM839" s="32"/>
      <c r="PIN839" s="32"/>
      <c r="PIO839" s="32"/>
      <c r="PIP839" s="32"/>
      <c r="PIQ839" s="32"/>
      <c r="PIR839" s="32"/>
      <c r="PIS839" s="32"/>
      <c r="PIT839" s="32"/>
      <c r="PIU839" s="32"/>
      <c r="PIV839" s="32"/>
      <c r="PIW839" s="32"/>
      <c r="PIX839" s="32"/>
      <c r="PIY839" s="32"/>
      <c r="PIZ839" s="32"/>
      <c r="PJA839" s="32"/>
      <c r="PJB839" s="32"/>
      <c r="PJC839" s="32"/>
      <c r="PJD839" s="32"/>
      <c r="PJE839" s="32"/>
      <c r="PJF839" s="32"/>
      <c r="PJG839" s="32"/>
      <c r="PJH839" s="32"/>
      <c r="PJI839" s="32"/>
      <c r="PJJ839" s="32"/>
      <c r="PJK839" s="32"/>
      <c r="PJL839" s="32"/>
      <c r="PJM839" s="32"/>
      <c r="PJN839" s="32"/>
      <c r="PJO839" s="32"/>
      <c r="PJP839" s="32"/>
      <c r="PJQ839" s="32"/>
      <c r="PJR839" s="32"/>
      <c r="PJS839" s="32"/>
      <c r="PJT839" s="32"/>
      <c r="PJU839" s="32"/>
      <c r="PJV839" s="32"/>
      <c r="PJW839" s="32"/>
      <c r="PJX839" s="32"/>
      <c r="PJY839" s="32"/>
      <c r="PJZ839" s="32"/>
      <c r="PKA839" s="32"/>
      <c r="PKB839" s="32"/>
      <c r="PKC839" s="32"/>
      <c r="PKD839" s="32"/>
      <c r="PKE839" s="32"/>
      <c r="PKF839" s="32"/>
      <c r="PKG839" s="32"/>
      <c r="PKH839" s="32"/>
      <c r="PKI839" s="32"/>
      <c r="PKJ839" s="32"/>
      <c r="PKK839" s="32"/>
      <c r="PKL839" s="32"/>
      <c r="PKM839" s="32"/>
      <c r="PKN839" s="32"/>
      <c r="PKO839" s="32"/>
      <c r="PKP839" s="32"/>
      <c r="PKQ839" s="32"/>
      <c r="PKR839" s="32"/>
      <c r="PKS839" s="32"/>
      <c r="PKT839" s="32"/>
      <c r="PKU839" s="32"/>
      <c r="PKV839" s="32"/>
      <c r="PKW839" s="32"/>
      <c r="PKX839" s="32"/>
      <c r="PKY839" s="32"/>
      <c r="PKZ839" s="32"/>
      <c r="PLA839" s="32"/>
      <c r="PLB839" s="32"/>
      <c r="PLC839" s="32"/>
      <c r="PLD839" s="32"/>
      <c r="PLE839" s="32"/>
      <c r="PLF839" s="32"/>
      <c r="PLG839" s="32"/>
      <c r="PLH839" s="32"/>
      <c r="PLI839" s="32"/>
      <c r="PLJ839" s="32"/>
      <c r="PLK839" s="32"/>
      <c r="PLL839" s="32"/>
      <c r="PLM839" s="32"/>
      <c r="PLN839" s="32"/>
      <c r="PLO839" s="32"/>
      <c r="PLP839" s="32"/>
      <c r="PLQ839" s="32"/>
      <c r="PLR839" s="32"/>
      <c r="PLS839" s="32"/>
      <c r="PLT839" s="32"/>
      <c r="PLU839" s="32"/>
      <c r="PLV839" s="32"/>
      <c r="PLW839" s="32"/>
      <c r="PLX839" s="32"/>
      <c r="PLY839" s="32"/>
      <c r="PLZ839" s="32"/>
      <c r="PMA839" s="32"/>
      <c r="PMB839" s="32"/>
      <c r="PMC839" s="32"/>
      <c r="PMD839" s="32"/>
      <c r="PME839" s="32"/>
      <c r="PMF839" s="32"/>
      <c r="PMG839" s="32"/>
      <c r="PMH839" s="32"/>
      <c r="PMI839" s="32"/>
      <c r="PMJ839" s="32"/>
      <c r="PMK839" s="32"/>
      <c r="PML839" s="32"/>
      <c r="PMM839" s="32"/>
      <c r="PMN839" s="32"/>
      <c r="PMO839" s="32"/>
      <c r="PMP839" s="32"/>
      <c r="PMQ839" s="32"/>
      <c r="PMR839" s="32"/>
      <c r="PMS839" s="32"/>
      <c r="PMT839" s="32"/>
      <c r="PMU839" s="32"/>
      <c r="PMV839" s="32"/>
      <c r="PMW839" s="32"/>
      <c r="PMX839" s="32"/>
      <c r="PMY839" s="32"/>
      <c r="PMZ839" s="32"/>
      <c r="PNA839" s="32"/>
      <c r="PNB839" s="32"/>
      <c r="PNC839" s="32"/>
      <c r="PND839" s="32"/>
      <c r="PNE839" s="32"/>
      <c r="PNF839" s="32"/>
      <c r="PNG839" s="32"/>
      <c r="PNH839" s="32"/>
      <c r="PNI839" s="32"/>
      <c r="PNJ839" s="32"/>
      <c r="PNK839" s="32"/>
      <c r="PNL839" s="32"/>
      <c r="PNM839" s="32"/>
      <c r="PNN839" s="32"/>
      <c r="PNO839" s="32"/>
      <c r="PNP839" s="32"/>
      <c r="PNQ839" s="32"/>
      <c r="PNR839" s="32"/>
      <c r="PNS839" s="32"/>
      <c r="PNT839" s="32"/>
      <c r="PNU839" s="32"/>
      <c r="PNV839" s="32"/>
      <c r="PNW839" s="32"/>
      <c r="PNX839" s="32"/>
      <c r="PNY839" s="32"/>
      <c r="PNZ839" s="32"/>
      <c r="POA839" s="32"/>
      <c r="POB839" s="32"/>
      <c r="POC839" s="32"/>
      <c r="POD839" s="32"/>
      <c r="POE839" s="32"/>
      <c r="POF839" s="32"/>
      <c r="POG839" s="32"/>
      <c r="POH839" s="32"/>
      <c r="POI839" s="32"/>
      <c r="POJ839" s="32"/>
      <c r="POK839" s="32"/>
      <c r="POL839" s="32"/>
      <c r="POM839" s="32"/>
      <c r="PON839" s="32"/>
      <c r="POO839" s="32"/>
      <c r="POP839" s="32"/>
      <c r="POQ839" s="32"/>
      <c r="POR839" s="32"/>
      <c r="POS839" s="32"/>
      <c r="POT839" s="32"/>
      <c r="POU839" s="32"/>
      <c r="POV839" s="32"/>
      <c r="POW839" s="32"/>
      <c r="POX839" s="32"/>
      <c r="POY839" s="32"/>
      <c r="POZ839" s="32"/>
      <c r="PPA839" s="32"/>
      <c r="PPB839" s="32"/>
      <c r="PPC839" s="32"/>
      <c r="PPD839" s="32"/>
      <c r="PPE839" s="32"/>
      <c r="PPF839" s="32"/>
      <c r="PPG839" s="32"/>
      <c r="PPH839" s="32"/>
      <c r="PPI839" s="32"/>
      <c r="PPJ839" s="32"/>
      <c r="PPK839" s="32"/>
      <c r="PPL839" s="32"/>
      <c r="PPM839" s="32"/>
      <c r="PPN839" s="32"/>
      <c r="PPO839" s="32"/>
      <c r="PPP839" s="32"/>
      <c r="PPQ839" s="32"/>
      <c r="PPR839" s="32"/>
      <c r="PPS839" s="32"/>
      <c r="PPT839" s="32"/>
      <c r="PPU839" s="32"/>
      <c r="PPV839" s="32"/>
      <c r="PPW839" s="32"/>
      <c r="PPX839" s="32"/>
      <c r="PPY839" s="32"/>
      <c r="PPZ839" s="32"/>
      <c r="PQA839" s="32"/>
      <c r="PQB839" s="32"/>
      <c r="PQC839" s="32"/>
      <c r="PQD839" s="32"/>
      <c r="PQE839" s="32"/>
      <c r="PQF839" s="32"/>
      <c r="PQG839" s="32"/>
      <c r="PQH839" s="32"/>
      <c r="PQI839" s="32"/>
      <c r="PQJ839" s="32"/>
      <c r="PQK839" s="32"/>
      <c r="PQL839" s="32"/>
      <c r="PQM839" s="32"/>
      <c r="PQN839" s="32"/>
      <c r="PQO839" s="32"/>
      <c r="PQP839" s="32"/>
      <c r="PQQ839" s="32"/>
      <c r="PQR839" s="32"/>
      <c r="PQS839" s="32"/>
      <c r="PQT839" s="32"/>
      <c r="PQU839" s="32"/>
      <c r="PQV839" s="32"/>
      <c r="PQW839" s="32"/>
      <c r="PQX839" s="32"/>
      <c r="PQY839" s="32"/>
      <c r="PQZ839" s="32"/>
      <c r="PRA839" s="32"/>
      <c r="PRB839" s="32"/>
      <c r="PRC839" s="32"/>
      <c r="PRD839" s="32"/>
      <c r="PRE839" s="32"/>
      <c r="PRF839" s="32"/>
      <c r="PRG839" s="32"/>
      <c r="PRH839" s="32"/>
      <c r="PRI839" s="32"/>
      <c r="PRJ839" s="32"/>
      <c r="PRK839" s="32"/>
      <c r="PRL839" s="32"/>
      <c r="PRM839" s="32"/>
      <c r="PRN839" s="32"/>
      <c r="PRO839" s="32"/>
      <c r="PRP839" s="32"/>
      <c r="PRQ839" s="32"/>
      <c r="PRR839" s="32"/>
      <c r="PRS839" s="32"/>
      <c r="PRT839" s="32"/>
      <c r="PRU839" s="32"/>
      <c r="PRV839" s="32"/>
      <c r="PRW839" s="32"/>
      <c r="PRX839" s="32"/>
      <c r="PRY839" s="32"/>
      <c r="PRZ839" s="32"/>
      <c r="PSA839" s="32"/>
      <c r="PSB839" s="32"/>
      <c r="PSC839" s="32"/>
      <c r="PSD839" s="32"/>
      <c r="PSE839" s="32"/>
      <c r="PSF839" s="32"/>
      <c r="PSG839" s="32"/>
      <c r="PSH839" s="32"/>
      <c r="PSI839" s="32"/>
      <c r="PSJ839" s="32"/>
      <c r="PSK839" s="32"/>
      <c r="PSL839" s="32"/>
      <c r="PSM839" s="32"/>
      <c r="PSN839" s="32"/>
      <c r="PSO839" s="32"/>
      <c r="PSP839" s="32"/>
      <c r="PSQ839" s="32"/>
      <c r="PSR839" s="32"/>
      <c r="PSS839" s="32"/>
      <c r="PST839" s="32"/>
      <c r="PSU839" s="32"/>
      <c r="PSV839" s="32"/>
      <c r="PSW839" s="32"/>
      <c r="PSX839" s="32"/>
      <c r="PSY839" s="32"/>
      <c r="PSZ839" s="32"/>
      <c r="PTA839" s="32"/>
      <c r="PTB839" s="32"/>
      <c r="PTC839" s="32"/>
      <c r="PTD839" s="32"/>
      <c r="PTE839" s="32"/>
      <c r="PTF839" s="32"/>
      <c r="PTG839" s="32"/>
      <c r="PTH839" s="32"/>
      <c r="PTI839" s="32"/>
      <c r="PTJ839" s="32"/>
      <c r="PTK839" s="32"/>
      <c r="PTL839" s="32"/>
      <c r="PTM839" s="32"/>
      <c r="PTN839" s="32"/>
      <c r="PTO839" s="32"/>
      <c r="PTP839" s="32"/>
      <c r="PTQ839" s="32"/>
      <c r="PTR839" s="32"/>
      <c r="PTS839" s="32"/>
      <c r="PTT839" s="32"/>
      <c r="PTU839" s="32"/>
      <c r="PTV839" s="32"/>
      <c r="PTW839" s="32"/>
      <c r="PTX839" s="32"/>
      <c r="PTY839" s="32"/>
      <c r="PTZ839" s="32"/>
      <c r="PUA839" s="32"/>
      <c r="PUB839" s="32"/>
      <c r="PUC839" s="32"/>
      <c r="PUD839" s="32"/>
      <c r="PUE839" s="32"/>
      <c r="PUF839" s="32"/>
      <c r="PUG839" s="32"/>
      <c r="PUH839" s="32"/>
      <c r="PUI839" s="32"/>
      <c r="PUJ839" s="32"/>
      <c r="PUK839" s="32"/>
      <c r="PUL839" s="32"/>
      <c r="PUM839" s="32"/>
      <c r="PUN839" s="32"/>
      <c r="PUO839" s="32"/>
      <c r="PUP839" s="32"/>
      <c r="PUQ839" s="32"/>
      <c r="PUR839" s="32"/>
      <c r="PUS839" s="32"/>
      <c r="PUT839" s="32"/>
      <c r="PUU839" s="32"/>
      <c r="PUV839" s="32"/>
      <c r="PUW839" s="32"/>
      <c r="PUX839" s="32"/>
      <c r="PUY839" s="32"/>
      <c r="PUZ839" s="32"/>
      <c r="PVA839" s="32"/>
      <c r="PVB839" s="32"/>
      <c r="PVC839" s="32"/>
      <c r="PVD839" s="32"/>
      <c r="PVE839" s="32"/>
      <c r="PVF839" s="32"/>
      <c r="PVG839" s="32"/>
      <c r="PVH839" s="32"/>
      <c r="PVI839" s="32"/>
      <c r="PVJ839" s="32"/>
      <c r="PVK839" s="32"/>
      <c r="PVL839" s="32"/>
      <c r="PVM839" s="32"/>
      <c r="PVN839" s="32"/>
      <c r="PVO839" s="32"/>
      <c r="PVP839" s="32"/>
      <c r="PVQ839" s="32"/>
      <c r="PVR839" s="32"/>
      <c r="PVS839" s="32"/>
      <c r="PVT839" s="32"/>
      <c r="PVU839" s="32"/>
      <c r="PVV839" s="32"/>
      <c r="PVW839" s="32"/>
      <c r="PVX839" s="32"/>
      <c r="PVY839" s="32"/>
      <c r="PVZ839" s="32"/>
      <c r="PWA839" s="32"/>
      <c r="PWB839" s="32"/>
      <c r="PWC839" s="32"/>
      <c r="PWD839" s="32"/>
      <c r="PWE839" s="32"/>
      <c r="PWF839" s="32"/>
      <c r="PWG839" s="32"/>
      <c r="PWH839" s="32"/>
      <c r="PWI839" s="32"/>
      <c r="PWJ839" s="32"/>
      <c r="PWK839" s="32"/>
      <c r="PWL839" s="32"/>
      <c r="PWM839" s="32"/>
      <c r="PWN839" s="32"/>
      <c r="PWO839" s="32"/>
      <c r="PWP839" s="32"/>
      <c r="PWQ839" s="32"/>
      <c r="PWR839" s="32"/>
      <c r="PWS839" s="32"/>
      <c r="PWT839" s="32"/>
      <c r="PWU839" s="32"/>
      <c r="PWV839" s="32"/>
      <c r="PWW839" s="32"/>
      <c r="PWX839" s="32"/>
      <c r="PWY839" s="32"/>
      <c r="PWZ839" s="32"/>
      <c r="PXA839" s="32"/>
      <c r="PXB839" s="32"/>
      <c r="PXC839" s="32"/>
      <c r="PXD839" s="32"/>
      <c r="PXE839" s="32"/>
      <c r="PXF839" s="32"/>
      <c r="PXG839" s="32"/>
      <c r="PXH839" s="32"/>
      <c r="PXI839" s="32"/>
      <c r="PXJ839" s="32"/>
      <c r="PXK839" s="32"/>
      <c r="PXL839" s="32"/>
      <c r="PXM839" s="32"/>
      <c r="PXN839" s="32"/>
      <c r="PXO839" s="32"/>
      <c r="PXP839" s="32"/>
      <c r="PXQ839" s="32"/>
      <c r="PXR839" s="32"/>
      <c r="PXS839" s="32"/>
      <c r="PXT839" s="32"/>
      <c r="PXU839" s="32"/>
      <c r="PXV839" s="32"/>
      <c r="PXW839" s="32"/>
      <c r="PXX839" s="32"/>
      <c r="PXY839" s="32"/>
      <c r="PXZ839" s="32"/>
      <c r="PYA839" s="32"/>
      <c r="PYB839" s="32"/>
      <c r="PYC839" s="32"/>
      <c r="PYD839" s="32"/>
      <c r="PYE839" s="32"/>
      <c r="PYF839" s="32"/>
      <c r="PYG839" s="32"/>
      <c r="PYH839" s="32"/>
      <c r="PYI839" s="32"/>
      <c r="PYJ839" s="32"/>
      <c r="PYK839" s="32"/>
      <c r="PYL839" s="32"/>
      <c r="PYM839" s="32"/>
      <c r="PYN839" s="32"/>
      <c r="PYO839" s="32"/>
      <c r="PYP839" s="32"/>
      <c r="PYQ839" s="32"/>
      <c r="PYR839" s="32"/>
      <c r="PYS839" s="32"/>
      <c r="PYT839" s="32"/>
      <c r="PYU839" s="32"/>
      <c r="PYV839" s="32"/>
      <c r="PYW839" s="32"/>
      <c r="PYX839" s="32"/>
      <c r="PYY839" s="32"/>
      <c r="PYZ839" s="32"/>
      <c r="PZA839" s="32"/>
      <c r="PZB839" s="32"/>
      <c r="PZC839" s="32"/>
      <c r="PZD839" s="32"/>
      <c r="PZE839" s="32"/>
      <c r="PZF839" s="32"/>
      <c r="PZG839" s="32"/>
      <c r="PZH839" s="32"/>
      <c r="PZI839" s="32"/>
      <c r="PZJ839" s="32"/>
      <c r="PZK839" s="32"/>
      <c r="PZL839" s="32"/>
      <c r="PZM839" s="32"/>
      <c r="PZN839" s="32"/>
      <c r="PZO839" s="32"/>
      <c r="PZP839" s="32"/>
      <c r="PZQ839" s="32"/>
      <c r="PZR839" s="32"/>
      <c r="PZS839" s="32"/>
      <c r="PZT839" s="32"/>
      <c r="PZU839" s="32"/>
      <c r="PZV839" s="32"/>
      <c r="PZW839" s="32"/>
      <c r="PZX839" s="32"/>
      <c r="PZY839" s="32"/>
      <c r="PZZ839" s="32"/>
      <c r="QAA839" s="32"/>
      <c r="QAB839" s="32"/>
      <c r="QAC839" s="32"/>
      <c r="QAD839" s="32"/>
      <c r="QAE839" s="32"/>
      <c r="QAF839" s="32"/>
      <c r="QAG839" s="32"/>
      <c r="QAH839" s="32"/>
      <c r="QAI839" s="32"/>
      <c r="QAJ839" s="32"/>
      <c r="QAK839" s="32"/>
      <c r="QAL839" s="32"/>
      <c r="QAM839" s="32"/>
      <c r="QAN839" s="32"/>
      <c r="QAO839" s="32"/>
      <c r="QAP839" s="32"/>
      <c r="QAQ839" s="32"/>
      <c r="QAR839" s="32"/>
      <c r="QAS839" s="32"/>
      <c r="QAT839" s="32"/>
      <c r="QAU839" s="32"/>
      <c r="QAV839" s="32"/>
      <c r="QAW839" s="32"/>
      <c r="QAX839" s="32"/>
      <c r="QAY839" s="32"/>
      <c r="QAZ839" s="32"/>
      <c r="QBA839" s="32"/>
      <c r="QBB839" s="32"/>
      <c r="QBC839" s="32"/>
      <c r="QBD839" s="32"/>
      <c r="QBE839" s="32"/>
      <c r="QBF839" s="32"/>
      <c r="QBG839" s="32"/>
      <c r="QBH839" s="32"/>
      <c r="QBI839" s="32"/>
      <c r="QBJ839" s="32"/>
      <c r="QBK839" s="32"/>
      <c r="QBL839" s="32"/>
      <c r="QBM839" s="32"/>
      <c r="QBN839" s="32"/>
      <c r="QBO839" s="32"/>
      <c r="QBP839" s="32"/>
      <c r="QBQ839" s="32"/>
      <c r="QBR839" s="32"/>
      <c r="QBS839" s="32"/>
      <c r="QBT839" s="32"/>
      <c r="QBU839" s="32"/>
      <c r="QBV839" s="32"/>
      <c r="QBW839" s="32"/>
      <c r="QBX839" s="32"/>
      <c r="QBY839" s="32"/>
      <c r="QBZ839" s="32"/>
      <c r="QCA839" s="32"/>
      <c r="QCB839" s="32"/>
      <c r="QCC839" s="32"/>
      <c r="QCD839" s="32"/>
      <c r="QCE839" s="32"/>
      <c r="QCF839" s="32"/>
      <c r="QCG839" s="32"/>
      <c r="QCH839" s="32"/>
      <c r="QCI839" s="32"/>
      <c r="QCJ839" s="32"/>
      <c r="QCK839" s="32"/>
      <c r="QCL839" s="32"/>
      <c r="QCM839" s="32"/>
      <c r="QCN839" s="32"/>
      <c r="QCO839" s="32"/>
      <c r="QCP839" s="32"/>
      <c r="QCQ839" s="32"/>
      <c r="QCR839" s="32"/>
      <c r="QCS839" s="32"/>
      <c r="QCT839" s="32"/>
      <c r="QCU839" s="32"/>
      <c r="QCV839" s="32"/>
      <c r="QCW839" s="32"/>
      <c r="QCX839" s="32"/>
      <c r="QCY839" s="32"/>
      <c r="QCZ839" s="32"/>
      <c r="QDA839" s="32"/>
      <c r="QDB839" s="32"/>
      <c r="QDC839" s="32"/>
      <c r="QDD839" s="32"/>
      <c r="QDE839" s="32"/>
      <c r="QDF839" s="32"/>
      <c r="QDG839" s="32"/>
      <c r="QDH839" s="32"/>
      <c r="QDI839" s="32"/>
      <c r="QDJ839" s="32"/>
      <c r="QDK839" s="32"/>
      <c r="QDL839" s="32"/>
      <c r="QDM839" s="32"/>
      <c r="QDN839" s="32"/>
      <c r="QDO839" s="32"/>
      <c r="QDP839" s="32"/>
      <c r="QDQ839" s="32"/>
      <c r="QDR839" s="32"/>
      <c r="QDS839" s="32"/>
      <c r="QDT839" s="32"/>
      <c r="QDU839" s="32"/>
      <c r="QDV839" s="32"/>
      <c r="QDW839" s="32"/>
      <c r="QDX839" s="32"/>
      <c r="QDY839" s="32"/>
      <c r="QDZ839" s="32"/>
      <c r="QEA839" s="32"/>
      <c r="QEB839" s="32"/>
      <c r="QEC839" s="32"/>
      <c r="QED839" s="32"/>
      <c r="QEE839" s="32"/>
      <c r="QEF839" s="32"/>
      <c r="QEG839" s="32"/>
      <c r="QEH839" s="32"/>
      <c r="QEI839" s="32"/>
      <c r="QEJ839" s="32"/>
      <c r="QEK839" s="32"/>
      <c r="QEL839" s="32"/>
      <c r="QEM839" s="32"/>
      <c r="QEN839" s="32"/>
      <c r="QEO839" s="32"/>
      <c r="QEP839" s="32"/>
      <c r="QEQ839" s="32"/>
      <c r="QER839" s="32"/>
      <c r="QES839" s="32"/>
      <c r="QET839" s="32"/>
      <c r="QEU839" s="32"/>
      <c r="QEV839" s="32"/>
      <c r="QEW839" s="32"/>
      <c r="QEX839" s="32"/>
      <c r="QEY839" s="32"/>
      <c r="QEZ839" s="32"/>
      <c r="QFA839" s="32"/>
      <c r="QFB839" s="32"/>
      <c r="QFC839" s="32"/>
      <c r="QFD839" s="32"/>
      <c r="QFE839" s="32"/>
      <c r="QFF839" s="32"/>
      <c r="QFG839" s="32"/>
      <c r="QFH839" s="32"/>
      <c r="QFI839" s="32"/>
      <c r="QFJ839" s="32"/>
      <c r="QFK839" s="32"/>
      <c r="QFL839" s="32"/>
      <c r="QFM839" s="32"/>
      <c r="QFN839" s="32"/>
      <c r="QFO839" s="32"/>
      <c r="QFP839" s="32"/>
      <c r="QFQ839" s="32"/>
      <c r="QFR839" s="32"/>
      <c r="QFS839" s="32"/>
      <c r="QFT839" s="32"/>
      <c r="QFU839" s="32"/>
      <c r="QFV839" s="32"/>
      <c r="QFW839" s="32"/>
      <c r="QFX839" s="32"/>
      <c r="QFY839" s="32"/>
      <c r="QFZ839" s="32"/>
      <c r="QGA839" s="32"/>
      <c r="QGB839" s="32"/>
      <c r="QGC839" s="32"/>
      <c r="QGD839" s="32"/>
      <c r="QGE839" s="32"/>
      <c r="QGF839" s="32"/>
      <c r="QGG839" s="32"/>
      <c r="QGH839" s="32"/>
      <c r="QGI839" s="32"/>
      <c r="QGJ839" s="32"/>
      <c r="QGK839" s="32"/>
      <c r="QGL839" s="32"/>
      <c r="QGM839" s="32"/>
      <c r="QGN839" s="32"/>
      <c r="QGO839" s="32"/>
      <c r="QGP839" s="32"/>
      <c r="QGQ839" s="32"/>
      <c r="QGR839" s="32"/>
      <c r="QGS839" s="32"/>
      <c r="QGT839" s="32"/>
      <c r="QGU839" s="32"/>
      <c r="QGV839" s="32"/>
      <c r="QGW839" s="32"/>
      <c r="QGX839" s="32"/>
      <c r="QGY839" s="32"/>
      <c r="QGZ839" s="32"/>
      <c r="QHA839" s="32"/>
      <c r="QHB839" s="32"/>
      <c r="QHC839" s="32"/>
      <c r="QHD839" s="32"/>
      <c r="QHE839" s="32"/>
      <c r="QHF839" s="32"/>
      <c r="QHG839" s="32"/>
      <c r="QHH839" s="32"/>
      <c r="QHI839" s="32"/>
      <c r="QHJ839" s="32"/>
      <c r="QHK839" s="32"/>
      <c r="QHL839" s="32"/>
      <c r="QHM839" s="32"/>
      <c r="QHN839" s="32"/>
      <c r="QHO839" s="32"/>
      <c r="QHP839" s="32"/>
      <c r="QHQ839" s="32"/>
      <c r="QHR839" s="32"/>
      <c r="QHS839" s="32"/>
      <c r="QHT839" s="32"/>
      <c r="QHU839" s="32"/>
      <c r="QHV839" s="32"/>
      <c r="QHW839" s="32"/>
      <c r="QHX839" s="32"/>
      <c r="QHY839" s="32"/>
      <c r="QHZ839" s="32"/>
      <c r="QIA839" s="32"/>
      <c r="QIB839" s="32"/>
      <c r="QIC839" s="32"/>
      <c r="QID839" s="32"/>
      <c r="QIE839" s="32"/>
      <c r="QIF839" s="32"/>
      <c r="QIG839" s="32"/>
      <c r="QIH839" s="32"/>
      <c r="QII839" s="32"/>
      <c r="QIJ839" s="32"/>
      <c r="QIK839" s="32"/>
      <c r="QIL839" s="32"/>
      <c r="QIM839" s="32"/>
      <c r="QIN839" s="32"/>
      <c r="QIO839" s="32"/>
      <c r="QIP839" s="32"/>
      <c r="QIQ839" s="32"/>
      <c r="QIR839" s="32"/>
      <c r="QIS839" s="32"/>
      <c r="QIT839" s="32"/>
      <c r="QIU839" s="32"/>
      <c r="QIV839" s="32"/>
      <c r="QIW839" s="32"/>
      <c r="QIX839" s="32"/>
      <c r="QIY839" s="32"/>
      <c r="QIZ839" s="32"/>
      <c r="QJA839" s="32"/>
      <c r="QJB839" s="32"/>
      <c r="QJC839" s="32"/>
      <c r="QJD839" s="32"/>
      <c r="QJE839" s="32"/>
      <c r="QJF839" s="32"/>
      <c r="QJG839" s="32"/>
      <c r="QJH839" s="32"/>
      <c r="QJI839" s="32"/>
      <c r="QJJ839" s="32"/>
      <c r="QJK839" s="32"/>
      <c r="QJL839" s="32"/>
      <c r="QJM839" s="32"/>
      <c r="QJN839" s="32"/>
      <c r="QJO839" s="32"/>
      <c r="QJP839" s="32"/>
      <c r="QJQ839" s="32"/>
      <c r="QJR839" s="32"/>
      <c r="QJS839" s="32"/>
      <c r="QJT839" s="32"/>
      <c r="QJU839" s="32"/>
      <c r="QJV839" s="32"/>
      <c r="QJW839" s="32"/>
      <c r="QJX839" s="32"/>
      <c r="QJY839" s="32"/>
      <c r="QJZ839" s="32"/>
      <c r="QKA839" s="32"/>
      <c r="QKB839" s="32"/>
      <c r="QKC839" s="32"/>
      <c r="QKD839" s="32"/>
      <c r="QKE839" s="32"/>
      <c r="QKF839" s="32"/>
      <c r="QKG839" s="32"/>
      <c r="QKH839" s="32"/>
      <c r="QKI839" s="32"/>
      <c r="QKJ839" s="32"/>
      <c r="QKK839" s="32"/>
      <c r="QKL839" s="32"/>
      <c r="QKM839" s="32"/>
      <c r="QKN839" s="32"/>
      <c r="QKO839" s="32"/>
      <c r="QKP839" s="32"/>
      <c r="QKQ839" s="32"/>
      <c r="QKR839" s="32"/>
      <c r="QKS839" s="32"/>
      <c r="QKT839" s="32"/>
      <c r="QKU839" s="32"/>
      <c r="QKV839" s="32"/>
      <c r="QKW839" s="32"/>
      <c r="QKX839" s="32"/>
      <c r="QKY839" s="32"/>
      <c r="QKZ839" s="32"/>
      <c r="QLA839" s="32"/>
      <c r="QLB839" s="32"/>
      <c r="QLC839" s="32"/>
      <c r="QLD839" s="32"/>
      <c r="QLE839" s="32"/>
      <c r="QLF839" s="32"/>
      <c r="QLG839" s="32"/>
      <c r="QLH839" s="32"/>
      <c r="QLI839" s="32"/>
      <c r="QLJ839" s="32"/>
      <c r="QLK839" s="32"/>
      <c r="QLL839" s="32"/>
      <c r="QLM839" s="32"/>
      <c r="QLN839" s="32"/>
      <c r="QLO839" s="32"/>
      <c r="QLP839" s="32"/>
      <c r="QLQ839" s="32"/>
      <c r="QLR839" s="32"/>
      <c r="QLS839" s="32"/>
      <c r="QLT839" s="32"/>
      <c r="QLU839" s="32"/>
      <c r="QLV839" s="32"/>
      <c r="QLW839" s="32"/>
      <c r="QLX839" s="32"/>
      <c r="QLY839" s="32"/>
      <c r="QLZ839" s="32"/>
      <c r="QMA839" s="32"/>
      <c r="QMB839" s="32"/>
      <c r="QMC839" s="32"/>
      <c r="QMD839" s="32"/>
      <c r="QME839" s="32"/>
      <c r="QMF839" s="32"/>
      <c r="QMG839" s="32"/>
      <c r="QMH839" s="32"/>
      <c r="QMI839" s="32"/>
      <c r="QMJ839" s="32"/>
      <c r="QMK839" s="32"/>
      <c r="QML839" s="32"/>
      <c r="QMM839" s="32"/>
      <c r="QMN839" s="32"/>
      <c r="QMO839" s="32"/>
      <c r="QMP839" s="32"/>
      <c r="QMQ839" s="32"/>
      <c r="QMR839" s="32"/>
      <c r="QMS839" s="32"/>
      <c r="QMT839" s="32"/>
      <c r="QMU839" s="32"/>
      <c r="QMV839" s="32"/>
      <c r="QMW839" s="32"/>
      <c r="QMX839" s="32"/>
      <c r="QMY839" s="32"/>
      <c r="QMZ839" s="32"/>
      <c r="QNA839" s="32"/>
      <c r="QNB839" s="32"/>
      <c r="QNC839" s="32"/>
      <c r="QND839" s="32"/>
      <c r="QNE839" s="32"/>
      <c r="QNF839" s="32"/>
      <c r="QNG839" s="32"/>
      <c r="QNH839" s="32"/>
      <c r="QNI839" s="32"/>
      <c r="QNJ839" s="32"/>
      <c r="QNK839" s="32"/>
      <c r="QNL839" s="32"/>
      <c r="QNM839" s="32"/>
      <c r="QNN839" s="32"/>
      <c r="QNO839" s="32"/>
      <c r="QNP839" s="32"/>
      <c r="QNQ839" s="32"/>
      <c r="QNR839" s="32"/>
      <c r="QNS839" s="32"/>
      <c r="QNT839" s="32"/>
      <c r="QNU839" s="32"/>
      <c r="QNV839" s="32"/>
      <c r="QNW839" s="32"/>
      <c r="QNX839" s="32"/>
      <c r="QNY839" s="32"/>
      <c r="QNZ839" s="32"/>
      <c r="QOA839" s="32"/>
      <c r="QOB839" s="32"/>
      <c r="QOC839" s="32"/>
      <c r="QOD839" s="32"/>
      <c r="QOE839" s="32"/>
      <c r="QOF839" s="32"/>
      <c r="QOG839" s="32"/>
      <c r="QOH839" s="32"/>
      <c r="QOI839" s="32"/>
      <c r="QOJ839" s="32"/>
      <c r="QOK839" s="32"/>
      <c r="QOL839" s="32"/>
      <c r="QOM839" s="32"/>
      <c r="QON839" s="32"/>
      <c r="QOO839" s="32"/>
      <c r="QOP839" s="32"/>
      <c r="QOQ839" s="32"/>
      <c r="QOR839" s="32"/>
      <c r="QOS839" s="32"/>
      <c r="QOT839" s="32"/>
      <c r="QOU839" s="32"/>
      <c r="QOV839" s="32"/>
      <c r="QOW839" s="32"/>
      <c r="QOX839" s="32"/>
      <c r="QOY839" s="32"/>
      <c r="QOZ839" s="32"/>
      <c r="QPA839" s="32"/>
      <c r="QPB839" s="32"/>
      <c r="QPC839" s="32"/>
      <c r="QPD839" s="32"/>
      <c r="QPE839" s="32"/>
      <c r="QPF839" s="32"/>
      <c r="QPG839" s="32"/>
      <c r="QPH839" s="32"/>
      <c r="QPI839" s="32"/>
      <c r="QPJ839" s="32"/>
      <c r="QPK839" s="32"/>
      <c r="QPL839" s="32"/>
      <c r="QPM839" s="32"/>
      <c r="QPN839" s="32"/>
      <c r="QPO839" s="32"/>
      <c r="QPP839" s="32"/>
      <c r="QPQ839" s="32"/>
      <c r="QPR839" s="32"/>
      <c r="QPS839" s="32"/>
      <c r="QPT839" s="32"/>
      <c r="QPU839" s="32"/>
      <c r="QPV839" s="32"/>
      <c r="QPW839" s="32"/>
      <c r="QPX839" s="32"/>
      <c r="QPY839" s="32"/>
      <c r="QPZ839" s="32"/>
      <c r="QQA839" s="32"/>
      <c r="QQB839" s="32"/>
      <c r="QQC839" s="32"/>
      <c r="QQD839" s="32"/>
      <c r="QQE839" s="32"/>
      <c r="QQF839" s="32"/>
      <c r="QQG839" s="32"/>
      <c r="QQH839" s="32"/>
      <c r="QQI839" s="32"/>
      <c r="QQJ839" s="32"/>
      <c r="QQK839" s="32"/>
      <c r="QQL839" s="32"/>
      <c r="QQM839" s="32"/>
      <c r="QQN839" s="32"/>
      <c r="QQO839" s="32"/>
      <c r="QQP839" s="32"/>
      <c r="QQQ839" s="32"/>
      <c r="QQR839" s="32"/>
      <c r="QQS839" s="32"/>
      <c r="QQT839" s="32"/>
      <c r="QQU839" s="32"/>
      <c r="QQV839" s="32"/>
      <c r="QQW839" s="32"/>
      <c r="QQX839" s="32"/>
      <c r="QQY839" s="32"/>
      <c r="QQZ839" s="32"/>
      <c r="QRA839" s="32"/>
      <c r="QRB839" s="32"/>
      <c r="QRC839" s="32"/>
      <c r="QRD839" s="32"/>
      <c r="QRE839" s="32"/>
      <c r="QRF839" s="32"/>
      <c r="QRG839" s="32"/>
      <c r="QRH839" s="32"/>
      <c r="QRI839" s="32"/>
      <c r="QRJ839" s="32"/>
      <c r="QRK839" s="32"/>
      <c r="QRL839" s="32"/>
      <c r="QRM839" s="32"/>
      <c r="QRN839" s="32"/>
      <c r="QRO839" s="32"/>
      <c r="QRP839" s="32"/>
      <c r="QRQ839" s="32"/>
      <c r="QRR839" s="32"/>
      <c r="QRS839" s="32"/>
      <c r="QRT839" s="32"/>
      <c r="QRU839" s="32"/>
      <c r="QRV839" s="32"/>
      <c r="QRW839" s="32"/>
      <c r="QRX839" s="32"/>
      <c r="QRY839" s="32"/>
      <c r="QRZ839" s="32"/>
      <c r="QSA839" s="32"/>
      <c r="QSB839" s="32"/>
      <c r="QSC839" s="32"/>
      <c r="QSD839" s="32"/>
      <c r="QSE839" s="32"/>
      <c r="QSF839" s="32"/>
      <c r="QSG839" s="32"/>
      <c r="QSH839" s="32"/>
      <c r="QSI839" s="32"/>
      <c r="QSJ839" s="32"/>
      <c r="QSK839" s="32"/>
      <c r="QSL839" s="32"/>
      <c r="QSM839" s="32"/>
      <c r="QSN839" s="32"/>
      <c r="QSO839" s="32"/>
      <c r="QSP839" s="32"/>
      <c r="QSQ839" s="32"/>
      <c r="QSR839" s="32"/>
      <c r="QSS839" s="32"/>
      <c r="QST839" s="32"/>
      <c r="QSU839" s="32"/>
      <c r="QSV839" s="32"/>
      <c r="QSW839" s="32"/>
      <c r="QSX839" s="32"/>
      <c r="QSY839" s="32"/>
      <c r="QSZ839" s="32"/>
      <c r="QTA839" s="32"/>
      <c r="QTB839" s="32"/>
      <c r="QTC839" s="32"/>
      <c r="QTD839" s="32"/>
      <c r="QTE839" s="32"/>
      <c r="QTF839" s="32"/>
      <c r="QTG839" s="32"/>
      <c r="QTH839" s="32"/>
      <c r="QTI839" s="32"/>
      <c r="QTJ839" s="32"/>
      <c r="QTK839" s="32"/>
      <c r="QTL839" s="32"/>
      <c r="QTM839" s="32"/>
      <c r="QTN839" s="32"/>
      <c r="QTO839" s="32"/>
      <c r="QTP839" s="32"/>
      <c r="QTQ839" s="32"/>
      <c r="QTR839" s="32"/>
      <c r="QTS839" s="32"/>
      <c r="QTT839" s="32"/>
      <c r="QTU839" s="32"/>
      <c r="QTV839" s="32"/>
      <c r="QTW839" s="32"/>
      <c r="QTX839" s="32"/>
      <c r="QTY839" s="32"/>
      <c r="QTZ839" s="32"/>
      <c r="QUA839" s="32"/>
      <c r="QUB839" s="32"/>
      <c r="QUC839" s="32"/>
      <c r="QUD839" s="32"/>
      <c r="QUE839" s="32"/>
      <c r="QUF839" s="32"/>
      <c r="QUG839" s="32"/>
      <c r="QUH839" s="32"/>
      <c r="QUI839" s="32"/>
      <c r="QUJ839" s="32"/>
      <c r="QUK839" s="32"/>
      <c r="QUL839" s="32"/>
      <c r="QUM839" s="32"/>
      <c r="QUN839" s="32"/>
      <c r="QUO839" s="32"/>
      <c r="QUP839" s="32"/>
      <c r="QUQ839" s="32"/>
      <c r="QUR839" s="32"/>
      <c r="QUS839" s="32"/>
      <c r="QUT839" s="32"/>
      <c r="QUU839" s="32"/>
      <c r="QUV839" s="32"/>
      <c r="QUW839" s="32"/>
      <c r="QUX839" s="32"/>
      <c r="QUY839" s="32"/>
      <c r="QUZ839" s="32"/>
      <c r="QVA839" s="32"/>
      <c r="QVB839" s="32"/>
      <c r="QVC839" s="32"/>
      <c r="QVD839" s="32"/>
      <c r="QVE839" s="32"/>
      <c r="QVF839" s="32"/>
      <c r="QVG839" s="32"/>
      <c r="QVH839" s="32"/>
      <c r="QVI839" s="32"/>
      <c r="QVJ839" s="32"/>
      <c r="QVK839" s="32"/>
      <c r="QVL839" s="32"/>
      <c r="QVM839" s="32"/>
      <c r="QVN839" s="32"/>
      <c r="QVO839" s="32"/>
      <c r="QVP839" s="32"/>
      <c r="QVQ839" s="32"/>
      <c r="QVR839" s="32"/>
      <c r="QVS839" s="32"/>
      <c r="QVT839" s="32"/>
      <c r="QVU839" s="32"/>
      <c r="QVV839" s="32"/>
      <c r="QVW839" s="32"/>
      <c r="QVX839" s="32"/>
      <c r="QVY839" s="32"/>
      <c r="QVZ839" s="32"/>
      <c r="QWA839" s="32"/>
      <c r="QWB839" s="32"/>
      <c r="QWC839" s="32"/>
      <c r="QWD839" s="32"/>
      <c r="QWE839" s="32"/>
      <c r="QWF839" s="32"/>
      <c r="QWG839" s="32"/>
      <c r="QWH839" s="32"/>
      <c r="QWI839" s="32"/>
      <c r="QWJ839" s="32"/>
      <c r="QWK839" s="32"/>
      <c r="QWL839" s="32"/>
      <c r="QWM839" s="32"/>
      <c r="QWN839" s="32"/>
      <c r="QWO839" s="32"/>
      <c r="QWP839" s="32"/>
      <c r="QWQ839" s="32"/>
      <c r="QWR839" s="32"/>
      <c r="QWS839" s="32"/>
      <c r="QWT839" s="32"/>
      <c r="QWU839" s="32"/>
      <c r="QWV839" s="32"/>
      <c r="QWW839" s="32"/>
      <c r="QWX839" s="32"/>
      <c r="QWY839" s="32"/>
      <c r="QWZ839" s="32"/>
      <c r="QXA839" s="32"/>
      <c r="QXB839" s="32"/>
      <c r="QXC839" s="32"/>
      <c r="QXD839" s="32"/>
      <c r="QXE839" s="32"/>
      <c r="QXF839" s="32"/>
      <c r="QXG839" s="32"/>
      <c r="QXH839" s="32"/>
      <c r="QXI839" s="32"/>
      <c r="QXJ839" s="32"/>
      <c r="QXK839" s="32"/>
      <c r="QXL839" s="32"/>
      <c r="QXM839" s="32"/>
      <c r="QXN839" s="32"/>
      <c r="QXO839" s="32"/>
      <c r="QXP839" s="32"/>
      <c r="QXQ839" s="32"/>
      <c r="QXR839" s="32"/>
      <c r="QXS839" s="32"/>
      <c r="QXT839" s="32"/>
      <c r="QXU839" s="32"/>
      <c r="QXV839" s="32"/>
      <c r="QXW839" s="32"/>
      <c r="QXX839" s="32"/>
      <c r="QXY839" s="32"/>
      <c r="QXZ839" s="32"/>
      <c r="QYA839" s="32"/>
      <c r="QYB839" s="32"/>
      <c r="QYC839" s="32"/>
      <c r="QYD839" s="32"/>
      <c r="QYE839" s="32"/>
      <c r="QYF839" s="32"/>
      <c r="QYG839" s="32"/>
      <c r="QYH839" s="32"/>
      <c r="QYI839" s="32"/>
      <c r="QYJ839" s="32"/>
      <c r="QYK839" s="32"/>
      <c r="QYL839" s="32"/>
      <c r="QYM839" s="32"/>
      <c r="QYN839" s="32"/>
      <c r="QYO839" s="32"/>
      <c r="QYP839" s="32"/>
      <c r="QYQ839" s="32"/>
      <c r="QYR839" s="32"/>
      <c r="QYS839" s="32"/>
      <c r="QYT839" s="32"/>
      <c r="QYU839" s="32"/>
      <c r="QYV839" s="32"/>
      <c r="QYW839" s="32"/>
      <c r="QYX839" s="32"/>
      <c r="QYY839" s="32"/>
      <c r="QYZ839" s="32"/>
      <c r="QZA839" s="32"/>
      <c r="QZB839" s="32"/>
      <c r="QZC839" s="32"/>
      <c r="QZD839" s="32"/>
      <c r="QZE839" s="32"/>
      <c r="QZF839" s="32"/>
      <c r="QZG839" s="32"/>
      <c r="QZH839" s="32"/>
      <c r="QZI839" s="32"/>
      <c r="QZJ839" s="32"/>
      <c r="QZK839" s="32"/>
      <c r="QZL839" s="32"/>
      <c r="QZM839" s="32"/>
      <c r="QZN839" s="32"/>
      <c r="QZO839" s="32"/>
      <c r="QZP839" s="32"/>
      <c r="QZQ839" s="32"/>
      <c r="QZR839" s="32"/>
      <c r="QZS839" s="32"/>
      <c r="QZT839" s="32"/>
      <c r="QZU839" s="32"/>
      <c r="QZV839" s="32"/>
      <c r="QZW839" s="32"/>
      <c r="QZX839" s="32"/>
      <c r="QZY839" s="32"/>
      <c r="QZZ839" s="32"/>
      <c r="RAA839" s="32"/>
      <c r="RAB839" s="32"/>
      <c r="RAC839" s="32"/>
      <c r="RAD839" s="32"/>
      <c r="RAE839" s="32"/>
      <c r="RAF839" s="32"/>
      <c r="RAG839" s="32"/>
      <c r="RAH839" s="32"/>
      <c r="RAI839" s="32"/>
      <c r="RAJ839" s="32"/>
      <c r="RAK839" s="32"/>
      <c r="RAL839" s="32"/>
      <c r="RAM839" s="32"/>
      <c r="RAN839" s="32"/>
      <c r="RAO839" s="32"/>
      <c r="RAP839" s="32"/>
      <c r="RAQ839" s="32"/>
      <c r="RAR839" s="32"/>
      <c r="RAS839" s="32"/>
      <c r="RAT839" s="32"/>
      <c r="RAU839" s="32"/>
      <c r="RAV839" s="32"/>
      <c r="RAW839" s="32"/>
      <c r="RAX839" s="32"/>
      <c r="RAY839" s="32"/>
      <c r="RAZ839" s="32"/>
      <c r="RBA839" s="32"/>
      <c r="RBB839" s="32"/>
      <c r="RBC839" s="32"/>
      <c r="RBD839" s="32"/>
      <c r="RBE839" s="32"/>
      <c r="RBF839" s="32"/>
      <c r="RBG839" s="32"/>
      <c r="RBH839" s="32"/>
      <c r="RBI839" s="32"/>
      <c r="RBJ839" s="32"/>
      <c r="RBK839" s="32"/>
      <c r="RBL839" s="32"/>
      <c r="RBM839" s="32"/>
      <c r="RBN839" s="32"/>
      <c r="RBO839" s="32"/>
      <c r="RBP839" s="32"/>
      <c r="RBQ839" s="32"/>
      <c r="RBR839" s="32"/>
      <c r="RBS839" s="32"/>
      <c r="RBT839" s="32"/>
      <c r="RBU839" s="32"/>
      <c r="RBV839" s="32"/>
      <c r="RBW839" s="32"/>
      <c r="RBX839" s="32"/>
      <c r="RBY839" s="32"/>
      <c r="RBZ839" s="32"/>
      <c r="RCA839" s="32"/>
      <c r="RCB839" s="32"/>
      <c r="RCC839" s="32"/>
      <c r="RCD839" s="32"/>
      <c r="RCE839" s="32"/>
      <c r="RCF839" s="32"/>
      <c r="RCG839" s="32"/>
      <c r="RCH839" s="32"/>
      <c r="RCI839" s="32"/>
      <c r="RCJ839" s="32"/>
      <c r="RCK839" s="32"/>
      <c r="RCL839" s="32"/>
      <c r="RCM839" s="32"/>
      <c r="RCN839" s="32"/>
      <c r="RCO839" s="32"/>
      <c r="RCP839" s="32"/>
      <c r="RCQ839" s="32"/>
      <c r="RCR839" s="32"/>
      <c r="RCS839" s="32"/>
      <c r="RCT839" s="32"/>
      <c r="RCU839" s="32"/>
      <c r="RCV839" s="32"/>
      <c r="RCW839" s="32"/>
      <c r="RCX839" s="32"/>
      <c r="RCY839" s="32"/>
      <c r="RCZ839" s="32"/>
      <c r="RDA839" s="32"/>
      <c r="RDB839" s="32"/>
      <c r="RDC839" s="32"/>
      <c r="RDD839" s="32"/>
      <c r="RDE839" s="32"/>
      <c r="RDF839" s="32"/>
      <c r="RDG839" s="32"/>
      <c r="RDH839" s="32"/>
      <c r="RDI839" s="32"/>
      <c r="RDJ839" s="32"/>
      <c r="RDK839" s="32"/>
      <c r="RDL839" s="32"/>
      <c r="RDM839" s="32"/>
      <c r="RDN839" s="32"/>
      <c r="RDO839" s="32"/>
      <c r="RDP839" s="32"/>
      <c r="RDQ839" s="32"/>
      <c r="RDR839" s="32"/>
      <c r="RDS839" s="32"/>
      <c r="RDT839" s="32"/>
      <c r="RDU839" s="32"/>
      <c r="RDV839" s="32"/>
      <c r="RDW839" s="32"/>
      <c r="RDX839" s="32"/>
      <c r="RDY839" s="32"/>
      <c r="RDZ839" s="32"/>
      <c r="REA839" s="32"/>
      <c r="REB839" s="32"/>
      <c r="REC839" s="32"/>
      <c r="RED839" s="32"/>
      <c r="REE839" s="32"/>
      <c r="REF839" s="32"/>
      <c r="REG839" s="32"/>
      <c r="REH839" s="32"/>
      <c r="REI839" s="32"/>
      <c r="REJ839" s="32"/>
      <c r="REK839" s="32"/>
      <c r="REL839" s="32"/>
      <c r="REM839" s="32"/>
      <c r="REN839" s="32"/>
      <c r="REO839" s="32"/>
      <c r="REP839" s="32"/>
      <c r="REQ839" s="32"/>
      <c r="RER839" s="32"/>
      <c r="RES839" s="32"/>
      <c r="RET839" s="32"/>
      <c r="REU839" s="32"/>
      <c r="REV839" s="32"/>
      <c r="REW839" s="32"/>
      <c r="REX839" s="32"/>
      <c r="REY839" s="32"/>
      <c r="REZ839" s="32"/>
      <c r="RFA839" s="32"/>
      <c r="RFB839" s="32"/>
      <c r="RFC839" s="32"/>
      <c r="RFD839" s="32"/>
      <c r="RFE839" s="32"/>
      <c r="RFF839" s="32"/>
      <c r="RFG839" s="32"/>
      <c r="RFH839" s="32"/>
      <c r="RFI839" s="32"/>
      <c r="RFJ839" s="32"/>
      <c r="RFK839" s="32"/>
      <c r="RFL839" s="32"/>
      <c r="RFM839" s="32"/>
      <c r="RFN839" s="32"/>
      <c r="RFO839" s="32"/>
      <c r="RFP839" s="32"/>
      <c r="RFQ839" s="32"/>
      <c r="RFR839" s="32"/>
      <c r="RFS839" s="32"/>
      <c r="RFT839" s="32"/>
      <c r="RFU839" s="32"/>
      <c r="RFV839" s="32"/>
      <c r="RFW839" s="32"/>
      <c r="RFX839" s="32"/>
      <c r="RFY839" s="32"/>
      <c r="RFZ839" s="32"/>
      <c r="RGA839" s="32"/>
      <c r="RGB839" s="32"/>
      <c r="RGC839" s="32"/>
      <c r="RGD839" s="32"/>
      <c r="RGE839" s="32"/>
      <c r="RGF839" s="32"/>
      <c r="RGG839" s="32"/>
      <c r="RGH839" s="32"/>
      <c r="RGI839" s="32"/>
      <c r="RGJ839" s="32"/>
      <c r="RGK839" s="32"/>
      <c r="RGL839" s="32"/>
      <c r="RGM839" s="32"/>
      <c r="RGN839" s="32"/>
      <c r="RGO839" s="32"/>
      <c r="RGP839" s="32"/>
      <c r="RGQ839" s="32"/>
      <c r="RGR839" s="32"/>
      <c r="RGS839" s="32"/>
      <c r="RGT839" s="32"/>
      <c r="RGU839" s="32"/>
      <c r="RGV839" s="32"/>
      <c r="RGW839" s="32"/>
      <c r="RGX839" s="32"/>
      <c r="RGY839" s="32"/>
      <c r="RGZ839" s="32"/>
      <c r="RHA839" s="32"/>
      <c r="RHB839" s="32"/>
      <c r="RHC839" s="32"/>
      <c r="RHD839" s="32"/>
      <c r="RHE839" s="32"/>
      <c r="RHF839" s="32"/>
      <c r="RHG839" s="32"/>
      <c r="RHH839" s="32"/>
      <c r="RHI839" s="32"/>
      <c r="RHJ839" s="32"/>
      <c r="RHK839" s="32"/>
      <c r="RHL839" s="32"/>
      <c r="RHM839" s="32"/>
      <c r="RHN839" s="32"/>
      <c r="RHO839" s="32"/>
      <c r="RHP839" s="32"/>
      <c r="RHQ839" s="32"/>
      <c r="RHR839" s="32"/>
      <c r="RHS839" s="32"/>
      <c r="RHT839" s="32"/>
      <c r="RHU839" s="32"/>
      <c r="RHV839" s="32"/>
      <c r="RHW839" s="32"/>
      <c r="RHX839" s="32"/>
      <c r="RHY839" s="32"/>
      <c r="RHZ839" s="32"/>
      <c r="RIA839" s="32"/>
      <c r="RIB839" s="32"/>
      <c r="RIC839" s="32"/>
      <c r="RID839" s="32"/>
      <c r="RIE839" s="32"/>
      <c r="RIF839" s="32"/>
      <c r="RIG839" s="32"/>
      <c r="RIH839" s="32"/>
      <c r="RII839" s="32"/>
      <c r="RIJ839" s="32"/>
      <c r="RIK839" s="32"/>
      <c r="RIL839" s="32"/>
      <c r="RIM839" s="32"/>
      <c r="RIN839" s="32"/>
      <c r="RIO839" s="32"/>
      <c r="RIP839" s="32"/>
      <c r="RIQ839" s="32"/>
      <c r="RIR839" s="32"/>
      <c r="RIS839" s="32"/>
      <c r="RIT839" s="32"/>
      <c r="RIU839" s="32"/>
      <c r="RIV839" s="32"/>
      <c r="RIW839" s="32"/>
      <c r="RIX839" s="32"/>
      <c r="RIY839" s="32"/>
      <c r="RIZ839" s="32"/>
      <c r="RJA839" s="32"/>
      <c r="RJB839" s="32"/>
      <c r="RJC839" s="32"/>
      <c r="RJD839" s="32"/>
      <c r="RJE839" s="32"/>
      <c r="RJF839" s="32"/>
      <c r="RJG839" s="32"/>
      <c r="RJH839" s="32"/>
      <c r="RJI839" s="32"/>
      <c r="RJJ839" s="32"/>
      <c r="RJK839" s="32"/>
      <c r="RJL839" s="32"/>
      <c r="RJM839" s="32"/>
      <c r="RJN839" s="32"/>
      <c r="RJO839" s="32"/>
      <c r="RJP839" s="32"/>
      <c r="RJQ839" s="32"/>
      <c r="RJR839" s="32"/>
      <c r="RJS839" s="32"/>
      <c r="RJT839" s="32"/>
      <c r="RJU839" s="32"/>
      <c r="RJV839" s="32"/>
      <c r="RJW839" s="32"/>
      <c r="RJX839" s="32"/>
      <c r="RJY839" s="32"/>
      <c r="RJZ839" s="32"/>
      <c r="RKA839" s="32"/>
      <c r="RKB839" s="32"/>
      <c r="RKC839" s="32"/>
      <c r="RKD839" s="32"/>
      <c r="RKE839" s="32"/>
      <c r="RKF839" s="32"/>
      <c r="RKG839" s="32"/>
      <c r="RKH839" s="32"/>
      <c r="RKI839" s="32"/>
      <c r="RKJ839" s="32"/>
      <c r="RKK839" s="32"/>
      <c r="RKL839" s="32"/>
      <c r="RKM839" s="32"/>
      <c r="RKN839" s="32"/>
      <c r="RKO839" s="32"/>
      <c r="RKP839" s="32"/>
      <c r="RKQ839" s="32"/>
      <c r="RKR839" s="32"/>
      <c r="RKS839" s="32"/>
      <c r="RKT839" s="32"/>
      <c r="RKU839" s="32"/>
      <c r="RKV839" s="32"/>
      <c r="RKW839" s="32"/>
      <c r="RKX839" s="32"/>
      <c r="RKY839" s="32"/>
      <c r="RKZ839" s="32"/>
      <c r="RLA839" s="32"/>
      <c r="RLB839" s="32"/>
      <c r="RLC839" s="32"/>
      <c r="RLD839" s="32"/>
      <c r="RLE839" s="32"/>
      <c r="RLF839" s="32"/>
      <c r="RLG839" s="32"/>
      <c r="RLH839" s="32"/>
      <c r="RLI839" s="32"/>
      <c r="RLJ839" s="32"/>
      <c r="RLK839" s="32"/>
      <c r="RLL839" s="32"/>
      <c r="RLM839" s="32"/>
      <c r="RLN839" s="32"/>
      <c r="RLO839" s="32"/>
      <c r="RLP839" s="32"/>
      <c r="RLQ839" s="32"/>
      <c r="RLR839" s="32"/>
      <c r="RLS839" s="32"/>
      <c r="RLT839" s="32"/>
      <c r="RLU839" s="32"/>
      <c r="RLV839" s="32"/>
      <c r="RLW839" s="32"/>
      <c r="RLX839" s="32"/>
      <c r="RLY839" s="32"/>
      <c r="RLZ839" s="32"/>
      <c r="RMA839" s="32"/>
      <c r="RMB839" s="32"/>
      <c r="RMC839" s="32"/>
      <c r="RMD839" s="32"/>
      <c r="RME839" s="32"/>
      <c r="RMF839" s="32"/>
      <c r="RMG839" s="32"/>
      <c r="RMH839" s="32"/>
      <c r="RMI839" s="32"/>
      <c r="RMJ839" s="32"/>
      <c r="RMK839" s="32"/>
      <c r="RML839" s="32"/>
      <c r="RMM839" s="32"/>
      <c r="RMN839" s="32"/>
      <c r="RMO839" s="32"/>
      <c r="RMP839" s="32"/>
      <c r="RMQ839" s="32"/>
      <c r="RMR839" s="32"/>
      <c r="RMS839" s="32"/>
      <c r="RMT839" s="32"/>
      <c r="RMU839" s="32"/>
      <c r="RMV839" s="32"/>
      <c r="RMW839" s="32"/>
      <c r="RMX839" s="32"/>
      <c r="RMY839" s="32"/>
      <c r="RMZ839" s="32"/>
      <c r="RNA839" s="32"/>
      <c r="RNB839" s="32"/>
      <c r="RNC839" s="32"/>
      <c r="RND839" s="32"/>
      <c r="RNE839" s="32"/>
      <c r="RNF839" s="32"/>
      <c r="RNG839" s="32"/>
      <c r="RNH839" s="32"/>
      <c r="RNI839" s="32"/>
      <c r="RNJ839" s="32"/>
      <c r="RNK839" s="32"/>
      <c r="RNL839" s="32"/>
      <c r="RNM839" s="32"/>
      <c r="RNN839" s="32"/>
      <c r="RNO839" s="32"/>
      <c r="RNP839" s="32"/>
      <c r="RNQ839" s="32"/>
      <c r="RNR839" s="32"/>
      <c r="RNS839" s="32"/>
      <c r="RNT839" s="32"/>
      <c r="RNU839" s="32"/>
      <c r="RNV839" s="32"/>
      <c r="RNW839" s="32"/>
      <c r="RNX839" s="32"/>
      <c r="RNY839" s="32"/>
      <c r="RNZ839" s="32"/>
      <c r="ROA839" s="32"/>
      <c r="ROB839" s="32"/>
      <c r="ROC839" s="32"/>
      <c r="ROD839" s="32"/>
      <c r="ROE839" s="32"/>
      <c r="ROF839" s="32"/>
      <c r="ROG839" s="32"/>
      <c r="ROH839" s="32"/>
      <c r="ROI839" s="32"/>
      <c r="ROJ839" s="32"/>
      <c r="ROK839" s="32"/>
      <c r="ROL839" s="32"/>
      <c r="ROM839" s="32"/>
      <c r="RON839" s="32"/>
      <c r="ROO839" s="32"/>
      <c r="ROP839" s="32"/>
      <c r="ROQ839" s="32"/>
      <c r="ROR839" s="32"/>
      <c r="ROS839" s="32"/>
      <c r="ROT839" s="32"/>
      <c r="ROU839" s="32"/>
      <c r="ROV839" s="32"/>
      <c r="ROW839" s="32"/>
      <c r="ROX839" s="32"/>
      <c r="ROY839" s="32"/>
      <c r="ROZ839" s="32"/>
      <c r="RPA839" s="32"/>
      <c r="RPB839" s="32"/>
      <c r="RPC839" s="32"/>
      <c r="RPD839" s="32"/>
      <c r="RPE839" s="32"/>
      <c r="RPF839" s="32"/>
      <c r="RPG839" s="32"/>
      <c r="RPH839" s="32"/>
      <c r="RPI839" s="32"/>
      <c r="RPJ839" s="32"/>
      <c r="RPK839" s="32"/>
      <c r="RPL839" s="32"/>
      <c r="RPM839" s="32"/>
      <c r="RPN839" s="32"/>
      <c r="RPO839" s="32"/>
      <c r="RPP839" s="32"/>
      <c r="RPQ839" s="32"/>
      <c r="RPR839" s="32"/>
      <c r="RPS839" s="32"/>
      <c r="RPT839" s="32"/>
      <c r="RPU839" s="32"/>
      <c r="RPV839" s="32"/>
      <c r="RPW839" s="32"/>
      <c r="RPX839" s="32"/>
      <c r="RPY839" s="32"/>
      <c r="RPZ839" s="32"/>
      <c r="RQA839" s="32"/>
      <c r="RQB839" s="32"/>
      <c r="RQC839" s="32"/>
      <c r="RQD839" s="32"/>
      <c r="RQE839" s="32"/>
      <c r="RQF839" s="32"/>
      <c r="RQG839" s="32"/>
      <c r="RQH839" s="32"/>
      <c r="RQI839" s="32"/>
      <c r="RQJ839" s="32"/>
      <c r="RQK839" s="32"/>
      <c r="RQL839" s="32"/>
      <c r="RQM839" s="32"/>
      <c r="RQN839" s="32"/>
      <c r="RQO839" s="32"/>
      <c r="RQP839" s="32"/>
      <c r="RQQ839" s="32"/>
      <c r="RQR839" s="32"/>
      <c r="RQS839" s="32"/>
      <c r="RQT839" s="32"/>
      <c r="RQU839" s="32"/>
      <c r="RQV839" s="32"/>
      <c r="RQW839" s="32"/>
      <c r="RQX839" s="32"/>
      <c r="RQY839" s="32"/>
      <c r="RQZ839" s="32"/>
      <c r="RRA839" s="32"/>
      <c r="RRB839" s="32"/>
      <c r="RRC839" s="32"/>
      <c r="RRD839" s="32"/>
      <c r="RRE839" s="32"/>
      <c r="RRF839" s="32"/>
      <c r="RRG839" s="32"/>
      <c r="RRH839" s="32"/>
      <c r="RRI839" s="32"/>
      <c r="RRJ839" s="32"/>
      <c r="RRK839" s="32"/>
      <c r="RRL839" s="32"/>
      <c r="RRM839" s="32"/>
      <c r="RRN839" s="32"/>
      <c r="RRO839" s="32"/>
      <c r="RRP839" s="32"/>
      <c r="RRQ839" s="32"/>
      <c r="RRR839" s="32"/>
      <c r="RRS839" s="32"/>
      <c r="RRT839" s="32"/>
      <c r="RRU839" s="32"/>
      <c r="RRV839" s="32"/>
      <c r="RRW839" s="32"/>
      <c r="RRX839" s="32"/>
      <c r="RRY839" s="32"/>
      <c r="RRZ839" s="32"/>
      <c r="RSA839" s="32"/>
      <c r="RSB839" s="32"/>
      <c r="RSC839" s="32"/>
      <c r="RSD839" s="32"/>
      <c r="RSE839" s="32"/>
      <c r="RSF839" s="32"/>
      <c r="RSG839" s="32"/>
      <c r="RSH839" s="32"/>
      <c r="RSI839" s="32"/>
      <c r="RSJ839" s="32"/>
      <c r="RSK839" s="32"/>
      <c r="RSL839" s="32"/>
      <c r="RSM839" s="32"/>
      <c r="RSN839" s="32"/>
      <c r="RSO839" s="32"/>
      <c r="RSP839" s="32"/>
      <c r="RSQ839" s="32"/>
      <c r="RSR839" s="32"/>
      <c r="RSS839" s="32"/>
      <c r="RST839" s="32"/>
      <c r="RSU839" s="32"/>
      <c r="RSV839" s="32"/>
      <c r="RSW839" s="32"/>
      <c r="RSX839" s="32"/>
      <c r="RSY839" s="32"/>
      <c r="RSZ839" s="32"/>
      <c r="RTA839" s="32"/>
      <c r="RTB839" s="32"/>
      <c r="RTC839" s="32"/>
      <c r="RTD839" s="32"/>
      <c r="RTE839" s="32"/>
      <c r="RTF839" s="32"/>
      <c r="RTG839" s="32"/>
      <c r="RTH839" s="32"/>
      <c r="RTI839" s="32"/>
      <c r="RTJ839" s="32"/>
      <c r="RTK839" s="32"/>
      <c r="RTL839" s="32"/>
      <c r="RTM839" s="32"/>
      <c r="RTN839" s="32"/>
      <c r="RTO839" s="32"/>
      <c r="RTP839" s="32"/>
      <c r="RTQ839" s="32"/>
      <c r="RTR839" s="32"/>
      <c r="RTS839" s="32"/>
      <c r="RTT839" s="32"/>
      <c r="RTU839" s="32"/>
      <c r="RTV839" s="32"/>
      <c r="RTW839" s="32"/>
      <c r="RTX839" s="32"/>
      <c r="RTY839" s="32"/>
      <c r="RTZ839" s="32"/>
      <c r="RUA839" s="32"/>
      <c r="RUB839" s="32"/>
      <c r="RUC839" s="32"/>
      <c r="RUD839" s="32"/>
      <c r="RUE839" s="32"/>
      <c r="RUF839" s="32"/>
      <c r="RUG839" s="32"/>
      <c r="RUH839" s="32"/>
      <c r="RUI839" s="32"/>
      <c r="RUJ839" s="32"/>
      <c r="RUK839" s="32"/>
      <c r="RUL839" s="32"/>
      <c r="RUM839" s="32"/>
      <c r="RUN839" s="32"/>
      <c r="RUO839" s="32"/>
      <c r="RUP839" s="32"/>
      <c r="RUQ839" s="32"/>
      <c r="RUR839" s="32"/>
      <c r="RUS839" s="32"/>
      <c r="RUT839" s="32"/>
      <c r="RUU839" s="32"/>
      <c r="RUV839" s="32"/>
      <c r="RUW839" s="32"/>
      <c r="RUX839" s="32"/>
      <c r="RUY839" s="32"/>
      <c r="RUZ839" s="32"/>
      <c r="RVA839" s="32"/>
      <c r="RVB839" s="32"/>
      <c r="RVC839" s="32"/>
      <c r="RVD839" s="32"/>
      <c r="RVE839" s="32"/>
      <c r="RVF839" s="32"/>
      <c r="RVG839" s="32"/>
      <c r="RVH839" s="32"/>
      <c r="RVI839" s="32"/>
      <c r="RVJ839" s="32"/>
      <c r="RVK839" s="32"/>
      <c r="RVL839" s="32"/>
      <c r="RVM839" s="32"/>
      <c r="RVN839" s="32"/>
      <c r="RVO839" s="32"/>
      <c r="RVP839" s="32"/>
      <c r="RVQ839" s="32"/>
      <c r="RVR839" s="32"/>
      <c r="RVS839" s="32"/>
      <c r="RVT839" s="32"/>
      <c r="RVU839" s="32"/>
      <c r="RVV839" s="32"/>
      <c r="RVW839" s="32"/>
      <c r="RVX839" s="32"/>
      <c r="RVY839" s="32"/>
      <c r="RVZ839" s="32"/>
      <c r="RWA839" s="32"/>
      <c r="RWB839" s="32"/>
      <c r="RWC839" s="32"/>
      <c r="RWD839" s="32"/>
      <c r="RWE839" s="32"/>
      <c r="RWF839" s="32"/>
      <c r="RWG839" s="32"/>
      <c r="RWH839" s="32"/>
      <c r="RWI839" s="32"/>
      <c r="RWJ839" s="32"/>
      <c r="RWK839" s="32"/>
      <c r="RWL839" s="32"/>
      <c r="RWM839" s="32"/>
      <c r="RWN839" s="32"/>
      <c r="RWO839" s="32"/>
      <c r="RWP839" s="32"/>
      <c r="RWQ839" s="32"/>
      <c r="RWR839" s="32"/>
      <c r="RWS839" s="32"/>
      <c r="RWT839" s="32"/>
      <c r="RWU839" s="32"/>
      <c r="RWV839" s="32"/>
      <c r="RWW839" s="32"/>
      <c r="RWX839" s="32"/>
      <c r="RWY839" s="32"/>
      <c r="RWZ839" s="32"/>
      <c r="RXA839" s="32"/>
      <c r="RXB839" s="32"/>
      <c r="RXC839" s="32"/>
      <c r="RXD839" s="32"/>
      <c r="RXE839" s="32"/>
      <c r="RXF839" s="32"/>
      <c r="RXG839" s="32"/>
      <c r="RXH839" s="32"/>
      <c r="RXI839" s="32"/>
      <c r="RXJ839" s="32"/>
      <c r="RXK839" s="32"/>
      <c r="RXL839" s="32"/>
      <c r="RXM839" s="32"/>
      <c r="RXN839" s="32"/>
      <c r="RXO839" s="32"/>
      <c r="RXP839" s="32"/>
      <c r="RXQ839" s="32"/>
      <c r="RXR839" s="32"/>
      <c r="RXS839" s="32"/>
      <c r="RXT839" s="32"/>
      <c r="RXU839" s="32"/>
      <c r="RXV839" s="32"/>
      <c r="RXW839" s="32"/>
      <c r="RXX839" s="32"/>
      <c r="RXY839" s="32"/>
      <c r="RXZ839" s="32"/>
      <c r="RYA839" s="32"/>
      <c r="RYB839" s="32"/>
      <c r="RYC839" s="32"/>
      <c r="RYD839" s="32"/>
      <c r="RYE839" s="32"/>
      <c r="RYF839" s="32"/>
      <c r="RYG839" s="32"/>
      <c r="RYH839" s="32"/>
      <c r="RYI839" s="32"/>
      <c r="RYJ839" s="32"/>
      <c r="RYK839" s="32"/>
      <c r="RYL839" s="32"/>
      <c r="RYM839" s="32"/>
      <c r="RYN839" s="32"/>
      <c r="RYO839" s="32"/>
      <c r="RYP839" s="32"/>
      <c r="RYQ839" s="32"/>
      <c r="RYR839" s="32"/>
      <c r="RYS839" s="32"/>
      <c r="RYT839" s="32"/>
      <c r="RYU839" s="32"/>
      <c r="RYV839" s="32"/>
      <c r="RYW839" s="32"/>
      <c r="RYX839" s="32"/>
      <c r="RYY839" s="32"/>
      <c r="RYZ839" s="32"/>
      <c r="RZA839" s="32"/>
      <c r="RZB839" s="32"/>
      <c r="RZC839" s="32"/>
      <c r="RZD839" s="32"/>
      <c r="RZE839" s="32"/>
      <c r="RZF839" s="32"/>
      <c r="RZG839" s="32"/>
      <c r="RZH839" s="32"/>
      <c r="RZI839" s="32"/>
      <c r="RZJ839" s="32"/>
      <c r="RZK839" s="32"/>
      <c r="RZL839" s="32"/>
      <c r="RZM839" s="32"/>
      <c r="RZN839" s="32"/>
      <c r="RZO839" s="32"/>
      <c r="RZP839" s="32"/>
      <c r="RZQ839" s="32"/>
      <c r="RZR839" s="32"/>
      <c r="RZS839" s="32"/>
      <c r="RZT839" s="32"/>
      <c r="RZU839" s="32"/>
      <c r="RZV839" s="32"/>
      <c r="RZW839" s="32"/>
      <c r="RZX839" s="32"/>
      <c r="RZY839" s="32"/>
      <c r="RZZ839" s="32"/>
      <c r="SAA839" s="32"/>
      <c r="SAB839" s="32"/>
      <c r="SAC839" s="32"/>
      <c r="SAD839" s="32"/>
      <c r="SAE839" s="32"/>
      <c r="SAF839" s="32"/>
      <c r="SAG839" s="32"/>
      <c r="SAH839" s="32"/>
      <c r="SAI839" s="32"/>
      <c r="SAJ839" s="32"/>
      <c r="SAK839" s="32"/>
      <c r="SAL839" s="32"/>
      <c r="SAM839" s="32"/>
      <c r="SAN839" s="32"/>
      <c r="SAO839" s="32"/>
      <c r="SAP839" s="32"/>
      <c r="SAQ839" s="32"/>
      <c r="SAR839" s="32"/>
      <c r="SAS839" s="32"/>
      <c r="SAT839" s="32"/>
      <c r="SAU839" s="32"/>
      <c r="SAV839" s="32"/>
      <c r="SAW839" s="32"/>
      <c r="SAX839" s="32"/>
      <c r="SAY839" s="32"/>
      <c r="SAZ839" s="32"/>
      <c r="SBA839" s="32"/>
      <c r="SBB839" s="32"/>
      <c r="SBC839" s="32"/>
      <c r="SBD839" s="32"/>
      <c r="SBE839" s="32"/>
      <c r="SBF839" s="32"/>
      <c r="SBG839" s="32"/>
      <c r="SBH839" s="32"/>
      <c r="SBI839" s="32"/>
      <c r="SBJ839" s="32"/>
      <c r="SBK839" s="32"/>
      <c r="SBL839" s="32"/>
      <c r="SBM839" s="32"/>
      <c r="SBN839" s="32"/>
      <c r="SBO839" s="32"/>
      <c r="SBP839" s="32"/>
      <c r="SBQ839" s="32"/>
      <c r="SBR839" s="32"/>
      <c r="SBS839" s="32"/>
      <c r="SBT839" s="32"/>
      <c r="SBU839" s="32"/>
      <c r="SBV839" s="32"/>
      <c r="SBW839" s="32"/>
      <c r="SBX839" s="32"/>
      <c r="SBY839" s="32"/>
      <c r="SBZ839" s="32"/>
      <c r="SCA839" s="32"/>
      <c r="SCB839" s="32"/>
      <c r="SCC839" s="32"/>
      <c r="SCD839" s="32"/>
      <c r="SCE839" s="32"/>
      <c r="SCF839" s="32"/>
      <c r="SCG839" s="32"/>
      <c r="SCH839" s="32"/>
      <c r="SCI839" s="32"/>
      <c r="SCJ839" s="32"/>
      <c r="SCK839" s="32"/>
      <c r="SCL839" s="32"/>
      <c r="SCM839" s="32"/>
      <c r="SCN839" s="32"/>
      <c r="SCO839" s="32"/>
      <c r="SCP839" s="32"/>
      <c r="SCQ839" s="32"/>
      <c r="SCR839" s="32"/>
      <c r="SCS839" s="32"/>
      <c r="SCT839" s="32"/>
      <c r="SCU839" s="32"/>
      <c r="SCV839" s="32"/>
      <c r="SCW839" s="32"/>
      <c r="SCX839" s="32"/>
      <c r="SCY839" s="32"/>
      <c r="SCZ839" s="32"/>
      <c r="SDA839" s="32"/>
      <c r="SDB839" s="32"/>
      <c r="SDC839" s="32"/>
      <c r="SDD839" s="32"/>
      <c r="SDE839" s="32"/>
      <c r="SDF839" s="32"/>
      <c r="SDG839" s="32"/>
      <c r="SDH839" s="32"/>
      <c r="SDI839" s="32"/>
      <c r="SDJ839" s="32"/>
      <c r="SDK839" s="32"/>
      <c r="SDL839" s="32"/>
      <c r="SDM839" s="32"/>
      <c r="SDN839" s="32"/>
      <c r="SDO839" s="32"/>
      <c r="SDP839" s="32"/>
      <c r="SDQ839" s="32"/>
      <c r="SDR839" s="32"/>
      <c r="SDS839" s="32"/>
      <c r="SDT839" s="32"/>
      <c r="SDU839" s="32"/>
      <c r="SDV839" s="32"/>
      <c r="SDW839" s="32"/>
      <c r="SDX839" s="32"/>
      <c r="SDY839" s="32"/>
      <c r="SDZ839" s="32"/>
      <c r="SEA839" s="32"/>
      <c r="SEB839" s="32"/>
      <c r="SEC839" s="32"/>
      <c r="SED839" s="32"/>
      <c r="SEE839" s="32"/>
      <c r="SEF839" s="32"/>
      <c r="SEG839" s="32"/>
      <c r="SEH839" s="32"/>
      <c r="SEI839" s="32"/>
      <c r="SEJ839" s="32"/>
      <c r="SEK839" s="32"/>
      <c r="SEL839" s="32"/>
      <c r="SEM839" s="32"/>
      <c r="SEN839" s="32"/>
      <c r="SEO839" s="32"/>
      <c r="SEP839" s="32"/>
      <c r="SEQ839" s="32"/>
      <c r="SER839" s="32"/>
      <c r="SES839" s="32"/>
      <c r="SET839" s="32"/>
      <c r="SEU839" s="32"/>
      <c r="SEV839" s="32"/>
      <c r="SEW839" s="32"/>
      <c r="SEX839" s="32"/>
      <c r="SEY839" s="32"/>
      <c r="SEZ839" s="32"/>
      <c r="SFA839" s="32"/>
      <c r="SFB839" s="32"/>
      <c r="SFC839" s="32"/>
      <c r="SFD839" s="32"/>
      <c r="SFE839" s="32"/>
      <c r="SFF839" s="32"/>
      <c r="SFG839" s="32"/>
      <c r="SFH839" s="32"/>
      <c r="SFI839" s="32"/>
      <c r="SFJ839" s="32"/>
      <c r="SFK839" s="32"/>
      <c r="SFL839" s="32"/>
      <c r="SFM839" s="32"/>
      <c r="SFN839" s="32"/>
      <c r="SFO839" s="32"/>
      <c r="SFP839" s="32"/>
      <c r="SFQ839" s="32"/>
      <c r="SFR839" s="32"/>
      <c r="SFS839" s="32"/>
      <c r="SFT839" s="32"/>
      <c r="SFU839" s="32"/>
      <c r="SFV839" s="32"/>
      <c r="SFW839" s="32"/>
      <c r="SFX839" s="32"/>
      <c r="SFY839" s="32"/>
      <c r="SFZ839" s="32"/>
      <c r="SGA839" s="32"/>
      <c r="SGB839" s="32"/>
      <c r="SGC839" s="32"/>
      <c r="SGD839" s="32"/>
      <c r="SGE839" s="32"/>
      <c r="SGF839" s="32"/>
      <c r="SGG839" s="32"/>
      <c r="SGH839" s="32"/>
      <c r="SGI839" s="32"/>
      <c r="SGJ839" s="32"/>
      <c r="SGK839" s="32"/>
      <c r="SGL839" s="32"/>
      <c r="SGM839" s="32"/>
      <c r="SGN839" s="32"/>
      <c r="SGO839" s="32"/>
      <c r="SGP839" s="32"/>
      <c r="SGQ839" s="32"/>
      <c r="SGR839" s="32"/>
      <c r="SGS839" s="32"/>
      <c r="SGT839" s="32"/>
      <c r="SGU839" s="32"/>
      <c r="SGV839" s="32"/>
      <c r="SGW839" s="32"/>
      <c r="SGX839" s="32"/>
      <c r="SGY839" s="32"/>
      <c r="SGZ839" s="32"/>
      <c r="SHA839" s="32"/>
      <c r="SHB839" s="32"/>
      <c r="SHC839" s="32"/>
      <c r="SHD839" s="32"/>
      <c r="SHE839" s="32"/>
      <c r="SHF839" s="32"/>
      <c r="SHG839" s="32"/>
      <c r="SHH839" s="32"/>
      <c r="SHI839" s="32"/>
      <c r="SHJ839" s="32"/>
      <c r="SHK839" s="32"/>
      <c r="SHL839" s="32"/>
      <c r="SHM839" s="32"/>
      <c r="SHN839" s="32"/>
      <c r="SHO839" s="32"/>
      <c r="SHP839" s="32"/>
      <c r="SHQ839" s="32"/>
      <c r="SHR839" s="32"/>
      <c r="SHS839" s="32"/>
      <c r="SHT839" s="32"/>
      <c r="SHU839" s="32"/>
      <c r="SHV839" s="32"/>
      <c r="SHW839" s="32"/>
      <c r="SHX839" s="32"/>
      <c r="SHY839" s="32"/>
      <c r="SHZ839" s="32"/>
      <c r="SIA839" s="32"/>
      <c r="SIB839" s="32"/>
      <c r="SIC839" s="32"/>
      <c r="SID839" s="32"/>
      <c r="SIE839" s="32"/>
      <c r="SIF839" s="32"/>
      <c r="SIG839" s="32"/>
      <c r="SIH839" s="32"/>
      <c r="SII839" s="32"/>
      <c r="SIJ839" s="32"/>
      <c r="SIK839" s="32"/>
      <c r="SIL839" s="32"/>
      <c r="SIM839" s="32"/>
      <c r="SIN839" s="32"/>
      <c r="SIO839" s="32"/>
      <c r="SIP839" s="32"/>
      <c r="SIQ839" s="32"/>
      <c r="SIR839" s="32"/>
      <c r="SIS839" s="32"/>
      <c r="SIT839" s="32"/>
      <c r="SIU839" s="32"/>
      <c r="SIV839" s="32"/>
      <c r="SIW839" s="32"/>
      <c r="SIX839" s="32"/>
      <c r="SIY839" s="32"/>
      <c r="SIZ839" s="32"/>
      <c r="SJA839" s="32"/>
      <c r="SJB839" s="32"/>
      <c r="SJC839" s="32"/>
      <c r="SJD839" s="32"/>
      <c r="SJE839" s="32"/>
      <c r="SJF839" s="32"/>
      <c r="SJG839" s="32"/>
      <c r="SJH839" s="32"/>
      <c r="SJI839" s="32"/>
      <c r="SJJ839" s="32"/>
      <c r="SJK839" s="32"/>
      <c r="SJL839" s="32"/>
      <c r="SJM839" s="32"/>
      <c r="SJN839" s="32"/>
      <c r="SJO839" s="32"/>
      <c r="SJP839" s="32"/>
      <c r="SJQ839" s="32"/>
      <c r="SJR839" s="32"/>
      <c r="SJS839" s="32"/>
      <c r="SJT839" s="32"/>
      <c r="SJU839" s="32"/>
      <c r="SJV839" s="32"/>
      <c r="SJW839" s="32"/>
      <c r="SJX839" s="32"/>
      <c r="SJY839" s="32"/>
      <c r="SJZ839" s="32"/>
      <c r="SKA839" s="32"/>
      <c r="SKB839" s="32"/>
      <c r="SKC839" s="32"/>
      <c r="SKD839" s="32"/>
      <c r="SKE839" s="32"/>
      <c r="SKF839" s="32"/>
      <c r="SKG839" s="32"/>
      <c r="SKH839" s="32"/>
      <c r="SKI839" s="32"/>
      <c r="SKJ839" s="32"/>
      <c r="SKK839" s="32"/>
      <c r="SKL839" s="32"/>
      <c r="SKM839" s="32"/>
      <c r="SKN839" s="32"/>
      <c r="SKO839" s="32"/>
      <c r="SKP839" s="32"/>
      <c r="SKQ839" s="32"/>
      <c r="SKR839" s="32"/>
      <c r="SKS839" s="32"/>
      <c r="SKT839" s="32"/>
      <c r="SKU839" s="32"/>
      <c r="SKV839" s="32"/>
      <c r="SKW839" s="32"/>
      <c r="SKX839" s="32"/>
      <c r="SKY839" s="32"/>
      <c r="SKZ839" s="32"/>
      <c r="SLA839" s="32"/>
      <c r="SLB839" s="32"/>
      <c r="SLC839" s="32"/>
      <c r="SLD839" s="32"/>
      <c r="SLE839" s="32"/>
      <c r="SLF839" s="32"/>
      <c r="SLG839" s="32"/>
      <c r="SLH839" s="32"/>
      <c r="SLI839" s="32"/>
      <c r="SLJ839" s="32"/>
      <c r="SLK839" s="32"/>
      <c r="SLL839" s="32"/>
      <c r="SLM839" s="32"/>
      <c r="SLN839" s="32"/>
      <c r="SLO839" s="32"/>
      <c r="SLP839" s="32"/>
      <c r="SLQ839" s="32"/>
      <c r="SLR839" s="32"/>
      <c r="SLS839" s="32"/>
      <c r="SLT839" s="32"/>
      <c r="SLU839" s="32"/>
      <c r="SLV839" s="32"/>
      <c r="SLW839" s="32"/>
      <c r="SLX839" s="32"/>
      <c r="SLY839" s="32"/>
      <c r="SLZ839" s="32"/>
      <c r="SMA839" s="32"/>
      <c r="SMB839" s="32"/>
      <c r="SMC839" s="32"/>
      <c r="SMD839" s="32"/>
      <c r="SME839" s="32"/>
      <c r="SMF839" s="32"/>
      <c r="SMG839" s="32"/>
      <c r="SMH839" s="32"/>
      <c r="SMI839" s="32"/>
      <c r="SMJ839" s="32"/>
      <c r="SMK839" s="32"/>
      <c r="SML839" s="32"/>
      <c r="SMM839" s="32"/>
      <c r="SMN839" s="32"/>
      <c r="SMO839" s="32"/>
      <c r="SMP839" s="32"/>
      <c r="SMQ839" s="32"/>
      <c r="SMR839" s="32"/>
      <c r="SMS839" s="32"/>
      <c r="SMT839" s="32"/>
      <c r="SMU839" s="32"/>
      <c r="SMV839" s="32"/>
      <c r="SMW839" s="32"/>
      <c r="SMX839" s="32"/>
      <c r="SMY839" s="32"/>
      <c r="SMZ839" s="32"/>
      <c r="SNA839" s="32"/>
      <c r="SNB839" s="32"/>
      <c r="SNC839" s="32"/>
      <c r="SND839" s="32"/>
      <c r="SNE839" s="32"/>
      <c r="SNF839" s="32"/>
      <c r="SNG839" s="32"/>
      <c r="SNH839" s="32"/>
      <c r="SNI839" s="32"/>
      <c r="SNJ839" s="32"/>
      <c r="SNK839" s="32"/>
      <c r="SNL839" s="32"/>
      <c r="SNM839" s="32"/>
      <c r="SNN839" s="32"/>
      <c r="SNO839" s="32"/>
      <c r="SNP839" s="32"/>
      <c r="SNQ839" s="32"/>
      <c r="SNR839" s="32"/>
      <c r="SNS839" s="32"/>
      <c r="SNT839" s="32"/>
      <c r="SNU839" s="32"/>
      <c r="SNV839" s="32"/>
      <c r="SNW839" s="32"/>
      <c r="SNX839" s="32"/>
      <c r="SNY839" s="32"/>
      <c r="SNZ839" s="32"/>
      <c r="SOA839" s="32"/>
      <c r="SOB839" s="32"/>
      <c r="SOC839" s="32"/>
      <c r="SOD839" s="32"/>
      <c r="SOE839" s="32"/>
      <c r="SOF839" s="32"/>
      <c r="SOG839" s="32"/>
      <c r="SOH839" s="32"/>
      <c r="SOI839" s="32"/>
      <c r="SOJ839" s="32"/>
      <c r="SOK839" s="32"/>
      <c r="SOL839" s="32"/>
      <c r="SOM839" s="32"/>
      <c r="SON839" s="32"/>
      <c r="SOO839" s="32"/>
      <c r="SOP839" s="32"/>
      <c r="SOQ839" s="32"/>
      <c r="SOR839" s="32"/>
      <c r="SOS839" s="32"/>
      <c r="SOT839" s="32"/>
      <c r="SOU839" s="32"/>
      <c r="SOV839" s="32"/>
      <c r="SOW839" s="32"/>
      <c r="SOX839" s="32"/>
      <c r="SOY839" s="32"/>
      <c r="SOZ839" s="32"/>
      <c r="SPA839" s="32"/>
      <c r="SPB839" s="32"/>
      <c r="SPC839" s="32"/>
      <c r="SPD839" s="32"/>
      <c r="SPE839" s="32"/>
      <c r="SPF839" s="32"/>
      <c r="SPG839" s="32"/>
      <c r="SPH839" s="32"/>
      <c r="SPI839" s="32"/>
      <c r="SPJ839" s="32"/>
      <c r="SPK839" s="32"/>
      <c r="SPL839" s="32"/>
      <c r="SPM839" s="32"/>
      <c r="SPN839" s="32"/>
      <c r="SPO839" s="32"/>
      <c r="SPP839" s="32"/>
      <c r="SPQ839" s="32"/>
      <c r="SPR839" s="32"/>
      <c r="SPS839" s="32"/>
      <c r="SPT839" s="32"/>
      <c r="SPU839" s="32"/>
      <c r="SPV839" s="32"/>
      <c r="SPW839" s="32"/>
      <c r="SPX839" s="32"/>
      <c r="SPY839" s="32"/>
      <c r="SPZ839" s="32"/>
      <c r="SQA839" s="32"/>
      <c r="SQB839" s="32"/>
      <c r="SQC839" s="32"/>
      <c r="SQD839" s="32"/>
      <c r="SQE839" s="32"/>
      <c r="SQF839" s="32"/>
      <c r="SQG839" s="32"/>
      <c r="SQH839" s="32"/>
      <c r="SQI839" s="32"/>
      <c r="SQJ839" s="32"/>
      <c r="SQK839" s="32"/>
      <c r="SQL839" s="32"/>
      <c r="SQM839" s="32"/>
      <c r="SQN839" s="32"/>
      <c r="SQO839" s="32"/>
      <c r="SQP839" s="32"/>
      <c r="SQQ839" s="32"/>
      <c r="SQR839" s="32"/>
      <c r="SQS839" s="32"/>
      <c r="SQT839" s="32"/>
      <c r="SQU839" s="32"/>
      <c r="SQV839" s="32"/>
      <c r="SQW839" s="32"/>
      <c r="SQX839" s="32"/>
      <c r="SQY839" s="32"/>
      <c r="SQZ839" s="32"/>
      <c r="SRA839" s="32"/>
      <c r="SRB839" s="32"/>
      <c r="SRC839" s="32"/>
      <c r="SRD839" s="32"/>
      <c r="SRE839" s="32"/>
      <c r="SRF839" s="32"/>
      <c r="SRG839" s="32"/>
      <c r="SRH839" s="32"/>
      <c r="SRI839" s="32"/>
      <c r="SRJ839" s="32"/>
      <c r="SRK839" s="32"/>
      <c r="SRL839" s="32"/>
      <c r="SRM839" s="32"/>
      <c r="SRN839" s="32"/>
      <c r="SRO839" s="32"/>
      <c r="SRP839" s="32"/>
      <c r="SRQ839" s="32"/>
      <c r="SRR839" s="32"/>
      <c r="SRS839" s="32"/>
      <c r="SRT839" s="32"/>
      <c r="SRU839" s="32"/>
      <c r="SRV839" s="32"/>
      <c r="SRW839" s="32"/>
      <c r="SRX839" s="32"/>
      <c r="SRY839" s="32"/>
      <c r="SRZ839" s="32"/>
      <c r="SSA839" s="32"/>
      <c r="SSB839" s="32"/>
      <c r="SSC839" s="32"/>
      <c r="SSD839" s="32"/>
      <c r="SSE839" s="32"/>
      <c r="SSF839" s="32"/>
      <c r="SSG839" s="32"/>
      <c r="SSH839" s="32"/>
      <c r="SSI839" s="32"/>
      <c r="SSJ839" s="32"/>
      <c r="SSK839" s="32"/>
      <c r="SSL839" s="32"/>
      <c r="SSM839" s="32"/>
      <c r="SSN839" s="32"/>
      <c r="SSO839" s="32"/>
      <c r="SSP839" s="32"/>
      <c r="SSQ839" s="32"/>
      <c r="SSR839" s="32"/>
      <c r="SSS839" s="32"/>
      <c r="SST839" s="32"/>
      <c r="SSU839" s="32"/>
      <c r="SSV839" s="32"/>
      <c r="SSW839" s="32"/>
      <c r="SSX839" s="32"/>
      <c r="SSY839" s="32"/>
      <c r="SSZ839" s="32"/>
      <c r="STA839" s="32"/>
      <c r="STB839" s="32"/>
      <c r="STC839" s="32"/>
      <c r="STD839" s="32"/>
      <c r="STE839" s="32"/>
      <c r="STF839" s="32"/>
      <c r="STG839" s="32"/>
      <c r="STH839" s="32"/>
      <c r="STI839" s="32"/>
      <c r="STJ839" s="32"/>
      <c r="STK839" s="32"/>
      <c r="STL839" s="32"/>
      <c r="STM839" s="32"/>
      <c r="STN839" s="32"/>
      <c r="STO839" s="32"/>
      <c r="STP839" s="32"/>
      <c r="STQ839" s="32"/>
      <c r="STR839" s="32"/>
      <c r="STS839" s="32"/>
      <c r="STT839" s="32"/>
      <c r="STU839" s="32"/>
      <c r="STV839" s="32"/>
      <c r="STW839" s="32"/>
      <c r="STX839" s="32"/>
      <c r="STY839" s="32"/>
      <c r="STZ839" s="32"/>
      <c r="SUA839" s="32"/>
      <c r="SUB839" s="32"/>
      <c r="SUC839" s="32"/>
      <c r="SUD839" s="32"/>
      <c r="SUE839" s="32"/>
      <c r="SUF839" s="32"/>
      <c r="SUG839" s="32"/>
      <c r="SUH839" s="32"/>
      <c r="SUI839" s="32"/>
      <c r="SUJ839" s="32"/>
      <c r="SUK839" s="32"/>
      <c r="SUL839" s="32"/>
      <c r="SUM839" s="32"/>
      <c r="SUN839" s="32"/>
      <c r="SUO839" s="32"/>
      <c r="SUP839" s="32"/>
      <c r="SUQ839" s="32"/>
      <c r="SUR839" s="32"/>
      <c r="SUS839" s="32"/>
      <c r="SUT839" s="32"/>
      <c r="SUU839" s="32"/>
      <c r="SUV839" s="32"/>
      <c r="SUW839" s="32"/>
      <c r="SUX839" s="32"/>
      <c r="SUY839" s="32"/>
      <c r="SUZ839" s="32"/>
      <c r="SVA839" s="32"/>
      <c r="SVB839" s="32"/>
      <c r="SVC839" s="32"/>
      <c r="SVD839" s="32"/>
      <c r="SVE839" s="32"/>
      <c r="SVF839" s="32"/>
      <c r="SVG839" s="32"/>
      <c r="SVH839" s="32"/>
      <c r="SVI839" s="32"/>
      <c r="SVJ839" s="32"/>
      <c r="SVK839" s="32"/>
      <c r="SVL839" s="32"/>
      <c r="SVM839" s="32"/>
      <c r="SVN839" s="32"/>
      <c r="SVO839" s="32"/>
      <c r="SVP839" s="32"/>
      <c r="SVQ839" s="32"/>
      <c r="SVR839" s="32"/>
      <c r="SVS839" s="32"/>
      <c r="SVT839" s="32"/>
      <c r="SVU839" s="32"/>
      <c r="SVV839" s="32"/>
      <c r="SVW839" s="32"/>
      <c r="SVX839" s="32"/>
      <c r="SVY839" s="32"/>
      <c r="SVZ839" s="32"/>
      <c r="SWA839" s="32"/>
      <c r="SWB839" s="32"/>
      <c r="SWC839" s="32"/>
      <c r="SWD839" s="32"/>
      <c r="SWE839" s="32"/>
      <c r="SWF839" s="32"/>
      <c r="SWG839" s="32"/>
      <c r="SWH839" s="32"/>
      <c r="SWI839" s="32"/>
      <c r="SWJ839" s="32"/>
      <c r="SWK839" s="32"/>
      <c r="SWL839" s="32"/>
      <c r="SWM839" s="32"/>
      <c r="SWN839" s="32"/>
      <c r="SWO839" s="32"/>
      <c r="SWP839" s="32"/>
      <c r="SWQ839" s="32"/>
      <c r="SWR839" s="32"/>
      <c r="SWS839" s="32"/>
      <c r="SWT839" s="32"/>
      <c r="SWU839" s="32"/>
      <c r="SWV839" s="32"/>
      <c r="SWW839" s="32"/>
      <c r="SWX839" s="32"/>
      <c r="SWY839" s="32"/>
      <c r="SWZ839" s="32"/>
      <c r="SXA839" s="32"/>
      <c r="SXB839" s="32"/>
      <c r="SXC839" s="32"/>
      <c r="SXD839" s="32"/>
      <c r="SXE839" s="32"/>
      <c r="SXF839" s="32"/>
      <c r="SXG839" s="32"/>
      <c r="SXH839" s="32"/>
      <c r="SXI839" s="32"/>
      <c r="SXJ839" s="32"/>
      <c r="SXK839" s="32"/>
      <c r="SXL839" s="32"/>
      <c r="SXM839" s="32"/>
      <c r="SXN839" s="32"/>
      <c r="SXO839" s="32"/>
      <c r="SXP839" s="32"/>
      <c r="SXQ839" s="32"/>
      <c r="SXR839" s="32"/>
      <c r="SXS839" s="32"/>
      <c r="SXT839" s="32"/>
      <c r="SXU839" s="32"/>
      <c r="SXV839" s="32"/>
      <c r="SXW839" s="32"/>
      <c r="SXX839" s="32"/>
      <c r="SXY839" s="32"/>
      <c r="SXZ839" s="32"/>
      <c r="SYA839" s="32"/>
      <c r="SYB839" s="32"/>
      <c r="SYC839" s="32"/>
      <c r="SYD839" s="32"/>
      <c r="SYE839" s="32"/>
      <c r="SYF839" s="32"/>
      <c r="SYG839" s="32"/>
      <c r="SYH839" s="32"/>
      <c r="SYI839" s="32"/>
      <c r="SYJ839" s="32"/>
      <c r="SYK839" s="32"/>
      <c r="SYL839" s="32"/>
      <c r="SYM839" s="32"/>
      <c r="SYN839" s="32"/>
      <c r="SYO839" s="32"/>
      <c r="SYP839" s="32"/>
      <c r="SYQ839" s="32"/>
      <c r="SYR839" s="32"/>
      <c r="SYS839" s="32"/>
      <c r="SYT839" s="32"/>
      <c r="SYU839" s="32"/>
      <c r="SYV839" s="32"/>
      <c r="SYW839" s="32"/>
      <c r="SYX839" s="32"/>
      <c r="SYY839" s="32"/>
      <c r="SYZ839" s="32"/>
      <c r="SZA839" s="32"/>
      <c r="SZB839" s="32"/>
      <c r="SZC839" s="32"/>
      <c r="SZD839" s="32"/>
      <c r="SZE839" s="32"/>
      <c r="SZF839" s="32"/>
      <c r="SZG839" s="32"/>
      <c r="SZH839" s="32"/>
      <c r="SZI839" s="32"/>
      <c r="SZJ839" s="32"/>
      <c r="SZK839" s="32"/>
      <c r="SZL839" s="32"/>
      <c r="SZM839" s="32"/>
      <c r="SZN839" s="32"/>
      <c r="SZO839" s="32"/>
      <c r="SZP839" s="32"/>
      <c r="SZQ839" s="32"/>
      <c r="SZR839" s="32"/>
      <c r="SZS839" s="32"/>
      <c r="SZT839" s="32"/>
      <c r="SZU839" s="32"/>
      <c r="SZV839" s="32"/>
      <c r="SZW839" s="32"/>
      <c r="SZX839" s="32"/>
      <c r="SZY839" s="32"/>
      <c r="SZZ839" s="32"/>
      <c r="TAA839" s="32"/>
      <c r="TAB839" s="32"/>
      <c r="TAC839" s="32"/>
      <c r="TAD839" s="32"/>
      <c r="TAE839" s="32"/>
      <c r="TAF839" s="32"/>
      <c r="TAG839" s="32"/>
      <c r="TAH839" s="32"/>
      <c r="TAI839" s="32"/>
      <c r="TAJ839" s="32"/>
      <c r="TAK839" s="32"/>
      <c r="TAL839" s="32"/>
      <c r="TAM839" s="32"/>
      <c r="TAN839" s="32"/>
      <c r="TAO839" s="32"/>
      <c r="TAP839" s="32"/>
      <c r="TAQ839" s="32"/>
      <c r="TAR839" s="32"/>
      <c r="TAS839" s="32"/>
      <c r="TAT839" s="32"/>
      <c r="TAU839" s="32"/>
      <c r="TAV839" s="32"/>
      <c r="TAW839" s="32"/>
      <c r="TAX839" s="32"/>
      <c r="TAY839" s="32"/>
      <c r="TAZ839" s="32"/>
      <c r="TBA839" s="32"/>
      <c r="TBB839" s="32"/>
      <c r="TBC839" s="32"/>
      <c r="TBD839" s="32"/>
      <c r="TBE839" s="32"/>
      <c r="TBF839" s="32"/>
      <c r="TBG839" s="32"/>
      <c r="TBH839" s="32"/>
      <c r="TBI839" s="32"/>
      <c r="TBJ839" s="32"/>
      <c r="TBK839" s="32"/>
      <c r="TBL839" s="32"/>
      <c r="TBM839" s="32"/>
      <c r="TBN839" s="32"/>
      <c r="TBO839" s="32"/>
      <c r="TBP839" s="32"/>
      <c r="TBQ839" s="32"/>
      <c r="TBR839" s="32"/>
      <c r="TBS839" s="32"/>
      <c r="TBT839" s="32"/>
      <c r="TBU839" s="32"/>
      <c r="TBV839" s="32"/>
      <c r="TBW839" s="32"/>
      <c r="TBX839" s="32"/>
      <c r="TBY839" s="32"/>
      <c r="TBZ839" s="32"/>
      <c r="TCA839" s="32"/>
      <c r="TCB839" s="32"/>
      <c r="TCC839" s="32"/>
      <c r="TCD839" s="32"/>
      <c r="TCE839" s="32"/>
      <c r="TCF839" s="32"/>
      <c r="TCG839" s="32"/>
      <c r="TCH839" s="32"/>
      <c r="TCI839" s="32"/>
      <c r="TCJ839" s="32"/>
      <c r="TCK839" s="32"/>
      <c r="TCL839" s="32"/>
      <c r="TCM839" s="32"/>
      <c r="TCN839" s="32"/>
      <c r="TCO839" s="32"/>
      <c r="TCP839" s="32"/>
      <c r="TCQ839" s="32"/>
      <c r="TCR839" s="32"/>
      <c r="TCS839" s="32"/>
      <c r="TCT839" s="32"/>
      <c r="TCU839" s="32"/>
      <c r="TCV839" s="32"/>
      <c r="TCW839" s="32"/>
      <c r="TCX839" s="32"/>
      <c r="TCY839" s="32"/>
      <c r="TCZ839" s="32"/>
      <c r="TDA839" s="32"/>
      <c r="TDB839" s="32"/>
      <c r="TDC839" s="32"/>
      <c r="TDD839" s="32"/>
      <c r="TDE839" s="32"/>
      <c r="TDF839" s="32"/>
      <c r="TDG839" s="32"/>
      <c r="TDH839" s="32"/>
      <c r="TDI839" s="32"/>
      <c r="TDJ839" s="32"/>
      <c r="TDK839" s="32"/>
      <c r="TDL839" s="32"/>
      <c r="TDM839" s="32"/>
      <c r="TDN839" s="32"/>
      <c r="TDO839" s="32"/>
      <c r="TDP839" s="32"/>
      <c r="TDQ839" s="32"/>
      <c r="TDR839" s="32"/>
      <c r="TDS839" s="32"/>
      <c r="TDT839" s="32"/>
      <c r="TDU839" s="32"/>
      <c r="TDV839" s="32"/>
      <c r="TDW839" s="32"/>
      <c r="TDX839" s="32"/>
      <c r="TDY839" s="32"/>
      <c r="TDZ839" s="32"/>
      <c r="TEA839" s="32"/>
      <c r="TEB839" s="32"/>
      <c r="TEC839" s="32"/>
      <c r="TED839" s="32"/>
      <c r="TEE839" s="32"/>
      <c r="TEF839" s="32"/>
      <c r="TEG839" s="32"/>
      <c r="TEH839" s="32"/>
      <c r="TEI839" s="32"/>
      <c r="TEJ839" s="32"/>
      <c r="TEK839" s="32"/>
      <c r="TEL839" s="32"/>
      <c r="TEM839" s="32"/>
      <c r="TEN839" s="32"/>
      <c r="TEO839" s="32"/>
      <c r="TEP839" s="32"/>
      <c r="TEQ839" s="32"/>
      <c r="TER839" s="32"/>
      <c r="TES839" s="32"/>
      <c r="TET839" s="32"/>
      <c r="TEU839" s="32"/>
      <c r="TEV839" s="32"/>
      <c r="TEW839" s="32"/>
      <c r="TEX839" s="32"/>
      <c r="TEY839" s="32"/>
      <c r="TEZ839" s="32"/>
      <c r="TFA839" s="32"/>
      <c r="TFB839" s="32"/>
      <c r="TFC839" s="32"/>
      <c r="TFD839" s="32"/>
      <c r="TFE839" s="32"/>
      <c r="TFF839" s="32"/>
      <c r="TFG839" s="32"/>
      <c r="TFH839" s="32"/>
      <c r="TFI839" s="32"/>
      <c r="TFJ839" s="32"/>
      <c r="TFK839" s="32"/>
      <c r="TFL839" s="32"/>
      <c r="TFM839" s="32"/>
      <c r="TFN839" s="32"/>
      <c r="TFO839" s="32"/>
      <c r="TFP839" s="32"/>
      <c r="TFQ839" s="32"/>
      <c r="TFR839" s="32"/>
      <c r="TFS839" s="32"/>
      <c r="TFT839" s="32"/>
      <c r="TFU839" s="32"/>
      <c r="TFV839" s="32"/>
      <c r="TFW839" s="32"/>
      <c r="TFX839" s="32"/>
      <c r="TFY839" s="32"/>
      <c r="TFZ839" s="32"/>
      <c r="TGA839" s="32"/>
      <c r="TGB839" s="32"/>
      <c r="TGC839" s="32"/>
      <c r="TGD839" s="32"/>
      <c r="TGE839" s="32"/>
      <c r="TGF839" s="32"/>
      <c r="TGG839" s="32"/>
      <c r="TGH839" s="32"/>
      <c r="TGI839" s="32"/>
      <c r="TGJ839" s="32"/>
      <c r="TGK839" s="32"/>
      <c r="TGL839" s="32"/>
      <c r="TGM839" s="32"/>
      <c r="TGN839" s="32"/>
      <c r="TGO839" s="32"/>
      <c r="TGP839" s="32"/>
      <c r="TGQ839" s="32"/>
      <c r="TGR839" s="32"/>
      <c r="TGS839" s="32"/>
      <c r="TGT839" s="32"/>
      <c r="TGU839" s="32"/>
      <c r="TGV839" s="32"/>
      <c r="TGW839" s="32"/>
      <c r="TGX839" s="32"/>
      <c r="TGY839" s="32"/>
      <c r="TGZ839" s="32"/>
      <c r="THA839" s="32"/>
      <c r="THB839" s="32"/>
      <c r="THC839" s="32"/>
      <c r="THD839" s="32"/>
      <c r="THE839" s="32"/>
      <c r="THF839" s="32"/>
      <c r="THG839" s="32"/>
      <c r="THH839" s="32"/>
      <c r="THI839" s="32"/>
      <c r="THJ839" s="32"/>
      <c r="THK839" s="32"/>
      <c r="THL839" s="32"/>
      <c r="THM839" s="32"/>
      <c r="THN839" s="32"/>
      <c r="THO839" s="32"/>
      <c r="THP839" s="32"/>
      <c r="THQ839" s="32"/>
      <c r="THR839" s="32"/>
      <c r="THS839" s="32"/>
      <c r="THT839" s="32"/>
      <c r="THU839" s="32"/>
      <c r="THV839" s="32"/>
      <c r="THW839" s="32"/>
      <c r="THX839" s="32"/>
      <c r="THY839" s="32"/>
      <c r="THZ839" s="32"/>
      <c r="TIA839" s="32"/>
      <c r="TIB839" s="32"/>
      <c r="TIC839" s="32"/>
      <c r="TID839" s="32"/>
      <c r="TIE839" s="32"/>
      <c r="TIF839" s="32"/>
      <c r="TIG839" s="32"/>
      <c r="TIH839" s="32"/>
      <c r="TII839" s="32"/>
      <c r="TIJ839" s="32"/>
      <c r="TIK839" s="32"/>
      <c r="TIL839" s="32"/>
      <c r="TIM839" s="32"/>
      <c r="TIN839" s="32"/>
      <c r="TIO839" s="32"/>
      <c r="TIP839" s="32"/>
      <c r="TIQ839" s="32"/>
      <c r="TIR839" s="32"/>
      <c r="TIS839" s="32"/>
      <c r="TIT839" s="32"/>
      <c r="TIU839" s="32"/>
      <c r="TIV839" s="32"/>
      <c r="TIW839" s="32"/>
      <c r="TIX839" s="32"/>
      <c r="TIY839" s="32"/>
      <c r="TIZ839" s="32"/>
      <c r="TJA839" s="32"/>
      <c r="TJB839" s="32"/>
      <c r="TJC839" s="32"/>
      <c r="TJD839" s="32"/>
      <c r="TJE839" s="32"/>
      <c r="TJF839" s="32"/>
      <c r="TJG839" s="32"/>
      <c r="TJH839" s="32"/>
      <c r="TJI839" s="32"/>
      <c r="TJJ839" s="32"/>
      <c r="TJK839" s="32"/>
      <c r="TJL839" s="32"/>
      <c r="TJM839" s="32"/>
      <c r="TJN839" s="32"/>
      <c r="TJO839" s="32"/>
      <c r="TJP839" s="32"/>
      <c r="TJQ839" s="32"/>
      <c r="TJR839" s="32"/>
      <c r="TJS839" s="32"/>
      <c r="TJT839" s="32"/>
      <c r="TJU839" s="32"/>
      <c r="TJV839" s="32"/>
      <c r="TJW839" s="32"/>
      <c r="TJX839" s="32"/>
      <c r="TJY839" s="32"/>
      <c r="TJZ839" s="32"/>
      <c r="TKA839" s="32"/>
      <c r="TKB839" s="32"/>
      <c r="TKC839" s="32"/>
      <c r="TKD839" s="32"/>
      <c r="TKE839" s="32"/>
      <c r="TKF839" s="32"/>
      <c r="TKG839" s="32"/>
      <c r="TKH839" s="32"/>
      <c r="TKI839" s="32"/>
      <c r="TKJ839" s="32"/>
      <c r="TKK839" s="32"/>
      <c r="TKL839" s="32"/>
      <c r="TKM839" s="32"/>
      <c r="TKN839" s="32"/>
      <c r="TKO839" s="32"/>
      <c r="TKP839" s="32"/>
      <c r="TKQ839" s="32"/>
      <c r="TKR839" s="32"/>
      <c r="TKS839" s="32"/>
      <c r="TKT839" s="32"/>
      <c r="TKU839" s="32"/>
      <c r="TKV839" s="32"/>
      <c r="TKW839" s="32"/>
      <c r="TKX839" s="32"/>
      <c r="TKY839" s="32"/>
      <c r="TKZ839" s="32"/>
      <c r="TLA839" s="32"/>
      <c r="TLB839" s="32"/>
      <c r="TLC839" s="32"/>
      <c r="TLD839" s="32"/>
      <c r="TLE839" s="32"/>
      <c r="TLF839" s="32"/>
      <c r="TLG839" s="32"/>
      <c r="TLH839" s="32"/>
      <c r="TLI839" s="32"/>
      <c r="TLJ839" s="32"/>
      <c r="TLK839" s="32"/>
      <c r="TLL839" s="32"/>
      <c r="TLM839" s="32"/>
      <c r="TLN839" s="32"/>
      <c r="TLO839" s="32"/>
      <c r="TLP839" s="32"/>
      <c r="TLQ839" s="32"/>
      <c r="TLR839" s="32"/>
      <c r="TLS839" s="32"/>
      <c r="TLT839" s="32"/>
      <c r="TLU839" s="32"/>
      <c r="TLV839" s="32"/>
      <c r="TLW839" s="32"/>
      <c r="TLX839" s="32"/>
      <c r="TLY839" s="32"/>
      <c r="TLZ839" s="32"/>
      <c r="TMA839" s="32"/>
      <c r="TMB839" s="32"/>
      <c r="TMC839" s="32"/>
      <c r="TMD839" s="32"/>
      <c r="TME839" s="32"/>
      <c r="TMF839" s="32"/>
      <c r="TMG839" s="32"/>
      <c r="TMH839" s="32"/>
      <c r="TMI839" s="32"/>
      <c r="TMJ839" s="32"/>
      <c r="TMK839" s="32"/>
      <c r="TML839" s="32"/>
      <c r="TMM839" s="32"/>
      <c r="TMN839" s="32"/>
      <c r="TMO839" s="32"/>
      <c r="TMP839" s="32"/>
      <c r="TMQ839" s="32"/>
      <c r="TMR839" s="32"/>
      <c r="TMS839" s="32"/>
      <c r="TMT839" s="32"/>
      <c r="TMU839" s="32"/>
      <c r="TMV839" s="32"/>
      <c r="TMW839" s="32"/>
      <c r="TMX839" s="32"/>
      <c r="TMY839" s="32"/>
      <c r="TMZ839" s="32"/>
      <c r="TNA839" s="32"/>
      <c r="TNB839" s="32"/>
      <c r="TNC839" s="32"/>
      <c r="TND839" s="32"/>
      <c r="TNE839" s="32"/>
      <c r="TNF839" s="32"/>
      <c r="TNG839" s="32"/>
      <c r="TNH839" s="32"/>
      <c r="TNI839" s="32"/>
      <c r="TNJ839" s="32"/>
      <c r="TNK839" s="32"/>
      <c r="TNL839" s="32"/>
      <c r="TNM839" s="32"/>
      <c r="TNN839" s="32"/>
      <c r="TNO839" s="32"/>
      <c r="TNP839" s="32"/>
      <c r="TNQ839" s="32"/>
      <c r="TNR839" s="32"/>
      <c r="TNS839" s="32"/>
      <c r="TNT839" s="32"/>
      <c r="TNU839" s="32"/>
      <c r="TNV839" s="32"/>
      <c r="TNW839" s="32"/>
      <c r="TNX839" s="32"/>
      <c r="TNY839" s="32"/>
      <c r="TNZ839" s="32"/>
      <c r="TOA839" s="32"/>
      <c r="TOB839" s="32"/>
      <c r="TOC839" s="32"/>
      <c r="TOD839" s="32"/>
      <c r="TOE839" s="32"/>
      <c r="TOF839" s="32"/>
      <c r="TOG839" s="32"/>
      <c r="TOH839" s="32"/>
      <c r="TOI839" s="32"/>
      <c r="TOJ839" s="32"/>
      <c r="TOK839" s="32"/>
      <c r="TOL839" s="32"/>
      <c r="TOM839" s="32"/>
      <c r="TON839" s="32"/>
      <c r="TOO839" s="32"/>
      <c r="TOP839" s="32"/>
      <c r="TOQ839" s="32"/>
      <c r="TOR839" s="32"/>
      <c r="TOS839" s="32"/>
      <c r="TOT839" s="32"/>
      <c r="TOU839" s="32"/>
      <c r="TOV839" s="32"/>
      <c r="TOW839" s="32"/>
      <c r="TOX839" s="32"/>
      <c r="TOY839" s="32"/>
      <c r="TOZ839" s="32"/>
      <c r="TPA839" s="32"/>
      <c r="TPB839" s="32"/>
      <c r="TPC839" s="32"/>
      <c r="TPD839" s="32"/>
      <c r="TPE839" s="32"/>
      <c r="TPF839" s="32"/>
      <c r="TPG839" s="32"/>
      <c r="TPH839" s="32"/>
      <c r="TPI839" s="32"/>
      <c r="TPJ839" s="32"/>
      <c r="TPK839" s="32"/>
      <c r="TPL839" s="32"/>
      <c r="TPM839" s="32"/>
      <c r="TPN839" s="32"/>
      <c r="TPO839" s="32"/>
      <c r="TPP839" s="32"/>
      <c r="TPQ839" s="32"/>
      <c r="TPR839" s="32"/>
      <c r="TPS839" s="32"/>
      <c r="TPT839" s="32"/>
      <c r="TPU839" s="32"/>
      <c r="TPV839" s="32"/>
      <c r="TPW839" s="32"/>
      <c r="TPX839" s="32"/>
      <c r="TPY839" s="32"/>
      <c r="TPZ839" s="32"/>
      <c r="TQA839" s="32"/>
      <c r="TQB839" s="32"/>
      <c r="TQC839" s="32"/>
      <c r="TQD839" s="32"/>
      <c r="TQE839" s="32"/>
      <c r="TQF839" s="32"/>
      <c r="TQG839" s="32"/>
      <c r="TQH839" s="32"/>
      <c r="TQI839" s="32"/>
      <c r="TQJ839" s="32"/>
      <c r="TQK839" s="32"/>
      <c r="TQL839" s="32"/>
      <c r="TQM839" s="32"/>
      <c r="TQN839" s="32"/>
      <c r="TQO839" s="32"/>
      <c r="TQP839" s="32"/>
      <c r="TQQ839" s="32"/>
      <c r="TQR839" s="32"/>
      <c r="TQS839" s="32"/>
      <c r="TQT839" s="32"/>
      <c r="TQU839" s="32"/>
      <c r="TQV839" s="32"/>
      <c r="TQW839" s="32"/>
      <c r="TQX839" s="32"/>
      <c r="TQY839" s="32"/>
      <c r="TQZ839" s="32"/>
      <c r="TRA839" s="32"/>
      <c r="TRB839" s="32"/>
      <c r="TRC839" s="32"/>
      <c r="TRD839" s="32"/>
      <c r="TRE839" s="32"/>
      <c r="TRF839" s="32"/>
      <c r="TRG839" s="32"/>
      <c r="TRH839" s="32"/>
      <c r="TRI839" s="32"/>
      <c r="TRJ839" s="32"/>
      <c r="TRK839" s="32"/>
      <c r="TRL839" s="32"/>
      <c r="TRM839" s="32"/>
      <c r="TRN839" s="32"/>
      <c r="TRO839" s="32"/>
      <c r="TRP839" s="32"/>
      <c r="TRQ839" s="32"/>
      <c r="TRR839" s="32"/>
      <c r="TRS839" s="32"/>
      <c r="TRT839" s="32"/>
      <c r="TRU839" s="32"/>
      <c r="TRV839" s="32"/>
      <c r="TRW839" s="32"/>
      <c r="TRX839" s="32"/>
      <c r="TRY839" s="32"/>
      <c r="TRZ839" s="32"/>
      <c r="TSA839" s="32"/>
      <c r="TSB839" s="32"/>
      <c r="TSC839" s="32"/>
      <c r="TSD839" s="32"/>
      <c r="TSE839" s="32"/>
      <c r="TSF839" s="32"/>
      <c r="TSG839" s="32"/>
      <c r="TSH839" s="32"/>
      <c r="TSI839" s="32"/>
      <c r="TSJ839" s="32"/>
      <c r="TSK839" s="32"/>
      <c r="TSL839" s="32"/>
      <c r="TSM839" s="32"/>
      <c r="TSN839" s="32"/>
      <c r="TSO839" s="32"/>
      <c r="TSP839" s="32"/>
      <c r="TSQ839" s="32"/>
      <c r="TSR839" s="32"/>
      <c r="TSS839" s="32"/>
      <c r="TST839" s="32"/>
      <c r="TSU839" s="32"/>
      <c r="TSV839" s="32"/>
      <c r="TSW839" s="32"/>
      <c r="TSX839" s="32"/>
      <c r="TSY839" s="32"/>
      <c r="TSZ839" s="32"/>
      <c r="TTA839" s="32"/>
      <c r="TTB839" s="32"/>
      <c r="TTC839" s="32"/>
      <c r="TTD839" s="32"/>
      <c r="TTE839" s="32"/>
      <c r="TTF839" s="32"/>
      <c r="TTG839" s="32"/>
      <c r="TTH839" s="32"/>
      <c r="TTI839" s="32"/>
      <c r="TTJ839" s="32"/>
      <c r="TTK839" s="32"/>
      <c r="TTL839" s="32"/>
      <c r="TTM839" s="32"/>
      <c r="TTN839" s="32"/>
      <c r="TTO839" s="32"/>
      <c r="TTP839" s="32"/>
      <c r="TTQ839" s="32"/>
      <c r="TTR839" s="32"/>
      <c r="TTS839" s="32"/>
      <c r="TTT839" s="32"/>
      <c r="TTU839" s="32"/>
      <c r="TTV839" s="32"/>
      <c r="TTW839" s="32"/>
      <c r="TTX839" s="32"/>
      <c r="TTY839" s="32"/>
      <c r="TTZ839" s="32"/>
      <c r="TUA839" s="32"/>
      <c r="TUB839" s="32"/>
      <c r="TUC839" s="32"/>
      <c r="TUD839" s="32"/>
      <c r="TUE839" s="32"/>
      <c r="TUF839" s="32"/>
      <c r="TUG839" s="32"/>
      <c r="TUH839" s="32"/>
      <c r="TUI839" s="32"/>
      <c r="TUJ839" s="32"/>
      <c r="TUK839" s="32"/>
      <c r="TUL839" s="32"/>
      <c r="TUM839" s="32"/>
      <c r="TUN839" s="32"/>
      <c r="TUO839" s="32"/>
      <c r="TUP839" s="32"/>
      <c r="TUQ839" s="32"/>
      <c r="TUR839" s="32"/>
      <c r="TUS839" s="32"/>
      <c r="TUT839" s="32"/>
      <c r="TUU839" s="32"/>
      <c r="TUV839" s="32"/>
      <c r="TUW839" s="32"/>
      <c r="TUX839" s="32"/>
      <c r="TUY839" s="32"/>
      <c r="TUZ839" s="32"/>
      <c r="TVA839" s="32"/>
      <c r="TVB839" s="32"/>
      <c r="TVC839" s="32"/>
      <c r="TVD839" s="32"/>
      <c r="TVE839" s="32"/>
      <c r="TVF839" s="32"/>
      <c r="TVG839" s="32"/>
      <c r="TVH839" s="32"/>
      <c r="TVI839" s="32"/>
      <c r="TVJ839" s="32"/>
      <c r="TVK839" s="32"/>
      <c r="TVL839" s="32"/>
      <c r="TVM839" s="32"/>
      <c r="TVN839" s="32"/>
      <c r="TVO839" s="32"/>
      <c r="TVP839" s="32"/>
      <c r="TVQ839" s="32"/>
      <c r="TVR839" s="32"/>
      <c r="TVS839" s="32"/>
      <c r="TVT839" s="32"/>
      <c r="TVU839" s="32"/>
      <c r="TVV839" s="32"/>
      <c r="TVW839" s="32"/>
      <c r="TVX839" s="32"/>
      <c r="TVY839" s="32"/>
      <c r="TVZ839" s="32"/>
      <c r="TWA839" s="32"/>
      <c r="TWB839" s="32"/>
      <c r="TWC839" s="32"/>
      <c r="TWD839" s="32"/>
      <c r="TWE839" s="32"/>
      <c r="TWF839" s="32"/>
      <c r="TWG839" s="32"/>
      <c r="TWH839" s="32"/>
      <c r="TWI839" s="32"/>
      <c r="TWJ839" s="32"/>
      <c r="TWK839" s="32"/>
      <c r="TWL839" s="32"/>
      <c r="TWM839" s="32"/>
      <c r="TWN839" s="32"/>
      <c r="TWO839" s="32"/>
      <c r="TWP839" s="32"/>
      <c r="TWQ839" s="32"/>
      <c r="TWR839" s="32"/>
      <c r="TWS839" s="32"/>
      <c r="TWT839" s="32"/>
      <c r="TWU839" s="32"/>
      <c r="TWV839" s="32"/>
      <c r="TWW839" s="32"/>
      <c r="TWX839" s="32"/>
      <c r="TWY839" s="32"/>
      <c r="TWZ839" s="32"/>
      <c r="TXA839" s="32"/>
      <c r="TXB839" s="32"/>
      <c r="TXC839" s="32"/>
      <c r="TXD839" s="32"/>
      <c r="TXE839" s="32"/>
      <c r="TXF839" s="32"/>
      <c r="TXG839" s="32"/>
      <c r="TXH839" s="32"/>
      <c r="TXI839" s="32"/>
      <c r="TXJ839" s="32"/>
      <c r="TXK839" s="32"/>
      <c r="TXL839" s="32"/>
      <c r="TXM839" s="32"/>
      <c r="TXN839" s="32"/>
      <c r="TXO839" s="32"/>
      <c r="TXP839" s="32"/>
      <c r="TXQ839" s="32"/>
      <c r="TXR839" s="32"/>
      <c r="TXS839" s="32"/>
      <c r="TXT839" s="32"/>
      <c r="TXU839" s="32"/>
      <c r="TXV839" s="32"/>
      <c r="TXW839" s="32"/>
      <c r="TXX839" s="32"/>
      <c r="TXY839" s="32"/>
      <c r="TXZ839" s="32"/>
      <c r="TYA839" s="32"/>
      <c r="TYB839" s="32"/>
      <c r="TYC839" s="32"/>
      <c r="TYD839" s="32"/>
      <c r="TYE839" s="32"/>
      <c r="TYF839" s="32"/>
      <c r="TYG839" s="32"/>
      <c r="TYH839" s="32"/>
      <c r="TYI839" s="32"/>
      <c r="TYJ839" s="32"/>
      <c r="TYK839" s="32"/>
      <c r="TYL839" s="32"/>
      <c r="TYM839" s="32"/>
      <c r="TYN839" s="32"/>
      <c r="TYO839" s="32"/>
      <c r="TYP839" s="32"/>
      <c r="TYQ839" s="32"/>
      <c r="TYR839" s="32"/>
      <c r="TYS839" s="32"/>
      <c r="TYT839" s="32"/>
      <c r="TYU839" s="32"/>
      <c r="TYV839" s="32"/>
      <c r="TYW839" s="32"/>
      <c r="TYX839" s="32"/>
      <c r="TYY839" s="32"/>
      <c r="TYZ839" s="32"/>
      <c r="TZA839" s="32"/>
      <c r="TZB839" s="32"/>
      <c r="TZC839" s="32"/>
      <c r="TZD839" s="32"/>
      <c r="TZE839" s="32"/>
      <c r="TZF839" s="32"/>
      <c r="TZG839" s="32"/>
      <c r="TZH839" s="32"/>
      <c r="TZI839" s="32"/>
      <c r="TZJ839" s="32"/>
      <c r="TZK839" s="32"/>
      <c r="TZL839" s="32"/>
      <c r="TZM839" s="32"/>
      <c r="TZN839" s="32"/>
      <c r="TZO839" s="32"/>
      <c r="TZP839" s="32"/>
      <c r="TZQ839" s="32"/>
      <c r="TZR839" s="32"/>
      <c r="TZS839" s="32"/>
      <c r="TZT839" s="32"/>
      <c r="TZU839" s="32"/>
      <c r="TZV839" s="32"/>
      <c r="TZW839" s="32"/>
      <c r="TZX839" s="32"/>
      <c r="TZY839" s="32"/>
      <c r="TZZ839" s="32"/>
      <c r="UAA839" s="32"/>
      <c r="UAB839" s="32"/>
      <c r="UAC839" s="32"/>
      <c r="UAD839" s="32"/>
      <c r="UAE839" s="32"/>
      <c r="UAF839" s="32"/>
      <c r="UAG839" s="32"/>
      <c r="UAH839" s="32"/>
      <c r="UAI839" s="32"/>
      <c r="UAJ839" s="32"/>
      <c r="UAK839" s="32"/>
      <c r="UAL839" s="32"/>
      <c r="UAM839" s="32"/>
      <c r="UAN839" s="32"/>
      <c r="UAO839" s="32"/>
      <c r="UAP839" s="32"/>
      <c r="UAQ839" s="32"/>
      <c r="UAR839" s="32"/>
      <c r="UAS839" s="32"/>
      <c r="UAT839" s="32"/>
      <c r="UAU839" s="32"/>
      <c r="UAV839" s="32"/>
      <c r="UAW839" s="32"/>
      <c r="UAX839" s="32"/>
      <c r="UAY839" s="32"/>
      <c r="UAZ839" s="32"/>
      <c r="UBA839" s="32"/>
      <c r="UBB839" s="32"/>
      <c r="UBC839" s="32"/>
      <c r="UBD839" s="32"/>
      <c r="UBE839" s="32"/>
      <c r="UBF839" s="32"/>
      <c r="UBG839" s="32"/>
      <c r="UBH839" s="32"/>
      <c r="UBI839" s="32"/>
      <c r="UBJ839" s="32"/>
      <c r="UBK839" s="32"/>
      <c r="UBL839" s="32"/>
      <c r="UBM839" s="32"/>
      <c r="UBN839" s="32"/>
      <c r="UBO839" s="32"/>
      <c r="UBP839" s="32"/>
      <c r="UBQ839" s="32"/>
      <c r="UBR839" s="32"/>
      <c r="UBS839" s="32"/>
      <c r="UBT839" s="32"/>
      <c r="UBU839" s="32"/>
      <c r="UBV839" s="32"/>
      <c r="UBW839" s="32"/>
      <c r="UBX839" s="32"/>
      <c r="UBY839" s="32"/>
      <c r="UBZ839" s="32"/>
      <c r="UCA839" s="32"/>
      <c r="UCB839" s="32"/>
      <c r="UCC839" s="32"/>
      <c r="UCD839" s="32"/>
      <c r="UCE839" s="32"/>
      <c r="UCF839" s="32"/>
      <c r="UCG839" s="32"/>
      <c r="UCH839" s="32"/>
      <c r="UCI839" s="32"/>
      <c r="UCJ839" s="32"/>
      <c r="UCK839" s="32"/>
      <c r="UCL839" s="32"/>
      <c r="UCM839" s="32"/>
      <c r="UCN839" s="32"/>
      <c r="UCO839" s="32"/>
      <c r="UCP839" s="32"/>
      <c r="UCQ839" s="32"/>
      <c r="UCR839" s="32"/>
      <c r="UCS839" s="32"/>
      <c r="UCT839" s="32"/>
      <c r="UCU839" s="32"/>
      <c r="UCV839" s="32"/>
      <c r="UCW839" s="32"/>
      <c r="UCX839" s="32"/>
      <c r="UCY839" s="32"/>
      <c r="UCZ839" s="32"/>
      <c r="UDA839" s="32"/>
      <c r="UDB839" s="32"/>
      <c r="UDC839" s="32"/>
      <c r="UDD839" s="32"/>
      <c r="UDE839" s="32"/>
      <c r="UDF839" s="32"/>
      <c r="UDG839" s="32"/>
      <c r="UDH839" s="32"/>
      <c r="UDI839" s="32"/>
      <c r="UDJ839" s="32"/>
      <c r="UDK839" s="32"/>
      <c r="UDL839" s="32"/>
      <c r="UDM839" s="32"/>
      <c r="UDN839" s="32"/>
      <c r="UDO839" s="32"/>
      <c r="UDP839" s="32"/>
      <c r="UDQ839" s="32"/>
      <c r="UDR839" s="32"/>
      <c r="UDS839" s="32"/>
      <c r="UDT839" s="32"/>
      <c r="UDU839" s="32"/>
      <c r="UDV839" s="32"/>
      <c r="UDW839" s="32"/>
      <c r="UDX839" s="32"/>
      <c r="UDY839" s="32"/>
      <c r="UDZ839" s="32"/>
      <c r="UEA839" s="32"/>
      <c r="UEB839" s="32"/>
      <c r="UEC839" s="32"/>
      <c r="UED839" s="32"/>
      <c r="UEE839" s="32"/>
      <c r="UEF839" s="32"/>
      <c r="UEG839" s="32"/>
      <c r="UEH839" s="32"/>
      <c r="UEI839" s="32"/>
      <c r="UEJ839" s="32"/>
      <c r="UEK839" s="32"/>
      <c r="UEL839" s="32"/>
      <c r="UEM839" s="32"/>
      <c r="UEN839" s="32"/>
      <c r="UEO839" s="32"/>
      <c r="UEP839" s="32"/>
      <c r="UEQ839" s="32"/>
      <c r="UER839" s="32"/>
      <c r="UES839" s="32"/>
      <c r="UET839" s="32"/>
      <c r="UEU839" s="32"/>
      <c r="UEV839" s="32"/>
      <c r="UEW839" s="32"/>
      <c r="UEX839" s="32"/>
      <c r="UEY839" s="32"/>
      <c r="UEZ839" s="32"/>
      <c r="UFA839" s="32"/>
      <c r="UFB839" s="32"/>
      <c r="UFC839" s="32"/>
      <c r="UFD839" s="32"/>
      <c r="UFE839" s="32"/>
      <c r="UFF839" s="32"/>
      <c r="UFG839" s="32"/>
      <c r="UFH839" s="32"/>
      <c r="UFI839" s="32"/>
      <c r="UFJ839" s="32"/>
      <c r="UFK839" s="32"/>
      <c r="UFL839" s="32"/>
      <c r="UFM839" s="32"/>
      <c r="UFN839" s="32"/>
      <c r="UFO839" s="32"/>
      <c r="UFP839" s="32"/>
      <c r="UFQ839" s="32"/>
      <c r="UFR839" s="32"/>
      <c r="UFS839" s="32"/>
      <c r="UFT839" s="32"/>
      <c r="UFU839" s="32"/>
      <c r="UFV839" s="32"/>
      <c r="UFW839" s="32"/>
      <c r="UFX839" s="32"/>
      <c r="UFY839" s="32"/>
      <c r="UFZ839" s="32"/>
      <c r="UGA839" s="32"/>
      <c r="UGB839" s="32"/>
      <c r="UGC839" s="32"/>
      <c r="UGD839" s="32"/>
      <c r="UGE839" s="32"/>
      <c r="UGF839" s="32"/>
      <c r="UGG839" s="32"/>
      <c r="UGH839" s="32"/>
      <c r="UGI839" s="32"/>
      <c r="UGJ839" s="32"/>
      <c r="UGK839" s="32"/>
      <c r="UGL839" s="32"/>
      <c r="UGM839" s="32"/>
      <c r="UGN839" s="32"/>
      <c r="UGO839" s="32"/>
      <c r="UGP839" s="32"/>
      <c r="UGQ839" s="32"/>
      <c r="UGR839" s="32"/>
      <c r="UGS839" s="32"/>
      <c r="UGT839" s="32"/>
      <c r="UGU839" s="32"/>
      <c r="UGV839" s="32"/>
      <c r="UGW839" s="32"/>
      <c r="UGX839" s="32"/>
      <c r="UGY839" s="32"/>
      <c r="UGZ839" s="32"/>
      <c r="UHA839" s="32"/>
      <c r="UHB839" s="32"/>
      <c r="UHC839" s="32"/>
      <c r="UHD839" s="32"/>
      <c r="UHE839" s="32"/>
      <c r="UHF839" s="32"/>
      <c r="UHG839" s="32"/>
      <c r="UHH839" s="32"/>
      <c r="UHI839" s="32"/>
      <c r="UHJ839" s="32"/>
      <c r="UHK839" s="32"/>
      <c r="UHL839" s="32"/>
      <c r="UHM839" s="32"/>
      <c r="UHN839" s="32"/>
      <c r="UHO839" s="32"/>
      <c r="UHP839" s="32"/>
      <c r="UHQ839" s="32"/>
      <c r="UHR839" s="32"/>
      <c r="UHS839" s="32"/>
      <c r="UHT839" s="32"/>
      <c r="UHU839" s="32"/>
      <c r="UHV839" s="32"/>
      <c r="UHW839" s="32"/>
      <c r="UHX839" s="32"/>
      <c r="UHY839" s="32"/>
      <c r="UHZ839" s="32"/>
      <c r="UIA839" s="32"/>
      <c r="UIB839" s="32"/>
      <c r="UIC839" s="32"/>
      <c r="UID839" s="32"/>
      <c r="UIE839" s="32"/>
      <c r="UIF839" s="32"/>
      <c r="UIG839" s="32"/>
      <c r="UIH839" s="32"/>
      <c r="UII839" s="32"/>
      <c r="UIJ839" s="32"/>
      <c r="UIK839" s="32"/>
      <c r="UIL839" s="32"/>
      <c r="UIM839" s="32"/>
      <c r="UIN839" s="32"/>
      <c r="UIO839" s="32"/>
      <c r="UIP839" s="32"/>
      <c r="UIQ839" s="32"/>
      <c r="UIR839" s="32"/>
      <c r="UIS839" s="32"/>
      <c r="UIT839" s="32"/>
      <c r="UIU839" s="32"/>
      <c r="UIV839" s="32"/>
      <c r="UIW839" s="32"/>
      <c r="UIX839" s="32"/>
      <c r="UIY839" s="32"/>
      <c r="UIZ839" s="32"/>
      <c r="UJA839" s="32"/>
      <c r="UJB839" s="32"/>
      <c r="UJC839" s="32"/>
      <c r="UJD839" s="32"/>
      <c r="UJE839" s="32"/>
      <c r="UJF839" s="32"/>
      <c r="UJG839" s="32"/>
      <c r="UJH839" s="32"/>
      <c r="UJI839" s="32"/>
      <c r="UJJ839" s="32"/>
      <c r="UJK839" s="32"/>
      <c r="UJL839" s="32"/>
      <c r="UJM839" s="32"/>
      <c r="UJN839" s="32"/>
      <c r="UJO839" s="32"/>
      <c r="UJP839" s="32"/>
      <c r="UJQ839" s="32"/>
      <c r="UJR839" s="32"/>
      <c r="UJS839" s="32"/>
      <c r="UJT839" s="32"/>
      <c r="UJU839" s="32"/>
      <c r="UJV839" s="32"/>
      <c r="UJW839" s="32"/>
      <c r="UJX839" s="32"/>
      <c r="UJY839" s="32"/>
      <c r="UJZ839" s="32"/>
      <c r="UKA839" s="32"/>
      <c r="UKB839" s="32"/>
      <c r="UKC839" s="32"/>
      <c r="UKD839" s="32"/>
      <c r="UKE839" s="32"/>
      <c r="UKF839" s="32"/>
      <c r="UKG839" s="32"/>
      <c r="UKH839" s="32"/>
      <c r="UKI839" s="32"/>
      <c r="UKJ839" s="32"/>
      <c r="UKK839" s="32"/>
      <c r="UKL839" s="32"/>
      <c r="UKM839" s="32"/>
      <c r="UKN839" s="32"/>
      <c r="UKO839" s="32"/>
      <c r="UKP839" s="32"/>
      <c r="UKQ839" s="32"/>
      <c r="UKR839" s="32"/>
      <c r="UKS839" s="32"/>
      <c r="UKT839" s="32"/>
      <c r="UKU839" s="32"/>
      <c r="UKV839" s="32"/>
      <c r="UKW839" s="32"/>
      <c r="UKX839" s="32"/>
      <c r="UKY839" s="32"/>
      <c r="UKZ839" s="32"/>
      <c r="ULA839" s="32"/>
      <c r="ULB839" s="32"/>
      <c r="ULC839" s="32"/>
      <c r="ULD839" s="32"/>
      <c r="ULE839" s="32"/>
      <c r="ULF839" s="32"/>
      <c r="ULG839" s="32"/>
      <c r="ULH839" s="32"/>
      <c r="ULI839" s="32"/>
      <c r="ULJ839" s="32"/>
      <c r="ULK839" s="32"/>
      <c r="ULL839" s="32"/>
      <c r="ULM839" s="32"/>
      <c r="ULN839" s="32"/>
      <c r="ULO839" s="32"/>
      <c r="ULP839" s="32"/>
      <c r="ULQ839" s="32"/>
      <c r="ULR839" s="32"/>
      <c r="ULS839" s="32"/>
      <c r="ULT839" s="32"/>
      <c r="ULU839" s="32"/>
      <c r="ULV839" s="32"/>
      <c r="ULW839" s="32"/>
      <c r="ULX839" s="32"/>
      <c r="ULY839" s="32"/>
      <c r="ULZ839" s="32"/>
      <c r="UMA839" s="32"/>
      <c r="UMB839" s="32"/>
      <c r="UMC839" s="32"/>
      <c r="UMD839" s="32"/>
      <c r="UME839" s="32"/>
      <c r="UMF839" s="32"/>
      <c r="UMG839" s="32"/>
      <c r="UMH839" s="32"/>
      <c r="UMI839" s="32"/>
      <c r="UMJ839" s="32"/>
      <c r="UMK839" s="32"/>
      <c r="UML839" s="32"/>
      <c r="UMM839" s="32"/>
      <c r="UMN839" s="32"/>
      <c r="UMO839" s="32"/>
      <c r="UMP839" s="32"/>
      <c r="UMQ839" s="32"/>
      <c r="UMR839" s="32"/>
      <c r="UMS839" s="32"/>
      <c r="UMT839" s="32"/>
      <c r="UMU839" s="32"/>
      <c r="UMV839" s="32"/>
      <c r="UMW839" s="32"/>
      <c r="UMX839" s="32"/>
      <c r="UMY839" s="32"/>
      <c r="UMZ839" s="32"/>
      <c r="UNA839" s="32"/>
      <c r="UNB839" s="32"/>
      <c r="UNC839" s="32"/>
      <c r="UND839" s="32"/>
      <c r="UNE839" s="32"/>
      <c r="UNF839" s="32"/>
      <c r="UNG839" s="32"/>
      <c r="UNH839" s="32"/>
      <c r="UNI839" s="32"/>
      <c r="UNJ839" s="32"/>
      <c r="UNK839" s="32"/>
      <c r="UNL839" s="32"/>
      <c r="UNM839" s="32"/>
      <c r="UNN839" s="32"/>
      <c r="UNO839" s="32"/>
      <c r="UNP839" s="32"/>
      <c r="UNQ839" s="32"/>
      <c r="UNR839" s="32"/>
      <c r="UNS839" s="32"/>
      <c r="UNT839" s="32"/>
      <c r="UNU839" s="32"/>
      <c r="UNV839" s="32"/>
      <c r="UNW839" s="32"/>
      <c r="UNX839" s="32"/>
      <c r="UNY839" s="32"/>
      <c r="UNZ839" s="32"/>
      <c r="UOA839" s="32"/>
      <c r="UOB839" s="32"/>
      <c r="UOC839" s="32"/>
      <c r="UOD839" s="32"/>
      <c r="UOE839" s="32"/>
      <c r="UOF839" s="32"/>
      <c r="UOG839" s="32"/>
      <c r="UOH839" s="32"/>
      <c r="UOI839" s="32"/>
      <c r="UOJ839" s="32"/>
      <c r="UOK839" s="32"/>
      <c r="UOL839" s="32"/>
      <c r="UOM839" s="32"/>
      <c r="UON839" s="32"/>
      <c r="UOO839" s="32"/>
      <c r="UOP839" s="32"/>
      <c r="UOQ839" s="32"/>
      <c r="UOR839" s="32"/>
      <c r="UOS839" s="32"/>
      <c r="UOT839" s="32"/>
      <c r="UOU839" s="32"/>
      <c r="UOV839" s="32"/>
      <c r="UOW839" s="32"/>
      <c r="UOX839" s="32"/>
      <c r="UOY839" s="32"/>
      <c r="UOZ839" s="32"/>
      <c r="UPA839" s="32"/>
      <c r="UPB839" s="32"/>
      <c r="UPC839" s="32"/>
      <c r="UPD839" s="32"/>
      <c r="UPE839" s="32"/>
      <c r="UPF839" s="32"/>
      <c r="UPG839" s="32"/>
      <c r="UPH839" s="32"/>
      <c r="UPI839" s="32"/>
      <c r="UPJ839" s="32"/>
      <c r="UPK839" s="32"/>
      <c r="UPL839" s="32"/>
      <c r="UPM839" s="32"/>
      <c r="UPN839" s="32"/>
      <c r="UPO839" s="32"/>
      <c r="UPP839" s="32"/>
      <c r="UPQ839" s="32"/>
      <c r="UPR839" s="32"/>
      <c r="UPS839" s="32"/>
      <c r="UPT839" s="32"/>
      <c r="UPU839" s="32"/>
      <c r="UPV839" s="32"/>
      <c r="UPW839" s="32"/>
      <c r="UPX839" s="32"/>
      <c r="UPY839" s="32"/>
      <c r="UPZ839" s="32"/>
      <c r="UQA839" s="32"/>
      <c r="UQB839" s="32"/>
      <c r="UQC839" s="32"/>
      <c r="UQD839" s="32"/>
      <c r="UQE839" s="32"/>
      <c r="UQF839" s="32"/>
      <c r="UQG839" s="32"/>
      <c r="UQH839" s="32"/>
      <c r="UQI839" s="32"/>
      <c r="UQJ839" s="32"/>
      <c r="UQK839" s="32"/>
      <c r="UQL839" s="32"/>
      <c r="UQM839" s="32"/>
      <c r="UQN839" s="32"/>
      <c r="UQO839" s="32"/>
      <c r="UQP839" s="32"/>
      <c r="UQQ839" s="32"/>
      <c r="UQR839" s="32"/>
      <c r="UQS839" s="32"/>
      <c r="UQT839" s="32"/>
      <c r="UQU839" s="32"/>
      <c r="UQV839" s="32"/>
      <c r="UQW839" s="32"/>
      <c r="UQX839" s="32"/>
      <c r="UQY839" s="32"/>
      <c r="UQZ839" s="32"/>
      <c r="URA839" s="32"/>
      <c r="URB839" s="32"/>
      <c r="URC839" s="32"/>
      <c r="URD839" s="32"/>
      <c r="URE839" s="32"/>
      <c r="URF839" s="32"/>
      <c r="URG839" s="32"/>
      <c r="URH839" s="32"/>
      <c r="URI839" s="32"/>
      <c r="URJ839" s="32"/>
      <c r="URK839" s="32"/>
      <c r="URL839" s="32"/>
      <c r="URM839" s="32"/>
      <c r="URN839" s="32"/>
      <c r="URO839" s="32"/>
      <c r="URP839" s="32"/>
      <c r="URQ839" s="32"/>
      <c r="URR839" s="32"/>
      <c r="URS839" s="32"/>
      <c r="URT839" s="32"/>
      <c r="URU839" s="32"/>
      <c r="URV839" s="32"/>
      <c r="URW839" s="32"/>
      <c r="URX839" s="32"/>
      <c r="URY839" s="32"/>
      <c r="URZ839" s="32"/>
      <c r="USA839" s="32"/>
      <c r="USB839" s="32"/>
      <c r="USC839" s="32"/>
      <c r="USD839" s="32"/>
      <c r="USE839" s="32"/>
      <c r="USF839" s="32"/>
      <c r="USG839" s="32"/>
      <c r="USH839" s="32"/>
      <c r="USI839" s="32"/>
      <c r="USJ839" s="32"/>
      <c r="USK839" s="32"/>
      <c r="USL839" s="32"/>
      <c r="USM839" s="32"/>
      <c r="USN839" s="32"/>
      <c r="USO839" s="32"/>
      <c r="USP839" s="32"/>
      <c r="USQ839" s="32"/>
      <c r="USR839" s="32"/>
      <c r="USS839" s="32"/>
      <c r="UST839" s="32"/>
      <c r="USU839" s="32"/>
      <c r="USV839" s="32"/>
      <c r="USW839" s="32"/>
      <c r="USX839" s="32"/>
      <c r="USY839" s="32"/>
      <c r="USZ839" s="32"/>
      <c r="UTA839" s="32"/>
      <c r="UTB839" s="32"/>
      <c r="UTC839" s="32"/>
      <c r="UTD839" s="32"/>
      <c r="UTE839" s="32"/>
      <c r="UTF839" s="32"/>
      <c r="UTG839" s="32"/>
      <c r="UTH839" s="32"/>
      <c r="UTI839" s="32"/>
      <c r="UTJ839" s="32"/>
      <c r="UTK839" s="32"/>
      <c r="UTL839" s="32"/>
      <c r="UTM839" s="32"/>
      <c r="UTN839" s="32"/>
      <c r="UTO839" s="32"/>
      <c r="UTP839" s="32"/>
      <c r="UTQ839" s="32"/>
      <c r="UTR839" s="32"/>
      <c r="UTS839" s="32"/>
      <c r="UTT839" s="32"/>
      <c r="UTU839" s="32"/>
      <c r="UTV839" s="32"/>
      <c r="UTW839" s="32"/>
      <c r="UTX839" s="32"/>
      <c r="UTY839" s="32"/>
      <c r="UTZ839" s="32"/>
      <c r="UUA839" s="32"/>
      <c r="UUB839" s="32"/>
      <c r="UUC839" s="32"/>
      <c r="UUD839" s="32"/>
      <c r="UUE839" s="32"/>
      <c r="UUF839" s="32"/>
      <c r="UUG839" s="32"/>
      <c r="UUH839" s="32"/>
      <c r="UUI839" s="32"/>
      <c r="UUJ839" s="32"/>
      <c r="UUK839" s="32"/>
      <c r="UUL839" s="32"/>
      <c r="UUM839" s="32"/>
      <c r="UUN839" s="32"/>
      <c r="UUO839" s="32"/>
      <c r="UUP839" s="32"/>
      <c r="UUQ839" s="32"/>
      <c r="UUR839" s="32"/>
      <c r="UUS839" s="32"/>
      <c r="UUT839" s="32"/>
      <c r="UUU839" s="32"/>
      <c r="UUV839" s="32"/>
      <c r="UUW839" s="32"/>
      <c r="UUX839" s="32"/>
      <c r="UUY839" s="32"/>
      <c r="UUZ839" s="32"/>
      <c r="UVA839" s="32"/>
      <c r="UVB839" s="32"/>
      <c r="UVC839" s="32"/>
      <c r="UVD839" s="32"/>
      <c r="UVE839" s="32"/>
      <c r="UVF839" s="32"/>
      <c r="UVG839" s="32"/>
      <c r="UVH839" s="32"/>
      <c r="UVI839" s="32"/>
      <c r="UVJ839" s="32"/>
      <c r="UVK839" s="32"/>
      <c r="UVL839" s="32"/>
      <c r="UVM839" s="32"/>
      <c r="UVN839" s="32"/>
      <c r="UVO839" s="32"/>
      <c r="UVP839" s="32"/>
      <c r="UVQ839" s="32"/>
      <c r="UVR839" s="32"/>
      <c r="UVS839" s="32"/>
      <c r="UVT839" s="32"/>
      <c r="UVU839" s="32"/>
      <c r="UVV839" s="32"/>
      <c r="UVW839" s="32"/>
      <c r="UVX839" s="32"/>
      <c r="UVY839" s="32"/>
      <c r="UVZ839" s="32"/>
      <c r="UWA839" s="32"/>
      <c r="UWB839" s="32"/>
      <c r="UWC839" s="32"/>
      <c r="UWD839" s="32"/>
      <c r="UWE839" s="32"/>
      <c r="UWF839" s="32"/>
      <c r="UWG839" s="32"/>
      <c r="UWH839" s="32"/>
      <c r="UWI839" s="32"/>
      <c r="UWJ839" s="32"/>
      <c r="UWK839" s="32"/>
      <c r="UWL839" s="32"/>
      <c r="UWM839" s="32"/>
      <c r="UWN839" s="32"/>
      <c r="UWO839" s="32"/>
      <c r="UWP839" s="32"/>
      <c r="UWQ839" s="32"/>
      <c r="UWR839" s="32"/>
      <c r="UWS839" s="32"/>
      <c r="UWT839" s="32"/>
      <c r="UWU839" s="32"/>
      <c r="UWV839" s="32"/>
      <c r="UWW839" s="32"/>
      <c r="UWX839" s="32"/>
      <c r="UWY839" s="32"/>
      <c r="UWZ839" s="32"/>
      <c r="UXA839" s="32"/>
      <c r="UXB839" s="32"/>
      <c r="UXC839" s="32"/>
      <c r="UXD839" s="32"/>
      <c r="UXE839" s="32"/>
      <c r="UXF839" s="32"/>
      <c r="UXG839" s="32"/>
      <c r="UXH839" s="32"/>
      <c r="UXI839" s="32"/>
      <c r="UXJ839" s="32"/>
      <c r="UXK839" s="32"/>
      <c r="UXL839" s="32"/>
      <c r="UXM839" s="32"/>
      <c r="UXN839" s="32"/>
      <c r="UXO839" s="32"/>
      <c r="UXP839" s="32"/>
      <c r="UXQ839" s="32"/>
      <c r="UXR839" s="32"/>
      <c r="UXS839" s="32"/>
      <c r="UXT839" s="32"/>
      <c r="UXU839" s="32"/>
      <c r="UXV839" s="32"/>
      <c r="UXW839" s="32"/>
      <c r="UXX839" s="32"/>
      <c r="UXY839" s="32"/>
      <c r="UXZ839" s="32"/>
      <c r="UYA839" s="32"/>
      <c r="UYB839" s="32"/>
      <c r="UYC839" s="32"/>
      <c r="UYD839" s="32"/>
      <c r="UYE839" s="32"/>
      <c r="UYF839" s="32"/>
      <c r="UYG839" s="32"/>
      <c r="UYH839" s="32"/>
      <c r="UYI839" s="32"/>
      <c r="UYJ839" s="32"/>
      <c r="UYK839" s="32"/>
      <c r="UYL839" s="32"/>
      <c r="UYM839" s="32"/>
      <c r="UYN839" s="32"/>
      <c r="UYO839" s="32"/>
      <c r="UYP839" s="32"/>
      <c r="UYQ839" s="32"/>
      <c r="UYR839" s="32"/>
      <c r="UYS839" s="32"/>
      <c r="UYT839" s="32"/>
      <c r="UYU839" s="32"/>
      <c r="UYV839" s="32"/>
      <c r="UYW839" s="32"/>
      <c r="UYX839" s="32"/>
      <c r="UYY839" s="32"/>
      <c r="UYZ839" s="32"/>
      <c r="UZA839" s="32"/>
      <c r="UZB839" s="32"/>
      <c r="UZC839" s="32"/>
      <c r="UZD839" s="32"/>
      <c r="UZE839" s="32"/>
      <c r="UZF839" s="32"/>
      <c r="UZG839" s="32"/>
      <c r="UZH839" s="32"/>
      <c r="UZI839" s="32"/>
      <c r="UZJ839" s="32"/>
      <c r="UZK839" s="32"/>
      <c r="UZL839" s="32"/>
      <c r="UZM839" s="32"/>
      <c r="UZN839" s="32"/>
      <c r="UZO839" s="32"/>
      <c r="UZP839" s="32"/>
      <c r="UZQ839" s="32"/>
      <c r="UZR839" s="32"/>
      <c r="UZS839" s="32"/>
      <c r="UZT839" s="32"/>
      <c r="UZU839" s="32"/>
      <c r="UZV839" s="32"/>
      <c r="UZW839" s="32"/>
      <c r="UZX839" s="32"/>
      <c r="UZY839" s="32"/>
      <c r="UZZ839" s="32"/>
      <c r="VAA839" s="32"/>
      <c r="VAB839" s="32"/>
      <c r="VAC839" s="32"/>
      <c r="VAD839" s="32"/>
      <c r="VAE839" s="32"/>
      <c r="VAF839" s="32"/>
      <c r="VAG839" s="32"/>
      <c r="VAH839" s="32"/>
      <c r="VAI839" s="32"/>
      <c r="VAJ839" s="32"/>
      <c r="VAK839" s="32"/>
      <c r="VAL839" s="32"/>
      <c r="VAM839" s="32"/>
      <c r="VAN839" s="32"/>
      <c r="VAO839" s="32"/>
      <c r="VAP839" s="32"/>
      <c r="VAQ839" s="32"/>
      <c r="VAR839" s="32"/>
      <c r="VAS839" s="32"/>
      <c r="VAT839" s="32"/>
      <c r="VAU839" s="32"/>
      <c r="VAV839" s="32"/>
      <c r="VAW839" s="32"/>
      <c r="VAX839" s="32"/>
      <c r="VAY839" s="32"/>
      <c r="VAZ839" s="32"/>
      <c r="VBA839" s="32"/>
      <c r="VBB839" s="32"/>
      <c r="VBC839" s="32"/>
      <c r="VBD839" s="32"/>
      <c r="VBE839" s="32"/>
      <c r="VBF839" s="32"/>
      <c r="VBG839" s="32"/>
      <c r="VBH839" s="32"/>
      <c r="VBI839" s="32"/>
      <c r="VBJ839" s="32"/>
      <c r="VBK839" s="32"/>
      <c r="VBL839" s="32"/>
      <c r="VBM839" s="32"/>
      <c r="VBN839" s="32"/>
      <c r="VBO839" s="32"/>
      <c r="VBP839" s="32"/>
      <c r="VBQ839" s="32"/>
      <c r="VBR839" s="32"/>
      <c r="VBS839" s="32"/>
      <c r="VBT839" s="32"/>
      <c r="VBU839" s="32"/>
      <c r="VBV839" s="32"/>
      <c r="VBW839" s="32"/>
      <c r="VBX839" s="32"/>
      <c r="VBY839" s="32"/>
      <c r="VBZ839" s="32"/>
      <c r="VCA839" s="32"/>
      <c r="VCB839" s="32"/>
      <c r="VCC839" s="32"/>
      <c r="VCD839" s="32"/>
      <c r="VCE839" s="32"/>
      <c r="VCF839" s="32"/>
      <c r="VCG839" s="32"/>
      <c r="VCH839" s="32"/>
      <c r="VCI839" s="32"/>
      <c r="VCJ839" s="32"/>
      <c r="VCK839" s="32"/>
      <c r="VCL839" s="32"/>
      <c r="VCM839" s="32"/>
      <c r="VCN839" s="32"/>
      <c r="VCO839" s="32"/>
      <c r="VCP839" s="32"/>
      <c r="VCQ839" s="32"/>
      <c r="VCR839" s="32"/>
      <c r="VCS839" s="32"/>
      <c r="VCT839" s="32"/>
      <c r="VCU839" s="32"/>
      <c r="VCV839" s="32"/>
      <c r="VCW839" s="32"/>
      <c r="VCX839" s="32"/>
      <c r="VCY839" s="32"/>
      <c r="VCZ839" s="32"/>
      <c r="VDA839" s="32"/>
      <c r="VDB839" s="32"/>
      <c r="VDC839" s="32"/>
      <c r="VDD839" s="32"/>
      <c r="VDE839" s="32"/>
      <c r="VDF839" s="32"/>
      <c r="VDG839" s="32"/>
      <c r="VDH839" s="32"/>
      <c r="VDI839" s="32"/>
      <c r="VDJ839" s="32"/>
      <c r="VDK839" s="32"/>
      <c r="VDL839" s="32"/>
      <c r="VDM839" s="32"/>
      <c r="VDN839" s="32"/>
      <c r="VDO839" s="32"/>
      <c r="VDP839" s="32"/>
      <c r="VDQ839" s="32"/>
      <c r="VDR839" s="32"/>
      <c r="VDS839" s="32"/>
      <c r="VDT839" s="32"/>
      <c r="VDU839" s="32"/>
      <c r="VDV839" s="32"/>
      <c r="VDW839" s="32"/>
      <c r="VDX839" s="32"/>
      <c r="VDY839" s="32"/>
      <c r="VDZ839" s="32"/>
      <c r="VEA839" s="32"/>
      <c r="VEB839" s="32"/>
      <c r="VEC839" s="32"/>
      <c r="VED839" s="32"/>
      <c r="VEE839" s="32"/>
      <c r="VEF839" s="32"/>
      <c r="VEG839" s="32"/>
      <c r="VEH839" s="32"/>
      <c r="VEI839" s="32"/>
      <c r="VEJ839" s="32"/>
      <c r="VEK839" s="32"/>
      <c r="VEL839" s="32"/>
      <c r="VEM839" s="32"/>
      <c r="VEN839" s="32"/>
      <c r="VEO839" s="32"/>
      <c r="VEP839" s="32"/>
      <c r="VEQ839" s="32"/>
      <c r="VER839" s="32"/>
      <c r="VES839" s="32"/>
      <c r="VET839" s="32"/>
      <c r="VEU839" s="32"/>
      <c r="VEV839" s="32"/>
      <c r="VEW839" s="32"/>
      <c r="VEX839" s="32"/>
      <c r="VEY839" s="32"/>
      <c r="VEZ839" s="32"/>
      <c r="VFA839" s="32"/>
      <c r="VFB839" s="32"/>
      <c r="VFC839" s="32"/>
      <c r="VFD839" s="32"/>
      <c r="VFE839" s="32"/>
      <c r="VFF839" s="32"/>
      <c r="VFG839" s="32"/>
      <c r="VFH839" s="32"/>
      <c r="VFI839" s="32"/>
      <c r="VFJ839" s="32"/>
      <c r="VFK839" s="32"/>
      <c r="VFL839" s="32"/>
      <c r="VFM839" s="32"/>
      <c r="VFN839" s="32"/>
      <c r="VFO839" s="32"/>
      <c r="VFP839" s="32"/>
      <c r="VFQ839" s="32"/>
      <c r="VFR839" s="32"/>
      <c r="VFS839" s="32"/>
      <c r="VFT839" s="32"/>
      <c r="VFU839" s="32"/>
      <c r="VFV839" s="32"/>
      <c r="VFW839" s="32"/>
      <c r="VFX839" s="32"/>
      <c r="VFY839" s="32"/>
      <c r="VFZ839" s="32"/>
      <c r="VGA839" s="32"/>
      <c r="VGB839" s="32"/>
      <c r="VGC839" s="32"/>
      <c r="VGD839" s="32"/>
      <c r="VGE839" s="32"/>
      <c r="VGF839" s="32"/>
      <c r="VGG839" s="32"/>
      <c r="VGH839" s="32"/>
      <c r="VGI839" s="32"/>
      <c r="VGJ839" s="32"/>
      <c r="VGK839" s="32"/>
      <c r="VGL839" s="32"/>
      <c r="VGM839" s="32"/>
      <c r="VGN839" s="32"/>
      <c r="VGO839" s="32"/>
      <c r="VGP839" s="32"/>
      <c r="VGQ839" s="32"/>
      <c r="VGR839" s="32"/>
      <c r="VGS839" s="32"/>
      <c r="VGT839" s="32"/>
      <c r="VGU839" s="32"/>
      <c r="VGV839" s="32"/>
      <c r="VGW839" s="32"/>
      <c r="VGX839" s="32"/>
      <c r="VGY839" s="32"/>
      <c r="VGZ839" s="32"/>
      <c r="VHA839" s="32"/>
      <c r="VHB839" s="32"/>
      <c r="VHC839" s="32"/>
      <c r="VHD839" s="32"/>
      <c r="VHE839" s="32"/>
      <c r="VHF839" s="32"/>
      <c r="VHG839" s="32"/>
      <c r="VHH839" s="32"/>
      <c r="VHI839" s="32"/>
      <c r="VHJ839" s="32"/>
      <c r="VHK839" s="32"/>
      <c r="VHL839" s="32"/>
      <c r="VHM839" s="32"/>
      <c r="VHN839" s="32"/>
      <c r="VHO839" s="32"/>
      <c r="VHP839" s="32"/>
      <c r="VHQ839" s="32"/>
      <c r="VHR839" s="32"/>
      <c r="VHS839" s="32"/>
      <c r="VHT839" s="32"/>
      <c r="VHU839" s="32"/>
      <c r="VHV839" s="32"/>
      <c r="VHW839" s="32"/>
      <c r="VHX839" s="32"/>
      <c r="VHY839" s="32"/>
      <c r="VHZ839" s="32"/>
      <c r="VIA839" s="32"/>
      <c r="VIB839" s="32"/>
      <c r="VIC839" s="32"/>
      <c r="VID839" s="32"/>
      <c r="VIE839" s="32"/>
      <c r="VIF839" s="32"/>
      <c r="VIG839" s="32"/>
      <c r="VIH839" s="32"/>
      <c r="VII839" s="32"/>
      <c r="VIJ839" s="32"/>
      <c r="VIK839" s="32"/>
      <c r="VIL839" s="32"/>
      <c r="VIM839" s="32"/>
      <c r="VIN839" s="32"/>
      <c r="VIO839" s="32"/>
      <c r="VIP839" s="32"/>
      <c r="VIQ839" s="32"/>
      <c r="VIR839" s="32"/>
      <c r="VIS839" s="32"/>
      <c r="VIT839" s="32"/>
      <c r="VIU839" s="32"/>
      <c r="VIV839" s="32"/>
      <c r="VIW839" s="32"/>
      <c r="VIX839" s="32"/>
      <c r="VIY839" s="32"/>
      <c r="VIZ839" s="32"/>
      <c r="VJA839" s="32"/>
      <c r="VJB839" s="32"/>
      <c r="VJC839" s="32"/>
      <c r="VJD839" s="32"/>
      <c r="VJE839" s="32"/>
      <c r="VJF839" s="32"/>
      <c r="VJG839" s="32"/>
      <c r="VJH839" s="32"/>
      <c r="VJI839" s="32"/>
      <c r="VJJ839" s="32"/>
      <c r="VJK839" s="32"/>
      <c r="VJL839" s="32"/>
      <c r="VJM839" s="32"/>
      <c r="VJN839" s="32"/>
      <c r="VJO839" s="32"/>
      <c r="VJP839" s="32"/>
      <c r="VJQ839" s="32"/>
      <c r="VJR839" s="32"/>
      <c r="VJS839" s="32"/>
      <c r="VJT839" s="32"/>
      <c r="VJU839" s="32"/>
      <c r="VJV839" s="32"/>
      <c r="VJW839" s="32"/>
      <c r="VJX839" s="32"/>
      <c r="VJY839" s="32"/>
      <c r="VJZ839" s="32"/>
      <c r="VKA839" s="32"/>
      <c r="VKB839" s="32"/>
      <c r="VKC839" s="32"/>
      <c r="VKD839" s="32"/>
      <c r="VKE839" s="32"/>
      <c r="VKF839" s="32"/>
      <c r="VKG839" s="32"/>
      <c r="VKH839" s="32"/>
      <c r="VKI839" s="32"/>
      <c r="VKJ839" s="32"/>
      <c r="VKK839" s="32"/>
      <c r="VKL839" s="32"/>
      <c r="VKM839" s="32"/>
      <c r="VKN839" s="32"/>
      <c r="VKO839" s="32"/>
      <c r="VKP839" s="32"/>
      <c r="VKQ839" s="32"/>
      <c r="VKR839" s="32"/>
      <c r="VKS839" s="32"/>
      <c r="VKT839" s="32"/>
      <c r="VKU839" s="32"/>
      <c r="VKV839" s="32"/>
      <c r="VKW839" s="32"/>
      <c r="VKX839" s="32"/>
      <c r="VKY839" s="32"/>
      <c r="VKZ839" s="32"/>
      <c r="VLA839" s="32"/>
      <c r="VLB839" s="32"/>
      <c r="VLC839" s="32"/>
      <c r="VLD839" s="32"/>
      <c r="VLE839" s="32"/>
      <c r="VLF839" s="32"/>
      <c r="VLG839" s="32"/>
      <c r="VLH839" s="32"/>
      <c r="VLI839" s="32"/>
      <c r="VLJ839" s="32"/>
      <c r="VLK839" s="32"/>
      <c r="VLL839" s="32"/>
      <c r="VLM839" s="32"/>
      <c r="VLN839" s="32"/>
      <c r="VLO839" s="32"/>
      <c r="VLP839" s="32"/>
      <c r="VLQ839" s="32"/>
      <c r="VLR839" s="32"/>
      <c r="VLS839" s="32"/>
      <c r="VLT839" s="32"/>
      <c r="VLU839" s="32"/>
      <c r="VLV839" s="32"/>
      <c r="VLW839" s="32"/>
      <c r="VLX839" s="32"/>
      <c r="VLY839" s="32"/>
      <c r="VLZ839" s="32"/>
      <c r="VMA839" s="32"/>
      <c r="VMB839" s="32"/>
      <c r="VMC839" s="32"/>
      <c r="VMD839" s="32"/>
      <c r="VME839" s="32"/>
      <c r="VMF839" s="32"/>
      <c r="VMG839" s="32"/>
      <c r="VMH839" s="32"/>
      <c r="VMI839" s="32"/>
      <c r="VMJ839" s="32"/>
      <c r="VMK839" s="32"/>
      <c r="VML839" s="32"/>
      <c r="VMM839" s="32"/>
      <c r="VMN839" s="32"/>
      <c r="VMO839" s="32"/>
      <c r="VMP839" s="32"/>
      <c r="VMQ839" s="32"/>
      <c r="VMR839" s="32"/>
      <c r="VMS839" s="32"/>
      <c r="VMT839" s="32"/>
      <c r="VMU839" s="32"/>
      <c r="VMV839" s="32"/>
      <c r="VMW839" s="32"/>
      <c r="VMX839" s="32"/>
      <c r="VMY839" s="32"/>
      <c r="VMZ839" s="32"/>
      <c r="VNA839" s="32"/>
      <c r="VNB839" s="32"/>
      <c r="VNC839" s="32"/>
      <c r="VND839" s="32"/>
      <c r="VNE839" s="32"/>
      <c r="VNF839" s="32"/>
      <c r="VNG839" s="32"/>
      <c r="VNH839" s="32"/>
      <c r="VNI839" s="32"/>
      <c r="VNJ839" s="32"/>
      <c r="VNK839" s="32"/>
      <c r="VNL839" s="32"/>
      <c r="VNM839" s="32"/>
      <c r="VNN839" s="32"/>
      <c r="VNO839" s="32"/>
      <c r="VNP839" s="32"/>
      <c r="VNQ839" s="32"/>
      <c r="VNR839" s="32"/>
      <c r="VNS839" s="32"/>
      <c r="VNT839" s="32"/>
      <c r="VNU839" s="32"/>
      <c r="VNV839" s="32"/>
      <c r="VNW839" s="32"/>
      <c r="VNX839" s="32"/>
      <c r="VNY839" s="32"/>
      <c r="VNZ839" s="32"/>
      <c r="VOA839" s="32"/>
      <c r="VOB839" s="32"/>
      <c r="VOC839" s="32"/>
      <c r="VOD839" s="32"/>
      <c r="VOE839" s="32"/>
      <c r="VOF839" s="32"/>
      <c r="VOG839" s="32"/>
      <c r="VOH839" s="32"/>
      <c r="VOI839" s="32"/>
      <c r="VOJ839" s="32"/>
      <c r="VOK839" s="32"/>
      <c r="VOL839" s="32"/>
      <c r="VOM839" s="32"/>
      <c r="VON839" s="32"/>
      <c r="VOO839" s="32"/>
      <c r="VOP839" s="32"/>
      <c r="VOQ839" s="32"/>
      <c r="VOR839" s="32"/>
      <c r="VOS839" s="32"/>
      <c r="VOT839" s="32"/>
      <c r="VOU839" s="32"/>
      <c r="VOV839" s="32"/>
      <c r="VOW839" s="32"/>
      <c r="VOX839" s="32"/>
      <c r="VOY839" s="32"/>
      <c r="VOZ839" s="32"/>
      <c r="VPA839" s="32"/>
      <c r="VPB839" s="32"/>
      <c r="VPC839" s="32"/>
      <c r="VPD839" s="32"/>
      <c r="VPE839" s="32"/>
      <c r="VPF839" s="32"/>
      <c r="VPG839" s="32"/>
      <c r="VPH839" s="32"/>
      <c r="VPI839" s="32"/>
      <c r="VPJ839" s="32"/>
      <c r="VPK839" s="32"/>
      <c r="VPL839" s="32"/>
      <c r="VPM839" s="32"/>
      <c r="VPN839" s="32"/>
      <c r="VPO839" s="32"/>
      <c r="VPP839" s="32"/>
      <c r="VPQ839" s="32"/>
      <c r="VPR839" s="32"/>
      <c r="VPS839" s="32"/>
      <c r="VPT839" s="32"/>
      <c r="VPU839" s="32"/>
      <c r="VPV839" s="32"/>
      <c r="VPW839" s="32"/>
      <c r="VPX839" s="32"/>
      <c r="VPY839" s="32"/>
      <c r="VPZ839" s="32"/>
      <c r="VQA839" s="32"/>
      <c r="VQB839" s="32"/>
      <c r="VQC839" s="32"/>
      <c r="VQD839" s="32"/>
      <c r="VQE839" s="32"/>
      <c r="VQF839" s="32"/>
      <c r="VQG839" s="32"/>
      <c r="VQH839" s="32"/>
      <c r="VQI839" s="32"/>
      <c r="VQJ839" s="32"/>
      <c r="VQK839" s="32"/>
      <c r="VQL839" s="32"/>
      <c r="VQM839" s="32"/>
      <c r="VQN839" s="32"/>
      <c r="VQO839" s="32"/>
      <c r="VQP839" s="32"/>
      <c r="VQQ839" s="32"/>
      <c r="VQR839" s="32"/>
      <c r="VQS839" s="32"/>
      <c r="VQT839" s="32"/>
      <c r="VQU839" s="32"/>
      <c r="VQV839" s="32"/>
      <c r="VQW839" s="32"/>
      <c r="VQX839" s="32"/>
      <c r="VQY839" s="32"/>
      <c r="VQZ839" s="32"/>
      <c r="VRA839" s="32"/>
      <c r="VRB839" s="32"/>
      <c r="VRC839" s="32"/>
      <c r="VRD839" s="32"/>
      <c r="VRE839" s="32"/>
      <c r="VRF839" s="32"/>
      <c r="VRG839" s="32"/>
      <c r="VRH839" s="32"/>
      <c r="VRI839" s="32"/>
      <c r="VRJ839" s="32"/>
      <c r="VRK839" s="32"/>
      <c r="VRL839" s="32"/>
      <c r="VRM839" s="32"/>
      <c r="VRN839" s="32"/>
      <c r="VRO839" s="32"/>
      <c r="VRP839" s="32"/>
      <c r="VRQ839" s="32"/>
      <c r="VRR839" s="32"/>
      <c r="VRS839" s="32"/>
      <c r="VRT839" s="32"/>
      <c r="VRU839" s="32"/>
      <c r="VRV839" s="32"/>
      <c r="VRW839" s="32"/>
      <c r="VRX839" s="32"/>
      <c r="VRY839" s="32"/>
      <c r="VRZ839" s="32"/>
      <c r="VSA839" s="32"/>
      <c r="VSB839" s="32"/>
      <c r="VSC839" s="32"/>
      <c r="VSD839" s="32"/>
      <c r="VSE839" s="32"/>
      <c r="VSF839" s="32"/>
      <c r="VSG839" s="32"/>
      <c r="VSH839" s="32"/>
      <c r="VSI839" s="32"/>
      <c r="VSJ839" s="32"/>
      <c r="VSK839" s="32"/>
      <c r="VSL839" s="32"/>
      <c r="VSM839" s="32"/>
      <c r="VSN839" s="32"/>
      <c r="VSO839" s="32"/>
      <c r="VSP839" s="32"/>
      <c r="VSQ839" s="32"/>
      <c r="VSR839" s="32"/>
      <c r="VSS839" s="32"/>
      <c r="VST839" s="32"/>
      <c r="VSU839" s="32"/>
      <c r="VSV839" s="32"/>
      <c r="VSW839" s="32"/>
      <c r="VSX839" s="32"/>
      <c r="VSY839" s="32"/>
      <c r="VSZ839" s="32"/>
      <c r="VTA839" s="32"/>
      <c r="VTB839" s="32"/>
      <c r="VTC839" s="32"/>
      <c r="VTD839" s="32"/>
      <c r="VTE839" s="32"/>
      <c r="VTF839" s="32"/>
      <c r="VTG839" s="32"/>
      <c r="VTH839" s="32"/>
      <c r="VTI839" s="32"/>
      <c r="VTJ839" s="32"/>
      <c r="VTK839" s="32"/>
      <c r="VTL839" s="32"/>
      <c r="VTM839" s="32"/>
      <c r="VTN839" s="32"/>
      <c r="VTO839" s="32"/>
      <c r="VTP839" s="32"/>
      <c r="VTQ839" s="32"/>
      <c r="VTR839" s="32"/>
      <c r="VTS839" s="32"/>
      <c r="VTT839" s="32"/>
      <c r="VTU839" s="32"/>
      <c r="VTV839" s="32"/>
      <c r="VTW839" s="32"/>
      <c r="VTX839" s="32"/>
      <c r="VTY839" s="32"/>
      <c r="VTZ839" s="32"/>
      <c r="VUA839" s="32"/>
      <c r="VUB839" s="32"/>
      <c r="VUC839" s="32"/>
      <c r="VUD839" s="32"/>
      <c r="VUE839" s="32"/>
      <c r="VUF839" s="32"/>
      <c r="VUG839" s="32"/>
      <c r="VUH839" s="32"/>
      <c r="VUI839" s="32"/>
      <c r="VUJ839" s="32"/>
      <c r="VUK839" s="32"/>
      <c r="VUL839" s="32"/>
      <c r="VUM839" s="32"/>
      <c r="VUN839" s="32"/>
      <c r="VUO839" s="32"/>
      <c r="VUP839" s="32"/>
      <c r="VUQ839" s="32"/>
      <c r="VUR839" s="32"/>
      <c r="VUS839" s="32"/>
      <c r="VUT839" s="32"/>
      <c r="VUU839" s="32"/>
      <c r="VUV839" s="32"/>
      <c r="VUW839" s="32"/>
      <c r="VUX839" s="32"/>
      <c r="VUY839" s="32"/>
      <c r="VUZ839" s="32"/>
      <c r="VVA839" s="32"/>
      <c r="VVB839" s="32"/>
      <c r="VVC839" s="32"/>
      <c r="VVD839" s="32"/>
      <c r="VVE839" s="32"/>
      <c r="VVF839" s="32"/>
      <c r="VVG839" s="32"/>
      <c r="VVH839" s="32"/>
      <c r="VVI839" s="32"/>
      <c r="VVJ839" s="32"/>
      <c r="VVK839" s="32"/>
      <c r="VVL839" s="32"/>
      <c r="VVM839" s="32"/>
      <c r="VVN839" s="32"/>
      <c r="VVO839" s="32"/>
      <c r="VVP839" s="32"/>
      <c r="VVQ839" s="32"/>
      <c r="VVR839" s="32"/>
      <c r="VVS839" s="32"/>
      <c r="VVT839" s="32"/>
      <c r="VVU839" s="32"/>
      <c r="VVV839" s="32"/>
      <c r="VVW839" s="32"/>
      <c r="VVX839" s="32"/>
      <c r="VVY839" s="32"/>
      <c r="VVZ839" s="32"/>
      <c r="VWA839" s="32"/>
      <c r="VWB839" s="32"/>
      <c r="VWC839" s="32"/>
      <c r="VWD839" s="32"/>
      <c r="VWE839" s="32"/>
      <c r="VWF839" s="32"/>
      <c r="VWG839" s="32"/>
      <c r="VWH839" s="32"/>
      <c r="VWI839" s="32"/>
      <c r="VWJ839" s="32"/>
      <c r="VWK839" s="32"/>
      <c r="VWL839" s="32"/>
      <c r="VWM839" s="32"/>
      <c r="VWN839" s="32"/>
      <c r="VWO839" s="32"/>
      <c r="VWP839" s="32"/>
      <c r="VWQ839" s="32"/>
      <c r="VWR839" s="32"/>
      <c r="VWS839" s="32"/>
      <c r="VWT839" s="32"/>
      <c r="VWU839" s="32"/>
      <c r="VWV839" s="32"/>
      <c r="VWW839" s="32"/>
      <c r="VWX839" s="32"/>
      <c r="VWY839" s="32"/>
      <c r="VWZ839" s="32"/>
      <c r="VXA839" s="32"/>
      <c r="VXB839" s="32"/>
      <c r="VXC839" s="32"/>
      <c r="VXD839" s="32"/>
      <c r="VXE839" s="32"/>
      <c r="VXF839" s="32"/>
      <c r="VXG839" s="32"/>
      <c r="VXH839" s="32"/>
      <c r="VXI839" s="32"/>
      <c r="VXJ839" s="32"/>
      <c r="VXK839" s="32"/>
      <c r="VXL839" s="32"/>
      <c r="VXM839" s="32"/>
      <c r="VXN839" s="32"/>
      <c r="VXO839" s="32"/>
      <c r="VXP839" s="32"/>
      <c r="VXQ839" s="32"/>
      <c r="VXR839" s="32"/>
      <c r="VXS839" s="32"/>
      <c r="VXT839" s="32"/>
      <c r="VXU839" s="32"/>
      <c r="VXV839" s="32"/>
      <c r="VXW839" s="32"/>
      <c r="VXX839" s="32"/>
      <c r="VXY839" s="32"/>
      <c r="VXZ839" s="32"/>
      <c r="VYA839" s="32"/>
      <c r="VYB839" s="32"/>
      <c r="VYC839" s="32"/>
      <c r="VYD839" s="32"/>
      <c r="VYE839" s="32"/>
      <c r="VYF839" s="32"/>
      <c r="VYG839" s="32"/>
      <c r="VYH839" s="32"/>
      <c r="VYI839" s="32"/>
      <c r="VYJ839" s="32"/>
      <c r="VYK839" s="32"/>
      <c r="VYL839" s="32"/>
      <c r="VYM839" s="32"/>
      <c r="VYN839" s="32"/>
      <c r="VYO839" s="32"/>
      <c r="VYP839" s="32"/>
      <c r="VYQ839" s="32"/>
      <c r="VYR839" s="32"/>
      <c r="VYS839" s="32"/>
      <c r="VYT839" s="32"/>
      <c r="VYU839" s="32"/>
      <c r="VYV839" s="32"/>
      <c r="VYW839" s="32"/>
      <c r="VYX839" s="32"/>
      <c r="VYY839" s="32"/>
      <c r="VYZ839" s="32"/>
      <c r="VZA839" s="32"/>
      <c r="VZB839" s="32"/>
      <c r="VZC839" s="32"/>
      <c r="VZD839" s="32"/>
      <c r="VZE839" s="32"/>
      <c r="VZF839" s="32"/>
      <c r="VZG839" s="32"/>
      <c r="VZH839" s="32"/>
      <c r="VZI839" s="32"/>
      <c r="VZJ839" s="32"/>
      <c r="VZK839" s="32"/>
      <c r="VZL839" s="32"/>
      <c r="VZM839" s="32"/>
      <c r="VZN839" s="32"/>
      <c r="VZO839" s="32"/>
      <c r="VZP839" s="32"/>
      <c r="VZQ839" s="32"/>
      <c r="VZR839" s="32"/>
      <c r="VZS839" s="32"/>
      <c r="VZT839" s="32"/>
      <c r="VZU839" s="32"/>
      <c r="VZV839" s="32"/>
      <c r="VZW839" s="32"/>
      <c r="VZX839" s="32"/>
      <c r="VZY839" s="32"/>
      <c r="VZZ839" s="32"/>
      <c r="WAA839" s="32"/>
      <c r="WAB839" s="32"/>
      <c r="WAC839" s="32"/>
      <c r="WAD839" s="32"/>
      <c r="WAE839" s="32"/>
      <c r="WAF839" s="32"/>
      <c r="WAG839" s="32"/>
      <c r="WAH839" s="32"/>
      <c r="WAI839" s="32"/>
      <c r="WAJ839" s="32"/>
      <c r="WAK839" s="32"/>
      <c r="WAL839" s="32"/>
      <c r="WAM839" s="32"/>
      <c r="WAN839" s="32"/>
      <c r="WAO839" s="32"/>
      <c r="WAP839" s="32"/>
      <c r="WAQ839" s="32"/>
      <c r="WAR839" s="32"/>
      <c r="WAS839" s="32"/>
      <c r="WAT839" s="32"/>
      <c r="WAU839" s="32"/>
      <c r="WAV839" s="32"/>
      <c r="WAW839" s="32"/>
      <c r="WAX839" s="32"/>
      <c r="WAY839" s="32"/>
      <c r="WAZ839" s="32"/>
      <c r="WBA839" s="32"/>
      <c r="WBB839" s="32"/>
      <c r="WBC839" s="32"/>
      <c r="WBD839" s="32"/>
      <c r="WBE839" s="32"/>
      <c r="WBF839" s="32"/>
      <c r="WBG839" s="32"/>
      <c r="WBH839" s="32"/>
      <c r="WBI839" s="32"/>
      <c r="WBJ839" s="32"/>
      <c r="WBK839" s="32"/>
      <c r="WBL839" s="32"/>
      <c r="WBM839" s="32"/>
      <c r="WBN839" s="32"/>
      <c r="WBO839" s="32"/>
      <c r="WBP839" s="32"/>
      <c r="WBQ839" s="32"/>
      <c r="WBR839" s="32"/>
      <c r="WBS839" s="32"/>
      <c r="WBT839" s="32"/>
      <c r="WBU839" s="32"/>
      <c r="WBV839" s="32"/>
      <c r="WBW839" s="32"/>
      <c r="WBX839" s="32"/>
      <c r="WBY839" s="32"/>
      <c r="WBZ839" s="32"/>
      <c r="WCA839" s="32"/>
      <c r="WCB839" s="32"/>
      <c r="WCC839" s="32"/>
      <c r="WCD839" s="32"/>
      <c r="WCE839" s="32"/>
      <c r="WCF839" s="32"/>
      <c r="WCG839" s="32"/>
      <c r="WCH839" s="32"/>
      <c r="WCI839" s="32"/>
      <c r="WCJ839" s="32"/>
      <c r="WCK839" s="32"/>
      <c r="WCL839" s="32"/>
      <c r="WCM839" s="32"/>
      <c r="WCN839" s="32"/>
      <c r="WCO839" s="32"/>
      <c r="WCP839" s="32"/>
      <c r="WCQ839" s="32"/>
      <c r="WCR839" s="32"/>
      <c r="WCS839" s="32"/>
      <c r="WCT839" s="32"/>
      <c r="WCU839" s="32"/>
      <c r="WCV839" s="32"/>
      <c r="WCW839" s="32"/>
      <c r="WCX839" s="32"/>
      <c r="WCY839" s="32"/>
      <c r="WCZ839" s="32"/>
      <c r="WDA839" s="32"/>
      <c r="WDB839" s="32"/>
      <c r="WDC839" s="32"/>
      <c r="WDD839" s="32"/>
      <c r="WDE839" s="32"/>
      <c r="WDF839" s="32"/>
      <c r="WDG839" s="32"/>
      <c r="WDH839" s="32"/>
      <c r="WDI839" s="32"/>
      <c r="WDJ839" s="32"/>
      <c r="WDK839" s="32"/>
      <c r="WDL839" s="32"/>
      <c r="WDM839" s="32"/>
      <c r="WDN839" s="32"/>
      <c r="WDO839" s="32"/>
      <c r="WDP839" s="32"/>
      <c r="WDQ839" s="32"/>
      <c r="WDR839" s="32"/>
      <c r="WDS839" s="32"/>
      <c r="WDT839" s="32"/>
      <c r="WDU839" s="32"/>
      <c r="WDV839" s="32"/>
      <c r="WDW839" s="32"/>
      <c r="WDX839" s="32"/>
      <c r="WDY839" s="32"/>
      <c r="WDZ839" s="32"/>
      <c r="WEA839" s="32"/>
      <c r="WEB839" s="32"/>
      <c r="WEC839" s="32"/>
      <c r="WED839" s="32"/>
      <c r="WEE839" s="32"/>
      <c r="WEF839" s="32"/>
      <c r="WEG839" s="32"/>
      <c r="WEH839" s="32"/>
      <c r="WEI839" s="32"/>
      <c r="WEJ839" s="32"/>
      <c r="WEK839" s="32"/>
      <c r="WEL839" s="32"/>
      <c r="WEM839" s="32"/>
      <c r="WEN839" s="32"/>
      <c r="WEO839" s="32"/>
      <c r="WEP839" s="32"/>
      <c r="WEQ839" s="32"/>
      <c r="WER839" s="32"/>
      <c r="WES839" s="32"/>
      <c r="WET839" s="32"/>
      <c r="WEU839" s="32"/>
      <c r="WEV839" s="32"/>
      <c r="WEW839" s="32"/>
      <c r="WEX839" s="32"/>
      <c r="WEY839" s="32"/>
      <c r="WEZ839" s="32"/>
      <c r="WFA839" s="32"/>
      <c r="WFB839" s="32"/>
      <c r="WFC839" s="32"/>
      <c r="WFD839" s="32"/>
      <c r="WFE839" s="32"/>
      <c r="WFF839" s="32"/>
      <c r="WFG839" s="32"/>
      <c r="WFH839" s="32"/>
      <c r="WFI839" s="32"/>
      <c r="WFJ839" s="32"/>
      <c r="WFK839" s="32"/>
      <c r="WFL839" s="32"/>
      <c r="WFM839" s="32"/>
      <c r="WFN839" s="32"/>
      <c r="WFO839" s="32"/>
      <c r="WFP839" s="32"/>
      <c r="WFQ839" s="32"/>
      <c r="WFR839" s="32"/>
      <c r="WFS839" s="32"/>
      <c r="WFT839" s="32"/>
      <c r="WFU839" s="32"/>
      <c r="WFV839" s="32"/>
      <c r="WFW839" s="32"/>
      <c r="WFX839" s="32"/>
      <c r="WFY839" s="32"/>
      <c r="WFZ839" s="32"/>
      <c r="WGA839" s="32"/>
      <c r="WGB839" s="32"/>
      <c r="WGC839" s="32"/>
      <c r="WGD839" s="32"/>
      <c r="WGE839" s="32"/>
      <c r="WGF839" s="32"/>
      <c r="WGG839" s="32"/>
      <c r="WGH839" s="32"/>
      <c r="WGI839" s="32"/>
      <c r="WGJ839" s="32"/>
      <c r="WGK839" s="32"/>
      <c r="WGL839" s="32"/>
      <c r="WGM839" s="32"/>
      <c r="WGN839" s="32"/>
      <c r="WGO839" s="32"/>
      <c r="WGP839" s="32"/>
      <c r="WGQ839" s="32"/>
      <c r="WGR839" s="32"/>
      <c r="WGS839" s="32"/>
      <c r="WGT839" s="32"/>
      <c r="WGU839" s="32"/>
      <c r="WGV839" s="32"/>
      <c r="WGW839" s="32"/>
      <c r="WGX839" s="32"/>
      <c r="WGY839" s="32"/>
      <c r="WGZ839" s="32"/>
      <c r="WHA839" s="32"/>
      <c r="WHB839" s="32"/>
      <c r="WHC839" s="32"/>
      <c r="WHD839" s="32"/>
      <c r="WHE839" s="32"/>
      <c r="WHF839" s="32"/>
      <c r="WHG839" s="32"/>
      <c r="WHH839" s="32"/>
      <c r="WHI839" s="32"/>
      <c r="WHJ839" s="32"/>
      <c r="WHK839" s="32"/>
      <c r="WHL839" s="32"/>
      <c r="WHM839" s="32"/>
      <c r="WHN839" s="32"/>
      <c r="WHO839" s="32"/>
      <c r="WHP839" s="32"/>
      <c r="WHQ839" s="32"/>
      <c r="WHR839" s="32"/>
      <c r="WHS839" s="32"/>
      <c r="WHT839" s="32"/>
      <c r="WHU839" s="32"/>
      <c r="WHV839" s="32"/>
      <c r="WHW839" s="32"/>
      <c r="WHX839" s="32"/>
      <c r="WHY839" s="32"/>
      <c r="WHZ839" s="32"/>
      <c r="WIA839" s="32"/>
      <c r="WIB839" s="32"/>
      <c r="WIC839" s="32"/>
      <c r="WID839" s="32"/>
      <c r="WIE839" s="32"/>
      <c r="WIF839" s="32"/>
      <c r="WIG839" s="32"/>
      <c r="WIH839" s="32"/>
      <c r="WII839" s="32"/>
      <c r="WIJ839" s="32"/>
      <c r="WIK839" s="32"/>
      <c r="WIL839" s="32"/>
      <c r="WIM839" s="32"/>
      <c r="WIN839" s="32"/>
      <c r="WIO839" s="32"/>
      <c r="WIP839" s="32"/>
      <c r="WIQ839" s="32"/>
      <c r="WIR839" s="32"/>
      <c r="WIS839" s="32"/>
      <c r="WIT839" s="32"/>
      <c r="WIU839" s="32"/>
      <c r="WIV839" s="32"/>
      <c r="WIW839" s="32"/>
      <c r="WIX839" s="32"/>
      <c r="WIY839" s="32"/>
      <c r="WIZ839" s="32"/>
      <c r="WJA839" s="32"/>
      <c r="WJB839" s="32"/>
      <c r="WJC839" s="32"/>
      <c r="WJD839" s="32"/>
      <c r="WJE839" s="32"/>
      <c r="WJF839" s="32"/>
      <c r="WJG839" s="32"/>
      <c r="WJH839" s="32"/>
      <c r="WJI839" s="32"/>
      <c r="WJJ839" s="32"/>
      <c r="WJK839" s="32"/>
      <c r="WJL839" s="32"/>
      <c r="WJM839" s="32"/>
      <c r="WJN839" s="32"/>
      <c r="WJO839" s="32"/>
      <c r="WJP839" s="32"/>
      <c r="WJQ839" s="32"/>
      <c r="WJR839" s="32"/>
      <c r="WJS839" s="32"/>
      <c r="WJT839" s="32"/>
      <c r="WJU839" s="32"/>
      <c r="WJV839" s="32"/>
      <c r="WJW839" s="32"/>
      <c r="WJX839" s="32"/>
      <c r="WJY839" s="32"/>
      <c r="WJZ839" s="32"/>
      <c r="WKA839" s="32"/>
      <c r="WKB839" s="32"/>
      <c r="WKC839" s="32"/>
      <c r="WKD839" s="32"/>
      <c r="WKE839" s="32"/>
      <c r="WKF839" s="32"/>
      <c r="WKG839" s="32"/>
      <c r="WKH839" s="32"/>
      <c r="WKI839" s="32"/>
      <c r="WKJ839" s="32"/>
      <c r="WKK839" s="32"/>
      <c r="WKL839" s="32"/>
      <c r="WKM839" s="32"/>
      <c r="WKN839" s="32"/>
      <c r="WKO839" s="32"/>
      <c r="WKP839" s="32"/>
      <c r="WKQ839" s="32"/>
      <c r="WKR839" s="32"/>
      <c r="WKS839" s="32"/>
      <c r="WKT839" s="32"/>
      <c r="WKU839" s="32"/>
      <c r="WKV839" s="32"/>
      <c r="WKW839" s="32"/>
      <c r="WKX839" s="32"/>
      <c r="WKY839" s="32"/>
      <c r="WKZ839" s="32"/>
      <c r="WLA839" s="32"/>
      <c r="WLB839" s="32"/>
      <c r="WLC839" s="32"/>
      <c r="WLD839" s="32"/>
      <c r="WLE839" s="32"/>
      <c r="WLF839" s="32"/>
      <c r="WLG839" s="32"/>
      <c r="WLH839" s="32"/>
      <c r="WLI839" s="32"/>
      <c r="WLJ839" s="32"/>
      <c r="WLK839" s="32"/>
      <c r="WLL839" s="32"/>
      <c r="WLM839" s="32"/>
      <c r="WLN839" s="32"/>
      <c r="WLO839" s="32"/>
      <c r="WLP839" s="32"/>
      <c r="WLQ839" s="32"/>
      <c r="WLR839" s="32"/>
      <c r="WLS839" s="32"/>
      <c r="WLT839" s="32"/>
      <c r="WLU839" s="32"/>
      <c r="WLV839" s="32"/>
      <c r="WLW839" s="32"/>
      <c r="WLX839" s="32"/>
      <c r="WLY839" s="32"/>
      <c r="WLZ839" s="32"/>
      <c r="WMA839" s="32"/>
      <c r="WMB839" s="32"/>
      <c r="WMC839" s="32"/>
      <c r="WMD839" s="32"/>
      <c r="WME839" s="32"/>
      <c r="WMF839" s="32"/>
      <c r="WMG839" s="32"/>
      <c r="WMH839" s="32"/>
      <c r="WMI839" s="32"/>
      <c r="WMJ839" s="32"/>
      <c r="WMK839" s="32"/>
      <c r="WML839" s="32"/>
      <c r="WMM839" s="32"/>
      <c r="WMN839" s="32"/>
      <c r="WMO839" s="32"/>
      <c r="WMP839" s="32"/>
      <c r="WMQ839" s="32"/>
      <c r="WMR839" s="32"/>
      <c r="WMS839" s="32"/>
      <c r="WMT839" s="32"/>
      <c r="WMU839" s="32"/>
      <c r="WMV839" s="32"/>
      <c r="WMW839" s="32"/>
      <c r="WMX839" s="32"/>
      <c r="WMY839" s="32"/>
      <c r="WMZ839" s="32"/>
      <c r="WNA839" s="32"/>
      <c r="WNB839" s="32"/>
      <c r="WNC839" s="32"/>
      <c r="WND839" s="32"/>
      <c r="WNE839" s="32"/>
      <c r="WNF839" s="32"/>
      <c r="WNG839" s="32"/>
      <c r="WNH839" s="32"/>
      <c r="WNI839" s="32"/>
      <c r="WNJ839" s="32"/>
      <c r="WNK839" s="32"/>
      <c r="WNL839" s="32"/>
      <c r="WNM839" s="32"/>
      <c r="WNN839" s="32"/>
      <c r="WNO839" s="32"/>
      <c r="WNP839" s="32"/>
      <c r="WNQ839" s="32"/>
      <c r="WNR839" s="32"/>
      <c r="WNS839" s="32"/>
      <c r="WNT839" s="32"/>
      <c r="WNU839" s="32"/>
      <c r="WNV839" s="32"/>
      <c r="WNW839" s="32"/>
      <c r="WNX839" s="32"/>
      <c r="WNY839" s="32"/>
      <c r="WNZ839" s="32"/>
      <c r="WOA839" s="32"/>
      <c r="WOB839" s="32"/>
      <c r="WOC839" s="32"/>
      <c r="WOD839" s="32"/>
      <c r="WOE839" s="32"/>
      <c r="WOF839" s="32"/>
      <c r="WOG839" s="32"/>
      <c r="WOH839" s="32"/>
      <c r="WOI839" s="32"/>
      <c r="WOJ839" s="32"/>
      <c r="WOK839" s="32"/>
      <c r="WOL839" s="32"/>
      <c r="WOM839" s="32"/>
      <c r="WON839" s="32"/>
      <c r="WOO839" s="32"/>
      <c r="WOP839" s="32"/>
      <c r="WOQ839" s="32"/>
      <c r="WOR839" s="32"/>
      <c r="WOS839" s="32"/>
      <c r="WOT839" s="32"/>
      <c r="WOU839" s="32"/>
      <c r="WOV839" s="32"/>
      <c r="WOW839" s="32"/>
      <c r="WOX839" s="32"/>
      <c r="WOY839" s="32"/>
      <c r="WOZ839" s="32"/>
      <c r="WPA839" s="32"/>
      <c r="WPB839" s="32"/>
      <c r="WPC839" s="32"/>
      <c r="WPD839" s="32"/>
      <c r="WPE839" s="32"/>
      <c r="WPF839" s="32"/>
      <c r="WPG839" s="32"/>
      <c r="WPH839" s="32"/>
      <c r="WPI839" s="32"/>
      <c r="WPJ839" s="32"/>
      <c r="WPK839" s="32"/>
      <c r="WPL839" s="32"/>
      <c r="WPM839" s="32"/>
      <c r="WPN839" s="32"/>
      <c r="WPO839" s="32"/>
      <c r="WPP839" s="32"/>
      <c r="WPQ839" s="32"/>
      <c r="WPR839" s="32"/>
      <c r="WPS839" s="32"/>
      <c r="WPT839" s="32"/>
      <c r="WPU839" s="32"/>
      <c r="WPV839" s="32"/>
      <c r="WPW839" s="32"/>
      <c r="WPX839" s="32"/>
      <c r="WPY839" s="32"/>
      <c r="WPZ839" s="32"/>
      <c r="WQA839" s="32"/>
      <c r="WQB839" s="32"/>
      <c r="WQC839" s="32"/>
      <c r="WQD839" s="32"/>
      <c r="WQE839" s="32"/>
      <c r="WQF839" s="32"/>
      <c r="WQG839" s="32"/>
      <c r="WQH839" s="32"/>
      <c r="WQI839" s="32"/>
      <c r="WQJ839" s="32"/>
      <c r="WQK839" s="32"/>
      <c r="WQL839" s="32"/>
      <c r="WQM839" s="32"/>
      <c r="WQN839" s="32"/>
      <c r="WQO839" s="32"/>
      <c r="WQP839" s="32"/>
      <c r="WQQ839" s="32"/>
      <c r="WQR839" s="32"/>
      <c r="WQS839" s="32"/>
      <c r="WQT839" s="32"/>
      <c r="WQU839" s="32"/>
      <c r="WQV839" s="32"/>
      <c r="WQW839" s="32"/>
      <c r="WQX839" s="32"/>
      <c r="WQY839" s="32"/>
      <c r="WQZ839" s="32"/>
      <c r="WRA839" s="32"/>
      <c r="WRB839" s="32"/>
      <c r="WRC839" s="32"/>
      <c r="WRD839" s="32"/>
      <c r="WRE839" s="32"/>
      <c r="WRF839" s="32"/>
      <c r="WRG839" s="32"/>
      <c r="WRH839" s="32"/>
      <c r="WRI839" s="32"/>
      <c r="WRJ839" s="32"/>
      <c r="WRK839" s="32"/>
      <c r="WRL839" s="32"/>
      <c r="WRM839" s="32"/>
      <c r="WRN839" s="32"/>
      <c r="WRO839" s="32"/>
      <c r="WRP839" s="32"/>
      <c r="WRQ839" s="32"/>
      <c r="WRR839" s="32"/>
      <c r="WRS839" s="32"/>
      <c r="WRT839" s="32"/>
      <c r="WRU839" s="32"/>
      <c r="WRV839" s="32"/>
      <c r="WRW839" s="32"/>
      <c r="WRX839" s="32"/>
      <c r="WRY839" s="32"/>
      <c r="WRZ839" s="32"/>
      <c r="WSA839" s="32"/>
      <c r="WSB839" s="32"/>
      <c r="WSC839" s="32"/>
      <c r="WSD839" s="32"/>
      <c r="WSE839" s="32"/>
      <c r="WSF839" s="32"/>
      <c r="WSG839" s="32"/>
      <c r="WSH839" s="32"/>
      <c r="WSI839" s="32"/>
      <c r="WSJ839" s="32"/>
      <c r="WSK839" s="32"/>
      <c r="WSL839" s="32"/>
      <c r="WSM839" s="32"/>
      <c r="WSN839" s="32"/>
      <c r="WSO839" s="32"/>
      <c r="WSP839" s="32"/>
      <c r="WSQ839" s="32"/>
      <c r="WSR839" s="32"/>
      <c r="WSS839" s="32"/>
      <c r="WST839" s="32"/>
      <c r="WSU839" s="32"/>
      <c r="WSV839" s="32"/>
      <c r="WSW839" s="32"/>
      <c r="WSX839" s="32"/>
      <c r="WSY839" s="32"/>
      <c r="WSZ839" s="32"/>
      <c r="WTA839" s="32"/>
      <c r="WTB839" s="32"/>
      <c r="WTC839" s="32"/>
      <c r="WTD839" s="32"/>
      <c r="WTE839" s="32"/>
      <c r="WTF839" s="32"/>
      <c r="WTG839" s="32"/>
      <c r="WTH839" s="32"/>
      <c r="WTI839" s="32"/>
      <c r="WTJ839" s="32"/>
      <c r="WTK839" s="32"/>
      <c r="WTL839" s="32"/>
      <c r="WTM839" s="32"/>
      <c r="WTN839" s="32"/>
      <c r="WTO839" s="32"/>
      <c r="WTP839" s="32"/>
      <c r="WTQ839" s="32"/>
      <c r="WTR839" s="32"/>
      <c r="WTS839" s="32"/>
      <c r="WTT839" s="32"/>
      <c r="WTU839" s="32"/>
      <c r="WTV839" s="32"/>
      <c r="WTW839" s="32"/>
      <c r="WTX839" s="32"/>
      <c r="WTY839" s="32"/>
      <c r="WTZ839" s="32"/>
      <c r="WUA839" s="32"/>
      <c r="WUB839" s="32"/>
      <c r="WUC839" s="32"/>
      <c r="WUD839" s="32"/>
      <c r="WUE839" s="32"/>
      <c r="WUF839" s="32"/>
      <c r="WUG839" s="32"/>
      <c r="WUH839" s="32"/>
      <c r="WUI839" s="32"/>
      <c r="WUJ839" s="32"/>
      <c r="WUK839" s="32"/>
      <c r="WUL839" s="32"/>
      <c r="WUM839" s="32"/>
      <c r="WUN839" s="32"/>
      <c r="WUO839" s="32"/>
      <c r="WUP839" s="32"/>
      <c r="WUQ839" s="32"/>
      <c r="WUR839" s="32"/>
      <c r="WUS839" s="32"/>
      <c r="WUT839" s="32"/>
      <c r="WUU839" s="32"/>
      <c r="WUV839" s="32"/>
      <c r="WUW839" s="32"/>
      <c r="WUX839" s="32"/>
      <c r="WUY839" s="32"/>
      <c r="WUZ839" s="32"/>
      <c r="WVA839" s="32"/>
      <c r="WVB839" s="32"/>
      <c r="WVC839" s="32"/>
      <c r="WVD839" s="32"/>
      <c r="WVE839" s="32"/>
      <c r="WVF839" s="32"/>
      <c r="WVG839" s="32"/>
      <c r="WVH839" s="32"/>
      <c r="WVI839" s="32"/>
      <c r="WVJ839" s="32"/>
      <c r="WVK839" s="32"/>
      <c r="WVL839" s="32"/>
      <c r="WVM839" s="32"/>
      <c r="WVN839" s="32"/>
      <c r="WVO839" s="32"/>
      <c r="WVP839" s="32"/>
      <c r="WVQ839" s="32"/>
      <c r="WVR839" s="32"/>
      <c r="WVS839" s="32"/>
      <c r="WVT839" s="32"/>
      <c r="WVU839" s="32"/>
      <c r="WVV839" s="32"/>
      <c r="WVW839" s="32"/>
      <c r="WVX839" s="32"/>
      <c r="WVY839" s="32"/>
      <c r="WVZ839" s="32"/>
      <c r="WWA839" s="32"/>
      <c r="WWB839" s="32"/>
      <c r="WWC839" s="32"/>
      <c r="WWD839" s="32"/>
      <c r="WWE839" s="32"/>
      <c r="WWF839" s="32"/>
      <c r="WWG839" s="32"/>
      <c r="WWH839" s="32"/>
      <c r="WWI839" s="32"/>
      <c r="WWJ839" s="32"/>
      <c r="WWK839" s="32"/>
      <c r="WWL839" s="32"/>
      <c r="WWM839" s="32"/>
      <c r="WWN839" s="32"/>
      <c r="WWO839" s="32"/>
      <c r="WWP839" s="32"/>
      <c r="WWQ839" s="32"/>
      <c r="WWR839" s="32"/>
      <c r="WWS839" s="32"/>
      <c r="WWT839" s="32"/>
      <c r="WWU839" s="32"/>
      <c r="WWV839" s="32"/>
      <c r="WWW839" s="32"/>
      <c r="WWX839" s="32"/>
      <c r="WWY839" s="32"/>
      <c r="WWZ839" s="32"/>
      <c r="WXA839" s="32"/>
      <c r="WXB839" s="32"/>
      <c r="WXC839" s="32"/>
      <c r="WXD839" s="32"/>
      <c r="WXE839" s="32"/>
      <c r="WXF839" s="32"/>
      <c r="WXG839" s="32"/>
      <c r="WXH839" s="32"/>
      <c r="WXI839" s="32"/>
      <c r="WXJ839" s="32"/>
      <c r="WXK839" s="32"/>
      <c r="WXL839" s="32"/>
      <c r="WXM839" s="32"/>
      <c r="WXN839" s="32"/>
      <c r="WXO839" s="32"/>
      <c r="WXP839" s="32"/>
      <c r="WXQ839" s="32"/>
      <c r="WXR839" s="32"/>
      <c r="WXS839" s="32"/>
      <c r="WXT839" s="32"/>
      <c r="WXU839" s="32"/>
      <c r="WXV839" s="32"/>
      <c r="WXW839" s="32"/>
      <c r="WXX839" s="32"/>
      <c r="WXY839" s="32"/>
      <c r="WXZ839" s="32"/>
      <c r="WYA839" s="32"/>
      <c r="WYB839" s="32"/>
      <c r="WYC839" s="32"/>
      <c r="WYD839" s="32"/>
      <c r="WYE839" s="32"/>
      <c r="WYF839" s="32"/>
      <c r="WYG839" s="32"/>
      <c r="WYH839" s="32"/>
      <c r="WYI839" s="32"/>
      <c r="WYJ839" s="32"/>
      <c r="WYK839" s="32"/>
      <c r="WYL839" s="32"/>
      <c r="WYM839" s="32"/>
      <c r="WYN839" s="32"/>
      <c r="WYO839" s="32"/>
      <c r="WYP839" s="32"/>
      <c r="WYQ839" s="32"/>
      <c r="WYR839" s="32"/>
      <c r="WYS839" s="32"/>
      <c r="WYT839" s="32"/>
      <c r="WYU839" s="32"/>
      <c r="WYV839" s="32"/>
      <c r="WYW839" s="32"/>
      <c r="WYX839" s="32"/>
      <c r="WYY839" s="32"/>
      <c r="WYZ839" s="32"/>
      <c r="WZA839" s="32"/>
      <c r="WZB839" s="32"/>
      <c r="WZC839" s="32"/>
      <c r="WZD839" s="32"/>
      <c r="WZE839" s="32"/>
      <c r="WZF839" s="32"/>
      <c r="WZG839" s="32"/>
      <c r="WZH839" s="32"/>
      <c r="WZI839" s="32"/>
      <c r="WZJ839" s="32"/>
      <c r="WZK839" s="32"/>
      <c r="WZL839" s="32"/>
      <c r="WZM839" s="32"/>
      <c r="WZN839" s="32"/>
      <c r="WZO839" s="32"/>
      <c r="WZP839" s="32"/>
      <c r="WZQ839" s="32"/>
      <c r="WZR839" s="32"/>
      <c r="WZS839" s="32"/>
      <c r="WZT839" s="32"/>
      <c r="WZU839" s="32"/>
      <c r="WZV839" s="32"/>
      <c r="WZW839" s="32"/>
      <c r="WZX839" s="32"/>
      <c r="WZY839" s="32"/>
      <c r="WZZ839" s="32"/>
      <c r="XAA839" s="32"/>
      <c r="XAB839" s="32"/>
      <c r="XAC839" s="32"/>
      <c r="XAD839" s="32"/>
      <c r="XAE839" s="32"/>
      <c r="XAF839" s="32"/>
      <c r="XAG839" s="32"/>
      <c r="XAH839" s="32"/>
      <c r="XAI839" s="32"/>
      <c r="XAJ839" s="32"/>
      <c r="XAK839" s="32"/>
      <c r="XAL839" s="32"/>
      <c r="XAM839" s="32"/>
      <c r="XAN839" s="32"/>
      <c r="XAO839" s="32"/>
      <c r="XAP839" s="32"/>
      <c r="XAQ839" s="32"/>
      <c r="XAR839" s="32"/>
      <c r="XAS839" s="32"/>
      <c r="XAT839" s="32"/>
      <c r="XAU839" s="32"/>
      <c r="XAV839" s="32"/>
      <c r="XAW839" s="32"/>
      <c r="XAX839" s="32"/>
      <c r="XAY839" s="32"/>
      <c r="XAZ839" s="32"/>
      <c r="XBA839" s="32"/>
      <c r="XBB839" s="32"/>
      <c r="XBC839" s="32"/>
      <c r="XBD839" s="32"/>
      <c r="XBE839" s="32"/>
      <c r="XBF839" s="32"/>
      <c r="XBG839" s="32"/>
      <c r="XBH839" s="32"/>
      <c r="XBI839" s="32"/>
      <c r="XBJ839" s="32"/>
      <c r="XBK839" s="32"/>
      <c r="XBL839" s="32"/>
      <c r="XBM839" s="32"/>
      <c r="XBN839" s="32"/>
      <c r="XBO839" s="32"/>
      <c r="XBP839" s="32"/>
      <c r="XBQ839" s="32"/>
      <c r="XBR839" s="32"/>
      <c r="XBS839" s="32"/>
      <c r="XBT839" s="32"/>
      <c r="XBU839" s="32"/>
      <c r="XBV839" s="32"/>
      <c r="XBW839" s="32"/>
      <c r="XBX839" s="32"/>
      <c r="XBY839" s="32"/>
      <c r="XBZ839" s="32"/>
      <c r="XCA839" s="32"/>
      <c r="XCB839" s="32"/>
      <c r="XCC839" s="32"/>
      <c r="XCD839" s="32"/>
      <c r="XCE839" s="32"/>
      <c r="XCF839" s="32"/>
      <c r="XCG839" s="32"/>
      <c r="XCH839" s="32"/>
      <c r="XCI839" s="32"/>
      <c r="XCJ839" s="32"/>
      <c r="XCK839" s="32"/>
      <c r="XCL839" s="32"/>
      <c r="XCM839" s="32"/>
      <c r="XCN839" s="32"/>
      <c r="XCO839" s="32"/>
      <c r="XCP839" s="32"/>
      <c r="XCQ839" s="32"/>
      <c r="XCR839" s="32"/>
      <c r="XCS839" s="32"/>
      <c r="XCT839" s="32"/>
      <c r="XCU839" s="32"/>
      <c r="XCV839" s="32"/>
      <c r="XCW839" s="32"/>
      <c r="XCX839" s="32"/>
      <c r="XCY839" s="32"/>
      <c r="XCZ839" s="32"/>
      <c r="XDA839" s="32"/>
      <c r="XDB839" s="32"/>
      <c r="XDC839" s="32"/>
      <c r="XDD839" s="32"/>
      <c r="XDE839" s="32"/>
      <c r="XDF839" s="32"/>
      <c r="XDG839" s="32"/>
      <c r="XDH839" s="32"/>
      <c r="XDI839" s="32"/>
      <c r="XDJ839" s="32"/>
      <c r="XDK839" s="32"/>
      <c r="XDL839" s="32"/>
      <c r="XDM839" s="32"/>
      <c r="XDN839" s="32"/>
      <c r="XDO839" s="32"/>
      <c r="XDP839" s="32"/>
      <c r="XDQ839" s="32"/>
      <c r="XDR839" s="32"/>
      <c r="XDS839" s="32"/>
      <c r="XDT839" s="32"/>
      <c r="XDU839" s="32"/>
      <c r="XDV839" s="32"/>
      <c r="XDW839" s="32"/>
      <c r="XDX839" s="32"/>
      <c r="XDY839" s="32"/>
      <c r="XDZ839" s="32"/>
      <c r="XEA839" s="32"/>
      <c r="XEB839" s="32"/>
      <c r="XEC839" s="32"/>
      <c r="XED839" s="32"/>
      <c r="XEE839" s="32"/>
      <c r="XEF839" s="32"/>
      <c r="XEG839" s="32"/>
      <c r="XEH839" s="32"/>
      <c r="XEI839" s="32"/>
      <c r="XEJ839" s="32"/>
      <c r="XEK839" s="32"/>
      <c r="XEL839" s="32"/>
      <c r="XEM839" s="32"/>
      <c r="XEN839" s="32"/>
      <c r="XEO839" s="32"/>
      <c r="XEP839" s="32"/>
      <c r="XEQ839" s="32"/>
      <c r="XER839" s="32"/>
      <c r="XES839" s="32"/>
      <c r="XET839" s="32"/>
      <c r="XEU839" s="32"/>
      <c r="XEV839" s="32"/>
      <c r="XEW839" s="32"/>
      <c r="XEX839" s="32"/>
    </row>
    <row r="840" spans="1:16378" s="47" customFormat="1" x14ac:dyDescent="0.25">
      <c r="A840" s="48"/>
      <c r="C840" s="49"/>
      <c r="D840" s="50"/>
      <c r="E840" s="51"/>
      <c r="F840" s="51"/>
      <c r="G840" s="51"/>
      <c r="H840" s="52"/>
      <c r="I840" s="53"/>
      <c r="J840" s="54"/>
      <c r="K840" s="55"/>
      <c r="L840" s="35"/>
      <c r="M840" s="51"/>
      <c r="N840" s="51"/>
      <c r="O840" s="51"/>
      <c r="P840" s="51"/>
      <c r="Q840" s="56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6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7"/>
      <c r="AR840" s="56"/>
      <c r="AS840" s="56"/>
      <c r="AT840" s="56"/>
      <c r="AU840" s="56"/>
      <c r="AV840" s="56"/>
      <c r="AW840" s="56"/>
      <c r="AX840" s="56"/>
      <c r="AY840" s="56"/>
      <c r="AZ840" s="56"/>
      <c r="BA840" s="56"/>
      <c r="BB840" s="56"/>
      <c r="BC840" s="56"/>
      <c r="BD840" s="56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32"/>
      <c r="BR840" s="32"/>
      <c r="BS840" s="32"/>
      <c r="BT840" s="32"/>
      <c r="BU840" s="32"/>
      <c r="BV840" s="32"/>
      <c r="BW840" s="32"/>
      <c r="BX840" s="32"/>
      <c r="BY840" s="32"/>
      <c r="BZ840" s="32"/>
      <c r="CA840" s="32"/>
      <c r="CB840" s="32"/>
      <c r="CC840" s="32"/>
      <c r="CD840" s="32"/>
      <c r="CE840" s="32"/>
      <c r="CF840" s="32"/>
      <c r="CG840" s="32"/>
      <c r="CH840" s="32"/>
      <c r="CI840" s="32"/>
      <c r="CJ840" s="32"/>
      <c r="CK840" s="32"/>
      <c r="CL840" s="32"/>
      <c r="CM840" s="32"/>
      <c r="CN840" s="32"/>
      <c r="CO840" s="32"/>
      <c r="CP840" s="32"/>
      <c r="CQ840" s="32"/>
      <c r="CR840" s="32"/>
      <c r="CS840" s="32"/>
      <c r="CT840" s="32"/>
      <c r="CU840" s="32"/>
      <c r="CV840" s="32"/>
      <c r="CW840" s="32"/>
      <c r="CX840" s="32"/>
      <c r="CY840" s="32"/>
      <c r="CZ840" s="32"/>
      <c r="DA840" s="32"/>
      <c r="DB840" s="32"/>
      <c r="DC840" s="32"/>
      <c r="DD840" s="32"/>
      <c r="DE840" s="32"/>
      <c r="DF840" s="32"/>
      <c r="DG840" s="32"/>
      <c r="DH840" s="32"/>
      <c r="DI840" s="32"/>
      <c r="DJ840" s="32"/>
      <c r="DK840" s="32"/>
      <c r="DL840" s="32"/>
      <c r="DM840" s="32"/>
      <c r="DN840" s="32"/>
      <c r="DO840" s="32"/>
      <c r="DP840" s="32"/>
      <c r="DQ840" s="32"/>
      <c r="DR840" s="32"/>
      <c r="DS840" s="32"/>
      <c r="DT840" s="32"/>
      <c r="DU840" s="32"/>
      <c r="DV840" s="32"/>
      <c r="DW840" s="32"/>
      <c r="DX840" s="32"/>
      <c r="DY840" s="32"/>
      <c r="DZ840" s="32"/>
      <c r="EA840" s="32"/>
      <c r="EB840" s="32"/>
      <c r="EC840" s="32"/>
      <c r="ED840" s="32"/>
      <c r="EE840" s="32"/>
      <c r="EF840" s="32"/>
      <c r="EG840" s="32"/>
      <c r="EH840" s="32"/>
      <c r="EI840" s="32"/>
      <c r="EJ840" s="32"/>
      <c r="EK840" s="32"/>
      <c r="EL840" s="32"/>
      <c r="EM840" s="32"/>
      <c r="EN840" s="32"/>
      <c r="EO840" s="32"/>
      <c r="EP840" s="32"/>
      <c r="EQ840" s="32"/>
      <c r="ER840" s="32"/>
      <c r="ES840" s="32"/>
      <c r="ET840" s="32"/>
      <c r="EU840" s="32"/>
      <c r="EV840" s="32"/>
      <c r="EW840" s="32"/>
      <c r="EX840" s="32"/>
      <c r="EY840" s="32"/>
      <c r="EZ840" s="32"/>
      <c r="FA840" s="32"/>
      <c r="FB840" s="32"/>
      <c r="FC840" s="32"/>
      <c r="FD840" s="32"/>
      <c r="FE840" s="32"/>
      <c r="FF840" s="32"/>
      <c r="FG840" s="32"/>
      <c r="FH840" s="32"/>
      <c r="FI840" s="32"/>
      <c r="FJ840" s="32"/>
      <c r="FK840" s="32"/>
      <c r="FL840" s="32"/>
      <c r="FM840" s="32"/>
      <c r="FN840" s="32"/>
      <c r="FO840" s="32"/>
      <c r="FP840" s="32"/>
      <c r="FQ840" s="32"/>
      <c r="FR840" s="32"/>
      <c r="FS840" s="32"/>
      <c r="FT840" s="32"/>
      <c r="FU840" s="32"/>
      <c r="FV840" s="32"/>
      <c r="FW840" s="32"/>
      <c r="FX840" s="32"/>
      <c r="FY840" s="32"/>
      <c r="FZ840" s="32"/>
      <c r="GA840" s="32"/>
      <c r="GB840" s="32"/>
      <c r="GC840" s="32"/>
      <c r="GD840" s="32"/>
      <c r="GE840" s="32"/>
      <c r="GF840" s="32"/>
      <c r="GG840" s="32"/>
      <c r="GH840" s="32"/>
      <c r="GI840" s="32"/>
      <c r="GJ840" s="32"/>
      <c r="GK840" s="32"/>
      <c r="GL840" s="32"/>
      <c r="GM840" s="32"/>
      <c r="GN840" s="32"/>
      <c r="GO840" s="32"/>
      <c r="GP840" s="32"/>
      <c r="GQ840" s="32"/>
      <c r="GR840" s="32"/>
      <c r="GS840" s="32"/>
      <c r="GT840" s="32"/>
      <c r="GU840" s="32"/>
      <c r="GV840" s="32"/>
      <c r="GW840" s="32"/>
      <c r="GX840" s="32"/>
      <c r="GY840" s="32"/>
      <c r="GZ840" s="32"/>
      <c r="HA840" s="32"/>
      <c r="HB840" s="32"/>
      <c r="HC840" s="32"/>
      <c r="HD840" s="32"/>
      <c r="HE840" s="32"/>
      <c r="HF840" s="32"/>
      <c r="HG840" s="32"/>
      <c r="HH840" s="32"/>
      <c r="HI840" s="32"/>
      <c r="HJ840" s="32"/>
      <c r="HK840" s="32"/>
      <c r="HL840" s="32"/>
      <c r="HM840" s="32"/>
      <c r="HN840" s="32"/>
      <c r="HO840" s="32"/>
      <c r="HP840" s="32"/>
      <c r="HQ840" s="32"/>
      <c r="HR840" s="32"/>
      <c r="HS840" s="32"/>
      <c r="HT840" s="32"/>
      <c r="HU840" s="32"/>
      <c r="HV840" s="32"/>
      <c r="HW840" s="32"/>
      <c r="HX840" s="32"/>
      <c r="HY840" s="32"/>
      <c r="HZ840" s="32"/>
      <c r="IA840" s="32"/>
      <c r="IB840" s="32"/>
      <c r="IC840" s="32"/>
      <c r="ID840" s="32"/>
      <c r="IE840" s="32"/>
      <c r="IF840" s="32"/>
      <c r="IG840" s="32"/>
      <c r="IH840" s="32"/>
      <c r="II840" s="32"/>
      <c r="IJ840" s="32"/>
      <c r="IK840" s="32"/>
      <c r="IL840" s="32"/>
      <c r="IM840" s="32"/>
      <c r="IN840" s="32"/>
      <c r="IO840" s="32"/>
      <c r="IP840" s="32"/>
      <c r="IQ840" s="32"/>
      <c r="IR840" s="32"/>
      <c r="IS840" s="32"/>
      <c r="IT840" s="32"/>
      <c r="IU840" s="32"/>
      <c r="IV840" s="32"/>
      <c r="IW840" s="32"/>
      <c r="IX840" s="32"/>
      <c r="IY840" s="32"/>
      <c r="IZ840" s="32"/>
      <c r="JA840" s="32"/>
      <c r="JB840" s="32"/>
      <c r="JC840" s="32"/>
      <c r="JD840" s="32"/>
      <c r="JE840" s="32"/>
      <c r="JF840" s="32"/>
      <c r="JG840" s="32"/>
      <c r="JH840" s="32"/>
      <c r="JI840" s="32"/>
      <c r="JJ840" s="32"/>
      <c r="JK840" s="32"/>
      <c r="JL840" s="32"/>
      <c r="JM840" s="32"/>
      <c r="JN840" s="32"/>
      <c r="JO840" s="32"/>
      <c r="JP840" s="32"/>
      <c r="JQ840" s="32"/>
      <c r="JR840" s="32"/>
      <c r="JS840" s="32"/>
      <c r="JT840" s="32"/>
      <c r="JU840" s="32"/>
      <c r="JV840" s="32"/>
      <c r="JW840" s="32"/>
      <c r="JX840" s="32"/>
      <c r="JY840" s="32"/>
      <c r="JZ840" s="32"/>
      <c r="KA840" s="32"/>
      <c r="KB840" s="32"/>
      <c r="KC840" s="32"/>
      <c r="KD840" s="32"/>
      <c r="KE840" s="32"/>
      <c r="KF840" s="32"/>
      <c r="KG840" s="32"/>
      <c r="KH840" s="32"/>
      <c r="KI840" s="32"/>
      <c r="KJ840" s="32"/>
      <c r="KK840" s="32"/>
      <c r="KL840" s="32"/>
      <c r="KM840" s="32"/>
      <c r="KN840" s="32"/>
      <c r="KO840" s="32"/>
      <c r="KP840" s="32"/>
      <c r="KQ840" s="32"/>
      <c r="KR840" s="32"/>
      <c r="KS840" s="32"/>
      <c r="KT840" s="32"/>
      <c r="KU840" s="32"/>
      <c r="KV840" s="32"/>
      <c r="KW840" s="32"/>
      <c r="KX840" s="32"/>
      <c r="KY840" s="32"/>
      <c r="KZ840" s="32"/>
      <c r="LA840" s="32"/>
      <c r="LB840" s="32"/>
      <c r="LC840" s="32"/>
      <c r="LD840" s="32"/>
      <c r="LE840" s="32"/>
      <c r="LF840" s="32"/>
      <c r="LG840" s="32"/>
      <c r="LH840" s="32"/>
      <c r="LI840" s="32"/>
      <c r="LJ840" s="32"/>
      <c r="LK840" s="32"/>
      <c r="LL840" s="32"/>
      <c r="LM840" s="32"/>
      <c r="LN840" s="32"/>
      <c r="LO840" s="32"/>
      <c r="LP840" s="32"/>
      <c r="LQ840" s="32"/>
      <c r="LR840" s="32"/>
      <c r="LS840" s="32"/>
      <c r="LT840" s="32"/>
      <c r="LU840" s="32"/>
      <c r="LV840" s="32"/>
      <c r="LW840" s="32"/>
      <c r="LX840" s="32"/>
      <c r="LY840" s="32"/>
      <c r="LZ840" s="32"/>
      <c r="MA840" s="32"/>
      <c r="MB840" s="32"/>
      <c r="MC840" s="32"/>
      <c r="MD840" s="32"/>
      <c r="ME840" s="32"/>
      <c r="MF840" s="32"/>
      <c r="MG840" s="32"/>
      <c r="MH840" s="32"/>
      <c r="MI840" s="32"/>
      <c r="MJ840" s="32"/>
      <c r="MK840" s="32"/>
      <c r="ML840" s="32"/>
      <c r="MM840" s="32"/>
      <c r="MN840" s="32"/>
      <c r="MO840" s="32"/>
      <c r="MP840" s="32"/>
      <c r="MQ840" s="32"/>
      <c r="MR840" s="32"/>
      <c r="MS840" s="32"/>
      <c r="MT840" s="32"/>
      <c r="MU840" s="32"/>
      <c r="MV840" s="32"/>
      <c r="MW840" s="32"/>
      <c r="MX840" s="32"/>
      <c r="MY840" s="32"/>
      <c r="MZ840" s="32"/>
      <c r="NA840" s="32"/>
      <c r="NB840" s="32"/>
      <c r="NC840" s="32"/>
      <c r="ND840" s="32"/>
      <c r="NE840" s="32"/>
      <c r="NF840" s="32"/>
      <c r="NG840" s="32"/>
      <c r="NH840" s="32"/>
      <c r="NI840" s="32"/>
      <c r="NJ840" s="32"/>
      <c r="NK840" s="32"/>
      <c r="NL840" s="32"/>
      <c r="NM840" s="32"/>
      <c r="NN840" s="32"/>
      <c r="NO840" s="32"/>
      <c r="NP840" s="32"/>
      <c r="NQ840" s="32"/>
      <c r="NR840" s="32"/>
      <c r="NS840" s="32"/>
      <c r="NT840" s="32"/>
      <c r="NU840" s="32"/>
      <c r="NV840" s="32"/>
      <c r="NW840" s="32"/>
      <c r="NX840" s="32"/>
      <c r="NY840" s="32"/>
      <c r="NZ840" s="32"/>
      <c r="OA840" s="32"/>
      <c r="OB840" s="32"/>
      <c r="OC840" s="32"/>
      <c r="OD840" s="32"/>
      <c r="OE840" s="32"/>
      <c r="OF840" s="32"/>
      <c r="OG840" s="32"/>
      <c r="OH840" s="32"/>
      <c r="OI840" s="32"/>
      <c r="OJ840" s="32"/>
      <c r="OK840" s="32"/>
      <c r="OL840" s="32"/>
      <c r="OM840" s="32"/>
      <c r="ON840" s="32"/>
      <c r="OO840" s="32"/>
      <c r="OP840" s="32"/>
      <c r="OQ840" s="32"/>
      <c r="OR840" s="32"/>
      <c r="OS840" s="32"/>
      <c r="OT840" s="32"/>
      <c r="OU840" s="32"/>
      <c r="OV840" s="32"/>
      <c r="OW840" s="32"/>
      <c r="OX840" s="32"/>
      <c r="OY840" s="32"/>
      <c r="OZ840" s="32"/>
      <c r="PA840" s="32"/>
      <c r="PB840" s="32"/>
      <c r="PC840" s="32"/>
      <c r="PD840" s="32"/>
      <c r="PE840" s="32"/>
      <c r="PF840" s="32"/>
      <c r="PG840" s="32"/>
      <c r="PH840" s="32"/>
      <c r="PI840" s="32"/>
      <c r="PJ840" s="32"/>
      <c r="PK840" s="32"/>
      <c r="PL840" s="32"/>
      <c r="PM840" s="32"/>
      <c r="PN840" s="32"/>
      <c r="PO840" s="32"/>
      <c r="PP840" s="32"/>
      <c r="PQ840" s="32"/>
      <c r="PR840" s="32"/>
      <c r="PS840" s="32"/>
      <c r="PT840" s="32"/>
      <c r="PU840" s="32"/>
      <c r="PV840" s="32"/>
      <c r="PW840" s="32"/>
      <c r="PX840" s="32"/>
      <c r="PY840" s="32"/>
      <c r="PZ840" s="32"/>
      <c r="QA840" s="32"/>
      <c r="QB840" s="32"/>
      <c r="QC840" s="32"/>
      <c r="QD840" s="32"/>
      <c r="QE840" s="32"/>
      <c r="QF840" s="32"/>
      <c r="QG840" s="32"/>
      <c r="QH840" s="32"/>
      <c r="QI840" s="32"/>
      <c r="QJ840" s="32"/>
      <c r="QK840" s="32"/>
      <c r="QL840" s="32"/>
      <c r="QM840" s="32"/>
      <c r="QN840" s="32"/>
      <c r="QO840" s="32"/>
      <c r="QP840" s="32"/>
      <c r="QQ840" s="32"/>
      <c r="QR840" s="32"/>
      <c r="QS840" s="32"/>
      <c r="QT840" s="32"/>
      <c r="QU840" s="32"/>
      <c r="QV840" s="32"/>
      <c r="QW840" s="32"/>
      <c r="QX840" s="32"/>
      <c r="QY840" s="32"/>
      <c r="QZ840" s="32"/>
      <c r="RA840" s="32"/>
      <c r="RB840" s="32"/>
      <c r="RC840" s="32"/>
      <c r="RD840" s="32"/>
      <c r="RE840" s="32"/>
      <c r="RF840" s="32"/>
      <c r="RG840" s="32"/>
      <c r="RH840" s="32"/>
      <c r="RI840" s="32"/>
      <c r="RJ840" s="32"/>
      <c r="RK840" s="32"/>
      <c r="RL840" s="32"/>
      <c r="RM840" s="32"/>
      <c r="RN840" s="32"/>
      <c r="RO840" s="32"/>
      <c r="RP840" s="32"/>
      <c r="RQ840" s="32"/>
      <c r="RR840" s="32"/>
      <c r="RS840" s="32"/>
      <c r="RT840" s="32"/>
      <c r="RU840" s="32"/>
      <c r="RV840" s="32"/>
      <c r="RW840" s="32"/>
      <c r="RX840" s="32"/>
      <c r="RY840" s="32"/>
      <c r="RZ840" s="32"/>
      <c r="SA840" s="32"/>
      <c r="SB840" s="32"/>
      <c r="SC840" s="32"/>
      <c r="SD840" s="32"/>
      <c r="SE840" s="32"/>
      <c r="SF840" s="32"/>
      <c r="SG840" s="32"/>
      <c r="SH840" s="32"/>
      <c r="SI840" s="32"/>
      <c r="SJ840" s="32"/>
      <c r="SK840" s="32"/>
      <c r="SL840" s="32"/>
      <c r="SM840" s="32"/>
      <c r="SN840" s="32"/>
      <c r="SO840" s="32"/>
      <c r="SP840" s="32"/>
      <c r="SQ840" s="32"/>
      <c r="SR840" s="32"/>
      <c r="SS840" s="32"/>
      <c r="ST840" s="32"/>
      <c r="SU840" s="32"/>
      <c r="SV840" s="32"/>
      <c r="SW840" s="32"/>
      <c r="SX840" s="32"/>
      <c r="SY840" s="32"/>
      <c r="SZ840" s="32"/>
      <c r="TA840" s="32"/>
      <c r="TB840" s="32"/>
      <c r="TC840" s="32"/>
      <c r="TD840" s="32"/>
      <c r="TE840" s="32"/>
      <c r="TF840" s="32"/>
      <c r="TG840" s="32"/>
      <c r="TH840" s="32"/>
      <c r="TI840" s="32"/>
      <c r="TJ840" s="32"/>
      <c r="TK840" s="32"/>
      <c r="TL840" s="32"/>
      <c r="TM840" s="32"/>
      <c r="TN840" s="32"/>
      <c r="TO840" s="32"/>
      <c r="TP840" s="32"/>
      <c r="TQ840" s="32"/>
      <c r="TR840" s="32"/>
      <c r="TS840" s="32"/>
      <c r="TT840" s="32"/>
      <c r="TU840" s="32"/>
      <c r="TV840" s="32"/>
      <c r="TW840" s="32"/>
      <c r="TX840" s="32"/>
      <c r="TY840" s="32"/>
      <c r="TZ840" s="32"/>
      <c r="UA840" s="32"/>
      <c r="UB840" s="32"/>
      <c r="UC840" s="32"/>
      <c r="UD840" s="32"/>
      <c r="UE840" s="32"/>
      <c r="UF840" s="32"/>
      <c r="UG840" s="32"/>
      <c r="UH840" s="32"/>
      <c r="UI840" s="32"/>
      <c r="UJ840" s="32"/>
      <c r="UK840" s="32"/>
      <c r="UL840" s="32"/>
      <c r="UM840" s="32"/>
      <c r="UN840" s="32"/>
      <c r="UO840" s="32"/>
      <c r="UP840" s="32"/>
      <c r="UQ840" s="32"/>
      <c r="UR840" s="32"/>
      <c r="US840" s="32"/>
      <c r="UT840" s="32"/>
      <c r="UU840" s="32"/>
      <c r="UV840" s="32"/>
      <c r="UW840" s="32"/>
      <c r="UX840" s="32"/>
      <c r="UY840" s="32"/>
      <c r="UZ840" s="32"/>
      <c r="VA840" s="32"/>
      <c r="VB840" s="32"/>
      <c r="VC840" s="32"/>
      <c r="VD840" s="32"/>
      <c r="VE840" s="32"/>
      <c r="VF840" s="32"/>
      <c r="VG840" s="32"/>
      <c r="VH840" s="32"/>
      <c r="VI840" s="32"/>
      <c r="VJ840" s="32"/>
      <c r="VK840" s="32"/>
      <c r="VL840" s="32"/>
      <c r="VM840" s="32"/>
      <c r="VN840" s="32"/>
      <c r="VO840" s="32"/>
      <c r="VP840" s="32"/>
      <c r="VQ840" s="32"/>
      <c r="VR840" s="32"/>
      <c r="VS840" s="32"/>
      <c r="VT840" s="32"/>
      <c r="VU840" s="32"/>
      <c r="VV840" s="32"/>
      <c r="VW840" s="32"/>
      <c r="VX840" s="32"/>
      <c r="VY840" s="32"/>
      <c r="VZ840" s="32"/>
      <c r="WA840" s="32"/>
      <c r="WB840" s="32"/>
      <c r="WC840" s="32"/>
      <c r="WD840" s="32"/>
      <c r="WE840" s="32"/>
      <c r="WF840" s="32"/>
      <c r="WG840" s="32"/>
      <c r="WH840" s="32"/>
      <c r="WI840" s="32"/>
      <c r="WJ840" s="32"/>
      <c r="WK840" s="32"/>
      <c r="WL840" s="32"/>
      <c r="WM840" s="32"/>
      <c r="WN840" s="32"/>
      <c r="WO840" s="32"/>
      <c r="WP840" s="32"/>
      <c r="WQ840" s="32"/>
      <c r="WR840" s="32"/>
      <c r="WS840" s="32"/>
      <c r="WT840" s="32"/>
      <c r="WU840" s="32"/>
      <c r="WV840" s="32"/>
      <c r="WW840" s="32"/>
      <c r="WX840" s="32"/>
      <c r="WY840" s="32"/>
      <c r="WZ840" s="32"/>
      <c r="XA840" s="32"/>
      <c r="XB840" s="32"/>
      <c r="XC840" s="32"/>
      <c r="XD840" s="32"/>
      <c r="XE840" s="32"/>
      <c r="XF840" s="32"/>
      <c r="XG840" s="32"/>
      <c r="XH840" s="32"/>
      <c r="XI840" s="32"/>
      <c r="XJ840" s="32"/>
      <c r="XK840" s="32"/>
      <c r="XL840" s="32"/>
      <c r="XM840" s="32"/>
      <c r="XN840" s="32"/>
      <c r="XO840" s="32"/>
      <c r="XP840" s="32"/>
      <c r="XQ840" s="32"/>
      <c r="XR840" s="32"/>
      <c r="XS840" s="32"/>
      <c r="XT840" s="32"/>
      <c r="XU840" s="32"/>
      <c r="XV840" s="32"/>
      <c r="XW840" s="32"/>
      <c r="XX840" s="32"/>
      <c r="XY840" s="32"/>
      <c r="XZ840" s="32"/>
      <c r="YA840" s="32"/>
      <c r="YB840" s="32"/>
      <c r="YC840" s="32"/>
      <c r="YD840" s="32"/>
      <c r="YE840" s="32"/>
      <c r="YF840" s="32"/>
      <c r="YG840" s="32"/>
      <c r="YH840" s="32"/>
      <c r="YI840" s="32"/>
      <c r="YJ840" s="32"/>
      <c r="YK840" s="32"/>
      <c r="YL840" s="32"/>
      <c r="YM840" s="32"/>
      <c r="YN840" s="32"/>
      <c r="YO840" s="32"/>
      <c r="YP840" s="32"/>
      <c r="YQ840" s="32"/>
      <c r="YR840" s="32"/>
      <c r="YS840" s="32"/>
      <c r="YT840" s="32"/>
      <c r="YU840" s="32"/>
      <c r="YV840" s="32"/>
      <c r="YW840" s="32"/>
      <c r="YX840" s="32"/>
      <c r="YY840" s="32"/>
      <c r="YZ840" s="32"/>
      <c r="ZA840" s="32"/>
      <c r="ZB840" s="32"/>
      <c r="ZC840" s="32"/>
      <c r="ZD840" s="32"/>
      <c r="ZE840" s="32"/>
      <c r="ZF840" s="32"/>
      <c r="ZG840" s="32"/>
      <c r="ZH840" s="32"/>
      <c r="ZI840" s="32"/>
      <c r="ZJ840" s="32"/>
      <c r="ZK840" s="32"/>
      <c r="ZL840" s="32"/>
      <c r="ZM840" s="32"/>
      <c r="ZN840" s="32"/>
      <c r="ZO840" s="32"/>
      <c r="ZP840" s="32"/>
      <c r="ZQ840" s="32"/>
      <c r="ZR840" s="32"/>
      <c r="ZS840" s="32"/>
      <c r="ZT840" s="32"/>
      <c r="ZU840" s="32"/>
      <c r="ZV840" s="32"/>
      <c r="ZW840" s="32"/>
      <c r="ZX840" s="32"/>
      <c r="ZY840" s="32"/>
      <c r="ZZ840" s="32"/>
      <c r="AAA840" s="32"/>
      <c r="AAB840" s="32"/>
      <c r="AAC840" s="32"/>
      <c r="AAD840" s="32"/>
      <c r="AAE840" s="32"/>
      <c r="AAF840" s="32"/>
      <c r="AAG840" s="32"/>
      <c r="AAH840" s="32"/>
      <c r="AAI840" s="32"/>
      <c r="AAJ840" s="32"/>
      <c r="AAK840" s="32"/>
      <c r="AAL840" s="32"/>
      <c r="AAM840" s="32"/>
      <c r="AAN840" s="32"/>
      <c r="AAO840" s="32"/>
      <c r="AAP840" s="32"/>
      <c r="AAQ840" s="32"/>
      <c r="AAR840" s="32"/>
      <c r="AAS840" s="32"/>
      <c r="AAT840" s="32"/>
      <c r="AAU840" s="32"/>
      <c r="AAV840" s="32"/>
      <c r="AAW840" s="32"/>
      <c r="AAX840" s="32"/>
      <c r="AAY840" s="32"/>
      <c r="AAZ840" s="32"/>
      <c r="ABA840" s="32"/>
      <c r="ABB840" s="32"/>
      <c r="ABC840" s="32"/>
      <c r="ABD840" s="32"/>
      <c r="ABE840" s="32"/>
      <c r="ABF840" s="32"/>
      <c r="ABG840" s="32"/>
      <c r="ABH840" s="32"/>
      <c r="ABI840" s="32"/>
      <c r="ABJ840" s="32"/>
      <c r="ABK840" s="32"/>
      <c r="ABL840" s="32"/>
      <c r="ABM840" s="32"/>
      <c r="ABN840" s="32"/>
      <c r="ABO840" s="32"/>
      <c r="ABP840" s="32"/>
      <c r="ABQ840" s="32"/>
      <c r="ABR840" s="32"/>
      <c r="ABS840" s="32"/>
      <c r="ABT840" s="32"/>
      <c r="ABU840" s="32"/>
      <c r="ABV840" s="32"/>
      <c r="ABW840" s="32"/>
      <c r="ABX840" s="32"/>
      <c r="ABY840" s="32"/>
      <c r="ABZ840" s="32"/>
      <c r="ACA840" s="32"/>
      <c r="ACB840" s="32"/>
      <c r="ACC840" s="32"/>
      <c r="ACD840" s="32"/>
      <c r="ACE840" s="32"/>
      <c r="ACF840" s="32"/>
      <c r="ACG840" s="32"/>
      <c r="ACH840" s="32"/>
      <c r="ACI840" s="32"/>
      <c r="ACJ840" s="32"/>
      <c r="ACK840" s="32"/>
      <c r="ACL840" s="32"/>
      <c r="ACM840" s="32"/>
      <c r="ACN840" s="32"/>
      <c r="ACO840" s="32"/>
      <c r="ACP840" s="32"/>
      <c r="ACQ840" s="32"/>
      <c r="ACR840" s="32"/>
      <c r="ACS840" s="32"/>
      <c r="ACT840" s="32"/>
      <c r="ACU840" s="32"/>
      <c r="ACV840" s="32"/>
      <c r="ACW840" s="32"/>
      <c r="ACX840" s="32"/>
      <c r="ACY840" s="32"/>
      <c r="ACZ840" s="32"/>
      <c r="ADA840" s="32"/>
      <c r="ADB840" s="32"/>
      <c r="ADC840" s="32"/>
      <c r="ADD840" s="32"/>
      <c r="ADE840" s="32"/>
      <c r="ADF840" s="32"/>
      <c r="ADG840" s="32"/>
      <c r="ADH840" s="32"/>
      <c r="ADI840" s="32"/>
      <c r="ADJ840" s="32"/>
      <c r="ADK840" s="32"/>
      <c r="ADL840" s="32"/>
      <c r="ADM840" s="32"/>
      <c r="ADN840" s="32"/>
      <c r="ADO840" s="32"/>
      <c r="ADP840" s="32"/>
      <c r="ADQ840" s="32"/>
      <c r="ADR840" s="32"/>
      <c r="ADS840" s="32"/>
      <c r="ADT840" s="32"/>
      <c r="ADU840" s="32"/>
      <c r="ADV840" s="32"/>
      <c r="ADW840" s="32"/>
      <c r="ADX840" s="32"/>
      <c r="ADY840" s="32"/>
      <c r="ADZ840" s="32"/>
      <c r="AEA840" s="32"/>
      <c r="AEB840" s="32"/>
      <c r="AEC840" s="32"/>
      <c r="AED840" s="32"/>
      <c r="AEE840" s="32"/>
      <c r="AEF840" s="32"/>
      <c r="AEG840" s="32"/>
      <c r="AEH840" s="32"/>
      <c r="AEI840" s="32"/>
      <c r="AEJ840" s="32"/>
      <c r="AEK840" s="32"/>
      <c r="AEL840" s="32"/>
      <c r="AEM840" s="32"/>
      <c r="AEN840" s="32"/>
      <c r="AEO840" s="32"/>
      <c r="AEP840" s="32"/>
      <c r="AEQ840" s="32"/>
      <c r="AER840" s="32"/>
      <c r="AES840" s="32"/>
      <c r="AET840" s="32"/>
      <c r="AEU840" s="32"/>
      <c r="AEV840" s="32"/>
      <c r="AEW840" s="32"/>
      <c r="AEX840" s="32"/>
      <c r="AEY840" s="32"/>
      <c r="AEZ840" s="32"/>
      <c r="AFA840" s="32"/>
      <c r="AFB840" s="32"/>
      <c r="AFC840" s="32"/>
      <c r="AFD840" s="32"/>
      <c r="AFE840" s="32"/>
      <c r="AFF840" s="32"/>
      <c r="AFG840" s="32"/>
      <c r="AFH840" s="32"/>
      <c r="AFI840" s="32"/>
      <c r="AFJ840" s="32"/>
      <c r="AFK840" s="32"/>
      <c r="AFL840" s="32"/>
      <c r="AFM840" s="32"/>
      <c r="AFN840" s="32"/>
      <c r="AFO840" s="32"/>
      <c r="AFP840" s="32"/>
      <c r="AFQ840" s="32"/>
      <c r="AFR840" s="32"/>
      <c r="AFS840" s="32"/>
      <c r="AFT840" s="32"/>
      <c r="AFU840" s="32"/>
      <c r="AFV840" s="32"/>
      <c r="AFW840" s="32"/>
      <c r="AFX840" s="32"/>
      <c r="AFY840" s="32"/>
      <c r="AFZ840" s="32"/>
      <c r="AGA840" s="32"/>
      <c r="AGB840" s="32"/>
      <c r="AGC840" s="32"/>
      <c r="AGD840" s="32"/>
      <c r="AGE840" s="32"/>
      <c r="AGF840" s="32"/>
      <c r="AGG840" s="32"/>
      <c r="AGH840" s="32"/>
      <c r="AGI840" s="32"/>
      <c r="AGJ840" s="32"/>
      <c r="AGK840" s="32"/>
      <c r="AGL840" s="32"/>
      <c r="AGM840" s="32"/>
      <c r="AGN840" s="32"/>
      <c r="AGO840" s="32"/>
      <c r="AGP840" s="32"/>
      <c r="AGQ840" s="32"/>
      <c r="AGR840" s="32"/>
      <c r="AGS840" s="32"/>
      <c r="AGT840" s="32"/>
      <c r="AGU840" s="32"/>
      <c r="AGV840" s="32"/>
      <c r="AGW840" s="32"/>
      <c r="AGX840" s="32"/>
      <c r="AGY840" s="32"/>
      <c r="AGZ840" s="32"/>
      <c r="AHA840" s="32"/>
      <c r="AHB840" s="32"/>
      <c r="AHC840" s="32"/>
      <c r="AHD840" s="32"/>
      <c r="AHE840" s="32"/>
      <c r="AHF840" s="32"/>
      <c r="AHG840" s="32"/>
      <c r="AHH840" s="32"/>
      <c r="AHI840" s="32"/>
      <c r="AHJ840" s="32"/>
      <c r="AHK840" s="32"/>
      <c r="AHL840" s="32"/>
      <c r="AHM840" s="32"/>
      <c r="AHN840" s="32"/>
      <c r="AHO840" s="32"/>
      <c r="AHP840" s="32"/>
      <c r="AHQ840" s="32"/>
      <c r="AHR840" s="32"/>
      <c r="AHS840" s="32"/>
      <c r="AHT840" s="32"/>
      <c r="AHU840" s="32"/>
      <c r="AHV840" s="32"/>
      <c r="AHW840" s="32"/>
      <c r="AHX840" s="32"/>
      <c r="AHY840" s="32"/>
      <c r="AHZ840" s="32"/>
      <c r="AIA840" s="32"/>
      <c r="AIB840" s="32"/>
      <c r="AIC840" s="32"/>
      <c r="AID840" s="32"/>
      <c r="AIE840" s="32"/>
      <c r="AIF840" s="32"/>
      <c r="AIG840" s="32"/>
      <c r="AIH840" s="32"/>
      <c r="AII840" s="32"/>
      <c r="AIJ840" s="32"/>
      <c r="AIK840" s="32"/>
      <c r="AIL840" s="32"/>
      <c r="AIM840" s="32"/>
      <c r="AIN840" s="32"/>
      <c r="AIO840" s="32"/>
      <c r="AIP840" s="32"/>
      <c r="AIQ840" s="32"/>
      <c r="AIR840" s="32"/>
      <c r="AIS840" s="32"/>
      <c r="AIT840" s="32"/>
      <c r="AIU840" s="32"/>
      <c r="AIV840" s="32"/>
      <c r="AIW840" s="32"/>
      <c r="AIX840" s="32"/>
      <c r="AIY840" s="32"/>
      <c r="AIZ840" s="32"/>
      <c r="AJA840" s="32"/>
      <c r="AJB840" s="32"/>
      <c r="AJC840" s="32"/>
      <c r="AJD840" s="32"/>
      <c r="AJE840" s="32"/>
      <c r="AJF840" s="32"/>
      <c r="AJG840" s="32"/>
      <c r="AJH840" s="32"/>
      <c r="AJI840" s="32"/>
      <c r="AJJ840" s="32"/>
      <c r="AJK840" s="32"/>
      <c r="AJL840" s="32"/>
      <c r="AJM840" s="32"/>
      <c r="AJN840" s="32"/>
      <c r="AJO840" s="32"/>
      <c r="AJP840" s="32"/>
      <c r="AJQ840" s="32"/>
      <c r="AJR840" s="32"/>
      <c r="AJS840" s="32"/>
      <c r="AJT840" s="32"/>
      <c r="AJU840" s="32"/>
      <c r="AJV840" s="32"/>
      <c r="AJW840" s="32"/>
      <c r="AJX840" s="32"/>
      <c r="AJY840" s="32"/>
      <c r="AJZ840" s="32"/>
      <c r="AKA840" s="32"/>
      <c r="AKB840" s="32"/>
      <c r="AKC840" s="32"/>
      <c r="AKD840" s="32"/>
      <c r="AKE840" s="32"/>
      <c r="AKF840" s="32"/>
      <c r="AKG840" s="32"/>
      <c r="AKH840" s="32"/>
      <c r="AKI840" s="32"/>
      <c r="AKJ840" s="32"/>
      <c r="AKK840" s="32"/>
      <c r="AKL840" s="32"/>
      <c r="AKM840" s="32"/>
      <c r="AKN840" s="32"/>
      <c r="AKO840" s="32"/>
      <c r="AKP840" s="32"/>
      <c r="AKQ840" s="32"/>
      <c r="AKR840" s="32"/>
      <c r="AKS840" s="32"/>
      <c r="AKT840" s="32"/>
      <c r="AKU840" s="32"/>
      <c r="AKV840" s="32"/>
      <c r="AKW840" s="32"/>
      <c r="AKX840" s="32"/>
      <c r="AKY840" s="32"/>
      <c r="AKZ840" s="32"/>
      <c r="ALA840" s="32"/>
      <c r="ALB840" s="32"/>
      <c r="ALC840" s="32"/>
      <c r="ALD840" s="32"/>
      <c r="ALE840" s="32"/>
      <c r="ALF840" s="32"/>
      <c r="ALG840" s="32"/>
      <c r="ALH840" s="32"/>
      <c r="ALI840" s="32"/>
      <c r="ALJ840" s="32"/>
      <c r="ALK840" s="32"/>
      <c r="ALL840" s="32"/>
      <c r="ALM840" s="32"/>
      <c r="ALN840" s="32"/>
      <c r="ALO840" s="32"/>
      <c r="ALP840" s="32"/>
      <c r="ALQ840" s="32"/>
      <c r="ALR840" s="32"/>
      <c r="ALS840" s="32"/>
      <c r="ALT840" s="32"/>
      <c r="ALU840" s="32"/>
      <c r="ALV840" s="32"/>
      <c r="ALW840" s="32"/>
      <c r="ALX840" s="32"/>
      <c r="ALY840" s="32"/>
      <c r="ALZ840" s="32"/>
      <c r="AMA840" s="32"/>
      <c r="AMB840" s="32"/>
      <c r="AMC840" s="32"/>
      <c r="AMD840" s="32"/>
      <c r="AME840" s="32"/>
      <c r="AMF840" s="32"/>
      <c r="AMG840" s="32"/>
      <c r="AMH840" s="32"/>
      <c r="AMI840" s="32"/>
      <c r="AMJ840" s="32"/>
      <c r="AMK840" s="32"/>
      <c r="AML840" s="32"/>
      <c r="AMM840" s="32"/>
      <c r="AMN840" s="32"/>
      <c r="AMO840" s="32"/>
      <c r="AMP840" s="32"/>
      <c r="AMQ840" s="32"/>
      <c r="AMR840" s="32"/>
      <c r="AMS840" s="32"/>
      <c r="AMT840" s="32"/>
      <c r="AMU840" s="32"/>
      <c r="AMV840" s="32"/>
      <c r="AMW840" s="32"/>
      <c r="AMX840" s="32"/>
      <c r="AMY840" s="32"/>
      <c r="AMZ840" s="32"/>
      <c r="ANA840" s="32"/>
      <c r="ANB840" s="32"/>
      <c r="ANC840" s="32"/>
      <c r="AND840" s="32"/>
      <c r="ANE840" s="32"/>
      <c r="ANF840" s="32"/>
      <c r="ANG840" s="32"/>
      <c r="ANH840" s="32"/>
      <c r="ANI840" s="32"/>
      <c r="ANJ840" s="32"/>
      <c r="ANK840" s="32"/>
      <c r="ANL840" s="32"/>
      <c r="ANM840" s="32"/>
      <c r="ANN840" s="32"/>
      <c r="ANO840" s="32"/>
      <c r="ANP840" s="32"/>
      <c r="ANQ840" s="32"/>
      <c r="ANR840" s="32"/>
      <c r="ANS840" s="32"/>
      <c r="ANT840" s="32"/>
      <c r="ANU840" s="32"/>
      <c r="ANV840" s="32"/>
      <c r="ANW840" s="32"/>
      <c r="ANX840" s="32"/>
      <c r="ANY840" s="32"/>
      <c r="ANZ840" s="32"/>
      <c r="AOA840" s="32"/>
      <c r="AOB840" s="32"/>
      <c r="AOC840" s="32"/>
      <c r="AOD840" s="32"/>
      <c r="AOE840" s="32"/>
      <c r="AOF840" s="32"/>
      <c r="AOG840" s="32"/>
      <c r="AOH840" s="32"/>
      <c r="AOI840" s="32"/>
      <c r="AOJ840" s="32"/>
      <c r="AOK840" s="32"/>
      <c r="AOL840" s="32"/>
      <c r="AOM840" s="32"/>
      <c r="AON840" s="32"/>
      <c r="AOO840" s="32"/>
      <c r="AOP840" s="32"/>
      <c r="AOQ840" s="32"/>
      <c r="AOR840" s="32"/>
      <c r="AOS840" s="32"/>
      <c r="AOT840" s="32"/>
      <c r="AOU840" s="32"/>
      <c r="AOV840" s="32"/>
      <c r="AOW840" s="32"/>
      <c r="AOX840" s="32"/>
      <c r="AOY840" s="32"/>
      <c r="AOZ840" s="32"/>
      <c r="APA840" s="32"/>
      <c r="APB840" s="32"/>
      <c r="APC840" s="32"/>
      <c r="APD840" s="32"/>
      <c r="APE840" s="32"/>
      <c r="APF840" s="32"/>
      <c r="APG840" s="32"/>
      <c r="APH840" s="32"/>
      <c r="API840" s="32"/>
      <c r="APJ840" s="32"/>
      <c r="APK840" s="32"/>
      <c r="APL840" s="32"/>
      <c r="APM840" s="32"/>
      <c r="APN840" s="32"/>
      <c r="APO840" s="32"/>
      <c r="APP840" s="32"/>
      <c r="APQ840" s="32"/>
      <c r="APR840" s="32"/>
      <c r="APS840" s="32"/>
      <c r="APT840" s="32"/>
      <c r="APU840" s="32"/>
      <c r="APV840" s="32"/>
      <c r="APW840" s="32"/>
      <c r="APX840" s="32"/>
      <c r="APY840" s="32"/>
      <c r="APZ840" s="32"/>
      <c r="AQA840" s="32"/>
      <c r="AQB840" s="32"/>
      <c r="AQC840" s="32"/>
      <c r="AQD840" s="32"/>
      <c r="AQE840" s="32"/>
      <c r="AQF840" s="32"/>
      <c r="AQG840" s="32"/>
      <c r="AQH840" s="32"/>
      <c r="AQI840" s="32"/>
      <c r="AQJ840" s="32"/>
      <c r="AQK840" s="32"/>
      <c r="AQL840" s="32"/>
      <c r="AQM840" s="32"/>
      <c r="AQN840" s="32"/>
      <c r="AQO840" s="32"/>
      <c r="AQP840" s="32"/>
      <c r="AQQ840" s="32"/>
      <c r="AQR840" s="32"/>
      <c r="AQS840" s="32"/>
      <c r="AQT840" s="32"/>
      <c r="AQU840" s="32"/>
      <c r="AQV840" s="32"/>
      <c r="AQW840" s="32"/>
      <c r="AQX840" s="32"/>
      <c r="AQY840" s="32"/>
      <c r="AQZ840" s="32"/>
      <c r="ARA840" s="32"/>
      <c r="ARB840" s="32"/>
      <c r="ARC840" s="32"/>
      <c r="ARD840" s="32"/>
      <c r="ARE840" s="32"/>
      <c r="ARF840" s="32"/>
      <c r="ARG840" s="32"/>
      <c r="ARH840" s="32"/>
      <c r="ARI840" s="32"/>
      <c r="ARJ840" s="32"/>
      <c r="ARK840" s="32"/>
      <c r="ARL840" s="32"/>
      <c r="ARM840" s="32"/>
      <c r="ARN840" s="32"/>
      <c r="ARO840" s="32"/>
      <c r="ARP840" s="32"/>
      <c r="ARQ840" s="32"/>
      <c r="ARR840" s="32"/>
      <c r="ARS840" s="32"/>
      <c r="ART840" s="32"/>
      <c r="ARU840" s="32"/>
      <c r="ARV840" s="32"/>
      <c r="ARW840" s="32"/>
      <c r="ARX840" s="32"/>
      <c r="ARY840" s="32"/>
      <c r="ARZ840" s="32"/>
      <c r="ASA840" s="32"/>
      <c r="ASB840" s="32"/>
      <c r="ASC840" s="32"/>
      <c r="ASD840" s="32"/>
      <c r="ASE840" s="32"/>
      <c r="ASF840" s="32"/>
      <c r="ASG840" s="32"/>
      <c r="ASH840" s="32"/>
      <c r="ASI840" s="32"/>
      <c r="ASJ840" s="32"/>
      <c r="ASK840" s="32"/>
      <c r="ASL840" s="32"/>
      <c r="ASM840" s="32"/>
      <c r="ASN840" s="32"/>
      <c r="ASO840" s="32"/>
      <c r="ASP840" s="32"/>
      <c r="ASQ840" s="32"/>
      <c r="ASR840" s="32"/>
      <c r="ASS840" s="32"/>
      <c r="AST840" s="32"/>
      <c r="ASU840" s="32"/>
      <c r="ASV840" s="32"/>
      <c r="ASW840" s="32"/>
      <c r="ASX840" s="32"/>
      <c r="ASY840" s="32"/>
      <c r="ASZ840" s="32"/>
      <c r="ATA840" s="32"/>
      <c r="ATB840" s="32"/>
      <c r="ATC840" s="32"/>
      <c r="ATD840" s="32"/>
      <c r="ATE840" s="32"/>
      <c r="ATF840" s="32"/>
      <c r="ATG840" s="32"/>
      <c r="ATH840" s="32"/>
      <c r="ATI840" s="32"/>
      <c r="ATJ840" s="32"/>
      <c r="ATK840" s="32"/>
      <c r="ATL840" s="32"/>
      <c r="ATM840" s="32"/>
      <c r="ATN840" s="32"/>
      <c r="ATO840" s="32"/>
      <c r="ATP840" s="32"/>
      <c r="ATQ840" s="32"/>
      <c r="ATR840" s="32"/>
      <c r="ATS840" s="32"/>
      <c r="ATT840" s="32"/>
      <c r="ATU840" s="32"/>
      <c r="ATV840" s="32"/>
      <c r="ATW840" s="32"/>
      <c r="ATX840" s="32"/>
      <c r="ATY840" s="32"/>
      <c r="ATZ840" s="32"/>
      <c r="AUA840" s="32"/>
      <c r="AUB840" s="32"/>
      <c r="AUC840" s="32"/>
      <c r="AUD840" s="32"/>
      <c r="AUE840" s="32"/>
      <c r="AUF840" s="32"/>
      <c r="AUG840" s="32"/>
      <c r="AUH840" s="32"/>
      <c r="AUI840" s="32"/>
      <c r="AUJ840" s="32"/>
      <c r="AUK840" s="32"/>
      <c r="AUL840" s="32"/>
      <c r="AUM840" s="32"/>
      <c r="AUN840" s="32"/>
      <c r="AUO840" s="32"/>
      <c r="AUP840" s="32"/>
      <c r="AUQ840" s="32"/>
      <c r="AUR840" s="32"/>
      <c r="AUS840" s="32"/>
      <c r="AUT840" s="32"/>
      <c r="AUU840" s="32"/>
      <c r="AUV840" s="32"/>
      <c r="AUW840" s="32"/>
      <c r="AUX840" s="32"/>
      <c r="AUY840" s="32"/>
      <c r="AUZ840" s="32"/>
      <c r="AVA840" s="32"/>
      <c r="AVB840" s="32"/>
      <c r="AVC840" s="32"/>
      <c r="AVD840" s="32"/>
      <c r="AVE840" s="32"/>
      <c r="AVF840" s="32"/>
      <c r="AVG840" s="32"/>
      <c r="AVH840" s="32"/>
      <c r="AVI840" s="32"/>
      <c r="AVJ840" s="32"/>
      <c r="AVK840" s="32"/>
      <c r="AVL840" s="32"/>
      <c r="AVM840" s="32"/>
      <c r="AVN840" s="32"/>
      <c r="AVO840" s="32"/>
      <c r="AVP840" s="32"/>
      <c r="AVQ840" s="32"/>
      <c r="AVR840" s="32"/>
      <c r="AVS840" s="32"/>
      <c r="AVT840" s="32"/>
      <c r="AVU840" s="32"/>
      <c r="AVV840" s="32"/>
      <c r="AVW840" s="32"/>
      <c r="AVX840" s="32"/>
      <c r="AVY840" s="32"/>
      <c r="AVZ840" s="32"/>
      <c r="AWA840" s="32"/>
      <c r="AWB840" s="32"/>
      <c r="AWC840" s="32"/>
      <c r="AWD840" s="32"/>
      <c r="AWE840" s="32"/>
      <c r="AWF840" s="32"/>
      <c r="AWG840" s="32"/>
      <c r="AWH840" s="32"/>
      <c r="AWI840" s="32"/>
      <c r="AWJ840" s="32"/>
      <c r="AWK840" s="32"/>
      <c r="AWL840" s="32"/>
      <c r="AWM840" s="32"/>
      <c r="AWN840" s="32"/>
      <c r="AWO840" s="32"/>
      <c r="AWP840" s="32"/>
      <c r="AWQ840" s="32"/>
      <c r="AWR840" s="32"/>
      <c r="AWS840" s="32"/>
      <c r="AWT840" s="32"/>
      <c r="AWU840" s="32"/>
      <c r="AWV840" s="32"/>
      <c r="AWW840" s="32"/>
      <c r="AWX840" s="32"/>
      <c r="AWY840" s="32"/>
      <c r="AWZ840" s="32"/>
      <c r="AXA840" s="32"/>
      <c r="AXB840" s="32"/>
      <c r="AXC840" s="32"/>
      <c r="AXD840" s="32"/>
      <c r="AXE840" s="32"/>
      <c r="AXF840" s="32"/>
      <c r="AXG840" s="32"/>
      <c r="AXH840" s="32"/>
      <c r="AXI840" s="32"/>
      <c r="AXJ840" s="32"/>
      <c r="AXK840" s="32"/>
      <c r="AXL840" s="32"/>
      <c r="AXM840" s="32"/>
      <c r="AXN840" s="32"/>
      <c r="AXO840" s="32"/>
      <c r="AXP840" s="32"/>
      <c r="AXQ840" s="32"/>
      <c r="AXR840" s="32"/>
      <c r="AXS840" s="32"/>
      <c r="AXT840" s="32"/>
      <c r="AXU840" s="32"/>
      <c r="AXV840" s="32"/>
      <c r="AXW840" s="32"/>
      <c r="AXX840" s="32"/>
      <c r="AXY840" s="32"/>
      <c r="AXZ840" s="32"/>
      <c r="AYA840" s="32"/>
      <c r="AYB840" s="32"/>
      <c r="AYC840" s="32"/>
      <c r="AYD840" s="32"/>
      <c r="AYE840" s="32"/>
      <c r="AYF840" s="32"/>
      <c r="AYG840" s="32"/>
      <c r="AYH840" s="32"/>
      <c r="AYI840" s="32"/>
      <c r="AYJ840" s="32"/>
      <c r="AYK840" s="32"/>
      <c r="AYL840" s="32"/>
      <c r="AYM840" s="32"/>
      <c r="AYN840" s="32"/>
      <c r="AYO840" s="32"/>
      <c r="AYP840" s="32"/>
      <c r="AYQ840" s="32"/>
      <c r="AYR840" s="32"/>
      <c r="AYS840" s="32"/>
      <c r="AYT840" s="32"/>
      <c r="AYU840" s="32"/>
      <c r="AYV840" s="32"/>
      <c r="AYW840" s="32"/>
      <c r="AYX840" s="32"/>
      <c r="AYY840" s="32"/>
      <c r="AYZ840" s="32"/>
      <c r="AZA840" s="32"/>
      <c r="AZB840" s="32"/>
      <c r="AZC840" s="32"/>
      <c r="AZD840" s="32"/>
      <c r="AZE840" s="32"/>
      <c r="AZF840" s="32"/>
      <c r="AZG840" s="32"/>
      <c r="AZH840" s="32"/>
      <c r="AZI840" s="32"/>
      <c r="AZJ840" s="32"/>
      <c r="AZK840" s="32"/>
      <c r="AZL840" s="32"/>
      <c r="AZM840" s="32"/>
      <c r="AZN840" s="32"/>
      <c r="AZO840" s="32"/>
      <c r="AZP840" s="32"/>
      <c r="AZQ840" s="32"/>
      <c r="AZR840" s="32"/>
      <c r="AZS840" s="32"/>
      <c r="AZT840" s="32"/>
      <c r="AZU840" s="32"/>
      <c r="AZV840" s="32"/>
      <c r="AZW840" s="32"/>
      <c r="AZX840" s="32"/>
      <c r="AZY840" s="32"/>
      <c r="AZZ840" s="32"/>
      <c r="BAA840" s="32"/>
      <c r="BAB840" s="32"/>
      <c r="BAC840" s="32"/>
      <c r="BAD840" s="32"/>
      <c r="BAE840" s="32"/>
      <c r="BAF840" s="32"/>
      <c r="BAG840" s="32"/>
      <c r="BAH840" s="32"/>
      <c r="BAI840" s="32"/>
      <c r="BAJ840" s="32"/>
      <c r="BAK840" s="32"/>
      <c r="BAL840" s="32"/>
      <c r="BAM840" s="32"/>
      <c r="BAN840" s="32"/>
      <c r="BAO840" s="32"/>
      <c r="BAP840" s="32"/>
      <c r="BAQ840" s="32"/>
      <c r="BAR840" s="32"/>
      <c r="BAS840" s="32"/>
      <c r="BAT840" s="32"/>
      <c r="BAU840" s="32"/>
      <c r="BAV840" s="32"/>
      <c r="BAW840" s="32"/>
      <c r="BAX840" s="32"/>
      <c r="BAY840" s="32"/>
      <c r="BAZ840" s="32"/>
      <c r="BBA840" s="32"/>
      <c r="BBB840" s="32"/>
      <c r="BBC840" s="32"/>
      <c r="BBD840" s="32"/>
      <c r="BBE840" s="32"/>
      <c r="BBF840" s="32"/>
      <c r="BBG840" s="32"/>
      <c r="BBH840" s="32"/>
      <c r="BBI840" s="32"/>
      <c r="BBJ840" s="32"/>
      <c r="BBK840" s="32"/>
      <c r="BBL840" s="32"/>
      <c r="BBM840" s="32"/>
      <c r="BBN840" s="32"/>
      <c r="BBO840" s="32"/>
      <c r="BBP840" s="32"/>
      <c r="BBQ840" s="32"/>
      <c r="BBR840" s="32"/>
      <c r="BBS840" s="32"/>
      <c r="BBT840" s="32"/>
      <c r="BBU840" s="32"/>
      <c r="BBV840" s="32"/>
      <c r="BBW840" s="32"/>
      <c r="BBX840" s="32"/>
      <c r="BBY840" s="32"/>
      <c r="BBZ840" s="32"/>
      <c r="BCA840" s="32"/>
      <c r="BCB840" s="32"/>
      <c r="BCC840" s="32"/>
      <c r="BCD840" s="32"/>
      <c r="BCE840" s="32"/>
      <c r="BCF840" s="32"/>
      <c r="BCG840" s="32"/>
      <c r="BCH840" s="32"/>
      <c r="BCI840" s="32"/>
      <c r="BCJ840" s="32"/>
      <c r="BCK840" s="32"/>
      <c r="BCL840" s="32"/>
      <c r="BCM840" s="32"/>
      <c r="BCN840" s="32"/>
      <c r="BCO840" s="32"/>
      <c r="BCP840" s="32"/>
      <c r="BCQ840" s="32"/>
      <c r="BCR840" s="32"/>
      <c r="BCS840" s="32"/>
      <c r="BCT840" s="32"/>
      <c r="BCU840" s="32"/>
      <c r="BCV840" s="32"/>
      <c r="BCW840" s="32"/>
      <c r="BCX840" s="32"/>
      <c r="BCY840" s="32"/>
      <c r="BCZ840" s="32"/>
      <c r="BDA840" s="32"/>
      <c r="BDB840" s="32"/>
      <c r="BDC840" s="32"/>
      <c r="BDD840" s="32"/>
      <c r="BDE840" s="32"/>
      <c r="BDF840" s="32"/>
      <c r="BDG840" s="32"/>
      <c r="BDH840" s="32"/>
      <c r="BDI840" s="32"/>
      <c r="BDJ840" s="32"/>
      <c r="BDK840" s="32"/>
      <c r="BDL840" s="32"/>
      <c r="BDM840" s="32"/>
      <c r="BDN840" s="32"/>
      <c r="BDO840" s="32"/>
      <c r="BDP840" s="32"/>
      <c r="BDQ840" s="32"/>
      <c r="BDR840" s="32"/>
      <c r="BDS840" s="32"/>
      <c r="BDT840" s="32"/>
      <c r="BDU840" s="32"/>
      <c r="BDV840" s="32"/>
      <c r="BDW840" s="32"/>
      <c r="BDX840" s="32"/>
      <c r="BDY840" s="32"/>
      <c r="BDZ840" s="32"/>
      <c r="BEA840" s="32"/>
      <c r="BEB840" s="32"/>
      <c r="BEC840" s="32"/>
      <c r="BED840" s="32"/>
      <c r="BEE840" s="32"/>
      <c r="BEF840" s="32"/>
      <c r="BEG840" s="32"/>
      <c r="BEH840" s="32"/>
      <c r="BEI840" s="32"/>
      <c r="BEJ840" s="32"/>
      <c r="BEK840" s="32"/>
      <c r="BEL840" s="32"/>
      <c r="BEM840" s="32"/>
      <c r="BEN840" s="32"/>
      <c r="BEO840" s="32"/>
      <c r="BEP840" s="32"/>
      <c r="BEQ840" s="32"/>
      <c r="BER840" s="32"/>
      <c r="BES840" s="32"/>
      <c r="BET840" s="32"/>
      <c r="BEU840" s="32"/>
      <c r="BEV840" s="32"/>
      <c r="BEW840" s="32"/>
      <c r="BEX840" s="32"/>
      <c r="BEY840" s="32"/>
      <c r="BEZ840" s="32"/>
      <c r="BFA840" s="32"/>
      <c r="BFB840" s="32"/>
      <c r="BFC840" s="32"/>
      <c r="BFD840" s="32"/>
      <c r="BFE840" s="32"/>
      <c r="BFF840" s="32"/>
      <c r="BFG840" s="32"/>
      <c r="BFH840" s="32"/>
      <c r="BFI840" s="32"/>
      <c r="BFJ840" s="32"/>
      <c r="BFK840" s="32"/>
      <c r="BFL840" s="32"/>
      <c r="BFM840" s="32"/>
      <c r="BFN840" s="32"/>
      <c r="BFO840" s="32"/>
      <c r="BFP840" s="32"/>
      <c r="BFQ840" s="32"/>
      <c r="BFR840" s="32"/>
      <c r="BFS840" s="32"/>
      <c r="BFT840" s="32"/>
      <c r="BFU840" s="32"/>
      <c r="BFV840" s="32"/>
      <c r="BFW840" s="32"/>
      <c r="BFX840" s="32"/>
      <c r="BFY840" s="32"/>
      <c r="BFZ840" s="32"/>
      <c r="BGA840" s="32"/>
      <c r="BGB840" s="32"/>
      <c r="BGC840" s="32"/>
      <c r="BGD840" s="32"/>
      <c r="BGE840" s="32"/>
      <c r="BGF840" s="32"/>
      <c r="BGG840" s="32"/>
      <c r="BGH840" s="32"/>
      <c r="BGI840" s="32"/>
      <c r="BGJ840" s="32"/>
      <c r="BGK840" s="32"/>
      <c r="BGL840" s="32"/>
      <c r="BGM840" s="32"/>
      <c r="BGN840" s="32"/>
      <c r="BGO840" s="32"/>
      <c r="BGP840" s="32"/>
      <c r="BGQ840" s="32"/>
      <c r="BGR840" s="32"/>
      <c r="BGS840" s="32"/>
      <c r="BGT840" s="32"/>
      <c r="BGU840" s="32"/>
      <c r="BGV840" s="32"/>
      <c r="BGW840" s="32"/>
      <c r="BGX840" s="32"/>
      <c r="BGY840" s="32"/>
      <c r="BGZ840" s="32"/>
      <c r="BHA840" s="32"/>
      <c r="BHB840" s="32"/>
      <c r="BHC840" s="32"/>
      <c r="BHD840" s="32"/>
      <c r="BHE840" s="32"/>
      <c r="BHF840" s="32"/>
      <c r="BHG840" s="32"/>
      <c r="BHH840" s="32"/>
      <c r="BHI840" s="32"/>
      <c r="BHJ840" s="32"/>
      <c r="BHK840" s="32"/>
      <c r="BHL840" s="32"/>
      <c r="BHM840" s="32"/>
      <c r="BHN840" s="32"/>
      <c r="BHO840" s="32"/>
      <c r="BHP840" s="32"/>
      <c r="BHQ840" s="32"/>
      <c r="BHR840" s="32"/>
      <c r="BHS840" s="32"/>
      <c r="BHT840" s="32"/>
      <c r="BHU840" s="32"/>
      <c r="BHV840" s="32"/>
      <c r="BHW840" s="32"/>
      <c r="BHX840" s="32"/>
      <c r="BHY840" s="32"/>
      <c r="BHZ840" s="32"/>
      <c r="BIA840" s="32"/>
      <c r="BIB840" s="32"/>
      <c r="BIC840" s="32"/>
      <c r="BID840" s="32"/>
      <c r="BIE840" s="32"/>
      <c r="BIF840" s="32"/>
      <c r="BIG840" s="32"/>
      <c r="BIH840" s="32"/>
      <c r="BII840" s="32"/>
      <c r="BIJ840" s="32"/>
      <c r="BIK840" s="32"/>
      <c r="BIL840" s="32"/>
      <c r="BIM840" s="32"/>
      <c r="BIN840" s="32"/>
      <c r="BIO840" s="32"/>
      <c r="BIP840" s="32"/>
      <c r="BIQ840" s="32"/>
      <c r="BIR840" s="32"/>
      <c r="BIS840" s="32"/>
      <c r="BIT840" s="32"/>
      <c r="BIU840" s="32"/>
      <c r="BIV840" s="32"/>
      <c r="BIW840" s="32"/>
      <c r="BIX840" s="32"/>
      <c r="BIY840" s="32"/>
      <c r="BIZ840" s="32"/>
      <c r="BJA840" s="32"/>
      <c r="BJB840" s="32"/>
      <c r="BJC840" s="32"/>
      <c r="BJD840" s="32"/>
      <c r="BJE840" s="32"/>
      <c r="BJF840" s="32"/>
      <c r="BJG840" s="32"/>
      <c r="BJH840" s="32"/>
      <c r="BJI840" s="32"/>
      <c r="BJJ840" s="32"/>
      <c r="BJK840" s="32"/>
      <c r="BJL840" s="32"/>
      <c r="BJM840" s="32"/>
      <c r="BJN840" s="32"/>
      <c r="BJO840" s="32"/>
      <c r="BJP840" s="32"/>
      <c r="BJQ840" s="32"/>
      <c r="BJR840" s="32"/>
      <c r="BJS840" s="32"/>
      <c r="BJT840" s="32"/>
      <c r="BJU840" s="32"/>
      <c r="BJV840" s="32"/>
      <c r="BJW840" s="32"/>
      <c r="BJX840" s="32"/>
      <c r="BJY840" s="32"/>
      <c r="BJZ840" s="32"/>
      <c r="BKA840" s="32"/>
      <c r="BKB840" s="32"/>
      <c r="BKC840" s="32"/>
      <c r="BKD840" s="32"/>
      <c r="BKE840" s="32"/>
      <c r="BKF840" s="32"/>
      <c r="BKG840" s="32"/>
      <c r="BKH840" s="32"/>
      <c r="BKI840" s="32"/>
      <c r="BKJ840" s="32"/>
      <c r="BKK840" s="32"/>
      <c r="BKL840" s="32"/>
      <c r="BKM840" s="32"/>
      <c r="BKN840" s="32"/>
      <c r="BKO840" s="32"/>
      <c r="BKP840" s="32"/>
      <c r="BKQ840" s="32"/>
      <c r="BKR840" s="32"/>
      <c r="BKS840" s="32"/>
      <c r="BKT840" s="32"/>
      <c r="BKU840" s="32"/>
      <c r="BKV840" s="32"/>
      <c r="BKW840" s="32"/>
      <c r="BKX840" s="32"/>
      <c r="BKY840" s="32"/>
      <c r="BKZ840" s="32"/>
      <c r="BLA840" s="32"/>
      <c r="BLB840" s="32"/>
      <c r="BLC840" s="32"/>
      <c r="BLD840" s="32"/>
      <c r="BLE840" s="32"/>
      <c r="BLF840" s="32"/>
      <c r="BLG840" s="32"/>
      <c r="BLH840" s="32"/>
      <c r="BLI840" s="32"/>
      <c r="BLJ840" s="32"/>
      <c r="BLK840" s="32"/>
      <c r="BLL840" s="32"/>
      <c r="BLM840" s="32"/>
      <c r="BLN840" s="32"/>
      <c r="BLO840" s="32"/>
      <c r="BLP840" s="32"/>
      <c r="BLQ840" s="32"/>
      <c r="BLR840" s="32"/>
      <c r="BLS840" s="32"/>
      <c r="BLT840" s="32"/>
      <c r="BLU840" s="32"/>
      <c r="BLV840" s="32"/>
      <c r="BLW840" s="32"/>
      <c r="BLX840" s="32"/>
      <c r="BLY840" s="32"/>
      <c r="BLZ840" s="32"/>
      <c r="BMA840" s="32"/>
      <c r="BMB840" s="32"/>
      <c r="BMC840" s="32"/>
      <c r="BMD840" s="32"/>
      <c r="BME840" s="32"/>
      <c r="BMF840" s="32"/>
      <c r="BMG840" s="32"/>
      <c r="BMH840" s="32"/>
      <c r="BMI840" s="32"/>
      <c r="BMJ840" s="32"/>
      <c r="BMK840" s="32"/>
      <c r="BML840" s="32"/>
      <c r="BMM840" s="32"/>
      <c r="BMN840" s="32"/>
      <c r="BMO840" s="32"/>
      <c r="BMP840" s="32"/>
      <c r="BMQ840" s="32"/>
      <c r="BMR840" s="32"/>
      <c r="BMS840" s="32"/>
      <c r="BMT840" s="32"/>
      <c r="BMU840" s="32"/>
      <c r="BMV840" s="32"/>
      <c r="BMW840" s="32"/>
      <c r="BMX840" s="32"/>
      <c r="BMY840" s="32"/>
      <c r="BMZ840" s="32"/>
      <c r="BNA840" s="32"/>
      <c r="BNB840" s="32"/>
      <c r="BNC840" s="32"/>
      <c r="BND840" s="32"/>
      <c r="BNE840" s="32"/>
      <c r="BNF840" s="32"/>
      <c r="BNG840" s="32"/>
      <c r="BNH840" s="32"/>
      <c r="BNI840" s="32"/>
      <c r="BNJ840" s="32"/>
      <c r="BNK840" s="32"/>
      <c r="BNL840" s="32"/>
      <c r="BNM840" s="32"/>
      <c r="BNN840" s="32"/>
      <c r="BNO840" s="32"/>
      <c r="BNP840" s="32"/>
      <c r="BNQ840" s="32"/>
      <c r="BNR840" s="32"/>
      <c r="BNS840" s="32"/>
      <c r="BNT840" s="32"/>
      <c r="BNU840" s="32"/>
      <c r="BNV840" s="32"/>
      <c r="BNW840" s="32"/>
      <c r="BNX840" s="32"/>
      <c r="BNY840" s="32"/>
      <c r="BNZ840" s="32"/>
      <c r="BOA840" s="32"/>
      <c r="BOB840" s="32"/>
      <c r="BOC840" s="32"/>
      <c r="BOD840" s="32"/>
      <c r="BOE840" s="32"/>
      <c r="BOF840" s="32"/>
      <c r="BOG840" s="32"/>
      <c r="BOH840" s="32"/>
      <c r="BOI840" s="32"/>
      <c r="BOJ840" s="32"/>
      <c r="BOK840" s="32"/>
      <c r="BOL840" s="32"/>
      <c r="BOM840" s="32"/>
      <c r="BON840" s="32"/>
      <c r="BOO840" s="32"/>
      <c r="BOP840" s="32"/>
      <c r="BOQ840" s="32"/>
      <c r="BOR840" s="32"/>
      <c r="BOS840" s="32"/>
      <c r="BOT840" s="32"/>
      <c r="BOU840" s="32"/>
      <c r="BOV840" s="32"/>
      <c r="BOW840" s="32"/>
      <c r="BOX840" s="32"/>
      <c r="BOY840" s="32"/>
      <c r="BOZ840" s="32"/>
      <c r="BPA840" s="32"/>
      <c r="BPB840" s="32"/>
      <c r="BPC840" s="32"/>
      <c r="BPD840" s="32"/>
      <c r="BPE840" s="32"/>
      <c r="BPF840" s="32"/>
      <c r="BPG840" s="32"/>
      <c r="BPH840" s="32"/>
      <c r="BPI840" s="32"/>
      <c r="BPJ840" s="32"/>
      <c r="BPK840" s="32"/>
      <c r="BPL840" s="32"/>
      <c r="BPM840" s="32"/>
      <c r="BPN840" s="32"/>
      <c r="BPO840" s="32"/>
      <c r="BPP840" s="32"/>
      <c r="BPQ840" s="32"/>
      <c r="BPR840" s="32"/>
      <c r="BPS840" s="32"/>
      <c r="BPT840" s="32"/>
      <c r="BPU840" s="32"/>
      <c r="BPV840" s="32"/>
      <c r="BPW840" s="32"/>
      <c r="BPX840" s="32"/>
      <c r="BPY840" s="32"/>
      <c r="BPZ840" s="32"/>
      <c r="BQA840" s="32"/>
      <c r="BQB840" s="32"/>
      <c r="BQC840" s="32"/>
      <c r="BQD840" s="32"/>
      <c r="BQE840" s="32"/>
      <c r="BQF840" s="32"/>
      <c r="BQG840" s="32"/>
      <c r="BQH840" s="32"/>
      <c r="BQI840" s="32"/>
      <c r="BQJ840" s="32"/>
      <c r="BQK840" s="32"/>
      <c r="BQL840" s="32"/>
      <c r="BQM840" s="32"/>
      <c r="BQN840" s="32"/>
      <c r="BQO840" s="32"/>
      <c r="BQP840" s="32"/>
      <c r="BQQ840" s="32"/>
      <c r="BQR840" s="32"/>
      <c r="BQS840" s="32"/>
      <c r="BQT840" s="32"/>
      <c r="BQU840" s="32"/>
      <c r="BQV840" s="32"/>
      <c r="BQW840" s="32"/>
      <c r="BQX840" s="32"/>
      <c r="BQY840" s="32"/>
      <c r="BQZ840" s="32"/>
      <c r="BRA840" s="32"/>
      <c r="BRB840" s="32"/>
      <c r="BRC840" s="32"/>
      <c r="BRD840" s="32"/>
      <c r="BRE840" s="32"/>
      <c r="BRF840" s="32"/>
      <c r="BRG840" s="32"/>
      <c r="BRH840" s="32"/>
      <c r="BRI840" s="32"/>
      <c r="BRJ840" s="32"/>
      <c r="BRK840" s="32"/>
      <c r="BRL840" s="32"/>
      <c r="BRM840" s="32"/>
      <c r="BRN840" s="32"/>
      <c r="BRO840" s="32"/>
      <c r="BRP840" s="32"/>
      <c r="BRQ840" s="32"/>
      <c r="BRR840" s="32"/>
      <c r="BRS840" s="32"/>
      <c r="BRT840" s="32"/>
      <c r="BRU840" s="32"/>
      <c r="BRV840" s="32"/>
      <c r="BRW840" s="32"/>
      <c r="BRX840" s="32"/>
      <c r="BRY840" s="32"/>
      <c r="BRZ840" s="32"/>
      <c r="BSA840" s="32"/>
      <c r="BSB840" s="32"/>
      <c r="BSC840" s="32"/>
      <c r="BSD840" s="32"/>
      <c r="BSE840" s="32"/>
      <c r="BSF840" s="32"/>
      <c r="BSG840" s="32"/>
      <c r="BSH840" s="32"/>
      <c r="BSI840" s="32"/>
      <c r="BSJ840" s="32"/>
      <c r="BSK840" s="32"/>
      <c r="BSL840" s="32"/>
      <c r="BSM840" s="32"/>
      <c r="BSN840" s="32"/>
      <c r="BSO840" s="32"/>
      <c r="BSP840" s="32"/>
      <c r="BSQ840" s="32"/>
      <c r="BSR840" s="32"/>
      <c r="BSS840" s="32"/>
      <c r="BST840" s="32"/>
      <c r="BSU840" s="32"/>
      <c r="BSV840" s="32"/>
      <c r="BSW840" s="32"/>
      <c r="BSX840" s="32"/>
      <c r="BSY840" s="32"/>
      <c r="BSZ840" s="32"/>
      <c r="BTA840" s="32"/>
      <c r="BTB840" s="32"/>
      <c r="BTC840" s="32"/>
      <c r="BTD840" s="32"/>
      <c r="BTE840" s="32"/>
      <c r="BTF840" s="32"/>
      <c r="BTG840" s="32"/>
      <c r="BTH840" s="32"/>
      <c r="BTI840" s="32"/>
      <c r="BTJ840" s="32"/>
      <c r="BTK840" s="32"/>
      <c r="BTL840" s="32"/>
      <c r="BTM840" s="32"/>
      <c r="BTN840" s="32"/>
      <c r="BTO840" s="32"/>
      <c r="BTP840" s="32"/>
      <c r="BTQ840" s="32"/>
      <c r="BTR840" s="32"/>
      <c r="BTS840" s="32"/>
      <c r="BTT840" s="32"/>
      <c r="BTU840" s="32"/>
      <c r="BTV840" s="32"/>
      <c r="BTW840" s="32"/>
      <c r="BTX840" s="32"/>
      <c r="BTY840" s="32"/>
      <c r="BTZ840" s="32"/>
      <c r="BUA840" s="32"/>
      <c r="BUB840" s="32"/>
      <c r="BUC840" s="32"/>
      <c r="BUD840" s="32"/>
      <c r="BUE840" s="32"/>
      <c r="BUF840" s="32"/>
      <c r="BUG840" s="32"/>
      <c r="BUH840" s="32"/>
      <c r="BUI840" s="32"/>
      <c r="BUJ840" s="32"/>
      <c r="BUK840" s="32"/>
      <c r="BUL840" s="32"/>
      <c r="BUM840" s="32"/>
      <c r="BUN840" s="32"/>
      <c r="BUO840" s="32"/>
      <c r="BUP840" s="32"/>
      <c r="BUQ840" s="32"/>
      <c r="BUR840" s="32"/>
      <c r="BUS840" s="32"/>
      <c r="BUT840" s="32"/>
      <c r="BUU840" s="32"/>
      <c r="BUV840" s="32"/>
      <c r="BUW840" s="32"/>
      <c r="BUX840" s="32"/>
      <c r="BUY840" s="32"/>
      <c r="BUZ840" s="32"/>
      <c r="BVA840" s="32"/>
      <c r="BVB840" s="32"/>
      <c r="BVC840" s="32"/>
      <c r="BVD840" s="32"/>
      <c r="BVE840" s="32"/>
      <c r="BVF840" s="32"/>
      <c r="BVG840" s="32"/>
      <c r="BVH840" s="32"/>
      <c r="BVI840" s="32"/>
      <c r="BVJ840" s="32"/>
      <c r="BVK840" s="32"/>
      <c r="BVL840" s="32"/>
      <c r="BVM840" s="32"/>
      <c r="BVN840" s="32"/>
      <c r="BVO840" s="32"/>
      <c r="BVP840" s="32"/>
      <c r="BVQ840" s="32"/>
      <c r="BVR840" s="32"/>
      <c r="BVS840" s="32"/>
      <c r="BVT840" s="32"/>
      <c r="BVU840" s="32"/>
      <c r="BVV840" s="32"/>
      <c r="BVW840" s="32"/>
      <c r="BVX840" s="32"/>
      <c r="BVY840" s="32"/>
      <c r="BVZ840" s="32"/>
      <c r="BWA840" s="32"/>
      <c r="BWB840" s="32"/>
      <c r="BWC840" s="32"/>
      <c r="BWD840" s="32"/>
      <c r="BWE840" s="32"/>
      <c r="BWF840" s="32"/>
      <c r="BWG840" s="32"/>
      <c r="BWH840" s="32"/>
      <c r="BWI840" s="32"/>
      <c r="BWJ840" s="32"/>
      <c r="BWK840" s="32"/>
      <c r="BWL840" s="32"/>
      <c r="BWM840" s="32"/>
      <c r="BWN840" s="32"/>
      <c r="BWO840" s="32"/>
      <c r="BWP840" s="32"/>
      <c r="BWQ840" s="32"/>
      <c r="BWR840" s="32"/>
      <c r="BWS840" s="32"/>
      <c r="BWT840" s="32"/>
      <c r="BWU840" s="32"/>
      <c r="BWV840" s="32"/>
      <c r="BWW840" s="32"/>
      <c r="BWX840" s="32"/>
      <c r="BWY840" s="32"/>
      <c r="BWZ840" s="32"/>
      <c r="BXA840" s="32"/>
      <c r="BXB840" s="32"/>
      <c r="BXC840" s="32"/>
      <c r="BXD840" s="32"/>
      <c r="BXE840" s="32"/>
      <c r="BXF840" s="32"/>
      <c r="BXG840" s="32"/>
      <c r="BXH840" s="32"/>
      <c r="BXI840" s="32"/>
      <c r="BXJ840" s="32"/>
      <c r="BXK840" s="32"/>
      <c r="BXL840" s="32"/>
      <c r="BXM840" s="32"/>
      <c r="BXN840" s="32"/>
      <c r="BXO840" s="32"/>
      <c r="BXP840" s="32"/>
      <c r="BXQ840" s="32"/>
      <c r="BXR840" s="32"/>
      <c r="BXS840" s="32"/>
      <c r="BXT840" s="32"/>
      <c r="BXU840" s="32"/>
      <c r="BXV840" s="32"/>
      <c r="BXW840" s="32"/>
      <c r="BXX840" s="32"/>
      <c r="BXY840" s="32"/>
      <c r="BXZ840" s="32"/>
      <c r="BYA840" s="32"/>
      <c r="BYB840" s="32"/>
      <c r="BYC840" s="32"/>
      <c r="BYD840" s="32"/>
      <c r="BYE840" s="32"/>
      <c r="BYF840" s="32"/>
      <c r="BYG840" s="32"/>
      <c r="BYH840" s="32"/>
      <c r="BYI840" s="32"/>
      <c r="BYJ840" s="32"/>
      <c r="BYK840" s="32"/>
      <c r="BYL840" s="32"/>
      <c r="BYM840" s="32"/>
      <c r="BYN840" s="32"/>
      <c r="BYO840" s="32"/>
      <c r="BYP840" s="32"/>
      <c r="BYQ840" s="32"/>
      <c r="BYR840" s="32"/>
      <c r="BYS840" s="32"/>
      <c r="BYT840" s="32"/>
      <c r="BYU840" s="32"/>
      <c r="BYV840" s="32"/>
      <c r="BYW840" s="32"/>
      <c r="BYX840" s="32"/>
      <c r="BYY840" s="32"/>
      <c r="BYZ840" s="32"/>
      <c r="BZA840" s="32"/>
      <c r="BZB840" s="32"/>
      <c r="BZC840" s="32"/>
      <c r="BZD840" s="32"/>
      <c r="BZE840" s="32"/>
      <c r="BZF840" s="32"/>
      <c r="BZG840" s="32"/>
      <c r="BZH840" s="32"/>
      <c r="BZI840" s="32"/>
      <c r="BZJ840" s="32"/>
      <c r="BZK840" s="32"/>
      <c r="BZL840" s="32"/>
      <c r="BZM840" s="32"/>
      <c r="BZN840" s="32"/>
      <c r="BZO840" s="32"/>
      <c r="BZP840" s="32"/>
      <c r="BZQ840" s="32"/>
      <c r="BZR840" s="32"/>
      <c r="BZS840" s="32"/>
      <c r="BZT840" s="32"/>
      <c r="BZU840" s="32"/>
      <c r="BZV840" s="32"/>
      <c r="BZW840" s="32"/>
      <c r="BZX840" s="32"/>
      <c r="BZY840" s="32"/>
      <c r="BZZ840" s="32"/>
      <c r="CAA840" s="32"/>
      <c r="CAB840" s="32"/>
      <c r="CAC840" s="32"/>
      <c r="CAD840" s="32"/>
      <c r="CAE840" s="32"/>
      <c r="CAF840" s="32"/>
      <c r="CAG840" s="32"/>
      <c r="CAH840" s="32"/>
      <c r="CAI840" s="32"/>
      <c r="CAJ840" s="32"/>
      <c r="CAK840" s="32"/>
      <c r="CAL840" s="32"/>
      <c r="CAM840" s="32"/>
      <c r="CAN840" s="32"/>
      <c r="CAO840" s="32"/>
      <c r="CAP840" s="32"/>
      <c r="CAQ840" s="32"/>
      <c r="CAR840" s="32"/>
      <c r="CAS840" s="32"/>
      <c r="CAT840" s="32"/>
      <c r="CAU840" s="32"/>
      <c r="CAV840" s="32"/>
      <c r="CAW840" s="32"/>
      <c r="CAX840" s="32"/>
      <c r="CAY840" s="32"/>
      <c r="CAZ840" s="32"/>
      <c r="CBA840" s="32"/>
      <c r="CBB840" s="32"/>
      <c r="CBC840" s="32"/>
      <c r="CBD840" s="32"/>
      <c r="CBE840" s="32"/>
      <c r="CBF840" s="32"/>
      <c r="CBG840" s="32"/>
      <c r="CBH840" s="32"/>
      <c r="CBI840" s="32"/>
      <c r="CBJ840" s="32"/>
      <c r="CBK840" s="32"/>
      <c r="CBL840" s="32"/>
      <c r="CBM840" s="32"/>
      <c r="CBN840" s="32"/>
      <c r="CBO840" s="32"/>
      <c r="CBP840" s="32"/>
      <c r="CBQ840" s="32"/>
      <c r="CBR840" s="32"/>
      <c r="CBS840" s="32"/>
      <c r="CBT840" s="32"/>
      <c r="CBU840" s="32"/>
      <c r="CBV840" s="32"/>
      <c r="CBW840" s="32"/>
      <c r="CBX840" s="32"/>
      <c r="CBY840" s="32"/>
      <c r="CBZ840" s="32"/>
      <c r="CCA840" s="32"/>
      <c r="CCB840" s="32"/>
      <c r="CCC840" s="32"/>
      <c r="CCD840" s="32"/>
      <c r="CCE840" s="32"/>
      <c r="CCF840" s="32"/>
      <c r="CCG840" s="32"/>
      <c r="CCH840" s="32"/>
      <c r="CCI840" s="32"/>
      <c r="CCJ840" s="32"/>
      <c r="CCK840" s="32"/>
      <c r="CCL840" s="32"/>
      <c r="CCM840" s="32"/>
      <c r="CCN840" s="32"/>
      <c r="CCO840" s="32"/>
      <c r="CCP840" s="32"/>
      <c r="CCQ840" s="32"/>
      <c r="CCR840" s="32"/>
      <c r="CCS840" s="32"/>
      <c r="CCT840" s="32"/>
      <c r="CCU840" s="32"/>
      <c r="CCV840" s="32"/>
      <c r="CCW840" s="32"/>
      <c r="CCX840" s="32"/>
      <c r="CCY840" s="32"/>
      <c r="CCZ840" s="32"/>
      <c r="CDA840" s="32"/>
      <c r="CDB840" s="32"/>
      <c r="CDC840" s="32"/>
      <c r="CDD840" s="32"/>
      <c r="CDE840" s="32"/>
      <c r="CDF840" s="32"/>
      <c r="CDG840" s="32"/>
      <c r="CDH840" s="32"/>
      <c r="CDI840" s="32"/>
      <c r="CDJ840" s="32"/>
      <c r="CDK840" s="32"/>
      <c r="CDL840" s="32"/>
      <c r="CDM840" s="32"/>
      <c r="CDN840" s="32"/>
      <c r="CDO840" s="32"/>
      <c r="CDP840" s="32"/>
      <c r="CDQ840" s="32"/>
      <c r="CDR840" s="32"/>
      <c r="CDS840" s="32"/>
      <c r="CDT840" s="32"/>
      <c r="CDU840" s="32"/>
      <c r="CDV840" s="32"/>
      <c r="CDW840" s="32"/>
      <c r="CDX840" s="32"/>
      <c r="CDY840" s="32"/>
      <c r="CDZ840" s="32"/>
      <c r="CEA840" s="32"/>
      <c r="CEB840" s="32"/>
      <c r="CEC840" s="32"/>
      <c r="CED840" s="32"/>
      <c r="CEE840" s="32"/>
      <c r="CEF840" s="32"/>
      <c r="CEG840" s="32"/>
      <c r="CEH840" s="32"/>
      <c r="CEI840" s="32"/>
      <c r="CEJ840" s="32"/>
      <c r="CEK840" s="32"/>
      <c r="CEL840" s="32"/>
      <c r="CEM840" s="32"/>
      <c r="CEN840" s="32"/>
      <c r="CEO840" s="32"/>
      <c r="CEP840" s="32"/>
      <c r="CEQ840" s="32"/>
      <c r="CER840" s="32"/>
      <c r="CES840" s="32"/>
      <c r="CET840" s="32"/>
      <c r="CEU840" s="32"/>
      <c r="CEV840" s="32"/>
      <c r="CEW840" s="32"/>
      <c r="CEX840" s="32"/>
      <c r="CEY840" s="32"/>
      <c r="CEZ840" s="32"/>
      <c r="CFA840" s="32"/>
      <c r="CFB840" s="32"/>
      <c r="CFC840" s="32"/>
      <c r="CFD840" s="32"/>
      <c r="CFE840" s="32"/>
      <c r="CFF840" s="32"/>
      <c r="CFG840" s="32"/>
      <c r="CFH840" s="32"/>
      <c r="CFI840" s="32"/>
      <c r="CFJ840" s="32"/>
      <c r="CFK840" s="32"/>
      <c r="CFL840" s="32"/>
      <c r="CFM840" s="32"/>
      <c r="CFN840" s="32"/>
      <c r="CFO840" s="32"/>
      <c r="CFP840" s="32"/>
      <c r="CFQ840" s="32"/>
      <c r="CFR840" s="32"/>
      <c r="CFS840" s="32"/>
      <c r="CFT840" s="32"/>
      <c r="CFU840" s="32"/>
      <c r="CFV840" s="32"/>
      <c r="CFW840" s="32"/>
      <c r="CFX840" s="32"/>
      <c r="CFY840" s="32"/>
      <c r="CFZ840" s="32"/>
      <c r="CGA840" s="32"/>
      <c r="CGB840" s="32"/>
      <c r="CGC840" s="32"/>
      <c r="CGD840" s="32"/>
      <c r="CGE840" s="32"/>
      <c r="CGF840" s="32"/>
      <c r="CGG840" s="32"/>
      <c r="CGH840" s="32"/>
      <c r="CGI840" s="32"/>
      <c r="CGJ840" s="32"/>
      <c r="CGK840" s="32"/>
      <c r="CGL840" s="32"/>
      <c r="CGM840" s="32"/>
      <c r="CGN840" s="32"/>
      <c r="CGO840" s="32"/>
      <c r="CGP840" s="32"/>
      <c r="CGQ840" s="32"/>
      <c r="CGR840" s="32"/>
      <c r="CGS840" s="32"/>
      <c r="CGT840" s="32"/>
      <c r="CGU840" s="32"/>
      <c r="CGV840" s="32"/>
      <c r="CGW840" s="32"/>
      <c r="CGX840" s="32"/>
      <c r="CGY840" s="32"/>
      <c r="CGZ840" s="32"/>
      <c r="CHA840" s="32"/>
      <c r="CHB840" s="32"/>
      <c r="CHC840" s="32"/>
      <c r="CHD840" s="32"/>
      <c r="CHE840" s="32"/>
      <c r="CHF840" s="32"/>
      <c r="CHG840" s="32"/>
      <c r="CHH840" s="32"/>
      <c r="CHI840" s="32"/>
      <c r="CHJ840" s="32"/>
      <c r="CHK840" s="32"/>
      <c r="CHL840" s="32"/>
      <c r="CHM840" s="32"/>
      <c r="CHN840" s="32"/>
      <c r="CHO840" s="32"/>
      <c r="CHP840" s="32"/>
      <c r="CHQ840" s="32"/>
      <c r="CHR840" s="32"/>
      <c r="CHS840" s="32"/>
      <c r="CHT840" s="32"/>
      <c r="CHU840" s="32"/>
      <c r="CHV840" s="32"/>
      <c r="CHW840" s="32"/>
      <c r="CHX840" s="32"/>
      <c r="CHY840" s="32"/>
      <c r="CHZ840" s="32"/>
      <c r="CIA840" s="32"/>
      <c r="CIB840" s="32"/>
      <c r="CIC840" s="32"/>
      <c r="CID840" s="32"/>
      <c r="CIE840" s="32"/>
      <c r="CIF840" s="32"/>
      <c r="CIG840" s="32"/>
      <c r="CIH840" s="32"/>
      <c r="CII840" s="32"/>
      <c r="CIJ840" s="32"/>
      <c r="CIK840" s="32"/>
      <c r="CIL840" s="32"/>
      <c r="CIM840" s="32"/>
      <c r="CIN840" s="32"/>
      <c r="CIO840" s="32"/>
      <c r="CIP840" s="32"/>
      <c r="CIQ840" s="32"/>
      <c r="CIR840" s="32"/>
      <c r="CIS840" s="32"/>
      <c r="CIT840" s="32"/>
      <c r="CIU840" s="32"/>
      <c r="CIV840" s="32"/>
      <c r="CIW840" s="32"/>
      <c r="CIX840" s="32"/>
      <c r="CIY840" s="32"/>
      <c r="CIZ840" s="32"/>
      <c r="CJA840" s="32"/>
      <c r="CJB840" s="32"/>
      <c r="CJC840" s="32"/>
      <c r="CJD840" s="32"/>
      <c r="CJE840" s="32"/>
      <c r="CJF840" s="32"/>
      <c r="CJG840" s="32"/>
      <c r="CJH840" s="32"/>
      <c r="CJI840" s="32"/>
      <c r="CJJ840" s="32"/>
      <c r="CJK840" s="32"/>
      <c r="CJL840" s="32"/>
      <c r="CJM840" s="32"/>
      <c r="CJN840" s="32"/>
      <c r="CJO840" s="32"/>
      <c r="CJP840" s="32"/>
      <c r="CJQ840" s="32"/>
      <c r="CJR840" s="32"/>
      <c r="CJS840" s="32"/>
      <c r="CJT840" s="32"/>
      <c r="CJU840" s="32"/>
      <c r="CJV840" s="32"/>
      <c r="CJW840" s="32"/>
      <c r="CJX840" s="32"/>
      <c r="CJY840" s="32"/>
      <c r="CJZ840" s="32"/>
      <c r="CKA840" s="32"/>
      <c r="CKB840" s="32"/>
      <c r="CKC840" s="32"/>
      <c r="CKD840" s="32"/>
      <c r="CKE840" s="32"/>
      <c r="CKF840" s="32"/>
      <c r="CKG840" s="32"/>
      <c r="CKH840" s="32"/>
      <c r="CKI840" s="32"/>
      <c r="CKJ840" s="32"/>
      <c r="CKK840" s="32"/>
      <c r="CKL840" s="32"/>
      <c r="CKM840" s="32"/>
      <c r="CKN840" s="32"/>
      <c r="CKO840" s="32"/>
      <c r="CKP840" s="32"/>
      <c r="CKQ840" s="32"/>
      <c r="CKR840" s="32"/>
      <c r="CKS840" s="32"/>
      <c r="CKT840" s="32"/>
      <c r="CKU840" s="32"/>
      <c r="CKV840" s="32"/>
      <c r="CKW840" s="32"/>
      <c r="CKX840" s="32"/>
      <c r="CKY840" s="32"/>
      <c r="CKZ840" s="32"/>
      <c r="CLA840" s="32"/>
      <c r="CLB840" s="32"/>
      <c r="CLC840" s="32"/>
      <c r="CLD840" s="32"/>
      <c r="CLE840" s="32"/>
      <c r="CLF840" s="32"/>
      <c r="CLG840" s="32"/>
      <c r="CLH840" s="32"/>
      <c r="CLI840" s="32"/>
      <c r="CLJ840" s="32"/>
      <c r="CLK840" s="32"/>
      <c r="CLL840" s="32"/>
      <c r="CLM840" s="32"/>
      <c r="CLN840" s="32"/>
      <c r="CLO840" s="32"/>
      <c r="CLP840" s="32"/>
      <c r="CLQ840" s="32"/>
      <c r="CLR840" s="32"/>
      <c r="CLS840" s="32"/>
      <c r="CLT840" s="32"/>
      <c r="CLU840" s="32"/>
      <c r="CLV840" s="32"/>
      <c r="CLW840" s="32"/>
      <c r="CLX840" s="32"/>
      <c r="CLY840" s="32"/>
      <c r="CLZ840" s="32"/>
      <c r="CMA840" s="32"/>
      <c r="CMB840" s="32"/>
      <c r="CMC840" s="32"/>
      <c r="CMD840" s="32"/>
      <c r="CME840" s="32"/>
      <c r="CMF840" s="32"/>
      <c r="CMG840" s="32"/>
      <c r="CMH840" s="32"/>
      <c r="CMI840" s="32"/>
      <c r="CMJ840" s="32"/>
      <c r="CMK840" s="32"/>
      <c r="CML840" s="32"/>
      <c r="CMM840" s="32"/>
      <c r="CMN840" s="32"/>
      <c r="CMO840" s="32"/>
      <c r="CMP840" s="32"/>
      <c r="CMQ840" s="32"/>
      <c r="CMR840" s="32"/>
      <c r="CMS840" s="32"/>
      <c r="CMT840" s="32"/>
      <c r="CMU840" s="32"/>
      <c r="CMV840" s="32"/>
      <c r="CMW840" s="32"/>
      <c r="CMX840" s="32"/>
      <c r="CMY840" s="32"/>
      <c r="CMZ840" s="32"/>
      <c r="CNA840" s="32"/>
      <c r="CNB840" s="32"/>
      <c r="CNC840" s="32"/>
      <c r="CND840" s="32"/>
      <c r="CNE840" s="32"/>
      <c r="CNF840" s="32"/>
      <c r="CNG840" s="32"/>
      <c r="CNH840" s="32"/>
      <c r="CNI840" s="32"/>
      <c r="CNJ840" s="32"/>
      <c r="CNK840" s="32"/>
      <c r="CNL840" s="32"/>
      <c r="CNM840" s="32"/>
      <c r="CNN840" s="32"/>
      <c r="CNO840" s="32"/>
      <c r="CNP840" s="32"/>
      <c r="CNQ840" s="32"/>
      <c r="CNR840" s="32"/>
      <c r="CNS840" s="32"/>
      <c r="CNT840" s="32"/>
      <c r="CNU840" s="32"/>
      <c r="CNV840" s="32"/>
      <c r="CNW840" s="32"/>
      <c r="CNX840" s="32"/>
      <c r="CNY840" s="32"/>
      <c r="CNZ840" s="32"/>
      <c r="COA840" s="32"/>
      <c r="COB840" s="32"/>
      <c r="COC840" s="32"/>
      <c r="COD840" s="32"/>
      <c r="COE840" s="32"/>
      <c r="COF840" s="32"/>
      <c r="COG840" s="32"/>
      <c r="COH840" s="32"/>
      <c r="COI840" s="32"/>
      <c r="COJ840" s="32"/>
      <c r="COK840" s="32"/>
      <c r="COL840" s="32"/>
      <c r="COM840" s="32"/>
      <c r="CON840" s="32"/>
      <c r="COO840" s="32"/>
      <c r="COP840" s="32"/>
      <c r="COQ840" s="32"/>
      <c r="COR840" s="32"/>
      <c r="COS840" s="32"/>
      <c r="COT840" s="32"/>
      <c r="COU840" s="32"/>
      <c r="COV840" s="32"/>
      <c r="COW840" s="32"/>
      <c r="COX840" s="32"/>
      <c r="COY840" s="32"/>
      <c r="COZ840" s="32"/>
      <c r="CPA840" s="32"/>
      <c r="CPB840" s="32"/>
      <c r="CPC840" s="32"/>
      <c r="CPD840" s="32"/>
      <c r="CPE840" s="32"/>
      <c r="CPF840" s="32"/>
      <c r="CPG840" s="32"/>
      <c r="CPH840" s="32"/>
      <c r="CPI840" s="32"/>
      <c r="CPJ840" s="32"/>
      <c r="CPK840" s="32"/>
      <c r="CPL840" s="32"/>
      <c r="CPM840" s="32"/>
      <c r="CPN840" s="32"/>
      <c r="CPO840" s="32"/>
      <c r="CPP840" s="32"/>
      <c r="CPQ840" s="32"/>
      <c r="CPR840" s="32"/>
      <c r="CPS840" s="32"/>
      <c r="CPT840" s="32"/>
      <c r="CPU840" s="32"/>
      <c r="CPV840" s="32"/>
      <c r="CPW840" s="32"/>
      <c r="CPX840" s="32"/>
      <c r="CPY840" s="32"/>
      <c r="CPZ840" s="32"/>
      <c r="CQA840" s="32"/>
      <c r="CQB840" s="32"/>
      <c r="CQC840" s="32"/>
      <c r="CQD840" s="32"/>
      <c r="CQE840" s="32"/>
      <c r="CQF840" s="32"/>
      <c r="CQG840" s="32"/>
      <c r="CQH840" s="32"/>
      <c r="CQI840" s="32"/>
      <c r="CQJ840" s="32"/>
      <c r="CQK840" s="32"/>
      <c r="CQL840" s="32"/>
      <c r="CQM840" s="32"/>
      <c r="CQN840" s="32"/>
      <c r="CQO840" s="32"/>
      <c r="CQP840" s="32"/>
      <c r="CQQ840" s="32"/>
      <c r="CQR840" s="32"/>
      <c r="CQS840" s="32"/>
      <c r="CQT840" s="32"/>
      <c r="CQU840" s="32"/>
      <c r="CQV840" s="32"/>
      <c r="CQW840" s="32"/>
      <c r="CQX840" s="32"/>
      <c r="CQY840" s="32"/>
      <c r="CQZ840" s="32"/>
      <c r="CRA840" s="32"/>
      <c r="CRB840" s="32"/>
      <c r="CRC840" s="32"/>
      <c r="CRD840" s="32"/>
      <c r="CRE840" s="32"/>
      <c r="CRF840" s="32"/>
      <c r="CRG840" s="32"/>
      <c r="CRH840" s="32"/>
      <c r="CRI840" s="32"/>
      <c r="CRJ840" s="32"/>
      <c r="CRK840" s="32"/>
      <c r="CRL840" s="32"/>
      <c r="CRM840" s="32"/>
      <c r="CRN840" s="32"/>
      <c r="CRO840" s="32"/>
      <c r="CRP840" s="32"/>
      <c r="CRQ840" s="32"/>
      <c r="CRR840" s="32"/>
      <c r="CRS840" s="32"/>
      <c r="CRT840" s="32"/>
      <c r="CRU840" s="32"/>
      <c r="CRV840" s="32"/>
      <c r="CRW840" s="32"/>
      <c r="CRX840" s="32"/>
      <c r="CRY840" s="32"/>
      <c r="CRZ840" s="32"/>
      <c r="CSA840" s="32"/>
      <c r="CSB840" s="32"/>
      <c r="CSC840" s="32"/>
      <c r="CSD840" s="32"/>
      <c r="CSE840" s="32"/>
      <c r="CSF840" s="32"/>
      <c r="CSG840" s="32"/>
      <c r="CSH840" s="32"/>
      <c r="CSI840" s="32"/>
      <c r="CSJ840" s="32"/>
      <c r="CSK840" s="32"/>
      <c r="CSL840" s="32"/>
      <c r="CSM840" s="32"/>
      <c r="CSN840" s="32"/>
      <c r="CSO840" s="32"/>
      <c r="CSP840" s="32"/>
      <c r="CSQ840" s="32"/>
      <c r="CSR840" s="32"/>
      <c r="CSS840" s="32"/>
      <c r="CST840" s="32"/>
      <c r="CSU840" s="32"/>
      <c r="CSV840" s="32"/>
      <c r="CSW840" s="32"/>
      <c r="CSX840" s="32"/>
      <c r="CSY840" s="32"/>
      <c r="CSZ840" s="32"/>
      <c r="CTA840" s="32"/>
      <c r="CTB840" s="32"/>
      <c r="CTC840" s="32"/>
      <c r="CTD840" s="32"/>
      <c r="CTE840" s="32"/>
      <c r="CTF840" s="32"/>
      <c r="CTG840" s="32"/>
      <c r="CTH840" s="32"/>
      <c r="CTI840" s="32"/>
      <c r="CTJ840" s="32"/>
      <c r="CTK840" s="32"/>
      <c r="CTL840" s="32"/>
      <c r="CTM840" s="32"/>
      <c r="CTN840" s="32"/>
      <c r="CTO840" s="32"/>
      <c r="CTP840" s="32"/>
      <c r="CTQ840" s="32"/>
      <c r="CTR840" s="32"/>
      <c r="CTS840" s="32"/>
      <c r="CTT840" s="32"/>
      <c r="CTU840" s="32"/>
      <c r="CTV840" s="32"/>
      <c r="CTW840" s="32"/>
      <c r="CTX840" s="32"/>
      <c r="CTY840" s="32"/>
      <c r="CTZ840" s="32"/>
      <c r="CUA840" s="32"/>
      <c r="CUB840" s="32"/>
      <c r="CUC840" s="32"/>
      <c r="CUD840" s="32"/>
      <c r="CUE840" s="32"/>
      <c r="CUF840" s="32"/>
      <c r="CUG840" s="32"/>
      <c r="CUH840" s="32"/>
      <c r="CUI840" s="32"/>
      <c r="CUJ840" s="32"/>
      <c r="CUK840" s="32"/>
      <c r="CUL840" s="32"/>
      <c r="CUM840" s="32"/>
      <c r="CUN840" s="32"/>
      <c r="CUO840" s="32"/>
      <c r="CUP840" s="32"/>
      <c r="CUQ840" s="32"/>
      <c r="CUR840" s="32"/>
      <c r="CUS840" s="32"/>
      <c r="CUT840" s="32"/>
      <c r="CUU840" s="32"/>
      <c r="CUV840" s="32"/>
      <c r="CUW840" s="32"/>
      <c r="CUX840" s="32"/>
      <c r="CUY840" s="32"/>
      <c r="CUZ840" s="32"/>
      <c r="CVA840" s="32"/>
      <c r="CVB840" s="32"/>
      <c r="CVC840" s="32"/>
      <c r="CVD840" s="32"/>
      <c r="CVE840" s="32"/>
      <c r="CVF840" s="32"/>
      <c r="CVG840" s="32"/>
      <c r="CVH840" s="32"/>
      <c r="CVI840" s="32"/>
      <c r="CVJ840" s="32"/>
      <c r="CVK840" s="32"/>
      <c r="CVL840" s="32"/>
      <c r="CVM840" s="32"/>
      <c r="CVN840" s="32"/>
      <c r="CVO840" s="32"/>
      <c r="CVP840" s="32"/>
      <c r="CVQ840" s="32"/>
      <c r="CVR840" s="32"/>
      <c r="CVS840" s="32"/>
      <c r="CVT840" s="32"/>
      <c r="CVU840" s="32"/>
      <c r="CVV840" s="32"/>
      <c r="CVW840" s="32"/>
      <c r="CVX840" s="32"/>
      <c r="CVY840" s="32"/>
      <c r="CVZ840" s="32"/>
      <c r="CWA840" s="32"/>
      <c r="CWB840" s="32"/>
      <c r="CWC840" s="32"/>
      <c r="CWD840" s="32"/>
      <c r="CWE840" s="32"/>
      <c r="CWF840" s="32"/>
      <c r="CWG840" s="32"/>
      <c r="CWH840" s="32"/>
      <c r="CWI840" s="32"/>
      <c r="CWJ840" s="32"/>
      <c r="CWK840" s="32"/>
      <c r="CWL840" s="32"/>
      <c r="CWM840" s="32"/>
      <c r="CWN840" s="32"/>
      <c r="CWO840" s="32"/>
      <c r="CWP840" s="32"/>
      <c r="CWQ840" s="32"/>
      <c r="CWR840" s="32"/>
      <c r="CWS840" s="32"/>
      <c r="CWT840" s="32"/>
      <c r="CWU840" s="32"/>
      <c r="CWV840" s="32"/>
      <c r="CWW840" s="32"/>
      <c r="CWX840" s="32"/>
      <c r="CWY840" s="32"/>
      <c r="CWZ840" s="32"/>
      <c r="CXA840" s="32"/>
      <c r="CXB840" s="32"/>
      <c r="CXC840" s="32"/>
      <c r="CXD840" s="32"/>
      <c r="CXE840" s="32"/>
      <c r="CXF840" s="32"/>
      <c r="CXG840" s="32"/>
      <c r="CXH840" s="32"/>
      <c r="CXI840" s="32"/>
      <c r="CXJ840" s="32"/>
      <c r="CXK840" s="32"/>
      <c r="CXL840" s="32"/>
      <c r="CXM840" s="32"/>
      <c r="CXN840" s="32"/>
      <c r="CXO840" s="32"/>
      <c r="CXP840" s="32"/>
      <c r="CXQ840" s="32"/>
      <c r="CXR840" s="32"/>
      <c r="CXS840" s="32"/>
      <c r="CXT840" s="32"/>
      <c r="CXU840" s="32"/>
      <c r="CXV840" s="32"/>
      <c r="CXW840" s="32"/>
      <c r="CXX840" s="32"/>
      <c r="CXY840" s="32"/>
      <c r="CXZ840" s="32"/>
      <c r="CYA840" s="32"/>
      <c r="CYB840" s="32"/>
      <c r="CYC840" s="32"/>
      <c r="CYD840" s="32"/>
      <c r="CYE840" s="32"/>
      <c r="CYF840" s="32"/>
      <c r="CYG840" s="32"/>
      <c r="CYH840" s="32"/>
      <c r="CYI840" s="32"/>
      <c r="CYJ840" s="32"/>
      <c r="CYK840" s="32"/>
      <c r="CYL840" s="32"/>
      <c r="CYM840" s="32"/>
      <c r="CYN840" s="32"/>
      <c r="CYO840" s="32"/>
      <c r="CYP840" s="32"/>
      <c r="CYQ840" s="32"/>
      <c r="CYR840" s="32"/>
      <c r="CYS840" s="32"/>
      <c r="CYT840" s="32"/>
      <c r="CYU840" s="32"/>
      <c r="CYV840" s="32"/>
      <c r="CYW840" s="32"/>
      <c r="CYX840" s="32"/>
      <c r="CYY840" s="32"/>
      <c r="CYZ840" s="32"/>
      <c r="CZA840" s="32"/>
      <c r="CZB840" s="32"/>
      <c r="CZC840" s="32"/>
      <c r="CZD840" s="32"/>
      <c r="CZE840" s="32"/>
      <c r="CZF840" s="32"/>
      <c r="CZG840" s="32"/>
      <c r="CZH840" s="32"/>
      <c r="CZI840" s="32"/>
      <c r="CZJ840" s="32"/>
      <c r="CZK840" s="32"/>
      <c r="CZL840" s="32"/>
      <c r="CZM840" s="32"/>
      <c r="CZN840" s="32"/>
      <c r="CZO840" s="32"/>
      <c r="CZP840" s="32"/>
      <c r="CZQ840" s="32"/>
      <c r="CZR840" s="32"/>
      <c r="CZS840" s="32"/>
      <c r="CZT840" s="32"/>
      <c r="CZU840" s="32"/>
      <c r="CZV840" s="32"/>
      <c r="CZW840" s="32"/>
      <c r="CZX840" s="32"/>
      <c r="CZY840" s="32"/>
      <c r="CZZ840" s="32"/>
      <c r="DAA840" s="32"/>
      <c r="DAB840" s="32"/>
      <c r="DAC840" s="32"/>
      <c r="DAD840" s="32"/>
      <c r="DAE840" s="32"/>
      <c r="DAF840" s="32"/>
      <c r="DAG840" s="32"/>
      <c r="DAH840" s="32"/>
      <c r="DAI840" s="32"/>
      <c r="DAJ840" s="32"/>
      <c r="DAK840" s="32"/>
      <c r="DAL840" s="32"/>
      <c r="DAM840" s="32"/>
      <c r="DAN840" s="32"/>
      <c r="DAO840" s="32"/>
      <c r="DAP840" s="32"/>
      <c r="DAQ840" s="32"/>
      <c r="DAR840" s="32"/>
      <c r="DAS840" s="32"/>
      <c r="DAT840" s="32"/>
      <c r="DAU840" s="32"/>
      <c r="DAV840" s="32"/>
      <c r="DAW840" s="32"/>
      <c r="DAX840" s="32"/>
      <c r="DAY840" s="32"/>
      <c r="DAZ840" s="32"/>
      <c r="DBA840" s="32"/>
      <c r="DBB840" s="32"/>
      <c r="DBC840" s="32"/>
      <c r="DBD840" s="32"/>
      <c r="DBE840" s="32"/>
      <c r="DBF840" s="32"/>
      <c r="DBG840" s="32"/>
      <c r="DBH840" s="32"/>
      <c r="DBI840" s="32"/>
      <c r="DBJ840" s="32"/>
      <c r="DBK840" s="32"/>
      <c r="DBL840" s="32"/>
      <c r="DBM840" s="32"/>
      <c r="DBN840" s="32"/>
      <c r="DBO840" s="32"/>
      <c r="DBP840" s="32"/>
      <c r="DBQ840" s="32"/>
      <c r="DBR840" s="32"/>
      <c r="DBS840" s="32"/>
      <c r="DBT840" s="32"/>
      <c r="DBU840" s="32"/>
      <c r="DBV840" s="32"/>
      <c r="DBW840" s="32"/>
      <c r="DBX840" s="32"/>
      <c r="DBY840" s="32"/>
      <c r="DBZ840" s="32"/>
      <c r="DCA840" s="32"/>
      <c r="DCB840" s="32"/>
      <c r="DCC840" s="32"/>
      <c r="DCD840" s="32"/>
      <c r="DCE840" s="32"/>
      <c r="DCF840" s="32"/>
      <c r="DCG840" s="32"/>
      <c r="DCH840" s="32"/>
      <c r="DCI840" s="32"/>
      <c r="DCJ840" s="32"/>
      <c r="DCK840" s="32"/>
      <c r="DCL840" s="32"/>
      <c r="DCM840" s="32"/>
      <c r="DCN840" s="32"/>
      <c r="DCO840" s="32"/>
      <c r="DCP840" s="32"/>
      <c r="DCQ840" s="32"/>
      <c r="DCR840" s="32"/>
      <c r="DCS840" s="32"/>
      <c r="DCT840" s="32"/>
      <c r="DCU840" s="32"/>
      <c r="DCV840" s="32"/>
      <c r="DCW840" s="32"/>
      <c r="DCX840" s="32"/>
      <c r="DCY840" s="32"/>
      <c r="DCZ840" s="32"/>
      <c r="DDA840" s="32"/>
      <c r="DDB840" s="32"/>
      <c r="DDC840" s="32"/>
      <c r="DDD840" s="32"/>
      <c r="DDE840" s="32"/>
      <c r="DDF840" s="32"/>
      <c r="DDG840" s="32"/>
      <c r="DDH840" s="32"/>
      <c r="DDI840" s="32"/>
      <c r="DDJ840" s="32"/>
      <c r="DDK840" s="32"/>
      <c r="DDL840" s="32"/>
      <c r="DDM840" s="32"/>
      <c r="DDN840" s="32"/>
      <c r="DDO840" s="32"/>
      <c r="DDP840" s="32"/>
      <c r="DDQ840" s="32"/>
      <c r="DDR840" s="32"/>
      <c r="DDS840" s="32"/>
      <c r="DDT840" s="32"/>
      <c r="DDU840" s="32"/>
      <c r="DDV840" s="32"/>
      <c r="DDW840" s="32"/>
      <c r="DDX840" s="32"/>
      <c r="DDY840" s="32"/>
      <c r="DDZ840" s="32"/>
      <c r="DEA840" s="32"/>
      <c r="DEB840" s="32"/>
      <c r="DEC840" s="32"/>
      <c r="DED840" s="32"/>
      <c r="DEE840" s="32"/>
      <c r="DEF840" s="32"/>
      <c r="DEG840" s="32"/>
      <c r="DEH840" s="32"/>
      <c r="DEI840" s="32"/>
      <c r="DEJ840" s="32"/>
      <c r="DEK840" s="32"/>
      <c r="DEL840" s="32"/>
      <c r="DEM840" s="32"/>
      <c r="DEN840" s="32"/>
      <c r="DEO840" s="32"/>
      <c r="DEP840" s="32"/>
      <c r="DEQ840" s="32"/>
      <c r="DER840" s="32"/>
      <c r="DES840" s="32"/>
      <c r="DET840" s="32"/>
      <c r="DEU840" s="32"/>
      <c r="DEV840" s="32"/>
      <c r="DEW840" s="32"/>
      <c r="DEX840" s="32"/>
      <c r="DEY840" s="32"/>
      <c r="DEZ840" s="32"/>
      <c r="DFA840" s="32"/>
      <c r="DFB840" s="32"/>
      <c r="DFC840" s="32"/>
      <c r="DFD840" s="32"/>
      <c r="DFE840" s="32"/>
      <c r="DFF840" s="32"/>
      <c r="DFG840" s="32"/>
      <c r="DFH840" s="32"/>
      <c r="DFI840" s="32"/>
      <c r="DFJ840" s="32"/>
      <c r="DFK840" s="32"/>
      <c r="DFL840" s="32"/>
      <c r="DFM840" s="32"/>
      <c r="DFN840" s="32"/>
      <c r="DFO840" s="32"/>
      <c r="DFP840" s="32"/>
      <c r="DFQ840" s="32"/>
      <c r="DFR840" s="32"/>
      <c r="DFS840" s="32"/>
      <c r="DFT840" s="32"/>
      <c r="DFU840" s="32"/>
      <c r="DFV840" s="32"/>
      <c r="DFW840" s="32"/>
      <c r="DFX840" s="32"/>
      <c r="DFY840" s="32"/>
      <c r="DFZ840" s="32"/>
      <c r="DGA840" s="32"/>
      <c r="DGB840" s="32"/>
      <c r="DGC840" s="32"/>
      <c r="DGD840" s="32"/>
      <c r="DGE840" s="32"/>
      <c r="DGF840" s="32"/>
      <c r="DGG840" s="32"/>
      <c r="DGH840" s="32"/>
      <c r="DGI840" s="32"/>
      <c r="DGJ840" s="32"/>
      <c r="DGK840" s="32"/>
      <c r="DGL840" s="32"/>
      <c r="DGM840" s="32"/>
      <c r="DGN840" s="32"/>
      <c r="DGO840" s="32"/>
      <c r="DGP840" s="32"/>
      <c r="DGQ840" s="32"/>
      <c r="DGR840" s="32"/>
      <c r="DGS840" s="32"/>
      <c r="DGT840" s="32"/>
      <c r="DGU840" s="32"/>
      <c r="DGV840" s="32"/>
      <c r="DGW840" s="32"/>
      <c r="DGX840" s="32"/>
      <c r="DGY840" s="32"/>
      <c r="DGZ840" s="32"/>
      <c r="DHA840" s="32"/>
      <c r="DHB840" s="32"/>
      <c r="DHC840" s="32"/>
      <c r="DHD840" s="32"/>
      <c r="DHE840" s="32"/>
      <c r="DHF840" s="32"/>
      <c r="DHG840" s="32"/>
      <c r="DHH840" s="32"/>
      <c r="DHI840" s="32"/>
      <c r="DHJ840" s="32"/>
      <c r="DHK840" s="32"/>
      <c r="DHL840" s="32"/>
      <c r="DHM840" s="32"/>
      <c r="DHN840" s="32"/>
      <c r="DHO840" s="32"/>
      <c r="DHP840" s="32"/>
      <c r="DHQ840" s="32"/>
      <c r="DHR840" s="32"/>
      <c r="DHS840" s="32"/>
      <c r="DHT840" s="32"/>
      <c r="DHU840" s="32"/>
      <c r="DHV840" s="32"/>
      <c r="DHW840" s="32"/>
      <c r="DHX840" s="32"/>
      <c r="DHY840" s="32"/>
      <c r="DHZ840" s="32"/>
      <c r="DIA840" s="32"/>
      <c r="DIB840" s="32"/>
      <c r="DIC840" s="32"/>
      <c r="DID840" s="32"/>
      <c r="DIE840" s="32"/>
      <c r="DIF840" s="32"/>
      <c r="DIG840" s="32"/>
      <c r="DIH840" s="32"/>
      <c r="DII840" s="32"/>
      <c r="DIJ840" s="32"/>
      <c r="DIK840" s="32"/>
      <c r="DIL840" s="32"/>
      <c r="DIM840" s="32"/>
      <c r="DIN840" s="32"/>
      <c r="DIO840" s="32"/>
      <c r="DIP840" s="32"/>
      <c r="DIQ840" s="32"/>
      <c r="DIR840" s="32"/>
      <c r="DIS840" s="32"/>
      <c r="DIT840" s="32"/>
      <c r="DIU840" s="32"/>
      <c r="DIV840" s="32"/>
      <c r="DIW840" s="32"/>
      <c r="DIX840" s="32"/>
      <c r="DIY840" s="32"/>
      <c r="DIZ840" s="32"/>
      <c r="DJA840" s="32"/>
      <c r="DJB840" s="32"/>
      <c r="DJC840" s="32"/>
      <c r="DJD840" s="32"/>
      <c r="DJE840" s="32"/>
      <c r="DJF840" s="32"/>
      <c r="DJG840" s="32"/>
      <c r="DJH840" s="32"/>
      <c r="DJI840" s="32"/>
      <c r="DJJ840" s="32"/>
      <c r="DJK840" s="32"/>
      <c r="DJL840" s="32"/>
      <c r="DJM840" s="32"/>
      <c r="DJN840" s="32"/>
      <c r="DJO840" s="32"/>
      <c r="DJP840" s="32"/>
      <c r="DJQ840" s="32"/>
      <c r="DJR840" s="32"/>
      <c r="DJS840" s="32"/>
      <c r="DJT840" s="32"/>
      <c r="DJU840" s="32"/>
      <c r="DJV840" s="32"/>
      <c r="DJW840" s="32"/>
      <c r="DJX840" s="32"/>
      <c r="DJY840" s="32"/>
      <c r="DJZ840" s="32"/>
      <c r="DKA840" s="32"/>
      <c r="DKB840" s="32"/>
      <c r="DKC840" s="32"/>
      <c r="DKD840" s="32"/>
      <c r="DKE840" s="32"/>
      <c r="DKF840" s="32"/>
      <c r="DKG840" s="32"/>
      <c r="DKH840" s="32"/>
      <c r="DKI840" s="32"/>
      <c r="DKJ840" s="32"/>
      <c r="DKK840" s="32"/>
      <c r="DKL840" s="32"/>
      <c r="DKM840" s="32"/>
      <c r="DKN840" s="32"/>
      <c r="DKO840" s="32"/>
      <c r="DKP840" s="32"/>
      <c r="DKQ840" s="32"/>
      <c r="DKR840" s="32"/>
      <c r="DKS840" s="32"/>
      <c r="DKT840" s="32"/>
      <c r="DKU840" s="32"/>
      <c r="DKV840" s="32"/>
      <c r="DKW840" s="32"/>
      <c r="DKX840" s="32"/>
      <c r="DKY840" s="32"/>
      <c r="DKZ840" s="32"/>
      <c r="DLA840" s="32"/>
      <c r="DLB840" s="32"/>
      <c r="DLC840" s="32"/>
      <c r="DLD840" s="32"/>
      <c r="DLE840" s="32"/>
      <c r="DLF840" s="32"/>
      <c r="DLG840" s="32"/>
      <c r="DLH840" s="32"/>
      <c r="DLI840" s="32"/>
      <c r="DLJ840" s="32"/>
      <c r="DLK840" s="32"/>
      <c r="DLL840" s="32"/>
      <c r="DLM840" s="32"/>
      <c r="DLN840" s="32"/>
      <c r="DLO840" s="32"/>
      <c r="DLP840" s="32"/>
      <c r="DLQ840" s="32"/>
      <c r="DLR840" s="32"/>
      <c r="DLS840" s="32"/>
      <c r="DLT840" s="32"/>
      <c r="DLU840" s="32"/>
      <c r="DLV840" s="32"/>
      <c r="DLW840" s="32"/>
      <c r="DLX840" s="32"/>
      <c r="DLY840" s="32"/>
      <c r="DLZ840" s="32"/>
      <c r="DMA840" s="32"/>
      <c r="DMB840" s="32"/>
      <c r="DMC840" s="32"/>
      <c r="DMD840" s="32"/>
      <c r="DME840" s="32"/>
      <c r="DMF840" s="32"/>
      <c r="DMG840" s="32"/>
      <c r="DMH840" s="32"/>
      <c r="DMI840" s="32"/>
      <c r="DMJ840" s="32"/>
      <c r="DMK840" s="32"/>
      <c r="DML840" s="32"/>
      <c r="DMM840" s="32"/>
      <c r="DMN840" s="32"/>
      <c r="DMO840" s="32"/>
      <c r="DMP840" s="32"/>
      <c r="DMQ840" s="32"/>
      <c r="DMR840" s="32"/>
      <c r="DMS840" s="32"/>
      <c r="DMT840" s="32"/>
      <c r="DMU840" s="32"/>
      <c r="DMV840" s="32"/>
      <c r="DMW840" s="32"/>
      <c r="DMX840" s="32"/>
      <c r="DMY840" s="32"/>
      <c r="DMZ840" s="32"/>
      <c r="DNA840" s="32"/>
      <c r="DNB840" s="32"/>
      <c r="DNC840" s="32"/>
      <c r="DND840" s="32"/>
      <c r="DNE840" s="32"/>
      <c r="DNF840" s="32"/>
      <c r="DNG840" s="32"/>
      <c r="DNH840" s="32"/>
      <c r="DNI840" s="32"/>
      <c r="DNJ840" s="32"/>
      <c r="DNK840" s="32"/>
      <c r="DNL840" s="32"/>
      <c r="DNM840" s="32"/>
      <c r="DNN840" s="32"/>
      <c r="DNO840" s="32"/>
      <c r="DNP840" s="32"/>
      <c r="DNQ840" s="32"/>
      <c r="DNR840" s="32"/>
      <c r="DNS840" s="32"/>
      <c r="DNT840" s="32"/>
      <c r="DNU840" s="32"/>
      <c r="DNV840" s="32"/>
      <c r="DNW840" s="32"/>
      <c r="DNX840" s="32"/>
      <c r="DNY840" s="32"/>
      <c r="DNZ840" s="32"/>
      <c r="DOA840" s="32"/>
      <c r="DOB840" s="32"/>
      <c r="DOC840" s="32"/>
      <c r="DOD840" s="32"/>
      <c r="DOE840" s="32"/>
      <c r="DOF840" s="32"/>
      <c r="DOG840" s="32"/>
      <c r="DOH840" s="32"/>
      <c r="DOI840" s="32"/>
      <c r="DOJ840" s="32"/>
      <c r="DOK840" s="32"/>
      <c r="DOL840" s="32"/>
      <c r="DOM840" s="32"/>
      <c r="DON840" s="32"/>
      <c r="DOO840" s="32"/>
      <c r="DOP840" s="32"/>
      <c r="DOQ840" s="32"/>
      <c r="DOR840" s="32"/>
      <c r="DOS840" s="32"/>
      <c r="DOT840" s="32"/>
      <c r="DOU840" s="32"/>
      <c r="DOV840" s="32"/>
      <c r="DOW840" s="32"/>
      <c r="DOX840" s="32"/>
      <c r="DOY840" s="32"/>
      <c r="DOZ840" s="32"/>
      <c r="DPA840" s="32"/>
      <c r="DPB840" s="32"/>
      <c r="DPC840" s="32"/>
      <c r="DPD840" s="32"/>
      <c r="DPE840" s="32"/>
      <c r="DPF840" s="32"/>
      <c r="DPG840" s="32"/>
      <c r="DPH840" s="32"/>
      <c r="DPI840" s="32"/>
      <c r="DPJ840" s="32"/>
      <c r="DPK840" s="32"/>
      <c r="DPL840" s="32"/>
      <c r="DPM840" s="32"/>
      <c r="DPN840" s="32"/>
      <c r="DPO840" s="32"/>
      <c r="DPP840" s="32"/>
      <c r="DPQ840" s="32"/>
      <c r="DPR840" s="32"/>
      <c r="DPS840" s="32"/>
      <c r="DPT840" s="32"/>
      <c r="DPU840" s="32"/>
      <c r="DPV840" s="32"/>
      <c r="DPW840" s="32"/>
      <c r="DPX840" s="32"/>
      <c r="DPY840" s="32"/>
      <c r="DPZ840" s="32"/>
      <c r="DQA840" s="32"/>
      <c r="DQB840" s="32"/>
      <c r="DQC840" s="32"/>
      <c r="DQD840" s="32"/>
      <c r="DQE840" s="32"/>
      <c r="DQF840" s="32"/>
      <c r="DQG840" s="32"/>
      <c r="DQH840" s="32"/>
      <c r="DQI840" s="32"/>
      <c r="DQJ840" s="32"/>
      <c r="DQK840" s="32"/>
      <c r="DQL840" s="32"/>
      <c r="DQM840" s="32"/>
      <c r="DQN840" s="32"/>
      <c r="DQO840" s="32"/>
      <c r="DQP840" s="32"/>
      <c r="DQQ840" s="32"/>
      <c r="DQR840" s="32"/>
      <c r="DQS840" s="32"/>
      <c r="DQT840" s="32"/>
      <c r="DQU840" s="32"/>
      <c r="DQV840" s="32"/>
      <c r="DQW840" s="32"/>
      <c r="DQX840" s="32"/>
      <c r="DQY840" s="32"/>
      <c r="DQZ840" s="32"/>
      <c r="DRA840" s="32"/>
      <c r="DRB840" s="32"/>
      <c r="DRC840" s="32"/>
      <c r="DRD840" s="32"/>
      <c r="DRE840" s="32"/>
      <c r="DRF840" s="32"/>
      <c r="DRG840" s="32"/>
      <c r="DRH840" s="32"/>
      <c r="DRI840" s="32"/>
      <c r="DRJ840" s="32"/>
      <c r="DRK840" s="32"/>
      <c r="DRL840" s="32"/>
      <c r="DRM840" s="32"/>
      <c r="DRN840" s="32"/>
      <c r="DRO840" s="32"/>
      <c r="DRP840" s="32"/>
      <c r="DRQ840" s="32"/>
      <c r="DRR840" s="32"/>
      <c r="DRS840" s="32"/>
      <c r="DRT840" s="32"/>
      <c r="DRU840" s="32"/>
      <c r="DRV840" s="32"/>
      <c r="DRW840" s="32"/>
      <c r="DRX840" s="32"/>
      <c r="DRY840" s="32"/>
      <c r="DRZ840" s="32"/>
      <c r="DSA840" s="32"/>
      <c r="DSB840" s="32"/>
      <c r="DSC840" s="32"/>
      <c r="DSD840" s="32"/>
      <c r="DSE840" s="32"/>
      <c r="DSF840" s="32"/>
      <c r="DSG840" s="32"/>
      <c r="DSH840" s="32"/>
      <c r="DSI840" s="32"/>
      <c r="DSJ840" s="32"/>
      <c r="DSK840" s="32"/>
      <c r="DSL840" s="32"/>
      <c r="DSM840" s="32"/>
      <c r="DSN840" s="32"/>
      <c r="DSO840" s="32"/>
      <c r="DSP840" s="32"/>
      <c r="DSQ840" s="32"/>
      <c r="DSR840" s="32"/>
      <c r="DSS840" s="32"/>
      <c r="DST840" s="32"/>
      <c r="DSU840" s="32"/>
      <c r="DSV840" s="32"/>
      <c r="DSW840" s="32"/>
      <c r="DSX840" s="32"/>
      <c r="DSY840" s="32"/>
      <c r="DSZ840" s="32"/>
      <c r="DTA840" s="32"/>
      <c r="DTB840" s="32"/>
      <c r="DTC840" s="32"/>
      <c r="DTD840" s="32"/>
      <c r="DTE840" s="32"/>
      <c r="DTF840" s="32"/>
      <c r="DTG840" s="32"/>
      <c r="DTH840" s="32"/>
      <c r="DTI840" s="32"/>
      <c r="DTJ840" s="32"/>
      <c r="DTK840" s="32"/>
      <c r="DTL840" s="32"/>
      <c r="DTM840" s="32"/>
      <c r="DTN840" s="32"/>
      <c r="DTO840" s="32"/>
      <c r="DTP840" s="32"/>
      <c r="DTQ840" s="32"/>
      <c r="DTR840" s="32"/>
      <c r="DTS840" s="32"/>
      <c r="DTT840" s="32"/>
      <c r="DTU840" s="32"/>
      <c r="DTV840" s="32"/>
      <c r="DTW840" s="32"/>
      <c r="DTX840" s="32"/>
      <c r="DTY840" s="32"/>
      <c r="DTZ840" s="32"/>
      <c r="DUA840" s="32"/>
      <c r="DUB840" s="32"/>
      <c r="DUC840" s="32"/>
      <c r="DUD840" s="32"/>
      <c r="DUE840" s="32"/>
      <c r="DUF840" s="32"/>
      <c r="DUG840" s="32"/>
      <c r="DUH840" s="32"/>
      <c r="DUI840" s="32"/>
      <c r="DUJ840" s="32"/>
      <c r="DUK840" s="32"/>
      <c r="DUL840" s="32"/>
      <c r="DUM840" s="32"/>
      <c r="DUN840" s="32"/>
      <c r="DUO840" s="32"/>
      <c r="DUP840" s="32"/>
      <c r="DUQ840" s="32"/>
      <c r="DUR840" s="32"/>
      <c r="DUS840" s="32"/>
      <c r="DUT840" s="32"/>
      <c r="DUU840" s="32"/>
      <c r="DUV840" s="32"/>
      <c r="DUW840" s="32"/>
      <c r="DUX840" s="32"/>
      <c r="DUY840" s="32"/>
      <c r="DUZ840" s="32"/>
      <c r="DVA840" s="32"/>
      <c r="DVB840" s="32"/>
      <c r="DVC840" s="32"/>
      <c r="DVD840" s="32"/>
      <c r="DVE840" s="32"/>
      <c r="DVF840" s="32"/>
      <c r="DVG840" s="32"/>
      <c r="DVH840" s="32"/>
      <c r="DVI840" s="32"/>
      <c r="DVJ840" s="32"/>
      <c r="DVK840" s="32"/>
      <c r="DVL840" s="32"/>
      <c r="DVM840" s="32"/>
      <c r="DVN840" s="32"/>
      <c r="DVO840" s="32"/>
      <c r="DVP840" s="32"/>
      <c r="DVQ840" s="32"/>
      <c r="DVR840" s="32"/>
      <c r="DVS840" s="32"/>
      <c r="DVT840" s="32"/>
      <c r="DVU840" s="32"/>
      <c r="DVV840" s="32"/>
      <c r="DVW840" s="32"/>
      <c r="DVX840" s="32"/>
      <c r="DVY840" s="32"/>
      <c r="DVZ840" s="32"/>
      <c r="DWA840" s="32"/>
      <c r="DWB840" s="32"/>
      <c r="DWC840" s="32"/>
      <c r="DWD840" s="32"/>
      <c r="DWE840" s="32"/>
      <c r="DWF840" s="32"/>
      <c r="DWG840" s="32"/>
      <c r="DWH840" s="32"/>
      <c r="DWI840" s="32"/>
      <c r="DWJ840" s="32"/>
      <c r="DWK840" s="32"/>
      <c r="DWL840" s="32"/>
      <c r="DWM840" s="32"/>
      <c r="DWN840" s="32"/>
      <c r="DWO840" s="32"/>
      <c r="DWP840" s="32"/>
      <c r="DWQ840" s="32"/>
      <c r="DWR840" s="32"/>
      <c r="DWS840" s="32"/>
      <c r="DWT840" s="32"/>
      <c r="DWU840" s="32"/>
      <c r="DWV840" s="32"/>
      <c r="DWW840" s="32"/>
      <c r="DWX840" s="32"/>
      <c r="DWY840" s="32"/>
      <c r="DWZ840" s="32"/>
      <c r="DXA840" s="32"/>
      <c r="DXB840" s="32"/>
      <c r="DXC840" s="32"/>
      <c r="DXD840" s="32"/>
      <c r="DXE840" s="32"/>
      <c r="DXF840" s="32"/>
      <c r="DXG840" s="32"/>
      <c r="DXH840" s="32"/>
      <c r="DXI840" s="32"/>
      <c r="DXJ840" s="32"/>
      <c r="DXK840" s="32"/>
      <c r="DXL840" s="32"/>
      <c r="DXM840" s="32"/>
      <c r="DXN840" s="32"/>
      <c r="DXO840" s="32"/>
      <c r="DXP840" s="32"/>
      <c r="DXQ840" s="32"/>
      <c r="DXR840" s="32"/>
      <c r="DXS840" s="32"/>
      <c r="DXT840" s="32"/>
      <c r="DXU840" s="32"/>
      <c r="DXV840" s="32"/>
      <c r="DXW840" s="32"/>
      <c r="DXX840" s="32"/>
      <c r="DXY840" s="32"/>
      <c r="DXZ840" s="32"/>
      <c r="DYA840" s="32"/>
      <c r="DYB840" s="32"/>
      <c r="DYC840" s="32"/>
      <c r="DYD840" s="32"/>
      <c r="DYE840" s="32"/>
      <c r="DYF840" s="32"/>
      <c r="DYG840" s="32"/>
      <c r="DYH840" s="32"/>
      <c r="DYI840" s="32"/>
      <c r="DYJ840" s="32"/>
      <c r="DYK840" s="32"/>
      <c r="DYL840" s="32"/>
      <c r="DYM840" s="32"/>
      <c r="DYN840" s="32"/>
      <c r="DYO840" s="32"/>
      <c r="DYP840" s="32"/>
      <c r="DYQ840" s="32"/>
      <c r="DYR840" s="32"/>
      <c r="DYS840" s="32"/>
      <c r="DYT840" s="32"/>
      <c r="DYU840" s="32"/>
      <c r="DYV840" s="32"/>
      <c r="DYW840" s="32"/>
      <c r="DYX840" s="32"/>
      <c r="DYY840" s="32"/>
      <c r="DYZ840" s="32"/>
      <c r="DZA840" s="32"/>
      <c r="DZB840" s="32"/>
      <c r="DZC840" s="32"/>
      <c r="DZD840" s="32"/>
      <c r="DZE840" s="32"/>
      <c r="DZF840" s="32"/>
      <c r="DZG840" s="32"/>
      <c r="DZH840" s="32"/>
      <c r="DZI840" s="32"/>
      <c r="DZJ840" s="32"/>
      <c r="DZK840" s="32"/>
      <c r="DZL840" s="32"/>
      <c r="DZM840" s="32"/>
      <c r="DZN840" s="32"/>
      <c r="DZO840" s="32"/>
      <c r="DZP840" s="32"/>
      <c r="DZQ840" s="32"/>
      <c r="DZR840" s="32"/>
      <c r="DZS840" s="32"/>
      <c r="DZT840" s="32"/>
      <c r="DZU840" s="32"/>
      <c r="DZV840" s="32"/>
      <c r="DZW840" s="32"/>
      <c r="DZX840" s="32"/>
      <c r="DZY840" s="32"/>
      <c r="DZZ840" s="32"/>
      <c r="EAA840" s="32"/>
      <c r="EAB840" s="32"/>
      <c r="EAC840" s="32"/>
      <c r="EAD840" s="32"/>
      <c r="EAE840" s="32"/>
      <c r="EAF840" s="32"/>
      <c r="EAG840" s="32"/>
      <c r="EAH840" s="32"/>
      <c r="EAI840" s="32"/>
      <c r="EAJ840" s="32"/>
      <c r="EAK840" s="32"/>
      <c r="EAL840" s="32"/>
      <c r="EAM840" s="32"/>
      <c r="EAN840" s="32"/>
      <c r="EAO840" s="32"/>
      <c r="EAP840" s="32"/>
      <c r="EAQ840" s="32"/>
      <c r="EAR840" s="32"/>
      <c r="EAS840" s="32"/>
      <c r="EAT840" s="32"/>
      <c r="EAU840" s="32"/>
      <c r="EAV840" s="32"/>
      <c r="EAW840" s="32"/>
      <c r="EAX840" s="32"/>
      <c r="EAY840" s="32"/>
      <c r="EAZ840" s="32"/>
      <c r="EBA840" s="32"/>
      <c r="EBB840" s="32"/>
      <c r="EBC840" s="32"/>
      <c r="EBD840" s="32"/>
      <c r="EBE840" s="32"/>
      <c r="EBF840" s="32"/>
      <c r="EBG840" s="32"/>
      <c r="EBH840" s="32"/>
      <c r="EBI840" s="32"/>
      <c r="EBJ840" s="32"/>
      <c r="EBK840" s="32"/>
      <c r="EBL840" s="32"/>
      <c r="EBM840" s="32"/>
      <c r="EBN840" s="32"/>
      <c r="EBO840" s="32"/>
      <c r="EBP840" s="32"/>
      <c r="EBQ840" s="32"/>
      <c r="EBR840" s="32"/>
      <c r="EBS840" s="32"/>
      <c r="EBT840" s="32"/>
      <c r="EBU840" s="32"/>
      <c r="EBV840" s="32"/>
      <c r="EBW840" s="32"/>
      <c r="EBX840" s="32"/>
      <c r="EBY840" s="32"/>
      <c r="EBZ840" s="32"/>
      <c r="ECA840" s="32"/>
      <c r="ECB840" s="32"/>
      <c r="ECC840" s="32"/>
      <c r="ECD840" s="32"/>
      <c r="ECE840" s="32"/>
      <c r="ECF840" s="32"/>
      <c r="ECG840" s="32"/>
      <c r="ECH840" s="32"/>
      <c r="ECI840" s="32"/>
      <c r="ECJ840" s="32"/>
      <c r="ECK840" s="32"/>
      <c r="ECL840" s="32"/>
      <c r="ECM840" s="32"/>
      <c r="ECN840" s="32"/>
      <c r="ECO840" s="32"/>
      <c r="ECP840" s="32"/>
      <c r="ECQ840" s="32"/>
      <c r="ECR840" s="32"/>
      <c r="ECS840" s="32"/>
      <c r="ECT840" s="32"/>
      <c r="ECU840" s="32"/>
      <c r="ECV840" s="32"/>
      <c r="ECW840" s="32"/>
      <c r="ECX840" s="32"/>
      <c r="ECY840" s="32"/>
      <c r="ECZ840" s="32"/>
      <c r="EDA840" s="32"/>
      <c r="EDB840" s="32"/>
      <c r="EDC840" s="32"/>
      <c r="EDD840" s="32"/>
      <c r="EDE840" s="32"/>
      <c r="EDF840" s="32"/>
      <c r="EDG840" s="32"/>
      <c r="EDH840" s="32"/>
      <c r="EDI840" s="32"/>
      <c r="EDJ840" s="32"/>
      <c r="EDK840" s="32"/>
      <c r="EDL840" s="32"/>
      <c r="EDM840" s="32"/>
      <c r="EDN840" s="32"/>
      <c r="EDO840" s="32"/>
      <c r="EDP840" s="32"/>
      <c r="EDQ840" s="32"/>
      <c r="EDR840" s="32"/>
      <c r="EDS840" s="32"/>
      <c r="EDT840" s="32"/>
      <c r="EDU840" s="32"/>
      <c r="EDV840" s="32"/>
      <c r="EDW840" s="32"/>
      <c r="EDX840" s="32"/>
      <c r="EDY840" s="32"/>
      <c r="EDZ840" s="32"/>
      <c r="EEA840" s="32"/>
      <c r="EEB840" s="32"/>
      <c r="EEC840" s="32"/>
      <c r="EED840" s="32"/>
      <c r="EEE840" s="32"/>
      <c r="EEF840" s="32"/>
      <c r="EEG840" s="32"/>
      <c r="EEH840" s="32"/>
      <c r="EEI840" s="32"/>
      <c r="EEJ840" s="32"/>
      <c r="EEK840" s="32"/>
      <c r="EEL840" s="32"/>
      <c r="EEM840" s="32"/>
      <c r="EEN840" s="32"/>
      <c r="EEO840" s="32"/>
      <c r="EEP840" s="32"/>
      <c r="EEQ840" s="32"/>
      <c r="EER840" s="32"/>
      <c r="EES840" s="32"/>
      <c r="EET840" s="32"/>
      <c r="EEU840" s="32"/>
      <c r="EEV840" s="32"/>
      <c r="EEW840" s="32"/>
      <c r="EEX840" s="32"/>
      <c r="EEY840" s="32"/>
      <c r="EEZ840" s="32"/>
      <c r="EFA840" s="32"/>
      <c r="EFB840" s="32"/>
      <c r="EFC840" s="32"/>
      <c r="EFD840" s="32"/>
      <c r="EFE840" s="32"/>
      <c r="EFF840" s="32"/>
      <c r="EFG840" s="32"/>
      <c r="EFH840" s="32"/>
      <c r="EFI840" s="32"/>
      <c r="EFJ840" s="32"/>
      <c r="EFK840" s="32"/>
      <c r="EFL840" s="32"/>
      <c r="EFM840" s="32"/>
      <c r="EFN840" s="32"/>
      <c r="EFO840" s="32"/>
      <c r="EFP840" s="32"/>
      <c r="EFQ840" s="32"/>
      <c r="EFR840" s="32"/>
      <c r="EFS840" s="32"/>
      <c r="EFT840" s="32"/>
      <c r="EFU840" s="32"/>
      <c r="EFV840" s="32"/>
      <c r="EFW840" s="32"/>
      <c r="EFX840" s="32"/>
      <c r="EFY840" s="32"/>
      <c r="EFZ840" s="32"/>
      <c r="EGA840" s="32"/>
      <c r="EGB840" s="32"/>
      <c r="EGC840" s="32"/>
      <c r="EGD840" s="32"/>
      <c r="EGE840" s="32"/>
      <c r="EGF840" s="32"/>
      <c r="EGG840" s="32"/>
      <c r="EGH840" s="32"/>
      <c r="EGI840" s="32"/>
      <c r="EGJ840" s="32"/>
      <c r="EGK840" s="32"/>
      <c r="EGL840" s="32"/>
      <c r="EGM840" s="32"/>
      <c r="EGN840" s="32"/>
      <c r="EGO840" s="32"/>
      <c r="EGP840" s="32"/>
      <c r="EGQ840" s="32"/>
      <c r="EGR840" s="32"/>
      <c r="EGS840" s="32"/>
      <c r="EGT840" s="32"/>
      <c r="EGU840" s="32"/>
      <c r="EGV840" s="32"/>
      <c r="EGW840" s="32"/>
      <c r="EGX840" s="32"/>
      <c r="EGY840" s="32"/>
      <c r="EGZ840" s="32"/>
      <c r="EHA840" s="32"/>
      <c r="EHB840" s="32"/>
      <c r="EHC840" s="32"/>
      <c r="EHD840" s="32"/>
      <c r="EHE840" s="32"/>
      <c r="EHF840" s="32"/>
      <c r="EHG840" s="32"/>
      <c r="EHH840" s="32"/>
      <c r="EHI840" s="32"/>
      <c r="EHJ840" s="32"/>
      <c r="EHK840" s="32"/>
      <c r="EHL840" s="32"/>
      <c r="EHM840" s="32"/>
      <c r="EHN840" s="32"/>
      <c r="EHO840" s="32"/>
      <c r="EHP840" s="32"/>
      <c r="EHQ840" s="32"/>
      <c r="EHR840" s="32"/>
      <c r="EHS840" s="32"/>
      <c r="EHT840" s="32"/>
      <c r="EHU840" s="32"/>
      <c r="EHV840" s="32"/>
      <c r="EHW840" s="32"/>
      <c r="EHX840" s="32"/>
      <c r="EHY840" s="32"/>
      <c r="EHZ840" s="32"/>
      <c r="EIA840" s="32"/>
      <c r="EIB840" s="32"/>
      <c r="EIC840" s="32"/>
      <c r="EID840" s="32"/>
      <c r="EIE840" s="32"/>
      <c r="EIF840" s="32"/>
      <c r="EIG840" s="32"/>
      <c r="EIH840" s="32"/>
      <c r="EII840" s="32"/>
      <c r="EIJ840" s="32"/>
      <c r="EIK840" s="32"/>
      <c r="EIL840" s="32"/>
      <c r="EIM840" s="32"/>
      <c r="EIN840" s="32"/>
      <c r="EIO840" s="32"/>
      <c r="EIP840" s="32"/>
      <c r="EIQ840" s="32"/>
      <c r="EIR840" s="32"/>
      <c r="EIS840" s="32"/>
      <c r="EIT840" s="32"/>
      <c r="EIU840" s="32"/>
      <c r="EIV840" s="32"/>
      <c r="EIW840" s="32"/>
      <c r="EIX840" s="32"/>
      <c r="EIY840" s="32"/>
      <c r="EIZ840" s="32"/>
      <c r="EJA840" s="32"/>
      <c r="EJB840" s="32"/>
      <c r="EJC840" s="32"/>
      <c r="EJD840" s="32"/>
      <c r="EJE840" s="32"/>
      <c r="EJF840" s="32"/>
      <c r="EJG840" s="32"/>
      <c r="EJH840" s="32"/>
      <c r="EJI840" s="32"/>
      <c r="EJJ840" s="32"/>
      <c r="EJK840" s="32"/>
      <c r="EJL840" s="32"/>
      <c r="EJM840" s="32"/>
      <c r="EJN840" s="32"/>
      <c r="EJO840" s="32"/>
      <c r="EJP840" s="32"/>
      <c r="EJQ840" s="32"/>
      <c r="EJR840" s="32"/>
      <c r="EJS840" s="32"/>
      <c r="EJT840" s="32"/>
      <c r="EJU840" s="32"/>
      <c r="EJV840" s="32"/>
      <c r="EJW840" s="32"/>
      <c r="EJX840" s="32"/>
      <c r="EJY840" s="32"/>
      <c r="EJZ840" s="32"/>
      <c r="EKA840" s="32"/>
      <c r="EKB840" s="32"/>
      <c r="EKC840" s="32"/>
      <c r="EKD840" s="32"/>
      <c r="EKE840" s="32"/>
      <c r="EKF840" s="32"/>
      <c r="EKG840" s="32"/>
      <c r="EKH840" s="32"/>
      <c r="EKI840" s="32"/>
      <c r="EKJ840" s="32"/>
      <c r="EKK840" s="32"/>
      <c r="EKL840" s="32"/>
      <c r="EKM840" s="32"/>
      <c r="EKN840" s="32"/>
      <c r="EKO840" s="32"/>
      <c r="EKP840" s="32"/>
      <c r="EKQ840" s="32"/>
      <c r="EKR840" s="32"/>
      <c r="EKS840" s="32"/>
      <c r="EKT840" s="32"/>
      <c r="EKU840" s="32"/>
      <c r="EKV840" s="32"/>
      <c r="EKW840" s="32"/>
      <c r="EKX840" s="32"/>
      <c r="EKY840" s="32"/>
      <c r="EKZ840" s="32"/>
      <c r="ELA840" s="32"/>
      <c r="ELB840" s="32"/>
      <c r="ELC840" s="32"/>
      <c r="ELD840" s="32"/>
      <c r="ELE840" s="32"/>
      <c r="ELF840" s="32"/>
      <c r="ELG840" s="32"/>
      <c r="ELH840" s="32"/>
      <c r="ELI840" s="32"/>
      <c r="ELJ840" s="32"/>
      <c r="ELK840" s="32"/>
      <c r="ELL840" s="32"/>
      <c r="ELM840" s="32"/>
      <c r="ELN840" s="32"/>
      <c r="ELO840" s="32"/>
      <c r="ELP840" s="32"/>
      <c r="ELQ840" s="32"/>
      <c r="ELR840" s="32"/>
      <c r="ELS840" s="32"/>
      <c r="ELT840" s="32"/>
      <c r="ELU840" s="32"/>
      <c r="ELV840" s="32"/>
      <c r="ELW840" s="32"/>
      <c r="ELX840" s="32"/>
      <c r="ELY840" s="32"/>
      <c r="ELZ840" s="32"/>
      <c r="EMA840" s="32"/>
      <c r="EMB840" s="32"/>
      <c r="EMC840" s="32"/>
      <c r="EMD840" s="32"/>
      <c r="EME840" s="32"/>
      <c r="EMF840" s="32"/>
      <c r="EMG840" s="32"/>
      <c r="EMH840" s="32"/>
      <c r="EMI840" s="32"/>
      <c r="EMJ840" s="32"/>
      <c r="EMK840" s="32"/>
      <c r="EML840" s="32"/>
      <c r="EMM840" s="32"/>
      <c r="EMN840" s="32"/>
      <c r="EMO840" s="32"/>
      <c r="EMP840" s="32"/>
      <c r="EMQ840" s="32"/>
      <c r="EMR840" s="32"/>
      <c r="EMS840" s="32"/>
      <c r="EMT840" s="32"/>
      <c r="EMU840" s="32"/>
      <c r="EMV840" s="32"/>
      <c r="EMW840" s="32"/>
      <c r="EMX840" s="32"/>
      <c r="EMY840" s="32"/>
      <c r="EMZ840" s="32"/>
      <c r="ENA840" s="32"/>
      <c r="ENB840" s="32"/>
      <c r="ENC840" s="32"/>
      <c r="END840" s="32"/>
      <c r="ENE840" s="32"/>
      <c r="ENF840" s="32"/>
      <c r="ENG840" s="32"/>
      <c r="ENH840" s="32"/>
      <c r="ENI840" s="32"/>
      <c r="ENJ840" s="32"/>
      <c r="ENK840" s="32"/>
      <c r="ENL840" s="32"/>
      <c r="ENM840" s="32"/>
      <c r="ENN840" s="32"/>
      <c r="ENO840" s="32"/>
      <c r="ENP840" s="32"/>
      <c r="ENQ840" s="32"/>
      <c r="ENR840" s="32"/>
      <c r="ENS840" s="32"/>
      <c r="ENT840" s="32"/>
      <c r="ENU840" s="32"/>
      <c r="ENV840" s="32"/>
      <c r="ENW840" s="32"/>
      <c r="ENX840" s="32"/>
      <c r="ENY840" s="32"/>
      <c r="ENZ840" s="32"/>
      <c r="EOA840" s="32"/>
      <c r="EOB840" s="32"/>
      <c r="EOC840" s="32"/>
      <c r="EOD840" s="32"/>
      <c r="EOE840" s="32"/>
      <c r="EOF840" s="32"/>
      <c r="EOG840" s="32"/>
      <c r="EOH840" s="32"/>
      <c r="EOI840" s="32"/>
      <c r="EOJ840" s="32"/>
      <c r="EOK840" s="32"/>
      <c r="EOL840" s="32"/>
      <c r="EOM840" s="32"/>
      <c r="EON840" s="32"/>
      <c r="EOO840" s="32"/>
      <c r="EOP840" s="32"/>
      <c r="EOQ840" s="32"/>
      <c r="EOR840" s="32"/>
      <c r="EOS840" s="32"/>
      <c r="EOT840" s="32"/>
      <c r="EOU840" s="32"/>
      <c r="EOV840" s="32"/>
      <c r="EOW840" s="32"/>
      <c r="EOX840" s="32"/>
      <c r="EOY840" s="32"/>
      <c r="EOZ840" s="32"/>
      <c r="EPA840" s="32"/>
      <c r="EPB840" s="32"/>
      <c r="EPC840" s="32"/>
      <c r="EPD840" s="32"/>
      <c r="EPE840" s="32"/>
      <c r="EPF840" s="32"/>
      <c r="EPG840" s="32"/>
      <c r="EPH840" s="32"/>
      <c r="EPI840" s="32"/>
      <c r="EPJ840" s="32"/>
      <c r="EPK840" s="32"/>
      <c r="EPL840" s="32"/>
      <c r="EPM840" s="32"/>
      <c r="EPN840" s="32"/>
      <c r="EPO840" s="32"/>
      <c r="EPP840" s="32"/>
      <c r="EPQ840" s="32"/>
      <c r="EPR840" s="32"/>
      <c r="EPS840" s="32"/>
      <c r="EPT840" s="32"/>
      <c r="EPU840" s="32"/>
      <c r="EPV840" s="32"/>
      <c r="EPW840" s="32"/>
      <c r="EPX840" s="32"/>
      <c r="EPY840" s="32"/>
      <c r="EPZ840" s="32"/>
      <c r="EQA840" s="32"/>
      <c r="EQB840" s="32"/>
      <c r="EQC840" s="32"/>
      <c r="EQD840" s="32"/>
      <c r="EQE840" s="32"/>
      <c r="EQF840" s="32"/>
      <c r="EQG840" s="32"/>
      <c r="EQH840" s="32"/>
      <c r="EQI840" s="32"/>
      <c r="EQJ840" s="32"/>
      <c r="EQK840" s="32"/>
      <c r="EQL840" s="32"/>
      <c r="EQM840" s="32"/>
      <c r="EQN840" s="32"/>
      <c r="EQO840" s="32"/>
      <c r="EQP840" s="32"/>
      <c r="EQQ840" s="32"/>
      <c r="EQR840" s="32"/>
      <c r="EQS840" s="32"/>
      <c r="EQT840" s="32"/>
      <c r="EQU840" s="32"/>
      <c r="EQV840" s="32"/>
      <c r="EQW840" s="32"/>
      <c r="EQX840" s="32"/>
      <c r="EQY840" s="32"/>
      <c r="EQZ840" s="32"/>
      <c r="ERA840" s="32"/>
      <c r="ERB840" s="32"/>
      <c r="ERC840" s="32"/>
      <c r="ERD840" s="32"/>
      <c r="ERE840" s="32"/>
      <c r="ERF840" s="32"/>
      <c r="ERG840" s="32"/>
      <c r="ERH840" s="32"/>
      <c r="ERI840" s="32"/>
      <c r="ERJ840" s="32"/>
      <c r="ERK840" s="32"/>
      <c r="ERL840" s="32"/>
      <c r="ERM840" s="32"/>
      <c r="ERN840" s="32"/>
      <c r="ERO840" s="32"/>
      <c r="ERP840" s="32"/>
      <c r="ERQ840" s="32"/>
      <c r="ERR840" s="32"/>
      <c r="ERS840" s="32"/>
      <c r="ERT840" s="32"/>
      <c r="ERU840" s="32"/>
      <c r="ERV840" s="32"/>
      <c r="ERW840" s="32"/>
      <c r="ERX840" s="32"/>
      <c r="ERY840" s="32"/>
      <c r="ERZ840" s="32"/>
      <c r="ESA840" s="32"/>
      <c r="ESB840" s="32"/>
      <c r="ESC840" s="32"/>
      <c r="ESD840" s="32"/>
      <c r="ESE840" s="32"/>
      <c r="ESF840" s="32"/>
      <c r="ESG840" s="32"/>
      <c r="ESH840" s="32"/>
      <c r="ESI840" s="32"/>
      <c r="ESJ840" s="32"/>
      <c r="ESK840" s="32"/>
      <c r="ESL840" s="32"/>
      <c r="ESM840" s="32"/>
      <c r="ESN840" s="32"/>
      <c r="ESO840" s="32"/>
      <c r="ESP840" s="32"/>
      <c r="ESQ840" s="32"/>
      <c r="ESR840" s="32"/>
      <c r="ESS840" s="32"/>
      <c r="EST840" s="32"/>
      <c r="ESU840" s="32"/>
      <c r="ESV840" s="32"/>
      <c r="ESW840" s="32"/>
      <c r="ESX840" s="32"/>
      <c r="ESY840" s="32"/>
      <c r="ESZ840" s="32"/>
      <c r="ETA840" s="32"/>
      <c r="ETB840" s="32"/>
      <c r="ETC840" s="32"/>
      <c r="ETD840" s="32"/>
      <c r="ETE840" s="32"/>
      <c r="ETF840" s="32"/>
      <c r="ETG840" s="32"/>
      <c r="ETH840" s="32"/>
      <c r="ETI840" s="32"/>
      <c r="ETJ840" s="32"/>
      <c r="ETK840" s="32"/>
      <c r="ETL840" s="32"/>
      <c r="ETM840" s="32"/>
      <c r="ETN840" s="32"/>
      <c r="ETO840" s="32"/>
      <c r="ETP840" s="32"/>
      <c r="ETQ840" s="32"/>
      <c r="ETR840" s="32"/>
      <c r="ETS840" s="32"/>
      <c r="ETT840" s="32"/>
      <c r="ETU840" s="32"/>
      <c r="ETV840" s="32"/>
      <c r="ETW840" s="32"/>
      <c r="ETX840" s="32"/>
      <c r="ETY840" s="32"/>
      <c r="ETZ840" s="32"/>
      <c r="EUA840" s="32"/>
      <c r="EUB840" s="32"/>
      <c r="EUC840" s="32"/>
      <c r="EUD840" s="32"/>
      <c r="EUE840" s="32"/>
      <c r="EUF840" s="32"/>
      <c r="EUG840" s="32"/>
      <c r="EUH840" s="32"/>
      <c r="EUI840" s="32"/>
      <c r="EUJ840" s="32"/>
      <c r="EUK840" s="32"/>
      <c r="EUL840" s="32"/>
      <c r="EUM840" s="32"/>
      <c r="EUN840" s="32"/>
      <c r="EUO840" s="32"/>
      <c r="EUP840" s="32"/>
      <c r="EUQ840" s="32"/>
      <c r="EUR840" s="32"/>
      <c r="EUS840" s="32"/>
      <c r="EUT840" s="32"/>
      <c r="EUU840" s="32"/>
      <c r="EUV840" s="32"/>
      <c r="EUW840" s="32"/>
      <c r="EUX840" s="32"/>
      <c r="EUY840" s="32"/>
      <c r="EUZ840" s="32"/>
      <c r="EVA840" s="32"/>
      <c r="EVB840" s="32"/>
      <c r="EVC840" s="32"/>
      <c r="EVD840" s="32"/>
      <c r="EVE840" s="32"/>
      <c r="EVF840" s="32"/>
      <c r="EVG840" s="32"/>
      <c r="EVH840" s="32"/>
      <c r="EVI840" s="32"/>
      <c r="EVJ840" s="32"/>
      <c r="EVK840" s="32"/>
      <c r="EVL840" s="32"/>
      <c r="EVM840" s="32"/>
      <c r="EVN840" s="32"/>
      <c r="EVO840" s="32"/>
      <c r="EVP840" s="32"/>
      <c r="EVQ840" s="32"/>
      <c r="EVR840" s="32"/>
      <c r="EVS840" s="32"/>
      <c r="EVT840" s="32"/>
      <c r="EVU840" s="32"/>
      <c r="EVV840" s="32"/>
      <c r="EVW840" s="32"/>
      <c r="EVX840" s="32"/>
      <c r="EVY840" s="32"/>
      <c r="EVZ840" s="32"/>
      <c r="EWA840" s="32"/>
      <c r="EWB840" s="32"/>
      <c r="EWC840" s="32"/>
      <c r="EWD840" s="32"/>
      <c r="EWE840" s="32"/>
      <c r="EWF840" s="32"/>
      <c r="EWG840" s="32"/>
      <c r="EWH840" s="32"/>
      <c r="EWI840" s="32"/>
      <c r="EWJ840" s="32"/>
      <c r="EWK840" s="32"/>
      <c r="EWL840" s="32"/>
      <c r="EWM840" s="32"/>
      <c r="EWN840" s="32"/>
      <c r="EWO840" s="32"/>
      <c r="EWP840" s="32"/>
      <c r="EWQ840" s="32"/>
      <c r="EWR840" s="32"/>
      <c r="EWS840" s="32"/>
      <c r="EWT840" s="32"/>
      <c r="EWU840" s="32"/>
      <c r="EWV840" s="32"/>
      <c r="EWW840" s="32"/>
      <c r="EWX840" s="32"/>
      <c r="EWY840" s="32"/>
      <c r="EWZ840" s="32"/>
      <c r="EXA840" s="32"/>
      <c r="EXB840" s="32"/>
      <c r="EXC840" s="32"/>
      <c r="EXD840" s="32"/>
      <c r="EXE840" s="32"/>
      <c r="EXF840" s="32"/>
      <c r="EXG840" s="32"/>
      <c r="EXH840" s="32"/>
      <c r="EXI840" s="32"/>
      <c r="EXJ840" s="32"/>
      <c r="EXK840" s="32"/>
      <c r="EXL840" s="32"/>
      <c r="EXM840" s="32"/>
      <c r="EXN840" s="32"/>
      <c r="EXO840" s="32"/>
      <c r="EXP840" s="32"/>
      <c r="EXQ840" s="32"/>
      <c r="EXR840" s="32"/>
      <c r="EXS840" s="32"/>
      <c r="EXT840" s="32"/>
      <c r="EXU840" s="32"/>
      <c r="EXV840" s="32"/>
      <c r="EXW840" s="32"/>
      <c r="EXX840" s="32"/>
      <c r="EXY840" s="32"/>
      <c r="EXZ840" s="32"/>
      <c r="EYA840" s="32"/>
      <c r="EYB840" s="32"/>
      <c r="EYC840" s="32"/>
      <c r="EYD840" s="32"/>
      <c r="EYE840" s="32"/>
      <c r="EYF840" s="32"/>
      <c r="EYG840" s="32"/>
      <c r="EYH840" s="32"/>
      <c r="EYI840" s="32"/>
      <c r="EYJ840" s="32"/>
      <c r="EYK840" s="32"/>
      <c r="EYL840" s="32"/>
      <c r="EYM840" s="32"/>
      <c r="EYN840" s="32"/>
      <c r="EYO840" s="32"/>
      <c r="EYP840" s="32"/>
      <c r="EYQ840" s="32"/>
      <c r="EYR840" s="32"/>
      <c r="EYS840" s="32"/>
      <c r="EYT840" s="32"/>
      <c r="EYU840" s="32"/>
      <c r="EYV840" s="32"/>
      <c r="EYW840" s="32"/>
      <c r="EYX840" s="32"/>
      <c r="EYY840" s="32"/>
      <c r="EYZ840" s="32"/>
      <c r="EZA840" s="32"/>
      <c r="EZB840" s="32"/>
      <c r="EZC840" s="32"/>
      <c r="EZD840" s="32"/>
      <c r="EZE840" s="32"/>
      <c r="EZF840" s="32"/>
      <c r="EZG840" s="32"/>
      <c r="EZH840" s="32"/>
      <c r="EZI840" s="32"/>
      <c r="EZJ840" s="32"/>
      <c r="EZK840" s="32"/>
      <c r="EZL840" s="32"/>
      <c r="EZM840" s="32"/>
      <c r="EZN840" s="32"/>
      <c r="EZO840" s="32"/>
      <c r="EZP840" s="32"/>
      <c r="EZQ840" s="32"/>
      <c r="EZR840" s="32"/>
      <c r="EZS840" s="32"/>
      <c r="EZT840" s="32"/>
      <c r="EZU840" s="32"/>
      <c r="EZV840" s="32"/>
      <c r="EZW840" s="32"/>
      <c r="EZX840" s="32"/>
      <c r="EZY840" s="32"/>
      <c r="EZZ840" s="32"/>
      <c r="FAA840" s="32"/>
      <c r="FAB840" s="32"/>
      <c r="FAC840" s="32"/>
      <c r="FAD840" s="32"/>
      <c r="FAE840" s="32"/>
      <c r="FAF840" s="32"/>
      <c r="FAG840" s="32"/>
      <c r="FAH840" s="32"/>
      <c r="FAI840" s="32"/>
      <c r="FAJ840" s="32"/>
      <c r="FAK840" s="32"/>
      <c r="FAL840" s="32"/>
      <c r="FAM840" s="32"/>
      <c r="FAN840" s="32"/>
      <c r="FAO840" s="32"/>
      <c r="FAP840" s="32"/>
      <c r="FAQ840" s="32"/>
      <c r="FAR840" s="32"/>
      <c r="FAS840" s="32"/>
      <c r="FAT840" s="32"/>
      <c r="FAU840" s="32"/>
      <c r="FAV840" s="32"/>
      <c r="FAW840" s="32"/>
      <c r="FAX840" s="32"/>
      <c r="FAY840" s="32"/>
      <c r="FAZ840" s="32"/>
      <c r="FBA840" s="32"/>
      <c r="FBB840" s="32"/>
      <c r="FBC840" s="32"/>
      <c r="FBD840" s="32"/>
      <c r="FBE840" s="32"/>
      <c r="FBF840" s="32"/>
      <c r="FBG840" s="32"/>
      <c r="FBH840" s="32"/>
      <c r="FBI840" s="32"/>
      <c r="FBJ840" s="32"/>
      <c r="FBK840" s="32"/>
      <c r="FBL840" s="32"/>
      <c r="FBM840" s="32"/>
      <c r="FBN840" s="32"/>
      <c r="FBO840" s="32"/>
      <c r="FBP840" s="32"/>
      <c r="FBQ840" s="32"/>
      <c r="FBR840" s="32"/>
      <c r="FBS840" s="32"/>
      <c r="FBT840" s="32"/>
      <c r="FBU840" s="32"/>
      <c r="FBV840" s="32"/>
      <c r="FBW840" s="32"/>
      <c r="FBX840" s="32"/>
      <c r="FBY840" s="32"/>
      <c r="FBZ840" s="32"/>
      <c r="FCA840" s="32"/>
      <c r="FCB840" s="32"/>
      <c r="FCC840" s="32"/>
      <c r="FCD840" s="32"/>
      <c r="FCE840" s="32"/>
      <c r="FCF840" s="32"/>
      <c r="FCG840" s="32"/>
      <c r="FCH840" s="32"/>
      <c r="FCI840" s="32"/>
      <c r="FCJ840" s="32"/>
      <c r="FCK840" s="32"/>
      <c r="FCL840" s="32"/>
      <c r="FCM840" s="32"/>
      <c r="FCN840" s="32"/>
      <c r="FCO840" s="32"/>
      <c r="FCP840" s="32"/>
      <c r="FCQ840" s="32"/>
      <c r="FCR840" s="32"/>
      <c r="FCS840" s="32"/>
      <c r="FCT840" s="32"/>
      <c r="FCU840" s="32"/>
      <c r="FCV840" s="32"/>
      <c r="FCW840" s="32"/>
      <c r="FCX840" s="32"/>
      <c r="FCY840" s="32"/>
      <c r="FCZ840" s="32"/>
      <c r="FDA840" s="32"/>
      <c r="FDB840" s="32"/>
      <c r="FDC840" s="32"/>
      <c r="FDD840" s="32"/>
      <c r="FDE840" s="32"/>
      <c r="FDF840" s="32"/>
      <c r="FDG840" s="32"/>
      <c r="FDH840" s="32"/>
      <c r="FDI840" s="32"/>
      <c r="FDJ840" s="32"/>
      <c r="FDK840" s="32"/>
      <c r="FDL840" s="32"/>
      <c r="FDM840" s="32"/>
      <c r="FDN840" s="32"/>
      <c r="FDO840" s="32"/>
      <c r="FDP840" s="32"/>
      <c r="FDQ840" s="32"/>
      <c r="FDR840" s="32"/>
      <c r="FDS840" s="32"/>
      <c r="FDT840" s="32"/>
      <c r="FDU840" s="32"/>
      <c r="FDV840" s="32"/>
      <c r="FDW840" s="32"/>
      <c r="FDX840" s="32"/>
      <c r="FDY840" s="32"/>
      <c r="FDZ840" s="32"/>
      <c r="FEA840" s="32"/>
      <c r="FEB840" s="32"/>
      <c r="FEC840" s="32"/>
      <c r="FED840" s="32"/>
      <c r="FEE840" s="32"/>
      <c r="FEF840" s="32"/>
      <c r="FEG840" s="32"/>
      <c r="FEH840" s="32"/>
      <c r="FEI840" s="32"/>
      <c r="FEJ840" s="32"/>
      <c r="FEK840" s="32"/>
      <c r="FEL840" s="32"/>
      <c r="FEM840" s="32"/>
      <c r="FEN840" s="32"/>
      <c r="FEO840" s="32"/>
      <c r="FEP840" s="32"/>
      <c r="FEQ840" s="32"/>
      <c r="FER840" s="32"/>
      <c r="FES840" s="32"/>
      <c r="FET840" s="32"/>
      <c r="FEU840" s="32"/>
      <c r="FEV840" s="32"/>
      <c r="FEW840" s="32"/>
      <c r="FEX840" s="32"/>
      <c r="FEY840" s="32"/>
      <c r="FEZ840" s="32"/>
      <c r="FFA840" s="32"/>
      <c r="FFB840" s="32"/>
      <c r="FFC840" s="32"/>
      <c r="FFD840" s="32"/>
      <c r="FFE840" s="32"/>
      <c r="FFF840" s="32"/>
      <c r="FFG840" s="32"/>
      <c r="FFH840" s="32"/>
      <c r="FFI840" s="32"/>
      <c r="FFJ840" s="32"/>
      <c r="FFK840" s="32"/>
      <c r="FFL840" s="32"/>
      <c r="FFM840" s="32"/>
      <c r="FFN840" s="32"/>
      <c r="FFO840" s="32"/>
      <c r="FFP840" s="32"/>
      <c r="FFQ840" s="32"/>
      <c r="FFR840" s="32"/>
      <c r="FFS840" s="32"/>
      <c r="FFT840" s="32"/>
      <c r="FFU840" s="32"/>
      <c r="FFV840" s="32"/>
      <c r="FFW840" s="32"/>
      <c r="FFX840" s="32"/>
      <c r="FFY840" s="32"/>
      <c r="FFZ840" s="32"/>
      <c r="FGA840" s="32"/>
      <c r="FGB840" s="32"/>
      <c r="FGC840" s="32"/>
      <c r="FGD840" s="32"/>
      <c r="FGE840" s="32"/>
      <c r="FGF840" s="32"/>
      <c r="FGG840" s="32"/>
      <c r="FGH840" s="32"/>
      <c r="FGI840" s="32"/>
      <c r="FGJ840" s="32"/>
      <c r="FGK840" s="32"/>
      <c r="FGL840" s="32"/>
      <c r="FGM840" s="32"/>
      <c r="FGN840" s="32"/>
      <c r="FGO840" s="32"/>
      <c r="FGP840" s="32"/>
      <c r="FGQ840" s="32"/>
      <c r="FGR840" s="32"/>
      <c r="FGS840" s="32"/>
      <c r="FGT840" s="32"/>
      <c r="FGU840" s="32"/>
      <c r="FGV840" s="32"/>
      <c r="FGW840" s="32"/>
      <c r="FGX840" s="32"/>
      <c r="FGY840" s="32"/>
      <c r="FGZ840" s="32"/>
      <c r="FHA840" s="32"/>
      <c r="FHB840" s="32"/>
      <c r="FHC840" s="32"/>
      <c r="FHD840" s="32"/>
      <c r="FHE840" s="32"/>
      <c r="FHF840" s="32"/>
      <c r="FHG840" s="32"/>
      <c r="FHH840" s="32"/>
      <c r="FHI840" s="32"/>
      <c r="FHJ840" s="32"/>
      <c r="FHK840" s="32"/>
      <c r="FHL840" s="32"/>
      <c r="FHM840" s="32"/>
      <c r="FHN840" s="32"/>
      <c r="FHO840" s="32"/>
      <c r="FHP840" s="32"/>
      <c r="FHQ840" s="32"/>
      <c r="FHR840" s="32"/>
      <c r="FHS840" s="32"/>
      <c r="FHT840" s="32"/>
      <c r="FHU840" s="32"/>
      <c r="FHV840" s="32"/>
      <c r="FHW840" s="32"/>
      <c r="FHX840" s="32"/>
      <c r="FHY840" s="32"/>
      <c r="FHZ840" s="32"/>
      <c r="FIA840" s="32"/>
      <c r="FIB840" s="32"/>
      <c r="FIC840" s="32"/>
      <c r="FID840" s="32"/>
      <c r="FIE840" s="32"/>
      <c r="FIF840" s="32"/>
      <c r="FIG840" s="32"/>
      <c r="FIH840" s="32"/>
      <c r="FII840" s="32"/>
      <c r="FIJ840" s="32"/>
      <c r="FIK840" s="32"/>
      <c r="FIL840" s="32"/>
      <c r="FIM840" s="32"/>
      <c r="FIN840" s="32"/>
      <c r="FIO840" s="32"/>
      <c r="FIP840" s="32"/>
      <c r="FIQ840" s="32"/>
      <c r="FIR840" s="32"/>
      <c r="FIS840" s="32"/>
      <c r="FIT840" s="32"/>
      <c r="FIU840" s="32"/>
      <c r="FIV840" s="32"/>
      <c r="FIW840" s="32"/>
      <c r="FIX840" s="32"/>
      <c r="FIY840" s="32"/>
      <c r="FIZ840" s="32"/>
      <c r="FJA840" s="32"/>
      <c r="FJB840" s="32"/>
      <c r="FJC840" s="32"/>
      <c r="FJD840" s="32"/>
      <c r="FJE840" s="32"/>
      <c r="FJF840" s="32"/>
      <c r="FJG840" s="32"/>
      <c r="FJH840" s="32"/>
      <c r="FJI840" s="32"/>
      <c r="FJJ840" s="32"/>
      <c r="FJK840" s="32"/>
      <c r="FJL840" s="32"/>
      <c r="FJM840" s="32"/>
      <c r="FJN840" s="32"/>
      <c r="FJO840" s="32"/>
      <c r="FJP840" s="32"/>
      <c r="FJQ840" s="32"/>
      <c r="FJR840" s="32"/>
      <c r="FJS840" s="32"/>
      <c r="FJT840" s="32"/>
      <c r="FJU840" s="32"/>
      <c r="FJV840" s="32"/>
      <c r="FJW840" s="32"/>
      <c r="FJX840" s="32"/>
      <c r="FJY840" s="32"/>
      <c r="FJZ840" s="32"/>
      <c r="FKA840" s="32"/>
      <c r="FKB840" s="32"/>
      <c r="FKC840" s="32"/>
      <c r="FKD840" s="32"/>
      <c r="FKE840" s="32"/>
      <c r="FKF840" s="32"/>
      <c r="FKG840" s="32"/>
      <c r="FKH840" s="32"/>
      <c r="FKI840" s="32"/>
      <c r="FKJ840" s="32"/>
      <c r="FKK840" s="32"/>
      <c r="FKL840" s="32"/>
      <c r="FKM840" s="32"/>
      <c r="FKN840" s="32"/>
      <c r="FKO840" s="32"/>
      <c r="FKP840" s="32"/>
      <c r="FKQ840" s="32"/>
      <c r="FKR840" s="32"/>
      <c r="FKS840" s="32"/>
      <c r="FKT840" s="32"/>
      <c r="FKU840" s="32"/>
      <c r="FKV840" s="32"/>
      <c r="FKW840" s="32"/>
      <c r="FKX840" s="32"/>
      <c r="FKY840" s="32"/>
      <c r="FKZ840" s="32"/>
      <c r="FLA840" s="32"/>
      <c r="FLB840" s="32"/>
      <c r="FLC840" s="32"/>
      <c r="FLD840" s="32"/>
      <c r="FLE840" s="32"/>
      <c r="FLF840" s="32"/>
      <c r="FLG840" s="32"/>
      <c r="FLH840" s="32"/>
      <c r="FLI840" s="32"/>
      <c r="FLJ840" s="32"/>
      <c r="FLK840" s="32"/>
      <c r="FLL840" s="32"/>
      <c r="FLM840" s="32"/>
      <c r="FLN840" s="32"/>
      <c r="FLO840" s="32"/>
      <c r="FLP840" s="32"/>
      <c r="FLQ840" s="32"/>
      <c r="FLR840" s="32"/>
      <c r="FLS840" s="32"/>
      <c r="FLT840" s="32"/>
      <c r="FLU840" s="32"/>
      <c r="FLV840" s="32"/>
      <c r="FLW840" s="32"/>
      <c r="FLX840" s="32"/>
      <c r="FLY840" s="32"/>
      <c r="FLZ840" s="32"/>
      <c r="FMA840" s="32"/>
      <c r="FMB840" s="32"/>
      <c r="FMC840" s="32"/>
      <c r="FMD840" s="32"/>
      <c r="FME840" s="32"/>
      <c r="FMF840" s="32"/>
      <c r="FMG840" s="32"/>
      <c r="FMH840" s="32"/>
      <c r="FMI840" s="32"/>
      <c r="FMJ840" s="32"/>
      <c r="FMK840" s="32"/>
      <c r="FML840" s="32"/>
      <c r="FMM840" s="32"/>
      <c r="FMN840" s="32"/>
      <c r="FMO840" s="32"/>
      <c r="FMP840" s="32"/>
      <c r="FMQ840" s="32"/>
      <c r="FMR840" s="32"/>
      <c r="FMS840" s="32"/>
      <c r="FMT840" s="32"/>
      <c r="FMU840" s="32"/>
      <c r="FMV840" s="32"/>
      <c r="FMW840" s="32"/>
      <c r="FMX840" s="32"/>
      <c r="FMY840" s="32"/>
      <c r="FMZ840" s="32"/>
      <c r="FNA840" s="32"/>
      <c r="FNB840" s="32"/>
      <c r="FNC840" s="32"/>
      <c r="FND840" s="32"/>
      <c r="FNE840" s="32"/>
      <c r="FNF840" s="32"/>
      <c r="FNG840" s="32"/>
      <c r="FNH840" s="32"/>
      <c r="FNI840" s="32"/>
      <c r="FNJ840" s="32"/>
      <c r="FNK840" s="32"/>
      <c r="FNL840" s="32"/>
      <c r="FNM840" s="32"/>
      <c r="FNN840" s="32"/>
      <c r="FNO840" s="32"/>
      <c r="FNP840" s="32"/>
      <c r="FNQ840" s="32"/>
      <c r="FNR840" s="32"/>
      <c r="FNS840" s="32"/>
      <c r="FNT840" s="32"/>
      <c r="FNU840" s="32"/>
      <c r="FNV840" s="32"/>
      <c r="FNW840" s="32"/>
      <c r="FNX840" s="32"/>
      <c r="FNY840" s="32"/>
      <c r="FNZ840" s="32"/>
      <c r="FOA840" s="32"/>
      <c r="FOB840" s="32"/>
      <c r="FOC840" s="32"/>
      <c r="FOD840" s="32"/>
      <c r="FOE840" s="32"/>
      <c r="FOF840" s="32"/>
      <c r="FOG840" s="32"/>
      <c r="FOH840" s="32"/>
      <c r="FOI840" s="32"/>
      <c r="FOJ840" s="32"/>
      <c r="FOK840" s="32"/>
      <c r="FOL840" s="32"/>
      <c r="FOM840" s="32"/>
      <c r="FON840" s="32"/>
      <c r="FOO840" s="32"/>
      <c r="FOP840" s="32"/>
      <c r="FOQ840" s="32"/>
      <c r="FOR840" s="32"/>
      <c r="FOS840" s="32"/>
      <c r="FOT840" s="32"/>
      <c r="FOU840" s="32"/>
      <c r="FOV840" s="32"/>
      <c r="FOW840" s="32"/>
      <c r="FOX840" s="32"/>
      <c r="FOY840" s="32"/>
      <c r="FOZ840" s="32"/>
      <c r="FPA840" s="32"/>
      <c r="FPB840" s="32"/>
      <c r="FPC840" s="32"/>
      <c r="FPD840" s="32"/>
      <c r="FPE840" s="32"/>
      <c r="FPF840" s="32"/>
      <c r="FPG840" s="32"/>
      <c r="FPH840" s="32"/>
      <c r="FPI840" s="32"/>
      <c r="FPJ840" s="32"/>
      <c r="FPK840" s="32"/>
      <c r="FPL840" s="32"/>
      <c r="FPM840" s="32"/>
      <c r="FPN840" s="32"/>
      <c r="FPO840" s="32"/>
      <c r="FPP840" s="32"/>
      <c r="FPQ840" s="32"/>
      <c r="FPR840" s="32"/>
      <c r="FPS840" s="32"/>
      <c r="FPT840" s="32"/>
      <c r="FPU840" s="32"/>
      <c r="FPV840" s="32"/>
      <c r="FPW840" s="32"/>
      <c r="FPX840" s="32"/>
      <c r="FPY840" s="32"/>
      <c r="FPZ840" s="32"/>
      <c r="FQA840" s="32"/>
      <c r="FQB840" s="32"/>
      <c r="FQC840" s="32"/>
      <c r="FQD840" s="32"/>
      <c r="FQE840" s="32"/>
      <c r="FQF840" s="32"/>
      <c r="FQG840" s="32"/>
      <c r="FQH840" s="32"/>
      <c r="FQI840" s="32"/>
      <c r="FQJ840" s="32"/>
      <c r="FQK840" s="32"/>
      <c r="FQL840" s="32"/>
      <c r="FQM840" s="32"/>
      <c r="FQN840" s="32"/>
      <c r="FQO840" s="32"/>
      <c r="FQP840" s="32"/>
      <c r="FQQ840" s="32"/>
      <c r="FQR840" s="32"/>
      <c r="FQS840" s="32"/>
      <c r="FQT840" s="32"/>
      <c r="FQU840" s="32"/>
      <c r="FQV840" s="32"/>
      <c r="FQW840" s="32"/>
      <c r="FQX840" s="32"/>
      <c r="FQY840" s="32"/>
      <c r="FQZ840" s="32"/>
      <c r="FRA840" s="32"/>
      <c r="FRB840" s="32"/>
      <c r="FRC840" s="32"/>
      <c r="FRD840" s="32"/>
      <c r="FRE840" s="32"/>
      <c r="FRF840" s="32"/>
      <c r="FRG840" s="32"/>
      <c r="FRH840" s="32"/>
      <c r="FRI840" s="32"/>
      <c r="FRJ840" s="32"/>
      <c r="FRK840" s="32"/>
      <c r="FRL840" s="32"/>
      <c r="FRM840" s="32"/>
      <c r="FRN840" s="32"/>
      <c r="FRO840" s="32"/>
      <c r="FRP840" s="32"/>
      <c r="FRQ840" s="32"/>
      <c r="FRR840" s="32"/>
      <c r="FRS840" s="32"/>
      <c r="FRT840" s="32"/>
      <c r="FRU840" s="32"/>
      <c r="FRV840" s="32"/>
      <c r="FRW840" s="32"/>
      <c r="FRX840" s="32"/>
      <c r="FRY840" s="32"/>
      <c r="FRZ840" s="32"/>
      <c r="FSA840" s="32"/>
      <c r="FSB840" s="32"/>
      <c r="FSC840" s="32"/>
      <c r="FSD840" s="32"/>
      <c r="FSE840" s="32"/>
      <c r="FSF840" s="32"/>
      <c r="FSG840" s="32"/>
      <c r="FSH840" s="32"/>
      <c r="FSI840" s="32"/>
      <c r="FSJ840" s="32"/>
      <c r="FSK840" s="32"/>
      <c r="FSL840" s="32"/>
      <c r="FSM840" s="32"/>
      <c r="FSN840" s="32"/>
      <c r="FSO840" s="32"/>
      <c r="FSP840" s="32"/>
      <c r="FSQ840" s="32"/>
      <c r="FSR840" s="32"/>
      <c r="FSS840" s="32"/>
      <c r="FST840" s="32"/>
      <c r="FSU840" s="32"/>
      <c r="FSV840" s="32"/>
      <c r="FSW840" s="32"/>
      <c r="FSX840" s="32"/>
      <c r="FSY840" s="32"/>
      <c r="FSZ840" s="32"/>
      <c r="FTA840" s="32"/>
      <c r="FTB840" s="32"/>
      <c r="FTC840" s="32"/>
      <c r="FTD840" s="32"/>
      <c r="FTE840" s="32"/>
      <c r="FTF840" s="32"/>
      <c r="FTG840" s="32"/>
      <c r="FTH840" s="32"/>
      <c r="FTI840" s="32"/>
      <c r="FTJ840" s="32"/>
      <c r="FTK840" s="32"/>
      <c r="FTL840" s="32"/>
      <c r="FTM840" s="32"/>
      <c r="FTN840" s="32"/>
      <c r="FTO840" s="32"/>
      <c r="FTP840" s="32"/>
      <c r="FTQ840" s="32"/>
      <c r="FTR840" s="32"/>
      <c r="FTS840" s="32"/>
      <c r="FTT840" s="32"/>
      <c r="FTU840" s="32"/>
      <c r="FTV840" s="32"/>
      <c r="FTW840" s="32"/>
      <c r="FTX840" s="32"/>
      <c r="FTY840" s="32"/>
      <c r="FTZ840" s="32"/>
      <c r="FUA840" s="32"/>
      <c r="FUB840" s="32"/>
      <c r="FUC840" s="32"/>
      <c r="FUD840" s="32"/>
      <c r="FUE840" s="32"/>
      <c r="FUF840" s="32"/>
      <c r="FUG840" s="32"/>
      <c r="FUH840" s="32"/>
      <c r="FUI840" s="32"/>
      <c r="FUJ840" s="32"/>
      <c r="FUK840" s="32"/>
      <c r="FUL840" s="32"/>
      <c r="FUM840" s="32"/>
      <c r="FUN840" s="32"/>
      <c r="FUO840" s="32"/>
      <c r="FUP840" s="32"/>
      <c r="FUQ840" s="32"/>
      <c r="FUR840" s="32"/>
      <c r="FUS840" s="32"/>
      <c r="FUT840" s="32"/>
      <c r="FUU840" s="32"/>
      <c r="FUV840" s="32"/>
      <c r="FUW840" s="32"/>
      <c r="FUX840" s="32"/>
      <c r="FUY840" s="32"/>
      <c r="FUZ840" s="32"/>
      <c r="FVA840" s="32"/>
      <c r="FVB840" s="32"/>
      <c r="FVC840" s="32"/>
      <c r="FVD840" s="32"/>
      <c r="FVE840" s="32"/>
      <c r="FVF840" s="32"/>
      <c r="FVG840" s="32"/>
      <c r="FVH840" s="32"/>
      <c r="FVI840" s="32"/>
      <c r="FVJ840" s="32"/>
      <c r="FVK840" s="32"/>
      <c r="FVL840" s="32"/>
      <c r="FVM840" s="32"/>
      <c r="FVN840" s="32"/>
      <c r="FVO840" s="32"/>
      <c r="FVP840" s="32"/>
      <c r="FVQ840" s="32"/>
      <c r="FVR840" s="32"/>
      <c r="FVS840" s="32"/>
      <c r="FVT840" s="32"/>
      <c r="FVU840" s="32"/>
      <c r="FVV840" s="32"/>
      <c r="FVW840" s="32"/>
      <c r="FVX840" s="32"/>
      <c r="FVY840" s="32"/>
      <c r="FVZ840" s="32"/>
      <c r="FWA840" s="32"/>
      <c r="FWB840" s="32"/>
      <c r="FWC840" s="32"/>
      <c r="FWD840" s="32"/>
      <c r="FWE840" s="32"/>
      <c r="FWF840" s="32"/>
      <c r="FWG840" s="32"/>
      <c r="FWH840" s="32"/>
      <c r="FWI840" s="32"/>
      <c r="FWJ840" s="32"/>
      <c r="FWK840" s="32"/>
      <c r="FWL840" s="32"/>
      <c r="FWM840" s="32"/>
      <c r="FWN840" s="32"/>
      <c r="FWO840" s="32"/>
      <c r="FWP840" s="32"/>
      <c r="FWQ840" s="32"/>
      <c r="FWR840" s="32"/>
      <c r="FWS840" s="32"/>
      <c r="FWT840" s="32"/>
      <c r="FWU840" s="32"/>
      <c r="FWV840" s="32"/>
      <c r="FWW840" s="32"/>
      <c r="FWX840" s="32"/>
      <c r="FWY840" s="32"/>
      <c r="FWZ840" s="32"/>
      <c r="FXA840" s="32"/>
      <c r="FXB840" s="32"/>
      <c r="FXC840" s="32"/>
      <c r="FXD840" s="32"/>
      <c r="FXE840" s="32"/>
      <c r="FXF840" s="32"/>
      <c r="FXG840" s="32"/>
      <c r="FXH840" s="32"/>
      <c r="FXI840" s="32"/>
      <c r="FXJ840" s="32"/>
      <c r="FXK840" s="32"/>
      <c r="FXL840" s="32"/>
      <c r="FXM840" s="32"/>
      <c r="FXN840" s="32"/>
      <c r="FXO840" s="32"/>
      <c r="FXP840" s="32"/>
      <c r="FXQ840" s="32"/>
      <c r="FXR840" s="32"/>
      <c r="FXS840" s="32"/>
      <c r="FXT840" s="32"/>
      <c r="FXU840" s="32"/>
      <c r="FXV840" s="32"/>
      <c r="FXW840" s="32"/>
      <c r="FXX840" s="32"/>
      <c r="FXY840" s="32"/>
      <c r="FXZ840" s="32"/>
      <c r="FYA840" s="32"/>
      <c r="FYB840" s="32"/>
      <c r="FYC840" s="32"/>
      <c r="FYD840" s="32"/>
      <c r="FYE840" s="32"/>
      <c r="FYF840" s="32"/>
      <c r="FYG840" s="32"/>
      <c r="FYH840" s="32"/>
      <c r="FYI840" s="32"/>
      <c r="FYJ840" s="32"/>
      <c r="FYK840" s="32"/>
      <c r="FYL840" s="32"/>
      <c r="FYM840" s="32"/>
      <c r="FYN840" s="32"/>
      <c r="FYO840" s="32"/>
      <c r="FYP840" s="32"/>
      <c r="FYQ840" s="32"/>
      <c r="FYR840" s="32"/>
      <c r="FYS840" s="32"/>
      <c r="FYT840" s="32"/>
      <c r="FYU840" s="32"/>
      <c r="FYV840" s="32"/>
      <c r="FYW840" s="32"/>
      <c r="FYX840" s="32"/>
      <c r="FYY840" s="32"/>
      <c r="FYZ840" s="32"/>
      <c r="FZA840" s="32"/>
      <c r="FZB840" s="32"/>
      <c r="FZC840" s="32"/>
      <c r="FZD840" s="32"/>
      <c r="FZE840" s="32"/>
      <c r="FZF840" s="32"/>
      <c r="FZG840" s="32"/>
      <c r="FZH840" s="32"/>
      <c r="FZI840" s="32"/>
      <c r="FZJ840" s="32"/>
      <c r="FZK840" s="32"/>
      <c r="FZL840" s="32"/>
      <c r="FZM840" s="32"/>
      <c r="FZN840" s="32"/>
      <c r="FZO840" s="32"/>
      <c r="FZP840" s="32"/>
      <c r="FZQ840" s="32"/>
      <c r="FZR840" s="32"/>
      <c r="FZS840" s="32"/>
      <c r="FZT840" s="32"/>
      <c r="FZU840" s="32"/>
      <c r="FZV840" s="32"/>
      <c r="FZW840" s="32"/>
      <c r="FZX840" s="32"/>
      <c r="FZY840" s="32"/>
      <c r="FZZ840" s="32"/>
      <c r="GAA840" s="32"/>
      <c r="GAB840" s="32"/>
      <c r="GAC840" s="32"/>
      <c r="GAD840" s="32"/>
      <c r="GAE840" s="32"/>
      <c r="GAF840" s="32"/>
      <c r="GAG840" s="32"/>
      <c r="GAH840" s="32"/>
      <c r="GAI840" s="32"/>
      <c r="GAJ840" s="32"/>
      <c r="GAK840" s="32"/>
      <c r="GAL840" s="32"/>
      <c r="GAM840" s="32"/>
      <c r="GAN840" s="32"/>
      <c r="GAO840" s="32"/>
      <c r="GAP840" s="32"/>
      <c r="GAQ840" s="32"/>
      <c r="GAR840" s="32"/>
      <c r="GAS840" s="32"/>
      <c r="GAT840" s="32"/>
      <c r="GAU840" s="32"/>
      <c r="GAV840" s="32"/>
      <c r="GAW840" s="32"/>
      <c r="GAX840" s="32"/>
      <c r="GAY840" s="32"/>
      <c r="GAZ840" s="32"/>
      <c r="GBA840" s="32"/>
      <c r="GBB840" s="32"/>
      <c r="GBC840" s="32"/>
      <c r="GBD840" s="32"/>
      <c r="GBE840" s="32"/>
      <c r="GBF840" s="32"/>
      <c r="GBG840" s="32"/>
      <c r="GBH840" s="32"/>
      <c r="GBI840" s="32"/>
      <c r="GBJ840" s="32"/>
      <c r="GBK840" s="32"/>
      <c r="GBL840" s="32"/>
      <c r="GBM840" s="32"/>
      <c r="GBN840" s="32"/>
      <c r="GBO840" s="32"/>
      <c r="GBP840" s="32"/>
      <c r="GBQ840" s="32"/>
      <c r="GBR840" s="32"/>
      <c r="GBS840" s="32"/>
      <c r="GBT840" s="32"/>
      <c r="GBU840" s="32"/>
      <c r="GBV840" s="32"/>
      <c r="GBW840" s="32"/>
      <c r="GBX840" s="32"/>
      <c r="GBY840" s="32"/>
      <c r="GBZ840" s="32"/>
      <c r="GCA840" s="32"/>
      <c r="GCB840" s="32"/>
      <c r="GCC840" s="32"/>
      <c r="GCD840" s="32"/>
      <c r="GCE840" s="32"/>
      <c r="GCF840" s="32"/>
      <c r="GCG840" s="32"/>
      <c r="GCH840" s="32"/>
      <c r="GCI840" s="32"/>
      <c r="GCJ840" s="32"/>
      <c r="GCK840" s="32"/>
      <c r="GCL840" s="32"/>
      <c r="GCM840" s="32"/>
      <c r="GCN840" s="32"/>
      <c r="GCO840" s="32"/>
      <c r="GCP840" s="32"/>
      <c r="GCQ840" s="32"/>
      <c r="GCR840" s="32"/>
      <c r="GCS840" s="32"/>
      <c r="GCT840" s="32"/>
      <c r="GCU840" s="32"/>
      <c r="GCV840" s="32"/>
      <c r="GCW840" s="32"/>
      <c r="GCX840" s="32"/>
      <c r="GCY840" s="32"/>
      <c r="GCZ840" s="32"/>
      <c r="GDA840" s="32"/>
      <c r="GDB840" s="32"/>
      <c r="GDC840" s="32"/>
      <c r="GDD840" s="32"/>
      <c r="GDE840" s="32"/>
      <c r="GDF840" s="32"/>
      <c r="GDG840" s="32"/>
      <c r="GDH840" s="32"/>
      <c r="GDI840" s="32"/>
      <c r="GDJ840" s="32"/>
      <c r="GDK840" s="32"/>
      <c r="GDL840" s="32"/>
      <c r="GDM840" s="32"/>
      <c r="GDN840" s="32"/>
      <c r="GDO840" s="32"/>
      <c r="GDP840" s="32"/>
      <c r="GDQ840" s="32"/>
      <c r="GDR840" s="32"/>
      <c r="GDS840" s="32"/>
      <c r="GDT840" s="32"/>
      <c r="GDU840" s="32"/>
      <c r="GDV840" s="32"/>
      <c r="GDW840" s="32"/>
      <c r="GDX840" s="32"/>
      <c r="GDY840" s="32"/>
      <c r="GDZ840" s="32"/>
      <c r="GEA840" s="32"/>
      <c r="GEB840" s="32"/>
      <c r="GEC840" s="32"/>
      <c r="GED840" s="32"/>
      <c r="GEE840" s="32"/>
      <c r="GEF840" s="32"/>
      <c r="GEG840" s="32"/>
      <c r="GEH840" s="32"/>
      <c r="GEI840" s="32"/>
      <c r="GEJ840" s="32"/>
      <c r="GEK840" s="32"/>
      <c r="GEL840" s="32"/>
      <c r="GEM840" s="32"/>
      <c r="GEN840" s="32"/>
      <c r="GEO840" s="32"/>
      <c r="GEP840" s="32"/>
      <c r="GEQ840" s="32"/>
      <c r="GER840" s="32"/>
      <c r="GES840" s="32"/>
      <c r="GET840" s="32"/>
      <c r="GEU840" s="32"/>
      <c r="GEV840" s="32"/>
      <c r="GEW840" s="32"/>
      <c r="GEX840" s="32"/>
      <c r="GEY840" s="32"/>
      <c r="GEZ840" s="32"/>
      <c r="GFA840" s="32"/>
      <c r="GFB840" s="32"/>
      <c r="GFC840" s="32"/>
      <c r="GFD840" s="32"/>
      <c r="GFE840" s="32"/>
      <c r="GFF840" s="32"/>
      <c r="GFG840" s="32"/>
      <c r="GFH840" s="32"/>
      <c r="GFI840" s="32"/>
      <c r="GFJ840" s="32"/>
      <c r="GFK840" s="32"/>
      <c r="GFL840" s="32"/>
      <c r="GFM840" s="32"/>
      <c r="GFN840" s="32"/>
      <c r="GFO840" s="32"/>
      <c r="GFP840" s="32"/>
      <c r="GFQ840" s="32"/>
      <c r="GFR840" s="32"/>
      <c r="GFS840" s="32"/>
      <c r="GFT840" s="32"/>
      <c r="GFU840" s="32"/>
      <c r="GFV840" s="32"/>
      <c r="GFW840" s="32"/>
      <c r="GFX840" s="32"/>
      <c r="GFY840" s="32"/>
      <c r="GFZ840" s="32"/>
      <c r="GGA840" s="32"/>
      <c r="GGB840" s="32"/>
      <c r="GGC840" s="32"/>
      <c r="GGD840" s="32"/>
      <c r="GGE840" s="32"/>
      <c r="GGF840" s="32"/>
      <c r="GGG840" s="32"/>
      <c r="GGH840" s="32"/>
      <c r="GGI840" s="32"/>
      <c r="GGJ840" s="32"/>
      <c r="GGK840" s="32"/>
      <c r="GGL840" s="32"/>
      <c r="GGM840" s="32"/>
      <c r="GGN840" s="32"/>
      <c r="GGO840" s="32"/>
      <c r="GGP840" s="32"/>
      <c r="GGQ840" s="32"/>
      <c r="GGR840" s="32"/>
      <c r="GGS840" s="32"/>
      <c r="GGT840" s="32"/>
      <c r="GGU840" s="32"/>
      <c r="GGV840" s="32"/>
      <c r="GGW840" s="32"/>
      <c r="GGX840" s="32"/>
      <c r="GGY840" s="32"/>
      <c r="GGZ840" s="32"/>
      <c r="GHA840" s="32"/>
      <c r="GHB840" s="32"/>
      <c r="GHC840" s="32"/>
      <c r="GHD840" s="32"/>
      <c r="GHE840" s="32"/>
      <c r="GHF840" s="32"/>
      <c r="GHG840" s="32"/>
      <c r="GHH840" s="32"/>
      <c r="GHI840" s="32"/>
      <c r="GHJ840" s="32"/>
      <c r="GHK840" s="32"/>
      <c r="GHL840" s="32"/>
      <c r="GHM840" s="32"/>
      <c r="GHN840" s="32"/>
      <c r="GHO840" s="32"/>
      <c r="GHP840" s="32"/>
      <c r="GHQ840" s="32"/>
      <c r="GHR840" s="32"/>
      <c r="GHS840" s="32"/>
      <c r="GHT840" s="32"/>
      <c r="GHU840" s="32"/>
      <c r="GHV840" s="32"/>
      <c r="GHW840" s="32"/>
      <c r="GHX840" s="32"/>
      <c r="GHY840" s="32"/>
      <c r="GHZ840" s="32"/>
      <c r="GIA840" s="32"/>
      <c r="GIB840" s="32"/>
      <c r="GIC840" s="32"/>
      <c r="GID840" s="32"/>
      <c r="GIE840" s="32"/>
      <c r="GIF840" s="32"/>
      <c r="GIG840" s="32"/>
      <c r="GIH840" s="32"/>
      <c r="GII840" s="32"/>
      <c r="GIJ840" s="32"/>
      <c r="GIK840" s="32"/>
      <c r="GIL840" s="32"/>
      <c r="GIM840" s="32"/>
      <c r="GIN840" s="32"/>
      <c r="GIO840" s="32"/>
      <c r="GIP840" s="32"/>
      <c r="GIQ840" s="32"/>
      <c r="GIR840" s="32"/>
      <c r="GIS840" s="32"/>
      <c r="GIT840" s="32"/>
      <c r="GIU840" s="32"/>
      <c r="GIV840" s="32"/>
      <c r="GIW840" s="32"/>
      <c r="GIX840" s="32"/>
      <c r="GIY840" s="32"/>
      <c r="GIZ840" s="32"/>
      <c r="GJA840" s="32"/>
      <c r="GJB840" s="32"/>
      <c r="GJC840" s="32"/>
      <c r="GJD840" s="32"/>
      <c r="GJE840" s="32"/>
      <c r="GJF840" s="32"/>
      <c r="GJG840" s="32"/>
      <c r="GJH840" s="32"/>
      <c r="GJI840" s="32"/>
      <c r="GJJ840" s="32"/>
      <c r="GJK840" s="32"/>
      <c r="GJL840" s="32"/>
      <c r="GJM840" s="32"/>
      <c r="GJN840" s="32"/>
      <c r="GJO840" s="32"/>
      <c r="GJP840" s="32"/>
      <c r="GJQ840" s="32"/>
      <c r="GJR840" s="32"/>
      <c r="GJS840" s="32"/>
      <c r="GJT840" s="32"/>
      <c r="GJU840" s="32"/>
      <c r="GJV840" s="32"/>
      <c r="GJW840" s="32"/>
      <c r="GJX840" s="32"/>
      <c r="GJY840" s="32"/>
      <c r="GJZ840" s="32"/>
      <c r="GKA840" s="32"/>
      <c r="GKB840" s="32"/>
      <c r="GKC840" s="32"/>
      <c r="GKD840" s="32"/>
      <c r="GKE840" s="32"/>
      <c r="GKF840" s="32"/>
      <c r="GKG840" s="32"/>
      <c r="GKH840" s="32"/>
      <c r="GKI840" s="32"/>
      <c r="GKJ840" s="32"/>
      <c r="GKK840" s="32"/>
      <c r="GKL840" s="32"/>
      <c r="GKM840" s="32"/>
      <c r="GKN840" s="32"/>
      <c r="GKO840" s="32"/>
      <c r="GKP840" s="32"/>
      <c r="GKQ840" s="32"/>
      <c r="GKR840" s="32"/>
      <c r="GKS840" s="32"/>
      <c r="GKT840" s="32"/>
      <c r="GKU840" s="32"/>
      <c r="GKV840" s="32"/>
      <c r="GKW840" s="32"/>
      <c r="GKX840" s="32"/>
      <c r="GKY840" s="32"/>
      <c r="GKZ840" s="32"/>
      <c r="GLA840" s="32"/>
      <c r="GLB840" s="32"/>
      <c r="GLC840" s="32"/>
      <c r="GLD840" s="32"/>
      <c r="GLE840" s="32"/>
      <c r="GLF840" s="32"/>
      <c r="GLG840" s="32"/>
      <c r="GLH840" s="32"/>
      <c r="GLI840" s="32"/>
      <c r="GLJ840" s="32"/>
      <c r="GLK840" s="32"/>
      <c r="GLL840" s="32"/>
      <c r="GLM840" s="32"/>
      <c r="GLN840" s="32"/>
      <c r="GLO840" s="32"/>
      <c r="GLP840" s="32"/>
      <c r="GLQ840" s="32"/>
      <c r="GLR840" s="32"/>
      <c r="GLS840" s="32"/>
      <c r="GLT840" s="32"/>
      <c r="GLU840" s="32"/>
      <c r="GLV840" s="32"/>
      <c r="GLW840" s="32"/>
      <c r="GLX840" s="32"/>
      <c r="GLY840" s="32"/>
      <c r="GLZ840" s="32"/>
      <c r="GMA840" s="32"/>
      <c r="GMB840" s="32"/>
      <c r="GMC840" s="32"/>
      <c r="GMD840" s="32"/>
      <c r="GME840" s="32"/>
      <c r="GMF840" s="32"/>
      <c r="GMG840" s="32"/>
      <c r="GMH840" s="32"/>
      <c r="GMI840" s="32"/>
      <c r="GMJ840" s="32"/>
      <c r="GMK840" s="32"/>
      <c r="GML840" s="32"/>
      <c r="GMM840" s="32"/>
      <c r="GMN840" s="32"/>
      <c r="GMO840" s="32"/>
      <c r="GMP840" s="32"/>
      <c r="GMQ840" s="32"/>
      <c r="GMR840" s="32"/>
      <c r="GMS840" s="32"/>
      <c r="GMT840" s="32"/>
      <c r="GMU840" s="32"/>
      <c r="GMV840" s="32"/>
      <c r="GMW840" s="32"/>
      <c r="GMX840" s="32"/>
      <c r="GMY840" s="32"/>
      <c r="GMZ840" s="32"/>
      <c r="GNA840" s="32"/>
      <c r="GNB840" s="32"/>
      <c r="GNC840" s="32"/>
      <c r="GND840" s="32"/>
      <c r="GNE840" s="32"/>
      <c r="GNF840" s="32"/>
      <c r="GNG840" s="32"/>
      <c r="GNH840" s="32"/>
      <c r="GNI840" s="32"/>
      <c r="GNJ840" s="32"/>
      <c r="GNK840" s="32"/>
      <c r="GNL840" s="32"/>
      <c r="GNM840" s="32"/>
      <c r="GNN840" s="32"/>
      <c r="GNO840" s="32"/>
      <c r="GNP840" s="32"/>
      <c r="GNQ840" s="32"/>
      <c r="GNR840" s="32"/>
      <c r="GNS840" s="32"/>
      <c r="GNT840" s="32"/>
      <c r="GNU840" s="32"/>
      <c r="GNV840" s="32"/>
      <c r="GNW840" s="32"/>
      <c r="GNX840" s="32"/>
      <c r="GNY840" s="32"/>
      <c r="GNZ840" s="32"/>
      <c r="GOA840" s="32"/>
      <c r="GOB840" s="32"/>
      <c r="GOC840" s="32"/>
      <c r="GOD840" s="32"/>
      <c r="GOE840" s="32"/>
      <c r="GOF840" s="32"/>
      <c r="GOG840" s="32"/>
      <c r="GOH840" s="32"/>
      <c r="GOI840" s="32"/>
      <c r="GOJ840" s="32"/>
      <c r="GOK840" s="32"/>
      <c r="GOL840" s="32"/>
      <c r="GOM840" s="32"/>
      <c r="GON840" s="32"/>
      <c r="GOO840" s="32"/>
      <c r="GOP840" s="32"/>
      <c r="GOQ840" s="32"/>
      <c r="GOR840" s="32"/>
      <c r="GOS840" s="32"/>
      <c r="GOT840" s="32"/>
      <c r="GOU840" s="32"/>
      <c r="GOV840" s="32"/>
      <c r="GOW840" s="32"/>
      <c r="GOX840" s="32"/>
      <c r="GOY840" s="32"/>
      <c r="GOZ840" s="32"/>
      <c r="GPA840" s="32"/>
      <c r="GPB840" s="32"/>
      <c r="GPC840" s="32"/>
      <c r="GPD840" s="32"/>
      <c r="GPE840" s="32"/>
      <c r="GPF840" s="32"/>
      <c r="GPG840" s="32"/>
      <c r="GPH840" s="32"/>
      <c r="GPI840" s="32"/>
      <c r="GPJ840" s="32"/>
      <c r="GPK840" s="32"/>
      <c r="GPL840" s="32"/>
      <c r="GPM840" s="32"/>
      <c r="GPN840" s="32"/>
      <c r="GPO840" s="32"/>
      <c r="GPP840" s="32"/>
      <c r="GPQ840" s="32"/>
      <c r="GPR840" s="32"/>
      <c r="GPS840" s="32"/>
      <c r="GPT840" s="32"/>
      <c r="GPU840" s="32"/>
      <c r="GPV840" s="32"/>
      <c r="GPW840" s="32"/>
      <c r="GPX840" s="32"/>
      <c r="GPY840" s="32"/>
      <c r="GPZ840" s="32"/>
      <c r="GQA840" s="32"/>
      <c r="GQB840" s="32"/>
      <c r="GQC840" s="32"/>
      <c r="GQD840" s="32"/>
      <c r="GQE840" s="32"/>
      <c r="GQF840" s="32"/>
      <c r="GQG840" s="32"/>
      <c r="GQH840" s="32"/>
      <c r="GQI840" s="32"/>
      <c r="GQJ840" s="32"/>
      <c r="GQK840" s="32"/>
      <c r="GQL840" s="32"/>
      <c r="GQM840" s="32"/>
      <c r="GQN840" s="32"/>
      <c r="GQO840" s="32"/>
      <c r="GQP840" s="32"/>
      <c r="GQQ840" s="32"/>
      <c r="GQR840" s="32"/>
      <c r="GQS840" s="32"/>
      <c r="GQT840" s="32"/>
      <c r="GQU840" s="32"/>
      <c r="GQV840" s="32"/>
      <c r="GQW840" s="32"/>
      <c r="GQX840" s="32"/>
      <c r="GQY840" s="32"/>
      <c r="GQZ840" s="32"/>
      <c r="GRA840" s="32"/>
      <c r="GRB840" s="32"/>
      <c r="GRC840" s="32"/>
      <c r="GRD840" s="32"/>
      <c r="GRE840" s="32"/>
      <c r="GRF840" s="32"/>
      <c r="GRG840" s="32"/>
      <c r="GRH840" s="32"/>
      <c r="GRI840" s="32"/>
      <c r="GRJ840" s="32"/>
      <c r="GRK840" s="32"/>
      <c r="GRL840" s="32"/>
      <c r="GRM840" s="32"/>
      <c r="GRN840" s="32"/>
      <c r="GRO840" s="32"/>
      <c r="GRP840" s="32"/>
      <c r="GRQ840" s="32"/>
      <c r="GRR840" s="32"/>
      <c r="GRS840" s="32"/>
      <c r="GRT840" s="32"/>
      <c r="GRU840" s="32"/>
      <c r="GRV840" s="32"/>
      <c r="GRW840" s="32"/>
      <c r="GRX840" s="32"/>
      <c r="GRY840" s="32"/>
      <c r="GRZ840" s="32"/>
      <c r="GSA840" s="32"/>
      <c r="GSB840" s="32"/>
      <c r="GSC840" s="32"/>
      <c r="GSD840" s="32"/>
      <c r="GSE840" s="32"/>
      <c r="GSF840" s="32"/>
      <c r="GSG840" s="32"/>
      <c r="GSH840" s="32"/>
      <c r="GSI840" s="32"/>
      <c r="GSJ840" s="32"/>
      <c r="GSK840" s="32"/>
      <c r="GSL840" s="32"/>
      <c r="GSM840" s="32"/>
      <c r="GSN840" s="32"/>
      <c r="GSO840" s="32"/>
      <c r="GSP840" s="32"/>
      <c r="GSQ840" s="32"/>
      <c r="GSR840" s="32"/>
      <c r="GSS840" s="32"/>
      <c r="GST840" s="32"/>
      <c r="GSU840" s="32"/>
      <c r="GSV840" s="32"/>
      <c r="GSW840" s="32"/>
      <c r="GSX840" s="32"/>
      <c r="GSY840" s="32"/>
      <c r="GSZ840" s="32"/>
      <c r="GTA840" s="32"/>
      <c r="GTB840" s="32"/>
      <c r="GTC840" s="32"/>
      <c r="GTD840" s="32"/>
      <c r="GTE840" s="32"/>
      <c r="GTF840" s="32"/>
      <c r="GTG840" s="32"/>
      <c r="GTH840" s="32"/>
      <c r="GTI840" s="32"/>
      <c r="GTJ840" s="32"/>
      <c r="GTK840" s="32"/>
      <c r="GTL840" s="32"/>
      <c r="GTM840" s="32"/>
      <c r="GTN840" s="32"/>
      <c r="GTO840" s="32"/>
      <c r="GTP840" s="32"/>
      <c r="GTQ840" s="32"/>
      <c r="GTR840" s="32"/>
      <c r="GTS840" s="32"/>
      <c r="GTT840" s="32"/>
      <c r="GTU840" s="32"/>
      <c r="GTV840" s="32"/>
      <c r="GTW840" s="32"/>
      <c r="GTX840" s="32"/>
      <c r="GTY840" s="32"/>
      <c r="GTZ840" s="32"/>
      <c r="GUA840" s="32"/>
      <c r="GUB840" s="32"/>
      <c r="GUC840" s="32"/>
      <c r="GUD840" s="32"/>
      <c r="GUE840" s="32"/>
      <c r="GUF840" s="32"/>
      <c r="GUG840" s="32"/>
      <c r="GUH840" s="32"/>
      <c r="GUI840" s="32"/>
      <c r="GUJ840" s="32"/>
      <c r="GUK840" s="32"/>
      <c r="GUL840" s="32"/>
      <c r="GUM840" s="32"/>
      <c r="GUN840" s="32"/>
      <c r="GUO840" s="32"/>
      <c r="GUP840" s="32"/>
      <c r="GUQ840" s="32"/>
      <c r="GUR840" s="32"/>
      <c r="GUS840" s="32"/>
      <c r="GUT840" s="32"/>
      <c r="GUU840" s="32"/>
      <c r="GUV840" s="32"/>
      <c r="GUW840" s="32"/>
      <c r="GUX840" s="32"/>
      <c r="GUY840" s="32"/>
      <c r="GUZ840" s="32"/>
      <c r="GVA840" s="32"/>
      <c r="GVB840" s="32"/>
      <c r="GVC840" s="32"/>
      <c r="GVD840" s="32"/>
      <c r="GVE840" s="32"/>
      <c r="GVF840" s="32"/>
      <c r="GVG840" s="32"/>
      <c r="GVH840" s="32"/>
      <c r="GVI840" s="32"/>
      <c r="GVJ840" s="32"/>
      <c r="GVK840" s="32"/>
      <c r="GVL840" s="32"/>
      <c r="GVM840" s="32"/>
      <c r="GVN840" s="32"/>
      <c r="GVO840" s="32"/>
      <c r="GVP840" s="32"/>
      <c r="GVQ840" s="32"/>
      <c r="GVR840" s="32"/>
      <c r="GVS840" s="32"/>
      <c r="GVT840" s="32"/>
      <c r="GVU840" s="32"/>
      <c r="GVV840" s="32"/>
      <c r="GVW840" s="32"/>
      <c r="GVX840" s="32"/>
      <c r="GVY840" s="32"/>
      <c r="GVZ840" s="32"/>
      <c r="GWA840" s="32"/>
      <c r="GWB840" s="32"/>
      <c r="GWC840" s="32"/>
      <c r="GWD840" s="32"/>
      <c r="GWE840" s="32"/>
      <c r="GWF840" s="32"/>
      <c r="GWG840" s="32"/>
      <c r="GWH840" s="32"/>
      <c r="GWI840" s="32"/>
      <c r="GWJ840" s="32"/>
      <c r="GWK840" s="32"/>
      <c r="GWL840" s="32"/>
      <c r="GWM840" s="32"/>
      <c r="GWN840" s="32"/>
      <c r="GWO840" s="32"/>
      <c r="GWP840" s="32"/>
      <c r="GWQ840" s="32"/>
      <c r="GWR840" s="32"/>
      <c r="GWS840" s="32"/>
      <c r="GWT840" s="32"/>
      <c r="GWU840" s="32"/>
      <c r="GWV840" s="32"/>
      <c r="GWW840" s="32"/>
      <c r="GWX840" s="32"/>
      <c r="GWY840" s="32"/>
      <c r="GWZ840" s="32"/>
      <c r="GXA840" s="32"/>
      <c r="GXB840" s="32"/>
      <c r="GXC840" s="32"/>
      <c r="GXD840" s="32"/>
      <c r="GXE840" s="32"/>
      <c r="GXF840" s="32"/>
      <c r="GXG840" s="32"/>
      <c r="GXH840" s="32"/>
      <c r="GXI840" s="32"/>
      <c r="GXJ840" s="32"/>
      <c r="GXK840" s="32"/>
      <c r="GXL840" s="32"/>
      <c r="GXM840" s="32"/>
      <c r="GXN840" s="32"/>
      <c r="GXO840" s="32"/>
      <c r="GXP840" s="32"/>
      <c r="GXQ840" s="32"/>
      <c r="GXR840" s="32"/>
      <c r="GXS840" s="32"/>
      <c r="GXT840" s="32"/>
      <c r="GXU840" s="32"/>
      <c r="GXV840" s="32"/>
      <c r="GXW840" s="32"/>
      <c r="GXX840" s="32"/>
      <c r="GXY840" s="32"/>
      <c r="GXZ840" s="32"/>
      <c r="GYA840" s="32"/>
      <c r="GYB840" s="32"/>
      <c r="GYC840" s="32"/>
      <c r="GYD840" s="32"/>
      <c r="GYE840" s="32"/>
      <c r="GYF840" s="32"/>
      <c r="GYG840" s="32"/>
      <c r="GYH840" s="32"/>
      <c r="GYI840" s="32"/>
      <c r="GYJ840" s="32"/>
      <c r="GYK840" s="32"/>
      <c r="GYL840" s="32"/>
      <c r="GYM840" s="32"/>
      <c r="GYN840" s="32"/>
      <c r="GYO840" s="32"/>
      <c r="GYP840" s="32"/>
      <c r="GYQ840" s="32"/>
      <c r="GYR840" s="32"/>
      <c r="GYS840" s="32"/>
      <c r="GYT840" s="32"/>
      <c r="GYU840" s="32"/>
      <c r="GYV840" s="32"/>
      <c r="GYW840" s="32"/>
      <c r="GYX840" s="32"/>
      <c r="GYY840" s="32"/>
      <c r="GYZ840" s="32"/>
      <c r="GZA840" s="32"/>
      <c r="GZB840" s="32"/>
      <c r="GZC840" s="32"/>
      <c r="GZD840" s="32"/>
      <c r="GZE840" s="32"/>
      <c r="GZF840" s="32"/>
      <c r="GZG840" s="32"/>
      <c r="GZH840" s="32"/>
      <c r="GZI840" s="32"/>
      <c r="GZJ840" s="32"/>
      <c r="GZK840" s="32"/>
      <c r="GZL840" s="32"/>
      <c r="GZM840" s="32"/>
      <c r="GZN840" s="32"/>
      <c r="GZO840" s="32"/>
      <c r="GZP840" s="32"/>
      <c r="GZQ840" s="32"/>
      <c r="GZR840" s="32"/>
      <c r="GZS840" s="32"/>
      <c r="GZT840" s="32"/>
      <c r="GZU840" s="32"/>
      <c r="GZV840" s="32"/>
      <c r="GZW840" s="32"/>
      <c r="GZX840" s="32"/>
      <c r="GZY840" s="32"/>
      <c r="GZZ840" s="32"/>
      <c r="HAA840" s="32"/>
      <c r="HAB840" s="32"/>
      <c r="HAC840" s="32"/>
      <c r="HAD840" s="32"/>
      <c r="HAE840" s="32"/>
      <c r="HAF840" s="32"/>
      <c r="HAG840" s="32"/>
      <c r="HAH840" s="32"/>
      <c r="HAI840" s="32"/>
      <c r="HAJ840" s="32"/>
      <c r="HAK840" s="32"/>
      <c r="HAL840" s="32"/>
      <c r="HAM840" s="32"/>
      <c r="HAN840" s="32"/>
      <c r="HAO840" s="32"/>
      <c r="HAP840" s="32"/>
      <c r="HAQ840" s="32"/>
      <c r="HAR840" s="32"/>
      <c r="HAS840" s="32"/>
      <c r="HAT840" s="32"/>
      <c r="HAU840" s="32"/>
      <c r="HAV840" s="32"/>
      <c r="HAW840" s="32"/>
      <c r="HAX840" s="32"/>
      <c r="HAY840" s="32"/>
      <c r="HAZ840" s="32"/>
      <c r="HBA840" s="32"/>
      <c r="HBB840" s="32"/>
      <c r="HBC840" s="32"/>
      <c r="HBD840" s="32"/>
      <c r="HBE840" s="32"/>
      <c r="HBF840" s="32"/>
      <c r="HBG840" s="32"/>
      <c r="HBH840" s="32"/>
      <c r="HBI840" s="32"/>
      <c r="HBJ840" s="32"/>
      <c r="HBK840" s="32"/>
      <c r="HBL840" s="32"/>
      <c r="HBM840" s="32"/>
      <c r="HBN840" s="32"/>
      <c r="HBO840" s="32"/>
      <c r="HBP840" s="32"/>
      <c r="HBQ840" s="32"/>
      <c r="HBR840" s="32"/>
      <c r="HBS840" s="32"/>
      <c r="HBT840" s="32"/>
      <c r="HBU840" s="32"/>
      <c r="HBV840" s="32"/>
      <c r="HBW840" s="32"/>
      <c r="HBX840" s="32"/>
      <c r="HBY840" s="32"/>
      <c r="HBZ840" s="32"/>
      <c r="HCA840" s="32"/>
      <c r="HCB840" s="32"/>
      <c r="HCC840" s="32"/>
      <c r="HCD840" s="32"/>
      <c r="HCE840" s="32"/>
      <c r="HCF840" s="32"/>
      <c r="HCG840" s="32"/>
      <c r="HCH840" s="32"/>
      <c r="HCI840" s="32"/>
      <c r="HCJ840" s="32"/>
      <c r="HCK840" s="32"/>
      <c r="HCL840" s="32"/>
      <c r="HCM840" s="32"/>
      <c r="HCN840" s="32"/>
      <c r="HCO840" s="32"/>
      <c r="HCP840" s="32"/>
      <c r="HCQ840" s="32"/>
      <c r="HCR840" s="32"/>
      <c r="HCS840" s="32"/>
      <c r="HCT840" s="32"/>
      <c r="HCU840" s="32"/>
      <c r="HCV840" s="32"/>
      <c r="HCW840" s="32"/>
      <c r="HCX840" s="32"/>
      <c r="HCY840" s="32"/>
      <c r="HCZ840" s="32"/>
      <c r="HDA840" s="32"/>
      <c r="HDB840" s="32"/>
      <c r="HDC840" s="32"/>
      <c r="HDD840" s="32"/>
      <c r="HDE840" s="32"/>
      <c r="HDF840" s="32"/>
      <c r="HDG840" s="32"/>
      <c r="HDH840" s="32"/>
      <c r="HDI840" s="32"/>
      <c r="HDJ840" s="32"/>
      <c r="HDK840" s="32"/>
      <c r="HDL840" s="32"/>
      <c r="HDM840" s="32"/>
      <c r="HDN840" s="32"/>
      <c r="HDO840" s="32"/>
      <c r="HDP840" s="32"/>
      <c r="HDQ840" s="32"/>
      <c r="HDR840" s="32"/>
      <c r="HDS840" s="32"/>
      <c r="HDT840" s="32"/>
      <c r="HDU840" s="32"/>
      <c r="HDV840" s="32"/>
      <c r="HDW840" s="32"/>
      <c r="HDX840" s="32"/>
      <c r="HDY840" s="32"/>
      <c r="HDZ840" s="32"/>
      <c r="HEA840" s="32"/>
      <c r="HEB840" s="32"/>
      <c r="HEC840" s="32"/>
      <c r="HED840" s="32"/>
      <c r="HEE840" s="32"/>
      <c r="HEF840" s="32"/>
      <c r="HEG840" s="32"/>
      <c r="HEH840" s="32"/>
      <c r="HEI840" s="32"/>
      <c r="HEJ840" s="32"/>
      <c r="HEK840" s="32"/>
      <c r="HEL840" s="32"/>
      <c r="HEM840" s="32"/>
      <c r="HEN840" s="32"/>
      <c r="HEO840" s="32"/>
      <c r="HEP840" s="32"/>
      <c r="HEQ840" s="32"/>
      <c r="HER840" s="32"/>
      <c r="HES840" s="32"/>
      <c r="HET840" s="32"/>
      <c r="HEU840" s="32"/>
      <c r="HEV840" s="32"/>
      <c r="HEW840" s="32"/>
      <c r="HEX840" s="32"/>
      <c r="HEY840" s="32"/>
      <c r="HEZ840" s="32"/>
      <c r="HFA840" s="32"/>
      <c r="HFB840" s="32"/>
      <c r="HFC840" s="32"/>
      <c r="HFD840" s="32"/>
      <c r="HFE840" s="32"/>
      <c r="HFF840" s="32"/>
      <c r="HFG840" s="32"/>
      <c r="HFH840" s="32"/>
      <c r="HFI840" s="32"/>
      <c r="HFJ840" s="32"/>
      <c r="HFK840" s="32"/>
      <c r="HFL840" s="32"/>
      <c r="HFM840" s="32"/>
      <c r="HFN840" s="32"/>
      <c r="HFO840" s="32"/>
      <c r="HFP840" s="32"/>
      <c r="HFQ840" s="32"/>
      <c r="HFR840" s="32"/>
      <c r="HFS840" s="32"/>
      <c r="HFT840" s="32"/>
      <c r="HFU840" s="32"/>
      <c r="HFV840" s="32"/>
      <c r="HFW840" s="32"/>
      <c r="HFX840" s="32"/>
      <c r="HFY840" s="32"/>
      <c r="HFZ840" s="32"/>
      <c r="HGA840" s="32"/>
      <c r="HGB840" s="32"/>
      <c r="HGC840" s="32"/>
      <c r="HGD840" s="32"/>
      <c r="HGE840" s="32"/>
      <c r="HGF840" s="32"/>
      <c r="HGG840" s="32"/>
      <c r="HGH840" s="32"/>
      <c r="HGI840" s="32"/>
      <c r="HGJ840" s="32"/>
      <c r="HGK840" s="32"/>
      <c r="HGL840" s="32"/>
      <c r="HGM840" s="32"/>
      <c r="HGN840" s="32"/>
      <c r="HGO840" s="32"/>
      <c r="HGP840" s="32"/>
      <c r="HGQ840" s="32"/>
      <c r="HGR840" s="32"/>
      <c r="HGS840" s="32"/>
      <c r="HGT840" s="32"/>
      <c r="HGU840" s="32"/>
      <c r="HGV840" s="32"/>
      <c r="HGW840" s="32"/>
      <c r="HGX840" s="32"/>
      <c r="HGY840" s="32"/>
      <c r="HGZ840" s="32"/>
      <c r="HHA840" s="32"/>
      <c r="HHB840" s="32"/>
      <c r="HHC840" s="32"/>
      <c r="HHD840" s="32"/>
      <c r="HHE840" s="32"/>
      <c r="HHF840" s="32"/>
      <c r="HHG840" s="32"/>
      <c r="HHH840" s="32"/>
      <c r="HHI840" s="32"/>
      <c r="HHJ840" s="32"/>
      <c r="HHK840" s="32"/>
      <c r="HHL840" s="32"/>
      <c r="HHM840" s="32"/>
      <c r="HHN840" s="32"/>
      <c r="HHO840" s="32"/>
      <c r="HHP840" s="32"/>
      <c r="HHQ840" s="32"/>
      <c r="HHR840" s="32"/>
      <c r="HHS840" s="32"/>
      <c r="HHT840" s="32"/>
      <c r="HHU840" s="32"/>
      <c r="HHV840" s="32"/>
      <c r="HHW840" s="32"/>
      <c r="HHX840" s="32"/>
      <c r="HHY840" s="32"/>
      <c r="HHZ840" s="32"/>
      <c r="HIA840" s="32"/>
      <c r="HIB840" s="32"/>
      <c r="HIC840" s="32"/>
      <c r="HID840" s="32"/>
      <c r="HIE840" s="32"/>
      <c r="HIF840" s="32"/>
      <c r="HIG840" s="32"/>
      <c r="HIH840" s="32"/>
      <c r="HII840" s="32"/>
      <c r="HIJ840" s="32"/>
      <c r="HIK840" s="32"/>
      <c r="HIL840" s="32"/>
      <c r="HIM840" s="32"/>
      <c r="HIN840" s="32"/>
      <c r="HIO840" s="32"/>
      <c r="HIP840" s="32"/>
      <c r="HIQ840" s="32"/>
      <c r="HIR840" s="32"/>
      <c r="HIS840" s="32"/>
      <c r="HIT840" s="32"/>
      <c r="HIU840" s="32"/>
      <c r="HIV840" s="32"/>
      <c r="HIW840" s="32"/>
      <c r="HIX840" s="32"/>
      <c r="HIY840" s="32"/>
      <c r="HIZ840" s="32"/>
      <c r="HJA840" s="32"/>
      <c r="HJB840" s="32"/>
      <c r="HJC840" s="32"/>
      <c r="HJD840" s="32"/>
      <c r="HJE840" s="32"/>
      <c r="HJF840" s="32"/>
      <c r="HJG840" s="32"/>
      <c r="HJH840" s="32"/>
      <c r="HJI840" s="32"/>
      <c r="HJJ840" s="32"/>
      <c r="HJK840" s="32"/>
      <c r="HJL840" s="32"/>
      <c r="HJM840" s="32"/>
      <c r="HJN840" s="32"/>
      <c r="HJO840" s="32"/>
      <c r="HJP840" s="32"/>
      <c r="HJQ840" s="32"/>
      <c r="HJR840" s="32"/>
      <c r="HJS840" s="32"/>
      <c r="HJT840" s="32"/>
      <c r="HJU840" s="32"/>
      <c r="HJV840" s="32"/>
      <c r="HJW840" s="32"/>
      <c r="HJX840" s="32"/>
      <c r="HJY840" s="32"/>
      <c r="HJZ840" s="32"/>
      <c r="HKA840" s="32"/>
      <c r="HKB840" s="32"/>
      <c r="HKC840" s="32"/>
      <c r="HKD840" s="32"/>
      <c r="HKE840" s="32"/>
      <c r="HKF840" s="32"/>
      <c r="HKG840" s="32"/>
      <c r="HKH840" s="32"/>
      <c r="HKI840" s="32"/>
      <c r="HKJ840" s="32"/>
      <c r="HKK840" s="32"/>
      <c r="HKL840" s="32"/>
      <c r="HKM840" s="32"/>
      <c r="HKN840" s="32"/>
      <c r="HKO840" s="32"/>
      <c r="HKP840" s="32"/>
      <c r="HKQ840" s="32"/>
      <c r="HKR840" s="32"/>
      <c r="HKS840" s="32"/>
      <c r="HKT840" s="32"/>
      <c r="HKU840" s="32"/>
      <c r="HKV840" s="32"/>
      <c r="HKW840" s="32"/>
      <c r="HKX840" s="32"/>
      <c r="HKY840" s="32"/>
      <c r="HKZ840" s="32"/>
      <c r="HLA840" s="32"/>
      <c r="HLB840" s="32"/>
      <c r="HLC840" s="32"/>
      <c r="HLD840" s="32"/>
      <c r="HLE840" s="32"/>
      <c r="HLF840" s="32"/>
      <c r="HLG840" s="32"/>
      <c r="HLH840" s="32"/>
      <c r="HLI840" s="32"/>
      <c r="HLJ840" s="32"/>
      <c r="HLK840" s="32"/>
      <c r="HLL840" s="32"/>
      <c r="HLM840" s="32"/>
      <c r="HLN840" s="32"/>
      <c r="HLO840" s="32"/>
      <c r="HLP840" s="32"/>
      <c r="HLQ840" s="32"/>
      <c r="HLR840" s="32"/>
      <c r="HLS840" s="32"/>
      <c r="HLT840" s="32"/>
      <c r="HLU840" s="32"/>
      <c r="HLV840" s="32"/>
      <c r="HLW840" s="32"/>
      <c r="HLX840" s="32"/>
      <c r="HLY840" s="32"/>
      <c r="HLZ840" s="32"/>
      <c r="HMA840" s="32"/>
      <c r="HMB840" s="32"/>
      <c r="HMC840" s="32"/>
      <c r="HMD840" s="32"/>
      <c r="HME840" s="32"/>
      <c r="HMF840" s="32"/>
      <c r="HMG840" s="32"/>
      <c r="HMH840" s="32"/>
      <c r="HMI840" s="32"/>
      <c r="HMJ840" s="32"/>
      <c r="HMK840" s="32"/>
      <c r="HML840" s="32"/>
      <c r="HMM840" s="32"/>
      <c r="HMN840" s="32"/>
      <c r="HMO840" s="32"/>
      <c r="HMP840" s="32"/>
      <c r="HMQ840" s="32"/>
      <c r="HMR840" s="32"/>
      <c r="HMS840" s="32"/>
      <c r="HMT840" s="32"/>
      <c r="HMU840" s="32"/>
      <c r="HMV840" s="32"/>
      <c r="HMW840" s="32"/>
      <c r="HMX840" s="32"/>
      <c r="HMY840" s="32"/>
      <c r="HMZ840" s="32"/>
      <c r="HNA840" s="32"/>
      <c r="HNB840" s="32"/>
      <c r="HNC840" s="32"/>
      <c r="HND840" s="32"/>
      <c r="HNE840" s="32"/>
      <c r="HNF840" s="32"/>
      <c r="HNG840" s="32"/>
      <c r="HNH840" s="32"/>
      <c r="HNI840" s="32"/>
      <c r="HNJ840" s="32"/>
      <c r="HNK840" s="32"/>
      <c r="HNL840" s="32"/>
      <c r="HNM840" s="32"/>
      <c r="HNN840" s="32"/>
      <c r="HNO840" s="32"/>
      <c r="HNP840" s="32"/>
      <c r="HNQ840" s="32"/>
      <c r="HNR840" s="32"/>
      <c r="HNS840" s="32"/>
      <c r="HNT840" s="32"/>
      <c r="HNU840" s="32"/>
      <c r="HNV840" s="32"/>
      <c r="HNW840" s="32"/>
      <c r="HNX840" s="32"/>
      <c r="HNY840" s="32"/>
      <c r="HNZ840" s="32"/>
      <c r="HOA840" s="32"/>
      <c r="HOB840" s="32"/>
      <c r="HOC840" s="32"/>
      <c r="HOD840" s="32"/>
      <c r="HOE840" s="32"/>
      <c r="HOF840" s="32"/>
      <c r="HOG840" s="32"/>
      <c r="HOH840" s="32"/>
      <c r="HOI840" s="32"/>
      <c r="HOJ840" s="32"/>
      <c r="HOK840" s="32"/>
      <c r="HOL840" s="32"/>
      <c r="HOM840" s="32"/>
      <c r="HON840" s="32"/>
      <c r="HOO840" s="32"/>
      <c r="HOP840" s="32"/>
      <c r="HOQ840" s="32"/>
      <c r="HOR840" s="32"/>
      <c r="HOS840" s="32"/>
      <c r="HOT840" s="32"/>
      <c r="HOU840" s="32"/>
      <c r="HOV840" s="32"/>
      <c r="HOW840" s="32"/>
      <c r="HOX840" s="32"/>
      <c r="HOY840" s="32"/>
      <c r="HOZ840" s="32"/>
      <c r="HPA840" s="32"/>
      <c r="HPB840" s="32"/>
      <c r="HPC840" s="32"/>
      <c r="HPD840" s="32"/>
      <c r="HPE840" s="32"/>
      <c r="HPF840" s="32"/>
      <c r="HPG840" s="32"/>
      <c r="HPH840" s="32"/>
      <c r="HPI840" s="32"/>
      <c r="HPJ840" s="32"/>
      <c r="HPK840" s="32"/>
      <c r="HPL840" s="32"/>
      <c r="HPM840" s="32"/>
      <c r="HPN840" s="32"/>
      <c r="HPO840" s="32"/>
      <c r="HPP840" s="32"/>
      <c r="HPQ840" s="32"/>
      <c r="HPR840" s="32"/>
      <c r="HPS840" s="32"/>
      <c r="HPT840" s="32"/>
      <c r="HPU840" s="32"/>
      <c r="HPV840" s="32"/>
      <c r="HPW840" s="32"/>
      <c r="HPX840" s="32"/>
      <c r="HPY840" s="32"/>
      <c r="HPZ840" s="32"/>
      <c r="HQA840" s="32"/>
      <c r="HQB840" s="32"/>
      <c r="HQC840" s="32"/>
      <c r="HQD840" s="32"/>
      <c r="HQE840" s="32"/>
      <c r="HQF840" s="32"/>
      <c r="HQG840" s="32"/>
      <c r="HQH840" s="32"/>
      <c r="HQI840" s="32"/>
      <c r="HQJ840" s="32"/>
      <c r="HQK840" s="32"/>
      <c r="HQL840" s="32"/>
      <c r="HQM840" s="32"/>
      <c r="HQN840" s="32"/>
      <c r="HQO840" s="32"/>
      <c r="HQP840" s="32"/>
      <c r="HQQ840" s="32"/>
      <c r="HQR840" s="32"/>
      <c r="HQS840" s="32"/>
      <c r="HQT840" s="32"/>
      <c r="HQU840" s="32"/>
      <c r="HQV840" s="32"/>
      <c r="HQW840" s="32"/>
      <c r="HQX840" s="32"/>
      <c r="HQY840" s="32"/>
      <c r="HQZ840" s="32"/>
      <c r="HRA840" s="32"/>
      <c r="HRB840" s="32"/>
      <c r="HRC840" s="32"/>
      <c r="HRD840" s="32"/>
      <c r="HRE840" s="32"/>
      <c r="HRF840" s="32"/>
      <c r="HRG840" s="32"/>
      <c r="HRH840" s="32"/>
      <c r="HRI840" s="32"/>
      <c r="HRJ840" s="32"/>
      <c r="HRK840" s="32"/>
      <c r="HRL840" s="32"/>
      <c r="HRM840" s="32"/>
      <c r="HRN840" s="32"/>
      <c r="HRO840" s="32"/>
      <c r="HRP840" s="32"/>
      <c r="HRQ840" s="32"/>
      <c r="HRR840" s="32"/>
      <c r="HRS840" s="32"/>
      <c r="HRT840" s="32"/>
      <c r="HRU840" s="32"/>
      <c r="HRV840" s="32"/>
      <c r="HRW840" s="32"/>
      <c r="HRX840" s="32"/>
      <c r="HRY840" s="32"/>
      <c r="HRZ840" s="32"/>
      <c r="HSA840" s="32"/>
      <c r="HSB840" s="32"/>
      <c r="HSC840" s="32"/>
      <c r="HSD840" s="32"/>
      <c r="HSE840" s="32"/>
      <c r="HSF840" s="32"/>
      <c r="HSG840" s="32"/>
      <c r="HSH840" s="32"/>
      <c r="HSI840" s="32"/>
      <c r="HSJ840" s="32"/>
      <c r="HSK840" s="32"/>
      <c r="HSL840" s="32"/>
      <c r="HSM840" s="32"/>
      <c r="HSN840" s="32"/>
      <c r="HSO840" s="32"/>
      <c r="HSP840" s="32"/>
      <c r="HSQ840" s="32"/>
      <c r="HSR840" s="32"/>
      <c r="HSS840" s="32"/>
      <c r="HST840" s="32"/>
      <c r="HSU840" s="32"/>
      <c r="HSV840" s="32"/>
      <c r="HSW840" s="32"/>
      <c r="HSX840" s="32"/>
      <c r="HSY840" s="32"/>
      <c r="HSZ840" s="32"/>
      <c r="HTA840" s="32"/>
      <c r="HTB840" s="32"/>
      <c r="HTC840" s="32"/>
      <c r="HTD840" s="32"/>
      <c r="HTE840" s="32"/>
      <c r="HTF840" s="32"/>
      <c r="HTG840" s="32"/>
      <c r="HTH840" s="32"/>
      <c r="HTI840" s="32"/>
      <c r="HTJ840" s="32"/>
      <c r="HTK840" s="32"/>
      <c r="HTL840" s="32"/>
      <c r="HTM840" s="32"/>
      <c r="HTN840" s="32"/>
      <c r="HTO840" s="32"/>
      <c r="HTP840" s="32"/>
      <c r="HTQ840" s="32"/>
      <c r="HTR840" s="32"/>
      <c r="HTS840" s="32"/>
      <c r="HTT840" s="32"/>
      <c r="HTU840" s="32"/>
      <c r="HTV840" s="32"/>
      <c r="HTW840" s="32"/>
      <c r="HTX840" s="32"/>
      <c r="HTY840" s="32"/>
      <c r="HTZ840" s="32"/>
      <c r="HUA840" s="32"/>
      <c r="HUB840" s="32"/>
      <c r="HUC840" s="32"/>
      <c r="HUD840" s="32"/>
      <c r="HUE840" s="32"/>
      <c r="HUF840" s="32"/>
      <c r="HUG840" s="32"/>
      <c r="HUH840" s="32"/>
      <c r="HUI840" s="32"/>
      <c r="HUJ840" s="32"/>
      <c r="HUK840" s="32"/>
      <c r="HUL840" s="32"/>
      <c r="HUM840" s="32"/>
      <c r="HUN840" s="32"/>
      <c r="HUO840" s="32"/>
      <c r="HUP840" s="32"/>
      <c r="HUQ840" s="32"/>
      <c r="HUR840" s="32"/>
      <c r="HUS840" s="32"/>
      <c r="HUT840" s="32"/>
      <c r="HUU840" s="32"/>
      <c r="HUV840" s="32"/>
      <c r="HUW840" s="32"/>
      <c r="HUX840" s="32"/>
      <c r="HUY840" s="32"/>
      <c r="HUZ840" s="32"/>
      <c r="HVA840" s="32"/>
      <c r="HVB840" s="32"/>
      <c r="HVC840" s="32"/>
      <c r="HVD840" s="32"/>
      <c r="HVE840" s="32"/>
      <c r="HVF840" s="32"/>
      <c r="HVG840" s="32"/>
      <c r="HVH840" s="32"/>
      <c r="HVI840" s="32"/>
      <c r="HVJ840" s="32"/>
      <c r="HVK840" s="32"/>
      <c r="HVL840" s="32"/>
      <c r="HVM840" s="32"/>
      <c r="HVN840" s="32"/>
      <c r="HVO840" s="32"/>
      <c r="HVP840" s="32"/>
      <c r="HVQ840" s="32"/>
      <c r="HVR840" s="32"/>
      <c r="HVS840" s="32"/>
      <c r="HVT840" s="32"/>
      <c r="HVU840" s="32"/>
      <c r="HVV840" s="32"/>
      <c r="HVW840" s="32"/>
      <c r="HVX840" s="32"/>
      <c r="HVY840" s="32"/>
      <c r="HVZ840" s="32"/>
      <c r="HWA840" s="32"/>
      <c r="HWB840" s="32"/>
      <c r="HWC840" s="32"/>
      <c r="HWD840" s="32"/>
      <c r="HWE840" s="32"/>
      <c r="HWF840" s="32"/>
      <c r="HWG840" s="32"/>
      <c r="HWH840" s="32"/>
      <c r="HWI840" s="32"/>
      <c r="HWJ840" s="32"/>
      <c r="HWK840" s="32"/>
      <c r="HWL840" s="32"/>
      <c r="HWM840" s="32"/>
      <c r="HWN840" s="32"/>
      <c r="HWO840" s="32"/>
      <c r="HWP840" s="32"/>
      <c r="HWQ840" s="32"/>
      <c r="HWR840" s="32"/>
      <c r="HWS840" s="32"/>
      <c r="HWT840" s="32"/>
      <c r="HWU840" s="32"/>
      <c r="HWV840" s="32"/>
      <c r="HWW840" s="32"/>
      <c r="HWX840" s="32"/>
      <c r="HWY840" s="32"/>
      <c r="HWZ840" s="32"/>
      <c r="HXA840" s="32"/>
      <c r="HXB840" s="32"/>
      <c r="HXC840" s="32"/>
      <c r="HXD840" s="32"/>
      <c r="HXE840" s="32"/>
      <c r="HXF840" s="32"/>
      <c r="HXG840" s="32"/>
      <c r="HXH840" s="32"/>
      <c r="HXI840" s="32"/>
      <c r="HXJ840" s="32"/>
      <c r="HXK840" s="32"/>
      <c r="HXL840" s="32"/>
      <c r="HXM840" s="32"/>
      <c r="HXN840" s="32"/>
      <c r="HXO840" s="32"/>
      <c r="HXP840" s="32"/>
      <c r="HXQ840" s="32"/>
      <c r="HXR840" s="32"/>
      <c r="HXS840" s="32"/>
      <c r="HXT840" s="32"/>
      <c r="HXU840" s="32"/>
      <c r="HXV840" s="32"/>
      <c r="HXW840" s="32"/>
      <c r="HXX840" s="32"/>
      <c r="HXY840" s="32"/>
      <c r="HXZ840" s="32"/>
      <c r="HYA840" s="32"/>
      <c r="HYB840" s="32"/>
      <c r="HYC840" s="32"/>
      <c r="HYD840" s="32"/>
      <c r="HYE840" s="32"/>
      <c r="HYF840" s="32"/>
      <c r="HYG840" s="32"/>
      <c r="HYH840" s="32"/>
      <c r="HYI840" s="32"/>
      <c r="HYJ840" s="32"/>
      <c r="HYK840" s="32"/>
      <c r="HYL840" s="32"/>
      <c r="HYM840" s="32"/>
      <c r="HYN840" s="32"/>
      <c r="HYO840" s="32"/>
      <c r="HYP840" s="32"/>
      <c r="HYQ840" s="32"/>
      <c r="HYR840" s="32"/>
      <c r="HYS840" s="32"/>
      <c r="HYT840" s="32"/>
      <c r="HYU840" s="32"/>
      <c r="HYV840" s="32"/>
      <c r="HYW840" s="32"/>
      <c r="HYX840" s="32"/>
      <c r="HYY840" s="32"/>
      <c r="HYZ840" s="32"/>
      <c r="HZA840" s="32"/>
      <c r="HZB840" s="32"/>
      <c r="HZC840" s="32"/>
      <c r="HZD840" s="32"/>
      <c r="HZE840" s="32"/>
      <c r="HZF840" s="32"/>
      <c r="HZG840" s="32"/>
      <c r="HZH840" s="32"/>
      <c r="HZI840" s="32"/>
      <c r="HZJ840" s="32"/>
      <c r="HZK840" s="32"/>
      <c r="HZL840" s="32"/>
      <c r="HZM840" s="32"/>
      <c r="HZN840" s="32"/>
      <c r="HZO840" s="32"/>
      <c r="HZP840" s="32"/>
      <c r="HZQ840" s="32"/>
      <c r="HZR840" s="32"/>
      <c r="HZS840" s="32"/>
      <c r="HZT840" s="32"/>
      <c r="HZU840" s="32"/>
      <c r="HZV840" s="32"/>
      <c r="HZW840" s="32"/>
      <c r="HZX840" s="32"/>
      <c r="HZY840" s="32"/>
      <c r="HZZ840" s="32"/>
      <c r="IAA840" s="32"/>
      <c r="IAB840" s="32"/>
      <c r="IAC840" s="32"/>
      <c r="IAD840" s="32"/>
      <c r="IAE840" s="32"/>
      <c r="IAF840" s="32"/>
      <c r="IAG840" s="32"/>
      <c r="IAH840" s="32"/>
      <c r="IAI840" s="32"/>
      <c r="IAJ840" s="32"/>
      <c r="IAK840" s="32"/>
      <c r="IAL840" s="32"/>
      <c r="IAM840" s="32"/>
      <c r="IAN840" s="32"/>
      <c r="IAO840" s="32"/>
      <c r="IAP840" s="32"/>
      <c r="IAQ840" s="32"/>
      <c r="IAR840" s="32"/>
      <c r="IAS840" s="32"/>
      <c r="IAT840" s="32"/>
      <c r="IAU840" s="32"/>
      <c r="IAV840" s="32"/>
      <c r="IAW840" s="32"/>
      <c r="IAX840" s="32"/>
      <c r="IAY840" s="32"/>
      <c r="IAZ840" s="32"/>
      <c r="IBA840" s="32"/>
      <c r="IBB840" s="32"/>
      <c r="IBC840" s="32"/>
      <c r="IBD840" s="32"/>
      <c r="IBE840" s="32"/>
      <c r="IBF840" s="32"/>
      <c r="IBG840" s="32"/>
      <c r="IBH840" s="32"/>
      <c r="IBI840" s="32"/>
      <c r="IBJ840" s="32"/>
      <c r="IBK840" s="32"/>
      <c r="IBL840" s="32"/>
      <c r="IBM840" s="32"/>
      <c r="IBN840" s="32"/>
      <c r="IBO840" s="32"/>
      <c r="IBP840" s="32"/>
      <c r="IBQ840" s="32"/>
      <c r="IBR840" s="32"/>
      <c r="IBS840" s="32"/>
      <c r="IBT840" s="32"/>
      <c r="IBU840" s="32"/>
      <c r="IBV840" s="32"/>
      <c r="IBW840" s="32"/>
      <c r="IBX840" s="32"/>
      <c r="IBY840" s="32"/>
      <c r="IBZ840" s="32"/>
      <c r="ICA840" s="32"/>
      <c r="ICB840" s="32"/>
      <c r="ICC840" s="32"/>
      <c r="ICD840" s="32"/>
      <c r="ICE840" s="32"/>
      <c r="ICF840" s="32"/>
      <c r="ICG840" s="32"/>
      <c r="ICH840" s="32"/>
      <c r="ICI840" s="32"/>
      <c r="ICJ840" s="32"/>
      <c r="ICK840" s="32"/>
      <c r="ICL840" s="32"/>
      <c r="ICM840" s="32"/>
      <c r="ICN840" s="32"/>
      <c r="ICO840" s="32"/>
      <c r="ICP840" s="32"/>
      <c r="ICQ840" s="32"/>
      <c r="ICR840" s="32"/>
      <c r="ICS840" s="32"/>
      <c r="ICT840" s="32"/>
      <c r="ICU840" s="32"/>
      <c r="ICV840" s="32"/>
      <c r="ICW840" s="32"/>
      <c r="ICX840" s="32"/>
      <c r="ICY840" s="32"/>
      <c r="ICZ840" s="32"/>
      <c r="IDA840" s="32"/>
      <c r="IDB840" s="32"/>
      <c r="IDC840" s="32"/>
      <c r="IDD840" s="32"/>
      <c r="IDE840" s="32"/>
      <c r="IDF840" s="32"/>
      <c r="IDG840" s="32"/>
      <c r="IDH840" s="32"/>
      <c r="IDI840" s="32"/>
      <c r="IDJ840" s="32"/>
      <c r="IDK840" s="32"/>
      <c r="IDL840" s="32"/>
      <c r="IDM840" s="32"/>
      <c r="IDN840" s="32"/>
      <c r="IDO840" s="32"/>
      <c r="IDP840" s="32"/>
      <c r="IDQ840" s="32"/>
      <c r="IDR840" s="32"/>
      <c r="IDS840" s="32"/>
      <c r="IDT840" s="32"/>
      <c r="IDU840" s="32"/>
      <c r="IDV840" s="32"/>
      <c r="IDW840" s="32"/>
      <c r="IDX840" s="32"/>
      <c r="IDY840" s="32"/>
      <c r="IDZ840" s="32"/>
      <c r="IEA840" s="32"/>
      <c r="IEB840" s="32"/>
      <c r="IEC840" s="32"/>
      <c r="IED840" s="32"/>
      <c r="IEE840" s="32"/>
      <c r="IEF840" s="32"/>
      <c r="IEG840" s="32"/>
      <c r="IEH840" s="32"/>
      <c r="IEI840" s="32"/>
      <c r="IEJ840" s="32"/>
      <c r="IEK840" s="32"/>
      <c r="IEL840" s="32"/>
      <c r="IEM840" s="32"/>
      <c r="IEN840" s="32"/>
      <c r="IEO840" s="32"/>
      <c r="IEP840" s="32"/>
      <c r="IEQ840" s="32"/>
      <c r="IER840" s="32"/>
      <c r="IES840" s="32"/>
      <c r="IET840" s="32"/>
      <c r="IEU840" s="32"/>
      <c r="IEV840" s="32"/>
      <c r="IEW840" s="32"/>
      <c r="IEX840" s="32"/>
      <c r="IEY840" s="32"/>
      <c r="IEZ840" s="32"/>
      <c r="IFA840" s="32"/>
      <c r="IFB840" s="32"/>
      <c r="IFC840" s="32"/>
      <c r="IFD840" s="32"/>
      <c r="IFE840" s="32"/>
      <c r="IFF840" s="32"/>
      <c r="IFG840" s="32"/>
      <c r="IFH840" s="32"/>
      <c r="IFI840" s="32"/>
      <c r="IFJ840" s="32"/>
      <c r="IFK840" s="32"/>
      <c r="IFL840" s="32"/>
      <c r="IFM840" s="32"/>
      <c r="IFN840" s="32"/>
      <c r="IFO840" s="32"/>
      <c r="IFP840" s="32"/>
      <c r="IFQ840" s="32"/>
      <c r="IFR840" s="32"/>
      <c r="IFS840" s="32"/>
      <c r="IFT840" s="32"/>
      <c r="IFU840" s="32"/>
      <c r="IFV840" s="32"/>
      <c r="IFW840" s="32"/>
      <c r="IFX840" s="32"/>
      <c r="IFY840" s="32"/>
      <c r="IFZ840" s="32"/>
      <c r="IGA840" s="32"/>
      <c r="IGB840" s="32"/>
      <c r="IGC840" s="32"/>
      <c r="IGD840" s="32"/>
      <c r="IGE840" s="32"/>
      <c r="IGF840" s="32"/>
      <c r="IGG840" s="32"/>
      <c r="IGH840" s="32"/>
      <c r="IGI840" s="32"/>
      <c r="IGJ840" s="32"/>
      <c r="IGK840" s="32"/>
      <c r="IGL840" s="32"/>
      <c r="IGM840" s="32"/>
      <c r="IGN840" s="32"/>
      <c r="IGO840" s="32"/>
      <c r="IGP840" s="32"/>
      <c r="IGQ840" s="32"/>
      <c r="IGR840" s="32"/>
      <c r="IGS840" s="32"/>
      <c r="IGT840" s="32"/>
      <c r="IGU840" s="32"/>
      <c r="IGV840" s="32"/>
      <c r="IGW840" s="32"/>
      <c r="IGX840" s="32"/>
      <c r="IGY840" s="32"/>
      <c r="IGZ840" s="32"/>
      <c r="IHA840" s="32"/>
      <c r="IHB840" s="32"/>
      <c r="IHC840" s="32"/>
      <c r="IHD840" s="32"/>
      <c r="IHE840" s="32"/>
      <c r="IHF840" s="32"/>
      <c r="IHG840" s="32"/>
      <c r="IHH840" s="32"/>
      <c r="IHI840" s="32"/>
      <c r="IHJ840" s="32"/>
      <c r="IHK840" s="32"/>
      <c r="IHL840" s="32"/>
      <c r="IHM840" s="32"/>
      <c r="IHN840" s="32"/>
      <c r="IHO840" s="32"/>
      <c r="IHP840" s="32"/>
      <c r="IHQ840" s="32"/>
      <c r="IHR840" s="32"/>
      <c r="IHS840" s="32"/>
      <c r="IHT840" s="32"/>
      <c r="IHU840" s="32"/>
      <c r="IHV840" s="32"/>
      <c r="IHW840" s="32"/>
      <c r="IHX840" s="32"/>
      <c r="IHY840" s="32"/>
      <c r="IHZ840" s="32"/>
      <c r="IIA840" s="32"/>
      <c r="IIB840" s="32"/>
      <c r="IIC840" s="32"/>
      <c r="IID840" s="32"/>
      <c r="IIE840" s="32"/>
      <c r="IIF840" s="32"/>
      <c r="IIG840" s="32"/>
      <c r="IIH840" s="32"/>
      <c r="III840" s="32"/>
      <c r="IIJ840" s="32"/>
      <c r="IIK840" s="32"/>
      <c r="IIL840" s="32"/>
      <c r="IIM840" s="32"/>
      <c r="IIN840" s="32"/>
      <c r="IIO840" s="32"/>
      <c r="IIP840" s="32"/>
      <c r="IIQ840" s="32"/>
      <c r="IIR840" s="32"/>
      <c r="IIS840" s="32"/>
      <c r="IIT840" s="32"/>
      <c r="IIU840" s="32"/>
      <c r="IIV840" s="32"/>
      <c r="IIW840" s="32"/>
      <c r="IIX840" s="32"/>
      <c r="IIY840" s="32"/>
      <c r="IIZ840" s="32"/>
      <c r="IJA840" s="32"/>
      <c r="IJB840" s="32"/>
      <c r="IJC840" s="32"/>
      <c r="IJD840" s="32"/>
      <c r="IJE840" s="32"/>
      <c r="IJF840" s="32"/>
      <c r="IJG840" s="32"/>
      <c r="IJH840" s="32"/>
      <c r="IJI840" s="32"/>
      <c r="IJJ840" s="32"/>
      <c r="IJK840" s="32"/>
      <c r="IJL840" s="32"/>
      <c r="IJM840" s="32"/>
      <c r="IJN840" s="32"/>
      <c r="IJO840" s="32"/>
      <c r="IJP840" s="32"/>
      <c r="IJQ840" s="32"/>
      <c r="IJR840" s="32"/>
      <c r="IJS840" s="32"/>
      <c r="IJT840" s="32"/>
      <c r="IJU840" s="32"/>
      <c r="IJV840" s="32"/>
      <c r="IJW840" s="32"/>
      <c r="IJX840" s="32"/>
      <c r="IJY840" s="32"/>
      <c r="IJZ840" s="32"/>
      <c r="IKA840" s="32"/>
      <c r="IKB840" s="32"/>
      <c r="IKC840" s="32"/>
      <c r="IKD840" s="32"/>
      <c r="IKE840" s="32"/>
      <c r="IKF840" s="32"/>
      <c r="IKG840" s="32"/>
      <c r="IKH840" s="32"/>
      <c r="IKI840" s="32"/>
      <c r="IKJ840" s="32"/>
      <c r="IKK840" s="32"/>
      <c r="IKL840" s="32"/>
      <c r="IKM840" s="32"/>
      <c r="IKN840" s="32"/>
      <c r="IKO840" s="32"/>
      <c r="IKP840" s="32"/>
      <c r="IKQ840" s="32"/>
      <c r="IKR840" s="32"/>
      <c r="IKS840" s="32"/>
      <c r="IKT840" s="32"/>
      <c r="IKU840" s="32"/>
      <c r="IKV840" s="32"/>
      <c r="IKW840" s="32"/>
      <c r="IKX840" s="32"/>
      <c r="IKY840" s="32"/>
      <c r="IKZ840" s="32"/>
      <c r="ILA840" s="32"/>
      <c r="ILB840" s="32"/>
      <c r="ILC840" s="32"/>
      <c r="ILD840" s="32"/>
      <c r="ILE840" s="32"/>
      <c r="ILF840" s="32"/>
      <c r="ILG840" s="32"/>
      <c r="ILH840" s="32"/>
      <c r="ILI840" s="32"/>
      <c r="ILJ840" s="32"/>
      <c r="ILK840" s="32"/>
      <c r="ILL840" s="32"/>
      <c r="ILM840" s="32"/>
      <c r="ILN840" s="32"/>
      <c r="ILO840" s="32"/>
      <c r="ILP840" s="32"/>
      <c r="ILQ840" s="32"/>
      <c r="ILR840" s="32"/>
      <c r="ILS840" s="32"/>
      <c r="ILT840" s="32"/>
      <c r="ILU840" s="32"/>
      <c r="ILV840" s="32"/>
      <c r="ILW840" s="32"/>
      <c r="ILX840" s="32"/>
      <c r="ILY840" s="32"/>
      <c r="ILZ840" s="32"/>
      <c r="IMA840" s="32"/>
      <c r="IMB840" s="32"/>
      <c r="IMC840" s="32"/>
      <c r="IMD840" s="32"/>
      <c r="IME840" s="32"/>
      <c r="IMF840" s="32"/>
      <c r="IMG840" s="32"/>
      <c r="IMH840" s="32"/>
      <c r="IMI840" s="32"/>
      <c r="IMJ840" s="32"/>
      <c r="IMK840" s="32"/>
      <c r="IML840" s="32"/>
      <c r="IMM840" s="32"/>
      <c r="IMN840" s="32"/>
      <c r="IMO840" s="32"/>
      <c r="IMP840" s="32"/>
      <c r="IMQ840" s="32"/>
      <c r="IMR840" s="32"/>
      <c r="IMS840" s="32"/>
      <c r="IMT840" s="32"/>
      <c r="IMU840" s="32"/>
      <c r="IMV840" s="32"/>
      <c r="IMW840" s="32"/>
      <c r="IMX840" s="32"/>
      <c r="IMY840" s="32"/>
      <c r="IMZ840" s="32"/>
      <c r="INA840" s="32"/>
      <c r="INB840" s="32"/>
      <c r="INC840" s="32"/>
      <c r="IND840" s="32"/>
      <c r="INE840" s="32"/>
      <c r="INF840" s="32"/>
      <c r="ING840" s="32"/>
      <c r="INH840" s="32"/>
      <c r="INI840" s="32"/>
      <c r="INJ840" s="32"/>
      <c r="INK840" s="32"/>
      <c r="INL840" s="32"/>
      <c r="INM840" s="32"/>
      <c r="INN840" s="32"/>
      <c r="INO840" s="32"/>
      <c r="INP840" s="32"/>
      <c r="INQ840" s="32"/>
      <c r="INR840" s="32"/>
      <c r="INS840" s="32"/>
      <c r="INT840" s="32"/>
      <c r="INU840" s="32"/>
      <c r="INV840" s="32"/>
      <c r="INW840" s="32"/>
      <c r="INX840" s="32"/>
      <c r="INY840" s="32"/>
      <c r="INZ840" s="32"/>
      <c r="IOA840" s="32"/>
      <c r="IOB840" s="32"/>
      <c r="IOC840" s="32"/>
      <c r="IOD840" s="32"/>
      <c r="IOE840" s="32"/>
      <c r="IOF840" s="32"/>
      <c r="IOG840" s="32"/>
      <c r="IOH840" s="32"/>
      <c r="IOI840" s="32"/>
      <c r="IOJ840" s="32"/>
      <c r="IOK840" s="32"/>
      <c r="IOL840" s="32"/>
      <c r="IOM840" s="32"/>
      <c r="ION840" s="32"/>
      <c r="IOO840" s="32"/>
      <c r="IOP840" s="32"/>
      <c r="IOQ840" s="32"/>
      <c r="IOR840" s="32"/>
      <c r="IOS840" s="32"/>
      <c r="IOT840" s="32"/>
      <c r="IOU840" s="32"/>
      <c r="IOV840" s="32"/>
      <c r="IOW840" s="32"/>
      <c r="IOX840" s="32"/>
      <c r="IOY840" s="32"/>
      <c r="IOZ840" s="32"/>
      <c r="IPA840" s="32"/>
      <c r="IPB840" s="32"/>
      <c r="IPC840" s="32"/>
      <c r="IPD840" s="32"/>
      <c r="IPE840" s="32"/>
      <c r="IPF840" s="32"/>
      <c r="IPG840" s="32"/>
      <c r="IPH840" s="32"/>
      <c r="IPI840" s="32"/>
      <c r="IPJ840" s="32"/>
      <c r="IPK840" s="32"/>
      <c r="IPL840" s="32"/>
      <c r="IPM840" s="32"/>
      <c r="IPN840" s="32"/>
      <c r="IPO840" s="32"/>
      <c r="IPP840" s="32"/>
      <c r="IPQ840" s="32"/>
      <c r="IPR840" s="32"/>
      <c r="IPS840" s="32"/>
      <c r="IPT840" s="32"/>
      <c r="IPU840" s="32"/>
      <c r="IPV840" s="32"/>
      <c r="IPW840" s="32"/>
      <c r="IPX840" s="32"/>
      <c r="IPY840" s="32"/>
      <c r="IPZ840" s="32"/>
      <c r="IQA840" s="32"/>
      <c r="IQB840" s="32"/>
      <c r="IQC840" s="32"/>
      <c r="IQD840" s="32"/>
      <c r="IQE840" s="32"/>
      <c r="IQF840" s="32"/>
      <c r="IQG840" s="32"/>
      <c r="IQH840" s="32"/>
      <c r="IQI840" s="32"/>
      <c r="IQJ840" s="32"/>
      <c r="IQK840" s="32"/>
      <c r="IQL840" s="32"/>
      <c r="IQM840" s="32"/>
      <c r="IQN840" s="32"/>
      <c r="IQO840" s="32"/>
      <c r="IQP840" s="32"/>
      <c r="IQQ840" s="32"/>
      <c r="IQR840" s="32"/>
      <c r="IQS840" s="32"/>
      <c r="IQT840" s="32"/>
      <c r="IQU840" s="32"/>
      <c r="IQV840" s="32"/>
      <c r="IQW840" s="32"/>
      <c r="IQX840" s="32"/>
      <c r="IQY840" s="32"/>
      <c r="IQZ840" s="32"/>
      <c r="IRA840" s="32"/>
      <c r="IRB840" s="32"/>
      <c r="IRC840" s="32"/>
      <c r="IRD840" s="32"/>
      <c r="IRE840" s="32"/>
      <c r="IRF840" s="32"/>
      <c r="IRG840" s="32"/>
      <c r="IRH840" s="32"/>
      <c r="IRI840" s="32"/>
      <c r="IRJ840" s="32"/>
      <c r="IRK840" s="32"/>
      <c r="IRL840" s="32"/>
      <c r="IRM840" s="32"/>
      <c r="IRN840" s="32"/>
      <c r="IRO840" s="32"/>
      <c r="IRP840" s="32"/>
      <c r="IRQ840" s="32"/>
      <c r="IRR840" s="32"/>
      <c r="IRS840" s="32"/>
      <c r="IRT840" s="32"/>
      <c r="IRU840" s="32"/>
      <c r="IRV840" s="32"/>
      <c r="IRW840" s="32"/>
      <c r="IRX840" s="32"/>
      <c r="IRY840" s="32"/>
      <c r="IRZ840" s="32"/>
      <c r="ISA840" s="32"/>
      <c r="ISB840" s="32"/>
      <c r="ISC840" s="32"/>
      <c r="ISD840" s="32"/>
      <c r="ISE840" s="32"/>
      <c r="ISF840" s="32"/>
      <c r="ISG840" s="32"/>
      <c r="ISH840" s="32"/>
      <c r="ISI840" s="32"/>
      <c r="ISJ840" s="32"/>
      <c r="ISK840" s="32"/>
      <c r="ISL840" s="32"/>
      <c r="ISM840" s="32"/>
      <c r="ISN840" s="32"/>
      <c r="ISO840" s="32"/>
      <c r="ISP840" s="32"/>
      <c r="ISQ840" s="32"/>
      <c r="ISR840" s="32"/>
      <c r="ISS840" s="32"/>
      <c r="IST840" s="32"/>
      <c r="ISU840" s="32"/>
      <c r="ISV840" s="32"/>
      <c r="ISW840" s="32"/>
      <c r="ISX840" s="32"/>
      <c r="ISY840" s="32"/>
      <c r="ISZ840" s="32"/>
      <c r="ITA840" s="32"/>
      <c r="ITB840" s="32"/>
      <c r="ITC840" s="32"/>
      <c r="ITD840" s="32"/>
      <c r="ITE840" s="32"/>
      <c r="ITF840" s="32"/>
      <c r="ITG840" s="32"/>
      <c r="ITH840" s="32"/>
      <c r="ITI840" s="32"/>
      <c r="ITJ840" s="32"/>
      <c r="ITK840" s="32"/>
      <c r="ITL840" s="32"/>
      <c r="ITM840" s="32"/>
      <c r="ITN840" s="32"/>
      <c r="ITO840" s="32"/>
      <c r="ITP840" s="32"/>
      <c r="ITQ840" s="32"/>
      <c r="ITR840" s="32"/>
      <c r="ITS840" s="32"/>
      <c r="ITT840" s="32"/>
      <c r="ITU840" s="32"/>
      <c r="ITV840" s="32"/>
      <c r="ITW840" s="32"/>
      <c r="ITX840" s="32"/>
      <c r="ITY840" s="32"/>
      <c r="ITZ840" s="32"/>
      <c r="IUA840" s="32"/>
      <c r="IUB840" s="32"/>
      <c r="IUC840" s="32"/>
      <c r="IUD840" s="32"/>
      <c r="IUE840" s="32"/>
      <c r="IUF840" s="32"/>
      <c r="IUG840" s="32"/>
      <c r="IUH840" s="32"/>
      <c r="IUI840" s="32"/>
      <c r="IUJ840" s="32"/>
      <c r="IUK840" s="32"/>
      <c r="IUL840" s="32"/>
      <c r="IUM840" s="32"/>
      <c r="IUN840" s="32"/>
      <c r="IUO840" s="32"/>
      <c r="IUP840" s="32"/>
      <c r="IUQ840" s="32"/>
      <c r="IUR840" s="32"/>
      <c r="IUS840" s="32"/>
      <c r="IUT840" s="32"/>
      <c r="IUU840" s="32"/>
      <c r="IUV840" s="32"/>
      <c r="IUW840" s="32"/>
      <c r="IUX840" s="32"/>
      <c r="IUY840" s="32"/>
      <c r="IUZ840" s="32"/>
      <c r="IVA840" s="32"/>
      <c r="IVB840" s="32"/>
      <c r="IVC840" s="32"/>
      <c r="IVD840" s="32"/>
      <c r="IVE840" s="32"/>
      <c r="IVF840" s="32"/>
      <c r="IVG840" s="32"/>
      <c r="IVH840" s="32"/>
      <c r="IVI840" s="32"/>
      <c r="IVJ840" s="32"/>
      <c r="IVK840" s="32"/>
      <c r="IVL840" s="32"/>
      <c r="IVM840" s="32"/>
      <c r="IVN840" s="32"/>
      <c r="IVO840" s="32"/>
      <c r="IVP840" s="32"/>
      <c r="IVQ840" s="32"/>
      <c r="IVR840" s="32"/>
      <c r="IVS840" s="32"/>
      <c r="IVT840" s="32"/>
      <c r="IVU840" s="32"/>
      <c r="IVV840" s="32"/>
      <c r="IVW840" s="32"/>
      <c r="IVX840" s="32"/>
      <c r="IVY840" s="32"/>
      <c r="IVZ840" s="32"/>
      <c r="IWA840" s="32"/>
      <c r="IWB840" s="32"/>
      <c r="IWC840" s="32"/>
      <c r="IWD840" s="32"/>
      <c r="IWE840" s="32"/>
      <c r="IWF840" s="32"/>
      <c r="IWG840" s="32"/>
      <c r="IWH840" s="32"/>
      <c r="IWI840" s="32"/>
      <c r="IWJ840" s="32"/>
      <c r="IWK840" s="32"/>
      <c r="IWL840" s="32"/>
      <c r="IWM840" s="32"/>
      <c r="IWN840" s="32"/>
      <c r="IWO840" s="32"/>
      <c r="IWP840" s="32"/>
      <c r="IWQ840" s="32"/>
      <c r="IWR840" s="32"/>
      <c r="IWS840" s="32"/>
      <c r="IWT840" s="32"/>
      <c r="IWU840" s="32"/>
      <c r="IWV840" s="32"/>
      <c r="IWW840" s="32"/>
      <c r="IWX840" s="32"/>
      <c r="IWY840" s="32"/>
      <c r="IWZ840" s="32"/>
      <c r="IXA840" s="32"/>
      <c r="IXB840" s="32"/>
      <c r="IXC840" s="32"/>
      <c r="IXD840" s="32"/>
      <c r="IXE840" s="32"/>
      <c r="IXF840" s="32"/>
      <c r="IXG840" s="32"/>
      <c r="IXH840" s="32"/>
      <c r="IXI840" s="32"/>
      <c r="IXJ840" s="32"/>
      <c r="IXK840" s="32"/>
      <c r="IXL840" s="32"/>
      <c r="IXM840" s="32"/>
      <c r="IXN840" s="32"/>
      <c r="IXO840" s="32"/>
      <c r="IXP840" s="32"/>
      <c r="IXQ840" s="32"/>
      <c r="IXR840" s="32"/>
      <c r="IXS840" s="32"/>
      <c r="IXT840" s="32"/>
      <c r="IXU840" s="32"/>
      <c r="IXV840" s="32"/>
      <c r="IXW840" s="32"/>
      <c r="IXX840" s="32"/>
      <c r="IXY840" s="32"/>
      <c r="IXZ840" s="32"/>
      <c r="IYA840" s="32"/>
      <c r="IYB840" s="32"/>
      <c r="IYC840" s="32"/>
      <c r="IYD840" s="32"/>
      <c r="IYE840" s="32"/>
      <c r="IYF840" s="32"/>
      <c r="IYG840" s="32"/>
      <c r="IYH840" s="32"/>
      <c r="IYI840" s="32"/>
      <c r="IYJ840" s="32"/>
      <c r="IYK840" s="32"/>
      <c r="IYL840" s="32"/>
      <c r="IYM840" s="32"/>
      <c r="IYN840" s="32"/>
      <c r="IYO840" s="32"/>
      <c r="IYP840" s="32"/>
      <c r="IYQ840" s="32"/>
      <c r="IYR840" s="32"/>
      <c r="IYS840" s="32"/>
      <c r="IYT840" s="32"/>
      <c r="IYU840" s="32"/>
      <c r="IYV840" s="32"/>
      <c r="IYW840" s="32"/>
      <c r="IYX840" s="32"/>
      <c r="IYY840" s="32"/>
      <c r="IYZ840" s="32"/>
      <c r="IZA840" s="32"/>
      <c r="IZB840" s="32"/>
      <c r="IZC840" s="32"/>
      <c r="IZD840" s="32"/>
      <c r="IZE840" s="32"/>
      <c r="IZF840" s="32"/>
      <c r="IZG840" s="32"/>
      <c r="IZH840" s="32"/>
      <c r="IZI840" s="32"/>
      <c r="IZJ840" s="32"/>
      <c r="IZK840" s="32"/>
      <c r="IZL840" s="32"/>
      <c r="IZM840" s="32"/>
      <c r="IZN840" s="32"/>
      <c r="IZO840" s="32"/>
      <c r="IZP840" s="32"/>
      <c r="IZQ840" s="32"/>
      <c r="IZR840" s="32"/>
      <c r="IZS840" s="32"/>
      <c r="IZT840" s="32"/>
      <c r="IZU840" s="32"/>
      <c r="IZV840" s="32"/>
      <c r="IZW840" s="32"/>
      <c r="IZX840" s="32"/>
      <c r="IZY840" s="32"/>
      <c r="IZZ840" s="32"/>
      <c r="JAA840" s="32"/>
      <c r="JAB840" s="32"/>
      <c r="JAC840" s="32"/>
      <c r="JAD840" s="32"/>
      <c r="JAE840" s="32"/>
      <c r="JAF840" s="32"/>
      <c r="JAG840" s="32"/>
      <c r="JAH840" s="32"/>
      <c r="JAI840" s="32"/>
      <c r="JAJ840" s="32"/>
      <c r="JAK840" s="32"/>
      <c r="JAL840" s="32"/>
      <c r="JAM840" s="32"/>
      <c r="JAN840" s="32"/>
      <c r="JAO840" s="32"/>
      <c r="JAP840" s="32"/>
      <c r="JAQ840" s="32"/>
      <c r="JAR840" s="32"/>
      <c r="JAS840" s="32"/>
      <c r="JAT840" s="32"/>
      <c r="JAU840" s="32"/>
      <c r="JAV840" s="32"/>
      <c r="JAW840" s="32"/>
      <c r="JAX840" s="32"/>
      <c r="JAY840" s="32"/>
      <c r="JAZ840" s="32"/>
      <c r="JBA840" s="32"/>
      <c r="JBB840" s="32"/>
      <c r="JBC840" s="32"/>
      <c r="JBD840" s="32"/>
      <c r="JBE840" s="32"/>
      <c r="JBF840" s="32"/>
      <c r="JBG840" s="32"/>
      <c r="JBH840" s="32"/>
      <c r="JBI840" s="32"/>
      <c r="JBJ840" s="32"/>
      <c r="JBK840" s="32"/>
      <c r="JBL840" s="32"/>
      <c r="JBM840" s="32"/>
      <c r="JBN840" s="32"/>
      <c r="JBO840" s="32"/>
      <c r="JBP840" s="32"/>
      <c r="JBQ840" s="32"/>
      <c r="JBR840" s="32"/>
      <c r="JBS840" s="32"/>
      <c r="JBT840" s="32"/>
      <c r="JBU840" s="32"/>
      <c r="JBV840" s="32"/>
      <c r="JBW840" s="32"/>
      <c r="JBX840" s="32"/>
      <c r="JBY840" s="32"/>
      <c r="JBZ840" s="32"/>
      <c r="JCA840" s="32"/>
      <c r="JCB840" s="32"/>
      <c r="JCC840" s="32"/>
      <c r="JCD840" s="32"/>
      <c r="JCE840" s="32"/>
      <c r="JCF840" s="32"/>
      <c r="JCG840" s="32"/>
      <c r="JCH840" s="32"/>
      <c r="JCI840" s="32"/>
      <c r="JCJ840" s="32"/>
      <c r="JCK840" s="32"/>
      <c r="JCL840" s="32"/>
      <c r="JCM840" s="32"/>
      <c r="JCN840" s="32"/>
      <c r="JCO840" s="32"/>
      <c r="JCP840" s="32"/>
      <c r="JCQ840" s="32"/>
      <c r="JCR840" s="32"/>
      <c r="JCS840" s="32"/>
      <c r="JCT840" s="32"/>
      <c r="JCU840" s="32"/>
      <c r="JCV840" s="32"/>
      <c r="JCW840" s="32"/>
      <c r="JCX840" s="32"/>
      <c r="JCY840" s="32"/>
      <c r="JCZ840" s="32"/>
      <c r="JDA840" s="32"/>
      <c r="JDB840" s="32"/>
      <c r="JDC840" s="32"/>
      <c r="JDD840" s="32"/>
      <c r="JDE840" s="32"/>
      <c r="JDF840" s="32"/>
      <c r="JDG840" s="32"/>
      <c r="JDH840" s="32"/>
      <c r="JDI840" s="32"/>
      <c r="JDJ840" s="32"/>
      <c r="JDK840" s="32"/>
      <c r="JDL840" s="32"/>
      <c r="JDM840" s="32"/>
      <c r="JDN840" s="32"/>
      <c r="JDO840" s="32"/>
      <c r="JDP840" s="32"/>
      <c r="JDQ840" s="32"/>
      <c r="JDR840" s="32"/>
      <c r="JDS840" s="32"/>
      <c r="JDT840" s="32"/>
      <c r="JDU840" s="32"/>
      <c r="JDV840" s="32"/>
      <c r="JDW840" s="32"/>
      <c r="JDX840" s="32"/>
      <c r="JDY840" s="32"/>
      <c r="JDZ840" s="32"/>
      <c r="JEA840" s="32"/>
      <c r="JEB840" s="32"/>
      <c r="JEC840" s="32"/>
      <c r="JED840" s="32"/>
      <c r="JEE840" s="32"/>
      <c r="JEF840" s="32"/>
      <c r="JEG840" s="32"/>
      <c r="JEH840" s="32"/>
      <c r="JEI840" s="32"/>
      <c r="JEJ840" s="32"/>
      <c r="JEK840" s="32"/>
      <c r="JEL840" s="32"/>
      <c r="JEM840" s="32"/>
      <c r="JEN840" s="32"/>
      <c r="JEO840" s="32"/>
      <c r="JEP840" s="32"/>
      <c r="JEQ840" s="32"/>
      <c r="JER840" s="32"/>
      <c r="JES840" s="32"/>
      <c r="JET840" s="32"/>
      <c r="JEU840" s="32"/>
      <c r="JEV840" s="32"/>
      <c r="JEW840" s="32"/>
      <c r="JEX840" s="32"/>
      <c r="JEY840" s="32"/>
      <c r="JEZ840" s="32"/>
      <c r="JFA840" s="32"/>
      <c r="JFB840" s="32"/>
      <c r="JFC840" s="32"/>
      <c r="JFD840" s="32"/>
      <c r="JFE840" s="32"/>
      <c r="JFF840" s="32"/>
      <c r="JFG840" s="32"/>
      <c r="JFH840" s="32"/>
      <c r="JFI840" s="32"/>
      <c r="JFJ840" s="32"/>
      <c r="JFK840" s="32"/>
      <c r="JFL840" s="32"/>
      <c r="JFM840" s="32"/>
      <c r="JFN840" s="32"/>
      <c r="JFO840" s="32"/>
      <c r="JFP840" s="32"/>
      <c r="JFQ840" s="32"/>
      <c r="JFR840" s="32"/>
      <c r="JFS840" s="32"/>
      <c r="JFT840" s="32"/>
      <c r="JFU840" s="32"/>
      <c r="JFV840" s="32"/>
      <c r="JFW840" s="32"/>
      <c r="JFX840" s="32"/>
      <c r="JFY840" s="32"/>
      <c r="JFZ840" s="32"/>
      <c r="JGA840" s="32"/>
      <c r="JGB840" s="32"/>
      <c r="JGC840" s="32"/>
      <c r="JGD840" s="32"/>
      <c r="JGE840" s="32"/>
      <c r="JGF840" s="32"/>
      <c r="JGG840" s="32"/>
      <c r="JGH840" s="32"/>
      <c r="JGI840" s="32"/>
      <c r="JGJ840" s="32"/>
      <c r="JGK840" s="32"/>
      <c r="JGL840" s="32"/>
      <c r="JGM840" s="32"/>
      <c r="JGN840" s="32"/>
      <c r="JGO840" s="32"/>
      <c r="JGP840" s="32"/>
      <c r="JGQ840" s="32"/>
      <c r="JGR840" s="32"/>
      <c r="JGS840" s="32"/>
      <c r="JGT840" s="32"/>
      <c r="JGU840" s="32"/>
      <c r="JGV840" s="32"/>
      <c r="JGW840" s="32"/>
      <c r="JGX840" s="32"/>
      <c r="JGY840" s="32"/>
      <c r="JGZ840" s="32"/>
      <c r="JHA840" s="32"/>
      <c r="JHB840" s="32"/>
      <c r="JHC840" s="32"/>
      <c r="JHD840" s="32"/>
      <c r="JHE840" s="32"/>
      <c r="JHF840" s="32"/>
      <c r="JHG840" s="32"/>
      <c r="JHH840" s="32"/>
      <c r="JHI840" s="32"/>
      <c r="JHJ840" s="32"/>
      <c r="JHK840" s="32"/>
      <c r="JHL840" s="32"/>
      <c r="JHM840" s="32"/>
      <c r="JHN840" s="32"/>
      <c r="JHO840" s="32"/>
      <c r="JHP840" s="32"/>
      <c r="JHQ840" s="32"/>
      <c r="JHR840" s="32"/>
      <c r="JHS840" s="32"/>
      <c r="JHT840" s="32"/>
      <c r="JHU840" s="32"/>
      <c r="JHV840" s="32"/>
      <c r="JHW840" s="32"/>
      <c r="JHX840" s="32"/>
      <c r="JHY840" s="32"/>
      <c r="JHZ840" s="32"/>
      <c r="JIA840" s="32"/>
      <c r="JIB840" s="32"/>
      <c r="JIC840" s="32"/>
      <c r="JID840" s="32"/>
      <c r="JIE840" s="32"/>
      <c r="JIF840" s="32"/>
      <c r="JIG840" s="32"/>
      <c r="JIH840" s="32"/>
      <c r="JII840" s="32"/>
      <c r="JIJ840" s="32"/>
      <c r="JIK840" s="32"/>
      <c r="JIL840" s="32"/>
      <c r="JIM840" s="32"/>
      <c r="JIN840" s="32"/>
      <c r="JIO840" s="32"/>
      <c r="JIP840" s="32"/>
      <c r="JIQ840" s="32"/>
      <c r="JIR840" s="32"/>
      <c r="JIS840" s="32"/>
      <c r="JIT840" s="32"/>
      <c r="JIU840" s="32"/>
      <c r="JIV840" s="32"/>
      <c r="JIW840" s="32"/>
      <c r="JIX840" s="32"/>
      <c r="JIY840" s="32"/>
      <c r="JIZ840" s="32"/>
      <c r="JJA840" s="32"/>
      <c r="JJB840" s="32"/>
      <c r="JJC840" s="32"/>
      <c r="JJD840" s="32"/>
      <c r="JJE840" s="32"/>
      <c r="JJF840" s="32"/>
      <c r="JJG840" s="32"/>
      <c r="JJH840" s="32"/>
      <c r="JJI840" s="32"/>
      <c r="JJJ840" s="32"/>
      <c r="JJK840" s="32"/>
      <c r="JJL840" s="32"/>
      <c r="JJM840" s="32"/>
      <c r="JJN840" s="32"/>
      <c r="JJO840" s="32"/>
      <c r="JJP840" s="32"/>
      <c r="JJQ840" s="32"/>
      <c r="JJR840" s="32"/>
      <c r="JJS840" s="32"/>
      <c r="JJT840" s="32"/>
      <c r="JJU840" s="32"/>
      <c r="JJV840" s="32"/>
      <c r="JJW840" s="32"/>
      <c r="JJX840" s="32"/>
      <c r="JJY840" s="32"/>
      <c r="JJZ840" s="32"/>
      <c r="JKA840" s="32"/>
      <c r="JKB840" s="32"/>
      <c r="JKC840" s="32"/>
      <c r="JKD840" s="32"/>
      <c r="JKE840" s="32"/>
      <c r="JKF840" s="32"/>
      <c r="JKG840" s="32"/>
      <c r="JKH840" s="32"/>
      <c r="JKI840" s="32"/>
      <c r="JKJ840" s="32"/>
      <c r="JKK840" s="32"/>
      <c r="JKL840" s="32"/>
      <c r="JKM840" s="32"/>
      <c r="JKN840" s="32"/>
      <c r="JKO840" s="32"/>
      <c r="JKP840" s="32"/>
      <c r="JKQ840" s="32"/>
      <c r="JKR840" s="32"/>
      <c r="JKS840" s="32"/>
      <c r="JKT840" s="32"/>
      <c r="JKU840" s="32"/>
      <c r="JKV840" s="32"/>
      <c r="JKW840" s="32"/>
      <c r="JKX840" s="32"/>
      <c r="JKY840" s="32"/>
      <c r="JKZ840" s="32"/>
      <c r="JLA840" s="32"/>
      <c r="JLB840" s="32"/>
      <c r="JLC840" s="32"/>
      <c r="JLD840" s="32"/>
      <c r="JLE840" s="32"/>
      <c r="JLF840" s="32"/>
      <c r="JLG840" s="32"/>
      <c r="JLH840" s="32"/>
      <c r="JLI840" s="32"/>
      <c r="JLJ840" s="32"/>
      <c r="JLK840" s="32"/>
      <c r="JLL840" s="32"/>
      <c r="JLM840" s="32"/>
      <c r="JLN840" s="32"/>
      <c r="JLO840" s="32"/>
      <c r="JLP840" s="32"/>
      <c r="JLQ840" s="32"/>
      <c r="JLR840" s="32"/>
      <c r="JLS840" s="32"/>
      <c r="JLT840" s="32"/>
      <c r="JLU840" s="32"/>
      <c r="JLV840" s="32"/>
      <c r="JLW840" s="32"/>
      <c r="JLX840" s="32"/>
      <c r="JLY840" s="32"/>
      <c r="JLZ840" s="32"/>
      <c r="JMA840" s="32"/>
      <c r="JMB840" s="32"/>
      <c r="JMC840" s="32"/>
      <c r="JMD840" s="32"/>
      <c r="JME840" s="32"/>
      <c r="JMF840" s="32"/>
      <c r="JMG840" s="32"/>
      <c r="JMH840" s="32"/>
      <c r="JMI840" s="32"/>
      <c r="JMJ840" s="32"/>
      <c r="JMK840" s="32"/>
      <c r="JML840" s="32"/>
      <c r="JMM840" s="32"/>
      <c r="JMN840" s="32"/>
      <c r="JMO840" s="32"/>
      <c r="JMP840" s="32"/>
      <c r="JMQ840" s="32"/>
      <c r="JMR840" s="32"/>
      <c r="JMS840" s="32"/>
      <c r="JMT840" s="32"/>
      <c r="JMU840" s="32"/>
      <c r="JMV840" s="32"/>
      <c r="JMW840" s="32"/>
      <c r="JMX840" s="32"/>
      <c r="JMY840" s="32"/>
      <c r="JMZ840" s="32"/>
      <c r="JNA840" s="32"/>
      <c r="JNB840" s="32"/>
      <c r="JNC840" s="32"/>
      <c r="JND840" s="32"/>
      <c r="JNE840" s="32"/>
      <c r="JNF840" s="32"/>
      <c r="JNG840" s="32"/>
      <c r="JNH840" s="32"/>
      <c r="JNI840" s="32"/>
      <c r="JNJ840" s="32"/>
      <c r="JNK840" s="32"/>
      <c r="JNL840" s="32"/>
      <c r="JNM840" s="32"/>
      <c r="JNN840" s="32"/>
      <c r="JNO840" s="32"/>
      <c r="JNP840" s="32"/>
      <c r="JNQ840" s="32"/>
      <c r="JNR840" s="32"/>
      <c r="JNS840" s="32"/>
      <c r="JNT840" s="32"/>
      <c r="JNU840" s="32"/>
      <c r="JNV840" s="32"/>
      <c r="JNW840" s="32"/>
      <c r="JNX840" s="32"/>
      <c r="JNY840" s="32"/>
      <c r="JNZ840" s="32"/>
      <c r="JOA840" s="32"/>
      <c r="JOB840" s="32"/>
      <c r="JOC840" s="32"/>
      <c r="JOD840" s="32"/>
      <c r="JOE840" s="32"/>
      <c r="JOF840" s="32"/>
      <c r="JOG840" s="32"/>
      <c r="JOH840" s="32"/>
      <c r="JOI840" s="32"/>
      <c r="JOJ840" s="32"/>
      <c r="JOK840" s="32"/>
      <c r="JOL840" s="32"/>
      <c r="JOM840" s="32"/>
      <c r="JON840" s="32"/>
      <c r="JOO840" s="32"/>
      <c r="JOP840" s="32"/>
      <c r="JOQ840" s="32"/>
      <c r="JOR840" s="32"/>
      <c r="JOS840" s="32"/>
      <c r="JOT840" s="32"/>
      <c r="JOU840" s="32"/>
      <c r="JOV840" s="32"/>
      <c r="JOW840" s="32"/>
      <c r="JOX840" s="32"/>
      <c r="JOY840" s="32"/>
      <c r="JOZ840" s="32"/>
      <c r="JPA840" s="32"/>
      <c r="JPB840" s="32"/>
      <c r="JPC840" s="32"/>
      <c r="JPD840" s="32"/>
      <c r="JPE840" s="32"/>
      <c r="JPF840" s="32"/>
      <c r="JPG840" s="32"/>
      <c r="JPH840" s="32"/>
      <c r="JPI840" s="32"/>
      <c r="JPJ840" s="32"/>
      <c r="JPK840" s="32"/>
      <c r="JPL840" s="32"/>
      <c r="JPM840" s="32"/>
      <c r="JPN840" s="32"/>
      <c r="JPO840" s="32"/>
      <c r="JPP840" s="32"/>
      <c r="JPQ840" s="32"/>
      <c r="JPR840" s="32"/>
      <c r="JPS840" s="32"/>
      <c r="JPT840" s="32"/>
      <c r="JPU840" s="32"/>
      <c r="JPV840" s="32"/>
      <c r="JPW840" s="32"/>
      <c r="JPX840" s="32"/>
      <c r="JPY840" s="32"/>
      <c r="JPZ840" s="32"/>
      <c r="JQA840" s="32"/>
      <c r="JQB840" s="32"/>
      <c r="JQC840" s="32"/>
      <c r="JQD840" s="32"/>
      <c r="JQE840" s="32"/>
      <c r="JQF840" s="32"/>
      <c r="JQG840" s="32"/>
      <c r="JQH840" s="32"/>
      <c r="JQI840" s="32"/>
      <c r="JQJ840" s="32"/>
      <c r="JQK840" s="32"/>
      <c r="JQL840" s="32"/>
      <c r="JQM840" s="32"/>
      <c r="JQN840" s="32"/>
      <c r="JQO840" s="32"/>
      <c r="JQP840" s="32"/>
      <c r="JQQ840" s="32"/>
      <c r="JQR840" s="32"/>
      <c r="JQS840" s="32"/>
      <c r="JQT840" s="32"/>
      <c r="JQU840" s="32"/>
      <c r="JQV840" s="32"/>
      <c r="JQW840" s="32"/>
      <c r="JQX840" s="32"/>
      <c r="JQY840" s="32"/>
      <c r="JQZ840" s="32"/>
      <c r="JRA840" s="32"/>
      <c r="JRB840" s="32"/>
      <c r="JRC840" s="32"/>
      <c r="JRD840" s="32"/>
      <c r="JRE840" s="32"/>
      <c r="JRF840" s="32"/>
      <c r="JRG840" s="32"/>
      <c r="JRH840" s="32"/>
      <c r="JRI840" s="32"/>
      <c r="JRJ840" s="32"/>
      <c r="JRK840" s="32"/>
      <c r="JRL840" s="32"/>
      <c r="JRM840" s="32"/>
      <c r="JRN840" s="32"/>
      <c r="JRO840" s="32"/>
      <c r="JRP840" s="32"/>
      <c r="JRQ840" s="32"/>
      <c r="JRR840" s="32"/>
      <c r="JRS840" s="32"/>
      <c r="JRT840" s="32"/>
      <c r="JRU840" s="32"/>
      <c r="JRV840" s="32"/>
      <c r="JRW840" s="32"/>
      <c r="JRX840" s="32"/>
      <c r="JRY840" s="32"/>
      <c r="JRZ840" s="32"/>
      <c r="JSA840" s="32"/>
      <c r="JSB840" s="32"/>
      <c r="JSC840" s="32"/>
      <c r="JSD840" s="32"/>
      <c r="JSE840" s="32"/>
      <c r="JSF840" s="32"/>
      <c r="JSG840" s="32"/>
      <c r="JSH840" s="32"/>
      <c r="JSI840" s="32"/>
      <c r="JSJ840" s="32"/>
      <c r="JSK840" s="32"/>
      <c r="JSL840" s="32"/>
      <c r="JSM840" s="32"/>
      <c r="JSN840" s="32"/>
      <c r="JSO840" s="32"/>
      <c r="JSP840" s="32"/>
      <c r="JSQ840" s="32"/>
      <c r="JSR840" s="32"/>
      <c r="JSS840" s="32"/>
      <c r="JST840" s="32"/>
      <c r="JSU840" s="32"/>
      <c r="JSV840" s="32"/>
      <c r="JSW840" s="32"/>
      <c r="JSX840" s="32"/>
      <c r="JSY840" s="32"/>
      <c r="JSZ840" s="32"/>
      <c r="JTA840" s="32"/>
      <c r="JTB840" s="32"/>
      <c r="JTC840" s="32"/>
      <c r="JTD840" s="32"/>
      <c r="JTE840" s="32"/>
      <c r="JTF840" s="32"/>
      <c r="JTG840" s="32"/>
      <c r="JTH840" s="32"/>
      <c r="JTI840" s="32"/>
      <c r="JTJ840" s="32"/>
      <c r="JTK840" s="32"/>
      <c r="JTL840" s="32"/>
      <c r="JTM840" s="32"/>
      <c r="JTN840" s="32"/>
      <c r="JTO840" s="32"/>
      <c r="JTP840" s="32"/>
      <c r="JTQ840" s="32"/>
      <c r="JTR840" s="32"/>
      <c r="JTS840" s="32"/>
      <c r="JTT840" s="32"/>
      <c r="JTU840" s="32"/>
      <c r="JTV840" s="32"/>
      <c r="JTW840" s="32"/>
      <c r="JTX840" s="32"/>
      <c r="JTY840" s="32"/>
      <c r="JTZ840" s="32"/>
      <c r="JUA840" s="32"/>
      <c r="JUB840" s="32"/>
      <c r="JUC840" s="32"/>
      <c r="JUD840" s="32"/>
      <c r="JUE840" s="32"/>
      <c r="JUF840" s="32"/>
      <c r="JUG840" s="32"/>
      <c r="JUH840" s="32"/>
      <c r="JUI840" s="32"/>
      <c r="JUJ840" s="32"/>
      <c r="JUK840" s="32"/>
      <c r="JUL840" s="32"/>
      <c r="JUM840" s="32"/>
      <c r="JUN840" s="32"/>
      <c r="JUO840" s="32"/>
      <c r="JUP840" s="32"/>
      <c r="JUQ840" s="32"/>
      <c r="JUR840" s="32"/>
      <c r="JUS840" s="32"/>
      <c r="JUT840" s="32"/>
      <c r="JUU840" s="32"/>
      <c r="JUV840" s="32"/>
      <c r="JUW840" s="32"/>
      <c r="JUX840" s="32"/>
      <c r="JUY840" s="32"/>
      <c r="JUZ840" s="32"/>
      <c r="JVA840" s="32"/>
      <c r="JVB840" s="32"/>
      <c r="JVC840" s="32"/>
      <c r="JVD840" s="32"/>
      <c r="JVE840" s="32"/>
      <c r="JVF840" s="32"/>
      <c r="JVG840" s="32"/>
      <c r="JVH840" s="32"/>
      <c r="JVI840" s="32"/>
      <c r="JVJ840" s="32"/>
      <c r="JVK840" s="32"/>
      <c r="JVL840" s="32"/>
      <c r="JVM840" s="32"/>
      <c r="JVN840" s="32"/>
      <c r="JVO840" s="32"/>
      <c r="JVP840" s="32"/>
      <c r="JVQ840" s="32"/>
      <c r="JVR840" s="32"/>
      <c r="JVS840" s="32"/>
      <c r="JVT840" s="32"/>
      <c r="JVU840" s="32"/>
      <c r="JVV840" s="32"/>
      <c r="JVW840" s="32"/>
      <c r="JVX840" s="32"/>
      <c r="JVY840" s="32"/>
      <c r="JVZ840" s="32"/>
      <c r="JWA840" s="32"/>
      <c r="JWB840" s="32"/>
      <c r="JWC840" s="32"/>
      <c r="JWD840" s="32"/>
      <c r="JWE840" s="32"/>
      <c r="JWF840" s="32"/>
      <c r="JWG840" s="32"/>
      <c r="JWH840" s="32"/>
      <c r="JWI840" s="32"/>
      <c r="JWJ840" s="32"/>
      <c r="JWK840" s="32"/>
      <c r="JWL840" s="32"/>
      <c r="JWM840" s="32"/>
      <c r="JWN840" s="32"/>
      <c r="JWO840" s="32"/>
      <c r="JWP840" s="32"/>
      <c r="JWQ840" s="32"/>
      <c r="JWR840" s="32"/>
      <c r="JWS840" s="32"/>
      <c r="JWT840" s="32"/>
      <c r="JWU840" s="32"/>
      <c r="JWV840" s="32"/>
      <c r="JWW840" s="32"/>
      <c r="JWX840" s="32"/>
      <c r="JWY840" s="32"/>
      <c r="JWZ840" s="32"/>
      <c r="JXA840" s="32"/>
      <c r="JXB840" s="32"/>
      <c r="JXC840" s="32"/>
      <c r="JXD840" s="32"/>
      <c r="JXE840" s="32"/>
      <c r="JXF840" s="32"/>
      <c r="JXG840" s="32"/>
      <c r="JXH840" s="32"/>
      <c r="JXI840" s="32"/>
      <c r="JXJ840" s="32"/>
      <c r="JXK840" s="32"/>
      <c r="JXL840" s="32"/>
      <c r="JXM840" s="32"/>
      <c r="JXN840" s="32"/>
      <c r="JXO840" s="32"/>
      <c r="JXP840" s="32"/>
      <c r="JXQ840" s="32"/>
      <c r="JXR840" s="32"/>
      <c r="JXS840" s="32"/>
      <c r="JXT840" s="32"/>
      <c r="JXU840" s="32"/>
      <c r="JXV840" s="32"/>
      <c r="JXW840" s="32"/>
      <c r="JXX840" s="32"/>
      <c r="JXY840" s="32"/>
      <c r="JXZ840" s="32"/>
      <c r="JYA840" s="32"/>
      <c r="JYB840" s="32"/>
      <c r="JYC840" s="32"/>
      <c r="JYD840" s="32"/>
      <c r="JYE840" s="32"/>
      <c r="JYF840" s="32"/>
      <c r="JYG840" s="32"/>
      <c r="JYH840" s="32"/>
      <c r="JYI840" s="32"/>
      <c r="JYJ840" s="32"/>
      <c r="JYK840" s="32"/>
      <c r="JYL840" s="32"/>
      <c r="JYM840" s="32"/>
      <c r="JYN840" s="32"/>
      <c r="JYO840" s="32"/>
      <c r="JYP840" s="32"/>
      <c r="JYQ840" s="32"/>
      <c r="JYR840" s="32"/>
      <c r="JYS840" s="32"/>
      <c r="JYT840" s="32"/>
      <c r="JYU840" s="32"/>
      <c r="JYV840" s="32"/>
      <c r="JYW840" s="32"/>
      <c r="JYX840" s="32"/>
      <c r="JYY840" s="32"/>
      <c r="JYZ840" s="32"/>
      <c r="JZA840" s="32"/>
      <c r="JZB840" s="32"/>
      <c r="JZC840" s="32"/>
      <c r="JZD840" s="32"/>
      <c r="JZE840" s="32"/>
      <c r="JZF840" s="32"/>
      <c r="JZG840" s="32"/>
      <c r="JZH840" s="32"/>
      <c r="JZI840" s="32"/>
      <c r="JZJ840" s="32"/>
      <c r="JZK840" s="32"/>
      <c r="JZL840" s="32"/>
      <c r="JZM840" s="32"/>
      <c r="JZN840" s="32"/>
      <c r="JZO840" s="32"/>
      <c r="JZP840" s="32"/>
      <c r="JZQ840" s="32"/>
      <c r="JZR840" s="32"/>
      <c r="JZS840" s="32"/>
      <c r="JZT840" s="32"/>
      <c r="JZU840" s="32"/>
      <c r="JZV840" s="32"/>
      <c r="JZW840" s="32"/>
      <c r="JZX840" s="32"/>
      <c r="JZY840" s="32"/>
      <c r="JZZ840" s="32"/>
      <c r="KAA840" s="32"/>
      <c r="KAB840" s="32"/>
      <c r="KAC840" s="32"/>
      <c r="KAD840" s="32"/>
      <c r="KAE840" s="32"/>
      <c r="KAF840" s="32"/>
      <c r="KAG840" s="32"/>
      <c r="KAH840" s="32"/>
      <c r="KAI840" s="32"/>
      <c r="KAJ840" s="32"/>
      <c r="KAK840" s="32"/>
      <c r="KAL840" s="32"/>
      <c r="KAM840" s="32"/>
      <c r="KAN840" s="32"/>
      <c r="KAO840" s="32"/>
      <c r="KAP840" s="32"/>
      <c r="KAQ840" s="32"/>
      <c r="KAR840" s="32"/>
      <c r="KAS840" s="32"/>
      <c r="KAT840" s="32"/>
      <c r="KAU840" s="32"/>
      <c r="KAV840" s="32"/>
      <c r="KAW840" s="32"/>
      <c r="KAX840" s="32"/>
      <c r="KAY840" s="32"/>
      <c r="KAZ840" s="32"/>
      <c r="KBA840" s="32"/>
      <c r="KBB840" s="32"/>
      <c r="KBC840" s="32"/>
      <c r="KBD840" s="32"/>
      <c r="KBE840" s="32"/>
      <c r="KBF840" s="32"/>
      <c r="KBG840" s="32"/>
      <c r="KBH840" s="32"/>
      <c r="KBI840" s="32"/>
      <c r="KBJ840" s="32"/>
      <c r="KBK840" s="32"/>
      <c r="KBL840" s="32"/>
      <c r="KBM840" s="32"/>
      <c r="KBN840" s="32"/>
      <c r="KBO840" s="32"/>
      <c r="KBP840" s="32"/>
      <c r="KBQ840" s="32"/>
      <c r="KBR840" s="32"/>
      <c r="KBS840" s="32"/>
      <c r="KBT840" s="32"/>
      <c r="KBU840" s="32"/>
      <c r="KBV840" s="32"/>
      <c r="KBW840" s="32"/>
      <c r="KBX840" s="32"/>
      <c r="KBY840" s="32"/>
      <c r="KBZ840" s="32"/>
      <c r="KCA840" s="32"/>
      <c r="KCB840" s="32"/>
      <c r="KCC840" s="32"/>
      <c r="KCD840" s="32"/>
      <c r="KCE840" s="32"/>
      <c r="KCF840" s="32"/>
      <c r="KCG840" s="32"/>
      <c r="KCH840" s="32"/>
      <c r="KCI840" s="32"/>
      <c r="KCJ840" s="32"/>
      <c r="KCK840" s="32"/>
      <c r="KCL840" s="32"/>
      <c r="KCM840" s="32"/>
      <c r="KCN840" s="32"/>
      <c r="KCO840" s="32"/>
      <c r="KCP840" s="32"/>
      <c r="KCQ840" s="32"/>
      <c r="KCR840" s="32"/>
      <c r="KCS840" s="32"/>
      <c r="KCT840" s="32"/>
      <c r="KCU840" s="32"/>
      <c r="KCV840" s="32"/>
      <c r="KCW840" s="32"/>
      <c r="KCX840" s="32"/>
      <c r="KCY840" s="32"/>
      <c r="KCZ840" s="32"/>
      <c r="KDA840" s="32"/>
      <c r="KDB840" s="32"/>
      <c r="KDC840" s="32"/>
      <c r="KDD840" s="32"/>
      <c r="KDE840" s="32"/>
      <c r="KDF840" s="32"/>
      <c r="KDG840" s="32"/>
      <c r="KDH840" s="32"/>
      <c r="KDI840" s="32"/>
      <c r="KDJ840" s="32"/>
      <c r="KDK840" s="32"/>
      <c r="KDL840" s="32"/>
      <c r="KDM840" s="32"/>
      <c r="KDN840" s="32"/>
      <c r="KDO840" s="32"/>
      <c r="KDP840" s="32"/>
      <c r="KDQ840" s="32"/>
      <c r="KDR840" s="32"/>
      <c r="KDS840" s="32"/>
      <c r="KDT840" s="32"/>
      <c r="KDU840" s="32"/>
      <c r="KDV840" s="32"/>
      <c r="KDW840" s="32"/>
      <c r="KDX840" s="32"/>
      <c r="KDY840" s="32"/>
      <c r="KDZ840" s="32"/>
      <c r="KEA840" s="32"/>
      <c r="KEB840" s="32"/>
      <c r="KEC840" s="32"/>
      <c r="KED840" s="32"/>
      <c r="KEE840" s="32"/>
      <c r="KEF840" s="32"/>
      <c r="KEG840" s="32"/>
      <c r="KEH840" s="32"/>
      <c r="KEI840" s="32"/>
      <c r="KEJ840" s="32"/>
      <c r="KEK840" s="32"/>
      <c r="KEL840" s="32"/>
      <c r="KEM840" s="32"/>
      <c r="KEN840" s="32"/>
      <c r="KEO840" s="32"/>
      <c r="KEP840" s="32"/>
      <c r="KEQ840" s="32"/>
      <c r="KER840" s="32"/>
      <c r="KES840" s="32"/>
      <c r="KET840" s="32"/>
      <c r="KEU840" s="32"/>
      <c r="KEV840" s="32"/>
      <c r="KEW840" s="32"/>
      <c r="KEX840" s="32"/>
      <c r="KEY840" s="32"/>
      <c r="KEZ840" s="32"/>
      <c r="KFA840" s="32"/>
      <c r="KFB840" s="32"/>
      <c r="KFC840" s="32"/>
      <c r="KFD840" s="32"/>
      <c r="KFE840" s="32"/>
      <c r="KFF840" s="32"/>
      <c r="KFG840" s="32"/>
      <c r="KFH840" s="32"/>
      <c r="KFI840" s="32"/>
      <c r="KFJ840" s="32"/>
      <c r="KFK840" s="32"/>
      <c r="KFL840" s="32"/>
      <c r="KFM840" s="32"/>
      <c r="KFN840" s="32"/>
      <c r="KFO840" s="32"/>
      <c r="KFP840" s="32"/>
      <c r="KFQ840" s="32"/>
      <c r="KFR840" s="32"/>
      <c r="KFS840" s="32"/>
      <c r="KFT840" s="32"/>
      <c r="KFU840" s="32"/>
      <c r="KFV840" s="32"/>
      <c r="KFW840" s="32"/>
      <c r="KFX840" s="32"/>
      <c r="KFY840" s="32"/>
      <c r="KFZ840" s="32"/>
      <c r="KGA840" s="32"/>
      <c r="KGB840" s="32"/>
      <c r="KGC840" s="32"/>
      <c r="KGD840" s="32"/>
      <c r="KGE840" s="32"/>
      <c r="KGF840" s="32"/>
      <c r="KGG840" s="32"/>
      <c r="KGH840" s="32"/>
      <c r="KGI840" s="32"/>
      <c r="KGJ840" s="32"/>
      <c r="KGK840" s="32"/>
      <c r="KGL840" s="32"/>
      <c r="KGM840" s="32"/>
      <c r="KGN840" s="32"/>
      <c r="KGO840" s="32"/>
      <c r="KGP840" s="32"/>
      <c r="KGQ840" s="32"/>
      <c r="KGR840" s="32"/>
      <c r="KGS840" s="32"/>
      <c r="KGT840" s="32"/>
      <c r="KGU840" s="32"/>
      <c r="KGV840" s="32"/>
      <c r="KGW840" s="32"/>
      <c r="KGX840" s="32"/>
      <c r="KGY840" s="32"/>
      <c r="KGZ840" s="32"/>
      <c r="KHA840" s="32"/>
      <c r="KHB840" s="32"/>
      <c r="KHC840" s="32"/>
      <c r="KHD840" s="32"/>
      <c r="KHE840" s="32"/>
      <c r="KHF840" s="32"/>
      <c r="KHG840" s="32"/>
      <c r="KHH840" s="32"/>
      <c r="KHI840" s="32"/>
      <c r="KHJ840" s="32"/>
      <c r="KHK840" s="32"/>
      <c r="KHL840" s="32"/>
      <c r="KHM840" s="32"/>
      <c r="KHN840" s="32"/>
      <c r="KHO840" s="32"/>
      <c r="KHP840" s="32"/>
      <c r="KHQ840" s="32"/>
      <c r="KHR840" s="32"/>
      <c r="KHS840" s="32"/>
      <c r="KHT840" s="32"/>
      <c r="KHU840" s="32"/>
      <c r="KHV840" s="32"/>
      <c r="KHW840" s="32"/>
      <c r="KHX840" s="32"/>
      <c r="KHY840" s="32"/>
      <c r="KHZ840" s="32"/>
      <c r="KIA840" s="32"/>
      <c r="KIB840" s="32"/>
      <c r="KIC840" s="32"/>
      <c r="KID840" s="32"/>
      <c r="KIE840" s="32"/>
      <c r="KIF840" s="32"/>
      <c r="KIG840" s="32"/>
      <c r="KIH840" s="32"/>
      <c r="KII840" s="32"/>
      <c r="KIJ840" s="32"/>
      <c r="KIK840" s="32"/>
      <c r="KIL840" s="32"/>
      <c r="KIM840" s="32"/>
      <c r="KIN840" s="32"/>
      <c r="KIO840" s="32"/>
      <c r="KIP840" s="32"/>
      <c r="KIQ840" s="32"/>
      <c r="KIR840" s="32"/>
      <c r="KIS840" s="32"/>
      <c r="KIT840" s="32"/>
      <c r="KIU840" s="32"/>
      <c r="KIV840" s="32"/>
      <c r="KIW840" s="32"/>
      <c r="KIX840" s="32"/>
      <c r="KIY840" s="32"/>
      <c r="KIZ840" s="32"/>
      <c r="KJA840" s="32"/>
      <c r="KJB840" s="32"/>
      <c r="KJC840" s="32"/>
      <c r="KJD840" s="32"/>
      <c r="KJE840" s="32"/>
      <c r="KJF840" s="32"/>
      <c r="KJG840" s="32"/>
      <c r="KJH840" s="32"/>
      <c r="KJI840" s="32"/>
      <c r="KJJ840" s="32"/>
      <c r="KJK840" s="32"/>
      <c r="KJL840" s="32"/>
      <c r="KJM840" s="32"/>
      <c r="KJN840" s="32"/>
      <c r="KJO840" s="32"/>
      <c r="KJP840" s="32"/>
      <c r="KJQ840" s="32"/>
      <c r="KJR840" s="32"/>
      <c r="KJS840" s="32"/>
      <c r="KJT840" s="32"/>
      <c r="KJU840" s="32"/>
      <c r="KJV840" s="32"/>
      <c r="KJW840" s="32"/>
      <c r="KJX840" s="32"/>
      <c r="KJY840" s="32"/>
      <c r="KJZ840" s="32"/>
      <c r="KKA840" s="32"/>
      <c r="KKB840" s="32"/>
      <c r="KKC840" s="32"/>
      <c r="KKD840" s="32"/>
      <c r="KKE840" s="32"/>
      <c r="KKF840" s="32"/>
      <c r="KKG840" s="32"/>
      <c r="KKH840" s="32"/>
      <c r="KKI840" s="32"/>
      <c r="KKJ840" s="32"/>
      <c r="KKK840" s="32"/>
      <c r="KKL840" s="32"/>
      <c r="KKM840" s="32"/>
      <c r="KKN840" s="32"/>
      <c r="KKO840" s="32"/>
      <c r="KKP840" s="32"/>
      <c r="KKQ840" s="32"/>
      <c r="KKR840" s="32"/>
      <c r="KKS840" s="32"/>
      <c r="KKT840" s="32"/>
      <c r="KKU840" s="32"/>
      <c r="KKV840" s="32"/>
      <c r="KKW840" s="32"/>
      <c r="KKX840" s="32"/>
      <c r="KKY840" s="32"/>
      <c r="KKZ840" s="32"/>
      <c r="KLA840" s="32"/>
      <c r="KLB840" s="32"/>
      <c r="KLC840" s="32"/>
      <c r="KLD840" s="32"/>
      <c r="KLE840" s="32"/>
      <c r="KLF840" s="32"/>
      <c r="KLG840" s="32"/>
      <c r="KLH840" s="32"/>
      <c r="KLI840" s="32"/>
      <c r="KLJ840" s="32"/>
      <c r="KLK840" s="32"/>
      <c r="KLL840" s="32"/>
      <c r="KLM840" s="32"/>
      <c r="KLN840" s="32"/>
      <c r="KLO840" s="32"/>
      <c r="KLP840" s="32"/>
      <c r="KLQ840" s="32"/>
      <c r="KLR840" s="32"/>
      <c r="KLS840" s="32"/>
      <c r="KLT840" s="32"/>
      <c r="KLU840" s="32"/>
      <c r="KLV840" s="32"/>
      <c r="KLW840" s="32"/>
      <c r="KLX840" s="32"/>
      <c r="KLY840" s="32"/>
      <c r="KLZ840" s="32"/>
      <c r="KMA840" s="32"/>
      <c r="KMB840" s="32"/>
      <c r="KMC840" s="32"/>
      <c r="KMD840" s="32"/>
      <c r="KME840" s="32"/>
      <c r="KMF840" s="32"/>
      <c r="KMG840" s="32"/>
      <c r="KMH840" s="32"/>
      <c r="KMI840" s="32"/>
      <c r="KMJ840" s="32"/>
      <c r="KMK840" s="32"/>
      <c r="KML840" s="32"/>
      <c r="KMM840" s="32"/>
      <c r="KMN840" s="32"/>
      <c r="KMO840" s="32"/>
      <c r="KMP840" s="32"/>
      <c r="KMQ840" s="32"/>
      <c r="KMR840" s="32"/>
      <c r="KMS840" s="32"/>
      <c r="KMT840" s="32"/>
      <c r="KMU840" s="32"/>
      <c r="KMV840" s="32"/>
      <c r="KMW840" s="32"/>
      <c r="KMX840" s="32"/>
      <c r="KMY840" s="32"/>
      <c r="KMZ840" s="32"/>
      <c r="KNA840" s="32"/>
      <c r="KNB840" s="32"/>
      <c r="KNC840" s="32"/>
      <c r="KND840" s="32"/>
      <c r="KNE840" s="32"/>
      <c r="KNF840" s="32"/>
      <c r="KNG840" s="32"/>
      <c r="KNH840" s="32"/>
      <c r="KNI840" s="32"/>
      <c r="KNJ840" s="32"/>
      <c r="KNK840" s="32"/>
      <c r="KNL840" s="32"/>
      <c r="KNM840" s="32"/>
      <c r="KNN840" s="32"/>
      <c r="KNO840" s="32"/>
      <c r="KNP840" s="32"/>
      <c r="KNQ840" s="32"/>
      <c r="KNR840" s="32"/>
      <c r="KNS840" s="32"/>
      <c r="KNT840" s="32"/>
      <c r="KNU840" s="32"/>
      <c r="KNV840" s="32"/>
      <c r="KNW840" s="32"/>
      <c r="KNX840" s="32"/>
      <c r="KNY840" s="32"/>
      <c r="KNZ840" s="32"/>
      <c r="KOA840" s="32"/>
      <c r="KOB840" s="32"/>
      <c r="KOC840" s="32"/>
      <c r="KOD840" s="32"/>
      <c r="KOE840" s="32"/>
      <c r="KOF840" s="32"/>
      <c r="KOG840" s="32"/>
      <c r="KOH840" s="32"/>
      <c r="KOI840" s="32"/>
      <c r="KOJ840" s="32"/>
      <c r="KOK840" s="32"/>
      <c r="KOL840" s="32"/>
      <c r="KOM840" s="32"/>
      <c r="KON840" s="32"/>
      <c r="KOO840" s="32"/>
      <c r="KOP840" s="32"/>
      <c r="KOQ840" s="32"/>
      <c r="KOR840" s="32"/>
      <c r="KOS840" s="32"/>
      <c r="KOT840" s="32"/>
      <c r="KOU840" s="32"/>
      <c r="KOV840" s="32"/>
      <c r="KOW840" s="32"/>
      <c r="KOX840" s="32"/>
      <c r="KOY840" s="32"/>
      <c r="KOZ840" s="32"/>
      <c r="KPA840" s="32"/>
      <c r="KPB840" s="32"/>
      <c r="KPC840" s="32"/>
      <c r="KPD840" s="32"/>
      <c r="KPE840" s="32"/>
      <c r="KPF840" s="32"/>
      <c r="KPG840" s="32"/>
      <c r="KPH840" s="32"/>
      <c r="KPI840" s="32"/>
      <c r="KPJ840" s="32"/>
      <c r="KPK840" s="32"/>
      <c r="KPL840" s="32"/>
      <c r="KPM840" s="32"/>
      <c r="KPN840" s="32"/>
      <c r="KPO840" s="32"/>
      <c r="KPP840" s="32"/>
      <c r="KPQ840" s="32"/>
      <c r="KPR840" s="32"/>
      <c r="KPS840" s="32"/>
      <c r="KPT840" s="32"/>
      <c r="KPU840" s="32"/>
      <c r="KPV840" s="32"/>
      <c r="KPW840" s="32"/>
      <c r="KPX840" s="32"/>
      <c r="KPY840" s="32"/>
      <c r="KPZ840" s="32"/>
      <c r="KQA840" s="32"/>
      <c r="KQB840" s="32"/>
      <c r="KQC840" s="32"/>
      <c r="KQD840" s="32"/>
      <c r="KQE840" s="32"/>
      <c r="KQF840" s="32"/>
      <c r="KQG840" s="32"/>
      <c r="KQH840" s="32"/>
      <c r="KQI840" s="32"/>
      <c r="KQJ840" s="32"/>
      <c r="KQK840" s="32"/>
      <c r="KQL840" s="32"/>
      <c r="KQM840" s="32"/>
      <c r="KQN840" s="32"/>
      <c r="KQO840" s="32"/>
      <c r="KQP840" s="32"/>
      <c r="KQQ840" s="32"/>
      <c r="KQR840" s="32"/>
      <c r="KQS840" s="32"/>
      <c r="KQT840" s="32"/>
      <c r="KQU840" s="32"/>
      <c r="KQV840" s="32"/>
      <c r="KQW840" s="32"/>
      <c r="KQX840" s="32"/>
      <c r="KQY840" s="32"/>
      <c r="KQZ840" s="32"/>
      <c r="KRA840" s="32"/>
      <c r="KRB840" s="32"/>
      <c r="KRC840" s="32"/>
      <c r="KRD840" s="32"/>
      <c r="KRE840" s="32"/>
      <c r="KRF840" s="32"/>
      <c r="KRG840" s="32"/>
      <c r="KRH840" s="32"/>
      <c r="KRI840" s="32"/>
      <c r="KRJ840" s="32"/>
      <c r="KRK840" s="32"/>
      <c r="KRL840" s="32"/>
      <c r="KRM840" s="32"/>
      <c r="KRN840" s="32"/>
      <c r="KRO840" s="32"/>
      <c r="KRP840" s="32"/>
      <c r="KRQ840" s="32"/>
      <c r="KRR840" s="32"/>
      <c r="KRS840" s="32"/>
      <c r="KRT840" s="32"/>
      <c r="KRU840" s="32"/>
      <c r="KRV840" s="32"/>
      <c r="KRW840" s="32"/>
      <c r="KRX840" s="32"/>
      <c r="KRY840" s="32"/>
      <c r="KRZ840" s="32"/>
      <c r="KSA840" s="32"/>
      <c r="KSB840" s="32"/>
      <c r="KSC840" s="32"/>
      <c r="KSD840" s="32"/>
      <c r="KSE840" s="32"/>
      <c r="KSF840" s="32"/>
      <c r="KSG840" s="32"/>
      <c r="KSH840" s="32"/>
      <c r="KSI840" s="32"/>
      <c r="KSJ840" s="32"/>
      <c r="KSK840" s="32"/>
      <c r="KSL840" s="32"/>
      <c r="KSM840" s="32"/>
      <c r="KSN840" s="32"/>
      <c r="KSO840" s="32"/>
      <c r="KSP840" s="32"/>
      <c r="KSQ840" s="32"/>
      <c r="KSR840" s="32"/>
      <c r="KSS840" s="32"/>
      <c r="KST840" s="32"/>
      <c r="KSU840" s="32"/>
      <c r="KSV840" s="32"/>
      <c r="KSW840" s="32"/>
      <c r="KSX840" s="32"/>
      <c r="KSY840" s="32"/>
      <c r="KSZ840" s="32"/>
      <c r="KTA840" s="32"/>
      <c r="KTB840" s="32"/>
      <c r="KTC840" s="32"/>
      <c r="KTD840" s="32"/>
      <c r="KTE840" s="32"/>
      <c r="KTF840" s="32"/>
      <c r="KTG840" s="32"/>
      <c r="KTH840" s="32"/>
      <c r="KTI840" s="32"/>
      <c r="KTJ840" s="32"/>
      <c r="KTK840" s="32"/>
      <c r="KTL840" s="32"/>
      <c r="KTM840" s="32"/>
      <c r="KTN840" s="32"/>
      <c r="KTO840" s="32"/>
      <c r="KTP840" s="32"/>
      <c r="KTQ840" s="32"/>
      <c r="KTR840" s="32"/>
      <c r="KTS840" s="32"/>
      <c r="KTT840" s="32"/>
      <c r="KTU840" s="32"/>
      <c r="KTV840" s="32"/>
      <c r="KTW840" s="32"/>
      <c r="KTX840" s="32"/>
      <c r="KTY840" s="32"/>
      <c r="KTZ840" s="32"/>
      <c r="KUA840" s="32"/>
      <c r="KUB840" s="32"/>
      <c r="KUC840" s="32"/>
      <c r="KUD840" s="32"/>
      <c r="KUE840" s="32"/>
      <c r="KUF840" s="32"/>
      <c r="KUG840" s="32"/>
      <c r="KUH840" s="32"/>
      <c r="KUI840" s="32"/>
      <c r="KUJ840" s="32"/>
      <c r="KUK840" s="32"/>
      <c r="KUL840" s="32"/>
      <c r="KUM840" s="32"/>
      <c r="KUN840" s="32"/>
      <c r="KUO840" s="32"/>
      <c r="KUP840" s="32"/>
      <c r="KUQ840" s="32"/>
      <c r="KUR840" s="32"/>
      <c r="KUS840" s="32"/>
      <c r="KUT840" s="32"/>
      <c r="KUU840" s="32"/>
      <c r="KUV840" s="32"/>
      <c r="KUW840" s="32"/>
      <c r="KUX840" s="32"/>
      <c r="KUY840" s="32"/>
      <c r="KUZ840" s="32"/>
      <c r="KVA840" s="32"/>
      <c r="KVB840" s="32"/>
      <c r="KVC840" s="32"/>
      <c r="KVD840" s="32"/>
      <c r="KVE840" s="32"/>
      <c r="KVF840" s="32"/>
      <c r="KVG840" s="32"/>
      <c r="KVH840" s="32"/>
      <c r="KVI840" s="32"/>
      <c r="KVJ840" s="32"/>
      <c r="KVK840" s="32"/>
      <c r="KVL840" s="32"/>
      <c r="KVM840" s="32"/>
      <c r="KVN840" s="32"/>
      <c r="KVO840" s="32"/>
      <c r="KVP840" s="32"/>
      <c r="KVQ840" s="32"/>
      <c r="KVR840" s="32"/>
      <c r="KVS840" s="32"/>
      <c r="KVT840" s="32"/>
      <c r="KVU840" s="32"/>
      <c r="KVV840" s="32"/>
      <c r="KVW840" s="32"/>
      <c r="KVX840" s="32"/>
      <c r="KVY840" s="32"/>
      <c r="KVZ840" s="32"/>
      <c r="KWA840" s="32"/>
      <c r="KWB840" s="32"/>
      <c r="KWC840" s="32"/>
      <c r="KWD840" s="32"/>
      <c r="KWE840" s="32"/>
      <c r="KWF840" s="32"/>
      <c r="KWG840" s="32"/>
      <c r="KWH840" s="32"/>
      <c r="KWI840" s="32"/>
      <c r="KWJ840" s="32"/>
      <c r="KWK840" s="32"/>
      <c r="KWL840" s="32"/>
      <c r="KWM840" s="32"/>
      <c r="KWN840" s="32"/>
      <c r="KWO840" s="32"/>
      <c r="KWP840" s="32"/>
      <c r="KWQ840" s="32"/>
      <c r="KWR840" s="32"/>
      <c r="KWS840" s="32"/>
      <c r="KWT840" s="32"/>
      <c r="KWU840" s="32"/>
      <c r="KWV840" s="32"/>
      <c r="KWW840" s="32"/>
      <c r="KWX840" s="32"/>
      <c r="KWY840" s="32"/>
      <c r="KWZ840" s="32"/>
      <c r="KXA840" s="32"/>
      <c r="KXB840" s="32"/>
      <c r="KXC840" s="32"/>
      <c r="KXD840" s="32"/>
      <c r="KXE840" s="32"/>
      <c r="KXF840" s="32"/>
      <c r="KXG840" s="32"/>
      <c r="KXH840" s="32"/>
      <c r="KXI840" s="32"/>
      <c r="KXJ840" s="32"/>
      <c r="KXK840" s="32"/>
      <c r="KXL840" s="32"/>
      <c r="KXM840" s="32"/>
      <c r="KXN840" s="32"/>
      <c r="KXO840" s="32"/>
      <c r="KXP840" s="32"/>
      <c r="KXQ840" s="32"/>
      <c r="KXR840" s="32"/>
      <c r="KXS840" s="32"/>
      <c r="KXT840" s="32"/>
      <c r="KXU840" s="32"/>
      <c r="KXV840" s="32"/>
      <c r="KXW840" s="32"/>
      <c r="KXX840" s="32"/>
      <c r="KXY840" s="32"/>
      <c r="KXZ840" s="32"/>
      <c r="KYA840" s="32"/>
      <c r="KYB840" s="32"/>
      <c r="KYC840" s="32"/>
      <c r="KYD840" s="32"/>
      <c r="KYE840" s="32"/>
      <c r="KYF840" s="32"/>
      <c r="KYG840" s="32"/>
      <c r="KYH840" s="32"/>
      <c r="KYI840" s="32"/>
      <c r="KYJ840" s="32"/>
      <c r="KYK840" s="32"/>
      <c r="KYL840" s="32"/>
      <c r="KYM840" s="32"/>
      <c r="KYN840" s="32"/>
      <c r="KYO840" s="32"/>
      <c r="KYP840" s="32"/>
      <c r="KYQ840" s="32"/>
      <c r="KYR840" s="32"/>
      <c r="KYS840" s="32"/>
      <c r="KYT840" s="32"/>
      <c r="KYU840" s="32"/>
      <c r="KYV840" s="32"/>
      <c r="KYW840" s="32"/>
      <c r="KYX840" s="32"/>
      <c r="KYY840" s="32"/>
      <c r="KYZ840" s="32"/>
      <c r="KZA840" s="32"/>
      <c r="KZB840" s="32"/>
      <c r="KZC840" s="32"/>
      <c r="KZD840" s="32"/>
      <c r="KZE840" s="32"/>
      <c r="KZF840" s="32"/>
      <c r="KZG840" s="32"/>
      <c r="KZH840" s="32"/>
      <c r="KZI840" s="32"/>
      <c r="KZJ840" s="32"/>
      <c r="KZK840" s="32"/>
      <c r="KZL840" s="32"/>
      <c r="KZM840" s="32"/>
      <c r="KZN840" s="32"/>
      <c r="KZO840" s="32"/>
      <c r="KZP840" s="32"/>
      <c r="KZQ840" s="32"/>
      <c r="KZR840" s="32"/>
      <c r="KZS840" s="32"/>
      <c r="KZT840" s="32"/>
      <c r="KZU840" s="32"/>
      <c r="KZV840" s="32"/>
      <c r="KZW840" s="32"/>
      <c r="KZX840" s="32"/>
      <c r="KZY840" s="32"/>
      <c r="KZZ840" s="32"/>
      <c r="LAA840" s="32"/>
      <c r="LAB840" s="32"/>
      <c r="LAC840" s="32"/>
      <c r="LAD840" s="32"/>
      <c r="LAE840" s="32"/>
      <c r="LAF840" s="32"/>
      <c r="LAG840" s="32"/>
      <c r="LAH840" s="32"/>
      <c r="LAI840" s="32"/>
      <c r="LAJ840" s="32"/>
      <c r="LAK840" s="32"/>
      <c r="LAL840" s="32"/>
      <c r="LAM840" s="32"/>
      <c r="LAN840" s="32"/>
      <c r="LAO840" s="32"/>
      <c r="LAP840" s="32"/>
      <c r="LAQ840" s="32"/>
      <c r="LAR840" s="32"/>
      <c r="LAS840" s="32"/>
      <c r="LAT840" s="32"/>
      <c r="LAU840" s="32"/>
      <c r="LAV840" s="32"/>
      <c r="LAW840" s="32"/>
      <c r="LAX840" s="32"/>
      <c r="LAY840" s="32"/>
      <c r="LAZ840" s="32"/>
      <c r="LBA840" s="32"/>
      <c r="LBB840" s="32"/>
      <c r="LBC840" s="32"/>
      <c r="LBD840" s="32"/>
      <c r="LBE840" s="32"/>
      <c r="LBF840" s="32"/>
      <c r="LBG840" s="32"/>
      <c r="LBH840" s="32"/>
      <c r="LBI840" s="32"/>
      <c r="LBJ840" s="32"/>
      <c r="LBK840" s="32"/>
      <c r="LBL840" s="32"/>
      <c r="LBM840" s="32"/>
      <c r="LBN840" s="32"/>
      <c r="LBO840" s="32"/>
      <c r="LBP840" s="32"/>
      <c r="LBQ840" s="32"/>
      <c r="LBR840" s="32"/>
      <c r="LBS840" s="32"/>
      <c r="LBT840" s="32"/>
      <c r="LBU840" s="32"/>
      <c r="LBV840" s="32"/>
      <c r="LBW840" s="32"/>
      <c r="LBX840" s="32"/>
      <c r="LBY840" s="32"/>
      <c r="LBZ840" s="32"/>
      <c r="LCA840" s="32"/>
      <c r="LCB840" s="32"/>
      <c r="LCC840" s="32"/>
      <c r="LCD840" s="32"/>
      <c r="LCE840" s="32"/>
      <c r="LCF840" s="32"/>
      <c r="LCG840" s="32"/>
      <c r="LCH840" s="32"/>
      <c r="LCI840" s="32"/>
      <c r="LCJ840" s="32"/>
      <c r="LCK840" s="32"/>
      <c r="LCL840" s="32"/>
      <c r="LCM840" s="32"/>
      <c r="LCN840" s="32"/>
      <c r="LCO840" s="32"/>
      <c r="LCP840" s="32"/>
      <c r="LCQ840" s="32"/>
      <c r="LCR840" s="32"/>
      <c r="LCS840" s="32"/>
      <c r="LCT840" s="32"/>
      <c r="LCU840" s="32"/>
      <c r="LCV840" s="32"/>
      <c r="LCW840" s="32"/>
      <c r="LCX840" s="32"/>
      <c r="LCY840" s="32"/>
      <c r="LCZ840" s="32"/>
      <c r="LDA840" s="32"/>
      <c r="LDB840" s="32"/>
      <c r="LDC840" s="32"/>
      <c r="LDD840" s="32"/>
      <c r="LDE840" s="32"/>
      <c r="LDF840" s="32"/>
      <c r="LDG840" s="32"/>
      <c r="LDH840" s="32"/>
      <c r="LDI840" s="32"/>
      <c r="LDJ840" s="32"/>
      <c r="LDK840" s="32"/>
      <c r="LDL840" s="32"/>
      <c r="LDM840" s="32"/>
      <c r="LDN840" s="32"/>
      <c r="LDO840" s="32"/>
      <c r="LDP840" s="32"/>
      <c r="LDQ840" s="32"/>
      <c r="LDR840" s="32"/>
      <c r="LDS840" s="32"/>
      <c r="LDT840" s="32"/>
      <c r="LDU840" s="32"/>
      <c r="LDV840" s="32"/>
      <c r="LDW840" s="32"/>
      <c r="LDX840" s="32"/>
      <c r="LDY840" s="32"/>
      <c r="LDZ840" s="32"/>
      <c r="LEA840" s="32"/>
      <c r="LEB840" s="32"/>
      <c r="LEC840" s="32"/>
      <c r="LED840" s="32"/>
      <c r="LEE840" s="32"/>
      <c r="LEF840" s="32"/>
      <c r="LEG840" s="32"/>
      <c r="LEH840" s="32"/>
      <c r="LEI840" s="32"/>
      <c r="LEJ840" s="32"/>
      <c r="LEK840" s="32"/>
      <c r="LEL840" s="32"/>
      <c r="LEM840" s="32"/>
      <c r="LEN840" s="32"/>
      <c r="LEO840" s="32"/>
      <c r="LEP840" s="32"/>
      <c r="LEQ840" s="32"/>
      <c r="LER840" s="32"/>
      <c r="LES840" s="32"/>
      <c r="LET840" s="32"/>
      <c r="LEU840" s="32"/>
      <c r="LEV840" s="32"/>
      <c r="LEW840" s="32"/>
      <c r="LEX840" s="32"/>
      <c r="LEY840" s="32"/>
      <c r="LEZ840" s="32"/>
      <c r="LFA840" s="32"/>
      <c r="LFB840" s="32"/>
      <c r="LFC840" s="32"/>
      <c r="LFD840" s="32"/>
      <c r="LFE840" s="32"/>
      <c r="LFF840" s="32"/>
      <c r="LFG840" s="32"/>
      <c r="LFH840" s="32"/>
      <c r="LFI840" s="32"/>
      <c r="LFJ840" s="32"/>
      <c r="LFK840" s="32"/>
      <c r="LFL840" s="32"/>
      <c r="LFM840" s="32"/>
      <c r="LFN840" s="32"/>
      <c r="LFO840" s="32"/>
      <c r="LFP840" s="32"/>
      <c r="LFQ840" s="32"/>
      <c r="LFR840" s="32"/>
      <c r="LFS840" s="32"/>
      <c r="LFT840" s="32"/>
      <c r="LFU840" s="32"/>
      <c r="LFV840" s="32"/>
      <c r="LFW840" s="32"/>
      <c r="LFX840" s="32"/>
      <c r="LFY840" s="32"/>
      <c r="LFZ840" s="32"/>
      <c r="LGA840" s="32"/>
      <c r="LGB840" s="32"/>
      <c r="LGC840" s="32"/>
      <c r="LGD840" s="32"/>
      <c r="LGE840" s="32"/>
      <c r="LGF840" s="32"/>
      <c r="LGG840" s="32"/>
      <c r="LGH840" s="32"/>
      <c r="LGI840" s="32"/>
      <c r="LGJ840" s="32"/>
      <c r="LGK840" s="32"/>
      <c r="LGL840" s="32"/>
      <c r="LGM840" s="32"/>
      <c r="LGN840" s="32"/>
      <c r="LGO840" s="32"/>
      <c r="LGP840" s="32"/>
      <c r="LGQ840" s="32"/>
      <c r="LGR840" s="32"/>
      <c r="LGS840" s="32"/>
      <c r="LGT840" s="32"/>
      <c r="LGU840" s="32"/>
      <c r="LGV840" s="32"/>
      <c r="LGW840" s="32"/>
      <c r="LGX840" s="32"/>
      <c r="LGY840" s="32"/>
      <c r="LGZ840" s="32"/>
      <c r="LHA840" s="32"/>
      <c r="LHB840" s="32"/>
      <c r="LHC840" s="32"/>
      <c r="LHD840" s="32"/>
      <c r="LHE840" s="32"/>
      <c r="LHF840" s="32"/>
      <c r="LHG840" s="32"/>
      <c r="LHH840" s="32"/>
      <c r="LHI840" s="32"/>
      <c r="LHJ840" s="32"/>
      <c r="LHK840" s="32"/>
      <c r="LHL840" s="32"/>
      <c r="LHM840" s="32"/>
      <c r="LHN840" s="32"/>
      <c r="LHO840" s="32"/>
      <c r="LHP840" s="32"/>
      <c r="LHQ840" s="32"/>
      <c r="LHR840" s="32"/>
      <c r="LHS840" s="32"/>
      <c r="LHT840" s="32"/>
      <c r="LHU840" s="32"/>
      <c r="LHV840" s="32"/>
      <c r="LHW840" s="32"/>
      <c r="LHX840" s="32"/>
      <c r="LHY840" s="32"/>
      <c r="LHZ840" s="32"/>
      <c r="LIA840" s="32"/>
      <c r="LIB840" s="32"/>
      <c r="LIC840" s="32"/>
      <c r="LID840" s="32"/>
      <c r="LIE840" s="32"/>
      <c r="LIF840" s="32"/>
      <c r="LIG840" s="32"/>
      <c r="LIH840" s="32"/>
      <c r="LII840" s="32"/>
      <c r="LIJ840" s="32"/>
      <c r="LIK840" s="32"/>
      <c r="LIL840" s="32"/>
      <c r="LIM840" s="32"/>
      <c r="LIN840" s="32"/>
      <c r="LIO840" s="32"/>
      <c r="LIP840" s="32"/>
      <c r="LIQ840" s="32"/>
      <c r="LIR840" s="32"/>
      <c r="LIS840" s="32"/>
      <c r="LIT840" s="32"/>
      <c r="LIU840" s="32"/>
      <c r="LIV840" s="32"/>
      <c r="LIW840" s="32"/>
      <c r="LIX840" s="32"/>
      <c r="LIY840" s="32"/>
      <c r="LIZ840" s="32"/>
      <c r="LJA840" s="32"/>
      <c r="LJB840" s="32"/>
      <c r="LJC840" s="32"/>
      <c r="LJD840" s="32"/>
      <c r="LJE840" s="32"/>
      <c r="LJF840" s="32"/>
      <c r="LJG840" s="32"/>
      <c r="LJH840" s="32"/>
      <c r="LJI840" s="32"/>
      <c r="LJJ840" s="32"/>
      <c r="LJK840" s="32"/>
      <c r="LJL840" s="32"/>
      <c r="LJM840" s="32"/>
      <c r="LJN840" s="32"/>
      <c r="LJO840" s="32"/>
      <c r="LJP840" s="32"/>
      <c r="LJQ840" s="32"/>
      <c r="LJR840" s="32"/>
      <c r="LJS840" s="32"/>
      <c r="LJT840" s="32"/>
      <c r="LJU840" s="32"/>
      <c r="LJV840" s="32"/>
      <c r="LJW840" s="32"/>
      <c r="LJX840" s="32"/>
      <c r="LJY840" s="32"/>
      <c r="LJZ840" s="32"/>
      <c r="LKA840" s="32"/>
      <c r="LKB840" s="32"/>
      <c r="LKC840" s="32"/>
      <c r="LKD840" s="32"/>
      <c r="LKE840" s="32"/>
      <c r="LKF840" s="32"/>
      <c r="LKG840" s="32"/>
      <c r="LKH840" s="32"/>
      <c r="LKI840" s="32"/>
      <c r="LKJ840" s="32"/>
      <c r="LKK840" s="32"/>
      <c r="LKL840" s="32"/>
      <c r="LKM840" s="32"/>
      <c r="LKN840" s="32"/>
      <c r="LKO840" s="32"/>
      <c r="LKP840" s="32"/>
      <c r="LKQ840" s="32"/>
      <c r="LKR840" s="32"/>
      <c r="LKS840" s="32"/>
      <c r="LKT840" s="32"/>
      <c r="LKU840" s="32"/>
      <c r="LKV840" s="32"/>
      <c r="LKW840" s="32"/>
      <c r="LKX840" s="32"/>
      <c r="LKY840" s="32"/>
      <c r="LKZ840" s="32"/>
      <c r="LLA840" s="32"/>
      <c r="LLB840" s="32"/>
      <c r="LLC840" s="32"/>
      <c r="LLD840" s="32"/>
      <c r="LLE840" s="32"/>
      <c r="LLF840" s="32"/>
      <c r="LLG840" s="32"/>
      <c r="LLH840" s="32"/>
      <c r="LLI840" s="32"/>
      <c r="LLJ840" s="32"/>
      <c r="LLK840" s="32"/>
      <c r="LLL840" s="32"/>
      <c r="LLM840" s="32"/>
      <c r="LLN840" s="32"/>
      <c r="LLO840" s="32"/>
      <c r="LLP840" s="32"/>
      <c r="LLQ840" s="32"/>
      <c r="LLR840" s="32"/>
      <c r="LLS840" s="32"/>
      <c r="LLT840" s="32"/>
      <c r="LLU840" s="32"/>
      <c r="LLV840" s="32"/>
      <c r="LLW840" s="32"/>
      <c r="LLX840" s="32"/>
      <c r="LLY840" s="32"/>
      <c r="LLZ840" s="32"/>
      <c r="LMA840" s="32"/>
      <c r="LMB840" s="32"/>
      <c r="LMC840" s="32"/>
      <c r="LMD840" s="32"/>
      <c r="LME840" s="32"/>
      <c r="LMF840" s="32"/>
      <c r="LMG840" s="32"/>
      <c r="LMH840" s="32"/>
      <c r="LMI840" s="32"/>
      <c r="LMJ840" s="32"/>
      <c r="LMK840" s="32"/>
      <c r="LML840" s="32"/>
      <c r="LMM840" s="32"/>
      <c r="LMN840" s="32"/>
      <c r="LMO840" s="32"/>
      <c r="LMP840" s="32"/>
      <c r="LMQ840" s="32"/>
      <c r="LMR840" s="32"/>
      <c r="LMS840" s="32"/>
      <c r="LMT840" s="32"/>
      <c r="LMU840" s="32"/>
      <c r="LMV840" s="32"/>
      <c r="LMW840" s="32"/>
      <c r="LMX840" s="32"/>
      <c r="LMY840" s="32"/>
      <c r="LMZ840" s="32"/>
      <c r="LNA840" s="32"/>
      <c r="LNB840" s="32"/>
      <c r="LNC840" s="32"/>
      <c r="LND840" s="32"/>
      <c r="LNE840" s="32"/>
      <c r="LNF840" s="32"/>
      <c r="LNG840" s="32"/>
      <c r="LNH840" s="32"/>
      <c r="LNI840" s="32"/>
      <c r="LNJ840" s="32"/>
      <c r="LNK840" s="32"/>
      <c r="LNL840" s="32"/>
      <c r="LNM840" s="32"/>
      <c r="LNN840" s="32"/>
      <c r="LNO840" s="32"/>
      <c r="LNP840" s="32"/>
      <c r="LNQ840" s="32"/>
      <c r="LNR840" s="32"/>
      <c r="LNS840" s="32"/>
      <c r="LNT840" s="32"/>
      <c r="LNU840" s="32"/>
      <c r="LNV840" s="32"/>
      <c r="LNW840" s="32"/>
      <c r="LNX840" s="32"/>
      <c r="LNY840" s="32"/>
      <c r="LNZ840" s="32"/>
      <c r="LOA840" s="32"/>
      <c r="LOB840" s="32"/>
      <c r="LOC840" s="32"/>
      <c r="LOD840" s="32"/>
      <c r="LOE840" s="32"/>
      <c r="LOF840" s="32"/>
      <c r="LOG840" s="32"/>
      <c r="LOH840" s="32"/>
      <c r="LOI840" s="32"/>
      <c r="LOJ840" s="32"/>
      <c r="LOK840" s="32"/>
      <c r="LOL840" s="32"/>
      <c r="LOM840" s="32"/>
      <c r="LON840" s="32"/>
      <c r="LOO840" s="32"/>
      <c r="LOP840" s="32"/>
      <c r="LOQ840" s="32"/>
      <c r="LOR840" s="32"/>
      <c r="LOS840" s="32"/>
      <c r="LOT840" s="32"/>
      <c r="LOU840" s="32"/>
      <c r="LOV840" s="32"/>
      <c r="LOW840" s="32"/>
      <c r="LOX840" s="32"/>
      <c r="LOY840" s="32"/>
      <c r="LOZ840" s="32"/>
      <c r="LPA840" s="32"/>
      <c r="LPB840" s="32"/>
      <c r="LPC840" s="32"/>
      <c r="LPD840" s="32"/>
      <c r="LPE840" s="32"/>
      <c r="LPF840" s="32"/>
      <c r="LPG840" s="32"/>
      <c r="LPH840" s="32"/>
      <c r="LPI840" s="32"/>
      <c r="LPJ840" s="32"/>
      <c r="LPK840" s="32"/>
      <c r="LPL840" s="32"/>
      <c r="LPM840" s="32"/>
      <c r="LPN840" s="32"/>
      <c r="LPO840" s="32"/>
      <c r="LPP840" s="32"/>
      <c r="LPQ840" s="32"/>
      <c r="LPR840" s="32"/>
      <c r="LPS840" s="32"/>
      <c r="LPT840" s="32"/>
      <c r="LPU840" s="32"/>
      <c r="LPV840" s="32"/>
      <c r="LPW840" s="32"/>
      <c r="LPX840" s="32"/>
      <c r="LPY840" s="32"/>
      <c r="LPZ840" s="32"/>
      <c r="LQA840" s="32"/>
      <c r="LQB840" s="32"/>
      <c r="LQC840" s="32"/>
      <c r="LQD840" s="32"/>
      <c r="LQE840" s="32"/>
      <c r="LQF840" s="32"/>
      <c r="LQG840" s="32"/>
      <c r="LQH840" s="32"/>
      <c r="LQI840" s="32"/>
      <c r="LQJ840" s="32"/>
      <c r="LQK840" s="32"/>
      <c r="LQL840" s="32"/>
      <c r="LQM840" s="32"/>
      <c r="LQN840" s="32"/>
      <c r="LQO840" s="32"/>
      <c r="LQP840" s="32"/>
      <c r="LQQ840" s="32"/>
      <c r="LQR840" s="32"/>
      <c r="LQS840" s="32"/>
      <c r="LQT840" s="32"/>
      <c r="LQU840" s="32"/>
      <c r="LQV840" s="32"/>
      <c r="LQW840" s="32"/>
      <c r="LQX840" s="32"/>
      <c r="LQY840" s="32"/>
      <c r="LQZ840" s="32"/>
      <c r="LRA840" s="32"/>
      <c r="LRB840" s="32"/>
      <c r="LRC840" s="32"/>
      <c r="LRD840" s="32"/>
      <c r="LRE840" s="32"/>
      <c r="LRF840" s="32"/>
      <c r="LRG840" s="32"/>
      <c r="LRH840" s="32"/>
      <c r="LRI840" s="32"/>
      <c r="LRJ840" s="32"/>
      <c r="LRK840" s="32"/>
      <c r="LRL840" s="32"/>
      <c r="LRM840" s="32"/>
      <c r="LRN840" s="32"/>
      <c r="LRO840" s="32"/>
      <c r="LRP840" s="32"/>
      <c r="LRQ840" s="32"/>
      <c r="LRR840" s="32"/>
      <c r="LRS840" s="32"/>
      <c r="LRT840" s="32"/>
      <c r="LRU840" s="32"/>
      <c r="LRV840" s="32"/>
      <c r="LRW840" s="32"/>
      <c r="LRX840" s="32"/>
      <c r="LRY840" s="32"/>
      <c r="LRZ840" s="32"/>
      <c r="LSA840" s="32"/>
      <c r="LSB840" s="32"/>
      <c r="LSC840" s="32"/>
      <c r="LSD840" s="32"/>
      <c r="LSE840" s="32"/>
      <c r="LSF840" s="32"/>
      <c r="LSG840" s="32"/>
      <c r="LSH840" s="32"/>
      <c r="LSI840" s="32"/>
      <c r="LSJ840" s="32"/>
      <c r="LSK840" s="32"/>
      <c r="LSL840" s="32"/>
      <c r="LSM840" s="32"/>
      <c r="LSN840" s="32"/>
      <c r="LSO840" s="32"/>
      <c r="LSP840" s="32"/>
      <c r="LSQ840" s="32"/>
      <c r="LSR840" s="32"/>
      <c r="LSS840" s="32"/>
      <c r="LST840" s="32"/>
      <c r="LSU840" s="32"/>
      <c r="LSV840" s="32"/>
      <c r="LSW840" s="32"/>
      <c r="LSX840" s="32"/>
      <c r="LSY840" s="32"/>
      <c r="LSZ840" s="32"/>
      <c r="LTA840" s="32"/>
      <c r="LTB840" s="32"/>
      <c r="LTC840" s="32"/>
      <c r="LTD840" s="32"/>
      <c r="LTE840" s="32"/>
      <c r="LTF840" s="32"/>
      <c r="LTG840" s="32"/>
      <c r="LTH840" s="32"/>
      <c r="LTI840" s="32"/>
      <c r="LTJ840" s="32"/>
      <c r="LTK840" s="32"/>
      <c r="LTL840" s="32"/>
      <c r="LTM840" s="32"/>
      <c r="LTN840" s="32"/>
      <c r="LTO840" s="32"/>
      <c r="LTP840" s="32"/>
      <c r="LTQ840" s="32"/>
      <c r="LTR840" s="32"/>
      <c r="LTS840" s="32"/>
      <c r="LTT840" s="32"/>
      <c r="LTU840" s="32"/>
      <c r="LTV840" s="32"/>
      <c r="LTW840" s="32"/>
      <c r="LTX840" s="32"/>
      <c r="LTY840" s="32"/>
      <c r="LTZ840" s="32"/>
      <c r="LUA840" s="32"/>
      <c r="LUB840" s="32"/>
      <c r="LUC840" s="32"/>
      <c r="LUD840" s="32"/>
      <c r="LUE840" s="32"/>
      <c r="LUF840" s="32"/>
      <c r="LUG840" s="32"/>
      <c r="LUH840" s="32"/>
      <c r="LUI840" s="32"/>
      <c r="LUJ840" s="32"/>
      <c r="LUK840" s="32"/>
      <c r="LUL840" s="32"/>
      <c r="LUM840" s="32"/>
      <c r="LUN840" s="32"/>
      <c r="LUO840" s="32"/>
      <c r="LUP840" s="32"/>
      <c r="LUQ840" s="32"/>
      <c r="LUR840" s="32"/>
      <c r="LUS840" s="32"/>
      <c r="LUT840" s="32"/>
      <c r="LUU840" s="32"/>
      <c r="LUV840" s="32"/>
      <c r="LUW840" s="32"/>
      <c r="LUX840" s="32"/>
      <c r="LUY840" s="32"/>
      <c r="LUZ840" s="32"/>
      <c r="LVA840" s="32"/>
      <c r="LVB840" s="32"/>
      <c r="LVC840" s="32"/>
      <c r="LVD840" s="32"/>
      <c r="LVE840" s="32"/>
      <c r="LVF840" s="32"/>
      <c r="LVG840" s="32"/>
      <c r="LVH840" s="32"/>
      <c r="LVI840" s="32"/>
      <c r="LVJ840" s="32"/>
      <c r="LVK840" s="32"/>
      <c r="LVL840" s="32"/>
      <c r="LVM840" s="32"/>
      <c r="LVN840" s="32"/>
      <c r="LVO840" s="32"/>
      <c r="LVP840" s="32"/>
      <c r="LVQ840" s="32"/>
      <c r="LVR840" s="32"/>
      <c r="LVS840" s="32"/>
      <c r="LVT840" s="32"/>
      <c r="LVU840" s="32"/>
      <c r="LVV840" s="32"/>
      <c r="LVW840" s="32"/>
      <c r="LVX840" s="32"/>
      <c r="LVY840" s="32"/>
      <c r="LVZ840" s="32"/>
      <c r="LWA840" s="32"/>
      <c r="LWB840" s="32"/>
      <c r="LWC840" s="32"/>
      <c r="LWD840" s="32"/>
      <c r="LWE840" s="32"/>
      <c r="LWF840" s="32"/>
      <c r="LWG840" s="32"/>
      <c r="LWH840" s="32"/>
      <c r="LWI840" s="32"/>
      <c r="LWJ840" s="32"/>
      <c r="LWK840" s="32"/>
      <c r="LWL840" s="32"/>
      <c r="LWM840" s="32"/>
      <c r="LWN840" s="32"/>
      <c r="LWO840" s="32"/>
      <c r="LWP840" s="32"/>
      <c r="LWQ840" s="32"/>
      <c r="LWR840" s="32"/>
      <c r="LWS840" s="32"/>
      <c r="LWT840" s="32"/>
      <c r="LWU840" s="32"/>
      <c r="LWV840" s="32"/>
      <c r="LWW840" s="32"/>
      <c r="LWX840" s="32"/>
      <c r="LWY840" s="32"/>
      <c r="LWZ840" s="32"/>
      <c r="LXA840" s="32"/>
      <c r="LXB840" s="32"/>
      <c r="LXC840" s="32"/>
      <c r="LXD840" s="32"/>
      <c r="LXE840" s="32"/>
      <c r="LXF840" s="32"/>
      <c r="LXG840" s="32"/>
      <c r="LXH840" s="32"/>
      <c r="LXI840" s="32"/>
      <c r="LXJ840" s="32"/>
      <c r="LXK840" s="32"/>
      <c r="LXL840" s="32"/>
      <c r="LXM840" s="32"/>
      <c r="LXN840" s="32"/>
      <c r="LXO840" s="32"/>
      <c r="LXP840" s="32"/>
      <c r="LXQ840" s="32"/>
      <c r="LXR840" s="32"/>
      <c r="LXS840" s="32"/>
      <c r="LXT840" s="32"/>
      <c r="LXU840" s="32"/>
      <c r="LXV840" s="32"/>
      <c r="LXW840" s="32"/>
      <c r="LXX840" s="32"/>
      <c r="LXY840" s="32"/>
      <c r="LXZ840" s="32"/>
      <c r="LYA840" s="32"/>
      <c r="LYB840" s="32"/>
      <c r="LYC840" s="32"/>
      <c r="LYD840" s="32"/>
      <c r="LYE840" s="32"/>
      <c r="LYF840" s="32"/>
      <c r="LYG840" s="32"/>
      <c r="LYH840" s="32"/>
      <c r="LYI840" s="32"/>
      <c r="LYJ840" s="32"/>
      <c r="LYK840" s="32"/>
      <c r="LYL840" s="32"/>
      <c r="LYM840" s="32"/>
      <c r="LYN840" s="32"/>
      <c r="LYO840" s="32"/>
      <c r="LYP840" s="32"/>
      <c r="LYQ840" s="32"/>
      <c r="LYR840" s="32"/>
      <c r="LYS840" s="32"/>
      <c r="LYT840" s="32"/>
      <c r="LYU840" s="32"/>
      <c r="LYV840" s="32"/>
      <c r="LYW840" s="32"/>
      <c r="LYX840" s="32"/>
      <c r="LYY840" s="32"/>
      <c r="LYZ840" s="32"/>
      <c r="LZA840" s="32"/>
      <c r="LZB840" s="32"/>
      <c r="LZC840" s="32"/>
      <c r="LZD840" s="32"/>
      <c r="LZE840" s="32"/>
      <c r="LZF840" s="32"/>
      <c r="LZG840" s="32"/>
      <c r="LZH840" s="32"/>
      <c r="LZI840" s="32"/>
      <c r="LZJ840" s="32"/>
      <c r="LZK840" s="32"/>
      <c r="LZL840" s="32"/>
      <c r="LZM840" s="32"/>
      <c r="LZN840" s="32"/>
      <c r="LZO840" s="32"/>
      <c r="LZP840" s="32"/>
      <c r="LZQ840" s="32"/>
      <c r="LZR840" s="32"/>
      <c r="LZS840" s="32"/>
      <c r="LZT840" s="32"/>
      <c r="LZU840" s="32"/>
      <c r="LZV840" s="32"/>
      <c r="LZW840" s="32"/>
      <c r="LZX840" s="32"/>
      <c r="LZY840" s="32"/>
      <c r="LZZ840" s="32"/>
      <c r="MAA840" s="32"/>
      <c r="MAB840" s="32"/>
      <c r="MAC840" s="32"/>
      <c r="MAD840" s="32"/>
      <c r="MAE840" s="32"/>
      <c r="MAF840" s="32"/>
      <c r="MAG840" s="32"/>
      <c r="MAH840" s="32"/>
      <c r="MAI840" s="32"/>
      <c r="MAJ840" s="32"/>
      <c r="MAK840" s="32"/>
      <c r="MAL840" s="32"/>
      <c r="MAM840" s="32"/>
      <c r="MAN840" s="32"/>
      <c r="MAO840" s="32"/>
      <c r="MAP840" s="32"/>
      <c r="MAQ840" s="32"/>
      <c r="MAR840" s="32"/>
      <c r="MAS840" s="32"/>
      <c r="MAT840" s="32"/>
      <c r="MAU840" s="32"/>
      <c r="MAV840" s="32"/>
      <c r="MAW840" s="32"/>
      <c r="MAX840" s="32"/>
      <c r="MAY840" s="32"/>
      <c r="MAZ840" s="32"/>
      <c r="MBA840" s="32"/>
      <c r="MBB840" s="32"/>
      <c r="MBC840" s="32"/>
      <c r="MBD840" s="32"/>
      <c r="MBE840" s="32"/>
      <c r="MBF840" s="32"/>
      <c r="MBG840" s="32"/>
      <c r="MBH840" s="32"/>
      <c r="MBI840" s="32"/>
      <c r="MBJ840" s="32"/>
      <c r="MBK840" s="32"/>
      <c r="MBL840" s="32"/>
      <c r="MBM840" s="32"/>
      <c r="MBN840" s="32"/>
      <c r="MBO840" s="32"/>
      <c r="MBP840" s="32"/>
      <c r="MBQ840" s="32"/>
      <c r="MBR840" s="32"/>
      <c r="MBS840" s="32"/>
      <c r="MBT840" s="32"/>
      <c r="MBU840" s="32"/>
      <c r="MBV840" s="32"/>
      <c r="MBW840" s="32"/>
      <c r="MBX840" s="32"/>
      <c r="MBY840" s="32"/>
      <c r="MBZ840" s="32"/>
      <c r="MCA840" s="32"/>
      <c r="MCB840" s="32"/>
      <c r="MCC840" s="32"/>
      <c r="MCD840" s="32"/>
      <c r="MCE840" s="32"/>
      <c r="MCF840" s="32"/>
      <c r="MCG840" s="32"/>
      <c r="MCH840" s="32"/>
      <c r="MCI840" s="32"/>
      <c r="MCJ840" s="32"/>
      <c r="MCK840" s="32"/>
      <c r="MCL840" s="32"/>
      <c r="MCM840" s="32"/>
      <c r="MCN840" s="32"/>
      <c r="MCO840" s="32"/>
      <c r="MCP840" s="32"/>
      <c r="MCQ840" s="32"/>
      <c r="MCR840" s="32"/>
      <c r="MCS840" s="32"/>
      <c r="MCT840" s="32"/>
      <c r="MCU840" s="32"/>
      <c r="MCV840" s="32"/>
      <c r="MCW840" s="32"/>
      <c r="MCX840" s="32"/>
      <c r="MCY840" s="32"/>
      <c r="MCZ840" s="32"/>
      <c r="MDA840" s="32"/>
      <c r="MDB840" s="32"/>
      <c r="MDC840" s="32"/>
      <c r="MDD840" s="32"/>
      <c r="MDE840" s="32"/>
      <c r="MDF840" s="32"/>
      <c r="MDG840" s="32"/>
      <c r="MDH840" s="32"/>
      <c r="MDI840" s="32"/>
      <c r="MDJ840" s="32"/>
      <c r="MDK840" s="32"/>
      <c r="MDL840" s="32"/>
      <c r="MDM840" s="32"/>
      <c r="MDN840" s="32"/>
      <c r="MDO840" s="32"/>
      <c r="MDP840" s="32"/>
      <c r="MDQ840" s="32"/>
      <c r="MDR840" s="32"/>
      <c r="MDS840" s="32"/>
      <c r="MDT840" s="32"/>
      <c r="MDU840" s="32"/>
      <c r="MDV840" s="32"/>
      <c r="MDW840" s="32"/>
      <c r="MDX840" s="32"/>
      <c r="MDY840" s="32"/>
      <c r="MDZ840" s="32"/>
      <c r="MEA840" s="32"/>
      <c r="MEB840" s="32"/>
      <c r="MEC840" s="32"/>
      <c r="MED840" s="32"/>
      <c r="MEE840" s="32"/>
      <c r="MEF840" s="32"/>
      <c r="MEG840" s="32"/>
      <c r="MEH840" s="32"/>
      <c r="MEI840" s="32"/>
      <c r="MEJ840" s="32"/>
      <c r="MEK840" s="32"/>
      <c r="MEL840" s="32"/>
      <c r="MEM840" s="32"/>
      <c r="MEN840" s="32"/>
      <c r="MEO840" s="32"/>
      <c r="MEP840" s="32"/>
      <c r="MEQ840" s="32"/>
      <c r="MER840" s="32"/>
      <c r="MES840" s="32"/>
      <c r="MET840" s="32"/>
      <c r="MEU840" s="32"/>
      <c r="MEV840" s="32"/>
      <c r="MEW840" s="32"/>
      <c r="MEX840" s="32"/>
      <c r="MEY840" s="32"/>
      <c r="MEZ840" s="32"/>
      <c r="MFA840" s="32"/>
      <c r="MFB840" s="32"/>
      <c r="MFC840" s="32"/>
      <c r="MFD840" s="32"/>
      <c r="MFE840" s="32"/>
      <c r="MFF840" s="32"/>
      <c r="MFG840" s="32"/>
      <c r="MFH840" s="32"/>
      <c r="MFI840" s="32"/>
      <c r="MFJ840" s="32"/>
      <c r="MFK840" s="32"/>
      <c r="MFL840" s="32"/>
      <c r="MFM840" s="32"/>
      <c r="MFN840" s="32"/>
      <c r="MFO840" s="32"/>
      <c r="MFP840" s="32"/>
      <c r="MFQ840" s="32"/>
      <c r="MFR840" s="32"/>
      <c r="MFS840" s="32"/>
      <c r="MFT840" s="32"/>
      <c r="MFU840" s="32"/>
      <c r="MFV840" s="32"/>
      <c r="MFW840" s="32"/>
      <c r="MFX840" s="32"/>
      <c r="MFY840" s="32"/>
      <c r="MFZ840" s="32"/>
      <c r="MGA840" s="32"/>
      <c r="MGB840" s="32"/>
      <c r="MGC840" s="32"/>
      <c r="MGD840" s="32"/>
      <c r="MGE840" s="32"/>
      <c r="MGF840" s="32"/>
      <c r="MGG840" s="32"/>
      <c r="MGH840" s="32"/>
      <c r="MGI840" s="32"/>
      <c r="MGJ840" s="32"/>
      <c r="MGK840" s="32"/>
      <c r="MGL840" s="32"/>
      <c r="MGM840" s="32"/>
      <c r="MGN840" s="32"/>
      <c r="MGO840" s="32"/>
      <c r="MGP840" s="32"/>
      <c r="MGQ840" s="32"/>
      <c r="MGR840" s="32"/>
      <c r="MGS840" s="32"/>
      <c r="MGT840" s="32"/>
      <c r="MGU840" s="32"/>
      <c r="MGV840" s="32"/>
      <c r="MGW840" s="32"/>
      <c r="MGX840" s="32"/>
      <c r="MGY840" s="32"/>
      <c r="MGZ840" s="32"/>
      <c r="MHA840" s="32"/>
      <c r="MHB840" s="32"/>
      <c r="MHC840" s="32"/>
      <c r="MHD840" s="32"/>
      <c r="MHE840" s="32"/>
      <c r="MHF840" s="32"/>
      <c r="MHG840" s="32"/>
      <c r="MHH840" s="32"/>
      <c r="MHI840" s="32"/>
      <c r="MHJ840" s="32"/>
      <c r="MHK840" s="32"/>
      <c r="MHL840" s="32"/>
      <c r="MHM840" s="32"/>
      <c r="MHN840" s="32"/>
      <c r="MHO840" s="32"/>
      <c r="MHP840" s="32"/>
      <c r="MHQ840" s="32"/>
      <c r="MHR840" s="32"/>
      <c r="MHS840" s="32"/>
      <c r="MHT840" s="32"/>
      <c r="MHU840" s="32"/>
      <c r="MHV840" s="32"/>
      <c r="MHW840" s="32"/>
      <c r="MHX840" s="32"/>
      <c r="MHY840" s="32"/>
      <c r="MHZ840" s="32"/>
      <c r="MIA840" s="32"/>
      <c r="MIB840" s="32"/>
      <c r="MIC840" s="32"/>
      <c r="MID840" s="32"/>
      <c r="MIE840" s="32"/>
      <c r="MIF840" s="32"/>
      <c r="MIG840" s="32"/>
      <c r="MIH840" s="32"/>
      <c r="MII840" s="32"/>
      <c r="MIJ840" s="32"/>
      <c r="MIK840" s="32"/>
      <c r="MIL840" s="32"/>
      <c r="MIM840" s="32"/>
      <c r="MIN840" s="32"/>
      <c r="MIO840" s="32"/>
      <c r="MIP840" s="32"/>
      <c r="MIQ840" s="32"/>
      <c r="MIR840" s="32"/>
      <c r="MIS840" s="32"/>
      <c r="MIT840" s="32"/>
      <c r="MIU840" s="32"/>
      <c r="MIV840" s="32"/>
      <c r="MIW840" s="32"/>
      <c r="MIX840" s="32"/>
      <c r="MIY840" s="32"/>
      <c r="MIZ840" s="32"/>
      <c r="MJA840" s="32"/>
      <c r="MJB840" s="32"/>
      <c r="MJC840" s="32"/>
      <c r="MJD840" s="32"/>
      <c r="MJE840" s="32"/>
      <c r="MJF840" s="32"/>
      <c r="MJG840" s="32"/>
      <c r="MJH840" s="32"/>
      <c r="MJI840" s="32"/>
      <c r="MJJ840" s="32"/>
      <c r="MJK840" s="32"/>
      <c r="MJL840" s="32"/>
      <c r="MJM840" s="32"/>
      <c r="MJN840" s="32"/>
      <c r="MJO840" s="32"/>
      <c r="MJP840" s="32"/>
      <c r="MJQ840" s="32"/>
      <c r="MJR840" s="32"/>
      <c r="MJS840" s="32"/>
      <c r="MJT840" s="32"/>
      <c r="MJU840" s="32"/>
      <c r="MJV840" s="32"/>
      <c r="MJW840" s="32"/>
      <c r="MJX840" s="32"/>
      <c r="MJY840" s="32"/>
      <c r="MJZ840" s="32"/>
      <c r="MKA840" s="32"/>
      <c r="MKB840" s="32"/>
      <c r="MKC840" s="32"/>
      <c r="MKD840" s="32"/>
      <c r="MKE840" s="32"/>
      <c r="MKF840" s="32"/>
      <c r="MKG840" s="32"/>
      <c r="MKH840" s="32"/>
      <c r="MKI840" s="32"/>
      <c r="MKJ840" s="32"/>
      <c r="MKK840" s="32"/>
      <c r="MKL840" s="32"/>
      <c r="MKM840" s="32"/>
      <c r="MKN840" s="32"/>
      <c r="MKO840" s="32"/>
      <c r="MKP840" s="32"/>
      <c r="MKQ840" s="32"/>
      <c r="MKR840" s="32"/>
      <c r="MKS840" s="32"/>
      <c r="MKT840" s="32"/>
      <c r="MKU840" s="32"/>
      <c r="MKV840" s="32"/>
      <c r="MKW840" s="32"/>
      <c r="MKX840" s="32"/>
      <c r="MKY840" s="32"/>
      <c r="MKZ840" s="32"/>
      <c r="MLA840" s="32"/>
      <c r="MLB840" s="32"/>
      <c r="MLC840" s="32"/>
      <c r="MLD840" s="32"/>
      <c r="MLE840" s="32"/>
      <c r="MLF840" s="32"/>
      <c r="MLG840" s="32"/>
      <c r="MLH840" s="32"/>
      <c r="MLI840" s="32"/>
      <c r="MLJ840" s="32"/>
      <c r="MLK840" s="32"/>
      <c r="MLL840" s="32"/>
      <c r="MLM840" s="32"/>
      <c r="MLN840" s="32"/>
      <c r="MLO840" s="32"/>
      <c r="MLP840" s="32"/>
      <c r="MLQ840" s="32"/>
      <c r="MLR840" s="32"/>
      <c r="MLS840" s="32"/>
      <c r="MLT840" s="32"/>
      <c r="MLU840" s="32"/>
      <c r="MLV840" s="32"/>
      <c r="MLW840" s="32"/>
      <c r="MLX840" s="32"/>
      <c r="MLY840" s="32"/>
      <c r="MLZ840" s="32"/>
      <c r="MMA840" s="32"/>
      <c r="MMB840" s="32"/>
      <c r="MMC840" s="32"/>
      <c r="MMD840" s="32"/>
      <c r="MME840" s="32"/>
      <c r="MMF840" s="32"/>
      <c r="MMG840" s="32"/>
      <c r="MMH840" s="32"/>
      <c r="MMI840" s="32"/>
      <c r="MMJ840" s="32"/>
      <c r="MMK840" s="32"/>
      <c r="MML840" s="32"/>
      <c r="MMM840" s="32"/>
      <c r="MMN840" s="32"/>
      <c r="MMO840" s="32"/>
      <c r="MMP840" s="32"/>
      <c r="MMQ840" s="32"/>
      <c r="MMR840" s="32"/>
      <c r="MMS840" s="32"/>
      <c r="MMT840" s="32"/>
      <c r="MMU840" s="32"/>
      <c r="MMV840" s="32"/>
      <c r="MMW840" s="32"/>
      <c r="MMX840" s="32"/>
      <c r="MMY840" s="32"/>
      <c r="MMZ840" s="32"/>
      <c r="MNA840" s="32"/>
      <c r="MNB840" s="32"/>
      <c r="MNC840" s="32"/>
      <c r="MND840" s="32"/>
      <c r="MNE840" s="32"/>
      <c r="MNF840" s="32"/>
      <c r="MNG840" s="32"/>
      <c r="MNH840" s="32"/>
      <c r="MNI840" s="32"/>
      <c r="MNJ840" s="32"/>
      <c r="MNK840" s="32"/>
      <c r="MNL840" s="32"/>
      <c r="MNM840" s="32"/>
      <c r="MNN840" s="32"/>
      <c r="MNO840" s="32"/>
      <c r="MNP840" s="32"/>
      <c r="MNQ840" s="32"/>
      <c r="MNR840" s="32"/>
      <c r="MNS840" s="32"/>
      <c r="MNT840" s="32"/>
      <c r="MNU840" s="32"/>
      <c r="MNV840" s="32"/>
      <c r="MNW840" s="32"/>
      <c r="MNX840" s="32"/>
      <c r="MNY840" s="32"/>
      <c r="MNZ840" s="32"/>
      <c r="MOA840" s="32"/>
      <c r="MOB840" s="32"/>
      <c r="MOC840" s="32"/>
      <c r="MOD840" s="32"/>
      <c r="MOE840" s="32"/>
      <c r="MOF840" s="32"/>
      <c r="MOG840" s="32"/>
      <c r="MOH840" s="32"/>
      <c r="MOI840" s="32"/>
      <c r="MOJ840" s="32"/>
      <c r="MOK840" s="32"/>
      <c r="MOL840" s="32"/>
      <c r="MOM840" s="32"/>
      <c r="MON840" s="32"/>
      <c r="MOO840" s="32"/>
      <c r="MOP840" s="32"/>
      <c r="MOQ840" s="32"/>
      <c r="MOR840" s="32"/>
      <c r="MOS840" s="32"/>
      <c r="MOT840" s="32"/>
      <c r="MOU840" s="32"/>
      <c r="MOV840" s="32"/>
      <c r="MOW840" s="32"/>
      <c r="MOX840" s="32"/>
      <c r="MOY840" s="32"/>
      <c r="MOZ840" s="32"/>
      <c r="MPA840" s="32"/>
      <c r="MPB840" s="32"/>
      <c r="MPC840" s="32"/>
      <c r="MPD840" s="32"/>
      <c r="MPE840" s="32"/>
      <c r="MPF840" s="32"/>
      <c r="MPG840" s="32"/>
      <c r="MPH840" s="32"/>
      <c r="MPI840" s="32"/>
      <c r="MPJ840" s="32"/>
      <c r="MPK840" s="32"/>
      <c r="MPL840" s="32"/>
      <c r="MPM840" s="32"/>
      <c r="MPN840" s="32"/>
      <c r="MPO840" s="32"/>
      <c r="MPP840" s="32"/>
      <c r="MPQ840" s="32"/>
      <c r="MPR840" s="32"/>
      <c r="MPS840" s="32"/>
      <c r="MPT840" s="32"/>
      <c r="MPU840" s="32"/>
      <c r="MPV840" s="32"/>
      <c r="MPW840" s="32"/>
      <c r="MPX840" s="32"/>
      <c r="MPY840" s="32"/>
      <c r="MPZ840" s="32"/>
      <c r="MQA840" s="32"/>
      <c r="MQB840" s="32"/>
      <c r="MQC840" s="32"/>
      <c r="MQD840" s="32"/>
      <c r="MQE840" s="32"/>
      <c r="MQF840" s="32"/>
      <c r="MQG840" s="32"/>
      <c r="MQH840" s="32"/>
      <c r="MQI840" s="32"/>
      <c r="MQJ840" s="32"/>
      <c r="MQK840" s="32"/>
      <c r="MQL840" s="32"/>
      <c r="MQM840" s="32"/>
      <c r="MQN840" s="32"/>
      <c r="MQO840" s="32"/>
      <c r="MQP840" s="32"/>
      <c r="MQQ840" s="32"/>
      <c r="MQR840" s="32"/>
      <c r="MQS840" s="32"/>
      <c r="MQT840" s="32"/>
      <c r="MQU840" s="32"/>
      <c r="MQV840" s="32"/>
      <c r="MQW840" s="32"/>
      <c r="MQX840" s="32"/>
      <c r="MQY840" s="32"/>
      <c r="MQZ840" s="32"/>
      <c r="MRA840" s="32"/>
      <c r="MRB840" s="32"/>
      <c r="MRC840" s="32"/>
      <c r="MRD840" s="32"/>
      <c r="MRE840" s="32"/>
      <c r="MRF840" s="32"/>
      <c r="MRG840" s="32"/>
      <c r="MRH840" s="32"/>
      <c r="MRI840" s="32"/>
      <c r="MRJ840" s="32"/>
      <c r="MRK840" s="32"/>
      <c r="MRL840" s="32"/>
      <c r="MRM840" s="32"/>
      <c r="MRN840" s="32"/>
      <c r="MRO840" s="32"/>
      <c r="MRP840" s="32"/>
      <c r="MRQ840" s="32"/>
      <c r="MRR840" s="32"/>
      <c r="MRS840" s="32"/>
      <c r="MRT840" s="32"/>
      <c r="MRU840" s="32"/>
      <c r="MRV840" s="32"/>
      <c r="MRW840" s="32"/>
      <c r="MRX840" s="32"/>
      <c r="MRY840" s="32"/>
      <c r="MRZ840" s="32"/>
      <c r="MSA840" s="32"/>
      <c r="MSB840" s="32"/>
      <c r="MSC840" s="32"/>
      <c r="MSD840" s="32"/>
      <c r="MSE840" s="32"/>
      <c r="MSF840" s="32"/>
      <c r="MSG840" s="32"/>
      <c r="MSH840" s="32"/>
      <c r="MSI840" s="32"/>
      <c r="MSJ840" s="32"/>
      <c r="MSK840" s="32"/>
      <c r="MSL840" s="32"/>
      <c r="MSM840" s="32"/>
      <c r="MSN840" s="32"/>
      <c r="MSO840" s="32"/>
      <c r="MSP840" s="32"/>
      <c r="MSQ840" s="32"/>
      <c r="MSR840" s="32"/>
      <c r="MSS840" s="32"/>
      <c r="MST840" s="32"/>
      <c r="MSU840" s="32"/>
      <c r="MSV840" s="32"/>
      <c r="MSW840" s="32"/>
      <c r="MSX840" s="32"/>
      <c r="MSY840" s="32"/>
      <c r="MSZ840" s="32"/>
      <c r="MTA840" s="32"/>
      <c r="MTB840" s="32"/>
      <c r="MTC840" s="32"/>
      <c r="MTD840" s="32"/>
      <c r="MTE840" s="32"/>
      <c r="MTF840" s="32"/>
      <c r="MTG840" s="32"/>
      <c r="MTH840" s="32"/>
      <c r="MTI840" s="32"/>
      <c r="MTJ840" s="32"/>
      <c r="MTK840" s="32"/>
      <c r="MTL840" s="32"/>
      <c r="MTM840" s="32"/>
      <c r="MTN840" s="32"/>
      <c r="MTO840" s="32"/>
      <c r="MTP840" s="32"/>
      <c r="MTQ840" s="32"/>
      <c r="MTR840" s="32"/>
      <c r="MTS840" s="32"/>
      <c r="MTT840" s="32"/>
      <c r="MTU840" s="32"/>
      <c r="MTV840" s="32"/>
      <c r="MTW840" s="32"/>
      <c r="MTX840" s="32"/>
      <c r="MTY840" s="32"/>
      <c r="MTZ840" s="32"/>
      <c r="MUA840" s="32"/>
      <c r="MUB840" s="32"/>
      <c r="MUC840" s="32"/>
      <c r="MUD840" s="32"/>
      <c r="MUE840" s="32"/>
      <c r="MUF840" s="32"/>
      <c r="MUG840" s="32"/>
      <c r="MUH840" s="32"/>
      <c r="MUI840" s="32"/>
      <c r="MUJ840" s="32"/>
      <c r="MUK840" s="32"/>
      <c r="MUL840" s="32"/>
      <c r="MUM840" s="32"/>
      <c r="MUN840" s="32"/>
      <c r="MUO840" s="32"/>
      <c r="MUP840" s="32"/>
      <c r="MUQ840" s="32"/>
      <c r="MUR840" s="32"/>
      <c r="MUS840" s="32"/>
      <c r="MUT840" s="32"/>
      <c r="MUU840" s="32"/>
      <c r="MUV840" s="32"/>
      <c r="MUW840" s="32"/>
      <c r="MUX840" s="32"/>
      <c r="MUY840" s="32"/>
      <c r="MUZ840" s="32"/>
      <c r="MVA840" s="32"/>
      <c r="MVB840" s="32"/>
      <c r="MVC840" s="32"/>
      <c r="MVD840" s="32"/>
      <c r="MVE840" s="32"/>
      <c r="MVF840" s="32"/>
      <c r="MVG840" s="32"/>
      <c r="MVH840" s="32"/>
      <c r="MVI840" s="32"/>
      <c r="MVJ840" s="32"/>
      <c r="MVK840" s="32"/>
      <c r="MVL840" s="32"/>
      <c r="MVM840" s="32"/>
      <c r="MVN840" s="32"/>
      <c r="MVO840" s="32"/>
      <c r="MVP840" s="32"/>
      <c r="MVQ840" s="32"/>
      <c r="MVR840" s="32"/>
      <c r="MVS840" s="32"/>
      <c r="MVT840" s="32"/>
      <c r="MVU840" s="32"/>
      <c r="MVV840" s="32"/>
      <c r="MVW840" s="32"/>
      <c r="MVX840" s="32"/>
      <c r="MVY840" s="32"/>
      <c r="MVZ840" s="32"/>
      <c r="MWA840" s="32"/>
      <c r="MWB840" s="32"/>
      <c r="MWC840" s="32"/>
      <c r="MWD840" s="32"/>
      <c r="MWE840" s="32"/>
      <c r="MWF840" s="32"/>
      <c r="MWG840" s="32"/>
      <c r="MWH840" s="32"/>
      <c r="MWI840" s="32"/>
      <c r="MWJ840" s="32"/>
      <c r="MWK840" s="32"/>
      <c r="MWL840" s="32"/>
      <c r="MWM840" s="32"/>
      <c r="MWN840" s="32"/>
      <c r="MWO840" s="32"/>
      <c r="MWP840" s="32"/>
      <c r="MWQ840" s="32"/>
      <c r="MWR840" s="32"/>
      <c r="MWS840" s="32"/>
      <c r="MWT840" s="32"/>
      <c r="MWU840" s="32"/>
      <c r="MWV840" s="32"/>
      <c r="MWW840" s="32"/>
      <c r="MWX840" s="32"/>
      <c r="MWY840" s="32"/>
      <c r="MWZ840" s="32"/>
      <c r="MXA840" s="32"/>
      <c r="MXB840" s="32"/>
      <c r="MXC840" s="32"/>
      <c r="MXD840" s="32"/>
      <c r="MXE840" s="32"/>
      <c r="MXF840" s="32"/>
      <c r="MXG840" s="32"/>
      <c r="MXH840" s="32"/>
      <c r="MXI840" s="32"/>
      <c r="MXJ840" s="32"/>
      <c r="MXK840" s="32"/>
      <c r="MXL840" s="32"/>
      <c r="MXM840" s="32"/>
      <c r="MXN840" s="32"/>
      <c r="MXO840" s="32"/>
      <c r="MXP840" s="32"/>
      <c r="MXQ840" s="32"/>
      <c r="MXR840" s="32"/>
      <c r="MXS840" s="32"/>
      <c r="MXT840" s="32"/>
      <c r="MXU840" s="32"/>
      <c r="MXV840" s="32"/>
      <c r="MXW840" s="32"/>
      <c r="MXX840" s="32"/>
      <c r="MXY840" s="32"/>
      <c r="MXZ840" s="32"/>
      <c r="MYA840" s="32"/>
      <c r="MYB840" s="32"/>
      <c r="MYC840" s="32"/>
      <c r="MYD840" s="32"/>
      <c r="MYE840" s="32"/>
      <c r="MYF840" s="32"/>
      <c r="MYG840" s="32"/>
      <c r="MYH840" s="32"/>
      <c r="MYI840" s="32"/>
      <c r="MYJ840" s="32"/>
      <c r="MYK840" s="32"/>
      <c r="MYL840" s="32"/>
      <c r="MYM840" s="32"/>
      <c r="MYN840" s="32"/>
      <c r="MYO840" s="32"/>
      <c r="MYP840" s="32"/>
      <c r="MYQ840" s="32"/>
      <c r="MYR840" s="32"/>
      <c r="MYS840" s="32"/>
      <c r="MYT840" s="32"/>
      <c r="MYU840" s="32"/>
      <c r="MYV840" s="32"/>
      <c r="MYW840" s="32"/>
      <c r="MYX840" s="32"/>
      <c r="MYY840" s="32"/>
      <c r="MYZ840" s="32"/>
      <c r="MZA840" s="32"/>
      <c r="MZB840" s="32"/>
      <c r="MZC840" s="32"/>
      <c r="MZD840" s="32"/>
      <c r="MZE840" s="32"/>
      <c r="MZF840" s="32"/>
      <c r="MZG840" s="32"/>
      <c r="MZH840" s="32"/>
      <c r="MZI840" s="32"/>
      <c r="MZJ840" s="32"/>
      <c r="MZK840" s="32"/>
      <c r="MZL840" s="32"/>
      <c r="MZM840" s="32"/>
      <c r="MZN840" s="32"/>
      <c r="MZO840" s="32"/>
      <c r="MZP840" s="32"/>
      <c r="MZQ840" s="32"/>
      <c r="MZR840" s="32"/>
      <c r="MZS840" s="32"/>
      <c r="MZT840" s="32"/>
      <c r="MZU840" s="32"/>
      <c r="MZV840" s="32"/>
      <c r="MZW840" s="32"/>
      <c r="MZX840" s="32"/>
      <c r="MZY840" s="32"/>
      <c r="MZZ840" s="32"/>
      <c r="NAA840" s="32"/>
      <c r="NAB840" s="32"/>
      <c r="NAC840" s="32"/>
      <c r="NAD840" s="32"/>
      <c r="NAE840" s="32"/>
      <c r="NAF840" s="32"/>
      <c r="NAG840" s="32"/>
      <c r="NAH840" s="32"/>
      <c r="NAI840" s="32"/>
      <c r="NAJ840" s="32"/>
      <c r="NAK840" s="32"/>
      <c r="NAL840" s="32"/>
      <c r="NAM840" s="32"/>
      <c r="NAN840" s="32"/>
      <c r="NAO840" s="32"/>
      <c r="NAP840" s="32"/>
      <c r="NAQ840" s="32"/>
      <c r="NAR840" s="32"/>
      <c r="NAS840" s="32"/>
      <c r="NAT840" s="32"/>
      <c r="NAU840" s="32"/>
      <c r="NAV840" s="32"/>
      <c r="NAW840" s="32"/>
      <c r="NAX840" s="32"/>
      <c r="NAY840" s="32"/>
      <c r="NAZ840" s="32"/>
      <c r="NBA840" s="32"/>
      <c r="NBB840" s="32"/>
      <c r="NBC840" s="32"/>
      <c r="NBD840" s="32"/>
      <c r="NBE840" s="32"/>
      <c r="NBF840" s="32"/>
      <c r="NBG840" s="32"/>
      <c r="NBH840" s="32"/>
      <c r="NBI840" s="32"/>
      <c r="NBJ840" s="32"/>
      <c r="NBK840" s="32"/>
      <c r="NBL840" s="32"/>
      <c r="NBM840" s="32"/>
      <c r="NBN840" s="32"/>
      <c r="NBO840" s="32"/>
      <c r="NBP840" s="32"/>
      <c r="NBQ840" s="32"/>
      <c r="NBR840" s="32"/>
      <c r="NBS840" s="32"/>
      <c r="NBT840" s="32"/>
      <c r="NBU840" s="32"/>
      <c r="NBV840" s="32"/>
      <c r="NBW840" s="32"/>
      <c r="NBX840" s="32"/>
      <c r="NBY840" s="32"/>
      <c r="NBZ840" s="32"/>
      <c r="NCA840" s="32"/>
      <c r="NCB840" s="32"/>
      <c r="NCC840" s="32"/>
      <c r="NCD840" s="32"/>
      <c r="NCE840" s="32"/>
      <c r="NCF840" s="32"/>
      <c r="NCG840" s="32"/>
      <c r="NCH840" s="32"/>
      <c r="NCI840" s="32"/>
      <c r="NCJ840" s="32"/>
      <c r="NCK840" s="32"/>
      <c r="NCL840" s="32"/>
      <c r="NCM840" s="32"/>
      <c r="NCN840" s="32"/>
      <c r="NCO840" s="32"/>
      <c r="NCP840" s="32"/>
      <c r="NCQ840" s="32"/>
      <c r="NCR840" s="32"/>
      <c r="NCS840" s="32"/>
      <c r="NCT840" s="32"/>
      <c r="NCU840" s="32"/>
      <c r="NCV840" s="32"/>
      <c r="NCW840" s="32"/>
      <c r="NCX840" s="32"/>
      <c r="NCY840" s="32"/>
      <c r="NCZ840" s="32"/>
      <c r="NDA840" s="32"/>
      <c r="NDB840" s="32"/>
      <c r="NDC840" s="32"/>
      <c r="NDD840" s="32"/>
      <c r="NDE840" s="32"/>
      <c r="NDF840" s="32"/>
      <c r="NDG840" s="32"/>
      <c r="NDH840" s="32"/>
      <c r="NDI840" s="32"/>
      <c r="NDJ840" s="32"/>
      <c r="NDK840" s="32"/>
      <c r="NDL840" s="32"/>
      <c r="NDM840" s="32"/>
      <c r="NDN840" s="32"/>
      <c r="NDO840" s="32"/>
      <c r="NDP840" s="32"/>
      <c r="NDQ840" s="32"/>
      <c r="NDR840" s="32"/>
      <c r="NDS840" s="32"/>
      <c r="NDT840" s="32"/>
      <c r="NDU840" s="32"/>
      <c r="NDV840" s="32"/>
      <c r="NDW840" s="32"/>
      <c r="NDX840" s="32"/>
      <c r="NDY840" s="32"/>
      <c r="NDZ840" s="32"/>
      <c r="NEA840" s="32"/>
      <c r="NEB840" s="32"/>
      <c r="NEC840" s="32"/>
      <c r="NED840" s="32"/>
      <c r="NEE840" s="32"/>
      <c r="NEF840" s="32"/>
      <c r="NEG840" s="32"/>
      <c r="NEH840" s="32"/>
      <c r="NEI840" s="32"/>
      <c r="NEJ840" s="32"/>
      <c r="NEK840" s="32"/>
      <c r="NEL840" s="32"/>
      <c r="NEM840" s="32"/>
      <c r="NEN840" s="32"/>
      <c r="NEO840" s="32"/>
      <c r="NEP840" s="32"/>
      <c r="NEQ840" s="32"/>
      <c r="NER840" s="32"/>
      <c r="NES840" s="32"/>
      <c r="NET840" s="32"/>
      <c r="NEU840" s="32"/>
      <c r="NEV840" s="32"/>
      <c r="NEW840" s="32"/>
      <c r="NEX840" s="32"/>
      <c r="NEY840" s="32"/>
      <c r="NEZ840" s="32"/>
      <c r="NFA840" s="32"/>
      <c r="NFB840" s="32"/>
      <c r="NFC840" s="32"/>
      <c r="NFD840" s="32"/>
      <c r="NFE840" s="32"/>
      <c r="NFF840" s="32"/>
      <c r="NFG840" s="32"/>
      <c r="NFH840" s="32"/>
      <c r="NFI840" s="32"/>
      <c r="NFJ840" s="32"/>
      <c r="NFK840" s="32"/>
      <c r="NFL840" s="32"/>
      <c r="NFM840" s="32"/>
      <c r="NFN840" s="32"/>
      <c r="NFO840" s="32"/>
      <c r="NFP840" s="32"/>
      <c r="NFQ840" s="32"/>
      <c r="NFR840" s="32"/>
      <c r="NFS840" s="32"/>
      <c r="NFT840" s="32"/>
      <c r="NFU840" s="32"/>
      <c r="NFV840" s="32"/>
      <c r="NFW840" s="32"/>
      <c r="NFX840" s="32"/>
      <c r="NFY840" s="32"/>
      <c r="NFZ840" s="32"/>
      <c r="NGA840" s="32"/>
      <c r="NGB840" s="32"/>
      <c r="NGC840" s="32"/>
      <c r="NGD840" s="32"/>
      <c r="NGE840" s="32"/>
      <c r="NGF840" s="32"/>
      <c r="NGG840" s="32"/>
      <c r="NGH840" s="32"/>
      <c r="NGI840" s="32"/>
      <c r="NGJ840" s="32"/>
      <c r="NGK840" s="32"/>
      <c r="NGL840" s="32"/>
      <c r="NGM840" s="32"/>
      <c r="NGN840" s="32"/>
      <c r="NGO840" s="32"/>
      <c r="NGP840" s="32"/>
      <c r="NGQ840" s="32"/>
      <c r="NGR840" s="32"/>
      <c r="NGS840" s="32"/>
      <c r="NGT840" s="32"/>
      <c r="NGU840" s="32"/>
      <c r="NGV840" s="32"/>
      <c r="NGW840" s="32"/>
      <c r="NGX840" s="32"/>
      <c r="NGY840" s="32"/>
      <c r="NGZ840" s="32"/>
      <c r="NHA840" s="32"/>
      <c r="NHB840" s="32"/>
      <c r="NHC840" s="32"/>
      <c r="NHD840" s="32"/>
      <c r="NHE840" s="32"/>
      <c r="NHF840" s="32"/>
      <c r="NHG840" s="32"/>
      <c r="NHH840" s="32"/>
      <c r="NHI840" s="32"/>
      <c r="NHJ840" s="32"/>
      <c r="NHK840" s="32"/>
      <c r="NHL840" s="32"/>
      <c r="NHM840" s="32"/>
      <c r="NHN840" s="32"/>
      <c r="NHO840" s="32"/>
      <c r="NHP840" s="32"/>
      <c r="NHQ840" s="32"/>
      <c r="NHR840" s="32"/>
      <c r="NHS840" s="32"/>
      <c r="NHT840" s="32"/>
      <c r="NHU840" s="32"/>
      <c r="NHV840" s="32"/>
      <c r="NHW840" s="32"/>
      <c r="NHX840" s="32"/>
      <c r="NHY840" s="32"/>
      <c r="NHZ840" s="32"/>
      <c r="NIA840" s="32"/>
      <c r="NIB840" s="32"/>
      <c r="NIC840" s="32"/>
      <c r="NID840" s="32"/>
      <c r="NIE840" s="32"/>
      <c r="NIF840" s="32"/>
      <c r="NIG840" s="32"/>
      <c r="NIH840" s="32"/>
      <c r="NII840" s="32"/>
      <c r="NIJ840" s="32"/>
      <c r="NIK840" s="32"/>
      <c r="NIL840" s="32"/>
      <c r="NIM840" s="32"/>
      <c r="NIN840" s="32"/>
      <c r="NIO840" s="32"/>
      <c r="NIP840" s="32"/>
      <c r="NIQ840" s="32"/>
      <c r="NIR840" s="32"/>
      <c r="NIS840" s="32"/>
      <c r="NIT840" s="32"/>
      <c r="NIU840" s="32"/>
      <c r="NIV840" s="32"/>
      <c r="NIW840" s="32"/>
      <c r="NIX840" s="32"/>
      <c r="NIY840" s="32"/>
      <c r="NIZ840" s="32"/>
      <c r="NJA840" s="32"/>
      <c r="NJB840" s="32"/>
      <c r="NJC840" s="32"/>
      <c r="NJD840" s="32"/>
      <c r="NJE840" s="32"/>
      <c r="NJF840" s="32"/>
      <c r="NJG840" s="32"/>
      <c r="NJH840" s="32"/>
      <c r="NJI840" s="32"/>
      <c r="NJJ840" s="32"/>
      <c r="NJK840" s="32"/>
      <c r="NJL840" s="32"/>
      <c r="NJM840" s="32"/>
      <c r="NJN840" s="32"/>
      <c r="NJO840" s="32"/>
      <c r="NJP840" s="32"/>
      <c r="NJQ840" s="32"/>
      <c r="NJR840" s="32"/>
      <c r="NJS840" s="32"/>
      <c r="NJT840" s="32"/>
      <c r="NJU840" s="32"/>
      <c r="NJV840" s="32"/>
      <c r="NJW840" s="32"/>
      <c r="NJX840" s="32"/>
      <c r="NJY840" s="32"/>
      <c r="NJZ840" s="32"/>
      <c r="NKA840" s="32"/>
      <c r="NKB840" s="32"/>
      <c r="NKC840" s="32"/>
      <c r="NKD840" s="32"/>
      <c r="NKE840" s="32"/>
      <c r="NKF840" s="32"/>
      <c r="NKG840" s="32"/>
      <c r="NKH840" s="32"/>
      <c r="NKI840" s="32"/>
      <c r="NKJ840" s="32"/>
      <c r="NKK840" s="32"/>
      <c r="NKL840" s="32"/>
      <c r="NKM840" s="32"/>
      <c r="NKN840" s="32"/>
      <c r="NKO840" s="32"/>
      <c r="NKP840" s="32"/>
      <c r="NKQ840" s="32"/>
      <c r="NKR840" s="32"/>
      <c r="NKS840" s="32"/>
      <c r="NKT840" s="32"/>
      <c r="NKU840" s="32"/>
      <c r="NKV840" s="32"/>
      <c r="NKW840" s="32"/>
      <c r="NKX840" s="32"/>
      <c r="NKY840" s="32"/>
      <c r="NKZ840" s="32"/>
      <c r="NLA840" s="32"/>
      <c r="NLB840" s="32"/>
      <c r="NLC840" s="32"/>
      <c r="NLD840" s="32"/>
      <c r="NLE840" s="32"/>
      <c r="NLF840" s="32"/>
      <c r="NLG840" s="32"/>
      <c r="NLH840" s="32"/>
      <c r="NLI840" s="32"/>
      <c r="NLJ840" s="32"/>
      <c r="NLK840" s="32"/>
      <c r="NLL840" s="32"/>
      <c r="NLM840" s="32"/>
      <c r="NLN840" s="32"/>
      <c r="NLO840" s="32"/>
      <c r="NLP840" s="32"/>
      <c r="NLQ840" s="32"/>
      <c r="NLR840" s="32"/>
      <c r="NLS840" s="32"/>
      <c r="NLT840" s="32"/>
      <c r="NLU840" s="32"/>
      <c r="NLV840" s="32"/>
      <c r="NLW840" s="32"/>
      <c r="NLX840" s="32"/>
      <c r="NLY840" s="32"/>
      <c r="NLZ840" s="32"/>
      <c r="NMA840" s="32"/>
      <c r="NMB840" s="32"/>
      <c r="NMC840" s="32"/>
      <c r="NMD840" s="32"/>
      <c r="NME840" s="32"/>
      <c r="NMF840" s="32"/>
      <c r="NMG840" s="32"/>
      <c r="NMH840" s="32"/>
      <c r="NMI840" s="32"/>
      <c r="NMJ840" s="32"/>
      <c r="NMK840" s="32"/>
      <c r="NML840" s="32"/>
      <c r="NMM840" s="32"/>
      <c r="NMN840" s="32"/>
      <c r="NMO840" s="32"/>
      <c r="NMP840" s="32"/>
      <c r="NMQ840" s="32"/>
      <c r="NMR840" s="32"/>
      <c r="NMS840" s="32"/>
      <c r="NMT840" s="32"/>
      <c r="NMU840" s="32"/>
      <c r="NMV840" s="32"/>
      <c r="NMW840" s="32"/>
      <c r="NMX840" s="32"/>
      <c r="NMY840" s="32"/>
      <c r="NMZ840" s="32"/>
      <c r="NNA840" s="32"/>
      <c r="NNB840" s="32"/>
      <c r="NNC840" s="32"/>
      <c r="NND840" s="32"/>
      <c r="NNE840" s="32"/>
      <c r="NNF840" s="32"/>
      <c r="NNG840" s="32"/>
      <c r="NNH840" s="32"/>
      <c r="NNI840" s="32"/>
      <c r="NNJ840" s="32"/>
      <c r="NNK840" s="32"/>
      <c r="NNL840" s="32"/>
      <c r="NNM840" s="32"/>
      <c r="NNN840" s="32"/>
      <c r="NNO840" s="32"/>
      <c r="NNP840" s="32"/>
      <c r="NNQ840" s="32"/>
      <c r="NNR840" s="32"/>
      <c r="NNS840" s="32"/>
      <c r="NNT840" s="32"/>
      <c r="NNU840" s="32"/>
      <c r="NNV840" s="32"/>
      <c r="NNW840" s="32"/>
      <c r="NNX840" s="32"/>
      <c r="NNY840" s="32"/>
      <c r="NNZ840" s="32"/>
      <c r="NOA840" s="32"/>
      <c r="NOB840" s="32"/>
      <c r="NOC840" s="32"/>
      <c r="NOD840" s="32"/>
      <c r="NOE840" s="32"/>
      <c r="NOF840" s="32"/>
      <c r="NOG840" s="32"/>
      <c r="NOH840" s="32"/>
      <c r="NOI840" s="32"/>
      <c r="NOJ840" s="32"/>
      <c r="NOK840" s="32"/>
      <c r="NOL840" s="32"/>
      <c r="NOM840" s="32"/>
      <c r="NON840" s="32"/>
      <c r="NOO840" s="32"/>
      <c r="NOP840" s="32"/>
      <c r="NOQ840" s="32"/>
      <c r="NOR840" s="32"/>
      <c r="NOS840" s="32"/>
      <c r="NOT840" s="32"/>
      <c r="NOU840" s="32"/>
      <c r="NOV840" s="32"/>
      <c r="NOW840" s="32"/>
      <c r="NOX840" s="32"/>
      <c r="NOY840" s="32"/>
      <c r="NOZ840" s="32"/>
      <c r="NPA840" s="32"/>
      <c r="NPB840" s="32"/>
      <c r="NPC840" s="32"/>
      <c r="NPD840" s="32"/>
      <c r="NPE840" s="32"/>
      <c r="NPF840" s="32"/>
      <c r="NPG840" s="32"/>
      <c r="NPH840" s="32"/>
      <c r="NPI840" s="32"/>
      <c r="NPJ840" s="32"/>
      <c r="NPK840" s="32"/>
      <c r="NPL840" s="32"/>
      <c r="NPM840" s="32"/>
      <c r="NPN840" s="32"/>
      <c r="NPO840" s="32"/>
      <c r="NPP840" s="32"/>
      <c r="NPQ840" s="32"/>
      <c r="NPR840" s="32"/>
      <c r="NPS840" s="32"/>
      <c r="NPT840" s="32"/>
      <c r="NPU840" s="32"/>
      <c r="NPV840" s="32"/>
      <c r="NPW840" s="32"/>
      <c r="NPX840" s="32"/>
      <c r="NPY840" s="32"/>
      <c r="NPZ840" s="32"/>
      <c r="NQA840" s="32"/>
      <c r="NQB840" s="32"/>
      <c r="NQC840" s="32"/>
      <c r="NQD840" s="32"/>
      <c r="NQE840" s="32"/>
      <c r="NQF840" s="32"/>
      <c r="NQG840" s="32"/>
      <c r="NQH840" s="32"/>
      <c r="NQI840" s="32"/>
      <c r="NQJ840" s="32"/>
      <c r="NQK840" s="32"/>
      <c r="NQL840" s="32"/>
      <c r="NQM840" s="32"/>
      <c r="NQN840" s="32"/>
      <c r="NQO840" s="32"/>
      <c r="NQP840" s="32"/>
      <c r="NQQ840" s="32"/>
      <c r="NQR840" s="32"/>
      <c r="NQS840" s="32"/>
      <c r="NQT840" s="32"/>
      <c r="NQU840" s="32"/>
      <c r="NQV840" s="32"/>
      <c r="NQW840" s="32"/>
      <c r="NQX840" s="32"/>
      <c r="NQY840" s="32"/>
      <c r="NQZ840" s="32"/>
      <c r="NRA840" s="32"/>
      <c r="NRB840" s="32"/>
      <c r="NRC840" s="32"/>
      <c r="NRD840" s="32"/>
      <c r="NRE840" s="32"/>
      <c r="NRF840" s="32"/>
      <c r="NRG840" s="32"/>
      <c r="NRH840" s="32"/>
      <c r="NRI840" s="32"/>
      <c r="NRJ840" s="32"/>
      <c r="NRK840" s="32"/>
      <c r="NRL840" s="32"/>
      <c r="NRM840" s="32"/>
      <c r="NRN840" s="32"/>
      <c r="NRO840" s="32"/>
      <c r="NRP840" s="32"/>
      <c r="NRQ840" s="32"/>
      <c r="NRR840" s="32"/>
      <c r="NRS840" s="32"/>
      <c r="NRT840" s="32"/>
      <c r="NRU840" s="32"/>
      <c r="NRV840" s="32"/>
      <c r="NRW840" s="32"/>
      <c r="NRX840" s="32"/>
      <c r="NRY840" s="32"/>
      <c r="NRZ840" s="32"/>
      <c r="NSA840" s="32"/>
      <c r="NSB840" s="32"/>
      <c r="NSC840" s="32"/>
      <c r="NSD840" s="32"/>
      <c r="NSE840" s="32"/>
      <c r="NSF840" s="32"/>
      <c r="NSG840" s="32"/>
      <c r="NSH840" s="32"/>
      <c r="NSI840" s="32"/>
      <c r="NSJ840" s="32"/>
      <c r="NSK840" s="32"/>
      <c r="NSL840" s="32"/>
      <c r="NSM840" s="32"/>
      <c r="NSN840" s="32"/>
      <c r="NSO840" s="32"/>
      <c r="NSP840" s="32"/>
      <c r="NSQ840" s="32"/>
      <c r="NSR840" s="32"/>
      <c r="NSS840" s="32"/>
      <c r="NST840" s="32"/>
      <c r="NSU840" s="32"/>
      <c r="NSV840" s="32"/>
      <c r="NSW840" s="32"/>
      <c r="NSX840" s="32"/>
      <c r="NSY840" s="32"/>
      <c r="NSZ840" s="32"/>
      <c r="NTA840" s="32"/>
      <c r="NTB840" s="32"/>
      <c r="NTC840" s="32"/>
      <c r="NTD840" s="32"/>
      <c r="NTE840" s="32"/>
      <c r="NTF840" s="32"/>
      <c r="NTG840" s="32"/>
      <c r="NTH840" s="32"/>
      <c r="NTI840" s="32"/>
      <c r="NTJ840" s="32"/>
      <c r="NTK840" s="32"/>
      <c r="NTL840" s="32"/>
      <c r="NTM840" s="32"/>
      <c r="NTN840" s="32"/>
      <c r="NTO840" s="32"/>
      <c r="NTP840" s="32"/>
      <c r="NTQ840" s="32"/>
      <c r="NTR840" s="32"/>
      <c r="NTS840" s="32"/>
      <c r="NTT840" s="32"/>
      <c r="NTU840" s="32"/>
      <c r="NTV840" s="32"/>
      <c r="NTW840" s="32"/>
      <c r="NTX840" s="32"/>
      <c r="NTY840" s="32"/>
      <c r="NTZ840" s="32"/>
      <c r="NUA840" s="32"/>
      <c r="NUB840" s="32"/>
      <c r="NUC840" s="32"/>
      <c r="NUD840" s="32"/>
      <c r="NUE840" s="32"/>
      <c r="NUF840" s="32"/>
      <c r="NUG840" s="32"/>
      <c r="NUH840" s="32"/>
      <c r="NUI840" s="32"/>
      <c r="NUJ840" s="32"/>
      <c r="NUK840" s="32"/>
      <c r="NUL840" s="32"/>
      <c r="NUM840" s="32"/>
      <c r="NUN840" s="32"/>
      <c r="NUO840" s="32"/>
      <c r="NUP840" s="32"/>
      <c r="NUQ840" s="32"/>
      <c r="NUR840" s="32"/>
      <c r="NUS840" s="32"/>
      <c r="NUT840" s="32"/>
      <c r="NUU840" s="32"/>
      <c r="NUV840" s="32"/>
      <c r="NUW840" s="32"/>
      <c r="NUX840" s="32"/>
      <c r="NUY840" s="32"/>
      <c r="NUZ840" s="32"/>
      <c r="NVA840" s="32"/>
      <c r="NVB840" s="32"/>
      <c r="NVC840" s="32"/>
      <c r="NVD840" s="32"/>
      <c r="NVE840" s="32"/>
      <c r="NVF840" s="32"/>
      <c r="NVG840" s="32"/>
      <c r="NVH840" s="32"/>
      <c r="NVI840" s="32"/>
      <c r="NVJ840" s="32"/>
      <c r="NVK840" s="32"/>
      <c r="NVL840" s="32"/>
      <c r="NVM840" s="32"/>
      <c r="NVN840" s="32"/>
      <c r="NVO840" s="32"/>
      <c r="NVP840" s="32"/>
      <c r="NVQ840" s="32"/>
      <c r="NVR840" s="32"/>
      <c r="NVS840" s="32"/>
      <c r="NVT840" s="32"/>
      <c r="NVU840" s="32"/>
      <c r="NVV840" s="32"/>
      <c r="NVW840" s="32"/>
      <c r="NVX840" s="32"/>
      <c r="NVY840" s="32"/>
      <c r="NVZ840" s="32"/>
      <c r="NWA840" s="32"/>
      <c r="NWB840" s="32"/>
      <c r="NWC840" s="32"/>
      <c r="NWD840" s="32"/>
      <c r="NWE840" s="32"/>
      <c r="NWF840" s="32"/>
      <c r="NWG840" s="32"/>
      <c r="NWH840" s="32"/>
      <c r="NWI840" s="32"/>
      <c r="NWJ840" s="32"/>
      <c r="NWK840" s="32"/>
      <c r="NWL840" s="32"/>
      <c r="NWM840" s="32"/>
      <c r="NWN840" s="32"/>
      <c r="NWO840" s="32"/>
      <c r="NWP840" s="32"/>
      <c r="NWQ840" s="32"/>
      <c r="NWR840" s="32"/>
      <c r="NWS840" s="32"/>
      <c r="NWT840" s="32"/>
      <c r="NWU840" s="32"/>
      <c r="NWV840" s="32"/>
      <c r="NWW840" s="32"/>
      <c r="NWX840" s="32"/>
      <c r="NWY840" s="32"/>
      <c r="NWZ840" s="32"/>
      <c r="NXA840" s="32"/>
      <c r="NXB840" s="32"/>
      <c r="NXC840" s="32"/>
      <c r="NXD840" s="32"/>
      <c r="NXE840" s="32"/>
      <c r="NXF840" s="32"/>
      <c r="NXG840" s="32"/>
      <c r="NXH840" s="32"/>
      <c r="NXI840" s="32"/>
      <c r="NXJ840" s="32"/>
      <c r="NXK840" s="32"/>
      <c r="NXL840" s="32"/>
      <c r="NXM840" s="32"/>
      <c r="NXN840" s="32"/>
      <c r="NXO840" s="32"/>
      <c r="NXP840" s="32"/>
      <c r="NXQ840" s="32"/>
      <c r="NXR840" s="32"/>
      <c r="NXS840" s="32"/>
      <c r="NXT840" s="32"/>
      <c r="NXU840" s="32"/>
      <c r="NXV840" s="32"/>
      <c r="NXW840" s="32"/>
      <c r="NXX840" s="32"/>
      <c r="NXY840" s="32"/>
      <c r="NXZ840" s="32"/>
      <c r="NYA840" s="32"/>
      <c r="NYB840" s="32"/>
      <c r="NYC840" s="32"/>
      <c r="NYD840" s="32"/>
      <c r="NYE840" s="32"/>
      <c r="NYF840" s="32"/>
      <c r="NYG840" s="32"/>
      <c r="NYH840" s="32"/>
      <c r="NYI840" s="32"/>
      <c r="NYJ840" s="32"/>
      <c r="NYK840" s="32"/>
      <c r="NYL840" s="32"/>
      <c r="NYM840" s="32"/>
      <c r="NYN840" s="32"/>
      <c r="NYO840" s="32"/>
      <c r="NYP840" s="32"/>
      <c r="NYQ840" s="32"/>
      <c r="NYR840" s="32"/>
      <c r="NYS840" s="32"/>
      <c r="NYT840" s="32"/>
      <c r="NYU840" s="32"/>
      <c r="NYV840" s="32"/>
      <c r="NYW840" s="32"/>
      <c r="NYX840" s="32"/>
      <c r="NYY840" s="32"/>
      <c r="NYZ840" s="32"/>
      <c r="NZA840" s="32"/>
      <c r="NZB840" s="32"/>
      <c r="NZC840" s="32"/>
      <c r="NZD840" s="32"/>
      <c r="NZE840" s="32"/>
      <c r="NZF840" s="32"/>
      <c r="NZG840" s="32"/>
      <c r="NZH840" s="32"/>
      <c r="NZI840" s="32"/>
      <c r="NZJ840" s="32"/>
      <c r="NZK840" s="32"/>
      <c r="NZL840" s="32"/>
      <c r="NZM840" s="32"/>
      <c r="NZN840" s="32"/>
      <c r="NZO840" s="32"/>
      <c r="NZP840" s="32"/>
      <c r="NZQ840" s="32"/>
      <c r="NZR840" s="32"/>
      <c r="NZS840" s="32"/>
      <c r="NZT840" s="32"/>
      <c r="NZU840" s="32"/>
      <c r="NZV840" s="32"/>
      <c r="NZW840" s="32"/>
      <c r="NZX840" s="32"/>
      <c r="NZY840" s="32"/>
      <c r="NZZ840" s="32"/>
      <c r="OAA840" s="32"/>
      <c r="OAB840" s="32"/>
      <c r="OAC840" s="32"/>
      <c r="OAD840" s="32"/>
      <c r="OAE840" s="32"/>
      <c r="OAF840" s="32"/>
      <c r="OAG840" s="32"/>
      <c r="OAH840" s="32"/>
      <c r="OAI840" s="32"/>
      <c r="OAJ840" s="32"/>
      <c r="OAK840" s="32"/>
      <c r="OAL840" s="32"/>
      <c r="OAM840" s="32"/>
      <c r="OAN840" s="32"/>
      <c r="OAO840" s="32"/>
      <c r="OAP840" s="32"/>
      <c r="OAQ840" s="32"/>
      <c r="OAR840" s="32"/>
      <c r="OAS840" s="32"/>
      <c r="OAT840" s="32"/>
      <c r="OAU840" s="32"/>
      <c r="OAV840" s="32"/>
      <c r="OAW840" s="32"/>
      <c r="OAX840" s="32"/>
      <c r="OAY840" s="32"/>
      <c r="OAZ840" s="32"/>
      <c r="OBA840" s="32"/>
      <c r="OBB840" s="32"/>
      <c r="OBC840" s="32"/>
      <c r="OBD840" s="32"/>
      <c r="OBE840" s="32"/>
      <c r="OBF840" s="32"/>
      <c r="OBG840" s="32"/>
      <c r="OBH840" s="32"/>
      <c r="OBI840" s="32"/>
      <c r="OBJ840" s="32"/>
      <c r="OBK840" s="32"/>
      <c r="OBL840" s="32"/>
      <c r="OBM840" s="32"/>
      <c r="OBN840" s="32"/>
      <c r="OBO840" s="32"/>
      <c r="OBP840" s="32"/>
      <c r="OBQ840" s="32"/>
      <c r="OBR840" s="32"/>
      <c r="OBS840" s="32"/>
      <c r="OBT840" s="32"/>
      <c r="OBU840" s="32"/>
      <c r="OBV840" s="32"/>
      <c r="OBW840" s="32"/>
      <c r="OBX840" s="32"/>
      <c r="OBY840" s="32"/>
      <c r="OBZ840" s="32"/>
      <c r="OCA840" s="32"/>
      <c r="OCB840" s="32"/>
      <c r="OCC840" s="32"/>
      <c r="OCD840" s="32"/>
      <c r="OCE840" s="32"/>
      <c r="OCF840" s="32"/>
      <c r="OCG840" s="32"/>
      <c r="OCH840" s="32"/>
      <c r="OCI840" s="32"/>
      <c r="OCJ840" s="32"/>
      <c r="OCK840" s="32"/>
      <c r="OCL840" s="32"/>
      <c r="OCM840" s="32"/>
      <c r="OCN840" s="32"/>
      <c r="OCO840" s="32"/>
      <c r="OCP840" s="32"/>
      <c r="OCQ840" s="32"/>
      <c r="OCR840" s="32"/>
      <c r="OCS840" s="32"/>
      <c r="OCT840" s="32"/>
      <c r="OCU840" s="32"/>
      <c r="OCV840" s="32"/>
      <c r="OCW840" s="32"/>
      <c r="OCX840" s="32"/>
      <c r="OCY840" s="32"/>
      <c r="OCZ840" s="32"/>
      <c r="ODA840" s="32"/>
      <c r="ODB840" s="32"/>
      <c r="ODC840" s="32"/>
      <c r="ODD840" s="32"/>
      <c r="ODE840" s="32"/>
      <c r="ODF840" s="32"/>
      <c r="ODG840" s="32"/>
      <c r="ODH840" s="32"/>
      <c r="ODI840" s="32"/>
      <c r="ODJ840" s="32"/>
      <c r="ODK840" s="32"/>
      <c r="ODL840" s="32"/>
      <c r="ODM840" s="32"/>
      <c r="ODN840" s="32"/>
      <c r="ODO840" s="32"/>
      <c r="ODP840" s="32"/>
      <c r="ODQ840" s="32"/>
      <c r="ODR840" s="32"/>
      <c r="ODS840" s="32"/>
      <c r="ODT840" s="32"/>
      <c r="ODU840" s="32"/>
      <c r="ODV840" s="32"/>
      <c r="ODW840" s="32"/>
      <c r="ODX840" s="32"/>
      <c r="ODY840" s="32"/>
      <c r="ODZ840" s="32"/>
      <c r="OEA840" s="32"/>
      <c r="OEB840" s="32"/>
      <c r="OEC840" s="32"/>
      <c r="OED840" s="32"/>
      <c r="OEE840" s="32"/>
      <c r="OEF840" s="32"/>
      <c r="OEG840" s="32"/>
      <c r="OEH840" s="32"/>
      <c r="OEI840" s="32"/>
      <c r="OEJ840" s="32"/>
      <c r="OEK840" s="32"/>
      <c r="OEL840" s="32"/>
      <c r="OEM840" s="32"/>
      <c r="OEN840" s="32"/>
      <c r="OEO840" s="32"/>
      <c r="OEP840" s="32"/>
      <c r="OEQ840" s="32"/>
      <c r="OER840" s="32"/>
      <c r="OES840" s="32"/>
      <c r="OET840" s="32"/>
      <c r="OEU840" s="32"/>
      <c r="OEV840" s="32"/>
      <c r="OEW840" s="32"/>
      <c r="OEX840" s="32"/>
      <c r="OEY840" s="32"/>
      <c r="OEZ840" s="32"/>
      <c r="OFA840" s="32"/>
      <c r="OFB840" s="32"/>
      <c r="OFC840" s="32"/>
      <c r="OFD840" s="32"/>
      <c r="OFE840" s="32"/>
      <c r="OFF840" s="32"/>
      <c r="OFG840" s="32"/>
      <c r="OFH840" s="32"/>
      <c r="OFI840" s="32"/>
      <c r="OFJ840" s="32"/>
      <c r="OFK840" s="32"/>
      <c r="OFL840" s="32"/>
      <c r="OFM840" s="32"/>
      <c r="OFN840" s="32"/>
      <c r="OFO840" s="32"/>
      <c r="OFP840" s="32"/>
      <c r="OFQ840" s="32"/>
      <c r="OFR840" s="32"/>
      <c r="OFS840" s="32"/>
      <c r="OFT840" s="32"/>
      <c r="OFU840" s="32"/>
      <c r="OFV840" s="32"/>
      <c r="OFW840" s="32"/>
      <c r="OFX840" s="32"/>
      <c r="OFY840" s="32"/>
      <c r="OFZ840" s="32"/>
      <c r="OGA840" s="32"/>
      <c r="OGB840" s="32"/>
      <c r="OGC840" s="32"/>
      <c r="OGD840" s="32"/>
      <c r="OGE840" s="32"/>
      <c r="OGF840" s="32"/>
      <c r="OGG840" s="32"/>
      <c r="OGH840" s="32"/>
      <c r="OGI840" s="32"/>
      <c r="OGJ840" s="32"/>
      <c r="OGK840" s="32"/>
      <c r="OGL840" s="32"/>
      <c r="OGM840" s="32"/>
      <c r="OGN840" s="32"/>
      <c r="OGO840" s="32"/>
      <c r="OGP840" s="32"/>
      <c r="OGQ840" s="32"/>
      <c r="OGR840" s="32"/>
      <c r="OGS840" s="32"/>
      <c r="OGT840" s="32"/>
      <c r="OGU840" s="32"/>
      <c r="OGV840" s="32"/>
      <c r="OGW840" s="32"/>
      <c r="OGX840" s="32"/>
      <c r="OGY840" s="32"/>
      <c r="OGZ840" s="32"/>
      <c r="OHA840" s="32"/>
      <c r="OHB840" s="32"/>
      <c r="OHC840" s="32"/>
      <c r="OHD840" s="32"/>
      <c r="OHE840" s="32"/>
      <c r="OHF840" s="32"/>
      <c r="OHG840" s="32"/>
      <c r="OHH840" s="32"/>
      <c r="OHI840" s="32"/>
      <c r="OHJ840" s="32"/>
      <c r="OHK840" s="32"/>
      <c r="OHL840" s="32"/>
      <c r="OHM840" s="32"/>
      <c r="OHN840" s="32"/>
      <c r="OHO840" s="32"/>
      <c r="OHP840" s="32"/>
      <c r="OHQ840" s="32"/>
      <c r="OHR840" s="32"/>
      <c r="OHS840" s="32"/>
      <c r="OHT840" s="32"/>
      <c r="OHU840" s="32"/>
      <c r="OHV840" s="32"/>
      <c r="OHW840" s="32"/>
      <c r="OHX840" s="32"/>
      <c r="OHY840" s="32"/>
      <c r="OHZ840" s="32"/>
      <c r="OIA840" s="32"/>
      <c r="OIB840" s="32"/>
      <c r="OIC840" s="32"/>
      <c r="OID840" s="32"/>
      <c r="OIE840" s="32"/>
      <c r="OIF840" s="32"/>
      <c r="OIG840" s="32"/>
      <c r="OIH840" s="32"/>
      <c r="OII840" s="32"/>
      <c r="OIJ840" s="32"/>
      <c r="OIK840" s="32"/>
      <c r="OIL840" s="32"/>
      <c r="OIM840" s="32"/>
      <c r="OIN840" s="32"/>
      <c r="OIO840" s="32"/>
      <c r="OIP840" s="32"/>
      <c r="OIQ840" s="32"/>
      <c r="OIR840" s="32"/>
      <c r="OIS840" s="32"/>
      <c r="OIT840" s="32"/>
      <c r="OIU840" s="32"/>
      <c r="OIV840" s="32"/>
      <c r="OIW840" s="32"/>
      <c r="OIX840" s="32"/>
      <c r="OIY840" s="32"/>
      <c r="OIZ840" s="32"/>
      <c r="OJA840" s="32"/>
      <c r="OJB840" s="32"/>
      <c r="OJC840" s="32"/>
      <c r="OJD840" s="32"/>
      <c r="OJE840" s="32"/>
      <c r="OJF840" s="32"/>
      <c r="OJG840" s="32"/>
      <c r="OJH840" s="32"/>
      <c r="OJI840" s="32"/>
      <c r="OJJ840" s="32"/>
      <c r="OJK840" s="32"/>
      <c r="OJL840" s="32"/>
      <c r="OJM840" s="32"/>
      <c r="OJN840" s="32"/>
      <c r="OJO840" s="32"/>
      <c r="OJP840" s="32"/>
      <c r="OJQ840" s="32"/>
      <c r="OJR840" s="32"/>
      <c r="OJS840" s="32"/>
      <c r="OJT840" s="32"/>
      <c r="OJU840" s="32"/>
      <c r="OJV840" s="32"/>
      <c r="OJW840" s="32"/>
      <c r="OJX840" s="32"/>
      <c r="OJY840" s="32"/>
      <c r="OJZ840" s="32"/>
      <c r="OKA840" s="32"/>
      <c r="OKB840" s="32"/>
      <c r="OKC840" s="32"/>
      <c r="OKD840" s="32"/>
      <c r="OKE840" s="32"/>
      <c r="OKF840" s="32"/>
      <c r="OKG840" s="32"/>
      <c r="OKH840" s="32"/>
      <c r="OKI840" s="32"/>
      <c r="OKJ840" s="32"/>
      <c r="OKK840" s="32"/>
      <c r="OKL840" s="32"/>
      <c r="OKM840" s="32"/>
      <c r="OKN840" s="32"/>
      <c r="OKO840" s="32"/>
      <c r="OKP840" s="32"/>
      <c r="OKQ840" s="32"/>
      <c r="OKR840" s="32"/>
      <c r="OKS840" s="32"/>
      <c r="OKT840" s="32"/>
      <c r="OKU840" s="32"/>
      <c r="OKV840" s="32"/>
      <c r="OKW840" s="32"/>
      <c r="OKX840" s="32"/>
      <c r="OKY840" s="32"/>
      <c r="OKZ840" s="32"/>
      <c r="OLA840" s="32"/>
      <c r="OLB840" s="32"/>
      <c r="OLC840" s="32"/>
      <c r="OLD840" s="32"/>
      <c r="OLE840" s="32"/>
      <c r="OLF840" s="32"/>
      <c r="OLG840" s="32"/>
      <c r="OLH840" s="32"/>
      <c r="OLI840" s="32"/>
      <c r="OLJ840" s="32"/>
      <c r="OLK840" s="32"/>
      <c r="OLL840" s="32"/>
      <c r="OLM840" s="32"/>
      <c r="OLN840" s="32"/>
      <c r="OLO840" s="32"/>
      <c r="OLP840" s="32"/>
      <c r="OLQ840" s="32"/>
      <c r="OLR840" s="32"/>
      <c r="OLS840" s="32"/>
      <c r="OLT840" s="32"/>
      <c r="OLU840" s="32"/>
      <c r="OLV840" s="32"/>
      <c r="OLW840" s="32"/>
      <c r="OLX840" s="32"/>
      <c r="OLY840" s="32"/>
      <c r="OLZ840" s="32"/>
      <c r="OMA840" s="32"/>
      <c r="OMB840" s="32"/>
      <c r="OMC840" s="32"/>
      <c r="OMD840" s="32"/>
      <c r="OME840" s="32"/>
      <c r="OMF840" s="32"/>
      <c r="OMG840" s="32"/>
      <c r="OMH840" s="32"/>
      <c r="OMI840" s="32"/>
      <c r="OMJ840" s="32"/>
      <c r="OMK840" s="32"/>
      <c r="OML840" s="32"/>
      <c r="OMM840" s="32"/>
      <c r="OMN840" s="32"/>
      <c r="OMO840" s="32"/>
      <c r="OMP840" s="32"/>
      <c r="OMQ840" s="32"/>
      <c r="OMR840" s="32"/>
      <c r="OMS840" s="32"/>
      <c r="OMT840" s="32"/>
      <c r="OMU840" s="32"/>
      <c r="OMV840" s="32"/>
      <c r="OMW840" s="32"/>
      <c r="OMX840" s="32"/>
      <c r="OMY840" s="32"/>
      <c r="OMZ840" s="32"/>
      <c r="ONA840" s="32"/>
      <c r="ONB840" s="32"/>
      <c r="ONC840" s="32"/>
      <c r="OND840" s="32"/>
      <c r="ONE840" s="32"/>
      <c r="ONF840" s="32"/>
      <c r="ONG840" s="32"/>
      <c r="ONH840" s="32"/>
      <c r="ONI840" s="32"/>
      <c r="ONJ840" s="32"/>
      <c r="ONK840" s="32"/>
      <c r="ONL840" s="32"/>
      <c r="ONM840" s="32"/>
      <c r="ONN840" s="32"/>
      <c r="ONO840" s="32"/>
      <c r="ONP840" s="32"/>
      <c r="ONQ840" s="32"/>
      <c r="ONR840" s="32"/>
      <c r="ONS840" s="32"/>
      <c r="ONT840" s="32"/>
      <c r="ONU840" s="32"/>
      <c r="ONV840" s="32"/>
      <c r="ONW840" s="32"/>
      <c r="ONX840" s="32"/>
      <c r="ONY840" s="32"/>
      <c r="ONZ840" s="32"/>
      <c r="OOA840" s="32"/>
      <c r="OOB840" s="32"/>
      <c r="OOC840" s="32"/>
      <c r="OOD840" s="32"/>
      <c r="OOE840" s="32"/>
      <c r="OOF840" s="32"/>
      <c r="OOG840" s="32"/>
      <c r="OOH840" s="32"/>
      <c r="OOI840" s="32"/>
      <c r="OOJ840" s="32"/>
      <c r="OOK840" s="32"/>
      <c r="OOL840" s="32"/>
      <c r="OOM840" s="32"/>
      <c r="OON840" s="32"/>
      <c r="OOO840" s="32"/>
      <c r="OOP840" s="32"/>
      <c r="OOQ840" s="32"/>
      <c r="OOR840" s="32"/>
      <c r="OOS840" s="32"/>
      <c r="OOT840" s="32"/>
      <c r="OOU840" s="32"/>
      <c r="OOV840" s="32"/>
      <c r="OOW840" s="32"/>
      <c r="OOX840" s="32"/>
      <c r="OOY840" s="32"/>
      <c r="OOZ840" s="32"/>
      <c r="OPA840" s="32"/>
      <c r="OPB840" s="32"/>
      <c r="OPC840" s="32"/>
      <c r="OPD840" s="32"/>
      <c r="OPE840" s="32"/>
      <c r="OPF840" s="32"/>
      <c r="OPG840" s="32"/>
      <c r="OPH840" s="32"/>
      <c r="OPI840" s="32"/>
      <c r="OPJ840" s="32"/>
      <c r="OPK840" s="32"/>
      <c r="OPL840" s="32"/>
      <c r="OPM840" s="32"/>
      <c r="OPN840" s="32"/>
      <c r="OPO840" s="32"/>
      <c r="OPP840" s="32"/>
      <c r="OPQ840" s="32"/>
      <c r="OPR840" s="32"/>
      <c r="OPS840" s="32"/>
      <c r="OPT840" s="32"/>
      <c r="OPU840" s="32"/>
      <c r="OPV840" s="32"/>
      <c r="OPW840" s="32"/>
      <c r="OPX840" s="32"/>
      <c r="OPY840" s="32"/>
      <c r="OPZ840" s="32"/>
      <c r="OQA840" s="32"/>
      <c r="OQB840" s="32"/>
      <c r="OQC840" s="32"/>
      <c r="OQD840" s="32"/>
      <c r="OQE840" s="32"/>
      <c r="OQF840" s="32"/>
      <c r="OQG840" s="32"/>
      <c r="OQH840" s="32"/>
      <c r="OQI840" s="32"/>
      <c r="OQJ840" s="32"/>
      <c r="OQK840" s="32"/>
      <c r="OQL840" s="32"/>
      <c r="OQM840" s="32"/>
      <c r="OQN840" s="32"/>
      <c r="OQO840" s="32"/>
      <c r="OQP840" s="32"/>
      <c r="OQQ840" s="32"/>
      <c r="OQR840" s="32"/>
      <c r="OQS840" s="32"/>
      <c r="OQT840" s="32"/>
      <c r="OQU840" s="32"/>
      <c r="OQV840" s="32"/>
      <c r="OQW840" s="32"/>
      <c r="OQX840" s="32"/>
      <c r="OQY840" s="32"/>
      <c r="OQZ840" s="32"/>
      <c r="ORA840" s="32"/>
      <c r="ORB840" s="32"/>
      <c r="ORC840" s="32"/>
      <c r="ORD840" s="32"/>
      <c r="ORE840" s="32"/>
      <c r="ORF840" s="32"/>
      <c r="ORG840" s="32"/>
      <c r="ORH840" s="32"/>
      <c r="ORI840" s="32"/>
      <c r="ORJ840" s="32"/>
      <c r="ORK840" s="32"/>
      <c r="ORL840" s="32"/>
      <c r="ORM840" s="32"/>
      <c r="ORN840" s="32"/>
      <c r="ORO840" s="32"/>
      <c r="ORP840" s="32"/>
      <c r="ORQ840" s="32"/>
      <c r="ORR840" s="32"/>
      <c r="ORS840" s="32"/>
      <c r="ORT840" s="32"/>
      <c r="ORU840" s="32"/>
      <c r="ORV840" s="32"/>
      <c r="ORW840" s="32"/>
      <c r="ORX840" s="32"/>
      <c r="ORY840" s="32"/>
      <c r="ORZ840" s="32"/>
      <c r="OSA840" s="32"/>
      <c r="OSB840" s="32"/>
      <c r="OSC840" s="32"/>
      <c r="OSD840" s="32"/>
      <c r="OSE840" s="32"/>
      <c r="OSF840" s="32"/>
      <c r="OSG840" s="32"/>
      <c r="OSH840" s="32"/>
      <c r="OSI840" s="32"/>
      <c r="OSJ840" s="32"/>
      <c r="OSK840" s="32"/>
      <c r="OSL840" s="32"/>
      <c r="OSM840" s="32"/>
      <c r="OSN840" s="32"/>
      <c r="OSO840" s="32"/>
      <c r="OSP840" s="32"/>
      <c r="OSQ840" s="32"/>
      <c r="OSR840" s="32"/>
      <c r="OSS840" s="32"/>
      <c r="OST840" s="32"/>
      <c r="OSU840" s="32"/>
      <c r="OSV840" s="32"/>
      <c r="OSW840" s="32"/>
      <c r="OSX840" s="32"/>
      <c r="OSY840" s="32"/>
      <c r="OSZ840" s="32"/>
      <c r="OTA840" s="32"/>
      <c r="OTB840" s="32"/>
      <c r="OTC840" s="32"/>
      <c r="OTD840" s="32"/>
      <c r="OTE840" s="32"/>
      <c r="OTF840" s="32"/>
      <c r="OTG840" s="32"/>
      <c r="OTH840" s="32"/>
      <c r="OTI840" s="32"/>
      <c r="OTJ840" s="32"/>
      <c r="OTK840" s="32"/>
      <c r="OTL840" s="32"/>
      <c r="OTM840" s="32"/>
      <c r="OTN840" s="32"/>
      <c r="OTO840" s="32"/>
      <c r="OTP840" s="32"/>
      <c r="OTQ840" s="32"/>
      <c r="OTR840" s="32"/>
      <c r="OTS840" s="32"/>
      <c r="OTT840" s="32"/>
      <c r="OTU840" s="32"/>
      <c r="OTV840" s="32"/>
      <c r="OTW840" s="32"/>
      <c r="OTX840" s="32"/>
      <c r="OTY840" s="32"/>
      <c r="OTZ840" s="32"/>
      <c r="OUA840" s="32"/>
      <c r="OUB840" s="32"/>
      <c r="OUC840" s="32"/>
      <c r="OUD840" s="32"/>
      <c r="OUE840" s="32"/>
      <c r="OUF840" s="32"/>
      <c r="OUG840" s="32"/>
      <c r="OUH840" s="32"/>
      <c r="OUI840" s="32"/>
      <c r="OUJ840" s="32"/>
      <c r="OUK840" s="32"/>
      <c r="OUL840" s="32"/>
      <c r="OUM840" s="32"/>
      <c r="OUN840" s="32"/>
      <c r="OUO840" s="32"/>
      <c r="OUP840" s="32"/>
      <c r="OUQ840" s="32"/>
      <c r="OUR840" s="32"/>
      <c r="OUS840" s="32"/>
      <c r="OUT840" s="32"/>
      <c r="OUU840" s="32"/>
      <c r="OUV840" s="32"/>
      <c r="OUW840" s="32"/>
      <c r="OUX840" s="32"/>
      <c r="OUY840" s="32"/>
      <c r="OUZ840" s="32"/>
      <c r="OVA840" s="32"/>
      <c r="OVB840" s="32"/>
      <c r="OVC840" s="32"/>
      <c r="OVD840" s="32"/>
      <c r="OVE840" s="32"/>
      <c r="OVF840" s="32"/>
      <c r="OVG840" s="32"/>
      <c r="OVH840" s="32"/>
      <c r="OVI840" s="32"/>
      <c r="OVJ840" s="32"/>
      <c r="OVK840" s="32"/>
      <c r="OVL840" s="32"/>
      <c r="OVM840" s="32"/>
      <c r="OVN840" s="32"/>
      <c r="OVO840" s="32"/>
      <c r="OVP840" s="32"/>
      <c r="OVQ840" s="32"/>
      <c r="OVR840" s="32"/>
      <c r="OVS840" s="32"/>
      <c r="OVT840" s="32"/>
      <c r="OVU840" s="32"/>
      <c r="OVV840" s="32"/>
      <c r="OVW840" s="32"/>
      <c r="OVX840" s="32"/>
      <c r="OVY840" s="32"/>
      <c r="OVZ840" s="32"/>
      <c r="OWA840" s="32"/>
      <c r="OWB840" s="32"/>
      <c r="OWC840" s="32"/>
      <c r="OWD840" s="32"/>
      <c r="OWE840" s="32"/>
      <c r="OWF840" s="32"/>
      <c r="OWG840" s="32"/>
      <c r="OWH840" s="32"/>
      <c r="OWI840" s="32"/>
      <c r="OWJ840" s="32"/>
      <c r="OWK840" s="32"/>
      <c r="OWL840" s="32"/>
      <c r="OWM840" s="32"/>
      <c r="OWN840" s="32"/>
      <c r="OWO840" s="32"/>
      <c r="OWP840" s="32"/>
      <c r="OWQ840" s="32"/>
      <c r="OWR840" s="32"/>
      <c r="OWS840" s="32"/>
      <c r="OWT840" s="32"/>
      <c r="OWU840" s="32"/>
      <c r="OWV840" s="32"/>
      <c r="OWW840" s="32"/>
      <c r="OWX840" s="32"/>
      <c r="OWY840" s="32"/>
      <c r="OWZ840" s="32"/>
      <c r="OXA840" s="32"/>
      <c r="OXB840" s="32"/>
      <c r="OXC840" s="32"/>
      <c r="OXD840" s="32"/>
      <c r="OXE840" s="32"/>
      <c r="OXF840" s="32"/>
      <c r="OXG840" s="32"/>
      <c r="OXH840" s="32"/>
      <c r="OXI840" s="32"/>
      <c r="OXJ840" s="32"/>
      <c r="OXK840" s="32"/>
      <c r="OXL840" s="32"/>
      <c r="OXM840" s="32"/>
      <c r="OXN840" s="32"/>
      <c r="OXO840" s="32"/>
      <c r="OXP840" s="32"/>
      <c r="OXQ840" s="32"/>
      <c r="OXR840" s="32"/>
      <c r="OXS840" s="32"/>
      <c r="OXT840" s="32"/>
      <c r="OXU840" s="32"/>
      <c r="OXV840" s="32"/>
      <c r="OXW840" s="32"/>
      <c r="OXX840" s="32"/>
      <c r="OXY840" s="32"/>
      <c r="OXZ840" s="32"/>
      <c r="OYA840" s="32"/>
      <c r="OYB840" s="32"/>
      <c r="OYC840" s="32"/>
      <c r="OYD840" s="32"/>
      <c r="OYE840" s="32"/>
      <c r="OYF840" s="32"/>
      <c r="OYG840" s="32"/>
      <c r="OYH840" s="32"/>
      <c r="OYI840" s="32"/>
      <c r="OYJ840" s="32"/>
      <c r="OYK840" s="32"/>
      <c r="OYL840" s="32"/>
      <c r="OYM840" s="32"/>
      <c r="OYN840" s="32"/>
      <c r="OYO840" s="32"/>
      <c r="OYP840" s="32"/>
      <c r="OYQ840" s="32"/>
      <c r="OYR840" s="32"/>
      <c r="OYS840" s="32"/>
      <c r="OYT840" s="32"/>
      <c r="OYU840" s="32"/>
      <c r="OYV840" s="32"/>
      <c r="OYW840" s="32"/>
      <c r="OYX840" s="32"/>
      <c r="OYY840" s="32"/>
      <c r="OYZ840" s="32"/>
      <c r="OZA840" s="32"/>
      <c r="OZB840" s="32"/>
      <c r="OZC840" s="32"/>
      <c r="OZD840" s="32"/>
      <c r="OZE840" s="32"/>
      <c r="OZF840" s="32"/>
      <c r="OZG840" s="32"/>
      <c r="OZH840" s="32"/>
      <c r="OZI840" s="32"/>
      <c r="OZJ840" s="32"/>
      <c r="OZK840" s="32"/>
      <c r="OZL840" s="32"/>
      <c r="OZM840" s="32"/>
      <c r="OZN840" s="32"/>
      <c r="OZO840" s="32"/>
      <c r="OZP840" s="32"/>
      <c r="OZQ840" s="32"/>
      <c r="OZR840" s="32"/>
      <c r="OZS840" s="32"/>
      <c r="OZT840" s="32"/>
      <c r="OZU840" s="32"/>
      <c r="OZV840" s="32"/>
      <c r="OZW840" s="32"/>
      <c r="OZX840" s="32"/>
      <c r="OZY840" s="32"/>
      <c r="OZZ840" s="32"/>
      <c r="PAA840" s="32"/>
      <c r="PAB840" s="32"/>
      <c r="PAC840" s="32"/>
      <c r="PAD840" s="32"/>
      <c r="PAE840" s="32"/>
      <c r="PAF840" s="32"/>
      <c r="PAG840" s="32"/>
      <c r="PAH840" s="32"/>
      <c r="PAI840" s="32"/>
      <c r="PAJ840" s="32"/>
      <c r="PAK840" s="32"/>
      <c r="PAL840" s="32"/>
      <c r="PAM840" s="32"/>
      <c r="PAN840" s="32"/>
      <c r="PAO840" s="32"/>
      <c r="PAP840" s="32"/>
      <c r="PAQ840" s="32"/>
      <c r="PAR840" s="32"/>
      <c r="PAS840" s="32"/>
      <c r="PAT840" s="32"/>
      <c r="PAU840" s="32"/>
      <c r="PAV840" s="32"/>
      <c r="PAW840" s="32"/>
      <c r="PAX840" s="32"/>
      <c r="PAY840" s="32"/>
      <c r="PAZ840" s="32"/>
      <c r="PBA840" s="32"/>
      <c r="PBB840" s="32"/>
      <c r="PBC840" s="32"/>
      <c r="PBD840" s="32"/>
      <c r="PBE840" s="32"/>
      <c r="PBF840" s="32"/>
      <c r="PBG840" s="32"/>
      <c r="PBH840" s="32"/>
      <c r="PBI840" s="32"/>
      <c r="PBJ840" s="32"/>
      <c r="PBK840" s="32"/>
      <c r="PBL840" s="32"/>
      <c r="PBM840" s="32"/>
      <c r="PBN840" s="32"/>
      <c r="PBO840" s="32"/>
      <c r="PBP840" s="32"/>
      <c r="PBQ840" s="32"/>
      <c r="PBR840" s="32"/>
      <c r="PBS840" s="32"/>
      <c r="PBT840" s="32"/>
      <c r="PBU840" s="32"/>
      <c r="PBV840" s="32"/>
      <c r="PBW840" s="32"/>
      <c r="PBX840" s="32"/>
      <c r="PBY840" s="32"/>
      <c r="PBZ840" s="32"/>
      <c r="PCA840" s="32"/>
      <c r="PCB840" s="32"/>
      <c r="PCC840" s="32"/>
      <c r="PCD840" s="32"/>
      <c r="PCE840" s="32"/>
      <c r="PCF840" s="32"/>
      <c r="PCG840" s="32"/>
      <c r="PCH840" s="32"/>
      <c r="PCI840" s="32"/>
      <c r="PCJ840" s="32"/>
      <c r="PCK840" s="32"/>
      <c r="PCL840" s="32"/>
      <c r="PCM840" s="32"/>
      <c r="PCN840" s="32"/>
      <c r="PCO840" s="32"/>
      <c r="PCP840" s="32"/>
      <c r="PCQ840" s="32"/>
      <c r="PCR840" s="32"/>
      <c r="PCS840" s="32"/>
      <c r="PCT840" s="32"/>
      <c r="PCU840" s="32"/>
      <c r="PCV840" s="32"/>
      <c r="PCW840" s="32"/>
      <c r="PCX840" s="32"/>
      <c r="PCY840" s="32"/>
      <c r="PCZ840" s="32"/>
      <c r="PDA840" s="32"/>
      <c r="PDB840" s="32"/>
      <c r="PDC840" s="32"/>
      <c r="PDD840" s="32"/>
      <c r="PDE840" s="32"/>
      <c r="PDF840" s="32"/>
      <c r="PDG840" s="32"/>
      <c r="PDH840" s="32"/>
      <c r="PDI840" s="32"/>
      <c r="PDJ840" s="32"/>
      <c r="PDK840" s="32"/>
      <c r="PDL840" s="32"/>
      <c r="PDM840" s="32"/>
      <c r="PDN840" s="32"/>
      <c r="PDO840" s="32"/>
      <c r="PDP840" s="32"/>
      <c r="PDQ840" s="32"/>
      <c r="PDR840" s="32"/>
      <c r="PDS840" s="32"/>
      <c r="PDT840" s="32"/>
      <c r="PDU840" s="32"/>
      <c r="PDV840" s="32"/>
      <c r="PDW840" s="32"/>
      <c r="PDX840" s="32"/>
      <c r="PDY840" s="32"/>
      <c r="PDZ840" s="32"/>
      <c r="PEA840" s="32"/>
      <c r="PEB840" s="32"/>
      <c r="PEC840" s="32"/>
      <c r="PED840" s="32"/>
      <c r="PEE840" s="32"/>
      <c r="PEF840" s="32"/>
      <c r="PEG840" s="32"/>
      <c r="PEH840" s="32"/>
      <c r="PEI840" s="32"/>
      <c r="PEJ840" s="32"/>
      <c r="PEK840" s="32"/>
      <c r="PEL840" s="32"/>
      <c r="PEM840" s="32"/>
      <c r="PEN840" s="32"/>
      <c r="PEO840" s="32"/>
      <c r="PEP840" s="32"/>
      <c r="PEQ840" s="32"/>
      <c r="PER840" s="32"/>
      <c r="PES840" s="32"/>
      <c r="PET840" s="32"/>
      <c r="PEU840" s="32"/>
      <c r="PEV840" s="32"/>
      <c r="PEW840" s="32"/>
      <c r="PEX840" s="32"/>
      <c r="PEY840" s="32"/>
      <c r="PEZ840" s="32"/>
      <c r="PFA840" s="32"/>
      <c r="PFB840" s="32"/>
      <c r="PFC840" s="32"/>
      <c r="PFD840" s="32"/>
      <c r="PFE840" s="32"/>
      <c r="PFF840" s="32"/>
      <c r="PFG840" s="32"/>
      <c r="PFH840" s="32"/>
      <c r="PFI840" s="32"/>
      <c r="PFJ840" s="32"/>
      <c r="PFK840" s="32"/>
      <c r="PFL840" s="32"/>
      <c r="PFM840" s="32"/>
      <c r="PFN840" s="32"/>
      <c r="PFO840" s="32"/>
      <c r="PFP840" s="32"/>
      <c r="PFQ840" s="32"/>
      <c r="PFR840" s="32"/>
      <c r="PFS840" s="32"/>
      <c r="PFT840" s="32"/>
      <c r="PFU840" s="32"/>
      <c r="PFV840" s="32"/>
      <c r="PFW840" s="32"/>
      <c r="PFX840" s="32"/>
      <c r="PFY840" s="32"/>
      <c r="PFZ840" s="32"/>
      <c r="PGA840" s="32"/>
      <c r="PGB840" s="32"/>
      <c r="PGC840" s="32"/>
      <c r="PGD840" s="32"/>
      <c r="PGE840" s="32"/>
      <c r="PGF840" s="32"/>
      <c r="PGG840" s="32"/>
      <c r="PGH840" s="32"/>
      <c r="PGI840" s="32"/>
      <c r="PGJ840" s="32"/>
      <c r="PGK840" s="32"/>
      <c r="PGL840" s="32"/>
      <c r="PGM840" s="32"/>
      <c r="PGN840" s="32"/>
      <c r="PGO840" s="32"/>
      <c r="PGP840" s="32"/>
      <c r="PGQ840" s="32"/>
      <c r="PGR840" s="32"/>
      <c r="PGS840" s="32"/>
      <c r="PGT840" s="32"/>
      <c r="PGU840" s="32"/>
      <c r="PGV840" s="32"/>
      <c r="PGW840" s="32"/>
      <c r="PGX840" s="32"/>
      <c r="PGY840" s="32"/>
      <c r="PGZ840" s="32"/>
      <c r="PHA840" s="32"/>
      <c r="PHB840" s="32"/>
      <c r="PHC840" s="32"/>
      <c r="PHD840" s="32"/>
      <c r="PHE840" s="32"/>
      <c r="PHF840" s="32"/>
      <c r="PHG840" s="32"/>
      <c r="PHH840" s="32"/>
      <c r="PHI840" s="32"/>
      <c r="PHJ840" s="32"/>
      <c r="PHK840" s="32"/>
      <c r="PHL840" s="32"/>
      <c r="PHM840" s="32"/>
      <c r="PHN840" s="32"/>
      <c r="PHO840" s="32"/>
      <c r="PHP840" s="32"/>
      <c r="PHQ840" s="32"/>
      <c r="PHR840" s="32"/>
      <c r="PHS840" s="32"/>
      <c r="PHT840" s="32"/>
      <c r="PHU840" s="32"/>
      <c r="PHV840" s="32"/>
      <c r="PHW840" s="32"/>
      <c r="PHX840" s="32"/>
      <c r="PHY840" s="32"/>
      <c r="PHZ840" s="32"/>
      <c r="PIA840" s="32"/>
      <c r="PIB840" s="32"/>
      <c r="PIC840" s="32"/>
      <c r="PID840" s="32"/>
      <c r="PIE840" s="32"/>
      <c r="PIF840" s="32"/>
      <c r="PIG840" s="32"/>
      <c r="PIH840" s="32"/>
      <c r="PII840" s="32"/>
      <c r="PIJ840" s="32"/>
      <c r="PIK840" s="32"/>
      <c r="PIL840" s="32"/>
      <c r="PIM840" s="32"/>
      <c r="PIN840" s="32"/>
      <c r="PIO840" s="32"/>
      <c r="PIP840" s="32"/>
      <c r="PIQ840" s="32"/>
      <c r="PIR840" s="32"/>
      <c r="PIS840" s="32"/>
      <c r="PIT840" s="32"/>
      <c r="PIU840" s="32"/>
      <c r="PIV840" s="32"/>
      <c r="PIW840" s="32"/>
      <c r="PIX840" s="32"/>
      <c r="PIY840" s="32"/>
      <c r="PIZ840" s="32"/>
      <c r="PJA840" s="32"/>
      <c r="PJB840" s="32"/>
      <c r="PJC840" s="32"/>
      <c r="PJD840" s="32"/>
      <c r="PJE840" s="32"/>
      <c r="PJF840" s="32"/>
      <c r="PJG840" s="32"/>
      <c r="PJH840" s="32"/>
      <c r="PJI840" s="32"/>
      <c r="PJJ840" s="32"/>
      <c r="PJK840" s="32"/>
      <c r="PJL840" s="32"/>
      <c r="PJM840" s="32"/>
      <c r="PJN840" s="32"/>
      <c r="PJO840" s="32"/>
      <c r="PJP840" s="32"/>
      <c r="PJQ840" s="32"/>
      <c r="PJR840" s="32"/>
      <c r="PJS840" s="32"/>
      <c r="PJT840" s="32"/>
      <c r="PJU840" s="32"/>
      <c r="PJV840" s="32"/>
      <c r="PJW840" s="32"/>
      <c r="PJX840" s="32"/>
      <c r="PJY840" s="32"/>
      <c r="PJZ840" s="32"/>
      <c r="PKA840" s="32"/>
      <c r="PKB840" s="32"/>
      <c r="PKC840" s="32"/>
      <c r="PKD840" s="32"/>
      <c r="PKE840" s="32"/>
      <c r="PKF840" s="32"/>
      <c r="PKG840" s="32"/>
      <c r="PKH840" s="32"/>
      <c r="PKI840" s="32"/>
      <c r="PKJ840" s="32"/>
      <c r="PKK840" s="32"/>
      <c r="PKL840" s="32"/>
      <c r="PKM840" s="32"/>
      <c r="PKN840" s="32"/>
      <c r="PKO840" s="32"/>
      <c r="PKP840" s="32"/>
      <c r="PKQ840" s="32"/>
      <c r="PKR840" s="32"/>
      <c r="PKS840" s="32"/>
      <c r="PKT840" s="32"/>
      <c r="PKU840" s="32"/>
      <c r="PKV840" s="32"/>
      <c r="PKW840" s="32"/>
      <c r="PKX840" s="32"/>
      <c r="PKY840" s="32"/>
      <c r="PKZ840" s="32"/>
      <c r="PLA840" s="32"/>
      <c r="PLB840" s="32"/>
      <c r="PLC840" s="32"/>
      <c r="PLD840" s="32"/>
      <c r="PLE840" s="32"/>
      <c r="PLF840" s="32"/>
      <c r="PLG840" s="32"/>
      <c r="PLH840" s="32"/>
      <c r="PLI840" s="32"/>
      <c r="PLJ840" s="32"/>
      <c r="PLK840" s="32"/>
      <c r="PLL840" s="32"/>
      <c r="PLM840" s="32"/>
      <c r="PLN840" s="32"/>
      <c r="PLO840" s="32"/>
      <c r="PLP840" s="32"/>
      <c r="PLQ840" s="32"/>
      <c r="PLR840" s="32"/>
      <c r="PLS840" s="32"/>
      <c r="PLT840" s="32"/>
      <c r="PLU840" s="32"/>
      <c r="PLV840" s="32"/>
      <c r="PLW840" s="32"/>
      <c r="PLX840" s="32"/>
      <c r="PLY840" s="32"/>
      <c r="PLZ840" s="32"/>
      <c r="PMA840" s="32"/>
      <c r="PMB840" s="32"/>
      <c r="PMC840" s="32"/>
      <c r="PMD840" s="32"/>
      <c r="PME840" s="32"/>
      <c r="PMF840" s="32"/>
      <c r="PMG840" s="32"/>
      <c r="PMH840" s="32"/>
      <c r="PMI840" s="32"/>
      <c r="PMJ840" s="32"/>
      <c r="PMK840" s="32"/>
      <c r="PML840" s="32"/>
      <c r="PMM840" s="32"/>
      <c r="PMN840" s="32"/>
      <c r="PMO840" s="32"/>
      <c r="PMP840" s="32"/>
      <c r="PMQ840" s="32"/>
      <c r="PMR840" s="32"/>
      <c r="PMS840" s="32"/>
      <c r="PMT840" s="32"/>
      <c r="PMU840" s="32"/>
      <c r="PMV840" s="32"/>
      <c r="PMW840" s="32"/>
      <c r="PMX840" s="32"/>
      <c r="PMY840" s="32"/>
      <c r="PMZ840" s="32"/>
      <c r="PNA840" s="32"/>
      <c r="PNB840" s="32"/>
      <c r="PNC840" s="32"/>
      <c r="PND840" s="32"/>
      <c r="PNE840" s="32"/>
      <c r="PNF840" s="32"/>
      <c r="PNG840" s="32"/>
      <c r="PNH840" s="32"/>
      <c r="PNI840" s="32"/>
      <c r="PNJ840" s="32"/>
      <c r="PNK840" s="32"/>
      <c r="PNL840" s="32"/>
      <c r="PNM840" s="32"/>
      <c r="PNN840" s="32"/>
      <c r="PNO840" s="32"/>
      <c r="PNP840" s="32"/>
      <c r="PNQ840" s="32"/>
      <c r="PNR840" s="32"/>
      <c r="PNS840" s="32"/>
      <c r="PNT840" s="32"/>
      <c r="PNU840" s="32"/>
      <c r="PNV840" s="32"/>
      <c r="PNW840" s="32"/>
      <c r="PNX840" s="32"/>
      <c r="PNY840" s="32"/>
      <c r="PNZ840" s="32"/>
      <c r="POA840" s="32"/>
      <c r="POB840" s="32"/>
      <c r="POC840" s="32"/>
      <c r="POD840" s="32"/>
      <c r="POE840" s="32"/>
      <c r="POF840" s="32"/>
      <c r="POG840" s="32"/>
      <c r="POH840" s="32"/>
      <c r="POI840" s="32"/>
      <c r="POJ840" s="32"/>
      <c r="POK840" s="32"/>
      <c r="POL840" s="32"/>
      <c r="POM840" s="32"/>
      <c r="PON840" s="32"/>
      <c r="POO840" s="32"/>
      <c r="POP840" s="32"/>
      <c r="POQ840" s="32"/>
      <c r="POR840" s="32"/>
      <c r="POS840" s="32"/>
      <c r="POT840" s="32"/>
      <c r="POU840" s="32"/>
      <c r="POV840" s="32"/>
      <c r="POW840" s="32"/>
      <c r="POX840" s="32"/>
      <c r="POY840" s="32"/>
      <c r="POZ840" s="32"/>
      <c r="PPA840" s="32"/>
      <c r="PPB840" s="32"/>
      <c r="PPC840" s="32"/>
      <c r="PPD840" s="32"/>
      <c r="PPE840" s="32"/>
      <c r="PPF840" s="32"/>
      <c r="PPG840" s="32"/>
      <c r="PPH840" s="32"/>
      <c r="PPI840" s="32"/>
      <c r="PPJ840" s="32"/>
      <c r="PPK840" s="32"/>
      <c r="PPL840" s="32"/>
      <c r="PPM840" s="32"/>
      <c r="PPN840" s="32"/>
      <c r="PPO840" s="32"/>
      <c r="PPP840" s="32"/>
      <c r="PPQ840" s="32"/>
      <c r="PPR840" s="32"/>
      <c r="PPS840" s="32"/>
      <c r="PPT840" s="32"/>
      <c r="PPU840" s="32"/>
      <c r="PPV840" s="32"/>
      <c r="PPW840" s="32"/>
      <c r="PPX840" s="32"/>
      <c r="PPY840" s="32"/>
      <c r="PPZ840" s="32"/>
      <c r="PQA840" s="32"/>
      <c r="PQB840" s="32"/>
      <c r="PQC840" s="32"/>
      <c r="PQD840" s="32"/>
      <c r="PQE840" s="32"/>
      <c r="PQF840" s="32"/>
      <c r="PQG840" s="32"/>
      <c r="PQH840" s="32"/>
      <c r="PQI840" s="32"/>
      <c r="PQJ840" s="32"/>
      <c r="PQK840" s="32"/>
      <c r="PQL840" s="32"/>
      <c r="PQM840" s="32"/>
      <c r="PQN840" s="32"/>
      <c r="PQO840" s="32"/>
      <c r="PQP840" s="32"/>
      <c r="PQQ840" s="32"/>
      <c r="PQR840" s="32"/>
      <c r="PQS840" s="32"/>
      <c r="PQT840" s="32"/>
      <c r="PQU840" s="32"/>
      <c r="PQV840" s="32"/>
      <c r="PQW840" s="32"/>
      <c r="PQX840" s="32"/>
      <c r="PQY840" s="32"/>
      <c r="PQZ840" s="32"/>
      <c r="PRA840" s="32"/>
      <c r="PRB840" s="32"/>
      <c r="PRC840" s="32"/>
      <c r="PRD840" s="32"/>
      <c r="PRE840" s="32"/>
      <c r="PRF840" s="32"/>
      <c r="PRG840" s="32"/>
      <c r="PRH840" s="32"/>
      <c r="PRI840" s="32"/>
      <c r="PRJ840" s="32"/>
      <c r="PRK840" s="32"/>
      <c r="PRL840" s="32"/>
      <c r="PRM840" s="32"/>
      <c r="PRN840" s="32"/>
      <c r="PRO840" s="32"/>
      <c r="PRP840" s="32"/>
      <c r="PRQ840" s="32"/>
      <c r="PRR840" s="32"/>
      <c r="PRS840" s="32"/>
      <c r="PRT840" s="32"/>
      <c r="PRU840" s="32"/>
      <c r="PRV840" s="32"/>
      <c r="PRW840" s="32"/>
      <c r="PRX840" s="32"/>
      <c r="PRY840" s="32"/>
      <c r="PRZ840" s="32"/>
      <c r="PSA840" s="32"/>
      <c r="PSB840" s="32"/>
      <c r="PSC840" s="32"/>
      <c r="PSD840" s="32"/>
      <c r="PSE840" s="32"/>
      <c r="PSF840" s="32"/>
      <c r="PSG840" s="32"/>
      <c r="PSH840" s="32"/>
      <c r="PSI840" s="32"/>
      <c r="PSJ840" s="32"/>
      <c r="PSK840" s="32"/>
      <c r="PSL840" s="32"/>
      <c r="PSM840" s="32"/>
      <c r="PSN840" s="32"/>
      <c r="PSO840" s="32"/>
      <c r="PSP840" s="32"/>
      <c r="PSQ840" s="32"/>
      <c r="PSR840" s="32"/>
      <c r="PSS840" s="32"/>
      <c r="PST840" s="32"/>
      <c r="PSU840" s="32"/>
      <c r="PSV840" s="32"/>
      <c r="PSW840" s="32"/>
      <c r="PSX840" s="32"/>
      <c r="PSY840" s="32"/>
      <c r="PSZ840" s="32"/>
      <c r="PTA840" s="32"/>
      <c r="PTB840" s="32"/>
      <c r="PTC840" s="32"/>
      <c r="PTD840" s="32"/>
      <c r="PTE840" s="32"/>
      <c r="PTF840" s="32"/>
      <c r="PTG840" s="32"/>
      <c r="PTH840" s="32"/>
      <c r="PTI840" s="32"/>
      <c r="PTJ840" s="32"/>
      <c r="PTK840" s="32"/>
      <c r="PTL840" s="32"/>
      <c r="PTM840" s="32"/>
      <c r="PTN840" s="32"/>
      <c r="PTO840" s="32"/>
      <c r="PTP840" s="32"/>
      <c r="PTQ840" s="32"/>
      <c r="PTR840" s="32"/>
      <c r="PTS840" s="32"/>
      <c r="PTT840" s="32"/>
      <c r="PTU840" s="32"/>
      <c r="PTV840" s="32"/>
      <c r="PTW840" s="32"/>
      <c r="PTX840" s="32"/>
      <c r="PTY840" s="32"/>
      <c r="PTZ840" s="32"/>
      <c r="PUA840" s="32"/>
      <c r="PUB840" s="32"/>
      <c r="PUC840" s="32"/>
      <c r="PUD840" s="32"/>
      <c r="PUE840" s="32"/>
      <c r="PUF840" s="32"/>
      <c r="PUG840" s="32"/>
      <c r="PUH840" s="32"/>
      <c r="PUI840" s="32"/>
      <c r="PUJ840" s="32"/>
      <c r="PUK840" s="32"/>
      <c r="PUL840" s="32"/>
      <c r="PUM840" s="32"/>
      <c r="PUN840" s="32"/>
      <c r="PUO840" s="32"/>
      <c r="PUP840" s="32"/>
      <c r="PUQ840" s="32"/>
      <c r="PUR840" s="32"/>
      <c r="PUS840" s="32"/>
      <c r="PUT840" s="32"/>
      <c r="PUU840" s="32"/>
      <c r="PUV840" s="32"/>
      <c r="PUW840" s="32"/>
      <c r="PUX840" s="32"/>
      <c r="PUY840" s="32"/>
      <c r="PUZ840" s="32"/>
      <c r="PVA840" s="32"/>
      <c r="PVB840" s="32"/>
      <c r="PVC840" s="32"/>
      <c r="PVD840" s="32"/>
      <c r="PVE840" s="32"/>
      <c r="PVF840" s="32"/>
      <c r="PVG840" s="32"/>
      <c r="PVH840" s="32"/>
      <c r="PVI840" s="32"/>
      <c r="PVJ840" s="32"/>
      <c r="PVK840" s="32"/>
      <c r="PVL840" s="32"/>
      <c r="PVM840" s="32"/>
      <c r="PVN840" s="32"/>
      <c r="PVO840" s="32"/>
      <c r="PVP840" s="32"/>
      <c r="PVQ840" s="32"/>
      <c r="PVR840" s="32"/>
      <c r="PVS840" s="32"/>
      <c r="PVT840" s="32"/>
      <c r="PVU840" s="32"/>
      <c r="PVV840" s="32"/>
      <c r="PVW840" s="32"/>
      <c r="PVX840" s="32"/>
      <c r="PVY840" s="32"/>
      <c r="PVZ840" s="32"/>
      <c r="PWA840" s="32"/>
      <c r="PWB840" s="32"/>
      <c r="PWC840" s="32"/>
      <c r="PWD840" s="32"/>
      <c r="PWE840" s="32"/>
      <c r="PWF840" s="32"/>
      <c r="PWG840" s="32"/>
      <c r="PWH840" s="32"/>
      <c r="PWI840" s="32"/>
      <c r="PWJ840" s="32"/>
      <c r="PWK840" s="32"/>
      <c r="PWL840" s="32"/>
      <c r="PWM840" s="32"/>
      <c r="PWN840" s="32"/>
      <c r="PWO840" s="32"/>
      <c r="PWP840" s="32"/>
      <c r="PWQ840" s="32"/>
      <c r="PWR840" s="32"/>
      <c r="PWS840" s="32"/>
      <c r="PWT840" s="32"/>
      <c r="PWU840" s="32"/>
      <c r="PWV840" s="32"/>
      <c r="PWW840" s="32"/>
      <c r="PWX840" s="32"/>
      <c r="PWY840" s="32"/>
      <c r="PWZ840" s="32"/>
      <c r="PXA840" s="32"/>
      <c r="PXB840" s="32"/>
      <c r="PXC840" s="32"/>
      <c r="PXD840" s="32"/>
      <c r="PXE840" s="32"/>
      <c r="PXF840" s="32"/>
      <c r="PXG840" s="32"/>
      <c r="PXH840" s="32"/>
      <c r="PXI840" s="32"/>
      <c r="PXJ840" s="32"/>
      <c r="PXK840" s="32"/>
      <c r="PXL840" s="32"/>
      <c r="PXM840" s="32"/>
      <c r="PXN840" s="32"/>
      <c r="PXO840" s="32"/>
      <c r="PXP840" s="32"/>
      <c r="PXQ840" s="32"/>
      <c r="PXR840" s="32"/>
      <c r="PXS840" s="32"/>
      <c r="PXT840" s="32"/>
      <c r="PXU840" s="32"/>
      <c r="PXV840" s="32"/>
      <c r="PXW840" s="32"/>
      <c r="PXX840" s="32"/>
      <c r="PXY840" s="32"/>
      <c r="PXZ840" s="32"/>
      <c r="PYA840" s="32"/>
      <c r="PYB840" s="32"/>
      <c r="PYC840" s="32"/>
      <c r="PYD840" s="32"/>
      <c r="PYE840" s="32"/>
      <c r="PYF840" s="32"/>
      <c r="PYG840" s="32"/>
      <c r="PYH840" s="32"/>
      <c r="PYI840" s="32"/>
      <c r="PYJ840" s="32"/>
      <c r="PYK840" s="32"/>
      <c r="PYL840" s="32"/>
      <c r="PYM840" s="32"/>
      <c r="PYN840" s="32"/>
      <c r="PYO840" s="32"/>
      <c r="PYP840" s="32"/>
      <c r="PYQ840" s="32"/>
      <c r="PYR840" s="32"/>
      <c r="PYS840" s="32"/>
      <c r="PYT840" s="32"/>
      <c r="PYU840" s="32"/>
      <c r="PYV840" s="32"/>
      <c r="PYW840" s="32"/>
      <c r="PYX840" s="32"/>
      <c r="PYY840" s="32"/>
      <c r="PYZ840" s="32"/>
      <c r="PZA840" s="32"/>
      <c r="PZB840" s="32"/>
      <c r="PZC840" s="32"/>
      <c r="PZD840" s="32"/>
      <c r="PZE840" s="32"/>
      <c r="PZF840" s="32"/>
      <c r="PZG840" s="32"/>
      <c r="PZH840" s="32"/>
      <c r="PZI840" s="32"/>
      <c r="PZJ840" s="32"/>
      <c r="PZK840" s="32"/>
      <c r="PZL840" s="32"/>
      <c r="PZM840" s="32"/>
      <c r="PZN840" s="32"/>
      <c r="PZO840" s="32"/>
      <c r="PZP840" s="32"/>
      <c r="PZQ840" s="32"/>
      <c r="PZR840" s="32"/>
      <c r="PZS840" s="32"/>
      <c r="PZT840" s="32"/>
      <c r="PZU840" s="32"/>
      <c r="PZV840" s="32"/>
      <c r="PZW840" s="32"/>
      <c r="PZX840" s="32"/>
      <c r="PZY840" s="32"/>
      <c r="PZZ840" s="32"/>
      <c r="QAA840" s="32"/>
      <c r="QAB840" s="32"/>
      <c r="QAC840" s="32"/>
      <c r="QAD840" s="32"/>
      <c r="QAE840" s="32"/>
      <c r="QAF840" s="32"/>
      <c r="QAG840" s="32"/>
      <c r="QAH840" s="32"/>
      <c r="QAI840" s="32"/>
      <c r="QAJ840" s="32"/>
      <c r="QAK840" s="32"/>
      <c r="QAL840" s="32"/>
      <c r="QAM840" s="32"/>
      <c r="QAN840" s="32"/>
      <c r="QAO840" s="32"/>
      <c r="QAP840" s="32"/>
      <c r="QAQ840" s="32"/>
      <c r="QAR840" s="32"/>
      <c r="QAS840" s="32"/>
      <c r="QAT840" s="32"/>
      <c r="QAU840" s="32"/>
      <c r="QAV840" s="32"/>
      <c r="QAW840" s="32"/>
      <c r="QAX840" s="32"/>
      <c r="QAY840" s="32"/>
      <c r="QAZ840" s="32"/>
      <c r="QBA840" s="32"/>
      <c r="QBB840" s="32"/>
      <c r="QBC840" s="32"/>
      <c r="QBD840" s="32"/>
      <c r="QBE840" s="32"/>
      <c r="QBF840" s="32"/>
      <c r="QBG840" s="32"/>
      <c r="QBH840" s="32"/>
      <c r="QBI840" s="32"/>
      <c r="QBJ840" s="32"/>
      <c r="QBK840" s="32"/>
      <c r="QBL840" s="32"/>
      <c r="QBM840" s="32"/>
      <c r="QBN840" s="32"/>
      <c r="QBO840" s="32"/>
      <c r="QBP840" s="32"/>
      <c r="QBQ840" s="32"/>
      <c r="QBR840" s="32"/>
      <c r="QBS840" s="32"/>
      <c r="QBT840" s="32"/>
      <c r="QBU840" s="32"/>
      <c r="QBV840" s="32"/>
      <c r="QBW840" s="32"/>
      <c r="QBX840" s="32"/>
      <c r="QBY840" s="32"/>
      <c r="QBZ840" s="32"/>
      <c r="QCA840" s="32"/>
      <c r="QCB840" s="32"/>
      <c r="QCC840" s="32"/>
      <c r="QCD840" s="32"/>
      <c r="QCE840" s="32"/>
      <c r="QCF840" s="32"/>
      <c r="QCG840" s="32"/>
      <c r="QCH840" s="32"/>
      <c r="QCI840" s="32"/>
      <c r="QCJ840" s="32"/>
      <c r="QCK840" s="32"/>
      <c r="QCL840" s="32"/>
      <c r="QCM840" s="32"/>
      <c r="QCN840" s="32"/>
      <c r="QCO840" s="32"/>
      <c r="QCP840" s="32"/>
      <c r="QCQ840" s="32"/>
      <c r="QCR840" s="32"/>
      <c r="QCS840" s="32"/>
      <c r="QCT840" s="32"/>
      <c r="QCU840" s="32"/>
      <c r="QCV840" s="32"/>
      <c r="QCW840" s="32"/>
      <c r="QCX840" s="32"/>
      <c r="QCY840" s="32"/>
      <c r="QCZ840" s="32"/>
      <c r="QDA840" s="32"/>
      <c r="QDB840" s="32"/>
      <c r="QDC840" s="32"/>
      <c r="QDD840" s="32"/>
      <c r="QDE840" s="32"/>
      <c r="QDF840" s="32"/>
      <c r="QDG840" s="32"/>
      <c r="QDH840" s="32"/>
      <c r="QDI840" s="32"/>
      <c r="QDJ840" s="32"/>
      <c r="QDK840" s="32"/>
      <c r="QDL840" s="32"/>
      <c r="QDM840" s="32"/>
      <c r="QDN840" s="32"/>
      <c r="QDO840" s="32"/>
      <c r="QDP840" s="32"/>
      <c r="QDQ840" s="32"/>
      <c r="QDR840" s="32"/>
      <c r="QDS840" s="32"/>
      <c r="QDT840" s="32"/>
      <c r="QDU840" s="32"/>
      <c r="QDV840" s="32"/>
      <c r="QDW840" s="32"/>
      <c r="QDX840" s="32"/>
      <c r="QDY840" s="32"/>
      <c r="QDZ840" s="32"/>
      <c r="QEA840" s="32"/>
      <c r="QEB840" s="32"/>
      <c r="QEC840" s="32"/>
      <c r="QED840" s="32"/>
      <c r="QEE840" s="32"/>
      <c r="QEF840" s="32"/>
      <c r="QEG840" s="32"/>
      <c r="QEH840" s="32"/>
      <c r="QEI840" s="32"/>
      <c r="QEJ840" s="32"/>
      <c r="QEK840" s="32"/>
      <c r="QEL840" s="32"/>
      <c r="QEM840" s="32"/>
      <c r="QEN840" s="32"/>
      <c r="QEO840" s="32"/>
      <c r="QEP840" s="32"/>
      <c r="QEQ840" s="32"/>
      <c r="QER840" s="32"/>
      <c r="QES840" s="32"/>
      <c r="QET840" s="32"/>
      <c r="QEU840" s="32"/>
      <c r="QEV840" s="32"/>
      <c r="QEW840" s="32"/>
      <c r="QEX840" s="32"/>
      <c r="QEY840" s="32"/>
      <c r="QEZ840" s="32"/>
      <c r="QFA840" s="32"/>
      <c r="QFB840" s="32"/>
      <c r="QFC840" s="32"/>
      <c r="QFD840" s="32"/>
      <c r="QFE840" s="32"/>
      <c r="QFF840" s="32"/>
      <c r="QFG840" s="32"/>
      <c r="QFH840" s="32"/>
      <c r="QFI840" s="32"/>
      <c r="QFJ840" s="32"/>
      <c r="QFK840" s="32"/>
      <c r="QFL840" s="32"/>
      <c r="QFM840" s="32"/>
      <c r="QFN840" s="32"/>
      <c r="QFO840" s="32"/>
      <c r="QFP840" s="32"/>
      <c r="QFQ840" s="32"/>
      <c r="QFR840" s="32"/>
      <c r="QFS840" s="32"/>
      <c r="QFT840" s="32"/>
      <c r="QFU840" s="32"/>
      <c r="QFV840" s="32"/>
      <c r="QFW840" s="32"/>
      <c r="QFX840" s="32"/>
      <c r="QFY840" s="32"/>
      <c r="QFZ840" s="32"/>
      <c r="QGA840" s="32"/>
      <c r="QGB840" s="32"/>
      <c r="QGC840" s="32"/>
      <c r="QGD840" s="32"/>
      <c r="QGE840" s="32"/>
      <c r="QGF840" s="32"/>
      <c r="QGG840" s="32"/>
      <c r="QGH840" s="32"/>
      <c r="QGI840" s="32"/>
      <c r="QGJ840" s="32"/>
      <c r="QGK840" s="32"/>
      <c r="QGL840" s="32"/>
      <c r="QGM840" s="32"/>
      <c r="QGN840" s="32"/>
      <c r="QGO840" s="32"/>
      <c r="QGP840" s="32"/>
      <c r="QGQ840" s="32"/>
      <c r="QGR840" s="32"/>
      <c r="QGS840" s="32"/>
      <c r="QGT840" s="32"/>
      <c r="QGU840" s="32"/>
      <c r="QGV840" s="32"/>
      <c r="QGW840" s="32"/>
      <c r="QGX840" s="32"/>
      <c r="QGY840" s="32"/>
      <c r="QGZ840" s="32"/>
      <c r="QHA840" s="32"/>
      <c r="QHB840" s="32"/>
      <c r="QHC840" s="32"/>
      <c r="QHD840" s="32"/>
      <c r="QHE840" s="32"/>
      <c r="QHF840" s="32"/>
      <c r="QHG840" s="32"/>
      <c r="QHH840" s="32"/>
      <c r="QHI840" s="32"/>
      <c r="QHJ840" s="32"/>
      <c r="QHK840" s="32"/>
      <c r="QHL840" s="32"/>
      <c r="QHM840" s="32"/>
      <c r="QHN840" s="32"/>
      <c r="QHO840" s="32"/>
      <c r="QHP840" s="32"/>
      <c r="QHQ840" s="32"/>
      <c r="QHR840" s="32"/>
      <c r="QHS840" s="32"/>
      <c r="QHT840" s="32"/>
      <c r="QHU840" s="32"/>
      <c r="QHV840" s="32"/>
      <c r="QHW840" s="32"/>
      <c r="QHX840" s="32"/>
      <c r="QHY840" s="32"/>
      <c r="QHZ840" s="32"/>
      <c r="QIA840" s="32"/>
      <c r="QIB840" s="32"/>
      <c r="QIC840" s="32"/>
      <c r="QID840" s="32"/>
      <c r="QIE840" s="32"/>
      <c r="QIF840" s="32"/>
      <c r="QIG840" s="32"/>
      <c r="QIH840" s="32"/>
      <c r="QII840" s="32"/>
      <c r="QIJ840" s="32"/>
      <c r="QIK840" s="32"/>
      <c r="QIL840" s="32"/>
      <c r="QIM840" s="32"/>
      <c r="QIN840" s="32"/>
      <c r="QIO840" s="32"/>
      <c r="QIP840" s="32"/>
      <c r="QIQ840" s="32"/>
      <c r="QIR840" s="32"/>
      <c r="QIS840" s="32"/>
      <c r="QIT840" s="32"/>
      <c r="QIU840" s="32"/>
      <c r="QIV840" s="32"/>
      <c r="QIW840" s="32"/>
      <c r="QIX840" s="32"/>
      <c r="QIY840" s="32"/>
      <c r="QIZ840" s="32"/>
      <c r="QJA840" s="32"/>
      <c r="QJB840" s="32"/>
      <c r="QJC840" s="32"/>
      <c r="QJD840" s="32"/>
      <c r="QJE840" s="32"/>
      <c r="QJF840" s="32"/>
      <c r="QJG840" s="32"/>
      <c r="QJH840" s="32"/>
      <c r="QJI840" s="32"/>
      <c r="QJJ840" s="32"/>
      <c r="QJK840" s="32"/>
      <c r="QJL840" s="32"/>
      <c r="QJM840" s="32"/>
      <c r="QJN840" s="32"/>
      <c r="QJO840" s="32"/>
      <c r="QJP840" s="32"/>
      <c r="QJQ840" s="32"/>
      <c r="QJR840" s="32"/>
      <c r="QJS840" s="32"/>
      <c r="QJT840" s="32"/>
      <c r="QJU840" s="32"/>
      <c r="QJV840" s="32"/>
      <c r="QJW840" s="32"/>
      <c r="QJX840" s="32"/>
      <c r="QJY840" s="32"/>
      <c r="QJZ840" s="32"/>
      <c r="QKA840" s="32"/>
      <c r="QKB840" s="32"/>
      <c r="QKC840" s="32"/>
      <c r="QKD840" s="32"/>
      <c r="QKE840" s="32"/>
      <c r="QKF840" s="32"/>
      <c r="QKG840" s="32"/>
      <c r="QKH840" s="32"/>
      <c r="QKI840" s="32"/>
      <c r="QKJ840" s="32"/>
      <c r="QKK840" s="32"/>
      <c r="QKL840" s="32"/>
      <c r="QKM840" s="32"/>
      <c r="QKN840" s="32"/>
      <c r="QKO840" s="32"/>
      <c r="QKP840" s="32"/>
      <c r="QKQ840" s="32"/>
      <c r="QKR840" s="32"/>
      <c r="QKS840" s="32"/>
      <c r="QKT840" s="32"/>
      <c r="QKU840" s="32"/>
      <c r="QKV840" s="32"/>
      <c r="QKW840" s="32"/>
      <c r="QKX840" s="32"/>
      <c r="QKY840" s="32"/>
      <c r="QKZ840" s="32"/>
      <c r="QLA840" s="32"/>
      <c r="QLB840" s="32"/>
      <c r="QLC840" s="32"/>
      <c r="QLD840" s="32"/>
      <c r="QLE840" s="32"/>
      <c r="QLF840" s="32"/>
      <c r="QLG840" s="32"/>
      <c r="QLH840" s="32"/>
      <c r="QLI840" s="32"/>
      <c r="QLJ840" s="32"/>
      <c r="QLK840" s="32"/>
      <c r="QLL840" s="32"/>
      <c r="QLM840" s="32"/>
      <c r="QLN840" s="32"/>
      <c r="QLO840" s="32"/>
      <c r="QLP840" s="32"/>
      <c r="QLQ840" s="32"/>
      <c r="QLR840" s="32"/>
      <c r="QLS840" s="32"/>
      <c r="QLT840" s="32"/>
      <c r="QLU840" s="32"/>
      <c r="QLV840" s="32"/>
      <c r="QLW840" s="32"/>
      <c r="QLX840" s="32"/>
      <c r="QLY840" s="32"/>
      <c r="QLZ840" s="32"/>
      <c r="QMA840" s="32"/>
      <c r="QMB840" s="32"/>
      <c r="QMC840" s="32"/>
      <c r="QMD840" s="32"/>
      <c r="QME840" s="32"/>
      <c r="QMF840" s="32"/>
      <c r="QMG840" s="32"/>
      <c r="QMH840" s="32"/>
      <c r="QMI840" s="32"/>
      <c r="QMJ840" s="32"/>
      <c r="QMK840" s="32"/>
      <c r="QML840" s="32"/>
      <c r="QMM840" s="32"/>
      <c r="QMN840" s="32"/>
      <c r="QMO840" s="32"/>
      <c r="QMP840" s="32"/>
      <c r="QMQ840" s="32"/>
      <c r="QMR840" s="32"/>
      <c r="QMS840" s="32"/>
      <c r="QMT840" s="32"/>
      <c r="QMU840" s="32"/>
      <c r="QMV840" s="32"/>
      <c r="QMW840" s="32"/>
      <c r="QMX840" s="32"/>
      <c r="QMY840" s="32"/>
      <c r="QMZ840" s="32"/>
      <c r="QNA840" s="32"/>
      <c r="QNB840" s="32"/>
      <c r="QNC840" s="32"/>
      <c r="QND840" s="32"/>
      <c r="QNE840" s="32"/>
      <c r="QNF840" s="32"/>
      <c r="QNG840" s="32"/>
      <c r="QNH840" s="32"/>
      <c r="QNI840" s="32"/>
      <c r="QNJ840" s="32"/>
      <c r="QNK840" s="32"/>
      <c r="QNL840" s="32"/>
      <c r="QNM840" s="32"/>
      <c r="QNN840" s="32"/>
      <c r="QNO840" s="32"/>
      <c r="QNP840" s="32"/>
      <c r="QNQ840" s="32"/>
      <c r="QNR840" s="32"/>
      <c r="QNS840" s="32"/>
      <c r="QNT840" s="32"/>
      <c r="QNU840" s="32"/>
      <c r="QNV840" s="32"/>
      <c r="QNW840" s="32"/>
      <c r="QNX840" s="32"/>
      <c r="QNY840" s="32"/>
      <c r="QNZ840" s="32"/>
      <c r="QOA840" s="32"/>
      <c r="QOB840" s="32"/>
      <c r="QOC840" s="32"/>
      <c r="QOD840" s="32"/>
      <c r="QOE840" s="32"/>
      <c r="QOF840" s="32"/>
      <c r="QOG840" s="32"/>
      <c r="QOH840" s="32"/>
      <c r="QOI840" s="32"/>
      <c r="QOJ840" s="32"/>
      <c r="QOK840" s="32"/>
      <c r="QOL840" s="32"/>
      <c r="QOM840" s="32"/>
      <c r="QON840" s="32"/>
      <c r="QOO840" s="32"/>
      <c r="QOP840" s="32"/>
      <c r="QOQ840" s="32"/>
      <c r="QOR840" s="32"/>
      <c r="QOS840" s="32"/>
      <c r="QOT840" s="32"/>
      <c r="QOU840" s="32"/>
      <c r="QOV840" s="32"/>
      <c r="QOW840" s="32"/>
      <c r="QOX840" s="32"/>
      <c r="QOY840" s="32"/>
      <c r="QOZ840" s="32"/>
      <c r="QPA840" s="32"/>
      <c r="QPB840" s="32"/>
      <c r="QPC840" s="32"/>
      <c r="QPD840" s="32"/>
      <c r="QPE840" s="32"/>
      <c r="QPF840" s="32"/>
      <c r="QPG840" s="32"/>
      <c r="QPH840" s="32"/>
      <c r="QPI840" s="32"/>
      <c r="QPJ840" s="32"/>
      <c r="QPK840" s="32"/>
      <c r="QPL840" s="32"/>
      <c r="QPM840" s="32"/>
      <c r="QPN840" s="32"/>
      <c r="QPO840" s="32"/>
      <c r="QPP840" s="32"/>
      <c r="QPQ840" s="32"/>
      <c r="QPR840" s="32"/>
      <c r="QPS840" s="32"/>
      <c r="QPT840" s="32"/>
      <c r="QPU840" s="32"/>
      <c r="QPV840" s="32"/>
      <c r="QPW840" s="32"/>
      <c r="QPX840" s="32"/>
      <c r="QPY840" s="32"/>
      <c r="QPZ840" s="32"/>
      <c r="QQA840" s="32"/>
      <c r="QQB840" s="32"/>
      <c r="QQC840" s="32"/>
      <c r="QQD840" s="32"/>
      <c r="QQE840" s="32"/>
      <c r="QQF840" s="32"/>
      <c r="QQG840" s="32"/>
      <c r="QQH840" s="32"/>
      <c r="QQI840" s="32"/>
      <c r="QQJ840" s="32"/>
      <c r="QQK840" s="32"/>
      <c r="QQL840" s="32"/>
      <c r="QQM840" s="32"/>
      <c r="QQN840" s="32"/>
      <c r="QQO840" s="32"/>
      <c r="QQP840" s="32"/>
      <c r="QQQ840" s="32"/>
      <c r="QQR840" s="32"/>
      <c r="QQS840" s="32"/>
      <c r="QQT840" s="32"/>
      <c r="QQU840" s="32"/>
      <c r="QQV840" s="32"/>
      <c r="QQW840" s="32"/>
      <c r="QQX840" s="32"/>
      <c r="QQY840" s="32"/>
      <c r="QQZ840" s="32"/>
      <c r="QRA840" s="32"/>
      <c r="QRB840" s="32"/>
      <c r="QRC840" s="32"/>
      <c r="QRD840" s="32"/>
      <c r="QRE840" s="32"/>
      <c r="QRF840" s="32"/>
      <c r="QRG840" s="32"/>
      <c r="QRH840" s="32"/>
      <c r="QRI840" s="32"/>
      <c r="QRJ840" s="32"/>
      <c r="QRK840" s="32"/>
      <c r="QRL840" s="32"/>
      <c r="QRM840" s="32"/>
      <c r="QRN840" s="32"/>
      <c r="QRO840" s="32"/>
      <c r="QRP840" s="32"/>
      <c r="QRQ840" s="32"/>
      <c r="QRR840" s="32"/>
      <c r="QRS840" s="32"/>
      <c r="QRT840" s="32"/>
      <c r="QRU840" s="32"/>
      <c r="QRV840" s="32"/>
      <c r="QRW840" s="32"/>
      <c r="QRX840" s="32"/>
      <c r="QRY840" s="32"/>
      <c r="QRZ840" s="32"/>
      <c r="QSA840" s="32"/>
      <c r="QSB840" s="32"/>
      <c r="QSC840" s="32"/>
      <c r="QSD840" s="32"/>
      <c r="QSE840" s="32"/>
      <c r="QSF840" s="32"/>
      <c r="QSG840" s="32"/>
      <c r="QSH840" s="32"/>
      <c r="QSI840" s="32"/>
      <c r="QSJ840" s="32"/>
      <c r="QSK840" s="32"/>
      <c r="QSL840" s="32"/>
      <c r="QSM840" s="32"/>
      <c r="QSN840" s="32"/>
      <c r="QSO840" s="32"/>
      <c r="QSP840" s="32"/>
      <c r="QSQ840" s="32"/>
      <c r="QSR840" s="32"/>
      <c r="QSS840" s="32"/>
      <c r="QST840" s="32"/>
      <c r="QSU840" s="32"/>
      <c r="QSV840" s="32"/>
      <c r="QSW840" s="32"/>
      <c r="QSX840" s="32"/>
      <c r="QSY840" s="32"/>
      <c r="QSZ840" s="32"/>
      <c r="QTA840" s="32"/>
      <c r="QTB840" s="32"/>
      <c r="QTC840" s="32"/>
      <c r="QTD840" s="32"/>
      <c r="QTE840" s="32"/>
      <c r="QTF840" s="32"/>
      <c r="QTG840" s="32"/>
      <c r="QTH840" s="32"/>
      <c r="QTI840" s="32"/>
      <c r="QTJ840" s="32"/>
      <c r="QTK840" s="32"/>
      <c r="QTL840" s="32"/>
      <c r="QTM840" s="32"/>
      <c r="QTN840" s="32"/>
      <c r="QTO840" s="32"/>
      <c r="QTP840" s="32"/>
      <c r="QTQ840" s="32"/>
      <c r="QTR840" s="32"/>
      <c r="QTS840" s="32"/>
      <c r="QTT840" s="32"/>
      <c r="QTU840" s="32"/>
      <c r="QTV840" s="32"/>
      <c r="QTW840" s="32"/>
      <c r="QTX840" s="32"/>
      <c r="QTY840" s="32"/>
      <c r="QTZ840" s="32"/>
      <c r="QUA840" s="32"/>
      <c r="QUB840" s="32"/>
      <c r="QUC840" s="32"/>
      <c r="QUD840" s="32"/>
      <c r="QUE840" s="32"/>
      <c r="QUF840" s="32"/>
      <c r="QUG840" s="32"/>
      <c r="QUH840" s="32"/>
      <c r="QUI840" s="32"/>
      <c r="QUJ840" s="32"/>
      <c r="QUK840" s="32"/>
      <c r="QUL840" s="32"/>
      <c r="QUM840" s="32"/>
      <c r="QUN840" s="32"/>
      <c r="QUO840" s="32"/>
      <c r="QUP840" s="32"/>
      <c r="QUQ840" s="32"/>
      <c r="QUR840" s="32"/>
      <c r="QUS840" s="32"/>
      <c r="QUT840" s="32"/>
      <c r="QUU840" s="32"/>
      <c r="QUV840" s="32"/>
      <c r="QUW840" s="32"/>
      <c r="QUX840" s="32"/>
      <c r="QUY840" s="32"/>
      <c r="QUZ840" s="32"/>
      <c r="QVA840" s="32"/>
      <c r="QVB840" s="32"/>
      <c r="QVC840" s="32"/>
      <c r="QVD840" s="32"/>
      <c r="QVE840" s="32"/>
      <c r="QVF840" s="32"/>
      <c r="QVG840" s="32"/>
      <c r="QVH840" s="32"/>
      <c r="QVI840" s="32"/>
      <c r="QVJ840" s="32"/>
      <c r="QVK840" s="32"/>
      <c r="QVL840" s="32"/>
      <c r="QVM840" s="32"/>
      <c r="QVN840" s="32"/>
      <c r="QVO840" s="32"/>
      <c r="QVP840" s="32"/>
      <c r="QVQ840" s="32"/>
      <c r="QVR840" s="32"/>
      <c r="QVS840" s="32"/>
      <c r="QVT840" s="32"/>
      <c r="QVU840" s="32"/>
      <c r="QVV840" s="32"/>
      <c r="QVW840" s="32"/>
      <c r="QVX840" s="32"/>
      <c r="QVY840" s="32"/>
      <c r="QVZ840" s="32"/>
      <c r="QWA840" s="32"/>
      <c r="QWB840" s="32"/>
      <c r="QWC840" s="32"/>
      <c r="QWD840" s="32"/>
      <c r="QWE840" s="32"/>
      <c r="QWF840" s="32"/>
      <c r="QWG840" s="32"/>
      <c r="QWH840" s="32"/>
      <c r="QWI840" s="32"/>
      <c r="QWJ840" s="32"/>
      <c r="QWK840" s="32"/>
      <c r="QWL840" s="32"/>
      <c r="QWM840" s="32"/>
      <c r="QWN840" s="32"/>
      <c r="QWO840" s="32"/>
      <c r="QWP840" s="32"/>
      <c r="QWQ840" s="32"/>
      <c r="QWR840" s="32"/>
      <c r="QWS840" s="32"/>
      <c r="QWT840" s="32"/>
      <c r="QWU840" s="32"/>
      <c r="QWV840" s="32"/>
      <c r="QWW840" s="32"/>
      <c r="QWX840" s="32"/>
      <c r="QWY840" s="32"/>
      <c r="QWZ840" s="32"/>
      <c r="QXA840" s="32"/>
      <c r="QXB840" s="32"/>
      <c r="QXC840" s="32"/>
      <c r="QXD840" s="32"/>
      <c r="QXE840" s="32"/>
      <c r="QXF840" s="32"/>
      <c r="QXG840" s="32"/>
      <c r="QXH840" s="32"/>
      <c r="QXI840" s="32"/>
      <c r="QXJ840" s="32"/>
      <c r="QXK840" s="32"/>
      <c r="QXL840" s="32"/>
      <c r="QXM840" s="32"/>
      <c r="QXN840" s="32"/>
      <c r="QXO840" s="32"/>
      <c r="QXP840" s="32"/>
      <c r="QXQ840" s="32"/>
      <c r="QXR840" s="32"/>
      <c r="QXS840" s="32"/>
      <c r="QXT840" s="32"/>
      <c r="QXU840" s="32"/>
      <c r="QXV840" s="32"/>
      <c r="QXW840" s="32"/>
      <c r="QXX840" s="32"/>
      <c r="QXY840" s="32"/>
      <c r="QXZ840" s="32"/>
      <c r="QYA840" s="32"/>
      <c r="QYB840" s="32"/>
      <c r="QYC840" s="32"/>
      <c r="QYD840" s="32"/>
      <c r="QYE840" s="32"/>
      <c r="QYF840" s="32"/>
      <c r="QYG840" s="32"/>
      <c r="QYH840" s="32"/>
      <c r="QYI840" s="32"/>
      <c r="QYJ840" s="32"/>
      <c r="QYK840" s="32"/>
      <c r="QYL840" s="32"/>
      <c r="QYM840" s="32"/>
      <c r="QYN840" s="32"/>
      <c r="QYO840" s="32"/>
      <c r="QYP840" s="32"/>
      <c r="QYQ840" s="32"/>
      <c r="QYR840" s="32"/>
      <c r="QYS840" s="32"/>
      <c r="QYT840" s="32"/>
      <c r="QYU840" s="32"/>
      <c r="QYV840" s="32"/>
      <c r="QYW840" s="32"/>
      <c r="QYX840" s="32"/>
      <c r="QYY840" s="32"/>
      <c r="QYZ840" s="32"/>
      <c r="QZA840" s="32"/>
      <c r="QZB840" s="32"/>
      <c r="QZC840" s="32"/>
      <c r="QZD840" s="32"/>
      <c r="QZE840" s="32"/>
      <c r="QZF840" s="32"/>
      <c r="QZG840" s="32"/>
      <c r="QZH840" s="32"/>
      <c r="QZI840" s="32"/>
      <c r="QZJ840" s="32"/>
      <c r="QZK840" s="32"/>
      <c r="QZL840" s="32"/>
      <c r="QZM840" s="32"/>
      <c r="QZN840" s="32"/>
      <c r="QZO840" s="32"/>
      <c r="QZP840" s="32"/>
      <c r="QZQ840" s="32"/>
      <c r="QZR840" s="32"/>
      <c r="QZS840" s="32"/>
      <c r="QZT840" s="32"/>
      <c r="QZU840" s="32"/>
      <c r="QZV840" s="32"/>
      <c r="QZW840" s="32"/>
      <c r="QZX840" s="32"/>
      <c r="QZY840" s="32"/>
      <c r="QZZ840" s="32"/>
      <c r="RAA840" s="32"/>
      <c r="RAB840" s="32"/>
      <c r="RAC840" s="32"/>
      <c r="RAD840" s="32"/>
      <c r="RAE840" s="32"/>
      <c r="RAF840" s="32"/>
      <c r="RAG840" s="32"/>
      <c r="RAH840" s="32"/>
      <c r="RAI840" s="32"/>
      <c r="RAJ840" s="32"/>
      <c r="RAK840" s="32"/>
      <c r="RAL840" s="32"/>
      <c r="RAM840" s="32"/>
      <c r="RAN840" s="32"/>
      <c r="RAO840" s="32"/>
      <c r="RAP840" s="32"/>
      <c r="RAQ840" s="32"/>
      <c r="RAR840" s="32"/>
      <c r="RAS840" s="32"/>
      <c r="RAT840" s="32"/>
      <c r="RAU840" s="32"/>
      <c r="RAV840" s="32"/>
      <c r="RAW840" s="32"/>
      <c r="RAX840" s="32"/>
      <c r="RAY840" s="32"/>
      <c r="RAZ840" s="32"/>
      <c r="RBA840" s="32"/>
      <c r="RBB840" s="32"/>
      <c r="RBC840" s="32"/>
      <c r="RBD840" s="32"/>
      <c r="RBE840" s="32"/>
      <c r="RBF840" s="32"/>
      <c r="RBG840" s="32"/>
      <c r="RBH840" s="32"/>
      <c r="RBI840" s="32"/>
      <c r="RBJ840" s="32"/>
      <c r="RBK840" s="32"/>
      <c r="RBL840" s="32"/>
      <c r="RBM840" s="32"/>
      <c r="RBN840" s="32"/>
      <c r="RBO840" s="32"/>
      <c r="RBP840" s="32"/>
      <c r="RBQ840" s="32"/>
      <c r="RBR840" s="32"/>
      <c r="RBS840" s="32"/>
      <c r="RBT840" s="32"/>
      <c r="RBU840" s="32"/>
      <c r="RBV840" s="32"/>
      <c r="RBW840" s="32"/>
      <c r="RBX840" s="32"/>
      <c r="RBY840" s="32"/>
      <c r="RBZ840" s="32"/>
      <c r="RCA840" s="32"/>
      <c r="RCB840" s="32"/>
      <c r="RCC840" s="32"/>
      <c r="RCD840" s="32"/>
      <c r="RCE840" s="32"/>
      <c r="RCF840" s="32"/>
      <c r="RCG840" s="32"/>
      <c r="RCH840" s="32"/>
      <c r="RCI840" s="32"/>
      <c r="RCJ840" s="32"/>
      <c r="RCK840" s="32"/>
      <c r="RCL840" s="32"/>
      <c r="RCM840" s="32"/>
      <c r="RCN840" s="32"/>
      <c r="RCO840" s="32"/>
      <c r="RCP840" s="32"/>
      <c r="RCQ840" s="32"/>
      <c r="RCR840" s="32"/>
      <c r="RCS840" s="32"/>
      <c r="RCT840" s="32"/>
      <c r="RCU840" s="32"/>
      <c r="RCV840" s="32"/>
      <c r="RCW840" s="32"/>
      <c r="RCX840" s="32"/>
      <c r="RCY840" s="32"/>
      <c r="RCZ840" s="32"/>
      <c r="RDA840" s="32"/>
      <c r="RDB840" s="32"/>
      <c r="RDC840" s="32"/>
      <c r="RDD840" s="32"/>
      <c r="RDE840" s="32"/>
      <c r="RDF840" s="32"/>
      <c r="RDG840" s="32"/>
      <c r="RDH840" s="32"/>
      <c r="RDI840" s="32"/>
      <c r="RDJ840" s="32"/>
      <c r="RDK840" s="32"/>
      <c r="RDL840" s="32"/>
      <c r="RDM840" s="32"/>
      <c r="RDN840" s="32"/>
      <c r="RDO840" s="32"/>
      <c r="RDP840" s="32"/>
      <c r="RDQ840" s="32"/>
      <c r="RDR840" s="32"/>
      <c r="RDS840" s="32"/>
      <c r="RDT840" s="32"/>
      <c r="RDU840" s="32"/>
      <c r="RDV840" s="32"/>
      <c r="RDW840" s="32"/>
      <c r="RDX840" s="32"/>
      <c r="RDY840" s="32"/>
      <c r="RDZ840" s="32"/>
      <c r="REA840" s="32"/>
      <c r="REB840" s="32"/>
      <c r="REC840" s="32"/>
      <c r="RED840" s="32"/>
      <c r="REE840" s="32"/>
      <c r="REF840" s="32"/>
      <c r="REG840" s="32"/>
      <c r="REH840" s="32"/>
      <c r="REI840" s="32"/>
      <c r="REJ840" s="32"/>
      <c r="REK840" s="32"/>
      <c r="REL840" s="32"/>
      <c r="REM840" s="32"/>
      <c r="REN840" s="32"/>
      <c r="REO840" s="32"/>
      <c r="REP840" s="32"/>
      <c r="REQ840" s="32"/>
      <c r="RER840" s="32"/>
      <c r="RES840" s="32"/>
      <c r="RET840" s="32"/>
      <c r="REU840" s="32"/>
      <c r="REV840" s="32"/>
      <c r="REW840" s="32"/>
      <c r="REX840" s="32"/>
      <c r="REY840" s="32"/>
      <c r="REZ840" s="32"/>
      <c r="RFA840" s="32"/>
      <c r="RFB840" s="32"/>
      <c r="RFC840" s="32"/>
      <c r="RFD840" s="32"/>
      <c r="RFE840" s="32"/>
      <c r="RFF840" s="32"/>
      <c r="RFG840" s="32"/>
      <c r="RFH840" s="32"/>
      <c r="RFI840" s="32"/>
      <c r="RFJ840" s="32"/>
      <c r="RFK840" s="32"/>
      <c r="RFL840" s="32"/>
      <c r="RFM840" s="32"/>
      <c r="RFN840" s="32"/>
      <c r="RFO840" s="32"/>
      <c r="RFP840" s="32"/>
      <c r="RFQ840" s="32"/>
      <c r="RFR840" s="32"/>
      <c r="RFS840" s="32"/>
      <c r="RFT840" s="32"/>
      <c r="RFU840" s="32"/>
      <c r="RFV840" s="32"/>
      <c r="RFW840" s="32"/>
      <c r="RFX840" s="32"/>
      <c r="RFY840" s="32"/>
      <c r="RFZ840" s="32"/>
      <c r="RGA840" s="32"/>
      <c r="RGB840" s="32"/>
      <c r="RGC840" s="32"/>
      <c r="RGD840" s="32"/>
      <c r="RGE840" s="32"/>
      <c r="RGF840" s="32"/>
      <c r="RGG840" s="32"/>
      <c r="RGH840" s="32"/>
      <c r="RGI840" s="32"/>
      <c r="RGJ840" s="32"/>
      <c r="RGK840" s="32"/>
      <c r="RGL840" s="32"/>
      <c r="RGM840" s="32"/>
      <c r="RGN840" s="32"/>
      <c r="RGO840" s="32"/>
      <c r="RGP840" s="32"/>
      <c r="RGQ840" s="32"/>
      <c r="RGR840" s="32"/>
      <c r="RGS840" s="32"/>
      <c r="RGT840" s="32"/>
      <c r="RGU840" s="32"/>
      <c r="RGV840" s="32"/>
      <c r="RGW840" s="32"/>
      <c r="RGX840" s="32"/>
      <c r="RGY840" s="32"/>
      <c r="RGZ840" s="32"/>
      <c r="RHA840" s="32"/>
      <c r="RHB840" s="32"/>
      <c r="RHC840" s="32"/>
      <c r="RHD840" s="32"/>
      <c r="RHE840" s="32"/>
      <c r="RHF840" s="32"/>
      <c r="RHG840" s="32"/>
      <c r="RHH840" s="32"/>
      <c r="RHI840" s="32"/>
      <c r="RHJ840" s="32"/>
      <c r="RHK840" s="32"/>
      <c r="RHL840" s="32"/>
      <c r="RHM840" s="32"/>
      <c r="RHN840" s="32"/>
      <c r="RHO840" s="32"/>
      <c r="RHP840" s="32"/>
      <c r="RHQ840" s="32"/>
      <c r="RHR840" s="32"/>
      <c r="RHS840" s="32"/>
      <c r="RHT840" s="32"/>
      <c r="RHU840" s="32"/>
      <c r="RHV840" s="32"/>
      <c r="RHW840" s="32"/>
      <c r="RHX840" s="32"/>
      <c r="RHY840" s="32"/>
      <c r="RHZ840" s="32"/>
      <c r="RIA840" s="32"/>
      <c r="RIB840" s="32"/>
      <c r="RIC840" s="32"/>
      <c r="RID840" s="32"/>
      <c r="RIE840" s="32"/>
      <c r="RIF840" s="32"/>
      <c r="RIG840" s="32"/>
      <c r="RIH840" s="32"/>
      <c r="RII840" s="32"/>
      <c r="RIJ840" s="32"/>
      <c r="RIK840" s="32"/>
      <c r="RIL840" s="32"/>
      <c r="RIM840" s="32"/>
      <c r="RIN840" s="32"/>
      <c r="RIO840" s="32"/>
      <c r="RIP840" s="32"/>
      <c r="RIQ840" s="32"/>
      <c r="RIR840" s="32"/>
      <c r="RIS840" s="32"/>
      <c r="RIT840" s="32"/>
      <c r="RIU840" s="32"/>
      <c r="RIV840" s="32"/>
      <c r="RIW840" s="32"/>
      <c r="RIX840" s="32"/>
      <c r="RIY840" s="32"/>
      <c r="RIZ840" s="32"/>
      <c r="RJA840" s="32"/>
      <c r="RJB840" s="32"/>
      <c r="RJC840" s="32"/>
      <c r="RJD840" s="32"/>
      <c r="RJE840" s="32"/>
      <c r="RJF840" s="32"/>
      <c r="RJG840" s="32"/>
      <c r="RJH840" s="32"/>
      <c r="RJI840" s="32"/>
      <c r="RJJ840" s="32"/>
      <c r="RJK840" s="32"/>
      <c r="RJL840" s="32"/>
      <c r="RJM840" s="32"/>
      <c r="RJN840" s="32"/>
      <c r="RJO840" s="32"/>
      <c r="RJP840" s="32"/>
      <c r="RJQ840" s="32"/>
      <c r="RJR840" s="32"/>
      <c r="RJS840" s="32"/>
      <c r="RJT840" s="32"/>
      <c r="RJU840" s="32"/>
      <c r="RJV840" s="32"/>
      <c r="RJW840" s="32"/>
      <c r="RJX840" s="32"/>
      <c r="RJY840" s="32"/>
      <c r="RJZ840" s="32"/>
      <c r="RKA840" s="32"/>
      <c r="RKB840" s="32"/>
      <c r="RKC840" s="32"/>
      <c r="RKD840" s="32"/>
      <c r="RKE840" s="32"/>
      <c r="RKF840" s="32"/>
      <c r="RKG840" s="32"/>
      <c r="RKH840" s="32"/>
      <c r="RKI840" s="32"/>
      <c r="RKJ840" s="32"/>
      <c r="RKK840" s="32"/>
      <c r="RKL840" s="32"/>
      <c r="RKM840" s="32"/>
      <c r="RKN840" s="32"/>
      <c r="RKO840" s="32"/>
      <c r="RKP840" s="32"/>
      <c r="RKQ840" s="32"/>
      <c r="RKR840" s="32"/>
      <c r="RKS840" s="32"/>
      <c r="RKT840" s="32"/>
      <c r="RKU840" s="32"/>
      <c r="RKV840" s="32"/>
      <c r="RKW840" s="32"/>
      <c r="RKX840" s="32"/>
      <c r="RKY840" s="32"/>
      <c r="RKZ840" s="32"/>
      <c r="RLA840" s="32"/>
      <c r="RLB840" s="32"/>
      <c r="RLC840" s="32"/>
      <c r="RLD840" s="32"/>
      <c r="RLE840" s="32"/>
      <c r="RLF840" s="32"/>
      <c r="RLG840" s="32"/>
      <c r="RLH840" s="32"/>
      <c r="RLI840" s="32"/>
      <c r="RLJ840" s="32"/>
      <c r="RLK840" s="32"/>
      <c r="RLL840" s="32"/>
      <c r="RLM840" s="32"/>
      <c r="RLN840" s="32"/>
      <c r="RLO840" s="32"/>
      <c r="RLP840" s="32"/>
      <c r="RLQ840" s="32"/>
      <c r="RLR840" s="32"/>
      <c r="RLS840" s="32"/>
      <c r="RLT840" s="32"/>
      <c r="RLU840" s="32"/>
      <c r="RLV840" s="32"/>
      <c r="RLW840" s="32"/>
      <c r="RLX840" s="32"/>
      <c r="RLY840" s="32"/>
      <c r="RLZ840" s="32"/>
      <c r="RMA840" s="32"/>
      <c r="RMB840" s="32"/>
      <c r="RMC840" s="32"/>
      <c r="RMD840" s="32"/>
      <c r="RME840" s="32"/>
      <c r="RMF840" s="32"/>
      <c r="RMG840" s="32"/>
      <c r="RMH840" s="32"/>
      <c r="RMI840" s="32"/>
      <c r="RMJ840" s="32"/>
      <c r="RMK840" s="32"/>
      <c r="RML840" s="32"/>
      <c r="RMM840" s="32"/>
      <c r="RMN840" s="32"/>
      <c r="RMO840" s="32"/>
      <c r="RMP840" s="32"/>
      <c r="RMQ840" s="32"/>
      <c r="RMR840" s="32"/>
      <c r="RMS840" s="32"/>
      <c r="RMT840" s="32"/>
      <c r="RMU840" s="32"/>
      <c r="RMV840" s="32"/>
      <c r="RMW840" s="32"/>
      <c r="RMX840" s="32"/>
      <c r="RMY840" s="32"/>
      <c r="RMZ840" s="32"/>
      <c r="RNA840" s="32"/>
      <c r="RNB840" s="32"/>
      <c r="RNC840" s="32"/>
      <c r="RND840" s="32"/>
      <c r="RNE840" s="32"/>
      <c r="RNF840" s="32"/>
      <c r="RNG840" s="32"/>
      <c r="RNH840" s="32"/>
      <c r="RNI840" s="32"/>
      <c r="RNJ840" s="32"/>
      <c r="RNK840" s="32"/>
      <c r="RNL840" s="32"/>
      <c r="RNM840" s="32"/>
      <c r="RNN840" s="32"/>
      <c r="RNO840" s="32"/>
      <c r="RNP840" s="32"/>
      <c r="RNQ840" s="32"/>
      <c r="RNR840" s="32"/>
      <c r="RNS840" s="32"/>
      <c r="RNT840" s="32"/>
      <c r="RNU840" s="32"/>
      <c r="RNV840" s="32"/>
      <c r="RNW840" s="32"/>
      <c r="RNX840" s="32"/>
      <c r="RNY840" s="32"/>
      <c r="RNZ840" s="32"/>
      <c r="ROA840" s="32"/>
      <c r="ROB840" s="32"/>
      <c r="ROC840" s="32"/>
      <c r="ROD840" s="32"/>
      <c r="ROE840" s="32"/>
      <c r="ROF840" s="32"/>
      <c r="ROG840" s="32"/>
      <c r="ROH840" s="32"/>
      <c r="ROI840" s="32"/>
      <c r="ROJ840" s="32"/>
      <c r="ROK840" s="32"/>
      <c r="ROL840" s="32"/>
      <c r="ROM840" s="32"/>
      <c r="RON840" s="32"/>
      <c r="ROO840" s="32"/>
      <c r="ROP840" s="32"/>
      <c r="ROQ840" s="32"/>
      <c r="ROR840" s="32"/>
      <c r="ROS840" s="32"/>
      <c r="ROT840" s="32"/>
      <c r="ROU840" s="32"/>
      <c r="ROV840" s="32"/>
      <c r="ROW840" s="32"/>
      <c r="ROX840" s="32"/>
      <c r="ROY840" s="32"/>
      <c r="ROZ840" s="32"/>
      <c r="RPA840" s="32"/>
      <c r="RPB840" s="32"/>
      <c r="RPC840" s="32"/>
      <c r="RPD840" s="32"/>
      <c r="RPE840" s="32"/>
      <c r="RPF840" s="32"/>
      <c r="RPG840" s="32"/>
      <c r="RPH840" s="32"/>
      <c r="RPI840" s="32"/>
      <c r="RPJ840" s="32"/>
      <c r="RPK840" s="32"/>
      <c r="RPL840" s="32"/>
      <c r="RPM840" s="32"/>
      <c r="RPN840" s="32"/>
      <c r="RPO840" s="32"/>
      <c r="RPP840" s="32"/>
      <c r="RPQ840" s="32"/>
      <c r="RPR840" s="32"/>
      <c r="RPS840" s="32"/>
      <c r="RPT840" s="32"/>
      <c r="RPU840" s="32"/>
      <c r="RPV840" s="32"/>
      <c r="RPW840" s="32"/>
      <c r="RPX840" s="32"/>
      <c r="RPY840" s="32"/>
      <c r="RPZ840" s="32"/>
      <c r="RQA840" s="32"/>
      <c r="RQB840" s="32"/>
      <c r="RQC840" s="32"/>
      <c r="RQD840" s="32"/>
      <c r="RQE840" s="32"/>
      <c r="RQF840" s="32"/>
      <c r="RQG840" s="32"/>
      <c r="RQH840" s="32"/>
      <c r="RQI840" s="32"/>
      <c r="RQJ840" s="32"/>
      <c r="RQK840" s="32"/>
      <c r="RQL840" s="32"/>
      <c r="RQM840" s="32"/>
      <c r="RQN840" s="32"/>
      <c r="RQO840" s="32"/>
      <c r="RQP840" s="32"/>
      <c r="RQQ840" s="32"/>
      <c r="RQR840" s="32"/>
      <c r="RQS840" s="32"/>
      <c r="RQT840" s="32"/>
      <c r="RQU840" s="32"/>
      <c r="RQV840" s="32"/>
      <c r="RQW840" s="32"/>
      <c r="RQX840" s="32"/>
      <c r="RQY840" s="32"/>
      <c r="RQZ840" s="32"/>
      <c r="RRA840" s="32"/>
      <c r="RRB840" s="32"/>
      <c r="RRC840" s="32"/>
      <c r="RRD840" s="32"/>
      <c r="RRE840" s="32"/>
      <c r="RRF840" s="32"/>
      <c r="RRG840" s="32"/>
      <c r="RRH840" s="32"/>
      <c r="RRI840" s="32"/>
      <c r="RRJ840" s="32"/>
      <c r="RRK840" s="32"/>
      <c r="RRL840" s="32"/>
      <c r="RRM840" s="32"/>
      <c r="RRN840" s="32"/>
      <c r="RRO840" s="32"/>
      <c r="RRP840" s="32"/>
      <c r="RRQ840" s="32"/>
      <c r="RRR840" s="32"/>
      <c r="RRS840" s="32"/>
      <c r="RRT840" s="32"/>
      <c r="RRU840" s="32"/>
      <c r="RRV840" s="32"/>
      <c r="RRW840" s="32"/>
      <c r="RRX840" s="32"/>
      <c r="RRY840" s="32"/>
      <c r="RRZ840" s="32"/>
      <c r="RSA840" s="32"/>
      <c r="RSB840" s="32"/>
      <c r="RSC840" s="32"/>
      <c r="RSD840" s="32"/>
      <c r="RSE840" s="32"/>
      <c r="RSF840" s="32"/>
      <c r="RSG840" s="32"/>
      <c r="RSH840" s="32"/>
      <c r="RSI840" s="32"/>
      <c r="RSJ840" s="32"/>
      <c r="RSK840" s="32"/>
      <c r="RSL840" s="32"/>
      <c r="RSM840" s="32"/>
      <c r="RSN840" s="32"/>
      <c r="RSO840" s="32"/>
      <c r="RSP840" s="32"/>
      <c r="RSQ840" s="32"/>
      <c r="RSR840" s="32"/>
      <c r="RSS840" s="32"/>
      <c r="RST840" s="32"/>
      <c r="RSU840" s="32"/>
      <c r="RSV840" s="32"/>
      <c r="RSW840" s="32"/>
      <c r="RSX840" s="32"/>
      <c r="RSY840" s="32"/>
      <c r="RSZ840" s="32"/>
      <c r="RTA840" s="32"/>
      <c r="RTB840" s="32"/>
      <c r="RTC840" s="32"/>
      <c r="RTD840" s="32"/>
      <c r="RTE840" s="32"/>
      <c r="RTF840" s="32"/>
      <c r="RTG840" s="32"/>
      <c r="RTH840" s="32"/>
      <c r="RTI840" s="32"/>
      <c r="RTJ840" s="32"/>
      <c r="RTK840" s="32"/>
      <c r="RTL840" s="32"/>
      <c r="RTM840" s="32"/>
      <c r="RTN840" s="32"/>
      <c r="RTO840" s="32"/>
      <c r="RTP840" s="32"/>
      <c r="RTQ840" s="32"/>
      <c r="RTR840" s="32"/>
      <c r="RTS840" s="32"/>
      <c r="RTT840" s="32"/>
      <c r="RTU840" s="32"/>
      <c r="RTV840" s="32"/>
      <c r="RTW840" s="32"/>
      <c r="RTX840" s="32"/>
      <c r="RTY840" s="32"/>
      <c r="RTZ840" s="32"/>
      <c r="RUA840" s="32"/>
      <c r="RUB840" s="32"/>
      <c r="RUC840" s="32"/>
      <c r="RUD840" s="32"/>
      <c r="RUE840" s="32"/>
      <c r="RUF840" s="32"/>
      <c r="RUG840" s="32"/>
      <c r="RUH840" s="32"/>
      <c r="RUI840" s="32"/>
      <c r="RUJ840" s="32"/>
      <c r="RUK840" s="32"/>
      <c r="RUL840" s="32"/>
      <c r="RUM840" s="32"/>
      <c r="RUN840" s="32"/>
      <c r="RUO840" s="32"/>
      <c r="RUP840" s="32"/>
      <c r="RUQ840" s="32"/>
      <c r="RUR840" s="32"/>
      <c r="RUS840" s="32"/>
      <c r="RUT840" s="32"/>
      <c r="RUU840" s="32"/>
      <c r="RUV840" s="32"/>
      <c r="RUW840" s="32"/>
      <c r="RUX840" s="32"/>
      <c r="RUY840" s="32"/>
      <c r="RUZ840" s="32"/>
      <c r="RVA840" s="32"/>
      <c r="RVB840" s="32"/>
      <c r="RVC840" s="32"/>
      <c r="RVD840" s="32"/>
      <c r="RVE840" s="32"/>
      <c r="RVF840" s="32"/>
      <c r="RVG840" s="32"/>
      <c r="RVH840" s="32"/>
      <c r="RVI840" s="32"/>
      <c r="RVJ840" s="32"/>
      <c r="RVK840" s="32"/>
      <c r="RVL840" s="32"/>
      <c r="RVM840" s="32"/>
      <c r="RVN840" s="32"/>
      <c r="RVO840" s="32"/>
      <c r="RVP840" s="32"/>
      <c r="RVQ840" s="32"/>
      <c r="RVR840" s="32"/>
      <c r="RVS840" s="32"/>
      <c r="RVT840" s="32"/>
      <c r="RVU840" s="32"/>
      <c r="RVV840" s="32"/>
      <c r="RVW840" s="32"/>
      <c r="RVX840" s="32"/>
      <c r="RVY840" s="32"/>
      <c r="RVZ840" s="32"/>
      <c r="RWA840" s="32"/>
      <c r="RWB840" s="32"/>
      <c r="RWC840" s="32"/>
      <c r="RWD840" s="32"/>
      <c r="RWE840" s="32"/>
      <c r="RWF840" s="32"/>
      <c r="RWG840" s="32"/>
      <c r="RWH840" s="32"/>
      <c r="RWI840" s="32"/>
      <c r="RWJ840" s="32"/>
      <c r="RWK840" s="32"/>
      <c r="RWL840" s="32"/>
      <c r="RWM840" s="32"/>
      <c r="RWN840" s="32"/>
      <c r="RWO840" s="32"/>
      <c r="RWP840" s="32"/>
      <c r="RWQ840" s="32"/>
      <c r="RWR840" s="32"/>
      <c r="RWS840" s="32"/>
      <c r="RWT840" s="32"/>
      <c r="RWU840" s="32"/>
      <c r="RWV840" s="32"/>
      <c r="RWW840" s="32"/>
      <c r="RWX840" s="32"/>
      <c r="RWY840" s="32"/>
      <c r="RWZ840" s="32"/>
      <c r="RXA840" s="32"/>
      <c r="RXB840" s="32"/>
      <c r="RXC840" s="32"/>
      <c r="RXD840" s="32"/>
      <c r="RXE840" s="32"/>
      <c r="RXF840" s="32"/>
      <c r="RXG840" s="32"/>
      <c r="RXH840" s="32"/>
      <c r="RXI840" s="32"/>
      <c r="RXJ840" s="32"/>
      <c r="RXK840" s="32"/>
      <c r="RXL840" s="32"/>
      <c r="RXM840" s="32"/>
      <c r="RXN840" s="32"/>
      <c r="RXO840" s="32"/>
      <c r="RXP840" s="32"/>
      <c r="RXQ840" s="32"/>
      <c r="RXR840" s="32"/>
      <c r="RXS840" s="32"/>
      <c r="RXT840" s="32"/>
      <c r="RXU840" s="32"/>
      <c r="RXV840" s="32"/>
      <c r="RXW840" s="32"/>
      <c r="RXX840" s="32"/>
      <c r="RXY840" s="32"/>
      <c r="RXZ840" s="32"/>
      <c r="RYA840" s="32"/>
      <c r="RYB840" s="32"/>
      <c r="RYC840" s="32"/>
      <c r="RYD840" s="32"/>
      <c r="RYE840" s="32"/>
      <c r="RYF840" s="32"/>
      <c r="RYG840" s="32"/>
      <c r="RYH840" s="32"/>
      <c r="RYI840" s="32"/>
      <c r="RYJ840" s="32"/>
      <c r="RYK840" s="32"/>
      <c r="RYL840" s="32"/>
      <c r="RYM840" s="32"/>
      <c r="RYN840" s="32"/>
      <c r="RYO840" s="32"/>
      <c r="RYP840" s="32"/>
      <c r="RYQ840" s="32"/>
      <c r="RYR840" s="32"/>
      <c r="RYS840" s="32"/>
      <c r="RYT840" s="32"/>
      <c r="RYU840" s="32"/>
      <c r="RYV840" s="32"/>
      <c r="RYW840" s="32"/>
      <c r="RYX840" s="32"/>
      <c r="RYY840" s="32"/>
      <c r="RYZ840" s="32"/>
      <c r="RZA840" s="32"/>
      <c r="RZB840" s="32"/>
      <c r="RZC840" s="32"/>
      <c r="RZD840" s="32"/>
      <c r="RZE840" s="32"/>
      <c r="RZF840" s="32"/>
      <c r="RZG840" s="32"/>
      <c r="RZH840" s="32"/>
      <c r="RZI840" s="32"/>
      <c r="RZJ840" s="32"/>
      <c r="RZK840" s="32"/>
      <c r="RZL840" s="32"/>
      <c r="RZM840" s="32"/>
      <c r="RZN840" s="32"/>
      <c r="RZO840" s="32"/>
      <c r="RZP840" s="32"/>
      <c r="RZQ840" s="32"/>
      <c r="RZR840" s="32"/>
      <c r="RZS840" s="32"/>
      <c r="RZT840" s="32"/>
      <c r="RZU840" s="32"/>
      <c r="RZV840" s="32"/>
      <c r="RZW840" s="32"/>
      <c r="RZX840" s="32"/>
      <c r="RZY840" s="32"/>
      <c r="RZZ840" s="32"/>
      <c r="SAA840" s="32"/>
      <c r="SAB840" s="32"/>
      <c r="SAC840" s="32"/>
      <c r="SAD840" s="32"/>
      <c r="SAE840" s="32"/>
      <c r="SAF840" s="32"/>
      <c r="SAG840" s="32"/>
      <c r="SAH840" s="32"/>
      <c r="SAI840" s="32"/>
      <c r="SAJ840" s="32"/>
      <c r="SAK840" s="32"/>
      <c r="SAL840" s="32"/>
      <c r="SAM840" s="32"/>
      <c r="SAN840" s="32"/>
      <c r="SAO840" s="32"/>
      <c r="SAP840" s="32"/>
      <c r="SAQ840" s="32"/>
      <c r="SAR840" s="32"/>
      <c r="SAS840" s="32"/>
      <c r="SAT840" s="32"/>
      <c r="SAU840" s="32"/>
      <c r="SAV840" s="32"/>
      <c r="SAW840" s="32"/>
      <c r="SAX840" s="32"/>
      <c r="SAY840" s="32"/>
      <c r="SAZ840" s="32"/>
      <c r="SBA840" s="32"/>
      <c r="SBB840" s="32"/>
      <c r="SBC840" s="32"/>
      <c r="SBD840" s="32"/>
      <c r="SBE840" s="32"/>
      <c r="SBF840" s="32"/>
      <c r="SBG840" s="32"/>
      <c r="SBH840" s="32"/>
      <c r="SBI840" s="32"/>
      <c r="SBJ840" s="32"/>
      <c r="SBK840" s="32"/>
      <c r="SBL840" s="32"/>
      <c r="SBM840" s="32"/>
      <c r="SBN840" s="32"/>
      <c r="SBO840" s="32"/>
      <c r="SBP840" s="32"/>
      <c r="SBQ840" s="32"/>
      <c r="SBR840" s="32"/>
      <c r="SBS840" s="32"/>
      <c r="SBT840" s="32"/>
      <c r="SBU840" s="32"/>
      <c r="SBV840" s="32"/>
      <c r="SBW840" s="32"/>
      <c r="SBX840" s="32"/>
      <c r="SBY840" s="32"/>
      <c r="SBZ840" s="32"/>
      <c r="SCA840" s="32"/>
      <c r="SCB840" s="32"/>
      <c r="SCC840" s="32"/>
      <c r="SCD840" s="32"/>
      <c r="SCE840" s="32"/>
      <c r="SCF840" s="32"/>
      <c r="SCG840" s="32"/>
      <c r="SCH840" s="32"/>
      <c r="SCI840" s="32"/>
      <c r="SCJ840" s="32"/>
      <c r="SCK840" s="32"/>
      <c r="SCL840" s="32"/>
      <c r="SCM840" s="32"/>
      <c r="SCN840" s="32"/>
      <c r="SCO840" s="32"/>
      <c r="SCP840" s="32"/>
      <c r="SCQ840" s="32"/>
      <c r="SCR840" s="32"/>
      <c r="SCS840" s="32"/>
      <c r="SCT840" s="32"/>
      <c r="SCU840" s="32"/>
      <c r="SCV840" s="32"/>
      <c r="SCW840" s="32"/>
      <c r="SCX840" s="32"/>
      <c r="SCY840" s="32"/>
      <c r="SCZ840" s="32"/>
      <c r="SDA840" s="32"/>
      <c r="SDB840" s="32"/>
      <c r="SDC840" s="32"/>
      <c r="SDD840" s="32"/>
      <c r="SDE840" s="32"/>
      <c r="SDF840" s="32"/>
      <c r="SDG840" s="32"/>
      <c r="SDH840" s="32"/>
      <c r="SDI840" s="32"/>
      <c r="SDJ840" s="32"/>
      <c r="SDK840" s="32"/>
      <c r="SDL840" s="32"/>
      <c r="SDM840" s="32"/>
      <c r="SDN840" s="32"/>
      <c r="SDO840" s="32"/>
      <c r="SDP840" s="32"/>
      <c r="SDQ840" s="32"/>
      <c r="SDR840" s="32"/>
      <c r="SDS840" s="32"/>
      <c r="SDT840" s="32"/>
      <c r="SDU840" s="32"/>
      <c r="SDV840" s="32"/>
      <c r="SDW840" s="32"/>
      <c r="SDX840" s="32"/>
      <c r="SDY840" s="32"/>
      <c r="SDZ840" s="32"/>
      <c r="SEA840" s="32"/>
      <c r="SEB840" s="32"/>
      <c r="SEC840" s="32"/>
      <c r="SED840" s="32"/>
      <c r="SEE840" s="32"/>
      <c r="SEF840" s="32"/>
      <c r="SEG840" s="32"/>
      <c r="SEH840" s="32"/>
      <c r="SEI840" s="32"/>
      <c r="SEJ840" s="32"/>
      <c r="SEK840" s="32"/>
      <c r="SEL840" s="32"/>
      <c r="SEM840" s="32"/>
      <c r="SEN840" s="32"/>
      <c r="SEO840" s="32"/>
      <c r="SEP840" s="32"/>
      <c r="SEQ840" s="32"/>
      <c r="SER840" s="32"/>
      <c r="SES840" s="32"/>
      <c r="SET840" s="32"/>
      <c r="SEU840" s="32"/>
      <c r="SEV840" s="32"/>
      <c r="SEW840" s="32"/>
      <c r="SEX840" s="32"/>
      <c r="SEY840" s="32"/>
      <c r="SEZ840" s="32"/>
      <c r="SFA840" s="32"/>
      <c r="SFB840" s="32"/>
      <c r="SFC840" s="32"/>
      <c r="SFD840" s="32"/>
      <c r="SFE840" s="32"/>
      <c r="SFF840" s="32"/>
      <c r="SFG840" s="32"/>
      <c r="SFH840" s="32"/>
      <c r="SFI840" s="32"/>
      <c r="SFJ840" s="32"/>
      <c r="SFK840" s="32"/>
      <c r="SFL840" s="32"/>
      <c r="SFM840" s="32"/>
      <c r="SFN840" s="32"/>
      <c r="SFO840" s="32"/>
      <c r="SFP840" s="32"/>
      <c r="SFQ840" s="32"/>
      <c r="SFR840" s="32"/>
      <c r="SFS840" s="32"/>
      <c r="SFT840" s="32"/>
      <c r="SFU840" s="32"/>
      <c r="SFV840" s="32"/>
      <c r="SFW840" s="32"/>
      <c r="SFX840" s="32"/>
      <c r="SFY840" s="32"/>
      <c r="SFZ840" s="32"/>
      <c r="SGA840" s="32"/>
      <c r="SGB840" s="32"/>
      <c r="SGC840" s="32"/>
      <c r="SGD840" s="32"/>
      <c r="SGE840" s="32"/>
      <c r="SGF840" s="32"/>
      <c r="SGG840" s="32"/>
      <c r="SGH840" s="32"/>
      <c r="SGI840" s="32"/>
      <c r="SGJ840" s="32"/>
      <c r="SGK840" s="32"/>
      <c r="SGL840" s="32"/>
      <c r="SGM840" s="32"/>
      <c r="SGN840" s="32"/>
      <c r="SGO840" s="32"/>
      <c r="SGP840" s="32"/>
      <c r="SGQ840" s="32"/>
      <c r="SGR840" s="32"/>
      <c r="SGS840" s="32"/>
      <c r="SGT840" s="32"/>
      <c r="SGU840" s="32"/>
      <c r="SGV840" s="32"/>
      <c r="SGW840" s="32"/>
      <c r="SGX840" s="32"/>
      <c r="SGY840" s="32"/>
      <c r="SGZ840" s="32"/>
      <c r="SHA840" s="32"/>
      <c r="SHB840" s="32"/>
      <c r="SHC840" s="32"/>
      <c r="SHD840" s="32"/>
      <c r="SHE840" s="32"/>
      <c r="SHF840" s="32"/>
      <c r="SHG840" s="32"/>
      <c r="SHH840" s="32"/>
      <c r="SHI840" s="32"/>
      <c r="SHJ840" s="32"/>
      <c r="SHK840" s="32"/>
      <c r="SHL840" s="32"/>
      <c r="SHM840" s="32"/>
      <c r="SHN840" s="32"/>
      <c r="SHO840" s="32"/>
      <c r="SHP840" s="32"/>
      <c r="SHQ840" s="32"/>
      <c r="SHR840" s="32"/>
      <c r="SHS840" s="32"/>
      <c r="SHT840" s="32"/>
      <c r="SHU840" s="32"/>
      <c r="SHV840" s="32"/>
      <c r="SHW840" s="32"/>
      <c r="SHX840" s="32"/>
      <c r="SHY840" s="32"/>
      <c r="SHZ840" s="32"/>
      <c r="SIA840" s="32"/>
      <c r="SIB840" s="32"/>
      <c r="SIC840" s="32"/>
      <c r="SID840" s="32"/>
      <c r="SIE840" s="32"/>
      <c r="SIF840" s="32"/>
      <c r="SIG840" s="32"/>
      <c r="SIH840" s="32"/>
      <c r="SII840" s="32"/>
      <c r="SIJ840" s="32"/>
      <c r="SIK840" s="32"/>
      <c r="SIL840" s="32"/>
      <c r="SIM840" s="32"/>
      <c r="SIN840" s="32"/>
      <c r="SIO840" s="32"/>
      <c r="SIP840" s="32"/>
      <c r="SIQ840" s="32"/>
      <c r="SIR840" s="32"/>
      <c r="SIS840" s="32"/>
      <c r="SIT840" s="32"/>
      <c r="SIU840" s="32"/>
      <c r="SIV840" s="32"/>
      <c r="SIW840" s="32"/>
      <c r="SIX840" s="32"/>
      <c r="SIY840" s="32"/>
      <c r="SIZ840" s="32"/>
      <c r="SJA840" s="32"/>
      <c r="SJB840" s="32"/>
      <c r="SJC840" s="32"/>
      <c r="SJD840" s="32"/>
      <c r="SJE840" s="32"/>
      <c r="SJF840" s="32"/>
      <c r="SJG840" s="32"/>
      <c r="SJH840" s="32"/>
      <c r="SJI840" s="32"/>
      <c r="SJJ840" s="32"/>
      <c r="SJK840" s="32"/>
      <c r="SJL840" s="32"/>
      <c r="SJM840" s="32"/>
      <c r="SJN840" s="32"/>
      <c r="SJO840" s="32"/>
      <c r="SJP840" s="32"/>
      <c r="SJQ840" s="32"/>
      <c r="SJR840" s="32"/>
      <c r="SJS840" s="32"/>
      <c r="SJT840" s="32"/>
      <c r="SJU840" s="32"/>
      <c r="SJV840" s="32"/>
      <c r="SJW840" s="32"/>
      <c r="SJX840" s="32"/>
      <c r="SJY840" s="32"/>
      <c r="SJZ840" s="32"/>
      <c r="SKA840" s="32"/>
      <c r="SKB840" s="32"/>
      <c r="SKC840" s="32"/>
      <c r="SKD840" s="32"/>
      <c r="SKE840" s="32"/>
      <c r="SKF840" s="32"/>
      <c r="SKG840" s="32"/>
      <c r="SKH840" s="32"/>
      <c r="SKI840" s="32"/>
      <c r="SKJ840" s="32"/>
      <c r="SKK840" s="32"/>
      <c r="SKL840" s="32"/>
      <c r="SKM840" s="32"/>
      <c r="SKN840" s="32"/>
      <c r="SKO840" s="32"/>
      <c r="SKP840" s="32"/>
      <c r="SKQ840" s="32"/>
      <c r="SKR840" s="32"/>
      <c r="SKS840" s="32"/>
      <c r="SKT840" s="32"/>
      <c r="SKU840" s="32"/>
      <c r="SKV840" s="32"/>
      <c r="SKW840" s="32"/>
      <c r="SKX840" s="32"/>
      <c r="SKY840" s="32"/>
      <c r="SKZ840" s="32"/>
      <c r="SLA840" s="32"/>
      <c r="SLB840" s="32"/>
      <c r="SLC840" s="32"/>
      <c r="SLD840" s="32"/>
      <c r="SLE840" s="32"/>
      <c r="SLF840" s="32"/>
      <c r="SLG840" s="32"/>
      <c r="SLH840" s="32"/>
      <c r="SLI840" s="32"/>
      <c r="SLJ840" s="32"/>
      <c r="SLK840" s="32"/>
      <c r="SLL840" s="32"/>
      <c r="SLM840" s="32"/>
      <c r="SLN840" s="32"/>
      <c r="SLO840" s="32"/>
      <c r="SLP840" s="32"/>
      <c r="SLQ840" s="32"/>
      <c r="SLR840" s="32"/>
      <c r="SLS840" s="32"/>
      <c r="SLT840" s="32"/>
      <c r="SLU840" s="32"/>
      <c r="SLV840" s="32"/>
      <c r="SLW840" s="32"/>
      <c r="SLX840" s="32"/>
      <c r="SLY840" s="32"/>
      <c r="SLZ840" s="32"/>
      <c r="SMA840" s="32"/>
      <c r="SMB840" s="32"/>
      <c r="SMC840" s="32"/>
      <c r="SMD840" s="32"/>
      <c r="SME840" s="32"/>
      <c r="SMF840" s="32"/>
      <c r="SMG840" s="32"/>
      <c r="SMH840" s="32"/>
      <c r="SMI840" s="32"/>
      <c r="SMJ840" s="32"/>
      <c r="SMK840" s="32"/>
      <c r="SML840" s="32"/>
      <c r="SMM840" s="32"/>
      <c r="SMN840" s="32"/>
      <c r="SMO840" s="32"/>
      <c r="SMP840" s="32"/>
      <c r="SMQ840" s="32"/>
      <c r="SMR840" s="32"/>
      <c r="SMS840" s="32"/>
      <c r="SMT840" s="32"/>
      <c r="SMU840" s="32"/>
      <c r="SMV840" s="32"/>
      <c r="SMW840" s="32"/>
      <c r="SMX840" s="32"/>
      <c r="SMY840" s="32"/>
      <c r="SMZ840" s="32"/>
      <c r="SNA840" s="32"/>
      <c r="SNB840" s="32"/>
      <c r="SNC840" s="32"/>
      <c r="SND840" s="32"/>
      <c r="SNE840" s="32"/>
      <c r="SNF840" s="32"/>
      <c r="SNG840" s="32"/>
      <c r="SNH840" s="32"/>
      <c r="SNI840" s="32"/>
      <c r="SNJ840" s="32"/>
      <c r="SNK840" s="32"/>
      <c r="SNL840" s="32"/>
      <c r="SNM840" s="32"/>
      <c r="SNN840" s="32"/>
      <c r="SNO840" s="32"/>
      <c r="SNP840" s="32"/>
      <c r="SNQ840" s="32"/>
      <c r="SNR840" s="32"/>
      <c r="SNS840" s="32"/>
      <c r="SNT840" s="32"/>
      <c r="SNU840" s="32"/>
      <c r="SNV840" s="32"/>
      <c r="SNW840" s="32"/>
      <c r="SNX840" s="32"/>
      <c r="SNY840" s="32"/>
      <c r="SNZ840" s="32"/>
      <c r="SOA840" s="32"/>
      <c r="SOB840" s="32"/>
      <c r="SOC840" s="32"/>
      <c r="SOD840" s="32"/>
      <c r="SOE840" s="32"/>
      <c r="SOF840" s="32"/>
      <c r="SOG840" s="32"/>
      <c r="SOH840" s="32"/>
      <c r="SOI840" s="32"/>
      <c r="SOJ840" s="32"/>
      <c r="SOK840" s="32"/>
      <c r="SOL840" s="32"/>
      <c r="SOM840" s="32"/>
      <c r="SON840" s="32"/>
      <c r="SOO840" s="32"/>
      <c r="SOP840" s="32"/>
      <c r="SOQ840" s="32"/>
      <c r="SOR840" s="32"/>
      <c r="SOS840" s="32"/>
      <c r="SOT840" s="32"/>
      <c r="SOU840" s="32"/>
      <c r="SOV840" s="32"/>
      <c r="SOW840" s="32"/>
      <c r="SOX840" s="32"/>
      <c r="SOY840" s="32"/>
      <c r="SOZ840" s="32"/>
      <c r="SPA840" s="32"/>
      <c r="SPB840" s="32"/>
      <c r="SPC840" s="32"/>
      <c r="SPD840" s="32"/>
      <c r="SPE840" s="32"/>
      <c r="SPF840" s="32"/>
      <c r="SPG840" s="32"/>
      <c r="SPH840" s="32"/>
      <c r="SPI840" s="32"/>
      <c r="SPJ840" s="32"/>
      <c r="SPK840" s="32"/>
      <c r="SPL840" s="32"/>
      <c r="SPM840" s="32"/>
      <c r="SPN840" s="32"/>
      <c r="SPO840" s="32"/>
      <c r="SPP840" s="32"/>
      <c r="SPQ840" s="32"/>
      <c r="SPR840" s="32"/>
      <c r="SPS840" s="32"/>
      <c r="SPT840" s="32"/>
      <c r="SPU840" s="32"/>
      <c r="SPV840" s="32"/>
      <c r="SPW840" s="32"/>
      <c r="SPX840" s="32"/>
      <c r="SPY840" s="32"/>
      <c r="SPZ840" s="32"/>
      <c r="SQA840" s="32"/>
      <c r="SQB840" s="32"/>
      <c r="SQC840" s="32"/>
      <c r="SQD840" s="32"/>
      <c r="SQE840" s="32"/>
      <c r="SQF840" s="32"/>
      <c r="SQG840" s="32"/>
      <c r="SQH840" s="32"/>
      <c r="SQI840" s="32"/>
      <c r="SQJ840" s="32"/>
      <c r="SQK840" s="32"/>
      <c r="SQL840" s="32"/>
      <c r="SQM840" s="32"/>
      <c r="SQN840" s="32"/>
      <c r="SQO840" s="32"/>
      <c r="SQP840" s="32"/>
      <c r="SQQ840" s="32"/>
      <c r="SQR840" s="32"/>
      <c r="SQS840" s="32"/>
      <c r="SQT840" s="32"/>
      <c r="SQU840" s="32"/>
      <c r="SQV840" s="32"/>
      <c r="SQW840" s="32"/>
      <c r="SQX840" s="32"/>
      <c r="SQY840" s="32"/>
      <c r="SQZ840" s="32"/>
      <c r="SRA840" s="32"/>
      <c r="SRB840" s="32"/>
      <c r="SRC840" s="32"/>
      <c r="SRD840" s="32"/>
      <c r="SRE840" s="32"/>
      <c r="SRF840" s="32"/>
      <c r="SRG840" s="32"/>
      <c r="SRH840" s="32"/>
      <c r="SRI840" s="32"/>
      <c r="SRJ840" s="32"/>
      <c r="SRK840" s="32"/>
      <c r="SRL840" s="32"/>
      <c r="SRM840" s="32"/>
      <c r="SRN840" s="32"/>
      <c r="SRO840" s="32"/>
      <c r="SRP840" s="32"/>
      <c r="SRQ840" s="32"/>
      <c r="SRR840" s="32"/>
      <c r="SRS840" s="32"/>
      <c r="SRT840" s="32"/>
      <c r="SRU840" s="32"/>
      <c r="SRV840" s="32"/>
      <c r="SRW840" s="32"/>
      <c r="SRX840" s="32"/>
      <c r="SRY840" s="32"/>
      <c r="SRZ840" s="32"/>
      <c r="SSA840" s="32"/>
      <c r="SSB840" s="32"/>
      <c r="SSC840" s="32"/>
      <c r="SSD840" s="32"/>
      <c r="SSE840" s="32"/>
      <c r="SSF840" s="32"/>
      <c r="SSG840" s="32"/>
      <c r="SSH840" s="32"/>
      <c r="SSI840" s="32"/>
      <c r="SSJ840" s="32"/>
      <c r="SSK840" s="32"/>
      <c r="SSL840" s="32"/>
      <c r="SSM840" s="32"/>
      <c r="SSN840" s="32"/>
      <c r="SSO840" s="32"/>
      <c r="SSP840" s="32"/>
      <c r="SSQ840" s="32"/>
      <c r="SSR840" s="32"/>
      <c r="SSS840" s="32"/>
      <c r="SST840" s="32"/>
      <c r="SSU840" s="32"/>
      <c r="SSV840" s="32"/>
      <c r="SSW840" s="32"/>
      <c r="SSX840" s="32"/>
      <c r="SSY840" s="32"/>
      <c r="SSZ840" s="32"/>
      <c r="STA840" s="32"/>
      <c r="STB840" s="32"/>
      <c r="STC840" s="32"/>
      <c r="STD840" s="32"/>
      <c r="STE840" s="32"/>
      <c r="STF840" s="32"/>
      <c r="STG840" s="32"/>
      <c r="STH840" s="32"/>
      <c r="STI840" s="32"/>
      <c r="STJ840" s="32"/>
      <c r="STK840" s="32"/>
      <c r="STL840" s="32"/>
      <c r="STM840" s="32"/>
      <c r="STN840" s="32"/>
      <c r="STO840" s="32"/>
      <c r="STP840" s="32"/>
      <c r="STQ840" s="32"/>
      <c r="STR840" s="32"/>
      <c r="STS840" s="32"/>
      <c r="STT840" s="32"/>
      <c r="STU840" s="32"/>
      <c r="STV840" s="32"/>
      <c r="STW840" s="32"/>
      <c r="STX840" s="32"/>
      <c r="STY840" s="32"/>
      <c r="STZ840" s="32"/>
      <c r="SUA840" s="32"/>
      <c r="SUB840" s="32"/>
      <c r="SUC840" s="32"/>
      <c r="SUD840" s="32"/>
      <c r="SUE840" s="32"/>
      <c r="SUF840" s="32"/>
      <c r="SUG840" s="32"/>
      <c r="SUH840" s="32"/>
      <c r="SUI840" s="32"/>
      <c r="SUJ840" s="32"/>
      <c r="SUK840" s="32"/>
      <c r="SUL840" s="32"/>
      <c r="SUM840" s="32"/>
      <c r="SUN840" s="32"/>
      <c r="SUO840" s="32"/>
      <c r="SUP840" s="32"/>
      <c r="SUQ840" s="32"/>
      <c r="SUR840" s="32"/>
      <c r="SUS840" s="32"/>
      <c r="SUT840" s="32"/>
      <c r="SUU840" s="32"/>
      <c r="SUV840" s="32"/>
      <c r="SUW840" s="32"/>
      <c r="SUX840" s="32"/>
      <c r="SUY840" s="32"/>
      <c r="SUZ840" s="32"/>
      <c r="SVA840" s="32"/>
      <c r="SVB840" s="32"/>
      <c r="SVC840" s="32"/>
      <c r="SVD840" s="32"/>
      <c r="SVE840" s="32"/>
      <c r="SVF840" s="32"/>
      <c r="SVG840" s="32"/>
      <c r="SVH840" s="32"/>
      <c r="SVI840" s="32"/>
      <c r="SVJ840" s="32"/>
      <c r="SVK840" s="32"/>
      <c r="SVL840" s="32"/>
      <c r="SVM840" s="32"/>
      <c r="SVN840" s="32"/>
      <c r="SVO840" s="32"/>
      <c r="SVP840" s="32"/>
      <c r="SVQ840" s="32"/>
      <c r="SVR840" s="32"/>
      <c r="SVS840" s="32"/>
      <c r="SVT840" s="32"/>
      <c r="SVU840" s="32"/>
      <c r="SVV840" s="32"/>
      <c r="SVW840" s="32"/>
      <c r="SVX840" s="32"/>
      <c r="SVY840" s="32"/>
      <c r="SVZ840" s="32"/>
      <c r="SWA840" s="32"/>
      <c r="SWB840" s="32"/>
      <c r="SWC840" s="32"/>
      <c r="SWD840" s="32"/>
      <c r="SWE840" s="32"/>
      <c r="SWF840" s="32"/>
      <c r="SWG840" s="32"/>
      <c r="SWH840" s="32"/>
      <c r="SWI840" s="32"/>
      <c r="SWJ840" s="32"/>
      <c r="SWK840" s="32"/>
      <c r="SWL840" s="32"/>
      <c r="SWM840" s="32"/>
      <c r="SWN840" s="32"/>
      <c r="SWO840" s="32"/>
      <c r="SWP840" s="32"/>
      <c r="SWQ840" s="32"/>
      <c r="SWR840" s="32"/>
      <c r="SWS840" s="32"/>
      <c r="SWT840" s="32"/>
      <c r="SWU840" s="32"/>
      <c r="SWV840" s="32"/>
      <c r="SWW840" s="32"/>
      <c r="SWX840" s="32"/>
      <c r="SWY840" s="32"/>
      <c r="SWZ840" s="32"/>
      <c r="SXA840" s="32"/>
      <c r="SXB840" s="32"/>
      <c r="SXC840" s="32"/>
      <c r="SXD840" s="32"/>
      <c r="SXE840" s="32"/>
      <c r="SXF840" s="32"/>
      <c r="SXG840" s="32"/>
      <c r="SXH840" s="32"/>
      <c r="SXI840" s="32"/>
      <c r="SXJ840" s="32"/>
      <c r="SXK840" s="32"/>
      <c r="SXL840" s="32"/>
      <c r="SXM840" s="32"/>
      <c r="SXN840" s="32"/>
      <c r="SXO840" s="32"/>
      <c r="SXP840" s="32"/>
      <c r="SXQ840" s="32"/>
      <c r="SXR840" s="32"/>
      <c r="SXS840" s="32"/>
      <c r="SXT840" s="32"/>
      <c r="SXU840" s="32"/>
      <c r="SXV840" s="32"/>
      <c r="SXW840" s="32"/>
      <c r="SXX840" s="32"/>
      <c r="SXY840" s="32"/>
      <c r="SXZ840" s="32"/>
      <c r="SYA840" s="32"/>
      <c r="SYB840" s="32"/>
      <c r="SYC840" s="32"/>
      <c r="SYD840" s="32"/>
      <c r="SYE840" s="32"/>
      <c r="SYF840" s="32"/>
      <c r="SYG840" s="32"/>
      <c r="SYH840" s="32"/>
      <c r="SYI840" s="32"/>
      <c r="SYJ840" s="32"/>
      <c r="SYK840" s="32"/>
      <c r="SYL840" s="32"/>
      <c r="SYM840" s="32"/>
      <c r="SYN840" s="32"/>
      <c r="SYO840" s="32"/>
      <c r="SYP840" s="32"/>
      <c r="SYQ840" s="32"/>
      <c r="SYR840" s="32"/>
      <c r="SYS840" s="32"/>
      <c r="SYT840" s="32"/>
      <c r="SYU840" s="32"/>
      <c r="SYV840" s="32"/>
      <c r="SYW840" s="32"/>
      <c r="SYX840" s="32"/>
      <c r="SYY840" s="32"/>
      <c r="SYZ840" s="32"/>
      <c r="SZA840" s="32"/>
      <c r="SZB840" s="32"/>
      <c r="SZC840" s="32"/>
      <c r="SZD840" s="32"/>
      <c r="SZE840" s="32"/>
      <c r="SZF840" s="32"/>
      <c r="SZG840" s="32"/>
      <c r="SZH840" s="32"/>
      <c r="SZI840" s="32"/>
      <c r="SZJ840" s="32"/>
      <c r="SZK840" s="32"/>
      <c r="SZL840" s="32"/>
      <c r="SZM840" s="32"/>
      <c r="SZN840" s="32"/>
      <c r="SZO840" s="32"/>
      <c r="SZP840" s="32"/>
      <c r="SZQ840" s="32"/>
      <c r="SZR840" s="32"/>
      <c r="SZS840" s="32"/>
      <c r="SZT840" s="32"/>
      <c r="SZU840" s="32"/>
      <c r="SZV840" s="32"/>
      <c r="SZW840" s="32"/>
      <c r="SZX840" s="32"/>
      <c r="SZY840" s="32"/>
      <c r="SZZ840" s="32"/>
      <c r="TAA840" s="32"/>
      <c r="TAB840" s="32"/>
      <c r="TAC840" s="32"/>
      <c r="TAD840" s="32"/>
      <c r="TAE840" s="32"/>
      <c r="TAF840" s="32"/>
      <c r="TAG840" s="32"/>
      <c r="TAH840" s="32"/>
      <c r="TAI840" s="32"/>
      <c r="TAJ840" s="32"/>
      <c r="TAK840" s="32"/>
      <c r="TAL840" s="32"/>
      <c r="TAM840" s="32"/>
      <c r="TAN840" s="32"/>
      <c r="TAO840" s="32"/>
      <c r="TAP840" s="32"/>
      <c r="TAQ840" s="32"/>
      <c r="TAR840" s="32"/>
      <c r="TAS840" s="32"/>
      <c r="TAT840" s="32"/>
      <c r="TAU840" s="32"/>
      <c r="TAV840" s="32"/>
      <c r="TAW840" s="32"/>
      <c r="TAX840" s="32"/>
      <c r="TAY840" s="32"/>
      <c r="TAZ840" s="32"/>
      <c r="TBA840" s="32"/>
      <c r="TBB840" s="32"/>
      <c r="TBC840" s="32"/>
      <c r="TBD840" s="32"/>
      <c r="TBE840" s="32"/>
      <c r="TBF840" s="32"/>
      <c r="TBG840" s="32"/>
      <c r="TBH840" s="32"/>
      <c r="TBI840" s="32"/>
      <c r="TBJ840" s="32"/>
      <c r="TBK840" s="32"/>
      <c r="TBL840" s="32"/>
      <c r="TBM840" s="32"/>
      <c r="TBN840" s="32"/>
      <c r="TBO840" s="32"/>
      <c r="TBP840" s="32"/>
      <c r="TBQ840" s="32"/>
      <c r="TBR840" s="32"/>
      <c r="TBS840" s="32"/>
      <c r="TBT840" s="32"/>
      <c r="TBU840" s="32"/>
      <c r="TBV840" s="32"/>
      <c r="TBW840" s="32"/>
      <c r="TBX840" s="32"/>
      <c r="TBY840" s="32"/>
      <c r="TBZ840" s="32"/>
      <c r="TCA840" s="32"/>
      <c r="TCB840" s="32"/>
      <c r="TCC840" s="32"/>
      <c r="TCD840" s="32"/>
      <c r="TCE840" s="32"/>
      <c r="TCF840" s="32"/>
      <c r="TCG840" s="32"/>
      <c r="TCH840" s="32"/>
      <c r="TCI840" s="32"/>
      <c r="TCJ840" s="32"/>
      <c r="TCK840" s="32"/>
      <c r="TCL840" s="32"/>
      <c r="TCM840" s="32"/>
      <c r="TCN840" s="32"/>
      <c r="TCO840" s="32"/>
      <c r="TCP840" s="32"/>
      <c r="TCQ840" s="32"/>
      <c r="TCR840" s="32"/>
      <c r="TCS840" s="32"/>
      <c r="TCT840" s="32"/>
      <c r="TCU840" s="32"/>
      <c r="TCV840" s="32"/>
      <c r="TCW840" s="32"/>
      <c r="TCX840" s="32"/>
      <c r="TCY840" s="32"/>
      <c r="TCZ840" s="32"/>
      <c r="TDA840" s="32"/>
      <c r="TDB840" s="32"/>
      <c r="TDC840" s="32"/>
      <c r="TDD840" s="32"/>
      <c r="TDE840" s="32"/>
      <c r="TDF840" s="32"/>
      <c r="TDG840" s="32"/>
      <c r="TDH840" s="32"/>
      <c r="TDI840" s="32"/>
      <c r="TDJ840" s="32"/>
      <c r="TDK840" s="32"/>
      <c r="TDL840" s="32"/>
      <c r="TDM840" s="32"/>
      <c r="TDN840" s="32"/>
      <c r="TDO840" s="32"/>
      <c r="TDP840" s="32"/>
      <c r="TDQ840" s="32"/>
      <c r="TDR840" s="32"/>
      <c r="TDS840" s="32"/>
      <c r="TDT840" s="32"/>
      <c r="TDU840" s="32"/>
      <c r="TDV840" s="32"/>
      <c r="TDW840" s="32"/>
      <c r="TDX840" s="32"/>
      <c r="TDY840" s="32"/>
      <c r="TDZ840" s="32"/>
      <c r="TEA840" s="32"/>
      <c r="TEB840" s="32"/>
      <c r="TEC840" s="32"/>
      <c r="TED840" s="32"/>
      <c r="TEE840" s="32"/>
      <c r="TEF840" s="32"/>
      <c r="TEG840" s="32"/>
      <c r="TEH840" s="32"/>
      <c r="TEI840" s="32"/>
      <c r="TEJ840" s="32"/>
      <c r="TEK840" s="32"/>
      <c r="TEL840" s="32"/>
      <c r="TEM840" s="32"/>
      <c r="TEN840" s="32"/>
      <c r="TEO840" s="32"/>
      <c r="TEP840" s="32"/>
      <c r="TEQ840" s="32"/>
      <c r="TER840" s="32"/>
      <c r="TES840" s="32"/>
      <c r="TET840" s="32"/>
      <c r="TEU840" s="32"/>
      <c r="TEV840" s="32"/>
      <c r="TEW840" s="32"/>
      <c r="TEX840" s="32"/>
      <c r="TEY840" s="32"/>
      <c r="TEZ840" s="32"/>
      <c r="TFA840" s="32"/>
      <c r="TFB840" s="32"/>
      <c r="TFC840" s="32"/>
      <c r="TFD840" s="32"/>
      <c r="TFE840" s="32"/>
      <c r="TFF840" s="32"/>
      <c r="TFG840" s="32"/>
      <c r="TFH840" s="32"/>
      <c r="TFI840" s="32"/>
      <c r="TFJ840" s="32"/>
      <c r="TFK840" s="32"/>
      <c r="TFL840" s="32"/>
      <c r="TFM840" s="32"/>
      <c r="TFN840" s="32"/>
      <c r="TFO840" s="32"/>
      <c r="TFP840" s="32"/>
      <c r="TFQ840" s="32"/>
      <c r="TFR840" s="32"/>
      <c r="TFS840" s="32"/>
      <c r="TFT840" s="32"/>
      <c r="TFU840" s="32"/>
      <c r="TFV840" s="32"/>
      <c r="TFW840" s="32"/>
      <c r="TFX840" s="32"/>
      <c r="TFY840" s="32"/>
      <c r="TFZ840" s="32"/>
      <c r="TGA840" s="32"/>
      <c r="TGB840" s="32"/>
      <c r="TGC840" s="32"/>
      <c r="TGD840" s="32"/>
      <c r="TGE840" s="32"/>
      <c r="TGF840" s="32"/>
      <c r="TGG840" s="32"/>
      <c r="TGH840" s="32"/>
      <c r="TGI840" s="32"/>
      <c r="TGJ840" s="32"/>
      <c r="TGK840" s="32"/>
      <c r="TGL840" s="32"/>
      <c r="TGM840" s="32"/>
      <c r="TGN840" s="32"/>
      <c r="TGO840" s="32"/>
      <c r="TGP840" s="32"/>
      <c r="TGQ840" s="32"/>
      <c r="TGR840" s="32"/>
      <c r="TGS840" s="32"/>
      <c r="TGT840" s="32"/>
      <c r="TGU840" s="32"/>
      <c r="TGV840" s="32"/>
      <c r="TGW840" s="32"/>
      <c r="TGX840" s="32"/>
      <c r="TGY840" s="32"/>
      <c r="TGZ840" s="32"/>
      <c r="THA840" s="32"/>
      <c r="THB840" s="32"/>
      <c r="THC840" s="32"/>
      <c r="THD840" s="32"/>
      <c r="THE840" s="32"/>
      <c r="THF840" s="32"/>
      <c r="THG840" s="32"/>
      <c r="THH840" s="32"/>
      <c r="THI840" s="32"/>
      <c r="THJ840" s="32"/>
      <c r="THK840" s="32"/>
      <c r="THL840" s="32"/>
      <c r="THM840" s="32"/>
      <c r="THN840" s="32"/>
      <c r="THO840" s="32"/>
      <c r="THP840" s="32"/>
      <c r="THQ840" s="32"/>
      <c r="THR840" s="32"/>
      <c r="THS840" s="32"/>
      <c r="THT840" s="32"/>
      <c r="THU840" s="32"/>
      <c r="THV840" s="32"/>
      <c r="THW840" s="32"/>
      <c r="THX840" s="32"/>
      <c r="THY840" s="32"/>
      <c r="THZ840" s="32"/>
      <c r="TIA840" s="32"/>
      <c r="TIB840" s="32"/>
      <c r="TIC840" s="32"/>
      <c r="TID840" s="32"/>
      <c r="TIE840" s="32"/>
      <c r="TIF840" s="32"/>
      <c r="TIG840" s="32"/>
      <c r="TIH840" s="32"/>
      <c r="TII840" s="32"/>
      <c r="TIJ840" s="32"/>
      <c r="TIK840" s="32"/>
      <c r="TIL840" s="32"/>
      <c r="TIM840" s="32"/>
      <c r="TIN840" s="32"/>
      <c r="TIO840" s="32"/>
      <c r="TIP840" s="32"/>
      <c r="TIQ840" s="32"/>
      <c r="TIR840" s="32"/>
      <c r="TIS840" s="32"/>
      <c r="TIT840" s="32"/>
      <c r="TIU840" s="32"/>
      <c r="TIV840" s="32"/>
      <c r="TIW840" s="32"/>
      <c r="TIX840" s="32"/>
      <c r="TIY840" s="32"/>
      <c r="TIZ840" s="32"/>
      <c r="TJA840" s="32"/>
      <c r="TJB840" s="32"/>
      <c r="TJC840" s="32"/>
      <c r="TJD840" s="32"/>
      <c r="TJE840" s="32"/>
      <c r="TJF840" s="32"/>
      <c r="TJG840" s="32"/>
      <c r="TJH840" s="32"/>
      <c r="TJI840" s="32"/>
      <c r="TJJ840" s="32"/>
      <c r="TJK840" s="32"/>
      <c r="TJL840" s="32"/>
      <c r="TJM840" s="32"/>
      <c r="TJN840" s="32"/>
      <c r="TJO840" s="32"/>
      <c r="TJP840" s="32"/>
      <c r="TJQ840" s="32"/>
      <c r="TJR840" s="32"/>
      <c r="TJS840" s="32"/>
      <c r="TJT840" s="32"/>
      <c r="TJU840" s="32"/>
      <c r="TJV840" s="32"/>
      <c r="TJW840" s="32"/>
      <c r="TJX840" s="32"/>
      <c r="TJY840" s="32"/>
      <c r="TJZ840" s="32"/>
      <c r="TKA840" s="32"/>
      <c r="TKB840" s="32"/>
      <c r="TKC840" s="32"/>
      <c r="TKD840" s="32"/>
      <c r="TKE840" s="32"/>
      <c r="TKF840" s="32"/>
      <c r="TKG840" s="32"/>
      <c r="TKH840" s="32"/>
      <c r="TKI840" s="32"/>
      <c r="TKJ840" s="32"/>
      <c r="TKK840" s="32"/>
      <c r="TKL840" s="32"/>
      <c r="TKM840" s="32"/>
      <c r="TKN840" s="32"/>
      <c r="TKO840" s="32"/>
      <c r="TKP840" s="32"/>
      <c r="TKQ840" s="32"/>
      <c r="TKR840" s="32"/>
      <c r="TKS840" s="32"/>
      <c r="TKT840" s="32"/>
      <c r="TKU840" s="32"/>
      <c r="TKV840" s="32"/>
      <c r="TKW840" s="32"/>
      <c r="TKX840" s="32"/>
      <c r="TKY840" s="32"/>
      <c r="TKZ840" s="32"/>
      <c r="TLA840" s="32"/>
      <c r="TLB840" s="32"/>
      <c r="TLC840" s="32"/>
      <c r="TLD840" s="32"/>
      <c r="TLE840" s="32"/>
      <c r="TLF840" s="32"/>
      <c r="TLG840" s="32"/>
      <c r="TLH840" s="32"/>
      <c r="TLI840" s="32"/>
      <c r="TLJ840" s="32"/>
      <c r="TLK840" s="32"/>
      <c r="TLL840" s="32"/>
      <c r="TLM840" s="32"/>
      <c r="TLN840" s="32"/>
      <c r="TLO840" s="32"/>
      <c r="TLP840" s="32"/>
      <c r="TLQ840" s="32"/>
      <c r="TLR840" s="32"/>
      <c r="TLS840" s="32"/>
      <c r="TLT840" s="32"/>
      <c r="TLU840" s="32"/>
      <c r="TLV840" s="32"/>
      <c r="TLW840" s="32"/>
      <c r="TLX840" s="32"/>
      <c r="TLY840" s="32"/>
      <c r="TLZ840" s="32"/>
      <c r="TMA840" s="32"/>
      <c r="TMB840" s="32"/>
      <c r="TMC840" s="32"/>
      <c r="TMD840" s="32"/>
      <c r="TME840" s="32"/>
      <c r="TMF840" s="32"/>
      <c r="TMG840" s="32"/>
      <c r="TMH840" s="32"/>
      <c r="TMI840" s="32"/>
      <c r="TMJ840" s="32"/>
      <c r="TMK840" s="32"/>
      <c r="TML840" s="32"/>
      <c r="TMM840" s="32"/>
      <c r="TMN840" s="32"/>
      <c r="TMO840" s="32"/>
      <c r="TMP840" s="32"/>
      <c r="TMQ840" s="32"/>
      <c r="TMR840" s="32"/>
      <c r="TMS840" s="32"/>
      <c r="TMT840" s="32"/>
      <c r="TMU840" s="32"/>
      <c r="TMV840" s="32"/>
      <c r="TMW840" s="32"/>
      <c r="TMX840" s="32"/>
      <c r="TMY840" s="32"/>
      <c r="TMZ840" s="32"/>
      <c r="TNA840" s="32"/>
      <c r="TNB840" s="32"/>
      <c r="TNC840" s="32"/>
      <c r="TND840" s="32"/>
      <c r="TNE840" s="32"/>
      <c r="TNF840" s="32"/>
      <c r="TNG840" s="32"/>
      <c r="TNH840" s="32"/>
      <c r="TNI840" s="32"/>
      <c r="TNJ840" s="32"/>
      <c r="TNK840" s="32"/>
      <c r="TNL840" s="32"/>
      <c r="TNM840" s="32"/>
      <c r="TNN840" s="32"/>
      <c r="TNO840" s="32"/>
      <c r="TNP840" s="32"/>
      <c r="TNQ840" s="32"/>
      <c r="TNR840" s="32"/>
      <c r="TNS840" s="32"/>
      <c r="TNT840" s="32"/>
      <c r="TNU840" s="32"/>
      <c r="TNV840" s="32"/>
      <c r="TNW840" s="32"/>
      <c r="TNX840" s="32"/>
      <c r="TNY840" s="32"/>
      <c r="TNZ840" s="32"/>
      <c r="TOA840" s="32"/>
      <c r="TOB840" s="32"/>
      <c r="TOC840" s="32"/>
      <c r="TOD840" s="32"/>
      <c r="TOE840" s="32"/>
      <c r="TOF840" s="32"/>
      <c r="TOG840" s="32"/>
      <c r="TOH840" s="32"/>
      <c r="TOI840" s="32"/>
      <c r="TOJ840" s="32"/>
      <c r="TOK840" s="32"/>
      <c r="TOL840" s="32"/>
      <c r="TOM840" s="32"/>
      <c r="TON840" s="32"/>
      <c r="TOO840" s="32"/>
      <c r="TOP840" s="32"/>
      <c r="TOQ840" s="32"/>
      <c r="TOR840" s="32"/>
      <c r="TOS840" s="32"/>
      <c r="TOT840" s="32"/>
      <c r="TOU840" s="32"/>
      <c r="TOV840" s="32"/>
      <c r="TOW840" s="32"/>
      <c r="TOX840" s="32"/>
      <c r="TOY840" s="32"/>
      <c r="TOZ840" s="32"/>
      <c r="TPA840" s="32"/>
      <c r="TPB840" s="32"/>
      <c r="TPC840" s="32"/>
      <c r="TPD840" s="32"/>
      <c r="TPE840" s="32"/>
      <c r="TPF840" s="32"/>
      <c r="TPG840" s="32"/>
      <c r="TPH840" s="32"/>
      <c r="TPI840" s="32"/>
      <c r="TPJ840" s="32"/>
      <c r="TPK840" s="32"/>
      <c r="TPL840" s="32"/>
      <c r="TPM840" s="32"/>
      <c r="TPN840" s="32"/>
      <c r="TPO840" s="32"/>
      <c r="TPP840" s="32"/>
      <c r="TPQ840" s="32"/>
      <c r="TPR840" s="32"/>
      <c r="TPS840" s="32"/>
      <c r="TPT840" s="32"/>
      <c r="TPU840" s="32"/>
      <c r="TPV840" s="32"/>
      <c r="TPW840" s="32"/>
      <c r="TPX840" s="32"/>
      <c r="TPY840" s="32"/>
      <c r="TPZ840" s="32"/>
      <c r="TQA840" s="32"/>
      <c r="TQB840" s="32"/>
      <c r="TQC840" s="32"/>
      <c r="TQD840" s="32"/>
      <c r="TQE840" s="32"/>
      <c r="TQF840" s="32"/>
      <c r="TQG840" s="32"/>
      <c r="TQH840" s="32"/>
      <c r="TQI840" s="32"/>
      <c r="TQJ840" s="32"/>
      <c r="TQK840" s="32"/>
      <c r="TQL840" s="32"/>
      <c r="TQM840" s="32"/>
      <c r="TQN840" s="32"/>
      <c r="TQO840" s="32"/>
      <c r="TQP840" s="32"/>
      <c r="TQQ840" s="32"/>
      <c r="TQR840" s="32"/>
      <c r="TQS840" s="32"/>
      <c r="TQT840" s="32"/>
      <c r="TQU840" s="32"/>
      <c r="TQV840" s="32"/>
      <c r="TQW840" s="32"/>
      <c r="TQX840" s="32"/>
      <c r="TQY840" s="32"/>
      <c r="TQZ840" s="32"/>
      <c r="TRA840" s="32"/>
      <c r="TRB840" s="32"/>
      <c r="TRC840" s="32"/>
      <c r="TRD840" s="32"/>
      <c r="TRE840" s="32"/>
      <c r="TRF840" s="32"/>
      <c r="TRG840" s="32"/>
      <c r="TRH840" s="32"/>
      <c r="TRI840" s="32"/>
      <c r="TRJ840" s="32"/>
      <c r="TRK840" s="32"/>
      <c r="TRL840" s="32"/>
      <c r="TRM840" s="32"/>
      <c r="TRN840" s="32"/>
      <c r="TRO840" s="32"/>
      <c r="TRP840" s="32"/>
      <c r="TRQ840" s="32"/>
      <c r="TRR840" s="32"/>
      <c r="TRS840" s="32"/>
      <c r="TRT840" s="32"/>
      <c r="TRU840" s="32"/>
      <c r="TRV840" s="32"/>
      <c r="TRW840" s="32"/>
      <c r="TRX840" s="32"/>
      <c r="TRY840" s="32"/>
      <c r="TRZ840" s="32"/>
      <c r="TSA840" s="32"/>
      <c r="TSB840" s="32"/>
      <c r="TSC840" s="32"/>
      <c r="TSD840" s="32"/>
      <c r="TSE840" s="32"/>
      <c r="TSF840" s="32"/>
      <c r="TSG840" s="32"/>
      <c r="TSH840" s="32"/>
      <c r="TSI840" s="32"/>
      <c r="TSJ840" s="32"/>
      <c r="TSK840" s="32"/>
      <c r="TSL840" s="32"/>
      <c r="TSM840" s="32"/>
      <c r="TSN840" s="32"/>
      <c r="TSO840" s="32"/>
      <c r="TSP840" s="32"/>
      <c r="TSQ840" s="32"/>
      <c r="TSR840" s="32"/>
      <c r="TSS840" s="32"/>
      <c r="TST840" s="32"/>
      <c r="TSU840" s="32"/>
      <c r="TSV840" s="32"/>
      <c r="TSW840" s="32"/>
      <c r="TSX840" s="32"/>
      <c r="TSY840" s="32"/>
      <c r="TSZ840" s="32"/>
      <c r="TTA840" s="32"/>
      <c r="TTB840" s="32"/>
      <c r="TTC840" s="32"/>
      <c r="TTD840" s="32"/>
      <c r="TTE840" s="32"/>
      <c r="TTF840" s="32"/>
      <c r="TTG840" s="32"/>
      <c r="TTH840" s="32"/>
      <c r="TTI840" s="32"/>
      <c r="TTJ840" s="32"/>
      <c r="TTK840" s="32"/>
      <c r="TTL840" s="32"/>
      <c r="TTM840" s="32"/>
      <c r="TTN840" s="32"/>
      <c r="TTO840" s="32"/>
      <c r="TTP840" s="32"/>
      <c r="TTQ840" s="32"/>
      <c r="TTR840" s="32"/>
      <c r="TTS840" s="32"/>
      <c r="TTT840" s="32"/>
      <c r="TTU840" s="32"/>
      <c r="TTV840" s="32"/>
      <c r="TTW840" s="32"/>
      <c r="TTX840" s="32"/>
      <c r="TTY840" s="32"/>
      <c r="TTZ840" s="32"/>
      <c r="TUA840" s="32"/>
      <c r="TUB840" s="32"/>
      <c r="TUC840" s="32"/>
      <c r="TUD840" s="32"/>
      <c r="TUE840" s="32"/>
      <c r="TUF840" s="32"/>
      <c r="TUG840" s="32"/>
      <c r="TUH840" s="32"/>
      <c r="TUI840" s="32"/>
      <c r="TUJ840" s="32"/>
      <c r="TUK840" s="32"/>
      <c r="TUL840" s="32"/>
      <c r="TUM840" s="32"/>
      <c r="TUN840" s="32"/>
      <c r="TUO840" s="32"/>
      <c r="TUP840" s="32"/>
      <c r="TUQ840" s="32"/>
      <c r="TUR840" s="32"/>
      <c r="TUS840" s="32"/>
      <c r="TUT840" s="32"/>
      <c r="TUU840" s="32"/>
      <c r="TUV840" s="32"/>
      <c r="TUW840" s="32"/>
      <c r="TUX840" s="32"/>
      <c r="TUY840" s="32"/>
      <c r="TUZ840" s="32"/>
      <c r="TVA840" s="32"/>
      <c r="TVB840" s="32"/>
      <c r="TVC840" s="32"/>
      <c r="TVD840" s="32"/>
      <c r="TVE840" s="32"/>
      <c r="TVF840" s="32"/>
      <c r="TVG840" s="32"/>
      <c r="TVH840" s="32"/>
      <c r="TVI840" s="32"/>
      <c r="TVJ840" s="32"/>
      <c r="TVK840" s="32"/>
      <c r="TVL840" s="32"/>
      <c r="TVM840" s="32"/>
      <c r="TVN840" s="32"/>
      <c r="TVO840" s="32"/>
      <c r="TVP840" s="32"/>
      <c r="TVQ840" s="32"/>
      <c r="TVR840" s="32"/>
      <c r="TVS840" s="32"/>
      <c r="TVT840" s="32"/>
      <c r="TVU840" s="32"/>
      <c r="TVV840" s="32"/>
      <c r="TVW840" s="32"/>
      <c r="TVX840" s="32"/>
      <c r="TVY840" s="32"/>
      <c r="TVZ840" s="32"/>
      <c r="TWA840" s="32"/>
      <c r="TWB840" s="32"/>
      <c r="TWC840" s="32"/>
      <c r="TWD840" s="32"/>
      <c r="TWE840" s="32"/>
      <c r="TWF840" s="32"/>
      <c r="TWG840" s="32"/>
      <c r="TWH840" s="32"/>
      <c r="TWI840" s="32"/>
      <c r="TWJ840" s="32"/>
      <c r="TWK840" s="32"/>
      <c r="TWL840" s="32"/>
      <c r="TWM840" s="32"/>
      <c r="TWN840" s="32"/>
      <c r="TWO840" s="32"/>
      <c r="TWP840" s="32"/>
      <c r="TWQ840" s="32"/>
      <c r="TWR840" s="32"/>
      <c r="TWS840" s="32"/>
      <c r="TWT840" s="32"/>
      <c r="TWU840" s="32"/>
      <c r="TWV840" s="32"/>
      <c r="TWW840" s="32"/>
      <c r="TWX840" s="32"/>
      <c r="TWY840" s="32"/>
      <c r="TWZ840" s="32"/>
      <c r="TXA840" s="32"/>
      <c r="TXB840" s="32"/>
      <c r="TXC840" s="32"/>
      <c r="TXD840" s="32"/>
      <c r="TXE840" s="32"/>
      <c r="TXF840" s="32"/>
      <c r="TXG840" s="32"/>
      <c r="TXH840" s="32"/>
      <c r="TXI840" s="32"/>
      <c r="TXJ840" s="32"/>
      <c r="TXK840" s="32"/>
      <c r="TXL840" s="32"/>
      <c r="TXM840" s="32"/>
      <c r="TXN840" s="32"/>
      <c r="TXO840" s="32"/>
      <c r="TXP840" s="32"/>
      <c r="TXQ840" s="32"/>
      <c r="TXR840" s="32"/>
      <c r="TXS840" s="32"/>
      <c r="TXT840" s="32"/>
      <c r="TXU840" s="32"/>
      <c r="TXV840" s="32"/>
      <c r="TXW840" s="32"/>
      <c r="TXX840" s="32"/>
      <c r="TXY840" s="32"/>
      <c r="TXZ840" s="32"/>
      <c r="TYA840" s="32"/>
      <c r="TYB840" s="32"/>
      <c r="TYC840" s="32"/>
      <c r="TYD840" s="32"/>
      <c r="TYE840" s="32"/>
      <c r="TYF840" s="32"/>
      <c r="TYG840" s="32"/>
      <c r="TYH840" s="32"/>
      <c r="TYI840" s="32"/>
      <c r="TYJ840" s="32"/>
      <c r="TYK840" s="32"/>
      <c r="TYL840" s="32"/>
      <c r="TYM840" s="32"/>
      <c r="TYN840" s="32"/>
      <c r="TYO840" s="32"/>
      <c r="TYP840" s="32"/>
      <c r="TYQ840" s="32"/>
      <c r="TYR840" s="32"/>
      <c r="TYS840" s="32"/>
      <c r="TYT840" s="32"/>
      <c r="TYU840" s="32"/>
      <c r="TYV840" s="32"/>
      <c r="TYW840" s="32"/>
      <c r="TYX840" s="32"/>
      <c r="TYY840" s="32"/>
      <c r="TYZ840" s="32"/>
      <c r="TZA840" s="32"/>
      <c r="TZB840" s="32"/>
      <c r="TZC840" s="32"/>
      <c r="TZD840" s="32"/>
      <c r="TZE840" s="32"/>
      <c r="TZF840" s="32"/>
      <c r="TZG840" s="32"/>
      <c r="TZH840" s="32"/>
      <c r="TZI840" s="32"/>
      <c r="TZJ840" s="32"/>
      <c r="TZK840" s="32"/>
      <c r="TZL840" s="32"/>
      <c r="TZM840" s="32"/>
      <c r="TZN840" s="32"/>
      <c r="TZO840" s="32"/>
      <c r="TZP840" s="32"/>
      <c r="TZQ840" s="32"/>
      <c r="TZR840" s="32"/>
      <c r="TZS840" s="32"/>
      <c r="TZT840" s="32"/>
      <c r="TZU840" s="32"/>
      <c r="TZV840" s="32"/>
      <c r="TZW840" s="32"/>
      <c r="TZX840" s="32"/>
      <c r="TZY840" s="32"/>
      <c r="TZZ840" s="32"/>
      <c r="UAA840" s="32"/>
      <c r="UAB840" s="32"/>
      <c r="UAC840" s="32"/>
      <c r="UAD840" s="32"/>
      <c r="UAE840" s="32"/>
      <c r="UAF840" s="32"/>
      <c r="UAG840" s="32"/>
      <c r="UAH840" s="32"/>
      <c r="UAI840" s="32"/>
      <c r="UAJ840" s="32"/>
      <c r="UAK840" s="32"/>
      <c r="UAL840" s="32"/>
      <c r="UAM840" s="32"/>
      <c r="UAN840" s="32"/>
      <c r="UAO840" s="32"/>
      <c r="UAP840" s="32"/>
      <c r="UAQ840" s="32"/>
      <c r="UAR840" s="32"/>
      <c r="UAS840" s="32"/>
      <c r="UAT840" s="32"/>
      <c r="UAU840" s="32"/>
      <c r="UAV840" s="32"/>
      <c r="UAW840" s="32"/>
      <c r="UAX840" s="32"/>
      <c r="UAY840" s="32"/>
      <c r="UAZ840" s="32"/>
      <c r="UBA840" s="32"/>
      <c r="UBB840" s="32"/>
      <c r="UBC840" s="32"/>
      <c r="UBD840" s="32"/>
      <c r="UBE840" s="32"/>
      <c r="UBF840" s="32"/>
      <c r="UBG840" s="32"/>
      <c r="UBH840" s="32"/>
      <c r="UBI840" s="32"/>
      <c r="UBJ840" s="32"/>
      <c r="UBK840" s="32"/>
      <c r="UBL840" s="32"/>
      <c r="UBM840" s="32"/>
      <c r="UBN840" s="32"/>
      <c r="UBO840" s="32"/>
      <c r="UBP840" s="32"/>
      <c r="UBQ840" s="32"/>
      <c r="UBR840" s="32"/>
      <c r="UBS840" s="32"/>
      <c r="UBT840" s="32"/>
      <c r="UBU840" s="32"/>
      <c r="UBV840" s="32"/>
      <c r="UBW840" s="32"/>
      <c r="UBX840" s="32"/>
      <c r="UBY840" s="32"/>
      <c r="UBZ840" s="32"/>
      <c r="UCA840" s="32"/>
      <c r="UCB840" s="32"/>
      <c r="UCC840" s="32"/>
      <c r="UCD840" s="32"/>
      <c r="UCE840" s="32"/>
      <c r="UCF840" s="32"/>
      <c r="UCG840" s="32"/>
      <c r="UCH840" s="32"/>
      <c r="UCI840" s="32"/>
      <c r="UCJ840" s="32"/>
      <c r="UCK840" s="32"/>
      <c r="UCL840" s="32"/>
      <c r="UCM840" s="32"/>
      <c r="UCN840" s="32"/>
      <c r="UCO840" s="32"/>
      <c r="UCP840" s="32"/>
      <c r="UCQ840" s="32"/>
      <c r="UCR840" s="32"/>
      <c r="UCS840" s="32"/>
      <c r="UCT840" s="32"/>
      <c r="UCU840" s="32"/>
      <c r="UCV840" s="32"/>
      <c r="UCW840" s="32"/>
      <c r="UCX840" s="32"/>
      <c r="UCY840" s="32"/>
      <c r="UCZ840" s="32"/>
      <c r="UDA840" s="32"/>
      <c r="UDB840" s="32"/>
      <c r="UDC840" s="32"/>
      <c r="UDD840" s="32"/>
      <c r="UDE840" s="32"/>
      <c r="UDF840" s="32"/>
      <c r="UDG840" s="32"/>
      <c r="UDH840" s="32"/>
      <c r="UDI840" s="32"/>
      <c r="UDJ840" s="32"/>
      <c r="UDK840" s="32"/>
      <c r="UDL840" s="32"/>
      <c r="UDM840" s="32"/>
      <c r="UDN840" s="32"/>
      <c r="UDO840" s="32"/>
      <c r="UDP840" s="32"/>
      <c r="UDQ840" s="32"/>
      <c r="UDR840" s="32"/>
      <c r="UDS840" s="32"/>
      <c r="UDT840" s="32"/>
      <c r="UDU840" s="32"/>
      <c r="UDV840" s="32"/>
      <c r="UDW840" s="32"/>
      <c r="UDX840" s="32"/>
      <c r="UDY840" s="32"/>
      <c r="UDZ840" s="32"/>
      <c r="UEA840" s="32"/>
      <c r="UEB840" s="32"/>
      <c r="UEC840" s="32"/>
      <c r="UED840" s="32"/>
      <c r="UEE840" s="32"/>
      <c r="UEF840" s="32"/>
      <c r="UEG840" s="32"/>
      <c r="UEH840" s="32"/>
      <c r="UEI840" s="32"/>
      <c r="UEJ840" s="32"/>
      <c r="UEK840" s="32"/>
      <c r="UEL840" s="32"/>
      <c r="UEM840" s="32"/>
      <c r="UEN840" s="32"/>
      <c r="UEO840" s="32"/>
      <c r="UEP840" s="32"/>
      <c r="UEQ840" s="32"/>
      <c r="UER840" s="32"/>
      <c r="UES840" s="32"/>
      <c r="UET840" s="32"/>
      <c r="UEU840" s="32"/>
      <c r="UEV840" s="32"/>
      <c r="UEW840" s="32"/>
      <c r="UEX840" s="32"/>
      <c r="UEY840" s="32"/>
      <c r="UEZ840" s="32"/>
      <c r="UFA840" s="32"/>
      <c r="UFB840" s="32"/>
      <c r="UFC840" s="32"/>
      <c r="UFD840" s="32"/>
      <c r="UFE840" s="32"/>
      <c r="UFF840" s="32"/>
      <c r="UFG840" s="32"/>
      <c r="UFH840" s="32"/>
      <c r="UFI840" s="32"/>
      <c r="UFJ840" s="32"/>
      <c r="UFK840" s="32"/>
      <c r="UFL840" s="32"/>
      <c r="UFM840" s="32"/>
      <c r="UFN840" s="32"/>
      <c r="UFO840" s="32"/>
      <c r="UFP840" s="32"/>
      <c r="UFQ840" s="32"/>
      <c r="UFR840" s="32"/>
      <c r="UFS840" s="32"/>
      <c r="UFT840" s="32"/>
      <c r="UFU840" s="32"/>
      <c r="UFV840" s="32"/>
      <c r="UFW840" s="32"/>
      <c r="UFX840" s="32"/>
      <c r="UFY840" s="32"/>
      <c r="UFZ840" s="32"/>
      <c r="UGA840" s="32"/>
      <c r="UGB840" s="32"/>
      <c r="UGC840" s="32"/>
      <c r="UGD840" s="32"/>
      <c r="UGE840" s="32"/>
      <c r="UGF840" s="32"/>
      <c r="UGG840" s="32"/>
      <c r="UGH840" s="32"/>
      <c r="UGI840" s="32"/>
      <c r="UGJ840" s="32"/>
      <c r="UGK840" s="32"/>
      <c r="UGL840" s="32"/>
      <c r="UGM840" s="32"/>
      <c r="UGN840" s="32"/>
      <c r="UGO840" s="32"/>
      <c r="UGP840" s="32"/>
      <c r="UGQ840" s="32"/>
      <c r="UGR840" s="32"/>
      <c r="UGS840" s="32"/>
      <c r="UGT840" s="32"/>
      <c r="UGU840" s="32"/>
      <c r="UGV840" s="32"/>
      <c r="UGW840" s="32"/>
      <c r="UGX840" s="32"/>
      <c r="UGY840" s="32"/>
      <c r="UGZ840" s="32"/>
      <c r="UHA840" s="32"/>
      <c r="UHB840" s="32"/>
      <c r="UHC840" s="32"/>
      <c r="UHD840" s="32"/>
      <c r="UHE840" s="32"/>
      <c r="UHF840" s="32"/>
      <c r="UHG840" s="32"/>
      <c r="UHH840" s="32"/>
      <c r="UHI840" s="32"/>
      <c r="UHJ840" s="32"/>
      <c r="UHK840" s="32"/>
      <c r="UHL840" s="32"/>
      <c r="UHM840" s="32"/>
      <c r="UHN840" s="32"/>
      <c r="UHO840" s="32"/>
      <c r="UHP840" s="32"/>
      <c r="UHQ840" s="32"/>
      <c r="UHR840" s="32"/>
      <c r="UHS840" s="32"/>
      <c r="UHT840" s="32"/>
      <c r="UHU840" s="32"/>
      <c r="UHV840" s="32"/>
      <c r="UHW840" s="32"/>
      <c r="UHX840" s="32"/>
      <c r="UHY840" s="32"/>
      <c r="UHZ840" s="32"/>
      <c r="UIA840" s="32"/>
      <c r="UIB840" s="32"/>
      <c r="UIC840" s="32"/>
      <c r="UID840" s="32"/>
      <c r="UIE840" s="32"/>
      <c r="UIF840" s="32"/>
      <c r="UIG840" s="32"/>
      <c r="UIH840" s="32"/>
      <c r="UII840" s="32"/>
      <c r="UIJ840" s="32"/>
      <c r="UIK840" s="32"/>
      <c r="UIL840" s="32"/>
      <c r="UIM840" s="32"/>
      <c r="UIN840" s="32"/>
      <c r="UIO840" s="32"/>
      <c r="UIP840" s="32"/>
      <c r="UIQ840" s="32"/>
      <c r="UIR840" s="32"/>
      <c r="UIS840" s="32"/>
      <c r="UIT840" s="32"/>
      <c r="UIU840" s="32"/>
      <c r="UIV840" s="32"/>
      <c r="UIW840" s="32"/>
      <c r="UIX840" s="32"/>
      <c r="UIY840" s="32"/>
      <c r="UIZ840" s="32"/>
      <c r="UJA840" s="32"/>
      <c r="UJB840" s="32"/>
      <c r="UJC840" s="32"/>
      <c r="UJD840" s="32"/>
      <c r="UJE840" s="32"/>
      <c r="UJF840" s="32"/>
      <c r="UJG840" s="32"/>
      <c r="UJH840" s="32"/>
      <c r="UJI840" s="32"/>
      <c r="UJJ840" s="32"/>
      <c r="UJK840" s="32"/>
      <c r="UJL840" s="32"/>
      <c r="UJM840" s="32"/>
      <c r="UJN840" s="32"/>
      <c r="UJO840" s="32"/>
      <c r="UJP840" s="32"/>
      <c r="UJQ840" s="32"/>
      <c r="UJR840" s="32"/>
      <c r="UJS840" s="32"/>
      <c r="UJT840" s="32"/>
      <c r="UJU840" s="32"/>
      <c r="UJV840" s="32"/>
      <c r="UJW840" s="32"/>
      <c r="UJX840" s="32"/>
      <c r="UJY840" s="32"/>
      <c r="UJZ840" s="32"/>
      <c r="UKA840" s="32"/>
      <c r="UKB840" s="32"/>
      <c r="UKC840" s="32"/>
      <c r="UKD840" s="32"/>
      <c r="UKE840" s="32"/>
      <c r="UKF840" s="32"/>
      <c r="UKG840" s="32"/>
      <c r="UKH840" s="32"/>
      <c r="UKI840" s="32"/>
      <c r="UKJ840" s="32"/>
      <c r="UKK840" s="32"/>
      <c r="UKL840" s="32"/>
      <c r="UKM840" s="32"/>
      <c r="UKN840" s="32"/>
      <c r="UKO840" s="32"/>
      <c r="UKP840" s="32"/>
      <c r="UKQ840" s="32"/>
      <c r="UKR840" s="32"/>
      <c r="UKS840" s="32"/>
      <c r="UKT840" s="32"/>
      <c r="UKU840" s="32"/>
      <c r="UKV840" s="32"/>
      <c r="UKW840" s="32"/>
      <c r="UKX840" s="32"/>
      <c r="UKY840" s="32"/>
      <c r="UKZ840" s="32"/>
      <c r="ULA840" s="32"/>
      <c r="ULB840" s="32"/>
      <c r="ULC840" s="32"/>
      <c r="ULD840" s="32"/>
      <c r="ULE840" s="32"/>
      <c r="ULF840" s="32"/>
      <c r="ULG840" s="32"/>
      <c r="ULH840" s="32"/>
      <c r="ULI840" s="32"/>
      <c r="ULJ840" s="32"/>
      <c r="ULK840" s="32"/>
      <c r="ULL840" s="32"/>
      <c r="ULM840" s="32"/>
      <c r="ULN840" s="32"/>
      <c r="ULO840" s="32"/>
      <c r="ULP840" s="32"/>
      <c r="ULQ840" s="32"/>
      <c r="ULR840" s="32"/>
      <c r="ULS840" s="32"/>
      <c r="ULT840" s="32"/>
      <c r="ULU840" s="32"/>
      <c r="ULV840" s="32"/>
      <c r="ULW840" s="32"/>
      <c r="ULX840" s="32"/>
      <c r="ULY840" s="32"/>
      <c r="ULZ840" s="32"/>
      <c r="UMA840" s="32"/>
      <c r="UMB840" s="32"/>
      <c r="UMC840" s="32"/>
      <c r="UMD840" s="32"/>
      <c r="UME840" s="32"/>
      <c r="UMF840" s="32"/>
      <c r="UMG840" s="32"/>
      <c r="UMH840" s="32"/>
      <c r="UMI840" s="32"/>
      <c r="UMJ840" s="32"/>
      <c r="UMK840" s="32"/>
      <c r="UML840" s="32"/>
      <c r="UMM840" s="32"/>
      <c r="UMN840" s="32"/>
      <c r="UMO840" s="32"/>
      <c r="UMP840" s="32"/>
      <c r="UMQ840" s="32"/>
      <c r="UMR840" s="32"/>
      <c r="UMS840" s="32"/>
      <c r="UMT840" s="32"/>
      <c r="UMU840" s="32"/>
      <c r="UMV840" s="32"/>
      <c r="UMW840" s="32"/>
      <c r="UMX840" s="32"/>
      <c r="UMY840" s="32"/>
      <c r="UMZ840" s="32"/>
      <c r="UNA840" s="32"/>
      <c r="UNB840" s="32"/>
      <c r="UNC840" s="32"/>
      <c r="UND840" s="32"/>
      <c r="UNE840" s="32"/>
      <c r="UNF840" s="32"/>
      <c r="UNG840" s="32"/>
      <c r="UNH840" s="32"/>
      <c r="UNI840" s="32"/>
      <c r="UNJ840" s="32"/>
      <c r="UNK840" s="32"/>
      <c r="UNL840" s="32"/>
      <c r="UNM840" s="32"/>
      <c r="UNN840" s="32"/>
      <c r="UNO840" s="32"/>
      <c r="UNP840" s="32"/>
      <c r="UNQ840" s="32"/>
      <c r="UNR840" s="32"/>
      <c r="UNS840" s="32"/>
      <c r="UNT840" s="32"/>
      <c r="UNU840" s="32"/>
      <c r="UNV840" s="32"/>
      <c r="UNW840" s="32"/>
      <c r="UNX840" s="32"/>
      <c r="UNY840" s="32"/>
      <c r="UNZ840" s="32"/>
      <c r="UOA840" s="32"/>
      <c r="UOB840" s="32"/>
      <c r="UOC840" s="32"/>
      <c r="UOD840" s="32"/>
      <c r="UOE840" s="32"/>
      <c r="UOF840" s="32"/>
      <c r="UOG840" s="32"/>
      <c r="UOH840" s="32"/>
      <c r="UOI840" s="32"/>
      <c r="UOJ840" s="32"/>
      <c r="UOK840" s="32"/>
      <c r="UOL840" s="32"/>
      <c r="UOM840" s="32"/>
      <c r="UON840" s="32"/>
      <c r="UOO840" s="32"/>
      <c r="UOP840" s="32"/>
      <c r="UOQ840" s="32"/>
      <c r="UOR840" s="32"/>
      <c r="UOS840" s="32"/>
      <c r="UOT840" s="32"/>
      <c r="UOU840" s="32"/>
      <c r="UOV840" s="32"/>
      <c r="UOW840" s="32"/>
      <c r="UOX840" s="32"/>
      <c r="UOY840" s="32"/>
      <c r="UOZ840" s="32"/>
      <c r="UPA840" s="32"/>
      <c r="UPB840" s="32"/>
      <c r="UPC840" s="32"/>
      <c r="UPD840" s="32"/>
      <c r="UPE840" s="32"/>
      <c r="UPF840" s="32"/>
      <c r="UPG840" s="32"/>
      <c r="UPH840" s="32"/>
      <c r="UPI840" s="32"/>
      <c r="UPJ840" s="32"/>
      <c r="UPK840" s="32"/>
      <c r="UPL840" s="32"/>
      <c r="UPM840" s="32"/>
      <c r="UPN840" s="32"/>
      <c r="UPO840" s="32"/>
      <c r="UPP840" s="32"/>
      <c r="UPQ840" s="32"/>
      <c r="UPR840" s="32"/>
      <c r="UPS840" s="32"/>
      <c r="UPT840" s="32"/>
      <c r="UPU840" s="32"/>
      <c r="UPV840" s="32"/>
      <c r="UPW840" s="32"/>
      <c r="UPX840" s="32"/>
      <c r="UPY840" s="32"/>
      <c r="UPZ840" s="32"/>
      <c r="UQA840" s="32"/>
      <c r="UQB840" s="32"/>
      <c r="UQC840" s="32"/>
      <c r="UQD840" s="32"/>
      <c r="UQE840" s="32"/>
      <c r="UQF840" s="32"/>
      <c r="UQG840" s="32"/>
      <c r="UQH840" s="32"/>
      <c r="UQI840" s="32"/>
      <c r="UQJ840" s="32"/>
      <c r="UQK840" s="32"/>
      <c r="UQL840" s="32"/>
      <c r="UQM840" s="32"/>
      <c r="UQN840" s="32"/>
      <c r="UQO840" s="32"/>
      <c r="UQP840" s="32"/>
      <c r="UQQ840" s="32"/>
      <c r="UQR840" s="32"/>
      <c r="UQS840" s="32"/>
      <c r="UQT840" s="32"/>
      <c r="UQU840" s="32"/>
      <c r="UQV840" s="32"/>
      <c r="UQW840" s="32"/>
      <c r="UQX840" s="32"/>
      <c r="UQY840" s="32"/>
      <c r="UQZ840" s="32"/>
      <c r="URA840" s="32"/>
      <c r="URB840" s="32"/>
      <c r="URC840" s="32"/>
      <c r="URD840" s="32"/>
      <c r="URE840" s="32"/>
      <c r="URF840" s="32"/>
      <c r="URG840" s="32"/>
      <c r="URH840" s="32"/>
      <c r="URI840" s="32"/>
      <c r="URJ840" s="32"/>
      <c r="URK840" s="32"/>
      <c r="URL840" s="32"/>
      <c r="URM840" s="32"/>
      <c r="URN840" s="32"/>
      <c r="URO840" s="32"/>
      <c r="URP840" s="32"/>
      <c r="URQ840" s="32"/>
      <c r="URR840" s="32"/>
      <c r="URS840" s="32"/>
      <c r="URT840" s="32"/>
      <c r="URU840" s="32"/>
      <c r="URV840" s="32"/>
      <c r="URW840" s="32"/>
      <c r="URX840" s="32"/>
      <c r="URY840" s="32"/>
      <c r="URZ840" s="32"/>
      <c r="USA840" s="32"/>
      <c r="USB840" s="32"/>
      <c r="USC840" s="32"/>
      <c r="USD840" s="32"/>
      <c r="USE840" s="32"/>
      <c r="USF840" s="32"/>
      <c r="USG840" s="32"/>
      <c r="USH840" s="32"/>
      <c r="USI840" s="32"/>
      <c r="USJ840" s="32"/>
      <c r="USK840" s="32"/>
      <c r="USL840" s="32"/>
      <c r="USM840" s="32"/>
      <c r="USN840" s="32"/>
      <c r="USO840" s="32"/>
      <c r="USP840" s="32"/>
      <c r="USQ840" s="32"/>
      <c r="USR840" s="32"/>
      <c r="USS840" s="32"/>
      <c r="UST840" s="32"/>
      <c r="USU840" s="32"/>
      <c r="USV840" s="32"/>
      <c r="USW840" s="32"/>
      <c r="USX840" s="32"/>
      <c r="USY840" s="32"/>
      <c r="USZ840" s="32"/>
      <c r="UTA840" s="32"/>
      <c r="UTB840" s="32"/>
      <c r="UTC840" s="32"/>
      <c r="UTD840" s="32"/>
      <c r="UTE840" s="32"/>
      <c r="UTF840" s="32"/>
      <c r="UTG840" s="32"/>
      <c r="UTH840" s="32"/>
      <c r="UTI840" s="32"/>
      <c r="UTJ840" s="32"/>
      <c r="UTK840" s="32"/>
      <c r="UTL840" s="32"/>
      <c r="UTM840" s="32"/>
      <c r="UTN840" s="32"/>
      <c r="UTO840" s="32"/>
      <c r="UTP840" s="32"/>
      <c r="UTQ840" s="32"/>
      <c r="UTR840" s="32"/>
      <c r="UTS840" s="32"/>
      <c r="UTT840" s="32"/>
      <c r="UTU840" s="32"/>
      <c r="UTV840" s="32"/>
      <c r="UTW840" s="32"/>
      <c r="UTX840" s="32"/>
      <c r="UTY840" s="32"/>
      <c r="UTZ840" s="32"/>
      <c r="UUA840" s="32"/>
      <c r="UUB840" s="32"/>
      <c r="UUC840" s="32"/>
      <c r="UUD840" s="32"/>
      <c r="UUE840" s="32"/>
      <c r="UUF840" s="32"/>
      <c r="UUG840" s="32"/>
      <c r="UUH840" s="32"/>
      <c r="UUI840" s="32"/>
      <c r="UUJ840" s="32"/>
      <c r="UUK840" s="32"/>
      <c r="UUL840" s="32"/>
      <c r="UUM840" s="32"/>
      <c r="UUN840" s="32"/>
      <c r="UUO840" s="32"/>
      <c r="UUP840" s="32"/>
      <c r="UUQ840" s="32"/>
      <c r="UUR840" s="32"/>
      <c r="UUS840" s="32"/>
      <c r="UUT840" s="32"/>
      <c r="UUU840" s="32"/>
      <c r="UUV840" s="32"/>
      <c r="UUW840" s="32"/>
      <c r="UUX840" s="32"/>
      <c r="UUY840" s="32"/>
      <c r="UUZ840" s="32"/>
      <c r="UVA840" s="32"/>
      <c r="UVB840" s="32"/>
      <c r="UVC840" s="32"/>
      <c r="UVD840" s="32"/>
      <c r="UVE840" s="32"/>
      <c r="UVF840" s="32"/>
      <c r="UVG840" s="32"/>
      <c r="UVH840" s="32"/>
      <c r="UVI840" s="32"/>
      <c r="UVJ840" s="32"/>
      <c r="UVK840" s="32"/>
      <c r="UVL840" s="32"/>
      <c r="UVM840" s="32"/>
      <c r="UVN840" s="32"/>
      <c r="UVO840" s="32"/>
      <c r="UVP840" s="32"/>
      <c r="UVQ840" s="32"/>
      <c r="UVR840" s="32"/>
      <c r="UVS840" s="32"/>
      <c r="UVT840" s="32"/>
      <c r="UVU840" s="32"/>
      <c r="UVV840" s="32"/>
      <c r="UVW840" s="32"/>
      <c r="UVX840" s="32"/>
      <c r="UVY840" s="32"/>
      <c r="UVZ840" s="32"/>
      <c r="UWA840" s="32"/>
      <c r="UWB840" s="32"/>
      <c r="UWC840" s="32"/>
      <c r="UWD840" s="32"/>
      <c r="UWE840" s="32"/>
      <c r="UWF840" s="32"/>
      <c r="UWG840" s="32"/>
      <c r="UWH840" s="32"/>
      <c r="UWI840" s="32"/>
      <c r="UWJ840" s="32"/>
      <c r="UWK840" s="32"/>
      <c r="UWL840" s="32"/>
      <c r="UWM840" s="32"/>
      <c r="UWN840" s="32"/>
      <c r="UWO840" s="32"/>
      <c r="UWP840" s="32"/>
      <c r="UWQ840" s="32"/>
      <c r="UWR840" s="32"/>
      <c r="UWS840" s="32"/>
      <c r="UWT840" s="32"/>
      <c r="UWU840" s="32"/>
      <c r="UWV840" s="32"/>
      <c r="UWW840" s="32"/>
      <c r="UWX840" s="32"/>
      <c r="UWY840" s="32"/>
      <c r="UWZ840" s="32"/>
      <c r="UXA840" s="32"/>
      <c r="UXB840" s="32"/>
      <c r="UXC840" s="32"/>
      <c r="UXD840" s="32"/>
      <c r="UXE840" s="32"/>
      <c r="UXF840" s="32"/>
      <c r="UXG840" s="32"/>
      <c r="UXH840" s="32"/>
      <c r="UXI840" s="32"/>
      <c r="UXJ840" s="32"/>
      <c r="UXK840" s="32"/>
      <c r="UXL840" s="32"/>
      <c r="UXM840" s="32"/>
      <c r="UXN840" s="32"/>
      <c r="UXO840" s="32"/>
      <c r="UXP840" s="32"/>
      <c r="UXQ840" s="32"/>
      <c r="UXR840" s="32"/>
      <c r="UXS840" s="32"/>
      <c r="UXT840" s="32"/>
      <c r="UXU840" s="32"/>
      <c r="UXV840" s="32"/>
      <c r="UXW840" s="32"/>
      <c r="UXX840" s="32"/>
      <c r="UXY840" s="32"/>
      <c r="UXZ840" s="32"/>
      <c r="UYA840" s="32"/>
      <c r="UYB840" s="32"/>
      <c r="UYC840" s="32"/>
      <c r="UYD840" s="32"/>
      <c r="UYE840" s="32"/>
      <c r="UYF840" s="32"/>
      <c r="UYG840" s="32"/>
      <c r="UYH840" s="32"/>
      <c r="UYI840" s="32"/>
      <c r="UYJ840" s="32"/>
      <c r="UYK840" s="32"/>
      <c r="UYL840" s="32"/>
      <c r="UYM840" s="32"/>
      <c r="UYN840" s="32"/>
      <c r="UYO840" s="32"/>
      <c r="UYP840" s="32"/>
      <c r="UYQ840" s="32"/>
      <c r="UYR840" s="32"/>
      <c r="UYS840" s="32"/>
      <c r="UYT840" s="32"/>
      <c r="UYU840" s="32"/>
      <c r="UYV840" s="32"/>
      <c r="UYW840" s="32"/>
      <c r="UYX840" s="32"/>
      <c r="UYY840" s="32"/>
      <c r="UYZ840" s="32"/>
      <c r="UZA840" s="32"/>
      <c r="UZB840" s="32"/>
      <c r="UZC840" s="32"/>
      <c r="UZD840" s="32"/>
      <c r="UZE840" s="32"/>
      <c r="UZF840" s="32"/>
      <c r="UZG840" s="32"/>
      <c r="UZH840" s="32"/>
      <c r="UZI840" s="32"/>
      <c r="UZJ840" s="32"/>
      <c r="UZK840" s="32"/>
      <c r="UZL840" s="32"/>
      <c r="UZM840" s="32"/>
      <c r="UZN840" s="32"/>
      <c r="UZO840" s="32"/>
      <c r="UZP840" s="32"/>
      <c r="UZQ840" s="32"/>
      <c r="UZR840" s="32"/>
      <c r="UZS840" s="32"/>
      <c r="UZT840" s="32"/>
      <c r="UZU840" s="32"/>
      <c r="UZV840" s="32"/>
      <c r="UZW840" s="32"/>
      <c r="UZX840" s="32"/>
      <c r="UZY840" s="32"/>
      <c r="UZZ840" s="32"/>
      <c r="VAA840" s="32"/>
      <c r="VAB840" s="32"/>
      <c r="VAC840" s="32"/>
      <c r="VAD840" s="32"/>
      <c r="VAE840" s="32"/>
      <c r="VAF840" s="32"/>
      <c r="VAG840" s="32"/>
      <c r="VAH840" s="32"/>
      <c r="VAI840" s="32"/>
      <c r="VAJ840" s="32"/>
      <c r="VAK840" s="32"/>
      <c r="VAL840" s="32"/>
      <c r="VAM840" s="32"/>
      <c r="VAN840" s="32"/>
      <c r="VAO840" s="32"/>
      <c r="VAP840" s="32"/>
      <c r="VAQ840" s="32"/>
      <c r="VAR840" s="32"/>
      <c r="VAS840" s="32"/>
      <c r="VAT840" s="32"/>
      <c r="VAU840" s="32"/>
      <c r="VAV840" s="32"/>
      <c r="VAW840" s="32"/>
      <c r="VAX840" s="32"/>
      <c r="VAY840" s="32"/>
      <c r="VAZ840" s="32"/>
      <c r="VBA840" s="32"/>
      <c r="VBB840" s="32"/>
      <c r="VBC840" s="32"/>
      <c r="VBD840" s="32"/>
      <c r="VBE840" s="32"/>
      <c r="VBF840" s="32"/>
      <c r="VBG840" s="32"/>
      <c r="VBH840" s="32"/>
      <c r="VBI840" s="32"/>
      <c r="VBJ840" s="32"/>
      <c r="VBK840" s="32"/>
      <c r="VBL840" s="32"/>
      <c r="VBM840" s="32"/>
      <c r="VBN840" s="32"/>
      <c r="VBO840" s="32"/>
      <c r="VBP840" s="32"/>
      <c r="VBQ840" s="32"/>
      <c r="VBR840" s="32"/>
      <c r="VBS840" s="32"/>
      <c r="VBT840" s="32"/>
      <c r="VBU840" s="32"/>
      <c r="VBV840" s="32"/>
      <c r="VBW840" s="32"/>
      <c r="VBX840" s="32"/>
      <c r="VBY840" s="32"/>
      <c r="VBZ840" s="32"/>
      <c r="VCA840" s="32"/>
      <c r="VCB840" s="32"/>
      <c r="VCC840" s="32"/>
      <c r="VCD840" s="32"/>
      <c r="VCE840" s="32"/>
      <c r="VCF840" s="32"/>
      <c r="VCG840" s="32"/>
      <c r="VCH840" s="32"/>
      <c r="VCI840" s="32"/>
      <c r="VCJ840" s="32"/>
      <c r="VCK840" s="32"/>
      <c r="VCL840" s="32"/>
      <c r="VCM840" s="32"/>
      <c r="VCN840" s="32"/>
      <c r="VCO840" s="32"/>
      <c r="VCP840" s="32"/>
      <c r="VCQ840" s="32"/>
      <c r="VCR840" s="32"/>
      <c r="VCS840" s="32"/>
      <c r="VCT840" s="32"/>
      <c r="VCU840" s="32"/>
      <c r="VCV840" s="32"/>
      <c r="VCW840" s="32"/>
      <c r="VCX840" s="32"/>
      <c r="VCY840" s="32"/>
      <c r="VCZ840" s="32"/>
      <c r="VDA840" s="32"/>
      <c r="VDB840" s="32"/>
      <c r="VDC840" s="32"/>
      <c r="VDD840" s="32"/>
      <c r="VDE840" s="32"/>
      <c r="VDF840" s="32"/>
      <c r="VDG840" s="32"/>
      <c r="VDH840" s="32"/>
      <c r="VDI840" s="32"/>
      <c r="VDJ840" s="32"/>
      <c r="VDK840" s="32"/>
      <c r="VDL840" s="32"/>
      <c r="VDM840" s="32"/>
      <c r="VDN840" s="32"/>
      <c r="VDO840" s="32"/>
      <c r="VDP840" s="32"/>
      <c r="VDQ840" s="32"/>
      <c r="VDR840" s="32"/>
      <c r="VDS840" s="32"/>
      <c r="VDT840" s="32"/>
      <c r="VDU840" s="32"/>
      <c r="VDV840" s="32"/>
      <c r="VDW840" s="32"/>
      <c r="VDX840" s="32"/>
      <c r="VDY840" s="32"/>
      <c r="VDZ840" s="32"/>
      <c r="VEA840" s="32"/>
      <c r="VEB840" s="32"/>
      <c r="VEC840" s="32"/>
      <c r="VED840" s="32"/>
      <c r="VEE840" s="32"/>
      <c r="VEF840" s="32"/>
      <c r="VEG840" s="32"/>
      <c r="VEH840" s="32"/>
      <c r="VEI840" s="32"/>
      <c r="VEJ840" s="32"/>
      <c r="VEK840" s="32"/>
      <c r="VEL840" s="32"/>
      <c r="VEM840" s="32"/>
      <c r="VEN840" s="32"/>
      <c r="VEO840" s="32"/>
      <c r="VEP840" s="32"/>
      <c r="VEQ840" s="32"/>
      <c r="VER840" s="32"/>
      <c r="VES840" s="32"/>
      <c r="VET840" s="32"/>
      <c r="VEU840" s="32"/>
      <c r="VEV840" s="32"/>
      <c r="VEW840" s="32"/>
      <c r="VEX840" s="32"/>
      <c r="VEY840" s="32"/>
      <c r="VEZ840" s="32"/>
      <c r="VFA840" s="32"/>
      <c r="VFB840" s="32"/>
      <c r="VFC840" s="32"/>
      <c r="VFD840" s="32"/>
      <c r="VFE840" s="32"/>
      <c r="VFF840" s="32"/>
      <c r="VFG840" s="32"/>
      <c r="VFH840" s="32"/>
      <c r="VFI840" s="32"/>
      <c r="VFJ840" s="32"/>
      <c r="VFK840" s="32"/>
      <c r="VFL840" s="32"/>
      <c r="VFM840" s="32"/>
      <c r="VFN840" s="32"/>
      <c r="VFO840" s="32"/>
      <c r="VFP840" s="32"/>
      <c r="VFQ840" s="32"/>
      <c r="VFR840" s="32"/>
      <c r="VFS840" s="32"/>
      <c r="VFT840" s="32"/>
      <c r="VFU840" s="32"/>
      <c r="VFV840" s="32"/>
      <c r="VFW840" s="32"/>
      <c r="VFX840" s="32"/>
      <c r="VFY840" s="32"/>
      <c r="VFZ840" s="32"/>
      <c r="VGA840" s="32"/>
      <c r="VGB840" s="32"/>
      <c r="VGC840" s="32"/>
      <c r="VGD840" s="32"/>
      <c r="VGE840" s="32"/>
      <c r="VGF840" s="32"/>
      <c r="VGG840" s="32"/>
      <c r="VGH840" s="32"/>
      <c r="VGI840" s="32"/>
      <c r="VGJ840" s="32"/>
      <c r="VGK840" s="32"/>
      <c r="VGL840" s="32"/>
      <c r="VGM840" s="32"/>
      <c r="VGN840" s="32"/>
      <c r="VGO840" s="32"/>
      <c r="VGP840" s="32"/>
      <c r="VGQ840" s="32"/>
      <c r="VGR840" s="32"/>
      <c r="VGS840" s="32"/>
      <c r="VGT840" s="32"/>
      <c r="VGU840" s="32"/>
      <c r="VGV840" s="32"/>
      <c r="VGW840" s="32"/>
      <c r="VGX840" s="32"/>
      <c r="VGY840" s="32"/>
      <c r="VGZ840" s="32"/>
      <c r="VHA840" s="32"/>
      <c r="VHB840" s="32"/>
      <c r="VHC840" s="32"/>
      <c r="VHD840" s="32"/>
      <c r="VHE840" s="32"/>
      <c r="VHF840" s="32"/>
      <c r="VHG840" s="32"/>
      <c r="VHH840" s="32"/>
      <c r="VHI840" s="32"/>
      <c r="VHJ840" s="32"/>
      <c r="VHK840" s="32"/>
      <c r="VHL840" s="32"/>
      <c r="VHM840" s="32"/>
      <c r="VHN840" s="32"/>
      <c r="VHO840" s="32"/>
      <c r="VHP840" s="32"/>
      <c r="VHQ840" s="32"/>
      <c r="VHR840" s="32"/>
      <c r="VHS840" s="32"/>
      <c r="VHT840" s="32"/>
      <c r="VHU840" s="32"/>
      <c r="VHV840" s="32"/>
      <c r="VHW840" s="32"/>
      <c r="VHX840" s="32"/>
      <c r="VHY840" s="32"/>
      <c r="VHZ840" s="32"/>
      <c r="VIA840" s="32"/>
      <c r="VIB840" s="32"/>
      <c r="VIC840" s="32"/>
      <c r="VID840" s="32"/>
      <c r="VIE840" s="32"/>
      <c r="VIF840" s="32"/>
      <c r="VIG840" s="32"/>
      <c r="VIH840" s="32"/>
      <c r="VII840" s="32"/>
      <c r="VIJ840" s="32"/>
      <c r="VIK840" s="32"/>
      <c r="VIL840" s="32"/>
      <c r="VIM840" s="32"/>
      <c r="VIN840" s="32"/>
      <c r="VIO840" s="32"/>
      <c r="VIP840" s="32"/>
      <c r="VIQ840" s="32"/>
      <c r="VIR840" s="32"/>
      <c r="VIS840" s="32"/>
      <c r="VIT840" s="32"/>
      <c r="VIU840" s="32"/>
      <c r="VIV840" s="32"/>
      <c r="VIW840" s="32"/>
      <c r="VIX840" s="32"/>
      <c r="VIY840" s="32"/>
      <c r="VIZ840" s="32"/>
      <c r="VJA840" s="32"/>
      <c r="VJB840" s="32"/>
      <c r="VJC840" s="32"/>
      <c r="VJD840" s="32"/>
      <c r="VJE840" s="32"/>
      <c r="VJF840" s="32"/>
      <c r="VJG840" s="32"/>
      <c r="VJH840" s="32"/>
      <c r="VJI840" s="32"/>
      <c r="VJJ840" s="32"/>
      <c r="VJK840" s="32"/>
      <c r="VJL840" s="32"/>
      <c r="VJM840" s="32"/>
      <c r="VJN840" s="32"/>
      <c r="VJO840" s="32"/>
      <c r="VJP840" s="32"/>
      <c r="VJQ840" s="32"/>
      <c r="VJR840" s="32"/>
      <c r="VJS840" s="32"/>
      <c r="VJT840" s="32"/>
      <c r="VJU840" s="32"/>
      <c r="VJV840" s="32"/>
      <c r="VJW840" s="32"/>
      <c r="VJX840" s="32"/>
      <c r="VJY840" s="32"/>
      <c r="VJZ840" s="32"/>
      <c r="VKA840" s="32"/>
      <c r="VKB840" s="32"/>
      <c r="VKC840" s="32"/>
      <c r="VKD840" s="32"/>
      <c r="VKE840" s="32"/>
      <c r="VKF840" s="32"/>
      <c r="VKG840" s="32"/>
      <c r="VKH840" s="32"/>
      <c r="VKI840" s="32"/>
      <c r="VKJ840" s="32"/>
      <c r="VKK840" s="32"/>
      <c r="VKL840" s="32"/>
      <c r="VKM840" s="32"/>
      <c r="VKN840" s="32"/>
      <c r="VKO840" s="32"/>
      <c r="VKP840" s="32"/>
      <c r="VKQ840" s="32"/>
      <c r="VKR840" s="32"/>
      <c r="VKS840" s="32"/>
      <c r="VKT840" s="32"/>
      <c r="VKU840" s="32"/>
      <c r="VKV840" s="32"/>
      <c r="VKW840" s="32"/>
      <c r="VKX840" s="32"/>
      <c r="VKY840" s="32"/>
      <c r="VKZ840" s="32"/>
      <c r="VLA840" s="32"/>
      <c r="VLB840" s="32"/>
      <c r="VLC840" s="32"/>
      <c r="VLD840" s="32"/>
      <c r="VLE840" s="32"/>
      <c r="VLF840" s="32"/>
      <c r="VLG840" s="32"/>
      <c r="VLH840" s="32"/>
      <c r="VLI840" s="32"/>
      <c r="VLJ840" s="32"/>
      <c r="VLK840" s="32"/>
      <c r="VLL840" s="32"/>
      <c r="VLM840" s="32"/>
      <c r="VLN840" s="32"/>
      <c r="VLO840" s="32"/>
      <c r="VLP840" s="32"/>
      <c r="VLQ840" s="32"/>
      <c r="VLR840" s="32"/>
      <c r="VLS840" s="32"/>
      <c r="VLT840" s="32"/>
      <c r="VLU840" s="32"/>
      <c r="VLV840" s="32"/>
      <c r="VLW840" s="32"/>
      <c r="VLX840" s="32"/>
      <c r="VLY840" s="32"/>
      <c r="VLZ840" s="32"/>
      <c r="VMA840" s="32"/>
      <c r="VMB840" s="32"/>
      <c r="VMC840" s="32"/>
      <c r="VMD840" s="32"/>
      <c r="VME840" s="32"/>
      <c r="VMF840" s="32"/>
      <c r="VMG840" s="32"/>
      <c r="VMH840" s="32"/>
      <c r="VMI840" s="32"/>
      <c r="VMJ840" s="32"/>
      <c r="VMK840" s="32"/>
      <c r="VML840" s="32"/>
      <c r="VMM840" s="32"/>
      <c r="VMN840" s="32"/>
      <c r="VMO840" s="32"/>
      <c r="VMP840" s="32"/>
      <c r="VMQ840" s="32"/>
      <c r="VMR840" s="32"/>
      <c r="VMS840" s="32"/>
      <c r="VMT840" s="32"/>
      <c r="VMU840" s="32"/>
      <c r="VMV840" s="32"/>
      <c r="VMW840" s="32"/>
      <c r="VMX840" s="32"/>
      <c r="VMY840" s="32"/>
      <c r="VMZ840" s="32"/>
      <c r="VNA840" s="32"/>
      <c r="VNB840" s="32"/>
      <c r="VNC840" s="32"/>
      <c r="VND840" s="32"/>
      <c r="VNE840" s="32"/>
      <c r="VNF840" s="32"/>
      <c r="VNG840" s="32"/>
      <c r="VNH840" s="32"/>
      <c r="VNI840" s="32"/>
      <c r="VNJ840" s="32"/>
      <c r="VNK840" s="32"/>
      <c r="VNL840" s="32"/>
      <c r="VNM840" s="32"/>
      <c r="VNN840" s="32"/>
      <c r="VNO840" s="32"/>
      <c r="VNP840" s="32"/>
      <c r="VNQ840" s="32"/>
      <c r="VNR840" s="32"/>
      <c r="VNS840" s="32"/>
      <c r="VNT840" s="32"/>
      <c r="VNU840" s="32"/>
      <c r="VNV840" s="32"/>
      <c r="VNW840" s="32"/>
      <c r="VNX840" s="32"/>
      <c r="VNY840" s="32"/>
      <c r="VNZ840" s="32"/>
      <c r="VOA840" s="32"/>
      <c r="VOB840" s="32"/>
      <c r="VOC840" s="32"/>
      <c r="VOD840" s="32"/>
      <c r="VOE840" s="32"/>
      <c r="VOF840" s="32"/>
      <c r="VOG840" s="32"/>
      <c r="VOH840" s="32"/>
      <c r="VOI840" s="32"/>
      <c r="VOJ840" s="32"/>
      <c r="VOK840" s="32"/>
      <c r="VOL840" s="32"/>
      <c r="VOM840" s="32"/>
      <c r="VON840" s="32"/>
      <c r="VOO840" s="32"/>
      <c r="VOP840" s="32"/>
      <c r="VOQ840" s="32"/>
      <c r="VOR840" s="32"/>
      <c r="VOS840" s="32"/>
      <c r="VOT840" s="32"/>
      <c r="VOU840" s="32"/>
      <c r="VOV840" s="32"/>
      <c r="VOW840" s="32"/>
      <c r="VOX840" s="32"/>
      <c r="VOY840" s="32"/>
      <c r="VOZ840" s="32"/>
      <c r="VPA840" s="32"/>
      <c r="VPB840" s="32"/>
      <c r="VPC840" s="32"/>
      <c r="VPD840" s="32"/>
      <c r="VPE840" s="32"/>
      <c r="VPF840" s="32"/>
      <c r="VPG840" s="32"/>
      <c r="VPH840" s="32"/>
      <c r="VPI840" s="32"/>
      <c r="VPJ840" s="32"/>
      <c r="VPK840" s="32"/>
      <c r="VPL840" s="32"/>
      <c r="VPM840" s="32"/>
      <c r="VPN840" s="32"/>
      <c r="VPO840" s="32"/>
      <c r="VPP840" s="32"/>
      <c r="VPQ840" s="32"/>
      <c r="VPR840" s="32"/>
      <c r="VPS840" s="32"/>
      <c r="VPT840" s="32"/>
      <c r="VPU840" s="32"/>
      <c r="VPV840" s="32"/>
      <c r="VPW840" s="32"/>
      <c r="VPX840" s="32"/>
      <c r="VPY840" s="32"/>
      <c r="VPZ840" s="32"/>
      <c r="VQA840" s="32"/>
      <c r="VQB840" s="32"/>
      <c r="VQC840" s="32"/>
      <c r="VQD840" s="32"/>
      <c r="VQE840" s="32"/>
      <c r="VQF840" s="32"/>
      <c r="VQG840" s="32"/>
      <c r="VQH840" s="32"/>
      <c r="VQI840" s="32"/>
      <c r="VQJ840" s="32"/>
      <c r="VQK840" s="32"/>
      <c r="VQL840" s="32"/>
      <c r="VQM840" s="32"/>
      <c r="VQN840" s="32"/>
      <c r="VQO840" s="32"/>
      <c r="VQP840" s="32"/>
      <c r="VQQ840" s="32"/>
      <c r="VQR840" s="32"/>
      <c r="VQS840" s="32"/>
      <c r="VQT840" s="32"/>
      <c r="VQU840" s="32"/>
      <c r="VQV840" s="32"/>
      <c r="VQW840" s="32"/>
      <c r="VQX840" s="32"/>
      <c r="VQY840" s="32"/>
      <c r="VQZ840" s="32"/>
      <c r="VRA840" s="32"/>
      <c r="VRB840" s="32"/>
      <c r="VRC840" s="32"/>
      <c r="VRD840" s="32"/>
      <c r="VRE840" s="32"/>
      <c r="VRF840" s="32"/>
      <c r="VRG840" s="32"/>
      <c r="VRH840" s="32"/>
      <c r="VRI840" s="32"/>
      <c r="VRJ840" s="32"/>
      <c r="VRK840" s="32"/>
      <c r="VRL840" s="32"/>
      <c r="VRM840" s="32"/>
      <c r="VRN840" s="32"/>
      <c r="VRO840" s="32"/>
      <c r="VRP840" s="32"/>
      <c r="VRQ840" s="32"/>
      <c r="VRR840" s="32"/>
      <c r="VRS840" s="32"/>
      <c r="VRT840" s="32"/>
      <c r="VRU840" s="32"/>
      <c r="VRV840" s="32"/>
      <c r="VRW840" s="32"/>
      <c r="VRX840" s="32"/>
      <c r="VRY840" s="32"/>
      <c r="VRZ840" s="32"/>
      <c r="VSA840" s="32"/>
      <c r="VSB840" s="32"/>
      <c r="VSC840" s="32"/>
      <c r="VSD840" s="32"/>
      <c r="VSE840" s="32"/>
      <c r="VSF840" s="32"/>
      <c r="VSG840" s="32"/>
      <c r="VSH840" s="32"/>
      <c r="VSI840" s="32"/>
      <c r="VSJ840" s="32"/>
      <c r="VSK840" s="32"/>
      <c r="VSL840" s="32"/>
      <c r="VSM840" s="32"/>
      <c r="VSN840" s="32"/>
      <c r="VSO840" s="32"/>
      <c r="VSP840" s="32"/>
      <c r="VSQ840" s="32"/>
      <c r="VSR840" s="32"/>
      <c r="VSS840" s="32"/>
      <c r="VST840" s="32"/>
      <c r="VSU840" s="32"/>
      <c r="VSV840" s="32"/>
      <c r="VSW840" s="32"/>
      <c r="VSX840" s="32"/>
      <c r="VSY840" s="32"/>
      <c r="VSZ840" s="32"/>
      <c r="VTA840" s="32"/>
      <c r="VTB840" s="32"/>
      <c r="VTC840" s="32"/>
      <c r="VTD840" s="32"/>
      <c r="VTE840" s="32"/>
      <c r="VTF840" s="32"/>
      <c r="VTG840" s="32"/>
      <c r="VTH840" s="32"/>
      <c r="VTI840" s="32"/>
      <c r="VTJ840" s="32"/>
      <c r="VTK840" s="32"/>
      <c r="VTL840" s="32"/>
      <c r="VTM840" s="32"/>
      <c r="VTN840" s="32"/>
      <c r="VTO840" s="32"/>
      <c r="VTP840" s="32"/>
      <c r="VTQ840" s="32"/>
      <c r="VTR840" s="32"/>
      <c r="VTS840" s="32"/>
      <c r="VTT840" s="32"/>
      <c r="VTU840" s="32"/>
      <c r="VTV840" s="32"/>
      <c r="VTW840" s="32"/>
      <c r="VTX840" s="32"/>
      <c r="VTY840" s="32"/>
      <c r="VTZ840" s="32"/>
      <c r="VUA840" s="32"/>
      <c r="VUB840" s="32"/>
      <c r="VUC840" s="32"/>
      <c r="VUD840" s="32"/>
      <c r="VUE840" s="32"/>
      <c r="VUF840" s="32"/>
      <c r="VUG840" s="32"/>
      <c r="VUH840" s="32"/>
      <c r="VUI840" s="32"/>
      <c r="VUJ840" s="32"/>
      <c r="VUK840" s="32"/>
      <c r="VUL840" s="32"/>
      <c r="VUM840" s="32"/>
      <c r="VUN840" s="32"/>
      <c r="VUO840" s="32"/>
      <c r="VUP840" s="32"/>
      <c r="VUQ840" s="32"/>
      <c r="VUR840" s="32"/>
      <c r="VUS840" s="32"/>
      <c r="VUT840" s="32"/>
      <c r="VUU840" s="32"/>
      <c r="VUV840" s="32"/>
      <c r="VUW840" s="32"/>
      <c r="VUX840" s="32"/>
      <c r="VUY840" s="32"/>
      <c r="VUZ840" s="32"/>
      <c r="VVA840" s="32"/>
      <c r="VVB840" s="32"/>
      <c r="VVC840" s="32"/>
      <c r="VVD840" s="32"/>
      <c r="VVE840" s="32"/>
      <c r="VVF840" s="32"/>
      <c r="VVG840" s="32"/>
      <c r="VVH840" s="32"/>
      <c r="VVI840" s="32"/>
      <c r="VVJ840" s="32"/>
      <c r="VVK840" s="32"/>
      <c r="VVL840" s="32"/>
      <c r="VVM840" s="32"/>
      <c r="VVN840" s="32"/>
      <c r="VVO840" s="32"/>
      <c r="VVP840" s="32"/>
      <c r="VVQ840" s="32"/>
      <c r="VVR840" s="32"/>
      <c r="VVS840" s="32"/>
      <c r="VVT840" s="32"/>
      <c r="VVU840" s="32"/>
      <c r="VVV840" s="32"/>
      <c r="VVW840" s="32"/>
      <c r="VVX840" s="32"/>
      <c r="VVY840" s="32"/>
      <c r="VVZ840" s="32"/>
      <c r="VWA840" s="32"/>
      <c r="VWB840" s="32"/>
      <c r="VWC840" s="32"/>
      <c r="VWD840" s="32"/>
      <c r="VWE840" s="32"/>
      <c r="VWF840" s="32"/>
      <c r="VWG840" s="32"/>
      <c r="VWH840" s="32"/>
      <c r="VWI840" s="32"/>
      <c r="VWJ840" s="32"/>
      <c r="VWK840" s="32"/>
      <c r="VWL840" s="32"/>
      <c r="VWM840" s="32"/>
      <c r="VWN840" s="32"/>
      <c r="VWO840" s="32"/>
      <c r="VWP840" s="32"/>
      <c r="VWQ840" s="32"/>
      <c r="VWR840" s="32"/>
      <c r="VWS840" s="32"/>
      <c r="VWT840" s="32"/>
      <c r="VWU840" s="32"/>
      <c r="VWV840" s="32"/>
      <c r="VWW840" s="32"/>
      <c r="VWX840" s="32"/>
      <c r="VWY840" s="32"/>
      <c r="VWZ840" s="32"/>
      <c r="VXA840" s="32"/>
      <c r="VXB840" s="32"/>
      <c r="VXC840" s="32"/>
      <c r="VXD840" s="32"/>
      <c r="VXE840" s="32"/>
      <c r="VXF840" s="32"/>
      <c r="VXG840" s="32"/>
      <c r="VXH840" s="32"/>
      <c r="VXI840" s="32"/>
      <c r="VXJ840" s="32"/>
      <c r="VXK840" s="32"/>
      <c r="VXL840" s="32"/>
      <c r="VXM840" s="32"/>
      <c r="VXN840" s="32"/>
      <c r="VXO840" s="32"/>
      <c r="VXP840" s="32"/>
      <c r="VXQ840" s="32"/>
      <c r="VXR840" s="32"/>
      <c r="VXS840" s="32"/>
      <c r="VXT840" s="32"/>
      <c r="VXU840" s="32"/>
      <c r="VXV840" s="32"/>
      <c r="VXW840" s="32"/>
      <c r="VXX840" s="32"/>
      <c r="VXY840" s="32"/>
      <c r="VXZ840" s="32"/>
      <c r="VYA840" s="32"/>
      <c r="VYB840" s="32"/>
      <c r="VYC840" s="32"/>
      <c r="VYD840" s="32"/>
      <c r="VYE840" s="32"/>
      <c r="VYF840" s="32"/>
      <c r="VYG840" s="32"/>
      <c r="VYH840" s="32"/>
      <c r="VYI840" s="32"/>
      <c r="VYJ840" s="32"/>
      <c r="VYK840" s="32"/>
      <c r="VYL840" s="32"/>
      <c r="VYM840" s="32"/>
      <c r="VYN840" s="32"/>
      <c r="VYO840" s="32"/>
      <c r="VYP840" s="32"/>
      <c r="VYQ840" s="32"/>
      <c r="VYR840" s="32"/>
      <c r="VYS840" s="32"/>
      <c r="VYT840" s="32"/>
      <c r="VYU840" s="32"/>
      <c r="VYV840" s="32"/>
      <c r="VYW840" s="32"/>
      <c r="VYX840" s="32"/>
      <c r="VYY840" s="32"/>
      <c r="VYZ840" s="32"/>
      <c r="VZA840" s="32"/>
      <c r="VZB840" s="32"/>
      <c r="VZC840" s="32"/>
      <c r="VZD840" s="32"/>
      <c r="VZE840" s="32"/>
      <c r="VZF840" s="32"/>
      <c r="VZG840" s="32"/>
      <c r="VZH840" s="32"/>
      <c r="VZI840" s="32"/>
      <c r="VZJ840" s="32"/>
      <c r="VZK840" s="32"/>
      <c r="VZL840" s="32"/>
      <c r="VZM840" s="32"/>
      <c r="VZN840" s="32"/>
      <c r="VZO840" s="32"/>
      <c r="VZP840" s="32"/>
      <c r="VZQ840" s="32"/>
      <c r="VZR840" s="32"/>
      <c r="VZS840" s="32"/>
      <c r="VZT840" s="32"/>
      <c r="VZU840" s="32"/>
      <c r="VZV840" s="32"/>
      <c r="VZW840" s="32"/>
      <c r="VZX840" s="32"/>
      <c r="VZY840" s="32"/>
      <c r="VZZ840" s="32"/>
      <c r="WAA840" s="32"/>
      <c r="WAB840" s="32"/>
      <c r="WAC840" s="32"/>
      <c r="WAD840" s="32"/>
      <c r="WAE840" s="32"/>
      <c r="WAF840" s="32"/>
      <c r="WAG840" s="32"/>
      <c r="WAH840" s="32"/>
      <c r="WAI840" s="32"/>
      <c r="WAJ840" s="32"/>
      <c r="WAK840" s="32"/>
      <c r="WAL840" s="32"/>
      <c r="WAM840" s="32"/>
      <c r="WAN840" s="32"/>
      <c r="WAO840" s="32"/>
      <c r="WAP840" s="32"/>
      <c r="WAQ840" s="32"/>
      <c r="WAR840" s="32"/>
      <c r="WAS840" s="32"/>
      <c r="WAT840" s="32"/>
      <c r="WAU840" s="32"/>
      <c r="WAV840" s="32"/>
      <c r="WAW840" s="32"/>
      <c r="WAX840" s="32"/>
      <c r="WAY840" s="32"/>
      <c r="WAZ840" s="32"/>
      <c r="WBA840" s="32"/>
      <c r="WBB840" s="32"/>
      <c r="WBC840" s="32"/>
      <c r="WBD840" s="32"/>
      <c r="WBE840" s="32"/>
      <c r="WBF840" s="32"/>
      <c r="WBG840" s="32"/>
      <c r="WBH840" s="32"/>
      <c r="WBI840" s="32"/>
      <c r="WBJ840" s="32"/>
      <c r="WBK840" s="32"/>
      <c r="WBL840" s="32"/>
      <c r="WBM840" s="32"/>
      <c r="WBN840" s="32"/>
      <c r="WBO840" s="32"/>
      <c r="WBP840" s="32"/>
      <c r="WBQ840" s="32"/>
      <c r="WBR840" s="32"/>
      <c r="WBS840" s="32"/>
      <c r="WBT840" s="32"/>
      <c r="WBU840" s="32"/>
      <c r="WBV840" s="32"/>
      <c r="WBW840" s="32"/>
      <c r="WBX840" s="32"/>
      <c r="WBY840" s="32"/>
      <c r="WBZ840" s="32"/>
      <c r="WCA840" s="32"/>
      <c r="WCB840" s="32"/>
      <c r="WCC840" s="32"/>
      <c r="WCD840" s="32"/>
      <c r="WCE840" s="32"/>
      <c r="WCF840" s="32"/>
      <c r="WCG840" s="32"/>
      <c r="WCH840" s="32"/>
      <c r="WCI840" s="32"/>
      <c r="WCJ840" s="32"/>
      <c r="WCK840" s="32"/>
      <c r="WCL840" s="32"/>
      <c r="WCM840" s="32"/>
      <c r="WCN840" s="32"/>
      <c r="WCO840" s="32"/>
      <c r="WCP840" s="32"/>
      <c r="WCQ840" s="32"/>
      <c r="WCR840" s="32"/>
      <c r="WCS840" s="32"/>
      <c r="WCT840" s="32"/>
      <c r="WCU840" s="32"/>
      <c r="WCV840" s="32"/>
      <c r="WCW840" s="32"/>
      <c r="WCX840" s="32"/>
      <c r="WCY840" s="32"/>
      <c r="WCZ840" s="32"/>
      <c r="WDA840" s="32"/>
      <c r="WDB840" s="32"/>
      <c r="WDC840" s="32"/>
      <c r="WDD840" s="32"/>
      <c r="WDE840" s="32"/>
      <c r="WDF840" s="32"/>
      <c r="WDG840" s="32"/>
      <c r="WDH840" s="32"/>
      <c r="WDI840" s="32"/>
      <c r="WDJ840" s="32"/>
      <c r="WDK840" s="32"/>
      <c r="WDL840" s="32"/>
      <c r="WDM840" s="32"/>
      <c r="WDN840" s="32"/>
      <c r="WDO840" s="32"/>
      <c r="WDP840" s="32"/>
      <c r="WDQ840" s="32"/>
      <c r="WDR840" s="32"/>
      <c r="WDS840" s="32"/>
      <c r="WDT840" s="32"/>
      <c r="WDU840" s="32"/>
      <c r="WDV840" s="32"/>
      <c r="WDW840" s="32"/>
      <c r="WDX840" s="32"/>
      <c r="WDY840" s="32"/>
      <c r="WDZ840" s="32"/>
      <c r="WEA840" s="32"/>
      <c r="WEB840" s="32"/>
      <c r="WEC840" s="32"/>
      <c r="WED840" s="32"/>
      <c r="WEE840" s="32"/>
      <c r="WEF840" s="32"/>
      <c r="WEG840" s="32"/>
      <c r="WEH840" s="32"/>
      <c r="WEI840" s="32"/>
      <c r="WEJ840" s="32"/>
      <c r="WEK840" s="32"/>
      <c r="WEL840" s="32"/>
      <c r="WEM840" s="32"/>
      <c r="WEN840" s="32"/>
      <c r="WEO840" s="32"/>
      <c r="WEP840" s="32"/>
      <c r="WEQ840" s="32"/>
      <c r="WER840" s="32"/>
      <c r="WES840" s="32"/>
      <c r="WET840" s="32"/>
      <c r="WEU840" s="32"/>
      <c r="WEV840" s="32"/>
      <c r="WEW840" s="32"/>
      <c r="WEX840" s="32"/>
      <c r="WEY840" s="32"/>
      <c r="WEZ840" s="32"/>
      <c r="WFA840" s="32"/>
      <c r="WFB840" s="32"/>
      <c r="WFC840" s="32"/>
      <c r="WFD840" s="32"/>
      <c r="WFE840" s="32"/>
      <c r="WFF840" s="32"/>
      <c r="WFG840" s="32"/>
      <c r="WFH840" s="32"/>
      <c r="WFI840" s="32"/>
      <c r="WFJ840" s="32"/>
      <c r="WFK840" s="32"/>
      <c r="WFL840" s="32"/>
      <c r="WFM840" s="32"/>
      <c r="WFN840" s="32"/>
      <c r="WFO840" s="32"/>
      <c r="WFP840" s="32"/>
      <c r="WFQ840" s="32"/>
      <c r="WFR840" s="32"/>
      <c r="WFS840" s="32"/>
      <c r="WFT840" s="32"/>
      <c r="WFU840" s="32"/>
      <c r="WFV840" s="32"/>
      <c r="WFW840" s="32"/>
      <c r="WFX840" s="32"/>
      <c r="WFY840" s="32"/>
      <c r="WFZ840" s="32"/>
      <c r="WGA840" s="32"/>
      <c r="WGB840" s="32"/>
      <c r="WGC840" s="32"/>
      <c r="WGD840" s="32"/>
      <c r="WGE840" s="32"/>
      <c r="WGF840" s="32"/>
      <c r="WGG840" s="32"/>
      <c r="WGH840" s="32"/>
      <c r="WGI840" s="32"/>
      <c r="WGJ840" s="32"/>
      <c r="WGK840" s="32"/>
      <c r="WGL840" s="32"/>
      <c r="WGM840" s="32"/>
      <c r="WGN840" s="32"/>
      <c r="WGO840" s="32"/>
      <c r="WGP840" s="32"/>
      <c r="WGQ840" s="32"/>
      <c r="WGR840" s="32"/>
      <c r="WGS840" s="32"/>
      <c r="WGT840" s="32"/>
      <c r="WGU840" s="32"/>
      <c r="WGV840" s="32"/>
      <c r="WGW840" s="32"/>
      <c r="WGX840" s="32"/>
      <c r="WGY840" s="32"/>
      <c r="WGZ840" s="32"/>
      <c r="WHA840" s="32"/>
      <c r="WHB840" s="32"/>
      <c r="WHC840" s="32"/>
      <c r="WHD840" s="32"/>
      <c r="WHE840" s="32"/>
      <c r="WHF840" s="32"/>
      <c r="WHG840" s="32"/>
      <c r="WHH840" s="32"/>
      <c r="WHI840" s="32"/>
      <c r="WHJ840" s="32"/>
      <c r="WHK840" s="32"/>
      <c r="WHL840" s="32"/>
      <c r="WHM840" s="32"/>
      <c r="WHN840" s="32"/>
      <c r="WHO840" s="32"/>
      <c r="WHP840" s="32"/>
      <c r="WHQ840" s="32"/>
      <c r="WHR840" s="32"/>
      <c r="WHS840" s="32"/>
      <c r="WHT840" s="32"/>
      <c r="WHU840" s="32"/>
      <c r="WHV840" s="32"/>
      <c r="WHW840" s="32"/>
      <c r="WHX840" s="32"/>
      <c r="WHY840" s="32"/>
      <c r="WHZ840" s="32"/>
      <c r="WIA840" s="32"/>
      <c r="WIB840" s="32"/>
      <c r="WIC840" s="32"/>
      <c r="WID840" s="32"/>
      <c r="WIE840" s="32"/>
      <c r="WIF840" s="32"/>
      <c r="WIG840" s="32"/>
      <c r="WIH840" s="32"/>
      <c r="WII840" s="32"/>
      <c r="WIJ840" s="32"/>
      <c r="WIK840" s="32"/>
      <c r="WIL840" s="32"/>
      <c r="WIM840" s="32"/>
      <c r="WIN840" s="32"/>
      <c r="WIO840" s="32"/>
      <c r="WIP840" s="32"/>
      <c r="WIQ840" s="32"/>
      <c r="WIR840" s="32"/>
      <c r="WIS840" s="32"/>
      <c r="WIT840" s="32"/>
      <c r="WIU840" s="32"/>
      <c r="WIV840" s="32"/>
      <c r="WIW840" s="32"/>
      <c r="WIX840" s="32"/>
      <c r="WIY840" s="32"/>
      <c r="WIZ840" s="32"/>
      <c r="WJA840" s="32"/>
      <c r="WJB840" s="32"/>
      <c r="WJC840" s="32"/>
      <c r="WJD840" s="32"/>
      <c r="WJE840" s="32"/>
      <c r="WJF840" s="32"/>
      <c r="WJG840" s="32"/>
      <c r="WJH840" s="32"/>
      <c r="WJI840" s="32"/>
      <c r="WJJ840" s="32"/>
      <c r="WJK840" s="32"/>
      <c r="WJL840" s="32"/>
      <c r="WJM840" s="32"/>
      <c r="WJN840" s="32"/>
      <c r="WJO840" s="32"/>
      <c r="WJP840" s="32"/>
      <c r="WJQ840" s="32"/>
      <c r="WJR840" s="32"/>
      <c r="WJS840" s="32"/>
      <c r="WJT840" s="32"/>
      <c r="WJU840" s="32"/>
      <c r="WJV840" s="32"/>
      <c r="WJW840" s="32"/>
      <c r="WJX840" s="32"/>
      <c r="WJY840" s="32"/>
      <c r="WJZ840" s="32"/>
      <c r="WKA840" s="32"/>
      <c r="WKB840" s="32"/>
      <c r="WKC840" s="32"/>
      <c r="WKD840" s="32"/>
      <c r="WKE840" s="32"/>
      <c r="WKF840" s="32"/>
      <c r="WKG840" s="32"/>
      <c r="WKH840" s="32"/>
      <c r="WKI840" s="32"/>
      <c r="WKJ840" s="32"/>
      <c r="WKK840" s="32"/>
      <c r="WKL840" s="32"/>
      <c r="WKM840" s="32"/>
      <c r="WKN840" s="32"/>
      <c r="WKO840" s="32"/>
      <c r="WKP840" s="32"/>
      <c r="WKQ840" s="32"/>
      <c r="WKR840" s="32"/>
      <c r="WKS840" s="32"/>
      <c r="WKT840" s="32"/>
      <c r="WKU840" s="32"/>
      <c r="WKV840" s="32"/>
      <c r="WKW840" s="32"/>
      <c r="WKX840" s="32"/>
      <c r="WKY840" s="32"/>
      <c r="WKZ840" s="32"/>
      <c r="WLA840" s="32"/>
      <c r="WLB840" s="32"/>
      <c r="WLC840" s="32"/>
      <c r="WLD840" s="32"/>
      <c r="WLE840" s="32"/>
      <c r="WLF840" s="32"/>
      <c r="WLG840" s="32"/>
      <c r="WLH840" s="32"/>
      <c r="WLI840" s="32"/>
      <c r="WLJ840" s="32"/>
      <c r="WLK840" s="32"/>
      <c r="WLL840" s="32"/>
      <c r="WLM840" s="32"/>
      <c r="WLN840" s="32"/>
      <c r="WLO840" s="32"/>
      <c r="WLP840" s="32"/>
      <c r="WLQ840" s="32"/>
      <c r="WLR840" s="32"/>
      <c r="WLS840" s="32"/>
      <c r="WLT840" s="32"/>
      <c r="WLU840" s="32"/>
      <c r="WLV840" s="32"/>
      <c r="WLW840" s="32"/>
      <c r="WLX840" s="32"/>
      <c r="WLY840" s="32"/>
      <c r="WLZ840" s="32"/>
      <c r="WMA840" s="32"/>
      <c r="WMB840" s="32"/>
      <c r="WMC840" s="32"/>
      <c r="WMD840" s="32"/>
      <c r="WME840" s="32"/>
      <c r="WMF840" s="32"/>
      <c r="WMG840" s="32"/>
      <c r="WMH840" s="32"/>
      <c r="WMI840" s="32"/>
      <c r="WMJ840" s="32"/>
      <c r="WMK840" s="32"/>
      <c r="WML840" s="32"/>
      <c r="WMM840" s="32"/>
      <c r="WMN840" s="32"/>
      <c r="WMO840" s="32"/>
      <c r="WMP840" s="32"/>
      <c r="WMQ840" s="32"/>
      <c r="WMR840" s="32"/>
      <c r="WMS840" s="32"/>
      <c r="WMT840" s="32"/>
      <c r="WMU840" s="32"/>
      <c r="WMV840" s="32"/>
      <c r="WMW840" s="32"/>
      <c r="WMX840" s="32"/>
      <c r="WMY840" s="32"/>
      <c r="WMZ840" s="32"/>
      <c r="WNA840" s="32"/>
      <c r="WNB840" s="32"/>
      <c r="WNC840" s="32"/>
      <c r="WND840" s="32"/>
      <c r="WNE840" s="32"/>
      <c r="WNF840" s="32"/>
      <c r="WNG840" s="32"/>
      <c r="WNH840" s="32"/>
      <c r="WNI840" s="32"/>
      <c r="WNJ840" s="32"/>
      <c r="WNK840" s="32"/>
      <c r="WNL840" s="32"/>
      <c r="WNM840" s="32"/>
      <c r="WNN840" s="32"/>
      <c r="WNO840" s="32"/>
      <c r="WNP840" s="32"/>
      <c r="WNQ840" s="32"/>
      <c r="WNR840" s="32"/>
      <c r="WNS840" s="32"/>
      <c r="WNT840" s="32"/>
      <c r="WNU840" s="32"/>
      <c r="WNV840" s="32"/>
      <c r="WNW840" s="32"/>
      <c r="WNX840" s="32"/>
      <c r="WNY840" s="32"/>
      <c r="WNZ840" s="32"/>
      <c r="WOA840" s="32"/>
      <c r="WOB840" s="32"/>
      <c r="WOC840" s="32"/>
      <c r="WOD840" s="32"/>
      <c r="WOE840" s="32"/>
      <c r="WOF840" s="32"/>
      <c r="WOG840" s="32"/>
      <c r="WOH840" s="32"/>
      <c r="WOI840" s="32"/>
      <c r="WOJ840" s="32"/>
      <c r="WOK840" s="32"/>
      <c r="WOL840" s="32"/>
      <c r="WOM840" s="32"/>
      <c r="WON840" s="32"/>
      <c r="WOO840" s="32"/>
      <c r="WOP840" s="32"/>
      <c r="WOQ840" s="32"/>
      <c r="WOR840" s="32"/>
      <c r="WOS840" s="32"/>
      <c r="WOT840" s="32"/>
      <c r="WOU840" s="32"/>
      <c r="WOV840" s="32"/>
      <c r="WOW840" s="32"/>
      <c r="WOX840" s="32"/>
      <c r="WOY840" s="32"/>
      <c r="WOZ840" s="32"/>
      <c r="WPA840" s="32"/>
      <c r="WPB840" s="32"/>
      <c r="WPC840" s="32"/>
      <c r="WPD840" s="32"/>
      <c r="WPE840" s="32"/>
      <c r="WPF840" s="32"/>
      <c r="WPG840" s="32"/>
      <c r="WPH840" s="32"/>
      <c r="WPI840" s="32"/>
      <c r="WPJ840" s="32"/>
      <c r="WPK840" s="32"/>
      <c r="WPL840" s="32"/>
      <c r="WPM840" s="32"/>
      <c r="WPN840" s="32"/>
      <c r="WPO840" s="32"/>
      <c r="WPP840" s="32"/>
      <c r="WPQ840" s="32"/>
      <c r="WPR840" s="32"/>
      <c r="WPS840" s="32"/>
      <c r="WPT840" s="32"/>
      <c r="WPU840" s="32"/>
      <c r="WPV840" s="32"/>
      <c r="WPW840" s="32"/>
      <c r="WPX840" s="32"/>
      <c r="WPY840" s="32"/>
      <c r="WPZ840" s="32"/>
      <c r="WQA840" s="32"/>
      <c r="WQB840" s="32"/>
      <c r="WQC840" s="32"/>
      <c r="WQD840" s="32"/>
      <c r="WQE840" s="32"/>
      <c r="WQF840" s="32"/>
      <c r="WQG840" s="32"/>
      <c r="WQH840" s="32"/>
      <c r="WQI840" s="32"/>
      <c r="WQJ840" s="32"/>
      <c r="WQK840" s="32"/>
      <c r="WQL840" s="32"/>
      <c r="WQM840" s="32"/>
      <c r="WQN840" s="32"/>
      <c r="WQO840" s="32"/>
      <c r="WQP840" s="32"/>
      <c r="WQQ840" s="32"/>
      <c r="WQR840" s="32"/>
      <c r="WQS840" s="32"/>
      <c r="WQT840" s="32"/>
      <c r="WQU840" s="32"/>
      <c r="WQV840" s="32"/>
      <c r="WQW840" s="32"/>
      <c r="WQX840" s="32"/>
      <c r="WQY840" s="32"/>
      <c r="WQZ840" s="32"/>
      <c r="WRA840" s="32"/>
      <c r="WRB840" s="32"/>
      <c r="WRC840" s="32"/>
      <c r="WRD840" s="32"/>
      <c r="WRE840" s="32"/>
      <c r="WRF840" s="32"/>
      <c r="WRG840" s="32"/>
      <c r="WRH840" s="32"/>
      <c r="WRI840" s="32"/>
      <c r="WRJ840" s="32"/>
      <c r="WRK840" s="32"/>
      <c r="WRL840" s="32"/>
      <c r="WRM840" s="32"/>
      <c r="WRN840" s="32"/>
      <c r="WRO840" s="32"/>
      <c r="WRP840" s="32"/>
      <c r="WRQ840" s="32"/>
      <c r="WRR840" s="32"/>
      <c r="WRS840" s="32"/>
      <c r="WRT840" s="32"/>
      <c r="WRU840" s="32"/>
      <c r="WRV840" s="32"/>
      <c r="WRW840" s="32"/>
      <c r="WRX840" s="32"/>
      <c r="WRY840" s="32"/>
      <c r="WRZ840" s="32"/>
      <c r="WSA840" s="32"/>
      <c r="WSB840" s="32"/>
      <c r="WSC840" s="32"/>
      <c r="WSD840" s="32"/>
      <c r="WSE840" s="32"/>
      <c r="WSF840" s="32"/>
      <c r="WSG840" s="32"/>
      <c r="WSH840" s="32"/>
      <c r="WSI840" s="32"/>
      <c r="WSJ840" s="32"/>
      <c r="WSK840" s="32"/>
      <c r="WSL840" s="32"/>
      <c r="WSM840" s="32"/>
      <c r="WSN840" s="32"/>
      <c r="WSO840" s="32"/>
      <c r="WSP840" s="32"/>
      <c r="WSQ840" s="32"/>
      <c r="WSR840" s="32"/>
      <c r="WSS840" s="32"/>
      <c r="WST840" s="32"/>
      <c r="WSU840" s="32"/>
      <c r="WSV840" s="32"/>
      <c r="WSW840" s="32"/>
      <c r="WSX840" s="32"/>
      <c r="WSY840" s="32"/>
      <c r="WSZ840" s="32"/>
      <c r="WTA840" s="32"/>
      <c r="WTB840" s="32"/>
      <c r="WTC840" s="32"/>
      <c r="WTD840" s="32"/>
      <c r="WTE840" s="32"/>
      <c r="WTF840" s="32"/>
      <c r="WTG840" s="32"/>
      <c r="WTH840" s="32"/>
      <c r="WTI840" s="32"/>
      <c r="WTJ840" s="32"/>
      <c r="WTK840" s="32"/>
      <c r="WTL840" s="32"/>
      <c r="WTM840" s="32"/>
      <c r="WTN840" s="32"/>
      <c r="WTO840" s="32"/>
      <c r="WTP840" s="32"/>
      <c r="WTQ840" s="32"/>
      <c r="WTR840" s="32"/>
      <c r="WTS840" s="32"/>
      <c r="WTT840" s="32"/>
      <c r="WTU840" s="32"/>
      <c r="WTV840" s="32"/>
      <c r="WTW840" s="32"/>
      <c r="WTX840" s="32"/>
      <c r="WTY840" s="32"/>
      <c r="WTZ840" s="32"/>
      <c r="WUA840" s="32"/>
      <c r="WUB840" s="32"/>
      <c r="WUC840" s="32"/>
      <c r="WUD840" s="32"/>
      <c r="WUE840" s="32"/>
      <c r="WUF840" s="32"/>
      <c r="WUG840" s="32"/>
      <c r="WUH840" s="32"/>
      <c r="WUI840" s="32"/>
      <c r="WUJ840" s="32"/>
      <c r="WUK840" s="32"/>
      <c r="WUL840" s="32"/>
      <c r="WUM840" s="32"/>
      <c r="WUN840" s="32"/>
      <c r="WUO840" s="32"/>
      <c r="WUP840" s="32"/>
      <c r="WUQ840" s="32"/>
      <c r="WUR840" s="32"/>
      <c r="WUS840" s="32"/>
      <c r="WUT840" s="32"/>
      <c r="WUU840" s="32"/>
      <c r="WUV840" s="32"/>
      <c r="WUW840" s="32"/>
      <c r="WUX840" s="32"/>
      <c r="WUY840" s="32"/>
      <c r="WUZ840" s="32"/>
      <c r="WVA840" s="32"/>
      <c r="WVB840" s="32"/>
      <c r="WVC840" s="32"/>
      <c r="WVD840" s="32"/>
      <c r="WVE840" s="32"/>
      <c r="WVF840" s="32"/>
      <c r="WVG840" s="32"/>
      <c r="WVH840" s="32"/>
      <c r="WVI840" s="32"/>
      <c r="WVJ840" s="32"/>
      <c r="WVK840" s="32"/>
      <c r="WVL840" s="32"/>
      <c r="WVM840" s="32"/>
      <c r="WVN840" s="32"/>
      <c r="WVO840" s="32"/>
      <c r="WVP840" s="32"/>
      <c r="WVQ840" s="32"/>
      <c r="WVR840" s="32"/>
      <c r="WVS840" s="32"/>
      <c r="WVT840" s="32"/>
      <c r="WVU840" s="32"/>
      <c r="WVV840" s="32"/>
      <c r="WVW840" s="32"/>
      <c r="WVX840" s="32"/>
      <c r="WVY840" s="32"/>
      <c r="WVZ840" s="32"/>
      <c r="WWA840" s="32"/>
      <c r="WWB840" s="32"/>
      <c r="WWC840" s="32"/>
      <c r="WWD840" s="32"/>
      <c r="WWE840" s="32"/>
      <c r="WWF840" s="32"/>
      <c r="WWG840" s="32"/>
      <c r="WWH840" s="32"/>
      <c r="WWI840" s="32"/>
      <c r="WWJ840" s="32"/>
      <c r="WWK840" s="32"/>
      <c r="WWL840" s="32"/>
      <c r="WWM840" s="32"/>
      <c r="WWN840" s="32"/>
      <c r="WWO840" s="32"/>
      <c r="WWP840" s="32"/>
      <c r="WWQ840" s="32"/>
      <c r="WWR840" s="32"/>
      <c r="WWS840" s="32"/>
      <c r="WWT840" s="32"/>
      <c r="WWU840" s="32"/>
      <c r="WWV840" s="32"/>
      <c r="WWW840" s="32"/>
      <c r="WWX840" s="32"/>
      <c r="WWY840" s="32"/>
      <c r="WWZ840" s="32"/>
      <c r="WXA840" s="32"/>
      <c r="WXB840" s="32"/>
      <c r="WXC840" s="32"/>
      <c r="WXD840" s="32"/>
      <c r="WXE840" s="32"/>
      <c r="WXF840" s="32"/>
      <c r="WXG840" s="32"/>
      <c r="WXH840" s="32"/>
      <c r="WXI840" s="32"/>
      <c r="WXJ840" s="32"/>
      <c r="WXK840" s="32"/>
      <c r="WXL840" s="32"/>
      <c r="WXM840" s="32"/>
      <c r="WXN840" s="32"/>
      <c r="WXO840" s="32"/>
      <c r="WXP840" s="32"/>
      <c r="WXQ840" s="32"/>
      <c r="WXR840" s="32"/>
      <c r="WXS840" s="32"/>
      <c r="WXT840" s="32"/>
      <c r="WXU840" s="32"/>
      <c r="WXV840" s="32"/>
      <c r="WXW840" s="32"/>
      <c r="WXX840" s="32"/>
      <c r="WXY840" s="32"/>
      <c r="WXZ840" s="32"/>
      <c r="WYA840" s="32"/>
      <c r="WYB840" s="32"/>
      <c r="WYC840" s="32"/>
      <c r="WYD840" s="32"/>
      <c r="WYE840" s="32"/>
      <c r="WYF840" s="32"/>
      <c r="WYG840" s="32"/>
      <c r="WYH840" s="32"/>
      <c r="WYI840" s="32"/>
      <c r="WYJ840" s="32"/>
      <c r="WYK840" s="32"/>
      <c r="WYL840" s="32"/>
      <c r="WYM840" s="32"/>
      <c r="WYN840" s="32"/>
      <c r="WYO840" s="32"/>
      <c r="WYP840" s="32"/>
      <c r="WYQ840" s="32"/>
      <c r="WYR840" s="32"/>
      <c r="WYS840" s="32"/>
      <c r="WYT840" s="32"/>
      <c r="WYU840" s="32"/>
      <c r="WYV840" s="32"/>
      <c r="WYW840" s="32"/>
      <c r="WYX840" s="32"/>
      <c r="WYY840" s="32"/>
      <c r="WYZ840" s="32"/>
      <c r="WZA840" s="32"/>
      <c r="WZB840" s="32"/>
      <c r="WZC840" s="32"/>
      <c r="WZD840" s="32"/>
      <c r="WZE840" s="32"/>
      <c r="WZF840" s="32"/>
      <c r="WZG840" s="32"/>
      <c r="WZH840" s="32"/>
      <c r="WZI840" s="32"/>
      <c r="WZJ840" s="32"/>
      <c r="WZK840" s="32"/>
      <c r="WZL840" s="32"/>
      <c r="WZM840" s="32"/>
      <c r="WZN840" s="32"/>
      <c r="WZO840" s="32"/>
      <c r="WZP840" s="32"/>
      <c r="WZQ840" s="32"/>
      <c r="WZR840" s="32"/>
      <c r="WZS840" s="32"/>
      <c r="WZT840" s="32"/>
      <c r="WZU840" s="32"/>
      <c r="WZV840" s="32"/>
      <c r="WZW840" s="32"/>
      <c r="WZX840" s="32"/>
      <c r="WZY840" s="32"/>
      <c r="WZZ840" s="32"/>
      <c r="XAA840" s="32"/>
      <c r="XAB840" s="32"/>
      <c r="XAC840" s="32"/>
      <c r="XAD840" s="32"/>
      <c r="XAE840" s="32"/>
      <c r="XAF840" s="32"/>
      <c r="XAG840" s="32"/>
      <c r="XAH840" s="32"/>
      <c r="XAI840" s="32"/>
      <c r="XAJ840" s="32"/>
      <c r="XAK840" s="32"/>
      <c r="XAL840" s="32"/>
      <c r="XAM840" s="32"/>
      <c r="XAN840" s="32"/>
      <c r="XAO840" s="32"/>
      <c r="XAP840" s="32"/>
      <c r="XAQ840" s="32"/>
      <c r="XAR840" s="32"/>
      <c r="XAS840" s="32"/>
      <c r="XAT840" s="32"/>
      <c r="XAU840" s="32"/>
      <c r="XAV840" s="32"/>
      <c r="XAW840" s="32"/>
      <c r="XAX840" s="32"/>
      <c r="XAY840" s="32"/>
      <c r="XAZ840" s="32"/>
      <c r="XBA840" s="32"/>
      <c r="XBB840" s="32"/>
      <c r="XBC840" s="32"/>
      <c r="XBD840" s="32"/>
      <c r="XBE840" s="32"/>
      <c r="XBF840" s="32"/>
      <c r="XBG840" s="32"/>
      <c r="XBH840" s="32"/>
      <c r="XBI840" s="32"/>
      <c r="XBJ840" s="32"/>
      <c r="XBK840" s="32"/>
      <c r="XBL840" s="32"/>
      <c r="XBM840" s="32"/>
      <c r="XBN840" s="32"/>
      <c r="XBO840" s="32"/>
      <c r="XBP840" s="32"/>
      <c r="XBQ840" s="32"/>
      <c r="XBR840" s="32"/>
      <c r="XBS840" s="32"/>
      <c r="XBT840" s="32"/>
      <c r="XBU840" s="32"/>
      <c r="XBV840" s="32"/>
      <c r="XBW840" s="32"/>
      <c r="XBX840" s="32"/>
      <c r="XBY840" s="32"/>
      <c r="XBZ840" s="32"/>
      <c r="XCA840" s="32"/>
      <c r="XCB840" s="32"/>
      <c r="XCC840" s="32"/>
      <c r="XCD840" s="32"/>
      <c r="XCE840" s="32"/>
      <c r="XCF840" s="32"/>
      <c r="XCG840" s="32"/>
      <c r="XCH840" s="32"/>
      <c r="XCI840" s="32"/>
      <c r="XCJ840" s="32"/>
      <c r="XCK840" s="32"/>
      <c r="XCL840" s="32"/>
      <c r="XCM840" s="32"/>
      <c r="XCN840" s="32"/>
      <c r="XCO840" s="32"/>
      <c r="XCP840" s="32"/>
      <c r="XCQ840" s="32"/>
      <c r="XCR840" s="32"/>
      <c r="XCS840" s="32"/>
      <c r="XCT840" s="32"/>
      <c r="XCU840" s="32"/>
      <c r="XCV840" s="32"/>
      <c r="XCW840" s="32"/>
      <c r="XCX840" s="32"/>
      <c r="XCY840" s="32"/>
      <c r="XCZ840" s="32"/>
      <c r="XDA840" s="32"/>
      <c r="XDB840" s="32"/>
      <c r="XDC840" s="32"/>
      <c r="XDD840" s="32"/>
      <c r="XDE840" s="32"/>
      <c r="XDF840" s="32"/>
      <c r="XDG840" s="32"/>
      <c r="XDH840" s="32"/>
      <c r="XDI840" s="32"/>
      <c r="XDJ840" s="32"/>
      <c r="XDK840" s="32"/>
      <c r="XDL840" s="32"/>
      <c r="XDM840" s="32"/>
      <c r="XDN840" s="32"/>
      <c r="XDO840" s="32"/>
      <c r="XDP840" s="32"/>
      <c r="XDQ840" s="32"/>
      <c r="XDR840" s="32"/>
      <c r="XDS840" s="32"/>
      <c r="XDT840" s="32"/>
      <c r="XDU840" s="32"/>
      <c r="XDV840" s="32"/>
      <c r="XDW840" s="32"/>
      <c r="XDX840" s="32"/>
      <c r="XDY840" s="32"/>
      <c r="XDZ840" s="32"/>
      <c r="XEA840" s="32"/>
      <c r="XEB840" s="32"/>
      <c r="XEC840" s="32"/>
      <c r="XED840" s="32"/>
      <c r="XEE840" s="32"/>
      <c r="XEF840" s="32"/>
      <c r="XEG840" s="32"/>
      <c r="XEH840" s="32"/>
      <c r="XEI840" s="32"/>
      <c r="XEJ840" s="32"/>
      <c r="XEK840" s="32"/>
      <c r="XEL840" s="32"/>
      <c r="XEM840" s="32"/>
      <c r="XEN840" s="32"/>
      <c r="XEO840" s="32"/>
      <c r="XEP840" s="32"/>
      <c r="XEQ840" s="32"/>
      <c r="XER840" s="32"/>
      <c r="XES840" s="32"/>
      <c r="XET840" s="32"/>
      <c r="XEU840" s="32"/>
      <c r="XEV840" s="32"/>
      <c r="XEW840" s="32"/>
      <c r="XEX840" s="32"/>
    </row>
    <row r="841" spans="1:16378" s="47" customFormat="1" x14ac:dyDescent="0.25">
      <c r="A841" s="48"/>
      <c r="C841" s="49"/>
      <c r="D841" s="50"/>
      <c r="E841" s="51"/>
      <c r="F841" s="51"/>
      <c r="G841" s="51"/>
      <c r="H841" s="52"/>
      <c r="I841" s="53"/>
      <c r="J841" s="54"/>
      <c r="K841" s="55"/>
      <c r="L841" s="35"/>
      <c r="M841" s="51"/>
      <c r="N841" s="51"/>
      <c r="O841" s="51"/>
      <c r="P841" s="51"/>
      <c r="Q841" s="56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6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7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  <c r="BD841" s="56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32"/>
      <c r="BR841" s="32"/>
      <c r="BS841" s="32"/>
      <c r="BT841" s="32"/>
      <c r="BU841" s="32"/>
      <c r="BV841" s="32"/>
      <c r="BW841" s="32"/>
      <c r="BX841" s="32"/>
      <c r="BY841" s="32"/>
      <c r="BZ841" s="32"/>
      <c r="CA841" s="32"/>
      <c r="CB841" s="32"/>
      <c r="CC841" s="32"/>
      <c r="CD841" s="32"/>
      <c r="CE841" s="32"/>
      <c r="CF841" s="32"/>
      <c r="CG841" s="32"/>
      <c r="CH841" s="32"/>
      <c r="CI841" s="32"/>
      <c r="CJ841" s="32"/>
      <c r="CK841" s="32"/>
      <c r="CL841" s="32"/>
      <c r="CM841" s="32"/>
      <c r="CN841" s="32"/>
      <c r="CO841" s="32"/>
      <c r="CP841" s="32"/>
      <c r="CQ841" s="32"/>
      <c r="CR841" s="32"/>
      <c r="CS841" s="32"/>
      <c r="CT841" s="32"/>
      <c r="CU841" s="32"/>
      <c r="CV841" s="32"/>
      <c r="CW841" s="32"/>
      <c r="CX841" s="32"/>
      <c r="CY841" s="32"/>
      <c r="CZ841" s="32"/>
      <c r="DA841" s="32"/>
      <c r="DB841" s="32"/>
      <c r="DC841" s="32"/>
      <c r="DD841" s="32"/>
      <c r="DE841" s="32"/>
      <c r="DF841" s="32"/>
      <c r="DG841" s="32"/>
      <c r="DH841" s="32"/>
      <c r="DI841" s="32"/>
      <c r="DJ841" s="32"/>
      <c r="DK841" s="32"/>
      <c r="DL841" s="32"/>
      <c r="DM841" s="32"/>
      <c r="DN841" s="32"/>
      <c r="DO841" s="32"/>
      <c r="DP841" s="32"/>
      <c r="DQ841" s="32"/>
      <c r="DR841" s="32"/>
      <c r="DS841" s="32"/>
      <c r="DT841" s="32"/>
      <c r="DU841" s="32"/>
      <c r="DV841" s="32"/>
      <c r="DW841" s="32"/>
      <c r="DX841" s="32"/>
      <c r="DY841" s="32"/>
      <c r="DZ841" s="32"/>
      <c r="EA841" s="32"/>
      <c r="EB841" s="32"/>
      <c r="EC841" s="32"/>
      <c r="ED841" s="32"/>
      <c r="EE841" s="32"/>
      <c r="EF841" s="32"/>
      <c r="EG841" s="32"/>
      <c r="EH841" s="32"/>
      <c r="EI841" s="32"/>
      <c r="EJ841" s="32"/>
      <c r="EK841" s="32"/>
      <c r="EL841" s="32"/>
      <c r="EM841" s="32"/>
      <c r="EN841" s="32"/>
      <c r="EO841" s="32"/>
      <c r="EP841" s="32"/>
      <c r="EQ841" s="32"/>
      <c r="ER841" s="32"/>
      <c r="ES841" s="32"/>
      <c r="ET841" s="32"/>
      <c r="EU841" s="32"/>
      <c r="EV841" s="32"/>
      <c r="EW841" s="32"/>
      <c r="EX841" s="32"/>
      <c r="EY841" s="32"/>
      <c r="EZ841" s="32"/>
      <c r="FA841" s="32"/>
      <c r="FB841" s="32"/>
      <c r="FC841" s="32"/>
      <c r="FD841" s="32"/>
      <c r="FE841" s="32"/>
      <c r="FF841" s="32"/>
      <c r="FG841" s="32"/>
      <c r="FH841" s="32"/>
      <c r="FI841" s="32"/>
      <c r="FJ841" s="32"/>
      <c r="FK841" s="32"/>
      <c r="FL841" s="32"/>
      <c r="FM841" s="32"/>
      <c r="FN841" s="32"/>
      <c r="FO841" s="32"/>
      <c r="FP841" s="32"/>
      <c r="FQ841" s="32"/>
      <c r="FR841" s="32"/>
      <c r="FS841" s="32"/>
      <c r="FT841" s="32"/>
      <c r="FU841" s="32"/>
      <c r="FV841" s="32"/>
      <c r="FW841" s="32"/>
      <c r="FX841" s="32"/>
      <c r="FY841" s="32"/>
      <c r="FZ841" s="32"/>
      <c r="GA841" s="32"/>
      <c r="GB841" s="32"/>
      <c r="GC841" s="32"/>
      <c r="GD841" s="32"/>
      <c r="GE841" s="32"/>
      <c r="GF841" s="32"/>
      <c r="GG841" s="32"/>
      <c r="GH841" s="32"/>
      <c r="GI841" s="32"/>
      <c r="GJ841" s="32"/>
      <c r="GK841" s="32"/>
      <c r="GL841" s="32"/>
      <c r="GM841" s="32"/>
      <c r="GN841" s="32"/>
      <c r="GO841" s="32"/>
      <c r="GP841" s="32"/>
      <c r="GQ841" s="32"/>
      <c r="GR841" s="32"/>
      <c r="GS841" s="32"/>
      <c r="GT841" s="32"/>
      <c r="GU841" s="32"/>
      <c r="GV841" s="32"/>
      <c r="GW841" s="32"/>
      <c r="GX841" s="32"/>
      <c r="GY841" s="32"/>
      <c r="GZ841" s="32"/>
      <c r="HA841" s="32"/>
      <c r="HB841" s="32"/>
      <c r="HC841" s="32"/>
      <c r="HD841" s="32"/>
      <c r="HE841" s="32"/>
      <c r="HF841" s="32"/>
      <c r="HG841" s="32"/>
      <c r="HH841" s="32"/>
      <c r="HI841" s="32"/>
      <c r="HJ841" s="32"/>
      <c r="HK841" s="32"/>
      <c r="HL841" s="32"/>
      <c r="HM841" s="32"/>
      <c r="HN841" s="32"/>
      <c r="HO841" s="32"/>
      <c r="HP841" s="32"/>
      <c r="HQ841" s="32"/>
      <c r="HR841" s="32"/>
      <c r="HS841" s="32"/>
      <c r="HT841" s="32"/>
      <c r="HU841" s="32"/>
      <c r="HV841" s="32"/>
      <c r="HW841" s="32"/>
      <c r="HX841" s="32"/>
      <c r="HY841" s="32"/>
      <c r="HZ841" s="32"/>
      <c r="IA841" s="32"/>
      <c r="IB841" s="32"/>
      <c r="IC841" s="32"/>
      <c r="ID841" s="32"/>
      <c r="IE841" s="32"/>
      <c r="IF841" s="32"/>
      <c r="IG841" s="32"/>
      <c r="IH841" s="32"/>
      <c r="II841" s="32"/>
      <c r="IJ841" s="32"/>
      <c r="IK841" s="32"/>
      <c r="IL841" s="32"/>
      <c r="IM841" s="32"/>
      <c r="IN841" s="32"/>
      <c r="IO841" s="32"/>
      <c r="IP841" s="32"/>
      <c r="IQ841" s="32"/>
      <c r="IR841" s="32"/>
      <c r="IS841" s="32"/>
      <c r="IT841" s="32"/>
      <c r="IU841" s="32"/>
      <c r="IV841" s="32"/>
      <c r="IW841" s="32"/>
      <c r="IX841" s="32"/>
      <c r="IY841" s="32"/>
      <c r="IZ841" s="32"/>
      <c r="JA841" s="32"/>
      <c r="JB841" s="32"/>
      <c r="JC841" s="32"/>
      <c r="JD841" s="32"/>
      <c r="JE841" s="32"/>
      <c r="JF841" s="32"/>
      <c r="JG841" s="32"/>
      <c r="JH841" s="32"/>
      <c r="JI841" s="32"/>
      <c r="JJ841" s="32"/>
      <c r="JK841" s="32"/>
      <c r="JL841" s="32"/>
      <c r="JM841" s="32"/>
      <c r="JN841" s="32"/>
      <c r="JO841" s="32"/>
      <c r="JP841" s="32"/>
      <c r="JQ841" s="32"/>
      <c r="JR841" s="32"/>
      <c r="JS841" s="32"/>
      <c r="JT841" s="32"/>
      <c r="JU841" s="32"/>
      <c r="JV841" s="32"/>
      <c r="JW841" s="32"/>
      <c r="JX841" s="32"/>
      <c r="JY841" s="32"/>
      <c r="JZ841" s="32"/>
      <c r="KA841" s="32"/>
      <c r="KB841" s="32"/>
      <c r="KC841" s="32"/>
      <c r="KD841" s="32"/>
      <c r="KE841" s="32"/>
      <c r="KF841" s="32"/>
      <c r="KG841" s="32"/>
      <c r="KH841" s="32"/>
      <c r="KI841" s="32"/>
      <c r="KJ841" s="32"/>
      <c r="KK841" s="32"/>
      <c r="KL841" s="32"/>
      <c r="KM841" s="32"/>
      <c r="KN841" s="32"/>
      <c r="KO841" s="32"/>
      <c r="KP841" s="32"/>
      <c r="KQ841" s="32"/>
      <c r="KR841" s="32"/>
      <c r="KS841" s="32"/>
      <c r="KT841" s="32"/>
      <c r="KU841" s="32"/>
      <c r="KV841" s="32"/>
      <c r="KW841" s="32"/>
      <c r="KX841" s="32"/>
      <c r="KY841" s="32"/>
      <c r="KZ841" s="32"/>
      <c r="LA841" s="32"/>
      <c r="LB841" s="32"/>
      <c r="LC841" s="32"/>
      <c r="LD841" s="32"/>
      <c r="LE841" s="32"/>
      <c r="LF841" s="32"/>
      <c r="LG841" s="32"/>
      <c r="LH841" s="32"/>
      <c r="LI841" s="32"/>
      <c r="LJ841" s="32"/>
      <c r="LK841" s="32"/>
      <c r="LL841" s="32"/>
      <c r="LM841" s="32"/>
      <c r="LN841" s="32"/>
      <c r="LO841" s="32"/>
      <c r="LP841" s="32"/>
      <c r="LQ841" s="32"/>
      <c r="LR841" s="32"/>
      <c r="LS841" s="32"/>
      <c r="LT841" s="32"/>
      <c r="LU841" s="32"/>
      <c r="LV841" s="32"/>
      <c r="LW841" s="32"/>
      <c r="LX841" s="32"/>
      <c r="LY841" s="32"/>
      <c r="LZ841" s="32"/>
      <c r="MA841" s="32"/>
      <c r="MB841" s="32"/>
      <c r="MC841" s="32"/>
      <c r="MD841" s="32"/>
      <c r="ME841" s="32"/>
      <c r="MF841" s="32"/>
      <c r="MG841" s="32"/>
      <c r="MH841" s="32"/>
      <c r="MI841" s="32"/>
      <c r="MJ841" s="32"/>
      <c r="MK841" s="32"/>
      <c r="ML841" s="32"/>
      <c r="MM841" s="32"/>
      <c r="MN841" s="32"/>
      <c r="MO841" s="32"/>
      <c r="MP841" s="32"/>
      <c r="MQ841" s="32"/>
      <c r="MR841" s="32"/>
      <c r="MS841" s="32"/>
      <c r="MT841" s="32"/>
      <c r="MU841" s="32"/>
      <c r="MV841" s="32"/>
      <c r="MW841" s="32"/>
      <c r="MX841" s="32"/>
      <c r="MY841" s="32"/>
      <c r="MZ841" s="32"/>
      <c r="NA841" s="32"/>
      <c r="NB841" s="32"/>
      <c r="NC841" s="32"/>
      <c r="ND841" s="32"/>
      <c r="NE841" s="32"/>
      <c r="NF841" s="32"/>
      <c r="NG841" s="32"/>
      <c r="NH841" s="32"/>
      <c r="NI841" s="32"/>
      <c r="NJ841" s="32"/>
      <c r="NK841" s="32"/>
      <c r="NL841" s="32"/>
      <c r="NM841" s="32"/>
      <c r="NN841" s="32"/>
      <c r="NO841" s="32"/>
      <c r="NP841" s="32"/>
      <c r="NQ841" s="32"/>
      <c r="NR841" s="32"/>
      <c r="NS841" s="32"/>
      <c r="NT841" s="32"/>
      <c r="NU841" s="32"/>
      <c r="NV841" s="32"/>
      <c r="NW841" s="32"/>
      <c r="NX841" s="32"/>
      <c r="NY841" s="32"/>
      <c r="NZ841" s="32"/>
      <c r="OA841" s="32"/>
      <c r="OB841" s="32"/>
      <c r="OC841" s="32"/>
      <c r="OD841" s="32"/>
      <c r="OE841" s="32"/>
      <c r="OF841" s="32"/>
      <c r="OG841" s="32"/>
      <c r="OH841" s="32"/>
      <c r="OI841" s="32"/>
      <c r="OJ841" s="32"/>
      <c r="OK841" s="32"/>
      <c r="OL841" s="32"/>
      <c r="OM841" s="32"/>
      <c r="ON841" s="32"/>
      <c r="OO841" s="32"/>
      <c r="OP841" s="32"/>
      <c r="OQ841" s="32"/>
      <c r="OR841" s="32"/>
      <c r="OS841" s="32"/>
      <c r="OT841" s="32"/>
      <c r="OU841" s="32"/>
      <c r="OV841" s="32"/>
      <c r="OW841" s="32"/>
      <c r="OX841" s="32"/>
      <c r="OY841" s="32"/>
      <c r="OZ841" s="32"/>
      <c r="PA841" s="32"/>
      <c r="PB841" s="32"/>
      <c r="PC841" s="32"/>
      <c r="PD841" s="32"/>
      <c r="PE841" s="32"/>
      <c r="PF841" s="32"/>
      <c r="PG841" s="32"/>
      <c r="PH841" s="32"/>
      <c r="PI841" s="32"/>
      <c r="PJ841" s="32"/>
      <c r="PK841" s="32"/>
      <c r="PL841" s="32"/>
      <c r="PM841" s="32"/>
      <c r="PN841" s="32"/>
      <c r="PO841" s="32"/>
      <c r="PP841" s="32"/>
      <c r="PQ841" s="32"/>
      <c r="PR841" s="32"/>
      <c r="PS841" s="32"/>
      <c r="PT841" s="32"/>
      <c r="PU841" s="32"/>
      <c r="PV841" s="32"/>
      <c r="PW841" s="32"/>
      <c r="PX841" s="32"/>
      <c r="PY841" s="32"/>
      <c r="PZ841" s="32"/>
      <c r="QA841" s="32"/>
      <c r="QB841" s="32"/>
      <c r="QC841" s="32"/>
      <c r="QD841" s="32"/>
      <c r="QE841" s="32"/>
      <c r="QF841" s="32"/>
      <c r="QG841" s="32"/>
      <c r="QH841" s="32"/>
      <c r="QI841" s="32"/>
      <c r="QJ841" s="32"/>
      <c r="QK841" s="32"/>
      <c r="QL841" s="32"/>
      <c r="QM841" s="32"/>
      <c r="QN841" s="32"/>
      <c r="QO841" s="32"/>
      <c r="QP841" s="32"/>
      <c r="QQ841" s="32"/>
      <c r="QR841" s="32"/>
      <c r="QS841" s="32"/>
      <c r="QT841" s="32"/>
      <c r="QU841" s="32"/>
      <c r="QV841" s="32"/>
      <c r="QW841" s="32"/>
      <c r="QX841" s="32"/>
      <c r="QY841" s="32"/>
      <c r="QZ841" s="32"/>
      <c r="RA841" s="32"/>
      <c r="RB841" s="32"/>
      <c r="RC841" s="32"/>
      <c r="RD841" s="32"/>
      <c r="RE841" s="32"/>
      <c r="RF841" s="32"/>
      <c r="RG841" s="32"/>
      <c r="RH841" s="32"/>
      <c r="RI841" s="32"/>
      <c r="RJ841" s="32"/>
      <c r="RK841" s="32"/>
      <c r="RL841" s="32"/>
      <c r="RM841" s="32"/>
      <c r="RN841" s="32"/>
      <c r="RO841" s="32"/>
      <c r="RP841" s="32"/>
      <c r="RQ841" s="32"/>
      <c r="RR841" s="32"/>
      <c r="RS841" s="32"/>
      <c r="RT841" s="32"/>
      <c r="RU841" s="32"/>
      <c r="RV841" s="32"/>
      <c r="RW841" s="32"/>
      <c r="RX841" s="32"/>
      <c r="RY841" s="32"/>
      <c r="RZ841" s="32"/>
      <c r="SA841" s="32"/>
      <c r="SB841" s="32"/>
      <c r="SC841" s="32"/>
      <c r="SD841" s="32"/>
      <c r="SE841" s="32"/>
      <c r="SF841" s="32"/>
      <c r="SG841" s="32"/>
      <c r="SH841" s="32"/>
      <c r="SI841" s="32"/>
      <c r="SJ841" s="32"/>
      <c r="SK841" s="32"/>
      <c r="SL841" s="32"/>
      <c r="SM841" s="32"/>
      <c r="SN841" s="32"/>
      <c r="SO841" s="32"/>
      <c r="SP841" s="32"/>
      <c r="SQ841" s="32"/>
      <c r="SR841" s="32"/>
      <c r="SS841" s="32"/>
      <c r="ST841" s="32"/>
      <c r="SU841" s="32"/>
      <c r="SV841" s="32"/>
      <c r="SW841" s="32"/>
      <c r="SX841" s="32"/>
      <c r="SY841" s="32"/>
      <c r="SZ841" s="32"/>
      <c r="TA841" s="32"/>
      <c r="TB841" s="32"/>
      <c r="TC841" s="32"/>
      <c r="TD841" s="32"/>
      <c r="TE841" s="32"/>
      <c r="TF841" s="32"/>
      <c r="TG841" s="32"/>
      <c r="TH841" s="32"/>
      <c r="TI841" s="32"/>
      <c r="TJ841" s="32"/>
      <c r="TK841" s="32"/>
      <c r="TL841" s="32"/>
      <c r="TM841" s="32"/>
      <c r="TN841" s="32"/>
      <c r="TO841" s="32"/>
      <c r="TP841" s="32"/>
      <c r="TQ841" s="32"/>
      <c r="TR841" s="32"/>
      <c r="TS841" s="32"/>
      <c r="TT841" s="32"/>
      <c r="TU841" s="32"/>
      <c r="TV841" s="32"/>
      <c r="TW841" s="32"/>
      <c r="TX841" s="32"/>
      <c r="TY841" s="32"/>
      <c r="TZ841" s="32"/>
      <c r="UA841" s="32"/>
      <c r="UB841" s="32"/>
      <c r="UC841" s="32"/>
      <c r="UD841" s="32"/>
      <c r="UE841" s="32"/>
      <c r="UF841" s="32"/>
      <c r="UG841" s="32"/>
      <c r="UH841" s="32"/>
      <c r="UI841" s="32"/>
      <c r="UJ841" s="32"/>
      <c r="UK841" s="32"/>
      <c r="UL841" s="32"/>
      <c r="UM841" s="32"/>
      <c r="UN841" s="32"/>
      <c r="UO841" s="32"/>
      <c r="UP841" s="32"/>
      <c r="UQ841" s="32"/>
      <c r="UR841" s="32"/>
      <c r="US841" s="32"/>
      <c r="UT841" s="32"/>
      <c r="UU841" s="32"/>
      <c r="UV841" s="32"/>
      <c r="UW841" s="32"/>
      <c r="UX841" s="32"/>
      <c r="UY841" s="32"/>
      <c r="UZ841" s="32"/>
      <c r="VA841" s="32"/>
      <c r="VB841" s="32"/>
      <c r="VC841" s="32"/>
      <c r="VD841" s="32"/>
      <c r="VE841" s="32"/>
      <c r="VF841" s="32"/>
      <c r="VG841" s="32"/>
      <c r="VH841" s="32"/>
      <c r="VI841" s="32"/>
      <c r="VJ841" s="32"/>
      <c r="VK841" s="32"/>
      <c r="VL841" s="32"/>
      <c r="VM841" s="32"/>
      <c r="VN841" s="32"/>
      <c r="VO841" s="32"/>
      <c r="VP841" s="32"/>
      <c r="VQ841" s="32"/>
      <c r="VR841" s="32"/>
      <c r="VS841" s="32"/>
      <c r="VT841" s="32"/>
      <c r="VU841" s="32"/>
      <c r="VV841" s="32"/>
      <c r="VW841" s="32"/>
      <c r="VX841" s="32"/>
      <c r="VY841" s="32"/>
      <c r="VZ841" s="32"/>
      <c r="WA841" s="32"/>
      <c r="WB841" s="32"/>
      <c r="WC841" s="32"/>
      <c r="WD841" s="32"/>
      <c r="WE841" s="32"/>
      <c r="WF841" s="32"/>
      <c r="WG841" s="32"/>
      <c r="WH841" s="32"/>
      <c r="WI841" s="32"/>
      <c r="WJ841" s="32"/>
      <c r="WK841" s="32"/>
      <c r="WL841" s="32"/>
      <c r="WM841" s="32"/>
      <c r="WN841" s="32"/>
      <c r="WO841" s="32"/>
      <c r="WP841" s="32"/>
      <c r="WQ841" s="32"/>
      <c r="WR841" s="32"/>
      <c r="WS841" s="32"/>
      <c r="WT841" s="32"/>
      <c r="WU841" s="32"/>
      <c r="WV841" s="32"/>
      <c r="WW841" s="32"/>
      <c r="WX841" s="32"/>
      <c r="WY841" s="32"/>
      <c r="WZ841" s="32"/>
      <c r="XA841" s="32"/>
      <c r="XB841" s="32"/>
      <c r="XC841" s="32"/>
      <c r="XD841" s="32"/>
      <c r="XE841" s="32"/>
      <c r="XF841" s="32"/>
      <c r="XG841" s="32"/>
      <c r="XH841" s="32"/>
      <c r="XI841" s="32"/>
      <c r="XJ841" s="32"/>
      <c r="XK841" s="32"/>
      <c r="XL841" s="32"/>
      <c r="XM841" s="32"/>
      <c r="XN841" s="32"/>
      <c r="XO841" s="32"/>
      <c r="XP841" s="32"/>
      <c r="XQ841" s="32"/>
      <c r="XR841" s="32"/>
      <c r="XS841" s="32"/>
      <c r="XT841" s="32"/>
      <c r="XU841" s="32"/>
      <c r="XV841" s="32"/>
      <c r="XW841" s="32"/>
      <c r="XX841" s="32"/>
      <c r="XY841" s="32"/>
      <c r="XZ841" s="32"/>
      <c r="YA841" s="32"/>
      <c r="YB841" s="32"/>
      <c r="YC841" s="32"/>
      <c r="YD841" s="32"/>
      <c r="YE841" s="32"/>
      <c r="YF841" s="32"/>
      <c r="YG841" s="32"/>
      <c r="YH841" s="32"/>
      <c r="YI841" s="32"/>
      <c r="YJ841" s="32"/>
      <c r="YK841" s="32"/>
      <c r="YL841" s="32"/>
      <c r="YM841" s="32"/>
      <c r="YN841" s="32"/>
      <c r="YO841" s="32"/>
      <c r="YP841" s="32"/>
      <c r="YQ841" s="32"/>
      <c r="YR841" s="32"/>
      <c r="YS841" s="32"/>
      <c r="YT841" s="32"/>
      <c r="YU841" s="32"/>
      <c r="YV841" s="32"/>
      <c r="YW841" s="32"/>
      <c r="YX841" s="32"/>
      <c r="YY841" s="32"/>
      <c r="YZ841" s="32"/>
      <c r="ZA841" s="32"/>
      <c r="ZB841" s="32"/>
      <c r="ZC841" s="32"/>
      <c r="ZD841" s="32"/>
      <c r="ZE841" s="32"/>
      <c r="ZF841" s="32"/>
      <c r="ZG841" s="32"/>
      <c r="ZH841" s="32"/>
      <c r="ZI841" s="32"/>
      <c r="ZJ841" s="32"/>
      <c r="ZK841" s="32"/>
      <c r="ZL841" s="32"/>
      <c r="ZM841" s="32"/>
      <c r="ZN841" s="32"/>
      <c r="ZO841" s="32"/>
      <c r="ZP841" s="32"/>
      <c r="ZQ841" s="32"/>
      <c r="ZR841" s="32"/>
      <c r="ZS841" s="32"/>
      <c r="ZT841" s="32"/>
      <c r="ZU841" s="32"/>
      <c r="ZV841" s="32"/>
      <c r="ZW841" s="32"/>
      <c r="ZX841" s="32"/>
      <c r="ZY841" s="32"/>
      <c r="ZZ841" s="32"/>
      <c r="AAA841" s="32"/>
      <c r="AAB841" s="32"/>
      <c r="AAC841" s="32"/>
      <c r="AAD841" s="32"/>
      <c r="AAE841" s="32"/>
      <c r="AAF841" s="32"/>
      <c r="AAG841" s="32"/>
      <c r="AAH841" s="32"/>
      <c r="AAI841" s="32"/>
      <c r="AAJ841" s="32"/>
      <c r="AAK841" s="32"/>
      <c r="AAL841" s="32"/>
      <c r="AAM841" s="32"/>
      <c r="AAN841" s="32"/>
      <c r="AAO841" s="32"/>
      <c r="AAP841" s="32"/>
      <c r="AAQ841" s="32"/>
      <c r="AAR841" s="32"/>
      <c r="AAS841" s="32"/>
      <c r="AAT841" s="32"/>
      <c r="AAU841" s="32"/>
      <c r="AAV841" s="32"/>
      <c r="AAW841" s="32"/>
      <c r="AAX841" s="32"/>
      <c r="AAY841" s="32"/>
      <c r="AAZ841" s="32"/>
      <c r="ABA841" s="32"/>
      <c r="ABB841" s="32"/>
      <c r="ABC841" s="32"/>
      <c r="ABD841" s="32"/>
      <c r="ABE841" s="32"/>
      <c r="ABF841" s="32"/>
      <c r="ABG841" s="32"/>
      <c r="ABH841" s="32"/>
      <c r="ABI841" s="32"/>
      <c r="ABJ841" s="32"/>
      <c r="ABK841" s="32"/>
      <c r="ABL841" s="32"/>
      <c r="ABM841" s="32"/>
      <c r="ABN841" s="32"/>
      <c r="ABO841" s="32"/>
      <c r="ABP841" s="32"/>
      <c r="ABQ841" s="32"/>
      <c r="ABR841" s="32"/>
      <c r="ABS841" s="32"/>
      <c r="ABT841" s="32"/>
      <c r="ABU841" s="32"/>
      <c r="ABV841" s="32"/>
      <c r="ABW841" s="32"/>
      <c r="ABX841" s="32"/>
      <c r="ABY841" s="32"/>
      <c r="ABZ841" s="32"/>
      <c r="ACA841" s="32"/>
      <c r="ACB841" s="32"/>
      <c r="ACC841" s="32"/>
      <c r="ACD841" s="32"/>
      <c r="ACE841" s="32"/>
      <c r="ACF841" s="32"/>
      <c r="ACG841" s="32"/>
      <c r="ACH841" s="32"/>
      <c r="ACI841" s="32"/>
      <c r="ACJ841" s="32"/>
      <c r="ACK841" s="32"/>
      <c r="ACL841" s="32"/>
      <c r="ACM841" s="32"/>
      <c r="ACN841" s="32"/>
      <c r="ACO841" s="32"/>
      <c r="ACP841" s="32"/>
      <c r="ACQ841" s="32"/>
      <c r="ACR841" s="32"/>
      <c r="ACS841" s="32"/>
      <c r="ACT841" s="32"/>
      <c r="ACU841" s="32"/>
      <c r="ACV841" s="32"/>
      <c r="ACW841" s="32"/>
      <c r="ACX841" s="32"/>
      <c r="ACY841" s="32"/>
      <c r="ACZ841" s="32"/>
      <c r="ADA841" s="32"/>
      <c r="ADB841" s="32"/>
      <c r="ADC841" s="32"/>
      <c r="ADD841" s="32"/>
      <c r="ADE841" s="32"/>
      <c r="ADF841" s="32"/>
      <c r="ADG841" s="32"/>
      <c r="ADH841" s="32"/>
      <c r="ADI841" s="32"/>
      <c r="ADJ841" s="32"/>
      <c r="ADK841" s="32"/>
      <c r="ADL841" s="32"/>
      <c r="ADM841" s="32"/>
      <c r="ADN841" s="32"/>
      <c r="ADO841" s="32"/>
      <c r="ADP841" s="32"/>
      <c r="ADQ841" s="32"/>
      <c r="ADR841" s="32"/>
      <c r="ADS841" s="32"/>
      <c r="ADT841" s="32"/>
      <c r="ADU841" s="32"/>
      <c r="ADV841" s="32"/>
      <c r="ADW841" s="32"/>
      <c r="ADX841" s="32"/>
      <c r="ADY841" s="32"/>
      <c r="ADZ841" s="32"/>
      <c r="AEA841" s="32"/>
      <c r="AEB841" s="32"/>
      <c r="AEC841" s="32"/>
      <c r="AED841" s="32"/>
      <c r="AEE841" s="32"/>
      <c r="AEF841" s="32"/>
      <c r="AEG841" s="32"/>
      <c r="AEH841" s="32"/>
      <c r="AEI841" s="32"/>
      <c r="AEJ841" s="32"/>
      <c r="AEK841" s="32"/>
      <c r="AEL841" s="32"/>
      <c r="AEM841" s="32"/>
      <c r="AEN841" s="32"/>
      <c r="AEO841" s="32"/>
      <c r="AEP841" s="32"/>
      <c r="AEQ841" s="32"/>
      <c r="AER841" s="32"/>
      <c r="AES841" s="32"/>
      <c r="AET841" s="32"/>
      <c r="AEU841" s="32"/>
      <c r="AEV841" s="32"/>
      <c r="AEW841" s="32"/>
      <c r="AEX841" s="32"/>
      <c r="AEY841" s="32"/>
      <c r="AEZ841" s="32"/>
      <c r="AFA841" s="32"/>
      <c r="AFB841" s="32"/>
      <c r="AFC841" s="32"/>
      <c r="AFD841" s="32"/>
      <c r="AFE841" s="32"/>
      <c r="AFF841" s="32"/>
      <c r="AFG841" s="32"/>
      <c r="AFH841" s="32"/>
      <c r="AFI841" s="32"/>
      <c r="AFJ841" s="32"/>
      <c r="AFK841" s="32"/>
      <c r="AFL841" s="32"/>
      <c r="AFM841" s="32"/>
      <c r="AFN841" s="32"/>
      <c r="AFO841" s="32"/>
      <c r="AFP841" s="32"/>
      <c r="AFQ841" s="32"/>
      <c r="AFR841" s="32"/>
      <c r="AFS841" s="32"/>
      <c r="AFT841" s="32"/>
      <c r="AFU841" s="32"/>
      <c r="AFV841" s="32"/>
      <c r="AFW841" s="32"/>
      <c r="AFX841" s="32"/>
      <c r="AFY841" s="32"/>
      <c r="AFZ841" s="32"/>
      <c r="AGA841" s="32"/>
      <c r="AGB841" s="32"/>
      <c r="AGC841" s="32"/>
      <c r="AGD841" s="32"/>
      <c r="AGE841" s="32"/>
      <c r="AGF841" s="32"/>
      <c r="AGG841" s="32"/>
      <c r="AGH841" s="32"/>
      <c r="AGI841" s="32"/>
      <c r="AGJ841" s="32"/>
      <c r="AGK841" s="32"/>
      <c r="AGL841" s="32"/>
      <c r="AGM841" s="32"/>
      <c r="AGN841" s="32"/>
      <c r="AGO841" s="32"/>
      <c r="AGP841" s="32"/>
      <c r="AGQ841" s="32"/>
      <c r="AGR841" s="32"/>
      <c r="AGS841" s="32"/>
      <c r="AGT841" s="32"/>
      <c r="AGU841" s="32"/>
      <c r="AGV841" s="32"/>
      <c r="AGW841" s="32"/>
      <c r="AGX841" s="32"/>
      <c r="AGY841" s="32"/>
      <c r="AGZ841" s="32"/>
      <c r="AHA841" s="32"/>
      <c r="AHB841" s="32"/>
      <c r="AHC841" s="32"/>
      <c r="AHD841" s="32"/>
      <c r="AHE841" s="32"/>
      <c r="AHF841" s="32"/>
      <c r="AHG841" s="32"/>
      <c r="AHH841" s="32"/>
      <c r="AHI841" s="32"/>
      <c r="AHJ841" s="32"/>
      <c r="AHK841" s="32"/>
      <c r="AHL841" s="32"/>
      <c r="AHM841" s="32"/>
      <c r="AHN841" s="32"/>
      <c r="AHO841" s="32"/>
      <c r="AHP841" s="32"/>
      <c r="AHQ841" s="32"/>
      <c r="AHR841" s="32"/>
      <c r="AHS841" s="32"/>
      <c r="AHT841" s="32"/>
      <c r="AHU841" s="32"/>
      <c r="AHV841" s="32"/>
      <c r="AHW841" s="32"/>
      <c r="AHX841" s="32"/>
      <c r="AHY841" s="32"/>
      <c r="AHZ841" s="32"/>
      <c r="AIA841" s="32"/>
      <c r="AIB841" s="32"/>
      <c r="AIC841" s="32"/>
      <c r="AID841" s="32"/>
      <c r="AIE841" s="32"/>
      <c r="AIF841" s="32"/>
      <c r="AIG841" s="32"/>
      <c r="AIH841" s="32"/>
      <c r="AII841" s="32"/>
      <c r="AIJ841" s="32"/>
      <c r="AIK841" s="32"/>
      <c r="AIL841" s="32"/>
      <c r="AIM841" s="32"/>
      <c r="AIN841" s="32"/>
      <c r="AIO841" s="32"/>
      <c r="AIP841" s="32"/>
      <c r="AIQ841" s="32"/>
      <c r="AIR841" s="32"/>
      <c r="AIS841" s="32"/>
      <c r="AIT841" s="32"/>
      <c r="AIU841" s="32"/>
      <c r="AIV841" s="32"/>
      <c r="AIW841" s="32"/>
      <c r="AIX841" s="32"/>
      <c r="AIY841" s="32"/>
      <c r="AIZ841" s="32"/>
      <c r="AJA841" s="32"/>
      <c r="AJB841" s="32"/>
      <c r="AJC841" s="32"/>
      <c r="AJD841" s="32"/>
      <c r="AJE841" s="32"/>
      <c r="AJF841" s="32"/>
      <c r="AJG841" s="32"/>
      <c r="AJH841" s="32"/>
      <c r="AJI841" s="32"/>
      <c r="AJJ841" s="32"/>
      <c r="AJK841" s="32"/>
      <c r="AJL841" s="32"/>
      <c r="AJM841" s="32"/>
      <c r="AJN841" s="32"/>
      <c r="AJO841" s="32"/>
      <c r="AJP841" s="32"/>
      <c r="AJQ841" s="32"/>
      <c r="AJR841" s="32"/>
      <c r="AJS841" s="32"/>
      <c r="AJT841" s="32"/>
      <c r="AJU841" s="32"/>
      <c r="AJV841" s="32"/>
      <c r="AJW841" s="32"/>
      <c r="AJX841" s="32"/>
      <c r="AJY841" s="32"/>
      <c r="AJZ841" s="32"/>
      <c r="AKA841" s="32"/>
      <c r="AKB841" s="32"/>
      <c r="AKC841" s="32"/>
      <c r="AKD841" s="32"/>
      <c r="AKE841" s="32"/>
      <c r="AKF841" s="32"/>
      <c r="AKG841" s="32"/>
      <c r="AKH841" s="32"/>
      <c r="AKI841" s="32"/>
      <c r="AKJ841" s="32"/>
      <c r="AKK841" s="32"/>
      <c r="AKL841" s="32"/>
      <c r="AKM841" s="32"/>
      <c r="AKN841" s="32"/>
      <c r="AKO841" s="32"/>
      <c r="AKP841" s="32"/>
      <c r="AKQ841" s="32"/>
      <c r="AKR841" s="32"/>
      <c r="AKS841" s="32"/>
      <c r="AKT841" s="32"/>
      <c r="AKU841" s="32"/>
      <c r="AKV841" s="32"/>
      <c r="AKW841" s="32"/>
      <c r="AKX841" s="32"/>
      <c r="AKY841" s="32"/>
      <c r="AKZ841" s="32"/>
      <c r="ALA841" s="32"/>
      <c r="ALB841" s="32"/>
      <c r="ALC841" s="32"/>
      <c r="ALD841" s="32"/>
      <c r="ALE841" s="32"/>
      <c r="ALF841" s="32"/>
      <c r="ALG841" s="32"/>
      <c r="ALH841" s="32"/>
      <c r="ALI841" s="32"/>
      <c r="ALJ841" s="32"/>
      <c r="ALK841" s="32"/>
      <c r="ALL841" s="32"/>
      <c r="ALM841" s="32"/>
      <c r="ALN841" s="32"/>
      <c r="ALO841" s="32"/>
      <c r="ALP841" s="32"/>
      <c r="ALQ841" s="32"/>
      <c r="ALR841" s="32"/>
      <c r="ALS841" s="32"/>
      <c r="ALT841" s="32"/>
      <c r="ALU841" s="32"/>
      <c r="ALV841" s="32"/>
      <c r="ALW841" s="32"/>
      <c r="ALX841" s="32"/>
      <c r="ALY841" s="32"/>
      <c r="ALZ841" s="32"/>
      <c r="AMA841" s="32"/>
      <c r="AMB841" s="32"/>
      <c r="AMC841" s="32"/>
      <c r="AMD841" s="32"/>
      <c r="AME841" s="32"/>
      <c r="AMF841" s="32"/>
      <c r="AMG841" s="32"/>
      <c r="AMH841" s="32"/>
      <c r="AMI841" s="32"/>
      <c r="AMJ841" s="32"/>
      <c r="AMK841" s="32"/>
      <c r="AML841" s="32"/>
      <c r="AMM841" s="32"/>
      <c r="AMN841" s="32"/>
      <c r="AMO841" s="32"/>
      <c r="AMP841" s="32"/>
      <c r="AMQ841" s="32"/>
      <c r="AMR841" s="32"/>
      <c r="AMS841" s="32"/>
      <c r="AMT841" s="32"/>
      <c r="AMU841" s="32"/>
      <c r="AMV841" s="32"/>
      <c r="AMW841" s="32"/>
      <c r="AMX841" s="32"/>
      <c r="AMY841" s="32"/>
      <c r="AMZ841" s="32"/>
      <c r="ANA841" s="32"/>
      <c r="ANB841" s="32"/>
      <c r="ANC841" s="32"/>
      <c r="AND841" s="32"/>
      <c r="ANE841" s="32"/>
      <c r="ANF841" s="32"/>
      <c r="ANG841" s="32"/>
      <c r="ANH841" s="32"/>
      <c r="ANI841" s="32"/>
      <c r="ANJ841" s="32"/>
      <c r="ANK841" s="32"/>
      <c r="ANL841" s="32"/>
      <c r="ANM841" s="32"/>
      <c r="ANN841" s="32"/>
      <c r="ANO841" s="32"/>
      <c r="ANP841" s="32"/>
      <c r="ANQ841" s="32"/>
      <c r="ANR841" s="32"/>
      <c r="ANS841" s="32"/>
      <c r="ANT841" s="32"/>
      <c r="ANU841" s="32"/>
      <c r="ANV841" s="32"/>
      <c r="ANW841" s="32"/>
      <c r="ANX841" s="32"/>
      <c r="ANY841" s="32"/>
      <c r="ANZ841" s="32"/>
      <c r="AOA841" s="32"/>
      <c r="AOB841" s="32"/>
      <c r="AOC841" s="32"/>
      <c r="AOD841" s="32"/>
      <c r="AOE841" s="32"/>
      <c r="AOF841" s="32"/>
      <c r="AOG841" s="32"/>
      <c r="AOH841" s="32"/>
      <c r="AOI841" s="32"/>
      <c r="AOJ841" s="32"/>
      <c r="AOK841" s="32"/>
      <c r="AOL841" s="32"/>
      <c r="AOM841" s="32"/>
      <c r="AON841" s="32"/>
      <c r="AOO841" s="32"/>
      <c r="AOP841" s="32"/>
      <c r="AOQ841" s="32"/>
      <c r="AOR841" s="32"/>
      <c r="AOS841" s="32"/>
      <c r="AOT841" s="32"/>
      <c r="AOU841" s="32"/>
      <c r="AOV841" s="32"/>
      <c r="AOW841" s="32"/>
      <c r="AOX841" s="32"/>
      <c r="AOY841" s="32"/>
      <c r="AOZ841" s="32"/>
      <c r="APA841" s="32"/>
      <c r="APB841" s="32"/>
      <c r="APC841" s="32"/>
      <c r="APD841" s="32"/>
      <c r="APE841" s="32"/>
      <c r="APF841" s="32"/>
      <c r="APG841" s="32"/>
      <c r="APH841" s="32"/>
      <c r="API841" s="32"/>
      <c r="APJ841" s="32"/>
      <c r="APK841" s="32"/>
      <c r="APL841" s="32"/>
      <c r="APM841" s="32"/>
      <c r="APN841" s="32"/>
      <c r="APO841" s="32"/>
      <c r="APP841" s="32"/>
      <c r="APQ841" s="32"/>
      <c r="APR841" s="32"/>
      <c r="APS841" s="32"/>
      <c r="APT841" s="32"/>
      <c r="APU841" s="32"/>
      <c r="APV841" s="32"/>
      <c r="APW841" s="32"/>
      <c r="APX841" s="32"/>
      <c r="APY841" s="32"/>
      <c r="APZ841" s="32"/>
      <c r="AQA841" s="32"/>
      <c r="AQB841" s="32"/>
      <c r="AQC841" s="32"/>
      <c r="AQD841" s="32"/>
      <c r="AQE841" s="32"/>
      <c r="AQF841" s="32"/>
      <c r="AQG841" s="32"/>
      <c r="AQH841" s="32"/>
      <c r="AQI841" s="32"/>
      <c r="AQJ841" s="32"/>
      <c r="AQK841" s="32"/>
      <c r="AQL841" s="32"/>
      <c r="AQM841" s="32"/>
      <c r="AQN841" s="32"/>
      <c r="AQO841" s="32"/>
      <c r="AQP841" s="32"/>
      <c r="AQQ841" s="32"/>
      <c r="AQR841" s="32"/>
      <c r="AQS841" s="32"/>
      <c r="AQT841" s="32"/>
      <c r="AQU841" s="32"/>
      <c r="AQV841" s="32"/>
      <c r="AQW841" s="32"/>
      <c r="AQX841" s="32"/>
      <c r="AQY841" s="32"/>
      <c r="AQZ841" s="32"/>
      <c r="ARA841" s="32"/>
      <c r="ARB841" s="32"/>
      <c r="ARC841" s="32"/>
      <c r="ARD841" s="32"/>
      <c r="ARE841" s="32"/>
      <c r="ARF841" s="32"/>
      <c r="ARG841" s="32"/>
      <c r="ARH841" s="32"/>
      <c r="ARI841" s="32"/>
      <c r="ARJ841" s="32"/>
      <c r="ARK841" s="32"/>
      <c r="ARL841" s="32"/>
      <c r="ARM841" s="32"/>
      <c r="ARN841" s="32"/>
      <c r="ARO841" s="32"/>
      <c r="ARP841" s="32"/>
      <c r="ARQ841" s="32"/>
      <c r="ARR841" s="32"/>
      <c r="ARS841" s="32"/>
      <c r="ART841" s="32"/>
      <c r="ARU841" s="32"/>
      <c r="ARV841" s="32"/>
      <c r="ARW841" s="32"/>
      <c r="ARX841" s="32"/>
      <c r="ARY841" s="32"/>
      <c r="ARZ841" s="32"/>
      <c r="ASA841" s="32"/>
      <c r="ASB841" s="32"/>
      <c r="ASC841" s="32"/>
      <c r="ASD841" s="32"/>
      <c r="ASE841" s="32"/>
      <c r="ASF841" s="32"/>
      <c r="ASG841" s="32"/>
      <c r="ASH841" s="32"/>
      <c r="ASI841" s="32"/>
      <c r="ASJ841" s="32"/>
      <c r="ASK841" s="32"/>
      <c r="ASL841" s="32"/>
      <c r="ASM841" s="32"/>
      <c r="ASN841" s="32"/>
      <c r="ASO841" s="32"/>
      <c r="ASP841" s="32"/>
      <c r="ASQ841" s="32"/>
      <c r="ASR841" s="32"/>
      <c r="ASS841" s="32"/>
      <c r="AST841" s="32"/>
      <c r="ASU841" s="32"/>
      <c r="ASV841" s="32"/>
      <c r="ASW841" s="32"/>
      <c r="ASX841" s="32"/>
      <c r="ASY841" s="32"/>
      <c r="ASZ841" s="32"/>
      <c r="ATA841" s="32"/>
      <c r="ATB841" s="32"/>
      <c r="ATC841" s="32"/>
      <c r="ATD841" s="32"/>
      <c r="ATE841" s="32"/>
      <c r="ATF841" s="32"/>
      <c r="ATG841" s="32"/>
      <c r="ATH841" s="32"/>
      <c r="ATI841" s="32"/>
      <c r="ATJ841" s="32"/>
      <c r="ATK841" s="32"/>
      <c r="ATL841" s="32"/>
      <c r="ATM841" s="32"/>
      <c r="ATN841" s="32"/>
      <c r="ATO841" s="32"/>
      <c r="ATP841" s="32"/>
      <c r="ATQ841" s="32"/>
      <c r="ATR841" s="32"/>
      <c r="ATS841" s="32"/>
      <c r="ATT841" s="32"/>
      <c r="ATU841" s="32"/>
      <c r="ATV841" s="32"/>
      <c r="ATW841" s="32"/>
      <c r="ATX841" s="32"/>
      <c r="ATY841" s="32"/>
      <c r="ATZ841" s="32"/>
      <c r="AUA841" s="32"/>
      <c r="AUB841" s="32"/>
      <c r="AUC841" s="32"/>
      <c r="AUD841" s="32"/>
      <c r="AUE841" s="32"/>
      <c r="AUF841" s="32"/>
      <c r="AUG841" s="32"/>
      <c r="AUH841" s="32"/>
      <c r="AUI841" s="32"/>
      <c r="AUJ841" s="32"/>
      <c r="AUK841" s="32"/>
      <c r="AUL841" s="32"/>
      <c r="AUM841" s="32"/>
      <c r="AUN841" s="32"/>
      <c r="AUO841" s="32"/>
      <c r="AUP841" s="32"/>
      <c r="AUQ841" s="32"/>
      <c r="AUR841" s="32"/>
      <c r="AUS841" s="32"/>
      <c r="AUT841" s="32"/>
      <c r="AUU841" s="32"/>
      <c r="AUV841" s="32"/>
      <c r="AUW841" s="32"/>
      <c r="AUX841" s="32"/>
      <c r="AUY841" s="32"/>
      <c r="AUZ841" s="32"/>
      <c r="AVA841" s="32"/>
      <c r="AVB841" s="32"/>
      <c r="AVC841" s="32"/>
      <c r="AVD841" s="32"/>
      <c r="AVE841" s="32"/>
      <c r="AVF841" s="32"/>
      <c r="AVG841" s="32"/>
      <c r="AVH841" s="32"/>
      <c r="AVI841" s="32"/>
      <c r="AVJ841" s="32"/>
      <c r="AVK841" s="32"/>
      <c r="AVL841" s="32"/>
      <c r="AVM841" s="32"/>
      <c r="AVN841" s="32"/>
      <c r="AVO841" s="32"/>
      <c r="AVP841" s="32"/>
      <c r="AVQ841" s="32"/>
      <c r="AVR841" s="32"/>
      <c r="AVS841" s="32"/>
      <c r="AVT841" s="32"/>
      <c r="AVU841" s="32"/>
      <c r="AVV841" s="32"/>
      <c r="AVW841" s="32"/>
      <c r="AVX841" s="32"/>
      <c r="AVY841" s="32"/>
      <c r="AVZ841" s="32"/>
      <c r="AWA841" s="32"/>
      <c r="AWB841" s="32"/>
      <c r="AWC841" s="32"/>
      <c r="AWD841" s="32"/>
      <c r="AWE841" s="32"/>
      <c r="AWF841" s="32"/>
      <c r="AWG841" s="32"/>
      <c r="AWH841" s="32"/>
      <c r="AWI841" s="32"/>
      <c r="AWJ841" s="32"/>
      <c r="AWK841" s="32"/>
      <c r="AWL841" s="32"/>
      <c r="AWM841" s="32"/>
      <c r="AWN841" s="32"/>
      <c r="AWO841" s="32"/>
      <c r="AWP841" s="32"/>
      <c r="AWQ841" s="32"/>
      <c r="AWR841" s="32"/>
      <c r="AWS841" s="32"/>
      <c r="AWT841" s="32"/>
      <c r="AWU841" s="32"/>
      <c r="AWV841" s="32"/>
      <c r="AWW841" s="32"/>
      <c r="AWX841" s="32"/>
      <c r="AWY841" s="32"/>
      <c r="AWZ841" s="32"/>
      <c r="AXA841" s="32"/>
      <c r="AXB841" s="32"/>
      <c r="AXC841" s="32"/>
      <c r="AXD841" s="32"/>
      <c r="AXE841" s="32"/>
      <c r="AXF841" s="32"/>
      <c r="AXG841" s="32"/>
      <c r="AXH841" s="32"/>
      <c r="AXI841" s="32"/>
      <c r="AXJ841" s="32"/>
      <c r="AXK841" s="32"/>
      <c r="AXL841" s="32"/>
      <c r="AXM841" s="32"/>
      <c r="AXN841" s="32"/>
      <c r="AXO841" s="32"/>
      <c r="AXP841" s="32"/>
      <c r="AXQ841" s="32"/>
      <c r="AXR841" s="32"/>
      <c r="AXS841" s="32"/>
      <c r="AXT841" s="32"/>
      <c r="AXU841" s="32"/>
      <c r="AXV841" s="32"/>
      <c r="AXW841" s="32"/>
      <c r="AXX841" s="32"/>
      <c r="AXY841" s="32"/>
      <c r="AXZ841" s="32"/>
      <c r="AYA841" s="32"/>
      <c r="AYB841" s="32"/>
      <c r="AYC841" s="32"/>
      <c r="AYD841" s="32"/>
      <c r="AYE841" s="32"/>
      <c r="AYF841" s="32"/>
      <c r="AYG841" s="32"/>
      <c r="AYH841" s="32"/>
      <c r="AYI841" s="32"/>
      <c r="AYJ841" s="32"/>
      <c r="AYK841" s="32"/>
      <c r="AYL841" s="32"/>
      <c r="AYM841" s="32"/>
      <c r="AYN841" s="32"/>
      <c r="AYO841" s="32"/>
      <c r="AYP841" s="32"/>
      <c r="AYQ841" s="32"/>
      <c r="AYR841" s="32"/>
      <c r="AYS841" s="32"/>
      <c r="AYT841" s="32"/>
      <c r="AYU841" s="32"/>
      <c r="AYV841" s="32"/>
      <c r="AYW841" s="32"/>
      <c r="AYX841" s="32"/>
      <c r="AYY841" s="32"/>
      <c r="AYZ841" s="32"/>
      <c r="AZA841" s="32"/>
      <c r="AZB841" s="32"/>
      <c r="AZC841" s="32"/>
      <c r="AZD841" s="32"/>
      <c r="AZE841" s="32"/>
      <c r="AZF841" s="32"/>
      <c r="AZG841" s="32"/>
      <c r="AZH841" s="32"/>
      <c r="AZI841" s="32"/>
      <c r="AZJ841" s="32"/>
      <c r="AZK841" s="32"/>
      <c r="AZL841" s="32"/>
      <c r="AZM841" s="32"/>
      <c r="AZN841" s="32"/>
      <c r="AZO841" s="32"/>
      <c r="AZP841" s="32"/>
      <c r="AZQ841" s="32"/>
      <c r="AZR841" s="32"/>
      <c r="AZS841" s="32"/>
      <c r="AZT841" s="32"/>
      <c r="AZU841" s="32"/>
      <c r="AZV841" s="32"/>
      <c r="AZW841" s="32"/>
      <c r="AZX841" s="32"/>
      <c r="AZY841" s="32"/>
      <c r="AZZ841" s="32"/>
      <c r="BAA841" s="32"/>
      <c r="BAB841" s="32"/>
      <c r="BAC841" s="32"/>
      <c r="BAD841" s="32"/>
      <c r="BAE841" s="32"/>
      <c r="BAF841" s="32"/>
      <c r="BAG841" s="32"/>
      <c r="BAH841" s="32"/>
      <c r="BAI841" s="32"/>
      <c r="BAJ841" s="32"/>
      <c r="BAK841" s="32"/>
      <c r="BAL841" s="32"/>
      <c r="BAM841" s="32"/>
      <c r="BAN841" s="32"/>
      <c r="BAO841" s="32"/>
      <c r="BAP841" s="32"/>
      <c r="BAQ841" s="32"/>
      <c r="BAR841" s="32"/>
      <c r="BAS841" s="32"/>
      <c r="BAT841" s="32"/>
      <c r="BAU841" s="32"/>
      <c r="BAV841" s="32"/>
      <c r="BAW841" s="32"/>
      <c r="BAX841" s="32"/>
      <c r="BAY841" s="32"/>
      <c r="BAZ841" s="32"/>
      <c r="BBA841" s="32"/>
      <c r="BBB841" s="32"/>
      <c r="BBC841" s="32"/>
      <c r="BBD841" s="32"/>
      <c r="BBE841" s="32"/>
      <c r="BBF841" s="32"/>
      <c r="BBG841" s="32"/>
      <c r="BBH841" s="32"/>
      <c r="BBI841" s="32"/>
      <c r="BBJ841" s="32"/>
      <c r="BBK841" s="32"/>
      <c r="BBL841" s="32"/>
      <c r="BBM841" s="32"/>
      <c r="BBN841" s="32"/>
      <c r="BBO841" s="32"/>
      <c r="BBP841" s="32"/>
      <c r="BBQ841" s="32"/>
      <c r="BBR841" s="32"/>
      <c r="BBS841" s="32"/>
      <c r="BBT841" s="32"/>
      <c r="BBU841" s="32"/>
      <c r="BBV841" s="32"/>
      <c r="BBW841" s="32"/>
      <c r="BBX841" s="32"/>
      <c r="BBY841" s="32"/>
      <c r="BBZ841" s="32"/>
      <c r="BCA841" s="32"/>
      <c r="BCB841" s="32"/>
      <c r="BCC841" s="32"/>
      <c r="BCD841" s="32"/>
      <c r="BCE841" s="32"/>
      <c r="BCF841" s="32"/>
      <c r="BCG841" s="32"/>
      <c r="BCH841" s="32"/>
      <c r="BCI841" s="32"/>
      <c r="BCJ841" s="32"/>
      <c r="BCK841" s="32"/>
      <c r="BCL841" s="32"/>
      <c r="BCM841" s="32"/>
      <c r="BCN841" s="32"/>
      <c r="BCO841" s="32"/>
      <c r="BCP841" s="32"/>
      <c r="BCQ841" s="32"/>
      <c r="BCR841" s="32"/>
      <c r="BCS841" s="32"/>
      <c r="BCT841" s="32"/>
      <c r="BCU841" s="32"/>
      <c r="BCV841" s="32"/>
      <c r="BCW841" s="32"/>
      <c r="BCX841" s="32"/>
      <c r="BCY841" s="32"/>
      <c r="BCZ841" s="32"/>
      <c r="BDA841" s="32"/>
      <c r="BDB841" s="32"/>
      <c r="BDC841" s="32"/>
      <c r="BDD841" s="32"/>
      <c r="BDE841" s="32"/>
      <c r="BDF841" s="32"/>
      <c r="BDG841" s="32"/>
      <c r="BDH841" s="32"/>
      <c r="BDI841" s="32"/>
      <c r="BDJ841" s="32"/>
      <c r="BDK841" s="32"/>
      <c r="BDL841" s="32"/>
      <c r="BDM841" s="32"/>
      <c r="BDN841" s="32"/>
      <c r="BDO841" s="32"/>
      <c r="BDP841" s="32"/>
      <c r="BDQ841" s="32"/>
      <c r="BDR841" s="32"/>
      <c r="BDS841" s="32"/>
      <c r="BDT841" s="32"/>
      <c r="BDU841" s="32"/>
      <c r="BDV841" s="32"/>
      <c r="BDW841" s="32"/>
      <c r="BDX841" s="32"/>
      <c r="BDY841" s="32"/>
      <c r="BDZ841" s="32"/>
      <c r="BEA841" s="32"/>
      <c r="BEB841" s="32"/>
      <c r="BEC841" s="32"/>
      <c r="BED841" s="32"/>
      <c r="BEE841" s="32"/>
      <c r="BEF841" s="32"/>
      <c r="BEG841" s="32"/>
      <c r="BEH841" s="32"/>
      <c r="BEI841" s="32"/>
      <c r="BEJ841" s="32"/>
      <c r="BEK841" s="32"/>
      <c r="BEL841" s="32"/>
      <c r="BEM841" s="32"/>
      <c r="BEN841" s="32"/>
      <c r="BEO841" s="32"/>
      <c r="BEP841" s="32"/>
      <c r="BEQ841" s="32"/>
      <c r="BER841" s="32"/>
      <c r="BES841" s="32"/>
      <c r="BET841" s="32"/>
      <c r="BEU841" s="32"/>
      <c r="BEV841" s="32"/>
      <c r="BEW841" s="32"/>
      <c r="BEX841" s="32"/>
      <c r="BEY841" s="32"/>
      <c r="BEZ841" s="32"/>
      <c r="BFA841" s="32"/>
      <c r="BFB841" s="32"/>
      <c r="BFC841" s="32"/>
      <c r="BFD841" s="32"/>
      <c r="BFE841" s="32"/>
      <c r="BFF841" s="32"/>
      <c r="BFG841" s="32"/>
      <c r="BFH841" s="32"/>
      <c r="BFI841" s="32"/>
      <c r="BFJ841" s="32"/>
      <c r="BFK841" s="32"/>
      <c r="BFL841" s="32"/>
      <c r="BFM841" s="32"/>
      <c r="BFN841" s="32"/>
      <c r="BFO841" s="32"/>
      <c r="BFP841" s="32"/>
      <c r="BFQ841" s="32"/>
      <c r="BFR841" s="32"/>
      <c r="BFS841" s="32"/>
      <c r="BFT841" s="32"/>
      <c r="BFU841" s="32"/>
      <c r="BFV841" s="32"/>
      <c r="BFW841" s="32"/>
      <c r="BFX841" s="32"/>
      <c r="BFY841" s="32"/>
      <c r="BFZ841" s="32"/>
      <c r="BGA841" s="32"/>
      <c r="BGB841" s="32"/>
      <c r="BGC841" s="32"/>
      <c r="BGD841" s="32"/>
      <c r="BGE841" s="32"/>
      <c r="BGF841" s="32"/>
      <c r="BGG841" s="32"/>
      <c r="BGH841" s="32"/>
      <c r="BGI841" s="32"/>
      <c r="BGJ841" s="32"/>
      <c r="BGK841" s="32"/>
      <c r="BGL841" s="32"/>
      <c r="BGM841" s="32"/>
      <c r="BGN841" s="32"/>
      <c r="BGO841" s="32"/>
      <c r="BGP841" s="32"/>
      <c r="BGQ841" s="32"/>
      <c r="BGR841" s="32"/>
      <c r="BGS841" s="32"/>
      <c r="BGT841" s="32"/>
      <c r="BGU841" s="32"/>
      <c r="BGV841" s="32"/>
      <c r="BGW841" s="32"/>
      <c r="BGX841" s="32"/>
      <c r="BGY841" s="32"/>
      <c r="BGZ841" s="32"/>
      <c r="BHA841" s="32"/>
      <c r="BHB841" s="32"/>
      <c r="BHC841" s="32"/>
      <c r="BHD841" s="32"/>
      <c r="BHE841" s="32"/>
      <c r="BHF841" s="32"/>
      <c r="BHG841" s="32"/>
      <c r="BHH841" s="32"/>
      <c r="BHI841" s="32"/>
      <c r="BHJ841" s="32"/>
      <c r="BHK841" s="32"/>
      <c r="BHL841" s="32"/>
      <c r="BHM841" s="32"/>
      <c r="BHN841" s="32"/>
      <c r="BHO841" s="32"/>
      <c r="BHP841" s="32"/>
      <c r="BHQ841" s="32"/>
      <c r="BHR841" s="32"/>
      <c r="BHS841" s="32"/>
      <c r="BHT841" s="32"/>
      <c r="BHU841" s="32"/>
      <c r="BHV841" s="32"/>
      <c r="BHW841" s="32"/>
      <c r="BHX841" s="32"/>
      <c r="BHY841" s="32"/>
      <c r="BHZ841" s="32"/>
      <c r="BIA841" s="32"/>
      <c r="BIB841" s="32"/>
      <c r="BIC841" s="32"/>
      <c r="BID841" s="32"/>
      <c r="BIE841" s="32"/>
      <c r="BIF841" s="32"/>
      <c r="BIG841" s="32"/>
      <c r="BIH841" s="32"/>
      <c r="BII841" s="32"/>
      <c r="BIJ841" s="32"/>
      <c r="BIK841" s="32"/>
      <c r="BIL841" s="32"/>
      <c r="BIM841" s="32"/>
      <c r="BIN841" s="32"/>
      <c r="BIO841" s="32"/>
      <c r="BIP841" s="32"/>
      <c r="BIQ841" s="32"/>
      <c r="BIR841" s="32"/>
      <c r="BIS841" s="32"/>
      <c r="BIT841" s="32"/>
      <c r="BIU841" s="32"/>
      <c r="BIV841" s="32"/>
      <c r="BIW841" s="32"/>
      <c r="BIX841" s="32"/>
      <c r="BIY841" s="32"/>
      <c r="BIZ841" s="32"/>
      <c r="BJA841" s="32"/>
      <c r="BJB841" s="32"/>
      <c r="BJC841" s="32"/>
      <c r="BJD841" s="32"/>
      <c r="BJE841" s="32"/>
      <c r="BJF841" s="32"/>
      <c r="BJG841" s="32"/>
      <c r="BJH841" s="32"/>
      <c r="BJI841" s="32"/>
      <c r="BJJ841" s="32"/>
      <c r="BJK841" s="32"/>
      <c r="BJL841" s="32"/>
      <c r="BJM841" s="32"/>
      <c r="BJN841" s="32"/>
      <c r="BJO841" s="32"/>
      <c r="BJP841" s="32"/>
      <c r="BJQ841" s="32"/>
      <c r="BJR841" s="32"/>
      <c r="BJS841" s="32"/>
      <c r="BJT841" s="32"/>
      <c r="BJU841" s="32"/>
      <c r="BJV841" s="32"/>
      <c r="BJW841" s="32"/>
      <c r="BJX841" s="32"/>
      <c r="BJY841" s="32"/>
      <c r="BJZ841" s="32"/>
      <c r="BKA841" s="32"/>
      <c r="BKB841" s="32"/>
      <c r="BKC841" s="32"/>
      <c r="BKD841" s="32"/>
      <c r="BKE841" s="32"/>
      <c r="BKF841" s="32"/>
      <c r="BKG841" s="32"/>
      <c r="BKH841" s="32"/>
      <c r="BKI841" s="32"/>
      <c r="BKJ841" s="32"/>
      <c r="BKK841" s="32"/>
      <c r="BKL841" s="32"/>
      <c r="BKM841" s="32"/>
      <c r="BKN841" s="32"/>
      <c r="BKO841" s="32"/>
      <c r="BKP841" s="32"/>
      <c r="BKQ841" s="32"/>
      <c r="BKR841" s="32"/>
      <c r="BKS841" s="32"/>
      <c r="BKT841" s="32"/>
      <c r="BKU841" s="32"/>
      <c r="BKV841" s="32"/>
      <c r="BKW841" s="32"/>
      <c r="BKX841" s="32"/>
      <c r="BKY841" s="32"/>
      <c r="BKZ841" s="32"/>
      <c r="BLA841" s="32"/>
      <c r="BLB841" s="32"/>
      <c r="BLC841" s="32"/>
      <c r="BLD841" s="32"/>
      <c r="BLE841" s="32"/>
      <c r="BLF841" s="32"/>
      <c r="BLG841" s="32"/>
      <c r="BLH841" s="32"/>
      <c r="BLI841" s="32"/>
      <c r="BLJ841" s="32"/>
      <c r="BLK841" s="32"/>
      <c r="BLL841" s="32"/>
      <c r="BLM841" s="32"/>
      <c r="BLN841" s="32"/>
      <c r="BLO841" s="32"/>
      <c r="BLP841" s="32"/>
      <c r="BLQ841" s="32"/>
      <c r="BLR841" s="32"/>
      <c r="BLS841" s="32"/>
      <c r="BLT841" s="32"/>
      <c r="BLU841" s="32"/>
      <c r="BLV841" s="32"/>
      <c r="BLW841" s="32"/>
      <c r="BLX841" s="32"/>
      <c r="BLY841" s="32"/>
      <c r="BLZ841" s="32"/>
      <c r="BMA841" s="32"/>
      <c r="BMB841" s="32"/>
      <c r="BMC841" s="32"/>
      <c r="BMD841" s="32"/>
      <c r="BME841" s="32"/>
      <c r="BMF841" s="32"/>
      <c r="BMG841" s="32"/>
      <c r="BMH841" s="32"/>
      <c r="BMI841" s="32"/>
      <c r="BMJ841" s="32"/>
      <c r="BMK841" s="32"/>
      <c r="BML841" s="32"/>
      <c r="BMM841" s="32"/>
      <c r="BMN841" s="32"/>
      <c r="BMO841" s="32"/>
      <c r="BMP841" s="32"/>
      <c r="BMQ841" s="32"/>
      <c r="BMR841" s="32"/>
      <c r="BMS841" s="32"/>
      <c r="BMT841" s="32"/>
      <c r="BMU841" s="32"/>
      <c r="BMV841" s="32"/>
      <c r="BMW841" s="32"/>
      <c r="BMX841" s="32"/>
      <c r="BMY841" s="32"/>
      <c r="BMZ841" s="32"/>
      <c r="BNA841" s="32"/>
      <c r="BNB841" s="32"/>
      <c r="BNC841" s="32"/>
      <c r="BND841" s="32"/>
      <c r="BNE841" s="32"/>
      <c r="BNF841" s="32"/>
      <c r="BNG841" s="32"/>
      <c r="BNH841" s="32"/>
      <c r="BNI841" s="32"/>
      <c r="BNJ841" s="32"/>
      <c r="BNK841" s="32"/>
      <c r="BNL841" s="32"/>
      <c r="BNM841" s="32"/>
      <c r="BNN841" s="32"/>
      <c r="BNO841" s="32"/>
      <c r="BNP841" s="32"/>
      <c r="BNQ841" s="32"/>
      <c r="BNR841" s="32"/>
      <c r="BNS841" s="32"/>
      <c r="BNT841" s="32"/>
      <c r="BNU841" s="32"/>
      <c r="BNV841" s="32"/>
      <c r="BNW841" s="32"/>
      <c r="BNX841" s="32"/>
      <c r="BNY841" s="32"/>
      <c r="BNZ841" s="32"/>
      <c r="BOA841" s="32"/>
      <c r="BOB841" s="32"/>
      <c r="BOC841" s="32"/>
      <c r="BOD841" s="32"/>
      <c r="BOE841" s="32"/>
      <c r="BOF841" s="32"/>
      <c r="BOG841" s="32"/>
      <c r="BOH841" s="32"/>
      <c r="BOI841" s="32"/>
      <c r="BOJ841" s="32"/>
      <c r="BOK841" s="32"/>
      <c r="BOL841" s="32"/>
      <c r="BOM841" s="32"/>
      <c r="BON841" s="32"/>
      <c r="BOO841" s="32"/>
      <c r="BOP841" s="32"/>
      <c r="BOQ841" s="32"/>
      <c r="BOR841" s="32"/>
      <c r="BOS841" s="32"/>
      <c r="BOT841" s="32"/>
      <c r="BOU841" s="32"/>
      <c r="BOV841" s="32"/>
      <c r="BOW841" s="32"/>
      <c r="BOX841" s="32"/>
      <c r="BOY841" s="32"/>
      <c r="BOZ841" s="32"/>
      <c r="BPA841" s="32"/>
      <c r="BPB841" s="32"/>
      <c r="BPC841" s="32"/>
      <c r="BPD841" s="32"/>
      <c r="BPE841" s="32"/>
      <c r="BPF841" s="32"/>
      <c r="BPG841" s="32"/>
      <c r="BPH841" s="32"/>
      <c r="BPI841" s="32"/>
      <c r="BPJ841" s="32"/>
      <c r="BPK841" s="32"/>
      <c r="BPL841" s="32"/>
      <c r="BPM841" s="32"/>
      <c r="BPN841" s="32"/>
      <c r="BPO841" s="32"/>
      <c r="BPP841" s="32"/>
      <c r="BPQ841" s="32"/>
      <c r="BPR841" s="32"/>
      <c r="BPS841" s="32"/>
      <c r="BPT841" s="32"/>
      <c r="BPU841" s="32"/>
      <c r="BPV841" s="32"/>
      <c r="BPW841" s="32"/>
      <c r="BPX841" s="32"/>
      <c r="BPY841" s="32"/>
      <c r="BPZ841" s="32"/>
      <c r="BQA841" s="32"/>
      <c r="BQB841" s="32"/>
      <c r="BQC841" s="32"/>
      <c r="BQD841" s="32"/>
      <c r="BQE841" s="32"/>
      <c r="BQF841" s="32"/>
      <c r="BQG841" s="32"/>
      <c r="BQH841" s="32"/>
      <c r="BQI841" s="32"/>
      <c r="BQJ841" s="32"/>
      <c r="BQK841" s="32"/>
      <c r="BQL841" s="32"/>
      <c r="BQM841" s="32"/>
      <c r="BQN841" s="32"/>
      <c r="BQO841" s="32"/>
      <c r="BQP841" s="32"/>
      <c r="BQQ841" s="32"/>
      <c r="BQR841" s="32"/>
      <c r="BQS841" s="32"/>
      <c r="BQT841" s="32"/>
      <c r="BQU841" s="32"/>
      <c r="BQV841" s="32"/>
      <c r="BQW841" s="32"/>
      <c r="BQX841" s="32"/>
      <c r="BQY841" s="32"/>
      <c r="BQZ841" s="32"/>
      <c r="BRA841" s="32"/>
      <c r="BRB841" s="32"/>
      <c r="BRC841" s="32"/>
      <c r="BRD841" s="32"/>
      <c r="BRE841" s="32"/>
      <c r="BRF841" s="32"/>
      <c r="BRG841" s="32"/>
      <c r="BRH841" s="32"/>
      <c r="BRI841" s="32"/>
      <c r="BRJ841" s="32"/>
      <c r="BRK841" s="32"/>
      <c r="BRL841" s="32"/>
      <c r="BRM841" s="32"/>
      <c r="BRN841" s="32"/>
      <c r="BRO841" s="32"/>
      <c r="BRP841" s="32"/>
      <c r="BRQ841" s="32"/>
      <c r="BRR841" s="32"/>
      <c r="BRS841" s="32"/>
      <c r="BRT841" s="32"/>
      <c r="BRU841" s="32"/>
      <c r="BRV841" s="32"/>
      <c r="BRW841" s="32"/>
      <c r="BRX841" s="32"/>
      <c r="BRY841" s="32"/>
      <c r="BRZ841" s="32"/>
      <c r="BSA841" s="32"/>
      <c r="BSB841" s="32"/>
      <c r="BSC841" s="32"/>
      <c r="BSD841" s="32"/>
      <c r="BSE841" s="32"/>
      <c r="BSF841" s="32"/>
      <c r="BSG841" s="32"/>
      <c r="BSH841" s="32"/>
      <c r="BSI841" s="32"/>
      <c r="BSJ841" s="32"/>
      <c r="BSK841" s="32"/>
      <c r="BSL841" s="32"/>
      <c r="BSM841" s="32"/>
      <c r="BSN841" s="32"/>
      <c r="BSO841" s="32"/>
      <c r="BSP841" s="32"/>
      <c r="BSQ841" s="32"/>
      <c r="BSR841" s="32"/>
      <c r="BSS841" s="32"/>
      <c r="BST841" s="32"/>
      <c r="BSU841" s="32"/>
      <c r="BSV841" s="32"/>
      <c r="BSW841" s="32"/>
      <c r="BSX841" s="32"/>
      <c r="BSY841" s="32"/>
      <c r="BSZ841" s="32"/>
      <c r="BTA841" s="32"/>
      <c r="BTB841" s="32"/>
      <c r="BTC841" s="32"/>
      <c r="BTD841" s="32"/>
      <c r="BTE841" s="32"/>
      <c r="BTF841" s="32"/>
      <c r="BTG841" s="32"/>
      <c r="BTH841" s="32"/>
      <c r="BTI841" s="32"/>
      <c r="BTJ841" s="32"/>
      <c r="BTK841" s="32"/>
      <c r="BTL841" s="32"/>
      <c r="BTM841" s="32"/>
      <c r="BTN841" s="32"/>
      <c r="BTO841" s="32"/>
      <c r="BTP841" s="32"/>
      <c r="BTQ841" s="32"/>
      <c r="BTR841" s="32"/>
      <c r="BTS841" s="32"/>
      <c r="BTT841" s="32"/>
      <c r="BTU841" s="32"/>
      <c r="BTV841" s="32"/>
      <c r="BTW841" s="32"/>
      <c r="BTX841" s="32"/>
      <c r="BTY841" s="32"/>
      <c r="BTZ841" s="32"/>
      <c r="BUA841" s="32"/>
      <c r="BUB841" s="32"/>
      <c r="BUC841" s="32"/>
      <c r="BUD841" s="32"/>
      <c r="BUE841" s="32"/>
      <c r="BUF841" s="32"/>
      <c r="BUG841" s="32"/>
      <c r="BUH841" s="32"/>
      <c r="BUI841" s="32"/>
      <c r="BUJ841" s="32"/>
      <c r="BUK841" s="32"/>
      <c r="BUL841" s="32"/>
      <c r="BUM841" s="32"/>
      <c r="BUN841" s="32"/>
      <c r="BUO841" s="32"/>
      <c r="BUP841" s="32"/>
      <c r="BUQ841" s="32"/>
      <c r="BUR841" s="32"/>
      <c r="BUS841" s="32"/>
      <c r="BUT841" s="32"/>
      <c r="BUU841" s="32"/>
      <c r="BUV841" s="32"/>
      <c r="BUW841" s="32"/>
      <c r="BUX841" s="32"/>
      <c r="BUY841" s="32"/>
      <c r="BUZ841" s="32"/>
      <c r="BVA841" s="32"/>
      <c r="BVB841" s="32"/>
      <c r="BVC841" s="32"/>
      <c r="BVD841" s="32"/>
      <c r="BVE841" s="32"/>
      <c r="BVF841" s="32"/>
      <c r="BVG841" s="32"/>
      <c r="BVH841" s="32"/>
      <c r="BVI841" s="32"/>
      <c r="BVJ841" s="32"/>
      <c r="BVK841" s="32"/>
      <c r="BVL841" s="32"/>
      <c r="BVM841" s="32"/>
      <c r="BVN841" s="32"/>
      <c r="BVO841" s="32"/>
      <c r="BVP841" s="32"/>
      <c r="BVQ841" s="32"/>
      <c r="BVR841" s="32"/>
      <c r="BVS841" s="32"/>
      <c r="BVT841" s="32"/>
      <c r="BVU841" s="32"/>
      <c r="BVV841" s="32"/>
      <c r="BVW841" s="32"/>
      <c r="BVX841" s="32"/>
      <c r="BVY841" s="32"/>
      <c r="BVZ841" s="32"/>
      <c r="BWA841" s="32"/>
      <c r="BWB841" s="32"/>
      <c r="BWC841" s="32"/>
      <c r="BWD841" s="32"/>
      <c r="BWE841" s="32"/>
      <c r="BWF841" s="32"/>
      <c r="BWG841" s="32"/>
      <c r="BWH841" s="32"/>
      <c r="BWI841" s="32"/>
      <c r="BWJ841" s="32"/>
      <c r="BWK841" s="32"/>
      <c r="BWL841" s="32"/>
      <c r="BWM841" s="32"/>
      <c r="BWN841" s="32"/>
      <c r="BWO841" s="32"/>
      <c r="BWP841" s="32"/>
      <c r="BWQ841" s="32"/>
      <c r="BWR841" s="32"/>
      <c r="BWS841" s="32"/>
      <c r="BWT841" s="32"/>
      <c r="BWU841" s="32"/>
      <c r="BWV841" s="32"/>
      <c r="BWW841" s="32"/>
      <c r="BWX841" s="32"/>
      <c r="BWY841" s="32"/>
      <c r="BWZ841" s="32"/>
      <c r="BXA841" s="32"/>
      <c r="BXB841" s="32"/>
      <c r="BXC841" s="32"/>
      <c r="BXD841" s="32"/>
      <c r="BXE841" s="32"/>
      <c r="BXF841" s="32"/>
      <c r="BXG841" s="32"/>
      <c r="BXH841" s="32"/>
      <c r="BXI841" s="32"/>
      <c r="BXJ841" s="32"/>
      <c r="BXK841" s="32"/>
      <c r="BXL841" s="32"/>
      <c r="BXM841" s="32"/>
      <c r="BXN841" s="32"/>
      <c r="BXO841" s="32"/>
      <c r="BXP841" s="32"/>
      <c r="BXQ841" s="32"/>
      <c r="BXR841" s="32"/>
      <c r="BXS841" s="32"/>
      <c r="BXT841" s="32"/>
      <c r="BXU841" s="32"/>
      <c r="BXV841" s="32"/>
      <c r="BXW841" s="32"/>
      <c r="BXX841" s="32"/>
      <c r="BXY841" s="32"/>
      <c r="BXZ841" s="32"/>
      <c r="BYA841" s="32"/>
      <c r="BYB841" s="32"/>
      <c r="BYC841" s="32"/>
      <c r="BYD841" s="32"/>
      <c r="BYE841" s="32"/>
      <c r="BYF841" s="32"/>
      <c r="BYG841" s="32"/>
      <c r="BYH841" s="32"/>
      <c r="BYI841" s="32"/>
      <c r="BYJ841" s="32"/>
      <c r="BYK841" s="32"/>
      <c r="BYL841" s="32"/>
      <c r="BYM841" s="32"/>
      <c r="BYN841" s="32"/>
      <c r="BYO841" s="32"/>
      <c r="BYP841" s="32"/>
      <c r="BYQ841" s="32"/>
      <c r="BYR841" s="32"/>
      <c r="BYS841" s="32"/>
      <c r="BYT841" s="32"/>
      <c r="BYU841" s="32"/>
      <c r="BYV841" s="32"/>
      <c r="BYW841" s="32"/>
      <c r="BYX841" s="32"/>
      <c r="BYY841" s="32"/>
      <c r="BYZ841" s="32"/>
      <c r="BZA841" s="32"/>
      <c r="BZB841" s="32"/>
      <c r="BZC841" s="32"/>
      <c r="BZD841" s="32"/>
      <c r="BZE841" s="32"/>
      <c r="BZF841" s="32"/>
      <c r="BZG841" s="32"/>
      <c r="BZH841" s="32"/>
      <c r="BZI841" s="32"/>
      <c r="BZJ841" s="32"/>
      <c r="BZK841" s="32"/>
      <c r="BZL841" s="32"/>
      <c r="BZM841" s="32"/>
      <c r="BZN841" s="32"/>
      <c r="BZO841" s="32"/>
      <c r="BZP841" s="32"/>
      <c r="BZQ841" s="32"/>
      <c r="BZR841" s="32"/>
      <c r="BZS841" s="32"/>
      <c r="BZT841" s="32"/>
      <c r="BZU841" s="32"/>
      <c r="BZV841" s="32"/>
      <c r="BZW841" s="32"/>
      <c r="BZX841" s="32"/>
      <c r="BZY841" s="32"/>
      <c r="BZZ841" s="32"/>
      <c r="CAA841" s="32"/>
      <c r="CAB841" s="32"/>
      <c r="CAC841" s="32"/>
      <c r="CAD841" s="32"/>
      <c r="CAE841" s="32"/>
      <c r="CAF841" s="32"/>
      <c r="CAG841" s="32"/>
      <c r="CAH841" s="32"/>
      <c r="CAI841" s="32"/>
      <c r="CAJ841" s="32"/>
      <c r="CAK841" s="32"/>
      <c r="CAL841" s="32"/>
      <c r="CAM841" s="32"/>
      <c r="CAN841" s="32"/>
      <c r="CAO841" s="32"/>
      <c r="CAP841" s="32"/>
      <c r="CAQ841" s="32"/>
      <c r="CAR841" s="32"/>
      <c r="CAS841" s="32"/>
      <c r="CAT841" s="32"/>
      <c r="CAU841" s="32"/>
      <c r="CAV841" s="32"/>
      <c r="CAW841" s="32"/>
      <c r="CAX841" s="32"/>
      <c r="CAY841" s="32"/>
      <c r="CAZ841" s="32"/>
      <c r="CBA841" s="32"/>
      <c r="CBB841" s="32"/>
      <c r="CBC841" s="32"/>
      <c r="CBD841" s="32"/>
      <c r="CBE841" s="32"/>
      <c r="CBF841" s="32"/>
      <c r="CBG841" s="32"/>
      <c r="CBH841" s="32"/>
      <c r="CBI841" s="32"/>
      <c r="CBJ841" s="32"/>
      <c r="CBK841" s="32"/>
      <c r="CBL841" s="32"/>
      <c r="CBM841" s="32"/>
      <c r="CBN841" s="32"/>
      <c r="CBO841" s="32"/>
      <c r="CBP841" s="32"/>
      <c r="CBQ841" s="32"/>
      <c r="CBR841" s="32"/>
      <c r="CBS841" s="32"/>
      <c r="CBT841" s="32"/>
      <c r="CBU841" s="32"/>
      <c r="CBV841" s="32"/>
      <c r="CBW841" s="32"/>
      <c r="CBX841" s="32"/>
      <c r="CBY841" s="32"/>
      <c r="CBZ841" s="32"/>
      <c r="CCA841" s="32"/>
      <c r="CCB841" s="32"/>
      <c r="CCC841" s="32"/>
      <c r="CCD841" s="32"/>
      <c r="CCE841" s="32"/>
      <c r="CCF841" s="32"/>
      <c r="CCG841" s="32"/>
      <c r="CCH841" s="32"/>
      <c r="CCI841" s="32"/>
      <c r="CCJ841" s="32"/>
      <c r="CCK841" s="32"/>
      <c r="CCL841" s="32"/>
      <c r="CCM841" s="32"/>
      <c r="CCN841" s="32"/>
      <c r="CCO841" s="32"/>
      <c r="CCP841" s="32"/>
      <c r="CCQ841" s="32"/>
      <c r="CCR841" s="32"/>
      <c r="CCS841" s="32"/>
      <c r="CCT841" s="32"/>
      <c r="CCU841" s="32"/>
      <c r="CCV841" s="32"/>
      <c r="CCW841" s="32"/>
      <c r="CCX841" s="32"/>
      <c r="CCY841" s="32"/>
      <c r="CCZ841" s="32"/>
      <c r="CDA841" s="32"/>
      <c r="CDB841" s="32"/>
      <c r="CDC841" s="32"/>
      <c r="CDD841" s="32"/>
      <c r="CDE841" s="32"/>
      <c r="CDF841" s="32"/>
      <c r="CDG841" s="32"/>
      <c r="CDH841" s="32"/>
      <c r="CDI841" s="32"/>
      <c r="CDJ841" s="32"/>
      <c r="CDK841" s="32"/>
      <c r="CDL841" s="32"/>
      <c r="CDM841" s="32"/>
      <c r="CDN841" s="32"/>
      <c r="CDO841" s="32"/>
      <c r="CDP841" s="32"/>
      <c r="CDQ841" s="32"/>
      <c r="CDR841" s="32"/>
      <c r="CDS841" s="32"/>
      <c r="CDT841" s="32"/>
      <c r="CDU841" s="32"/>
      <c r="CDV841" s="32"/>
      <c r="CDW841" s="32"/>
      <c r="CDX841" s="32"/>
      <c r="CDY841" s="32"/>
      <c r="CDZ841" s="32"/>
      <c r="CEA841" s="32"/>
      <c r="CEB841" s="32"/>
      <c r="CEC841" s="32"/>
      <c r="CED841" s="32"/>
      <c r="CEE841" s="32"/>
      <c r="CEF841" s="32"/>
      <c r="CEG841" s="32"/>
      <c r="CEH841" s="32"/>
      <c r="CEI841" s="32"/>
      <c r="CEJ841" s="32"/>
      <c r="CEK841" s="32"/>
      <c r="CEL841" s="32"/>
      <c r="CEM841" s="32"/>
      <c r="CEN841" s="32"/>
      <c r="CEO841" s="32"/>
      <c r="CEP841" s="32"/>
      <c r="CEQ841" s="32"/>
      <c r="CER841" s="32"/>
      <c r="CES841" s="32"/>
      <c r="CET841" s="32"/>
      <c r="CEU841" s="32"/>
      <c r="CEV841" s="32"/>
      <c r="CEW841" s="32"/>
      <c r="CEX841" s="32"/>
      <c r="CEY841" s="32"/>
      <c r="CEZ841" s="32"/>
      <c r="CFA841" s="32"/>
      <c r="CFB841" s="32"/>
      <c r="CFC841" s="32"/>
      <c r="CFD841" s="32"/>
      <c r="CFE841" s="32"/>
      <c r="CFF841" s="32"/>
      <c r="CFG841" s="32"/>
      <c r="CFH841" s="32"/>
      <c r="CFI841" s="32"/>
      <c r="CFJ841" s="32"/>
      <c r="CFK841" s="32"/>
      <c r="CFL841" s="32"/>
      <c r="CFM841" s="32"/>
      <c r="CFN841" s="32"/>
      <c r="CFO841" s="32"/>
      <c r="CFP841" s="32"/>
      <c r="CFQ841" s="32"/>
      <c r="CFR841" s="32"/>
      <c r="CFS841" s="32"/>
      <c r="CFT841" s="32"/>
      <c r="CFU841" s="32"/>
      <c r="CFV841" s="32"/>
      <c r="CFW841" s="32"/>
      <c r="CFX841" s="32"/>
      <c r="CFY841" s="32"/>
      <c r="CFZ841" s="32"/>
      <c r="CGA841" s="32"/>
      <c r="CGB841" s="32"/>
      <c r="CGC841" s="32"/>
      <c r="CGD841" s="32"/>
      <c r="CGE841" s="32"/>
      <c r="CGF841" s="32"/>
      <c r="CGG841" s="32"/>
      <c r="CGH841" s="32"/>
      <c r="CGI841" s="32"/>
      <c r="CGJ841" s="32"/>
      <c r="CGK841" s="32"/>
      <c r="CGL841" s="32"/>
      <c r="CGM841" s="32"/>
      <c r="CGN841" s="32"/>
      <c r="CGO841" s="32"/>
      <c r="CGP841" s="32"/>
      <c r="CGQ841" s="32"/>
      <c r="CGR841" s="32"/>
      <c r="CGS841" s="32"/>
      <c r="CGT841" s="32"/>
      <c r="CGU841" s="32"/>
      <c r="CGV841" s="32"/>
      <c r="CGW841" s="32"/>
      <c r="CGX841" s="32"/>
      <c r="CGY841" s="32"/>
      <c r="CGZ841" s="32"/>
      <c r="CHA841" s="32"/>
      <c r="CHB841" s="32"/>
      <c r="CHC841" s="32"/>
      <c r="CHD841" s="32"/>
      <c r="CHE841" s="32"/>
      <c r="CHF841" s="32"/>
      <c r="CHG841" s="32"/>
      <c r="CHH841" s="32"/>
      <c r="CHI841" s="32"/>
      <c r="CHJ841" s="32"/>
      <c r="CHK841" s="32"/>
      <c r="CHL841" s="32"/>
      <c r="CHM841" s="32"/>
      <c r="CHN841" s="32"/>
      <c r="CHO841" s="32"/>
      <c r="CHP841" s="32"/>
      <c r="CHQ841" s="32"/>
      <c r="CHR841" s="32"/>
      <c r="CHS841" s="32"/>
      <c r="CHT841" s="32"/>
      <c r="CHU841" s="32"/>
      <c r="CHV841" s="32"/>
      <c r="CHW841" s="32"/>
      <c r="CHX841" s="32"/>
      <c r="CHY841" s="32"/>
      <c r="CHZ841" s="32"/>
      <c r="CIA841" s="32"/>
      <c r="CIB841" s="32"/>
      <c r="CIC841" s="32"/>
      <c r="CID841" s="32"/>
      <c r="CIE841" s="32"/>
      <c r="CIF841" s="32"/>
      <c r="CIG841" s="32"/>
      <c r="CIH841" s="32"/>
      <c r="CII841" s="32"/>
      <c r="CIJ841" s="32"/>
      <c r="CIK841" s="32"/>
      <c r="CIL841" s="32"/>
      <c r="CIM841" s="32"/>
      <c r="CIN841" s="32"/>
      <c r="CIO841" s="32"/>
      <c r="CIP841" s="32"/>
      <c r="CIQ841" s="32"/>
      <c r="CIR841" s="32"/>
      <c r="CIS841" s="32"/>
      <c r="CIT841" s="32"/>
      <c r="CIU841" s="32"/>
      <c r="CIV841" s="32"/>
      <c r="CIW841" s="32"/>
      <c r="CIX841" s="32"/>
      <c r="CIY841" s="32"/>
      <c r="CIZ841" s="32"/>
      <c r="CJA841" s="32"/>
      <c r="CJB841" s="32"/>
      <c r="CJC841" s="32"/>
      <c r="CJD841" s="32"/>
      <c r="CJE841" s="32"/>
      <c r="CJF841" s="32"/>
      <c r="CJG841" s="32"/>
      <c r="CJH841" s="32"/>
      <c r="CJI841" s="32"/>
      <c r="CJJ841" s="32"/>
      <c r="CJK841" s="32"/>
      <c r="CJL841" s="32"/>
      <c r="CJM841" s="32"/>
      <c r="CJN841" s="32"/>
      <c r="CJO841" s="32"/>
      <c r="CJP841" s="32"/>
      <c r="CJQ841" s="32"/>
      <c r="CJR841" s="32"/>
      <c r="CJS841" s="32"/>
      <c r="CJT841" s="32"/>
      <c r="CJU841" s="32"/>
      <c r="CJV841" s="32"/>
      <c r="CJW841" s="32"/>
      <c r="CJX841" s="32"/>
      <c r="CJY841" s="32"/>
      <c r="CJZ841" s="32"/>
      <c r="CKA841" s="32"/>
      <c r="CKB841" s="32"/>
      <c r="CKC841" s="32"/>
      <c r="CKD841" s="32"/>
      <c r="CKE841" s="32"/>
      <c r="CKF841" s="32"/>
      <c r="CKG841" s="32"/>
      <c r="CKH841" s="32"/>
      <c r="CKI841" s="32"/>
      <c r="CKJ841" s="32"/>
      <c r="CKK841" s="32"/>
      <c r="CKL841" s="32"/>
      <c r="CKM841" s="32"/>
      <c r="CKN841" s="32"/>
      <c r="CKO841" s="32"/>
      <c r="CKP841" s="32"/>
      <c r="CKQ841" s="32"/>
      <c r="CKR841" s="32"/>
      <c r="CKS841" s="32"/>
      <c r="CKT841" s="32"/>
      <c r="CKU841" s="32"/>
      <c r="CKV841" s="32"/>
      <c r="CKW841" s="32"/>
      <c r="CKX841" s="32"/>
      <c r="CKY841" s="32"/>
      <c r="CKZ841" s="32"/>
      <c r="CLA841" s="32"/>
      <c r="CLB841" s="32"/>
      <c r="CLC841" s="32"/>
      <c r="CLD841" s="32"/>
      <c r="CLE841" s="32"/>
      <c r="CLF841" s="32"/>
      <c r="CLG841" s="32"/>
      <c r="CLH841" s="32"/>
      <c r="CLI841" s="32"/>
      <c r="CLJ841" s="32"/>
      <c r="CLK841" s="32"/>
      <c r="CLL841" s="32"/>
      <c r="CLM841" s="32"/>
      <c r="CLN841" s="32"/>
      <c r="CLO841" s="32"/>
      <c r="CLP841" s="32"/>
      <c r="CLQ841" s="32"/>
      <c r="CLR841" s="32"/>
      <c r="CLS841" s="32"/>
      <c r="CLT841" s="32"/>
      <c r="CLU841" s="32"/>
      <c r="CLV841" s="32"/>
      <c r="CLW841" s="32"/>
      <c r="CLX841" s="32"/>
      <c r="CLY841" s="32"/>
      <c r="CLZ841" s="32"/>
      <c r="CMA841" s="32"/>
      <c r="CMB841" s="32"/>
      <c r="CMC841" s="32"/>
      <c r="CMD841" s="32"/>
      <c r="CME841" s="32"/>
      <c r="CMF841" s="32"/>
      <c r="CMG841" s="32"/>
      <c r="CMH841" s="32"/>
      <c r="CMI841" s="32"/>
      <c r="CMJ841" s="32"/>
      <c r="CMK841" s="32"/>
      <c r="CML841" s="32"/>
      <c r="CMM841" s="32"/>
      <c r="CMN841" s="32"/>
      <c r="CMO841" s="32"/>
      <c r="CMP841" s="32"/>
      <c r="CMQ841" s="32"/>
      <c r="CMR841" s="32"/>
      <c r="CMS841" s="32"/>
      <c r="CMT841" s="32"/>
      <c r="CMU841" s="32"/>
      <c r="CMV841" s="32"/>
      <c r="CMW841" s="32"/>
      <c r="CMX841" s="32"/>
      <c r="CMY841" s="32"/>
      <c r="CMZ841" s="32"/>
      <c r="CNA841" s="32"/>
      <c r="CNB841" s="32"/>
      <c r="CNC841" s="32"/>
      <c r="CND841" s="32"/>
      <c r="CNE841" s="32"/>
      <c r="CNF841" s="32"/>
      <c r="CNG841" s="32"/>
      <c r="CNH841" s="32"/>
      <c r="CNI841" s="32"/>
      <c r="CNJ841" s="32"/>
      <c r="CNK841" s="32"/>
      <c r="CNL841" s="32"/>
      <c r="CNM841" s="32"/>
      <c r="CNN841" s="32"/>
      <c r="CNO841" s="32"/>
      <c r="CNP841" s="32"/>
      <c r="CNQ841" s="32"/>
      <c r="CNR841" s="32"/>
      <c r="CNS841" s="32"/>
      <c r="CNT841" s="32"/>
      <c r="CNU841" s="32"/>
      <c r="CNV841" s="32"/>
      <c r="CNW841" s="32"/>
      <c r="CNX841" s="32"/>
      <c r="CNY841" s="32"/>
      <c r="CNZ841" s="32"/>
      <c r="COA841" s="32"/>
      <c r="COB841" s="32"/>
      <c r="COC841" s="32"/>
      <c r="COD841" s="32"/>
      <c r="COE841" s="32"/>
      <c r="COF841" s="32"/>
      <c r="COG841" s="32"/>
      <c r="COH841" s="32"/>
      <c r="COI841" s="32"/>
      <c r="COJ841" s="32"/>
      <c r="COK841" s="32"/>
      <c r="COL841" s="32"/>
      <c r="COM841" s="32"/>
      <c r="CON841" s="32"/>
      <c r="COO841" s="32"/>
      <c r="COP841" s="32"/>
      <c r="COQ841" s="32"/>
      <c r="COR841" s="32"/>
      <c r="COS841" s="32"/>
      <c r="COT841" s="32"/>
      <c r="COU841" s="32"/>
      <c r="COV841" s="32"/>
      <c r="COW841" s="32"/>
      <c r="COX841" s="32"/>
      <c r="COY841" s="32"/>
      <c r="COZ841" s="32"/>
      <c r="CPA841" s="32"/>
      <c r="CPB841" s="32"/>
      <c r="CPC841" s="32"/>
      <c r="CPD841" s="32"/>
      <c r="CPE841" s="32"/>
      <c r="CPF841" s="32"/>
      <c r="CPG841" s="32"/>
      <c r="CPH841" s="32"/>
      <c r="CPI841" s="32"/>
      <c r="CPJ841" s="32"/>
      <c r="CPK841" s="32"/>
      <c r="CPL841" s="32"/>
      <c r="CPM841" s="32"/>
      <c r="CPN841" s="32"/>
      <c r="CPO841" s="32"/>
      <c r="CPP841" s="32"/>
      <c r="CPQ841" s="32"/>
      <c r="CPR841" s="32"/>
      <c r="CPS841" s="32"/>
      <c r="CPT841" s="32"/>
      <c r="CPU841" s="32"/>
      <c r="CPV841" s="32"/>
      <c r="CPW841" s="32"/>
      <c r="CPX841" s="32"/>
      <c r="CPY841" s="32"/>
      <c r="CPZ841" s="32"/>
      <c r="CQA841" s="32"/>
      <c r="CQB841" s="32"/>
      <c r="CQC841" s="32"/>
      <c r="CQD841" s="32"/>
      <c r="CQE841" s="32"/>
      <c r="CQF841" s="32"/>
      <c r="CQG841" s="32"/>
      <c r="CQH841" s="32"/>
      <c r="CQI841" s="32"/>
      <c r="CQJ841" s="32"/>
      <c r="CQK841" s="32"/>
      <c r="CQL841" s="32"/>
      <c r="CQM841" s="32"/>
      <c r="CQN841" s="32"/>
      <c r="CQO841" s="32"/>
      <c r="CQP841" s="32"/>
      <c r="CQQ841" s="32"/>
      <c r="CQR841" s="32"/>
      <c r="CQS841" s="32"/>
      <c r="CQT841" s="32"/>
      <c r="CQU841" s="32"/>
      <c r="CQV841" s="32"/>
      <c r="CQW841" s="32"/>
      <c r="CQX841" s="32"/>
      <c r="CQY841" s="32"/>
      <c r="CQZ841" s="32"/>
      <c r="CRA841" s="32"/>
      <c r="CRB841" s="32"/>
      <c r="CRC841" s="32"/>
      <c r="CRD841" s="32"/>
      <c r="CRE841" s="32"/>
      <c r="CRF841" s="32"/>
      <c r="CRG841" s="32"/>
      <c r="CRH841" s="32"/>
      <c r="CRI841" s="32"/>
      <c r="CRJ841" s="32"/>
      <c r="CRK841" s="32"/>
      <c r="CRL841" s="32"/>
      <c r="CRM841" s="32"/>
      <c r="CRN841" s="32"/>
      <c r="CRO841" s="32"/>
      <c r="CRP841" s="32"/>
      <c r="CRQ841" s="32"/>
      <c r="CRR841" s="32"/>
      <c r="CRS841" s="32"/>
      <c r="CRT841" s="32"/>
      <c r="CRU841" s="32"/>
      <c r="CRV841" s="32"/>
      <c r="CRW841" s="32"/>
      <c r="CRX841" s="32"/>
      <c r="CRY841" s="32"/>
      <c r="CRZ841" s="32"/>
      <c r="CSA841" s="32"/>
      <c r="CSB841" s="32"/>
      <c r="CSC841" s="32"/>
      <c r="CSD841" s="32"/>
      <c r="CSE841" s="32"/>
      <c r="CSF841" s="32"/>
      <c r="CSG841" s="32"/>
      <c r="CSH841" s="32"/>
      <c r="CSI841" s="32"/>
      <c r="CSJ841" s="32"/>
      <c r="CSK841" s="32"/>
      <c r="CSL841" s="32"/>
      <c r="CSM841" s="32"/>
      <c r="CSN841" s="32"/>
      <c r="CSO841" s="32"/>
      <c r="CSP841" s="32"/>
      <c r="CSQ841" s="32"/>
      <c r="CSR841" s="32"/>
      <c r="CSS841" s="32"/>
      <c r="CST841" s="32"/>
      <c r="CSU841" s="32"/>
      <c r="CSV841" s="32"/>
      <c r="CSW841" s="32"/>
      <c r="CSX841" s="32"/>
      <c r="CSY841" s="32"/>
      <c r="CSZ841" s="32"/>
      <c r="CTA841" s="32"/>
      <c r="CTB841" s="32"/>
      <c r="CTC841" s="32"/>
      <c r="CTD841" s="32"/>
      <c r="CTE841" s="32"/>
      <c r="CTF841" s="32"/>
      <c r="CTG841" s="32"/>
      <c r="CTH841" s="32"/>
      <c r="CTI841" s="32"/>
      <c r="CTJ841" s="32"/>
      <c r="CTK841" s="32"/>
      <c r="CTL841" s="32"/>
      <c r="CTM841" s="32"/>
      <c r="CTN841" s="32"/>
      <c r="CTO841" s="32"/>
      <c r="CTP841" s="32"/>
      <c r="CTQ841" s="32"/>
      <c r="CTR841" s="32"/>
      <c r="CTS841" s="32"/>
      <c r="CTT841" s="32"/>
      <c r="CTU841" s="32"/>
      <c r="CTV841" s="32"/>
      <c r="CTW841" s="32"/>
      <c r="CTX841" s="32"/>
      <c r="CTY841" s="32"/>
      <c r="CTZ841" s="32"/>
      <c r="CUA841" s="32"/>
      <c r="CUB841" s="32"/>
      <c r="CUC841" s="32"/>
      <c r="CUD841" s="32"/>
      <c r="CUE841" s="32"/>
      <c r="CUF841" s="32"/>
      <c r="CUG841" s="32"/>
      <c r="CUH841" s="32"/>
      <c r="CUI841" s="32"/>
      <c r="CUJ841" s="32"/>
      <c r="CUK841" s="32"/>
      <c r="CUL841" s="32"/>
      <c r="CUM841" s="32"/>
      <c r="CUN841" s="32"/>
      <c r="CUO841" s="32"/>
      <c r="CUP841" s="32"/>
      <c r="CUQ841" s="32"/>
      <c r="CUR841" s="32"/>
      <c r="CUS841" s="32"/>
      <c r="CUT841" s="32"/>
      <c r="CUU841" s="32"/>
      <c r="CUV841" s="32"/>
      <c r="CUW841" s="32"/>
      <c r="CUX841" s="32"/>
      <c r="CUY841" s="32"/>
      <c r="CUZ841" s="32"/>
      <c r="CVA841" s="32"/>
      <c r="CVB841" s="32"/>
      <c r="CVC841" s="32"/>
      <c r="CVD841" s="32"/>
      <c r="CVE841" s="32"/>
      <c r="CVF841" s="32"/>
      <c r="CVG841" s="32"/>
      <c r="CVH841" s="32"/>
      <c r="CVI841" s="32"/>
      <c r="CVJ841" s="32"/>
      <c r="CVK841" s="32"/>
      <c r="CVL841" s="32"/>
      <c r="CVM841" s="32"/>
      <c r="CVN841" s="32"/>
      <c r="CVO841" s="32"/>
      <c r="CVP841" s="32"/>
      <c r="CVQ841" s="32"/>
      <c r="CVR841" s="32"/>
      <c r="CVS841" s="32"/>
      <c r="CVT841" s="32"/>
      <c r="CVU841" s="32"/>
      <c r="CVV841" s="32"/>
      <c r="CVW841" s="32"/>
      <c r="CVX841" s="32"/>
      <c r="CVY841" s="32"/>
      <c r="CVZ841" s="32"/>
      <c r="CWA841" s="32"/>
      <c r="CWB841" s="32"/>
      <c r="CWC841" s="32"/>
      <c r="CWD841" s="32"/>
      <c r="CWE841" s="32"/>
      <c r="CWF841" s="32"/>
      <c r="CWG841" s="32"/>
      <c r="CWH841" s="32"/>
      <c r="CWI841" s="32"/>
      <c r="CWJ841" s="32"/>
      <c r="CWK841" s="32"/>
      <c r="CWL841" s="32"/>
      <c r="CWM841" s="32"/>
      <c r="CWN841" s="32"/>
      <c r="CWO841" s="32"/>
      <c r="CWP841" s="32"/>
      <c r="CWQ841" s="32"/>
      <c r="CWR841" s="32"/>
      <c r="CWS841" s="32"/>
      <c r="CWT841" s="32"/>
      <c r="CWU841" s="32"/>
      <c r="CWV841" s="32"/>
      <c r="CWW841" s="32"/>
      <c r="CWX841" s="32"/>
      <c r="CWY841" s="32"/>
      <c r="CWZ841" s="32"/>
      <c r="CXA841" s="32"/>
      <c r="CXB841" s="32"/>
      <c r="CXC841" s="32"/>
      <c r="CXD841" s="32"/>
      <c r="CXE841" s="32"/>
      <c r="CXF841" s="32"/>
      <c r="CXG841" s="32"/>
      <c r="CXH841" s="32"/>
      <c r="CXI841" s="32"/>
      <c r="CXJ841" s="32"/>
      <c r="CXK841" s="32"/>
      <c r="CXL841" s="32"/>
      <c r="CXM841" s="32"/>
      <c r="CXN841" s="32"/>
      <c r="CXO841" s="32"/>
      <c r="CXP841" s="32"/>
      <c r="CXQ841" s="32"/>
      <c r="CXR841" s="32"/>
      <c r="CXS841" s="32"/>
      <c r="CXT841" s="32"/>
      <c r="CXU841" s="32"/>
      <c r="CXV841" s="32"/>
      <c r="CXW841" s="32"/>
      <c r="CXX841" s="32"/>
      <c r="CXY841" s="32"/>
      <c r="CXZ841" s="32"/>
      <c r="CYA841" s="32"/>
      <c r="CYB841" s="32"/>
      <c r="CYC841" s="32"/>
      <c r="CYD841" s="32"/>
      <c r="CYE841" s="32"/>
      <c r="CYF841" s="32"/>
      <c r="CYG841" s="32"/>
      <c r="CYH841" s="32"/>
      <c r="CYI841" s="32"/>
      <c r="CYJ841" s="32"/>
      <c r="CYK841" s="32"/>
      <c r="CYL841" s="32"/>
      <c r="CYM841" s="32"/>
      <c r="CYN841" s="32"/>
      <c r="CYO841" s="32"/>
      <c r="CYP841" s="32"/>
      <c r="CYQ841" s="32"/>
      <c r="CYR841" s="32"/>
      <c r="CYS841" s="32"/>
      <c r="CYT841" s="32"/>
      <c r="CYU841" s="32"/>
      <c r="CYV841" s="32"/>
      <c r="CYW841" s="32"/>
      <c r="CYX841" s="32"/>
      <c r="CYY841" s="32"/>
      <c r="CYZ841" s="32"/>
      <c r="CZA841" s="32"/>
      <c r="CZB841" s="32"/>
      <c r="CZC841" s="32"/>
      <c r="CZD841" s="32"/>
      <c r="CZE841" s="32"/>
      <c r="CZF841" s="32"/>
      <c r="CZG841" s="32"/>
      <c r="CZH841" s="32"/>
      <c r="CZI841" s="32"/>
      <c r="CZJ841" s="32"/>
      <c r="CZK841" s="32"/>
      <c r="CZL841" s="32"/>
      <c r="CZM841" s="32"/>
      <c r="CZN841" s="32"/>
      <c r="CZO841" s="32"/>
      <c r="CZP841" s="32"/>
      <c r="CZQ841" s="32"/>
      <c r="CZR841" s="32"/>
      <c r="CZS841" s="32"/>
      <c r="CZT841" s="32"/>
      <c r="CZU841" s="32"/>
      <c r="CZV841" s="32"/>
      <c r="CZW841" s="32"/>
      <c r="CZX841" s="32"/>
      <c r="CZY841" s="32"/>
      <c r="CZZ841" s="32"/>
      <c r="DAA841" s="32"/>
      <c r="DAB841" s="32"/>
      <c r="DAC841" s="32"/>
      <c r="DAD841" s="32"/>
      <c r="DAE841" s="32"/>
      <c r="DAF841" s="32"/>
      <c r="DAG841" s="32"/>
      <c r="DAH841" s="32"/>
      <c r="DAI841" s="32"/>
      <c r="DAJ841" s="32"/>
      <c r="DAK841" s="32"/>
      <c r="DAL841" s="32"/>
      <c r="DAM841" s="32"/>
      <c r="DAN841" s="32"/>
      <c r="DAO841" s="32"/>
      <c r="DAP841" s="32"/>
      <c r="DAQ841" s="32"/>
      <c r="DAR841" s="32"/>
      <c r="DAS841" s="32"/>
      <c r="DAT841" s="32"/>
      <c r="DAU841" s="32"/>
      <c r="DAV841" s="32"/>
      <c r="DAW841" s="32"/>
      <c r="DAX841" s="32"/>
      <c r="DAY841" s="32"/>
      <c r="DAZ841" s="32"/>
      <c r="DBA841" s="32"/>
      <c r="DBB841" s="32"/>
      <c r="DBC841" s="32"/>
      <c r="DBD841" s="32"/>
      <c r="DBE841" s="32"/>
      <c r="DBF841" s="32"/>
      <c r="DBG841" s="32"/>
      <c r="DBH841" s="32"/>
      <c r="DBI841" s="32"/>
      <c r="DBJ841" s="32"/>
      <c r="DBK841" s="32"/>
      <c r="DBL841" s="32"/>
      <c r="DBM841" s="32"/>
      <c r="DBN841" s="32"/>
      <c r="DBO841" s="32"/>
      <c r="DBP841" s="32"/>
      <c r="DBQ841" s="32"/>
      <c r="DBR841" s="32"/>
      <c r="DBS841" s="32"/>
      <c r="DBT841" s="32"/>
      <c r="DBU841" s="32"/>
      <c r="DBV841" s="32"/>
      <c r="DBW841" s="32"/>
      <c r="DBX841" s="32"/>
      <c r="DBY841" s="32"/>
      <c r="DBZ841" s="32"/>
      <c r="DCA841" s="32"/>
      <c r="DCB841" s="32"/>
      <c r="DCC841" s="32"/>
      <c r="DCD841" s="32"/>
      <c r="DCE841" s="32"/>
      <c r="DCF841" s="32"/>
      <c r="DCG841" s="32"/>
      <c r="DCH841" s="32"/>
      <c r="DCI841" s="32"/>
      <c r="DCJ841" s="32"/>
      <c r="DCK841" s="32"/>
      <c r="DCL841" s="32"/>
      <c r="DCM841" s="32"/>
      <c r="DCN841" s="32"/>
      <c r="DCO841" s="32"/>
      <c r="DCP841" s="32"/>
      <c r="DCQ841" s="32"/>
      <c r="DCR841" s="32"/>
      <c r="DCS841" s="32"/>
      <c r="DCT841" s="32"/>
      <c r="DCU841" s="32"/>
      <c r="DCV841" s="32"/>
      <c r="DCW841" s="32"/>
      <c r="DCX841" s="32"/>
      <c r="DCY841" s="32"/>
      <c r="DCZ841" s="32"/>
      <c r="DDA841" s="32"/>
      <c r="DDB841" s="32"/>
      <c r="DDC841" s="32"/>
      <c r="DDD841" s="32"/>
      <c r="DDE841" s="32"/>
      <c r="DDF841" s="32"/>
      <c r="DDG841" s="32"/>
      <c r="DDH841" s="32"/>
      <c r="DDI841" s="32"/>
      <c r="DDJ841" s="32"/>
      <c r="DDK841" s="32"/>
      <c r="DDL841" s="32"/>
      <c r="DDM841" s="32"/>
      <c r="DDN841" s="32"/>
      <c r="DDO841" s="32"/>
      <c r="DDP841" s="32"/>
      <c r="DDQ841" s="32"/>
      <c r="DDR841" s="32"/>
      <c r="DDS841" s="32"/>
      <c r="DDT841" s="32"/>
      <c r="DDU841" s="32"/>
      <c r="DDV841" s="32"/>
      <c r="DDW841" s="32"/>
      <c r="DDX841" s="32"/>
      <c r="DDY841" s="32"/>
      <c r="DDZ841" s="32"/>
      <c r="DEA841" s="32"/>
      <c r="DEB841" s="32"/>
      <c r="DEC841" s="32"/>
      <c r="DED841" s="32"/>
      <c r="DEE841" s="32"/>
      <c r="DEF841" s="32"/>
      <c r="DEG841" s="32"/>
      <c r="DEH841" s="32"/>
      <c r="DEI841" s="32"/>
      <c r="DEJ841" s="32"/>
      <c r="DEK841" s="32"/>
      <c r="DEL841" s="32"/>
      <c r="DEM841" s="32"/>
      <c r="DEN841" s="32"/>
      <c r="DEO841" s="32"/>
      <c r="DEP841" s="32"/>
      <c r="DEQ841" s="32"/>
      <c r="DER841" s="32"/>
      <c r="DES841" s="32"/>
      <c r="DET841" s="32"/>
      <c r="DEU841" s="32"/>
      <c r="DEV841" s="32"/>
      <c r="DEW841" s="32"/>
      <c r="DEX841" s="32"/>
      <c r="DEY841" s="32"/>
      <c r="DEZ841" s="32"/>
      <c r="DFA841" s="32"/>
      <c r="DFB841" s="32"/>
      <c r="DFC841" s="32"/>
      <c r="DFD841" s="32"/>
      <c r="DFE841" s="32"/>
      <c r="DFF841" s="32"/>
      <c r="DFG841" s="32"/>
      <c r="DFH841" s="32"/>
      <c r="DFI841" s="32"/>
      <c r="DFJ841" s="32"/>
      <c r="DFK841" s="32"/>
      <c r="DFL841" s="32"/>
      <c r="DFM841" s="32"/>
      <c r="DFN841" s="32"/>
      <c r="DFO841" s="32"/>
      <c r="DFP841" s="32"/>
      <c r="DFQ841" s="32"/>
      <c r="DFR841" s="32"/>
      <c r="DFS841" s="32"/>
      <c r="DFT841" s="32"/>
      <c r="DFU841" s="32"/>
      <c r="DFV841" s="32"/>
      <c r="DFW841" s="32"/>
      <c r="DFX841" s="32"/>
      <c r="DFY841" s="32"/>
      <c r="DFZ841" s="32"/>
      <c r="DGA841" s="32"/>
      <c r="DGB841" s="32"/>
      <c r="DGC841" s="32"/>
      <c r="DGD841" s="32"/>
      <c r="DGE841" s="32"/>
      <c r="DGF841" s="32"/>
      <c r="DGG841" s="32"/>
      <c r="DGH841" s="32"/>
      <c r="DGI841" s="32"/>
      <c r="DGJ841" s="32"/>
      <c r="DGK841" s="32"/>
      <c r="DGL841" s="32"/>
      <c r="DGM841" s="32"/>
      <c r="DGN841" s="32"/>
      <c r="DGO841" s="32"/>
      <c r="DGP841" s="32"/>
      <c r="DGQ841" s="32"/>
      <c r="DGR841" s="32"/>
      <c r="DGS841" s="32"/>
      <c r="DGT841" s="32"/>
      <c r="DGU841" s="32"/>
      <c r="DGV841" s="32"/>
      <c r="DGW841" s="32"/>
      <c r="DGX841" s="32"/>
      <c r="DGY841" s="32"/>
      <c r="DGZ841" s="32"/>
      <c r="DHA841" s="32"/>
      <c r="DHB841" s="32"/>
      <c r="DHC841" s="32"/>
      <c r="DHD841" s="32"/>
      <c r="DHE841" s="32"/>
      <c r="DHF841" s="32"/>
      <c r="DHG841" s="32"/>
      <c r="DHH841" s="32"/>
      <c r="DHI841" s="32"/>
      <c r="DHJ841" s="32"/>
      <c r="DHK841" s="32"/>
      <c r="DHL841" s="32"/>
      <c r="DHM841" s="32"/>
      <c r="DHN841" s="32"/>
      <c r="DHO841" s="32"/>
      <c r="DHP841" s="32"/>
      <c r="DHQ841" s="32"/>
      <c r="DHR841" s="32"/>
      <c r="DHS841" s="32"/>
      <c r="DHT841" s="32"/>
      <c r="DHU841" s="32"/>
      <c r="DHV841" s="32"/>
      <c r="DHW841" s="32"/>
      <c r="DHX841" s="32"/>
      <c r="DHY841" s="32"/>
      <c r="DHZ841" s="32"/>
      <c r="DIA841" s="32"/>
      <c r="DIB841" s="32"/>
      <c r="DIC841" s="32"/>
      <c r="DID841" s="32"/>
      <c r="DIE841" s="32"/>
      <c r="DIF841" s="32"/>
      <c r="DIG841" s="32"/>
      <c r="DIH841" s="32"/>
      <c r="DII841" s="32"/>
      <c r="DIJ841" s="32"/>
      <c r="DIK841" s="32"/>
      <c r="DIL841" s="32"/>
      <c r="DIM841" s="32"/>
      <c r="DIN841" s="32"/>
      <c r="DIO841" s="32"/>
      <c r="DIP841" s="32"/>
      <c r="DIQ841" s="32"/>
      <c r="DIR841" s="32"/>
      <c r="DIS841" s="32"/>
      <c r="DIT841" s="32"/>
      <c r="DIU841" s="32"/>
      <c r="DIV841" s="32"/>
      <c r="DIW841" s="32"/>
      <c r="DIX841" s="32"/>
      <c r="DIY841" s="32"/>
      <c r="DIZ841" s="32"/>
      <c r="DJA841" s="32"/>
      <c r="DJB841" s="32"/>
      <c r="DJC841" s="32"/>
      <c r="DJD841" s="32"/>
      <c r="DJE841" s="32"/>
      <c r="DJF841" s="32"/>
      <c r="DJG841" s="32"/>
      <c r="DJH841" s="32"/>
      <c r="DJI841" s="32"/>
      <c r="DJJ841" s="32"/>
      <c r="DJK841" s="32"/>
      <c r="DJL841" s="32"/>
      <c r="DJM841" s="32"/>
      <c r="DJN841" s="32"/>
      <c r="DJO841" s="32"/>
      <c r="DJP841" s="32"/>
      <c r="DJQ841" s="32"/>
      <c r="DJR841" s="32"/>
      <c r="DJS841" s="32"/>
      <c r="DJT841" s="32"/>
      <c r="DJU841" s="32"/>
      <c r="DJV841" s="32"/>
      <c r="DJW841" s="32"/>
      <c r="DJX841" s="32"/>
      <c r="DJY841" s="32"/>
      <c r="DJZ841" s="32"/>
      <c r="DKA841" s="32"/>
      <c r="DKB841" s="32"/>
      <c r="DKC841" s="32"/>
      <c r="DKD841" s="32"/>
      <c r="DKE841" s="32"/>
      <c r="DKF841" s="32"/>
      <c r="DKG841" s="32"/>
      <c r="DKH841" s="32"/>
      <c r="DKI841" s="32"/>
      <c r="DKJ841" s="32"/>
      <c r="DKK841" s="32"/>
      <c r="DKL841" s="32"/>
      <c r="DKM841" s="32"/>
      <c r="DKN841" s="32"/>
      <c r="DKO841" s="32"/>
      <c r="DKP841" s="32"/>
      <c r="DKQ841" s="32"/>
      <c r="DKR841" s="32"/>
      <c r="DKS841" s="32"/>
      <c r="DKT841" s="32"/>
      <c r="DKU841" s="32"/>
      <c r="DKV841" s="32"/>
      <c r="DKW841" s="32"/>
      <c r="DKX841" s="32"/>
      <c r="DKY841" s="32"/>
      <c r="DKZ841" s="32"/>
      <c r="DLA841" s="32"/>
      <c r="DLB841" s="32"/>
      <c r="DLC841" s="32"/>
      <c r="DLD841" s="32"/>
      <c r="DLE841" s="32"/>
      <c r="DLF841" s="32"/>
      <c r="DLG841" s="32"/>
      <c r="DLH841" s="32"/>
      <c r="DLI841" s="32"/>
      <c r="DLJ841" s="32"/>
      <c r="DLK841" s="32"/>
      <c r="DLL841" s="32"/>
      <c r="DLM841" s="32"/>
      <c r="DLN841" s="32"/>
      <c r="DLO841" s="32"/>
      <c r="DLP841" s="32"/>
      <c r="DLQ841" s="32"/>
      <c r="DLR841" s="32"/>
      <c r="DLS841" s="32"/>
      <c r="DLT841" s="32"/>
      <c r="DLU841" s="32"/>
      <c r="DLV841" s="32"/>
      <c r="DLW841" s="32"/>
      <c r="DLX841" s="32"/>
      <c r="DLY841" s="32"/>
      <c r="DLZ841" s="32"/>
      <c r="DMA841" s="32"/>
      <c r="DMB841" s="32"/>
      <c r="DMC841" s="32"/>
      <c r="DMD841" s="32"/>
      <c r="DME841" s="32"/>
      <c r="DMF841" s="32"/>
      <c r="DMG841" s="32"/>
      <c r="DMH841" s="32"/>
      <c r="DMI841" s="32"/>
      <c r="DMJ841" s="32"/>
      <c r="DMK841" s="32"/>
      <c r="DML841" s="32"/>
      <c r="DMM841" s="32"/>
      <c r="DMN841" s="32"/>
      <c r="DMO841" s="32"/>
      <c r="DMP841" s="32"/>
      <c r="DMQ841" s="32"/>
      <c r="DMR841" s="32"/>
      <c r="DMS841" s="32"/>
      <c r="DMT841" s="32"/>
      <c r="DMU841" s="32"/>
      <c r="DMV841" s="32"/>
      <c r="DMW841" s="32"/>
      <c r="DMX841" s="32"/>
      <c r="DMY841" s="32"/>
      <c r="DMZ841" s="32"/>
      <c r="DNA841" s="32"/>
      <c r="DNB841" s="32"/>
      <c r="DNC841" s="32"/>
      <c r="DND841" s="32"/>
      <c r="DNE841" s="32"/>
      <c r="DNF841" s="32"/>
      <c r="DNG841" s="32"/>
      <c r="DNH841" s="32"/>
      <c r="DNI841" s="32"/>
      <c r="DNJ841" s="32"/>
      <c r="DNK841" s="32"/>
      <c r="DNL841" s="32"/>
      <c r="DNM841" s="32"/>
      <c r="DNN841" s="32"/>
      <c r="DNO841" s="32"/>
      <c r="DNP841" s="32"/>
      <c r="DNQ841" s="32"/>
      <c r="DNR841" s="32"/>
      <c r="DNS841" s="32"/>
      <c r="DNT841" s="32"/>
      <c r="DNU841" s="32"/>
      <c r="DNV841" s="32"/>
      <c r="DNW841" s="32"/>
      <c r="DNX841" s="32"/>
      <c r="DNY841" s="32"/>
      <c r="DNZ841" s="32"/>
      <c r="DOA841" s="32"/>
      <c r="DOB841" s="32"/>
      <c r="DOC841" s="32"/>
      <c r="DOD841" s="32"/>
      <c r="DOE841" s="32"/>
      <c r="DOF841" s="32"/>
      <c r="DOG841" s="32"/>
      <c r="DOH841" s="32"/>
      <c r="DOI841" s="32"/>
      <c r="DOJ841" s="32"/>
      <c r="DOK841" s="32"/>
      <c r="DOL841" s="32"/>
      <c r="DOM841" s="32"/>
      <c r="DON841" s="32"/>
      <c r="DOO841" s="32"/>
      <c r="DOP841" s="32"/>
      <c r="DOQ841" s="32"/>
      <c r="DOR841" s="32"/>
      <c r="DOS841" s="32"/>
      <c r="DOT841" s="32"/>
      <c r="DOU841" s="32"/>
      <c r="DOV841" s="32"/>
      <c r="DOW841" s="32"/>
      <c r="DOX841" s="32"/>
      <c r="DOY841" s="32"/>
      <c r="DOZ841" s="32"/>
      <c r="DPA841" s="32"/>
      <c r="DPB841" s="32"/>
      <c r="DPC841" s="32"/>
      <c r="DPD841" s="32"/>
      <c r="DPE841" s="32"/>
      <c r="DPF841" s="32"/>
      <c r="DPG841" s="32"/>
      <c r="DPH841" s="32"/>
      <c r="DPI841" s="32"/>
      <c r="DPJ841" s="32"/>
      <c r="DPK841" s="32"/>
      <c r="DPL841" s="32"/>
      <c r="DPM841" s="32"/>
      <c r="DPN841" s="32"/>
      <c r="DPO841" s="32"/>
      <c r="DPP841" s="32"/>
      <c r="DPQ841" s="32"/>
      <c r="DPR841" s="32"/>
      <c r="DPS841" s="32"/>
      <c r="DPT841" s="32"/>
      <c r="DPU841" s="32"/>
      <c r="DPV841" s="32"/>
      <c r="DPW841" s="32"/>
      <c r="DPX841" s="32"/>
      <c r="DPY841" s="32"/>
      <c r="DPZ841" s="32"/>
      <c r="DQA841" s="32"/>
      <c r="DQB841" s="32"/>
      <c r="DQC841" s="32"/>
      <c r="DQD841" s="32"/>
      <c r="DQE841" s="32"/>
      <c r="DQF841" s="32"/>
      <c r="DQG841" s="32"/>
      <c r="DQH841" s="32"/>
      <c r="DQI841" s="32"/>
      <c r="DQJ841" s="32"/>
      <c r="DQK841" s="32"/>
      <c r="DQL841" s="32"/>
      <c r="DQM841" s="32"/>
      <c r="DQN841" s="32"/>
      <c r="DQO841" s="32"/>
      <c r="DQP841" s="32"/>
      <c r="DQQ841" s="32"/>
      <c r="DQR841" s="32"/>
      <c r="DQS841" s="32"/>
      <c r="DQT841" s="32"/>
      <c r="DQU841" s="32"/>
      <c r="DQV841" s="32"/>
      <c r="DQW841" s="32"/>
      <c r="DQX841" s="32"/>
      <c r="DQY841" s="32"/>
      <c r="DQZ841" s="32"/>
      <c r="DRA841" s="32"/>
      <c r="DRB841" s="32"/>
      <c r="DRC841" s="32"/>
      <c r="DRD841" s="32"/>
      <c r="DRE841" s="32"/>
      <c r="DRF841" s="32"/>
      <c r="DRG841" s="32"/>
      <c r="DRH841" s="32"/>
      <c r="DRI841" s="32"/>
      <c r="DRJ841" s="32"/>
      <c r="DRK841" s="32"/>
      <c r="DRL841" s="32"/>
      <c r="DRM841" s="32"/>
      <c r="DRN841" s="32"/>
      <c r="DRO841" s="32"/>
      <c r="DRP841" s="32"/>
      <c r="DRQ841" s="32"/>
      <c r="DRR841" s="32"/>
      <c r="DRS841" s="32"/>
      <c r="DRT841" s="32"/>
      <c r="DRU841" s="32"/>
      <c r="DRV841" s="32"/>
      <c r="DRW841" s="32"/>
      <c r="DRX841" s="32"/>
      <c r="DRY841" s="32"/>
      <c r="DRZ841" s="32"/>
      <c r="DSA841" s="32"/>
      <c r="DSB841" s="32"/>
      <c r="DSC841" s="32"/>
      <c r="DSD841" s="32"/>
      <c r="DSE841" s="32"/>
      <c r="DSF841" s="32"/>
      <c r="DSG841" s="32"/>
      <c r="DSH841" s="32"/>
      <c r="DSI841" s="32"/>
      <c r="DSJ841" s="32"/>
      <c r="DSK841" s="32"/>
      <c r="DSL841" s="32"/>
      <c r="DSM841" s="32"/>
      <c r="DSN841" s="32"/>
      <c r="DSO841" s="32"/>
      <c r="DSP841" s="32"/>
      <c r="DSQ841" s="32"/>
      <c r="DSR841" s="32"/>
      <c r="DSS841" s="32"/>
      <c r="DST841" s="32"/>
      <c r="DSU841" s="32"/>
      <c r="DSV841" s="32"/>
      <c r="DSW841" s="32"/>
      <c r="DSX841" s="32"/>
      <c r="DSY841" s="32"/>
      <c r="DSZ841" s="32"/>
      <c r="DTA841" s="32"/>
      <c r="DTB841" s="32"/>
      <c r="DTC841" s="32"/>
      <c r="DTD841" s="32"/>
      <c r="DTE841" s="32"/>
      <c r="DTF841" s="32"/>
      <c r="DTG841" s="32"/>
      <c r="DTH841" s="32"/>
      <c r="DTI841" s="32"/>
      <c r="DTJ841" s="32"/>
      <c r="DTK841" s="32"/>
      <c r="DTL841" s="32"/>
      <c r="DTM841" s="32"/>
      <c r="DTN841" s="32"/>
      <c r="DTO841" s="32"/>
      <c r="DTP841" s="32"/>
      <c r="DTQ841" s="32"/>
      <c r="DTR841" s="32"/>
      <c r="DTS841" s="32"/>
      <c r="DTT841" s="32"/>
      <c r="DTU841" s="32"/>
      <c r="DTV841" s="32"/>
      <c r="DTW841" s="32"/>
      <c r="DTX841" s="32"/>
      <c r="DTY841" s="32"/>
      <c r="DTZ841" s="32"/>
      <c r="DUA841" s="32"/>
      <c r="DUB841" s="32"/>
      <c r="DUC841" s="32"/>
      <c r="DUD841" s="32"/>
      <c r="DUE841" s="32"/>
      <c r="DUF841" s="32"/>
      <c r="DUG841" s="32"/>
      <c r="DUH841" s="32"/>
      <c r="DUI841" s="32"/>
      <c r="DUJ841" s="32"/>
      <c r="DUK841" s="32"/>
      <c r="DUL841" s="32"/>
      <c r="DUM841" s="32"/>
      <c r="DUN841" s="32"/>
      <c r="DUO841" s="32"/>
      <c r="DUP841" s="32"/>
      <c r="DUQ841" s="32"/>
      <c r="DUR841" s="32"/>
      <c r="DUS841" s="32"/>
      <c r="DUT841" s="32"/>
      <c r="DUU841" s="32"/>
      <c r="DUV841" s="32"/>
      <c r="DUW841" s="32"/>
      <c r="DUX841" s="32"/>
      <c r="DUY841" s="32"/>
      <c r="DUZ841" s="32"/>
      <c r="DVA841" s="32"/>
      <c r="DVB841" s="32"/>
      <c r="DVC841" s="32"/>
      <c r="DVD841" s="32"/>
      <c r="DVE841" s="32"/>
      <c r="DVF841" s="32"/>
      <c r="DVG841" s="32"/>
      <c r="DVH841" s="32"/>
      <c r="DVI841" s="32"/>
      <c r="DVJ841" s="32"/>
      <c r="DVK841" s="32"/>
      <c r="DVL841" s="32"/>
      <c r="DVM841" s="32"/>
      <c r="DVN841" s="32"/>
      <c r="DVO841" s="32"/>
      <c r="DVP841" s="32"/>
      <c r="DVQ841" s="32"/>
      <c r="DVR841" s="32"/>
      <c r="DVS841" s="32"/>
      <c r="DVT841" s="32"/>
      <c r="DVU841" s="32"/>
      <c r="DVV841" s="32"/>
      <c r="DVW841" s="32"/>
      <c r="DVX841" s="32"/>
      <c r="DVY841" s="32"/>
      <c r="DVZ841" s="32"/>
      <c r="DWA841" s="32"/>
      <c r="DWB841" s="32"/>
      <c r="DWC841" s="32"/>
      <c r="DWD841" s="32"/>
      <c r="DWE841" s="32"/>
      <c r="DWF841" s="32"/>
      <c r="DWG841" s="32"/>
      <c r="DWH841" s="32"/>
      <c r="DWI841" s="32"/>
      <c r="DWJ841" s="32"/>
      <c r="DWK841" s="32"/>
      <c r="DWL841" s="32"/>
      <c r="DWM841" s="32"/>
      <c r="DWN841" s="32"/>
      <c r="DWO841" s="32"/>
      <c r="DWP841" s="32"/>
      <c r="DWQ841" s="32"/>
      <c r="DWR841" s="32"/>
      <c r="DWS841" s="32"/>
      <c r="DWT841" s="32"/>
      <c r="DWU841" s="32"/>
      <c r="DWV841" s="32"/>
      <c r="DWW841" s="32"/>
      <c r="DWX841" s="32"/>
      <c r="DWY841" s="32"/>
      <c r="DWZ841" s="32"/>
      <c r="DXA841" s="32"/>
      <c r="DXB841" s="32"/>
      <c r="DXC841" s="32"/>
      <c r="DXD841" s="32"/>
      <c r="DXE841" s="32"/>
      <c r="DXF841" s="32"/>
      <c r="DXG841" s="32"/>
      <c r="DXH841" s="32"/>
      <c r="DXI841" s="32"/>
      <c r="DXJ841" s="32"/>
      <c r="DXK841" s="32"/>
      <c r="DXL841" s="32"/>
      <c r="DXM841" s="32"/>
      <c r="DXN841" s="32"/>
      <c r="DXO841" s="32"/>
      <c r="DXP841" s="32"/>
      <c r="DXQ841" s="32"/>
      <c r="DXR841" s="32"/>
      <c r="DXS841" s="32"/>
      <c r="DXT841" s="32"/>
      <c r="DXU841" s="32"/>
      <c r="DXV841" s="32"/>
      <c r="DXW841" s="32"/>
      <c r="DXX841" s="32"/>
      <c r="DXY841" s="32"/>
      <c r="DXZ841" s="32"/>
      <c r="DYA841" s="32"/>
      <c r="DYB841" s="32"/>
      <c r="DYC841" s="32"/>
      <c r="DYD841" s="32"/>
      <c r="DYE841" s="32"/>
      <c r="DYF841" s="32"/>
      <c r="DYG841" s="32"/>
      <c r="DYH841" s="32"/>
      <c r="DYI841" s="32"/>
      <c r="DYJ841" s="32"/>
      <c r="DYK841" s="32"/>
      <c r="DYL841" s="32"/>
      <c r="DYM841" s="32"/>
      <c r="DYN841" s="32"/>
      <c r="DYO841" s="32"/>
      <c r="DYP841" s="32"/>
      <c r="DYQ841" s="32"/>
      <c r="DYR841" s="32"/>
      <c r="DYS841" s="32"/>
      <c r="DYT841" s="32"/>
      <c r="DYU841" s="32"/>
      <c r="DYV841" s="32"/>
      <c r="DYW841" s="32"/>
      <c r="DYX841" s="32"/>
      <c r="DYY841" s="32"/>
      <c r="DYZ841" s="32"/>
      <c r="DZA841" s="32"/>
      <c r="DZB841" s="32"/>
      <c r="DZC841" s="32"/>
      <c r="DZD841" s="32"/>
      <c r="DZE841" s="32"/>
      <c r="DZF841" s="32"/>
      <c r="DZG841" s="32"/>
      <c r="DZH841" s="32"/>
      <c r="DZI841" s="32"/>
      <c r="DZJ841" s="32"/>
      <c r="DZK841" s="32"/>
      <c r="DZL841" s="32"/>
      <c r="DZM841" s="32"/>
      <c r="DZN841" s="32"/>
      <c r="DZO841" s="32"/>
      <c r="DZP841" s="32"/>
      <c r="DZQ841" s="32"/>
      <c r="DZR841" s="32"/>
      <c r="DZS841" s="32"/>
      <c r="DZT841" s="32"/>
      <c r="DZU841" s="32"/>
      <c r="DZV841" s="32"/>
      <c r="DZW841" s="32"/>
      <c r="DZX841" s="32"/>
      <c r="DZY841" s="32"/>
      <c r="DZZ841" s="32"/>
      <c r="EAA841" s="32"/>
      <c r="EAB841" s="32"/>
      <c r="EAC841" s="32"/>
      <c r="EAD841" s="32"/>
      <c r="EAE841" s="32"/>
      <c r="EAF841" s="32"/>
      <c r="EAG841" s="32"/>
      <c r="EAH841" s="32"/>
      <c r="EAI841" s="32"/>
      <c r="EAJ841" s="32"/>
      <c r="EAK841" s="32"/>
      <c r="EAL841" s="32"/>
      <c r="EAM841" s="32"/>
      <c r="EAN841" s="32"/>
      <c r="EAO841" s="32"/>
      <c r="EAP841" s="32"/>
      <c r="EAQ841" s="32"/>
      <c r="EAR841" s="32"/>
      <c r="EAS841" s="32"/>
      <c r="EAT841" s="32"/>
      <c r="EAU841" s="32"/>
      <c r="EAV841" s="32"/>
      <c r="EAW841" s="32"/>
      <c r="EAX841" s="32"/>
      <c r="EAY841" s="32"/>
      <c r="EAZ841" s="32"/>
      <c r="EBA841" s="32"/>
      <c r="EBB841" s="32"/>
      <c r="EBC841" s="32"/>
      <c r="EBD841" s="32"/>
      <c r="EBE841" s="32"/>
      <c r="EBF841" s="32"/>
      <c r="EBG841" s="32"/>
      <c r="EBH841" s="32"/>
      <c r="EBI841" s="32"/>
      <c r="EBJ841" s="32"/>
      <c r="EBK841" s="32"/>
      <c r="EBL841" s="32"/>
      <c r="EBM841" s="32"/>
      <c r="EBN841" s="32"/>
      <c r="EBO841" s="32"/>
      <c r="EBP841" s="32"/>
      <c r="EBQ841" s="32"/>
      <c r="EBR841" s="32"/>
      <c r="EBS841" s="32"/>
      <c r="EBT841" s="32"/>
      <c r="EBU841" s="32"/>
      <c r="EBV841" s="32"/>
      <c r="EBW841" s="32"/>
      <c r="EBX841" s="32"/>
      <c r="EBY841" s="32"/>
      <c r="EBZ841" s="32"/>
      <c r="ECA841" s="32"/>
      <c r="ECB841" s="32"/>
      <c r="ECC841" s="32"/>
      <c r="ECD841" s="32"/>
      <c r="ECE841" s="32"/>
      <c r="ECF841" s="32"/>
      <c r="ECG841" s="32"/>
      <c r="ECH841" s="32"/>
      <c r="ECI841" s="32"/>
      <c r="ECJ841" s="32"/>
      <c r="ECK841" s="32"/>
      <c r="ECL841" s="32"/>
      <c r="ECM841" s="32"/>
      <c r="ECN841" s="32"/>
      <c r="ECO841" s="32"/>
      <c r="ECP841" s="32"/>
      <c r="ECQ841" s="32"/>
      <c r="ECR841" s="32"/>
      <c r="ECS841" s="32"/>
      <c r="ECT841" s="32"/>
      <c r="ECU841" s="32"/>
      <c r="ECV841" s="32"/>
      <c r="ECW841" s="32"/>
      <c r="ECX841" s="32"/>
      <c r="ECY841" s="32"/>
      <c r="ECZ841" s="32"/>
      <c r="EDA841" s="32"/>
      <c r="EDB841" s="32"/>
      <c r="EDC841" s="32"/>
      <c r="EDD841" s="32"/>
      <c r="EDE841" s="32"/>
      <c r="EDF841" s="32"/>
      <c r="EDG841" s="32"/>
      <c r="EDH841" s="32"/>
      <c r="EDI841" s="32"/>
      <c r="EDJ841" s="32"/>
      <c r="EDK841" s="32"/>
      <c r="EDL841" s="32"/>
      <c r="EDM841" s="32"/>
      <c r="EDN841" s="32"/>
      <c r="EDO841" s="32"/>
      <c r="EDP841" s="32"/>
      <c r="EDQ841" s="32"/>
      <c r="EDR841" s="32"/>
      <c r="EDS841" s="32"/>
      <c r="EDT841" s="32"/>
      <c r="EDU841" s="32"/>
      <c r="EDV841" s="32"/>
      <c r="EDW841" s="32"/>
      <c r="EDX841" s="32"/>
      <c r="EDY841" s="32"/>
      <c r="EDZ841" s="32"/>
      <c r="EEA841" s="32"/>
      <c r="EEB841" s="32"/>
      <c r="EEC841" s="32"/>
      <c r="EED841" s="32"/>
      <c r="EEE841" s="32"/>
      <c r="EEF841" s="32"/>
      <c r="EEG841" s="32"/>
      <c r="EEH841" s="32"/>
      <c r="EEI841" s="32"/>
      <c r="EEJ841" s="32"/>
      <c r="EEK841" s="32"/>
      <c r="EEL841" s="32"/>
      <c r="EEM841" s="32"/>
      <c r="EEN841" s="32"/>
      <c r="EEO841" s="32"/>
      <c r="EEP841" s="32"/>
      <c r="EEQ841" s="32"/>
      <c r="EER841" s="32"/>
      <c r="EES841" s="32"/>
      <c r="EET841" s="32"/>
      <c r="EEU841" s="32"/>
      <c r="EEV841" s="32"/>
      <c r="EEW841" s="32"/>
      <c r="EEX841" s="32"/>
      <c r="EEY841" s="32"/>
      <c r="EEZ841" s="32"/>
      <c r="EFA841" s="32"/>
      <c r="EFB841" s="32"/>
      <c r="EFC841" s="32"/>
      <c r="EFD841" s="32"/>
      <c r="EFE841" s="32"/>
      <c r="EFF841" s="32"/>
      <c r="EFG841" s="32"/>
      <c r="EFH841" s="32"/>
      <c r="EFI841" s="32"/>
      <c r="EFJ841" s="32"/>
      <c r="EFK841" s="32"/>
      <c r="EFL841" s="32"/>
      <c r="EFM841" s="32"/>
      <c r="EFN841" s="32"/>
      <c r="EFO841" s="32"/>
      <c r="EFP841" s="32"/>
      <c r="EFQ841" s="32"/>
      <c r="EFR841" s="32"/>
      <c r="EFS841" s="32"/>
      <c r="EFT841" s="32"/>
      <c r="EFU841" s="32"/>
      <c r="EFV841" s="32"/>
      <c r="EFW841" s="32"/>
      <c r="EFX841" s="32"/>
      <c r="EFY841" s="32"/>
      <c r="EFZ841" s="32"/>
      <c r="EGA841" s="32"/>
      <c r="EGB841" s="32"/>
      <c r="EGC841" s="32"/>
      <c r="EGD841" s="32"/>
      <c r="EGE841" s="32"/>
      <c r="EGF841" s="32"/>
      <c r="EGG841" s="32"/>
      <c r="EGH841" s="32"/>
      <c r="EGI841" s="32"/>
      <c r="EGJ841" s="32"/>
      <c r="EGK841" s="32"/>
      <c r="EGL841" s="32"/>
      <c r="EGM841" s="32"/>
      <c r="EGN841" s="32"/>
      <c r="EGO841" s="32"/>
      <c r="EGP841" s="32"/>
      <c r="EGQ841" s="32"/>
      <c r="EGR841" s="32"/>
      <c r="EGS841" s="32"/>
      <c r="EGT841" s="32"/>
      <c r="EGU841" s="32"/>
      <c r="EGV841" s="32"/>
      <c r="EGW841" s="32"/>
      <c r="EGX841" s="32"/>
      <c r="EGY841" s="32"/>
      <c r="EGZ841" s="32"/>
      <c r="EHA841" s="32"/>
      <c r="EHB841" s="32"/>
      <c r="EHC841" s="32"/>
      <c r="EHD841" s="32"/>
      <c r="EHE841" s="32"/>
      <c r="EHF841" s="32"/>
      <c r="EHG841" s="32"/>
      <c r="EHH841" s="32"/>
      <c r="EHI841" s="32"/>
      <c r="EHJ841" s="32"/>
      <c r="EHK841" s="32"/>
      <c r="EHL841" s="32"/>
      <c r="EHM841" s="32"/>
      <c r="EHN841" s="32"/>
      <c r="EHO841" s="32"/>
      <c r="EHP841" s="32"/>
      <c r="EHQ841" s="32"/>
      <c r="EHR841" s="32"/>
      <c r="EHS841" s="32"/>
      <c r="EHT841" s="32"/>
      <c r="EHU841" s="32"/>
      <c r="EHV841" s="32"/>
      <c r="EHW841" s="32"/>
      <c r="EHX841" s="32"/>
      <c r="EHY841" s="32"/>
      <c r="EHZ841" s="32"/>
      <c r="EIA841" s="32"/>
      <c r="EIB841" s="32"/>
      <c r="EIC841" s="32"/>
      <c r="EID841" s="32"/>
      <c r="EIE841" s="32"/>
      <c r="EIF841" s="32"/>
      <c r="EIG841" s="32"/>
      <c r="EIH841" s="32"/>
      <c r="EII841" s="32"/>
      <c r="EIJ841" s="32"/>
      <c r="EIK841" s="32"/>
      <c r="EIL841" s="32"/>
      <c r="EIM841" s="32"/>
      <c r="EIN841" s="32"/>
      <c r="EIO841" s="32"/>
      <c r="EIP841" s="32"/>
      <c r="EIQ841" s="32"/>
      <c r="EIR841" s="32"/>
      <c r="EIS841" s="32"/>
      <c r="EIT841" s="32"/>
      <c r="EIU841" s="32"/>
      <c r="EIV841" s="32"/>
      <c r="EIW841" s="32"/>
      <c r="EIX841" s="32"/>
      <c r="EIY841" s="32"/>
      <c r="EIZ841" s="32"/>
      <c r="EJA841" s="32"/>
      <c r="EJB841" s="32"/>
      <c r="EJC841" s="32"/>
      <c r="EJD841" s="32"/>
      <c r="EJE841" s="32"/>
      <c r="EJF841" s="32"/>
      <c r="EJG841" s="32"/>
      <c r="EJH841" s="32"/>
      <c r="EJI841" s="32"/>
      <c r="EJJ841" s="32"/>
      <c r="EJK841" s="32"/>
      <c r="EJL841" s="32"/>
      <c r="EJM841" s="32"/>
      <c r="EJN841" s="32"/>
      <c r="EJO841" s="32"/>
      <c r="EJP841" s="32"/>
      <c r="EJQ841" s="32"/>
      <c r="EJR841" s="32"/>
      <c r="EJS841" s="32"/>
      <c r="EJT841" s="32"/>
      <c r="EJU841" s="32"/>
      <c r="EJV841" s="32"/>
      <c r="EJW841" s="32"/>
      <c r="EJX841" s="32"/>
      <c r="EJY841" s="32"/>
      <c r="EJZ841" s="32"/>
      <c r="EKA841" s="32"/>
      <c r="EKB841" s="32"/>
      <c r="EKC841" s="32"/>
      <c r="EKD841" s="32"/>
      <c r="EKE841" s="32"/>
      <c r="EKF841" s="32"/>
      <c r="EKG841" s="32"/>
      <c r="EKH841" s="32"/>
      <c r="EKI841" s="32"/>
      <c r="EKJ841" s="32"/>
      <c r="EKK841" s="32"/>
      <c r="EKL841" s="32"/>
      <c r="EKM841" s="32"/>
      <c r="EKN841" s="32"/>
      <c r="EKO841" s="32"/>
      <c r="EKP841" s="32"/>
      <c r="EKQ841" s="32"/>
      <c r="EKR841" s="32"/>
      <c r="EKS841" s="32"/>
      <c r="EKT841" s="32"/>
      <c r="EKU841" s="32"/>
      <c r="EKV841" s="32"/>
      <c r="EKW841" s="32"/>
      <c r="EKX841" s="32"/>
      <c r="EKY841" s="32"/>
      <c r="EKZ841" s="32"/>
      <c r="ELA841" s="32"/>
      <c r="ELB841" s="32"/>
      <c r="ELC841" s="32"/>
      <c r="ELD841" s="32"/>
      <c r="ELE841" s="32"/>
      <c r="ELF841" s="32"/>
      <c r="ELG841" s="32"/>
      <c r="ELH841" s="32"/>
      <c r="ELI841" s="32"/>
      <c r="ELJ841" s="32"/>
      <c r="ELK841" s="32"/>
      <c r="ELL841" s="32"/>
      <c r="ELM841" s="32"/>
      <c r="ELN841" s="32"/>
      <c r="ELO841" s="32"/>
      <c r="ELP841" s="32"/>
      <c r="ELQ841" s="32"/>
      <c r="ELR841" s="32"/>
      <c r="ELS841" s="32"/>
      <c r="ELT841" s="32"/>
      <c r="ELU841" s="32"/>
      <c r="ELV841" s="32"/>
      <c r="ELW841" s="32"/>
      <c r="ELX841" s="32"/>
      <c r="ELY841" s="32"/>
      <c r="ELZ841" s="32"/>
      <c r="EMA841" s="32"/>
      <c r="EMB841" s="32"/>
      <c r="EMC841" s="32"/>
      <c r="EMD841" s="32"/>
      <c r="EME841" s="32"/>
      <c r="EMF841" s="32"/>
      <c r="EMG841" s="32"/>
      <c r="EMH841" s="32"/>
      <c r="EMI841" s="32"/>
      <c r="EMJ841" s="32"/>
      <c r="EMK841" s="32"/>
      <c r="EML841" s="32"/>
      <c r="EMM841" s="32"/>
      <c r="EMN841" s="32"/>
      <c r="EMO841" s="32"/>
      <c r="EMP841" s="32"/>
      <c r="EMQ841" s="32"/>
      <c r="EMR841" s="32"/>
      <c r="EMS841" s="32"/>
      <c r="EMT841" s="32"/>
      <c r="EMU841" s="32"/>
      <c r="EMV841" s="32"/>
      <c r="EMW841" s="32"/>
      <c r="EMX841" s="32"/>
      <c r="EMY841" s="32"/>
      <c r="EMZ841" s="32"/>
      <c r="ENA841" s="32"/>
      <c r="ENB841" s="32"/>
      <c r="ENC841" s="32"/>
      <c r="END841" s="32"/>
      <c r="ENE841" s="32"/>
      <c r="ENF841" s="32"/>
      <c r="ENG841" s="32"/>
      <c r="ENH841" s="32"/>
      <c r="ENI841" s="32"/>
      <c r="ENJ841" s="32"/>
      <c r="ENK841" s="32"/>
      <c r="ENL841" s="32"/>
      <c r="ENM841" s="32"/>
      <c r="ENN841" s="32"/>
      <c r="ENO841" s="32"/>
      <c r="ENP841" s="32"/>
      <c r="ENQ841" s="32"/>
      <c r="ENR841" s="32"/>
      <c r="ENS841" s="32"/>
      <c r="ENT841" s="32"/>
      <c r="ENU841" s="32"/>
      <c r="ENV841" s="32"/>
      <c r="ENW841" s="32"/>
      <c r="ENX841" s="32"/>
      <c r="ENY841" s="32"/>
      <c r="ENZ841" s="32"/>
      <c r="EOA841" s="32"/>
      <c r="EOB841" s="32"/>
      <c r="EOC841" s="32"/>
      <c r="EOD841" s="32"/>
      <c r="EOE841" s="32"/>
      <c r="EOF841" s="32"/>
      <c r="EOG841" s="32"/>
      <c r="EOH841" s="32"/>
      <c r="EOI841" s="32"/>
      <c r="EOJ841" s="32"/>
      <c r="EOK841" s="32"/>
      <c r="EOL841" s="32"/>
      <c r="EOM841" s="32"/>
      <c r="EON841" s="32"/>
      <c r="EOO841" s="32"/>
      <c r="EOP841" s="32"/>
      <c r="EOQ841" s="32"/>
      <c r="EOR841" s="32"/>
      <c r="EOS841" s="32"/>
      <c r="EOT841" s="32"/>
      <c r="EOU841" s="32"/>
      <c r="EOV841" s="32"/>
      <c r="EOW841" s="32"/>
      <c r="EOX841" s="32"/>
      <c r="EOY841" s="32"/>
      <c r="EOZ841" s="32"/>
      <c r="EPA841" s="32"/>
      <c r="EPB841" s="32"/>
      <c r="EPC841" s="32"/>
      <c r="EPD841" s="32"/>
      <c r="EPE841" s="32"/>
      <c r="EPF841" s="32"/>
      <c r="EPG841" s="32"/>
      <c r="EPH841" s="32"/>
      <c r="EPI841" s="32"/>
      <c r="EPJ841" s="32"/>
      <c r="EPK841" s="32"/>
      <c r="EPL841" s="32"/>
      <c r="EPM841" s="32"/>
      <c r="EPN841" s="32"/>
      <c r="EPO841" s="32"/>
      <c r="EPP841" s="32"/>
      <c r="EPQ841" s="32"/>
      <c r="EPR841" s="32"/>
      <c r="EPS841" s="32"/>
      <c r="EPT841" s="32"/>
      <c r="EPU841" s="32"/>
      <c r="EPV841" s="32"/>
      <c r="EPW841" s="32"/>
      <c r="EPX841" s="32"/>
      <c r="EPY841" s="32"/>
      <c r="EPZ841" s="32"/>
      <c r="EQA841" s="32"/>
      <c r="EQB841" s="32"/>
      <c r="EQC841" s="32"/>
      <c r="EQD841" s="32"/>
      <c r="EQE841" s="32"/>
      <c r="EQF841" s="32"/>
      <c r="EQG841" s="32"/>
      <c r="EQH841" s="32"/>
      <c r="EQI841" s="32"/>
      <c r="EQJ841" s="32"/>
      <c r="EQK841" s="32"/>
      <c r="EQL841" s="32"/>
      <c r="EQM841" s="32"/>
      <c r="EQN841" s="32"/>
      <c r="EQO841" s="32"/>
      <c r="EQP841" s="32"/>
      <c r="EQQ841" s="32"/>
      <c r="EQR841" s="32"/>
      <c r="EQS841" s="32"/>
      <c r="EQT841" s="32"/>
      <c r="EQU841" s="32"/>
      <c r="EQV841" s="32"/>
      <c r="EQW841" s="32"/>
      <c r="EQX841" s="32"/>
      <c r="EQY841" s="32"/>
      <c r="EQZ841" s="32"/>
      <c r="ERA841" s="32"/>
      <c r="ERB841" s="32"/>
      <c r="ERC841" s="32"/>
      <c r="ERD841" s="32"/>
      <c r="ERE841" s="32"/>
      <c r="ERF841" s="32"/>
      <c r="ERG841" s="32"/>
      <c r="ERH841" s="32"/>
      <c r="ERI841" s="32"/>
      <c r="ERJ841" s="32"/>
      <c r="ERK841" s="32"/>
      <c r="ERL841" s="32"/>
      <c r="ERM841" s="32"/>
      <c r="ERN841" s="32"/>
      <c r="ERO841" s="32"/>
      <c r="ERP841" s="32"/>
      <c r="ERQ841" s="32"/>
      <c r="ERR841" s="32"/>
      <c r="ERS841" s="32"/>
      <c r="ERT841" s="32"/>
      <c r="ERU841" s="32"/>
      <c r="ERV841" s="32"/>
      <c r="ERW841" s="32"/>
      <c r="ERX841" s="32"/>
      <c r="ERY841" s="32"/>
      <c r="ERZ841" s="32"/>
      <c r="ESA841" s="32"/>
      <c r="ESB841" s="32"/>
      <c r="ESC841" s="32"/>
      <c r="ESD841" s="32"/>
      <c r="ESE841" s="32"/>
      <c r="ESF841" s="32"/>
      <c r="ESG841" s="32"/>
      <c r="ESH841" s="32"/>
      <c r="ESI841" s="32"/>
      <c r="ESJ841" s="32"/>
      <c r="ESK841" s="32"/>
      <c r="ESL841" s="32"/>
      <c r="ESM841" s="32"/>
      <c r="ESN841" s="32"/>
      <c r="ESO841" s="32"/>
      <c r="ESP841" s="32"/>
      <c r="ESQ841" s="32"/>
      <c r="ESR841" s="32"/>
      <c r="ESS841" s="32"/>
      <c r="EST841" s="32"/>
      <c r="ESU841" s="32"/>
      <c r="ESV841" s="32"/>
      <c r="ESW841" s="32"/>
      <c r="ESX841" s="32"/>
      <c r="ESY841" s="32"/>
      <c r="ESZ841" s="32"/>
      <c r="ETA841" s="32"/>
      <c r="ETB841" s="32"/>
      <c r="ETC841" s="32"/>
      <c r="ETD841" s="32"/>
      <c r="ETE841" s="32"/>
      <c r="ETF841" s="32"/>
      <c r="ETG841" s="32"/>
      <c r="ETH841" s="32"/>
      <c r="ETI841" s="32"/>
      <c r="ETJ841" s="32"/>
      <c r="ETK841" s="32"/>
      <c r="ETL841" s="32"/>
      <c r="ETM841" s="32"/>
      <c r="ETN841" s="32"/>
      <c r="ETO841" s="32"/>
      <c r="ETP841" s="32"/>
      <c r="ETQ841" s="32"/>
      <c r="ETR841" s="32"/>
      <c r="ETS841" s="32"/>
      <c r="ETT841" s="32"/>
      <c r="ETU841" s="32"/>
      <c r="ETV841" s="32"/>
      <c r="ETW841" s="32"/>
      <c r="ETX841" s="32"/>
      <c r="ETY841" s="32"/>
      <c r="ETZ841" s="32"/>
      <c r="EUA841" s="32"/>
      <c r="EUB841" s="32"/>
      <c r="EUC841" s="32"/>
      <c r="EUD841" s="32"/>
      <c r="EUE841" s="32"/>
      <c r="EUF841" s="32"/>
      <c r="EUG841" s="32"/>
      <c r="EUH841" s="32"/>
      <c r="EUI841" s="32"/>
      <c r="EUJ841" s="32"/>
      <c r="EUK841" s="32"/>
      <c r="EUL841" s="32"/>
      <c r="EUM841" s="32"/>
      <c r="EUN841" s="32"/>
      <c r="EUO841" s="32"/>
      <c r="EUP841" s="32"/>
      <c r="EUQ841" s="32"/>
      <c r="EUR841" s="32"/>
      <c r="EUS841" s="32"/>
      <c r="EUT841" s="32"/>
      <c r="EUU841" s="32"/>
      <c r="EUV841" s="32"/>
      <c r="EUW841" s="32"/>
      <c r="EUX841" s="32"/>
      <c r="EUY841" s="32"/>
      <c r="EUZ841" s="32"/>
      <c r="EVA841" s="32"/>
      <c r="EVB841" s="32"/>
      <c r="EVC841" s="32"/>
      <c r="EVD841" s="32"/>
      <c r="EVE841" s="32"/>
      <c r="EVF841" s="32"/>
      <c r="EVG841" s="32"/>
      <c r="EVH841" s="32"/>
      <c r="EVI841" s="32"/>
      <c r="EVJ841" s="32"/>
      <c r="EVK841" s="32"/>
      <c r="EVL841" s="32"/>
      <c r="EVM841" s="32"/>
      <c r="EVN841" s="32"/>
      <c r="EVO841" s="32"/>
      <c r="EVP841" s="32"/>
      <c r="EVQ841" s="32"/>
      <c r="EVR841" s="32"/>
      <c r="EVS841" s="32"/>
      <c r="EVT841" s="32"/>
      <c r="EVU841" s="32"/>
      <c r="EVV841" s="32"/>
      <c r="EVW841" s="32"/>
      <c r="EVX841" s="32"/>
      <c r="EVY841" s="32"/>
      <c r="EVZ841" s="32"/>
      <c r="EWA841" s="32"/>
      <c r="EWB841" s="32"/>
      <c r="EWC841" s="32"/>
      <c r="EWD841" s="32"/>
      <c r="EWE841" s="32"/>
      <c r="EWF841" s="32"/>
      <c r="EWG841" s="32"/>
      <c r="EWH841" s="32"/>
      <c r="EWI841" s="32"/>
      <c r="EWJ841" s="32"/>
      <c r="EWK841" s="32"/>
      <c r="EWL841" s="32"/>
      <c r="EWM841" s="32"/>
      <c r="EWN841" s="32"/>
      <c r="EWO841" s="32"/>
      <c r="EWP841" s="32"/>
      <c r="EWQ841" s="32"/>
      <c r="EWR841" s="32"/>
      <c r="EWS841" s="32"/>
      <c r="EWT841" s="32"/>
      <c r="EWU841" s="32"/>
      <c r="EWV841" s="32"/>
      <c r="EWW841" s="32"/>
      <c r="EWX841" s="32"/>
      <c r="EWY841" s="32"/>
      <c r="EWZ841" s="32"/>
      <c r="EXA841" s="32"/>
      <c r="EXB841" s="32"/>
      <c r="EXC841" s="32"/>
      <c r="EXD841" s="32"/>
      <c r="EXE841" s="32"/>
      <c r="EXF841" s="32"/>
      <c r="EXG841" s="32"/>
      <c r="EXH841" s="32"/>
      <c r="EXI841" s="32"/>
      <c r="EXJ841" s="32"/>
      <c r="EXK841" s="32"/>
      <c r="EXL841" s="32"/>
      <c r="EXM841" s="32"/>
      <c r="EXN841" s="32"/>
      <c r="EXO841" s="32"/>
      <c r="EXP841" s="32"/>
      <c r="EXQ841" s="32"/>
      <c r="EXR841" s="32"/>
      <c r="EXS841" s="32"/>
      <c r="EXT841" s="32"/>
      <c r="EXU841" s="32"/>
      <c r="EXV841" s="32"/>
      <c r="EXW841" s="32"/>
      <c r="EXX841" s="32"/>
      <c r="EXY841" s="32"/>
      <c r="EXZ841" s="32"/>
      <c r="EYA841" s="32"/>
      <c r="EYB841" s="32"/>
      <c r="EYC841" s="32"/>
      <c r="EYD841" s="32"/>
      <c r="EYE841" s="32"/>
      <c r="EYF841" s="32"/>
      <c r="EYG841" s="32"/>
      <c r="EYH841" s="32"/>
      <c r="EYI841" s="32"/>
      <c r="EYJ841" s="32"/>
      <c r="EYK841" s="32"/>
      <c r="EYL841" s="32"/>
      <c r="EYM841" s="32"/>
      <c r="EYN841" s="32"/>
      <c r="EYO841" s="32"/>
      <c r="EYP841" s="32"/>
      <c r="EYQ841" s="32"/>
      <c r="EYR841" s="32"/>
      <c r="EYS841" s="32"/>
      <c r="EYT841" s="32"/>
      <c r="EYU841" s="32"/>
      <c r="EYV841" s="32"/>
      <c r="EYW841" s="32"/>
      <c r="EYX841" s="32"/>
      <c r="EYY841" s="32"/>
      <c r="EYZ841" s="32"/>
      <c r="EZA841" s="32"/>
      <c r="EZB841" s="32"/>
      <c r="EZC841" s="32"/>
      <c r="EZD841" s="32"/>
      <c r="EZE841" s="32"/>
      <c r="EZF841" s="32"/>
      <c r="EZG841" s="32"/>
      <c r="EZH841" s="32"/>
      <c r="EZI841" s="32"/>
      <c r="EZJ841" s="32"/>
      <c r="EZK841" s="32"/>
      <c r="EZL841" s="32"/>
      <c r="EZM841" s="32"/>
      <c r="EZN841" s="32"/>
      <c r="EZO841" s="32"/>
      <c r="EZP841" s="32"/>
      <c r="EZQ841" s="32"/>
      <c r="EZR841" s="32"/>
      <c r="EZS841" s="32"/>
      <c r="EZT841" s="32"/>
      <c r="EZU841" s="32"/>
      <c r="EZV841" s="32"/>
      <c r="EZW841" s="32"/>
      <c r="EZX841" s="32"/>
      <c r="EZY841" s="32"/>
      <c r="EZZ841" s="32"/>
      <c r="FAA841" s="32"/>
      <c r="FAB841" s="32"/>
      <c r="FAC841" s="32"/>
      <c r="FAD841" s="32"/>
      <c r="FAE841" s="32"/>
      <c r="FAF841" s="32"/>
      <c r="FAG841" s="32"/>
      <c r="FAH841" s="32"/>
      <c r="FAI841" s="32"/>
      <c r="FAJ841" s="32"/>
      <c r="FAK841" s="32"/>
      <c r="FAL841" s="32"/>
      <c r="FAM841" s="32"/>
      <c r="FAN841" s="32"/>
      <c r="FAO841" s="32"/>
      <c r="FAP841" s="32"/>
      <c r="FAQ841" s="32"/>
      <c r="FAR841" s="32"/>
      <c r="FAS841" s="32"/>
      <c r="FAT841" s="32"/>
      <c r="FAU841" s="32"/>
      <c r="FAV841" s="32"/>
      <c r="FAW841" s="32"/>
      <c r="FAX841" s="32"/>
      <c r="FAY841" s="32"/>
      <c r="FAZ841" s="32"/>
      <c r="FBA841" s="32"/>
      <c r="FBB841" s="32"/>
      <c r="FBC841" s="32"/>
      <c r="FBD841" s="32"/>
      <c r="FBE841" s="32"/>
      <c r="FBF841" s="32"/>
      <c r="FBG841" s="32"/>
      <c r="FBH841" s="32"/>
      <c r="FBI841" s="32"/>
      <c r="FBJ841" s="32"/>
      <c r="FBK841" s="32"/>
      <c r="FBL841" s="32"/>
      <c r="FBM841" s="32"/>
      <c r="FBN841" s="32"/>
      <c r="FBO841" s="32"/>
      <c r="FBP841" s="32"/>
      <c r="FBQ841" s="32"/>
      <c r="FBR841" s="32"/>
      <c r="FBS841" s="32"/>
      <c r="FBT841" s="32"/>
      <c r="FBU841" s="32"/>
      <c r="FBV841" s="32"/>
      <c r="FBW841" s="32"/>
      <c r="FBX841" s="32"/>
      <c r="FBY841" s="32"/>
      <c r="FBZ841" s="32"/>
      <c r="FCA841" s="32"/>
      <c r="FCB841" s="32"/>
      <c r="FCC841" s="32"/>
      <c r="FCD841" s="32"/>
      <c r="FCE841" s="32"/>
      <c r="FCF841" s="32"/>
      <c r="FCG841" s="32"/>
      <c r="FCH841" s="32"/>
      <c r="FCI841" s="32"/>
      <c r="FCJ841" s="32"/>
      <c r="FCK841" s="32"/>
      <c r="FCL841" s="32"/>
      <c r="FCM841" s="32"/>
      <c r="FCN841" s="32"/>
      <c r="FCO841" s="32"/>
      <c r="FCP841" s="32"/>
      <c r="FCQ841" s="32"/>
      <c r="FCR841" s="32"/>
      <c r="FCS841" s="32"/>
      <c r="FCT841" s="32"/>
      <c r="FCU841" s="32"/>
      <c r="FCV841" s="32"/>
      <c r="FCW841" s="32"/>
      <c r="FCX841" s="32"/>
      <c r="FCY841" s="32"/>
      <c r="FCZ841" s="32"/>
      <c r="FDA841" s="32"/>
      <c r="FDB841" s="32"/>
      <c r="FDC841" s="32"/>
      <c r="FDD841" s="32"/>
      <c r="FDE841" s="32"/>
      <c r="FDF841" s="32"/>
      <c r="FDG841" s="32"/>
      <c r="FDH841" s="32"/>
      <c r="FDI841" s="32"/>
      <c r="FDJ841" s="32"/>
      <c r="FDK841" s="32"/>
      <c r="FDL841" s="32"/>
      <c r="FDM841" s="32"/>
      <c r="FDN841" s="32"/>
      <c r="FDO841" s="32"/>
      <c r="FDP841" s="32"/>
      <c r="FDQ841" s="32"/>
      <c r="FDR841" s="32"/>
      <c r="FDS841" s="32"/>
      <c r="FDT841" s="32"/>
      <c r="FDU841" s="32"/>
      <c r="FDV841" s="32"/>
      <c r="FDW841" s="32"/>
      <c r="FDX841" s="32"/>
      <c r="FDY841" s="32"/>
      <c r="FDZ841" s="32"/>
      <c r="FEA841" s="32"/>
      <c r="FEB841" s="32"/>
      <c r="FEC841" s="32"/>
      <c r="FED841" s="32"/>
      <c r="FEE841" s="32"/>
      <c r="FEF841" s="32"/>
      <c r="FEG841" s="32"/>
      <c r="FEH841" s="32"/>
      <c r="FEI841" s="32"/>
      <c r="FEJ841" s="32"/>
      <c r="FEK841" s="32"/>
      <c r="FEL841" s="32"/>
      <c r="FEM841" s="32"/>
      <c r="FEN841" s="32"/>
      <c r="FEO841" s="32"/>
      <c r="FEP841" s="32"/>
      <c r="FEQ841" s="32"/>
      <c r="FER841" s="32"/>
      <c r="FES841" s="32"/>
      <c r="FET841" s="32"/>
      <c r="FEU841" s="32"/>
      <c r="FEV841" s="32"/>
      <c r="FEW841" s="32"/>
      <c r="FEX841" s="32"/>
      <c r="FEY841" s="32"/>
      <c r="FEZ841" s="32"/>
      <c r="FFA841" s="32"/>
      <c r="FFB841" s="32"/>
      <c r="FFC841" s="32"/>
      <c r="FFD841" s="32"/>
      <c r="FFE841" s="32"/>
      <c r="FFF841" s="32"/>
      <c r="FFG841" s="32"/>
      <c r="FFH841" s="32"/>
      <c r="FFI841" s="32"/>
      <c r="FFJ841" s="32"/>
      <c r="FFK841" s="32"/>
      <c r="FFL841" s="32"/>
      <c r="FFM841" s="32"/>
      <c r="FFN841" s="32"/>
      <c r="FFO841" s="32"/>
      <c r="FFP841" s="32"/>
      <c r="FFQ841" s="32"/>
      <c r="FFR841" s="32"/>
      <c r="FFS841" s="32"/>
      <c r="FFT841" s="32"/>
      <c r="FFU841" s="32"/>
      <c r="FFV841" s="32"/>
      <c r="FFW841" s="32"/>
      <c r="FFX841" s="32"/>
      <c r="FFY841" s="32"/>
      <c r="FFZ841" s="32"/>
      <c r="FGA841" s="32"/>
      <c r="FGB841" s="32"/>
      <c r="FGC841" s="32"/>
      <c r="FGD841" s="32"/>
      <c r="FGE841" s="32"/>
      <c r="FGF841" s="32"/>
      <c r="FGG841" s="32"/>
      <c r="FGH841" s="32"/>
      <c r="FGI841" s="32"/>
      <c r="FGJ841" s="32"/>
      <c r="FGK841" s="32"/>
      <c r="FGL841" s="32"/>
      <c r="FGM841" s="32"/>
      <c r="FGN841" s="32"/>
      <c r="FGO841" s="32"/>
      <c r="FGP841" s="32"/>
      <c r="FGQ841" s="32"/>
      <c r="FGR841" s="32"/>
      <c r="FGS841" s="32"/>
      <c r="FGT841" s="32"/>
      <c r="FGU841" s="32"/>
      <c r="FGV841" s="32"/>
      <c r="FGW841" s="32"/>
      <c r="FGX841" s="32"/>
      <c r="FGY841" s="32"/>
      <c r="FGZ841" s="32"/>
      <c r="FHA841" s="32"/>
      <c r="FHB841" s="32"/>
      <c r="FHC841" s="32"/>
      <c r="FHD841" s="32"/>
      <c r="FHE841" s="32"/>
      <c r="FHF841" s="32"/>
      <c r="FHG841" s="32"/>
      <c r="FHH841" s="32"/>
      <c r="FHI841" s="32"/>
      <c r="FHJ841" s="32"/>
      <c r="FHK841" s="32"/>
      <c r="FHL841" s="32"/>
      <c r="FHM841" s="32"/>
      <c r="FHN841" s="32"/>
      <c r="FHO841" s="32"/>
      <c r="FHP841" s="32"/>
      <c r="FHQ841" s="32"/>
      <c r="FHR841" s="32"/>
      <c r="FHS841" s="32"/>
      <c r="FHT841" s="32"/>
      <c r="FHU841" s="32"/>
      <c r="FHV841" s="32"/>
      <c r="FHW841" s="32"/>
      <c r="FHX841" s="32"/>
      <c r="FHY841" s="32"/>
      <c r="FHZ841" s="32"/>
      <c r="FIA841" s="32"/>
      <c r="FIB841" s="32"/>
      <c r="FIC841" s="32"/>
      <c r="FID841" s="32"/>
      <c r="FIE841" s="32"/>
      <c r="FIF841" s="32"/>
      <c r="FIG841" s="32"/>
      <c r="FIH841" s="32"/>
      <c r="FII841" s="32"/>
      <c r="FIJ841" s="32"/>
      <c r="FIK841" s="32"/>
      <c r="FIL841" s="32"/>
      <c r="FIM841" s="32"/>
      <c r="FIN841" s="32"/>
      <c r="FIO841" s="32"/>
      <c r="FIP841" s="32"/>
      <c r="FIQ841" s="32"/>
      <c r="FIR841" s="32"/>
      <c r="FIS841" s="32"/>
      <c r="FIT841" s="32"/>
      <c r="FIU841" s="32"/>
      <c r="FIV841" s="32"/>
      <c r="FIW841" s="32"/>
      <c r="FIX841" s="32"/>
      <c r="FIY841" s="32"/>
      <c r="FIZ841" s="32"/>
      <c r="FJA841" s="32"/>
      <c r="FJB841" s="32"/>
      <c r="FJC841" s="32"/>
      <c r="FJD841" s="32"/>
      <c r="FJE841" s="32"/>
      <c r="FJF841" s="32"/>
      <c r="FJG841" s="32"/>
      <c r="FJH841" s="32"/>
      <c r="FJI841" s="32"/>
      <c r="FJJ841" s="32"/>
      <c r="FJK841" s="32"/>
      <c r="FJL841" s="32"/>
      <c r="FJM841" s="32"/>
      <c r="FJN841" s="32"/>
      <c r="FJO841" s="32"/>
      <c r="FJP841" s="32"/>
      <c r="FJQ841" s="32"/>
      <c r="FJR841" s="32"/>
      <c r="FJS841" s="32"/>
      <c r="FJT841" s="32"/>
      <c r="FJU841" s="32"/>
      <c r="FJV841" s="32"/>
      <c r="FJW841" s="32"/>
      <c r="FJX841" s="32"/>
      <c r="FJY841" s="32"/>
      <c r="FJZ841" s="32"/>
      <c r="FKA841" s="32"/>
      <c r="FKB841" s="32"/>
      <c r="FKC841" s="32"/>
      <c r="FKD841" s="32"/>
      <c r="FKE841" s="32"/>
      <c r="FKF841" s="32"/>
      <c r="FKG841" s="32"/>
      <c r="FKH841" s="32"/>
      <c r="FKI841" s="32"/>
      <c r="FKJ841" s="32"/>
      <c r="FKK841" s="32"/>
      <c r="FKL841" s="32"/>
      <c r="FKM841" s="32"/>
      <c r="FKN841" s="32"/>
      <c r="FKO841" s="32"/>
      <c r="FKP841" s="32"/>
      <c r="FKQ841" s="32"/>
      <c r="FKR841" s="32"/>
      <c r="FKS841" s="32"/>
      <c r="FKT841" s="32"/>
      <c r="FKU841" s="32"/>
      <c r="FKV841" s="32"/>
      <c r="FKW841" s="32"/>
      <c r="FKX841" s="32"/>
      <c r="FKY841" s="32"/>
      <c r="FKZ841" s="32"/>
      <c r="FLA841" s="32"/>
      <c r="FLB841" s="32"/>
      <c r="FLC841" s="32"/>
      <c r="FLD841" s="32"/>
      <c r="FLE841" s="32"/>
      <c r="FLF841" s="32"/>
      <c r="FLG841" s="32"/>
      <c r="FLH841" s="32"/>
      <c r="FLI841" s="32"/>
      <c r="FLJ841" s="32"/>
      <c r="FLK841" s="32"/>
      <c r="FLL841" s="32"/>
      <c r="FLM841" s="32"/>
      <c r="FLN841" s="32"/>
      <c r="FLO841" s="32"/>
      <c r="FLP841" s="32"/>
      <c r="FLQ841" s="32"/>
      <c r="FLR841" s="32"/>
      <c r="FLS841" s="32"/>
      <c r="FLT841" s="32"/>
      <c r="FLU841" s="32"/>
      <c r="FLV841" s="32"/>
      <c r="FLW841" s="32"/>
      <c r="FLX841" s="32"/>
      <c r="FLY841" s="32"/>
      <c r="FLZ841" s="32"/>
      <c r="FMA841" s="32"/>
      <c r="FMB841" s="32"/>
      <c r="FMC841" s="32"/>
      <c r="FMD841" s="32"/>
      <c r="FME841" s="32"/>
      <c r="FMF841" s="32"/>
      <c r="FMG841" s="32"/>
      <c r="FMH841" s="32"/>
      <c r="FMI841" s="32"/>
      <c r="FMJ841" s="32"/>
      <c r="FMK841" s="32"/>
      <c r="FML841" s="32"/>
      <c r="FMM841" s="32"/>
      <c r="FMN841" s="32"/>
      <c r="FMO841" s="32"/>
      <c r="FMP841" s="32"/>
      <c r="FMQ841" s="32"/>
      <c r="FMR841" s="32"/>
      <c r="FMS841" s="32"/>
      <c r="FMT841" s="32"/>
      <c r="FMU841" s="32"/>
      <c r="FMV841" s="32"/>
      <c r="FMW841" s="32"/>
      <c r="FMX841" s="32"/>
      <c r="FMY841" s="32"/>
      <c r="FMZ841" s="32"/>
      <c r="FNA841" s="32"/>
      <c r="FNB841" s="32"/>
      <c r="FNC841" s="32"/>
      <c r="FND841" s="32"/>
      <c r="FNE841" s="32"/>
      <c r="FNF841" s="32"/>
      <c r="FNG841" s="32"/>
      <c r="FNH841" s="32"/>
      <c r="FNI841" s="32"/>
      <c r="FNJ841" s="32"/>
      <c r="FNK841" s="32"/>
      <c r="FNL841" s="32"/>
      <c r="FNM841" s="32"/>
      <c r="FNN841" s="32"/>
      <c r="FNO841" s="32"/>
      <c r="FNP841" s="32"/>
      <c r="FNQ841" s="32"/>
      <c r="FNR841" s="32"/>
      <c r="FNS841" s="32"/>
      <c r="FNT841" s="32"/>
      <c r="FNU841" s="32"/>
      <c r="FNV841" s="32"/>
      <c r="FNW841" s="32"/>
      <c r="FNX841" s="32"/>
      <c r="FNY841" s="32"/>
      <c r="FNZ841" s="32"/>
      <c r="FOA841" s="32"/>
      <c r="FOB841" s="32"/>
      <c r="FOC841" s="32"/>
      <c r="FOD841" s="32"/>
      <c r="FOE841" s="32"/>
      <c r="FOF841" s="32"/>
      <c r="FOG841" s="32"/>
      <c r="FOH841" s="32"/>
      <c r="FOI841" s="32"/>
      <c r="FOJ841" s="32"/>
      <c r="FOK841" s="32"/>
      <c r="FOL841" s="32"/>
      <c r="FOM841" s="32"/>
      <c r="FON841" s="32"/>
      <c r="FOO841" s="32"/>
      <c r="FOP841" s="32"/>
      <c r="FOQ841" s="32"/>
      <c r="FOR841" s="32"/>
      <c r="FOS841" s="32"/>
      <c r="FOT841" s="32"/>
      <c r="FOU841" s="32"/>
      <c r="FOV841" s="32"/>
      <c r="FOW841" s="32"/>
      <c r="FOX841" s="32"/>
      <c r="FOY841" s="32"/>
      <c r="FOZ841" s="32"/>
      <c r="FPA841" s="32"/>
      <c r="FPB841" s="32"/>
      <c r="FPC841" s="32"/>
      <c r="FPD841" s="32"/>
      <c r="FPE841" s="32"/>
      <c r="FPF841" s="32"/>
      <c r="FPG841" s="32"/>
      <c r="FPH841" s="32"/>
      <c r="FPI841" s="32"/>
      <c r="FPJ841" s="32"/>
      <c r="FPK841" s="32"/>
      <c r="FPL841" s="32"/>
      <c r="FPM841" s="32"/>
      <c r="FPN841" s="32"/>
      <c r="FPO841" s="32"/>
      <c r="FPP841" s="32"/>
      <c r="FPQ841" s="32"/>
      <c r="FPR841" s="32"/>
      <c r="FPS841" s="32"/>
      <c r="FPT841" s="32"/>
      <c r="FPU841" s="32"/>
      <c r="FPV841" s="32"/>
      <c r="FPW841" s="32"/>
      <c r="FPX841" s="32"/>
      <c r="FPY841" s="32"/>
      <c r="FPZ841" s="32"/>
      <c r="FQA841" s="32"/>
      <c r="FQB841" s="32"/>
      <c r="FQC841" s="32"/>
      <c r="FQD841" s="32"/>
      <c r="FQE841" s="32"/>
      <c r="FQF841" s="32"/>
      <c r="FQG841" s="32"/>
      <c r="FQH841" s="32"/>
      <c r="FQI841" s="32"/>
      <c r="FQJ841" s="32"/>
      <c r="FQK841" s="32"/>
      <c r="FQL841" s="32"/>
      <c r="FQM841" s="32"/>
      <c r="FQN841" s="32"/>
      <c r="FQO841" s="32"/>
      <c r="FQP841" s="32"/>
      <c r="FQQ841" s="32"/>
      <c r="FQR841" s="32"/>
      <c r="FQS841" s="32"/>
      <c r="FQT841" s="32"/>
      <c r="FQU841" s="32"/>
      <c r="FQV841" s="32"/>
      <c r="FQW841" s="32"/>
      <c r="FQX841" s="32"/>
      <c r="FQY841" s="32"/>
      <c r="FQZ841" s="32"/>
      <c r="FRA841" s="32"/>
      <c r="FRB841" s="32"/>
      <c r="FRC841" s="32"/>
      <c r="FRD841" s="32"/>
      <c r="FRE841" s="32"/>
      <c r="FRF841" s="32"/>
      <c r="FRG841" s="32"/>
      <c r="FRH841" s="32"/>
      <c r="FRI841" s="32"/>
      <c r="FRJ841" s="32"/>
      <c r="FRK841" s="32"/>
      <c r="FRL841" s="32"/>
      <c r="FRM841" s="32"/>
      <c r="FRN841" s="32"/>
      <c r="FRO841" s="32"/>
      <c r="FRP841" s="32"/>
      <c r="FRQ841" s="32"/>
      <c r="FRR841" s="32"/>
      <c r="FRS841" s="32"/>
      <c r="FRT841" s="32"/>
      <c r="FRU841" s="32"/>
      <c r="FRV841" s="32"/>
      <c r="FRW841" s="32"/>
      <c r="FRX841" s="32"/>
      <c r="FRY841" s="32"/>
      <c r="FRZ841" s="32"/>
      <c r="FSA841" s="32"/>
      <c r="FSB841" s="32"/>
      <c r="FSC841" s="32"/>
      <c r="FSD841" s="32"/>
      <c r="FSE841" s="32"/>
      <c r="FSF841" s="32"/>
      <c r="FSG841" s="32"/>
      <c r="FSH841" s="32"/>
      <c r="FSI841" s="32"/>
      <c r="FSJ841" s="32"/>
      <c r="FSK841" s="32"/>
      <c r="FSL841" s="32"/>
      <c r="FSM841" s="32"/>
      <c r="FSN841" s="32"/>
      <c r="FSO841" s="32"/>
      <c r="FSP841" s="32"/>
      <c r="FSQ841" s="32"/>
      <c r="FSR841" s="32"/>
      <c r="FSS841" s="32"/>
      <c r="FST841" s="32"/>
      <c r="FSU841" s="32"/>
      <c r="FSV841" s="32"/>
      <c r="FSW841" s="32"/>
      <c r="FSX841" s="32"/>
      <c r="FSY841" s="32"/>
      <c r="FSZ841" s="32"/>
      <c r="FTA841" s="32"/>
      <c r="FTB841" s="32"/>
      <c r="FTC841" s="32"/>
      <c r="FTD841" s="32"/>
      <c r="FTE841" s="32"/>
      <c r="FTF841" s="32"/>
      <c r="FTG841" s="32"/>
      <c r="FTH841" s="32"/>
      <c r="FTI841" s="32"/>
      <c r="FTJ841" s="32"/>
      <c r="FTK841" s="32"/>
      <c r="FTL841" s="32"/>
      <c r="FTM841" s="32"/>
      <c r="FTN841" s="32"/>
      <c r="FTO841" s="32"/>
      <c r="FTP841" s="32"/>
      <c r="FTQ841" s="32"/>
      <c r="FTR841" s="32"/>
      <c r="FTS841" s="32"/>
      <c r="FTT841" s="32"/>
      <c r="FTU841" s="32"/>
      <c r="FTV841" s="32"/>
      <c r="FTW841" s="32"/>
      <c r="FTX841" s="32"/>
      <c r="FTY841" s="32"/>
      <c r="FTZ841" s="32"/>
      <c r="FUA841" s="32"/>
      <c r="FUB841" s="32"/>
      <c r="FUC841" s="32"/>
      <c r="FUD841" s="32"/>
      <c r="FUE841" s="32"/>
      <c r="FUF841" s="32"/>
      <c r="FUG841" s="32"/>
      <c r="FUH841" s="32"/>
      <c r="FUI841" s="32"/>
      <c r="FUJ841" s="32"/>
      <c r="FUK841" s="32"/>
      <c r="FUL841" s="32"/>
      <c r="FUM841" s="32"/>
      <c r="FUN841" s="32"/>
      <c r="FUO841" s="32"/>
      <c r="FUP841" s="32"/>
      <c r="FUQ841" s="32"/>
      <c r="FUR841" s="32"/>
      <c r="FUS841" s="32"/>
      <c r="FUT841" s="32"/>
      <c r="FUU841" s="32"/>
      <c r="FUV841" s="32"/>
      <c r="FUW841" s="32"/>
      <c r="FUX841" s="32"/>
      <c r="FUY841" s="32"/>
      <c r="FUZ841" s="32"/>
      <c r="FVA841" s="32"/>
      <c r="FVB841" s="32"/>
      <c r="FVC841" s="32"/>
      <c r="FVD841" s="32"/>
      <c r="FVE841" s="32"/>
      <c r="FVF841" s="32"/>
      <c r="FVG841" s="32"/>
      <c r="FVH841" s="32"/>
      <c r="FVI841" s="32"/>
      <c r="FVJ841" s="32"/>
      <c r="FVK841" s="32"/>
      <c r="FVL841" s="32"/>
      <c r="FVM841" s="32"/>
      <c r="FVN841" s="32"/>
      <c r="FVO841" s="32"/>
      <c r="FVP841" s="32"/>
      <c r="FVQ841" s="32"/>
      <c r="FVR841" s="32"/>
      <c r="FVS841" s="32"/>
      <c r="FVT841" s="32"/>
      <c r="FVU841" s="32"/>
      <c r="FVV841" s="32"/>
      <c r="FVW841" s="32"/>
      <c r="FVX841" s="32"/>
      <c r="FVY841" s="32"/>
      <c r="FVZ841" s="32"/>
      <c r="FWA841" s="32"/>
      <c r="FWB841" s="32"/>
      <c r="FWC841" s="32"/>
      <c r="FWD841" s="32"/>
      <c r="FWE841" s="32"/>
      <c r="FWF841" s="32"/>
      <c r="FWG841" s="32"/>
      <c r="FWH841" s="32"/>
      <c r="FWI841" s="32"/>
      <c r="FWJ841" s="32"/>
      <c r="FWK841" s="32"/>
      <c r="FWL841" s="32"/>
      <c r="FWM841" s="32"/>
      <c r="FWN841" s="32"/>
      <c r="FWO841" s="32"/>
      <c r="FWP841" s="32"/>
      <c r="FWQ841" s="32"/>
      <c r="FWR841" s="32"/>
      <c r="FWS841" s="32"/>
      <c r="FWT841" s="32"/>
      <c r="FWU841" s="32"/>
      <c r="FWV841" s="32"/>
      <c r="FWW841" s="32"/>
      <c r="FWX841" s="32"/>
      <c r="FWY841" s="32"/>
      <c r="FWZ841" s="32"/>
      <c r="FXA841" s="32"/>
      <c r="FXB841" s="32"/>
      <c r="FXC841" s="32"/>
      <c r="FXD841" s="32"/>
      <c r="FXE841" s="32"/>
      <c r="FXF841" s="32"/>
      <c r="FXG841" s="32"/>
      <c r="FXH841" s="32"/>
      <c r="FXI841" s="32"/>
      <c r="FXJ841" s="32"/>
      <c r="FXK841" s="32"/>
      <c r="FXL841" s="32"/>
      <c r="FXM841" s="32"/>
      <c r="FXN841" s="32"/>
      <c r="FXO841" s="32"/>
      <c r="FXP841" s="32"/>
      <c r="FXQ841" s="32"/>
      <c r="FXR841" s="32"/>
      <c r="FXS841" s="32"/>
      <c r="FXT841" s="32"/>
      <c r="FXU841" s="32"/>
      <c r="FXV841" s="32"/>
      <c r="FXW841" s="32"/>
      <c r="FXX841" s="32"/>
      <c r="FXY841" s="32"/>
      <c r="FXZ841" s="32"/>
      <c r="FYA841" s="32"/>
      <c r="FYB841" s="32"/>
      <c r="FYC841" s="32"/>
      <c r="FYD841" s="32"/>
      <c r="FYE841" s="32"/>
      <c r="FYF841" s="32"/>
      <c r="FYG841" s="32"/>
      <c r="FYH841" s="32"/>
      <c r="FYI841" s="32"/>
      <c r="FYJ841" s="32"/>
      <c r="FYK841" s="32"/>
      <c r="FYL841" s="32"/>
      <c r="FYM841" s="32"/>
      <c r="FYN841" s="32"/>
      <c r="FYO841" s="32"/>
      <c r="FYP841" s="32"/>
      <c r="FYQ841" s="32"/>
      <c r="FYR841" s="32"/>
      <c r="FYS841" s="32"/>
      <c r="FYT841" s="32"/>
      <c r="FYU841" s="32"/>
      <c r="FYV841" s="32"/>
      <c r="FYW841" s="32"/>
      <c r="FYX841" s="32"/>
      <c r="FYY841" s="32"/>
      <c r="FYZ841" s="32"/>
      <c r="FZA841" s="32"/>
      <c r="FZB841" s="32"/>
      <c r="FZC841" s="32"/>
      <c r="FZD841" s="32"/>
      <c r="FZE841" s="32"/>
      <c r="FZF841" s="32"/>
      <c r="FZG841" s="32"/>
      <c r="FZH841" s="32"/>
      <c r="FZI841" s="32"/>
      <c r="FZJ841" s="32"/>
      <c r="FZK841" s="32"/>
      <c r="FZL841" s="32"/>
      <c r="FZM841" s="32"/>
      <c r="FZN841" s="32"/>
      <c r="FZO841" s="32"/>
      <c r="FZP841" s="32"/>
      <c r="FZQ841" s="32"/>
      <c r="FZR841" s="32"/>
      <c r="FZS841" s="32"/>
      <c r="FZT841" s="32"/>
      <c r="FZU841" s="32"/>
      <c r="FZV841" s="32"/>
      <c r="FZW841" s="32"/>
      <c r="FZX841" s="32"/>
      <c r="FZY841" s="32"/>
      <c r="FZZ841" s="32"/>
      <c r="GAA841" s="32"/>
      <c r="GAB841" s="32"/>
      <c r="GAC841" s="32"/>
      <c r="GAD841" s="32"/>
      <c r="GAE841" s="32"/>
      <c r="GAF841" s="32"/>
      <c r="GAG841" s="32"/>
      <c r="GAH841" s="32"/>
      <c r="GAI841" s="32"/>
      <c r="GAJ841" s="32"/>
      <c r="GAK841" s="32"/>
      <c r="GAL841" s="32"/>
      <c r="GAM841" s="32"/>
      <c r="GAN841" s="32"/>
      <c r="GAO841" s="32"/>
      <c r="GAP841" s="32"/>
      <c r="GAQ841" s="32"/>
      <c r="GAR841" s="32"/>
      <c r="GAS841" s="32"/>
      <c r="GAT841" s="32"/>
      <c r="GAU841" s="32"/>
      <c r="GAV841" s="32"/>
      <c r="GAW841" s="32"/>
      <c r="GAX841" s="32"/>
      <c r="GAY841" s="32"/>
      <c r="GAZ841" s="32"/>
      <c r="GBA841" s="32"/>
      <c r="GBB841" s="32"/>
      <c r="GBC841" s="32"/>
      <c r="GBD841" s="32"/>
      <c r="GBE841" s="32"/>
      <c r="GBF841" s="32"/>
      <c r="GBG841" s="32"/>
      <c r="GBH841" s="32"/>
      <c r="GBI841" s="32"/>
      <c r="GBJ841" s="32"/>
      <c r="GBK841" s="32"/>
      <c r="GBL841" s="32"/>
      <c r="GBM841" s="32"/>
      <c r="GBN841" s="32"/>
      <c r="GBO841" s="32"/>
      <c r="GBP841" s="32"/>
      <c r="GBQ841" s="32"/>
      <c r="GBR841" s="32"/>
      <c r="GBS841" s="32"/>
      <c r="GBT841" s="32"/>
      <c r="GBU841" s="32"/>
      <c r="GBV841" s="32"/>
      <c r="GBW841" s="32"/>
      <c r="GBX841" s="32"/>
      <c r="GBY841" s="32"/>
      <c r="GBZ841" s="32"/>
      <c r="GCA841" s="32"/>
      <c r="GCB841" s="32"/>
      <c r="GCC841" s="32"/>
      <c r="GCD841" s="32"/>
      <c r="GCE841" s="32"/>
      <c r="GCF841" s="32"/>
      <c r="GCG841" s="32"/>
      <c r="GCH841" s="32"/>
      <c r="GCI841" s="32"/>
      <c r="GCJ841" s="32"/>
      <c r="GCK841" s="32"/>
      <c r="GCL841" s="32"/>
      <c r="GCM841" s="32"/>
      <c r="GCN841" s="32"/>
      <c r="GCO841" s="32"/>
      <c r="GCP841" s="32"/>
      <c r="GCQ841" s="32"/>
      <c r="GCR841" s="32"/>
      <c r="GCS841" s="32"/>
      <c r="GCT841" s="32"/>
      <c r="GCU841" s="32"/>
      <c r="GCV841" s="32"/>
      <c r="GCW841" s="32"/>
      <c r="GCX841" s="32"/>
      <c r="GCY841" s="32"/>
      <c r="GCZ841" s="32"/>
      <c r="GDA841" s="32"/>
      <c r="GDB841" s="32"/>
      <c r="GDC841" s="32"/>
      <c r="GDD841" s="32"/>
      <c r="GDE841" s="32"/>
      <c r="GDF841" s="32"/>
      <c r="GDG841" s="32"/>
      <c r="GDH841" s="32"/>
      <c r="GDI841" s="32"/>
      <c r="GDJ841" s="32"/>
      <c r="GDK841" s="32"/>
      <c r="GDL841" s="32"/>
      <c r="GDM841" s="32"/>
      <c r="GDN841" s="32"/>
      <c r="GDO841" s="32"/>
      <c r="GDP841" s="32"/>
      <c r="GDQ841" s="32"/>
      <c r="GDR841" s="32"/>
      <c r="GDS841" s="32"/>
      <c r="GDT841" s="32"/>
      <c r="GDU841" s="32"/>
      <c r="GDV841" s="32"/>
      <c r="GDW841" s="32"/>
      <c r="GDX841" s="32"/>
      <c r="GDY841" s="32"/>
      <c r="GDZ841" s="32"/>
      <c r="GEA841" s="32"/>
      <c r="GEB841" s="32"/>
      <c r="GEC841" s="32"/>
      <c r="GED841" s="32"/>
      <c r="GEE841" s="32"/>
      <c r="GEF841" s="32"/>
      <c r="GEG841" s="32"/>
      <c r="GEH841" s="32"/>
      <c r="GEI841" s="32"/>
      <c r="GEJ841" s="32"/>
      <c r="GEK841" s="32"/>
      <c r="GEL841" s="32"/>
      <c r="GEM841" s="32"/>
      <c r="GEN841" s="32"/>
      <c r="GEO841" s="32"/>
      <c r="GEP841" s="32"/>
      <c r="GEQ841" s="32"/>
      <c r="GER841" s="32"/>
      <c r="GES841" s="32"/>
      <c r="GET841" s="32"/>
      <c r="GEU841" s="32"/>
      <c r="GEV841" s="32"/>
      <c r="GEW841" s="32"/>
      <c r="GEX841" s="32"/>
      <c r="GEY841" s="32"/>
      <c r="GEZ841" s="32"/>
      <c r="GFA841" s="32"/>
      <c r="GFB841" s="32"/>
      <c r="GFC841" s="32"/>
      <c r="GFD841" s="32"/>
      <c r="GFE841" s="32"/>
      <c r="GFF841" s="32"/>
      <c r="GFG841" s="32"/>
      <c r="GFH841" s="32"/>
      <c r="GFI841" s="32"/>
      <c r="GFJ841" s="32"/>
      <c r="GFK841" s="32"/>
      <c r="GFL841" s="32"/>
      <c r="GFM841" s="32"/>
      <c r="GFN841" s="32"/>
      <c r="GFO841" s="32"/>
      <c r="GFP841" s="32"/>
      <c r="GFQ841" s="32"/>
      <c r="GFR841" s="32"/>
      <c r="GFS841" s="32"/>
      <c r="GFT841" s="32"/>
      <c r="GFU841" s="32"/>
      <c r="GFV841" s="32"/>
      <c r="GFW841" s="32"/>
      <c r="GFX841" s="32"/>
      <c r="GFY841" s="32"/>
      <c r="GFZ841" s="32"/>
      <c r="GGA841" s="32"/>
      <c r="GGB841" s="32"/>
      <c r="GGC841" s="32"/>
      <c r="GGD841" s="32"/>
      <c r="GGE841" s="32"/>
      <c r="GGF841" s="32"/>
      <c r="GGG841" s="32"/>
      <c r="GGH841" s="32"/>
      <c r="GGI841" s="32"/>
      <c r="GGJ841" s="32"/>
      <c r="GGK841" s="32"/>
      <c r="GGL841" s="32"/>
      <c r="GGM841" s="32"/>
      <c r="GGN841" s="32"/>
      <c r="GGO841" s="32"/>
      <c r="GGP841" s="32"/>
      <c r="GGQ841" s="32"/>
      <c r="GGR841" s="32"/>
      <c r="GGS841" s="32"/>
      <c r="GGT841" s="32"/>
      <c r="GGU841" s="32"/>
      <c r="GGV841" s="32"/>
      <c r="GGW841" s="32"/>
      <c r="GGX841" s="32"/>
      <c r="GGY841" s="32"/>
      <c r="GGZ841" s="32"/>
      <c r="GHA841" s="32"/>
      <c r="GHB841" s="32"/>
      <c r="GHC841" s="32"/>
      <c r="GHD841" s="32"/>
      <c r="GHE841" s="32"/>
      <c r="GHF841" s="32"/>
      <c r="GHG841" s="32"/>
      <c r="GHH841" s="32"/>
      <c r="GHI841" s="32"/>
      <c r="GHJ841" s="32"/>
      <c r="GHK841" s="32"/>
      <c r="GHL841" s="32"/>
      <c r="GHM841" s="32"/>
      <c r="GHN841" s="32"/>
      <c r="GHO841" s="32"/>
      <c r="GHP841" s="32"/>
      <c r="GHQ841" s="32"/>
      <c r="GHR841" s="32"/>
      <c r="GHS841" s="32"/>
      <c r="GHT841" s="32"/>
      <c r="GHU841" s="32"/>
      <c r="GHV841" s="32"/>
      <c r="GHW841" s="32"/>
      <c r="GHX841" s="32"/>
      <c r="GHY841" s="32"/>
      <c r="GHZ841" s="32"/>
      <c r="GIA841" s="32"/>
      <c r="GIB841" s="32"/>
      <c r="GIC841" s="32"/>
      <c r="GID841" s="32"/>
      <c r="GIE841" s="32"/>
      <c r="GIF841" s="32"/>
      <c r="GIG841" s="32"/>
      <c r="GIH841" s="32"/>
      <c r="GII841" s="32"/>
      <c r="GIJ841" s="32"/>
      <c r="GIK841" s="32"/>
      <c r="GIL841" s="32"/>
      <c r="GIM841" s="32"/>
      <c r="GIN841" s="32"/>
      <c r="GIO841" s="32"/>
      <c r="GIP841" s="32"/>
      <c r="GIQ841" s="32"/>
      <c r="GIR841" s="32"/>
      <c r="GIS841" s="32"/>
      <c r="GIT841" s="32"/>
      <c r="GIU841" s="32"/>
      <c r="GIV841" s="32"/>
      <c r="GIW841" s="32"/>
      <c r="GIX841" s="32"/>
      <c r="GIY841" s="32"/>
      <c r="GIZ841" s="32"/>
      <c r="GJA841" s="32"/>
      <c r="GJB841" s="32"/>
      <c r="GJC841" s="32"/>
      <c r="GJD841" s="32"/>
      <c r="GJE841" s="32"/>
      <c r="GJF841" s="32"/>
      <c r="GJG841" s="32"/>
      <c r="GJH841" s="32"/>
      <c r="GJI841" s="32"/>
      <c r="GJJ841" s="32"/>
      <c r="GJK841" s="32"/>
      <c r="GJL841" s="32"/>
      <c r="GJM841" s="32"/>
      <c r="GJN841" s="32"/>
      <c r="GJO841" s="32"/>
      <c r="GJP841" s="32"/>
      <c r="GJQ841" s="32"/>
      <c r="GJR841" s="32"/>
      <c r="GJS841" s="32"/>
      <c r="GJT841" s="32"/>
      <c r="GJU841" s="32"/>
      <c r="GJV841" s="32"/>
      <c r="GJW841" s="32"/>
      <c r="GJX841" s="32"/>
      <c r="GJY841" s="32"/>
      <c r="GJZ841" s="32"/>
      <c r="GKA841" s="32"/>
      <c r="GKB841" s="32"/>
      <c r="GKC841" s="32"/>
      <c r="GKD841" s="32"/>
      <c r="GKE841" s="32"/>
      <c r="GKF841" s="32"/>
      <c r="GKG841" s="32"/>
      <c r="GKH841" s="32"/>
      <c r="GKI841" s="32"/>
      <c r="GKJ841" s="32"/>
      <c r="GKK841" s="32"/>
      <c r="GKL841" s="32"/>
      <c r="GKM841" s="32"/>
      <c r="GKN841" s="32"/>
      <c r="GKO841" s="32"/>
      <c r="GKP841" s="32"/>
      <c r="GKQ841" s="32"/>
      <c r="GKR841" s="32"/>
      <c r="GKS841" s="32"/>
      <c r="GKT841" s="32"/>
      <c r="GKU841" s="32"/>
      <c r="GKV841" s="32"/>
      <c r="GKW841" s="32"/>
      <c r="GKX841" s="32"/>
      <c r="GKY841" s="32"/>
      <c r="GKZ841" s="32"/>
      <c r="GLA841" s="32"/>
      <c r="GLB841" s="32"/>
      <c r="GLC841" s="32"/>
      <c r="GLD841" s="32"/>
      <c r="GLE841" s="32"/>
      <c r="GLF841" s="32"/>
      <c r="GLG841" s="32"/>
      <c r="GLH841" s="32"/>
      <c r="GLI841" s="32"/>
      <c r="GLJ841" s="32"/>
      <c r="GLK841" s="32"/>
      <c r="GLL841" s="32"/>
      <c r="GLM841" s="32"/>
      <c r="GLN841" s="32"/>
      <c r="GLO841" s="32"/>
      <c r="GLP841" s="32"/>
      <c r="GLQ841" s="32"/>
      <c r="GLR841" s="32"/>
      <c r="GLS841" s="32"/>
      <c r="GLT841" s="32"/>
      <c r="GLU841" s="32"/>
      <c r="GLV841" s="32"/>
      <c r="GLW841" s="32"/>
      <c r="GLX841" s="32"/>
      <c r="GLY841" s="32"/>
      <c r="GLZ841" s="32"/>
      <c r="GMA841" s="32"/>
      <c r="GMB841" s="32"/>
      <c r="GMC841" s="32"/>
      <c r="GMD841" s="32"/>
      <c r="GME841" s="32"/>
      <c r="GMF841" s="32"/>
      <c r="GMG841" s="32"/>
      <c r="GMH841" s="32"/>
      <c r="GMI841" s="32"/>
      <c r="GMJ841" s="32"/>
      <c r="GMK841" s="32"/>
      <c r="GML841" s="32"/>
      <c r="GMM841" s="32"/>
      <c r="GMN841" s="32"/>
      <c r="GMO841" s="32"/>
      <c r="GMP841" s="32"/>
      <c r="GMQ841" s="32"/>
      <c r="GMR841" s="32"/>
      <c r="GMS841" s="32"/>
      <c r="GMT841" s="32"/>
      <c r="GMU841" s="32"/>
      <c r="GMV841" s="32"/>
      <c r="GMW841" s="32"/>
      <c r="GMX841" s="32"/>
      <c r="GMY841" s="32"/>
      <c r="GMZ841" s="32"/>
      <c r="GNA841" s="32"/>
      <c r="GNB841" s="32"/>
      <c r="GNC841" s="32"/>
      <c r="GND841" s="32"/>
      <c r="GNE841" s="32"/>
      <c r="GNF841" s="32"/>
      <c r="GNG841" s="32"/>
      <c r="GNH841" s="32"/>
      <c r="GNI841" s="32"/>
      <c r="GNJ841" s="32"/>
      <c r="GNK841" s="32"/>
      <c r="GNL841" s="32"/>
      <c r="GNM841" s="32"/>
      <c r="GNN841" s="32"/>
      <c r="GNO841" s="32"/>
      <c r="GNP841" s="32"/>
      <c r="GNQ841" s="32"/>
      <c r="GNR841" s="32"/>
      <c r="GNS841" s="32"/>
      <c r="GNT841" s="32"/>
      <c r="GNU841" s="32"/>
      <c r="GNV841" s="32"/>
      <c r="GNW841" s="32"/>
      <c r="GNX841" s="32"/>
      <c r="GNY841" s="32"/>
      <c r="GNZ841" s="32"/>
      <c r="GOA841" s="32"/>
      <c r="GOB841" s="32"/>
      <c r="GOC841" s="32"/>
      <c r="GOD841" s="32"/>
      <c r="GOE841" s="32"/>
      <c r="GOF841" s="32"/>
      <c r="GOG841" s="32"/>
      <c r="GOH841" s="32"/>
      <c r="GOI841" s="32"/>
      <c r="GOJ841" s="32"/>
      <c r="GOK841" s="32"/>
      <c r="GOL841" s="32"/>
      <c r="GOM841" s="32"/>
      <c r="GON841" s="32"/>
      <c r="GOO841" s="32"/>
      <c r="GOP841" s="32"/>
      <c r="GOQ841" s="32"/>
      <c r="GOR841" s="32"/>
      <c r="GOS841" s="32"/>
      <c r="GOT841" s="32"/>
      <c r="GOU841" s="32"/>
      <c r="GOV841" s="32"/>
      <c r="GOW841" s="32"/>
      <c r="GOX841" s="32"/>
      <c r="GOY841" s="32"/>
      <c r="GOZ841" s="32"/>
      <c r="GPA841" s="32"/>
      <c r="GPB841" s="32"/>
      <c r="GPC841" s="32"/>
      <c r="GPD841" s="32"/>
      <c r="GPE841" s="32"/>
      <c r="GPF841" s="32"/>
      <c r="GPG841" s="32"/>
      <c r="GPH841" s="32"/>
      <c r="GPI841" s="32"/>
      <c r="GPJ841" s="32"/>
      <c r="GPK841" s="32"/>
      <c r="GPL841" s="32"/>
      <c r="GPM841" s="32"/>
      <c r="GPN841" s="32"/>
      <c r="GPO841" s="32"/>
      <c r="GPP841" s="32"/>
      <c r="GPQ841" s="32"/>
      <c r="GPR841" s="32"/>
      <c r="GPS841" s="32"/>
      <c r="GPT841" s="32"/>
      <c r="GPU841" s="32"/>
      <c r="GPV841" s="32"/>
      <c r="GPW841" s="32"/>
      <c r="GPX841" s="32"/>
      <c r="GPY841" s="32"/>
      <c r="GPZ841" s="32"/>
      <c r="GQA841" s="32"/>
      <c r="GQB841" s="32"/>
      <c r="GQC841" s="32"/>
      <c r="GQD841" s="32"/>
      <c r="GQE841" s="32"/>
      <c r="GQF841" s="32"/>
      <c r="GQG841" s="32"/>
      <c r="GQH841" s="32"/>
      <c r="GQI841" s="32"/>
      <c r="GQJ841" s="32"/>
      <c r="GQK841" s="32"/>
      <c r="GQL841" s="32"/>
      <c r="GQM841" s="32"/>
      <c r="GQN841" s="32"/>
      <c r="GQO841" s="32"/>
      <c r="GQP841" s="32"/>
      <c r="GQQ841" s="32"/>
      <c r="GQR841" s="32"/>
      <c r="GQS841" s="32"/>
      <c r="GQT841" s="32"/>
      <c r="GQU841" s="32"/>
      <c r="GQV841" s="32"/>
      <c r="GQW841" s="32"/>
      <c r="GQX841" s="32"/>
      <c r="GQY841" s="32"/>
      <c r="GQZ841" s="32"/>
      <c r="GRA841" s="32"/>
      <c r="GRB841" s="32"/>
      <c r="GRC841" s="32"/>
      <c r="GRD841" s="32"/>
      <c r="GRE841" s="32"/>
      <c r="GRF841" s="32"/>
      <c r="GRG841" s="32"/>
      <c r="GRH841" s="32"/>
      <c r="GRI841" s="32"/>
      <c r="GRJ841" s="32"/>
      <c r="GRK841" s="32"/>
      <c r="GRL841" s="32"/>
      <c r="GRM841" s="32"/>
      <c r="GRN841" s="32"/>
      <c r="GRO841" s="32"/>
      <c r="GRP841" s="32"/>
      <c r="GRQ841" s="32"/>
      <c r="GRR841" s="32"/>
      <c r="GRS841" s="32"/>
      <c r="GRT841" s="32"/>
      <c r="GRU841" s="32"/>
      <c r="GRV841" s="32"/>
      <c r="GRW841" s="32"/>
      <c r="GRX841" s="32"/>
      <c r="GRY841" s="32"/>
      <c r="GRZ841" s="32"/>
      <c r="GSA841" s="32"/>
      <c r="GSB841" s="32"/>
      <c r="GSC841" s="32"/>
      <c r="GSD841" s="32"/>
      <c r="GSE841" s="32"/>
      <c r="GSF841" s="32"/>
      <c r="GSG841" s="32"/>
      <c r="GSH841" s="32"/>
      <c r="GSI841" s="32"/>
      <c r="GSJ841" s="32"/>
      <c r="GSK841" s="32"/>
      <c r="GSL841" s="32"/>
      <c r="GSM841" s="32"/>
      <c r="GSN841" s="32"/>
      <c r="GSO841" s="32"/>
      <c r="GSP841" s="32"/>
      <c r="GSQ841" s="32"/>
      <c r="GSR841" s="32"/>
      <c r="GSS841" s="32"/>
      <c r="GST841" s="32"/>
      <c r="GSU841" s="32"/>
      <c r="GSV841" s="32"/>
      <c r="GSW841" s="32"/>
      <c r="GSX841" s="32"/>
      <c r="GSY841" s="32"/>
      <c r="GSZ841" s="32"/>
      <c r="GTA841" s="32"/>
      <c r="GTB841" s="32"/>
      <c r="GTC841" s="32"/>
      <c r="GTD841" s="32"/>
      <c r="GTE841" s="32"/>
      <c r="GTF841" s="32"/>
      <c r="GTG841" s="32"/>
      <c r="GTH841" s="32"/>
      <c r="GTI841" s="32"/>
      <c r="GTJ841" s="32"/>
      <c r="GTK841" s="32"/>
      <c r="GTL841" s="32"/>
      <c r="GTM841" s="32"/>
      <c r="GTN841" s="32"/>
      <c r="GTO841" s="32"/>
      <c r="GTP841" s="32"/>
      <c r="GTQ841" s="32"/>
      <c r="GTR841" s="32"/>
      <c r="GTS841" s="32"/>
      <c r="GTT841" s="32"/>
      <c r="GTU841" s="32"/>
      <c r="GTV841" s="32"/>
      <c r="GTW841" s="32"/>
      <c r="GTX841" s="32"/>
      <c r="GTY841" s="32"/>
      <c r="GTZ841" s="32"/>
      <c r="GUA841" s="32"/>
      <c r="GUB841" s="32"/>
      <c r="GUC841" s="32"/>
      <c r="GUD841" s="32"/>
      <c r="GUE841" s="32"/>
      <c r="GUF841" s="32"/>
      <c r="GUG841" s="32"/>
      <c r="GUH841" s="32"/>
      <c r="GUI841" s="32"/>
      <c r="GUJ841" s="32"/>
      <c r="GUK841" s="32"/>
      <c r="GUL841" s="32"/>
      <c r="GUM841" s="32"/>
      <c r="GUN841" s="32"/>
      <c r="GUO841" s="32"/>
      <c r="GUP841" s="32"/>
      <c r="GUQ841" s="32"/>
      <c r="GUR841" s="32"/>
      <c r="GUS841" s="32"/>
      <c r="GUT841" s="32"/>
      <c r="GUU841" s="32"/>
      <c r="GUV841" s="32"/>
      <c r="GUW841" s="32"/>
      <c r="GUX841" s="32"/>
      <c r="GUY841" s="32"/>
      <c r="GUZ841" s="32"/>
      <c r="GVA841" s="32"/>
      <c r="GVB841" s="32"/>
      <c r="GVC841" s="32"/>
      <c r="GVD841" s="32"/>
      <c r="GVE841" s="32"/>
      <c r="GVF841" s="32"/>
      <c r="GVG841" s="32"/>
      <c r="GVH841" s="32"/>
      <c r="GVI841" s="32"/>
      <c r="GVJ841" s="32"/>
      <c r="GVK841" s="32"/>
      <c r="GVL841" s="32"/>
      <c r="GVM841" s="32"/>
      <c r="GVN841" s="32"/>
      <c r="GVO841" s="32"/>
      <c r="GVP841" s="32"/>
      <c r="GVQ841" s="32"/>
      <c r="GVR841" s="32"/>
      <c r="GVS841" s="32"/>
      <c r="GVT841" s="32"/>
      <c r="GVU841" s="32"/>
      <c r="GVV841" s="32"/>
      <c r="GVW841" s="32"/>
      <c r="GVX841" s="32"/>
      <c r="GVY841" s="32"/>
      <c r="GVZ841" s="32"/>
      <c r="GWA841" s="32"/>
      <c r="GWB841" s="32"/>
      <c r="GWC841" s="32"/>
      <c r="GWD841" s="32"/>
      <c r="GWE841" s="32"/>
      <c r="GWF841" s="32"/>
      <c r="GWG841" s="32"/>
      <c r="GWH841" s="32"/>
      <c r="GWI841" s="32"/>
      <c r="GWJ841" s="32"/>
      <c r="GWK841" s="32"/>
      <c r="GWL841" s="32"/>
      <c r="GWM841" s="32"/>
      <c r="GWN841" s="32"/>
      <c r="GWO841" s="32"/>
      <c r="GWP841" s="32"/>
      <c r="GWQ841" s="32"/>
      <c r="GWR841" s="32"/>
      <c r="GWS841" s="32"/>
      <c r="GWT841" s="32"/>
      <c r="GWU841" s="32"/>
      <c r="GWV841" s="32"/>
      <c r="GWW841" s="32"/>
      <c r="GWX841" s="32"/>
      <c r="GWY841" s="32"/>
      <c r="GWZ841" s="32"/>
      <c r="GXA841" s="32"/>
      <c r="GXB841" s="32"/>
      <c r="GXC841" s="32"/>
      <c r="GXD841" s="32"/>
      <c r="GXE841" s="32"/>
      <c r="GXF841" s="32"/>
      <c r="GXG841" s="32"/>
      <c r="GXH841" s="32"/>
      <c r="GXI841" s="32"/>
      <c r="GXJ841" s="32"/>
      <c r="GXK841" s="32"/>
      <c r="GXL841" s="32"/>
      <c r="GXM841" s="32"/>
      <c r="GXN841" s="32"/>
      <c r="GXO841" s="32"/>
      <c r="GXP841" s="32"/>
      <c r="GXQ841" s="32"/>
      <c r="GXR841" s="32"/>
      <c r="GXS841" s="32"/>
      <c r="GXT841" s="32"/>
      <c r="GXU841" s="32"/>
      <c r="GXV841" s="32"/>
      <c r="GXW841" s="32"/>
      <c r="GXX841" s="32"/>
      <c r="GXY841" s="32"/>
      <c r="GXZ841" s="32"/>
      <c r="GYA841" s="32"/>
      <c r="GYB841" s="32"/>
      <c r="GYC841" s="32"/>
      <c r="GYD841" s="32"/>
      <c r="GYE841" s="32"/>
      <c r="GYF841" s="32"/>
      <c r="GYG841" s="32"/>
      <c r="GYH841" s="32"/>
      <c r="GYI841" s="32"/>
      <c r="GYJ841" s="32"/>
      <c r="GYK841" s="32"/>
      <c r="GYL841" s="32"/>
      <c r="GYM841" s="32"/>
      <c r="GYN841" s="32"/>
      <c r="GYO841" s="32"/>
      <c r="GYP841" s="32"/>
      <c r="GYQ841" s="32"/>
      <c r="GYR841" s="32"/>
      <c r="GYS841" s="32"/>
      <c r="GYT841" s="32"/>
      <c r="GYU841" s="32"/>
      <c r="GYV841" s="32"/>
      <c r="GYW841" s="32"/>
      <c r="GYX841" s="32"/>
      <c r="GYY841" s="32"/>
      <c r="GYZ841" s="32"/>
      <c r="GZA841" s="32"/>
      <c r="GZB841" s="32"/>
      <c r="GZC841" s="32"/>
      <c r="GZD841" s="32"/>
      <c r="GZE841" s="32"/>
      <c r="GZF841" s="32"/>
      <c r="GZG841" s="32"/>
      <c r="GZH841" s="32"/>
      <c r="GZI841" s="32"/>
      <c r="GZJ841" s="32"/>
      <c r="GZK841" s="32"/>
      <c r="GZL841" s="32"/>
      <c r="GZM841" s="32"/>
      <c r="GZN841" s="32"/>
      <c r="GZO841" s="32"/>
      <c r="GZP841" s="32"/>
      <c r="GZQ841" s="32"/>
      <c r="GZR841" s="32"/>
      <c r="GZS841" s="32"/>
      <c r="GZT841" s="32"/>
      <c r="GZU841" s="32"/>
      <c r="GZV841" s="32"/>
      <c r="GZW841" s="32"/>
      <c r="GZX841" s="32"/>
      <c r="GZY841" s="32"/>
      <c r="GZZ841" s="32"/>
      <c r="HAA841" s="32"/>
      <c r="HAB841" s="32"/>
      <c r="HAC841" s="32"/>
      <c r="HAD841" s="32"/>
      <c r="HAE841" s="32"/>
      <c r="HAF841" s="32"/>
      <c r="HAG841" s="32"/>
      <c r="HAH841" s="32"/>
      <c r="HAI841" s="32"/>
      <c r="HAJ841" s="32"/>
      <c r="HAK841" s="32"/>
      <c r="HAL841" s="32"/>
      <c r="HAM841" s="32"/>
      <c r="HAN841" s="32"/>
      <c r="HAO841" s="32"/>
      <c r="HAP841" s="32"/>
      <c r="HAQ841" s="32"/>
      <c r="HAR841" s="32"/>
      <c r="HAS841" s="32"/>
      <c r="HAT841" s="32"/>
      <c r="HAU841" s="32"/>
      <c r="HAV841" s="32"/>
      <c r="HAW841" s="32"/>
      <c r="HAX841" s="32"/>
      <c r="HAY841" s="32"/>
      <c r="HAZ841" s="32"/>
      <c r="HBA841" s="32"/>
      <c r="HBB841" s="32"/>
      <c r="HBC841" s="32"/>
      <c r="HBD841" s="32"/>
      <c r="HBE841" s="32"/>
      <c r="HBF841" s="32"/>
      <c r="HBG841" s="32"/>
      <c r="HBH841" s="32"/>
      <c r="HBI841" s="32"/>
      <c r="HBJ841" s="32"/>
      <c r="HBK841" s="32"/>
      <c r="HBL841" s="32"/>
      <c r="HBM841" s="32"/>
      <c r="HBN841" s="32"/>
      <c r="HBO841" s="32"/>
      <c r="HBP841" s="32"/>
      <c r="HBQ841" s="32"/>
      <c r="HBR841" s="32"/>
      <c r="HBS841" s="32"/>
      <c r="HBT841" s="32"/>
      <c r="HBU841" s="32"/>
      <c r="HBV841" s="32"/>
      <c r="HBW841" s="32"/>
      <c r="HBX841" s="32"/>
      <c r="HBY841" s="32"/>
      <c r="HBZ841" s="32"/>
      <c r="HCA841" s="32"/>
      <c r="HCB841" s="32"/>
      <c r="HCC841" s="32"/>
      <c r="HCD841" s="32"/>
      <c r="HCE841" s="32"/>
      <c r="HCF841" s="32"/>
      <c r="HCG841" s="32"/>
      <c r="HCH841" s="32"/>
      <c r="HCI841" s="32"/>
      <c r="HCJ841" s="32"/>
      <c r="HCK841" s="32"/>
      <c r="HCL841" s="32"/>
      <c r="HCM841" s="32"/>
      <c r="HCN841" s="32"/>
      <c r="HCO841" s="32"/>
      <c r="HCP841" s="32"/>
      <c r="HCQ841" s="32"/>
      <c r="HCR841" s="32"/>
      <c r="HCS841" s="32"/>
      <c r="HCT841" s="32"/>
      <c r="HCU841" s="32"/>
      <c r="HCV841" s="32"/>
      <c r="HCW841" s="32"/>
      <c r="HCX841" s="32"/>
      <c r="HCY841" s="32"/>
      <c r="HCZ841" s="32"/>
      <c r="HDA841" s="32"/>
      <c r="HDB841" s="32"/>
      <c r="HDC841" s="32"/>
      <c r="HDD841" s="32"/>
      <c r="HDE841" s="32"/>
      <c r="HDF841" s="32"/>
      <c r="HDG841" s="32"/>
      <c r="HDH841" s="32"/>
      <c r="HDI841" s="32"/>
      <c r="HDJ841" s="32"/>
      <c r="HDK841" s="32"/>
      <c r="HDL841" s="32"/>
      <c r="HDM841" s="32"/>
      <c r="HDN841" s="32"/>
      <c r="HDO841" s="32"/>
      <c r="HDP841" s="32"/>
      <c r="HDQ841" s="32"/>
      <c r="HDR841" s="32"/>
      <c r="HDS841" s="32"/>
      <c r="HDT841" s="32"/>
      <c r="HDU841" s="32"/>
      <c r="HDV841" s="32"/>
      <c r="HDW841" s="32"/>
      <c r="HDX841" s="32"/>
      <c r="HDY841" s="32"/>
      <c r="HDZ841" s="32"/>
      <c r="HEA841" s="32"/>
      <c r="HEB841" s="32"/>
      <c r="HEC841" s="32"/>
      <c r="HED841" s="32"/>
      <c r="HEE841" s="32"/>
      <c r="HEF841" s="32"/>
      <c r="HEG841" s="32"/>
      <c r="HEH841" s="32"/>
      <c r="HEI841" s="32"/>
      <c r="HEJ841" s="32"/>
      <c r="HEK841" s="32"/>
      <c r="HEL841" s="32"/>
      <c r="HEM841" s="32"/>
      <c r="HEN841" s="32"/>
      <c r="HEO841" s="32"/>
      <c r="HEP841" s="32"/>
      <c r="HEQ841" s="32"/>
      <c r="HER841" s="32"/>
      <c r="HES841" s="32"/>
      <c r="HET841" s="32"/>
      <c r="HEU841" s="32"/>
      <c r="HEV841" s="32"/>
      <c r="HEW841" s="32"/>
      <c r="HEX841" s="32"/>
      <c r="HEY841" s="32"/>
      <c r="HEZ841" s="32"/>
      <c r="HFA841" s="32"/>
      <c r="HFB841" s="32"/>
      <c r="HFC841" s="32"/>
      <c r="HFD841" s="32"/>
      <c r="HFE841" s="32"/>
      <c r="HFF841" s="32"/>
      <c r="HFG841" s="32"/>
      <c r="HFH841" s="32"/>
      <c r="HFI841" s="32"/>
      <c r="HFJ841" s="32"/>
      <c r="HFK841" s="32"/>
      <c r="HFL841" s="32"/>
      <c r="HFM841" s="32"/>
      <c r="HFN841" s="32"/>
      <c r="HFO841" s="32"/>
      <c r="HFP841" s="32"/>
      <c r="HFQ841" s="32"/>
      <c r="HFR841" s="32"/>
      <c r="HFS841" s="32"/>
      <c r="HFT841" s="32"/>
      <c r="HFU841" s="32"/>
      <c r="HFV841" s="32"/>
      <c r="HFW841" s="32"/>
      <c r="HFX841" s="32"/>
      <c r="HFY841" s="32"/>
      <c r="HFZ841" s="32"/>
      <c r="HGA841" s="32"/>
      <c r="HGB841" s="32"/>
      <c r="HGC841" s="32"/>
      <c r="HGD841" s="32"/>
      <c r="HGE841" s="32"/>
      <c r="HGF841" s="32"/>
      <c r="HGG841" s="32"/>
      <c r="HGH841" s="32"/>
      <c r="HGI841" s="32"/>
      <c r="HGJ841" s="32"/>
      <c r="HGK841" s="32"/>
      <c r="HGL841" s="32"/>
      <c r="HGM841" s="32"/>
      <c r="HGN841" s="32"/>
      <c r="HGO841" s="32"/>
      <c r="HGP841" s="32"/>
      <c r="HGQ841" s="32"/>
      <c r="HGR841" s="32"/>
      <c r="HGS841" s="32"/>
      <c r="HGT841" s="32"/>
      <c r="HGU841" s="32"/>
      <c r="HGV841" s="32"/>
      <c r="HGW841" s="32"/>
      <c r="HGX841" s="32"/>
      <c r="HGY841" s="32"/>
      <c r="HGZ841" s="32"/>
      <c r="HHA841" s="32"/>
      <c r="HHB841" s="32"/>
      <c r="HHC841" s="32"/>
      <c r="HHD841" s="32"/>
      <c r="HHE841" s="32"/>
      <c r="HHF841" s="32"/>
      <c r="HHG841" s="32"/>
      <c r="HHH841" s="32"/>
      <c r="HHI841" s="32"/>
      <c r="HHJ841" s="32"/>
      <c r="HHK841" s="32"/>
      <c r="HHL841" s="32"/>
      <c r="HHM841" s="32"/>
      <c r="HHN841" s="32"/>
      <c r="HHO841" s="32"/>
      <c r="HHP841" s="32"/>
      <c r="HHQ841" s="32"/>
      <c r="HHR841" s="32"/>
      <c r="HHS841" s="32"/>
      <c r="HHT841" s="32"/>
      <c r="HHU841" s="32"/>
      <c r="HHV841" s="32"/>
      <c r="HHW841" s="32"/>
      <c r="HHX841" s="32"/>
      <c r="HHY841" s="32"/>
      <c r="HHZ841" s="32"/>
      <c r="HIA841" s="32"/>
      <c r="HIB841" s="32"/>
      <c r="HIC841" s="32"/>
      <c r="HID841" s="32"/>
      <c r="HIE841" s="32"/>
      <c r="HIF841" s="32"/>
      <c r="HIG841" s="32"/>
      <c r="HIH841" s="32"/>
      <c r="HII841" s="32"/>
      <c r="HIJ841" s="32"/>
      <c r="HIK841" s="32"/>
      <c r="HIL841" s="32"/>
      <c r="HIM841" s="32"/>
      <c r="HIN841" s="32"/>
      <c r="HIO841" s="32"/>
      <c r="HIP841" s="32"/>
      <c r="HIQ841" s="32"/>
      <c r="HIR841" s="32"/>
      <c r="HIS841" s="32"/>
      <c r="HIT841" s="32"/>
      <c r="HIU841" s="32"/>
      <c r="HIV841" s="32"/>
      <c r="HIW841" s="32"/>
      <c r="HIX841" s="32"/>
      <c r="HIY841" s="32"/>
      <c r="HIZ841" s="32"/>
      <c r="HJA841" s="32"/>
      <c r="HJB841" s="32"/>
      <c r="HJC841" s="32"/>
      <c r="HJD841" s="32"/>
      <c r="HJE841" s="32"/>
      <c r="HJF841" s="32"/>
      <c r="HJG841" s="32"/>
      <c r="HJH841" s="32"/>
      <c r="HJI841" s="32"/>
      <c r="HJJ841" s="32"/>
      <c r="HJK841" s="32"/>
      <c r="HJL841" s="32"/>
      <c r="HJM841" s="32"/>
      <c r="HJN841" s="32"/>
      <c r="HJO841" s="32"/>
      <c r="HJP841" s="32"/>
      <c r="HJQ841" s="32"/>
      <c r="HJR841" s="32"/>
      <c r="HJS841" s="32"/>
      <c r="HJT841" s="32"/>
      <c r="HJU841" s="32"/>
      <c r="HJV841" s="32"/>
      <c r="HJW841" s="32"/>
      <c r="HJX841" s="32"/>
      <c r="HJY841" s="32"/>
      <c r="HJZ841" s="32"/>
      <c r="HKA841" s="32"/>
      <c r="HKB841" s="32"/>
      <c r="HKC841" s="32"/>
      <c r="HKD841" s="32"/>
      <c r="HKE841" s="32"/>
      <c r="HKF841" s="32"/>
      <c r="HKG841" s="32"/>
      <c r="HKH841" s="32"/>
      <c r="HKI841" s="32"/>
      <c r="HKJ841" s="32"/>
      <c r="HKK841" s="32"/>
      <c r="HKL841" s="32"/>
      <c r="HKM841" s="32"/>
      <c r="HKN841" s="32"/>
      <c r="HKO841" s="32"/>
      <c r="HKP841" s="32"/>
      <c r="HKQ841" s="32"/>
      <c r="HKR841" s="32"/>
      <c r="HKS841" s="32"/>
      <c r="HKT841" s="32"/>
      <c r="HKU841" s="32"/>
      <c r="HKV841" s="32"/>
      <c r="HKW841" s="32"/>
      <c r="HKX841" s="32"/>
      <c r="HKY841" s="32"/>
      <c r="HKZ841" s="32"/>
      <c r="HLA841" s="32"/>
      <c r="HLB841" s="32"/>
      <c r="HLC841" s="32"/>
      <c r="HLD841" s="32"/>
      <c r="HLE841" s="32"/>
      <c r="HLF841" s="32"/>
      <c r="HLG841" s="32"/>
      <c r="HLH841" s="32"/>
      <c r="HLI841" s="32"/>
      <c r="HLJ841" s="32"/>
      <c r="HLK841" s="32"/>
      <c r="HLL841" s="32"/>
      <c r="HLM841" s="32"/>
      <c r="HLN841" s="32"/>
      <c r="HLO841" s="32"/>
      <c r="HLP841" s="32"/>
      <c r="HLQ841" s="32"/>
      <c r="HLR841" s="32"/>
      <c r="HLS841" s="32"/>
      <c r="HLT841" s="32"/>
      <c r="HLU841" s="32"/>
      <c r="HLV841" s="32"/>
      <c r="HLW841" s="32"/>
      <c r="HLX841" s="32"/>
      <c r="HLY841" s="32"/>
      <c r="HLZ841" s="32"/>
      <c r="HMA841" s="32"/>
      <c r="HMB841" s="32"/>
      <c r="HMC841" s="32"/>
      <c r="HMD841" s="32"/>
      <c r="HME841" s="32"/>
      <c r="HMF841" s="32"/>
      <c r="HMG841" s="32"/>
      <c r="HMH841" s="32"/>
      <c r="HMI841" s="32"/>
      <c r="HMJ841" s="32"/>
      <c r="HMK841" s="32"/>
      <c r="HML841" s="32"/>
      <c r="HMM841" s="32"/>
      <c r="HMN841" s="32"/>
      <c r="HMO841" s="32"/>
      <c r="HMP841" s="32"/>
      <c r="HMQ841" s="32"/>
      <c r="HMR841" s="32"/>
      <c r="HMS841" s="32"/>
      <c r="HMT841" s="32"/>
      <c r="HMU841" s="32"/>
      <c r="HMV841" s="32"/>
      <c r="HMW841" s="32"/>
      <c r="HMX841" s="32"/>
      <c r="HMY841" s="32"/>
      <c r="HMZ841" s="32"/>
      <c r="HNA841" s="32"/>
      <c r="HNB841" s="32"/>
      <c r="HNC841" s="32"/>
      <c r="HND841" s="32"/>
      <c r="HNE841" s="32"/>
      <c r="HNF841" s="32"/>
      <c r="HNG841" s="32"/>
      <c r="HNH841" s="32"/>
      <c r="HNI841" s="32"/>
      <c r="HNJ841" s="32"/>
      <c r="HNK841" s="32"/>
      <c r="HNL841" s="32"/>
      <c r="HNM841" s="32"/>
      <c r="HNN841" s="32"/>
      <c r="HNO841" s="32"/>
      <c r="HNP841" s="32"/>
      <c r="HNQ841" s="32"/>
      <c r="HNR841" s="32"/>
      <c r="HNS841" s="32"/>
      <c r="HNT841" s="32"/>
      <c r="HNU841" s="32"/>
      <c r="HNV841" s="32"/>
      <c r="HNW841" s="32"/>
      <c r="HNX841" s="32"/>
      <c r="HNY841" s="32"/>
      <c r="HNZ841" s="32"/>
      <c r="HOA841" s="32"/>
      <c r="HOB841" s="32"/>
      <c r="HOC841" s="32"/>
      <c r="HOD841" s="32"/>
      <c r="HOE841" s="32"/>
      <c r="HOF841" s="32"/>
      <c r="HOG841" s="32"/>
      <c r="HOH841" s="32"/>
      <c r="HOI841" s="32"/>
      <c r="HOJ841" s="32"/>
      <c r="HOK841" s="32"/>
      <c r="HOL841" s="32"/>
      <c r="HOM841" s="32"/>
      <c r="HON841" s="32"/>
      <c r="HOO841" s="32"/>
      <c r="HOP841" s="32"/>
      <c r="HOQ841" s="32"/>
      <c r="HOR841" s="32"/>
      <c r="HOS841" s="32"/>
      <c r="HOT841" s="32"/>
      <c r="HOU841" s="32"/>
      <c r="HOV841" s="32"/>
      <c r="HOW841" s="32"/>
      <c r="HOX841" s="32"/>
      <c r="HOY841" s="32"/>
      <c r="HOZ841" s="32"/>
      <c r="HPA841" s="32"/>
      <c r="HPB841" s="32"/>
      <c r="HPC841" s="32"/>
      <c r="HPD841" s="32"/>
      <c r="HPE841" s="32"/>
      <c r="HPF841" s="32"/>
      <c r="HPG841" s="32"/>
      <c r="HPH841" s="32"/>
      <c r="HPI841" s="32"/>
      <c r="HPJ841" s="32"/>
      <c r="HPK841" s="32"/>
      <c r="HPL841" s="32"/>
      <c r="HPM841" s="32"/>
      <c r="HPN841" s="32"/>
      <c r="HPO841" s="32"/>
      <c r="HPP841" s="32"/>
      <c r="HPQ841" s="32"/>
      <c r="HPR841" s="32"/>
      <c r="HPS841" s="32"/>
      <c r="HPT841" s="32"/>
      <c r="HPU841" s="32"/>
      <c r="HPV841" s="32"/>
      <c r="HPW841" s="32"/>
      <c r="HPX841" s="32"/>
      <c r="HPY841" s="32"/>
      <c r="HPZ841" s="32"/>
      <c r="HQA841" s="32"/>
      <c r="HQB841" s="32"/>
      <c r="HQC841" s="32"/>
      <c r="HQD841" s="32"/>
      <c r="HQE841" s="32"/>
      <c r="HQF841" s="32"/>
      <c r="HQG841" s="32"/>
      <c r="HQH841" s="32"/>
      <c r="HQI841" s="32"/>
      <c r="HQJ841" s="32"/>
      <c r="HQK841" s="32"/>
      <c r="HQL841" s="32"/>
      <c r="HQM841" s="32"/>
      <c r="HQN841" s="32"/>
      <c r="HQO841" s="32"/>
      <c r="HQP841" s="32"/>
      <c r="HQQ841" s="32"/>
      <c r="HQR841" s="32"/>
      <c r="HQS841" s="32"/>
      <c r="HQT841" s="32"/>
      <c r="HQU841" s="32"/>
      <c r="HQV841" s="32"/>
      <c r="HQW841" s="32"/>
      <c r="HQX841" s="32"/>
      <c r="HQY841" s="32"/>
      <c r="HQZ841" s="32"/>
      <c r="HRA841" s="32"/>
      <c r="HRB841" s="32"/>
      <c r="HRC841" s="32"/>
      <c r="HRD841" s="32"/>
      <c r="HRE841" s="32"/>
      <c r="HRF841" s="32"/>
      <c r="HRG841" s="32"/>
      <c r="HRH841" s="32"/>
      <c r="HRI841" s="32"/>
      <c r="HRJ841" s="32"/>
      <c r="HRK841" s="32"/>
      <c r="HRL841" s="32"/>
      <c r="HRM841" s="32"/>
      <c r="HRN841" s="32"/>
      <c r="HRO841" s="32"/>
      <c r="HRP841" s="32"/>
      <c r="HRQ841" s="32"/>
      <c r="HRR841" s="32"/>
      <c r="HRS841" s="32"/>
      <c r="HRT841" s="32"/>
      <c r="HRU841" s="32"/>
      <c r="HRV841" s="32"/>
      <c r="HRW841" s="32"/>
      <c r="HRX841" s="32"/>
      <c r="HRY841" s="32"/>
      <c r="HRZ841" s="32"/>
      <c r="HSA841" s="32"/>
      <c r="HSB841" s="32"/>
      <c r="HSC841" s="32"/>
      <c r="HSD841" s="32"/>
      <c r="HSE841" s="32"/>
      <c r="HSF841" s="32"/>
      <c r="HSG841" s="32"/>
      <c r="HSH841" s="32"/>
      <c r="HSI841" s="32"/>
      <c r="HSJ841" s="32"/>
      <c r="HSK841" s="32"/>
      <c r="HSL841" s="32"/>
      <c r="HSM841" s="32"/>
      <c r="HSN841" s="32"/>
      <c r="HSO841" s="32"/>
      <c r="HSP841" s="32"/>
      <c r="HSQ841" s="32"/>
      <c r="HSR841" s="32"/>
      <c r="HSS841" s="32"/>
      <c r="HST841" s="32"/>
      <c r="HSU841" s="32"/>
      <c r="HSV841" s="32"/>
      <c r="HSW841" s="32"/>
      <c r="HSX841" s="32"/>
      <c r="HSY841" s="32"/>
      <c r="HSZ841" s="32"/>
      <c r="HTA841" s="32"/>
      <c r="HTB841" s="32"/>
      <c r="HTC841" s="32"/>
      <c r="HTD841" s="32"/>
      <c r="HTE841" s="32"/>
      <c r="HTF841" s="32"/>
      <c r="HTG841" s="32"/>
      <c r="HTH841" s="32"/>
      <c r="HTI841" s="32"/>
      <c r="HTJ841" s="32"/>
      <c r="HTK841" s="32"/>
      <c r="HTL841" s="32"/>
      <c r="HTM841" s="32"/>
      <c r="HTN841" s="32"/>
      <c r="HTO841" s="32"/>
      <c r="HTP841" s="32"/>
      <c r="HTQ841" s="32"/>
      <c r="HTR841" s="32"/>
      <c r="HTS841" s="32"/>
      <c r="HTT841" s="32"/>
      <c r="HTU841" s="32"/>
      <c r="HTV841" s="32"/>
      <c r="HTW841" s="32"/>
      <c r="HTX841" s="32"/>
      <c r="HTY841" s="32"/>
      <c r="HTZ841" s="32"/>
      <c r="HUA841" s="32"/>
      <c r="HUB841" s="32"/>
      <c r="HUC841" s="32"/>
      <c r="HUD841" s="32"/>
      <c r="HUE841" s="32"/>
      <c r="HUF841" s="32"/>
      <c r="HUG841" s="32"/>
      <c r="HUH841" s="32"/>
      <c r="HUI841" s="32"/>
      <c r="HUJ841" s="32"/>
      <c r="HUK841" s="32"/>
      <c r="HUL841" s="32"/>
      <c r="HUM841" s="32"/>
      <c r="HUN841" s="32"/>
      <c r="HUO841" s="32"/>
      <c r="HUP841" s="32"/>
      <c r="HUQ841" s="32"/>
      <c r="HUR841" s="32"/>
      <c r="HUS841" s="32"/>
      <c r="HUT841" s="32"/>
      <c r="HUU841" s="32"/>
      <c r="HUV841" s="32"/>
      <c r="HUW841" s="32"/>
      <c r="HUX841" s="32"/>
      <c r="HUY841" s="32"/>
      <c r="HUZ841" s="32"/>
      <c r="HVA841" s="32"/>
      <c r="HVB841" s="32"/>
      <c r="HVC841" s="32"/>
      <c r="HVD841" s="32"/>
      <c r="HVE841" s="32"/>
      <c r="HVF841" s="32"/>
      <c r="HVG841" s="32"/>
      <c r="HVH841" s="32"/>
      <c r="HVI841" s="32"/>
      <c r="HVJ841" s="32"/>
      <c r="HVK841" s="32"/>
      <c r="HVL841" s="32"/>
      <c r="HVM841" s="32"/>
      <c r="HVN841" s="32"/>
      <c r="HVO841" s="32"/>
      <c r="HVP841" s="32"/>
      <c r="HVQ841" s="32"/>
      <c r="HVR841" s="32"/>
      <c r="HVS841" s="32"/>
      <c r="HVT841" s="32"/>
      <c r="HVU841" s="32"/>
      <c r="HVV841" s="32"/>
      <c r="HVW841" s="32"/>
      <c r="HVX841" s="32"/>
      <c r="HVY841" s="32"/>
      <c r="HVZ841" s="32"/>
      <c r="HWA841" s="32"/>
      <c r="HWB841" s="32"/>
      <c r="HWC841" s="32"/>
      <c r="HWD841" s="32"/>
      <c r="HWE841" s="32"/>
      <c r="HWF841" s="32"/>
      <c r="HWG841" s="32"/>
      <c r="HWH841" s="32"/>
      <c r="HWI841" s="32"/>
      <c r="HWJ841" s="32"/>
      <c r="HWK841" s="32"/>
      <c r="HWL841" s="32"/>
      <c r="HWM841" s="32"/>
      <c r="HWN841" s="32"/>
      <c r="HWO841" s="32"/>
      <c r="HWP841" s="32"/>
      <c r="HWQ841" s="32"/>
      <c r="HWR841" s="32"/>
      <c r="HWS841" s="32"/>
      <c r="HWT841" s="32"/>
      <c r="HWU841" s="32"/>
      <c r="HWV841" s="32"/>
      <c r="HWW841" s="32"/>
      <c r="HWX841" s="32"/>
      <c r="HWY841" s="32"/>
      <c r="HWZ841" s="32"/>
      <c r="HXA841" s="32"/>
      <c r="HXB841" s="32"/>
      <c r="HXC841" s="32"/>
      <c r="HXD841" s="32"/>
      <c r="HXE841" s="32"/>
      <c r="HXF841" s="32"/>
      <c r="HXG841" s="32"/>
      <c r="HXH841" s="32"/>
      <c r="HXI841" s="32"/>
      <c r="HXJ841" s="32"/>
      <c r="HXK841" s="32"/>
      <c r="HXL841" s="32"/>
      <c r="HXM841" s="32"/>
      <c r="HXN841" s="32"/>
      <c r="HXO841" s="32"/>
      <c r="HXP841" s="32"/>
      <c r="HXQ841" s="32"/>
      <c r="HXR841" s="32"/>
      <c r="HXS841" s="32"/>
      <c r="HXT841" s="32"/>
      <c r="HXU841" s="32"/>
      <c r="HXV841" s="32"/>
      <c r="HXW841" s="32"/>
      <c r="HXX841" s="32"/>
      <c r="HXY841" s="32"/>
      <c r="HXZ841" s="32"/>
      <c r="HYA841" s="32"/>
      <c r="HYB841" s="32"/>
      <c r="HYC841" s="32"/>
      <c r="HYD841" s="32"/>
      <c r="HYE841" s="32"/>
      <c r="HYF841" s="32"/>
      <c r="HYG841" s="32"/>
      <c r="HYH841" s="32"/>
      <c r="HYI841" s="32"/>
      <c r="HYJ841" s="32"/>
      <c r="HYK841" s="32"/>
      <c r="HYL841" s="32"/>
      <c r="HYM841" s="32"/>
      <c r="HYN841" s="32"/>
      <c r="HYO841" s="32"/>
      <c r="HYP841" s="32"/>
      <c r="HYQ841" s="32"/>
      <c r="HYR841" s="32"/>
      <c r="HYS841" s="32"/>
      <c r="HYT841" s="32"/>
      <c r="HYU841" s="32"/>
      <c r="HYV841" s="32"/>
      <c r="HYW841" s="32"/>
      <c r="HYX841" s="32"/>
      <c r="HYY841" s="32"/>
      <c r="HYZ841" s="32"/>
      <c r="HZA841" s="32"/>
      <c r="HZB841" s="32"/>
      <c r="HZC841" s="32"/>
      <c r="HZD841" s="32"/>
      <c r="HZE841" s="32"/>
      <c r="HZF841" s="32"/>
      <c r="HZG841" s="32"/>
      <c r="HZH841" s="32"/>
      <c r="HZI841" s="32"/>
      <c r="HZJ841" s="32"/>
      <c r="HZK841" s="32"/>
      <c r="HZL841" s="32"/>
      <c r="HZM841" s="32"/>
      <c r="HZN841" s="32"/>
      <c r="HZO841" s="32"/>
      <c r="HZP841" s="32"/>
      <c r="HZQ841" s="32"/>
      <c r="HZR841" s="32"/>
      <c r="HZS841" s="32"/>
      <c r="HZT841" s="32"/>
      <c r="HZU841" s="32"/>
      <c r="HZV841" s="32"/>
      <c r="HZW841" s="32"/>
      <c r="HZX841" s="32"/>
      <c r="HZY841" s="32"/>
      <c r="HZZ841" s="32"/>
      <c r="IAA841" s="32"/>
      <c r="IAB841" s="32"/>
      <c r="IAC841" s="32"/>
      <c r="IAD841" s="32"/>
      <c r="IAE841" s="32"/>
      <c r="IAF841" s="32"/>
      <c r="IAG841" s="32"/>
      <c r="IAH841" s="32"/>
      <c r="IAI841" s="32"/>
      <c r="IAJ841" s="32"/>
      <c r="IAK841" s="32"/>
      <c r="IAL841" s="32"/>
      <c r="IAM841" s="32"/>
      <c r="IAN841" s="32"/>
      <c r="IAO841" s="32"/>
      <c r="IAP841" s="32"/>
      <c r="IAQ841" s="32"/>
      <c r="IAR841" s="32"/>
      <c r="IAS841" s="32"/>
      <c r="IAT841" s="32"/>
      <c r="IAU841" s="32"/>
      <c r="IAV841" s="32"/>
      <c r="IAW841" s="32"/>
      <c r="IAX841" s="32"/>
      <c r="IAY841" s="32"/>
      <c r="IAZ841" s="32"/>
      <c r="IBA841" s="32"/>
      <c r="IBB841" s="32"/>
      <c r="IBC841" s="32"/>
      <c r="IBD841" s="32"/>
      <c r="IBE841" s="32"/>
      <c r="IBF841" s="32"/>
      <c r="IBG841" s="32"/>
      <c r="IBH841" s="32"/>
      <c r="IBI841" s="32"/>
      <c r="IBJ841" s="32"/>
      <c r="IBK841" s="32"/>
      <c r="IBL841" s="32"/>
      <c r="IBM841" s="32"/>
      <c r="IBN841" s="32"/>
      <c r="IBO841" s="32"/>
      <c r="IBP841" s="32"/>
      <c r="IBQ841" s="32"/>
      <c r="IBR841" s="32"/>
      <c r="IBS841" s="32"/>
      <c r="IBT841" s="32"/>
      <c r="IBU841" s="32"/>
      <c r="IBV841" s="32"/>
      <c r="IBW841" s="32"/>
      <c r="IBX841" s="32"/>
      <c r="IBY841" s="32"/>
      <c r="IBZ841" s="32"/>
      <c r="ICA841" s="32"/>
      <c r="ICB841" s="32"/>
      <c r="ICC841" s="32"/>
      <c r="ICD841" s="32"/>
      <c r="ICE841" s="32"/>
      <c r="ICF841" s="32"/>
      <c r="ICG841" s="32"/>
      <c r="ICH841" s="32"/>
      <c r="ICI841" s="32"/>
      <c r="ICJ841" s="32"/>
      <c r="ICK841" s="32"/>
      <c r="ICL841" s="32"/>
      <c r="ICM841" s="32"/>
      <c r="ICN841" s="32"/>
      <c r="ICO841" s="32"/>
      <c r="ICP841" s="32"/>
      <c r="ICQ841" s="32"/>
      <c r="ICR841" s="32"/>
      <c r="ICS841" s="32"/>
      <c r="ICT841" s="32"/>
      <c r="ICU841" s="32"/>
      <c r="ICV841" s="32"/>
      <c r="ICW841" s="32"/>
      <c r="ICX841" s="32"/>
      <c r="ICY841" s="32"/>
      <c r="ICZ841" s="32"/>
      <c r="IDA841" s="32"/>
      <c r="IDB841" s="32"/>
      <c r="IDC841" s="32"/>
      <c r="IDD841" s="32"/>
      <c r="IDE841" s="32"/>
      <c r="IDF841" s="32"/>
      <c r="IDG841" s="32"/>
      <c r="IDH841" s="32"/>
      <c r="IDI841" s="32"/>
      <c r="IDJ841" s="32"/>
      <c r="IDK841" s="32"/>
      <c r="IDL841" s="32"/>
      <c r="IDM841" s="32"/>
      <c r="IDN841" s="32"/>
      <c r="IDO841" s="32"/>
      <c r="IDP841" s="32"/>
      <c r="IDQ841" s="32"/>
      <c r="IDR841" s="32"/>
      <c r="IDS841" s="32"/>
      <c r="IDT841" s="32"/>
      <c r="IDU841" s="32"/>
      <c r="IDV841" s="32"/>
      <c r="IDW841" s="32"/>
      <c r="IDX841" s="32"/>
      <c r="IDY841" s="32"/>
      <c r="IDZ841" s="32"/>
      <c r="IEA841" s="32"/>
      <c r="IEB841" s="32"/>
      <c r="IEC841" s="32"/>
      <c r="IED841" s="32"/>
      <c r="IEE841" s="32"/>
      <c r="IEF841" s="32"/>
      <c r="IEG841" s="32"/>
      <c r="IEH841" s="32"/>
      <c r="IEI841" s="32"/>
      <c r="IEJ841" s="32"/>
      <c r="IEK841" s="32"/>
      <c r="IEL841" s="32"/>
      <c r="IEM841" s="32"/>
      <c r="IEN841" s="32"/>
      <c r="IEO841" s="32"/>
      <c r="IEP841" s="32"/>
      <c r="IEQ841" s="32"/>
      <c r="IER841" s="32"/>
      <c r="IES841" s="32"/>
      <c r="IET841" s="32"/>
      <c r="IEU841" s="32"/>
      <c r="IEV841" s="32"/>
      <c r="IEW841" s="32"/>
      <c r="IEX841" s="32"/>
      <c r="IEY841" s="32"/>
      <c r="IEZ841" s="32"/>
      <c r="IFA841" s="32"/>
      <c r="IFB841" s="32"/>
      <c r="IFC841" s="32"/>
      <c r="IFD841" s="32"/>
      <c r="IFE841" s="32"/>
      <c r="IFF841" s="32"/>
      <c r="IFG841" s="32"/>
      <c r="IFH841" s="32"/>
      <c r="IFI841" s="32"/>
      <c r="IFJ841" s="32"/>
      <c r="IFK841" s="32"/>
      <c r="IFL841" s="32"/>
      <c r="IFM841" s="32"/>
      <c r="IFN841" s="32"/>
      <c r="IFO841" s="32"/>
      <c r="IFP841" s="32"/>
      <c r="IFQ841" s="32"/>
      <c r="IFR841" s="32"/>
      <c r="IFS841" s="32"/>
      <c r="IFT841" s="32"/>
      <c r="IFU841" s="32"/>
      <c r="IFV841" s="32"/>
      <c r="IFW841" s="32"/>
      <c r="IFX841" s="32"/>
      <c r="IFY841" s="32"/>
      <c r="IFZ841" s="32"/>
      <c r="IGA841" s="32"/>
      <c r="IGB841" s="32"/>
      <c r="IGC841" s="32"/>
      <c r="IGD841" s="32"/>
      <c r="IGE841" s="32"/>
      <c r="IGF841" s="32"/>
      <c r="IGG841" s="32"/>
      <c r="IGH841" s="32"/>
      <c r="IGI841" s="32"/>
      <c r="IGJ841" s="32"/>
      <c r="IGK841" s="32"/>
      <c r="IGL841" s="32"/>
      <c r="IGM841" s="32"/>
      <c r="IGN841" s="32"/>
      <c r="IGO841" s="32"/>
      <c r="IGP841" s="32"/>
      <c r="IGQ841" s="32"/>
      <c r="IGR841" s="32"/>
      <c r="IGS841" s="32"/>
      <c r="IGT841" s="32"/>
      <c r="IGU841" s="32"/>
      <c r="IGV841" s="32"/>
      <c r="IGW841" s="32"/>
      <c r="IGX841" s="32"/>
      <c r="IGY841" s="32"/>
      <c r="IGZ841" s="32"/>
      <c r="IHA841" s="32"/>
      <c r="IHB841" s="32"/>
      <c r="IHC841" s="32"/>
      <c r="IHD841" s="32"/>
      <c r="IHE841" s="32"/>
      <c r="IHF841" s="32"/>
      <c r="IHG841" s="32"/>
      <c r="IHH841" s="32"/>
      <c r="IHI841" s="32"/>
      <c r="IHJ841" s="32"/>
      <c r="IHK841" s="32"/>
      <c r="IHL841" s="32"/>
      <c r="IHM841" s="32"/>
      <c r="IHN841" s="32"/>
      <c r="IHO841" s="32"/>
      <c r="IHP841" s="32"/>
      <c r="IHQ841" s="32"/>
      <c r="IHR841" s="32"/>
      <c r="IHS841" s="32"/>
      <c r="IHT841" s="32"/>
      <c r="IHU841" s="32"/>
      <c r="IHV841" s="32"/>
      <c r="IHW841" s="32"/>
      <c r="IHX841" s="32"/>
      <c r="IHY841" s="32"/>
      <c r="IHZ841" s="32"/>
      <c r="IIA841" s="32"/>
      <c r="IIB841" s="32"/>
      <c r="IIC841" s="32"/>
      <c r="IID841" s="32"/>
      <c r="IIE841" s="32"/>
      <c r="IIF841" s="32"/>
      <c r="IIG841" s="32"/>
      <c r="IIH841" s="32"/>
      <c r="III841" s="32"/>
      <c r="IIJ841" s="32"/>
      <c r="IIK841" s="32"/>
      <c r="IIL841" s="32"/>
      <c r="IIM841" s="32"/>
      <c r="IIN841" s="32"/>
      <c r="IIO841" s="32"/>
      <c r="IIP841" s="32"/>
      <c r="IIQ841" s="32"/>
      <c r="IIR841" s="32"/>
      <c r="IIS841" s="32"/>
      <c r="IIT841" s="32"/>
      <c r="IIU841" s="32"/>
      <c r="IIV841" s="32"/>
      <c r="IIW841" s="32"/>
      <c r="IIX841" s="32"/>
      <c r="IIY841" s="32"/>
      <c r="IIZ841" s="32"/>
      <c r="IJA841" s="32"/>
      <c r="IJB841" s="32"/>
      <c r="IJC841" s="32"/>
      <c r="IJD841" s="32"/>
      <c r="IJE841" s="32"/>
      <c r="IJF841" s="32"/>
      <c r="IJG841" s="32"/>
      <c r="IJH841" s="32"/>
      <c r="IJI841" s="32"/>
      <c r="IJJ841" s="32"/>
      <c r="IJK841" s="32"/>
      <c r="IJL841" s="32"/>
      <c r="IJM841" s="32"/>
      <c r="IJN841" s="32"/>
      <c r="IJO841" s="32"/>
      <c r="IJP841" s="32"/>
      <c r="IJQ841" s="32"/>
      <c r="IJR841" s="32"/>
      <c r="IJS841" s="32"/>
      <c r="IJT841" s="32"/>
      <c r="IJU841" s="32"/>
      <c r="IJV841" s="32"/>
      <c r="IJW841" s="32"/>
      <c r="IJX841" s="32"/>
      <c r="IJY841" s="32"/>
      <c r="IJZ841" s="32"/>
      <c r="IKA841" s="32"/>
      <c r="IKB841" s="32"/>
      <c r="IKC841" s="32"/>
      <c r="IKD841" s="32"/>
      <c r="IKE841" s="32"/>
      <c r="IKF841" s="32"/>
      <c r="IKG841" s="32"/>
      <c r="IKH841" s="32"/>
      <c r="IKI841" s="32"/>
      <c r="IKJ841" s="32"/>
      <c r="IKK841" s="32"/>
      <c r="IKL841" s="32"/>
      <c r="IKM841" s="32"/>
      <c r="IKN841" s="32"/>
      <c r="IKO841" s="32"/>
      <c r="IKP841" s="32"/>
      <c r="IKQ841" s="32"/>
      <c r="IKR841" s="32"/>
      <c r="IKS841" s="32"/>
      <c r="IKT841" s="32"/>
      <c r="IKU841" s="32"/>
      <c r="IKV841" s="32"/>
      <c r="IKW841" s="32"/>
      <c r="IKX841" s="32"/>
      <c r="IKY841" s="32"/>
      <c r="IKZ841" s="32"/>
      <c r="ILA841" s="32"/>
      <c r="ILB841" s="32"/>
      <c r="ILC841" s="32"/>
      <c r="ILD841" s="32"/>
      <c r="ILE841" s="32"/>
      <c r="ILF841" s="32"/>
      <c r="ILG841" s="32"/>
      <c r="ILH841" s="32"/>
      <c r="ILI841" s="32"/>
      <c r="ILJ841" s="32"/>
      <c r="ILK841" s="32"/>
      <c r="ILL841" s="32"/>
      <c r="ILM841" s="32"/>
      <c r="ILN841" s="32"/>
      <c r="ILO841" s="32"/>
      <c r="ILP841" s="32"/>
      <c r="ILQ841" s="32"/>
      <c r="ILR841" s="32"/>
      <c r="ILS841" s="32"/>
      <c r="ILT841" s="32"/>
      <c r="ILU841" s="32"/>
      <c r="ILV841" s="32"/>
      <c r="ILW841" s="32"/>
      <c r="ILX841" s="32"/>
      <c r="ILY841" s="32"/>
      <c r="ILZ841" s="32"/>
      <c r="IMA841" s="32"/>
      <c r="IMB841" s="32"/>
      <c r="IMC841" s="32"/>
      <c r="IMD841" s="32"/>
      <c r="IME841" s="32"/>
      <c r="IMF841" s="32"/>
      <c r="IMG841" s="32"/>
      <c r="IMH841" s="32"/>
      <c r="IMI841" s="32"/>
      <c r="IMJ841" s="32"/>
      <c r="IMK841" s="32"/>
      <c r="IML841" s="32"/>
      <c r="IMM841" s="32"/>
      <c r="IMN841" s="32"/>
      <c r="IMO841" s="32"/>
      <c r="IMP841" s="32"/>
      <c r="IMQ841" s="32"/>
      <c r="IMR841" s="32"/>
      <c r="IMS841" s="32"/>
      <c r="IMT841" s="32"/>
      <c r="IMU841" s="32"/>
      <c r="IMV841" s="32"/>
      <c r="IMW841" s="32"/>
      <c r="IMX841" s="32"/>
      <c r="IMY841" s="32"/>
      <c r="IMZ841" s="32"/>
      <c r="INA841" s="32"/>
      <c r="INB841" s="32"/>
      <c r="INC841" s="32"/>
      <c r="IND841" s="32"/>
      <c r="INE841" s="32"/>
      <c r="INF841" s="32"/>
      <c r="ING841" s="32"/>
      <c r="INH841" s="32"/>
      <c r="INI841" s="32"/>
      <c r="INJ841" s="32"/>
      <c r="INK841" s="32"/>
      <c r="INL841" s="32"/>
      <c r="INM841" s="32"/>
      <c r="INN841" s="32"/>
      <c r="INO841" s="32"/>
      <c r="INP841" s="32"/>
      <c r="INQ841" s="32"/>
      <c r="INR841" s="32"/>
      <c r="INS841" s="32"/>
      <c r="INT841" s="32"/>
      <c r="INU841" s="32"/>
      <c r="INV841" s="32"/>
      <c r="INW841" s="32"/>
      <c r="INX841" s="32"/>
      <c r="INY841" s="32"/>
      <c r="INZ841" s="32"/>
      <c r="IOA841" s="32"/>
      <c r="IOB841" s="32"/>
      <c r="IOC841" s="32"/>
      <c r="IOD841" s="32"/>
      <c r="IOE841" s="32"/>
      <c r="IOF841" s="32"/>
      <c r="IOG841" s="32"/>
      <c r="IOH841" s="32"/>
      <c r="IOI841" s="32"/>
      <c r="IOJ841" s="32"/>
      <c r="IOK841" s="32"/>
      <c r="IOL841" s="32"/>
      <c r="IOM841" s="32"/>
      <c r="ION841" s="32"/>
      <c r="IOO841" s="32"/>
      <c r="IOP841" s="32"/>
      <c r="IOQ841" s="32"/>
      <c r="IOR841" s="32"/>
      <c r="IOS841" s="32"/>
      <c r="IOT841" s="32"/>
      <c r="IOU841" s="32"/>
      <c r="IOV841" s="32"/>
      <c r="IOW841" s="32"/>
      <c r="IOX841" s="32"/>
      <c r="IOY841" s="32"/>
      <c r="IOZ841" s="32"/>
      <c r="IPA841" s="32"/>
      <c r="IPB841" s="32"/>
      <c r="IPC841" s="32"/>
      <c r="IPD841" s="32"/>
      <c r="IPE841" s="32"/>
      <c r="IPF841" s="32"/>
      <c r="IPG841" s="32"/>
      <c r="IPH841" s="32"/>
      <c r="IPI841" s="32"/>
      <c r="IPJ841" s="32"/>
      <c r="IPK841" s="32"/>
      <c r="IPL841" s="32"/>
      <c r="IPM841" s="32"/>
      <c r="IPN841" s="32"/>
      <c r="IPO841" s="32"/>
      <c r="IPP841" s="32"/>
      <c r="IPQ841" s="32"/>
      <c r="IPR841" s="32"/>
      <c r="IPS841" s="32"/>
      <c r="IPT841" s="32"/>
      <c r="IPU841" s="32"/>
      <c r="IPV841" s="32"/>
      <c r="IPW841" s="32"/>
      <c r="IPX841" s="32"/>
      <c r="IPY841" s="32"/>
      <c r="IPZ841" s="32"/>
      <c r="IQA841" s="32"/>
      <c r="IQB841" s="32"/>
      <c r="IQC841" s="32"/>
      <c r="IQD841" s="32"/>
      <c r="IQE841" s="32"/>
      <c r="IQF841" s="32"/>
      <c r="IQG841" s="32"/>
      <c r="IQH841" s="32"/>
      <c r="IQI841" s="32"/>
      <c r="IQJ841" s="32"/>
      <c r="IQK841" s="32"/>
      <c r="IQL841" s="32"/>
      <c r="IQM841" s="32"/>
      <c r="IQN841" s="32"/>
      <c r="IQO841" s="32"/>
      <c r="IQP841" s="32"/>
      <c r="IQQ841" s="32"/>
      <c r="IQR841" s="32"/>
      <c r="IQS841" s="32"/>
      <c r="IQT841" s="32"/>
      <c r="IQU841" s="32"/>
      <c r="IQV841" s="32"/>
      <c r="IQW841" s="32"/>
      <c r="IQX841" s="32"/>
      <c r="IQY841" s="32"/>
      <c r="IQZ841" s="32"/>
      <c r="IRA841" s="32"/>
      <c r="IRB841" s="32"/>
      <c r="IRC841" s="32"/>
      <c r="IRD841" s="32"/>
      <c r="IRE841" s="32"/>
      <c r="IRF841" s="32"/>
      <c r="IRG841" s="32"/>
      <c r="IRH841" s="32"/>
      <c r="IRI841" s="32"/>
      <c r="IRJ841" s="32"/>
      <c r="IRK841" s="32"/>
      <c r="IRL841" s="32"/>
      <c r="IRM841" s="32"/>
      <c r="IRN841" s="32"/>
      <c r="IRO841" s="32"/>
      <c r="IRP841" s="32"/>
      <c r="IRQ841" s="32"/>
      <c r="IRR841" s="32"/>
      <c r="IRS841" s="32"/>
      <c r="IRT841" s="32"/>
      <c r="IRU841" s="32"/>
      <c r="IRV841" s="32"/>
      <c r="IRW841" s="32"/>
      <c r="IRX841" s="32"/>
      <c r="IRY841" s="32"/>
      <c r="IRZ841" s="32"/>
      <c r="ISA841" s="32"/>
      <c r="ISB841" s="32"/>
      <c r="ISC841" s="32"/>
      <c r="ISD841" s="32"/>
      <c r="ISE841" s="32"/>
      <c r="ISF841" s="32"/>
      <c r="ISG841" s="32"/>
      <c r="ISH841" s="32"/>
      <c r="ISI841" s="32"/>
      <c r="ISJ841" s="32"/>
      <c r="ISK841" s="32"/>
      <c r="ISL841" s="32"/>
      <c r="ISM841" s="32"/>
      <c r="ISN841" s="32"/>
      <c r="ISO841" s="32"/>
      <c r="ISP841" s="32"/>
      <c r="ISQ841" s="32"/>
      <c r="ISR841" s="32"/>
      <c r="ISS841" s="32"/>
      <c r="IST841" s="32"/>
      <c r="ISU841" s="32"/>
      <c r="ISV841" s="32"/>
      <c r="ISW841" s="32"/>
      <c r="ISX841" s="32"/>
      <c r="ISY841" s="32"/>
      <c r="ISZ841" s="32"/>
      <c r="ITA841" s="32"/>
      <c r="ITB841" s="32"/>
      <c r="ITC841" s="32"/>
      <c r="ITD841" s="32"/>
      <c r="ITE841" s="32"/>
      <c r="ITF841" s="32"/>
      <c r="ITG841" s="32"/>
      <c r="ITH841" s="32"/>
      <c r="ITI841" s="32"/>
      <c r="ITJ841" s="32"/>
      <c r="ITK841" s="32"/>
      <c r="ITL841" s="32"/>
      <c r="ITM841" s="32"/>
      <c r="ITN841" s="32"/>
      <c r="ITO841" s="32"/>
      <c r="ITP841" s="32"/>
      <c r="ITQ841" s="32"/>
      <c r="ITR841" s="32"/>
      <c r="ITS841" s="32"/>
      <c r="ITT841" s="32"/>
      <c r="ITU841" s="32"/>
      <c r="ITV841" s="32"/>
      <c r="ITW841" s="32"/>
      <c r="ITX841" s="32"/>
      <c r="ITY841" s="32"/>
      <c r="ITZ841" s="32"/>
      <c r="IUA841" s="32"/>
      <c r="IUB841" s="32"/>
      <c r="IUC841" s="32"/>
      <c r="IUD841" s="32"/>
      <c r="IUE841" s="32"/>
      <c r="IUF841" s="32"/>
      <c r="IUG841" s="32"/>
      <c r="IUH841" s="32"/>
      <c r="IUI841" s="32"/>
      <c r="IUJ841" s="32"/>
      <c r="IUK841" s="32"/>
      <c r="IUL841" s="32"/>
      <c r="IUM841" s="32"/>
      <c r="IUN841" s="32"/>
      <c r="IUO841" s="32"/>
      <c r="IUP841" s="32"/>
      <c r="IUQ841" s="32"/>
      <c r="IUR841" s="32"/>
      <c r="IUS841" s="32"/>
      <c r="IUT841" s="32"/>
      <c r="IUU841" s="32"/>
      <c r="IUV841" s="32"/>
      <c r="IUW841" s="32"/>
      <c r="IUX841" s="32"/>
      <c r="IUY841" s="32"/>
      <c r="IUZ841" s="32"/>
      <c r="IVA841" s="32"/>
      <c r="IVB841" s="32"/>
      <c r="IVC841" s="32"/>
      <c r="IVD841" s="32"/>
      <c r="IVE841" s="32"/>
      <c r="IVF841" s="32"/>
      <c r="IVG841" s="32"/>
      <c r="IVH841" s="32"/>
      <c r="IVI841" s="32"/>
      <c r="IVJ841" s="32"/>
      <c r="IVK841" s="32"/>
      <c r="IVL841" s="32"/>
      <c r="IVM841" s="32"/>
      <c r="IVN841" s="32"/>
      <c r="IVO841" s="32"/>
      <c r="IVP841" s="32"/>
      <c r="IVQ841" s="32"/>
      <c r="IVR841" s="32"/>
      <c r="IVS841" s="32"/>
      <c r="IVT841" s="32"/>
      <c r="IVU841" s="32"/>
      <c r="IVV841" s="32"/>
      <c r="IVW841" s="32"/>
      <c r="IVX841" s="32"/>
      <c r="IVY841" s="32"/>
      <c r="IVZ841" s="32"/>
      <c r="IWA841" s="32"/>
      <c r="IWB841" s="32"/>
      <c r="IWC841" s="32"/>
      <c r="IWD841" s="32"/>
      <c r="IWE841" s="32"/>
      <c r="IWF841" s="32"/>
      <c r="IWG841" s="32"/>
      <c r="IWH841" s="32"/>
      <c r="IWI841" s="32"/>
      <c r="IWJ841" s="32"/>
      <c r="IWK841" s="32"/>
      <c r="IWL841" s="32"/>
      <c r="IWM841" s="32"/>
      <c r="IWN841" s="32"/>
      <c r="IWO841" s="32"/>
      <c r="IWP841" s="32"/>
      <c r="IWQ841" s="32"/>
      <c r="IWR841" s="32"/>
      <c r="IWS841" s="32"/>
      <c r="IWT841" s="32"/>
      <c r="IWU841" s="32"/>
      <c r="IWV841" s="32"/>
      <c r="IWW841" s="32"/>
      <c r="IWX841" s="32"/>
      <c r="IWY841" s="32"/>
      <c r="IWZ841" s="32"/>
      <c r="IXA841" s="32"/>
      <c r="IXB841" s="32"/>
      <c r="IXC841" s="32"/>
      <c r="IXD841" s="32"/>
      <c r="IXE841" s="32"/>
      <c r="IXF841" s="32"/>
      <c r="IXG841" s="32"/>
      <c r="IXH841" s="32"/>
      <c r="IXI841" s="32"/>
      <c r="IXJ841" s="32"/>
      <c r="IXK841" s="32"/>
      <c r="IXL841" s="32"/>
      <c r="IXM841" s="32"/>
      <c r="IXN841" s="32"/>
      <c r="IXO841" s="32"/>
      <c r="IXP841" s="32"/>
      <c r="IXQ841" s="32"/>
      <c r="IXR841" s="32"/>
      <c r="IXS841" s="32"/>
      <c r="IXT841" s="32"/>
      <c r="IXU841" s="32"/>
      <c r="IXV841" s="32"/>
      <c r="IXW841" s="32"/>
      <c r="IXX841" s="32"/>
      <c r="IXY841" s="32"/>
      <c r="IXZ841" s="32"/>
      <c r="IYA841" s="32"/>
      <c r="IYB841" s="32"/>
      <c r="IYC841" s="32"/>
      <c r="IYD841" s="32"/>
      <c r="IYE841" s="32"/>
      <c r="IYF841" s="32"/>
      <c r="IYG841" s="32"/>
      <c r="IYH841" s="32"/>
      <c r="IYI841" s="32"/>
      <c r="IYJ841" s="32"/>
      <c r="IYK841" s="32"/>
      <c r="IYL841" s="32"/>
      <c r="IYM841" s="32"/>
      <c r="IYN841" s="32"/>
      <c r="IYO841" s="32"/>
      <c r="IYP841" s="32"/>
      <c r="IYQ841" s="32"/>
      <c r="IYR841" s="32"/>
      <c r="IYS841" s="32"/>
      <c r="IYT841" s="32"/>
      <c r="IYU841" s="32"/>
      <c r="IYV841" s="32"/>
      <c r="IYW841" s="32"/>
      <c r="IYX841" s="32"/>
      <c r="IYY841" s="32"/>
      <c r="IYZ841" s="32"/>
      <c r="IZA841" s="32"/>
      <c r="IZB841" s="32"/>
      <c r="IZC841" s="32"/>
      <c r="IZD841" s="32"/>
      <c r="IZE841" s="32"/>
      <c r="IZF841" s="32"/>
      <c r="IZG841" s="32"/>
      <c r="IZH841" s="32"/>
      <c r="IZI841" s="32"/>
      <c r="IZJ841" s="32"/>
      <c r="IZK841" s="32"/>
      <c r="IZL841" s="32"/>
      <c r="IZM841" s="32"/>
      <c r="IZN841" s="32"/>
      <c r="IZO841" s="32"/>
      <c r="IZP841" s="32"/>
      <c r="IZQ841" s="32"/>
      <c r="IZR841" s="32"/>
      <c r="IZS841" s="32"/>
      <c r="IZT841" s="32"/>
      <c r="IZU841" s="32"/>
      <c r="IZV841" s="32"/>
      <c r="IZW841" s="32"/>
      <c r="IZX841" s="32"/>
      <c r="IZY841" s="32"/>
      <c r="IZZ841" s="32"/>
      <c r="JAA841" s="32"/>
      <c r="JAB841" s="32"/>
      <c r="JAC841" s="32"/>
      <c r="JAD841" s="32"/>
      <c r="JAE841" s="32"/>
      <c r="JAF841" s="32"/>
      <c r="JAG841" s="32"/>
      <c r="JAH841" s="32"/>
      <c r="JAI841" s="32"/>
      <c r="JAJ841" s="32"/>
      <c r="JAK841" s="32"/>
      <c r="JAL841" s="32"/>
      <c r="JAM841" s="32"/>
      <c r="JAN841" s="32"/>
      <c r="JAO841" s="32"/>
      <c r="JAP841" s="32"/>
      <c r="JAQ841" s="32"/>
      <c r="JAR841" s="32"/>
      <c r="JAS841" s="32"/>
      <c r="JAT841" s="32"/>
      <c r="JAU841" s="32"/>
      <c r="JAV841" s="32"/>
      <c r="JAW841" s="32"/>
      <c r="JAX841" s="32"/>
      <c r="JAY841" s="32"/>
      <c r="JAZ841" s="32"/>
      <c r="JBA841" s="32"/>
      <c r="JBB841" s="32"/>
      <c r="JBC841" s="32"/>
      <c r="JBD841" s="32"/>
      <c r="JBE841" s="32"/>
      <c r="JBF841" s="32"/>
      <c r="JBG841" s="32"/>
      <c r="JBH841" s="32"/>
      <c r="JBI841" s="32"/>
      <c r="JBJ841" s="32"/>
      <c r="JBK841" s="32"/>
      <c r="JBL841" s="32"/>
      <c r="JBM841" s="32"/>
      <c r="JBN841" s="32"/>
      <c r="JBO841" s="32"/>
      <c r="JBP841" s="32"/>
      <c r="JBQ841" s="32"/>
      <c r="JBR841" s="32"/>
      <c r="JBS841" s="32"/>
      <c r="JBT841" s="32"/>
      <c r="JBU841" s="32"/>
      <c r="JBV841" s="32"/>
      <c r="JBW841" s="32"/>
      <c r="JBX841" s="32"/>
      <c r="JBY841" s="32"/>
      <c r="JBZ841" s="32"/>
      <c r="JCA841" s="32"/>
      <c r="JCB841" s="32"/>
      <c r="JCC841" s="32"/>
      <c r="JCD841" s="32"/>
      <c r="JCE841" s="32"/>
      <c r="JCF841" s="32"/>
      <c r="JCG841" s="32"/>
      <c r="JCH841" s="32"/>
      <c r="JCI841" s="32"/>
      <c r="JCJ841" s="32"/>
      <c r="JCK841" s="32"/>
      <c r="JCL841" s="32"/>
      <c r="JCM841" s="32"/>
      <c r="JCN841" s="32"/>
      <c r="JCO841" s="32"/>
      <c r="JCP841" s="32"/>
      <c r="JCQ841" s="32"/>
      <c r="JCR841" s="32"/>
      <c r="JCS841" s="32"/>
      <c r="JCT841" s="32"/>
      <c r="JCU841" s="32"/>
      <c r="JCV841" s="32"/>
      <c r="JCW841" s="32"/>
      <c r="JCX841" s="32"/>
      <c r="JCY841" s="32"/>
      <c r="JCZ841" s="32"/>
      <c r="JDA841" s="32"/>
      <c r="JDB841" s="32"/>
      <c r="JDC841" s="32"/>
      <c r="JDD841" s="32"/>
      <c r="JDE841" s="32"/>
      <c r="JDF841" s="32"/>
      <c r="JDG841" s="32"/>
      <c r="JDH841" s="32"/>
      <c r="JDI841" s="32"/>
      <c r="JDJ841" s="32"/>
      <c r="JDK841" s="32"/>
      <c r="JDL841" s="32"/>
      <c r="JDM841" s="32"/>
      <c r="JDN841" s="32"/>
      <c r="JDO841" s="32"/>
      <c r="JDP841" s="32"/>
      <c r="JDQ841" s="32"/>
      <c r="JDR841" s="32"/>
      <c r="JDS841" s="32"/>
      <c r="JDT841" s="32"/>
      <c r="JDU841" s="32"/>
      <c r="JDV841" s="32"/>
      <c r="JDW841" s="32"/>
      <c r="JDX841" s="32"/>
      <c r="JDY841" s="32"/>
      <c r="JDZ841" s="32"/>
      <c r="JEA841" s="32"/>
      <c r="JEB841" s="32"/>
      <c r="JEC841" s="32"/>
      <c r="JED841" s="32"/>
      <c r="JEE841" s="32"/>
      <c r="JEF841" s="32"/>
      <c r="JEG841" s="32"/>
      <c r="JEH841" s="32"/>
      <c r="JEI841" s="32"/>
      <c r="JEJ841" s="32"/>
      <c r="JEK841" s="32"/>
      <c r="JEL841" s="32"/>
      <c r="JEM841" s="32"/>
      <c r="JEN841" s="32"/>
      <c r="JEO841" s="32"/>
      <c r="JEP841" s="32"/>
      <c r="JEQ841" s="32"/>
      <c r="JER841" s="32"/>
      <c r="JES841" s="32"/>
      <c r="JET841" s="32"/>
      <c r="JEU841" s="32"/>
      <c r="JEV841" s="32"/>
      <c r="JEW841" s="32"/>
      <c r="JEX841" s="32"/>
      <c r="JEY841" s="32"/>
      <c r="JEZ841" s="32"/>
      <c r="JFA841" s="32"/>
      <c r="JFB841" s="32"/>
      <c r="JFC841" s="32"/>
      <c r="JFD841" s="32"/>
      <c r="JFE841" s="32"/>
      <c r="JFF841" s="32"/>
      <c r="JFG841" s="32"/>
      <c r="JFH841" s="32"/>
      <c r="JFI841" s="32"/>
      <c r="JFJ841" s="32"/>
      <c r="JFK841" s="32"/>
      <c r="JFL841" s="32"/>
      <c r="JFM841" s="32"/>
      <c r="JFN841" s="32"/>
      <c r="JFO841" s="32"/>
      <c r="JFP841" s="32"/>
      <c r="JFQ841" s="32"/>
      <c r="JFR841" s="32"/>
      <c r="JFS841" s="32"/>
      <c r="JFT841" s="32"/>
      <c r="JFU841" s="32"/>
      <c r="JFV841" s="32"/>
      <c r="JFW841" s="32"/>
      <c r="JFX841" s="32"/>
      <c r="JFY841" s="32"/>
      <c r="JFZ841" s="32"/>
      <c r="JGA841" s="32"/>
      <c r="JGB841" s="32"/>
      <c r="JGC841" s="32"/>
      <c r="JGD841" s="32"/>
      <c r="JGE841" s="32"/>
      <c r="JGF841" s="32"/>
      <c r="JGG841" s="32"/>
      <c r="JGH841" s="32"/>
      <c r="JGI841" s="32"/>
      <c r="JGJ841" s="32"/>
      <c r="JGK841" s="32"/>
      <c r="JGL841" s="32"/>
      <c r="JGM841" s="32"/>
      <c r="JGN841" s="32"/>
      <c r="JGO841" s="32"/>
      <c r="JGP841" s="32"/>
      <c r="JGQ841" s="32"/>
      <c r="JGR841" s="32"/>
      <c r="JGS841" s="32"/>
      <c r="JGT841" s="32"/>
      <c r="JGU841" s="32"/>
      <c r="JGV841" s="32"/>
      <c r="JGW841" s="32"/>
      <c r="JGX841" s="32"/>
      <c r="JGY841" s="32"/>
      <c r="JGZ841" s="32"/>
      <c r="JHA841" s="32"/>
      <c r="JHB841" s="32"/>
      <c r="JHC841" s="32"/>
      <c r="JHD841" s="32"/>
      <c r="JHE841" s="32"/>
      <c r="JHF841" s="32"/>
      <c r="JHG841" s="32"/>
      <c r="JHH841" s="32"/>
      <c r="JHI841" s="32"/>
      <c r="JHJ841" s="32"/>
      <c r="JHK841" s="32"/>
      <c r="JHL841" s="32"/>
      <c r="JHM841" s="32"/>
      <c r="JHN841" s="32"/>
      <c r="JHO841" s="32"/>
      <c r="JHP841" s="32"/>
      <c r="JHQ841" s="32"/>
      <c r="JHR841" s="32"/>
      <c r="JHS841" s="32"/>
      <c r="JHT841" s="32"/>
      <c r="JHU841" s="32"/>
      <c r="JHV841" s="32"/>
      <c r="JHW841" s="32"/>
      <c r="JHX841" s="32"/>
      <c r="JHY841" s="32"/>
      <c r="JHZ841" s="32"/>
      <c r="JIA841" s="32"/>
      <c r="JIB841" s="32"/>
      <c r="JIC841" s="32"/>
      <c r="JID841" s="32"/>
      <c r="JIE841" s="32"/>
      <c r="JIF841" s="32"/>
      <c r="JIG841" s="32"/>
      <c r="JIH841" s="32"/>
      <c r="JII841" s="32"/>
      <c r="JIJ841" s="32"/>
      <c r="JIK841" s="32"/>
      <c r="JIL841" s="32"/>
      <c r="JIM841" s="32"/>
      <c r="JIN841" s="32"/>
      <c r="JIO841" s="32"/>
      <c r="JIP841" s="32"/>
      <c r="JIQ841" s="32"/>
      <c r="JIR841" s="32"/>
      <c r="JIS841" s="32"/>
      <c r="JIT841" s="32"/>
      <c r="JIU841" s="32"/>
      <c r="JIV841" s="32"/>
      <c r="JIW841" s="32"/>
      <c r="JIX841" s="32"/>
      <c r="JIY841" s="32"/>
      <c r="JIZ841" s="32"/>
      <c r="JJA841" s="32"/>
      <c r="JJB841" s="32"/>
      <c r="JJC841" s="32"/>
      <c r="JJD841" s="32"/>
      <c r="JJE841" s="32"/>
      <c r="JJF841" s="32"/>
      <c r="JJG841" s="32"/>
      <c r="JJH841" s="32"/>
      <c r="JJI841" s="32"/>
      <c r="JJJ841" s="32"/>
      <c r="JJK841" s="32"/>
      <c r="JJL841" s="32"/>
      <c r="JJM841" s="32"/>
      <c r="JJN841" s="32"/>
      <c r="JJO841" s="32"/>
      <c r="JJP841" s="32"/>
      <c r="JJQ841" s="32"/>
      <c r="JJR841" s="32"/>
      <c r="JJS841" s="32"/>
      <c r="JJT841" s="32"/>
      <c r="JJU841" s="32"/>
      <c r="JJV841" s="32"/>
      <c r="JJW841" s="32"/>
      <c r="JJX841" s="32"/>
      <c r="JJY841" s="32"/>
      <c r="JJZ841" s="32"/>
      <c r="JKA841" s="32"/>
      <c r="JKB841" s="32"/>
      <c r="JKC841" s="32"/>
      <c r="JKD841" s="32"/>
      <c r="JKE841" s="32"/>
      <c r="JKF841" s="32"/>
      <c r="JKG841" s="32"/>
      <c r="JKH841" s="32"/>
      <c r="JKI841" s="32"/>
      <c r="JKJ841" s="32"/>
      <c r="JKK841" s="32"/>
      <c r="JKL841" s="32"/>
      <c r="JKM841" s="32"/>
      <c r="JKN841" s="32"/>
      <c r="JKO841" s="32"/>
      <c r="JKP841" s="32"/>
      <c r="JKQ841" s="32"/>
      <c r="JKR841" s="32"/>
      <c r="JKS841" s="32"/>
      <c r="JKT841" s="32"/>
      <c r="JKU841" s="32"/>
      <c r="JKV841" s="32"/>
      <c r="JKW841" s="32"/>
      <c r="JKX841" s="32"/>
      <c r="JKY841" s="32"/>
      <c r="JKZ841" s="32"/>
      <c r="JLA841" s="32"/>
      <c r="JLB841" s="32"/>
      <c r="JLC841" s="32"/>
      <c r="JLD841" s="32"/>
      <c r="JLE841" s="32"/>
      <c r="JLF841" s="32"/>
      <c r="JLG841" s="32"/>
      <c r="JLH841" s="32"/>
      <c r="JLI841" s="32"/>
      <c r="JLJ841" s="32"/>
      <c r="JLK841" s="32"/>
      <c r="JLL841" s="32"/>
      <c r="JLM841" s="32"/>
      <c r="JLN841" s="32"/>
      <c r="JLO841" s="32"/>
      <c r="JLP841" s="32"/>
      <c r="JLQ841" s="32"/>
      <c r="JLR841" s="32"/>
      <c r="JLS841" s="32"/>
      <c r="JLT841" s="32"/>
      <c r="JLU841" s="32"/>
      <c r="JLV841" s="32"/>
      <c r="JLW841" s="32"/>
      <c r="JLX841" s="32"/>
      <c r="JLY841" s="32"/>
      <c r="JLZ841" s="32"/>
      <c r="JMA841" s="32"/>
      <c r="JMB841" s="32"/>
      <c r="JMC841" s="32"/>
      <c r="JMD841" s="32"/>
      <c r="JME841" s="32"/>
      <c r="JMF841" s="32"/>
      <c r="JMG841" s="32"/>
      <c r="JMH841" s="32"/>
      <c r="JMI841" s="32"/>
      <c r="JMJ841" s="32"/>
      <c r="JMK841" s="32"/>
      <c r="JML841" s="32"/>
      <c r="JMM841" s="32"/>
      <c r="JMN841" s="32"/>
      <c r="JMO841" s="32"/>
      <c r="JMP841" s="32"/>
      <c r="JMQ841" s="32"/>
      <c r="JMR841" s="32"/>
      <c r="JMS841" s="32"/>
      <c r="JMT841" s="32"/>
      <c r="JMU841" s="32"/>
      <c r="JMV841" s="32"/>
      <c r="JMW841" s="32"/>
      <c r="JMX841" s="32"/>
      <c r="JMY841" s="32"/>
      <c r="JMZ841" s="32"/>
      <c r="JNA841" s="32"/>
      <c r="JNB841" s="32"/>
      <c r="JNC841" s="32"/>
      <c r="JND841" s="32"/>
      <c r="JNE841" s="32"/>
      <c r="JNF841" s="32"/>
      <c r="JNG841" s="32"/>
      <c r="JNH841" s="32"/>
      <c r="JNI841" s="32"/>
      <c r="JNJ841" s="32"/>
      <c r="JNK841" s="32"/>
      <c r="JNL841" s="32"/>
      <c r="JNM841" s="32"/>
      <c r="JNN841" s="32"/>
      <c r="JNO841" s="32"/>
      <c r="JNP841" s="32"/>
      <c r="JNQ841" s="32"/>
      <c r="JNR841" s="32"/>
      <c r="JNS841" s="32"/>
      <c r="JNT841" s="32"/>
      <c r="JNU841" s="32"/>
      <c r="JNV841" s="32"/>
      <c r="JNW841" s="32"/>
      <c r="JNX841" s="32"/>
      <c r="JNY841" s="32"/>
      <c r="JNZ841" s="32"/>
      <c r="JOA841" s="32"/>
      <c r="JOB841" s="32"/>
      <c r="JOC841" s="32"/>
      <c r="JOD841" s="32"/>
      <c r="JOE841" s="32"/>
      <c r="JOF841" s="32"/>
      <c r="JOG841" s="32"/>
      <c r="JOH841" s="32"/>
      <c r="JOI841" s="32"/>
      <c r="JOJ841" s="32"/>
      <c r="JOK841" s="32"/>
      <c r="JOL841" s="32"/>
      <c r="JOM841" s="32"/>
      <c r="JON841" s="32"/>
      <c r="JOO841" s="32"/>
      <c r="JOP841" s="32"/>
      <c r="JOQ841" s="32"/>
      <c r="JOR841" s="32"/>
      <c r="JOS841" s="32"/>
      <c r="JOT841" s="32"/>
      <c r="JOU841" s="32"/>
      <c r="JOV841" s="32"/>
      <c r="JOW841" s="32"/>
      <c r="JOX841" s="32"/>
      <c r="JOY841" s="32"/>
      <c r="JOZ841" s="32"/>
      <c r="JPA841" s="32"/>
      <c r="JPB841" s="32"/>
      <c r="JPC841" s="32"/>
      <c r="JPD841" s="32"/>
      <c r="JPE841" s="32"/>
      <c r="JPF841" s="32"/>
      <c r="JPG841" s="32"/>
      <c r="JPH841" s="32"/>
      <c r="JPI841" s="32"/>
      <c r="JPJ841" s="32"/>
      <c r="JPK841" s="32"/>
      <c r="JPL841" s="32"/>
      <c r="JPM841" s="32"/>
      <c r="JPN841" s="32"/>
      <c r="JPO841" s="32"/>
      <c r="JPP841" s="32"/>
      <c r="JPQ841" s="32"/>
      <c r="JPR841" s="32"/>
      <c r="JPS841" s="32"/>
      <c r="JPT841" s="32"/>
      <c r="JPU841" s="32"/>
      <c r="JPV841" s="32"/>
      <c r="JPW841" s="32"/>
      <c r="JPX841" s="32"/>
      <c r="JPY841" s="32"/>
      <c r="JPZ841" s="32"/>
      <c r="JQA841" s="32"/>
      <c r="JQB841" s="32"/>
      <c r="JQC841" s="32"/>
      <c r="JQD841" s="32"/>
      <c r="JQE841" s="32"/>
      <c r="JQF841" s="32"/>
      <c r="JQG841" s="32"/>
      <c r="JQH841" s="32"/>
      <c r="JQI841" s="32"/>
      <c r="JQJ841" s="32"/>
      <c r="JQK841" s="32"/>
      <c r="JQL841" s="32"/>
      <c r="JQM841" s="32"/>
      <c r="JQN841" s="32"/>
      <c r="JQO841" s="32"/>
      <c r="JQP841" s="32"/>
      <c r="JQQ841" s="32"/>
      <c r="JQR841" s="32"/>
      <c r="JQS841" s="32"/>
      <c r="JQT841" s="32"/>
      <c r="JQU841" s="32"/>
      <c r="JQV841" s="32"/>
      <c r="JQW841" s="32"/>
      <c r="JQX841" s="32"/>
      <c r="JQY841" s="32"/>
      <c r="JQZ841" s="32"/>
      <c r="JRA841" s="32"/>
      <c r="JRB841" s="32"/>
      <c r="JRC841" s="32"/>
      <c r="JRD841" s="32"/>
      <c r="JRE841" s="32"/>
      <c r="JRF841" s="32"/>
      <c r="JRG841" s="32"/>
      <c r="JRH841" s="32"/>
      <c r="JRI841" s="32"/>
      <c r="JRJ841" s="32"/>
      <c r="JRK841" s="32"/>
      <c r="JRL841" s="32"/>
      <c r="JRM841" s="32"/>
      <c r="JRN841" s="32"/>
      <c r="JRO841" s="32"/>
      <c r="JRP841" s="32"/>
      <c r="JRQ841" s="32"/>
      <c r="JRR841" s="32"/>
      <c r="JRS841" s="32"/>
      <c r="JRT841" s="32"/>
      <c r="JRU841" s="32"/>
      <c r="JRV841" s="32"/>
      <c r="JRW841" s="32"/>
      <c r="JRX841" s="32"/>
      <c r="JRY841" s="32"/>
      <c r="JRZ841" s="32"/>
      <c r="JSA841" s="32"/>
      <c r="JSB841" s="32"/>
      <c r="JSC841" s="32"/>
      <c r="JSD841" s="32"/>
      <c r="JSE841" s="32"/>
      <c r="JSF841" s="32"/>
      <c r="JSG841" s="32"/>
      <c r="JSH841" s="32"/>
      <c r="JSI841" s="32"/>
      <c r="JSJ841" s="32"/>
      <c r="JSK841" s="32"/>
      <c r="JSL841" s="32"/>
      <c r="JSM841" s="32"/>
      <c r="JSN841" s="32"/>
      <c r="JSO841" s="32"/>
      <c r="JSP841" s="32"/>
      <c r="JSQ841" s="32"/>
      <c r="JSR841" s="32"/>
      <c r="JSS841" s="32"/>
      <c r="JST841" s="32"/>
      <c r="JSU841" s="32"/>
      <c r="JSV841" s="32"/>
      <c r="JSW841" s="32"/>
      <c r="JSX841" s="32"/>
      <c r="JSY841" s="32"/>
      <c r="JSZ841" s="32"/>
      <c r="JTA841" s="32"/>
      <c r="JTB841" s="32"/>
      <c r="JTC841" s="32"/>
      <c r="JTD841" s="32"/>
      <c r="JTE841" s="32"/>
      <c r="JTF841" s="32"/>
      <c r="JTG841" s="32"/>
      <c r="JTH841" s="32"/>
      <c r="JTI841" s="32"/>
      <c r="JTJ841" s="32"/>
      <c r="JTK841" s="32"/>
      <c r="JTL841" s="32"/>
      <c r="JTM841" s="32"/>
      <c r="JTN841" s="32"/>
      <c r="JTO841" s="32"/>
      <c r="JTP841" s="32"/>
      <c r="JTQ841" s="32"/>
      <c r="JTR841" s="32"/>
      <c r="JTS841" s="32"/>
      <c r="JTT841" s="32"/>
      <c r="JTU841" s="32"/>
      <c r="JTV841" s="32"/>
      <c r="JTW841" s="32"/>
      <c r="JTX841" s="32"/>
      <c r="JTY841" s="32"/>
      <c r="JTZ841" s="32"/>
      <c r="JUA841" s="32"/>
      <c r="JUB841" s="32"/>
      <c r="JUC841" s="32"/>
      <c r="JUD841" s="32"/>
      <c r="JUE841" s="32"/>
      <c r="JUF841" s="32"/>
      <c r="JUG841" s="32"/>
      <c r="JUH841" s="32"/>
      <c r="JUI841" s="32"/>
      <c r="JUJ841" s="32"/>
      <c r="JUK841" s="32"/>
      <c r="JUL841" s="32"/>
      <c r="JUM841" s="32"/>
      <c r="JUN841" s="32"/>
      <c r="JUO841" s="32"/>
      <c r="JUP841" s="32"/>
      <c r="JUQ841" s="32"/>
      <c r="JUR841" s="32"/>
      <c r="JUS841" s="32"/>
      <c r="JUT841" s="32"/>
      <c r="JUU841" s="32"/>
      <c r="JUV841" s="32"/>
      <c r="JUW841" s="32"/>
      <c r="JUX841" s="32"/>
      <c r="JUY841" s="32"/>
      <c r="JUZ841" s="32"/>
      <c r="JVA841" s="32"/>
      <c r="JVB841" s="32"/>
      <c r="JVC841" s="32"/>
      <c r="JVD841" s="32"/>
      <c r="JVE841" s="32"/>
      <c r="JVF841" s="32"/>
      <c r="JVG841" s="32"/>
      <c r="JVH841" s="32"/>
      <c r="JVI841" s="32"/>
      <c r="JVJ841" s="32"/>
      <c r="JVK841" s="32"/>
      <c r="JVL841" s="32"/>
      <c r="JVM841" s="32"/>
      <c r="JVN841" s="32"/>
      <c r="JVO841" s="32"/>
      <c r="JVP841" s="32"/>
      <c r="JVQ841" s="32"/>
      <c r="JVR841" s="32"/>
      <c r="JVS841" s="32"/>
      <c r="JVT841" s="32"/>
      <c r="JVU841" s="32"/>
      <c r="JVV841" s="32"/>
      <c r="JVW841" s="32"/>
      <c r="JVX841" s="32"/>
      <c r="JVY841" s="32"/>
      <c r="JVZ841" s="32"/>
      <c r="JWA841" s="32"/>
      <c r="JWB841" s="32"/>
      <c r="JWC841" s="32"/>
      <c r="JWD841" s="32"/>
      <c r="JWE841" s="32"/>
      <c r="JWF841" s="32"/>
      <c r="JWG841" s="32"/>
      <c r="JWH841" s="32"/>
      <c r="JWI841" s="32"/>
      <c r="JWJ841" s="32"/>
      <c r="JWK841" s="32"/>
      <c r="JWL841" s="32"/>
      <c r="JWM841" s="32"/>
      <c r="JWN841" s="32"/>
      <c r="JWO841" s="32"/>
      <c r="JWP841" s="32"/>
      <c r="JWQ841" s="32"/>
      <c r="JWR841" s="32"/>
      <c r="JWS841" s="32"/>
      <c r="JWT841" s="32"/>
      <c r="JWU841" s="32"/>
      <c r="JWV841" s="32"/>
      <c r="JWW841" s="32"/>
      <c r="JWX841" s="32"/>
      <c r="JWY841" s="32"/>
      <c r="JWZ841" s="32"/>
      <c r="JXA841" s="32"/>
      <c r="JXB841" s="32"/>
      <c r="JXC841" s="32"/>
      <c r="JXD841" s="32"/>
      <c r="JXE841" s="32"/>
      <c r="JXF841" s="32"/>
      <c r="JXG841" s="32"/>
      <c r="JXH841" s="32"/>
      <c r="JXI841" s="32"/>
      <c r="JXJ841" s="32"/>
      <c r="JXK841" s="32"/>
      <c r="JXL841" s="32"/>
      <c r="JXM841" s="32"/>
      <c r="JXN841" s="32"/>
      <c r="JXO841" s="32"/>
      <c r="JXP841" s="32"/>
      <c r="JXQ841" s="32"/>
      <c r="JXR841" s="32"/>
      <c r="JXS841" s="32"/>
      <c r="JXT841" s="32"/>
      <c r="JXU841" s="32"/>
      <c r="JXV841" s="32"/>
      <c r="JXW841" s="32"/>
      <c r="JXX841" s="32"/>
      <c r="JXY841" s="32"/>
      <c r="JXZ841" s="32"/>
      <c r="JYA841" s="32"/>
      <c r="JYB841" s="32"/>
      <c r="JYC841" s="32"/>
      <c r="JYD841" s="32"/>
      <c r="JYE841" s="32"/>
      <c r="JYF841" s="32"/>
      <c r="JYG841" s="32"/>
      <c r="JYH841" s="32"/>
      <c r="JYI841" s="32"/>
      <c r="JYJ841" s="32"/>
      <c r="JYK841" s="32"/>
      <c r="JYL841" s="32"/>
      <c r="JYM841" s="32"/>
      <c r="JYN841" s="32"/>
      <c r="JYO841" s="32"/>
      <c r="JYP841" s="32"/>
      <c r="JYQ841" s="32"/>
      <c r="JYR841" s="32"/>
      <c r="JYS841" s="32"/>
      <c r="JYT841" s="32"/>
      <c r="JYU841" s="32"/>
      <c r="JYV841" s="32"/>
      <c r="JYW841" s="32"/>
      <c r="JYX841" s="32"/>
      <c r="JYY841" s="32"/>
      <c r="JYZ841" s="32"/>
      <c r="JZA841" s="32"/>
      <c r="JZB841" s="32"/>
      <c r="JZC841" s="32"/>
      <c r="JZD841" s="32"/>
      <c r="JZE841" s="32"/>
      <c r="JZF841" s="32"/>
      <c r="JZG841" s="32"/>
      <c r="JZH841" s="32"/>
      <c r="JZI841" s="32"/>
      <c r="JZJ841" s="32"/>
      <c r="JZK841" s="32"/>
      <c r="JZL841" s="32"/>
      <c r="JZM841" s="32"/>
      <c r="JZN841" s="32"/>
      <c r="JZO841" s="32"/>
      <c r="JZP841" s="32"/>
      <c r="JZQ841" s="32"/>
      <c r="JZR841" s="32"/>
      <c r="JZS841" s="32"/>
      <c r="JZT841" s="32"/>
      <c r="JZU841" s="32"/>
      <c r="JZV841" s="32"/>
      <c r="JZW841" s="32"/>
      <c r="JZX841" s="32"/>
      <c r="JZY841" s="32"/>
      <c r="JZZ841" s="32"/>
      <c r="KAA841" s="32"/>
      <c r="KAB841" s="32"/>
      <c r="KAC841" s="32"/>
      <c r="KAD841" s="32"/>
      <c r="KAE841" s="32"/>
      <c r="KAF841" s="32"/>
      <c r="KAG841" s="32"/>
      <c r="KAH841" s="32"/>
      <c r="KAI841" s="32"/>
      <c r="KAJ841" s="32"/>
      <c r="KAK841" s="32"/>
      <c r="KAL841" s="32"/>
      <c r="KAM841" s="32"/>
      <c r="KAN841" s="32"/>
      <c r="KAO841" s="32"/>
      <c r="KAP841" s="32"/>
      <c r="KAQ841" s="32"/>
      <c r="KAR841" s="32"/>
      <c r="KAS841" s="32"/>
      <c r="KAT841" s="32"/>
      <c r="KAU841" s="32"/>
      <c r="KAV841" s="32"/>
      <c r="KAW841" s="32"/>
      <c r="KAX841" s="32"/>
      <c r="KAY841" s="32"/>
      <c r="KAZ841" s="32"/>
      <c r="KBA841" s="32"/>
      <c r="KBB841" s="32"/>
      <c r="KBC841" s="32"/>
      <c r="KBD841" s="32"/>
      <c r="KBE841" s="32"/>
      <c r="KBF841" s="32"/>
      <c r="KBG841" s="32"/>
      <c r="KBH841" s="32"/>
      <c r="KBI841" s="32"/>
      <c r="KBJ841" s="32"/>
      <c r="KBK841" s="32"/>
      <c r="KBL841" s="32"/>
      <c r="KBM841" s="32"/>
      <c r="KBN841" s="32"/>
      <c r="KBO841" s="32"/>
      <c r="KBP841" s="32"/>
      <c r="KBQ841" s="32"/>
      <c r="KBR841" s="32"/>
      <c r="KBS841" s="32"/>
      <c r="KBT841" s="32"/>
      <c r="KBU841" s="32"/>
      <c r="KBV841" s="32"/>
      <c r="KBW841" s="32"/>
      <c r="KBX841" s="32"/>
      <c r="KBY841" s="32"/>
      <c r="KBZ841" s="32"/>
      <c r="KCA841" s="32"/>
      <c r="KCB841" s="32"/>
      <c r="KCC841" s="32"/>
      <c r="KCD841" s="32"/>
      <c r="KCE841" s="32"/>
      <c r="KCF841" s="32"/>
      <c r="KCG841" s="32"/>
      <c r="KCH841" s="32"/>
      <c r="KCI841" s="32"/>
      <c r="KCJ841" s="32"/>
      <c r="KCK841" s="32"/>
      <c r="KCL841" s="32"/>
      <c r="KCM841" s="32"/>
      <c r="KCN841" s="32"/>
      <c r="KCO841" s="32"/>
      <c r="KCP841" s="32"/>
      <c r="KCQ841" s="32"/>
      <c r="KCR841" s="32"/>
      <c r="KCS841" s="32"/>
      <c r="KCT841" s="32"/>
      <c r="KCU841" s="32"/>
      <c r="KCV841" s="32"/>
      <c r="KCW841" s="32"/>
      <c r="KCX841" s="32"/>
      <c r="KCY841" s="32"/>
      <c r="KCZ841" s="32"/>
      <c r="KDA841" s="32"/>
      <c r="KDB841" s="32"/>
      <c r="KDC841" s="32"/>
      <c r="KDD841" s="32"/>
      <c r="KDE841" s="32"/>
      <c r="KDF841" s="32"/>
      <c r="KDG841" s="32"/>
      <c r="KDH841" s="32"/>
      <c r="KDI841" s="32"/>
      <c r="KDJ841" s="32"/>
      <c r="KDK841" s="32"/>
      <c r="KDL841" s="32"/>
      <c r="KDM841" s="32"/>
      <c r="KDN841" s="32"/>
      <c r="KDO841" s="32"/>
      <c r="KDP841" s="32"/>
      <c r="KDQ841" s="32"/>
      <c r="KDR841" s="32"/>
      <c r="KDS841" s="32"/>
      <c r="KDT841" s="32"/>
      <c r="KDU841" s="32"/>
      <c r="KDV841" s="32"/>
      <c r="KDW841" s="32"/>
      <c r="KDX841" s="32"/>
      <c r="KDY841" s="32"/>
      <c r="KDZ841" s="32"/>
      <c r="KEA841" s="32"/>
      <c r="KEB841" s="32"/>
      <c r="KEC841" s="32"/>
      <c r="KED841" s="32"/>
      <c r="KEE841" s="32"/>
      <c r="KEF841" s="32"/>
      <c r="KEG841" s="32"/>
      <c r="KEH841" s="32"/>
      <c r="KEI841" s="32"/>
      <c r="KEJ841" s="32"/>
      <c r="KEK841" s="32"/>
      <c r="KEL841" s="32"/>
      <c r="KEM841" s="32"/>
      <c r="KEN841" s="32"/>
      <c r="KEO841" s="32"/>
      <c r="KEP841" s="32"/>
      <c r="KEQ841" s="32"/>
      <c r="KER841" s="32"/>
      <c r="KES841" s="32"/>
      <c r="KET841" s="32"/>
      <c r="KEU841" s="32"/>
      <c r="KEV841" s="32"/>
      <c r="KEW841" s="32"/>
      <c r="KEX841" s="32"/>
      <c r="KEY841" s="32"/>
      <c r="KEZ841" s="32"/>
      <c r="KFA841" s="32"/>
      <c r="KFB841" s="32"/>
      <c r="KFC841" s="32"/>
      <c r="KFD841" s="32"/>
      <c r="KFE841" s="32"/>
      <c r="KFF841" s="32"/>
      <c r="KFG841" s="32"/>
      <c r="KFH841" s="32"/>
      <c r="KFI841" s="32"/>
      <c r="KFJ841" s="32"/>
      <c r="KFK841" s="32"/>
      <c r="KFL841" s="32"/>
      <c r="KFM841" s="32"/>
      <c r="KFN841" s="32"/>
      <c r="KFO841" s="32"/>
      <c r="KFP841" s="32"/>
      <c r="KFQ841" s="32"/>
      <c r="KFR841" s="32"/>
      <c r="KFS841" s="32"/>
      <c r="KFT841" s="32"/>
      <c r="KFU841" s="32"/>
      <c r="KFV841" s="32"/>
      <c r="KFW841" s="32"/>
      <c r="KFX841" s="32"/>
      <c r="KFY841" s="32"/>
      <c r="KFZ841" s="32"/>
      <c r="KGA841" s="32"/>
      <c r="KGB841" s="32"/>
      <c r="KGC841" s="32"/>
      <c r="KGD841" s="32"/>
      <c r="KGE841" s="32"/>
      <c r="KGF841" s="32"/>
      <c r="KGG841" s="32"/>
      <c r="KGH841" s="32"/>
      <c r="KGI841" s="32"/>
      <c r="KGJ841" s="32"/>
      <c r="KGK841" s="32"/>
      <c r="KGL841" s="32"/>
      <c r="KGM841" s="32"/>
      <c r="KGN841" s="32"/>
      <c r="KGO841" s="32"/>
      <c r="KGP841" s="32"/>
      <c r="KGQ841" s="32"/>
      <c r="KGR841" s="32"/>
      <c r="KGS841" s="32"/>
      <c r="KGT841" s="32"/>
      <c r="KGU841" s="32"/>
      <c r="KGV841" s="32"/>
      <c r="KGW841" s="32"/>
      <c r="KGX841" s="32"/>
      <c r="KGY841" s="32"/>
      <c r="KGZ841" s="32"/>
      <c r="KHA841" s="32"/>
      <c r="KHB841" s="32"/>
      <c r="KHC841" s="32"/>
      <c r="KHD841" s="32"/>
      <c r="KHE841" s="32"/>
      <c r="KHF841" s="32"/>
      <c r="KHG841" s="32"/>
      <c r="KHH841" s="32"/>
      <c r="KHI841" s="32"/>
      <c r="KHJ841" s="32"/>
      <c r="KHK841" s="32"/>
      <c r="KHL841" s="32"/>
      <c r="KHM841" s="32"/>
      <c r="KHN841" s="32"/>
      <c r="KHO841" s="32"/>
      <c r="KHP841" s="32"/>
      <c r="KHQ841" s="32"/>
      <c r="KHR841" s="32"/>
      <c r="KHS841" s="32"/>
      <c r="KHT841" s="32"/>
      <c r="KHU841" s="32"/>
      <c r="KHV841" s="32"/>
      <c r="KHW841" s="32"/>
      <c r="KHX841" s="32"/>
      <c r="KHY841" s="32"/>
      <c r="KHZ841" s="32"/>
      <c r="KIA841" s="32"/>
      <c r="KIB841" s="32"/>
      <c r="KIC841" s="32"/>
      <c r="KID841" s="32"/>
      <c r="KIE841" s="32"/>
      <c r="KIF841" s="32"/>
      <c r="KIG841" s="32"/>
      <c r="KIH841" s="32"/>
      <c r="KII841" s="32"/>
      <c r="KIJ841" s="32"/>
      <c r="KIK841" s="32"/>
      <c r="KIL841" s="32"/>
      <c r="KIM841" s="32"/>
      <c r="KIN841" s="32"/>
      <c r="KIO841" s="32"/>
      <c r="KIP841" s="32"/>
      <c r="KIQ841" s="32"/>
      <c r="KIR841" s="32"/>
      <c r="KIS841" s="32"/>
      <c r="KIT841" s="32"/>
      <c r="KIU841" s="32"/>
      <c r="KIV841" s="32"/>
      <c r="KIW841" s="32"/>
      <c r="KIX841" s="32"/>
      <c r="KIY841" s="32"/>
      <c r="KIZ841" s="32"/>
      <c r="KJA841" s="32"/>
      <c r="KJB841" s="32"/>
      <c r="KJC841" s="32"/>
      <c r="KJD841" s="32"/>
      <c r="KJE841" s="32"/>
      <c r="KJF841" s="32"/>
      <c r="KJG841" s="32"/>
      <c r="KJH841" s="32"/>
      <c r="KJI841" s="32"/>
      <c r="KJJ841" s="32"/>
      <c r="KJK841" s="32"/>
      <c r="KJL841" s="32"/>
      <c r="KJM841" s="32"/>
      <c r="KJN841" s="32"/>
      <c r="KJO841" s="32"/>
      <c r="KJP841" s="32"/>
      <c r="KJQ841" s="32"/>
      <c r="KJR841" s="32"/>
      <c r="KJS841" s="32"/>
      <c r="KJT841" s="32"/>
      <c r="KJU841" s="32"/>
      <c r="KJV841" s="32"/>
      <c r="KJW841" s="32"/>
      <c r="KJX841" s="32"/>
      <c r="KJY841" s="32"/>
      <c r="KJZ841" s="32"/>
      <c r="KKA841" s="32"/>
      <c r="KKB841" s="32"/>
      <c r="KKC841" s="32"/>
      <c r="KKD841" s="32"/>
      <c r="KKE841" s="32"/>
      <c r="KKF841" s="32"/>
      <c r="KKG841" s="32"/>
      <c r="KKH841" s="32"/>
      <c r="KKI841" s="32"/>
      <c r="KKJ841" s="32"/>
      <c r="KKK841" s="32"/>
      <c r="KKL841" s="32"/>
      <c r="KKM841" s="32"/>
      <c r="KKN841" s="32"/>
      <c r="KKO841" s="32"/>
      <c r="KKP841" s="32"/>
      <c r="KKQ841" s="32"/>
      <c r="KKR841" s="32"/>
      <c r="KKS841" s="32"/>
      <c r="KKT841" s="32"/>
      <c r="KKU841" s="32"/>
      <c r="KKV841" s="32"/>
      <c r="KKW841" s="32"/>
      <c r="KKX841" s="32"/>
      <c r="KKY841" s="32"/>
      <c r="KKZ841" s="32"/>
      <c r="KLA841" s="32"/>
      <c r="KLB841" s="32"/>
      <c r="KLC841" s="32"/>
      <c r="KLD841" s="32"/>
      <c r="KLE841" s="32"/>
      <c r="KLF841" s="32"/>
      <c r="KLG841" s="32"/>
      <c r="KLH841" s="32"/>
      <c r="KLI841" s="32"/>
      <c r="KLJ841" s="32"/>
      <c r="KLK841" s="32"/>
      <c r="KLL841" s="32"/>
      <c r="KLM841" s="32"/>
      <c r="KLN841" s="32"/>
      <c r="KLO841" s="32"/>
      <c r="KLP841" s="32"/>
      <c r="KLQ841" s="32"/>
      <c r="KLR841" s="32"/>
      <c r="KLS841" s="32"/>
      <c r="KLT841" s="32"/>
      <c r="KLU841" s="32"/>
      <c r="KLV841" s="32"/>
      <c r="KLW841" s="32"/>
      <c r="KLX841" s="32"/>
      <c r="KLY841" s="32"/>
      <c r="KLZ841" s="32"/>
      <c r="KMA841" s="32"/>
      <c r="KMB841" s="32"/>
      <c r="KMC841" s="32"/>
      <c r="KMD841" s="32"/>
      <c r="KME841" s="32"/>
      <c r="KMF841" s="32"/>
      <c r="KMG841" s="32"/>
      <c r="KMH841" s="32"/>
      <c r="KMI841" s="32"/>
      <c r="KMJ841" s="32"/>
      <c r="KMK841" s="32"/>
      <c r="KML841" s="32"/>
      <c r="KMM841" s="32"/>
      <c r="KMN841" s="32"/>
      <c r="KMO841" s="32"/>
      <c r="KMP841" s="32"/>
      <c r="KMQ841" s="32"/>
      <c r="KMR841" s="32"/>
      <c r="KMS841" s="32"/>
      <c r="KMT841" s="32"/>
      <c r="KMU841" s="32"/>
      <c r="KMV841" s="32"/>
      <c r="KMW841" s="32"/>
      <c r="KMX841" s="32"/>
      <c r="KMY841" s="32"/>
      <c r="KMZ841" s="32"/>
      <c r="KNA841" s="32"/>
      <c r="KNB841" s="32"/>
      <c r="KNC841" s="32"/>
      <c r="KND841" s="32"/>
      <c r="KNE841" s="32"/>
      <c r="KNF841" s="32"/>
      <c r="KNG841" s="32"/>
      <c r="KNH841" s="32"/>
      <c r="KNI841" s="32"/>
      <c r="KNJ841" s="32"/>
      <c r="KNK841" s="32"/>
      <c r="KNL841" s="32"/>
      <c r="KNM841" s="32"/>
      <c r="KNN841" s="32"/>
      <c r="KNO841" s="32"/>
      <c r="KNP841" s="32"/>
      <c r="KNQ841" s="32"/>
      <c r="KNR841" s="32"/>
      <c r="KNS841" s="32"/>
      <c r="KNT841" s="32"/>
      <c r="KNU841" s="32"/>
      <c r="KNV841" s="32"/>
      <c r="KNW841" s="32"/>
      <c r="KNX841" s="32"/>
      <c r="KNY841" s="32"/>
      <c r="KNZ841" s="32"/>
      <c r="KOA841" s="32"/>
      <c r="KOB841" s="32"/>
      <c r="KOC841" s="32"/>
      <c r="KOD841" s="32"/>
      <c r="KOE841" s="32"/>
      <c r="KOF841" s="32"/>
      <c r="KOG841" s="32"/>
      <c r="KOH841" s="32"/>
      <c r="KOI841" s="32"/>
      <c r="KOJ841" s="32"/>
      <c r="KOK841" s="32"/>
      <c r="KOL841" s="32"/>
      <c r="KOM841" s="32"/>
      <c r="KON841" s="32"/>
      <c r="KOO841" s="32"/>
      <c r="KOP841" s="32"/>
      <c r="KOQ841" s="32"/>
      <c r="KOR841" s="32"/>
      <c r="KOS841" s="32"/>
      <c r="KOT841" s="32"/>
      <c r="KOU841" s="32"/>
      <c r="KOV841" s="32"/>
      <c r="KOW841" s="32"/>
      <c r="KOX841" s="32"/>
      <c r="KOY841" s="32"/>
      <c r="KOZ841" s="32"/>
      <c r="KPA841" s="32"/>
      <c r="KPB841" s="32"/>
      <c r="KPC841" s="32"/>
      <c r="KPD841" s="32"/>
      <c r="KPE841" s="32"/>
      <c r="KPF841" s="32"/>
      <c r="KPG841" s="32"/>
      <c r="KPH841" s="32"/>
      <c r="KPI841" s="32"/>
      <c r="KPJ841" s="32"/>
      <c r="KPK841" s="32"/>
      <c r="KPL841" s="32"/>
      <c r="KPM841" s="32"/>
      <c r="KPN841" s="32"/>
      <c r="KPO841" s="32"/>
      <c r="KPP841" s="32"/>
      <c r="KPQ841" s="32"/>
      <c r="KPR841" s="32"/>
      <c r="KPS841" s="32"/>
      <c r="KPT841" s="32"/>
      <c r="KPU841" s="32"/>
      <c r="KPV841" s="32"/>
      <c r="KPW841" s="32"/>
      <c r="KPX841" s="32"/>
      <c r="KPY841" s="32"/>
      <c r="KPZ841" s="32"/>
      <c r="KQA841" s="32"/>
      <c r="KQB841" s="32"/>
      <c r="KQC841" s="32"/>
      <c r="KQD841" s="32"/>
      <c r="KQE841" s="32"/>
      <c r="KQF841" s="32"/>
      <c r="KQG841" s="32"/>
      <c r="KQH841" s="32"/>
      <c r="KQI841" s="32"/>
      <c r="KQJ841" s="32"/>
      <c r="KQK841" s="32"/>
      <c r="KQL841" s="32"/>
      <c r="KQM841" s="32"/>
      <c r="KQN841" s="32"/>
      <c r="KQO841" s="32"/>
      <c r="KQP841" s="32"/>
      <c r="KQQ841" s="32"/>
      <c r="KQR841" s="32"/>
      <c r="KQS841" s="32"/>
      <c r="KQT841" s="32"/>
      <c r="KQU841" s="32"/>
      <c r="KQV841" s="32"/>
      <c r="KQW841" s="32"/>
      <c r="KQX841" s="32"/>
      <c r="KQY841" s="32"/>
      <c r="KQZ841" s="32"/>
      <c r="KRA841" s="32"/>
      <c r="KRB841" s="32"/>
      <c r="KRC841" s="32"/>
      <c r="KRD841" s="32"/>
      <c r="KRE841" s="32"/>
      <c r="KRF841" s="32"/>
      <c r="KRG841" s="32"/>
      <c r="KRH841" s="32"/>
      <c r="KRI841" s="32"/>
      <c r="KRJ841" s="32"/>
      <c r="KRK841" s="32"/>
      <c r="KRL841" s="32"/>
      <c r="KRM841" s="32"/>
      <c r="KRN841" s="32"/>
      <c r="KRO841" s="32"/>
      <c r="KRP841" s="32"/>
      <c r="KRQ841" s="32"/>
      <c r="KRR841" s="32"/>
      <c r="KRS841" s="32"/>
      <c r="KRT841" s="32"/>
      <c r="KRU841" s="32"/>
      <c r="KRV841" s="32"/>
      <c r="KRW841" s="32"/>
      <c r="KRX841" s="32"/>
      <c r="KRY841" s="32"/>
      <c r="KRZ841" s="32"/>
      <c r="KSA841" s="32"/>
      <c r="KSB841" s="32"/>
      <c r="KSC841" s="32"/>
      <c r="KSD841" s="32"/>
      <c r="KSE841" s="32"/>
      <c r="KSF841" s="32"/>
      <c r="KSG841" s="32"/>
      <c r="KSH841" s="32"/>
      <c r="KSI841" s="32"/>
      <c r="KSJ841" s="32"/>
      <c r="KSK841" s="32"/>
      <c r="KSL841" s="32"/>
      <c r="KSM841" s="32"/>
      <c r="KSN841" s="32"/>
      <c r="KSO841" s="32"/>
      <c r="KSP841" s="32"/>
      <c r="KSQ841" s="32"/>
      <c r="KSR841" s="32"/>
      <c r="KSS841" s="32"/>
      <c r="KST841" s="32"/>
      <c r="KSU841" s="32"/>
      <c r="KSV841" s="32"/>
      <c r="KSW841" s="32"/>
      <c r="KSX841" s="32"/>
      <c r="KSY841" s="32"/>
      <c r="KSZ841" s="32"/>
      <c r="KTA841" s="32"/>
      <c r="KTB841" s="32"/>
      <c r="KTC841" s="32"/>
      <c r="KTD841" s="32"/>
      <c r="KTE841" s="32"/>
      <c r="KTF841" s="32"/>
      <c r="KTG841" s="32"/>
      <c r="KTH841" s="32"/>
      <c r="KTI841" s="32"/>
      <c r="KTJ841" s="32"/>
      <c r="KTK841" s="32"/>
      <c r="KTL841" s="32"/>
      <c r="KTM841" s="32"/>
      <c r="KTN841" s="32"/>
      <c r="KTO841" s="32"/>
      <c r="KTP841" s="32"/>
      <c r="KTQ841" s="32"/>
      <c r="KTR841" s="32"/>
      <c r="KTS841" s="32"/>
      <c r="KTT841" s="32"/>
      <c r="KTU841" s="32"/>
      <c r="KTV841" s="32"/>
      <c r="KTW841" s="32"/>
      <c r="KTX841" s="32"/>
      <c r="KTY841" s="32"/>
      <c r="KTZ841" s="32"/>
      <c r="KUA841" s="32"/>
      <c r="KUB841" s="32"/>
      <c r="KUC841" s="32"/>
      <c r="KUD841" s="32"/>
      <c r="KUE841" s="32"/>
      <c r="KUF841" s="32"/>
      <c r="KUG841" s="32"/>
      <c r="KUH841" s="32"/>
      <c r="KUI841" s="32"/>
      <c r="KUJ841" s="32"/>
      <c r="KUK841" s="32"/>
      <c r="KUL841" s="32"/>
      <c r="KUM841" s="32"/>
      <c r="KUN841" s="32"/>
      <c r="KUO841" s="32"/>
      <c r="KUP841" s="32"/>
      <c r="KUQ841" s="32"/>
      <c r="KUR841" s="32"/>
      <c r="KUS841" s="32"/>
      <c r="KUT841" s="32"/>
      <c r="KUU841" s="32"/>
      <c r="KUV841" s="32"/>
      <c r="KUW841" s="32"/>
      <c r="KUX841" s="32"/>
      <c r="KUY841" s="32"/>
      <c r="KUZ841" s="32"/>
      <c r="KVA841" s="32"/>
      <c r="KVB841" s="32"/>
      <c r="KVC841" s="32"/>
      <c r="KVD841" s="32"/>
      <c r="KVE841" s="32"/>
      <c r="KVF841" s="32"/>
      <c r="KVG841" s="32"/>
      <c r="KVH841" s="32"/>
      <c r="KVI841" s="32"/>
      <c r="KVJ841" s="32"/>
      <c r="KVK841" s="32"/>
      <c r="KVL841" s="32"/>
      <c r="KVM841" s="32"/>
      <c r="KVN841" s="32"/>
      <c r="KVO841" s="32"/>
      <c r="KVP841" s="32"/>
      <c r="KVQ841" s="32"/>
      <c r="KVR841" s="32"/>
      <c r="KVS841" s="32"/>
      <c r="KVT841" s="32"/>
      <c r="KVU841" s="32"/>
      <c r="KVV841" s="32"/>
      <c r="KVW841" s="32"/>
      <c r="KVX841" s="32"/>
      <c r="KVY841" s="32"/>
      <c r="KVZ841" s="32"/>
      <c r="KWA841" s="32"/>
      <c r="KWB841" s="32"/>
      <c r="KWC841" s="32"/>
      <c r="KWD841" s="32"/>
      <c r="KWE841" s="32"/>
      <c r="KWF841" s="32"/>
      <c r="KWG841" s="32"/>
      <c r="KWH841" s="32"/>
      <c r="KWI841" s="32"/>
      <c r="KWJ841" s="32"/>
      <c r="KWK841" s="32"/>
      <c r="KWL841" s="32"/>
      <c r="KWM841" s="32"/>
      <c r="KWN841" s="32"/>
      <c r="KWO841" s="32"/>
      <c r="KWP841" s="32"/>
      <c r="KWQ841" s="32"/>
      <c r="KWR841" s="32"/>
      <c r="KWS841" s="32"/>
      <c r="KWT841" s="32"/>
      <c r="KWU841" s="32"/>
      <c r="KWV841" s="32"/>
      <c r="KWW841" s="32"/>
      <c r="KWX841" s="32"/>
      <c r="KWY841" s="32"/>
      <c r="KWZ841" s="32"/>
      <c r="KXA841" s="32"/>
      <c r="KXB841" s="32"/>
      <c r="KXC841" s="32"/>
      <c r="KXD841" s="32"/>
      <c r="KXE841" s="32"/>
      <c r="KXF841" s="32"/>
      <c r="KXG841" s="32"/>
      <c r="KXH841" s="32"/>
      <c r="KXI841" s="32"/>
      <c r="KXJ841" s="32"/>
      <c r="KXK841" s="32"/>
      <c r="KXL841" s="32"/>
      <c r="KXM841" s="32"/>
      <c r="KXN841" s="32"/>
      <c r="KXO841" s="32"/>
      <c r="KXP841" s="32"/>
      <c r="KXQ841" s="32"/>
      <c r="KXR841" s="32"/>
      <c r="KXS841" s="32"/>
      <c r="KXT841" s="32"/>
      <c r="KXU841" s="32"/>
      <c r="KXV841" s="32"/>
      <c r="KXW841" s="32"/>
      <c r="KXX841" s="32"/>
      <c r="KXY841" s="32"/>
      <c r="KXZ841" s="32"/>
      <c r="KYA841" s="32"/>
      <c r="KYB841" s="32"/>
      <c r="KYC841" s="32"/>
      <c r="KYD841" s="32"/>
      <c r="KYE841" s="32"/>
      <c r="KYF841" s="32"/>
      <c r="KYG841" s="32"/>
      <c r="KYH841" s="32"/>
      <c r="KYI841" s="32"/>
      <c r="KYJ841" s="32"/>
      <c r="KYK841" s="32"/>
      <c r="KYL841" s="32"/>
      <c r="KYM841" s="32"/>
      <c r="KYN841" s="32"/>
      <c r="KYO841" s="32"/>
      <c r="KYP841" s="32"/>
      <c r="KYQ841" s="32"/>
      <c r="KYR841" s="32"/>
      <c r="KYS841" s="32"/>
      <c r="KYT841" s="32"/>
      <c r="KYU841" s="32"/>
      <c r="KYV841" s="32"/>
      <c r="KYW841" s="32"/>
      <c r="KYX841" s="32"/>
      <c r="KYY841" s="32"/>
      <c r="KYZ841" s="32"/>
      <c r="KZA841" s="32"/>
      <c r="KZB841" s="32"/>
      <c r="KZC841" s="32"/>
      <c r="KZD841" s="32"/>
      <c r="KZE841" s="32"/>
      <c r="KZF841" s="32"/>
      <c r="KZG841" s="32"/>
      <c r="KZH841" s="32"/>
      <c r="KZI841" s="32"/>
      <c r="KZJ841" s="32"/>
      <c r="KZK841" s="32"/>
      <c r="KZL841" s="32"/>
      <c r="KZM841" s="32"/>
      <c r="KZN841" s="32"/>
      <c r="KZO841" s="32"/>
      <c r="KZP841" s="32"/>
      <c r="KZQ841" s="32"/>
      <c r="KZR841" s="32"/>
      <c r="KZS841" s="32"/>
      <c r="KZT841" s="32"/>
      <c r="KZU841" s="32"/>
      <c r="KZV841" s="32"/>
      <c r="KZW841" s="32"/>
      <c r="KZX841" s="32"/>
      <c r="KZY841" s="32"/>
      <c r="KZZ841" s="32"/>
      <c r="LAA841" s="32"/>
      <c r="LAB841" s="32"/>
      <c r="LAC841" s="32"/>
      <c r="LAD841" s="32"/>
      <c r="LAE841" s="32"/>
      <c r="LAF841" s="32"/>
      <c r="LAG841" s="32"/>
      <c r="LAH841" s="32"/>
      <c r="LAI841" s="32"/>
      <c r="LAJ841" s="32"/>
      <c r="LAK841" s="32"/>
      <c r="LAL841" s="32"/>
      <c r="LAM841" s="32"/>
      <c r="LAN841" s="32"/>
      <c r="LAO841" s="32"/>
      <c r="LAP841" s="32"/>
      <c r="LAQ841" s="32"/>
      <c r="LAR841" s="32"/>
      <c r="LAS841" s="32"/>
      <c r="LAT841" s="32"/>
      <c r="LAU841" s="32"/>
      <c r="LAV841" s="32"/>
      <c r="LAW841" s="32"/>
      <c r="LAX841" s="32"/>
      <c r="LAY841" s="32"/>
      <c r="LAZ841" s="32"/>
      <c r="LBA841" s="32"/>
      <c r="LBB841" s="32"/>
      <c r="LBC841" s="32"/>
      <c r="LBD841" s="32"/>
      <c r="LBE841" s="32"/>
      <c r="LBF841" s="32"/>
      <c r="LBG841" s="32"/>
      <c r="LBH841" s="32"/>
      <c r="LBI841" s="32"/>
      <c r="LBJ841" s="32"/>
      <c r="LBK841" s="32"/>
      <c r="LBL841" s="32"/>
      <c r="LBM841" s="32"/>
      <c r="LBN841" s="32"/>
      <c r="LBO841" s="32"/>
      <c r="LBP841" s="32"/>
      <c r="LBQ841" s="32"/>
      <c r="LBR841" s="32"/>
      <c r="LBS841" s="32"/>
      <c r="LBT841" s="32"/>
      <c r="LBU841" s="32"/>
      <c r="LBV841" s="32"/>
      <c r="LBW841" s="32"/>
      <c r="LBX841" s="32"/>
      <c r="LBY841" s="32"/>
      <c r="LBZ841" s="32"/>
      <c r="LCA841" s="32"/>
      <c r="LCB841" s="32"/>
      <c r="LCC841" s="32"/>
      <c r="LCD841" s="32"/>
      <c r="LCE841" s="32"/>
      <c r="LCF841" s="32"/>
      <c r="LCG841" s="32"/>
      <c r="LCH841" s="32"/>
      <c r="LCI841" s="32"/>
      <c r="LCJ841" s="32"/>
      <c r="LCK841" s="32"/>
      <c r="LCL841" s="32"/>
      <c r="LCM841" s="32"/>
      <c r="LCN841" s="32"/>
      <c r="LCO841" s="32"/>
      <c r="LCP841" s="32"/>
      <c r="LCQ841" s="32"/>
      <c r="LCR841" s="32"/>
      <c r="LCS841" s="32"/>
      <c r="LCT841" s="32"/>
      <c r="LCU841" s="32"/>
      <c r="LCV841" s="32"/>
      <c r="LCW841" s="32"/>
      <c r="LCX841" s="32"/>
      <c r="LCY841" s="32"/>
      <c r="LCZ841" s="32"/>
      <c r="LDA841" s="32"/>
      <c r="LDB841" s="32"/>
      <c r="LDC841" s="32"/>
      <c r="LDD841" s="32"/>
      <c r="LDE841" s="32"/>
      <c r="LDF841" s="32"/>
      <c r="LDG841" s="32"/>
      <c r="LDH841" s="32"/>
      <c r="LDI841" s="32"/>
      <c r="LDJ841" s="32"/>
      <c r="LDK841" s="32"/>
      <c r="LDL841" s="32"/>
      <c r="LDM841" s="32"/>
      <c r="LDN841" s="32"/>
      <c r="LDO841" s="32"/>
      <c r="LDP841" s="32"/>
      <c r="LDQ841" s="32"/>
      <c r="LDR841" s="32"/>
      <c r="LDS841" s="32"/>
      <c r="LDT841" s="32"/>
      <c r="LDU841" s="32"/>
      <c r="LDV841" s="32"/>
      <c r="LDW841" s="32"/>
      <c r="LDX841" s="32"/>
      <c r="LDY841" s="32"/>
      <c r="LDZ841" s="32"/>
      <c r="LEA841" s="32"/>
      <c r="LEB841" s="32"/>
      <c r="LEC841" s="32"/>
      <c r="LED841" s="32"/>
      <c r="LEE841" s="32"/>
      <c r="LEF841" s="32"/>
      <c r="LEG841" s="32"/>
      <c r="LEH841" s="32"/>
      <c r="LEI841" s="32"/>
      <c r="LEJ841" s="32"/>
      <c r="LEK841" s="32"/>
      <c r="LEL841" s="32"/>
      <c r="LEM841" s="32"/>
      <c r="LEN841" s="32"/>
      <c r="LEO841" s="32"/>
      <c r="LEP841" s="32"/>
      <c r="LEQ841" s="32"/>
      <c r="LER841" s="32"/>
      <c r="LES841" s="32"/>
      <c r="LET841" s="32"/>
      <c r="LEU841" s="32"/>
      <c r="LEV841" s="32"/>
      <c r="LEW841" s="32"/>
      <c r="LEX841" s="32"/>
      <c r="LEY841" s="32"/>
      <c r="LEZ841" s="32"/>
      <c r="LFA841" s="32"/>
      <c r="LFB841" s="32"/>
      <c r="LFC841" s="32"/>
      <c r="LFD841" s="32"/>
      <c r="LFE841" s="32"/>
      <c r="LFF841" s="32"/>
      <c r="LFG841" s="32"/>
      <c r="LFH841" s="32"/>
      <c r="LFI841" s="32"/>
      <c r="LFJ841" s="32"/>
      <c r="LFK841" s="32"/>
      <c r="LFL841" s="32"/>
      <c r="LFM841" s="32"/>
      <c r="LFN841" s="32"/>
      <c r="LFO841" s="32"/>
      <c r="LFP841" s="32"/>
      <c r="LFQ841" s="32"/>
      <c r="LFR841" s="32"/>
      <c r="LFS841" s="32"/>
      <c r="LFT841" s="32"/>
      <c r="LFU841" s="32"/>
      <c r="LFV841" s="32"/>
      <c r="LFW841" s="32"/>
      <c r="LFX841" s="32"/>
      <c r="LFY841" s="32"/>
      <c r="LFZ841" s="32"/>
      <c r="LGA841" s="32"/>
      <c r="LGB841" s="32"/>
      <c r="LGC841" s="32"/>
      <c r="LGD841" s="32"/>
      <c r="LGE841" s="32"/>
      <c r="LGF841" s="32"/>
      <c r="LGG841" s="32"/>
      <c r="LGH841" s="32"/>
      <c r="LGI841" s="32"/>
      <c r="LGJ841" s="32"/>
      <c r="LGK841" s="32"/>
      <c r="LGL841" s="32"/>
      <c r="LGM841" s="32"/>
      <c r="LGN841" s="32"/>
      <c r="LGO841" s="32"/>
      <c r="LGP841" s="32"/>
      <c r="LGQ841" s="32"/>
      <c r="LGR841" s="32"/>
      <c r="LGS841" s="32"/>
      <c r="LGT841" s="32"/>
      <c r="LGU841" s="32"/>
      <c r="LGV841" s="32"/>
      <c r="LGW841" s="32"/>
      <c r="LGX841" s="32"/>
      <c r="LGY841" s="32"/>
      <c r="LGZ841" s="32"/>
      <c r="LHA841" s="32"/>
      <c r="LHB841" s="32"/>
      <c r="LHC841" s="32"/>
      <c r="LHD841" s="32"/>
      <c r="LHE841" s="32"/>
      <c r="LHF841" s="32"/>
      <c r="LHG841" s="32"/>
      <c r="LHH841" s="32"/>
      <c r="LHI841" s="32"/>
      <c r="LHJ841" s="32"/>
      <c r="LHK841" s="32"/>
      <c r="LHL841" s="32"/>
      <c r="LHM841" s="32"/>
      <c r="LHN841" s="32"/>
      <c r="LHO841" s="32"/>
      <c r="LHP841" s="32"/>
      <c r="LHQ841" s="32"/>
      <c r="LHR841" s="32"/>
      <c r="LHS841" s="32"/>
      <c r="LHT841" s="32"/>
      <c r="LHU841" s="32"/>
      <c r="LHV841" s="32"/>
      <c r="LHW841" s="32"/>
      <c r="LHX841" s="32"/>
      <c r="LHY841" s="32"/>
      <c r="LHZ841" s="32"/>
      <c r="LIA841" s="32"/>
      <c r="LIB841" s="32"/>
      <c r="LIC841" s="32"/>
      <c r="LID841" s="32"/>
      <c r="LIE841" s="32"/>
      <c r="LIF841" s="32"/>
      <c r="LIG841" s="32"/>
      <c r="LIH841" s="32"/>
      <c r="LII841" s="32"/>
      <c r="LIJ841" s="32"/>
      <c r="LIK841" s="32"/>
      <c r="LIL841" s="32"/>
      <c r="LIM841" s="32"/>
      <c r="LIN841" s="32"/>
      <c r="LIO841" s="32"/>
      <c r="LIP841" s="32"/>
      <c r="LIQ841" s="32"/>
      <c r="LIR841" s="32"/>
      <c r="LIS841" s="32"/>
      <c r="LIT841" s="32"/>
      <c r="LIU841" s="32"/>
      <c r="LIV841" s="32"/>
      <c r="LIW841" s="32"/>
      <c r="LIX841" s="32"/>
      <c r="LIY841" s="32"/>
      <c r="LIZ841" s="32"/>
      <c r="LJA841" s="32"/>
      <c r="LJB841" s="32"/>
      <c r="LJC841" s="32"/>
      <c r="LJD841" s="32"/>
      <c r="LJE841" s="32"/>
      <c r="LJF841" s="32"/>
      <c r="LJG841" s="32"/>
      <c r="LJH841" s="32"/>
      <c r="LJI841" s="32"/>
      <c r="LJJ841" s="32"/>
      <c r="LJK841" s="32"/>
      <c r="LJL841" s="32"/>
      <c r="LJM841" s="32"/>
      <c r="LJN841" s="32"/>
      <c r="LJO841" s="32"/>
      <c r="LJP841" s="32"/>
      <c r="LJQ841" s="32"/>
      <c r="LJR841" s="32"/>
      <c r="LJS841" s="32"/>
      <c r="LJT841" s="32"/>
      <c r="LJU841" s="32"/>
      <c r="LJV841" s="32"/>
      <c r="LJW841" s="32"/>
      <c r="LJX841" s="32"/>
      <c r="LJY841" s="32"/>
      <c r="LJZ841" s="32"/>
      <c r="LKA841" s="32"/>
      <c r="LKB841" s="32"/>
      <c r="LKC841" s="32"/>
      <c r="LKD841" s="32"/>
      <c r="LKE841" s="32"/>
      <c r="LKF841" s="32"/>
      <c r="LKG841" s="32"/>
      <c r="LKH841" s="32"/>
      <c r="LKI841" s="32"/>
      <c r="LKJ841" s="32"/>
      <c r="LKK841" s="32"/>
      <c r="LKL841" s="32"/>
      <c r="LKM841" s="32"/>
      <c r="LKN841" s="32"/>
      <c r="LKO841" s="32"/>
      <c r="LKP841" s="32"/>
      <c r="LKQ841" s="32"/>
      <c r="LKR841" s="32"/>
      <c r="LKS841" s="32"/>
      <c r="LKT841" s="32"/>
      <c r="LKU841" s="32"/>
      <c r="LKV841" s="32"/>
      <c r="LKW841" s="32"/>
      <c r="LKX841" s="32"/>
      <c r="LKY841" s="32"/>
      <c r="LKZ841" s="32"/>
      <c r="LLA841" s="32"/>
      <c r="LLB841" s="32"/>
      <c r="LLC841" s="32"/>
      <c r="LLD841" s="32"/>
      <c r="LLE841" s="32"/>
      <c r="LLF841" s="32"/>
      <c r="LLG841" s="32"/>
      <c r="LLH841" s="32"/>
      <c r="LLI841" s="32"/>
      <c r="LLJ841" s="32"/>
      <c r="LLK841" s="32"/>
      <c r="LLL841" s="32"/>
      <c r="LLM841" s="32"/>
      <c r="LLN841" s="32"/>
      <c r="LLO841" s="32"/>
      <c r="LLP841" s="32"/>
      <c r="LLQ841" s="32"/>
      <c r="LLR841" s="32"/>
      <c r="LLS841" s="32"/>
      <c r="LLT841" s="32"/>
      <c r="LLU841" s="32"/>
      <c r="LLV841" s="32"/>
      <c r="LLW841" s="32"/>
      <c r="LLX841" s="32"/>
      <c r="LLY841" s="32"/>
      <c r="LLZ841" s="32"/>
      <c r="LMA841" s="32"/>
      <c r="LMB841" s="32"/>
      <c r="LMC841" s="32"/>
      <c r="LMD841" s="32"/>
      <c r="LME841" s="32"/>
      <c r="LMF841" s="32"/>
      <c r="LMG841" s="32"/>
      <c r="LMH841" s="32"/>
      <c r="LMI841" s="32"/>
      <c r="LMJ841" s="32"/>
      <c r="LMK841" s="32"/>
      <c r="LML841" s="32"/>
      <c r="LMM841" s="32"/>
      <c r="LMN841" s="32"/>
      <c r="LMO841" s="32"/>
      <c r="LMP841" s="32"/>
      <c r="LMQ841" s="32"/>
      <c r="LMR841" s="32"/>
      <c r="LMS841" s="32"/>
      <c r="LMT841" s="32"/>
      <c r="LMU841" s="32"/>
      <c r="LMV841" s="32"/>
      <c r="LMW841" s="32"/>
      <c r="LMX841" s="32"/>
      <c r="LMY841" s="32"/>
      <c r="LMZ841" s="32"/>
      <c r="LNA841" s="32"/>
      <c r="LNB841" s="32"/>
      <c r="LNC841" s="32"/>
      <c r="LND841" s="32"/>
      <c r="LNE841" s="32"/>
      <c r="LNF841" s="32"/>
      <c r="LNG841" s="32"/>
      <c r="LNH841" s="32"/>
      <c r="LNI841" s="32"/>
      <c r="LNJ841" s="32"/>
      <c r="LNK841" s="32"/>
      <c r="LNL841" s="32"/>
      <c r="LNM841" s="32"/>
      <c r="LNN841" s="32"/>
      <c r="LNO841" s="32"/>
      <c r="LNP841" s="32"/>
      <c r="LNQ841" s="32"/>
      <c r="LNR841" s="32"/>
      <c r="LNS841" s="32"/>
      <c r="LNT841" s="32"/>
      <c r="LNU841" s="32"/>
      <c r="LNV841" s="32"/>
      <c r="LNW841" s="32"/>
      <c r="LNX841" s="32"/>
      <c r="LNY841" s="32"/>
      <c r="LNZ841" s="32"/>
      <c r="LOA841" s="32"/>
      <c r="LOB841" s="32"/>
      <c r="LOC841" s="32"/>
      <c r="LOD841" s="32"/>
      <c r="LOE841" s="32"/>
      <c r="LOF841" s="32"/>
      <c r="LOG841" s="32"/>
      <c r="LOH841" s="32"/>
      <c r="LOI841" s="32"/>
      <c r="LOJ841" s="32"/>
      <c r="LOK841" s="32"/>
      <c r="LOL841" s="32"/>
      <c r="LOM841" s="32"/>
      <c r="LON841" s="32"/>
      <c r="LOO841" s="32"/>
      <c r="LOP841" s="32"/>
      <c r="LOQ841" s="32"/>
      <c r="LOR841" s="32"/>
      <c r="LOS841" s="32"/>
      <c r="LOT841" s="32"/>
      <c r="LOU841" s="32"/>
      <c r="LOV841" s="32"/>
      <c r="LOW841" s="32"/>
      <c r="LOX841" s="32"/>
      <c r="LOY841" s="32"/>
      <c r="LOZ841" s="32"/>
      <c r="LPA841" s="32"/>
      <c r="LPB841" s="32"/>
      <c r="LPC841" s="32"/>
      <c r="LPD841" s="32"/>
      <c r="LPE841" s="32"/>
      <c r="LPF841" s="32"/>
      <c r="LPG841" s="32"/>
      <c r="LPH841" s="32"/>
      <c r="LPI841" s="32"/>
      <c r="LPJ841" s="32"/>
      <c r="LPK841" s="32"/>
      <c r="LPL841" s="32"/>
      <c r="LPM841" s="32"/>
      <c r="LPN841" s="32"/>
      <c r="LPO841" s="32"/>
      <c r="LPP841" s="32"/>
      <c r="LPQ841" s="32"/>
      <c r="LPR841" s="32"/>
      <c r="LPS841" s="32"/>
      <c r="LPT841" s="32"/>
      <c r="LPU841" s="32"/>
      <c r="LPV841" s="32"/>
      <c r="LPW841" s="32"/>
      <c r="LPX841" s="32"/>
      <c r="LPY841" s="32"/>
      <c r="LPZ841" s="32"/>
      <c r="LQA841" s="32"/>
      <c r="LQB841" s="32"/>
      <c r="LQC841" s="32"/>
      <c r="LQD841" s="32"/>
      <c r="LQE841" s="32"/>
      <c r="LQF841" s="32"/>
      <c r="LQG841" s="32"/>
      <c r="LQH841" s="32"/>
      <c r="LQI841" s="32"/>
      <c r="LQJ841" s="32"/>
      <c r="LQK841" s="32"/>
      <c r="LQL841" s="32"/>
      <c r="LQM841" s="32"/>
      <c r="LQN841" s="32"/>
      <c r="LQO841" s="32"/>
      <c r="LQP841" s="32"/>
      <c r="LQQ841" s="32"/>
      <c r="LQR841" s="32"/>
      <c r="LQS841" s="32"/>
      <c r="LQT841" s="32"/>
      <c r="LQU841" s="32"/>
      <c r="LQV841" s="32"/>
      <c r="LQW841" s="32"/>
      <c r="LQX841" s="32"/>
      <c r="LQY841" s="32"/>
      <c r="LQZ841" s="32"/>
      <c r="LRA841" s="32"/>
      <c r="LRB841" s="32"/>
      <c r="LRC841" s="32"/>
      <c r="LRD841" s="32"/>
      <c r="LRE841" s="32"/>
      <c r="LRF841" s="32"/>
      <c r="LRG841" s="32"/>
      <c r="LRH841" s="32"/>
      <c r="LRI841" s="32"/>
      <c r="LRJ841" s="32"/>
      <c r="LRK841" s="32"/>
      <c r="LRL841" s="32"/>
      <c r="LRM841" s="32"/>
      <c r="LRN841" s="32"/>
      <c r="LRO841" s="32"/>
      <c r="LRP841" s="32"/>
      <c r="LRQ841" s="32"/>
      <c r="LRR841" s="32"/>
      <c r="LRS841" s="32"/>
      <c r="LRT841" s="32"/>
      <c r="LRU841" s="32"/>
      <c r="LRV841" s="32"/>
      <c r="LRW841" s="32"/>
      <c r="LRX841" s="32"/>
      <c r="LRY841" s="32"/>
      <c r="LRZ841" s="32"/>
      <c r="LSA841" s="32"/>
      <c r="LSB841" s="32"/>
      <c r="LSC841" s="32"/>
      <c r="LSD841" s="32"/>
      <c r="LSE841" s="32"/>
      <c r="LSF841" s="32"/>
      <c r="LSG841" s="32"/>
      <c r="LSH841" s="32"/>
      <c r="LSI841" s="32"/>
      <c r="LSJ841" s="32"/>
      <c r="LSK841" s="32"/>
      <c r="LSL841" s="32"/>
      <c r="LSM841" s="32"/>
      <c r="LSN841" s="32"/>
      <c r="LSO841" s="32"/>
      <c r="LSP841" s="32"/>
      <c r="LSQ841" s="32"/>
      <c r="LSR841" s="32"/>
      <c r="LSS841" s="32"/>
      <c r="LST841" s="32"/>
      <c r="LSU841" s="32"/>
      <c r="LSV841" s="32"/>
      <c r="LSW841" s="32"/>
      <c r="LSX841" s="32"/>
      <c r="LSY841" s="32"/>
      <c r="LSZ841" s="32"/>
      <c r="LTA841" s="32"/>
      <c r="LTB841" s="32"/>
      <c r="LTC841" s="32"/>
      <c r="LTD841" s="32"/>
      <c r="LTE841" s="32"/>
      <c r="LTF841" s="32"/>
      <c r="LTG841" s="32"/>
      <c r="LTH841" s="32"/>
      <c r="LTI841" s="32"/>
      <c r="LTJ841" s="32"/>
      <c r="LTK841" s="32"/>
      <c r="LTL841" s="32"/>
      <c r="LTM841" s="32"/>
      <c r="LTN841" s="32"/>
      <c r="LTO841" s="32"/>
      <c r="LTP841" s="32"/>
      <c r="LTQ841" s="32"/>
      <c r="LTR841" s="32"/>
      <c r="LTS841" s="32"/>
      <c r="LTT841" s="32"/>
      <c r="LTU841" s="32"/>
      <c r="LTV841" s="32"/>
      <c r="LTW841" s="32"/>
      <c r="LTX841" s="32"/>
      <c r="LTY841" s="32"/>
      <c r="LTZ841" s="32"/>
      <c r="LUA841" s="32"/>
      <c r="LUB841" s="32"/>
      <c r="LUC841" s="32"/>
      <c r="LUD841" s="32"/>
      <c r="LUE841" s="32"/>
      <c r="LUF841" s="32"/>
      <c r="LUG841" s="32"/>
      <c r="LUH841" s="32"/>
      <c r="LUI841" s="32"/>
      <c r="LUJ841" s="32"/>
      <c r="LUK841" s="32"/>
      <c r="LUL841" s="32"/>
      <c r="LUM841" s="32"/>
      <c r="LUN841" s="32"/>
      <c r="LUO841" s="32"/>
      <c r="LUP841" s="32"/>
      <c r="LUQ841" s="32"/>
      <c r="LUR841" s="32"/>
      <c r="LUS841" s="32"/>
      <c r="LUT841" s="32"/>
      <c r="LUU841" s="32"/>
      <c r="LUV841" s="32"/>
      <c r="LUW841" s="32"/>
      <c r="LUX841" s="32"/>
      <c r="LUY841" s="32"/>
      <c r="LUZ841" s="32"/>
      <c r="LVA841" s="32"/>
      <c r="LVB841" s="32"/>
      <c r="LVC841" s="32"/>
      <c r="LVD841" s="32"/>
      <c r="LVE841" s="32"/>
      <c r="LVF841" s="32"/>
      <c r="LVG841" s="32"/>
      <c r="LVH841" s="32"/>
      <c r="LVI841" s="32"/>
      <c r="LVJ841" s="32"/>
      <c r="LVK841" s="32"/>
      <c r="LVL841" s="32"/>
      <c r="LVM841" s="32"/>
      <c r="LVN841" s="32"/>
      <c r="LVO841" s="32"/>
      <c r="LVP841" s="32"/>
      <c r="LVQ841" s="32"/>
      <c r="LVR841" s="32"/>
      <c r="LVS841" s="32"/>
      <c r="LVT841" s="32"/>
      <c r="LVU841" s="32"/>
      <c r="LVV841" s="32"/>
      <c r="LVW841" s="32"/>
      <c r="LVX841" s="32"/>
      <c r="LVY841" s="32"/>
      <c r="LVZ841" s="32"/>
      <c r="LWA841" s="32"/>
      <c r="LWB841" s="32"/>
      <c r="LWC841" s="32"/>
      <c r="LWD841" s="32"/>
      <c r="LWE841" s="32"/>
      <c r="LWF841" s="32"/>
      <c r="LWG841" s="32"/>
      <c r="LWH841" s="32"/>
      <c r="LWI841" s="32"/>
      <c r="LWJ841" s="32"/>
      <c r="LWK841" s="32"/>
      <c r="LWL841" s="32"/>
      <c r="LWM841" s="32"/>
      <c r="LWN841" s="32"/>
      <c r="LWO841" s="32"/>
      <c r="LWP841" s="32"/>
      <c r="LWQ841" s="32"/>
      <c r="LWR841" s="32"/>
      <c r="LWS841" s="32"/>
      <c r="LWT841" s="32"/>
      <c r="LWU841" s="32"/>
      <c r="LWV841" s="32"/>
      <c r="LWW841" s="32"/>
      <c r="LWX841" s="32"/>
      <c r="LWY841" s="32"/>
      <c r="LWZ841" s="32"/>
      <c r="LXA841" s="32"/>
      <c r="LXB841" s="32"/>
      <c r="LXC841" s="32"/>
      <c r="LXD841" s="32"/>
      <c r="LXE841" s="32"/>
      <c r="LXF841" s="32"/>
      <c r="LXG841" s="32"/>
      <c r="LXH841" s="32"/>
      <c r="LXI841" s="32"/>
      <c r="LXJ841" s="32"/>
      <c r="LXK841" s="32"/>
      <c r="LXL841" s="32"/>
      <c r="LXM841" s="32"/>
      <c r="LXN841" s="32"/>
      <c r="LXO841" s="32"/>
      <c r="LXP841" s="32"/>
      <c r="LXQ841" s="32"/>
      <c r="LXR841" s="32"/>
      <c r="LXS841" s="32"/>
      <c r="LXT841" s="32"/>
      <c r="LXU841" s="32"/>
      <c r="LXV841" s="32"/>
      <c r="LXW841" s="32"/>
      <c r="LXX841" s="32"/>
      <c r="LXY841" s="32"/>
      <c r="LXZ841" s="32"/>
      <c r="LYA841" s="32"/>
      <c r="LYB841" s="32"/>
      <c r="LYC841" s="32"/>
      <c r="LYD841" s="32"/>
      <c r="LYE841" s="32"/>
      <c r="LYF841" s="32"/>
      <c r="LYG841" s="32"/>
      <c r="LYH841" s="32"/>
      <c r="LYI841" s="32"/>
      <c r="LYJ841" s="32"/>
      <c r="LYK841" s="32"/>
      <c r="LYL841" s="32"/>
      <c r="LYM841" s="32"/>
      <c r="LYN841" s="32"/>
      <c r="LYO841" s="32"/>
      <c r="LYP841" s="32"/>
      <c r="LYQ841" s="32"/>
      <c r="LYR841" s="32"/>
      <c r="LYS841" s="32"/>
      <c r="LYT841" s="32"/>
      <c r="LYU841" s="32"/>
      <c r="LYV841" s="32"/>
      <c r="LYW841" s="32"/>
      <c r="LYX841" s="32"/>
      <c r="LYY841" s="32"/>
      <c r="LYZ841" s="32"/>
      <c r="LZA841" s="32"/>
      <c r="LZB841" s="32"/>
      <c r="LZC841" s="32"/>
      <c r="LZD841" s="32"/>
      <c r="LZE841" s="32"/>
      <c r="LZF841" s="32"/>
      <c r="LZG841" s="32"/>
      <c r="LZH841" s="32"/>
      <c r="LZI841" s="32"/>
      <c r="LZJ841" s="32"/>
      <c r="LZK841" s="32"/>
      <c r="LZL841" s="32"/>
      <c r="LZM841" s="32"/>
      <c r="LZN841" s="32"/>
      <c r="LZO841" s="32"/>
      <c r="LZP841" s="32"/>
      <c r="LZQ841" s="32"/>
      <c r="LZR841" s="32"/>
      <c r="LZS841" s="32"/>
      <c r="LZT841" s="32"/>
      <c r="LZU841" s="32"/>
      <c r="LZV841" s="32"/>
      <c r="LZW841" s="32"/>
      <c r="LZX841" s="32"/>
      <c r="LZY841" s="32"/>
      <c r="LZZ841" s="32"/>
      <c r="MAA841" s="32"/>
      <c r="MAB841" s="32"/>
      <c r="MAC841" s="32"/>
      <c r="MAD841" s="32"/>
      <c r="MAE841" s="32"/>
      <c r="MAF841" s="32"/>
      <c r="MAG841" s="32"/>
      <c r="MAH841" s="32"/>
      <c r="MAI841" s="32"/>
      <c r="MAJ841" s="32"/>
      <c r="MAK841" s="32"/>
      <c r="MAL841" s="32"/>
      <c r="MAM841" s="32"/>
      <c r="MAN841" s="32"/>
      <c r="MAO841" s="32"/>
      <c r="MAP841" s="32"/>
      <c r="MAQ841" s="32"/>
      <c r="MAR841" s="32"/>
      <c r="MAS841" s="32"/>
      <c r="MAT841" s="32"/>
      <c r="MAU841" s="32"/>
      <c r="MAV841" s="32"/>
      <c r="MAW841" s="32"/>
      <c r="MAX841" s="32"/>
      <c r="MAY841" s="32"/>
      <c r="MAZ841" s="32"/>
      <c r="MBA841" s="32"/>
      <c r="MBB841" s="32"/>
      <c r="MBC841" s="32"/>
      <c r="MBD841" s="32"/>
      <c r="MBE841" s="32"/>
      <c r="MBF841" s="32"/>
      <c r="MBG841" s="32"/>
      <c r="MBH841" s="32"/>
      <c r="MBI841" s="32"/>
      <c r="MBJ841" s="32"/>
      <c r="MBK841" s="32"/>
      <c r="MBL841" s="32"/>
      <c r="MBM841" s="32"/>
      <c r="MBN841" s="32"/>
      <c r="MBO841" s="32"/>
      <c r="MBP841" s="32"/>
      <c r="MBQ841" s="32"/>
      <c r="MBR841" s="32"/>
      <c r="MBS841" s="32"/>
      <c r="MBT841" s="32"/>
      <c r="MBU841" s="32"/>
      <c r="MBV841" s="32"/>
      <c r="MBW841" s="32"/>
      <c r="MBX841" s="32"/>
      <c r="MBY841" s="32"/>
      <c r="MBZ841" s="32"/>
      <c r="MCA841" s="32"/>
      <c r="MCB841" s="32"/>
      <c r="MCC841" s="32"/>
      <c r="MCD841" s="32"/>
      <c r="MCE841" s="32"/>
      <c r="MCF841" s="32"/>
      <c r="MCG841" s="32"/>
      <c r="MCH841" s="32"/>
      <c r="MCI841" s="32"/>
      <c r="MCJ841" s="32"/>
      <c r="MCK841" s="32"/>
      <c r="MCL841" s="32"/>
      <c r="MCM841" s="32"/>
      <c r="MCN841" s="32"/>
      <c r="MCO841" s="32"/>
      <c r="MCP841" s="32"/>
      <c r="MCQ841" s="32"/>
      <c r="MCR841" s="32"/>
      <c r="MCS841" s="32"/>
      <c r="MCT841" s="32"/>
      <c r="MCU841" s="32"/>
      <c r="MCV841" s="32"/>
      <c r="MCW841" s="32"/>
      <c r="MCX841" s="32"/>
      <c r="MCY841" s="32"/>
      <c r="MCZ841" s="32"/>
      <c r="MDA841" s="32"/>
      <c r="MDB841" s="32"/>
      <c r="MDC841" s="32"/>
      <c r="MDD841" s="32"/>
      <c r="MDE841" s="32"/>
      <c r="MDF841" s="32"/>
      <c r="MDG841" s="32"/>
      <c r="MDH841" s="32"/>
      <c r="MDI841" s="32"/>
      <c r="MDJ841" s="32"/>
      <c r="MDK841" s="32"/>
      <c r="MDL841" s="32"/>
      <c r="MDM841" s="32"/>
      <c r="MDN841" s="32"/>
      <c r="MDO841" s="32"/>
      <c r="MDP841" s="32"/>
      <c r="MDQ841" s="32"/>
      <c r="MDR841" s="32"/>
      <c r="MDS841" s="32"/>
      <c r="MDT841" s="32"/>
      <c r="MDU841" s="32"/>
      <c r="MDV841" s="32"/>
      <c r="MDW841" s="32"/>
      <c r="MDX841" s="32"/>
      <c r="MDY841" s="32"/>
      <c r="MDZ841" s="32"/>
      <c r="MEA841" s="32"/>
      <c r="MEB841" s="32"/>
      <c r="MEC841" s="32"/>
      <c r="MED841" s="32"/>
      <c r="MEE841" s="32"/>
      <c r="MEF841" s="32"/>
      <c r="MEG841" s="32"/>
      <c r="MEH841" s="32"/>
      <c r="MEI841" s="32"/>
      <c r="MEJ841" s="32"/>
      <c r="MEK841" s="32"/>
      <c r="MEL841" s="32"/>
      <c r="MEM841" s="32"/>
      <c r="MEN841" s="32"/>
      <c r="MEO841" s="32"/>
      <c r="MEP841" s="32"/>
      <c r="MEQ841" s="32"/>
      <c r="MER841" s="32"/>
      <c r="MES841" s="32"/>
      <c r="MET841" s="32"/>
      <c r="MEU841" s="32"/>
      <c r="MEV841" s="32"/>
      <c r="MEW841" s="32"/>
      <c r="MEX841" s="32"/>
      <c r="MEY841" s="32"/>
      <c r="MEZ841" s="32"/>
      <c r="MFA841" s="32"/>
      <c r="MFB841" s="32"/>
      <c r="MFC841" s="32"/>
      <c r="MFD841" s="32"/>
      <c r="MFE841" s="32"/>
      <c r="MFF841" s="32"/>
      <c r="MFG841" s="32"/>
      <c r="MFH841" s="32"/>
      <c r="MFI841" s="32"/>
      <c r="MFJ841" s="32"/>
      <c r="MFK841" s="32"/>
      <c r="MFL841" s="32"/>
      <c r="MFM841" s="32"/>
      <c r="MFN841" s="32"/>
      <c r="MFO841" s="32"/>
      <c r="MFP841" s="32"/>
      <c r="MFQ841" s="32"/>
      <c r="MFR841" s="32"/>
      <c r="MFS841" s="32"/>
      <c r="MFT841" s="32"/>
      <c r="MFU841" s="32"/>
      <c r="MFV841" s="32"/>
      <c r="MFW841" s="32"/>
      <c r="MFX841" s="32"/>
      <c r="MFY841" s="32"/>
      <c r="MFZ841" s="32"/>
      <c r="MGA841" s="32"/>
      <c r="MGB841" s="32"/>
      <c r="MGC841" s="32"/>
      <c r="MGD841" s="32"/>
      <c r="MGE841" s="32"/>
      <c r="MGF841" s="32"/>
      <c r="MGG841" s="32"/>
      <c r="MGH841" s="32"/>
      <c r="MGI841" s="32"/>
      <c r="MGJ841" s="32"/>
      <c r="MGK841" s="32"/>
      <c r="MGL841" s="32"/>
      <c r="MGM841" s="32"/>
      <c r="MGN841" s="32"/>
      <c r="MGO841" s="32"/>
      <c r="MGP841" s="32"/>
      <c r="MGQ841" s="32"/>
      <c r="MGR841" s="32"/>
      <c r="MGS841" s="32"/>
      <c r="MGT841" s="32"/>
      <c r="MGU841" s="32"/>
      <c r="MGV841" s="32"/>
      <c r="MGW841" s="32"/>
      <c r="MGX841" s="32"/>
      <c r="MGY841" s="32"/>
      <c r="MGZ841" s="32"/>
      <c r="MHA841" s="32"/>
      <c r="MHB841" s="32"/>
      <c r="MHC841" s="32"/>
      <c r="MHD841" s="32"/>
      <c r="MHE841" s="32"/>
      <c r="MHF841" s="32"/>
      <c r="MHG841" s="32"/>
      <c r="MHH841" s="32"/>
      <c r="MHI841" s="32"/>
      <c r="MHJ841" s="32"/>
      <c r="MHK841" s="32"/>
      <c r="MHL841" s="32"/>
      <c r="MHM841" s="32"/>
      <c r="MHN841" s="32"/>
      <c r="MHO841" s="32"/>
      <c r="MHP841" s="32"/>
      <c r="MHQ841" s="32"/>
      <c r="MHR841" s="32"/>
      <c r="MHS841" s="32"/>
      <c r="MHT841" s="32"/>
      <c r="MHU841" s="32"/>
      <c r="MHV841" s="32"/>
      <c r="MHW841" s="32"/>
      <c r="MHX841" s="32"/>
      <c r="MHY841" s="32"/>
      <c r="MHZ841" s="32"/>
      <c r="MIA841" s="32"/>
      <c r="MIB841" s="32"/>
      <c r="MIC841" s="32"/>
      <c r="MID841" s="32"/>
      <c r="MIE841" s="32"/>
      <c r="MIF841" s="32"/>
      <c r="MIG841" s="32"/>
      <c r="MIH841" s="32"/>
      <c r="MII841" s="32"/>
      <c r="MIJ841" s="32"/>
      <c r="MIK841" s="32"/>
      <c r="MIL841" s="32"/>
      <c r="MIM841" s="32"/>
      <c r="MIN841" s="32"/>
      <c r="MIO841" s="32"/>
      <c r="MIP841" s="32"/>
      <c r="MIQ841" s="32"/>
      <c r="MIR841" s="32"/>
      <c r="MIS841" s="32"/>
      <c r="MIT841" s="32"/>
      <c r="MIU841" s="32"/>
      <c r="MIV841" s="32"/>
      <c r="MIW841" s="32"/>
      <c r="MIX841" s="32"/>
      <c r="MIY841" s="32"/>
      <c r="MIZ841" s="32"/>
      <c r="MJA841" s="32"/>
      <c r="MJB841" s="32"/>
      <c r="MJC841" s="32"/>
      <c r="MJD841" s="32"/>
      <c r="MJE841" s="32"/>
      <c r="MJF841" s="32"/>
      <c r="MJG841" s="32"/>
      <c r="MJH841" s="32"/>
      <c r="MJI841" s="32"/>
      <c r="MJJ841" s="32"/>
      <c r="MJK841" s="32"/>
      <c r="MJL841" s="32"/>
      <c r="MJM841" s="32"/>
      <c r="MJN841" s="32"/>
      <c r="MJO841" s="32"/>
      <c r="MJP841" s="32"/>
      <c r="MJQ841" s="32"/>
      <c r="MJR841" s="32"/>
      <c r="MJS841" s="32"/>
      <c r="MJT841" s="32"/>
      <c r="MJU841" s="32"/>
      <c r="MJV841" s="32"/>
      <c r="MJW841" s="32"/>
      <c r="MJX841" s="32"/>
      <c r="MJY841" s="32"/>
      <c r="MJZ841" s="32"/>
      <c r="MKA841" s="32"/>
      <c r="MKB841" s="32"/>
      <c r="MKC841" s="32"/>
      <c r="MKD841" s="32"/>
      <c r="MKE841" s="32"/>
      <c r="MKF841" s="32"/>
      <c r="MKG841" s="32"/>
      <c r="MKH841" s="32"/>
      <c r="MKI841" s="32"/>
      <c r="MKJ841" s="32"/>
      <c r="MKK841" s="32"/>
      <c r="MKL841" s="32"/>
      <c r="MKM841" s="32"/>
      <c r="MKN841" s="32"/>
      <c r="MKO841" s="32"/>
      <c r="MKP841" s="32"/>
      <c r="MKQ841" s="32"/>
      <c r="MKR841" s="32"/>
      <c r="MKS841" s="32"/>
      <c r="MKT841" s="32"/>
      <c r="MKU841" s="32"/>
      <c r="MKV841" s="32"/>
      <c r="MKW841" s="32"/>
      <c r="MKX841" s="32"/>
      <c r="MKY841" s="32"/>
      <c r="MKZ841" s="32"/>
      <c r="MLA841" s="32"/>
      <c r="MLB841" s="32"/>
      <c r="MLC841" s="32"/>
      <c r="MLD841" s="32"/>
      <c r="MLE841" s="32"/>
      <c r="MLF841" s="32"/>
      <c r="MLG841" s="32"/>
      <c r="MLH841" s="32"/>
      <c r="MLI841" s="32"/>
      <c r="MLJ841" s="32"/>
      <c r="MLK841" s="32"/>
      <c r="MLL841" s="32"/>
      <c r="MLM841" s="32"/>
      <c r="MLN841" s="32"/>
      <c r="MLO841" s="32"/>
      <c r="MLP841" s="32"/>
      <c r="MLQ841" s="32"/>
      <c r="MLR841" s="32"/>
      <c r="MLS841" s="32"/>
      <c r="MLT841" s="32"/>
      <c r="MLU841" s="32"/>
      <c r="MLV841" s="32"/>
      <c r="MLW841" s="32"/>
      <c r="MLX841" s="32"/>
      <c r="MLY841" s="32"/>
      <c r="MLZ841" s="32"/>
      <c r="MMA841" s="32"/>
      <c r="MMB841" s="32"/>
      <c r="MMC841" s="32"/>
      <c r="MMD841" s="32"/>
      <c r="MME841" s="32"/>
      <c r="MMF841" s="32"/>
      <c r="MMG841" s="32"/>
      <c r="MMH841" s="32"/>
      <c r="MMI841" s="32"/>
      <c r="MMJ841" s="32"/>
      <c r="MMK841" s="32"/>
      <c r="MML841" s="32"/>
      <c r="MMM841" s="32"/>
      <c r="MMN841" s="32"/>
      <c r="MMO841" s="32"/>
      <c r="MMP841" s="32"/>
      <c r="MMQ841" s="32"/>
      <c r="MMR841" s="32"/>
      <c r="MMS841" s="32"/>
      <c r="MMT841" s="32"/>
      <c r="MMU841" s="32"/>
      <c r="MMV841" s="32"/>
      <c r="MMW841" s="32"/>
      <c r="MMX841" s="32"/>
      <c r="MMY841" s="32"/>
      <c r="MMZ841" s="32"/>
      <c r="MNA841" s="32"/>
      <c r="MNB841" s="32"/>
      <c r="MNC841" s="32"/>
      <c r="MND841" s="32"/>
      <c r="MNE841" s="32"/>
      <c r="MNF841" s="32"/>
      <c r="MNG841" s="32"/>
      <c r="MNH841" s="32"/>
      <c r="MNI841" s="32"/>
      <c r="MNJ841" s="32"/>
      <c r="MNK841" s="32"/>
      <c r="MNL841" s="32"/>
      <c r="MNM841" s="32"/>
      <c r="MNN841" s="32"/>
      <c r="MNO841" s="32"/>
      <c r="MNP841" s="32"/>
      <c r="MNQ841" s="32"/>
      <c r="MNR841" s="32"/>
      <c r="MNS841" s="32"/>
      <c r="MNT841" s="32"/>
      <c r="MNU841" s="32"/>
      <c r="MNV841" s="32"/>
      <c r="MNW841" s="32"/>
      <c r="MNX841" s="32"/>
      <c r="MNY841" s="32"/>
      <c r="MNZ841" s="32"/>
      <c r="MOA841" s="32"/>
      <c r="MOB841" s="32"/>
      <c r="MOC841" s="32"/>
      <c r="MOD841" s="32"/>
      <c r="MOE841" s="32"/>
      <c r="MOF841" s="32"/>
      <c r="MOG841" s="32"/>
      <c r="MOH841" s="32"/>
      <c r="MOI841" s="32"/>
      <c r="MOJ841" s="32"/>
      <c r="MOK841" s="32"/>
      <c r="MOL841" s="32"/>
      <c r="MOM841" s="32"/>
      <c r="MON841" s="32"/>
      <c r="MOO841" s="32"/>
      <c r="MOP841" s="32"/>
      <c r="MOQ841" s="32"/>
      <c r="MOR841" s="32"/>
      <c r="MOS841" s="32"/>
      <c r="MOT841" s="32"/>
      <c r="MOU841" s="32"/>
      <c r="MOV841" s="32"/>
      <c r="MOW841" s="32"/>
      <c r="MOX841" s="32"/>
      <c r="MOY841" s="32"/>
      <c r="MOZ841" s="32"/>
      <c r="MPA841" s="32"/>
      <c r="MPB841" s="32"/>
      <c r="MPC841" s="32"/>
      <c r="MPD841" s="32"/>
      <c r="MPE841" s="32"/>
      <c r="MPF841" s="32"/>
      <c r="MPG841" s="32"/>
      <c r="MPH841" s="32"/>
      <c r="MPI841" s="32"/>
      <c r="MPJ841" s="32"/>
      <c r="MPK841" s="32"/>
      <c r="MPL841" s="32"/>
      <c r="MPM841" s="32"/>
      <c r="MPN841" s="32"/>
      <c r="MPO841" s="32"/>
      <c r="MPP841" s="32"/>
      <c r="MPQ841" s="32"/>
      <c r="MPR841" s="32"/>
      <c r="MPS841" s="32"/>
      <c r="MPT841" s="32"/>
      <c r="MPU841" s="32"/>
      <c r="MPV841" s="32"/>
      <c r="MPW841" s="32"/>
      <c r="MPX841" s="32"/>
      <c r="MPY841" s="32"/>
      <c r="MPZ841" s="32"/>
      <c r="MQA841" s="32"/>
      <c r="MQB841" s="32"/>
      <c r="MQC841" s="32"/>
      <c r="MQD841" s="32"/>
      <c r="MQE841" s="32"/>
      <c r="MQF841" s="32"/>
      <c r="MQG841" s="32"/>
      <c r="MQH841" s="32"/>
      <c r="MQI841" s="32"/>
      <c r="MQJ841" s="32"/>
      <c r="MQK841" s="32"/>
      <c r="MQL841" s="32"/>
      <c r="MQM841" s="32"/>
      <c r="MQN841" s="32"/>
      <c r="MQO841" s="32"/>
      <c r="MQP841" s="32"/>
      <c r="MQQ841" s="32"/>
      <c r="MQR841" s="32"/>
      <c r="MQS841" s="32"/>
      <c r="MQT841" s="32"/>
      <c r="MQU841" s="32"/>
      <c r="MQV841" s="32"/>
      <c r="MQW841" s="32"/>
      <c r="MQX841" s="32"/>
      <c r="MQY841" s="32"/>
      <c r="MQZ841" s="32"/>
      <c r="MRA841" s="32"/>
      <c r="MRB841" s="32"/>
      <c r="MRC841" s="32"/>
      <c r="MRD841" s="32"/>
      <c r="MRE841" s="32"/>
      <c r="MRF841" s="32"/>
      <c r="MRG841" s="32"/>
      <c r="MRH841" s="32"/>
      <c r="MRI841" s="32"/>
      <c r="MRJ841" s="32"/>
      <c r="MRK841" s="32"/>
      <c r="MRL841" s="32"/>
      <c r="MRM841" s="32"/>
      <c r="MRN841" s="32"/>
      <c r="MRO841" s="32"/>
      <c r="MRP841" s="32"/>
      <c r="MRQ841" s="32"/>
      <c r="MRR841" s="32"/>
      <c r="MRS841" s="32"/>
      <c r="MRT841" s="32"/>
      <c r="MRU841" s="32"/>
      <c r="MRV841" s="32"/>
      <c r="MRW841" s="32"/>
      <c r="MRX841" s="32"/>
      <c r="MRY841" s="32"/>
      <c r="MRZ841" s="32"/>
      <c r="MSA841" s="32"/>
      <c r="MSB841" s="32"/>
      <c r="MSC841" s="32"/>
      <c r="MSD841" s="32"/>
      <c r="MSE841" s="32"/>
      <c r="MSF841" s="32"/>
      <c r="MSG841" s="32"/>
      <c r="MSH841" s="32"/>
      <c r="MSI841" s="32"/>
      <c r="MSJ841" s="32"/>
      <c r="MSK841" s="32"/>
      <c r="MSL841" s="32"/>
      <c r="MSM841" s="32"/>
      <c r="MSN841" s="32"/>
      <c r="MSO841" s="32"/>
      <c r="MSP841" s="32"/>
      <c r="MSQ841" s="32"/>
      <c r="MSR841" s="32"/>
      <c r="MSS841" s="32"/>
      <c r="MST841" s="32"/>
      <c r="MSU841" s="32"/>
      <c r="MSV841" s="32"/>
      <c r="MSW841" s="32"/>
      <c r="MSX841" s="32"/>
      <c r="MSY841" s="32"/>
      <c r="MSZ841" s="32"/>
      <c r="MTA841" s="32"/>
      <c r="MTB841" s="32"/>
      <c r="MTC841" s="32"/>
      <c r="MTD841" s="32"/>
      <c r="MTE841" s="32"/>
      <c r="MTF841" s="32"/>
      <c r="MTG841" s="32"/>
      <c r="MTH841" s="32"/>
      <c r="MTI841" s="32"/>
      <c r="MTJ841" s="32"/>
      <c r="MTK841" s="32"/>
      <c r="MTL841" s="32"/>
      <c r="MTM841" s="32"/>
      <c r="MTN841" s="32"/>
      <c r="MTO841" s="32"/>
      <c r="MTP841" s="32"/>
      <c r="MTQ841" s="32"/>
      <c r="MTR841" s="32"/>
      <c r="MTS841" s="32"/>
      <c r="MTT841" s="32"/>
      <c r="MTU841" s="32"/>
      <c r="MTV841" s="32"/>
      <c r="MTW841" s="32"/>
      <c r="MTX841" s="32"/>
      <c r="MTY841" s="32"/>
      <c r="MTZ841" s="32"/>
      <c r="MUA841" s="32"/>
      <c r="MUB841" s="32"/>
      <c r="MUC841" s="32"/>
      <c r="MUD841" s="32"/>
      <c r="MUE841" s="32"/>
      <c r="MUF841" s="32"/>
      <c r="MUG841" s="32"/>
      <c r="MUH841" s="32"/>
      <c r="MUI841" s="32"/>
      <c r="MUJ841" s="32"/>
      <c r="MUK841" s="32"/>
      <c r="MUL841" s="32"/>
      <c r="MUM841" s="32"/>
      <c r="MUN841" s="32"/>
      <c r="MUO841" s="32"/>
      <c r="MUP841" s="32"/>
      <c r="MUQ841" s="32"/>
      <c r="MUR841" s="32"/>
      <c r="MUS841" s="32"/>
      <c r="MUT841" s="32"/>
      <c r="MUU841" s="32"/>
      <c r="MUV841" s="32"/>
      <c r="MUW841" s="32"/>
      <c r="MUX841" s="32"/>
      <c r="MUY841" s="32"/>
      <c r="MUZ841" s="32"/>
      <c r="MVA841" s="32"/>
      <c r="MVB841" s="32"/>
      <c r="MVC841" s="32"/>
      <c r="MVD841" s="32"/>
      <c r="MVE841" s="32"/>
      <c r="MVF841" s="32"/>
      <c r="MVG841" s="32"/>
      <c r="MVH841" s="32"/>
      <c r="MVI841" s="32"/>
      <c r="MVJ841" s="32"/>
      <c r="MVK841" s="32"/>
      <c r="MVL841" s="32"/>
      <c r="MVM841" s="32"/>
      <c r="MVN841" s="32"/>
      <c r="MVO841" s="32"/>
      <c r="MVP841" s="32"/>
      <c r="MVQ841" s="32"/>
      <c r="MVR841" s="32"/>
      <c r="MVS841" s="32"/>
      <c r="MVT841" s="32"/>
      <c r="MVU841" s="32"/>
      <c r="MVV841" s="32"/>
      <c r="MVW841" s="32"/>
      <c r="MVX841" s="32"/>
      <c r="MVY841" s="32"/>
      <c r="MVZ841" s="32"/>
      <c r="MWA841" s="32"/>
      <c r="MWB841" s="32"/>
      <c r="MWC841" s="32"/>
      <c r="MWD841" s="32"/>
      <c r="MWE841" s="32"/>
      <c r="MWF841" s="32"/>
      <c r="MWG841" s="32"/>
      <c r="MWH841" s="32"/>
      <c r="MWI841" s="32"/>
      <c r="MWJ841" s="32"/>
      <c r="MWK841" s="32"/>
      <c r="MWL841" s="32"/>
      <c r="MWM841" s="32"/>
      <c r="MWN841" s="32"/>
      <c r="MWO841" s="32"/>
      <c r="MWP841" s="32"/>
      <c r="MWQ841" s="32"/>
      <c r="MWR841" s="32"/>
      <c r="MWS841" s="32"/>
      <c r="MWT841" s="32"/>
      <c r="MWU841" s="32"/>
      <c r="MWV841" s="32"/>
      <c r="MWW841" s="32"/>
      <c r="MWX841" s="32"/>
      <c r="MWY841" s="32"/>
      <c r="MWZ841" s="32"/>
      <c r="MXA841" s="32"/>
      <c r="MXB841" s="32"/>
      <c r="MXC841" s="32"/>
      <c r="MXD841" s="32"/>
      <c r="MXE841" s="32"/>
      <c r="MXF841" s="32"/>
      <c r="MXG841" s="32"/>
      <c r="MXH841" s="32"/>
      <c r="MXI841" s="32"/>
      <c r="MXJ841" s="32"/>
      <c r="MXK841" s="32"/>
      <c r="MXL841" s="32"/>
      <c r="MXM841" s="32"/>
      <c r="MXN841" s="32"/>
      <c r="MXO841" s="32"/>
      <c r="MXP841" s="32"/>
      <c r="MXQ841" s="32"/>
      <c r="MXR841" s="32"/>
      <c r="MXS841" s="32"/>
      <c r="MXT841" s="32"/>
      <c r="MXU841" s="32"/>
      <c r="MXV841" s="32"/>
      <c r="MXW841" s="32"/>
      <c r="MXX841" s="32"/>
      <c r="MXY841" s="32"/>
      <c r="MXZ841" s="32"/>
      <c r="MYA841" s="32"/>
      <c r="MYB841" s="32"/>
      <c r="MYC841" s="32"/>
      <c r="MYD841" s="32"/>
      <c r="MYE841" s="32"/>
      <c r="MYF841" s="32"/>
      <c r="MYG841" s="32"/>
      <c r="MYH841" s="32"/>
      <c r="MYI841" s="32"/>
      <c r="MYJ841" s="32"/>
      <c r="MYK841" s="32"/>
      <c r="MYL841" s="32"/>
      <c r="MYM841" s="32"/>
      <c r="MYN841" s="32"/>
      <c r="MYO841" s="32"/>
      <c r="MYP841" s="32"/>
      <c r="MYQ841" s="32"/>
      <c r="MYR841" s="32"/>
      <c r="MYS841" s="32"/>
      <c r="MYT841" s="32"/>
      <c r="MYU841" s="32"/>
      <c r="MYV841" s="32"/>
      <c r="MYW841" s="32"/>
      <c r="MYX841" s="32"/>
      <c r="MYY841" s="32"/>
      <c r="MYZ841" s="32"/>
      <c r="MZA841" s="32"/>
      <c r="MZB841" s="32"/>
      <c r="MZC841" s="32"/>
      <c r="MZD841" s="32"/>
      <c r="MZE841" s="32"/>
      <c r="MZF841" s="32"/>
      <c r="MZG841" s="32"/>
      <c r="MZH841" s="32"/>
      <c r="MZI841" s="32"/>
      <c r="MZJ841" s="32"/>
      <c r="MZK841" s="32"/>
      <c r="MZL841" s="32"/>
      <c r="MZM841" s="32"/>
      <c r="MZN841" s="32"/>
      <c r="MZO841" s="32"/>
      <c r="MZP841" s="32"/>
      <c r="MZQ841" s="32"/>
      <c r="MZR841" s="32"/>
      <c r="MZS841" s="32"/>
      <c r="MZT841" s="32"/>
      <c r="MZU841" s="32"/>
      <c r="MZV841" s="32"/>
      <c r="MZW841" s="32"/>
      <c r="MZX841" s="32"/>
      <c r="MZY841" s="32"/>
      <c r="MZZ841" s="32"/>
      <c r="NAA841" s="32"/>
      <c r="NAB841" s="32"/>
      <c r="NAC841" s="32"/>
      <c r="NAD841" s="32"/>
      <c r="NAE841" s="32"/>
      <c r="NAF841" s="32"/>
      <c r="NAG841" s="32"/>
      <c r="NAH841" s="32"/>
      <c r="NAI841" s="32"/>
      <c r="NAJ841" s="32"/>
      <c r="NAK841" s="32"/>
      <c r="NAL841" s="32"/>
      <c r="NAM841" s="32"/>
      <c r="NAN841" s="32"/>
      <c r="NAO841" s="32"/>
      <c r="NAP841" s="32"/>
      <c r="NAQ841" s="32"/>
      <c r="NAR841" s="32"/>
      <c r="NAS841" s="32"/>
      <c r="NAT841" s="32"/>
      <c r="NAU841" s="32"/>
      <c r="NAV841" s="32"/>
      <c r="NAW841" s="32"/>
      <c r="NAX841" s="32"/>
      <c r="NAY841" s="32"/>
      <c r="NAZ841" s="32"/>
      <c r="NBA841" s="32"/>
      <c r="NBB841" s="32"/>
      <c r="NBC841" s="32"/>
      <c r="NBD841" s="32"/>
      <c r="NBE841" s="32"/>
      <c r="NBF841" s="32"/>
      <c r="NBG841" s="32"/>
      <c r="NBH841" s="32"/>
      <c r="NBI841" s="32"/>
      <c r="NBJ841" s="32"/>
      <c r="NBK841" s="32"/>
      <c r="NBL841" s="32"/>
      <c r="NBM841" s="32"/>
      <c r="NBN841" s="32"/>
      <c r="NBO841" s="32"/>
      <c r="NBP841" s="32"/>
      <c r="NBQ841" s="32"/>
      <c r="NBR841" s="32"/>
      <c r="NBS841" s="32"/>
      <c r="NBT841" s="32"/>
      <c r="NBU841" s="32"/>
      <c r="NBV841" s="32"/>
      <c r="NBW841" s="32"/>
      <c r="NBX841" s="32"/>
      <c r="NBY841" s="32"/>
      <c r="NBZ841" s="32"/>
      <c r="NCA841" s="32"/>
      <c r="NCB841" s="32"/>
      <c r="NCC841" s="32"/>
      <c r="NCD841" s="32"/>
      <c r="NCE841" s="32"/>
      <c r="NCF841" s="32"/>
      <c r="NCG841" s="32"/>
      <c r="NCH841" s="32"/>
      <c r="NCI841" s="32"/>
      <c r="NCJ841" s="32"/>
      <c r="NCK841" s="32"/>
      <c r="NCL841" s="32"/>
      <c r="NCM841" s="32"/>
      <c r="NCN841" s="32"/>
      <c r="NCO841" s="32"/>
      <c r="NCP841" s="32"/>
      <c r="NCQ841" s="32"/>
      <c r="NCR841" s="32"/>
      <c r="NCS841" s="32"/>
      <c r="NCT841" s="32"/>
      <c r="NCU841" s="32"/>
      <c r="NCV841" s="32"/>
      <c r="NCW841" s="32"/>
      <c r="NCX841" s="32"/>
      <c r="NCY841" s="32"/>
      <c r="NCZ841" s="32"/>
      <c r="NDA841" s="32"/>
      <c r="NDB841" s="32"/>
      <c r="NDC841" s="32"/>
      <c r="NDD841" s="32"/>
      <c r="NDE841" s="32"/>
      <c r="NDF841" s="32"/>
      <c r="NDG841" s="32"/>
      <c r="NDH841" s="32"/>
      <c r="NDI841" s="32"/>
      <c r="NDJ841" s="32"/>
      <c r="NDK841" s="32"/>
      <c r="NDL841" s="32"/>
      <c r="NDM841" s="32"/>
      <c r="NDN841" s="32"/>
      <c r="NDO841" s="32"/>
      <c r="NDP841" s="32"/>
      <c r="NDQ841" s="32"/>
      <c r="NDR841" s="32"/>
      <c r="NDS841" s="32"/>
      <c r="NDT841" s="32"/>
      <c r="NDU841" s="32"/>
      <c r="NDV841" s="32"/>
      <c r="NDW841" s="32"/>
      <c r="NDX841" s="32"/>
      <c r="NDY841" s="32"/>
      <c r="NDZ841" s="32"/>
      <c r="NEA841" s="32"/>
      <c r="NEB841" s="32"/>
      <c r="NEC841" s="32"/>
      <c r="NED841" s="32"/>
      <c r="NEE841" s="32"/>
      <c r="NEF841" s="32"/>
      <c r="NEG841" s="32"/>
      <c r="NEH841" s="32"/>
      <c r="NEI841" s="32"/>
      <c r="NEJ841" s="32"/>
      <c r="NEK841" s="32"/>
      <c r="NEL841" s="32"/>
      <c r="NEM841" s="32"/>
      <c r="NEN841" s="32"/>
      <c r="NEO841" s="32"/>
      <c r="NEP841" s="32"/>
      <c r="NEQ841" s="32"/>
      <c r="NER841" s="32"/>
      <c r="NES841" s="32"/>
      <c r="NET841" s="32"/>
      <c r="NEU841" s="32"/>
      <c r="NEV841" s="32"/>
      <c r="NEW841" s="32"/>
      <c r="NEX841" s="32"/>
      <c r="NEY841" s="32"/>
      <c r="NEZ841" s="32"/>
      <c r="NFA841" s="32"/>
      <c r="NFB841" s="32"/>
      <c r="NFC841" s="32"/>
      <c r="NFD841" s="32"/>
      <c r="NFE841" s="32"/>
      <c r="NFF841" s="32"/>
      <c r="NFG841" s="32"/>
      <c r="NFH841" s="32"/>
      <c r="NFI841" s="32"/>
      <c r="NFJ841" s="32"/>
      <c r="NFK841" s="32"/>
      <c r="NFL841" s="32"/>
      <c r="NFM841" s="32"/>
      <c r="NFN841" s="32"/>
      <c r="NFO841" s="32"/>
      <c r="NFP841" s="32"/>
      <c r="NFQ841" s="32"/>
      <c r="NFR841" s="32"/>
      <c r="NFS841" s="32"/>
      <c r="NFT841" s="32"/>
      <c r="NFU841" s="32"/>
      <c r="NFV841" s="32"/>
      <c r="NFW841" s="32"/>
      <c r="NFX841" s="32"/>
      <c r="NFY841" s="32"/>
      <c r="NFZ841" s="32"/>
      <c r="NGA841" s="32"/>
      <c r="NGB841" s="32"/>
      <c r="NGC841" s="32"/>
      <c r="NGD841" s="32"/>
      <c r="NGE841" s="32"/>
      <c r="NGF841" s="32"/>
      <c r="NGG841" s="32"/>
      <c r="NGH841" s="32"/>
      <c r="NGI841" s="32"/>
      <c r="NGJ841" s="32"/>
      <c r="NGK841" s="32"/>
      <c r="NGL841" s="32"/>
      <c r="NGM841" s="32"/>
      <c r="NGN841" s="32"/>
      <c r="NGO841" s="32"/>
      <c r="NGP841" s="32"/>
      <c r="NGQ841" s="32"/>
      <c r="NGR841" s="32"/>
      <c r="NGS841" s="32"/>
      <c r="NGT841" s="32"/>
      <c r="NGU841" s="32"/>
      <c r="NGV841" s="32"/>
      <c r="NGW841" s="32"/>
      <c r="NGX841" s="32"/>
      <c r="NGY841" s="32"/>
      <c r="NGZ841" s="32"/>
      <c r="NHA841" s="32"/>
      <c r="NHB841" s="32"/>
      <c r="NHC841" s="32"/>
      <c r="NHD841" s="32"/>
      <c r="NHE841" s="32"/>
      <c r="NHF841" s="32"/>
      <c r="NHG841" s="32"/>
      <c r="NHH841" s="32"/>
      <c r="NHI841" s="32"/>
      <c r="NHJ841" s="32"/>
      <c r="NHK841" s="32"/>
      <c r="NHL841" s="32"/>
      <c r="NHM841" s="32"/>
      <c r="NHN841" s="32"/>
      <c r="NHO841" s="32"/>
      <c r="NHP841" s="32"/>
      <c r="NHQ841" s="32"/>
      <c r="NHR841" s="32"/>
      <c r="NHS841" s="32"/>
      <c r="NHT841" s="32"/>
      <c r="NHU841" s="32"/>
      <c r="NHV841" s="32"/>
      <c r="NHW841" s="32"/>
      <c r="NHX841" s="32"/>
      <c r="NHY841" s="32"/>
      <c r="NHZ841" s="32"/>
      <c r="NIA841" s="32"/>
      <c r="NIB841" s="32"/>
      <c r="NIC841" s="32"/>
      <c r="NID841" s="32"/>
      <c r="NIE841" s="32"/>
      <c r="NIF841" s="32"/>
      <c r="NIG841" s="32"/>
      <c r="NIH841" s="32"/>
      <c r="NII841" s="32"/>
      <c r="NIJ841" s="32"/>
      <c r="NIK841" s="32"/>
      <c r="NIL841" s="32"/>
      <c r="NIM841" s="32"/>
      <c r="NIN841" s="32"/>
      <c r="NIO841" s="32"/>
      <c r="NIP841" s="32"/>
      <c r="NIQ841" s="32"/>
      <c r="NIR841" s="32"/>
      <c r="NIS841" s="32"/>
      <c r="NIT841" s="32"/>
      <c r="NIU841" s="32"/>
      <c r="NIV841" s="32"/>
      <c r="NIW841" s="32"/>
      <c r="NIX841" s="32"/>
      <c r="NIY841" s="32"/>
      <c r="NIZ841" s="32"/>
      <c r="NJA841" s="32"/>
      <c r="NJB841" s="32"/>
      <c r="NJC841" s="32"/>
      <c r="NJD841" s="32"/>
      <c r="NJE841" s="32"/>
      <c r="NJF841" s="32"/>
      <c r="NJG841" s="32"/>
      <c r="NJH841" s="32"/>
      <c r="NJI841" s="32"/>
      <c r="NJJ841" s="32"/>
      <c r="NJK841" s="32"/>
      <c r="NJL841" s="32"/>
      <c r="NJM841" s="32"/>
      <c r="NJN841" s="32"/>
      <c r="NJO841" s="32"/>
      <c r="NJP841" s="32"/>
      <c r="NJQ841" s="32"/>
      <c r="NJR841" s="32"/>
      <c r="NJS841" s="32"/>
      <c r="NJT841" s="32"/>
      <c r="NJU841" s="32"/>
      <c r="NJV841" s="32"/>
      <c r="NJW841" s="32"/>
      <c r="NJX841" s="32"/>
      <c r="NJY841" s="32"/>
      <c r="NJZ841" s="32"/>
      <c r="NKA841" s="32"/>
      <c r="NKB841" s="32"/>
      <c r="NKC841" s="32"/>
      <c r="NKD841" s="32"/>
      <c r="NKE841" s="32"/>
      <c r="NKF841" s="32"/>
      <c r="NKG841" s="32"/>
      <c r="NKH841" s="32"/>
      <c r="NKI841" s="32"/>
      <c r="NKJ841" s="32"/>
      <c r="NKK841" s="32"/>
      <c r="NKL841" s="32"/>
      <c r="NKM841" s="32"/>
      <c r="NKN841" s="32"/>
      <c r="NKO841" s="32"/>
      <c r="NKP841" s="32"/>
      <c r="NKQ841" s="32"/>
      <c r="NKR841" s="32"/>
      <c r="NKS841" s="32"/>
      <c r="NKT841" s="32"/>
      <c r="NKU841" s="32"/>
      <c r="NKV841" s="32"/>
      <c r="NKW841" s="32"/>
      <c r="NKX841" s="32"/>
      <c r="NKY841" s="32"/>
      <c r="NKZ841" s="32"/>
      <c r="NLA841" s="32"/>
      <c r="NLB841" s="32"/>
      <c r="NLC841" s="32"/>
      <c r="NLD841" s="32"/>
      <c r="NLE841" s="32"/>
      <c r="NLF841" s="32"/>
      <c r="NLG841" s="32"/>
      <c r="NLH841" s="32"/>
      <c r="NLI841" s="32"/>
      <c r="NLJ841" s="32"/>
      <c r="NLK841" s="32"/>
      <c r="NLL841" s="32"/>
      <c r="NLM841" s="32"/>
      <c r="NLN841" s="32"/>
      <c r="NLO841" s="32"/>
      <c r="NLP841" s="32"/>
      <c r="NLQ841" s="32"/>
      <c r="NLR841" s="32"/>
      <c r="NLS841" s="32"/>
      <c r="NLT841" s="32"/>
      <c r="NLU841" s="32"/>
      <c r="NLV841" s="32"/>
      <c r="NLW841" s="32"/>
      <c r="NLX841" s="32"/>
      <c r="NLY841" s="32"/>
      <c r="NLZ841" s="32"/>
      <c r="NMA841" s="32"/>
      <c r="NMB841" s="32"/>
      <c r="NMC841" s="32"/>
      <c r="NMD841" s="32"/>
      <c r="NME841" s="32"/>
      <c r="NMF841" s="32"/>
      <c r="NMG841" s="32"/>
      <c r="NMH841" s="32"/>
      <c r="NMI841" s="32"/>
      <c r="NMJ841" s="32"/>
      <c r="NMK841" s="32"/>
      <c r="NML841" s="32"/>
      <c r="NMM841" s="32"/>
      <c r="NMN841" s="32"/>
      <c r="NMO841" s="32"/>
      <c r="NMP841" s="32"/>
      <c r="NMQ841" s="32"/>
      <c r="NMR841" s="32"/>
      <c r="NMS841" s="32"/>
      <c r="NMT841" s="32"/>
      <c r="NMU841" s="32"/>
      <c r="NMV841" s="32"/>
      <c r="NMW841" s="32"/>
      <c r="NMX841" s="32"/>
      <c r="NMY841" s="32"/>
      <c r="NMZ841" s="32"/>
      <c r="NNA841" s="32"/>
      <c r="NNB841" s="32"/>
      <c r="NNC841" s="32"/>
      <c r="NND841" s="32"/>
      <c r="NNE841" s="32"/>
      <c r="NNF841" s="32"/>
      <c r="NNG841" s="32"/>
      <c r="NNH841" s="32"/>
      <c r="NNI841" s="32"/>
      <c r="NNJ841" s="32"/>
      <c r="NNK841" s="32"/>
      <c r="NNL841" s="32"/>
      <c r="NNM841" s="32"/>
      <c r="NNN841" s="32"/>
      <c r="NNO841" s="32"/>
      <c r="NNP841" s="32"/>
      <c r="NNQ841" s="32"/>
      <c r="NNR841" s="32"/>
      <c r="NNS841" s="32"/>
      <c r="NNT841" s="32"/>
      <c r="NNU841" s="32"/>
      <c r="NNV841" s="32"/>
      <c r="NNW841" s="32"/>
      <c r="NNX841" s="32"/>
      <c r="NNY841" s="32"/>
      <c r="NNZ841" s="32"/>
      <c r="NOA841" s="32"/>
      <c r="NOB841" s="32"/>
      <c r="NOC841" s="32"/>
      <c r="NOD841" s="32"/>
      <c r="NOE841" s="32"/>
      <c r="NOF841" s="32"/>
      <c r="NOG841" s="32"/>
      <c r="NOH841" s="32"/>
      <c r="NOI841" s="32"/>
      <c r="NOJ841" s="32"/>
      <c r="NOK841" s="32"/>
      <c r="NOL841" s="32"/>
      <c r="NOM841" s="32"/>
      <c r="NON841" s="32"/>
      <c r="NOO841" s="32"/>
      <c r="NOP841" s="32"/>
      <c r="NOQ841" s="32"/>
      <c r="NOR841" s="32"/>
      <c r="NOS841" s="32"/>
      <c r="NOT841" s="32"/>
      <c r="NOU841" s="32"/>
      <c r="NOV841" s="32"/>
      <c r="NOW841" s="32"/>
      <c r="NOX841" s="32"/>
      <c r="NOY841" s="32"/>
      <c r="NOZ841" s="32"/>
      <c r="NPA841" s="32"/>
      <c r="NPB841" s="32"/>
      <c r="NPC841" s="32"/>
      <c r="NPD841" s="32"/>
      <c r="NPE841" s="32"/>
      <c r="NPF841" s="32"/>
      <c r="NPG841" s="32"/>
      <c r="NPH841" s="32"/>
      <c r="NPI841" s="32"/>
      <c r="NPJ841" s="32"/>
      <c r="NPK841" s="32"/>
      <c r="NPL841" s="32"/>
      <c r="NPM841" s="32"/>
      <c r="NPN841" s="32"/>
      <c r="NPO841" s="32"/>
      <c r="NPP841" s="32"/>
      <c r="NPQ841" s="32"/>
      <c r="NPR841" s="32"/>
      <c r="NPS841" s="32"/>
      <c r="NPT841" s="32"/>
      <c r="NPU841" s="32"/>
      <c r="NPV841" s="32"/>
      <c r="NPW841" s="32"/>
      <c r="NPX841" s="32"/>
      <c r="NPY841" s="32"/>
      <c r="NPZ841" s="32"/>
      <c r="NQA841" s="32"/>
      <c r="NQB841" s="32"/>
      <c r="NQC841" s="32"/>
      <c r="NQD841" s="32"/>
      <c r="NQE841" s="32"/>
      <c r="NQF841" s="32"/>
      <c r="NQG841" s="32"/>
      <c r="NQH841" s="32"/>
      <c r="NQI841" s="32"/>
      <c r="NQJ841" s="32"/>
      <c r="NQK841" s="32"/>
      <c r="NQL841" s="32"/>
      <c r="NQM841" s="32"/>
      <c r="NQN841" s="32"/>
      <c r="NQO841" s="32"/>
      <c r="NQP841" s="32"/>
      <c r="NQQ841" s="32"/>
      <c r="NQR841" s="32"/>
      <c r="NQS841" s="32"/>
      <c r="NQT841" s="32"/>
      <c r="NQU841" s="32"/>
      <c r="NQV841" s="32"/>
      <c r="NQW841" s="32"/>
      <c r="NQX841" s="32"/>
      <c r="NQY841" s="32"/>
      <c r="NQZ841" s="32"/>
      <c r="NRA841" s="32"/>
      <c r="NRB841" s="32"/>
      <c r="NRC841" s="32"/>
      <c r="NRD841" s="32"/>
      <c r="NRE841" s="32"/>
      <c r="NRF841" s="32"/>
      <c r="NRG841" s="32"/>
      <c r="NRH841" s="32"/>
      <c r="NRI841" s="32"/>
      <c r="NRJ841" s="32"/>
      <c r="NRK841" s="32"/>
      <c r="NRL841" s="32"/>
      <c r="NRM841" s="32"/>
      <c r="NRN841" s="32"/>
      <c r="NRO841" s="32"/>
      <c r="NRP841" s="32"/>
      <c r="NRQ841" s="32"/>
      <c r="NRR841" s="32"/>
      <c r="NRS841" s="32"/>
      <c r="NRT841" s="32"/>
      <c r="NRU841" s="32"/>
      <c r="NRV841" s="32"/>
      <c r="NRW841" s="32"/>
      <c r="NRX841" s="32"/>
      <c r="NRY841" s="32"/>
      <c r="NRZ841" s="32"/>
      <c r="NSA841" s="32"/>
      <c r="NSB841" s="32"/>
      <c r="NSC841" s="32"/>
      <c r="NSD841" s="32"/>
      <c r="NSE841" s="32"/>
      <c r="NSF841" s="32"/>
      <c r="NSG841" s="32"/>
      <c r="NSH841" s="32"/>
      <c r="NSI841" s="32"/>
      <c r="NSJ841" s="32"/>
      <c r="NSK841" s="32"/>
      <c r="NSL841" s="32"/>
      <c r="NSM841" s="32"/>
      <c r="NSN841" s="32"/>
      <c r="NSO841" s="32"/>
      <c r="NSP841" s="32"/>
      <c r="NSQ841" s="32"/>
      <c r="NSR841" s="32"/>
      <c r="NSS841" s="32"/>
      <c r="NST841" s="32"/>
      <c r="NSU841" s="32"/>
      <c r="NSV841" s="32"/>
      <c r="NSW841" s="32"/>
      <c r="NSX841" s="32"/>
      <c r="NSY841" s="32"/>
      <c r="NSZ841" s="32"/>
      <c r="NTA841" s="32"/>
      <c r="NTB841" s="32"/>
      <c r="NTC841" s="32"/>
      <c r="NTD841" s="32"/>
      <c r="NTE841" s="32"/>
      <c r="NTF841" s="32"/>
      <c r="NTG841" s="32"/>
      <c r="NTH841" s="32"/>
      <c r="NTI841" s="32"/>
      <c r="NTJ841" s="32"/>
      <c r="NTK841" s="32"/>
      <c r="NTL841" s="32"/>
      <c r="NTM841" s="32"/>
      <c r="NTN841" s="32"/>
      <c r="NTO841" s="32"/>
      <c r="NTP841" s="32"/>
      <c r="NTQ841" s="32"/>
      <c r="NTR841" s="32"/>
      <c r="NTS841" s="32"/>
      <c r="NTT841" s="32"/>
      <c r="NTU841" s="32"/>
      <c r="NTV841" s="32"/>
      <c r="NTW841" s="32"/>
      <c r="NTX841" s="32"/>
      <c r="NTY841" s="32"/>
      <c r="NTZ841" s="32"/>
      <c r="NUA841" s="32"/>
      <c r="NUB841" s="32"/>
      <c r="NUC841" s="32"/>
      <c r="NUD841" s="32"/>
      <c r="NUE841" s="32"/>
      <c r="NUF841" s="32"/>
      <c r="NUG841" s="32"/>
      <c r="NUH841" s="32"/>
      <c r="NUI841" s="32"/>
      <c r="NUJ841" s="32"/>
      <c r="NUK841" s="32"/>
      <c r="NUL841" s="32"/>
      <c r="NUM841" s="32"/>
      <c r="NUN841" s="32"/>
      <c r="NUO841" s="32"/>
      <c r="NUP841" s="32"/>
      <c r="NUQ841" s="32"/>
      <c r="NUR841" s="32"/>
      <c r="NUS841" s="32"/>
      <c r="NUT841" s="32"/>
      <c r="NUU841" s="32"/>
      <c r="NUV841" s="32"/>
      <c r="NUW841" s="32"/>
      <c r="NUX841" s="32"/>
      <c r="NUY841" s="32"/>
      <c r="NUZ841" s="32"/>
      <c r="NVA841" s="32"/>
      <c r="NVB841" s="32"/>
      <c r="NVC841" s="32"/>
      <c r="NVD841" s="32"/>
      <c r="NVE841" s="32"/>
      <c r="NVF841" s="32"/>
      <c r="NVG841" s="32"/>
      <c r="NVH841" s="32"/>
      <c r="NVI841" s="32"/>
      <c r="NVJ841" s="32"/>
      <c r="NVK841" s="32"/>
      <c r="NVL841" s="32"/>
      <c r="NVM841" s="32"/>
      <c r="NVN841" s="32"/>
      <c r="NVO841" s="32"/>
      <c r="NVP841" s="32"/>
      <c r="NVQ841" s="32"/>
      <c r="NVR841" s="32"/>
      <c r="NVS841" s="32"/>
      <c r="NVT841" s="32"/>
      <c r="NVU841" s="32"/>
      <c r="NVV841" s="32"/>
      <c r="NVW841" s="32"/>
      <c r="NVX841" s="32"/>
      <c r="NVY841" s="32"/>
      <c r="NVZ841" s="32"/>
      <c r="NWA841" s="32"/>
      <c r="NWB841" s="32"/>
      <c r="NWC841" s="32"/>
      <c r="NWD841" s="32"/>
      <c r="NWE841" s="32"/>
      <c r="NWF841" s="32"/>
      <c r="NWG841" s="32"/>
      <c r="NWH841" s="32"/>
      <c r="NWI841" s="32"/>
      <c r="NWJ841" s="32"/>
      <c r="NWK841" s="32"/>
      <c r="NWL841" s="32"/>
      <c r="NWM841" s="32"/>
      <c r="NWN841" s="32"/>
      <c r="NWO841" s="32"/>
      <c r="NWP841" s="32"/>
      <c r="NWQ841" s="32"/>
      <c r="NWR841" s="32"/>
      <c r="NWS841" s="32"/>
      <c r="NWT841" s="32"/>
      <c r="NWU841" s="32"/>
      <c r="NWV841" s="32"/>
      <c r="NWW841" s="32"/>
      <c r="NWX841" s="32"/>
      <c r="NWY841" s="32"/>
      <c r="NWZ841" s="32"/>
      <c r="NXA841" s="32"/>
      <c r="NXB841" s="32"/>
      <c r="NXC841" s="32"/>
      <c r="NXD841" s="32"/>
      <c r="NXE841" s="32"/>
      <c r="NXF841" s="32"/>
      <c r="NXG841" s="32"/>
      <c r="NXH841" s="32"/>
      <c r="NXI841" s="32"/>
      <c r="NXJ841" s="32"/>
      <c r="NXK841" s="32"/>
      <c r="NXL841" s="32"/>
      <c r="NXM841" s="32"/>
      <c r="NXN841" s="32"/>
      <c r="NXO841" s="32"/>
      <c r="NXP841" s="32"/>
      <c r="NXQ841" s="32"/>
      <c r="NXR841" s="32"/>
      <c r="NXS841" s="32"/>
      <c r="NXT841" s="32"/>
      <c r="NXU841" s="32"/>
      <c r="NXV841" s="32"/>
      <c r="NXW841" s="32"/>
      <c r="NXX841" s="32"/>
      <c r="NXY841" s="32"/>
      <c r="NXZ841" s="32"/>
      <c r="NYA841" s="32"/>
      <c r="NYB841" s="32"/>
      <c r="NYC841" s="32"/>
      <c r="NYD841" s="32"/>
      <c r="NYE841" s="32"/>
      <c r="NYF841" s="32"/>
      <c r="NYG841" s="32"/>
      <c r="NYH841" s="32"/>
      <c r="NYI841" s="32"/>
      <c r="NYJ841" s="32"/>
      <c r="NYK841" s="32"/>
      <c r="NYL841" s="32"/>
      <c r="NYM841" s="32"/>
      <c r="NYN841" s="32"/>
      <c r="NYO841" s="32"/>
      <c r="NYP841" s="32"/>
      <c r="NYQ841" s="32"/>
      <c r="NYR841" s="32"/>
      <c r="NYS841" s="32"/>
      <c r="NYT841" s="32"/>
      <c r="NYU841" s="32"/>
      <c r="NYV841" s="32"/>
      <c r="NYW841" s="32"/>
      <c r="NYX841" s="32"/>
      <c r="NYY841" s="32"/>
      <c r="NYZ841" s="32"/>
      <c r="NZA841" s="32"/>
      <c r="NZB841" s="32"/>
      <c r="NZC841" s="32"/>
      <c r="NZD841" s="32"/>
      <c r="NZE841" s="32"/>
      <c r="NZF841" s="32"/>
      <c r="NZG841" s="32"/>
      <c r="NZH841" s="32"/>
      <c r="NZI841" s="32"/>
      <c r="NZJ841" s="32"/>
      <c r="NZK841" s="32"/>
      <c r="NZL841" s="32"/>
      <c r="NZM841" s="32"/>
      <c r="NZN841" s="32"/>
      <c r="NZO841" s="32"/>
      <c r="NZP841" s="32"/>
      <c r="NZQ841" s="32"/>
      <c r="NZR841" s="32"/>
      <c r="NZS841" s="32"/>
      <c r="NZT841" s="32"/>
      <c r="NZU841" s="32"/>
      <c r="NZV841" s="32"/>
      <c r="NZW841" s="32"/>
      <c r="NZX841" s="32"/>
      <c r="NZY841" s="32"/>
      <c r="NZZ841" s="32"/>
      <c r="OAA841" s="32"/>
      <c r="OAB841" s="32"/>
      <c r="OAC841" s="32"/>
      <c r="OAD841" s="32"/>
      <c r="OAE841" s="32"/>
      <c r="OAF841" s="32"/>
      <c r="OAG841" s="32"/>
      <c r="OAH841" s="32"/>
      <c r="OAI841" s="32"/>
      <c r="OAJ841" s="32"/>
      <c r="OAK841" s="32"/>
      <c r="OAL841" s="32"/>
      <c r="OAM841" s="32"/>
      <c r="OAN841" s="32"/>
      <c r="OAO841" s="32"/>
      <c r="OAP841" s="32"/>
      <c r="OAQ841" s="32"/>
      <c r="OAR841" s="32"/>
      <c r="OAS841" s="32"/>
      <c r="OAT841" s="32"/>
      <c r="OAU841" s="32"/>
      <c r="OAV841" s="32"/>
      <c r="OAW841" s="32"/>
      <c r="OAX841" s="32"/>
      <c r="OAY841" s="32"/>
      <c r="OAZ841" s="32"/>
      <c r="OBA841" s="32"/>
      <c r="OBB841" s="32"/>
      <c r="OBC841" s="32"/>
      <c r="OBD841" s="32"/>
      <c r="OBE841" s="32"/>
      <c r="OBF841" s="32"/>
      <c r="OBG841" s="32"/>
      <c r="OBH841" s="32"/>
      <c r="OBI841" s="32"/>
      <c r="OBJ841" s="32"/>
      <c r="OBK841" s="32"/>
      <c r="OBL841" s="32"/>
      <c r="OBM841" s="32"/>
      <c r="OBN841" s="32"/>
      <c r="OBO841" s="32"/>
      <c r="OBP841" s="32"/>
      <c r="OBQ841" s="32"/>
      <c r="OBR841" s="32"/>
      <c r="OBS841" s="32"/>
      <c r="OBT841" s="32"/>
      <c r="OBU841" s="32"/>
      <c r="OBV841" s="32"/>
      <c r="OBW841" s="32"/>
      <c r="OBX841" s="32"/>
      <c r="OBY841" s="32"/>
      <c r="OBZ841" s="32"/>
      <c r="OCA841" s="32"/>
      <c r="OCB841" s="32"/>
      <c r="OCC841" s="32"/>
      <c r="OCD841" s="32"/>
      <c r="OCE841" s="32"/>
      <c r="OCF841" s="32"/>
      <c r="OCG841" s="32"/>
      <c r="OCH841" s="32"/>
      <c r="OCI841" s="32"/>
      <c r="OCJ841" s="32"/>
      <c r="OCK841" s="32"/>
      <c r="OCL841" s="32"/>
      <c r="OCM841" s="32"/>
      <c r="OCN841" s="32"/>
      <c r="OCO841" s="32"/>
      <c r="OCP841" s="32"/>
      <c r="OCQ841" s="32"/>
      <c r="OCR841" s="32"/>
      <c r="OCS841" s="32"/>
      <c r="OCT841" s="32"/>
      <c r="OCU841" s="32"/>
      <c r="OCV841" s="32"/>
      <c r="OCW841" s="32"/>
      <c r="OCX841" s="32"/>
      <c r="OCY841" s="32"/>
      <c r="OCZ841" s="32"/>
      <c r="ODA841" s="32"/>
      <c r="ODB841" s="32"/>
      <c r="ODC841" s="32"/>
      <c r="ODD841" s="32"/>
      <c r="ODE841" s="32"/>
      <c r="ODF841" s="32"/>
      <c r="ODG841" s="32"/>
      <c r="ODH841" s="32"/>
      <c r="ODI841" s="32"/>
      <c r="ODJ841" s="32"/>
      <c r="ODK841" s="32"/>
      <c r="ODL841" s="32"/>
      <c r="ODM841" s="32"/>
      <c r="ODN841" s="32"/>
      <c r="ODO841" s="32"/>
      <c r="ODP841" s="32"/>
      <c r="ODQ841" s="32"/>
      <c r="ODR841" s="32"/>
      <c r="ODS841" s="32"/>
      <c r="ODT841" s="32"/>
      <c r="ODU841" s="32"/>
      <c r="ODV841" s="32"/>
      <c r="ODW841" s="32"/>
      <c r="ODX841" s="32"/>
      <c r="ODY841" s="32"/>
      <c r="ODZ841" s="32"/>
      <c r="OEA841" s="32"/>
      <c r="OEB841" s="32"/>
      <c r="OEC841" s="32"/>
      <c r="OED841" s="32"/>
      <c r="OEE841" s="32"/>
      <c r="OEF841" s="32"/>
      <c r="OEG841" s="32"/>
      <c r="OEH841" s="32"/>
      <c r="OEI841" s="32"/>
      <c r="OEJ841" s="32"/>
      <c r="OEK841" s="32"/>
      <c r="OEL841" s="32"/>
      <c r="OEM841" s="32"/>
      <c r="OEN841" s="32"/>
      <c r="OEO841" s="32"/>
      <c r="OEP841" s="32"/>
      <c r="OEQ841" s="32"/>
      <c r="OER841" s="32"/>
      <c r="OES841" s="32"/>
      <c r="OET841" s="32"/>
      <c r="OEU841" s="32"/>
      <c r="OEV841" s="32"/>
      <c r="OEW841" s="32"/>
      <c r="OEX841" s="32"/>
      <c r="OEY841" s="32"/>
      <c r="OEZ841" s="32"/>
      <c r="OFA841" s="32"/>
      <c r="OFB841" s="32"/>
      <c r="OFC841" s="32"/>
      <c r="OFD841" s="32"/>
      <c r="OFE841" s="32"/>
      <c r="OFF841" s="32"/>
      <c r="OFG841" s="32"/>
      <c r="OFH841" s="32"/>
      <c r="OFI841" s="32"/>
      <c r="OFJ841" s="32"/>
      <c r="OFK841" s="32"/>
      <c r="OFL841" s="32"/>
      <c r="OFM841" s="32"/>
      <c r="OFN841" s="32"/>
      <c r="OFO841" s="32"/>
      <c r="OFP841" s="32"/>
      <c r="OFQ841" s="32"/>
      <c r="OFR841" s="32"/>
      <c r="OFS841" s="32"/>
      <c r="OFT841" s="32"/>
      <c r="OFU841" s="32"/>
      <c r="OFV841" s="32"/>
      <c r="OFW841" s="32"/>
      <c r="OFX841" s="32"/>
      <c r="OFY841" s="32"/>
      <c r="OFZ841" s="32"/>
      <c r="OGA841" s="32"/>
      <c r="OGB841" s="32"/>
      <c r="OGC841" s="32"/>
      <c r="OGD841" s="32"/>
      <c r="OGE841" s="32"/>
      <c r="OGF841" s="32"/>
      <c r="OGG841" s="32"/>
      <c r="OGH841" s="32"/>
      <c r="OGI841" s="32"/>
      <c r="OGJ841" s="32"/>
      <c r="OGK841" s="32"/>
      <c r="OGL841" s="32"/>
      <c r="OGM841" s="32"/>
      <c r="OGN841" s="32"/>
      <c r="OGO841" s="32"/>
      <c r="OGP841" s="32"/>
      <c r="OGQ841" s="32"/>
      <c r="OGR841" s="32"/>
      <c r="OGS841" s="32"/>
      <c r="OGT841" s="32"/>
      <c r="OGU841" s="32"/>
      <c r="OGV841" s="32"/>
      <c r="OGW841" s="32"/>
      <c r="OGX841" s="32"/>
      <c r="OGY841" s="32"/>
      <c r="OGZ841" s="32"/>
      <c r="OHA841" s="32"/>
      <c r="OHB841" s="32"/>
      <c r="OHC841" s="32"/>
      <c r="OHD841" s="32"/>
      <c r="OHE841" s="32"/>
      <c r="OHF841" s="32"/>
      <c r="OHG841" s="32"/>
      <c r="OHH841" s="32"/>
      <c r="OHI841" s="32"/>
      <c r="OHJ841" s="32"/>
      <c r="OHK841" s="32"/>
      <c r="OHL841" s="32"/>
      <c r="OHM841" s="32"/>
      <c r="OHN841" s="32"/>
      <c r="OHO841" s="32"/>
      <c r="OHP841" s="32"/>
      <c r="OHQ841" s="32"/>
      <c r="OHR841" s="32"/>
      <c r="OHS841" s="32"/>
      <c r="OHT841" s="32"/>
      <c r="OHU841" s="32"/>
      <c r="OHV841" s="32"/>
      <c r="OHW841" s="32"/>
      <c r="OHX841" s="32"/>
      <c r="OHY841" s="32"/>
      <c r="OHZ841" s="32"/>
      <c r="OIA841" s="32"/>
      <c r="OIB841" s="32"/>
      <c r="OIC841" s="32"/>
      <c r="OID841" s="32"/>
      <c r="OIE841" s="32"/>
      <c r="OIF841" s="32"/>
      <c r="OIG841" s="32"/>
      <c r="OIH841" s="32"/>
      <c r="OII841" s="32"/>
      <c r="OIJ841" s="32"/>
      <c r="OIK841" s="32"/>
      <c r="OIL841" s="32"/>
      <c r="OIM841" s="32"/>
      <c r="OIN841" s="32"/>
      <c r="OIO841" s="32"/>
      <c r="OIP841" s="32"/>
      <c r="OIQ841" s="32"/>
      <c r="OIR841" s="32"/>
      <c r="OIS841" s="32"/>
      <c r="OIT841" s="32"/>
      <c r="OIU841" s="32"/>
      <c r="OIV841" s="32"/>
      <c r="OIW841" s="32"/>
      <c r="OIX841" s="32"/>
      <c r="OIY841" s="32"/>
      <c r="OIZ841" s="32"/>
      <c r="OJA841" s="32"/>
      <c r="OJB841" s="32"/>
      <c r="OJC841" s="32"/>
      <c r="OJD841" s="32"/>
      <c r="OJE841" s="32"/>
      <c r="OJF841" s="32"/>
      <c r="OJG841" s="32"/>
      <c r="OJH841" s="32"/>
      <c r="OJI841" s="32"/>
      <c r="OJJ841" s="32"/>
      <c r="OJK841" s="32"/>
      <c r="OJL841" s="32"/>
      <c r="OJM841" s="32"/>
      <c r="OJN841" s="32"/>
      <c r="OJO841" s="32"/>
      <c r="OJP841" s="32"/>
      <c r="OJQ841" s="32"/>
      <c r="OJR841" s="32"/>
      <c r="OJS841" s="32"/>
      <c r="OJT841" s="32"/>
      <c r="OJU841" s="32"/>
      <c r="OJV841" s="32"/>
      <c r="OJW841" s="32"/>
      <c r="OJX841" s="32"/>
      <c r="OJY841" s="32"/>
      <c r="OJZ841" s="32"/>
      <c r="OKA841" s="32"/>
      <c r="OKB841" s="32"/>
      <c r="OKC841" s="32"/>
      <c r="OKD841" s="32"/>
      <c r="OKE841" s="32"/>
      <c r="OKF841" s="32"/>
      <c r="OKG841" s="32"/>
      <c r="OKH841" s="32"/>
      <c r="OKI841" s="32"/>
      <c r="OKJ841" s="32"/>
      <c r="OKK841" s="32"/>
      <c r="OKL841" s="32"/>
      <c r="OKM841" s="32"/>
      <c r="OKN841" s="32"/>
      <c r="OKO841" s="32"/>
      <c r="OKP841" s="32"/>
      <c r="OKQ841" s="32"/>
      <c r="OKR841" s="32"/>
      <c r="OKS841" s="32"/>
      <c r="OKT841" s="32"/>
      <c r="OKU841" s="32"/>
      <c r="OKV841" s="32"/>
      <c r="OKW841" s="32"/>
      <c r="OKX841" s="32"/>
      <c r="OKY841" s="32"/>
      <c r="OKZ841" s="32"/>
      <c r="OLA841" s="32"/>
      <c r="OLB841" s="32"/>
      <c r="OLC841" s="32"/>
      <c r="OLD841" s="32"/>
      <c r="OLE841" s="32"/>
      <c r="OLF841" s="32"/>
      <c r="OLG841" s="32"/>
      <c r="OLH841" s="32"/>
      <c r="OLI841" s="32"/>
      <c r="OLJ841" s="32"/>
      <c r="OLK841" s="32"/>
      <c r="OLL841" s="32"/>
      <c r="OLM841" s="32"/>
      <c r="OLN841" s="32"/>
      <c r="OLO841" s="32"/>
      <c r="OLP841" s="32"/>
      <c r="OLQ841" s="32"/>
      <c r="OLR841" s="32"/>
      <c r="OLS841" s="32"/>
      <c r="OLT841" s="32"/>
      <c r="OLU841" s="32"/>
      <c r="OLV841" s="32"/>
      <c r="OLW841" s="32"/>
      <c r="OLX841" s="32"/>
      <c r="OLY841" s="32"/>
      <c r="OLZ841" s="32"/>
      <c r="OMA841" s="32"/>
      <c r="OMB841" s="32"/>
      <c r="OMC841" s="32"/>
      <c r="OMD841" s="32"/>
      <c r="OME841" s="32"/>
      <c r="OMF841" s="32"/>
      <c r="OMG841" s="32"/>
      <c r="OMH841" s="32"/>
      <c r="OMI841" s="32"/>
      <c r="OMJ841" s="32"/>
      <c r="OMK841" s="32"/>
      <c r="OML841" s="32"/>
      <c r="OMM841" s="32"/>
      <c r="OMN841" s="32"/>
      <c r="OMO841" s="32"/>
      <c r="OMP841" s="32"/>
      <c r="OMQ841" s="32"/>
      <c r="OMR841" s="32"/>
      <c r="OMS841" s="32"/>
      <c r="OMT841" s="32"/>
      <c r="OMU841" s="32"/>
      <c r="OMV841" s="32"/>
      <c r="OMW841" s="32"/>
      <c r="OMX841" s="32"/>
      <c r="OMY841" s="32"/>
      <c r="OMZ841" s="32"/>
      <c r="ONA841" s="32"/>
      <c r="ONB841" s="32"/>
      <c r="ONC841" s="32"/>
      <c r="OND841" s="32"/>
      <c r="ONE841" s="32"/>
      <c r="ONF841" s="32"/>
      <c r="ONG841" s="32"/>
      <c r="ONH841" s="32"/>
      <c r="ONI841" s="32"/>
      <c r="ONJ841" s="32"/>
      <c r="ONK841" s="32"/>
      <c r="ONL841" s="32"/>
      <c r="ONM841" s="32"/>
      <c r="ONN841" s="32"/>
      <c r="ONO841" s="32"/>
      <c r="ONP841" s="32"/>
      <c r="ONQ841" s="32"/>
      <c r="ONR841" s="32"/>
      <c r="ONS841" s="32"/>
      <c r="ONT841" s="32"/>
      <c r="ONU841" s="32"/>
      <c r="ONV841" s="32"/>
      <c r="ONW841" s="32"/>
      <c r="ONX841" s="32"/>
      <c r="ONY841" s="32"/>
      <c r="ONZ841" s="32"/>
      <c r="OOA841" s="32"/>
      <c r="OOB841" s="32"/>
      <c r="OOC841" s="32"/>
      <c r="OOD841" s="32"/>
      <c r="OOE841" s="32"/>
      <c r="OOF841" s="32"/>
      <c r="OOG841" s="32"/>
      <c r="OOH841" s="32"/>
      <c r="OOI841" s="32"/>
      <c r="OOJ841" s="32"/>
      <c r="OOK841" s="32"/>
      <c r="OOL841" s="32"/>
      <c r="OOM841" s="32"/>
      <c r="OON841" s="32"/>
      <c r="OOO841" s="32"/>
      <c r="OOP841" s="32"/>
      <c r="OOQ841" s="32"/>
      <c r="OOR841" s="32"/>
      <c r="OOS841" s="32"/>
      <c r="OOT841" s="32"/>
      <c r="OOU841" s="32"/>
      <c r="OOV841" s="32"/>
      <c r="OOW841" s="32"/>
      <c r="OOX841" s="32"/>
      <c r="OOY841" s="32"/>
      <c r="OOZ841" s="32"/>
      <c r="OPA841" s="32"/>
      <c r="OPB841" s="32"/>
      <c r="OPC841" s="32"/>
      <c r="OPD841" s="32"/>
      <c r="OPE841" s="32"/>
      <c r="OPF841" s="32"/>
      <c r="OPG841" s="32"/>
      <c r="OPH841" s="32"/>
      <c r="OPI841" s="32"/>
      <c r="OPJ841" s="32"/>
      <c r="OPK841" s="32"/>
      <c r="OPL841" s="32"/>
      <c r="OPM841" s="32"/>
      <c r="OPN841" s="32"/>
      <c r="OPO841" s="32"/>
      <c r="OPP841" s="32"/>
      <c r="OPQ841" s="32"/>
      <c r="OPR841" s="32"/>
      <c r="OPS841" s="32"/>
      <c r="OPT841" s="32"/>
      <c r="OPU841" s="32"/>
      <c r="OPV841" s="32"/>
      <c r="OPW841" s="32"/>
      <c r="OPX841" s="32"/>
      <c r="OPY841" s="32"/>
      <c r="OPZ841" s="32"/>
      <c r="OQA841" s="32"/>
      <c r="OQB841" s="32"/>
      <c r="OQC841" s="32"/>
      <c r="OQD841" s="32"/>
      <c r="OQE841" s="32"/>
      <c r="OQF841" s="32"/>
      <c r="OQG841" s="32"/>
      <c r="OQH841" s="32"/>
      <c r="OQI841" s="32"/>
      <c r="OQJ841" s="32"/>
      <c r="OQK841" s="32"/>
      <c r="OQL841" s="32"/>
      <c r="OQM841" s="32"/>
      <c r="OQN841" s="32"/>
      <c r="OQO841" s="32"/>
      <c r="OQP841" s="32"/>
      <c r="OQQ841" s="32"/>
      <c r="OQR841" s="32"/>
      <c r="OQS841" s="32"/>
      <c r="OQT841" s="32"/>
      <c r="OQU841" s="32"/>
      <c r="OQV841" s="32"/>
      <c r="OQW841" s="32"/>
      <c r="OQX841" s="32"/>
      <c r="OQY841" s="32"/>
      <c r="OQZ841" s="32"/>
      <c r="ORA841" s="32"/>
      <c r="ORB841" s="32"/>
      <c r="ORC841" s="32"/>
      <c r="ORD841" s="32"/>
      <c r="ORE841" s="32"/>
      <c r="ORF841" s="32"/>
      <c r="ORG841" s="32"/>
      <c r="ORH841" s="32"/>
      <c r="ORI841" s="32"/>
      <c r="ORJ841" s="32"/>
      <c r="ORK841" s="32"/>
      <c r="ORL841" s="32"/>
      <c r="ORM841" s="32"/>
      <c r="ORN841" s="32"/>
      <c r="ORO841" s="32"/>
      <c r="ORP841" s="32"/>
      <c r="ORQ841" s="32"/>
      <c r="ORR841" s="32"/>
      <c r="ORS841" s="32"/>
      <c r="ORT841" s="32"/>
      <c r="ORU841" s="32"/>
      <c r="ORV841" s="32"/>
      <c r="ORW841" s="32"/>
      <c r="ORX841" s="32"/>
      <c r="ORY841" s="32"/>
      <c r="ORZ841" s="32"/>
      <c r="OSA841" s="32"/>
      <c r="OSB841" s="32"/>
      <c r="OSC841" s="32"/>
      <c r="OSD841" s="32"/>
      <c r="OSE841" s="32"/>
      <c r="OSF841" s="32"/>
      <c r="OSG841" s="32"/>
      <c r="OSH841" s="32"/>
      <c r="OSI841" s="32"/>
      <c r="OSJ841" s="32"/>
      <c r="OSK841" s="32"/>
      <c r="OSL841" s="32"/>
      <c r="OSM841" s="32"/>
      <c r="OSN841" s="32"/>
      <c r="OSO841" s="32"/>
      <c r="OSP841" s="32"/>
      <c r="OSQ841" s="32"/>
      <c r="OSR841" s="32"/>
      <c r="OSS841" s="32"/>
      <c r="OST841" s="32"/>
      <c r="OSU841" s="32"/>
      <c r="OSV841" s="32"/>
      <c r="OSW841" s="32"/>
      <c r="OSX841" s="32"/>
      <c r="OSY841" s="32"/>
      <c r="OSZ841" s="32"/>
      <c r="OTA841" s="32"/>
      <c r="OTB841" s="32"/>
      <c r="OTC841" s="32"/>
      <c r="OTD841" s="32"/>
      <c r="OTE841" s="32"/>
      <c r="OTF841" s="32"/>
      <c r="OTG841" s="32"/>
      <c r="OTH841" s="32"/>
      <c r="OTI841" s="32"/>
      <c r="OTJ841" s="32"/>
      <c r="OTK841" s="32"/>
      <c r="OTL841" s="32"/>
      <c r="OTM841" s="32"/>
      <c r="OTN841" s="32"/>
      <c r="OTO841" s="32"/>
      <c r="OTP841" s="32"/>
      <c r="OTQ841" s="32"/>
      <c r="OTR841" s="32"/>
      <c r="OTS841" s="32"/>
      <c r="OTT841" s="32"/>
      <c r="OTU841" s="32"/>
      <c r="OTV841" s="32"/>
      <c r="OTW841" s="32"/>
      <c r="OTX841" s="32"/>
      <c r="OTY841" s="32"/>
      <c r="OTZ841" s="32"/>
      <c r="OUA841" s="32"/>
      <c r="OUB841" s="32"/>
      <c r="OUC841" s="32"/>
      <c r="OUD841" s="32"/>
      <c r="OUE841" s="32"/>
      <c r="OUF841" s="32"/>
      <c r="OUG841" s="32"/>
      <c r="OUH841" s="32"/>
      <c r="OUI841" s="32"/>
      <c r="OUJ841" s="32"/>
      <c r="OUK841" s="32"/>
      <c r="OUL841" s="32"/>
      <c r="OUM841" s="32"/>
      <c r="OUN841" s="32"/>
      <c r="OUO841" s="32"/>
      <c r="OUP841" s="32"/>
      <c r="OUQ841" s="32"/>
      <c r="OUR841" s="32"/>
      <c r="OUS841" s="32"/>
      <c r="OUT841" s="32"/>
      <c r="OUU841" s="32"/>
      <c r="OUV841" s="32"/>
      <c r="OUW841" s="32"/>
      <c r="OUX841" s="32"/>
      <c r="OUY841" s="32"/>
      <c r="OUZ841" s="32"/>
      <c r="OVA841" s="32"/>
      <c r="OVB841" s="32"/>
      <c r="OVC841" s="32"/>
      <c r="OVD841" s="32"/>
      <c r="OVE841" s="32"/>
      <c r="OVF841" s="32"/>
      <c r="OVG841" s="32"/>
      <c r="OVH841" s="32"/>
      <c r="OVI841" s="32"/>
      <c r="OVJ841" s="32"/>
      <c r="OVK841" s="32"/>
      <c r="OVL841" s="32"/>
      <c r="OVM841" s="32"/>
      <c r="OVN841" s="32"/>
      <c r="OVO841" s="32"/>
      <c r="OVP841" s="32"/>
      <c r="OVQ841" s="32"/>
      <c r="OVR841" s="32"/>
      <c r="OVS841" s="32"/>
      <c r="OVT841" s="32"/>
      <c r="OVU841" s="32"/>
      <c r="OVV841" s="32"/>
      <c r="OVW841" s="32"/>
      <c r="OVX841" s="32"/>
      <c r="OVY841" s="32"/>
      <c r="OVZ841" s="32"/>
      <c r="OWA841" s="32"/>
      <c r="OWB841" s="32"/>
      <c r="OWC841" s="32"/>
      <c r="OWD841" s="32"/>
      <c r="OWE841" s="32"/>
      <c r="OWF841" s="32"/>
      <c r="OWG841" s="32"/>
      <c r="OWH841" s="32"/>
      <c r="OWI841" s="32"/>
      <c r="OWJ841" s="32"/>
      <c r="OWK841" s="32"/>
      <c r="OWL841" s="32"/>
      <c r="OWM841" s="32"/>
      <c r="OWN841" s="32"/>
      <c r="OWO841" s="32"/>
      <c r="OWP841" s="32"/>
      <c r="OWQ841" s="32"/>
      <c r="OWR841" s="32"/>
      <c r="OWS841" s="32"/>
      <c r="OWT841" s="32"/>
      <c r="OWU841" s="32"/>
      <c r="OWV841" s="32"/>
      <c r="OWW841" s="32"/>
      <c r="OWX841" s="32"/>
      <c r="OWY841" s="32"/>
      <c r="OWZ841" s="32"/>
      <c r="OXA841" s="32"/>
      <c r="OXB841" s="32"/>
      <c r="OXC841" s="32"/>
      <c r="OXD841" s="32"/>
      <c r="OXE841" s="32"/>
      <c r="OXF841" s="32"/>
      <c r="OXG841" s="32"/>
      <c r="OXH841" s="32"/>
      <c r="OXI841" s="32"/>
      <c r="OXJ841" s="32"/>
      <c r="OXK841" s="32"/>
      <c r="OXL841" s="32"/>
      <c r="OXM841" s="32"/>
      <c r="OXN841" s="32"/>
      <c r="OXO841" s="32"/>
      <c r="OXP841" s="32"/>
      <c r="OXQ841" s="32"/>
      <c r="OXR841" s="32"/>
      <c r="OXS841" s="32"/>
      <c r="OXT841" s="32"/>
      <c r="OXU841" s="32"/>
      <c r="OXV841" s="32"/>
      <c r="OXW841" s="32"/>
      <c r="OXX841" s="32"/>
      <c r="OXY841" s="32"/>
      <c r="OXZ841" s="32"/>
      <c r="OYA841" s="32"/>
      <c r="OYB841" s="32"/>
      <c r="OYC841" s="32"/>
      <c r="OYD841" s="32"/>
      <c r="OYE841" s="32"/>
      <c r="OYF841" s="32"/>
      <c r="OYG841" s="32"/>
      <c r="OYH841" s="32"/>
      <c r="OYI841" s="32"/>
      <c r="OYJ841" s="32"/>
      <c r="OYK841" s="32"/>
      <c r="OYL841" s="32"/>
      <c r="OYM841" s="32"/>
      <c r="OYN841" s="32"/>
      <c r="OYO841" s="32"/>
      <c r="OYP841" s="32"/>
      <c r="OYQ841" s="32"/>
      <c r="OYR841" s="32"/>
      <c r="OYS841" s="32"/>
      <c r="OYT841" s="32"/>
      <c r="OYU841" s="32"/>
      <c r="OYV841" s="32"/>
      <c r="OYW841" s="32"/>
      <c r="OYX841" s="32"/>
      <c r="OYY841" s="32"/>
      <c r="OYZ841" s="32"/>
      <c r="OZA841" s="32"/>
      <c r="OZB841" s="32"/>
      <c r="OZC841" s="32"/>
      <c r="OZD841" s="32"/>
      <c r="OZE841" s="32"/>
      <c r="OZF841" s="32"/>
      <c r="OZG841" s="32"/>
      <c r="OZH841" s="32"/>
      <c r="OZI841" s="32"/>
      <c r="OZJ841" s="32"/>
      <c r="OZK841" s="32"/>
      <c r="OZL841" s="32"/>
      <c r="OZM841" s="32"/>
      <c r="OZN841" s="32"/>
      <c r="OZO841" s="32"/>
      <c r="OZP841" s="32"/>
      <c r="OZQ841" s="32"/>
      <c r="OZR841" s="32"/>
      <c r="OZS841" s="32"/>
      <c r="OZT841" s="32"/>
      <c r="OZU841" s="32"/>
      <c r="OZV841" s="32"/>
      <c r="OZW841" s="32"/>
      <c r="OZX841" s="32"/>
      <c r="OZY841" s="32"/>
      <c r="OZZ841" s="32"/>
      <c r="PAA841" s="32"/>
      <c r="PAB841" s="32"/>
      <c r="PAC841" s="32"/>
      <c r="PAD841" s="32"/>
      <c r="PAE841" s="32"/>
      <c r="PAF841" s="32"/>
      <c r="PAG841" s="32"/>
      <c r="PAH841" s="32"/>
      <c r="PAI841" s="32"/>
      <c r="PAJ841" s="32"/>
      <c r="PAK841" s="32"/>
      <c r="PAL841" s="32"/>
      <c r="PAM841" s="32"/>
      <c r="PAN841" s="32"/>
      <c r="PAO841" s="32"/>
      <c r="PAP841" s="32"/>
      <c r="PAQ841" s="32"/>
      <c r="PAR841" s="32"/>
      <c r="PAS841" s="32"/>
      <c r="PAT841" s="32"/>
      <c r="PAU841" s="32"/>
      <c r="PAV841" s="32"/>
      <c r="PAW841" s="32"/>
      <c r="PAX841" s="32"/>
      <c r="PAY841" s="32"/>
      <c r="PAZ841" s="32"/>
      <c r="PBA841" s="32"/>
      <c r="PBB841" s="32"/>
      <c r="PBC841" s="32"/>
      <c r="PBD841" s="32"/>
      <c r="PBE841" s="32"/>
      <c r="PBF841" s="32"/>
      <c r="PBG841" s="32"/>
      <c r="PBH841" s="32"/>
      <c r="PBI841" s="32"/>
      <c r="PBJ841" s="32"/>
      <c r="PBK841" s="32"/>
      <c r="PBL841" s="32"/>
      <c r="PBM841" s="32"/>
      <c r="PBN841" s="32"/>
      <c r="PBO841" s="32"/>
      <c r="PBP841" s="32"/>
      <c r="PBQ841" s="32"/>
      <c r="PBR841" s="32"/>
      <c r="PBS841" s="32"/>
      <c r="PBT841" s="32"/>
      <c r="PBU841" s="32"/>
      <c r="PBV841" s="32"/>
      <c r="PBW841" s="32"/>
      <c r="PBX841" s="32"/>
      <c r="PBY841" s="32"/>
      <c r="PBZ841" s="32"/>
      <c r="PCA841" s="32"/>
      <c r="PCB841" s="32"/>
      <c r="PCC841" s="32"/>
      <c r="PCD841" s="32"/>
      <c r="PCE841" s="32"/>
      <c r="PCF841" s="32"/>
      <c r="PCG841" s="32"/>
      <c r="PCH841" s="32"/>
      <c r="PCI841" s="32"/>
      <c r="PCJ841" s="32"/>
      <c r="PCK841" s="32"/>
      <c r="PCL841" s="32"/>
      <c r="PCM841" s="32"/>
      <c r="PCN841" s="32"/>
      <c r="PCO841" s="32"/>
      <c r="PCP841" s="32"/>
      <c r="PCQ841" s="32"/>
      <c r="PCR841" s="32"/>
      <c r="PCS841" s="32"/>
      <c r="PCT841" s="32"/>
      <c r="PCU841" s="32"/>
      <c r="PCV841" s="32"/>
      <c r="PCW841" s="32"/>
      <c r="PCX841" s="32"/>
      <c r="PCY841" s="32"/>
      <c r="PCZ841" s="32"/>
      <c r="PDA841" s="32"/>
      <c r="PDB841" s="32"/>
      <c r="PDC841" s="32"/>
      <c r="PDD841" s="32"/>
      <c r="PDE841" s="32"/>
      <c r="PDF841" s="32"/>
      <c r="PDG841" s="32"/>
      <c r="PDH841" s="32"/>
      <c r="PDI841" s="32"/>
      <c r="PDJ841" s="32"/>
      <c r="PDK841" s="32"/>
      <c r="PDL841" s="32"/>
      <c r="PDM841" s="32"/>
      <c r="PDN841" s="32"/>
      <c r="PDO841" s="32"/>
      <c r="PDP841" s="32"/>
      <c r="PDQ841" s="32"/>
      <c r="PDR841" s="32"/>
      <c r="PDS841" s="32"/>
      <c r="PDT841" s="32"/>
      <c r="PDU841" s="32"/>
      <c r="PDV841" s="32"/>
      <c r="PDW841" s="32"/>
      <c r="PDX841" s="32"/>
      <c r="PDY841" s="32"/>
      <c r="PDZ841" s="32"/>
      <c r="PEA841" s="32"/>
      <c r="PEB841" s="32"/>
      <c r="PEC841" s="32"/>
      <c r="PED841" s="32"/>
      <c r="PEE841" s="32"/>
      <c r="PEF841" s="32"/>
      <c r="PEG841" s="32"/>
      <c r="PEH841" s="32"/>
      <c r="PEI841" s="32"/>
      <c r="PEJ841" s="32"/>
      <c r="PEK841" s="32"/>
      <c r="PEL841" s="32"/>
      <c r="PEM841" s="32"/>
      <c r="PEN841" s="32"/>
      <c r="PEO841" s="32"/>
      <c r="PEP841" s="32"/>
      <c r="PEQ841" s="32"/>
      <c r="PER841" s="32"/>
      <c r="PES841" s="32"/>
      <c r="PET841" s="32"/>
      <c r="PEU841" s="32"/>
      <c r="PEV841" s="32"/>
      <c r="PEW841" s="32"/>
      <c r="PEX841" s="32"/>
      <c r="PEY841" s="32"/>
      <c r="PEZ841" s="32"/>
      <c r="PFA841" s="32"/>
      <c r="PFB841" s="32"/>
      <c r="PFC841" s="32"/>
      <c r="PFD841" s="32"/>
      <c r="PFE841" s="32"/>
      <c r="PFF841" s="32"/>
      <c r="PFG841" s="32"/>
      <c r="PFH841" s="32"/>
      <c r="PFI841" s="32"/>
      <c r="PFJ841" s="32"/>
      <c r="PFK841" s="32"/>
      <c r="PFL841" s="32"/>
      <c r="PFM841" s="32"/>
      <c r="PFN841" s="32"/>
      <c r="PFO841" s="32"/>
      <c r="PFP841" s="32"/>
      <c r="PFQ841" s="32"/>
      <c r="PFR841" s="32"/>
      <c r="PFS841" s="32"/>
      <c r="PFT841" s="32"/>
      <c r="PFU841" s="32"/>
      <c r="PFV841" s="32"/>
      <c r="PFW841" s="32"/>
      <c r="PFX841" s="32"/>
      <c r="PFY841" s="32"/>
      <c r="PFZ841" s="32"/>
      <c r="PGA841" s="32"/>
      <c r="PGB841" s="32"/>
      <c r="PGC841" s="32"/>
      <c r="PGD841" s="32"/>
      <c r="PGE841" s="32"/>
      <c r="PGF841" s="32"/>
      <c r="PGG841" s="32"/>
      <c r="PGH841" s="32"/>
      <c r="PGI841" s="32"/>
      <c r="PGJ841" s="32"/>
      <c r="PGK841" s="32"/>
      <c r="PGL841" s="32"/>
      <c r="PGM841" s="32"/>
      <c r="PGN841" s="32"/>
      <c r="PGO841" s="32"/>
      <c r="PGP841" s="32"/>
      <c r="PGQ841" s="32"/>
      <c r="PGR841" s="32"/>
      <c r="PGS841" s="32"/>
      <c r="PGT841" s="32"/>
      <c r="PGU841" s="32"/>
      <c r="PGV841" s="32"/>
      <c r="PGW841" s="32"/>
      <c r="PGX841" s="32"/>
      <c r="PGY841" s="32"/>
      <c r="PGZ841" s="32"/>
      <c r="PHA841" s="32"/>
      <c r="PHB841" s="32"/>
      <c r="PHC841" s="32"/>
      <c r="PHD841" s="32"/>
      <c r="PHE841" s="32"/>
      <c r="PHF841" s="32"/>
      <c r="PHG841" s="32"/>
      <c r="PHH841" s="32"/>
      <c r="PHI841" s="32"/>
      <c r="PHJ841" s="32"/>
      <c r="PHK841" s="32"/>
      <c r="PHL841" s="32"/>
      <c r="PHM841" s="32"/>
      <c r="PHN841" s="32"/>
      <c r="PHO841" s="32"/>
      <c r="PHP841" s="32"/>
      <c r="PHQ841" s="32"/>
      <c r="PHR841" s="32"/>
      <c r="PHS841" s="32"/>
      <c r="PHT841" s="32"/>
      <c r="PHU841" s="32"/>
      <c r="PHV841" s="32"/>
      <c r="PHW841" s="32"/>
      <c r="PHX841" s="32"/>
      <c r="PHY841" s="32"/>
      <c r="PHZ841" s="32"/>
      <c r="PIA841" s="32"/>
      <c r="PIB841" s="32"/>
      <c r="PIC841" s="32"/>
      <c r="PID841" s="32"/>
      <c r="PIE841" s="32"/>
      <c r="PIF841" s="32"/>
      <c r="PIG841" s="32"/>
      <c r="PIH841" s="32"/>
      <c r="PII841" s="32"/>
      <c r="PIJ841" s="32"/>
      <c r="PIK841" s="32"/>
      <c r="PIL841" s="32"/>
      <c r="PIM841" s="32"/>
      <c r="PIN841" s="32"/>
      <c r="PIO841" s="32"/>
      <c r="PIP841" s="32"/>
      <c r="PIQ841" s="32"/>
      <c r="PIR841" s="32"/>
      <c r="PIS841" s="32"/>
      <c r="PIT841" s="32"/>
      <c r="PIU841" s="32"/>
      <c r="PIV841" s="32"/>
      <c r="PIW841" s="32"/>
      <c r="PIX841" s="32"/>
      <c r="PIY841" s="32"/>
      <c r="PIZ841" s="32"/>
      <c r="PJA841" s="32"/>
      <c r="PJB841" s="32"/>
      <c r="PJC841" s="32"/>
      <c r="PJD841" s="32"/>
      <c r="PJE841" s="32"/>
      <c r="PJF841" s="32"/>
      <c r="PJG841" s="32"/>
      <c r="PJH841" s="32"/>
      <c r="PJI841" s="32"/>
      <c r="PJJ841" s="32"/>
      <c r="PJK841" s="32"/>
      <c r="PJL841" s="32"/>
      <c r="PJM841" s="32"/>
      <c r="PJN841" s="32"/>
      <c r="PJO841" s="32"/>
      <c r="PJP841" s="32"/>
      <c r="PJQ841" s="32"/>
      <c r="PJR841" s="32"/>
      <c r="PJS841" s="32"/>
      <c r="PJT841" s="32"/>
      <c r="PJU841" s="32"/>
      <c r="PJV841" s="32"/>
      <c r="PJW841" s="32"/>
      <c r="PJX841" s="32"/>
      <c r="PJY841" s="32"/>
      <c r="PJZ841" s="32"/>
      <c r="PKA841" s="32"/>
      <c r="PKB841" s="32"/>
      <c r="PKC841" s="32"/>
      <c r="PKD841" s="32"/>
      <c r="PKE841" s="32"/>
      <c r="PKF841" s="32"/>
      <c r="PKG841" s="32"/>
      <c r="PKH841" s="32"/>
      <c r="PKI841" s="32"/>
      <c r="PKJ841" s="32"/>
      <c r="PKK841" s="32"/>
      <c r="PKL841" s="32"/>
      <c r="PKM841" s="32"/>
      <c r="PKN841" s="32"/>
      <c r="PKO841" s="32"/>
      <c r="PKP841" s="32"/>
      <c r="PKQ841" s="32"/>
      <c r="PKR841" s="32"/>
      <c r="PKS841" s="32"/>
      <c r="PKT841" s="32"/>
      <c r="PKU841" s="32"/>
      <c r="PKV841" s="32"/>
      <c r="PKW841" s="32"/>
      <c r="PKX841" s="32"/>
      <c r="PKY841" s="32"/>
      <c r="PKZ841" s="32"/>
      <c r="PLA841" s="32"/>
      <c r="PLB841" s="32"/>
      <c r="PLC841" s="32"/>
      <c r="PLD841" s="32"/>
      <c r="PLE841" s="32"/>
      <c r="PLF841" s="32"/>
      <c r="PLG841" s="32"/>
      <c r="PLH841" s="32"/>
      <c r="PLI841" s="32"/>
      <c r="PLJ841" s="32"/>
      <c r="PLK841" s="32"/>
      <c r="PLL841" s="32"/>
      <c r="PLM841" s="32"/>
      <c r="PLN841" s="32"/>
      <c r="PLO841" s="32"/>
      <c r="PLP841" s="32"/>
      <c r="PLQ841" s="32"/>
      <c r="PLR841" s="32"/>
      <c r="PLS841" s="32"/>
      <c r="PLT841" s="32"/>
      <c r="PLU841" s="32"/>
      <c r="PLV841" s="32"/>
      <c r="PLW841" s="32"/>
      <c r="PLX841" s="32"/>
      <c r="PLY841" s="32"/>
      <c r="PLZ841" s="32"/>
      <c r="PMA841" s="32"/>
      <c r="PMB841" s="32"/>
      <c r="PMC841" s="32"/>
      <c r="PMD841" s="32"/>
      <c r="PME841" s="32"/>
      <c r="PMF841" s="32"/>
      <c r="PMG841" s="32"/>
      <c r="PMH841" s="32"/>
      <c r="PMI841" s="32"/>
      <c r="PMJ841" s="32"/>
      <c r="PMK841" s="32"/>
      <c r="PML841" s="32"/>
      <c r="PMM841" s="32"/>
      <c r="PMN841" s="32"/>
      <c r="PMO841" s="32"/>
      <c r="PMP841" s="32"/>
      <c r="PMQ841" s="32"/>
      <c r="PMR841" s="32"/>
      <c r="PMS841" s="32"/>
      <c r="PMT841" s="32"/>
      <c r="PMU841" s="32"/>
      <c r="PMV841" s="32"/>
      <c r="PMW841" s="32"/>
      <c r="PMX841" s="32"/>
      <c r="PMY841" s="32"/>
      <c r="PMZ841" s="32"/>
      <c r="PNA841" s="32"/>
      <c r="PNB841" s="32"/>
      <c r="PNC841" s="32"/>
      <c r="PND841" s="32"/>
      <c r="PNE841" s="32"/>
      <c r="PNF841" s="32"/>
      <c r="PNG841" s="32"/>
      <c r="PNH841" s="32"/>
      <c r="PNI841" s="32"/>
      <c r="PNJ841" s="32"/>
      <c r="PNK841" s="32"/>
      <c r="PNL841" s="32"/>
      <c r="PNM841" s="32"/>
      <c r="PNN841" s="32"/>
      <c r="PNO841" s="32"/>
      <c r="PNP841" s="32"/>
      <c r="PNQ841" s="32"/>
      <c r="PNR841" s="32"/>
      <c r="PNS841" s="32"/>
      <c r="PNT841" s="32"/>
      <c r="PNU841" s="32"/>
      <c r="PNV841" s="32"/>
      <c r="PNW841" s="32"/>
      <c r="PNX841" s="32"/>
      <c r="PNY841" s="32"/>
      <c r="PNZ841" s="32"/>
      <c r="POA841" s="32"/>
      <c r="POB841" s="32"/>
      <c r="POC841" s="32"/>
      <c r="POD841" s="32"/>
      <c r="POE841" s="32"/>
      <c r="POF841" s="32"/>
      <c r="POG841" s="32"/>
      <c r="POH841" s="32"/>
      <c r="POI841" s="32"/>
      <c r="POJ841" s="32"/>
      <c r="POK841" s="32"/>
      <c r="POL841" s="32"/>
      <c r="POM841" s="32"/>
      <c r="PON841" s="32"/>
      <c r="POO841" s="32"/>
      <c r="POP841" s="32"/>
      <c r="POQ841" s="32"/>
      <c r="POR841" s="32"/>
      <c r="POS841" s="32"/>
      <c r="POT841" s="32"/>
      <c r="POU841" s="32"/>
      <c r="POV841" s="32"/>
      <c r="POW841" s="32"/>
      <c r="POX841" s="32"/>
      <c r="POY841" s="32"/>
      <c r="POZ841" s="32"/>
      <c r="PPA841" s="32"/>
      <c r="PPB841" s="32"/>
      <c r="PPC841" s="32"/>
      <c r="PPD841" s="32"/>
      <c r="PPE841" s="32"/>
      <c r="PPF841" s="32"/>
      <c r="PPG841" s="32"/>
      <c r="PPH841" s="32"/>
      <c r="PPI841" s="32"/>
      <c r="PPJ841" s="32"/>
      <c r="PPK841" s="32"/>
      <c r="PPL841" s="32"/>
      <c r="PPM841" s="32"/>
      <c r="PPN841" s="32"/>
      <c r="PPO841" s="32"/>
      <c r="PPP841" s="32"/>
      <c r="PPQ841" s="32"/>
      <c r="PPR841" s="32"/>
      <c r="PPS841" s="32"/>
      <c r="PPT841" s="32"/>
      <c r="PPU841" s="32"/>
      <c r="PPV841" s="32"/>
      <c r="PPW841" s="32"/>
      <c r="PPX841" s="32"/>
      <c r="PPY841" s="32"/>
      <c r="PPZ841" s="32"/>
      <c r="PQA841" s="32"/>
      <c r="PQB841" s="32"/>
      <c r="PQC841" s="32"/>
      <c r="PQD841" s="32"/>
      <c r="PQE841" s="32"/>
      <c r="PQF841" s="32"/>
      <c r="PQG841" s="32"/>
      <c r="PQH841" s="32"/>
      <c r="PQI841" s="32"/>
      <c r="PQJ841" s="32"/>
      <c r="PQK841" s="32"/>
      <c r="PQL841" s="32"/>
      <c r="PQM841" s="32"/>
      <c r="PQN841" s="32"/>
      <c r="PQO841" s="32"/>
      <c r="PQP841" s="32"/>
      <c r="PQQ841" s="32"/>
      <c r="PQR841" s="32"/>
      <c r="PQS841" s="32"/>
      <c r="PQT841" s="32"/>
      <c r="PQU841" s="32"/>
      <c r="PQV841" s="32"/>
      <c r="PQW841" s="32"/>
      <c r="PQX841" s="32"/>
      <c r="PQY841" s="32"/>
      <c r="PQZ841" s="32"/>
      <c r="PRA841" s="32"/>
      <c r="PRB841" s="32"/>
      <c r="PRC841" s="32"/>
      <c r="PRD841" s="32"/>
      <c r="PRE841" s="32"/>
      <c r="PRF841" s="32"/>
      <c r="PRG841" s="32"/>
      <c r="PRH841" s="32"/>
      <c r="PRI841" s="32"/>
      <c r="PRJ841" s="32"/>
      <c r="PRK841" s="32"/>
      <c r="PRL841" s="32"/>
      <c r="PRM841" s="32"/>
      <c r="PRN841" s="32"/>
      <c r="PRO841" s="32"/>
      <c r="PRP841" s="32"/>
      <c r="PRQ841" s="32"/>
      <c r="PRR841" s="32"/>
      <c r="PRS841" s="32"/>
      <c r="PRT841" s="32"/>
      <c r="PRU841" s="32"/>
      <c r="PRV841" s="32"/>
      <c r="PRW841" s="32"/>
      <c r="PRX841" s="32"/>
      <c r="PRY841" s="32"/>
      <c r="PRZ841" s="32"/>
      <c r="PSA841" s="32"/>
      <c r="PSB841" s="32"/>
      <c r="PSC841" s="32"/>
      <c r="PSD841" s="32"/>
      <c r="PSE841" s="32"/>
      <c r="PSF841" s="32"/>
      <c r="PSG841" s="32"/>
      <c r="PSH841" s="32"/>
      <c r="PSI841" s="32"/>
      <c r="PSJ841" s="32"/>
      <c r="PSK841" s="32"/>
      <c r="PSL841" s="32"/>
      <c r="PSM841" s="32"/>
      <c r="PSN841" s="32"/>
      <c r="PSO841" s="32"/>
      <c r="PSP841" s="32"/>
      <c r="PSQ841" s="32"/>
      <c r="PSR841" s="32"/>
      <c r="PSS841" s="32"/>
      <c r="PST841" s="32"/>
      <c r="PSU841" s="32"/>
      <c r="PSV841" s="32"/>
      <c r="PSW841" s="32"/>
      <c r="PSX841" s="32"/>
      <c r="PSY841" s="32"/>
      <c r="PSZ841" s="32"/>
      <c r="PTA841" s="32"/>
      <c r="PTB841" s="32"/>
      <c r="PTC841" s="32"/>
      <c r="PTD841" s="32"/>
      <c r="PTE841" s="32"/>
      <c r="PTF841" s="32"/>
      <c r="PTG841" s="32"/>
      <c r="PTH841" s="32"/>
      <c r="PTI841" s="32"/>
      <c r="PTJ841" s="32"/>
      <c r="PTK841" s="32"/>
      <c r="PTL841" s="32"/>
      <c r="PTM841" s="32"/>
      <c r="PTN841" s="32"/>
      <c r="PTO841" s="32"/>
      <c r="PTP841" s="32"/>
      <c r="PTQ841" s="32"/>
      <c r="PTR841" s="32"/>
      <c r="PTS841" s="32"/>
      <c r="PTT841" s="32"/>
      <c r="PTU841" s="32"/>
      <c r="PTV841" s="32"/>
      <c r="PTW841" s="32"/>
      <c r="PTX841" s="32"/>
      <c r="PTY841" s="32"/>
      <c r="PTZ841" s="32"/>
      <c r="PUA841" s="32"/>
      <c r="PUB841" s="32"/>
      <c r="PUC841" s="32"/>
      <c r="PUD841" s="32"/>
      <c r="PUE841" s="32"/>
      <c r="PUF841" s="32"/>
      <c r="PUG841" s="32"/>
      <c r="PUH841" s="32"/>
      <c r="PUI841" s="32"/>
      <c r="PUJ841" s="32"/>
      <c r="PUK841" s="32"/>
      <c r="PUL841" s="32"/>
      <c r="PUM841" s="32"/>
      <c r="PUN841" s="32"/>
      <c r="PUO841" s="32"/>
      <c r="PUP841" s="32"/>
      <c r="PUQ841" s="32"/>
      <c r="PUR841" s="32"/>
      <c r="PUS841" s="32"/>
      <c r="PUT841" s="32"/>
      <c r="PUU841" s="32"/>
      <c r="PUV841" s="32"/>
      <c r="PUW841" s="32"/>
      <c r="PUX841" s="32"/>
      <c r="PUY841" s="32"/>
      <c r="PUZ841" s="32"/>
      <c r="PVA841" s="32"/>
      <c r="PVB841" s="32"/>
      <c r="PVC841" s="32"/>
      <c r="PVD841" s="32"/>
      <c r="PVE841" s="32"/>
      <c r="PVF841" s="32"/>
      <c r="PVG841" s="32"/>
      <c r="PVH841" s="32"/>
      <c r="PVI841" s="32"/>
      <c r="PVJ841" s="32"/>
      <c r="PVK841" s="32"/>
      <c r="PVL841" s="32"/>
      <c r="PVM841" s="32"/>
      <c r="PVN841" s="32"/>
      <c r="PVO841" s="32"/>
      <c r="PVP841" s="32"/>
      <c r="PVQ841" s="32"/>
      <c r="PVR841" s="32"/>
      <c r="PVS841" s="32"/>
      <c r="PVT841" s="32"/>
      <c r="PVU841" s="32"/>
      <c r="PVV841" s="32"/>
      <c r="PVW841" s="32"/>
      <c r="PVX841" s="32"/>
      <c r="PVY841" s="32"/>
      <c r="PVZ841" s="32"/>
      <c r="PWA841" s="32"/>
      <c r="PWB841" s="32"/>
      <c r="PWC841" s="32"/>
      <c r="PWD841" s="32"/>
      <c r="PWE841" s="32"/>
      <c r="PWF841" s="32"/>
      <c r="PWG841" s="32"/>
      <c r="PWH841" s="32"/>
      <c r="PWI841" s="32"/>
      <c r="PWJ841" s="32"/>
      <c r="PWK841" s="32"/>
      <c r="PWL841" s="32"/>
      <c r="PWM841" s="32"/>
      <c r="PWN841" s="32"/>
      <c r="PWO841" s="32"/>
      <c r="PWP841" s="32"/>
      <c r="PWQ841" s="32"/>
      <c r="PWR841" s="32"/>
      <c r="PWS841" s="32"/>
      <c r="PWT841" s="32"/>
      <c r="PWU841" s="32"/>
      <c r="PWV841" s="32"/>
      <c r="PWW841" s="32"/>
      <c r="PWX841" s="32"/>
      <c r="PWY841" s="32"/>
      <c r="PWZ841" s="32"/>
      <c r="PXA841" s="32"/>
      <c r="PXB841" s="32"/>
      <c r="PXC841" s="32"/>
      <c r="PXD841" s="32"/>
      <c r="PXE841" s="32"/>
      <c r="PXF841" s="32"/>
      <c r="PXG841" s="32"/>
      <c r="PXH841" s="32"/>
      <c r="PXI841" s="32"/>
      <c r="PXJ841" s="32"/>
      <c r="PXK841" s="32"/>
      <c r="PXL841" s="32"/>
      <c r="PXM841" s="32"/>
      <c r="PXN841" s="32"/>
      <c r="PXO841" s="32"/>
      <c r="PXP841" s="32"/>
      <c r="PXQ841" s="32"/>
      <c r="PXR841" s="32"/>
      <c r="PXS841" s="32"/>
      <c r="PXT841" s="32"/>
      <c r="PXU841" s="32"/>
      <c r="PXV841" s="32"/>
      <c r="PXW841" s="32"/>
      <c r="PXX841" s="32"/>
      <c r="PXY841" s="32"/>
      <c r="PXZ841" s="32"/>
      <c r="PYA841" s="32"/>
      <c r="PYB841" s="32"/>
      <c r="PYC841" s="32"/>
      <c r="PYD841" s="32"/>
      <c r="PYE841" s="32"/>
      <c r="PYF841" s="32"/>
      <c r="PYG841" s="32"/>
      <c r="PYH841" s="32"/>
      <c r="PYI841" s="32"/>
      <c r="PYJ841" s="32"/>
      <c r="PYK841" s="32"/>
      <c r="PYL841" s="32"/>
      <c r="PYM841" s="32"/>
      <c r="PYN841" s="32"/>
      <c r="PYO841" s="32"/>
      <c r="PYP841" s="32"/>
      <c r="PYQ841" s="32"/>
      <c r="PYR841" s="32"/>
      <c r="PYS841" s="32"/>
      <c r="PYT841" s="32"/>
      <c r="PYU841" s="32"/>
      <c r="PYV841" s="32"/>
      <c r="PYW841" s="32"/>
      <c r="PYX841" s="32"/>
      <c r="PYY841" s="32"/>
      <c r="PYZ841" s="32"/>
      <c r="PZA841" s="32"/>
      <c r="PZB841" s="32"/>
      <c r="PZC841" s="32"/>
      <c r="PZD841" s="32"/>
      <c r="PZE841" s="32"/>
      <c r="PZF841" s="32"/>
      <c r="PZG841" s="32"/>
      <c r="PZH841" s="32"/>
      <c r="PZI841" s="32"/>
      <c r="PZJ841" s="32"/>
      <c r="PZK841" s="32"/>
      <c r="PZL841" s="32"/>
      <c r="PZM841" s="32"/>
      <c r="PZN841" s="32"/>
      <c r="PZO841" s="32"/>
      <c r="PZP841" s="32"/>
      <c r="PZQ841" s="32"/>
      <c r="PZR841" s="32"/>
      <c r="PZS841" s="32"/>
      <c r="PZT841" s="32"/>
      <c r="PZU841" s="32"/>
      <c r="PZV841" s="32"/>
      <c r="PZW841" s="32"/>
      <c r="PZX841" s="32"/>
      <c r="PZY841" s="32"/>
      <c r="PZZ841" s="32"/>
      <c r="QAA841" s="32"/>
      <c r="QAB841" s="32"/>
      <c r="QAC841" s="32"/>
      <c r="QAD841" s="32"/>
      <c r="QAE841" s="32"/>
      <c r="QAF841" s="32"/>
      <c r="QAG841" s="32"/>
      <c r="QAH841" s="32"/>
      <c r="QAI841" s="32"/>
      <c r="QAJ841" s="32"/>
      <c r="QAK841" s="32"/>
      <c r="QAL841" s="32"/>
      <c r="QAM841" s="32"/>
      <c r="QAN841" s="32"/>
      <c r="QAO841" s="32"/>
      <c r="QAP841" s="32"/>
      <c r="QAQ841" s="32"/>
      <c r="QAR841" s="32"/>
      <c r="QAS841" s="32"/>
      <c r="QAT841" s="32"/>
      <c r="QAU841" s="32"/>
      <c r="QAV841" s="32"/>
      <c r="QAW841" s="32"/>
      <c r="QAX841" s="32"/>
      <c r="QAY841" s="32"/>
      <c r="QAZ841" s="32"/>
      <c r="QBA841" s="32"/>
      <c r="QBB841" s="32"/>
      <c r="QBC841" s="32"/>
      <c r="QBD841" s="32"/>
      <c r="QBE841" s="32"/>
      <c r="QBF841" s="32"/>
      <c r="QBG841" s="32"/>
      <c r="QBH841" s="32"/>
      <c r="QBI841" s="32"/>
      <c r="QBJ841" s="32"/>
      <c r="QBK841" s="32"/>
      <c r="QBL841" s="32"/>
      <c r="QBM841" s="32"/>
      <c r="QBN841" s="32"/>
      <c r="QBO841" s="32"/>
      <c r="QBP841" s="32"/>
      <c r="QBQ841" s="32"/>
      <c r="QBR841" s="32"/>
      <c r="QBS841" s="32"/>
      <c r="QBT841" s="32"/>
      <c r="QBU841" s="32"/>
      <c r="QBV841" s="32"/>
      <c r="QBW841" s="32"/>
      <c r="QBX841" s="32"/>
      <c r="QBY841" s="32"/>
      <c r="QBZ841" s="32"/>
      <c r="QCA841" s="32"/>
      <c r="QCB841" s="32"/>
      <c r="QCC841" s="32"/>
      <c r="QCD841" s="32"/>
      <c r="QCE841" s="32"/>
      <c r="QCF841" s="32"/>
      <c r="QCG841" s="32"/>
      <c r="QCH841" s="32"/>
      <c r="QCI841" s="32"/>
      <c r="QCJ841" s="32"/>
      <c r="QCK841" s="32"/>
      <c r="QCL841" s="32"/>
      <c r="QCM841" s="32"/>
      <c r="QCN841" s="32"/>
      <c r="QCO841" s="32"/>
      <c r="QCP841" s="32"/>
      <c r="QCQ841" s="32"/>
      <c r="QCR841" s="32"/>
      <c r="QCS841" s="32"/>
      <c r="QCT841" s="32"/>
      <c r="QCU841" s="32"/>
      <c r="QCV841" s="32"/>
      <c r="QCW841" s="32"/>
      <c r="QCX841" s="32"/>
      <c r="QCY841" s="32"/>
      <c r="QCZ841" s="32"/>
      <c r="QDA841" s="32"/>
      <c r="QDB841" s="32"/>
      <c r="QDC841" s="32"/>
      <c r="QDD841" s="32"/>
      <c r="QDE841" s="32"/>
      <c r="QDF841" s="32"/>
      <c r="QDG841" s="32"/>
      <c r="QDH841" s="32"/>
      <c r="QDI841" s="32"/>
      <c r="QDJ841" s="32"/>
      <c r="QDK841" s="32"/>
      <c r="QDL841" s="32"/>
      <c r="QDM841" s="32"/>
      <c r="QDN841" s="32"/>
      <c r="QDO841" s="32"/>
      <c r="QDP841" s="32"/>
      <c r="QDQ841" s="32"/>
      <c r="QDR841" s="32"/>
      <c r="QDS841" s="32"/>
      <c r="QDT841" s="32"/>
      <c r="QDU841" s="32"/>
      <c r="QDV841" s="32"/>
      <c r="QDW841" s="32"/>
      <c r="QDX841" s="32"/>
      <c r="QDY841" s="32"/>
      <c r="QDZ841" s="32"/>
      <c r="QEA841" s="32"/>
      <c r="QEB841" s="32"/>
      <c r="QEC841" s="32"/>
      <c r="QED841" s="32"/>
      <c r="QEE841" s="32"/>
      <c r="QEF841" s="32"/>
      <c r="QEG841" s="32"/>
      <c r="QEH841" s="32"/>
      <c r="QEI841" s="32"/>
      <c r="QEJ841" s="32"/>
      <c r="QEK841" s="32"/>
      <c r="QEL841" s="32"/>
      <c r="QEM841" s="32"/>
      <c r="QEN841" s="32"/>
      <c r="QEO841" s="32"/>
      <c r="QEP841" s="32"/>
      <c r="QEQ841" s="32"/>
      <c r="QER841" s="32"/>
      <c r="QES841" s="32"/>
      <c r="QET841" s="32"/>
      <c r="QEU841" s="32"/>
      <c r="QEV841" s="32"/>
      <c r="QEW841" s="32"/>
      <c r="QEX841" s="32"/>
      <c r="QEY841" s="32"/>
      <c r="QEZ841" s="32"/>
      <c r="QFA841" s="32"/>
      <c r="QFB841" s="32"/>
      <c r="QFC841" s="32"/>
      <c r="QFD841" s="32"/>
      <c r="QFE841" s="32"/>
      <c r="QFF841" s="32"/>
      <c r="QFG841" s="32"/>
      <c r="QFH841" s="32"/>
      <c r="QFI841" s="32"/>
      <c r="QFJ841" s="32"/>
      <c r="QFK841" s="32"/>
      <c r="QFL841" s="32"/>
      <c r="QFM841" s="32"/>
      <c r="QFN841" s="32"/>
      <c r="QFO841" s="32"/>
      <c r="QFP841" s="32"/>
      <c r="QFQ841" s="32"/>
      <c r="QFR841" s="32"/>
      <c r="QFS841" s="32"/>
      <c r="QFT841" s="32"/>
      <c r="QFU841" s="32"/>
      <c r="QFV841" s="32"/>
      <c r="QFW841" s="32"/>
      <c r="QFX841" s="32"/>
      <c r="QFY841" s="32"/>
      <c r="QFZ841" s="32"/>
      <c r="QGA841" s="32"/>
      <c r="QGB841" s="32"/>
      <c r="QGC841" s="32"/>
      <c r="QGD841" s="32"/>
      <c r="QGE841" s="32"/>
      <c r="QGF841" s="32"/>
      <c r="QGG841" s="32"/>
      <c r="QGH841" s="32"/>
      <c r="QGI841" s="32"/>
      <c r="QGJ841" s="32"/>
      <c r="QGK841" s="32"/>
      <c r="QGL841" s="32"/>
      <c r="QGM841" s="32"/>
      <c r="QGN841" s="32"/>
      <c r="QGO841" s="32"/>
      <c r="QGP841" s="32"/>
      <c r="QGQ841" s="32"/>
      <c r="QGR841" s="32"/>
      <c r="QGS841" s="32"/>
      <c r="QGT841" s="32"/>
      <c r="QGU841" s="32"/>
      <c r="QGV841" s="32"/>
      <c r="QGW841" s="32"/>
      <c r="QGX841" s="32"/>
      <c r="QGY841" s="32"/>
      <c r="QGZ841" s="32"/>
      <c r="QHA841" s="32"/>
      <c r="QHB841" s="32"/>
      <c r="QHC841" s="32"/>
      <c r="QHD841" s="32"/>
      <c r="QHE841" s="32"/>
      <c r="QHF841" s="32"/>
      <c r="QHG841" s="32"/>
      <c r="QHH841" s="32"/>
      <c r="QHI841" s="32"/>
      <c r="QHJ841" s="32"/>
      <c r="QHK841" s="32"/>
      <c r="QHL841" s="32"/>
      <c r="QHM841" s="32"/>
      <c r="QHN841" s="32"/>
      <c r="QHO841" s="32"/>
      <c r="QHP841" s="32"/>
      <c r="QHQ841" s="32"/>
      <c r="QHR841" s="32"/>
      <c r="QHS841" s="32"/>
      <c r="QHT841" s="32"/>
      <c r="QHU841" s="32"/>
      <c r="QHV841" s="32"/>
      <c r="QHW841" s="32"/>
      <c r="QHX841" s="32"/>
      <c r="QHY841" s="32"/>
      <c r="QHZ841" s="32"/>
      <c r="QIA841" s="32"/>
      <c r="QIB841" s="32"/>
      <c r="QIC841" s="32"/>
      <c r="QID841" s="32"/>
      <c r="QIE841" s="32"/>
      <c r="QIF841" s="32"/>
      <c r="QIG841" s="32"/>
      <c r="QIH841" s="32"/>
      <c r="QII841" s="32"/>
      <c r="QIJ841" s="32"/>
      <c r="QIK841" s="32"/>
      <c r="QIL841" s="32"/>
      <c r="QIM841" s="32"/>
      <c r="QIN841" s="32"/>
      <c r="QIO841" s="32"/>
      <c r="QIP841" s="32"/>
      <c r="QIQ841" s="32"/>
      <c r="QIR841" s="32"/>
      <c r="QIS841" s="32"/>
      <c r="QIT841" s="32"/>
      <c r="QIU841" s="32"/>
      <c r="QIV841" s="32"/>
      <c r="QIW841" s="32"/>
      <c r="QIX841" s="32"/>
      <c r="QIY841" s="32"/>
      <c r="QIZ841" s="32"/>
      <c r="QJA841" s="32"/>
      <c r="QJB841" s="32"/>
      <c r="QJC841" s="32"/>
      <c r="QJD841" s="32"/>
      <c r="QJE841" s="32"/>
      <c r="QJF841" s="32"/>
      <c r="QJG841" s="32"/>
      <c r="QJH841" s="32"/>
      <c r="QJI841" s="32"/>
      <c r="QJJ841" s="32"/>
      <c r="QJK841" s="32"/>
      <c r="QJL841" s="32"/>
      <c r="QJM841" s="32"/>
      <c r="QJN841" s="32"/>
      <c r="QJO841" s="32"/>
      <c r="QJP841" s="32"/>
      <c r="QJQ841" s="32"/>
      <c r="QJR841" s="32"/>
      <c r="QJS841" s="32"/>
      <c r="QJT841" s="32"/>
      <c r="QJU841" s="32"/>
      <c r="QJV841" s="32"/>
      <c r="QJW841" s="32"/>
      <c r="QJX841" s="32"/>
      <c r="QJY841" s="32"/>
      <c r="QJZ841" s="32"/>
      <c r="QKA841" s="32"/>
      <c r="QKB841" s="32"/>
      <c r="QKC841" s="32"/>
      <c r="QKD841" s="32"/>
      <c r="QKE841" s="32"/>
      <c r="QKF841" s="32"/>
      <c r="QKG841" s="32"/>
      <c r="QKH841" s="32"/>
      <c r="QKI841" s="32"/>
      <c r="QKJ841" s="32"/>
      <c r="QKK841" s="32"/>
      <c r="QKL841" s="32"/>
      <c r="QKM841" s="32"/>
      <c r="QKN841" s="32"/>
      <c r="QKO841" s="32"/>
      <c r="QKP841" s="32"/>
      <c r="QKQ841" s="32"/>
      <c r="QKR841" s="32"/>
      <c r="QKS841" s="32"/>
      <c r="QKT841" s="32"/>
      <c r="QKU841" s="32"/>
      <c r="QKV841" s="32"/>
      <c r="QKW841" s="32"/>
      <c r="QKX841" s="32"/>
      <c r="QKY841" s="32"/>
      <c r="QKZ841" s="32"/>
      <c r="QLA841" s="32"/>
      <c r="QLB841" s="32"/>
      <c r="QLC841" s="32"/>
      <c r="QLD841" s="32"/>
      <c r="QLE841" s="32"/>
      <c r="QLF841" s="32"/>
      <c r="QLG841" s="32"/>
      <c r="QLH841" s="32"/>
      <c r="QLI841" s="32"/>
      <c r="QLJ841" s="32"/>
      <c r="QLK841" s="32"/>
      <c r="QLL841" s="32"/>
      <c r="QLM841" s="32"/>
      <c r="QLN841" s="32"/>
      <c r="QLO841" s="32"/>
      <c r="QLP841" s="32"/>
      <c r="QLQ841" s="32"/>
      <c r="QLR841" s="32"/>
      <c r="QLS841" s="32"/>
      <c r="QLT841" s="32"/>
      <c r="QLU841" s="32"/>
      <c r="QLV841" s="32"/>
      <c r="QLW841" s="32"/>
      <c r="QLX841" s="32"/>
      <c r="QLY841" s="32"/>
      <c r="QLZ841" s="32"/>
      <c r="QMA841" s="32"/>
      <c r="QMB841" s="32"/>
      <c r="QMC841" s="32"/>
      <c r="QMD841" s="32"/>
      <c r="QME841" s="32"/>
      <c r="QMF841" s="32"/>
      <c r="QMG841" s="32"/>
      <c r="QMH841" s="32"/>
      <c r="QMI841" s="32"/>
      <c r="QMJ841" s="32"/>
      <c r="QMK841" s="32"/>
      <c r="QML841" s="32"/>
      <c r="QMM841" s="32"/>
      <c r="QMN841" s="32"/>
      <c r="QMO841" s="32"/>
      <c r="QMP841" s="32"/>
      <c r="QMQ841" s="32"/>
      <c r="QMR841" s="32"/>
      <c r="QMS841" s="32"/>
      <c r="QMT841" s="32"/>
      <c r="QMU841" s="32"/>
      <c r="QMV841" s="32"/>
      <c r="QMW841" s="32"/>
      <c r="QMX841" s="32"/>
      <c r="QMY841" s="32"/>
      <c r="QMZ841" s="32"/>
      <c r="QNA841" s="32"/>
      <c r="QNB841" s="32"/>
      <c r="QNC841" s="32"/>
      <c r="QND841" s="32"/>
      <c r="QNE841" s="32"/>
      <c r="QNF841" s="32"/>
      <c r="QNG841" s="32"/>
      <c r="QNH841" s="32"/>
      <c r="QNI841" s="32"/>
      <c r="QNJ841" s="32"/>
      <c r="QNK841" s="32"/>
      <c r="QNL841" s="32"/>
      <c r="QNM841" s="32"/>
      <c r="QNN841" s="32"/>
      <c r="QNO841" s="32"/>
      <c r="QNP841" s="32"/>
      <c r="QNQ841" s="32"/>
      <c r="QNR841" s="32"/>
      <c r="QNS841" s="32"/>
      <c r="QNT841" s="32"/>
      <c r="QNU841" s="32"/>
      <c r="QNV841" s="32"/>
      <c r="QNW841" s="32"/>
      <c r="QNX841" s="32"/>
      <c r="QNY841" s="32"/>
      <c r="QNZ841" s="32"/>
      <c r="QOA841" s="32"/>
      <c r="QOB841" s="32"/>
      <c r="QOC841" s="32"/>
      <c r="QOD841" s="32"/>
      <c r="QOE841" s="32"/>
      <c r="QOF841" s="32"/>
      <c r="QOG841" s="32"/>
      <c r="QOH841" s="32"/>
      <c r="QOI841" s="32"/>
      <c r="QOJ841" s="32"/>
      <c r="QOK841" s="32"/>
      <c r="QOL841" s="32"/>
      <c r="QOM841" s="32"/>
      <c r="QON841" s="32"/>
      <c r="QOO841" s="32"/>
      <c r="QOP841" s="32"/>
      <c r="QOQ841" s="32"/>
      <c r="QOR841" s="32"/>
      <c r="QOS841" s="32"/>
      <c r="QOT841" s="32"/>
      <c r="QOU841" s="32"/>
      <c r="QOV841" s="32"/>
      <c r="QOW841" s="32"/>
      <c r="QOX841" s="32"/>
      <c r="QOY841" s="32"/>
      <c r="QOZ841" s="32"/>
      <c r="QPA841" s="32"/>
      <c r="QPB841" s="32"/>
      <c r="QPC841" s="32"/>
      <c r="QPD841" s="32"/>
      <c r="QPE841" s="32"/>
      <c r="QPF841" s="32"/>
      <c r="QPG841" s="32"/>
      <c r="QPH841" s="32"/>
      <c r="QPI841" s="32"/>
      <c r="QPJ841" s="32"/>
      <c r="QPK841" s="32"/>
      <c r="QPL841" s="32"/>
      <c r="QPM841" s="32"/>
      <c r="QPN841" s="32"/>
      <c r="QPO841" s="32"/>
      <c r="QPP841" s="32"/>
      <c r="QPQ841" s="32"/>
      <c r="QPR841" s="32"/>
      <c r="QPS841" s="32"/>
      <c r="QPT841" s="32"/>
      <c r="QPU841" s="32"/>
      <c r="QPV841" s="32"/>
      <c r="QPW841" s="32"/>
      <c r="QPX841" s="32"/>
      <c r="QPY841" s="32"/>
      <c r="QPZ841" s="32"/>
      <c r="QQA841" s="32"/>
      <c r="QQB841" s="32"/>
      <c r="QQC841" s="32"/>
      <c r="QQD841" s="32"/>
      <c r="QQE841" s="32"/>
      <c r="QQF841" s="32"/>
      <c r="QQG841" s="32"/>
      <c r="QQH841" s="32"/>
      <c r="QQI841" s="32"/>
      <c r="QQJ841" s="32"/>
      <c r="QQK841" s="32"/>
      <c r="QQL841" s="32"/>
      <c r="QQM841" s="32"/>
      <c r="QQN841" s="32"/>
      <c r="QQO841" s="32"/>
      <c r="QQP841" s="32"/>
      <c r="QQQ841" s="32"/>
      <c r="QQR841" s="32"/>
      <c r="QQS841" s="32"/>
      <c r="QQT841" s="32"/>
      <c r="QQU841" s="32"/>
      <c r="QQV841" s="32"/>
      <c r="QQW841" s="32"/>
      <c r="QQX841" s="32"/>
      <c r="QQY841" s="32"/>
      <c r="QQZ841" s="32"/>
      <c r="QRA841" s="32"/>
      <c r="QRB841" s="32"/>
      <c r="QRC841" s="32"/>
      <c r="QRD841" s="32"/>
      <c r="QRE841" s="32"/>
      <c r="QRF841" s="32"/>
      <c r="QRG841" s="32"/>
      <c r="QRH841" s="32"/>
      <c r="QRI841" s="32"/>
      <c r="QRJ841" s="32"/>
      <c r="QRK841" s="32"/>
      <c r="QRL841" s="32"/>
      <c r="QRM841" s="32"/>
      <c r="QRN841" s="32"/>
      <c r="QRO841" s="32"/>
      <c r="QRP841" s="32"/>
      <c r="QRQ841" s="32"/>
      <c r="QRR841" s="32"/>
      <c r="QRS841" s="32"/>
      <c r="QRT841" s="32"/>
      <c r="QRU841" s="32"/>
      <c r="QRV841" s="32"/>
      <c r="QRW841" s="32"/>
      <c r="QRX841" s="32"/>
      <c r="QRY841" s="32"/>
      <c r="QRZ841" s="32"/>
      <c r="QSA841" s="32"/>
      <c r="QSB841" s="32"/>
      <c r="QSC841" s="32"/>
      <c r="QSD841" s="32"/>
      <c r="QSE841" s="32"/>
      <c r="QSF841" s="32"/>
      <c r="QSG841" s="32"/>
      <c r="QSH841" s="32"/>
      <c r="QSI841" s="32"/>
      <c r="QSJ841" s="32"/>
      <c r="QSK841" s="32"/>
      <c r="QSL841" s="32"/>
      <c r="QSM841" s="32"/>
      <c r="QSN841" s="32"/>
      <c r="QSO841" s="32"/>
      <c r="QSP841" s="32"/>
      <c r="QSQ841" s="32"/>
      <c r="QSR841" s="32"/>
      <c r="QSS841" s="32"/>
      <c r="QST841" s="32"/>
      <c r="QSU841" s="32"/>
      <c r="QSV841" s="32"/>
      <c r="QSW841" s="32"/>
      <c r="QSX841" s="32"/>
      <c r="QSY841" s="32"/>
      <c r="QSZ841" s="32"/>
      <c r="QTA841" s="32"/>
      <c r="QTB841" s="32"/>
      <c r="QTC841" s="32"/>
      <c r="QTD841" s="32"/>
      <c r="QTE841" s="32"/>
      <c r="QTF841" s="32"/>
      <c r="QTG841" s="32"/>
      <c r="QTH841" s="32"/>
      <c r="QTI841" s="32"/>
      <c r="QTJ841" s="32"/>
      <c r="QTK841" s="32"/>
      <c r="QTL841" s="32"/>
      <c r="QTM841" s="32"/>
      <c r="QTN841" s="32"/>
      <c r="QTO841" s="32"/>
      <c r="QTP841" s="32"/>
      <c r="QTQ841" s="32"/>
      <c r="QTR841" s="32"/>
      <c r="QTS841" s="32"/>
      <c r="QTT841" s="32"/>
      <c r="QTU841" s="32"/>
      <c r="QTV841" s="32"/>
      <c r="QTW841" s="32"/>
      <c r="QTX841" s="32"/>
      <c r="QTY841" s="32"/>
      <c r="QTZ841" s="32"/>
      <c r="QUA841" s="32"/>
      <c r="QUB841" s="32"/>
      <c r="QUC841" s="32"/>
      <c r="QUD841" s="32"/>
      <c r="QUE841" s="32"/>
      <c r="QUF841" s="32"/>
      <c r="QUG841" s="32"/>
      <c r="QUH841" s="32"/>
      <c r="QUI841" s="32"/>
      <c r="QUJ841" s="32"/>
      <c r="QUK841" s="32"/>
      <c r="QUL841" s="32"/>
      <c r="QUM841" s="32"/>
      <c r="QUN841" s="32"/>
      <c r="QUO841" s="32"/>
      <c r="QUP841" s="32"/>
      <c r="QUQ841" s="32"/>
      <c r="QUR841" s="32"/>
      <c r="QUS841" s="32"/>
      <c r="QUT841" s="32"/>
      <c r="QUU841" s="32"/>
      <c r="QUV841" s="32"/>
      <c r="QUW841" s="32"/>
      <c r="QUX841" s="32"/>
      <c r="QUY841" s="32"/>
      <c r="QUZ841" s="32"/>
      <c r="QVA841" s="32"/>
      <c r="QVB841" s="32"/>
      <c r="QVC841" s="32"/>
      <c r="QVD841" s="32"/>
      <c r="QVE841" s="32"/>
      <c r="QVF841" s="32"/>
      <c r="QVG841" s="32"/>
      <c r="QVH841" s="32"/>
      <c r="QVI841" s="32"/>
      <c r="QVJ841" s="32"/>
      <c r="QVK841" s="32"/>
      <c r="QVL841" s="32"/>
      <c r="QVM841" s="32"/>
      <c r="QVN841" s="32"/>
      <c r="QVO841" s="32"/>
      <c r="QVP841" s="32"/>
      <c r="QVQ841" s="32"/>
      <c r="QVR841" s="32"/>
      <c r="QVS841" s="32"/>
      <c r="QVT841" s="32"/>
      <c r="QVU841" s="32"/>
      <c r="QVV841" s="32"/>
      <c r="QVW841" s="32"/>
      <c r="QVX841" s="32"/>
      <c r="QVY841" s="32"/>
      <c r="QVZ841" s="32"/>
      <c r="QWA841" s="32"/>
      <c r="QWB841" s="32"/>
      <c r="QWC841" s="32"/>
      <c r="QWD841" s="32"/>
      <c r="QWE841" s="32"/>
      <c r="QWF841" s="32"/>
      <c r="QWG841" s="32"/>
      <c r="QWH841" s="32"/>
      <c r="QWI841" s="32"/>
      <c r="QWJ841" s="32"/>
      <c r="QWK841" s="32"/>
      <c r="QWL841" s="32"/>
      <c r="QWM841" s="32"/>
      <c r="QWN841" s="32"/>
      <c r="QWO841" s="32"/>
      <c r="QWP841" s="32"/>
      <c r="QWQ841" s="32"/>
      <c r="QWR841" s="32"/>
      <c r="QWS841" s="32"/>
      <c r="QWT841" s="32"/>
      <c r="QWU841" s="32"/>
      <c r="QWV841" s="32"/>
      <c r="QWW841" s="32"/>
      <c r="QWX841" s="32"/>
      <c r="QWY841" s="32"/>
      <c r="QWZ841" s="32"/>
      <c r="QXA841" s="32"/>
      <c r="QXB841" s="32"/>
      <c r="QXC841" s="32"/>
      <c r="QXD841" s="32"/>
      <c r="QXE841" s="32"/>
      <c r="QXF841" s="32"/>
      <c r="QXG841" s="32"/>
      <c r="QXH841" s="32"/>
      <c r="QXI841" s="32"/>
      <c r="QXJ841" s="32"/>
      <c r="QXK841" s="32"/>
      <c r="QXL841" s="32"/>
      <c r="QXM841" s="32"/>
      <c r="QXN841" s="32"/>
      <c r="QXO841" s="32"/>
      <c r="QXP841" s="32"/>
      <c r="QXQ841" s="32"/>
      <c r="QXR841" s="32"/>
      <c r="QXS841" s="32"/>
      <c r="QXT841" s="32"/>
      <c r="QXU841" s="32"/>
      <c r="QXV841" s="32"/>
      <c r="QXW841" s="32"/>
      <c r="QXX841" s="32"/>
      <c r="QXY841" s="32"/>
      <c r="QXZ841" s="32"/>
      <c r="QYA841" s="32"/>
      <c r="QYB841" s="32"/>
      <c r="QYC841" s="32"/>
      <c r="QYD841" s="32"/>
      <c r="QYE841" s="32"/>
      <c r="QYF841" s="32"/>
      <c r="QYG841" s="32"/>
      <c r="QYH841" s="32"/>
      <c r="QYI841" s="32"/>
      <c r="QYJ841" s="32"/>
      <c r="QYK841" s="32"/>
      <c r="QYL841" s="32"/>
      <c r="QYM841" s="32"/>
      <c r="QYN841" s="32"/>
      <c r="QYO841" s="32"/>
      <c r="QYP841" s="32"/>
      <c r="QYQ841" s="32"/>
      <c r="QYR841" s="32"/>
      <c r="QYS841" s="32"/>
      <c r="QYT841" s="32"/>
      <c r="QYU841" s="32"/>
      <c r="QYV841" s="32"/>
      <c r="QYW841" s="32"/>
      <c r="QYX841" s="32"/>
      <c r="QYY841" s="32"/>
      <c r="QYZ841" s="32"/>
      <c r="QZA841" s="32"/>
      <c r="QZB841" s="32"/>
      <c r="QZC841" s="32"/>
      <c r="QZD841" s="32"/>
      <c r="QZE841" s="32"/>
      <c r="QZF841" s="32"/>
      <c r="QZG841" s="32"/>
      <c r="QZH841" s="32"/>
      <c r="QZI841" s="32"/>
      <c r="QZJ841" s="32"/>
      <c r="QZK841" s="32"/>
      <c r="QZL841" s="32"/>
      <c r="QZM841" s="32"/>
      <c r="QZN841" s="32"/>
      <c r="QZO841" s="32"/>
      <c r="QZP841" s="32"/>
      <c r="QZQ841" s="32"/>
      <c r="QZR841" s="32"/>
      <c r="QZS841" s="32"/>
      <c r="QZT841" s="32"/>
      <c r="QZU841" s="32"/>
      <c r="QZV841" s="32"/>
      <c r="QZW841" s="32"/>
      <c r="QZX841" s="32"/>
      <c r="QZY841" s="32"/>
      <c r="QZZ841" s="32"/>
      <c r="RAA841" s="32"/>
      <c r="RAB841" s="32"/>
      <c r="RAC841" s="32"/>
      <c r="RAD841" s="32"/>
      <c r="RAE841" s="32"/>
      <c r="RAF841" s="32"/>
      <c r="RAG841" s="32"/>
      <c r="RAH841" s="32"/>
      <c r="RAI841" s="32"/>
      <c r="RAJ841" s="32"/>
      <c r="RAK841" s="32"/>
      <c r="RAL841" s="32"/>
      <c r="RAM841" s="32"/>
      <c r="RAN841" s="32"/>
      <c r="RAO841" s="32"/>
      <c r="RAP841" s="32"/>
      <c r="RAQ841" s="32"/>
      <c r="RAR841" s="32"/>
      <c r="RAS841" s="32"/>
      <c r="RAT841" s="32"/>
      <c r="RAU841" s="32"/>
      <c r="RAV841" s="32"/>
      <c r="RAW841" s="32"/>
      <c r="RAX841" s="32"/>
      <c r="RAY841" s="32"/>
      <c r="RAZ841" s="32"/>
      <c r="RBA841" s="32"/>
      <c r="RBB841" s="32"/>
      <c r="RBC841" s="32"/>
      <c r="RBD841" s="32"/>
      <c r="RBE841" s="32"/>
      <c r="RBF841" s="32"/>
      <c r="RBG841" s="32"/>
      <c r="RBH841" s="32"/>
      <c r="RBI841" s="32"/>
      <c r="RBJ841" s="32"/>
      <c r="RBK841" s="32"/>
      <c r="RBL841" s="32"/>
      <c r="RBM841" s="32"/>
      <c r="RBN841" s="32"/>
      <c r="RBO841" s="32"/>
      <c r="RBP841" s="32"/>
      <c r="RBQ841" s="32"/>
      <c r="RBR841" s="32"/>
      <c r="RBS841" s="32"/>
      <c r="RBT841" s="32"/>
      <c r="RBU841" s="32"/>
      <c r="RBV841" s="32"/>
      <c r="RBW841" s="32"/>
      <c r="RBX841" s="32"/>
      <c r="RBY841" s="32"/>
      <c r="RBZ841" s="32"/>
      <c r="RCA841" s="32"/>
      <c r="RCB841" s="32"/>
      <c r="RCC841" s="32"/>
      <c r="RCD841" s="32"/>
      <c r="RCE841" s="32"/>
      <c r="RCF841" s="32"/>
      <c r="RCG841" s="32"/>
      <c r="RCH841" s="32"/>
      <c r="RCI841" s="32"/>
      <c r="RCJ841" s="32"/>
      <c r="RCK841" s="32"/>
      <c r="RCL841" s="32"/>
      <c r="RCM841" s="32"/>
      <c r="RCN841" s="32"/>
      <c r="RCO841" s="32"/>
      <c r="RCP841" s="32"/>
      <c r="RCQ841" s="32"/>
      <c r="RCR841" s="32"/>
      <c r="RCS841" s="32"/>
      <c r="RCT841" s="32"/>
      <c r="RCU841" s="32"/>
      <c r="RCV841" s="32"/>
      <c r="RCW841" s="32"/>
      <c r="RCX841" s="32"/>
      <c r="RCY841" s="32"/>
      <c r="RCZ841" s="32"/>
      <c r="RDA841" s="32"/>
      <c r="RDB841" s="32"/>
      <c r="RDC841" s="32"/>
      <c r="RDD841" s="32"/>
      <c r="RDE841" s="32"/>
      <c r="RDF841" s="32"/>
      <c r="RDG841" s="32"/>
      <c r="RDH841" s="32"/>
      <c r="RDI841" s="32"/>
      <c r="RDJ841" s="32"/>
      <c r="RDK841" s="32"/>
      <c r="RDL841" s="32"/>
      <c r="RDM841" s="32"/>
      <c r="RDN841" s="32"/>
      <c r="RDO841" s="32"/>
      <c r="RDP841" s="32"/>
      <c r="RDQ841" s="32"/>
      <c r="RDR841" s="32"/>
      <c r="RDS841" s="32"/>
      <c r="RDT841" s="32"/>
      <c r="RDU841" s="32"/>
      <c r="RDV841" s="32"/>
      <c r="RDW841" s="32"/>
      <c r="RDX841" s="32"/>
      <c r="RDY841" s="32"/>
      <c r="RDZ841" s="32"/>
      <c r="REA841" s="32"/>
      <c r="REB841" s="32"/>
      <c r="REC841" s="32"/>
      <c r="RED841" s="32"/>
      <c r="REE841" s="32"/>
      <c r="REF841" s="32"/>
      <c r="REG841" s="32"/>
      <c r="REH841" s="32"/>
      <c r="REI841" s="32"/>
      <c r="REJ841" s="32"/>
      <c r="REK841" s="32"/>
      <c r="REL841" s="32"/>
      <c r="REM841" s="32"/>
      <c r="REN841" s="32"/>
      <c r="REO841" s="32"/>
      <c r="REP841" s="32"/>
      <c r="REQ841" s="32"/>
      <c r="RER841" s="32"/>
      <c r="RES841" s="32"/>
      <c r="RET841" s="32"/>
      <c r="REU841" s="32"/>
      <c r="REV841" s="32"/>
      <c r="REW841" s="32"/>
      <c r="REX841" s="32"/>
      <c r="REY841" s="32"/>
      <c r="REZ841" s="32"/>
      <c r="RFA841" s="32"/>
      <c r="RFB841" s="32"/>
      <c r="RFC841" s="32"/>
      <c r="RFD841" s="32"/>
      <c r="RFE841" s="32"/>
      <c r="RFF841" s="32"/>
      <c r="RFG841" s="32"/>
      <c r="RFH841" s="32"/>
      <c r="RFI841" s="32"/>
      <c r="RFJ841" s="32"/>
      <c r="RFK841" s="32"/>
      <c r="RFL841" s="32"/>
      <c r="RFM841" s="32"/>
      <c r="RFN841" s="32"/>
      <c r="RFO841" s="32"/>
      <c r="RFP841" s="32"/>
      <c r="RFQ841" s="32"/>
      <c r="RFR841" s="32"/>
      <c r="RFS841" s="32"/>
      <c r="RFT841" s="32"/>
      <c r="RFU841" s="32"/>
      <c r="RFV841" s="32"/>
      <c r="RFW841" s="32"/>
      <c r="RFX841" s="32"/>
      <c r="RFY841" s="32"/>
      <c r="RFZ841" s="32"/>
      <c r="RGA841" s="32"/>
      <c r="RGB841" s="32"/>
      <c r="RGC841" s="32"/>
      <c r="RGD841" s="32"/>
      <c r="RGE841" s="32"/>
      <c r="RGF841" s="32"/>
      <c r="RGG841" s="32"/>
      <c r="RGH841" s="32"/>
      <c r="RGI841" s="32"/>
      <c r="RGJ841" s="32"/>
      <c r="RGK841" s="32"/>
      <c r="RGL841" s="32"/>
      <c r="RGM841" s="32"/>
      <c r="RGN841" s="32"/>
      <c r="RGO841" s="32"/>
      <c r="RGP841" s="32"/>
      <c r="RGQ841" s="32"/>
      <c r="RGR841" s="32"/>
      <c r="RGS841" s="32"/>
      <c r="RGT841" s="32"/>
      <c r="RGU841" s="32"/>
      <c r="RGV841" s="32"/>
      <c r="RGW841" s="32"/>
      <c r="RGX841" s="32"/>
      <c r="RGY841" s="32"/>
      <c r="RGZ841" s="32"/>
      <c r="RHA841" s="32"/>
      <c r="RHB841" s="32"/>
      <c r="RHC841" s="32"/>
      <c r="RHD841" s="32"/>
      <c r="RHE841" s="32"/>
      <c r="RHF841" s="32"/>
      <c r="RHG841" s="32"/>
      <c r="RHH841" s="32"/>
      <c r="RHI841" s="32"/>
      <c r="RHJ841" s="32"/>
      <c r="RHK841" s="32"/>
      <c r="RHL841" s="32"/>
      <c r="RHM841" s="32"/>
      <c r="RHN841" s="32"/>
      <c r="RHO841" s="32"/>
      <c r="RHP841" s="32"/>
      <c r="RHQ841" s="32"/>
      <c r="RHR841" s="32"/>
      <c r="RHS841" s="32"/>
      <c r="RHT841" s="32"/>
      <c r="RHU841" s="32"/>
      <c r="RHV841" s="32"/>
      <c r="RHW841" s="32"/>
      <c r="RHX841" s="32"/>
      <c r="RHY841" s="32"/>
      <c r="RHZ841" s="32"/>
      <c r="RIA841" s="32"/>
      <c r="RIB841" s="32"/>
      <c r="RIC841" s="32"/>
      <c r="RID841" s="32"/>
      <c r="RIE841" s="32"/>
      <c r="RIF841" s="32"/>
      <c r="RIG841" s="32"/>
      <c r="RIH841" s="32"/>
      <c r="RII841" s="32"/>
      <c r="RIJ841" s="32"/>
      <c r="RIK841" s="32"/>
      <c r="RIL841" s="32"/>
      <c r="RIM841" s="32"/>
      <c r="RIN841" s="32"/>
      <c r="RIO841" s="32"/>
      <c r="RIP841" s="32"/>
      <c r="RIQ841" s="32"/>
      <c r="RIR841" s="32"/>
      <c r="RIS841" s="32"/>
      <c r="RIT841" s="32"/>
      <c r="RIU841" s="32"/>
      <c r="RIV841" s="32"/>
      <c r="RIW841" s="32"/>
      <c r="RIX841" s="32"/>
      <c r="RIY841" s="32"/>
      <c r="RIZ841" s="32"/>
      <c r="RJA841" s="32"/>
      <c r="RJB841" s="32"/>
      <c r="RJC841" s="32"/>
      <c r="RJD841" s="32"/>
      <c r="RJE841" s="32"/>
      <c r="RJF841" s="32"/>
      <c r="RJG841" s="32"/>
      <c r="RJH841" s="32"/>
      <c r="RJI841" s="32"/>
      <c r="RJJ841" s="32"/>
      <c r="RJK841" s="32"/>
      <c r="RJL841" s="32"/>
      <c r="RJM841" s="32"/>
      <c r="RJN841" s="32"/>
      <c r="RJO841" s="32"/>
      <c r="RJP841" s="32"/>
      <c r="RJQ841" s="32"/>
      <c r="RJR841" s="32"/>
      <c r="RJS841" s="32"/>
      <c r="RJT841" s="32"/>
      <c r="RJU841" s="32"/>
      <c r="RJV841" s="32"/>
      <c r="RJW841" s="32"/>
      <c r="RJX841" s="32"/>
      <c r="RJY841" s="32"/>
      <c r="RJZ841" s="32"/>
      <c r="RKA841" s="32"/>
      <c r="RKB841" s="32"/>
      <c r="RKC841" s="32"/>
      <c r="RKD841" s="32"/>
      <c r="RKE841" s="32"/>
      <c r="RKF841" s="32"/>
      <c r="RKG841" s="32"/>
      <c r="RKH841" s="32"/>
      <c r="RKI841" s="32"/>
      <c r="RKJ841" s="32"/>
      <c r="RKK841" s="32"/>
      <c r="RKL841" s="32"/>
      <c r="RKM841" s="32"/>
      <c r="RKN841" s="32"/>
      <c r="RKO841" s="32"/>
      <c r="RKP841" s="32"/>
      <c r="RKQ841" s="32"/>
      <c r="RKR841" s="32"/>
      <c r="RKS841" s="32"/>
      <c r="RKT841" s="32"/>
      <c r="RKU841" s="32"/>
      <c r="RKV841" s="32"/>
      <c r="RKW841" s="32"/>
      <c r="RKX841" s="32"/>
      <c r="RKY841" s="32"/>
      <c r="RKZ841" s="32"/>
      <c r="RLA841" s="32"/>
      <c r="RLB841" s="32"/>
      <c r="RLC841" s="32"/>
      <c r="RLD841" s="32"/>
      <c r="RLE841" s="32"/>
      <c r="RLF841" s="32"/>
      <c r="RLG841" s="32"/>
      <c r="RLH841" s="32"/>
      <c r="RLI841" s="32"/>
      <c r="RLJ841" s="32"/>
      <c r="RLK841" s="32"/>
      <c r="RLL841" s="32"/>
      <c r="RLM841" s="32"/>
      <c r="RLN841" s="32"/>
      <c r="RLO841" s="32"/>
      <c r="RLP841" s="32"/>
      <c r="RLQ841" s="32"/>
      <c r="RLR841" s="32"/>
      <c r="RLS841" s="32"/>
      <c r="RLT841" s="32"/>
      <c r="RLU841" s="32"/>
      <c r="RLV841" s="32"/>
      <c r="RLW841" s="32"/>
      <c r="RLX841" s="32"/>
      <c r="RLY841" s="32"/>
      <c r="RLZ841" s="32"/>
      <c r="RMA841" s="32"/>
      <c r="RMB841" s="32"/>
      <c r="RMC841" s="32"/>
      <c r="RMD841" s="32"/>
      <c r="RME841" s="32"/>
      <c r="RMF841" s="32"/>
      <c r="RMG841" s="32"/>
      <c r="RMH841" s="32"/>
      <c r="RMI841" s="32"/>
      <c r="RMJ841" s="32"/>
      <c r="RMK841" s="32"/>
      <c r="RML841" s="32"/>
      <c r="RMM841" s="32"/>
      <c r="RMN841" s="32"/>
      <c r="RMO841" s="32"/>
      <c r="RMP841" s="32"/>
      <c r="RMQ841" s="32"/>
      <c r="RMR841" s="32"/>
      <c r="RMS841" s="32"/>
      <c r="RMT841" s="32"/>
      <c r="RMU841" s="32"/>
      <c r="RMV841" s="32"/>
      <c r="RMW841" s="32"/>
      <c r="RMX841" s="32"/>
      <c r="RMY841" s="32"/>
      <c r="RMZ841" s="32"/>
      <c r="RNA841" s="32"/>
      <c r="RNB841" s="32"/>
      <c r="RNC841" s="32"/>
      <c r="RND841" s="32"/>
      <c r="RNE841" s="32"/>
      <c r="RNF841" s="32"/>
      <c r="RNG841" s="32"/>
      <c r="RNH841" s="32"/>
      <c r="RNI841" s="32"/>
      <c r="RNJ841" s="32"/>
      <c r="RNK841" s="32"/>
      <c r="RNL841" s="32"/>
      <c r="RNM841" s="32"/>
      <c r="RNN841" s="32"/>
      <c r="RNO841" s="32"/>
      <c r="RNP841" s="32"/>
      <c r="RNQ841" s="32"/>
      <c r="RNR841" s="32"/>
      <c r="RNS841" s="32"/>
      <c r="RNT841" s="32"/>
      <c r="RNU841" s="32"/>
      <c r="RNV841" s="32"/>
      <c r="RNW841" s="32"/>
      <c r="RNX841" s="32"/>
      <c r="RNY841" s="32"/>
      <c r="RNZ841" s="32"/>
      <c r="ROA841" s="32"/>
      <c r="ROB841" s="32"/>
      <c r="ROC841" s="32"/>
      <c r="ROD841" s="32"/>
      <c r="ROE841" s="32"/>
      <c r="ROF841" s="32"/>
      <c r="ROG841" s="32"/>
      <c r="ROH841" s="32"/>
      <c r="ROI841" s="32"/>
      <c r="ROJ841" s="32"/>
      <c r="ROK841" s="32"/>
      <c r="ROL841" s="32"/>
      <c r="ROM841" s="32"/>
      <c r="RON841" s="32"/>
      <c r="ROO841" s="32"/>
      <c r="ROP841" s="32"/>
      <c r="ROQ841" s="32"/>
      <c r="ROR841" s="32"/>
      <c r="ROS841" s="32"/>
      <c r="ROT841" s="32"/>
      <c r="ROU841" s="32"/>
      <c r="ROV841" s="32"/>
      <c r="ROW841" s="32"/>
      <c r="ROX841" s="32"/>
      <c r="ROY841" s="32"/>
      <c r="ROZ841" s="32"/>
      <c r="RPA841" s="32"/>
      <c r="RPB841" s="32"/>
      <c r="RPC841" s="32"/>
      <c r="RPD841" s="32"/>
      <c r="RPE841" s="32"/>
      <c r="RPF841" s="32"/>
      <c r="RPG841" s="32"/>
      <c r="RPH841" s="32"/>
      <c r="RPI841" s="32"/>
      <c r="RPJ841" s="32"/>
      <c r="RPK841" s="32"/>
      <c r="RPL841" s="32"/>
      <c r="RPM841" s="32"/>
      <c r="RPN841" s="32"/>
      <c r="RPO841" s="32"/>
      <c r="RPP841" s="32"/>
      <c r="RPQ841" s="32"/>
      <c r="RPR841" s="32"/>
      <c r="RPS841" s="32"/>
      <c r="RPT841" s="32"/>
      <c r="RPU841" s="32"/>
      <c r="RPV841" s="32"/>
      <c r="RPW841" s="32"/>
      <c r="RPX841" s="32"/>
      <c r="RPY841" s="32"/>
      <c r="RPZ841" s="32"/>
      <c r="RQA841" s="32"/>
      <c r="RQB841" s="32"/>
      <c r="RQC841" s="32"/>
      <c r="RQD841" s="32"/>
      <c r="RQE841" s="32"/>
      <c r="RQF841" s="32"/>
      <c r="RQG841" s="32"/>
      <c r="RQH841" s="32"/>
      <c r="RQI841" s="32"/>
      <c r="RQJ841" s="32"/>
      <c r="RQK841" s="32"/>
      <c r="RQL841" s="32"/>
      <c r="RQM841" s="32"/>
      <c r="RQN841" s="32"/>
      <c r="RQO841" s="32"/>
      <c r="RQP841" s="32"/>
      <c r="RQQ841" s="32"/>
      <c r="RQR841" s="32"/>
      <c r="RQS841" s="32"/>
      <c r="RQT841" s="32"/>
      <c r="RQU841" s="32"/>
      <c r="RQV841" s="32"/>
      <c r="RQW841" s="32"/>
      <c r="RQX841" s="32"/>
      <c r="RQY841" s="32"/>
      <c r="RQZ841" s="32"/>
      <c r="RRA841" s="32"/>
      <c r="RRB841" s="32"/>
      <c r="RRC841" s="32"/>
      <c r="RRD841" s="32"/>
      <c r="RRE841" s="32"/>
      <c r="RRF841" s="32"/>
      <c r="RRG841" s="32"/>
      <c r="RRH841" s="32"/>
      <c r="RRI841" s="32"/>
      <c r="RRJ841" s="32"/>
      <c r="RRK841" s="32"/>
      <c r="RRL841" s="32"/>
      <c r="RRM841" s="32"/>
      <c r="RRN841" s="32"/>
      <c r="RRO841" s="32"/>
      <c r="RRP841" s="32"/>
      <c r="RRQ841" s="32"/>
      <c r="RRR841" s="32"/>
      <c r="RRS841" s="32"/>
      <c r="RRT841" s="32"/>
      <c r="RRU841" s="32"/>
      <c r="RRV841" s="32"/>
      <c r="RRW841" s="32"/>
      <c r="RRX841" s="32"/>
      <c r="RRY841" s="32"/>
      <c r="RRZ841" s="32"/>
      <c r="RSA841" s="32"/>
      <c r="RSB841" s="32"/>
      <c r="RSC841" s="32"/>
      <c r="RSD841" s="32"/>
      <c r="RSE841" s="32"/>
      <c r="RSF841" s="32"/>
      <c r="RSG841" s="32"/>
      <c r="RSH841" s="32"/>
      <c r="RSI841" s="32"/>
      <c r="RSJ841" s="32"/>
      <c r="RSK841" s="32"/>
      <c r="RSL841" s="32"/>
      <c r="RSM841" s="32"/>
      <c r="RSN841" s="32"/>
      <c r="RSO841" s="32"/>
      <c r="RSP841" s="32"/>
      <c r="RSQ841" s="32"/>
      <c r="RSR841" s="32"/>
      <c r="RSS841" s="32"/>
      <c r="RST841" s="32"/>
      <c r="RSU841" s="32"/>
      <c r="RSV841" s="32"/>
      <c r="RSW841" s="32"/>
      <c r="RSX841" s="32"/>
      <c r="RSY841" s="32"/>
      <c r="RSZ841" s="32"/>
      <c r="RTA841" s="32"/>
      <c r="RTB841" s="32"/>
      <c r="RTC841" s="32"/>
      <c r="RTD841" s="32"/>
      <c r="RTE841" s="32"/>
      <c r="RTF841" s="32"/>
      <c r="RTG841" s="32"/>
      <c r="RTH841" s="32"/>
      <c r="RTI841" s="32"/>
      <c r="RTJ841" s="32"/>
      <c r="RTK841" s="32"/>
      <c r="RTL841" s="32"/>
      <c r="RTM841" s="32"/>
      <c r="RTN841" s="32"/>
      <c r="RTO841" s="32"/>
      <c r="RTP841" s="32"/>
      <c r="RTQ841" s="32"/>
      <c r="RTR841" s="32"/>
      <c r="RTS841" s="32"/>
      <c r="RTT841" s="32"/>
      <c r="RTU841" s="32"/>
      <c r="RTV841" s="32"/>
      <c r="RTW841" s="32"/>
      <c r="RTX841" s="32"/>
      <c r="RTY841" s="32"/>
      <c r="RTZ841" s="32"/>
      <c r="RUA841" s="32"/>
      <c r="RUB841" s="32"/>
      <c r="RUC841" s="32"/>
      <c r="RUD841" s="32"/>
      <c r="RUE841" s="32"/>
      <c r="RUF841" s="32"/>
      <c r="RUG841" s="32"/>
      <c r="RUH841" s="32"/>
      <c r="RUI841" s="32"/>
      <c r="RUJ841" s="32"/>
      <c r="RUK841" s="32"/>
      <c r="RUL841" s="32"/>
      <c r="RUM841" s="32"/>
      <c r="RUN841" s="32"/>
      <c r="RUO841" s="32"/>
      <c r="RUP841" s="32"/>
      <c r="RUQ841" s="32"/>
      <c r="RUR841" s="32"/>
      <c r="RUS841" s="32"/>
      <c r="RUT841" s="32"/>
      <c r="RUU841" s="32"/>
      <c r="RUV841" s="32"/>
      <c r="RUW841" s="32"/>
      <c r="RUX841" s="32"/>
      <c r="RUY841" s="32"/>
      <c r="RUZ841" s="32"/>
      <c r="RVA841" s="32"/>
      <c r="RVB841" s="32"/>
      <c r="RVC841" s="32"/>
      <c r="RVD841" s="32"/>
      <c r="RVE841" s="32"/>
      <c r="RVF841" s="32"/>
      <c r="RVG841" s="32"/>
      <c r="RVH841" s="32"/>
      <c r="RVI841" s="32"/>
      <c r="RVJ841" s="32"/>
      <c r="RVK841" s="32"/>
      <c r="RVL841" s="32"/>
      <c r="RVM841" s="32"/>
      <c r="RVN841" s="32"/>
      <c r="RVO841" s="32"/>
      <c r="RVP841" s="32"/>
      <c r="RVQ841" s="32"/>
      <c r="RVR841" s="32"/>
      <c r="RVS841" s="32"/>
      <c r="RVT841" s="32"/>
      <c r="RVU841" s="32"/>
      <c r="RVV841" s="32"/>
      <c r="RVW841" s="32"/>
      <c r="RVX841" s="32"/>
      <c r="RVY841" s="32"/>
      <c r="RVZ841" s="32"/>
      <c r="RWA841" s="32"/>
      <c r="RWB841" s="32"/>
      <c r="RWC841" s="32"/>
      <c r="RWD841" s="32"/>
      <c r="RWE841" s="32"/>
      <c r="RWF841" s="32"/>
      <c r="RWG841" s="32"/>
      <c r="RWH841" s="32"/>
      <c r="RWI841" s="32"/>
      <c r="RWJ841" s="32"/>
      <c r="RWK841" s="32"/>
      <c r="RWL841" s="32"/>
      <c r="RWM841" s="32"/>
      <c r="RWN841" s="32"/>
      <c r="RWO841" s="32"/>
      <c r="RWP841" s="32"/>
      <c r="RWQ841" s="32"/>
      <c r="RWR841" s="32"/>
      <c r="RWS841" s="32"/>
      <c r="RWT841" s="32"/>
      <c r="RWU841" s="32"/>
      <c r="RWV841" s="32"/>
      <c r="RWW841" s="32"/>
      <c r="RWX841" s="32"/>
      <c r="RWY841" s="32"/>
      <c r="RWZ841" s="32"/>
      <c r="RXA841" s="32"/>
      <c r="RXB841" s="32"/>
      <c r="RXC841" s="32"/>
      <c r="RXD841" s="32"/>
      <c r="RXE841" s="32"/>
      <c r="RXF841" s="32"/>
      <c r="RXG841" s="32"/>
      <c r="RXH841" s="32"/>
      <c r="RXI841" s="32"/>
      <c r="RXJ841" s="32"/>
      <c r="RXK841" s="32"/>
      <c r="RXL841" s="32"/>
      <c r="RXM841" s="32"/>
      <c r="RXN841" s="32"/>
      <c r="RXO841" s="32"/>
      <c r="RXP841" s="32"/>
      <c r="RXQ841" s="32"/>
      <c r="RXR841" s="32"/>
      <c r="RXS841" s="32"/>
      <c r="RXT841" s="32"/>
      <c r="RXU841" s="32"/>
      <c r="RXV841" s="32"/>
      <c r="RXW841" s="32"/>
      <c r="RXX841" s="32"/>
      <c r="RXY841" s="32"/>
      <c r="RXZ841" s="32"/>
      <c r="RYA841" s="32"/>
      <c r="RYB841" s="32"/>
      <c r="RYC841" s="32"/>
      <c r="RYD841" s="32"/>
      <c r="RYE841" s="32"/>
      <c r="RYF841" s="32"/>
      <c r="RYG841" s="32"/>
      <c r="RYH841" s="32"/>
      <c r="RYI841" s="32"/>
      <c r="RYJ841" s="32"/>
      <c r="RYK841" s="32"/>
      <c r="RYL841" s="32"/>
      <c r="RYM841" s="32"/>
      <c r="RYN841" s="32"/>
      <c r="RYO841" s="32"/>
      <c r="RYP841" s="32"/>
      <c r="RYQ841" s="32"/>
      <c r="RYR841" s="32"/>
      <c r="RYS841" s="32"/>
      <c r="RYT841" s="32"/>
      <c r="RYU841" s="32"/>
      <c r="RYV841" s="32"/>
      <c r="RYW841" s="32"/>
      <c r="RYX841" s="32"/>
      <c r="RYY841" s="32"/>
      <c r="RYZ841" s="32"/>
      <c r="RZA841" s="32"/>
      <c r="RZB841" s="32"/>
      <c r="RZC841" s="32"/>
      <c r="RZD841" s="32"/>
      <c r="RZE841" s="32"/>
      <c r="RZF841" s="32"/>
      <c r="RZG841" s="32"/>
      <c r="RZH841" s="32"/>
      <c r="RZI841" s="32"/>
      <c r="RZJ841" s="32"/>
      <c r="RZK841" s="32"/>
      <c r="RZL841" s="32"/>
      <c r="RZM841" s="32"/>
      <c r="RZN841" s="32"/>
      <c r="RZO841" s="32"/>
      <c r="RZP841" s="32"/>
      <c r="RZQ841" s="32"/>
      <c r="RZR841" s="32"/>
      <c r="RZS841" s="32"/>
      <c r="RZT841" s="32"/>
      <c r="RZU841" s="32"/>
      <c r="RZV841" s="32"/>
      <c r="RZW841" s="32"/>
      <c r="RZX841" s="32"/>
      <c r="RZY841" s="32"/>
      <c r="RZZ841" s="32"/>
      <c r="SAA841" s="32"/>
      <c r="SAB841" s="32"/>
      <c r="SAC841" s="32"/>
      <c r="SAD841" s="32"/>
      <c r="SAE841" s="32"/>
      <c r="SAF841" s="32"/>
      <c r="SAG841" s="32"/>
      <c r="SAH841" s="32"/>
      <c r="SAI841" s="32"/>
      <c r="SAJ841" s="32"/>
      <c r="SAK841" s="32"/>
      <c r="SAL841" s="32"/>
      <c r="SAM841" s="32"/>
      <c r="SAN841" s="32"/>
      <c r="SAO841" s="32"/>
      <c r="SAP841" s="32"/>
      <c r="SAQ841" s="32"/>
      <c r="SAR841" s="32"/>
      <c r="SAS841" s="32"/>
      <c r="SAT841" s="32"/>
      <c r="SAU841" s="32"/>
      <c r="SAV841" s="32"/>
      <c r="SAW841" s="32"/>
      <c r="SAX841" s="32"/>
      <c r="SAY841" s="32"/>
      <c r="SAZ841" s="32"/>
      <c r="SBA841" s="32"/>
      <c r="SBB841" s="32"/>
      <c r="SBC841" s="32"/>
      <c r="SBD841" s="32"/>
      <c r="SBE841" s="32"/>
      <c r="SBF841" s="32"/>
      <c r="SBG841" s="32"/>
      <c r="SBH841" s="32"/>
      <c r="SBI841" s="32"/>
      <c r="SBJ841" s="32"/>
      <c r="SBK841" s="32"/>
      <c r="SBL841" s="32"/>
      <c r="SBM841" s="32"/>
      <c r="SBN841" s="32"/>
      <c r="SBO841" s="32"/>
      <c r="SBP841" s="32"/>
      <c r="SBQ841" s="32"/>
      <c r="SBR841" s="32"/>
      <c r="SBS841" s="32"/>
      <c r="SBT841" s="32"/>
      <c r="SBU841" s="32"/>
      <c r="SBV841" s="32"/>
      <c r="SBW841" s="32"/>
      <c r="SBX841" s="32"/>
      <c r="SBY841" s="32"/>
      <c r="SBZ841" s="32"/>
      <c r="SCA841" s="32"/>
      <c r="SCB841" s="32"/>
      <c r="SCC841" s="32"/>
      <c r="SCD841" s="32"/>
      <c r="SCE841" s="32"/>
      <c r="SCF841" s="32"/>
      <c r="SCG841" s="32"/>
      <c r="SCH841" s="32"/>
      <c r="SCI841" s="32"/>
      <c r="SCJ841" s="32"/>
      <c r="SCK841" s="32"/>
      <c r="SCL841" s="32"/>
      <c r="SCM841" s="32"/>
      <c r="SCN841" s="32"/>
      <c r="SCO841" s="32"/>
      <c r="SCP841" s="32"/>
      <c r="SCQ841" s="32"/>
      <c r="SCR841" s="32"/>
      <c r="SCS841" s="32"/>
      <c r="SCT841" s="32"/>
      <c r="SCU841" s="32"/>
      <c r="SCV841" s="32"/>
      <c r="SCW841" s="32"/>
      <c r="SCX841" s="32"/>
      <c r="SCY841" s="32"/>
      <c r="SCZ841" s="32"/>
      <c r="SDA841" s="32"/>
      <c r="SDB841" s="32"/>
      <c r="SDC841" s="32"/>
      <c r="SDD841" s="32"/>
      <c r="SDE841" s="32"/>
      <c r="SDF841" s="32"/>
      <c r="SDG841" s="32"/>
      <c r="SDH841" s="32"/>
      <c r="SDI841" s="32"/>
      <c r="SDJ841" s="32"/>
      <c r="SDK841" s="32"/>
      <c r="SDL841" s="32"/>
      <c r="SDM841" s="32"/>
      <c r="SDN841" s="32"/>
      <c r="SDO841" s="32"/>
      <c r="SDP841" s="32"/>
      <c r="SDQ841" s="32"/>
      <c r="SDR841" s="32"/>
      <c r="SDS841" s="32"/>
      <c r="SDT841" s="32"/>
      <c r="SDU841" s="32"/>
      <c r="SDV841" s="32"/>
      <c r="SDW841" s="32"/>
      <c r="SDX841" s="32"/>
      <c r="SDY841" s="32"/>
      <c r="SDZ841" s="32"/>
      <c r="SEA841" s="32"/>
      <c r="SEB841" s="32"/>
      <c r="SEC841" s="32"/>
      <c r="SED841" s="32"/>
      <c r="SEE841" s="32"/>
      <c r="SEF841" s="32"/>
      <c r="SEG841" s="32"/>
      <c r="SEH841" s="32"/>
      <c r="SEI841" s="32"/>
      <c r="SEJ841" s="32"/>
      <c r="SEK841" s="32"/>
      <c r="SEL841" s="32"/>
      <c r="SEM841" s="32"/>
      <c r="SEN841" s="32"/>
      <c r="SEO841" s="32"/>
      <c r="SEP841" s="32"/>
      <c r="SEQ841" s="32"/>
      <c r="SER841" s="32"/>
      <c r="SES841" s="32"/>
      <c r="SET841" s="32"/>
      <c r="SEU841" s="32"/>
      <c r="SEV841" s="32"/>
      <c r="SEW841" s="32"/>
      <c r="SEX841" s="32"/>
      <c r="SEY841" s="32"/>
      <c r="SEZ841" s="32"/>
      <c r="SFA841" s="32"/>
      <c r="SFB841" s="32"/>
      <c r="SFC841" s="32"/>
      <c r="SFD841" s="32"/>
      <c r="SFE841" s="32"/>
      <c r="SFF841" s="32"/>
      <c r="SFG841" s="32"/>
      <c r="SFH841" s="32"/>
      <c r="SFI841" s="32"/>
      <c r="SFJ841" s="32"/>
      <c r="SFK841" s="32"/>
      <c r="SFL841" s="32"/>
      <c r="SFM841" s="32"/>
      <c r="SFN841" s="32"/>
      <c r="SFO841" s="32"/>
      <c r="SFP841" s="32"/>
      <c r="SFQ841" s="32"/>
      <c r="SFR841" s="32"/>
      <c r="SFS841" s="32"/>
      <c r="SFT841" s="32"/>
      <c r="SFU841" s="32"/>
      <c r="SFV841" s="32"/>
      <c r="SFW841" s="32"/>
      <c r="SFX841" s="32"/>
      <c r="SFY841" s="32"/>
      <c r="SFZ841" s="32"/>
      <c r="SGA841" s="32"/>
      <c r="SGB841" s="32"/>
      <c r="SGC841" s="32"/>
      <c r="SGD841" s="32"/>
      <c r="SGE841" s="32"/>
      <c r="SGF841" s="32"/>
      <c r="SGG841" s="32"/>
      <c r="SGH841" s="32"/>
      <c r="SGI841" s="32"/>
      <c r="SGJ841" s="32"/>
      <c r="SGK841" s="32"/>
      <c r="SGL841" s="32"/>
      <c r="SGM841" s="32"/>
      <c r="SGN841" s="32"/>
      <c r="SGO841" s="32"/>
      <c r="SGP841" s="32"/>
      <c r="SGQ841" s="32"/>
      <c r="SGR841" s="32"/>
      <c r="SGS841" s="32"/>
      <c r="SGT841" s="32"/>
      <c r="SGU841" s="32"/>
      <c r="SGV841" s="32"/>
      <c r="SGW841" s="32"/>
      <c r="SGX841" s="32"/>
      <c r="SGY841" s="32"/>
      <c r="SGZ841" s="32"/>
      <c r="SHA841" s="32"/>
      <c r="SHB841" s="32"/>
      <c r="SHC841" s="32"/>
      <c r="SHD841" s="32"/>
      <c r="SHE841" s="32"/>
      <c r="SHF841" s="32"/>
      <c r="SHG841" s="32"/>
      <c r="SHH841" s="32"/>
      <c r="SHI841" s="32"/>
      <c r="SHJ841" s="32"/>
      <c r="SHK841" s="32"/>
      <c r="SHL841" s="32"/>
      <c r="SHM841" s="32"/>
      <c r="SHN841" s="32"/>
      <c r="SHO841" s="32"/>
      <c r="SHP841" s="32"/>
      <c r="SHQ841" s="32"/>
      <c r="SHR841" s="32"/>
      <c r="SHS841" s="32"/>
      <c r="SHT841" s="32"/>
      <c r="SHU841" s="32"/>
      <c r="SHV841" s="32"/>
      <c r="SHW841" s="32"/>
      <c r="SHX841" s="32"/>
      <c r="SHY841" s="32"/>
      <c r="SHZ841" s="32"/>
      <c r="SIA841" s="32"/>
      <c r="SIB841" s="32"/>
      <c r="SIC841" s="32"/>
      <c r="SID841" s="32"/>
      <c r="SIE841" s="32"/>
      <c r="SIF841" s="32"/>
      <c r="SIG841" s="32"/>
      <c r="SIH841" s="32"/>
      <c r="SII841" s="32"/>
      <c r="SIJ841" s="32"/>
      <c r="SIK841" s="32"/>
      <c r="SIL841" s="32"/>
      <c r="SIM841" s="32"/>
      <c r="SIN841" s="32"/>
      <c r="SIO841" s="32"/>
      <c r="SIP841" s="32"/>
      <c r="SIQ841" s="32"/>
      <c r="SIR841" s="32"/>
      <c r="SIS841" s="32"/>
      <c r="SIT841" s="32"/>
      <c r="SIU841" s="32"/>
      <c r="SIV841" s="32"/>
      <c r="SIW841" s="32"/>
      <c r="SIX841" s="32"/>
      <c r="SIY841" s="32"/>
      <c r="SIZ841" s="32"/>
      <c r="SJA841" s="32"/>
      <c r="SJB841" s="32"/>
      <c r="SJC841" s="32"/>
      <c r="SJD841" s="32"/>
      <c r="SJE841" s="32"/>
      <c r="SJF841" s="32"/>
      <c r="SJG841" s="32"/>
      <c r="SJH841" s="32"/>
      <c r="SJI841" s="32"/>
      <c r="SJJ841" s="32"/>
      <c r="SJK841" s="32"/>
      <c r="SJL841" s="32"/>
      <c r="SJM841" s="32"/>
      <c r="SJN841" s="32"/>
      <c r="SJO841" s="32"/>
      <c r="SJP841" s="32"/>
      <c r="SJQ841" s="32"/>
      <c r="SJR841" s="32"/>
      <c r="SJS841" s="32"/>
      <c r="SJT841" s="32"/>
      <c r="SJU841" s="32"/>
      <c r="SJV841" s="32"/>
      <c r="SJW841" s="32"/>
      <c r="SJX841" s="32"/>
      <c r="SJY841" s="32"/>
      <c r="SJZ841" s="32"/>
      <c r="SKA841" s="32"/>
      <c r="SKB841" s="32"/>
      <c r="SKC841" s="32"/>
      <c r="SKD841" s="32"/>
      <c r="SKE841" s="32"/>
      <c r="SKF841" s="32"/>
      <c r="SKG841" s="32"/>
      <c r="SKH841" s="32"/>
      <c r="SKI841" s="32"/>
      <c r="SKJ841" s="32"/>
      <c r="SKK841" s="32"/>
      <c r="SKL841" s="32"/>
      <c r="SKM841" s="32"/>
      <c r="SKN841" s="32"/>
      <c r="SKO841" s="32"/>
      <c r="SKP841" s="32"/>
      <c r="SKQ841" s="32"/>
      <c r="SKR841" s="32"/>
      <c r="SKS841" s="32"/>
      <c r="SKT841" s="32"/>
      <c r="SKU841" s="32"/>
      <c r="SKV841" s="32"/>
      <c r="SKW841" s="32"/>
      <c r="SKX841" s="32"/>
      <c r="SKY841" s="32"/>
      <c r="SKZ841" s="32"/>
      <c r="SLA841" s="32"/>
      <c r="SLB841" s="32"/>
      <c r="SLC841" s="32"/>
      <c r="SLD841" s="32"/>
      <c r="SLE841" s="32"/>
      <c r="SLF841" s="32"/>
      <c r="SLG841" s="32"/>
      <c r="SLH841" s="32"/>
      <c r="SLI841" s="32"/>
      <c r="SLJ841" s="32"/>
      <c r="SLK841" s="32"/>
      <c r="SLL841" s="32"/>
      <c r="SLM841" s="32"/>
      <c r="SLN841" s="32"/>
      <c r="SLO841" s="32"/>
      <c r="SLP841" s="32"/>
      <c r="SLQ841" s="32"/>
      <c r="SLR841" s="32"/>
      <c r="SLS841" s="32"/>
      <c r="SLT841" s="32"/>
      <c r="SLU841" s="32"/>
      <c r="SLV841" s="32"/>
      <c r="SLW841" s="32"/>
      <c r="SLX841" s="32"/>
      <c r="SLY841" s="32"/>
      <c r="SLZ841" s="32"/>
      <c r="SMA841" s="32"/>
      <c r="SMB841" s="32"/>
      <c r="SMC841" s="32"/>
      <c r="SMD841" s="32"/>
      <c r="SME841" s="32"/>
      <c r="SMF841" s="32"/>
      <c r="SMG841" s="32"/>
      <c r="SMH841" s="32"/>
      <c r="SMI841" s="32"/>
      <c r="SMJ841" s="32"/>
      <c r="SMK841" s="32"/>
      <c r="SML841" s="32"/>
      <c r="SMM841" s="32"/>
      <c r="SMN841" s="32"/>
      <c r="SMO841" s="32"/>
      <c r="SMP841" s="32"/>
      <c r="SMQ841" s="32"/>
      <c r="SMR841" s="32"/>
      <c r="SMS841" s="32"/>
      <c r="SMT841" s="32"/>
      <c r="SMU841" s="32"/>
      <c r="SMV841" s="32"/>
      <c r="SMW841" s="32"/>
      <c r="SMX841" s="32"/>
      <c r="SMY841" s="32"/>
      <c r="SMZ841" s="32"/>
      <c r="SNA841" s="32"/>
      <c r="SNB841" s="32"/>
      <c r="SNC841" s="32"/>
      <c r="SND841" s="32"/>
      <c r="SNE841" s="32"/>
      <c r="SNF841" s="32"/>
      <c r="SNG841" s="32"/>
      <c r="SNH841" s="32"/>
      <c r="SNI841" s="32"/>
      <c r="SNJ841" s="32"/>
      <c r="SNK841" s="32"/>
      <c r="SNL841" s="32"/>
      <c r="SNM841" s="32"/>
      <c r="SNN841" s="32"/>
      <c r="SNO841" s="32"/>
      <c r="SNP841" s="32"/>
      <c r="SNQ841" s="32"/>
      <c r="SNR841" s="32"/>
      <c r="SNS841" s="32"/>
      <c r="SNT841" s="32"/>
      <c r="SNU841" s="32"/>
      <c r="SNV841" s="32"/>
      <c r="SNW841" s="32"/>
      <c r="SNX841" s="32"/>
      <c r="SNY841" s="32"/>
      <c r="SNZ841" s="32"/>
      <c r="SOA841" s="32"/>
      <c r="SOB841" s="32"/>
      <c r="SOC841" s="32"/>
      <c r="SOD841" s="32"/>
      <c r="SOE841" s="32"/>
      <c r="SOF841" s="32"/>
      <c r="SOG841" s="32"/>
      <c r="SOH841" s="32"/>
      <c r="SOI841" s="32"/>
      <c r="SOJ841" s="32"/>
      <c r="SOK841" s="32"/>
      <c r="SOL841" s="32"/>
      <c r="SOM841" s="32"/>
      <c r="SON841" s="32"/>
      <c r="SOO841" s="32"/>
      <c r="SOP841" s="32"/>
      <c r="SOQ841" s="32"/>
      <c r="SOR841" s="32"/>
      <c r="SOS841" s="32"/>
      <c r="SOT841" s="32"/>
      <c r="SOU841" s="32"/>
      <c r="SOV841" s="32"/>
      <c r="SOW841" s="32"/>
      <c r="SOX841" s="32"/>
      <c r="SOY841" s="32"/>
      <c r="SOZ841" s="32"/>
      <c r="SPA841" s="32"/>
      <c r="SPB841" s="32"/>
      <c r="SPC841" s="32"/>
      <c r="SPD841" s="32"/>
      <c r="SPE841" s="32"/>
      <c r="SPF841" s="32"/>
      <c r="SPG841" s="32"/>
      <c r="SPH841" s="32"/>
      <c r="SPI841" s="32"/>
      <c r="SPJ841" s="32"/>
      <c r="SPK841" s="32"/>
      <c r="SPL841" s="32"/>
      <c r="SPM841" s="32"/>
      <c r="SPN841" s="32"/>
      <c r="SPO841" s="32"/>
      <c r="SPP841" s="32"/>
      <c r="SPQ841" s="32"/>
      <c r="SPR841" s="32"/>
      <c r="SPS841" s="32"/>
      <c r="SPT841" s="32"/>
      <c r="SPU841" s="32"/>
      <c r="SPV841" s="32"/>
      <c r="SPW841" s="32"/>
      <c r="SPX841" s="32"/>
      <c r="SPY841" s="32"/>
      <c r="SPZ841" s="32"/>
      <c r="SQA841" s="32"/>
      <c r="SQB841" s="32"/>
      <c r="SQC841" s="32"/>
      <c r="SQD841" s="32"/>
      <c r="SQE841" s="32"/>
      <c r="SQF841" s="32"/>
      <c r="SQG841" s="32"/>
      <c r="SQH841" s="32"/>
      <c r="SQI841" s="32"/>
      <c r="SQJ841" s="32"/>
      <c r="SQK841" s="32"/>
      <c r="SQL841" s="32"/>
      <c r="SQM841" s="32"/>
      <c r="SQN841" s="32"/>
      <c r="SQO841" s="32"/>
      <c r="SQP841" s="32"/>
      <c r="SQQ841" s="32"/>
      <c r="SQR841" s="32"/>
      <c r="SQS841" s="32"/>
      <c r="SQT841" s="32"/>
      <c r="SQU841" s="32"/>
      <c r="SQV841" s="32"/>
      <c r="SQW841" s="32"/>
      <c r="SQX841" s="32"/>
      <c r="SQY841" s="32"/>
      <c r="SQZ841" s="32"/>
      <c r="SRA841" s="32"/>
      <c r="SRB841" s="32"/>
      <c r="SRC841" s="32"/>
      <c r="SRD841" s="32"/>
      <c r="SRE841" s="32"/>
      <c r="SRF841" s="32"/>
      <c r="SRG841" s="32"/>
      <c r="SRH841" s="32"/>
      <c r="SRI841" s="32"/>
      <c r="SRJ841" s="32"/>
      <c r="SRK841" s="32"/>
      <c r="SRL841" s="32"/>
      <c r="SRM841" s="32"/>
      <c r="SRN841" s="32"/>
      <c r="SRO841" s="32"/>
      <c r="SRP841" s="32"/>
      <c r="SRQ841" s="32"/>
      <c r="SRR841" s="32"/>
      <c r="SRS841" s="32"/>
      <c r="SRT841" s="32"/>
      <c r="SRU841" s="32"/>
      <c r="SRV841" s="32"/>
      <c r="SRW841" s="32"/>
      <c r="SRX841" s="32"/>
      <c r="SRY841" s="32"/>
      <c r="SRZ841" s="32"/>
      <c r="SSA841" s="32"/>
      <c r="SSB841" s="32"/>
      <c r="SSC841" s="32"/>
      <c r="SSD841" s="32"/>
      <c r="SSE841" s="32"/>
      <c r="SSF841" s="32"/>
      <c r="SSG841" s="32"/>
      <c r="SSH841" s="32"/>
      <c r="SSI841" s="32"/>
      <c r="SSJ841" s="32"/>
      <c r="SSK841" s="32"/>
      <c r="SSL841" s="32"/>
      <c r="SSM841" s="32"/>
      <c r="SSN841" s="32"/>
      <c r="SSO841" s="32"/>
      <c r="SSP841" s="32"/>
      <c r="SSQ841" s="32"/>
      <c r="SSR841" s="32"/>
      <c r="SSS841" s="32"/>
      <c r="SST841" s="32"/>
      <c r="SSU841" s="32"/>
      <c r="SSV841" s="32"/>
      <c r="SSW841" s="32"/>
      <c r="SSX841" s="32"/>
      <c r="SSY841" s="32"/>
      <c r="SSZ841" s="32"/>
      <c r="STA841" s="32"/>
      <c r="STB841" s="32"/>
      <c r="STC841" s="32"/>
      <c r="STD841" s="32"/>
      <c r="STE841" s="32"/>
      <c r="STF841" s="32"/>
      <c r="STG841" s="32"/>
      <c r="STH841" s="32"/>
      <c r="STI841" s="32"/>
      <c r="STJ841" s="32"/>
      <c r="STK841" s="32"/>
      <c r="STL841" s="32"/>
      <c r="STM841" s="32"/>
      <c r="STN841" s="32"/>
      <c r="STO841" s="32"/>
      <c r="STP841" s="32"/>
      <c r="STQ841" s="32"/>
      <c r="STR841" s="32"/>
      <c r="STS841" s="32"/>
      <c r="STT841" s="32"/>
      <c r="STU841" s="32"/>
      <c r="STV841" s="32"/>
      <c r="STW841" s="32"/>
      <c r="STX841" s="32"/>
      <c r="STY841" s="32"/>
      <c r="STZ841" s="32"/>
      <c r="SUA841" s="32"/>
      <c r="SUB841" s="32"/>
      <c r="SUC841" s="32"/>
      <c r="SUD841" s="32"/>
      <c r="SUE841" s="32"/>
      <c r="SUF841" s="32"/>
      <c r="SUG841" s="32"/>
      <c r="SUH841" s="32"/>
      <c r="SUI841" s="32"/>
      <c r="SUJ841" s="32"/>
      <c r="SUK841" s="32"/>
      <c r="SUL841" s="32"/>
      <c r="SUM841" s="32"/>
      <c r="SUN841" s="32"/>
      <c r="SUO841" s="32"/>
      <c r="SUP841" s="32"/>
      <c r="SUQ841" s="32"/>
      <c r="SUR841" s="32"/>
      <c r="SUS841" s="32"/>
      <c r="SUT841" s="32"/>
      <c r="SUU841" s="32"/>
      <c r="SUV841" s="32"/>
      <c r="SUW841" s="32"/>
      <c r="SUX841" s="32"/>
      <c r="SUY841" s="32"/>
      <c r="SUZ841" s="32"/>
      <c r="SVA841" s="32"/>
      <c r="SVB841" s="32"/>
      <c r="SVC841" s="32"/>
      <c r="SVD841" s="32"/>
      <c r="SVE841" s="32"/>
      <c r="SVF841" s="32"/>
      <c r="SVG841" s="32"/>
      <c r="SVH841" s="32"/>
      <c r="SVI841" s="32"/>
      <c r="SVJ841" s="32"/>
      <c r="SVK841" s="32"/>
      <c r="SVL841" s="32"/>
      <c r="SVM841" s="32"/>
      <c r="SVN841" s="32"/>
      <c r="SVO841" s="32"/>
      <c r="SVP841" s="32"/>
      <c r="SVQ841" s="32"/>
      <c r="SVR841" s="32"/>
      <c r="SVS841" s="32"/>
      <c r="SVT841" s="32"/>
      <c r="SVU841" s="32"/>
      <c r="SVV841" s="32"/>
      <c r="SVW841" s="32"/>
      <c r="SVX841" s="32"/>
      <c r="SVY841" s="32"/>
      <c r="SVZ841" s="32"/>
      <c r="SWA841" s="32"/>
      <c r="SWB841" s="32"/>
      <c r="SWC841" s="32"/>
      <c r="SWD841" s="32"/>
      <c r="SWE841" s="32"/>
      <c r="SWF841" s="32"/>
      <c r="SWG841" s="32"/>
      <c r="SWH841" s="32"/>
      <c r="SWI841" s="32"/>
      <c r="SWJ841" s="32"/>
      <c r="SWK841" s="32"/>
      <c r="SWL841" s="32"/>
      <c r="SWM841" s="32"/>
      <c r="SWN841" s="32"/>
      <c r="SWO841" s="32"/>
      <c r="SWP841" s="32"/>
      <c r="SWQ841" s="32"/>
      <c r="SWR841" s="32"/>
      <c r="SWS841" s="32"/>
      <c r="SWT841" s="32"/>
      <c r="SWU841" s="32"/>
      <c r="SWV841" s="32"/>
      <c r="SWW841" s="32"/>
      <c r="SWX841" s="32"/>
      <c r="SWY841" s="32"/>
      <c r="SWZ841" s="32"/>
      <c r="SXA841" s="32"/>
      <c r="SXB841" s="32"/>
      <c r="SXC841" s="32"/>
      <c r="SXD841" s="32"/>
      <c r="SXE841" s="32"/>
      <c r="SXF841" s="32"/>
      <c r="SXG841" s="32"/>
      <c r="SXH841" s="32"/>
      <c r="SXI841" s="32"/>
      <c r="SXJ841" s="32"/>
      <c r="SXK841" s="32"/>
      <c r="SXL841" s="32"/>
      <c r="SXM841" s="32"/>
      <c r="SXN841" s="32"/>
      <c r="SXO841" s="32"/>
      <c r="SXP841" s="32"/>
      <c r="SXQ841" s="32"/>
      <c r="SXR841" s="32"/>
      <c r="SXS841" s="32"/>
      <c r="SXT841" s="32"/>
      <c r="SXU841" s="32"/>
      <c r="SXV841" s="32"/>
      <c r="SXW841" s="32"/>
      <c r="SXX841" s="32"/>
      <c r="SXY841" s="32"/>
      <c r="SXZ841" s="32"/>
      <c r="SYA841" s="32"/>
      <c r="SYB841" s="32"/>
      <c r="SYC841" s="32"/>
      <c r="SYD841" s="32"/>
      <c r="SYE841" s="32"/>
      <c r="SYF841" s="32"/>
      <c r="SYG841" s="32"/>
      <c r="SYH841" s="32"/>
      <c r="SYI841" s="32"/>
      <c r="SYJ841" s="32"/>
      <c r="SYK841" s="32"/>
      <c r="SYL841" s="32"/>
      <c r="SYM841" s="32"/>
      <c r="SYN841" s="32"/>
      <c r="SYO841" s="32"/>
      <c r="SYP841" s="32"/>
      <c r="SYQ841" s="32"/>
      <c r="SYR841" s="32"/>
      <c r="SYS841" s="32"/>
      <c r="SYT841" s="32"/>
      <c r="SYU841" s="32"/>
      <c r="SYV841" s="32"/>
      <c r="SYW841" s="32"/>
      <c r="SYX841" s="32"/>
      <c r="SYY841" s="32"/>
      <c r="SYZ841" s="32"/>
      <c r="SZA841" s="32"/>
      <c r="SZB841" s="32"/>
      <c r="SZC841" s="32"/>
      <c r="SZD841" s="32"/>
      <c r="SZE841" s="32"/>
      <c r="SZF841" s="32"/>
      <c r="SZG841" s="32"/>
      <c r="SZH841" s="32"/>
      <c r="SZI841" s="32"/>
      <c r="SZJ841" s="32"/>
      <c r="SZK841" s="32"/>
      <c r="SZL841" s="32"/>
      <c r="SZM841" s="32"/>
      <c r="SZN841" s="32"/>
      <c r="SZO841" s="32"/>
      <c r="SZP841" s="32"/>
      <c r="SZQ841" s="32"/>
      <c r="SZR841" s="32"/>
      <c r="SZS841" s="32"/>
      <c r="SZT841" s="32"/>
      <c r="SZU841" s="32"/>
      <c r="SZV841" s="32"/>
      <c r="SZW841" s="32"/>
      <c r="SZX841" s="32"/>
      <c r="SZY841" s="32"/>
      <c r="SZZ841" s="32"/>
      <c r="TAA841" s="32"/>
      <c r="TAB841" s="32"/>
      <c r="TAC841" s="32"/>
      <c r="TAD841" s="32"/>
      <c r="TAE841" s="32"/>
      <c r="TAF841" s="32"/>
      <c r="TAG841" s="32"/>
      <c r="TAH841" s="32"/>
      <c r="TAI841" s="32"/>
      <c r="TAJ841" s="32"/>
      <c r="TAK841" s="32"/>
      <c r="TAL841" s="32"/>
      <c r="TAM841" s="32"/>
      <c r="TAN841" s="32"/>
      <c r="TAO841" s="32"/>
      <c r="TAP841" s="32"/>
      <c r="TAQ841" s="32"/>
      <c r="TAR841" s="32"/>
      <c r="TAS841" s="32"/>
      <c r="TAT841" s="32"/>
      <c r="TAU841" s="32"/>
      <c r="TAV841" s="32"/>
      <c r="TAW841" s="32"/>
      <c r="TAX841" s="32"/>
      <c r="TAY841" s="32"/>
      <c r="TAZ841" s="32"/>
      <c r="TBA841" s="32"/>
      <c r="TBB841" s="32"/>
      <c r="TBC841" s="32"/>
      <c r="TBD841" s="32"/>
      <c r="TBE841" s="32"/>
      <c r="TBF841" s="32"/>
      <c r="TBG841" s="32"/>
      <c r="TBH841" s="32"/>
      <c r="TBI841" s="32"/>
      <c r="TBJ841" s="32"/>
      <c r="TBK841" s="32"/>
      <c r="TBL841" s="32"/>
      <c r="TBM841" s="32"/>
      <c r="TBN841" s="32"/>
      <c r="TBO841" s="32"/>
      <c r="TBP841" s="32"/>
      <c r="TBQ841" s="32"/>
      <c r="TBR841" s="32"/>
      <c r="TBS841" s="32"/>
      <c r="TBT841" s="32"/>
      <c r="TBU841" s="32"/>
      <c r="TBV841" s="32"/>
      <c r="TBW841" s="32"/>
      <c r="TBX841" s="32"/>
      <c r="TBY841" s="32"/>
      <c r="TBZ841" s="32"/>
      <c r="TCA841" s="32"/>
      <c r="TCB841" s="32"/>
      <c r="TCC841" s="32"/>
      <c r="TCD841" s="32"/>
      <c r="TCE841" s="32"/>
      <c r="TCF841" s="32"/>
      <c r="TCG841" s="32"/>
      <c r="TCH841" s="32"/>
      <c r="TCI841" s="32"/>
      <c r="TCJ841" s="32"/>
      <c r="TCK841" s="32"/>
      <c r="TCL841" s="32"/>
      <c r="TCM841" s="32"/>
      <c r="TCN841" s="32"/>
      <c r="TCO841" s="32"/>
      <c r="TCP841" s="32"/>
      <c r="TCQ841" s="32"/>
      <c r="TCR841" s="32"/>
      <c r="TCS841" s="32"/>
      <c r="TCT841" s="32"/>
      <c r="TCU841" s="32"/>
      <c r="TCV841" s="32"/>
      <c r="TCW841" s="32"/>
      <c r="TCX841" s="32"/>
      <c r="TCY841" s="32"/>
      <c r="TCZ841" s="32"/>
      <c r="TDA841" s="32"/>
      <c r="TDB841" s="32"/>
      <c r="TDC841" s="32"/>
      <c r="TDD841" s="32"/>
      <c r="TDE841" s="32"/>
      <c r="TDF841" s="32"/>
      <c r="TDG841" s="32"/>
      <c r="TDH841" s="32"/>
      <c r="TDI841" s="32"/>
      <c r="TDJ841" s="32"/>
      <c r="TDK841" s="32"/>
      <c r="TDL841" s="32"/>
      <c r="TDM841" s="32"/>
      <c r="TDN841" s="32"/>
      <c r="TDO841" s="32"/>
      <c r="TDP841" s="32"/>
      <c r="TDQ841" s="32"/>
      <c r="TDR841" s="32"/>
      <c r="TDS841" s="32"/>
      <c r="TDT841" s="32"/>
      <c r="TDU841" s="32"/>
      <c r="TDV841" s="32"/>
      <c r="TDW841" s="32"/>
      <c r="TDX841" s="32"/>
      <c r="TDY841" s="32"/>
      <c r="TDZ841" s="32"/>
      <c r="TEA841" s="32"/>
      <c r="TEB841" s="32"/>
      <c r="TEC841" s="32"/>
      <c r="TED841" s="32"/>
      <c r="TEE841" s="32"/>
      <c r="TEF841" s="32"/>
      <c r="TEG841" s="32"/>
      <c r="TEH841" s="32"/>
      <c r="TEI841" s="32"/>
      <c r="TEJ841" s="32"/>
      <c r="TEK841" s="32"/>
      <c r="TEL841" s="32"/>
      <c r="TEM841" s="32"/>
      <c r="TEN841" s="32"/>
      <c r="TEO841" s="32"/>
      <c r="TEP841" s="32"/>
      <c r="TEQ841" s="32"/>
      <c r="TER841" s="32"/>
      <c r="TES841" s="32"/>
      <c r="TET841" s="32"/>
      <c r="TEU841" s="32"/>
      <c r="TEV841" s="32"/>
      <c r="TEW841" s="32"/>
      <c r="TEX841" s="32"/>
      <c r="TEY841" s="32"/>
      <c r="TEZ841" s="32"/>
      <c r="TFA841" s="32"/>
      <c r="TFB841" s="32"/>
      <c r="TFC841" s="32"/>
      <c r="TFD841" s="32"/>
      <c r="TFE841" s="32"/>
      <c r="TFF841" s="32"/>
      <c r="TFG841" s="32"/>
      <c r="TFH841" s="32"/>
      <c r="TFI841" s="32"/>
      <c r="TFJ841" s="32"/>
      <c r="TFK841" s="32"/>
      <c r="TFL841" s="32"/>
      <c r="TFM841" s="32"/>
      <c r="TFN841" s="32"/>
      <c r="TFO841" s="32"/>
      <c r="TFP841" s="32"/>
      <c r="TFQ841" s="32"/>
      <c r="TFR841" s="32"/>
      <c r="TFS841" s="32"/>
      <c r="TFT841" s="32"/>
      <c r="TFU841" s="32"/>
      <c r="TFV841" s="32"/>
      <c r="TFW841" s="32"/>
      <c r="TFX841" s="32"/>
      <c r="TFY841" s="32"/>
      <c r="TFZ841" s="32"/>
      <c r="TGA841" s="32"/>
      <c r="TGB841" s="32"/>
      <c r="TGC841" s="32"/>
      <c r="TGD841" s="32"/>
      <c r="TGE841" s="32"/>
      <c r="TGF841" s="32"/>
      <c r="TGG841" s="32"/>
      <c r="TGH841" s="32"/>
      <c r="TGI841" s="32"/>
      <c r="TGJ841" s="32"/>
      <c r="TGK841" s="32"/>
      <c r="TGL841" s="32"/>
      <c r="TGM841" s="32"/>
      <c r="TGN841" s="32"/>
      <c r="TGO841" s="32"/>
      <c r="TGP841" s="32"/>
      <c r="TGQ841" s="32"/>
      <c r="TGR841" s="32"/>
      <c r="TGS841" s="32"/>
      <c r="TGT841" s="32"/>
      <c r="TGU841" s="32"/>
      <c r="TGV841" s="32"/>
      <c r="TGW841" s="32"/>
      <c r="TGX841" s="32"/>
      <c r="TGY841" s="32"/>
      <c r="TGZ841" s="32"/>
      <c r="THA841" s="32"/>
      <c r="THB841" s="32"/>
      <c r="THC841" s="32"/>
      <c r="THD841" s="32"/>
      <c r="THE841" s="32"/>
      <c r="THF841" s="32"/>
      <c r="THG841" s="32"/>
      <c r="THH841" s="32"/>
      <c r="THI841" s="32"/>
      <c r="THJ841" s="32"/>
      <c r="THK841" s="32"/>
      <c r="THL841" s="32"/>
      <c r="THM841" s="32"/>
      <c r="THN841" s="32"/>
      <c r="THO841" s="32"/>
      <c r="THP841" s="32"/>
      <c r="THQ841" s="32"/>
      <c r="THR841" s="32"/>
      <c r="THS841" s="32"/>
      <c r="THT841" s="32"/>
      <c r="THU841" s="32"/>
      <c r="THV841" s="32"/>
      <c r="THW841" s="32"/>
      <c r="THX841" s="32"/>
      <c r="THY841" s="32"/>
      <c r="THZ841" s="32"/>
      <c r="TIA841" s="32"/>
      <c r="TIB841" s="32"/>
      <c r="TIC841" s="32"/>
      <c r="TID841" s="32"/>
      <c r="TIE841" s="32"/>
      <c r="TIF841" s="32"/>
      <c r="TIG841" s="32"/>
      <c r="TIH841" s="32"/>
      <c r="TII841" s="32"/>
      <c r="TIJ841" s="32"/>
      <c r="TIK841" s="32"/>
      <c r="TIL841" s="32"/>
      <c r="TIM841" s="32"/>
      <c r="TIN841" s="32"/>
      <c r="TIO841" s="32"/>
      <c r="TIP841" s="32"/>
      <c r="TIQ841" s="32"/>
      <c r="TIR841" s="32"/>
      <c r="TIS841" s="32"/>
      <c r="TIT841" s="32"/>
      <c r="TIU841" s="32"/>
      <c r="TIV841" s="32"/>
      <c r="TIW841" s="32"/>
      <c r="TIX841" s="32"/>
      <c r="TIY841" s="32"/>
      <c r="TIZ841" s="32"/>
      <c r="TJA841" s="32"/>
      <c r="TJB841" s="32"/>
      <c r="TJC841" s="32"/>
      <c r="TJD841" s="32"/>
      <c r="TJE841" s="32"/>
      <c r="TJF841" s="32"/>
      <c r="TJG841" s="32"/>
      <c r="TJH841" s="32"/>
      <c r="TJI841" s="32"/>
      <c r="TJJ841" s="32"/>
      <c r="TJK841" s="32"/>
      <c r="TJL841" s="32"/>
      <c r="TJM841" s="32"/>
      <c r="TJN841" s="32"/>
      <c r="TJO841" s="32"/>
      <c r="TJP841" s="32"/>
      <c r="TJQ841" s="32"/>
      <c r="TJR841" s="32"/>
      <c r="TJS841" s="32"/>
      <c r="TJT841" s="32"/>
      <c r="TJU841" s="32"/>
      <c r="TJV841" s="32"/>
      <c r="TJW841" s="32"/>
      <c r="TJX841" s="32"/>
      <c r="TJY841" s="32"/>
      <c r="TJZ841" s="32"/>
      <c r="TKA841" s="32"/>
      <c r="TKB841" s="32"/>
      <c r="TKC841" s="32"/>
      <c r="TKD841" s="32"/>
      <c r="TKE841" s="32"/>
      <c r="TKF841" s="32"/>
      <c r="TKG841" s="32"/>
      <c r="TKH841" s="32"/>
      <c r="TKI841" s="32"/>
      <c r="TKJ841" s="32"/>
      <c r="TKK841" s="32"/>
      <c r="TKL841" s="32"/>
      <c r="TKM841" s="32"/>
      <c r="TKN841" s="32"/>
      <c r="TKO841" s="32"/>
      <c r="TKP841" s="32"/>
      <c r="TKQ841" s="32"/>
      <c r="TKR841" s="32"/>
      <c r="TKS841" s="32"/>
      <c r="TKT841" s="32"/>
      <c r="TKU841" s="32"/>
      <c r="TKV841" s="32"/>
      <c r="TKW841" s="32"/>
      <c r="TKX841" s="32"/>
      <c r="TKY841" s="32"/>
      <c r="TKZ841" s="32"/>
      <c r="TLA841" s="32"/>
      <c r="TLB841" s="32"/>
      <c r="TLC841" s="32"/>
      <c r="TLD841" s="32"/>
      <c r="TLE841" s="32"/>
      <c r="TLF841" s="32"/>
      <c r="TLG841" s="32"/>
      <c r="TLH841" s="32"/>
      <c r="TLI841" s="32"/>
      <c r="TLJ841" s="32"/>
      <c r="TLK841" s="32"/>
      <c r="TLL841" s="32"/>
      <c r="TLM841" s="32"/>
      <c r="TLN841" s="32"/>
      <c r="TLO841" s="32"/>
      <c r="TLP841" s="32"/>
      <c r="TLQ841" s="32"/>
      <c r="TLR841" s="32"/>
      <c r="TLS841" s="32"/>
      <c r="TLT841" s="32"/>
      <c r="TLU841" s="32"/>
      <c r="TLV841" s="32"/>
      <c r="TLW841" s="32"/>
      <c r="TLX841" s="32"/>
      <c r="TLY841" s="32"/>
      <c r="TLZ841" s="32"/>
      <c r="TMA841" s="32"/>
      <c r="TMB841" s="32"/>
      <c r="TMC841" s="32"/>
      <c r="TMD841" s="32"/>
      <c r="TME841" s="32"/>
      <c r="TMF841" s="32"/>
      <c r="TMG841" s="32"/>
      <c r="TMH841" s="32"/>
      <c r="TMI841" s="32"/>
      <c r="TMJ841" s="32"/>
      <c r="TMK841" s="32"/>
      <c r="TML841" s="32"/>
      <c r="TMM841" s="32"/>
      <c r="TMN841" s="32"/>
      <c r="TMO841" s="32"/>
      <c r="TMP841" s="32"/>
      <c r="TMQ841" s="32"/>
      <c r="TMR841" s="32"/>
      <c r="TMS841" s="32"/>
      <c r="TMT841" s="32"/>
      <c r="TMU841" s="32"/>
      <c r="TMV841" s="32"/>
      <c r="TMW841" s="32"/>
      <c r="TMX841" s="32"/>
      <c r="TMY841" s="32"/>
      <c r="TMZ841" s="32"/>
      <c r="TNA841" s="32"/>
      <c r="TNB841" s="32"/>
      <c r="TNC841" s="32"/>
      <c r="TND841" s="32"/>
      <c r="TNE841" s="32"/>
      <c r="TNF841" s="32"/>
      <c r="TNG841" s="32"/>
      <c r="TNH841" s="32"/>
      <c r="TNI841" s="32"/>
      <c r="TNJ841" s="32"/>
      <c r="TNK841" s="32"/>
      <c r="TNL841" s="32"/>
      <c r="TNM841" s="32"/>
      <c r="TNN841" s="32"/>
      <c r="TNO841" s="32"/>
      <c r="TNP841" s="32"/>
      <c r="TNQ841" s="32"/>
      <c r="TNR841" s="32"/>
      <c r="TNS841" s="32"/>
      <c r="TNT841" s="32"/>
      <c r="TNU841" s="32"/>
      <c r="TNV841" s="32"/>
      <c r="TNW841" s="32"/>
      <c r="TNX841" s="32"/>
      <c r="TNY841" s="32"/>
      <c r="TNZ841" s="32"/>
      <c r="TOA841" s="32"/>
      <c r="TOB841" s="32"/>
      <c r="TOC841" s="32"/>
      <c r="TOD841" s="32"/>
      <c r="TOE841" s="32"/>
      <c r="TOF841" s="32"/>
      <c r="TOG841" s="32"/>
      <c r="TOH841" s="32"/>
      <c r="TOI841" s="32"/>
      <c r="TOJ841" s="32"/>
      <c r="TOK841" s="32"/>
      <c r="TOL841" s="32"/>
      <c r="TOM841" s="32"/>
      <c r="TON841" s="32"/>
      <c r="TOO841" s="32"/>
      <c r="TOP841" s="32"/>
      <c r="TOQ841" s="32"/>
      <c r="TOR841" s="32"/>
      <c r="TOS841" s="32"/>
      <c r="TOT841" s="32"/>
      <c r="TOU841" s="32"/>
      <c r="TOV841" s="32"/>
      <c r="TOW841" s="32"/>
      <c r="TOX841" s="32"/>
      <c r="TOY841" s="32"/>
      <c r="TOZ841" s="32"/>
      <c r="TPA841" s="32"/>
      <c r="TPB841" s="32"/>
      <c r="TPC841" s="32"/>
      <c r="TPD841" s="32"/>
      <c r="TPE841" s="32"/>
      <c r="TPF841" s="32"/>
      <c r="TPG841" s="32"/>
      <c r="TPH841" s="32"/>
      <c r="TPI841" s="32"/>
      <c r="TPJ841" s="32"/>
      <c r="TPK841" s="32"/>
      <c r="TPL841" s="32"/>
      <c r="TPM841" s="32"/>
      <c r="TPN841" s="32"/>
      <c r="TPO841" s="32"/>
      <c r="TPP841" s="32"/>
      <c r="TPQ841" s="32"/>
      <c r="TPR841" s="32"/>
      <c r="TPS841" s="32"/>
      <c r="TPT841" s="32"/>
      <c r="TPU841" s="32"/>
      <c r="TPV841" s="32"/>
      <c r="TPW841" s="32"/>
      <c r="TPX841" s="32"/>
      <c r="TPY841" s="32"/>
      <c r="TPZ841" s="32"/>
      <c r="TQA841" s="32"/>
      <c r="TQB841" s="32"/>
      <c r="TQC841" s="32"/>
      <c r="TQD841" s="32"/>
      <c r="TQE841" s="32"/>
      <c r="TQF841" s="32"/>
      <c r="TQG841" s="32"/>
      <c r="TQH841" s="32"/>
      <c r="TQI841" s="32"/>
      <c r="TQJ841" s="32"/>
      <c r="TQK841" s="32"/>
      <c r="TQL841" s="32"/>
      <c r="TQM841" s="32"/>
      <c r="TQN841" s="32"/>
      <c r="TQO841" s="32"/>
      <c r="TQP841" s="32"/>
      <c r="TQQ841" s="32"/>
      <c r="TQR841" s="32"/>
      <c r="TQS841" s="32"/>
      <c r="TQT841" s="32"/>
      <c r="TQU841" s="32"/>
      <c r="TQV841" s="32"/>
      <c r="TQW841" s="32"/>
      <c r="TQX841" s="32"/>
      <c r="TQY841" s="32"/>
      <c r="TQZ841" s="32"/>
      <c r="TRA841" s="32"/>
      <c r="TRB841" s="32"/>
      <c r="TRC841" s="32"/>
      <c r="TRD841" s="32"/>
      <c r="TRE841" s="32"/>
      <c r="TRF841" s="32"/>
      <c r="TRG841" s="32"/>
      <c r="TRH841" s="32"/>
      <c r="TRI841" s="32"/>
      <c r="TRJ841" s="32"/>
      <c r="TRK841" s="32"/>
      <c r="TRL841" s="32"/>
      <c r="TRM841" s="32"/>
      <c r="TRN841" s="32"/>
      <c r="TRO841" s="32"/>
      <c r="TRP841" s="32"/>
      <c r="TRQ841" s="32"/>
      <c r="TRR841" s="32"/>
      <c r="TRS841" s="32"/>
      <c r="TRT841" s="32"/>
      <c r="TRU841" s="32"/>
      <c r="TRV841" s="32"/>
      <c r="TRW841" s="32"/>
      <c r="TRX841" s="32"/>
      <c r="TRY841" s="32"/>
      <c r="TRZ841" s="32"/>
      <c r="TSA841" s="32"/>
      <c r="TSB841" s="32"/>
      <c r="TSC841" s="32"/>
      <c r="TSD841" s="32"/>
      <c r="TSE841" s="32"/>
      <c r="TSF841" s="32"/>
      <c r="TSG841" s="32"/>
      <c r="TSH841" s="32"/>
      <c r="TSI841" s="32"/>
      <c r="TSJ841" s="32"/>
      <c r="TSK841" s="32"/>
      <c r="TSL841" s="32"/>
      <c r="TSM841" s="32"/>
      <c r="TSN841" s="32"/>
      <c r="TSO841" s="32"/>
      <c r="TSP841" s="32"/>
      <c r="TSQ841" s="32"/>
      <c r="TSR841" s="32"/>
      <c r="TSS841" s="32"/>
      <c r="TST841" s="32"/>
      <c r="TSU841" s="32"/>
      <c r="TSV841" s="32"/>
      <c r="TSW841" s="32"/>
      <c r="TSX841" s="32"/>
      <c r="TSY841" s="32"/>
      <c r="TSZ841" s="32"/>
      <c r="TTA841" s="32"/>
      <c r="TTB841" s="32"/>
      <c r="TTC841" s="32"/>
      <c r="TTD841" s="32"/>
      <c r="TTE841" s="32"/>
      <c r="TTF841" s="32"/>
      <c r="TTG841" s="32"/>
      <c r="TTH841" s="32"/>
      <c r="TTI841" s="32"/>
      <c r="TTJ841" s="32"/>
      <c r="TTK841" s="32"/>
      <c r="TTL841" s="32"/>
      <c r="TTM841" s="32"/>
      <c r="TTN841" s="32"/>
      <c r="TTO841" s="32"/>
      <c r="TTP841" s="32"/>
      <c r="TTQ841" s="32"/>
      <c r="TTR841" s="32"/>
      <c r="TTS841" s="32"/>
      <c r="TTT841" s="32"/>
      <c r="TTU841" s="32"/>
      <c r="TTV841" s="32"/>
      <c r="TTW841" s="32"/>
      <c r="TTX841" s="32"/>
      <c r="TTY841" s="32"/>
      <c r="TTZ841" s="32"/>
      <c r="TUA841" s="32"/>
      <c r="TUB841" s="32"/>
      <c r="TUC841" s="32"/>
      <c r="TUD841" s="32"/>
      <c r="TUE841" s="32"/>
      <c r="TUF841" s="32"/>
      <c r="TUG841" s="32"/>
      <c r="TUH841" s="32"/>
      <c r="TUI841" s="32"/>
      <c r="TUJ841" s="32"/>
      <c r="TUK841" s="32"/>
      <c r="TUL841" s="32"/>
      <c r="TUM841" s="32"/>
      <c r="TUN841" s="32"/>
      <c r="TUO841" s="32"/>
      <c r="TUP841" s="32"/>
      <c r="TUQ841" s="32"/>
      <c r="TUR841" s="32"/>
      <c r="TUS841" s="32"/>
      <c r="TUT841" s="32"/>
      <c r="TUU841" s="32"/>
      <c r="TUV841" s="32"/>
      <c r="TUW841" s="32"/>
      <c r="TUX841" s="32"/>
      <c r="TUY841" s="32"/>
      <c r="TUZ841" s="32"/>
      <c r="TVA841" s="32"/>
      <c r="TVB841" s="32"/>
      <c r="TVC841" s="32"/>
      <c r="TVD841" s="32"/>
      <c r="TVE841" s="32"/>
      <c r="TVF841" s="32"/>
      <c r="TVG841" s="32"/>
      <c r="TVH841" s="32"/>
      <c r="TVI841" s="32"/>
      <c r="TVJ841" s="32"/>
      <c r="TVK841" s="32"/>
      <c r="TVL841" s="32"/>
      <c r="TVM841" s="32"/>
      <c r="TVN841" s="32"/>
      <c r="TVO841" s="32"/>
      <c r="TVP841" s="32"/>
      <c r="TVQ841" s="32"/>
      <c r="TVR841" s="32"/>
      <c r="TVS841" s="32"/>
      <c r="TVT841" s="32"/>
      <c r="TVU841" s="32"/>
      <c r="TVV841" s="32"/>
      <c r="TVW841" s="32"/>
      <c r="TVX841" s="32"/>
      <c r="TVY841" s="32"/>
      <c r="TVZ841" s="32"/>
      <c r="TWA841" s="32"/>
      <c r="TWB841" s="32"/>
      <c r="TWC841" s="32"/>
      <c r="TWD841" s="32"/>
      <c r="TWE841" s="32"/>
      <c r="TWF841" s="32"/>
      <c r="TWG841" s="32"/>
      <c r="TWH841" s="32"/>
      <c r="TWI841" s="32"/>
      <c r="TWJ841" s="32"/>
      <c r="TWK841" s="32"/>
      <c r="TWL841" s="32"/>
      <c r="TWM841" s="32"/>
      <c r="TWN841" s="32"/>
      <c r="TWO841" s="32"/>
      <c r="TWP841" s="32"/>
      <c r="TWQ841" s="32"/>
      <c r="TWR841" s="32"/>
      <c r="TWS841" s="32"/>
      <c r="TWT841" s="32"/>
      <c r="TWU841" s="32"/>
      <c r="TWV841" s="32"/>
      <c r="TWW841" s="32"/>
      <c r="TWX841" s="32"/>
      <c r="TWY841" s="32"/>
      <c r="TWZ841" s="32"/>
      <c r="TXA841" s="32"/>
      <c r="TXB841" s="32"/>
      <c r="TXC841" s="32"/>
      <c r="TXD841" s="32"/>
      <c r="TXE841" s="32"/>
      <c r="TXF841" s="32"/>
      <c r="TXG841" s="32"/>
      <c r="TXH841" s="32"/>
      <c r="TXI841" s="32"/>
      <c r="TXJ841" s="32"/>
      <c r="TXK841" s="32"/>
      <c r="TXL841" s="32"/>
      <c r="TXM841" s="32"/>
      <c r="TXN841" s="32"/>
      <c r="TXO841" s="32"/>
      <c r="TXP841" s="32"/>
      <c r="TXQ841" s="32"/>
      <c r="TXR841" s="32"/>
      <c r="TXS841" s="32"/>
      <c r="TXT841" s="32"/>
      <c r="TXU841" s="32"/>
      <c r="TXV841" s="32"/>
      <c r="TXW841" s="32"/>
      <c r="TXX841" s="32"/>
      <c r="TXY841" s="32"/>
      <c r="TXZ841" s="32"/>
      <c r="TYA841" s="32"/>
      <c r="TYB841" s="32"/>
      <c r="TYC841" s="32"/>
      <c r="TYD841" s="32"/>
      <c r="TYE841" s="32"/>
      <c r="TYF841" s="32"/>
      <c r="TYG841" s="32"/>
      <c r="TYH841" s="32"/>
      <c r="TYI841" s="32"/>
      <c r="TYJ841" s="32"/>
      <c r="TYK841" s="32"/>
      <c r="TYL841" s="32"/>
      <c r="TYM841" s="32"/>
      <c r="TYN841" s="32"/>
      <c r="TYO841" s="32"/>
      <c r="TYP841" s="32"/>
      <c r="TYQ841" s="32"/>
      <c r="TYR841" s="32"/>
      <c r="TYS841" s="32"/>
      <c r="TYT841" s="32"/>
      <c r="TYU841" s="32"/>
      <c r="TYV841" s="32"/>
      <c r="TYW841" s="32"/>
      <c r="TYX841" s="32"/>
      <c r="TYY841" s="32"/>
      <c r="TYZ841" s="32"/>
      <c r="TZA841" s="32"/>
      <c r="TZB841" s="32"/>
      <c r="TZC841" s="32"/>
      <c r="TZD841" s="32"/>
      <c r="TZE841" s="32"/>
      <c r="TZF841" s="32"/>
      <c r="TZG841" s="32"/>
      <c r="TZH841" s="32"/>
      <c r="TZI841" s="32"/>
      <c r="TZJ841" s="32"/>
      <c r="TZK841" s="32"/>
      <c r="TZL841" s="32"/>
      <c r="TZM841" s="32"/>
      <c r="TZN841" s="32"/>
      <c r="TZO841" s="32"/>
      <c r="TZP841" s="32"/>
      <c r="TZQ841" s="32"/>
      <c r="TZR841" s="32"/>
      <c r="TZS841" s="32"/>
      <c r="TZT841" s="32"/>
      <c r="TZU841" s="32"/>
      <c r="TZV841" s="32"/>
      <c r="TZW841" s="32"/>
      <c r="TZX841" s="32"/>
      <c r="TZY841" s="32"/>
      <c r="TZZ841" s="32"/>
      <c r="UAA841" s="32"/>
      <c r="UAB841" s="32"/>
      <c r="UAC841" s="32"/>
      <c r="UAD841" s="32"/>
      <c r="UAE841" s="32"/>
      <c r="UAF841" s="32"/>
      <c r="UAG841" s="32"/>
      <c r="UAH841" s="32"/>
      <c r="UAI841" s="32"/>
      <c r="UAJ841" s="32"/>
      <c r="UAK841" s="32"/>
      <c r="UAL841" s="32"/>
      <c r="UAM841" s="32"/>
      <c r="UAN841" s="32"/>
      <c r="UAO841" s="32"/>
      <c r="UAP841" s="32"/>
      <c r="UAQ841" s="32"/>
      <c r="UAR841" s="32"/>
      <c r="UAS841" s="32"/>
      <c r="UAT841" s="32"/>
      <c r="UAU841" s="32"/>
      <c r="UAV841" s="32"/>
      <c r="UAW841" s="32"/>
      <c r="UAX841" s="32"/>
      <c r="UAY841" s="32"/>
      <c r="UAZ841" s="32"/>
      <c r="UBA841" s="32"/>
      <c r="UBB841" s="32"/>
      <c r="UBC841" s="32"/>
      <c r="UBD841" s="32"/>
      <c r="UBE841" s="32"/>
      <c r="UBF841" s="32"/>
      <c r="UBG841" s="32"/>
      <c r="UBH841" s="32"/>
      <c r="UBI841" s="32"/>
      <c r="UBJ841" s="32"/>
      <c r="UBK841" s="32"/>
      <c r="UBL841" s="32"/>
      <c r="UBM841" s="32"/>
      <c r="UBN841" s="32"/>
      <c r="UBO841" s="32"/>
      <c r="UBP841" s="32"/>
      <c r="UBQ841" s="32"/>
      <c r="UBR841" s="32"/>
      <c r="UBS841" s="32"/>
      <c r="UBT841" s="32"/>
      <c r="UBU841" s="32"/>
      <c r="UBV841" s="32"/>
      <c r="UBW841" s="32"/>
      <c r="UBX841" s="32"/>
      <c r="UBY841" s="32"/>
      <c r="UBZ841" s="32"/>
      <c r="UCA841" s="32"/>
      <c r="UCB841" s="32"/>
      <c r="UCC841" s="32"/>
      <c r="UCD841" s="32"/>
      <c r="UCE841" s="32"/>
      <c r="UCF841" s="32"/>
      <c r="UCG841" s="32"/>
      <c r="UCH841" s="32"/>
      <c r="UCI841" s="32"/>
      <c r="UCJ841" s="32"/>
      <c r="UCK841" s="32"/>
      <c r="UCL841" s="32"/>
      <c r="UCM841" s="32"/>
      <c r="UCN841" s="32"/>
      <c r="UCO841" s="32"/>
      <c r="UCP841" s="32"/>
      <c r="UCQ841" s="32"/>
      <c r="UCR841" s="32"/>
      <c r="UCS841" s="32"/>
      <c r="UCT841" s="32"/>
      <c r="UCU841" s="32"/>
      <c r="UCV841" s="32"/>
      <c r="UCW841" s="32"/>
      <c r="UCX841" s="32"/>
      <c r="UCY841" s="32"/>
      <c r="UCZ841" s="32"/>
      <c r="UDA841" s="32"/>
      <c r="UDB841" s="32"/>
      <c r="UDC841" s="32"/>
      <c r="UDD841" s="32"/>
      <c r="UDE841" s="32"/>
      <c r="UDF841" s="32"/>
      <c r="UDG841" s="32"/>
      <c r="UDH841" s="32"/>
      <c r="UDI841" s="32"/>
      <c r="UDJ841" s="32"/>
      <c r="UDK841" s="32"/>
      <c r="UDL841" s="32"/>
      <c r="UDM841" s="32"/>
      <c r="UDN841" s="32"/>
      <c r="UDO841" s="32"/>
      <c r="UDP841" s="32"/>
      <c r="UDQ841" s="32"/>
      <c r="UDR841" s="32"/>
      <c r="UDS841" s="32"/>
      <c r="UDT841" s="32"/>
      <c r="UDU841" s="32"/>
      <c r="UDV841" s="32"/>
      <c r="UDW841" s="32"/>
      <c r="UDX841" s="32"/>
      <c r="UDY841" s="32"/>
      <c r="UDZ841" s="32"/>
      <c r="UEA841" s="32"/>
      <c r="UEB841" s="32"/>
      <c r="UEC841" s="32"/>
      <c r="UED841" s="32"/>
      <c r="UEE841" s="32"/>
      <c r="UEF841" s="32"/>
      <c r="UEG841" s="32"/>
      <c r="UEH841" s="32"/>
      <c r="UEI841" s="32"/>
      <c r="UEJ841" s="32"/>
      <c r="UEK841" s="32"/>
      <c r="UEL841" s="32"/>
      <c r="UEM841" s="32"/>
      <c r="UEN841" s="32"/>
      <c r="UEO841" s="32"/>
      <c r="UEP841" s="32"/>
      <c r="UEQ841" s="32"/>
      <c r="UER841" s="32"/>
      <c r="UES841" s="32"/>
      <c r="UET841" s="32"/>
      <c r="UEU841" s="32"/>
      <c r="UEV841" s="32"/>
      <c r="UEW841" s="32"/>
      <c r="UEX841" s="32"/>
      <c r="UEY841" s="32"/>
      <c r="UEZ841" s="32"/>
      <c r="UFA841" s="32"/>
      <c r="UFB841" s="32"/>
      <c r="UFC841" s="32"/>
      <c r="UFD841" s="32"/>
      <c r="UFE841" s="32"/>
      <c r="UFF841" s="32"/>
      <c r="UFG841" s="32"/>
      <c r="UFH841" s="32"/>
      <c r="UFI841" s="32"/>
      <c r="UFJ841" s="32"/>
      <c r="UFK841" s="32"/>
      <c r="UFL841" s="32"/>
      <c r="UFM841" s="32"/>
      <c r="UFN841" s="32"/>
      <c r="UFO841" s="32"/>
      <c r="UFP841" s="32"/>
      <c r="UFQ841" s="32"/>
      <c r="UFR841" s="32"/>
      <c r="UFS841" s="32"/>
      <c r="UFT841" s="32"/>
      <c r="UFU841" s="32"/>
      <c r="UFV841" s="32"/>
      <c r="UFW841" s="32"/>
      <c r="UFX841" s="32"/>
      <c r="UFY841" s="32"/>
      <c r="UFZ841" s="32"/>
      <c r="UGA841" s="32"/>
      <c r="UGB841" s="32"/>
      <c r="UGC841" s="32"/>
      <c r="UGD841" s="32"/>
      <c r="UGE841" s="32"/>
      <c r="UGF841" s="32"/>
      <c r="UGG841" s="32"/>
      <c r="UGH841" s="32"/>
      <c r="UGI841" s="32"/>
      <c r="UGJ841" s="32"/>
      <c r="UGK841" s="32"/>
      <c r="UGL841" s="32"/>
      <c r="UGM841" s="32"/>
      <c r="UGN841" s="32"/>
      <c r="UGO841" s="32"/>
      <c r="UGP841" s="32"/>
      <c r="UGQ841" s="32"/>
      <c r="UGR841" s="32"/>
      <c r="UGS841" s="32"/>
      <c r="UGT841" s="32"/>
      <c r="UGU841" s="32"/>
      <c r="UGV841" s="32"/>
      <c r="UGW841" s="32"/>
      <c r="UGX841" s="32"/>
      <c r="UGY841" s="32"/>
      <c r="UGZ841" s="32"/>
      <c r="UHA841" s="32"/>
      <c r="UHB841" s="32"/>
      <c r="UHC841" s="32"/>
      <c r="UHD841" s="32"/>
      <c r="UHE841" s="32"/>
      <c r="UHF841" s="32"/>
      <c r="UHG841" s="32"/>
      <c r="UHH841" s="32"/>
      <c r="UHI841" s="32"/>
      <c r="UHJ841" s="32"/>
      <c r="UHK841" s="32"/>
      <c r="UHL841" s="32"/>
      <c r="UHM841" s="32"/>
      <c r="UHN841" s="32"/>
      <c r="UHO841" s="32"/>
      <c r="UHP841" s="32"/>
      <c r="UHQ841" s="32"/>
      <c r="UHR841" s="32"/>
      <c r="UHS841" s="32"/>
      <c r="UHT841" s="32"/>
      <c r="UHU841" s="32"/>
      <c r="UHV841" s="32"/>
      <c r="UHW841" s="32"/>
      <c r="UHX841" s="32"/>
      <c r="UHY841" s="32"/>
      <c r="UHZ841" s="32"/>
      <c r="UIA841" s="32"/>
      <c r="UIB841" s="32"/>
      <c r="UIC841" s="32"/>
      <c r="UID841" s="32"/>
      <c r="UIE841" s="32"/>
      <c r="UIF841" s="32"/>
      <c r="UIG841" s="32"/>
      <c r="UIH841" s="32"/>
      <c r="UII841" s="32"/>
      <c r="UIJ841" s="32"/>
      <c r="UIK841" s="32"/>
      <c r="UIL841" s="32"/>
      <c r="UIM841" s="32"/>
      <c r="UIN841" s="32"/>
      <c r="UIO841" s="32"/>
      <c r="UIP841" s="32"/>
      <c r="UIQ841" s="32"/>
      <c r="UIR841" s="32"/>
      <c r="UIS841" s="32"/>
      <c r="UIT841" s="32"/>
      <c r="UIU841" s="32"/>
      <c r="UIV841" s="32"/>
      <c r="UIW841" s="32"/>
      <c r="UIX841" s="32"/>
      <c r="UIY841" s="32"/>
      <c r="UIZ841" s="32"/>
      <c r="UJA841" s="32"/>
      <c r="UJB841" s="32"/>
      <c r="UJC841" s="32"/>
      <c r="UJD841" s="32"/>
      <c r="UJE841" s="32"/>
      <c r="UJF841" s="32"/>
      <c r="UJG841" s="32"/>
      <c r="UJH841" s="32"/>
      <c r="UJI841" s="32"/>
      <c r="UJJ841" s="32"/>
      <c r="UJK841" s="32"/>
      <c r="UJL841" s="32"/>
      <c r="UJM841" s="32"/>
      <c r="UJN841" s="32"/>
      <c r="UJO841" s="32"/>
      <c r="UJP841" s="32"/>
      <c r="UJQ841" s="32"/>
      <c r="UJR841" s="32"/>
      <c r="UJS841" s="32"/>
      <c r="UJT841" s="32"/>
      <c r="UJU841" s="32"/>
      <c r="UJV841" s="32"/>
      <c r="UJW841" s="32"/>
      <c r="UJX841" s="32"/>
      <c r="UJY841" s="32"/>
      <c r="UJZ841" s="32"/>
      <c r="UKA841" s="32"/>
      <c r="UKB841" s="32"/>
      <c r="UKC841" s="32"/>
      <c r="UKD841" s="32"/>
      <c r="UKE841" s="32"/>
      <c r="UKF841" s="32"/>
      <c r="UKG841" s="32"/>
      <c r="UKH841" s="32"/>
      <c r="UKI841" s="32"/>
      <c r="UKJ841" s="32"/>
      <c r="UKK841" s="32"/>
      <c r="UKL841" s="32"/>
      <c r="UKM841" s="32"/>
      <c r="UKN841" s="32"/>
      <c r="UKO841" s="32"/>
      <c r="UKP841" s="32"/>
      <c r="UKQ841" s="32"/>
      <c r="UKR841" s="32"/>
      <c r="UKS841" s="32"/>
      <c r="UKT841" s="32"/>
      <c r="UKU841" s="32"/>
      <c r="UKV841" s="32"/>
      <c r="UKW841" s="32"/>
      <c r="UKX841" s="32"/>
      <c r="UKY841" s="32"/>
      <c r="UKZ841" s="32"/>
      <c r="ULA841" s="32"/>
      <c r="ULB841" s="32"/>
      <c r="ULC841" s="32"/>
      <c r="ULD841" s="32"/>
      <c r="ULE841" s="32"/>
      <c r="ULF841" s="32"/>
      <c r="ULG841" s="32"/>
      <c r="ULH841" s="32"/>
      <c r="ULI841" s="32"/>
      <c r="ULJ841" s="32"/>
      <c r="ULK841" s="32"/>
      <c r="ULL841" s="32"/>
      <c r="ULM841" s="32"/>
      <c r="ULN841" s="32"/>
      <c r="ULO841" s="32"/>
      <c r="ULP841" s="32"/>
      <c r="ULQ841" s="32"/>
      <c r="ULR841" s="32"/>
      <c r="ULS841" s="32"/>
      <c r="ULT841" s="32"/>
      <c r="ULU841" s="32"/>
      <c r="ULV841" s="32"/>
      <c r="ULW841" s="32"/>
      <c r="ULX841" s="32"/>
      <c r="ULY841" s="32"/>
      <c r="ULZ841" s="32"/>
      <c r="UMA841" s="32"/>
      <c r="UMB841" s="32"/>
      <c r="UMC841" s="32"/>
      <c r="UMD841" s="32"/>
      <c r="UME841" s="32"/>
      <c r="UMF841" s="32"/>
      <c r="UMG841" s="32"/>
      <c r="UMH841" s="32"/>
      <c r="UMI841" s="32"/>
      <c r="UMJ841" s="32"/>
      <c r="UMK841" s="32"/>
      <c r="UML841" s="32"/>
      <c r="UMM841" s="32"/>
      <c r="UMN841" s="32"/>
      <c r="UMO841" s="32"/>
      <c r="UMP841" s="32"/>
      <c r="UMQ841" s="32"/>
      <c r="UMR841" s="32"/>
      <c r="UMS841" s="32"/>
      <c r="UMT841" s="32"/>
      <c r="UMU841" s="32"/>
      <c r="UMV841" s="32"/>
      <c r="UMW841" s="32"/>
      <c r="UMX841" s="32"/>
      <c r="UMY841" s="32"/>
      <c r="UMZ841" s="32"/>
      <c r="UNA841" s="32"/>
      <c r="UNB841" s="32"/>
      <c r="UNC841" s="32"/>
      <c r="UND841" s="32"/>
      <c r="UNE841" s="32"/>
      <c r="UNF841" s="32"/>
      <c r="UNG841" s="32"/>
      <c r="UNH841" s="32"/>
      <c r="UNI841" s="32"/>
      <c r="UNJ841" s="32"/>
      <c r="UNK841" s="32"/>
      <c r="UNL841" s="32"/>
      <c r="UNM841" s="32"/>
      <c r="UNN841" s="32"/>
      <c r="UNO841" s="32"/>
      <c r="UNP841" s="32"/>
      <c r="UNQ841" s="32"/>
      <c r="UNR841" s="32"/>
      <c r="UNS841" s="32"/>
      <c r="UNT841" s="32"/>
      <c r="UNU841" s="32"/>
      <c r="UNV841" s="32"/>
      <c r="UNW841" s="32"/>
      <c r="UNX841" s="32"/>
      <c r="UNY841" s="32"/>
      <c r="UNZ841" s="32"/>
      <c r="UOA841" s="32"/>
      <c r="UOB841" s="32"/>
      <c r="UOC841" s="32"/>
      <c r="UOD841" s="32"/>
      <c r="UOE841" s="32"/>
      <c r="UOF841" s="32"/>
      <c r="UOG841" s="32"/>
      <c r="UOH841" s="32"/>
      <c r="UOI841" s="32"/>
      <c r="UOJ841" s="32"/>
      <c r="UOK841" s="32"/>
      <c r="UOL841" s="32"/>
      <c r="UOM841" s="32"/>
      <c r="UON841" s="32"/>
      <c r="UOO841" s="32"/>
      <c r="UOP841" s="32"/>
      <c r="UOQ841" s="32"/>
      <c r="UOR841" s="32"/>
      <c r="UOS841" s="32"/>
      <c r="UOT841" s="32"/>
      <c r="UOU841" s="32"/>
      <c r="UOV841" s="32"/>
      <c r="UOW841" s="32"/>
      <c r="UOX841" s="32"/>
      <c r="UOY841" s="32"/>
      <c r="UOZ841" s="32"/>
      <c r="UPA841" s="32"/>
      <c r="UPB841" s="32"/>
      <c r="UPC841" s="32"/>
      <c r="UPD841" s="32"/>
      <c r="UPE841" s="32"/>
      <c r="UPF841" s="32"/>
      <c r="UPG841" s="32"/>
      <c r="UPH841" s="32"/>
      <c r="UPI841" s="32"/>
      <c r="UPJ841" s="32"/>
      <c r="UPK841" s="32"/>
      <c r="UPL841" s="32"/>
      <c r="UPM841" s="32"/>
      <c r="UPN841" s="32"/>
      <c r="UPO841" s="32"/>
      <c r="UPP841" s="32"/>
      <c r="UPQ841" s="32"/>
      <c r="UPR841" s="32"/>
      <c r="UPS841" s="32"/>
      <c r="UPT841" s="32"/>
      <c r="UPU841" s="32"/>
      <c r="UPV841" s="32"/>
      <c r="UPW841" s="32"/>
      <c r="UPX841" s="32"/>
      <c r="UPY841" s="32"/>
      <c r="UPZ841" s="32"/>
      <c r="UQA841" s="32"/>
      <c r="UQB841" s="32"/>
      <c r="UQC841" s="32"/>
      <c r="UQD841" s="32"/>
      <c r="UQE841" s="32"/>
      <c r="UQF841" s="32"/>
      <c r="UQG841" s="32"/>
      <c r="UQH841" s="32"/>
      <c r="UQI841" s="32"/>
      <c r="UQJ841" s="32"/>
      <c r="UQK841" s="32"/>
      <c r="UQL841" s="32"/>
      <c r="UQM841" s="32"/>
      <c r="UQN841" s="32"/>
      <c r="UQO841" s="32"/>
      <c r="UQP841" s="32"/>
      <c r="UQQ841" s="32"/>
      <c r="UQR841" s="32"/>
      <c r="UQS841" s="32"/>
      <c r="UQT841" s="32"/>
      <c r="UQU841" s="32"/>
      <c r="UQV841" s="32"/>
      <c r="UQW841" s="32"/>
      <c r="UQX841" s="32"/>
      <c r="UQY841" s="32"/>
      <c r="UQZ841" s="32"/>
      <c r="URA841" s="32"/>
      <c r="URB841" s="32"/>
      <c r="URC841" s="32"/>
      <c r="URD841" s="32"/>
      <c r="URE841" s="32"/>
      <c r="URF841" s="32"/>
      <c r="URG841" s="32"/>
      <c r="URH841" s="32"/>
      <c r="URI841" s="32"/>
      <c r="URJ841" s="32"/>
      <c r="URK841" s="32"/>
      <c r="URL841" s="32"/>
      <c r="URM841" s="32"/>
      <c r="URN841" s="32"/>
      <c r="URO841" s="32"/>
      <c r="URP841" s="32"/>
      <c r="URQ841" s="32"/>
      <c r="URR841" s="32"/>
      <c r="URS841" s="32"/>
      <c r="URT841" s="32"/>
      <c r="URU841" s="32"/>
      <c r="URV841" s="32"/>
      <c r="URW841" s="32"/>
      <c r="URX841" s="32"/>
      <c r="URY841" s="32"/>
      <c r="URZ841" s="32"/>
      <c r="USA841" s="32"/>
      <c r="USB841" s="32"/>
      <c r="USC841" s="32"/>
      <c r="USD841" s="32"/>
      <c r="USE841" s="32"/>
      <c r="USF841" s="32"/>
      <c r="USG841" s="32"/>
      <c r="USH841" s="32"/>
      <c r="USI841" s="32"/>
      <c r="USJ841" s="32"/>
      <c r="USK841" s="32"/>
      <c r="USL841" s="32"/>
      <c r="USM841" s="32"/>
      <c r="USN841" s="32"/>
      <c r="USO841" s="32"/>
      <c r="USP841" s="32"/>
      <c r="USQ841" s="32"/>
      <c r="USR841" s="32"/>
      <c r="USS841" s="32"/>
      <c r="UST841" s="32"/>
      <c r="USU841" s="32"/>
      <c r="USV841" s="32"/>
      <c r="USW841" s="32"/>
      <c r="USX841" s="32"/>
      <c r="USY841" s="32"/>
      <c r="USZ841" s="32"/>
      <c r="UTA841" s="32"/>
      <c r="UTB841" s="32"/>
      <c r="UTC841" s="32"/>
      <c r="UTD841" s="32"/>
      <c r="UTE841" s="32"/>
      <c r="UTF841" s="32"/>
      <c r="UTG841" s="32"/>
      <c r="UTH841" s="32"/>
      <c r="UTI841" s="32"/>
      <c r="UTJ841" s="32"/>
      <c r="UTK841" s="32"/>
      <c r="UTL841" s="32"/>
      <c r="UTM841" s="32"/>
      <c r="UTN841" s="32"/>
      <c r="UTO841" s="32"/>
      <c r="UTP841" s="32"/>
      <c r="UTQ841" s="32"/>
      <c r="UTR841" s="32"/>
      <c r="UTS841" s="32"/>
      <c r="UTT841" s="32"/>
      <c r="UTU841" s="32"/>
      <c r="UTV841" s="32"/>
      <c r="UTW841" s="32"/>
      <c r="UTX841" s="32"/>
      <c r="UTY841" s="32"/>
      <c r="UTZ841" s="32"/>
      <c r="UUA841" s="32"/>
      <c r="UUB841" s="32"/>
      <c r="UUC841" s="32"/>
      <c r="UUD841" s="32"/>
      <c r="UUE841" s="32"/>
      <c r="UUF841" s="32"/>
      <c r="UUG841" s="32"/>
      <c r="UUH841" s="32"/>
      <c r="UUI841" s="32"/>
      <c r="UUJ841" s="32"/>
      <c r="UUK841" s="32"/>
      <c r="UUL841" s="32"/>
      <c r="UUM841" s="32"/>
      <c r="UUN841" s="32"/>
      <c r="UUO841" s="32"/>
      <c r="UUP841" s="32"/>
      <c r="UUQ841" s="32"/>
      <c r="UUR841" s="32"/>
      <c r="UUS841" s="32"/>
      <c r="UUT841" s="32"/>
      <c r="UUU841" s="32"/>
      <c r="UUV841" s="32"/>
      <c r="UUW841" s="32"/>
      <c r="UUX841" s="32"/>
      <c r="UUY841" s="32"/>
      <c r="UUZ841" s="32"/>
      <c r="UVA841" s="32"/>
      <c r="UVB841" s="32"/>
      <c r="UVC841" s="32"/>
      <c r="UVD841" s="32"/>
      <c r="UVE841" s="32"/>
      <c r="UVF841" s="32"/>
      <c r="UVG841" s="32"/>
      <c r="UVH841" s="32"/>
      <c r="UVI841" s="32"/>
      <c r="UVJ841" s="32"/>
      <c r="UVK841" s="32"/>
      <c r="UVL841" s="32"/>
      <c r="UVM841" s="32"/>
      <c r="UVN841" s="32"/>
      <c r="UVO841" s="32"/>
      <c r="UVP841" s="32"/>
      <c r="UVQ841" s="32"/>
      <c r="UVR841" s="32"/>
      <c r="UVS841" s="32"/>
      <c r="UVT841" s="32"/>
      <c r="UVU841" s="32"/>
      <c r="UVV841" s="32"/>
      <c r="UVW841" s="32"/>
      <c r="UVX841" s="32"/>
      <c r="UVY841" s="32"/>
      <c r="UVZ841" s="32"/>
      <c r="UWA841" s="32"/>
      <c r="UWB841" s="32"/>
      <c r="UWC841" s="32"/>
      <c r="UWD841" s="32"/>
      <c r="UWE841" s="32"/>
      <c r="UWF841" s="32"/>
      <c r="UWG841" s="32"/>
      <c r="UWH841" s="32"/>
      <c r="UWI841" s="32"/>
      <c r="UWJ841" s="32"/>
      <c r="UWK841" s="32"/>
      <c r="UWL841" s="32"/>
      <c r="UWM841" s="32"/>
      <c r="UWN841" s="32"/>
      <c r="UWO841" s="32"/>
      <c r="UWP841" s="32"/>
      <c r="UWQ841" s="32"/>
      <c r="UWR841" s="32"/>
      <c r="UWS841" s="32"/>
      <c r="UWT841" s="32"/>
      <c r="UWU841" s="32"/>
      <c r="UWV841" s="32"/>
      <c r="UWW841" s="32"/>
      <c r="UWX841" s="32"/>
      <c r="UWY841" s="32"/>
      <c r="UWZ841" s="32"/>
      <c r="UXA841" s="32"/>
      <c r="UXB841" s="32"/>
      <c r="UXC841" s="32"/>
      <c r="UXD841" s="32"/>
      <c r="UXE841" s="32"/>
      <c r="UXF841" s="32"/>
      <c r="UXG841" s="32"/>
      <c r="UXH841" s="32"/>
      <c r="UXI841" s="32"/>
      <c r="UXJ841" s="32"/>
      <c r="UXK841" s="32"/>
      <c r="UXL841" s="32"/>
      <c r="UXM841" s="32"/>
      <c r="UXN841" s="32"/>
      <c r="UXO841" s="32"/>
      <c r="UXP841" s="32"/>
      <c r="UXQ841" s="32"/>
      <c r="UXR841" s="32"/>
      <c r="UXS841" s="32"/>
      <c r="UXT841" s="32"/>
      <c r="UXU841" s="32"/>
      <c r="UXV841" s="32"/>
      <c r="UXW841" s="32"/>
      <c r="UXX841" s="32"/>
      <c r="UXY841" s="32"/>
      <c r="UXZ841" s="32"/>
      <c r="UYA841" s="32"/>
      <c r="UYB841" s="32"/>
      <c r="UYC841" s="32"/>
      <c r="UYD841" s="32"/>
      <c r="UYE841" s="32"/>
      <c r="UYF841" s="32"/>
      <c r="UYG841" s="32"/>
      <c r="UYH841" s="32"/>
      <c r="UYI841" s="32"/>
      <c r="UYJ841" s="32"/>
      <c r="UYK841" s="32"/>
      <c r="UYL841" s="32"/>
      <c r="UYM841" s="32"/>
      <c r="UYN841" s="32"/>
      <c r="UYO841" s="32"/>
      <c r="UYP841" s="32"/>
      <c r="UYQ841" s="32"/>
      <c r="UYR841" s="32"/>
      <c r="UYS841" s="32"/>
      <c r="UYT841" s="32"/>
      <c r="UYU841" s="32"/>
      <c r="UYV841" s="32"/>
      <c r="UYW841" s="32"/>
      <c r="UYX841" s="32"/>
      <c r="UYY841" s="32"/>
      <c r="UYZ841" s="32"/>
      <c r="UZA841" s="32"/>
      <c r="UZB841" s="32"/>
      <c r="UZC841" s="32"/>
      <c r="UZD841" s="32"/>
      <c r="UZE841" s="32"/>
      <c r="UZF841" s="32"/>
      <c r="UZG841" s="32"/>
      <c r="UZH841" s="32"/>
      <c r="UZI841" s="32"/>
      <c r="UZJ841" s="32"/>
      <c r="UZK841" s="32"/>
      <c r="UZL841" s="32"/>
      <c r="UZM841" s="32"/>
      <c r="UZN841" s="32"/>
      <c r="UZO841" s="32"/>
      <c r="UZP841" s="32"/>
      <c r="UZQ841" s="32"/>
      <c r="UZR841" s="32"/>
      <c r="UZS841" s="32"/>
      <c r="UZT841" s="32"/>
      <c r="UZU841" s="32"/>
      <c r="UZV841" s="32"/>
      <c r="UZW841" s="32"/>
      <c r="UZX841" s="32"/>
      <c r="UZY841" s="32"/>
      <c r="UZZ841" s="32"/>
      <c r="VAA841" s="32"/>
      <c r="VAB841" s="32"/>
      <c r="VAC841" s="32"/>
      <c r="VAD841" s="32"/>
      <c r="VAE841" s="32"/>
      <c r="VAF841" s="32"/>
      <c r="VAG841" s="32"/>
      <c r="VAH841" s="32"/>
      <c r="VAI841" s="32"/>
      <c r="VAJ841" s="32"/>
      <c r="VAK841" s="32"/>
      <c r="VAL841" s="32"/>
      <c r="VAM841" s="32"/>
      <c r="VAN841" s="32"/>
      <c r="VAO841" s="32"/>
      <c r="VAP841" s="32"/>
      <c r="VAQ841" s="32"/>
      <c r="VAR841" s="32"/>
      <c r="VAS841" s="32"/>
      <c r="VAT841" s="32"/>
      <c r="VAU841" s="32"/>
      <c r="VAV841" s="32"/>
      <c r="VAW841" s="32"/>
      <c r="VAX841" s="32"/>
      <c r="VAY841" s="32"/>
      <c r="VAZ841" s="32"/>
      <c r="VBA841" s="32"/>
      <c r="VBB841" s="32"/>
      <c r="VBC841" s="32"/>
      <c r="VBD841" s="32"/>
      <c r="VBE841" s="32"/>
      <c r="VBF841" s="32"/>
      <c r="VBG841" s="32"/>
      <c r="VBH841" s="32"/>
      <c r="VBI841" s="32"/>
      <c r="VBJ841" s="32"/>
      <c r="VBK841" s="32"/>
      <c r="VBL841" s="32"/>
      <c r="VBM841" s="32"/>
      <c r="VBN841" s="32"/>
      <c r="VBO841" s="32"/>
      <c r="VBP841" s="32"/>
      <c r="VBQ841" s="32"/>
      <c r="VBR841" s="32"/>
      <c r="VBS841" s="32"/>
      <c r="VBT841" s="32"/>
      <c r="VBU841" s="32"/>
      <c r="VBV841" s="32"/>
      <c r="VBW841" s="32"/>
      <c r="VBX841" s="32"/>
      <c r="VBY841" s="32"/>
      <c r="VBZ841" s="32"/>
      <c r="VCA841" s="32"/>
      <c r="VCB841" s="32"/>
      <c r="VCC841" s="32"/>
      <c r="VCD841" s="32"/>
      <c r="VCE841" s="32"/>
      <c r="VCF841" s="32"/>
      <c r="VCG841" s="32"/>
      <c r="VCH841" s="32"/>
      <c r="VCI841" s="32"/>
      <c r="VCJ841" s="32"/>
      <c r="VCK841" s="32"/>
      <c r="VCL841" s="32"/>
      <c r="VCM841" s="32"/>
      <c r="VCN841" s="32"/>
      <c r="VCO841" s="32"/>
      <c r="VCP841" s="32"/>
      <c r="VCQ841" s="32"/>
      <c r="VCR841" s="32"/>
      <c r="VCS841" s="32"/>
      <c r="VCT841" s="32"/>
      <c r="VCU841" s="32"/>
      <c r="VCV841" s="32"/>
      <c r="VCW841" s="32"/>
      <c r="VCX841" s="32"/>
      <c r="VCY841" s="32"/>
      <c r="VCZ841" s="32"/>
      <c r="VDA841" s="32"/>
      <c r="VDB841" s="32"/>
      <c r="VDC841" s="32"/>
      <c r="VDD841" s="32"/>
      <c r="VDE841" s="32"/>
      <c r="VDF841" s="32"/>
      <c r="VDG841" s="32"/>
      <c r="VDH841" s="32"/>
      <c r="VDI841" s="32"/>
      <c r="VDJ841" s="32"/>
      <c r="VDK841" s="32"/>
      <c r="VDL841" s="32"/>
      <c r="VDM841" s="32"/>
      <c r="VDN841" s="32"/>
      <c r="VDO841" s="32"/>
      <c r="VDP841" s="32"/>
      <c r="VDQ841" s="32"/>
      <c r="VDR841" s="32"/>
      <c r="VDS841" s="32"/>
      <c r="VDT841" s="32"/>
      <c r="VDU841" s="32"/>
      <c r="VDV841" s="32"/>
      <c r="VDW841" s="32"/>
      <c r="VDX841" s="32"/>
      <c r="VDY841" s="32"/>
      <c r="VDZ841" s="32"/>
      <c r="VEA841" s="32"/>
      <c r="VEB841" s="32"/>
      <c r="VEC841" s="32"/>
      <c r="VED841" s="32"/>
      <c r="VEE841" s="32"/>
      <c r="VEF841" s="32"/>
      <c r="VEG841" s="32"/>
      <c r="VEH841" s="32"/>
      <c r="VEI841" s="32"/>
      <c r="VEJ841" s="32"/>
      <c r="VEK841" s="32"/>
      <c r="VEL841" s="32"/>
      <c r="VEM841" s="32"/>
      <c r="VEN841" s="32"/>
      <c r="VEO841" s="32"/>
      <c r="VEP841" s="32"/>
      <c r="VEQ841" s="32"/>
      <c r="VER841" s="32"/>
      <c r="VES841" s="32"/>
      <c r="VET841" s="32"/>
      <c r="VEU841" s="32"/>
      <c r="VEV841" s="32"/>
      <c r="VEW841" s="32"/>
      <c r="VEX841" s="32"/>
      <c r="VEY841" s="32"/>
      <c r="VEZ841" s="32"/>
      <c r="VFA841" s="32"/>
      <c r="VFB841" s="32"/>
      <c r="VFC841" s="32"/>
      <c r="VFD841" s="32"/>
      <c r="VFE841" s="32"/>
      <c r="VFF841" s="32"/>
      <c r="VFG841" s="32"/>
      <c r="VFH841" s="32"/>
      <c r="VFI841" s="32"/>
      <c r="VFJ841" s="32"/>
      <c r="VFK841" s="32"/>
      <c r="VFL841" s="32"/>
      <c r="VFM841" s="32"/>
      <c r="VFN841" s="32"/>
      <c r="VFO841" s="32"/>
      <c r="VFP841" s="32"/>
      <c r="VFQ841" s="32"/>
      <c r="VFR841" s="32"/>
      <c r="VFS841" s="32"/>
      <c r="VFT841" s="32"/>
      <c r="VFU841" s="32"/>
      <c r="VFV841" s="32"/>
      <c r="VFW841" s="32"/>
      <c r="VFX841" s="32"/>
      <c r="VFY841" s="32"/>
      <c r="VFZ841" s="32"/>
      <c r="VGA841" s="32"/>
      <c r="VGB841" s="32"/>
      <c r="VGC841" s="32"/>
      <c r="VGD841" s="32"/>
      <c r="VGE841" s="32"/>
      <c r="VGF841" s="32"/>
      <c r="VGG841" s="32"/>
      <c r="VGH841" s="32"/>
      <c r="VGI841" s="32"/>
      <c r="VGJ841" s="32"/>
      <c r="VGK841" s="32"/>
      <c r="VGL841" s="32"/>
      <c r="VGM841" s="32"/>
      <c r="VGN841" s="32"/>
      <c r="VGO841" s="32"/>
      <c r="VGP841" s="32"/>
      <c r="VGQ841" s="32"/>
      <c r="VGR841" s="32"/>
      <c r="VGS841" s="32"/>
      <c r="VGT841" s="32"/>
      <c r="VGU841" s="32"/>
      <c r="VGV841" s="32"/>
      <c r="VGW841" s="32"/>
      <c r="VGX841" s="32"/>
      <c r="VGY841" s="32"/>
      <c r="VGZ841" s="32"/>
      <c r="VHA841" s="32"/>
      <c r="VHB841" s="32"/>
      <c r="VHC841" s="32"/>
      <c r="VHD841" s="32"/>
      <c r="VHE841" s="32"/>
      <c r="VHF841" s="32"/>
      <c r="VHG841" s="32"/>
      <c r="VHH841" s="32"/>
      <c r="VHI841" s="32"/>
      <c r="VHJ841" s="32"/>
      <c r="VHK841" s="32"/>
      <c r="VHL841" s="32"/>
      <c r="VHM841" s="32"/>
      <c r="VHN841" s="32"/>
      <c r="VHO841" s="32"/>
      <c r="VHP841" s="32"/>
      <c r="VHQ841" s="32"/>
      <c r="VHR841" s="32"/>
      <c r="VHS841" s="32"/>
      <c r="VHT841" s="32"/>
      <c r="VHU841" s="32"/>
      <c r="VHV841" s="32"/>
      <c r="VHW841" s="32"/>
      <c r="VHX841" s="32"/>
      <c r="VHY841" s="32"/>
      <c r="VHZ841" s="32"/>
      <c r="VIA841" s="32"/>
      <c r="VIB841" s="32"/>
      <c r="VIC841" s="32"/>
      <c r="VID841" s="32"/>
      <c r="VIE841" s="32"/>
      <c r="VIF841" s="32"/>
      <c r="VIG841" s="32"/>
      <c r="VIH841" s="32"/>
      <c r="VII841" s="32"/>
      <c r="VIJ841" s="32"/>
      <c r="VIK841" s="32"/>
      <c r="VIL841" s="32"/>
      <c r="VIM841" s="32"/>
      <c r="VIN841" s="32"/>
      <c r="VIO841" s="32"/>
      <c r="VIP841" s="32"/>
      <c r="VIQ841" s="32"/>
      <c r="VIR841" s="32"/>
      <c r="VIS841" s="32"/>
      <c r="VIT841" s="32"/>
      <c r="VIU841" s="32"/>
      <c r="VIV841" s="32"/>
      <c r="VIW841" s="32"/>
      <c r="VIX841" s="32"/>
      <c r="VIY841" s="32"/>
      <c r="VIZ841" s="32"/>
      <c r="VJA841" s="32"/>
      <c r="VJB841" s="32"/>
      <c r="VJC841" s="32"/>
      <c r="VJD841" s="32"/>
      <c r="VJE841" s="32"/>
      <c r="VJF841" s="32"/>
      <c r="VJG841" s="32"/>
      <c r="VJH841" s="32"/>
      <c r="VJI841" s="32"/>
      <c r="VJJ841" s="32"/>
      <c r="VJK841" s="32"/>
      <c r="VJL841" s="32"/>
      <c r="VJM841" s="32"/>
      <c r="VJN841" s="32"/>
      <c r="VJO841" s="32"/>
      <c r="VJP841" s="32"/>
      <c r="VJQ841" s="32"/>
      <c r="VJR841" s="32"/>
      <c r="VJS841" s="32"/>
      <c r="VJT841" s="32"/>
      <c r="VJU841" s="32"/>
      <c r="VJV841" s="32"/>
      <c r="VJW841" s="32"/>
      <c r="VJX841" s="32"/>
      <c r="VJY841" s="32"/>
      <c r="VJZ841" s="32"/>
      <c r="VKA841" s="32"/>
      <c r="VKB841" s="32"/>
      <c r="VKC841" s="32"/>
      <c r="VKD841" s="32"/>
      <c r="VKE841" s="32"/>
      <c r="VKF841" s="32"/>
      <c r="VKG841" s="32"/>
      <c r="VKH841" s="32"/>
      <c r="VKI841" s="32"/>
      <c r="VKJ841" s="32"/>
      <c r="VKK841" s="32"/>
      <c r="VKL841" s="32"/>
      <c r="VKM841" s="32"/>
      <c r="VKN841" s="32"/>
      <c r="VKO841" s="32"/>
      <c r="VKP841" s="32"/>
      <c r="VKQ841" s="32"/>
      <c r="VKR841" s="32"/>
      <c r="VKS841" s="32"/>
      <c r="VKT841" s="32"/>
      <c r="VKU841" s="32"/>
      <c r="VKV841" s="32"/>
      <c r="VKW841" s="32"/>
      <c r="VKX841" s="32"/>
      <c r="VKY841" s="32"/>
      <c r="VKZ841" s="32"/>
      <c r="VLA841" s="32"/>
      <c r="VLB841" s="32"/>
      <c r="VLC841" s="32"/>
      <c r="VLD841" s="32"/>
      <c r="VLE841" s="32"/>
      <c r="VLF841" s="32"/>
      <c r="VLG841" s="32"/>
      <c r="VLH841" s="32"/>
      <c r="VLI841" s="32"/>
      <c r="VLJ841" s="32"/>
      <c r="VLK841" s="32"/>
      <c r="VLL841" s="32"/>
      <c r="VLM841" s="32"/>
      <c r="VLN841" s="32"/>
      <c r="VLO841" s="32"/>
      <c r="VLP841" s="32"/>
      <c r="VLQ841" s="32"/>
      <c r="VLR841" s="32"/>
      <c r="VLS841" s="32"/>
      <c r="VLT841" s="32"/>
      <c r="VLU841" s="32"/>
      <c r="VLV841" s="32"/>
      <c r="VLW841" s="32"/>
      <c r="VLX841" s="32"/>
      <c r="VLY841" s="32"/>
      <c r="VLZ841" s="32"/>
      <c r="VMA841" s="32"/>
      <c r="VMB841" s="32"/>
      <c r="VMC841" s="32"/>
      <c r="VMD841" s="32"/>
      <c r="VME841" s="32"/>
      <c r="VMF841" s="32"/>
      <c r="VMG841" s="32"/>
      <c r="VMH841" s="32"/>
      <c r="VMI841" s="32"/>
      <c r="VMJ841" s="32"/>
      <c r="VMK841" s="32"/>
      <c r="VML841" s="32"/>
      <c r="VMM841" s="32"/>
      <c r="VMN841" s="32"/>
      <c r="VMO841" s="32"/>
      <c r="VMP841" s="32"/>
      <c r="VMQ841" s="32"/>
      <c r="VMR841" s="32"/>
      <c r="VMS841" s="32"/>
      <c r="VMT841" s="32"/>
      <c r="VMU841" s="32"/>
      <c r="VMV841" s="32"/>
      <c r="VMW841" s="32"/>
      <c r="VMX841" s="32"/>
      <c r="VMY841" s="32"/>
      <c r="VMZ841" s="32"/>
      <c r="VNA841" s="32"/>
      <c r="VNB841" s="32"/>
      <c r="VNC841" s="32"/>
      <c r="VND841" s="32"/>
      <c r="VNE841" s="32"/>
      <c r="VNF841" s="32"/>
      <c r="VNG841" s="32"/>
      <c r="VNH841" s="32"/>
      <c r="VNI841" s="32"/>
      <c r="VNJ841" s="32"/>
      <c r="VNK841" s="32"/>
      <c r="VNL841" s="32"/>
      <c r="VNM841" s="32"/>
      <c r="VNN841" s="32"/>
      <c r="VNO841" s="32"/>
      <c r="VNP841" s="32"/>
      <c r="VNQ841" s="32"/>
      <c r="VNR841" s="32"/>
      <c r="VNS841" s="32"/>
      <c r="VNT841" s="32"/>
      <c r="VNU841" s="32"/>
      <c r="VNV841" s="32"/>
      <c r="VNW841" s="32"/>
      <c r="VNX841" s="32"/>
      <c r="VNY841" s="32"/>
      <c r="VNZ841" s="32"/>
      <c r="VOA841" s="32"/>
      <c r="VOB841" s="32"/>
      <c r="VOC841" s="32"/>
      <c r="VOD841" s="32"/>
      <c r="VOE841" s="32"/>
      <c r="VOF841" s="32"/>
      <c r="VOG841" s="32"/>
      <c r="VOH841" s="32"/>
      <c r="VOI841" s="32"/>
      <c r="VOJ841" s="32"/>
      <c r="VOK841" s="32"/>
      <c r="VOL841" s="32"/>
      <c r="VOM841" s="32"/>
      <c r="VON841" s="32"/>
      <c r="VOO841" s="32"/>
      <c r="VOP841" s="32"/>
      <c r="VOQ841" s="32"/>
      <c r="VOR841" s="32"/>
      <c r="VOS841" s="32"/>
      <c r="VOT841" s="32"/>
      <c r="VOU841" s="32"/>
      <c r="VOV841" s="32"/>
      <c r="VOW841" s="32"/>
      <c r="VOX841" s="32"/>
      <c r="VOY841" s="32"/>
      <c r="VOZ841" s="32"/>
      <c r="VPA841" s="32"/>
      <c r="VPB841" s="32"/>
      <c r="VPC841" s="32"/>
      <c r="VPD841" s="32"/>
      <c r="VPE841" s="32"/>
      <c r="VPF841" s="32"/>
      <c r="VPG841" s="32"/>
      <c r="VPH841" s="32"/>
      <c r="VPI841" s="32"/>
      <c r="VPJ841" s="32"/>
      <c r="VPK841" s="32"/>
      <c r="VPL841" s="32"/>
      <c r="VPM841" s="32"/>
      <c r="VPN841" s="32"/>
      <c r="VPO841" s="32"/>
      <c r="VPP841" s="32"/>
      <c r="VPQ841" s="32"/>
      <c r="VPR841" s="32"/>
      <c r="VPS841" s="32"/>
      <c r="VPT841" s="32"/>
      <c r="VPU841" s="32"/>
      <c r="VPV841" s="32"/>
      <c r="VPW841" s="32"/>
      <c r="VPX841" s="32"/>
      <c r="VPY841" s="32"/>
      <c r="VPZ841" s="32"/>
      <c r="VQA841" s="32"/>
      <c r="VQB841" s="32"/>
      <c r="VQC841" s="32"/>
      <c r="VQD841" s="32"/>
      <c r="VQE841" s="32"/>
      <c r="VQF841" s="32"/>
      <c r="VQG841" s="32"/>
      <c r="VQH841" s="32"/>
      <c r="VQI841" s="32"/>
      <c r="VQJ841" s="32"/>
      <c r="VQK841" s="32"/>
      <c r="VQL841" s="32"/>
      <c r="VQM841" s="32"/>
      <c r="VQN841" s="32"/>
      <c r="VQO841" s="32"/>
      <c r="VQP841" s="32"/>
      <c r="VQQ841" s="32"/>
      <c r="VQR841" s="32"/>
      <c r="VQS841" s="32"/>
      <c r="VQT841" s="32"/>
      <c r="VQU841" s="32"/>
      <c r="VQV841" s="32"/>
      <c r="VQW841" s="32"/>
      <c r="VQX841" s="32"/>
      <c r="VQY841" s="32"/>
      <c r="VQZ841" s="32"/>
      <c r="VRA841" s="32"/>
      <c r="VRB841" s="32"/>
      <c r="VRC841" s="32"/>
      <c r="VRD841" s="32"/>
      <c r="VRE841" s="32"/>
      <c r="VRF841" s="32"/>
      <c r="VRG841" s="32"/>
      <c r="VRH841" s="32"/>
      <c r="VRI841" s="32"/>
      <c r="VRJ841" s="32"/>
      <c r="VRK841" s="32"/>
      <c r="VRL841" s="32"/>
      <c r="VRM841" s="32"/>
      <c r="VRN841" s="32"/>
      <c r="VRO841" s="32"/>
      <c r="VRP841" s="32"/>
      <c r="VRQ841" s="32"/>
      <c r="VRR841" s="32"/>
      <c r="VRS841" s="32"/>
      <c r="VRT841" s="32"/>
      <c r="VRU841" s="32"/>
      <c r="VRV841" s="32"/>
      <c r="VRW841" s="32"/>
      <c r="VRX841" s="32"/>
      <c r="VRY841" s="32"/>
      <c r="VRZ841" s="32"/>
      <c r="VSA841" s="32"/>
      <c r="VSB841" s="32"/>
      <c r="VSC841" s="32"/>
      <c r="VSD841" s="32"/>
      <c r="VSE841" s="32"/>
      <c r="VSF841" s="32"/>
      <c r="VSG841" s="32"/>
      <c r="VSH841" s="32"/>
      <c r="VSI841" s="32"/>
      <c r="VSJ841" s="32"/>
      <c r="VSK841" s="32"/>
      <c r="VSL841" s="32"/>
      <c r="VSM841" s="32"/>
      <c r="VSN841" s="32"/>
      <c r="VSO841" s="32"/>
      <c r="VSP841" s="32"/>
      <c r="VSQ841" s="32"/>
      <c r="VSR841" s="32"/>
      <c r="VSS841" s="32"/>
      <c r="VST841" s="32"/>
      <c r="VSU841" s="32"/>
      <c r="VSV841" s="32"/>
      <c r="VSW841" s="32"/>
      <c r="VSX841" s="32"/>
      <c r="VSY841" s="32"/>
      <c r="VSZ841" s="32"/>
      <c r="VTA841" s="32"/>
      <c r="VTB841" s="32"/>
      <c r="VTC841" s="32"/>
      <c r="VTD841" s="32"/>
      <c r="VTE841" s="32"/>
      <c r="VTF841" s="32"/>
      <c r="VTG841" s="32"/>
      <c r="VTH841" s="32"/>
      <c r="VTI841" s="32"/>
      <c r="VTJ841" s="32"/>
      <c r="VTK841" s="32"/>
      <c r="VTL841" s="32"/>
      <c r="VTM841" s="32"/>
      <c r="VTN841" s="32"/>
      <c r="VTO841" s="32"/>
      <c r="VTP841" s="32"/>
      <c r="VTQ841" s="32"/>
      <c r="VTR841" s="32"/>
      <c r="VTS841" s="32"/>
      <c r="VTT841" s="32"/>
      <c r="VTU841" s="32"/>
      <c r="VTV841" s="32"/>
      <c r="VTW841" s="32"/>
      <c r="VTX841" s="32"/>
      <c r="VTY841" s="32"/>
      <c r="VTZ841" s="32"/>
      <c r="VUA841" s="32"/>
      <c r="VUB841" s="32"/>
      <c r="VUC841" s="32"/>
      <c r="VUD841" s="32"/>
      <c r="VUE841" s="32"/>
      <c r="VUF841" s="32"/>
      <c r="VUG841" s="32"/>
      <c r="VUH841" s="32"/>
      <c r="VUI841" s="32"/>
      <c r="VUJ841" s="32"/>
      <c r="VUK841" s="32"/>
      <c r="VUL841" s="32"/>
      <c r="VUM841" s="32"/>
      <c r="VUN841" s="32"/>
      <c r="VUO841" s="32"/>
      <c r="VUP841" s="32"/>
      <c r="VUQ841" s="32"/>
      <c r="VUR841" s="32"/>
      <c r="VUS841" s="32"/>
      <c r="VUT841" s="32"/>
      <c r="VUU841" s="32"/>
      <c r="VUV841" s="32"/>
      <c r="VUW841" s="32"/>
      <c r="VUX841" s="32"/>
      <c r="VUY841" s="32"/>
      <c r="VUZ841" s="32"/>
      <c r="VVA841" s="32"/>
      <c r="VVB841" s="32"/>
      <c r="VVC841" s="32"/>
      <c r="VVD841" s="32"/>
      <c r="VVE841" s="32"/>
      <c r="VVF841" s="32"/>
      <c r="VVG841" s="32"/>
      <c r="VVH841" s="32"/>
      <c r="VVI841" s="32"/>
      <c r="VVJ841" s="32"/>
      <c r="VVK841" s="32"/>
      <c r="VVL841" s="32"/>
      <c r="VVM841" s="32"/>
      <c r="VVN841" s="32"/>
      <c r="VVO841" s="32"/>
      <c r="VVP841" s="32"/>
      <c r="VVQ841" s="32"/>
      <c r="VVR841" s="32"/>
      <c r="VVS841" s="32"/>
      <c r="VVT841" s="32"/>
      <c r="VVU841" s="32"/>
      <c r="VVV841" s="32"/>
      <c r="VVW841" s="32"/>
      <c r="VVX841" s="32"/>
      <c r="VVY841" s="32"/>
      <c r="VVZ841" s="32"/>
      <c r="VWA841" s="32"/>
      <c r="VWB841" s="32"/>
      <c r="VWC841" s="32"/>
      <c r="VWD841" s="32"/>
      <c r="VWE841" s="32"/>
      <c r="VWF841" s="32"/>
      <c r="VWG841" s="32"/>
      <c r="VWH841" s="32"/>
      <c r="VWI841" s="32"/>
      <c r="VWJ841" s="32"/>
      <c r="VWK841" s="32"/>
      <c r="VWL841" s="32"/>
      <c r="VWM841" s="32"/>
      <c r="VWN841" s="32"/>
      <c r="VWO841" s="32"/>
      <c r="VWP841" s="32"/>
      <c r="VWQ841" s="32"/>
      <c r="VWR841" s="32"/>
      <c r="VWS841" s="32"/>
      <c r="VWT841" s="32"/>
      <c r="VWU841" s="32"/>
      <c r="VWV841" s="32"/>
      <c r="VWW841" s="32"/>
      <c r="VWX841" s="32"/>
      <c r="VWY841" s="32"/>
      <c r="VWZ841" s="32"/>
      <c r="VXA841" s="32"/>
      <c r="VXB841" s="32"/>
      <c r="VXC841" s="32"/>
      <c r="VXD841" s="32"/>
      <c r="VXE841" s="32"/>
      <c r="VXF841" s="32"/>
      <c r="VXG841" s="32"/>
      <c r="VXH841" s="32"/>
      <c r="VXI841" s="32"/>
      <c r="VXJ841" s="32"/>
      <c r="VXK841" s="32"/>
      <c r="VXL841" s="32"/>
      <c r="VXM841" s="32"/>
      <c r="VXN841" s="32"/>
      <c r="VXO841" s="32"/>
      <c r="VXP841" s="32"/>
      <c r="VXQ841" s="32"/>
      <c r="VXR841" s="32"/>
      <c r="VXS841" s="32"/>
      <c r="VXT841" s="32"/>
      <c r="VXU841" s="32"/>
      <c r="VXV841" s="32"/>
      <c r="VXW841" s="32"/>
      <c r="VXX841" s="32"/>
      <c r="VXY841" s="32"/>
      <c r="VXZ841" s="32"/>
      <c r="VYA841" s="32"/>
      <c r="VYB841" s="32"/>
      <c r="VYC841" s="32"/>
      <c r="VYD841" s="32"/>
      <c r="VYE841" s="32"/>
      <c r="VYF841" s="32"/>
      <c r="VYG841" s="32"/>
      <c r="VYH841" s="32"/>
      <c r="VYI841" s="32"/>
      <c r="VYJ841" s="32"/>
      <c r="VYK841" s="32"/>
      <c r="VYL841" s="32"/>
      <c r="VYM841" s="32"/>
      <c r="VYN841" s="32"/>
      <c r="VYO841" s="32"/>
      <c r="VYP841" s="32"/>
      <c r="VYQ841" s="32"/>
      <c r="VYR841" s="32"/>
      <c r="VYS841" s="32"/>
      <c r="VYT841" s="32"/>
      <c r="VYU841" s="32"/>
      <c r="VYV841" s="32"/>
      <c r="VYW841" s="32"/>
      <c r="VYX841" s="32"/>
      <c r="VYY841" s="32"/>
      <c r="VYZ841" s="32"/>
      <c r="VZA841" s="32"/>
      <c r="VZB841" s="32"/>
      <c r="VZC841" s="32"/>
      <c r="VZD841" s="32"/>
      <c r="VZE841" s="32"/>
      <c r="VZF841" s="32"/>
      <c r="VZG841" s="32"/>
      <c r="VZH841" s="32"/>
      <c r="VZI841" s="32"/>
      <c r="VZJ841" s="32"/>
      <c r="VZK841" s="32"/>
      <c r="VZL841" s="32"/>
      <c r="VZM841" s="32"/>
      <c r="VZN841" s="32"/>
      <c r="VZO841" s="32"/>
      <c r="VZP841" s="32"/>
      <c r="VZQ841" s="32"/>
      <c r="VZR841" s="32"/>
      <c r="VZS841" s="32"/>
      <c r="VZT841" s="32"/>
      <c r="VZU841" s="32"/>
      <c r="VZV841" s="32"/>
      <c r="VZW841" s="32"/>
      <c r="VZX841" s="32"/>
      <c r="VZY841" s="32"/>
      <c r="VZZ841" s="32"/>
      <c r="WAA841" s="32"/>
      <c r="WAB841" s="32"/>
      <c r="WAC841" s="32"/>
      <c r="WAD841" s="32"/>
      <c r="WAE841" s="32"/>
      <c r="WAF841" s="32"/>
      <c r="WAG841" s="32"/>
      <c r="WAH841" s="32"/>
      <c r="WAI841" s="32"/>
      <c r="WAJ841" s="32"/>
      <c r="WAK841" s="32"/>
      <c r="WAL841" s="32"/>
      <c r="WAM841" s="32"/>
      <c r="WAN841" s="32"/>
      <c r="WAO841" s="32"/>
      <c r="WAP841" s="32"/>
      <c r="WAQ841" s="32"/>
      <c r="WAR841" s="32"/>
      <c r="WAS841" s="32"/>
      <c r="WAT841" s="32"/>
      <c r="WAU841" s="32"/>
      <c r="WAV841" s="32"/>
      <c r="WAW841" s="32"/>
      <c r="WAX841" s="32"/>
      <c r="WAY841" s="32"/>
      <c r="WAZ841" s="32"/>
      <c r="WBA841" s="32"/>
      <c r="WBB841" s="32"/>
      <c r="WBC841" s="32"/>
      <c r="WBD841" s="32"/>
      <c r="WBE841" s="32"/>
      <c r="WBF841" s="32"/>
      <c r="WBG841" s="32"/>
      <c r="WBH841" s="32"/>
      <c r="WBI841" s="32"/>
      <c r="WBJ841" s="32"/>
      <c r="WBK841" s="32"/>
      <c r="WBL841" s="32"/>
      <c r="WBM841" s="32"/>
      <c r="WBN841" s="32"/>
      <c r="WBO841" s="32"/>
      <c r="WBP841" s="32"/>
      <c r="WBQ841" s="32"/>
      <c r="WBR841" s="32"/>
      <c r="WBS841" s="32"/>
      <c r="WBT841" s="32"/>
      <c r="WBU841" s="32"/>
      <c r="WBV841" s="32"/>
      <c r="WBW841" s="32"/>
      <c r="WBX841" s="32"/>
      <c r="WBY841" s="32"/>
      <c r="WBZ841" s="32"/>
      <c r="WCA841" s="32"/>
      <c r="WCB841" s="32"/>
      <c r="WCC841" s="32"/>
      <c r="WCD841" s="32"/>
      <c r="WCE841" s="32"/>
      <c r="WCF841" s="32"/>
      <c r="WCG841" s="32"/>
      <c r="WCH841" s="32"/>
      <c r="WCI841" s="32"/>
      <c r="WCJ841" s="32"/>
      <c r="WCK841" s="32"/>
      <c r="WCL841" s="32"/>
      <c r="WCM841" s="32"/>
      <c r="WCN841" s="32"/>
      <c r="WCO841" s="32"/>
      <c r="WCP841" s="32"/>
      <c r="WCQ841" s="32"/>
      <c r="WCR841" s="32"/>
      <c r="WCS841" s="32"/>
      <c r="WCT841" s="32"/>
      <c r="WCU841" s="32"/>
      <c r="WCV841" s="32"/>
      <c r="WCW841" s="32"/>
      <c r="WCX841" s="32"/>
      <c r="WCY841" s="32"/>
      <c r="WCZ841" s="32"/>
      <c r="WDA841" s="32"/>
      <c r="WDB841" s="32"/>
      <c r="WDC841" s="32"/>
      <c r="WDD841" s="32"/>
      <c r="WDE841" s="32"/>
      <c r="WDF841" s="32"/>
      <c r="WDG841" s="32"/>
      <c r="WDH841" s="32"/>
      <c r="WDI841" s="32"/>
      <c r="WDJ841" s="32"/>
      <c r="WDK841" s="32"/>
      <c r="WDL841" s="32"/>
      <c r="WDM841" s="32"/>
      <c r="WDN841" s="32"/>
      <c r="WDO841" s="32"/>
      <c r="WDP841" s="32"/>
      <c r="WDQ841" s="32"/>
      <c r="WDR841" s="32"/>
      <c r="WDS841" s="32"/>
      <c r="WDT841" s="32"/>
      <c r="WDU841" s="32"/>
      <c r="WDV841" s="32"/>
      <c r="WDW841" s="32"/>
      <c r="WDX841" s="32"/>
      <c r="WDY841" s="32"/>
      <c r="WDZ841" s="32"/>
      <c r="WEA841" s="32"/>
      <c r="WEB841" s="32"/>
      <c r="WEC841" s="32"/>
      <c r="WED841" s="32"/>
      <c r="WEE841" s="32"/>
      <c r="WEF841" s="32"/>
      <c r="WEG841" s="32"/>
      <c r="WEH841" s="32"/>
      <c r="WEI841" s="32"/>
      <c r="WEJ841" s="32"/>
      <c r="WEK841" s="32"/>
      <c r="WEL841" s="32"/>
      <c r="WEM841" s="32"/>
      <c r="WEN841" s="32"/>
      <c r="WEO841" s="32"/>
      <c r="WEP841" s="32"/>
      <c r="WEQ841" s="32"/>
      <c r="WER841" s="32"/>
      <c r="WES841" s="32"/>
      <c r="WET841" s="32"/>
      <c r="WEU841" s="32"/>
      <c r="WEV841" s="32"/>
      <c r="WEW841" s="32"/>
      <c r="WEX841" s="32"/>
      <c r="WEY841" s="32"/>
      <c r="WEZ841" s="32"/>
      <c r="WFA841" s="32"/>
      <c r="WFB841" s="32"/>
      <c r="WFC841" s="32"/>
      <c r="WFD841" s="32"/>
      <c r="WFE841" s="32"/>
      <c r="WFF841" s="32"/>
      <c r="WFG841" s="32"/>
      <c r="WFH841" s="32"/>
      <c r="WFI841" s="32"/>
      <c r="WFJ841" s="32"/>
      <c r="WFK841" s="32"/>
      <c r="WFL841" s="32"/>
      <c r="WFM841" s="32"/>
      <c r="WFN841" s="32"/>
      <c r="WFO841" s="32"/>
      <c r="WFP841" s="32"/>
      <c r="WFQ841" s="32"/>
      <c r="WFR841" s="32"/>
      <c r="WFS841" s="32"/>
      <c r="WFT841" s="32"/>
      <c r="WFU841" s="32"/>
      <c r="WFV841" s="32"/>
      <c r="WFW841" s="32"/>
      <c r="WFX841" s="32"/>
      <c r="WFY841" s="32"/>
      <c r="WFZ841" s="32"/>
      <c r="WGA841" s="32"/>
      <c r="WGB841" s="32"/>
      <c r="WGC841" s="32"/>
      <c r="WGD841" s="32"/>
      <c r="WGE841" s="32"/>
      <c r="WGF841" s="32"/>
      <c r="WGG841" s="32"/>
      <c r="WGH841" s="32"/>
      <c r="WGI841" s="32"/>
      <c r="WGJ841" s="32"/>
      <c r="WGK841" s="32"/>
      <c r="WGL841" s="32"/>
      <c r="WGM841" s="32"/>
      <c r="WGN841" s="32"/>
      <c r="WGO841" s="32"/>
      <c r="WGP841" s="32"/>
      <c r="WGQ841" s="32"/>
      <c r="WGR841" s="32"/>
      <c r="WGS841" s="32"/>
      <c r="WGT841" s="32"/>
      <c r="WGU841" s="32"/>
      <c r="WGV841" s="32"/>
      <c r="WGW841" s="32"/>
      <c r="WGX841" s="32"/>
      <c r="WGY841" s="32"/>
      <c r="WGZ841" s="32"/>
      <c r="WHA841" s="32"/>
      <c r="WHB841" s="32"/>
      <c r="WHC841" s="32"/>
      <c r="WHD841" s="32"/>
      <c r="WHE841" s="32"/>
      <c r="WHF841" s="32"/>
      <c r="WHG841" s="32"/>
      <c r="WHH841" s="32"/>
      <c r="WHI841" s="32"/>
      <c r="WHJ841" s="32"/>
      <c r="WHK841" s="32"/>
      <c r="WHL841" s="32"/>
      <c r="WHM841" s="32"/>
      <c r="WHN841" s="32"/>
      <c r="WHO841" s="32"/>
      <c r="WHP841" s="32"/>
      <c r="WHQ841" s="32"/>
      <c r="WHR841" s="32"/>
      <c r="WHS841" s="32"/>
      <c r="WHT841" s="32"/>
      <c r="WHU841" s="32"/>
      <c r="WHV841" s="32"/>
      <c r="WHW841" s="32"/>
      <c r="WHX841" s="32"/>
      <c r="WHY841" s="32"/>
      <c r="WHZ841" s="32"/>
      <c r="WIA841" s="32"/>
      <c r="WIB841" s="32"/>
      <c r="WIC841" s="32"/>
      <c r="WID841" s="32"/>
      <c r="WIE841" s="32"/>
      <c r="WIF841" s="32"/>
      <c r="WIG841" s="32"/>
      <c r="WIH841" s="32"/>
      <c r="WII841" s="32"/>
      <c r="WIJ841" s="32"/>
      <c r="WIK841" s="32"/>
      <c r="WIL841" s="32"/>
      <c r="WIM841" s="32"/>
      <c r="WIN841" s="32"/>
      <c r="WIO841" s="32"/>
      <c r="WIP841" s="32"/>
      <c r="WIQ841" s="32"/>
      <c r="WIR841" s="32"/>
      <c r="WIS841" s="32"/>
      <c r="WIT841" s="32"/>
      <c r="WIU841" s="32"/>
      <c r="WIV841" s="32"/>
      <c r="WIW841" s="32"/>
      <c r="WIX841" s="32"/>
      <c r="WIY841" s="32"/>
      <c r="WIZ841" s="32"/>
      <c r="WJA841" s="32"/>
      <c r="WJB841" s="32"/>
      <c r="WJC841" s="32"/>
      <c r="WJD841" s="32"/>
      <c r="WJE841" s="32"/>
      <c r="WJF841" s="32"/>
      <c r="WJG841" s="32"/>
      <c r="WJH841" s="32"/>
      <c r="WJI841" s="32"/>
      <c r="WJJ841" s="32"/>
      <c r="WJK841" s="32"/>
      <c r="WJL841" s="32"/>
      <c r="WJM841" s="32"/>
      <c r="WJN841" s="32"/>
      <c r="WJO841" s="32"/>
      <c r="WJP841" s="32"/>
      <c r="WJQ841" s="32"/>
      <c r="WJR841" s="32"/>
      <c r="WJS841" s="32"/>
      <c r="WJT841" s="32"/>
      <c r="WJU841" s="32"/>
      <c r="WJV841" s="32"/>
      <c r="WJW841" s="32"/>
      <c r="WJX841" s="32"/>
      <c r="WJY841" s="32"/>
      <c r="WJZ841" s="32"/>
      <c r="WKA841" s="32"/>
      <c r="WKB841" s="32"/>
      <c r="WKC841" s="32"/>
      <c r="WKD841" s="32"/>
      <c r="WKE841" s="32"/>
      <c r="WKF841" s="32"/>
      <c r="WKG841" s="32"/>
      <c r="WKH841" s="32"/>
      <c r="WKI841" s="32"/>
      <c r="WKJ841" s="32"/>
      <c r="WKK841" s="32"/>
      <c r="WKL841" s="32"/>
      <c r="WKM841" s="32"/>
      <c r="WKN841" s="32"/>
      <c r="WKO841" s="32"/>
      <c r="WKP841" s="32"/>
      <c r="WKQ841" s="32"/>
      <c r="WKR841" s="32"/>
      <c r="WKS841" s="32"/>
      <c r="WKT841" s="32"/>
      <c r="WKU841" s="32"/>
      <c r="WKV841" s="32"/>
      <c r="WKW841" s="32"/>
      <c r="WKX841" s="32"/>
      <c r="WKY841" s="32"/>
      <c r="WKZ841" s="32"/>
      <c r="WLA841" s="32"/>
      <c r="WLB841" s="32"/>
      <c r="WLC841" s="32"/>
      <c r="WLD841" s="32"/>
      <c r="WLE841" s="32"/>
      <c r="WLF841" s="32"/>
      <c r="WLG841" s="32"/>
      <c r="WLH841" s="32"/>
      <c r="WLI841" s="32"/>
      <c r="WLJ841" s="32"/>
      <c r="WLK841" s="32"/>
      <c r="WLL841" s="32"/>
      <c r="WLM841" s="32"/>
      <c r="WLN841" s="32"/>
      <c r="WLO841" s="32"/>
      <c r="WLP841" s="32"/>
      <c r="WLQ841" s="32"/>
      <c r="WLR841" s="32"/>
      <c r="WLS841" s="32"/>
      <c r="WLT841" s="32"/>
      <c r="WLU841" s="32"/>
      <c r="WLV841" s="32"/>
      <c r="WLW841" s="32"/>
      <c r="WLX841" s="32"/>
      <c r="WLY841" s="32"/>
      <c r="WLZ841" s="32"/>
      <c r="WMA841" s="32"/>
      <c r="WMB841" s="32"/>
      <c r="WMC841" s="32"/>
      <c r="WMD841" s="32"/>
      <c r="WME841" s="32"/>
      <c r="WMF841" s="32"/>
      <c r="WMG841" s="32"/>
      <c r="WMH841" s="32"/>
      <c r="WMI841" s="32"/>
      <c r="WMJ841" s="32"/>
      <c r="WMK841" s="32"/>
      <c r="WML841" s="32"/>
      <c r="WMM841" s="32"/>
      <c r="WMN841" s="32"/>
      <c r="WMO841" s="32"/>
      <c r="WMP841" s="32"/>
      <c r="WMQ841" s="32"/>
      <c r="WMR841" s="32"/>
      <c r="WMS841" s="32"/>
      <c r="WMT841" s="32"/>
      <c r="WMU841" s="32"/>
      <c r="WMV841" s="32"/>
      <c r="WMW841" s="32"/>
      <c r="WMX841" s="32"/>
      <c r="WMY841" s="32"/>
      <c r="WMZ841" s="32"/>
      <c r="WNA841" s="32"/>
      <c r="WNB841" s="32"/>
      <c r="WNC841" s="32"/>
      <c r="WND841" s="32"/>
      <c r="WNE841" s="32"/>
      <c r="WNF841" s="32"/>
      <c r="WNG841" s="32"/>
      <c r="WNH841" s="32"/>
      <c r="WNI841" s="32"/>
      <c r="WNJ841" s="32"/>
      <c r="WNK841" s="32"/>
      <c r="WNL841" s="32"/>
      <c r="WNM841" s="32"/>
      <c r="WNN841" s="32"/>
      <c r="WNO841" s="32"/>
      <c r="WNP841" s="32"/>
      <c r="WNQ841" s="32"/>
      <c r="WNR841" s="32"/>
      <c r="WNS841" s="32"/>
      <c r="WNT841" s="32"/>
      <c r="WNU841" s="32"/>
      <c r="WNV841" s="32"/>
      <c r="WNW841" s="32"/>
      <c r="WNX841" s="32"/>
      <c r="WNY841" s="32"/>
      <c r="WNZ841" s="32"/>
      <c r="WOA841" s="32"/>
      <c r="WOB841" s="32"/>
      <c r="WOC841" s="32"/>
      <c r="WOD841" s="32"/>
      <c r="WOE841" s="32"/>
      <c r="WOF841" s="32"/>
      <c r="WOG841" s="32"/>
      <c r="WOH841" s="32"/>
      <c r="WOI841" s="32"/>
      <c r="WOJ841" s="32"/>
      <c r="WOK841" s="32"/>
      <c r="WOL841" s="32"/>
      <c r="WOM841" s="32"/>
      <c r="WON841" s="32"/>
      <c r="WOO841" s="32"/>
      <c r="WOP841" s="32"/>
      <c r="WOQ841" s="32"/>
      <c r="WOR841" s="32"/>
      <c r="WOS841" s="32"/>
      <c r="WOT841" s="32"/>
      <c r="WOU841" s="32"/>
      <c r="WOV841" s="32"/>
      <c r="WOW841" s="32"/>
      <c r="WOX841" s="32"/>
      <c r="WOY841" s="32"/>
      <c r="WOZ841" s="32"/>
      <c r="WPA841" s="32"/>
      <c r="WPB841" s="32"/>
      <c r="WPC841" s="32"/>
      <c r="WPD841" s="32"/>
      <c r="WPE841" s="32"/>
      <c r="WPF841" s="32"/>
      <c r="WPG841" s="32"/>
      <c r="WPH841" s="32"/>
      <c r="WPI841" s="32"/>
      <c r="WPJ841" s="32"/>
      <c r="WPK841" s="32"/>
      <c r="WPL841" s="32"/>
      <c r="WPM841" s="32"/>
      <c r="WPN841" s="32"/>
      <c r="WPO841" s="32"/>
      <c r="WPP841" s="32"/>
      <c r="WPQ841" s="32"/>
      <c r="WPR841" s="32"/>
      <c r="WPS841" s="32"/>
      <c r="WPT841" s="32"/>
      <c r="WPU841" s="32"/>
      <c r="WPV841" s="32"/>
      <c r="WPW841" s="32"/>
      <c r="WPX841" s="32"/>
      <c r="WPY841" s="32"/>
      <c r="WPZ841" s="32"/>
      <c r="WQA841" s="32"/>
      <c r="WQB841" s="32"/>
      <c r="WQC841" s="32"/>
      <c r="WQD841" s="32"/>
      <c r="WQE841" s="32"/>
      <c r="WQF841" s="32"/>
      <c r="WQG841" s="32"/>
      <c r="WQH841" s="32"/>
      <c r="WQI841" s="32"/>
      <c r="WQJ841" s="32"/>
      <c r="WQK841" s="32"/>
      <c r="WQL841" s="32"/>
      <c r="WQM841" s="32"/>
      <c r="WQN841" s="32"/>
      <c r="WQO841" s="32"/>
      <c r="WQP841" s="32"/>
      <c r="WQQ841" s="32"/>
      <c r="WQR841" s="32"/>
      <c r="WQS841" s="32"/>
      <c r="WQT841" s="32"/>
      <c r="WQU841" s="32"/>
      <c r="WQV841" s="32"/>
      <c r="WQW841" s="32"/>
      <c r="WQX841" s="32"/>
      <c r="WQY841" s="32"/>
      <c r="WQZ841" s="32"/>
      <c r="WRA841" s="32"/>
      <c r="WRB841" s="32"/>
      <c r="WRC841" s="32"/>
      <c r="WRD841" s="32"/>
      <c r="WRE841" s="32"/>
      <c r="WRF841" s="32"/>
      <c r="WRG841" s="32"/>
      <c r="WRH841" s="32"/>
      <c r="WRI841" s="32"/>
      <c r="WRJ841" s="32"/>
      <c r="WRK841" s="32"/>
      <c r="WRL841" s="32"/>
      <c r="WRM841" s="32"/>
      <c r="WRN841" s="32"/>
      <c r="WRO841" s="32"/>
      <c r="WRP841" s="32"/>
      <c r="WRQ841" s="32"/>
      <c r="WRR841" s="32"/>
      <c r="WRS841" s="32"/>
      <c r="WRT841" s="32"/>
      <c r="WRU841" s="32"/>
      <c r="WRV841" s="32"/>
      <c r="WRW841" s="32"/>
      <c r="WRX841" s="32"/>
      <c r="WRY841" s="32"/>
      <c r="WRZ841" s="32"/>
      <c r="WSA841" s="32"/>
      <c r="WSB841" s="32"/>
      <c r="WSC841" s="32"/>
      <c r="WSD841" s="32"/>
      <c r="WSE841" s="32"/>
      <c r="WSF841" s="32"/>
      <c r="WSG841" s="32"/>
      <c r="WSH841" s="32"/>
      <c r="WSI841" s="32"/>
      <c r="WSJ841" s="32"/>
      <c r="WSK841" s="32"/>
      <c r="WSL841" s="32"/>
      <c r="WSM841" s="32"/>
      <c r="WSN841" s="32"/>
      <c r="WSO841" s="32"/>
      <c r="WSP841" s="32"/>
      <c r="WSQ841" s="32"/>
      <c r="WSR841" s="32"/>
      <c r="WSS841" s="32"/>
      <c r="WST841" s="32"/>
      <c r="WSU841" s="32"/>
      <c r="WSV841" s="32"/>
      <c r="WSW841" s="32"/>
      <c r="WSX841" s="32"/>
      <c r="WSY841" s="32"/>
      <c r="WSZ841" s="32"/>
      <c r="WTA841" s="32"/>
      <c r="WTB841" s="32"/>
      <c r="WTC841" s="32"/>
      <c r="WTD841" s="32"/>
      <c r="WTE841" s="32"/>
      <c r="WTF841" s="32"/>
      <c r="WTG841" s="32"/>
      <c r="WTH841" s="32"/>
      <c r="WTI841" s="32"/>
      <c r="WTJ841" s="32"/>
      <c r="WTK841" s="32"/>
      <c r="WTL841" s="32"/>
      <c r="WTM841" s="32"/>
      <c r="WTN841" s="32"/>
      <c r="WTO841" s="32"/>
      <c r="WTP841" s="32"/>
      <c r="WTQ841" s="32"/>
      <c r="WTR841" s="32"/>
      <c r="WTS841" s="32"/>
      <c r="WTT841" s="32"/>
      <c r="WTU841" s="32"/>
      <c r="WTV841" s="32"/>
      <c r="WTW841" s="32"/>
      <c r="WTX841" s="32"/>
      <c r="WTY841" s="32"/>
      <c r="WTZ841" s="32"/>
      <c r="WUA841" s="32"/>
      <c r="WUB841" s="32"/>
      <c r="WUC841" s="32"/>
      <c r="WUD841" s="32"/>
      <c r="WUE841" s="32"/>
      <c r="WUF841" s="32"/>
      <c r="WUG841" s="32"/>
      <c r="WUH841" s="32"/>
      <c r="WUI841" s="32"/>
      <c r="WUJ841" s="32"/>
      <c r="WUK841" s="32"/>
      <c r="WUL841" s="32"/>
      <c r="WUM841" s="32"/>
      <c r="WUN841" s="32"/>
      <c r="WUO841" s="32"/>
      <c r="WUP841" s="32"/>
      <c r="WUQ841" s="32"/>
      <c r="WUR841" s="32"/>
      <c r="WUS841" s="32"/>
      <c r="WUT841" s="32"/>
      <c r="WUU841" s="32"/>
      <c r="WUV841" s="32"/>
      <c r="WUW841" s="32"/>
      <c r="WUX841" s="32"/>
      <c r="WUY841" s="32"/>
      <c r="WUZ841" s="32"/>
      <c r="WVA841" s="32"/>
      <c r="WVB841" s="32"/>
      <c r="WVC841" s="32"/>
      <c r="WVD841" s="32"/>
      <c r="WVE841" s="32"/>
      <c r="WVF841" s="32"/>
      <c r="WVG841" s="32"/>
      <c r="WVH841" s="32"/>
      <c r="WVI841" s="32"/>
      <c r="WVJ841" s="32"/>
      <c r="WVK841" s="32"/>
      <c r="WVL841" s="32"/>
      <c r="WVM841" s="32"/>
      <c r="WVN841" s="32"/>
      <c r="WVO841" s="32"/>
      <c r="WVP841" s="32"/>
      <c r="WVQ841" s="32"/>
      <c r="WVR841" s="32"/>
      <c r="WVS841" s="32"/>
      <c r="WVT841" s="32"/>
      <c r="WVU841" s="32"/>
      <c r="WVV841" s="32"/>
      <c r="WVW841" s="32"/>
      <c r="WVX841" s="32"/>
      <c r="WVY841" s="32"/>
      <c r="WVZ841" s="32"/>
      <c r="WWA841" s="32"/>
      <c r="WWB841" s="32"/>
      <c r="WWC841" s="32"/>
      <c r="WWD841" s="32"/>
      <c r="WWE841" s="32"/>
      <c r="WWF841" s="32"/>
      <c r="WWG841" s="32"/>
      <c r="WWH841" s="32"/>
      <c r="WWI841" s="32"/>
      <c r="WWJ841" s="32"/>
      <c r="WWK841" s="32"/>
      <c r="WWL841" s="32"/>
      <c r="WWM841" s="32"/>
      <c r="WWN841" s="32"/>
      <c r="WWO841" s="32"/>
      <c r="WWP841" s="32"/>
      <c r="WWQ841" s="32"/>
      <c r="WWR841" s="32"/>
      <c r="WWS841" s="32"/>
      <c r="WWT841" s="32"/>
      <c r="WWU841" s="32"/>
      <c r="WWV841" s="32"/>
      <c r="WWW841" s="32"/>
      <c r="WWX841" s="32"/>
      <c r="WWY841" s="32"/>
      <c r="WWZ841" s="32"/>
      <c r="WXA841" s="32"/>
      <c r="WXB841" s="32"/>
      <c r="WXC841" s="32"/>
      <c r="WXD841" s="32"/>
      <c r="WXE841" s="32"/>
      <c r="WXF841" s="32"/>
      <c r="WXG841" s="32"/>
      <c r="WXH841" s="32"/>
      <c r="WXI841" s="32"/>
      <c r="WXJ841" s="32"/>
      <c r="WXK841" s="32"/>
      <c r="WXL841" s="32"/>
      <c r="WXM841" s="32"/>
      <c r="WXN841" s="32"/>
      <c r="WXO841" s="32"/>
      <c r="WXP841" s="32"/>
      <c r="WXQ841" s="32"/>
      <c r="WXR841" s="32"/>
      <c r="WXS841" s="32"/>
      <c r="WXT841" s="32"/>
      <c r="WXU841" s="32"/>
      <c r="WXV841" s="32"/>
      <c r="WXW841" s="32"/>
      <c r="WXX841" s="32"/>
      <c r="WXY841" s="32"/>
      <c r="WXZ841" s="32"/>
      <c r="WYA841" s="32"/>
      <c r="WYB841" s="32"/>
      <c r="WYC841" s="32"/>
      <c r="WYD841" s="32"/>
      <c r="WYE841" s="32"/>
      <c r="WYF841" s="32"/>
      <c r="WYG841" s="32"/>
      <c r="WYH841" s="32"/>
      <c r="WYI841" s="32"/>
      <c r="WYJ841" s="32"/>
      <c r="WYK841" s="32"/>
      <c r="WYL841" s="32"/>
      <c r="WYM841" s="32"/>
      <c r="WYN841" s="32"/>
      <c r="WYO841" s="32"/>
      <c r="WYP841" s="32"/>
      <c r="WYQ841" s="32"/>
      <c r="WYR841" s="32"/>
      <c r="WYS841" s="32"/>
      <c r="WYT841" s="32"/>
      <c r="WYU841" s="32"/>
      <c r="WYV841" s="32"/>
      <c r="WYW841" s="32"/>
      <c r="WYX841" s="32"/>
      <c r="WYY841" s="32"/>
      <c r="WYZ841" s="32"/>
      <c r="WZA841" s="32"/>
      <c r="WZB841" s="32"/>
      <c r="WZC841" s="32"/>
      <c r="WZD841" s="32"/>
      <c r="WZE841" s="32"/>
      <c r="WZF841" s="32"/>
      <c r="WZG841" s="32"/>
      <c r="WZH841" s="32"/>
      <c r="WZI841" s="32"/>
      <c r="WZJ841" s="32"/>
      <c r="WZK841" s="32"/>
      <c r="WZL841" s="32"/>
      <c r="WZM841" s="32"/>
      <c r="WZN841" s="32"/>
      <c r="WZO841" s="32"/>
      <c r="WZP841" s="32"/>
      <c r="WZQ841" s="32"/>
      <c r="WZR841" s="32"/>
      <c r="WZS841" s="32"/>
      <c r="WZT841" s="32"/>
      <c r="WZU841" s="32"/>
      <c r="WZV841" s="32"/>
      <c r="WZW841" s="32"/>
      <c r="WZX841" s="32"/>
      <c r="WZY841" s="32"/>
      <c r="WZZ841" s="32"/>
      <c r="XAA841" s="32"/>
      <c r="XAB841" s="32"/>
      <c r="XAC841" s="32"/>
      <c r="XAD841" s="32"/>
      <c r="XAE841" s="32"/>
      <c r="XAF841" s="32"/>
      <c r="XAG841" s="32"/>
      <c r="XAH841" s="32"/>
      <c r="XAI841" s="32"/>
      <c r="XAJ841" s="32"/>
      <c r="XAK841" s="32"/>
      <c r="XAL841" s="32"/>
      <c r="XAM841" s="32"/>
      <c r="XAN841" s="32"/>
      <c r="XAO841" s="32"/>
      <c r="XAP841" s="32"/>
      <c r="XAQ841" s="32"/>
      <c r="XAR841" s="32"/>
      <c r="XAS841" s="32"/>
      <c r="XAT841" s="32"/>
      <c r="XAU841" s="32"/>
      <c r="XAV841" s="32"/>
      <c r="XAW841" s="32"/>
      <c r="XAX841" s="32"/>
      <c r="XAY841" s="32"/>
      <c r="XAZ841" s="32"/>
      <c r="XBA841" s="32"/>
      <c r="XBB841" s="32"/>
      <c r="XBC841" s="32"/>
      <c r="XBD841" s="32"/>
      <c r="XBE841" s="32"/>
      <c r="XBF841" s="32"/>
      <c r="XBG841" s="32"/>
      <c r="XBH841" s="32"/>
      <c r="XBI841" s="32"/>
      <c r="XBJ841" s="32"/>
      <c r="XBK841" s="32"/>
      <c r="XBL841" s="32"/>
      <c r="XBM841" s="32"/>
      <c r="XBN841" s="32"/>
      <c r="XBO841" s="32"/>
      <c r="XBP841" s="32"/>
      <c r="XBQ841" s="32"/>
      <c r="XBR841" s="32"/>
      <c r="XBS841" s="32"/>
      <c r="XBT841" s="32"/>
      <c r="XBU841" s="32"/>
      <c r="XBV841" s="32"/>
      <c r="XBW841" s="32"/>
      <c r="XBX841" s="32"/>
      <c r="XBY841" s="32"/>
      <c r="XBZ841" s="32"/>
      <c r="XCA841" s="32"/>
      <c r="XCB841" s="32"/>
      <c r="XCC841" s="32"/>
      <c r="XCD841" s="32"/>
      <c r="XCE841" s="32"/>
      <c r="XCF841" s="32"/>
      <c r="XCG841" s="32"/>
      <c r="XCH841" s="32"/>
      <c r="XCI841" s="32"/>
      <c r="XCJ841" s="32"/>
      <c r="XCK841" s="32"/>
      <c r="XCL841" s="32"/>
      <c r="XCM841" s="32"/>
      <c r="XCN841" s="32"/>
      <c r="XCO841" s="32"/>
      <c r="XCP841" s="32"/>
      <c r="XCQ841" s="32"/>
      <c r="XCR841" s="32"/>
      <c r="XCS841" s="32"/>
      <c r="XCT841" s="32"/>
      <c r="XCU841" s="32"/>
      <c r="XCV841" s="32"/>
      <c r="XCW841" s="32"/>
      <c r="XCX841" s="32"/>
      <c r="XCY841" s="32"/>
      <c r="XCZ841" s="32"/>
      <c r="XDA841" s="32"/>
      <c r="XDB841" s="32"/>
      <c r="XDC841" s="32"/>
      <c r="XDD841" s="32"/>
      <c r="XDE841" s="32"/>
      <c r="XDF841" s="32"/>
      <c r="XDG841" s="32"/>
      <c r="XDH841" s="32"/>
      <c r="XDI841" s="32"/>
      <c r="XDJ841" s="32"/>
      <c r="XDK841" s="32"/>
      <c r="XDL841" s="32"/>
      <c r="XDM841" s="32"/>
      <c r="XDN841" s="32"/>
      <c r="XDO841" s="32"/>
      <c r="XDP841" s="32"/>
      <c r="XDQ841" s="32"/>
      <c r="XDR841" s="32"/>
      <c r="XDS841" s="32"/>
      <c r="XDT841" s="32"/>
      <c r="XDU841" s="32"/>
      <c r="XDV841" s="32"/>
      <c r="XDW841" s="32"/>
      <c r="XDX841" s="32"/>
      <c r="XDY841" s="32"/>
      <c r="XDZ841" s="32"/>
      <c r="XEA841" s="32"/>
      <c r="XEB841" s="32"/>
      <c r="XEC841" s="32"/>
      <c r="XED841" s="32"/>
      <c r="XEE841" s="32"/>
      <c r="XEF841" s="32"/>
      <c r="XEG841" s="32"/>
      <c r="XEH841" s="32"/>
      <c r="XEI841" s="32"/>
      <c r="XEJ841" s="32"/>
      <c r="XEK841" s="32"/>
      <c r="XEL841" s="32"/>
      <c r="XEM841" s="32"/>
      <c r="XEN841" s="32"/>
      <c r="XEO841" s="32"/>
      <c r="XEP841" s="32"/>
      <c r="XEQ841" s="32"/>
      <c r="XER841" s="32"/>
      <c r="XES841" s="32"/>
      <c r="XET841" s="32"/>
      <c r="XEU841" s="32"/>
      <c r="XEV841" s="32"/>
      <c r="XEW841" s="32"/>
      <c r="XEX841" s="32"/>
    </row>
    <row r="842" spans="1:16378" s="47" customFormat="1" hidden="1" x14ac:dyDescent="0.25">
      <c r="A842" s="48"/>
      <c r="C842" s="49"/>
      <c r="D842" s="50"/>
      <c r="E842" s="51"/>
      <c r="F842" s="51"/>
      <c r="G842" s="51"/>
      <c r="H842" s="52"/>
      <c r="I842" s="53"/>
      <c r="J842" s="54"/>
      <c r="K842" s="55"/>
      <c r="L842" s="35"/>
      <c r="M842" s="51"/>
      <c r="N842" s="51"/>
      <c r="O842" s="51"/>
      <c r="P842" s="51"/>
      <c r="Q842" s="56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6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6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32"/>
      <c r="BR842" s="32"/>
      <c r="BS842" s="32"/>
      <c r="BT842" s="32"/>
      <c r="BU842" s="32"/>
      <c r="BV842" s="32"/>
      <c r="BW842" s="32"/>
      <c r="BX842" s="32"/>
      <c r="BY842" s="32"/>
      <c r="BZ842" s="32"/>
      <c r="CA842" s="32"/>
      <c r="CB842" s="32"/>
      <c r="CC842" s="32"/>
      <c r="CD842" s="32"/>
      <c r="CE842" s="32"/>
      <c r="CF842" s="32"/>
      <c r="CG842" s="32"/>
      <c r="CH842" s="32"/>
      <c r="CI842" s="32"/>
      <c r="CJ842" s="32"/>
      <c r="CK842" s="32"/>
      <c r="CL842" s="32"/>
      <c r="CM842" s="32"/>
      <c r="CN842" s="32"/>
      <c r="CO842" s="32"/>
      <c r="CP842" s="32"/>
      <c r="CQ842" s="32"/>
      <c r="CR842" s="32"/>
      <c r="CS842" s="32"/>
      <c r="CT842" s="32"/>
      <c r="CU842" s="32"/>
      <c r="CV842" s="32"/>
      <c r="CW842" s="32"/>
      <c r="CX842" s="32"/>
      <c r="CY842" s="32"/>
      <c r="CZ842" s="32"/>
      <c r="DA842" s="32"/>
      <c r="DB842" s="32"/>
      <c r="DC842" s="32"/>
      <c r="DD842" s="32"/>
      <c r="DE842" s="32"/>
      <c r="DF842" s="32"/>
      <c r="DG842" s="32"/>
      <c r="DH842" s="32"/>
      <c r="DI842" s="32"/>
      <c r="DJ842" s="32"/>
      <c r="DK842" s="32"/>
      <c r="DL842" s="32"/>
      <c r="DM842" s="32"/>
      <c r="DN842" s="32"/>
      <c r="DO842" s="32"/>
      <c r="DP842" s="32"/>
      <c r="DQ842" s="32"/>
      <c r="DR842" s="32"/>
      <c r="DS842" s="32"/>
      <c r="DT842" s="32"/>
      <c r="DU842" s="32"/>
      <c r="DV842" s="32"/>
      <c r="DW842" s="32"/>
      <c r="DX842" s="32"/>
      <c r="DY842" s="32"/>
      <c r="DZ842" s="32"/>
      <c r="EA842" s="32"/>
      <c r="EB842" s="32"/>
      <c r="EC842" s="32"/>
      <c r="ED842" s="32"/>
      <c r="EE842" s="32"/>
      <c r="EF842" s="32"/>
      <c r="EG842" s="32"/>
      <c r="EH842" s="32"/>
      <c r="EI842" s="32"/>
      <c r="EJ842" s="32"/>
      <c r="EK842" s="32"/>
      <c r="EL842" s="32"/>
      <c r="EM842" s="32"/>
      <c r="EN842" s="32"/>
      <c r="EO842" s="32"/>
      <c r="EP842" s="32"/>
      <c r="EQ842" s="32"/>
      <c r="ER842" s="32"/>
      <c r="ES842" s="32"/>
      <c r="ET842" s="32"/>
      <c r="EU842" s="32"/>
      <c r="EV842" s="32"/>
      <c r="EW842" s="32"/>
      <c r="EX842" s="32"/>
      <c r="EY842" s="32"/>
      <c r="EZ842" s="32"/>
      <c r="FA842" s="32"/>
      <c r="FB842" s="32"/>
      <c r="FC842" s="32"/>
      <c r="FD842" s="32"/>
      <c r="FE842" s="32"/>
      <c r="FF842" s="32"/>
      <c r="FG842" s="32"/>
      <c r="FH842" s="32"/>
      <c r="FI842" s="32"/>
      <c r="FJ842" s="32"/>
      <c r="FK842" s="32"/>
      <c r="FL842" s="32"/>
      <c r="FM842" s="32"/>
      <c r="FN842" s="32"/>
      <c r="FO842" s="32"/>
      <c r="FP842" s="32"/>
      <c r="FQ842" s="32"/>
      <c r="FR842" s="32"/>
      <c r="FS842" s="32"/>
      <c r="FT842" s="32"/>
      <c r="FU842" s="32"/>
      <c r="FV842" s="32"/>
      <c r="FW842" s="32"/>
      <c r="FX842" s="32"/>
      <c r="FY842" s="32"/>
      <c r="FZ842" s="32"/>
      <c r="GA842" s="32"/>
      <c r="GB842" s="32"/>
      <c r="GC842" s="32"/>
      <c r="GD842" s="32"/>
      <c r="GE842" s="32"/>
      <c r="GF842" s="32"/>
      <c r="GG842" s="32"/>
      <c r="GH842" s="32"/>
      <c r="GI842" s="32"/>
      <c r="GJ842" s="32"/>
      <c r="GK842" s="32"/>
      <c r="GL842" s="32"/>
      <c r="GM842" s="32"/>
      <c r="GN842" s="32"/>
      <c r="GO842" s="32"/>
      <c r="GP842" s="32"/>
      <c r="GQ842" s="32"/>
      <c r="GR842" s="32"/>
      <c r="GS842" s="32"/>
      <c r="GT842" s="32"/>
      <c r="GU842" s="32"/>
      <c r="GV842" s="32"/>
      <c r="GW842" s="32"/>
      <c r="GX842" s="32"/>
      <c r="GY842" s="32"/>
      <c r="GZ842" s="32"/>
      <c r="HA842" s="32"/>
      <c r="HB842" s="32"/>
      <c r="HC842" s="32"/>
      <c r="HD842" s="32"/>
      <c r="HE842" s="32"/>
      <c r="HF842" s="32"/>
      <c r="HG842" s="32"/>
      <c r="HH842" s="32"/>
      <c r="HI842" s="32"/>
      <c r="HJ842" s="32"/>
      <c r="HK842" s="32"/>
      <c r="HL842" s="32"/>
      <c r="HM842" s="32"/>
      <c r="HN842" s="32"/>
      <c r="HO842" s="32"/>
      <c r="HP842" s="32"/>
      <c r="HQ842" s="32"/>
      <c r="HR842" s="32"/>
      <c r="HS842" s="32"/>
      <c r="HT842" s="32"/>
      <c r="HU842" s="32"/>
      <c r="HV842" s="32"/>
      <c r="HW842" s="32"/>
      <c r="HX842" s="32"/>
      <c r="HY842" s="32"/>
      <c r="HZ842" s="32"/>
      <c r="IA842" s="32"/>
      <c r="IB842" s="32"/>
      <c r="IC842" s="32"/>
      <c r="ID842" s="32"/>
      <c r="IE842" s="32"/>
      <c r="IF842" s="32"/>
      <c r="IG842" s="32"/>
      <c r="IH842" s="32"/>
      <c r="II842" s="32"/>
      <c r="IJ842" s="32"/>
      <c r="IK842" s="32"/>
      <c r="IL842" s="32"/>
      <c r="IM842" s="32"/>
      <c r="IN842" s="32"/>
      <c r="IO842" s="32"/>
      <c r="IP842" s="32"/>
      <c r="IQ842" s="32"/>
      <c r="IR842" s="32"/>
      <c r="IS842" s="32"/>
      <c r="IT842" s="32"/>
      <c r="IU842" s="32"/>
      <c r="IV842" s="32"/>
      <c r="IW842" s="32"/>
      <c r="IX842" s="32"/>
      <c r="IY842" s="32"/>
      <c r="IZ842" s="32"/>
      <c r="JA842" s="32"/>
      <c r="JB842" s="32"/>
      <c r="JC842" s="32"/>
      <c r="JD842" s="32"/>
      <c r="JE842" s="32"/>
      <c r="JF842" s="32"/>
      <c r="JG842" s="32"/>
      <c r="JH842" s="32"/>
      <c r="JI842" s="32"/>
      <c r="JJ842" s="32"/>
      <c r="JK842" s="32"/>
      <c r="JL842" s="32"/>
      <c r="JM842" s="32"/>
      <c r="JN842" s="32"/>
      <c r="JO842" s="32"/>
      <c r="JP842" s="32"/>
      <c r="JQ842" s="32"/>
      <c r="JR842" s="32"/>
      <c r="JS842" s="32"/>
      <c r="JT842" s="32"/>
      <c r="JU842" s="32"/>
      <c r="JV842" s="32"/>
      <c r="JW842" s="32"/>
      <c r="JX842" s="32"/>
      <c r="JY842" s="32"/>
      <c r="JZ842" s="32"/>
      <c r="KA842" s="32"/>
      <c r="KB842" s="32"/>
      <c r="KC842" s="32"/>
      <c r="KD842" s="32"/>
      <c r="KE842" s="32"/>
      <c r="KF842" s="32"/>
      <c r="KG842" s="32"/>
      <c r="KH842" s="32"/>
      <c r="KI842" s="32"/>
      <c r="KJ842" s="32"/>
      <c r="KK842" s="32"/>
      <c r="KL842" s="32"/>
      <c r="KM842" s="32"/>
      <c r="KN842" s="32"/>
      <c r="KO842" s="32"/>
      <c r="KP842" s="32"/>
      <c r="KQ842" s="32"/>
      <c r="KR842" s="32"/>
      <c r="KS842" s="32"/>
      <c r="KT842" s="32"/>
      <c r="KU842" s="32"/>
      <c r="KV842" s="32"/>
      <c r="KW842" s="32"/>
      <c r="KX842" s="32"/>
      <c r="KY842" s="32"/>
      <c r="KZ842" s="32"/>
      <c r="LA842" s="32"/>
      <c r="LB842" s="32"/>
      <c r="LC842" s="32"/>
      <c r="LD842" s="32"/>
      <c r="LE842" s="32"/>
      <c r="LF842" s="32"/>
      <c r="LG842" s="32"/>
      <c r="LH842" s="32"/>
      <c r="LI842" s="32"/>
      <c r="LJ842" s="32"/>
      <c r="LK842" s="32"/>
      <c r="LL842" s="32"/>
      <c r="LM842" s="32"/>
      <c r="LN842" s="32"/>
      <c r="LO842" s="32"/>
      <c r="LP842" s="32"/>
      <c r="LQ842" s="32"/>
      <c r="LR842" s="32"/>
      <c r="LS842" s="32"/>
      <c r="LT842" s="32"/>
      <c r="LU842" s="32"/>
      <c r="LV842" s="32"/>
      <c r="LW842" s="32"/>
      <c r="LX842" s="32"/>
      <c r="LY842" s="32"/>
      <c r="LZ842" s="32"/>
      <c r="MA842" s="32"/>
      <c r="MB842" s="32"/>
      <c r="MC842" s="32"/>
      <c r="MD842" s="32"/>
      <c r="ME842" s="32"/>
      <c r="MF842" s="32"/>
      <c r="MG842" s="32"/>
      <c r="MH842" s="32"/>
      <c r="MI842" s="32"/>
      <c r="MJ842" s="32"/>
      <c r="MK842" s="32"/>
      <c r="ML842" s="32"/>
      <c r="MM842" s="32"/>
      <c r="MN842" s="32"/>
      <c r="MO842" s="32"/>
      <c r="MP842" s="32"/>
      <c r="MQ842" s="32"/>
      <c r="MR842" s="32"/>
      <c r="MS842" s="32"/>
      <c r="MT842" s="32"/>
      <c r="MU842" s="32"/>
      <c r="MV842" s="32"/>
      <c r="MW842" s="32"/>
      <c r="MX842" s="32"/>
      <c r="MY842" s="32"/>
      <c r="MZ842" s="32"/>
      <c r="NA842" s="32"/>
      <c r="NB842" s="32"/>
      <c r="NC842" s="32"/>
      <c r="ND842" s="32"/>
      <c r="NE842" s="32"/>
      <c r="NF842" s="32"/>
      <c r="NG842" s="32"/>
      <c r="NH842" s="32"/>
      <c r="NI842" s="32"/>
      <c r="NJ842" s="32"/>
      <c r="NK842" s="32"/>
      <c r="NL842" s="32"/>
      <c r="NM842" s="32"/>
      <c r="NN842" s="32"/>
      <c r="NO842" s="32"/>
      <c r="NP842" s="32"/>
      <c r="NQ842" s="32"/>
      <c r="NR842" s="32"/>
      <c r="NS842" s="32"/>
      <c r="NT842" s="32"/>
      <c r="NU842" s="32"/>
      <c r="NV842" s="32"/>
      <c r="NW842" s="32"/>
      <c r="NX842" s="32"/>
      <c r="NY842" s="32"/>
      <c r="NZ842" s="32"/>
      <c r="OA842" s="32"/>
      <c r="OB842" s="32"/>
      <c r="OC842" s="32"/>
      <c r="OD842" s="32"/>
      <c r="OE842" s="32"/>
      <c r="OF842" s="32"/>
      <c r="OG842" s="32"/>
      <c r="OH842" s="32"/>
      <c r="OI842" s="32"/>
      <c r="OJ842" s="32"/>
      <c r="OK842" s="32"/>
      <c r="OL842" s="32"/>
      <c r="OM842" s="32"/>
      <c r="ON842" s="32"/>
      <c r="OO842" s="32"/>
      <c r="OP842" s="32"/>
      <c r="OQ842" s="32"/>
      <c r="OR842" s="32"/>
      <c r="OS842" s="32"/>
      <c r="OT842" s="32"/>
      <c r="OU842" s="32"/>
      <c r="OV842" s="32"/>
      <c r="OW842" s="32"/>
      <c r="OX842" s="32"/>
      <c r="OY842" s="32"/>
      <c r="OZ842" s="32"/>
      <c r="PA842" s="32"/>
      <c r="PB842" s="32"/>
      <c r="PC842" s="32"/>
      <c r="PD842" s="32"/>
      <c r="PE842" s="32"/>
      <c r="PF842" s="32"/>
      <c r="PG842" s="32"/>
      <c r="PH842" s="32"/>
      <c r="PI842" s="32"/>
      <c r="PJ842" s="32"/>
      <c r="PK842" s="32"/>
      <c r="PL842" s="32"/>
      <c r="PM842" s="32"/>
      <c r="PN842" s="32"/>
      <c r="PO842" s="32"/>
      <c r="PP842" s="32"/>
      <c r="PQ842" s="32"/>
      <c r="PR842" s="32"/>
      <c r="PS842" s="32"/>
      <c r="PT842" s="32"/>
      <c r="PU842" s="32"/>
      <c r="PV842" s="32"/>
      <c r="PW842" s="32"/>
      <c r="PX842" s="32"/>
      <c r="PY842" s="32"/>
      <c r="PZ842" s="32"/>
      <c r="QA842" s="32"/>
      <c r="QB842" s="32"/>
      <c r="QC842" s="32"/>
      <c r="QD842" s="32"/>
      <c r="QE842" s="32"/>
      <c r="QF842" s="32"/>
      <c r="QG842" s="32"/>
      <c r="QH842" s="32"/>
      <c r="QI842" s="32"/>
      <c r="QJ842" s="32"/>
      <c r="QK842" s="32"/>
      <c r="QL842" s="32"/>
      <c r="QM842" s="32"/>
      <c r="QN842" s="32"/>
      <c r="QO842" s="32"/>
      <c r="QP842" s="32"/>
      <c r="QQ842" s="32"/>
      <c r="QR842" s="32"/>
      <c r="QS842" s="32"/>
      <c r="QT842" s="32"/>
      <c r="QU842" s="32"/>
      <c r="QV842" s="32"/>
      <c r="QW842" s="32"/>
      <c r="QX842" s="32"/>
      <c r="QY842" s="32"/>
      <c r="QZ842" s="32"/>
      <c r="RA842" s="32"/>
      <c r="RB842" s="32"/>
      <c r="RC842" s="32"/>
      <c r="RD842" s="32"/>
      <c r="RE842" s="32"/>
      <c r="RF842" s="32"/>
      <c r="RG842" s="32"/>
      <c r="RH842" s="32"/>
      <c r="RI842" s="32"/>
      <c r="RJ842" s="32"/>
      <c r="RK842" s="32"/>
      <c r="RL842" s="32"/>
      <c r="RM842" s="32"/>
      <c r="RN842" s="32"/>
      <c r="RO842" s="32"/>
      <c r="RP842" s="32"/>
      <c r="RQ842" s="32"/>
      <c r="RR842" s="32"/>
      <c r="RS842" s="32"/>
      <c r="RT842" s="32"/>
      <c r="RU842" s="32"/>
      <c r="RV842" s="32"/>
      <c r="RW842" s="32"/>
      <c r="RX842" s="32"/>
      <c r="RY842" s="32"/>
      <c r="RZ842" s="32"/>
      <c r="SA842" s="32"/>
      <c r="SB842" s="32"/>
      <c r="SC842" s="32"/>
      <c r="SD842" s="32"/>
      <c r="SE842" s="32"/>
      <c r="SF842" s="32"/>
      <c r="SG842" s="32"/>
      <c r="SH842" s="32"/>
      <c r="SI842" s="32"/>
      <c r="SJ842" s="32"/>
      <c r="SK842" s="32"/>
      <c r="SL842" s="32"/>
      <c r="SM842" s="32"/>
      <c r="SN842" s="32"/>
      <c r="SO842" s="32"/>
      <c r="SP842" s="32"/>
      <c r="SQ842" s="32"/>
      <c r="SR842" s="32"/>
      <c r="SS842" s="32"/>
      <c r="ST842" s="32"/>
      <c r="SU842" s="32"/>
      <c r="SV842" s="32"/>
      <c r="SW842" s="32"/>
      <c r="SX842" s="32"/>
      <c r="SY842" s="32"/>
      <c r="SZ842" s="32"/>
      <c r="TA842" s="32"/>
      <c r="TB842" s="32"/>
      <c r="TC842" s="32"/>
      <c r="TD842" s="32"/>
      <c r="TE842" s="32"/>
      <c r="TF842" s="32"/>
      <c r="TG842" s="32"/>
      <c r="TH842" s="32"/>
      <c r="TI842" s="32"/>
      <c r="TJ842" s="32"/>
      <c r="TK842" s="32"/>
      <c r="TL842" s="32"/>
      <c r="TM842" s="32"/>
      <c r="TN842" s="32"/>
      <c r="TO842" s="32"/>
      <c r="TP842" s="32"/>
      <c r="TQ842" s="32"/>
      <c r="TR842" s="32"/>
      <c r="TS842" s="32"/>
      <c r="TT842" s="32"/>
      <c r="TU842" s="32"/>
      <c r="TV842" s="32"/>
      <c r="TW842" s="32"/>
      <c r="TX842" s="32"/>
      <c r="TY842" s="32"/>
      <c r="TZ842" s="32"/>
      <c r="UA842" s="32"/>
      <c r="UB842" s="32"/>
      <c r="UC842" s="32"/>
      <c r="UD842" s="32"/>
      <c r="UE842" s="32"/>
      <c r="UF842" s="32"/>
      <c r="UG842" s="32"/>
      <c r="UH842" s="32"/>
      <c r="UI842" s="32"/>
      <c r="UJ842" s="32"/>
      <c r="UK842" s="32"/>
      <c r="UL842" s="32"/>
      <c r="UM842" s="32"/>
      <c r="UN842" s="32"/>
      <c r="UO842" s="32"/>
      <c r="UP842" s="32"/>
      <c r="UQ842" s="32"/>
      <c r="UR842" s="32"/>
      <c r="US842" s="32"/>
      <c r="UT842" s="32"/>
      <c r="UU842" s="32"/>
      <c r="UV842" s="32"/>
      <c r="UW842" s="32"/>
      <c r="UX842" s="32"/>
      <c r="UY842" s="32"/>
      <c r="UZ842" s="32"/>
      <c r="VA842" s="32"/>
      <c r="VB842" s="32"/>
      <c r="VC842" s="32"/>
      <c r="VD842" s="32"/>
      <c r="VE842" s="32"/>
      <c r="VF842" s="32"/>
      <c r="VG842" s="32"/>
      <c r="VH842" s="32"/>
      <c r="VI842" s="32"/>
      <c r="VJ842" s="32"/>
      <c r="VK842" s="32"/>
      <c r="VL842" s="32"/>
      <c r="VM842" s="32"/>
      <c r="VN842" s="32"/>
      <c r="VO842" s="32"/>
      <c r="VP842" s="32"/>
      <c r="VQ842" s="32"/>
      <c r="VR842" s="32"/>
      <c r="VS842" s="32"/>
      <c r="VT842" s="32"/>
      <c r="VU842" s="32"/>
      <c r="VV842" s="32"/>
      <c r="VW842" s="32"/>
      <c r="VX842" s="32"/>
      <c r="VY842" s="32"/>
      <c r="VZ842" s="32"/>
      <c r="WA842" s="32"/>
      <c r="WB842" s="32"/>
      <c r="WC842" s="32"/>
      <c r="WD842" s="32"/>
      <c r="WE842" s="32"/>
      <c r="WF842" s="32"/>
      <c r="WG842" s="32"/>
      <c r="WH842" s="32"/>
      <c r="WI842" s="32"/>
      <c r="WJ842" s="32"/>
      <c r="WK842" s="32"/>
      <c r="WL842" s="32"/>
      <c r="WM842" s="32"/>
      <c r="WN842" s="32"/>
      <c r="WO842" s="32"/>
      <c r="WP842" s="32"/>
      <c r="WQ842" s="32"/>
      <c r="WR842" s="32"/>
      <c r="WS842" s="32"/>
      <c r="WT842" s="32"/>
      <c r="WU842" s="32"/>
      <c r="WV842" s="32"/>
      <c r="WW842" s="32"/>
      <c r="WX842" s="32"/>
      <c r="WY842" s="32"/>
      <c r="WZ842" s="32"/>
      <c r="XA842" s="32"/>
      <c r="XB842" s="32"/>
      <c r="XC842" s="32"/>
      <c r="XD842" s="32"/>
      <c r="XE842" s="32"/>
      <c r="XF842" s="32"/>
      <c r="XG842" s="32"/>
      <c r="XH842" s="32"/>
      <c r="XI842" s="32"/>
      <c r="XJ842" s="32"/>
      <c r="XK842" s="32"/>
      <c r="XL842" s="32"/>
      <c r="XM842" s="32"/>
      <c r="XN842" s="32"/>
      <c r="XO842" s="32"/>
      <c r="XP842" s="32"/>
      <c r="XQ842" s="32"/>
      <c r="XR842" s="32"/>
      <c r="XS842" s="32"/>
      <c r="XT842" s="32"/>
      <c r="XU842" s="32"/>
      <c r="XV842" s="32"/>
      <c r="XW842" s="32"/>
      <c r="XX842" s="32"/>
      <c r="XY842" s="32"/>
      <c r="XZ842" s="32"/>
      <c r="YA842" s="32"/>
      <c r="YB842" s="32"/>
      <c r="YC842" s="32"/>
      <c r="YD842" s="32"/>
      <c r="YE842" s="32"/>
      <c r="YF842" s="32"/>
      <c r="YG842" s="32"/>
      <c r="YH842" s="32"/>
      <c r="YI842" s="32"/>
      <c r="YJ842" s="32"/>
      <c r="YK842" s="32"/>
      <c r="YL842" s="32"/>
      <c r="YM842" s="32"/>
      <c r="YN842" s="32"/>
      <c r="YO842" s="32"/>
      <c r="YP842" s="32"/>
      <c r="YQ842" s="32"/>
      <c r="YR842" s="32"/>
      <c r="YS842" s="32"/>
      <c r="YT842" s="32"/>
      <c r="YU842" s="32"/>
      <c r="YV842" s="32"/>
      <c r="YW842" s="32"/>
      <c r="YX842" s="32"/>
      <c r="YY842" s="32"/>
      <c r="YZ842" s="32"/>
      <c r="ZA842" s="32"/>
      <c r="ZB842" s="32"/>
      <c r="ZC842" s="32"/>
      <c r="ZD842" s="32"/>
      <c r="ZE842" s="32"/>
      <c r="ZF842" s="32"/>
      <c r="ZG842" s="32"/>
      <c r="ZH842" s="32"/>
      <c r="ZI842" s="32"/>
      <c r="ZJ842" s="32"/>
      <c r="ZK842" s="32"/>
      <c r="ZL842" s="32"/>
      <c r="ZM842" s="32"/>
      <c r="ZN842" s="32"/>
      <c r="ZO842" s="32"/>
      <c r="ZP842" s="32"/>
      <c r="ZQ842" s="32"/>
      <c r="ZR842" s="32"/>
      <c r="ZS842" s="32"/>
      <c r="ZT842" s="32"/>
      <c r="ZU842" s="32"/>
      <c r="ZV842" s="32"/>
      <c r="ZW842" s="32"/>
      <c r="ZX842" s="32"/>
      <c r="ZY842" s="32"/>
      <c r="ZZ842" s="32"/>
      <c r="AAA842" s="32"/>
      <c r="AAB842" s="32"/>
      <c r="AAC842" s="32"/>
      <c r="AAD842" s="32"/>
      <c r="AAE842" s="32"/>
      <c r="AAF842" s="32"/>
      <c r="AAG842" s="32"/>
      <c r="AAH842" s="32"/>
      <c r="AAI842" s="32"/>
      <c r="AAJ842" s="32"/>
      <c r="AAK842" s="32"/>
      <c r="AAL842" s="32"/>
      <c r="AAM842" s="32"/>
      <c r="AAN842" s="32"/>
      <c r="AAO842" s="32"/>
      <c r="AAP842" s="32"/>
      <c r="AAQ842" s="32"/>
      <c r="AAR842" s="32"/>
      <c r="AAS842" s="32"/>
      <c r="AAT842" s="32"/>
      <c r="AAU842" s="32"/>
      <c r="AAV842" s="32"/>
      <c r="AAW842" s="32"/>
      <c r="AAX842" s="32"/>
      <c r="AAY842" s="32"/>
      <c r="AAZ842" s="32"/>
      <c r="ABA842" s="32"/>
      <c r="ABB842" s="32"/>
      <c r="ABC842" s="32"/>
      <c r="ABD842" s="32"/>
      <c r="ABE842" s="32"/>
      <c r="ABF842" s="32"/>
      <c r="ABG842" s="32"/>
      <c r="ABH842" s="32"/>
      <c r="ABI842" s="32"/>
      <c r="ABJ842" s="32"/>
      <c r="ABK842" s="32"/>
      <c r="ABL842" s="32"/>
      <c r="ABM842" s="32"/>
      <c r="ABN842" s="32"/>
      <c r="ABO842" s="32"/>
      <c r="ABP842" s="32"/>
      <c r="ABQ842" s="32"/>
      <c r="ABR842" s="32"/>
      <c r="ABS842" s="32"/>
      <c r="ABT842" s="32"/>
      <c r="ABU842" s="32"/>
      <c r="ABV842" s="32"/>
      <c r="ABW842" s="32"/>
      <c r="ABX842" s="32"/>
      <c r="ABY842" s="32"/>
      <c r="ABZ842" s="32"/>
      <c r="ACA842" s="32"/>
      <c r="ACB842" s="32"/>
      <c r="ACC842" s="32"/>
      <c r="ACD842" s="32"/>
      <c r="ACE842" s="32"/>
      <c r="ACF842" s="32"/>
      <c r="ACG842" s="32"/>
      <c r="ACH842" s="32"/>
      <c r="ACI842" s="32"/>
      <c r="ACJ842" s="32"/>
      <c r="ACK842" s="32"/>
      <c r="ACL842" s="32"/>
      <c r="ACM842" s="32"/>
      <c r="ACN842" s="32"/>
      <c r="ACO842" s="32"/>
      <c r="ACP842" s="32"/>
      <c r="ACQ842" s="32"/>
      <c r="ACR842" s="32"/>
      <c r="ACS842" s="32"/>
      <c r="ACT842" s="32"/>
      <c r="ACU842" s="32"/>
      <c r="ACV842" s="32"/>
      <c r="ACW842" s="32"/>
      <c r="ACX842" s="32"/>
      <c r="ACY842" s="32"/>
      <c r="ACZ842" s="32"/>
      <c r="ADA842" s="32"/>
      <c r="ADB842" s="32"/>
      <c r="ADC842" s="32"/>
      <c r="ADD842" s="32"/>
      <c r="ADE842" s="32"/>
      <c r="ADF842" s="32"/>
      <c r="ADG842" s="32"/>
      <c r="ADH842" s="32"/>
      <c r="ADI842" s="32"/>
      <c r="ADJ842" s="32"/>
      <c r="ADK842" s="32"/>
      <c r="ADL842" s="32"/>
      <c r="ADM842" s="32"/>
      <c r="ADN842" s="32"/>
      <c r="ADO842" s="32"/>
      <c r="ADP842" s="32"/>
      <c r="ADQ842" s="32"/>
      <c r="ADR842" s="32"/>
      <c r="ADS842" s="32"/>
      <c r="ADT842" s="32"/>
      <c r="ADU842" s="32"/>
      <c r="ADV842" s="32"/>
      <c r="ADW842" s="32"/>
      <c r="ADX842" s="32"/>
      <c r="ADY842" s="32"/>
      <c r="ADZ842" s="32"/>
      <c r="AEA842" s="32"/>
      <c r="AEB842" s="32"/>
      <c r="AEC842" s="32"/>
      <c r="AED842" s="32"/>
      <c r="AEE842" s="32"/>
      <c r="AEF842" s="32"/>
      <c r="AEG842" s="32"/>
      <c r="AEH842" s="32"/>
      <c r="AEI842" s="32"/>
      <c r="AEJ842" s="32"/>
      <c r="AEK842" s="32"/>
      <c r="AEL842" s="32"/>
      <c r="AEM842" s="32"/>
      <c r="AEN842" s="32"/>
      <c r="AEO842" s="32"/>
      <c r="AEP842" s="32"/>
      <c r="AEQ842" s="32"/>
      <c r="AER842" s="32"/>
      <c r="AES842" s="32"/>
      <c r="AET842" s="32"/>
      <c r="AEU842" s="32"/>
      <c r="AEV842" s="32"/>
      <c r="AEW842" s="32"/>
      <c r="AEX842" s="32"/>
      <c r="AEY842" s="32"/>
      <c r="AEZ842" s="32"/>
      <c r="AFA842" s="32"/>
      <c r="AFB842" s="32"/>
      <c r="AFC842" s="32"/>
      <c r="AFD842" s="32"/>
      <c r="AFE842" s="32"/>
      <c r="AFF842" s="32"/>
      <c r="AFG842" s="32"/>
      <c r="AFH842" s="32"/>
      <c r="AFI842" s="32"/>
      <c r="AFJ842" s="32"/>
      <c r="AFK842" s="32"/>
      <c r="AFL842" s="32"/>
      <c r="AFM842" s="32"/>
      <c r="AFN842" s="32"/>
      <c r="AFO842" s="32"/>
      <c r="AFP842" s="32"/>
      <c r="AFQ842" s="32"/>
      <c r="AFR842" s="32"/>
      <c r="AFS842" s="32"/>
      <c r="AFT842" s="32"/>
      <c r="AFU842" s="32"/>
      <c r="AFV842" s="32"/>
      <c r="AFW842" s="32"/>
      <c r="AFX842" s="32"/>
      <c r="AFY842" s="32"/>
      <c r="AFZ842" s="32"/>
      <c r="AGA842" s="32"/>
      <c r="AGB842" s="32"/>
      <c r="AGC842" s="32"/>
      <c r="AGD842" s="32"/>
      <c r="AGE842" s="32"/>
      <c r="AGF842" s="32"/>
      <c r="AGG842" s="32"/>
      <c r="AGH842" s="32"/>
      <c r="AGI842" s="32"/>
      <c r="AGJ842" s="32"/>
      <c r="AGK842" s="32"/>
      <c r="AGL842" s="32"/>
      <c r="AGM842" s="32"/>
      <c r="AGN842" s="32"/>
      <c r="AGO842" s="32"/>
      <c r="AGP842" s="32"/>
      <c r="AGQ842" s="32"/>
      <c r="AGR842" s="32"/>
      <c r="AGS842" s="32"/>
      <c r="AGT842" s="32"/>
      <c r="AGU842" s="32"/>
      <c r="AGV842" s="32"/>
      <c r="AGW842" s="32"/>
      <c r="AGX842" s="32"/>
      <c r="AGY842" s="32"/>
      <c r="AGZ842" s="32"/>
      <c r="AHA842" s="32"/>
      <c r="AHB842" s="32"/>
      <c r="AHC842" s="32"/>
      <c r="AHD842" s="32"/>
      <c r="AHE842" s="32"/>
      <c r="AHF842" s="32"/>
      <c r="AHG842" s="32"/>
      <c r="AHH842" s="32"/>
      <c r="AHI842" s="32"/>
      <c r="AHJ842" s="32"/>
      <c r="AHK842" s="32"/>
      <c r="AHL842" s="32"/>
      <c r="AHM842" s="32"/>
      <c r="AHN842" s="32"/>
      <c r="AHO842" s="32"/>
      <c r="AHP842" s="32"/>
      <c r="AHQ842" s="32"/>
      <c r="AHR842" s="32"/>
      <c r="AHS842" s="32"/>
      <c r="AHT842" s="32"/>
      <c r="AHU842" s="32"/>
      <c r="AHV842" s="32"/>
      <c r="AHW842" s="32"/>
      <c r="AHX842" s="32"/>
      <c r="AHY842" s="32"/>
      <c r="AHZ842" s="32"/>
      <c r="AIA842" s="32"/>
      <c r="AIB842" s="32"/>
      <c r="AIC842" s="32"/>
      <c r="AID842" s="32"/>
      <c r="AIE842" s="32"/>
      <c r="AIF842" s="32"/>
      <c r="AIG842" s="32"/>
      <c r="AIH842" s="32"/>
      <c r="AII842" s="32"/>
      <c r="AIJ842" s="32"/>
      <c r="AIK842" s="32"/>
      <c r="AIL842" s="32"/>
      <c r="AIM842" s="32"/>
      <c r="AIN842" s="32"/>
      <c r="AIO842" s="32"/>
      <c r="AIP842" s="32"/>
      <c r="AIQ842" s="32"/>
      <c r="AIR842" s="32"/>
      <c r="AIS842" s="32"/>
      <c r="AIT842" s="32"/>
      <c r="AIU842" s="32"/>
      <c r="AIV842" s="32"/>
      <c r="AIW842" s="32"/>
      <c r="AIX842" s="32"/>
      <c r="AIY842" s="32"/>
      <c r="AIZ842" s="32"/>
      <c r="AJA842" s="32"/>
      <c r="AJB842" s="32"/>
      <c r="AJC842" s="32"/>
      <c r="AJD842" s="32"/>
      <c r="AJE842" s="32"/>
      <c r="AJF842" s="32"/>
      <c r="AJG842" s="32"/>
      <c r="AJH842" s="32"/>
      <c r="AJI842" s="32"/>
      <c r="AJJ842" s="32"/>
      <c r="AJK842" s="32"/>
      <c r="AJL842" s="32"/>
      <c r="AJM842" s="32"/>
      <c r="AJN842" s="32"/>
      <c r="AJO842" s="32"/>
      <c r="AJP842" s="32"/>
      <c r="AJQ842" s="32"/>
      <c r="AJR842" s="32"/>
      <c r="AJS842" s="32"/>
      <c r="AJT842" s="32"/>
      <c r="AJU842" s="32"/>
      <c r="AJV842" s="32"/>
      <c r="AJW842" s="32"/>
      <c r="AJX842" s="32"/>
      <c r="AJY842" s="32"/>
      <c r="AJZ842" s="32"/>
      <c r="AKA842" s="32"/>
      <c r="AKB842" s="32"/>
      <c r="AKC842" s="32"/>
      <c r="AKD842" s="32"/>
      <c r="AKE842" s="32"/>
      <c r="AKF842" s="32"/>
      <c r="AKG842" s="32"/>
      <c r="AKH842" s="32"/>
      <c r="AKI842" s="32"/>
      <c r="AKJ842" s="32"/>
      <c r="AKK842" s="32"/>
      <c r="AKL842" s="32"/>
      <c r="AKM842" s="32"/>
      <c r="AKN842" s="32"/>
      <c r="AKO842" s="32"/>
      <c r="AKP842" s="32"/>
      <c r="AKQ842" s="32"/>
      <c r="AKR842" s="32"/>
      <c r="AKS842" s="32"/>
      <c r="AKT842" s="32"/>
      <c r="AKU842" s="32"/>
      <c r="AKV842" s="32"/>
      <c r="AKW842" s="32"/>
      <c r="AKX842" s="32"/>
      <c r="AKY842" s="32"/>
      <c r="AKZ842" s="32"/>
      <c r="ALA842" s="32"/>
      <c r="ALB842" s="32"/>
      <c r="ALC842" s="32"/>
      <c r="ALD842" s="32"/>
      <c r="ALE842" s="32"/>
      <c r="ALF842" s="32"/>
      <c r="ALG842" s="32"/>
      <c r="ALH842" s="32"/>
      <c r="ALI842" s="32"/>
      <c r="ALJ842" s="32"/>
      <c r="ALK842" s="32"/>
      <c r="ALL842" s="32"/>
      <c r="ALM842" s="32"/>
      <c r="ALN842" s="32"/>
      <c r="ALO842" s="32"/>
      <c r="ALP842" s="32"/>
      <c r="ALQ842" s="32"/>
      <c r="ALR842" s="32"/>
      <c r="ALS842" s="32"/>
      <c r="ALT842" s="32"/>
      <c r="ALU842" s="32"/>
      <c r="ALV842" s="32"/>
      <c r="ALW842" s="32"/>
      <c r="ALX842" s="32"/>
      <c r="ALY842" s="32"/>
      <c r="ALZ842" s="32"/>
      <c r="AMA842" s="32"/>
      <c r="AMB842" s="32"/>
      <c r="AMC842" s="32"/>
      <c r="AMD842" s="32"/>
      <c r="AME842" s="32"/>
      <c r="AMF842" s="32"/>
      <c r="AMG842" s="32"/>
      <c r="AMH842" s="32"/>
      <c r="AMI842" s="32"/>
      <c r="AMJ842" s="32"/>
      <c r="AMK842" s="32"/>
      <c r="AML842" s="32"/>
      <c r="AMM842" s="32"/>
      <c r="AMN842" s="32"/>
      <c r="AMO842" s="32"/>
      <c r="AMP842" s="32"/>
      <c r="AMQ842" s="32"/>
      <c r="AMR842" s="32"/>
      <c r="AMS842" s="32"/>
      <c r="AMT842" s="32"/>
      <c r="AMU842" s="32"/>
      <c r="AMV842" s="32"/>
      <c r="AMW842" s="32"/>
      <c r="AMX842" s="32"/>
      <c r="AMY842" s="32"/>
      <c r="AMZ842" s="32"/>
      <c r="ANA842" s="32"/>
      <c r="ANB842" s="32"/>
      <c r="ANC842" s="32"/>
      <c r="AND842" s="32"/>
      <c r="ANE842" s="32"/>
      <c r="ANF842" s="32"/>
      <c r="ANG842" s="32"/>
      <c r="ANH842" s="32"/>
      <c r="ANI842" s="32"/>
      <c r="ANJ842" s="32"/>
      <c r="ANK842" s="32"/>
      <c r="ANL842" s="32"/>
      <c r="ANM842" s="32"/>
      <c r="ANN842" s="32"/>
      <c r="ANO842" s="32"/>
      <c r="ANP842" s="32"/>
      <c r="ANQ842" s="32"/>
      <c r="ANR842" s="32"/>
      <c r="ANS842" s="32"/>
      <c r="ANT842" s="32"/>
      <c r="ANU842" s="32"/>
      <c r="ANV842" s="32"/>
      <c r="ANW842" s="32"/>
      <c r="ANX842" s="32"/>
      <c r="ANY842" s="32"/>
      <c r="ANZ842" s="32"/>
      <c r="AOA842" s="32"/>
      <c r="AOB842" s="32"/>
      <c r="AOC842" s="32"/>
      <c r="AOD842" s="32"/>
      <c r="AOE842" s="32"/>
      <c r="AOF842" s="32"/>
      <c r="AOG842" s="32"/>
      <c r="AOH842" s="32"/>
      <c r="AOI842" s="32"/>
      <c r="AOJ842" s="32"/>
      <c r="AOK842" s="32"/>
      <c r="AOL842" s="32"/>
      <c r="AOM842" s="32"/>
      <c r="AON842" s="32"/>
      <c r="AOO842" s="32"/>
      <c r="AOP842" s="32"/>
      <c r="AOQ842" s="32"/>
      <c r="AOR842" s="32"/>
      <c r="AOS842" s="32"/>
      <c r="AOT842" s="32"/>
      <c r="AOU842" s="32"/>
      <c r="AOV842" s="32"/>
      <c r="AOW842" s="32"/>
      <c r="AOX842" s="32"/>
      <c r="AOY842" s="32"/>
      <c r="AOZ842" s="32"/>
      <c r="APA842" s="32"/>
      <c r="APB842" s="32"/>
      <c r="APC842" s="32"/>
      <c r="APD842" s="32"/>
      <c r="APE842" s="32"/>
      <c r="APF842" s="32"/>
      <c r="APG842" s="32"/>
      <c r="APH842" s="32"/>
      <c r="API842" s="32"/>
      <c r="APJ842" s="32"/>
      <c r="APK842" s="32"/>
      <c r="APL842" s="32"/>
      <c r="APM842" s="32"/>
      <c r="APN842" s="32"/>
      <c r="APO842" s="32"/>
      <c r="APP842" s="32"/>
      <c r="APQ842" s="32"/>
      <c r="APR842" s="32"/>
      <c r="APS842" s="32"/>
      <c r="APT842" s="32"/>
      <c r="APU842" s="32"/>
      <c r="APV842" s="32"/>
      <c r="APW842" s="32"/>
      <c r="APX842" s="32"/>
      <c r="APY842" s="32"/>
      <c r="APZ842" s="32"/>
      <c r="AQA842" s="32"/>
      <c r="AQB842" s="32"/>
      <c r="AQC842" s="32"/>
      <c r="AQD842" s="32"/>
      <c r="AQE842" s="32"/>
      <c r="AQF842" s="32"/>
      <c r="AQG842" s="32"/>
      <c r="AQH842" s="32"/>
      <c r="AQI842" s="32"/>
      <c r="AQJ842" s="32"/>
      <c r="AQK842" s="32"/>
      <c r="AQL842" s="32"/>
      <c r="AQM842" s="32"/>
      <c r="AQN842" s="32"/>
      <c r="AQO842" s="32"/>
      <c r="AQP842" s="32"/>
      <c r="AQQ842" s="32"/>
      <c r="AQR842" s="32"/>
      <c r="AQS842" s="32"/>
      <c r="AQT842" s="32"/>
      <c r="AQU842" s="32"/>
      <c r="AQV842" s="32"/>
      <c r="AQW842" s="32"/>
      <c r="AQX842" s="32"/>
      <c r="AQY842" s="32"/>
      <c r="AQZ842" s="32"/>
      <c r="ARA842" s="32"/>
      <c r="ARB842" s="32"/>
      <c r="ARC842" s="32"/>
      <c r="ARD842" s="32"/>
      <c r="ARE842" s="32"/>
      <c r="ARF842" s="32"/>
      <c r="ARG842" s="32"/>
      <c r="ARH842" s="32"/>
      <c r="ARI842" s="32"/>
      <c r="ARJ842" s="32"/>
      <c r="ARK842" s="32"/>
      <c r="ARL842" s="32"/>
      <c r="ARM842" s="32"/>
      <c r="ARN842" s="32"/>
      <c r="ARO842" s="32"/>
      <c r="ARP842" s="32"/>
      <c r="ARQ842" s="32"/>
      <c r="ARR842" s="32"/>
      <c r="ARS842" s="32"/>
      <c r="ART842" s="32"/>
      <c r="ARU842" s="32"/>
      <c r="ARV842" s="32"/>
      <c r="ARW842" s="32"/>
      <c r="ARX842" s="32"/>
      <c r="ARY842" s="32"/>
      <c r="ARZ842" s="32"/>
      <c r="ASA842" s="32"/>
      <c r="ASB842" s="32"/>
      <c r="ASC842" s="32"/>
      <c r="ASD842" s="32"/>
      <c r="ASE842" s="32"/>
      <c r="ASF842" s="32"/>
      <c r="ASG842" s="32"/>
      <c r="ASH842" s="32"/>
      <c r="ASI842" s="32"/>
      <c r="ASJ842" s="32"/>
      <c r="ASK842" s="32"/>
      <c r="ASL842" s="32"/>
      <c r="ASM842" s="32"/>
      <c r="ASN842" s="32"/>
      <c r="ASO842" s="32"/>
      <c r="ASP842" s="32"/>
      <c r="ASQ842" s="32"/>
      <c r="ASR842" s="32"/>
      <c r="ASS842" s="32"/>
      <c r="AST842" s="32"/>
      <c r="ASU842" s="32"/>
      <c r="ASV842" s="32"/>
      <c r="ASW842" s="32"/>
      <c r="ASX842" s="32"/>
      <c r="ASY842" s="32"/>
      <c r="ASZ842" s="32"/>
      <c r="ATA842" s="32"/>
      <c r="ATB842" s="32"/>
      <c r="ATC842" s="32"/>
      <c r="ATD842" s="32"/>
      <c r="ATE842" s="32"/>
      <c r="ATF842" s="32"/>
      <c r="ATG842" s="32"/>
      <c r="ATH842" s="32"/>
      <c r="ATI842" s="32"/>
      <c r="ATJ842" s="32"/>
      <c r="ATK842" s="32"/>
      <c r="ATL842" s="32"/>
      <c r="ATM842" s="32"/>
      <c r="ATN842" s="32"/>
      <c r="ATO842" s="32"/>
      <c r="ATP842" s="32"/>
      <c r="ATQ842" s="32"/>
      <c r="ATR842" s="32"/>
      <c r="ATS842" s="32"/>
      <c r="ATT842" s="32"/>
      <c r="ATU842" s="32"/>
      <c r="ATV842" s="32"/>
      <c r="ATW842" s="32"/>
      <c r="ATX842" s="32"/>
      <c r="ATY842" s="32"/>
      <c r="ATZ842" s="32"/>
      <c r="AUA842" s="32"/>
      <c r="AUB842" s="32"/>
      <c r="AUC842" s="32"/>
      <c r="AUD842" s="32"/>
      <c r="AUE842" s="32"/>
      <c r="AUF842" s="32"/>
      <c r="AUG842" s="32"/>
      <c r="AUH842" s="32"/>
      <c r="AUI842" s="32"/>
      <c r="AUJ842" s="32"/>
      <c r="AUK842" s="32"/>
      <c r="AUL842" s="32"/>
      <c r="AUM842" s="32"/>
      <c r="AUN842" s="32"/>
      <c r="AUO842" s="32"/>
      <c r="AUP842" s="32"/>
      <c r="AUQ842" s="32"/>
      <c r="AUR842" s="32"/>
      <c r="AUS842" s="32"/>
      <c r="AUT842" s="32"/>
      <c r="AUU842" s="32"/>
      <c r="AUV842" s="32"/>
      <c r="AUW842" s="32"/>
      <c r="AUX842" s="32"/>
      <c r="AUY842" s="32"/>
      <c r="AUZ842" s="32"/>
      <c r="AVA842" s="32"/>
      <c r="AVB842" s="32"/>
      <c r="AVC842" s="32"/>
      <c r="AVD842" s="32"/>
      <c r="AVE842" s="32"/>
      <c r="AVF842" s="32"/>
      <c r="AVG842" s="32"/>
      <c r="AVH842" s="32"/>
      <c r="AVI842" s="32"/>
      <c r="AVJ842" s="32"/>
      <c r="AVK842" s="32"/>
      <c r="AVL842" s="32"/>
      <c r="AVM842" s="32"/>
      <c r="AVN842" s="32"/>
      <c r="AVO842" s="32"/>
      <c r="AVP842" s="32"/>
      <c r="AVQ842" s="32"/>
      <c r="AVR842" s="32"/>
      <c r="AVS842" s="32"/>
      <c r="AVT842" s="32"/>
      <c r="AVU842" s="32"/>
      <c r="AVV842" s="32"/>
      <c r="AVW842" s="32"/>
      <c r="AVX842" s="32"/>
      <c r="AVY842" s="32"/>
      <c r="AVZ842" s="32"/>
      <c r="AWA842" s="32"/>
      <c r="AWB842" s="32"/>
      <c r="AWC842" s="32"/>
      <c r="AWD842" s="32"/>
      <c r="AWE842" s="32"/>
      <c r="AWF842" s="32"/>
      <c r="AWG842" s="32"/>
      <c r="AWH842" s="32"/>
      <c r="AWI842" s="32"/>
      <c r="AWJ842" s="32"/>
      <c r="AWK842" s="32"/>
      <c r="AWL842" s="32"/>
      <c r="AWM842" s="32"/>
      <c r="AWN842" s="32"/>
      <c r="AWO842" s="32"/>
      <c r="AWP842" s="32"/>
      <c r="AWQ842" s="32"/>
      <c r="AWR842" s="32"/>
      <c r="AWS842" s="32"/>
      <c r="AWT842" s="32"/>
      <c r="AWU842" s="32"/>
      <c r="AWV842" s="32"/>
      <c r="AWW842" s="32"/>
      <c r="AWX842" s="32"/>
      <c r="AWY842" s="32"/>
      <c r="AWZ842" s="32"/>
      <c r="AXA842" s="32"/>
      <c r="AXB842" s="32"/>
      <c r="AXC842" s="32"/>
      <c r="AXD842" s="32"/>
      <c r="AXE842" s="32"/>
      <c r="AXF842" s="32"/>
      <c r="AXG842" s="32"/>
      <c r="AXH842" s="32"/>
      <c r="AXI842" s="32"/>
      <c r="AXJ842" s="32"/>
      <c r="AXK842" s="32"/>
      <c r="AXL842" s="32"/>
      <c r="AXM842" s="32"/>
      <c r="AXN842" s="32"/>
      <c r="AXO842" s="32"/>
      <c r="AXP842" s="32"/>
      <c r="AXQ842" s="32"/>
      <c r="AXR842" s="32"/>
      <c r="AXS842" s="32"/>
      <c r="AXT842" s="32"/>
      <c r="AXU842" s="32"/>
      <c r="AXV842" s="32"/>
      <c r="AXW842" s="32"/>
      <c r="AXX842" s="32"/>
      <c r="AXY842" s="32"/>
      <c r="AXZ842" s="32"/>
      <c r="AYA842" s="32"/>
      <c r="AYB842" s="32"/>
      <c r="AYC842" s="32"/>
      <c r="AYD842" s="32"/>
      <c r="AYE842" s="32"/>
      <c r="AYF842" s="32"/>
      <c r="AYG842" s="32"/>
      <c r="AYH842" s="32"/>
      <c r="AYI842" s="32"/>
      <c r="AYJ842" s="32"/>
      <c r="AYK842" s="32"/>
      <c r="AYL842" s="32"/>
      <c r="AYM842" s="32"/>
      <c r="AYN842" s="32"/>
      <c r="AYO842" s="32"/>
      <c r="AYP842" s="32"/>
      <c r="AYQ842" s="32"/>
      <c r="AYR842" s="32"/>
      <c r="AYS842" s="32"/>
      <c r="AYT842" s="32"/>
      <c r="AYU842" s="32"/>
      <c r="AYV842" s="32"/>
      <c r="AYW842" s="32"/>
      <c r="AYX842" s="32"/>
      <c r="AYY842" s="32"/>
      <c r="AYZ842" s="32"/>
      <c r="AZA842" s="32"/>
      <c r="AZB842" s="32"/>
      <c r="AZC842" s="32"/>
      <c r="AZD842" s="32"/>
      <c r="AZE842" s="32"/>
      <c r="AZF842" s="32"/>
      <c r="AZG842" s="32"/>
      <c r="AZH842" s="32"/>
      <c r="AZI842" s="32"/>
      <c r="AZJ842" s="32"/>
      <c r="AZK842" s="32"/>
      <c r="AZL842" s="32"/>
      <c r="AZM842" s="32"/>
      <c r="AZN842" s="32"/>
      <c r="AZO842" s="32"/>
      <c r="AZP842" s="32"/>
      <c r="AZQ842" s="32"/>
      <c r="AZR842" s="32"/>
      <c r="AZS842" s="32"/>
      <c r="AZT842" s="32"/>
      <c r="AZU842" s="32"/>
      <c r="AZV842" s="32"/>
      <c r="AZW842" s="32"/>
      <c r="AZX842" s="32"/>
      <c r="AZY842" s="32"/>
      <c r="AZZ842" s="32"/>
      <c r="BAA842" s="32"/>
      <c r="BAB842" s="32"/>
      <c r="BAC842" s="32"/>
      <c r="BAD842" s="32"/>
      <c r="BAE842" s="32"/>
      <c r="BAF842" s="32"/>
      <c r="BAG842" s="32"/>
      <c r="BAH842" s="32"/>
      <c r="BAI842" s="32"/>
      <c r="BAJ842" s="32"/>
      <c r="BAK842" s="32"/>
      <c r="BAL842" s="32"/>
      <c r="BAM842" s="32"/>
      <c r="BAN842" s="32"/>
      <c r="BAO842" s="32"/>
      <c r="BAP842" s="32"/>
      <c r="BAQ842" s="32"/>
      <c r="BAR842" s="32"/>
      <c r="BAS842" s="32"/>
      <c r="BAT842" s="32"/>
      <c r="BAU842" s="32"/>
      <c r="BAV842" s="32"/>
      <c r="BAW842" s="32"/>
      <c r="BAX842" s="32"/>
      <c r="BAY842" s="32"/>
      <c r="BAZ842" s="32"/>
      <c r="BBA842" s="32"/>
      <c r="BBB842" s="32"/>
      <c r="BBC842" s="32"/>
      <c r="BBD842" s="32"/>
      <c r="BBE842" s="32"/>
      <c r="BBF842" s="32"/>
      <c r="BBG842" s="32"/>
      <c r="BBH842" s="32"/>
      <c r="BBI842" s="32"/>
      <c r="BBJ842" s="32"/>
      <c r="BBK842" s="32"/>
      <c r="BBL842" s="32"/>
      <c r="BBM842" s="32"/>
      <c r="BBN842" s="32"/>
      <c r="BBO842" s="32"/>
      <c r="BBP842" s="32"/>
      <c r="BBQ842" s="32"/>
      <c r="BBR842" s="32"/>
      <c r="BBS842" s="32"/>
      <c r="BBT842" s="32"/>
      <c r="BBU842" s="32"/>
      <c r="BBV842" s="32"/>
      <c r="BBW842" s="32"/>
      <c r="BBX842" s="32"/>
      <c r="BBY842" s="32"/>
      <c r="BBZ842" s="32"/>
      <c r="BCA842" s="32"/>
      <c r="BCB842" s="32"/>
      <c r="BCC842" s="32"/>
      <c r="BCD842" s="32"/>
      <c r="BCE842" s="32"/>
      <c r="BCF842" s="32"/>
      <c r="BCG842" s="32"/>
      <c r="BCH842" s="32"/>
      <c r="BCI842" s="32"/>
      <c r="BCJ842" s="32"/>
      <c r="BCK842" s="32"/>
      <c r="BCL842" s="32"/>
      <c r="BCM842" s="32"/>
      <c r="BCN842" s="32"/>
      <c r="BCO842" s="32"/>
      <c r="BCP842" s="32"/>
      <c r="BCQ842" s="32"/>
      <c r="BCR842" s="32"/>
      <c r="BCS842" s="32"/>
      <c r="BCT842" s="32"/>
      <c r="BCU842" s="32"/>
      <c r="BCV842" s="32"/>
      <c r="BCW842" s="32"/>
      <c r="BCX842" s="32"/>
      <c r="BCY842" s="32"/>
      <c r="BCZ842" s="32"/>
      <c r="BDA842" s="32"/>
      <c r="BDB842" s="32"/>
      <c r="BDC842" s="32"/>
      <c r="BDD842" s="32"/>
      <c r="BDE842" s="32"/>
      <c r="BDF842" s="32"/>
      <c r="BDG842" s="32"/>
      <c r="BDH842" s="32"/>
      <c r="BDI842" s="32"/>
      <c r="BDJ842" s="32"/>
      <c r="BDK842" s="32"/>
      <c r="BDL842" s="32"/>
      <c r="BDM842" s="32"/>
      <c r="BDN842" s="32"/>
      <c r="BDO842" s="32"/>
      <c r="BDP842" s="32"/>
      <c r="BDQ842" s="32"/>
      <c r="BDR842" s="32"/>
      <c r="BDS842" s="32"/>
      <c r="BDT842" s="32"/>
      <c r="BDU842" s="32"/>
      <c r="BDV842" s="32"/>
      <c r="BDW842" s="32"/>
      <c r="BDX842" s="32"/>
      <c r="BDY842" s="32"/>
      <c r="BDZ842" s="32"/>
      <c r="BEA842" s="32"/>
      <c r="BEB842" s="32"/>
      <c r="BEC842" s="32"/>
      <c r="BED842" s="32"/>
      <c r="BEE842" s="32"/>
      <c r="BEF842" s="32"/>
      <c r="BEG842" s="32"/>
      <c r="BEH842" s="32"/>
      <c r="BEI842" s="32"/>
      <c r="BEJ842" s="32"/>
      <c r="BEK842" s="32"/>
      <c r="BEL842" s="32"/>
      <c r="BEM842" s="32"/>
      <c r="BEN842" s="32"/>
      <c r="BEO842" s="32"/>
      <c r="BEP842" s="32"/>
      <c r="BEQ842" s="32"/>
      <c r="BER842" s="32"/>
      <c r="BES842" s="32"/>
      <c r="BET842" s="32"/>
      <c r="BEU842" s="32"/>
      <c r="BEV842" s="32"/>
      <c r="BEW842" s="32"/>
      <c r="BEX842" s="32"/>
      <c r="BEY842" s="32"/>
      <c r="BEZ842" s="32"/>
      <c r="BFA842" s="32"/>
      <c r="BFB842" s="32"/>
      <c r="BFC842" s="32"/>
      <c r="BFD842" s="32"/>
      <c r="BFE842" s="32"/>
      <c r="BFF842" s="32"/>
      <c r="BFG842" s="32"/>
      <c r="BFH842" s="32"/>
      <c r="BFI842" s="32"/>
      <c r="BFJ842" s="32"/>
      <c r="BFK842" s="32"/>
      <c r="BFL842" s="32"/>
      <c r="BFM842" s="32"/>
      <c r="BFN842" s="32"/>
      <c r="BFO842" s="32"/>
      <c r="BFP842" s="32"/>
      <c r="BFQ842" s="32"/>
      <c r="BFR842" s="32"/>
      <c r="BFS842" s="32"/>
      <c r="BFT842" s="32"/>
      <c r="BFU842" s="32"/>
      <c r="BFV842" s="32"/>
      <c r="BFW842" s="32"/>
      <c r="BFX842" s="32"/>
      <c r="BFY842" s="32"/>
      <c r="BFZ842" s="32"/>
      <c r="BGA842" s="32"/>
      <c r="BGB842" s="32"/>
      <c r="BGC842" s="32"/>
      <c r="BGD842" s="32"/>
      <c r="BGE842" s="32"/>
      <c r="BGF842" s="32"/>
      <c r="BGG842" s="32"/>
      <c r="BGH842" s="32"/>
      <c r="BGI842" s="32"/>
      <c r="BGJ842" s="32"/>
      <c r="BGK842" s="32"/>
      <c r="BGL842" s="32"/>
      <c r="BGM842" s="32"/>
      <c r="BGN842" s="32"/>
      <c r="BGO842" s="32"/>
      <c r="BGP842" s="32"/>
      <c r="BGQ842" s="32"/>
      <c r="BGR842" s="32"/>
      <c r="BGS842" s="32"/>
      <c r="BGT842" s="32"/>
      <c r="BGU842" s="32"/>
      <c r="BGV842" s="32"/>
      <c r="BGW842" s="32"/>
      <c r="BGX842" s="32"/>
      <c r="BGY842" s="32"/>
      <c r="BGZ842" s="32"/>
      <c r="BHA842" s="32"/>
      <c r="BHB842" s="32"/>
      <c r="BHC842" s="32"/>
      <c r="BHD842" s="32"/>
      <c r="BHE842" s="32"/>
      <c r="BHF842" s="32"/>
      <c r="BHG842" s="32"/>
      <c r="BHH842" s="32"/>
      <c r="BHI842" s="32"/>
      <c r="BHJ842" s="32"/>
      <c r="BHK842" s="32"/>
      <c r="BHL842" s="32"/>
      <c r="BHM842" s="32"/>
      <c r="BHN842" s="32"/>
      <c r="BHO842" s="32"/>
      <c r="BHP842" s="32"/>
      <c r="BHQ842" s="32"/>
      <c r="BHR842" s="32"/>
      <c r="BHS842" s="32"/>
      <c r="BHT842" s="32"/>
      <c r="BHU842" s="32"/>
      <c r="BHV842" s="32"/>
      <c r="BHW842" s="32"/>
      <c r="BHX842" s="32"/>
      <c r="BHY842" s="32"/>
      <c r="BHZ842" s="32"/>
      <c r="BIA842" s="32"/>
      <c r="BIB842" s="32"/>
      <c r="BIC842" s="32"/>
      <c r="BID842" s="32"/>
      <c r="BIE842" s="32"/>
      <c r="BIF842" s="32"/>
      <c r="BIG842" s="32"/>
      <c r="BIH842" s="32"/>
      <c r="BII842" s="32"/>
      <c r="BIJ842" s="32"/>
      <c r="BIK842" s="32"/>
      <c r="BIL842" s="32"/>
      <c r="BIM842" s="32"/>
      <c r="BIN842" s="32"/>
      <c r="BIO842" s="32"/>
      <c r="BIP842" s="32"/>
      <c r="BIQ842" s="32"/>
      <c r="BIR842" s="32"/>
      <c r="BIS842" s="32"/>
      <c r="BIT842" s="32"/>
      <c r="BIU842" s="32"/>
      <c r="BIV842" s="32"/>
      <c r="BIW842" s="32"/>
      <c r="BIX842" s="32"/>
      <c r="BIY842" s="32"/>
      <c r="BIZ842" s="32"/>
      <c r="BJA842" s="32"/>
      <c r="BJB842" s="32"/>
      <c r="BJC842" s="32"/>
      <c r="BJD842" s="32"/>
      <c r="BJE842" s="32"/>
      <c r="BJF842" s="32"/>
      <c r="BJG842" s="32"/>
      <c r="BJH842" s="32"/>
      <c r="BJI842" s="32"/>
      <c r="BJJ842" s="32"/>
      <c r="BJK842" s="32"/>
      <c r="BJL842" s="32"/>
      <c r="BJM842" s="32"/>
      <c r="BJN842" s="32"/>
      <c r="BJO842" s="32"/>
      <c r="BJP842" s="32"/>
      <c r="BJQ842" s="32"/>
      <c r="BJR842" s="32"/>
      <c r="BJS842" s="32"/>
      <c r="BJT842" s="32"/>
      <c r="BJU842" s="32"/>
      <c r="BJV842" s="32"/>
      <c r="BJW842" s="32"/>
      <c r="BJX842" s="32"/>
      <c r="BJY842" s="32"/>
      <c r="BJZ842" s="32"/>
      <c r="BKA842" s="32"/>
      <c r="BKB842" s="32"/>
      <c r="BKC842" s="32"/>
      <c r="BKD842" s="32"/>
      <c r="BKE842" s="32"/>
      <c r="BKF842" s="32"/>
      <c r="BKG842" s="32"/>
      <c r="BKH842" s="32"/>
      <c r="BKI842" s="32"/>
      <c r="BKJ842" s="32"/>
      <c r="BKK842" s="32"/>
      <c r="BKL842" s="32"/>
      <c r="BKM842" s="32"/>
      <c r="BKN842" s="32"/>
      <c r="BKO842" s="32"/>
      <c r="BKP842" s="32"/>
      <c r="BKQ842" s="32"/>
      <c r="BKR842" s="32"/>
      <c r="BKS842" s="32"/>
      <c r="BKT842" s="32"/>
      <c r="BKU842" s="32"/>
      <c r="BKV842" s="32"/>
      <c r="BKW842" s="32"/>
      <c r="BKX842" s="32"/>
      <c r="BKY842" s="32"/>
      <c r="BKZ842" s="32"/>
      <c r="BLA842" s="32"/>
      <c r="BLB842" s="32"/>
      <c r="BLC842" s="32"/>
      <c r="BLD842" s="32"/>
      <c r="BLE842" s="32"/>
      <c r="BLF842" s="32"/>
      <c r="BLG842" s="32"/>
      <c r="BLH842" s="32"/>
      <c r="BLI842" s="32"/>
      <c r="BLJ842" s="32"/>
      <c r="BLK842" s="32"/>
      <c r="BLL842" s="32"/>
      <c r="BLM842" s="32"/>
      <c r="BLN842" s="32"/>
      <c r="BLO842" s="32"/>
      <c r="BLP842" s="32"/>
      <c r="BLQ842" s="32"/>
      <c r="BLR842" s="32"/>
      <c r="BLS842" s="32"/>
      <c r="BLT842" s="32"/>
      <c r="BLU842" s="32"/>
      <c r="BLV842" s="32"/>
      <c r="BLW842" s="32"/>
      <c r="BLX842" s="32"/>
      <c r="BLY842" s="32"/>
      <c r="BLZ842" s="32"/>
      <c r="BMA842" s="32"/>
      <c r="BMB842" s="32"/>
      <c r="BMC842" s="32"/>
      <c r="BMD842" s="32"/>
      <c r="BME842" s="32"/>
      <c r="BMF842" s="32"/>
      <c r="BMG842" s="32"/>
      <c r="BMH842" s="32"/>
      <c r="BMI842" s="32"/>
      <c r="BMJ842" s="32"/>
      <c r="BMK842" s="32"/>
      <c r="BML842" s="32"/>
      <c r="BMM842" s="32"/>
      <c r="BMN842" s="32"/>
      <c r="BMO842" s="32"/>
      <c r="BMP842" s="32"/>
      <c r="BMQ842" s="32"/>
      <c r="BMR842" s="32"/>
      <c r="BMS842" s="32"/>
      <c r="BMT842" s="32"/>
      <c r="BMU842" s="32"/>
      <c r="BMV842" s="32"/>
      <c r="BMW842" s="32"/>
      <c r="BMX842" s="32"/>
      <c r="BMY842" s="32"/>
      <c r="BMZ842" s="32"/>
      <c r="BNA842" s="32"/>
      <c r="BNB842" s="32"/>
      <c r="BNC842" s="32"/>
      <c r="BND842" s="32"/>
      <c r="BNE842" s="32"/>
      <c r="BNF842" s="32"/>
      <c r="BNG842" s="32"/>
      <c r="BNH842" s="32"/>
      <c r="BNI842" s="32"/>
      <c r="BNJ842" s="32"/>
      <c r="BNK842" s="32"/>
      <c r="BNL842" s="32"/>
      <c r="BNM842" s="32"/>
      <c r="BNN842" s="32"/>
      <c r="BNO842" s="32"/>
      <c r="BNP842" s="32"/>
      <c r="BNQ842" s="32"/>
      <c r="BNR842" s="32"/>
      <c r="BNS842" s="32"/>
      <c r="BNT842" s="32"/>
      <c r="BNU842" s="32"/>
      <c r="BNV842" s="32"/>
      <c r="BNW842" s="32"/>
      <c r="BNX842" s="32"/>
      <c r="BNY842" s="32"/>
      <c r="BNZ842" s="32"/>
      <c r="BOA842" s="32"/>
      <c r="BOB842" s="32"/>
      <c r="BOC842" s="32"/>
      <c r="BOD842" s="32"/>
      <c r="BOE842" s="32"/>
      <c r="BOF842" s="32"/>
      <c r="BOG842" s="32"/>
      <c r="BOH842" s="32"/>
      <c r="BOI842" s="32"/>
      <c r="BOJ842" s="32"/>
      <c r="BOK842" s="32"/>
      <c r="BOL842" s="32"/>
      <c r="BOM842" s="32"/>
      <c r="BON842" s="32"/>
      <c r="BOO842" s="32"/>
      <c r="BOP842" s="32"/>
      <c r="BOQ842" s="32"/>
      <c r="BOR842" s="32"/>
      <c r="BOS842" s="32"/>
      <c r="BOT842" s="32"/>
      <c r="BOU842" s="32"/>
      <c r="BOV842" s="32"/>
      <c r="BOW842" s="32"/>
      <c r="BOX842" s="32"/>
      <c r="BOY842" s="32"/>
      <c r="BOZ842" s="32"/>
      <c r="BPA842" s="32"/>
      <c r="BPB842" s="32"/>
      <c r="BPC842" s="32"/>
      <c r="BPD842" s="32"/>
      <c r="BPE842" s="32"/>
      <c r="BPF842" s="32"/>
      <c r="BPG842" s="32"/>
      <c r="BPH842" s="32"/>
      <c r="BPI842" s="32"/>
      <c r="BPJ842" s="32"/>
      <c r="BPK842" s="32"/>
      <c r="BPL842" s="32"/>
      <c r="BPM842" s="32"/>
      <c r="BPN842" s="32"/>
      <c r="BPO842" s="32"/>
      <c r="BPP842" s="32"/>
      <c r="BPQ842" s="32"/>
      <c r="BPR842" s="32"/>
      <c r="BPS842" s="32"/>
      <c r="BPT842" s="32"/>
      <c r="BPU842" s="32"/>
      <c r="BPV842" s="32"/>
      <c r="BPW842" s="32"/>
      <c r="BPX842" s="32"/>
      <c r="BPY842" s="32"/>
      <c r="BPZ842" s="32"/>
      <c r="BQA842" s="32"/>
      <c r="BQB842" s="32"/>
      <c r="BQC842" s="32"/>
      <c r="BQD842" s="32"/>
      <c r="BQE842" s="32"/>
      <c r="BQF842" s="32"/>
      <c r="BQG842" s="32"/>
      <c r="BQH842" s="32"/>
      <c r="BQI842" s="32"/>
      <c r="BQJ842" s="32"/>
      <c r="BQK842" s="32"/>
      <c r="BQL842" s="32"/>
      <c r="BQM842" s="32"/>
      <c r="BQN842" s="32"/>
      <c r="BQO842" s="32"/>
      <c r="BQP842" s="32"/>
      <c r="BQQ842" s="32"/>
      <c r="BQR842" s="32"/>
      <c r="BQS842" s="32"/>
      <c r="BQT842" s="32"/>
      <c r="BQU842" s="32"/>
      <c r="BQV842" s="32"/>
      <c r="BQW842" s="32"/>
      <c r="BQX842" s="32"/>
      <c r="BQY842" s="32"/>
      <c r="BQZ842" s="32"/>
      <c r="BRA842" s="32"/>
      <c r="BRB842" s="32"/>
      <c r="BRC842" s="32"/>
      <c r="BRD842" s="32"/>
      <c r="BRE842" s="32"/>
      <c r="BRF842" s="32"/>
      <c r="BRG842" s="32"/>
      <c r="BRH842" s="32"/>
      <c r="BRI842" s="32"/>
      <c r="BRJ842" s="32"/>
      <c r="BRK842" s="32"/>
      <c r="BRL842" s="32"/>
      <c r="BRM842" s="32"/>
      <c r="BRN842" s="32"/>
      <c r="BRO842" s="32"/>
      <c r="BRP842" s="32"/>
      <c r="BRQ842" s="32"/>
      <c r="BRR842" s="32"/>
      <c r="BRS842" s="32"/>
      <c r="BRT842" s="32"/>
      <c r="BRU842" s="32"/>
      <c r="BRV842" s="32"/>
      <c r="BRW842" s="32"/>
      <c r="BRX842" s="32"/>
      <c r="BRY842" s="32"/>
      <c r="BRZ842" s="32"/>
      <c r="BSA842" s="32"/>
      <c r="BSB842" s="32"/>
      <c r="BSC842" s="32"/>
      <c r="BSD842" s="32"/>
      <c r="BSE842" s="32"/>
      <c r="BSF842" s="32"/>
      <c r="BSG842" s="32"/>
      <c r="BSH842" s="32"/>
      <c r="BSI842" s="32"/>
      <c r="BSJ842" s="32"/>
      <c r="BSK842" s="32"/>
      <c r="BSL842" s="32"/>
      <c r="BSM842" s="32"/>
      <c r="BSN842" s="32"/>
      <c r="BSO842" s="32"/>
      <c r="BSP842" s="32"/>
      <c r="BSQ842" s="32"/>
      <c r="BSR842" s="32"/>
      <c r="BSS842" s="32"/>
      <c r="BST842" s="32"/>
      <c r="BSU842" s="32"/>
      <c r="BSV842" s="32"/>
      <c r="BSW842" s="32"/>
      <c r="BSX842" s="32"/>
      <c r="BSY842" s="32"/>
      <c r="BSZ842" s="32"/>
      <c r="BTA842" s="32"/>
      <c r="BTB842" s="32"/>
      <c r="BTC842" s="32"/>
      <c r="BTD842" s="32"/>
      <c r="BTE842" s="32"/>
      <c r="BTF842" s="32"/>
      <c r="BTG842" s="32"/>
      <c r="BTH842" s="32"/>
      <c r="BTI842" s="32"/>
      <c r="BTJ842" s="32"/>
      <c r="BTK842" s="32"/>
      <c r="BTL842" s="32"/>
      <c r="BTM842" s="32"/>
      <c r="BTN842" s="32"/>
      <c r="BTO842" s="32"/>
      <c r="BTP842" s="32"/>
      <c r="BTQ842" s="32"/>
      <c r="BTR842" s="32"/>
      <c r="BTS842" s="32"/>
      <c r="BTT842" s="32"/>
      <c r="BTU842" s="32"/>
      <c r="BTV842" s="32"/>
      <c r="BTW842" s="32"/>
      <c r="BTX842" s="32"/>
      <c r="BTY842" s="32"/>
      <c r="BTZ842" s="32"/>
      <c r="BUA842" s="32"/>
      <c r="BUB842" s="32"/>
      <c r="BUC842" s="32"/>
      <c r="BUD842" s="32"/>
      <c r="BUE842" s="32"/>
      <c r="BUF842" s="32"/>
      <c r="BUG842" s="32"/>
      <c r="BUH842" s="32"/>
      <c r="BUI842" s="32"/>
      <c r="BUJ842" s="32"/>
      <c r="BUK842" s="32"/>
      <c r="BUL842" s="32"/>
      <c r="BUM842" s="32"/>
      <c r="BUN842" s="32"/>
      <c r="BUO842" s="32"/>
      <c r="BUP842" s="32"/>
      <c r="BUQ842" s="32"/>
      <c r="BUR842" s="32"/>
      <c r="BUS842" s="32"/>
      <c r="BUT842" s="32"/>
      <c r="BUU842" s="32"/>
      <c r="BUV842" s="32"/>
      <c r="BUW842" s="32"/>
      <c r="BUX842" s="32"/>
      <c r="BUY842" s="32"/>
      <c r="BUZ842" s="32"/>
      <c r="BVA842" s="32"/>
      <c r="BVB842" s="32"/>
      <c r="BVC842" s="32"/>
      <c r="BVD842" s="32"/>
      <c r="BVE842" s="32"/>
      <c r="BVF842" s="32"/>
      <c r="BVG842" s="32"/>
      <c r="BVH842" s="32"/>
      <c r="BVI842" s="32"/>
      <c r="BVJ842" s="32"/>
      <c r="BVK842" s="32"/>
      <c r="BVL842" s="32"/>
      <c r="BVM842" s="32"/>
      <c r="BVN842" s="32"/>
      <c r="BVO842" s="32"/>
      <c r="BVP842" s="32"/>
      <c r="BVQ842" s="32"/>
      <c r="BVR842" s="32"/>
      <c r="BVS842" s="32"/>
      <c r="BVT842" s="32"/>
      <c r="BVU842" s="32"/>
      <c r="BVV842" s="32"/>
      <c r="BVW842" s="32"/>
      <c r="BVX842" s="32"/>
      <c r="BVY842" s="32"/>
      <c r="BVZ842" s="32"/>
      <c r="BWA842" s="32"/>
      <c r="BWB842" s="32"/>
      <c r="BWC842" s="32"/>
      <c r="BWD842" s="32"/>
      <c r="BWE842" s="32"/>
      <c r="BWF842" s="32"/>
      <c r="BWG842" s="32"/>
      <c r="BWH842" s="32"/>
      <c r="BWI842" s="32"/>
      <c r="BWJ842" s="32"/>
      <c r="BWK842" s="32"/>
      <c r="BWL842" s="32"/>
      <c r="BWM842" s="32"/>
      <c r="BWN842" s="32"/>
      <c r="BWO842" s="32"/>
      <c r="BWP842" s="32"/>
      <c r="BWQ842" s="32"/>
      <c r="BWR842" s="32"/>
      <c r="BWS842" s="32"/>
      <c r="BWT842" s="32"/>
      <c r="BWU842" s="32"/>
      <c r="BWV842" s="32"/>
      <c r="BWW842" s="32"/>
      <c r="BWX842" s="32"/>
      <c r="BWY842" s="32"/>
      <c r="BWZ842" s="32"/>
      <c r="BXA842" s="32"/>
      <c r="BXB842" s="32"/>
      <c r="BXC842" s="32"/>
      <c r="BXD842" s="32"/>
      <c r="BXE842" s="32"/>
      <c r="BXF842" s="32"/>
      <c r="BXG842" s="32"/>
      <c r="BXH842" s="32"/>
      <c r="BXI842" s="32"/>
      <c r="BXJ842" s="32"/>
      <c r="BXK842" s="32"/>
      <c r="BXL842" s="32"/>
      <c r="BXM842" s="32"/>
      <c r="BXN842" s="32"/>
      <c r="BXO842" s="32"/>
      <c r="BXP842" s="32"/>
      <c r="BXQ842" s="32"/>
      <c r="BXR842" s="32"/>
      <c r="BXS842" s="32"/>
      <c r="BXT842" s="32"/>
      <c r="BXU842" s="32"/>
      <c r="BXV842" s="32"/>
      <c r="BXW842" s="32"/>
      <c r="BXX842" s="32"/>
      <c r="BXY842" s="32"/>
      <c r="BXZ842" s="32"/>
      <c r="BYA842" s="32"/>
      <c r="BYB842" s="32"/>
      <c r="BYC842" s="32"/>
      <c r="BYD842" s="32"/>
      <c r="BYE842" s="32"/>
      <c r="BYF842" s="32"/>
      <c r="BYG842" s="32"/>
      <c r="BYH842" s="32"/>
      <c r="BYI842" s="32"/>
      <c r="BYJ842" s="32"/>
      <c r="BYK842" s="32"/>
      <c r="BYL842" s="32"/>
      <c r="BYM842" s="32"/>
      <c r="BYN842" s="32"/>
      <c r="BYO842" s="32"/>
      <c r="BYP842" s="32"/>
      <c r="BYQ842" s="32"/>
      <c r="BYR842" s="32"/>
      <c r="BYS842" s="32"/>
      <c r="BYT842" s="32"/>
      <c r="BYU842" s="32"/>
      <c r="BYV842" s="32"/>
      <c r="BYW842" s="32"/>
      <c r="BYX842" s="32"/>
      <c r="BYY842" s="32"/>
      <c r="BYZ842" s="32"/>
      <c r="BZA842" s="32"/>
      <c r="BZB842" s="32"/>
      <c r="BZC842" s="32"/>
      <c r="BZD842" s="32"/>
      <c r="BZE842" s="32"/>
      <c r="BZF842" s="32"/>
      <c r="BZG842" s="32"/>
      <c r="BZH842" s="32"/>
      <c r="BZI842" s="32"/>
      <c r="BZJ842" s="32"/>
      <c r="BZK842" s="32"/>
      <c r="BZL842" s="32"/>
      <c r="BZM842" s="32"/>
      <c r="BZN842" s="32"/>
      <c r="BZO842" s="32"/>
      <c r="BZP842" s="32"/>
      <c r="BZQ842" s="32"/>
      <c r="BZR842" s="32"/>
      <c r="BZS842" s="32"/>
      <c r="BZT842" s="32"/>
      <c r="BZU842" s="32"/>
      <c r="BZV842" s="32"/>
      <c r="BZW842" s="32"/>
      <c r="BZX842" s="32"/>
      <c r="BZY842" s="32"/>
      <c r="BZZ842" s="32"/>
      <c r="CAA842" s="32"/>
      <c r="CAB842" s="32"/>
      <c r="CAC842" s="32"/>
      <c r="CAD842" s="32"/>
      <c r="CAE842" s="32"/>
      <c r="CAF842" s="32"/>
      <c r="CAG842" s="32"/>
      <c r="CAH842" s="32"/>
      <c r="CAI842" s="32"/>
      <c r="CAJ842" s="32"/>
      <c r="CAK842" s="32"/>
      <c r="CAL842" s="32"/>
      <c r="CAM842" s="32"/>
      <c r="CAN842" s="32"/>
      <c r="CAO842" s="32"/>
      <c r="CAP842" s="32"/>
      <c r="CAQ842" s="32"/>
      <c r="CAR842" s="32"/>
      <c r="CAS842" s="32"/>
      <c r="CAT842" s="32"/>
      <c r="CAU842" s="32"/>
      <c r="CAV842" s="32"/>
      <c r="CAW842" s="32"/>
      <c r="CAX842" s="32"/>
      <c r="CAY842" s="32"/>
      <c r="CAZ842" s="32"/>
      <c r="CBA842" s="32"/>
      <c r="CBB842" s="32"/>
      <c r="CBC842" s="32"/>
      <c r="CBD842" s="32"/>
      <c r="CBE842" s="32"/>
      <c r="CBF842" s="32"/>
      <c r="CBG842" s="32"/>
      <c r="CBH842" s="32"/>
      <c r="CBI842" s="32"/>
      <c r="CBJ842" s="32"/>
      <c r="CBK842" s="32"/>
      <c r="CBL842" s="32"/>
      <c r="CBM842" s="32"/>
      <c r="CBN842" s="32"/>
      <c r="CBO842" s="32"/>
      <c r="CBP842" s="32"/>
      <c r="CBQ842" s="32"/>
      <c r="CBR842" s="32"/>
      <c r="CBS842" s="32"/>
      <c r="CBT842" s="32"/>
      <c r="CBU842" s="32"/>
      <c r="CBV842" s="32"/>
      <c r="CBW842" s="32"/>
      <c r="CBX842" s="32"/>
      <c r="CBY842" s="32"/>
      <c r="CBZ842" s="32"/>
      <c r="CCA842" s="32"/>
      <c r="CCB842" s="32"/>
      <c r="CCC842" s="32"/>
      <c r="CCD842" s="32"/>
      <c r="CCE842" s="32"/>
      <c r="CCF842" s="32"/>
      <c r="CCG842" s="32"/>
      <c r="CCH842" s="32"/>
      <c r="CCI842" s="32"/>
      <c r="CCJ842" s="32"/>
      <c r="CCK842" s="32"/>
      <c r="CCL842" s="32"/>
      <c r="CCM842" s="32"/>
      <c r="CCN842" s="32"/>
      <c r="CCO842" s="32"/>
      <c r="CCP842" s="32"/>
      <c r="CCQ842" s="32"/>
      <c r="CCR842" s="32"/>
      <c r="CCS842" s="32"/>
      <c r="CCT842" s="32"/>
      <c r="CCU842" s="32"/>
      <c r="CCV842" s="32"/>
      <c r="CCW842" s="32"/>
      <c r="CCX842" s="32"/>
      <c r="CCY842" s="32"/>
      <c r="CCZ842" s="32"/>
      <c r="CDA842" s="32"/>
      <c r="CDB842" s="32"/>
      <c r="CDC842" s="32"/>
      <c r="CDD842" s="32"/>
      <c r="CDE842" s="32"/>
      <c r="CDF842" s="32"/>
      <c r="CDG842" s="32"/>
      <c r="CDH842" s="32"/>
      <c r="CDI842" s="32"/>
      <c r="CDJ842" s="32"/>
      <c r="CDK842" s="32"/>
      <c r="CDL842" s="32"/>
      <c r="CDM842" s="32"/>
      <c r="CDN842" s="32"/>
      <c r="CDO842" s="32"/>
      <c r="CDP842" s="32"/>
      <c r="CDQ842" s="32"/>
      <c r="CDR842" s="32"/>
      <c r="CDS842" s="32"/>
      <c r="CDT842" s="32"/>
      <c r="CDU842" s="32"/>
      <c r="CDV842" s="32"/>
      <c r="CDW842" s="32"/>
      <c r="CDX842" s="32"/>
      <c r="CDY842" s="32"/>
      <c r="CDZ842" s="32"/>
      <c r="CEA842" s="32"/>
      <c r="CEB842" s="32"/>
      <c r="CEC842" s="32"/>
      <c r="CED842" s="32"/>
      <c r="CEE842" s="32"/>
      <c r="CEF842" s="32"/>
      <c r="CEG842" s="32"/>
      <c r="CEH842" s="32"/>
      <c r="CEI842" s="32"/>
      <c r="CEJ842" s="32"/>
      <c r="CEK842" s="32"/>
      <c r="CEL842" s="32"/>
      <c r="CEM842" s="32"/>
      <c r="CEN842" s="32"/>
      <c r="CEO842" s="32"/>
      <c r="CEP842" s="32"/>
      <c r="CEQ842" s="32"/>
      <c r="CER842" s="32"/>
      <c r="CES842" s="32"/>
      <c r="CET842" s="32"/>
      <c r="CEU842" s="32"/>
      <c r="CEV842" s="32"/>
      <c r="CEW842" s="32"/>
      <c r="CEX842" s="32"/>
      <c r="CEY842" s="32"/>
      <c r="CEZ842" s="32"/>
      <c r="CFA842" s="32"/>
      <c r="CFB842" s="32"/>
      <c r="CFC842" s="32"/>
      <c r="CFD842" s="32"/>
      <c r="CFE842" s="32"/>
      <c r="CFF842" s="32"/>
      <c r="CFG842" s="32"/>
      <c r="CFH842" s="32"/>
      <c r="CFI842" s="32"/>
      <c r="CFJ842" s="32"/>
      <c r="CFK842" s="32"/>
      <c r="CFL842" s="32"/>
      <c r="CFM842" s="32"/>
      <c r="CFN842" s="32"/>
      <c r="CFO842" s="32"/>
      <c r="CFP842" s="32"/>
      <c r="CFQ842" s="32"/>
      <c r="CFR842" s="32"/>
      <c r="CFS842" s="32"/>
      <c r="CFT842" s="32"/>
      <c r="CFU842" s="32"/>
      <c r="CFV842" s="32"/>
      <c r="CFW842" s="32"/>
      <c r="CFX842" s="32"/>
      <c r="CFY842" s="32"/>
      <c r="CFZ842" s="32"/>
      <c r="CGA842" s="32"/>
      <c r="CGB842" s="32"/>
      <c r="CGC842" s="32"/>
      <c r="CGD842" s="32"/>
      <c r="CGE842" s="32"/>
      <c r="CGF842" s="32"/>
      <c r="CGG842" s="32"/>
      <c r="CGH842" s="32"/>
      <c r="CGI842" s="32"/>
      <c r="CGJ842" s="32"/>
      <c r="CGK842" s="32"/>
      <c r="CGL842" s="32"/>
      <c r="CGM842" s="32"/>
      <c r="CGN842" s="32"/>
      <c r="CGO842" s="32"/>
      <c r="CGP842" s="32"/>
      <c r="CGQ842" s="32"/>
      <c r="CGR842" s="32"/>
      <c r="CGS842" s="32"/>
      <c r="CGT842" s="32"/>
      <c r="CGU842" s="32"/>
      <c r="CGV842" s="32"/>
      <c r="CGW842" s="32"/>
      <c r="CGX842" s="32"/>
      <c r="CGY842" s="32"/>
      <c r="CGZ842" s="32"/>
      <c r="CHA842" s="32"/>
      <c r="CHB842" s="32"/>
      <c r="CHC842" s="32"/>
      <c r="CHD842" s="32"/>
      <c r="CHE842" s="32"/>
      <c r="CHF842" s="32"/>
      <c r="CHG842" s="32"/>
      <c r="CHH842" s="32"/>
      <c r="CHI842" s="32"/>
      <c r="CHJ842" s="32"/>
      <c r="CHK842" s="32"/>
      <c r="CHL842" s="32"/>
      <c r="CHM842" s="32"/>
      <c r="CHN842" s="32"/>
      <c r="CHO842" s="32"/>
      <c r="CHP842" s="32"/>
      <c r="CHQ842" s="32"/>
      <c r="CHR842" s="32"/>
      <c r="CHS842" s="32"/>
      <c r="CHT842" s="32"/>
      <c r="CHU842" s="32"/>
      <c r="CHV842" s="32"/>
      <c r="CHW842" s="32"/>
      <c r="CHX842" s="32"/>
      <c r="CHY842" s="32"/>
      <c r="CHZ842" s="32"/>
      <c r="CIA842" s="32"/>
      <c r="CIB842" s="32"/>
      <c r="CIC842" s="32"/>
      <c r="CID842" s="32"/>
      <c r="CIE842" s="32"/>
      <c r="CIF842" s="32"/>
      <c r="CIG842" s="32"/>
      <c r="CIH842" s="32"/>
      <c r="CII842" s="32"/>
      <c r="CIJ842" s="32"/>
      <c r="CIK842" s="32"/>
      <c r="CIL842" s="32"/>
      <c r="CIM842" s="32"/>
      <c r="CIN842" s="32"/>
      <c r="CIO842" s="32"/>
      <c r="CIP842" s="32"/>
      <c r="CIQ842" s="32"/>
      <c r="CIR842" s="32"/>
      <c r="CIS842" s="32"/>
      <c r="CIT842" s="32"/>
      <c r="CIU842" s="32"/>
      <c r="CIV842" s="32"/>
      <c r="CIW842" s="32"/>
      <c r="CIX842" s="32"/>
      <c r="CIY842" s="32"/>
      <c r="CIZ842" s="32"/>
      <c r="CJA842" s="32"/>
      <c r="CJB842" s="32"/>
      <c r="CJC842" s="32"/>
      <c r="CJD842" s="32"/>
      <c r="CJE842" s="32"/>
      <c r="CJF842" s="32"/>
      <c r="CJG842" s="32"/>
      <c r="CJH842" s="32"/>
      <c r="CJI842" s="32"/>
      <c r="CJJ842" s="32"/>
      <c r="CJK842" s="32"/>
      <c r="CJL842" s="32"/>
      <c r="CJM842" s="32"/>
      <c r="CJN842" s="32"/>
      <c r="CJO842" s="32"/>
      <c r="CJP842" s="32"/>
      <c r="CJQ842" s="32"/>
      <c r="CJR842" s="32"/>
      <c r="CJS842" s="32"/>
      <c r="CJT842" s="32"/>
      <c r="CJU842" s="32"/>
      <c r="CJV842" s="32"/>
      <c r="CJW842" s="32"/>
      <c r="CJX842" s="32"/>
      <c r="CJY842" s="32"/>
      <c r="CJZ842" s="32"/>
      <c r="CKA842" s="32"/>
      <c r="CKB842" s="32"/>
      <c r="CKC842" s="32"/>
      <c r="CKD842" s="32"/>
      <c r="CKE842" s="32"/>
      <c r="CKF842" s="32"/>
      <c r="CKG842" s="32"/>
      <c r="CKH842" s="32"/>
      <c r="CKI842" s="32"/>
      <c r="CKJ842" s="32"/>
      <c r="CKK842" s="32"/>
      <c r="CKL842" s="32"/>
      <c r="CKM842" s="32"/>
      <c r="CKN842" s="32"/>
      <c r="CKO842" s="32"/>
      <c r="CKP842" s="32"/>
      <c r="CKQ842" s="32"/>
      <c r="CKR842" s="32"/>
      <c r="CKS842" s="32"/>
      <c r="CKT842" s="32"/>
      <c r="CKU842" s="32"/>
      <c r="CKV842" s="32"/>
      <c r="CKW842" s="32"/>
      <c r="CKX842" s="32"/>
      <c r="CKY842" s="32"/>
      <c r="CKZ842" s="32"/>
      <c r="CLA842" s="32"/>
      <c r="CLB842" s="32"/>
      <c r="CLC842" s="32"/>
      <c r="CLD842" s="32"/>
      <c r="CLE842" s="32"/>
      <c r="CLF842" s="32"/>
      <c r="CLG842" s="32"/>
      <c r="CLH842" s="32"/>
      <c r="CLI842" s="32"/>
      <c r="CLJ842" s="32"/>
      <c r="CLK842" s="32"/>
      <c r="CLL842" s="32"/>
      <c r="CLM842" s="32"/>
      <c r="CLN842" s="32"/>
      <c r="CLO842" s="32"/>
      <c r="CLP842" s="32"/>
      <c r="CLQ842" s="32"/>
      <c r="CLR842" s="32"/>
      <c r="CLS842" s="32"/>
      <c r="CLT842" s="32"/>
      <c r="CLU842" s="32"/>
      <c r="CLV842" s="32"/>
      <c r="CLW842" s="32"/>
      <c r="CLX842" s="32"/>
      <c r="CLY842" s="32"/>
      <c r="CLZ842" s="32"/>
      <c r="CMA842" s="32"/>
      <c r="CMB842" s="32"/>
      <c r="CMC842" s="32"/>
      <c r="CMD842" s="32"/>
      <c r="CME842" s="32"/>
      <c r="CMF842" s="32"/>
      <c r="CMG842" s="32"/>
      <c r="CMH842" s="32"/>
      <c r="CMI842" s="32"/>
      <c r="CMJ842" s="32"/>
      <c r="CMK842" s="32"/>
      <c r="CML842" s="32"/>
      <c r="CMM842" s="32"/>
      <c r="CMN842" s="32"/>
      <c r="CMO842" s="32"/>
      <c r="CMP842" s="32"/>
      <c r="CMQ842" s="32"/>
      <c r="CMR842" s="32"/>
      <c r="CMS842" s="32"/>
      <c r="CMT842" s="32"/>
      <c r="CMU842" s="32"/>
      <c r="CMV842" s="32"/>
      <c r="CMW842" s="32"/>
      <c r="CMX842" s="32"/>
      <c r="CMY842" s="32"/>
      <c r="CMZ842" s="32"/>
      <c r="CNA842" s="32"/>
      <c r="CNB842" s="32"/>
      <c r="CNC842" s="32"/>
      <c r="CND842" s="32"/>
      <c r="CNE842" s="32"/>
      <c r="CNF842" s="32"/>
      <c r="CNG842" s="32"/>
      <c r="CNH842" s="32"/>
      <c r="CNI842" s="32"/>
      <c r="CNJ842" s="32"/>
      <c r="CNK842" s="32"/>
      <c r="CNL842" s="32"/>
      <c r="CNM842" s="32"/>
      <c r="CNN842" s="32"/>
      <c r="CNO842" s="32"/>
      <c r="CNP842" s="32"/>
      <c r="CNQ842" s="32"/>
      <c r="CNR842" s="32"/>
      <c r="CNS842" s="32"/>
      <c r="CNT842" s="32"/>
      <c r="CNU842" s="32"/>
      <c r="CNV842" s="32"/>
      <c r="CNW842" s="32"/>
      <c r="CNX842" s="32"/>
      <c r="CNY842" s="32"/>
      <c r="CNZ842" s="32"/>
      <c r="COA842" s="32"/>
      <c r="COB842" s="32"/>
      <c r="COC842" s="32"/>
      <c r="COD842" s="32"/>
      <c r="COE842" s="32"/>
      <c r="COF842" s="32"/>
      <c r="COG842" s="32"/>
      <c r="COH842" s="32"/>
      <c r="COI842" s="32"/>
      <c r="COJ842" s="32"/>
      <c r="COK842" s="32"/>
      <c r="COL842" s="32"/>
      <c r="COM842" s="32"/>
      <c r="CON842" s="32"/>
      <c r="COO842" s="32"/>
      <c r="COP842" s="32"/>
      <c r="COQ842" s="32"/>
      <c r="COR842" s="32"/>
      <c r="COS842" s="32"/>
      <c r="COT842" s="32"/>
      <c r="COU842" s="32"/>
      <c r="COV842" s="32"/>
      <c r="COW842" s="32"/>
      <c r="COX842" s="32"/>
      <c r="COY842" s="32"/>
      <c r="COZ842" s="32"/>
      <c r="CPA842" s="32"/>
      <c r="CPB842" s="32"/>
      <c r="CPC842" s="32"/>
      <c r="CPD842" s="32"/>
      <c r="CPE842" s="32"/>
      <c r="CPF842" s="32"/>
      <c r="CPG842" s="32"/>
      <c r="CPH842" s="32"/>
      <c r="CPI842" s="32"/>
      <c r="CPJ842" s="32"/>
      <c r="CPK842" s="32"/>
      <c r="CPL842" s="32"/>
      <c r="CPM842" s="32"/>
      <c r="CPN842" s="32"/>
      <c r="CPO842" s="32"/>
      <c r="CPP842" s="32"/>
      <c r="CPQ842" s="32"/>
      <c r="CPR842" s="32"/>
      <c r="CPS842" s="32"/>
      <c r="CPT842" s="32"/>
      <c r="CPU842" s="32"/>
      <c r="CPV842" s="32"/>
      <c r="CPW842" s="32"/>
      <c r="CPX842" s="32"/>
      <c r="CPY842" s="32"/>
      <c r="CPZ842" s="32"/>
      <c r="CQA842" s="32"/>
      <c r="CQB842" s="32"/>
      <c r="CQC842" s="32"/>
      <c r="CQD842" s="32"/>
      <c r="CQE842" s="32"/>
      <c r="CQF842" s="32"/>
      <c r="CQG842" s="32"/>
      <c r="CQH842" s="32"/>
      <c r="CQI842" s="32"/>
      <c r="CQJ842" s="32"/>
      <c r="CQK842" s="32"/>
      <c r="CQL842" s="32"/>
      <c r="CQM842" s="32"/>
      <c r="CQN842" s="32"/>
      <c r="CQO842" s="32"/>
      <c r="CQP842" s="32"/>
      <c r="CQQ842" s="32"/>
      <c r="CQR842" s="32"/>
      <c r="CQS842" s="32"/>
      <c r="CQT842" s="32"/>
      <c r="CQU842" s="32"/>
      <c r="CQV842" s="32"/>
      <c r="CQW842" s="32"/>
      <c r="CQX842" s="32"/>
      <c r="CQY842" s="32"/>
      <c r="CQZ842" s="32"/>
      <c r="CRA842" s="32"/>
      <c r="CRB842" s="32"/>
      <c r="CRC842" s="32"/>
      <c r="CRD842" s="32"/>
      <c r="CRE842" s="32"/>
      <c r="CRF842" s="32"/>
      <c r="CRG842" s="32"/>
      <c r="CRH842" s="32"/>
      <c r="CRI842" s="32"/>
      <c r="CRJ842" s="32"/>
      <c r="CRK842" s="32"/>
      <c r="CRL842" s="32"/>
      <c r="CRM842" s="32"/>
      <c r="CRN842" s="32"/>
      <c r="CRO842" s="32"/>
      <c r="CRP842" s="32"/>
      <c r="CRQ842" s="32"/>
      <c r="CRR842" s="32"/>
      <c r="CRS842" s="32"/>
      <c r="CRT842" s="32"/>
      <c r="CRU842" s="32"/>
      <c r="CRV842" s="32"/>
      <c r="CRW842" s="32"/>
      <c r="CRX842" s="32"/>
      <c r="CRY842" s="32"/>
      <c r="CRZ842" s="32"/>
      <c r="CSA842" s="32"/>
      <c r="CSB842" s="32"/>
      <c r="CSC842" s="32"/>
      <c r="CSD842" s="32"/>
      <c r="CSE842" s="32"/>
      <c r="CSF842" s="32"/>
      <c r="CSG842" s="32"/>
      <c r="CSH842" s="32"/>
      <c r="CSI842" s="32"/>
      <c r="CSJ842" s="32"/>
      <c r="CSK842" s="32"/>
      <c r="CSL842" s="32"/>
      <c r="CSM842" s="32"/>
      <c r="CSN842" s="32"/>
      <c r="CSO842" s="32"/>
      <c r="CSP842" s="32"/>
      <c r="CSQ842" s="32"/>
      <c r="CSR842" s="32"/>
      <c r="CSS842" s="32"/>
      <c r="CST842" s="32"/>
      <c r="CSU842" s="32"/>
      <c r="CSV842" s="32"/>
      <c r="CSW842" s="32"/>
      <c r="CSX842" s="32"/>
      <c r="CSY842" s="32"/>
      <c r="CSZ842" s="32"/>
      <c r="CTA842" s="32"/>
      <c r="CTB842" s="32"/>
      <c r="CTC842" s="32"/>
      <c r="CTD842" s="32"/>
      <c r="CTE842" s="32"/>
      <c r="CTF842" s="32"/>
      <c r="CTG842" s="32"/>
      <c r="CTH842" s="32"/>
      <c r="CTI842" s="32"/>
      <c r="CTJ842" s="32"/>
      <c r="CTK842" s="32"/>
      <c r="CTL842" s="32"/>
      <c r="CTM842" s="32"/>
      <c r="CTN842" s="32"/>
      <c r="CTO842" s="32"/>
      <c r="CTP842" s="32"/>
      <c r="CTQ842" s="32"/>
      <c r="CTR842" s="32"/>
      <c r="CTS842" s="32"/>
      <c r="CTT842" s="32"/>
      <c r="CTU842" s="32"/>
      <c r="CTV842" s="32"/>
      <c r="CTW842" s="32"/>
      <c r="CTX842" s="32"/>
      <c r="CTY842" s="32"/>
      <c r="CTZ842" s="32"/>
      <c r="CUA842" s="32"/>
      <c r="CUB842" s="32"/>
      <c r="CUC842" s="32"/>
      <c r="CUD842" s="32"/>
      <c r="CUE842" s="32"/>
      <c r="CUF842" s="32"/>
      <c r="CUG842" s="32"/>
      <c r="CUH842" s="32"/>
      <c r="CUI842" s="32"/>
      <c r="CUJ842" s="32"/>
      <c r="CUK842" s="32"/>
      <c r="CUL842" s="32"/>
      <c r="CUM842" s="32"/>
      <c r="CUN842" s="32"/>
      <c r="CUO842" s="32"/>
      <c r="CUP842" s="32"/>
      <c r="CUQ842" s="32"/>
      <c r="CUR842" s="32"/>
      <c r="CUS842" s="32"/>
      <c r="CUT842" s="32"/>
      <c r="CUU842" s="32"/>
      <c r="CUV842" s="32"/>
      <c r="CUW842" s="32"/>
      <c r="CUX842" s="32"/>
      <c r="CUY842" s="32"/>
      <c r="CUZ842" s="32"/>
      <c r="CVA842" s="32"/>
      <c r="CVB842" s="32"/>
      <c r="CVC842" s="32"/>
      <c r="CVD842" s="32"/>
      <c r="CVE842" s="32"/>
      <c r="CVF842" s="32"/>
      <c r="CVG842" s="32"/>
      <c r="CVH842" s="32"/>
      <c r="CVI842" s="32"/>
      <c r="CVJ842" s="32"/>
      <c r="CVK842" s="32"/>
      <c r="CVL842" s="32"/>
      <c r="CVM842" s="32"/>
      <c r="CVN842" s="32"/>
      <c r="CVO842" s="32"/>
      <c r="CVP842" s="32"/>
      <c r="CVQ842" s="32"/>
      <c r="CVR842" s="32"/>
      <c r="CVS842" s="32"/>
      <c r="CVT842" s="32"/>
      <c r="CVU842" s="32"/>
      <c r="CVV842" s="32"/>
      <c r="CVW842" s="32"/>
      <c r="CVX842" s="32"/>
      <c r="CVY842" s="32"/>
      <c r="CVZ842" s="32"/>
      <c r="CWA842" s="32"/>
      <c r="CWB842" s="32"/>
      <c r="CWC842" s="32"/>
      <c r="CWD842" s="32"/>
      <c r="CWE842" s="32"/>
      <c r="CWF842" s="32"/>
      <c r="CWG842" s="32"/>
      <c r="CWH842" s="32"/>
      <c r="CWI842" s="32"/>
      <c r="CWJ842" s="32"/>
      <c r="CWK842" s="32"/>
      <c r="CWL842" s="32"/>
      <c r="CWM842" s="32"/>
      <c r="CWN842" s="32"/>
      <c r="CWO842" s="32"/>
      <c r="CWP842" s="32"/>
      <c r="CWQ842" s="32"/>
      <c r="CWR842" s="32"/>
      <c r="CWS842" s="32"/>
      <c r="CWT842" s="32"/>
      <c r="CWU842" s="32"/>
      <c r="CWV842" s="32"/>
      <c r="CWW842" s="32"/>
      <c r="CWX842" s="32"/>
      <c r="CWY842" s="32"/>
      <c r="CWZ842" s="32"/>
      <c r="CXA842" s="32"/>
      <c r="CXB842" s="32"/>
      <c r="CXC842" s="32"/>
      <c r="CXD842" s="32"/>
      <c r="CXE842" s="32"/>
      <c r="CXF842" s="32"/>
      <c r="CXG842" s="32"/>
      <c r="CXH842" s="32"/>
      <c r="CXI842" s="32"/>
      <c r="CXJ842" s="32"/>
      <c r="CXK842" s="32"/>
      <c r="CXL842" s="32"/>
      <c r="CXM842" s="32"/>
      <c r="CXN842" s="32"/>
      <c r="CXO842" s="32"/>
      <c r="CXP842" s="32"/>
      <c r="CXQ842" s="32"/>
      <c r="CXR842" s="32"/>
      <c r="CXS842" s="32"/>
      <c r="CXT842" s="32"/>
      <c r="CXU842" s="32"/>
      <c r="CXV842" s="32"/>
      <c r="CXW842" s="32"/>
      <c r="CXX842" s="32"/>
      <c r="CXY842" s="32"/>
      <c r="CXZ842" s="32"/>
      <c r="CYA842" s="32"/>
      <c r="CYB842" s="32"/>
      <c r="CYC842" s="32"/>
      <c r="CYD842" s="32"/>
      <c r="CYE842" s="32"/>
      <c r="CYF842" s="32"/>
      <c r="CYG842" s="32"/>
      <c r="CYH842" s="32"/>
      <c r="CYI842" s="32"/>
      <c r="CYJ842" s="32"/>
      <c r="CYK842" s="32"/>
      <c r="CYL842" s="32"/>
      <c r="CYM842" s="32"/>
      <c r="CYN842" s="32"/>
      <c r="CYO842" s="32"/>
      <c r="CYP842" s="32"/>
      <c r="CYQ842" s="32"/>
      <c r="CYR842" s="32"/>
      <c r="CYS842" s="32"/>
      <c r="CYT842" s="32"/>
      <c r="CYU842" s="32"/>
      <c r="CYV842" s="32"/>
      <c r="CYW842" s="32"/>
      <c r="CYX842" s="32"/>
      <c r="CYY842" s="32"/>
      <c r="CYZ842" s="32"/>
      <c r="CZA842" s="32"/>
      <c r="CZB842" s="32"/>
      <c r="CZC842" s="32"/>
      <c r="CZD842" s="32"/>
      <c r="CZE842" s="32"/>
      <c r="CZF842" s="32"/>
      <c r="CZG842" s="32"/>
      <c r="CZH842" s="32"/>
      <c r="CZI842" s="32"/>
      <c r="CZJ842" s="32"/>
      <c r="CZK842" s="32"/>
      <c r="CZL842" s="32"/>
      <c r="CZM842" s="32"/>
      <c r="CZN842" s="32"/>
      <c r="CZO842" s="32"/>
      <c r="CZP842" s="32"/>
      <c r="CZQ842" s="32"/>
      <c r="CZR842" s="32"/>
      <c r="CZS842" s="32"/>
      <c r="CZT842" s="32"/>
      <c r="CZU842" s="32"/>
      <c r="CZV842" s="32"/>
      <c r="CZW842" s="32"/>
      <c r="CZX842" s="32"/>
      <c r="CZY842" s="32"/>
      <c r="CZZ842" s="32"/>
      <c r="DAA842" s="32"/>
      <c r="DAB842" s="32"/>
      <c r="DAC842" s="32"/>
      <c r="DAD842" s="32"/>
      <c r="DAE842" s="32"/>
      <c r="DAF842" s="32"/>
      <c r="DAG842" s="32"/>
      <c r="DAH842" s="32"/>
      <c r="DAI842" s="32"/>
      <c r="DAJ842" s="32"/>
      <c r="DAK842" s="32"/>
      <c r="DAL842" s="32"/>
      <c r="DAM842" s="32"/>
      <c r="DAN842" s="32"/>
      <c r="DAO842" s="32"/>
      <c r="DAP842" s="32"/>
      <c r="DAQ842" s="32"/>
      <c r="DAR842" s="32"/>
      <c r="DAS842" s="32"/>
      <c r="DAT842" s="32"/>
      <c r="DAU842" s="32"/>
      <c r="DAV842" s="32"/>
      <c r="DAW842" s="32"/>
      <c r="DAX842" s="32"/>
      <c r="DAY842" s="32"/>
      <c r="DAZ842" s="32"/>
      <c r="DBA842" s="32"/>
      <c r="DBB842" s="32"/>
      <c r="DBC842" s="32"/>
      <c r="DBD842" s="32"/>
      <c r="DBE842" s="32"/>
      <c r="DBF842" s="32"/>
      <c r="DBG842" s="32"/>
      <c r="DBH842" s="32"/>
      <c r="DBI842" s="32"/>
      <c r="DBJ842" s="32"/>
      <c r="DBK842" s="32"/>
      <c r="DBL842" s="32"/>
      <c r="DBM842" s="32"/>
      <c r="DBN842" s="32"/>
      <c r="DBO842" s="32"/>
      <c r="DBP842" s="32"/>
      <c r="DBQ842" s="32"/>
      <c r="DBR842" s="32"/>
      <c r="DBS842" s="32"/>
      <c r="DBT842" s="32"/>
      <c r="DBU842" s="32"/>
      <c r="DBV842" s="32"/>
      <c r="DBW842" s="32"/>
      <c r="DBX842" s="32"/>
      <c r="DBY842" s="32"/>
      <c r="DBZ842" s="32"/>
      <c r="DCA842" s="32"/>
      <c r="DCB842" s="32"/>
      <c r="DCC842" s="32"/>
      <c r="DCD842" s="32"/>
      <c r="DCE842" s="32"/>
      <c r="DCF842" s="32"/>
      <c r="DCG842" s="32"/>
      <c r="DCH842" s="32"/>
      <c r="DCI842" s="32"/>
      <c r="DCJ842" s="32"/>
      <c r="DCK842" s="32"/>
      <c r="DCL842" s="32"/>
      <c r="DCM842" s="32"/>
      <c r="DCN842" s="32"/>
      <c r="DCO842" s="32"/>
      <c r="DCP842" s="32"/>
      <c r="DCQ842" s="32"/>
      <c r="DCR842" s="32"/>
      <c r="DCS842" s="32"/>
      <c r="DCT842" s="32"/>
      <c r="DCU842" s="32"/>
      <c r="DCV842" s="32"/>
      <c r="DCW842" s="32"/>
      <c r="DCX842" s="32"/>
      <c r="DCY842" s="32"/>
      <c r="DCZ842" s="32"/>
      <c r="DDA842" s="32"/>
      <c r="DDB842" s="32"/>
      <c r="DDC842" s="32"/>
      <c r="DDD842" s="32"/>
      <c r="DDE842" s="32"/>
      <c r="DDF842" s="32"/>
      <c r="DDG842" s="32"/>
      <c r="DDH842" s="32"/>
      <c r="DDI842" s="32"/>
      <c r="DDJ842" s="32"/>
      <c r="DDK842" s="32"/>
      <c r="DDL842" s="32"/>
      <c r="DDM842" s="32"/>
      <c r="DDN842" s="32"/>
      <c r="DDO842" s="32"/>
      <c r="DDP842" s="32"/>
      <c r="DDQ842" s="32"/>
      <c r="DDR842" s="32"/>
      <c r="DDS842" s="32"/>
      <c r="DDT842" s="32"/>
      <c r="DDU842" s="32"/>
      <c r="DDV842" s="32"/>
      <c r="DDW842" s="32"/>
      <c r="DDX842" s="32"/>
      <c r="DDY842" s="32"/>
      <c r="DDZ842" s="32"/>
      <c r="DEA842" s="32"/>
      <c r="DEB842" s="32"/>
      <c r="DEC842" s="32"/>
      <c r="DED842" s="32"/>
      <c r="DEE842" s="32"/>
      <c r="DEF842" s="32"/>
      <c r="DEG842" s="32"/>
      <c r="DEH842" s="32"/>
      <c r="DEI842" s="32"/>
      <c r="DEJ842" s="32"/>
      <c r="DEK842" s="32"/>
      <c r="DEL842" s="32"/>
      <c r="DEM842" s="32"/>
      <c r="DEN842" s="32"/>
      <c r="DEO842" s="32"/>
      <c r="DEP842" s="32"/>
      <c r="DEQ842" s="32"/>
      <c r="DER842" s="32"/>
      <c r="DES842" s="32"/>
      <c r="DET842" s="32"/>
      <c r="DEU842" s="32"/>
      <c r="DEV842" s="32"/>
      <c r="DEW842" s="32"/>
      <c r="DEX842" s="32"/>
      <c r="DEY842" s="32"/>
      <c r="DEZ842" s="32"/>
      <c r="DFA842" s="32"/>
      <c r="DFB842" s="32"/>
      <c r="DFC842" s="32"/>
      <c r="DFD842" s="32"/>
      <c r="DFE842" s="32"/>
      <c r="DFF842" s="32"/>
      <c r="DFG842" s="32"/>
      <c r="DFH842" s="32"/>
      <c r="DFI842" s="32"/>
      <c r="DFJ842" s="32"/>
      <c r="DFK842" s="32"/>
      <c r="DFL842" s="32"/>
      <c r="DFM842" s="32"/>
      <c r="DFN842" s="32"/>
      <c r="DFO842" s="32"/>
      <c r="DFP842" s="32"/>
      <c r="DFQ842" s="32"/>
      <c r="DFR842" s="32"/>
      <c r="DFS842" s="32"/>
      <c r="DFT842" s="32"/>
      <c r="DFU842" s="32"/>
      <c r="DFV842" s="32"/>
      <c r="DFW842" s="32"/>
      <c r="DFX842" s="32"/>
      <c r="DFY842" s="32"/>
      <c r="DFZ842" s="32"/>
      <c r="DGA842" s="32"/>
      <c r="DGB842" s="32"/>
      <c r="DGC842" s="32"/>
      <c r="DGD842" s="32"/>
      <c r="DGE842" s="32"/>
      <c r="DGF842" s="32"/>
      <c r="DGG842" s="32"/>
      <c r="DGH842" s="32"/>
      <c r="DGI842" s="32"/>
      <c r="DGJ842" s="32"/>
      <c r="DGK842" s="32"/>
      <c r="DGL842" s="32"/>
      <c r="DGM842" s="32"/>
      <c r="DGN842" s="32"/>
      <c r="DGO842" s="32"/>
      <c r="DGP842" s="32"/>
      <c r="DGQ842" s="32"/>
      <c r="DGR842" s="32"/>
      <c r="DGS842" s="32"/>
      <c r="DGT842" s="32"/>
      <c r="DGU842" s="32"/>
      <c r="DGV842" s="32"/>
      <c r="DGW842" s="32"/>
      <c r="DGX842" s="32"/>
      <c r="DGY842" s="32"/>
      <c r="DGZ842" s="32"/>
      <c r="DHA842" s="32"/>
      <c r="DHB842" s="32"/>
      <c r="DHC842" s="32"/>
      <c r="DHD842" s="32"/>
      <c r="DHE842" s="32"/>
      <c r="DHF842" s="32"/>
      <c r="DHG842" s="32"/>
      <c r="DHH842" s="32"/>
      <c r="DHI842" s="32"/>
      <c r="DHJ842" s="32"/>
      <c r="DHK842" s="32"/>
      <c r="DHL842" s="32"/>
      <c r="DHM842" s="32"/>
      <c r="DHN842" s="32"/>
      <c r="DHO842" s="32"/>
      <c r="DHP842" s="32"/>
      <c r="DHQ842" s="32"/>
      <c r="DHR842" s="32"/>
      <c r="DHS842" s="32"/>
      <c r="DHT842" s="32"/>
      <c r="DHU842" s="32"/>
      <c r="DHV842" s="32"/>
      <c r="DHW842" s="32"/>
      <c r="DHX842" s="32"/>
      <c r="DHY842" s="32"/>
      <c r="DHZ842" s="32"/>
      <c r="DIA842" s="32"/>
      <c r="DIB842" s="32"/>
      <c r="DIC842" s="32"/>
      <c r="DID842" s="32"/>
      <c r="DIE842" s="32"/>
      <c r="DIF842" s="32"/>
      <c r="DIG842" s="32"/>
      <c r="DIH842" s="32"/>
      <c r="DII842" s="32"/>
      <c r="DIJ842" s="32"/>
      <c r="DIK842" s="32"/>
      <c r="DIL842" s="32"/>
      <c r="DIM842" s="32"/>
      <c r="DIN842" s="32"/>
      <c r="DIO842" s="32"/>
      <c r="DIP842" s="32"/>
      <c r="DIQ842" s="32"/>
      <c r="DIR842" s="32"/>
      <c r="DIS842" s="32"/>
      <c r="DIT842" s="32"/>
      <c r="DIU842" s="32"/>
      <c r="DIV842" s="32"/>
      <c r="DIW842" s="32"/>
      <c r="DIX842" s="32"/>
      <c r="DIY842" s="32"/>
      <c r="DIZ842" s="32"/>
      <c r="DJA842" s="32"/>
      <c r="DJB842" s="32"/>
      <c r="DJC842" s="32"/>
      <c r="DJD842" s="32"/>
      <c r="DJE842" s="32"/>
      <c r="DJF842" s="32"/>
      <c r="DJG842" s="32"/>
      <c r="DJH842" s="32"/>
      <c r="DJI842" s="32"/>
      <c r="DJJ842" s="32"/>
      <c r="DJK842" s="32"/>
      <c r="DJL842" s="32"/>
      <c r="DJM842" s="32"/>
      <c r="DJN842" s="32"/>
      <c r="DJO842" s="32"/>
      <c r="DJP842" s="32"/>
      <c r="DJQ842" s="32"/>
      <c r="DJR842" s="32"/>
      <c r="DJS842" s="32"/>
      <c r="DJT842" s="32"/>
      <c r="DJU842" s="32"/>
      <c r="DJV842" s="32"/>
      <c r="DJW842" s="32"/>
      <c r="DJX842" s="32"/>
      <c r="DJY842" s="32"/>
      <c r="DJZ842" s="32"/>
      <c r="DKA842" s="32"/>
      <c r="DKB842" s="32"/>
      <c r="DKC842" s="32"/>
      <c r="DKD842" s="32"/>
      <c r="DKE842" s="32"/>
      <c r="DKF842" s="32"/>
      <c r="DKG842" s="32"/>
      <c r="DKH842" s="32"/>
      <c r="DKI842" s="32"/>
      <c r="DKJ842" s="32"/>
      <c r="DKK842" s="32"/>
      <c r="DKL842" s="32"/>
      <c r="DKM842" s="32"/>
      <c r="DKN842" s="32"/>
      <c r="DKO842" s="32"/>
      <c r="DKP842" s="32"/>
      <c r="DKQ842" s="32"/>
      <c r="DKR842" s="32"/>
      <c r="DKS842" s="32"/>
      <c r="DKT842" s="32"/>
      <c r="DKU842" s="32"/>
      <c r="DKV842" s="32"/>
      <c r="DKW842" s="32"/>
      <c r="DKX842" s="32"/>
      <c r="DKY842" s="32"/>
      <c r="DKZ842" s="32"/>
      <c r="DLA842" s="32"/>
      <c r="DLB842" s="32"/>
      <c r="DLC842" s="32"/>
      <c r="DLD842" s="32"/>
      <c r="DLE842" s="32"/>
      <c r="DLF842" s="32"/>
      <c r="DLG842" s="32"/>
      <c r="DLH842" s="32"/>
      <c r="DLI842" s="32"/>
      <c r="DLJ842" s="32"/>
      <c r="DLK842" s="32"/>
      <c r="DLL842" s="32"/>
      <c r="DLM842" s="32"/>
      <c r="DLN842" s="32"/>
      <c r="DLO842" s="32"/>
      <c r="DLP842" s="32"/>
      <c r="DLQ842" s="32"/>
      <c r="DLR842" s="32"/>
      <c r="DLS842" s="32"/>
      <c r="DLT842" s="32"/>
      <c r="DLU842" s="32"/>
      <c r="DLV842" s="32"/>
      <c r="DLW842" s="32"/>
      <c r="DLX842" s="32"/>
      <c r="DLY842" s="32"/>
      <c r="DLZ842" s="32"/>
      <c r="DMA842" s="32"/>
      <c r="DMB842" s="32"/>
      <c r="DMC842" s="32"/>
      <c r="DMD842" s="32"/>
      <c r="DME842" s="32"/>
      <c r="DMF842" s="32"/>
      <c r="DMG842" s="32"/>
      <c r="DMH842" s="32"/>
      <c r="DMI842" s="32"/>
      <c r="DMJ842" s="32"/>
      <c r="DMK842" s="32"/>
      <c r="DML842" s="32"/>
      <c r="DMM842" s="32"/>
      <c r="DMN842" s="32"/>
      <c r="DMO842" s="32"/>
      <c r="DMP842" s="32"/>
      <c r="DMQ842" s="32"/>
      <c r="DMR842" s="32"/>
      <c r="DMS842" s="32"/>
      <c r="DMT842" s="32"/>
      <c r="DMU842" s="32"/>
      <c r="DMV842" s="32"/>
      <c r="DMW842" s="32"/>
      <c r="DMX842" s="32"/>
      <c r="DMY842" s="32"/>
      <c r="DMZ842" s="32"/>
      <c r="DNA842" s="32"/>
      <c r="DNB842" s="32"/>
      <c r="DNC842" s="32"/>
      <c r="DND842" s="32"/>
      <c r="DNE842" s="32"/>
      <c r="DNF842" s="32"/>
      <c r="DNG842" s="32"/>
      <c r="DNH842" s="32"/>
      <c r="DNI842" s="32"/>
      <c r="DNJ842" s="32"/>
      <c r="DNK842" s="32"/>
      <c r="DNL842" s="32"/>
      <c r="DNM842" s="32"/>
      <c r="DNN842" s="32"/>
      <c r="DNO842" s="32"/>
      <c r="DNP842" s="32"/>
      <c r="DNQ842" s="32"/>
      <c r="DNR842" s="32"/>
      <c r="DNS842" s="32"/>
      <c r="DNT842" s="32"/>
      <c r="DNU842" s="32"/>
      <c r="DNV842" s="32"/>
      <c r="DNW842" s="32"/>
      <c r="DNX842" s="32"/>
      <c r="DNY842" s="32"/>
      <c r="DNZ842" s="32"/>
      <c r="DOA842" s="32"/>
      <c r="DOB842" s="32"/>
      <c r="DOC842" s="32"/>
      <c r="DOD842" s="32"/>
      <c r="DOE842" s="32"/>
      <c r="DOF842" s="32"/>
      <c r="DOG842" s="32"/>
      <c r="DOH842" s="32"/>
      <c r="DOI842" s="32"/>
      <c r="DOJ842" s="32"/>
      <c r="DOK842" s="32"/>
      <c r="DOL842" s="32"/>
      <c r="DOM842" s="32"/>
      <c r="DON842" s="32"/>
      <c r="DOO842" s="32"/>
      <c r="DOP842" s="32"/>
      <c r="DOQ842" s="32"/>
      <c r="DOR842" s="32"/>
      <c r="DOS842" s="32"/>
      <c r="DOT842" s="32"/>
      <c r="DOU842" s="32"/>
      <c r="DOV842" s="32"/>
      <c r="DOW842" s="32"/>
      <c r="DOX842" s="32"/>
      <c r="DOY842" s="32"/>
      <c r="DOZ842" s="32"/>
      <c r="DPA842" s="32"/>
      <c r="DPB842" s="32"/>
      <c r="DPC842" s="32"/>
      <c r="DPD842" s="32"/>
      <c r="DPE842" s="32"/>
      <c r="DPF842" s="32"/>
      <c r="DPG842" s="32"/>
      <c r="DPH842" s="32"/>
      <c r="DPI842" s="32"/>
      <c r="DPJ842" s="32"/>
      <c r="DPK842" s="32"/>
      <c r="DPL842" s="32"/>
      <c r="DPM842" s="32"/>
      <c r="DPN842" s="32"/>
      <c r="DPO842" s="32"/>
      <c r="DPP842" s="32"/>
      <c r="DPQ842" s="32"/>
      <c r="DPR842" s="32"/>
      <c r="DPS842" s="32"/>
      <c r="DPT842" s="32"/>
      <c r="DPU842" s="32"/>
      <c r="DPV842" s="32"/>
      <c r="DPW842" s="32"/>
      <c r="DPX842" s="32"/>
      <c r="DPY842" s="32"/>
      <c r="DPZ842" s="32"/>
      <c r="DQA842" s="32"/>
      <c r="DQB842" s="32"/>
      <c r="DQC842" s="32"/>
      <c r="DQD842" s="32"/>
      <c r="DQE842" s="32"/>
      <c r="DQF842" s="32"/>
      <c r="DQG842" s="32"/>
      <c r="DQH842" s="32"/>
      <c r="DQI842" s="32"/>
      <c r="DQJ842" s="32"/>
      <c r="DQK842" s="32"/>
      <c r="DQL842" s="32"/>
      <c r="DQM842" s="32"/>
      <c r="DQN842" s="32"/>
      <c r="DQO842" s="32"/>
      <c r="DQP842" s="32"/>
      <c r="DQQ842" s="32"/>
      <c r="DQR842" s="32"/>
      <c r="DQS842" s="32"/>
      <c r="DQT842" s="32"/>
      <c r="DQU842" s="32"/>
      <c r="DQV842" s="32"/>
      <c r="DQW842" s="32"/>
      <c r="DQX842" s="32"/>
      <c r="DQY842" s="32"/>
      <c r="DQZ842" s="32"/>
      <c r="DRA842" s="32"/>
      <c r="DRB842" s="32"/>
      <c r="DRC842" s="32"/>
      <c r="DRD842" s="32"/>
      <c r="DRE842" s="32"/>
      <c r="DRF842" s="32"/>
      <c r="DRG842" s="32"/>
      <c r="DRH842" s="32"/>
      <c r="DRI842" s="32"/>
      <c r="DRJ842" s="32"/>
      <c r="DRK842" s="32"/>
      <c r="DRL842" s="32"/>
      <c r="DRM842" s="32"/>
      <c r="DRN842" s="32"/>
      <c r="DRO842" s="32"/>
      <c r="DRP842" s="32"/>
      <c r="DRQ842" s="32"/>
      <c r="DRR842" s="32"/>
      <c r="DRS842" s="32"/>
      <c r="DRT842" s="32"/>
      <c r="DRU842" s="32"/>
      <c r="DRV842" s="32"/>
      <c r="DRW842" s="32"/>
      <c r="DRX842" s="32"/>
      <c r="DRY842" s="32"/>
      <c r="DRZ842" s="32"/>
      <c r="DSA842" s="32"/>
      <c r="DSB842" s="32"/>
      <c r="DSC842" s="32"/>
      <c r="DSD842" s="32"/>
      <c r="DSE842" s="32"/>
      <c r="DSF842" s="32"/>
      <c r="DSG842" s="32"/>
      <c r="DSH842" s="32"/>
      <c r="DSI842" s="32"/>
      <c r="DSJ842" s="32"/>
      <c r="DSK842" s="32"/>
      <c r="DSL842" s="32"/>
      <c r="DSM842" s="32"/>
      <c r="DSN842" s="32"/>
      <c r="DSO842" s="32"/>
      <c r="DSP842" s="32"/>
      <c r="DSQ842" s="32"/>
      <c r="DSR842" s="32"/>
      <c r="DSS842" s="32"/>
      <c r="DST842" s="32"/>
      <c r="DSU842" s="32"/>
      <c r="DSV842" s="32"/>
      <c r="DSW842" s="32"/>
      <c r="DSX842" s="32"/>
      <c r="DSY842" s="32"/>
      <c r="DSZ842" s="32"/>
      <c r="DTA842" s="32"/>
      <c r="DTB842" s="32"/>
      <c r="DTC842" s="32"/>
      <c r="DTD842" s="32"/>
      <c r="DTE842" s="32"/>
      <c r="DTF842" s="32"/>
      <c r="DTG842" s="32"/>
      <c r="DTH842" s="32"/>
      <c r="DTI842" s="32"/>
      <c r="DTJ842" s="32"/>
      <c r="DTK842" s="32"/>
      <c r="DTL842" s="32"/>
      <c r="DTM842" s="32"/>
      <c r="DTN842" s="32"/>
      <c r="DTO842" s="32"/>
      <c r="DTP842" s="32"/>
      <c r="DTQ842" s="32"/>
      <c r="DTR842" s="32"/>
      <c r="DTS842" s="32"/>
      <c r="DTT842" s="32"/>
      <c r="DTU842" s="32"/>
      <c r="DTV842" s="32"/>
      <c r="DTW842" s="32"/>
      <c r="DTX842" s="32"/>
      <c r="DTY842" s="32"/>
      <c r="DTZ842" s="32"/>
      <c r="DUA842" s="32"/>
      <c r="DUB842" s="32"/>
      <c r="DUC842" s="32"/>
      <c r="DUD842" s="32"/>
      <c r="DUE842" s="32"/>
      <c r="DUF842" s="32"/>
      <c r="DUG842" s="32"/>
      <c r="DUH842" s="32"/>
      <c r="DUI842" s="32"/>
      <c r="DUJ842" s="32"/>
      <c r="DUK842" s="32"/>
      <c r="DUL842" s="32"/>
      <c r="DUM842" s="32"/>
      <c r="DUN842" s="32"/>
      <c r="DUO842" s="32"/>
      <c r="DUP842" s="32"/>
      <c r="DUQ842" s="32"/>
      <c r="DUR842" s="32"/>
      <c r="DUS842" s="32"/>
      <c r="DUT842" s="32"/>
      <c r="DUU842" s="32"/>
      <c r="DUV842" s="32"/>
      <c r="DUW842" s="32"/>
      <c r="DUX842" s="32"/>
      <c r="DUY842" s="32"/>
      <c r="DUZ842" s="32"/>
      <c r="DVA842" s="32"/>
      <c r="DVB842" s="32"/>
      <c r="DVC842" s="32"/>
      <c r="DVD842" s="32"/>
      <c r="DVE842" s="32"/>
      <c r="DVF842" s="32"/>
      <c r="DVG842" s="32"/>
      <c r="DVH842" s="32"/>
      <c r="DVI842" s="32"/>
      <c r="DVJ842" s="32"/>
      <c r="DVK842" s="32"/>
      <c r="DVL842" s="32"/>
      <c r="DVM842" s="32"/>
      <c r="DVN842" s="32"/>
      <c r="DVO842" s="32"/>
      <c r="DVP842" s="32"/>
      <c r="DVQ842" s="32"/>
      <c r="DVR842" s="32"/>
      <c r="DVS842" s="32"/>
      <c r="DVT842" s="32"/>
      <c r="DVU842" s="32"/>
      <c r="DVV842" s="32"/>
      <c r="DVW842" s="32"/>
      <c r="DVX842" s="32"/>
      <c r="DVY842" s="32"/>
      <c r="DVZ842" s="32"/>
      <c r="DWA842" s="32"/>
      <c r="DWB842" s="32"/>
      <c r="DWC842" s="32"/>
      <c r="DWD842" s="32"/>
      <c r="DWE842" s="32"/>
      <c r="DWF842" s="32"/>
      <c r="DWG842" s="32"/>
      <c r="DWH842" s="32"/>
      <c r="DWI842" s="32"/>
      <c r="DWJ842" s="32"/>
      <c r="DWK842" s="32"/>
      <c r="DWL842" s="32"/>
      <c r="DWM842" s="32"/>
      <c r="DWN842" s="32"/>
      <c r="DWO842" s="32"/>
      <c r="DWP842" s="32"/>
      <c r="DWQ842" s="32"/>
      <c r="DWR842" s="32"/>
      <c r="DWS842" s="32"/>
      <c r="DWT842" s="32"/>
      <c r="DWU842" s="32"/>
      <c r="DWV842" s="32"/>
      <c r="DWW842" s="32"/>
      <c r="DWX842" s="32"/>
      <c r="DWY842" s="32"/>
      <c r="DWZ842" s="32"/>
      <c r="DXA842" s="32"/>
      <c r="DXB842" s="32"/>
      <c r="DXC842" s="32"/>
      <c r="DXD842" s="32"/>
      <c r="DXE842" s="32"/>
      <c r="DXF842" s="32"/>
      <c r="DXG842" s="32"/>
      <c r="DXH842" s="32"/>
      <c r="DXI842" s="32"/>
      <c r="DXJ842" s="32"/>
      <c r="DXK842" s="32"/>
      <c r="DXL842" s="32"/>
      <c r="DXM842" s="32"/>
      <c r="DXN842" s="32"/>
      <c r="DXO842" s="32"/>
      <c r="DXP842" s="32"/>
      <c r="DXQ842" s="32"/>
      <c r="DXR842" s="32"/>
      <c r="DXS842" s="32"/>
      <c r="DXT842" s="32"/>
      <c r="DXU842" s="32"/>
      <c r="DXV842" s="32"/>
      <c r="DXW842" s="32"/>
      <c r="DXX842" s="32"/>
      <c r="DXY842" s="32"/>
      <c r="DXZ842" s="32"/>
      <c r="DYA842" s="32"/>
      <c r="DYB842" s="32"/>
      <c r="DYC842" s="32"/>
      <c r="DYD842" s="32"/>
      <c r="DYE842" s="32"/>
      <c r="DYF842" s="32"/>
      <c r="DYG842" s="32"/>
      <c r="DYH842" s="32"/>
      <c r="DYI842" s="32"/>
      <c r="DYJ842" s="32"/>
      <c r="DYK842" s="32"/>
      <c r="DYL842" s="32"/>
      <c r="DYM842" s="32"/>
      <c r="DYN842" s="32"/>
      <c r="DYO842" s="32"/>
      <c r="DYP842" s="32"/>
      <c r="DYQ842" s="32"/>
      <c r="DYR842" s="32"/>
      <c r="DYS842" s="32"/>
      <c r="DYT842" s="32"/>
      <c r="DYU842" s="32"/>
      <c r="DYV842" s="32"/>
      <c r="DYW842" s="32"/>
      <c r="DYX842" s="32"/>
      <c r="DYY842" s="32"/>
      <c r="DYZ842" s="32"/>
      <c r="DZA842" s="32"/>
      <c r="DZB842" s="32"/>
      <c r="DZC842" s="32"/>
      <c r="DZD842" s="32"/>
      <c r="DZE842" s="32"/>
      <c r="DZF842" s="32"/>
      <c r="DZG842" s="32"/>
      <c r="DZH842" s="32"/>
      <c r="DZI842" s="32"/>
      <c r="DZJ842" s="32"/>
      <c r="DZK842" s="32"/>
      <c r="DZL842" s="32"/>
      <c r="DZM842" s="32"/>
      <c r="DZN842" s="32"/>
      <c r="DZO842" s="32"/>
      <c r="DZP842" s="32"/>
      <c r="DZQ842" s="32"/>
      <c r="DZR842" s="32"/>
      <c r="DZS842" s="32"/>
      <c r="DZT842" s="32"/>
      <c r="DZU842" s="32"/>
      <c r="DZV842" s="32"/>
      <c r="DZW842" s="32"/>
      <c r="DZX842" s="32"/>
      <c r="DZY842" s="32"/>
      <c r="DZZ842" s="32"/>
      <c r="EAA842" s="32"/>
      <c r="EAB842" s="32"/>
      <c r="EAC842" s="32"/>
      <c r="EAD842" s="32"/>
      <c r="EAE842" s="32"/>
      <c r="EAF842" s="32"/>
      <c r="EAG842" s="32"/>
      <c r="EAH842" s="32"/>
      <c r="EAI842" s="32"/>
      <c r="EAJ842" s="32"/>
      <c r="EAK842" s="32"/>
      <c r="EAL842" s="32"/>
      <c r="EAM842" s="32"/>
      <c r="EAN842" s="32"/>
      <c r="EAO842" s="32"/>
      <c r="EAP842" s="32"/>
      <c r="EAQ842" s="32"/>
      <c r="EAR842" s="32"/>
      <c r="EAS842" s="32"/>
      <c r="EAT842" s="32"/>
      <c r="EAU842" s="32"/>
      <c r="EAV842" s="32"/>
      <c r="EAW842" s="32"/>
      <c r="EAX842" s="32"/>
      <c r="EAY842" s="32"/>
      <c r="EAZ842" s="32"/>
      <c r="EBA842" s="32"/>
      <c r="EBB842" s="32"/>
      <c r="EBC842" s="32"/>
      <c r="EBD842" s="32"/>
      <c r="EBE842" s="32"/>
      <c r="EBF842" s="32"/>
      <c r="EBG842" s="32"/>
      <c r="EBH842" s="32"/>
      <c r="EBI842" s="32"/>
      <c r="EBJ842" s="32"/>
      <c r="EBK842" s="32"/>
      <c r="EBL842" s="32"/>
      <c r="EBM842" s="32"/>
      <c r="EBN842" s="32"/>
      <c r="EBO842" s="32"/>
      <c r="EBP842" s="32"/>
      <c r="EBQ842" s="32"/>
      <c r="EBR842" s="32"/>
      <c r="EBS842" s="32"/>
      <c r="EBT842" s="32"/>
      <c r="EBU842" s="32"/>
      <c r="EBV842" s="32"/>
      <c r="EBW842" s="32"/>
      <c r="EBX842" s="32"/>
      <c r="EBY842" s="32"/>
      <c r="EBZ842" s="32"/>
      <c r="ECA842" s="32"/>
      <c r="ECB842" s="32"/>
      <c r="ECC842" s="32"/>
      <c r="ECD842" s="32"/>
      <c r="ECE842" s="32"/>
      <c r="ECF842" s="32"/>
      <c r="ECG842" s="32"/>
      <c r="ECH842" s="32"/>
      <c r="ECI842" s="32"/>
      <c r="ECJ842" s="32"/>
      <c r="ECK842" s="32"/>
      <c r="ECL842" s="32"/>
      <c r="ECM842" s="32"/>
      <c r="ECN842" s="32"/>
      <c r="ECO842" s="32"/>
      <c r="ECP842" s="32"/>
      <c r="ECQ842" s="32"/>
      <c r="ECR842" s="32"/>
      <c r="ECS842" s="32"/>
      <c r="ECT842" s="32"/>
      <c r="ECU842" s="32"/>
      <c r="ECV842" s="32"/>
      <c r="ECW842" s="32"/>
      <c r="ECX842" s="32"/>
      <c r="ECY842" s="32"/>
      <c r="ECZ842" s="32"/>
      <c r="EDA842" s="32"/>
      <c r="EDB842" s="32"/>
      <c r="EDC842" s="32"/>
      <c r="EDD842" s="32"/>
      <c r="EDE842" s="32"/>
      <c r="EDF842" s="32"/>
      <c r="EDG842" s="32"/>
      <c r="EDH842" s="32"/>
      <c r="EDI842" s="32"/>
      <c r="EDJ842" s="32"/>
      <c r="EDK842" s="32"/>
      <c r="EDL842" s="32"/>
      <c r="EDM842" s="32"/>
      <c r="EDN842" s="32"/>
      <c r="EDO842" s="32"/>
      <c r="EDP842" s="32"/>
      <c r="EDQ842" s="32"/>
      <c r="EDR842" s="32"/>
      <c r="EDS842" s="32"/>
      <c r="EDT842" s="32"/>
      <c r="EDU842" s="32"/>
      <c r="EDV842" s="32"/>
      <c r="EDW842" s="32"/>
      <c r="EDX842" s="32"/>
      <c r="EDY842" s="32"/>
      <c r="EDZ842" s="32"/>
      <c r="EEA842" s="32"/>
      <c r="EEB842" s="32"/>
      <c r="EEC842" s="32"/>
      <c r="EED842" s="32"/>
      <c r="EEE842" s="32"/>
      <c r="EEF842" s="32"/>
      <c r="EEG842" s="32"/>
      <c r="EEH842" s="32"/>
      <c r="EEI842" s="32"/>
      <c r="EEJ842" s="32"/>
      <c r="EEK842" s="32"/>
      <c r="EEL842" s="32"/>
      <c r="EEM842" s="32"/>
      <c r="EEN842" s="32"/>
      <c r="EEO842" s="32"/>
      <c r="EEP842" s="32"/>
      <c r="EEQ842" s="32"/>
      <c r="EER842" s="32"/>
      <c r="EES842" s="32"/>
      <c r="EET842" s="32"/>
      <c r="EEU842" s="32"/>
      <c r="EEV842" s="32"/>
      <c r="EEW842" s="32"/>
      <c r="EEX842" s="32"/>
      <c r="EEY842" s="32"/>
      <c r="EEZ842" s="32"/>
      <c r="EFA842" s="32"/>
      <c r="EFB842" s="32"/>
      <c r="EFC842" s="32"/>
      <c r="EFD842" s="32"/>
      <c r="EFE842" s="32"/>
      <c r="EFF842" s="32"/>
      <c r="EFG842" s="32"/>
      <c r="EFH842" s="32"/>
      <c r="EFI842" s="32"/>
      <c r="EFJ842" s="32"/>
      <c r="EFK842" s="32"/>
      <c r="EFL842" s="32"/>
      <c r="EFM842" s="32"/>
      <c r="EFN842" s="32"/>
      <c r="EFO842" s="32"/>
      <c r="EFP842" s="32"/>
      <c r="EFQ842" s="32"/>
      <c r="EFR842" s="32"/>
      <c r="EFS842" s="32"/>
      <c r="EFT842" s="32"/>
      <c r="EFU842" s="32"/>
      <c r="EFV842" s="32"/>
      <c r="EFW842" s="32"/>
      <c r="EFX842" s="32"/>
      <c r="EFY842" s="32"/>
      <c r="EFZ842" s="32"/>
      <c r="EGA842" s="32"/>
      <c r="EGB842" s="32"/>
      <c r="EGC842" s="32"/>
      <c r="EGD842" s="32"/>
      <c r="EGE842" s="32"/>
      <c r="EGF842" s="32"/>
      <c r="EGG842" s="32"/>
      <c r="EGH842" s="32"/>
      <c r="EGI842" s="32"/>
      <c r="EGJ842" s="32"/>
      <c r="EGK842" s="32"/>
      <c r="EGL842" s="32"/>
      <c r="EGM842" s="32"/>
      <c r="EGN842" s="32"/>
      <c r="EGO842" s="32"/>
      <c r="EGP842" s="32"/>
      <c r="EGQ842" s="32"/>
      <c r="EGR842" s="32"/>
      <c r="EGS842" s="32"/>
      <c r="EGT842" s="32"/>
      <c r="EGU842" s="32"/>
      <c r="EGV842" s="32"/>
      <c r="EGW842" s="32"/>
      <c r="EGX842" s="32"/>
      <c r="EGY842" s="32"/>
      <c r="EGZ842" s="32"/>
      <c r="EHA842" s="32"/>
      <c r="EHB842" s="32"/>
      <c r="EHC842" s="32"/>
      <c r="EHD842" s="32"/>
      <c r="EHE842" s="32"/>
      <c r="EHF842" s="32"/>
      <c r="EHG842" s="32"/>
      <c r="EHH842" s="32"/>
      <c r="EHI842" s="32"/>
      <c r="EHJ842" s="32"/>
      <c r="EHK842" s="32"/>
      <c r="EHL842" s="32"/>
      <c r="EHM842" s="32"/>
      <c r="EHN842" s="32"/>
      <c r="EHO842" s="32"/>
      <c r="EHP842" s="32"/>
      <c r="EHQ842" s="32"/>
      <c r="EHR842" s="32"/>
      <c r="EHS842" s="32"/>
      <c r="EHT842" s="32"/>
      <c r="EHU842" s="32"/>
      <c r="EHV842" s="32"/>
      <c r="EHW842" s="32"/>
      <c r="EHX842" s="32"/>
      <c r="EHY842" s="32"/>
      <c r="EHZ842" s="32"/>
      <c r="EIA842" s="32"/>
      <c r="EIB842" s="32"/>
      <c r="EIC842" s="32"/>
      <c r="EID842" s="32"/>
      <c r="EIE842" s="32"/>
      <c r="EIF842" s="32"/>
      <c r="EIG842" s="32"/>
      <c r="EIH842" s="32"/>
      <c r="EII842" s="32"/>
      <c r="EIJ842" s="32"/>
      <c r="EIK842" s="32"/>
      <c r="EIL842" s="32"/>
      <c r="EIM842" s="32"/>
      <c r="EIN842" s="32"/>
      <c r="EIO842" s="32"/>
      <c r="EIP842" s="32"/>
      <c r="EIQ842" s="32"/>
      <c r="EIR842" s="32"/>
      <c r="EIS842" s="32"/>
      <c r="EIT842" s="32"/>
      <c r="EIU842" s="32"/>
      <c r="EIV842" s="32"/>
      <c r="EIW842" s="32"/>
      <c r="EIX842" s="32"/>
      <c r="EIY842" s="32"/>
      <c r="EIZ842" s="32"/>
      <c r="EJA842" s="32"/>
      <c r="EJB842" s="32"/>
      <c r="EJC842" s="32"/>
      <c r="EJD842" s="32"/>
      <c r="EJE842" s="32"/>
      <c r="EJF842" s="32"/>
      <c r="EJG842" s="32"/>
      <c r="EJH842" s="32"/>
      <c r="EJI842" s="32"/>
      <c r="EJJ842" s="32"/>
      <c r="EJK842" s="32"/>
      <c r="EJL842" s="32"/>
      <c r="EJM842" s="32"/>
      <c r="EJN842" s="32"/>
      <c r="EJO842" s="32"/>
      <c r="EJP842" s="32"/>
      <c r="EJQ842" s="32"/>
      <c r="EJR842" s="32"/>
      <c r="EJS842" s="32"/>
      <c r="EJT842" s="32"/>
      <c r="EJU842" s="32"/>
      <c r="EJV842" s="32"/>
      <c r="EJW842" s="32"/>
      <c r="EJX842" s="32"/>
      <c r="EJY842" s="32"/>
      <c r="EJZ842" s="32"/>
      <c r="EKA842" s="32"/>
      <c r="EKB842" s="32"/>
      <c r="EKC842" s="32"/>
      <c r="EKD842" s="32"/>
      <c r="EKE842" s="32"/>
      <c r="EKF842" s="32"/>
      <c r="EKG842" s="32"/>
      <c r="EKH842" s="32"/>
      <c r="EKI842" s="32"/>
      <c r="EKJ842" s="32"/>
      <c r="EKK842" s="32"/>
      <c r="EKL842" s="32"/>
      <c r="EKM842" s="32"/>
      <c r="EKN842" s="32"/>
      <c r="EKO842" s="32"/>
      <c r="EKP842" s="32"/>
      <c r="EKQ842" s="32"/>
      <c r="EKR842" s="32"/>
      <c r="EKS842" s="32"/>
      <c r="EKT842" s="32"/>
      <c r="EKU842" s="32"/>
      <c r="EKV842" s="32"/>
      <c r="EKW842" s="32"/>
      <c r="EKX842" s="32"/>
      <c r="EKY842" s="32"/>
      <c r="EKZ842" s="32"/>
      <c r="ELA842" s="32"/>
      <c r="ELB842" s="32"/>
      <c r="ELC842" s="32"/>
      <c r="ELD842" s="32"/>
      <c r="ELE842" s="32"/>
      <c r="ELF842" s="32"/>
      <c r="ELG842" s="32"/>
      <c r="ELH842" s="32"/>
      <c r="ELI842" s="32"/>
      <c r="ELJ842" s="32"/>
      <c r="ELK842" s="32"/>
      <c r="ELL842" s="32"/>
      <c r="ELM842" s="32"/>
      <c r="ELN842" s="32"/>
      <c r="ELO842" s="32"/>
      <c r="ELP842" s="32"/>
      <c r="ELQ842" s="32"/>
      <c r="ELR842" s="32"/>
      <c r="ELS842" s="32"/>
      <c r="ELT842" s="32"/>
      <c r="ELU842" s="32"/>
      <c r="ELV842" s="32"/>
      <c r="ELW842" s="32"/>
      <c r="ELX842" s="32"/>
      <c r="ELY842" s="32"/>
      <c r="ELZ842" s="32"/>
      <c r="EMA842" s="32"/>
      <c r="EMB842" s="32"/>
      <c r="EMC842" s="32"/>
      <c r="EMD842" s="32"/>
      <c r="EME842" s="32"/>
      <c r="EMF842" s="32"/>
      <c r="EMG842" s="32"/>
      <c r="EMH842" s="32"/>
      <c r="EMI842" s="32"/>
      <c r="EMJ842" s="32"/>
      <c r="EMK842" s="32"/>
      <c r="EML842" s="32"/>
      <c r="EMM842" s="32"/>
      <c r="EMN842" s="32"/>
      <c r="EMO842" s="32"/>
      <c r="EMP842" s="32"/>
      <c r="EMQ842" s="32"/>
      <c r="EMR842" s="32"/>
      <c r="EMS842" s="32"/>
      <c r="EMT842" s="32"/>
      <c r="EMU842" s="32"/>
      <c r="EMV842" s="32"/>
      <c r="EMW842" s="32"/>
      <c r="EMX842" s="32"/>
      <c r="EMY842" s="32"/>
      <c r="EMZ842" s="32"/>
      <c r="ENA842" s="32"/>
      <c r="ENB842" s="32"/>
      <c r="ENC842" s="32"/>
      <c r="END842" s="32"/>
      <c r="ENE842" s="32"/>
      <c r="ENF842" s="32"/>
      <c r="ENG842" s="32"/>
      <c r="ENH842" s="32"/>
      <c r="ENI842" s="32"/>
      <c r="ENJ842" s="32"/>
      <c r="ENK842" s="32"/>
      <c r="ENL842" s="32"/>
      <c r="ENM842" s="32"/>
      <c r="ENN842" s="32"/>
      <c r="ENO842" s="32"/>
      <c r="ENP842" s="32"/>
      <c r="ENQ842" s="32"/>
      <c r="ENR842" s="32"/>
      <c r="ENS842" s="32"/>
      <c r="ENT842" s="32"/>
      <c r="ENU842" s="32"/>
      <c r="ENV842" s="32"/>
      <c r="ENW842" s="32"/>
      <c r="ENX842" s="32"/>
      <c r="ENY842" s="32"/>
      <c r="ENZ842" s="32"/>
      <c r="EOA842" s="32"/>
      <c r="EOB842" s="32"/>
      <c r="EOC842" s="32"/>
      <c r="EOD842" s="32"/>
      <c r="EOE842" s="32"/>
      <c r="EOF842" s="32"/>
      <c r="EOG842" s="32"/>
      <c r="EOH842" s="32"/>
      <c r="EOI842" s="32"/>
      <c r="EOJ842" s="32"/>
      <c r="EOK842" s="32"/>
      <c r="EOL842" s="32"/>
      <c r="EOM842" s="32"/>
      <c r="EON842" s="32"/>
      <c r="EOO842" s="32"/>
      <c r="EOP842" s="32"/>
      <c r="EOQ842" s="32"/>
      <c r="EOR842" s="32"/>
      <c r="EOS842" s="32"/>
      <c r="EOT842" s="32"/>
      <c r="EOU842" s="32"/>
      <c r="EOV842" s="32"/>
      <c r="EOW842" s="32"/>
      <c r="EOX842" s="32"/>
      <c r="EOY842" s="32"/>
      <c r="EOZ842" s="32"/>
      <c r="EPA842" s="32"/>
      <c r="EPB842" s="32"/>
      <c r="EPC842" s="32"/>
      <c r="EPD842" s="32"/>
      <c r="EPE842" s="32"/>
      <c r="EPF842" s="32"/>
      <c r="EPG842" s="32"/>
      <c r="EPH842" s="32"/>
      <c r="EPI842" s="32"/>
      <c r="EPJ842" s="32"/>
      <c r="EPK842" s="32"/>
      <c r="EPL842" s="32"/>
      <c r="EPM842" s="32"/>
      <c r="EPN842" s="32"/>
      <c r="EPO842" s="32"/>
      <c r="EPP842" s="32"/>
      <c r="EPQ842" s="32"/>
      <c r="EPR842" s="32"/>
      <c r="EPS842" s="32"/>
      <c r="EPT842" s="32"/>
      <c r="EPU842" s="32"/>
      <c r="EPV842" s="32"/>
      <c r="EPW842" s="32"/>
      <c r="EPX842" s="32"/>
      <c r="EPY842" s="32"/>
      <c r="EPZ842" s="32"/>
      <c r="EQA842" s="32"/>
      <c r="EQB842" s="32"/>
      <c r="EQC842" s="32"/>
      <c r="EQD842" s="32"/>
      <c r="EQE842" s="32"/>
      <c r="EQF842" s="32"/>
      <c r="EQG842" s="32"/>
      <c r="EQH842" s="32"/>
      <c r="EQI842" s="32"/>
      <c r="EQJ842" s="32"/>
      <c r="EQK842" s="32"/>
      <c r="EQL842" s="32"/>
      <c r="EQM842" s="32"/>
      <c r="EQN842" s="32"/>
      <c r="EQO842" s="32"/>
      <c r="EQP842" s="32"/>
      <c r="EQQ842" s="32"/>
      <c r="EQR842" s="32"/>
      <c r="EQS842" s="32"/>
      <c r="EQT842" s="32"/>
      <c r="EQU842" s="32"/>
      <c r="EQV842" s="32"/>
      <c r="EQW842" s="32"/>
      <c r="EQX842" s="32"/>
      <c r="EQY842" s="32"/>
      <c r="EQZ842" s="32"/>
      <c r="ERA842" s="32"/>
      <c r="ERB842" s="32"/>
      <c r="ERC842" s="32"/>
      <c r="ERD842" s="32"/>
      <c r="ERE842" s="32"/>
      <c r="ERF842" s="32"/>
      <c r="ERG842" s="32"/>
      <c r="ERH842" s="32"/>
      <c r="ERI842" s="32"/>
      <c r="ERJ842" s="32"/>
      <c r="ERK842" s="32"/>
      <c r="ERL842" s="32"/>
      <c r="ERM842" s="32"/>
      <c r="ERN842" s="32"/>
      <c r="ERO842" s="32"/>
      <c r="ERP842" s="32"/>
      <c r="ERQ842" s="32"/>
      <c r="ERR842" s="32"/>
      <c r="ERS842" s="32"/>
      <c r="ERT842" s="32"/>
      <c r="ERU842" s="32"/>
      <c r="ERV842" s="32"/>
      <c r="ERW842" s="32"/>
      <c r="ERX842" s="32"/>
      <c r="ERY842" s="32"/>
      <c r="ERZ842" s="32"/>
      <c r="ESA842" s="32"/>
      <c r="ESB842" s="32"/>
      <c r="ESC842" s="32"/>
      <c r="ESD842" s="32"/>
      <c r="ESE842" s="32"/>
      <c r="ESF842" s="32"/>
      <c r="ESG842" s="32"/>
      <c r="ESH842" s="32"/>
      <c r="ESI842" s="32"/>
      <c r="ESJ842" s="32"/>
      <c r="ESK842" s="32"/>
      <c r="ESL842" s="32"/>
      <c r="ESM842" s="32"/>
      <c r="ESN842" s="32"/>
      <c r="ESO842" s="32"/>
      <c r="ESP842" s="32"/>
      <c r="ESQ842" s="32"/>
      <c r="ESR842" s="32"/>
      <c r="ESS842" s="32"/>
      <c r="EST842" s="32"/>
      <c r="ESU842" s="32"/>
      <c r="ESV842" s="32"/>
      <c r="ESW842" s="32"/>
      <c r="ESX842" s="32"/>
      <c r="ESY842" s="32"/>
      <c r="ESZ842" s="32"/>
      <c r="ETA842" s="32"/>
      <c r="ETB842" s="32"/>
      <c r="ETC842" s="32"/>
      <c r="ETD842" s="32"/>
      <c r="ETE842" s="32"/>
      <c r="ETF842" s="32"/>
      <c r="ETG842" s="32"/>
      <c r="ETH842" s="32"/>
      <c r="ETI842" s="32"/>
      <c r="ETJ842" s="32"/>
      <c r="ETK842" s="32"/>
      <c r="ETL842" s="32"/>
      <c r="ETM842" s="32"/>
      <c r="ETN842" s="32"/>
      <c r="ETO842" s="32"/>
      <c r="ETP842" s="32"/>
      <c r="ETQ842" s="32"/>
      <c r="ETR842" s="32"/>
      <c r="ETS842" s="32"/>
      <c r="ETT842" s="32"/>
      <c r="ETU842" s="32"/>
      <c r="ETV842" s="32"/>
      <c r="ETW842" s="32"/>
      <c r="ETX842" s="32"/>
      <c r="ETY842" s="32"/>
      <c r="ETZ842" s="32"/>
      <c r="EUA842" s="32"/>
      <c r="EUB842" s="32"/>
      <c r="EUC842" s="32"/>
      <c r="EUD842" s="32"/>
      <c r="EUE842" s="32"/>
      <c r="EUF842" s="32"/>
      <c r="EUG842" s="32"/>
      <c r="EUH842" s="32"/>
      <c r="EUI842" s="32"/>
      <c r="EUJ842" s="32"/>
      <c r="EUK842" s="32"/>
      <c r="EUL842" s="32"/>
      <c r="EUM842" s="32"/>
      <c r="EUN842" s="32"/>
      <c r="EUO842" s="32"/>
      <c r="EUP842" s="32"/>
      <c r="EUQ842" s="32"/>
      <c r="EUR842" s="32"/>
      <c r="EUS842" s="32"/>
      <c r="EUT842" s="32"/>
      <c r="EUU842" s="32"/>
      <c r="EUV842" s="32"/>
      <c r="EUW842" s="32"/>
      <c r="EUX842" s="32"/>
      <c r="EUY842" s="32"/>
      <c r="EUZ842" s="32"/>
      <c r="EVA842" s="32"/>
      <c r="EVB842" s="32"/>
      <c r="EVC842" s="32"/>
      <c r="EVD842" s="32"/>
      <c r="EVE842" s="32"/>
      <c r="EVF842" s="32"/>
      <c r="EVG842" s="32"/>
      <c r="EVH842" s="32"/>
      <c r="EVI842" s="32"/>
      <c r="EVJ842" s="32"/>
      <c r="EVK842" s="32"/>
      <c r="EVL842" s="32"/>
      <c r="EVM842" s="32"/>
      <c r="EVN842" s="32"/>
      <c r="EVO842" s="32"/>
      <c r="EVP842" s="32"/>
      <c r="EVQ842" s="32"/>
      <c r="EVR842" s="32"/>
      <c r="EVS842" s="32"/>
      <c r="EVT842" s="32"/>
      <c r="EVU842" s="32"/>
      <c r="EVV842" s="32"/>
      <c r="EVW842" s="32"/>
      <c r="EVX842" s="32"/>
      <c r="EVY842" s="32"/>
      <c r="EVZ842" s="32"/>
      <c r="EWA842" s="32"/>
      <c r="EWB842" s="32"/>
      <c r="EWC842" s="32"/>
      <c r="EWD842" s="32"/>
      <c r="EWE842" s="32"/>
      <c r="EWF842" s="32"/>
      <c r="EWG842" s="32"/>
      <c r="EWH842" s="32"/>
      <c r="EWI842" s="32"/>
      <c r="EWJ842" s="32"/>
      <c r="EWK842" s="32"/>
      <c r="EWL842" s="32"/>
      <c r="EWM842" s="32"/>
      <c r="EWN842" s="32"/>
      <c r="EWO842" s="32"/>
      <c r="EWP842" s="32"/>
      <c r="EWQ842" s="32"/>
      <c r="EWR842" s="32"/>
      <c r="EWS842" s="32"/>
      <c r="EWT842" s="32"/>
      <c r="EWU842" s="32"/>
      <c r="EWV842" s="32"/>
      <c r="EWW842" s="32"/>
      <c r="EWX842" s="32"/>
      <c r="EWY842" s="32"/>
      <c r="EWZ842" s="32"/>
      <c r="EXA842" s="32"/>
      <c r="EXB842" s="32"/>
      <c r="EXC842" s="32"/>
      <c r="EXD842" s="32"/>
      <c r="EXE842" s="32"/>
      <c r="EXF842" s="32"/>
      <c r="EXG842" s="32"/>
      <c r="EXH842" s="32"/>
      <c r="EXI842" s="32"/>
      <c r="EXJ842" s="32"/>
      <c r="EXK842" s="32"/>
      <c r="EXL842" s="32"/>
      <c r="EXM842" s="32"/>
      <c r="EXN842" s="32"/>
      <c r="EXO842" s="32"/>
      <c r="EXP842" s="32"/>
      <c r="EXQ842" s="32"/>
      <c r="EXR842" s="32"/>
      <c r="EXS842" s="32"/>
      <c r="EXT842" s="32"/>
      <c r="EXU842" s="32"/>
      <c r="EXV842" s="32"/>
      <c r="EXW842" s="32"/>
      <c r="EXX842" s="32"/>
      <c r="EXY842" s="32"/>
      <c r="EXZ842" s="32"/>
      <c r="EYA842" s="32"/>
      <c r="EYB842" s="32"/>
      <c r="EYC842" s="32"/>
      <c r="EYD842" s="32"/>
      <c r="EYE842" s="32"/>
      <c r="EYF842" s="32"/>
      <c r="EYG842" s="32"/>
      <c r="EYH842" s="32"/>
      <c r="EYI842" s="32"/>
      <c r="EYJ842" s="32"/>
      <c r="EYK842" s="32"/>
      <c r="EYL842" s="32"/>
      <c r="EYM842" s="32"/>
      <c r="EYN842" s="32"/>
      <c r="EYO842" s="32"/>
      <c r="EYP842" s="32"/>
      <c r="EYQ842" s="32"/>
      <c r="EYR842" s="32"/>
      <c r="EYS842" s="32"/>
      <c r="EYT842" s="32"/>
      <c r="EYU842" s="32"/>
      <c r="EYV842" s="32"/>
      <c r="EYW842" s="32"/>
      <c r="EYX842" s="32"/>
      <c r="EYY842" s="32"/>
      <c r="EYZ842" s="32"/>
      <c r="EZA842" s="32"/>
      <c r="EZB842" s="32"/>
      <c r="EZC842" s="32"/>
      <c r="EZD842" s="32"/>
      <c r="EZE842" s="32"/>
      <c r="EZF842" s="32"/>
      <c r="EZG842" s="32"/>
      <c r="EZH842" s="32"/>
      <c r="EZI842" s="32"/>
      <c r="EZJ842" s="32"/>
      <c r="EZK842" s="32"/>
      <c r="EZL842" s="32"/>
      <c r="EZM842" s="32"/>
      <c r="EZN842" s="32"/>
      <c r="EZO842" s="32"/>
      <c r="EZP842" s="32"/>
      <c r="EZQ842" s="32"/>
      <c r="EZR842" s="32"/>
      <c r="EZS842" s="32"/>
      <c r="EZT842" s="32"/>
      <c r="EZU842" s="32"/>
      <c r="EZV842" s="32"/>
      <c r="EZW842" s="32"/>
      <c r="EZX842" s="32"/>
      <c r="EZY842" s="32"/>
      <c r="EZZ842" s="32"/>
      <c r="FAA842" s="32"/>
      <c r="FAB842" s="32"/>
      <c r="FAC842" s="32"/>
      <c r="FAD842" s="32"/>
      <c r="FAE842" s="32"/>
      <c r="FAF842" s="32"/>
      <c r="FAG842" s="32"/>
      <c r="FAH842" s="32"/>
      <c r="FAI842" s="32"/>
      <c r="FAJ842" s="32"/>
      <c r="FAK842" s="32"/>
      <c r="FAL842" s="32"/>
      <c r="FAM842" s="32"/>
      <c r="FAN842" s="32"/>
      <c r="FAO842" s="32"/>
      <c r="FAP842" s="32"/>
      <c r="FAQ842" s="32"/>
      <c r="FAR842" s="32"/>
      <c r="FAS842" s="32"/>
      <c r="FAT842" s="32"/>
      <c r="FAU842" s="32"/>
      <c r="FAV842" s="32"/>
      <c r="FAW842" s="32"/>
      <c r="FAX842" s="32"/>
      <c r="FAY842" s="32"/>
      <c r="FAZ842" s="32"/>
      <c r="FBA842" s="32"/>
      <c r="FBB842" s="32"/>
      <c r="FBC842" s="32"/>
      <c r="FBD842" s="32"/>
      <c r="FBE842" s="32"/>
      <c r="FBF842" s="32"/>
      <c r="FBG842" s="32"/>
      <c r="FBH842" s="32"/>
      <c r="FBI842" s="32"/>
      <c r="FBJ842" s="32"/>
      <c r="FBK842" s="32"/>
      <c r="FBL842" s="32"/>
      <c r="FBM842" s="32"/>
      <c r="FBN842" s="32"/>
      <c r="FBO842" s="32"/>
      <c r="FBP842" s="32"/>
      <c r="FBQ842" s="32"/>
      <c r="FBR842" s="32"/>
      <c r="FBS842" s="32"/>
      <c r="FBT842" s="32"/>
      <c r="FBU842" s="32"/>
      <c r="FBV842" s="32"/>
      <c r="FBW842" s="32"/>
      <c r="FBX842" s="32"/>
      <c r="FBY842" s="32"/>
      <c r="FBZ842" s="32"/>
      <c r="FCA842" s="32"/>
      <c r="FCB842" s="32"/>
      <c r="FCC842" s="32"/>
      <c r="FCD842" s="32"/>
      <c r="FCE842" s="32"/>
      <c r="FCF842" s="32"/>
      <c r="FCG842" s="32"/>
      <c r="FCH842" s="32"/>
      <c r="FCI842" s="32"/>
      <c r="FCJ842" s="32"/>
      <c r="FCK842" s="32"/>
      <c r="FCL842" s="32"/>
      <c r="FCM842" s="32"/>
      <c r="FCN842" s="32"/>
      <c r="FCO842" s="32"/>
      <c r="FCP842" s="32"/>
      <c r="FCQ842" s="32"/>
      <c r="FCR842" s="32"/>
      <c r="FCS842" s="32"/>
      <c r="FCT842" s="32"/>
      <c r="FCU842" s="32"/>
      <c r="FCV842" s="32"/>
      <c r="FCW842" s="32"/>
      <c r="FCX842" s="32"/>
      <c r="FCY842" s="32"/>
      <c r="FCZ842" s="32"/>
      <c r="FDA842" s="32"/>
      <c r="FDB842" s="32"/>
      <c r="FDC842" s="32"/>
      <c r="FDD842" s="32"/>
      <c r="FDE842" s="32"/>
      <c r="FDF842" s="32"/>
      <c r="FDG842" s="32"/>
      <c r="FDH842" s="32"/>
      <c r="FDI842" s="32"/>
      <c r="FDJ842" s="32"/>
      <c r="FDK842" s="32"/>
      <c r="FDL842" s="32"/>
      <c r="FDM842" s="32"/>
      <c r="FDN842" s="32"/>
      <c r="FDO842" s="32"/>
      <c r="FDP842" s="32"/>
      <c r="FDQ842" s="32"/>
      <c r="FDR842" s="32"/>
      <c r="FDS842" s="32"/>
      <c r="FDT842" s="32"/>
      <c r="FDU842" s="32"/>
      <c r="FDV842" s="32"/>
      <c r="FDW842" s="32"/>
      <c r="FDX842" s="32"/>
      <c r="FDY842" s="32"/>
      <c r="FDZ842" s="32"/>
      <c r="FEA842" s="32"/>
      <c r="FEB842" s="32"/>
      <c r="FEC842" s="32"/>
      <c r="FED842" s="32"/>
      <c r="FEE842" s="32"/>
      <c r="FEF842" s="32"/>
      <c r="FEG842" s="32"/>
      <c r="FEH842" s="32"/>
      <c r="FEI842" s="32"/>
      <c r="FEJ842" s="32"/>
      <c r="FEK842" s="32"/>
      <c r="FEL842" s="32"/>
      <c r="FEM842" s="32"/>
      <c r="FEN842" s="32"/>
      <c r="FEO842" s="32"/>
      <c r="FEP842" s="32"/>
      <c r="FEQ842" s="32"/>
      <c r="FER842" s="32"/>
      <c r="FES842" s="32"/>
      <c r="FET842" s="32"/>
      <c r="FEU842" s="32"/>
      <c r="FEV842" s="32"/>
      <c r="FEW842" s="32"/>
      <c r="FEX842" s="32"/>
      <c r="FEY842" s="32"/>
      <c r="FEZ842" s="32"/>
      <c r="FFA842" s="32"/>
      <c r="FFB842" s="32"/>
      <c r="FFC842" s="32"/>
      <c r="FFD842" s="32"/>
      <c r="FFE842" s="32"/>
      <c r="FFF842" s="32"/>
      <c r="FFG842" s="32"/>
      <c r="FFH842" s="32"/>
      <c r="FFI842" s="32"/>
      <c r="FFJ842" s="32"/>
      <c r="FFK842" s="32"/>
      <c r="FFL842" s="32"/>
      <c r="FFM842" s="32"/>
      <c r="FFN842" s="32"/>
      <c r="FFO842" s="32"/>
      <c r="FFP842" s="32"/>
      <c r="FFQ842" s="32"/>
      <c r="FFR842" s="32"/>
      <c r="FFS842" s="32"/>
      <c r="FFT842" s="32"/>
      <c r="FFU842" s="32"/>
      <c r="FFV842" s="32"/>
      <c r="FFW842" s="32"/>
      <c r="FFX842" s="32"/>
      <c r="FFY842" s="32"/>
      <c r="FFZ842" s="32"/>
      <c r="FGA842" s="32"/>
      <c r="FGB842" s="32"/>
      <c r="FGC842" s="32"/>
      <c r="FGD842" s="32"/>
      <c r="FGE842" s="32"/>
      <c r="FGF842" s="32"/>
      <c r="FGG842" s="32"/>
      <c r="FGH842" s="32"/>
      <c r="FGI842" s="32"/>
      <c r="FGJ842" s="32"/>
      <c r="FGK842" s="32"/>
      <c r="FGL842" s="32"/>
      <c r="FGM842" s="32"/>
      <c r="FGN842" s="32"/>
      <c r="FGO842" s="32"/>
      <c r="FGP842" s="32"/>
      <c r="FGQ842" s="32"/>
      <c r="FGR842" s="32"/>
      <c r="FGS842" s="32"/>
      <c r="FGT842" s="32"/>
      <c r="FGU842" s="32"/>
      <c r="FGV842" s="32"/>
      <c r="FGW842" s="32"/>
      <c r="FGX842" s="32"/>
      <c r="FGY842" s="32"/>
      <c r="FGZ842" s="32"/>
      <c r="FHA842" s="32"/>
      <c r="FHB842" s="32"/>
      <c r="FHC842" s="32"/>
      <c r="FHD842" s="32"/>
      <c r="FHE842" s="32"/>
      <c r="FHF842" s="32"/>
      <c r="FHG842" s="32"/>
      <c r="FHH842" s="32"/>
      <c r="FHI842" s="32"/>
      <c r="FHJ842" s="32"/>
      <c r="FHK842" s="32"/>
      <c r="FHL842" s="32"/>
      <c r="FHM842" s="32"/>
      <c r="FHN842" s="32"/>
      <c r="FHO842" s="32"/>
      <c r="FHP842" s="32"/>
      <c r="FHQ842" s="32"/>
      <c r="FHR842" s="32"/>
      <c r="FHS842" s="32"/>
      <c r="FHT842" s="32"/>
      <c r="FHU842" s="32"/>
      <c r="FHV842" s="32"/>
      <c r="FHW842" s="32"/>
      <c r="FHX842" s="32"/>
      <c r="FHY842" s="32"/>
      <c r="FHZ842" s="32"/>
      <c r="FIA842" s="32"/>
      <c r="FIB842" s="32"/>
      <c r="FIC842" s="32"/>
      <c r="FID842" s="32"/>
      <c r="FIE842" s="32"/>
      <c r="FIF842" s="32"/>
      <c r="FIG842" s="32"/>
      <c r="FIH842" s="32"/>
      <c r="FII842" s="32"/>
      <c r="FIJ842" s="32"/>
      <c r="FIK842" s="32"/>
      <c r="FIL842" s="32"/>
      <c r="FIM842" s="32"/>
      <c r="FIN842" s="32"/>
      <c r="FIO842" s="32"/>
      <c r="FIP842" s="32"/>
      <c r="FIQ842" s="32"/>
      <c r="FIR842" s="32"/>
      <c r="FIS842" s="32"/>
      <c r="FIT842" s="32"/>
      <c r="FIU842" s="32"/>
      <c r="FIV842" s="32"/>
      <c r="FIW842" s="32"/>
      <c r="FIX842" s="32"/>
      <c r="FIY842" s="32"/>
      <c r="FIZ842" s="32"/>
      <c r="FJA842" s="32"/>
      <c r="FJB842" s="32"/>
      <c r="FJC842" s="32"/>
      <c r="FJD842" s="32"/>
      <c r="FJE842" s="32"/>
      <c r="FJF842" s="32"/>
      <c r="FJG842" s="32"/>
      <c r="FJH842" s="32"/>
      <c r="FJI842" s="32"/>
      <c r="FJJ842" s="32"/>
      <c r="FJK842" s="32"/>
      <c r="FJL842" s="32"/>
      <c r="FJM842" s="32"/>
      <c r="FJN842" s="32"/>
      <c r="FJO842" s="32"/>
      <c r="FJP842" s="32"/>
      <c r="FJQ842" s="32"/>
      <c r="FJR842" s="32"/>
      <c r="FJS842" s="32"/>
      <c r="FJT842" s="32"/>
      <c r="FJU842" s="32"/>
      <c r="FJV842" s="32"/>
      <c r="FJW842" s="32"/>
      <c r="FJX842" s="32"/>
      <c r="FJY842" s="32"/>
      <c r="FJZ842" s="32"/>
      <c r="FKA842" s="32"/>
      <c r="FKB842" s="32"/>
      <c r="FKC842" s="32"/>
      <c r="FKD842" s="32"/>
      <c r="FKE842" s="32"/>
      <c r="FKF842" s="32"/>
      <c r="FKG842" s="32"/>
      <c r="FKH842" s="32"/>
      <c r="FKI842" s="32"/>
      <c r="FKJ842" s="32"/>
      <c r="FKK842" s="32"/>
      <c r="FKL842" s="32"/>
      <c r="FKM842" s="32"/>
      <c r="FKN842" s="32"/>
      <c r="FKO842" s="32"/>
      <c r="FKP842" s="32"/>
      <c r="FKQ842" s="32"/>
      <c r="FKR842" s="32"/>
      <c r="FKS842" s="32"/>
      <c r="FKT842" s="32"/>
      <c r="FKU842" s="32"/>
      <c r="FKV842" s="32"/>
      <c r="FKW842" s="32"/>
      <c r="FKX842" s="32"/>
      <c r="FKY842" s="32"/>
      <c r="FKZ842" s="32"/>
      <c r="FLA842" s="32"/>
      <c r="FLB842" s="32"/>
      <c r="FLC842" s="32"/>
      <c r="FLD842" s="32"/>
      <c r="FLE842" s="32"/>
      <c r="FLF842" s="32"/>
      <c r="FLG842" s="32"/>
      <c r="FLH842" s="32"/>
      <c r="FLI842" s="32"/>
      <c r="FLJ842" s="32"/>
      <c r="FLK842" s="32"/>
      <c r="FLL842" s="32"/>
      <c r="FLM842" s="32"/>
      <c r="FLN842" s="32"/>
      <c r="FLO842" s="32"/>
      <c r="FLP842" s="32"/>
      <c r="FLQ842" s="32"/>
      <c r="FLR842" s="32"/>
      <c r="FLS842" s="32"/>
      <c r="FLT842" s="32"/>
      <c r="FLU842" s="32"/>
      <c r="FLV842" s="32"/>
      <c r="FLW842" s="32"/>
      <c r="FLX842" s="32"/>
      <c r="FLY842" s="32"/>
      <c r="FLZ842" s="32"/>
      <c r="FMA842" s="32"/>
      <c r="FMB842" s="32"/>
      <c r="FMC842" s="32"/>
      <c r="FMD842" s="32"/>
      <c r="FME842" s="32"/>
      <c r="FMF842" s="32"/>
      <c r="FMG842" s="32"/>
      <c r="FMH842" s="32"/>
      <c r="FMI842" s="32"/>
      <c r="FMJ842" s="32"/>
      <c r="FMK842" s="32"/>
      <c r="FML842" s="32"/>
      <c r="FMM842" s="32"/>
      <c r="FMN842" s="32"/>
      <c r="FMO842" s="32"/>
      <c r="FMP842" s="32"/>
      <c r="FMQ842" s="32"/>
      <c r="FMR842" s="32"/>
      <c r="FMS842" s="32"/>
      <c r="FMT842" s="32"/>
      <c r="FMU842" s="32"/>
      <c r="FMV842" s="32"/>
      <c r="FMW842" s="32"/>
      <c r="FMX842" s="32"/>
      <c r="FMY842" s="32"/>
      <c r="FMZ842" s="32"/>
      <c r="FNA842" s="32"/>
      <c r="FNB842" s="32"/>
      <c r="FNC842" s="32"/>
      <c r="FND842" s="32"/>
      <c r="FNE842" s="32"/>
      <c r="FNF842" s="32"/>
      <c r="FNG842" s="32"/>
      <c r="FNH842" s="32"/>
      <c r="FNI842" s="32"/>
      <c r="FNJ842" s="32"/>
      <c r="FNK842" s="32"/>
      <c r="FNL842" s="32"/>
      <c r="FNM842" s="32"/>
      <c r="FNN842" s="32"/>
      <c r="FNO842" s="32"/>
      <c r="FNP842" s="32"/>
      <c r="FNQ842" s="32"/>
      <c r="FNR842" s="32"/>
      <c r="FNS842" s="32"/>
      <c r="FNT842" s="32"/>
      <c r="FNU842" s="32"/>
      <c r="FNV842" s="32"/>
      <c r="FNW842" s="32"/>
      <c r="FNX842" s="32"/>
      <c r="FNY842" s="32"/>
      <c r="FNZ842" s="32"/>
      <c r="FOA842" s="32"/>
      <c r="FOB842" s="32"/>
      <c r="FOC842" s="32"/>
      <c r="FOD842" s="32"/>
      <c r="FOE842" s="32"/>
      <c r="FOF842" s="32"/>
      <c r="FOG842" s="32"/>
      <c r="FOH842" s="32"/>
      <c r="FOI842" s="32"/>
      <c r="FOJ842" s="32"/>
      <c r="FOK842" s="32"/>
      <c r="FOL842" s="32"/>
      <c r="FOM842" s="32"/>
      <c r="FON842" s="32"/>
      <c r="FOO842" s="32"/>
      <c r="FOP842" s="32"/>
      <c r="FOQ842" s="32"/>
      <c r="FOR842" s="32"/>
      <c r="FOS842" s="32"/>
      <c r="FOT842" s="32"/>
      <c r="FOU842" s="32"/>
      <c r="FOV842" s="32"/>
      <c r="FOW842" s="32"/>
      <c r="FOX842" s="32"/>
      <c r="FOY842" s="32"/>
      <c r="FOZ842" s="32"/>
      <c r="FPA842" s="32"/>
      <c r="FPB842" s="32"/>
      <c r="FPC842" s="32"/>
      <c r="FPD842" s="32"/>
      <c r="FPE842" s="32"/>
      <c r="FPF842" s="32"/>
      <c r="FPG842" s="32"/>
      <c r="FPH842" s="32"/>
      <c r="FPI842" s="32"/>
      <c r="FPJ842" s="32"/>
      <c r="FPK842" s="32"/>
      <c r="FPL842" s="32"/>
      <c r="FPM842" s="32"/>
      <c r="FPN842" s="32"/>
      <c r="FPO842" s="32"/>
      <c r="FPP842" s="32"/>
      <c r="FPQ842" s="32"/>
      <c r="FPR842" s="32"/>
      <c r="FPS842" s="32"/>
      <c r="FPT842" s="32"/>
      <c r="FPU842" s="32"/>
      <c r="FPV842" s="32"/>
      <c r="FPW842" s="32"/>
      <c r="FPX842" s="32"/>
      <c r="FPY842" s="32"/>
      <c r="FPZ842" s="32"/>
      <c r="FQA842" s="32"/>
      <c r="FQB842" s="32"/>
      <c r="FQC842" s="32"/>
      <c r="FQD842" s="32"/>
      <c r="FQE842" s="32"/>
      <c r="FQF842" s="32"/>
      <c r="FQG842" s="32"/>
      <c r="FQH842" s="32"/>
      <c r="FQI842" s="32"/>
      <c r="FQJ842" s="32"/>
      <c r="FQK842" s="32"/>
      <c r="FQL842" s="32"/>
      <c r="FQM842" s="32"/>
      <c r="FQN842" s="32"/>
      <c r="FQO842" s="32"/>
      <c r="FQP842" s="32"/>
      <c r="FQQ842" s="32"/>
      <c r="FQR842" s="32"/>
      <c r="FQS842" s="32"/>
      <c r="FQT842" s="32"/>
      <c r="FQU842" s="32"/>
      <c r="FQV842" s="32"/>
      <c r="FQW842" s="32"/>
      <c r="FQX842" s="32"/>
      <c r="FQY842" s="32"/>
      <c r="FQZ842" s="32"/>
      <c r="FRA842" s="32"/>
      <c r="FRB842" s="32"/>
      <c r="FRC842" s="32"/>
      <c r="FRD842" s="32"/>
      <c r="FRE842" s="32"/>
      <c r="FRF842" s="32"/>
      <c r="FRG842" s="32"/>
      <c r="FRH842" s="32"/>
      <c r="FRI842" s="32"/>
      <c r="FRJ842" s="32"/>
      <c r="FRK842" s="32"/>
      <c r="FRL842" s="32"/>
      <c r="FRM842" s="32"/>
      <c r="FRN842" s="32"/>
      <c r="FRO842" s="32"/>
      <c r="FRP842" s="32"/>
      <c r="FRQ842" s="32"/>
      <c r="FRR842" s="32"/>
      <c r="FRS842" s="32"/>
      <c r="FRT842" s="32"/>
      <c r="FRU842" s="32"/>
      <c r="FRV842" s="32"/>
      <c r="FRW842" s="32"/>
      <c r="FRX842" s="32"/>
      <c r="FRY842" s="32"/>
      <c r="FRZ842" s="32"/>
      <c r="FSA842" s="32"/>
      <c r="FSB842" s="32"/>
      <c r="FSC842" s="32"/>
      <c r="FSD842" s="32"/>
      <c r="FSE842" s="32"/>
      <c r="FSF842" s="32"/>
      <c r="FSG842" s="32"/>
      <c r="FSH842" s="32"/>
      <c r="FSI842" s="32"/>
      <c r="FSJ842" s="32"/>
      <c r="FSK842" s="32"/>
      <c r="FSL842" s="32"/>
      <c r="FSM842" s="32"/>
      <c r="FSN842" s="32"/>
      <c r="FSO842" s="32"/>
      <c r="FSP842" s="32"/>
      <c r="FSQ842" s="32"/>
      <c r="FSR842" s="32"/>
      <c r="FSS842" s="32"/>
      <c r="FST842" s="32"/>
      <c r="FSU842" s="32"/>
      <c r="FSV842" s="32"/>
      <c r="FSW842" s="32"/>
      <c r="FSX842" s="32"/>
      <c r="FSY842" s="32"/>
      <c r="FSZ842" s="32"/>
      <c r="FTA842" s="32"/>
      <c r="FTB842" s="32"/>
      <c r="FTC842" s="32"/>
      <c r="FTD842" s="32"/>
      <c r="FTE842" s="32"/>
      <c r="FTF842" s="32"/>
      <c r="FTG842" s="32"/>
      <c r="FTH842" s="32"/>
      <c r="FTI842" s="32"/>
      <c r="FTJ842" s="32"/>
      <c r="FTK842" s="32"/>
      <c r="FTL842" s="32"/>
      <c r="FTM842" s="32"/>
      <c r="FTN842" s="32"/>
      <c r="FTO842" s="32"/>
      <c r="FTP842" s="32"/>
      <c r="FTQ842" s="32"/>
      <c r="FTR842" s="32"/>
      <c r="FTS842" s="32"/>
      <c r="FTT842" s="32"/>
      <c r="FTU842" s="32"/>
      <c r="FTV842" s="32"/>
      <c r="FTW842" s="32"/>
      <c r="FTX842" s="32"/>
      <c r="FTY842" s="32"/>
      <c r="FTZ842" s="32"/>
      <c r="FUA842" s="32"/>
      <c r="FUB842" s="32"/>
      <c r="FUC842" s="32"/>
      <c r="FUD842" s="32"/>
      <c r="FUE842" s="32"/>
      <c r="FUF842" s="32"/>
      <c r="FUG842" s="32"/>
      <c r="FUH842" s="32"/>
      <c r="FUI842" s="32"/>
      <c r="FUJ842" s="32"/>
      <c r="FUK842" s="32"/>
      <c r="FUL842" s="32"/>
      <c r="FUM842" s="32"/>
      <c r="FUN842" s="32"/>
      <c r="FUO842" s="32"/>
      <c r="FUP842" s="32"/>
      <c r="FUQ842" s="32"/>
      <c r="FUR842" s="32"/>
      <c r="FUS842" s="32"/>
      <c r="FUT842" s="32"/>
      <c r="FUU842" s="32"/>
      <c r="FUV842" s="32"/>
      <c r="FUW842" s="32"/>
      <c r="FUX842" s="32"/>
      <c r="FUY842" s="32"/>
      <c r="FUZ842" s="32"/>
      <c r="FVA842" s="32"/>
      <c r="FVB842" s="32"/>
      <c r="FVC842" s="32"/>
      <c r="FVD842" s="32"/>
      <c r="FVE842" s="32"/>
      <c r="FVF842" s="32"/>
      <c r="FVG842" s="32"/>
      <c r="FVH842" s="32"/>
      <c r="FVI842" s="32"/>
      <c r="FVJ842" s="32"/>
      <c r="FVK842" s="32"/>
      <c r="FVL842" s="32"/>
      <c r="FVM842" s="32"/>
      <c r="FVN842" s="32"/>
      <c r="FVO842" s="32"/>
      <c r="FVP842" s="32"/>
      <c r="FVQ842" s="32"/>
      <c r="FVR842" s="32"/>
      <c r="FVS842" s="32"/>
      <c r="FVT842" s="32"/>
      <c r="FVU842" s="32"/>
      <c r="FVV842" s="32"/>
      <c r="FVW842" s="32"/>
      <c r="FVX842" s="32"/>
      <c r="FVY842" s="32"/>
      <c r="FVZ842" s="32"/>
      <c r="FWA842" s="32"/>
      <c r="FWB842" s="32"/>
      <c r="FWC842" s="32"/>
      <c r="FWD842" s="32"/>
      <c r="FWE842" s="32"/>
      <c r="FWF842" s="32"/>
      <c r="FWG842" s="32"/>
      <c r="FWH842" s="32"/>
      <c r="FWI842" s="32"/>
      <c r="FWJ842" s="32"/>
      <c r="FWK842" s="32"/>
      <c r="FWL842" s="32"/>
      <c r="FWM842" s="32"/>
      <c r="FWN842" s="32"/>
      <c r="FWO842" s="32"/>
      <c r="FWP842" s="32"/>
      <c r="FWQ842" s="32"/>
      <c r="FWR842" s="32"/>
      <c r="FWS842" s="32"/>
      <c r="FWT842" s="32"/>
      <c r="FWU842" s="32"/>
      <c r="FWV842" s="32"/>
      <c r="FWW842" s="32"/>
      <c r="FWX842" s="32"/>
      <c r="FWY842" s="32"/>
      <c r="FWZ842" s="32"/>
      <c r="FXA842" s="32"/>
      <c r="FXB842" s="32"/>
      <c r="FXC842" s="32"/>
      <c r="FXD842" s="32"/>
      <c r="FXE842" s="32"/>
      <c r="FXF842" s="32"/>
      <c r="FXG842" s="32"/>
      <c r="FXH842" s="32"/>
      <c r="FXI842" s="32"/>
      <c r="FXJ842" s="32"/>
      <c r="FXK842" s="32"/>
      <c r="FXL842" s="32"/>
      <c r="FXM842" s="32"/>
      <c r="FXN842" s="32"/>
      <c r="FXO842" s="32"/>
      <c r="FXP842" s="32"/>
      <c r="FXQ842" s="32"/>
      <c r="FXR842" s="32"/>
      <c r="FXS842" s="32"/>
      <c r="FXT842" s="32"/>
      <c r="FXU842" s="32"/>
      <c r="FXV842" s="32"/>
      <c r="FXW842" s="32"/>
      <c r="FXX842" s="32"/>
      <c r="FXY842" s="32"/>
      <c r="FXZ842" s="32"/>
      <c r="FYA842" s="32"/>
      <c r="FYB842" s="32"/>
      <c r="FYC842" s="32"/>
      <c r="FYD842" s="32"/>
      <c r="FYE842" s="32"/>
      <c r="FYF842" s="32"/>
      <c r="FYG842" s="32"/>
      <c r="FYH842" s="32"/>
      <c r="FYI842" s="32"/>
      <c r="FYJ842" s="32"/>
      <c r="FYK842" s="32"/>
      <c r="FYL842" s="32"/>
      <c r="FYM842" s="32"/>
      <c r="FYN842" s="32"/>
      <c r="FYO842" s="32"/>
      <c r="FYP842" s="32"/>
      <c r="FYQ842" s="32"/>
      <c r="FYR842" s="32"/>
      <c r="FYS842" s="32"/>
      <c r="FYT842" s="32"/>
      <c r="FYU842" s="32"/>
      <c r="FYV842" s="32"/>
      <c r="FYW842" s="32"/>
      <c r="FYX842" s="32"/>
      <c r="FYY842" s="32"/>
      <c r="FYZ842" s="32"/>
      <c r="FZA842" s="32"/>
      <c r="FZB842" s="32"/>
      <c r="FZC842" s="32"/>
      <c r="FZD842" s="32"/>
      <c r="FZE842" s="32"/>
      <c r="FZF842" s="32"/>
      <c r="FZG842" s="32"/>
      <c r="FZH842" s="32"/>
      <c r="FZI842" s="32"/>
      <c r="FZJ842" s="32"/>
      <c r="FZK842" s="32"/>
      <c r="FZL842" s="32"/>
      <c r="FZM842" s="32"/>
      <c r="FZN842" s="32"/>
      <c r="FZO842" s="32"/>
      <c r="FZP842" s="32"/>
      <c r="FZQ842" s="32"/>
      <c r="FZR842" s="32"/>
      <c r="FZS842" s="32"/>
      <c r="FZT842" s="32"/>
      <c r="FZU842" s="32"/>
      <c r="FZV842" s="32"/>
      <c r="FZW842" s="32"/>
      <c r="FZX842" s="32"/>
      <c r="FZY842" s="32"/>
      <c r="FZZ842" s="32"/>
      <c r="GAA842" s="32"/>
      <c r="GAB842" s="32"/>
      <c r="GAC842" s="32"/>
      <c r="GAD842" s="32"/>
      <c r="GAE842" s="32"/>
      <c r="GAF842" s="32"/>
      <c r="GAG842" s="32"/>
      <c r="GAH842" s="32"/>
      <c r="GAI842" s="32"/>
      <c r="GAJ842" s="32"/>
      <c r="GAK842" s="32"/>
      <c r="GAL842" s="32"/>
      <c r="GAM842" s="32"/>
      <c r="GAN842" s="32"/>
      <c r="GAO842" s="32"/>
      <c r="GAP842" s="32"/>
      <c r="GAQ842" s="32"/>
      <c r="GAR842" s="32"/>
      <c r="GAS842" s="32"/>
      <c r="GAT842" s="32"/>
      <c r="GAU842" s="32"/>
      <c r="GAV842" s="32"/>
      <c r="GAW842" s="32"/>
      <c r="GAX842" s="32"/>
      <c r="GAY842" s="32"/>
      <c r="GAZ842" s="32"/>
      <c r="GBA842" s="32"/>
      <c r="GBB842" s="32"/>
      <c r="GBC842" s="32"/>
      <c r="GBD842" s="32"/>
      <c r="GBE842" s="32"/>
      <c r="GBF842" s="32"/>
      <c r="GBG842" s="32"/>
      <c r="GBH842" s="32"/>
      <c r="GBI842" s="32"/>
      <c r="GBJ842" s="32"/>
      <c r="GBK842" s="32"/>
      <c r="GBL842" s="32"/>
      <c r="GBM842" s="32"/>
      <c r="GBN842" s="32"/>
      <c r="GBO842" s="32"/>
      <c r="GBP842" s="32"/>
      <c r="GBQ842" s="32"/>
      <c r="GBR842" s="32"/>
      <c r="GBS842" s="32"/>
      <c r="GBT842" s="32"/>
      <c r="GBU842" s="32"/>
      <c r="GBV842" s="32"/>
      <c r="GBW842" s="32"/>
      <c r="GBX842" s="32"/>
      <c r="GBY842" s="32"/>
      <c r="GBZ842" s="32"/>
      <c r="GCA842" s="32"/>
      <c r="GCB842" s="32"/>
      <c r="GCC842" s="32"/>
      <c r="GCD842" s="32"/>
      <c r="GCE842" s="32"/>
      <c r="GCF842" s="32"/>
      <c r="GCG842" s="32"/>
      <c r="GCH842" s="32"/>
      <c r="GCI842" s="32"/>
      <c r="GCJ842" s="32"/>
      <c r="GCK842" s="32"/>
      <c r="GCL842" s="32"/>
      <c r="GCM842" s="32"/>
      <c r="GCN842" s="32"/>
      <c r="GCO842" s="32"/>
      <c r="GCP842" s="32"/>
      <c r="GCQ842" s="32"/>
      <c r="GCR842" s="32"/>
      <c r="GCS842" s="32"/>
      <c r="GCT842" s="32"/>
      <c r="GCU842" s="32"/>
      <c r="GCV842" s="32"/>
      <c r="GCW842" s="32"/>
      <c r="GCX842" s="32"/>
      <c r="GCY842" s="32"/>
      <c r="GCZ842" s="32"/>
      <c r="GDA842" s="32"/>
      <c r="GDB842" s="32"/>
      <c r="GDC842" s="32"/>
      <c r="GDD842" s="32"/>
      <c r="GDE842" s="32"/>
      <c r="GDF842" s="32"/>
      <c r="GDG842" s="32"/>
      <c r="GDH842" s="32"/>
      <c r="GDI842" s="32"/>
      <c r="GDJ842" s="32"/>
      <c r="GDK842" s="32"/>
      <c r="GDL842" s="32"/>
      <c r="GDM842" s="32"/>
      <c r="GDN842" s="32"/>
      <c r="GDO842" s="32"/>
      <c r="GDP842" s="32"/>
      <c r="GDQ842" s="32"/>
      <c r="GDR842" s="32"/>
      <c r="GDS842" s="32"/>
      <c r="GDT842" s="32"/>
      <c r="GDU842" s="32"/>
      <c r="GDV842" s="32"/>
      <c r="GDW842" s="32"/>
      <c r="GDX842" s="32"/>
      <c r="GDY842" s="32"/>
      <c r="GDZ842" s="32"/>
      <c r="GEA842" s="32"/>
      <c r="GEB842" s="32"/>
      <c r="GEC842" s="32"/>
      <c r="GED842" s="32"/>
      <c r="GEE842" s="32"/>
      <c r="GEF842" s="32"/>
      <c r="GEG842" s="32"/>
      <c r="GEH842" s="32"/>
      <c r="GEI842" s="32"/>
      <c r="GEJ842" s="32"/>
      <c r="GEK842" s="32"/>
      <c r="GEL842" s="32"/>
      <c r="GEM842" s="32"/>
      <c r="GEN842" s="32"/>
      <c r="GEO842" s="32"/>
      <c r="GEP842" s="32"/>
      <c r="GEQ842" s="32"/>
      <c r="GER842" s="32"/>
      <c r="GES842" s="32"/>
      <c r="GET842" s="32"/>
      <c r="GEU842" s="32"/>
      <c r="GEV842" s="32"/>
      <c r="GEW842" s="32"/>
      <c r="GEX842" s="32"/>
      <c r="GEY842" s="32"/>
      <c r="GEZ842" s="32"/>
      <c r="GFA842" s="32"/>
      <c r="GFB842" s="32"/>
      <c r="GFC842" s="32"/>
      <c r="GFD842" s="32"/>
      <c r="GFE842" s="32"/>
      <c r="GFF842" s="32"/>
      <c r="GFG842" s="32"/>
      <c r="GFH842" s="32"/>
      <c r="GFI842" s="32"/>
      <c r="GFJ842" s="32"/>
      <c r="GFK842" s="32"/>
      <c r="GFL842" s="32"/>
      <c r="GFM842" s="32"/>
      <c r="GFN842" s="32"/>
      <c r="GFO842" s="32"/>
      <c r="GFP842" s="32"/>
      <c r="GFQ842" s="32"/>
      <c r="GFR842" s="32"/>
      <c r="GFS842" s="32"/>
      <c r="GFT842" s="32"/>
      <c r="GFU842" s="32"/>
      <c r="GFV842" s="32"/>
      <c r="GFW842" s="32"/>
      <c r="GFX842" s="32"/>
      <c r="GFY842" s="32"/>
      <c r="GFZ842" s="32"/>
      <c r="GGA842" s="32"/>
      <c r="GGB842" s="32"/>
      <c r="GGC842" s="32"/>
      <c r="GGD842" s="32"/>
      <c r="GGE842" s="32"/>
      <c r="GGF842" s="32"/>
      <c r="GGG842" s="32"/>
      <c r="GGH842" s="32"/>
      <c r="GGI842" s="32"/>
      <c r="GGJ842" s="32"/>
      <c r="GGK842" s="32"/>
      <c r="GGL842" s="32"/>
      <c r="GGM842" s="32"/>
      <c r="GGN842" s="32"/>
      <c r="GGO842" s="32"/>
      <c r="GGP842" s="32"/>
      <c r="GGQ842" s="32"/>
      <c r="GGR842" s="32"/>
      <c r="GGS842" s="32"/>
      <c r="GGT842" s="32"/>
      <c r="GGU842" s="32"/>
      <c r="GGV842" s="32"/>
      <c r="GGW842" s="32"/>
      <c r="GGX842" s="32"/>
      <c r="GGY842" s="32"/>
      <c r="GGZ842" s="32"/>
      <c r="GHA842" s="32"/>
      <c r="GHB842" s="32"/>
      <c r="GHC842" s="32"/>
      <c r="GHD842" s="32"/>
      <c r="GHE842" s="32"/>
      <c r="GHF842" s="32"/>
      <c r="GHG842" s="32"/>
      <c r="GHH842" s="32"/>
      <c r="GHI842" s="32"/>
      <c r="GHJ842" s="32"/>
      <c r="GHK842" s="32"/>
      <c r="GHL842" s="32"/>
      <c r="GHM842" s="32"/>
      <c r="GHN842" s="32"/>
      <c r="GHO842" s="32"/>
      <c r="GHP842" s="32"/>
      <c r="GHQ842" s="32"/>
      <c r="GHR842" s="32"/>
      <c r="GHS842" s="32"/>
      <c r="GHT842" s="32"/>
      <c r="GHU842" s="32"/>
      <c r="GHV842" s="32"/>
      <c r="GHW842" s="32"/>
      <c r="GHX842" s="32"/>
      <c r="GHY842" s="32"/>
      <c r="GHZ842" s="32"/>
      <c r="GIA842" s="32"/>
      <c r="GIB842" s="32"/>
      <c r="GIC842" s="32"/>
      <c r="GID842" s="32"/>
      <c r="GIE842" s="32"/>
      <c r="GIF842" s="32"/>
      <c r="GIG842" s="32"/>
      <c r="GIH842" s="32"/>
      <c r="GII842" s="32"/>
      <c r="GIJ842" s="32"/>
      <c r="GIK842" s="32"/>
      <c r="GIL842" s="32"/>
      <c r="GIM842" s="32"/>
      <c r="GIN842" s="32"/>
      <c r="GIO842" s="32"/>
      <c r="GIP842" s="32"/>
      <c r="GIQ842" s="32"/>
      <c r="GIR842" s="32"/>
      <c r="GIS842" s="32"/>
      <c r="GIT842" s="32"/>
      <c r="GIU842" s="32"/>
      <c r="GIV842" s="32"/>
      <c r="GIW842" s="32"/>
      <c r="GIX842" s="32"/>
      <c r="GIY842" s="32"/>
      <c r="GIZ842" s="32"/>
      <c r="GJA842" s="32"/>
      <c r="GJB842" s="32"/>
      <c r="GJC842" s="32"/>
      <c r="GJD842" s="32"/>
      <c r="GJE842" s="32"/>
      <c r="GJF842" s="32"/>
      <c r="GJG842" s="32"/>
      <c r="GJH842" s="32"/>
      <c r="GJI842" s="32"/>
      <c r="GJJ842" s="32"/>
      <c r="GJK842" s="32"/>
      <c r="GJL842" s="32"/>
      <c r="GJM842" s="32"/>
      <c r="GJN842" s="32"/>
      <c r="GJO842" s="32"/>
      <c r="GJP842" s="32"/>
      <c r="GJQ842" s="32"/>
      <c r="GJR842" s="32"/>
      <c r="GJS842" s="32"/>
      <c r="GJT842" s="32"/>
      <c r="GJU842" s="32"/>
      <c r="GJV842" s="32"/>
      <c r="GJW842" s="32"/>
      <c r="GJX842" s="32"/>
      <c r="GJY842" s="32"/>
      <c r="GJZ842" s="32"/>
      <c r="GKA842" s="32"/>
      <c r="GKB842" s="32"/>
      <c r="GKC842" s="32"/>
      <c r="GKD842" s="32"/>
      <c r="GKE842" s="32"/>
      <c r="GKF842" s="32"/>
      <c r="GKG842" s="32"/>
      <c r="GKH842" s="32"/>
      <c r="GKI842" s="32"/>
      <c r="GKJ842" s="32"/>
      <c r="GKK842" s="32"/>
      <c r="GKL842" s="32"/>
      <c r="GKM842" s="32"/>
      <c r="GKN842" s="32"/>
      <c r="GKO842" s="32"/>
      <c r="GKP842" s="32"/>
      <c r="GKQ842" s="32"/>
      <c r="GKR842" s="32"/>
      <c r="GKS842" s="32"/>
      <c r="GKT842" s="32"/>
      <c r="GKU842" s="32"/>
      <c r="GKV842" s="32"/>
      <c r="GKW842" s="32"/>
      <c r="GKX842" s="32"/>
      <c r="GKY842" s="32"/>
      <c r="GKZ842" s="32"/>
      <c r="GLA842" s="32"/>
      <c r="GLB842" s="32"/>
      <c r="GLC842" s="32"/>
      <c r="GLD842" s="32"/>
      <c r="GLE842" s="32"/>
      <c r="GLF842" s="32"/>
      <c r="GLG842" s="32"/>
      <c r="GLH842" s="32"/>
      <c r="GLI842" s="32"/>
      <c r="GLJ842" s="32"/>
      <c r="GLK842" s="32"/>
      <c r="GLL842" s="32"/>
      <c r="GLM842" s="32"/>
      <c r="GLN842" s="32"/>
      <c r="GLO842" s="32"/>
      <c r="GLP842" s="32"/>
      <c r="GLQ842" s="32"/>
      <c r="GLR842" s="32"/>
      <c r="GLS842" s="32"/>
      <c r="GLT842" s="32"/>
      <c r="GLU842" s="32"/>
      <c r="GLV842" s="32"/>
      <c r="GLW842" s="32"/>
      <c r="GLX842" s="32"/>
      <c r="GLY842" s="32"/>
      <c r="GLZ842" s="32"/>
      <c r="GMA842" s="32"/>
      <c r="GMB842" s="32"/>
      <c r="GMC842" s="32"/>
      <c r="GMD842" s="32"/>
      <c r="GME842" s="32"/>
      <c r="GMF842" s="32"/>
      <c r="GMG842" s="32"/>
      <c r="GMH842" s="32"/>
      <c r="GMI842" s="32"/>
      <c r="GMJ842" s="32"/>
      <c r="GMK842" s="32"/>
      <c r="GML842" s="32"/>
      <c r="GMM842" s="32"/>
      <c r="GMN842" s="32"/>
      <c r="GMO842" s="32"/>
      <c r="GMP842" s="32"/>
      <c r="GMQ842" s="32"/>
      <c r="GMR842" s="32"/>
      <c r="GMS842" s="32"/>
      <c r="GMT842" s="32"/>
      <c r="GMU842" s="32"/>
      <c r="GMV842" s="32"/>
      <c r="GMW842" s="32"/>
      <c r="GMX842" s="32"/>
      <c r="GMY842" s="32"/>
      <c r="GMZ842" s="32"/>
      <c r="GNA842" s="32"/>
      <c r="GNB842" s="32"/>
      <c r="GNC842" s="32"/>
      <c r="GND842" s="32"/>
      <c r="GNE842" s="32"/>
      <c r="GNF842" s="32"/>
      <c r="GNG842" s="32"/>
      <c r="GNH842" s="32"/>
      <c r="GNI842" s="32"/>
      <c r="GNJ842" s="32"/>
      <c r="GNK842" s="32"/>
      <c r="GNL842" s="32"/>
      <c r="GNM842" s="32"/>
      <c r="GNN842" s="32"/>
      <c r="GNO842" s="32"/>
      <c r="GNP842" s="32"/>
      <c r="GNQ842" s="32"/>
      <c r="GNR842" s="32"/>
      <c r="GNS842" s="32"/>
      <c r="GNT842" s="32"/>
      <c r="GNU842" s="32"/>
      <c r="GNV842" s="32"/>
      <c r="GNW842" s="32"/>
      <c r="GNX842" s="32"/>
      <c r="GNY842" s="32"/>
      <c r="GNZ842" s="32"/>
      <c r="GOA842" s="32"/>
      <c r="GOB842" s="32"/>
      <c r="GOC842" s="32"/>
      <c r="GOD842" s="32"/>
      <c r="GOE842" s="32"/>
      <c r="GOF842" s="32"/>
      <c r="GOG842" s="32"/>
      <c r="GOH842" s="32"/>
      <c r="GOI842" s="32"/>
      <c r="GOJ842" s="32"/>
      <c r="GOK842" s="32"/>
      <c r="GOL842" s="32"/>
      <c r="GOM842" s="32"/>
      <c r="GON842" s="32"/>
      <c r="GOO842" s="32"/>
      <c r="GOP842" s="32"/>
      <c r="GOQ842" s="32"/>
      <c r="GOR842" s="32"/>
      <c r="GOS842" s="32"/>
      <c r="GOT842" s="32"/>
      <c r="GOU842" s="32"/>
      <c r="GOV842" s="32"/>
      <c r="GOW842" s="32"/>
      <c r="GOX842" s="32"/>
      <c r="GOY842" s="32"/>
      <c r="GOZ842" s="32"/>
      <c r="GPA842" s="32"/>
      <c r="GPB842" s="32"/>
      <c r="GPC842" s="32"/>
      <c r="GPD842" s="32"/>
      <c r="GPE842" s="32"/>
      <c r="GPF842" s="32"/>
      <c r="GPG842" s="32"/>
      <c r="GPH842" s="32"/>
      <c r="GPI842" s="32"/>
      <c r="GPJ842" s="32"/>
      <c r="GPK842" s="32"/>
      <c r="GPL842" s="32"/>
      <c r="GPM842" s="32"/>
      <c r="GPN842" s="32"/>
      <c r="GPO842" s="32"/>
      <c r="GPP842" s="32"/>
      <c r="GPQ842" s="32"/>
      <c r="GPR842" s="32"/>
      <c r="GPS842" s="32"/>
      <c r="GPT842" s="32"/>
      <c r="GPU842" s="32"/>
      <c r="GPV842" s="32"/>
      <c r="GPW842" s="32"/>
      <c r="GPX842" s="32"/>
      <c r="GPY842" s="32"/>
      <c r="GPZ842" s="32"/>
      <c r="GQA842" s="32"/>
      <c r="GQB842" s="32"/>
      <c r="GQC842" s="32"/>
      <c r="GQD842" s="32"/>
      <c r="GQE842" s="32"/>
      <c r="GQF842" s="32"/>
      <c r="GQG842" s="32"/>
      <c r="GQH842" s="32"/>
      <c r="GQI842" s="32"/>
      <c r="GQJ842" s="32"/>
      <c r="GQK842" s="32"/>
      <c r="GQL842" s="32"/>
      <c r="GQM842" s="32"/>
      <c r="GQN842" s="32"/>
      <c r="GQO842" s="32"/>
      <c r="GQP842" s="32"/>
      <c r="GQQ842" s="32"/>
      <c r="GQR842" s="32"/>
      <c r="GQS842" s="32"/>
      <c r="GQT842" s="32"/>
      <c r="GQU842" s="32"/>
      <c r="GQV842" s="32"/>
      <c r="GQW842" s="32"/>
      <c r="GQX842" s="32"/>
      <c r="GQY842" s="32"/>
      <c r="GQZ842" s="32"/>
      <c r="GRA842" s="32"/>
      <c r="GRB842" s="32"/>
      <c r="GRC842" s="32"/>
      <c r="GRD842" s="32"/>
      <c r="GRE842" s="32"/>
      <c r="GRF842" s="32"/>
      <c r="GRG842" s="32"/>
      <c r="GRH842" s="32"/>
      <c r="GRI842" s="32"/>
      <c r="GRJ842" s="32"/>
      <c r="GRK842" s="32"/>
      <c r="GRL842" s="32"/>
      <c r="GRM842" s="32"/>
      <c r="GRN842" s="32"/>
      <c r="GRO842" s="32"/>
      <c r="GRP842" s="32"/>
      <c r="GRQ842" s="32"/>
      <c r="GRR842" s="32"/>
      <c r="GRS842" s="32"/>
      <c r="GRT842" s="32"/>
      <c r="GRU842" s="32"/>
      <c r="GRV842" s="32"/>
      <c r="GRW842" s="32"/>
      <c r="GRX842" s="32"/>
      <c r="GRY842" s="32"/>
      <c r="GRZ842" s="32"/>
      <c r="GSA842" s="32"/>
      <c r="GSB842" s="32"/>
      <c r="GSC842" s="32"/>
      <c r="GSD842" s="32"/>
      <c r="GSE842" s="32"/>
      <c r="GSF842" s="32"/>
      <c r="GSG842" s="32"/>
      <c r="GSH842" s="32"/>
      <c r="GSI842" s="32"/>
      <c r="GSJ842" s="32"/>
      <c r="GSK842" s="32"/>
      <c r="GSL842" s="32"/>
      <c r="GSM842" s="32"/>
      <c r="GSN842" s="32"/>
      <c r="GSO842" s="32"/>
      <c r="GSP842" s="32"/>
      <c r="GSQ842" s="32"/>
      <c r="GSR842" s="32"/>
      <c r="GSS842" s="32"/>
      <c r="GST842" s="32"/>
      <c r="GSU842" s="32"/>
      <c r="GSV842" s="32"/>
      <c r="GSW842" s="32"/>
      <c r="GSX842" s="32"/>
      <c r="GSY842" s="32"/>
      <c r="GSZ842" s="32"/>
      <c r="GTA842" s="32"/>
      <c r="GTB842" s="32"/>
      <c r="GTC842" s="32"/>
      <c r="GTD842" s="32"/>
      <c r="GTE842" s="32"/>
      <c r="GTF842" s="32"/>
      <c r="GTG842" s="32"/>
      <c r="GTH842" s="32"/>
      <c r="GTI842" s="32"/>
      <c r="GTJ842" s="32"/>
      <c r="GTK842" s="32"/>
      <c r="GTL842" s="32"/>
      <c r="GTM842" s="32"/>
      <c r="GTN842" s="32"/>
      <c r="GTO842" s="32"/>
      <c r="GTP842" s="32"/>
      <c r="GTQ842" s="32"/>
      <c r="GTR842" s="32"/>
      <c r="GTS842" s="32"/>
      <c r="GTT842" s="32"/>
      <c r="GTU842" s="32"/>
      <c r="GTV842" s="32"/>
      <c r="GTW842" s="32"/>
      <c r="GTX842" s="32"/>
      <c r="GTY842" s="32"/>
      <c r="GTZ842" s="32"/>
      <c r="GUA842" s="32"/>
      <c r="GUB842" s="32"/>
      <c r="GUC842" s="32"/>
      <c r="GUD842" s="32"/>
      <c r="GUE842" s="32"/>
      <c r="GUF842" s="32"/>
      <c r="GUG842" s="32"/>
      <c r="GUH842" s="32"/>
      <c r="GUI842" s="32"/>
      <c r="GUJ842" s="32"/>
      <c r="GUK842" s="32"/>
      <c r="GUL842" s="32"/>
      <c r="GUM842" s="32"/>
      <c r="GUN842" s="32"/>
      <c r="GUO842" s="32"/>
      <c r="GUP842" s="32"/>
      <c r="GUQ842" s="32"/>
      <c r="GUR842" s="32"/>
      <c r="GUS842" s="32"/>
      <c r="GUT842" s="32"/>
      <c r="GUU842" s="32"/>
      <c r="GUV842" s="32"/>
      <c r="GUW842" s="32"/>
      <c r="GUX842" s="32"/>
      <c r="GUY842" s="32"/>
      <c r="GUZ842" s="32"/>
      <c r="GVA842" s="32"/>
      <c r="GVB842" s="32"/>
      <c r="GVC842" s="32"/>
      <c r="GVD842" s="32"/>
      <c r="GVE842" s="32"/>
      <c r="GVF842" s="32"/>
      <c r="GVG842" s="32"/>
      <c r="GVH842" s="32"/>
      <c r="GVI842" s="32"/>
      <c r="GVJ842" s="32"/>
      <c r="GVK842" s="32"/>
      <c r="GVL842" s="32"/>
      <c r="GVM842" s="32"/>
      <c r="GVN842" s="32"/>
      <c r="GVO842" s="32"/>
      <c r="GVP842" s="32"/>
      <c r="GVQ842" s="32"/>
      <c r="GVR842" s="32"/>
      <c r="GVS842" s="32"/>
      <c r="GVT842" s="32"/>
      <c r="GVU842" s="32"/>
      <c r="GVV842" s="32"/>
      <c r="GVW842" s="32"/>
      <c r="GVX842" s="32"/>
      <c r="GVY842" s="32"/>
      <c r="GVZ842" s="32"/>
      <c r="GWA842" s="32"/>
      <c r="GWB842" s="32"/>
      <c r="GWC842" s="32"/>
      <c r="GWD842" s="32"/>
      <c r="GWE842" s="32"/>
      <c r="GWF842" s="32"/>
      <c r="GWG842" s="32"/>
      <c r="GWH842" s="32"/>
      <c r="GWI842" s="32"/>
      <c r="GWJ842" s="32"/>
      <c r="GWK842" s="32"/>
      <c r="GWL842" s="32"/>
      <c r="GWM842" s="32"/>
      <c r="GWN842" s="32"/>
      <c r="GWO842" s="32"/>
      <c r="GWP842" s="32"/>
      <c r="GWQ842" s="32"/>
      <c r="GWR842" s="32"/>
      <c r="GWS842" s="32"/>
      <c r="GWT842" s="32"/>
      <c r="GWU842" s="32"/>
      <c r="GWV842" s="32"/>
      <c r="GWW842" s="32"/>
      <c r="GWX842" s="32"/>
      <c r="GWY842" s="32"/>
      <c r="GWZ842" s="32"/>
      <c r="GXA842" s="32"/>
      <c r="GXB842" s="32"/>
      <c r="GXC842" s="32"/>
      <c r="GXD842" s="32"/>
      <c r="GXE842" s="32"/>
      <c r="GXF842" s="32"/>
      <c r="GXG842" s="32"/>
      <c r="GXH842" s="32"/>
      <c r="GXI842" s="32"/>
      <c r="GXJ842" s="32"/>
      <c r="GXK842" s="32"/>
      <c r="GXL842" s="32"/>
      <c r="GXM842" s="32"/>
      <c r="GXN842" s="32"/>
      <c r="GXO842" s="32"/>
      <c r="GXP842" s="32"/>
      <c r="GXQ842" s="32"/>
      <c r="GXR842" s="32"/>
      <c r="GXS842" s="32"/>
      <c r="GXT842" s="32"/>
      <c r="GXU842" s="32"/>
      <c r="GXV842" s="32"/>
      <c r="GXW842" s="32"/>
      <c r="GXX842" s="32"/>
      <c r="GXY842" s="32"/>
      <c r="GXZ842" s="32"/>
      <c r="GYA842" s="32"/>
      <c r="GYB842" s="32"/>
      <c r="GYC842" s="32"/>
      <c r="GYD842" s="32"/>
      <c r="GYE842" s="32"/>
      <c r="GYF842" s="32"/>
      <c r="GYG842" s="32"/>
      <c r="GYH842" s="32"/>
      <c r="GYI842" s="32"/>
      <c r="GYJ842" s="32"/>
      <c r="GYK842" s="32"/>
      <c r="GYL842" s="32"/>
      <c r="GYM842" s="32"/>
      <c r="GYN842" s="32"/>
      <c r="GYO842" s="32"/>
      <c r="GYP842" s="32"/>
      <c r="GYQ842" s="32"/>
      <c r="GYR842" s="32"/>
      <c r="GYS842" s="32"/>
      <c r="GYT842" s="32"/>
      <c r="GYU842" s="32"/>
      <c r="GYV842" s="32"/>
      <c r="GYW842" s="32"/>
      <c r="GYX842" s="32"/>
      <c r="GYY842" s="32"/>
      <c r="GYZ842" s="32"/>
      <c r="GZA842" s="32"/>
      <c r="GZB842" s="32"/>
      <c r="GZC842" s="32"/>
      <c r="GZD842" s="32"/>
      <c r="GZE842" s="32"/>
      <c r="GZF842" s="32"/>
      <c r="GZG842" s="32"/>
      <c r="GZH842" s="32"/>
      <c r="GZI842" s="32"/>
      <c r="GZJ842" s="32"/>
      <c r="GZK842" s="32"/>
      <c r="GZL842" s="32"/>
      <c r="GZM842" s="32"/>
      <c r="GZN842" s="32"/>
      <c r="GZO842" s="32"/>
      <c r="GZP842" s="32"/>
      <c r="GZQ842" s="32"/>
      <c r="GZR842" s="32"/>
      <c r="GZS842" s="32"/>
      <c r="GZT842" s="32"/>
      <c r="GZU842" s="32"/>
      <c r="GZV842" s="32"/>
      <c r="GZW842" s="32"/>
      <c r="GZX842" s="32"/>
      <c r="GZY842" s="32"/>
      <c r="GZZ842" s="32"/>
      <c r="HAA842" s="32"/>
      <c r="HAB842" s="32"/>
      <c r="HAC842" s="32"/>
      <c r="HAD842" s="32"/>
      <c r="HAE842" s="32"/>
      <c r="HAF842" s="32"/>
      <c r="HAG842" s="32"/>
      <c r="HAH842" s="32"/>
      <c r="HAI842" s="32"/>
      <c r="HAJ842" s="32"/>
      <c r="HAK842" s="32"/>
      <c r="HAL842" s="32"/>
      <c r="HAM842" s="32"/>
      <c r="HAN842" s="32"/>
      <c r="HAO842" s="32"/>
      <c r="HAP842" s="32"/>
      <c r="HAQ842" s="32"/>
      <c r="HAR842" s="32"/>
      <c r="HAS842" s="32"/>
      <c r="HAT842" s="32"/>
      <c r="HAU842" s="32"/>
      <c r="HAV842" s="32"/>
      <c r="HAW842" s="32"/>
      <c r="HAX842" s="32"/>
      <c r="HAY842" s="32"/>
      <c r="HAZ842" s="32"/>
      <c r="HBA842" s="32"/>
      <c r="HBB842" s="32"/>
      <c r="HBC842" s="32"/>
      <c r="HBD842" s="32"/>
      <c r="HBE842" s="32"/>
      <c r="HBF842" s="32"/>
      <c r="HBG842" s="32"/>
      <c r="HBH842" s="32"/>
      <c r="HBI842" s="32"/>
      <c r="HBJ842" s="32"/>
      <c r="HBK842" s="32"/>
      <c r="HBL842" s="32"/>
      <c r="HBM842" s="32"/>
      <c r="HBN842" s="32"/>
      <c r="HBO842" s="32"/>
      <c r="HBP842" s="32"/>
      <c r="HBQ842" s="32"/>
      <c r="HBR842" s="32"/>
      <c r="HBS842" s="32"/>
      <c r="HBT842" s="32"/>
      <c r="HBU842" s="32"/>
      <c r="HBV842" s="32"/>
      <c r="HBW842" s="32"/>
      <c r="HBX842" s="32"/>
      <c r="HBY842" s="32"/>
      <c r="HBZ842" s="32"/>
      <c r="HCA842" s="32"/>
      <c r="HCB842" s="32"/>
      <c r="HCC842" s="32"/>
      <c r="HCD842" s="32"/>
      <c r="HCE842" s="32"/>
      <c r="HCF842" s="32"/>
      <c r="HCG842" s="32"/>
      <c r="HCH842" s="32"/>
      <c r="HCI842" s="32"/>
      <c r="HCJ842" s="32"/>
      <c r="HCK842" s="32"/>
      <c r="HCL842" s="32"/>
      <c r="HCM842" s="32"/>
      <c r="HCN842" s="32"/>
      <c r="HCO842" s="32"/>
      <c r="HCP842" s="32"/>
      <c r="HCQ842" s="32"/>
      <c r="HCR842" s="32"/>
      <c r="HCS842" s="32"/>
      <c r="HCT842" s="32"/>
      <c r="HCU842" s="32"/>
      <c r="HCV842" s="32"/>
      <c r="HCW842" s="32"/>
      <c r="HCX842" s="32"/>
      <c r="HCY842" s="32"/>
      <c r="HCZ842" s="32"/>
      <c r="HDA842" s="32"/>
      <c r="HDB842" s="32"/>
      <c r="HDC842" s="32"/>
      <c r="HDD842" s="32"/>
      <c r="HDE842" s="32"/>
      <c r="HDF842" s="32"/>
      <c r="HDG842" s="32"/>
      <c r="HDH842" s="32"/>
      <c r="HDI842" s="32"/>
      <c r="HDJ842" s="32"/>
      <c r="HDK842" s="32"/>
      <c r="HDL842" s="32"/>
      <c r="HDM842" s="32"/>
      <c r="HDN842" s="32"/>
      <c r="HDO842" s="32"/>
      <c r="HDP842" s="32"/>
      <c r="HDQ842" s="32"/>
      <c r="HDR842" s="32"/>
      <c r="HDS842" s="32"/>
      <c r="HDT842" s="32"/>
      <c r="HDU842" s="32"/>
      <c r="HDV842" s="32"/>
      <c r="HDW842" s="32"/>
      <c r="HDX842" s="32"/>
      <c r="HDY842" s="32"/>
      <c r="HDZ842" s="32"/>
      <c r="HEA842" s="32"/>
      <c r="HEB842" s="32"/>
      <c r="HEC842" s="32"/>
      <c r="HED842" s="32"/>
      <c r="HEE842" s="32"/>
      <c r="HEF842" s="32"/>
      <c r="HEG842" s="32"/>
      <c r="HEH842" s="32"/>
      <c r="HEI842" s="32"/>
      <c r="HEJ842" s="32"/>
      <c r="HEK842" s="32"/>
      <c r="HEL842" s="32"/>
      <c r="HEM842" s="32"/>
      <c r="HEN842" s="32"/>
      <c r="HEO842" s="32"/>
      <c r="HEP842" s="32"/>
      <c r="HEQ842" s="32"/>
      <c r="HER842" s="32"/>
      <c r="HES842" s="32"/>
      <c r="HET842" s="32"/>
      <c r="HEU842" s="32"/>
      <c r="HEV842" s="32"/>
      <c r="HEW842" s="32"/>
      <c r="HEX842" s="32"/>
      <c r="HEY842" s="32"/>
      <c r="HEZ842" s="32"/>
      <c r="HFA842" s="32"/>
      <c r="HFB842" s="32"/>
      <c r="HFC842" s="32"/>
      <c r="HFD842" s="32"/>
      <c r="HFE842" s="32"/>
      <c r="HFF842" s="32"/>
      <c r="HFG842" s="32"/>
      <c r="HFH842" s="32"/>
      <c r="HFI842" s="32"/>
      <c r="HFJ842" s="32"/>
      <c r="HFK842" s="32"/>
      <c r="HFL842" s="32"/>
      <c r="HFM842" s="32"/>
      <c r="HFN842" s="32"/>
      <c r="HFO842" s="32"/>
      <c r="HFP842" s="32"/>
      <c r="HFQ842" s="32"/>
      <c r="HFR842" s="32"/>
      <c r="HFS842" s="32"/>
      <c r="HFT842" s="32"/>
      <c r="HFU842" s="32"/>
      <c r="HFV842" s="32"/>
      <c r="HFW842" s="32"/>
      <c r="HFX842" s="32"/>
      <c r="HFY842" s="32"/>
      <c r="HFZ842" s="32"/>
      <c r="HGA842" s="32"/>
      <c r="HGB842" s="32"/>
      <c r="HGC842" s="32"/>
      <c r="HGD842" s="32"/>
      <c r="HGE842" s="32"/>
      <c r="HGF842" s="32"/>
      <c r="HGG842" s="32"/>
      <c r="HGH842" s="32"/>
      <c r="HGI842" s="32"/>
      <c r="HGJ842" s="32"/>
      <c r="HGK842" s="32"/>
      <c r="HGL842" s="32"/>
      <c r="HGM842" s="32"/>
      <c r="HGN842" s="32"/>
      <c r="HGO842" s="32"/>
      <c r="HGP842" s="32"/>
      <c r="HGQ842" s="32"/>
      <c r="HGR842" s="32"/>
      <c r="HGS842" s="32"/>
      <c r="HGT842" s="32"/>
      <c r="HGU842" s="32"/>
      <c r="HGV842" s="32"/>
      <c r="HGW842" s="32"/>
      <c r="HGX842" s="32"/>
      <c r="HGY842" s="32"/>
      <c r="HGZ842" s="32"/>
      <c r="HHA842" s="32"/>
      <c r="HHB842" s="32"/>
      <c r="HHC842" s="32"/>
      <c r="HHD842" s="32"/>
      <c r="HHE842" s="32"/>
      <c r="HHF842" s="32"/>
      <c r="HHG842" s="32"/>
      <c r="HHH842" s="32"/>
      <c r="HHI842" s="32"/>
      <c r="HHJ842" s="32"/>
      <c r="HHK842" s="32"/>
      <c r="HHL842" s="32"/>
      <c r="HHM842" s="32"/>
      <c r="HHN842" s="32"/>
      <c r="HHO842" s="32"/>
      <c r="HHP842" s="32"/>
      <c r="HHQ842" s="32"/>
      <c r="HHR842" s="32"/>
      <c r="HHS842" s="32"/>
      <c r="HHT842" s="32"/>
      <c r="HHU842" s="32"/>
      <c r="HHV842" s="32"/>
      <c r="HHW842" s="32"/>
      <c r="HHX842" s="32"/>
      <c r="HHY842" s="32"/>
      <c r="HHZ842" s="32"/>
      <c r="HIA842" s="32"/>
      <c r="HIB842" s="32"/>
      <c r="HIC842" s="32"/>
      <c r="HID842" s="32"/>
      <c r="HIE842" s="32"/>
      <c r="HIF842" s="32"/>
      <c r="HIG842" s="32"/>
      <c r="HIH842" s="32"/>
      <c r="HII842" s="32"/>
      <c r="HIJ842" s="32"/>
      <c r="HIK842" s="32"/>
      <c r="HIL842" s="32"/>
      <c r="HIM842" s="32"/>
      <c r="HIN842" s="32"/>
      <c r="HIO842" s="32"/>
      <c r="HIP842" s="32"/>
      <c r="HIQ842" s="32"/>
      <c r="HIR842" s="32"/>
      <c r="HIS842" s="32"/>
      <c r="HIT842" s="32"/>
      <c r="HIU842" s="32"/>
      <c r="HIV842" s="32"/>
      <c r="HIW842" s="32"/>
      <c r="HIX842" s="32"/>
      <c r="HIY842" s="32"/>
      <c r="HIZ842" s="32"/>
      <c r="HJA842" s="32"/>
      <c r="HJB842" s="32"/>
      <c r="HJC842" s="32"/>
      <c r="HJD842" s="32"/>
      <c r="HJE842" s="32"/>
      <c r="HJF842" s="32"/>
      <c r="HJG842" s="32"/>
      <c r="HJH842" s="32"/>
      <c r="HJI842" s="32"/>
      <c r="HJJ842" s="32"/>
      <c r="HJK842" s="32"/>
      <c r="HJL842" s="32"/>
      <c r="HJM842" s="32"/>
      <c r="HJN842" s="32"/>
      <c r="HJO842" s="32"/>
      <c r="HJP842" s="32"/>
      <c r="HJQ842" s="32"/>
      <c r="HJR842" s="32"/>
      <c r="HJS842" s="32"/>
      <c r="HJT842" s="32"/>
      <c r="HJU842" s="32"/>
      <c r="HJV842" s="32"/>
      <c r="HJW842" s="32"/>
      <c r="HJX842" s="32"/>
      <c r="HJY842" s="32"/>
      <c r="HJZ842" s="32"/>
      <c r="HKA842" s="32"/>
      <c r="HKB842" s="32"/>
      <c r="HKC842" s="32"/>
      <c r="HKD842" s="32"/>
      <c r="HKE842" s="32"/>
      <c r="HKF842" s="32"/>
      <c r="HKG842" s="32"/>
      <c r="HKH842" s="32"/>
      <c r="HKI842" s="32"/>
      <c r="HKJ842" s="32"/>
      <c r="HKK842" s="32"/>
      <c r="HKL842" s="32"/>
      <c r="HKM842" s="32"/>
      <c r="HKN842" s="32"/>
      <c r="HKO842" s="32"/>
      <c r="HKP842" s="32"/>
      <c r="HKQ842" s="32"/>
      <c r="HKR842" s="32"/>
      <c r="HKS842" s="32"/>
      <c r="HKT842" s="32"/>
      <c r="HKU842" s="32"/>
      <c r="HKV842" s="32"/>
      <c r="HKW842" s="32"/>
      <c r="HKX842" s="32"/>
      <c r="HKY842" s="32"/>
      <c r="HKZ842" s="32"/>
      <c r="HLA842" s="32"/>
      <c r="HLB842" s="32"/>
      <c r="HLC842" s="32"/>
      <c r="HLD842" s="32"/>
      <c r="HLE842" s="32"/>
      <c r="HLF842" s="32"/>
      <c r="HLG842" s="32"/>
      <c r="HLH842" s="32"/>
      <c r="HLI842" s="32"/>
      <c r="HLJ842" s="32"/>
      <c r="HLK842" s="32"/>
      <c r="HLL842" s="32"/>
      <c r="HLM842" s="32"/>
      <c r="HLN842" s="32"/>
      <c r="HLO842" s="32"/>
      <c r="HLP842" s="32"/>
      <c r="HLQ842" s="32"/>
      <c r="HLR842" s="32"/>
      <c r="HLS842" s="32"/>
      <c r="HLT842" s="32"/>
      <c r="HLU842" s="32"/>
      <c r="HLV842" s="32"/>
      <c r="HLW842" s="32"/>
      <c r="HLX842" s="32"/>
      <c r="HLY842" s="32"/>
      <c r="HLZ842" s="32"/>
      <c r="HMA842" s="32"/>
      <c r="HMB842" s="32"/>
      <c r="HMC842" s="32"/>
      <c r="HMD842" s="32"/>
      <c r="HME842" s="32"/>
      <c r="HMF842" s="32"/>
      <c r="HMG842" s="32"/>
      <c r="HMH842" s="32"/>
      <c r="HMI842" s="32"/>
      <c r="HMJ842" s="32"/>
      <c r="HMK842" s="32"/>
      <c r="HML842" s="32"/>
      <c r="HMM842" s="32"/>
      <c r="HMN842" s="32"/>
      <c r="HMO842" s="32"/>
      <c r="HMP842" s="32"/>
      <c r="HMQ842" s="32"/>
      <c r="HMR842" s="32"/>
      <c r="HMS842" s="32"/>
      <c r="HMT842" s="32"/>
      <c r="HMU842" s="32"/>
      <c r="HMV842" s="32"/>
      <c r="HMW842" s="32"/>
      <c r="HMX842" s="32"/>
      <c r="HMY842" s="32"/>
      <c r="HMZ842" s="32"/>
      <c r="HNA842" s="32"/>
      <c r="HNB842" s="32"/>
      <c r="HNC842" s="32"/>
      <c r="HND842" s="32"/>
      <c r="HNE842" s="32"/>
      <c r="HNF842" s="32"/>
      <c r="HNG842" s="32"/>
      <c r="HNH842" s="32"/>
      <c r="HNI842" s="32"/>
      <c r="HNJ842" s="32"/>
      <c r="HNK842" s="32"/>
      <c r="HNL842" s="32"/>
      <c r="HNM842" s="32"/>
      <c r="HNN842" s="32"/>
      <c r="HNO842" s="32"/>
      <c r="HNP842" s="32"/>
      <c r="HNQ842" s="32"/>
      <c r="HNR842" s="32"/>
      <c r="HNS842" s="32"/>
      <c r="HNT842" s="32"/>
      <c r="HNU842" s="32"/>
      <c r="HNV842" s="32"/>
      <c r="HNW842" s="32"/>
      <c r="HNX842" s="32"/>
      <c r="HNY842" s="32"/>
      <c r="HNZ842" s="32"/>
      <c r="HOA842" s="32"/>
      <c r="HOB842" s="32"/>
      <c r="HOC842" s="32"/>
      <c r="HOD842" s="32"/>
      <c r="HOE842" s="32"/>
      <c r="HOF842" s="32"/>
      <c r="HOG842" s="32"/>
      <c r="HOH842" s="32"/>
      <c r="HOI842" s="32"/>
      <c r="HOJ842" s="32"/>
      <c r="HOK842" s="32"/>
      <c r="HOL842" s="32"/>
      <c r="HOM842" s="32"/>
      <c r="HON842" s="32"/>
      <c r="HOO842" s="32"/>
      <c r="HOP842" s="32"/>
      <c r="HOQ842" s="32"/>
      <c r="HOR842" s="32"/>
      <c r="HOS842" s="32"/>
      <c r="HOT842" s="32"/>
      <c r="HOU842" s="32"/>
      <c r="HOV842" s="32"/>
      <c r="HOW842" s="32"/>
      <c r="HOX842" s="32"/>
      <c r="HOY842" s="32"/>
      <c r="HOZ842" s="32"/>
      <c r="HPA842" s="32"/>
      <c r="HPB842" s="32"/>
      <c r="HPC842" s="32"/>
      <c r="HPD842" s="32"/>
      <c r="HPE842" s="32"/>
      <c r="HPF842" s="32"/>
      <c r="HPG842" s="32"/>
      <c r="HPH842" s="32"/>
      <c r="HPI842" s="32"/>
      <c r="HPJ842" s="32"/>
      <c r="HPK842" s="32"/>
      <c r="HPL842" s="32"/>
      <c r="HPM842" s="32"/>
      <c r="HPN842" s="32"/>
      <c r="HPO842" s="32"/>
      <c r="HPP842" s="32"/>
      <c r="HPQ842" s="32"/>
      <c r="HPR842" s="32"/>
      <c r="HPS842" s="32"/>
      <c r="HPT842" s="32"/>
      <c r="HPU842" s="32"/>
      <c r="HPV842" s="32"/>
      <c r="HPW842" s="32"/>
      <c r="HPX842" s="32"/>
      <c r="HPY842" s="32"/>
      <c r="HPZ842" s="32"/>
      <c r="HQA842" s="32"/>
      <c r="HQB842" s="32"/>
      <c r="HQC842" s="32"/>
      <c r="HQD842" s="32"/>
      <c r="HQE842" s="32"/>
      <c r="HQF842" s="32"/>
      <c r="HQG842" s="32"/>
      <c r="HQH842" s="32"/>
      <c r="HQI842" s="32"/>
      <c r="HQJ842" s="32"/>
      <c r="HQK842" s="32"/>
      <c r="HQL842" s="32"/>
      <c r="HQM842" s="32"/>
      <c r="HQN842" s="32"/>
      <c r="HQO842" s="32"/>
      <c r="HQP842" s="32"/>
      <c r="HQQ842" s="32"/>
      <c r="HQR842" s="32"/>
      <c r="HQS842" s="32"/>
      <c r="HQT842" s="32"/>
      <c r="HQU842" s="32"/>
      <c r="HQV842" s="32"/>
      <c r="HQW842" s="32"/>
      <c r="HQX842" s="32"/>
      <c r="HQY842" s="32"/>
      <c r="HQZ842" s="32"/>
      <c r="HRA842" s="32"/>
      <c r="HRB842" s="32"/>
      <c r="HRC842" s="32"/>
      <c r="HRD842" s="32"/>
      <c r="HRE842" s="32"/>
      <c r="HRF842" s="32"/>
      <c r="HRG842" s="32"/>
      <c r="HRH842" s="32"/>
      <c r="HRI842" s="32"/>
      <c r="HRJ842" s="32"/>
      <c r="HRK842" s="32"/>
      <c r="HRL842" s="32"/>
      <c r="HRM842" s="32"/>
      <c r="HRN842" s="32"/>
      <c r="HRO842" s="32"/>
      <c r="HRP842" s="32"/>
      <c r="HRQ842" s="32"/>
      <c r="HRR842" s="32"/>
      <c r="HRS842" s="32"/>
      <c r="HRT842" s="32"/>
      <c r="HRU842" s="32"/>
      <c r="HRV842" s="32"/>
      <c r="HRW842" s="32"/>
      <c r="HRX842" s="32"/>
      <c r="HRY842" s="32"/>
      <c r="HRZ842" s="32"/>
      <c r="HSA842" s="32"/>
      <c r="HSB842" s="32"/>
      <c r="HSC842" s="32"/>
      <c r="HSD842" s="32"/>
      <c r="HSE842" s="32"/>
      <c r="HSF842" s="32"/>
      <c r="HSG842" s="32"/>
      <c r="HSH842" s="32"/>
      <c r="HSI842" s="32"/>
      <c r="HSJ842" s="32"/>
      <c r="HSK842" s="32"/>
      <c r="HSL842" s="32"/>
      <c r="HSM842" s="32"/>
      <c r="HSN842" s="32"/>
      <c r="HSO842" s="32"/>
      <c r="HSP842" s="32"/>
      <c r="HSQ842" s="32"/>
      <c r="HSR842" s="32"/>
      <c r="HSS842" s="32"/>
      <c r="HST842" s="32"/>
      <c r="HSU842" s="32"/>
      <c r="HSV842" s="32"/>
      <c r="HSW842" s="32"/>
      <c r="HSX842" s="32"/>
      <c r="HSY842" s="32"/>
      <c r="HSZ842" s="32"/>
      <c r="HTA842" s="32"/>
      <c r="HTB842" s="32"/>
      <c r="HTC842" s="32"/>
      <c r="HTD842" s="32"/>
      <c r="HTE842" s="32"/>
      <c r="HTF842" s="32"/>
      <c r="HTG842" s="32"/>
      <c r="HTH842" s="32"/>
      <c r="HTI842" s="32"/>
      <c r="HTJ842" s="32"/>
      <c r="HTK842" s="32"/>
      <c r="HTL842" s="32"/>
      <c r="HTM842" s="32"/>
      <c r="HTN842" s="32"/>
      <c r="HTO842" s="32"/>
      <c r="HTP842" s="32"/>
      <c r="HTQ842" s="32"/>
      <c r="HTR842" s="32"/>
      <c r="HTS842" s="32"/>
      <c r="HTT842" s="32"/>
      <c r="HTU842" s="32"/>
      <c r="HTV842" s="32"/>
      <c r="HTW842" s="32"/>
      <c r="HTX842" s="32"/>
      <c r="HTY842" s="32"/>
      <c r="HTZ842" s="32"/>
      <c r="HUA842" s="32"/>
      <c r="HUB842" s="32"/>
      <c r="HUC842" s="32"/>
      <c r="HUD842" s="32"/>
      <c r="HUE842" s="32"/>
      <c r="HUF842" s="32"/>
      <c r="HUG842" s="32"/>
      <c r="HUH842" s="32"/>
      <c r="HUI842" s="32"/>
      <c r="HUJ842" s="32"/>
      <c r="HUK842" s="32"/>
      <c r="HUL842" s="32"/>
      <c r="HUM842" s="32"/>
      <c r="HUN842" s="32"/>
      <c r="HUO842" s="32"/>
      <c r="HUP842" s="32"/>
      <c r="HUQ842" s="32"/>
      <c r="HUR842" s="32"/>
      <c r="HUS842" s="32"/>
      <c r="HUT842" s="32"/>
      <c r="HUU842" s="32"/>
      <c r="HUV842" s="32"/>
      <c r="HUW842" s="32"/>
      <c r="HUX842" s="32"/>
      <c r="HUY842" s="32"/>
      <c r="HUZ842" s="32"/>
      <c r="HVA842" s="32"/>
      <c r="HVB842" s="32"/>
      <c r="HVC842" s="32"/>
      <c r="HVD842" s="32"/>
      <c r="HVE842" s="32"/>
      <c r="HVF842" s="32"/>
      <c r="HVG842" s="32"/>
      <c r="HVH842" s="32"/>
      <c r="HVI842" s="32"/>
      <c r="HVJ842" s="32"/>
      <c r="HVK842" s="32"/>
      <c r="HVL842" s="32"/>
      <c r="HVM842" s="32"/>
      <c r="HVN842" s="32"/>
      <c r="HVO842" s="32"/>
      <c r="HVP842" s="32"/>
      <c r="HVQ842" s="32"/>
      <c r="HVR842" s="32"/>
      <c r="HVS842" s="32"/>
      <c r="HVT842" s="32"/>
      <c r="HVU842" s="32"/>
      <c r="HVV842" s="32"/>
      <c r="HVW842" s="32"/>
      <c r="HVX842" s="32"/>
      <c r="HVY842" s="32"/>
      <c r="HVZ842" s="32"/>
      <c r="HWA842" s="32"/>
      <c r="HWB842" s="32"/>
      <c r="HWC842" s="32"/>
      <c r="HWD842" s="32"/>
      <c r="HWE842" s="32"/>
      <c r="HWF842" s="32"/>
      <c r="HWG842" s="32"/>
      <c r="HWH842" s="32"/>
      <c r="HWI842" s="32"/>
      <c r="HWJ842" s="32"/>
      <c r="HWK842" s="32"/>
      <c r="HWL842" s="32"/>
      <c r="HWM842" s="32"/>
      <c r="HWN842" s="32"/>
      <c r="HWO842" s="32"/>
      <c r="HWP842" s="32"/>
      <c r="HWQ842" s="32"/>
      <c r="HWR842" s="32"/>
      <c r="HWS842" s="32"/>
      <c r="HWT842" s="32"/>
      <c r="HWU842" s="32"/>
      <c r="HWV842" s="32"/>
      <c r="HWW842" s="32"/>
      <c r="HWX842" s="32"/>
      <c r="HWY842" s="32"/>
      <c r="HWZ842" s="32"/>
      <c r="HXA842" s="32"/>
      <c r="HXB842" s="32"/>
      <c r="HXC842" s="32"/>
      <c r="HXD842" s="32"/>
      <c r="HXE842" s="32"/>
      <c r="HXF842" s="32"/>
      <c r="HXG842" s="32"/>
      <c r="HXH842" s="32"/>
      <c r="HXI842" s="32"/>
      <c r="HXJ842" s="32"/>
      <c r="HXK842" s="32"/>
      <c r="HXL842" s="32"/>
      <c r="HXM842" s="32"/>
      <c r="HXN842" s="32"/>
      <c r="HXO842" s="32"/>
      <c r="HXP842" s="32"/>
      <c r="HXQ842" s="32"/>
      <c r="HXR842" s="32"/>
      <c r="HXS842" s="32"/>
      <c r="HXT842" s="32"/>
      <c r="HXU842" s="32"/>
      <c r="HXV842" s="32"/>
      <c r="HXW842" s="32"/>
      <c r="HXX842" s="32"/>
      <c r="HXY842" s="32"/>
      <c r="HXZ842" s="32"/>
      <c r="HYA842" s="32"/>
      <c r="HYB842" s="32"/>
      <c r="HYC842" s="32"/>
      <c r="HYD842" s="32"/>
      <c r="HYE842" s="32"/>
      <c r="HYF842" s="32"/>
      <c r="HYG842" s="32"/>
      <c r="HYH842" s="32"/>
      <c r="HYI842" s="32"/>
      <c r="HYJ842" s="32"/>
      <c r="HYK842" s="32"/>
      <c r="HYL842" s="32"/>
      <c r="HYM842" s="32"/>
      <c r="HYN842" s="32"/>
      <c r="HYO842" s="32"/>
      <c r="HYP842" s="32"/>
      <c r="HYQ842" s="32"/>
      <c r="HYR842" s="32"/>
      <c r="HYS842" s="32"/>
      <c r="HYT842" s="32"/>
      <c r="HYU842" s="32"/>
      <c r="HYV842" s="32"/>
      <c r="HYW842" s="32"/>
      <c r="HYX842" s="32"/>
      <c r="HYY842" s="32"/>
      <c r="HYZ842" s="32"/>
      <c r="HZA842" s="32"/>
      <c r="HZB842" s="32"/>
      <c r="HZC842" s="32"/>
      <c r="HZD842" s="32"/>
      <c r="HZE842" s="32"/>
      <c r="HZF842" s="32"/>
      <c r="HZG842" s="32"/>
      <c r="HZH842" s="32"/>
      <c r="HZI842" s="32"/>
      <c r="HZJ842" s="32"/>
      <c r="HZK842" s="32"/>
      <c r="HZL842" s="32"/>
      <c r="HZM842" s="32"/>
      <c r="HZN842" s="32"/>
      <c r="HZO842" s="32"/>
      <c r="HZP842" s="32"/>
      <c r="HZQ842" s="32"/>
      <c r="HZR842" s="32"/>
      <c r="HZS842" s="32"/>
      <c r="HZT842" s="32"/>
      <c r="HZU842" s="32"/>
      <c r="HZV842" s="32"/>
      <c r="HZW842" s="32"/>
      <c r="HZX842" s="32"/>
      <c r="HZY842" s="32"/>
      <c r="HZZ842" s="32"/>
      <c r="IAA842" s="32"/>
      <c r="IAB842" s="32"/>
      <c r="IAC842" s="32"/>
      <c r="IAD842" s="32"/>
      <c r="IAE842" s="32"/>
      <c r="IAF842" s="32"/>
      <c r="IAG842" s="32"/>
      <c r="IAH842" s="32"/>
      <c r="IAI842" s="32"/>
      <c r="IAJ842" s="32"/>
      <c r="IAK842" s="32"/>
      <c r="IAL842" s="32"/>
      <c r="IAM842" s="32"/>
      <c r="IAN842" s="32"/>
      <c r="IAO842" s="32"/>
      <c r="IAP842" s="32"/>
      <c r="IAQ842" s="32"/>
      <c r="IAR842" s="32"/>
      <c r="IAS842" s="32"/>
      <c r="IAT842" s="32"/>
      <c r="IAU842" s="32"/>
      <c r="IAV842" s="32"/>
      <c r="IAW842" s="32"/>
      <c r="IAX842" s="32"/>
      <c r="IAY842" s="32"/>
      <c r="IAZ842" s="32"/>
      <c r="IBA842" s="32"/>
      <c r="IBB842" s="32"/>
      <c r="IBC842" s="32"/>
      <c r="IBD842" s="32"/>
      <c r="IBE842" s="32"/>
      <c r="IBF842" s="32"/>
      <c r="IBG842" s="32"/>
      <c r="IBH842" s="32"/>
      <c r="IBI842" s="32"/>
      <c r="IBJ842" s="32"/>
      <c r="IBK842" s="32"/>
      <c r="IBL842" s="32"/>
      <c r="IBM842" s="32"/>
      <c r="IBN842" s="32"/>
      <c r="IBO842" s="32"/>
      <c r="IBP842" s="32"/>
      <c r="IBQ842" s="32"/>
      <c r="IBR842" s="32"/>
      <c r="IBS842" s="32"/>
      <c r="IBT842" s="32"/>
      <c r="IBU842" s="32"/>
      <c r="IBV842" s="32"/>
      <c r="IBW842" s="32"/>
      <c r="IBX842" s="32"/>
      <c r="IBY842" s="32"/>
      <c r="IBZ842" s="32"/>
      <c r="ICA842" s="32"/>
      <c r="ICB842" s="32"/>
      <c r="ICC842" s="32"/>
      <c r="ICD842" s="32"/>
      <c r="ICE842" s="32"/>
      <c r="ICF842" s="32"/>
      <c r="ICG842" s="32"/>
      <c r="ICH842" s="32"/>
      <c r="ICI842" s="32"/>
      <c r="ICJ842" s="32"/>
      <c r="ICK842" s="32"/>
      <c r="ICL842" s="32"/>
      <c r="ICM842" s="32"/>
      <c r="ICN842" s="32"/>
      <c r="ICO842" s="32"/>
      <c r="ICP842" s="32"/>
      <c r="ICQ842" s="32"/>
      <c r="ICR842" s="32"/>
      <c r="ICS842" s="32"/>
      <c r="ICT842" s="32"/>
      <c r="ICU842" s="32"/>
      <c r="ICV842" s="32"/>
      <c r="ICW842" s="32"/>
      <c r="ICX842" s="32"/>
      <c r="ICY842" s="32"/>
      <c r="ICZ842" s="32"/>
      <c r="IDA842" s="32"/>
      <c r="IDB842" s="32"/>
      <c r="IDC842" s="32"/>
      <c r="IDD842" s="32"/>
      <c r="IDE842" s="32"/>
      <c r="IDF842" s="32"/>
      <c r="IDG842" s="32"/>
      <c r="IDH842" s="32"/>
      <c r="IDI842" s="32"/>
      <c r="IDJ842" s="32"/>
      <c r="IDK842" s="32"/>
      <c r="IDL842" s="32"/>
      <c r="IDM842" s="32"/>
      <c r="IDN842" s="32"/>
      <c r="IDO842" s="32"/>
      <c r="IDP842" s="32"/>
      <c r="IDQ842" s="32"/>
      <c r="IDR842" s="32"/>
      <c r="IDS842" s="32"/>
      <c r="IDT842" s="32"/>
      <c r="IDU842" s="32"/>
      <c r="IDV842" s="32"/>
      <c r="IDW842" s="32"/>
      <c r="IDX842" s="32"/>
      <c r="IDY842" s="32"/>
      <c r="IDZ842" s="32"/>
      <c r="IEA842" s="32"/>
      <c r="IEB842" s="32"/>
      <c r="IEC842" s="32"/>
      <c r="IED842" s="32"/>
      <c r="IEE842" s="32"/>
      <c r="IEF842" s="32"/>
      <c r="IEG842" s="32"/>
      <c r="IEH842" s="32"/>
      <c r="IEI842" s="32"/>
      <c r="IEJ842" s="32"/>
      <c r="IEK842" s="32"/>
      <c r="IEL842" s="32"/>
      <c r="IEM842" s="32"/>
      <c r="IEN842" s="32"/>
      <c r="IEO842" s="32"/>
      <c r="IEP842" s="32"/>
      <c r="IEQ842" s="32"/>
      <c r="IER842" s="32"/>
      <c r="IES842" s="32"/>
      <c r="IET842" s="32"/>
      <c r="IEU842" s="32"/>
      <c r="IEV842" s="32"/>
      <c r="IEW842" s="32"/>
      <c r="IEX842" s="32"/>
      <c r="IEY842" s="32"/>
      <c r="IEZ842" s="32"/>
      <c r="IFA842" s="32"/>
      <c r="IFB842" s="32"/>
      <c r="IFC842" s="32"/>
      <c r="IFD842" s="32"/>
      <c r="IFE842" s="32"/>
      <c r="IFF842" s="32"/>
      <c r="IFG842" s="32"/>
      <c r="IFH842" s="32"/>
      <c r="IFI842" s="32"/>
      <c r="IFJ842" s="32"/>
      <c r="IFK842" s="32"/>
      <c r="IFL842" s="32"/>
      <c r="IFM842" s="32"/>
      <c r="IFN842" s="32"/>
      <c r="IFO842" s="32"/>
      <c r="IFP842" s="32"/>
      <c r="IFQ842" s="32"/>
      <c r="IFR842" s="32"/>
      <c r="IFS842" s="32"/>
      <c r="IFT842" s="32"/>
      <c r="IFU842" s="32"/>
      <c r="IFV842" s="32"/>
      <c r="IFW842" s="32"/>
      <c r="IFX842" s="32"/>
      <c r="IFY842" s="32"/>
      <c r="IFZ842" s="32"/>
      <c r="IGA842" s="32"/>
      <c r="IGB842" s="32"/>
      <c r="IGC842" s="32"/>
      <c r="IGD842" s="32"/>
      <c r="IGE842" s="32"/>
      <c r="IGF842" s="32"/>
      <c r="IGG842" s="32"/>
      <c r="IGH842" s="32"/>
      <c r="IGI842" s="32"/>
      <c r="IGJ842" s="32"/>
      <c r="IGK842" s="32"/>
      <c r="IGL842" s="32"/>
      <c r="IGM842" s="32"/>
      <c r="IGN842" s="32"/>
      <c r="IGO842" s="32"/>
      <c r="IGP842" s="32"/>
      <c r="IGQ842" s="32"/>
      <c r="IGR842" s="32"/>
      <c r="IGS842" s="32"/>
      <c r="IGT842" s="32"/>
      <c r="IGU842" s="32"/>
      <c r="IGV842" s="32"/>
      <c r="IGW842" s="32"/>
      <c r="IGX842" s="32"/>
      <c r="IGY842" s="32"/>
      <c r="IGZ842" s="32"/>
      <c r="IHA842" s="32"/>
      <c r="IHB842" s="32"/>
      <c r="IHC842" s="32"/>
      <c r="IHD842" s="32"/>
      <c r="IHE842" s="32"/>
      <c r="IHF842" s="32"/>
      <c r="IHG842" s="32"/>
      <c r="IHH842" s="32"/>
      <c r="IHI842" s="32"/>
      <c r="IHJ842" s="32"/>
      <c r="IHK842" s="32"/>
      <c r="IHL842" s="32"/>
      <c r="IHM842" s="32"/>
      <c r="IHN842" s="32"/>
      <c r="IHO842" s="32"/>
      <c r="IHP842" s="32"/>
      <c r="IHQ842" s="32"/>
      <c r="IHR842" s="32"/>
      <c r="IHS842" s="32"/>
      <c r="IHT842" s="32"/>
      <c r="IHU842" s="32"/>
      <c r="IHV842" s="32"/>
      <c r="IHW842" s="32"/>
      <c r="IHX842" s="32"/>
      <c r="IHY842" s="32"/>
      <c r="IHZ842" s="32"/>
      <c r="IIA842" s="32"/>
      <c r="IIB842" s="32"/>
      <c r="IIC842" s="32"/>
      <c r="IID842" s="32"/>
      <c r="IIE842" s="32"/>
      <c r="IIF842" s="32"/>
      <c r="IIG842" s="32"/>
      <c r="IIH842" s="32"/>
      <c r="III842" s="32"/>
      <c r="IIJ842" s="32"/>
      <c r="IIK842" s="32"/>
      <c r="IIL842" s="32"/>
      <c r="IIM842" s="32"/>
      <c r="IIN842" s="32"/>
      <c r="IIO842" s="32"/>
      <c r="IIP842" s="32"/>
      <c r="IIQ842" s="32"/>
      <c r="IIR842" s="32"/>
      <c r="IIS842" s="32"/>
      <c r="IIT842" s="32"/>
      <c r="IIU842" s="32"/>
      <c r="IIV842" s="32"/>
      <c r="IIW842" s="32"/>
      <c r="IIX842" s="32"/>
      <c r="IIY842" s="32"/>
      <c r="IIZ842" s="32"/>
      <c r="IJA842" s="32"/>
      <c r="IJB842" s="32"/>
      <c r="IJC842" s="32"/>
      <c r="IJD842" s="32"/>
      <c r="IJE842" s="32"/>
      <c r="IJF842" s="32"/>
      <c r="IJG842" s="32"/>
      <c r="IJH842" s="32"/>
      <c r="IJI842" s="32"/>
      <c r="IJJ842" s="32"/>
      <c r="IJK842" s="32"/>
      <c r="IJL842" s="32"/>
      <c r="IJM842" s="32"/>
      <c r="IJN842" s="32"/>
      <c r="IJO842" s="32"/>
      <c r="IJP842" s="32"/>
      <c r="IJQ842" s="32"/>
      <c r="IJR842" s="32"/>
      <c r="IJS842" s="32"/>
      <c r="IJT842" s="32"/>
      <c r="IJU842" s="32"/>
      <c r="IJV842" s="32"/>
      <c r="IJW842" s="32"/>
      <c r="IJX842" s="32"/>
      <c r="IJY842" s="32"/>
      <c r="IJZ842" s="32"/>
      <c r="IKA842" s="32"/>
      <c r="IKB842" s="32"/>
      <c r="IKC842" s="32"/>
      <c r="IKD842" s="32"/>
      <c r="IKE842" s="32"/>
      <c r="IKF842" s="32"/>
      <c r="IKG842" s="32"/>
      <c r="IKH842" s="32"/>
      <c r="IKI842" s="32"/>
      <c r="IKJ842" s="32"/>
      <c r="IKK842" s="32"/>
      <c r="IKL842" s="32"/>
      <c r="IKM842" s="32"/>
      <c r="IKN842" s="32"/>
      <c r="IKO842" s="32"/>
      <c r="IKP842" s="32"/>
      <c r="IKQ842" s="32"/>
      <c r="IKR842" s="32"/>
      <c r="IKS842" s="32"/>
      <c r="IKT842" s="32"/>
      <c r="IKU842" s="32"/>
      <c r="IKV842" s="32"/>
      <c r="IKW842" s="32"/>
      <c r="IKX842" s="32"/>
      <c r="IKY842" s="32"/>
      <c r="IKZ842" s="32"/>
      <c r="ILA842" s="32"/>
      <c r="ILB842" s="32"/>
      <c r="ILC842" s="32"/>
      <c r="ILD842" s="32"/>
      <c r="ILE842" s="32"/>
      <c r="ILF842" s="32"/>
      <c r="ILG842" s="32"/>
      <c r="ILH842" s="32"/>
      <c r="ILI842" s="32"/>
      <c r="ILJ842" s="32"/>
      <c r="ILK842" s="32"/>
      <c r="ILL842" s="32"/>
      <c r="ILM842" s="32"/>
      <c r="ILN842" s="32"/>
      <c r="ILO842" s="32"/>
      <c r="ILP842" s="32"/>
      <c r="ILQ842" s="32"/>
      <c r="ILR842" s="32"/>
      <c r="ILS842" s="32"/>
      <c r="ILT842" s="32"/>
      <c r="ILU842" s="32"/>
      <c r="ILV842" s="32"/>
      <c r="ILW842" s="32"/>
      <c r="ILX842" s="32"/>
      <c r="ILY842" s="32"/>
      <c r="ILZ842" s="32"/>
      <c r="IMA842" s="32"/>
      <c r="IMB842" s="32"/>
      <c r="IMC842" s="32"/>
      <c r="IMD842" s="32"/>
      <c r="IME842" s="32"/>
      <c r="IMF842" s="32"/>
      <c r="IMG842" s="32"/>
      <c r="IMH842" s="32"/>
      <c r="IMI842" s="32"/>
      <c r="IMJ842" s="32"/>
      <c r="IMK842" s="32"/>
      <c r="IML842" s="32"/>
      <c r="IMM842" s="32"/>
      <c r="IMN842" s="32"/>
      <c r="IMO842" s="32"/>
      <c r="IMP842" s="32"/>
      <c r="IMQ842" s="32"/>
      <c r="IMR842" s="32"/>
      <c r="IMS842" s="32"/>
      <c r="IMT842" s="32"/>
      <c r="IMU842" s="32"/>
      <c r="IMV842" s="32"/>
      <c r="IMW842" s="32"/>
      <c r="IMX842" s="32"/>
      <c r="IMY842" s="32"/>
      <c r="IMZ842" s="32"/>
      <c r="INA842" s="32"/>
      <c r="INB842" s="32"/>
      <c r="INC842" s="32"/>
      <c r="IND842" s="32"/>
      <c r="INE842" s="32"/>
      <c r="INF842" s="32"/>
      <c r="ING842" s="32"/>
      <c r="INH842" s="32"/>
      <c r="INI842" s="32"/>
      <c r="INJ842" s="32"/>
      <c r="INK842" s="32"/>
      <c r="INL842" s="32"/>
      <c r="INM842" s="32"/>
      <c r="INN842" s="32"/>
      <c r="INO842" s="32"/>
      <c r="INP842" s="32"/>
      <c r="INQ842" s="32"/>
      <c r="INR842" s="32"/>
      <c r="INS842" s="32"/>
      <c r="INT842" s="32"/>
      <c r="INU842" s="32"/>
      <c r="INV842" s="32"/>
      <c r="INW842" s="32"/>
      <c r="INX842" s="32"/>
      <c r="INY842" s="32"/>
      <c r="INZ842" s="32"/>
      <c r="IOA842" s="32"/>
      <c r="IOB842" s="32"/>
      <c r="IOC842" s="32"/>
      <c r="IOD842" s="32"/>
      <c r="IOE842" s="32"/>
      <c r="IOF842" s="32"/>
      <c r="IOG842" s="32"/>
      <c r="IOH842" s="32"/>
      <c r="IOI842" s="32"/>
      <c r="IOJ842" s="32"/>
      <c r="IOK842" s="32"/>
      <c r="IOL842" s="32"/>
      <c r="IOM842" s="32"/>
      <c r="ION842" s="32"/>
      <c r="IOO842" s="32"/>
      <c r="IOP842" s="32"/>
      <c r="IOQ842" s="32"/>
      <c r="IOR842" s="32"/>
      <c r="IOS842" s="32"/>
      <c r="IOT842" s="32"/>
      <c r="IOU842" s="32"/>
      <c r="IOV842" s="32"/>
      <c r="IOW842" s="32"/>
      <c r="IOX842" s="32"/>
      <c r="IOY842" s="32"/>
      <c r="IOZ842" s="32"/>
      <c r="IPA842" s="32"/>
      <c r="IPB842" s="32"/>
      <c r="IPC842" s="32"/>
      <c r="IPD842" s="32"/>
      <c r="IPE842" s="32"/>
      <c r="IPF842" s="32"/>
      <c r="IPG842" s="32"/>
      <c r="IPH842" s="32"/>
      <c r="IPI842" s="32"/>
      <c r="IPJ842" s="32"/>
      <c r="IPK842" s="32"/>
      <c r="IPL842" s="32"/>
      <c r="IPM842" s="32"/>
      <c r="IPN842" s="32"/>
      <c r="IPO842" s="32"/>
      <c r="IPP842" s="32"/>
      <c r="IPQ842" s="32"/>
      <c r="IPR842" s="32"/>
      <c r="IPS842" s="32"/>
      <c r="IPT842" s="32"/>
      <c r="IPU842" s="32"/>
      <c r="IPV842" s="32"/>
      <c r="IPW842" s="32"/>
      <c r="IPX842" s="32"/>
      <c r="IPY842" s="32"/>
      <c r="IPZ842" s="32"/>
      <c r="IQA842" s="32"/>
      <c r="IQB842" s="32"/>
      <c r="IQC842" s="32"/>
      <c r="IQD842" s="32"/>
      <c r="IQE842" s="32"/>
      <c r="IQF842" s="32"/>
      <c r="IQG842" s="32"/>
      <c r="IQH842" s="32"/>
      <c r="IQI842" s="32"/>
      <c r="IQJ842" s="32"/>
      <c r="IQK842" s="32"/>
      <c r="IQL842" s="32"/>
      <c r="IQM842" s="32"/>
      <c r="IQN842" s="32"/>
      <c r="IQO842" s="32"/>
      <c r="IQP842" s="32"/>
      <c r="IQQ842" s="32"/>
      <c r="IQR842" s="32"/>
      <c r="IQS842" s="32"/>
      <c r="IQT842" s="32"/>
      <c r="IQU842" s="32"/>
      <c r="IQV842" s="32"/>
      <c r="IQW842" s="32"/>
      <c r="IQX842" s="32"/>
      <c r="IQY842" s="32"/>
      <c r="IQZ842" s="32"/>
      <c r="IRA842" s="32"/>
      <c r="IRB842" s="32"/>
      <c r="IRC842" s="32"/>
      <c r="IRD842" s="32"/>
      <c r="IRE842" s="32"/>
      <c r="IRF842" s="32"/>
      <c r="IRG842" s="32"/>
      <c r="IRH842" s="32"/>
      <c r="IRI842" s="32"/>
      <c r="IRJ842" s="32"/>
      <c r="IRK842" s="32"/>
      <c r="IRL842" s="32"/>
      <c r="IRM842" s="32"/>
      <c r="IRN842" s="32"/>
      <c r="IRO842" s="32"/>
      <c r="IRP842" s="32"/>
      <c r="IRQ842" s="32"/>
      <c r="IRR842" s="32"/>
      <c r="IRS842" s="32"/>
      <c r="IRT842" s="32"/>
      <c r="IRU842" s="32"/>
      <c r="IRV842" s="32"/>
      <c r="IRW842" s="32"/>
      <c r="IRX842" s="32"/>
      <c r="IRY842" s="32"/>
      <c r="IRZ842" s="32"/>
      <c r="ISA842" s="32"/>
      <c r="ISB842" s="32"/>
      <c r="ISC842" s="32"/>
      <c r="ISD842" s="32"/>
      <c r="ISE842" s="32"/>
      <c r="ISF842" s="32"/>
      <c r="ISG842" s="32"/>
      <c r="ISH842" s="32"/>
      <c r="ISI842" s="32"/>
      <c r="ISJ842" s="32"/>
      <c r="ISK842" s="32"/>
      <c r="ISL842" s="32"/>
      <c r="ISM842" s="32"/>
      <c r="ISN842" s="32"/>
      <c r="ISO842" s="32"/>
      <c r="ISP842" s="32"/>
      <c r="ISQ842" s="32"/>
      <c r="ISR842" s="32"/>
      <c r="ISS842" s="32"/>
      <c r="IST842" s="32"/>
      <c r="ISU842" s="32"/>
      <c r="ISV842" s="32"/>
      <c r="ISW842" s="32"/>
      <c r="ISX842" s="32"/>
      <c r="ISY842" s="32"/>
      <c r="ISZ842" s="32"/>
      <c r="ITA842" s="32"/>
      <c r="ITB842" s="32"/>
      <c r="ITC842" s="32"/>
      <c r="ITD842" s="32"/>
      <c r="ITE842" s="32"/>
      <c r="ITF842" s="32"/>
      <c r="ITG842" s="32"/>
      <c r="ITH842" s="32"/>
      <c r="ITI842" s="32"/>
      <c r="ITJ842" s="32"/>
      <c r="ITK842" s="32"/>
      <c r="ITL842" s="32"/>
      <c r="ITM842" s="32"/>
      <c r="ITN842" s="32"/>
      <c r="ITO842" s="32"/>
      <c r="ITP842" s="32"/>
      <c r="ITQ842" s="32"/>
      <c r="ITR842" s="32"/>
      <c r="ITS842" s="32"/>
      <c r="ITT842" s="32"/>
      <c r="ITU842" s="32"/>
      <c r="ITV842" s="32"/>
      <c r="ITW842" s="32"/>
      <c r="ITX842" s="32"/>
      <c r="ITY842" s="32"/>
      <c r="ITZ842" s="32"/>
      <c r="IUA842" s="32"/>
      <c r="IUB842" s="32"/>
      <c r="IUC842" s="32"/>
      <c r="IUD842" s="32"/>
      <c r="IUE842" s="32"/>
      <c r="IUF842" s="32"/>
      <c r="IUG842" s="32"/>
      <c r="IUH842" s="32"/>
      <c r="IUI842" s="32"/>
      <c r="IUJ842" s="32"/>
      <c r="IUK842" s="32"/>
      <c r="IUL842" s="32"/>
      <c r="IUM842" s="32"/>
      <c r="IUN842" s="32"/>
      <c r="IUO842" s="32"/>
      <c r="IUP842" s="32"/>
      <c r="IUQ842" s="32"/>
      <c r="IUR842" s="32"/>
      <c r="IUS842" s="32"/>
      <c r="IUT842" s="32"/>
      <c r="IUU842" s="32"/>
      <c r="IUV842" s="32"/>
      <c r="IUW842" s="32"/>
      <c r="IUX842" s="32"/>
      <c r="IUY842" s="32"/>
      <c r="IUZ842" s="32"/>
      <c r="IVA842" s="32"/>
      <c r="IVB842" s="32"/>
      <c r="IVC842" s="32"/>
      <c r="IVD842" s="32"/>
      <c r="IVE842" s="32"/>
      <c r="IVF842" s="32"/>
      <c r="IVG842" s="32"/>
      <c r="IVH842" s="32"/>
      <c r="IVI842" s="32"/>
      <c r="IVJ842" s="32"/>
      <c r="IVK842" s="32"/>
      <c r="IVL842" s="32"/>
      <c r="IVM842" s="32"/>
      <c r="IVN842" s="32"/>
      <c r="IVO842" s="32"/>
      <c r="IVP842" s="32"/>
      <c r="IVQ842" s="32"/>
      <c r="IVR842" s="32"/>
      <c r="IVS842" s="32"/>
      <c r="IVT842" s="32"/>
      <c r="IVU842" s="32"/>
      <c r="IVV842" s="32"/>
      <c r="IVW842" s="32"/>
      <c r="IVX842" s="32"/>
      <c r="IVY842" s="32"/>
      <c r="IVZ842" s="32"/>
      <c r="IWA842" s="32"/>
      <c r="IWB842" s="32"/>
      <c r="IWC842" s="32"/>
      <c r="IWD842" s="32"/>
      <c r="IWE842" s="32"/>
      <c r="IWF842" s="32"/>
      <c r="IWG842" s="32"/>
      <c r="IWH842" s="32"/>
      <c r="IWI842" s="32"/>
      <c r="IWJ842" s="32"/>
      <c r="IWK842" s="32"/>
      <c r="IWL842" s="32"/>
      <c r="IWM842" s="32"/>
      <c r="IWN842" s="32"/>
      <c r="IWO842" s="32"/>
      <c r="IWP842" s="32"/>
      <c r="IWQ842" s="32"/>
      <c r="IWR842" s="32"/>
      <c r="IWS842" s="32"/>
      <c r="IWT842" s="32"/>
      <c r="IWU842" s="32"/>
      <c r="IWV842" s="32"/>
      <c r="IWW842" s="32"/>
      <c r="IWX842" s="32"/>
      <c r="IWY842" s="32"/>
      <c r="IWZ842" s="32"/>
      <c r="IXA842" s="32"/>
      <c r="IXB842" s="32"/>
      <c r="IXC842" s="32"/>
      <c r="IXD842" s="32"/>
      <c r="IXE842" s="32"/>
      <c r="IXF842" s="32"/>
      <c r="IXG842" s="32"/>
      <c r="IXH842" s="32"/>
      <c r="IXI842" s="32"/>
      <c r="IXJ842" s="32"/>
      <c r="IXK842" s="32"/>
      <c r="IXL842" s="32"/>
      <c r="IXM842" s="32"/>
      <c r="IXN842" s="32"/>
      <c r="IXO842" s="32"/>
      <c r="IXP842" s="32"/>
      <c r="IXQ842" s="32"/>
      <c r="IXR842" s="32"/>
      <c r="IXS842" s="32"/>
      <c r="IXT842" s="32"/>
      <c r="IXU842" s="32"/>
      <c r="IXV842" s="32"/>
      <c r="IXW842" s="32"/>
      <c r="IXX842" s="32"/>
      <c r="IXY842" s="32"/>
      <c r="IXZ842" s="32"/>
      <c r="IYA842" s="32"/>
      <c r="IYB842" s="32"/>
      <c r="IYC842" s="32"/>
      <c r="IYD842" s="32"/>
      <c r="IYE842" s="32"/>
      <c r="IYF842" s="32"/>
      <c r="IYG842" s="32"/>
      <c r="IYH842" s="32"/>
      <c r="IYI842" s="32"/>
      <c r="IYJ842" s="32"/>
      <c r="IYK842" s="32"/>
      <c r="IYL842" s="32"/>
      <c r="IYM842" s="32"/>
      <c r="IYN842" s="32"/>
      <c r="IYO842" s="32"/>
      <c r="IYP842" s="32"/>
      <c r="IYQ842" s="32"/>
      <c r="IYR842" s="32"/>
      <c r="IYS842" s="32"/>
      <c r="IYT842" s="32"/>
      <c r="IYU842" s="32"/>
      <c r="IYV842" s="32"/>
      <c r="IYW842" s="32"/>
      <c r="IYX842" s="32"/>
      <c r="IYY842" s="32"/>
      <c r="IYZ842" s="32"/>
      <c r="IZA842" s="32"/>
      <c r="IZB842" s="32"/>
      <c r="IZC842" s="32"/>
      <c r="IZD842" s="32"/>
      <c r="IZE842" s="32"/>
      <c r="IZF842" s="32"/>
      <c r="IZG842" s="32"/>
      <c r="IZH842" s="32"/>
      <c r="IZI842" s="32"/>
      <c r="IZJ842" s="32"/>
      <c r="IZK842" s="32"/>
      <c r="IZL842" s="32"/>
      <c r="IZM842" s="32"/>
      <c r="IZN842" s="32"/>
      <c r="IZO842" s="32"/>
      <c r="IZP842" s="32"/>
      <c r="IZQ842" s="32"/>
      <c r="IZR842" s="32"/>
      <c r="IZS842" s="32"/>
      <c r="IZT842" s="32"/>
      <c r="IZU842" s="32"/>
      <c r="IZV842" s="32"/>
      <c r="IZW842" s="32"/>
      <c r="IZX842" s="32"/>
      <c r="IZY842" s="32"/>
      <c r="IZZ842" s="32"/>
      <c r="JAA842" s="32"/>
      <c r="JAB842" s="32"/>
      <c r="JAC842" s="32"/>
      <c r="JAD842" s="32"/>
      <c r="JAE842" s="32"/>
      <c r="JAF842" s="32"/>
      <c r="JAG842" s="32"/>
      <c r="JAH842" s="32"/>
      <c r="JAI842" s="32"/>
      <c r="JAJ842" s="32"/>
      <c r="JAK842" s="32"/>
      <c r="JAL842" s="32"/>
      <c r="JAM842" s="32"/>
      <c r="JAN842" s="32"/>
      <c r="JAO842" s="32"/>
      <c r="JAP842" s="32"/>
      <c r="JAQ842" s="32"/>
      <c r="JAR842" s="32"/>
      <c r="JAS842" s="32"/>
      <c r="JAT842" s="32"/>
      <c r="JAU842" s="32"/>
      <c r="JAV842" s="32"/>
      <c r="JAW842" s="32"/>
      <c r="JAX842" s="32"/>
      <c r="JAY842" s="32"/>
      <c r="JAZ842" s="32"/>
      <c r="JBA842" s="32"/>
      <c r="JBB842" s="32"/>
      <c r="JBC842" s="32"/>
      <c r="JBD842" s="32"/>
      <c r="JBE842" s="32"/>
      <c r="JBF842" s="32"/>
      <c r="JBG842" s="32"/>
      <c r="JBH842" s="32"/>
      <c r="JBI842" s="32"/>
      <c r="JBJ842" s="32"/>
      <c r="JBK842" s="32"/>
      <c r="JBL842" s="32"/>
      <c r="JBM842" s="32"/>
      <c r="JBN842" s="32"/>
      <c r="JBO842" s="32"/>
      <c r="JBP842" s="32"/>
      <c r="JBQ842" s="32"/>
      <c r="JBR842" s="32"/>
      <c r="JBS842" s="32"/>
      <c r="JBT842" s="32"/>
      <c r="JBU842" s="32"/>
      <c r="JBV842" s="32"/>
      <c r="JBW842" s="32"/>
      <c r="JBX842" s="32"/>
      <c r="JBY842" s="32"/>
      <c r="JBZ842" s="32"/>
      <c r="JCA842" s="32"/>
      <c r="JCB842" s="32"/>
      <c r="JCC842" s="32"/>
      <c r="JCD842" s="32"/>
      <c r="JCE842" s="32"/>
      <c r="JCF842" s="32"/>
      <c r="JCG842" s="32"/>
      <c r="JCH842" s="32"/>
      <c r="JCI842" s="32"/>
      <c r="JCJ842" s="32"/>
      <c r="JCK842" s="32"/>
      <c r="JCL842" s="32"/>
      <c r="JCM842" s="32"/>
      <c r="JCN842" s="32"/>
      <c r="JCO842" s="32"/>
      <c r="JCP842" s="32"/>
      <c r="JCQ842" s="32"/>
      <c r="JCR842" s="32"/>
      <c r="JCS842" s="32"/>
      <c r="JCT842" s="32"/>
      <c r="JCU842" s="32"/>
      <c r="JCV842" s="32"/>
      <c r="JCW842" s="32"/>
      <c r="JCX842" s="32"/>
      <c r="JCY842" s="32"/>
      <c r="JCZ842" s="32"/>
      <c r="JDA842" s="32"/>
      <c r="JDB842" s="32"/>
      <c r="JDC842" s="32"/>
      <c r="JDD842" s="32"/>
      <c r="JDE842" s="32"/>
      <c r="JDF842" s="32"/>
      <c r="JDG842" s="32"/>
      <c r="JDH842" s="32"/>
      <c r="JDI842" s="32"/>
      <c r="JDJ842" s="32"/>
      <c r="JDK842" s="32"/>
      <c r="JDL842" s="32"/>
      <c r="JDM842" s="32"/>
      <c r="JDN842" s="32"/>
      <c r="JDO842" s="32"/>
      <c r="JDP842" s="32"/>
      <c r="JDQ842" s="32"/>
      <c r="JDR842" s="32"/>
      <c r="JDS842" s="32"/>
      <c r="JDT842" s="32"/>
      <c r="JDU842" s="32"/>
      <c r="JDV842" s="32"/>
      <c r="JDW842" s="32"/>
      <c r="JDX842" s="32"/>
      <c r="JDY842" s="32"/>
      <c r="JDZ842" s="32"/>
      <c r="JEA842" s="32"/>
      <c r="JEB842" s="32"/>
      <c r="JEC842" s="32"/>
      <c r="JED842" s="32"/>
      <c r="JEE842" s="32"/>
      <c r="JEF842" s="32"/>
      <c r="JEG842" s="32"/>
      <c r="JEH842" s="32"/>
      <c r="JEI842" s="32"/>
      <c r="JEJ842" s="32"/>
      <c r="JEK842" s="32"/>
      <c r="JEL842" s="32"/>
      <c r="JEM842" s="32"/>
      <c r="JEN842" s="32"/>
      <c r="JEO842" s="32"/>
      <c r="JEP842" s="32"/>
      <c r="JEQ842" s="32"/>
      <c r="JER842" s="32"/>
      <c r="JES842" s="32"/>
      <c r="JET842" s="32"/>
      <c r="JEU842" s="32"/>
      <c r="JEV842" s="32"/>
      <c r="JEW842" s="32"/>
      <c r="JEX842" s="32"/>
      <c r="JEY842" s="32"/>
      <c r="JEZ842" s="32"/>
      <c r="JFA842" s="32"/>
      <c r="JFB842" s="32"/>
      <c r="JFC842" s="32"/>
      <c r="JFD842" s="32"/>
      <c r="JFE842" s="32"/>
      <c r="JFF842" s="32"/>
      <c r="JFG842" s="32"/>
      <c r="JFH842" s="32"/>
      <c r="JFI842" s="32"/>
      <c r="JFJ842" s="32"/>
      <c r="JFK842" s="32"/>
      <c r="JFL842" s="32"/>
      <c r="JFM842" s="32"/>
      <c r="JFN842" s="32"/>
      <c r="JFO842" s="32"/>
      <c r="JFP842" s="32"/>
      <c r="JFQ842" s="32"/>
      <c r="JFR842" s="32"/>
      <c r="JFS842" s="32"/>
      <c r="JFT842" s="32"/>
      <c r="JFU842" s="32"/>
      <c r="JFV842" s="32"/>
      <c r="JFW842" s="32"/>
      <c r="JFX842" s="32"/>
      <c r="JFY842" s="32"/>
      <c r="JFZ842" s="32"/>
      <c r="JGA842" s="32"/>
      <c r="JGB842" s="32"/>
      <c r="JGC842" s="32"/>
      <c r="JGD842" s="32"/>
      <c r="JGE842" s="32"/>
      <c r="JGF842" s="32"/>
      <c r="JGG842" s="32"/>
      <c r="JGH842" s="32"/>
      <c r="JGI842" s="32"/>
      <c r="JGJ842" s="32"/>
      <c r="JGK842" s="32"/>
      <c r="JGL842" s="32"/>
      <c r="JGM842" s="32"/>
      <c r="JGN842" s="32"/>
      <c r="JGO842" s="32"/>
      <c r="JGP842" s="32"/>
      <c r="JGQ842" s="32"/>
      <c r="JGR842" s="32"/>
      <c r="JGS842" s="32"/>
      <c r="JGT842" s="32"/>
      <c r="JGU842" s="32"/>
      <c r="JGV842" s="32"/>
      <c r="JGW842" s="32"/>
      <c r="JGX842" s="32"/>
      <c r="JGY842" s="32"/>
      <c r="JGZ842" s="32"/>
      <c r="JHA842" s="32"/>
      <c r="JHB842" s="32"/>
      <c r="JHC842" s="32"/>
      <c r="JHD842" s="32"/>
      <c r="JHE842" s="32"/>
      <c r="JHF842" s="32"/>
      <c r="JHG842" s="32"/>
      <c r="JHH842" s="32"/>
      <c r="JHI842" s="32"/>
      <c r="JHJ842" s="32"/>
      <c r="JHK842" s="32"/>
      <c r="JHL842" s="32"/>
      <c r="JHM842" s="32"/>
      <c r="JHN842" s="32"/>
      <c r="JHO842" s="32"/>
      <c r="JHP842" s="32"/>
      <c r="JHQ842" s="32"/>
      <c r="JHR842" s="32"/>
      <c r="JHS842" s="32"/>
      <c r="JHT842" s="32"/>
      <c r="JHU842" s="32"/>
      <c r="JHV842" s="32"/>
      <c r="JHW842" s="32"/>
      <c r="JHX842" s="32"/>
      <c r="JHY842" s="32"/>
      <c r="JHZ842" s="32"/>
      <c r="JIA842" s="32"/>
      <c r="JIB842" s="32"/>
      <c r="JIC842" s="32"/>
      <c r="JID842" s="32"/>
      <c r="JIE842" s="32"/>
      <c r="JIF842" s="32"/>
      <c r="JIG842" s="32"/>
      <c r="JIH842" s="32"/>
      <c r="JII842" s="32"/>
      <c r="JIJ842" s="32"/>
      <c r="JIK842" s="32"/>
      <c r="JIL842" s="32"/>
      <c r="JIM842" s="32"/>
      <c r="JIN842" s="32"/>
      <c r="JIO842" s="32"/>
      <c r="JIP842" s="32"/>
      <c r="JIQ842" s="32"/>
      <c r="JIR842" s="32"/>
      <c r="JIS842" s="32"/>
      <c r="JIT842" s="32"/>
      <c r="JIU842" s="32"/>
      <c r="JIV842" s="32"/>
      <c r="JIW842" s="32"/>
      <c r="JIX842" s="32"/>
      <c r="JIY842" s="32"/>
      <c r="JIZ842" s="32"/>
      <c r="JJA842" s="32"/>
      <c r="JJB842" s="32"/>
      <c r="JJC842" s="32"/>
      <c r="JJD842" s="32"/>
      <c r="JJE842" s="32"/>
      <c r="JJF842" s="32"/>
      <c r="JJG842" s="32"/>
      <c r="JJH842" s="32"/>
      <c r="JJI842" s="32"/>
      <c r="JJJ842" s="32"/>
      <c r="JJK842" s="32"/>
      <c r="JJL842" s="32"/>
      <c r="JJM842" s="32"/>
      <c r="JJN842" s="32"/>
      <c r="JJO842" s="32"/>
      <c r="JJP842" s="32"/>
      <c r="JJQ842" s="32"/>
      <c r="JJR842" s="32"/>
      <c r="JJS842" s="32"/>
      <c r="JJT842" s="32"/>
      <c r="JJU842" s="32"/>
      <c r="JJV842" s="32"/>
      <c r="JJW842" s="32"/>
      <c r="JJX842" s="32"/>
      <c r="JJY842" s="32"/>
      <c r="JJZ842" s="32"/>
      <c r="JKA842" s="32"/>
      <c r="JKB842" s="32"/>
      <c r="JKC842" s="32"/>
      <c r="JKD842" s="32"/>
      <c r="JKE842" s="32"/>
      <c r="JKF842" s="32"/>
      <c r="JKG842" s="32"/>
      <c r="JKH842" s="32"/>
      <c r="JKI842" s="32"/>
      <c r="JKJ842" s="32"/>
      <c r="JKK842" s="32"/>
      <c r="JKL842" s="32"/>
      <c r="JKM842" s="32"/>
      <c r="JKN842" s="32"/>
      <c r="JKO842" s="32"/>
      <c r="JKP842" s="32"/>
      <c r="JKQ842" s="32"/>
      <c r="JKR842" s="32"/>
      <c r="JKS842" s="32"/>
      <c r="JKT842" s="32"/>
      <c r="JKU842" s="32"/>
      <c r="JKV842" s="32"/>
      <c r="JKW842" s="32"/>
      <c r="JKX842" s="32"/>
      <c r="JKY842" s="32"/>
      <c r="JKZ842" s="32"/>
      <c r="JLA842" s="32"/>
      <c r="JLB842" s="32"/>
      <c r="JLC842" s="32"/>
      <c r="JLD842" s="32"/>
      <c r="JLE842" s="32"/>
      <c r="JLF842" s="32"/>
      <c r="JLG842" s="32"/>
      <c r="JLH842" s="32"/>
      <c r="JLI842" s="32"/>
      <c r="JLJ842" s="32"/>
      <c r="JLK842" s="32"/>
      <c r="JLL842" s="32"/>
      <c r="JLM842" s="32"/>
      <c r="JLN842" s="32"/>
      <c r="JLO842" s="32"/>
      <c r="JLP842" s="32"/>
      <c r="JLQ842" s="32"/>
      <c r="JLR842" s="32"/>
      <c r="JLS842" s="32"/>
      <c r="JLT842" s="32"/>
      <c r="JLU842" s="32"/>
      <c r="JLV842" s="32"/>
      <c r="JLW842" s="32"/>
      <c r="JLX842" s="32"/>
      <c r="JLY842" s="32"/>
      <c r="JLZ842" s="32"/>
      <c r="JMA842" s="32"/>
      <c r="JMB842" s="32"/>
      <c r="JMC842" s="32"/>
      <c r="JMD842" s="32"/>
      <c r="JME842" s="32"/>
      <c r="JMF842" s="32"/>
      <c r="JMG842" s="32"/>
      <c r="JMH842" s="32"/>
      <c r="JMI842" s="32"/>
      <c r="JMJ842" s="32"/>
      <c r="JMK842" s="32"/>
      <c r="JML842" s="32"/>
      <c r="JMM842" s="32"/>
      <c r="JMN842" s="32"/>
      <c r="JMO842" s="32"/>
      <c r="JMP842" s="32"/>
      <c r="JMQ842" s="32"/>
      <c r="JMR842" s="32"/>
      <c r="JMS842" s="32"/>
      <c r="JMT842" s="32"/>
      <c r="JMU842" s="32"/>
      <c r="JMV842" s="32"/>
      <c r="JMW842" s="32"/>
      <c r="JMX842" s="32"/>
      <c r="JMY842" s="32"/>
      <c r="JMZ842" s="32"/>
      <c r="JNA842" s="32"/>
      <c r="JNB842" s="32"/>
      <c r="JNC842" s="32"/>
      <c r="JND842" s="32"/>
      <c r="JNE842" s="32"/>
      <c r="JNF842" s="32"/>
      <c r="JNG842" s="32"/>
      <c r="JNH842" s="32"/>
      <c r="JNI842" s="32"/>
      <c r="JNJ842" s="32"/>
      <c r="JNK842" s="32"/>
      <c r="JNL842" s="32"/>
      <c r="JNM842" s="32"/>
      <c r="JNN842" s="32"/>
      <c r="JNO842" s="32"/>
      <c r="JNP842" s="32"/>
      <c r="JNQ842" s="32"/>
      <c r="JNR842" s="32"/>
      <c r="JNS842" s="32"/>
      <c r="JNT842" s="32"/>
      <c r="JNU842" s="32"/>
      <c r="JNV842" s="32"/>
      <c r="JNW842" s="32"/>
      <c r="JNX842" s="32"/>
      <c r="JNY842" s="32"/>
      <c r="JNZ842" s="32"/>
      <c r="JOA842" s="32"/>
      <c r="JOB842" s="32"/>
      <c r="JOC842" s="32"/>
      <c r="JOD842" s="32"/>
      <c r="JOE842" s="32"/>
      <c r="JOF842" s="32"/>
      <c r="JOG842" s="32"/>
      <c r="JOH842" s="32"/>
      <c r="JOI842" s="32"/>
      <c r="JOJ842" s="32"/>
      <c r="JOK842" s="32"/>
      <c r="JOL842" s="32"/>
      <c r="JOM842" s="32"/>
      <c r="JON842" s="32"/>
      <c r="JOO842" s="32"/>
      <c r="JOP842" s="32"/>
      <c r="JOQ842" s="32"/>
      <c r="JOR842" s="32"/>
      <c r="JOS842" s="32"/>
      <c r="JOT842" s="32"/>
      <c r="JOU842" s="32"/>
      <c r="JOV842" s="32"/>
      <c r="JOW842" s="32"/>
      <c r="JOX842" s="32"/>
      <c r="JOY842" s="32"/>
      <c r="JOZ842" s="32"/>
      <c r="JPA842" s="32"/>
      <c r="JPB842" s="32"/>
      <c r="JPC842" s="32"/>
      <c r="JPD842" s="32"/>
      <c r="JPE842" s="32"/>
      <c r="JPF842" s="32"/>
      <c r="JPG842" s="32"/>
      <c r="JPH842" s="32"/>
      <c r="JPI842" s="32"/>
      <c r="JPJ842" s="32"/>
      <c r="JPK842" s="32"/>
      <c r="JPL842" s="32"/>
      <c r="JPM842" s="32"/>
      <c r="JPN842" s="32"/>
      <c r="JPO842" s="32"/>
      <c r="JPP842" s="32"/>
      <c r="JPQ842" s="32"/>
      <c r="JPR842" s="32"/>
      <c r="JPS842" s="32"/>
      <c r="JPT842" s="32"/>
      <c r="JPU842" s="32"/>
      <c r="JPV842" s="32"/>
      <c r="JPW842" s="32"/>
      <c r="JPX842" s="32"/>
      <c r="JPY842" s="32"/>
      <c r="JPZ842" s="32"/>
      <c r="JQA842" s="32"/>
      <c r="JQB842" s="32"/>
      <c r="JQC842" s="32"/>
      <c r="JQD842" s="32"/>
      <c r="JQE842" s="32"/>
      <c r="JQF842" s="32"/>
      <c r="JQG842" s="32"/>
      <c r="JQH842" s="32"/>
      <c r="JQI842" s="32"/>
      <c r="JQJ842" s="32"/>
      <c r="JQK842" s="32"/>
      <c r="JQL842" s="32"/>
      <c r="JQM842" s="32"/>
      <c r="JQN842" s="32"/>
      <c r="JQO842" s="32"/>
      <c r="JQP842" s="32"/>
      <c r="JQQ842" s="32"/>
      <c r="JQR842" s="32"/>
      <c r="JQS842" s="32"/>
      <c r="JQT842" s="32"/>
      <c r="JQU842" s="32"/>
      <c r="JQV842" s="32"/>
      <c r="JQW842" s="32"/>
      <c r="JQX842" s="32"/>
      <c r="JQY842" s="32"/>
      <c r="JQZ842" s="32"/>
      <c r="JRA842" s="32"/>
      <c r="JRB842" s="32"/>
      <c r="JRC842" s="32"/>
      <c r="JRD842" s="32"/>
      <c r="JRE842" s="32"/>
      <c r="JRF842" s="32"/>
      <c r="JRG842" s="32"/>
      <c r="JRH842" s="32"/>
      <c r="JRI842" s="32"/>
      <c r="JRJ842" s="32"/>
      <c r="JRK842" s="32"/>
      <c r="JRL842" s="32"/>
      <c r="JRM842" s="32"/>
      <c r="JRN842" s="32"/>
      <c r="JRO842" s="32"/>
      <c r="JRP842" s="32"/>
      <c r="JRQ842" s="32"/>
      <c r="JRR842" s="32"/>
      <c r="JRS842" s="32"/>
      <c r="JRT842" s="32"/>
      <c r="JRU842" s="32"/>
      <c r="JRV842" s="32"/>
      <c r="JRW842" s="32"/>
      <c r="JRX842" s="32"/>
      <c r="JRY842" s="32"/>
      <c r="JRZ842" s="32"/>
      <c r="JSA842" s="32"/>
      <c r="JSB842" s="32"/>
      <c r="JSC842" s="32"/>
      <c r="JSD842" s="32"/>
      <c r="JSE842" s="32"/>
      <c r="JSF842" s="32"/>
      <c r="JSG842" s="32"/>
      <c r="JSH842" s="32"/>
      <c r="JSI842" s="32"/>
      <c r="JSJ842" s="32"/>
      <c r="JSK842" s="32"/>
      <c r="JSL842" s="32"/>
      <c r="JSM842" s="32"/>
      <c r="JSN842" s="32"/>
      <c r="JSO842" s="32"/>
      <c r="JSP842" s="32"/>
      <c r="JSQ842" s="32"/>
      <c r="JSR842" s="32"/>
      <c r="JSS842" s="32"/>
      <c r="JST842" s="32"/>
      <c r="JSU842" s="32"/>
      <c r="JSV842" s="32"/>
      <c r="JSW842" s="32"/>
      <c r="JSX842" s="32"/>
      <c r="JSY842" s="32"/>
      <c r="JSZ842" s="32"/>
      <c r="JTA842" s="32"/>
      <c r="JTB842" s="32"/>
      <c r="JTC842" s="32"/>
      <c r="JTD842" s="32"/>
      <c r="JTE842" s="32"/>
      <c r="JTF842" s="32"/>
      <c r="JTG842" s="32"/>
      <c r="JTH842" s="32"/>
      <c r="JTI842" s="32"/>
      <c r="JTJ842" s="32"/>
      <c r="JTK842" s="32"/>
      <c r="JTL842" s="32"/>
      <c r="JTM842" s="32"/>
      <c r="JTN842" s="32"/>
      <c r="JTO842" s="32"/>
      <c r="JTP842" s="32"/>
      <c r="JTQ842" s="32"/>
      <c r="JTR842" s="32"/>
      <c r="JTS842" s="32"/>
      <c r="JTT842" s="32"/>
      <c r="JTU842" s="32"/>
      <c r="JTV842" s="32"/>
      <c r="JTW842" s="32"/>
      <c r="JTX842" s="32"/>
      <c r="JTY842" s="32"/>
      <c r="JTZ842" s="32"/>
      <c r="JUA842" s="32"/>
      <c r="JUB842" s="32"/>
      <c r="JUC842" s="32"/>
      <c r="JUD842" s="32"/>
      <c r="JUE842" s="32"/>
      <c r="JUF842" s="32"/>
      <c r="JUG842" s="32"/>
      <c r="JUH842" s="32"/>
      <c r="JUI842" s="32"/>
      <c r="JUJ842" s="32"/>
      <c r="JUK842" s="32"/>
      <c r="JUL842" s="32"/>
      <c r="JUM842" s="32"/>
      <c r="JUN842" s="32"/>
      <c r="JUO842" s="32"/>
      <c r="JUP842" s="32"/>
      <c r="JUQ842" s="32"/>
      <c r="JUR842" s="32"/>
      <c r="JUS842" s="32"/>
      <c r="JUT842" s="32"/>
      <c r="JUU842" s="32"/>
      <c r="JUV842" s="32"/>
      <c r="JUW842" s="32"/>
      <c r="JUX842" s="32"/>
      <c r="JUY842" s="32"/>
      <c r="JUZ842" s="32"/>
      <c r="JVA842" s="32"/>
      <c r="JVB842" s="32"/>
      <c r="JVC842" s="32"/>
      <c r="JVD842" s="32"/>
      <c r="JVE842" s="32"/>
      <c r="JVF842" s="32"/>
      <c r="JVG842" s="32"/>
      <c r="JVH842" s="32"/>
      <c r="JVI842" s="32"/>
      <c r="JVJ842" s="32"/>
      <c r="JVK842" s="32"/>
      <c r="JVL842" s="32"/>
      <c r="JVM842" s="32"/>
      <c r="JVN842" s="32"/>
      <c r="JVO842" s="32"/>
      <c r="JVP842" s="32"/>
      <c r="JVQ842" s="32"/>
      <c r="JVR842" s="32"/>
      <c r="JVS842" s="32"/>
      <c r="JVT842" s="32"/>
      <c r="JVU842" s="32"/>
      <c r="JVV842" s="32"/>
      <c r="JVW842" s="32"/>
      <c r="JVX842" s="32"/>
      <c r="JVY842" s="32"/>
      <c r="JVZ842" s="32"/>
      <c r="JWA842" s="32"/>
      <c r="JWB842" s="32"/>
      <c r="JWC842" s="32"/>
      <c r="JWD842" s="32"/>
      <c r="JWE842" s="32"/>
      <c r="JWF842" s="32"/>
      <c r="JWG842" s="32"/>
      <c r="JWH842" s="32"/>
      <c r="JWI842" s="32"/>
      <c r="JWJ842" s="32"/>
      <c r="JWK842" s="32"/>
      <c r="JWL842" s="32"/>
      <c r="JWM842" s="32"/>
      <c r="JWN842" s="32"/>
      <c r="JWO842" s="32"/>
      <c r="JWP842" s="32"/>
      <c r="JWQ842" s="32"/>
      <c r="JWR842" s="32"/>
      <c r="JWS842" s="32"/>
      <c r="JWT842" s="32"/>
      <c r="JWU842" s="32"/>
      <c r="JWV842" s="32"/>
      <c r="JWW842" s="32"/>
      <c r="JWX842" s="32"/>
      <c r="JWY842" s="32"/>
      <c r="JWZ842" s="32"/>
      <c r="JXA842" s="32"/>
      <c r="JXB842" s="32"/>
      <c r="JXC842" s="32"/>
      <c r="JXD842" s="32"/>
      <c r="JXE842" s="32"/>
      <c r="JXF842" s="32"/>
      <c r="JXG842" s="32"/>
      <c r="JXH842" s="32"/>
      <c r="JXI842" s="32"/>
      <c r="JXJ842" s="32"/>
      <c r="JXK842" s="32"/>
      <c r="JXL842" s="32"/>
      <c r="JXM842" s="32"/>
      <c r="JXN842" s="32"/>
      <c r="JXO842" s="32"/>
      <c r="JXP842" s="32"/>
      <c r="JXQ842" s="32"/>
      <c r="JXR842" s="32"/>
      <c r="JXS842" s="32"/>
      <c r="JXT842" s="32"/>
      <c r="JXU842" s="32"/>
      <c r="JXV842" s="32"/>
      <c r="JXW842" s="32"/>
      <c r="JXX842" s="32"/>
      <c r="JXY842" s="32"/>
      <c r="JXZ842" s="32"/>
      <c r="JYA842" s="32"/>
      <c r="JYB842" s="32"/>
      <c r="JYC842" s="32"/>
      <c r="JYD842" s="32"/>
      <c r="JYE842" s="32"/>
      <c r="JYF842" s="32"/>
      <c r="JYG842" s="32"/>
      <c r="JYH842" s="32"/>
      <c r="JYI842" s="32"/>
      <c r="JYJ842" s="32"/>
      <c r="JYK842" s="32"/>
      <c r="JYL842" s="32"/>
      <c r="JYM842" s="32"/>
      <c r="JYN842" s="32"/>
      <c r="JYO842" s="32"/>
      <c r="JYP842" s="32"/>
      <c r="JYQ842" s="32"/>
      <c r="JYR842" s="32"/>
      <c r="JYS842" s="32"/>
      <c r="JYT842" s="32"/>
      <c r="JYU842" s="32"/>
      <c r="JYV842" s="32"/>
      <c r="JYW842" s="32"/>
      <c r="JYX842" s="32"/>
      <c r="JYY842" s="32"/>
      <c r="JYZ842" s="32"/>
      <c r="JZA842" s="32"/>
      <c r="JZB842" s="32"/>
      <c r="JZC842" s="32"/>
      <c r="JZD842" s="32"/>
      <c r="JZE842" s="32"/>
      <c r="JZF842" s="32"/>
      <c r="JZG842" s="32"/>
      <c r="JZH842" s="32"/>
      <c r="JZI842" s="32"/>
      <c r="JZJ842" s="32"/>
      <c r="JZK842" s="32"/>
      <c r="JZL842" s="32"/>
      <c r="JZM842" s="32"/>
      <c r="JZN842" s="32"/>
      <c r="JZO842" s="32"/>
      <c r="JZP842" s="32"/>
      <c r="JZQ842" s="32"/>
      <c r="JZR842" s="32"/>
      <c r="JZS842" s="32"/>
      <c r="JZT842" s="32"/>
      <c r="JZU842" s="32"/>
      <c r="JZV842" s="32"/>
      <c r="JZW842" s="32"/>
      <c r="JZX842" s="32"/>
      <c r="JZY842" s="32"/>
      <c r="JZZ842" s="32"/>
      <c r="KAA842" s="32"/>
      <c r="KAB842" s="32"/>
      <c r="KAC842" s="32"/>
      <c r="KAD842" s="32"/>
      <c r="KAE842" s="32"/>
      <c r="KAF842" s="32"/>
      <c r="KAG842" s="32"/>
      <c r="KAH842" s="32"/>
      <c r="KAI842" s="32"/>
      <c r="KAJ842" s="32"/>
      <c r="KAK842" s="32"/>
      <c r="KAL842" s="32"/>
      <c r="KAM842" s="32"/>
      <c r="KAN842" s="32"/>
      <c r="KAO842" s="32"/>
      <c r="KAP842" s="32"/>
      <c r="KAQ842" s="32"/>
      <c r="KAR842" s="32"/>
      <c r="KAS842" s="32"/>
      <c r="KAT842" s="32"/>
      <c r="KAU842" s="32"/>
      <c r="KAV842" s="32"/>
      <c r="KAW842" s="32"/>
      <c r="KAX842" s="32"/>
      <c r="KAY842" s="32"/>
      <c r="KAZ842" s="32"/>
      <c r="KBA842" s="32"/>
      <c r="KBB842" s="32"/>
      <c r="KBC842" s="32"/>
      <c r="KBD842" s="32"/>
      <c r="KBE842" s="32"/>
      <c r="KBF842" s="32"/>
      <c r="KBG842" s="32"/>
      <c r="KBH842" s="32"/>
      <c r="KBI842" s="32"/>
      <c r="KBJ842" s="32"/>
      <c r="KBK842" s="32"/>
      <c r="KBL842" s="32"/>
      <c r="KBM842" s="32"/>
      <c r="KBN842" s="32"/>
      <c r="KBO842" s="32"/>
      <c r="KBP842" s="32"/>
      <c r="KBQ842" s="32"/>
      <c r="KBR842" s="32"/>
      <c r="KBS842" s="32"/>
      <c r="KBT842" s="32"/>
      <c r="KBU842" s="32"/>
      <c r="KBV842" s="32"/>
      <c r="KBW842" s="32"/>
      <c r="KBX842" s="32"/>
      <c r="KBY842" s="32"/>
      <c r="KBZ842" s="32"/>
      <c r="KCA842" s="32"/>
      <c r="KCB842" s="32"/>
      <c r="KCC842" s="32"/>
      <c r="KCD842" s="32"/>
      <c r="KCE842" s="32"/>
      <c r="KCF842" s="32"/>
      <c r="KCG842" s="32"/>
      <c r="KCH842" s="32"/>
      <c r="KCI842" s="32"/>
      <c r="KCJ842" s="32"/>
      <c r="KCK842" s="32"/>
      <c r="KCL842" s="32"/>
      <c r="KCM842" s="32"/>
      <c r="KCN842" s="32"/>
      <c r="KCO842" s="32"/>
      <c r="KCP842" s="32"/>
      <c r="KCQ842" s="32"/>
      <c r="KCR842" s="32"/>
      <c r="KCS842" s="32"/>
      <c r="KCT842" s="32"/>
      <c r="KCU842" s="32"/>
      <c r="KCV842" s="32"/>
      <c r="KCW842" s="32"/>
      <c r="KCX842" s="32"/>
      <c r="KCY842" s="32"/>
      <c r="KCZ842" s="32"/>
      <c r="KDA842" s="32"/>
      <c r="KDB842" s="32"/>
      <c r="KDC842" s="32"/>
      <c r="KDD842" s="32"/>
      <c r="KDE842" s="32"/>
      <c r="KDF842" s="32"/>
      <c r="KDG842" s="32"/>
      <c r="KDH842" s="32"/>
      <c r="KDI842" s="32"/>
      <c r="KDJ842" s="32"/>
      <c r="KDK842" s="32"/>
      <c r="KDL842" s="32"/>
      <c r="KDM842" s="32"/>
      <c r="KDN842" s="32"/>
      <c r="KDO842" s="32"/>
      <c r="KDP842" s="32"/>
      <c r="KDQ842" s="32"/>
      <c r="KDR842" s="32"/>
      <c r="KDS842" s="32"/>
      <c r="KDT842" s="32"/>
      <c r="KDU842" s="32"/>
      <c r="KDV842" s="32"/>
      <c r="KDW842" s="32"/>
      <c r="KDX842" s="32"/>
      <c r="KDY842" s="32"/>
      <c r="KDZ842" s="32"/>
      <c r="KEA842" s="32"/>
      <c r="KEB842" s="32"/>
      <c r="KEC842" s="32"/>
      <c r="KED842" s="32"/>
      <c r="KEE842" s="32"/>
      <c r="KEF842" s="32"/>
      <c r="KEG842" s="32"/>
      <c r="KEH842" s="32"/>
      <c r="KEI842" s="32"/>
      <c r="KEJ842" s="32"/>
      <c r="KEK842" s="32"/>
      <c r="KEL842" s="32"/>
      <c r="KEM842" s="32"/>
      <c r="KEN842" s="32"/>
      <c r="KEO842" s="32"/>
      <c r="KEP842" s="32"/>
      <c r="KEQ842" s="32"/>
      <c r="KER842" s="32"/>
      <c r="KES842" s="32"/>
      <c r="KET842" s="32"/>
      <c r="KEU842" s="32"/>
      <c r="KEV842" s="32"/>
      <c r="KEW842" s="32"/>
      <c r="KEX842" s="32"/>
      <c r="KEY842" s="32"/>
      <c r="KEZ842" s="32"/>
      <c r="KFA842" s="32"/>
      <c r="KFB842" s="32"/>
      <c r="KFC842" s="32"/>
      <c r="KFD842" s="32"/>
      <c r="KFE842" s="32"/>
      <c r="KFF842" s="32"/>
      <c r="KFG842" s="32"/>
      <c r="KFH842" s="32"/>
      <c r="KFI842" s="32"/>
      <c r="KFJ842" s="32"/>
      <c r="KFK842" s="32"/>
      <c r="KFL842" s="32"/>
      <c r="KFM842" s="32"/>
      <c r="KFN842" s="32"/>
      <c r="KFO842" s="32"/>
      <c r="KFP842" s="32"/>
      <c r="KFQ842" s="32"/>
      <c r="KFR842" s="32"/>
      <c r="KFS842" s="32"/>
      <c r="KFT842" s="32"/>
      <c r="KFU842" s="32"/>
      <c r="KFV842" s="32"/>
      <c r="KFW842" s="32"/>
      <c r="KFX842" s="32"/>
      <c r="KFY842" s="32"/>
      <c r="KFZ842" s="32"/>
      <c r="KGA842" s="32"/>
      <c r="KGB842" s="32"/>
      <c r="KGC842" s="32"/>
      <c r="KGD842" s="32"/>
      <c r="KGE842" s="32"/>
      <c r="KGF842" s="32"/>
      <c r="KGG842" s="32"/>
      <c r="KGH842" s="32"/>
      <c r="KGI842" s="32"/>
      <c r="KGJ842" s="32"/>
      <c r="KGK842" s="32"/>
      <c r="KGL842" s="32"/>
      <c r="KGM842" s="32"/>
      <c r="KGN842" s="32"/>
      <c r="KGO842" s="32"/>
      <c r="KGP842" s="32"/>
      <c r="KGQ842" s="32"/>
      <c r="KGR842" s="32"/>
      <c r="KGS842" s="32"/>
      <c r="KGT842" s="32"/>
      <c r="KGU842" s="32"/>
      <c r="KGV842" s="32"/>
      <c r="KGW842" s="32"/>
      <c r="KGX842" s="32"/>
      <c r="KGY842" s="32"/>
      <c r="KGZ842" s="32"/>
      <c r="KHA842" s="32"/>
      <c r="KHB842" s="32"/>
      <c r="KHC842" s="32"/>
      <c r="KHD842" s="32"/>
      <c r="KHE842" s="32"/>
      <c r="KHF842" s="32"/>
      <c r="KHG842" s="32"/>
      <c r="KHH842" s="32"/>
      <c r="KHI842" s="32"/>
      <c r="KHJ842" s="32"/>
      <c r="KHK842" s="32"/>
      <c r="KHL842" s="32"/>
      <c r="KHM842" s="32"/>
      <c r="KHN842" s="32"/>
      <c r="KHO842" s="32"/>
      <c r="KHP842" s="32"/>
      <c r="KHQ842" s="32"/>
      <c r="KHR842" s="32"/>
      <c r="KHS842" s="32"/>
      <c r="KHT842" s="32"/>
      <c r="KHU842" s="32"/>
      <c r="KHV842" s="32"/>
      <c r="KHW842" s="32"/>
      <c r="KHX842" s="32"/>
      <c r="KHY842" s="32"/>
      <c r="KHZ842" s="32"/>
      <c r="KIA842" s="32"/>
      <c r="KIB842" s="32"/>
      <c r="KIC842" s="32"/>
      <c r="KID842" s="32"/>
      <c r="KIE842" s="32"/>
      <c r="KIF842" s="32"/>
      <c r="KIG842" s="32"/>
      <c r="KIH842" s="32"/>
      <c r="KII842" s="32"/>
      <c r="KIJ842" s="32"/>
      <c r="KIK842" s="32"/>
      <c r="KIL842" s="32"/>
      <c r="KIM842" s="32"/>
      <c r="KIN842" s="32"/>
      <c r="KIO842" s="32"/>
      <c r="KIP842" s="32"/>
      <c r="KIQ842" s="32"/>
      <c r="KIR842" s="32"/>
      <c r="KIS842" s="32"/>
      <c r="KIT842" s="32"/>
      <c r="KIU842" s="32"/>
      <c r="KIV842" s="32"/>
      <c r="KIW842" s="32"/>
      <c r="KIX842" s="32"/>
      <c r="KIY842" s="32"/>
      <c r="KIZ842" s="32"/>
      <c r="KJA842" s="32"/>
      <c r="KJB842" s="32"/>
      <c r="KJC842" s="32"/>
      <c r="KJD842" s="32"/>
      <c r="KJE842" s="32"/>
      <c r="KJF842" s="32"/>
      <c r="KJG842" s="32"/>
      <c r="KJH842" s="32"/>
      <c r="KJI842" s="32"/>
      <c r="KJJ842" s="32"/>
      <c r="KJK842" s="32"/>
      <c r="KJL842" s="32"/>
      <c r="KJM842" s="32"/>
      <c r="KJN842" s="32"/>
      <c r="KJO842" s="32"/>
      <c r="KJP842" s="32"/>
      <c r="KJQ842" s="32"/>
      <c r="KJR842" s="32"/>
      <c r="KJS842" s="32"/>
      <c r="KJT842" s="32"/>
      <c r="KJU842" s="32"/>
      <c r="KJV842" s="32"/>
      <c r="KJW842" s="32"/>
      <c r="KJX842" s="32"/>
      <c r="KJY842" s="32"/>
      <c r="KJZ842" s="32"/>
      <c r="KKA842" s="32"/>
      <c r="KKB842" s="32"/>
      <c r="KKC842" s="32"/>
      <c r="KKD842" s="32"/>
      <c r="KKE842" s="32"/>
      <c r="KKF842" s="32"/>
      <c r="KKG842" s="32"/>
      <c r="KKH842" s="32"/>
      <c r="KKI842" s="32"/>
      <c r="KKJ842" s="32"/>
      <c r="KKK842" s="32"/>
      <c r="KKL842" s="32"/>
      <c r="KKM842" s="32"/>
      <c r="KKN842" s="32"/>
      <c r="KKO842" s="32"/>
      <c r="KKP842" s="32"/>
      <c r="KKQ842" s="32"/>
      <c r="KKR842" s="32"/>
      <c r="KKS842" s="32"/>
      <c r="KKT842" s="32"/>
      <c r="KKU842" s="32"/>
      <c r="KKV842" s="32"/>
      <c r="KKW842" s="32"/>
      <c r="KKX842" s="32"/>
      <c r="KKY842" s="32"/>
      <c r="KKZ842" s="32"/>
      <c r="KLA842" s="32"/>
      <c r="KLB842" s="32"/>
      <c r="KLC842" s="32"/>
      <c r="KLD842" s="32"/>
      <c r="KLE842" s="32"/>
      <c r="KLF842" s="32"/>
      <c r="KLG842" s="32"/>
      <c r="KLH842" s="32"/>
      <c r="KLI842" s="32"/>
      <c r="KLJ842" s="32"/>
      <c r="KLK842" s="32"/>
      <c r="KLL842" s="32"/>
      <c r="KLM842" s="32"/>
      <c r="KLN842" s="32"/>
      <c r="KLO842" s="32"/>
      <c r="KLP842" s="32"/>
      <c r="KLQ842" s="32"/>
      <c r="KLR842" s="32"/>
      <c r="KLS842" s="32"/>
      <c r="KLT842" s="32"/>
      <c r="KLU842" s="32"/>
      <c r="KLV842" s="32"/>
      <c r="KLW842" s="32"/>
      <c r="KLX842" s="32"/>
      <c r="KLY842" s="32"/>
      <c r="KLZ842" s="32"/>
      <c r="KMA842" s="32"/>
      <c r="KMB842" s="32"/>
      <c r="KMC842" s="32"/>
      <c r="KMD842" s="32"/>
      <c r="KME842" s="32"/>
      <c r="KMF842" s="32"/>
      <c r="KMG842" s="32"/>
      <c r="KMH842" s="32"/>
      <c r="KMI842" s="32"/>
      <c r="KMJ842" s="32"/>
      <c r="KMK842" s="32"/>
      <c r="KML842" s="32"/>
      <c r="KMM842" s="32"/>
      <c r="KMN842" s="32"/>
      <c r="KMO842" s="32"/>
      <c r="KMP842" s="32"/>
      <c r="KMQ842" s="32"/>
      <c r="KMR842" s="32"/>
      <c r="KMS842" s="32"/>
      <c r="KMT842" s="32"/>
      <c r="KMU842" s="32"/>
      <c r="KMV842" s="32"/>
      <c r="KMW842" s="32"/>
      <c r="KMX842" s="32"/>
      <c r="KMY842" s="32"/>
      <c r="KMZ842" s="32"/>
      <c r="KNA842" s="32"/>
      <c r="KNB842" s="32"/>
      <c r="KNC842" s="32"/>
      <c r="KND842" s="32"/>
      <c r="KNE842" s="32"/>
      <c r="KNF842" s="32"/>
      <c r="KNG842" s="32"/>
      <c r="KNH842" s="32"/>
      <c r="KNI842" s="32"/>
      <c r="KNJ842" s="32"/>
      <c r="KNK842" s="32"/>
      <c r="KNL842" s="32"/>
      <c r="KNM842" s="32"/>
      <c r="KNN842" s="32"/>
      <c r="KNO842" s="32"/>
      <c r="KNP842" s="32"/>
      <c r="KNQ842" s="32"/>
      <c r="KNR842" s="32"/>
      <c r="KNS842" s="32"/>
      <c r="KNT842" s="32"/>
      <c r="KNU842" s="32"/>
      <c r="KNV842" s="32"/>
      <c r="KNW842" s="32"/>
      <c r="KNX842" s="32"/>
      <c r="KNY842" s="32"/>
      <c r="KNZ842" s="32"/>
      <c r="KOA842" s="32"/>
      <c r="KOB842" s="32"/>
      <c r="KOC842" s="32"/>
      <c r="KOD842" s="32"/>
      <c r="KOE842" s="32"/>
      <c r="KOF842" s="32"/>
      <c r="KOG842" s="32"/>
      <c r="KOH842" s="32"/>
      <c r="KOI842" s="32"/>
      <c r="KOJ842" s="32"/>
      <c r="KOK842" s="32"/>
      <c r="KOL842" s="32"/>
      <c r="KOM842" s="32"/>
      <c r="KON842" s="32"/>
      <c r="KOO842" s="32"/>
      <c r="KOP842" s="32"/>
      <c r="KOQ842" s="32"/>
      <c r="KOR842" s="32"/>
      <c r="KOS842" s="32"/>
      <c r="KOT842" s="32"/>
      <c r="KOU842" s="32"/>
      <c r="KOV842" s="32"/>
      <c r="KOW842" s="32"/>
      <c r="KOX842" s="32"/>
      <c r="KOY842" s="32"/>
      <c r="KOZ842" s="32"/>
      <c r="KPA842" s="32"/>
      <c r="KPB842" s="32"/>
      <c r="KPC842" s="32"/>
      <c r="KPD842" s="32"/>
      <c r="KPE842" s="32"/>
      <c r="KPF842" s="32"/>
      <c r="KPG842" s="32"/>
      <c r="KPH842" s="32"/>
      <c r="KPI842" s="32"/>
      <c r="KPJ842" s="32"/>
      <c r="KPK842" s="32"/>
      <c r="KPL842" s="32"/>
      <c r="KPM842" s="32"/>
      <c r="KPN842" s="32"/>
      <c r="KPO842" s="32"/>
      <c r="KPP842" s="32"/>
      <c r="KPQ842" s="32"/>
      <c r="KPR842" s="32"/>
      <c r="KPS842" s="32"/>
      <c r="KPT842" s="32"/>
      <c r="KPU842" s="32"/>
      <c r="KPV842" s="32"/>
      <c r="KPW842" s="32"/>
      <c r="KPX842" s="32"/>
      <c r="KPY842" s="32"/>
      <c r="KPZ842" s="32"/>
      <c r="KQA842" s="32"/>
      <c r="KQB842" s="32"/>
      <c r="KQC842" s="32"/>
      <c r="KQD842" s="32"/>
      <c r="KQE842" s="32"/>
      <c r="KQF842" s="32"/>
      <c r="KQG842" s="32"/>
      <c r="KQH842" s="32"/>
      <c r="KQI842" s="32"/>
      <c r="KQJ842" s="32"/>
      <c r="KQK842" s="32"/>
      <c r="KQL842" s="32"/>
      <c r="KQM842" s="32"/>
      <c r="KQN842" s="32"/>
      <c r="KQO842" s="32"/>
      <c r="KQP842" s="32"/>
      <c r="KQQ842" s="32"/>
      <c r="KQR842" s="32"/>
      <c r="KQS842" s="32"/>
      <c r="KQT842" s="32"/>
      <c r="KQU842" s="32"/>
      <c r="KQV842" s="32"/>
      <c r="KQW842" s="32"/>
      <c r="KQX842" s="32"/>
      <c r="KQY842" s="32"/>
      <c r="KQZ842" s="32"/>
      <c r="KRA842" s="32"/>
      <c r="KRB842" s="32"/>
      <c r="KRC842" s="32"/>
      <c r="KRD842" s="32"/>
      <c r="KRE842" s="32"/>
      <c r="KRF842" s="32"/>
      <c r="KRG842" s="32"/>
      <c r="KRH842" s="32"/>
      <c r="KRI842" s="32"/>
      <c r="KRJ842" s="32"/>
      <c r="KRK842" s="32"/>
      <c r="KRL842" s="32"/>
      <c r="KRM842" s="32"/>
      <c r="KRN842" s="32"/>
      <c r="KRO842" s="32"/>
      <c r="KRP842" s="32"/>
      <c r="KRQ842" s="32"/>
      <c r="KRR842" s="32"/>
      <c r="KRS842" s="32"/>
      <c r="KRT842" s="32"/>
      <c r="KRU842" s="32"/>
      <c r="KRV842" s="32"/>
      <c r="KRW842" s="32"/>
      <c r="KRX842" s="32"/>
      <c r="KRY842" s="32"/>
      <c r="KRZ842" s="32"/>
      <c r="KSA842" s="32"/>
      <c r="KSB842" s="32"/>
      <c r="KSC842" s="32"/>
      <c r="KSD842" s="32"/>
      <c r="KSE842" s="32"/>
      <c r="KSF842" s="32"/>
      <c r="KSG842" s="32"/>
      <c r="KSH842" s="32"/>
      <c r="KSI842" s="32"/>
      <c r="KSJ842" s="32"/>
      <c r="KSK842" s="32"/>
      <c r="KSL842" s="32"/>
      <c r="KSM842" s="32"/>
      <c r="KSN842" s="32"/>
      <c r="KSO842" s="32"/>
      <c r="KSP842" s="32"/>
      <c r="KSQ842" s="32"/>
      <c r="KSR842" s="32"/>
      <c r="KSS842" s="32"/>
      <c r="KST842" s="32"/>
      <c r="KSU842" s="32"/>
      <c r="KSV842" s="32"/>
      <c r="KSW842" s="32"/>
      <c r="KSX842" s="32"/>
      <c r="KSY842" s="32"/>
      <c r="KSZ842" s="32"/>
      <c r="KTA842" s="32"/>
      <c r="KTB842" s="32"/>
      <c r="KTC842" s="32"/>
      <c r="KTD842" s="32"/>
      <c r="KTE842" s="32"/>
      <c r="KTF842" s="32"/>
      <c r="KTG842" s="32"/>
      <c r="KTH842" s="32"/>
      <c r="KTI842" s="32"/>
      <c r="KTJ842" s="32"/>
      <c r="KTK842" s="32"/>
      <c r="KTL842" s="32"/>
      <c r="KTM842" s="32"/>
      <c r="KTN842" s="32"/>
      <c r="KTO842" s="32"/>
      <c r="KTP842" s="32"/>
      <c r="KTQ842" s="32"/>
      <c r="KTR842" s="32"/>
      <c r="KTS842" s="32"/>
      <c r="KTT842" s="32"/>
      <c r="KTU842" s="32"/>
      <c r="KTV842" s="32"/>
      <c r="KTW842" s="32"/>
      <c r="KTX842" s="32"/>
      <c r="KTY842" s="32"/>
      <c r="KTZ842" s="32"/>
      <c r="KUA842" s="32"/>
      <c r="KUB842" s="32"/>
      <c r="KUC842" s="32"/>
      <c r="KUD842" s="32"/>
      <c r="KUE842" s="32"/>
      <c r="KUF842" s="32"/>
      <c r="KUG842" s="32"/>
      <c r="KUH842" s="32"/>
      <c r="KUI842" s="32"/>
      <c r="KUJ842" s="32"/>
      <c r="KUK842" s="32"/>
      <c r="KUL842" s="32"/>
      <c r="KUM842" s="32"/>
      <c r="KUN842" s="32"/>
      <c r="KUO842" s="32"/>
      <c r="KUP842" s="32"/>
      <c r="KUQ842" s="32"/>
      <c r="KUR842" s="32"/>
      <c r="KUS842" s="32"/>
      <c r="KUT842" s="32"/>
      <c r="KUU842" s="32"/>
      <c r="KUV842" s="32"/>
      <c r="KUW842" s="32"/>
      <c r="KUX842" s="32"/>
      <c r="KUY842" s="32"/>
      <c r="KUZ842" s="32"/>
      <c r="KVA842" s="32"/>
      <c r="KVB842" s="32"/>
      <c r="KVC842" s="32"/>
      <c r="KVD842" s="32"/>
      <c r="KVE842" s="32"/>
      <c r="KVF842" s="32"/>
      <c r="KVG842" s="32"/>
      <c r="KVH842" s="32"/>
      <c r="KVI842" s="32"/>
      <c r="KVJ842" s="32"/>
      <c r="KVK842" s="32"/>
      <c r="KVL842" s="32"/>
      <c r="KVM842" s="32"/>
      <c r="KVN842" s="32"/>
      <c r="KVO842" s="32"/>
      <c r="KVP842" s="32"/>
      <c r="KVQ842" s="32"/>
      <c r="KVR842" s="32"/>
      <c r="KVS842" s="32"/>
      <c r="KVT842" s="32"/>
      <c r="KVU842" s="32"/>
      <c r="KVV842" s="32"/>
      <c r="KVW842" s="32"/>
      <c r="KVX842" s="32"/>
      <c r="KVY842" s="32"/>
      <c r="KVZ842" s="32"/>
      <c r="KWA842" s="32"/>
      <c r="KWB842" s="32"/>
      <c r="KWC842" s="32"/>
      <c r="KWD842" s="32"/>
      <c r="KWE842" s="32"/>
      <c r="KWF842" s="32"/>
      <c r="KWG842" s="32"/>
      <c r="KWH842" s="32"/>
      <c r="KWI842" s="32"/>
      <c r="KWJ842" s="32"/>
      <c r="KWK842" s="32"/>
      <c r="KWL842" s="32"/>
      <c r="KWM842" s="32"/>
      <c r="KWN842" s="32"/>
      <c r="KWO842" s="32"/>
      <c r="KWP842" s="32"/>
      <c r="KWQ842" s="32"/>
      <c r="KWR842" s="32"/>
      <c r="KWS842" s="32"/>
      <c r="KWT842" s="32"/>
      <c r="KWU842" s="32"/>
      <c r="KWV842" s="32"/>
      <c r="KWW842" s="32"/>
      <c r="KWX842" s="32"/>
      <c r="KWY842" s="32"/>
      <c r="KWZ842" s="32"/>
      <c r="KXA842" s="32"/>
      <c r="KXB842" s="32"/>
      <c r="KXC842" s="32"/>
      <c r="KXD842" s="32"/>
      <c r="KXE842" s="32"/>
      <c r="KXF842" s="32"/>
      <c r="KXG842" s="32"/>
      <c r="KXH842" s="32"/>
      <c r="KXI842" s="32"/>
      <c r="KXJ842" s="32"/>
      <c r="KXK842" s="32"/>
      <c r="KXL842" s="32"/>
      <c r="KXM842" s="32"/>
      <c r="KXN842" s="32"/>
      <c r="KXO842" s="32"/>
      <c r="KXP842" s="32"/>
      <c r="KXQ842" s="32"/>
      <c r="KXR842" s="32"/>
      <c r="KXS842" s="32"/>
      <c r="KXT842" s="32"/>
      <c r="KXU842" s="32"/>
      <c r="KXV842" s="32"/>
      <c r="KXW842" s="32"/>
      <c r="KXX842" s="32"/>
      <c r="KXY842" s="32"/>
      <c r="KXZ842" s="32"/>
      <c r="KYA842" s="32"/>
      <c r="KYB842" s="32"/>
      <c r="KYC842" s="32"/>
      <c r="KYD842" s="32"/>
      <c r="KYE842" s="32"/>
      <c r="KYF842" s="32"/>
      <c r="KYG842" s="32"/>
      <c r="KYH842" s="32"/>
      <c r="KYI842" s="32"/>
      <c r="KYJ842" s="32"/>
      <c r="KYK842" s="32"/>
      <c r="KYL842" s="32"/>
      <c r="KYM842" s="32"/>
      <c r="KYN842" s="32"/>
      <c r="KYO842" s="32"/>
      <c r="KYP842" s="32"/>
      <c r="KYQ842" s="32"/>
      <c r="KYR842" s="32"/>
      <c r="KYS842" s="32"/>
      <c r="KYT842" s="32"/>
      <c r="KYU842" s="32"/>
      <c r="KYV842" s="32"/>
      <c r="KYW842" s="32"/>
      <c r="KYX842" s="32"/>
      <c r="KYY842" s="32"/>
      <c r="KYZ842" s="32"/>
      <c r="KZA842" s="32"/>
      <c r="KZB842" s="32"/>
      <c r="KZC842" s="32"/>
      <c r="KZD842" s="32"/>
      <c r="KZE842" s="32"/>
      <c r="KZF842" s="32"/>
      <c r="KZG842" s="32"/>
      <c r="KZH842" s="32"/>
      <c r="KZI842" s="32"/>
      <c r="KZJ842" s="32"/>
      <c r="KZK842" s="32"/>
      <c r="KZL842" s="32"/>
      <c r="KZM842" s="32"/>
      <c r="KZN842" s="32"/>
      <c r="KZO842" s="32"/>
      <c r="KZP842" s="32"/>
      <c r="KZQ842" s="32"/>
      <c r="KZR842" s="32"/>
      <c r="KZS842" s="32"/>
      <c r="KZT842" s="32"/>
      <c r="KZU842" s="32"/>
      <c r="KZV842" s="32"/>
      <c r="KZW842" s="32"/>
      <c r="KZX842" s="32"/>
      <c r="KZY842" s="32"/>
      <c r="KZZ842" s="32"/>
      <c r="LAA842" s="32"/>
      <c r="LAB842" s="32"/>
      <c r="LAC842" s="32"/>
      <c r="LAD842" s="32"/>
      <c r="LAE842" s="32"/>
      <c r="LAF842" s="32"/>
      <c r="LAG842" s="32"/>
      <c r="LAH842" s="32"/>
      <c r="LAI842" s="32"/>
      <c r="LAJ842" s="32"/>
      <c r="LAK842" s="32"/>
      <c r="LAL842" s="32"/>
      <c r="LAM842" s="32"/>
      <c r="LAN842" s="32"/>
      <c r="LAO842" s="32"/>
      <c r="LAP842" s="32"/>
      <c r="LAQ842" s="32"/>
      <c r="LAR842" s="32"/>
      <c r="LAS842" s="32"/>
      <c r="LAT842" s="32"/>
      <c r="LAU842" s="32"/>
      <c r="LAV842" s="32"/>
      <c r="LAW842" s="32"/>
      <c r="LAX842" s="32"/>
      <c r="LAY842" s="32"/>
      <c r="LAZ842" s="32"/>
      <c r="LBA842" s="32"/>
      <c r="LBB842" s="32"/>
      <c r="LBC842" s="32"/>
      <c r="LBD842" s="32"/>
      <c r="LBE842" s="32"/>
      <c r="LBF842" s="32"/>
      <c r="LBG842" s="32"/>
      <c r="LBH842" s="32"/>
      <c r="LBI842" s="32"/>
      <c r="LBJ842" s="32"/>
      <c r="LBK842" s="32"/>
      <c r="LBL842" s="32"/>
      <c r="LBM842" s="32"/>
      <c r="LBN842" s="32"/>
      <c r="LBO842" s="32"/>
      <c r="LBP842" s="32"/>
      <c r="LBQ842" s="32"/>
      <c r="LBR842" s="32"/>
      <c r="LBS842" s="32"/>
      <c r="LBT842" s="32"/>
      <c r="LBU842" s="32"/>
      <c r="LBV842" s="32"/>
      <c r="LBW842" s="32"/>
      <c r="LBX842" s="32"/>
      <c r="LBY842" s="32"/>
      <c r="LBZ842" s="32"/>
      <c r="LCA842" s="32"/>
      <c r="LCB842" s="32"/>
      <c r="LCC842" s="32"/>
      <c r="LCD842" s="32"/>
      <c r="LCE842" s="32"/>
      <c r="LCF842" s="32"/>
      <c r="LCG842" s="32"/>
      <c r="LCH842" s="32"/>
      <c r="LCI842" s="32"/>
      <c r="LCJ842" s="32"/>
      <c r="LCK842" s="32"/>
      <c r="LCL842" s="32"/>
      <c r="LCM842" s="32"/>
      <c r="LCN842" s="32"/>
      <c r="LCO842" s="32"/>
      <c r="LCP842" s="32"/>
      <c r="LCQ842" s="32"/>
      <c r="LCR842" s="32"/>
      <c r="LCS842" s="32"/>
      <c r="LCT842" s="32"/>
      <c r="LCU842" s="32"/>
      <c r="LCV842" s="32"/>
      <c r="LCW842" s="32"/>
      <c r="LCX842" s="32"/>
      <c r="LCY842" s="32"/>
      <c r="LCZ842" s="32"/>
      <c r="LDA842" s="32"/>
      <c r="LDB842" s="32"/>
      <c r="LDC842" s="32"/>
      <c r="LDD842" s="32"/>
      <c r="LDE842" s="32"/>
      <c r="LDF842" s="32"/>
      <c r="LDG842" s="32"/>
      <c r="LDH842" s="32"/>
      <c r="LDI842" s="32"/>
      <c r="LDJ842" s="32"/>
      <c r="LDK842" s="32"/>
      <c r="LDL842" s="32"/>
      <c r="LDM842" s="32"/>
      <c r="LDN842" s="32"/>
      <c r="LDO842" s="32"/>
      <c r="LDP842" s="32"/>
      <c r="LDQ842" s="32"/>
      <c r="LDR842" s="32"/>
      <c r="LDS842" s="32"/>
      <c r="LDT842" s="32"/>
      <c r="LDU842" s="32"/>
      <c r="LDV842" s="32"/>
      <c r="LDW842" s="32"/>
      <c r="LDX842" s="32"/>
      <c r="LDY842" s="32"/>
      <c r="LDZ842" s="32"/>
      <c r="LEA842" s="32"/>
      <c r="LEB842" s="32"/>
      <c r="LEC842" s="32"/>
      <c r="LED842" s="32"/>
      <c r="LEE842" s="32"/>
      <c r="LEF842" s="32"/>
      <c r="LEG842" s="32"/>
      <c r="LEH842" s="32"/>
      <c r="LEI842" s="32"/>
      <c r="LEJ842" s="32"/>
      <c r="LEK842" s="32"/>
      <c r="LEL842" s="32"/>
      <c r="LEM842" s="32"/>
      <c r="LEN842" s="32"/>
      <c r="LEO842" s="32"/>
      <c r="LEP842" s="32"/>
      <c r="LEQ842" s="32"/>
      <c r="LER842" s="32"/>
      <c r="LES842" s="32"/>
      <c r="LET842" s="32"/>
      <c r="LEU842" s="32"/>
      <c r="LEV842" s="32"/>
      <c r="LEW842" s="32"/>
      <c r="LEX842" s="32"/>
      <c r="LEY842" s="32"/>
      <c r="LEZ842" s="32"/>
      <c r="LFA842" s="32"/>
      <c r="LFB842" s="32"/>
      <c r="LFC842" s="32"/>
      <c r="LFD842" s="32"/>
      <c r="LFE842" s="32"/>
      <c r="LFF842" s="32"/>
      <c r="LFG842" s="32"/>
      <c r="LFH842" s="32"/>
      <c r="LFI842" s="32"/>
      <c r="LFJ842" s="32"/>
      <c r="LFK842" s="32"/>
      <c r="LFL842" s="32"/>
      <c r="LFM842" s="32"/>
      <c r="LFN842" s="32"/>
      <c r="LFO842" s="32"/>
      <c r="LFP842" s="32"/>
      <c r="LFQ842" s="32"/>
      <c r="LFR842" s="32"/>
      <c r="LFS842" s="32"/>
      <c r="LFT842" s="32"/>
      <c r="LFU842" s="32"/>
      <c r="LFV842" s="32"/>
      <c r="LFW842" s="32"/>
      <c r="LFX842" s="32"/>
      <c r="LFY842" s="32"/>
      <c r="LFZ842" s="32"/>
      <c r="LGA842" s="32"/>
      <c r="LGB842" s="32"/>
      <c r="LGC842" s="32"/>
      <c r="LGD842" s="32"/>
      <c r="LGE842" s="32"/>
      <c r="LGF842" s="32"/>
      <c r="LGG842" s="32"/>
      <c r="LGH842" s="32"/>
      <c r="LGI842" s="32"/>
      <c r="LGJ842" s="32"/>
      <c r="LGK842" s="32"/>
      <c r="LGL842" s="32"/>
      <c r="LGM842" s="32"/>
      <c r="LGN842" s="32"/>
      <c r="LGO842" s="32"/>
      <c r="LGP842" s="32"/>
      <c r="LGQ842" s="32"/>
      <c r="LGR842" s="32"/>
      <c r="LGS842" s="32"/>
      <c r="LGT842" s="32"/>
      <c r="LGU842" s="32"/>
      <c r="LGV842" s="32"/>
      <c r="LGW842" s="32"/>
      <c r="LGX842" s="32"/>
      <c r="LGY842" s="32"/>
      <c r="LGZ842" s="32"/>
      <c r="LHA842" s="32"/>
      <c r="LHB842" s="32"/>
      <c r="LHC842" s="32"/>
      <c r="LHD842" s="32"/>
      <c r="LHE842" s="32"/>
      <c r="LHF842" s="32"/>
      <c r="LHG842" s="32"/>
      <c r="LHH842" s="32"/>
      <c r="LHI842" s="32"/>
      <c r="LHJ842" s="32"/>
      <c r="LHK842" s="32"/>
      <c r="LHL842" s="32"/>
      <c r="LHM842" s="32"/>
      <c r="LHN842" s="32"/>
      <c r="LHO842" s="32"/>
      <c r="LHP842" s="32"/>
      <c r="LHQ842" s="32"/>
      <c r="LHR842" s="32"/>
      <c r="LHS842" s="32"/>
      <c r="LHT842" s="32"/>
      <c r="LHU842" s="32"/>
      <c r="LHV842" s="32"/>
      <c r="LHW842" s="32"/>
      <c r="LHX842" s="32"/>
      <c r="LHY842" s="32"/>
      <c r="LHZ842" s="32"/>
      <c r="LIA842" s="32"/>
      <c r="LIB842" s="32"/>
      <c r="LIC842" s="32"/>
      <c r="LID842" s="32"/>
      <c r="LIE842" s="32"/>
      <c r="LIF842" s="32"/>
      <c r="LIG842" s="32"/>
      <c r="LIH842" s="32"/>
      <c r="LII842" s="32"/>
      <c r="LIJ842" s="32"/>
      <c r="LIK842" s="32"/>
      <c r="LIL842" s="32"/>
      <c r="LIM842" s="32"/>
      <c r="LIN842" s="32"/>
      <c r="LIO842" s="32"/>
      <c r="LIP842" s="32"/>
      <c r="LIQ842" s="32"/>
      <c r="LIR842" s="32"/>
      <c r="LIS842" s="32"/>
      <c r="LIT842" s="32"/>
      <c r="LIU842" s="32"/>
      <c r="LIV842" s="32"/>
      <c r="LIW842" s="32"/>
      <c r="LIX842" s="32"/>
      <c r="LIY842" s="32"/>
      <c r="LIZ842" s="32"/>
      <c r="LJA842" s="32"/>
      <c r="LJB842" s="32"/>
      <c r="LJC842" s="32"/>
      <c r="LJD842" s="32"/>
      <c r="LJE842" s="32"/>
      <c r="LJF842" s="32"/>
      <c r="LJG842" s="32"/>
      <c r="LJH842" s="32"/>
      <c r="LJI842" s="32"/>
      <c r="LJJ842" s="32"/>
      <c r="LJK842" s="32"/>
      <c r="LJL842" s="32"/>
      <c r="LJM842" s="32"/>
      <c r="LJN842" s="32"/>
      <c r="LJO842" s="32"/>
      <c r="LJP842" s="32"/>
      <c r="LJQ842" s="32"/>
      <c r="LJR842" s="32"/>
      <c r="LJS842" s="32"/>
      <c r="LJT842" s="32"/>
      <c r="LJU842" s="32"/>
      <c r="LJV842" s="32"/>
      <c r="LJW842" s="32"/>
      <c r="LJX842" s="32"/>
      <c r="LJY842" s="32"/>
      <c r="LJZ842" s="32"/>
      <c r="LKA842" s="32"/>
      <c r="LKB842" s="32"/>
      <c r="LKC842" s="32"/>
      <c r="LKD842" s="32"/>
      <c r="LKE842" s="32"/>
      <c r="LKF842" s="32"/>
      <c r="LKG842" s="32"/>
      <c r="LKH842" s="32"/>
      <c r="LKI842" s="32"/>
      <c r="LKJ842" s="32"/>
      <c r="LKK842" s="32"/>
      <c r="LKL842" s="32"/>
      <c r="LKM842" s="32"/>
      <c r="LKN842" s="32"/>
      <c r="LKO842" s="32"/>
      <c r="LKP842" s="32"/>
      <c r="LKQ842" s="32"/>
      <c r="LKR842" s="32"/>
      <c r="LKS842" s="32"/>
      <c r="LKT842" s="32"/>
      <c r="LKU842" s="32"/>
      <c r="LKV842" s="32"/>
      <c r="LKW842" s="32"/>
      <c r="LKX842" s="32"/>
      <c r="LKY842" s="32"/>
      <c r="LKZ842" s="32"/>
      <c r="LLA842" s="32"/>
      <c r="LLB842" s="32"/>
      <c r="LLC842" s="32"/>
      <c r="LLD842" s="32"/>
      <c r="LLE842" s="32"/>
      <c r="LLF842" s="32"/>
      <c r="LLG842" s="32"/>
      <c r="LLH842" s="32"/>
      <c r="LLI842" s="32"/>
      <c r="LLJ842" s="32"/>
      <c r="LLK842" s="32"/>
      <c r="LLL842" s="32"/>
      <c r="LLM842" s="32"/>
      <c r="LLN842" s="32"/>
      <c r="LLO842" s="32"/>
      <c r="LLP842" s="32"/>
      <c r="LLQ842" s="32"/>
      <c r="LLR842" s="32"/>
      <c r="LLS842" s="32"/>
      <c r="LLT842" s="32"/>
      <c r="LLU842" s="32"/>
      <c r="LLV842" s="32"/>
      <c r="LLW842" s="32"/>
      <c r="LLX842" s="32"/>
      <c r="LLY842" s="32"/>
      <c r="LLZ842" s="32"/>
      <c r="LMA842" s="32"/>
      <c r="LMB842" s="32"/>
      <c r="LMC842" s="32"/>
      <c r="LMD842" s="32"/>
      <c r="LME842" s="32"/>
      <c r="LMF842" s="32"/>
      <c r="LMG842" s="32"/>
      <c r="LMH842" s="32"/>
      <c r="LMI842" s="32"/>
      <c r="LMJ842" s="32"/>
      <c r="LMK842" s="32"/>
      <c r="LML842" s="32"/>
      <c r="LMM842" s="32"/>
      <c r="LMN842" s="32"/>
      <c r="LMO842" s="32"/>
      <c r="LMP842" s="32"/>
      <c r="LMQ842" s="32"/>
      <c r="LMR842" s="32"/>
      <c r="LMS842" s="32"/>
      <c r="LMT842" s="32"/>
      <c r="LMU842" s="32"/>
      <c r="LMV842" s="32"/>
      <c r="LMW842" s="32"/>
      <c r="LMX842" s="32"/>
      <c r="LMY842" s="32"/>
      <c r="LMZ842" s="32"/>
      <c r="LNA842" s="32"/>
      <c r="LNB842" s="32"/>
      <c r="LNC842" s="32"/>
      <c r="LND842" s="32"/>
      <c r="LNE842" s="32"/>
      <c r="LNF842" s="32"/>
      <c r="LNG842" s="32"/>
      <c r="LNH842" s="32"/>
      <c r="LNI842" s="32"/>
      <c r="LNJ842" s="32"/>
      <c r="LNK842" s="32"/>
      <c r="LNL842" s="32"/>
      <c r="LNM842" s="32"/>
      <c r="LNN842" s="32"/>
      <c r="LNO842" s="32"/>
      <c r="LNP842" s="32"/>
      <c r="LNQ842" s="32"/>
      <c r="LNR842" s="32"/>
      <c r="LNS842" s="32"/>
      <c r="LNT842" s="32"/>
      <c r="LNU842" s="32"/>
      <c r="LNV842" s="32"/>
      <c r="LNW842" s="32"/>
      <c r="LNX842" s="32"/>
      <c r="LNY842" s="32"/>
      <c r="LNZ842" s="32"/>
      <c r="LOA842" s="32"/>
      <c r="LOB842" s="32"/>
      <c r="LOC842" s="32"/>
      <c r="LOD842" s="32"/>
      <c r="LOE842" s="32"/>
      <c r="LOF842" s="32"/>
      <c r="LOG842" s="32"/>
      <c r="LOH842" s="32"/>
      <c r="LOI842" s="32"/>
      <c r="LOJ842" s="32"/>
      <c r="LOK842" s="32"/>
      <c r="LOL842" s="32"/>
      <c r="LOM842" s="32"/>
      <c r="LON842" s="32"/>
      <c r="LOO842" s="32"/>
      <c r="LOP842" s="32"/>
      <c r="LOQ842" s="32"/>
      <c r="LOR842" s="32"/>
      <c r="LOS842" s="32"/>
      <c r="LOT842" s="32"/>
      <c r="LOU842" s="32"/>
      <c r="LOV842" s="32"/>
      <c r="LOW842" s="32"/>
      <c r="LOX842" s="32"/>
      <c r="LOY842" s="32"/>
      <c r="LOZ842" s="32"/>
      <c r="LPA842" s="32"/>
      <c r="LPB842" s="32"/>
      <c r="LPC842" s="32"/>
      <c r="LPD842" s="32"/>
      <c r="LPE842" s="32"/>
      <c r="LPF842" s="32"/>
      <c r="LPG842" s="32"/>
      <c r="LPH842" s="32"/>
      <c r="LPI842" s="32"/>
      <c r="LPJ842" s="32"/>
      <c r="LPK842" s="32"/>
      <c r="LPL842" s="32"/>
      <c r="LPM842" s="32"/>
      <c r="LPN842" s="32"/>
      <c r="LPO842" s="32"/>
      <c r="LPP842" s="32"/>
      <c r="LPQ842" s="32"/>
      <c r="LPR842" s="32"/>
      <c r="LPS842" s="32"/>
      <c r="LPT842" s="32"/>
      <c r="LPU842" s="32"/>
      <c r="LPV842" s="32"/>
      <c r="LPW842" s="32"/>
      <c r="LPX842" s="32"/>
      <c r="LPY842" s="32"/>
      <c r="LPZ842" s="32"/>
      <c r="LQA842" s="32"/>
      <c r="LQB842" s="32"/>
      <c r="LQC842" s="32"/>
      <c r="LQD842" s="32"/>
      <c r="LQE842" s="32"/>
      <c r="LQF842" s="32"/>
      <c r="LQG842" s="32"/>
      <c r="LQH842" s="32"/>
      <c r="LQI842" s="32"/>
      <c r="LQJ842" s="32"/>
      <c r="LQK842" s="32"/>
      <c r="LQL842" s="32"/>
      <c r="LQM842" s="32"/>
      <c r="LQN842" s="32"/>
      <c r="LQO842" s="32"/>
      <c r="LQP842" s="32"/>
      <c r="LQQ842" s="32"/>
      <c r="LQR842" s="32"/>
      <c r="LQS842" s="32"/>
      <c r="LQT842" s="32"/>
      <c r="LQU842" s="32"/>
      <c r="LQV842" s="32"/>
      <c r="LQW842" s="32"/>
      <c r="LQX842" s="32"/>
      <c r="LQY842" s="32"/>
      <c r="LQZ842" s="32"/>
      <c r="LRA842" s="32"/>
      <c r="LRB842" s="32"/>
      <c r="LRC842" s="32"/>
      <c r="LRD842" s="32"/>
      <c r="LRE842" s="32"/>
      <c r="LRF842" s="32"/>
      <c r="LRG842" s="32"/>
      <c r="LRH842" s="32"/>
      <c r="LRI842" s="32"/>
      <c r="LRJ842" s="32"/>
      <c r="LRK842" s="32"/>
      <c r="LRL842" s="32"/>
      <c r="LRM842" s="32"/>
      <c r="LRN842" s="32"/>
      <c r="LRO842" s="32"/>
      <c r="LRP842" s="32"/>
      <c r="LRQ842" s="32"/>
      <c r="LRR842" s="32"/>
      <c r="LRS842" s="32"/>
      <c r="LRT842" s="32"/>
      <c r="LRU842" s="32"/>
      <c r="LRV842" s="32"/>
      <c r="LRW842" s="32"/>
      <c r="LRX842" s="32"/>
      <c r="LRY842" s="32"/>
      <c r="LRZ842" s="32"/>
      <c r="LSA842" s="32"/>
      <c r="LSB842" s="32"/>
      <c r="LSC842" s="32"/>
      <c r="LSD842" s="32"/>
      <c r="LSE842" s="32"/>
      <c r="LSF842" s="32"/>
      <c r="LSG842" s="32"/>
      <c r="LSH842" s="32"/>
      <c r="LSI842" s="32"/>
      <c r="LSJ842" s="32"/>
      <c r="LSK842" s="32"/>
      <c r="LSL842" s="32"/>
      <c r="LSM842" s="32"/>
      <c r="LSN842" s="32"/>
      <c r="LSO842" s="32"/>
      <c r="LSP842" s="32"/>
      <c r="LSQ842" s="32"/>
      <c r="LSR842" s="32"/>
      <c r="LSS842" s="32"/>
      <c r="LST842" s="32"/>
      <c r="LSU842" s="32"/>
      <c r="LSV842" s="32"/>
      <c r="LSW842" s="32"/>
      <c r="LSX842" s="32"/>
      <c r="LSY842" s="32"/>
      <c r="LSZ842" s="32"/>
      <c r="LTA842" s="32"/>
      <c r="LTB842" s="32"/>
      <c r="LTC842" s="32"/>
      <c r="LTD842" s="32"/>
      <c r="LTE842" s="32"/>
      <c r="LTF842" s="32"/>
      <c r="LTG842" s="32"/>
      <c r="LTH842" s="32"/>
      <c r="LTI842" s="32"/>
      <c r="LTJ842" s="32"/>
      <c r="LTK842" s="32"/>
      <c r="LTL842" s="32"/>
      <c r="LTM842" s="32"/>
      <c r="LTN842" s="32"/>
      <c r="LTO842" s="32"/>
      <c r="LTP842" s="32"/>
      <c r="LTQ842" s="32"/>
      <c r="LTR842" s="32"/>
      <c r="LTS842" s="32"/>
      <c r="LTT842" s="32"/>
      <c r="LTU842" s="32"/>
      <c r="LTV842" s="32"/>
      <c r="LTW842" s="32"/>
      <c r="LTX842" s="32"/>
      <c r="LTY842" s="32"/>
      <c r="LTZ842" s="32"/>
      <c r="LUA842" s="32"/>
      <c r="LUB842" s="32"/>
      <c r="LUC842" s="32"/>
      <c r="LUD842" s="32"/>
      <c r="LUE842" s="32"/>
      <c r="LUF842" s="32"/>
      <c r="LUG842" s="32"/>
      <c r="LUH842" s="32"/>
      <c r="LUI842" s="32"/>
      <c r="LUJ842" s="32"/>
      <c r="LUK842" s="32"/>
      <c r="LUL842" s="32"/>
      <c r="LUM842" s="32"/>
      <c r="LUN842" s="32"/>
      <c r="LUO842" s="32"/>
      <c r="LUP842" s="32"/>
      <c r="LUQ842" s="32"/>
      <c r="LUR842" s="32"/>
      <c r="LUS842" s="32"/>
      <c r="LUT842" s="32"/>
      <c r="LUU842" s="32"/>
      <c r="LUV842" s="32"/>
      <c r="LUW842" s="32"/>
      <c r="LUX842" s="32"/>
      <c r="LUY842" s="32"/>
      <c r="LUZ842" s="32"/>
      <c r="LVA842" s="32"/>
      <c r="LVB842" s="32"/>
      <c r="LVC842" s="32"/>
      <c r="LVD842" s="32"/>
      <c r="LVE842" s="32"/>
      <c r="LVF842" s="32"/>
      <c r="LVG842" s="32"/>
      <c r="LVH842" s="32"/>
      <c r="LVI842" s="32"/>
      <c r="LVJ842" s="32"/>
      <c r="LVK842" s="32"/>
      <c r="LVL842" s="32"/>
      <c r="LVM842" s="32"/>
      <c r="LVN842" s="32"/>
      <c r="LVO842" s="32"/>
      <c r="LVP842" s="32"/>
      <c r="LVQ842" s="32"/>
      <c r="LVR842" s="32"/>
      <c r="LVS842" s="32"/>
      <c r="LVT842" s="32"/>
      <c r="LVU842" s="32"/>
      <c r="LVV842" s="32"/>
      <c r="LVW842" s="32"/>
      <c r="LVX842" s="32"/>
      <c r="LVY842" s="32"/>
      <c r="LVZ842" s="32"/>
      <c r="LWA842" s="32"/>
      <c r="LWB842" s="32"/>
      <c r="LWC842" s="32"/>
      <c r="LWD842" s="32"/>
      <c r="LWE842" s="32"/>
      <c r="LWF842" s="32"/>
      <c r="LWG842" s="32"/>
      <c r="LWH842" s="32"/>
      <c r="LWI842" s="32"/>
      <c r="LWJ842" s="32"/>
      <c r="LWK842" s="32"/>
      <c r="LWL842" s="32"/>
      <c r="LWM842" s="32"/>
      <c r="LWN842" s="32"/>
      <c r="LWO842" s="32"/>
      <c r="LWP842" s="32"/>
      <c r="LWQ842" s="32"/>
      <c r="LWR842" s="32"/>
      <c r="LWS842" s="32"/>
      <c r="LWT842" s="32"/>
      <c r="LWU842" s="32"/>
      <c r="LWV842" s="32"/>
      <c r="LWW842" s="32"/>
      <c r="LWX842" s="32"/>
      <c r="LWY842" s="32"/>
      <c r="LWZ842" s="32"/>
      <c r="LXA842" s="32"/>
      <c r="LXB842" s="32"/>
      <c r="LXC842" s="32"/>
      <c r="LXD842" s="32"/>
      <c r="LXE842" s="32"/>
      <c r="LXF842" s="32"/>
      <c r="LXG842" s="32"/>
      <c r="LXH842" s="32"/>
      <c r="LXI842" s="32"/>
      <c r="LXJ842" s="32"/>
      <c r="LXK842" s="32"/>
      <c r="LXL842" s="32"/>
      <c r="LXM842" s="32"/>
      <c r="LXN842" s="32"/>
      <c r="LXO842" s="32"/>
      <c r="LXP842" s="32"/>
      <c r="LXQ842" s="32"/>
      <c r="LXR842" s="32"/>
      <c r="LXS842" s="32"/>
      <c r="LXT842" s="32"/>
      <c r="LXU842" s="32"/>
      <c r="LXV842" s="32"/>
      <c r="LXW842" s="32"/>
      <c r="LXX842" s="32"/>
      <c r="LXY842" s="32"/>
      <c r="LXZ842" s="32"/>
      <c r="LYA842" s="32"/>
      <c r="LYB842" s="32"/>
      <c r="LYC842" s="32"/>
      <c r="LYD842" s="32"/>
      <c r="LYE842" s="32"/>
      <c r="LYF842" s="32"/>
      <c r="LYG842" s="32"/>
      <c r="LYH842" s="32"/>
      <c r="LYI842" s="32"/>
      <c r="LYJ842" s="32"/>
      <c r="LYK842" s="32"/>
      <c r="LYL842" s="32"/>
      <c r="LYM842" s="32"/>
      <c r="LYN842" s="32"/>
      <c r="LYO842" s="32"/>
      <c r="LYP842" s="32"/>
      <c r="LYQ842" s="32"/>
      <c r="LYR842" s="32"/>
      <c r="LYS842" s="32"/>
      <c r="LYT842" s="32"/>
      <c r="LYU842" s="32"/>
      <c r="LYV842" s="32"/>
      <c r="LYW842" s="32"/>
      <c r="LYX842" s="32"/>
      <c r="LYY842" s="32"/>
      <c r="LYZ842" s="32"/>
      <c r="LZA842" s="32"/>
      <c r="LZB842" s="32"/>
      <c r="LZC842" s="32"/>
      <c r="LZD842" s="32"/>
      <c r="LZE842" s="32"/>
      <c r="LZF842" s="32"/>
      <c r="LZG842" s="32"/>
      <c r="LZH842" s="32"/>
      <c r="LZI842" s="32"/>
      <c r="LZJ842" s="32"/>
      <c r="LZK842" s="32"/>
      <c r="LZL842" s="32"/>
      <c r="LZM842" s="32"/>
      <c r="LZN842" s="32"/>
      <c r="LZO842" s="32"/>
      <c r="LZP842" s="32"/>
      <c r="LZQ842" s="32"/>
      <c r="LZR842" s="32"/>
      <c r="LZS842" s="32"/>
      <c r="LZT842" s="32"/>
      <c r="LZU842" s="32"/>
      <c r="LZV842" s="32"/>
      <c r="LZW842" s="32"/>
      <c r="LZX842" s="32"/>
      <c r="LZY842" s="32"/>
      <c r="LZZ842" s="32"/>
      <c r="MAA842" s="32"/>
      <c r="MAB842" s="32"/>
      <c r="MAC842" s="32"/>
      <c r="MAD842" s="32"/>
      <c r="MAE842" s="32"/>
      <c r="MAF842" s="32"/>
      <c r="MAG842" s="32"/>
      <c r="MAH842" s="32"/>
      <c r="MAI842" s="32"/>
      <c r="MAJ842" s="32"/>
      <c r="MAK842" s="32"/>
      <c r="MAL842" s="32"/>
      <c r="MAM842" s="32"/>
      <c r="MAN842" s="32"/>
      <c r="MAO842" s="32"/>
      <c r="MAP842" s="32"/>
      <c r="MAQ842" s="32"/>
      <c r="MAR842" s="32"/>
      <c r="MAS842" s="32"/>
      <c r="MAT842" s="32"/>
      <c r="MAU842" s="32"/>
      <c r="MAV842" s="32"/>
      <c r="MAW842" s="32"/>
      <c r="MAX842" s="32"/>
      <c r="MAY842" s="32"/>
      <c r="MAZ842" s="32"/>
      <c r="MBA842" s="32"/>
      <c r="MBB842" s="32"/>
      <c r="MBC842" s="32"/>
      <c r="MBD842" s="32"/>
      <c r="MBE842" s="32"/>
      <c r="MBF842" s="32"/>
      <c r="MBG842" s="32"/>
      <c r="MBH842" s="32"/>
      <c r="MBI842" s="32"/>
      <c r="MBJ842" s="32"/>
      <c r="MBK842" s="32"/>
      <c r="MBL842" s="32"/>
      <c r="MBM842" s="32"/>
      <c r="MBN842" s="32"/>
      <c r="MBO842" s="32"/>
      <c r="MBP842" s="32"/>
      <c r="MBQ842" s="32"/>
      <c r="MBR842" s="32"/>
      <c r="MBS842" s="32"/>
      <c r="MBT842" s="32"/>
      <c r="MBU842" s="32"/>
      <c r="MBV842" s="32"/>
      <c r="MBW842" s="32"/>
      <c r="MBX842" s="32"/>
      <c r="MBY842" s="32"/>
      <c r="MBZ842" s="32"/>
      <c r="MCA842" s="32"/>
      <c r="MCB842" s="32"/>
      <c r="MCC842" s="32"/>
      <c r="MCD842" s="32"/>
      <c r="MCE842" s="32"/>
      <c r="MCF842" s="32"/>
      <c r="MCG842" s="32"/>
      <c r="MCH842" s="32"/>
      <c r="MCI842" s="32"/>
      <c r="MCJ842" s="32"/>
      <c r="MCK842" s="32"/>
      <c r="MCL842" s="32"/>
      <c r="MCM842" s="32"/>
      <c r="MCN842" s="32"/>
      <c r="MCO842" s="32"/>
      <c r="MCP842" s="32"/>
      <c r="MCQ842" s="32"/>
      <c r="MCR842" s="32"/>
      <c r="MCS842" s="32"/>
      <c r="MCT842" s="32"/>
      <c r="MCU842" s="32"/>
      <c r="MCV842" s="32"/>
      <c r="MCW842" s="32"/>
      <c r="MCX842" s="32"/>
      <c r="MCY842" s="32"/>
      <c r="MCZ842" s="32"/>
      <c r="MDA842" s="32"/>
      <c r="MDB842" s="32"/>
      <c r="MDC842" s="32"/>
      <c r="MDD842" s="32"/>
      <c r="MDE842" s="32"/>
      <c r="MDF842" s="32"/>
      <c r="MDG842" s="32"/>
      <c r="MDH842" s="32"/>
      <c r="MDI842" s="32"/>
      <c r="MDJ842" s="32"/>
      <c r="MDK842" s="32"/>
      <c r="MDL842" s="32"/>
      <c r="MDM842" s="32"/>
      <c r="MDN842" s="32"/>
      <c r="MDO842" s="32"/>
      <c r="MDP842" s="32"/>
      <c r="MDQ842" s="32"/>
      <c r="MDR842" s="32"/>
      <c r="MDS842" s="32"/>
      <c r="MDT842" s="32"/>
      <c r="MDU842" s="32"/>
      <c r="MDV842" s="32"/>
      <c r="MDW842" s="32"/>
      <c r="MDX842" s="32"/>
      <c r="MDY842" s="32"/>
      <c r="MDZ842" s="32"/>
      <c r="MEA842" s="32"/>
      <c r="MEB842" s="32"/>
      <c r="MEC842" s="32"/>
      <c r="MED842" s="32"/>
      <c r="MEE842" s="32"/>
      <c r="MEF842" s="32"/>
      <c r="MEG842" s="32"/>
      <c r="MEH842" s="32"/>
      <c r="MEI842" s="32"/>
      <c r="MEJ842" s="32"/>
      <c r="MEK842" s="32"/>
      <c r="MEL842" s="32"/>
      <c r="MEM842" s="32"/>
      <c r="MEN842" s="32"/>
      <c r="MEO842" s="32"/>
      <c r="MEP842" s="32"/>
      <c r="MEQ842" s="32"/>
      <c r="MER842" s="32"/>
      <c r="MES842" s="32"/>
      <c r="MET842" s="32"/>
      <c r="MEU842" s="32"/>
      <c r="MEV842" s="32"/>
      <c r="MEW842" s="32"/>
      <c r="MEX842" s="32"/>
      <c r="MEY842" s="32"/>
      <c r="MEZ842" s="32"/>
      <c r="MFA842" s="32"/>
      <c r="MFB842" s="32"/>
      <c r="MFC842" s="32"/>
      <c r="MFD842" s="32"/>
      <c r="MFE842" s="32"/>
      <c r="MFF842" s="32"/>
      <c r="MFG842" s="32"/>
      <c r="MFH842" s="32"/>
      <c r="MFI842" s="32"/>
      <c r="MFJ842" s="32"/>
      <c r="MFK842" s="32"/>
      <c r="MFL842" s="32"/>
      <c r="MFM842" s="32"/>
      <c r="MFN842" s="32"/>
      <c r="MFO842" s="32"/>
      <c r="MFP842" s="32"/>
      <c r="MFQ842" s="32"/>
      <c r="MFR842" s="32"/>
      <c r="MFS842" s="32"/>
      <c r="MFT842" s="32"/>
      <c r="MFU842" s="32"/>
      <c r="MFV842" s="32"/>
      <c r="MFW842" s="32"/>
      <c r="MFX842" s="32"/>
      <c r="MFY842" s="32"/>
      <c r="MFZ842" s="32"/>
      <c r="MGA842" s="32"/>
      <c r="MGB842" s="32"/>
      <c r="MGC842" s="32"/>
      <c r="MGD842" s="32"/>
      <c r="MGE842" s="32"/>
      <c r="MGF842" s="32"/>
      <c r="MGG842" s="32"/>
      <c r="MGH842" s="32"/>
      <c r="MGI842" s="32"/>
      <c r="MGJ842" s="32"/>
      <c r="MGK842" s="32"/>
      <c r="MGL842" s="32"/>
      <c r="MGM842" s="32"/>
      <c r="MGN842" s="32"/>
      <c r="MGO842" s="32"/>
      <c r="MGP842" s="32"/>
      <c r="MGQ842" s="32"/>
      <c r="MGR842" s="32"/>
      <c r="MGS842" s="32"/>
      <c r="MGT842" s="32"/>
      <c r="MGU842" s="32"/>
      <c r="MGV842" s="32"/>
      <c r="MGW842" s="32"/>
      <c r="MGX842" s="32"/>
      <c r="MGY842" s="32"/>
      <c r="MGZ842" s="32"/>
      <c r="MHA842" s="32"/>
      <c r="MHB842" s="32"/>
      <c r="MHC842" s="32"/>
      <c r="MHD842" s="32"/>
      <c r="MHE842" s="32"/>
      <c r="MHF842" s="32"/>
      <c r="MHG842" s="32"/>
      <c r="MHH842" s="32"/>
      <c r="MHI842" s="32"/>
      <c r="MHJ842" s="32"/>
      <c r="MHK842" s="32"/>
      <c r="MHL842" s="32"/>
      <c r="MHM842" s="32"/>
      <c r="MHN842" s="32"/>
      <c r="MHO842" s="32"/>
      <c r="MHP842" s="32"/>
      <c r="MHQ842" s="32"/>
      <c r="MHR842" s="32"/>
      <c r="MHS842" s="32"/>
      <c r="MHT842" s="32"/>
      <c r="MHU842" s="32"/>
      <c r="MHV842" s="32"/>
      <c r="MHW842" s="32"/>
      <c r="MHX842" s="32"/>
      <c r="MHY842" s="32"/>
      <c r="MHZ842" s="32"/>
      <c r="MIA842" s="32"/>
      <c r="MIB842" s="32"/>
      <c r="MIC842" s="32"/>
      <c r="MID842" s="32"/>
      <c r="MIE842" s="32"/>
      <c r="MIF842" s="32"/>
      <c r="MIG842" s="32"/>
      <c r="MIH842" s="32"/>
      <c r="MII842" s="32"/>
      <c r="MIJ842" s="32"/>
      <c r="MIK842" s="32"/>
      <c r="MIL842" s="32"/>
      <c r="MIM842" s="32"/>
      <c r="MIN842" s="32"/>
      <c r="MIO842" s="32"/>
      <c r="MIP842" s="32"/>
      <c r="MIQ842" s="32"/>
      <c r="MIR842" s="32"/>
      <c r="MIS842" s="32"/>
      <c r="MIT842" s="32"/>
      <c r="MIU842" s="32"/>
      <c r="MIV842" s="32"/>
      <c r="MIW842" s="32"/>
      <c r="MIX842" s="32"/>
      <c r="MIY842" s="32"/>
      <c r="MIZ842" s="32"/>
      <c r="MJA842" s="32"/>
      <c r="MJB842" s="32"/>
      <c r="MJC842" s="32"/>
      <c r="MJD842" s="32"/>
      <c r="MJE842" s="32"/>
      <c r="MJF842" s="32"/>
      <c r="MJG842" s="32"/>
      <c r="MJH842" s="32"/>
      <c r="MJI842" s="32"/>
      <c r="MJJ842" s="32"/>
      <c r="MJK842" s="32"/>
      <c r="MJL842" s="32"/>
      <c r="MJM842" s="32"/>
      <c r="MJN842" s="32"/>
      <c r="MJO842" s="32"/>
      <c r="MJP842" s="32"/>
      <c r="MJQ842" s="32"/>
      <c r="MJR842" s="32"/>
      <c r="MJS842" s="32"/>
      <c r="MJT842" s="32"/>
      <c r="MJU842" s="32"/>
      <c r="MJV842" s="32"/>
      <c r="MJW842" s="32"/>
      <c r="MJX842" s="32"/>
      <c r="MJY842" s="32"/>
      <c r="MJZ842" s="32"/>
      <c r="MKA842" s="32"/>
      <c r="MKB842" s="32"/>
      <c r="MKC842" s="32"/>
      <c r="MKD842" s="32"/>
      <c r="MKE842" s="32"/>
      <c r="MKF842" s="32"/>
      <c r="MKG842" s="32"/>
      <c r="MKH842" s="32"/>
      <c r="MKI842" s="32"/>
      <c r="MKJ842" s="32"/>
      <c r="MKK842" s="32"/>
      <c r="MKL842" s="32"/>
      <c r="MKM842" s="32"/>
      <c r="MKN842" s="32"/>
      <c r="MKO842" s="32"/>
      <c r="MKP842" s="32"/>
      <c r="MKQ842" s="32"/>
      <c r="MKR842" s="32"/>
      <c r="MKS842" s="32"/>
      <c r="MKT842" s="32"/>
      <c r="MKU842" s="32"/>
      <c r="MKV842" s="32"/>
      <c r="MKW842" s="32"/>
      <c r="MKX842" s="32"/>
      <c r="MKY842" s="32"/>
      <c r="MKZ842" s="32"/>
      <c r="MLA842" s="32"/>
      <c r="MLB842" s="32"/>
      <c r="MLC842" s="32"/>
      <c r="MLD842" s="32"/>
      <c r="MLE842" s="32"/>
      <c r="MLF842" s="32"/>
      <c r="MLG842" s="32"/>
      <c r="MLH842" s="32"/>
      <c r="MLI842" s="32"/>
      <c r="MLJ842" s="32"/>
      <c r="MLK842" s="32"/>
      <c r="MLL842" s="32"/>
      <c r="MLM842" s="32"/>
      <c r="MLN842" s="32"/>
      <c r="MLO842" s="32"/>
      <c r="MLP842" s="32"/>
      <c r="MLQ842" s="32"/>
      <c r="MLR842" s="32"/>
      <c r="MLS842" s="32"/>
      <c r="MLT842" s="32"/>
      <c r="MLU842" s="32"/>
      <c r="MLV842" s="32"/>
      <c r="MLW842" s="32"/>
      <c r="MLX842" s="32"/>
      <c r="MLY842" s="32"/>
      <c r="MLZ842" s="32"/>
      <c r="MMA842" s="32"/>
      <c r="MMB842" s="32"/>
      <c r="MMC842" s="32"/>
      <c r="MMD842" s="32"/>
      <c r="MME842" s="32"/>
      <c r="MMF842" s="32"/>
      <c r="MMG842" s="32"/>
      <c r="MMH842" s="32"/>
      <c r="MMI842" s="32"/>
      <c r="MMJ842" s="32"/>
      <c r="MMK842" s="32"/>
      <c r="MML842" s="32"/>
      <c r="MMM842" s="32"/>
      <c r="MMN842" s="32"/>
      <c r="MMO842" s="32"/>
      <c r="MMP842" s="32"/>
      <c r="MMQ842" s="32"/>
      <c r="MMR842" s="32"/>
      <c r="MMS842" s="32"/>
      <c r="MMT842" s="32"/>
      <c r="MMU842" s="32"/>
      <c r="MMV842" s="32"/>
      <c r="MMW842" s="32"/>
      <c r="MMX842" s="32"/>
      <c r="MMY842" s="32"/>
      <c r="MMZ842" s="32"/>
      <c r="MNA842" s="32"/>
      <c r="MNB842" s="32"/>
      <c r="MNC842" s="32"/>
      <c r="MND842" s="32"/>
      <c r="MNE842" s="32"/>
      <c r="MNF842" s="32"/>
      <c r="MNG842" s="32"/>
      <c r="MNH842" s="32"/>
      <c r="MNI842" s="32"/>
      <c r="MNJ842" s="32"/>
      <c r="MNK842" s="32"/>
      <c r="MNL842" s="32"/>
      <c r="MNM842" s="32"/>
      <c r="MNN842" s="32"/>
      <c r="MNO842" s="32"/>
      <c r="MNP842" s="32"/>
      <c r="MNQ842" s="32"/>
      <c r="MNR842" s="32"/>
      <c r="MNS842" s="32"/>
      <c r="MNT842" s="32"/>
      <c r="MNU842" s="32"/>
      <c r="MNV842" s="32"/>
      <c r="MNW842" s="32"/>
      <c r="MNX842" s="32"/>
      <c r="MNY842" s="32"/>
      <c r="MNZ842" s="32"/>
      <c r="MOA842" s="32"/>
      <c r="MOB842" s="32"/>
      <c r="MOC842" s="32"/>
      <c r="MOD842" s="32"/>
      <c r="MOE842" s="32"/>
      <c r="MOF842" s="32"/>
      <c r="MOG842" s="32"/>
      <c r="MOH842" s="32"/>
      <c r="MOI842" s="32"/>
      <c r="MOJ842" s="32"/>
      <c r="MOK842" s="32"/>
      <c r="MOL842" s="32"/>
      <c r="MOM842" s="32"/>
      <c r="MON842" s="32"/>
      <c r="MOO842" s="32"/>
      <c r="MOP842" s="32"/>
      <c r="MOQ842" s="32"/>
      <c r="MOR842" s="32"/>
      <c r="MOS842" s="32"/>
      <c r="MOT842" s="32"/>
      <c r="MOU842" s="32"/>
      <c r="MOV842" s="32"/>
      <c r="MOW842" s="32"/>
      <c r="MOX842" s="32"/>
      <c r="MOY842" s="32"/>
      <c r="MOZ842" s="32"/>
      <c r="MPA842" s="32"/>
      <c r="MPB842" s="32"/>
      <c r="MPC842" s="32"/>
      <c r="MPD842" s="32"/>
      <c r="MPE842" s="32"/>
      <c r="MPF842" s="32"/>
      <c r="MPG842" s="32"/>
      <c r="MPH842" s="32"/>
      <c r="MPI842" s="32"/>
      <c r="MPJ842" s="32"/>
      <c r="MPK842" s="32"/>
      <c r="MPL842" s="32"/>
      <c r="MPM842" s="32"/>
      <c r="MPN842" s="32"/>
      <c r="MPO842" s="32"/>
      <c r="MPP842" s="32"/>
      <c r="MPQ842" s="32"/>
      <c r="MPR842" s="32"/>
      <c r="MPS842" s="32"/>
      <c r="MPT842" s="32"/>
      <c r="MPU842" s="32"/>
      <c r="MPV842" s="32"/>
      <c r="MPW842" s="32"/>
      <c r="MPX842" s="32"/>
      <c r="MPY842" s="32"/>
      <c r="MPZ842" s="32"/>
      <c r="MQA842" s="32"/>
      <c r="MQB842" s="32"/>
      <c r="MQC842" s="32"/>
      <c r="MQD842" s="32"/>
      <c r="MQE842" s="32"/>
      <c r="MQF842" s="32"/>
      <c r="MQG842" s="32"/>
      <c r="MQH842" s="32"/>
      <c r="MQI842" s="32"/>
      <c r="MQJ842" s="32"/>
      <c r="MQK842" s="32"/>
      <c r="MQL842" s="32"/>
      <c r="MQM842" s="32"/>
      <c r="MQN842" s="32"/>
      <c r="MQO842" s="32"/>
      <c r="MQP842" s="32"/>
      <c r="MQQ842" s="32"/>
      <c r="MQR842" s="32"/>
      <c r="MQS842" s="32"/>
      <c r="MQT842" s="32"/>
      <c r="MQU842" s="32"/>
      <c r="MQV842" s="32"/>
      <c r="MQW842" s="32"/>
      <c r="MQX842" s="32"/>
      <c r="MQY842" s="32"/>
      <c r="MQZ842" s="32"/>
      <c r="MRA842" s="32"/>
      <c r="MRB842" s="32"/>
      <c r="MRC842" s="32"/>
      <c r="MRD842" s="32"/>
      <c r="MRE842" s="32"/>
      <c r="MRF842" s="32"/>
      <c r="MRG842" s="32"/>
      <c r="MRH842" s="32"/>
      <c r="MRI842" s="32"/>
      <c r="MRJ842" s="32"/>
      <c r="MRK842" s="32"/>
      <c r="MRL842" s="32"/>
      <c r="MRM842" s="32"/>
      <c r="MRN842" s="32"/>
      <c r="MRO842" s="32"/>
      <c r="MRP842" s="32"/>
      <c r="MRQ842" s="32"/>
      <c r="MRR842" s="32"/>
      <c r="MRS842" s="32"/>
      <c r="MRT842" s="32"/>
      <c r="MRU842" s="32"/>
      <c r="MRV842" s="32"/>
      <c r="MRW842" s="32"/>
      <c r="MRX842" s="32"/>
      <c r="MRY842" s="32"/>
      <c r="MRZ842" s="32"/>
      <c r="MSA842" s="32"/>
      <c r="MSB842" s="32"/>
      <c r="MSC842" s="32"/>
      <c r="MSD842" s="32"/>
      <c r="MSE842" s="32"/>
      <c r="MSF842" s="32"/>
      <c r="MSG842" s="32"/>
      <c r="MSH842" s="32"/>
      <c r="MSI842" s="32"/>
      <c r="MSJ842" s="32"/>
      <c r="MSK842" s="32"/>
      <c r="MSL842" s="32"/>
      <c r="MSM842" s="32"/>
      <c r="MSN842" s="32"/>
      <c r="MSO842" s="32"/>
      <c r="MSP842" s="32"/>
      <c r="MSQ842" s="32"/>
      <c r="MSR842" s="32"/>
      <c r="MSS842" s="32"/>
      <c r="MST842" s="32"/>
      <c r="MSU842" s="32"/>
      <c r="MSV842" s="32"/>
      <c r="MSW842" s="32"/>
      <c r="MSX842" s="32"/>
      <c r="MSY842" s="32"/>
      <c r="MSZ842" s="32"/>
      <c r="MTA842" s="32"/>
      <c r="MTB842" s="32"/>
      <c r="MTC842" s="32"/>
      <c r="MTD842" s="32"/>
      <c r="MTE842" s="32"/>
      <c r="MTF842" s="32"/>
      <c r="MTG842" s="32"/>
      <c r="MTH842" s="32"/>
      <c r="MTI842" s="32"/>
      <c r="MTJ842" s="32"/>
      <c r="MTK842" s="32"/>
      <c r="MTL842" s="32"/>
      <c r="MTM842" s="32"/>
      <c r="MTN842" s="32"/>
      <c r="MTO842" s="32"/>
      <c r="MTP842" s="32"/>
      <c r="MTQ842" s="32"/>
      <c r="MTR842" s="32"/>
      <c r="MTS842" s="32"/>
      <c r="MTT842" s="32"/>
      <c r="MTU842" s="32"/>
      <c r="MTV842" s="32"/>
      <c r="MTW842" s="32"/>
      <c r="MTX842" s="32"/>
      <c r="MTY842" s="32"/>
      <c r="MTZ842" s="32"/>
      <c r="MUA842" s="32"/>
      <c r="MUB842" s="32"/>
      <c r="MUC842" s="32"/>
      <c r="MUD842" s="32"/>
      <c r="MUE842" s="32"/>
      <c r="MUF842" s="32"/>
      <c r="MUG842" s="32"/>
      <c r="MUH842" s="32"/>
      <c r="MUI842" s="32"/>
      <c r="MUJ842" s="32"/>
      <c r="MUK842" s="32"/>
      <c r="MUL842" s="32"/>
      <c r="MUM842" s="32"/>
      <c r="MUN842" s="32"/>
      <c r="MUO842" s="32"/>
      <c r="MUP842" s="32"/>
      <c r="MUQ842" s="32"/>
      <c r="MUR842" s="32"/>
      <c r="MUS842" s="32"/>
      <c r="MUT842" s="32"/>
      <c r="MUU842" s="32"/>
      <c r="MUV842" s="32"/>
      <c r="MUW842" s="32"/>
      <c r="MUX842" s="32"/>
      <c r="MUY842" s="32"/>
      <c r="MUZ842" s="32"/>
      <c r="MVA842" s="32"/>
      <c r="MVB842" s="32"/>
      <c r="MVC842" s="32"/>
      <c r="MVD842" s="32"/>
      <c r="MVE842" s="32"/>
      <c r="MVF842" s="32"/>
      <c r="MVG842" s="32"/>
      <c r="MVH842" s="32"/>
      <c r="MVI842" s="32"/>
      <c r="MVJ842" s="32"/>
      <c r="MVK842" s="32"/>
      <c r="MVL842" s="32"/>
      <c r="MVM842" s="32"/>
      <c r="MVN842" s="32"/>
      <c r="MVO842" s="32"/>
      <c r="MVP842" s="32"/>
      <c r="MVQ842" s="32"/>
      <c r="MVR842" s="32"/>
      <c r="MVS842" s="32"/>
      <c r="MVT842" s="32"/>
      <c r="MVU842" s="32"/>
      <c r="MVV842" s="32"/>
      <c r="MVW842" s="32"/>
      <c r="MVX842" s="32"/>
      <c r="MVY842" s="32"/>
      <c r="MVZ842" s="32"/>
      <c r="MWA842" s="32"/>
      <c r="MWB842" s="32"/>
      <c r="MWC842" s="32"/>
      <c r="MWD842" s="32"/>
      <c r="MWE842" s="32"/>
      <c r="MWF842" s="32"/>
      <c r="MWG842" s="32"/>
      <c r="MWH842" s="32"/>
      <c r="MWI842" s="32"/>
      <c r="MWJ842" s="32"/>
      <c r="MWK842" s="32"/>
      <c r="MWL842" s="32"/>
      <c r="MWM842" s="32"/>
      <c r="MWN842" s="32"/>
      <c r="MWO842" s="32"/>
      <c r="MWP842" s="32"/>
      <c r="MWQ842" s="32"/>
      <c r="MWR842" s="32"/>
      <c r="MWS842" s="32"/>
      <c r="MWT842" s="32"/>
      <c r="MWU842" s="32"/>
      <c r="MWV842" s="32"/>
      <c r="MWW842" s="32"/>
      <c r="MWX842" s="32"/>
      <c r="MWY842" s="32"/>
      <c r="MWZ842" s="32"/>
      <c r="MXA842" s="32"/>
      <c r="MXB842" s="32"/>
      <c r="MXC842" s="32"/>
      <c r="MXD842" s="32"/>
      <c r="MXE842" s="32"/>
      <c r="MXF842" s="32"/>
      <c r="MXG842" s="32"/>
      <c r="MXH842" s="32"/>
      <c r="MXI842" s="32"/>
      <c r="MXJ842" s="32"/>
      <c r="MXK842" s="32"/>
      <c r="MXL842" s="32"/>
      <c r="MXM842" s="32"/>
      <c r="MXN842" s="32"/>
      <c r="MXO842" s="32"/>
      <c r="MXP842" s="32"/>
      <c r="MXQ842" s="32"/>
      <c r="MXR842" s="32"/>
      <c r="MXS842" s="32"/>
      <c r="MXT842" s="32"/>
      <c r="MXU842" s="32"/>
      <c r="MXV842" s="32"/>
      <c r="MXW842" s="32"/>
      <c r="MXX842" s="32"/>
      <c r="MXY842" s="32"/>
      <c r="MXZ842" s="32"/>
      <c r="MYA842" s="32"/>
      <c r="MYB842" s="32"/>
      <c r="MYC842" s="32"/>
      <c r="MYD842" s="32"/>
      <c r="MYE842" s="32"/>
      <c r="MYF842" s="32"/>
      <c r="MYG842" s="32"/>
      <c r="MYH842" s="32"/>
      <c r="MYI842" s="32"/>
      <c r="MYJ842" s="32"/>
      <c r="MYK842" s="32"/>
      <c r="MYL842" s="32"/>
      <c r="MYM842" s="32"/>
      <c r="MYN842" s="32"/>
      <c r="MYO842" s="32"/>
      <c r="MYP842" s="32"/>
      <c r="MYQ842" s="32"/>
      <c r="MYR842" s="32"/>
      <c r="MYS842" s="32"/>
      <c r="MYT842" s="32"/>
      <c r="MYU842" s="32"/>
      <c r="MYV842" s="32"/>
      <c r="MYW842" s="32"/>
      <c r="MYX842" s="32"/>
      <c r="MYY842" s="32"/>
      <c r="MYZ842" s="32"/>
      <c r="MZA842" s="32"/>
      <c r="MZB842" s="32"/>
      <c r="MZC842" s="32"/>
      <c r="MZD842" s="32"/>
      <c r="MZE842" s="32"/>
      <c r="MZF842" s="32"/>
      <c r="MZG842" s="32"/>
      <c r="MZH842" s="32"/>
      <c r="MZI842" s="32"/>
      <c r="MZJ842" s="32"/>
      <c r="MZK842" s="32"/>
      <c r="MZL842" s="32"/>
      <c r="MZM842" s="32"/>
      <c r="MZN842" s="32"/>
      <c r="MZO842" s="32"/>
      <c r="MZP842" s="32"/>
      <c r="MZQ842" s="32"/>
      <c r="MZR842" s="32"/>
      <c r="MZS842" s="32"/>
      <c r="MZT842" s="32"/>
      <c r="MZU842" s="32"/>
      <c r="MZV842" s="32"/>
      <c r="MZW842" s="32"/>
      <c r="MZX842" s="32"/>
      <c r="MZY842" s="32"/>
      <c r="MZZ842" s="32"/>
      <c r="NAA842" s="32"/>
      <c r="NAB842" s="32"/>
      <c r="NAC842" s="32"/>
      <c r="NAD842" s="32"/>
      <c r="NAE842" s="32"/>
      <c r="NAF842" s="32"/>
      <c r="NAG842" s="32"/>
      <c r="NAH842" s="32"/>
      <c r="NAI842" s="32"/>
      <c r="NAJ842" s="32"/>
      <c r="NAK842" s="32"/>
      <c r="NAL842" s="32"/>
      <c r="NAM842" s="32"/>
      <c r="NAN842" s="32"/>
      <c r="NAO842" s="32"/>
      <c r="NAP842" s="32"/>
      <c r="NAQ842" s="32"/>
      <c r="NAR842" s="32"/>
      <c r="NAS842" s="32"/>
      <c r="NAT842" s="32"/>
      <c r="NAU842" s="32"/>
      <c r="NAV842" s="32"/>
      <c r="NAW842" s="32"/>
      <c r="NAX842" s="32"/>
      <c r="NAY842" s="32"/>
      <c r="NAZ842" s="32"/>
      <c r="NBA842" s="32"/>
      <c r="NBB842" s="32"/>
      <c r="NBC842" s="32"/>
      <c r="NBD842" s="32"/>
      <c r="NBE842" s="32"/>
      <c r="NBF842" s="32"/>
      <c r="NBG842" s="32"/>
      <c r="NBH842" s="32"/>
      <c r="NBI842" s="32"/>
      <c r="NBJ842" s="32"/>
      <c r="NBK842" s="32"/>
      <c r="NBL842" s="32"/>
      <c r="NBM842" s="32"/>
      <c r="NBN842" s="32"/>
      <c r="NBO842" s="32"/>
      <c r="NBP842" s="32"/>
      <c r="NBQ842" s="32"/>
      <c r="NBR842" s="32"/>
      <c r="NBS842" s="32"/>
      <c r="NBT842" s="32"/>
      <c r="NBU842" s="32"/>
      <c r="NBV842" s="32"/>
      <c r="NBW842" s="32"/>
      <c r="NBX842" s="32"/>
      <c r="NBY842" s="32"/>
      <c r="NBZ842" s="32"/>
      <c r="NCA842" s="32"/>
      <c r="NCB842" s="32"/>
      <c r="NCC842" s="32"/>
      <c r="NCD842" s="32"/>
      <c r="NCE842" s="32"/>
      <c r="NCF842" s="32"/>
      <c r="NCG842" s="32"/>
      <c r="NCH842" s="32"/>
      <c r="NCI842" s="32"/>
      <c r="NCJ842" s="32"/>
      <c r="NCK842" s="32"/>
      <c r="NCL842" s="32"/>
      <c r="NCM842" s="32"/>
      <c r="NCN842" s="32"/>
      <c r="NCO842" s="32"/>
      <c r="NCP842" s="32"/>
      <c r="NCQ842" s="32"/>
      <c r="NCR842" s="32"/>
      <c r="NCS842" s="32"/>
      <c r="NCT842" s="32"/>
      <c r="NCU842" s="32"/>
      <c r="NCV842" s="32"/>
      <c r="NCW842" s="32"/>
      <c r="NCX842" s="32"/>
      <c r="NCY842" s="32"/>
      <c r="NCZ842" s="32"/>
      <c r="NDA842" s="32"/>
      <c r="NDB842" s="32"/>
      <c r="NDC842" s="32"/>
      <c r="NDD842" s="32"/>
      <c r="NDE842" s="32"/>
      <c r="NDF842" s="32"/>
      <c r="NDG842" s="32"/>
      <c r="NDH842" s="32"/>
      <c r="NDI842" s="32"/>
      <c r="NDJ842" s="32"/>
      <c r="NDK842" s="32"/>
      <c r="NDL842" s="32"/>
      <c r="NDM842" s="32"/>
      <c r="NDN842" s="32"/>
      <c r="NDO842" s="32"/>
      <c r="NDP842" s="32"/>
      <c r="NDQ842" s="32"/>
      <c r="NDR842" s="32"/>
      <c r="NDS842" s="32"/>
      <c r="NDT842" s="32"/>
      <c r="NDU842" s="32"/>
      <c r="NDV842" s="32"/>
      <c r="NDW842" s="32"/>
      <c r="NDX842" s="32"/>
      <c r="NDY842" s="32"/>
      <c r="NDZ842" s="32"/>
      <c r="NEA842" s="32"/>
      <c r="NEB842" s="32"/>
      <c r="NEC842" s="32"/>
      <c r="NED842" s="32"/>
      <c r="NEE842" s="32"/>
      <c r="NEF842" s="32"/>
      <c r="NEG842" s="32"/>
      <c r="NEH842" s="32"/>
      <c r="NEI842" s="32"/>
      <c r="NEJ842" s="32"/>
      <c r="NEK842" s="32"/>
      <c r="NEL842" s="32"/>
      <c r="NEM842" s="32"/>
      <c r="NEN842" s="32"/>
      <c r="NEO842" s="32"/>
      <c r="NEP842" s="32"/>
      <c r="NEQ842" s="32"/>
      <c r="NER842" s="32"/>
      <c r="NES842" s="32"/>
      <c r="NET842" s="32"/>
      <c r="NEU842" s="32"/>
      <c r="NEV842" s="32"/>
      <c r="NEW842" s="32"/>
      <c r="NEX842" s="32"/>
      <c r="NEY842" s="32"/>
      <c r="NEZ842" s="32"/>
      <c r="NFA842" s="32"/>
      <c r="NFB842" s="32"/>
      <c r="NFC842" s="32"/>
      <c r="NFD842" s="32"/>
      <c r="NFE842" s="32"/>
      <c r="NFF842" s="32"/>
      <c r="NFG842" s="32"/>
      <c r="NFH842" s="32"/>
      <c r="NFI842" s="32"/>
      <c r="NFJ842" s="32"/>
      <c r="NFK842" s="32"/>
      <c r="NFL842" s="32"/>
      <c r="NFM842" s="32"/>
      <c r="NFN842" s="32"/>
      <c r="NFO842" s="32"/>
      <c r="NFP842" s="32"/>
      <c r="NFQ842" s="32"/>
      <c r="NFR842" s="32"/>
      <c r="NFS842" s="32"/>
      <c r="NFT842" s="32"/>
      <c r="NFU842" s="32"/>
      <c r="NFV842" s="32"/>
      <c r="NFW842" s="32"/>
      <c r="NFX842" s="32"/>
      <c r="NFY842" s="32"/>
      <c r="NFZ842" s="32"/>
      <c r="NGA842" s="32"/>
      <c r="NGB842" s="32"/>
      <c r="NGC842" s="32"/>
      <c r="NGD842" s="32"/>
      <c r="NGE842" s="32"/>
      <c r="NGF842" s="32"/>
      <c r="NGG842" s="32"/>
      <c r="NGH842" s="32"/>
      <c r="NGI842" s="32"/>
      <c r="NGJ842" s="32"/>
      <c r="NGK842" s="32"/>
      <c r="NGL842" s="32"/>
      <c r="NGM842" s="32"/>
      <c r="NGN842" s="32"/>
      <c r="NGO842" s="32"/>
      <c r="NGP842" s="32"/>
      <c r="NGQ842" s="32"/>
      <c r="NGR842" s="32"/>
      <c r="NGS842" s="32"/>
      <c r="NGT842" s="32"/>
      <c r="NGU842" s="32"/>
      <c r="NGV842" s="32"/>
      <c r="NGW842" s="32"/>
      <c r="NGX842" s="32"/>
      <c r="NGY842" s="32"/>
      <c r="NGZ842" s="32"/>
      <c r="NHA842" s="32"/>
      <c r="NHB842" s="32"/>
      <c r="NHC842" s="32"/>
      <c r="NHD842" s="32"/>
      <c r="NHE842" s="32"/>
      <c r="NHF842" s="32"/>
      <c r="NHG842" s="32"/>
      <c r="NHH842" s="32"/>
      <c r="NHI842" s="32"/>
      <c r="NHJ842" s="32"/>
      <c r="NHK842" s="32"/>
      <c r="NHL842" s="32"/>
      <c r="NHM842" s="32"/>
      <c r="NHN842" s="32"/>
      <c r="NHO842" s="32"/>
      <c r="NHP842" s="32"/>
      <c r="NHQ842" s="32"/>
      <c r="NHR842" s="32"/>
      <c r="NHS842" s="32"/>
      <c r="NHT842" s="32"/>
      <c r="NHU842" s="32"/>
      <c r="NHV842" s="32"/>
      <c r="NHW842" s="32"/>
      <c r="NHX842" s="32"/>
      <c r="NHY842" s="32"/>
      <c r="NHZ842" s="32"/>
      <c r="NIA842" s="32"/>
      <c r="NIB842" s="32"/>
      <c r="NIC842" s="32"/>
      <c r="NID842" s="32"/>
      <c r="NIE842" s="32"/>
      <c r="NIF842" s="32"/>
      <c r="NIG842" s="32"/>
      <c r="NIH842" s="32"/>
      <c r="NII842" s="32"/>
      <c r="NIJ842" s="32"/>
      <c r="NIK842" s="32"/>
      <c r="NIL842" s="32"/>
      <c r="NIM842" s="32"/>
      <c r="NIN842" s="32"/>
      <c r="NIO842" s="32"/>
      <c r="NIP842" s="32"/>
      <c r="NIQ842" s="32"/>
      <c r="NIR842" s="32"/>
      <c r="NIS842" s="32"/>
      <c r="NIT842" s="32"/>
      <c r="NIU842" s="32"/>
      <c r="NIV842" s="32"/>
      <c r="NIW842" s="32"/>
      <c r="NIX842" s="32"/>
      <c r="NIY842" s="32"/>
      <c r="NIZ842" s="32"/>
      <c r="NJA842" s="32"/>
      <c r="NJB842" s="32"/>
      <c r="NJC842" s="32"/>
      <c r="NJD842" s="32"/>
      <c r="NJE842" s="32"/>
      <c r="NJF842" s="32"/>
      <c r="NJG842" s="32"/>
      <c r="NJH842" s="32"/>
      <c r="NJI842" s="32"/>
      <c r="NJJ842" s="32"/>
      <c r="NJK842" s="32"/>
      <c r="NJL842" s="32"/>
      <c r="NJM842" s="32"/>
      <c r="NJN842" s="32"/>
      <c r="NJO842" s="32"/>
      <c r="NJP842" s="32"/>
      <c r="NJQ842" s="32"/>
      <c r="NJR842" s="32"/>
      <c r="NJS842" s="32"/>
      <c r="NJT842" s="32"/>
      <c r="NJU842" s="32"/>
      <c r="NJV842" s="32"/>
      <c r="NJW842" s="32"/>
      <c r="NJX842" s="32"/>
      <c r="NJY842" s="32"/>
      <c r="NJZ842" s="32"/>
      <c r="NKA842" s="32"/>
      <c r="NKB842" s="32"/>
      <c r="NKC842" s="32"/>
      <c r="NKD842" s="32"/>
      <c r="NKE842" s="32"/>
      <c r="NKF842" s="32"/>
      <c r="NKG842" s="32"/>
      <c r="NKH842" s="32"/>
      <c r="NKI842" s="32"/>
      <c r="NKJ842" s="32"/>
      <c r="NKK842" s="32"/>
      <c r="NKL842" s="32"/>
      <c r="NKM842" s="32"/>
      <c r="NKN842" s="32"/>
      <c r="NKO842" s="32"/>
      <c r="NKP842" s="32"/>
      <c r="NKQ842" s="32"/>
      <c r="NKR842" s="32"/>
      <c r="NKS842" s="32"/>
      <c r="NKT842" s="32"/>
      <c r="NKU842" s="32"/>
      <c r="NKV842" s="32"/>
      <c r="NKW842" s="32"/>
      <c r="NKX842" s="32"/>
      <c r="NKY842" s="32"/>
      <c r="NKZ842" s="32"/>
      <c r="NLA842" s="32"/>
      <c r="NLB842" s="32"/>
      <c r="NLC842" s="32"/>
      <c r="NLD842" s="32"/>
      <c r="NLE842" s="32"/>
      <c r="NLF842" s="32"/>
      <c r="NLG842" s="32"/>
      <c r="NLH842" s="32"/>
      <c r="NLI842" s="32"/>
      <c r="NLJ842" s="32"/>
      <c r="NLK842" s="32"/>
      <c r="NLL842" s="32"/>
      <c r="NLM842" s="32"/>
      <c r="NLN842" s="32"/>
      <c r="NLO842" s="32"/>
      <c r="NLP842" s="32"/>
      <c r="NLQ842" s="32"/>
      <c r="NLR842" s="32"/>
      <c r="NLS842" s="32"/>
      <c r="NLT842" s="32"/>
      <c r="NLU842" s="32"/>
      <c r="NLV842" s="32"/>
      <c r="NLW842" s="32"/>
      <c r="NLX842" s="32"/>
      <c r="NLY842" s="32"/>
      <c r="NLZ842" s="32"/>
      <c r="NMA842" s="32"/>
      <c r="NMB842" s="32"/>
      <c r="NMC842" s="32"/>
      <c r="NMD842" s="32"/>
      <c r="NME842" s="32"/>
      <c r="NMF842" s="32"/>
      <c r="NMG842" s="32"/>
      <c r="NMH842" s="32"/>
      <c r="NMI842" s="32"/>
      <c r="NMJ842" s="32"/>
      <c r="NMK842" s="32"/>
      <c r="NML842" s="32"/>
      <c r="NMM842" s="32"/>
      <c r="NMN842" s="32"/>
      <c r="NMO842" s="32"/>
      <c r="NMP842" s="32"/>
      <c r="NMQ842" s="32"/>
      <c r="NMR842" s="32"/>
      <c r="NMS842" s="32"/>
      <c r="NMT842" s="32"/>
      <c r="NMU842" s="32"/>
      <c r="NMV842" s="32"/>
      <c r="NMW842" s="32"/>
      <c r="NMX842" s="32"/>
      <c r="NMY842" s="32"/>
      <c r="NMZ842" s="32"/>
      <c r="NNA842" s="32"/>
      <c r="NNB842" s="32"/>
      <c r="NNC842" s="32"/>
      <c r="NND842" s="32"/>
      <c r="NNE842" s="32"/>
      <c r="NNF842" s="32"/>
      <c r="NNG842" s="32"/>
      <c r="NNH842" s="32"/>
      <c r="NNI842" s="32"/>
      <c r="NNJ842" s="32"/>
      <c r="NNK842" s="32"/>
      <c r="NNL842" s="32"/>
      <c r="NNM842" s="32"/>
      <c r="NNN842" s="32"/>
      <c r="NNO842" s="32"/>
      <c r="NNP842" s="32"/>
      <c r="NNQ842" s="32"/>
      <c r="NNR842" s="32"/>
      <c r="NNS842" s="32"/>
      <c r="NNT842" s="32"/>
      <c r="NNU842" s="32"/>
      <c r="NNV842" s="32"/>
      <c r="NNW842" s="32"/>
      <c r="NNX842" s="32"/>
      <c r="NNY842" s="32"/>
      <c r="NNZ842" s="32"/>
      <c r="NOA842" s="32"/>
      <c r="NOB842" s="32"/>
      <c r="NOC842" s="32"/>
      <c r="NOD842" s="32"/>
      <c r="NOE842" s="32"/>
      <c r="NOF842" s="32"/>
      <c r="NOG842" s="32"/>
      <c r="NOH842" s="32"/>
      <c r="NOI842" s="32"/>
      <c r="NOJ842" s="32"/>
      <c r="NOK842" s="32"/>
      <c r="NOL842" s="32"/>
      <c r="NOM842" s="32"/>
      <c r="NON842" s="32"/>
      <c r="NOO842" s="32"/>
      <c r="NOP842" s="32"/>
      <c r="NOQ842" s="32"/>
      <c r="NOR842" s="32"/>
      <c r="NOS842" s="32"/>
      <c r="NOT842" s="32"/>
      <c r="NOU842" s="32"/>
      <c r="NOV842" s="32"/>
      <c r="NOW842" s="32"/>
      <c r="NOX842" s="32"/>
      <c r="NOY842" s="32"/>
      <c r="NOZ842" s="32"/>
      <c r="NPA842" s="32"/>
      <c r="NPB842" s="32"/>
      <c r="NPC842" s="32"/>
      <c r="NPD842" s="32"/>
      <c r="NPE842" s="32"/>
      <c r="NPF842" s="32"/>
      <c r="NPG842" s="32"/>
      <c r="NPH842" s="32"/>
      <c r="NPI842" s="32"/>
      <c r="NPJ842" s="32"/>
      <c r="NPK842" s="32"/>
      <c r="NPL842" s="32"/>
      <c r="NPM842" s="32"/>
      <c r="NPN842" s="32"/>
      <c r="NPO842" s="32"/>
      <c r="NPP842" s="32"/>
      <c r="NPQ842" s="32"/>
      <c r="NPR842" s="32"/>
      <c r="NPS842" s="32"/>
      <c r="NPT842" s="32"/>
      <c r="NPU842" s="32"/>
      <c r="NPV842" s="32"/>
      <c r="NPW842" s="32"/>
      <c r="NPX842" s="32"/>
      <c r="NPY842" s="32"/>
      <c r="NPZ842" s="32"/>
      <c r="NQA842" s="32"/>
      <c r="NQB842" s="32"/>
      <c r="NQC842" s="32"/>
      <c r="NQD842" s="32"/>
      <c r="NQE842" s="32"/>
      <c r="NQF842" s="32"/>
      <c r="NQG842" s="32"/>
      <c r="NQH842" s="32"/>
      <c r="NQI842" s="32"/>
      <c r="NQJ842" s="32"/>
      <c r="NQK842" s="32"/>
      <c r="NQL842" s="32"/>
      <c r="NQM842" s="32"/>
      <c r="NQN842" s="32"/>
      <c r="NQO842" s="32"/>
      <c r="NQP842" s="32"/>
      <c r="NQQ842" s="32"/>
      <c r="NQR842" s="32"/>
      <c r="NQS842" s="32"/>
      <c r="NQT842" s="32"/>
      <c r="NQU842" s="32"/>
      <c r="NQV842" s="32"/>
      <c r="NQW842" s="32"/>
      <c r="NQX842" s="32"/>
      <c r="NQY842" s="32"/>
      <c r="NQZ842" s="32"/>
      <c r="NRA842" s="32"/>
      <c r="NRB842" s="32"/>
      <c r="NRC842" s="32"/>
      <c r="NRD842" s="32"/>
      <c r="NRE842" s="32"/>
      <c r="NRF842" s="32"/>
      <c r="NRG842" s="32"/>
      <c r="NRH842" s="32"/>
      <c r="NRI842" s="32"/>
      <c r="NRJ842" s="32"/>
      <c r="NRK842" s="32"/>
      <c r="NRL842" s="32"/>
      <c r="NRM842" s="32"/>
      <c r="NRN842" s="32"/>
      <c r="NRO842" s="32"/>
      <c r="NRP842" s="32"/>
      <c r="NRQ842" s="32"/>
      <c r="NRR842" s="32"/>
      <c r="NRS842" s="32"/>
      <c r="NRT842" s="32"/>
      <c r="NRU842" s="32"/>
      <c r="NRV842" s="32"/>
      <c r="NRW842" s="32"/>
      <c r="NRX842" s="32"/>
      <c r="NRY842" s="32"/>
      <c r="NRZ842" s="32"/>
      <c r="NSA842" s="32"/>
      <c r="NSB842" s="32"/>
      <c r="NSC842" s="32"/>
      <c r="NSD842" s="32"/>
      <c r="NSE842" s="32"/>
      <c r="NSF842" s="32"/>
      <c r="NSG842" s="32"/>
      <c r="NSH842" s="32"/>
      <c r="NSI842" s="32"/>
      <c r="NSJ842" s="32"/>
      <c r="NSK842" s="32"/>
      <c r="NSL842" s="32"/>
      <c r="NSM842" s="32"/>
      <c r="NSN842" s="32"/>
      <c r="NSO842" s="32"/>
      <c r="NSP842" s="32"/>
      <c r="NSQ842" s="32"/>
      <c r="NSR842" s="32"/>
      <c r="NSS842" s="32"/>
      <c r="NST842" s="32"/>
      <c r="NSU842" s="32"/>
      <c r="NSV842" s="32"/>
      <c r="NSW842" s="32"/>
      <c r="NSX842" s="32"/>
      <c r="NSY842" s="32"/>
      <c r="NSZ842" s="32"/>
      <c r="NTA842" s="32"/>
      <c r="NTB842" s="32"/>
      <c r="NTC842" s="32"/>
      <c r="NTD842" s="32"/>
      <c r="NTE842" s="32"/>
      <c r="NTF842" s="32"/>
      <c r="NTG842" s="32"/>
      <c r="NTH842" s="32"/>
      <c r="NTI842" s="32"/>
      <c r="NTJ842" s="32"/>
      <c r="NTK842" s="32"/>
      <c r="NTL842" s="32"/>
      <c r="NTM842" s="32"/>
      <c r="NTN842" s="32"/>
      <c r="NTO842" s="32"/>
      <c r="NTP842" s="32"/>
      <c r="NTQ842" s="32"/>
      <c r="NTR842" s="32"/>
      <c r="NTS842" s="32"/>
      <c r="NTT842" s="32"/>
      <c r="NTU842" s="32"/>
      <c r="NTV842" s="32"/>
      <c r="NTW842" s="32"/>
      <c r="NTX842" s="32"/>
      <c r="NTY842" s="32"/>
      <c r="NTZ842" s="32"/>
      <c r="NUA842" s="32"/>
      <c r="NUB842" s="32"/>
      <c r="NUC842" s="32"/>
      <c r="NUD842" s="32"/>
      <c r="NUE842" s="32"/>
      <c r="NUF842" s="32"/>
      <c r="NUG842" s="32"/>
      <c r="NUH842" s="32"/>
      <c r="NUI842" s="32"/>
      <c r="NUJ842" s="32"/>
      <c r="NUK842" s="32"/>
      <c r="NUL842" s="32"/>
      <c r="NUM842" s="32"/>
      <c r="NUN842" s="32"/>
      <c r="NUO842" s="32"/>
      <c r="NUP842" s="32"/>
      <c r="NUQ842" s="32"/>
      <c r="NUR842" s="32"/>
      <c r="NUS842" s="32"/>
      <c r="NUT842" s="32"/>
      <c r="NUU842" s="32"/>
      <c r="NUV842" s="32"/>
      <c r="NUW842" s="32"/>
      <c r="NUX842" s="32"/>
      <c r="NUY842" s="32"/>
      <c r="NUZ842" s="32"/>
      <c r="NVA842" s="32"/>
      <c r="NVB842" s="32"/>
      <c r="NVC842" s="32"/>
      <c r="NVD842" s="32"/>
      <c r="NVE842" s="32"/>
      <c r="NVF842" s="32"/>
      <c r="NVG842" s="32"/>
      <c r="NVH842" s="32"/>
      <c r="NVI842" s="32"/>
      <c r="NVJ842" s="32"/>
      <c r="NVK842" s="32"/>
      <c r="NVL842" s="32"/>
      <c r="NVM842" s="32"/>
      <c r="NVN842" s="32"/>
      <c r="NVO842" s="32"/>
      <c r="NVP842" s="32"/>
      <c r="NVQ842" s="32"/>
      <c r="NVR842" s="32"/>
      <c r="NVS842" s="32"/>
      <c r="NVT842" s="32"/>
      <c r="NVU842" s="32"/>
      <c r="NVV842" s="32"/>
      <c r="NVW842" s="32"/>
      <c r="NVX842" s="32"/>
      <c r="NVY842" s="32"/>
      <c r="NVZ842" s="32"/>
      <c r="NWA842" s="32"/>
      <c r="NWB842" s="32"/>
      <c r="NWC842" s="32"/>
      <c r="NWD842" s="32"/>
      <c r="NWE842" s="32"/>
      <c r="NWF842" s="32"/>
      <c r="NWG842" s="32"/>
      <c r="NWH842" s="32"/>
      <c r="NWI842" s="32"/>
      <c r="NWJ842" s="32"/>
      <c r="NWK842" s="32"/>
      <c r="NWL842" s="32"/>
      <c r="NWM842" s="32"/>
      <c r="NWN842" s="32"/>
      <c r="NWO842" s="32"/>
      <c r="NWP842" s="32"/>
      <c r="NWQ842" s="32"/>
      <c r="NWR842" s="32"/>
      <c r="NWS842" s="32"/>
      <c r="NWT842" s="32"/>
      <c r="NWU842" s="32"/>
      <c r="NWV842" s="32"/>
      <c r="NWW842" s="32"/>
      <c r="NWX842" s="32"/>
      <c r="NWY842" s="32"/>
      <c r="NWZ842" s="32"/>
      <c r="NXA842" s="32"/>
      <c r="NXB842" s="32"/>
      <c r="NXC842" s="32"/>
      <c r="NXD842" s="32"/>
      <c r="NXE842" s="32"/>
      <c r="NXF842" s="32"/>
      <c r="NXG842" s="32"/>
      <c r="NXH842" s="32"/>
      <c r="NXI842" s="32"/>
      <c r="NXJ842" s="32"/>
      <c r="NXK842" s="32"/>
      <c r="NXL842" s="32"/>
      <c r="NXM842" s="32"/>
      <c r="NXN842" s="32"/>
      <c r="NXO842" s="32"/>
      <c r="NXP842" s="32"/>
      <c r="NXQ842" s="32"/>
      <c r="NXR842" s="32"/>
      <c r="NXS842" s="32"/>
      <c r="NXT842" s="32"/>
      <c r="NXU842" s="32"/>
      <c r="NXV842" s="32"/>
      <c r="NXW842" s="32"/>
      <c r="NXX842" s="32"/>
      <c r="NXY842" s="32"/>
      <c r="NXZ842" s="32"/>
      <c r="NYA842" s="32"/>
      <c r="NYB842" s="32"/>
      <c r="NYC842" s="32"/>
      <c r="NYD842" s="32"/>
      <c r="NYE842" s="32"/>
      <c r="NYF842" s="32"/>
      <c r="NYG842" s="32"/>
      <c r="NYH842" s="32"/>
      <c r="NYI842" s="32"/>
      <c r="NYJ842" s="32"/>
      <c r="NYK842" s="32"/>
      <c r="NYL842" s="32"/>
      <c r="NYM842" s="32"/>
      <c r="NYN842" s="32"/>
      <c r="NYO842" s="32"/>
      <c r="NYP842" s="32"/>
      <c r="NYQ842" s="32"/>
      <c r="NYR842" s="32"/>
      <c r="NYS842" s="32"/>
      <c r="NYT842" s="32"/>
      <c r="NYU842" s="32"/>
      <c r="NYV842" s="32"/>
      <c r="NYW842" s="32"/>
      <c r="NYX842" s="32"/>
      <c r="NYY842" s="32"/>
      <c r="NYZ842" s="32"/>
      <c r="NZA842" s="32"/>
      <c r="NZB842" s="32"/>
      <c r="NZC842" s="32"/>
      <c r="NZD842" s="32"/>
      <c r="NZE842" s="32"/>
      <c r="NZF842" s="32"/>
      <c r="NZG842" s="32"/>
      <c r="NZH842" s="32"/>
      <c r="NZI842" s="32"/>
      <c r="NZJ842" s="32"/>
      <c r="NZK842" s="32"/>
      <c r="NZL842" s="32"/>
      <c r="NZM842" s="32"/>
      <c r="NZN842" s="32"/>
      <c r="NZO842" s="32"/>
      <c r="NZP842" s="32"/>
      <c r="NZQ842" s="32"/>
      <c r="NZR842" s="32"/>
      <c r="NZS842" s="32"/>
      <c r="NZT842" s="32"/>
      <c r="NZU842" s="32"/>
      <c r="NZV842" s="32"/>
      <c r="NZW842" s="32"/>
      <c r="NZX842" s="32"/>
      <c r="NZY842" s="32"/>
      <c r="NZZ842" s="32"/>
      <c r="OAA842" s="32"/>
      <c r="OAB842" s="32"/>
      <c r="OAC842" s="32"/>
      <c r="OAD842" s="32"/>
      <c r="OAE842" s="32"/>
      <c r="OAF842" s="32"/>
      <c r="OAG842" s="32"/>
      <c r="OAH842" s="32"/>
      <c r="OAI842" s="32"/>
      <c r="OAJ842" s="32"/>
      <c r="OAK842" s="32"/>
      <c r="OAL842" s="32"/>
      <c r="OAM842" s="32"/>
      <c r="OAN842" s="32"/>
      <c r="OAO842" s="32"/>
      <c r="OAP842" s="32"/>
      <c r="OAQ842" s="32"/>
      <c r="OAR842" s="32"/>
      <c r="OAS842" s="32"/>
      <c r="OAT842" s="32"/>
      <c r="OAU842" s="32"/>
      <c r="OAV842" s="32"/>
      <c r="OAW842" s="32"/>
      <c r="OAX842" s="32"/>
      <c r="OAY842" s="32"/>
      <c r="OAZ842" s="32"/>
      <c r="OBA842" s="32"/>
      <c r="OBB842" s="32"/>
      <c r="OBC842" s="32"/>
      <c r="OBD842" s="32"/>
      <c r="OBE842" s="32"/>
      <c r="OBF842" s="32"/>
      <c r="OBG842" s="32"/>
      <c r="OBH842" s="32"/>
      <c r="OBI842" s="32"/>
      <c r="OBJ842" s="32"/>
      <c r="OBK842" s="32"/>
      <c r="OBL842" s="32"/>
      <c r="OBM842" s="32"/>
      <c r="OBN842" s="32"/>
      <c r="OBO842" s="32"/>
      <c r="OBP842" s="32"/>
      <c r="OBQ842" s="32"/>
      <c r="OBR842" s="32"/>
      <c r="OBS842" s="32"/>
      <c r="OBT842" s="32"/>
      <c r="OBU842" s="32"/>
      <c r="OBV842" s="32"/>
      <c r="OBW842" s="32"/>
      <c r="OBX842" s="32"/>
      <c r="OBY842" s="32"/>
      <c r="OBZ842" s="32"/>
      <c r="OCA842" s="32"/>
      <c r="OCB842" s="32"/>
      <c r="OCC842" s="32"/>
      <c r="OCD842" s="32"/>
      <c r="OCE842" s="32"/>
      <c r="OCF842" s="32"/>
      <c r="OCG842" s="32"/>
      <c r="OCH842" s="32"/>
      <c r="OCI842" s="32"/>
      <c r="OCJ842" s="32"/>
      <c r="OCK842" s="32"/>
      <c r="OCL842" s="32"/>
      <c r="OCM842" s="32"/>
      <c r="OCN842" s="32"/>
      <c r="OCO842" s="32"/>
      <c r="OCP842" s="32"/>
      <c r="OCQ842" s="32"/>
      <c r="OCR842" s="32"/>
      <c r="OCS842" s="32"/>
      <c r="OCT842" s="32"/>
      <c r="OCU842" s="32"/>
      <c r="OCV842" s="32"/>
      <c r="OCW842" s="32"/>
      <c r="OCX842" s="32"/>
      <c r="OCY842" s="32"/>
      <c r="OCZ842" s="32"/>
      <c r="ODA842" s="32"/>
      <c r="ODB842" s="32"/>
      <c r="ODC842" s="32"/>
      <c r="ODD842" s="32"/>
      <c r="ODE842" s="32"/>
      <c r="ODF842" s="32"/>
      <c r="ODG842" s="32"/>
      <c r="ODH842" s="32"/>
      <c r="ODI842" s="32"/>
      <c r="ODJ842" s="32"/>
      <c r="ODK842" s="32"/>
      <c r="ODL842" s="32"/>
      <c r="ODM842" s="32"/>
      <c r="ODN842" s="32"/>
      <c r="ODO842" s="32"/>
      <c r="ODP842" s="32"/>
      <c r="ODQ842" s="32"/>
      <c r="ODR842" s="32"/>
      <c r="ODS842" s="32"/>
      <c r="ODT842" s="32"/>
      <c r="ODU842" s="32"/>
      <c r="ODV842" s="32"/>
      <c r="ODW842" s="32"/>
      <c r="ODX842" s="32"/>
      <c r="ODY842" s="32"/>
      <c r="ODZ842" s="32"/>
      <c r="OEA842" s="32"/>
      <c r="OEB842" s="32"/>
      <c r="OEC842" s="32"/>
      <c r="OED842" s="32"/>
      <c r="OEE842" s="32"/>
      <c r="OEF842" s="32"/>
      <c r="OEG842" s="32"/>
      <c r="OEH842" s="32"/>
      <c r="OEI842" s="32"/>
      <c r="OEJ842" s="32"/>
      <c r="OEK842" s="32"/>
      <c r="OEL842" s="32"/>
      <c r="OEM842" s="32"/>
      <c r="OEN842" s="32"/>
      <c r="OEO842" s="32"/>
      <c r="OEP842" s="32"/>
      <c r="OEQ842" s="32"/>
      <c r="OER842" s="32"/>
      <c r="OES842" s="32"/>
      <c r="OET842" s="32"/>
      <c r="OEU842" s="32"/>
      <c r="OEV842" s="32"/>
      <c r="OEW842" s="32"/>
      <c r="OEX842" s="32"/>
      <c r="OEY842" s="32"/>
      <c r="OEZ842" s="32"/>
      <c r="OFA842" s="32"/>
      <c r="OFB842" s="32"/>
      <c r="OFC842" s="32"/>
      <c r="OFD842" s="32"/>
      <c r="OFE842" s="32"/>
      <c r="OFF842" s="32"/>
      <c r="OFG842" s="32"/>
      <c r="OFH842" s="32"/>
      <c r="OFI842" s="32"/>
      <c r="OFJ842" s="32"/>
      <c r="OFK842" s="32"/>
      <c r="OFL842" s="32"/>
      <c r="OFM842" s="32"/>
      <c r="OFN842" s="32"/>
      <c r="OFO842" s="32"/>
      <c r="OFP842" s="32"/>
      <c r="OFQ842" s="32"/>
      <c r="OFR842" s="32"/>
      <c r="OFS842" s="32"/>
      <c r="OFT842" s="32"/>
      <c r="OFU842" s="32"/>
      <c r="OFV842" s="32"/>
      <c r="OFW842" s="32"/>
      <c r="OFX842" s="32"/>
      <c r="OFY842" s="32"/>
      <c r="OFZ842" s="32"/>
      <c r="OGA842" s="32"/>
      <c r="OGB842" s="32"/>
      <c r="OGC842" s="32"/>
      <c r="OGD842" s="32"/>
      <c r="OGE842" s="32"/>
      <c r="OGF842" s="32"/>
      <c r="OGG842" s="32"/>
      <c r="OGH842" s="32"/>
      <c r="OGI842" s="32"/>
      <c r="OGJ842" s="32"/>
      <c r="OGK842" s="32"/>
      <c r="OGL842" s="32"/>
      <c r="OGM842" s="32"/>
      <c r="OGN842" s="32"/>
      <c r="OGO842" s="32"/>
      <c r="OGP842" s="32"/>
      <c r="OGQ842" s="32"/>
      <c r="OGR842" s="32"/>
      <c r="OGS842" s="32"/>
      <c r="OGT842" s="32"/>
      <c r="OGU842" s="32"/>
      <c r="OGV842" s="32"/>
      <c r="OGW842" s="32"/>
      <c r="OGX842" s="32"/>
      <c r="OGY842" s="32"/>
      <c r="OGZ842" s="32"/>
      <c r="OHA842" s="32"/>
      <c r="OHB842" s="32"/>
      <c r="OHC842" s="32"/>
      <c r="OHD842" s="32"/>
      <c r="OHE842" s="32"/>
      <c r="OHF842" s="32"/>
      <c r="OHG842" s="32"/>
      <c r="OHH842" s="32"/>
      <c r="OHI842" s="32"/>
      <c r="OHJ842" s="32"/>
      <c r="OHK842" s="32"/>
      <c r="OHL842" s="32"/>
      <c r="OHM842" s="32"/>
      <c r="OHN842" s="32"/>
      <c r="OHO842" s="32"/>
      <c r="OHP842" s="32"/>
      <c r="OHQ842" s="32"/>
      <c r="OHR842" s="32"/>
      <c r="OHS842" s="32"/>
      <c r="OHT842" s="32"/>
      <c r="OHU842" s="32"/>
      <c r="OHV842" s="32"/>
      <c r="OHW842" s="32"/>
      <c r="OHX842" s="32"/>
      <c r="OHY842" s="32"/>
      <c r="OHZ842" s="32"/>
      <c r="OIA842" s="32"/>
      <c r="OIB842" s="32"/>
      <c r="OIC842" s="32"/>
      <c r="OID842" s="32"/>
      <c r="OIE842" s="32"/>
      <c r="OIF842" s="32"/>
      <c r="OIG842" s="32"/>
      <c r="OIH842" s="32"/>
      <c r="OII842" s="32"/>
      <c r="OIJ842" s="32"/>
      <c r="OIK842" s="32"/>
      <c r="OIL842" s="32"/>
      <c r="OIM842" s="32"/>
      <c r="OIN842" s="32"/>
      <c r="OIO842" s="32"/>
      <c r="OIP842" s="32"/>
      <c r="OIQ842" s="32"/>
      <c r="OIR842" s="32"/>
      <c r="OIS842" s="32"/>
      <c r="OIT842" s="32"/>
      <c r="OIU842" s="32"/>
      <c r="OIV842" s="32"/>
      <c r="OIW842" s="32"/>
      <c r="OIX842" s="32"/>
      <c r="OIY842" s="32"/>
      <c r="OIZ842" s="32"/>
      <c r="OJA842" s="32"/>
      <c r="OJB842" s="32"/>
      <c r="OJC842" s="32"/>
      <c r="OJD842" s="32"/>
      <c r="OJE842" s="32"/>
      <c r="OJF842" s="32"/>
      <c r="OJG842" s="32"/>
      <c r="OJH842" s="32"/>
      <c r="OJI842" s="32"/>
      <c r="OJJ842" s="32"/>
      <c r="OJK842" s="32"/>
      <c r="OJL842" s="32"/>
      <c r="OJM842" s="32"/>
      <c r="OJN842" s="32"/>
      <c r="OJO842" s="32"/>
      <c r="OJP842" s="32"/>
      <c r="OJQ842" s="32"/>
      <c r="OJR842" s="32"/>
      <c r="OJS842" s="32"/>
      <c r="OJT842" s="32"/>
      <c r="OJU842" s="32"/>
      <c r="OJV842" s="32"/>
      <c r="OJW842" s="32"/>
      <c r="OJX842" s="32"/>
      <c r="OJY842" s="32"/>
      <c r="OJZ842" s="32"/>
      <c r="OKA842" s="32"/>
      <c r="OKB842" s="32"/>
      <c r="OKC842" s="32"/>
      <c r="OKD842" s="32"/>
      <c r="OKE842" s="32"/>
      <c r="OKF842" s="32"/>
      <c r="OKG842" s="32"/>
      <c r="OKH842" s="32"/>
      <c r="OKI842" s="32"/>
      <c r="OKJ842" s="32"/>
      <c r="OKK842" s="32"/>
      <c r="OKL842" s="32"/>
      <c r="OKM842" s="32"/>
      <c r="OKN842" s="32"/>
      <c r="OKO842" s="32"/>
      <c r="OKP842" s="32"/>
      <c r="OKQ842" s="32"/>
      <c r="OKR842" s="32"/>
      <c r="OKS842" s="32"/>
      <c r="OKT842" s="32"/>
      <c r="OKU842" s="32"/>
      <c r="OKV842" s="32"/>
      <c r="OKW842" s="32"/>
      <c r="OKX842" s="32"/>
      <c r="OKY842" s="32"/>
      <c r="OKZ842" s="32"/>
      <c r="OLA842" s="32"/>
      <c r="OLB842" s="32"/>
      <c r="OLC842" s="32"/>
      <c r="OLD842" s="32"/>
      <c r="OLE842" s="32"/>
      <c r="OLF842" s="32"/>
      <c r="OLG842" s="32"/>
      <c r="OLH842" s="32"/>
      <c r="OLI842" s="32"/>
      <c r="OLJ842" s="32"/>
      <c r="OLK842" s="32"/>
      <c r="OLL842" s="32"/>
      <c r="OLM842" s="32"/>
      <c r="OLN842" s="32"/>
      <c r="OLO842" s="32"/>
      <c r="OLP842" s="32"/>
      <c r="OLQ842" s="32"/>
      <c r="OLR842" s="32"/>
      <c r="OLS842" s="32"/>
      <c r="OLT842" s="32"/>
      <c r="OLU842" s="32"/>
      <c r="OLV842" s="32"/>
      <c r="OLW842" s="32"/>
      <c r="OLX842" s="32"/>
      <c r="OLY842" s="32"/>
      <c r="OLZ842" s="32"/>
      <c r="OMA842" s="32"/>
      <c r="OMB842" s="32"/>
      <c r="OMC842" s="32"/>
      <c r="OMD842" s="32"/>
      <c r="OME842" s="32"/>
      <c r="OMF842" s="32"/>
      <c r="OMG842" s="32"/>
      <c r="OMH842" s="32"/>
      <c r="OMI842" s="32"/>
      <c r="OMJ842" s="32"/>
      <c r="OMK842" s="32"/>
      <c r="OML842" s="32"/>
      <c r="OMM842" s="32"/>
      <c r="OMN842" s="32"/>
      <c r="OMO842" s="32"/>
      <c r="OMP842" s="32"/>
      <c r="OMQ842" s="32"/>
      <c r="OMR842" s="32"/>
      <c r="OMS842" s="32"/>
      <c r="OMT842" s="32"/>
      <c r="OMU842" s="32"/>
      <c r="OMV842" s="32"/>
      <c r="OMW842" s="32"/>
      <c r="OMX842" s="32"/>
      <c r="OMY842" s="32"/>
      <c r="OMZ842" s="32"/>
      <c r="ONA842" s="32"/>
      <c r="ONB842" s="32"/>
      <c r="ONC842" s="32"/>
      <c r="OND842" s="32"/>
      <c r="ONE842" s="32"/>
      <c r="ONF842" s="32"/>
      <c r="ONG842" s="32"/>
      <c r="ONH842" s="32"/>
      <c r="ONI842" s="32"/>
      <c r="ONJ842" s="32"/>
      <c r="ONK842" s="32"/>
      <c r="ONL842" s="32"/>
      <c r="ONM842" s="32"/>
      <c r="ONN842" s="32"/>
      <c r="ONO842" s="32"/>
      <c r="ONP842" s="32"/>
      <c r="ONQ842" s="32"/>
      <c r="ONR842" s="32"/>
      <c r="ONS842" s="32"/>
      <c r="ONT842" s="32"/>
      <c r="ONU842" s="32"/>
      <c r="ONV842" s="32"/>
      <c r="ONW842" s="32"/>
      <c r="ONX842" s="32"/>
      <c r="ONY842" s="32"/>
      <c r="ONZ842" s="32"/>
      <c r="OOA842" s="32"/>
      <c r="OOB842" s="32"/>
      <c r="OOC842" s="32"/>
      <c r="OOD842" s="32"/>
      <c r="OOE842" s="32"/>
      <c r="OOF842" s="32"/>
      <c r="OOG842" s="32"/>
      <c r="OOH842" s="32"/>
      <c r="OOI842" s="32"/>
      <c r="OOJ842" s="32"/>
      <c r="OOK842" s="32"/>
      <c r="OOL842" s="32"/>
      <c r="OOM842" s="32"/>
      <c r="OON842" s="32"/>
      <c r="OOO842" s="32"/>
      <c r="OOP842" s="32"/>
      <c r="OOQ842" s="32"/>
      <c r="OOR842" s="32"/>
      <c r="OOS842" s="32"/>
      <c r="OOT842" s="32"/>
      <c r="OOU842" s="32"/>
      <c r="OOV842" s="32"/>
      <c r="OOW842" s="32"/>
      <c r="OOX842" s="32"/>
      <c r="OOY842" s="32"/>
      <c r="OOZ842" s="32"/>
      <c r="OPA842" s="32"/>
      <c r="OPB842" s="32"/>
      <c r="OPC842" s="32"/>
      <c r="OPD842" s="32"/>
      <c r="OPE842" s="32"/>
      <c r="OPF842" s="32"/>
      <c r="OPG842" s="32"/>
      <c r="OPH842" s="32"/>
      <c r="OPI842" s="32"/>
      <c r="OPJ842" s="32"/>
      <c r="OPK842" s="32"/>
      <c r="OPL842" s="32"/>
      <c r="OPM842" s="32"/>
      <c r="OPN842" s="32"/>
      <c r="OPO842" s="32"/>
      <c r="OPP842" s="32"/>
      <c r="OPQ842" s="32"/>
      <c r="OPR842" s="32"/>
      <c r="OPS842" s="32"/>
      <c r="OPT842" s="32"/>
      <c r="OPU842" s="32"/>
      <c r="OPV842" s="32"/>
      <c r="OPW842" s="32"/>
      <c r="OPX842" s="32"/>
      <c r="OPY842" s="32"/>
      <c r="OPZ842" s="32"/>
      <c r="OQA842" s="32"/>
      <c r="OQB842" s="32"/>
      <c r="OQC842" s="32"/>
      <c r="OQD842" s="32"/>
      <c r="OQE842" s="32"/>
      <c r="OQF842" s="32"/>
      <c r="OQG842" s="32"/>
      <c r="OQH842" s="32"/>
      <c r="OQI842" s="32"/>
      <c r="OQJ842" s="32"/>
      <c r="OQK842" s="32"/>
      <c r="OQL842" s="32"/>
      <c r="OQM842" s="32"/>
      <c r="OQN842" s="32"/>
      <c r="OQO842" s="32"/>
      <c r="OQP842" s="32"/>
      <c r="OQQ842" s="32"/>
      <c r="OQR842" s="32"/>
      <c r="OQS842" s="32"/>
      <c r="OQT842" s="32"/>
      <c r="OQU842" s="32"/>
      <c r="OQV842" s="32"/>
      <c r="OQW842" s="32"/>
      <c r="OQX842" s="32"/>
      <c r="OQY842" s="32"/>
      <c r="OQZ842" s="32"/>
      <c r="ORA842" s="32"/>
      <c r="ORB842" s="32"/>
      <c r="ORC842" s="32"/>
      <c r="ORD842" s="32"/>
      <c r="ORE842" s="32"/>
      <c r="ORF842" s="32"/>
      <c r="ORG842" s="32"/>
      <c r="ORH842" s="32"/>
      <c r="ORI842" s="32"/>
      <c r="ORJ842" s="32"/>
      <c r="ORK842" s="32"/>
      <c r="ORL842" s="32"/>
      <c r="ORM842" s="32"/>
      <c r="ORN842" s="32"/>
      <c r="ORO842" s="32"/>
      <c r="ORP842" s="32"/>
      <c r="ORQ842" s="32"/>
      <c r="ORR842" s="32"/>
      <c r="ORS842" s="32"/>
      <c r="ORT842" s="32"/>
      <c r="ORU842" s="32"/>
      <c r="ORV842" s="32"/>
      <c r="ORW842" s="32"/>
      <c r="ORX842" s="32"/>
      <c r="ORY842" s="32"/>
      <c r="ORZ842" s="32"/>
      <c r="OSA842" s="32"/>
      <c r="OSB842" s="32"/>
      <c r="OSC842" s="32"/>
      <c r="OSD842" s="32"/>
      <c r="OSE842" s="32"/>
      <c r="OSF842" s="32"/>
      <c r="OSG842" s="32"/>
      <c r="OSH842" s="32"/>
      <c r="OSI842" s="32"/>
      <c r="OSJ842" s="32"/>
      <c r="OSK842" s="32"/>
      <c r="OSL842" s="32"/>
      <c r="OSM842" s="32"/>
      <c r="OSN842" s="32"/>
      <c r="OSO842" s="32"/>
      <c r="OSP842" s="32"/>
      <c r="OSQ842" s="32"/>
      <c r="OSR842" s="32"/>
      <c r="OSS842" s="32"/>
      <c r="OST842" s="32"/>
      <c r="OSU842" s="32"/>
      <c r="OSV842" s="32"/>
      <c r="OSW842" s="32"/>
      <c r="OSX842" s="32"/>
      <c r="OSY842" s="32"/>
      <c r="OSZ842" s="32"/>
      <c r="OTA842" s="32"/>
      <c r="OTB842" s="32"/>
      <c r="OTC842" s="32"/>
      <c r="OTD842" s="32"/>
      <c r="OTE842" s="32"/>
      <c r="OTF842" s="32"/>
      <c r="OTG842" s="32"/>
      <c r="OTH842" s="32"/>
      <c r="OTI842" s="32"/>
      <c r="OTJ842" s="32"/>
      <c r="OTK842" s="32"/>
      <c r="OTL842" s="32"/>
      <c r="OTM842" s="32"/>
      <c r="OTN842" s="32"/>
      <c r="OTO842" s="32"/>
      <c r="OTP842" s="32"/>
      <c r="OTQ842" s="32"/>
      <c r="OTR842" s="32"/>
      <c r="OTS842" s="32"/>
      <c r="OTT842" s="32"/>
      <c r="OTU842" s="32"/>
      <c r="OTV842" s="32"/>
      <c r="OTW842" s="32"/>
      <c r="OTX842" s="32"/>
      <c r="OTY842" s="32"/>
      <c r="OTZ842" s="32"/>
      <c r="OUA842" s="32"/>
      <c r="OUB842" s="32"/>
      <c r="OUC842" s="32"/>
      <c r="OUD842" s="32"/>
      <c r="OUE842" s="32"/>
      <c r="OUF842" s="32"/>
      <c r="OUG842" s="32"/>
      <c r="OUH842" s="32"/>
      <c r="OUI842" s="32"/>
      <c r="OUJ842" s="32"/>
      <c r="OUK842" s="32"/>
      <c r="OUL842" s="32"/>
      <c r="OUM842" s="32"/>
      <c r="OUN842" s="32"/>
      <c r="OUO842" s="32"/>
      <c r="OUP842" s="32"/>
      <c r="OUQ842" s="32"/>
      <c r="OUR842" s="32"/>
      <c r="OUS842" s="32"/>
      <c r="OUT842" s="32"/>
      <c r="OUU842" s="32"/>
      <c r="OUV842" s="32"/>
      <c r="OUW842" s="32"/>
      <c r="OUX842" s="32"/>
      <c r="OUY842" s="32"/>
      <c r="OUZ842" s="32"/>
      <c r="OVA842" s="32"/>
      <c r="OVB842" s="32"/>
      <c r="OVC842" s="32"/>
      <c r="OVD842" s="32"/>
      <c r="OVE842" s="32"/>
      <c r="OVF842" s="32"/>
      <c r="OVG842" s="32"/>
      <c r="OVH842" s="32"/>
      <c r="OVI842" s="32"/>
      <c r="OVJ842" s="32"/>
      <c r="OVK842" s="32"/>
      <c r="OVL842" s="32"/>
      <c r="OVM842" s="32"/>
      <c r="OVN842" s="32"/>
      <c r="OVO842" s="32"/>
      <c r="OVP842" s="32"/>
      <c r="OVQ842" s="32"/>
      <c r="OVR842" s="32"/>
      <c r="OVS842" s="32"/>
      <c r="OVT842" s="32"/>
      <c r="OVU842" s="32"/>
      <c r="OVV842" s="32"/>
      <c r="OVW842" s="32"/>
      <c r="OVX842" s="32"/>
      <c r="OVY842" s="32"/>
      <c r="OVZ842" s="32"/>
      <c r="OWA842" s="32"/>
      <c r="OWB842" s="32"/>
      <c r="OWC842" s="32"/>
      <c r="OWD842" s="32"/>
      <c r="OWE842" s="32"/>
      <c r="OWF842" s="32"/>
      <c r="OWG842" s="32"/>
      <c r="OWH842" s="32"/>
      <c r="OWI842" s="32"/>
      <c r="OWJ842" s="32"/>
      <c r="OWK842" s="32"/>
      <c r="OWL842" s="32"/>
      <c r="OWM842" s="32"/>
      <c r="OWN842" s="32"/>
      <c r="OWO842" s="32"/>
      <c r="OWP842" s="32"/>
      <c r="OWQ842" s="32"/>
      <c r="OWR842" s="32"/>
      <c r="OWS842" s="32"/>
      <c r="OWT842" s="32"/>
      <c r="OWU842" s="32"/>
      <c r="OWV842" s="32"/>
      <c r="OWW842" s="32"/>
      <c r="OWX842" s="32"/>
      <c r="OWY842" s="32"/>
      <c r="OWZ842" s="32"/>
      <c r="OXA842" s="32"/>
      <c r="OXB842" s="32"/>
      <c r="OXC842" s="32"/>
      <c r="OXD842" s="32"/>
      <c r="OXE842" s="32"/>
      <c r="OXF842" s="32"/>
      <c r="OXG842" s="32"/>
      <c r="OXH842" s="32"/>
      <c r="OXI842" s="32"/>
      <c r="OXJ842" s="32"/>
      <c r="OXK842" s="32"/>
      <c r="OXL842" s="32"/>
      <c r="OXM842" s="32"/>
      <c r="OXN842" s="32"/>
      <c r="OXO842" s="32"/>
      <c r="OXP842" s="32"/>
      <c r="OXQ842" s="32"/>
      <c r="OXR842" s="32"/>
      <c r="OXS842" s="32"/>
      <c r="OXT842" s="32"/>
      <c r="OXU842" s="32"/>
      <c r="OXV842" s="32"/>
      <c r="OXW842" s="32"/>
      <c r="OXX842" s="32"/>
      <c r="OXY842" s="32"/>
      <c r="OXZ842" s="32"/>
      <c r="OYA842" s="32"/>
      <c r="OYB842" s="32"/>
      <c r="OYC842" s="32"/>
      <c r="OYD842" s="32"/>
      <c r="OYE842" s="32"/>
      <c r="OYF842" s="32"/>
      <c r="OYG842" s="32"/>
      <c r="OYH842" s="32"/>
      <c r="OYI842" s="32"/>
      <c r="OYJ842" s="32"/>
      <c r="OYK842" s="32"/>
      <c r="OYL842" s="32"/>
      <c r="OYM842" s="32"/>
      <c r="OYN842" s="32"/>
      <c r="OYO842" s="32"/>
      <c r="OYP842" s="32"/>
      <c r="OYQ842" s="32"/>
      <c r="OYR842" s="32"/>
      <c r="OYS842" s="32"/>
      <c r="OYT842" s="32"/>
      <c r="OYU842" s="32"/>
      <c r="OYV842" s="32"/>
      <c r="OYW842" s="32"/>
      <c r="OYX842" s="32"/>
      <c r="OYY842" s="32"/>
      <c r="OYZ842" s="32"/>
      <c r="OZA842" s="32"/>
      <c r="OZB842" s="32"/>
      <c r="OZC842" s="32"/>
      <c r="OZD842" s="32"/>
      <c r="OZE842" s="32"/>
      <c r="OZF842" s="32"/>
      <c r="OZG842" s="32"/>
      <c r="OZH842" s="32"/>
      <c r="OZI842" s="32"/>
      <c r="OZJ842" s="32"/>
      <c r="OZK842" s="32"/>
      <c r="OZL842" s="32"/>
      <c r="OZM842" s="32"/>
      <c r="OZN842" s="32"/>
      <c r="OZO842" s="32"/>
      <c r="OZP842" s="32"/>
      <c r="OZQ842" s="32"/>
      <c r="OZR842" s="32"/>
      <c r="OZS842" s="32"/>
      <c r="OZT842" s="32"/>
      <c r="OZU842" s="32"/>
      <c r="OZV842" s="32"/>
      <c r="OZW842" s="32"/>
      <c r="OZX842" s="32"/>
      <c r="OZY842" s="32"/>
      <c r="OZZ842" s="32"/>
      <c r="PAA842" s="32"/>
      <c r="PAB842" s="32"/>
      <c r="PAC842" s="32"/>
      <c r="PAD842" s="32"/>
      <c r="PAE842" s="32"/>
      <c r="PAF842" s="32"/>
      <c r="PAG842" s="32"/>
      <c r="PAH842" s="32"/>
      <c r="PAI842" s="32"/>
      <c r="PAJ842" s="32"/>
      <c r="PAK842" s="32"/>
      <c r="PAL842" s="32"/>
      <c r="PAM842" s="32"/>
      <c r="PAN842" s="32"/>
      <c r="PAO842" s="32"/>
      <c r="PAP842" s="32"/>
      <c r="PAQ842" s="32"/>
      <c r="PAR842" s="32"/>
      <c r="PAS842" s="32"/>
      <c r="PAT842" s="32"/>
      <c r="PAU842" s="32"/>
      <c r="PAV842" s="32"/>
      <c r="PAW842" s="32"/>
      <c r="PAX842" s="32"/>
      <c r="PAY842" s="32"/>
      <c r="PAZ842" s="32"/>
      <c r="PBA842" s="32"/>
      <c r="PBB842" s="32"/>
      <c r="PBC842" s="32"/>
      <c r="PBD842" s="32"/>
      <c r="PBE842" s="32"/>
      <c r="PBF842" s="32"/>
      <c r="PBG842" s="32"/>
      <c r="PBH842" s="32"/>
      <c r="PBI842" s="32"/>
      <c r="PBJ842" s="32"/>
      <c r="PBK842" s="32"/>
      <c r="PBL842" s="32"/>
      <c r="PBM842" s="32"/>
      <c r="PBN842" s="32"/>
      <c r="PBO842" s="32"/>
      <c r="PBP842" s="32"/>
      <c r="PBQ842" s="32"/>
      <c r="PBR842" s="32"/>
      <c r="PBS842" s="32"/>
      <c r="PBT842" s="32"/>
      <c r="PBU842" s="32"/>
      <c r="PBV842" s="32"/>
      <c r="PBW842" s="32"/>
      <c r="PBX842" s="32"/>
      <c r="PBY842" s="32"/>
      <c r="PBZ842" s="32"/>
      <c r="PCA842" s="32"/>
      <c r="PCB842" s="32"/>
      <c r="PCC842" s="32"/>
      <c r="PCD842" s="32"/>
      <c r="PCE842" s="32"/>
      <c r="PCF842" s="32"/>
      <c r="PCG842" s="32"/>
      <c r="PCH842" s="32"/>
      <c r="PCI842" s="32"/>
      <c r="PCJ842" s="32"/>
      <c r="PCK842" s="32"/>
      <c r="PCL842" s="32"/>
      <c r="PCM842" s="32"/>
      <c r="PCN842" s="32"/>
      <c r="PCO842" s="32"/>
      <c r="PCP842" s="32"/>
      <c r="PCQ842" s="32"/>
      <c r="PCR842" s="32"/>
      <c r="PCS842" s="32"/>
      <c r="PCT842" s="32"/>
      <c r="PCU842" s="32"/>
      <c r="PCV842" s="32"/>
      <c r="PCW842" s="32"/>
      <c r="PCX842" s="32"/>
      <c r="PCY842" s="32"/>
      <c r="PCZ842" s="32"/>
      <c r="PDA842" s="32"/>
      <c r="PDB842" s="32"/>
      <c r="PDC842" s="32"/>
      <c r="PDD842" s="32"/>
      <c r="PDE842" s="32"/>
      <c r="PDF842" s="32"/>
      <c r="PDG842" s="32"/>
      <c r="PDH842" s="32"/>
      <c r="PDI842" s="32"/>
      <c r="PDJ842" s="32"/>
      <c r="PDK842" s="32"/>
      <c r="PDL842" s="32"/>
      <c r="PDM842" s="32"/>
      <c r="PDN842" s="32"/>
      <c r="PDO842" s="32"/>
      <c r="PDP842" s="32"/>
      <c r="PDQ842" s="32"/>
      <c r="PDR842" s="32"/>
      <c r="PDS842" s="32"/>
      <c r="PDT842" s="32"/>
      <c r="PDU842" s="32"/>
      <c r="PDV842" s="32"/>
      <c r="PDW842" s="32"/>
      <c r="PDX842" s="32"/>
      <c r="PDY842" s="32"/>
      <c r="PDZ842" s="32"/>
      <c r="PEA842" s="32"/>
      <c r="PEB842" s="32"/>
      <c r="PEC842" s="32"/>
      <c r="PED842" s="32"/>
      <c r="PEE842" s="32"/>
      <c r="PEF842" s="32"/>
      <c r="PEG842" s="32"/>
      <c r="PEH842" s="32"/>
      <c r="PEI842" s="32"/>
      <c r="PEJ842" s="32"/>
      <c r="PEK842" s="32"/>
      <c r="PEL842" s="32"/>
      <c r="PEM842" s="32"/>
      <c r="PEN842" s="32"/>
      <c r="PEO842" s="32"/>
      <c r="PEP842" s="32"/>
      <c r="PEQ842" s="32"/>
      <c r="PER842" s="32"/>
      <c r="PES842" s="32"/>
      <c r="PET842" s="32"/>
      <c r="PEU842" s="32"/>
      <c r="PEV842" s="32"/>
      <c r="PEW842" s="32"/>
      <c r="PEX842" s="32"/>
      <c r="PEY842" s="32"/>
      <c r="PEZ842" s="32"/>
      <c r="PFA842" s="32"/>
      <c r="PFB842" s="32"/>
      <c r="PFC842" s="32"/>
      <c r="PFD842" s="32"/>
      <c r="PFE842" s="32"/>
      <c r="PFF842" s="32"/>
      <c r="PFG842" s="32"/>
      <c r="PFH842" s="32"/>
      <c r="PFI842" s="32"/>
      <c r="PFJ842" s="32"/>
      <c r="PFK842" s="32"/>
      <c r="PFL842" s="32"/>
      <c r="PFM842" s="32"/>
      <c r="PFN842" s="32"/>
      <c r="PFO842" s="32"/>
      <c r="PFP842" s="32"/>
      <c r="PFQ842" s="32"/>
      <c r="PFR842" s="32"/>
      <c r="PFS842" s="32"/>
      <c r="PFT842" s="32"/>
      <c r="PFU842" s="32"/>
      <c r="PFV842" s="32"/>
      <c r="PFW842" s="32"/>
      <c r="PFX842" s="32"/>
      <c r="PFY842" s="32"/>
      <c r="PFZ842" s="32"/>
      <c r="PGA842" s="32"/>
      <c r="PGB842" s="32"/>
      <c r="PGC842" s="32"/>
      <c r="PGD842" s="32"/>
      <c r="PGE842" s="32"/>
      <c r="PGF842" s="32"/>
      <c r="PGG842" s="32"/>
      <c r="PGH842" s="32"/>
      <c r="PGI842" s="32"/>
      <c r="PGJ842" s="32"/>
      <c r="PGK842" s="32"/>
      <c r="PGL842" s="32"/>
      <c r="PGM842" s="32"/>
      <c r="PGN842" s="32"/>
      <c r="PGO842" s="32"/>
      <c r="PGP842" s="32"/>
      <c r="PGQ842" s="32"/>
      <c r="PGR842" s="32"/>
      <c r="PGS842" s="32"/>
      <c r="PGT842" s="32"/>
      <c r="PGU842" s="32"/>
      <c r="PGV842" s="32"/>
      <c r="PGW842" s="32"/>
      <c r="PGX842" s="32"/>
      <c r="PGY842" s="32"/>
      <c r="PGZ842" s="32"/>
      <c r="PHA842" s="32"/>
      <c r="PHB842" s="32"/>
      <c r="PHC842" s="32"/>
      <c r="PHD842" s="32"/>
      <c r="PHE842" s="32"/>
      <c r="PHF842" s="32"/>
      <c r="PHG842" s="32"/>
      <c r="PHH842" s="32"/>
      <c r="PHI842" s="32"/>
      <c r="PHJ842" s="32"/>
      <c r="PHK842" s="32"/>
      <c r="PHL842" s="32"/>
      <c r="PHM842" s="32"/>
      <c r="PHN842" s="32"/>
      <c r="PHO842" s="32"/>
      <c r="PHP842" s="32"/>
      <c r="PHQ842" s="32"/>
      <c r="PHR842" s="32"/>
      <c r="PHS842" s="32"/>
      <c r="PHT842" s="32"/>
      <c r="PHU842" s="32"/>
      <c r="PHV842" s="32"/>
      <c r="PHW842" s="32"/>
      <c r="PHX842" s="32"/>
      <c r="PHY842" s="32"/>
      <c r="PHZ842" s="32"/>
      <c r="PIA842" s="32"/>
      <c r="PIB842" s="32"/>
      <c r="PIC842" s="32"/>
      <c r="PID842" s="32"/>
      <c r="PIE842" s="32"/>
      <c r="PIF842" s="32"/>
      <c r="PIG842" s="32"/>
      <c r="PIH842" s="32"/>
      <c r="PII842" s="32"/>
      <c r="PIJ842" s="32"/>
      <c r="PIK842" s="32"/>
      <c r="PIL842" s="32"/>
      <c r="PIM842" s="32"/>
      <c r="PIN842" s="32"/>
      <c r="PIO842" s="32"/>
      <c r="PIP842" s="32"/>
      <c r="PIQ842" s="32"/>
      <c r="PIR842" s="32"/>
      <c r="PIS842" s="32"/>
      <c r="PIT842" s="32"/>
      <c r="PIU842" s="32"/>
      <c r="PIV842" s="32"/>
      <c r="PIW842" s="32"/>
      <c r="PIX842" s="32"/>
      <c r="PIY842" s="32"/>
      <c r="PIZ842" s="32"/>
      <c r="PJA842" s="32"/>
      <c r="PJB842" s="32"/>
      <c r="PJC842" s="32"/>
      <c r="PJD842" s="32"/>
      <c r="PJE842" s="32"/>
      <c r="PJF842" s="32"/>
      <c r="PJG842" s="32"/>
      <c r="PJH842" s="32"/>
      <c r="PJI842" s="32"/>
      <c r="PJJ842" s="32"/>
      <c r="PJK842" s="32"/>
      <c r="PJL842" s="32"/>
      <c r="PJM842" s="32"/>
      <c r="PJN842" s="32"/>
      <c r="PJO842" s="32"/>
      <c r="PJP842" s="32"/>
      <c r="PJQ842" s="32"/>
      <c r="PJR842" s="32"/>
      <c r="PJS842" s="32"/>
      <c r="PJT842" s="32"/>
      <c r="PJU842" s="32"/>
      <c r="PJV842" s="32"/>
      <c r="PJW842" s="32"/>
      <c r="PJX842" s="32"/>
      <c r="PJY842" s="32"/>
      <c r="PJZ842" s="32"/>
      <c r="PKA842" s="32"/>
      <c r="PKB842" s="32"/>
      <c r="PKC842" s="32"/>
      <c r="PKD842" s="32"/>
      <c r="PKE842" s="32"/>
      <c r="PKF842" s="32"/>
      <c r="PKG842" s="32"/>
      <c r="PKH842" s="32"/>
      <c r="PKI842" s="32"/>
      <c r="PKJ842" s="32"/>
      <c r="PKK842" s="32"/>
      <c r="PKL842" s="32"/>
      <c r="PKM842" s="32"/>
      <c r="PKN842" s="32"/>
      <c r="PKO842" s="32"/>
      <c r="PKP842" s="32"/>
      <c r="PKQ842" s="32"/>
      <c r="PKR842" s="32"/>
      <c r="PKS842" s="32"/>
      <c r="PKT842" s="32"/>
      <c r="PKU842" s="32"/>
      <c r="PKV842" s="32"/>
      <c r="PKW842" s="32"/>
      <c r="PKX842" s="32"/>
      <c r="PKY842" s="32"/>
      <c r="PKZ842" s="32"/>
      <c r="PLA842" s="32"/>
      <c r="PLB842" s="32"/>
      <c r="PLC842" s="32"/>
      <c r="PLD842" s="32"/>
      <c r="PLE842" s="32"/>
      <c r="PLF842" s="32"/>
      <c r="PLG842" s="32"/>
      <c r="PLH842" s="32"/>
      <c r="PLI842" s="32"/>
      <c r="PLJ842" s="32"/>
      <c r="PLK842" s="32"/>
      <c r="PLL842" s="32"/>
      <c r="PLM842" s="32"/>
      <c r="PLN842" s="32"/>
      <c r="PLO842" s="32"/>
      <c r="PLP842" s="32"/>
      <c r="PLQ842" s="32"/>
      <c r="PLR842" s="32"/>
      <c r="PLS842" s="32"/>
      <c r="PLT842" s="32"/>
      <c r="PLU842" s="32"/>
      <c r="PLV842" s="32"/>
      <c r="PLW842" s="32"/>
      <c r="PLX842" s="32"/>
      <c r="PLY842" s="32"/>
      <c r="PLZ842" s="32"/>
      <c r="PMA842" s="32"/>
      <c r="PMB842" s="32"/>
      <c r="PMC842" s="32"/>
      <c r="PMD842" s="32"/>
      <c r="PME842" s="32"/>
      <c r="PMF842" s="32"/>
      <c r="PMG842" s="32"/>
      <c r="PMH842" s="32"/>
      <c r="PMI842" s="32"/>
      <c r="PMJ842" s="32"/>
      <c r="PMK842" s="32"/>
      <c r="PML842" s="32"/>
      <c r="PMM842" s="32"/>
      <c r="PMN842" s="32"/>
      <c r="PMO842" s="32"/>
      <c r="PMP842" s="32"/>
      <c r="PMQ842" s="32"/>
      <c r="PMR842" s="32"/>
      <c r="PMS842" s="32"/>
      <c r="PMT842" s="32"/>
      <c r="PMU842" s="32"/>
      <c r="PMV842" s="32"/>
      <c r="PMW842" s="32"/>
      <c r="PMX842" s="32"/>
      <c r="PMY842" s="32"/>
      <c r="PMZ842" s="32"/>
      <c r="PNA842" s="32"/>
      <c r="PNB842" s="32"/>
      <c r="PNC842" s="32"/>
      <c r="PND842" s="32"/>
      <c r="PNE842" s="32"/>
      <c r="PNF842" s="32"/>
      <c r="PNG842" s="32"/>
      <c r="PNH842" s="32"/>
      <c r="PNI842" s="32"/>
      <c r="PNJ842" s="32"/>
      <c r="PNK842" s="32"/>
      <c r="PNL842" s="32"/>
      <c r="PNM842" s="32"/>
      <c r="PNN842" s="32"/>
      <c r="PNO842" s="32"/>
      <c r="PNP842" s="32"/>
      <c r="PNQ842" s="32"/>
      <c r="PNR842" s="32"/>
      <c r="PNS842" s="32"/>
      <c r="PNT842" s="32"/>
      <c r="PNU842" s="32"/>
      <c r="PNV842" s="32"/>
      <c r="PNW842" s="32"/>
      <c r="PNX842" s="32"/>
      <c r="PNY842" s="32"/>
      <c r="PNZ842" s="32"/>
      <c r="POA842" s="32"/>
      <c r="POB842" s="32"/>
      <c r="POC842" s="32"/>
      <c r="POD842" s="32"/>
      <c r="POE842" s="32"/>
      <c r="POF842" s="32"/>
      <c r="POG842" s="32"/>
      <c r="POH842" s="32"/>
      <c r="POI842" s="32"/>
      <c r="POJ842" s="32"/>
      <c r="POK842" s="32"/>
      <c r="POL842" s="32"/>
      <c r="POM842" s="32"/>
      <c r="PON842" s="32"/>
      <c r="POO842" s="32"/>
      <c r="POP842" s="32"/>
      <c r="POQ842" s="32"/>
      <c r="POR842" s="32"/>
      <c r="POS842" s="32"/>
      <c r="POT842" s="32"/>
      <c r="POU842" s="32"/>
      <c r="POV842" s="32"/>
      <c r="POW842" s="32"/>
      <c r="POX842" s="32"/>
      <c r="POY842" s="32"/>
      <c r="POZ842" s="32"/>
      <c r="PPA842" s="32"/>
      <c r="PPB842" s="32"/>
      <c r="PPC842" s="32"/>
      <c r="PPD842" s="32"/>
      <c r="PPE842" s="32"/>
      <c r="PPF842" s="32"/>
      <c r="PPG842" s="32"/>
      <c r="PPH842" s="32"/>
      <c r="PPI842" s="32"/>
      <c r="PPJ842" s="32"/>
      <c r="PPK842" s="32"/>
      <c r="PPL842" s="32"/>
      <c r="PPM842" s="32"/>
      <c r="PPN842" s="32"/>
      <c r="PPO842" s="32"/>
      <c r="PPP842" s="32"/>
      <c r="PPQ842" s="32"/>
      <c r="PPR842" s="32"/>
      <c r="PPS842" s="32"/>
      <c r="PPT842" s="32"/>
      <c r="PPU842" s="32"/>
      <c r="PPV842" s="32"/>
      <c r="PPW842" s="32"/>
      <c r="PPX842" s="32"/>
      <c r="PPY842" s="32"/>
      <c r="PPZ842" s="32"/>
      <c r="PQA842" s="32"/>
      <c r="PQB842" s="32"/>
      <c r="PQC842" s="32"/>
      <c r="PQD842" s="32"/>
      <c r="PQE842" s="32"/>
      <c r="PQF842" s="32"/>
      <c r="PQG842" s="32"/>
      <c r="PQH842" s="32"/>
      <c r="PQI842" s="32"/>
      <c r="PQJ842" s="32"/>
      <c r="PQK842" s="32"/>
      <c r="PQL842" s="32"/>
      <c r="PQM842" s="32"/>
      <c r="PQN842" s="32"/>
      <c r="PQO842" s="32"/>
      <c r="PQP842" s="32"/>
      <c r="PQQ842" s="32"/>
      <c r="PQR842" s="32"/>
      <c r="PQS842" s="32"/>
      <c r="PQT842" s="32"/>
      <c r="PQU842" s="32"/>
      <c r="PQV842" s="32"/>
      <c r="PQW842" s="32"/>
      <c r="PQX842" s="32"/>
      <c r="PQY842" s="32"/>
      <c r="PQZ842" s="32"/>
      <c r="PRA842" s="32"/>
      <c r="PRB842" s="32"/>
      <c r="PRC842" s="32"/>
      <c r="PRD842" s="32"/>
      <c r="PRE842" s="32"/>
      <c r="PRF842" s="32"/>
      <c r="PRG842" s="32"/>
      <c r="PRH842" s="32"/>
      <c r="PRI842" s="32"/>
      <c r="PRJ842" s="32"/>
      <c r="PRK842" s="32"/>
      <c r="PRL842" s="32"/>
      <c r="PRM842" s="32"/>
      <c r="PRN842" s="32"/>
      <c r="PRO842" s="32"/>
      <c r="PRP842" s="32"/>
      <c r="PRQ842" s="32"/>
      <c r="PRR842" s="32"/>
      <c r="PRS842" s="32"/>
      <c r="PRT842" s="32"/>
      <c r="PRU842" s="32"/>
      <c r="PRV842" s="32"/>
      <c r="PRW842" s="32"/>
      <c r="PRX842" s="32"/>
      <c r="PRY842" s="32"/>
      <c r="PRZ842" s="32"/>
      <c r="PSA842" s="32"/>
      <c r="PSB842" s="32"/>
      <c r="PSC842" s="32"/>
      <c r="PSD842" s="32"/>
      <c r="PSE842" s="32"/>
      <c r="PSF842" s="32"/>
      <c r="PSG842" s="32"/>
      <c r="PSH842" s="32"/>
      <c r="PSI842" s="32"/>
      <c r="PSJ842" s="32"/>
      <c r="PSK842" s="32"/>
      <c r="PSL842" s="32"/>
      <c r="PSM842" s="32"/>
      <c r="PSN842" s="32"/>
      <c r="PSO842" s="32"/>
      <c r="PSP842" s="32"/>
      <c r="PSQ842" s="32"/>
      <c r="PSR842" s="32"/>
      <c r="PSS842" s="32"/>
      <c r="PST842" s="32"/>
      <c r="PSU842" s="32"/>
      <c r="PSV842" s="32"/>
      <c r="PSW842" s="32"/>
      <c r="PSX842" s="32"/>
      <c r="PSY842" s="32"/>
      <c r="PSZ842" s="32"/>
      <c r="PTA842" s="32"/>
      <c r="PTB842" s="32"/>
      <c r="PTC842" s="32"/>
      <c r="PTD842" s="32"/>
      <c r="PTE842" s="32"/>
      <c r="PTF842" s="32"/>
      <c r="PTG842" s="32"/>
      <c r="PTH842" s="32"/>
      <c r="PTI842" s="32"/>
      <c r="PTJ842" s="32"/>
      <c r="PTK842" s="32"/>
      <c r="PTL842" s="32"/>
      <c r="PTM842" s="32"/>
      <c r="PTN842" s="32"/>
      <c r="PTO842" s="32"/>
      <c r="PTP842" s="32"/>
      <c r="PTQ842" s="32"/>
      <c r="PTR842" s="32"/>
      <c r="PTS842" s="32"/>
      <c r="PTT842" s="32"/>
      <c r="PTU842" s="32"/>
      <c r="PTV842" s="32"/>
      <c r="PTW842" s="32"/>
      <c r="PTX842" s="32"/>
      <c r="PTY842" s="32"/>
      <c r="PTZ842" s="32"/>
      <c r="PUA842" s="32"/>
      <c r="PUB842" s="32"/>
      <c r="PUC842" s="32"/>
      <c r="PUD842" s="32"/>
      <c r="PUE842" s="32"/>
      <c r="PUF842" s="32"/>
      <c r="PUG842" s="32"/>
      <c r="PUH842" s="32"/>
      <c r="PUI842" s="32"/>
      <c r="PUJ842" s="32"/>
      <c r="PUK842" s="32"/>
      <c r="PUL842" s="32"/>
      <c r="PUM842" s="32"/>
      <c r="PUN842" s="32"/>
      <c r="PUO842" s="32"/>
      <c r="PUP842" s="32"/>
      <c r="PUQ842" s="32"/>
      <c r="PUR842" s="32"/>
      <c r="PUS842" s="32"/>
      <c r="PUT842" s="32"/>
      <c r="PUU842" s="32"/>
      <c r="PUV842" s="32"/>
      <c r="PUW842" s="32"/>
      <c r="PUX842" s="32"/>
      <c r="PUY842" s="32"/>
      <c r="PUZ842" s="32"/>
      <c r="PVA842" s="32"/>
      <c r="PVB842" s="32"/>
      <c r="PVC842" s="32"/>
      <c r="PVD842" s="32"/>
      <c r="PVE842" s="32"/>
      <c r="PVF842" s="32"/>
      <c r="PVG842" s="32"/>
      <c r="PVH842" s="32"/>
      <c r="PVI842" s="32"/>
      <c r="PVJ842" s="32"/>
      <c r="PVK842" s="32"/>
      <c r="PVL842" s="32"/>
      <c r="PVM842" s="32"/>
      <c r="PVN842" s="32"/>
      <c r="PVO842" s="32"/>
      <c r="PVP842" s="32"/>
      <c r="PVQ842" s="32"/>
      <c r="PVR842" s="32"/>
      <c r="PVS842" s="32"/>
      <c r="PVT842" s="32"/>
      <c r="PVU842" s="32"/>
      <c r="PVV842" s="32"/>
      <c r="PVW842" s="32"/>
      <c r="PVX842" s="32"/>
      <c r="PVY842" s="32"/>
      <c r="PVZ842" s="32"/>
      <c r="PWA842" s="32"/>
      <c r="PWB842" s="32"/>
      <c r="PWC842" s="32"/>
      <c r="PWD842" s="32"/>
      <c r="PWE842" s="32"/>
      <c r="PWF842" s="32"/>
      <c r="PWG842" s="32"/>
      <c r="PWH842" s="32"/>
      <c r="PWI842" s="32"/>
      <c r="PWJ842" s="32"/>
      <c r="PWK842" s="32"/>
      <c r="PWL842" s="32"/>
      <c r="PWM842" s="32"/>
      <c r="PWN842" s="32"/>
      <c r="PWO842" s="32"/>
      <c r="PWP842" s="32"/>
      <c r="PWQ842" s="32"/>
      <c r="PWR842" s="32"/>
      <c r="PWS842" s="32"/>
      <c r="PWT842" s="32"/>
      <c r="PWU842" s="32"/>
      <c r="PWV842" s="32"/>
      <c r="PWW842" s="32"/>
      <c r="PWX842" s="32"/>
      <c r="PWY842" s="32"/>
      <c r="PWZ842" s="32"/>
      <c r="PXA842" s="32"/>
      <c r="PXB842" s="32"/>
      <c r="PXC842" s="32"/>
      <c r="PXD842" s="32"/>
      <c r="PXE842" s="32"/>
      <c r="PXF842" s="32"/>
      <c r="PXG842" s="32"/>
      <c r="PXH842" s="32"/>
      <c r="PXI842" s="32"/>
      <c r="PXJ842" s="32"/>
      <c r="PXK842" s="32"/>
      <c r="PXL842" s="32"/>
      <c r="PXM842" s="32"/>
      <c r="PXN842" s="32"/>
      <c r="PXO842" s="32"/>
      <c r="PXP842" s="32"/>
      <c r="PXQ842" s="32"/>
      <c r="PXR842" s="32"/>
      <c r="PXS842" s="32"/>
      <c r="PXT842" s="32"/>
      <c r="PXU842" s="32"/>
      <c r="PXV842" s="32"/>
      <c r="PXW842" s="32"/>
      <c r="PXX842" s="32"/>
      <c r="PXY842" s="32"/>
      <c r="PXZ842" s="32"/>
      <c r="PYA842" s="32"/>
      <c r="PYB842" s="32"/>
      <c r="PYC842" s="32"/>
      <c r="PYD842" s="32"/>
      <c r="PYE842" s="32"/>
      <c r="PYF842" s="32"/>
      <c r="PYG842" s="32"/>
      <c r="PYH842" s="32"/>
      <c r="PYI842" s="32"/>
      <c r="PYJ842" s="32"/>
      <c r="PYK842" s="32"/>
      <c r="PYL842" s="32"/>
      <c r="PYM842" s="32"/>
      <c r="PYN842" s="32"/>
      <c r="PYO842" s="32"/>
      <c r="PYP842" s="32"/>
      <c r="PYQ842" s="32"/>
      <c r="PYR842" s="32"/>
      <c r="PYS842" s="32"/>
      <c r="PYT842" s="32"/>
      <c r="PYU842" s="32"/>
      <c r="PYV842" s="32"/>
      <c r="PYW842" s="32"/>
      <c r="PYX842" s="32"/>
      <c r="PYY842" s="32"/>
      <c r="PYZ842" s="32"/>
      <c r="PZA842" s="32"/>
      <c r="PZB842" s="32"/>
      <c r="PZC842" s="32"/>
      <c r="PZD842" s="32"/>
      <c r="PZE842" s="32"/>
      <c r="PZF842" s="32"/>
      <c r="PZG842" s="32"/>
      <c r="PZH842" s="32"/>
      <c r="PZI842" s="32"/>
      <c r="PZJ842" s="32"/>
      <c r="PZK842" s="32"/>
      <c r="PZL842" s="32"/>
      <c r="PZM842" s="32"/>
      <c r="PZN842" s="32"/>
      <c r="PZO842" s="32"/>
      <c r="PZP842" s="32"/>
      <c r="PZQ842" s="32"/>
      <c r="PZR842" s="32"/>
      <c r="PZS842" s="32"/>
      <c r="PZT842" s="32"/>
      <c r="PZU842" s="32"/>
      <c r="PZV842" s="32"/>
      <c r="PZW842" s="32"/>
      <c r="PZX842" s="32"/>
      <c r="PZY842" s="32"/>
      <c r="PZZ842" s="32"/>
      <c r="QAA842" s="32"/>
      <c r="QAB842" s="32"/>
      <c r="QAC842" s="32"/>
      <c r="QAD842" s="32"/>
      <c r="QAE842" s="32"/>
      <c r="QAF842" s="32"/>
      <c r="QAG842" s="32"/>
      <c r="QAH842" s="32"/>
      <c r="QAI842" s="32"/>
      <c r="QAJ842" s="32"/>
      <c r="QAK842" s="32"/>
      <c r="QAL842" s="32"/>
      <c r="QAM842" s="32"/>
      <c r="QAN842" s="32"/>
      <c r="QAO842" s="32"/>
      <c r="QAP842" s="32"/>
      <c r="QAQ842" s="32"/>
      <c r="QAR842" s="32"/>
      <c r="QAS842" s="32"/>
      <c r="QAT842" s="32"/>
      <c r="QAU842" s="32"/>
      <c r="QAV842" s="32"/>
      <c r="QAW842" s="32"/>
      <c r="QAX842" s="32"/>
      <c r="QAY842" s="32"/>
      <c r="QAZ842" s="32"/>
      <c r="QBA842" s="32"/>
      <c r="QBB842" s="32"/>
      <c r="QBC842" s="32"/>
      <c r="QBD842" s="32"/>
      <c r="QBE842" s="32"/>
      <c r="QBF842" s="32"/>
      <c r="QBG842" s="32"/>
      <c r="QBH842" s="32"/>
      <c r="QBI842" s="32"/>
      <c r="QBJ842" s="32"/>
      <c r="QBK842" s="32"/>
      <c r="QBL842" s="32"/>
      <c r="QBM842" s="32"/>
      <c r="QBN842" s="32"/>
      <c r="QBO842" s="32"/>
      <c r="QBP842" s="32"/>
      <c r="QBQ842" s="32"/>
      <c r="QBR842" s="32"/>
      <c r="QBS842" s="32"/>
      <c r="QBT842" s="32"/>
      <c r="QBU842" s="32"/>
      <c r="QBV842" s="32"/>
      <c r="QBW842" s="32"/>
      <c r="QBX842" s="32"/>
      <c r="QBY842" s="32"/>
      <c r="QBZ842" s="32"/>
      <c r="QCA842" s="32"/>
      <c r="QCB842" s="32"/>
      <c r="QCC842" s="32"/>
      <c r="QCD842" s="32"/>
      <c r="QCE842" s="32"/>
      <c r="QCF842" s="32"/>
      <c r="QCG842" s="32"/>
      <c r="QCH842" s="32"/>
      <c r="QCI842" s="32"/>
      <c r="QCJ842" s="32"/>
      <c r="QCK842" s="32"/>
      <c r="QCL842" s="32"/>
      <c r="QCM842" s="32"/>
      <c r="QCN842" s="32"/>
      <c r="QCO842" s="32"/>
      <c r="QCP842" s="32"/>
      <c r="QCQ842" s="32"/>
      <c r="QCR842" s="32"/>
      <c r="QCS842" s="32"/>
      <c r="QCT842" s="32"/>
      <c r="QCU842" s="32"/>
      <c r="QCV842" s="32"/>
      <c r="QCW842" s="32"/>
      <c r="QCX842" s="32"/>
      <c r="QCY842" s="32"/>
      <c r="QCZ842" s="32"/>
      <c r="QDA842" s="32"/>
      <c r="QDB842" s="32"/>
      <c r="QDC842" s="32"/>
      <c r="QDD842" s="32"/>
      <c r="QDE842" s="32"/>
      <c r="QDF842" s="32"/>
      <c r="QDG842" s="32"/>
      <c r="QDH842" s="32"/>
      <c r="QDI842" s="32"/>
      <c r="QDJ842" s="32"/>
      <c r="QDK842" s="32"/>
      <c r="QDL842" s="32"/>
      <c r="QDM842" s="32"/>
      <c r="QDN842" s="32"/>
      <c r="QDO842" s="32"/>
      <c r="QDP842" s="32"/>
      <c r="QDQ842" s="32"/>
      <c r="QDR842" s="32"/>
      <c r="QDS842" s="32"/>
      <c r="QDT842" s="32"/>
      <c r="QDU842" s="32"/>
      <c r="QDV842" s="32"/>
      <c r="QDW842" s="32"/>
      <c r="QDX842" s="32"/>
      <c r="QDY842" s="32"/>
      <c r="QDZ842" s="32"/>
      <c r="QEA842" s="32"/>
      <c r="QEB842" s="32"/>
      <c r="QEC842" s="32"/>
      <c r="QED842" s="32"/>
      <c r="QEE842" s="32"/>
      <c r="QEF842" s="32"/>
      <c r="QEG842" s="32"/>
      <c r="QEH842" s="32"/>
      <c r="QEI842" s="32"/>
      <c r="QEJ842" s="32"/>
      <c r="QEK842" s="32"/>
      <c r="QEL842" s="32"/>
      <c r="QEM842" s="32"/>
      <c r="QEN842" s="32"/>
      <c r="QEO842" s="32"/>
      <c r="QEP842" s="32"/>
      <c r="QEQ842" s="32"/>
      <c r="QER842" s="32"/>
      <c r="QES842" s="32"/>
      <c r="QET842" s="32"/>
      <c r="QEU842" s="32"/>
      <c r="QEV842" s="32"/>
      <c r="QEW842" s="32"/>
      <c r="QEX842" s="32"/>
      <c r="QEY842" s="32"/>
      <c r="QEZ842" s="32"/>
      <c r="QFA842" s="32"/>
      <c r="QFB842" s="32"/>
      <c r="QFC842" s="32"/>
      <c r="QFD842" s="32"/>
      <c r="QFE842" s="32"/>
      <c r="QFF842" s="32"/>
      <c r="QFG842" s="32"/>
      <c r="QFH842" s="32"/>
      <c r="QFI842" s="32"/>
      <c r="QFJ842" s="32"/>
      <c r="QFK842" s="32"/>
      <c r="QFL842" s="32"/>
      <c r="QFM842" s="32"/>
      <c r="QFN842" s="32"/>
      <c r="QFO842" s="32"/>
      <c r="QFP842" s="32"/>
      <c r="QFQ842" s="32"/>
      <c r="QFR842" s="32"/>
      <c r="QFS842" s="32"/>
      <c r="QFT842" s="32"/>
      <c r="QFU842" s="32"/>
      <c r="QFV842" s="32"/>
      <c r="QFW842" s="32"/>
      <c r="QFX842" s="32"/>
      <c r="QFY842" s="32"/>
      <c r="QFZ842" s="32"/>
      <c r="QGA842" s="32"/>
      <c r="QGB842" s="32"/>
      <c r="QGC842" s="32"/>
      <c r="QGD842" s="32"/>
      <c r="QGE842" s="32"/>
      <c r="QGF842" s="32"/>
      <c r="QGG842" s="32"/>
      <c r="QGH842" s="32"/>
      <c r="QGI842" s="32"/>
      <c r="QGJ842" s="32"/>
      <c r="QGK842" s="32"/>
      <c r="QGL842" s="32"/>
      <c r="QGM842" s="32"/>
      <c r="QGN842" s="32"/>
      <c r="QGO842" s="32"/>
      <c r="QGP842" s="32"/>
      <c r="QGQ842" s="32"/>
      <c r="QGR842" s="32"/>
      <c r="QGS842" s="32"/>
      <c r="QGT842" s="32"/>
      <c r="QGU842" s="32"/>
      <c r="QGV842" s="32"/>
      <c r="QGW842" s="32"/>
      <c r="QGX842" s="32"/>
      <c r="QGY842" s="32"/>
      <c r="QGZ842" s="32"/>
      <c r="QHA842" s="32"/>
      <c r="QHB842" s="32"/>
      <c r="QHC842" s="32"/>
      <c r="QHD842" s="32"/>
      <c r="QHE842" s="32"/>
      <c r="QHF842" s="32"/>
      <c r="QHG842" s="32"/>
      <c r="QHH842" s="32"/>
      <c r="QHI842" s="32"/>
      <c r="QHJ842" s="32"/>
      <c r="QHK842" s="32"/>
      <c r="QHL842" s="32"/>
      <c r="QHM842" s="32"/>
      <c r="QHN842" s="32"/>
      <c r="QHO842" s="32"/>
      <c r="QHP842" s="32"/>
      <c r="QHQ842" s="32"/>
      <c r="QHR842" s="32"/>
      <c r="QHS842" s="32"/>
      <c r="QHT842" s="32"/>
      <c r="QHU842" s="32"/>
      <c r="QHV842" s="32"/>
      <c r="QHW842" s="32"/>
      <c r="QHX842" s="32"/>
      <c r="QHY842" s="32"/>
      <c r="QHZ842" s="32"/>
      <c r="QIA842" s="32"/>
      <c r="QIB842" s="32"/>
      <c r="QIC842" s="32"/>
      <c r="QID842" s="32"/>
      <c r="QIE842" s="32"/>
      <c r="QIF842" s="32"/>
      <c r="QIG842" s="32"/>
      <c r="QIH842" s="32"/>
      <c r="QII842" s="32"/>
      <c r="QIJ842" s="32"/>
      <c r="QIK842" s="32"/>
      <c r="QIL842" s="32"/>
      <c r="QIM842" s="32"/>
      <c r="QIN842" s="32"/>
      <c r="QIO842" s="32"/>
      <c r="QIP842" s="32"/>
      <c r="QIQ842" s="32"/>
      <c r="QIR842" s="32"/>
      <c r="QIS842" s="32"/>
      <c r="QIT842" s="32"/>
      <c r="QIU842" s="32"/>
      <c r="QIV842" s="32"/>
      <c r="QIW842" s="32"/>
      <c r="QIX842" s="32"/>
      <c r="QIY842" s="32"/>
      <c r="QIZ842" s="32"/>
      <c r="QJA842" s="32"/>
      <c r="QJB842" s="32"/>
      <c r="QJC842" s="32"/>
      <c r="QJD842" s="32"/>
      <c r="QJE842" s="32"/>
      <c r="QJF842" s="32"/>
      <c r="QJG842" s="32"/>
      <c r="QJH842" s="32"/>
      <c r="QJI842" s="32"/>
      <c r="QJJ842" s="32"/>
      <c r="QJK842" s="32"/>
      <c r="QJL842" s="32"/>
      <c r="QJM842" s="32"/>
      <c r="QJN842" s="32"/>
      <c r="QJO842" s="32"/>
      <c r="QJP842" s="32"/>
      <c r="QJQ842" s="32"/>
      <c r="QJR842" s="32"/>
      <c r="QJS842" s="32"/>
      <c r="QJT842" s="32"/>
      <c r="QJU842" s="32"/>
      <c r="QJV842" s="32"/>
      <c r="QJW842" s="32"/>
      <c r="QJX842" s="32"/>
      <c r="QJY842" s="32"/>
      <c r="QJZ842" s="32"/>
      <c r="QKA842" s="32"/>
      <c r="QKB842" s="32"/>
      <c r="QKC842" s="32"/>
      <c r="QKD842" s="32"/>
      <c r="QKE842" s="32"/>
      <c r="QKF842" s="32"/>
      <c r="QKG842" s="32"/>
      <c r="QKH842" s="32"/>
      <c r="QKI842" s="32"/>
      <c r="QKJ842" s="32"/>
      <c r="QKK842" s="32"/>
      <c r="QKL842" s="32"/>
      <c r="QKM842" s="32"/>
      <c r="QKN842" s="32"/>
      <c r="QKO842" s="32"/>
      <c r="QKP842" s="32"/>
      <c r="QKQ842" s="32"/>
      <c r="QKR842" s="32"/>
      <c r="QKS842" s="32"/>
      <c r="QKT842" s="32"/>
      <c r="QKU842" s="32"/>
      <c r="QKV842" s="32"/>
      <c r="QKW842" s="32"/>
      <c r="QKX842" s="32"/>
      <c r="QKY842" s="32"/>
      <c r="QKZ842" s="32"/>
      <c r="QLA842" s="32"/>
      <c r="QLB842" s="32"/>
      <c r="QLC842" s="32"/>
      <c r="QLD842" s="32"/>
      <c r="QLE842" s="32"/>
      <c r="QLF842" s="32"/>
      <c r="QLG842" s="32"/>
      <c r="QLH842" s="32"/>
      <c r="QLI842" s="32"/>
      <c r="QLJ842" s="32"/>
      <c r="QLK842" s="32"/>
      <c r="QLL842" s="32"/>
      <c r="QLM842" s="32"/>
      <c r="QLN842" s="32"/>
      <c r="QLO842" s="32"/>
      <c r="QLP842" s="32"/>
      <c r="QLQ842" s="32"/>
      <c r="QLR842" s="32"/>
      <c r="QLS842" s="32"/>
      <c r="QLT842" s="32"/>
      <c r="QLU842" s="32"/>
      <c r="QLV842" s="32"/>
      <c r="QLW842" s="32"/>
      <c r="QLX842" s="32"/>
      <c r="QLY842" s="32"/>
      <c r="QLZ842" s="32"/>
      <c r="QMA842" s="32"/>
      <c r="QMB842" s="32"/>
      <c r="QMC842" s="32"/>
      <c r="QMD842" s="32"/>
      <c r="QME842" s="32"/>
      <c r="QMF842" s="32"/>
      <c r="QMG842" s="32"/>
      <c r="QMH842" s="32"/>
      <c r="QMI842" s="32"/>
      <c r="QMJ842" s="32"/>
      <c r="QMK842" s="32"/>
      <c r="QML842" s="32"/>
      <c r="QMM842" s="32"/>
      <c r="QMN842" s="32"/>
      <c r="QMO842" s="32"/>
      <c r="QMP842" s="32"/>
      <c r="QMQ842" s="32"/>
      <c r="QMR842" s="32"/>
      <c r="QMS842" s="32"/>
      <c r="QMT842" s="32"/>
      <c r="QMU842" s="32"/>
      <c r="QMV842" s="32"/>
      <c r="QMW842" s="32"/>
      <c r="QMX842" s="32"/>
      <c r="QMY842" s="32"/>
      <c r="QMZ842" s="32"/>
      <c r="QNA842" s="32"/>
      <c r="QNB842" s="32"/>
      <c r="QNC842" s="32"/>
      <c r="QND842" s="32"/>
      <c r="QNE842" s="32"/>
      <c r="QNF842" s="32"/>
      <c r="QNG842" s="32"/>
      <c r="QNH842" s="32"/>
      <c r="QNI842" s="32"/>
      <c r="QNJ842" s="32"/>
      <c r="QNK842" s="32"/>
      <c r="QNL842" s="32"/>
      <c r="QNM842" s="32"/>
      <c r="QNN842" s="32"/>
      <c r="QNO842" s="32"/>
      <c r="QNP842" s="32"/>
      <c r="QNQ842" s="32"/>
      <c r="QNR842" s="32"/>
      <c r="QNS842" s="32"/>
      <c r="QNT842" s="32"/>
      <c r="QNU842" s="32"/>
      <c r="QNV842" s="32"/>
      <c r="QNW842" s="32"/>
      <c r="QNX842" s="32"/>
      <c r="QNY842" s="32"/>
      <c r="QNZ842" s="32"/>
      <c r="QOA842" s="32"/>
      <c r="QOB842" s="32"/>
      <c r="QOC842" s="32"/>
      <c r="QOD842" s="32"/>
      <c r="QOE842" s="32"/>
      <c r="QOF842" s="32"/>
      <c r="QOG842" s="32"/>
      <c r="QOH842" s="32"/>
      <c r="QOI842" s="32"/>
      <c r="QOJ842" s="32"/>
      <c r="QOK842" s="32"/>
      <c r="QOL842" s="32"/>
      <c r="QOM842" s="32"/>
      <c r="QON842" s="32"/>
      <c r="QOO842" s="32"/>
      <c r="QOP842" s="32"/>
      <c r="QOQ842" s="32"/>
      <c r="QOR842" s="32"/>
      <c r="QOS842" s="32"/>
      <c r="QOT842" s="32"/>
      <c r="QOU842" s="32"/>
      <c r="QOV842" s="32"/>
      <c r="QOW842" s="32"/>
      <c r="QOX842" s="32"/>
      <c r="QOY842" s="32"/>
      <c r="QOZ842" s="32"/>
      <c r="QPA842" s="32"/>
      <c r="QPB842" s="32"/>
      <c r="QPC842" s="32"/>
      <c r="QPD842" s="32"/>
      <c r="QPE842" s="32"/>
      <c r="QPF842" s="32"/>
      <c r="QPG842" s="32"/>
      <c r="QPH842" s="32"/>
      <c r="QPI842" s="32"/>
      <c r="QPJ842" s="32"/>
      <c r="QPK842" s="32"/>
      <c r="QPL842" s="32"/>
      <c r="QPM842" s="32"/>
      <c r="QPN842" s="32"/>
      <c r="QPO842" s="32"/>
      <c r="QPP842" s="32"/>
      <c r="QPQ842" s="32"/>
      <c r="QPR842" s="32"/>
      <c r="QPS842" s="32"/>
      <c r="QPT842" s="32"/>
      <c r="QPU842" s="32"/>
      <c r="QPV842" s="32"/>
      <c r="QPW842" s="32"/>
      <c r="QPX842" s="32"/>
      <c r="QPY842" s="32"/>
      <c r="QPZ842" s="32"/>
      <c r="QQA842" s="32"/>
      <c r="QQB842" s="32"/>
      <c r="QQC842" s="32"/>
      <c r="QQD842" s="32"/>
      <c r="QQE842" s="32"/>
      <c r="QQF842" s="32"/>
      <c r="QQG842" s="32"/>
      <c r="QQH842" s="32"/>
      <c r="QQI842" s="32"/>
      <c r="QQJ842" s="32"/>
      <c r="QQK842" s="32"/>
      <c r="QQL842" s="32"/>
      <c r="QQM842" s="32"/>
      <c r="QQN842" s="32"/>
      <c r="QQO842" s="32"/>
      <c r="QQP842" s="32"/>
      <c r="QQQ842" s="32"/>
      <c r="QQR842" s="32"/>
      <c r="QQS842" s="32"/>
      <c r="QQT842" s="32"/>
      <c r="QQU842" s="32"/>
      <c r="QQV842" s="32"/>
      <c r="QQW842" s="32"/>
      <c r="QQX842" s="32"/>
      <c r="QQY842" s="32"/>
      <c r="QQZ842" s="32"/>
      <c r="QRA842" s="32"/>
      <c r="QRB842" s="32"/>
      <c r="QRC842" s="32"/>
      <c r="QRD842" s="32"/>
      <c r="QRE842" s="32"/>
      <c r="QRF842" s="32"/>
      <c r="QRG842" s="32"/>
      <c r="QRH842" s="32"/>
      <c r="QRI842" s="32"/>
      <c r="QRJ842" s="32"/>
      <c r="QRK842" s="32"/>
      <c r="QRL842" s="32"/>
      <c r="QRM842" s="32"/>
      <c r="QRN842" s="32"/>
      <c r="QRO842" s="32"/>
      <c r="QRP842" s="32"/>
      <c r="QRQ842" s="32"/>
      <c r="QRR842" s="32"/>
      <c r="QRS842" s="32"/>
      <c r="QRT842" s="32"/>
      <c r="QRU842" s="32"/>
      <c r="QRV842" s="32"/>
      <c r="QRW842" s="32"/>
      <c r="QRX842" s="32"/>
      <c r="QRY842" s="32"/>
      <c r="QRZ842" s="32"/>
      <c r="QSA842" s="32"/>
      <c r="QSB842" s="32"/>
      <c r="QSC842" s="32"/>
      <c r="QSD842" s="32"/>
      <c r="QSE842" s="32"/>
      <c r="QSF842" s="32"/>
      <c r="QSG842" s="32"/>
      <c r="QSH842" s="32"/>
      <c r="QSI842" s="32"/>
      <c r="QSJ842" s="32"/>
      <c r="QSK842" s="32"/>
      <c r="QSL842" s="32"/>
      <c r="QSM842" s="32"/>
      <c r="QSN842" s="32"/>
      <c r="QSO842" s="32"/>
      <c r="QSP842" s="32"/>
      <c r="QSQ842" s="32"/>
      <c r="QSR842" s="32"/>
      <c r="QSS842" s="32"/>
      <c r="QST842" s="32"/>
      <c r="QSU842" s="32"/>
      <c r="QSV842" s="32"/>
      <c r="QSW842" s="32"/>
      <c r="QSX842" s="32"/>
      <c r="QSY842" s="32"/>
      <c r="QSZ842" s="32"/>
      <c r="QTA842" s="32"/>
      <c r="QTB842" s="32"/>
      <c r="QTC842" s="32"/>
      <c r="QTD842" s="32"/>
      <c r="QTE842" s="32"/>
      <c r="QTF842" s="32"/>
      <c r="QTG842" s="32"/>
      <c r="QTH842" s="32"/>
      <c r="QTI842" s="32"/>
      <c r="QTJ842" s="32"/>
      <c r="QTK842" s="32"/>
      <c r="QTL842" s="32"/>
      <c r="QTM842" s="32"/>
      <c r="QTN842" s="32"/>
      <c r="QTO842" s="32"/>
      <c r="QTP842" s="32"/>
      <c r="QTQ842" s="32"/>
      <c r="QTR842" s="32"/>
      <c r="QTS842" s="32"/>
      <c r="QTT842" s="32"/>
      <c r="QTU842" s="32"/>
      <c r="QTV842" s="32"/>
      <c r="QTW842" s="32"/>
      <c r="QTX842" s="32"/>
      <c r="QTY842" s="32"/>
      <c r="QTZ842" s="32"/>
      <c r="QUA842" s="32"/>
      <c r="QUB842" s="32"/>
      <c r="QUC842" s="32"/>
      <c r="QUD842" s="32"/>
      <c r="QUE842" s="32"/>
      <c r="QUF842" s="32"/>
      <c r="QUG842" s="32"/>
      <c r="QUH842" s="32"/>
      <c r="QUI842" s="32"/>
      <c r="QUJ842" s="32"/>
      <c r="QUK842" s="32"/>
      <c r="QUL842" s="32"/>
      <c r="QUM842" s="32"/>
      <c r="QUN842" s="32"/>
      <c r="QUO842" s="32"/>
      <c r="QUP842" s="32"/>
      <c r="QUQ842" s="32"/>
      <c r="QUR842" s="32"/>
      <c r="QUS842" s="32"/>
      <c r="QUT842" s="32"/>
      <c r="QUU842" s="32"/>
      <c r="QUV842" s="32"/>
      <c r="QUW842" s="32"/>
      <c r="QUX842" s="32"/>
      <c r="QUY842" s="32"/>
      <c r="QUZ842" s="32"/>
      <c r="QVA842" s="32"/>
      <c r="QVB842" s="32"/>
      <c r="QVC842" s="32"/>
      <c r="QVD842" s="32"/>
      <c r="QVE842" s="32"/>
      <c r="QVF842" s="32"/>
      <c r="QVG842" s="32"/>
      <c r="QVH842" s="32"/>
      <c r="QVI842" s="32"/>
      <c r="QVJ842" s="32"/>
      <c r="QVK842" s="32"/>
      <c r="QVL842" s="32"/>
      <c r="QVM842" s="32"/>
      <c r="QVN842" s="32"/>
      <c r="QVO842" s="32"/>
      <c r="QVP842" s="32"/>
      <c r="QVQ842" s="32"/>
      <c r="QVR842" s="32"/>
      <c r="QVS842" s="32"/>
      <c r="QVT842" s="32"/>
      <c r="QVU842" s="32"/>
      <c r="QVV842" s="32"/>
      <c r="QVW842" s="32"/>
      <c r="QVX842" s="32"/>
      <c r="QVY842" s="32"/>
      <c r="QVZ842" s="32"/>
      <c r="QWA842" s="32"/>
      <c r="QWB842" s="32"/>
      <c r="QWC842" s="32"/>
      <c r="QWD842" s="32"/>
      <c r="QWE842" s="32"/>
      <c r="QWF842" s="32"/>
      <c r="QWG842" s="32"/>
      <c r="QWH842" s="32"/>
      <c r="QWI842" s="32"/>
      <c r="QWJ842" s="32"/>
      <c r="QWK842" s="32"/>
      <c r="QWL842" s="32"/>
      <c r="QWM842" s="32"/>
      <c r="QWN842" s="32"/>
      <c r="QWO842" s="32"/>
      <c r="QWP842" s="32"/>
      <c r="QWQ842" s="32"/>
      <c r="QWR842" s="32"/>
      <c r="QWS842" s="32"/>
      <c r="QWT842" s="32"/>
      <c r="QWU842" s="32"/>
      <c r="QWV842" s="32"/>
      <c r="QWW842" s="32"/>
      <c r="QWX842" s="32"/>
      <c r="QWY842" s="32"/>
      <c r="QWZ842" s="32"/>
      <c r="QXA842" s="32"/>
      <c r="QXB842" s="32"/>
      <c r="QXC842" s="32"/>
      <c r="QXD842" s="32"/>
      <c r="QXE842" s="32"/>
      <c r="QXF842" s="32"/>
      <c r="QXG842" s="32"/>
      <c r="QXH842" s="32"/>
      <c r="QXI842" s="32"/>
      <c r="QXJ842" s="32"/>
      <c r="QXK842" s="32"/>
      <c r="QXL842" s="32"/>
      <c r="QXM842" s="32"/>
      <c r="QXN842" s="32"/>
      <c r="QXO842" s="32"/>
      <c r="QXP842" s="32"/>
      <c r="QXQ842" s="32"/>
      <c r="QXR842" s="32"/>
      <c r="QXS842" s="32"/>
      <c r="QXT842" s="32"/>
      <c r="QXU842" s="32"/>
      <c r="QXV842" s="32"/>
      <c r="QXW842" s="32"/>
      <c r="QXX842" s="32"/>
      <c r="QXY842" s="32"/>
      <c r="QXZ842" s="32"/>
      <c r="QYA842" s="32"/>
      <c r="QYB842" s="32"/>
      <c r="QYC842" s="32"/>
      <c r="QYD842" s="32"/>
      <c r="QYE842" s="32"/>
      <c r="QYF842" s="32"/>
      <c r="QYG842" s="32"/>
      <c r="QYH842" s="32"/>
      <c r="QYI842" s="32"/>
      <c r="QYJ842" s="32"/>
      <c r="QYK842" s="32"/>
      <c r="QYL842" s="32"/>
      <c r="QYM842" s="32"/>
      <c r="QYN842" s="32"/>
      <c r="QYO842" s="32"/>
      <c r="QYP842" s="32"/>
      <c r="QYQ842" s="32"/>
      <c r="QYR842" s="32"/>
      <c r="QYS842" s="32"/>
      <c r="QYT842" s="32"/>
      <c r="QYU842" s="32"/>
      <c r="QYV842" s="32"/>
      <c r="QYW842" s="32"/>
      <c r="QYX842" s="32"/>
      <c r="QYY842" s="32"/>
      <c r="QYZ842" s="32"/>
      <c r="QZA842" s="32"/>
      <c r="QZB842" s="32"/>
      <c r="QZC842" s="32"/>
      <c r="QZD842" s="32"/>
      <c r="QZE842" s="32"/>
      <c r="QZF842" s="32"/>
      <c r="QZG842" s="32"/>
      <c r="QZH842" s="32"/>
      <c r="QZI842" s="32"/>
      <c r="QZJ842" s="32"/>
      <c r="QZK842" s="32"/>
      <c r="QZL842" s="32"/>
      <c r="QZM842" s="32"/>
      <c r="QZN842" s="32"/>
      <c r="QZO842" s="32"/>
      <c r="QZP842" s="32"/>
      <c r="QZQ842" s="32"/>
      <c r="QZR842" s="32"/>
      <c r="QZS842" s="32"/>
      <c r="QZT842" s="32"/>
      <c r="QZU842" s="32"/>
      <c r="QZV842" s="32"/>
      <c r="QZW842" s="32"/>
      <c r="QZX842" s="32"/>
      <c r="QZY842" s="32"/>
      <c r="QZZ842" s="32"/>
      <c r="RAA842" s="32"/>
      <c r="RAB842" s="32"/>
      <c r="RAC842" s="32"/>
      <c r="RAD842" s="32"/>
      <c r="RAE842" s="32"/>
      <c r="RAF842" s="32"/>
      <c r="RAG842" s="32"/>
      <c r="RAH842" s="32"/>
      <c r="RAI842" s="32"/>
      <c r="RAJ842" s="32"/>
      <c r="RAK842" s="32"/>
      <c r="RAL842" s="32"/>
      <c r="RAM842" s="32"/>
      <c r="RAN842" s="32"/>
      <c r="RAO842" s="32"/>
      <c r="RAP842" s="32"/>
      <c r="RAQ842" s="32"/>
      <c r="RAR842" s="32"/>
      <c r="RAS842" s="32"/>
      <c r="RAT842" s="32"/>
      <c r="RAU842" s="32"/>
      <c r="RAV842" s="32"/>
      <c r="RAW842" s="32"/>
      <c r="RAX842" s="32"/>
      <c r="RAY842" s="32"/>
      <c r="RAZ842" s="32"/>
      <c r="RBA842" s="32"/>
      <c r="RBB842" s="32"/>
      <c r="RBC842" s="32"/>
      <c r="RBD842" s="32"/>
      <c r="RBE842" s="32"/>
      <c r="RBF842" s="32"/>
      <c r="RBG842" s="32"/>
      <c r="RBH842" s="32"/>
      <c r="RBI842" s="32"/>
      <c r="RBJ842" s="32"/>
      <c r="RBK842" s="32"/>
      <c r="RBL842" s="32"/>
      <c r="RBM842" s="32"/>
      <c r="RBN842" s="32"/>
      <c r="RBO842" s="32"/>
      <c r="RBP842" s="32"/>
      <c r="RBQ842" s="32"/>
      <c r="RBR842" s="32"/>
      <c r="RBS842" s="32"/>
      <c r="RBT842" s="32"/>
      <c r="RBU842" s="32"/>
      <c r="RBV842" s="32"/>
      <c r="RBW842" s="32"/>
      <c r="RBX842" s="32"/>
      <c r="RBY842" s="32"/>
      <c r="RBZ842" s="32"/>
      <c r="RCA842" s="32"/>
      <c r="RCB842" s="32"/>
      <c r="RCC842" s="32"/>
      <c r="RCD842" s="32"/>
      <c r="RCE842" s="32"/>
      <c r="RCF842" s="32"/>
      <c r="RCG842" s="32"/>
      <c r="RCH842" s="32"/>
      <c r="RCI842" s="32"/>
      <c r="RCJ842" s="32"/>
      <c r="RCK842" s="32"/>
      <c r="RCL842" s="32"/>
      <c r="RCM842" s="32"/>
      <c r="RCN842" s="32"/>
      <c r="RCO842" s="32"/>
      <c r="RCP842" s="32"/>
      <c r="RCQ842" s="32"/>
      <c r="RCR842" s="32"/>
      <c r="RCS842" s="32"/>
      <c r="RCT842" s="32"/>
      <c r="RCU842" s="32"/>
      <c r="RCV842" s="32"/>
      <c r="RCW842" s="32"/>
      <c r="RCX842" s="32"/>
      <c r="RCY842" s="32"/>
      <c r="RCZ842" s="32"/>
      <c r="RDA842" s="32"/>
      <c r="RDB842" s="32"/>
      <c r="RDC842" s="32"/>
      <c r="RDD842" s="32"/>
      <c r="RDE842" s="32"/>
      <c r="RDF842" s="32"/>
      <c r="RDG842" s="32"/>
      <c r="RDH842" s="32"/>
      <c r="RDI842" s="32"/>
      <c r="RDJ842" s="32"/>
      <c r="RDK842" s="32"/>
      <c r="RDL842" s="32"/>
      <c r="RDM842" s="32"/>
      <c r="RDN842" s="32"/>
      <c r="RDO842" s="32"/>
      <c r="RDP842" s="32"/>
      <c r="RDQ842" s="32"/>
      <c r="RDR842" s="32"/>
      <c r="RDS842" s="32"/>
      <c r="RDT842" s="32"/>
      <c r="RDU842" s="32"/>
      <c r="RDV842" s="32"/>
      <c r="RDW842" s="32"/>
      <c r="RDX842" s="32"/>
      <c r="RDY842" s="32"/>
      <c r="RDZ842" s="32"/>
      <c r="REA842" s="32"/>
      <c r="REB842" s="32"/>
      <c r="REC842" s="32"/>
      <c r="RED842" s="32"/>
      <c r="REE842" s="32"/>
      <c r="REF842" s="32"/>
      <c r="REG842" s="32"/>
      <c r="REH842" s="32"/>
      <c r="REI842" s="32"/>
      <c r="REJ842" s="32"/>
      <c r="REK842" s="32"/>
      <c r="REL842" s="32"/>
      <c r="REM842" s="32"/>
      <c r="REN842" s="32"/>
      <c r="REO842" s="32"/>
      <c r="REP842" s="32"/>
      <c r="REQ842" s="32"/>
      <c r="RER842" s="32"/>
      <c r="RES842" s="32"/>
      <c r="RET842" s="32"/>
      <c r="REU842" s="32"/>
      <c r="REV842" s="32"/>
      <c r="REW842" s="32"/>
      <c r="REX842" s="32"/>
      <c r="REY842" s="32"/>
      <c r="REZ842" s="32"/>
      <c r="RFA842" s="32"/>
      <c r="RFB842" s="32"/>
      <c r="RFC842" s="32"/>
      <c r="RFD842" s="32"/>
      <c r="RFE842" s="32"/>
      <c r="RFF842" s="32"/>
      <c r="RFG842" s="32"/>
      <c r="RFH842" s="32"/>
      <c r="RFI842" s="32"/>
      <c r="RFJ842" s="32"/>
      <c r="RFK842" s="32"/>
      <c r="RFL842" s="32"/>
      <c r="RFM842" s="32"/>
      <c r="RFN842" s="32"/>
      <c r="RFO842" s="32"/>
      <c r="RFP842" s="32"/>
      <c r="RFQ842" s="32"/>
      <c r="RFR842" s="32"/>
      <c r="RFS842" s="32"/>
      <c r="RFT842" s="32"/>
      <c r="RFU842" s="32"/>
      <c r="RFV842" s="32"/>
      <c r="RFW842" s="32"/>
      <c r="RFX842" s="32"/>
      <c r="RFY842" s="32"/>
      <c r="RFZ842" s="32"/>
      <c r="RGA842" s="32"/>
      <c r="RGB842" s="32"/>
      <c r="RGC842" s="32"/>
      <c r="RGD842" s="32"/>
      <c r="RGE842" s="32"/>
      <c r="RGF842" s="32"/>
      <c r="RGG842" s="32"/>
      <c r="RGH842" s="32"/>
      <c r="RGI842" s="32"/>
      <c r="RGJ842" s="32"/>
      <c r="RGK842" s="32"/>
      <c r="RGL842" s="32"/>
      <c r="RGM842" s="32"/>
      <c r="RGN842" s="32"/>
      <c r="RGO842" s="32"/>
      <c r="RGP842" s="32"/>
      <c r="RGQ842" s="32"/>
      <c r="RGR842" s="32"/>
      <c r="RGS842" s="32"/>
      <c r="RGT842" s="32"/>
      <c r="RGU842" s="32"/>
      <c r="RGV842" s="32"/>
      <c r="RGW842" s="32"/>
      <c r="RGX842" s="32"/>
      <c r="RGY842" s="32"/>
      <c r="RGZ842" s="32"/>
      <c r="RHA842" s="32"/>
      <c r="RHB842" s="32"/>
      <c r="RHC842" s="32"/>
      <c r="RHD842" s="32"/>
      <c r="RHE842" s="32"/>
      <c r="RHF842" s="32"/>
      <c r="RHG842" s="32"/>
      <c r="RHH842" s="32"/>
      <c r="RHI842" s="32"/>
      <c r="RHJ842" s="32"/>
      <c r="RHK842" s="32"/>
      <c r="RHL842" s="32"/>
      <c r="RHM842" s="32"/>
      <c r="RHN842" s="32"/>
      <c r="RHO842" s="32"/>
      <c r="RHP842" s="32"/>
      <c r="RHQ842" s="32"/>
      <c r="RHR842" s="32"/>
      <c r="RHS842" s="32"/>
      <c r="RHT842" s="32"/>
      <c r="RHU842" s="32"/>
      <c r="RHV842" s="32"/>
      <c r="RHW842" s="32"/>
      <c r="RHX842" s="32"/>
      <c r="RHY842" s="32"/>
      <c r="RHZ842" s="32"/>
      <c r="RIA842" s="32"/>
      <c r="RIB842" s="32"/>
      <c r="RIC842" s="32"/>
      <c r="RID842" s="32"/>
      <c r="RIE842" s="32"/>
      <c r="RIF842" s="32"/>
      <c r="RIG842" s="32"/>
      <c r="RIH842" s="32"/>
      <c r="RII842" s="32"/>
      <c r="RIJ842" s="32"/>
      <c r="RIK842" s="32"/>
      <c r="RIL842" s="32"/>
      <c r="RIM842" s="32"/>
      <c r="RIN842" s="32"/>
      <c r="RIO842" s="32"/>
      <c r="RIP842" s="32"/>
      <c r="RIQ842" s="32"/>
      <c r="RIR842" s="32"/>
      <c r="RIS842" s="32"/>
      <c r="RIT842" s="32"/>
      <c r="RIU842" s="32"/>
      <c r="RIV842" s="32"/>
      <c r="RIW842" s="32"/>
      <c r="RIX842" s="32"/>
      <c r="RIY842" s="32"/>
      <c r="RIZ842" s="32"/>
      <c r="RJA842" s="32"/>
      <c r="RJB842" s="32"/>
      <c r="RJC842" s="32"/>
      <c r="RJD842" s="32"/>
      <c r="RJE842" s="32"/>
      <c r="RJF842" s="32"/>
      <c r="RJG842" s="32"/>
      <c r="RJH842" s="32"/>
      <c r="RJI842" s="32"/>
      <c r="RJJ842" s="32"/>
      <c r="RJK842" s="32"/>
      <c r="RJL842" s="32"/>
      <c r="RJM842" s="32"/>
      <c r="RJN842" s="32"/>
      <c r="RJO842" s="32"/>
      <c r="RJP842" s="32"/>
      <c r="RJQ842" s="32"/>
      <c r="RJR842" s="32"/>
      <c r="RJS842" s="32"/>
      <c r="RJT842" s="32"/>
      <c r="RJU842" s="32"/>
      <c r="RJV842" s="32"/>
      <c r="RJW842" s="32"/>
      <c r="RJX842" s="32"/>
      <c r="RJY842" s="32"/>
      <c r="RJZ842" s="32"/>
      <c r="RKA842" s="32"/>
      <c r="RKB842" s="32"/>
      <c r="RKC842" s="32"/>
      <c r="RKD842" s="32"/>
      <c r="RKE842" s="32"/>
      <c r="RKF842" s="32"/>
      <c r="RKG842" s="32"/>
      <c r="RKH842" s="32"/>
      <c r="RKI842" s="32"/>
      <c r="RKJ842" s="32"/>
      <c r="RKK842" s="32"/>
      <c r="RKL842" s="32"/>
      <c r="RKM842" s="32"/>
      <c r="RKN842" s="32"/>
      <c r="RKO842" s="32"/>
      <c r="RKP842" s="32"/>
      <c r="RKQ842" s="32"/>
      <c r="RKR842" s="32"/>
      <c r="RKS842" s="32"/>
      <c r="RKT842" s="32"/>
      <c r="RKU842" s="32"/>
      <c r="RKV842" s="32"/>
      <c r="RKW842" s="32"/>
      <c r="RKX842" s="32"/>
      <c r="RKY842" s="32"/>
      <c r="RKZ842" s="32"/>
      <c r="RLA842" s="32"/>
      <c r="RLB842" s="32"/>
      <c r="RLC842" s="32"/>
      <c r="RLD842" s="32"/>
      <c r="RLE842" s="32"/>
      <c r="RLF842" s="32"/>
      <c r="RLG842" s="32"/>
      <c r="RLH842" s="32"/>
      <c r="RLI842" s="32"/>
      <c r="RLJ842" s="32"/>
      <c r="RLK842" s="32"/>
      <c r="RLL842" s="32"/>
      <c r="RLM842" s="32"/>
      <c r="RLN842" s="32"/>
      <c r="RLO842" s="32"/>
      <c r="RLP842" s="32"/>
      <c r="RLQ842" s="32"/>
      <c r="RLR842" s="32"/>
      <c r="RLS842" s="32"/>
      <c r="RLT842" s="32"/>
      <c r="RLU842" s="32"/>
      <c r="RLV842" s="32"/>
      <c r="RLW842" s="32"/>
      <c r="RLX842" s="32"/>
      <c r="RLY842" s="32"/>
      <c r="RLZ842" s="32"/>
      <c r="RMA842" s="32"/>
      <c r="RMB842" s="32"/>
      <c r="RMC842" s="32"/>
      <c r="RMD842" s="32"/>
      <c r="RME842" s="32"/>
      <c r="RMF842" s="32"/>
      <c r="RMG842" s="32"/>
      <c r="RMH842" s="32"/>
      <c r="RMI842" s="32"/>
      <c r="RMJ842" s="32"/>
      <c r="RMK842" s="32"/>
      <c r="RML842" s="32"/>
      <c r="RMM842" s="32"/>
      <c r="RMN842" s="32"/>
      <c r="RMO842" s="32"/>
      <c r="RMP842" s="32"/>
      <c r="RMQ842" s="32"/>
      <c r="RMR842" s="32"/>
      <c r="RMS842" s="32"/>
      <c r="RMT842" s="32"/>
      <c r="RMU842" s="32"/>
      <c r="RMV842" s="32"/>
      <c r="RMW842" s="32"/>
      <c r="RMX842" s="32"/>
      <c r="RMY842" s="32"/>
      <c r="RMZ842" s="32"/>
      <c r="RNA842" s="32"/>
      <c r="RNB842" s="32"/>
      <c r="RNC842" s="32"/>
      <c r="RND842" s="32"/>
      <c r="RNE842" s="32"/>
      <c r="RNF842" s="32"/>
      <c r="RNG842" s="32"/>
      <c r="RNH842" s="32"/>
      <c r="RNI842" s="32"/>
      <c r="RNJ842" s="32"/>
      <c r="RNK842" s="32"/>
      <c r="RNL842" s="32"/>
      <c r="RNM842" s="32"/>
      <c r="RNN842" s="32"/>
      <c r="RNO842" s="32"/>
      <c r="RNP842" s="32"/>
      <c r="RNQ842" s="32"/>
      <c r="RNR842" s="32"/>
      <c r="RNS842" s="32"/>
      <c r="RNT842" s="32"/>
      <c r="RNU842" s="32"/>
      <c r="RNV842" s="32"/>
      <c r="RNW842" s="32"/>
      <c r="RNX842" s="32"/>
      <c r="RNY842" s="32"/>
      <c r="RNZ842" s="32"/>
      <c r="ROA842" s="32"/>
      <c r="ROB842" s="32"/>
      <c r="ROC842" s="32"/>
      <c r="ROD842" s="32"/>
      <c r="ROE842" s="32"/>
      <c r="ROF842" s="32"/>
      <c r="ROG842" s="32"/>
      <c r="ROH842" s="32"/>
      <c r="ROI842" s="32"/>
      <c r="ROJ842" s="32"/>
      <c r="ROK842" s="32"/>
      <c r="ROL842" s="32"/>
      <c r="ROM842" s="32"/>
      <c r="RON842" s="32"/>
      <c r="ROO842" s="32"/>
      <c r="ROP842" s="32"/>
      <c r="ROQ842" s="32"/>
      <c r="ROR842" s="32"/>
      <c r="ROS842" s="32"/>
      <c r="ROT842" s="32"/>
      <c r="ROU842" s="32"/>
      <c r="ROV842" s="32"/>
      <c r="ROW842" s="32"/>
      <c r="ROX842" s="32"/>
      <c r="ROY842" s="32"/>
      <c r="ROZ842" s="32"/>
      <c r="RPA842" s="32"/>
      <c r="RPB842" s="32"/>
      <c r="RPC842" s="32"/>
      <c r="RPD842" s="32"/>
      <c r="RPE842" s="32"/>
      <c r="RPF842" s="32"/>
      <c r="RPG842" s="32"/>
      <c r="RPH842" s="32"/>
      <c r="RPI842" s="32"/>
      <c r="RPJ842" s="32"/>
      <c r="RPK842" s="32"/>
      <c r="RPL842" s="32"/>
      <c r="RPM842" s="32"/>
      <c r="RPN842" s="32"/>
      <c r="RPO842" s="32"/>
      <c r="RPP842" s="32"/>
      <c r="RPQ842" s="32"/>
      <c r="RPR842" s="32"/>
      <c r="RPS842" s="32"/>
      <c r="RPT842" s="32"/>
      <c r="RPU842" s="32"/>
      <c r="RPV842" s="32"/>
      <c r="RPW842" s="32"/>
      <c r="RPX842" s="32"/>
      <c r="RPY842" s="32"/>
      <c r="RPZ842" s="32"/>
      <c r="RQA842" s="32"/>
      <c r="RQB842" s="32"/>
      <c r="RQC842" s="32"/>
      <c r="RQD842" s="32"/>
      <c r="RQE842" s="32"/>
      <c r="RQF842" s="32"/>
      <c r="RQG842" s="32"/>
      <c r="RQH842" s="32"/>
      <c r="RQI842" s="32"/>
      <c r="RQJ842" s="32"/>
      <c r="RQK842" s="32"/>
      <c r="RQL842" s="32"/>
      <c r="RQM842" s="32"/>
      <c r="RQN842" s="32"/>
      <c r="RQO842" s="32"/>
      <c r="RQP842" s="32"/>
      <c r="RQQ842" s="32"/>
      <c r="RQR842" s="32"/>
      <c r="RQS842" s="32"/>
      <c r="RQT842" s="32"/>
      <c r="RQU842" s="32"/>
      <c r="RQV842" s="32"/>
      <c r="RQW842" s="32"/>
      <c r="RQX842" s="32"/>
      <c r="RQY842" s="32"/>
      <c r="RQZ842" s="32"/>
      <c r="RRA842" s="32"/>
      <c r="RRB842" s="32"/>
      <c r="RRC842" s="32"/>
      <c r="RRD842" s="32"/>
      <c r="RRE842" s="32"/>
      <c r="RRF842" s="32"/>
      <c r="RRG842" s="32"/>
      <c r="RRH842" s="32"/>
      <c r="RRI842" s="32"/>
      <c r="RRJ842" s="32"/>
      <c r="RRK842" s="32"/>
      <c r="RRL842" s="32"/>
      <c r="RRM842" s="32"/>
      <c r="RRN842" s="32"/>
      <c r="RRO842" s="32"/>
      <c r="RRP842" s="32"/>
      <c r="RRQ842" s="32"/>
      <c r="RRR842" s="32"/>
      <c r="RRS842" s="32"/>
      <c r="RRT842" s="32"/>
      <c r="RRU842" s="32"/>
      <c r="RRV842" s="32"/>
      <c r="RRW842" s="32"/>
      <c r="RRX842" s="32"/>
      <c r="RRY842" s="32"/>
      <c r="RRZ842" s="32"/>
      <c r="RSA842" s="32"/>
      <c r="RSB842" s="32"/>
      <c r="RSC842" s="32"/>
      <c r="RSD842" s="32"/>
      <c r="RSE842" s="32"/>
      <c r="RSF842" s="32"/>
      <c r="RSG842" s="32"/>
      <c r="RSH842" s="32"/>
      <c r="RSI842" s="32"/>
      <c r="RSJ842" s="32"/>
      <c r="RSK842" s="32"/>
      <c r="RSL842" s="32"/>
      <c r="RSM842" s="32"/>
      <c r="RSN842" s="32"/>
      <c r="RSO842" s="32"/>
      <c r="RSP842" s="32"/>
      <c r="RSQ842" s="32"/>
      <c r="RSR842" s="32"/>
      <c r="RSS842" s="32"/>
      <c r="RST842" s="32"/>
      <c r="RSU842" s="32"/>
      <c r="RSV842" s="32"/>
      <c r="RSW842" s="32"/>
      <c r="RSX842" s="32"/>
      <c r="RSY842" s="32"/>
      <c r="RSZ842" s="32"/>
      <c r="RTA842" s="32"/>
      <c r="RTB842" s="32"/>
      <c r="RTC842" s="32"/>
      <c r="RTD842" s="32"/>
      <c r="RTE842" s="32"/>
      <c r="RTF842" s="32"/>
      <c r="RTG842" s="32"/>
      <c r="RTH842" s="32"/>
      <c r="RTI842" s="32"/>
      <c r="RTJ842" s="32"/>
      <c r="RTK842" s="32"/>
      <c r="RTL842" s="32"/>
      <c r="RTM842" s="32"/>
      <c r="RTN842" s="32"/>
      <c r="RTO842" s="32"/>
      <c r="RTP842" s="32"/>
      <c r="RTQ842" s="32"/>
      <c r="RTR842" s="32"/>
      <c r="RTS842" s="32"/>
      <c r="RTT842" s="32"/>
      <c r="RTU842" s="32"/>
      <c r="RTV842" s="32"/>
      <c r="RTW842" s="32"/>
      <c r="RTX842" s="32"/>
      <c r="RTY842" s="32"/>
      <c r="RTZ842" s="32"/>
      <c r="RUA842" s="32"/>
      <c r="RUB842" s="32"/>
      <c r="RUC842" s="32"/>
      <c r="RUD842" s="32"/>
      <c r="RUE842" s="32"/>
      <c r="RUF842" s="32"/>
      <c r="RUG842" s="32"/>
      <c r="RUH842" s="32"/>
      <c r="RUI842" s="32"/>
      <c r="RUJ842" s="32"/>
      <c r="RUK842" s="32"/>
      <c r="RUL842" s="32"/>
      <c r="RUM842" s="32"/>
      <c r="RUN842" s="32"/>
      <c r="RUO842" s="32"/>
      <c r="RUP842" s="32"/>
      <c r="RUQ842" s="32"/>
      <c r="RUR842" s="32"/>
      <c r="RUS842" s="32"/>
      <c r="RUT842" s="32"/>
      <c r="RUU842" s="32"/>
      <c r="RUV842" s="32"/>
      <c r="RUW842" s="32"/>
      <c r="RUX842" s="32"/>
      <c r="RUY842" s="32"/>
      <c r="RUZ842" s="32"/>
      <c r="RVA842" s="32"/>
      <c r="RVB842" s="32"/>
      <c r="RVC842" s="32"/>
      <c r="RVD842" s="32"/>
      <c r="RVE842" s="32"/>
      <c r="RVF842" s="32"/>
      <c r="RVG842" s="32"/>
      <c r="RVH842" s="32"/>
      <c r="RVI842" s="32"/>
      <c r="RVJ842" s="32"/>
      <c r="RVK842" s="32"/>
      <c r="RVL842" s="32"/>
      <c r="RVM842" s="32"/>
      <c r="RVN842" s="32"/>
      <c r="RVO842" s="32"/>
      <c r="RVP842" s="32"/>
      <c r="RVQ842" s="32"/>
      <c r="RVR842" s="32"/>
      <c r="RVS842" s="32"/>
      <c r="RVT842" s="32"/>
      <c r="RVU842" s="32"/>
      <c r="RVV842" s="32"/>
      <c r="RVW842" s="32"/>
      <c r="RVX842" s="32"/>
      <c r="RVY842" s="32"/>
      <c r="RVZ842" s="32"/>
      <c r="RWA842" s="32"/>
      <c r="RWB842" s="32"/>
      <c r="RWC842" s="32"/>
      <c r="RWD842" s="32"/>
      <c r="RWE842" s="32"/>
      <c r="RWF842" s="32"/>
      <c r="RWG842" s="32"/>
      <c r="RWH842" s="32"/>
      <c r="RWI842" s="32"/>
      <c r="RWJ842" s="32"/>
      <c r="RWK842" s="32"/>
      <c r="RWL842" s="32"/>
      <c r="RWM842" s="32"/>
      <c r="RWN842" s="32"/>
      <c r="RWO842" s="32"/>
      <c r="RWP842" s="32"/>
      <c r="RWQ842" s="32"/>
      <c r="RWR842" s="32"/>
      <c r="RWS842" s="32"/>
      <c r="RWT842" s="32"/>
      <c r="RWU842" s="32"/>
      <c r="RWV842" s="32"/>
      <c r="RWW842" s="32"/>
      <c r="RWX842" s="32"/>
      <c r="RWY842" s="32"/>
      <c r="RWZ842" s="32"/>
      <c r="RXA842" s="32"/>
      <c r="RXB842" s="32"/>
      <c r="RXC842" s="32"/>
      <c r="RXD842" s="32"/>
      <c r="RXE842" s="32"/>
      <c r="RXF842" s="32"/>
      <c r="RXG842" s="32"/>
      <c r="RXH842" s="32"/>
      <c r="RXI842" s="32"/>
      <c r="RXJ842" s="32"/>
      <c r="RXK842" s="32"/>
      <c r="RXL842" s="32"/>
      <c r="RXM842" s="32"/>
      <c r="RXN842" s="32"/>
      <c r="RXO842" s="32"/>
      <c r="RXP842" s="32"/>
      <c r="RXQ842" s="32"/>
      <c r="RXR842" s="32"/>
      <c r="RXS842" s="32"/>
      <c r="RXT842" s="32"/>
      <c r="RXU842" s="32"/>
      <c r="RXV842" s="32"/>
      <c r="RXW842" s="32"/>
      <c r="RXX842" s="32"/>
      <c r="RXY842" s="32"/>
      <c r="RXZ842" s="32"/>
      <c r="RYA842" s="32"/>
      <c r="RYB842" s="32"/>
      <c r="RYC842" s="32"/>
      <c r="RYD842" s="32"/>
      <c r="RYE842" s="32"/>
      <c r="RYF842" s="32"/>
      <c r="RYG842" s="32"/>
      <c r="RYH842" s="32"/>
      <c r="RYI842" s="32"/>
      <c r="RYJ842" s="32"/>
      <c r="RYK842" s="32"/>
      <c r="RYL842" s="32"/>
      <c r="RYM842" s="32"/>
      <c r="RYN842" s="32"/>
      <c r="RYO842" s="32"/>
      <c r="RYP842" s="32"/>
      <c r="RYQ842" s="32"/>
      <c r="RYR842" s="32"/>
      <c r="RYS842" s="32"/>
      <c r="RYT842" s="32"/>
      <c r="RYU842" s="32"/>
      <c r="RYV842" s="32"/>
      <c r="RYW842" s="32"/>
      <c r="RYX842" s="32"/>
      <c r="RYY842" s="32"/>
      <c r="RYZ842" s="32"/>
      <c r="RZA842" s="32"/>
      <c r="RZB842" s="32"/>
      <c r="RZC842" s="32"/>
      <c r="RZD842" s="32"/>
      <c r="RZE842" s="32"/>
      <c r="RZF842" s="32"/>
      <c r="RZG842" s="32"/>
      <c r="RZH842" s="32"/>
      <c r="RZI842" s="32"/>
      <c r="RZJ842" s="32"/>
      <c r="RZK842" s="32"/>
      <c r="RZL842" s="32"/>
      <c r="RZM842" s="32"/>
      <c r="RZN842" s="32"/>
      <c r="RZO842" s="32"/>
      <c r="RZP842" s="32"/>
      <c r="RZQ842" s="32"/>
      <c r="RZR842" s="32"/>
      <c r="RZS842" s="32"/>
      <c r="RZT842" s="32"/>
      <c r="RZU842" s="32"/>
      <c r="RZV842" s="32"/>
      <c r="RZW842" s="32"/>
      <c r="RZX842" s="32"/>
      <c r="RZY842" s="32"/>
      <c r="RZZ842" s="32"/>
      <c r="SAA842" s="32"/>
      <c r="SAB842" s="32"/>
      <c r="SAC842" s="32"/>
      <c r="SAD842" s="32"/>
      <c r="SAE842" s="32"/>
      <c r="SAF842" s="32"/>
      <c r="SAG842" s="32"/>
      <c r="SAH842" s="32"/>
      <c r="SAI842" s="32"/>
      <c r="SAJ842" s="32"/>
      <c r="SAK842" s="32"/>
      <c r="SAL842" s="32"/>
      <c r="SAM842" s="32"/>
      <c r="SAN842" s="32"/>
      <c r="SAO842" s="32"/>
      <c r="SAP842" s="32"/>
      <c r="SAQ842" s="32"/>
      <c r="SAR842" s="32"/>
      <c r="SAS842" s="32"/>
      <c r="SAT842" s="32"/>
      <c r="SAU842" s="32"/>
      <c r="SAV842" s="32"/>
      <c r="SAW842" s="32"/>
      <c r="SAX842" s="32"/>
      <c r="SAY842" s="32"/>
      <c r="SAZ842" s="32"/>
      <c r="SBA842" s="32"/>
      <c r="SBB842" s="32"/>
      <c r="SBC842" s="32"/>
      <c r="SBD842" s="32"/>
      <c r="SBE842" s="32"/>
      <c r="SBF842" s="32"/>
      <c r="SBG842" s="32"/>
      <c r="SBH842" s="32"/>
      <c r="SBI842" s="32"/>
      <c r="SBJ842" s="32"/>
      <c r="SBK842" s="32"/>
      <c r="SBL842" s="32"/>
      <c r="SBM842" s="32"/>
      <c r="SBN842" s="32"/>
      <c r="SBO842" s="32"/>
      <c r="SBP842" s="32"/>
      <c r="SBQ842" s="32"/>
      <c r="SBR842" s="32"/>
      <c r="SBS842" s="32"/>
      <c r="SBT842" s="32"/>
      <c r="SBU842" s="32"/>
      <c r="SBV842" s="32"/>
      <c r="SBW842" s="32"/>
      <c r="SBX842" s="32"/>
      <c r="SBY842" s="32"/>
      <c r="SBZ842" s="32"/>
      <c r="SCA842" s="32"/>
      <c r="SCB842" s="32"/>
      <c r="SCC842" s="32"/>
      <c r="SCD842" s="32"/>
      <c r="SCE842" s="32"/>
      <c r="SCF842" s="32"/>
      <c r="SCG842" s="32"/>
      <c r="SCH842" s="32"/>
      <c r="SCI842" s="32"/>
      <c r="SCJ842" s="32"/>
      <c r="SCK842" s="32"/>
      <c r="SCL842" s="32"/>
      <c r="SCM842" s="32"/>
      <c r="SCN842" s="32"/>
      <c r="SCO842" s="32"/>
      <c r="SCP842" s="32"/>
      <c r="SCQ842" s="32"/>
      <c r="SCR842" s="32"/>
      <c r="SCS842" s="32"/>
      <c r="SCT842" s="32"/>
      <c r="SCU842" s="32"/>
      <c r="SCV842" s="32"/>
      <c r="SCW842" s="32"/>
      <c r="SCX842" s="32"/>
      <c r="SCY842" s="32"/>
      <c r="SCZ842" s="32"/>
      <c r="SDA842" s="32"/>
      <c r="SDB842" s="32"/>
      <c r="SDC842" s="32"/>
      <c r="SDD842" s="32"/>
      <c r="SDE842" s="32"/>
      <c r="SDF842" s="32"/>
      <c r="SDG842" s="32"/>
      <c r="SDH842" s="32"/>
      <c r="SDI842" s="32"/>
      <c r="SDJ842" s="32"/>
      <c r="SDK842" s="32"/>
      <c r="SDL842" s="32"/>
      <c r="SDM842" s="32"/>
      <c r="SDN842" s="32"/>
      <c r="SDO842" s="32"/>
      <c r="SDP842" s="32"/>
      <c r="SDQ842" s="32"/>
      <c r="SDR842" s="32"/>
      <c r="SDS842" s="32"/>
      <c r="SDT842" s="32"/>
      <c r="SDU842" s="32"/>
      <c r="SDV842" s="32"/>
      <c r="SDW842" s="32"/>
      <c r="SDX842" s="32"/>
      <c r="SDY842" s="32"/>
      <c r="SDZ842" s="32"/>
      <c r="SEA842" s="32"/>
      <c r="SEB842" s="32"/>
      <c r="SEC842" s="32"/>
      <c r="SED842" s="32"/>
      <c r="SEE842" s="32"/>
      <c r="SEF842" s="32"/>
      <c r="SEG842" s="32"/>
      <c r="SEH842" s="32"/>
      <c r="SEI842" s="32"/>
      <c r="SEJ842" s="32"/>
      <c r="SEK842" s="32"/>
      <c r="SEL842" s="32"/>
      <c r="SEM842" s="32"/>
      <c r="SEN842" s="32"/>
      <c r="SEO842" s="32"/>
      <c r="SEP842" s="32"/>
      <c r="SEQ842" s="32"/>
      <c r="SER842" s="32"/>
      <c r="SES842" s="32"/>
      <c r="SET842" s="32"/>
      <c r="SEU842" s="32"/>
      <c r="SEV842" s="32"/>
      <c r="SEW842" s="32"/>
      <c r="SEX842" s="32"/>
      <c r="SEY842" s="32"/>
      <c r="SEZ842" s="32"/>
      <c r="SFA842" s="32"/>
      <c r="SFB842" s="32"/>
      <c r="SFC842" s="32"/>
      <c r="SFD842" s="32"/>
      <c r="SFE842" s="32"/>
      <c r="SFF842" s="32"/>
      <c r="SFG842" s="32"/>
      <c r="SFH842" s="32"/>
      <c r="SFI842" s="32"/>
      <c r="SFJ842" s="32"/>
      <c r="SFK842" s="32"/>
      <c r="SFL842" s="32"/>
      <c r="SFM842" s="32"/>
      <c r="SFN842" s="32"/>
      <c r="SFO842" s="32"/>
      <c r="SFP842" s="32"/>
      <c r="SFQ842" s="32"/>
      <c r="SFR842" s="32"/>
      <c r="SFS842" s="32"/>
      <c r="SFT842" s="32"/>
      <c r="SFU842" s="32"/>
      <c r="SFV842" s="32"/>
      <c r="SFW842" s="32"/>
      <c r="SFX842" s="32"/>
      <c r="SFY842" s="32"/>
      <c r="SFZ842" s="32"/>
      <c r="SGA842" s="32"/>
      <c r="SGB842" s="32"/>
      <c r="SGC842" s="32"/>
      <c r="SGD842" s="32"/>
      <c r="SGE842" s="32"/>
      <c r="SGF842" s="32"/>
      <c r="SGG842" s="32"/>
      <c r="SGH842" s="32"/>
      <c r="SGI842" s="32"/>
      <c r="SGJ842" s="32"/>
      <c r="SGK842" s="32"/>
      <c r="SGL842" s="32"/>
      <c r="SGM842" s="32"/>
      <c r="SGN842" s="32"/>
      <c r="SGO842" s="32"/>
      <c r="SGP842" s="32"/>
      <c r="SGQ842" s="32"/>
      <c r="SGR842" s="32"/>
      <c r="SGS842" s="32"/>
      <c r="SGT842" s="32"/>
      <c r="SGU842" s="32"/>
      <c r="SGV842" s="32"/>
      <c r="SGW842" s="32"/>
      <c r="SGX842" s="32"/>
      <c r="SGY842" s="32"/>
      <c r="SGZ842" s="32"/>
      <c r="SHA842" s="32"/>
      <c r="SHB842" s="32"/>
      <c r="SHC842" s="32"/>
      <c r="SHD842" s="32"/>
      <c r="SHE842" s="32"/>
      <c r="SHF842" s="32"/>
      <c r="SHG842" s="32"/>
      <c r="SHH842" s="32"/>
      <c r="SHI842" s="32"/>
      <c r="SHJ842" s="32"/>
      <c r="SHK842" s="32"/>
      <c r="SHL842" s="32"/>
      <c r="SHM842" s="32"/>
      <c r="SHN842" s="32"/>
      <c r="SHO842" s="32"/>
      <c r="SHP842" s="32"/>
      <c r="SHQ842" s="32"/>
      <c r="SHR842" s="32"/>
      <c r="SHS842" s="32"/>
      <c r="SHT842" s="32"/>
      <c r="SHU842" s="32"/>
      <c r="SHV842" s="32"/>
      <c r="SHW842" s="32"/>
      <c r="SHX842" s="32"/>
      <c r="SHY842" s="32"/>
      <c r="SHZ842" s="32"/>
      <c r="SIA842" s="32"/>
      <c r="SIB842" s="32"/>
      <c r="SIC842" s="32"/>
      <c r="SID842" s="32"/>
      <c r="SIE842" s="32"/>
      <c r="SIF842" s="32"/>
      <c r="SIG842" s="32"/>
      <c r="SIH842" s="32"/>
      <c r="SII842" s="32"/>
      <c r="SIJ842" s="32"/>
      <c r="SIK842" s="32"/>
      <c r="SIL842" s="32"/>
      <c r="SIM842" s="32"/>
      <c r="SIN842" s="32"/>
      <c r="SIO842" s="32"/>
      <c r="SIP842" s="32"/>
      <c r="SIQ842" s="32"/>
      <c r="SIR842" s="32"/>
      <c r="SIS842" s="32"/>
      <c r="SIT842" s="32"/>
      <c r="SIU842" s="32"/>
      <c r="SIV842" s="32"/>
      <c r="SIW842" s="32"/>
      <c r="SIX842" s="32"/>
      <c r="SIY842" s="32"/>
      <c r="SIZ842" s="32"/>
      <c r="SJA842" s="32"/>
      <c r="SJB842" s="32"/>
      <c r="SJC842" s="32"/>
      <c r="SJD842" s="32"/>
      <c r="SJE842" s="32"/>
      <c r="SJF842" s="32"/>
      <c r="SJG842" s="32"/>
      <c r="SJH842" s="32"/>
      <c r="SJI842" s="32"/>
      <c r="SJJ842" s="32"/>
      <c r="SJK842" s="32"/>
      <c r="SJL842" s="32"/>
      <c r="SJM842" s="32"/>
      <c r="SJN842" s="32"/>
      <c r="SJO842" s="32"/>
      <c r="SJP842" s="32"/>
      <c r="SJQ842" s="32"/>
      <c r="SJR842" s="32"/>
      <c r="SJS842" s="32"/>
      <c r="SJT842" s="32"/>
      <c r="SJU842" s="32"/>
      <c r="SJV842" s="32"/>
      <c r="SJW842" s="32"/>
      <c r="SJX842" s="32"/>
      <c r="SJY842" s="32"/>
      <c r="SJZ842" s="32"/>
      <c r="SKA842" s="32"/>
      <c r="SKB842" s="32"/>
      <c r="SKC842" s="32"/>
      <c r="SKD842" s="32"/>
      <c r="SKE842" s="32"/>
      <c r="SKF842" s="32"/>
      <c r="SKG842" s="32"/>
      <c r="SKH842" s="32"/>
      <c r="SKI842" s="32"/>
      <c r="SKJ842" s="32"/>
      <c r="SKK842" s="32"/>
      <c r="SKL842" s="32"/>
      <c r="SKM842" s="32"/>
      <c r="SKN842" s="32"/>
      <c r="SKO842" s="32"/>
      <c r="SKP842" s="32"/>
      <c r="SKQ842" s="32"/>
      <c r="SKR842" s="32"/>
      <c r="SKS842" s="32"/>
      <c r="SKT842" s="32"/>
      <c r="SKU842" s="32"/>
      <c r="SKV842" s="32"/>
      <c r="SKW842" s="32"/>
      <c r="SKX842" s="32"/>
      <c r="SKY842" s="32"/>
      <c r="SKZ842" s="32"/>
      <c r="SLA842" s="32"/>
      <c r="SLB842" s="32"/>
      <c r="SLC842" s="32"/>
      <c r="SLD842" s="32"/>
      <c r="SLE842" s="32"/>
      <c r="SLF842" s="32"/>
      <c r="SLG842" s="32"/>
      <c r="SLH842" s="32"/>
      <c r="SLI842" s="32"/>
      <c r="SLJ842" s="32"/>
      <c r="SLK842" s="32"/>
      <c r="SLL842" s="32"/>
      <c r="SLM842" s="32"/>
      <c r="SLN842" s="32"/>
      <c r="SLO842" s="32"/>
      <c r="SLP842" s="32"/>
      <c r="SLQ842" s="32"/>
      <c r="SLR842" s="32"/>
      <c r="SLS842" s="32"/>
      <c r="SLT842" s="32"/>
      <c r="SLU842" s="32"/>
      <c r="SLV842" s="32"/>
      <c r="SLW842" s="32"/>
      <c r="SLX842" s="32"/>
      <c r="SLY842" s="32"/>
      <c r="SLZ842" s="32"/>
      <c r="SMA842" s="32"/>
      <c r="SMB842" s="32"/>
      <c r="SMC842" s="32"/>
      <c r="SMD842" s="32"/>
      <c r="SME842" s="32"/>
      <c r="SMF842" s="32"/>
      <c r="SMG842" s="32"/>
      <c r="SMH842" s="32"/>
      <c r="SMI842" s="32"/>
      <c r="SMJ842" s="32"/>
      <c r="SMK842" s="32"/>
      <c r="SML842" s="32"/>
      <c r="SMM842" s="32"/>
      <c r="SMN842" s="32"/>
      <c r="SMO842" s="32"/>
      <c r="SMP842" s="32"/>
      <c r="SMQ842" s="32"/>
      <c r="SMR842" s="32"/>
      <c r="SMS842" s="32"/>
      <c r="SMT842" s="32"/>
      <c r="SMU842" s="32"/>
      <c r="SMV842" s="32"/>
      <c r="SMW842" s="32"/>
      <c r="SMX842" s="32"/>
      <c r="SMY842" s="32"/>
      <c r="SMZ842" s="32"/>
      <c r="SNA842" s="32"/>
      <c r="SNB842" s="32"/>
      <c r="SNC842" s="32"/>
      <c r="SND842" s="32"/>
      <c r="SNE842" s="32"/>
      <c r="SNF842" s="32"/>
      <c r="SNG842" s="32"/>
      <c r="SNH842" s="32"/>
      <c r="SNI842" s="32"/>
      <c r="SNJ842" s="32"/>
      <c r="SNK842" s="32"/>
      <c r="SNL842" s="32"/>
      <c r="SNM842" s="32"/>
      <c r="SNN842" s="32"/>
      <c r="SNO842" s="32"/>
      <c r="SNP842" s="32"/>
      <c r="SNQ842" s="32"/>
      <c r="SNR842" s="32"/>
      <c r="SNS842" s="32"/>
      <c r="SNT842" s="32"/>
      <c r="SNU842" s="32"/>
      <c r="SNV842" s="32"/>
      <c r="SNW842" s="32"/>
      <c r="SNX842" s="32"/>
      <c r="SNY842" s="32"/>
      <c r="SNZ842" s="32"/>
      <c r="SOA842" s="32"/>
      <c r="SOB842" s="32"/>
      <c r="SOC842" s="32"/>
      <c r="SOD842" s="32"/>
      <c r="SOE842" s="32"/>
      <c r="SOF842" s="32"/>
      <c r="SOG842" s="32"/>
      <c r="SOH842" s="32"/>
      <c r="SOI842" s="32"/>
      <c r="SOJ842" s="32"/>
      <c r="SOK842" s="32"/>
      <c r="SOL842" s="32"/>
      <c r="SOM842" s="32"/>
      <c r="SON842" s="32"/>
      <c r="SOO842" s="32"/>
      <c r="SOP842" s="32"/>
      <c r="SOQ842" s="32"/>
      <c r="SOR842" s="32"/>
      <c r="SOS842" s="32"/>
      <c r="SOT842" s="32"/>
      <c r="SOU842" s="32"/>
      <c r="SOV842" s="32"/>
      <c r="SOW842" s="32"/>
      <c r="SOX842" s="32"/>
      <c r="SOY842" s="32"/>
      <c r="SOZ842" s="32"/>
      <c r="SPA842" s="32"/>
      <c r="SPB842" s="32"/>
      <c r="SPC842" s="32"/>
      <c r="SPD842" s="32"/>
      <c r="SPE842" s="32"/>
      <c r="SPF842" s="32"/>
      <c r="SPG842" s="32"/>
      <c r="SPH842" s="32"/>
      <c r="SPI842" s="32"/>
      <c r="SPJ842" s="32"/>
      <c r="SPK842" s="32"/>
      <c r="SPL842" s="32"/>
      <c r="SPM842" s="32"/>
      <c r="SPN842" s="32"/>
      <c r="SPO842" s="32"/>
      <c r="SPP842" s="32"/>
      <c r="SPQ842" s="32"/>
      <c r="SPR842" s="32"/>
      <c r="SPS842" s="32"/>
      <c r="SPT842" s="32"/>
      <c r="SPU842" s="32"/>
      <c r="SPV842" s="32"/>
      <c r="SPW842" s="32"/>
      <c r="SPX842" s="32"/>
      <c r="SPY842" s="32"/>
      <c r="SPZ842" s="32"/>
      <c r="SQA842" s="32"/>
      <c r="SQB842" s="32"/>
      <c r="SQC842" s="32"/>
      <c r="SQD842" s="32"/>
      <c r="SQE842" s="32"/>
      <c r="SQF842" s="32"/>
      <c r="SQG842" s="32"/>
      <c r="SQH842" s="32"/>
      <c r="SQI842" s="32"/>
      <c r="SQJ842" s="32"/>
      <c r="SQK842" s="32"/>
      <c r="SQL842" s="32"/>
      <c r="SQM842" s="32"/>
      <c r="SQN842" s="32"/>
      <c r="SQO842" s="32"/>
      <c r="SQP842" s="32"/>
      <c r="SQQ842" s="32"/>
      <c r="SQR842" s="32"/>
      <c r="SQS842" s="32"/>
      <c r="SQT842" s="32"/>
      <c r="SQU842" s="32"/>
      <c r="SQV842" s="32"/>
      <c r="SQW842" s="32"/>
      <c r="SQX842" s="32"/>
      <c r="SQY842" s="32"/>
      <c r="SQZ842" s="32"/>
      <c r="SRA842" s="32"/>
      <c r="SRB842" s="32"/>
      <c r="SRC842" s="32"/>
      <c r="SRD842" s="32"/>
      <c r="SRE842" s="32"/>
      <c r="SRF842" s="32"/>
      <c r="SRG842" s="32"/>
      <c r="SRH842" s="32"/>
      <c r="SRI842" s="32"/>
      <c r="SRJ842" s="32"/>
      <c r="SRK842" s="32"/>
      <c r="SRL842" s="32"/>
      <c r="SRM842" s="32"/>
      <c r="SRN842" s="32"/>
      <c r="SRO842" s="32"/>
      <c r="SRP842" s="32"/>
      <c r="SRQ842" s="32"/>
      <c r="SRR842" s="32"/>
      <c r="SRS842" s="32"/>
      <c r="SRT842" s="32"/>
      <c r="SRU842" s="32"/>
      <c r="SRV842" s="32"/>
      <c r="SRW842" s="32"/>
      <c r="SRX842" s="32"/>
      <c r="SRY842" s="32"/>
      <c r="SRZ842" s="32"/>
      <c r="SSA842" s="32"/>
      <c r="SSB842" s="32"/>
      <c r="SSC842" s="32"/>
      <c r="SSD842" s="32"/>
      <c r="SSE842" s="32"/>
      <c r="SSF842" s="32"/>
      <c r="SSG842" s="32"/>
      <c r="SSH842" s="32"/>
      <c r="SSI842" s="32"/>
      <c r="SSJ842" s="32"/>
      <c r="SSK842" s="32"/>
      <c r="SSL842" s="32"/>
      <c r="SSM842" s="32"/>
      <c r="SSN842" s="32"/>
      <c r="SSO842" s="32"/>
      <c r="SSP842" s="32"/>
      <c r="SSQ842" s="32"/>
      <c r="SSR842" s="32"/>
      <c r="SSS842" s="32"/>
      <c r="SST842" s="32"/>
      <c r="SSU842" s="32"/>
      <c r="SSV842" s="32"/>
      <c r="SSW842" s="32"/>
      <c r="SSX842" s="32"/>
      <c r="SSY842" s="32"/>
      <c r="SSZ842" s="32"/>
      <c r="STA842" s="32"/>
      <c r="STB842" s="32"/>
      <c r="STC842" s="32"/>
      <c r="STD842" s="32"/>
      <c r="STE842" s="32"/>
      <c r="STF842" s="32"/>
      <c r="STG842" s="32"/>
      <c r="STH842" s="32"/>
      <c r="STI842" s="32"/>
      <c r="STJ842" s="32"/>
      <c r="STK842" s="32"/>
      <c r="STL842" s="32"/>
      <c r="STM842" s="32"/>
      <c r="STN842" s="32"/>
      <c r="STO842" s="32"/>
      <c r="STP842" s="32"/>
      <c r="STQ842" s="32"/>
      <c r="STR842" s="32"/>
      <c r="STS842" s="32"/>
      <c r="STT842" s="32"/>
      <c r="STU842" s="32"/>
      <c r="STV842" s="32"/>
      <c r="STW842" s="32"/>
      <c r="STX842" s="32"/>
      <c r="STY842" s="32"/>
      <c r="STZ842" s="32"/>
      <c r="SUA842" s="32"/>
      <c r="SUB842" s="32"/>
      <c r="SUC842" s="32"/>
      <c r="SUD842" s="32"/>
      <c r="SUE842" s="32"/>
      <c r="SUF842" s="32"/>
      <c r="SUG842" s="32"/>
      <c r="SUH842" s="32"/>
      <c r="SUI842" s="32"/>
      <c r="SUJ842" s="32"/>
      <c r="SUK842" s="32"/>
      <c r="SUL842" s="32"/>
      <c r="SUM842" s="32"/>
      <c r="SUN842" s="32"/>
      <c r="SUO842" s="32"/>
      <c r="SUP842" s="32"/>
      <c r="SUQ842" s="32"/>
      <c r="SUR842" s="32"/>
      <c r="SUS842" s="32"/>
      <c r="SUT842" s="32"/>
      <c r="SUU842" s="32"/>
      <c r="SUV842" s="32"/>
      <c r="SUW842" s="32"/>
      <c r="SUX842" s="32"/>
      <c r="SUY842" s="32"/>
      <c r="SUZ842" s="32"/>
      <c r="SVA842" s="32"/>
      <c r="SVB842" s="32"/>
      <c r="SVC842" s="32"/>
      <c r="SVD842" s="32"/>
      <c r="SVE842" s="32"/>
      <c r="SVF842" s="32"/>
      <c r="SVG842" s="32"/>
      <c r="SVH842" s="32"/>
      <c r="SVI842" s="32"/>
      <c r="SVJ842" s="32"/>
      <c r="SVK842" s="32"/>
      <c r="SVL842" s="32"/>
      <c r="SVM842" s="32"/>
      <c r="SVN842" s="32"/>
      <c r="SVO842" s="32"/>
      <c r="SVP842" s="32"/>
      <c r="SVQ842" s="32"/>
      <c r="SVR842" s="32"/>
      <c r="SVS842" s="32"/>
      <c r="SVT842" s="32"/>
      <c r="SVU842" s="32"/>
      <c r="SVV842" s="32"/>
      <c r="SVW842" s="32"/>
      <c r="SVX842" s="32"/>
      <c r="SVY842" s="32"/>
      <c r="SVZ842" s="32"/>
      <c r="SWA842" s="32"/>
      <c r="SWB842" s="32"/>
      <c r="SWC842" s="32"/>
      <c r="SWD842" s="32"/>
      <c r="SWE842" s="32"/>
      <c r="SWF842" s="32"/>
      <c r="SWG842" s="32"/>
      <c r="SWH842" s="32"/>
      <c r="SWI842" s="32"/>
      <c r="SWJ842" s="32"/>
      <c r="SWK842" s="32"/>
      <c r="SWL842" s="32"/>
      <c r="SWM842" s="32"/>
      <c r="SWN842" s="32"/>
      <c r="SWO842" s="32"/>
      <c r="SWP842" s="32"/>
      <c r="SWQ842" s="32"/>
      <c r="SWR842" s="32"/>
      <c r="SWS842" s="32"/>
      <c r="SWT842" s="32"/>
      <c r="SWU842" s="32"/>
      <c r="SWV842" s="32"/>
      <c r="SWW842" s="32"/>
      <c r="SWX842" s="32"/>
      <c r="SWY842" s="32"/>
      <c r="SWZ842" s="32"/>
      <c r="SXA842" s="32"/>
      <c r="SXB842" s="32"/>
      <c r="SXC842" s="32"/>
      <c r="SXD842" s="32"/>
      <c r="SXE842" s="32"/>
      <c r="SXF842" s="32"/>
      <c r="SXG842" s="32"/>
      <c r="SXH842" s="32"/>
      <c r="SXI842" s="32"/>
      <c r="SXJ842" s="32"/>
      <c r="SXK842" s="32"/>
      <c r="SXL842" s="32"/>
      <c r="SXM842" s="32"/>
      <c r="SXN842" s="32"/>
      <c r="SXO842" s="32"/>
      <c r="SXP842" s="32"/>
      <c r="SXQ842" s="32"/>
      <c r="SXR842" s="32"/>
      <c r="SXS842" s="32"/>
      <c r="SXT842" s="32"/>
      <c r="SXU842" s="32"/>
      <c r="SXV842" s="32"/>
      <c r="SXW842" s="32"/>
      <c r="SXX842" s="32"/>
      <c r="SXY842" s="32"/>
      <c r="SXZ842" s="32"/>
      <c r="SYA842" s="32"/>
      <c r="SYB842" s="32"/>
      <c r="SYC842" s="32"/>
      <c r="SYD842" s="32"/>
      <c r="SYE842" s="32"/>
      <c r="SYF842" s="32"/>
      <c r="SYG842" s="32"/>
      <c r="SYH842" s="32"/>
      <c r="SYI842" s="32"/>
      <c r="SYJ842" s="32"/>
      <c r="SYK842" s="32"/>
      <c r="SYL842" s="32"/>
      <c r="SYM842" s="32"/>
      <c r="SYN842" s="32"/>
      <c r="SYO842" s="32"/>
      <c r="SYP842" s="32"/>
      <c r="SYQ842" s="32"/>
      <c r="SYR842" s="32"/>
      <c r="SYS842" s="32"/>
      <c r="SYT842" s="32"/>
      <c r="SYU842" s="32"/>
      <c r="SYV842" s="32"/>
      <c r="SYW842" s="32"/>
      <c r="SYX842" s="32"/>
      <c r="SYY842" s="32"/>
      <c r="SYZ842" s="32"/>
      <c r="SZA842" s="32"/>
      <c r="SZB842" s="32"/>
      <c r="SZC842" s="32"/>
      <c r="SZD842" s="32"/>
      <c r="SZE842" s="32"/>
      <c r="SZF842" s="32"/>
      <c r="SZG842" s="32"/>
      <c r="SZH842" s="32"/>
      <c r="SZI842" s="32"/>
      <c r="SZJ842" s="32"/>
      <c r="SZK842" s="32"/>
      <c r="SZL842" s="32"/>
      <c r="SZM842" s="32"/>
      <c r="SZN842" s="32"/>
      <c r="SZO842" s="32"/>
      <c r="SZP842" s="32"/>
      <c r="SZQ842" s="32"/>
      <c r="SZR842" s="32"/>
      <c r="SZS842" s="32"/>
      <c r="SZT842" s="32"/>
      <c r="SZU842" s="32"/>
      <c r="SZV842" s="32"/>
      <c r="SZW842" s="32"/>
      <c r="SZX842" s="32"/>
      <c r="SZY842" s="32"/>
      <c r="SZZ842" s="32"/>
      <c r="TAA842" s="32"/>
      <c r="TAB842" s="32"/>
      <c r="TAC842" s="32"/>
      <c r="TAD842" s="32"/>
      <c r="TAE842" s="32"/>
      <c r="TAF842" s="32"/>
      <c r="TAG842" s="32"/>
      <c r="TAH842" s="32"/>
      <c r="TAI842" s="32"/>
      <c r="TAJ842" s="32"/>
      <c r="TAK842" s="32"/>
      <c r="TAL842" s="32"/>
      <c r="TAM842" s="32"/>
      <c r="TAN842" s="32"/>
      <c r="TAO842" s="32"/>
      <c r="TAP842" s="32"/>
      <c r="TAQ842" s="32"/>
      <c r="TAR842" s="32"/>
      <c r="TAS842" s="32"/>
      <c r="TAT842" s="32"/>
      <c r="TAU842" s="32"/>
      <c r="TAV842" s="32"/>
      <c r="TAW842" s="32"/>
      <c r="TAX842" s="32"/>
      <c r="TAY842" s="32"/>
      <c r="TAZ842" s="32"/>
      <c r="TBA842" s="32"/>
      <c r="TBB842" s="32"/>
      <c r="TBC842" s="32"/>
      <c r="TBD842" s="32"/>
      <c r="TBE842" s="32"/>
      <c r="TBF842" s="32"/>
      <c r="TBG842" s="32"/>
      <c r="TBH842" s="32"/>
      <c r="TBI842" s="32"/>
      <c r="TBJ842" s="32"/>
      <c r="TBK842" s="32"/>
      <c r="TBL842" s="32"/>
      <c r="TBM842" s="32"/>
      <c r="TBN842" s="32"/>
      <c r="TBO842" s="32"/>
      <c r="TBP842" s="32"/>
      <c r="TBQ842" s="32"/>
      <c r="TBR842" s="32"/>
      <c r="TBS842" s="32"/>
      <c r="TBT842" s="32"/>
      <c r="TBU842" s="32"/>
      <c r="TBV842" s="32"/>
      <c r="TBW842" s="32"/>
      <c r="TBX842" s="32"/>
      <c r="TBY842" s="32"/>
      <c r="TBZ842" s="32"/>
      <c r="TCA842" s="32"/>
      <c r="TCB842" s="32"/>
      <c r="TCC842" s="32"/>
      <c r="TCD842" s="32"/>
      <c r="TCE842" s="32"/>
      <c r="TCF842" s="32"/>
      <c r="TCG842" s="32"/>
      <c r="TCH842" s="32"/>
      <c r="TCI842" s="32"/>
      <c r="TCJ842" s="32"/>
      <c r="TCK842" s="32"/>
      <c r="TCL842" s="32"/>
      <c r="TCM842" s="32"/>
      <c r="TCN842" s="32"/>
      <c r="TCO842" s="32"/>
      <c r="TCP842" s="32"/>
      <c r="TCQ842" s="32"/>
      <c r="TCR842" s="32"/>
      <c r="TCS842" s="32"/>
      <c r="TCT842" s="32"/>
      <c r="TCU842" s="32"/>
      <c r="TCV842" s="32"/>
      <c r="TCW842" s="32"/>
      <c r="TCX842" s="32"/>
      <c r="TCY842" s="32"/>
      <c r="TCZ842" s="32"/>
      <c r="TDA842" s="32"/>
      <c r="TDB842" s="32"/>
      <c r="TDC842" s="32"/>
      <c r="TDD842" s="32"/>
      <c r="TDE842" s="32"/>
      <c r="TDF842" s="32"/>
      <c r="TDG842" s="32"/>
      <c r="TDH842" s="32"/>
      <c r="TDI842" s="32"/>
      <c r="TDJ842" s="32"/>
      <c r="TDK842" s="32"/>
      <c r="TDL842" s="32"/>
      <c r="TDM842" s="32"/>
      <c r="TDN842" s="32"/>
      <c r="TDO842" s="32"/>
      <c r="TDP842" s="32"/>
      <c r="TDQ842" s="32"/>
      <c r="TDR842" s="32"/>
      <c r="TDS842" s="32"/>
      <c r="TDT842" s="32"/>
      <c r="TDU842" s="32"/>
      <c r="TDV842" s="32"/>
      <c r="TDW842" s="32"/>
      <c r="TDX842" s="32"/>
      <c r="TDY842" s="32"/>
      <c r="TDZ842" s="32"/>
      <c r="TEA842" s="32"/>
      <c r="TEB842" s="32"/>
      <c r="TEC842" s="32"/>
      <c r="TED842" s="32"/>
      <c r="TEE842" s="32"/>
      <c r="TEF842" s="32"/>
      <c r="TEG842" s="32"/>
      <c r="TEH842" s="32"/>
      <c r="TEI842" s="32"/>
      <c r="TEJ842" s="32"/>
      <c r="TEK842" s="32"/>
      <c r="TEL842" s="32"/>
      <c r="TEM842" s="32"/>
      <c r="TEN842" s="32"/>
      <c r="TEO842" s="32"/>
      <c r="TEP842" s="32"/>
      <c r="TEQ842" s="32"/>
      <c r="TER842" s="32"/>
      <c r="TES842" s="32"/>
      <c r="TET842" s="32"/>
      <c r="TEU842" s="32"/>
      <c r="TEV842" s="32"/>
      <c r="TEW842" s="32"/>
      <c r="TEX842" s="32"/>
      <c r="TEY842" s="32"/>
      <c r="TEZ842" s="32"/>
      <c r="TFA842" s="32"/>
      <c r="TFB842" s="32"/>
      <c r="TFC842" s="32"/>
      <c r="TFD842" s="32"/>
      <c r="TFE842" s="32"/>
      <c r="TFF842" s="32"/>
      <c r="TFG842" s="32"/>
      <c r="TFH842" s="32"/>
      <c r="TFI842" s="32"/>
      <c r="TFJ842" s="32"/>
      <c r="TFK842" s="32"/>
      <c r="TFL842" s="32"/>
      <c r="TFM842" s="32"/>
      <c r="TFN842" s="32"/>
      <c r="TFO842" s="32"/>
      <c r="TFP842" s="32"/>
      <c r="TFQ842" s="32"/>
      <c r="TFR842" s="32"/>
      <c r="TFS842" s="32"/>
      <c r="TFT842" s="32"/>
      <c r="TFU842" s="32"/>
      <c r="TFV842" s="32"/>
      <c r="TFW842" s="32"/>
      <c r="TFX842" s="32"/>
      <c r="TFY842" s="32"/>
      <c r="TFZ842" s="32"/>
      <c r="TGA842" s="32"/>
      <c r="TGB842" s="32"/>
      <c r="TGC842" s="32"/>
      <c r="TGD842" s="32"/>
      <c r="TGE842" s="32"/>
      <c r="TGF842" s="32"/>
      <c r="TGG842" s="32"/>
      <c r="TGH842" s="32"/>
      <c r="TGI842" s="32"/>
      <c r="TGJ842" s="32"/>
      <c r="TGK842" s="32"/>
      <c r="TGL842" s="32"/>
      <c r="TGM842" s="32"/>
      <c r="TGN842" s="32"/>
      <c r="TGO842" s="32"/>
      <c r="TGP842" s="32"/>
      <c r="TGQ842" s="32"/>
      <c r="TGR842" s="32"/>
      <c r="TGS842" s="32"/>
      <c r="TGT842" s="32"/>
      <c r="TGU842" s="32"/>
      <c r="TGV842" s="32"/>
      <c r="TGW842" s="32"/>
      <c r="TGX842" s="32"/>
      <c r="TGY842" s="32"/>
      <c r="TGZ842" s="32"/>
      <c r="THA842" s="32"/>
      <c r="THB842" s="32"/>
      <c r="THC842" s="32"/>
      <c r="THD842" s="32"/>
      <c r="THE842" s="32"/>
      <c r="THF842" s="32"/>
      <c r="THG842" s="32"/>
      <c r="THH842" s="32"/>
      <c r="THI842" s="32"/>
      <c r="THJ842" s="32"/>
      <c r="THK842" s="32"/>
      <c r="THL842" s="32"/>
      <c r="THM842" s="32"/>
      <c r="THN842" s="32"/>
      <c r="THO842" s="32"/>
      <c r="THP842" s="32"/>
      <c r="THQ842" s="32"/>
      <c r="THR842" s="32"/>
      <c r="THS842" s="32"/>
      <c r="THT842" s="32"/>
      <c r="THU842" s="32"/>
      <c r="THV842" s="32"/>
      <c r="THW842" s="32"/>
      <c r="THX842" s="32"/>
      <c r="THY842" s="32"/>
      <c r="THZ842" s="32"/>
      <c r="TIA842" s="32"/>
      <c r="TIB842" s="32"/>
      <c r="TIC842" s="32"/>
      <c r="TID842" s="32"/>
      <c r="TIE842" s="32"/>
      <c r="TIF842" s="32"/>
      <c r="TIG842" s="32"/>
      <c r="TIH842" s="32"/>
      <c r="TII842" s="32"/>
      <c r="TIJ842" s="32"/>
      <c r="TIK842" s="32"/>
      <c r="TIL842" s="32"/>
      <c r="TIM842" s="32"/>
      <c r="TIN842" s="32"/>
      <c r="TIO842" s="32"/>
      <c r="TIP842" s="32"/>
      <c r="TIQ842" s="32"/>
      <c r="TIR842" s="32"/>
      <c r="TIS842" s="32"/>
      <c r="TIT842" s="32"/>
      <c r="TIU842" s="32"/>
      <c r="TIV842" s="32"/>
      <c r="TIW842" s="32"/>
      <c r="TIX842" s="32"/>
      <c r="TIY842" s="32"/>
      <c r="TIZ842" s="32"/>
      <c r="TJA842" s="32"/>
      <c r="TJB842" s="32"/>
      <c r="TJC842" s="32"/>
      <c r="TJD842" s="32"/>
      <c r="TJE842" s="32"/>
      <c r="TJF842" s="32"/>
      <c r="TJG842" s="32"/>
      <c r="TJH842" s="32"/>
      <c r="TJI842" s="32"/>
      <c r="TJJ842" s="32"/>
      <c r="TJK842" s="32"/>
      <c r="TJL842" s="32"/>
      <c r="TJM842" s="32"/>
      <c r="TJN842" s="32"/>
      <c r="TJO842" s="32"/>
      <c r="TJP842" s="32"/>
      <c r="TJQ842" s="32"/>
      <c r="TJR842" s="32"/>
      <c r="TJS842" s="32"/>
      <c r="TJT842" s="32"/>
      <c r="TJU842" s="32"/>
      <c r="TJV842" s="32"/>
      <c r="TJW842" s="32"/>
      <c r="TJX842" s="32"/>
      <c r="TJY842" s="32"/>
      <c r="TJZ842" s="32"/>
      <c r="TKA842" s="32"/>
      <c r="TKB842" s="32"/>
      <c r="TKC842" s="32"/>
      <c r="TKD842" s="32"/>
      <c r="TKE842" s="32"/>
      <c r="TKF842" s="32"/>
      <c r="TKG842" s="32"/>
      <c r="TKH842" s="32"/>
      <c r="TKI842" s="32"/>
      <c r="TKJ842" s="32"/>
      <c r="TKK842" s="32"/>
      <c r="TKL842" s="32"/>
      <c r="TKM842" s="32"/>
      <c r="TKN842" s="32"/>
      <c r="TKO842" s="32"/>
      <c r="TKP842" s="32"/>
      <c r="TKQ842" s="32"/>
      <c r="TKR842" s="32"/>
      <c r="TKS842" s="32"/>
      <c r="TKT842" s="32"/>
      <c r="TKU842" s="32"/>
      <c r="TKV842" s="32"/>
      <c r="TKW842" s="32"/>
      <c r="TKX842" s="32"/>
      <c r="TKY842" s="32"/>
      <c r="TKZ842" s="32"/>
      <c r="TLA842" s="32"/>
      <c r="TLB842" s="32"/>
      <c r="TLC842" s="32"/>
      <c r="TLD842" s="32"/>
      <c r="TLE842" s="32"/>
      <c r="TLF842" s="32"/>
      <c r="TLG842" s="32"/>
      <c r="TLH842" s="32"/>
      <c r="TLI842" s="32"/>
      <c r="TLJ842" s="32"/>
      <c r="TLK842" s="32"/>
      <c r="TLL842" s="32"/>
      <c r="TLM842" s="32"/>
      <c r="TLN842" s="32"/>
      <c r="TLO842" s="32"/>
      <c r="TLP842" s="32"/>
      <c r="TLQ842" s="32"/>
      <c r="TLR842" s="32"/>
      <c r="TLS842" s="32"/>
      <c r="TLT842" s="32"/>
      <c r="TLU842" s="32"/>
      <c r="TLV842" s="32"/>
      <c r="TLW842" s="32"/>
      <c r="TLX842" s="32"/>
      <c r="TLY842" s="32"/>
      <c r="TLZ842" s="32"/>
      <c r="TMA842" s="32"/>
      <c r="TMB842" s="32"/>
      <c r="TMC842" s="32"/>
      <c r="TMD842" s="32"/>
      <c r="TME842" s="32"/>
      <c r="TMF842" s="32"/>
      <c r="TMG842" s="32"/>
      <c r="TMH842" s="32"/>
      <c r="TMI842" s="32"/>
      <c r="TMJ842" s="32"/>
      <c r="TMK842" s="32"/>
      <c r="TML842" s="32"/>
      <c r="TMM842" s="32"/>
      <c r="TMN842" s="32"/>
      <c r="TMO842" s="32"/>
      <c r="TMP842" s="32"/>
      <c r="TMQ842" s="32"/>
      <c r="TMR842" s="32"/>
      <c r="TMS842" s="32"/>
      <c r="TMT842" s="32"/>
      <c r="TMU842" s="32"/>
      <c r="TMV842" s="32"/>
      <c r="TMW842" s="32"/>
      <c r="TMX842" s="32"/>
      <c r="TMY842" s="32"/>
      <c r="TMZ842" s="32"/>
      <c r="TNA842" s="32"/>
      <c r="TNB842" s="32"/>
      <c r="TNC842" s="32"/>
      <c r="TND842" s="32"/>
      <c r="TNE842" s="32"/>
      <c r="TNF842" s="32"/>
      <c r="TNG842" s="32"/>
      <c r="TNH842" s="32"/>
      <c r="TNI842" s="32"/>
      <c r="TNJ842" s="32"/>
      <c r="TNK842" s="32"/>
      <c r="TNL842" s="32"/>
      <c r="TNM842" s="32"/>
      <c r="TNN842" s="32"/>
      <c r="TNO842" s="32"/>
      <c r="TNP842" s="32"/>
      <c r="TNQ842" s="32"/>
      <c r="TNR842" s="32"/>
      <c r="TNS842" s="32"/>
      <c r="TNT842" s="32"/>
      <c r="TNU842" s="32"/>
      <c r="TNV842" s="32"/>
      <c r="TNW842" s="32"/>
      <c r="TNX842" s="32"/>
      <c r="TNY842" s="32"/>
      <c r="TNZ842" s="32"/>
      <c r="TOA842" s="32"/>
      <c r="TOB842" s="32"/>
      <c r="TOC842" s="32"/>
      <c r="TOD842" s="32"/>
      <c r="TOE842" s="32"/>
      <c r="TOF842" s="32"/>
      <c r="TOG842" s="32"/>
      <c r="TOH842" s="32"/>
      <c r="TOI842" s="32"/>
      <c r="TOJ842" s="32"/>
      <c r="TOK842" s="32"/>
      <c r="TOL842" s="32"/>
      <c r="TOM842" s="32"/>
      <c r="TON842" s="32"/>
      <c r="TOO842" s="32"/>
      <c r="TOP842" s="32"/>
      <c r="TOQ842" s="32"/>
      <c r="TOR842" s="32"/>
      <c r="TOS842" s="32"/>
      <c r="TOT842" s="32"/>
      <c r="TOU842" s="32"/>
      <c r="TOV842" s="32"/>
      <c r="TOW842" s="32"/>
      <c r="TOX842" s="32"/>
      <c r="TOY842" s="32"/>
      <c r="TOZ842" s="32"/>
      <c r="TPA842" s="32"/>
      <c r="TPB842" s="32"/>
      <c r="TPC842" s="32"/>
      <c r="TPD842" s="32"/>
      <c r="TPE842" s="32"/>
      <c r="TPF842" s="32"/>
      <c r="TPG842" s="32"/>
      <c r="TPH842" s="32"/>
      <c r="TPI842" s="32"/>
      <c r="TPJ842" s="32"/>
      <c r="TPK842" s="32"/>
      <c r="TPL842" s="32"/>
      <c r="TPM842" s="32"/>
      <c r="TPN842" s="32"/>
      <c r="TPO842" s="32"/>
      <c r="TPP842" s="32"/>
      <c r="TPQ842" s="32"/>
      <c r="TPR842" s="32"/>
      <c r="TPS842" s="32"/>
      <c r="TPT842" s="32"/>
      <c r="TPU842" s="32"/>
      <c r="TPV842" s="32"/>
      <c r="TPW842" s="32"/>
      <c r="TPX842" s="32"/>
      <c r="TPY842" s="32"/>
      <c r="TPZ842" s="32"/>
      <c r="TQA842" s="32"/>
      <c r="TQB842" s="32"/>
      <c r="TQC842" s="32"/>
      <c r="TQD842" s="32"/>
      <c r="TQE842" s="32"/>
      <c r="TQF842" s="32"/>
      <c r="TQG842" s="32"/>
      <c r="TQH842" s="32"/>
      <c r="TQI842" s="32"/>
      <c r="TQJ842" s="32"/>
      <c r="TQK842" s="32"/>
      <c r="TQL842" s="32"/>
      <c r="TQM842" s="32"/>
      <c r="TQN842" s="32"/>
      <c r="TQO842" s="32"/>
      <c r="TQP842" s="32"/>
      <c r="TQQ842" s="32"/>
      <c r="TQR842" s="32"/>
      <c r="TQS842" s="32"/>
      <c r="TQT842" s="32"/>
      <c r="TQU842" s="32"/>
      <c r="TQV842" s="32"/>
      <c r="TQW842" s="32"/>
      <c r="TQX842" s="32"/>
      <c r="TQY842" s="32"/>
      <c r="TQZ842" s="32"/>
      <c r="TRA842" s="32"/>
      <c r="TRB842" s="32"/>
      <c r="TRC842" s="32"/>
      <c r="TRD842" s="32"/>
      <c r="TRE842" s="32"/>
      <c r="TRF842" s="32"/>
      <c r="TRG842" s="32"/>
      <c r="TRH842" s="32"/>
      <c r="TRI842" s="32"/>
      <c r="TRJ842" s="32"/>
      <c r="TRK842" s="32"/>
      <c r="TRL842" s="32"/>
      <c r="TRM842" s="32"/>
      <c r="TRN842" s="32"/>
      <c r="TRO842" s="32"/>
      <c r="TRP842" s="32"/>
      <c r="TRQ842" s="32"/>
      <c r="TRR842" s="32"/>
      <c r="TRS842" s="32"/>
      <c r="TRT842" s="32"/>
      <c r="TRU842" s="32"/>
      <c r="TRV842" s="32"/>
      <c r="TRW842" s="32"/>
      <c r="TRX842" s="32"/>
      <c r="TRY842" s="32"/>
      <c r="TRZ842" s="32"/>
      <c r="TSA842" s="32"/>
      <c r="TSB842" s="32"/>
      <c r="TSC842" s="32"/>
      <c r="TSD842" s="32"/>
      <c r="TSE842" s="32"/>
      <c r="TSF842" s="32"/>
      <c r="TSG842" s="32"/>
      <c r="TSH842" s="32"/>
      <c r="TSI842" s="32"/>
      <c r="TSJ842" s="32"/>
      <c r="TSK842" s="32"/>
      <c r="TSL842" s="32"/>
      <c r="TSM842" s="32"/>
      <c r="TSN842" s="32"/>
      <c r="TSO842" s="32"/>
      <c r="TSP842" s="32"/>
      <c r="TSQ842" s="32"/>
      <c r="TSR842" s="32"/>
      <c r="TSS842" s="32"/>
      <c r="TST842" s="32"/>
      <c r="TSU842" s="32"/>
      <c r="TSV842" s="32"/>
      <c r="TSW842" s="32"/>
      <c r="TSX842" s="32"/>
      <c r="TSY842" s="32"/>
      <c r="TSZ842" s="32"/>
      <c r="TTA842" s="32"/>
      <c r="TTB842" s="32"/>
      <c r="TTC842" s="32"/>
      <c r="TTD842" s="32"/>
      <c r="TTE842" s="32"/>
      <c r="TTF842" s="32"/>
      <c r="TTG842" s="32"/>
      <c r="TTH842" s="32"/>
      <c r="TTI842" s="32"/>
      <c r="TTJ842" s="32"/>
      <c r="TTK842" s="32"/>
      <c r="TTL842" s="32"/>
      <c r="TTM842" s="32"/>
      <c r="TTN842" s="32"/>
      <c r="TTO842" s="32"/>
      <c r="TTP842" s="32"/>
      <c r="TTQ842" s="32"/>
      <c r="TTR842" s="32"/>
      <c r="TTS842" s="32"/>
      <c r="TTT842" s="32"/>
      <c r="TTU842" s="32"/>
      <c r="TTV842" s="32"/>
      <c r="TTW842" s="32"/>
      <c r="TTX842" s="32"/>
      <c r="TTY842" s="32"/>
      <c r="TTZ842" s="32"/>
      <c r="TUA842" s="32"/>
      <c r="TUB842" s="32"/>
      <c r="TUC842" s="32"/>
      <c r="TUD842" s="32"/>
      <c r="TUE842" s="32"/>
      <c r="TUF842" s="32"/>
      <c r="TUG842" s="32"/>
      <c r="TUH842" s="32"/>
      <c r="TUI842" s="32"/>
      <c r="TUJ842" s="32"/>
      <c r="TUK842" s="32"/>
      <c r="TUL842" s="32"/>
      <c r="TUM842" s="32"/>
      <c r="TUN842" s="32"/>
      <c r="TUO842" s="32"/>
      <c r="TUP842" s="32"/>
      <c r="TUQ842" s="32"/>
      <c r="TUR842" s="32"/>
      <c r="TUS842" s="32"/>
      <c r="TUT842" s="32"/>
      <c r="TUU842" s="32"/>
      <c r="TUV842" s="32"/>
      <c r="TUW842" s="32"/>
      <c r="TUX842" s="32"/>
      <c r="TUY842" s="32"/>
      <c r="TUZ842" s="32"/>
      <c r="TVA842" s="32"/>
      <c r="TVB842" s="32"/>
      <c r="TVC842" s="32"/>
      <c r="TVD842" s="32"/>
      <c r="TVE842" s="32"/>
      <c r="TVF842" s="32"/>
      <c r="TVG842" s="32"/>
      <c r="TVH842" s="32"/>
      <c r="TVI842" s="32"/>
      <c r="TVJ842" s="32"/>
      <c r="TVK842" s="32"/>
      <c r="TVL842" s="32"/>
      <c r="TVM842" s="32"/>
      <c r="TVN842" s="32"/>
      <c r="TVO842" s="32"/>
      <c r="TVP842" s="32"/>
      <c r="TVQ842" s="32"/>
      <c r="TVR842" s="32"/>
      <c r="TVS842" s="32"/>
      <c r="TVT842" s="32"/>
      <c r="TVU842" s="32"/>
      <c r="TVV842" s="32"/>
      <c r="TVW842" s="32"/>
      <c r="TVX842" s="32"/>
      <c r="TVY842" s="32"/>
      <c r="TVZ842" s="32"/>
      <c r="TWA842" s="32"/>
      <c r="TWB842" s="32"/>
      <c r="TWC842" s="32"/>
      <c r="TWD842" s="32"/>
      <c r="TWE842" s="32"/>
      <c r="TWF842" s="32"/>
      <c r="TWG842" s="32"/>
      <c r="TWH842" s="32"/>
      <c r="TWI842" s="32"/>
      <c r="TWJ842" s="32"/>
      <c r="TWK842" s="32"/>
      <c r="TWL842" s="32"/>
      <c r="TWM842" s="32"/>
      <c r="TWN842" s="32"/>
      <c r="TWO842" s="32"/>
      <c r="TWP842" s="32"/>
      <c r="TWQ842" s="32"/>
      <c r="TWR842" s="32"/>
      <c r="TWS842" s="32"/>
      <c r="TWT842" s="32"/>
      <c r="TWU842" s="32"/>
      <c r="TWV842" s="32"/>
      <c r="TWW842" s="32"/>
      <c r="TWX842" s="32"/>
      <c r="TWY842" s="32"/>
      <c r="TWZ842" s="32"/>
      <c r="TXA842" s="32"/>
      <c r="TXB842" s="32"/>
      <c r="TXC842" s="32"/>
      <c r="TXD842" s="32"/>
      <c r="TXE842" s="32"/>
      <c r="TXF842" s="32"/>
      <c r="TXG842" s="32"/>
      <c r="TXH842" s="32"/>
      <c r="TXI842" s="32"/>
      <c r="TXJ842" s="32"/>
      <c r="TXK842" s="32"/>
      <c r="TXL842" s="32"/>
      <c r="TXM842" s="32"/>
      <c r="TXN842" s="32"/>
      <c r="TXO842" s="32"/>
      <c r="TXP842" s="32"/>
      <c r="TXQ842" s="32"/>
      <c r="TXR842" s="32"/>
      <c r="TXS842" s="32"/>
      <c r="TXT842" s="32"/>
      <c r="TXU842" s="32"/>
      <c r="TXV842" s="32"/>
      <c r="TXW842" s="32"/>
      <c r="TXX842" s="32"/>
      <c r="TXY842" s="32"/>
      <c r="TXZ842" s="32"/>
      <c r="TYA842" s="32"/>
      <c r="TYB842" s="32"/>
      <c r="TYC842" s="32"/>
      <c r="TYD842" s="32"/>
      <c r="TYE842" s="32"/>
      <c r="TYF842" s="32"/>
      <c r="TYG842" s="32"/>
      <c r="TYH842" s="32"/>
      <c r="TYI842" s="32"/>
      <c r="TYJ842" s="32"/>
      <c r="TYK842" s="32"/>
      <c r="TYL842" s="32"/>
      <c r="TYM842" s="32"/>
      <c r="TYN842" s="32"/>
      <c r="TYO842" s="32"/>
      <c r="TYP842" s="32"/>
      <c r="TYQ842" s="32"/>
      <c r="TYR842" s="32"/>
      <c r="TYS842" s="32"/>
      <c r="TYT842" s="32"/>
      <c r="TYU842" s="32"/>
      <c r="TYV842" s="32"/>
      <c r="TYW842" s="32"/>
      <c r="TYX842" s="32"/>
      <c r="TYY842" s="32"/>
      <c r="TYZ842" s="32"/>
      <c r="TZA842" s="32"/>
      <c r="TZB842" s="32"/>
      <c r="TZC842" s="32"/>
      <c r="TZD842" s="32"/>
      <c r="TZE842" s="32"/>
      <c r="TZF842" s="32"/>
      <c r="TZG842" s="32"/>
      <c r="TZH842" s="32"/>
      <c r="TZI842" s="32"/>
      <c r="TZJ842" s="32"/>
      <c r="TZK842" s="32"/>
      <c r="TZL842" s="32"/>
      <c r="TZM842" s="32"/>
      <c r="TZN842" s="32"/>
      <c r="TZO842" s="32"/>
      <c r="TZP842" s="32"/>
      <c r="TZQ842" s="32"/>
      <c r="TZR842" s="32"/>
      <c r="TZS842" s="32"/>
      <c r="TZT842" s="32"/>
      <c r="TZU842" s="32"/>
      <c r="TZV842" s="32"/>
      <c r="TZW842" s="32"/>
      <c r="TZX842" s="32"/>
      <c r="TZY842" s="32"/>
      <c r="TZZ842" s="32"/>
      <c r="UAA842" s="32"/>
      <c r="UAB842" s="32"/>
      <c r="UAC842" s="32"/>
      <c r="UAD842" s="32"/>
      <c r="UAE842" s="32"/>
      <c r="UAF842" s="32"/>
      <c r="UAG842" s="32"/>
      <c r="UAH842" s="32"/>
      <c r="UAI842" s="32"/>
      <c r="UAJ842" s="32"/>
      <c r="UAK842" s="32"/>
      <c r="UAL842" s="32"/>
      <c r="UAM842" s="32"/>
      <c r="UAN842" s="32"/>
      <c r="UAO842" s="32"/>
      <c r="UAP842" s="32"/>
      <c r="UAQ842" s="32"/>
      <c r="UAR842" s="32"/>
      <c r="UAS842" s="32"/>
      <c r="UAT842" s="32"/>
      <c r="UAU842" s="32"/>
      <c r="UAV842" s="32"/>
      <c r="UAW842" s="32"/>
      <c r="UAX842" s="32"/>
      <c r="UAY842" s="32"/>
      <c r="UAZ842" s="32"/>
      <c r="UBA842" s="32"/>
      <c r="UBB842" s="32"/>
      <c r="UBC842" s="32"/>
      <c r="UBD842" s="32"/>
      <c r="UBE842" s="32"/>
      <c r="UBF842" s="32"/>
      <c r="UBG842" s="32"/>
      <c r="UBH842" s="32"/>
      <c r="UBI842" s="32"/>
      <c r="UBJ842" s="32"/>
      <c r="UBK842" s="32"/>
      <c r="UBL842" s="32"/>
      <c r="UBM842" s="32"/>
      <c r="UBN842" s="32"/>
      <c r="UBO842" s="32"/>
      <c r="UBP842" s="32"/>
      <c r="UBQ842" s="32"/>
      <c r="UBR842" s="32"/>
      <c r="UBS842" s="32"/>
      <c r="UBT842" s="32"/>
      <c r="UBU842" s="32"/>
      <c r="UBV842" s="32"/>
      <c r="UBW842" s="32"/>
      <c r="UBX842" s="32"/>
      <c r="UBY842" s="32"/>
      <c r="UBZ842" s="32"/>
      <c r="UCA842" s="32"/>
      <c r="UCB842" s="32"/>
      <c r="UCC842" s="32"/>
      <c r="UCD842" s="32"/>
      <c r="UCE842" s="32"/>
      <c r="UCF842" s="32"/>
      <c r="UCG842" s="32"/>
      <c r="UCH842" s="32"/>
      <c r="UCI842" s="32"/>
      <c r="UCJ842" s="32"/>
      <c r="UCK842" s="32"/>
      <c r="UCL842" s="32"/>
      <c r="UCM842" s="32"/>
      <c r="UCN842" s="32"/>
      <c r="UCO842" s="32"/>
      <c r="UCP842" s="32"/>
      <c r="UCQ842" s="32"/>
      <c r="UCR842" s="32"/>
      <c r="UCS842" s="32"/>
      <c r="UCT842" s="32"/>
      <c r="UCU842" s="32"/>
      <c r="UCV842" s="32"/>
      <c r="UCW842" s="32"/>
      <c r="UCX842" s="32"/>
      <c r="UCY842" s="32"/>
      <c r="UCZ842" s="32"/>
      <c r="UDA842" s="32"/>
      <c r="UDB842" s="32"/>
      <c r="UDC842" s="32"/>
      <c r="UDD842" s="32"/>
      <c r="UDE842" s="32"/>
      <c r="UDF842" s="32"/>
      <c r="UDG842" s="32"/>
      <c r="UDH842" s="32"/>
      <c r="UDI842" s="32"/>
      <c r="UDJ842" s="32"/>
      <c r="UDK842" s="32"/>
      <c r="UDL842" s="32"/>
      <c r="UDM842" s="32"/>
      <c r="UDN842" s="32"/>
      <c r="UDO842" s="32"/>
      <c r="UDP842" s="32"/>
      <c r="UDQ842" s="32"/>
      <c r="UDR842" s="32"/>
      <c r="UDS842" s="32"/>
      <c r="UDT842" s="32"/>
      <c r="UDU842" s="32"/>
      <c r="UDV842" s="32"/>
      <c r="UDW842" s="32"/>
      <c r="UDX842" s="32"/>
      <c r="UDY842" s="32"/>
      <c r="UDZ842" s="32"/>
      <c r="UEA842" s="32"/>
      <c r="UEB842" s="32"/>
      <c r="UEC842" s="32"/>
      <c r="UED842" s="32"/>
      <c r="UEE842" s="32"/>
      <c r="UEF842" s="32"/>
      <c r="UEG842" s="32"/>
      <c r="UEH842" s="32"/>
      <c r="UEI842" s="32"/>
      <c r="UEJ842" s="32"/>
      <c r="UEK842" s="32"/>
      <c r="UEL842" s="32"/>
      <c r="UEM842" s="32"/>
      <c r="UEN842" s="32"/>
      <c r="UEO842" s="32"/>
      <c r="UEP842" s="32"/>
      <c r="UEQ842" s="32"/>
      <c r="UER842" s="32"/>
      <c r="UES842" s="32"/>
      <c r="UET842" s="32"/>
      <c r="UEU842" s="32"/>
      <c r="UEV842" s="32"/>
      <c r="UEW842" s="32"/>
      <c r="UEX842" s="32"/>
      <c r="UEY842" s="32"/>
      <c r="UEZ842" s="32"/>
      <c r="UFA842" s="32"/>
      <c r="UFB842" s="32"/>
      <c r="UFC842" s="32"/>
      <c r="UFD842" s="32"/>
      <c r="UFE842" s="32"/>
      <c r="UFF842" s="32"/>
      <c r="UFG842" s="32"/>
      <c r="UFH842" s="32"/>
      <c r="UFI842" s="32"/>
      <c r="UFJ842" s="32"/>
      <c r="UFK842" s="32"/>
      <c r="UFL842" s="32"/>
      <c r="UFM842" s="32"/>
      <c r="UFN842" s="32"/>
      <c r="UFO842" s="32"/>
      <c r="UFP842" s="32"/>
      <c r="UFQ842" s="32"/>
      <c r="UFR842" s="32"/>
      <c r="UFS842" s="32"/>
      <c r="UFT842" s="32"/>
      <c r="UFU842" s="32"/>
      <c r="UFV842" s="32"/>
      <c r="UFW842" s="32"/>
      <c r="UFX842" s="32"/>
      <c r="UFY842" s="32"/>
      <c r="UFZ842" s="32"/>
      <c r="UGA842" s="32"/>
      <c r="UGB842" s="32"/>
      <c r="UGC842" s="32"/>
      <c r="UGD842" s="32"/>
      <c r="UGE842" s="32"/>
      <c r="UGF842" s="32"/>
      <c r="UGG842" s="32"/>
      <c r="UGH842" s="32"/>
      <c r="UGI842" s="32"/>
      <c r="UGJ842" s="32"/>
      <c r="UGK842" s="32"/>
      <c r="UGL842" s="32"/>
      <c r="UGM842" s="32"/>
      <c r="UGN842" s="32"/>
      <c r="UGO842" s="32"/>
      <c r="UGP842" s="32"/>
      <c r="UGQ842" s="32"/>
      <c r="UGR842" s="32"/>
      <c r="UGS842" s="32"/>
      <c r="UGT842" s="32"/>
      <c r="UGU842" s="32"/>
      <c r="UGV842" s="32"/>
      <c r="UGW842" s="32"/>
      <c r="UGX842" s="32"/>
      <c r="UGY842" s="32"/>
      <c r="UGZ842" s="32"/>
      <c r="UHA842" s="32"/>
      <c r="UHB842" s="32"/>
      <c r="UHC842" s="32"/>
      <c r="UHD842" s="32"/>
      <c r="UHE842" s="32"/>
      <c r="UHF842" s="32"/>
      <c r="UHG842" s="32"/>
      <c r="UHH842" s="32"/>
      <c r="UHI842" s="32"/>
      <c r="UHJ842" s="32"/>
      <c r="UHK842" s="32"/>
      <c r="UHL842" s="32"/>
      <c r="UHM842" s="32"/>
      <c r="UHN842" s="32"/>
      <c r="UHO842" s="32"/>
      <c r="UHP842" s="32"/>
      <c r="UHQ842" s="32"/>
      <c r="UHR842" s="32"/>
      <c r="UHS842" s="32"/>
      <c r="UHT842" s="32"/>
      <c r="UHU842" s="32"/>
      <c r="UHV842" s="32"/>
      <c r="UHW842" s="32"/>
      <c r="UHX842" s="32"/>
      <c r="UHY842" s="32"/>
      <c r="UHZ842" s="32"/>
      <c r="UIA842" s="32"/>
      <c r="UIB842" s="32"/>
      <c r="UIC842" s="32"/>
      <c r="UID842" s="32"/>
      <c r="UIE842" s="32"/>
      <c r="UIF842" s="32"/>
      <c r="UIG842" s="32"/>
      <c r="UIH842" s="32"/>
      <c r="UII842" s="32"/>
      <c r="UIJ842" s="32"/>
      <c r="UIK842" s="32"/>
      <c r="UIL842" s="32"/>
      <c r="UIM842" s="32"/>
      <c r="UIN842" s="32"/>
      <c r="UIO842" s="32"/>
      <c r="UIP842" s="32"/>
      <c r="UIQ842" s="32"/>
      <c r="UIR842" s="32"/>
      <c r="UIS842" s="32"/>
      <c r="UIT842" s="32"/>
      <c r="UIU842" s="32"/>
      <c r="UIV842" s="32"/>
      <c r="UIW842" s="32"/>
      <c r="UIX842" s="32"/>
      <c r="UIY842" s="32"/>
      <c r="UIZ842" s="32"/>
      <c r="UJA842" s="32"/>
      <c r="UJB842" s="32"/>
      <c r="UJC842" s="32"/>
      <c r="UJD842" s="32"/>
      <c r="UJE842" s="32"/>
      <c r="UJF842" s="32"/>
      <c r="UJG842" s="32"/>
      <c r="UJH842" s="32"/>
      <c r="UJI842" s="32"/>
      <c r="UJJ842" s="32"/>
      <c r="UJK842" s="32"/>
      <c r="UJL842" s="32"/>
      <c r="UJM842" s="32"/>
      <c r="UJN842" s="32"/>
      <c r="UJO842" s="32"/>
      <c r="UJP842" s="32"/>
      <c r="UJQ842" s="32"/>
      <c r="UJR842" s="32"/>
      <c r="UJS842" s="32"/>
      <c r="UJT842" s="32"/>
      <c r="UJU842" s="32"/>
      <c r="UJV842" s="32"/>
      <c r="UJW842" s="32"/>
      <c r="UJX842" s="32"/>
      <c r="UJY842" s="32"/>
      <c r="UJZ842" s="32"/>
      <c r="UKA842" s="32"/>
      <c r="UKB842" s="32"/>
      <c r="UKC842" s="32"/>
      <c r="UKD842" s="32"/>
      <c r="UKE842" s="32"/>
      <c r="UKF842" s="32"/>
      <c r="UKG842" s="32"/>
      <c r="UKH842" s="32"/>
      <c r="UKI842" s="32"/>
      <c r="UKJ842" s="32"/>
      <c r="UKK842" s="32"/>
      <c r="UKL842" s="32"/>
      <c r="UKM842" s="32"/>
      <c r="UKN842" s="32"/>
      <c r="UKO842" s="32"/>
      <c r="UKP842" s="32"/>
      <c r="UKQ842" s="32"/>
      <c r="UKR842" s="32"/>
      <c r="UKS842" s="32"/>
      <c r="UKT842" s="32"/>
      <c r="UKU842" s="32"/>
      <c r="UKV842" s="32"/>
      <c r="UKW842" s="32"/>
      <c r="UKX842" s="32"/>
      <c r="UKY842" s="32"/>
      <c r="UKZ842" s="32"/>
      <c r="ULA842" s="32"/>
      <c r="ULB842" s="32"/>
      <c r="ULC842" s="32"/>
      <c r="ULD842" s="32"/>
      <c r="ULE842" s="32"/>
      <c r="ULF842" s="32"/>
      <c r="ULG842" s="32"/>
      <c r="ULH842" s="32"/>
      <c r="ULI842" s="32"/>
      <c r="ULJ842" s="32"/>
      <c r="ULK842" s="32"/>
      <c r="ULL842" s="32"/>
      <c r="ULM842" s="32"/>
      <c r="ULN842" s="32"/>
      <c r="ULO842" s="32"/>
      <c r="ULP842" s="32"/>
      <c r="ULQ842" s="32"/>
      <c r="ULR842" s="32"/>
      <c r="ULS842" s="32"/>
      <c r="ULT842" s="32"/>
      <c r="ULU842" s="32"/>
      <c r="ULV842" s="32"/>
      <c r="ULW842" s="32"/>
      <c r="ULX842" s="32"/>
      <c r="ULY842" s="32"/>
      <c r="ULZ842" s="32"/>
      <c r="UMA842" s="32"/>
      <c r="UMB842" s="32"/>
      <c r="UMC842" s="32"/>
      <c r="UMD842" s="32"/>
      <c r="UME842" s="32"/>
      <c r="UMF842" s="32"/>
      <c r="UMG842" s="32"/>
      <c r="UMH842" s="32"/>
      <c r="UMI842" s="32"/>
      <c r="UMJ842" s="32"/>
      <c r="UMK842" s="32"/>
      <c r="UML842" s="32"/>
      <c r="UMM842" s="32"/>
      <c r="UMN842" s="32"/>
      <c r="UMO842" s="32"/>
      <c r="UMP842" s="32"/>
      <c r="UMQ842" s="32"/>
      <c r="UMR842" s="32"/>
      <c r="UMS842" s="32"/>
      <c r="UMT842" s="32"/>
      <c r="UMU842" s="32"/>
      <c r="UMV842" s="32"/>
      <c r="UMW842" s="32"/>
      <c r="UMX842" s="32"/>
      <c r="UMY842" s="32"/>
      <c r="UMZ842" s="32"/>
      <c r="UNA842" s="32"/>
      <c r="UNB842" s="32"/>
      <c r="UNC842" s="32"/>
      <c r="UND842" s="32"/>
      <c r="UNE842" s="32"/>
      <c r="UNF842" s="32"/>
      <c r="UNG842" s="32"/>
      <c r="UNH842" s="32"/>
      <c r="UNI842" s="32"/>
      <c r="UNJ842" s="32"/>
      <c r="UNK842" s="32"/>
      <c r="UNL842" s="32"/>
      <c r="UNM842" s="32"/>
      <c r="UNN842" s="32"/>
      <c r="UNO842" s="32"/>
      <c r="UNP842" s="32"/>
      <c r="UNQ842" s="32"/>
      <c r="UNR842" s="32"/>
      <c r="UNS842" s="32"/>
      <c r="UNT842" s="32"/>
      <c r="UNU842" s="32"/>
      <c r="UNV842" s="32"/>
      <c r="UNW842" s="32"/>
      <c r="UNX842" s="32"/>
      <c r="UNY842" s="32"/>
      <c r="UNZ842" s="32"/>
      <c r="UOA842" s="32"/>
      <c r="UOB842" s="32"/>
      <c r="UOC842" s="32"/>
      <c r="UOD842" s="32"/>
      <c r="UOE842" s="32"/>
      <c r="UOF842" s="32"/>
      <c r="UOG842" s="32"/>
      <c r="UOH842" s="32"/>
      <c r="UOI842" s="32"/>
      <c r="UOJ842" s="32"/>
      <c r="UOK842" s="32"/>
      <c r="UOL842" s="32"/>
      <c r="UOM842" s="32"/>
      <c r="UON842" s="32"/>
      <c r="UOO842" s="32"/>
      <c r="UOP842" s="32"/>
      <c r="UOQ842" s="32"/>
      <c r="UOR842" s="32"/>
      <c r="UOS842" s="32"/>
      <c r="UOT842" s="32"/>
      <c r="UOU842" s="32"/>
      <c r="UOV842" s="32"/>
      <c r="UOW842" s="32"/>
      <c r="UOX842" s="32"/>
      <c r="UOY842" s="32"/>
      <c r="UOZ842" s="32"/>
      <c r="UPA842" s="32"/>
      <c r="UPB842" s="32"/>
      <c r="UPC842" s="32"/>
      <c r="UPD842" s="32"/>
      <c r="UPE842" s="32"/>
      <c r="UPF842" s="32"/>
      <c r="UPG842" s="32"/>
      <c r="UPH842" s="32"/>
      <c r="UPI842" s="32"/>
      <c r="UPJ842" s="32"/>
      <c r="UPK842" s="32"/>
      <c r="UPL842" s="32"/>
      <c r="UPM842" s="32"/>
      <c r="UPN842" s="32"/>
      <c r="UPO842" s="32"/>
      <c r="UPP842" s="32"/>
      <c r="UPQ842" s="32"/>
      <c r="UPR842" s="32"/>
      <c r="UPS842" s="32"/>
      <c r="UPT842" s="32"/>
      <c r="UPU842" s="32"/>
      <c r="UPV842" s="32"/>
      <c r="UPW842" s="32"/>
      <c r="UPX842" s="32"/>
      <c r="UPY842" s="32"/>
      <c r="UPZ842" s="32"/>
      <c r="UQA842" s="32"/>
      <c r="UQB842" s="32"/>
      <c r="UQC842" s="32"/>
      <c r="UQD842" s="32"/>
      <c r="UQE842" s="32"/>
      <c r="UQF842" s="32"/>
      <c r="UQG842" s="32"/>
      <c r="UQH842" s="32"/>
      <c r="UQI842" s="32"/>
      <c r="UQJ842" s="32"/>
      <c r="UQK842" s="32"/>
      <c r="UQL842" s="32"/>
      <c r="UQM842" s="32"/>
      <c r="UQN842" s="32"/>
      <c r="UQO842" s="32"/>
      <c r="UQP842" s="32"/>
      <c r="UQQ842" s="32"/>
      <c r="UQR842" s="32"/>
      <c r="UQS842" s="32"/>
      <c r="UQT842" s="32"/>
      <c r="UQU842" s="32"/>
      <c r="UQV842" s="32"/>
      <c r="UQW842" s="32"/>
      <c r="UQX842" s="32"/>
      <c r="UQY842" s="32"/>
      <c r="UQZ842" s="32"/>
      <c r="URA842" s="32"/>
      <c r="URB842" s="32"/>
      <c r="URC842" s="32"/>
      <c r="URD842" s="32"/>
      <c r="URE842" s="32"/>
      <c r="URF842" s="32"/>
      <c r="URG842" s="32"/>
      <c r="URH842" s="32"/>
      <c r="URI842" s="32"/>
      <c r="URJ842" s="32"/>
      <c r="URK842" s="32"/>
      <c r="URL842" s="32"/>
      <c r="URM842" s="32"/>
      <c r="URN842" s="32"/>
      <c r="URO842" s="32"/>
      <c r="URP842" s="32"/>
      <c r="URQ842" s="32"/>
      <c r="URR842" s="32"/>
      <c r="URS842" s="32"/>
      <c r="URT842" s="32"/>
      <c r="URU842" s="32"/>
      <c r="URV842" s="32"/>
      <c r="URW842" s="32"/>
      <c r="URX842" s="32"/>
      <c r="URY842" s="32"/>
      <c r="URZ842" s="32"/>
      <c r="USA842" s="32"/>
      <c r="USB842" s="32"/>
      <c r="USC842" s="32"/>
      <c r="USD842" s="32"/>
      <c r="USE842" s="32"/>
      <c r="USF842" s="32"/>
      <c r="USG842" s="32"/>
      <c r="USH842" s="32"/>
      <c r="USI842" s="32"/>
      <c r="USJ842" s="32"/>
      <c r="USK842" s="32"/>
      <c r="USL842" s="32"/>
      <c r="USM842" s="32"/>
      <c r="USN842" s="32"/>
      <c r="USO842" s="32"/>
      <c r="USP842" s="32"/>
      <c r="USQ842" s="32"/>
      <c r="USR842" s="32"/>
      <c r="USS842" s="32"/>
      <c r="UST842" s="32"/>
      <c r="USU842" s="32"/>
      <c r="USV842" s="32"/>
      <c r="USW842" s="32"/>
      <c r="USX842" s="32"/>
      <c r="USY842" s="32"/>
      <c r="USZ842" s="32"/>
      <c r="UTA842" s="32"/>
      <c r="UTB842" s="32"/>
      <c r="UTC842" s="32"/>
      <c r="UTD842" s="32"/>
      <c r="UTE842" s="32"/>
      <c r="UTF842" s="32"/>
      <c r="UTG842" s="32"/>
      <c r="UTH842" s="32"/>
      <c r="UTI842" s="32"/>
      <c r="UTJ842" s="32"/>
      <c r="UTK842" s="32"/>
      <c r="UTL842" s="32"/>
      <c r="UTM842" s="32"/>
      <c r="UTN842" s="32"/>
      <c r="UTO842" s="32"/>
      <c r="UTP842" s="32"/>
      <c r="UTQ842" s="32"/>
      <c r="UTR842" s="32"/>
      <c r="UTS842" s="32"/>
      <c r="UTT842" s="32"/>
      <c r="UTU842" s="32"/>
      <c r="UTV842" s="32"/>
      <c r="UTW842" s="32"/>
      <c r="UTX842" s="32"/>
      <c r="UTY842" s="32"/>
      <c r="UTZ842" s="32"/>
      <c r="UUA842" s="32"/>
      <c r="UUB842" s="32"/>
      <c r="UUC842" s="32"/>
      <c r="UUD842" s="32"/>
      <c r="UUE842" s="32"/>
      <c r="UUF842" s="32"/>
      <c r="UUG842" s="32"/>
      <c r="UUH842" s="32"/>
      <c r="UUI842" s="32"/>
      <c r="UUJ842" s="32"/>
      <c r="UUK842" s="32"/>
      <c r="UUL842" s="32"/>
      <c r="UUM842" s="32"/>
      <c r="UUN842" s="32"/>
      <c r="UUO842" s="32"/>
      <c r="UUP842" s="32"/>
      <c r="UUQ842" s="32"/>
      <c r="UUR842" s="32"/>
      <c r="UUS842" s="32"/>
      <c r="UUT842" s="32"/>
      <c r="UUU842" s="32"/>
      <c r="UUV842" s="32"/>
      <c r="UUW842" s="32"/>
      <c r="UUX842" s="32"/>
      <c r="UUY842" s="32"/>
      <c r="UUZ842" s="32"/>
      <c r="UVA842" s="32"/>
      <c r="UVB842" s="32"/>
      <c r="UVC842" s="32"/>
      <c r="UVD842" s="32"/>
      <c r="UVE842" s="32"/>
      <c r="UVF842" s="32"/>
      <c r="UVG842" s="32"/>
      <c r="UVH842" s="32"/>
      <c r="UVI842" s="32"/>
      <c r="UVJ842" s="32"/>
      <c r="UVK842" s="32"/>
      <c r="UVL842" s="32"/>
      <c r="UVM842" s="32"/>
      <c r="UVN842" s="32"/>
      <c r="UVO842" s="32"/>
      <c r="UVP842" s="32"/>
      <c r="UVQ842" s="32"/>
      <c r="UVR842" s="32"/>
      <c r="UVS842" s="32"/>
      <c r="UVT842" s="32"/>
      <c r="UVU842" s="32"/>
      <c r="UVV842" s="32"/>
      <c r="UVW842" s="32"/>
      <c r="UVX842" s="32"/>
      <c r="UVY842" s="32"/>
      <c r="UVZ842" s="32"/>
      <c r="UWA842" s="32"/>
      <c r="UWB842" s="32"/>
      <c r="UWC842" s="32"/>
      <c r="UWD842" s="32"/>
      <c r="UWE842" s="32"/>
      <c r="UWF842" s="32"/>
      <c r="UWG842" s="32"/>
      <c r="UWH842" s="32"/>
      <c r="UWI842" s="32"/>
      <c r="UWJ842" s="32"/>
      <c r="UWK842" s="32"/>
      <c r="UWL842" s="32"/>
      <c r="UWM842" s="32"/>
      <c r="UWN842" s="32"/>
      <c r="UWO842" s="32"/>
      <c r="UWP842" s="32"/>
      <c r="UWQ842" s="32"/>
      <c r="UWR842" s="32"/>
      <c r="UWS842" s="32"/>
      <c r="UWT842" s="32"/>
      <c r="UWU842" s="32"/>
      <c r="UWV842" s="32"/>
      <c r="UWW842" s="32"/>
      <c r="UWX842" s="32"/>
      <c r="UWY842" s="32"/>
      <c r="UWZ842" s="32"/>
      <c r="UXA842" s="32"/>
      <c r="UXB842" s="32"/>
      <c r="UXC842" s="32"/>
      <c r="UXD842" s="32"/>
      <c r="UXE842" s="32"/>
      <c r="UXF842" s="32"/>
      <c r="UXG842" s="32"/>
      <c r="UXH842" s="32"/>
      <c r="UXI842" s="32"/>
      <c r="UXJ842" s="32"/>
      <c r="UXK842" s="32"/>
      <c r="UXL842" s="32"/>
      <c r="UXM842" s="32"/>
      <c r="UXN842" s="32"/>
      <c r="UXO842" s="32"/>
      <c r="UXP842" s="32"/>
      <c r="UXQ842" s="32"/>
      <c r="UXR842" s="32"/>
      <c r="UXS842" s="32"/>
      <c r="UXT842" s="32"/>
      <c r="UXU842" s="32"/>
      <c r="UXV842" s="32"/>
      <c r="UXW842" s="32"/>
      <c r="UXX842" s="32"/>
      <c r="UXY842" s="32"/>
      <c r="UXZ842" s="32"/>
      <c r="UYA842" s="32"/>
      <c r="UYB842" s="32"/>
      <c r="UYC842" s="32"/>
      <c r="UYD842" s="32"/>
      <c r="UYE842" s="32"/>
      <c r="UYF842" s="32"/>
      <c r="UYG842" s="32"/>
      <c r="UYH842" s="32"/>
      <c r="UYI842" s="32"/>
      <c r="UYJ842" s="32"/>
      <c r="UYK842" s="32"/>
      <c r="UYL842" s="32"/>
      <c r="UYM842" s="32"/>
      <c r="UYN842" s="32"/>
      <c r="UYO842" s="32"/>
      <c r="UYP842" s="32"/>
      <c r="UYQ842" s="32"/>
      <c r="UYR842" s="32"/>
      <c r="UYS842" s="32"/>
      <c r="UYT842" s="32"/>
      <c r="UYU842" s="32"/>
      <c r="UYV842" s="32"/>
      <c r="UYW842" s="32"/>
      <c r="UYX842" s="32"/>
      <c r="UYY842" s="32"/>
      <c r="UYZ842" s="32"/>
      <c r="UZA842" s="32"/>
      <c r="UZB842" s="32"/>
      <c r="UZC842" s="32"/>
      <c r="UZD842" s="32"/>
      <c r="UZE842" s="32"/>
      <c r="UZF842" s="32"/>
      <c r="UZG842" s="32"/>
      <c r="UZH842" s="32"/>
      <c r="UZI842" s="32"/>
      <c r="UZJ842" s="32"/>
      <c r="UZK842" s="32"/>
      <c r="UZL842" s="32"/>
      <c r="UZM842" s="32"/>
      <c r="UZN842" s="32"/>
      <c r="UZO842" s="32"/>
      <c r="UZP842" s="32"/>
      <c r="UZQ842" s="32"/>
      <c r="UZR842" s="32"/>
      <c r="UZS842" s="32"/>
      <c r="UZT842" s="32"/>
      <c r="UZU842" s="32"/>
      <c r="UZV842" s="32"/>
      <c r="UZW842" s="32"/>
      <c r="UZX842" s="32"/>
      <c r="UZY842" s="32"/>
      <c r="UZZ842" s="32"/>
      <c r="VAA842" s="32"/>
      <c r="VAB842" s="32"/>
      <c r="VAC842" s="32"/>
      <c r="VAD842" s="32"/>
      <c r="VAE842" s="32"/>
      <c r="VAF842" s="32"/>
      <c r="VAG842" s="32"/>
      <c r="VAH842" s="32"/>
      <c r="VAI842" s="32"/>
      <c r="VAJ842" s="32"/>
      <c r="VAK842" s="32"/>
      <c r="VAL842" s="32"/>
      <c r="VAM842" s="32"/>
      <c r="VAN842" s="32"/>
      <c r="VAO842" s="32"/>
      <c r="VAP842" s="32"/>
      <c r="VAQ842" s="32"/>
      <c r="VAR842" s="32"/>
      <c r="VAS842" s="32"/>
      <c r="VAT842" s="32"/>
      <c r="VAU842" s="32"/>
      <c r="VAV842" s="32"/>
      <c r="VAW842" s="32"/>
      <c r="VAX842" s="32"/>
      <c r="VAY842" s="32"/>
      <c r="VAZ842" s="32"/>
      <c r="VBA842" s="32"/>
      <c r="VBB842" s="32"/>
      <c r="VBC842" s="32"/>
      <c r="VBD842" s="32"/>
      <c r="VBE842" s="32"/>
      <c r="VBF842" s="32"/>
      <c r="VBG842" s="32"/>
      <c r="VBH842" s="32"/>
      <c r="VBI842" s="32"/>
      <c r="VBJ842" s="32"/>
      <c r="VBK842" s="32"/>
      <c r="VBL842" s="32"/>
      <c r="VBM842" s="32"/>
      <c r="VBN842" s="32"/>
      <c r="VBO842" s="32"/>
      <c r="VBP842" s="32"/>
      <c r="VBQ842" s="32"/>
      <c r="VBR842" s="32"/>
      <c r="VBS842" s="32"/>
      <c r="VBT842" s="32"/>
      <c r="VBU842" s="32"/>
      <c r="VBV842" s="32"/>
      <c r="VBW842" s="32"/>
      <c r="VBX842" s="32"/>
      <c r="VBY842" s="32"/>
      <c r="VBZ842" s="32"/>
      <c r="VCA842" s="32"/>
      <c r="VCB842" s="32"/>
      <c r="VCC842" s="32"/>
      <c r="VCD842" s="32"/>
      <c r="VCE842" s="32"/>
      <c r="VCF842" s="32"/>
      <c r="VCG842" s="32"/>
      <c r="VCH842" s="32"/>
      <c r="VCI842" s="32"/>
      <c r="VCJ842" s="32"/>
      <c r="VCK842" s="32"/>
      <c r="VCL842" s="32"/>
      <c r="VCM842" s="32"/>
      <c r="VCN842" s="32"/>
      <c r="VCO842" s="32"/>
      <c r="VCP842" s="32"/>
      <c r="VCQ842" s="32"/>
      <c r="VCR842" s="32"/>
      <c r="VCS842" s="32"/>
      <c r="VCT842" s="32"/>
      <c r="VCU842" s="32"/>
      <c r="VCV842" s="32"/>
      <c r="VCW842" s="32"/>
      <c r="VCX842" s="32"/>
      <c r="VCY842" s="32"/>
      <c r="VCZ842" s="32"/>
      <c r="VDA842" s="32"/>
      <c r="VDB842" s="32"/>
      <c r="VDC842" s="32"/>
      <c r="VDD842" s="32"/>
      <c r="VDE842" s="32"/>
      <c r="VDF842" s="32"/>
      <c r="VDG842" s="32"/>
      <c r="VDH842" s="32"/>
      <c r="VDI842" s="32"/>
      <c r="VDJ842" s="32"/>
      <c r="VDK842" s="32"/>
      <c r="VDL842" s="32"/>
      <c r="VDM842" s="32"/>
      <c r="VDN842" s="32"/>
      <c r="VDO842" s="32"/>
      <c r="VDP842" s="32"/>
      <c r="VDQ842" s="32"/>
      <c r="VDR842" s="32"/>
      <c r="VDS842" s="32"/>
      <c r="VDT842" s="32"/>
      <c r="VDU842" s="32"/>
      <c r="VDV842" s="32"/>
      <c r="VDW842" s="32"/>
      <c r="VDX842" s="32"/>
      <c r="VDY842" s="32"/>
      <c r="VDZ842" s="32"/>
      <c r="VEA842" s="32"/>
      <c r="VEB842" s="32"/>
      <c r="VEC842" s="32"/>
      <c r="VED842" s="32"/>
      <c r="VEE842" s="32"/>
      <c r="VEF842" s="32"/>
      <c r="VEG842" s="32"/>
      <c r="VEH842" s="32"/>
      <c r="VEI842" s="32"/>
      <c r="VEJ842" s="32"/>
      <c r="VEK842" s="32"/>
      <c r="VEL842" s="32"/>
      <c r="VEM842" s="32"/>
      <c r="VEN842" s="32"/>
      <c r="VEO842" s="32"/>
      <c r="VEP842" s="32"/>
      <c r="VEQ842" s="32"/>
      <c r="VER842" s="32"/>
      <c r="VES842" s="32"/>
      <c r="VET842" s="32"/>
      <c r="VEU842" s="32"/>
      <c r="VEV842" s="32"/>
      <c r="VEW842" s="32"/>
      <c r="VEX842" s="32"/>
      <c r="VEY842" s="32"/>
      <c r="VEZ842" s="32"/>
      <c r="VFA842" s="32"/>
      <c r="VFB842" s="32"/>
      <c r="VFC842" s="32"/>
      <c r="VFD842" s="32"/>
      <c r="VFE842" s="32"/>
      <c r="VFF842" s="32"/>
      <c r="VFG842" s="32"/>
      <c r="VFH842" s="32"/>
      <c r="VFI842" s="32"/>
      <c r="VFJ842" s="32"/>
      <c r="VFK842" s="32"/>
      <c r="VFL842" s="32"/>
      <c r="VFM842" s="32"/>
      <c r="VFN842" s="32"/>
      <c r="VFO842" s="32"/>
      <c r="VFP842" s="32"/>
      <c r="VFQ842" s="32"/>
      <c r="VFR842" s="32"/>
      <c r="VFS842" s="32"/>
      <c r="VFT842" s="32"/>
      <c r="VFU842" s="32"/>
      <c r="VFV842" s="32"/>
      <c r="VFW842" s="32"/>
      <c r="VFX842" s="32"/>
      <c r="VFY842" s="32"/>
      <c r="VFZ842" s="32"/>
      <c r="VGA842" s="32"/>
      <c r="VGB842" s="32"/>
      <c r="VGC842" s="32"/>
      <c r="VGD842" s="32"/>
      <c r="VGE842" s="32"/>
      <c r="VGF842" s="32"/>
      <c r="VGG842" s="32"/>
      <c r="VGH842" s="32"/>
      <c r="VGI842" s="32"/>
      <c r="VGJ842" s="32"/>
      <c r="VGK842" s="32"/>
      <c r="VGL842" s="32"/>
      <c r="VGM842" s="32"/>
      <c r="VGN842" s="32"/>
      <c r="VGO842" s="32"/>
      <c r="VGP842" s="32"/>
      <c r="VGQ842" s="32"/>
      <c r="VGR842" s="32"/>
      <c r="VGS842" s="32"/>
      <c r="VGT842" s="32"/>
      <c r="VGU842" s="32"/>
      <c r="VGV842" s="32"/>
      <c r="VGW842" s="32"/>
      <c r="VGX842" s="32"/>
      <c r="VGY842" s="32"/>
      <c r="VGZ842" s="32"/>
      <c r="VHA842" s="32"/>
      <c r="VHB842" s="32"/>
      <c r="VHC842" s="32"/>
      <c r="VHD842" s="32"/>
      <c r="VHE842" s="32"/>
      <c r="VHF842" s="32"/>
      <c r="VHG842" s="32"/>
      <c r="VHH842" s="32"/>
      <c r="VHI842" s="32"/>
      <c r="VHJ842" s="32"/>
      <c r="VHK842" s="32"/>
      <c r="VHL842" s="32"/>
      <c r="VHM842" s="32"/>
      <c r="VHN842" s="32"/>
      <c r="VHO842" s="32"/>
      <c r="VHP842" s="32"/>
      <c r="VHQ842" s="32"/>
      <c r="VHR842" s="32"/>
      <c r="VHS842" s="32"/>
      <c r="VHT842" s="32"/>
      <c r="VHU842" s="32"/>
      <c r="VHV842" s="32"/>
      <c r="VHW842" s="32"/>
      <c r="VHX842" s="32"/>
      <c r="VHY842" s="32"/>
      <c r="VHZ842" s="32"/>
      <c r="VIA842" s="32"/>
      <c r="VIB842" s="32"/>
      <c r="VIC842" s="32"/>
      <c r="VID842" s="32"/>
      <c r="VIE842" s="32"/>
      <c r="VIF842" s="32"/>
      <c r="VIG842" s="32"/>
      <c r="VIH842" s="32"/>
      <c r="VII842" s="32"/>
      <c r="VIJ842" s="32"/>
      <c r="VIK842" s="32"/>
      <c r="VIL842" s="32"/>
      <c r="VIM842" s="32"/>
      <c r="VIN842" s="32"/>
      <c r="VIO842" s="32"/>
      <c r="VIP842" s="32"/>
      <c r="VIQ842" s="32"/>
      <c r="VIR842" s="32"/>
      <c r="VIS842" s="32"/>
      <c r="VIT842" s="32"/>
      <c r="VIU842" s="32"/>
      <c r="VIV842" s="32"/>
      <c r="VIW842" s="32"/>
      <c r="VIX842" s="32"/>
      <c r="VIY842" s="32"/>
      <c r="VIZ842" s="32"/>
      <c r="VJA842" s="32"/>
      <c r="VJB842" s="32"/>
      <c r="VJC842" s="32"/>
      <c r="VJD842" s="32"/>
      <c r="VJE842" s="32"/>
      <c r="VJF842" s="32"/>
      <c r="VJG842" s="32"/>
      <c r="VJH842" s="32"/>
      <c r="VJI842" s="32"/>
      <c r="VJJ842" s="32"/>
      <c r="VJK842" s="32"/>
      <c r="VJL842" s="32"/>
      <c r="VJM842" s="32"/>
      <c r="VJN842" s="32"/>
      <c r="VJO842" s="32"/>
      <c r="VJP842" s="32"/>
      <c r="VJQ842" s="32"/>
      <c r="VJR842" s="32"/>
      <c r="VJS842" s="32"/>
      <c r="VJT842" s="32"/>
      <c r="VJU842" s="32"/>
      <c r="VJV842" s="32"/>
      <c r="VJW842" s="32"/>
      <c r="VJX842" s="32"/>
      <c r="VJY842" s="32"/>
      <c r="VJZ842" s="32"/>
      <c r="VKA842" s="32"/>
      <c r="VKB842" s="32"/>
      <c r="VKC842" s="32"/>
      <c r="VKD842" s="32"/>
      <c r="VKE842" s="32"/>
      <c r="VKF842" s="32"/>
      <c r="VKG842" s="32"/>
      <c r="VKH842" s="32"/>
      <c r="VKI842" s="32"/>
      <c r="VKJ842" s="32"/>
      <c r="VKK842" s="32"/>
      <c r="VKL842" s="32"/>
      <c r="VKM842" s="32"/>
      <c r="VKN842" s="32"/>
      <c r="VKO842" s="32"/>
      <c r="VKP842" s="32"/>
      <c r="VKQ842" s="32"/>
      <c r="VKR842" s="32"/>
      <c r="VKS842" s="32"/>
      <c r="VKT842" s="32"/>
      <c r="VKU842" s="32"/>
      <c r="VKV842" s="32"/>
      <c r="VKW842" s="32"/>
      <c r="VKX842" s="32"/>
      <c r="VKY842" s="32"/>
      <c r="VKZ842" s="32"/>
      <c r="VLA842" s="32"/>
      <c r="VLB842" s="32"/>
      <c r="VLC842" s="32"/>
      <c r="VLD842" s="32"/>
      <c r="VLE842" s="32"/>
      <c r="VLF842" s="32"/>
      <c r="VLG842" s="32"/>
      <c r="VLH842" s="32"/>
      <c r="VLI842" s="32"/>
      <c r="VLJ842" s="32"/>
      <c r="VLK842" s="32"/>
      <c r="VLL842" s="32"/>
      <c r="VLM842" s="32"/>
      <c r="VLN842" s="32"/>
      <c r="VLO842" s="32"/>
      <c r="VLP842" s="32"/>
      <c r="VLQ842" s="32"/>
      <c r="VLR842" s="32"/>
      <c r="VLS842" s="32"/>
      <c r="VLT842" s="32"/>
      <c r="VLU842" s="32"/>
      <c r="VLV842" s="32"/>
      <c r="VLW842" s="32"/>
      <c r="VLX842" s="32"/>
      <c r="VLY842" s="32"/>
      <c r="VLZ842" s="32"/>
      <c r="VMA842" s="32"/>
      <c r="VMB842" s="32"/>
      <c r="VMC842" s="32"/>
      <c r="VMD842" s="32"/>
      <c r="VME842" s="32"/>
      <c r="VMF842" s="32"/>
      <c r="VMG842" s="32"/>
      <c r="VMH842" s="32"/>
      <c r="VMI842" s="32"/>
      <c r="VMJ842" s="32"/>
      <c r="VMK842" s="32"/>
      <c r="VML842" s="32"/>
      <c r="VMM842" s="32"/>
      <c r="VMN842" s="32"/>
      <c r="VMO842" s="32"/>
      <c r="VMP842" s="32"/>
      <c r="VMQ842" s="32"/>
      <c r="VMR842" s="32"/>
      <c r="VMS842" s="32"/>
      <c r="VMT842" s="32"/>
      <c r="VMU842" s="32"/>
      <c r="VMV842" s="32"/>
      <c r="VMW842" s="32"/>
      <c r="VMX842" s="32"/>
      <c r="VMY842" s="32"/>
      <c r="VMZ842" s="32"/>
      <c r="VNA842" s="32"/>
      <c r="VNB842" s="32"/>
      <c r="VNC842" s="32"/>
      <c r="VND842" s="32"/>
      <c r="VNE842" s="32"/>
      <c r="VNF842" s="32"/>
      <c r="VNG842" s="32"/>
      <c r="VNH842" s="32"/>
      <c r="VNI842" s="32"/>
      <c r="VNJ842" s="32"/>
      <c r="VNK842" s="32"/>
      <c r="VNL842" s="32"/>
      <c r="VNM842" s="32"/>
      <c r="VNN842" s="32"/>
      <c r="VNO842" s="32"/>
      <c r="VNP842" s="32"/>
      <c r="VNQ842" s="32"/>
      <c r="VNR842" s="32"/>
      <c r="VNS842" s="32"/>
      <c r="VNT842" s="32"/>
      <c r="VNU842" s="32"/>
      <c r="VNV842" s="32"/>
      <c r="VNW842" s="32"/>
      <c r="VNX842" s="32"/>
      <c r="VNY842" s="32"/>
      <c r="VNZ842" s="32"/>
      <c r="VOA842" s="32"/>
      <c r="VOB842" s="32"/>
      <c r="VOC842" s="32"/>
      <c r="VOD842" s="32"/>
      <c r="VOE842" s="32"/>
      <c r="VOF842" s="32"/>
      <c r="VOG842" s="32"/>
      <c r="VOH842" s="32"/>
      <c r="VOI842" s="32"/>
      <c r="VOJ842" s="32"/>
      <c r="VOK842" s="32"/>
      <c r="VOL842" s="32"/>
      <c r="VOM842" s="32"/>
      <c r="VON842" s="32"/>
      <c r="VOO842" s="32"/>
      <c r="VOP842" s="32"/>
      <c r="VOQ842" s="32"/>
      <c r="VOR842" s="32"/>
      <c r="VOS842" s="32"/>
      <c r="VOT842" s="32"/>
      <c r="VOU842" s="32"/>
      <c r="VOV842" s="32"/>
      <c r="VOW842" s="32"/>
      <c r="VOX842" s="32"/>
      <c r="VOY842" s="32"/>
      <c r="VOZ842" s="32"/>
      <c r="VPA842" s="32"/>
      <c r="VPB842" s="32"/>
      <c r="VPC842" s="32"/>
      <c r="VPD842" s="32"/>
      <c r="VPE842" s="32"/>
      <c r="VPF842" s="32"/>
      <c r="VPG842" s="32"/>
      <c r="VPH842" s="32"/>
      <c r="VPI842" s="32"/>
      <c r="VPJ842" s="32"/>
      <c r="VPK842" s="32"/>
      <c r="VPL842" s="32"/>
      <c r="VPM842" s="32"/>
      <c r="VPN842" s="32"/>
      <c r="VPO842" s="32"/>
      <c r="VPP842" s="32"/>
      <c r="VPQ842" s="32"/>
      <c r="VPR842" s="32"/>
      <c r="VPS842" s="32"/>
      <c r="VPT842" s="32"/>
      <c r="VPU842" s="32"/>
      <c r="VPV842" s="32"/>
      <c r="VPW842" s="32"/>
      <c r="VPX842" s="32"/>
      <c r="VPY842" s="32"/>
      <c r="VPZ842" s="32"/>
      <c r="VQA842" s="32"/>
      <c r="VQB842" s="32"/>
      <c r="VQC842" s="32"/>
      <c r="VQD842" s="32"/>
      <c r="VQE842" s="32"/>
      <c r="VQF842" s="32"/>
      <c r="VQG842" s="32"/>
      <c r="VQH842" s="32"/>
      <c r="VQI842" s="32"/>
      <c r="VQJ842" s="32"/>
      <c r="VQK842" s="32"/>
      <c r="VQL842" s="32"/>
      <c r="VQM842" s="32"/>
      <c r="VQN842" s="32"/>
      <c r="VQO842" s="32"/>
      <c r="VQP842" s="32"/>
      <c r="VQQ842" s="32"/>
      <c r="VQR842" s="32"/>
      <c r="VQS842" s="32"/>
      <c r="VQT842" s="32"/>
      <c r="VQU842" s="32"/>
      <c r="VQV842" s="32"/>
      <c r="VQW842" s="32"/>
      <c r="VQX842" s="32"/>
      <c r="VQY842" s="32"/>
      <c r="VQZ842" s="32"/>
      <c r="VRA842" s="32"/>
      <c r="VRB842" s="32"/>
      <c r="VRC842" s="32"/>
      <c r="VRD842" s="32"/>
      <c r="VRE842" s="32"/>
      <c r="VRF842" s="32"/>
      <c r="VRG842" s="32"/>
      <c r="VRH842" s="32"/>
      <c r="VRI842" s="32"/>
      <c r="VRJ842" s="32"/>
      <c r="VRK842" s="32"/>
      <c r="VRL842" s="32"/>
      <c r="VRM842" s="32"/>
      <c r="VRN842" s="32"/>
      <c r="VRO842" s="32"/>
      <c r="VRP842" s="32"/>
      <c r="VRQ842" s="32"/>
      <c r="VRR842" s="32"/>
      <c r="VRS842" s="32"/>
      <c r="VRT842" s="32"/>
      <c r="VRU842" s="32"/>
      <c r="VRV842" s="32"/>
      <c r="VRW842" s="32"/>
      <c r="VRX842" s="32"/>
      <c r="VRY842" s="32"/>
      <c r="VRZ842" s="32"/>
      <c r="VSA842" s="32"/>
      <c r="VSB842" s="32"/>
      <c r="VSC842" s="32"/>
      <c r="VSD842" s="32"/>
      <c r="VSE842" s="32"/>
      <c r="VSF842" s="32"/>
      <c r="VSG842" s="32"/>
      <c r="VSH842" s="32"/>
      <c r="VSI842" s="32"/>
      <c r="VSJ842" s="32"/>
      <c r="VSK842" s="32"/>
      <c r="VSL842" s="32"/>
      <c r="VSM842" s="32"/>
      <c r="VSN842" s="32"/>
      <c r="VSO842" s="32"/>
      <c r="VSP842" s="32"/>
      <c r="VSQ842" s="32"/>
      <c r="VSR842" s="32"/>
      <c r="VSS842" s="32"/>
      <c r="VST842" s="32"/>
      <c r="VSU842" s="32"/>
      <c r="VSV842" s="32"/>
      <c r="VSW842" s="32"/>
      <c r="VSX842" s="32"/>
      <c r="VSY842" s="32"/>
      <c r="VSZ842" s="32"/>
      <c r="VTA842" s="32"/>
      <c r="VTB842" s="32"/>
      <c r="VTC842" s="32"/>
      <c r="VTD842" s="32"/>
      <c r="VTE842" s="32"/>
      <c r="VTF842" s="32"/>
      <c r="VTG842" s="32"/>
      <c r="VTH842" s="32"/>
      <c r="VTI842" s="32"/>
      <c r="VTJ842" s="32"/>
      <c r="VTK842" s="32"/>
      <c r="VTL842" s="32"/>
      <c r="VTM842" s="32"/>
      <c r="VTN842" s="32"/>
      <c r="VTO842" s="32"/>
      <c r="VTP842" s="32"/>
      <c r="VTQ842" s="32"/>
      <c r="VTR842" s="32"/>
      <c r="VTS842" s="32"/>
      <c r="VTT842" s="32"/>
      <c r="VTU842" s="32"/>
      <c r="VTV842" s="32"/>
      <c r="VTW842" s="32"/>
      <c r="VTX842" s="32"/>
      <c r="VTY842" s="32"/>
      <c r="VTZ842" s="32"/>
      <c r="VUA842" s="32"/>
      <c r="VUB842" s="32"/>
      <c r="VUC842" s="32"/>
      <c r="VUD842" s="32"/>
      <c r="VUE842" s="32"/>
      <c r="VUF842" s="32"/>
      <c r="VUG842" s="32"/>
      <c r="VUH842" s="32"/>
      <c r="VUI842" s="32"/>
      <c r="VUJ842" s="32"/>
      <c r="VUK842" s="32"/>
      <c r="VUL842" s="32"/>
      <c r="VUM842" s="32"/>
      <c r="VUN842" s="32"/>
      <c r="VUO842" s="32"/>
      <c r="VUP842" s="32"/>
      <c r="VUQ842" s="32"/>
      <c r="VUR842" s="32"/>
      <c r="VUS842" s="32"/>
      <c r="VUT842" s="32"/>
      <c r="VUU842" s="32"/>
      <c r="VUV842" s="32"/>
      <c r="VUW842" s="32"/>
      <c r="VUX842" s="32"/>
      <c r="VUY842" s="32"/>
      <c r="VUZ842" s="32"/>
      <c r="VVA842" s="32"/>
      <c r="VVB842" s="32"/>
      <c r="VVC842" s="32"/>
      <c r="VVD842" s="32"/>
      <c r="VVE842" s="32"/>
      <c r="VVF842" s="32"/>
      <c r="VVG842" s="32"/>
      <c r="VVH842" s="32"/>
      <c r="VVI842" s="32"/>
      <c r="VVJ842" s="32"/>
      <c r="VVK842" s="32"/>
      <c r="VVL842" s="32"/>
      <c r="VVM842" s="32"/>
      <c r="VVN842" s="32"/>
      <c r="VVO842" s="32"/>
      <c r="VVP842" s="32"/>
      <c r="VVQ842" s="32"/>
      <c r="VVR842" s="32"/>
      <c r="VVS842" s="32"/>
      <c r="VVT842" s="32"/>
      <c r="VVU842" s="32"/>
      <c r="VVV842" s="32"/>
      <c r="VVW842" s="32"/>
      <c r="VVX842" s="32"/>
      <c r="VVY842" s="32"/>
      <c r="VVZ842" s="32"/>
      <c r="VWA842" s="32"/>
      <c r="VWB842" s="32"/>
      <c r="VWC842" s="32"/>
      <c r="VWD842" s="32"/>
      <c r="VWE842" s="32"/>
      <c r="VWF842" s="32"/>
      <c r="VWG842" s="32"/>
      <c r="VWH842" s="32"/>
      <c r="VWI842" s="32"/>
      <c r="VWJ842" s="32"/>
      <c r="VWK842" s="32"/>
      <c r="VWL842" s="32"/>
      <c r="VWM842" s="32"/>
      <c r="VWN842" s="32"/>
      <c r="VWO842" s="32"/>
      <c r="VWP842" s="32"/>
      <c r="VWQ842" s="32"/>
      <c r="VWR842" s="32"/>
      <c r="VWS842" s="32"/>
      <c r="VWT842" s="32"/>
      <c r="VWU842" s="32"/>
      <c r="VWV842" s="32"/>
      <c r="VWW842" s="32"/>
      <c r="VWX842" s="32"/>
      <c r="VWY842" s="32"/>
      <c r="VWZ842" s="32"/>
      <c r="VXA842" s="32"/>
      <c r="VXB842" s="32"/>
      <c r="VXC842" s="32"/>
      <c r="VXD842" s="32"/>
      <c r="VXE842" s="32"/>
      <c r="VXF842" s="32"/>
      <c r="VXG842" s="32"/>
      <c r="VXH842" s="32"/>
      <c r="VXI842" s="32"/>
      <c r="VXJ842" s="32"/>
      <c r="VXK842" s="32"/>
      <c r="VXL842" s="32"/>
      <c r="VXM842" s="32"/>
      <c r="VXN842" s="32"/>
      <c r="VXO842" s="32"/>
      <c r="VXP842" s="32"/>
      <c r="VXQ842" s="32"/>
      <c r="VXR842" s="32"/>
      <c r="VXS842" s="32"/>
      <c r="VXT842" s="32"/>
      <c r="VXU842" s="32"/>
      <c r="VXV842" s="32"/>
      <c r="VXW842" s="32"/>
      <c r="VXX842" s="32"/>
      <c r="VXY842" s="32"/>
      <c r="VXZ842" s="32"/>
      <c r="VYA842" s="32"/>
      <c r="VYB842" s="32"/>
      <c r="VYC842" s="32"/>
      <c r="VYD842" s="32"/>
      <c r="VYE842" s="32"/>
      <c r="VYF842" s="32"/>
      <c r="VYG842" s="32"/>
      <c r="VYH842" s="32"/>
      <c r="VYI842" s="32"/>
      <c r="VYJ842" s="32"/>
      <c r="VYK842" s="32"/>
      <c r="VYL842" s="32"/>
      <c r="VYM842" s="32"/>
      <c r="VYN842" s="32"/>
      <c r="VYO842" s="32"/>
      <c r="VYP842" s="32"/>
      <c r="VYQ842" s="32"/>
      <c r="VYR842" s="32"/>
      <c r="VYS842" s="32"/>
      <c r="VYT842" s="32"/>
      <c r="VYU842" s="32"/>
      <c r="VYV842" s="32"/>
      <c r="VYW842" s="32"/>
      <c r="VYX842" s="32"/>
      <c r="VYY842" s="32"/>
      <c r="VYZ842" s="32"/>
      <c r="VZA842" s="32"/>
      <c r="VZB842" s="32"/>
      <c r="VZC842" s="32"/>
      <c r="VZD842" s="32"/>
      <c r="VZE842" s="32"/>
      <c r="VZF842" s="32"/>
      <c r="VZG842" s="32"/>
      <c r="VZH842" s="32"/>
      <c r="VZI842" s="32"/>
      <c r="VZJ842" s="32"/>
      <c r="VZK842" s="32"/>
      <c r="VZL842" s="32"/>
      <c r="VZM842" s="32"/>
      <c r="VZN842" s="32"/>
      <c r="VZO842" s="32"/>
      <c r="VZP842" s="32"/>
      <c r="VZQ842" s="32"/>
      <c r="VZR842" s="32"/>
      <c r="VZS842" s="32"/>
      <c r="VZT842" s="32"/>
      <c r="VZU842" s="32"/>
      <c r="VZV842" s="32"/>
      <c r="VZW842" s="32"/>
      <c r="VZX842" s="32"/>
      <c r="VZY842" s="32"/>
      <c r="VZZ842" s="32"/>
      <c r="WAA842" s="32"/>
      <c r="WAB842" s="32"/>
      <c r="WAC842" s="32"/>
      <c r="WAD842" s="32"/>
      <c r="WAE842" s="32"/>
      <c r="WAF842" s="32"/>
      <c r="WAG842" s="32"/>
      <c r="WAH842" s="32"/>
      <c r="WAI842" s="32"/>
      <c r="WAJ842" s="32"/>
      <c r="WAK842" s="32"/>
      <c r="WAL842" s="32"/>
      <c r="WAM842" s="32"/>
      <c r="WAN842" s="32"/>
      <c r="WAO842" s="32"/>
      <c r="WAP842" s="32"/>
      <c r="WAQ842" s="32"/>
      <c r="WAR842" s="32"/>
      <c r="WAS842" s="32"/>
      <c r="WAT842" s="32"/>
      <c r="WAU842" s="32"/>
      <c r="WAV842" s="32"/>
      <c r="WAW842" s="32"/>
      <c r="WAX842" s="32"/>
      <c r="WAY842" s="32"/>
      <c r="WAZ842" s="32"/>
      <c r="WBA842" s="32"/>
      <c r="WBB842" s="32"/>
      <c r="WBC842" s="32"/>
      <c r="WBD842" s="32"/>
      <c r="WBE842" s="32"/>
      <c r="WBF842" s="32"/>
      <c r="WBG842" s="32"/>
      <c r="WBH842" s="32"/>
      <c r="WBI842" s="32"/>
      <c r="WBJ842" s="32"/>
      <c r="WBK842" s="32"/>
      <c r="WBL842" s="32"/>
      <c r="WBM842" s="32"/>
      <c r="WBN842" s="32"/>
      <c r="WBO842" s="32"/>
      <c r="WBP842" s="32"/>
      <c r="WBQ842" s="32"/>
      <c r="WBR842" s="32"/>
      <c r="WBS842" s="32"/>
      <c r="WBT842" s="32"/>
      <c r="WBU842" s="32"/>
      <c r="WBV842" s="32"/>
      <c r="WBW842" s="32"/>
      <c r="WBX842" s="32"/>
      <c r="WBY842" s="32"/>
      <c r="WBZ842" s="32"/>
      <c r="WCA842" s="32"/>
      <c r="WCB842" s="32"/>
      <c r="WCC842" s="32"/>
      <c r="WCD842" s="32"/>
      <c r="WCE842" s="32"/>
      <c r="WCF842" s="32"/>
      <c r="WCG842" s="32"/>
      <c r="WCH842" s="32"/>
      <c r="WCI842" s="32"/>
      <c r="WCJ842" s="32"/>
      <c r="WCK842" s="32"/>
      <c r="WCL842" s="32"/>
      <c r="WCM842" s="32"/>
      <c r="WCN842" s="32"/>
      <c r="WCO842" s="32"/>
      <c r="WCP842" s="32"/>
      <c r="WCQ842" s="32"/>
      <c r="WCR842" s="32"/>
      <c r="WCS842" s="32"/>
      <c r="WCT842" s="32"/>
      <c r="WCU842" s="32"/>
      <c r="WCV842" s="32"/>
      <c r="WCW842" s="32"/>
      <c r="WCX842" s="32"/>
      <c r="WCY842" s="32"/>
      <c r="WCZ842" s="32"/>
      <c r="WDA842" s="32"/>
      <c r="WDB842" s="32"/>
      <c r="WDC842" s="32"/>
      <c r="WDD842" s="32"/>
      <c r="WDE842" s="32"/>
      <c r="WDF842" s="32"/>
      <c r="WDG842" s="32"/>
      <c r="WDH842" s="32"/>
      <c r="WDI842" s="32"/>
      <c r="WDJ842" s="32"/>
      <c r="WDK842" s="32"/>
      <c r="WDL842" s="32"/>
      <c r="WDM842" s="32"/>
      <c r="WDN842" s="32"/>
      <c r="WDO842" s="32"/>
      <c r="WDP842" s="32"/>
      <c r="WDQ842" s="32"/>
      <c r="WDR842" s="32"/>
      <c r="WDS842" s="32"/>
      <c r="WDT842" s="32"/>
      <c r="WDU842" s="32"/>
      <c r="WDV842" s="32"/>
      <c r="WDW842" s="32"/>
      <c r="WDX842" s="32"/>
      <c r="WDY842" s="32"/>
      <c r="WDZ842" s="32"/>
      <c r="WEA842" s="32"/>
      <c r="WEB842" s="32"/>
      <c r="WEC842" s="32"/>
      <c r="WED842" s="32"/>
      <c r="WEE842" s="32"/>
      <c r="WEF842" s="32"/>
      <c r="WEG842" s="32"/>
      <c r="WEH842" s="32"/>
      <c r="WEI842" s="32"/>
      <c r="WEJ842" s="32"/>
      <c r="WEK842" s="32"/>
      <c r="WEL842" s="32"/>
      <c r="WEM842" s="32"/>
      <c r="WEN842" s="32"/>
      <c r="WEO842" s="32"/>
      <c r="WEP842" s="32"/>
      <c r="WEQ842" s="32"/>
      <c r="WER842" s="32"/>
      <c r="WES842" s="32"/>
      <c r="WET842" s="32"/>
      <c r="WEU842" s="32"/>
      <c r="WEV842" s="32"/>
      <c r="WEW842" s="32"/>
      <c r="WEX842" s="32"/>
      <c r="WEY842" s="32"/>
      <c r="WEZ842" s="32"/>
      <c r="WFA842" s="32"/>
      <c r="WFB842" s="32"/>
      <c r="WFC842" s="32"/>
      <c r="WFD842" s="32"/>
      <c r="WFE842" s="32"/>
      <c r="WFF842" s="32"/>
      <c r="WFG842" s="32"/>
      <c r="WFH842" s="32"/>
      <c r="WFI842" s="32"/>
      <c r="WFJ842" s="32"/>
      <c r="WFK842" s="32"/>
      <c r="WFL842" s="32"/>
      <c r="WFM842" s="32"/>
      <c r="WFN842" s="32"/>
      <c r="WFO842" s="32"/>
      <c r="WFP842" s="32"/>
      <c r="WFQ842" s="32"/>
      <c r="WFR842" s="32"/>
      <c r="WFS842" s="32"/>
      <c r="WFT842" s="32"/>
      <c r="WFU842" s="32"/>
      <c r="WFV842" s="32"/>
      <c r="WFW842" s="32"/>
      <c r="WFX842" s="32"/>
      <c r="WFY842" s="32"/>
      <c r="WFZ842" s="32"/>
      <c r="WGA842" s="32"/>
      <c r="WGB842" s="32"/>
      <c r="WGC842" s="32"/>
      <c r="WGD842" s="32"/>
      <c r="WGE842" s="32"/>
      <c r="WGF842" s="32"/>
      <c r="WGG842" s="32"/>
      <c r="WGH842" s="32"/>
      <c r="WGI842" s="32"/>
      <c r="WGJ842" s="32"/>
      <c r="WGK842" s="32"/>
      <c r="WGL842" s="32"/>
      <c r="WGM842" s="32"/>
      <c r="WGN842" s="32"/>
      <c r="WGO842" s="32"/>
      <c r="WGP842" s="32"/>
      <c r="WGQ842" s="32"/>
      <c r="WGR842" s="32"/>
      <c r="WGS842" s="32"/>
      <c r="WGT842" s="32"/>
      <c r="WGU842" s="32"/>
      <c r="WGV842" s="32"/>
      <c r="WGW842" s="32"/>
      <c r="WGX842" s="32"/>
      <c r="WGY842" s="32"/>
      <c r="WGZ842" s="32"/>
      <c r="WHA842" s="32"/>
      <c r="WHB842" s="32"/>
      <c r="WHC842" s="32"/>
      <c r="WHD842" s="32"/>
      <c r="WHE842" s="32"/>
      <c r="WHF842" s="32"/>
      <c r="WHG842" s="32"/>
      <c r="WHH842" s="32"/>
      <c r="WHI842" s="32"/>
      <c r="WHJ842" s="32"/>
      <c r="WHK842" s="32"/>
      <c r="WHL842" s="32"/>
      <c r="WHM842" s="32"/>
      <c r="WHN842" s="32"/>
      <c r="WHO842" s="32"/>
      <c r="WHP842" s="32"/>
      <c r="WHQ842" s="32"/>
      <c r="WHR842" s="32"/>
      <c r="WHS842" s="32"/>
      <c r="WHT842" s="32"/>
      <c r="WHU842" s="32"/>
      <c r="WHV842" s="32"/>
      <c r="WHW842" s="32"/>
      <c r="WHX842" s="32"/>
      <c r="WHY842" s="32"/>
      <c r="WHZ842" s="32"/>
      <c r="WIA842" s="32"/>
      <c r="WIB842" s="32"/>
      <c r="WIC842" s="32"/>
      <c r="WID842" s="32"/>
      <c r="WIE842" s="32"/>
      <c r="WIF842" s="32"/>
      <c r="WIG842" s="32"/>
      <c r="WIH842" s="32"/>
      <c r="WII842" s="32"/>
      <c r="WIJ842" s="32"/>
      <c r="WIK842" s="32"/>
      <c r="WIL842" s="32"/>
      <c r="WIM842" s="32"/>
      <c r="WIN842" s="32"/>
      <c r="WIO842" s="32"/>
      <c r="WIP842" s="32"/>
      <c r="WIQ842" s="32"/>
      <c r="WIR842" s="32"/>
      <c r="WIS842" s="32"/>
      <c r="WIT842" s="32"/>
      <c r="WIU842" s="32"/>
      <c r="WIV842" s="32"/>
      <c r="WIW842" s="32"/>
      <c r="WIX842" s="32"/>
      <c r="WIY842" s="32"/>
      <c r="WIZ842" s="32"/>
      <c r="WJA842" s="32"/>
      <c r="WJB842" s="32"/>
      <c r="WJC842" s="32"/>
      <c r="WJD842" s="32"/>
      <c r="WJE842" s="32"/>
      <c r="WJF842" s="32"/>
      <c r="WJG842" s="32"/>
      <c r="WJH842" s="32"/>
      <c r="WJI842" s="32"/>
      <c r="WJJ842" s="32"/>
      <c r="WJK842" s="32"/>
      <c r="WJL842" s="32"/>
      <c r="WJM842" s="32"/>
      <c r="WJN842" s="32"/>
      <c r="WJO842" s="32"/>
      <c r="WJP842" s="32"/>
      <c r="WJQ842" s="32"/>
      <c r="WJR842" s="32"/>
      <c r="WJS842" s="32"/>
      <c r="WJT842" s="32"/>
      <c r="WJU842" s="32"/>
      <c r="WJV842" s="32"/>
      <c r="WJW842" s="32"/>
      <c r="WJX842" s="32"/>
      <c r="WJY842" s="32"/>
      <c r="WJZ842" s="32"/>
      <c r="WKA842" s="32"/>
      <c r="WKB842" s="32"/>
      <c r="WKC842" s="32"/>
      <c r="WKD842" s="32"/>
      <c r="WKE842" s="32"/>
      <c r="WKF842" s="32"/>
      <c r="WKG842" s="32"/>
      <c r="WKH842" s="32"/>
      <c r="WKI842" s="32"/>
      <c r="WKJ842" s="32"/>
      <c r="WKK842" s="32"/>
      <c r="WKL842" s="32"/>
      <c r="WKM842" s="32"/>
      <c r="WKN842" s="32"/>
      <c r="WKO842" s="32"/>
      <c r="WKP842" s="32"/>
      <c r="WKQ842" s="32"/>
      <c r="WKR842" s="32"/>
      <c r="WKS842" s="32"/>
      <c r="WKT842" s="32"/>
      <c r="WKU842" s="32"/>
      <c r="WKV842" s="32"/>
      <c r="WKW842" s="32"/>
      <c r="WKX842" s="32"/>
      <c r="WKY842" s="32"/>
      <c r="WKZ842" s="32"/>
      <c r="WLA842" s="32"/>
      <c r="WLB842" s="32"/>
      <c r="WLC842" s="32"/>
      <c r="WLD842" s="32"/>
      <c r="WLE842" s="32"/>
      <c r="WLF842" s="32"/>
      <c r="WLG842" s="32"/>
      <c r="WLH842" s="32"/>
      <c r="WLI842" s="32"/>
      <c r="WLJ842" s="32"/>
      <c r="WLK842" s="32"/>
      <c r="WLL842" s="32"/>
      <c r="WLM842" s="32"/>
      <c r="WLN842" s="32"/>
      <c r="WLO842" s="32"/>
      <c r="WLP842" s="32"/>
      <c r="WLQ842" s="32"/>
      <c r="WLR842" s="32"/>
      <c r="WLS842" s="32"/>
      <c r="WLT842" s="32"/>
      <c r="WLU842" s="32"/>
      <c r="WLV842" s="32"/>
      <c r="WLW842" s="32"/>
      <c r="WLX842" s="32"/>
      <c r="WLY842" s="32"/>
      <c r="WLZ842" s="32"/>
      <c r="WMA842" s="32"/>
      <c r="WMB842" s="32"/>
      <c r="WMC842" s="32"/>
      <c r="WMD842" s="32"/>
      <c r="WME842" s="32"/>
      <c r="WMF842" s="32"/>
      <c r="WMG842" s="32"/>
      <c r="WMH842" s="32"/>
      <c r="WMI842" s="32"/>
      <c r="WMJ842" s="32"/>
      <c r="WMK842" s="32"/>
      <c r="WML842" s="32"/>
      <c r="WMM842" s="32"/>
      <c r="WMN842" s="32"/>
      <c r="WMO842" s="32"/>
      <c r="WMP842" s="32"/>
      <c r="WMQ842" s="32"/>
      <c r="WMR842" s="32"/>
      <c r="WMS842" s="32"/>
      <c r="WMT842" s="32"/>
      <c r="WMU842" s="32"/>
      <c r="WMV842" s="32"/>
      <c r="WMW842" s="32"/>
      <c r="WMX842" s="32"/>
      <c r="WMY842" s="32"/>
      <c r="WMZ842" s="32"/>
      <c r="WNA842" s="32"/>
      <c r="WNB842" s="32"/>
      <c r="WNC842" s="32"/>
      <c r="WND842" s="32"/>
      <c r="WNE842" s="32"/>
      <c r="WNF842" s="32"/>
      <c r="WNG842" s="32"/>
      <c r="WNH842" s="32"/>
      <c r="WNI842" s="32"/>
      <c r="WNJ842" s="32"/>
      <c r="WNK842" s="32"/>
      <c r="WNL842" s="32"/>
      <c r="WNM842" s="32"/>
      <c r="WNN842" s="32"/>
      <c r="WNO842" s="32"/>
      <c r="WNP842" s="32"/>
      <c r="WNQ842" s="32"/>
      <c r="WNR842" s="32"/>
      <c r="WNS842" s="32"/>
      <c r="WNT842" s="32"/>
      <c r="WNU842" s="32"/>
      <c r="WNV842" s="32"/>
      <c r="WNW842" s="32"/>
      <c r="WNX842" s="32"/>
      <c r="WNY842" s="32"/>
      <c r="WNZ842" s="32"/>
      <c r="WOA842" s="32"/>
      <c r="WOB842" s="32"/>
      <c r="WOC842" s="32"/>
      <c r="WOD842" s="32"/>
      <c r="WOE842" s="32"/>
      <c r="WOF842" s="32"/>
      <c r="WOG842" s="32"/>
      <c r="WOH842" s="32"/>
      <c r="WOI842" s="32"/>
      <c r="WOJ842" s="32"/>
      <c r="WOK842" s="32"/>
      <c r="WOL842" s="32"/>
      <c r="WOM842" s="32"/>
      <c r="WON842" s="32"/>
      <c r="WOO842" s="32"/>
      <c r="WOP842" s="32"/>
      <c r="WOQ842" s="32"/>
      <c r="WOR842" s="32"/>
      <c r="WOS842" s="32"/>
      <c r="WOT842" s="32"/>
      <c r="WOU842" s="32"/>
      <c r="WOV842" s="32"/>
      <c r="WOW842" s="32"/>
      <c r="WOX842" s="32"/>
      <c r="WOY842" s="32"/>
      <c r="WOZ842" s="32"/>
      <c r="WPA842" s="32"/>
      <c r="WPB842" s="32"/>
      <c r="WPC842" s="32"/>
      <c r="WPD842" s="32"/>
      <c r="WPE842" s="32"/>
      <c r="WPF842" s="32"/>
      <c r="WPG842" s="32"/>
      <c r="WPH842" s="32"/>
      <c r="WPI842" s="32"/>
      <c r="WPJ842" s="32"/>
      <c r="WPK842" s="32"/>
      <c r="WPL842" s="32"/>
      <c r="WPM842" s="32"/>
      <c r="WPN842" s="32"/>
      <c r="WPO842" s="32"/>
      <c r="WPP842" s="32"/>
      <c r="WPQ842" s="32"/>
      <c r="WPR842" s="32"/>
      <c r="WPS842" s="32"/>
      <c r="WPT842" s="32"/>
      <c r="WPU842" s="32"/>
      <c r="WPV842" s="32"/>
      <c r="WPW842" s="32"/>
      <c r="WPX842" s="32"/>
      <c r="WPY842" s="32"/>
      <c r="WPZ842" s="32"/>
      <c r="WQA842" s="32"/>
      <c r="WQB842" s="32"/>
      <c r="WQC842" s="32"/>
      <c r="WQD842" s="32"/>
      <c r="WQE842" s="32"/>
      <c r="WQF842" s="32"/>
      <c r="WQG842" s="32"/>
      <c r="WQH842" s="32"/>
      <c r="WQI842" s="32"/>
      <c r="WQJ842" s="32"/>
      <c r="WQK842" s="32"/>
      <c r="WQL842" s="32"/>
      <c r="WQM842" s="32"/>
      <c r="WQN842" s="32"/>
      <c r="WQO842" s="32"/>
      <c r="WQP842" s="32"/>
      <c r="WQQ842" s="32"/>
      <c r="WQR842" s="32"/>
      <c r="WQS842" s="32"/>
      <c r="WQT842" s="32"/>
      <c r="WQU842" s="32"/>
      <c r="WQV842" s="32"/>
      <c r="WQW842" s="32"/>
      <c r="WQX842" s="32"/>
      <c r="WQY842" s="32"/>
      <c r="WQZ842" s="32"/>
      <c r="WRA842" s="32"/>
      <c r="WRB842" s="32"/>
      <c r="WRC842" s="32"/>
      <c r="WRD842" s="32"/>
      <c r="WRE842" s="32"/>
      <c r="WRF842" s="32"/>
      <c r="WRG842" s="32"/>
      <c r="WRH842" s="32"/>
      <c r="WRI842" s="32"/>
      <c r="WRJ842" s="32"/>
      <c r="WRK842" s="32"/>
      <c r="WRL842" s="32"/>
      <c r="WRM842" s="32"/>
      <c r="WRN842" s="32"/>
      <c r="WRO842" s="32"/>
      <c r="WRP842" s="32"/>
      <c r="WRQ842" s="32"/>
      <c r="WRR842" s="32"/>
      <c r="WRS842" s="32"/>
      <c r="WRT842" s="32"/>
      <c r="WRU842" s="32"/>
      <c r="WRV842" s="32"/>
      <c r="WRW842" s="32"/>
      <c r="WRX842" s="32"/>
      <c r="WRY842" s="32"/>
      <c r="WRZ842" s="32"/>
      <c r="WSA842" s="32"/>
      <c r="WSB842" s="32"/>
      <c r="WSC842" s="32"/>
      <c r="WSD842" s="32"/>
      <c r="WSE842" s="32"/>
      <c r="WSF842" s="32"/>
      <c r="WSG842" s="32"/>
      <c r="WSH842" s="32"/>
      <c r="WSI842" s="32"/>
      <c r="WSJ842" s="32"/>
      <c r="WSK842" s="32"/>
      <c r="WSL842" s="32"/>
      <c r="WSM842" s="32"/>
      <c r="WSN842" s="32"/>
      <c r="WSO842" s="32"/>
      <c r="WSP842" s="32"/>
      <c r="WSQ842" s="32"/>
      <c r="WSR842" s="32"/>
      <c r="WSS842" s="32"/>
      <c r="WST842" s="32"/>
      <c r="WSU842" s="32"/>
      <c r="WSV842" s="32"/>
      <c r="WSW842" s="32"/>
      <c r="WSX842" s="32"/>
      <c r="WSY842" s="32"/>
      <c r="WSZ842" s="32"/>
      <c r="WTA842" s="32"/>
      <c r="WTB842" s="32"/>
      <c r="WTC842" s="32"/>
      <c r="WTD842" s="32"/>
      <c r="WTE842" s="32"/>
      <c r="WTF842" s="32"/>
      <c r="WTG842" s="32"/>
      <c r="WTH842" s="32"/>
      <c r="WTI842" s="32"/>
      <c r="WTJ842" s="32"/>
      <c r="WTK842" s="32"/>
      <c r="WTL842" s="32"/>
      <c r="WTM842" s="32"/>
      <c r="WTN842" s="32"/>
      <c r="WTO842" s="32"/>
      <c r="WTP842" s="32"/>
      <c r="WTQ842" s="32"/>
      <c r="WTR842" s="32"/>
      <c r="WTS842" s="32"/>
      <c r="WTT842" s="32"/>
      <c r="WTU842" s="32"/>
      <c r="WTV842" s="32"/>
      <c r="WTW842" s="32"/>
      <c r="WTX842" s="32"/>
      <c r="WTY842" s="32"/>
      <c r="WTZ842" s="32"/>
      <c r="WUA842" s="32"/>
      <c r="WUB842" s="32"/>
      <c r="WUC842" s="32"/>
      <c r="WUD842" s="32"/>
      <c r="WUE842" s="32"/>
      <c r="WUF842" s="32"/>
      <c r="WUG842" s="32"/>
      <c r="WUH842" s="32"/>
      <c r="WUI842" s="32"/>
      <c r="WUJ842" s="32"/>
      <c r="WUK842" s="32"/>
      <c r="WUL842" s="32"/>
      <c r="WUM842" s="32"/>
      <c r="WUN842" s="32"/>
      <c r="WUO842" s="32"/>
      <c r="WUP842" s="32"/>
      <c r="WUQ842" s="32"/>
      <c r="WUR842" s="32"/>
      <c r="WUS842" s="32"/>
      <c r="WUT842" s="32"/>
      <c r="WUU842" s="32"/>
      <c r="WUV842" s="32"/>
      <c r="WUW842" s="32"/>
      <c r="WUX842" s="32"/>
      <c r="WUY842" s="32"/>
      <c r="WUZ842" s="32"/>
      <c r="WVA842" s="32"/>
      <c r="WVB842" s="32"/>
      <c r="WVC842" s="32"/>
      <c r="WVD842" s="32"/>
      <c r="WVE842" s="32"/>
      <c r="WVF842" s="32"/>
      <c r="WVG842" s="32"/>
      <c r="WVH842" s="32"/>
      <c r="WVI842" s="32"/>
      <c r="WVJ842" s="32"/>
      <c r="WVK842" s="32"/>
      <c r="WVL842" s="32"/>
      <c r="WVM842" s="32"/>
      <c r="WVN842" s="32"/>
      <c r="WVO842" s="32"/>
      <c r="WVP842" s="32"/>
      <c r="WVQ842" s="32"/>
      <c r="WVR842" s="32"/>
      <c r="WVS842" s="32"/>
      <c r="WVT842" s="32"/>
      <c r="WVU842" s="32"/>
      <c r="WVV842" s="32"/>
      <c r="WVW842" s="32"/>
      <c r="WVX842" s="32"/>
      <c r="WVY842" s="32"/>
      <c r="WVZ842" s="32"/>
      <c r="WWA842" s="32"/>
      <c r="WWB842" s="32"/>
      <c r="WWC842" s="32"/>
      <c r="WWD842" s="32"/>
      <c r="WWE842" s="32"/>
      <c r="WWF842" s="32"/>
      <c r="WWG842" s="32"/>
      <c r="WWH842" s="32"/>
      <c r="WWI842" s="32"/>
      <c r="WWJ842" s="32"/>
      <c r="WWK842" s="32"/>
      <c r="WWL842" s="32"/>
      <c r="WWM842" s="32"/>
      <c r="WWN842" s="32"/>
      <c r="WWO842" s="32"/>
      <c r="WWP842" s="32"/>
      <c r="WWQ842" s="32"/>
      <c r="WWR842" s="32"/>
      <c r="WWS842" s="32"/>
      <c r="WWT842" s="32"/>
      <c r="WWU842" s="32"/>
      <c r="WWV842" s="32"/>
      <c r="WWW842" s="32"/>
      <c r="WWX842" s="32"/>
      <c r="WWY842" s="32"/>
      <c r="WWZ842" s="32"/>
      <c r="WXA842" s="32"/>
      <c r="WXB842" s="32"/>
      <c r="WXC842" s="32"/>
      <c r="WXD842" s="32"/>
      <c r="WXE842" s="32"/>
      <c r="WXF842" s="32"/>
      <c r="WXG842" s="32"/>
      <c r="WXH842" s="32"/>
      <c r="WXI842" s="32"/>
      <c r="WXJ842" s="32"/>
      <c r="WXK842" s="32"/>
      <c r="WXL842" s="32"/>
      <c r="WXM842" s="32"/>
      <c r="WXN842" s="32"/>
      <c r="WXO842" s="32"/>
      <c r="WXP842" s="32"/>
      <c r="WXQ842" s="32"/>
      <c r="WXR842" s="32"/>
      <c r="WXS842" s="32"/>
      <c r="WXT842" s="32"/>
      <c r="WXU842" s="32"/>
      <c r="WXV842" s="32"/>
      <c r="WXW842" s="32"/>
      <c r="WXX842" s="32"/>
      <c r="WXY842" s="32"/>
      <c r="WXZ842" s="32"/>
      <c r="WYA842" s="32"/>
      <c r="WYB842" s="32"/>
      <c r="WYC842" s="32"/>
      <c r="WYD842" s="32"/>
      <c r="WYE842" s="32"/>
      <c r="WYF842" s="32"/>
      <c r="WYG842" s="32"/>
      <c r="WYH842" s="32"/>
      <c r="WYI842" s="32"/>
      <c r="WYJ842" s="32"/>
      <c r="WYK842" s="32"/>
      <c r="WYL842" s="32"/>
      <c r="WYM842" s="32"/>
      <c r="WYN842" s="32"/>
      <c r="WYO842" s="32"/>
      <c r="WYP842" s="32"/>
      <c r="WYQ842" s="32"/>
      <c r="WYR842" s="32"/>
      <c r="WYS842" s="32"/>
      <c r="WYT842" s="32"/>
      <c r="WYU842" s="32"/>
      <c r="WYV842" s="32"/>
      <c r="WYW842" s="32"/>
      <c r="WYX842" s="32"/>
      <c r="WYY842" s="32"/>
      <c r="WYZ842" s="32"/>
      <c r="WZA842" s="32"/>
      <c r="WZB842" s="32"/>
      <c r="WZC842" s="32"/>
      <c r="WZD842" s="32"/>
      <c r="WZE842" s="32"/>
      <c r="WZF842" s="32"/>
      <c r="WZG842" s="32"/>
      <c r="WZH842" s="32"/>
      <c r="WZI842" s="32"/>
      <c r="WZJ842" s="32"/>
      <c r="WZK842" s="32"/>
      <c r="WZL842" s="32"/>
      <c r="WZM842" s="32"/>
      <c r="WZN842" s="32"/>
      <c r="WZO842" s="32"/>
      <c r="WZP842" s="32"/>
      <c r="WZQ842" s="32"/>
      <c r="WZR842" s="32"/>
      <c r="WZS842" s="32"/>
      <c r="WZT842" s="32"/>
      <c r="WZU842" s="32"/>
      <c r="WZV842" s="32"/>
      <c r="WZW842" s="32"/>
      <c r="WZX842" s="32"/>
      <c r="WZY842" s="32"/>
      <c r="WZZ842" s="32"/>
      <c r="XAA842" s="32"/>
      <c r="XAB842" s="32"/>
      <c r="XAC842" s="32"/>
      <c r="XAD842" s="32"/>
      <c r="XAE842" s="32"/>
      <c r="XAF842" s="32"/>
      <c r="XAG842" s="32"/>
      <c r="XAH842" s="32"/>
      <c r="XAI842" s="32"/>
      <c r="XAJ842" s="32"/>
      <c r="XAK842" s="32"/>
      <c r="XAL842" s="32"/>
      <c r="XAM842" s="32"/>
      <c r="XAN842" s="32"/>
      <c r="XAO842" s="32"/>
      <c r="XAP842" s="32"/>
      <c r="XAQ842" s="32"/>
      <c r="XAR842" s="32"/>
      <c r="XAS842" s="32"/>
      <c r="XAT842" s="32"/>
      <c r="XAU842" s="32"/>
      <c r="XAV842" s="32"/>
      <c r="XAW842" s="32"/>
      <c r="XAX842" s="32"/>
      <c r="XAY842" s="32"/>
      <c r="XAZ842" s="32"/>
      <c r="XBA842" s="32"/>
      <c r="XBB842" s="32"/>
      <c r="XBC842" s="32"/>
      <c r="XBD842" s="32"/>
      <c r="XBE842" s="32"/>
      <c r="XBF842" s="32"/>
      <c r="XBG842" s="32"/>
      <c r="XBH842" s="32"/>
      <c r="XBI842" s="32"/>
      <c r="XBJ842" s="32"/>
      <c r="XBK842" s="32"/>
      <c r="XBL842" s="32"/>
      <c r="XBM842" s="32"/>
      <c r="XBN842" s="32"/>
      <c r="XBO842" s="32"/>
      <c r="XBP842" s="32"/>
      <c r="XBQ842" s="32"/>
      <c r="XBR842" s="32"/>
      <c r="XBS842" s="32"/>
      <c r="XBT842" s="32"/>
      <c r="XBU842" s="32"/>
      <c r="XBV842" s="32"/>
      <c r="XBW842" s="32"/>
      <c r="XBX842" s="32"/>
      <c r="XBY842" s="32"/>
      <c r="XBZ842" s="32"/>
      <c r="XCA842" s="32"/>
      <c r="XCB842" s="32"/>
      <c r="XCC842" s="32"/>
      <c r="XCD842" s="32"/>
      <c r="XCE842" s="32"/>
      <c r="XCF842" s="32"/>
      <c r="XCG842" s="32"/>
      <c r="XCH842" s="32"/>
      <c r="XCI842" s="32"/>
      <c r="XCJ842" s="32"/>
      <c r="XCK842" s="32"/>
      <c r="XCL842" s="32"/>
      <c r="XCM842" s="32"/>
      <c r="XCN842" s="32"/>
      <c r="XCO842" s="32"/>
      <c r="XCP842" s="32"/>
      <c r="XCQ842" s="32"/>
      <c r="XCR842" s="32"/>
      <c r="XCS842" s="32"/>
      <c r="XCT842" s="32"/>
      <c r="XCU842" s="32"/>
      <c r="XCV842" s="32"/>
      <c r="XCW842" s="32"/>
      <c r="XCX842" s="32"/>
      <c r="XCY842" s="32"/>
      <c r="XCZ842" s="32"/>
      <c r="XDA842" s="32"/>
      <c r="XDB842" s="32"/>
      <c r="XDC842" s="32"/>
      <c r="XDD842" s="32"/>
      <c r="XDE842" s="32"/>
      <c r="XDF842" s="32"/>
      <c r="XDG842" s="32"/>
      <c r="XDH842" s="32"/>
      <c r="XDI842" s="32"/>
      <c r="XDJ842" s="32"/>
      <c r="XDK842" s="32"/>
      <c r="XDL842" s="32"/>
      <c r="XDM842" s="32"/>
      <c r="XDN842" s="32"/>
      <c r="XDO842" s="32"/>
      <c r="XDP842" s="32"/>
      <c r="XDQ842" s="32"/>
      <c r="XDR842" s="32"/>
      <c r="XDS842" s="32"/>
      <c r="XDT842" s="32"/>
      <c r="XDU842" s="32"/>
      <c r="XDV842" s="32"/>
      <c r="XDW842" s="32"/>
      <c r="XDX842" s="32"/>
      <c r="XDY842" s="32"/>
      <c r="XDZ842" s="32"/>
      <c r="XEA842" s="32"/>
      <c r="XEB842" s="32"/>
      <c r="XEC842" s="32"/>
      <c r="XED842" s="32"/>
      <c r="XEE842" s="32"/>
      <c r="XEF842" s="32"/>
      <c r="XEG842" s="32"/>
      <c r="XEH842" s="32"/>
      <c r="XEI842" s="32"/>
      <c r="XEJ842" s="32"/>
      <c r="XEK842" s="32"/>
      <c r="XEL842" s="32"/>
      <c r="XEM842" s="32"/>
      <c r="XEN842" s="32"/>
      <c r="XEO842" s="32"/>
      <c r="XEP842" s="32"/>
      <c r="XEQ842" s="32"/>
      <c r="XER842" s="32"/>
      <c r="XES842" s="32"/>
      <c r="XET842" s="32"/>
      <c r="XEU842" s="32"/>
      <c r="XEV842" s="32"/>
      <c r="XEW842" s="32"/>
      <c r="XEX842" s="32"/>
    </row>
    <row r="843" spans="1:16378" s="47" customFormat="1" hidden="1" x14ac:dyDescent="0.25">
      <c r="A843" s="48"/>
      <c r="C843" s="49"/>
      <c r="D843" s="50"/>
      <c r="E843" s="51"/>
      <c r="F843" s="51"/>
      <c r="G843" s="51"/>
      <c r="H843" s="52"/>
      <c r="I843" s="53"/>
      <c r="J843" s="54"/>
      <c r="K843" s="55"/>
      <c r="L843" s="35"/>
      <c r="M843" s="51"/>
      <c r="N843" s="51"/>
      <c r="O843" s="51"/>
      <c r="P843" s="51"/>
      <c r="Q843" s="56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6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6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32"/>
      <c r="BR843" s="32"/>
      <c r="BS843" s="32"/>
      <c r="BT843" s="32"/>
      <c r="BU843" s="32"/>
      <c r="BV843" s="32"/>
      <c r="BW843" s="32"/>
      <c r="BX843" s="32"/>
      <c r="BY843" s="32"/>
      <c r="BZ843" s="32"/>
      <c r="CA843" s="32"/>
      <c r="CB843" s="32"/>
      <c r="CC843" s="32"/>
      <c r="CD843" s="32"/>
      <c r="CE843" s="32"/>
      <c r="CF843" s="32"/>
      <c r="CG843" s="32"/>
      <c r="CH843" s="32"/>
      <c r="CI843" s="32"/>
      <c r="CJ843" s="32"/>
      <c r="CK843" s="32"/>
      <c r="CL843" s="32"/>
      <c r="CM843" s="32"/>
      <c r="CN843" s="32"/>
      <c r="CO843" s="32"/>
      <c r="CP843" s="32"/>
      <c r="CQ843" s="32"/>
      <c r="CR843" s="32"/>
      <c r="CS843" s="32"/>
      <c r="CT843" s="32"/>
      <c r="CU843" s="32"/>
      <c r="CV843" s="32"/>
      <c r="CW843" s="32"/>
      <c r="CX843" s="32"/>
      <c r="CY843" s="32"/>
      <c r="CZ843" s="32"/>
      <c r="DA843" s="32"/>
      <c r="DB843" s="32"/>
      <c r="DC843" s="32"/>
      <c r="DD843" s="32"/>
      <c r="DE843" s="32"/>
      <c r="DF843" s="32"/>
      <c r="DG843" s="32"/>
      <c r="DH843" s="32"/>
      <c r="DI843" s="32"/>
      <c r="DJ843" s="32"/>
      <c r="DK843" s="32"/>
      <c r="DL843" s="32"/>
      <c r="DM843" s="32"/>
      <c r="DN843" s="32"/>
      <c r="DO843" s="32"/>
      <c r="DP843" s="32"/>
      <c r="DQ843" s="32"/>
      <c r="DR843" s="32"/>
      <c r="DS843" s="32"/>
      <c r="DT843" s="32"/>
      <c r="DU843" s="32"/>
      <c r="DV843" s="32"/>
      <c r="DW843" s="32"/>
      <c r="DX843" s="32"/>
      <c r="DY843" s="32"/>
      <c r="DZ843" s="32"/>
      <c r="EA843" s="32"/>
      <c r="EB843" s="32"/>
      <c r="EC843" s="32"/>
      <c r="ED843" s="32"/>
      <c r="EE843" s="32"/>
      <c r="EF843" s="32"/>
      <c r="EG843" s="32"/>
      <c r="EH843" s="32"/>
      <c r="EI843" s="32"/>
      <c r="EJ843" s="32"/>
      <c r="EK843" s="32"/>
      <c r="EL843" s="32"/>
      <c r="EM843" s="32"/>
      <c r="EN843" s="32"/>
      <c r="EO843" s="32"/>
      <c r="EP843" s="32"/>
      <c r="EQ843" s="32"/>
      <c r="ER843" s="32"/>
      <c r="ES843" s="32"/>
      <c r="ET843" s="32"/>
      <c r="EU843" s="32"/>
      <c r="EV843" s="32"/>
      <c r="EW843" s="32"/>
      <c r="EX843" s="32"/>
      <c r="EY843" s="32"/>
      <c r="EZ843" s="32"/>
      <c r="FA843" s="32"/>
      <c r="FB843" s="32"/>
      <c r="FC843" s="32"/>
      <c r="FD843" s="32"/>
      <c r="FE843" s="32"/>
      <c r="FF843" s="32"/>
      <c r="FG843" s="32"/>
      <c r="FH843" s="32"/>
      <c r="FI843" s="32"/>
      <c r="FJ843" s="32"/>
      <c r="FK843" s="32"/>
      <c r="FL843" s="32"/>
      <c r="FM843" s="32"/>
      <c r="FN843" s="32"/>
      <c r="FO843" s="32"/>
      <c r="FP843" s="32"/>
      <c r="FQ843" s="32"/>
      <c r="FR843" s="32"/>
      <c r="FS843" s="32"/>
      <c r="FT843" s="32"/>
      <c r="FU843" s="32"/>
      <c r="FV843" s="32"/>
      <c r="FW843" s="32"/>
      <c r="FX843" s="32"/>
      <c r="FY843" s="32"/>
      <c r="FZ843" s="32"/>
      <c r="GA843" s="32"/>
      <c r="GB843" s="32"/>
      <c r="GC843" s="32"/>
      <c r="GD843" s="32"/>
      <c r="GE843" s="32"/>
      <c r="GF843" s="32"/>
      <c r="GG843" s="32"/>
      <c r="GH843" s="32"/>
      <c r="GI843" s="32"/>
      <c r="GJ843" s="32"/>
      <c r="GK843" s="32"/>
      <c r="GL843" s="32"/>
      <c r="GM843" s="32"/>
      <c r="GN843" s="32"/>
      <c r="GO843" s="32"/>
      <c r="GP843" s="32"/>
      <c r="GQ843" s="32"/>
      <c r="GR843" s="32"/>
      <c r="GS843" s="32"/>
      <c r="GT843" s="32"/>
      <c r="GU843" s="32"/>
      <c r="GV843" s="32"/>
      <c r="GW843" s="32"/>
      <c r="GX843" s="32"/>
      <c r="GY843" s="32"/>
      <c r="GZ843" s="32"/>
      <c r="HA843" s="32"/>
      <c r="HB843" s="32"/>
      <c r="HC843" s="32"/>
      <c r="HD843" s="32"/>
      <c r="HE843" s="32"/>
      <c r="HF843" s="32"/>
      <c r="HG843" s="32"/>
      <c r="HH843" s="32"/>
      <c r="HI843" s="32"/>
      <c r="HJ843" s="32"/>
      <c r="HK843" s="32"/>
      <c r="HL843" s="32"/>
      <c r="HM843" s="32"/>
      <c r="HN843" s="32"/>
      <c r="HO843" s="32"/>
      <c r="HP843" s="32"/>
      <c r="HQ843" s="32"/>
      <c r="HR843" s="32"/>
      <c r="HS843" s="32"/>
      <c r="HT843" s="32"/>
      <c r="HU843" s="32"/>
      <c r="HV843" s="32"/>
      <c r="HW843" s="32"/>
      <c r="HX843" s="32"/>
      <c r="HY843" s="32"/>
      <c r="HZ843" s="32"/>
      <c r="IA843" s="32"/>
      <c r="IB843" s="32"/>
      <c r="IC843" s="32"/>
      <c r="ID843" s="32"/>
      <c r="IE843" s="32"/>
      <c r="IF843" s="32"/>
      <c r="IG843" s="32"/>
      <c r="IH843" s="32"/>
      <c r="II843" s="32"/>
      <c r="IJ843" s="32"/>
      <c r="IK843" s="32"/>
      <c r="IL843" s="32"/>
      <c r="IM843" s="32"/>
      <c r="IN843" s="32"/>
      <c r="IO843" s="32"/>
      <c r="IP843" s="32"/>
      <c r="IQ843" s="32"/>
      <c r="IR843" s="32"/>
      <c r="IS843" s="32"/>
      <c r="IT843" s="32"/>
      <c r="IU843" s="32"/>
      <c r="IV843" s="32"/>
      <c r="IW843" s="32"/>
      <c r="IX843" s="32"/>
      <c r="IY843" s="32"/>
      <c r="IZ843" s="32"/>
      <c r="JA843" s="32"/>
      <c r="JB843" s="32"/>
      <c r="JC843" s="32"/>
      <c r="JD843" s="32"/>
      <c r="JE843" s="32"/>
      <c r="JF843" s="32"/>
      <c r="JG843" s="32"/>
      <c r="JH843" s="32"/>
      <c r="JI843" s="32"/>
      <c r="JJ843" s="32"/>
      <c r="JK843" s="32"/>
      <c r="JL843" s="32"/>
      <c r="JM843" s="32"/>
      <c r="JN843" s="32"/>
      <c r="JO843" s="32"/>
      <c r="JP843" s="32"/>
      <c r="JQ843" s="32"/>
      <c r="JR843" s="32"/>
      <c r="JS843" s="32"/>
      <c r="JT843" s="32"/>
      <c r="JU843" s="32"/>
      <c r="JV843" s="32"/>
      <c r="JW843" s="32"/>
      <c r="JX843" s="32"/>
      <c r="JY843" s="32"/>
      <c r="JZ843" s="32"/>
      <c r="KA843" s="32"/>
      <c r="KB843" s="32"/>
      <c r="KC843" s="32"/>
      <c r="KD843" s="32"/>
      <c r="KE843" s="32"/>
      <c r="KF843" s="32"/>
      <c r="KG843" s="32"/>
      <c r="KH843" s="32"/>
      <c r="KI843" s="32"/>
      <c r="KJ843" s="32"/>
      <c r="KK843" s="32"/>
      <c r="KL843" s="32"/>
      <c r="KM843" s="32"/>
      <c r="KN843" s="32"/>
      <c r="KO843" s="32"/>
      <c r="KP843" s="32"/>
      <c r="KQ843" s="32"/>
      <c r="KR843" s="32"/>
      <c r="KS843" s="32"/>
      <c r="KT843" s="32"/>
      <c r="KU843" s="32"/>
      <c r="KV843" s="32"/>
      <c r="KW843" s="32"/>
      <c r="KX843" s="32"/>
      <c r="KY843" s="32"/>
      <c r="KZ843" s="32"/>
      <c r="LA843" s="32"/>
      <c r="LB843" s="32"/>
      <c r="LC843" s="32"/>
      <c r="LD843" s="32"/>
      <c r="LE843" s="32"/>
      <c r="LF843" s="32"/>
      <c r="LG843" s="32"/>
      <c r="LH843" s="32"/>
      <c r="LI843" s="32"/>
      <c r="LJ843" s="32"/>
      <c r="LK843" s="32"/>
      <c r="LL843" s="32"/>
      <c r="LM843" s="32"/>
      <c r="LN843" s="32"/>
      <c r="LO843" s="32"/>
      <c r="LP843" s="32"/>
      <c r="LQ843" s="32"/>
      <c r="LR843" s="32"/>
      <c r="LS843" s="32"/>
      <c r="LT843" s="32"/>
      <c r="LU843" s="32"/>
      <c r="LV843" s="32"/>
      <c r="LW843" s="32"/>
      <c r="LX843" s="32"/>
      <c r="LY843" s="32"/>
      <c r="LZ843" s="32"/>
      <c r="MA843" s="32"/>
      <c r="MB843" s="32"/>
      <c r="MC843" s="32"/>
      <c r="MD843" s="32"/>
      <c r="ME843" s="32"/>
      <c r="MF843" s="32"/>
      <c r="MG843" s="32"/>
      <c r="MH843" s="32"/>
      <c r="MI843" s="32"/>
      <c r="MJ843" s="32"/>
      <c r="MK843" s="32"/>
      <c r="ML843" s="32"/>
      <c r="MM843" s="32"/>
      <c r="MN843" s="32"/>
      <c r="MO843" s="32"/>
      <c r="MP843" s="32"/>
      <c r="MQ843" s="32"/>
      <c r="MR843" s="32"/>
      <c r="MS843" s="32"/>
      <c r="MT843" s="32"/>
      <c r="MU843" s="32"/>
      <c r="MV843" s="32"/>
      <c r="MW843" s="32"/>
      <c r="MX843" s="32"/>
      <c r="MY843" s="32"/>
      <c r="MZ843" s="32"/>
      <c r="NA843" s="32"/>
      <c r="NB843" s="32"/>
      <c r="NC843" s="32"/>
      <c r="ND843" s="32"/>
      <c r="NE843" s="32"/>
      <c r="NF843" s="32"/>
      <c r="NG843" s="32"/>
      <c r="NH843" s="32"/>
      <c r="NI843" s="32"/>
      <c r="NJ843" s="32"/>
      <c r="NK843" s="32"/>
      <c r="NL843" s="32"/>
      <c r="NM843" s="32"/>
      <c r="NN843" s="32"/>
      <c r="NO843" s="32"/>
      <c r="NP843" s="32"/>
      <c r="NQ843" s="32"/>
      <c r="NR843" s="32"/>
      <c r="NS843" s="32"/>
      <c r="NT843" s="32"/>
      <c r="NU843" s="32"/>
      <c r="NV843" s="32"/>
      <c r="NW843" s="32"/>
      <c r="NX843" s="32"/>
      <c r="NY843" s="32"/>
      <c r="NZ843" s="32"/>
      <c r="OA843" s="32"/>
      <c r="OB843" s="32"/>
      <c r="OC843" s="32"/>
      <c r="OD843" s="32"/>
      <c r="OE843" s="32"/>
      <c r="OF843" s="32"/>
      <c r="OG843" s="32"/>
      <c r="OH843" s="32"/>
      <c r="OI843" s="32"/>
      <c r="OJ843" s="32"/>
      <c r="OK843" s="32"/>
      <c r="OL843" s="32"/>
      <c r="OM843" s="32"/>
      <c r="ON843" s="32"/>
      <c r="OO843" s="32"/>
      <c r="OP843" s="32"/>
      <c r="OQ843" s="32"/>
      <c r="OR843" s="32"/>
      <c r="OS843" s="32"/>
      <c r="OT843" s="32"/>
      <c r="OU843" s="32"/>
      <c r="OV843" s="32"/>
      <c r="OW843" s="32"/>
      <c r="OX843" s="32"/>
      <c r="OY843" s="32"/>
      <c r="OZ843" s="32"/>
      <c r="PA843" s="32"/>
      <c r="PB843" s="32"/>
      <c r="PC843" s="32"/>
      <c r="PD843" s="32"/>
      <c r="PE843" s="32"/>
      <c r="PF843" s="32"/>
      <c r="PG843" s="32"/>
      <c r="PH843" s="32"/>
      <c r="PI843" s="32"/>
      <c r="PJ843" s="32"/>
      <c r="PK843" s="32"/>
      <c r="PL843" s="32"/>
      <c r="PM843" s="32"/>
      <c r="PN843" s="32"/>
      <c r="PO843" s="32"/>
      <c r="PP843" s="32"/>
      <c r="PQ843" s="32"/>
      <c r="PR843" s="32"/>
      <c r="PS843" s="32"/>
      <c r="PT843" s="32"/>
      <c r="PU843" s="32"/>
      <c r="PV843" s="32"/>
      <c r="PW843" s="32"/>
      <c r="PX843" s="32"/>
      <c r="PY843" s="32"/>
      <c r="PZ843" s="32"/>
      <c r="QA843" s="32"/>
      <c r="QB843" s="32"/>
      <c r="QC843" s="32"/>
      <c r="QD843" s="32"/>
      <c r="QE843" s="32"/>
      <c r="QF843" s="32"/>
      <c r="QG843" s="32"/>
      <c r="QH843" s="32"/>
      <c r="QI843" s="32"/>
      <c r="QJ843" s="32"/>
      <c r="QK843" s="32"/>
      <c r="QL843" s="32"/>
      <c r="QM843" s="32"/>
      <c r="QN843" s="32"/>
      <c r="QO843" s="32"/>
      <c r="QP843" s="32"/>
      <c r="QQ843" s="32"/>
      <c r="QR843" s="32"/>
      <c r="QS843" s="32"/>
      <c r="QT843" s="32"/>
      <c r="QU843" s="32"/>
      <c r="QV843" s="32"/>
      <c r="QW843" s="32"/>
      <c r="QX843" s="32"/>
      <c r="QY843" s="32"/>
      <c r="QZ843" s="32"/>
      <c r="RA843" s="32"/>
      <c r="RB843" s="32"/>
      <c r="RC843" s="32"/>
      <c r="RD843" s="32"/>
      <c r="RE843" s="32"/>
      <c r="RF843" s="32"/>
      <c r="RG843" s="32"/>
      <c r="RH843" s="32"/>
      <c r="RI843" s="32"/>
      <c r="RJ843" s="32"/>
      <c r="RK843" s="32"/>
      <c r="RL843" s="32"/>
      <c r="RM843" s="32"/>
      <c r="RN843" s="32"/>
      <c r="RO843" s="32"/>
      <c r="RP843" s="32"/>
      <c r="RQ843" s="32"/>
      <c r="RR843" s="32"/>
      <c r="RS843" s="32"/>
      <c r="RT843" s="32"/>
      <c r="RU843" s="32"/>
      <c r="RV843" s="32"/>
      <c r="RW843" s="32"/>
      <c r="RX843" s="32"/>
      <c r="RY843" s="32"/>
      <c r="RZ843" s="32"/>
      <c r="SA843" s="32"/>
      <c r="SB843" s="32"/>
      <c r="SC843" s="32"/>
      <c r="SD843" s="32"/>
      <c r="SE843" s="32"/>
      <c r="SF843" s="32"/>
      <c r="SG843" s="32"/>
      <c r="SH843" s="32"/>
      <c r="SI843" s="32"/>
      <c r="SJ843" s="32"/>
      <c r="SK843" s="32"/>
      <c r="SL843" s="32"/>
      <c r="SM843" s="32"/>
      <c r="SN843" s="32"/>
      <c r="SO843" s="32"/>
      <c r="SP843" s="32"/>
      <c r="SQ843" s="32"/>
      <c r="SR843" s="32"/>
      <c r="SS843" s="32"/>
      <c r="ST843" s="32"/>
      <c r="SU843" s="32"/>
      <c r="SV843" s="32"/>
      <c r="SW843" s="32"/>
      <c r="SX843" s="32"/>
      <c r="SY843" s="32"/>
      <c r="SZ843" s="32"/>
      <c r="TA843" s="32"/>
      <c r="TB843" s="32"/>
      <c r="TC843" s="32"/>
      <c r="TD843" s="32"/>
      <c r="TE843" s="32"/>
      <c r="TF843" s="32"/>
      <c r="TG843" s="32"/>
      <c r="TH843" s="32"/>
      <c r="TI843" s="32"/>
      <c r="TJ843" s="32"/>
      <c r="TK843" s="32"/>
      <c r="TL843" s="32"/>
      <c r="TM843" s="32"/>
      <c r="TN843" s="32"/>
      <c r="TO843" s="32"/>
      <c r="TP843" s="32"/>
      <c r="TQ843" s="32"/>
      <c r="TR843" s="32"/>
      <c r="TS843" s="32"/>
      <c r="TT843" s="32"/>
      <c r="TU843" s="32"/>
      <c r="TV843" s="32"/>
      <c r="TW843" s="32"/>
      <c r="TX843" s="32"/>
      <c r="TY843" s="32"/>
      <c r="TZ843" s="32"/>
      <c r="UA843" s="32"/>
      <c r="UB843" s="32"/>
      <c r="UC843" s="32"/>
      <c r="UD843" s="32"/>
      <c r="UE843" s="32"/>
      <c r="UF843" s="32"/>
      <c r="UG843" s="32"/>
      <c r="UH843" s="32"/>
      <c r="UI843" s="32"/>
      <c r="UJ843" s="32"/>
      <c r="UK843" s="32"/>
      <c r="UL843" s="32"/>
      <c r="UM843" s="32"/>
      <c r="UN843" s="32"/>
      <c r="UO843" s="32"/>
      <c r="UP843" s="32"/>
      <c r="UQ843" s="32"/>
      <c r="UR843" s="32"/>
      <c r="US843" s="32"/>
      <c r="UT843" s="32"/>
      <c r="UU843" s="32"/>
      <c r="UV843" s="32"/>
      <c r="UW843" s="32"/>
      <c r="UX843" s="32"/>
      <c r="UY843" s="32"/>
      <c r="UZ843" s="32"/>
      <c r="VA843" s="32"/>
      <c r="VB843" s="32"/>
      <c r="VC843" s="32"/>
      <c r="VD843" s="32"/>
      <c r="VE843" s="32"/>
      <c r="VF843" s="32"/>
      <c r="VG843" s="32"/>
      <c r="VH843" s="32"/>
      <c r="VI843" s="32"/>
      <c r="VJ843" s="32"/>
      <c r="VK843" s="32"/>
      <c r="VL843" s="32"/>
      <c r="VM843" s="32"/>
      <c r="VN843" s="32"/>
      <c r="VO843" s="32"/>
      <c r="VP843" s="32"/>
      <c r="VQ843" s="32"/>
      <c r="VR843" s="32"/>
      <c r="VS843" s="32"/>
      <c r="VT843" s="32"/>
      <c r="VU843" s="32"/>
      <c r="VV843" s="32"/>
      <c r="VW843" s="32"/>
      <c r="VX843" s="32"/>
      <c r="VY843" s="32"/>
      <c r="VZ843" s="32"/>
      <c r="WA843" s="32"/>
      <c r="WB843" s="32"/>
      <c r="WC843" s="32"/>
      <c r="WD843" s="32"/>
      <c r="WE843" s="32"/>
      <c r="WF843" s="32"/>
      <c r="WG843" s="32"/>
      <c r="WH843" s="32"/>
      <c r="WI843" s="32"/>
      <c r="WJ843" s="32"/>
      <c r="WK843" s="32"/>
      <c r="WL843" s="32"/>
      <c r="WM843" s="32"/>
      <c r="WN843" s="32"/>
      <c r="WO843" s="32"/>
      <c r="WP843" s="32"/>
      <c r="WQ843" s="32"/>
      <c r="WR843" s="32"/>
      <c r="WS843" s="32"/>
      <c r="WT843" s="32"/>
      <c r="WU843" s="32"/>
      <c r="WV843" s="32"/>
      <c r="WW843" s="32"/>
      <c r="WX843" s="32"/>
      <c r="WY843" s="32"/>
      <c r="WZ843" s="32"/>
      <c r="XA843" s="32"/>
      <c r="XB843" s="32"/>
      <c r="XC843" s="32"/>
      <c r="XD843" s="32"/>
      <c r="XE843" s="32"/>
      <c r="XF843" s="32"/>
      <c r="XG843" s="32"/>
      <c r="XH843" s="32"/>
      <c r="XI843" s="32"/>
      <c r="XJ843" s="32"/>
      <c r="XK843" s="32"/>
      <c r="XL843" s="32"/>
      <c r="XM843" s="32"/>
      <c r="XN843" s="32"/>
      <c r="XO843" s="32"/>
      <c r="XP843" s="32"/>
      <c r="XQ843" s="32"/>
      <c r="XR843" s="32"/>
      <c r="XS843" s="32"/>
      <c r="XT843" s="32"/>
      <c r="XU843" s="32"/>
      <c r="XV843" s="32"/>
      <c r="XW843" s="32"/>
      <c r="XX843" s="32"/>
      <c r="XY843" s="32"/>
      <c r="XZ843" s="32"/>
      <c r="YA843" s="32"/>
      <c r="YB843" s="32"/>
      <c r="YC843" s="32"/>
      <c r="YD843" s="32"/>
      <c r="YE843" s="32"/>
      <c r="YF843" s="32"/>
      <c r="YG843" s="32"/>
      <c r="YH843" s="32"/>
      <c r="YI843" s="32"/>
      <c r="YJ843" s="32"/>
      <c r="YK843" s="32"/>
      <c r="YL843" s="32"/>
      <c r="YM843" s="32"/>
      <c r="YN843" s="32"/>
      <c r="YO843" s="32"/>
      <c r="YP843" s="32"/>
      <c r="YQ843" s="32"/>
      <c r="YR843" s="32"/>
      <c r="YS843" s="32"/>
      <c r="YT843" s="32"/>
      <c r="YU843" s="32"/>
      <c r="YV843" s="32"/>
      <c r="YW843" s="32"/>
      <c r="YX843" s="32"/>
      <c r="YY843" s="32"/>
      <c r="YZ843" s="32"/>
      <c r="ZA843" s="32"/>
      <c r="ZB843" s="32"/>
      <c r="ZC843" s="32"/>
      <c r="ZD843" s="32"/>
      <c r="ZE843" s="32"/>
      <c r="ZF843" s="32"/>
      <c r="ZG843" s="32"/>
      <c r="ZH843" s="32"/>
      <c r="ZI843" s="32"/>
      <c r="ZJ843" s="32"/>
      <c r="ZK843" s="32"/>
      <c r="ZL843" s="32"/>
      <c r="ZM843" s="32"/>
      <c r="ZN843" s="32"/>
      <c r="ZO843" s="32"/>
      <c r="ZP843" s="32"/>
      <c r="ZQ843" s="32"/>
      <c r="ZR843" s="32"/>
      <c r="ZS843" s="32"/>
      <c r="ZT843" s="32"/>
      <c r="ZU843" s="32"/>
      <c r="ZV843" s="32"/>
      <c r="ZW843" s="32"/>
      <c r="ZX843" s="32"/>
      <c r="ZY843" s="32"/>
      <c r="ZZ843" s="32"/>
      <c r="AAA843" s="32"/>
      <c r="AAB843" s="32"/>
      <c r="AAC843" s="32"/>
      <c r="AAD843" s="32"/>
      <c r="AAE843" s="32"/>
      <c r="AAF843" s="32"/>
      <c r="AAG843" s="32"/>
      <c r="AAH843" s="32"/>
      <c r="AAI843" s="32"/>
      <c r="AAJ843" s="32"/>
      <c r="AAK843" s="32"/>
      <c r="AAL843" s="32"/>
      <c r="AAM843" s="32"/>
      <c r="AAN843" s="32"/>
      <c r="AAO843" s="32"/>
      <c r="AAP843" s="32"/>
      <c r="AAQ843" s="32"/>
      <c r="AAR843" s="32"/>
      <c r="AAS843" s="32"/>
      <c r="AAT843" s="32"/>
      <c r="AAU843" s="32"/>
      <c r="AAV843" s="32"/>
      <c r="AAW843" s="32"/>
      <c r="AAX843" s="32"/>
      <c r="AAY843" s="32"/>
      <c r="AAZ843" s="32"/>
      <c r="ABA843" s="32"/>
      <c r="ABB843" s="32"/>
      <c r="ABC843" s="32"/>
      <c r="ABD843" s="32"/>
      <c r="ABE843" s="32"/>
      <c r="ABF843" s="32"/>
      <c r="ABG843" s="32"/>
      <c r="ABH843" s="32"/>
      <c r="ABI843" s="32"/>
      <c r="ABJ843" s="32"/>
      <c r="ABK843" s="32"/>
      <c r="ABL843" s="32"/>
      <c r="ABM843" s="32"/>
      <c r="ABN843" s="32"/>
      <c r="ABO843" s="32"/>
      <c r="ABP843" s="32"/>
      <c r="ABQ843" s="32"/>
      <c r="ABR843" s="32"/>
      <c r="ABS843" s="32"/>
      <c r="ABT843" s="32"/>
      <c r="ABU843" s="32"/>
      <c r="ABV843" s="32"/>
      <c r="ABW843" s="32"/>
      <c r="ABX843" s="32"/>
      <c r="ABY843" s="32"/>
      <c r="ABZ843" s="32"/>
      <c r="ACA843" s="32"/>
      <c r="ACB843" s="32"/>
      <c r="ACC843" s="32"/>
      <c r="ACD843" s="32"/>
      <c r="ACE843" s="32"/>
      <c r="ACF843" s="32"/>
      <c r="ACG843" s="32"/>
      <c r="ACH843" s="32"/>
      <c r="ACI843" s="32"/>
      <c r="ACJ843" s="32"/>
      <c r="ACK843" s="32"/>
      <c r="ACL843" s="32"/>
      <c r="ACM843" s="32"/>
      <c r="ACN843" s="32"/>
      <c r="ACO843" s="32"/>
      <c r="ACP843" s="32"/>
      <c r="ACQ843" s="32"/>
      <c r="ACR843" s="32"/>
      <c r="ACS843" s="32"/>
      <c r="ACT843" s="32"/>
      <c r="ACU843" s="32"/>
      <c r="ACV843" s="32"/>
      <c r="ACW843" s="32"/>
      <c r="ACX843" s="32"/>
      <c r="ACY843" s="32"/>
      <c r="ACZ843" s="32"/>
      <c r="ADA843" s="32"/>
      <c r="ADB843" s="32"/>
      <c r="ADC843" s="32"/>
      <c r="ADD843" s="32"/>
      <c r="ADE843" s="32"/>
      <c r="ADF843" s="32"/>
      <c r="ADG843" s="32"/>
      <c r="ADH843" s="32"/>
      <c r="ADI843" s="32"/>
      <c r="ADJ843" s="32"/>
      <c r="ADK843" s="32"/>
      <c r="ADL843" s="32"/>
      <c r="ADM843" s="32"/>
      <c r="ADN843" s="32"/>
      <c r="ADO843" s="32"/>
      <c r="ADP843" s="32"/>
      <c r="ADQ843" s="32"/>
      <c r="ADR843" s="32"/>
      <c r="ADS843" s="32"/>
      <c r="ADT843" s="32"/>
      <c r="ADU843" s="32"/>
      <c r="ADV843" s="32"/>
      <c r="ADW843" s="32"/>
      <c r="ADX843" s="32"/>
      <c r="ADY843" s="32"/>
      <c r="ADZ843" s="32"/>
      <c r="AEA843" s="32"/>
      <c r="AEB843" s="32"/>
      <c r="AEC843" s="32"/>
      <c r="AED843" s="32"/>
      <c r="AEE843" s="32"/>
      <c r="AEF843" s="32"/>
      <c r="AEG843" s="32"/>
      <c r="AEH843" s="32"/>
      <c r="AEI843" s="32"/>
      <c r="AEJ843" s="32"/>
      <c r="AEK843" s="32"/>
      <c r="AEL843" s="32"/>
      <c r="AEM843" s="32"/>
      <c r="AEN843" s="32"/>
      <c r="AEO843" s="32"/>
      <c r="AEP843" s="32"/>
      <c r="AEQ843" s="32"/>
      <c r="AER843" s="32"/>
      <c r="AES843" s="32"/>
      <c r="AET843" s="32"/>
      <c r="AEU843" s="32"/>
      <c r="AEV843" s="32"/>
      <c r="AEW843" s="32"/>
      <c r="AEX843" s="32"/>
      <c r="AEY843" s="32"/>
      <c r="AEZ843" s="32"/>
      <c r="AFA843" s="32"/>
      <c r="AFB843" s="32"/>
      <c r="AFC843" s="32"/>
      <c r="AFD843" s="32"/>
      <c r="AFE843" s="32"/>
      <c r="AFF843" s="32"/>
      <c r="AFG843" s="32"/>
      <c r="AFH843" s="32"/>
      <c r="AFI843" s="32"/>
      <c r="AFJ843" s="32"/>
      <c r="AFK843" s="32"/>
      <c r="AFL843" s="32"/>
      <c r="AFM843" s="32"/>
      <c r="AFN843" s="32"/>
      <c r="AFO843" s="32"/>
      <c r="AFP843" s="32"/>
      <c r="AFQ843" s="32"/>
      <c r="AFR843" s="32"/>
      <c r="AFS843" s="32"/>
      <c r="AFT843" s="32"/>
      <c r="AFU843" s="32"/>
      <c r="AFV843" s="32"/>
      <c r="AFW843" s="32"/>
      <c r="AFX843" s="32"/>
      <c r="AFY843" s="32"/>
      <c r="AFZ843" s="32"/>
      <c r="AGA843" s="32"/>
      <c r="AGB843" s="32"/>
      <c r="AGC843" s="32"/>
      <c r="AGD843" s="32"/>
      <c r="AGE843" s="32"/>
      <c r="AGF843" s="32"/>
      <c r="AGG843" s="32"/>
      <c r="AGH843" s="32"/>
      <c r="AGI843" s="32"/>
      <c r="AGJ843" s="32"/>
      <c r="AGK843" s="32"/>
      <c r="AGL843" s="32"/>
      <c r="AGM843" s="32"/>
      <c r="AGN843" s="32"/>
      <c r="AGO843" s="32"/>
      <c r="AGP843" s="32"/>
      <c r="AGQ843" s="32"/>
      <c r="AGR843" s="32"/>
      <c r="AGS843" s="32"/>
      <c r="AGT843" s="32"/>
      <c r="AGU843" s="32"/>
      <c r="AGV843" s="32"/>
      <c r="AGW843" s="32"/>
      <c r="AGX843" s="32"/>
      <c r="AGY843" s="32"/>
      <c r="AGZ843" s="32"/>
      <c r="AHA843" s="32"/>
      <c r="AHB843" s="32"/>
      <c r="AHC843" s="32"/>
      <c r="AHD843" s="32"/>
      <c r="AHE843" s="32"/>
      <c r="AHF843" s="32"/>
      <c r="AHG843" s="32"/>
      <c r="AHH843" s="32"/>
      <c r="AHI843" s="32"/>
      <c r="AHJ843" s="32"/>
      <c r="AHK843" s="32"/>
      <c r="AHL843" s="32"/>
      <c r="AHM843" s="32"/>
      <c r="AHN843" s="32"/>
      <c r="AHO843" s="32"/>
      <c r="AHP843" s="32"/>
      <c r="AHQ843" s="32"/>
      <c r="AHR843" s="32"/>
      <c r="AHS843" s="32"/>
      <c r="AHT843" s="32"/>
      <c r="AHU843" s="32"/>
      <c r="AHV843" s="32"/>
      <c r="AHW843" s="32"/>
      <c r="AHX843" s="32"/>
      <c r="AHY843" s="32"/>
      <c r="AHZ843" s="32"/>
      <c r="AIA843" s="32"/>
      <c r="AIB843" s="32"/>
      <c r="AIC843" s="32"/>
      <c r="AID843" s="32"/>
      <c r="AIE843" s="32"/>
      <c r="AIF843" s="32"/>
      <c r="AIG843" s="32"/>
      <c r="AIH843" s="32"/>
      <c r="AII843" s="32"/>
      <c r="AIJ843" s="32"/>
      <c r="AIK843" s="32"/>
      <c r="AIL843" s="32"/>
      <c r="AIM843" s="32"/>
      <c r="AIN843" s="32"/>
      <c r="AIO843" s="32"/>
      <c r="AIP843" s="32"/>
      <c r="AIQ843" s="32"/>
      <c r="AIR843" s="32"/>
      <c r="AIS843" s="32"/>
      <c r="AIT843" s="32"/>
      <c r="AIU843" s="32"/>
      <c r="AIV843" s="32"/>
      <c r="AIW843" s="32"/>
      <c r="AIX843" s="32"/>
      <c r="AIY843" s="32"/>
      <c r="AIZ843" s="32"/>
      <c r="AJA843" s="32"/>
      <c r="AJB843" s="32"/>
      <c r="AJC843" s="32"/>
      <c r="AJD843" s="32"/>
      <c r="AJE843" s="32"/>
      <c r="AJF843" s="32"/>
      <c r="AJG843" s="32"/>
      <c r="AJH843" s="32"/>
      <c r="AJI843" s="32"/>
      <c r="AJJ843" s="32"/>
      <c r="AJK843" s="32"/>
      <c r="AJL843" s="32"/>
      <c r="AJM843" s="32"/>
      <c r="AJN843" s="32"/>
      <c r="AJO843" s="32"/>
      <c r="AJP843" s="32"/>
      <c r="AJQ843" s="32"/>
      <c r="AJR843" s="32"/>
      <c r="AJS843" s="32"/>
      <c r="AJT843" s="32"/>
      <c r="AJU843" s="32"/>
      <c r="AJV843" s="32"/>
      <c r="AJW843" s="32"/>
      <c r="AJX843" s="32"/>
      <c r="AJY843" s="32"/>
      <c r="AJZ843" s="32"/>
      <c r="AKA843" s="32"/>
      <c r="AKB843" s="32"/>
      <c r="AKC843" s="32"/>
      <c r="AKD843" s="32"/>
      <c r="AKE843" s="32"/>
      <c r="AKF843" s="32"/>
      <c r="AKG843" s="32"/>
      <c r="AKH843" s="32"/>
      <c r="AKI843" s="32"/>
      <c r="AKJ843" s="32"/>
      <c r="AKK843" s="32"/>
      <c r="AKL843" s="32"/>
      <c r="AKM843" s="32"/>
      <c r="AKN843" s="32"/>
      <c r="AKO843" s="32"/>
      <c r="AKP843" s="32"/>
      <c r="AKQ843" s="32"/>
      <c r="AKR843" s="32"/>
      <c r="AKS843" s="32"/>
      <c r="AKT843" s="32"/>
      <c r="AKU843" s="32"/>
      <c r="AKV843" s="32"/>
      <c r="AKW843" s="32"/>
      <c r="AKX843" s="32"/>
      <c r="AKY843" s="32"/>
      <c r="AKZ843" s="32"/>
      <c r="ALA843" s="32"/>
      <c r="ALB843" s="32"/>
      <c r="ALC843" s="32"/>
      <c r="ALD843" s="32"/>
      <c r="ALE843" s="32"/>
      <c r="ALF843" s="32"/>
      <c r="ALG843" s="32"/>
      <c r="ALH843" s="32"/>
      <c r="ALI843" s="32"/>
      <c r="ALJ843" s="32"/>
      <c r="ALK843" s="32"/>
      <c r="ALL843" s="32"/>
      <c r="ALM843" s="32"/>
      <c r="ALN843" s="32"/>
      <c r="ALO843" s="32"/>
      <c r="ALP843" s="32"/>
      <c r="ALQ843" s="32"/>
      <c r="ALR843" s="32"/>
      <c r="ALS843" s="32"/>
      <c r="ALT843" s="32"/>
      <c r="ALU843" s="32"/>
      <c r="ALV843" s="32"/>
      <c r="ALW843" s="32"/>
      <c r="ALX843" s="32"/>
      <c r="ALY843" s="32"/>
      <c r="ALZ843" s="32"/>
      <c r="AMA843" s="32"/>
      <c r="AMB843" s="32"/>
      <c r="AMC843" s="32"/>
      <c r="AMD843" s="32"/>
      <c r="AME843" s="32"/>
      <c r="AMF843" s="32"/>
      <c r="AMG843" s="32"/>
      <c r="AMH843" s="32"/>
      <c r="AMI843" s="32"/>
      <c r="AMJ843" s="32"/>
      <c r="AMK843" s="32"/>
      <c r="AML843" s="32"/>
      <c r="AMM843" s="32"/>
      <c r="AMN843" s="32"/>
      <c r="AMO843" s="32"/>
      <c r="AMP843" s="32"/>
      <c r="AMQ843" s="32"/>
      <c r="AMR843" s="32"/>
      <c r="AMS843" s="32"/>
      <c r="AMT843" s="32"/>
      <c r="AMU843" s="32"/>
      <c r="AMV843" s="32"/>
      <c r="AMW843" s="32"/>
      <c r="AMX843" s="32"/>
      <c r="AMY843" s="32"/>
      <c r="AMZ843" s="32"/>
      <c r="ANA843" s="32"/>
      <c r="ANB843" s="32"/>
      <c r="ANC843" s="32"/>
      <c r="AND843" s="32"/>
      <c r="ANE843" s="32"/>
      <c r="ANF843" s="32"/>
      <c r="ANG843" s="32"/>
      <c r="ANH843" s="32"/>
      <c r="ANI843" s="32"/>
      <c r="ANJ843" s="32"/>
      <c r="ANK843" s="32"/>
      <c r="ANL843" s="32"/>
      <c r="ANM843" s="32"/>
      <c r="ANN843" s="32"/>
      <c r="ANO843" s="32"/>
      <c r="ANP843" s="32"/>
      <c r="ANQ843" s="32"/>
      <c r="ANR843" s="32"/>
      <c r="ANS843" s="32"/>
      <c r="ANT843" s="32"/>
      <c r="ANU843" s="32"/>
      <c r="ANV843" s="32"/>
      <c r="ANW843" s="32"/>
      <c r="ANX843" s="32"/>
      <c r="ANY843" s="32"/>
      <c r="ANZ843" s="32"/>
      <c r="AOA843" s="32"/>
      <c r="AOB843" s="32"/>
      <c r="AOC843" s="32"/>
      <c r="AOD843" s="32"/>
      <c r="AOE843" s="32"/>
      <c r="AOF843" s="32"/>
      <c r="AOG843" s="32"/>
      <c r="AOH843" s="32"/>
      <c r="AOI843" s="32"/>
      <c r="AOJ843" s="32"/>
      <c r="AOK843" s="32"/>
      <c r="AOL843" s="32"/>
      <c r="AOM843" s="32"/>
      <c r="AON843" s="32"/>
      <c r="AOO843" s="32"/>
      <c r="AOP843" s="32"/>
      <c r="AOQ843" s="32"/>
      <c r="AOR843" s="32"/>
      <c r="AOS843" s="32"/>
      <c r="AOT843" s="32"/>
      <c r="AOU843" s="32"/>
      <c r="AOV843" s="32"/>
      <c r="AOW843" s="32"/>
      <c r="AOX843" s="32"/>
      <c r="AOY843" s="32"/>
      <c r="AOZ843" s="32"/>
      <c r="APA843" s="32"/>
      <c r="APB843" s="32"/>
      <c r="APC843" s="32"/>
      <c r="APD843" s="32"/>
      <c r="APE843" s="32"/>
      <c r="APF843" s="32"/>
      <c r="APG843" s="32"/>
      <c r="APH843" s="32"/>
      <c r="API843" s="32"/>
      <c r="APJ843" s="32"/>
      <c r="APK843" s="32"/>
      <c r="APL843" s="32"/>
      <c r="APM843" s="32"/>
      <c r="APN843" s="32"/>
      <c r="APO843" s="32"/>
      <c r="APP843" s="32"/>
      <c r="APQ843" s="32"/>
      <c r="APR843" s="32"/>
      <c r="APS843" s="32"/>
      <c r="APT843" s="32"/>
      <c r="APU843" s="32"/>
      <c r="APV843" s="32"/>
      <c r="APW843" s="32"/>
      <c r="APX843" s="32"/>
      <c r="APY843" s="32"/>
      <c r="APZ843" s="32"/>
      <c r="AQA843" s="32"/>
      <c r="AQB843" s="32"/>
      <c r="AQC843" s="32"/>
      <c r="AQD843" s="32"/>
      <c r="AQE843" s="32"/>
      <c r="AQF843" s="32"/>
      <c r="AQG843" s="32"/>
      <c r="AQH843" s="32"/>
      <c r="AQI843" s="32"/>
      <c r="AQJ843" s="32"/>
      <c r="AQK843" s="32"/>
      <c r="AQL843" s="32"/>
      <c r="AQM843" s="32"/>
      <c r="AQN843" s="32"/>
      <c r="AQO843" s="32"/>
      <c r="AQP843" s="32"/>
      <c r="AQQ843" s="32"/>
      <c r="AQR843" s="32"/>
      <c r="AQS843" s="32"/>
      <c r="AQT843" s="32"/>
      <c r="AQU843" s="32"/>
      <c r="AQV843" s="32"/>
      <c r="AQW843" s="32"/>
      <c r="AQX843" s="32"/>
      <c r="AQY843" s="32"/>
      <c r="AQZ843" s="32"/>
      <c r="ARA843" s="32"/>
      <c r="ARB843" s="32"/>
      <c r="ARC843" s="32"/>
      <c r="ARD843" s="32"/>
      <c r="ARE843" s="32"/>
      <c r="ARF843" s="32"/>
      <c r="ARG843" s="32"/>
      <c r="ARH843" s="32"/>
      <c r="ARI843" s="32"/>
      <c r="ARJ843" s="32"/>
      <c r="ARK843" s="32"/>
      <c r="ARL843" s="32"/>
      <c r="ARM843" s="32"/>
      <c r="ARN843" s="32"/>
      <c r="ARO843" s="32"/>
      <c r="ARP843" s="32"/>
      <c r="ARQ843" s="32"/>
      <c r="ARR843" s="32"/>
      <c r="ARS843" s="32"/>
      <c r="ART843" s="32"/>
      <c r="ARU843" s="32"/>
      <c r="ARV843" s="32"/>
      <c r="ARW843" s="32"/>
      <c r="ARX843" s="32"/>
      <c r="ARY843" s="32"/>
      <c r="ARZ843" s="32"/>
      <c r="ASA843" s="32"/>
      <c r="ASB843" s="32"/>
      <c r="ASC843" s="32"/>
      <c r="ASD843" s="32"/>
      <c r="ASE843" s="32"/>
      <c r="ASF843" s="32"/>
      <c r="ASG843" s="32"/>
      <c r="ASH843" s="32"/>
      <c r="ASI843" s="32"/>
      <c r="ASJ843" s="32"/>
      <c r="ASK843" s="32"/>
      <c r="ASL843" s="32"/>
      <c r="ASM843" s="32"/>
      <c r="ASN843" s="32"/>
      <c r="ASO843" s="32"/>
      <c r="ASP843" s="32"/>
      <c r="ASQ843" s="32"/>
      <c r="ASR843" s="32"/>
      <c r="ASS843" s="32"/>
      <c r="AST843" s="32"/>
      <c r="ASU843" s="32"/>
      <c r="ASV843" s="32"/>
      <c r="ASW843" s="32"/>
      <c r="ASX843" s="32"/>
      <c r="ASY843" s="32"/>
      <c r="ASZ843" s="32"/>
      <c r="ATA843" s="32"/>
      <c r="ATB843" s="32"/>
      <c r="ATC843" s="32"/>
      <c r="ATD843" s="32"/>
      <c r="ATE843" s="32"/>
      <c r="ATF843" s="32"/>
      <c r="ATG843" s="32"/>
      <c r="ATH843" s="32"/>
      <c r="ATI843" s="32"/>
      <c r="ATJ843" s="32"/>
      <c r="ATK843" s="32"/>
      <c r="ATL843" s="32"/>
      <c r="ATM843" s="32"/>
      <c r="ATN843" s="32"/>
      <c r="ATO843" s="32"/>
      <c r="ATP843" s="32"/>
      <c r="ATQ843" s="32"/>
      <c r="ATR843" s="32"/>
      <c r="ATS843" s="32"/>
      <c r="ATT843" s="32"/>
      <c r="ATU843" s="32"/>
      <c r="ATV843" s="32"/>
      <c r="ATW843" s="32"/>
      <c r="ATX843" s="32"/>
      <c r="ATY843" s="32"/>
      <c r="ATZ843" s="32"/>
      <c r="AUA843" s="32"/>
      <c r="AUB843" s="32"/>
      <c r="AUC843" s="32"/>
      <c r="AUD843" s="32"/>
      <c r="AUE843" s="32"/>
      <c r="AUF843" s="32"/>
      <c r="AUG843" s="32"/>
      <c r="AUH843" s="32"/>
      <c r="AUI843" s="32"/>
      <c r="AUJ843" s="32"/>
      <c r="AUK843" s="32"/>
      <c r="AUL843" s="32"/>
      <c r="AUM843" s="32"/>
      <c r="AUN843" s="32"/>
      <c r="AUO843" s="32"/>
      <c r="AUP843" s="32"/>
      <c r="AUQ843" s="32"/>
      <c r="AUR843" s="32"/>
      <c r="AUS843" s="32"/>
      <c r="AUT843" s="32"/>
      <c r="AUU843" s="32"/>
      <c r="AUV843" s="32"/>
      <c r="AUW843" s="32"/>
      <c r="AUX843" s="32"/>
      <c r="AUY843" s="32"/>
      <c r="AUZ843" s="32"/>
      <c r="AVA843" s="32"/>
      <c r="AVB843" s="32"/>
      <c r="AVC843" s="32"/>
      <c r="AVD843" s="32"/>
      <c r="AVE843" s="32"/>
      <c r="AVF843" s="32"/>
      <c r="AVG843" s="32"/>
      <c r="AVH843" s="32"/>
      <c r="AVI843" s="32"/>
      <c r="AVJ843" s="32"/>
      <c r="AVK843" s="32"/>
      <c r="AVL843" s="32"/>
      <c r="AVM843" s="32"/>
      <c r="AVN843" s="32"/>
      <c r="AVO843" s="32"/>
      <c r="AVP843" s="32"/>
      <c r="AVQ843" s="32"/>
      <c r="AVR843" s="32"/>
      <c r="AVS843" s="32"/>
      <c r="AVT843" s="32"/>
      <c r="AVU843" s="32"/>
      <c r="AVV843" s="32"/>
      <c r="AVW843" s="32"/>
      <c r="AVX843" s="32"/>
      <c r="AVY843" s="32"/>
      <c r="AVZ843" s="32"/>
      <c r="AWA843" s="32"/>
      <c r="AWB843" s="32"/>
      <c r="AWC843" s="32"/>
      <c r="AWD843" s="32"/>
      <c r="AWE843" s="32"/>
      <c r="AWF843" s="32"/>
      <c r="AWG843" s="32"/>
      <c r="AWH843" s="32"/>
      <c r="AWI843" s="32"/>
      <c r="AWJ843" s="32"/>
      <c r="AWK843" s="32"/>
      <c r="AWL843" s="32"/>
      <c r="AWM843" s="32"/>
      <c r="AWN843" s="32"/>
      <c r="AWO843" s="32"/>
      <c r="AWP843" s="32"/>
      <c r="AWQ843" s="32"/>
      <c r="AWR843" s="32"/>
      <c r="AWS843" s="32"/>
      <c r="AWT843" s="32"/>
      <c r="AWU843" s="32"/>
      <c r="AWV843" s="32"/>
      <c r="AWW843" s="32"/>
      <c r="AWX843" s="32"/>
      <c r="AWY843" s="32"/>
      <c r="AWZ843" s="32"/>
      <c r="AXA843" s="32"/>
      <c r="AXB843" s="32"/>
      <c r="AXC843" s="32"/>
      <c r="AXD843" s="32"/>
      <c r="AXE843" s="32"/>
      <c r="AXF843" s="32"/>
      <c r="AXG843" s="32"/>
      <c r="AXH843" s="32"/>
      <c r="AXI843" s="32"/>
      <c r="AXJ843" s="32"/>
      <c r="AXK843" s="32"/>
      <c r="AXL843" s="32"/>
      <c r="AXM843" s="32"/>
      <c r="AXN843" s="32"/>
      <c r="AXO843" s="32"/>
      <c r="AXP843" s="32"/>
      <c r="AXQ843" s="32"/>
      <c r="AXR843" s="32"/>
      <c r="AXS843" s="32"/>
      <c r="AXT843" s="32"/>
      <c r="AXU843" s="32"/>
      <c r="AXV843" s="32"/>
      <c r="AXW843" s="32"/>
      <c r="AXX843" s="32"/>
      <c r="AXY843" s="32"/>
      <c r="AXZ843" s="32"/>
      <c r="AYA843" s="32"/>
      <c r="AYB843" s="32"/>
      <c r="AYC843" s="32"/>
      <c r="AYD843" s="32"/>
      <c r="AYE843" s="32"/>
      <c r="AYF843" s="32"/>
      <c r="AYG843" s="32"/>
      <c r="AYH843" s="32"/>
      <c r="AYI843" s="32"/>
      <c r="AYJ843" s="32"/>
      <c r="AYK843" s="32"/>
      <c r="AYL843" s="32"/>
      <c r="AYM843" s="32"/>
      <c r="AYN843" s="32"/>
      <c r="AYO843" s="32"/>
      <c r="AYP843" s="32"/>
      <c r="AYQ843" s="32"/>
      <c r="AYR843" s="32"/>
      <c r="AYS843" s="32"/>
      <c r="AYT843" s="32"/>
      <c r="AYU843" s="32"/>
      <c r="AYV843" s="32"/>
      <c r="AYW843" s="32"/>
      <c r="AYX843" s="32"/>
      <c r="AYY843" s="32"/>
      <c r="AYZ843" s="32"/>
      <c r="AZA843" s="32"/>
      <c r="AZB843" s="32"/>
      <c r="AZC843" s="32"/>
      <c r="AZD843" s="32"/>
      <c r="AZE843" s="32"/>
      <c r="AZF843" s="32"/>
      <c r="AZG843" s="32"/>
      <c r="AZH843" s="32"/>
      <c r="AZI843" s="32"/>
      <c r="AZJ843" s="32"/>
      <c r="AZK843" s="32"/>
      <c r="AZL843" s="32"/>
      <c r="AZM843" s="32"/>
      <c r="AZN843" s="32"/>
      <c r="AZO843" s="32"/>
      <c r="AZP843" s="32"/>
      <c r="AZQ843" s="32"/>
      <c r="AZR843" s="32"/>
      <c r="AZS843" s="32"/>
      <c r="AZT843" s="32"/>
      <c r="AZU843" s="32"/>
      <c r="AZV843" s="32"/>
      <c r="AZW843" s="32"/>
      <c r="AZX843" s="32"/>
      <c r="AZY843" s="32"/>
      <c r="AZZ843" s="32"/>
      <c r="BAA843" s="32"/>
      <c r="BAB843" s="32"/>
      <c r="BAC843" s="32"/>
      <c r="BAD843" s="32"/>
      <c r="BAE843" s="32"/>
      <c r="BAF843" s="32"/>
      <c r="BAG843" s="32"/>
      <c r="BAH843" s="32"/>
      <c r="BAI843" s="32"/>
      <c r="BAJ843" s="32"/>
      <c r="BAK843" s="32"/>
      <c r="BAL843" s="32"/>
      <c r="BAM843" s="32"/>
      <c r="BAN843" s="32"/>
      <c r="BAO843" s="32"/>
      <c r="BAP843" s="32"/>
      <c r="BAQ843" s="32"/>
      <c r="BAR843" s="32"/>
      <c r="BAS843" s="32"/>
      <c r="BAT843" s="32"/>
      <c r="BAU843" s="32"/>
      <c r="BAV843" s="32"/>
      <c r="BAW843" s="32"/>
      <c r="BAX843" s="32"/>
      <c r="BAY843" s="32"/>
      <c r="BAZ843" s="32"/>
      <c r="BBA843" s="32"/>
      <c r="BBB843" s="32"/>
      <c r="BBC843" s="32"/>
      <c r="BBD843" s="32"/>
      <c r="BBE843" s="32"/>
      <c r="BBF843" s="32"/>
      <c r="BBG843" s="32"/>
      <c r="BBH843" s="32"/>
      <c r="BBI843" s="32"/>
      <c r="BBJ843" s="32"/>
      <c r="BBK843" s="32"/>
      <c r="BBL843" s="32"/>
      <c r="BBM843" s="32"/>
      <c r="BBN843" s="32"/>
      <c r="BBO843" s="32"/>
      <c r="BBP843" s="32"/>
      <c r="BBQ843" s="32"/>
      <c r="BBR843" s="32"/>
      <c r="BBS843" s="32"/>
      <c r="BBT843" s="32"/>
      <c r="BBU843" s="32"/>
      <c r="BBV843" s="32"/>
      <c r="BBW843" s="32"/>
      <c r="BBX843" s="32"/>
      <c r="BBY843" s="32"/>
      <c r="BBZ843" s="32"/>
      <c r="BCA843" s="32"/>
      <c r="BCB843" s="32"/>
      <c r="BCC843" s="32"/>
      <c r="BCD843" s="32"/>
      <c r="BCE843" s="32"/>
      <c r="BCF843" s="32"/>
      <c r="BCG843" s="32"/>
      <c r="BCH843" s="32"/>
      <c r="BCI843" s="32"/>
      <c r="BCJ843" s="32"/>
      <c r="BCK843" s="32"/>
      <c r="BCL843" s="32"/>
      <c r="BCM843" s="32"/>
      <c r="BCN843" s="32"/>
      <c r="BCO843" s="32"/>
      <c r="BCP843" s="32"/>
      <c r="BCQ843" s="32"/>
      <c r="BCR843" s="32"/>
      <c r="BCS843" s="32"/>
      <c r="BCT843" s="32"/>
      <c r="BCU843" s="32"/>
      <c r="BCV843" s="32"/>
      <c r="BCW843" s="32"/>
      <c r="BCX843" s="32"/>
      <c r="BCY843" s="32"/>
      <c r="BCZ843" s="32"/>
      <c r="BDA843" s="32"/>
      <c r="BDB843" s="32"/>
      <c r="BDC843" s="32"/>
      <c r="BDD843" s="32"/>
      <c r="BDE843" s="32"/>
      <c r="BDF843" s="32"/>
      <c r="BDG843" s="32"/>
      <c r="BDH843" s="32"/>
      <c r="BDI843" s="32"/>
      <c r="BDJ843" s="32"/>
      <c r="BDK843" s="32"/>
      <c r="BDL843" s="32"/>
      <c r="BDM843" s="32"/>
      <c r="BDN843" s="32"/>
      <c r="BDO843" s="32"/>
      <c r="BDP843" s="32"/>
      <c r="BDQ843" s="32"/>
      <c r="BDR843" s="32"/>
      <c r="BDS843" s="32"/>
      <c r="BDT843" s="32"/>
      <c r="BDU843" s="32"/>
      <c r="BDV843" s="32"/>
      <c r="BDW843" s="32"/>
      <c r="BDX843" s="32"/>
      <c r="BDY843" s="32"/>
      <c r="BDZ843" s="32"/>
      <c r="BEA843" s="32"/>
      <c r="BEB843" s="32"/>
      <c r="BEC843" s="32"/>
      <c r="BED843" s="32"/>
      <c r="BEE843" s="32"/>
      <c r="BEF843" s="32"/>
      <c r="BEG843" s="32"/>
      <c r="BEH843" s="32"/>
      <c r="BEI843" s="32"/>
      <c r="BEJ843" s="32"/>
      <c r="BEK843" s="32"/>
      <c r="BEL843" s="32"/>
      <c r="BEM843" s="32"/>
      <c r="BEN843" s="32"/>
      <c r="BEO843" s="32"/>
      <c r="BEP843" s="32"/>
      <c r="BEQ843" s="32"/>
      <c r="BER843" s="32"/>
      <c r="BES843" s="32"/>
      <c r="BET843" s="32"/>
      <c r="BEU843" s="32"/>
      <c r="BEV843" s="32"/>
      <c r="BEW843" s="32"/>
      <c r="BEX843" s="32"/>
      <c r="BEY843" s="32"/>
      <c r="BEZ843" s="32"/>
      <c r="BFA843" s="32"/>
      <c r="BFB843" s="32"/>
      <c r="BFC843" s="32"/>
      <c r="BFD843" s="32"/>
      <c r="BFE843" s="32"/>
      <c r="BFF843" s="32"/>
      <c r="BFG843" s="32"/>
      <c r="BFH843" s="32"/>
      <c r="BFI843" s="32"/>
      <c r="BFJ843" s="32"/>
      <c r="BFK843" s="32"/>
      <c r="BFL843" s="32"/>
      <c r="BFM843" s="32"/>
      <c r="BFN843" s="32"/>
      <c r="BFO843" s="32"/>
      <c r="BFP843" s="32"/>
      <c r="BFQ843" s="32"/>
      <c r="BFR843" s="32"/>
      <c r="BFS843" s="32"/>
      <c r="BFT843" s="32"/>
      <c r="BFU843" s="32"/>
      <c r="BFV843" s="32"/>
      <c r="BFW843" s="32"/>
      <c r="BFX843" s="32"/>
      <c r="BFY843" s="32"/>
      <c r="BFZ843" s="32"/>
      <c r="BGA843" s="32"/>
      <c r="BGB843" s="32"/>
      <c r="BGC843" s="32"/>
      <c r="BGD843" s="32"/>
      <c r="BGE843" s="32"/>
      <c r="BGF843" s="32"/>
      <c r="BGG843" s="32"/>
      <c r="BGH843" s="32"/>
      <c r="BGI843" s="32"/>
      <c r="BGJ843" s="32"/>
      <c r="BGK843" s="32"/>
      <c r="BGL843" s="32"/>
      <c r="BGM843" s="32"/>
      <c r="BGN843" s="32"/>
      <c r="BGO843" s="32"/>
      <c r="BGP843" s="32"/>
      <c r="BGQ843" s="32"/>
      <c r="BGR843" s="32"/>
      <c r="BGS843" s="32"/>
      <c r="BGT843" s="32"/>
      <c r="BGU843" s="32"/>
      <c r="BGV843" s="32"/>
      <c r="BGW843" s="32"/>
      <c r="BGX843" s="32"/>
      <c r="BGY843" s="32"/>
      <c r="BGZ843" s="32"/>
      <c r="BHA843" s="32"/>
      <c r="BHB843" s="32"/>
      <c r="BHC843" s="32"/>
      <c r="BHD843" s="32"/>
      <c r="BHE843" s="32"/>
      <c r="BHF843" s="32"/>
      <c r="BHG843" s="32"/>
      <c r="BHH843" s="32"/>
      <c r="BHI843" s="32"/>
      <c r="BHJ843" s="32"/>
      <c r="BHK843" s="32"/>
      <c r="BHL843" s="32"/>
      <c r="BHM843" s="32"/>
      <c r="BHN843" s="32"/>
      <c r="BHO843" s="32"/>
      <c r="BHP843" s="32"/>
      <c r="BHQ843" s="32"/>
      <c r="BHR843" s="32"/>
      <c r="BHS843" s="32"/>
      <c r="BHT843" s="32"/>
      <c r="BHU843" s="32"/>
      <c r="BHV843" s="32"/>
      <c r="BHW843" s="32"/>
      <c r="BHX843" s="32"/>
      <c r="BHY843" s="32"/>
      <c r="BHZ843" s="32"/>
      <c r="BIA843" s="32"/>
      <c r="BIB843" s="32"/>
      <c r="BIC843" s="32"/>
      <c r="BID843" s="32"/>
      <c r="BIE843" s="32"/>
      <c r="BIF843" s="32"/>
      <c r="BIG843" s="32"/>
      <c r="BIH843" s="32"/>
      <c r="BII843" s="32"/>
      <c r="BIJ843" s="32"/>
      <c r="BIK843" s="32"/>
      <c r="BIL843" s="32"/>
      <c r="BIM843" s="32"/>
      <c r="BIN843" s="32"/>
      <c r="BIO843" s="32"/>
      <c r="BIP843" s="32"/>
      <c r="BIQ843" s="32"/>
      <c r="BIR843" s="32"/>
      <c r="BIS843" s="32"/>
      <c r="BIT843" s="32"/>
      <c r="BIU843" s="32"/>
      <c r="BIV843" s="32"/>
      <c r="BIW843" s="32"/>
      <c r="BIX843" s="32"/>
      <c r="BIY843" s="32"/>
      <c r="BIZ843" s="32"/>
      <c r="BJA843" s="32"/>
      <c r="BJB843" s="32"/>
      <c r="BJC843" s="32"/>
      <c r="BJD843" s="32"/>
      <c r="BJE843" s="32"/>
      <c r="BJF843" s="32"/>
      <c r="BJG843" s="32"/>
      <c r="BJH843" s="32"/>
      <c r="BJI843" s="32"/>
      <c r="BJJ843" s="32"/>
      <c r="BJK843" s="32"/>
      <c r="BJL843" s="32"/>
      <c r="BJM843" s="32"/>
      <c r="BJN843" s="32"/>
      <c r="BJO843" s="32"/>
      <c r="BJP843" s="32"/>
      <c r="BJQ843" s="32"/>
      <c r="BJR843" s="32"/>
      <c r="BJS843" s="32"/>
      <c r="BJT843" s="32"/>
      <c r="BJU843" s="32"/>
      <c r="BJV843" s="32"/>
      <c r="BJW843" s="32"/>
      <c r="BJX843" s="32"/>
      <c r="BJY843" s="32"/>
      <c r="BJZ843" s="32"/>
      <c r="BKA843" s="32"/>
      <c r="BKB843" s="32"/>
      <c r="BKC843" s="32"/>
      <c r="BKD843" s="32"/>
      <c r="BKE843" s="32"/>
      <c r="BKF843" s="32"/>
      <c r="BKG843" s="32"/>
      <c r="BKH843" s="32"/>
      <c r="BKI843" s="32"/>
      <c r="BKJ843" s="32"/>
      <c r="BKK843" s="32"/>
      <c r="BKL843" s="32"/>
      <c r="BKM843" s="32"/>
      <c r="BKN843" s="32"/>
      <c r="BKO843" s="32"/>
      <c r="BKP843" s="32"/>
      <c r="BKQ843" s="32"/>
      <c r="BKR843" s="32"/>
      <c r="BKS843" s="32"/>
      <c r="BKT843" s="32"/>
      <c r="BKU843" s="32"/>
      <c r="BKV843" s="32"/>
      <c r="BKW843" s="32"/>
      <c r="BKX843" s="32"/>
      <c r="BKY843" s="32"/>
      <c r="BKZ843" s="32"/>
      <c r="BLA843" s="32"/>
      <c r="BLB843" s="32"/>
      <c r="BLC843" s="32"/>
      <c r="BLD843" s="32"/>
      <c r="BLE843" s="32"/>
      <c r="BLF843" s="32"/>
      <c r="BLG843" s="32"/>
      <c r="BLH843" s="32"/>
      <c r="BLI843" s="32"/>
      <c r="BLJ843" s="32"/>
      <c r="BLK843" s="32"/>
      <c r="BLL843" s="32"/>
      <c r="BLM843" s="32"/>
      <c r="BLN843" s="32"/>
      <c r="BLO843" s="32"/>
      <c r="BLP843" s="32"/>
      <c r="BLQ843" s="32"/>
      <c r="BLR843" s="32"/>
      <c r="BLS843" s="32"/>
      <c r="BLT843" s="32"/>
      <c r="BLU843" s="32"/>
      <c r="BLV843" s="32"/>
      <c r="BLW843" s="32"/>
      <c r="BLX843" s="32"/>
      <c r="BLY843" s="32"/>
      <c r="BLZ843" s="32"/>
      <c r="BMA843" s="32"/>
      <c r="BMB843" s="32"/>
      <c r="BMC843" s="32"/>
      <c r="BMD843" s="32"/>
      <c r="BME843" s="32"/>
      <c r="BMF843" s="32"/>
      <c r="BMG843" s="32"/>
      <c r="BMH843" s="32"/>
      <c r="BMI843" s="32"/>
      <c r="BMJ843" s="32"/>
      <c r="BMK843" s="32"/>
      <c r="BML843" s="32"/>
      <c r="BMM843" s="32"/>
      <c r="BMN843" s="32"/>
      <c r="BMO843" s="32"/>
      <c r="BMP843" s="32"/>
      <c r="BMQ843" s="32"/>
      <c r="BMR843" s="32"/>
      <c r="BMS843" s="32"/>
      <c r="BMT843" s="32"/>
      <c r="BMU843" s="32"/>
      <c r="BMV843" s="32"/>
      <c r="BMW843" s="32"/>
      <c r="BMX843" s="32"/>
      <c r="BMY843" s="32"/>
      <c r="BMZ843" s="32"/>
      <c r="BNA843" s="32"/>
      <c r="BNB843" s="32"/>
      <c r="BNC843" s="32"/>
      <c r="BND843" s="32"/>
      <c r="BNE843" s="32"/>
      <c r="BNF843" s="32"/>
      <c r="BNG843" s="32"/>
      <c r="BNH843" s="32"/>
      <c r="BNI843" s="32"/>
      <c r="BNJ843" s="32"/>
      <c r="BNK843" s="32"/>
      <c r="BNL843" s="32"/>
      <c r="BNM843" s="32"/>
      <c r="BNN843" s="32"/>
      <c r="BNO843" s="32"/>
      <c r="BNP843" s="32"/>
      <c r="BNQ843" s="32"/>
      <c r="BNR843" s="32"/>
      <c r="BNS843" s="32"/>
      <c r="BNT843" s="32"/>
      <c r="BNU843" s="32"/>
      <c r="BNV843" s="32"/>
      <c r="BNW843" s="32"/>
      <c r="BNX843" s="32"/>
      <c r="BNY843" s="32"/>
      <c r="BNZ843" s="32"/>
      <c r="BOA843" s="32"/>
      <c r="BOB843" s="32"/>
      <c r="BOC843" s="32"/>
      <c r="BOD843" s="32"/>
      <c r="BOE843" s="32"/>
      <c r="BOF843" s="32"/>
      <c r="BOG843" s="32"/>
      <c r="BOH843" s="32"/>
      <c r="BOI843" s="32"/>
      <c r="BOJ843" s="32"/>
      <c r="BOK843" s="32"/>
      <c r="BOL843" s="32"/>
      <c r="BOM843" s="32"/>
      <c r="BON843" s="32"/>
      <c r="BOO843" s="32"/>
      <c r="BOP843" s="32"/>
      <c r="BOQ843" s="32"/>
      <c r="BOR843" s="32"/>
      <c r="BOS843" s="32"/>
      <c r="BOT843" s="32"/>
      <c r="BOU843" s="32"/>
      <c r="BOV843" s="32"/>
      <c r="BOW843" s="32"/>
      <c r="BOX843" s="32"/>
      <c r="BOY843" s="32"/>
      <c r="BOZ843" s="32"/>
      <c r="BPA843" s="32"/>
      <c r="BPB843" s="32"/>
      <c r="BPC843" s="32"/>
      <c r="BPD843" s="32"/>
      <c r="BPE843" s="32"/>
      <c r="BPF843" s="32"/>
      <c r="BPG843" s="32"/>
      <c r="BPH843" s="32"/>
      <c r="BPI843" s="32"/>
      <c r="BPJ843" s="32"/>
      <c r="BPK843" s="32"/>
      <c r="BPL843" s="32"/>
      <c r="BPM843" s="32"/>
      <c r="BPN843" s="32"/>
      <c r="BPO843" s="32"/>
      <c r="BPP843" s="32"/>
      <c r="BPQ843" s="32"/>
      <c r="BPR843" s="32"/>
      <c r="BPS843" s="32"/>
      <c r="BPT843" s="32"/>
      <c r="BPU843" s="32"/>
      <c r="BPV843" s="32"/>
      <c r="BPW843" s="32"/>
      <c r="BPX843" s="32"/>
      <c r="BPY843" s="32"/>
      <c r="BPZ843" s="32"/>
      <c r="BQA843" s="32"/>
      <c r="BQB843" s="32"/>
      <c r="BQC843" s="32"/>
      <c r="BQD843" s="32"/>
      <c r="BQE843" s="32"/>
      <c r="BQF843" s="32"/>
      <c r="BQG843" s="32"/>
      <c r="BQH843" s="32"/>
      <c r="BQI843" s="32"/>
      <c r="BQJ843" s="32"/>
      <c r="BQK843" s="32"/>
      <c r="BQL843" s="32"/>
      <c r="BQM843" s="32"/>
      <c r="BQN843" s="32"/>
      <c r="BQO843" s="32"/>
      <c r="BQP843" s="32"/>
      <c r="BQQ843" s="32"/>
      <c r="BQR843" s="32"/>
      <c r="BQS843" s="32"/>
      <c r="BQT843" s="32"/>
      <c r="BQU843" s="32"/>
      <c r="BQV843" s="32"/>
      <c r="BQW843" s="32"/>
      <c r="BQX843" s="32"/>
      <c r="BQY843" s="32"/>
      <c r="BQZ843" s="32"/>
      <c r="BRA843" s="32"/>
      <c r="BRB843" s="32"/>
      <c r="BRC843" s="32"/>
      <c r="BRD843" s="32"/>
      <c r="BRE843" s="32"/>
      <c r="BRF843" s="32"/>
      <c r="BRG843" s="32"/>
      <c r="BRH843" s="32"/>
      <c r="BRI843" s="32"/>
      <c r="BRJ843" s="32"/>
      <c r="BRK843" s="32"/>
      <c r="BRL843" s="32"/>
      <c r="BRM843" s="32"/>
      <c r="BRN843" s="32"/>
      <c r="BRO843" s="32"/>
      <c r="BRP843" s="32"/>
      <c r="BRQ843" s="32"/>
      <c r="BRR843" s="32"/>
      <c r="BRS843" s="32"/>
      <c r="BRT843" s="32"/>
      <c r="BRU843" s="32"/>
      <c r="BRV843" s="32"/>
      <c r="BRW843" s="32"/>
      <c r="BRX843" s="32"/>
      <c r="BRY843" s="32"/>
      <c r="BRZ843" s="32"/>
      <c r="BSA843" s="32"/>
      <c r="BSB843" s="32"/>
      <c r="BSC843" s="32"/>
      <c r="BSD843" s="32"/>
      <c r="BSE843" s="32"/>
      <c r="BSF843" s="32"/>
      <c r="BSG843" s="32"/>
      <c r="BSH843" s="32"/>
      <c r="BSI843" s="32"/>
      <c r="BSJ843" s="32"/>
      <c r="BSK843" s="32"/>
      <c r="BSL843" s="32"/>
      <c r="BSM843" s="32"/>
      <c r="BSN843" s="32"/>
      <c r="BSO843" s="32"/>
      <c r="BSP843" s="32"/>
      <c r="BSQ843" s="32"/>
      <c r="BSR843" s="32"/>
      <c r="BSS843" s="32"/>
      <c r="BST843" s="32"/>
      <c r="BSU843" s="32"/>
      <c r="BSV843" s="32"/>
      <c r="BSW843" s="32"/>
      <c r="BSX843" s="32"/>
      <c r="BSY843" s="32"/>
      <c r="BSZ843" s="32"/>
      <c r="BTA843" s="32"/>
      <c r="BTB843" s="32"/>
      <c r="BTC843" s="32"/>
      <c r="BTD843" s="32"/>
      <c r="BTE843" s="32"/>
      <c r="BTF843" s="32"/>
      <c r="BTG843" s="32"/>
      <c r="BTH843" s="32"/>
      <c r="BTI843" s="32"/>
      <c r="BTJ843" s="32"/>
      <c r="BTK843" s="32"/>
      <c r="BTL843" s="32"/>
      <c r="BTM843" s="32"/>
      <c r="BTN843" s="32"/>
      <c r="BTO843" s="32"/>
      <c r="BTP843" s="32"/>
      <c r="BTQ843" s="32"/>
      <c r="BTR843" s="32"/>
      <c r="BTS843" s="32"/>
      <c r="BTT843" s="32"/>
      <c r="BTU843" s="32"/>
      <c r="BTV843" s="32"/>
      <c r="BTW843" s="32"/>
      <c r="BTX843" s="32"/>
      <c r="BTY843" s="32"/>
      <c r="BTZ843" s="32"/>
      <c r="BUA843" s="32"/>
      <c r="BUB843" s="32"/>
      <c r="BUC843" s="32"/>
      <c r="BUD843" s="32"/>
      <c r="BUE843" s="32"/>
      <c r="BUF843" s="32"/>
      <c r="BUG843" s="32"/>
      <c r="BUH843" s="32"/>
      <c r="BUI843" s="32"/>
      <c r="BUJ843" s="32"/>
      <c r="BUK843" s="32"/>
      <c r="BUL843" s="32"/>
      <c r="BUM843" s="32"/>
      <c r="BUN843" s="32"/>
      <c r="BUO843" s="32"/>
      <c r="BUP843" s="32"/>
      <c r="BUQ843" s="32"/>
      <c r="BUR843" s="32"/>
      <c r="BUS843" s="32"/>
      <c r="BUT843" s="32"/>
      <c r="BUU843" s="32"/>
      <c r="BUV843" s="32"/>
      <c r="BUW843" s="32"/>
      <c r="BUX843" s="32"/>
      <c r="BUY843" s="32"/>
      <c r="BUZ843" s="32"/>
      <c r="BVA843" s="32"/>
      <c r="BVB843" s="32"/>
      <c r="BVC843" s="32"/>
      <c r="BVD843" s="32"/>
      <c r="BVE843" s="32"/>
      <c r="BVF843" s="32"/>
      <c r="BVG843" s="32"/>
      <c r="BVH843" s="32"/>
      <c r="BVI843" s="32"/>
      <c r="BVJ843" s="32"/>
      <c r="BVK843" s="32"/>
      <c r="BVL843" s="32"/>
      <c r="BVM843" s="32"/>
      <c r="BVN843" s="32"/>
      <c r="BVO843" s="32"/>
      <c r="BVP843" s="32"/>
      <c r="BVQ843" s="32"/>
      <c r="BVR843" s="32"/>
      <c r="BVS843" s="32"/>
      <c r="BVT843" s="32"/>
      <c r="BVU843" s="32"/>
      <c r="BVV843" s="32"/>
      <c r="BVW843" s="32"/>
      <c r="BVX843" s="32"/>
      <c r="BVY843" s="32"/>
      <c r="BVZ843" s="32"/>
      <c r="BWA843" s="32"/>
      <c r="BWB843" s="32"/>
      <c r="BWC843" s="32"/>
      <c r="BWD843" s="32"/>
      <c r="BWE843" s="32"/>
      <c r="BWF843" s="32"/>
      <c r="BWG843" s="32"/>
      <c r="BWH843" s="32"/>
      <c r="BWI843" s="32"/>
      <c r="BWJ843" s="32"/>
      <c r="BWK843" s="32"/>
      <c r="BWL843" s="32"/>
      <c r="BWM843" s="32"/>
      <c r="BWN843" s="32"/>
      <c r="BWO843" s="32"/>
      <c r="BWP843" s="32"/>
      <c r="BWQ843" s="32"/>
      <c r="BWR843" s="32"/>
      <c r="BWS843" s="32"/>
      <c r="BWT843" s="32"/>
      <c r="BWU843" s="32"/>
      <c r="BWV843" s="32"/>
      <c r="BWW843" s="32"/>
      <c r="BWX843" s="32"/>
      <c r="BWY843" s="32"/>
      <c r="BWZ843" s="32"/>
      <c r="BXA843" s="32"/>
      <c r="BXB843" s="32"/>
      <c r="BXC843" s="32"/>
      <c r="BXD843" s="32"/>
      <c r="BXE843" s="32"/>
      <c r="BXF843" s="32"/>
      <c r="BXG843" s="32"/>
      <c r="BXH843" s="32"/>
      <c r="BXI843" s="32"/>
      <c r="BXJ843" s="32"/>
      <c r="BXK843" s="32"/>
      <c r="BXL843" s="32"/>
      <c r="BXM843" s="32"/>
      <c r="BXN843" s="32"/>
      <c r="BXO843" s="32"/>
      <c r="BXP843" s="32"/>
      <c r="BXQ843" s="32"/>
      <c r="BXR843" s="32"/>
      <c r="BXS843" s="32"/>
      <c r="BXT843" s="32"/>
      <c r="BXU843" s="32"/>
      <c r="BXV843" s="32"/>
      <c r="BXW843" s="32"/>
      <c r="BXX843" s="32"/>
      <c r="BXY843" s="32"/>
      <c r="BXZ843" s="32"/>
      <c r="BYA843" s="32"/>
      <c r="BYB843" s="32"/>
      <c r="BYC843" s="32"/>
      <c r="BYD843" s="32"/>
      <c r="BYE843" s="32"/>
      <c r="BYF843" s="32"/>
      <c r="BYG843" s="32"/>
      <c r="BYH843" s="32"/>
      <c r="BYI843" s="32"/>
      <c r="BYJ843" s="32"/>
      <c r="BYK843" s="32"/>
      <c r="BYL843" s="32"/>
      <c r="BYM843" s="32"/>
      <c r="BYN843" s="32"/>
      <c r="BYO843" s="32"/>
      <c r="BYP843" s="32"/>
      <c r="BYQ843" s="32"/>
      <c r="BYR843" s="32"/>
      <c r="BYS843" s="32"/>
      <c r="BYT843" s="32"/>
      <c r="BYU843" s="32"/>
      <c r="BYV843" s="32"/>
      <c r="BYW843" s="32"/>
      <c r="BYX843" s="32"/>
      <c r="BYY843" s="32"/>
      <c r="BYZ843" s="32"/>
      <c r="BZA843" s="32"/>
      <c r="BZB843" s="32"/>
      <c r="BZC843" s="32"/>
      <c r="BZD843" s="32"/>
      <c r="BZE843" s="32"/>
      <c r="BZF843" s="32"/>
      <c r="BZG843" s="32"/>
      <c r="BZH843" s="32"/>
      <c r="BZI843" s="32"/>
      <c r="BZJ843" s="32"/>
      <c r="BZK843" s="32"/>
      <c r="BZL843" s="32"/>
      <c r="BZM843" s="32"/>
      <c r="BZN843" s="32"/>
      <c r="BZO843" s="32"/>
      <c r="BZP843" s="32"/>
      <c r="BZQ843" s="32"/>
      <c r="BZR843" s="32"/>
      <c r="BZS843" s="32"/>
      <c r="BZT843" s="32"/>
      <c r="BZU843" s="32"/>
      <c r="BZV843" s="32"/>
      <c r="BZW843" s="32"/>
      <c r="BZX843" s="32"/>
      <c r="BZY843" s="32"/>
      <c r="BZZ843" s="32"/>
      <c r="CAA843" s="32"/>
      <c r="CAB843" s="32"/>
      <c r="CAC843" s="32"/>
      <c r="CAD843" s="32"/>
      <c r="CAE843" s="32"/>
      <c r="CAF843" s="32"/>
      <c r="CAG843" s="32"/>
      <c r="CAH843" s="32"/>
      <c r="CAI843" s="32"/>
      <c r="CAJ843" s="32"/>
      <c r="CAK843" s="32"/>
      <c r="CAL843" s="32"/>
      <c r="CAM843" s="32"/>
      <c r="CAN843" s="32"/>
      <c r="CAO843" s="32"/>
      <c r="CAP843" s="32"/>
      <c r="CAQ843" s="32"/>
      <c r="CAR843" s="32"/>
      <c r="CAS843" s="32"/>
      <c r="CAT843" s="32"/>
      <c r="CAU843" s="32"/>
      <c r="CAV843" s="32"/>
      <c r="CAW843" s="32"/>
      <c r="CAX843" s="32"/>
      <c r="CAY843" s="32"/>
      <c r="CAZ843" s="32"/>
      <c r="CBA843" s="32"/>
      <c r="CBB843" s="32"/>
      <c r="CBC843" s="32"/>
      <c r="CBD843" s="32"/>
      <c r="CBE843" s="32"/>
      <c r="CBF843" s="32"/>
      <c r="CBG843" s="32"/>
      <c r="CBH843" s="32"/>
      <c r="CBI843" s="32"/>
      <c r="CBJ843" s="32"/>
      <c r="CBK843" s="32"/>
      <c r="CBL843" s="32"/>
      <c r="CBM843" s="32"/>
      <c r="CBN843" s="32"/>
      <c r="CBO843" s="32"/>
      <c r="CBP843" s="32"/>
      <c r="CBQ843" s="32"/>
      <c r="CBR843" s="32"/>
      <c r="CBS843" s="32"/>
      <c r="CBT843" s="32"/>
      <c r="CBU843" s="32"/>
      <c r="CBV843" s="32"/>
      <c r="CBW843" s="32"/>
      <c r="CBX843" s="32"/>
      <c r="CBY843" s="32"/>
      <c r="CBZ843" s="32"/>
      <c r="CCA843" s="32"/>
      <c r="CCB843" s="32"/>
      <c r="CCC843" s="32"/>
      <c r="CCD843" s="32"/>
      <c r="CCE843" s="32"/>
      <c r="CCF843" s="32"/>
      <c r="CCG843" s="32"/>
      <c r="CCH843" s="32"/>
      <c r="CCI843" s="32"/>
      <c r="CCJ843" s="32"/>
      <c r="CCK843" s="32"/>
      <c r="CCL843" s="32"/>
      <c r="CCM843" s="32"/>
      <c r="CCN843" s="32"/>
      <c r="CCO843" s="32"/>
      <c r="CCP843" s="32"/>
      <c r="CCQ843" s="32"/>
      <c r="CCR843" s="32"/>
      <c r="CCS843" s="32"/>
      <c r="CCT843" s="32"/>
      <c r="CCU843" s="32"/>
      <c r="CCV843" s="32"/>
      <c r="CCW843" s="32"/>
      <c r="CCX843" s="32"/>
      <c r="CCY843" s="32"/>
      <c r="CCZ843" s="32"/>
      <c r="CDA843" s="32"/>
      <c r="CDB843" s="32"/>
      <c r="CDC843" s="32"/>
      <c r="CDD843" s="32"/>
      <c r="CDE843" s="32"/>
      <c r="CDF843" s="32"/>
      <c r="CDG843" s="32"/>
      <c r="CDH843" s="32"/>
      <c r="CDI843" s="32"/>
      <c r="CDJ843" s="32"/>
      <c r="CDK843" s="32"/>
      <c r="CDL843" s="32"/>
      <c r="CDM843" s="32"/>
      <c r="CDN843" s="32"/>
      <c r="CDO843" s="32"/>
      <c r="CDP843" s="32"/>
      <c r="CDQ843" s="32"/>
      <c r="CDR843" s="32"/>
      <c r="CDS843" s="32"/>
      <c r="CDT843" s="32"/>
      <c r="CDU843" s="32"/>
      <c r="CDV843" s="32"/>
      <c r="CDW843" s="32"/>
      <c r="CDX843" s="32"/>
      <c r="CDY843" s="32"/>
      <c r="CDZ843" s="32"/>
      <c r="CEA843" s="32"/>
      <c r="CEB843" s="32"/>
      <c r="CEC843" s="32"/>
      <c r="CED843" s="32"/>
      <c r="CEE843" s="32"/>
      <c r="CEF843" s="32"/>
      <c r="CEG843" s="32"/>
      <c r="CEH843" s="32"/>
      <c r="CEI843" s="32"/>
      <c r="CEJ843" s="32"/>
      <c r="CEK843" s="32"/>
      <c r="CEL843" s="32"/>
      <c r="CEM843" s="32"/>
      <c r="CEN843" s="32"/>
      <c r="CEO843" s="32"/>
      <c r="CEP843" s="32"/>
      <c r="CEQ843" s="32"/>
      <c r="CER843" s="32"/>
      <c r="CES843" s="32"/>
      <c r="CET843" s="32"/>
      <c r="CEU843" s="32"/>
      <c r="CEV843" s="32"/>
      <c r="CEW843" s="32"/>
      <c r="CEX843" s="32"/>
      <c r="CEY843" s="32"/>
      <c r="CEZ843" s="32"/>
      <c r="CFA843" s="32"/>
      <c r="CFB843" s="32"/>
      <c r="CFC843" s="32"/>
      <c r="CFD843" s="32"/>
      <c r="CFE843" s="32"/>
      <c r="CFF843" s="32"/>
      <c r="CFG843" s="32"/>
      <c r="CFH843" s="32"/>
      <c r="CFI843" s="32"/>
      <c r="CFJ843" s="32"/>
      <c r="CFK843" s="32"/>
      <c r="CFL843" s="32"/>
      <c r="CFM843" s="32"/>
      <c r="CFN843" s="32"/>
      <c r="CFO843" s="32"/>
      <c r="CFP843" s="32"/>
      <c r="CFQ843" s="32"/>
      <c r="CFR843" s="32"/>
      <c r="CFS843" s="32"/>
      <c r="CFT843" s="32"/>
      <c r="CFU843" s="32"/>
      <c r="CFV843" s="32"/>
      <c r="CFW843" s="32"/>
      <c r="CFX843" s="32"/>
      <c r="CFY843" s="32"/>
      <c r="CFZ843" s="32"/>
      <c r="CGA843" s="32"/>
      <c r="CGB843" s="32"/>
      <c r="CGC843" s="32"/>
      <c r="CGD843" s="32"/>
      <c r="CGE843" s="32"/>
      <c r="CGF843" s="32"/>
      <c r="CGG843" s="32"/>
      <c r="CGH843" s="32"/>
      <c r="CGI843" s="32"/>
      <c r="CGJ843" s="32"/>
      <c r="CGK843" s="32"/>
      <c r="CGL843" s="32"/>
      <c r="CGM843" s="32"/>
      <c r="CGN843" s="32"/>
      <c r="CGO843" s="32"/>
      <c r="CGP843" s="32"/>
      <c r="CGQ843" s="32"/>
      <c r="CGR843" s="32"/>
      <c r="CGS843" s="32"/>
      <c r="CGT843" s="32"/>
      <c r="CGU843" s="32"/>
      <c r="CGV843" s="32"/>
      <c r="CGW843" s="32"/>
      <c r="CGX843" s="32"/>
      <c r="CGY843" s="32"/>
      <c r="CGZ843" s="32"/>
      <c r="CHA843" s="32"/>
      <c r="CHB843" s="32"/>
      <c r="CHC843" s="32"/>
      <c r="CHD843" s="32"/>
      <c r="CHE843" s="32"/>
      <c r="CHF843" s="32"/>
      <c r="CHG843" s="32"/>
      <c r="CHH843" s="32"/>
      <c r="CHI843" s="32"/>
      <c r="CHJ843" s="32"/>
      <c r="CHK843" s="32"/>
      <c r="CHL843" s="32"/>
      <c r="CHM843" s="32"/>
      <c r="CHN843" s="32"/>
      <c r="CHO843" s="32"/>
      <c r="CHP843" s="32"/>
      <c r="CHQ843" s="32"/>
      <c r="CHR843" s="32"/>
      <c r="CHS843" s="32"/>
      <c r="CHT843" s="32"/>
      <c r="CHU843" s="32"/>
      <c r="CHV843" s="32"/>
      <c r="CHW843" s="32"/>
      <c r="CHX843" s="32"/>
      <c r="CHY843" s="32"/>
      <c r="CHZ843" s="32"/>
      <c r="CIA843" s="32"/>
      <c r="CIB843" s="32"/>
      <c r="CIC843" s="32"/>
      <c r="CID843" s="32"/>
      <c r="CIE843" s="32"/>
      <c r="CIF843" s="32"/>
      <c r="CIG843" s="32"/>
      <c r="CIH843" s="32"/>
      <c r="CII843" s="32"/>
      <c r="CIJ843" s="32"/>
      <c r="CIK843" s="32"/>
      <c r="CIL843" s="32"/>
      <c r="CIM843" s="32"/>
      <c r="CIN843" s="32"/>
      <c r="CIO843" s="32"/>
      <c r="CIP843" s="32"/>
      <c r="CIQ843" s="32"/>
      <c r="CIR843" s="32"/>
      <c r="CIS843" s="32"/>
      <c r="CIT843" s="32"/>
      <c r="CIU843" s="32"/>
      <c r="CIV843" s="32"/>
      <c r="CIW843" s="32"/>
      <c r="CIX843" s="32"/>
      <c r="CIY843" s="32"/>
      <c r="CIZ843" s="32"/>
      <c r="CJA843" s="32"/>
      <c r="CJB843" s="32"/>
      <c r="CJC843" s="32"/>
      <c r="CJD843" s="32"/>
      <c r="CJE843" s="32"/>
      <c r="CJF843" s="32"/>
      <c r="CJG843" s="32"/>
      <c r="CJH843" s="32"/>
      <c r="CJI843" s="32"/>
      <c r="CJJ843" s="32"/>
      <c r="CJK843" s="32"/>
      <c r="CJL843" s="32"/>
      <c r="CJM843" s="32"/>
      <c r="CJN843" s="32"/>
      <c r="CJO843" s="32"/>
      <c r="CJP843" s="32"/>
      <c r="CJQ843" s="32"/>
      <c r="CJR843" s="32"/>
      <c r="CJS843" s="32"/>
      <c r="CJT843" s="32"/>
      <c r="CJU843" s="32"/>
      <c r="CJV843" s="32"/>
      <c r="CJW843" s="32"/>
      <c r="CJX843" s="32"/>
      <c r="CJY843" s="32"/>
      <c r="CJZ843" s="32"/>
      <c r="CKA843" s="32"/>
      <c r="CKB843" s="32"/>
      <c r="CKC843" s="32"/>
      <c r="CKD843" s="32"/>
      <c r="CKE843" s="32"/>
      <c r="CKF843" s="32"/>
      <c r="CKG843" s="32"/>
      <c r="CKH843" s="32"/>
      <c r="CKI843" s="32"/>
      <c r="CKJ843" s="32"/>
      <c r="CKK843" s="32"/>
      <c r="CKL843" s="32"/>
      <c r="CKM843" s="32"/>
      <c r="CKN843" s="32"/>
      <c r="CKO843" s="32"/>
      <c r="CKP843" s="32"/>
      <c r="CKQ843" s="32"/>
      <c r="CKR843" s="32"/>
      <c r="CKS843" s="32"/>
      <c r="CKT843" s="32"/>
      <c r="CKU843" s="32"/>
      <c r="CKV843" s="32"/>
      <c r="CKW843" s="32"/>
      <c r="CKX843" s="32"/>
      <c r="CKY843" s="32"/>
      <c r="CKZ843" s="32"/>
      <c r="CLA843" s="32"/>
      <c r="CLB843" s="32"/>
      <c r="CLC843" s="32"/>
      <c r="CLD843" s="32"/>
      <c r="CLE843" s="32"/>
      <c r="CLF843" s="32"/>
      <c r="CLG843" s="32"/>
      <c r="CLH843" s="32"/>
      <c r="CLI843" s="32"/>
      <c r="CLJ843" s="32"/>
      <c r="CLK843" s="32"/>
      <c r="CLL843" s="32"/>
      <c r="CLM843" s="32"/>
      <c r="CLN843" s="32"/>
      <c r="CLO843" s="32"/>
      <c r="CLP843" s="32"/>
      <c r="CLQ843" s="32"/>
      <c r="CLR843" s="32"/>
      <c r="CLS843" s="32"/>
      <c r="CLT843" s="32"/>
      <c r="CLU843" s="32"/>
      <c r="CLV843" s="32"/>
      <c r="CLW843" s="32"/>
      <c r="CLX843" s="32"/>
      <c r="CLY843" s="32"/>
      <c r="CLZ843" s="32"/>
      <c r="CMA843" s="32"/>
      <c r="CMB843" s="32"/>
      <c r="CMC843" s="32"/>
      <c r="CMD843" s="32"/>
      <c r="CME843" s="32"/>
      <c r="CMF843" s="32"/>
      <c r="CMG843" s="32"/>
      <c r="CMH843" s="32"/>
      <c r="CMI843" s="32"/>
      <c r="CMJ843" s="32"/>
      <c r="CMK843" s="32"/>
      <c r="CML843" s="32"/>
      <c r="CMM843" s="32"/>
      <c r="CMN843" s="32"/>
      <c r="CMO843" s="32"/>
      <c r="CMP843" s="32"/>
      <c r="CMQ843" s="32"/>
      <c r="CMR843" s="32"/>
      <c r="CMS843" s="32"/>
      <c r="CMT843" s="32"/>
      <c r="CMU843" s="32"/>
      <c r="CMV843" s="32"/>
      <c r="CMW843" s="32"/>
      <c r="CMX843" s="32"/>
      <c r="CMY843" s="32"/>
      <c r="CMZ843" s="32"/>
      <c r="CNA843" s="32"/>
      <c r="CNB843" s="32"/>
      <c r="CNC843" s="32"/>
      <c r="CND843" s="32"/>
      <c r="CNE843" s="32"/>
      <c r="CNF843" s="32"/>
      <c r="CNG843" s="32"/>
      <c r="CNH843" s="32"/>
      <c r="CNI843" s="32"/>
      <c r="CNJ843" s="32"/>
      <c r="CNK843" s="32"/>
      <c r="CNL843" s="32"/>
      <c r="CNM843" s="32"/>
      <c r="CNN843" s="32"/>
      <c r="CNO843" s="32"/>
      <c r="CNP843" s="32"/>
      <c r="CNQ843" s="32"/>
      <c r="CNR843" s="32"/>
      <c r="CNS843" s="32"/>
      <c r="CNT843" s="32"/>
      <c r="CNU843" s="32"/>
      <c r="CNV843" s="32"/>
      <c r="CNW843" s="32"/>
      <c r="CNX843" s="32"/>
      <c r="CNY843" s="32"/>
      <c r="CNZ843" s="32"/>
      <c r="COA843" s="32"/>
      <c r="COB843" s="32"/>
      <c r="COC843" s="32"/>
      <c r="COD843" s="32"/>
      <c r="COE843" s="32"/>
      <c r="COF843" s="32"/>
      <c r="COG843" s="32"/>
      <c r="COH843" s="32"/>
      <c r="COI843" s="32"/>
      <c r="COJ843" s="32"/>
      <c r="COK843" s="32"/>
      <c r="COL843" s="32"/>
      <c r="COM843" s="32"/>
      <c r="CON843" s="32"/>
      <c r="COO843" s="32"/>
      <c r="COP843" s="32"/>
      <c r="COQ843" s="32"/>
      <c r="COR843" s="32"/>
      <c r="COS843" s="32"/>
      <c r="COT843" s="32"/>
      <c r="COU843" s="32"/>
      <c r="COV843" s="32"/>
      <c r="COW843" s="32"/>
      <c r="COX843" s="32"/>
      <c r="COY843" s="32"/>
      <c r="COZ843" s="32"/>
      <c r="CPA843" s="32"/>
      <c r="CPB843" s="32"/>
      <c r="CPC843" s="32"/>
      <c r="CPD843" s="32"/>
      <c r="CPE843" s="32"/>
      <c r="CPF843" s="32"/>
      <c r="CPG843" s="32"/>
      <c r="CPH843" s="32"/>
      <c r="CPI843" s="32"/>
      <c r="CPJ843" s="32"/>
      <c r="CPK843" s="32"/>
      <c r="CPL843" s="32"/>
      <c r="CPM843" s="32"/>
      <c r="CPN843" s="32"/>
      <c r="CPO843" s="32"/>
      <c r="CPP843" s="32"/>
      <c r="CPQ843" s="32"/>
      <c r="CPR843" s="32"/>
      <c r="CPS843" s="32"/>
      <c r="CPT843" s="32"/>
      <c r="CPU843" s="32"/>
      <c r="CPV843" s="32"/>
      <c r="CPW843" s="32"/>
      <c r="CPX843" s="32"/>
      <c r="CPY843" s="32"/>
      <c r="CPZ843" s="32"/>
      <c r="CQA843" s="32"/>
      <c r="CQB843" s="32"/>
      <c r="CQC843" s="32"/>
      <c r="CQD843" s="32"/>
      <c r="CQE843" s="32"/>
      <c r="CQF843" s="32"/>
      <c r="CQG843" s="32"/>
      <c r="CQH843" s="32"/>
      <c r="CQI843" s="32"/>
      <c r="CQJ843" s="32"/>
      <c r="CQK843" s="32"/>
      <c r="CQL843" s="32"/>
      <c r="CQM843" s="32"/>
      <c r="CQN843" s="32"/>
      <c r="CQO843" s="32"/>
      <c r="CQP843" s="32"/>
      <c r="CQQ843" s="32"/>
      <c r="CQR843" s="32"/>
      <c r="CQS843" s="32"/>
      <c r="CQT843" s="32"/>
      <c r="CQU843" s="32"/>
      <c r="CQV843" s="32"/>
      <c r="CQW843" s="32"/>
      <c r="CQX843" s="32"/>
      <c r="CQY843" s="32"/>
      <c r="CQZ843" s="32"/>
      <c r="CRA843" s="32"/>
      <c r="CRB843" s="32"/>
      <c r="CRC843" s="32"/>
      <c r="CRD843" s="32"/>
      <c r="CRE843" s="32"/>
      <c r="CRF843" s="32"/>
      <c r="CRG843" s="32"/>
      <c r="CRH843" s="32"/>
      <c r="CRI843" s="32"/>
      <c r="CRJ843" s="32"/>
      <c r="CRK843" s="32"/>
      <c r="CRL843" s="32"/>
      <c r="CRM843" s="32"/>
      <c r="CRN843" s="32"/>
      <c r="CRO843" s="32"/>
      <c r="CRP843" s="32"/>
      <c r="CRQ843" s="32"/>
      <c r="CRR843" s="32"/>
      <c r="CRS843" s="32"/>
      <c r="CRT843" s="32"/>
      <c r="CRU843" s="32"/>
      <c r="CRV843" s="32"/>
      <c r="CRW843" s="32"/>
      <c r="CRX843" s="32"/>
      <c r="CRY843" s="32"/>
      <c r="CRZ843" s="32"/>
      <c r="CSA843" s="32"/>
      <c r="CSB843" s="32"/>
      <c r="CSC843" s="32"/>
      <c r="CSD843" s="32"/>
      <c r="CSE843" s="32"/>
      <c r="CSF843" s="32"/>
      <c r="CSG843" s="32"/>
      <c r="CSH843" s="32"/>
      <c r="CSI843" s="32"/>
      <c r="CSJ843" s="32"/>
      <c r="CSK843" s="32"/>
      <c r="CSL843" s="32"/>
      <c r="CSM843" s="32"/>
      <c r="CSN843" s="32"/>
      <c r="CSO843" s="32"/>
      <c r="CSP843" s="32"/>
      <c r="CSQ843" s="32"/>
      <c r="CSR843" s="32"/>
      <c r="CSS843" s="32"/>
      <c r="CST843" s="32"/>
      <c r="CSU843" s="32"/>
      <c r="CSV843" s="32"/>
      <c r="CSW843" s="32"/>
      <c r="CSX843" s="32"/>
      <c r="CSY843" s="32"/>
      <c r="CSZ843" s="32"/>
      <c r="CTA843" s="32"/>
      <c r="CTB843" s="32"/>
      <c r="CTC843" s="32"/>
      <c r="CTD843" s="32"/>
      <c r="CTE843" s="32"/>
      <c r="CTF843" s="32"/>
      <c r="CTG843" s="32"/>
      <c r="CTH843" s="32"/>
      <c r="CTI843" s="32"/>
      <c r="CTJ843" s="32"/>
      <c r="CTK843" s="32"/>
      <c r="CTL843" s="32"/>
      <c r="CTM843" s="32"/>
      <c r="CTN843" s="32"/>
      <c r="CTO843" s="32"/>
      <c r="CTP843" s="32"/>
      <c r="CTQ843" s="32"/>
      <c r="CTR843" s="32"/>
      <c r="CTS843" s="32"/>
      <c r="CTT843" s="32"/>
      <c r="CTU843" s="32"/>
      <c r="CTV843" s="32"/>
      <c r="CTW843" s="32"/>
      <c r="CTX843" s="32"/>
      <c r="CTY843" s="32"/>
      <c r="CTZ843" s="32"/>
      <c r="CUA843" s="32"/>
      <c r="CUB843" s="32"/>
      <c r="CUC843" s="32"/>
      <c r="CUD843" s="32"/>
      <c r="CUE843" s="32"/>
      <c r="CUF843" s="32"/>
      <c r="CUG843" s="32"/>
      <c r="CUH843" s="32"/>
      <c r="CUI843" s="32"/>
      <c r="CUJ843" s="32"/>
      <c r="CUK843" s="32"/>
      <c r="CUL843" s="32"/>
      <c r="CUM843" s="32"/>
      <c r="CUN843" s="32"/>
      <c r="CUO843" s="32"/>
      <c r="CUP843" s="32"/>
      <c r="CUQ843" s="32"/>
      <c r="CUR843" s="32"/>
      <c r="CUS843" s="32"/>
      <c r="CUT843" s="32"/>
      <c r="CUU843" s="32"/>
      <c r="CUV843" s="32"/>
      <c r="CUW843" s="32"/>
      <c r="CUX843" s="32"/>
      <c r="CUY843" s="32"/>
      <c r="CUZ843" s="32"/>
      <c r="CVA843" s="32"/>
      <c r="CVB843" s="32"/>
      <c r="CVC843" s="32"/>
      <c r="CVD843" s="32"/>
      <c r="CVE843" s="32"/>
      <c r="CVF843" s="32"/>
      <c r="CVG843" s="32"/>
      <c r="CVH843" s="32"/>
      <c r="CVI843" s="32"/>
      <c r="CVJ843" s="32"/>
      <c r="CVK843" s="32"/>
      <c r="CVL843" s="32"/>
      <c r="CVM843" s="32"/>
      <c r="CVN843" s="32"/>
      <c r="CVO843" s="32"/>
      <c r="CVP843" s="32"/>
      <c r="CVQ843" s="32"/>
      <c r="CVR843" s="32"/>
      <c r="CVS843" s="32"/>
      <c r="CVT843" s="32"/>
      <c r="CVU843" s="32"/>
      <c r="CVV843" s="32"/>
      <c r="CVW843" s="32"/>
      <c r="CVX843" s="32"/>
      <c r="CVY843" s="32"/>
      <c r="CVZ843" s="32"/>
      <c r="CWA843" s="32"/>
      <c r="CWB843" s="32"/>
      <c r="CWC843" s="32"/>
      <c r="CWD843" s="32"/>
      <c r="CWE843" s="32"/>
      <c r="CWF843" s="32"/>
      <c r="CWG843" s="32"/>
      <c r="CWH843" s="32"/>
      <c r="CWI843" s="32"/>
      <c r="CWJ843" s="32"/>
      <c r="CWK843" s="32"/>
      <c r="CWL843" s="32"/>
      <c r="CWM843" s="32"/>
      <c r="CWN843" s="32"/>
      <c r="CWO843" s="32"/>
      <c r="CWP843" s="32"/>
      <c r="CWQ843" s="32"/>
      <c r="CWR843" s="32"/>
      <c r="CWS843" s="32"/>
      <c r="CWT843" s="32"/>
      <c r="CWU843" s="32"/>
      <c r="CWV843" s="32"/>
      <c r="CWW843" s="32"/>
      <c r="CWX843" s="32"/>
      <c r="CWY843" s="32"/>
      <c r="CWZ843" s="32"/>
      <c r="CXA843" s="32"/>
      <c r="CXB843" s="32"/>
      <c r="CXC843" s="32"/>
      <c r="CXD843" s="32"/>
      <c r="CXE843" s="32"/>
      <c r="CXF843" s="32"/>
      <c r="CXG843" s="32"/>
      <c r="CXH843" s="32"/>
      <c r="CXI843" s="32"/>
      <c r="CXJ843" s="32"/>
      <c r="CXK843" s="32"/>
      <c r="CXL843" s="32"/>
      <c r="CXM843" s="32"/>
      <c r="CXN843" s="32"/>
      <c r="CXO843" s="32"/>
      <c r="CXP843" s="32"/>
      <c r="CXQ843" s="32"/>
      <c r="CXR843" s="32"/>
      <c r="CXS843" s="32"/>
      <c r="CXT843" s="32"/>
      <c r="CXU843" s="32"/>
      <c r="CXV843" s="32"/>
      <c r="CXW843" s="32"/>
      <c r="CXX843" s="32"/>
      <c r="CXY843" s="32"/>
      <c r="CXZ843" s="32"/>
      <c r="CYA843" s="32"/>
      <c r="CYB843" s="32"/>
      <c r="CYC843" s="32"/>
      <c r="CYD843" s="32"/>
      <c r="CYE843" s="32"/>
      <c r="CYF843" s="32"/>
      <c r="CYG843" s="32"/>
      <c r="CYH843" s="32"/>
      <c r="CYI843" s="32"/>
      <c r="CYJ843" s="32"/>
      <c r="CYK843" s="32"/>
      <c r="CYL843" s="32"/>
      <c r="CYM843" s="32"/>
      <c r="CYN843" s="32"/>
      <c r="CYO843" s="32"/>
      <c r="CYP843" s="32"/>
      <c r="CYQ843" s="32"/>
      <c r="CYR843" s="32"/>
      <c r="CYS843" s="32"/>
      <c r="CYT843" s="32"/>
      <c r="CYU843" s="32"/>
      <c r="CYV843" s="32"/>
      <c r="CYW843" s="32"/>
      <c r="CYX843" s="32"/>
      <c r="CYY843" s="32"/>
      <c r="CYZ843" s="32"/>
      <c r="CZA843" s="32"/>
      <c r="CZB843" s="32"/>
      <c r="CZC843" s="32"/>
      <c r="CZD843" s="32"/>
      <c r="CZE843" s="32"/>
      <c r="CZF843" s="32"/>
      <c r="CZG843" s="32"/>
      <c r="CZH843" s="32"/>
      <c r="CZI843" s="32"/>
      <c r="CZJ843" s="32"/>
      <c r="CZK843" s="32"/>
      <c r="CZL843" s="32"/>
      <c r="CZM843" s="32"/>
      <c r="CZN843" s="32"/>
      <c r="CZO843" s="32"/>
      <c r="CZP843" s="32"/>
      <c r="CZQ843" s="32"/>
      <c r="CZR843" s="32"/>
      <c r="CZS843" s="32"/>
      <c r="CZT843" s="32"/>
      <c r="CZU843" s="32"/>
      <c r="CZV843" s="32"/>
      <c r="CZW843" s="32"/>
      <c r="CZX843" s="32"/>
      <c r="CZY843" s="32"/>
      <c r="CZZ843" s="32"/>
      <c r="DAA843" s="32"/>
      <c r="DAB843" s="32"/>
      <c r="DAC843" s="32"/>
      <c r="DAD843" s="32"/>
      <c r="DAE843" s="32"/>
      <c r="DAF843" s="32"/>
      <c r="DAG843" s="32"/>
      <c r="DAH843" s="32"/>
      <c r="DAI843" s="32"/>
      <c r="DAJ843" s="32"/>
      <c r="DAK843" s="32"/>
      <c r="DAL843" s="32"/>
      <c r="DAM843" s="32"/>
      <c r="DAN843" s="32"/>
      <c r="DAO843" s="32"/>
      <c r="DAP843" s="32"/>
      <c r="DAQ843" s="32"/>
      <c r="DAR843" s="32"/>
      <c r="DAS843" s="32"/>
      <c r="DAT843" s="32"/>
      <c r="DAU843" s="32"/>
      <c r="DAV843" s="32"/>
      <c r="DAW843" s="32"/>
      <c r="DAX843" s="32"/>
      <c r="DAY843" s="32"/>
      <c r="DAZ843" s="32"/>
      <c r="DBA843" s="32"/>
      <c r="DBB843" s="32"/>
      <c r="DBC843" s="32"/>
      <c r="DBD843" s="32"/>
      <c r="DBE843" s="32"/>
      <c r="DBF843" s="32"/>
      <c r="DBG843" s="32"/>
      <c r="DBH843" s="32"/>
      <c r="DBI843" s="32"/>
      <c r="DBJ843" s="32"/>
      <c r="DBK843" s="32"/>
      <c r="DBL843" s="32"/>
      <c r="DBM843" s="32"/>
      <c r="DBN843" s="32"/>
      <c r="DBO843" s="32"/>
      <c r="DBP843" s="32"/>
      <c r="DBQ843" s="32"/>
      <c r="DBR843" s="32"/>
      <c r="DBS843" s="32"/>
      <c r="DBT843" s="32"/>
      <c r="DBU843" s="32"/>
      <c r="DBV843" s="32"/>
      <c r="DBW843" s="32"/>
      <c r="DBX843" s="32"/>
      <c r="DBY843" s="32"/>
      <c r="DBZ843" s="32"/>
      <c r="DCA843" s="32"/>
      <c r="DCB843" s="32"/>
      <c r="DCC843" s="32"/>
      <c r="DCD843" s="32"/>
      <c r="DCE843" s="32"/>
      <c r="DCF843" s="32"/>
      <c r="DCG843" s="32"/>
      <c r="DCH843" s="32"/>
      <c r="DCI843" s="32"/>
      <c r="DCJ843" s="32"/>
      <c r="DCK843" s="32"/>
      <c r="DCL843" s="32"/>
      <c r="DCM843" s="32"/>
      <c r="DCN843" s="32"/>
      <c r="DCO843" s="32"/>
      <c r="DCP843" s="32"/>
      <c r="DCQ843" s="32"/>
      <c r="DCR843" s="32"/>
      <c r="DCS843" s="32"/>
      <c r="DCT843" s="32"/>
      <c r="DCU843" s="32"/>
      <c r="DCV843" s="32"/>
      <c r="DCW843" s="32"/>
      <c r="DCX843" s="32"/>
      <c r="DCY843" s="32"/>
      <c r="DCZ843" s="32"/>
      <c r="DDA843" s="32"/>
      <c r="DDB843" s="32"/>
      <c r="DDC843" s="32"/>
      <c r="DDD843" s="32"/>
      <c r="DDE843" s="32"/>
      <c r="DDF843" s="32"/>
      <c r="DDG843" s="32"/>
      <c r="DDH843" s="32"/>
      <c r="DDI843" s="32"/>
      <c r="DDJ843" s="32"/>
      <c r="DDK843" s="32"/>
      <c r="DDL843" s="32"/>
      <c r="DDM843" s="32"/>
      <c r="DDN843" s="32"/>
      <c r="DDO843" s="32"/>
      <c r="DDP843" s="32"/>
      <c r="DDQ843" s="32"/>
      <c r="DDR843" s="32"/>
      <c r="DDS843" s="32"/>
      <c r="DDT843" s="32"/>
      <c r="DDU843" s="32"/>
      <c r="DDV843" s="32"/>
      <c r="DDW843" s="32"/>
      <c r="DDX843" s="32"/>
      <c r="DDY843" s="32"/>
      <c r="DDZ843" s="32"/>
      <c r="DEA843" s="32"/>
      <c r="DEB843" s="32"/>
      <c r="DEC843" s="32"/>
      <c r="DED843" s="32"/>
      <c r="DEE843" s="32"/>
      <c r="DEF843" s="32"/>
      <c r="DEG843" s="32"/>
      <c r="DEH843" s="32"/>
      <c r="DEI843" s="32"/>
      <c r="DEJ843" s="32"/>
      <c r="DEK843" s="32"/>
      <c r="DEL843" s="32"/>
      <c r="DEM843" s="32"/>
      <c r="DEN843" s="32"/>
      <c r="DEO843" s="32"/>
      <c r="DEP843" s="32"/>
      <c r="DEQ843" s="32"/>
      <c r="DER843" s="32"/>
      <c r="DES843" s="32"/>
      <c r="DET843" s="32"/>
      <c r="DEU843" s="32"/>
      <c r="DEV843" s="32"/>
      <c r="DEW843" s="32"/>
      <c r="DEX843" s="32"/>
      <c r="DEY843" s="32"/>
      <c r="DEZ843" s="32"/>
      <c r="DFA843" s="32"/>
      <c r="DFB843" s="32"/>
      <c r="DFC843" s="32"/>
      <c r="DFD843" s="32"/>
      <c r="DFE843" s="32"/>
      <c r="DFF843" s="32"/>
      <c r="DFG843" s="32"/>
      <c r="DFH843" s="32"/>
      <c r="DFI843" s="32"/>
      <c r="DFJ843" s="32"/>
      <c r="DFK843" s="32"/>
      <c r="DFL843" s="32"/>
      <c r="DFM843" s="32"/>
      <c r="DFN843" s="32"/>
      <c r="DFO843" s="32"/>
      <c r="DFP843" s="32"/>
      <c r="DFQ843" s="32"/>
      <c r="DFR843" s="32"/>
      <c r="DFS843" s="32"/>
      <c r="DFT843" s="32"/>
      <c r="DFU843" s="32"/>
      <c r="DFV843" s="32"/>
      <c r="DFW843" s="32"/>
      <c r="DFX843" s="32"/>
      <c r="DFY843" s="32"/>
      <c r="DFZ843" s="32"/>
      <c r="DGA843" s="32"/>
      <c r="DGB843" s="32"/>
      <c r="DGC843" s="32"/>
      <c r="DGD843" s="32"/>
      <c r="DGE843" s="32"/>
      <c r="DGF843" s="32"/>
      <c r="DGG843" s="32"/>
      <c r="DGH843" s="32"/>
      <c r="DGI843" s="32"/>
      <c r="DGJ843" s="32"/>
      <c r="DGK843" s="32"/>
      <c r="DGL843" s="32"/>
      <c r="DGM843" s="32"/>
      <c r="DGN843" s="32"/>
      <c r="DGO843" s="32"/>
      <c r="DGP843" s="32"/>
      <c r="DGQ843" s="32"/>
      <c r="DGR843" s="32"/>
      <c r="DGS843" s="32"/>
      <c r="DGT843" s="32"/>
      <c r="DGU843" s="32"/>
      <c r="DGV843" s="32"/>
      <c r="DGW843" s="32"/>
      <c r="DGX843" s="32"/>
      <c r="DGY843" s="32"/>
      <c r="DGZ843" s="32"/>
      <c r="DHA843" s="32"/>
      <c r="DHB843" s="32"/>
      <c r="DHC843" s="32"/>
      <c r="DHD843" s="32"/>
      <c r="DHE843" s="32"/>
      <c r="DHF843" s="32"/>
      <c r="DHG843" s="32"/>
      <c r="DHH843" s="32"/>
      <c r="DHI843" s="32"/>
      <c r="DHJ843" s="32"/>
      <c r="DHK843" s="32"/>
      <c r="DHL843" s="32"/>
      <c r="DHM843" s="32"/>
      <c r="DHN843" s="32"/>
      <c r="DHO843" s="32"/>
      <c r="DHP843" s="32"/>
      <c r="DHQ843" s="32"/>
      <c r="DHR843" s="32"/>
      <c r="DHS843" s="32"/>
      <c r="DHT843" s="32"/>
      <c r="DHU843" s="32"/>
      <c r="DHV843" s="32"/>
      <c r="DHW843" s="32"/>
      <c r="DHX843" s="32"/>
      <c r="DHY843" s="32"/>
      <c r="DHZ843" s="32"/>
      <c r="DIA843" s="32"/>
      <c r="DIB843" s="32"/>
      <c r="DIC843" s="32"/>
      <c r="DID843" s="32"/>
      <c r="DIE843" s="32"/>
      <c r="DIF843" s="32"/>
      <c r="DIG843" s="32"/>
      <c r="DIH843" s="32"/>
      <c r="DII843" s="32"/>
      <c r="DIJ843" s="32"/>
      <c r="DIK843" s="32"/>
      <c r="DIL843" s="32"/>
      <c r="DIM843" s="32"/>
      <c r="DIN843" s="32"/>
      <c r="DIO843" s="32"/>
      <c r="DIP843" s="32"/>
      <c r="DIQ843" s="32"/>
      <c r="DIR843" s="32"/>
      <c r="DIS843" s="32"/>
      <c r="DIT843" s="32"/>
      <c r="DIU843" s="32"/>
      <c r="DIV843" s="32"/>
      <c r="DIW843" s="32"/>
      <c r="DIX843" s="32"/>
      <c r="DIY843" s="32"/>
      <c r="DIZ843" s="32"/>
      <c r="DJA843" s="32"/>
      <c r="DJB843" s="32"/>
      <c r="DJC843" s="32"/>
      <c r="DJD843" s="32"/>
      <c r="DJE843" s="32"/>
      <c r="DJF843" s="32"/>
      <c r="DJG843" s="32"/>
      <c r="DJH843" s="32"/>
      <c r="DJI843" s="32"/>
      <c r="DJJ843" s="32"/>
      <c r="DJK843" s="32"/>
      <c r="DJL843" s="32"/>
      <c r="DJM843" s="32"/>
      <c r="DJN843" s="32"/>
      <c r="DJO843" s="32"/>
      <c r="DJP843" s="32"/>
      <c r="DJQ843" s="32"/>
      <c r="DJR843" s="32"/>
      <c r="DJS843" s="32"/>
      <c r="DJT843" s="32"/>
      <c r="DJU843" s="32"/>
      <c r="DJV843" s="32"/>
      <c r="DJW843" s="32"/>
      <c r="DJX843" s="32"/>
      <c r="DJY843" s="32"/>
      <c r="DJZ843" s="32"/>
      <c r="DKA843" s="32"/>
      <c r="DKB843" s="32"/>
      <c r="DKC843" s="32"/>
      <c r="DKD843" s="32"/>
      <c r="DKE843" s="32"/>
      <c r="DKF843" s="32"/>
      <c r="DKG843" s="32"/>
      <c r="DKH843" s="32"/>
      <c r="DKI843" s="32"/>
      <c r="DKJ843" s="32"/>
      <c r="DKK843" s="32"/>
      <c r="DKL843" s="32"/>
      <c r="DKM843" s="32"/>
      <c r="DKN843" s="32"/>
      <c r="DKO843" s="32"/>
      <c r="DKP843" s="32"/>
      <c r="DKQ843" s="32"/>
      <c r="DKR843" s="32"/>
      <c r="DKS843" s="32"/>
      <c r="DKT843" s="32"/>
      <c r="DKU843" s="32"/>
      <c r="DKV843" s="32"/>
      <c r="DKW843" s="32"/>
      <c r="DKX843" s="32"/>
      <c r="DKY843" s="32"/>
      <c r="DKZ843" s="32"/>
      <c r="DLA843" s="32"/>
      <c r="DLB843" s="32"/>
      <c r="DLC843" s="32"/>
      <c r="DLD843" s="32"/>
      <c r="DLE843" s="32"/>
      <c r="DLF843" s="32"/>
      <c r="DLG843" s="32"/>
      <c r="DLH843" s="32"/>
      <c r="DLI843" s="32"/>
      <c r="DLJ843" s="32"/>
      <c r="DLK843" s="32"/>
      <c r="DLL843" s="32"/>
      <c r="DLM843" s="32"/>
      <c r="DLN843" s="32"/>
      <c r="DLO843" s="32"/>
      <c r="DLP843" s="32"/>
      <c r="DLQ843" s="32"/>
      <c r="DLR843" s="32"/>
      <c r="DLS843" s="32"/>
      <c r="DLT843" s="32"/>
      <c r="DLU843" s="32"/>
      <c r="DLV843" s="32"/>
      <c r="DLW843" s="32"/>
      <c r="DLX843" s="32"/>
      <c r="DLY843" s="32"/>
      <c r="DLZ843" s="32"/>
      <c r="DMA843" s="32"/>
      <c r="DMB843" s="32"/>
      <c r="DMC843" s="32"/>
      <c r="DMD843" s="32"/>
      <c r="DME843" s="32"/>
      <c r="DMF843" s="32"/>
      <c r="DMG843" s="32"/>
      <c r="DMH843" s="32"/>
      <c r="DMI843" s="32"/>
      <c r="DMJ843" s="32"/>
      <c r="DMK843" s="32"/>
      <c r="DML843" s="32"/>
      <c r="DMM843" s="32"/>
      <c r="DMN843" s="32"/>
      <c r="DMO843" s="32"/>
      <c r="DMP843" s="32"/>
      <c r="DMQ843" s="32"/>
      <c r="DMR843" s="32"/>
      <c r="DMS843" s="32"/>
      <c r="DMT843" s="32"/>
      <c r="DMU843" s="32"/>
      <c r="DMV843" s="32"/>
      <c r="DMW843" s="32"/>
      <c r="DMX843" s="32"/>
      <c r="DMY843" s="32"/>
      <c r="DMZ843" s="32"/>
      <c r="DNA843" s="32"/>
      <c r="DNB843" s="32"/>
      <c r="DNC843" s="32"/>
      <c r="DND843" s="32"/>
      <c r="DNE843" s="32"/>
      <c r="DNF843" s="32"/>
      <c r="DNG843" s="32"/>
      <c r="DNH843" s="32"/>
      <c r="DNI843" s="32"/>
      <c r="DNJ843" s="32"/>
      <c r="DNK843" s="32"/>
      <c r="DNL843" s="32"/>
      <c r="DNM843" s="32"/>
      <c r="DNN843" s="32"/>
      <c r="DNO843" s="32"/>
      <c r="DNP843" s="32"/>
      <c r="DNQ843" s="32"/>
      <c r="DNR843" s="32"/>
      <c r="DNS843" s="32"/>
      <c r="DNT843" s="32"/>
      <c r="DNU843" s="32"/>
      <c r="DNV843" s="32"/>
      <c r="DNW843" s="32"/>
      <c r="DNX843" s="32"/>
      <c r="DNY843" s="32"/>
      <c r="DNZ843" s="32"/>
      <c r="DOA843" s="32"/>
      <c r="DOB843" s="32"/>
      <c r="DOC843" s="32"/>
      <c r="DOD843" s="32"/>
      <c r="DOE843" s="32"/>
      <c r="DOF843" s="32"/>
      <c r="DOG843" s="32"/>
      <c r="DOH843" s="32"/>
      <c r="DOI843" s="32"/>
      <c r="DOJ843" s="32"/>
      <c r="DOK843" s="32"/>
      <c r="DOL843" s="32"/>
      <c r="DOM843" s="32"/>
      <c r="DON843" s="32"/>
      <c r="DOO843" s="32"/>
      <c r="DOP843" s="32"/>
      <c r="DOQ843" s="32"/>
      <c r="DOR843" s="32"/>
      <c r="DOS843" s="32"/>
      <c r="DOT843" s="32"/>
      <c r="DOU843" s="32"/>
      <c r="DOV843" s="32"/>
      <c r="DOW843" s="32"/>
      <c r="DOX843" s="32"/>
      <c r="DOY843" s="32"/>
      <c r="DOZ843" s="32"/>
      <c r="DPA843" s="32"/>
      <c r="DPB843" s="32"/>
      <c r="DPC843" s="32"/>
      <c r="DPD843" s="32"/>
      <c r="DPE843" s="32"/>
      <c r="DPF843" s="32"/>
      <c r="DPG843" s="32"/>
      <c r="DPH843" s="32"/>
      <c r="DPI843" s="32"/>
      <c r="DPJ843" s="32"/>
      <c r="DPK843" s="32"/>
      <c r="DPL843" s="32"/>
      <c r="DPM843" s="32"/>
      <c r="DPN843" s="32"/>
      <c r="DPO843" s="32"/>
      <c r="DPP843" s="32"/>
      <c r="DPQ843" s="32"/>
      <c r="DPR843" s="32"/>
      <c r="DPS843" s="32"/>
      <c r="DPT843" s="32"/>
      <c r="DPU843" s="32"/>
      <c r="DPV843" s="32"/>
      <c r="DPW843" s="32"/>
      <c r="DPX843" s="32"/>
      <c r="DPY843" s="32"/>
      <c r="DPZ843" s="32"/>
      <c r="DQA843" s="32"/>
      <c r="DQB843" s="32"/>
      <c r="DQC843" s="32"/>
      <c r="DQD843" s="32"/>
      <c r="DQE843" s="32"/>
      <c r="DQF843" s="32"/>
      <c r="DQG843" s="32"/>
      <c r="DQH843" s="32"/>
      <c r="DQI843" s="32"/>
      <c r="DQJ843" s="32"/>
      <c r="DQK843" s="32"/>
      <c r="DQL843" s="32"/>
      <c r="DQM843" s="32"/>
      <c r="DQN843" s="32"/>
      <c r="DQO843" s="32"/>
      <c r="DQP843" s="32"/>
      <c r="DQQ843" s="32"/>
      <c r="DQR843" s="32"/>
      <c r="DQS843" s="32"/>
      <c r="DQT843" s="32"/>
      <c r="DQU843" s="32"/>
      <c r="DQV843" s="32"/>
      <c r="DQW843" s="32"/>
      <c r="DQX843" s="32"/>
      <c r="DQY843" s="32"/>
      <c r="DQZ843" s="32"/>
      <c r="DRA843" s="32"/>
      <c r="DRB843" s="32"/>
      <c r="DRC843" s="32"/>
      <c r="DRD843" s="32"/>
      <c r="DRE843" s="32"/>
      <c r="DRF843" s="32"/>
      <c r="DRG843" s="32"/>
      <c r="DRH843" s="32"/>
      <c r="DRI843" s="32"/>
      <c r="DRJ843" s="32"/>
      <c r="DRK843" s="32"/>
      <c r="DRL843" s="32"/>
      <c r="DRM843" s="32"/>
      <c r="DRN843" s="32"/>
      <c r="DRO843" s="32"/>
      <c r="DRP843" s="32"/>
      <c r="DRQ843" s="32"/>
      <c r="DRR843" s="32"/>
      <c r="DRS843" s="32"/>
      <c r="DRT843" s="32"/>
      <c r="DRU843" s="32"/>
      <c r="DRV843" s="32"/>
      <c r="DRW843" s="32"/>
      <c r="DRX843" s="32"/>
      <c r="DRY843" s="32"/>
      <c r="DRZ843" s="32"/>
      <c r="DSA843" s="32"/>
      <c r="DSB843" s="32"/>
      <c r="DSC843" s="32"/>
      <c r="DSD843" s="32"/>
      <c r="DSE843" s="32"/>
      <c r="DSF843" s="32"/>
      <c r="DSG843" s="32"/>
      <c r="DSH843" s="32"/>
      <c r="DSI843" s="32"/>
      <c r="DSJ843" s="32"/>
      <c r="DSK843" s="32"/>
      <c r="DSL843" s="32"/>
      <c r="DSM843" s="32"/>
      <c r="DSN843" s="32"/>
      <c r="DSO843" s="32"/>
      <c r="DSP843" s="32"/>
      <c r="DSQ843" s="32"/>
      <c r="DSR843" s="32"/>
      <c r="DSS843" s="32"/>
      <c r="DST843" s="32"/>
      <c r="DSU843" s="32"/>
      <c r="DSV843" s="32"/>
      <c r="DSW843" s="32"/>
      <c r="DSX843" s="32"/>
      <c r="DSY843" s="32"/>
      <c r="DSZ843" s="32"/>
      <c r="DTA843" s="32"/>
      <c r="DTB843" s="32"/>
      <c r="DTC843" s="32"/>
      <c r="DTD843" s="32"/>
      <c r="DTE843" s="32"/>
      <c r="DTF843" s="32"/>
      <c r="DTG843" s="32"/>
      <c r="DTH843" s="32"/>
      <c r="DTI843" s="32"/>
      <c r="DTJ843" s="32"/>
      <c r="DTK843" s="32"/>
      <c r="DTL843" s="32"/>
      <c r="DTM843" s="32"/>
      <c r="DTN843" s="32"/>
      <c r="DTO843" s="32"/>
      <c r="DTP843" s="32"/>
      <c r="DTQ843" s="32"/>
      <c r="DTR843" s="32"/>
      <c r="DTS843" s="32"/>
      <c r="DTT843" s="32"/>
      <c r="DTU843" s="32"/>
      <c r="DTV843" s="32"/>
      <c r="DTW843" s="32"/>
      <c r="DTX843" s="32"/>
      <c r="DTY843" s="32"/>
      <c r="DTZ843" s="32"/>
      <c r="DUA843" s="32"/>
      <c r="DUB843" s="32"/>
      <c r="DUC843" s="32"/>
      <c r="DUD843" s="32"/>
      <c r="DUE843" s="32"/>
      <c r="DUF843" s="32"/>
      <c r="DUG843" s="32"/>
      <c r="DUH843" s="32"/>
      <c r="DUI843" s="32"/>
      <c r="DUJ843" s="32"/>
      <c r="DUK843" s="32"/>
      <c r="DUL843" s="32"/>
      <c r="DUM843" s="32"/>
      <c r="DUN843" s="32"/>
      <c r="DUO843" s="32"/>
      <c r="DUP843" s="32"/>
      <c r="DUQ843" s="32"/>
      <c r="DUR843" s="32"/>
      <c r="DUS843" s="32"/>
      <c r="DUT843" s="32"/>
      <c r="DUU843" s="32"/>
      <c r="DUV843" s="32"/>
      <c r="DUW843" s="32"/>
      <c r="DUX843" s="32"/>
      <c r="DUY843" s="32"/>
      <c r="DUZ843" s="32"/>
      <c r="DVA843" s="32"/>
      <c r="DVB843" s="32"/>
      <c r="DVC843" s="32"/>
      <c r="DVD843" s="32"/>
      <c r="DVE843" s="32"/>
      <c r="DVF843" s="32"/>
      <c r="DVG843" s="32"/>
      <c r="DVH843" s="32"/>
      <c r="DVI843" s="32"/>
      <c r="DVJ843" s="32"/>
      <c r="DVK843" s="32"/>
      <c r="DVL843" s="32"/>
      <c r="DVM843" s="32"/>
      <c r="DVN843" s="32"/>
      <c r="DVO843" s="32"/>
      <c r="DVP843" s="32"/>
      <c r="DVQ843" s="32"/>
      <c r="DVR843" s="32"/>
      <c r="DVS843" s="32"/>
      <c r="DVT843" s="32"/>
      <c r="DVU843" s="32"/>
      <c r="DVV843" s="32"/>
      <c r="DVW843" s="32"/>
      <c r="DVX843" s="32"/>
      <c r="DVY843" s="32"/>
      <c r="DVZ843" s="32"/>
      <c r="DWA843" s="32"/>
      <c r="DWB843" s="32"/>
      <c r="DWC843" s="32"/>
      <c r="DWD843" s="32"/>
      <c r="DWE843" s="32"/>
      <c r="DWF843" s="32"/>
      <c r="DWG843" s="32"/>
      <c r="DWH843" s="32"/>
      <c r="DWI843" s="32"/>
      <c r="DWJ843" s="32"/>
      <c r="DWK843" s="32"/>
      <c r="DWL843" s="32"/>
      <c r="DWM843" s="32"/>
      <c r="DWN843" s="32"/>
      <c r="DWO843" s="32"/>
      <c r="DWP843" s="32"/>
      <c r="DWQ843" s="32"/>
      <c r="DWR843" s="32"/>
      <c r="DWS843" s="32"/>
      <c r="DWT843" s="32"/>
      <c r="DWU843" s="32"/>
      <c r="DWV843" s="32"/>
      <c r="DWW843" s="32"/>
      <c r="DWX843" s="32"/>
      <c r="DWY843" s="32"/>
      <c r="DWZ843" s="32"/>
      <c r="DXA843" s="32"/>
      <c r="DXB843" s="32"/>
      <c r="DXC843" s="32"/>
      <c r="DXD843" s="32"/>
      <c r="DXE843" s="32"/>
      <c r="DXF843" s="32"/>
      <c r="DXG843" s="32"/>
      <c r="DXH843" s="32"/>
      <c r="DXI843" s="32"/>
      <c r="DXJ843" s="32"/>
      <c r="DXK843" s="32"/>
      <c r="DXL843" s="32"/>
      <c r="DXM843" s="32"/>
      <c r="DXN843" s="32"/>
      <c r="DXO843" s="32"/>
      <c r="DXP843" s="32"/>
      <c r="DXQ843" s="32"/>
      <c r="DXR843" s="32"/>
      <c r="DXS843" s="32"/>
      <c r="DXT843" s="32"/>
      <c r="DXU843" s="32"/>
      <c r="DXV843" s="32"/>
      <c r="DXW843" s="32"/>
      <c r="DXX843" s="32"/>
      <c r="DXY843" s="32"/>
      <c r="DXZ843" s="32"/>
      <c r="DYA843" s="32"/>
      <c r="DYB843" s="32"/>
      <c r="DYC843" s="32"/>
      <c r="DYD843" s="32"/>
      <c r="DYE843" s="32"/>
      <c r="DYF843" s="32"/>
      <c r="DYG843" s="32"/>
      <c r="DYH843" s="32"/>
      <c r="DYI843" s="32"/>
      <c r="DYJ843" s="32"/>
      <c r="DYK843" s="32"/>
      <c r="DYL843" s="32"/>
      <c r="DYM843" s="32"/>
      <c r="DYN843" s="32"/>
      <c r="DYO843" s="32"/>
      <c r="DYP843" s="32"/>
      <c r="DYQ843" s="32"/>
      <c r="DYR843" s="32"/>
      <c r="DYS843" s="32"/>
      <c r="DYT843" s="32"/>
      <c r="DYU843" s="32"/>
      <c r="DYV843" s="32"/>
      <c r="DYW843" s="32"/>
      <c r="DYX843" s="32"/>
      <c r="DYY843" s="32"/>
      <c r="DYZ843" s="32"/>
      <c r="DZA843" s="32"/>
      <c r="DZB843" s="32"/>
      <c r="DZC843" s="32"/>
      <c r="DZD843" s="32"/>
      <c r="DZE843" s="32"/>
      <c r="DZF843" s="32"/>
      <c r="DZG843" s="32"/>
      <c r="DZH843" s="32"/>
      <c r="DZI843" s="32"/>
      <c r="DZJ843" s="32"/>
      <c r="DZK843" s="32"/>
      <c r="DZL843" s="32"/>
      <c r="DZM843" s="32"/>
      <c r="DZN843" s="32"/>
      <c r="DZO843" s="32"/>
      <c r="DZP843" s="32"/>
      <c r="DZQ843" s="32"/>
      <c r="DZR843" s="32"/>
      <c r="DZS843" s="32"/>
      <c r="DZT843" s="32"/>
      <c r="DZU843" s="32"/>
      <c r="DZV843" s="32"/>
      <c r="DZW843" s="32"/>
      <c r="DZX843" s="32"/>
      <c r="DZY843" s="32"/>
      <c r="DZZ843" s="32"/>
      <c r="EAA843" s="32"/>
      <c r="EAB843" s="32"/>
      <c r="EAC843" s="32"/>
      <c r="EAD843" s="32"/>
      <c r="EAE843" s="32"/>
      <c r="EAF843" s="32"/>
      <c r="EAG843" s="32"/>
      <c r="EAH843" s="32"/>
      <c r="EAI843" s="32"/>
      <c r="EAJ843" s="32"/>
      <c r="EAK843" s="32"/>
      <c r="EAL843" s="32"/>
      <c r="EAM843" s="32"/>
      <c r="EAN843" s="32"/>
      <c r="EAO843" s="32"/>
      <c r="EAP843" s="32"/>
      <c r="EAQ843" s="32"/>
      <c r="EAR843" s="32"/>
      <c r="EAS843" s="32"/>
      <c r="EAT843" s="32"/>
      <c r="EAU843" s="32"/>
      <c r="EAV843" s="32"/>
      <c r="EAW843" s="32"/>
      <c r="EAX843" s="32"/>
      <c r="EAY843" s="32"/>
      <c r="EAZ843" s="32"/>
      <c r="EBA843" s="32"/>
      <c r="EBB843" s="32"/>
      <c r="EBC843" s="32"/>
      <c r="EBD843" s="32"/>
      <c r="EBE843" s="32"/>
      <c r="EBF843" s="32"/>
      <c r="EBG843" s="32"/>
      <c r="EBH843" s="32"/>
      <c r="EBI843" s="32"/>
      <c r="EBJ843" s="32"/>
      <c r="EBK843" s="32"/>
      <c r="EBL843" s="32"/>
      <c r="EBM843" s="32"/>
      <c r="EBN843" s="32"/>
      <c r="EBO843" s="32"/>
      <c r="EBP843" s="32"/>
      <c r="EBQ843" s="32"/>
      <c r="EBR843" s="32"/>
      <c r="EBS843" s="32"/>
      <c r="EBT843" s="32"/>
      <c r="EBU843" s="32"/>
      <c r="EBV843" s="32"/>
      <c r="EBW843" s="32"/>
      <c r="EBX843" s="32"/>
      <c r="EBY843" s="32"/>
      <c r="EBZ843" s="32"/>
      <c r="ECA843" s="32"/>
      <c r="ECB843" s="32"/>
      <c r="ECC843" s="32"/>
      <c r="ECD843" s="32"/>
      <c r="ECE843" s="32"/>
      <c r="ECF843" s="32"/>
      <c r="ECG843" s="32"/>
      <c r="ECH843" s="32"/>
      <c r="ECI843" s="32"/>
      <c r="ECJ843" s="32"/>
      <c r="ECK843" s="32"/>
      <c r="ECL843" s="32"/>
      <c r="ECM843" s="32"/>
      <c r="ECN843" s="32"/>
      <c r="ECO843" s="32"/>
      <c r="ECP843" s="32"/>
      <c r="ECQ843" s="32"/>
      <c r="ECR843" s="32"/>
      <c r="ECS843" s="32"/>
      <c r="ECT843" s="32"/>
      <c r="ECU843" s="32"/>
      <c r="ECV843" s="32"/>
      <c r="ECW843" s="32"/>
      <c r="ECX843" s="32"/>
      <c r="ECY843" s="32"/>
      <c r="ECZ843" s="32"/>
      <c r="EDA843" s="32"/>
      <c r="EDB843" s="32"/>
      <c r="EDC843" s="32"/>
      <c r="EDD843" s="32"/>
      <c r="EDE843" s="32"/>
      <c r="EDF843" s="32"/>
      <c r="EDG843" s="32"/>
      <c r="EDH843" s="32"/>
      <c r="EDI843" s="32"/>
      <c r="EDJ843" s="32"/>
      <c r="EDK843" s="32"/>
      <c r="EDL843" s="32"/>
      <c r="EDM843" s="32"/>
      <c r="EDN843" s="32"/>
      <c r="EDO843" s="32"/>
      <c r="EDP843" s="32"/>
      <c r="EDQ843" s="32"/>
      <c r="EDR843" s="32"/>
      <c r="EDS843" s="32"/>
      <c r="EDT843" s="32"/>
      <c r="EDU843" s="32"/>
      <c r="EDV843" s="32"/>
      <c r="EDW843" s="32"/>
      <c r="EDX843" s="32"/>
      <c r="EDY843" s="32"/>
      <c r="EDZ843" s="32"/>
      <c r="EEA843" s="32"/>
      <c r="EEB843" s="32"/>
      <c r="EEC843" s="32"/>
      <c r="EED843" s="32"/>
      <c r="EEE843" s="32"/>
      <c r="EEF843" s="32"/>
      <c r="EEG843" s="32"/>
      <c r="EEH843" s="32"/>
      <c r="EEI843" s="32"/>
      <c r="EEJ843" s="32"/>
      <c r="EEK843" s="32"/>
      <c r="EEL843" s="32"/>
      <c r="EEM843" s="32"/>
      <c r="EEN843" s="32"/>
      <c r="EEO843" s="32"/>
      <c r="EEP843" s="32"/>
      <c r="EEQ843" s="32"/>
      <c r="EER843" s="32"/>
      <c r="EES843" s="32"/>
      <c r="EET843" s="32"/>
      <c r="EEU843" s="32"/>
      <c r="EEV843" s="32"/>
      <c r="EEW843" s="32"/>
      <c r="EEX843" s="32"/>
      <c r="EEY843" s="32"/>
      <c r="EEZ843" s="32"/>
      <c r="EFA843" s="32"/>
      <c r="EFB843" s="32"/>
      <c r="EFC843" s="32"/>
      <c r="EFD843" s="32"/>
      <c r="EFE843" s="32"/>
      <c r="EFF843" s="32"/>
      <c r="EFG843" s="32"/>
      <c r="EFH843" s="32"/>
      <c r="EFI843" s="32"/>
      <c r="EFJ843" s="32"/>
      <c r="EFK843" s="32"/>
      <c r="EFL843" s="32"/>
      <c r="EFM843" s="32"/>
      <c r="EFN843" s="32"/>
      <c r="EFO843" s="32"/>
      <c r="EFP843" s="32"/>
      <c r="EFQ843" s="32"/>
      <c r="EFR843" s="32"/>
      <c r="EFS843" s="32"/>
      <c r="EFT843" s="32"/>
      <c r="EFU843" s="32"/>
      <c r="EFV843" s="32"/>
      <c r="EFW843" s="32"/>
      <c r="EFX843" s="32"/>
      <c r="EFY843" s="32"/>
      <c r="EFZ843" s="32"/>
      <c r="EGA843" s="32"/>
      <c r="EGB843" s="32"/>
      <c r="EGC843" s="32"/>
      <c r="EGD843" s="32"/>
      <c r="EGE843" s="32"/>
      <c r="EGF843" s="32"/>
      <c r="EGG843" s="32"/>
      <c r="EGH843" s="32"/>
      <c r="EGI843" s="32"/>
      <c r="EGJ843" s="32"/>
      <c r="EGK843" s="32"/>
      <c r="EGL843" s="32"/>
      <c r="EGM843" s="32"/>
      <c r="EGN843" s="32"/>
      <c r="EGO843" s="32"/>
      <c r="EGP843" s="32"/>
      <c r="EGQ843" s="32"/>
      <c r="EGR843" s="32"/>
      <c r="EGS843" s="32"/>
      <c r="EGT843" s="32"/>
      <c r="EGU843" s="32"/>
      <c r="EGV843" s="32"/>
      <c r="EGW843" s="32"/>
      <c r="EGX843" s="32"/>
      <c r="EGY843" s="32"/>
      <c r="EGZ843" s="32"/>
      <c r="EHA843" s="32"/>
      <c r="EHB843" s="32"/>
      <c r="EHC843" s="32"/>
      <c r="EHD843" s="32"/>
      <c r="EHE843" s="32"/>
      <c r="EHF843" s="32"/>
      <c r="EHG843" s="32"/>
      <c r="EHH843" s="32"/>
      <c r="EHI843" s="32"/>
      <c r="EHJ843" s="32"/>
      <c r="EHK843" s="32"/>
      <c r="EHL843" s="32"/>
      <c r="EHM843" s="32"/>
      <c r="EHN843" s="32"/>
      <c r="EHO843" s="32"/>
      <c r="EHP843" s="32"/>
      <c r="EHQ843" s="32"/>
      <c r="EHR843" s="32"/>
      <c r="EHS843" s="32"/>
      <c r="EHT843" s="32"/>
      <c r="EHU843" s="32"/>
      <c r="EHV843" s="32"/>
      <c r="EHW843" s="32"/>
      <c r="EHX843" s="32"/>
      <c r="EHY843" s="32"/>
      <c r="EHZ843" s="32"/>
      <c r="EIA843" s="32"/>
      <c r="EIB843" s="32"/>
      <c r="EIC843" s="32"/>
      <c r="EID843" s="32"/>
      <c r="EIE843" s="32"/>
      <c r="EIF843" s="32"/>
      <c r="EIG843" s="32"/>
      <c r="EIH843" s="32"/>
      <c r="EII843" s="32"/>
      <c r="EIJ843" s="32"/>
      <c r="EIK843" s="32"/>
      <c r="EIL843" s="32"/>
      <c r="EIM843" s="32"/>
      <c r="EIN843" s="32"/>
      <c r="EIO843" s="32"/>
      <c r="EIP843" s="32"/>
      <c r="EIQ843" s="32"/>
      <c r="EIR843" s="32"/>
      <c r="EIS843" s="32"/>
      <c r="EIT843" s="32"/>
      <c r="EIU843" s="32"/>
      <c r="EIV843" s="32"/>
      <c r="EIW843" s="32"/>
      <c r="EIX843" s="32"/>
      <c r="EIY843" s="32"/>
      <c r="EIZ843" s="32"/>
      <c r="EJA843" s="32"/>
      <c r="EJB843" s="32"/>
      <c r="EJC843" s="32"/>
      <c r="EJD843" s="32"/>
      <c r="EJE843" s="32"/>
      <c r="EJF843" s="32"/>
      <c r="EJG843" s="32"/>
      <c r="EJH843" s="32"/>
      <c r="EJI843" s="32"/>
      <c r="EJJ843" s="32"/>
      <c r="EJK843" s="32"/>
      <c r="EJL843" s="32"/>
      <c r="EJM843" s="32"/>
      <c r="EJN843" s="32"/>
      <c r="EJO843" s="32"/>
      <c r="EJP843" s="32"/>
      <c r="EJQ843" s="32"/>
      <c r="EJR843" s="32"/>
      <c r="EJS843" s="32"/>
      <c r="EJT843" s="32"/>
      <c r="EJU843" s="32"/>
      <c r="EJV843" s="32"/>
      <c r="EJW843" s="32"/>
      <c r="EJX843" s="32"/>
      <c r="EJY843" s="32"/>
      <c r="EJZ843" s="32"/>
      <c r="EKA843" s="32"/>
      <c r="EKB843" s="32"/>
      <c r="EKC843" s="32"/>
      <c r="EKD843" s="32"/>
      <c r="EKE843" s="32"/>
      <c r="EKF843" s="32"/>
      <c r="EKG843" s="32"/>
      <c r="EKH843" s="32"/>
      <c r="EKI843" s="32"/>
      <c r="EKJ843" s="32"/>
      <c r="EKK843" s="32"/>
      <c r="EKL843" s="32"/>
      <c r="EKM843" s="32"/>
      <c r="EKN843" s="32"/>
      <c r="EKO843" s="32"/>
      <c r="EKP843" s="32"/>
      <c r="EKQ843" s="32"/>
      <c r="EKR843" s="32"/>
      <c r="EKS843" s="32"/>
      <c r="EKT843" s="32"/>
      <c r="EKU843" s="32"/>
      <c r="EKV843" s="32"/>
      <c r="EKW843" s="32"/>
      <c r="EKX843" s="32"/>
      <c r="EKY843" s="32"/>
      <c r="EKZ843" s="32"/>
      <c r="ELA843" s="32"/>
      <c r="ELB843" s="32"/>
      <c r="ELC843" s="32"/>
      <c r="ELD843" s="32"/>
      <c r="ELE843" s="32"/>
      <c r="ELF843" s="32"/>
      <c r="ELG843" s="32"/>
      <c r="ELH843" s="32"/>
      <c r="ELI843" s="32"/>
      <c r="ELJ843" s="32"/>
      <c r="ELK843" s="32"/>
      <c r="ELL843" s="32"/>
      <c r="ELM843" s="32"/>
      <c r="ELN843" s="32"/>
      <c r="ELO843" s="32"/>
      <c r="ELP843" s="32"/>
      <c r="ELQ843" s="32"/>
      <c r="ELR843" s="32"/>
      <c r="ELS843" s="32"/>
      <c r="ELT843" s="32"/>
      <c r="ELU843" s="32"/>
      <c r="ELV843" s="32"/>
      <c r="ELW843" s="32"/>
      <c r="ELX843" s="32"/>
      <c r="ELY843" s="32"/>
      <c r="ELZ843" s="32"/>
      <c r="EMA843" s="32"/>
      <c r="EMB843" s="32"/>
      <c r="EMC843" s="32"/>
      <c r="EMD843" s="32"/>
      <c r="EME843" s="32"/>
      <c r="EMF843" s="32"/>
      <c r="EMG843" s="32"/>
      <c r="EMH843" s="32"/>
      <c r="EMI843" s="32"/>
      <c r="EMJ843" s="32"/>
      <c r="EMK843" s="32"/>
      <c r="EML843" s="32"/>
      <c r="EMM843" s="32"/>
      <c r="EMN843" s="32"/>
      <c r="EMO843" s="32"/>
      <c r="EMP843" s="32"/>
      <c r="EMQ843" s="32"/>
      <c r="EMR843" s="32"/>
      <c r="EMS843" s="32"/>
      <c r="EMT843" s="32"/>
      <c r="EMU843" s="32"/>
      <c r="EMV843" s="32"/>
      <c r="EMW843" s="32"/>
      <c r="EMX843" s="32"/>
      <c r="EMY843" s="32"/>
      <c r="EMZ843" s="32"/>
      <c r="ENA843" s="32"/>
      <c r="ENB843" s="32"/>
      <c r="ENC843" s="32"/>
      <c r="END843" s="32"/>
      <c r="ENE843" s="32"/>
      <c r="ENF843" s="32"/>
      <c r="ENG843" s="32"/>
      <c r="ENH843" s="32"/>
      <c r="ENI843" s="32"/>
      <c r="ENJ843" s="32"/>
      <c r="ENK843" s="32"/>
      <c r="ENL843" s="32"/>
      <c r="ENM843" s="32"/>
      <c r="ENN843" s="32"/>
      <c r="ENO843" s="32"/>
      <c r="ENP843" s="32"/>
      <c r="ENQ843" s="32"/>
      <c r="ENR843" s="32"/>
      <c r="ENS843" s="32"/>
      <c r="ENT843" s="32"/>
      <c r="ENU843" s="32"/>
      <c r="ENV843" s="32"/>
      <c r="ENW843" s="32"/>
      <c r="ENX843" s="32"/>
      <c r="ENY843" s="32"/>
      <c r="ENZ843" s="32"/>
      <c r="EOA843" s="32"/>
      <c r="EOB843" s="32"/>
      <c r="EOC843" s="32"/>
      <c r="EOD843" s="32"/>
      <c r="EOE843" s="32"/>
      <c r="EOF843" s="32"/>
      <c r="EOG843" s="32"/>
      <c r="EOH843" s="32"/>
      <c r="EOI843" s="32"/>
      <c r="EOJ843" s="32"/>
      <c r="EOK843" s="32"/>
      <c r="EOL843" s="32"/>
      <c r="EOM843" s="32"/>
      <c r="EON843" s="32"/>
      <c r="EOO843" s="32"/>
      <c r="EOP843" s="32"/>
      <c r="EOQ843" s="32"/>
      <c r="EOR843" s="32"/>
      <c r="EOS843" s="32"/>
      <c r="EOT843" s="32"/>
      <c r="EOU843" s="32"/>
      <c r="EOV843" s="32"/>
      <c r="EOW843" s="32"/>
      <c r="EOX843" s="32"/>
      <c r="EOY843" s="32"/>
      <c r="EOZ843" s="32"/>
      <c r="EPA843" s="32"/>
      <c r="EPB843" s="32"/>
      <c r="EPC843" s="32"/>
      <c r="EPD843" s="32"/>
      <c r="EPE843" s="32"/>
      <c r="EPF843" s="32"/>
      <c r="EPG843" s="32"/>
      <c r="EPH843" s="32"/>
      <c r="EPI843" s="32"/>
      <c r="EPJ843" s="32"/>
      <c r="EPK843" s="32"/>
      <c r="EPL843" s="32"/>
      <c r="EPM843" s="32"/>
      <c r="EPN843" s="32"/>
      <c r="EPO843" s="32"/>
      <c r="EPP843" s="32"/>
      <c r="EPQ843" s="32"/>
      <c r="EPR843" s="32"/>
      <c r="EPS843" s="32"/>
      <c r="EPT843" s="32"/>
      <c r="EPU843" s="32"/>
      <c r="EPV843" s="32"/>
      <c r="EPW843" s="32"/>
      <c r="EPX843" s="32"/>
      <c r="EPY843" s="32"/>
      <c r="EPZ843" s="32"/>
      <c r="EQA843" s="32"/>
      <c r="EQB843" s="32"/>
      <c r="EQC843" s="32"/>
      <c r="EQD843" s="32"/>
      <c r="EQE843" s="32"/>
      <c r="EQF843" s="32"/>
      <c r="EQG843" s="32"/>
      <c r="EQH843" s="32"/>
      <c r="EQI843" s="32"/>
      <c r="EQJ843" s="32"/>
      <c r="EQK843" s="32"/>
      <c r="EQL843" s="32"/>
      <c r="EQM843" s="32"/>
      <c r="EQN843" s="32"/>
      <c r="EQO843" s="32"/>
      <c r="EQP843" s="32"/>
      <c r="EQQ843" s="32"/>
      <c r="EQR843" s="32"/>
      <c r="EQS843" s="32"/>
      <c r="EQT843" s="32"/>
      <c r="EQU843" s="32"/>
      <c r="EQV843" s="32"/>
      <c r="EQW843" s="32"/>
      <c r="EQX843" s="32"/>
      <c r="EQY843" s="32"/>
      <c r="EQZ843" s="32"/>
      <c r="ERA843" s="32"/>
      <c r="ERB843" s="32"/>
      <c r="ERC843" s="32"/>
      <c r="ERD843" s="32"/>
      <c r="ERE843" s="32"/>
      <c r="ERF843" s="32"/>
      <c r="ERG843" s="32"/>
      <c r="ERH843" s="32"/>
      <c r="ERI843" s="32"/>
      <c r="ERJ843" s="32"/>
      <c r="ERK843" s="32"/>
      <c r="ERL843" s="32"/>
      <c r="ERM843" s="32"/>
      <c r="ERN843" s="32"/>
      <c r="ERO843" s="32"/>
      <c r="ERP843" s="32"/>
      <c r="ERQ843" s="32"/>
      <c r="ERR843" s="32"/>
      <c r="ERS843" s="32"/>
      <c r="ERT843" s="32"/>
      <c r="ERU843" s="32"/>
      <c r="ERV843" s="32"/>
      <c r="ERW843" s="32"/>
      <c r="ERX843" s="32"/>
      <c r="ERY843" s="32"/>
      <c r="ERZ843" s="32"/>
      <c r="ESA843" s="32"/>
      <c r="ESB843" s="32"/>
      <c r="ESC843" s="32"/>
      <c r="ESD843" s="32"/>
      <c r="ESE843" s="32"/>
      <c r="ESF843" s="32"/>
      <c r="ESG843" s="32"/>
      <c r="ESH843" s="32"/>
      <c r="ESI843" s="32"/>
      <c r="ESJ843" s="32"/>
      <c r="ESK843" s="32"/>
      <c r="ESL843" s="32"/>
      <c r="ESM843" s="32"/>
      <c r="ESN843" s="32"/>
      <c r="ESO843" s="32"/>
      <c r="ESP843" s="32"/>
      <c r="ESQ843" s="32"/>
      <c r="ESR843" s="32"/>
      <c r="ESS843" s="32"/>
      <c r="EST843" s="32"/>
      <c r="ESU843" s="32"/>
      <c r="ESV843" s="32"/>
      <c r="ESW843" s="32"/>
      <c r="ESX843" s="32"/>
      <c r="ESY843" s="32"/>
      <c r="ESZ843" s="32"/>
      <c r="ETA843" s="32"/>
      <c r="ETB843" s="32"/>
      <c r="ETC843" s="32"/>
      <c r="ETD843" s="32"/>
      <c r="ETE843" s="32"/>
      <c r="ETF843" s="32"/>
      <c r="ETG843" s="32"/>
      <c r="ETH843" s="32"/>
      <c r="ETI843" s="32"/>
      <c r="ETJ843" s="32"/>
      <c r="ETK843" s="32"/>
      <c r="ETL843" s="32"/>
      <c r="ETM843" s="32"/>
      <c r="ETN843" s="32"/>
      <c r="ETO843" s="32"/>
      <c r="ETP843" s="32"/>
      <c r="ETQ843" s="32"/>
      <c r="ETR843" s="32"/>
      <c r="ETS843" s="32"/>
      <c r="ETT843" s="32"/>
      <c r="ETU843" s="32"/>
      <c r="ETV843" s="32"/>
      <c r="ETW843" s="32"/>
      <c r="ETX843" s="32"/>
      <c r="ETY843" s="32"/>
      <c r="ETZ843" s="32"/>
      <c r="EUA843" s="32"/>
      <c r="EUB843" s="32"/>
      <c r="EUC843" s="32"/>
      <c r="EUD843" s="32"/>
      <c r="EUE843" s="32"/>
      <c r="EUF843" s="32"/>
      <c r="EUG843" s="32"/>
      <c r="EUH843" s="32"/>
      <c r="EUI843" s="32"/>
      <c r="EUJ843" s="32"/>
      <c r="EUK843" s="32"/>
      <c r="EUL843" s="32"/>
      <c r="EUM843" s="32"/>
      <c r="EUN843" s="32"/>
      <c r="EUO843" s="32"/>
      <c r="EUP843" s="32"/>
      <c r="EUQ843" s="32"/>
      <c r="EUR843" s="32"/>
      <c r="EUS843" s="32"/>
      <c r="EUT843" s="32"/>
      <c r="EUU843" s="32"/>
      <c r="EUV843" s="32"/>
      <c r="EUW843" s="32"/>
      <c r="EUX843" s="32"/>
      <c r="EUY843" s="32"/>
      <c r="EUZ843" s="32"/>
      <c r="EVA843" s="32"/>
      <c r="EVB843" s="32"/>
      <c r="EVC843" s="32"/>
      <c r="EVD843" s="32"/>
      <c r="EVE843" s="32"/>
      <c r="EVF843" s="32"/>
      <c r="EVG843" s="32"/>
      <c r="EVH843" s="32"/>
      <c r="EVI843" s="32"/>
      <c r="EVJ843" s="32"/>
      <c r="EVK843" s="32"/>
      <c r="EVL843" s="32"/>
      <c r="EVM843" s="32"/>
      <c r="EVN843" s="32"/>
      <c r="EVO843" s="32"/>
      <c r="EVP843" s="32"/>
      <c r="EVQ843" s="32"/>
      <c r="EVR843" s="32"/>
      <c r="EVS843" s="32"/>
      <c r="EVT843" s="32"/>
      <c r="EVU843" s="32"/>
      <c r="EVV843" s="32"/>
      <c r="EVW843" s="32"/>
      <c r="EVX843" s="32"/>
      <c r="EVY843" s="32"/>
      <c r="EVZ843" s="32"/>
      <c r="EWA843" s="32"/>
      <c r="EWB843" s="32"/>
      <c r="EWC843" s="32"/>
      <c r="EWD843" s="32"/>
      <c r="EWE843" s="32"/>
      <c r="EWF843" s="32"/>
      <c r="EWG843" s="32"/>
      <c r="EWH843" s="32"/>
      <c r="EWI843" s="32"/>
      <c r="EWJ843" s="32"/>
      <c r="EWK843" s="32"/>
      <c r="EWL843" s="32"/>
      <c r="EWM843" s="32"/>
      <c r="EWN843" s="32"/>
      <c r="EWO843" s="32"/>
      <c r="EWP843" s="32"/>
      <c r="EWQ843" s="32"/>
      <c r="EWR843" s="32"/>
      <c r="EWS843" s="32"/>
      <c r="EWT843" s="32"/>
      <c r="EWU843" s="32"/>
      <c r="EWV843" s="32"/>
      <c r="EWW843" s="32"/>
      <c r="EWX843" s="32"/>
      <c r="EWY843" s="32"/>
      <c r="EWZ843" s="32"/>
      <c r="EXA843" s="32"/>
      <c r="EXB843" s="32"/>
      <c r="EXC843" s="32"/>
      <c r="EXD843" s="32"/>
      <c r="EXE843" s="32"/>
      <c r="EXF843" s="32"/>
      <c r="EXG843" s="32"/>
      <c r="EXH843" s="32"/>
      <c r="EXI843" s="32"/>
      <c r="EXJ843" s="32"/>
      <c r="EXK843" s="32"/>
      <c r="EXL843" s="32"/>
      <c r="EXM843" s="32"/>
      <c r="EXN843" s="32"/>
      <c r="EXO843" s="32"/>
      <c r="EXP843" s="32"/>
      <c r="EXQ843" s="32"/>
      <c r="EXR843" s="32"/>
      <c r="EXS843" s="32"/>
      <c r="EXT843" s="32"/>
      <c r="EXU843" s="32"/>
      <c r="EXV843" s="32"/>
      <c r="EXW843" s="32"/>
      <c r="EXX843" s="32"/>
      <c r="EXY843" s="32"/>
      <c r="EXZ843" s="32"/>
      <c r="EYA843" s="32"/>
      <c r="EYB843" s="32"/>
      <c r="EYC843" s="32"/>
      <c r="EYD843" s="32"/>
      <c r="EYE843" s="32"/>
      <c r="EYF843" s="32"/>
      <c r="EYG843" s="32"/>
      <c r="EYH843" s="32"/>
      <c r="EYI843" s="32"/>
      <c r="EYJ843" s="32"/>
      <c r="EYK843" s="32"/>
      <c r="EYL843" s="32"/>
      <c r="EYM843" s="32"/>
      <c r="EYN843" s="32"/>
      <c r="EYO843" s="32"/>
      <c r="EYP843" s="32"/>
      <c r="EYQ843" s="32"/>
      <c r="EYR843" s="32"/>
      <c r="EYS843" s="32"/>
      <c r="EYT843" s="32"/>
      <c r="EYU843" s="32"/>
      <c r="EYV843" s="32"/>
      <c r="EYW843" s="32"/>
      <c r="EYX843" s="32"/>
      <c r="EYY843" s="32"/>
      <c r="EYZ843" s="32"/>
      <c r="EZA843" s="32"/>
      <c r="EZB843" s="32"/>
      <c r="EZC843" s="32"/>
      <c r="EZD843" s="32"/>
      <c r="EZE843" s="32"/>
      <c r="EZF843" s="32"/>
      <c r="EZG843" s="32"/>
      <c r="EZH843" s="32"/>
      <c r="EZI843" s="32"/>
      <c r="EZJ843" s="32"/>
      <c r="EZK843" s="32"/>
      <c r="EZL843" s="32"/>
      <c r="EZM843" s="32"/>
      <c r="EZN843" s="32"/>
      <c r="EZO843" s="32"/>
      <c r="EZP843" s="32"/>
      <c r="EZQ843" s="32"/>
      <c r="EZR843" s="32"/>
      <c r="EZS843" s="32"/>
      <c r="EZT843" s="32"/>
      <c r="EZU843" s="32"/>
      <c r="EZV843" s="32"/>
      <c r="EZW843" s="32"/>
      <c r="EZX843" s="32"/>
      <c r="EZY843" s="32"/>
      <c r="EZZ843" s="32"/>
      <c r="FAA843" s="32"/>
      <c r="FAB843" s="32"/>
      <c r="FAC843" s="32"/>
      <c r="FAD843" s="32"/>
      <c r="FAE843" s="32"/>
      <c r="FAF843" s="32"/>
      <c r="FAG843" s="32"/>
      <c r="FAH843" s="32"/>
      <c r="FAI843" s="32"/>
      <c r="FAJ843" s="32"/>
      <c r="FAK843" s="32"/>
      <c r="FAL843" s="32"/>
      <c r="FAM843" s="32"/>
      <c r="FAN843" s="32"/>
      <c r="FAO843" s="32"/>
      <c r="FAP843" s="32"/>
      <c r="FAQ843" s="32"/>
      <c r="FAR843" s="32"/>
      <c r="FAS843" s="32"/>
      <c r="FAT843" s="32"/>
      <c r="FAU843" s="32"/>
      <c r="FAV843" s="32"/>
      <c r="FAW843" s="32"/>
      <c r="FAX843" s="32"/>
      <c r="FAY843" s="32"/>
      <c r="FAZ843" s="32"/>
      <c r="FBA843" s="32"/>
      <c r="FBB843" s="32"/>
      <c r="FBC843" s="32"/>
      <c r="FBD843" s="32"/>
      <c r="FBE843" s="32"/>
      <c r="FBF843" s="32"/>
      <c r="FBG843" s="32"/>
      <c r="FBH843" s="32"/>
      <c r="FBI843" s="32"/>
      <c r="FBJ843" s="32"/>
      <c r="FBK843" s="32"/>
      <c r="FBL843" s="32"/>
      <c r="FBM843" s="32"/>
      <c r="FBN843" s="32"/>
      <c r="FBO843" s="32"/>
      <c r="FBP843" s="32"/>
      <c r="FBQ843" s="32"/>
      <c r="FBR843" s="32"/>
      <c r="FBS843" s="32"/>
      <c r="FBT843" s="32"/>
      <c r="FBU843" s="32"/>
      <c r="FBV843" s="32"/>
      <c r="FBW843" s="32"/>
      <c r="FBX843" s="32"/>
      <c r="FBY843" s="32"/>
      <c r="FBZ843" s="32"/>
      <c r="FCA843" s="32"/>
      <c r="FCB843" s="32"/>
      <c r="FCC843" s="32"/>
      <c r="FCD843" s="32"/>
      <c r="FCE843" s="32"/>
      <c r="FCF843" s="32"/>
      <c r="FCG843" s="32"/>
      <c r="FCH843" s="32"/>
      <c r="FCI843" s="32"/>
      <c r="FCJ843" s="32"/>
      <c r="FCK843" s="32"/>
      <c r="FCL843" s="32"/>
      <c r="FCM843" s="32"/>
      <c r="FCN843" s="32"/>
      <c r="FCO843" s="32"/>
      <c r="FCP843" s="32"/>
      <c r="FCQ843" s="32"/>
      <c r="FCR843" s="32"/>
      <c r="FCS843" s="32"/>
      <c r="FCT843" s="32"/>
      <c r="FCU843" s="32"/>
      <c r="FCV843" s="32"/>
      <c r="FCW843" s="32"/>
      <c r="FCX843" s="32"/>
      <c r="FCY843" s="32"/>
      <c r="FCZ843" s="32"/>
      <c r="FDA843" s="32"/>
      <c r="FDB843" s="32"/>
      <c r="FDC843" s="32"/>
      <c r="FDD843" s="32"/>
      <c r="FDE843" s="32"/>
      <c r="FDF843" s="32"/>
      <c r="FDG843" s="32"/>
      <c r="FDH843" s="32"/>
      <c r="FDI843" s="32"/>
      <c r="FDJ843" s="32"/>
      <c r="FDK843" s="32"/>
      <c r="FDL843" s="32"/>
      <c r="FDM843" s="32"/>
      <c r="FDN843" s="32"/>
      <c r="FDO843" s="32"/>
      <c r="FDP843" s="32"/>
      <c r="FDQ843" s="32"/>
      <c r="FDR843" s="32"/>
      <c r="FDS843" s="32"/>
      <c r="FDT843" s="32"/>
      <c r="FDU843" s="32"/>
      <c r="FDV843" s="32"/>
      <c r="FDW843" s="32"/>
      <c r="FDX843" s="32"/>
      <c r="FDY843" s="32"/>
      <c r="FDZ843" s="32"/>
      <c r="FEA843" s="32"/>
      <c r="FEB843" s="32"/>
      <c r="FEC843" s="32"/>
      <c r="FED843" s="32"/>
      <c r="FEE843" s="32"/>
      <c r="FEF843" s="32"/>
      <c r="FEG843" s="32"/>
      <c r="FEH843" s="32"/>
      <c r="FEI843" s="32"/>
      <c r="FEJ843" s="32"/>
      <c r="FEK843" s="32"/>
      <c r="FEL843" s="32"/>
      <c r="FEM843" s="32"/>
      <c r="FEN843" s="32"/>
      <c r="FEO843" s="32"/>
      <c r="FEP843" s="32"/>
      <c r="FEQ843" s="32"/>
      <c r="FER843" s="32"/>
      <c r="FES843" s="32"/>
      <c r="FET843" s="32"/>
      <c r="FEU843" s="32"/>
      <c r="FEV843" s="32"/>
      <c r="FEW843" s="32"/>
      <c r="FEX843" s="32"/>
      <c r="FEY843" s="32"/>
      <c r="FEZ843" s="32"/>
      <c r="FFA843" s="32"/>
      <c r="FFB843" s="32"/>
      <c r="FFC843" s="32"/>
      <c r="FFD843" s="32"/>
      <c r="FFE843" s="32"/>
      <c r="FFF843" s="32"/>
      <c r="FFG843" s="32"/>
      <c r="FFH843" s="32"/>
      <c r="FFI843" s="32"/>
      <c r="FFJ843" s="32"/>
      <c r="FFK843" s="32"/>
      <c r="FFL843" s="32"/>
      <c r="FFM843" s="32"/>
      <c r="FFN843" s="32"/>
      <c r="FFO843" s="32"/>
      <c r="FFP843" s="32"/>
      <c r="FFQ843" s="32"/>
      <c r="FFR843" s="32"/>
      <c r="FFS843" s="32"/>
      <c r="FFT843" s="32"/>
      <c r="FFU843" s="32"/>
      <c r="FFV843" s="32"/>
      <c r="FFW843" s="32"/>
      <c r="FFX843" s="32"/>
      <c r="FFY843" s="32"/>
      <c r="FFZ843" s="32"/>
      <c r="FGA843" s="32"/>
      <c r="FGB843" s="32"/>
      <c r="FGC843" s="32"/>
      <c r="FGD843" s="32"/>
      <c r="FGE843" s="32"/>
      <c r="FGF843" s="32"/>
      <c r="FGG843" s="32"/>
      <c r="FGH843" s="32"/>
      <c r="FGI843" s="32"/>
      <c r="FGJ843" s="32"/>
      <c r="FGK843" s="32"/>
      <c r="FGL843" s="32"/>
      <c r="FGM843" s="32"/>
      <c r="FGN843" s="32"/>
      <c r="FGO843" s="32"/>
      <c r="FGP843" s="32"/>
      <c r="FGQ843" s="32"/>
      <c r="FGR843" s="32"/>
      <c r="FGS843" s="32"/>
      <c r="FGT843" s="32"/>
      <c r="FGU843" s="32"/>
      <c r="FGV843" s="32"/>
      <c r="FGW843" s="32"/>
      <c r="FGX843" s="32"/>
      <c r="FGY843" s="32"/>
      <c r="FGZ843" s="32"/>
      <c r="FHA843" s="32"/>
      <c r="FHB843" s="32"/>
      <c r="FHC843" s="32"/>
      <c r="FHD843" s="32"/>
      <c r="FHE843" s="32"/>
      <c r="FHF843" s="32"/>
      <c r="FHG843" s="32"/>
      <c r="FHH843" s="32"/>
      <c r="FHI843" s="32"/>
      <c r="FHJ843" s="32"/>
      <c r="FHK843" s="32"/>
      <c r="FHL843" s="32"/>
      <c r="FHM843" s="32"/>
      <c r="FHN843" s="32"/>
      <c r="FHO843" s="32"/>
      <c r="FHP843" s="32"/>
      <c r="FHQ843" s="32"/>
      <c r="FHR843" s="32"/>
      <c r="FHS843" s="32"/>
      <c r="FHT843" s="32"/>
      <c r="FHU843" s="32"/>
      <c r="FHV843" s="32"/>
      <c r="FHW843" s="32"/>
      <c r="FHX843" s="32"/>
      <c r="FHY843" s="32"/>
      <c r="FHZ843" s="32"/>
      <c r="FIA843" s="32"/>
      <c r="FIB843" s="32"/>
      <c r="FIC843" s="32"/>
      <c r="FID843" s="32"/>
      <c r="FIE843" s="32"/>
      <c r="FIF843" s="32"/>
      <c r="FIG843" s="32"/>
      <c r="FIH843" s="32"/>
      <c r="FII843" s="32"/>
      <c r="FIJ843" s="32"/>
      <c r="FIK843" s="32"/>
      <c r="FIL843" s="32"/>
      <c r="FIM843" s="32"/>
      <c r="FIN843" s="32"/>
      <c r="FIO843" s="32"/>
      <c r="FIP843" s="32"/>
      <c r="FIQ843" s="32"/>
      <c r="FIR843" s="32"/>
      <c r="FIS843" s="32"/>
      <c r="FIT843" s="32"/>
      <c r="FIU843" s="32"/>
      <c r="FIV843" s="32"/>
      <c r="FIW843" s="32"/>
      <c r="FIX843" s="32"/>
      <c r="FIY843" s="32"/>
      <c r="FIZ843" s="32"/>
      <c r="FJA843" s="32"/>
      <c r="FJB843" s="32"/>
      <c r="FJC843" s="32"/>
      <c r="FJD843" s="32"/>
      <c r="FJE843" s="32"/>
      <c r="FJF843" s="32"/>
      <c r="FJG843" s="32"/>
      <c r="FJH843" s="32"/>
      <c r="FJI843" s="32"/>
      <c r="FJJ843" s="32"/>
      <c r="FJK843" s="32"/>
      <c r="FJL843" s="32"/>
      <c r="FJM843" s="32"/>
      <c r="FJN843" s="32"/>
      <c r="FJO843" s="32"/>
      <c r="FJP843" s="32"/>
      <c r="FJQ843" s="32"/>
      <c r="FJR843" s="32"/>
      <c r="FJS843" s="32"/>
      <c r="FJT843" s="32"/>
      <c r="FJU843" s="32"/>
      <c r="FJV843" s="32"/>
      <c r="FJW843" s="32"/>
      <c r="FJX843" s="32"/>
      <c r="FJY843" s="32"/>
      <c r="FJZ843" s="32"/>
      <c r="FKA843" s="32"/>
      <c r="FKB843" s="32"/>
      <c r="FKC843" s="32"/>
      <c r="FKD843" s="32"/>
      <c r="FKE843" s="32"/>
      <c r="FKF843" s="32"/>
      <c r="FKG843" s="32"/>
      <c r="FKH843" s="32"/>
      <c r="FKI843" s="32"/>
      <c r="FKJ843" s="32"/>
      <c r="FKK843" s="32"/>
      <c r="FKL843" s="32"/>
      <c r="FKM843" s="32"/>
      <c r="FKN843" s="32"/>
      <c r="FKO843" s="32"/>
      <c r="FKP843" s="32"/>
      <c r="FKQ843" s="32"/>
      <c r="FKR843" s="32"/>
      <c r="FKS843" s="32"/>
      <c r="FKT843" s="32"/>
      <c r="FKU843" s="32"/>
      <c r="FKV843" s="32"/>
      <c r="FKW843" s="32"/>
      <c r="FKX843" s="32"/>
      <c r="FKY843" s="32"/>
      <c r="FKZ843" s="32"/>
      <c r="FLA843" s="32"/>
      <c r="FLB843" s="32"/>
      <c r="FLC843" s="32"/>
      <c r="FLD843" s="32"/>
      <c r="FLE843" s="32"/>
      <c r="FLF843" s="32"/>
      <c r="FLG843" s="32"/>
      <c r="FLH843" s="32"/>
      <c r="FLI843" s="32"/>
      <c r="FLJ843" s="32"/>
      <c r="FLK843" s="32"/>
      <c r="FLL843" s="32"/>
      <c r="FLM843" s="32"/>
      <c r="FLN843" s="32"/>
      <c r="FLO843" s="32"/>
      <c r="FLP843" s="32"/>
      <c r="FLQ843" s="32"/>
      <c r="FLR843" s="32"/>
      <c r="FLS843" s="32"/>
      <c r="FLT843" s="32"/>
      <c r="FLU843" s="32"/>
      <c r="FLV843" s="32"/>
      <c r="FLW843" s="32"/>
      <c r="FLX843" s="32"/>
      <c r="FLY843" s="32"/>
      <c r="FLZ843" s="32"/>
      <c r="FMA843" s="32"/>
      <c r="FMB843" s="32"/>
      <c r="FMC843" s="32"/>
      <c r="FMD843" s="32"/>
      <c r="FME843" s="32"/>
      <c r="FMF843" s="32"/>
      <c r="FMG843" s="32"/>
      <c r="FMH843" s="32"/>
      <c r="FMI843" s="32"/>
      <c r="FMJ843" s="32"/>
      <c r="FMK843" s="32"/>
      <c r="FML843" s="32"/>
      <c r="FMM843" s="32"/>
      <c r="FMN843" s="32"/>
      <c r="FMO843" s="32"/>
      <c r="FMP843" s="32"/>
      <c r="FMQ843" s="32"/>
      <c r="FMR843" s="32"/>
      <c r="FMS843" s="32"/>
      <c r="FMT843" s="32"/>
      <c r="FMU843" s="32"/>
      <c r="FMV843" s="32"/>
      <c r="FMW843" s="32"/>
      <c r="FMX843" s="32"/>
      <c r="FMY843" s="32"/>
      <c r="FMZ843" s="32"/>
      <c r="FNA843" s="32"/>
      <c r="FNB843" s="32"/>
      <c r="FNC843" s="32"/>
      <c r="FND843" s="32"/>
      <c r="FNE843" s="32"/>
      <c r="FNF843" s="32"/>
      <c r="FNG843" s="32"/>
      <c r="FNH843" s="32"/>
      <c r="FNI843" s="32"/>
      <c r="FNJ843" s="32"/>
      <c r="FNK843" s="32"/>
      <c r="FNL843" s="32"/>
      <c r="FNM843" s="32"/>
      <c r="FNN843" s="32"/>
      <c r="FNO843" s="32"/>
      <c r="FNP843" s="32"/>
      <c r="FNQ843" s="32"/>
      <c r="FNR843" s="32"/>
      <c r="FNS843" s="32"/>
      <c r="FNT843" s="32"/>
      <c r="FNU843" s="32"/>
      <c r="FNV843" s="32"/>
      <c r="FNW843" s="32"/>
      <c r="FNX843" s="32"/>
      <c r="FNY843" s="32"/>
      <c r="FNZ843" s="32"/>
      <c r="FOA843" s="32"/>
      <c r="FOB843" s="32"/>
      <c r="FOC843" s="32"/>
      <c r="FOD843" s="32"/>
      <c r="FOE843" s="32"/>
      <c r="FOF843" s="32"/>
      <c r="FOG843" s="32"/>
      <c r="FOH843" s="32"/>
      <c r="FOI843" s="32"/>
      <c r="FOJ843" s="32"/>
      <c r="FOK843" s="32"/>
      <c r="FOL843" s="32"/>
      <c r="FOM843" s="32"/>
      <c r="FON843" s="32"/>
      <c r="FOO843" s="32"/>
      <c r="FOP843" s="32"/>
      <c r="FOQ843" s="32"/>
      <c r="FOR843" s="32"/>
      <c r="FOS843" s="32"/>
      <c r="FOT843" s="32"/>
      <c r="FOU843" s="32"/>
      <c r="FOV843" s="32"/>
      <c r="FOW843" s="32"/>
      <c r="FOX843" s="32"/>
      <c r="FOY843" s="32"/>
      <c r="FOZ843" s="32"/>
      <c r="FPA843" s="32"/>
      <c r="FPB843" s="32"/>
      <c r="FPC843" s="32"/>
      <c r="FPD843" s="32"/>
      <c r="FPE843" s="32"/>
      <c r="FPF843" s="32"/>
      <c r="FPG843" s="32"/>
      <c r="FPH843" s="32"/>
      <c r="FPI843" s="32"/>
      <c r="FPJ843" s="32"/>
      <c r="FPK843" s="32"/>
      <c r="FPL843" s="32"/>
      <c r="FPM843" s="32"/>
      <c r="FPN843" s="32"/>
      <c r="FPO843" s="32"/>
      <c r="FPP843" s="32"/>
      <c r="FPQ843" s="32"/>
      <c r="FPR843" s="32"/>
      <c r="FPS843" s="32"/>
      <c r="FPT843" s="32"/>
      <c r="FPU843" s="32"/>
      <c r="FPV843" s="32"/>
      <c r="FPW843" s="32"/>
      <c r="FPX843" s="32"/>
      <c r="FPY843" s="32"/>
      <c r="FPZ843" s="32"/>
      <c r="FQA843" s="32"/>
      <c r="FQB843" s="32"/>
      <c r="FQC843" s="32"/>
      <c r="FQD843" s="32"/>
      <c r="FQE843" s="32"/>
      <c r="FQF843" s="32"/>
      <c r="FQG843" s="32"/>
      <c r="FQH843" s="32"/>
      <c r="FQI843" s="32"/>
      <c r="FQJ843" s="32"/>
      <c r="FQK843" s="32"/>
      <c r="FQL843" s="32"/>
      <c r="FQM843" s="32"/>
      <c r="FQN843" s="32"/>
      <c r="FQO843" s="32"/>
      <c r="FQP843" s="32"/>
      <c r="FQQ843" s="32"/>
      <c r="FQR843" s="32"/>
      <c r="FQS843" s="32"/>
      <c r="FQT843" s="32"/>
      <c r="FQU843" s="32"/>
      <c r="FQV843" s="32"/>
      <c r="FQW843" s="32"/>
      <c r="FQX843" s="32"/>
      <c r="FQY843" s="32"/>
      <c r="FQZ843" s="32"/>
      <c r="FRA843" s="32"/>
      <c r="FRB843" s="32"/>
      <c r="FRC843" s="32"/>
      <c r="FRD843" s="32"/>
      <c r="FRE843" s="32"/>
      <c r="FRF843" s="32"/>
      <c r="FRG843" s="32"/>
      <c r="FRH843" s="32"/>
      <c r="FRI843" s="32"/>
      <c r="FRJ843" s="32"/>
      <c r="FRK843" s="32"/>
      <c r="FRL843" s="32"/>
      <c r="FRM843" s="32"/>
      <c r="FRN843" s="32"/>
      <c r="FRO843" s="32"/>
      <c r="FRP843" s="32"/>
      <c r="FRQ843" s="32"/>
      <c r="FRR843" s="32"/>
      <c r="FRS843" s="32"/>
      <c r="FRT843" s="32"/>
      <c r="FRU843" s="32"/>
      <c r="FRV843" s="32"/>
      <c r="FRW843" s="32"/>
      <c r="FRX843" s="32"/>
      <c r="FRY843" s="32"/>
      <c r="FRZ843" s="32"/>
      <c r="FSA843" s="32"/>
      <c r="FSB843" s="32"/>
      <c r="FSC843" s="32"/>
      <c r="FSD843" s="32"/>
      <c r="FSE843" s="32"/>
      <c r="FSF843" s="32"/>
      <c r="FSG843" s="32"/>
      <c r="FSH843" s="32"/>
      <c r="FSI843" s="32"/>
      <c r="FSJ843" s="32"/>
      <c r="FSK843" s="32"/>
      <c r="FSL843" s="32"/>
      <c r="FSM843" s="32"/>
      <c r="FSN843" s="32"/>
      <c r="FSO843" s="32"/>
      <c r="FSP843" s="32"/>
      <c r="FSQ843" s="32"/>
      <c r="FSR843" s="32"/>
      <c r="FSS843" s="32"/>
      <c r="FST843" s="32"/>
      <c r="FSU843" s="32"/>
      <c r="FSV843" s="32"/>
      <c r="FSW843" s="32"/>
      <c r="FSX843" s="32"/>
      <c r="FSY843" s="32"/>
      <c r="FSZ843" s="32"/>
      <c r="FTA843" s="32"/>
      <c r="FTB843" s="32"/>
      <c r="FTC843" s="32"/>
      <c r="FTD843" s="32"/>
      <c r="FTE843" s="32"/>
      <c r="FTF843" s="32"/>
      <c r="FTG843" s="32"/>
      <c r="FTH843" s="32"/>
      <c r="FTI843" s="32"/>
      <c r="FTJ843" s="32"/>
      <c r="FTK843" s="32"/>
      <c r="FTL843" s="32"/>
      <c r="FTM843" s="32"/>
      <c r="FTN843" s="32"/>
      <c r="FTO843" s="32"/>
      <c r="FTP843" s="32"/>
      <c r="FTQ843" s="32"/>
      <c r="FTR843" s="32"/>
      <c r="FTS843" s="32"/>
      <c r="FTT843" s="32"/>
      <c r="FTU843" s="32"/>
      <c r="FTV843" s="32"/>
      <c r="FTW843" s="32"/>
      <c r="FTX843" s="32"/>
      <c r="FTY843" s="32"/>
      <c r="FTZ843" s="32"/>
      <c r="FUA843" s="32"/>
      <c r="FUB843" s="32"/>
      <c r="FUC843" s="32"/>
      <c r="FUD843" s="32"/>
      <c r="FUE843" s="32"/>
      <c r="FUF843" s="32"/>
      <c r="FUG843" s="32"/>
      <c r="FUH843" s="32"/>
      <c r="FUI843" s="32"/>
      <c r="FUJ843" s="32"/>
      <c r="FUK843" s="32"/>
      <c r="FUL843" s="32"/>
      <c r="FUM843" s="32"/>
      <c r="FUN843" s="32"/>
      <c r="FUO843" s="32"/>
      <c r="FUP843" s="32"/>
      <c r="FUQ843" s="32"/>
      <c r="FUR843" s="32"/>
      <c r="FUS843" s="32"/>
      <c r="FUT843" s="32"/>
      <c r="FUU843" s="32"/>
      <c r="FUV843" s="32"/>
      <c r="FUW843" s="32"/>
      <c r="FUX843" s="32"/>
      <c r="FUY843" s="32"/>
      <c r="FUZ843" s="32"/>
      <c r="FVA843" s="32"/>
      <c r="FVB843" s="32"/>
      <c r="FVC843" s="32"/>
      <c r="FVD843" s="32"/>
      <c r="FVE843" s="32"/>
      <c r="FVF843" s="32"/>
      <c r="FVG843" s="32"/>
      <c r="FVH843" s="32"/>
      <c r="FVI843" s="32"/>
      <c r="FVJ843" s="32"/>
      <c r="FVK843" s="32"/>
      <c r="FVL843" s="32"/>
      <c r="FVM843" s="32"/>
      <c r="FVN843" s="32"/>
      <c r="FVO843" s="32"/>
      <c r="FVP843" s="32"/>
      <c r="FVQ843" s="32"/>
      <c r="FVR843" s="32"/>
      <c r="FVS843" s="32"/>
      <c r="FVT843" s="32"/>
      <c r="FVU843" s="32"/>
      <c r="FVV843" s="32"/>
      <c r="FVW843" s="32"/>
      <c r="FVX843" s="32"/>
      <c r="FVY843" s="32"/>
      <c r="FVZ843" s="32"/>
      <c r="FWA843" s="32"/>
      <c r="FWB843" s="32"/>
      <c r="FWC843" s="32"/>
      <c r="FWD843" s="32"/>
      <c r="FWE843" s="32"/>
      <c r="FWF843" s="32"/>
      <c r="FWG843" s="32"/>
      <c r="FWH843" s="32"/>
      <c r="FWI843" s="32"/>
      <c r="FWJ843" s="32"/>
      <c r="FWK843" s="32"/>
      <c r="FWL843" s="32"/>
      <c r="FWM843" s="32"/>
      <c r="FWN843" s="32"/>
      <c r="FWO843" s="32"/>
      <c r="FWP843" s="32"/>
      <c r="FWQ843" s="32"/>
      <c r="FWR843" s="32"/>
      <c r="FWS843" s="32"/>
      <c r="FWT843" s="32"/>
      <c r="FWU843" s="32"/>
      <c r="FWV843" s="32"/>
      <c r="FWW843" s="32"/>
      <c r="FWX843" s="32"/>
      <c r="FWY843" s="32"/>
      <c r="FWZ843" s="32"/>
      <c r="FXA843" s="32"/>
      <c r="FXB843" s="32"/>
      <c r="FXC843" s="32"/>
      <c r="FXD843" s="32"/>
      <c r="FXE843" s="32"/>
      <c r="FXF843" s="32"/>
      <c r="FXG843" s="32"/>
      <c r="FXH843" s="32"/>
      <c r="FXI843" s="32"/>
      <c r="FXJ843" s="32"/>
      <c r="FXK843" s="32"/>
      <c r="FXL843" s="32"/>
      <c r="FXM843" s="32"/>
      <c r="FXN843" s="32"/>
      <c r="FXO843" s="32"/>
      <c r="FXP843" s="32"/>
      <c r="FXQ843" s="32"/>
      <c r="FXR843" s="32"/>
      <c r="FXS843" s="32"/>
      <c r="FXT843" s="32"/>
      <c r="FXU843" s="32"/>
      <c r="FXV843" s="32"/>
      <c r="FXW843" s="32"/>
      <c r="FXX843" s="32"/>
      <c r="FXY843" s="32"/>
      <c r="FXZ843" s="32"/>
      <c r="FYA843" s="32"/>
      <c r="FYB843" s="32"/>
      <c r="FYC843" s="32"/>
      <c r="FYD843" s="32"/>
      <c r="FYE843" s="32"/>
      <c r="FYF843" s="32"/>
      <c r="FYG843" s="32"/>
      <c r="FYH843" s="32"/>
      <c r="FYI843" s="32"/>
      <c r="FYJ843" s="32"/>
      <c r="FYK843" s="32"/>
      <c r="FYL843" s="32"/>
      <c r="FYM843" s="32"/>
      <c r="FYN843" s="32"/>
      <c r="FYO843" s="32"/>
      <c r="FYP843" s="32"/>
      <c r="FYQ843" s="32"/>
      <c r="FYR843" s="32"/>
      <c r="FYS843" s="32"/>
      <c r="FYT843" s="32"/>
      <c r="FYU843" s="32"/>
      <c r="FYV843" s="32"/>
      <c r="FYW843" s="32"/>
      <c r="FYX843" s="32"/>
      <c r="FYY843" s="32"/>
      <c r="FYZ843" s="32"/>
      <c r="FZA843" s="32"/>
      <c r="FZB843" s="32"/>
      <c r="FZC843" s="32"/>
      <c r="FZD843" s="32"/>
      <c r="FZE843" s="32"/>
      <c r="FZF843" s="32"/>
      <c r="FZG843" s="32"/>
      <c r="FZH843" s="32"/>
      <c r="FZI843" s="32"/>
      <c r="FZJ843" s="32"/>
      <c r="FZK843" s="32"/>
      <c r="FZL843" s="32"/>
      <c r="FZM843" s="32"/>
      <c r="FZN843" s="32"/>
      <c r="FZO843" s="32"/>
      <c r="FZP843" s="32"/>
      <c r="FZQ843" s="32"/>
      <c r="FZR843" s="32"/>
      <c r="FZS843" s="32"/>
      <c r="FZT843" s="32"/>
      <c r="FZU843" s="32"/>
      <c r="FZV843" s="32"/>
      <c r="FZW843" s="32"/>
      <c r="FZX843" s="32"/>
      <c r="FZY843" s="32"/>
      <c r="FZZ843" s="32"/>
      <c r="GAA843" s="32"/>
      <c r="GAB843" s="32"/>
      <c r="GAC843" s="32"/>
      <c r="GAD843" s="32"/>
      <c r="GAE843" s="32"/>
      <c r="GAF843" s="32"/>
      <c r="GAG843" s="32"/>
      <c r="GAH843" s="32"/>
      <c r="GAI843" s="32"/>
      <c r="GAJ843" s="32"/>
      <c r="GAK843" s="32"/>
      <c r="GAL843" s="32"/>
      <c r="GAM843" s="32"/>
      <c r="GAN843" s="32"/>
      <c r="GAO843" s="32"/>
      <c r="GAP843" s="32"/>
      <c r="GAQ843" s="32"/>
      <c r="GAR843" s="32"/>
      <c r="GAS843" s="32"/>
      <c r="GAT843" s="32"/>
      <c r="GAU843" s="32"/>
      <c r="GAV843" s="32"/>
      <c r="GAW843" s="32"/>
      <c r="GAX843" s="32"/>
      <c r="GAY843" s="32"/>
      <c r="GAZ843" s="32"/>
      <c r="GBA843" s="32"/>
      <c r="GBB843" s="32"/>
      <c r="GBC843" s="32"/>
      <c r="GBD843" s="32"/>
      <c r="GBE843" s="32"/>
      <c r="GBF843" s="32"/>
      <c r="GBG843" s="32"/>
      <c r="GBH843" s="32"/>
      <c r="GBI843" s="32"/>
      <c r="GBJ843" s="32"/>
      <c r="GBK843" s="32"/>
      <c r="GBL843" s="32"/>
      <c r="GBM843" s="32"/>
      <c r="GBN843" s="32"/>
      <c r="GBO843" s="32"/>
      <c r="GBP843" s="32"/>
      <c r="GBQ843" s="32"/>
      <c r="GBR843" s="32"/>
      <c r="GBS843" s="32"/>
      <c r="GBT843" s="32"/>
      <c r="GBU843" s="32"/>
      <c r="GBV843" s="32"/>
      <c r="GBW843" s="32"/>
      <c r="GBX843" s="32"/>
      <c r="GBY843" s="32"/>
      <c r="GBZ843" s="32"/>
      <c r="GCA843" s="32"/>
      <c r="GCB843" s="32"/>
      <c r="GCC843" s="32"/>
      <c r="GCD843" s="32"/>
      <c r="GCE843" s="32"/>
      <c r="GCF843" s="32"/>
      <c r="GCG843" s="32"/>
      <c r="GCH843" s="32"/>
      <c r="GCI843" s="32"/>
      <c r="GCJ843" s="32"/>
      <c r="GCK843" s="32"/>
      <c r="GCL843" s="32"/>
      <c r="GCM843" s="32"/>
      <c r="GCN843" s="32"/>
      <c r="GCO843" s="32"/>
      <c r="GCP843" s="32"/>
      <c r="GCQ843" s="32"/>
      <c r="GCR843" s="32"/>
      <c r="GCS843" s="32"/>
      <c r="GCT843" s="32"/>
      <c r="GCU843" s="32"/>
      <c r="GCV843" s="32"/>
      <c r="GCW843" s="32"/>
      <c r="GCX843" s="32"/>
      <c r="GCY843" s="32"/>
      <c r="GCZ843" s="32"/>
      <c r="GDA843" s="32"/>
      <c r="GDB843" s="32"/>
      <c r="GDC843" s="32"/>
      <c r="GDD843" s="32"/>
      <c r="GDE843" s="32"/>
      <c r="GDF843" s="32"/>
      <c r="GDG843" s="32"/>
      <c r="GDH843" s="32"/>
      <c r="GDI843" s="32"/>
      <c r="GDJ843" s="32"/>
      <c r="GDK843" s="32"/>
      <c r="GDL843" s="32"/>
      <c r="GDM843" s="32"/>
      <c r="GDN843" s="32"/>
      <c r="GDO843" s="32"/>
      <c r="GDP843" s="32"/>
      <c r="GDQ843" s="32"/>
      <c r="GDR843" s="32"/>
      <c r="GDS843" s="32"/>
      <c r="GDT843" s="32"/>
      <c r="GDU843" s="32"/>
      <c r="GDV843" s="32"/>
      <c r="GDW843" s="32"/>
      <c r="GDX843" s="32"/>
      <c r="GDY843" s="32"/>
      <c r="GDZ843" s="32"/>
      <c r="GEA843" s="32"/>
      <c r="GEB843" s="32"/>
      <c r="GEC843" s="32"/>
      <c r="GED843" s="32"/>
      <c r="GEE843" s="32"/>
      <c r="GEF843" s="32"/>
      <c r="GEG843" s="32"/>
      <c r="GEH843" s="32"/>
      <c r="GEI843" s="32"/>
      <c r="GEJ843" s="32"/>
      <c r="GEK843" s="32"/>
      <c r="GEL843" s="32"/>
      <c r="GEM843" s="32"/>
      <c r="GEN843" s="32"/>
      <c r="GEO843" s="32"/>
      <c r="GEP843" s="32"/>
      <c r="GEQ843" s="32"/>
      <c r="GER843" s="32"/>
      <c r="GES843" s="32"/>
      <c r="GET843" s="32"/>
      <c r="GEU843" s="32"/>
      <c r="GEV843" s="32"/>
      <c r="GEW843" s="32"/>
      <c r="GEX843" s="32"/>
      <c r="GEY843" s="32"/>
      <c r="GEZ843" s="32"/>
      <c r="GFA843" s="32"/>
      <c r="GFB843" s="32"/>
      <c r="GFC843" s="32"/>
      <c r="GFD843" s="32"/>
      <c r="GFE843" s="32"/>
      <c r="GFF843" s="32"/>
      <c r="GFG843" s="32"/>
      <c r="GFH843" s="32"/>
      <c r="GFI843" s="32"/>
      <c r="GFJ843" s="32"/>
      <c r="GFK843" s="32"/>
      <c r="GFL843" s="32"/>
      <c r="GFM843" s="32"/>
      <c r="GFN843" s="32"/>
      <c r="GFO843" s="32"/>
      <c r="GFP843" s="32"/>
      <c r="GFQ843" s="32"/>
      <c r="GFR843" s="32"/>
      <c r="GFS843" s="32"/>
      <c r="GFT843" s="32"/>
      <c r="GFU843" s="32"/>
      <c r="GFV843" s="32"/>
      <c r="GFW843" s="32"/>
      <c r="GFX843" s="32"/>
      <c r="GFY843" s="32"/>
      <c r="GFZ843" s="32"/>
      <c r="GGA843" s="32"/>
      <c r="GGB843" s="32"/>
      <c r="GGC843" s="32"/>
      <c r="GGD843" s="32"/>
      <c r="GGE843" s="32"/>
      <c r="GGF843" s="32"/>
      <c r="GGG843" s="32"/>
      <c r="GGH843" s="32"/>
      <c r="GGI843" s="32"/>
      <c r="GGJ843" s="32"/>
      <c r="GGK843" s="32"/>
      <c r="GGL843" s="32"/>
      <c r="GGM843" s="32"/>
      <c r="GGN843" s="32"/>
      <c r="GGO843" s="32"/>
      <c r="GGP843" s="32"/>
      <c r="GGQ843" s="32"/>
      <c r="GGR843" s="32"/>
      <c r="GGS843" s="32"/>
      <c r="GGT843" s="32"/>
      <c r="GGU843" s="32"/>
      <c r="GGV843" s="32"/>
      <c r="GGW843" s="32"/>
      <c r="GGX843" s="32"/>
      <c r="GGY843" s="32"/>
      <c r="GGZ843" s="32"/>
      <c r="GHA843" s="32"/>
      <c r="GHB843" s="32"/>
      <c r="GHC843" s="32"/>
      <c r="GHD843" s="32"/>
      <c r="GHE843" s="32"/>
      <c r="GHF843" s="32"/>
      <c r="GHG843" s="32"/>
      <c r="GHH843" s="32"/>
      <c r="GHI843" s="32"/>
      <c r="GHJ843" s="32"/>
      <c r="GHK843" s="32"/>
      <c r="GHL843" s="32"/>
      <c r="GHM843" s="32"/>
      <c r="GHN843" s="32"/>
      <c r="GHO843" s="32"/>
      <c r="GHP843" s="32"/>
      <c r="GHQ843" s="32"/>
      <c r="GHR843" s="32"/>
      <c r="GHS843" s="32"/>
      <c r="GHT843" s="32"/>
      <c r="GHU843" s="32"/>
      <c r="GHV843" s="32"/>
      <c r="GHW843" s="32"/>
      <c r="GHX843" s="32"/>
      <c r="GHY843" s="32"/>
      <c r="GHZ843" s="32"/>
      <c r="GIA843" s="32"/>
      <c r="GIB843" s="32"/>
      <c r="GIC843" s="32"/>
      <c r="GID843" s="32"/>
      <c r="GIE843" s="32"/>
      <c r="GIF843" s="32"/>
      <c r="GIG843" s="32"/>
      <c r="GIH843" s="32"/>
      <c r="GII843" s="32"/>
      <c r="GIJ843" s="32"/>
      <c r="GIK843" s="32"/>
      <c r="GIL843" s="32"/>
      <c r="GIM843" s="32"/>
      <c r="GIN843" s="32"/>
      <c r="GIO843" s="32"/>
      <c r="GIP843" s="32"/>
      <c r="GIQ843" s="32"/>
      <c r="GIR843" s="32"/>
      <c r="GIS843" s="32"/>
      <c r="GIT843" s="32"/>
      <c r="GIU843" s="32"/>
      <c r="GIV843" s="32"/>
      <c r="GIW843" s="32"/>
      <c r="GIX843" s="32"/>
      <c r="GIY843" s="32"/>
      <c r="GIZ843" s="32"/>
      <c r="GJA843" s="32"/>
      <c r="GJB843" s="32"/>
      <c r="GJC843" s="32"/>
      <c r="GJD843" s="32"/>
      <c r="GJE843" s="32"/>
      <c r="GJF843" s="32"/>
      <c r="GJG843" s="32"/>
      <c r="GJH843" s="32"/>
      <c r="GJI843" s="32"/>
      <c r="GJJ843" s="32"/>
      <c r="GJK843" s="32"/>
      <c r="GJL843" s="32"/>
      <c r="GJM843" s="32"/>
      <c r="GJN843" s="32"/>
      <c r="GJO843" s="32"/>
      <c r="GJP843" s="32"/>
      <c r="GJQ843" s="32"/>
      <c r="GJR843" s="32"/>
      <c r="GJS843" s="32"/>
      <c r="GJT843" s="32"/>
      <c r="GJU843" s="32"/>
      <c r="GJV843" s="32"/>
      <c r="GJW843" s="32"/>
      <c r="GJX843" s="32"/>
      <c r="GJY843" s="32"/>
      <c r="GJZ843" s="32"/>
      <c r="GKA843" s="32"/>
      <c r="GKB843" s="32"/>
      <c r="GKC843" s="32"/>
      <c r="GKD843" s="32"/>
      <c r="GKE843" s="32"/>
      <c r="GKF843" s="32"/>
      <c r="GKG843" s="32"/>
      <c r="GKH843" s="32"/>
      <c r="GKI843" s="32"/>
      <c r="GKJ843" s="32"/>
      <c r="GKK843" s="32"/>
      <c r="GKL843" s="32"/>
      <c r="GKM843" s="32"/>
      <c r="GKN843" s="32"/>
      <c r="GKO843" s="32"/>
      <c r="GKP843" s="32"/>
      <c r="GKQ843" s="32"/>
      <c r="GKR843" s="32"/>
      <c r="GKS843" s="32"/>
      <c r="GKT843" s="32"/>
      <c r="GKU843" s="32"/>
      <c r="GKV843" s="32"/>
      <c r="GKW843" s="32"/>
      <c r="GKX843" s="32"/>
      <c r="GKY843" s="32"/>
      <c r="GKZ843" s="32"/>
      <c r="GLA843" s="32"/>
      <c r="GLB843" s="32"/>
      <c r="GLC843" s="32"/>
      <c r="GLD843" s="32"/>
      <c r="GLE843" s="32"/>
      <c r="GLF843" s="32"/>
      <c r="GLG843" s="32"/>
      <c r="GLH843" s="32"/>
      <c r="GLI843" s="32"/>
      <c r="GLJ843" s="32"/>
      <c r="GLK843" s="32"/>
      <c r="GLL843" s="32"/>
      <c r="GLM843" s="32"/>
      <c r="GLN843" s="32"/>
      <c r="GLO843" s="32"/>
      <c r="GLP843" s="32"/>
      <c r="GLQ843" s="32"/>
      <c r="GLR843" s="32"/>
      <c r="GLS843" s="32"/>
      <c r="GLT843" s="32"/>
      <c r="GLU843" s="32"/>
      <c r="GLV843" s="32"/>
      <c r="GLW843" s="32"/>
      <c r="GLX843" s="32"/>
      <c r="GLY843" s="32"/>
      <c r="GLZ843" s="32"/>
      <c r="GMA843" s="32"/>
      <c r="GMB843" s="32"/>
      <c r="GMC843" s="32"/>
      <c r="GMD843" s="32"/>
      <c r="GME843" s="32"/>
      <c r="GMF843" s="32"/>
      <c r="GMG843" s="32"/>
      <c r="GMH843" s="32"/>
      <c r="GMI843" s="32"/>
      <c r="GMJ843" s="32"/>
      <c r="GMK843" s="32"/>
      <c r="GML843" s="32"/>
      <c r="GMM843" s="32"/>
      <c r="GMN843" s="32"/>
      <c r="GMO843" s="32"/>
      <c r="GMP843" s="32"/>
      <c r="GMQ843" s="32"/>
      <c r="GMR843" s="32"/>
      <c r="GMS843" s="32"/>
      <c r="GMT843" s="32"/>
      <c r="GMU843" s="32"/>
      <c r="GMV843" s="32"/>
      <c r="GMW843" s="32"/>
      <c r="GMX843" s="32"/>
      <c r="GMY843" s="32"/>
      <c r="GMZ843" s="32"/>
      <c r="GNA843" s="32"/>
      <c r="GNB843" s="32"/>
      <c r="GNC843" s="32"/>
      <c r="GND843" s="32"/>
      <c r="GNE843" s="32"/>
      <c r="GNF843" s="32"/>
      <c r="GNG843" s="32"/>
      <c r="GNH843" s="32"/>
      <c r="GNI843" s="32"/>
      <c r="GNJ843" s="32"/>
      <c r="GNK843" s="32"/>
      <c r="GNL843" s="32"/>
      <c r="GNM843" s="32"/>
      <c r="GNN843" s="32"/>
      <c r="GNO843" s="32"/>
      <c r="GNP843" s="32"/>
      <c r="GNQ843" s="32"/>
      <c r="GNR843" s="32"/>
      <c r="GNS843" s="32"/>
      <c r="GNT843" s="32"/>
      <c r="GNU843" s="32"/>
      <c r="GNV843" s="32"/>
      <c r="GNW843" s="32"/>
      <c r="GNX843" s="32"/>
      <c r="GNY843" s="32"/>
      <c r="GNZ843" s="32"/>
      <c r="GOA843" s="32"/>
      <c r="GOB843" s="32"/>
      <c r="GOC843" s="32"/>
      <c r="GOD843" s="32"/>
      <c r="GOE843" s="32"/>
      <c r="GOF843" s="32"/>
      <c r="GOG843" s="32"/>
      <c r="GOH843" s="32"/>
      <c r="GOI843" s="32"/>
      <c r="GOJ843" s="32"/>
      <c r="GOK843" s="32"/>
      <c r="GOL843" s="32"/>
      <c r="GOM843" s="32"/>
      <c r="GON843" s="32"/>
      <c r="GOO843" s="32"/>
      <c r="GOP843" s="32"/>
      <c r="GOQ843" s="32"/>
      <c r="GOR843" s="32"/>
      <c r="GOS843" s="32"/>
      <c r="GOT843" s="32"/>
      <c r="GOU843" s="32"/>
      <c r="GOV843" s="32"/>
      <c r="GOW843" s="32"/>
      <c r="GOX843" s="32"/>
      <c r="GOY843" s="32"/>
      <c r="GOZ843" s="32"/>
      <c r="GPA843" s="32"/>
      <c r="GPB843" s="32"/>
      <c r="GPC843" s="32"/>
      <c r="GPD843" s="32"/>
      <c r="GPE843" s="32"/>
      <c r="GPF843" s="32"/>
      <c r="GPG843" s="32"/>
      <c r="GPH843" s="32"/>
      <c r="GPI843" s="32"/>
      <c r="GPJ843" s="32"/>
      <c r="GPK843" s="32"/>
      <c r="GPL843" s="32"/>
      <c r="GPM843" s="32"/>
      <c r="GPN843" s="32"/>
      <c r="GPO843" s="32"/>
      <c r="GPP843" s="32"/>
      <c r="GPQ843" s="32"/>
      <c r="GPR843" s="32"/>
      <c r="GPS843" s="32"/>
      <c r="GPT843" s="32"/>
      <c r="GPU843" s="32"/>
      <c r="GPV843" s="32"/>
      <c r="GPW843" s="32"/>
      <c r="GPX843" s="32"/>
      <c r="GPY843" s="32"/>
      <c r="GPZ843" s="32"/>
      <c r="GQA843" s="32"/>
      <c r="GQB843" s="32"/>
      <c r="GQC843" s="32"/>
      <c r="GQD843" s="32"/>
      <c r="GQE843" s="32"/>
      <c r="GQF843" s="32"/>
      <c r="GQG843" s="32"/>
      <c r="GQH843" s="32"/>
      <c r="GQI843" s="32"/>
      <c r="GQJ843" s="32"/>
      <c r="GQK843" s="32"/>
      <c r="GQL843" s="32"/>
      <c r="GQM843" s="32"/>
      <c r="GQN843" s="32"/>
      <c r="GQO843" s="32"/>
      <c r="GQP843" s="32"/>
      <c r="GQQ843" s="32"/>
      <c r="GQR843" s="32"/>
      <c r="GQS843" s="32"/>
      <c r="GQT843" s="32"/>
      <c r="GQU843" s="32"/>
      <c r="GQV843" s="32"/>
      <c r="GQW843" s="32"/>
      <c r="GQX843" s="32"/>
      <c r="GQY843" s="32"/>
      <c r="GQZ843" s="32"/>
      <c r="GRA843" s="32"/>
      <c r="GRB843" s="32"/>
      <c r="GRC843" s="32"/>
      <c r="GRD843" s="32"/>
      <c r="GRE843" s="32"/>
      <c r="GRF843" s="32"/>
      <c r="GRG843" s="32"/>
      <c r="GRH843" s="32"/>
      <c r="GRI843" s="32"/>
      <c r="GRJ843" s="32"/>
      <c r="GRK843" s="32"/>
      <c r="GRL843" s="32"/>
      <c r="GRM843" s="32"/>
      <c r="GRN843" s="32"/>
      <c r="GRO843" s="32"/>
      <c r="GRP843" s="32"/>
      <c r="GRQ843" s="32"/>
      <c r="GRR843" s="32"/>
      <c r="GRS843" s="32"/>
      <c r="GRT843" s="32"/>
      <c r="GRU843" s="32"/>
      <c r="GRV843" s="32"/>
      <c r="GRW843" s="32"/>
      <c r="GRX843" s="32"/>
      <c r="GRY843" s="32"/>
      <c r="GRZ843" s="32"/>
      <c r="GSA843" s="32"/>
      <c r="GSB843" s="32"/>
      <c r="GSC843" s="32"/>
      <c r="GSD843" s="32"/>
      <c r="GSE843" s="32"/>
      <c r="GSF843" s="32"/>
      <c r="GSG843" s="32"/>
      <c r="GSH843" s="32"/>
      <c r="GSI843" s="32"/>
      <c r="GSJ843" s="32"/>
      <c r="GSK843" s="32"/>
      <c r="GSL843" s="32"/>
      <c r="GSM843" s="32"/>
      <c r="GSN843" s="32"/>
      <c r="GSO843" s="32"/>
      <c r="GSP843" s="32"/>
      <c r="GSQ843" s="32"/>
      <c r="GSR843" s="32"/>
      <c r="GSS843" s="32"/>
      <c r="GST843" s="32"/>
      <c r="GSU843" s="32"/>
      <c r="GSV843" s="32"/>
      <c r="GSW843" s="32"/>
      <c r="GSX843" s="32"/>
      <c r="GSY843" s="32"/>
      <c r="GSZ843" s="32"/>
      <c r="GTA843" s="32"/>
      <c r="GTB843" s="32"/>
      <c r="GTC843" s="32"/>
      <c r="GTD843" s="32"/>
      <c r="GTE843" s="32"/>
      <c r="GTF843" s="32"/>
      <c r="GTG843" s="32"/>
      <c r="GTH843" s="32"/>
      <c r="GTI843" s="32"/>
      <c r="GTJ843" s="32"/>
      <c r="GTK843" s="32"/>
      <c r="GTL843" s="32"/>
      <c r="GTM843" s="32"/>
      <c r="GTN843" s="32"/>
      <c r="GTO843" s="32"/>
      <c r="GTP843" s="32"/>
      <c r="GTQ843" s="32"/>
      <c r="GTR843" s="32"/>
      <c r="GTS843" s="32"/>
      <c r="GTT843" s="32"/>
      <c r="GTU843" s="32"/>
      <c r="GTV843" s="32"/>
      <c r="GTW843" s="32"/>
      <c r="GTX843" s="32"/>
      <c r="GTY843" s="32"/>
      <c r="GTZ843" s="32"/>
      <c r="GUA843" s="32"/>
      <c r="GUB843" s="32"/>
      <c r="GUC843" s="32"/>
      <c r="GUD843" s="32"/>
      <c r="GUE843" s="32"/>
      <c r="GUF843" s="32"/>
      <c r="GUG843" s="32"/>
      <c r="GUH843" s="32"/>
      <c r="GUI843" s="32"/>
      <c r="GUJ843" s="32"/>
      <c r="GUK843" s="32"/>
      <c r="GUL843" s="32"/>
      <c r="GUM843" s="32"/>
      <c r="GUN843" s="32"/>
      <c r="GUO843" s="32"/>
      <c r="GUP843" s="32"/>
      <c r="GUQ843" s="32"/>
      <c r="GUR843" s="32"/>
      <c r="GUS843" s="32"/>
      <c r="GUT843" s="32"/>
      <c r="GUU843" s="32"/>
      <c r="GUV843" s="32"/>
      <c r="GUW843" s="32"/>
      <c r="GUX843" s="32"/>
      <c r="GUY843" s="32"/>
      <c r="GUZ843" s="32"/>
      <c r="GVA843" s="32"/>
      <c r="GVB843" s="32"/>
      <c r="GVC843" s="32"/>
      <c r="GVD843" s="32"/>
      <c r="GVE843" s="32"/>
      <c r="GVF843" s="32"/>
      <c r="GVG843" s="32"/>
      <c r="GVH843" s="32"/>
      <c r="GVI843" s="32"/>
      <c r="GVJ843" s="32"/>
      <c r="GVK843" s="32"/>
      <c r="GVL843" s="32"/>
      <c r="GVM843" s="32"/>
      <c r="GVN843" s="32"/>
      <c r="GVO843" s="32"/>
      <c r="GVP843" s="32"/>
      <c r="GVQ843" s="32"/>
      <c r="GVR843" s="32"/>
      <c r="GVS843" s="32"/>
      <c r="GVT843" s="32"/>
      <c r="GVU843" s="32"/>
      <c r="GVV843" s="32"/>
      <c r="GVW843" s="32"/>
      <c r="GVX843" s="32"/>
      <c r="GVY843" s="32"/>
      <c r="GVZ843" s="32"/>
      <c r="GWA843" s="32"/>
      <c r="GWB843" s="32"/>
      <c r="GWC843" s="32"/>
      <c r="GWD843" s="32"/>
      <c r="GWE843" s="32"/>
      <c r="GWF843" s="32"/>
      <c r="GWG843" s="32"/>
      <c r="GWH843" s="32"/>
      <c r="GWI843" s="32"/>
      <c r="GWJ843" s="32"/>
      <c r="GWK843" s="32"/>
      <c r="GWL843" s="32"/>
      <c r="GWM843" s="32"/>
      <c r="GWN843" s="32"/>
      <c r="GWO843" s="32"/>
      <c r="GWP843" s="32"/>
      <c r="GWQ843" s="32"/>
      <c r="GWR843" s="32"/>
      <c r="GWS843" s="32"/>
      <c r="GWT843" s="32"/>
      <c r="GWU843" s="32"/>
      <c r="GWV843" s="32"/>
      <c r="GWW843" s="32"/>
      <c r="GWX843" s="32"/>
      <c r="GWY843" s="32"/>
      <c r="GWZ843" s="32"/>
      <c r="GXA843" s="32"/>
      <c r="GXB843" s="32"/>
      <c r="GXC843" s="32"/>
      <c r="GXD843" s="32"/>
      <c r="GXE843" s="32"/>
      <c r="GXF843" s="32"/>
      <c r="GXG843" s="32"/>
      <c r="GXH843" s="32"/>
      <c r="GXI843" s="32"/>
      <c r="GXJ843" s="32"/>
      <c r="GXK843" s="32"/>
      <c r="GXL843" s="32"/>
      <c r="GXM843" s="32"/>
      <c r="GXN843" s="32"/>
      <c r="GXO843" s="32"/>
      <c r="GXP843" s="32"/>
      <c r="GXQ843" s="32"/>
      <c r="GXR843" s="32"/>
      <c r="GXS843" s="32"/>
      <c r="GXT843" s="32"/>
      <c r="GXU843" s="32"/>
      <c r="GXV843" s="32"/>
      <c r="GXW843" s="32"/>
      <c r="GXX843" s="32"/>
      <c r="GXY843" s="32"/>
      <c r="GXZ843" s="32"/>
      <c r="GYA843" s="32"/>
      <c r="GYB843" s="32"/>
      <c r="GYC843" s="32"/>
      <c r="GYD843" s="32"/>
      <c r="GYE843" s="32"/>
      <c r="GYF843" s="32"/>
      <c r="GYG843" s="32"/>
      <c r="GYH843" s="32"/>
      <c r="GYI843" s="32"/>
      <c r="GYJ843" s="32"/>
      <c r="GYK843" s="32"/>
      <c r="GYL843" s="32"/>
      <c r="GYM843" s="32"/>
      <c r="GYN843" s="32"/>
      <c r="GYO843" s="32"/>
      <c r="GYP843" s="32"/>
      <c r="GYQ843" s="32"/>
      <c r="GYR843" s="32"/>
      <c r="GYS843" s="32"/>
      <c r="GYT843" s="32"/>
      <c r="GYU843" s="32"/>
      <c r="GYV843" s="32"/>
      <c r="GYW843" s="32"/>
      <c r="GYX843" s="32"/>
      <c r="GYY843" s="32"/>
      <c r="GYZ843" s="32"/>
      <c r="GZA843" s="32"/>
      <c r="GZB843" s="32"/>
      <c r="GZC843" s="32"/>
      <c r="GZD843" s="32"/>
      <c r="GZE843" s="32"/>
      <c r="GZF843" s="32"/>
      <c r="GZG843" s="32"/>
      <c r="GZH843" s="32"/>
      <c r="GZI843" s="32"/>
      <c r="GZJ843" s="32"/>
      <c r="GZK843" s="32"/>
      <c r="GZL843" s="32"/>
      <c r="GZM843" s="32"/>
      <c r="GZN843" s="32"/>
      <c r="GZO843" s="32"/>
      <c r="GZP843" s="32"/>
      <c r="GZQ843" s="32"/>
      <c r="GZR843" s="32"/>
      <c r="GZS843" s="32"/>
      <c r="GZT843" s="32"/>
      <c r="GZU843" s="32"/>
      <c r="GZV843" s="32"/>
      <c r="GZW843" s="32"/>
      <c r="GZX843" s="32"/>
      <c r="GZY843" s="32"/>
      <c r="GZZ843" s="32"/>
      <c r="HAA843" s="32"/>
      <c r="HAB843" s="32"/>
      <c r="HAC843" s="32"/>
      <c r="HAD843" s="32"/>
      <c r="HAE843" s="32"/>
      <c r="HAF843" s="32"/>
      <c r="HAG843" s="32"/>
      <c r="HAH843" s="32"/>
      <c r="HAI843" s="32"/>
      <c r="HAJ843" s="32"/>
      <c r="HAK843" s="32"/>
      <c r="HAL843" s="32"/>
      <c r="HAM843" s="32"/>
      <c r="HAN843" s="32"/>
      <c r="HAO843" s="32"/>
      <c r="HAP843" s="32"/>
      <c r="HAQ843" s="32"/>
      <c r="HAR843" s="32"/>
      <c r="HAS843" s="32"/>
      <c r="HAT843" s="32"/>
      <c r="HAU843" s="32"/>
      <c r="HAV843" s="32"/>
      <c r="HAW843" s="32"/>
      <c r="HAX843" s="32"/>
      <c r="HAY843" s="32"/>
      <c r="HAZ843" s="32"/>
      <c r="HBA843" s="32"/>
      <c r="HBB843" s="32"/>
      <c r="HBC843" s="32"/>
      <c r="HBD843" s="32"/>
      <c r="HBE843" s="32"/>
      <c r="HBF843" s="32"/>
      <c r="HBG843" s="32"/>
      <c r="HBH843" s="32"/>
      <c r="HBI843" s="32"/>
      <c r="HBJ843" s="32"/>
      <c r="HBK843" s="32"/>
      <c r="HBL843" s="32"/>
      <c r="HBM843" s="32"/>
      <c r="HBN843" s="32"/>
      <c r="HBO843" s="32"/>
      <c r="HBP843" s="32"/>
      <c r="HBQ843" s="32"/>
      <c r="HBR843" s="32"/>
      <c r="HBS843" s="32"/>
      <c r="HBT843" s="32"/>
      <c r="HBU843" s="32"/>
      <c r="HBV843" s="32"/>
      <c r="HBW843" s="32"/>
      <c r="HBX843" s="32"/>
      <c r="HBY843" s="32"/>
      <c r="HBZ843" s="32"/>
      <c r="HCA843" s="32"/>
      <c r="HCB843" s="32"/>
      <c r="HCC843" s="32"/>
      <c r="HCD843" s="32"/>
      <c r="HCE843" s="32"/>
      <c r="HCF843" s="32"/>
      <c r="HCG843" s="32"/>
      <c r="HCH843" s="32"/>
      <c r="HCI843" s="32"/>
      <c r="HCJ843" s="32"/>
      <c r="HCK843" s="32"/>
      <c r="HCL843" s="32"/>
      <c r="HCM843" s="32"/>
      <c r="HCN843" s="32"/>
      <c r="HCO843" s="32"/>
      <c r="HCP843" s="32"/>
      <c r="HCQ843" s="32"/>
      <c r="HCR843" s="32"/>
      <c r="HCS843" s="32"/>
      <c r="HCT843" s="32"/>
      <c r="HCU843" s="32"/>
      <c r="HCV843" s="32"/>
      <c r="HCW843" s="32"/>
      <c r="HCX843" s="32"/>
      <c r="HCY843" s="32"/>
      <c r="HCZ843" s="32"/>
      <c r="HDA843" s="32"/>
      <c r="HDB843" s="32"/>
      <c r="HDC843" s="32"/>
      <c r="HDD843" s="32"/>
      <c r="HDE843" s="32"/>
      <c r="HDF843" s="32"/>
      <c r="HDG843" s="32"/>
      <c r="HDH843" s="32"/>
      <c r="HDI843" s="32"/>
      <c r="HDJ843" s="32"/>
      <c r="HDK843" s="32"/>
      <c r="HDL843" s="32"/>
      <c r="HDM843" s="32"/>
      <c r="HDN843" s="32"/>
      <c r="HDO843" s="32"/>
      <c r="HDP843" s="32"/>
      <c r="HDQ843" s="32"/>
      <c r="HDR843" s="32"/>
      <c r="HDS843" s="32"/>
      <c r="HDT843" s="32"/>
      <c r="HDU843" s="32"/>
      <c r="HDV843" s="32"/>
      <c r="HDW843" s="32"/>
      <c r="HDX843" s="32"/>
      <c r="HDY843" s="32"/>
      <c r="HDZ843" s="32"/>
      <c r="HEA843" s="32"/>
      <c r="HEB843" s="32"/>
      <c r="HEC843" s="32"/>
      <c r="HED843" s="32"/>
      <c r="HEE843" s="32"/>
      <c r="HEF843" s="32"/>
      <c r="HEG843" s="32"/>
      <c r="HEH843" s="32"/>
      <c r="HEI843" s="32"/>
      <c r="HEJ843" s="32"/>
      <c r="HEK843" s="32"/>
      <c r="HEL843" s="32"/>
      <c r="HEM843" s="32"/>
      <c r="HEN843" s="32"/>
      <c r="HEO843" s="32"/>
      <c r="HEP843" s="32"/>
      <c r="HEQ843" s="32"/>
      <c r="HER843" s="32"/>
      <c r="HES843" s="32"/>
      <c r="HET843" s="32"/>
      <c r="HEU843" s="32"/>
      <c r="HEV843" s="32"/>
      <c r="HEW843" s="32"/>
      <c r="HEX843" s="32"/>
      <c r="HEY843" s="32"/>
      <c r="HEZ843" s="32"/>
      <c r="HFA843" s="32"/>
      <c r="HFB843" s="32"/>
      <c r="HFC843" s="32"/>
      <c r="HFD843" s="32"/>
      <c r="HFE843" s="32"/>
      <c r="HFF843" s="32"/>
      <c r="HFG843" s="32"/>
      <c r="HFH843" s="32"/>
      <c r="HFI843" s="32"/>
      <c r="HFJ843" s="32"/>
      <c r="HFK843" s="32"/>
      <c r="HFL843" s="32"/>
      <c r="HFM843" s="32"/>
      <c r="HFN843" s="32"/>
      <c r="HFO843" s="32"/>
      <c r="HFP843" s="32"/>
      <c r="HFQ843" s="32"/>
      <c r="HFR843" s="32"/>
      <c r="HFS843" s="32"/>
      <c r="HFT843" s="32"/>
      <c r="HFU843" s="32"/>
      <c r="HFV843" s="32"/>
      <c r="HFW843" s="32"/>
      <c r="HFX843" s="32"/>
      <c r="HFY843" s="32"/>
      <c r="HFZ843" s="32"/>
      <c r="HGA843" s="32"/>
      <c r="HGB843" s="32"/>
      <c r="HGC843" s="32"/>
      <c r="HGD843" s="32"/>
      <c r="HGE843" s="32"/>
      <c r="HGF843" s="32"/>
      <c r="HGG843" s="32"/>
      <c r="HGH843" s="32"/>
      <c r="HGI843" s="32"/>
      <c r="HGJ843" s="32"/>
      <c r="HGK843" s="32"/>
      <c r="HGL843" s="32"/>
      <c r="HGM843" s="32"/>
      <c r="HGN843" s="32"/>
      <c r="HGO843" s="32"/>
      <c r="HGP843" s="32"/>
      <c r="HGQ843" s="32"/>
      <c r="HGR843" s="32"/>
      <c r="HGS843" s="32"/>
      <c r="HGT843" s="32"/>
      <c r="HGU843" s="32"/>
      <c r="HGV843" s="32"/>
      <c r="HGW843" s="32"/>
      <c r="HGX843" s="32"/>
      <c r="HGY843" s="32"/>
      <c r="HGZ843" s="32"/>
      <c r="HHA843" s="32"/>
      <c r="HHB843" s="32"/>
      <c r="HHC843" s="32"/>
      <c r="HHD843" s="32"/>
      <c r="HHE843" s="32"/>
      <c r="HHF843" s="32"/>
      <c r="HHG843" s="32"/>
      <c r="HHH843" s="32"/>
      <c r="HHI843" s="32"/>
      <c r="HHJ843" s="32"/>
      <c r="HHK843" s="32"/>
      <c r="HHL843" s="32"/>
      <c r="HHM843" s="32"/>
      <c r="HHN843" s="32"/>
      <c r="HHO843" s="32"/>
      <c r="HHP843" s="32"/>
      <c r="HHQ843" s="32"/>
      <c r="HHR843" s="32"/>
      <c r="HHS843" s="32"/>
      <c r="HHT843" s="32"/>
      <c r="HHU843" s="32"/>
      <c r="HHV843" s="32"/>
      <c r="HHW843" s="32"/>
      <c r="HHX843" s="32"/>
      <c r="HHY843" s="32"/>
      <c r="HHZ843" s="32"/>
      <c r="HIA843" s="32"/>
      <c r="HIB843" s="32"/>
      <c r="HIC843" s="32"/>
      <c r="HID843" s="32"/>
      <c r="HIE843" s="32"/>
      <c r="HIF843" s="32"/>
      <c r="HIG843" s="32"/>
      <c r="HIH843" s="32"/>
      <c r="HII843" s="32"/>
      <c r="HIJ843" s="32"/>
      <c r="HIK843" s="32"/>
      <c r="HIL843" s="32"/>
      <c r="HIM843" s="32"/>
      <c r="HIN843" s="32"/>
      <c r="HIO843" s="32"/>
      <c r="HIP843" s="32"/>
      <c r="HIQ843" s="32"/>
      <c r="HIR843" s="32"/>
      <c r="HIS843" s="32"/>
      <c r="HIT843" s="32"/>
      <c r="HIU843" s="32"/>
      <c r="HIV843" s="32"/>
      <c r="HIW843" s="32"/>
      <c r="HIX843" s="32"/>
      <c r="HIY843" s="32"/>
      <c r="HIZ843" s="32"/>
      <c r="HJA843" s="32"/>
      <c r="HJB843" s="32"/>
      <c r="HJC843" s="32"/>
      <c r="HJD843" s="32"/>
      <c r="HJE843" s="32"/>
      <c r="HJF843" s="32"/>
      <c r="HJG843" s="32"/>
      <c r="HJH843" s="32"/>
      <c r="HJI843" s="32"/>
      <c r="HJJ843" s="32"/>
      <c r="HJK843" s="32"/>
      <c r="HJL843" s="32"/>
      <c r="HJM843" s="32"/>
      <c r="HJN843" s="32"/>
      <c r="HJO843" s="32"/>
      <c r="HJP843" s="32"/>
      <c r="HJQ843" s="32"/>
      <c r="HJR843" s="32"/>
      <c r="HJS843" s="32"/>
      <c r="HJT843" s="32"/>
      <c r="HJU843" s="32"/>
      <c r="HJV843" s="32"/>
      <c r="HJW843" s="32"/>
      <c r="HJX843" s="32"/>
      <c r="HJY843" s="32"/>
      <c r="HJZ843" s="32"/>
      <c r="HKA843" s="32"/>
      <c r="HKB843" s="32"/>
      <c r="HKC843" s="32"/>
      <c r="HKD843" s="32"/>
      <c r="HKE843" s="32"/>
      <c r="HKF843" s="32"/>
      <c r="HKG843" s="32"/>
      <c r="HKH843" s="32"/>
      <c r="HKI843" s="32"/>
      <c r="HKJ843" s="32"/>
      <c r="HKK843" s="32"/>
      <c r="HKL843" s="32"/>
      <c r="HKM843" s="32"/>
      <c r="HKN843" s="32"/>
      <c r="HKO843" s="32"/>
      <c r="HKP843" s="32"/>
      <c r="HKQ843" s="32"/>
      <c r="HKR843" s="32"/>
      <c r="HKS843" s="32"/>
      <c r="HKT843" s="32"/>
      <c r="HKU843" s="32"/>
      <c r="HKV843" s="32"/>
      <c r="HKW843" s="32"/>
      <c r="HKX843" s="32"/>
      <c r="HKY843" s="32"/>
      <c r="HKZ843" s="32"/>
      <c r="HLA843" s="32"/>
      <c r="HLB843" s="32"/>
      <c r="HLC843" s="32"/>
      <c r="HLD843" s="32"/>
      <c r="HLE843" s="32"/>
      <c r="HLF843" s="32"/>
      <c r="HLG843" s="32"/>
      <c r="HLH843" s="32"/>
      <c r="HLI843" s="32"/>
      <c r="HLJ843" s="32"/>
      <c r="HLK843" s="32"/>
      <c r="HLL843" s="32"/>
      <c r="HLM843" s="32"/>
      <c r="HLN843" s="32"/>
      <c r="HLO843" s="32"/>
      <c r="HLP843" s="32"/>
      <c r="HLQ843" s="32"/>
      <c r="HLR843" s="32"/>
      <c r="HLS843" s="32"/>
      <c r="HLT843" s="32"/>
      <c r="HLU843" s="32"/>
      <c r="HLV843" s="32"/>
      <c r="HLW843" s="32"/>
      <c r="HLX843" s="32"/>
      <c r="HLY843" s="32"/>
      <c r="HLZ843" s="32"/>
      <c r="HMA843" s="32"/>
      <c r="HMB843" s="32"/>
      <c r="HMC843" s="32"/>
      <c r="HMD843" s="32"/>
      <c r="HME843" s="32"/>
      <c r="HMF843" s="32"/>
      <c r="HMG843" s="32"/>
      <c r="HMH843" s="32"/>
      <c r="HMI843" s="32"/>
      <c r="HMJ843" s="32"/>
      <c r="HMK843" s="32"/>
      <c r="HML843" s="32"/>
      <c r="HMM843" s="32"/>
      <c r="HMN843" s="32"/>
      <c r="HMO843" s="32"/>
      <c r="HMP843" s="32"/>
      <c r="HMQ843" s="32"/>
      <c r="HMR843" s="32"/>
      <c r="HMS843" s="32"/>
      <c r="HMT843" s="32"/>
      <c r="HMU843" s="32"/>
      <c r="HMV843" s="32"/>
      <c r="HMW843" s="32"/>
      <c r="HMX843" s="32"/>
      <c r="HMY843" s="32"/>
      <c r="HMZ843" s="32"/>
      <c r="HNA843" s="32"/>
      <c r="HNB843" s="32"/>
      <c r="HNC843" s="32"/>
      <c r="HND843" s="32"/>
      <c r="HNE843" s="32"/>
      <c r="HNF843" s="32"/>
      <c r="HNG843" s="32"/>
      <c r="HNH843" s="32"/>
      <c r="HNI843" s="32"/>
      <c r="HNJ843" s="32"/>
      <c r="HNK843" s="32"/>
      <c r="HNL843" s="32"/>
      <c r="HNM843" s="32"/>
      <c r="HNN843" s="32"/>
      <c r="HNO843" s="32"/>
      <c r="HNP843" s="32"/>
      <c r="HNQ843" s="32"/>
      <c r="HNR843" s="32"/>
      <c r="HNS843" s="32"/>
      <c r="HNT843" s="32"/>
      <c r="HNU843" s="32"/>
      <c r="HNV843" s="32"/>
      <c r="HNW843" s="32"/>
      <c r="HNX843" s="32"/>
      <c r="HNY843" s="32"/>
      <c r="HNZ843" s="32"/>
      <c r="HOA843" s="32"/>
      <c r="HOB843" s="32"/>
      <c r="HOC843" s="32"/>
      <c r="HOD843" s="32"/>
      <c r="HOE843" s="32"/>
      <c r="HOF843" s="32"/>
      <c r="HOG843" s="32"/>
      <c r="HOH843" s="32"/>
      <c r="HOI843" s="32"/>
      <c r="HOJ843" s="32"/>
      <c r="HOK843" s="32"/>
      <c r="HOL843" s="32"/>
      <c r="HOM843" s="32"/>
      <c r="HON843" s="32"/>
      <c r="HOO843" s="32"/>
      <c r="HOP843" s="32"/>
      <c r="HOQ843" s="32"/>
      <c r="HOR843" s="32"/>
      <c r="HOS843" s="32"/>
      <c r="HOT843" s="32"/>
      <c r="HOU843" s="32"/>
      <c r="HOV843" s="32"/>
      <c r="HOW843" s="32"/>
      <c r="HOX843" s="32"/>
      <c r="HOY843" s="32"/>
      <c r="HOZ843" s="32"/>
      <c r="HPA843" s="32"/>
      <c r="HPB843" s="32"/>
      <c r="HPC843" s="32"/>
      <c r="HPD843" s="32"/>
      <c r="HPE843" s="32"/>
      <c r="HPF843" s="32"/>
      <c r="HPG843" s="32"/>
      <c r="HPH843" s="32"/>
      <c r="HPI843" s="32"/>
      <c r="HPJ843" s="32"/>
      <c r="HPK843" s="32"/>
      <c r="HPL843" s="32"/>
      <c r="HPM843" s="32"/>
      <c r="HPN843" s="32"/>
      <c r="HPO843" s="32"/>
      <c r="HPP843" s="32"/>
      <c r="HPQ843" s="32"/>
      <c r="HPR843" s="32"/>
      <c r="HPS843" s="32"/>
      <c r="HPT843" s="32"/>
      <c r="HPU843" s="32"/>
      <c r="HPV843" s="32"/>
      <c r="HPW843" s="32"/>
      <c r="HPX843" s="32"/>
      <c r="HPY843" s="32"/>
      <c r="HPZ843" s="32"/>
      <c r="HQA843" s="32"/>
      <c r="HQB843" s="32"/>
      <c r="HQC843" s="32"/>
      <c r="HQD843" s="32"/>
      <c r="HQE843" s="32"/>
      <c r="HQF843" s="32"/>
      <c r="HQG843" s="32"/>
      <c r="HQH843" s="32"/>
      <c r="HQI843" s="32"/>
      <c r="HQJ843" s="32"/>
      <c r="HQK843" s="32"/>
      <c r="HQL843" s="32"/>
      <c r="HQM843" s="32"/>
      <c r="HQN843" s="32"/>
      <c r="HQO843" s="32"/>
      <c r="HQP843" s="32"/>
      <c r="HQQ843" s="32"/>
      <c r="HQR843" s="32"/>
      <c r="HQS843" s="32"/>
      <c r="HQT843" s="32"/>
      <c r="HQU843" s="32"/>
      <c r="HQV843" s="32"/>
      <c r="HQW843" s="32"/>
      <c r="HQX843" s="32"/>
      <c r="HQY843" s="32"/>
      <c r="HQZ843" s="32"/>
      <c r="HRA843" s="32"/>
      <c r="HRB843" s="32"/>
      <c r="HRC843" s="32"/>
      <c r="HRD843" s="32"/>
      <c r="HRE843" s="32"/>
      <c r="HRF843" s="32"/>
      <c r="HRG843" s="32"/>
      <c r="HRH843" s="32"/>
      <c r="HRI843" s="32"/>
      <c r="HRJ843" s="32"/>
      <c r="HRK843" s="32"/>
      <c r="HRL843" s="32"/>
      <c r="HRM843" s="32"/>
      <c r="HRN843" s="32"/>
      <c r="HRO843" s="32"/>
      <c r="HRP843" s="32"/>
      <c r="HRQ843" s="32"/>
      <c r="HRR843" s="32"/>
      <c r="HRS843" s="32"/>
      <c r="HRT843" s="32"/>
      <c r="HRU843" s="32"/>
      <c r="HRV843" s="32"/>
      <c r="HRW843" s="32"/>
      <c r="HRX843" s="32"/>
      <c r="HRY843" s="32"/>
      <c r="HRZ843" s="32"/>
      <c r="HSA843" s="32"/>
      <c r="HSB843" s="32"/>
      <c r="HSC843" s="32"/>
      <c r="HSD843" s="32"/>
      <c r="HSE843" s="32"/>
      <c r="HSF843" s="32"/>
      <c r="HSG843" s="32"/>
      <c r="HSH843" s="32"/>
      <c r="HSI843" s="32"/>
      <c r="HSJ843" s="32"/>
      <c r="HSK843" s="32"/>
      <c r="HSL843" s="32"/>
      <c r="HSM843" s="32"/>
      <c r="HSN843" s="32"/>
      <c r="HSO843" s="32"/>
      <c r="HSP843" s="32"/>
      <c r="HSQ843" s="32"/>
      <c r="HSR843" s="32"/>
      <c r="HSS843" s="32"/>
      <c r="HST843" s="32"/>
      <c r="HSU843" s="32"/>
      <c r="HSV843" s="32"/>
      <c r="HSW843" s="32"/>
      <c r="HSX843" s="32"/>
      <c r="HSY843" s="32"/>
      <c r="HSZ843" s="32"/>
      <c r="HTA843" s="32"/>
      <c r="HTB843" s="32"/>
      <c r="HTC843" s="32"/>
      <c r="HTD843" s="32"/>
      <c r="HTE843" s="32"/>
      <c r="HTF843" s="32"/>
      <c r="HTG843" s="32"/>
      <c r="HTH843" s="32"/>
      <c r="HTI843" s="32"/>
      <c r="HTJ843" s="32"/>
      <c r="HTK843" s="32"/>
      <c r="HTL843" s="32"/>
      <c r="HTM843" s="32"/>
      <c r="HTN843" s="32"/>
      <c r="HTO843" s="32"/>
      <c r="HTP843" s="32"/>
      <c r="HTQ843" s="32"/>
      <c r="HTR843" s="32"/>
      <c r="HTS843" s="32"/>
      <c r="HTT843" s="32"/>
      <c r="HTU843" s="32"/>
      <c r="HTV843" s="32"/>
      <c r="HTW843" s="32"/>
      <c r="HTX843" s="32"/>
      <c r="HTY843" s="32"/>
      <c r="HTZ843" s="32"/>
      <c r="HUA843" s="32"/>
      <c r="HUB843" s="32"/>
      <c r="HUC843" s="32"/>
      <c r="HUD843" s="32"/>
      <c r="HUE843" s="32"/>
      <c r="HUF843" s="32"/>
      <c r="HUG843" s="32"/>
      <c r="HUH843" s="32"/>
      <c r="HUI843" s="32"/>
      <c r="HUJ843" s="32"/>
      <c r="HUK843" s="32"/>
      <c r="HUL843" s="32"/>
      <c r="HUM843" s="32"/>
      <c r="HUN843" s="32"/>
      <c r="HUO843" s="32"/>
      <c r="HUP843" s="32"/>
      <c r="HUQ843" s="32"/>
      <c r="HUR843" s="32"/>
      <c r="HUS843" s="32"/>
      <c r="HUT843" s="32"/>
      <c r="HUU843" s="32"/>
      <c r="HUV843" s="32"/>
      <c r="HUW843" s="32"/>
      <c r="HUX843" s="32"/>
      <c r="HUY843" s="32"/>
      <c r="HUZ843" s="32"/>
      <c r="HVA843" s="32"/>
      <c r="HVB843" s="32"/>
      <c r="HVC843" s="32"/>
      <c r="HVD843" s="32"/>
      <c r="HVE843" s="32"/>
      <c r="HVF843" s="32"/>
      <c r="HVG843" s="32"/>
      <c r="HVH843" s="32"/>
      <c r="HVI843" s="32"/>
      <c r="HVJ843" s="32"/>
      <c r="HVK843" s="32"/>
      <c r="HVL843" s="32"/>
      <c r="HVM843" s="32"/>
      <c r="HVN843" s="32"/>
      <c r="HVO843" s="32"/>
      <c r="HVP843" s="32"/>
      <c r="HVQ843" s="32"/>
      <c r="HVR843" s="32"/>
      <c r="HVS843" s="32"/>
      <c r="HVT843" s="32"/>
      <c r="HVU843" s="32"/>
      <c r="HVV843" s="32"/>
      <c r="HVW843" s="32"/>
      <c r="HVX843" s="32"/>
      <c r="HVY843" s="32"/>
      <c r="HVZ843" s="32"/>
      <c r="HWA843" s="32"/>
      <c r="HWB843" s="32"/>
      <c r="HWC843" s="32"/>
      <c r="HWD843" s="32"/>
      <c r="HWE843" s="32"/>
      <c r="HWF843" s="32"/>
      <c r="HWG843" s="32"/>
      <c r="HWH843" s="32"/>
      <c r="HWI843" s="32"/>
      <c r="HWJ843" s="32"/>
      <c r="HWK843" s="32"/>
      <c r="HWL843" s="32"/>
      <c r="HWM843" s="32"/>
      <c r="HWN843" s="32"/>
      <c r="HWO843" s="32"/>
      <c r="HWP843" s="32"/>
      <c r="HWQ843" s="32"/>
      <c r="HWR843" s="32"/>
      <c r="HWS843" s="32"/>
      <c r="HWT843" s="32"/>
      <c r="HWU843" s="32"/>
      <c r="HWV843" s="32"/>
      <c r="HWW843" s="32"/>
      <c r="HWX843" s="32"/>
      <c r="HWY843" s="32"/>
      <c r="HWZ843" s="32"/>
      <c r="HXA843" s="32"/>
      <c r="HXB843" s="32"/>
      <c r="HXC843" s="32"/>
      <c r="HXD843" s="32"/>
      <c r="HXE843" s="32"/>
      <c r="HXF843" s="32"/>
      <c r="HXG843" s="32"/>
      <c r="HXH843" s="32"/>
      <c r="HXI843" s="32"/>
      <c r="HXJ843" s="32"/>
      <c r="HXK843" s="32"/>
      <c r="HXL843" s="32"/>
      <c r="HXM843" s="32"/>
      <c r="HXN843" s="32"/>
      <c r="HXO843" s="32"/>
      <c r="HXP843" s="32"/>
      <c r="HXQ843" s="32"/>
      <c r="HXR843" s="32"/>
      <c r="HXS843" s="32"/>
      <c r="HXT843" s="32"/>
      <c r="HXU843" s="32"/>
      <c r="HXV843" s="32"/>
      <c r="HXW843" s="32"/>
      <c r="HXX843" s="32"/>
      <c r="HXY843" s="32"/>
      <c r="HXZ843" s="32"/>
      <c r="HYA843" s="32"/>
      <c r="HYB843" s="32"/>
      <c r="HYC843" s="32"/>
      <c r="HYD843" s="32"/>
      <c r="HYE843" s="32"/>
      <c r="HYF843" s="32"/>
      <c r="HYG843" s="32"/>
      <c r="HYH843" s="32"/>
      <c r="HYI843" s="32"/>
      <c r="HYJ843" s="32"/>
      <c r="HYK843" s="32"/>
      <c r="HYL843" s="32"/>
      <c r="HYM843" s="32"/>
      <c r="HYN843" s="32"/>
      <c r="HYO843" s="32"/>
      <c r="HYP843" s="32"/>
      <c r="HYQ843" s="32"/>
      <c r="HYR843" s="32"/>
      <c r="HYS843" s="32"/>
      <c r="HYT843" s="32"/>
      <c r="HYU843" s="32"/>
      <c r="HYV843" s="32"/>
      <c r="HYW843" s="32"/>
      <c r="HYX843" s="32"/>
      <c r="HYY843" s="32"/>
      <c r="HYZ843" s="32"/>
      <c r="HZA843" s="32"/>
      <c r="HZB843" s="32"/>
      <c r="HZC843" s="32"/>
      <c r="HZD843" s="32"/>
      <c r="HZE843" s="32"/>
      <c r="HZF843" s="32"/>
      <c r="HZG843" s="32"/>
      <c r="HZH843" s="32"/>
      <c r="HZI843" s="32"/>
      <c r="HZJ843" s="32"/>
      <c r="HZK843" s="32"/>
      <c r="HZL843" s="32"/>
      <c r="HZM843" s="32"/>
      <c r="HZN843" s="32"/>
      <c r="HZO843" s="32"/>
      <c r="HZP843" s="32"/>
      <c r="HZQ843" s="32"/>
      <c r="HZR843" s="32"/>
      <c r="HZS843" s="32"/>
      <c r="HZT843" s="32"/>
      <c r="HZU843" s="32"/>
      <c r="HZV843" s="32"/>
      <c r="HZW843" s="32"/>
      <c r="HZX843" s="32"/>
      <c r="HZY843" s="32"/>
      <c r="HZZ843" s="32"/>
      <c r="IAA843" s="32"/>
      <c r="IAB843" s="32"/>
      <c r="IAC843" s="32"/>
      <c r="IAD843" s="32"/>
      <c r="IAE843" s="32"/>
      <c r="IAF843" s="32"/>
      <c r="IAG843" s="32"/>
      <c r="IAH843" s="32"/>
      <c r="IAI843" s="32"/>
      <c r="IAJ843" s="32"/>
      <c r="IAK843" s="32"/>
      <c r="IAL843" s="32"/>
      <c r="IAM843" s="32"/>
      <c r="IAN843" s="32"/>
      <c r="IAO843" s="32"/>
      <c r="IAP843" s="32"/>
      <c r="IAQ843" s="32"/>
      <c r="IAR843" s="32"/>
      <c r="IAS843" s="32"/>
      <c r="IAT843" s="32"/>
      <c r="IAU843" s="32"/>
      <c r="IAV843" s="32"/>
      <c r="IAW843" s="32"/>
      <c r="IAX843" s="32"/>
      <c r="IAY843" s="32"/>
      <c r="IAZ843" s="32"/>
      <c r="IBA843" s="32"/>
      <c r="IBB843" s="32"/>
      <c r="IBC843" s="32"/>
      <c r="IBD843" s="32"/>
      <c r="IBE843" s="32"/>
      <c r="IBF843" s="32"/>
      <c r="IBG843" s="32"/>
      <c r="IBH843" s="32"/>
      <c r="IBI843" s="32"/>
      <c r="IBJ843" s="32"/>
      <c r="IBK843" s="32"/>
      <c r="IBL843" s="32"/>
      <c r="IBM843" s="32"/>
      <c r="IBN843" s="32"/>
      <c r="IBO843" s="32"/>
      <c r="IBP843" s="32"/>
      <c r="IBQ843" s="32"/>
      <c r="IBR843" s="32"/>
      <c r="IBS843" s="32"/>
      <c r="IBT843" s="32"/>
      <c r="IBU843" s="32"/>
      <c r="IBV843" s="32"/>
      <c r="IBW843" s="32"/>
      <c r="IBX843" s="32"/>
      <c r="IBY843" s="32"/>
      <c r="IBZ843" s="32"/>
      <c r="ICA843" s="32"/>
      <c r="ICB843" s="32"/>
      <c r="ICC843" s="32"/>
      <c r="ICD843" s="32"/>
      <c r="ICE843" s="32"/>
      <c r="ICF843" s="32"/>
      <c r="ICG843" s="32"/>
      <c r="ICH843" s="32"/>
      <c r="ICI843" s="32"/>
      <c r="ICJ843" s="32"/>
      <c r="ICK843" s="32"/>
      <c r="ICL843" s="32"/>
      <c r="ICM843" s="32"/>
      <c r="ICN843" s="32"/>
      <c r="ICO843" s="32"/>
      <c r="ICP843" s="32"/>
      <c r="ICQ843" s="32"/>
      <c r="ICR843" s="32"/>
      <c r="ICS843" s="32"/>
      <c r="ICT843" s="32"/>
      <c r="ICU843" s="32"/>
      <c r="ICV843" s="32"/>
      <c r="ICW843" s="32"/>
      <c r="ICX843" s="32"/>
      <c r="ICY843" s="32"/>
      <c r="ICZ843" s="32"/>
      <c r="IDA843" s="32"/>
      <c r="IDB843" s="32"/>
      <c r="IDC843" s="32"/>
      <c r="IDD843" s="32"/>
      <c r="IDE843" s="32"/>
      <c r="IDF843" s="32"/>
      <c r="IDG843" s="32"/>
      <c r="IDH843" s="32"/>
      <c r="IDI843" s="32"/>
      <c r="IDJ843" s="32"/>
      <c r="IDK843" s="32"/>
      <c r="IDL843" s="32"/>
      <c r="IDM843" s="32"/>
      <c r="IDN843" s="32"/>
      <c r="IDO843" s="32"/>
      <c r="IDP843" s="32"/>
      <c r="IDQ843" s="32"/>
      <c r="IDR843" s="32"/>
      <c r="IDS843" s="32"/>
      <c r="IDT843" s="32"/>
      <c r="IDU843" s="32"/>
      <c r="IDV843" s="32"/>
      <c r="IDW843" s="32"/>
      <c r="IDX843" s="32"/>
      <c r="IDY843" s="32"/>
      <c r="IDZ843" s="32"/>
      <c r="IEA843" s="32"/>
      <c r="IEB843" s="32"/>
      <c r="IEC843" s="32"/>
      <c r="IED843" s="32"/>
      <c r="IEE843" s="32"/>
      <c r="IEF843" s="32"/>
      <c r="IEG843" s="32"/>
      <c r="IEH843" s="32"/>
      <c r="IEI843" s="32"/>
      <c r="IEJ843" s="32"/>
      <c r="IEK843" s="32"/>
      <c r="IEL843" s="32"/>
      <c r="IEM843" s="32"/>
      <c r="IEN843" s="32"/>
      <c r="IEO843" s="32"/>
      <c r="IEP843" s="32"/>
      <c r="IEQ843" s="32"/>
      <c r="IER843" s="32"/>
      <c r="IES843" s="32"/>
      <c r="IET843" s="32"/>
      <c r="IEU843" s="32"/>
      <c r="IEV843" s="32"/>
      <c r="IEW843" s="32"/>
      <c r="IEX843" s="32"/>
      <c r="IEY843" s="32"/>
      <c r="IEZ843" s="32"/>
      <c r="IFA843" s="32"/>
      <c r="IFB843" s="32"/>
      <c r="IFC843" s="32"/>
      <c r="IFD843" s="32"/>
      <c r="IFE843" s="32"/>
      <c r="IFF843" s="32"/>
      <c r="IFG843" s="32"/>
      <c r="IFH843" s="32"/>
      <c r="IFI843" s="32"/>
      <c r="IFJ843" s="32"/>
      <c r="IFK843" s="32"/>
      <c r="IFL843" s="32"/>
      <c r="IFM843" s="32"/>
      <c r="IFN843" s="32"/>
      <c r="IFO843" s="32"/>
      <c r="IFP843" s="32"/>
      <c r="IFQ843" s="32"/>
      <c r="IFR843" s="32"/>
      <c r="IFS843" s="32"/>
      <c r="IFT843" s="32"/>
      <c r="IFU843" s="32"/>
      <c r="IFV843" s="32"/>
      <c r="IFW843" s="32"/>
      <c r="IFX843" s="32"/>
      <c r="IFY843" s="32"/>
      <c r="IFZ843" s="32"/>
      <c r="IGA843" s="32"/>
      <c r="IGB843" s="32"/>
      <c r="IGC843" s="32"/>
      <c r="IGD843" s="32"/>
      <c r="IGE843" s="32"/>
      <c r="IGF843" s="32"/>
      <c r="IGG843" s="32"/>
      <c r="IGH843" s="32"/>
      <c r="IGI843" s="32"/>
      <c r="IGJ843" s="32"/>
      <c r="IGK843" s="32"/>
      <c r="IGL843" s="32"/>
      <c r="IGM843" s="32"/>
      <c r="IGN843" s="32"/>
      <c r="IGO843" s="32"/>
      <c r="IGP843" s="32"/>
      <c r="IGQ843" s="32"/>
      <c r="IGR843" s="32"/>
      <c r="IGS843" s="32"/>
      <c r="IGT843" s="32"/>
      <c r="IGU843" s="32"/>
      <c r="IGV843" s="32"/>
      <c r="IGW843" s="32"/>
      <c r="IGX843" s="32"/>
      <c r="IGY843" s="32"/>
      <c r="IGZ843" s="32"/>
      <c r="IHA843" s="32"/>
      <c r="IHB843" s="32"/>
      <c r="IHC843" s="32"/>
      <c r="IHD843" s="32"/>
      <c r="IHE843" s="32"/>
      <c r="IHF843" s="32"/>
      <c r="IHG843" s="32"/>
      <c r="IHH843" s="32"/>
      <c r="IHI843" s="32"/>
      <c r="IHJ843" s="32"/>
      <c r="IHK843" s="32"/>
      <c r="IHL843" s="32"/>
      <c r="IHM843" s="32"/>
      <c r="IHN843" s="32"/>
      <c r="IHO843" s="32"/>
      <c r="IHP843" s="32"/>
      <c r="IHQ843" s="32"/>
      <c r="IHR843" s="32"/>
      <c r="IHS843" s="32"/>
      <c r="IHT843" s="32"/>
      <c r="IHU843" s="32"/>
      <c r="IHV843" s="32"/>
      <c r="IHW843" s="32"/>
      <c r="IHX843" s="32"/>
      <c r="IHY843" s="32"/>
      <c r="IHZ843" s="32"/>
      <c r="IIA843" s="32"/>
      <c r="IIB843" s="32"/>
      <c r="IIC843" s="32"/>
      <c r="IID843" s="32"/>
      <c r="IIE843" s="32"/>
      <c r="IIF843" s="32"/>
      <c r="IIG843" s="32"/>
      <c r="IIH843" s="32"/>
      <c r="III843" s="32"/>
      <c r="IIJ843" s="32"/>
      <c r="IIK843" s="32"/>
      <c r="IIL843" s="32"/>
      <c r="IIM843" s="32"/>
      <c r="IIN843" s="32"/>
      <c r="IIO843" s="32"/>
      <c r="IIP843" s="32"/>
      <c r="IIQ843" s="32"/>
      <c r="IIR843" s="32"/>
      <c r="IIS843" s="32"/>
      <c r="IIT843" s="32"/>
      <c r="IIU843" s="32"/>
      <c r="IIV843" s="32"/>
      <c r="IIW843" s="32"/>
      <c r="IIX843" s="32"/>
      <c r="IIY843" s="32"/>
      <c r="IIZ843" s="32"/>
      <c r="IJA843" s="32"/>
      <c r="IJB843" s="32"/>
      <c r="IJC843" s="32"/>
      <c r="IJD843" s="32"/>
      <c r="IJE843" s="32"/>
      <c r="IJF843" s="32"/>
      <c r="IJG843" s="32"/>
      <c r="IJH843" s="32"/>
      <c r="IJI843" s="32"/>
      <c r="IJJ843" s="32"/>
      <c r="IJK843" s="32"/>
      <c r="IJL843" s="32"/>
      <c r="IJM843" s="32"/>
      <c r="IJN843" s="32"/>
      <c r="IJO843" s="32"/>
      <c r="IJP843" s="32"/>
      <c r="IJQ843" s="32"/>
      <c r="IJR843" s="32"/>
      <c r="IJS843" s="32"/>
      <c r="IJT843" s="32"/>
      <c r="IJU843" s="32"/>
      <c r="IJV843" s="32"/>
      <c r="IJW843" s="32"/>
      <c r="IJX843" s="32"/>
      <c r="IJY843" s="32"/>
      <c r="IJZ843" s="32"/>
      <c r="IKA843" s="32"/>
      <c r="IKB843" s="32"/>
      <c r="IKC843" s="32"/>
      <c r="IKD843" s="32"/>
      <c r="IKE843" s="32"/>
      <c r="IKF843" s="32"/>
      <c r="IKG843" s="32"/>
      <c r="IKH843" s="32"/>
      <c r="IKI843" s="32"/>
      <c r="IKJ843" s="32"/>
      <c r="IKK843" s="32"/>
      <c r="IKL843" s="32"/>
      <c r="IKM843" s="32"/>
      <c r="IKN843" s="32"/>
      <c r="IKO843" s="32"/>
      <c r="IKP843" s="32"/>
      <c r="IKQ843" s="32"/>
      <c r="IKR843" s="32"/>
      <c r="IKS843" s="32"/>
      <c r="IKT843" s="32"/>
      <c r="IKU843" s="32"/>
      <c r="IKV843" s="32"/>
      <c r="IKW843" s="32"/>
      <c r="IKX843" s="32"/>
      <c r="IKY843" s="32"/>
      <c r="IKZ843" s="32"/>
      <c r="ILA843" s="32"/>
      <c r="ILB843" s="32"/>
      <c r="ILC843" s="32"/>
      <c r="ILD843" s="32"/>
      <c r="ILE843" s="32"/>
      <c r="ILF843" s="32"/>
      <c r="ILG843" s="32"/>
      <c r="ILH843" s="32"/>
      <c r="ILI843" s="32"/>
      <c r="ILJ843" s="32"/>
      <c r="ILK843" s="32"/>
      <c r="ILL843" s="32"/>
      <c r="ILM843" s="32"/>
      <c r="ILN843" s="32"/>
      <c r="ILO843" s="32"/>
      <c r="ILP843" s="32"/>
      <c r="ILQ843" s="32"/>
      <c r="ILR843" s="32"/>
      <c r="ILS843" s="32"/>
      <c r="ILT843" s="32"/>
      <c r="ILU843" s="32"/>
      <c r="ILV843" s="32"/>
      <c r="ILW843" s="32"/>
      <c r="ILX843" s="32"/>
      <c r="ILY843" s="32"/>
      <c r="ILZ843" s="32"/>
      <c r="IMA843" s="32"/>
      <c r="IMB843" s="32"/>
      <c r="IMC843" s="32"/>
      <c r="IMD843" s="32"/>
      <c r="IME843" s="32"/>
      <c r="IMF843" s="32"/>
      <c r="IMG843" s="32"/>
      <c r="IMH843" s="32"/>
      <c r="IMI843" s="32"/>
      <c r="IMJ843" s="32"/>
      <c r="IMK843" s="32"/>
      <c r="IML843" s="32"/>
      <c r="IMM843" s="32"/>
      <c r="IMN843" s="32"/>
      <c r="IMO843" s="32"/>
      <c r="IMP843" s="32"/>
      <c r="IMQ843" s="32"/>
      <c r="IMR843" s="32"/>
      <c r="IMS843" s="32"/>
      <c r="IMT843" s="32"/>
      <c r="IMU843" s="32"/>
      <c r="IMV843" s="32"/>
      <c r="IMW843" s="32"/>
      <c r="IMX843" s="32"/>
      <c r="IMY843" s="32"/>
      <c r="IMZ843" s="32"/>
      <c r="INA843" s="32"/>
      <c r="INB843" s="32"/>
      <c r="INC843" s="32"/>
      <c r="IND843" s="32"/>
      <c r="INE843" s="32"/>
      <c r="INF843" s="32"/>
      <c r="ING843" s="32"/>
      <c r="INH843" s="32"/>
      <c r="INI843" s="32"/>
      <c r="INJ843" s="32"/>
      <c r="INK843" s="32"/>
      <c r="INL843" s="32"/>
      <c r="INM843" s="32"/>
      <c r="INN843" s="32"/>
      <c r="INO843" s="32"/>
      <c r="INP843" s="32"/>
      <c r="INQ843" s="32"/>
      <c r="INR843" s="32"/>
      <c r="INS843" s="32"/>
      <c r="INT843" s="32"/>
      <c r="INU843" s="32"/>
      <c r="INV843" s="32"/>
      <c r="INW843" s="32"/>
      <c r="INX843" s="32"/>
      <c r="INY843" s="32"/>
      <c r="INZ843" s="32"/>
      <c r="IOA843" s="32"/>
      <c r="IOB843" s="32"/>
      <c r="IOC843" s="32"/>
      <c r="IOD843" s="32"/>
      <c r="IOE843" s="32"/>
      <c r="IOF843" s="32"/>
      <c r="IOG843" s="32"/>
      <c r="IOH843" s="32"/>
      <c r="IOI843" s="32"/>
      <c r="IOJ843" s="32"/>
      <c r="IOK843" s="32"/>
      <c r="IOL843" s="32"/>
      <c r="IOM843" s="32"/>
      <c r="ION843" s="32"/>
      <c r="IOO843" s="32"/>
      <c r="IOP843" s="32"/>
      <c r="IOQ843" s="32"/>
      <c r="IOR843" s="32"/>
      <c r="IOS843" s="32"/>
      <c r="IOT843" s="32"/>
      <c r="IOU843" s="32"/>
      <c r="IOV843" s="32"/>
      <c r="IOW843" s="32"/>
      <c r="IOX843" s="32"/>
      <c r="IOY843" s="32"/>
      <c r="IOZ843" s="32"/>
      <c r="IPA843" s="32"/>
      <c r="IPB843" s="32"/>
      <c r="IPC843" s="32"/>
      <c r="IPD843" s="32"/>
      <c r="IPE843" s="32"/>
      <c r="IPF843" s="32"/>
      <c r="IPG843" s="32"/>
      <c r="IPH843" s="32"/>
      <c r="IPI843" s="32"/>
      <c r="IPJ843" s="32"/>
      <c r="IPK843" s="32"/>
      <c r="IPL843" s="32"/>
      <c r="IPM843" s="32"/>
      <c r="IPN843" s="32"/>
      <c r="IPO843" s="32"/>
      <c r="IPP843" s="32"/>
      <c r="IPQ843" s="32"/>
      <c r="IPR843" s="32"/>
      <c r="IPS843" s="32"/>
      <c r="IPT843" s="32"/>
      <c r="IPU843" s="32"/>
      <c r="IPV843" s="32"/>
      <c r="IPW843" s="32"/>
      <c r="IPX843" s="32"/>
      <c r="IPY843" s="32"/>
      <c r="IPZ843" s="32"/>
      <c r="IQA843" s="32"/>
      <c r="IQB843" s="32"/>
      <c r="IQC843" s="32"/>
      <c r="IQD843" s="32"/>
      <c r="IQE843" s="32"/>
      <c r="IQF843" s="32"/>
      <c r="IQG843" s="32"/>
      <c r="IQH843" s="32"/>
      <c r="IQI843" s="32"/>
      <c r="IQJ843" s="32"/>
      <c r="IQK843" s="32"/>
      <c r="IQL843" s="32"/>
      <c r="IQM843" s="32"/>
      <c r="IQN843" s="32"/>
      <c r="IQO843" s="32"/>
      <c r="IQP843" s="32"/>
      <c r="IQQ843" s="32"/>
      <c r="IQR843" s="32"/>
      <c r="IQS843" s="32"/>
      <c r="IQT843" s="32"/>
      <c r="IQU843" s="32"/>
      <c r="IQV843" s="32"/>
      <c r="IQW843" s="32"/>
      <c r="IQX843" s="32"/>
      <c r="IQY843" s="32"/>
      <c r="IQZ843" s="32"/>
      <c r="IRA843" s="32"/>
      <c r="IRB843" s="32"/>
      <c r="IRC843" s="32"/>
      <c r="IRD843" s="32"/>
      <c r="IRE843" s="32"/>
      <c r="IRF843" s="32"/>
      <c r="IRG843" s="32"/>
      <c r="IRH843" s="32"/>
      <c r="IRI843" s="32"/>
      <c r="IRJ843" s="32"/>
      <c r="IRK843" s="32"/>
      <c r="IRL843" s="32"/>
      <c r="IRM843" s="32"/>
      <c r="IRN843" s="32"/>
      <c r="IRO843" s="32"/>
      <c r="IRP843" s="32"/>
      <c r="IRQ843" s="32"/>
      <c r="IRR843" s="32"/>
      <c r="IRS843" s="32"/>
      <c r="IRT843" s="32"/>
      <c r="IRU843" s="32"/>
      <c r="IRV843" s="32"/>
      <c r="IRW843" s="32"/>
      <c r="IRX843" s="32"/>
      <c r="IRY843" s="32"/>
      <c r="IRZ843" s="32"/>
      <c r="ISA843" s="32"/>
      <c r="ISB843" s="32"/>
      <c r="ISC843" s="32"/>
      <c r="ISD843" s="32"/>
      <c r="ISE843" s="32"/>
      <c r="ISF843" s="32"/>
      <c r="ISG843" s="32"/>
      <c r="ISH843" s="32"/>
      <c r="ISI843" s="32"/>
      <c r="ISJ843" s="32"/>
      <c r="ISK843" s="32"/>
      <c r="ISL843" s="32"/>
      <c r="ISM843" s="32"/>
      <c r="ISN843" s="32"/>
      <c r="ISO843" s="32"/>
      <c r="ISP843" s="32"/>
      <c r="ISQ843" s="32"/>
      <c r="ISR843" s="32"/>
      <c r="ISS843" s="32"/>
      <c r="IST843" s="32"/>
      <c r="ISU843" s="32"/>
      <c r="ISV843" s="32"/>
      <c r="ISW843" s="32"/>
      <c r="ISX843" s="32"/>
      <c r="ISY843" s="32"/>
      <c r="ISZ843" s="32"/>
      <c r="ITA843" s="32"/>
      <c r="ITB843" s="32"/>
      <c r="ITC843" s="32"/>
      <c r="ITD843" s="32"/>
      <c r="ITE843" s="32"/>
      <c r="ITF843" s="32"/>
      <c r="ITG843" s="32"/>
      <c r="ITH843" s="32"/>
      <c r="ITI843" s="32"/>
      <c r="ITJ843" s="32"/>
      <c r="ITK843" s="32"/>
      <c r="ITL843" s="32"/>
      <c r="ITM843" s="32"/>
      <c r="ITN843" s="32"/>
      <c r="ITO843" s="32"/>
      <c r="ITP843" s="32"/>
      <c r="ITQ843" s="32"/>
      <c r="ITR843" s="32"/>
      <c r="ITS843" s="32"/>
      <c r="ITT843" s="32"/>
      <c r="ITU843" s="32"/>
      <c r="ITV843" s="32"/>
      <c r="ITW843" s="32"/>
      <c r="ITX843" s="32"/>
      <c r="ITY843" s="32"/>
      <c r="ITZ843" s="32"/>
      <c r="IUA843" s="32"/>
      <c r="IUB843" s="32"/>
      <c r="IUC843" s="32"/>
      <c r="IUD843" s="32"/>
      <c r="IUE843" s="32"/>
      <c r="IUF843" s="32"/>
      <c r="IUG843" s="32"/>
      <c r="IUH843" s="32"/>
      <c r="IUI843" s="32"/>
      <c r="IUJ843" s="32"/>
      <c r="IUK843" s="32"/>
      <c r="IUL843" s="32"/>
      <c r="IUM843" s="32"/>
      <c r="IUN843" s="32"/>
      <c r="IUO843" s="32"/>
      <c r="IUP843" s="32"/>
      <c r="IUQ843" s="32"/>
      <c r="IUR843" s="32"/>
      <c r="IUS843" s="32"/>
      <c r="IUT843" s="32"/>
      <c r="IUU843" s="32"/>
      <c r="IUV843" s="32"/>
      <c r="IUW843" s="32"/>
      <c r="IUX843" s="32"/>
      <c r="IUY843" s="32"/>
      <c r="IUZ843" s="32"/>
      <c r="IVA843" s="32"/>
      <c r="IVB843" s="32"/>
      <c r="IVC843" s="32"/>
      <c r="IVD843" s="32"/>
      <c r="IVE843" s="32"/>
      <c r="IVF843" s="32"/>
      <c r="IVG843" s="32"/>
      <c r="IVH843" s="32"/>
      <c r="IVI843" s="32"/>
      <c r="IVJ843" s="32"/>
      <c r="IVK843" s="32"/>
      <c r="IVL843" s="32"/>
      <c r="IVM843" s="32"/>
      <c r="IVN843" s="32"/>
      <c r="IVO843" s="32"/>
      <c r="IVP843" s="32"/>
      <c r="IVQ843" s="32"/>
      <c r="IVR843" s="32"/>
      <c r="IVS843" s="32"/>
      <c r="IVT843" s="32"/>
      <c r="IVU843" s="32"/>
      <c r="IVV843" s="32"/>
      <c r="IVW843" s="32"/>
      <c r="IVX843" s="32"/>
      <c r="IVY843" s="32"/>
      <c r="IVZ843" s="32"/>
      <c r="IWA843" s="32"/>
      <c r="IWB843" s="32"/>
      <c r="IWC843" s="32"/>
      <c r="IWD843" s="32"/>
      <c r="IWE843" s="32"/>
      <c r="IWF843" s="32"/>
      <c r="IWG843" s="32"/>
      <c r="IWH843" s="32"/>
      <c r="IWI843" s="32"/>
      <c r="IWJ843" s="32"/>
      <c r="IWK843" s="32"/>
      <c r="IWL843" s="32"/>
      <c r="IWM843" s="32"/>
      <c r="IWN843" s="32"/>
      <c r="IWO843" s="32"/>
      <c r="IWP843" s="32"/>
      <c r="IWQ843" s="32"/>
      <c r="IWR843" s="32"/>
      <c r="IWS843" s="32"/>
      <c r="IWT843" s="32"/>
      <c r="IWU843" s="32"/>
      <c r="IWV843" s="32"/>
      <c r="IWW843" s="32"/>
      <c r="IWX843" s="32"/>
      <c r="IWY843" s="32"/>
      <c r="IWZ843" s="32"/>
      <c r="IXA843" s="32"/>
      <c r="IXB843" s="32"/>
      <c r="IXC843" s="32"/>
      <c r="IXD843" s="32"/>
      <c r="IXE843" s="32"/>
      <c r="IXF843" s="32"/>
      <c r="IXG843" s="32"/>
      <c r="IXH843" s="32"/>
      <c r="IXI843" s="32"/>
      <c r="IXJ843" s="32"/>
      <c r="IXK843" s="32"/>
      <c r="IXL843" s="32"/>
      <c r="IXM843" s="32"/>
      <c r="IXN843" s="32"/>
      <c r="IXO843" s="32"/>
      <c r="IXP843" s="32"/>
      <c r="IXQ843" s="32"/>
      <c r="IXR843" s="32"/>
      <c r="IXS843" s="32"/>
      <c r="IXT843" s="32"/>
      <c r="IXU843" s="32"/>
      <c r="IXV843" s="32"/>
      <c r="IXW843" s="32"/>
      <c r="IXX843" s="32"/>
      <c r="IXY843" s="32"/>
      <c r="IXZ843" s="32"/>
      <c r="IYA843" s="32"/>
      <c r="IYB843" s="32"/>
      <c r="IYC843" s="32"/>
      <c r="IYD843" s="32"/>
      <c r="IYE843" s="32"/>
      <c r="IYF843" s="32"/>
      <c r="IYG843" s="32"/>
      <c r="IYH843" s="32"/>
      <c r="IYI843" s="32"/>
      <c r="IYJ843" s="32"/>
      <c r="IYK843" s="32"/>
      <c r="IYL843" s="32"/>
      <c r="IYM843" s="32"/>
      <c r="IYN843" s="32"/>
      <c r="IYO843" s="32"/>
      <c r="IYP843" s="32"/>
      <c r="IYQ843" s="32"/>
      <c r="IYR843" s="32"/>
      <c r="IYS843" s="32"/>
      <c r="IYT843" s="32"/>
      <c r="IYU843" s="32"/>
      <c r="IYV843" s="32"/>
      <c r="IYW843" s="32"/>
      <c r="IYX843" s="32"/>
      <c r="IYY843" s="32"/>
      <c r="IYZ843" s="32"/>
      <c r="IZA843" s="32"/>
      <c r="IZB843" s="32"/>
      <c r="IZC843" s="32"/>
      <c r="IZD843" s="32"/>
      <c r="IZE843" s="32"/>
      <c r="IZF843" s="32"/>
      <c r="IZG843" s="32"/>
      <c r="IZH843" s="32"/>
      <c r="IZI843" s="32"/>
      <c r="IZJ843" s="32"/>
      <c r="IZK843" s="32"/>
      <c r="IZL843" s="32"/>
      <c r="IZM843" s="32"/>
      <c r="IZN843" s="32"/>
      <c r="IZO843" s="32"/>
      <c r="IZP843" s="32"/>
      <c r="IZQ843" s="32"/>
      <c r="IZR843" s="32"/>
      <c r="IZS843" s="32"/>
      <c r="IZT843" s="32"/>
      <c r="IZU843" s="32"/>
      <c r="IZV843" s="32"/>
      <c r="IZW843" s="32"/>
      <c r="IZX843" s="32"/>
      <c r="IZY843" s="32"/>
      <c r="IZZ843" s="32"/>
      <c r="JAA843" s="32"/>
      <c r="JAB843" s="32"/>
      <c r="JAC843" s="32"/>
      <c r="JAD843" s="32"/>
      <c r="JAE843" s="32"/>
      <c r="JAF843" s="32"/>
      <c r="JAG843" s="32"/>
      <c r="JAH843" s="32"/>
      <c r="JAI843" s="32"/>
      <c r="JAJ843" s="32"/>
      <c r="JAK843" s="32"/>
      <c r="JAL843" s="32"/>
      <c r="JAM843" s="32"/>
      <c r="JAN843" s="32"/>
      <c r="JAO843" s="32"/>
      <c r="JAP843" s="32"/>
      <c r="JAQ843" s="32"/>
      <c r="JAR843" s="32"/>
      <c r="JAS843" s="32"/>
      <c r="JAT843" s="32"/>
      <c r="JAU843" s="32"/>
      <c r="JAV843" s="32"/>
      <c r="JAW843" s="32"/>
      <c r="JAX843" s="32"/>
      <c r="JAY843" s="32"/>
      <c r="JAZ843" s="32"/>
      <c r="JBA843" s="32"/>
      <c r="JBB843" s="32"/>
      <c r="JBC843" s="32"/>
      <c r="JBD843" s="32"/>
      <c r="JBE843" s="32"/>
      <c r="JBF843" s="32"/>
      <c r="JBG843" s="32"/>
      <c r="JBH843" s="32"/>
      <c r="JBI843" s="32"/>
      <c r="JBJ843" s="32"/>
      <c r="JBK843" s="32"/>
      <c r="JBL843" s="32"/>
      <c r="JBM843" s="32"/>
      <c r="JBN843" s="32"/>
      <c r="JBO843" s="32"/>
      <c r="JBP843" s="32"/>
      <c r="JBQ843" s="32"/>
      <c r="JBR843" s="32"/>
      <c r="JBS843" s="32"/>
      <c r="JBT843" s="32"/>
      <c r="JBU843" s="32"/>
      <c r="JBV843" s="32"/>
      <c r="JBW843" s="32"/>
      <c r="JBX843" s="32"/>
      <c r="JBY843" s="32"/>
      <c r="JBZ843" s="32"/>
      <c r="JCA843" s="32"/>
      <c r="JCB843" s="32"/>
      <c r="JCC843" s="32"/>
      <c r="JCD843" s="32"/>
      <c r="JCE843" s="32"/>
      <c r="JCF843" s="32"/>
      <c r="JCG843" s="32"/>
      <c r="JCH843" s="32"/>
      <c r="JCI843" s="32"/>
      <c r="JCJ843" s="32"/>
      <c r="JCK843" s="32"/>
      <c r="JCL843" s="32"/>
      <c r="JCM843" s="32"/>
      <c r="JCN843" s="32"/>
      <c r="JCO843" s="32"/>
      <c r="JCP843" s="32"/>
      <c r="JCQ843" s="32"/>
      <c r="JCR843" s="32"/>
      <c r="JCS843" s="32"/>
      <c r="JCT843" s="32"/>
      <c r="JCU843" s="32"/>
      <c r="JCV843" s="32"/>
      <c r="JCW843" s="32"/>
      <c r="JCX843" s="32"/>
      <c r="JCY843" s="32"/>
      <c r="JCZ843" s="32"/>
      <c r="JDA843" s="32"/>
      <c r="JDB843" s="32"/>
      <c r="JDC843" s="32"/>
      <c r="JDD843" s="32"/>
      <c r="JDE843" s="32"/>
      <c r="JDF843" s="32"/>
      <c r="JDG843" s="32"/>
      <c r="JDH843" s="32"/>
      <c r="JDI843" s="32"/>
      <c r="JDJ843" s="32"/>
      <c r="JDK843" s="32"/>
      <c r="JDL843" s="32"/>
      <c r="JDM843" s="32"/>
      <c r="JDN843" s="32"/>
      <c r="JDO843" s="32"/>
      <c r="JDP843" s="32"/>
      <c r="JDQ843" s="32"/>
      <c r="JDR843" s="32"/>
      <c r="JDS843" s="32"/>
      <c r="JDT843" s="32"/>
      <c r="JDU843" s="32"/>
      <c r="JDV843" s="32"/>
      <c r="JDW843" s="32"/>
      <c r="JDX843" s="32"/>
      <c r="JDY843" s="32"/>
      <c r="JDZ843" s="32"/>
      <c r="JEA843" s="32"/>
      <c r="JEB843" s="32"/>
      <c r="JEC843" s="32"/>
      <c r="JED843" s="32"/>
      <c r="JEE843" s="32"/>
      <c r="JEF843" s="32"/>
      <c r="JEG843" s="32"/>
      <c r="JEH843" s="32"/>
      <c r="JEI843" s="32"/>
      <c r="JEJ843" s="32"/>
      <c r="JEK843" s="32"/>
      <c r="JEL843" s="32"/>
      <c r="JEM843" s="32"/>
      <c r="JEN843" s="32"/>
      <c r="JEO843" s="32"/>
      <c r="JEP843" s="32"/>
      <c r="JEQ843" s="32"/>
      <c r="JER843" s="32"/>
      <c r="JES843" s="32"/>
      <c r="JET843" s="32"/>
      <c r="JEU843" s="32"/>
      <c r="JEV843" s="32"/>
      <c r="JEW843" s="32"/>
      <c r="JEX843" s="32"/>
      <c r="JEY843" s="32"/>
      <c r="JEZ843" s="32"/>
      <c r="JFA843" s="32"/>
      <c r="JFB843" s="32"/>
      <c r="JFC843" s="32"/>
      <c r="JFD843" s="32"/>
      <c r="JFE843" s="32"/>
      <c r="JFF843" s="32"/>
      <c r="JFG843" s="32"/>
      <c r="JFH843" s="32"/>
      <c r="JFI843" s="32"/>
      <c r="JFJ843" s="32"/>
      <c r="JFK843" s="32"/>
      <c r="JFL843" s="32"/>
      <c r="JFM843" s="32"/>
      <c r="JFN843" s="32"/>
      <c r="JFO843" s="32"/>
      <c r="JFP843" s="32"/>
      <c r="JFQ843" s="32"/>
      <c r="JFR843" s="32"/>
      <c r="JFS843" s="32"/>
      <c r="JFT843" s="32"/>
      <c r="JFU843" s="32"/>
      <c r="JFV843" s="32"/>
      <c r="JFW843" s="32"/>
      <c r="JFX843" s="32"/>
      <c r="JFY843" s="32"/>
      <c r="JFZ843" s="32"/>
      <c r="JGA843" s="32"/>
      <c r="JGB843" s="32"/>
      <c r="JGC843" s="32"/>
      <c r="JGD843" s="32"/>
      <c r="JGE843" s="32"/>
      <c r="JGF843" s="32"/>
      <c r="JGG843" s="32"/>
      <c r="JGH843" s="32"/>
      <c r="JGI843" s="32"/>
      <c r="JGJ843" s="32"/>
      <c r="JGK843" s="32"/>
      <c r="JGL843" s="32"/>
      <c r="JGM843" s="32"/>
      <c r="JGN843" s="32"/>
      <c r="JGO843" s="32"/>
      <c r="JGP843" s="32"/>
      <c r="JGQ843" s="32"/>
      <c r="JGR843" s="32"/>
      <c r="JGS843" s="32"/>
      <c r="JGT843" s="32"/>
      <c r="JGU843" s="32"/>
      <c r="JGV843" s="32"/>
      <c r="JGW843" s="32"/>
      <c r="JGX843" s="32"/>
      <c r="JGY843" s="32"/>
      <c r="JGZ843" s="32"/>
      <c r="JHA843" s="32"/>
      <c r="JHB843" s="32"/>
      <c r="JHC843" s="32"/>
      <c r="JHD843" s="32"/>
      <c r="JHE843" s="32"/>
      <c r="JHF843" s="32"/>
      <c r="JHG843" s="32"/>
      <c r="JHH843" s="32"/>
      <c r="JHI843" s="32"/>
      <c r="JHJ843" s="32"/>
      <c r="JHK843" s="32"/>
      <c r="JHL843" s="32"/>
      <c r="JHM843" s="32"/>
      <c r="JHN843" s="32"/>
      <c r="JHO843" s="32"/>
      <c r="JHP843" s="32"/>
      <c r="JHQ843" s="32"/>
      <c r="JHR843" s="32"/>
      <c r="JHS843" s="32"/>
      <c r="JHT843" s="32"/>
      <c r="JHU843" s="32"/>
      <c r="JHV843" s="32"/>
      <c r="JHW843" s="32"/>
      <c r="JHX843" s="32"/>
      <c r="JHY843" s="32"/>
      <c r="JHZ843" s="32"/>
      <c r="JIA843" s="32"/>
      <c r="JIB843" s="32"/>
      <c r="JIC843" s="32"/>
      <c r="JID843" s="32"/>
      <c r="JIE843" s="32"/>
      <c r="JIF843" s="32"/>
      <c r="JIG843" s="32"/>
      <c r="JIH843" s="32"/>
      <c r="JII843" s="32"/>
      <c r="JIJ843" s="32"/>
      <c r="JIK843" s="32"/>
      <c r="JIL843" s="32"/>
      <c r="JIM843" s="32"/>
      <c r="JIN843" s="32"/>
      <c r="JIO843" s="32"/>
      <c r="JIP843" s="32"/>
      <c r="JIQ843" s="32"/>
      <c r="JIR843" s="32"/>
      <c r="JIS843" s="32"/>
      <c r="JIT843" s="32"/>
      <c r="JIU843" s="32"/>
      <c r="JIV843" s="32"/>
      <c r="JIW843" s="32"/>
      <c r="JIX843" s="32"/>
      <c r="JIY843" s="32"/>
      <c r="JIZ843" s="32"/>
      <c r="JJA843" s="32"/>
      <c r="JJB843" s="32"/>
      <c r="JJC843" s="32"/>
      <c r="JJD843" s="32"/>
      <c r="JJE843" s="32"/>
      <c r="JJF843" s="32"/>
      <c r="JJG843" s="32"/>
      <c r="JJH843" s="32"/>
      <c r="JJI843" s="32"/>
      <c r="JJJ843" s="32"/>
      <c r="JJK843" s="32"/>
      <c r="JJL843" s="32"/>
      <c r="JJM843" s="32"/>
      <c r="JJN843" s="32"/>
      <c r="JJO843" s="32"/>
      <c r="JJP843" s="32"/>
      <c r="JJQ843" s="32"/>
      <c r="JJR843" s="32"/>
      <c r="JJS843" s="32"/>
      <c r="JJT843" s="32"/>
      <c r="JJU843" s="32"/>
      <c r="JJV843" s="32"/>
      <c r="JJW843" s="32"/>
      <c r="JJX843" s="32"/>
      <c r="JJY843" s="32"/>
      <c r="JJZ843" s="32"/>
      <c r="JKA843" s="32"/>
      <c r="JKB843" s="32"/>
      <c r="JKC843" s="32"/>
      <c r="JKD843" s="32"/>
      <c r="JKE843" s="32"/>
      <c r="JKF843" s="32"/>
      <c r="JKG843" s="32"/>
      <c r="JKH843" s="32"/>
      <c r="JKI843" s="32"/>
      <c r="JKJ843" s="32"/>
      <c r="JKK843" s="32"/>
      <c r="JKL843" s="32"/>
      <c r="JKM843" s="32"/>
      <c r="JKN843" s="32"/>
      <c r="JKO843" s="32"/>
      <c r="JKP843" s="32"/>
      <c r="JKQ843" s="32"/>
      <c r="JKR843" s="32"/>
      <c r="JKS843" s="32"/>
      <c r="JKT843" s="32"/>
      <c r="JKU843" s="32"/>
      <c r="JKV843" s="32"/>
      <c r="JKW843" s="32"/>
      <c r="JKX843" s="32"/>
      <c r="JKY843" s="32"/>
      <c r="JKZ843" s="32"/>
      <c r="JLA843" s="32"/>
      <c r="JLB843" s="32"/>
      <c r="JLC843" s="32"/>
      <c r="JLD843" s="32"/>
      <c r="JLE843" s="32"/>
      <c r="JLF843" s="32"/>
      <c r="JLG843" s="32"/>
      <c r="JLH843" s="32"/>
      <c r="JLI843" s="32"/>
      <c r="JLJ843" s="32"/>
      <c r="JLK843" s="32"/>
      <c r="JLL843" s="32"/>
      <c r="JLM843" s="32"/>
      <c r="JLN843" s="32"/>
      <c r="JLO843" s="32"/>
      <c r="JLP843" s="32"/>
      <c r="JLQ843" s="32"/>
      <c r="JLR843" s="32"/>
      <c r="JLS843" s="32"/>
      <c r="JLT843" s="32"/>
      <c r="JLU843" s="32"/>
      <c r="JLV843" s="32"/>
      <c r="JLW843" s="32"/>
      <c r="JLX843" s="32"/>
      <c r="JLY843" s="32"/>
      <c r="JLZ843" s="32"/>
      <c r="JMA843" s="32"/>
      <c r="JMB843" s="32"/>
      <c r="JMC843" s="32"/>
      <c r="JMD843" s="32"/>
      <c r="JME843" s="32"/>
      <c r="JMF843" s="32"/>
      <c r="JMG843" s="32"/>
      <c r="JMH843" s="32"/>
      <c r="JMI843" s="32"/>
      <c r="JMJ843" s="32"/>
      <c r="JMK843" s="32"/>
      <c r="JML843" s="32"/>
      <c r="JMM843" s="32"/>
      <c r="JMN843" s="32"/>
      <c r="JMO843" s="32"/>
      <c r="JMP843" s="32"/>
      <c r="JMQ843" s="32"/>
      <c r="JMR843" s="32"/>
      <c r="JMS843" s="32"/>
      <c r="JMT843" s="32"/>
      <c r="JMU843" s="32"/>
      <c r="JMV843" s="32"/>
      <c r="JMW843" s="32"/>
      <c r="JMX843" s="32"/>
      <c r="JMY843" s="32"/>
      <c r="JMZ843" s="32"/>
      <c r="JNA843" s="32"/>
      <c r="JNB843" s="32"/>
      <c r="JNC843" s="32"/>
      <c r="JND843" s="32"/>
      <c r="JNE843" s="32"/>
      <c r="JNF843" s="32"/>
      <c r="JNG843" s="32"/>
      <c r="JNH843" s="32"/>
      <c r="JNI843" s="32"/>
      <c r="JNJ843" s="32"/>
      <c r="JNK843" s="32"/>
      <c r="JNL843" s="32"/>
      <c r="JNM843" s="32"/>
      <c r="JNN843" s="32"/>
      <c r="JNO843" s="32"/>
      <c r="JNP843" s="32"/>
      <c r="JNQ843" s="32"/>
      <c r="JNR843" s="32"/>
      <c r="JNS843" s="32"/>
      <c r="JNT843" s="32"/>
      <c r="JNU843" s="32"/>
      <c r="JNV843" s="32"/>
      <c r="JNW843" s="32"/>
      <c r="JNX843" s="32"/>
      <c r="JNY843" s="32"/>
      <c r="JNZ843" s="32"/>
      <c r="JOA843" s="32"/>
      <c r="JOB843" s="32"/>
      <c r="JOC843" s="32"/>
      <c r="JOD843" s="32"/>
      <c r="JOE843" s="32"/>
      <c r="JOF843" s="32"/>
      <c r="JOG843" s="32"/>
      <c r="JOH843" s="32"/>
      <c r="JOI843" s="32"/>
      <c r="JOJ843" s="32"/>
      <c r="JOK843" s="32"/>
      <c r="JOL843" s="32"/>
      <c r="JOM843" s="32"/>
      <c r="JON843" s="32"/>
      <c r="JOO843" s="32"/>
      <c r="JOP843" s="32"/>
      <c r="JOQ843" s="32"/>
      <c r="JOR843" s="32"/>
      <c r="JOS843" s="32"/>
      <c r="JOT843" s="32"/>
      <c r="JOU843" s="32"/>
      <c r="JOV843" s="32"/>
      <c r="JOW843" s="32"/>
      <c r="JOX843" s="32"/>
      <c r="JOY843" s="32"/>
      <c r="JOZ843" s="32"/>
      <c r="JPA843" s="32"/>
      <c r="JPB843" s="32"/>
      <c r="JPC843" s="32"/>
      <c r="JPD843" s="32"/>
      <c r="JPE843" s="32"/>
      <c r="JPF843" s="32"/>
      <c r="JPG843" s="32"/>
      <c r="JPH843" s="32"/>
      <c r="JPI843" s="32"/>
      <c r="JPJ843" s="32"/>
      <c r="JPK843" s="32"/>
      <c r="JPL843" s="32"/>
      <c r="JPM843" s="32"/>
      <c r="JPN843" s="32"/>
      <c r="JPO843" s="32"/>
      <c r="JPP843" s="32"/>
      <c r="JPQ843" s="32"/>
      <c r="JPR843" s="32"/>
      <c r="JPS843" s="32"/>
      <c r="JPT843" s="32"/>
      <c r="JPU843" s="32"/>
      <c r="JPV843" s="32"/>
      <c r="JPW843" s="32"/>
      <c r="JPX843" s="32"/>
      <c r="JPY843" s="32"/>
      <c r="JPZ843" s="32"/>
      <c r="JQA843" s="32"/>
      <c r="JQB843" s="32"/>
      <c r="JQC843" s="32"/>
      <c r="JQD843" s="32"/>
      <c r="JQE843" s="32"/>
      <c r="JQF843" s="32"/>
      <c r="JQG843" s="32"/>
      <c r="JQH843" s="32"/>
      <c r="JQI843" s="32"/>
      <c r="JQJ843" s="32"/>
      <c r="JQK843" s="32"/>
      <c r="JQL843" s="32"/>
      <c r="JQM843" s="32"/>
      <c r="JQN843" s="32"/>
      <c r="JQO843" s="32"/>
      <c r="JQP843" s="32"/>
      <c r="JQQ843" s="32"/>
      <c r="JQR843" s="32"/>
      <c r="JQS843" s="32"/>
      <c r="JQT843" s="32"/>
      <c r="JQU843" s="32"/>
      <c r="JQV843" s="32"/>
      <c r="JQW843" s="32"/>
      <c r="JQX843" s="32"/>
      <c r="JQY843" s="32"/>
      <c r="JQZ843" s="32"/>
      <c r="JRA843" s="32"/>
      <c r="JRB843" s="32"/>
      <c r="JRC843" s="32"/>
      <c r="JRD843" s="32"/>
      <c r="JRE843" s="32"/>
      <c r="JRF843" s="32"/>
      <c r="JRG843" s="32"/>
      <c r="JRH843" s="32"/>
      <c r="JRI843" s="32"/>
      <c r="JRJ843" s="32"/>
      <c r="JRK843" s="32"/>
      <c r="JRL843" s="32"/>
      <c r="JRM843" s="32"/>
      <c r="JRN843" s="32"/>
      <c r="JRO843" s="32"/>
      <c r="JRP843" s="32"/>
      <c r="JRQ843" s="32"/>
      <c r="JRR843" s="32"/>
      <c r="JRS843" s="32"/>
      <c r="JRT843" s="32"/>
      <c r="JRU843" s="32"/>
      <c r="JRV843" s="32"/>
      <c r="JRW843" s="32"/>
      <c r="JRX843" s="32"/>
      <c r="JRY843" s="32"/>
      <c r="JRZ843" s="32"/>
      <c r="JSA843" s="32"/>
      <c r="JSB843" s="32"/>
      <c r="JSC843" s="32"/>
      <c r="JSD843" s="32"/>
      <c r="JSE843" s="32"/>
      <c r="JSF843" s="32"/>
      <c r="JSG843" s="32"/>
      <c r="JSH843" s="32"/>
      <c r="JSI843" s="32"/>
      <c r="JSJ843" s="32"/>
      <c r="JSK843" s="32"/>
      <c r="JSL843" s="32"/>
      <c r="JSM843" s="32"/>
      <c r="JSN843" s="32"/>
      <c r="JSO843" s="32"/>
      <c r="JSP843" s="32"/>
      <c r="JSQ843" s="32"/>
      <c r="JSR843" s="32"/>
      <c r="JSS843" s="32"/>
      <c r="JST843" s="32"/>
      <c r="JSU843" s="32"/>
      <c r="JSV843" s="32"/>
      <c r="JSW843" s="32"/>
      <c r="JSX843" s="32"/>
      <c r="JSY843" s="32"/>
      <c r="JSZ843" s="32"/>
      <c r="JTA843" s="32"/>
      <c r="JTB843" s="32"/>
      <c r="JTC843" s="32"/>
      <c r="JTD843" s="32"/>
      <c r="JTE843" s="32"/>
      <c r="JTF843" s="32"/>
      <c r="JTG843" s="32"/>
      <c r="JTH843" s="32"/>
      <c r="JTI843" s="32"/>
      <c r="JTJ843" s="32"/>
      <c r="JTK843" s="32"/>
      <c r="JTL843" s="32"/>
      <c r="JTM843" s="32"/>
      <c r="JTN843" s="32"/>
      <c r="JTO843" s="32"/>
      <c r="JTP843" s="32"/>
      <c r="JTQ843" s="32"/>
      <c r="JTR843" s="32"/>
      <c r="JTS843" s="32"/>
      <c r="JTT843" s="32"/>
      <c r="JTU843" s="32"/>
      <c r="JTV843" s="32"/>
      <c r="JTW843" s="32"/>
      <c r="JTX843" s="32"/>
      <c r="JTY843" s="32"/>
      <c r="JTZ843" s="32"/>
      <c r="JUA843" s="32"/>
      <c r="JUB843" s="32"/>
      <c r="JUC843" s="32"/>
      <c r="JUD843" s="32"/>
      <c r="JUE843" s="32"/>
      <c r="JUF843" s="32"/>
      <c r="JUG843" s="32"/>
      <c r="JUH843" s="32"/>
      <c r="JUI843" s="32"/>
      <c r="JUJ843" s="32"/>
      <c r="JUK843" s="32"/>
      <c r="JUL843" s="32"/>
      <c r="JUM843" s="32"/>
      <c r="JUN843" s="32"/>
      <c r="JUO843" s="32"/>
      <c r="JUP843" s="32"/>
      <c r="JUQ843" s="32"/>
      <c r="JUR843" s="32"/>
      <c r="JUS843" s="32"/>
      <c r="JUT843" s="32"/>
      <c r="JUU843" s="32"/>
      <c r="JUV843" s="32"/>
      <c r="JUW843" s="32"/>
      <c r="JUX843" s="32"/>
      <c r="JUY843" s="32"/>
      <c r="JUZ843" s="32"/>
      <c r="JVA843" s="32"/>
      <c r="JVB843" s="32"/>
      <c r="JVC843" s="32"/>
      <c r="JVD843" s="32"/>
      <c r="JVE843" s="32"/>
      <c r="JVF843" s="32"/>
      <c r="JVG843" s="32"/>
      <c r="JVH843" s="32"/>
      <c r="JVI843" s="32"/>
      <c r="JVJ843" s="32"/>
      <c r="JVK843" s="32"/>
      <c r="JVL843" s="32"/>
      <c r="JVM843" s="32"/>
      <c r="JVN843" s="32"/>
      <c r="JVO843" s="32"/>
      <c r="JVP843" s="32"/>
      <c r="JVQ843" s="32"/>
      <c r="JVR843" s="32"/>
      <c r="JVS843" s="32"/>
      <c r="JVT843" s="32"/>
      <c r="JVU843" s="32"/>
      <c r="JVV843" s="32"/>
      <c r="JVW843" s="32"/>
      <c r="JVX843" s="32"/>
      <c r="JVY843" s="32"/>
      <c r="JVZ843" s="32"/>
      <c r="JWA843" s="32"/>
      <c r="JWB843" s="32"/>
      <c r="JWC843" s="32"/>
      <c r="JWD843" s="32"/>
      <c r="JWE843" s="32"/>
      <c r="JWF843" s="32"/>
      <c r="JWG843" s="32"/>
      <c r="JWH843" s="32"/>
      <c r="JWI843" s="32"/>
      <c r="JWJ843" s="32"/>
      <c r="JWK843" s="32"/>
      <c r="JWL843" s="32"/>
      <c r="JWM843" s="32"/>
      <c r="JWN843" s="32"/>
      <c r="JWO843" s="32"/>
      <c r="JWP843" s="32"/>
      <c r="JWQ843" s="32"/>
      <c r="JWR843" s="32"/>
      <c r="JWS843" s="32"/>
      <c r="JWT843" s="32"/>
      <c r="JWU843" s="32"/>
      <c r="JWV843" s="32"/>
      <c r="JWW843" s="32"/>
      <c r="JWX843" s="32"/>
      <c r="JWY843" s="32"/>
      <c r="JWZ843" s="32"/>
      <c r="JXA843" s="32"/>
      <c r="JXB843" s="32"/>
      <c r="JXC843" s="32"/>
      <c r="JXD843" s="32"/>
      <c r="JXE843" s="32"/>
      <c r="JXF843" s="32"/>
      <c r="JXG843" s="32"/>
      <c r="JXH843" s="32"/>
      <c r="JXI843" s="32"/>
      <c r="JXJ843" s="32"/>
      <c r="JXK843" s="32"/>
      <c r="JXL843" s="32"/>
      <c r="JXM843" s="32"/>
      <c r="JXN843" s="32"/>
      <c r="JXO843" s="32"/>
      <c r="JXP843" s="32"/>
      <c r="JXQ843" s="32"/>
      <c r="JXR843" s="32"/>
      <c r="JXS843" s="32"/>
      <c r="JXT843" s="32"/>
      <c r="JXU843" s="32"/>
      <c r="JXV843" s="32"/>
      <c r="JXW843" s="32"/>
      <c r="JXX843" s="32"/>
      <c r="JXY843" s="32"/>
      <c r="JXZ843" s="32"/>
      <c r="JYA843" s="32"/>
      <c r="JYB843" s="32"/>
      <c r="JYC843" s="32"/>
      <c r="JYD843" s="32"/>
      <c r="JYE843" s="32"/>
      <c r="JYF843" s="32"/>
      <c r="JYG843" s="32"/>
      <c r="JYH843" s="32"/>
      <c r="JYI843" s="32"/>
      <c r="JYJ843" s="32"/>
      <c r="JYK843" s="32"/>
      <c r="JYL843" s="32"/>
      <c r="JYM843" s="32"/>
      <c r="JYN843" s="32"/>
      <c r="JYO843" s="32"/>
      <c r="JYP843" s="32"/>
      <c r="JYQ843" s="32"/>
      <c r="JYR843" s="32"/>
      <c r="JYS843" s="32"/>
      <c r="JYT843" s="32"/>
      <c r="JYU843" s="32"/>
      <c r="JYV843" s="32"/>
      <c r="JYW843" s="32"/>
      <c r="JYX843" s="32"/>
      <c r="JYY843" s="32"/>
      <c r="JYZ843" s="32"/>
      <c r="JZA843" s="32"/>
      <c r="JZB843" s="32"/>
      <c r="JZC843" s="32"/>
      <c r="JZD843" s="32"/>
      <c r="JZE843" s="32"/>
      <c r="JZF843" s="32"/>
      <c r="JZG843" s="32"/>
      <c r="JZH843" s="32"/>
      <c r="JZI843" s="32"/>
      <c r="JZJ843" s="32"/>
      <c r="JZK843" s="32"/>
      <c r="JZL843" s="32"/>
      <c r="JZM843" s="32"/>
      <c r="JZN843" s="32"/>
      <c r="JZO843" s="32"/>
      <c r="JZP843" s="32"/>
      <c r="JZQ843" s="32"/>
      <c r="JZR843" s="32"/>
      <c r="JZS843" s="32"/>
      <c r="JZT843" s="32"/>
      <c r="JZU843" s="32"/>
      <c r="JZV843" s="32"/>
      <c r="JZW843" s="32"/>
      <c r="JZX843" s="32"/>
      <c r="JZY843" s="32"/>
      <c r="JZZ843" s="32"/>
      <c r="KAA843" s="32"/>
      <c r="KAB843" s="32"/>
      <c r="KAC843" s="32"/>
      <c r="KAD843" s="32"/>
      <c r="KAE843" s="32"/>
      <c r="KAF843" s="32"/>
      <c r="KAG843" s="32"/>
      <c r="KAH843" s="32"/>
      <c r="KAI843" s="32"/>
      <c r="KAJ843" s="32"/>
      <c r="KAK843" s="32"/>
      <c r="KAL843" s="32"/>
      <c r="KAM843" s="32"/>
      <c r="KAN843" s="32"/>
      <c r="KAO843" s="32"/>
      <c r="KAP843" s="32"/>
      <c r="KAQ843" s="32"/>
      <c r="KAR843" s="32"/>
      <c r="KAS843" s="32"/>
      <c r="KAT843" s="32"/>
      <c r="KAU843" s="32"/>
      <c r="KAV843" s="32"/>
      <c r="KAW843" s="32"/>
      <c r="KAX843" s="32"/>
      <c r="KAY843" s="32"/>
      <c r="KAZ843" s="32"/>
      <c r="KBA843" s="32"/>
      <c r="KBB843" s="32"/>
      <c r="KBC843" s="32"/>
      <c r="KBD843" s="32"/>
      <c r="KBE843" s="32"/>
      <c r="KBF843" s="32"/>
      <c r="KBG843" s="32"/>
      <c r="KBH843" s="32"/>
      <c r="KBI843" s="32"/>
      <c r="KBJ843" s="32"/>
      <c r="KBK843" s="32"/>
      <c r="KBL843" s="32"/>
      <c r="KBM843" s="32"/>
      <c r="KBN843" s="32"/>
      <c r="KBO843" s="32"/>
      <c r="KBP843" s="32"/>
      <c r="KBQ843" s="32"/>
      <c r="KBR843" s="32"/>
      <c r="KBS843" s="32"/>
      <c r="KBT843" s="32"/>
      <c r="KBU843" s="32"/>
      <c r="KBV843" s="32"/>
      <c r="KBW843" s="32"/>
      <c r="KBX843" s="32"/>
      <c r="KBY843" s="32"/>
      <c r="KBZ843" s="32"/>
      <c r="KCA843" s="32"/>
      <c r="KCB843" s="32"/>
      <c r="KCC843" s="32"/>
      <c r="KCD843" s="32"/>
      <c r="KCE843" s="32"/>
      <c r="KCF843" s="32"/>
      <c r="KCG843" s="32"/>
      <c r="KCH843" s="32"/>
      <c r="KCI843" s="32"/>
      <c r="KCJ843" s="32"/>
      <c r="KCK843" s="32"/>
      <c r="KCL843" s="32"/>
      <c r="KCM843" s="32"/>
      <c r="KCN843" s="32"/>
      <c r="KCO843" s="32"/>
      <c r="KCP843" s="32"/>
      <c r="KCQ843" s="32"/>
      <c r="KCR843" s="32"/>
      <c r="KCS843" s="32"/>
      <c r="KCT843" s="32"/>
      <c r="KCU843" s="32"/>
      <c r="KCV843" s="32"/>
      <c r="KCW843" s="32"/>
      <c r="KCX843" s="32"/>
      <c r="KCY843" s="32"/>
      <c r="KCZ843" s="32"/>
      <c r="KDA843" s="32"/>
      <c r="KDB843" s="32"/>
      <c r="KDC843" s="32"/>
      <c r="KDD843" s="32"/>
      <c r="KDE843" s="32"/>
      <c r="KDF843" s="32"/>
      <c r="KDG843" s="32"/>
      <c r="KDH843" s="32"/>
      <c r="KDI843" s="32"/>
      <c r="KDJ843" s="32"/>
      <c r="KDK843" s="32"/>
      <c r="KDL843" s="32"/>
      <c r="KDM843" s="32"/>
      <c r="KDN843" s="32"/>
      <c r="KDO843" s="32"/>
      <c r="KDP843" s="32"/>
      <c r="KDQ843" s="32"/>
      <c r="KDR843" s="32"/>
      <c r="KDS843" s="32"/>
      <c r="KDT843" s="32"/>
      <c r="KDU843" s="32"/>
      <c r="KDV843" s="32"/>
      <c r="KDW843" s="32"/>
      <c r="KDX843" s="32"/>
      <c r="KDY843" s="32"/>
      <c r="KDZ843" s="32"/>
      <c r="KEA843" s="32"/>
      <c r="KEB843" s="32"/>
      <c r="KEC843" s="32"/>
      <c r="KED843" s="32"/>
      <c r="KEE843" s="32"/>
      <c r="KEF843" s="32"/>
      <c r="KEG843" s="32"/>
      <c r="KEH843" s="32"/>
      <c r="KEI843" s="32"/>
      <c r="KEJ843" s="32"/>
      <c r="KEK843" s="32"/>
      <c r="KEL843" s="32"/>
      <c r="KEM843" s="32"/>
      <c r="KEN843" s="32"/>
      <c r="KEO843" s="32"/>
      <c r="KEP843" s="32"/>
      <c r="KEQ843" s="32"/>
      <c r="KER843" s="32"/>
      <c r="KES843" s="32"/>
      <c r="KET843" s="32"/>
      <c r="KEU843" s="32"/>
      <c r="KEV843" s="32"/>
      <c r="KEW843" s="32"/>
      <c r="KEX843" s="32"/>
      <c r="KEY843" s="32"/>
      <c r="KEZ843" s="32"/>
      <c r="KFA843" s="32"/>
      <c r="KFB843" s="32"/>
      <c r="KFC843" s="32"/>
      <c r="KFD843" s="32"/>
      <c r="KFE843" s="32"/>
      <c r="KFF843" s="32"/>
      <c r="KFG843" s="32"/>
      <c r="KFH843" s="32"/>
      <c r="KFI843" s="32"/>
      <c r="KFJ843" s="32"/>
      <c r="KFK843" s="32"/>
      <c r="KFL843" s="32"/>
      <c r="KFM843" s="32"/>
      <c r="KFN843" s="32"/>
      <c r="KFO843" s="32"/>
      <c r="KFP843" s="32"/>
      <c r="KFQ843" s="32"/>
      <c r="KFR843" s="32"/>
      <c r="KFS843" s="32"/>
      <c r="KFT843" s="32"/>
      <c r="KFU843" s="32"/>
      <c r="KFV843" s="32"/>
      <c r="KFW843" s="32"/>
      <c r="KFX843" s="32"/>
      <c r="KFY843" s="32"/>
      <c r="KFZ843" s="32"/>
      <c r="KGA843" s="32"/>
      <c r="KGB843" s="32"/>
      <c r="KGC843" s="32"/>
      <c r="KGD843" s="32"/>
      <c r="KGE843" s="32"/>
      <c r="KGF843" s="32"/>
      <c r="KGG843" s="32"/>
      <c r="KGH843" s="32"/>
      <c r="KGI843" s="32"/>
      <c r="KGJ843" s="32"/>
      <c r="KGK843" s="32"/>
      <c r="KGL843" s="32"/>
      <c r="KGM843" s="32"/>
      <c r="KGN843" s="32"/>
      <c r="KGO843" s="32"/>
      <c r="KGP843" s="32"/>
      <c r="KGQ843" s="32"/>
      <c r="KGR843" s="32"/>
      <c r="KGS843" s="32"/>
      <c r="KGT843" s="32"/>
      <c r="KGU843" s="32"/>
      <c r="KGV843" s="32"/>
      <c r="KGW843" s="32"/>
      <c r="KGX843" s="32"/>
      <c r="KGY843" s="32"/>
      <c r="KGZ843" s="32"/>
      <c r="KHA843" s="32"/>
      <c r="KHB843" s="32"/>
      <c r="KHC843" s="32"/>
      <c r="KHD843" s="32"/>
      <c r="KHE843" s="32"/>
      <c r="KHF843" s="32"/>
      <c r="KHG843" s="32"/>
      <c r="KHH843" s="32"/>
      <c r="KHI843" s="32"/>
      <c r="KHJ843" s="32"/>
      <c r="KHK843" s="32"/>
      <c r="KHL843" s="32"/>
      <c r="KHM843" s="32"/>
      <c r="KHN843" s="32"/>
      <c r="KHO843" s="32"/>
      <c r="KHP843" s="32"/>
      <c r="KHQ843" s="32"/>
      <c r="KHR843" s="32"/>
      <c r="KHS843" s="32"/>
      <c r="KHT843" s="32"/>
      <c r="KHU843" s="32"/>
      <c r="KHV843" s="32"/>
      <c r="KHW843" s="32"/>
      <c r="KHX843" s="32"/>
      <c r="KHY843" s="32"/>
      <c r="KHZ843" s="32"/>
      <c r="KIA843" s="32"/>
      <c r="KIB843" s="32"/>
      <c r="KIC843" s="32"/>
      <c r="KID843" s="32"/>
      <c r="KIE843" s="32"/>
      <c r="KIF843" s="32"/>
      <c r="KIG843" s="32"/>
      <c r="KIH843" s="32"/>
      <c r="KII843" s="32"/>
      <c r="KIJ843" s="32"/>
      <c r="KIK843" s="32"/>
      <c r="KIL843" s="32"/>
      <c r="KIM843" s="32"/>
      <c r="KIN843" s="32"/>
      <c r="KIO843" s="32"/>
      <c r="KIP843" s="32"/>
      <c r="KIQ843" s="32"/>
      <c r="KIR843" s="32"/>
      <c r="KIS843" s="32"/>
      <c r="KIT843" s="32"/>
      <c r="KIU843" s="32"/>
      <c r="KIV843" s="32"/>
      <c r="KIW843" s="32"/>
      <c r="KIX843" s="32"/>
      <c r="KIY843" s="32"/>
      <c r="KIZ843" s="32"/>
      <c r="KJA843" s="32"/>
      <c r="KJB843" s="32"/>
      <c r="KJC843" s="32"/>
      <c r="KJD843" s="32"/>
      <c r="KJE843" s="32"/>
      <c r="KJF843" s="32"/>
      <c r="KJG843" s="32"/>
      <c r="KJH843" s="32"/>
      <c r="KJI843" s="32"/>
      <c r="KJJ843" s="32"/>
      <c r="KJK843" s="32"/>
      <c r="KJL843" s="32"/>
      <c r="KJM843" s="32"/>
      <c r="KJN843" s="32"/>
      <c r="KJO843" s="32"/>
      <c r="KJP843" s="32"/>
      <c r="KJQ843" s="32"/>
      <c r="KJR843" s="32"/>
      <c r="KJS843" s="32"/>
      <c r="KJT843" s="32"/>
      <c r="KJU843" s="32"/>
      <c r="KJV843" s="32"/>
      <c r="KJW843" s="32"/>
      <c r="KJX843" s="32"/>
      <c r="KJY843" s="32"/>
      <c r="KJZ843" s="32"/>
      <c r="KKA843" s="32"/>
      <c r="KKB843" s="32"/>
      <c r="KKC843" s="32"/>
      <c r="KKD843" s="32"/>
      <c r="KKE843" s="32"/>
      <c r="KKF843" s="32"/>
      <c r="KKG843" s="32"/>
      <c r="KKH843" s="32"/>
      <c r="KKI843" s="32"/>
      <c r="KKJ843" s="32"/>
      <c r="KKK843" s="32"/>
      <c r="KKL843" s="32"/>
      <c r="KKM843" s="32"/>
      <c r="KKN843" s="32"/>
      <c r="KKO843" s="32"/>
      <c r="KKP843" s="32"/>
      <c r="KKQ843" s="32"/>
      <c r="KKR843" s="32"/>
      <c r="KKS843" s="32"/>
      <c r="KKT843" s="32"/>
      <c r="KKU843" s="32"/>
      <c r="KKV843" s="32"/>
      <c r="KKW843" s="32"/>
      <c r="KKX843" s="32"/>
      <c r="KKY843" s="32"/>
      <c r="KKZ843" s="32"/>
      <c r="KLA843" s="32"/>
      <c r="KLB843" s="32"/>
      <c r="KLC843" s="32"/>
      <c r="KLD843" s="32"/>
      <c r="KLE843" s="32"/>
      <c r="KLF843" s="32"/>
      <c r="KLG843" s="32"/>
      <c r="KLH843" s="32"/>
      <c r="KLI843" s="32"/>
      <c r="KLJ843" s="32"/>
      <c r="KLK843" s="32"/>
      <c r="KLL843" s="32"/>
      <c r="KLM843" s="32"/>
      <c r="KLN843" s="32"/>
      <c r="KLO843" s="32"/>
      <c r="KLP843" s="32"/>
      <c r="KLQ843" s="32"/>
      <c r="KLR843" s="32"/>
      <c r="KLS843" s="32"/>
      <c r="KLT843" s="32"/>
      <c r="KLU843" s="32"/>
      <c r="KLV843" s="32"/>
      <c r="KLW843" s="32"/>
      <c r="KLX843" s="32"/>
      <c r="KLY843" s="32"/>
      <c r="KLZ843" s="32"/>
      <c r="KMA843" s="32"/>
      <c r="KMB843" s="32"/>
      <c r="KMC843" s="32"/>
      <c r="KMD843" s="32"/>
      <c r="KME843" s="32"/>
      <c r="KMF843" s="32"/>
      <c r="KMG843" s="32"/>
      <c r="KMH843" s="32"/>
      <c r="KMI843" s="32"/>
      <c r="KMJ843" s="32"/>
      <c r="KMK843" s="32"/>
      <c r="KML843" s="32"/>
      <c r="KMM843" s="32"/>
      <c r="KMN843" s="32"/>
      <c r="KMO843" s="32"/>
      <c r="KMP843" s="32"/>
      <c r="KMQ843" s="32"/>
      <c r="KMR843" s="32"/>
      <c r="KMS843" s="32"/>
      <c r="KMT843" s="32"/>
      <c r="KMU843" s="32"/>
      <c r="KMV843" s="32"/>
      <c r="KMW843" s="32"/>
      <c r="KMX843" s="32"/>
      <c r="KMY843" s="32"/>
      <c r="KMZ843" s="32"/>
      <c r="KNA843" s="32"/>
      <c r="KNB843" s="32"/>
      <c r="KNC843" s="32"/>
      <c r="KND843" s="32"/>
      <c r="KNE843" s="32"/>
      <c r="KNF843" s="32"/>
      <c r="KNG843" s="32"/>
      <c r="KNH843" s="32"/>
      <c r="KNI843" s="32"/>
      <c r="KNJ843" s="32"/>
      <c r="KNK843" s="32"/>
      <c r="KNL843" s="32"/>
      <c r="KNM843" s="32"/>
      <c r="KNN843" s="32"/>
      <c r="KNO843" s="32"/>
      <c r="KNP843" s="32"/>
      <c r="KNQ843" s="32"/>
      <c r="KNR843" s="32"/>
      <c r="KNS843" s="32"/>
      <c r="KNT843" s="32"/>
      <c r="KNU843" s="32"/>
      <c r="KNV843" s="32"/>
      <c r="KNW843" s="32"/>
      <c r="KNX843" s="32"/>
      <c r="KNY843" s="32"/>
      <c r="KNZ843" s="32"/>
      <c r="KOA843" s="32"/>
      <c r="KOB843" s="32"/>
      <c r="KOC843" s="32"/>
      <c r="KOD843" s="32"/>
      <c r="KOE843" s="32"/>
      <c r="KOF843" s="32"/>
      <c r="KOG843" s="32"/>
      <c r="KOH843" s="32"/>
      <c r="KOI843" s="32"/>
      <c r="KOJ843" s="32"/>
      <c r="KOK843" s="32"/>
      <c r="KOL843" s="32"/>
      <c r="KOM843" s="32"/>
      <c r="KON843" s="32"/>
      <c r="KOO843" s="32"/>
      <c r="KOP843" s="32"/>
      <c r="KOQ843" s="32"/>
      <c r="KOR843" s="32"/>
      <c r="KOS843" s="32"/>
      <c r="KOT843" s="32"/>
      <c r="KOU843" s="32"/>
      <c r="KOV843" s="32"/>
      <c r="KOW843" s="32"/>
      <c r="KOX843" s="32"/>
      <c r="KOY843" s="32"/>
      <c r="KOZ843" s="32"/>
      <c r="KPA843" s="32"/>
      <c r="KPB843" s="32"/>
      <c r="KPC843" s="32"/>
      <c r="KPD843" s="32"/>
      <c r="KPE843" s="32"/>
      <c r="KPF843" s="32"/>
      <c r="KPG843" s="32"/>
      <c r="KPH843" s="32"/>
      <c r="KPI843" s="32"/>
      <c r="KPJ843" s="32"/>
      <c r="KPK843" s="32"/>
      <c r="KPL843" s="32"/>
      <c r="KPM843" s="32"/>
      <c r="KPN843" s="32"/>
      <c r="KPO843" s="32"/>
      <c r="KPP843" s="32"/>
      <c r="KPQ843" s="32"/>
      <c r="KPR843" s="32"/>
      <c r="KPS843" s="32"/>
      <c r="KPT843" s="32"/>
      <c r="KPU843" s="32"/>
      <c r="KPV843" s="32"/>
      <c r="KPW843" s="32"/>
      <c r="KPX843" s="32"/>
      <c r="KPY843" s="32"/>
      <c r="KPZ843" s="32"/>
      <c r="KQA843" s="32"/>
      <c r="KQB843" s="32"/>
      <c r="KQC843" s="32"/>
      <c r="KQD843" s="32"/>
      <c r="KQE843" s="32"/>
      <c r="KQF843" s="32"/>
      <c r="KQG843" s="32"/>
      <c r="KQH843" s="32"/>
      <c r="KQI843" s="32"/>
      <c r="KQJ843" s="32"/>
      <c r="KQK843" s="32"/>
      <c r="KQL843" s="32"/>
      <c r="KQM843" s="32"/>
      <c r="KQN843" s="32"/>
      <c r="KQO843" s="32"/>
      <c r="KQP843" s="32"/>
      <c r="KQQ843" s="32"/>
      <c r="KQR843" s="32"/>
      <c r="KQS843" s="32"/>
      <c r="KQT843" s="32"/>
      <c r="KQU843" s="32"/>
      <c r="KQV843" s="32"/>
      <c r="KQW843" s="32"/>
      <c r="KQX843" s="32"/>
      <c r="KQY843" s="32"/>
      <c r="KQZ843" s="32"/>
      <c r="KRA843" s="32"/>
      <c r="KRB843" s="32"/>
      <c r="KRC843" s="32"/>
      <c r="KRD843" s="32"/>
      <c r="KRE843" s="32"/>
      <c r="KRF843" s="32"/>
      <c r="KRG843" s="32"/>
      <c r="KRH843" s="32"/>
      <c r="KRI843" s="32"/>
      <c r="KRJ843" s="32"/>
      <c r="KRK843" s="32"/>
      <c r="KRL843" s="32"/>
      <c r="KRM843" s="32"/>
      <c r="KRN843" s="32"/>
      <c r="KRO843" s="32"/>
      <c r="KRP843" s="32"/>
      <c r="KRQ843" s="32"/>
      <c r="KRR843" s="32"/>
      <c r="KRS843" s="32"/>
      <c r="KRT843" s="32"/>
      <c r="KRU843" s="32"/>
      <c r="KRV843" s="32"/>
      <c r="KRW843" s="32"/>
      <c r="KRX843" s="32"/>
      <c r="KRY843" s="32"/>
      <c r="KRZ843" s="32"/>
      <c r="KSA843" s="32"/>
      <c r="KSB843" s="32"/>
      <c r="KSC843" s="32"/>
      <c r="KSD843" s="32"/>
      <c r="KSE843" s="32"/>
      <c r="KSF843" s="32"/>
      <c r="KSG843" s="32"/>
      <c r="KSH843" s="32"/>
      <c r="KSI843" s="32"/>
      <c r="KSJ843" s="32"/>
      <c r="KSK843" s="32"/>
      <c r="KSL843" s="32"/>
      <c r="KSM843" s="32"/>
      <c r="KSN843" s="32"/>
      <c r="KSO843" s="32"/>
      <c r="KSP843" s="32"/>
      <c r="KSQ843" s="32"/>
      <c r="KSR843" s="32"/>
      <c r="KSS843" s="32"/>
      <c r="KST843" s="32"/>
      <c r="KSU843" s="32"/>
      <c r="KSV843" s="32"/>
      <c r="KSW843" s="32"/>
      <c r="KSX843" s="32"/>
      <c r="KSY843" s="32"/>
      <c r="KSZ843" s="32"/>
      <c r="KTA843" s="32"/>
      <c r="KTB843" s="32"/>
      <c r="KTC843" s="32"/>
      <c r="KTD843" s="32"/>
      <c r="KTE843" s="32"/>
      <c r="KTF843" s="32"/>
      <c r="KTG843" s="32"/>
      <c r="KTH843" s="32"/>
      <c r="KTI843" s="32"/>
      <c r="KTJ843" s="32"/>
      <c r="KTK843" s="32"/>
      <c r="KTL843" s="32"/>
      <c r="KTM843" s="32"/>
      <c r="KTN843" s="32"/>
      <c r="KTO843" s="32"/>
      <c r="KTP843" s="32"/>
      <c r="KTQ843" s="32"/>
      <c r="KTR843" s="32"/>
      <c r="KTS843" s="32"/>
      <c r="KTT843" s="32"/>
      <c r="KTU843" s="32"/>
      <c r="KTV843" s="32"/>
      <c r="KTW843" s="32"/>
      <c r="KTX843" s="32"/>
      <c r="KTY843" s="32"/>
      <c r="KTZ843" s="32"/>
      <c r="KUA843" s="32"/>
      <c r="KUB843" s="32"/>
      <c r="KUC843" s="32"/>
      <c r="KUD843" s="32"/>
      <c r="KUE843" s="32"/>
      <c r="KUF843" s="32"/>
      <c r="KUG843" s="32"/>
      <c r="KUH843" s="32"/>
      <c r="KUI843" s="32"/>
      <c r="KUJ843" s="32"/>
      <c r="KUK843" s="32"/>
      <c r="KUL843" s="32"/>
      <c r="KUM843" s="32"/>
      <c r="KUN843" s="32"/>
      <c r="KUO843" s="32"/>
      <c r="KUP843" s="32"/>
      <c r="KUQ843" s="32"/>
      <c r="KUR843" s="32"/>
      <c r="KUS843" s="32"/>
      <c r="KUT843" s="32"/>
      <c r="KUU843" s="32"/>
      <c r="KUV843" s="32"/>
      <c r="KUW843" s="32"/>
      <c r="KUX843" s="32"/>
      <c r="KUY843" s="32"/>
      <c r="KUZ843" s="32"/>
      <c r="KVA843" s="32"/>
      <c r="KVB843" s="32"/>
      <c r="KVC843" s="32"/>
      <c r="KVD843" s="32"/>
      <c r="KVE843" s="32"/>
      <c r="KVF843" s="32"/>
      <c r="KVG843" s="32"/>
      <c r="KVH843" s="32"/>
      <c r="KVI843" s="32"/>
      <c r="KVJ843" s="32"/>
      <c r="KVK843" s="32"/>
      <c r="KVL843" s="32"/>
      <c r="KVM843" s="32"/>
      <c r="KVN843" s="32"/>
      <c r="KVO843" s="32"/>
      <c r="KVP843" s="32"/>
      <c r="KVQ843" s="32"/>
      <c r="KVR843" s="32"/>
      <c r="KVS843" s="32"/>
      <c r="KVT843" s="32"/>
      <c r="KVU843" s="32"/>
      <c r="KVV843" s="32"/>
      <c r="KVW843" s="32"/>
      <c r="KVX843" s="32"/>
      <c r="KVY843" s="32"/>
      <c r="KVZ843" s="32"/>
      <c r="KWA843" s="32"/>
      <c r="KWB843" s="32"/>
      <c r="KWC843" s="32"/>
      <c r="KWD843" s="32"/>
      <c r="KWE843" s="32"/>
      <c r="KWF843" s="32"/>
      <c r="KWG843" s="32"/>
      <c r="KWH843" s="32"/>
      <c r="KWI843" s="32"/>
      <c r="KWJ843" s="32"/>
      <c r="KWK843" s="32"/>
      <c r="KWL843" s="32"/>
      <c r="KWM843" s="32"/>
      <c r="KWN843" s="32"/>
      <c r="KWO843" s="32"/>
      <c r="KWP843" s="32"/>
      <c r="KWQ843" s="32"/>
      <c r="KWR843" s="32"/>
      <c r="KWS843" s="32"/>
      <c r="KWT843" s="32"/>
      <c r="KWU843" s="32"/>
      <c r="KWV843" s="32"/>
      <c r="KWW843" s="32"/>
      <c r="KWX843" s="32"/>
      <c r="KWY843" s="32"/>
      <c r="KWZ843" s="32"/>
      <c r="KXA843" s="32"/>
      <c r="KXB843" s="32"/>
      <c r="KXC843" s="32"/>
      <c r="KXD843" s="32"/>
      <c r="KXE843" s="32"/>
      <c r="KXF843" s="32"/>
      <c r="KXG843" s="32"/>
      <c r="KXH843" s="32"/>
      <c r="KXI843" s="32"/>
      <c r="KXJ843" s="32"/>
      <c r="KXK843" s="32"/>
      <c r="KXL843" s="32"/>
      <c r="KXM843" s="32"/>
      <c r="KXN843" s="32"/>
      <c r="KXO843" s="32"/>
      <c r="KXP843" s="32"/>
      <c r="KXQ843" s="32"/>
      <c r="KXR843" s="32"/>
      <c r="KXS843" s="32"/>
      <c r="KXT843" s="32"/>
      <c r="KXU843" s="32"/>
      <c r="KXV843" s="32"/>
      <c r="KXW843" s="32"/>
      <c r="KXX843" s="32"/>
      <c r="KXY843" s="32"/>
      <c r="KXZ843" s="32"/>
      <c r="KYA843" s="32"/>
      <c r="KYB843" s="32"/>
      <c r="KYC843" s="32"/>
      <c r="KYD843" s="32"/>
      <c r="KYE843" s="32"/>
      <c r="KYF843" s="32"/>
      <c r="KYG843" s="32"/>
      <c r="KYH843" s="32"/>
      <c r="KYI843" s="32"/>
      <c r="KYJ843" s="32"/>
      <c r="KYK843" s="32"/>
      <c r="KYL843" s="32"/>
      <c r="KYM843" s="32"/>
      <c r="KYN843" s="32"/>
      <c r="KYO843" s="32"/>
      <c r="KYP843" s="32"/>
      <c r="KYQ843" s="32"/>
      <c r="KYR843" s="32"/>
      <c r="KYS843" s="32"/>
      <c r="KYT843" s="32"/>
      <c r="KYU843" s="32"/>
      <c r="KYV843" s="32"/>
      <c r="KYW843" s="32"/>
      <c r="KYX843" s="32"/>
      <c r="KYY843" s="32"/>
      <c r="KYZ843" s="32"/>
      <c r="KZA843" s="32"/>
      <c r="KZB843" s="32"/>
      <c r="KZC843" s="32"/>
      <c r="KZD843" s="32"/>
      <c r="KZE843" s="32"/>
      <c r="KZF843" s="32"/>
      <c r="KZG843" s="32"/>
      <c r="KZH843" s="32"/>
      <c r="KZI843" s="32"/>
      <c r="KZJ843" s="32"/>
      <c r="KZK843" s="32"/>
      <c r="KZL843" s="32"/>
      <c r="KZM843" s="32"/>
      <c r="KZN843" s="32"/>
      <c r="KZO843" s="32"/>
      <c r="KZP843" s="32"/>
      <c r="KZQ843" s="32"/>
      <c r="KZR843" s="32"/>
      <c r="KZS843" s="32"/>
      <c r="KZT843" s="32"/>
      <c r="KZU843" s="32"/>
      <c r="KZV843" s="32"/>
      <c r="KZW843" s="32"/>
      <c r="KZX843" s="32"/>
      <c r="KZY843" s="32"/>
      <c r="KZZ843" s="32"/>
      <c r="LAA843" s="32"/>
      <c r="LAB843" s="32"/>
      <c r="LAC843" s="32"/>
      <c r="LAD843" s="32"/>
      <c r="LAE843" s="32"/>
      <c r="LAF843" s="32"/>
      <c r="LAG843" s="32"/>
      <c r="LAH843" s="32"/>
      <c r="LAI843" s="32"/>
      <c r="LAJ843" s="32"/>
      <c r="LAK843" s="32"/>
      <c r="LAL843" s="32"/>
      <c r="LAM843" s="32"/>
      <c r="LAN843" s="32"/>
      <c r="LAO843" s="32"/>
      <c r="LAP843" s="32"/>
      <c r="LAQ843" s="32"/>
      <c r="LAR843" s="32"/>
      <c r="LAS843" s="32"/>
      <c r="LAT843" s="32"/>
      <c r="LAU843" s="32"/>
      <c r="LAV843" s="32"/>
      <c r="LAW843" s="32"/>
      <c r="LAX843" s="32"/>
      <c r="LAY843" s="32"/>
      <c r="LAZ843" s="32"/>
      <c r="LBA843" s="32"/>
      <c r="LBB843" s="32"/>
      <c r="LBC843" s="32"/>
      <c r="LBD843" s="32"/>
      <c r="LBE843" s="32"/>
      <c r="LBF843" s="32"/>
      <c r="LBG843" s="32"/>
      <c r="LBH843" s="32"/>
      <c r="LBI843" s="32"/>
      <c r="LBJ843" s="32"/>
      <c r="LBK843" s="32"/>
      <c r="LBL843" s="32"/>
      <c r="LBM843" s="32"/>
      <c r="LBN843" s="32"/>
      <c r="LBO843" s="32"/>
      <c r="LBP843" s="32"/>
      <c r="LBQ843" s="32"/>
      <c r="LBR843" s="32"/>
      <c r="LBS843" s="32"/>
      <c r="LBT843" s="32"/>
      <c r="LBU843" s="32"/>
      <c r="LBV843" s="32"/>
      <c r="LBW843" s="32"/>
      <c r="LBX843" s="32"/>
      <c r="LBY843" s="32"/>
      <c r="LBZ843" s="32"/>
      <c r="LCA843" s="32"/>
      <c r="LCB843" s="32"/>
      <c r="LCC843" s="32"/>
      <c r="LCD843" s="32"/>
      <c r="LCE843" s="32"/>
      <c r="LCF843" s="32"/>
      <c r="LCG843" s="32"/>
      <c r="LCH843" s="32"/>
      <c r="LCI843" s="32"/>
      <c r="LCJ843" s="32"/>
      <c r="LCK843" s="32"/>
      <c r="LCL843" s="32"/>
      <c r="LCM843" s="32"/>
      <c r="LCN843" s="32"/>
      <c r="LCO843" s="32"/>
      <c r="LCP843" s="32"/>
      <c r="LCQ843" s="32"/>
      <c r="LCR843" s="32"/>
      <c r="LCS843" s="32"/>
      <c r="LCT843" s="32"/>
      <c r="LCU843" s="32"/>
      <c r="LCV843" s="32"/>
      <c r="LCW843" s="32"/>
      <c r="LCX843" s="32"/>
      <c r="LCY843" s="32"/>
      <c r="LCZ843" s="32"/>
      <c r="LDA843" s="32"/>
      <c r="LDB843" s="32"/>
      <c r="LDC843" s="32"/>
      <c r="LDD843" s="32"/>
      <c r="LDE843" s="32"/>
      <c r="LDF843" s="32"/>
      <c r="LDG843" s="32"/>
      <c r="LDH843" s="32"/>
      <c r="LDI843" s="32"/>
      <c r="LDJ843" s="32"/>
      <c r="LDK843" s="32"/>
      <c r="LDL843" s="32"/>
      <c r="LDM843" s="32"/>
      <c r="LDN843" s="32"/>
      <c r="LDO843" s="32"/>
      <c r="LDP843" s="32"/>
      <c r="LDQ843" s="32"/>
      <c r="LDR843" s="32"/>
      <c r="LDS843" s="32"/>
      <c r="LDT843" s="32"/>
      <c r="LDU843" s="32"/>
      <c r="LDV843" s="32"/>
      <c r="LDW843" s="32"/>
      <c r="LDX843" s="32"/>
      <c r="LDY843" s="32"/>
      <c r="LDZ843" s="32"/>
      <c r="LEA843" s="32"/>
      <c r="LEB843" s="32"/>
      <c r="LEC843" s="32"/>
      <c r="LED843" s="32"/>
      <c r="LEE843" s="32"/>
      <c r="LEF843" s="32"/>
      <c r="LEG843" s="32"/>
      <c r="LEH843" s="32"/>
      <c r="LEI843" s="32"/>
      <c r="LEJ843" s="32"/>
      <c r="LEK843" s="32"/>
      <c r="LEL843" s="32"/>
      <c r="LEM843" s="32"/>
      <c r="LEN843" s="32"/>
      <c r="LEO843" s="32"/>
      <c r="LEP843" s="32"/>
      <c r="LEQ843" s="32"/>
      <c r="LER843" s="32"/>
      <c r="LES843" s="32"/>
      <c r="LET843" s="32"/>
      <c r="LEU843" s="32"/>
      <c r="LEV843" s="32"/>
      <c r="LEW843" s="32"/>
      <c r="LEX843" s="32"/>
      <c r="LEY843" s="32"/>
      <c r="LEZ843" s="32"/>
      <c r="LFA843" s="32"/>
      <c r="LFB843" s="32"/>
      <c r="LFC843" s="32"/>
      <c r="LFD843" s="32"/>
      <c r="LFE843" s="32"/>
      <c r="LFF843" s="32"/>
      <c r="LFG843" s="32"/>
      <c r="LFH843" s="32"/>
      <c r="LFI843" s="32"/>
      <c r="LFJ843" s="32"/>
      <c r="LFK843" s="32"/>
      <c r="LFL843" s="32"/>
      <c r="LFM843" s="32"/>
      <c r="LFN843" s="32"/>
      <c r="LFO843" s="32"/>
      <c r="LFP843" s="32"/>
      <c r="LFQ843" s="32"/>
      <c r="LFR843" s="32"/>
      <c r="LFS843" s="32"/>
      <c r="LFT843" s="32"/>
      <c r="LFU843" s="32"/>
      <c r="LFV843" s="32"/>
      <c r="LFW843" s="32"/>
      <c r="LFX843" s="32"/>
      <c r="LFY843" s="32"/>
      <c r="LFZ843" s="32"/>
      <c r="LGA843" s="32"/>
      <c r="LGB843" s="32"/>
      <c r="LGC843" s="32"/>
      <c r="LGD843" s="32"/>
      <c r="LGE843" s="32"/>
      <c r="LGF843" s="32"/>
      <c r="LGG843" s="32"/>
      <c r="LGH843" s="32"/>
      <c r="LGI843" s="32"/>
      <c r="LGJ843" s="32"/>
      <c r="LGK843" s="32"/>
      <c r="LGL843" s="32"/>
      <c r="LGM843" s="32"/>
      <c r="LGN843" s="32"/>
      <c r="LGO843" s="32"/>
      <c r="LGP843" s="32"/>
      <c r="LGQ843" s="32"/>
      <c r="LGR843" s="32"/>
      <c r="LGS843" s="32"/>
      <c r="LGT843" s="32"/>
      <c r="LGU843" s="32"/>
      <c r="LGV843" s="32"/>
      <c r="LGW843" s="32"/>
      <c r="LGX843" s="32"/>
      <c r="LGY843" s="32"/>
      <c r="LGZ843" s="32"/>
      <c r="LHA843" s="32"/>
      <c r="LHB843" s="32"/>
      <c r="LHC843" s="32"/>
      <c r="LHD843" s="32"/>
      <c r="LHE843" s="32"/>
      <c r="LHF843" s="32"/>
      <c r="LHG843" s="32"/>
      <c r="LHH843" s="32"/>
      <c r="LHI843" s="32"/>
      <c r="LHJ843" s="32"/>
      <c r="LHK843" s="32"/>
      <c r="LHL843" s="32"/>
      <c r="LHM843" s="32"/>
      <c r="LHN843" s="32"/>
      <c r="LHO843" s="32"/>
      <c r="LHP843" s="32"/>
      <c r="LHQ843" s="32"/>
      <c r="LHR843" s="32"/>
      <c r="LHS843" s="32"/>
      <c r="LHT843" s="32"/>
      <c r="LHU843" s="32"/>
      <c r="LHV843" s="32"/>
      <c r="LHW843" s="32"/>
      <c r="LHX843" s="32"/>
      <c r="LHY843" s="32"/>
      <c r="LHZ843" s="32"/>
      <c r="LIA843" s="32"/>
      <c r="LIB843" s="32"/>
      <c r="LIC843" s="32"/>
      <c r="LID843" s="32"/>
      <c r="LIE843" s="32"/>
      <c r="LIF843" s="32"/>
      <c r="LIG843" s="32"/>
      <c r="LIH843" s="32"/>
      <c r="LII843" s="32"/>
      <c r="LIJ843" s="32"/>
      <c r="LIK843" s="32"/>
      <c r="LIL843" s="32"/>
      <c r="LIM843" s="32"/>
      <c r="LIN843" s="32"/>
      <c r="LIO843" s="32"/>
      <c r="LIP843" s="32"/>
      <c r="LIQ843" s="32"/>
      <c r="LIR843" s="32"/>
      <c r="LIS843" s="32"/>
      <c r="LIT843" s="32"/>
      <c r="LIU843" s="32"/>
      <c r="LIV843" s="32"/>
      <c r="LIW843" s="32"/>
      <c r="LIX843" s="32"/>
      <c r="LIY843" s="32"/>
      <c r="LIZ843" s="32"/>
      <c r="LJA843" s="32"/>
      <c r="LJB843" s="32"/>
      <c r="LJC843" s="32"/>
      <c r="LJD843" s="32"/>
      <c r="LJE843" s="32"/>
      <c r="LJF843" s="32"/>
      <c r="LJG843" s="32"/>
      <c r="LJH843" s="32"/>
      <c r="LJI843" s="32"/>
      <c r="LJJ843" s="32"/>
      <c r="LJK843" s="32"/>
      <c r="LJL843" s="32"/>
      <c r="LJM843" s="32"/>
      <c r="LJN843" s="32"/>
      <c r="LJO843" s="32"/>
      <c r="LJP843" s="32"/>
      <c r="LJQ843" s="32"/>
      <c r="LJR843" s="32"/>
      <c r="LJS843" s="32"/>
      <c r="LJT843" s="32"/>
      <c r="LJU843" s="32"/>
      <c r="LJV843" s="32"/>
      <c r="LJW843" s="32"/>
      <c r="LJX843" s="32"/>
      <c r="LJY843" s="32"/>
      <c r="LJZ843" s="32"/>
      <c r="LKA843" s="32"/>
      <c r="LKB843" s="32"/>
      <c r="LKC843" s="32"/>
      <c r="LKD843" s="32"/>
      <c r="LKE843" s="32"/>
      <c r="LKF843" s="32"/>
      <c r="LKG843" s="32"/>
      <c r="LKH843" s="32"/>
      <c r="LKI843" s="32"/>
      <c r="LKJ843" s="32"/>
      <c r="LKK843" s="32"/>
      <c r="LKL843" s="32"/>
      <c r="LKM843" s="32"/>
      <c r="LKN843" s="32"/>
      <c r="LKO843" s="32"/>
      <c r="LKP843" s="32"/>
      <c r="LKQ843" s="32"/>
      <c r="LKR843" s="32"/>
      <c r="LKS843" s="32"/>
      <c r="LKT843" s="32"/>
      <c r="LKU843" s="32"/>
      <c r="LKV843" s="32"/>
      <c r="LKW843" s="32"/>
      <c r="LKX843" s="32"/>
      <c r="LKY843" s="32"/>
      <c r="LKZ843" s="32"/>
      <c r="LLA843" s="32"/>
      <c r="LLB843" s="32"/>
      <c r="LLC843" s="32"/>
      <c r="LLD843" s="32"/>
      <c r="LLE843" s="32"/>
      <c r="LLF843" s="32"/>
      <c r="LLG843" s="32"/>
      <c r="LLH843" s="32"/>
      <c r="LLI843" s="32"/>
      <c r="LLJ843" s="32"/>
      <c r="LLK843" s="32"/>
      <c r="LLL843" s="32"/>
      <c r="LLM843" s="32"/>
      <c r="LLN843" s="32"/>
      <c r="LLO843" s="32"/>
      <c r="LLP843" s="32"/>
      <c r="LLQ843" s="32"/>
      <c r="LLR843" s="32"/>
      <c r="LLS843" s="32"/>
      <c r="LLT843" s="32"/>
      <c r="LLU843" s="32"/>
      <c r="LLV843" s="32"/>
      <c r="LLW843" s="32"/>
      <c r="LLX843" s="32"/>
      <c r="LLY843" s="32"/>
      <c r="LLZ843" s="32"/>
      <c r="LMA843" s="32"/>
      <c r="LMB843" s="32"/>
      <c r="LMC843" s="32"/>
      <c r="LMD843" s="32"/>
      <c r="LME843" s="32"/>
      <c r="LMF843" s="32"/>
      <c r="LMG843" s="32"/>
      <c r="LMH843" s="32"/>
      <c r="LMI843" s="32"/>
      <c r="LMJ843" s="32"/>
      <c r="LMK843" s="32"/>
      <c r="LML843" s="32"/>
      <c r="LMM843" s="32"/>
      <c r="LMN843" s="32"/>
      <c r="LMO843" s="32"/>
      <c r="LMP843" s="32"/>
      <c r="LMQ843" s="32"/>
      <c r="LMR843" s="32"/>
      <c r="LMS843" s="32"/>
      <c r="LMT843" s="32"/>
      <c r="LMU843" s="32"/>
      <c r="LMV843" s="32"/>
      <c r="LMW843" s="32"/>
      <c r="LMX843" s="32"/>
      <c r="LMY843" s="32"/>
      <c r="LMZ843" s="32"/>
      <c r="LNA843" s="32"/>
      <c r="LNB843" s="32"/>
      <c r="LNC843" s="32"/>
      <c r="LND843" s="32"/>
      <c r="LNE843" s="32"/>
      <c r="LNF843" s="32"/>
      <c r="LNG843" s="32"/>
      <c r="LNH843" s="32"/>
      <c r="LNI843" s="32"/>
      <c r="LNJ843" s="32"/>
      <c r="LNK843" s="32"/>
      <c r="LNL843" s="32"/>
      <c r="LNM843" s="32"/>
      <c r="LNN843" s="32"/>
      <c r="LNO843" s="32"/>
      <c r="LNP843" s="32"/>
      <c r="LNQ843" s="32"/>
      <c r="LNR843" s="32"/>
      <c r="LNS843" s="32"/>
      <c r="LNT843" s="32"/>
      <c r="LNU843" s="32"/>
      <c r="LNV843" s="32"/>
      <c r="LNW843" s="32"/>
      <c r="LNX843" s="32"/>
      <c r="LNY843" s="32"/>
      <c r="LNZ843" s="32"/>
      <c r="LOA843" s="32"/>
      <c r="LOB843" s="32"/>
      <c r="LOC843" s="32"/>
      <c r="LOD843" s="32"/>
      <c r="LOE843" s="32"/>
      <c r="LOF843" s="32"/>
      <c r="LOG843" s="32"/>
      <c r="LOH843" s="32"/>
      <c r="LOI843" s="32"/>
      <c r="LOJ843" s="32"/>
      <c r="LOK843" s="32"/>
      <c r="LOL843" s="32"/>
      <c r="LOM843" s="32"/>
      <c r="LON843" s="32"/>
      <c r="LOO843" s="32"/>
      <c r="LOP843" s="32"/>
      <c r="LOQ843" s="32"/>
      <c r="LOR843" s="32"/>
      <c r="LOS843" s="32"/>
      <c r="LOT843" s="32"/>
      <c r="LOU843" s="32"/>
      <c r="LOV843" s="32"/>
      <c r="LOW843" s="32"/>
      <c r="LOX843" s="32"/>
      <c r="LOY843" s="32"/>
      <c r="LOZ843" s="32"/>
      <c r="LPA843" s="32"/>
      <c r="LPB843" s="32"/>
      <c r="LPC843" s="32"/>
      <c r="LPD843" s="32"/>
      <c r="LPE843" s="32"/>
      <c r="LPF843" s="32"/>
      <c r="LPG843" s="32"/>
      <c r="LPH843" s="32"/>
      <c r="LPI843" s="32"/>
      <c r="LPJ843" s="32"/>
      <c r="LPK843" s="32"/>
      <c r="LPL843" s="32"/>
      <c r="LPM843" s="32"/>
      <c r="LPN843" s="32"/>
      <c r="LPO843" s="32"/>
      <c r="LPP843" s="32"/>
      <c r="LPQ843" s="32"/>
      <c r="LPR843" s="32"/>
      <c r="LPS843" s="32"/>
      <c r="LPT843" s="32"/>
      <c r="LPU843" s="32"/>
      <c r="LPV843" s="32"/>
      <c r="LPW843" s="32"/>
      <c r="LPX843" s="32"/>
      <c r="LPY843" s="32"/>
      <c r="LPZ843" s="32"/>
      <c r="LQA843" s="32"/>
      <c r="LQB843" s="32"/>
      <c r="LQC843" s="32"/>
      <c r="LQD843" s="32"/>
      <c r="LQE843" s="32"/>
      <c r="LQF843" s="32"/>
      <c r="LQG843" s="32"/>
      <c r="LQH843" s="32"/>
      <c r="LQI843" s="32"/>
      <c r="LQJ843" s="32"/>
      <c r="LQK843" s="32"/>
      <c r="LQL843" s="32"/>
      <c r="LQM843" s="32"/>
      <c r="LQN843" s="32"/>
      <c r="LQO843" s="32"/>
      <c r="LQP843" s="32"/>
      <c r="LQQ843" s="32"/>
      <c r="LQR843" s="32"/>
      <c r="LQS843" s="32"/>
      <c r="LQT843" s="32"/>
      <c r="LQU843" s="32"/>
      <c r="LQV843" s="32"/>
      <c r="LQW843" s="32"/>
      <c r="LQX843" s="32"/>
      <c r="LQY843" s="32"/>
      <c r="LQZ843" s="32"/>
      <c r="LRA843" s="32"/>
      <c r="LRB843" s="32"/>
      <c r="LRC843" s="32"/>
      <c r="LRD843" s="32"/>
      <c r="LRE843" s="32"/>
      <c r="LRF843" s="32"/>
      <c r="LRG843" s="32"/>
      <c r="LRH843" s="32"/>
      <c r="LRI843" s="32"/>
      <c r="LRJ843" s="32"/>
      <c r="LRK843" s="32"/>
      <c r="LRL843" s="32"/>
      <c r="LRM843" s="32"/>
      <c r="LRN843" s="32"/>
      <c r="LRO843" s="32"/>
      <c r="LRP843" s="32"/>
      <c r="LRQ843" s="32"/>
      <c r="LRR843" s="32"/>
      <c r="LRS843" s="32"/>
      <c r="LRT843" s="32"/>
      <c r="LRU843" s="32"/>
      <c r="LRV843" s="32"/>
      <c r="LRW843" s="32"/>
      <c r="LRX843" s="32"/>
      <c r="LRY843" s="32"/>
      <c r="LRZ843" s="32"/>
      <c r="LSA843" s="32"/>
      <c r="LSB843" s="32"/>
      <c r="LSC843" s="32"/>
      <c r="LSD843" s="32"/>
      <c r="LSE843" s="32"/>
      <c r="LSF843" s="32"/>
      <c r="LSG843" s="32"/>
      <c r="LSH843" s="32"/>
      <c r="LSI843" s="32"/>
      <c r="LSJ843" s="32"/>
      <c r="LSK843" s="32"/>
      <c r="LSL843" s="32"/>
      <c r="LSM843" s="32"/>
      <c r="LSN843" s="32"/>
      <c r="LSO843" s="32"/>
      <c r="LSP843" s="32"/>
      <c r="LSQ843" s="32"/>
      <c r="LSR843" s="32"/>
      <c r="LSS843" s="32"/>
      <c r="LST843" s="32"/>
      <c r="LSU843" s="32"/>
      <c r="LSV843" s="32"/>
      <c r="LSW843" s="32"/>
      <c r="LSX843" s="32"/>
      <c r="LSY843" s="32"/>
      <c r="LSZ843" s="32"/>
      <c r="LTA843" s="32"/>
      <c r="LTB843" s="32"/>
      <c r="LTC843" s="32"/>
      <c r="LTD843" s="32"/>
      <c r="LTE843" s="32"/>
      <c r="LTF843" s="32"/>
      <c r="LTG843" s="32"/>
      <c r="LTH843" s="32"/>
      <c r="LTI843" s="32"/>
      <c r="LTJ843" s="32"/>
      <c r="LTK843" s="32"/>
      <c r="LTL843" s="32"/>
      <c r="LTM843" s="32"/>
      <c r="LTN843" s="32"/>
      <c r="LTO843" s="32"/>
      <c r="LTP843" s="32"/>
      <c r="LTQ843" s="32"/>
      <c r="LTR843" s="32"/>
      <c r="LTS843" s="32"/>
      <c r="LTT843" s="32"/>
      <c r="LTU843" s="32"/>
      <c r="LTV843" s="32"/>
      <c r="LTW843" s="32"/>
      <c r="LTX843" s="32"/>
      <c r="LTY843" s="32"/>
      <c r="LTZ843" s="32"/>
      <c r="LUA843" s="32"/>
      <c r="LUB843" s="32"/>
      <c r="LUC843" s="32"/>
      <c r="LUD843" s="32"/>
      <c r="LUE843" s="32"/>
      <c r="LUF843" s="32"/>
      <c r="LUG843" s="32"/>
      <c r="LUH843" s="32"/>
      <c r="LUI843" s="32"/>
      <c r="LUJ843" s="32"/>
      <c r="LUK843" s="32"/>
      <c r="LUL843" s="32"/>
      <c r="LUM843" s="32"/>
      <c r="LUN843" s="32"/>
      <c r="LUO843" s="32"/>
      <c r="LUP843" s="32"/>
      <c r="LUQ843" s="32"/>
      <c r="LUR843" s="32"/>
      <c r="LUS843" s="32"/>
      <c r="LUT843" s="32"/>
      <c r="LUU843" s="32"/>
      <c r="LUV843" s="32"/>
      <c r="LUW843" s="32"/>
      <c r="LUX843" s="32"/>
      <c r="LUY843" s="32"/>
      <c r="LUZ843" s="32"/>
      <c r="LVA843" s="32"/>
      <c r="LVB843" s="32"/>
      <c r="LVC843" s="32"/>
      <c r="LVD843" s="32"/>
      <c r="LVE843" s="32"/>
      <c r="LVF843" s="32"/>
      <c r="LVG843" s="32"/>
      <c r="LVH843" s="32"/>
      <c r="LVI843" s="32"/>
      <c r="LVJ843" s="32"/>
      <c r="LVK843" s="32"/>
      <c r="LVL843" s="32"/>
      <c r="LVM843" s="32"/>
      <c r="LVN843" s="32"/>
      <c r="LVO843" s="32"/>
      <c r="LVP843" s="32"/>
      <c r="LVQ843" s="32"/>
      <c r="LVR843" s="32"/>
      <c r="LVS843" s="32"/>
      <c r="LVT843" s="32"/>
      <c r="LVU843" s="32"/>
      <c r="LVV843" s="32"/>
      <c r="LVW843" s="32"/>
      <c r="LVX843" s="32"/>
      <c r="LVY843" s="32"/>
      <c r="LVZ843" s="32"/>
      <c r="LWA843" s="32"/>
      <c r="LWB843" s="32"/>
      <c r="LWC843" s="32"/>
      <c r="LWD843" s="32"/>
      <c r="LWE843" s="32"/>
      <c r="LWF843" s="32"/>
      <c r="LWG843" s="32"/>
      <c r="LWH843" s="32"/>
      <c r="LWI843" s="32"/>
      <c r="LWJ843" s="32"/>
      <c r="LWK843" s="32"/>
      <c r="LWL843" s="32"/>
      <c r="LWM843" s="32"/>
      <c r="LWN843" s="32"/>
      <c r="LWO843" s="32"/>
      <c r="LWP843" s="32"/>
      <c r="LWQ843" s="32"/>
      <c r="LWR843" s="32"/>
      <c r="LWS843" s="32"/>
      <c r="LWT843" s="32"/>
      <c r="LWU843" s="32"/>
      <c r="LWV843" s="32"/>
      <c r="LWW843" s="32"/>
      <c r="LWX843" s="32"/>
      <c r="LWY843" s="32"/>
      <c r="LWZ843" s="32"/>
      <c r="LXA843" s="32"/>
      <c r="LXB843" s="32"/>
      <c r="LXC843" s="32"/>
      <c r="LXD843" s="32"/>
      <c r="LXE843" s="32"/>
      <c r="LXF843" s="32"/>
      <c r="LXG843" s="32"/>
      <c r="LXH843" s="32"/>
      <c r="LXI843" s="32"/>
      <c r="LXJ843" s="32"/>
      <c r="LXK843" s="32"/>
      <c r="LXL843" s="32"/>
      <c r="LXM843" s="32"/>
      <c r="LXN843" s="32"/>
      <c r="LXO843" s="32"/>
      <c r="LXP843" s="32"/>
      <c r="LXQ843" s="32"/>
      <c r="LXR843" s="32"/>
      <c r="LXS843" s="32"/>
      <c r="LXT843" s="32"/>
      <c r="LXU843" s="32"/>
      <c r="LXV843" s="32"/>
      <c r="LXW843" s="32"/>
      <c r="LXX843" s="32"/>
      <c r="LXY843" s="32"/>
      <c r="LXZ843" s="32"/>
      <c r="LYA843" s="32"/>
      <c r="LYB843" s="32"/>
      <c r="LYC843" s="32"/>
      <c r="LYD843" s="32"/>
      <c r="LYE843" s="32"/>
      <c r="LYF843" s="32"/>
      <c r="LYG843" s="32"/>
      <c r="LYH843" s="32"/>
      <c r="LYI843" s="32"/>
      <c r="LYJ843" s="32"/>
      <c r="LYK843" s="32"/>
      <c r="LYL843" s="32"/>
      <c r="LYM843" s="32"/>
      <c r="LYN843" s="32"/>
      <c r="LYO843" s="32"/>
      <c r="LYP843" s="32"/>
      <c r="LYQ843" s="32"/>
      <c r="LYR843" s="32"/>
      <c r="LYS843" s="32"/>
      <c r="LYT843" s="32"/>
      <c r="LYU843" s="32"/>
      <c r="LYV843" s="32"/>
      <c r="LYW843" s="32"/>
      <c r="LYX843" s="32"/>
      <c r="LYY843" s="32"/>
      <c r="LYZ843" s="32"/>
      <c r="LZA843" s="32"/>
      <c r="LZB843" s="32"/>
      <c r="LZC843" s="32"/>
      <c r="LZD843" s="32"/>
      <c r="LZE843" s="32"/>
      <c r="LZF843" s="32"/>
      <c r="LZG843" s="32"/>
      <c r="LZH843" s="32"/>
      <c r="LZI843" s="32"/>
      <c r="LZJ843" s="32"/>
      <c r="LZK843" s="32"/>
      <c r="LZL843" s="32"/>
      <c r="LZM843" s="32"/>
      <c r="LZN843" s="32"/>
      <c r="LZO843" s="32"/>
      <c r="LZP843" s="32"/>
      <c r="LZQ843" s="32"/>
      <c r="LZR843" s="32"/>
      <c r="LZS843" s="32"/>
      <c r="LZT843" s="32"/>
      <c r="LZU843" s="32"/>
      <c r="LZV843" s="32"/>
      <c r="LZW843" s="32"/>
      <c r="LZX843" s="32"/>
      <c r="LZY843" s="32"/>
      <c r="LZZ843" s="32"/>
      <c r="MAA843" s="32"/>
      <c r="MAB843" s="32"/>
      <c r="MAC843" s="32"/>
      <c r="MAD843" s="32"/>
      <c r="MAE843" s="32"/>
      <c r="MAF843" s="32"/>
      <c r="MAG843" s="32"/>
      <c r="MAH843" s="32"/>
      <c r="MAI843" s="32"/>
      <c r="MAJ843" s="32"/>
      <c r="MAK843" s="32"/>
      <c r="MAL843" s="32"/>
      <c r="MAM843" s="32"/>
      <c r="MAN843" s="32"/>
      <c r="MAO843" s="32"/>
      <c r="MAP843" s="32"/>
      <c r="MAQ843" s="32"/>
      <c r="MAR843" s="32"/>
      <c r="MAS843" s="32"/>
      <c r="MAT843" s="32"/>
      <c r="MAU843" s="32"/>
      <c r="MAV843" s="32"/>
      <c r="MAW843" s="32"/>
      <c r="MAX843" s="32"/>
      <c r="MAY843" s="32"/>
      <c r="MAZ843" s="32"/>
      <c r="MBA843" s="32"/>
      <c r="MBB843" s="32"/>
      <c r="MBC843" s="32"/>
      <c r="MBD843" s="32"/>
      <c r="MBE843" s="32"/>
      <c r="MBF843" s="32"/>
      <c r="MBG843" s="32"/>
      <c r="MBH843" s="32"/>
      <c r="MBI843" s="32"/>
      <c r="MBJ843" s="32"/>
      <c r="MBK843" s="32"/>
      <c r="MBL843" s="32"/>
      <c r="MBM843" s="32"/>
      <c r="MBN843" s="32"/>
      <c r="MBO843" s="32"/>
      <c r="MBP843" s="32"/>
      <c r="MBQ843" s="32"/>
      <c r="MBR843" s="32"/>
      <c r="MBS843" s="32"/>
      <c r="MBT843" s="32"/>
      <c r="MBU843" s="32"/>
      <c r="MBV843" s="32"/>
      <c r="MBW843" s="32"/>
      <c r="MBX843" s="32"/>
      <c r="MBY843" s="32"/>
      <c r="MBZ843" s="32"/>
      <c r="MCA843" s="32"/>
      <c r="MCB843" s="32"/>
      <c r="MCC843" s="32"/>
      <c r="MCD843" s="32"/>
      <c r="MCE843" s="32"/>
      <c r="MCF843" s="32"/>
      <c r="MCG843" s="32"/>
      <c r="MCH843" s="32"/>
      <c r="MCI843" s="32"/>
      <c r="MCJ843" s="32"/>
      <c r="MCK843" s="32"/>
      <c r="MCL843" s="32"/>
      <c r="MCM843" s="32"/>
      <c r="MCN843" s="32"/>
      <c r="MCO843" s="32"/>
      <c r="MCP843" s="32"/>
      <c r="MCQ843" s="32"/>
      <c r="MCR843" s="32"/>
      <c r="MCS843" s="32"/>
      <c r="MCT843" s="32"/>
      <c r="MCU843" s="32"/>
      <c r="MCV843" s="32"/>
      <c r="MCW843" s="32"/>
      <c r="MCX843" s="32"/>
      <c r="MCY843" s="32"/>
      <c r="MCZ843" s="32"/>
      <c r="MDA843" s="32"/>
      <c r="MDB843" s="32"/>
      <c r="MDC843" s="32"/>
      <c r="MDD843" s="32"/>
      <c r="MDE843" s="32"/>
      <c r="MDF843" s="32"/>
      <c r="MDG843" s="32"/>
      <c r="MDH843" s="32"/>
      <c r="MDI843" s="32"/>
      <c r="MDJ843" s="32"/>
      <c r="MDK843" s="32"/>
      <c r="MDL843" s="32"/>
      <c r="MDM843" s="32"/>
      <c r="MDN843" s="32"/>
      <c r="MDO843" s="32"/>
      <c r="MDP843" s="32"/>
      <c r="MDQ843" s="32"/>
      <c r="MDR843" s="32"/>
      <c r="MDS843" s="32"/>
      <c r="MDT843" s="32"/>
      <c r="MDU843" s="32"/>
      <c r="MDV843" s="32"/>
      <c r="MDW843" s="32"/>
      <c r="MDX843" s="32"/>
      <c r="MDY843" s="32"/>
      <c r="MDZ843" s="32"/>
      <c r="MEA843" s="32"/>
      <c r="MEB843" s="32"/>
      <c r="MEC843" s="32"/>
      <c r="MED843" s="32"/>
      <c r="MEE843" s="32"/>
      <c r="MEF843" s="32"/>
      <c r="MEG843" s="32"/>
      <c r="MEH843" s="32"/>
      <c r="MEI843" s="32"/>
      <c r="MEJ843" s="32"/>
      <c r="MEK843" s="32"/>
      <c r="MEL843" s="32"/>
      <c r="MEM843" s="32"/>
      <c r="MEN843" s="32"/>
      <c r="MEO843" s="32"/>
      <c r="MEP843" s="32"/>
      <c r="MEQ843" s="32"/>
      <c r="MER843" s="32"/>
      <c r="MES843" s="32"/>
      <c r="MET843" s="32"/>
      <c r="MEU843" s="32"/>
      <c r="MEV843" s="32"/>
      <c r="MEW843" s="32"/>
      <c r="MEX843" s="32"/>
      <c r="MEY843" s="32"/>
      <c r="MEZ843" s="32"/>
      <c r="MFA843" s="32"/>
      <c r="MFB843" s="32"/>
      <c r="MFC843" s="32"/>
      <c r="MFD843" s="32"/>
      <c r="MFE843" s="32"/>
      <c r="MFF843" s="32"/>
      <c r="MFG843" s="32"/>
      <c r="MFH843" s="32"/>
      <c r="MFI843" s="32"/>
      <c r="MFJ843" s="32"/>
      <c r="MFK843" s="32"/>
      <c r="MFL843" s="32"/>
      <c r="MFM843" s="32"/>
      <c r="MFN843" s="32"/>
      <c r="MFO843" s="32"/>
      <c r="MFP843" s="32"/>
      <c r="MFQ843" s="32"/>
      <c r="MFR843" s="32"/>
      <c r="MFS843" s="32"/>
      <c r="MFT843" s="32"/>
      <c r="MFU843" s="32"/>
      <c r="MFV843" s="32"/>
      <c r="MFW843" s="32"/>
      <c r="MFX843" s="32"/>
      <c r="MFY843" s="32"/>
      <c r="MFZ843" s="32"/>
      <c r="MGA843" s="32"/>
      <c r="MGB843" s="32"/>
      <c r="MGC843" s="32"/>
      <c r="MGD843" s="32"/>
      <c r="MGE843" s="32"/>
      <c r="MGF843" s="32"/>
      <c r="MGG843" s="32"/>
      <c r="MGH843" s="32"/>
      <c r="MGI843" s="32"/>
      <c r="MGJ843" s="32"/>
      <c r="MGK843" s="32"/>
      <c r="MGL843" s="32"/>
      <c r="MGM843" s="32"/>
      <c r="MGN843" s="32"/>
      <c r="MGO843" s="32"/>
      <c r="MGP843" s="32"/>
      <c r="MGQ843" s="32"/>
      <c r="MGR843" s="32"/>
      <c r="MGS843" s="32"/>
      <c r="MGT843" s="32"/>
      <c r="MGU843" s="32"/>
      <c r="MGV843" s="32"/>
      <c r="MGW843" s="32"/>
      <c r="MGX843" s="32"/>
      <c r="MGY843" s="32"/>
      <c r="MGZ843" s="32"/>
      <c r="MHA843" s="32"/>
      <c r="MHB843" s="32"/>
      <c r="MHC843" s="32"/>
      <c r="MHD843" s="32"/>
      <c r="MHE843" s="32"/>
      <c r="MHF843" s="32"/>
      <c r="MHG843" s="32"/>
      <c r="MHH843" s="32"/>
      <c r="MHI843" s="32"/>
      <c r="MHJ843" s="32"/>
      <c r="MHK843" s="32"/>
      <c r="MHL843" s="32"/>
      <c r="MHM843" s="32"/>
      <c r="MHN843" s="32"/>
      <c r="MHO843" s="32"/>
      <c r="MHP843" s="32"/>
      <c r="MHQ843" s="32"/>
      <c r="MHR843" s="32"/>
      <c r="MHS843" s="32"/>
      <c r="MHT843" s="32"/>
      <c r="MHU843" s="32"/>
      <c r="MHV843" s="32"/>
      <c r="MHW843" s="32"/>
      <c r="MHX843" s="32"/>
      <c r="MHY843" s="32"/>
      <c r="MHZ843" s="32"/>
      <c r="MIA843" s="32"/>
      <c r="MIB843" s="32"/>
      <c r="MIC843" s="32"/>
      <c r="MID843" s="32"/>
      <c r="MIE843" s="32"/>
      <c r="MIF843" s="32"/>
      <c r="MIG843" s="32"/>
      <c r="MIH843" s="32"/>
      <c r="MII843" s="32"/>
      <c r="MIJ843" s="32"/>
      <c r="MIK843" s="32"/>
      <c r="MIL843" s="32"/>
      <c r="MIM843" s="32"/>
      <c r="MIN843" s="32"/>
      <c r="MIO843" s="32"/>
      <c r="MIP843" s="32"/>
      <c r="MIQ843" s="32"/>
      <c r="MIR843" s="32"/>
      <c r="MIS843" s="32"/>
      <c r="MIT843" s="32"/>
      <c r="MIU843" s="32"/>
      <c r="MIV843" s="32"/>
      <c r="MIW843" s="32"/>
      <c r="MIX843" s="32"/>
      <c r="MIY843" s="32"/>
      <c r="MIZ843" s="32"/>
      <c r="MJA843" s="32"/>
      <c r="MJB843" s="32"/>
      <c r="MJC843" s="32"/>
      <c r="MJD843" s="32"/>
      <c r="MJE843" s="32"/>
      <c r="MJF843" s="32"/>
      <c r="MJG843" s="32"/>
      <c r="MJH843" s="32"/>
      <c r="MJI843" s="32"/>
      <c r="MJJ843" s="32"/>
      <c r="MJK843" s="32"/>
      <c r="MJL843" s="32"/>
      <c r="MJM843" s="32"/>
      <c r="MJN843" s="32"/>
      <c r="MJO843" s="32"/>
      <c r="MJP843" s="32"/>
      <c r="MJQ843" s="32"/>
      <c r="MJR843" s="32"/>
      <c r="MJS843" s="32"/>
      <c r="MJT843" s="32"/>
      <c r="MJU843" s="32"/>
      <c r="MJV843" s="32"/>
      <c r="MJW843" s="32"/>
      <c r="MJX843" s="32"/>
      <c r="MJY843" s="32"/>
      <c r="MJZ843" s="32"/>
      <c r="MKA843" s="32"/>
      <c r="MKB843" s="32"/>
      <c r="MKC843" s="32"/>
      <c r="MKD843" s="32"/>
      <c r="MKE843" s="32"/>
      <c r="MKF843" s="32"/>
      <c r="MKG843" s="32"/>
      <c r="MKH843" s="32"/>
      <c r="MKI843" s="32"/>
      <c r="MKJ843" s="32"/>
      <c r="MKK843" s="32"/>
      <c r="MKL843" s="32"/>
      <c r="MKM843" s="32"/>
      <c r="MKN843" s="32"/>
      <c r="MKO843" s="32"/>
      <c r="MKP843" s="32"/>
      <c r="MKQ843" s="32"/>
      <c r="MKR843" s="32"/>
      <c r="MKS843" s="32"/>
      <c r="MKT843" s="32"/>
      <c r="MKU843" s="32"/>
      <c r="MKV843" s="32"/>
      <c r="MKW843" s="32"/>
      <c r="MKX843" s="32"/>
      <c r="MKY843" s="32"/>
      <c r="MKZ843" s="32"/>
      <c r="MLA843" s="32"/>
      <c r="MLB843" s="32"/>
      <c r="MLC843" s="32"/>
      <c r="MLD843" s="32"/>
      <c r="MLE843" s="32"/>
      <c r="MLF843" s="32"/>
      <c r="MLG843" s="32"/>
      <c r="MLH843" s="32"/>
      <c r="MLI843" s="32"/>
      <c r="MLJ843" s="32"/>
      <c r="MLK843" s="32"/>
      <c r="MLL843" s="32"/>
      <c r="MLM843" s="32"/>
      <c r="MLN843" s="32"/>
      <c r="MLO843" s="32"/>
      <c r="MLP843" s="32"/>
      <c r="MLQ843" s="32"/>
      <c r="MLR843" s="32"/>
      <c r="MLS843" s="32"/>
      <c r="MLT843" s="32"/>
      <c r="MLU843" s="32"/>
      <c r="MLV843" s="32"/>
      <c r="MLW843" s="32"/>
      <c r="MLX843" s="32"/>
      <c r="MLY843" s="32"/>
      <c r="MLZ843" s="32"/>
      <c r="MMA843" s="32"/>
      <c r="MMB843" s="32"/>
      <c r="MMC843" s="32"/>
      <c r="MMD843" s="32"/>
      <c r="MME843" s="32"/>
      <c r="MMF843" s="32"/>
      <c r="MMG843" s="32"/>
      <c r="MMH843" s="32"/>
      <c r="MMI843" s="32"/>
      <c r="MMJ843" s="32"/>
      <c r="MMK843" s="32"/>
      <c r="MML843" s="32"/>
      <c r="MMM843" s="32"/>
      <c r="MMN843" s="32"/>
      <c r="MMO843" s="32"/>
      <c r="MMP843" s="32"/>
      <c r="MMQ843" s="32"/>
      <c r="MMR843" s="32"/>
      <c r="MMS843" s="32"/>
      <c r="MMT843" s="32"/>
      <c r="MMU843" s="32"/>
      <c r="MMV843" s="32"/>
      <c r="MMW843" s="32"/>
      <c r="MMX843" s="32"/>
      <c r="MMY843" s="32"/>
      <c r="MMZ843" s="32"/>
      <c r="MNA843" s="32"/>
      <c r="MNB843" s="32"/>
      <c r="MNC843" s="32"/>
      <c r="MND843" s="32"/>
      <c r="MNE843" s="32"/>
      <c r="MNF843" s="32"/>
      <c r="MNG843" s="32"/>
      <c r="MNH843" s="32"/>
      <c r="MNI843" s="32"/>
      <c r="MNJ843" s="32"/>
      <c r="MNK843" s="32"/>
      <c r="MNL843" s="32"/>
      <c r="MNM843" s="32"/>
      <c r="MNN843" s="32"/>
      <c r="MNO843" s="32"/>
      <c r="MNP843" s="32"/>
      <c r="MNQ843" s="32"/>
      <c r="MNR843" s="32"/>
      <c r="MNS843" s="32"/>
      <c r="MNT843" s="32"/>
      <c r="MNU843" s="32"/>
      <c r="MNV843" s="32"/>
      <c r="MNW843" s="32"/>
      <c r="MNX843" s="32"/>
      <c r="MNY843" s="32"/>
      <c r="MNZ843" s="32"/>
      <c r="MOA843" s="32"/>
      <c r="MOB843" s="32"/>
      <c r="MOC843" s="32"/>
      <c r="MOD843" s="32"/>
      <c r="MOE843" s="32"/>
      <c r="MOF843" s="32"/>
      <c r="MOG843" s="32"/>
      <c r="MOH843" s="32"/>
      <c r="MOI843" s="32"/>
      <c r="MOJ843" s="32"/>
      <c r="MOK843" s="32"/>
      <c r="MOL843" s="32"/>
      <c r="MOM843" s="32"/>
      <c r="MON843" s="32"/>
      <c r="MOO843" s="32"/>
      <c r="MOP843" s="32"/>
      <c r="MOQ843" s="32"/>
      <c r="MOR843" s="32"/>
      <c r="MOS843" s="32"/>
      <c r="MOT843" s="32"/>
      <c r="MOU843" s="32"/>
      <c r="MOV843" s="32"/>
      <c r="MOW843" s="32"/>
      <c r="MOX843" s="32"/>
      <c r="MOY843" s="32"/>
      <c r="MOZ843" s="32"/>
      <c r="MPA843" s="32"/>
      <c r="MPB843" s="32"/>
      <c r="MPC843" s="32"/>
      <c r="MPD843" s="32"/>
      <c r="MPE843" s="32"/>
      <c r="MPF843" s="32"/>
      <c r="MPG843" s="32"/>
      <c r="MPH843" s="32"/>
      <c r="MPI843" s="32"/>
      <c r="MPJ843" s="32"/>
      <c r="MPK843" s="32"/>
      <c r="MPL843" s="32"/>
      <c r="MPM843" s="32"/>
      <c r="MPN843" s="32"/>
      <c r="MPO843" s="32"/>
      <c r="MPP843" s="32"/>
      <c r="MPQ843" s="32"/>
      <c r="MPR843" s="32"/>
      <c r="MPS843" s="32"/>
      <c r="MPT843" s="32"/>
      <c r="MPU843" s="32"/>
      <c r="MPV843" s="32"/>
      <c r="MPW843" s="32"/>
      <c r="MPX843" s="32"/>
      <c r="MPY843" s="32"/>
      <c r="MPZ843" s="32"/>
      <c r="MQA843" s="32"/>
      <c r="MQB843" s="32"/>
      <c r="MQC843" s="32"/>
      <c r="MQD843" s="32"/>
      <c r="MQE843" s="32"/>
      <c r="MQF843" s="32"/>
      <c r="MQG843" s="32"/>
      <c r="MQH843" s="32"/>
      <c r="MQI843" s="32"/>
      <c r="MQJ843" s="32"/>
      <c r="MQK843" s="32"/>
      <c r="MQL843" s="32"/>
      <c r="MQM843" s="32"/>
      <c r="MQN843" s="32"/>
      <c r="MQO843" s="32"/>
      <c r="MQP843" s="32"/>
      <c r="MQQ843" s="32"/>
      <c r="MQR843" s="32"/>
      <c r="MQS843" s="32"/>
      <c r="MQT843" s="32"/>
      <c r="MQU843" s="32"/>
      <c r="MQV843" s="32"/>
      <c r="MQW843" s="32"/>
      <c r="MQX843" s="32"/>
      <c r="MQY843" s="32"/>
      <c r="MQZ843" s="32"/>
      <c r="MRA843" s="32"/>
      <c r="MRB843" s="32"/>
      <c r="MRC843" s="32"/>
      <c r="MRD843" s="32"/>
      <c r="MRE843" s="32"/>
      <c r="MRF843" s="32"/>
      <c r="MRG843" s="32"/>
      <c r="MRH843" s="32"/>
      <c r="MRI843" s="32"/>
      <c r="MRJ843" s="32"/>
      <c r="MRK843" s="32"/>
      <c r="MRL843" s="32"/>
      <c r="MRM843" s="32"/>
      <c r="MRN843" s="32"/>
      <c r="MRO843" s="32"/>
      <c r="MRP843" s="32"/>
      <c r="MRQ843" s="32"/>
      <c r="MRR843" s="32"/>
      <c r="MRS843" s="32"/>
      <c r="MRT843" s="32"/>
      <c r="MRU843" s="32"/>
      <c r="MRV843" s="32"/>
      <c r="MRW843" s="32"/>
      <c r="MRX843" s="32"/>
      <c r="MRY843" s="32"/>
      <c r="MRZ843" s="32"/>
      <c r="MSA843" s="32"/>
      <c r="MSB843" s="32"/>
      <c r="MSC843" s="32"/>
      <c r="MSD843" s="32"/>
      <c r="MSE843" s="32"/>
      <c r="MSF843" s="32"/>
      <c r="MSG843" s="32"/>
      <c r="MSH843" s="32"/>
      <c r="MSI843" s="32"/>
      <c r="MSJ843" s="32"/>
      <c r="MSK843" s="32"/>
      <c r="MSL843" s="32"/>
      <c r="MSM843" s="32"/>
      <c r="MSN843" s="32"/>
      <c r="MSO843" s="32"/>
      <c r="MSP843" s="32"/>
      <c r="MSQ843" s="32"/>
      <c r="MSR843" s="32"/>
      <c r="MSS843" s="32"/>
      <c r="MST843" s="32"/>
      <c r="MSU843" s="32"/>
      <c r="MSV843" s="32"/>
      <c r="MSW843" s="32"/>
      <c r="MSX843" s="32"/>
      <c r="MSY843" s="32"/>
      <c r="MSZ843" s="32"/>
      <c r="MTA843" s="32"/>
      <c r="MTB843" s="32"/>
      <c r="MTC843" s="32"/>
      <c r="MTD843" s="32"/>
      <c r="MTE843" s="32"/>
      <c r="MTF843" s="32"/>
      <c r="MTG843" s="32"/>
      <c r="MTH843" s="32"/>
      <c r="MTI843" s="32"/>
      <c r="MTJ843" s="32"/>
      <c r="MTK843" s="32"/>
      <c r="MTL843" s="32"/>
      <c r="MTM843" s="32"/>
      <c r="MTN843" s="32"/>
      <c r="MTO843" s="32"/>
      <c r="MTP843" s="32"/>
      <c r="MTQ843" s="32"/>
      <c r="MTR843" s="32"/>
      <c r="MTS843" s="32"/>
      <c r="MTT843" s="32"/>
      <c r="MTU843" s="32"/>
      <c r="MTV843" s="32"/>
      <c r="MTW843" s="32"/>
      <c r="MTX843" s="32"/>
      <c r="MTY843" s="32"/>
      <c r="MTZ843" s="32"/>
      <c r="MUA843" s="32"/>
      <c r="MUB843" s="32"/>
      <c r="MUC843" s="32"/>
      <c r="MUD843" s="32"/>
      <c r="MUE843" s="32"/>
      <c r="MUF843" s="32"/>
      <c r="MUG843" s="32"/>
      <c r="MUH843" s="32"/>
      <c r="MUI843" s="32"/>
      <c r="MUJ843" s="32"/>
      <c r="MUK843" s="32"/>
      <c r="MUL843" s="32"/>
      <c r="MUM843" s="32"/>
      <c r="MUN843" s="32"/>
      <c r="MUO843" s="32"/>
      <c r="MUP843" s="32"/>
      <c r="MUQ843" s="32"/>
      <c r="MUR843" s="32"/>
      <c r="MUS843" s="32"/>
      <c r="MUT843" s="32"/>
      <c r="MUU843" s="32"/>
      <c r="MUV843" s="32"/>
      <c r="MUW843" s="32"/>
      <c r="MUX843" s="32"/>
      <c r="MUY843" s="32"/>
      <c r="MUZ843" s="32"/>
      <c r="MVA843" s="32"/>
      <c r="MVB843" s="32"/>
      <c r="MVC843" s="32"/>
      <c r="MVD843" s="32"/>
      <c r="MVE843" s="32"/>
      <c r="MVF843" s="32"/>
      <c r="MVG843" s="32"/>
      <c r="MVH843" s="32"/>
      <c r="MVI843" s="32"/>
      <c r="MVJ843" s="32"/>
      <c r="MVK843" s="32"/>
      <c r="MVL843" s="32"/>
      <c r="MVM843" s="32"/>
      <c r="MVN843" s="32"/>
      <c r="MVO843" s="32"/>
      <c r="MVP843" s="32"/>
      <c r="MVQ843" s="32"/>
      <c r="MVR843" s="32"/>
      <c r="MVS843" s="32"/>
      <c r="MVT843" s="32"/>
      <c r="MVU843" s="32"/>
      <c r="MVV843" s="32"/>
      <c r="MVW843" s="32"/>
      <c r="MVX843" s="32"/>
      <c r="MVY843" s="32"/>
      <c r="MVZ843" s="32"/>
      <c r="MWA843" s="32"/>
      <c r="MWB843" s="32"/>
      <c r="MWC843" s="32"/>
      <c r="MWD843" s="32"/>
      <c r="MWE843" s="32"/>
      <c r="MWF843" s="32"/>
      <c r="MWG843" s="32"/>
      <c r="MWH843" s="32"/>
      <c r="MWI843" s="32"/>
      <c r="MWJ843" s="32"/>
      <c r="MWK843" s="32"/>
      <c r="MWL843" s="32"/>
      <c r="MWM843" s="32"/>
      <c r="MWN843" s="32"/>
      <c r="MWO843" s="32"/>
      <c r="MWP843" s="32"/>
      <c r="MWQ843" s="32"/>
      <c r="MWR843" s="32"/>
      <c r="MWS843" s="32"/>
      <c r="MWT843" s="32"/>
      <c r="MWU843" s="32"/>
      <c r="MWV843" s="32"/>
      <c r="MWW843" s="32"/>
      <c r="MWX843" s="32"/>
      <c r="MWY843" s="32"/>
      <c r="MWZ843" s="32"/>
      <c r="MXA843" s="32"/>
      <c r="MXB843" s="32"/>
      <c r="MXC843" s="32"/>
      <c r="MXD843" s="32"/>
      <c r="MXE843" s="32"/>
      <c r="MXF843" s="32"/>
      <c r="MXG843" s="32"/>
      <c r="MXH843" s="32"/>
      <c r="MXI843" s="32"/>
      <c r="MXJ843" s="32"/>
      <c r="MXK843" s="32"/>
      <c r="MXL843" s="32"/>
      <c r="MXM843" s="32"/>
      <c r="MXN843" s="32"/>
      <c r="MXO843" s="32"/>
      <c r="MXP843" s="32"/>
      <c r="MXQ843" s="32"/>
      <c r="MXR843" s="32"/>
      <c r="MXS843" s="32"/>
      <c r="MXT843" s="32"/>
      <c r="MXU843" s="32"/>
      <c r="MXV843" s="32"/>
      <c r="MXW843" s="32"/>
      <c r="MXX843" s="32"/>
      <c r="MXY843" s="32"/>
      <c r="MXZ843" s="32"/>
      <c r="MYA843" s="32"/>
      <c r="MYB843" s="32"/>
      <c r="MYC843" s="32"/>
      <c r="MYD843" s="32"/>
      <c r="MYE843" s="32"/>
      <c r="MYF843" s="32"/>
      <c r="MYG843" s="32"/>
      <c r="MYH843" s="32"/>
      <c r="MYI843" s="32"/>
      <c r="MYJ843" s="32"/>
      <c r="MYK843" s="32"/>
      <c r="MYL843" s="32"/>
      <c r="MYM843" s="32"/>
      <c r="MYN843" s="32"/>
      <c r="MYO843" s="32"/>
      <c r="MYP843" s="32"/>
      <c r="MYQ843" s="32"/>
      <c r="MYR843" s="32"/>
      <c r="MYS843" s="32"/>
      <c r="MYT843" s="32"/>
      <c r="MYU843" s="32"/>
      <c r="MYV843" s="32"/>
      <c r="MYW843" s="32"/>
      <c r="MYX843" s="32"/>
      <c r="MYY843" s="32"/>
      <c r="MYZ843" s="32"/>
      <c r="MZA843" s="32"/>
      <c r="MZB843" s="32"/>
      <c r="MZC843" s="32"/>
      <c r="MZD843" s="32"/>
      <c r="MZE843" s="32"/>
      <c r="MZF843" s="32"/>
      <c r="MZG843" s="32"/>
      <c r="MZH843" s="32"/>
      <c r="MZI843" s="32"/>
      <c r="MZJ843" s="32"/>
      <c r="MZK843" s="32"/>
      <c r="MZL843" s="32"/>
      <c r="MZM843" s="32"/>
      <c r="MZN843" s="32"/>
      <c r="MZO843" s="32"/>
      <c r="MZP843" s="32"/>
      <c r="MZQ843" s="32"/>
      <c r="MZR843" s="32"/>
      <c r="MZS843" s="32"/>
      <c r="MZT843" s="32"/>
      <c r="MZU843" s="32"/>
      <c r="MZV843" s="32"/>
      <c r="MZW843" s="32"/>
      <c r="MZX843" s="32"/>
      <c r="MZY843" s="32"/>
      <c r="MZZ843" s="32"/>
      <c r="NAA843" s="32"/>
      <c r="NAB843" s="32"/>
      <c r="NAC843" s="32"/>
      <c r="NAD843" s="32"/>
      <c r="NAE843" s="32"/>
      <c r="NAF843" s="32"/>
      <c r="NAG843" s="32"/>
      <c r="NAH843" s="32"/>
      <c r="NAI843" s="32"/>
      <c r="NAJ843" s="32"/>
      <c r="NAK843" s="32"/>
      <c r="NAL843" s="32"/>
      <c r="NAM843" s="32"/>
      <c r="NAN843" s="32"/>
      <c r="NAO843" s="32"/>
      <c r="NAP843" s="32"/>
      <c r="NAQ843" s="32"/>
      <c r="NAR843" s="32"/>
      <c r="NAS843" s="32"/>
      <c r="NAT843" s="32"/>
      <c r="NAU843" s="32"/>
      <c r="NAV843" s="32"/>
      <c r="NAW843" s="32"/>
      <c r="NAX843" s="32"/>
      <c r="NAY843" s="32"/>
      <c r="NAZ843" s="32"/>
      <c r="NBA843" s="32"/>
      <c r="NBB843" s="32"/>
      <c r="NBC843" s="32"/>
      <c r="NBD843" s="32"/>
      <c r="NBE843" s="32"/>
      <c r="NBF843" s="32"/>
      <c r="NBG843" s="32"/>
      <c r="NBH843" s="32"/>
      <c r="NBI843" s="32"/>
      <c r="NBJ843" s="32"/>
      <c r="NBK843" s="32"/>
      <c r="NBL843" s="32"/>
      <c r="NBM843" s="32"/>
      <c r="NBN843" s="32"/>
      <c r="NBO843" s="32"/>
      <c r="NBP843" s="32"/>
      <c r="NBQ843" s="32"/>
      <c r="NBR843" s="32"/>
      <c r="NBS843" s="32"/>
      <c r="NBT843" s="32"/>
      <c r="NBU843" s="32"/>
      <c r="NBV843" s="32"/>
      <c r="NBW843" s="32"/>
      <c r="NBX843" s="32"/>
      <c r="NBY843" s="32"/>
      <c r="NBZ843" s="32"/>
      <c r="NCA843" s="32"/>
      <c r="NCB843" s="32"/>
      <c r="NCC843" s="32"/>
      <c r="NCD843" s="32"/>
      <c r="NCE843" s="32"/>
      <c r="NCF843" s="32"/>
      <c r="NCG843" s="32"/>
      <c r="NCH843" s="32"/>
      <c r="NCI843" s="32"/>
      <c r="NCJ843" s="32"/>
      <c r="NCK843" s="32"/>
      <c r="NCL843" s="32"/>
      <c r="NCM843" s="32"/>
      <c r="NCN843" s="32"/>
      <c r="NCO843" s="32"/>
      <c r="NCP843" s="32"/>
      <c r="NCQ843" s="32"/>
      <c r="NCR843" s="32"/>
      <c r="NCS843" s="32"/>
      <c r="NCT843" s="32"/>
      <c r="NCU843" s="32"/>
      <c r="NCV843" s="32"/>
      <c r="NCW843" s="32"/>
      <c r="NCX843" s="32"/>
      <c r="NCY843" s="32"/>
      <c r="NCZ843" s="32"/>
      <c r="NDA843" s="32"/>
      <c r="NDB843" s="32"/>
      <c r="NDC843" s="32"/>
      <c r="NDD843" s="32"/>
      <c r="NDE843" s="32"/>
      <c r="NDF843" s="32"/>
      <c r="NDG843" s="32"/>
      <c r="NDH843" s="32"/>
      <c r="NDI843" s="32"/>
      <c r="NDJ843" s="32"/>
      <c r="NDK843" s="32"/>
      <c r="NDL843" s="32"/>
      <c r="NDM843" s="32"/>
      <c r="NDN843" s="32"/>
      <c r="NDO843" s="32"/>
      <c r="NDP843" s="32"/>
      <c r="NDQ843" s="32"/>
      <c r="NDR843" s="32"/>
      <c r="NDS843" s="32"/>
      <c r="NDT843" s="32"/>
      <c r="NDU843" s="32"/>
      <c r="NDV843" s="32"/>
      <c r="NDW843" s="32"/>
      <c r="NDX843" s="32"/>
      <c r="NDY843" s="32"/>
      <c r="NDZ843" s="32"/>
      <c r="NEA843" s="32"/>
      <c r="NEB843" s="32"/>
      <c r="NEC843" s="32"/>
      <c r="NED843" s="32"/>
      <c r="NEE843" s="32"/>
      <c r="NEF843" s="32"/>
      <c r="NEG843" s="32"/>
      <c r="NEH843" s="32"/>
      <c r="NEI843" s="32"/>
      <c r="NEJ843" s="32"/>
      <c r="NEK843" s="32"/>
      <c r="NEL843" s="32"/>
      <c r="NEM843" s="32"/>
      <c r="NEN843" s="32"/>
      <c r="NEO843" s="32"/>
      <c r="NEP843" s="32"/>
      <c r="NEQ843" s="32"/>
      <c r="NER843" s="32"/>
      <c r="NES843" s="32"/>
      <c r="NET843" s="32"/>
      <c r="NEU843" s="32"/>
      <c r="NEV843" s="32"/>
      <c r="NEW843" s="32"/>
      <c r="NEX843" s="32"/>
      <c r="NEY843" s="32"/>
      <c r="NEZ843" s="32"/>
      <c r="NFA843" s="32"/>
      <c r="NFB843" s="32"/>
      <c r="NFC843" s="32"/>
      <c r="NFD843" s="32"/>
      <c r="NFE843" s="32"/>
      <c r="NFF843" s="32"/>
      <c r="NFG843" s="32"/>
      <c r="NFH843" s="32"/>
      <c r="NFI843" s="32"/>
      <c r="NFJ843" s="32"/>
      <c r="NFK843" s="32"/>
      <c r="NFL843" s="32"/>
      <c r="NFM843" s="32"/>
      <c r="NFN843" s="32"/>
      <c r="NFO843" s="32"/>
      <c r="NFP843" s="32"/>
      <c r="NFQ843" s="32"/>
      <c r="NFR843" s="32"/>
      <c r="NFS843" s="32"/>
      <c r="NFT843" s="32"/>
      <c r="NFU843" s="32"/>
      <c r="NFV843" s="32"/>
      <c r="NFW843" s="32"/>
      <c r="NFX843" s="32"/>
      <c r="NFY843" s="32"/>
      <c r="NFZ843" s="32"/>
      <c r="NGA843" s="32"/>
      <c r="NGB843" s="32"/>
      <c r="NGC843" s="32"/>
      <c r="NGD843" s="32"/>
      <c r="NGE843" s="32"/>
      <c r="NGF843" s="32"/>
      <c r="NGG843" s="32"/>
      <c r="NGH843" s="32"/>
      <c r="NGI843" s="32"/>
      <c r="NGJ843" s="32"/>
      <c r="NGK843" s="32"/>
      <c r="NGL843" s="32"/>
      <c r="NGM843" s="32"/>
      <c r="NGN843" s="32"/>
      <c r="NGO843" s="32"/>
      <c r="NGP843" s="32"/>
      <c r="NGQ843" s="32"/>
      <c r="NGR843" s="32"/>
      <c r="NGS843" s="32"/>
      <c r="NGT843" s="32"/>
      <c r="NGU843" s="32"/>
      <c r="NGV843" s="32"/>
      <c r="NGW843" s="32"/>
      <c r="NGX843" s="32"/>
      <c r="NGY843" s="32"/>
      <c r="NGZ843" s="32"/>
      <c r="NHA843" s="32"/>
      <c r="NHB843" s="32"/>
      <c r="NHC843" s="32"/>
      <c r="NHD843" s="32"/>
      <c r="NHE843" s="32"/>
      <c r="NHF843" s="32"/>
      <c r="NHG843" s="32"/>
      <c r="NHH843" s="32"/>
      <c r="NHI843" s="32"/>
      <c r="NHJ843" s="32"/>
      <c r="NHK843" s="32"/>
      <c r="NHL843" s="32"/>
      <c r="NHM843" s="32"/>
      <c r="NHN843" s="32"/>
      <c r="NHO843" s="32"/>
      <c r="NHP843" s="32"/>
      <c r="NHQ843" s="32"/>
      <c r="NHR843" s="32"/>
      <c r="NHS843" s="32"/>
      <c r="NHT843" s="32"/>
      <c r="NHU843" s="32"/>
      <c r="NHV843" s="32"/>
      <c r="NHW843" s="32"/>
      <c r="NHX843" s="32"/>
      <c r="NHY843" s="32"/>
      <c r="NHZ843" s="32"/>
      <c r="NIA843" s="32"/>
      <c r="NIB843" s="32"/>
      <c r="NIC843" s="32"/>
      <c r="NID843" s="32"/>
      <c r="NIE843" s="32"/>
      <c r="NIF843" s="32"/>
      <c r="NIG843" s="32"/>
      <c r="NIH843" s="32"/>
      <c r="NII843" s="32"/>
      <c r="NIJ843" s="32"/>
      <c r="NIK843" s="32"/>
      <c r="NIL843" s="32"/>
      <c r="NIM843" s="32"/>
      <c r="NIN843" s="32"/>
      <c r="NIO843" s="32"/>
      <c r="NIP843" s="32"/>
      <c r="NIQ843" s="32"/>
      <c r="NIR843" s="32"/>
      <c r="NIS843" s="32"/>
      <c r="NIT843" s="32"/>
      <c r="NIU843" s="32"/>
      <c r="NIV843" s="32"/>
      <c r="NIW843" s="32"/>
      <c r="NIX843" s="32"/>
      <c r="NIY843" s="32"/>
      <c r="NIZ843" s="32"/>
      <c r="NJA843" s="32"/>
      <c r="NJB843" s="32"/>
      <c r="NJC843" s="32"/>
      <c r="NJD843" s="32"/>
      <c r="NJE843" s="32"/>
      <c r="NJF843" s="32"/>
      <c r="NJG843" s="32"/>
      <c r="NJH843" s="32"/>
      <c r="NJI843" s="32"/>
      <c r="NJJ843" s="32"/>
      <c r="NJK843" s="32"/>
      <c r="NJL843" s="32"/>
      <c r="NJM843" s="32"/>
      <c r="NJN843" s="32"/>
      <c r="NJO843" s="32"/>
      <c r="NJP843" s="32"/>
      <c r="NJQ843" s="32"/>
      <c r="NJR843" s="32"/>
      <c r="NJS843" s="32"/>
      <c r="NJT843" s="32"/>
      <c r="NJU843" s="32"/>
      <c r="NJV843" s="32"/>
      <c r="NJW843" s="32"/>
      <c r="NJX843" s="32"/>
      <c r="NJY843" s="32"/>
      <c r="NJZ843" s="32"/>
      <c r="NKA843" s="32"/>
      <c r="NKB843" s="32"/>
      <c r="NKC843" s="32"/>
      <c r="NKD843" s="32"/>
      <c r="NKE843" s="32"/>
      <c r="NKF843" s="32"/>
      <c r="NKG843" s="32"/>
      <c r="NKH843" s="32"/>
      <c r="NKI843" s="32"/>
      <c r="NKJ843" s="32"/>
      <c r="NKK843" s="32"/>
      <c r="NKL843" s="32"/>
      <c r="NKM843" s="32"/>
      <c r="NKN843" s="32"/>
      <c r="NKO843" s="32"/>
      <c r="NKP843" s="32"/>
      <c r="NKQ843" s="32"/>
      <c r="NKR843" s="32"/>
      <c r="NKS843" s="32"/>
      <c r="NKT843" s="32"/>
      <c r="NKU843" s="32"/>
      <c r="NKV843" s="32"/>
      <c r="NKW843" s="32"/>
      <c r="NKX843" s="32"/>
      <c r="NKY843" s="32"/>
      <c r="NKZ843" s="32"/>
      <c r="NLA843" s="32"/>
      <c r="NLB843" s="32"/>
      <c r="NLC843" s="32"/>
      <c r="NLD843" s="32"/>
      <c r="NLE843" s="32"/>
      <c r="NLF843" s="32"/>
      <c r="NLG843" s="32"/>
      <c r="NLH843" s="32"/>
      <c r="NLI843" s="32"/>
      <c r="NLJ843" s="32"/>
      <c r="NLK843" s="32"/>
      <c r="NLL843" s="32"/>
      <c r="NLM843" s="32"/>
      <c r="NLN843" s="32"/>
      <c r="NLO843" s="32"/>
      <c r="NLP843" s="32"/>
      <c r="NLQ843" s="32"/>
      <c r="NLR843" s="32"/>
      <c r="NLS843" s="32"/>
      <c r="NLT843" s="32"/>
      <c r="NLU843" s="32"/>
      <c r="NLV843" s="32"/>
      <c r="NLW843" s="32"/>
      <c r="NLX843" s="32"/>
      <c r="NLY843" s="32"/>
      <c r="NLZ843" s="32"/>
      <c r="NMA843" s="32"/>
      <c r="NMB843" s="32"/>
      <c r="NMC843" s="32"/>
      <c r="NMD843" s="32"/>
      <c r="NME843" s="32"/>
      <c r="NMF843" s="32"/>
      <c r="NMG843" s="32"/>
      <c r="NMH843" s="32"/>
      <c r="NMI843" s="32"/>
      <c r="NMJ843" s="32"/>
      <c r="NMK843" s="32"/>
      <c r="NML843" s="32"/>
      <c r="NMM843" s="32"/>
      <c r="NMN843" s="32"/>
      <c r="NMO843" s="32"/>
      <c r="NMP843" s="32"/>
      <c r="NMQ843" s="32"/>
      <c r="NMR843" s="32"/>
      <c r="NMS843" s="32"/>
      <c r="NMT843" s="32"/>
      <c r="NMU843" s="32"/>
      <c r="NMV843" s="32"/>
      <c r="NMW843" s="32"/>
      <c r="NMX843" s="32"/>
      <c r="NMY843" s="32"/>
      <c r="NMZ843" s="32"/>
      <c r="NNA843" s="32"/>
      <c r="NNB843" s="32"/>
      <c r="NNC843" s="32"/>
      <c r="NND843" s="32"/>
      <c r="NNE843" s="32"/>
      <c r="NNF843" s="32"/>
      <c r="NNG843" s="32"/>
      <c r="NNH843" s="32"/>
      <c r="NNI843" s="32"/>
      <c r="NNJ843" s="32"/>
      <c r="NNK843" s="32"/>
      <c r="NNL843" s="32"/>
      <c r="NNM843" s="32"/>
      <c r="NNN843" s="32"/>
      <c r="NNO843" s="32"/>
      <c r="NNP843" s="32"/>
      <c r="NNQ843" s="32"/>
      <c r="NNR843" s="32"/>
      <c r="NNS843" s="32"/>
      <c r="NNT843" s="32"/>
      <c r="NNU843" s="32"/>
      <c r="NNV843" s="32"/>
      <c r="NNW843" s="32"/>
      <c r="NNX843" s="32"/>
      <c r="NNY843" s="32"/>
      <c r="NNZ843" s="32"/>
      <c r="NOA843" s="32"/>
      <c r="NOB843" s="32"/>
      <c r="NOC843" s="32"/>
      <c r="NOD843" s="32"/>
      <c r="NOE843" s="32"/>
      <c r="NOF843" s="32"/>
      <c r="NOG843" s="32"/>
      <c r="NOH843" s="32"/>
      <c r="NOI843" s="32"/>
      <c r="NOJ843" s="32"/>
      <c r="NOK843" s="32"/>
      <c r="NOL843" s="32"/>
      <c r="NOM843" s="32"/>
      <c r="NON843" s="32"/>
      <c r="NOO843" s="32"/>
      <c r="NOP843" s="32"/>
      <c r="NOQ843" s="32"/>
      <c r="NOR843" s="32"/>
      <c r="NOS843" s="32"/>
      <c r="NOT843" s="32"/>
      <c r="NOU843" s="32"/>
      <c r="NOV843" s="32"/>
      <c r="NOW843" s="32"/>
      <c r="NOX843" s="32"/>
      <c r="NOY843" s="32"/>
      <c r="NOZ843" s="32"/>
      <c r="NPA843" s="32"/>
      <c r="NPB843" s="32"/>
      <c r="NPC843" s="32"/>
      <c r="NPD843" s="32"/>
      <c r="NPE843" s="32"/>
      <c r="NPF843" s="32"/>
      <c r="NPG843" s="32"/>
      <c r="NPH843" s="32"/>
      <c r="NPI843" s="32"/>
      <c r="NPJ843" s="32"/>
      <c r="NPK843" s="32"/>
      <c r="NPL843" s="32"/>
      <c r="NPM843" s="32"/>
      <c r="NPN843" s="32"/>
      <c r="NPO843" s="32"/>
      <c r="NPP843" s="32"/>
      <c r="NPQ843" s="32"/>
      <c r="NPR843" s="32"/>
      <c r="NPS843" s="32"/>
      <c r="NPT843" s="32"/>
      <c r="NPU843" s="32"/>
      <c r="NPV843" s="32"/>
      <c r="NPW843" s="32"/>
      <c r="NPX843" s="32"/>
      <c r="NPY843" s="32"/>
      <c r="NPZ843" s="32"/>
      <c r="NQA843" s="32"/>
      <c r="NQB843" s="32"/>
      <c r="NQC843" s="32"/>
      <c r="NQD843" s="32"/>
      <c r="NQE843" s="32"/>
      <c r="NQF843" s="32"/>
      <c r="NQG843" s="32"/>
      <c r="NQH843" s="32"/>
      <c r="NQI843" s="32"/>
      <c r="NQJ843" s="32"/>
      <c r="NQK843" s="32"/>
      <c r="NQL843" s="32"/>
      <c r="NQM843" s="32"/>
      <c r="NQN843" s="32"/>
      <c r="NQO843" s="32"/>
      <c r="NQP843" s="32"/>
      <c r="NQQ843" s="32"/>
      <c r="NQR843" s="32"/>
      <c r="NQS843" s="32"/>
      <c r="NQT843" s="32"/>
      <c r="NQU843" s="32"/>
      <c r="NQV843" s="32"/>
      <c r="NQW843" s="32"/>
      <c r="NQX843" s="32"/>
      <c r="NQY843" s="32"/>
      <c r="NQZ843" s="32"/>
      <c r="NRA843" s="32"/>
      <c r="NRB843" s="32"/>
      <c r="NRC843" s="32"/>
      <c r="NRD843" s="32"/>
      <c r="NRE843" s="32"/>
      <c r="NRF843" s="32"/>
      <c r="NRG843" s="32"/>
      <c r="NRH843" s="32"/>
      <c r="NRI843" s="32"/>
      <c r="NRJ843" s="32"/>
      <c r="NRK843" s="32"/>
      <c r="NRL843" s="32"/>
      <c r="NRM843" s="32"/>
      <c r="NRN843" s="32"/>
      <c r="NRO843" s="32"/>
      <c r="NRP843" s="32"/>
      <c r="NRQ843" s="32"/>
      <c r="NRR843" s="32"/>
      <c r="NRS843" s="32"/>
      <c r="NRT843" s="32"/>
      <c r="NRU843" s="32"/>
      <c r="NRV843" s="32"/>
      <c r="NRW843" s="32"/>
      <c r="NRX843" s="32"/>
      <c r="NRY843" s="32"/>
      <c r="NRZ843" s="32"/>
      <c r="NSA843" s="32"/>
      <c r="NSB843" s="32"/>
      <c r="NSC843" s="32"/>
      <c r="NSD843" s="32"/>
      <c r="NSE843" s="32"/>
      <c r="NSF843" s="32"/>
      <c r="NSG843" s="32"/>
      <c r="NSH843" s="32"/>
      <c r="NSI843" s="32"/>
      <c r="NSJ843" s="32"/>
      <c r="NSK843" s="32"/>
      <c r="NSL843" s="32"/>
      <c r="NSM843" s="32"/>
      <c r="NSN843" s="32"/>
      <c r="NSO843" s="32"/>
      <c r="NSP843" s="32"/>
      <c r="NSQ843" s="32"/>
      <c r="NSR843" s="32"/>
      <c r="NSS843" s="32"/>
      <c r="NST843" s="32"/>
      <c r="NSU843" s="32"/>
      <c r="NSV843" s="32"/>
      <c r="NSW843" s="32"/>
      <c r="NSX843" s="32"/>
      <c r="NSY843" s="32"/>
      <c r="NSZ843" s="32"/>
      <c r="NTA843" s="32"/>
      <c r="NTB843" s="32"/>
      <c r="NTC843" s="32"/>
      <c r="NTD843" s="32"/>
      <c r="NTE843" s="32"/>
      <c r="NTF843" s="32"/>
      <c r="NTG843" s="32"/>
      <c r="NTH843" s="32"/>
      <c r="NTI843" s="32"/>
      <c r="NTJ843" s="32"/>
      <c r="NTK843" s="32"/>
      <c r="NTL843" s="32"/>
      <c r="NTM843" s="32"/>
      <c r="NTN843" s="32"/>
      <c r="NTO843" s="32"/>
      <c r="NTP843" s="32"/>
      <c r="NTQ843" s="32"/>
      <c r="NTR843" s="32"/>
      <c r="NTS843" s="32"/>
      <c r="NTT843" s="32"/>
      <c r="NTU843" s="32"/>
      <c r="NTV843" s="32"/>
      <c r="NTW843" s="32"/>
      <c r="NTX843" s="32"/>
      <c r="NTY843" s="32"/>
      <c r="NTZ843" s="32"/>
      <c r="NUA843" s="32"/>
      <c r="NUB843" s="32"/>
      <c r="NUC843" s="32"/>
      <c r="NUD843" s="32"/>
      <c r="NUE843" s="32"/>
      <c r="NUF843" s="32"/>
      <c r="NUG843" s="32"/>
      <c r="NUH843" s="32"/>
      <c r="NUI843" s="32"/>
      <c r="NUJ843" s="32"/>
      <c r="NUK843" s="32"/>
      <c r="NUL843" s="32"/>
      <c r="NUM843" s="32"/>
      <c r="NUN843" s="32"/>
      <c r="NUO843" s="32"/>
      <c r="NUP843" s="32"/>
      <c r="NUQ843" s="32"/>
      <c r="NUR843" s="32"/>
      <c r="NUS843" s="32"/>
      <c r="NUT843" s="32"/>
      <c r="NUU843" s="32"/>
      <c r="NUV843" s="32"/>
      <c r="NUW843" s="32"/>
      <c r="NUX843" s="32"/>
      <c r="NUY843" s="32"/>
      <c r="NUZ843" s="32"/>
      <c r="NVA843" s="32"/>
      <c r="NVB843" s="32"/>
      <c r="NVC843" s="32"/>
      <c r="NVD843" s="32"/>
      <c r="NVE843" s="32"/>
      <c r="NVF843" s="32"/>
      <c r="NVG843" s="32"/>
      <c r="NVH843" s="32"/>
      <c r="NVI843" s="32"/>
      <c r="NVJ843" s="32"/>
      <c r="NVK843" s="32"/>
      <c r="NVL843" s="32"/>
      <c r="NVM843" s="32"/>
      <c r="NVN843" s="32"/>
      <c r="NVO843" s="32"/>
      <c r="NVP843" s="32"/>
      <c r="NVQ843" s="32"/>
      <c r="NVR843" s="32"/>
      <c r="NVS843" s="32"/>
      <c r="NVT843" s="32"/>
      <c r="NVU843" s="32"/>
      <c r="NVV843" s="32"/>
      <c r="NVW843" s="32"/>
      <c r="NVX843" s="32"/>
      <c r="NVY843" s="32"/>
      <c r="NVZ843" s="32"/>
      <c r="NWA843" s="32"/>
      <c r="NWB843" s="32"/>
      <c r="NWC843" s="32"/>
      <c r="NWD843" s="32"/>
      <c r="NWE843" s="32"/>
      <c r="NWF843" s="32"/>
      <c r="NWG843" s="32"/>
      <c r="NWH843" s="32"/>
      <c r="NWI843" s="32"/>
      <c r="NWJ843" s="32"/>
      <c r="NWK843" s="32"/>
      <c r="NWL843" s="32"/>
      <c r="NWM843" s="32"/>
      <c r="NWN843" s="32"/>
      <c r="NWO843" s="32"/>
      <c r="NWP843" s="32"/>
      <c r="NWQ843" s="32"/>
      <c r="NWR843" s="32"/>
      <c r="NWS843" s="32"/>
      <c r="NWT843" s="32"/>
      <c r="NWU843" s="32"/>
      <c r="NWV843" s="32"/>
      <c r="NWW843" s="32"/>
      <c r="NWX843" s="32"/>
      <c r="NWY843" s="32"/>
      <c r="NWZ843" s="32"/>
      <c r="NXA843" s="32"/>
      <c r="NXB843" s="32"/>
      <c r="NXC843" s="32"/>
      <c r="NXD843" s="32"/>
      <c r="NXE843" s="32"/>
      <c r="NXF843" s="32"/>
      <c r="NXG843" s="32"/>
      <c r="NXH843" s="32"/>
      <c r="NXI843" s="32"/>
      <c r="NXJ843" s="32"/>
      <c r="NXK843" s="32"/>
      <c r="NXL843" s="32"/>
      <c r="NXM843" s="32"/>
      <c r="NXN843" s="32"/>
      <c r="NXO843" s="32"/>
      <c r="NXP843" s="32"/>
      <c r="NXQ843" s="32"/>
      <c r="NXR843" s="32"/>
      <c r="NXS843" s="32"/>
      <c r="NXT843" s="32"/>
      <c r="NXU843" s="32"/>
      <c r="NXV843" s="32"/>
      <c r="NXW843" s="32"/>
      <c r="NXX843" s="32"/>
      <c r="NXY843" s="32"/>
      <c r="NXZ843" s="32"/>
      <c r="NYA843" s="32"/>
      <c r="NYB843" s="32"/>
      <c r="NYC843" s="32"/>
      <c r="NYD843" s="32"/>
      <c r="NYE843" s="32"/>
      <c r="NYF843" s="32"/>
      <c r="NYG843" s="32"/>
      <c r="NYH843" s="32"/>
      <c r="NYI843" s="32"/>
      <c r="NYJ843" s="32"/>
      <c r="NYK843" s="32"/>
      <c r="NYL843" s="32"/>
      <c r="NYM843" s="32"/>
      <c r="NYN843" s="32"/>
      <c r="NYO843" s="32"/>
      <c r="NYP843" s="32"/>
      <c r="NYQ843" s="32"/>
      <c r="NYR843" s="32"/>
      <c r="NYS843" s="32"/>
      <c r="NYT843" s="32"/>
      <c r="NYU843" s="32"/>
      <c r="NYV843" s="32"/>
      <c r="NYW843" s="32"/>
      <c r="NYX843" s="32"/>
      <c r="NYY843" s="32"/>
      <c r="NYZ843" s="32"/>
      <c r="NZA843" s="32"/>
      <c r="NZB843" s="32"/>
      <c r="NZC843" s="32"/>
      <c r="NZD843" s="32"/>
      <c r="NZE843" s="32"/>
      <c r="NZF843" s="32"/>
      <c r="NZG843" s="32"/>
      <c r="NZH843" s="32"/>
      <c r="NZI843" s="32"/>
      <c r="NZJ843" s="32"/>
      <c r="NZK843" s="32"/>
      <c r="NZL843" s="32"/>
      <c r="NZM843" s="32"/>
      <c r="NZN843" s="32"/>
      <c r="NZO843" s="32"/>
      <c r="NZP843" s="32"/>
      <c r="NZQ843" s="32"/>
      <c r="NZR843" s="32"/>
      <c r="NZS843" s="32"/>
      <c r="NZT843" s="32"/>
      <c r="NZU843" s="32"/>
      <c r="NZV843" s="32"/>
      <c r="NZW843" s="32"/>
      <c r="NZX843" s="32"/>
      <c r="NZY843" s="32"/>
      <c r="NZZ843" s="32"/>
      <c r="OAA843" s="32"/>
      <c r="OAB843" s="32"/>
      <c r="OAC843" s="32"/>
      <c r="OAD843" s="32"/>
      <c r="OAE843" s="32"/>
      <c r="OAF843" s="32"/>
      <c r="OAG843" s="32"/>
      <c r="OAH843" s="32"/>
      <c r="OAI843" s="32"/>
      <c r="OAJ843" s="32"/>
      <c r="OAK843" s="32"/>
      <c r="OAL843" s="32"/>
      <c r="OAM843" s="32"/>
      <c r="OAN843" s="32"/>
      <c r="OAO843" s="32"/>
      <c r="OAP843" s="32"/>
      <c r="OAQ843" s="32"/>
      <c r="OAR843" s="32"/>
      <c r="OAS843" s="32"/>
      <c r="OAT843" s="32"/>
      <c r="OAU843" s="32"/>
      <c r="OAV843" s="32"/>
      <c r="OAW843" s="32"/>
      <c r="OAX843" s="32"/>
      <c r="OAY843" s="32"/>
      <c r="OAZ843" s="32"/>
      <c r="OBA843" s="32"/>
      <c r="OBB843" s="32"/>
      <c r="OBC843" s="32"/>
      <c r="OBD843" s="32"/>
      <c r="OBE843" s="32"/>
      <c r="OBF843" s="32"/>
      <c r="OBG843" s="32"/>
      <c r="OBH843" s="32"/>
      <c r="OBI843" s="32"/>
      <c r="OBJ843" s="32"/>
      <c r="OBK843" s="32"/>
      <c r="OBL843" s="32"/>
      <c r="OBM843" s="32"/>
      <c r="OBN843" s="32"/>
      <c r="OBO843" s="32"/>
      <c r="OBP843" s="32"/>
      <c r="OBQ843" s="32"/>
      <c r="OBR843" s="32"/>
      <c r="OBS843" s="32"/>
      <c r="OBT843" s="32"/>
      <c r="OBU843" s="32"/>
      <c r="OBV843" s="32"/>
      <c r="OBW843" s="32"/>
      <c r="OBX843" s="32"/>
      <c r="OBY843" s="32"/>
      <c r="OBZ843" s="32"/>
      <c r="OCA843" s="32"/>
      <c r="OCB843" s="32"/>
      <c r="OCC843" s="32"/>
      <c r="OCD843" s="32"/>
      <c r="OCE843" s="32"/>
      <c r="OCF843" s="32"/>
      <c r="OCG843" s="32"/>
      <c r="OCH843" s="32"/>
      <c r="OCI843" s="32"/>
      <c r="OCJ843" s="32"/>
      <c r="OCK843" s="32"/>
      <c r="OCL843" s="32"/>
      <c r="OCM843" s="32"/>
      <c r="OCN843" s="32"/>
      <c r="OCO843" s="32"/>
      <c r="OCP843" s="32"/>
      <c r="OCQ843" s="32"/>
      <c r="OCR843" s="32"/>
      <c r="OCS843" s="32"/>
      <c r="OCT843" s="32"/>
      <c r="OCU843" s="32"/>
      <c r="OCV843" s="32"/>
      <c r="OCW843" s="32"/>
      <c r="OCX843" s="32"/>
      <c r="OCY843" s="32"/>
      <c r="OCZ843" s="32"/>
      <c r="ODA843" s="32"/>
      <c r="ODB843" s="32"/>
      <c r="ODC843" s="32"/>
      <c r="ODD843" s="32"/>
      <c r="ODE843" s="32"/>
      <c r="ODF843" s="32"/>
      <c r="ODG843" s="32"/>
      <c r="ODH843" s="32"/>
      <c r="ODI843" s="32"/>
      <c r="ODJ843" s="32"/>
      <c r="ODK843" s="32"/>
      <c r="ODL843" s="32"/>
      <c r="ODM843" s="32"/>
      <c r="ODN843" s="32"/>
      <c r="ODO843" s="32"/>
      <c r="ODP843" s="32"/>
      <c r="ODQ843" s="32"/>
      <c r="ODR843" s="32"/>
      <c r="ODS843" s="32"/>
      <c r="ODT843" s="32"/>
      <c r="ODU843" s="32"/>
      <c r="ODV843" s="32"/>
      <c r="ODW843" s="32"/>
      <c r="ODX843" s="32"/>
      <c r="ODY843" s="32"/>
      <c r="ODZ843" s="32"/>
      <c r="OEA843" s="32"/>
      <c r="OEB843" s="32"/>
      <c r="OEC843" s="32"/>
      <c r="OED843" s="32"/>
      <c r="OEE843" s="32"/>
      <c r="OEF843" s="32"/>
      <c r="OEG843" s="32"/>
      <c r="OEH843" s="32"/>
      <c r="OEI843" s="32"/>
      <c r="OEJ843" s="32"/>
      <c r="OEK843" s="32"/>
      <c r="OEL843" s="32"/>
      <c r="OEM843" s="32"/>
      <c r="OEN843" s="32"/>
      <c r="OEO843" s="32"/>
      <c r="OEP843" s="32"/>
      <c r="OEQ843" s="32"/>
      <c r="OER843" s="32"/>
      <c r="OES843" s="32"/>
      <c r="OET843" s="32"/>
      <c r="OEU843" s="32"/>
      <c r="OEV843" s="32"/>
      <c r="OEW843" s="32"/>
      <c r="OEX843" s="32"/>
      <c r="OEY843" s="32"/>
      <c r="OEZ843" s="32"/>
      <c r="OFA843" s="32"/>
      <c r="OFB843" s="32"/>
      <c r="OFC843" s="32"/>
      <c r="OFD843" s="32"/>
      <c r="OFE843" s="32"/>
      <c r="OFF843" s="32"/>
      <c r="OFG843" s="32"/>
      <c r="OFH843" s="32"/>
      <c r="OFI843" s="32"/>
      <c r="OFJ843" s="32"/>
      <c r="OFK843" s="32"/>
      <c r="OFL843" s="32"/>
      <c r="OFM843" s="32"/>
      <c r="OFN843" s="32"/>
      <c r="OFO843" s="32"/>
      <c r="OFP843" s="32"/>
      <c r="OFQ843" s="32"/>
      <c r="OFR843" s="32"/>
      <c r="OFS843" s="32"/>
      <c r="OFT843" s="32"/>
      <c r="OFU843" s="32"/>
      <c r="OFV843" s="32"/>
      <c r="OFW843" s="32"/>
      <c r="OFX843" s="32"/>
      <c r="OFY843" s="32"/>
      <c r="OFZ843" s="32"/>
      <c r="OGA843" s="32"/>
      <c r="OGB843" s="32"/>
      <c r="OGC843" s="32"/>
      <c r="OGD843" s="32"/>
      <c r="OGE843" s="32"/>
      <c r="OGF843" s="32"/>
      <c r="OGG843" s="32"/>
      <c r="OGH843" s="32"/>
      <c r="OGI843" s="32"/>
      <c r="OGJ843" s="32"/>
      <c r="OGK843" s="32"/>
      <c r="OGL843" s="32"/>
      <c r="OGM843" s="32"/>
      <c r="OGN843" s="32"/>
      <c r="OGO843" s="32"/>
      <c r="OGP843" s="32"/>
      <c r="OGQ843" s="32"/>
      <c r="OGR843" s="32"/>
      <c r="OGS843" s="32"/>
      <c r="OGT843" s="32"/>
      <c r="OGU843" s="32"/>
      <c r="OGV843" s="32"/>
      <c r="OGW843" s="32"/>
      <c r="OGX843" s="32"/>
      <c r="OGY843" s="32"/>
      <c r="OGZ843" s="32"/>
      <c r="OHA843" s="32"/>
      <c r="OHB843" s="32"/>
      <c r="OHC843" s="32"/>
      <c r="OHD843" s="32"/>
      <c r="OHE843" s="32"/>
      <c r="OHF843" s="32"/>
      <c r="OHG843" s="32"/>
      <c r="OHH843" s="32"/>
      <c r="OHI843" s="32"/>
      <c r="OHJ843" s="32"/>
      <c r="OHK843" s="32"/>
      <c r="OHL843" s="32"/>
      <c r="OHM843" s="32"/>
      <c r="OHN843" s="32"/>
      <c r="OHO843" s="32"/>
      <c r="OHP843" s="32"/>
      <c r="OHQ843" s="32"/>
      <c r="OHR843" s="32"/>
      <c r="OHS843" s="32"/>
      <c r="OHT843" s="32"/>
      <c r="OHU843" s="32"/>
      <c r="OHV843" s="32"/>
      <c r="OHW843" s="32"/>
      <c r="OHX843" s="32"/>
      <c r="OHY843" s="32"/>
      <c r="OHZ843" s="32"/>
      <c r="OIA843" s="32"/>
      <c r="OIB843" s="32"/>
      <c r="OIC843" s="32"/>
      <c r="OID843" s="32"/>
      <c r="OIE843" s="32"/>
      <c r="OIF843" s="32"/>
      <c r="OIG843" s="32"/>
      <c r="OIH843" s="32"/>
      <c r="OII843" s="32"/>
      <c r="OIJ843" s="32"/>
      <c r="OIK843" s="32"/>
      <c r="OIL843" s="32"/>
      <c r="OIM843" s="32"/>
      <c r="OIN843" s="32"/>
      <c r="OIO843" s="32"/>
      <c r="OIP843" s="32"/>
      <c r="OIQ843" s="32"/>
      <c r="OIR843" s="32"/>
      <c r="OIS843" s="32"/>
      <c r="OIT843" s="32"/>
      <c r="OIU843" s="32"/>
      <c r="OIV843" s="32"/>
      <c r="OIW843" s="32"/>
      <c r="OIX843" s="32"/>
      <c r="OIY843" s="32"/>
      <c r="OIZ843" s="32"/>
      <c r="OJA843" s="32"/>
      <c r="OJB843" s="32"/>
      <c r="OJC843" s="32"/>
      <c r="OJD843" s="32"/>
      <c r="OJE843" s="32"/>
      <c r="OJF843" s="32"/>
      <c r="OJG843" s="32"/>
      <c r="OJH843" s="32"/>
      <c r="OJI843" s="32"/>
      <c r="OJJ843" s="32"/>
      <c r="OJK843" s="32"/>
      <c r="OJL843" s="32"/>
      <c r="OJM843" s="32"/>
      <c r="OJN843" s="32"/>
      <c r="OJO843" s="32"/>
      <c r="OJP843" s="32"/>
      <c r="OJQ843" s="32"/>
      <c r="OJR843" s="32"/>
      <c r="OJS843" s="32"/>
      <c r="OJT843" s="32"/>
      <c r="OJU843" s="32"/>
      <c r="OJV843" s="32"/>
      <c r="OJW843" s="32"/>
      <c r="OJX843" s="32"/>
      <c r="OJY843" s="32"/>
      <c r="OJZ843" s="32"/>
      <c r="OKA843" s="32"/>
      <c r="OKB843" s="32"/>
      <c r="OKC843" s="32"/>
      <c r="OKD843" s="32"/>
      <c r="OKE843" s="32"/>
      <c r="OKF843" s="32"/>
      <c r="OKG843" s="32"/>
      <c r="OKH843" s="32"/>
      <c r="OKI843" s="32"/>
      <c r="OKJ843" s="32"/>
      <c r="OKK843" s="32"/>
      <c r="OKL843" s="32"/>
      <c r="OKM843" s="32"/>
      <c r="OKN843" s="32"/>
      <c r="OKO843" s="32"/>
      <c r="OKP843" s="32"/>
      <c r="OKQ843" s="32"/>
      <c r="OKR843" s="32"/>
      <c r="OKS843" s="32"/>
      <c r="OKT843" s="32"/>
      <c r="OKU843" s="32"/>
      <c r="OKV843" s="32"/>
      <c r="OKW843" s="32"/>
      <c r="OKX843" s="32"/>
      <c r="OKY843" s="32"/>
      <c r="OKZ843" s="32"/>
      <c r="OLA843" s="32"/>
      <c r="OLB843" s="32"/>
      <c r="OLC843" s="32"/>
      <c r="OLD843" s="32"/>
      <c r="OLE843" s="32"/>
      <c r="OLF843" s="32"/>
      <c r="OLG843" s="32"/>
      <c r="OLH843" s="32"/>
      <c r="OLI843" s="32"/>
      <c r="OLJ843" s="32"/>
      <c r="OLK843" s="32"/>
      <c r="OLL843" s="32"/>
      <c r="OLM843" s="32"/>
      <c r="OLN843" s="32"/>
      <c r="OLO843" s="32"/>
      <c r="OLP843" s="32"/>
      <c r="OLQ843" s="32"/>
      <c r="OLR843" s="32"/>
      <c r="OLS843" s="32"/>
      <c r="OLT843" s="32"/>
      <c r="OLU843" s="32"/>
      <c r="OLV843" s="32"/>
      <c r="OLW843" s="32"/>
      <c r="OLX843" s="32"/>
      <c r="OLY843" s="32"/>
      <c r="OLZ843" s="32"/>
      <c r="OMA843" s="32"/>
      <c r="OMB843" s="32"/>
      <c r="OMC843" s="32"/>
      <c r="OMD843" s="32"/>
      <c r="OME843" s="32"/>
      <c r="OMF843" s="32"/>
      <c r="OMG843" s="32"/>
      <c r="OMH843" s="32"/>
      <c r="OMI843" s="32"/>
      <c r="OMJ843" s="32"/>
      <c r="OMK843" s="32"/>
      <c r="OML843" s="32"/>
      <c r="OMM843" s="32"/>
      <c r="OMN843" s="32"/>
      <c r="OMO843" s="32"/>
      <c r="OMP843" s="32"/>
      <c r="OMQ843" s="32"/>
      <c r="OMR843" s="32"/>
      <c r="OMS843" s="32"/>
      <c r="OMT843" s="32"/>
      <c r="OMU843" s="32"/>
      <c r="OMV843" s="32"/>
      <c r="OMW843" s="32"/>
      <c r="OMX843" s="32"/>
      <c r="OMY843" s="32"/>
      <c r="OMZ843" s="32"/>
      <c r="ONA843" s="32"/>
      <c r="ONB843" s="32"/>
      <c r="ONC843" s="32"/>
      <c r="OND843" s="32"/>
      <c r="ONE843" s="32"/>
      <c r="ONF843" s="32"/>
      <c r="ONG843" s="32"/>
      <c r="ONH843" s="32"/>
      <c r="ONI843" s="32"/>
      <c r="ONJ843" s="32"/>
      <c r="ONK843" s="32"/>
      <c r="ONL843" s="32"/>
      <c r="ONM843" s="32"/>
      <c r="ONN843" s="32"/>
      <c r="ONO843" s="32"/>
      <c r="ONP843" s="32"/>
      <c r="ONQ843" s="32"/>
      <c r="ONR843" s="32"/>
      <c r="ONS843" s="32"/>
      <c r="ONT843" s="32"/>
      <c r="ONU843" s="32"/>
      <c r="ONV843" s="32"/>
      <c r="ONW843" s="32"/>
      <c r="ONX843" s="32"/>
      <c r="ONY843" s="32"/>
      <c r="ONZ843" s="32"/>
      <c r="OOA843" s="32"/>
      <c r="OOB843" s="32"/>
      <c r="OOC843" s="32"/>
      <c r="OOD843" s="32"/>
      <c r="OOE843" s="32"/>
      <c r="OOF843" s="32"/>
      <c r="OOG843" s="32"/>
      <c r="OOH843" s="32"/>
      <c r="OOI843" s="32"/>
      <c r="OOJ843" s="32"/>
      <c r="OOK843" s="32"/>
      <c r="OOL843" s="32"/>
      <c r="OOM843" s="32"/>
      <c r="OON843" s="32"/>
      <c r="OOO843" s="32"/>
      <c r="OOP843" s="32"/>
      <c r="OOQ843" s="32"/>
      <c r="OOR843" s="32"/>
      <c r="OOS843" s="32"/>
      <c r="OOT843" s="32"/>
      <c r="OOU843" s="32"/>
      <c r="OOV843" s="32"/>
      <c r="OOW843" s="32"/>
      <c r="OOX843" s="32"/>
      <c r="OOY843" s="32"/>
      <c r="OOZ843" s="32"/>
      <c r="OPA843" s="32"/>
      <c r="OPB843" s="32"/>
      <c r="OPC843" s="32"/>
      <c r="OPD843" s="32"/>
      <c r="OPE843" s="32"/>
      <c r="OPF843" s="32"/>
      <c r="OPG843" s="32"/>
      <c r="OPH843" s="32"/>
      <c r="OPI843" s="32"/>
      <c r="OPJ843" s="32"/>
      <c r="OPK843" s="32"/>
      <c r="OPL843" s="32"/>
      <c r="OPM843" s="32"/>
      <c r="OPN843" s="32"/>
      <c r="OPO843" s="32"/>
      <c r="OPP843" s="32"/>
      <c r="OPQ843" s="32"/>
      <c r="OPR843" s="32"/>
      <c r="OPS843" s="32"/>
      <c r="OPT843" s="32"/>
      <c r="OPU843" s="32"/>
      <c r="OPV843" s="32"/>
      <c r="OPW843" s="32"/>
      <c r="OPX843" s="32"/>
      <c r="OPY843" s="32"/>
      <c r="OPZ843" s="32"/>
      <c r="OQA843" s="32"/>
      <c r="OQB843" s="32"/>
      <c r="OQC843" s="32"/>
      <c r="OQD843" s="32"/>
      <c r="OQE843" s="32"/>
      <c r="OQF843" s="32"/>
      <c r="OQG843" s="32"/>
      <c r="OQH843" s="32"/>
      <c r="OQI843" s="32"/>
      <c r="OQJ843" s="32"/>
      <c r="OQK843" s="32"/>
      <c r="OQL843" s="32"/>
      <c r="OQM843" s="32"/>
      <c r="OQN843" s="32"/>
      <c r="OQO843" s="32"/>
      <c r="OQP843" s="32"/>
      <c r="OQQ843" s="32"/>
      <c r="OQR843" s="32"/>
      <c r="OQS843" s="32"/>
      <c r="OQT843" s="32"/>
      <c r="OQU843" s="32"/>
      <c r="OQV843" s="32"/>
      <c r="OQW843" s="32"/>
      <c r="OQX843" s="32"/>
      <c r="OQY843" s="32"/>
      <c r="OQZ843" s="32"/>
      <c r="ORA843" s="32"/>
      <c r="ORB843" s="32"/>
      <c r="ORC843" s="32"/>
      <c r="ORD843" s="32"/>
      <c r="ORE843" s="32"/>
      <c r="ORF843" s="32"/>
      <c r="ORG843" s="32"/>
      <c r="ORH843" s="32"/>
      <c r="ORI843" s="32"/>
      <c r="ORJ843" s="32"/>
      <c r="ORK843" s="32"/>
      <c r="ORL843" s="32"/>
      <c r="ORM843" s="32"/>
      <c r="ORN843" s="32"/>
      <c r="ORO843" s="32"/>
      <c r="ORP843" s="32"/>
      <c r="ORQ843" s="32"/>
      <c r="ORR843" s="32"/>
      <c r="ORS843" s="32"/>
      <c r="ORT843" s="32"/>
      <c r="ORU843" s="32"/>
      <c r="ORV843" s="32"/>
      <c r="ORW843" s="32"/>
      <c r="ORX843" s="32"/>
      <c r="ORY843" s="32"/>
      <c r="ORZ843" s="32"/>
      <c r="OSA843" s="32"/>
      <c r="OSB843" s="32"/>
      <c r="OSC843" s="32"/>
      <c r="OSD843" s="32"/>
      <c r="OSE843" s="32"/>
      <c r="OSF843" s="32"/>
      <c r="OSG843" s="32"/>
      <c r="OSH843" s="32"/>
      <c r="OSI843" s="32"/>
      <c r="OSJ843" s="32"/>
      <c r="OSK843" s="32"/>
      <c r="OSL843" s="32"/>
      <c r="OSM843" s="32"/>
      <c r="OSN843" s="32"/>
      <c r="OSO843" s="32"/>
      <c r="OSP843" s="32"/>
      <c r="OSQ843" s="32"/>
      <c r="OSR843" s="32"/>
      <c r="OSS843" s="32"/>
      <c r="OST843" s="32"/>
      <c r="OSU843" s="32"/>
      <c r="OSV843" s="32"/>
      <c r="OSW843" s="32"/>
      <c r="OSX843" s="32"/>
      <c r="OSY843" s="32"/>
      <c r="OSZ843" s="32"/>
      <c r="OTA843" s="32"/>
      <c r="OTB843" s="32"/>
      <c r="OTC843" s="32"/>
      <c r="OTD843" s="32"/>
      <c r="OTE843" s="32"/>
      <c r="OTF843" s="32"/>
      <c r="OTG843" s="32"/>
      <c r="OTH843" s="32"/>
      <c r="OTI843" s="32"/>
      <c r="OTJ843" s="32"/>
      <c r="OTK843" s="32"/>
      <c r="OTL843" s="32"/>
      <c r="OTM843" s="32"/>
      <c r="OTN843" s="32"/>
      <c r="OTO843" s="32"/>
      <c r="OTP843" s="32"/>
      <c r="OTQ843" s="32"/>
      <c r="OTR843" s="32"/>
      <c r="OTS843" s="32"/>
      <c r="OTT843" s="32"/>
      <c r="OTU843" s="32"/>
      <c r="OTV843" s="32"/>
      <c r="OTW843" s="32"/>
      <c r="OTX843" s="32"/>
      <c r="OTY843" s="32"/>
      <c r="OTZ843" s="32"/>
      <c r="OUA843" s="32"/>
      <c r="OUB843" s="32"/>
      <c r="OUC843" s="32"/>
      <c r="OUD843" s="32"/>
      <c r="OUE843" s="32"/>
      <c r="OUF843" s="32"/>
      <c r="OUG843" s="32"/>
      <c r="OUH843" s="32"/>
      <c r="OUI843" s="32"/>
      <c r="OUJ843" s="32"/>
      <c r="OUK843" s="32"/>
      <c r="OUL843" s="32"/>
      <c r="OUM843" s="32"/>
      <c r="OUN843" s="32"/>
      <c r="OUO843" s="32"/>
      <c r="OUP843" s="32"/>
      <c r="OUQ843" s="32"/>
      <c r="OUR843" s="32"/>
      <c r="OUS843" s="32"/>
      <c r="OUT843" s="32"/>
      <c r="OUU843" s="32"/>
      <c r="OUV843" s="32"/>
      <c r="OUW843" s="32"/>
      <c r="OUX843" s="32"/>
      <c r="OUY843" s="32"/>
      <c r="OUZ843" s="32"/>
      <c r="OVA843" s="32"/>
      <c r="OVB843" s="32"/>
      <c r="OVC843" s="32"/>
      <c r="OVD843" s="32"/>
      <c r="OVE843" s="32"/>
      <c r="OVF843" s="32"/>
      <c r="OVG843" s="32"/>
      <c r="OVH843" s="32"/>
      <c r="OVI843" s="32"/>
      <c r="OVJ843" s="32"/>
      <c r="OVK843" s="32"/>
      <c r="OVL843" s="32"/>
      <c r="OVM843" s="32"/>
      <c r="OVN843" s="32"/>
      <c r="OVO843" s="32"/>
      <c r="OVP843" s="32"/>
      <c r="OVQ843" s="32"/>
      <c r="OVR843" s="32"/>
      <c r="OVS843" s="32"/>
      <c r="OVT843" s="32"/>
      <c r="OVU843" s="32"/>
      <c r="OVV843" s="32"/>
      <c r="OVW843" s="32"/>
      <c r="OVX843" s="32"/>
      <c r="OVY843" s="32"/>
      <c r="OVZ843" s="32"/>
      <c r="OWA843" s="32"/>
      <c r="OWB843" s="32"/>
      <c r="OWC843" s="32"/>
      <c r="OWD843" s="32"/>
      <c r="OWE843" s="32"/>
      <c r="OWF843" s="32"/>
      <c r="OWG843" s="32"/>
      <c r="OWH843" s="32"/>
      <c r="OWI843" s="32"/>
      <c r="OWJ843" s="32"/>
      <c r="OWK843" s="32"/>
      <c r="OWL843" s="32"/>
      <c r="OWM843" s="32"/>
      <c r="OWN843" s="32"/>
      <c r="OWO843" s="32"/>
      <c r="OWP843" s="32"/>
      <c r="OWQ843" s="32"/>
      <c r="OWR843" s="32"/>
      <c r="OWS843" s="32"/>
      <c r="OWT843" s="32"/>
      <c r="OWU843" s="32"/>
      <c r="OWV843" s="32"/>
      <c r="OWW843" s="32"/>
      <c r="OWX843" s="32"/>
      <c r="OWY843" s="32"/>
      <c r="OWZ843" s="32"/>
      <c r="OXA843" s="32"/>
      <c r="OXB843" s="32"/>
      <c r="OXC843" s="32"/>
      <c r="OXD843" s="32"/>
      <c r="OXE843" s="32"/>
      <c r="OXF843" s="32"/>
      <c r="OXG843" s="32"/>
      <c r="OXH843" s="32"/>
      <c r="OXI843" s="32"/>
      <c r="OXJ843" s="32"/>
      <c r="OXK843" s="32"/>
      <c r="OXL843" s="32"/>
      <c r="OXM843" s="32"/>
      <c r="OXN843" s="32"/>
      <c r="OXO843" s="32"/>
      <c r="OXP843" s="32"/>
      <c r="OXQ843" s="32"/>
      <c r="OXR843" s="32"/>
      <c r="OXS843" s="32"/>
      <c r="OXT843" s="32"/>
      <c r="OXU843" s="32"/>
      <c r="OXV843" s="32"/>
      <c r="OXW843" s="32"/>
      <c r="OXX843" s="32"/>
      <c r="OXY843" s="32"/>
      <c r="OXZ843" s="32"/>
      <c r="OYA843" s="32"/>
      <c r="OYB843" s="32"/>
      <c r="OYC843" s="32"/>
      <c r="OYD843" s="32"/>
      <c r="OYE843" s="32"/>
      <c r="OYF843" s="32"/>
      <c r="OYG843" s="32"/>
      <c r="OYH843" s="32"/>
      <c r="OYI843" s="32"/>
      <c r="OYJ843" s="32"/>
      <c r="OYK843" s="32"/>
      <c r="OYL843" s="32"/>
      <c r="OYM843" s="32"/>
      <c r="OYN843" s="32"/>
      <c r="OYO843" s="32"/>
      <c r="OYP843" s="32"/>
      <c r="OYQ843" s="32"/>
      <c r="OYR843" s="32"/>
      <c r="OYS843" s="32"/>
      <c r="OYT843" s="32"/>
      <c r="OYU843" s="32"/>
      <c r="OYV843" s="32"/>
      <c r="OYW843" s="32"/>
      <c r="OYX843" s="32"/>
      <c r="OYY843" s="32"/>
      <c r="OYZ843" s="32"/>
      <c r="OZA843" s="32"/>
      <c r="OZB843" s="32"/>
      <c r="OZC843" s="32"/>
      <c r="OZD843" s="32"/>
      <c r="OZE843" s="32"/>
      <c r="OZF843" s="32"/>
      <c r="OZG843" s="32"/>
      <c r="OZH843" s="32"/>
      <c r="OZI843" s="32"/>
      <c r="OZJ843" s="32"/>
      <c r="OZK843" s="32"/>
      <c r="OZL843" s="32"/>
      <c r="OZM843" s="32"/>
      <c r="OZN843" s="32"/>
      <c r="OZO843" s="32"/>
      <c r="OZP843" s="32"/>
      <c r="OZQ843" s="32"/>
      <c r="OZR843" s="32"/>
      <c r="OZS843" s="32"/>
      <c r="OZT843" s="32"/>
      <c r="OZU843" s="32"/>
      <c r="OZV843" s="32"/>
      <c r="OZW843" s="32"/>
      <c r="OZX843" s="32"/>
      <c r="OZY843" s="32"/>
      <c r="OZZ843" s="32"/>
      <c r="PAA843" s="32"/>
      <c r="PAB843" s="32"/>
      <c r="PAC843" s="32"/>
      <c r="PAD843" s="32"/>
      <c r="PAE843" s="32"/>
      <c r="PAF843" s="32"/>
      <c r="PAG843" s="32"/>
      <c r="PAH843" s="32"/>
      <c r="PAI843" s="32"/>
      <c r="PAJ843" s="32"/>
      <c r="PAK843" s="32"/>
      <c r="PAL843" s="32"/>
      <c r="PAM843" s="32"/>
      <c r="PAN843" s="32"/>
      <c r="PAO843" s="32"/>
      <c r="PAP843" s="32"/>
      <c r="PAQ843" s="32"/>
      <c r="PAR843" s="32"/>
      <c r="PAS843" s="32"/>
      <c r="PAT843" s="32"/>
      <c r="PAU843" s="32"/>
      <c r="PAV843" s="32"/>
      <c r="PAW843" s="32"/>
      <c r="PAX843" s="32"/>
      <c r="PAY843" s="32"/>
      <c r="PAZ843" s="32"/>
      <c r="PBA843" s="32"/>
      <c r="PBB843" s="32"/>
      <c r="PBC843" s="32"/>
      <c r="PBD843" s="32"/>
      <c r="PBE843" s="32"/>
      <c r="PBF843" s="32"/>
      <c r="PBG843" s="32"/>
      <c r="PBH843" s="32"/>
      <c r="PBI843" s="32"/>
      <c r="PBJ843" s="32"/>
      <c r="PBK843" s="32"/>
      <c r="PBL843" s="32"/>
      <c r="PBM843" s="32"/>
      <c r="PBN843" s="32"/>
      <c r="PBO843" s="32"/>
      <c r="PBP843" s="32"/>
      <c r="PBQ843" s="32"/>
      <c r="PBR843" s="32"/>
      <c r="PBS843" s="32"/>
      <c r="PBT843" s="32"/>
      <c r="PBU843" s="32"/>
      <c r="PBV843" s="32"/>
      <c r="PBW843" s="32"/>
      <c r="PBX843" s="32"/>
      <c r="PBY843" s="32"/>
      <c r="PBZ843" s="32"/>
      <c r="PCA843" s="32"/>
      <c r="PCB843" s="32"/>
      <c r="PCC843" s="32"/>
      <c r="PCD843" s="32"/>
      <c r="PCE843" s="32"/>
      <c r="PCF843" s="32"/>
      <c r="PCG843" s="32"/>
      <c r="PCH843" s="32"/>
      <c r="PCI843" s="32"/>
      <c r="PCJ843" s="32"/>
      <c r="PCK843" s="32"/>
      <c r="PCL843" s="32"/>
      <c r="PCM843" s="32"/>
      <c r="PCN843" s="32"/>
      <c r="PCO843" s="32"/>
      <c r="PCP843" s="32"/>
      <c r="PCQ843" s="32"/>
      <c r="PCR843" s="32"/>
      <c r="PCS843" s="32"/>
      <c r="PCT843" s="32"/>
      <c r="PCU843" s="32"/>
      <c r="PCV843" s="32"/>
      <c r="PCW843" s="32"/>
      <c r="PCX843" s="32"/>
      <c r="PCY843" s="32"/>
      <c r="PCZ843" s="32"/>
      <c r="PDA843" s="32"/>
      <c r="PDB843" s="32"/>
      <c r="PDC843" s="32"/>
      <c r="PDD843" s="32"/>
      <c r="PDE843" s="32"/>
      <c r="PDF843" s="32"/>
      <c r="PDG843" s="32"/>
      <c r="PDH843" s="32"/>
      <c r="PDI843" s="32"/>
      <c r="PDJ843" s="32"/>
      <c r="PDK843" s="32"/>
      <c r="PDL843" s="32"/>
      <c r="PDM843" s="32"/>
      <c r="PDN843" s="32"/>
      <c r="PDO843" s="32"/>
      <c r="PDP843" s="32"/>
      <c r="PDQ843" s="32"/>
      <c r="PDR843" s="32"/>
      <c r="PDS843" s="32"/>
      <c r="PDT843" s="32"/>
      <c r="PDU843" s="32"/>
      <c r="PDV843" s="32"/>
      <c r="PDW843" s="32"/>
      <c r="PDX843" s="32"/>
      <c r="PDY843" s="32"/>
      <c r="PDZ843" s="32"/>
      <c r="PEA843" s="32"/>
      <c r="PEB843" s="32"/>
      <c r="PEC843" s="32"/>
      <c r="PED843" s="32"/>
      <c r="PEE843" s="32"/>
      <c r="PEF843" s="32"/>
      <c r="PEG843" s="32"/>
      <c r="PEH843" s="32"/>
      <c r="PEI843" s="32"/>
      <c r="PEJ843" s="32"/>
      <c r="PEK843" s="32"/>
      <c r="PEL843" s="32"/>
      <c r="PEM843" s="32"/>
      <c r="PEN843" s="32"/>
      <c r="PEO843" s="32"/>
      <c r="PEP843" s="32"/>
      <c r="PEQ843" s="32"/>
      <c r="PER843" s="32"/>
      <c r="PES843" s="32"/>
      <c r="PET843" s="32"/>
      <c r="PEU843" s="32"/>
      <c r="PEV843" s="32"/>
      <c r="PEW843" s="32"/>
      <c r="PEX843" s="32"/>
      <c r="PEY843" s="32"/>
      <c r="PEZ843" s="32"/>
      <c r="PFA843" s="32"/>
      <c r="PFB843" s="32"/>
      <c r="PFC843" s="32"/>
      <c r="PFD843" s="32"/>
      <c r="PFE843" s="32"/>
      <c r="PFF843" s="32"/>
      <c r="PFG843" s="32"/>
      <c r="PFH843" s="32"/>
      <c r="PFI843" s="32"/>
      <c r="PFJ843" s="32"/>
      <c r="PFK843" s="32"/>
      <c r="PFL843" s="32"/>
      <c r="PFM843" s="32"/>
      <c r="PFN843" s="32"/>
      <c r="PFO843" s="32"/>
      <c r="PFP843" s="32"/>
      <c r="PFQ843" s="32"/>
      <c r="PFR843" s="32"/>
      <c r="PFS843" s="32"/>
      <c r="PFT843" s="32"/>
      <c r="PFU843" s="32"/>
      <c r="PFV843" s="32"/>
      <c r="PFW843" s="32"/>
      <c r="PFX843" s="32"/>
      <c r="PFY843" s="32"/>
      <c r="PFZ843" s="32"/>
      <c r="PGA843" s="32"/>
      <c r="PGB843" s="32"/>
      <c r="PGC843" s="32"/>
      <c r="PGD843" s="32"/>
      <c r="PGE843" s="32"/>
      <c r="PGF843" s="32"/>
      <c r="PGG843" s="32"/>
      <c r="PGH843" s="32"/>
      <c r="PGI843" s="32"/>
      <c r="PGJ843" s="32"/>
      <c r="PGK843" s="32"/>
      <c r="PGL843" s="32"/>
      <c r="PGM843" s="32"/>
      <c r="PGN843" s="32"/>
      <c r="PGO843" s="32"/>
      <c r="PGP843" s="32"/>
      <c r="PGQ843" s="32"/>
      <c r="PGR843" s="32"/>
      <c r="PGS843" s="32"/>
      <c r="PGT843" s="32"/>
      <c r="PGU843" s="32"/>
      <c r="PGV843" s="32"/>
      <c r="PGW843" s="32"/>
      <c r="PGX843" s="32"/>
      <c r="PGY843" s="32"/>
      <c r="PGZ843" s="32"/>
      <c r="PHA843" s="32"/>
      <c r="PHB843" s="32"/>
      <c r="PHC843" s="32"/>
      <c r="PHD843" s="32"/>
      <c r="PHE843" s="32"/>
      <c r="PHF843" s="32"/>
      <c r="PHG843" s="32"/>
      <c r="PHH843" s="32"/>
      <c r="PHI843" s="32"/>
      <c r="PHJ843" s="32"/>
      <c r="PHK843" s="32"/>
      <c r="PHL843" s="32"/>
      <c r="PHM843" s="32"/>
      <c r="PHN843" s="32"/>
      <c r="PHO843" s="32"/>
      <c r="PHP843" s="32"/>
      <c r="PHQ843" s="32"/>
      <c r="PHR843" s="32"/>
      <c r="PHS843" s="32"/>
      <c r="PHT843" s="32"/>
      <c r="PHU843" s="32"/>
      <c r="PHV843" s="32"/>
      <c r="PHW843" s="32"/>
      <c r="PHX843" s="32"/>
      <c r="PHY843" s="32"/>
      <c r="PHZ843" s="32"/>
      <c r="PIA843" s="32"/>
      <c r="PIB843" s="32"/>
      <c r="PIC843" s="32"/>
      <c r="PID843" s="32"/>
      <c r="PIE843" s="32"/>
      <c r="PIF843" s="32"/>
      <c r="PIG843" s="32"/>
      <c r="PIH843" s="32"/>
      <c r="PII843" s="32"/>
      <c r="PIJ843" s="32"/>
      <c r="PIK843" s="32"/>
      <c r="PIL843" s="32"/>
      <c r="PIM843" s="32"/>
      <c r="PIN843" s="32"/>
      <c r="PIO843" s="32"/>
      <c r="PIP843" s="32"/>
      <c r="PIQ843" s="32"/>
      <c r="PIR843" s="32"/>
      <c r="PIS843" s="32"/>
      <c r="PIT843" s="32"/>
      <c r="PIU843" s="32"/>
      <c r="PIV843" s="32"/>
      <c r="PIW843" s="32"/>
      <c r="PIX843" s="32"/>
      <c r="PIY843" s="32"/>
      <c r="PIZ843" s="32"/>
      <c r="PJA843" s="32"/>
      <c r="PJB843" s="32"/>
      <c r="PJC843" s="32"/>
      <c r="PJD843" s="32"/>
      <c r="PJE843" s="32"/>
      <c r="PJF843" s="32"/>
      <c r="PJG843" s="32"/>
      <c r="PJH843" s="32"/>
      <c r="PJI843" s="32"/>
      <c r="PJJ843" s="32"/>
      <c r="PJK843" s="32"/>
      <c r="PJL843" s="32"/>
      <c r="PJM843" s="32"/>
      <c r="PJN843" s="32"/>
      <c r="PJO843" s="32"/>
      <c r="PJP843" s="32"/>
      <c r="PJQ843" s="32"/>
      <c r="PJR843" s="32"/>
      <c r="PJS843" s="32"/>
      <c r="PJT843" s="32"/>
      <c r="PJU843" s="32"/>
      <c r="PJV843" s="32"/>
      <c r="PJW843" s="32"/>
      <c r="PJX843" s="32"/>
      <c r="PJY843" s="32"/>
      <c r="PJZ843" s="32"/>
      <c r="PKA843" s="32"/>
      <c r="PKB843" s="32"/>
      <c r="PKC843" s="32"/>
      <c r="PKD843" s="32"/>
      <c r="PKE843" s="32"/>
      <c r="PKF843" s="32"/>
      <c r="PKG843" s="32"/>
      <c r="PKH843" s="32"/>
      <c r="PKI843" s="32"/>
      <c r="PKJ843" s="32"/>
      <c r="PKK843" s="32"/>
      <c r="PKL843" s="32"/>
      <c r="PKM843" s="32"/>
      <c r="PKN843" s="32"/>
      <c r="PKO843" s="32"/>
      <c r="PKP843" s="32"/>
      <c r="PKQ843" s="32"/>
      <c r="PKR843" s="32"/>
      <c r="PKS843" s="32"/>
      <c r="PKT843" s="32"/>
      <c r="PKU843" s="32"/>
      <c r="PKV843" s="32"/>
      <c r="PKW843" s="32"/>
      <c r="PKX843" s="32"/>
      <c r="PKY843" s="32"/>
      <c r="PKZ843" s="32"/>
      <c r="PLA843" s="32"/>
      <c r="PLB843" s="32"/>
      <c r="PLC843" s="32"/>
      <c r="PLD843" s="32"/>
      <c r="PLE843" s="32"/>
      <c r="PLF843" s="32"/>
      <c r="PLG843" s="32"/>
      <c r="PLH843" s="32"/>
      <c r="PLI843" s="32"/>
      <c r="PLJ843" s="32"/>
      <c r="PLK843" s="32"/>
      <c r="PLL843" s="32"/>
      <c r="PLM843" s="32"/>
      <c r="PLN843" s="32"/>
      <c r="PLO843" s="32"/>
      <c r="PLP843" s="32"/>
      <c r="PLQ843" s="32"/>
      <c r="PLR843" s="32"/>
      <c r="PLS843" s="32"/>
      <c r="PLT843" s="32"/>
      <c r="PLU843" s="32"/>
      <c r="PLV843" s="32"/>
      <c r="PLW843" s="32"/>
      <c r="PLX843" s="32"/>
      <c r="PLY843" s="32"/>
      <c r="PLZ843" s="32"/>
      <c r="PMA843" s="32"/>
      <c r="PMB843" s="32"/>
      <c r="PMC843" s="32"/>
      <c r="PMD843" s="32"/>
      <c r="PME843" s="32"/>
      <c r="PMF843" s="32"/>
      <c r="PMG843" s="32"/>
      <c r="PMH843" s="32"/>
      <c r="PMI843" s="32"/>
      <c r="PMJ843" s="32"/>
      <c r="PMK843" s="32"/>
      <c r="PML843" s="32"/>
      <c r="PMM843" s="32"/>
      <c r="PMN843" s="32"/>
      <c r="PMO843" s="32"/>
      <c r="PMP843" s="32"/>
      <c r="PMQ843" s="32"/>
      <c r="PMR843" s="32"/>
      <c r="PMS843" s="32"/>
      <c r="PMT843" s="32"/>
      <c r="PMU843" s="32"/>
      <c r="PMV843" s="32"/>
      <c r="PMW843" s="32"/>
      <c r="PMX843" s="32"/>
      <c r="PMY843" s="32"/>
      <c r="PMZ843" s="32"/>
      <c r="PNA843" s="32"/>
      <c r="PNB843" s="32"/>
      <c r="PNC843" s="32"/>
      <c r="PND843" s="32"/>
      <c r="PNE843" s="32"/>
      <c r="PNF843" s="32"/>
      <c r="PNG843" s="32"/>
      <c r="PNH843" s="32"/>
      <c r="PNI843" s="32"/>
      <c r="PNJ843" s="32"/>
      <c r="PNK843" s="32"/>
      <c r="PNL843" s="32"/>
      <c r="PNM843" s="32"/>
      <c r="PNN843" s="32"/>
      <c r="PNO843" s="32"/>
      <c r="PNP843" s="32"/>
      <c r="PNQ843" s="32"/>
      <c r="PNR843" s="32"/>
      <c r="PNS843" s="32"/>
      <c r="PNT843" s="32"/>
      <c r="PNU843" s="32"/>
      <c r="PNV843" s="32"/>
      <c r="PNW843" s="32"/>
      <c r="PNX843" s="32"/>
      <c r="PNY843" s="32"/>
      <c r="PNZ843" s="32"/>
      <c r="POA843" s="32"/>
      <c r="POB843" s="32"/>
      <c r="POC843" s="32"/>
      <c r="POD843" s="32"/>
      <c r="POE843" s="32"/>
      <c r="POF843" s="32"/>
      <c r="POG843" s="32"/>
      <c r="POH843" s="32"/>
      <c r="POI843" s="32"/>
      <c r="POJ843" s="32"/>
      <c r="POK843" s="32"/>
      <c r="POL843" s="32"/>
      <c r="POM843" s="32"/>
      <c r="PON843" s="32"/>
      <c r="POO843" s="32"/>
      <c r="POP843" s="32"/>
      <c r="POQ843" s="32"/>
      <c r="POR843" s="32"/>
      <c r="POS843" s="32"/>
      <c r="POT843" s="32"/>
      <c r="POU843" s="32"/>
      <c r="POV843" s="32"/>
      <c r="POW843" s="32"/>
      <c r="POX843" s="32"/>
      <c r="POY843" s="32"/>
      <c r="POZ843" s="32"/>
      <c r="PPA843" s="32"/>
      <c r="PPB843" s="32"/>
      <c r="PPC843" s="32"/>
      <c r="PPD843" s="32"/>
      <c r="PPE843" s="32"/>
      <c r="PPF843" s="32"/>
      <c r="PPG843" s="32"/>
      <c r="PPH843" s="32"/>
      <c r="PPI843" s="32"/>
      <c r="PPJ843" s="32"/>
      <c r="PPK843" s="32"/>
      <c r="PPL843" s="32"/>
      <c r="PPM843" s="32"/>
      <c r="PPN843" s="32"/>
      <c r="PPO843" s="32"/>
      <c r="PPP843" s="32"/>
      <c r="PPQ843" s="32"/>
      <c r="PPR843" s="32"/>
      <c r="PPS843" s="32"/>
      <c r="PPT843" s="32"/>
      <c r="PPU843" s="32"/>
      <c r="PPV843" s="32"/>
      <c r="PPW843" s="32"/>
      <c r="PPX843" s="32"/>
      <c r="PPY843" s="32"/>
      <c r="PPZ843" s="32"/>
      <c r="PQA843" s="32"/>
      <c r="PQB843" s="32"/>
      <c r="PQC843" s="32"/>
      <c r="PQD843" s="32"/>
      <c r="PQE843" s="32"/>
      <c r="PQF843" s="32"/>
      <c r="PQG843" s="32"/>
      <c r="PQH843" s="32"/>
      <c r="PQI843" s="32"/>
      <c r="PQJ843" s="32"/>
      <c r="PQK843" s="32"/>
      <c r="PQL843" s="32"/>
      <c r="PQM843" s="32"/>
      <c r="PQN843" s="32"/>
      <c r="PQO843" s="32"/>
      <c r="PQP843" s="32"/>
      <c r="PQQ843" s="32"/>
      <c r="PQR843" s="32"/>
      <c r="PQS843" s="32"/>
      <c r="PQT843" s="32"/>
      <c r="PQU843" s="32"/>
      <c r="PQV843" s="32"/>
      <c r="PQW843" s="32"/>
      <c r="PQX843" s="32"/>
      <c r="PQY843" s="32"/>
      <c r="PQZ843" s="32"/>
      <c r="PRA843" s="32"/>
      <c r="PRB843" s="32"/>
      <c r="PRC843" s="32"/>
      <c r="PRD843" s="32"/>
      <c r="PRE843" s="32"/>
      <c r="PRF843" s="32"/>
      <c r="PRG843" s="32"/>
      <c r="PRH843" s="32"/>
      <c r="PRI843" s="32"/>
      <c r="PRJ843" s="32"/>
      <c r="PRK843" s="32"/>
      <c r="PRL843" s="32"/>
      <c r="PRM843" s="32"/>
      <c r="PRN843" s="32"/>
      <c r="PRO843" s="32"/>
      <c r="PRP843" s="32"/>
      <c r="PRQ843" s="32"/>
      <c r="PRR843" s="32"/>
      <c r="PRS843" s="32"/>
      <c r="PRT843" s="32"/>
      <c r="PRU843" s="32"/>
      <c r="PRV843" s="32"/>
      <c r="PRW843" s="32"/>
      <c r="PRX843" s="32"/>
      <c r="PRY843" s="32"/>
      <c r="PRZ843" s="32"/>
      <c r="PSA843" s="32"/>
      <c r="PSB843" s="32"/>
      <c r="PSC843" s="32"/>
      <c r="PSD843" s="32"/>
      <c r="PSE843" s="32"/>
      <c r="PSF843" s="32"/>
      <c r="PSG843" s="32"/>
      <c r="PSH843" s="32"/>
      <c r="PSI843" s="32"/>
      <c r="PSJ843" s="32"/>
      <c r="PSK843" s="32"/>
      <c r="PSL843" s="32"/>
      <c r="PSM843" s="32"/>
      <c r="PSN843" s="32"/>
      <c r="PSO843" s="32"/>
      <c r="PSP843" s="32"/>
      <c r="PSQ843" s="32"/>
      <c r="PSR843" s="32"/>
      <c r="PSS843" s="32"/>
      <c r="PST843" s="32"/>
      <c r="PSU843" s="32"/>
      <c r="PSV843" s="32"/>
      <c r="PSW843" s="32"/>
      <c r="PSX843" s="32"/>
      <c r="PSY843" s="32"/>
      <c r="PSZ843" s="32"/>
      <c r="PTA843" s="32"/>
      <c r="PTB843" s="32"/>
      <c r="PTC843" s="32"/>
      <c r="PTD843" s="32"/>
      <c r="PTE843" s="32"/>
      <c r="PTF843" s="32"/>
      <c r="PTG843" s="32"/>
      <c r="PTH843" s="32"/>
      <c r="PTI843" s="32"/>
      <c r="PTJ843" s="32"/>
      <c r="PTK843" s="32"/>
      <c r="PTL843" s="32"/>
      <c r="PTM843" s="32"/>
      <c r="PTN843" s="32"/>
      <c r="PTO843" s="32"/>
      <c r="PTP843" s="32"/>
      <c r="PTQ843" s="32"/>
      <c r="PTR843" s="32"/>
      <c r="PTS843" s="32"/>
      <c r="PTT843" s="32"/>
      <c r="PTU843" s="32"/>
      <c r="PTV843" s="32"/>
      <c r="PTW843" s="32"/>
      <c r="PTX843" s="32"/>
      <c r="PTY843" s="32"/>
      <c r="PTZ843" s="32"/>
      <c r="PUA843" s="32"/>
      <c r="PUB843" s="32"/>
      <c r="PUC843" s="32"/>
      <c r="PUD843" s="32"/>
      <c r="PUE843" s="32"/>
      <c r="PUF843" s="32"/>
      <c r="PUG843" s="32"/>
      <c r="PUH843" s="32"/>
      <c r="PUI843" s="32"/>
      <c r="PUJ843" s="32"/>
      <c r="PUK843" s="32"/>
      <c r="PUL843" s="32"/>
      <c r="PUM843" s="32"/>
      <c r="PUN843" s="32"/>
      <c r="PUO843" s="32"/>
      <c r="PUP843" s="32"/>
      <c r="PUQ843" s="32"/>
      <c r="PUR843" s="32"/>
      <c r="PUS843" s="32"/>
      <c r="PUT843" s="32"/>
      <c r="PUU843" s="32"/>
      <c r="PUV843" s="32"/>
      <c r="PUW843" s="32"/>
      <c r="PUX843" s="32"/>
      <c r="PUY843" s="32"/>
      <c r="PUZ843" s="32"/>
      <c r="PVA843" s="32"/>
      <c r="PVB843" s="32"/>
      <c r="PVC843" s="32"/>
      <c r="PVD843" s="32"/>
      <c r="PVE843" s="32"/>
      <c r="PVF843" s="32"/>
      <c r="PVG843" s="32"/>
      <c r="PVH843" s="32"/>
      <c r="PVI843" s="32"/>
      <c r="PVJ843" s="32"/>
      <c r="PVK843" s="32"/>
      <c r="PVL843" s="32"/>
      <c r="PVM843" s="32"/>
      <c r="PVN843" s="32"/>
      <c r="PVO843" s="32"/>
      <c r="PVP843" s="32"/>
      <c r="PVQ843" s="32"/>
      <c r="PVR843" s="32"/>
      <c r="PVS843" s="32"/>
      <c r="PVT843" s="32"/>
      <c r="PVU843" s="32"/>
      <c r="PVV843" s="32"/>
      <c r="PVW843" s="32"/>
      <c r="PVX843" s="32"/>
      <c r="PVY843" s="32"/>
      <c r="PVZ843" s="32"/>
      <c r="PWA843" s="32"/>
      <c r="PWB843" s="32"/>
      <c r="PWC843" s="32"/>
      <c r="PWD843" s="32"/>
      <c r="PWE843" s="32"/>
      <c r="PWF843" s="32"/>
      <c r="PWG843" s="32"/>
      <c r="PWH843" s="32"/>
      <c r="PWI843" s="32"/>
      <c r="PWJ843" s="32"/>
      <c r="PWK843" s="32"/>
      <c r="PWL843" s="32"/>
      <c r="PWM843" s="32"/>
      <c r="PWN843" s="32"/>
      <c r="PWO843" s="32"/>
      <c r="PWP843" s="32"/>
      <c r="PWQ843" s="32"/>
      <c r="PWR843" s="32"/>
      <c r="PWS843" s="32"/>
      <c r="PWT843" s="32"/>
      <c r="PWU843" s="32"/>
      <c r="PWV843" s="32"/>
      <c r="PWW843" s="32"/>
      <c r="PWX843" s="32"/>
      <c r="PWY843" s="32"/>
      <c r="PWZ843" s="32"/>
      <c r="PXA843" s="32"/>
      <c r="PXB843" s="32"/>
      <c r="PXC843" s="32"/>
      <c r="PXD843" s="32"/>
      <c r="PXE843" s="32"/>
      <c r="PXF843" s="32"/>
      <c r="PXG843" s="32"/>
      <c r="PXH843" s="32"/>
      <c r="PXI843" s="32"/>
      <c r="PXJ843" s="32"/>
      <c r="PXK843" s="32"/>
      <c r="PXL843" s="32"/>
      <c r="PXM843" s="32"/>
      <c r="PXN843" s="32"/>
      <c r="PXO843" s="32"/>
      <c r="PXP843" s="32"/>
      <c r="PXQ843" s="32"/>
      <c r="PXR843" s="32"/>
      <c r="PXS843" s="32"/>
      <c r="PXT843" s="32"/>
      <c r="PXU843" s="32"/>
      <c r="PXV843" s="32"/>
      <c r="PXW843" s="32"/>
      <c r="PXX843" s="32"/>
      <c r="PXY843" s="32"/>
      <c r="PXZ843" s="32"/>
      <c r="PYA843" s="32"/>
      <c r="PYB843" s="32"/>
      <c r="PYC843" s="32"/>
      <c r="PYD843" s="32"/>
      <c r="PYE843" s="32"/>
      <c r="PYF843" s="32"/>
      <c r="PYG843" s="32"/>
      <c r="PYH843" s="32"/>
      <c r="PYI843" s="32"/>
      <c r="PYJ843" s="32"/>
      <c r="PYK843" s="32"/>
      <c r="PYL843" s="32"/>
      <c r="PYM843" s="32"/>
      <c r="PYN843" s="32"/>
      <c r="PYO843" s="32"/>
      <c r="PYP843" s="32"/>
      <c r="PYQ843" s="32"/>
      <c r="PYR843" s="32"/>
      <c r="PYS843" s="32"/>
      <c r="PYT843" s="32"/>
      <c r="PYU843" s="32"/>
      <c r="PYV843" s="32"/>
      <c r="PYW843" s="32"/>
      <c r="PYX843" s="32"/>
      <c r="PYY843" s="32"/>
      <c r="PYZ843" s="32"/>
      <c r="PZA843" s="32"/>
      <c r="PZB843" s="32"/>
      <c r="PZC843" s="32"/>
      <c r="PZD843" s="32"/>
      <c r="PZE843" s="32"/>
      <c r="PZF843" s="32"/>
      <c r="PZG843" s="32"/>
      <c r="PZH843" s="32"/>
      <c r="PZI843" s="32"/>
      <c r="PZJ843" s="32"/>
      <c r="PZK843" s="32"/>
      <c r="PZL843" s="32"/>
      <c r="PZM843" s="32"/>
      <c r="PZN843" s="32"/>
      <c r="PZO843" s="32"/>
      <c r="PZP843" s="32"/>
      <c r="PZQ843" s="32"/>
      <c r="PZR843" s="32"/>
      <c r="PZS843" s="32"/>
      <c r="PZT843" s="32"/>
      <c r="PZU843" s="32"/>
      <c r="PZV843" s="32"/>
      <c r="PZW843" s="32"/>
      <c r="PZX843" s="32"/>
      <c r="PZY843" s="32"/>
      <c r="PZZ843" s="32"/>
      <c r="QAA843" s="32"/>
      <c r="QAB843" s="32"/>
      <c r="QAC843" s="32"/>
      <c r="QAD843" s="32"/>
      <c r="QAE843" s="32"/>
      <c r="QAF843" s="32"/>
      <c r="QAG843" s="32"/>
      <c r="QAH843" s="32"/>
      <c r="QAI843" s="32"/>
      <c r="QAJ843" s="32"/>
      <c r="QAK843" s="32"/>
      <c r="QAL843" s="32"/>
      <c r="QAM843" s="32"/>
      <c r="QAN843" s="32"/>
      <c r="QAO843" s="32"/>
      <c r="QAP843" s="32"/>
      <c r="QAQ843" s="32"/>
      <c r="QAR843" s="32"/>
      <c r="QAS843" s="32"/>
      <c r="QAT843" s="32"/>
      <c r="QAU843" s="32"/>
      <c r="QAV843" s="32"/>
      <c r="QAW843" s="32"/>
      <c r="QAX843" s="32"/>
      <c r="QAY843" s="32"/>
      <c r="QAZ843" s="32"/>
      <c r="QBA843" s="32"/>
      <c r="QBB843" s="32"/>
      <c r="QBC843" s="32"/>
      <c r="QBD843" s="32"/>
      <c r="QBE843" s="32"/>
      <c r="QBF843" s="32"/>
      <c r="QBG843" s="32"/>
      <c r="QBH843" s="32"/>
      <c r="QBI843" s="32"/>
      <c r="QBJ843" s="32"/>
      <c r="QBK843" s="32"/>
      <c r="QBL843" s="32"/>
      <c r="QBM843" s="32"/>
      <c r="QBN843" s="32"/>
      <c r="QBO843" s="32"/>
      <c r="QBP843" s="32"/>
      <c r="QBQ843" s="32"/>
      <c r="QBR843" s="32"/>
      <c r="QBS843" s="32"/>
      <c r="QBT843" s="32"/>
      <c r="QBU843" s="32"/>
      <c r="QBV843" s="32"/>
      <c r="QBW843" s="32"/>
      <c r="QBX843" s="32"/>
      <c r="QBY843" s="32"/>
      <c r="QBZ843" s="32"/>
      <c r="QCA843" s="32"/>
      <c r="QCB843" s="32"/>
      <c r="QCC843" s="32"/>
      <c r="QCD843" s="32"/>
      <c r="QCE843" s="32"/>
      <c r="QCF843" s="32"/>
      <c r="QCG843" s="32"/>
      <c r="QCH843" s="32"/>
      <c r="QCI843" s="32"/>
      <c r="QCJ843" s="32"/>
      <c r="QCK843" s="32"/>
      <c r="QCL843" s="32"/>
      <c r="QCM843" s="32"/>
      <c r="QCN843" s="32"/>
      <c r="QCO843" s="32"/>
      <c r="QCP843" s="32"/>
      <c r="QCQ843" s="32"/>
      <c r="QCR843" s="32"/>
      <c r="QCS843" s="32"/>
      <c r="QCT843" s="32"/>
      <c r="QCU843" s="32"/>
      <c r="QCV843" s="32"/>
      <c r="QCW843" s="32"/>
      <c r="QCX843" s="32"/>
      <c r="QCY843" s="32"/>
      <c r="QCZ843" s="32"/>
      <c r="QDA843" s="32"/>
      <c r="QDB843" s="32"/>
      <c r="QDC843" s="32"/>
      <c r="QDD843" s="32"/>
      <c r="QDE843" s="32"/>
      <c r="QDF843" s="32"/>
      <c r="QDG843" s="32"/>
      <c r="QDH843" s="32"/>
      <c r="QDI843" s="32"/>
      <c r="QDJ843" s="32"/>
      <c r="QDK843" s="32"/>
      <c r="QDL843" s="32"/>
      <c r="QDM843" s="32"/>
      <c r="QDN843" s="32"/>
      <c r="QDO843" s="32"/>
      <c r="QDP843" s="32"/>
      <c r="QDQ843" s="32"/>
      <c r="QDR843" s="32"/>
      <c r="QDS843" s="32"/>
      <c r="QDT843" s="32"/>
      <c r="QDU843" s="32"/>
      <c r="QDV843" s="32"/>
      <c r="QDW843" s="32"/>
      <c r="QDX843" s="32"/>
      <c r="QDY843" s="32"/>
      <c r="QDZ843" s="32"/>
      <c r="QEA843" s="32"/>
      <c r="QEB843" s="32"/>
      <c r="QEC843" s="32"/>
      <c r="QED843" s="32"/>
      <c r="QEE843" s="32"/>
      <c r="QEF843" s="32"/>
      <c r="QEG843" s="32"/>
      <c r="QEH843" s="32"/>
      <c r="QEI843" s="32"/>
      <c r="QEJ843" s="32"/>
      <c r="QEK843" s="32"/>
      <c r="QEL843" s="32"/>
      <c r="QEM843" s="32"/>
      <c r="QEN843" s="32"/>
      <c r="QEO843" s="32"/>
      <c r="QEP843" s="32"/>
      <c r="QEQ843" s="32"/>
      <c r="QER843" s="32"/>
      <c r="QES843" s="32"/>
      <c r="QET843" s="32"/>
      <c r="QEU843" s="32"/>
      <c r="QEV843" s="32"/>
      <c r="QEW843" s="32"/>
      <c r="QEX843" s="32"/>
      <c r="QEY843" s="32"/>
      <c r="QEZ843" s="32"/>
      <c r="QFA843" s="32"/>
      <c r="QFB843" s="32"/>
      <c r="QFC843" s="32"/>
      <c r="QFD843" s="32"/>
      <c r="QFE843" s="32"/>
      <c r="QFF843" s="32"/>
      <c r="QFG843" s="32"/>
      <c r="QFH843" s="32"/>
      <c r="QFI843" s="32"/>
      <c r="QFJ843" s="32"/>
      <c r="QFK843" s="32"/>
      <c r="QFL843" s="32"/>
      <c r="QFM843" s="32"/>
      <c r="QFN843" s="32"/>
      <c r="QFO843" s="32"/>
      <c r="QFP843" s="32"/>
      <c r="QFQ843" s="32"/>
      <c r="QFR843" s="32"/>
      <c r="QFS843" s="32"/>
      <c r="QFT843" s="32"/>
      <c r="QFU843" s="32"/>
      <c r="QFV843" s="32"/>
      <c r="QFW843" s="32"/>
      <c r="QFX843" s="32"/>
      <c r="QFY843" s="32"/>
      <c r="QFZ843" s="32"/>
      <c r="QGA843" s="32"/>
      <c r="QGB843" s="32"/>
      <c r="QGC843" s="32"/>
      <c r="QGD843" s="32"/>
      <c r="QGE843" s="32"/>
      <c r="QGF843" s="32"/>
      <c r="QGG843" s="32"/>
      <c r="QGH843" s="32"/>
      <c r="QGI843" s="32"/>
      <c r="QGJ843" s="32"/>
      <c r="QGK843" s="32"/>
      <c r="QGL843" s="32"/>
      <c r="QGM843" s="32"/>
      <c r="QGN843" s="32"/>
      <c r="QGO843" s="32"/>
      <c r="QGP843" s="32"/>
      <c r="QGQ843" s="32"/>
      <c r="QGR843" s="32"/>
      <c r="QGS843" s="32"/>
      <c r="QGT843" s="32"/>
      <c r="QGU843" s="32"/>
      <c r="QGV843" s="32"/>
      <c r="QGW843" s="32"/>
      <c r="QGX843" s="32"/>
      <c r="QGY843" s="32"/>
      <c r="QGZ843" s="32"/>
      <c r="QHA843" s="32"/>
      <c r="QHB843" s="32"/>
      <c r="QHC843" s="32"/>
      <c r="QHD843" s="32"/>
      <c r="QHE843" s="32"/>
      <c r="QHF843" s="32"/>
      <c r="QHG843" s="32"/>
      <c r="QHH843" s="32"/>
      <c r="QHI843" s="32"/>
      <c r="QHJ843" s="32"/>
      <c r="QHK843" s="32"/>
      <c r="QHL843" s="32"/>
      <c r="QHM843" s="32"/>
      <c r="QHN843" s="32"/>
      <c r="QHO843" s="32"/>
      <c r="QHP843" s="32"/>
      <c r="QHQ843" s="32"/>
      <c r="QHR843" s="32"/>
      <c r="QHS843" s="32"/>
      <c r="QHT843" s="32"/>
      <c r="QHU843" s="32"/>
      <c r="QHV843" s="32"/>
      <c r="QHW843" s="32"/>
      <c r="QHX843" s="32"/>
      <c r="QHY843" s="32"/>
      <c r="QHZ843" s="32"/>
      <c r="QIA843" s="32"/>
      <c r="QIB843" s="32"/>
      <c r="QIC843" s="32"/>
      <c r="QID843" s="32"/>
      <c r="QIE843" s="32"/>
      <c r="QIF843" s="32"/>
      <c r="QIG843" s="32"/>
      <c r="QIH843" s="32"/>
      <c r="QII843" s="32"/>
      <c r="QIJ843" s="32"/>
      <c r="QIK843" s="32"/>
      <c r="QIL843" s="32"/>
      <c r="QIM843" s="32"/>
      <c r="QIN843" s="32"/>
      <c r="QIO843" s="32"/>
      <c r="QIP843" s="32"/>
      <c r="QIQ843" s="32"/>
      <c r="QIR843" s="32"/>
      <c r="QIS843" s="32"/>
      <c r="QIT843" s="32"/>
      <c r="QIU843" s="32"/>
      <c r="QIV843" s="32"/>
      <c r="QIW843" s="32"/>
      <c r="QIX843" s="32"/>
      <c r="QIY843" s="32"/>
      <c r="QIZ843" s="32"/>
      <c r="QJA843" s="32"/>
      <c r="QJB843" s="32"/>
      <c r="QJC843" s="32"/>
      <c r="QJD843" s="32"/>
      <c r="QJE843" s="32"/>
      <c r="QJF843" s="32"/>
      <c r="QJG843" s="32"/>
      <c r="QJH843" s="32"/>
      <c r="QJI843" s="32"/>
      <c r="QJJ843" s="32"/>
      <c r="QJK843" s="32"/>
      <c r="QJL843" s="32"/>
      <c r="QJM843" s="32"/>
      <c r="QJN843" s="32"/>
      <c r="QJO843" s="32"/>
      <c r="QJP843" s="32"/>
      <c r="QJQ843" s="32"/>
      <c r="QJR843" s="32"/>
      <c r="QJS843" s="32"/>
      <c r="QJT843" s="32"/>
      <c r="QJU843" s="32"/>
      <c r="QJV843" s="32"/>
      <c r="QJW843" s="32"/>
      <c r="QJX843" s="32"/>
      <c r="QJY843" s="32"/>
      <c r="QJZ843" s="32"/>
      <c r="QKA843" s="32"/>
      <c r="QKB843" s="32"/>
      <c r="QKC843" s="32"/>
      <c r="QKD843" s="32"/>
      <c r="QKE843" s="32"/>
      <c r="QKF843" s="32"/>
      <c r="QKG843" s="32"/>
      <c r="QKH843" s="32"/>
      <c r="QKI843" s="32"/>
      <c r="QKJ843" s="32"/>
      <c r="QKK843" s="32"/>
      <c r="QKL843" s="32"/>
      <c r="QKM843" s="32"/>
      <c r="QKN843" s="32"/>
      <c r="QKO843" s="32"/>
      <c r="QKP843" s="32"/>
      <c r="QKQ843" s="32"/>
      <c r="QKR843" s="32"/>
      <c r="QKS843" s="32"/>
      <c r="QKT843" s="32"/>
      <c r="QKU843" s="32"/>
      <c r="QKV843" s="32"/>
      <c r="QKW843" s="32"/>
      <c r="QKX843" s="32"/>
      <c r="QKY843" s="32"/>
      <c r="QKZ843" s="32"/>
      <c r="QLA843" s="32"/>
      <c r="QLB843" s="32"/>
      <c r="QLC843" s="32"/>
      <c r="QLD843" s="32"/>
      <c r="QLE843" s="32"/>
      <c r="QLF843" s="32"/>
      <c r="QLG843" s="32"/>
      <c r="QLH843" s="32"/>
      <c r="QLI843" s="32"/>
      <c r="QLJ843" s="32"/>
      <c r="QLK843" s="32"/>
      <c r="QLL843" s="32"/>
      <c r="QLM843" s="32"/>
      <c r="QLN843" s="32"/>
      <c r="QLO843" s="32"/>
      <c r="QLP843" s="32"/>
      <c r="QLQ843" s="32"/>
      <c r="QLR843" s="32"/>
      <c r="QLS843" s="32"/>
      <c r="QLT843" s="32"/>
      <c r="QLU843" s="32"/>
      <c r="QLV843" s="32"/>
      <c r="QLW843" s="32"/>
      <c r="QLX843" s="32"/>
      <c r="QLY843" s="32"/>
      <c r="QLZ843" s="32"/>
      <c r="QMA843" s="32"/>
      <c r="QMB843" s="32"/>
      <c r="QMC843" s="32"/>
      <c r="QMD843" s="32"/>
      <c r="QME843" s="32"/>
      <c r="QMF843" s="32"/>
      <c r="QMG843" s="32"/>
      <c r="QMH843" s="32"/>
      <c r="QMI843" s="32"/>
      <c r="QMJ843" s="32"/>
      <c r="QMK843" s="32"/>
      <c r="QML843" s="32"/>
      <c r="QMM843" s="32"/>
      <c r="QMN843" s="32"/>
      <c r="QMO843" s="32"/>
      <c r="QMP843" s="32"/>
      <c r="QMQ843" s="32"/>
      <c r="QMR843" s="32"/>
      <c r="QMS843" s="32"/>
      <c r="QMT843" s="32"/>
      <c r="QMU843" s="32"/>
      <c r="QMV843" s="32"/>
      <c r="QMW843" s="32"/>
      <c r="QMX843" s="32"/>
      <c r="QMY843" s="32"/>
      <c r="QMZ843" s="32"/>
      <c r="QNA843" s="32"/>
      <c r="QNB843" s="32"/>
      <c r="QNC843" s="32"/>
      <c r="QND843" s="32"/>
      <c r="QNE843" s="32"/>
      <c r="QNF843" s="32"/>
      <c r="QNG843" s="32"/>
      <c r="QNH843" s="32"/>
      <c r="QNI843" s="32"/>
      <c r="QNJ843" s="32"/>
      <c r="QNK843" s="32"/>
      <c r="QNL843" s="32"/>
      <c r="QNM843" s="32"/>
      <c r="QNN843" s="32"/>
      <c r="QNO843" s="32"/>
      <c r="QNP843" s="32"/>
      <c r="QNQ843" s="32"/>
      <c r="QNR843" s="32"/>
      <c r="QNS843" s="32"/>
      <c r="QNT843" s="32"/>
      <c r="QNU843" s="32"/>
      <c r="QNV843" s="32"/>
      <c r="QNW843" s="32"/>
      <c r="QNX843" s="32"/>
      <c r="QNY843" s="32"/>
      <c r="QNZ843" s="32"/>
      <c r="QOA843" s="32"/>
      <c r="QOB843" s="32"/>
      <c r="QOC843" s="32"/>
      <c r="QOD843" s="32"/>
      <c r="QOE843" s="32"/>
      <c r="QOF843" s="32"/>
      <c r="QOG843" s="32"/>
      <c r="QOH843" s="32"/>
      <c r="QOI843" s="32"/>
      <c r="QOJ843" s="32"/>
      <c r="QOK843" s="32"/>
      <c r="QOL843" s="32"/>
      <c r="QOM843" s="32"/>
      <c r="QON843" s="32"/>
      <c r="QOO843" s="32"/>
      <c r="QOP843" s="32"/>
      <c r="QOQ843" s="32"/>
      <c r="QOR843" s="32"/>
      <c r="QOS843" s="32"/>
      <c r="QOT843" s="32"/>
      <c r="QOU843" s="32"/>
      <c r="QOV843" s="32"/>
      <c r="QOW843" s="32"/>
      <c r="QOX843" s="32"/>
      <c r="QOY843" s="32"/>
      <c r="QOZ843" s="32"/>
      <c r="QPA843" s="32"/>
      <c r="QPB843" s="32"/>
      <c r="QPC843" s="32"/>
      <c r="QPD843" s="32"/>
      <c r="QPE843" s="32"/>
      <c r="QPF843" s="32"/>
      <c r="QPG843" s="32"/>
      <c r="QPH843" s="32"/>
      <c r="QPI843" s="32"/>
      <c r="QPJ843" s="32"/>
      <c r="QPK843" s="32"/>
      <c r="QPL843" s="32"/>
      <c r="QPM843" s="32"/>
      <c r="QPN843" s="32"/>
      <c r="QPO843" s="32"/>
      <c r="QPP843" s="32"/>
      <c r="QPQ843" s="32"/>
      <c r="QPR843" s="32"/>
      <c r="QPS843" s="32"/>
      <c r="QPT843" s="32"/>
      <c r="QPU843" s="32"/>
      <c r="QPV843" s="32"/>
      <c r="QPW843" s="32"/>
      <c r="QPX843" s="32"/>
      <c r="QPY843" s="32"/>
      <c r="QPZ843" s="32"/>
      <c r="QQA843" s="32"/>
      <c r="QQB843" s="32"/>
      <c r="QQC843" s="32"/>
      <c r="QQD843" s="32"/>
      <c r="QQE843" s="32"/>
      <c r="QQF843" s="32"/>
      <c r="QQG843" s="32"/>
      <c r="QQH843" s="32"/>
      <c r="QQI843" s="32"/>
      <c r="QQJ843" s="32"/>
      <c r="QQK843" s="32"/>
      <c r="QQL843" s="32"/>
      <c r="QQM843" s="32"/>
      <c r="QQN843" s="32"/>
      <c r="QQO843" s="32"/>
      <c r="QQP843" s="32"/>
      <c r="QQQ843" s="32"/>
      <c r="QQR843" s="32"/>
      <c r="QQS843" s="32"/>
      <c r="QQT843" s="32"/>
      <c r="QQU843" s="32"/>
      <c r="QQV843" s="32"/>
      <c r="QQW843" s="32"/>
      <c r="QQX843" s="32"/>
      <c r="QQY843" s="32"/>
      <c r="QQZ843" s="32"/>
      <c r="QRA843" s="32"/>
      <c r="QRB843" s="32"/>
      <c r="QRC843" s="32"/>
      <c r="QRD843" s="32"/>
      <c r="QRE843" s="32"/>
      <c r="QRF843" s="32"/>
      <c r="QRG843" s="32"/>
      <c r="QRH843" s="32"/>
      <c r="QRI843" s="32"/>
      <c r="QRJ843" s="32"/>
      <c r="QRK843" s="32"/>
      <c r="QRL843" s="32"/>
      <c r="QRM843" s="32"/>
      <c r="QRN843" s="32"/>
      <c r="QRO843" s="32"/>
      <c r="QRP843" s="32"/>
      <c r="QRQ843" s="32"/>
      <c r="QRR843" s="32"/>
      <c r="QRS843" s="32"/>
      <c r="QRT843" s="32"/>
      <c r="QRU843" s="32"/>
      <c r="QRV843" s="32"/>
      <c r="QRW843" s="32"/>
      <c r="QRX843" s="32"/>
      <c r="QRY843" s="32"/>
      <c r="QRZ843" s="32"/>
      <c r="QSA843" s="32"/>
      <c r="QSB843" s="32"/>
      <c r="QSC843" s="32"/>
      <c r="QSD843" s="32"/>
      <c r="QSE843" s="32"/>
      <c r="QSF843" s="32"/>
      <c r="QSG843" s="32"/>
      <c r="QSH843" s="32"/>
      <c r="QSI843" s="32"/>
      <c r="QSJ843" s="32"/>
      <c r="QSK843" s="32"/>
      <c r="QSL843" s="32"/>
      <c r="QSM843" s="32"/>
      <c r="QSN843" s="32"/>
      <c r="QSO843" s="32"/>
      <c r="QSP843" s="32"/>
      <c r="QSQ843" s="32"/>
      <c r="QSR843" s="32"/>
      <c r="QSS843" s="32"/>
      <c r="QST843" s="32"/>
      <c r="QSU843" s="32"/>
      <c r="QSV843" s="32"/>
      <c r="QSW843" s="32"/>
      <c r="QSX843" s="32"/>
      <c r="QSY843" s="32"/>
      <c r="QSZ843" s="32"/>
      <c r="QTA843" s="32"/>
      <c r="QTB843" s="32"/>
      <c r="QTC843" s="32"/>
      <c r="QTD843" s="32"/>
      <c r="QTE843" s="32"/>
      <c r="QTF843" s="32"/>
      <c r="QTG843" s="32"/>
      <c r="QTH843" s="32"/>
      <c r="QTI843" s="32"/>
      <c r="QTJ843" s="32"/>
      <c r="QTK843" s="32"/>
      <c r="QTL843" s="32"/>
      <c r="QTM843" s="32"/>
      <c r="QTN843" s="32"/>
      <c r="QTO843" s="32"/>
      <c r="QTP843" s="32"/>
      <c r="QTQ843" s="32"/>
      <c r="QTR843" s="32"/>
      <c r="QTS843" s="32"/>
      <c r="QTT843" s="32"/>
      <c r="QTU843" s="32"/>
      <c r="QTV843" s="32"/>
      <c r="QTW843" s="32"/>
      <c r="QTX843" s="32"/>
      <c r="QTY843" s="32"/>
      <c r="QTZ843" s="32"/>
      <c r="QUA843" s="32"/>
      <c r="QUB843" s="32"/>
      <c r="QUC843" s="32"/>
      <c r="QUD843" s="32"/>
      <c r="QUE843" s="32"/>
      <c r="QUF843" s="32"/>
      <c r="QUG843" s="32"/>
      <c r="QUH843" s="32"/>
      <c r="QUI843" s="32"/>
      <c r="QUJ843" s="32"/>
      <c r="QUK843" s="32"/>
      <c r="QUL843" s="32"/>
      <c r="QUM843" s="32"/>
      <c r="QUN843" s="32"/>
      <c r="QUO843" s="32"/>
      <c r="QUP843" s="32"/>
      <c r="QUQ843" s="32"/>
      <c r="QUR843" s="32"/>
      <c r="QUS843" s="32"/>
      <c r="QUT843" s="32"/>
      <c r="QUU843" s="32"/>
      <c r="QUV843" s="32"/>
      <c r="QUW843" s="32"/>
      <c r="QUX843" s="32"/>
      <c r="QUY843" s="32"/>
      <c r="QUZ843" s="32"/>
      <c r="QVA843" s="32"/>
      <c r="QVB843" s="32"/>
      <c r="QVC843" s="32"/>
      <c r="QVD843" s="32"/>
      <c r="QVE843" s="32"/>
      <c r="QVF843" s="32"/>
      <c r="QVG843" s="32"/>
      <c r="QVH843" s="32"/>
      <c r="QVI843" s="32"/>
      <c r="QVJ843" s="32"/>
      <c r="QVK843" s="32"/>
      <c r="QVL843" s="32"/>
      <c r="QVM843" s="32"/>
      <c r="QVN843" s="32"/>
      <c r="QVO843" s="32"/>
      <c r="QVP843" s="32"/>
      <c r="QVQ843" s="32"/>
      <c r="QVR843" s="32"/>
      <c r="QVS843" s="32"/>
      <c r="QVT843" s="32"/>
      <c r="QVU843" s="32"/>
      <c r="QVV843" s="32"/>
      <c r="QVW843" s="32"/>
      <c r="QVX843" s="32"/>
      <c r="QVY843" s="32"/>
      <c r="QVZ843" s="32"/>
      <c r="QWA843" s="32"/>
      <c r="QWB843" s="32"/>
      <c r="QWC843" s="32"/>
      <c r="QWD843" s="32"/>
      <c r="QWE843" s="32"/>
      <c r="QWF843" s="32"/>
      <c r="QWG843" s="32"/>
      <c r="QWH843" s="32"/>
      <c r="QWI843" s="32"/>
      <c r="QWJ843" s="32"/>
      <c r="QWK843" s="32"/>
      <c r="QWL843" s="32"/>
      <c r="QWM843" s="32"/>
      <c r="QWN843" s="32"/>
      <c r="QWO843" s="32"/>
      <c r="QWP843" s="32"/>
      <c r="QWQ843" s="32"/>
      <c r="QWR843" s="32"/>
      <c r="QWS843" s="32"/>
      <c r="QWT843" s="32"/>
      <c r="QWU843" s="32"/>
      <c r="QWV843" s="32"/>
      <c r="QWW843" s="32"/>
      <c r="QWX843" s="32"/>
      <c r="QWY843" s="32"/>
      <c r="QWZ843" s="32"/>
      <c r="QXA843" s="32"/>
      <c r="QXB843" s="32"/>
      <c r="QXC843" s="32"/>
      <c r="QXD843" s="32"/>
      <c r="QXE843" s="32"/>
      <c r="QXF843" s="32"/>
      <c r="QXG843" s="32"/>
      <c r="QXH843" s="32"/>
      <c r="QXI843" s="32"/>
      <c r="QXJ843" s="32"/>
      <c r="QXK843" s="32"/>
      <c r="QXL843" s="32"/>
      <c r="QXM843" s="32"/>
      <c r="QXN843" s="32"/>
      <c r="QXO843" s="32"/>
      <c r="QXP843" s="32"/>
      <c r="QXQ843" s="32"/>
      <c r="QXR843" s="32"/>
      <c r="QXS843" s="32"/>
      <c r="QXT843" s="32"/>
      <c r="QXU843" s="32"/>
      <c r="QXV843" s="32"/>
      <c r="QXW843" s="32"/>
      <c r="QXX843" s="32"/>
      <c r="QXY843" s="32"/>
      <c r="QXZ843" s="32"/>
      <c r="QYA843" s="32"/>
      <c r="QYB843" s="32"/>
      <c r="QYC843" s="32"/>
      <c r="QYD843" s="32"/>
      <c r="QYE843" s="32"/>
      <c r="QYF843" s="32"/>
      <c r="QYG843" s="32"/>
      <c r="QYH843" s="32"/>
      <c r="QYI843" s="32"/>
      <c r="QYJ843" s="32"/>
      <c r="QYK843" s="32"/>
      <c r="QYL843" s="32"/>
      <c r="QYM843" s="32"/>
      <c r="QYN843" s="32"/>
      <c r="QYO843" s="32"/>
      <c r="QYP843" s="32"/>
      <c r="QYQ843" s="32"/>
      <c r="QYR843" s="32"/>
      <c r="QYS843" s="32"/>
      <c r="QYT843" s="32"/>
      <c r="QYU843" s="32"/>
      <c r="QYV843" s="32"/>
      <c r="QYW843" s="32"/>
      <c r="QYX843" s="32"/>
      <c r="QYY843" s="32"/>
      <c r="QYZ843" s="32"/>
      <c r="QZA843" s="32"/>
      <c r="QZB843" s="32"/>
      <c r="QZC843" s="32"/>
      <c r="QZD843" s="32"/>
      <c r="QZE843" s="32"/>
      <c r="QZF843" s="32"/>
      <c r="QZG843" s="32"/>
      <c r="QZH843" s="32"/>
      <c r="QZI843" s="32"/>
      <c r="QZJ843" s="32"/>
      <c r="QZK843" s="32"/>
      <c r="QZL843" s="32"/>
      <c r="QZM843" s="32"/>
      <c r="QZN843" s="32"/>
      <c r="QZO843" s="32"/>
      <c r="QZP843" s="32"/>
      <c r="QZQ843" s="32"/>
      <c r="QZR843" s="32"/>
      <c r="QZS843" s="32"/>
      <c r="QZT843" s="32"/>
      <c r="QZU843" s="32"/>
      <c r="QZV843" s="32"/>
      <c r="QZW843" s="32"/>
      <c r="QZX843" s="32"/>
      <c r="QZY843" s="32"/>
      <c r="QZZ843" s="32"/>
      <c r="RAA843" s="32"/>
      <c r="RAB843" s="32"/>
      <c r="RAC843" s="32"/>
      <c r="RAD843" s="32"/>
      <c r="RAE843" s="32"/>
      <c r="RAF843" s="32"/>
      <c r="RAG843" s="32"/>
      <c r="RAH843" s="32"/>
      <c r="RAI843" s="32"/>
      <c r="RAJ843" s="32"/>
      <c r="RAK843" s="32"/>
      <c r="RAL843" s="32"/>
      <c r="RAM843" s="32"/>
      <c r="RAN843" s="32"/>
      <c r="RAO843" s="32"/>
      <c r="RAP843" s="32"/>
      <c r="RAQ843" s="32"/>
      <c r="RAR843" s="32"/>
      <c r="RAS843" s="32"/>
      <c r="RAT843" s="32"/>
      <c r="RAU843" s="32"/>
      <c r="RAV843" s="32"/>
      <c r="RAW843" s="32"/>
      <c r="RAX843" s="32"/>
      <c r="RAY843" s="32"/>
      <c r="RAZ843" s="32"/>
      <c r="RBA843" s="32"/>
      <c r="RBB843" s="32"/>
      <c r="RBC843" s="32"/>
      <c r="RBD843" s="32"/>
      <c r="RBE843" s="32"/>
      <c r="RBF843" s="32"/>
      <c r="RBG843" s="32"/>
      <c r="RBH843" s="32"/>
      <c r="RBI843" s="32"/>
      <c r="RBJ843" s="32"/>
      <c r="RBK843" s="32"/>
      <c r="RBL843" s="32"/>
      <c r="RBM843" s="32"/>
      <c r="RBN843" s="32"/>
      <c r="RBO843" s="32"/>
      <c r="RBP843" s="32"/>
      <c r="RBQ843" s="32"/>
      <c r="RBR843" s="32"/>
      <c r="RBS843" s="32"/>
      <c r="RBT843" s="32"/>
      <c r="RBU843" s="32"/>
      <c r="RBV843" s="32"/>
      <c r="RBW843" s="32"/>
      <c r="RBX843" s="32"/>
      <c r="RBY843" s="32"/>
      <c r="RBZ843" s="32"/>
      <c r="RCA843" s="32"/>
      <c r="RCB843" s="32"/>
      <c r="RCC843" s="32"/>
      <c r="RCD843" s="32"/>
      <c r="RCE843" s="32"/>
      <c r="RCF843" s="32"/>
      <c r="RCG843" s="32"/>
      <c r="RCH843" s="32"/>
      <c r="RCI843" s="32"/>
      <c r="RCJ843" s="32"/>
      <c r="RCK843" s="32"/>
      <c r="RCL843" s="32"/>
      <c r="RCM843" s="32"/>
      <c r="RCN843" s="32"/>
      <c r="RCO843" s="32"/>
      <c r="RCP843" s="32"/>
      <c r="RCQ843" s="32"/>
      <c r="RCR843" s="32"/>
      <c r="RCS843" s="32"/>
      <c r="RCT843" s="32"/>
      <c r="RCU843" s="32"/>
      <c r="RCV843" s="32"/>
      <c r="RCW843" s="32"/>
      <c r="RCX843" s="32"/>
      <c r="RCY843" s="32"/>
      <c r="RCZ843" s="32"/>
      <c r="RDA843" s="32"/>
      <c r="RDB843" s="32"/>
      <c r="RDC843" s="32"/>
      <c r="RDD843" s="32"/>
      <c r="RDE843" s="32"/>
      <c r="RDF843" s="32"/>
      <c r="RDG843" s="32"/>
      <c r="RDH843" s="32"/>
      <c r="RDI843" s="32"/>
      <c r="RDJ843" s="32"/>
      <c r="RDK843" s="32"/>
      <c r="RDL843" s="32"/>
      <c r="RDM843" s="32"/>
      <c r="RDN843" s="32"/>
      <c r="RDO843" s="32"/>
      <c r="RDP843" s="32"/>
      <c r="RDQ843" s="32"/>
      <c r="RDR843" s="32"/>
      <c r="RDS843" s="32"/>
      <c r="RDT843" s="32"/>
      <c r="RDU843" s="32"/>
      <c r="RDV843" s="32"/>
      <c r="RDW843" s="32"/>
      <c r="RDX843" s="32"/>
      <c r="RDY843" s="32"/>
      <c r="RDZ843" s="32"/>
      <c r="REA843" s="32"/>
      <c r="REB843" s="32"/>
      <c r="REC843" s="32"/>
      <c r="RED843" s="32"/>
      <c r="REE843" s="32"/>
      <c r="REF843" s="32"/>
      <c r="REG843" s="32"/>
      <c r="REH843" s="32"/>
      <c r="REI843" s="32"/>
      <c r="REJ843" s="32"/>
      <c r="REK843" s="32"/>
      <c r="REL843" s="32"/>
      <c r="REM843" s="32"/>
      <c r="REN843" s="32"/>
      <c r="REO843" s="32"/>
      <c r="REP843" s="32"/>
      <c r="REQ843" s="32"/>
      <c r="RER843" s="32"/>
      <c r="RES843" s="32"/>
      <c r="RET843" s="32"/>
      <c r="REU843" s="32"/>
      <c r="REV843" s="32"/>
      <c r="REW843" s="32"/>
      <c r="REX843" s="32"/>
      <c r="REY843" s="32"/>
      <c r="REZ843" s="32"/>
      <c r="RFA843" s="32"/>
      <c r="RFB843" s="32"/>
      <c r="RFC843" s="32"/>
      <c r="RFD843" s="32"/>
      <c r="RFE843" s="32"/>
      <c r="RFF843" s="32"/>
      <c r="RFG843" s="32"/>
      <c r="RFH843" s="32"/>
      <c r="RFI843" s="32"/>
      <c r="RFJ843" s="32"/>
      <c r="RFK843" s="32"/>
      <c r="RFL843" s="32"/>
      <c r="RFM843" s="32"/>
      <c r="RFN843" s="32"/>
      <c r="RFO843" s="32"/>
      <c r="RFP843" s="32"/>
      <c r="RFQ843" s="32"/>
      <c r="RFR843" s="32"/>
      <c r="RFS843" s="32"/>
      <c r="RFT843" s="32"/>
      <c r="RFU843" s="32"/>
      <c r="RFV843" s="32"/>
      <c r="RFW843" s="32"/>
      <c r="RFX843" s="32"/>
      <c r="RFY843" s="32"/>
      <c r="RFZ843" s="32"/>
      <c r="RGA843" s="32"/>
      <c r="RGB843" s="32"/>
      <c r="RGC843" s="32"/>
      <c r="RGD843" s="32"/>
      <c r="RGE843" s="32"/>
      <c r="RGF843" s="32"/>
      <c r="RGG843" s="32"/>
      <c r="RGH843" s="32"/>
      <c r="RGI843" s="32"/>
      <c r="RGJ843" s="32"/>
      <c r="RGK843" s="32"/>
      <c r="RGL843" s="32"/>
      <c r="RGM843" s="32"/>
      <c r="RGN843" s="32"/>
      <c r="RGO843" s="32"/>
      <c r="RGP843" s="32"/>
      <c r="RGQ843" s="32"/>
      <c r="RGR843" s="32"/>
      <c r="RGS843" s="32"/>
      <c r="RGT843" s="32"/>
      <c r="RGU843" s="32"/>
      <c r="RGV843" s="32"/>
      <c r="RGW843" s="32"/>
      <c r="RGX843" s="32"/>
      <c r="RGY843" s="32"/>
      <c r="RGZ843" s="32"/>
      <c r="RHA843" s="32"/>
      <c r="RHB843" s="32"/>
      <c r="RHC843" s="32"/>
      <c r="RHD843" s="32"/>
      <c r="RHE843" s="32"/>
      <c r="RHF843" s="32"/>
      <c r="RHG843" s="32"/>
      <c r="RHH843" s="32"/>
      <c r="RHI843" s="32"/>
      <c r="RHJ843" s="32"/>
      <c r="RHK843" s="32"/>
      <c r="RHL843" s="32"/>
      <c r="RHM843" s="32"/>
      <c r="RHN843" s="32"/>
      <c r="RHO843" s="32"/>
      <c r="RHP843" s="32"/>
      <c r="RHQ843" s="32"/>
      <c r="RHR843" s="32"/>
      <c r="RHS843" s="32"/>
      <c r="RHT843" s="32"/>
      <c r="RHU843" s="32"/>
      <c r="RHV843" s="32"/>
      <c r="RHW843" s="32"/>
      <c r="RHX843" s="32"/>
      <c r="RHY843" s="32"/>
      <c r="RHZ843" s="32"/>
      <c r="RIA843" s="32"/>
      <c r="RIB843" s="32"/>
      <c r="RIC843" s="32"/>
      <c r="RID843" s="32"/>
      <c r="RIE843" s="32"/>
      <c r="RIF843" s="32"/>
      <c r="RIG843" s="32"/>
      <c r="RIH843" s="32"/>
      <c r="RII843" s="32"/>
      <c r="RIJ843" s="32"/>
      <c r="RIK843" s="32"/>
      <c r="RIL843" s="32"/>
      <c r="RIM843" s="32"/>
      <c r="RIN843" s="32"/>
      <c r="RIO843" s="32"/>
      <c r="RIP843" s="32"/>
      <c r="RIQ843" s="32"/>
      <c r="RIR843" s="32"/>
      <c r="RIS843" s="32"/>
      <c r="RIT843" s="32"/>
      <c r="RIU843" s="32"/>
      <c r="RIV843" s="32"/>
      <c r="RIW843" s="32"/>
      <c r="RIX843" s="32"/>
      <c r="RIY843" s="32"/>
      <c r="RIZ843" s="32"/>
      <c r="RJA843" s="32"/>
      <c r="RJB843" s="32"/>
      <c r="RJC843" s="32"/>
      <c r="RJD843" s="32"/>
      <c r="RJE843" s="32"/>
      <c r="RJF843" s="32"/>
      <c r="RJG843" s="32"/>
      <c r="RJH843" s="32"/>
      <c r="RJI843" s="32"/>
      <c r="RJJ843" s="32"/>
      <c r="RJK843" s="32"/>
      <c r="RJL843" s="32"/>
      <c r="RJM843" s="32"/>
      <c r="RJN843" s="32"/>
      <c r="RJO843" s="32"/>
      <c r="RJP843" s="32"/>
      <c r="RJQ843" s="32"/>
      <c r="RJR843" s="32"/>
      <c r="RJS843" s="32"/>
      <c r="RJT843" s="32"/>
      <c r="RJU843" s="32"/>
      <c r="RJV843" s="32"/>
      <c r="RJW843" s="32"/>
      <c r="RJX843" s="32"/>
      <c r="RJY843" s="32"/>
      <c r="RJZ843" s="32"/>
      <c r="RKA843" s="32"/>
      <c r="RKB843" s="32"/>
      <c r="RKC843" s="32"/>
      <c r="RKD843" s="32"/>
      <c r="RKE843" s="32"/>
      <c r="RKF843" s="32"/>
      <c r="RKG843" s="32"/>
      <c r="RKH843" s="32"/>
      <c r="RKI843" s="32"/>
      <c r="RKJ843" s="32"/>
      <c r="RKK843" s="32"/>
      <c r="RKL843" s="32"/>
      <c r="RKM843" s="32"/>
      <c r="RKN843" s="32"/>
      <c r="RKO843" s="32"/>
      <c r="RKP843" s="32"/>
      <c r="RKQ843" s="32"/>
      <c r="RKR843" s="32"/>
      <c r="RKS843" s="32"/>
      <c r="RKT843" s="32"/>
      <c r="RKU843" s="32"/>
      <c r="RKV843" s="32"/>
      <c r="RKW843" s="32"/>
      <c r="RKX843" s="32"/>
      <c r="RKY843" s="32"/>
      <c r="RKZ843" s="32"/>
      <c r="RLA843" s="32"/>
      <c r="RLB843" s="32"/>
      <c r="RLC843" s="32"/>
      <c r="RLD843" s="32"/>
      <c r="RLE843" s="32"/>
      <c r="RLF843" s="32"/>
      <c r="RLG843" s="32"/>
      <c r="RLH843" s="32"/>
      <c r="RLI843" s="32"/>
      <c r="RLJ843" s="32"/>
      <c r="RLK843" s="32"/>
      <c r="RLL843" s="32"/>
      <c r="RLM843" s="32"/>
      <c r="RLN843" s="32"/>
      <c r="RLO843" s="32"/>
      <c r="RLP843" s="32"/>
      <c r="RLQ843" s="32"/>
      <c r="RLR843" s="32"/>
      <c r="RLS843" s="32"/>
      <c r="RLT843" s="32"/>
      <c r="RLU843" s="32"/>
      <c r="RLV843" s="32"/>
      <c r="RLW843" s="32"/>
      <c r="RLX843" s="32"/>
      <c r="RLY843" s="32"/>
      <c r="RLZ843" s="32"/>
      <c r="RMA843" s="32"/>
      <c r="RMB843" s="32"/>
      <c r="RMC843" s="32"/>
      <c r="RMD843" s="32"/>
      <c r="RME843" s="32"/>
      <c r="RMF843" s="32"/>
      <c r="RMG843" s="32"/>
      <c r="RMH843" s="32"/>
      <c r="RMI843" s="32"/>
      <c r="RMJ843" s="32"/>
      <c r="RMK843" s="32"/>
      <c r="RML843" s="32"/>
      <c r="RMM843" s="32"/>
      <c r="RMN843" s="32"/>
      <c r="RMO843" s="32"/>
      <c r="RMP843" s="32"/>
      <c r="RMQ843" s="32"/>
      <c r="RMR843" s="32"/>
      <c r="RMS843" s="32"/>
      <c r="RMT843" s="32"/>
      <c r="RMU843" s="32"/>
      <c r="RMV843" s="32"/>
      <c r="RMW843" s="32"/>
      <c r="RMX843" s="32"/>
      <c r="RMY843" s="32"/>
      <c r="RMZ843" s="32"/>
      <c r="RNA843" s="32"/>
      <c r="RNB843" s="32"/>
      <c r="RNC843" s="32"/>
      <c r="RND843" s="32"/>
      <c r="RNE843" s="32"/>
      <c r="RNF843" s="32"/>
      <c r="RNG843" s="32"/>
      <c r="RNH843" s="32"/>
      <c r="RNI843" s="32"/>
      <c r="RNJ843" s="32"/>
      <c r="RNK843" s="32"/>
      <c r="RNL843" s="32"/>
      <c r="RNM843" s="32"/>
      <c r="RNN843" s="32"/>
      <c r="RNO843" s="32"/>
      <c r="RNP843" s="32"/>
      <c r="RNQ843" s="32"/>
      <c r="RNR843" s="32"/>
      <c r="RNS843" s="32"/>
      <c r="RNT843" s="32"/>
      <c r="RNU843" s="32"/>
      <c r="RNV843" s="32"/>
      <c r="RNW843" s="32"/>
      <c r="RNX843" s="32"/>
      <c r="RNY843" s="32"/>
      <c r="RNZ843" s="32"/>
      <c r="ROA843" s="32"/>
      <c r="ROB843" s="32"/>
      <c r="ROC843" s="32"/>
      <c r="ROD843" s="32"/>
      <c r="ROE843" s="32"/>
      <c r="ROF843" s="32"/>
      <c r="ROG843" s="32"/>
      <c r="ROH843" s="32"/>
      <c r="ROI843" s="32"/>
      <c r="ROJ843" s="32"/>
      <c r="ROK843" s="32"/>
      <c r="ROL843" s="32"/>
      <c r="ROM843" s="32"/>
      <c r="RON843" s="32"/>
      <c r="ROO843" s="32"/>
      <c r="ROP843" s="32"/>
      <c r="ROQ843" s="32"/>
      <c r="ROR843" s="32"/>
      <c r="ROS843" s="32"/>
      <c r="ROT843" s="32"/>
      <c r="ROU843" s="32"/>
      <c r="ROV843" s="32"/>
      <c r="ROW843" s="32"/>
      <c r="ROX843" s="32"/>
      <c r="ROY843" s="32"/>
      <c r="ROZ843" s="32"/>
      <c r="RPA843" s="32"/>
      <c r="RPB843" s="32"/>
      <c r="RPC843" s="32"/>
      <c r="RPD843" s="32"/>
      <c r="RPE843" s="32"/>
      <c r="RPF843" s="32"/>
      <c r="RPG843" s="32"/>
      <c r="RPH843" s="32"/>
      <c r="RPI843" s="32"/>
      <c r="RPJ843" s="32"/>
      <c r="RPK843" s="32"/>
      <c r="RPL843" s="32"/>
      <c r="RPM843" s="32"/>
      <c r="RPN843" s="32"/>
      <c r="RPO843" s="32"/>
      <c r="RPP843" s="32"/>
      <c r="RPQ843" s="32"/>
      <c r="RPR843" s="32"/>
      <c r="RPS843" s="32"/>
      <c r="RPT843" s="32"/>
      <c r="RPU843" s="32"/>
      <c r="RPV843" s="32"/>
      <c r="RPW843" s="32"/>
      <c r="RPX843" s="32"/>
      <c r="RPY843" s="32"/>
      <c r="RPZ843" s="32"/>
      <c r="RQA843" s="32"/>
      <c r="RQB843" s="32"/>
      <c r="RQC843" s="32"/>
      <c r="RQD843" s="32"/>
      <c r="RQE843" s="32"/>
      <c r="RQF843" s="32"/>
      <c r="RQG843" s="32"/>
      <c r="RQH843" s="32"/>
      <c r="RQI843" s="32"/>
      <c r="RQJ843" s="32"/>
      <c r="RQK843" s="32"/>
      <c r="RQL843" s="32"/>
      <c r="RQM843" s="32"/>
      <c r="RQN843" s="32"/>
      <c r="RQO843" s="32"/>
      <c r="RQP843" s="32"/>
      <c r="RQQ843" s="32"/>
      <c r="RQR843" s="32"/>
      <c r="RQS843" s="32"/>
      <c r="RQT843" s="32"/>
      <c r="RQU843" s="32"/>
      <c r="RQV843" s="32"/>
      <c r="RQW843" s="32"/>
      <c r="RQX843" s="32"/>
      <c r="RQY843" s="32"/>
      <c r="RQZ843" s="32"/>
      <c r="RRA843" s="32"/>
      <c r="RRB843" s="32"/>
      <c r="RRC843" s="32"/>
      <c r="RRD843" s="32"/>
      <c r="RRE843" s="32"/>
      <c r="RRF843" s="32"/>
      <c r="RRG843" s="32"/>
      <c r="RRH843" s="32"/>
      <c r="RRI843" s="32"/>
      <c r="RRJ843" s="32"/>
      <c r="RRK843" s="32"/>
      <c r="RRL843" s="32"/>
      <c r="RRM843" s="32"/>
      <c r="RRN843" s="32"/>
      <c r="RRO843" s="32"/>
      <c r="RRP843" s="32"/>
      <c r="RRQ843" s="32"/>
      <c r="RRR843" s="32"/>
      <c r="RRS843" s="32"/>
      <c r="RRT843" s="32"/>
      <c r="RRU843" s="32"/>
      <c r="RRV843" s="32"/>
      <c r="RRW843" s="32"/>
      <c r="RRX843" s="32"/>
      <c r="RRY843" s="32"/>
      <c r="RRZ843" s="32"/>
      <c r="RSA843" s="32"/>
      <c r="RSB843" s="32"/>
      <c r="RSC843" s="32"/>
      <c r="RSD843" s="32"/>
      <c r="RSE843" s="32"/>
      <c r="RSF843" s="32"/>
      <c r="RSG843" s="32"/>
      <c r="RSH843" s="32"/>
      <c r="RSI843" s="32"/>
      <c r="RSJ843" s="32"/>
      <c r="RSK843" s="32"/>
      <c r="RSL843" s="32"/>
      <c r="RSM843" s="32"/>
      <c r="RSN843" s="32"/>
      <c r="RSO843" s="32"/>
      <c r="RSP843" s="32"/>
      <c r="RSQ843" s="32"/>
      <c r="RSR843" s="32"/>
      <c r="RSS843" s="32"/>
      <c r="RST843" s="32"/>
      <c r="RSU843" s="32"/>
      <c r="RSV843" s="32"/>
      <c r="RSW843" s="32"/>
      <c r="RSX843" s="32"/>
      <c r="RSY843" s="32"/>
      <c r="RSZ843" s="32"/>
      <c r="RTA843" s="32"/>
      <c r="RTB843" s="32"/>
      <c r="RTC843" s="32"/>
      <c r="RTD843" s="32"/>
      <c r="RTE843" s="32"/>
      <c r="RTF843" s="32"/>
      <c r="RTG843" s="32"/>
      <c r="RTH843" s="32"/>
      <c r="RTI843" s="32"/>
      <c r="RTJ843" s="32"/>
      <c r="RTK843" s="32"/>
      <c r="RTL843" s="32"/>
      <c r="RTM843" s="32"/>
      <c r="RTN843" s="32"/>
      <c r="RTO843" s="32"/>
      <c r="RTP843" s="32"/>
      <c r="RTQ843" s="32"/>
      <c r="RTR843" s="32"/>
      <c r="RTS843" s="32"/>
      <c r="RTT843" s="32"/>
      <c r="RTU843" s="32"/>
      <c r="RTV843" s="32"/>
      <c r="RTW843" s="32"/>
      <c r="RTX843" s="32"/>
      <c r="RTY843" s="32"/>
      <c r="RTZ843" s="32"/>
      <c r="RUA843" s="32"/>
      <c r="RUB843" s="32"/>
      <c r="RUC843" s="32"/>
      <c r="RUD843" s="32"/>
      <c r="RUE843" s="32"/>
      <c r="RUF843" s="32"/>
      <c r="RUG843" s="32"/>
      <c r="RUH843" s="32"/>
      <c r="RUI843" s="32"/>
      <c r="RUJ843" s="32"/>
      <c r="RUK843" s="32"/>
      <c r="RUL843" s="32"/>
      <c r="RUM843" s="32"/>
      <c r="RUN843" s="32"/>
      <c r="RUO843" s="32"/>
      <c r="RUP843" s="32"/>
      <c r="RUQ843" s="32"/>
      <c r="RUR843" s="32"/>
      <c r="RUS843" s="32"/>
      <c r="RUT843" s="32"/>
      <c r="RUU843" s="32"/>
      <c r="RUV843" s="32"/>
      <c r="RUW843" s="32"/>
      <c r="RUX843" s="32"/>
      <c r="RUY843" s="32"/>
      <c r="RUZ843" s="32"/>
      <c r="RVA843" s="32"/>
      <c r="RVB843" s="32"/>
      <c r="RVC843" s="32"/>
      <c r="RVD843" s="32"/>
      <c r="RVE843" s="32"/>
      <c r="RVF843" s="32"/>
      <c r="RVG843" s="32"/>
      <c r="RVH843" s="32"/>
      <c r="RVI843" s="32"/>
      <c r="RVJ843" s="32"/>
      <c r="RVK843" s="32"/>
      <c r="RVL843" s="32"/>
      <c r="RVM843" s="32"/>
      <c r="RVN843" s="32"/>
      <c r="RVO843" s="32"/>
      <c r="RVP843" s="32"/>
      <c r="RVQ843" s="32"/>
      <c r="RVR843" s="32"/>
      <c r="RVS843" s="32"/>
      <c r="RVT843" s="32"/>
      <c r="RVU843" s="32"/>
      <c r="RVV843" s="32"/>
      <c r="RVW843" s="32"/>
      <c r="RVX843" s="32"/>
      <c r="RVY843" s="32"/>
      <c r="RVZ843" s="32"/>
      <c r="RWA843" s="32"/>
      <c r="RWB843" s="32"/>
      <c r="RWC843" s="32"/>
      <c r="RWD843" s="32"/>
      <c r="RWE843" s="32"/>
      <c r="RWF843" s="32"/>
      <c r="RWG843" s="32"/>
      <c r="RWH843" s="32"/>
      <c r="RWI843" s="32"/>
      <c r="RWJ843" s="32"/>
      <c r="RWK843" s="32"/>
      <c r="RWL843" s="32"/>
      <c r="RWM843" s="32"/>
      <c r="RWN843" s="32"/>
      <c r="RWO843" s="32"/>
      <c r="RWP843" s="32"/>
      <c r="RWQ843" s="32"/>
      <c r="RWR843" s="32"/>
      <c r="RWS843" s="32"/>
      <c r="RWT843" s="32"/>
      <c r="RWU843" s="32"/>
      <c r="RWV843" s="32"/>
      <c r="RWW843" s="32"/>
      <c r="RWX843" s="32"/>
      <c r="RWY843" s="32"/>
      <c r="RWZ843" s="32"/>
      <c r="RXA843" s="32"/>
      <c r="RXB843" s="32"/>
      <c r="RXC843" s="32"/>
      <c r="RXD843" s="32"/>
      <c r="RXE843" s="32"/>
      <c r="RXF843" s="32"/>
      <c r="RXG843" s="32"/>
      <c r="RXH843" s="32"/>
      <c r="RXI843" s="32"/>
      <c r="RXJ843" s="32"/>
      <c r="RXK843" s="32"/>
      <c r="RXL843" s="32"/>
      <c r="RXM843" s="32"/>
      <c r="RXN843" s="32"/>
      <c r="RXO843" s="32"/>
      <c r="RXP843" s="32"/>
      <c r="RXQ843" s="32"/>
      <c r="RXR843" s="32"/>
      <c r="RXS843" s="32"/>
      <c r="RXT843" s="32"/>
      <c r="RXU843" s="32"/>
      <c r="RXV843" s="32"/>
      <c r="RXW843" s="32"/>
      <c r="RXX843" s="32"/>
      <c r="RXY843" s="32"/>
      <c r="RXZ843" s="32"/>
      <c r="RYA843" s="32"/>
      <c r="RYB843" s="32"/>
      <c r="RYC843" s="32"/>
      <c r="RYD843" s="32"/>
      <c r="RYE843" s="32"/>
      <c r="RYF843" s="32"/>
      <c r="RYG843" s="32"/>
      <c r="RYH843" s="32"/>
      <c r="RYI843" s="32"/>
      <c r="RYJ843" s="32"/>
      <c r="RYK843" s="32"/>
      <c r="RYL843" s="32"/>
      <c r="RYM843" s="32"/>
      <c r="RYN843" s="32"/>
      <c r="RYO843" s="32"/>
      <c r="RYP843" s="32"/>
      <c r="RYQ843" s="32"/>
      <c r="RYR843" s="32"/>
      <c r="RYS843" s="32"/>
      <c r="RYT843" s="32"/>
      <c r="RYU843" s="32"/>
      <c r="RYV843" s="32"/>
      <c r="RYW843" s="32"/>
      <c r="RYX843" s="32"/>
      <c r="RYY843" s="32"/>
      <c r="RYZ843" s="32"/>
      <c r="RZA843" s="32"/>
      <c r="RZB843" s="32"/>
      <c r="RZC843" s="32"/>
      <c r="RZD843" s="32"/>
      <c r="RZE843" s="32"/>
      <c r="RZF843" s="32"/>
      <c r="RZG843" s="32"/>
      <c r="RZH843" s="32"/>
      <c r="RZI843" s="32"/>
      <c r="RZJ843" s="32"/>
      <c r="RZK843" s="32"/>
      <c r="RZL843" s="32"/>
      <c r="RZM843" s="32"/>
      <c r="RZN843" s="32"/>
      <c r="RZO843" s="32"/>
      <c r="RZP843" s="32"/>
      <c r="RZQ843" s="32"/>
      <c r="RZR843" s="32"/>
      <c r="RZS843" s="32"/>
      <c r="RZT843" s="32"/>
      <c r="RZU843" s="32"/>
      <c r="RZV843" s="32"/>
      <c r="RZW843" s="32"/>
      <c r="RZX843" s="32"/>
      <c r="RZY843" s="32"/>
      <c r="RZZ843" s="32"/>
      <c r="SAA843" s="32"/>
      <c r="SAB843" s="32"/>
      <c r="SAC843" s="32"/>
      <c r="SAD843" s="32"/>
      <c r="SAE843" s="32"/>
      <c r="SAF843" s="32"/>
      <c r="SAG843" s="32"/>
      <c r="SAH843" s="32"/>
      <c r="SAI843" s="32"/>
      <c r="SAJ843" s="32"/>
      <c r="SAK843" s="32"/>
      <c r="SAL843" s="32"/>
      <c r="SAM843" s="32"/>
      <c r="SAN843" s="32"/>
      <c r="SAO843" s="32"/>
      <c r="SAP843" s="32"/>
      <c r="SAQ843" s="32"/>
      <c r="SAR843" s="32"/>
      <c r="SAS843" s="32"/>
      <c r="SAT843" s="32"/>
      <c r="SAU843" s="32"/>
      <c r="SAV843" s="32"/>
      <c r="SAW843" s="32"/>
      <c r="SAX843" s="32"/>
      <c r="SAY843" s="32"/>
      <c r="SAZ843" s="32"/>
      <c r="SBA843" s="32"/>
      <c r="SBB843" s="32"/>
      <c r="SBC843" s="32"/>
      <c r="SBD843" s="32"/>
      <c r="SBE843" s="32"/>
      <c r="SBF843" s="32"/>
      <c r="SBG843" s="32"/>
      <c r="SBH843" s="32"/>
      <c r="SBI843" s="32"/>
      <c r="SBJ843" s="32"/>
      <c r="SBK843" s="32"/>
      <c r="SBL843" s="32"/>
      <c r="SBM843" s="32"/>
      <c r="SBN843" s="32"/>
      <c r="SBO843" s="32"/>
      <c r="SBP843" s="32"/>
      <c r="SBQ843" s="32"/>
      <c r="SBR843" s="32"/>
      <c r="SBS843" s="32"/>
      <c r="SBT843" s="32"/>
      <c r="SBU843" s="32"/>
      <c r="SBV843" s="32"/>
      <c r="SBW843" s="32"/>
      <c r="SBX843" s="32"/>
      <c r="SBY843" s="32"/>
      <c r="SBZ843" s="32"/>
      <c r="SCA843" s="32"/>
      <c r="SCB843" s="32"/>
      <c r="SCC843" s="32"/>
      <c r="SCD843" s="32"/>
      <c r="SCE843" s="32"/>
      <c r="SCF843" s="32"/>
      <c r="SCG843" s="32"/>
      <c r="SCH843" s="32"/>
      <c r="SCI843" s="32"/>
      <c r="SCJ843" s="32"/>
      <c r="SCK843" s="32"/>
      <c r="SCL843" s="32"/>
      <c r="SCM843" s="32"/>
      <c r="SCN843" s="32"/>
      <c r="SCO843" s="32"/>
      <c r="SCP843" s="32"/>
      <c r="SCQ843" s="32"/>
      <c r="SCR843" s="32"/>
      <c r="SCS843" s="32"/>
      <c r="SCT843" s="32"/>
      <c r="SCU843" s="32"/>
      <c r="SCV843" s="32"/>
      <c r="SCW843" s="32"/>
      <c r="SCX843" s="32"/>
      <c r="SCY843" s="32"/>
      <c r="SCZ843" s="32"/>
      <c r="SDA843" s="32"/>
      <c r="SDB843" s="32"/>
      <c r="SDC843" s="32"/>
      <c r="SDD843" s="32"/>
      <c r="SDE843" s="32"/>
      <c r="SDF843" s="32"/>
      <c r="SDG843" s="32"/>
      <c r="SDH843" s="32"/>
      <c r="SDI843" s="32"/>
      <c r="SDJ843" s="32"/>
      <c r="SDK843" s="32"/>
      <c r="SDL843" s="32"/>
      <c r="SDM843" s="32"/>
      <c r="SDN843" s="32"/>
      <c r="SDO843" s="32"/>
      <c r="SDP843" s="32"/>
      <c r="SDQ843" s="32"/>
      <c r="SDR843" s="32"/>
      <c r="SDS843" s="32"/>
      <c r="SDT843" s="32"/>
      <c r="SDU843" s="32"/>
      <c r="SDV843" s="32"/>
      <c r="SDW843" s="32"/>
      <c r="SDX843" s="32"/>
      <c r="SDY843" s="32"/>
      <c r="SDZ843" s="32"/>
      <c r="SEA843" s="32"/>
      <c r="SEB843" s="32"/>
      <c r="SEC843" s="32"/>
      <c r="SED843" s="32"/>
      <c r="SEE843" s="32"/>
      <c r="SEF843" s="32"/>
      <c r="SEG843" s="32"/>
      <c r="SEH843" s="32"/>
      <c r="SEI843" s="32"/>
      <c r="SEJ843" s="32"/>
      <c r="SEK843" s="32"/>
      <c r="SEL843" s="32"/>
      <c r="SEM843" s="32"/>
      <c r="SEN843" s="32"/>
      <c r="SEO843" s="32"/>
      <c r="SEP843" s="32"/>
      <c r="SEQ843" s="32"/>
      <c r="SER843" s="32"/>
      <c r="SES843" s="32"/>
      <c r="SET843" s="32"/>
      <c r="SEU843" s="32"/>
      <c r="SEV843" s="32"/>
      <c r="SEW843" s="32"/>
      <c r="SEX843" s="32"/>
      <c r="SEY843" s="32"/>
      <c r="SEZ843" s="32"/>
      <c r="SFA843" s="32"/>
      <c r="SFB843" s="32"/>
      <c r="SFC843" s="32"/>
      <c r="SFD843" s="32"/>
      <c r="SFE843" s="32"/>
      <c r="SFF843" s="32"/>
      <c r="SFG843" s="32"/>
      <c r="SFH843" s="32"/>
      <c r="SFI843" s="32"/>
      <c r="SFJ843" s="32"/>
      <c r="SFK843" s="32"/>
      <c r="SFL843" s="32"/>
      <c r="SFM843" s="32"/>
      <c r="SFN843" s="32"/>
      <c r="SFO843" s="32"/>
      <c r="SFP843" s="32"/>
      <c r="SFQ843" s="32"/>
      <c r="SFR843" s="32"/>
      <c r="SFS843" s="32"/>
      <c r="SFT843" s="32"/>
      <c r="SFU843" s="32"/>
      <c r="SFV843" s="32"/>
      <c r="SFW843" s="32"/>
      <c r="SFX843" s="32"/>
      <c r="SFY843" s="32"/>
      <c r="SFZ843" s="32"/>
      <c r="SGA843" s="32"/>
      <c r="SGB843" s="32"/>
      <c r="SGC843" s="32"/>
      <c r="SGD843" s="32"/>
      <c r="SGE843" s="32"/>
      <c r="SGF843" s="32"/>
      <c r="SGG843" s="32"/>
      <c r="SGH843" s="32"/>
      <c r="SGI843" s="32"/>
      <c r="SGJ843" s="32"/>
      <c r="SGK843" s="32"/>
      <c r="SGL843" s="32"/>
      <c r="SGM843" s="32"/>
      <c r="SGN843" s="32"/>
      <c r="SGO843" s="32"/>
      <c r="SGP843" s="32"/>
      <c r="SGQ843" s="32"/>
      <c r="SGR843" s="32"/>
      <c r="SGS843" s="32"/>
      <c r="SGT843" s="32"/>
      <c r="SGU843" s="32"/>
      <c r="SGV843" s="32"/>
      <c r="SGW843" s="32"/>
      <c r="SGX843" s="32"/>
      <c r="SGY843" s="32"/>
      <c r="SGZ843" s="32"/>
      <c r="SHA843" s="32"/>
      <c r="SHB843" s="32"/>
      <c r="SHC843" s="32"/>
      <c r="SHD843" s="32"/>
      <c r="SHE843" s="32"/>
      <c r="SHF843" s="32"/>
      <c r="SHG843" s="32"/>
      <c r="SHH843" s="32"/>
      <c r="SHI843" s="32"/>
      <c r="SHJ843" s="32"/>
      <c r="SHK843" s="32"/>
      <c r="SHL843" s="32"/>
      <c r="SHM843" s="32"/>
      <c r="SHN843" s="32"/>
      <c r="SHO843" s="32"/>
      <c r="SHP843" s="32"/>
      <c r="SHQ843" s="32"/>
      <c r="SHR843" s="32"/>
      <c r="SHS843" s="32"/>
      <c r="SHT843" s="32"/>
      <c r="SHU843" s="32"/>
      <c r="SHV843" s="32"/>
      <c r="SHW843" s="32"/>
      <c r="SHX843" s="32"/>
      <c r="SHY843" s="32"/>
      <c r="SHZ843" s="32"/>
      <c r="SIA843" s="32"/>
      <c r="SIB843" s="32"/>
      <c r="SIC843" s="32"/>
      <c r="SID843" s="32"/>
      <c r="SIE843" s="32"/>
      <c r="SIF843" s="32"/>
      <c r="SIG843" s="32"/>
      <c r="SIH843" s="32"/>
      <c r="SII843" s="32"/>
      <c r="SIJ843" s="32"/>
      <c r="SIK843" s="32"/>
      <c r="SIL843" s="32"/>
      <c r="SIM843" s="32"/>
      <c r="SIN843" s="32"/>
      <c r="SIO843" s="32"/>
      <c r="SIP843" s="32"/>
      <c r="SIQ843" s="32"/>
      <c r="SIR843" s="32"/>
      <c r="SIS843" s="32"/>
      <c r="SIT843" s="32"/>
      <c r="SIU843" s="32"/>
      <c r="SIV843" s="32"/>
      <c r="SIW843" s="32"/>
      <c r="SIX843" s="32"/>
      <c r="SIY843" s="32"/>
      <c r="SIZ843" s="32"/>
      <c r="SJA843" s="32"/>
      <c r="SJB843" s="32"/>
      <c r="SJC843" s="32"/>
      <c r="SJD843" s="32"/>
      <c r="SJE843" s="32"/>
      <c r="SJF843" s="32"/>
      <c r="SJG843" s="32"/>
      <c r="SJH843" s="32"/>
      <c r="SJI843" s="32"/>
      <c r="SJJ843" s="32"/>
      <c r="SJK843" s="32"/>
      <c r="SJL843" s="32"/>
      <c r="SJM843" s="32"/>
      <c r="SJN843" s="32"/>
      <c r="SJO843" s="32"/>
      <c r="SJP843" s="32"/>
      <c r="SJQ843" s="32"/>
      <c r="SJR843" s="32"/>
      <c r="SJS843" s="32"/>
      <c r="SJT843" s="32"/>
      <c r="SJU843" s="32"/>
      <c r="SJV843" s="32"/>
      <c r="SJW843" s="32"/>
      <c r="SJX843" s="32"/>
      <c r="SJY843" s="32"/>
      <c r="SJZ843" s="32"/>
      <c r="SKA843" s="32"/>
      <c r="SKB843" s="32"/>
      <c r="SKC843" s="32"/>
      <c r="SKD843" s="32"/>
      <c r="SKE843" s="32"/>
      <c r="SKF843" s="32"/>
      <c r="SKG843" s="32"/>
      <c r="SKH843" s="32"/>
      <c r="SKI843" s="32"/>
      <c r="SKJ843" s="32"/>
      <c r="SKK843" s="32"/>
      <c r="SKL843" s="32"/>
      <c r="SKM843" s="32"/>
      <c r="SKN843" s="32"/>
      <c r="SKO843" s="32"/>
      <c r="SKP843" s="32"/>
      <c r="SKQ843" s="32"/>
      <c r="SKR843" s="32"/>
      <c r="SKS843" s="32"/>
      <c r="SKT843" s="32"/>
      <c r="SKU843" s="32"/>
      <c r="SKV843" s="32"/>
      <c r="SKW843" s="32"/>
      <c r="SKX843" s="32"/>
      <c r="SKY843" s="32"/>
      <c r="SKZ843" s="32"/>
      <c r="SLA843" s="32"/>
      <c r="SLB843" s="32"/>
      <c r="SLC843" s="32"/>
      <c r="SLD843" s="32"/>
      <c r="SLE843" s="32"/>
      <c r="SLF843" s="32"/>
      <c r="SLG843" s="32"/>
      <c r="SLH843" s="32"/>
      <c r="SLI843" s="32"/>
      <c r="SLJ843" s="32"/>
      <c r="SLK843" s="32"/>
      <c r="SLL843" s="32"/>
      <c r="SLM843" s="32"/>
      <c r="SLN843" s="32"/>
      <c r="SLO843" s="32"/>
      <c r="SLP843" s="32"/>
      <c r="SLQ843" s="32"/>
      <c r="SLR843" s="32"/>
      <c r="SLS843" s="32"/>
      <c r="SLT843" s="32"/>
      <c r="SLU843" s="32"/>
      <c r="SLV843" s="32"/>
      <c r="SLW843" s="32"/>
      <c r="SLX843" s="32"/>
      <c r="SLY843" s="32"/>
      <c r="SLZ843" s="32"/>
      <c r="SMA843" s="32"/>
      <c r="SMB843" s="32"/>
      <c r="SMC843" s="32"/>
      <c r="SMD843" s="32"/>
      <c r="SME843" s="32"/>
      <c r="SMF843" s="32"/>
      <c r="SMG843" s="32"/>
      <c r="SMH843" s="32"/>
      <c r="SMI843" s="32"/>
      <c r="SMJ843" s="32"/>
      <c r="SMK843" s="32"/>
      <c r="SML843" s="32"/>
      <c r="SMM843" s="32"/>
      <c r="SMN843" s="32"/>
      <c r="SMO843" s="32"/>
      <c r="SMP843" s="32"/>
      <c r="SMQ843" s="32"/>
      <c r="SMR843" s="32"/>
      <c r="SMS843" s="32"/>
      <c r="SMT843" s="32"/>
      <c r="SMU843" s="32"/>
      <c r="SMV843" s="32"/>
      <c r="SMW843" s="32"/>
      <c r="SMX843" s="32"/>
      <c r="SMY843" s="32"/>
      <c r="SMZ843" s="32"/>
      <c r="SNA843" s="32"/>
      <c r="SNB843" s="32"/>
      <c r="SNC843" s="32"/>
      <c r="SND843" s="32"/>
      <c r="SNE843" s="32"/>
      <c r="SNF843" s="32"/>
      <c r="SNG843" s="32"/>
      <c r="SNH843" s="32"/>
      <c r="SNI843" s="32"/>
      <c r="SNJ843" s="32"/>
      <c r="SNK843" s="32"/>
      <c r="SNL843" s="32"/>
      <c r="SNM843" s="32"/>
      <c r="SNN843" s="32"/>
      <c r="SNO843" s="32"/>
      <c r="SNP843" s="32"/>
      <c r="SNQ843" s="32"/>
      <c r="SNR843" s="32"/>
      <c r="SNS843" s="32"/>
      <c r="SNT843" s="32"/>
      <c r="SNU843" s="32"/>
      <c r="SNV843" s="32"/>
      <c r="SNW843" s="32"/>
      <c r="SNX843" s="32"/>
      <c r="SNY843" s="32"/>
      <c r="SNZ843" s="32"/>
      <c r="SOA843" s="32"/>
      <c r="SOB843" s="32"/>
      <c r="SOC843" s="32"/>
      <c r="SOD843" s="32"/>
      <c r="SOE843" s="32"/>
      <c r="SOF843" s="32"/>
      <c r="SOG843" s="32"/>
      <c r="SOH843" s="32"/>
      <c r="SOI843" s="32"/>
      <c r="SOJ843" s="32"/>
      <c r="SOK843" s="32"/>
      <c r="SOL843" s="32"/>
      <c r="SOM843" s="32"/>
      <c r="SON843" s="32"/>
      <c r="SOO843" s="32"/>
      <c r="SOP843" s="32"/>
      <c r="SOQ843" s="32"/>
      <c r="SOR843" s="32"/>
      <c r="SOS843" s="32"/>
      <c r="SOT843" s="32"/>
      <c r="SOU843" s="32"/>
      <c r="SOV843" s="32"/>
      <c r="SOW843" s="32"/>
      <c r="SOX843" s="32"/>
      <c r="SOY843" s="32"/>
      <c r="SOZ843" s="32"/>
      <c r="SPA843" s="32"/>
      <c r="SPB843" s="32"/>
      <c r="SPC843" s="32"/>
      <c r="SPD843" s="32"/>
      <c r="SPE843" s="32"/>
      <c r="SPF843" s="32"/>
      <c r="SPG843" s="32"/>
      <c r="SPH843" s="32"/>
      <c r="SPI843" s="32"/>
      <c r="SPJ843" s="32"/>
      <c r="SPK843" s="32"/>
      <c r="SPL843" s="32"/>
      <c r="SPM843" s="32"/>
      <c r="SPN843" s="32"/>
      <c r="SPO843" s="32"/>
      <c r="SPP843" s="32"/>
      <c r="SPQ843" s="32"/>
      <c r="SPR843" s="32"/>
      <c r="SPS843" s="32"/>
      <c r="SPT843" s="32"/>
      <c r="SPU843" s="32"/>
      <c r="SPV843" s="32"/>
      <c r="SPW843" s="32"/>
      <c r="SPX843" s="32"/>
      <c r="SPY843" s="32"/>
      <c r="SPZ843" s="32"/>
      <c r="SQA843" s="32"/>
      <c r="SQB843" s="32"/>
      <c r="SQC843" s="32"/>
      <c r="SQD843" s="32"/>
      <c r="SQE843" s="32"/>
      <c r="SQF843" s="32"/>
      <c r="SQG843" s="32"/>
      <c r="SQH843" s="32"/>
      <c r="SQI843" s="32"/>
      <c r="SQJ843" s="32"/>
      <c r="SQK843" s="32"/>
      <c r="SQL843" s="32"/>
      <c r="SQM843" s="32"/>
      <c r="SQN843" s="32"/>
      <c r="SQO843" s="32"/>
      <c r="SQP843" s="32"/>
      <c r="SQQ843" s="32"/>
      <c r="SQR843" s="32"/>
      <c r="SQS843" s="32"/>
      <c r="SQT843" s="32"/>
      <c r="SQU843" s="32"/>
      <c r="SQV843" s="32"/>
      <c r="SQW843" s="32"/>
      <c r="SQX843" s="32"/>
      <c r="SQY843" s="32"/>
      <c r="SQZ843" s="32"/>
      <c r="SRA843" s="32"/>
      <c r="SRB843" s="32"/>
      <c r="SRC843" s="32"/>
      <c r="SRD843" s="32"/>
      <c r="SRE843" s="32"/>
      <c r="SRF843" s="32"/>
      <c r="SRG843" s="32"/>
      <c r="SRH843" s="32"/>
      <c r="SRI843" s="32"/>
      <c r="SRJ843" s="32"/>
      <c r="SRK843" s="32"/>
      <c r="SRL843" s="32"/>
      <c r="SRM843" s="32"/>
      <c r="SRN843" s="32"/>
      <c r="SRO843" s="32"/>
      <c r="SRP843" s="32"/>
      <c r="SRQ843" s="32"/>
      <c r="SRR843" s="32"/>
      <c r="SRS843" s="32"/>
      <c r="SRT843" s="32"/>
      <c r="SRU843" s="32"/>
      <c r="SRV843" s="32"/>
      <c r="SRW843" s="32"/>
      <c r="SRX843" s="32"/>
      <c r="SRY843" s="32"/>
      <c r="SRZ843" s="32"/>
      <c r="SSA843" s="32"/>
      <c r="SSB843" s="32"/>
      <c r="SSC843" s="32"/>
      <c r="SSD843" s="32"/>
      <c r="SSE843" s="32"/>
      <c r="SSF843" s="32"/>
      <c r="SSG843" s="32"/>
      <c r="SSH843" s="32"/>
      <c r="SSI843" s="32"/>
      <c r="SSJ843" s="32"/>
      <c r="SSK843" s="32"/>
      <c r="SSL843" s="32"/>
      <c r="SSM843" s="32"/>
      <c r="SSN843" s="32"/>
      <c r="SSO843" s="32"/>
      <c r="SSP843" s="32"/>
      <c r="SSQ843" s="32"/>
      <c r="SSR843" s="32"/>
      <c r="SSS843" s="32"/>
      <c r="SST843" s="32"/>
      <c r="SSU843" s="32"/>
      <c r="SSV843" s="32"/>
      <c r="SSW843" s="32"/>
      <c r="SSX843" s="32"/>
      <c r="SSY843" s="32"/>
      <c r="SSZ843" s="32"/>
      <c r="STA843" s="32"/>
      <c r="STB843" s="32"/>
      <c r="STC843" s="32"/>
      <c r="STD843" s="32"/>
      <c r="STE843" s="32"/>
      <c r="STF843" s="32"/>
      <c r="STG843" s="32"/>
      <c r="STH843" s="32"/>
      <c r="STI843" s="32"/>
      <c r="STJ843" s="32"/>
      <c r="STK843" s="32"/>
      <c r="STL843" s="32"/>
      <c r="STM843" s="32"/>
      <c r="STN843" s="32"/>
      <c r="STO843" s="32"/>
      <c r="STP843" s="32"/>
      <c r="STQ843" s="32"/>
      <c r="STR843" s="32"/>
      <c r="STS843" s="32"/>
      <c r="STT843" s="32"/>
      <c r="STU843" s="32"/>
      <c r="STV843" s="32"/>
      <c r="STW843" s="32"/>
      <c r="STX843" s="32"/>
      <c r="STY843" s="32"/>
      <c r="STZ843" s="32"/>
      <c r="SUA843" s="32"/>
      <c r="SUB843" s="32"/>
      <c r="SUC843" s="32"/>
      <c r="SUD843" s="32"/>
      <c r="SUE843" s="32"/>
      <c r="SUF843" s="32"/>
      <c r="SUG843" s="32"/>
      <c r="SUH843" s="32"/>
      <c r="SUI843" s="32"/>
      <c r="SUJ843" s="32"/>
      <c r="SUK843" s="32"/>
      <c r="SUL843" s="32"/>
      <c r="SUM843" s="32"/>
      <c r="SUN843" s="32"/>
      <c r="SUO843" s="32"/>
      <c r="SUP843" s="32"/>
      <c r="SUQ843" s="32"/>
      <c r="SUR843" s="32"/>
      <c r="SUS843" s="32"/>
      <c r="SUT843" s="32"/>
      <c r="SUU843" s="32"/>
      <c r="SUV843" s="32"/>
      <c r="SUW843" s="32"/>
      <c r="SUX843" s="32"/>
      <c r="SUY843" s="32"/>
      <c r="SUZ843" s="32"/>
      <c r="SVA843" s="32"/>
      <c r="SVB843" s="32"/>
      <c r="SVC843" s="32"/>
      <c r="SVD843" s="32"/>
      <c r="SVE843" s="32"/>
      <c r="SVF843" s="32"/>
      <c r="SVG843" s="32"/>
      <c r="SVH843" s="32"/>
      <c r="SVI843" s="32"/>
      <c r="SVJ843" s="32"/>
      <c r="SVK843" s="32"/>
      <c r="SVL843" s="32"/>
      <c r="SVM843" s="32"/>
      <c r="SVN843" s="32"/>
      <c r="SVO843" s="32"/>
      <c r="SVP843" s="32"/>
      <c r="SVQ843" s="32"/>
      <c r="SVR843" s="32"/>
      <c r="SVS843" s="32"/>
      <c r="SVT843" s="32"/>
      <c r="SVU843" s="32"/>
      <c r="SVV843" s="32"/>
      <c r="SVW843" s="32"/>
      <c r="SVX843" s="32"/>
      <c r="SVY843" s="32"/>
      <c r="SVZ843" s="32"/>
      <c r="SWA843" s="32"/>
      <c r="SWB843" s="32"/>
      <c r="SWC843" s="32"/>
      <c r="SWD843" s="32"/>
      <c r="SWE843" s="32"/>
      <c r="SWF843" s="32"/>
      <c r="SWG843" s="32"/>
      <c r="SWH843" s="32"/>
      <c r="SWI843" s="32"/>
      <c r="SWJ843" s="32"/>
      <c r="SWK843" s="32"/>
      <c r="SWL843" s="32"/>
      <c r="SWM843" s="32"/>
      <c r="SWN843" s="32"/>
      <c r="SWO843" s="32"/>
      <c r="SWP843" s="32"/>
      <c r="SWQ843" s="32"/>
      <c r="SWR843" s="32"/>
      <c r="SWS843" s="32"/>
      <c r="SWT843" s="32"/>
      <c r="SWU843" s="32"/>
      <c r="SWV843" s="32"/>
      <c r="SWW843" s="32"/>
      <c r="SWX843" s="32"/>
      <c r="SWY843" s="32"/>
      <c r="SWZ843" s="32"/>
      <c r="SXA843" s="32"/>
      <c r="SXB843" s="32"/>
      <c r="SXC843" s="32"/>
      <c r="SXD843" s="32"/>
      <c r="SXE843" s="32"/>
      <c r="SXF843" s="32"/>
      <c r="SXG843" s="32"/>
      <c r="SXH843" s="32"/>
      <c r="SXI843" s="32"/>
      <c r="SXJ843" s="32"/>
      <c r="SXK843" s="32"/>
      <c r="SXL843" s="32"/>
      <c r="SXM843" s="32"/>
      <c r="SXN843" s="32"/>
      <c r="SXO843" s="32"/>
      <c r="SXP843" s="32"/>
      <c r="SXQ843" s="32"/>
      <c r="SXR843" s="32"/>
      <c r="SXS843" s="32"/>
      <c r="SXT843" s="32"/>
      <c r="SXU843" s="32"/>
      <c r="SXV843" s="32"/>
      <c r="SXW843" s="32"/>
      <c r="SXX843" s="32"/>
      <c r="SXY843" s="32"/>
      <c r="SXZ843" s="32"/>
      <c r="SYA843" s="32"/>
      <c r="SYB843" s="32"/>
      <c r="SYC843" s="32"/>
      <c r="SYD843" s="32"/>
      <c r="SYE843" s="32"/>
      <c r="SYF843" s="32"/>
      <c r="SYG843" s="32"/>
      <c r="SYH843" s="32"/>
      <c r="SYI843" s="32"/>
      <c r="SYJ843" s="32"/>
      <c r="SYK843" s="32"/>
      <c r="SYL843" s="32"/>
      <c r="SYM843" s="32"/>
      <c r="SYN843" s="32"/>
      <c r="SYO843" s="32"/>
      <c r="SYP843" s="32"/>
      <c r="SYQ843" s="32"/>
      <c r="SYR843" s="32"/>
      <c r="SYS843" s="32"/>
      <c r="SYT843" s="32"/>
      <c r="SYU843" s="32"/>
      <c r="SYV843" s="32"/>
      <c r="SYW843" s="32"/>
      <c r="SYX843" s="32"/>
      <c r="SYY843" s="32"/>
      <c r="SYZ843" s="32"/>
      <c r="SZA843" s="32"/>
      <c r="SZB843" s="32"/>
      <c r="SZC843" s="32"/>
      <c r="SZD843" s="32"/>
      <c r="SZE843" s="32"/>
      <c r="SZF843" s="32"/>
      <c r="SZG843" s="32"/>
      <c r="SZH843" s="32"/>
      <c r="SZI843" s="32"/>
      <c r="SZJ843" s="32"/>
      <c r="SZK843" s="32"/>
      <c r="SZL843" s="32"/>
      <c r="SZM843" s="32"/>
      <c r="SZN843" s="32"/>
      <c r="SZO843" s="32"/>
      <c r="SZP843" s="32"/>
      <c r="SZQ843" s="32"/>
      <c r="SZR843" s="32"/>
      <c r="SZS843" s="32"/>
      <c r="SZT843" s="32"/>
      <c r="SZU843" s="32"/>
      <c r="SZV843" s="32"/>
      <c r="SZW843" s="32"/>
      <c r="SZX843" s="32"/>
      <c r="SZY843" s="32"/>
      <c r="SZZ843" s="32"/>
      <c r="TAA843" s="32"/>
      <c r="TAB843" s="32"/>
      <c r="TAC843" s="32"/>
      <c r="TAD843" s="32"/>
      <c r="TAE843" s="32"/>
      <c r="TAF843" s="32"/>
      <c r="TAG843" s="32"/>
      <c r="TAH843" s="32"/>
      <c r="TAI843" s="32"/>
      <c r="TAJ843" s="32"/>
      <c r="TAK843" s="32"/>
      <c r="TAL843" s="32"/>
      <c r="TAM843" s="32"/>
      <c r="TAN843" s="32"/>
      <c r="TAO843" s="32"/>
      <c r="TAP843" s="32"/>
      <c r="TAQ843" s="32"/>
      <c r="TAR843" s="32"/>
      <c r="TAS843" s="32"/>
      <c r="TAT843" s="32"/>
      <c r="TAU843" s="32"/>
      <c r="TAV843" s="32"/>
      <c r="TAW843" s="32"/>
      <c r="TAX843" s="32"/>
      <c r="TAY843" s="32"/>
      <c r="TAZ843" s="32"/>
      <c r="TBA843" s="32"/>
      <c r="TBB843" s="32"/>
      <c r="TBC843" s="32"/>
      <c r="TBD843" s="32"/>
      <c r="TBE843" s="32"/>
      <c r="TBF843" s="32"/>
      <c r="TBG843" s="32"/>
      <c r="TBH843" s="32"/>
      <c r="TBI843" s="32"/>
      <c r="TBJ843" s="32"/>
      <c r="TBK843" s="32"/>
      <c r="TBL843" s="32"/>
      <c r="TBM843" s="32"/>
      <c r="TBN843" s="32"/>
      <c r="TBO843" s="32"/>
      <c r="TBP843" s="32"/>
      <c r="TBQ843" s="32"/>
      <c r="TBR843" s="32"/>
      <c r="TBS843" s="32"/>
      <c r="TBT843" s="32"/>
      <c r="TBU843" s="32"/>
      <c r="TBV843" s="32"/>
      <c r="TBW843" s="32"/>
      <c r="TBX843" s="32"/>
      <c r="TBY843" s="32"/>
      <c r="TBZ843" s="32"/>
      <c r="TCA843" s="32"/>
      <c r="TCB843" s="32"/>
      <c r="TCC843" s="32"/>
      <c r="TCD843" s="32"/>
      <c r="TCE843" s="32"/>
      <c r="TCF843" s="32"/>
      <c r="TCG843" s="32"/>
      <c r="TCH843" s="32"/>
      <c r="TCI843" s="32"/>
      <c r="TCJ843" s="32"/>
      <c r="TCK843" s="32"/>
      <c r="TCL843" s="32"/>
      <c r="TCM843" s="32"/>
      <c r="TCN843" s="32"/>
      <c r="TCO843" s="32"/>
      <c r="TCP843" s="32"/>
      <c r="TCQ843" s="32"/>
      <c r="TCR843" s="32"/>
      <c r="TCS843" s="32"/>
      <c r="TCT843" s="32"/>
      <c r="TCU843" s="32"/>
      <c r="TCV843" s="32"/>
      <c r="TCW843" s="32"/>
      <c r="TCX843" s="32"/>
      <c r="TCY843" s="32"/>
      <c r="TCZ843" s="32"/>
      <c r="TDA843" s="32"/>
      <c r="TDB843" s="32"/>
      <c r="TDC843" s="32"/>
      <c r="TDD843" s="32"/>
      <c r="TDE843" s="32"/>
      <c r="TDF843" s="32"/>
      <c r="TDG843" s="32"/>
      <c r="TDH843" s="32"/>
      <c r="TDI843" s="32"/>
      <c r="TDJ843" s="32"/>
      <c r="TDK843" s="32"/>
      <c r="TDL843" s="32"/>
      <c r="TDM843" s="32"/>
      <c r="TDN843" s="32"/>
      <c r="TDO843" s="32"/>
      <c r="TDP843" s="32"/>
      <c r="TDQ843" s="32"/>
      <c r="TDR843" s="32"/>
      <c r="TDS843" s="32"/>
      <c r="TDT843" s="32"/>
      <c r="TDU843" s="32"/>
      <c r="TDV843" s="32"/>
      <c r="TDW843" s="32"/>
      <c r="TDX843" s="32"/>
      <c r="TDY843" s="32"/>
      <c r="TDZ843" s="32"/>
      <c r="TEA843" s="32"/>
      <c r="TEB843" s="32"/>
      <c r="TEC843" s="32"/>
      <c r="TED843" s="32"/>
      <c r="TEE843" s="32"/>
      <c r="TEF843" s="32"/>
      <c r="TEG843" s="32"/>
      <c r="TEH843" s="32"/>
      <c r="TEI843" s="32"/>
      <c r="TEJ843" s="32"/>
      <c r="TEK843" s="32"/>
      <c r="TEL843" s="32"/>
      <c r="TEM843" s="32"/>
      <c r="TEN843" s="32"/>
      <c r="TEO843" s="32"/>
      <c r="TEP843" s="32"/>
      <c r="TEQ843" s="32"/>
      <c r="TER843" s="32"/>
      <c r="TES843" s="32"/>
      <c r="TET843" s="32"/>
      <c r="TEU843" s="32"/>
      <c r="TEV843" s="32"/>
      <c r="TEW843" s="32"/>
      <c r="TEX843" s="32"/>
      <c r="TEY843" s="32"/>
      <c r="TEZ843" s="32"/>
      <c r="TFA843" s="32"/>
      <c r="TFB843" s="32"/>
      <c r="TFC843" s="32"/>
      <c r="TFD843" s="32"/>
      <c r="TFE843" s="32"/>
      <c r="TFF843" s="32"/>
      <c r="TFG843" s="32"/>
      <c r="TFH843" s="32"/>
      <c r="TFI843" s="32"/>
      <c r="TFJ843" s="32"/>
      <c r="TFK843" s="32"/>
      <c r="TFL843" s="32"/>
      <c r="TFM843" s="32"/>
      <c r="TFN843" s="32"/>
      <c r="TFO843" s="32"/>
      <c r="TFP843" s="32"/>
      <c r="TFQ843" s="32"/>
      <c r="TFR843" s="32"/>
      <c r="TFS843" s="32"/>
      <c r="TFT843" s="32"/>
      <c r="TFU843" s="32"/>
      <c r="TFV843" s="32"/>
      <c r="TFW843" s="32"/>
      <c r="TFX843" s="32"/>
      <c r="TFY843" s="32"/>
      <c r="TFZ843" s="32"/>
      <c r="TGA843" s="32"/>
      <c r="TGB843" s="32"/>
      <c r="TGC843" s="32"/>
      <c r="TGD843" s="32"/>
      <c r="TGE843" s="32"/>
      <c r="TGF843" s="32"/>
      <c r="TGG843" s="32"/>
      <c r="TGH843" s="32"/>
      <c r="TGI843" s="32"/>
      <c r="TGJ843" s="32"/>
      <c r="TGK843" s="32"/>
      <c r="TGL843" s="32"/>
      <c r="TGM843" s="32"/>
      <c r="TGN843" s="32"/>
      <c r="TGO843" s="32"/>
      <c r="TGP843" s="32"/>
      <c r="TGQ843" s="32"/>
      <c r="TGR843" s="32"/>
      <c r="TGS843" s="32"/>
      <c r="TGT843" s="32"/>
      <c r="TGU843" s="32"/>
      <c r="TGV843" s="32"/>
      <c r="TGW843" s="32"/>
      <c r="TGX843" s="32"/>
      <c r="TGY843" s="32"/>
      <c r="TGZ843" s="32"/>
      <c r="THA843" s="32"/>
      <c r="THB843" s="32"/>
      <c r="THC843" s="32"/>
      <c r="THD843" s="32"/>
      <c r="THE843" s="32"/>
      <c r="THF843" s="32"/>
      <c r="THG843" s="32"/>
      <c r="THH843" s="32"/>
      <c r="THI843" s="32"/>
      <c r="THJ843" s="32"/>
      <c r="THK843" s="32"/>
      <c r="THL843" s="32"/>
      <c r="THM843" s="32"/>
      <c r="THN843" s="32"/>
      <c r="THO843" s="32"/>
      <c r="THP843" s="32"/>
      <c r="THQ843" s="32"/>
      <c r="THR843" s="32"/>
      <c r="THS843" s="32"/>
      <c r="THT843" s="32"/>
      <c r="THU843" s="32"/>
      <c r="THV843" s="32"/>
      <c r="THW843" s="32"/>
      <c r="THX843" s="32"/>
      <c r="THY843" s="32"/>
      <c r="THZ843" s="32"/>
      <c r="TIA843" s="32"/>
      <c r="TIB843" s="32"/>
      <c r="TIC843" s="32"/>
      <c r="TID843" s="32"/>
      <c r="TIE843" s="32"/>
      <c r="TIF843" s="32"/>
      <c r="TIG843" s="32"/>
      <c r="TIH843" s="32"/>
      <c r="TII843" s="32"/>
      <c r="TIJ843" s="32"/>
      <c r="TIK843" s="32"/>
      <c r="TIL843" s="32"/>
      <c r="TIM843" s="32"/>
      <c r="TIN843" s="32"/>
      <c r="TIO843" s="32"/>
      <c r="TIP843" s="32"/>
      <c r="TIQ843" s="32"/>
      <c r="TIR843" s="32"/>
      <c r="TIS843" s="32"/>
      <c r="TIT843" s="32"/>
      <c r="TIU843" s="32"/>
      <c r="TIV843" s="32"/>
      <c r="TIW843" s="32"/>
      <c r="TIX843" s="32"/>
      <c r="TIY843" s="32"/>
      <c r="TIZ843" s="32"/>
      <c r="TJA843" s="32"/>
      <c r="TJB843" s="32"/>
      <c r="TJC843" s="32"/>
      <c r="TJD843" s="32"/>
      <c r="TJE843" s="32"/>
      <c r="TJF843" s="32"/>
      <c r="TJG843" s="32"/>
      <c r="TJH843" s="32"/>
      <c r="TJI843" s="32"/>
      <c r="TJJ843" s="32"/>
      <c r="TJK843" s="32"/>
      <c r="TJL843" s="32"/>
      <c r="TJM843" s="32"/>
      <c r="TJN843" s="32"/>
      <c r="TJO843" s="32"/>
      <c r="TJP843" s="32"/>
      <c r="TJQ843" s="32"/>
      <c r="TJR843" s="32"/>
      <c r="TJS843" s="32"/>
      <c r="TJT843" s="32"/>
      <c r="TJU843" s="32"/>
      <c r="TJV843" s="32"/>
      <c r="TJW843" s="32"/>
      <c r="TJX843" s="32"/>
      <c r="TJY843" s="32"/>
      <c r="TJZ843" s="32"/>
      <c r="TKA843" s="32"/>
      <c r="TKB843" s="32"/>
      <c r="TKC843" s="32"/>
      <c r="TKD843" s="32"/>
      <c r="TKE843" s="32"/>
      <c r="TKF843" s="32"/>
      <c r="TKG843" s="32"/>
      <c r="TKH843" s="32"/>
      <c r="TKI843" s="32"/>
      <c r="TKJ843" s="32"/>
      <c r="TKK843" s="32"/>
      <c r="TKL843" s="32"/>
      <c r="TKM843" s="32"/>
      <c r="TKN843" s="32"/>
      <c r="TKO843" s="32"/>
      <c r="TKP843" s="32"/>
      <c r="TKQ843" s="32"/>
      <c r="TKR843" s="32"/>
      <c r="TKS843" s="32"/>
      <c r="TKT843" s="32"/>
      <c r="TKU843" s="32"/>
      <c r="TKV843" s="32"/>
      <c r="TKW843" s="32"/>
      <c r="TKX843" s="32"/>
      <c r="TKY843" s="32"/>
      <c r="TKZ843" s="32"/>
      <c r="TLA843" s="32"/>
      <c r="TLB843" s="32"/>
      <c r="TLC843" s="32"/>
      <c r="TLD843" s="32"/>
      <c r="TLE843" s="32"/>
      <c r="TLF843" s="32"/>
      <c r="TLG843" s="32"/>
      <c r="TLH843" s="32"/>
      <c r="TLI843" s="32"/>
      <c r="TLJ843" s="32"/>
      <c r="TLK843" s="32"/>
      <c r="TLL843" s="32"/>
      <c r="TLM843" s="32"/>
      <c r="TLN843" s="32"/>
      <c r="TLO843" s="32"/>
      <c r="TLP843" s="32"/>
      <c r="TLQ843" s="32"/>
      <c r="TLR843" s="32"/>
      <c r="TLS843" s="32"/>
      <c r="TLT843" s="32"/>
      <c r="TLU843" s="32"/>
      <c r="TLV843" s="32"/>
      <c r="TLW843" s="32"/>
      <c r="TLX843" s="32"/>
      <c r="TLY843" s="32"/>
      <c r="TLZ843" s="32"/>
      <c r="TMA843" s="32"/>
      <c r="TMB843" s="32"/>
      <c r="TMC843" s="32"/>
      <c r="TMD843" s="32"/>
      <c r="TME843" s="32"/>
      <c r="TMF843" s="32"/>
      <c r="TMG843" s="32"/>
      <c r="TMH843" s="32"/>
      <c r="TMI843" s="32"/>
      <c r="TMJ843" s="32"/>
      <c r="TMK843" s="32"/>
      <c r="TML843" s="32"/>
      <c r="TMM843" s="32"/>
      <c r="TMN843" s="32"/>
      <c r="TMO843" s="32"/>
      <c r="TMP843" s="32"/>
      <c r="TMQ843" s="32"/>
      <c r="TMR843" s="32"/>
      <c r="TMS843" s="32"/>
      <c r="TMT843" s="32"/>
      <c r="TMU843" s="32"/>
      <c r="TMV843" s="32"/>
      <c r="TMW843" s="32"/>
      <c r="TMX843" s="32"/>
      <c r="TMY843" s="32"/>
      <c r="TMZ843" s="32"/>
      <c r="TNA843" s="32"/>
      <c r="TNB843" s="32"/>
      <c r="TNC843" s="32"/>
      <c r="TND843" s="32"/>
      <c r="TNE843" s="32"/>
      <c r="TNF843" s="32"/>
      <c r="TNG843" s="32"/>
      <c r="TNH843" s="32"/>
      <c r="TNI843" s="32"/>
      <c r="TNJ843" s="32"/>
      <c r="TNK843" s="32"/>
      <c r="TNL843" s="32"/>
      <c r="TNM843" s="32"/>
      <c r="TNN843" s="32"/>
      <c r="TNO843" s="32"/>
      <c r="TNP843" s="32"/>
      <c r="TNQ843" s="32"/>
      <c r="TNR843" s="32"/>
      <c r="TNS843" s="32"/>
      <c r="TNT843" s="32"/>
      <c r="TNU843" s="32"/>
      <c r="TNV843" s="32"/>
      <c r="TNW843" s="32"/>
      <c r="TNX843" s="32"/>
      <c r="TNY843" s="32"/>
      <c r="TNZ843" s="32"/>
      <c r="TOA843" s="32"/>
      <c r="TOB843" s="32"/>
      <c r="TOC843" s="32"/>
      <c r="TOD843" s="32"/>
      <c r="TOE843" s="32"/>
      <c r="TOF843" s="32"/>
      <c r="TOG843" s="32"/>
      <c r="TOH843" s="32"/>
      <c r="TOI843" s="32"/>
      <c r="TOJ843" s="32"/>
      <c r="TOK843" s="32"/>
      <c r="TOL843" s="32"/>
      <c r="TOM843" s="32"/>
      <c r="TON843" s="32"/>
      <c r="TOO843" s="32"/>
      <c r="TOP843" s="32"/>
      <c r="TOQ843" s="32"/>
      <c r="TOR843" s="32"/>
      <c r="TOS843" s="32"/>
      <c r="TOT843" s="32"/>
      <c r="TOU843" s="32"/>
      <c r="TOV843" s="32"/>
      <c r="TOW843" s="32"/>
      <c r="TOX843" s="32"/>
      <c r="TOY843" s="32"/>
      <c r="TOZ843" s="32"/>
      <c r="TPA843" s="32"/>
      <c r="TPB843" s="32"/>
      <c r="TPC843" s="32"/>
      <c r="TPD843" s="32"/>
      <c r="TPE843" s="32"/>
      <c r="TPF843" s="32"/>
      <c r="TPG843" s="32"/>
      <c r="TPH843" s="32"/>
      <c r="TPI843" s="32"/>
      <c r="TPJ843" s="32"/>
      <c r="TPK843" s="32"/>
      <c r="TPL843" s="32"/>
      <c r="TPM843" s="32"/>
      <c r="TPN843" s="32"/>
      <c r="TPO843" s="32"/>
      <c r="TPP843" s="32"/>
      <c r="TPQ843" s="32"/>
      <c r="TPR843" s="32"/>
      <c r="TPS843" s="32"/>
      <c r="TPT843" s="32"/>
      <c r="TPU843" s="32"/>
      <c r="TPV843" s="32"/>
      <c r="TPW843" s="32"/>
      <c r="TPX843" s="32"/>
      <c r="TPY843" s="32"/>
      <c r="TPZ843" s="32"/>
      <c r="TQA843" s="32"/>
      <c r="TQB843" s="32"/>
      <c r="TQC843" s="32"/>
      <c r="TQD843" s="32"/>
      <c r="TQE843" s="32"/>
      <c r="TQF843" s="32"/>
      <c r="TQG843" s="32"/>
      <c r="TQH843" s="32"/>
      <c r="TQI843" s="32"/>
      <c r="TQJ843" s="32"/>
      <c r="TQK843" s="32"/>
      <c r="TQL843" s="32"/>
      <c r="TQM843" s="32"/>
      <c r="TQN843" s="32"/>
      <c r="TQO843" s="32"/>
      <c r="TQP843" s="32"/>
      <c r="TQQ843" s="32"/>
      <c r="TQR843" s="32"/>
      <c r="TQS843" s="32"/>
      <c r="TQT843" s="32"/>
      <c r="TQU843" s="32"/>
      <c r="TQV843" s="32"/>
      <c r="TQW843" s="32"/>
      <c r="TQX843" s="32"/>
      <c r="TQY843" s="32"/>
      <c r="TQZ843" s="32"/>
      <c r="TRA843" s="32"/>
      <c r="TRB843" s="32"/>
      <c r="TRC843" s="32"/>
      <c r="TRD843" s="32"/>
      <c r="TRE843" s="32"/>
      <c r="TRF843" s="32"/>
      <c r="TRG843" s="32"/>
      <c r="TRH843" s="32"/>
      <c r="TRI843" s="32"/>
      <c r="TRJ843" s="32"/>
      <c r="TRK843" s="32"/>
      <c r="TRL843" s="32"/>
      <c r="TRM843" s="32"/>
      <c r="TRN843" s="32"/>
      <c r="TRO843" s="32"/>
      <c r="TRP843" s="32"/>
      <c r="TRQ843" s="32"/>
      <c r="TRR843" s="32"/>
      <c r="TRS843" s="32"/>
      <c r="TRT843" s="32"/>
      <c r="TRU843" s="32"/>
      <c r="TRV843" s="32"/>
      <c r="TRW843" s="32"/>
      <c r="TRX843" s="32"/>
      <c r="TRY843" s="32"/>
      <c r="TRZ843" s="32"/>
      <c r="TSA843" s="32"/>
      <c r="TSB843" s="32"/>
      <c r="TSC843" s="32"/>
      <c r="TSD843" s="32"/>
      <c r="TSE843" s="32"/>
      <c r="TSF843" s="32"/>
      <c r="TSG843" s="32"/>
      <c r="TSH843" s="32"/>
      <c r="TSI843" s="32"/>
      <c r="TSJ843" s="32"/>
      <c r="TSK843" s="32"/>
      <c r="TSL843" s="32"/>
      <c r="TSM843" s="32"/>
      <c r="TSN843" s="32"/>
      <c r="TSO843" s="32"/>
      <c r="TSP843" s="32"/>
      <c r="TSQ843" s="32"/>
      <c r="TSR843" s="32"/>
      <c r="TSS843" s="32"/>
      <c r="TST843" s="32"/>
      <c r="TSU843" s="32"/>
      <c r="TSV843" s="32"/>
      <c r="TSW843" s="32"/>
      <c r="TSX843" s="32"/>
      <c r="TSY843" s="32"/>
      <c r="TSZ843" s="32"/>
      <c r="TTA843" s="32"/>
      <c r="TTB843" s="32"/>
      <c r="TTC843" s="32"/>
      <c r="TTD843" s="32"/>
      <c r="TTE843" s="32"/>
      <c r="TTF843" s="32"/>
      <c r="TTG843" s="32"/>
      <c r="TTH843" s="32"/>
      <c r="TTI843" s="32"/>
      <c r="TTJ843" s="32"/>
      <c r="TTK843" s="32"/>
      <c r="TTL843" s="32"/>
      <c r="TTM843" s="32"/>
      <c r="TTN843" s="32"/>
      <c r="TTO843" s="32"/>
      <c r="TTP843" s="32"/>
      <c r="TTQ843" s="32"/>
      <c r="TTR843" s="32"/>
      <c r="TTS843" s="32"/>
      <c r="TTT843" s="32"/>
      <c r="TTU843" s="32"/>
      <c r="TTV843" s="32"/>
      <c r="TTW843" s="32"/>
      <c r="TTX843" s="32"/>
      <c r="TTY843" s="32"/>
      <c r="TTZ843" s="32"/>
      <c r="TUA843" s="32"/>
      <c r="TUB843" s="32"/>
      <c r="TUC843" s="32"/>
      <c r="TUD843" s="32"/>
      <c r="TUE843" s="32"/>
      <c r="TUF843" s="32"/>
      <c r="TUG843" s="32"/>
      <c r="TUH843" s="32"/>
      <c r="TUI843" s="32"/>
      <c r="TUJ843" s="32"/>
      <c r="TUK843" s="32"/>
      <c r="TUL843" s="32"/>
      <c r="TUM843" s="32"/>
      <c r="TUN843" s="32"/>
      <c r="TUO843" s="32"/>
      <c r="TUP843" s="32"/>
      <c r="TUQ843" s="32"/>
      <c r="TUR843" s="32"/>
      <c r="TUS843" s="32"/>
      <c r="TUT843" s="32"/>
      <c r="TUU843" s="32"/>
      <c r="TUV843" s="32"/>
      <c r="TUW843" s="32"/>
      <c r="TUX843" s="32"/>
      <c r="TUY843" s="32"/>
      <c r="TUZ843" s="32"/>
      <c r="TVA843" s="32"/>
      <c r="TVB843" s="32"/>
      <c r="TVC843" s="32"/>
      <c r="TVD843" s="32"/>
      <c r="TVE843" s="32"/>
      <c r="TVF843" s="32"/>
      <c r="TVG843" s="32"/>
      <c r="TVH843" s="32"/>
      <c r="TVI843" s="32"/>
      <c r="TVJ843" s="32"/>
      <c r="TVK843" s="32"/>
      <c r="TVL843" s="32"/>
      <c r="TVM843" s="32"/>
      <c r="TVN843" s="32"/>
      <c r="TVO843" s="32"/>
      <c r="TVP843" s="32"/>
      <c r="TVQ843" s="32"/>
      <c r="TVR843" s="32"/>
      <c r="TVS843" s="32"/>
      <c r="TVT843" s="32"/>
      <c r="TVU843" s="32"/>
      <c r="TVV843" s="32"/>
      <c r="TVW843" s="32"/>
      <c r="TVX843" s="32"/>
      <c r="TVY843" s="32"/>
      <c r="TVZ843" s="32"/>
      <c r="TWA843" s="32"/>
      <c r="TWB843" s="32"/>
      <c r="TWC843" s="32"/>
      <c r="TWD843" s="32"/>
      <c r="TWE843" s="32"/>
      <c r="TWF843" s="32"/>
      <c r="TWG843" s="32"/>
      <c r="TWH843" s="32"/>
      <c r="TWI843" s="32"/>
      <c r="TWJ843" s="32"/>
      <c r="TWK843" s="32"/>
      <c r="TWL843" s="32"/>
      <c r="TWM843" s="32"/>
      <c r="TWN843" s="32"/>
      <c r="TWO843" s="32"/>
      <c r="TWP843" s="32"/>
      <c r="TWQ843" s="32"/>
      <c r="TWR843" s="32"/>
      <c r="TWS843" s="32"/>
      <c r="TWT843" s="32"/>
      <c r="TWU843" s="32"/>
      <c r="TWV843" s="32"/>
      <c r="TWW843" s="32"/>
      <c r="TWX843" s="32"/>
      <c r="TWY843" s="32"/>
      <c r="TWZ843" s="32"/>
      <c r="TXA843" s="32"/>
      <c r="TXB843" s="32"/>
      <c r="TXC843" s="32"/>
      <c r="TXD843" s="32"/>
      <c r="TXE843" s="32"/>
      <c r="TXF843" s="32"/>
      <c r="TXG843" s="32"/>
      <c r="TXH843" s="32"/>
      <c r="TXI843" s="32"/>
      <c r="TXJ843" s="32"/>
      <c r="TXK843" s="32"/>
      <c r="TXL843" s="32"/>
      <c r="TXM843" s="32"/>
      <c r="TXN843" s="32"/>
      <c r="TXO843" s="32"/>
      <c r="TXP843" s="32"/>
      <c r="TXQ843" s="32"/>
      <c r="TXR843" s="32"/>
      <c r="TXS843" s="32"/>
      <c r="TXT843" s="32"/>
      <c r="TXU843" s="32"/>
      <c r="TXV843" s="32"/>
      <c r="TXW843" s="32"/>
      <c r="TXX843" s="32"/>
      <c r="TXY843" s="32"/>
      <c r="TXZ843" s="32"/>
      <c r="TYA843" s="32"/>
      <c r="TYB843" s="32"/>
      <c r="TYC843" s="32"/>
      <c r="TYD843" s="32"/>
      <c r="TYE843" s="32"/>
      <c r="TYF843" s="32"/>
      <c r="TYG843" s="32"/>
      <c r="TYH843" s="32"/>
      <c r="TYI843" s="32"/>
      <c r="TYJ843" s="32"/>
      <c r="TYK843" s="32"/>
      <c r="TYL843" s="32"/>
      <c r="TYM843" s="32"/>
      <c r="TYN843" s="32"/>
      <c r="TYO843" s="32"/>
      <c r="TYP843" s="32"/>
      <c r="TYQ843" s="32"/>
      <c r="TYR843" s="32"/>
      <c r="TYS843" s="32"/>
      <c r="TYT843" s="32"/>
      <c r="TYU843" s="32"/>
      <c r="TYV843" s="32"/>
      <c r="TYW843" s="32"/>
      <c r="TYX843" s="32"/>
      <c r="TYY843" s="32"/>
      <c r="TYZ843" s="32"/>
      <c r="TZA843" s="32"/>
      <c r="TZB843" s="32"/>
      <c r="TZC843" s="32"/>
      <c r="TZD843" s="32"/>
      <c r="TZE843" s="32"/>
      <c r="TZF843" s="32"/>
      <c r="TZG843" s="32"/>
      <c r="TZH843" s="32"/>
      <c r="TZI843" s="32"/>
      <c r="TZJ843" s="32"/>
      <c r="TZK843" s="32"/>
      <c r="TZL843" s="32"/>
      <c r="TZM843" s="32"/>
      <c r="TZN843" s="32"/>
      <c r="TZO843" s="32"/>
      <c r="TZP843" s="32"/>
      <c r="TZQ843" s="32"/>
      <c r="TZR843" s="32"/>
      <c r="TZS843" s="32"/>
      <c r="TZT843" s="32"/>
      <c r="TZU843" s="32"/>
      <c r="TZV843" s="32"/>
      <c r="TZW843" s="32"/>
      <c r="TZX843" s="32"/>
      <c r="TZY843" s="32"/>
      <c r="TZZ843" s="32"/>
      <c r="UAA843" s="32"/>
      <c r="UAB843" s="32"/>
      <c r="UAC843" s="32"/>
      <c r="UAD843" s="32"/>
      <c r="UAE843" s="32"/>
      <c r="UAF843" s="32"/>
      <c r="UAG843" s="32"/>
      <c r="UAH843" s="32"/>
      <c r="UAI843" s="32"/>
      <c r="UAJ843" s="32"/>
      <c r="UAK843" s="32"/>
      <c r="UAL843" s="32"/>
      <c r="UAM843" s="32"/>
      <c r="UAN843" s="32"/>
      <c r="UAO843" s="32"/>
      <c r="UAP843" s="32"/>
      <c r="UAQ843" s="32"/>
      <c r="UAR843" s="32"/>
      <c r="UAS843" s="32"/>
      <c r="UAT843" s="32"/>
      <c r="UAU843" s="32"/>
      <c r="UAV843" s="32"/>
      <c r="UAW843" s="32"/>
      <c r="UAX843" s="32"/>
      <c r="UAY843" s="32"/>
      <c r="UAZ843" s="32"/>
      <c r="UBA843" s="32"/>
      <c r="UBB843" s="32"/>
      <c r="UBC843" s="32"/>
      <c r="UBD843" s="32"/>
      <c r="UBE843" s="32"/>
      <c r="UBF843" s="32"/>
      <c r="UBG843" s="32"/>
      <c r="UBH843" s="32"/>
      <c r="UBI843" s="32"/>
      <c r="UBJ843" s="32"/>
      <c r="UBK843" s="32"/>
      <c r="UBL843" s="32"/>
      <c r="UBM843" s="32"/>
      <c r="UBN843" s="32"/>
      <c r="UBO843" s="32"/>
      <c r="UBP843" s="32"/>
      <c r="UBQ843" s="32"/>
      <c r="UBR843" s="32"/>
      <c r="UBS843" s="32"/>
      <c r="UBT843" s="32"/>
      <c r="UBU843" s="32"/>
      <c r="UBV843" s="32"/>
      <c r="UBW843" s="32"/>
      <c r="UBX843" s="32"/>
      <c r="UBY843" s="32"/>
      <c r="UBZ843" s="32"/>
      <c r="UCA843" s="32"/>
      <c r="UCB843" s="32"/>
      <c r="UCC843" s="32"/>
      <c r="UCD843" s="32"/>
      <c r="UCE843" s="32"/>
      <c r="UCF843" s="32"/>
      <c r="UCG843" s="32"/>
      <c r="UCH843" s="32"/>
      <c r="UCI843" s="32"/>
      <c r="UCJ843" s="32"/>
      <c r="UCK843" s="32"/>
      <c r="UCL843" s="32"/>
      <c r="UCM843" s="32"/>
      <c r="UCN843" s="32"/>
      <c r="UCO843" s="32"/>
      <c r="UCP843" s="32"/>
      <c r="UCQ843" s="32"/>
      <c r="UCR843" s="32"/>
      <c r="UCS843" s="32"/>
      <c r="UCT843" s="32"/>
      <c r="UCU843" s="32"/>
      <c r="UCV843" s="32"/>
      <c r="UCW843" s="32"/>
      <c r="UCX843" s="32"/>
      <c r="UCY843" s="32"/>
      <c r="UCZ843" s="32"/>
      <c r="UDA843" s="32"/>
      <c r="UDB843" s="32"/>
      <c r="UDC843" s="32"/>
      <c r="UDD843" s="32"/>
      <c r="UDE843" s="32"/>
      <c r="UDF843" s="32"/>
      <c r="UDG843" s="32"/>
      <c r="UDH843" s="32"/>
      <c r="UDI843" s="32"/>
      <c r="UDJ843" s="32"/>
      <c r="UDK843" s="32"/>
      <c r="UDL843" s="32"/>
      <c r="UDM843" s="32"/>
      <c r="UDN843" s="32"/>
      <c r="UDO843" s="32"/>
      <c r="UDP843" s="32"/>
      <c r="UDQ843" s="32"/>
      <c r="UDR843" s="32"/>
      <c r="UDS843" s="32"/>
      <c r="UDT843" s="32"/>
      <c r="UDU843" s="32"/>
      <c r="UDV843" s="32"/>
      <c r="UDW843" s="32"/>
      <c r="UDX843" s="32"/>
      <c r="UDY843" s="32"/>
      <c r="UDZ843" s="32"/>
      <c r="UEA843" s="32"/>
      <c r="UEB843" s="32"/>
      <c r="UEC843" s="32"/>
      <c r="UED843" s="32"/>
      <c r="UEE843" s="32"/>
      <c r="UEF843" s="32"/>
      <c r="UEG843" s="32"/>
      <c r="UEH843" s="32"/>
      <c r="UEI843" s="32"/>
      <c r="UEJ843" s="32"/>
      <c r="UEK843" s="32"/>
      <c r="UEL843" s="32"/>
      <c r="UEM843" s="32"/>
      <c r="UEN843" s="32"/>
      <c r="UEO843" s="32"/>
      <c r="UEP843" s="32"/>
      <c r="UEQ843" s="32"/>
      <c r="UER843" s="32"/>
      <c r="UES843" s="32"/>
      <c r="UET843" s="32"/>
      <c r="UEU843" s="32"/>
      <c r="UEV843" s="32"/>
      <c r="UEW843" s="32"/>
      <c r="UEX843" s="32"/>
      <c r="UEY843" s="32"/>
      <c r="UEZ843" s="32"/>
      <c r="UFA843" s="32"/>
      <c r="UFB843" s="32"/>
      <c r="UFC843" s="32"/>
      <c r="UFD843" s="32"/>
      <c r="UFE843" s="32"/>
      <c r="UFF843" s="32"/>
      <c r="UFG843" s="32"/>
      <c r="UFH843" s="32"/>
      <c r="UFI843" s="32"/>
      <c r="UFJ843" s="32"/>
      <c r="UFK843" s="32"/>
      <c r="UFL843" s="32"/>
      <c r="UFM843" s="32"/>
      <c r="UFN843" s="32"/>
      <c r="UFO843" s="32"/>
      <c r="UFP843" s="32"/>
      <c r="UFQ843" s="32"/>
      <c r="UFR843" s="32"/>
      <c r="UFS843" s="32"/>
      <c r="UFT843" s="32"/>
      <c r="UFU843" s="32"/>
      <c r="UFV843" s="32"/>
      <c r="UFW843" s="32"/>
      <c r="UFX843" s="32"/>
      <c r="UFY843" s="32"/>
      <c r="UFZ843" s="32"/>
      <c r="UGA843" s="32"/>
      <c r="UGB843" s="32"/>
      <c r="UGC843" s="32"/>
      <c r="UGD843" s="32"/>
      <c r="UGE843" s="32"/>
      <c r="UGF843" s="32"/>
      <c r="UGG843" s="32"/>
      <c r="UGH843" s="32"/>
      <c r="UGI843" s="32"/>
      <c r="UGJ843" s="32"/>
      <c r="UGK843" s="32"/>
      <c r="UGL843" s="32"/>
      <c r="UGM843" s="32"/>
      <c r="UGN843" s="32"/>
      <c r="UGO843" s="32"/>
      <c r="UGP843" s="32"/>
      <c r="UGQ843" s="32"/>
      <c r="UGR843" s="32"/>
      <c r="UGS843" s="32"/>
      <c r="UGT843" s="32"/>
      <c r="UGU843" s="32"/>
      <c r="UGV843" s="32"/>
      <c r="UGW843" s="32"/>
      <c r="UGX843" s="32"/>
      <c r="UGY843" s="32"/>
      <c r="UGZ843" s="32"/>
      <c r="UHA843" s="32"/>
      <c r="UHB843" s="32"/>
      <c r="UHC843" s="32"/>
      <c r="UHD843" s="32"/>
      <c r="UHE843" s="32"/>
      <c r="UHF843" s="32"/>
      <c r="UHG843" s="32"/>
      <c r="UHH843" s="32"/>
      <c r="UHI843" s="32"/>
      <c r="UHJ843" s="32"/>
      <c r="UHK843" s="32"/>
      <c r="UHL843" s="32"/>
      <c r="UHM843" s="32"/>
      <c r="UHN843" s="32"/>
      <c r="UHO843" s="32"/>
      <c r="UHP843" s="32"/>
      <c r="UHQ843" s="32"/>
      <c r="UHR843" s="32"/>
      <c r="UHS843" s="32"/>
      <c r="UHT843" s="32"/>
      <c r="UHU843" s="32"/>
      <c r="UHV843" s="32"/>
      <c r="UHW843" s="32"/>
      <c r="UHX843" s="32"/>
      <c r="UHY843" s="32"/>
      <c r="UHZ843" s="32"/>
      <c r="UIA843" s="32"/>
      <c r="UIB843" s="32"/>
      <c r="UIC843" s="32"/>
      <c r="UID843" s="32"/>
      <c r="UIE843" s="32"/>
      <c r="UIF843" s="32"/>
      <c r="UIG843" s="32"/>
      <c r="UIH843" s="32"/>
      <c r="UII843" s="32"/>
      <c r="UIJ843" s="32"/>
      <c r="UIK843" s="32"/>
      <c r="UIL843" s="32"/>
      <c r="UIM843" s="32"/>
      <c r="UIN843" s="32"/>
      <c r="UIO843" s="32"/>
      <c r="UIP843" s="32"/>
      <c r="UIQ843" s="32"/>
      <c r="UIR843" s="32"/>
      <c r="UIS843" s="32"/>
      <c r="UIT843" s="32"/>
      <c r="UIU843" s="32"/>
      <c r="UIV843" s="32"/>
      <c r="UIW843" s="32"/>
      <c r="UIX843" s="32"/>
      <c r="UIY843" s="32"/>
      <c r="UIZ843" s="32"/>
      <c r="UJA843" s="32"/>
      <c r="UJB843" s="32"/>
      <c r="UJC843" s="32"/>
      <c r="UJD843" s="32"/>
      <c r="UJE843" s="32"/>
      <c r="UJF843" s="32"/>
      <c r="UJG843" s="32"/>
      <c r="UJH843" s="32"/>
      <c r="UJI843" s="32"/>
      <c r="UJJ843" s="32"/>
      <c r="UJK843" s="32"/>
      <c r="UJL843" s="32"/>
      <c r="UJM843" s="32"/>
      <c r="UJN843" s="32"/>
      <c r="UJO843" s="32"/>
      <c r="UJP843" s="32"/>
      <c r="UJQ843" s="32"/>
      <c r="UJR843" s="32"/>
      <c r="UJS843" s="32"/>
      <c r="UJT843" s="32"/>
      <c r="UJU843" s="32"/>
      <c r="UJV843" s="32"/>
      <c r="UJW843" s="32"/>
      <c r="UJX843" s="32"/>
      <c r="UJY843" s="32"/>
      <c r="UJZ843" s="32"/>
      <c r="UKA843" s="32"/>
      <c r="UKB843" s="32"/>
      <c r="UKC843" s="32"/>
      <c r="UKD843" s="32"/>
      <c r="UKE843" s="32"/>
      <c r="UKF843" s="32"/>
      <c r="UKG843" s="32"/>
      <c r="UKH843" s="32"/>
      <c r="UKI843" s="32"/>
      <c r="UKJ843" s="32"/>
      <c r="UKK843" s="32"/>
      <c r="UKL843" s="32"/>
      <c r="UKM843" s="32"/>
      <c r="UKN843" s="32"/>
      <c r="UKO843" s="32"/>
      <c r="UKP843" s="32"/>
      <c r="UKQ843" s="32"/>
      <c r="UKR843" s="32"/>
      <c r="UKS843" s="32"/>
      <c r="UKT843" s="32"/>
      <c r="UKU843" s="32"/>
      <c r="UKV843" s="32"/>
      <c r="UKW843" s="32"/>
      <c r="UKX843" s="32"/>
      <c r="UKY843" s="32"/>
      <c r="UKZ843" s="32"/>
      <c r="ULA843" s="32"/>
      <c r="ULB843" s="32"/>
      <c r="ULC843" s="32"/>
      <c r="ULD843" s="32"/>
      <c r="ULE843" s="32"/>
      <c r="ULF843" s="32"/>
      <c r="ULG843" s="32"/>
      <c r="ULH843" s="32"/>
      <c r="ULI843" s="32"/>
      <c r="ULJ843" s="32"/>
      <c r="ULK843" s="32"/>
      <c r="ULL843" s="32"/>
      <c r="ULM843" s="32"/>
      <c r="ULN843" s="32"/>
      <c r="ULO843" s="32"/>
      <c r="ULP843" s="32"/>
      <c r="ULQ843" s="32"/>
      <c r="ULR843" s="32"/>
      <c r="ULS843" s="32"/>
      <c r="ULT843" s="32"/>
      <c r="ULU843" s="32"/>
      <c r="ULV843" s="32"/>
      <c r="ULW843" s="32"/>
      <c r="ULX843" s="32"/>
      <c r="ULY843" s="32"/>
      <c r="ULZ843" s="32"/>
      <c r="UMA843" s="32"/>
      <c r="UMB843" s="32"/>
      <c r="UMC843" s="32"/>
      <c r="UMD843" s="32"/>
      <c r="UME843" s="32"/>
      <c r="UMF843" s="32"/>
      <c r="UMG843" s="32"/>
      <c r="UMH843" s="32"/>
      <c r="UMI843" s="32"/>
      <c r="UMJ843" s="32"/>
      <c r="UMK843" s="32"/>
      <c r="UML843" s="32"/>
      <c r="UMM843" s="32"/>
      <c r="UMN843" s="32"/>
      <c r="UMO843" s="32"/>
      <c r="UMP843" s="32"/>
      <c r="UMQ843" s="32"/>
      <c r="UMR843" s="32"/>
      <c r="UMS843" s="32"/>
      <c r="UMT843" s="32"/>
      <c r="UMU843" s="32"/>
      <c r="UMV843" s="32"/>
      <c r="UMW843" s="32"/>
      <c r="UMX843" s="32"/>
      <c r="UMY843" s="32"/>
      <c r="UMZ843" s="32"/>
      <c r="UNA843" s="32"/>
      <c r="UNB843" s="32"/>
      <c r="UNC843" s="32"/>
      <c r="UND843" s="32"/>
      <c r="UNE843" s="32"/>
      <c r="UNF843" s="32"/>
      <c r="UNG843" s="32"/>
      <c r="UNH843" s="32"/>
      <c r="UNI843" s="32"/>
      <c r="UNJ843" s="32"/>
      <c r="UNK843" s="32"/>
      <c r="UNL843" s="32"/>
      <c r="UNM843" s="32"/>
      <c r="UNN843" s="32"/>
      <c r="UNO843" s="32"/>
      <c r="UNP843" s="32"/>
      <c r="UNQ843" s="32"/>
      <c r="UNR843" s="32"/>
      <c r="UNS843" s="32"/>
      <c r="UNT843" s="32"/>
      <c r="UNU843" s="32"/>
      <c r="UNV843" s="32"/>
      <c r="UNW843" s="32"/>
      <c r="UNX843" s="32"/>
      <c r="UNY843" s="32"/>
      <c r="UNZ843" s="32"/>
      <c r="UOA843" s="32"/>
      <c r="UOB843" s="32"/>
      <c r="UOC843" s="32"/>
      <c r="UOD843" s="32"/>
      <c r="UOE843" s="32"/>
      <c r="UOF843" s="32"/>
      <c r="UOG843" s="32"/>
      <c r="UOH843" s="32"/>
      <c r="UOI843" s="32"/>
      <c r="UOJ843" s="32"/>
      <c r="UOK843" s="32"/>
      <c r="UOL843" s="32"/>
      <c r="UOM843" s="32"/>
      <c r="UON843" s="32"/>
      <c r="UOO843" s="32"/>
      <c r="UOP843" s="32"/>
      <c r="UOQ843" s="32"/>
      <c r="UOR843" s="32"/>
      <c r="UOS843" s="32"/>
      <c r="UOT843" s="32"/>
      <c r="UOU843" s="32"/>
      <c r="UOV843" s="32"/>
      <c r="UOW843" s="32"/>
      <c r="UOX843" s="32"/>
      <c r="UOY843" s="32"/>
      <c r="UOZ843" s="32"/>
      <c r="UPA843" s="32"/>
      <c r="UPB843" s="32"/>
      <c r="UPC843" s="32"/>
      <c r="UPD843" s="32"/>
      <c r="UPE843" s="32"/>
      <c r="UPF843" s="32"/>
      <c r="UPG843" s="32"/>
      <c r="UPH843" s="32"/>
      <c r="UPI843" s="32"/>
      <c r="UPJ843" s="32"/>
      <c r="UPK843" s="32"/>
      <c r="UPL843" s="32"/>
      <c r="UPM843" s="32"/>
      <c r="UPN843" s="32"/>
      <c r="UPO843" s="32"/>
      <c r="UPP843" s="32"/>
      <c r="UPQ843" s="32"/>
      <c r="UPR843" s="32"/>
      <c r="UPS843" s="32"/>
      <c r="UPT843" s="32"/>
      <c r="UPU843" s="32"/>
      <c r="UPV843" s="32"/>
      <c r="UPW843" s="32"/>
      <c r="UPX843" s="32"/>
      <c r="UPY843" s="32"/>
      <c r="UPZ843" s="32"/>
      <c r="UQA843" s="32"/>
      <c r="UQB843" s="32"/>
      <c r="UQC843" s="32"/>
      <c r="UQD843" s="32"/>
      <c r="UQE843" s="32"/>
      <c r="UQF843" s="32"/>
      <c r="UQG843" s="32"/>
      <c r="UQH843" s="32"/>
      <c r="UQI843" s="32"/>
      <c r="UQJ843" s="32"/>
      <c r="UQK843" s="32"/>
      <c r="UQL843" s="32"/>
      <c r="UQM843" s="32"/>
      <c r="UQN843" s="32"/>
      <c r="UQO843" s="32"/>
      <c r="UQP843" s="32"/>
      <c r="UQQ843" s="32"/>
      <c r="UQR843" s="32"/>
      <c r="UQS843" s="32"/>
      <c r="UQT843" s="32"/>
      <c r="UQU843" s="32"/>
      <c r="UQV843" s="32"/>
      <c r="UQW843" s="32"/>
      <c r="UQX843" s="32"/>
      <c r="UQY843" s="32"/>
      <c r="UQZ843" s="32"/>
      <c r="URA843" s="32"/>
      <c r="URB843" s="32"/>
      <c r="URC843" s="32"/>
      <c r="URD843" s="32"/>
      <c r="URE843" s="32"/>
      <c r="URF843" s="32"/>
      <c r="URG843" s="32"/>
      <c r="URH843" s="32"/>
      <c r="URI843" s="32"/>
      <c r="URJ843" s="32"/>
      <c r="URK843" s="32"/>
      <c r="URL843" s="32"/>
      <c r="URM843" s="32"/>
      <c r="URN843" s="32"/>
      <c r="URO843" s="32"/>
      <c r="URP843" s="32"/>
      <c r="URQ843" s="32"/>
      <c r="URR843" s="32"/>
      <c r="URS843" s="32"/>
      <c r="URT843" s="32"/>
      <c r="URU843" s="32"/>
      <c r="URV843" s="32"/>
      <c r="URW843" s="32"/>
      <c r="URX843" s="32"/>
      <c r="URY843" s="32"/>
      <c r="URZ843" s="32"/>
      <c r="USA843" s="32"/>
      <c r="USB843" s="32"/>
      <c r="USC843" s="32"/>
      <c r="USD843" s="32"/>
      <c r="USE843" s="32"/>
      <c r="USF843" s="32"/>
      <c r="USG843" s="32"/>
      <c r="USH843" s="32"/>
      <c r="USI843" s="32"/>
      <c r="USJ843" s="32"/>
      <c r="USK843" s="32"/>
      <c r="USL843" s="32"/>
      <c r="USM843" s="32"/>
      <c r="USN843" s="32"/>
      <c r="USO843" s="32"/>
      <c r="USP843" s="32"/>
      <c r="USQ843" s="32"/>
      <c r="USR843" s="32"/>
      <c r="USS843" s="32"/>
      <c r="UST843" s="32"/>
      <c r="USU843" s="32"/>
      <c r="USV843" s="32"/>
      <c r="USW843" s="32"/>
      <c r="USX843" s="32"/>
      <c r="USY843" s="32"/>
      <c r="USZ843" s="32"/>
      <c r="UTA843" s="32"/>
      <c r="UTB843" s="32"/>
      <c r="UTC843" s="32"/>
      <c r="UTD843" s="32"/>
      <c r="UTE843" s="32"/>
      <c r="UTF843" s="32"/>
      <c r="UTG843" s="32"/>
      <c r="UTH843" s="32"/>
      <c r="UTI843" s="32"/>
      <c r="UTJ843" s="32"/>
      <c r="UTK843" s="32"/>
      <c r="UTL843" s="32"/>
      <c r="UTM843" s="32"/>
      <c r="UTN843" s="32"/>
      <c r="UTO843" s="32"/>
      <c r="UTP843" s="32"/>
      <c r="UTQ843" s="32"/>
      <c r="UTR843" s="32"/>
      <c r="UTS843" s="32"/>
      <c r="UTT843" s="32"/>
      <c r="UTU843" s="32"/>
      <c r="UTV843" s="32"/>
      <c r="UTW843" s="32"/>
      <c r="UTX843" s="32"/>
      <c r="UTY843" s="32"/>
      <c r="UTZ843" s="32"/>
      <c r="UUA843" s="32"/>
      <c r="UUB843" s="32"/>
      <c r="UUC843" s="32"/>
      <c r="UUD843" s="32"/>
      <c r="UUE843" s="32"/>
      <c r="UUF843" s="32"/>
      <c r="UUG843" s="32"/>
      <c r="UUH843" s="32"/>
      <c r="UUI843" s="32"/>
      <c r="UUJ843" s="32"/>
      <c r="UUK843" s="32"/>
      <c r="UUL843" s="32"/>
      <c r="UUM843" s="32"/>
      <c r="UUN843" s="32"/>
      <c r="UUO843" s="32"/>
      <c r="UUP843" s="32"/>
      <c r="UUQ843" s="32"/>
      <c r="UUR843" s="32"/>
      <c r="UUS843" s="32"/>
      <c r="UUT843" s="32"/>
      <c r="UUU843" s="32"/>
      <c r="UUV843" s="32"/>
      <c r="UUW843" s="32"/>
      <c r="UUX843" s="32"/>
      <c r="UUY843" s="32"/>
      <c r="UUZ843" s="32"/>
      <c r="UVA843" s="32"/>
      <c r="UVB843" s="32"/>
      <c r="UVC843" s="32"/>
      <c r="UVD843" s="32"/>
      <c r="UVE843" s="32"/>
      <c r="UVF843" s="32"/>
      <c r="UVG843" s="32"/>
      <c r="UVH843" s="32"/>
      <c r="UVI843" s="32"/>
      <c r="UVJ843" s="32"/>
      <c r="UVK843" s="32"/>
      <c r="UVL843" s="32"/>
      <c r="UVM843" s="32"/>
      <c r="UVN843" s="32"/>
      <c r="UVO843" s="32"/>
      <c r="UVP843" s="32"/>
      <c r="UVQ843" s="32"/>
      <c r="UVR843" s="32"/>
      <c r="UVS843" s="32"/>
      <c r="UVT843" s="32"/>
      <c r="UVU843" s="32"/>
      <c r="UVV843" s="32"/>
      <c r="UVW843" s="32"/>
      <c r="UVX843" s="32"/>
      <c r="UVY843" s="32"/>
      <c r="UVZ843" s="32"/>
      <c r="UWA843" s="32"/>
      <c r="UWB843" s="32"/>
      <c r="UWC843" s="32"/>
      <c r="UWD843" s="32"/>
      <c r="UWE843" s="32"/>
      <c r="UWF843" s="32"/>
      <c r="UWG843" s="32"/>
      <c r="UWH843" s="32"/>
      <c r="UWI843" s="32"/>
      <c r="UWJ843" s="32"/>
      <c r="UWK843" s="32"/>
      <c r="UWL843" s="32"/>
      <c r="UWM843" s="32"/>
      <c r="UWN843" s="32"/>
      <c r="UWO843" s="32"/>
      <c r="UWP843" s="32"/>
      <c r="UWQ843" s="32"/>
      <c r="UWR843" s="32"/>
      <c r="UWS843" s="32"/>
      <c r="UWT843" s="32"/>
      <c r="UWU843" s="32"/>
      <c r="UWV843" s="32"/>
      <c r="UWW843" s="32"/>
      <c r="UWX843" s="32"/>
      <c r="UWY843" s="32"/>
      <c r="UWZ843" s="32"/>
      <c r="UXA843" s="32"/>
      <c r="UXB843" s="32"/>
      <c r="UXC843" s="32"/>
      <c r="UXD843" s="32"/>
      <c r="UXE843" s="32"/>
      <c r="UXF843" s="32"/>
      <c r="UXG843" s="32"/>
      <c r="UXH843" s="32"/>
      <c r="UXI843" s="32"/>
      <c r="UXJ843" s="32"/>
      <c r="UXK843" s="32"/>
      <c r="UXL843" s="32"/>
      <c r="UXM843" s="32"/>
      <c r="UXN843" s="32"/>
      <c r="UXO843" s="32"/>
      <c r="UXP843" s="32"/>
      <c r="UXQ843" s="32"/>
      <c r="UXR843" s="32"/>
      <c r="UXS843" s="32"/>
      <c r="UXT843" s="32"/>
      <c r="UXU843" s="32"/>
      <c r="UXV843" s="32"/>
      <c r="UXW843" s="32"/>
      <c r="UXX843" s="32"/>
      <c r="UXY843" s="32"/>
      <c r="UXZ843" s="32"/>
      <c r="UYA843" s="32"/>
      <c r="UYB843" s="32"/>
      <c r="UYC843" s="32"/>
      <c r="UYD843" s="32"/>
      <c r="UYE843" s="32"/>
      <c r="UYF843" s="32"/>
      <c r="UYG843" s="32"/>
      <c r="UYH843" s="32"/>
      <c r="UYI843" s="32"/>
      <c r="UYJ843" s="32"/>
      <c r="UYK843" s="32"/>
      <c r="UYL843" s="32"/>
      <c r="UYM843" s="32"/>
      <c r="UYN843" s="32"/>
      <c r="UYO843" s="32"/>
      <c r="UYP843" s="32"/>
      <c r="UYQ843" s="32"/>
      <c r="UYR843" s="32"/>
      <c r="UYS843" s="32"/>
      <c r="UYT843" s="32"/>
      <c r="UYU843" s="32"/>
      <c r="UYV843" s="32"/>
      <c r="UYW843" s="32"/>
      <c r="UYX843" s="32"/>
      <c r="UYY843" s="32"/>
      <c r="UYZ843" s="32"/>
      <c r="UZA843" s="32"/>
      <c r="UZB843" s="32"/>
      <c r="UZC843" s="32"/>
      <c r="UZD843" s="32"/>
      <c r="UZE843" s="32"/>
      <c r="UZF843" s="32"/>
      <c r="UZG843" s="32"/>
      <c r="UZH843" s="32"/>
      <c r="UZI843" s="32"/>
      <c r="UZJ843" s="32"/>
      <c r="UZK843" s="32"/>
      <c r="UZL843" s="32"/>
      <c r="UZM843" s="32"/>
      <c r="UZN843" s="32"/>
      <c r="UZO843" s="32"/>
      <c r="UZP843" s="32"/>
      <c r="UZQ843" s="32"/>
      <c r="UZR843" s="32"/>
      <c r="UZS843" s="32"/>
      <c r="UZT843" s="32"/>
      <c r="UZU843" s="32"/>
      <c r="UZV843" s="32"/>
      <c r="UZW843" s="32"/>
      <c r="UZX843" s="32"/>
      <c r="UZY843" s="32"/>
      <c r="UZZ843" s="32"/>
      <c r="VAA843" s="32"/>
      <c r="VAB843" s="32"/>
      <c r="VAC843" s="32"/>
      <c r="VAD843" s="32"/>
      <c r="VAE843" s="32"/>
      <c r="VAF843" s="32"/>
      <c r="VAG843" s="32"/>
      <c r="VAH843" s="32"/>
      <c r="VAI843" s="32"/>
      <c r="VAJ843" s="32"/>
      <c r="VAK843" s="32"/>
      <c r="VAL843" s="32"/>
      <c r="VAM843" s="32"/>
      <c r="VAN843" s="32"/>
      <c r="VAO843" s="32"/>
      <c r="VAP843" s="32"/>
      <c r="VAQ843" s="32"/>
      <c r="VAR843" s="32"/>
      <c r="VAS843" s="32"/>
      <c r="VAT843" s="32"/>
      <c r="VAU843" s="32"/>
      <c r="VAV843" s="32"/>
      <c r="VAW843" s="32"/>
      <c r="VAX843" s="32"/>
      <c r="VAY843" s="32"/>
      <c r="VAZ843" s="32"/>
      <c r="VBA843" s="32"/>
      <c r="VBB843" s="32"/>
      <c r="VBC843" s="32"/>
      <c r="VBD843" s="32"/>
      <c r="VBE843" s="32"/>
      <c r="VBF843" s="32"/>
      <c r="VBG843" s="32"/>
      <c r="VBH843" s="32"/>
      <c r="VBI843" s="32"/>
      <c r="VBJ843" s="32"/>
      <c r="VBK843" s="32"/>
      <c r="VBL843" s="32"/>
      <c r="VBM843" s="32"/>
      <c r="VBN843" s="32"/>
      <c r="VBO843" s="32"/>
      <c r="VBP843" s="32"/>
      <c r="VBQ843" s="32"/>
      <c r="VBR843" s="32"/>
      <c r="VBS843" s="32"/>
      <c r="VBT843" s="32"/>
      <c r="VBU843" s="32"/>
      <c r="VBV843" s="32"/>
      <c r="VBW843" s="32"/>
      <c r="VBX843" s="32"/>
      <c r="VBY843" s="32"/>
      <c r="VBZ843" s="32"/>
      <c r="VCA843" s="32"/>
      <c r="VCB843" s="32"/>
      <c r="VCC843" s="32"/>
      <c r="VCD843" s="32"/>
      <c r="VCE843" s="32"/>
      <c r="VCF843" s="32"/>
      <c r="VCG843" s="32"/>
      <c r="VCH843" s="32"/>
      <c r="VCI843" s="32"/>
      <c r="VCJ843" s="32"/>
      <c r="VCK843" s="32"/>
      <c r="VCL843" s="32"/>
      <c r="VCM843" s="32"/>
      <c r="VCN843" s="32"/>
      <c r="VCO843" s="32"/>
      <c r="VCP843" s="32"/>
      <c r="VCQ843" s="32"/>
      <c r="VCR843" s="32"/>
      <c r="VCS843" s="32"/>
      <c r="VCT843" s="32"/>
      <c r="VCU843" s="32"/>
      <c r="VCV843" s="32"/>
      <c r="VCW843" s="32"/>
      <c r="VCX843" s="32"/>
      <c r="VCY843" s="32"/>
      <c r="VCZ843" s="32"/>
      <c r="VDA843" s="32"/>
      <c r="VDB843" s="32"/>
      <c r="VDC843" s="32"/>
      <c r="VDD843" s="32"/>
      <c r="VDE843" s="32"/>
      <c r="VDF843" s="32"/>
      <c r="VDG843" s="32"/>
      <c r="VDH843" s="32"/>
      <c r="VDI843" s="32"/>
      <c r="VDJ843" s="32"/>
      <c r="VDK843" s="32"/>
      <c r="VDL843" s="32"/>
      <c r="VDM843" s="32"/>
      <c r="VDN843" s="32"/>
      <c r="VDO843" s="32"/>
      <c r="VDP843" s="32"/>
      <c r="VDQ843" s="32"/>
      <c r="VDR843" s="32"/>
      <c r="VDS843" s="32"/>
      <c r="VDT843" s="32"/>
      <c r="VDU843" s="32"/>
      <c r="VDV843" s="32"/>
      <c r="VDW843" s="32"/>
      <c r="VDX843" s="32"/>
      <c r="VDY843" s="32"/>
      <c r="VDZ843" s="32"/>
      <c r="VEA843" s="32"/>
      <c r="VEB843" s="32"/>
      <c r="VEC843" s="32"/>
      <c r="VED843" s="32"/>
      <c r="VEE843" s="32"/>
      <c r="VEF843" s="32"/>
      <c r="VEG843" s="32"/>
      <c r="VEH843" s="32"/>
      <c r="VEI843" s="32"/>
      <c r="VEJ843" s="32"/>
      <c r="VEK843" s="32"/>
      <c r="VEL843" s="32"/>
      <c r="VEM843" s="32"/>
      <c r="VEN843" s="32"/>
      <c r="VEO843" s="32"/>
      <c r="VEP843" s="32"/>
      <c r="VEQ843" s="32"/>
      <c r="VER843" s="32"/>
      <c r="VES843" s="32"/>
      <c r="VET843" s="32"/>
      <c r="VEU843" s="32"/>
      <c r="VEV843" s="32"/>
      <c r="VEW843" s="32"/>
      <c r="VEX843" s="32"/>
      <c r="VEY843" s="32"/>
      <c r="VEZ843" s="32"/>
      <c r="VFA843" s="32"/>
      <c r="VFB843" s="32"/>
      <c r="VFC843" s="32"/>
      <c r="VFD843" s="32"/>
      <c r="VFE843" s="32"/>
      <c r="VFF843" s="32"/>
      <c r="VFG843" s="32"/>
      <c r="VFH843" s="32"/>
      <c r="VFI843" s="32"/>
      <c r="VFJ843" s="32"/>
      <c r="VFK843" s="32"/>
      <c r="VFL843" s="32"/>
      <c r="VFM843" s="32"/>
      <c r="VFN843" s="32"/>
      <c r="VFO843" s="32"/>
      <c r="VFP843" s="32"/>
      <c r="VFQ843" s="32"/>
      <c r="VFR843" s="32"/>
      <c r="VFS843" s="32"/>
      <c r="VFT843" s="32"/>
      <c r="VFU843" s="32"/>
      <c r="VFV843" s="32"/>
      <c r="VFW843" s="32"/>
      <c r="VFX843" s="32"/>
      <c r="VFY843" s="32"/>
      <c r="VFZ843" s="32"/>
      <c r="VGA843" s="32"/>
      <c r="VGB843" s="32"/>
      <c r="VGC843" s="32"/>
      <c r="VGD843" s="32"/>
      <c r="VGE843" s="32"/>
      <c r="VGF843" s="32"/>
      <c r="VGG843" s="32"/>
      <c r="VGH843" s="32"/>
      <c r="VGI843" s="32"/>
      <c r="VGJ843" s="32"/>
      <c r="VGK843" s="32"/>
      <c r="VGL843" s="32"/>
      <c r="VGM843" s="32"/>
      <c r="VGN843" s="32"/>
      <c r="VGO843" s="32"/>
      <c r="VGP843" s="32"/>
      <c r="VGQ843" s="32"/>
      <c r="VGR843" s="32"/>
      <c r="VGS843" s="32"/>
      <c r="VGT843" s="32"/>
      <c r="VGU843" s="32"/>
      <c r="VGV843" s="32"/>
      <c r="VGW843" s="32"/>
      <c r="VGX843" s="32"/>
      <c r="VGY843" s="32"/>
      <c r="VGZ843" s="32"/>
      <c r="VHA843" s="32"/>
      <c r="VHB843" s="32"/>
      <c r="VHC843" s="32"/>
      <c r="VHD843" s="32"/>
      <c r="VHE843" s="32"/>
      <c r="VHF843" s="32"/>
      <c r="VHG843" s="32"/>
      <c r="VHH843" s="32"/>
      <c r="VHI843" s="32"/>
      <c r="VHJ843" s="32"/>
      <c r="VHK843" s="32"/>
      <c r="VHL843" s="32"/>
      <c r="VHM843" s="32"/>
      <c r="VHN843" s="32"/>
      <c r="VHO843" s="32"/>
      <c r="VHP843" s="32"/>
      <c r="VHQ843" s="32"/>
      <c r="VHR843" s="32"/>
      <c r="VHS843" s="32"/>
      <c r="VHT843" s="32"/>
      <c r="VHU843" s="32"/>
      <c r="VHV843" s="32"/>
      <c r="VHW843" s="32"/>
      <c r="VHX843" s="32"/>
      <c r="VHY843" s="32"/>
      <c r="VHZ843" s="32"/>
      <c r="VIA843" s="32"/>
      <c r="VIB843" s="32"/>
      <c r="VIC843" s="32"/>
      <c r="VID843" s="32"/>
      <c r="VIE843" s="32"/>
      <c r="VIF843" s="32"/>
      <c r="VIG843" s="32"/>
      <c r="VIH843" s="32"/>
      <c r="VII843" s="32"/>
      <c r="VIJ843" s="32"/>
      <c r="VIK843" s="32"/>
      <c r="VIL843" s="32"/>
      <c r="VIM843" s="32"/>
      <c r="VIN843" s="32"/>
      <c r="VIO843" s="32"/>
      <c r="VIP843" s="32"/>
      <c r="VIQ843" s="32"/>
      <c r="VIR843" s="32"/>
      <c r="VIS843" s="32"/>
      <c r="VIT843" s="32"/>
      <c r="VIU843" s="32"/>
      <c r="VIV843" s="32"/>
      <c r="VIW843" s="32"/>
      <c r="VIX843" s="32"/>
      <c r="VIY843" s="32"/>
      <c r="VIZ843" s="32"/>
      <c r="VJA843" s="32"/>
      <c r="VJB843" s="32"/>
      <c r="VJC843" s="32"/>
      <c r="VJD843" s="32"/>
      <c r="VJE843" s="32"/>
      <c r="VJF843" s="32"/>
      <c r="VJG843" s="32"/>
      <c r="VJH843" s="32"/>
      <c r="VJI843" s="32"/>
      <c r="VJJ843" s="32"/>
      <c r="VJK843" s="32"/>
      <c r="VJL843" s="32"/>
      <c r="VJM843" s="32"/>
      <c r="VJN843" s="32"/>
      <c r="VJO843" s="32"/>
      <c r="VJP843" s="32"/>
      <c r="VJQ843" s="32"/>
      <c r="VJR843" s="32"/>
      <c r="VJS843" s="32"/>
      <c r="VJT843" s="32"/>
      <c r="VJU843" s="32"/>
      <c r="VJV843" s="32"/>
      <c r="VJW843" s="32"/>
      <c r="VJX843" s="32"/>
      <c r="VJY843" s="32"/>
      <c r="VJZ843" s="32"/>
      <c r="VKA843" s="32"/>
      <c r="VKB843" s="32"/>
      <c r="VKC843" s="32"/>
      <c r="VKD843" s="32"/>
      <c r="VKE843" s="32"/>
      <c r="VKF843" s="32"/>
      <c r="VKG843" s="32"/>
      <c r="VKH843" s="32"/>
      <c r="VKI843" s="32"/>
      <c r="VKJ843" s="32"/>
      <c r="VKK843" s="32"/>
      <c r="VKL843" s="32"/>
      <c r="VKM843" s="32"/>
      <c r="VKN843" s="32"/>
      <c r="VKO843" s="32"/>
      <c r="VKP843" s="32"/>
      <c r="VKQ843" s="32"/>
      <c r="VKR843" s="32"/>
      <c r="VKS843" s="32"/>
      <c r="VKT843" s="32"/>
      <c r="VKU843" s="32"/>
      <c r="VKV843" s="32"/>
      <c r="VKW843" s="32"/>
      <c r="VKX843" s="32"/>
      <c r="VKY843" s="32"/>
      <c r="VKZ843" s="32"/>
      <c r="VLA843" s="32"/>
      <c r="VLB843" s="32"/>
      <c r="VLC843" s="32"/>
      <c r="VLD843" s="32"/>
      <c r="VLE843" s="32"/>
      <c r="VLF843" s="32"/>
      <c r="VLG843" s="32"/>
      <c r="VLH843" s="32"/>
      <c r="VLI843" s="32"/>
      <c r="VLJ843" s="32"/>
      <c r="VLK843" s="32"/>
      <c r="VLL843" s="32"/>
      <c r="VLM843" s="32"/>
      <c r="VLN843" s="32"/>
      <c r="VLO843" s="32"/>
      <c r="VLP843" s="32"/>
      <c r="VLQ843" s="32"/>
      <c r="VLR843" s="32"/>
      <c r="VLS843" s="32"/>
      <c r="VLT843" s="32"/>
      <c r="VLU843" s="32"/>
      <c r="VLV843" s="32"/>
      <c r="VLW843" s="32"/>
      <c r="VLX843" s="32"/>
      <c r="VLY843" s="32"/>
      <c r="VLZ843" s="32"/>
      <c r="VMA843" s="32"/>
      <c r="VMB843" s="32"/>
      <c r="VMC843" s="32"/>
      <c r="VMD843" s="32"/>
      <c r="VME843" s="32"/>
      <c r="VMF843" s="32"/>
      <c r="VMG843" s="32"/>
      <c r="VMH843" s="32"/>
      <c r="VMI843" s="32"/>
      <c r="VMJ843" s="32"/>
      <c r="VMK843" s="32"/>
      <c r="VML843" s="32"/>
      <c r="VMM843" s="32"/>
      <c r="VMN843" s="32"/>
      <c r="VMO843" s="32"/>
      <c r="VMP843" s="32"/>
      <c r="VMQ843" s="32"/>
      <c r="VMR843" s="32"/>
      <c r="VMS843" s="32"/>
      <c r="VMT843" s="32"/>
      <c r="VMU843" s="32"/>
      <c r="VMV843" s="32"/>
      <c r="VMW843" s="32"/>
      <c r="VMX843" s="32"/>
      <c r="VMY843" s="32"/>
      <c r="VMZ843" s="32"/>
      <c r="VNA843" s="32"/>
      <c r="VNB843" s="32"/>
      <c r="VNC843" s="32"/>
      <c r="VND843" s="32"/>
      <c r="VNE843" s="32"/>
      <c r="VNF843" s="32"/>
      <c r="VNG843" s="32"/>
      <c r="VNH843" s="32"/>
      <c r="VNI843" s="32"/>
      <c r="VNJ843" s="32"/>
      <c r="VNK843" s="32"/>
      <c r="VNL843" s="32"/>
      <c r="VNM843" s="32"/>
      <c r="VNN843" s="32"/>
      <c r="VNO843" s="32"/>
      <c r="VNP843" s="32"/>
      <c r="VNQ843" s="32"/>
      <c r="VNR843" s="32"/>
      <c r="VNS843" s="32"/>
      <c r="VNT843" s="32"/>
      <c r="VNU843" s="32"/>
      <c r="VNV843" s="32"/>
      <c r="VNW843" s="32"/>
      <c r="VNX843" s="32"/>
      <c r="VNY843" s="32"/>
      <c r="VNZ843" s="32"/>
      <c r="VOA843" s="32"/>
      <c r="VOB843" s="32"/>
      <c r="VOC843" s="32"/>
      <c r="VOD843" s="32"/>
      <c r="VOE843" s="32"/>
      <c r="VOF843" s="32"/>
      <c r="VOG843" s="32"/>
      <c r="VOH843" s="32"/>
      <c r="VOI843" s="32"/>
      <c r="VOJ843" s="32"/>
      <c r="VOK843" s="32"/>
      <c r="VOL843" s="32"/>
      <c r="VOM843" s="32"/>
      <c r="VON843" s="32"/>
      <c r="VOO843" s="32"/>
      <c r="VOP843" s="32"/>
      <c r="VOQ843" s="32"/>
      <c r="VOR843" s="32"/>
      <c r="VOS843" s="32"/>
      <c r="VOT843" s="32"/>
      <c r="VOU843" s="32"/>
      <c r="VOV843" s="32"/>
      <c r="VOW843" s="32"/>
      <c r="VOX843" s="32"/>
      <c r="VOY843" s="32"/>
      <c r="VOZ843" s="32"/>
      <c r="VPA843" s="32"/>
      <c r="VPB843" s="32"/>
      <c r="VPC843" s="32"/>
      <c r="VPD843" s="32"/>
      <c r="VPE843" s="32"/>
      <c r="VPF843" s="32"/>
      <c r="VPG843" s="32"/>
      <c r="VPH843" s="32"/>
      <c r="VPI843" s="32"/>
      <c r="VPJ843" s="32"/>
      <c r="VPK843" s="32"/>
      <c r="VPL843" s="32"/>
      <c r="VPM843" s="32"/>
      <c r="VPN843" s="32"/>
      <c r="VPO843" s="32"/>
      <c r="VPP843" s="32"/>
      <c r="VPQ843" s="32"/>
      <c r="VPR843" s="32"/>
      <c r="VPS843" s="32"/>
      <c r="VPT843" s="32"/>
      <c r="VPU843" s="32"/>
      <c r="VPV843" s="32"/>
      <c r="VPW843" s="32"/>
      <c r="VPX843" s="32"/>
      <c r="VPY843" s="32"/>
      <c r="VPZ843" s="32"/>
      <c r="VQA843" s="32"/>
      <c r="VQB843" s="32"/>
      <c r="VQC843" s="32"/>
      <c r="VQD843" s="32"/>
      <c r="VQE843" s="32"/>
      <c r="VQF843" s="32"/>
      <c r="VQG843" s="32"/>
      <c r="VQH843" s="32"/>
      <c r="VQI843" s="32"/>
      <c r="VQJ843" s="32"/>
      <c r="VQK843" s="32"/>
      <c r="VQL843" s="32"/>
      <c r="VQM843" s="32"/>
      <c r="VQN843" s="32"/>
      <c r="VQO843" s="32"/>
      <c r="VQP843" s="32"/>
      <c r="VQQ843" s="32"/>
      <c r="VQR843" s="32"/>
      <c r="VQS843" s="32"/>
      <c r="VQT843" s="32"/>
      <c r="VQU843" s="32"/>
      <c r="VQV843" s="32"/>
      <c r="VQW843" s="32"/>
      <c r="VQX843" s="32"/>
      <c r="VQY843" s="32"/>
      <c r="VQZ843" s="32"/>
      <c r="VRA843" s="32"/>
      <c r="VRB843" s="32"/>
      <c r="VRC843" s="32"/>
      <c r="VRD843" s="32"/>
      <c r="VRE843" s="32"/>
      <c r="VRF843" s="32"/>
      <c r="VRG843" s="32"/>
      <c r="VRH843" s="32"/>
      <c r="VRI843" s="32"/>
      <c r="VRJ843" s="32"/>
      <c r="VRK843" s="32"/>
      <c r="VRL843" s="32"/>
      <c r="VRM843" s="32"/>
      <c r="VRN843" s="32"/>
      <c r="VRO843" s="32"/>
      <c r="VRP843" s="32"/>
      <c r="VRQ843" s="32"/>
      <c r="VRR843" s="32"/>
      <c r="VRS843" s="32"/>
      <c r="VRT843" s="32"/>
      <c r="VRU843" s="32"/>
      <c r="VRV843" s="32"/>
      <c r="VRW843" s="32"/>
      <c r="VRX843" s="32"/>
      <c r="VRY843" s="32"/>
      <c r="VRZ843" s="32"/>
      <c r="VSA843" s="32"/>
      <c r="VSB843" s="32"/>
      <c r="VSC843" s="32"/>
      <c r="VSD843" s="32"/>
      <c r="VSE843" s="32"/>
      <c r="VSF843" s="32"/>
      <c r="VSG843" s="32"/>
      <c r="VSH843" s="32"/>
      <c r="VSI843" s="32"/>
      <c r="VSJ843" s="32"/>
      <c r="VSK843" s="32"/>
      <c r="VSL843" s="32"/>
      <c r="VSM843" s="32"/>
      <c r="VSN843" s="32"/>
      <c r="VSO843" s="32"/>
      <c r="VSP843" s="32"/>
      <c r="VSQ843" s="32"/>
      <c r="VSR843" s="32"/>
      <c r="VSS843" s="32"/>
      <c r="VST843" s="32"/>
      <c r="VSU843" s="32"/>
      <c r="VSV843" s="32"/>
      <c r="VSW843" s="32"/>
      <c r="VSX843" s="32"/>
      <c r="VSY843" s="32"/>
      <c r="VSZ843" s="32"/>
      <c r="VTA843" s="32"/>
      <c r="VTB843" s="32"/>
      <c r="VTC843" s="32"/>
      <c r="VTD843" s="32"/>
      <c r="VTE843" s="32"/>
      <c r="VTF843" s="32"/>
      <c r="VTG843" s="32"/>
      <c r="VTH843" s="32"/>
      <c r="VTI843" s="32"/>
      <c r="VTJ843" s="32"/>
      <c r="VTK843" s="32"/>
      <c r="VTL843" s="32"/>
      <c r="VTM843" s="32"/>
      <c r="VTN843" s="32"/>
      <c r="VTO843" s="32"/>
      <c r="VTP843" s="32"/>
      <c r="VTQ843" s="32"/>
      <c r="VTR843" s="32"/>
      <c r="VTS843" s="32"/>
      <c r="VTT843" s="32"/>
      <c r="VTU843" s="32"/>
      <c r="VTV843" s="32"/>
      <c r="VTW843" s="32"/>
      <c r="VTX843" s="32"/>
      <c r="VTY843" s="32"/>
      <c r="VTZ843" s="32"/>
      <c r="VUA843" s="32"/>
      <c r="VUB843" s="32"/>
      <c r="VUC843" s="32"/>
      <c r="VUD843" s="32"/>
      <c r="VUE843" s="32"/>
      <c r="VUF843" s="32"/>
      <c r="VUG843" s="32"/>
      <c r="VUH843" s="32"/>
      <c r="VUI843" s="32"/>
      <c r="VUJ843" s="32"/>
      <c r="VUK843" s="32"/>
      <c r="VUL843" s="32"/>
      <c r="VUM843" s="32"/>
      <c r="VUN843" s="32"/>
      <c r="VUO843" s="32"/>
      <c r="VUP843" s="32"/>
      <c r="VUQ843" s="32"/>
      <c r="VUR843" s="32"/>
      <c r="VUS843" s="32"/>
      <c r="VUT843" s="32"/>
      <c r="VUU843" s="32"/>
      <c r="VUV843" s="32"/>
      <c r="VUW843" s="32"/>
      <c r="VUX843" s="32"/>
      <c r="VUY843" s="32"/>
      <c r="VUZ843" s="32"/>
      <c r="VVA843" s="32"/>
      <c r="VVB843" s="32"/>
      <c r="VVC843" s="32"/>
      <c r="VVD843" s="32"/>
      <c r="VVE843" s="32"/>
      <c r="VVF843" s="32"/>
      <c r="VVG843" s="32"/>
      <c r="VVH843" s="32"/>
      <c r="VVI843" s="32"/>
      <c r="VVJ843" s="32"/>
      <c r="VVK843" s="32"/>
      <c r="VVL843" s="32"/>
      <c r="VVM843" s="32"/>
      <c r="VVN843" s="32"/>
      <c r="VVO843" s="32"/>
      <c r="VVP843" s="32"/>
      <c r="VVQ843" s="32"/>
      <c r="VVR843" s="32"/>
      <c r="VVS843" s="32"/>
      <c r="VVT843" s="32"/>
      <c r="VVU843" s="32"/>
      <c r="VVV843" s="32"/>
      <c r="VVW843" s="32"/>
      <c r="VVX843" s="32"/>
      <c r="VVY843" s="32"/>
      <c r="VVZ843" s="32"/>
      <c r="VWA843" s="32"/>
      <c r="VWB843" s="32"/>
      <c r="VWC843" s="32"/>
      <c r="VWD843" s="32"/>
      <c r="VWE843" s="32"/>
      <c r="VWF843" s="32"/>
      <c r="VWG843" s="32"/>
      <c r="VWH843" s="32"/>
      <c r="VWI843" s="32"/>
      <c r="VWJ843" s="32"/>
      <c r="VWK843" s="32"/>
      <c r="VWL843" s="32"/>
      <c r="VWM843" s="32"/>
      <c r="VWN843" s="32"/>
      <c r="VWO843" s="32"/>
      <c r="VWP843" s="32"/>
      <c r="VWQ843" s="32"/>
      <c r="VWR843" s="32"/>
      <c r="VWS843" s="32"/>
      <c r="VWT843" s="32"/>
      <c r="VWU843" s="32"/>
      <c r="VWV843" s="32"/>
      <c r="VWW843" s="32"/>
      <c r="VWX843" s="32"/>
      <c r="VWY843" s="32"/>
      <c r="VWZ843" s="32"/>
      <c r="VXA843" s="32"/>
      <c r="VXB843" s="32"/>
      <c r="VXC843" s="32"/>
      <c r="VXD843" s="32"/>
      <c r="VXE843" s="32"/>
      <c r="VXF843" s="32"/>
      <c r="VXG843" s="32"/>
      <c r="VXH843" s="32"/>
      <c r="VXI843" s="32"/>
      <c r="VXJ843" s="32"/>
      <c r="VXK843" s="32"/>
      <c r="VXL843" s="32"/>
      <c r="VXM843" s="32"/>
      <c r="VXN843" s="32"/>
      <c r="VXO843" s="32"/>
      <c r="VXP843" s="32"/>
      <c r="VXQ843" s="32"/>
      <c r="VXR843" s="32"/>
      <c r="VXS843" s="32"/>
      <c r="VXT843" s="32"/>
      <c r="VXU843" s="32"/>
      <c r="VXV843" s="32"/>
      <c r="VXW843" s="32"/>
      <c r="VXX843" s="32"/>
      <c r="VXY843" s="32"/>
      <c r="VXZ843" s="32"/>
      <c r="VYA843" s="32"/>
      <c r="VYB843" s="32"/>
      <c r="VYC843" s="32"/>
      <c r="VYD843" s="32"/>
      <c r="VYE843" s="32"/>
      <c r="VYF843" s="32"/>
      <c r="VYG843" s="32"/>
      <c r="VYH843" s="32"/>
      <c r="VYI843" s="32"/>
      <c r="VYJ843" s="32"/>
      <c r="VYK843" s="32"/>
      <c r="VYL843" s="32"/>
      <c r="VYM843" s="32"/>
      <c r="VYN843" s="32"/>
      <c r="VYO843" s="32"/>
      <c r="VYP843" s="32"/>
      <c r="VYQ843" s="32"/>
      <c r="VYR843" s="32"/>
      <c r="VYS843" s="32"/>
      <c r="VYT843" s="32"/>
      <c r="VYU843" s="32"/>
      <c r="VYV843" s="32"/>
      <c r="VYW843" s="32"/>
      <c r="VYX843" s="32"/>
      <c r="VYY843" s="32"/>
      <c r="VYZ843" s="32"/>
      <c r="VZA843" s="32"/>
      <c r="VZB843" s="32"/>
      <c r="VZC843" s="32"/>
      <c r="VZD843" s="32"/>
      <c r="VZE843" s="32"/>
      <c r="VZF843" s="32"/>
      <c r="VZG843" s="32"/>
      <c r="VZH843" s="32"/>
      <c r="VZI843" s="32"/>
      <c r="VZJ843" s="32"/>
      <c r="VZK843" s="32"/>
      <c r="VZL843" s="32"/>
      <c r="VZM843" s="32"/>
      <c r="VZN843" s="32"/>
      <c r="VZO843" s="32"/>
      <c r="VZP843" s="32"/>
      <c r="VZQ843" s="32"/>
      <c r="VZR843" s="32"/>
      <c r="VZS843" s="32"/>
      <c r="VZT843" s="32"/>
      <c r="VZU843" s="32"/>
      <c r="VZV843" s="32"/>
      <c r="VZW843" s="32"/>
      <c r="VZX843" s="32"/>
      <c r="VZY843" s="32"/>
      <c r="VZZ843" s="32"/>
      <c r="WAA843" s="32"/>
      <c r="WAB843" s="32"/>
      <c r="WAC843" s="32"/>
      <c r="WAD843" s="32"/>
      <c r="WAE843" s="32"/>
      <c r="WAF843" s="32"/>
      <c r="WAG843" s="32"/>
      <c r="WAH843" s="32"/>
      <c r="WAI843" s="32"/>
      <c r="WAJ843" s="32"/>
      <c r="WAK843" s="32"/>
      <c r="WAL843" s="32"/>
      <c r="WAM843" s="32"/>
      <c r="WAN843" s="32"/>
      <c r="WAO843" s="32"/>
      <c r="WAP843" s="32"/>
      <c r="WAQ843" s="32"/>
      <c r="WAR843" s="32"/>
      <c r="WAS843" s="32"/>
      <c r="WAT843" s="32"/>
      <c r="WAU843" s="32"/>
      <c r="WAV843" s="32"/>
      <c r="WAW843" s="32"/>
      <c r="WAX843" s="32"/>
      <c r="WAY843" s="32"/>
      <c r="WAZ843" s="32"/>
      <c r="WBA843" s="32"/>
      <c r="WBB843" s="32"/>
      <c r="WBC843" s="32"/>
      <c r="WBD843" s="32"/>
      <c r="WBE843" s="32"/>
      <c r="WBF843" s="32"/>
      <c r="WBG843" s="32"/>
      <c r="WBH843" s="32"/>
      <c r="WBI843" s="32"/>
      <c r="WBJ843" s="32"/>
      <c r="WBK843" s="32"/>
      <c r="WBL843" s="32"/>
      <c r="WBM843" s="32"/>
      <c r="WBN843" s="32"/>
      <c r="WBO843" s="32"/>
      <c r="WBP843" s="32"/>
      <c r="WBQ843" s="32"/>
      <c r="WBR843" s="32"/>
      <c r="WBS843" s="32"/>
      <c r="WBT843" s="32"/>
      <c r="WBU843" s="32"/>
      <c r="WBV843" s="32"/>
      <c r="WBW843" s="32"/>
      <c r="WBX843" s="32"/>
      <c r="WBY843" s="32"/>
      <c r="WBZ843" s="32"/>
      <c r="WCA843" s="32"/>
      <c r="WCB843" s="32"/>
      <c r="WCC843" s="32"/>
      <c r="WCD843" s="32"/>
      <c r="WCE843" s="32"/>
      <c r="WCF843" s="32"/>
      <c r="WCG843" s="32"/>
      <c r="WCH843" s="32"/>
      <c r="WCI843" s="32"/>
      <c r="WCJ843" s="32"/>
      <c r="WCK843" s="32"/>
      <c r="WCL843" s="32"/>
      <c r="WCM843" s="32"/>
      <c r="WCN843" s="32"/>
      <c r="WCO843" s="32"/>
      <c r="WCP843" s="32"/>
      <c r="WCQ843" s="32"/>
      <c r="WCR843" s="32"/>
      <c r="WCS843" s="32"/>
      <c r="WCT843" s="32"/>
      <c r="WCU843" s="32"/>
      <c r="WCV843" s="32"/>
      <c r="WCW843" s="32"/>
      <c r="WCX843" s="32"/>
      <c r="WCY843" s="32"/>
      <c r="WCZ843" s="32"/>
      <c r="WDA843" s="32"/>
      <c r="WDB843" s="32"/>
      <c r="WDC843" s="32"/>
      <c r="WDD843" s="32"/>
      <c r="WDE843" s="32"/>
      <c r="WDF843" s="32"/>
      <c r="WDG843" s="32"/>
      <c r="WDH843" s="32"/>
      <c r="WDI843" s="32"/>
      <c r="WDJ843" s="32"/>
      <c r="WDK843" s="32"/>
      <c r="WDL843" s="32"/>
      <c r="WDM843" s="32"/>
      <c r="WDN843" s="32"/>
      <c r="WDO843" s="32"/>
      <c r="WDP843" s="32"/>
      <c r="WDQ843" s="32"/>
      <c r="WDR843" s="32"/>
      <c r="WDS843" s="32"/>
      <c r="WDT843" s="32"/>
      <c r="WDU843" s="32"/>
      <c r="WDV843" s="32"/>
      <c r="WDW843" s="32"/>
      <c r="WDX843" s="32"/>
      <c r="WDY843" s="32"/>
      <c r="WDZ843" s="32"/>
      <c r="WEA843" s="32"/>
      <c r="WEB843" s="32"/>
      <c r="WEC843" s="32"/>
      <c r="WED843" s="32"/>
      <c r="WEE843" s="32"/>
      <c r="WEF843" s="32"/>
      <c r="WEG843" s="32"/>
      <c r="WEH843" s="32"/>
      <c r="WEI843" s="32"/>
      <c r="WEJ843" s="32"/>
      <c r="WEK843" s="32"/>
      <c r="WEL843" s="32"/>
      <c r="WEM843" s="32"/>
      <c r="WEN843" s="32"/>
      <c r="WEO843" s="32"/>
      <c r="WEP843" s="32"/>
      <c r="WEQ843" s="32"/>
      <c r="WER843" s="32"/>
      <c r="WES843" s="32"/>
      <c r="WET843" s="32"/>
      <c r="WEU843" s="32"/>
      <c r="WEV843" s="32"/>
      <c r="WEW843" s="32"/>
      <c r="WEX843" s="32"/>
      <c r="WEY843" s="32"/>
      <c r="WEZ843" s="32"/>
      <c r="WFA843" s="32"/>
      <c r="WFB843" s="32"/>
      <c r="WFC843" s="32"/>
      <c r="WFD843" s="32"/>
      <c r="WFE843" s="32"/>
      <c r="WFF843" s="32"/>
      <c r="WFG843" s="32"/>
      <c r="WFH843" s="32"/>
      <c r="WFI843" s="32"/>
      <c r="WFJ843" s="32"/>
      <c r="WFK843" s="32"/>
      <c r="WFL843" s="32"/>
      <c r="WFM843" s="32"/>
      <c r="WFN843" s="32"/>
      <c r="WFO843" s="32"/>
      <c r="WFP843" s="32"/>
      <c r="WFQ843" s="32"/>
      <c r="WFR843" s="32"/>
      <c r="WFS843" s="32"/>
      <c r="WFT843" s="32"/>
      <c r="WFU843" s="32"/>
      <c r="WFV843" s="32"/>
      <c r="WFW843" s="32"/>
      <c r="WFX843" s="32"/>
      <c r="WFY843" s="32"/>
      <c r="WFZ843" s="32"/>
      <c r="WGA843" s="32"/>
      <c r="WGB843" s="32"/>
      <c r="WGC843" s="32"/>
      <c r="WGD843" s="32"/>
      <c r="WGE843" s="32"/>
      <c r="WGF843" s="32"/>
      <c r="WGG843" s="32"/>
      <c r="WGH843" s="32"/>
      <c r="WGI843" s="32"/>
      <c r="WGJ843" s="32"/>
      <c r="WGK843" s="32"/>
      <c r="WGL843" s="32"/>
      <c r="WGM843" s="32"/>
      <c r="WGN843" s="32"/>
      <c r="WGO843" s="32"/>
      <c r="WGP843" s="32"/>
      <c r="WGQ843" s="32"/>
      <c r="WGR843" s="32"/>
      <c r="WGS843" s="32"/>
      <c r="WGT843" s="32"/>
      <c r="WGU843" s="32"/>
      <c r="WGV843" s="32"/>
      <c r="WGW843" s="32"/>
      <c r="WGX843" s="32"/>
      <c r="WGY843" s="32"/>
      <c r="WGZ843" s="32"/>
      <c r="WHA843" s="32"/>
      <c r="WHB843" s="32"/>
      <c r="WHC843" s="32"/>
      <c r="WHD843" s="32"/>
      <c r="WHE843" s="32"/>
      <c r="WHF843" s="32"/>
      <c r="WHG843" s="32"/>
      <c r="WHH843" s="32"/>
      <c r="WHI843" s="32"/>
      <c r="WHJ843" s="32"/>
      <c r="WHK843" s="32"/>
      <c r="WHL843" s="32"/>
      <c r="WHM843" s="32"/>
      <c r="WHN843" s="32"/>
      <c r="WHO843" s="32"/>
      <c r="WHP843" s="32"/>
      <c r="WHQ843" s="32"/>
      <c r="WHR843" s="32"/>
      <c r="WHS843" s="32"/>
      <c r="WHT843" s="32"/>
      <c r="WHU843" s="32"/>
      <c r="WHV843" s="32"/>
      <c r="WHW843" s="32"/>
      <c r="WHX843" s="32"/>
      <c r="WHY843" s="32"/>
      <c r="WHZ843" s="32"/>
      <c r="WIA843" s="32"/>
      <c r="WIB843" s="32"/>
      <c r="WIC843" s="32"/>
      <c r="WID843" s="32"/>
      <c r="WIE843" s="32"/>
      <c r="WIF843" s="32"/>
      <c r="WIG843" s="32"/>
      <c r="WIH843" s="32"/>
      <c r="WII843" s="32"/>
      <c r="WIJ843" s="32"/>
      <c r="WIK843" s="32"/>
      <c r="WIL843" s="32"/>
      <c r="WIM843" s="32"/>
      <c r="WIN843" s="32"/>
      <c r="WIO843" s="32"/>
      <c r="WIP843" s="32"/>
      <c r="WIQ843" s="32"/>
      <c r="WIR843" s="32"/>
      <c r="WIS843" s="32"/>
      <c r="WIT843" s="32"/>
      <c r="WIU843" s="32"/>
      <c r="WIV843" s="32"/>
      <c r="WIW843" s="32"/>
      <c r="WIX843" s="32"/>
      <c r="WIY843" s="32"/>
      <c r="WIZ843" s="32"/>
      <c r="WJA843" s="32"/>
      <c r="WJB843" s="32"/>
      <c r="WJC843" s="32"/>
      <c r="WJD843" s="32"/>
      <c r="WJE843" s="32"/>
      <c r="WJF843" s="32"/>
      <c r="WJG843" s="32"/>
      <c r="WJH843" s="32"/>
      <c r="WJI843" s="32"/>
      <c r="WJJ843" s="32"/>
      <c r="WJK843" s="32"/>
      <c r="WJL843" s="32"/>
      <c r="WJM843" s="32"/>
      <c r="WJN843" s="32"/>
      <c r="WJO843" s="32"/>
      <c r="WJP843" s="32"/>
      <c r="WJQ843" s="32"/>
      <c r="WJR843" s="32"/>
      <c r="WJS843" s="32"/>
      <c r="WJT843" s="32"/>
      <c r="WJU843" s="32"/>
      <c r="WJV843" s="32"/>
      <c r="WJW843" s="32"/>
      <c r="WJX843" s="32"/>
      <c r="WJY843" s="32"/>
      <c r="WJZ843" s="32"/>
      <c r="WKA843" s="32"/>
      <c r="WKB843" s="32"/>
      <c r="WKC843" s="32"/>
      <c r="WKD843" s="32"/>
      <c r="WKE843" s="32"/>
      <c r="WKF843" s="32"/>
      <c r="WKG843" s="32"/>
      <c r="WKH843" s="32"/>
      <c r="WKI843" s="32"/>
      <c r="WKJ843" s="32"/>
      <c r="WKK843" s="32"/>
      <c r="WKL843" s="32"/>
      <c r="WKM843" s="32"/>
      <c r="WKN843" s="32"/>
      <c r="WKO843" s="32"/>
      <c r="WKP843" s="32"/>
      <c r="WKQ843" s="32"/>
      <c r="WKR843" s="32"/>
      <c r="WKS843" s="32"/>
      <c r="WKT843" s="32"/>
      <c r="WKU843" s="32"/>
      <c r="WKV843" s="32"/>
      <c r="WKW843" s="32"/>
      <c r="WKX843" s="32"/>
      <c r="WKY843" s="32"/>
      <c r="WKZ843" s="32"/>
      <c r="WLA843" s="32"/>
      <c r="WLB843" s="32"/>
      <c r="WLC843" s="32"/>
      <c r="WLD843" s="32"/>
      <c r="WLE843" s="32"/>
      <c r="WLF843" s="32"/>
      <c r="WLG843" s="32"/>
      <c r="WLH843" s="32"/>
      <c r="WLI843" s="32"/>
      <c r="WLJ843" s="32"/>
      <c r="WLK843" s="32"/>
      <c r="WLL843" s="32"/>
      <c r="WLM843" s="32"/>
      <c r="WLN843" s="32"/>
      <c r="WLO843" s="32"/>
      <c r="WLP843" s="32"/>
      <c r="WLQ843" s="32"/>
      <c r="WLR843" s="32"/>
      <c r="WLS843" s="32"/>
      <c r="WLT843" s="32"/>
      <c r="WLU843" s="32"/>
      <c r="WLV843" s="32"/>
      <c r="WLW843" s="32"/>
      <c r="WLX843" s="32"/>
      <c r="WLY843" s="32"/>
      <c r="WLZ843" s="32"/>
      <c r="WMA843" s="32"/>
      <c r="WMB843" s="32"/>
      <c r="WMC843" s="32"/>
      <c r="WMD843" s="32"/>
      <c r="WME843" s="32"/>
      <c r="WMF843" s="32"/>
      <c r="WMG843" s="32"/>
      <c r="WMH843" s="32"/>
      <c r="WMI843" s="32"/>
      <c r="WMJ843" s="32"/>
      <c r="WMK843" s="32"/>
      <c r="WML843" s="32"/>
      <c r="WMM843" s="32"/>
      <c r="WMN843" s="32"/>
      <c r="WMO843" s="32"/>
      <c r="WMP843" s="32"/>
      <c r="WMQ843" s="32"/>
      <c r="WMR843" s="32"/>
      <c r="WMS843" s="32"/>
      <c r="WMT843" s="32"/>
      <c r="WMU843" s="32"/>
      <c r="WMV843" s="32"/>
      <c r="WMW843" s="32"/>
      <c r="WMX843" s="32"/>
      <c r="WMY843" s="32"/>
      <c r="WMZ843" s="32"/>
      <c r="WNA843" s="32"/>
      <c r="WNB843" s="32"/>
      <c r="WNC843" s="32"/>
      <c r="WND843" s="32"/>
      <c r="WNE843" s="32"/>
      <c r="WNF843" s="32"/>
      <c r="WNG843" s="32"/>
      <c r="WNH843" s="32"/>
      <c r="WNI843" s="32"/>
      <c r="WNJ843" s="32"/>
      <c r="WNK843" s="32"/>
      <c r="WNL843" s="32"/>
      <c r="WNM843" s="32"/>
      <c r="WNN843" s="32"/>
      <c r="WNO843" s="32"/>
      <c r="WNP843" s="32"/>
      <c r="WNQ843" s="32"/>
      <c r="WNR843" s="32"/>
      <c r="WNS843" s="32"/>
      <c r="WNT843" s="32"/>
      <c r="WNU843" s="32"/>
      <c r="WNV843" s="32"/>
      <c r="WNW843" s="32"/>
      <c r="WNX843" s="32"/>
      <c r="WNY843" s="32"/>
      <c r="WNZ843" s="32"/>
      <c r="WOA843" s="32"/>
      <c r="WOB843" s="32"/>
      <c r="WOC843" s="32"/>
      <c r="WOD843" s="32"/>
      <c r="WOE843" s="32"/>
      <c r="WOF843" s="32"/>
      <c r="WOG843" s="32"/>
      <c r="WOH843" s="32"/>
      <c r="WOI843" s="32"/>
      <c r="WOJ843" s="32"/>
      <c r="WOK843" s="32"/>
      <c r="WOL843" s="32"/>
      <c r="WOM843" s="32"/>
      <c r="WON843" s="32"/>
      <c r="WOO843" s="32"/>
      <c r="WOP843" s="32"/>
      <c r="WOQ843" s="32"/>
      <c r="WOR843" s="32"/>
      <c r="WOS843" s="32"/>
      <c r="WOT843" s="32"/>
      <c r="WOU843" s="32"/>
      <c r="WOV843" s="32"/>
      <c r="WOW843" s="32"/>
      <c r="WOX843" s="32"/>
      <c r="WOY843" s="32"/>
      <c r="WOZ843" s="32"/>
      <c r="WPA843" s="32"/>
      <c r="WPB843" s="32"/>
      <c r="WPC843" s="32"/>
      <c r="WPD843" s="32"/>
      <c r="WPE843" s="32"/>
      <c r="WPF843" s="32"/>
      <c r="WPG843" s="32"/>
      <c r="WPH843" s="32"/>
      <c r="WPI843" s="32"/>
      <c r="WPJ843" s="32"/>
      <c r="WPK843" s="32"/>
      <c r="WPL843" s="32"/>
      <c r="WPM843" s="32"/>
      <c r="WPN843" s="32"/>
      <c r="WPO843" s="32"/>
      <c r="WPP843" s="32"/>
      <c r="WPQ843" s="32"/>
      <c r="WPR843" s="32"/>
      <c r="WPS843" s="32"/>
      <c r="WPT843" s="32"/>
      <c r="WPU843" s="32"/>
      <c r="WPV843" s="32"/>
      <c r="WPW843" s="32"/>
      <c r="WPX843" s="32"/>
      <c r="WPY843" s="32"/>
      <c r="WPZ843" s="32"/>
      <c r="WQA843" s="32"/>
      <c r="WQB843" s="32"/>
      <c r="WQC843" s="32"/>
      <c r="WQD843" s="32"/>
      <c r="WQE843" s="32"/>
      <c r="WQF843" s="32"/>
      <c r="WQG843" s="32"/>
      <c r="WQH843" s="32"/>
      <c r="WQI843" s="32"/>
      <c r="WQJ843" s="32"/>
      <c r="WQK843" s="32"/>
      <c r="WQL843" s="32"/>
      <c r="WQM843" s="32"/>
      <c r="WQN843" s="32"/>
      <c r="WQO843" s="32"/>
      <c r="WQP843" s="32"/>
      <c r="WQQ843" s="32"/>
      <c r="WQR843" s="32"/>
      <c r="WQS843" s="32"/>
      <c r="WQT843" s="32"/>
      <c r="WQU843" s="32"/>
      <c r="WQV843" s="32"/>
      <c r="WQW843" s="32"/>
      <c r="WQX843" s="32"/>
      <c r="WQY843" s="32"/>
      <c r="WQZ843" s="32"/>
      <c r="WRA843" s="32"/>
      <c r="WRB843" s="32"/>
      <c r="WRC843" s="32"/>
      <c r="WRD843" s="32"/>
      <c r="WRE843" s="32"/>
      <c r="WRF843" s="32"/>
      <c r="WRG843" s="32"/>
      <c r="WRH843" s="32"/>
      <c r="WRI843" s="32"/>
      <c r="WRJ843" s="32"/>
      <c r="WRK843" s="32"/>
      <c r="WRL843" s="32"/>
      <c r="WRM843" s="32"/>
      <c r="WRN843" s="32"/>
      <c r="WRO843" s="32"/>
      <c r="WRP843" s="32"/>
      <c r="WRQ843" s="32"/>
      <c r="WRR843" s="32"/>
      <c r="WRS843" s="32"/>
      <c r="WRT843" s="32"/>
      <c r="WRU843" s="32"/>
      <c r="WRV843" s="32"/>
      <c r="WRW843" s="32"/>
      <c r="WRX843" s="32"/>
      <c r="WRY843" s="32"/>
      <c r="WRZ843" s="32"/>
      <c r="WSA843" s="32"/>
      <c r="WSB843" s="32"/>
      <c r="WSC843" s="32"/>
      <c r="WSD843" s="32"/>
      <c r="WSE843" s="32"/>
      <c r="WSF843" s="32"/>
      <c r="WSG843" s="32"/>
      <c r="WSH843" s="32"/>
      <c r="WSI843" s="32"/>
      <c r="WSJ843" s="32"/>
      <c r="WSK843" s="32"/>
      <c r="WSL843" s="32"/>
      <c r="WSM843" s="32"/>
      <c r="WSN843" s="32"/>
      <c r="WSO843" s="32"/>
      <c r="WSP843" s="32"/>
      <c r="WSQ843" s="32"/>
      <c r="WSR843" s="32"/>
      <c r="WSS843" s="32"/>
      <c r="WST843" s="32"/>
      <c r="WSU843" s="32"/>
      <c r="WSV843" s="32"/>
      <c r="WSW843" s="32"/>
      <c r="WSX843" s="32"/>
      <c r="WSY843" s="32"/>
      <c r="WSZ843" s="32"/>
      <c r="WTA843" s="32"/>
      <c r="WTB843" s="32"/>
      <c r="WTC843" s="32"/>
      <c r="WTD843" s="32"/>
      <c r="WTE843" s="32"/>
      <c r="WTF843" s="32"/>
      <c r="WTG843" s="32"/>
      <c r="WTH843" s="32"/>
      <c r="WTI843" s="32"/>
      <c r="WTJ843" s="32"/>
      <c r="WTK843" s="32"/>
      <c r="WTL843" s="32"/>
      <c r="WTM843" s="32"/>
      <c r="WTN843" s="32"/>
      <c r="WTO843" s="32"/>
      <c r="WTP843" s="32"/>
      <c r="WTQ843" s="32"/>
      <c r="WTR843" s="32"/>
      <c r="WTS843" s="32"/>
      <c r="WTT843" s="32"/>
      <c r="WTU843" s="32"/>
      <c r="WTV843" s="32"/>
      <c r="WTW843" s="32"/>
      <c r="WTX843" s="32"/>
      <c r="WTY843" s="32"/>
      <c r="WTZ843" s="32"/>
      <c r="WUA843" s="32"/>
      <c r="WUB843" s="32"/>
      <c r="WUC843" s="32"/>
      <c r="WUD843" s="32"/>
      <c r="WUE843" s="32"/>
      <c r="WUF843" s="32"/>
      <c r="WUG843" s="32"/>
      <c r="WUH843" s="32"/>
      <c r="WUI843" s="32"/>
      <c r="WUJ843" s="32"/>
      <c r="WUK843" s="32"/>
      <c r="WUL843" s="32"/>
      <c r="WUM843" s="32"/>
      <c r="WUN843" s="32"/>
      <c r="WUO843" s="32"/>
      <c r="WUP843" s="32"/>
      <c r="WUQ843" s="32"/>
      <c r="WUR843" s="32"/>
      <c r="WUS843" s="32"/>
      <c r="WUT843" s="32"/>
      <c r="WUU843" s="32"/>
      <c r="WUV843" s="32"/>
      <c r="WUW843" s="32"/>
      <c r="WUX843" s="32"/>
      <c r="WUY843" s="32"/>
      <c r="WUZ843" s="32"/>
      <c r="WVA843" s="32"/>
      <c r="WVB843" s="32"/>
      <c r="WVC843" s="32"/>
      <c r="WVD843" s="32"/>
      <c r="WVE843" s="32"/>
      <c r="WVF843" s="32"/>
      <c r="WVG843" s="32"/>
      <c r="WVH843" s="32"/>
      <c r="WVI843" s="32"/>
      <c r="WVJ843" s="32"/>
      <c r="WVK843" s="32"/>
      <c r="WVL843" s="32"/>
      <c r="WVM843" s="32"/>
      <c r="WVN843" s="32"/>
      <c r="WVO843" s="32"/>
      <c r="WVP843" s="32"/>
      <c r="WVQ843" s="32"/>
      <c r="WVR843" s="32"/>
      <c r="WVS843" s="32"/>
      <c r="WVT843" s="32"/>
      <c r="WVU843" s="32"/>
      <c r="WVV843" s="32"/>
      <c r="WVW843" s="32"/>
      <c r="WVX843" s="32"/>
      <c r="WVY843" s="32"/>
      <c r="WVZ843" s="32"/>
      <c r="WWA843" s="32"/>
      <c r="WWB843" s="32"/>
      <c r="WWC843" s="32"/>
      <c r="WWD843" s="32"/>
      <c r="WWE843" s="32"/>
      <c r="WWF843" s="32"/>
      <c r="WWG843" s="32"/>
      <c r="WWH843" s="32"/>
      <c r="WWI843" s="32"/>
      <c r="WWJ843" s="32"/>
      <c r="WWK843" s="32"/>
      <c r="WWL843" s="32"/>
      <c r="WWM843" s="32"/>
      <c r="WWN843" s="32"/>
      <c r="WWO843" s="32"/>
      <c r="WWP843" s="32"/>
      <c r="WWQ843" s="32"/>
      <c r="WWR843" s="32"/>
      <c r="WWS843" s="32"/>
      <c r="WWT843" s="32"/>
      <c r="WWU843" s="32"/>
      <c r="WWV843" s="32"/>
      <c r="WWW843" s="32"/>
      <c r="WWX843" s="32"/>
      <c r="WWY843" s="32"/>
      <c r="WWZ843" s="32"/>
      <c r="WXA843" s="32"/>
      <c r="WXB843" s="32"/>
      <c r="WXC843" s="32"/>
      <c r="WXD843" s="32"/>
      <c r="WXE843" s="32"/>
      <c r="WXF843" s="32"/>
      <c r="WXG843" s="32"/>
      <c r="WXH843" s="32"/>
      <c r="WXI843" s="32"/>
      <c r="WXJ843" s="32"/>
      <c r="WXK843" s="32"/>
      <c r="WXL843" s="32"/>
      <c r="WXM843" s="32"/>
      <c r="WXN843" s="32"/>
      <c r="WXO843" s="32"/>
      <c r="WXP843" s="32"/>
      <c r="WXQ843" s="32"/>
      <c r="WXR843" s="32"/>
      <c r="WXS843" s="32"/>
      <c r="WXT843" s="32"/>
      <c r="WXU843" s="32"/>
      <c r="WXV843" s="32"/>
      <c r="WXW843" s="32"/>
      <c r="WXX843" s="32"/>
      <c r="WXY843" s="32"/>
      <c r="WXZ843" s="32"/>
      <c r="WYA843" s="32"/>
      <c r="WYB843" s="32"/>
      <c r="WYC843" s="32"/>
      <c r="WYD843" s="32"/>
      <c r="WYE843" s="32"/>
      <c r="WYF843" s="32"/>
      <c r="WYG843" s="32"/>
      <c r="WYH843" s="32"/>
      <c r="WYI843" s="32"/>
      <c r="WYJ843" s="32"/>
      <c r="WYK843" s="32"/>
      <c r="WYL843" s="32"/>
      <c r="WYM843" s="32"/>
      <c r="WYN843" s="32"/>
      <c r="WYO843" s="32"/>
      <c r="WYP843" s="32"/>
      <c r="WYQ843" s="32"/>
      <c r="WYR843" s="32"/>
      <c r="WYS843" s="32"/>
      <c r="WYT843" s="32"/>
      <c r="WYU843" s="32"/>
      <c r="WYV843" s="32"/>
      <c r="WYW843" s="32"/>
      <c r="WYX843" s="32"/>
      <c r="WYY843" s="32"/>
      <c r="WYZ843" s="32"/>
      <c r="WZA843" s="32"/>
      <c r="WZB843" s="32"/>
      <c r="WZC843" s="32"/>
      <c r="WZD843" s="32"/>
      <c r="WZE843" s="32"/>
      <c r="WZF843" s="32"/>
      <c r="WZG843" s="32"/>
      <c r="WZH843" s="32"/>
      <c r="WZI843" s="32"/>
      <c r="WZJ843" s="32"/>
      <c r="WZK843" s="32"/>
      <c r="WZL843" s="32"/>
      <c r="WZM843" s="32"/>
      <c r="WZN843" s="32"/>
      <c r="WZO843" s="32"/>
      <c r="WZP843" s="32"/>
      <c r="WZQ843" s="32"/>
      <c r="WZR843" s="32"/>
      <c r="WZS843" s="32"/>
      <c r="WZT843" s="32"/>
      <c r="WZU843" s="32"/>
      <c r="WZV843" s="32"/>
      <c r="WZW843" s="32"/>
      <c r="WZX843" s="32"/>
      <c r="WZY843" s="32"/>
      <c r="WZZ843" s="32"/>
      <c r="XAA843" s="32"/>
      <c r="XAB843" s="32"/>
      <c r="XAC843" s="32"/>
      <c r="XAD843" s="32"/>
      <c r="XAE843" s="32"/>
      <c r="XAF843" s="32"/>
      <c r="XAG843" s="32"/>
      <c r="XAH843" s="32"/>
      <c r="XAI843" s="32"/>
      <c r="XAJ843" s="32"/>
      <c r="XAK843" s="32"/>
      <c r="XAL843" s="32"/>
      <c r="XAM843" s="32"/>
      <c r="XAN843" s="32"/>
      <c r="XAO843" s="32"/>
      <c r="XAP843" s="32"/>
      <c r="XAQ843" s="32"/>
      <c r="XAR843" s="32"/>
      <c r="XAS843" s="32"/>
      <c r="XAT843" s="32"/>
      <c r="XAU843" s="32"/>
      <c r="XAV843" s="32"/>
      <c r="XAW843" s="32"/>
      <c r="XAX843" s="32"/>
      <c r="XAY843" s="32"/>
      <c r="XAZ843" s="32"/>
      <c r="XBA843" s="32"/>
      <c r="XBB843" s="32"/>
      <c r="XBC843" s="32"/>
      <c r="XBD843" s="32"/>
      <c r="XBE843" s="32"/>
      <c r="XBF843" s="32"/>
      <c r="XBG843" s="32"/>
      <c r="XBH843" s="32"/>
      <c r="XBI843" s="32"/>
      <c r="XBJ843" s="32"/>
      <c r="XBK843" s="32"/>
      <c r="XBL843" s="32"/>
      <c r="XBM843" s="32"/>
      <c r="XBN843" s="32"/>
      <c r="XBO843" s="32"/>
      <c r="XBP843" s="32"/>
      <c r="XBQ843" s="32"/>
      <c r="XBR843" s="32"/>
      <c r="XBS843" s="32"/>
      <c r="XBT843" s="32"/>
      <c r="XBU843" s="32"/>
      <c r="XBV843" s="32"/>
      <c r="XBW843" s="32"/>
      <c r="XBX843" s="32"/>
      <c r="XBY843" s="32"/>
      <c r="XBZ843" s="32"/>
      <c r="XCA843" s="32"/>
      <c r="XCB843" s="32"/>
      <c r="XCC843" s="32"/>
      <c r="XCD843" s="32"/>
      <c r="XCE843" s="32"/>
      <c r="XCF843" s="32"/>
      <c r="XCG843" s="32"/>
      <c r="XCH843" s="32"/>
      <c r="XCI843" s="32"/>
      <c r="XCJ843" s="32"/>
      <c r="XCK843" s="32"/>
      <c r="XCL843" s="32"/>
      <c r="XCM843" s="32"/>
      <c r="XCN843" s="32"/>
      <c r="XCO843" s="32"/>
      <c r="XCP843" s="32"/>
      <c r="XCQ843" s="32"/>
      <c r="XCR843" s="32"/>
      <c r="XCS843" s="32"/>
      <c r="XCT843" s="32"/>
      <c r="XCU843" s="32"/>
      <c r="XCV843" s="32"/>
      <c r="XCW843" s="32"/>
      <c r="XCX843" s="32"/>
      <c r="XCY843" s="32"/>
      <c r="XCZ843" s="32"/>
      <c r="XDA843" s="32"/>
      <c r="XDB843" s="32"/>
      <c r="XDC843" s="32"/>
      <c r="XDD843" s="32"/>
      <c r="XDE843" s="32"/>
      <c r="XDF843" s="32"/>
      <c r="XDG843" s="32"/>
      <c r="XDH843" s="32"/>
      <c r="XDI843" s="32"/>
      <c r="XDJ843" s="32"/>
      <c r="XDK843" s="32"/>
      <c r="XDL843" s="32"/>
      <c r="XDM843" s="32"/>
      <c r="XDN843" s="32"/>
      <c r="XDO843" s="32"/>
      <c r="XDP843" s="32"/>
      <c r="XDQ843" s="32"/>
      <c r="XDR843" s="32"/>
      <c r="XDS843" s="32"/>
      <c r="XDT843" s="32"/>
      <c r="XDU843" s="32"/>
      <c r="XDV843" s="32"/>
      <c r="XDW843" s="32"/>
      <c r="XDX843" s="32"/>
      <c r="XDY843" s="32"/>
      <c r="XDZ843" s="32"/>
      <c r="XEA843" s="32"/>
      <c r="XEB843" s="32"/>
      <c r="XEC843" s="32"/>
      <c r="XED843" s="32"/>
      <c r="XEE843" s="32"/>
      <c r="XEF843" s="32"/>
      <c r="XEG843" s="32"/>
      <c r="XEH843" s="32"/>
      <c r="XEI843" s="32"/>
      <c r="XEJ843" s="32"/>
      <c r="XEK843" s="32"/>
      <c r="XEL843" s="32"/>
      <c r="XEM843" s="32"/>
      <c r="XEN843" s="32"/>
      <c r="XEO843" s="32"/>
      <c r="XEP843" s="32"/>
      <c r="XEQ843" s="32"/>
      <c r="XER843" s="32"/>
      <c r="XES843" s="32"/>
      <c r="XET843" s="32"/>
      <c r="XEU843" s="32"/>
      <c r="XEV843" s="32"/>
      <c r="XEW843" s="32"/>
      <c r="XEX843" s="32"/>
    </row>
    <row r="844" spans="1:16378" s="47" customFormat="1" hidden="1" x14ac:dyDescent="0.25">
      <c r="A844" s="48"/>
      <c r="C844" s="49"/>
      <c r="D844" s="50"/>
      <c r="E844" s="51"/>
      <c r="F844" s="51"/>
      <c r="G844" s="51"/>
      <c r="H844" s="52"/>
      <c r="I844" s="53"/>
      <c r="J844" s="54"/>
      <c r="K844" s="55"/>
      <c r="L844" s="35"/>
      <c r="M844" s="51"/>
      <c r="N844" s="51"/>
      <c r="O844" s="51"/>
      <c r="P844" s="51"/>
      <c r="Q844" s="56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6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6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32"/>
      <c r="BR844" s="32"/>
      <c r="BS844" s="32"/>
      <c r="BT844" s="32"/>
      <c r="BU844" s="32"/>
      <c r="BV844" s="32"/>
      <c r="BW844" s="32"/>
      <c r="BX844" s="32"/>
      <c r="BY844" s="32"/>
      <c r="BZ844" s="32"/>
      <c r="CA844" s="32"/>
      <c r="CB844" s="32"/>
      <c r="CC844" s="32"/>
      <c r="CD844" s="32"/>
      <c r="CE844" s="32"/>
      <c r="CF844" s="32"/>
      <c r="CG844" s="32"/>
      <c r="CH844" s="32"/>
      <c r="CI844" s="32"/>
      <c r="CJ844" s="32"/>
      <c r="CK844" s="32"/>
      <c r="CL844" s="32"/>
      <c r="CM844" s="32"/>
      <c r="CN844" s="32"/>
      <c r="CO844" s="32"/>
      <c r="CP844" s="32"/>
      <c r="CQ844" s="32"/>
      <c r="CR844" s="32"/>
      <c r="CS844" s="32"/>
      <c r="CT844" s="32"/>
      <c r="CU844" s="32"/>
      <c r="CV844" s="32"/>
      <c r="CW844" s="32"/>
      <c r="CX844" s="32"/>
      <c r="CY844" s="32"/>
      <c r="CZ844" s="32"/>
      <c r="DA844" s="32"/>
      <c r="DB844" s="32"/>
      <c r="DC844" s="32"/>
      <c r="DD844" s="32"/>
      <c r="DE844" s="32"/>
      <c r="DF844" s="32"/>
      <c r="DG844" s="32"/>
      <c r="DH844" s="32"/>
      <c r="DI844" s="32"/>
      <c r="DJ844" s="32"/>
      <c r="DK844" s="32"/>
      <c r="DL844" s="32"/>
      <c r="DM844" s="32"/>
      <c r="DN844" s="32"/>
      <c r="DO844" s="32"/>
      <c r="DP844" s="32"/>
      <c r="DQ844" s="32"/>
      <c r="DR844" s="32"/>
      <c r="DS844" s="32"/>
      <c r="DT844" s="32"/>
      <c r="DU844" s="32"/>
      <c r="DV844" s="32"/>
      <c r="DW844" s="32"/>
      <c r="DX844" s="32"/>
      <c r="DY844" s="32"/>
      <c r="DZ844" s="32"/>
      <c r="EA844" s="32"/>
      <c r="EB844" s="32"/>
      <c r="EC844" s="32"/>
      <c r="ED844" s="32"/>
      <c r="EE844" s="32"/>
      <c r="EF844" s="32"/>
      <c r="EG844" s="32"/>
      <c r="EH844" s="32"/>
      <c r="EI844" s="32"/>
      <c r="EJ844" s="32"/>
      <c r="EK844" s="32"/>
      <c r="EL844" s="32"/>
      <c r="EM844" s="32"/>
      <c r="EN844" s="32"/>
      <c r="EO844" s="32"/>
      <c r="EP844" s="32"/>
      <c r="EQ844" s="32"/>
      <c r="ER844" s="32"/>
      <c r="ES844" s="32"/>
      <c r="ET844" s="32"/>
      <c r="EU844" s="32"/>
      <c r="EV844" s="32"/>
      <c r="EW844" s="32"/>
      <c r="EX844" s="32"/>
      <c r="EY844" s="32"/>
      <c r="EZ844" s="32"/>
      <c r="FA844" s="32"/>
      <c r="FB844" s="32"/>
      <c r="FC844" s="32"/>
      <c r="FD844" s="32"/>
      <c r="FE844" s="32"/>
      <c r="FF844" s="32"/>
      <c r="FG844" s="32"/>
      <c r="FH844" s="32"/>
      <c r="FI844" s="32"/>
      <c r="FJ844" s="32"/>
      <c r="FK844" s="32"/>
      <c r="FL844" s="32"/>
      <c r="FM844" s="32"/>
      <c r="FN844" s="32"/>
      <c r="FO844" s="32"/>
      <c r="FP844" s="32"/>
      <c r="FQ844" s="32"/>
      <c r="FR844" s="32"/>
      <c r="FS844" s="32"/>
      <c r="FT844" s="32"/>
      <c r="FU844" s="32"/>
      <c r="FV844" s="32"/>
      <c r="FW844" s="32"/>
      <c r="FX844" s="32"/>
      <c r="FY844" s="32"/>
      <c r="FZ844" s="32"/>
      <c r="GA844" s="32"/>
      <c r="GB844" s="32"/>
      <c r="GC844" s="32"/>
      <c r="GD844" s="32"/>
      <c r="GE844" s="32"/>
      <c r="GF844" s="32"/>
      <c r="GG844" s="32"/>
      <c r="GH844" s="32"/>
      <c r="GI844" s="32"/>
      <c r="GJ844" s="32"/>
      <c r="GK844" s="32"/>
      <c r="GL844" s="32"/>
      <c r="GM844" s="32"/>
      <c r="GN844" s="32"/>
      <c r="GO844" s="32"/>
      <c r="GP844" s="32"/>
      <c r="GQ844" s="32"/>
      <c r="GR844" s="32"/>
      <c r="GS844" s="32"/>
      <c r="GT844" s="32"/>
      <c r="GU844" s="32"/>
      <c r="GV844" s="32"/>
      <c r="GW844" s="32"/>
      <c r="GX844" s="32"/>
      <c r="GY844" s="32"/>
      <c r="GZ844" s="32"/>
      <c r="HA844" s="32"/>
      <c r="HB844" s="32"/>
      <c r="HC844" s="32"/>
      <c r="HD844" s="32"/>
      <c r="HE844" s="32"/>
      <c r="HF844" s="32"/>
      <c r="HG844" s="32"/>
      <c r="HH844" s="32"/>
      <c r="HI844" s="32"/>
      <c r="HJ844" s="32"/>
      <c r="HK844" s="32"/>
      <c r="HL844" s="32"/>
      <c r="HM844" s="32"/>
      <c r="HN844" s="32"/>
      <c r="HO844" s="32"/>
      <c r="HP844" s="32"/>
      <c r="HQ844" s="32"/>
      <c r="HR844" s="32"/>
      <c r="HS844" s="32"/>
      <c r="HT844" s="32"/>
      <c r="HU844" s="32"/>
      <c r="HV844" s="32"/>
      <c r="HW844" s="32"/>
      <c r="HX844" s="32"/>
      <c r="HY844" s="32"/>
      <c r="HZ844" s="32"/>
      <c r="IA844" s="32"/>
      <c r="IB844" s="32"/>
      <c r="IC844" s="32"/>
      <c r="ID844" s="32"/>
      <c r="IE844" s="32"/>
      <c r="IF844" s="32"/>
      <c r="IG844" s="32"/>
      <c r="IH844" s="32"/>
      <c r="II844" s="32"/>
      <c r="IJ844" s="32"/>
      <c r="IK844" s="32"/>
      <c r="IL844" s="32"/>
      <c r="IM844" s="32"/>
      <c r="IN844" s="32"/>
      <c r="IO844" s="32"/>
      <c r="IP844" s="32"/>
      <c r="IQ844" s="32"/>
      <c r="IR844" s="32"/>
      <c r="IS844" s="32"/>
      <c r="IT844" s="32"/>
      <c r="IU844" s="32"/>
      <c r="IV844" s="32"/>
      <c r="IW844" s="32"/>
      <c r="IX844" s="32"/>
      <c r="IY844" s="32"/>
      <c r="IZ844" s="32"/>
      <c r="JA844" s="32"/>
      <c r="JB844" s="32"/>
      <c r="JC844" s="32"/>
      <c r="JD844" s="32"/>
      <c r="JE844" s="32"/>
      <c r="JF844" s="32"/>
      <c r="JG844" s="32"/>
      <c r="JH844" s="32"/>
      <c r="JI844" s="32"/>
      <c r="JJ844" s="32"/>
      <c r="JK844" s="32"/>
      <c r="JL844" s="32"/>
      <c r="JM844" s="32"/>
      <c r="JN844" s="32"/>
      <c r="JO844" s="32"/>
      <c r="JP844" s="32"/>
      <c r="JQ844" s="32"/>
      <c r="JR844" s="32"/>
      <c r="JS844" s="32"/>
      <c r="JT844" s="32"/>
      <c r="JU844" s="32"/>
      <c r="JV844" s="32"/>
      <c r="JW844" s="32"/>
      <c r="JX844" s="32"/>
      <c r="JY844" s="32"/>
      <c r="JZ844" s="32"/>
      <c r="KA844" s="32"/>
      <c r="KB844" s="32"/>
      <c r="KC844" s="32"/>
      <c r="KD844" s="32"/>
      <c r="KE844" s="32"/>
      <c r="KF844" s="32"/>
      <c r="KG844" s="32"/>
      <c r="KH844" s="32"/>
      <c r="KI844" s="32"/>
      <c r="KJ844" s="32"/>
      <c r="KK844" s="32"/>
      <c r="KL844" s="32"/>
      <c r="KM844" s="32"/>
      <c r="KN844" s="32"/>
      <c r="KO844" s="32"/>
      <c r="KP844" s="32"/>
      <c r="KQ844" s="32"/>
      <c r="KR844" s="32"/>
      <c r="KS844" s="32"/>
      <c r="KT844" s="32"/>
      <c r="KU844" s="32"/>
      <c r="KV844" s="32"/>
      <c r="KW844" s="32"/>
      <c r="KX844" s="32"/>
      <c r="KY844" s="32"/>
      <c r="KZ844" s="32"/>
      <c r="LA844" s="32"/>
      <c r="LB844" s="32"/>
      <c r="LC844" s="32"/>
      <c r="LD844" s="32"/>
      <c r="LE844" s="32"/>
      <c r="LF844" s="32"/>
      <c r="LG844" s="32"/>
      <c r="LH844" s="32"/>
      <c r="LI844" s="32"/>
      <c r="LJ844" s="32"/>
      <c r="LK844" s="32"/>
      <c r="LL844" s="32"/>
      <c r="LM844" s="32"/>
      <c r="LN844" s="32"/>
      <c r="LO844" s="32"/>
      <c r="LP844" s="32"/>
      <c r="LQ844" s="32"/>
      <c r="LR844" s="32"/>
      <c r="LS844" s="32"/>
      <c r="LT844" s="32"/>
      <c r="LU844" s="32"/>
      <c r="LV844" s="32"/>
      <c r="LW844" s="32"/>
      <c r="LX844" s="32"/>
      <c r="LY844" s="32"/>
      <c r="LZ844" s="32"/>
      <c r="MA844" s="32"/>
      <c r="MB844" s="32"/>
      <c r="MC844" s="32"/>
      <c r="MD844" s="32"/>
      <c r="ME844" s="32"/>
      <c r="MF844" s="32"/>
      <c r="MG844" s="32"/>
      <c r="MH844" s="32"/>
      <c r="MI844" s="32"/>
      <c r="MJ844" s="32"/>
      <c r="MK844" s="32"/>
      <c r="ML844" s="32"/>
      <c r="MM844" s="32"/>
      <c r="MN844" s="32"/>
      <c r="MO844" s="32"/>
      <c r="MP844" s="32"/>
      <c r="MQ844" s="32"/>
      <c r="MR844" s="32"/>
      <c r="MS844" s="32"/>
      <c r="MT844" s="32"/>
      <c r="MU844" s="32"/>
      <c r="MV844" s="32"/>
      <c r="MW844" s="32"/>
      <c r="MX844" s="32"/>
      <c r="MY844" s="32"/>
      <c r="MZ844" s="32"/>
      <c r="NA844" s="32"/>
      <c r="NB844" s="32"/>
      <c r="NC844" s="32"/>
      <c r="ND844" s="32"/>
      <c r="NE844" s="32"/>
      <c r="NF844" s="32"/>
      <c r="NG844" s="32"/>
      <c r="NH844" s="32"/>
      <c r="NI844" s="32"/>
      <c r="NJ844" s="32"/>
      <c r="NK844" s="32"/>
      <c r="NL844" s="32"/>
      <c r="NM844" s="32"/>
      <c r="NN844" s="32"/>
      <c r="NO844" s="32"/>
      <c r="NP844" s="32"/>
      <c r="NQ844" s="32"/>
      <c r="NR844" s="32"/>
      <c r="NS844" s="32"/>
      <c r="NT844" s="32"/>
      <c r="NU844" s="32"/>
      <c r="NV844" s="32"/>
      <c r="NW844" s="32"/>
      <c r="NX844" s="32"/>
      <c r="NY844" s="32"/>
      <c r="NZ844" s="32"/>
      <c r="OA844" s="32"/>
      <c r="OB844" s="32"/>
      <c r="OC844" s="32"/>
      <c r="OD844" s="32"/>
      <c r="OE844" s="32"/>
      <c r="OF844" s="32"/>
      <c r="OG844" s="32"/>
      <c r="OH844" s="32"/>
      <c r="OI844" s="32"/>
      <c r="OJ844" s="32"/>
      <c r="OK844" s="32"/>
      <c r="OL844" s="32"/>
      <c r="OM844" s="32"/>
      <c r="ON844" s="32"/>
      <c r="OO844" s="32"/>
      <c r="OP844" s="32"/>
      <c r="OQ844" s="32"/>
      <c r="OR844" s="32"/>
      <c r="OS844" s="32"/>
      <c r="OT844" s="32"/>
      <c r="OU844" s="32"/>
      <c r="OV844" s="32"/>
      <c r="OW844" s="32"/>
      <c r="OX844" s="32"/>
      <c r="OY844" s="32"/>
      <c r="OZ844" s="32"/>
      <c r="PA844" s="32"/>
      <c r="PB844" s="32"/>
      <c r="PC844" s="32"/>
      <c r="PD844" s="32"/>
      <c r="PE844" s="32"/>
      <c r="PF844" s="32"/>
      <c r="PG844" s="32"/>
      <c r="PH844" s="32"/>
      <c r="PI844" s="32"/>
      <c r="PJ844" s="32"/>
      <c r="PK844" s="32"/>
      <c r="PL844" s="32"/>
      <c r="PM844" s="32"/>
      <c r="PN844" s="32"/>
      <c r="PO844" s="32"/>
      <c r="PP844" s="32"/>
      <c r="PQ844" s="32"/>
      <c r="PR844" s="32"/>
      <c r="PS844" s="32"/>
      <c r="PT844" s="32"/>
      <c r="PU844" s="32"/>
      <c r="PV844" s="32"/>
      <c r="PW844" s="32"/>
      <c r="PX844" s="32"/>
      <c r="PY844" s="32"/>
      <c r="PZ844" s="32"/>
      <c r="QA844" s="32"/>
      <c r="QB844" s="32"/>
      <c r="QC844" s="32"/>
      <c r="QD844" s="32"/>
      <c r="QE844" s="32"/>
      <c r="QF844" s="32"/>
      <c r="QG844" s="32"/>
      <c r="QH844" s="32"/>
      <c r="QI844" s="32"/>
      <c r="QJ844" s="32"/>
      <c r="QK844" s="32"/>
      <c r="QL844" s="32"/>
      <c r="QM844" s="32"/>
      <c r="QN844" s="32"/>
      <c r="QO844" s="32"/>
      <c r="QP844" s="32"/>
      <c r="QQ844" s="32"/>
      <c r="QR844" s="32"/>
      <c r="QS844" s="32"/>
      <c r="QT844" s="32"/>
      <c r="QU844" s="32"/>
      <c r="QV844" s="32"/>
      <c r="QW844" s="32"/>
      <c r="QX844" s="32"/>
      <c r="QY844" s="32"/>
      <c r="QZ844" s="32"/>
      <c r="RA844" s="32"/>
      <c r="RB844" s="32"/>
      <c r="RC844" s="32"/>
      <c r="RD844" s="32"/>
      <c r="RE844" s="32"/>
      <c r="RF844" s="32"/>
      <c r="RG844" s="32"/>
      <c r="RH844" s="32"/>
      <c r="RI844" s="32"/>
      <c r="RJ844" s="32"/>
      <c r="RK844" s="32"/>
      <c r="RL844" s="32"/>
      <c r="RM844" s="32"/>
      <c r="RN844" s="32"/>
      <c r="RO844" s="32"/>
      <c r="RP844" s="32"/>
      <c r="RQ844" s="32"/>
      <c r="RR844" s="32"/>
      <c r="RS844" s="32"/>
      <c r="RT844" s="32"/>
      <c r="RU844" s="32"/>
      <c r="RV844" s="32"/>
      <c r="RW844" s="32"/>
      <c r="RX844" s="32"/>
      <c r="RY844" s="32"/>
      <c r="RZ844" s="32"/>
      <c r="SA844" s="32"/>
      <c r="SB844" s="32"/>
      <c r="SC844" s="32"/>
      <c r="SD844" s="32"/>
      <c r="SE844" s="32"/>
      <c r="SF844" s="32"/>
      <c r="SG844" s="32"/>
      <c r="SH844" s="32"/>
      <c r="SI844" s="32"/>
      <c r="SJ844" s="32"/>
      <c r="SK844" s="32"/>
      <c r="SL844" s="32"/>
      <c r="SM844" s="32"/>
      <c r="SN844" s="32"/>
      <c r="SO844" s="32"/>
      <c r="SP844" s="32"/>
      <c r="SQ844" s="32"/>
      <c r="SR844" s="32"/>
      <c r="SS844" s="32"/>
      <c r="ST844" s="32"/>
      <c r="SU844" s="32"/>
      <c r="SV844" s="32"/>
      <c r="SW844" s="32"/>
      <c r="SX844" s="32"/>
      <c r="SY844" s="32"/>
      <c r="SZ844" s="32"/>
      <c r="TA844" s="32"/>
      <c r="TB844" s="32"/>
      <c r="TC844" s="32"/>
      <c r="TD844" s="32"/>
      <c r="TE844" s="32"/>
      <c r="TF844" s="32"/>
      <c r="TG844" s="32"/>
      <c r="TH844" s="32"/>
      <c r="TI844" s="32"/>
      <c r="TJ844" s="32"/>
      <c r="TK844" s="32"/>
      <c r="TL844" s="32"/>
      <c r="TM844" s="32"/>
      <c r="TN844" s="32"/>
      <c r="TO844" s="32"/>
      <c r="TP844" s="32"/>
      <c r="TQ844" s="32"/>
      <c r="TR844" s="32"/>
      <c r="TS844" s="32"/>
      <c r="TT844" s="32"/>
      <c r="TU844" s="32"/>
      <c r="TV844" s="32"/>
      <c r="TW844" s="32"/>
      <c r="TX844" s="32"/>
      <c r="TY844" s="32"/>
      <c r="TZ844" s="32"/>
      <c r="UA844" s="32"/>
      <c r="UB844" s="32"/>
      <c r="UC844" s="32"/>
      <c r="UD844" s="32"/>
      <c r="UE844" s="32"/>
      <c r="UF844" s="32"/>
      <c r="UG844" s="32"/>
      <c r="UH844" s="32"/>
      <c r="UI844" s="32"/>
      <c r="UJ844" s="32"/>
      <c r="UK844" s="32"/>
      <c r="UL844" s="32"/>
      <c r="UM844" s="32"/>
      <c r="UN844" s="32"/>
      <c r="UO844" s="32"/>
      <c r="UP844" s="32"/>
      <c r="UQ844" s="32"/>
      <c r="UR844" s="32"/>
      <c r="US844" s="32"/>
      <c r="UT844" s="32"/>
      <c r="UU844" s="32"/>
      <c r="UV844" s="32"/>
      <c r="UW844" s="32"/>
      <c r="UX844" s="32"/>
      <c r="UY844" s="32"/>
      <c r="UZ844" s="32"/>
      <c r="VA844" s="32"/>
      <c r="VB844" s="32"/>
      <c r="VC844" s="32"/>
      <c r="VD844" s="32"/>
      <c r="VE844" s="32"/>
      <c r="VF844" s="32"/>
      <c r="VG844" s="32"/>
      <c r="VH844" s="32"/>
      <c r="VI844" s="32"/>
      <c r="VJ844" s="32"/>
      <c r="VK844" s="32"/>
      <c r="VL844" s="32"/>
      <c r="VM844" s="32"/>
      <c r="VN844" s="32"/>
      <c r="VO844" s="32"/>
      <c r="VP844" s="32"/>
      <c r="VQ844" s="32"/>
      <c r="VR844" s="32"/>
      <c r="VS844" s="32"/>
      <c r="VT844" s="32"/>
      <c r="VU844" s="32"/>
      <c r="VV844" s="32"/>
      <c r="VW844" s="32"/>
      <c r="VX844" s="32"/>
      <c r="VY844" s="32"/>
      <c r="VZ844" s="32"/>
      <c r="WA844" s="32"/>
      <c r="WB844" s="32"/>
      <c r="WC844" s="32"/>
      <c r="WD844" s="32"/>
      <c r="WE844" s="32"/>
      <c r="WF844" s="32"/>
      <c r="WG844" s="32"/>
      <c r="WH844" s="32"/>
      <c r="WI844" s="32"/>
      <c r="WJ844" s="32"/>
      <c r="WK844" s="32"/>
      <c r="WL844" s="32"/>
      <c r="WM844" s="32"/>
      <c r="WN844" s="32"/>
      <c r="WO844" s="32"/>
      <c r="WP844" s="32"/>
      <c r="WQ844" s="32"/>
      <c r="WR844" s="32"/>
      <c r="WS844" s="32"/>
      <c r="WT844" s="32"/>
      <c r="WU844" s="32"/>
      <c r="WV844" s="32"/>
      <c r="WW844" s="32"/>
      <c r="WX844" s="32"/>
      <c r="WY844" s="32"/>
      <c r="WZ844" s="32"/>
      <c r="XA844" s="32"/>
      <c r="XB844" s="32"/>
      <c r="XC844" s="32"/>
      <c r="XD844" s="32"/>
      <c r="XE844" s="32"/>
      <c r="XF844" s="32"/>
      <c r="XG844" s="32"/>
      <c r="XH844" s="32"/>
      <c r="XI844" s="32"/>
      <c r="XJ844" s="32"/>
      <c r="XK844" s="32"/>
      <c r="XL844" s="32"/>
      <c r="XM844" s="32"/>
      <c r="XN844" s="32"/>
      <c r="XO844" s="32"/>
      <c r="XP844" s="32"/>
      <c r="XQ844" s="32"/>
      <c r="XR844" s="32"/>
      <c r="XS844" s="32"/>
      <c r="XT844" s="32"/>
      <c r="XU844" s="32"/>
      <c r="XV844" s="32"/>
      <c r="XW844" s="32"/>
      <c r="XX844" s="32"/>
      <c r="XY844" s="32"/>
      <c r="XZ844" s="32"/>
      <c r="YA844" s="32"/>
      <c r="YB844" s="32"/>
      <c r="YC844" s="32"/>
      <c r="YD844" s="32"/>
      <c r="YE844" s="32"/>
      <c r="YF844" s="32"/>
      <c r="YG844" s="32"/>
      <c r="YH844" s="32"/>
      <c r="YI844" s="32"/>
      <c r="YJ844" s="32"/>
      <c r="YK844" s="32"/>
      <c r="YL844" s="32"/>
      <c r="YM844" s="32"/>
      <c r="YN844" s="32"/>
      <c r="YO844" s="32"/>
      <c r="YP844" s="32"/>
      <c r="YQ844" s="32"/>
      <c r="YR844" s="32"/>
      <c r="YS844" s="32"/>
      <c r="YT844" s="32"/>
      <c r="YU844" s="32"/>
      <c r="YV844" s="32"/>
      <c r="YW844" s="32"/>
      <c r="YX844" s="32"/>
      <c r="YY844" s="32"/>
      <c r="YZ844" s="32"/>
      <c r="ZA844" s="32"/>
      <c r="ZB844" s="32"/>
      <c r="ZC844" s="32"/>
      <c r="ZD844" s="32"/>
      <c r="ZE844" s="32"/>
      <c r="ZF844" s="32"/>
      <c r="ZG844" s="32"/>
      <c r="ZH844" s="32"/>
      <c r="ZI844" s="32"/>
      <c r="ZJ844" s="32"/>
      <c r="ZK844" s="32"/>
      <c r="ZL844" s="32"/>
      <c r="ZM844" s="32"/>
      <c r="ZN844" s="32"/>
      <c r="ZO844" s="32"/>
      <c r="ZP844" s="32"/>
      <c r="ZQ844" s="32"/>
      <c r="ZR844" s="32"/>
      <c r="ZS844" s="32"/>
      <c r="ZT844" s="32"/>
      <c r="ZU844" s="32"/>
      <c r="ZV844" s="32"/>
      <c r="ZW844" s="32"/>
      <c r="ZX844" s="32"/>
      <c r="ZY844" s="32"/>
      <c r="ZZ844" s="32"/>
      <c r="AAA844" s="32"/>
      <c r="AAB844" s="32"/>
      <c r="AAC844" s="32"/>
      <c r="AAD844" s="32"/>
      <c r="AAE844" s="32"/>
      <c r="AAF844" s="32"/>
      <c r="AAG844" s="32"/>
      <c r="AAH844" s="32"/>
      <c r="AAI844" s="32"/>
      <c r="AAJ844" s="32"/>
      <c r="AAK844" s="32"/>
      <c r="AAL844" s="32"/>
      <c r="AAM844" s="32"/>
      <c r="AAN844" s="32"/>
      <c r="AAO844" s="32"/>
      <c r="AAP844" s="32"/>
      <c r="AAQ844" s="32"/>
      <c r="AAR844" s="32"/>
      <c r="AAS844" s="32"/>
      <c r="AAT844" s="32"/>
      <c r="AAU844" s="32"/>
      <c r="AAV844" s="32"/>
      <c r="AAW844" s="32"/>
      <c r="AAX844" s="32"/>
      <c r="AAY844" s="32"/>
      <c r="AAZ844" s="32"/>
      <c r="ABA844" s="32"/>
      <c r="ABB844" s="32"/>
      <c r="ABC844" s="32"/>
      <c r="ABD844" s="32"/>
      <c r="ABE844" s="32"/>
      <c r="ABF844" s="32"/>
      <c r="ABG844" s="32"/>
      <c r="ABH844" s="32"/>
      <c r="ABI844" s="32"/>
      <c r="ABJ844" s="32"/>
      <c r="ABK844" s="32"/>
      <c r="ABL844" s="32"/>
      <c r="ABM844" s="32"/>
      <c r="ABN844" s="32"/>
      <c r="ABO844" s="32"/>
      <c r="ABP844" s="32"/>
      <c r="ABQ844" s="32"/>
      <c r="ABR844" s="32"/>
      <c r="ABS844" s="32"/>
      <c r="ABT844" s="32"/>
      <c r="ABU844" s="32"/>
      <c r="ABV844" s="32"/>
      <c r="ABW844" s="32"/>
      <c r="ABX844" s="32"/>
      <c r="ABY844" s="32"/>
      <c r="ABZ844" s="32"/>
      <c r="ACA844" s="32"/>
      <c r="ACB844" s="32"/>
      <c r="ACC844" s="32"/>
      <c r="ACD844" s="32"/>
      <c r="ACE844" s="32"/>
      <c r="ACF844" s="32"/>
      <c r="ACG844" s="32"/>
      <c r="ACH844" s="32"/>
      <c r="ACI844" s="32"/>
      <c r="ACJ844" s="32"/>
      <c r="ACK844" s="32"/>
      <c r="ACL844" s="32"/>
      <c r="ACM844" s="32"/>
      <c r="ACN844" s="32"/>
      <c r="ACO844" s="32"/>
      <c r="ACP844" s="32"/>
      <c r="ACQ844" s="32"/>
      <c r="ACR844" s="32"/>
      <c r="ACS844" s="32"/>
      <c r="ACT844" s="32"/>
      <c r="ACU844" s="32"/>
      <c r="ACV844" s="32"/>
      <c r="ACW844" s="32"/>
      <c r="ACX844" s="32"/>
      <c r="ACY844" s="32"/>
      <c r="ACZ844" s="32"/>
      <c r="ADA844" s="32"/>
      <c r="ADB844" s="32"/>
      <c r="ADC844" s="32"/>
      <c r="ADD844" s="32"/>
      <c r="ADE844" s="32"/>
      <c r="ADF844" s="32"/>
      <c r="ADG844" s="32"/>
      <c r="ADH844" s="32"/>
      <c r="ADI844" s="32"/>
      <c r="ADJ844" s="32"/>
      <c r="ADK844" s="32"/>
      <c r="ADL844" s="32"/>
      <c r="ADM844" s="32"/>
      <c r="ADN844" s="32"/>
      <c r="ADO844" s="32"/>
      <c r="ADP844" s="32"/>
      <c r="ADQ844" s="32"/>
      <c r="ADR844" s="32"/>
      <c r="ADS844" s="32"/>
      <c r="ADT844" s="32"/>
      <c r="ADU844" s="32"/>
      <c r="ADV844" s="32"/>
      <c r="ADW844" s="32"/>
      <c r="ADX844" s="32"/>
      <c r="ADY844" s="32"/>
      <c r="ADZ844" s="32"/>
      <c r="AEA844" s="32"/>
      <c r="AEB844" s="32"/>
      <c r="AEC844" s="32"/>
      <c r="AED844" s="32"/>
      <c r="AEE844" s="32"/>
      <c r="AEF844" s="32"/>
      <c r="AEG844" s="32"/>
      <c r="AEH844" s="32"/>
      <c r="AEI844" s="32"/>
      <c r="AEJ844" s="32"/>
      <c r="AEK844" s="32"/>
      <c r="AEL844" s="32"/>
      <c r="AEM844" s="32"/>
      <c r="AEN844" s="32"/>
      <c r="AEO844" s="32"/>
      <c r="AEP844" s="32"/>
      <c r="AEQ844" s="32"/>
      <c r="AER844" s="32"/>
      <c r="AES844" s="32"/>
      <c r="AET844" s="32"/>
      <c r="AEU844" s="32"/>
      <c r="AEV844" s="32"/>
      <c r="AEW844" s="32"/>
      <c r="AEX844" s="32"/>
      <c r="AEY844" s="32"/>
      <c r="AEZ844" s="32"/>
      <c r="AFA844" s="32"/>
      <c r="AFB844" s="32"/>
      <c r="AFC844" s="32"/>
      <c r="AFD844" s="32"/>
      <c r="AFE844" s="32"/>
      <c r="AFF844" s="32"/>
      <c r="AFG844" s="32"/>
      <c r="AFH844" s="32"/>
      <c r="AFI844" s="32"/>
      <c r="AFJ844" s="32"/>
      <c r="AFK844" s="32"/>
      <c r="AFL844" s="32"/>
      <c r="AFM844" s="32"/>
      <c r="AFN844" s="32"/>
      <c r="AFO844" s="32"/>
      <c r="AFP844" s="32"/>
      <c r="AFQ844" s="32"/>
      <c r="AFR844" s="32"/>
      <c r="AFS844" s="32"/>
      <c r="AFT844" s="32"/>
      <c r="AFU844" s="32"/>
      <c r="AFV844" s="32"/>
      <c r="AFW844" s="32"/>
      <c r="AFX844" s="32"/>
      <c r="AFY844" s="32"/>
      <c r="AFZ844" s="32"/>
      <c r="AGA844" s="32"/>
      <c r="AGB844" s="32"/>
      <c r="AGC844" s="32"/>
      <c r="AGD844" s="32"/>
      <c r="AGE844" s="32"/>
      <c r="AGF844" s="32"/>
      <c r="AGG844" s="32"/>
      <c r="AGH844" s="32"/>
      <c r="AGI844" s="32"/>
      <c r="AGJ844" s="32"/>
      <c r="AGK844" s="32"/>
      <c r="AGL844" s="32"/>
      <c r="AGM844" s="32"/>
      <c r="AGN844" s="32"/>
      <c r="AGO844" s="32"/>
      <c r="AGP844" s="32"/>
      <c r="AGQ844" s="32"/>
      <c r="AGR844" s="32"/>
      <c r="AGS844" s="32"/>
      <c r="AGT844" s="32"/>
      <c r="AGU844" s="32"/>
      <c r="AGV844" s="32"/>
      <c r="AGW844" s="32"/>
      <c r="AGX844" s="32"/>
      <c r="AGY844" s="32"/>
      <c r="AGZ844" s="32"/>
      <c r="AHA844" s="32"/>
      <c r="AHB844" s="32"/>
      <c r="AHC844" s="32"/>
      <c r="AHD844" s="32"/>
      <c r="AHE844" s="32"/>
      <c r="AHF844" s="32"/>
      <c r="AHG844" s="32"/>
      <c r="AHH844" s="32"/>
      <c r="AHI844" s="32"/>
      <c r="AHJ844" s="32"/>
      <c r="AHK844" s="32"/>
      <c r="AHL844" s="32"/>
      <c r="AHM844" s="32"/>
      <c r="AHN844" s="32"/>
      <c r="AHO844" s="32"/>
      <c r="AHP844" s="32"/>
      <c r="AHQ844" s="32"/>
      <c r="AHR844" s="32"/>
      <c r="AHS844" s="32"/>
      <c r="AHT844" s="32"/>
      <c r="AHU844" s="32"/>
      <c r="AHV844" s="32"/>
      <c r="AHW844" s="32"/>
      <c r="AHX844" s="32"/>
      <c r="AHY844" s="32"/>
      <c r="AHZ844" s="32"/>
      <c r="AIA844" s="32"/>
      <c r="AIB844" s="32"/>
      <c r="AIC844" s="32"/>
      <c r="AID844" s="32"/>
      <c r="AIE844" s="32"/>
      <c r="AIF844" s="32"/>
      <c r="AIG844" s="32"/>
      <c r="AIH844" s="32"/>
      <c r="AII844" s="32"/>
      <c r="AIJ844" s="32"/>
      <c r="AIK844" s="32"/>
      <c r="AIL844" s="32"/>
      <c r="AIM844" s="32"/>
      <c r="AIN844" s="32"/>
      <c r="AIO844" s="32"/>
      <c r="AIP844" s="32"/>
      <c r="AIQ844" s="32"/>
      <c r="AIR844" s="32"/>
      <c r="AIS844" s="32"/>
      <c r="AIT844" s="32"/>
      <c r="AIU844" s="32"/>
      <c r="AIV844" s="32"/>
      <c r="AIW844" s="32"/>
      <c r="AIX844" s="32"/>
      <c r="AIY844" s="32"/>
      <c r="AIZ844" s="32"/>
      <c r="AJA844" s="32"/>
      <c r="AJB844" s="32"/>
      <c r="AJC844" s="32"/>
      <c r="AJD844" s="32"/>
      <c r="AJE844" s="32"/>
      <c r="AJF844" s="32"/>
      <c r="AJG844" s="32"/>
      <c r="AJH844" s="32"/>
      <c r="AJI844" s="32"/>
      <c r="AJJ844" s="32"/>
      <c r="AJK844" s="32"/>
      <c r="AJL844" s="32"/>
      <c r="AJM844" s="32"/>
      <c r="AJN844" s="32"/>
      <c r="AJO844" s="32"/>
      <c r="AJP844" s="32"/>
      <c r="AJQ844" s="32"/>
      <c r="AJR844" s="32"/>
      <c r="AJS844" s="32"/>
      <c r="AJT844" s="32"/>
      <c r="AJU844" s="32"/>
      <c r="AJV844" s="32"/>
      <c r="AJW844" s="32"/>
      <c r="AJX844" s="32"/>
      <c r="AJY844" s="32"/>
      <c r="AJZ844" s="32"/>
      <c r="AKA844" s="32"/>
      <c r="AKB844" s="32"/>
      <c r="AKC844" s="32"/>
      <c r="AKD844" s="32"/>
      <c r="AKE844" s="32"/>
      <c r="AKF844" s="32"/>
      <c r="AKG844" s="32"/>
      <c r="AKH844" s="32"/>
      <c r="AKI844" s="32"/>
      <c r="AKJ844" s="32"/>
      <c r="AKK844" s="32"/>
      <c r="AKL844" s="32"/>
      <c r="AKM844" s="32"/>
      <c r="AKN844" s="32"/>
      <c r="AKO844" s="32"/>
      <c r="AKP844" s="32"/>
      <c r="AKQ844" s="32"/>
      <c r="AKR844" s="32"/>
      <c r="AKS844" s="32"/>
      <c r="AKT844" s="32"/>
      <c r="AKU844" s="32"/>
      <c r="AKV844" s="32"/>
      <c r="AKW844" s="32"/>
      <c r="AKX844" s="32"/>
      <c r="AKY844" s="32"/>
      <c r="AKZ844" s="32"/>
      <c r="ALA844" s="32"/>
      <c r="ALB844" s="32"/>
      <c r="ALC844" s="32"/>
      <c r="ALD844" s="32"/>
      <c r="ALE844" s="32"/>
      <c r="ALF844" s="32"/>
      <c r="ALG844" s="32"/>
      <c r="ALH844" s="32"/>
      <c r="ALI844" s="32"/>
      <c r="ALJ844" s="32"/>
      <c r="ALK844" s="32"/>
      <c r="ALL844" s="32"/>
      <c r="ALM844" s="32"/>
      <c r="ALN844" s="32"/>
      <c r="ALO844" s="32"/>
      <c r="ALP844" s="32"/>
      <c r="ALQ844" s="32"/>
      <c r="ALR844" s="32"/>
      <c r="ALS844" s="32"/>
      <c r="ALT844" s="32"/>
      <c r="ALU844" s="32"/>
      <c r="ALV844" s="32"/>
      <c r="ALW844" s="32"/>
      <c r="ALX844" s="32"/>
      <c r="ALY844" s="32"/>
      <c r="ALZ844" s="32"/>
      <c r="AMA844" s="32"/>
      <c r="AMB844" s="32"/>
      <c r="AMC844" s="32"/>
      <c r="AMD844" s="32"/>
      <c r="AME844" s="32"/>
      <c r="AMF844" s="32"/>
      <c r="AMG844" s="32"/>
      <c r="AMH844" s="32"/>
      <c r="AMI844" s="32"/>
      <c r="AMJ844" s="32"/>
      <c r="AMK844" s="32"/>
      <c r="AML844" s="32"/>
      <c r="AMM844" s="32"/>
      <c r="AMN844" s="32"/>
      <c r="AMO844" s="32"/>
      <c r="AMP844" s="32"/>
      <c r="AMQ844" s="32"/>
      <c r="AMR844" s="32"/>
      <c r="AMS844" s="32"/>
      <c r="AMT844" s="32"/>
      <c r="AMU844" s="32"/>
      <c r="AMV844" s="32"/>
      <c r="AMW844" s="32"/>
      <c r="AMX844" s="32"/>
      <c r="AMY844" s="32"/>
      <c r="AMZ844" s="32"/>
      <c r="ANA844" s="32"/>
      <c r="ANB844" s="32"/>
      <c r="ANC844" s="32"/>
      <c r="AND844" s="32"/>
      <c r="ANE844" s="32"/>
      <c r="ANF844" s="32"/>
      <c r="ANG844" s="32"/>
      <c r="ANH844" s="32"/>
      <c r="ANI844" s="32"/>
      <c r="ANJ844" s="32"/>
      <c r="ANK844" s="32"/>
      <c r="ANL844" s="32"/>
      <c r="ANM844" s="32"/>
      <c r="ANN844" s="32"/>
      <c r="ANO844" s="32"/>
      <c r="ANP844" s="32"/>
      <c r="ANQ844" s="32"/>
      <c r="ANR844" s="32"/>
      <c r="ANS844" s="32"/>
      <c r="ANT844" s="32"/>
      <c r="ANU844" s="32"/>
      <c r="ANV844" s="32"/>
      <c r="ANW844" s="32"/>
      <c r="ANX844" s="32"/>
      <c r="ANY844" s="32"/>
      <c r="ANZ844" s="32"/>
      <c r="AOA844" s="32"/>
      <c r="AOB844" s="32"/>
      <c r="AOC844" s="32"/>
      <c r="AOD844" s="32"/>
      <c r="AOE844" s="32"/>
      <c r="AOF844" s="32"/>
      <c r="AOG844" s="32"/>
      <c r="AOH844" s="32"/>
      <c r="AOI844" s="32"/>
      <c r="AOJ844" s="32"/>
      <c r="AOK844" s="32"/>
      <c r="AOL844" s="32"/>
      <c r="AOM844" s="32"/>
      <c r="AON844" s="32"/>
      <c r="AOO844" s="32"/>
      <c r="AOP844" s="32"/>
      <c r="AOQ844" s="32"/>
      <c r="AOR844" s="32"/>
      <c r="AOS844" s="32"/>
      <c r="AOT844" s="32"/>
      <c r="AOU844" s="32"/>
      <c r="AOV844" s="32"/>
      <c r="AOW844" s="32"/>
      <c r="AOX844" s="32"/>
      <c r="AOY844" s="32"/>
      <c r="AOZ844" s="32"/>
      <c r="APA844" s="32"/>
      <c r="APB844" s="32"/>
      <c r="APC844" s="32"/>
      <c r="APD844" s="32"/>
      <c r="APE844" s="32"/>
      <c r="APF844" s="32"/>
      <c r="APG844" s="32"/>
      <c r="APH844" s="32"/>
      <c r="API844" s="32"/>
      <c r="APJ844" s="32"/>
      <c r="APK844" s="32"/>
      <c r="APL844" s="32"/>
      <c r="APM844" s="32"/>
      <c r="APN844" s="32"/>
      <c r="APO844" s="32"/>
      <c r="APP844" s="32"/>
      <c r="APQ844" s="32"/>
      <c r="APR844" s="32"/>
      <c r="APS844" s="32"/>
      <c r="APT844" s="32"/>
      <c r="APU844" s="32"/>
      <c r="APV844" s="32"/>
      <c r="APW844" s="32"/>
      <c r="APX844" s="32"/>
      <c r="APY844" s="32"/>
      <c r="APZ844" s="32"/>
      <c r="AQA844" s="32"/>
      <c r="AQB844" s="32"/>
      <c r="AQC844" s="32"/>
      <c r="AQD844" s="32"/>
      <c r="AQE844" s="32"/>
      <c r="AQF844" s="32"/>
      <c r="AQG844" s="32"/>
      <c r="AQH844" s="32"/>
      <c r="AQI844" s="32"/>
      <c r="AQJ844" s="32"/>
      <c r="AQK844" s="32"/>
      <c r="AQL844" s="32"/>
      <c r="AQM844" s="32"/>
      <c r="AQN844" s="32"/>
      <c r="AQO844" s="32"/>
      <c r="AQP844" s="32"/>
      <c r="AQQ844" s="32"/>
      <c r="AQR844" s="32"/>
      <c r="AQS844" s="32"/>
      <c r="AQT844" s="32"/>
      <c r="AQU844" s="32"/>
      <c r="AQV844" s="32"/>
      <c r="AQW844" s="32"/>
      <c r="AQX844" s="32"/>
      <c r="AQY844" s="32"/>
      <c r="AQZ844" s="32"/>
      <c r="ARA844" s="32"/>
      <c r="ARB844" s="32"/>
      <c r="ARC844" s="32"/>
      <c r="ARD844" s="32"/>
      <c r="ARE844" s="32"/>
      <c r="ARF844" s="32"/>
      <c r="ARG844" s="32"/>
      <c r="ARH844" s="32"/>
      <c r="ARI844" s="32"/>
      <c r="ARJ844" s="32"/>
      <c r="ARK844" s="32"/>
      <c r="ARL844" s="32"/>
      <c r="ARM844" s="32"/>
      <c r="ARN844" s="32"/>
      <c r="ARO844" s="32"/>
      <c r="ARP844" s="32"/>
      <c r="ARQ844" s="32"/>
      <c r="ARR844" s="32"/>
      <c r="ARS844" s="32"/>
      <c r="ART844" s="32"/>
      <c r="ARU844" s="32"/>
      <c r="ARV844" s="32"/>
      <c r="ARW844" s="32"/>
      <c r="ARX844" s="32"/>
      <c r="ARY844" s="32"/>
      <c r="ARZ844" s="32"/>
      <c r="ASA844" s="32"/>
      <c r="ASB844" s="32"/>
      <c r="ASC844" s="32"/>
      <c r="ASD844" s="32"/>
      <c r="ASE844" s="32"/>
      <c r="ASF844" s="32"/>
      <c r="ASG844" s="32"/>
      <c r="ASH844" s="32"/>
      <c r="ASI844" s="32"/>
      <c r="ASJ844" s="32"/>
      <c r="ASK844" s="32"/>
      <c r="ASL844" s="32"/>
      <c r="ASM844" s="32"/>
      <c r="ASN844" s="32"/>
      <c r="ASO844" s="32"/>
      <c r="ASP844" s="32"/>
      <c r="ASQ844" s="32"/>
      <c r="ASR844" s="32"/>
      <c r="ASS844" s="32"/>
      <c r="AST844" s="32"/>
      <c r="ASU844" s="32"/>
      <c r="ASV844" s="32"/>
      <c r="ASW844" s="32"/>
      <c r="ASX844" s="32"/>
      <c r="ASY844" s="32"/>
      <c r="ASZ844" s="32"/>
      <c r="ATA844" s="32"/>
      <c r="ATB844" s="32"/>
      <c r="ATC844" s="32"/>
      <c r="ATD844" s="32"/>
      <c r="ATE844" s="32"/>
      <c r="ATF844" s="32"/>
      <c r="ATG844" s="32"/>
      <c r="ATH844" s="32"/>
      <c r="ATI844" s="32"/>
      <c r="ATJ844" s="32"/>
      <c r="ATK844" s="32"/>
      <c r="ATL844" s="32"/>
      <c r="ATM844" s="32"/>
      <c r="ATN844" s="32"/>
      <c r="ATO844" s="32"/>
      <c r="ATP844" s="32"/>
      <c r="ATQ844" s="32"/>
      <c r="ATR844" s="32"/>
      <c r="ATS844" s="32"/>
      <c r="ATT844" s="32"/>
      <c r="ATU844" s="32"/>
      <c r="ATV844" s="32"/>
      <c r="ATW844" s="32"/>
      <c r="ATX844" s="32"/>
      <c r="ATY844" s="32"/>
      <c r="ATZ844" s="32"/>
      <c r="AUA844" s="32"/>
      <c r="AUB844" s="32"/>
      <c r="AUC844" s="32"/>
      <c r="AUD844" s="32"/>
      <c r="AUE844" s="32"/>
      <c r="AUF844" s="32"/>
      <c r="AUG844" s="32"/>
      <c r="AUH844" s="32"/>
      <c r="AUI844" s="32"/>
      <c r="AUJ844" s="32"/>
      <c r="AUK844" s="32"/>
      <c r="AUL844" s="32"/>
      <c r="AUM844" s="32"/>
      <c r="AUN844" s="32"/>
      <c r="AUO844" s="32"/>
      <c r="AUP844" s="32"/>
      <c r="AUQ844" s="32"/>
      <c r="AUR844" s="32"/>
      <c r="AUS844" s="32"/>
      <c r="AUT844" s="32"/>
      <c r="AUU844" s="32"/>
      <c r="AUV844" s="32"/>
      <c r="AUW844" s="32"/>
      <c r="AUX844" s="32"/>
      <c r="AUY844" s="32"/>
      <c r="AUZ844" s="32"/>
      <c r="AVA844" s="32"/>
      <c r="AVB844" s="32"/>
      <c r="AVC844" s="32"/>
      <c r="AVD844" s="32"/>
      <c r="AVE844" s="32"/>
      <c r="AVF844" s="32"/>
      <c r="AVG844" s="32"/>
      <c r="AVH844" s="32"/>
      <c r="AVI844" s="32"/>
      <c r="AVJ844" s="32"/>
      <c r="AVK844" s="32"/>
      <c r="AVL844" s="32"/>
      <c r="AVM844" s="32"/>
      <c r="AVN844" s="32"/>
      <c r="AVO844" s="32"/>
      <c r="AVP844" s="32"/>
      <c r="AVQ844" s="32"/>
      <c r="AVR844" s="32"/>
      <c r="AVS844" s="32"/>
      <c r="AVT844" s="32"/>
      <c r="AVU844" s="32"/>
      <c r="AVV844" s="32"/>
      <c r="AVW844" s="32"/>
      <c r="AVX844" s="32"/>
      <c r="AVY844" s="32"/>
      <c r="AVZ844" s="32"/>
      <c r="AWA844" s="32"/>
      <c r="AWB844" s="32"/>
      <c r="AWC844" s="32"/>
      <c r="AWD844" s="32"/>
      <c r="AWE844" s="32"/>
      <c r="AWF844" s="32"/>
      <c r="AWG844" s="32"/>
      <c r="AWH844" s="32"/>
      <c r="AWI844" s="32"/>
      <c r="AWJ844" s="32"/>
      <c r="AWK844" s="32"/>
      <c r="AWL844" s="32"/>
      <c r="AWM844" s="32"/>
      <c r="AWN844" s="32"/>
      <c r="AWO844" s="32"/>
      <c r="AWP844" s="32"/>
      <c r="AWQ844" s="32"/>
      <c r="AWR844" s="32"/>
      <c r="AWS844" s="32"/>
      <c r="AWT844" s="32"/>
      <c r="AWU844" s="32"/>
      <c r="AWV844" s="32"/>
      <c r="AWW844" s="32"/>
      <c r="AWX844" s="32"/>
      <c r="AWY844" s="32"/>
      <c r="AWZ844" s="32"/>
      <c r="AXA844" s="32"/>
      <c r="AXB844" s="32"/>
      <c r="AXC844" s="32"/>
      <c r="AXD844" s="32"/>
      <c r="AXE844" s="32"/>
      <c r="AXF844" s="32"/>
      <c r="AXG844" s="32"/>
      <c r="AXH844" s="32"/>
      <c r="AXI844" s="32"/>
      <c r="AXJ844" s="32"/>
      <c r="AXK844" s="32"/>
      <c r="AXL844" s="32"/>
      <c r="AXM844" s="32"/>
      <c r="AXN844" s="32"/>
      <c r="AXO844" s="32"/>
      <c r="AXP844" s="32"/>
      <c r="AXQ844" s="32"/>
      <c r="AXR844" s="32"/>
      <c r="AXS844" s="32"/>
      <c r="AXT844" s="32"/>
      <c r="AXU844" s="32"/>
      <c r="AXV844" s="32"/>
      <c r="AXW844" s="32"/>
      <c r="AXX844" s="32"/>
      <c r="AXY844" s="32"/>
      <c r="AXZ844" s="32"/>
      <c r="AYA844" s="32"/>
      <c r="AYB844" s="32"/>
      <c r="AYC844" s="32"/>
      <c r="AYD844" s="32"/>
      <c r="AYE844" s="32"/>
      <c r="AYF844" s="32"/>
      <c r="AYG844" s="32"/>
      <c r="AYH844" s="32"/>
      <c r="AYI844" s="32"/>
      <c r="AYJ844" s="32"/>
      <c r="AYK844" s="32"/>
      <c r="AYL844" s="32"/>
      <c r="AYM844" s="32"/>
      <c r="AYN844" s="32"/>
      <c r="AYO844" s="32"/>
      <c r="AYP844" s="32"/>
      <c r="AYQ844" s="32"/>
      <c r="AYR844" s="32"/>
      <c r="AYS844" s="32"/>
      <c r="AYT844" s="32"/>
      <c r="AYU844" s="32"/>
      <c r="AYV844" s="32"/>
      <c r="AYW844" s="32"/>
      <c r="AYX844" s="32"/>
      <c r="AYY844" s="32"/>
      <c r="AYZ844" s="32"/>
      <c r="AZA844" s="32"/>
      <c r="AZB844" s="32"/>
      <c r="AZC844" s="32"/>
      <c r="AZD844" s="32"/>
      <c r="AZE844" s="32"/>
      <c r="AZF844" s="32"/>
      <c r="AZG844" s="32"/>
      <c r="AZH844" s="32"/>
      <c r="AZI844" s="32"/>
      <c r="AZJ844" s="32"/>
      <c r="AZK844" s="32"/>
      <c r="AZL844" s="32"/>
      <c r="AZM844" s="32"/>
      <c r="AZN844" s="32"/>
      <c r="AZO844" s="32"/>
      <c r="AZP844" s="32"/>
      <c r="AZQ844" s="32"/>
      <c r="AZR844" s="32"/>
      <c r="AZS844" s="32"/>
      <c r="AZT844" s="32"/>
      <c r="AZU844" s="32"/>
      <c r="AZV844" s="32"/>
      <c r="AZW844" s="32"/>
      <c r="AZX844" s="32"/>
      <c r="AZY844" s="32"/>
      <c r="AZZ844" s="32"/>
      <c r="BAA844" s="32"/>
      <c r="BAB844" s="32"/>
      <c r="BAC844" s="32"/>
      <c r="BAD844" s="32"/>
      <c r="BAE844" s="32"/>
      <c r="BAF844" s="32"/>
      <c r="BAG844" s="32"/>
      <c r="BAH844" s="32"/>
      <c r="BAI844" s="32"/>
      <c r="BAJ844" s="32"/>
      <c r="BAK844" s="32"/>
      <c r="BAL844" s="32"/>
      <c r="BAM844" s="32"/>
      <c r="BAN844" s="32"/>
      <c r="BAO844" s="32"/>
      <c r="BAP844" s="32"/>
      <c r="BAQ844" s="32"/>
      <c r="BAR844" s="32"/>
      <c r="BAS844" s="32"/>
      <c r="BAT844" s="32"/>
      <c r="BAU844" s="32"/>
      <c r="BAV844" s="32"/>
      <c r="BAW844" s="32"/>
      <c r="BAX844" s="32"/>
      <c r="BAY844" s="32"/>
      <c r="BAZ844" s="32"/>
      <c r="BBA844" s="32"/>
      <c r="BBB844" s="32"/>
      <c r="BBC844" s="32"/>
      <c r="BBD844" s="32"/>
      <c r="BBE844" s="32"/>
      <c r="BBF844" s="32"/>
      <c r="BBG844" s="32"/>
      <c r="BBH844" s="32"/>
      <c r="BBI844" s="32"/>
      <c r="BBJ844" s="32"/>
      <c r="BBK844" s="32"/>
      <c r="BBL844" s="32"/>
      <c r="BBM844" s="32"/>
      <c r="BBN844" s="32"/>
      <c r="BBO844" s="32"/>
      <c r="BBP844" s="32"/>
      <c r="BBQ844" s="32"/>
      <c r="BBR844" s="32"/>
      <c r="BBS844" s="32"/>
      <c r="BBT844" s="32"/>
      <c r="BBU844" s="32"/>
      <c r="BBV844" s="32"/>
      <c r="BBW844" s="32"/>
      <c r="BBX844" s="32"/>
      <c r="BBY844" s="32"/>
      <c r="BBZ844" s="32"/>
      <c r="BCA844" s="32"/>
      <c r="BCB844" s="32"/>
      <c r="BCC844" s="32"/>
      <c r="BCD844" s="32"/>
      <c r="BCE844" s="32"/>
      <c r="BCF844" s="32"/>
      <c r="BCG844" s="32"/>
      <c r="BCH844" s="32"/>
      <c r="BCI844" s="32"/>
      <c r="BCJ844" s="32"/>
      <c r="BCK844" s="32"/>
      <c r="BCL844" s="32"/>
      <c r="BCM844" s="32"/>
      <c r="BCN844" s="32"/>
      <c r="BCO844" s="32"/>
      <c r="BCP844" s="32"/>
      <c r="BCQ844" s="32"/>
      <c r="BCR844" s="32"/>
      <c r="BCS844" s="32"/>
      <c r="BCT844" s="32"/>
      <c r="BCU844" s="32"/>
      <c r="BCV844" s="32"/>
      <c r="BCW844" s="32"/>
      <c r="BCX844" s="32"/>
      <c r="BCY844" s="32"/>
      <c r="BCZ844" s="32"/>
      <c r="BDA844" s="32"/>
      <c r="BDB844" s="32"/>
      <c r="BDC844" s="32"/>
      <c r="BDD844" s="32"/>
      <c r="BDE844" s="32"/>
      <c r="BDF844" s="32"/>
      <c r="BDG844" s="32"/>
      <c r="BDH844" s="32"/>
      <c r="BDI844" s="32"/>
      <c r="BDJ844" s="32"/>
      <c r="BDK844" s="32"/>
      <c r="BDL844" s="32"/>
      <c r="BDM844" s="32"/>
      <c r="BDN844" s="32"/>
      <c r="BDO844" s="32"/>
      <c r="BDP844" s="32"/>
      <c r="BDQ844" s="32"/>
      <c r="BDR844" s="32"/>
      <c r="BDS844" s="32"/>
      <c r="BDT844" s="32"/>
      <c r="BDU844" s="32"/>
      <c r="BDV844" s="32"/>
      <c r="BDW844" s="32"/>
      <c r="BDX844" s="32"/>
      <c r="BDY844" s="32"/>
      <c r="BDZ844" s="32"/>
      <c r="BEA844" s="32"/>
      <c r="BEB844" s="32"/>
      <c r="BEC844" s="32"/>
      <c r="BED844" s="32"/>
      <c r="BEE844" s="32"/>
      <c r="BEF844" s="32"/>
      <c r="BEG844" s="32"/>
      <c r="BEH844" s="32"/>
      <c r="BEI844" s="32"/>
      <c r="BEJ844" s="32"/>
      <c r="BEK844" s="32"/>
      <c r="BEL844" s="32"/>
      <c r="BEM844" s="32"/>
      <c r="BEN844" s="32"/>
      <c r="BEO844" s="32"/>
      <c r="BEP844" s="32"/>
      <c r="BEQ844" s="32"/>
      <c r="BER844" s="32"/>
      <c r="BES844" s="32"/>
      <c r="BET844" s="32"/>
      <c r="BEU844" s="32"/>
      <c r="BEV844" s="32"/>
      <c r="BEW844" s="32"/>
      <c r="BEX844" s="32"/>
      <c r="BEY844" s="32"/>
      <c r="BEZ844" s="32"/>
      <c r="BFA844" s="32"/>
      <c r="BFB844" s="32"/>
      <c r="BFC844" s="32"/>
      <c r="BFD844" s="32"/>
      <c r="BFE844" s="32"/>
      <c r="BFF844" s="32"/>
      <c r="BFG844" s="32"/>
      <c r="BFH844" s="32"/>
      <c r="BFI844" s="32"/>
      <c r="BFJ844" s="32"/>
      <c r="BFK844" s="32"/>
      <c r="BFL844" s="32"/>
      <c r="BFM844" s="32"/>
      <c r="BFN844" s="32"/>
      <c r="BFO844" s="32"/>
      <c r="BFP844" s="32"/>
      <c r="BFQ844" s="32"/>
      <c r="BFR844" s="32"/>
      <c r="BFS844" s="32"/>
      <c r="BFT844" s="32"/>
      <c r="BFU844" s="32"/>
      <c r="BFV844" s="32"/>
      <c r="BFW844" s="32"/>
      <c r="BFX844" s="32"/>
      <c r="BFY844" s="32"/>
      <c r="BFZ844" s="32"/>
      <c r="BGA844" s="32"/>
      <c r="BGB844" s="32"/>
      <c r="BGC844" s="32"/>
      <c r="BGD844" s="32"/>
      <c r="BGE844" s="32"/>
      <c r="BGF844" s="32"/>
      <c r="BGG844" s="32"/>
      <c r="BGH844" s="32"/>
      <c r="BGI844" s="32"/>
      <c r="BGJ844" s="32"/>
      <c r="BGK844" s="32"/>
      <c r="BGL844" s="32"/>
      <c r="BGM844" s="32"/>
      <c r="BGN844" s="32"/>
      <c r="BGO844" s="32"/>
      <c r="BGP844" s="32"/>
      <c r="BGQ844" s="32"/>
      <c r="BGR844" s="32"/>
      <c r="BGS844" s="32"/>
      <c r="BGT844" s="32"/>
      <c r="BGU844" s="32"/>
      <c r="BGV844" s="32"/>
      <c r="BGW844" s="32"/>
      <c r="BGX844" s="32"/>
      <c r="BGY844" s="32"/>
      <c r="BGZ844" s="32"/>
      <c r="BHA844" s="32"/>
      <c r="BHB844" s="32"/>
      <c r="BHC844" s="32"/>
      <c r="BHD844" s="32"/>
      <c r="BHE844" s="32"/>
      <c r="BHF844" s="32"/>
      <c r="BHG844" s="32"/>
      <c r="BHH844" s="32"/>
      <c r="BHI844" s="32"/>
      <c r="BHJ844" s="32"/>
      <c r="BHK844" s="32"/>
      <c r="BHL844" s="32"/>
      <c r="BHM844" s="32"/>
      <c r="BHN844" s="32"/>
      <c r="BHO844" s="32"/>
      <c r="BHP844" s="32"/>
      <c r="BHQ844" s="32"/>
      <c r="BHR844" s="32"/>
      <c r="BHS844" s="32"/>
      <c r="BHT844" s="32"/>
      <c r="BHU844" s="32"/>
      <c r="BHV844" s="32"/>
      <c r="BHW844" s="32"/>
      <c r="BHX844" s="32"/>
      <c r="BHY844" s="32"/>
      <c r="BHZ844" s="32"/>
      <c r="BIA844" s="32"/>
      <c r="BIB844" s="32"/>
      <c r="BIC844" s="32"/>
      <c r="BID844" s="32"/>
      <c r="BIE844" s="32"/>
      <c r="BIF844" s="32"/>
      <c r="BIG844" s="32"/>
      <c r="BIH844" s="32"/>
      <c r="BII844" s="32"/>
      <c r="BIJ844" s="32"/>
      <c r="BIK844" s="32"/>
      <c r="BIL844" s="32"/>
      <c r="BIM844" s="32"/>
      <c r="BIN844" s="32"/>
      <c r="BIO844" s="32"/>
      <c r="BIP844" s="32"/>
      <c r="BIQ844" s="32"/>
      <c r="BIR844" s="32"/>
      <c r="BIS844" s="32"/>
      <c r="BIT844" s="32"/>
      <c r="BIU844" s="32"/>
      <c r="BIV844" s="32"/>
      <c r="BIW844" s="32"/>
      <c r="BIX844" s="32"/>
      <c r="BIY844" s="32"/>
      <c r="BIZ844" s="32"/>
      <c r="BJA844" s="32"/>
      <c r="BJB844" s="32"/>
      <c r="BJC844" s="32"/>
      <c r="BJD844" s="32"/>
      <c r="BJE844" s="32"/>
      <c r="BJF844" s="32"/>
      <c r="BJG844" s="32"/>
      <c r="BJH844" s="32"/>
      <c r="BJI844" s="32"/>
      <c r="BJJ844" s="32"/>
      <c r="BJK844" s="32"/>
      <c r="BJL844" s="32"/>
      <c r="BJM844" s="32"/>
      <c r="BJN844" s="32"/>
      <c r="BJO844" s="32"/>
      <c r="BJP844" s="32"/>
      <c r="BJQ844" s="32"/>
      <c r="BJR844" s="32"/>
      <c r="BJS844" s="32"/>
      <c r="BJT844" s="32"/>
      <c r="BJU844" s="32"/>
      <c r="BJV844" s="32"/>
      <c r="BJW844" s="32"/>
      <c r="BJX844" s="32"/>
      <c r="BJY844" s="32"/>
      <c r="BJZ844" s="32"/>
      <c r="BKA844" s="32"/>
      <c r="BKB844" s="32"/>
      <c r="BKC844" s="32"/>
      <c r="BKD844" s="32"/>
      <c r="BKE844" s="32"/>
      <c r="BKF844" s="32"/>
      <c r="BKG844" s="32"/>
      <c r="BKH844" s="32"/>
      <c r="BKI844" s="32"/>
      <c r="BKJ844" s="32"/>
      <c r="BKK844" s="32"/>
      <c r="BKL844" s="32"/>
      <c r="BKM844" s="32"/>
      <c r="BKN844" s="32"/>
      <c r="BKO844" s="32"/>
      <c r="BKP844" s="32"/>
      <c r="BKQ844" s="32"/>
      <c r="BKR844" s="32"/>
      <c r="BKS844" s="32"/>
      <c r="BKT844" s="32"/>
      <c r="BKU844" s="32"/>
      <c r="BKV844" s="32"/>
      <c r="BKW844" s="32"/>
      <c r="BKX844" s="32"/>
      <c r="BKY844" s="32"/>
      <c r="BKZ844" s="32"/>
      <c r="BLA844" s="32"/>
      <c r="BLB844" s="32"/>
      <c r="BLC844" s="32"/>
      <c r="BLD844" s="32"/>
      <c r="BLE844" s="32"/>
      <c r="BLF844" s="32"/>
      <c r="BLG844" s="32"/>
      <c r="BLH844" s="32"/>
      <c r="BLI844" s="32"/>
      <c r="BLJ844" s="32"/>
      <c r="BLK844" s="32"/>
      <c r="BLL844" s="32"/>
      <c r="BLM844" s="32"/>
      <c r="BLN844" s="32"/>
      <c r="BLO844" s="32"/>
      <c r="BLP844" s="32"/>
      <c r="BLQ844" s="32"/>
      <c r="BLR844" s="32"/>
      <c r="BLS844" s="32"/>
      <c r="BLT844" s="32"/>
      <c r="BLU844" s="32"/>
      <c r="BLV844" s="32"/>
      <c r="BLW844" s="32"/>
      <c r="BLX844" s="32"/>
      <c r="BLY844" s="32"/>
      <c r="BLZ844" s="32"/>
      <c r="BMA844" s="32"/>
      <c r="BMB844" s="32"/>
      <c r="BMC844" s="32"/>
      <c r="BMD844" s="32"/>
      <c r="BME844" s="32"/>
      <c r="BMF844" s="32"/>
      <c r="BMG844" s="32"/>
      <c r="BMH844" s="32"/>
      <c r="BMI844" s="32"/>
      <c r="BMJ844" s="32"/>
      <c r="BMK844" s="32"/>
      <c r="BML844" s="32"/>
      <c r="BMM844" s="32"/>
      <c r="BMN844" s="32"/>
      <c r="BMO844" s="32"/>
      <c r="BMP844" s="32"/>
      <c r="BMQ844" s="32"/>
      <c r="BMR844" s="32"/>
      <c r="BMS844" s="32"/>
      <c r="BMT844" s="32"/>
      <c r="BMU844" s="32"/>
      <c r="BMV844" s="32"/>
      <c r="BMW844" s="32"/>
      <c r="BMX844" s="32"/>
      <c r="BMY844" s="32"/>
      <c r="BMZ844" s="32"/>
      <c r="BNA844" s="32"/>
      <c r="BNB844" s="32"/>
      <c r="BNC844" s="32"/>
      <c r="BND844" s="32"/>
      <c r="BNE844" s="32"/>
      <c r="BNF844" s="32"/>
      <c r="BNG844" s="32"/>
      <c r="BNH844" s="32"/>
      <c r="BNI844" s="32"/>
      <c r="BNJ844" s="32"/>
      <c r="BNK844" s="32"/>
      <c r="BNL844" s="32"/>
      <c r="BNM844" s="32"/>
      <c r="BNN844" s="32"/>
      <c r="BNO844" s="32"/>
      <c r="BNP844" s="32"/>
      <c r="BNQ844" s="32"/>
      <c r="BNR844" s="32"/>
      <c r="BNS844" s="32"/>
      <c r="BNT844" s="32"/>
      <c r="BNU844" s="32"/>
      <c r="BNV844" s="32"/>
      <c r="BNW844" s="32"/>
      <c r="BNX844" s="32"/>
      <c r="BNY844" s="32"/>
      <c r="BNZ844" s="32"/>
      <c r="BOA844" s="32"/>
      <c r="BOB844" s="32"/>
      <c r="BOC844" s="32"/>
      <c r="BOD844" s="32"/>
      <c r="BOE844" s="32"/>
      <c r="BOF844" s="32"/>
      <c r="BOG844" s="32"/>
      <c r="BOH844" s="32"/>
      <c r="BOI844" s="32"/>
      <c r="BOJ844" s="32"/>
      <c r="BOK844" s="32"/>
      <c r="BOL844" s="32"/>
      <c r="BOM844" s="32"/>
      <c r="BON844" s="32"/>
      <c r="BOO844" s="32"/>
      <c r="BOP844" s="32"/>
      <c r="BOQ844" s="32"/>
      <c r="BOR844" s="32"/>
      <c r="BOS844" s="32"/>
      <c r="BOT844" s="32"/>
      <c r="BOU844" s="32"/>
      <c r="BOV844" s="32"/>
      <c r="BOW844" s="32"/>
      <c r="BOX844" s="32"/>
      <c r="BOY844" s="32"/>
      <c r="BOZ844" s="32"/>
      <c r="BPA844" s="32"/>
      <c r="BPB844" s="32"/>
      <c r="BPC844" s="32"/>
      <c r="BPD844" s="32"/>
      <c r="BPE844" s="32"/>
      <c r="BPF844" s="32"/>
      <c r="BPG844" s="32"/>
      <c r="BPH844" s="32"/>
      <c r="BPI844" s="32"/>
      <c r="BPJ844" s="32"/>
      <c r="BPK844" s="32"/>
      <c r="BPL844" s="32"/>
      <c r="BPM844" s="32"/>
      <c r="BPN844" s="32"/>
      <c r="BPO844" s="32"/>
      <c r="BPP844" s="32"/>
      <c r="BPQ844" s="32"/>
      <c r="BPR844" s="32"/>
      <c r="BPS844" s="32"/>
      <c r="BPT844" s="32"/>
      <c r="BPU844" s="32"/>
      <c r="BPV844" s="32"/>
      <c r="BPW844" s="32"/>
      <c r="BPX844" s="32"/>
      <c r="BPY844" s="32"/>
      <c r="BPZ844" s="32"/>
      <c r="BQA844" s="32"/>
      <c r="BQB844" s="32"/>
      <c r="BQC844" s="32"/>
      <c r="BQD844" s="32"/>
      <c r="BQE844" s="32"/>
      <c r="BQF844" s="32"/>
      <c r="BQG844" s="32"/>
      <c r="BQH844" s="32"/>
      <c r="BQI844" s="32"/>
      <c r="BQJ844" s="32"/>
      <c r="BQK844" s="32"/>
      <c r="BQL844" s="32"/>
      <c r="BQM844" s="32"/>
      <c r="BQN844" s="32"/>
      <c r="BQO844" s="32"/>
      <c r="BQP844" s="32"/>
      <c r="BQQ844" s="32"/>
      <c r="BQR844" s="32"/>
      <c r="BQS844" s="32"/>
      <c r="BQT844" s="32"/>
      <c r="BQU844" s="32"/>
      <c r="BQV844" s="32"/>
      <c r="BQW844" s="32"/>
      <c r="BQX844" s="32"/>
      <c r="BQY844" s="32"/>
      <c r="BQZ844" s="32"/>
      <c r="BRA844" s="32"/>
      <c r="BRB844" s="32"/>
      <c r="BRC844" s="32"/>
      <c r="BRD844" s="32"/>
      <c r="BRE844" s="32"/>
      <c r="BRF844" s="32"/>
      <c r="BRG844" s="32"/>
      <c r="BRH844" s="32"/>
      <c r="BRI844" s="32"/>
      <c r="BRJ844" s="32"/>
      <c r="BRK844" s="32"/>
      <c r="BRL844" s="32"/>
      <c r="BRM844" s="32"/>
      <c r="BRN844" s="32"/>
      <c r="BRO844" s="32"/>
      <c r="BRP844" s="32"/>
      <c r="BRQ844" s="32"/>
      <c r="BRR844" s="32"/>
      <c r="BRS844" s="32"/>
      <c r="BRT844" s="32"/>
      <c r="BRU844" s="32"/>
      <c r="BRV844" s="32"/>
      <c r="BRW844" s="32"/>
      <c r="BRX844" s="32"/>
      <c r="BRY844" s="32"/>
      <c r="BRZ844" s="32"/>
      <c r="BSA844" s="32"/>
      <c r="BSB844" s="32"/>
      <c r="BSC844" s="32"/>
      <c r="BSD844" s="32"/>
      <c r="BSE844" s="32"/>
      <c r="BSF844" s="32"/>
      <c r="BSG844" s="32"/>
      <c r="BSH844" s="32"/>
      <c r="BSI844" s="32"/>
      <c r="BSJ844" s="32"/>
      <c r="BSK844" s="32"/>
      <c r="BSL844" s="32"/>
      <c r="BSM844" s="32"/>
      <c r="BSN844" s="32"/>
      <c r="BSO844" s="32"/>
      <c r="BSP844" s="32"/>
      <c r="BSQ844" s="32"/>
      <c r="BSR844" s="32"/>
      <c r="BSS844" s="32"/>
      <c r="BST844" s="32"/>
      <c r="BSU844" s="32"/>
      <c r="BSV844" s="32"/>
      <c r="BSW844" s="32"/>
      <c r="BSX844" s="32"/>
      <c r="BSY844" s="32"/>
      <c r="BSZ844" s="32"/>
      <c r="BTA844" s="32"/>
      <c r="BTB844" s="32"/>
      <c r="BTC844" s="32"/>
      <c r="BTD844" s="32"/>
      <c r="BTE844" s="32"/>
      <c r="BTF844" s="32"/>
      <c r="BTG844" s="32"/>
      <c r="BTH844" s="32"/>
      <c r="BTI844" s="32"/>
      <c r="BTJ844" s="32"/>
      <c r="BTK844" s="32"/>
      <c r="BTL844" s="32"/>
      <c r="BTM844" s="32"/>
      <c r="BTN844" s="32"/>
      <c r="BTO844" s="32"/>
      <c r="BTP844" s="32"/>
      <c r="BTQ844" s="32"/>
      <c r="BTR844" s="32"/>
      <c r="BTS844" s="32"/>
      <c r="BTT844" s="32"/>
      <c r="BTU844" s="32"/>
      <c r="BTV844" s="32"/>
      <c r="BTW844" s="32"/>
      <c r="BTX844" s="32"/>
      <c r="BTY844" s="32"/>
      <c r="BTZ844" s="32"/>
      <c r="BUA844" s="32"/>
      <c r="BUB844" s="32"/>
      <c r="BUC844" s="32"/>
      <c r="BUD844" s="32"/>
      <c r="BUE844" s="32"/>
      <c r="BUF844" s="32"/>
      <c r="BUG844" s="32"/>
      <c r="BUH844" s="32"/>
      <c r="BUI844" s="32"/>
      <c r="BUJ844" s="32"/>
      <c r="BUK844" s="32"/>
      <c r="BUL844" s="32"/>
      <c r="BUM844" s="32"/>
      <c r="BUN844" s="32"/>
      <c r="BUO844" s="32"/>
      <c r="BUP844" s="32"/>
      <c r="BUQ844" s="32"/>
      <c r="BUR844" s="32"/>
      <c r="BUS844" s="32"/>
      <c r="BUT844" s="32"/>
      <c r="BUU844" s="32"/>
      <c r="BUV844" s="32"/>
      <c r="BUW844" s="32"/>
      <c r="BUX844" s="32"/>
      <c r="BUY844" s="32"/>
      <c r="BUZ844" s="32"/>
      <c r="BVA844" s="32"/>
      <c r="BVB844" s="32"/>
      <c r="BVC844" s="32"/>
      <c r="BVD844" s="32"/>
      <c r="BVE844" s="32"/>
      <c r="BVF844" s="32"/>
      <c r="BVG844" s="32"/>
      <c r="BVH844" s="32"/>
      <c r="BVI844" s="32"/>
      <c r="BVJ844" s="32"/>
      <c r="BVK844" s="32"/>
      <c r="BVL844" s="32"/>
      <c r="BVM844" s="32"/>
      <c r="BVN844" s="32"/>
      <c r="BVO844" s="32"/>
      <c r="BVP844" s="32"/>
      <c r="BVQ844" s="32"/>
      <c r="BVR844" s="32"/>
      <c r="BVS844" s="32"/>
      <c r="BVT844" s="32"/>
      <c r="BVU844" s="32"/>
      <c r="BVV844" s="32"/>
      <c r="BVW844" s="32"/>
      <c r="BVX844" s="32"/>
      <c r="BVY844" s="32"/>
      <c r="BVZ844" s="32"/>
      <c r="BWA844" s="32"/>
      <c r="BWB844" s="32"/>
      <c r="BWC844" s="32"/>
      <c r="BWD844" s="32"/>
      <c r="BWE844" s="32"/>
      <c r="BWF844" s="32"/>
      <c r="BWG844" s="32"/>
      <c r="BWH844" s="32"/>
      <c r="BWI844" s="32"/>
      <c r="BWJ844" s="32"/>
      <c r="BWK844" s="32"/>
      <c r="BWL844" s="32"/>
      <c r="BWM844" s="32"/>
      <c r="BWN844" s="32"/>
      <c r="BWO844" s="32"/>
      <c r="BWP844" s="32"/>
      <c r="BWQ844" s="32"/>
      <c r="BWR844" s="32"/>
      <c r="BWS844" s="32"/>
      <c r="BWT844" s="32"/>
      <c r="BWU844" s="32"/>
      <c r="BWV844" s="32"/>
      <c r="BWW844" s="32"/>
      <c r="BWX844" s="32"/>
      <c r="BWY844" s="32"/>
      <c r="BWZ844" s="32"/>
      <c r="BXA844" s="32"/>
      <c r="BXB844" s="32"/>
      <c r="BXC844" s="32"/>
      <c r="BXD844" s="32"/>
      <c r="BXE844" s="32"/>
      <c r="BXF844" s="32"/>
      <c r="BXG844" s="32"/>
      <c r="BXH844" s="32"/>
      <c r="BXI844" s="32"/>
      <c r="BXJ844" s="32"/>
      <c r="BXK844" s="32"/>
      <c r="BXL844" s="32"/>
      <c r="BXM844" s="32"/>
      <c r="BXN844" s="32"/>
      <c r="BXO844" s="32"/>
      <c r="BXP844" s="32"/>
      <c r="BXQ844" s="32"/>
      <c r="BXR844" s="32"/>
      <c r="BXS844" s="32"/>
      <c r="BXT844" s="32"/>
      <c r="BXU844" s="32"/>
      <c r="BXV844" s="32"/>
      <c r="BXW844" s="32"/>
      <c r="BXX844" s="32"/>
      <c r="BXY844" s="32"/>
      <c r="BXZ844" s="32"/>
      <c r="BYA844" s="32"/>
      <c r="BYB844" s="32"/>
      <c r="BYC844" s="32"/>
      <c r="BYD844" s="32"/>
      <c r="BYE844" s="32"/>
      <c r="BYF844" s="32"/>
      <c r="BYG844" s="32"/>
      <c r="BYH844" s="32"/>
      <c r="BYI844" s="32"/>
      <c r="BYJ844" s="32"/>
      <c r="BYK844" s="32"/>
      <c r="BYL844" s="32"/>
      <c r="BYM844" s="32"/>
      <c r="BYN844" s="32"/>
      <c r="BYO844" s="32"/>
      <c r="BYP844" s="32"/>
      <c r="BYQ844" s="32"/>
      <c r="BYR844" s="32"/>
      <c r="BYS844" s="32"/>
      <c r="BYT844" s="32"/>
      <c r="BYU844" s="32"/>
      <c r="BYV844" s="32"/>
      <c r="BYW844" s="32"/>
      <c r="BYX844" s="32"/>
      <c r="BYY844" s="32"/>
      <c r="BYZ844" s="32"/>
      <c r="BZA844" s="32"/>
      <c r="BZB844" s="32"/>
      <c r="BZC844" s="32"/>
      <c r="BZD844" s="32"/>
      <c r="BZE844" s="32"/>
      <c r="BZF844" s="32"/>
      <c r="BZG844" s="32"/>
      <c r="BZH844" s="32"/>
      <c r="BZI844" s="32"/>
      <c r="BZJ844" s="32"/>
      <c r="BZK844" s="32"/>
      <c r="BZL844" s="32"/>
      <c r="BZM844" s="32"/>
      <c r="BZN844" s="32"/>
      <c r="BZO844" s="32"/>
      <c r="BZP844" s="32"/>
      <c r="BZQ844" s="32"/>
      <c r="BZR844" s="32"/>
      <c r="BZS844" s="32"/>
      <c r="BZT844" s="32"/>
      <c r="BZU844" s="32"/>
      <c r="BZV844" s="32"/>
      <c r="BZW844" s="32"/>
      <c r="BZX844" s="32"/>
      <c r="BZY844" s="32"/>
      <c r="BZZ844" s="32"/>
      <c r="CAA844" s="32"/>
      <c r="CAB844" s="32"/>
      <c r="CAC844" s="32"/>
      <c r="CAD844" s="32"/>
      <c r="CAE844" s="32"/>
      <c r="CAF844" s="32"/>
      <c r="CAG844" s="32"/>
      <c r="CAH844" s="32"/>
      <c r="CAI844" s="32"/>
      <c r="CAJ844" s="32"/>
      <c r="CAK844" s="32"/>
      <c r="CAL844" s="32"/>
      <c r="CAM844" s="32"/>
      <c r="CAN844" s="32"/>
      <c r="CAO844" s="32"/>
      <c r="CAP844" s="32"/>
      <c r="CAQ844" s="32"/>
      <c r="CAR844" s="32"/>
      <c r="CAS844" s="32"/>
      <c r="CAT844" s="32"/>
      <c r="CAU844" s="32"/>
      <c r="CAV844" s="32"/>
      <c r="CAW844" s="32"/>
      <c r="CAX844" s="32"/>
      <c r="CAY844" s="32"/>
      <c r="CAZ844" s="32"/>
      <c r="CBA844" s="32"/>
      <c r="CBB844" s="32"/>
      <c r="CBC844" s="32"/>
      <c r="CBD844" s="32"/>
      <c r="CBE844" s="32"/>
      <c r="CBF844" s="32"/>
      <c r="CBG844" s="32"/>
      <c r="CBH844" s="32"/>
      <c r="CBI844" s="32"/>
      <c r="CBJ844" s="32"/>
      <c r="CBK844" s="32"/>
      <c r="CBL844" s="32"/>
      <c r="CBM844" s="32"/>
      <c r="CBN844" s="32"/>
      <c r="CBO844" s="32"/>
      <c r="CBP844" s="32"/>
      <c r="CBQ844" s="32"/>
      <c r="CBR844" s="32"/>
      <c r="CBS844" s="32"/>
      <c r="CBT844" s="32"/>
      <c r="CBU844" s="32"/>
      <c r="CBV844" s="32"/>
      <c r="CBW844" s="32"/>
      <c r="CBX844" s="32"/>
      <c r="CBY844" s="32"/>
      <c r="CBZ844" s="32"/>
      <c r="CCA844" s="32"/>
      <c r="CCB844" s="32"/>
      <c r="CCC844" s="32"/>
      <c r="CCD844" s="32"/>
      <c r="CCE844" s="32"/>
      <c r="CCF844" s="32"/>
      <c r="CCG844" s="32"/>
      <c r="CCH844" s="32"/>
      <c r="CCI844" s="32"/>
      <c r="CCJ844" s="32"/>
      <c r="CCK844" s="32"/>
      <c r="CCL844" s="32"/>
      <c r="CCM844" s="32"/>
      <c r="CCN844" s="32"/>
      <c r="CCO844" s="32"/>
      <c r="CCP844" s="32"/>
      <c r="CCQ844" s="32"/>
      <c r="CCR844" s="32"/>
      <c r="CCS844" s="32"/>
      <c r="CCT844" s="32"/>
      <c r="CCU844" s="32"/>
      <c r="CCV844" s="32"/>
      <c r="CCW844" s="32"/>
      <c r="CCX844" s="32"/>
      <c r="CCY844" s="32"/>
      <c r="CCZ844" s="32"/>
      <c r="CDA844" s="32"/>
      <c r="CDB844" s="32"/>
      <c r="CDC844" s="32"/>
      <c r="CDD844" s="32"/>
      <c r="CDE844" s="32"/>
      <c r="CDF844" s="32"/>
      <c r="CDG844" s="32"/>
      <c r="CDH844" s="32"/>
      <c r="CDI844" s="32"/>
      <c r="CDJ844" s="32"/>
      <c r="CDK844" s="32"/>
      <c r="CDL844" s="32"/>
      <c r="CDM844" s="32"/>
      <c r="CDN844" s="32"/>
      <c r="CDO844" s="32"/>
      <c r="CDP844" s="32"/>
      <c r="CDQ844" s="32"/>
      <c r="CDR844" s="32"/>
      <c r="CDS844" s="32"/>
      <c r="CDT844" s="32"/>
      <c r="CDU844" s="32"/>
      <c r="CDV844" s="32"/>
      <c r="CDW844" s="32"/>
      <c r="CDX844" s="32"/>
      <c r="CDY844" s="32"/>
      <c r="CDZ844" s="32"/>
      <c r="CEA844" s="32"/>
      <c r="CEB844" s="32"/>
      <c r="CEC844" s="32"/>
      <c r="CED844" s="32"/>
      <c r="CEE844" s="32"/>
      <c r="CEF844" s="32"/>
      <c r="CEG844" s="32"/>
      <c r="CEH844" s="32"/>
      <c r="CEI844" s="32"/>
      <c r="CEJ844" s="32"/>
      <c r="CEK844" s="32"/>
      <c r="CEL844" s="32"/>
      <c r="CEM844" s="32"/>
      <c r="CEN844" s="32"/>
      <c r="CEO844" s="32"/>
      <c r="CEP844" s="32"/>
      <c r="CEQ844" s="32"/>
      <c r="CER844" s="32"/>
      <c r="CES844" s="32"/>
      <c r="CET844" s="32"/>
      <c r="CEU844" s="32"/>
      <c r="CEV844" s="32"/>
      <c r="CEW844" s="32"/>
      <c r="CEX844" s="32"/>
      <c r="CEY844" s="32"/>
      <c r="CEZ844" s="32"/>
      <c r="CFA844" s="32"/>
      <c r="CFB844" s="32"/>
      <c r="CFC844" s="32"/>
      <c r="CFD844" s="32"/>
      <c r="CFE844" s="32"/>
      <c r="CFF844" s="32"/>
      <c r="CFG844" s="32"/>
      <c r="CFH844" s="32"/>
      <c r="CFI844" s="32"/>
      <c r="CFJ844" s="32"/>
      <c r="CFK844" s="32"/>
      <c r="CFL844" s="32"/>
      <c r="CFM844" s="32"/>
      <c r="CFN844" s="32"/>
      <c r="CFO844" s="32"/>
      <c r="CFP844" s="32"/>
      <c r="CFQ844" s="32"/>
      <c r="CFR844" s="32"/>
      <c r="CFS844" s="32"/>
      <c r="CFT844" s="32"/>
      <c r="CFU844" s="32"/>
      <c r="CFV844" s="32"/>
      <c r="CFW844" s="32"/>
      <c r="CFX844" s="32"/>
      <c r="CFY844" s="32"/>
      <c r="CFZ844" s="32"/>
      <c r="CGA844" s="32"/>
      <c r="CGB844" s="32"/>
      <c r="CGC844" s="32"/>
      <c r="CGD844" s="32"/>
      <c r="CGE844" s="32"/>
      <c r="CGF844" s="32"/>
      <c r="CGG844" s="32"/>
      <c r="CGH844" s="32"/>
      <c r="CGI844" s="32"/>
      <c r="CGJ844" s="32"/>
      <c r="CGK844" s="32"/>
      <c r="CGL844" s="32"/>
      <c r="CGM844" s="32"/>
      <c r="CGN844" s="32"/>
      <c r="CGO844" s="32"/>
      <c r="CGP844" s="32"/>
      <c r="CGQ844" s="32"/>
      <c r="CGR844" s="32"/>
      <c r="CGS844" s="32"/>
      <c r="CGT844" s="32"/>
      <c r="CGU844" s="32"/>
      <c r="CGV844" s="32"/>
      <c r="CGW844" s="32"/>
      <c r="CGX844" s="32"/>
      <c r="CGY844" s="32"/>
      <c r="CGZ844" s="32"/>
      <c r="CHA844" s="32"/>
      <c r="CHB844" s="32"/>
      <c r="CHC844" s="32"/>
      <c r="CHD844" s="32"/>
      <c r="CHE844" s="32"/>
      <c r="CHF844" s="32"/>
      <c r="CHG844" s="32"/>
      <c r="CHH844" s="32"/>
      <c r="CHI844" s="32"/>
      <c r="CHJ844" s="32"/>
      <c r="CHK844" s="32"/>
      <c r="CHL844" s="32"/>
      <c r="CHM844" s="32"/>
      <c r="CHN844" s="32"/>
      <c r="CHO844" s="32"/>
      <c r="CHP844" s="32"/>
      <c r="CHQ844" s="32"/>
      <c r="CHR844" s="32"/>
      <c r="CHS844" s="32"/>
      <c r="CHT844" s="32"/>
      <c r="CHU844" s="32"/>
      <c r="CHV844" s="32"/>
      <c r="CHW844" s="32"/>
      <c r="CHX844" s="32"/>
      <c r="CHY844" s="32"/>
      <c r="CHZ844" s="32"/>
      <c r="CIA844" s="32"/>
      <c r="CIB844" s="32"/>
      <c r="CIC844" s="32"/>
      <c r="CID844" s="32"/>
      <c r="CIE844" s="32"/>
      <c r="CIF844" s="32"/>
      <c r="CIG844" s="32"/>
      <c r="CIH844" s="32"/>
      <c r="CII844" s="32"/>
      <c r="CIJ844" s="32"/>
      <c r="CIK844" s="32"/>
      <c r="CIL844" s="32"/>
      <c r="CIM844" s="32"/>
      <c r="CIN844" s="32"/>
      <c r="CIO844" s="32"/>
      <c r="CIP844" s="32"/>
      <c r="CIQ844" s="32"/>
      <c r="CIR844" s="32"/>
      <c r="CIS844" s="32"/>
      <c r="CIT844" s="32"/>
      <c r="CIU844" s="32"/>
      <c r="CIV844" s="32"/>
      <c r="CIW844" s="32"/>
      <c r="CIX844" s="32"/>
      <c r="CIY844" s="32"/>
      <c r="CIZ844" s="32"/>
      <c r="CJA844" s="32"/>
      <c r="CJB844" s="32"/>
      <c r="CJC844" s="32"/>
      <c r="CJD844" s="32"/>
      <c r="CJE844" s="32"/>
      <c r="CJF844" s="32"/>
      <c r="CJG844" s="32"/>
      <c r="CJH844" s="32"/>
      <c r="CJI844" s="32"/>
      <c r="CJJ844" s="32"/>
      <c r="CJK844" s="32"/>
      <c r="CJL844" s="32"/>
      <c r="CJM844" s="32"/>
      <c r="CJN844" s="32"/>
      <c r="CJO844" s="32"/>
      <c r="CJP844" s="32"/>
      <c r="CJQ844" s="32"/>
      <c r="CJR844" s="32"/>
      <c r="CJS844" s="32"/>
      <c r="CJT844" s="32"/>
      <c r="CJU844" s="32"/>
      <c r="CJV844" s="32"/>
      <c r="CJW844" s="32"/>
      <c r="CJX844" s="32"/>
      <c r="CJY844" s="32"/>
      <c r="CJZ844" s="32"/>
      <c r="CKA844" s="32"/>
      <c r="CKB844" s="32"/>
      <c r="CKC844" s="32"/>
      <c r="CKD844" s="32"/>
      <c r="CKE844" s="32"/>
      <c r="CKF844" s="32"/>
      <c r="CKG844" s="32"/>
      <c r="CKH844" s="32"/>
      <c r="CKI844" s="32"/>
      <c r="CKJ844" s="32"/>
      <c r="CKK844" s="32"/>
      <c r="CKL844" s="32"/>
      <c r="CKM844" s="32"/>
      <c r="CKN844" s="32"/>
      <c r="CKO844" s="32"/>
      <c r="CKP844" s="32"/>
      <c r="CKQ844" s="32"/>
      <c r="CKR844" s="32"/>
      <c r="CKS844" s="32"/>
      <c r="CKT844" s="32"/>
      <c r="CKU844" s="32"/>
      <c r="CKV844" s="32"/>
      <c r="CKW844" s="32"/>
      <c r="CKX844" s="32"/>
      <c r="CKY844" s="32"/>
      <c r="CKZ844" s="32"/>
      <c r="CLA844" s="32"/>
      <c r="CLB844" s="32"/>
      <c r="CLC844" s="32"/>
      <c r="CLD844" s="32"/>
      <c r="CLE844" s="32"/>
      <c r="CLF844" s="32"/>
      <c r="CLG844" s="32"/>
      <c r="CLH844" s="32"/>
      <c r="CLI844" s="32"/>
      <c r="CLJ844" s="32"/>
      <c r="CLK844" s="32"/>
      <c r="CLL844" s="32"/>
      <c r="CLM844" s="32"/>
      <c r="CLN844" s="32"/>
      <c r="CLO844" s="32"/>
      <c r="CLP844" s="32"/>
      <c r="CLQ844" s="32"/>
      <c r="CLR844" s="32"/>
      <c r="CLS844" s="32"/>
      <c r="CLT844" s="32"/>
      <c r="CLU844" s="32"/>
      <c r="CLV844" s="32"/>
      <c r="CLW844" s="32"/>
      <c r="CLX844" s="32"/>
      <c r="CLY844" s="32"/>
      <c r="CLZ844" s="32"/>
      <c r="CMA844" s="32"/>
      <c r="CMB844" s="32"/>
      <c r="CMC844" s="32"/>
      <c r="CMD844" s="32"/>
      <c r="CME844" s="32"/>
      <c r="CMF844" s="32"/>
      <c r="CMG844" s="32"/>
      <c r="CMH844" s="32"/>
      <c r="CMI844" s="32"/>
      <c r="CMJ844" s="32"/>
      <c r="CMK844" s="32"/>
      <c r="CML844" s="32"/>
      <c r="CMM844" s="32"/>
      <c r="CMN844" s="32"/>
      <c r="CMO844" s="32"/>
      <c r="CMP844" s="32"/>
      <c r="CMQ844" s="32"/>
      <c r="CMR844" s="32"/>
      <c r="CMS844" s="32"/>
      <c r="CMT844" s="32"/>
      <c r="CMU844" s="32"/>
      <c r="CMV844" s="32"/>
      <c r="CMW844" s="32"/>
      <c r="CMX844" s="32"/>
      <c r="CMY844" s="32"/>
      <c r="CMZ844" s="32"/>
      <c r="CNA844" s="32"/>
      <c r="CNB844" s="32"/>
      <c r="CNC844" s="32"/>
      <c r="CND844" s="32"/>
      <c r="CNE844" s="32"/>
      <c r="CNF844" s="32"/>
      <c r="CNG844" s="32"/>
      <c r="CNH844" s="32"/>
      <c r="CNI844" s="32"/>
      <c r="CNJ844" s="32"/>
      <c r="CNK844" s="32"/>
      <c r="CNL844" s="32"/>
      <c r="CNM844" s="32"/>
      <c r="CNN844" s="32"/>
      <c r="CNO844" s="32"/>
      <c r="CNP844" s="32"/>
      <c r="CNQ844" s="32"/>
      <c r="CNR844" s="32"/>
      <c r="CNS844" s="32"/>
      <c r="CNT844" s="32"/>
      <c r="CNU844" s="32"/>
      <c r="CNV844" s="32"/>
      <c r="CNW844" s="32"/>
      <c r="CNX844" s="32"/>
      <c r="CNY844" s="32"/>
      <c r="CNZ844" s="32"/>
      <c r="COA844" s="32"/>
      <c r="COB844" s="32"/>
      <c r="COC844" s="32"/>
      <c r="COD844" s="32"/>
      <c r="COE844" s="32"/>
      <c r="COF844" s="32"/>
      <c r="COG844" s="32"/>
      <c r="COH844" s="32"/>
      <c r="COI844" s="32"/>
      <c r="COJ844" s="32"/>
      <c r="COK844" s="32"/>
      <c r="COL844" s="32"/>
      <c r="COM844" s="32"/>
      <c r="CON844" s="32"/>
      <c r="COO844" s="32"/>
      <c r="COP844" s="32"/>
      <c r="COQ844" s="32"/>
      <c r="COR844" s="32"/>
      <c r="COS844" s="32"/>
      <c r="COT844" s="32"/>
      <c r="COU844" s="32"/>
      <c r="COV844" s="32"/>
      <c r="COW844" s="32"/>
      <c r="COX844" s="32"/>
      <c r="COY844" s="32"/>
      <c r="COZ844" s="32"/>
      <c r="CPA844" s="32"/>
      <c r="CPB844" s="32"/>
      <c r="CPC844" s="32"/>
      <c r="CPD844" s="32"/>
      <c r="CPE844" s="32"/>
      <c r="CPF844" s="32"/>
      <c r="CPG844" s="32"/>
      <c r="CPH844" s="32"/>
      <c r="CPI844" s="32"/>
      <c r="CPJ844" s="32"/>
      <c r="CPK844" s="32"/>
      <c r="CPL844" s="32"/>
      <c r="CPM844" s="32"/>
      <c r="CPN844" s="32"/>
      <c r="CPO844" s="32"/>
      <c r="CPP844" s="32"/>
      <c r="CPQ844" s="32"/>
      <c r="CPR844" s="32"/>
      <c r="CPS844" s="32"/>
      <c r="CPT844" s="32"/>
      <c r="CPU844" s="32"/>
      <c r="CPV844" s="32"/>
      <c r="CPW844" s="32"/>
      <c r="CPX844" s="32"/>
      <c r="CPY844" s="32"/>
      <c r="CPZ844" s="32"/>
      <c r="CQA844" s="32"/>
      <c r="CQB844" s="32"/>
      <c r="CQC844" s="32"/>
      <c r="CQD844" s="32"/>
      <c r="CQE844" s="32"/>
      <c r="CQF844" s="32"/>
      <c r="CQG844" s="32"/>
      <c r="CQH844" s="32"/>
      <c r="CQI844" s="32"/>
      <c r="CQJ844" s="32"/>
      <c r="CQK844" s="32"/>
      <c r="CQL844" s="32"/>
      <c r="CQM844" s="32"/>
      <c r="CQN844" s="32"/>
      <c r="CQO844" s="32"/>
      <c r="CQP844" s="32"/>
      <c r="CQQ844" s="32"/>
      <c r="CQR844" s="32"/>
      <c r="CQS844" s="32"/>
      <c r="CQT844" s="32"/>
      <c r="CQU844" s="32"/>
      <c r="CQV844" s="32"/>
      <c r="CQW844" s="32"/>
      <c r="CQX844" s="32"/>
      <c r="CQY844" s="32"/>
      <c r="CQZ844" s="32"/>
      <c r="CRA844" s="32"/>
      <c r="CRB844" s="32"/>
      <c r="CRC844" s="32"/>
      <c r="CRD844" s="32"/>
      <c r="CRE844" s="32"/>
      <c r="CRF844" s="32"/>
      <c r="CRG844" s="32"/>
      <c r="CRH844" s="32"/>
      <c r="CRI844" s="32"/>
      <c r="CRJ844" s="32"/>
      <c r="CRK844" s="32"/>
      <c r="CRL844" s="32"/>
      <c r="CRM844" s="32"/>
      <c r="CRN844" s="32"/>
      <c r="CRO844" s="32"/>
      <c r="CRP844" s="32"/>
      <c r="CRQ844" s="32"/>
      <c r="CRR844" s="32"/>
      <c r="CRS844" s="32"/>
      <c r="CRT844" s="32"/>
      <c r="CRU844" s="32"/>
      <c r="CRV844" s="32"/>
      <c r="CRW844" s="32"/>
      <c r="CRX844" s="32"/>
      <c r="CRY844" s="32"/>
      <c r="CRZ844" s="32"/>
      <c r="CSA844" s="32"/>
      <c r="CSB844" s="32"/>
      <c r="CSC844" s="32"/>
      <c r="CSD844" s="32"/>
      <c r="CSE844" s="32"/>
      <c r="CSF844" s="32"/>
      <c r="CSG844" s="32"/>
      <c r="CSH844" s="32"/>
      <c r="CSI844" s="32"/>
      <c r="CSJ844" s="32"/>
      <c r="CSK844" s="32"/>
      <c r="CSL844" s="32"/>
      <c r="CSM844" s="32"/>
      <c r="CSN844" s="32"/>
      <c r="CSO844" s="32"/>
      <c r="CSP844" s="32"/>
      <c r="CSQ844" s="32"/>
      <c r="CSR844" s="32"/>
      <c r="CSS844" s="32"/>
      <c r="CST844" s="32"/>
      <c r="CSU844" s="32"/>
      <c r="CSV844" s="32"/>
      <c r="CSW844" s="32"/>
      <c r="CSX844" s="32"/>
      <c r="CSY844" s="32"/>
      <c r="CSZ844" s="32"/>
      <c r="CTA844" s="32"/>
      <c r="CTB844" s="32"/>
      <c r="CTC844" s="32"/>
      <c r="CTD844" s="32"/>
      <c r="CTE844" s="32"/>
      <c r="CTF844" s="32"/>
      <c r="CTG844" s="32"/>
      <c r="CTH844" s="32"/>
      <c r="CTI844" s="32"/>
      <c r="CTJ844" s="32"/>
      <c r="CTK844" s="32"/>
      <c r="CTL844" s="32"/>
      <c r="CTM844" s="32"/>
      <c r="CTN844" s="32"/>
      <c r="CTO844" s="32"/>
      <c r="CTP844" s="32"/>
      <c r="CTQ844" s="32"/>
      <c r="CTR844" s="32"/>
      <c r="CTS844" s="32"/>
      <c r="CTT844" s="32"/>
      <c r="CTU844" s="32"/>
      <c r="CTV844" s="32"/>
      <c r="CTW844" s="32"/>
      <c r="CTX844" s="32"/>
      <c r="CTY844" s="32"/>
      <c r="CTZ844" s="32"/>
      <c r="CUA844" s="32"/>
      <c r="CUB844" s="32"/>
      <c r="CUC844" s="32"/>
      <c r="CUD844" s="32"/>
      <c r="CUE844" s="32"/>
      <c r="CUF844" s="32"/>
      <c r="CUG844" s="32"/>
      <c r="CUH844" s="32"/>
      <c r="CUI844" s="32"/>
      <c r="CUJ844" s="32"/>
      <c r="CUK844" s="32"/>
      <c r="CUL844" s="32"/>
      <c r="CUM844" s="32"/>
      <c r="CUN844" s="32"/>
      <c r="CUO844" s="32"/>
      <c r="CUP844" s="32"/>
      <c r="CUQ844" s="32"/>
      <c r="CUR844" s="32"/>
      <c r="CUS844" s="32"/>
      <c r="CUT844" s="32"/>
      <c r="CUU844" s="32"/>
      <c r="CUV844" s="32"/>
      <c r="CUW844" s="32"/>
      <c r="CUX844" s="32"/>
      <c r="CUY844" s="32"/>
      <c r="CUZ844" s="32"/>
      <c r="CVA844" s="32"/>
      <c r="CVB844" s="32"/>
      <c r="CVC844" s="32"/>
      <c r="CVD844" s="32"/>
      <c r="CVE844" s="32"/>
      <c r="CVF844" s="32"/>
      <c r="CVG844" s="32"/>
      <c r="CVH844" s="32"/>
      <c r="CVI844" s="32"/>
      <c r="CVJ844" s="32"/>
      <c r="CVK844" s="32"/>
      <c r="CVL844" s="32"/>
      <c r="CVM844" s="32"/>
      <c r="CVN844" s="32"/>
      <c r="CVO844" s="32"/>
      <c r="CVP844" s="32"/>
      <c r="CVQ844" s="32"/>
      <c r="CVR844" s="32"/>
      <c r="CVS844" s="32"/>
      <c r="CVT844" s="32"/>
      <c r="CVU844" s="32"/>
      <c r="CVV844" s="32"/>
      <c r="CVW844" s="32"/>
      <c r="CVX844" s="32"/>
      <c r="CVY844" s="32"/>
      <c r="CVZ844" s="32"/>
      <c r="CWA844" s="32"/>
      <c r="CWB844" s="32"/>
      <c r="CWC844" s="32"/>
      <c r="CWD844" s="32"/>
      <c r="CWE844" s="32"/>
      <c r="CWF844" s="32"/>
      <c r="CWG844" s="32"/>
      <c r="CWH844" s="32"/>
      <c r="CWI844" s="32"/>
      <c r="CWJ844" s="32"/>
      <c r="CWK844" s="32"/>
      <c r="CWL844" s="32"/>
      <c r="CWM844" s="32"/>
      <c r="CWN844" s="32"/>
      <c r="CWO844" s="32"/>
      <c r="CWP844" s="32"/>
      <c r="CWQ844" s="32"/>
      <c r="CWR844" s="32"/>
      <c r="CWS844" s="32"/>
      <c r="CWT844" s="32"/>
      <c r="CWU844" s="32"/>
      <c r="CWV844" s="32"/>
      <c r="CWW844" s="32"/>
      <c r="CWX844" s="32"/>
      <c r="CWY844" s="32"/>
      <c r="CWZ844" s="32"/>
      <c r="CXA844" s="32"/>
      <c r="CXB844" s="32"/>
      <c r="CXC844" s="32"/>
      <c r="CXD844" s="32"/>
      <c r="CXE844" s="32"/>
      <c r="CXF844" s="32"/>
      <c r="CXG844" s="32"/>
      <c r="CXH844" s="32"/>
      <c r="CXI844" s="32"/>
      <c r="CXJ844" s="32"/>
      <c r="CXK844" s="32"/>
      <c r="CXL844" s="32"/>
      <c r="CXM844" s="32"/>
      <c r="CXN844" s="32"/>
      <c r="CXO844" s="32"/>
      <c r="CXP844" s="32"/>
      <c r="CXQ844" s="32"/>
      <c r="CXR844" s="32"/>
      <c r="CXS844" s="32"/>
      <c r="CXT844" s="32"/>
      <c r="CXU844" s="32"/>
      <c r="CXV844" s="32"/>
      <c r="CXW844" s="32"/>
      <c r="CXX844" s="32"/>
      <c r="CXY844" s="32"/>
      <c r="CXZ844" s="32"/>
      <c r="CYA844" s="32"/>
      <c r="CYB844" s="32"/>
      <c r="CYC844" s="32"/>
      <c r="CYD844" s="32"/>
      <c r="CYE844" s="32"/>
      <c r="CYF844" s="32"/>
      <c r="CYG844" s="32"/>
      <c r="CYH844" s="32"/>
      <c r="CYI844" s="32"/>
      <c r="CYJ844" s="32"/>
      <c r="CYK844" s="32"/>
      <c r="CYL844" s="32"/>
      <c r="CYM844" s="32"/>
      <c r="CYN844" s="32"/>
      <c r="CYO844" s="32"/>
      <c r="CYP844" s="32"/>
      <c r="CYQ844" s="32"/>
      <c r="CYR844" s="32"/>
      <c r="CYS844" s="32"/>
      <c r="CYT844" s="32"/>
      <c r="CYU844" s="32"/>
      <c r="CYV844" s="32"/>
      <c r="CYW844" s="32"/>
      <c r="CYX844" s="32"/>
      <c r="CYY844" s="32"/>
      <c r="CYZ844" s="32"/>
      <c r="CZA844" s="32"/>
      <c r="CZB844" s="32"/>
      <c r="CZC844" s="32"/>
      <c r="CZD844" s="32"/>
      <c r="CZE844" s="32"/>
      <c r="CZF844" s="32"/>
      <c r="CZG844" s="32"/>
      <c r="CZH844" s="32"/>
      <c r="CZI844" s="32"/>
      <c r="CZJ844" s="32"/>
      <c r="CZK844" s="32"/>
      <c r="CZL844" s="32"/>
      <c r="CZM844" s="32"/>
      <c r="CZN844" s="32"/>
      <c r="CZO844" s="32"/>
      <c r="CZP844" s="32"/>
      <c r="CZQ844" s="32"/>
      <c r="CZR844" s="32"/>
      <c r="CZS844" s="32"/>
      <c r="CZT844" s="32"/>
      <c r="CZU844" s="32"/>
      <c r="CZV844" s="32"/>
      <c r="CZW844" s="32"/>
      <c r="CZX844" s="32"/>
      <c r="CZY844" s="32"/>
      <c r="CZZ844" s="32"/>
      <c r="DAA844" s="32"/>
      <c r="DAB844" s="32"/>
      <c r="DAC844" s="32"/>
      <c r="DAD844" s="32"/>
      <c r="DAE844" s="32"/>
      <c r="DAF844" s="32"/>
      <c r="DAG844" s="32"/>
      <c r="DAH844" s="32"/>
      <c r="DAI844" s="32"/>
      <c r="DAJ844" s="32"/>
      <c r="DAK844" s="32"/>
      <c r="DAL844" s="32"/>
      <c r="DAM844" s="32"/>
      <c r="DAN844" s="32"/>
      <c r="DAO844" s="32"/>
      <c r="DAP844" s="32"/>
      <c r="DAQ844" s="32"/>
      <c r="DAR844" s="32"/>
      <c r="DAS844" s="32"/>
      <c r="DAT844" s="32"/>
      <c r="DAU844" s="32"/>
      <c r="DAV844" s="32"/>
      <c r="DAW844" s="32"/>
      <c r="DAX844" s="32"/>
      <c r="DAY844" s="32"/>
      <c r="DAZ844" s="32"/>
      <c r="DBA844" s="32"/>
      <c r="DBB844" s="32"/>
      <c r="DBC844" s="32"/>
      <c r="DBD844" s="32"/>
      <c r="DBE844" s="32"/>
      <c r="DBF844" s="32"/>
      <c r="DBG844" s="32"/>
      <c r="DBH844" s="32"/>
      <c r="DBI844" s="32"/>
      <c r="DBJ844" s="32"/>
      <c r="DBK844" s="32"/>
      <c r="DBL844" s="32"/>
      <c r="DBM844" s="32"/>
      <c r="DBN844" s="32"/>
      <c r="DBO844" s="32"/>
      <c r="DBP844" s="32"/>
      <c r="DBQ844" s="32"/>
      <c r="DBR844" s="32"/>
      <c r="DBS844" s="32"/>
      <c r="DBT844" s="32"/>
      <c r="DBU844" s="32"/>
      <c r="DBV844" s="32"/>
      <c r="DBW844" s="32"/>
      <c r="DBX844" s="32"/>
      <c r="DBY844" s="32"/>
      <c r="DBZ844" s="32"/>
      <c r="DCA844" s="32"/>
      <c r="DCB844" s="32"/>
      <c r="DCC844" s="32"/>
      <c r="DCD844" s="32"/>
      <c r="DCE844" s="32"/>
      <c r="DCF844" s="32"/>
      <c r="DCG844" s="32"/>
      <c r="DCH844" s="32"/>
      <c r="DCI844" s="32"/>
      <c r="DCJ844" s="32"/>
      <c r="DCK844" s="32"/>
      <c r="DCL844" s="32"/>
      <c r="DCM844" s="32"/>
      <c r="DCN844" s="32"/>
      <c r="DCO844" s="32"/>
      <c r="DCP844" s="32"/>
      <c r="DCQ844" s="32"/>
      <c r="DCR844" s="32"/>
      <c r="DCS844" s="32"/>
      <c r="DCT844" s="32"/>
      <c r="DCU844" s="32"/>
      <c r="DCV844" s="32"/>
      <c r="DCW844" s="32"/>
      <c r="DCX844" s="32"/>
      <c r="DCY844" s="32"/>
      <c r="DCZ844" s="32"/>
      <c r="DDA844" s="32"/>
      <c r="DDB844" s="32"/>
      <c r="DDC844" s="32"/>
      <c r="DDD844" s="32"/>
      <c r="DDE844" s="32"/>
      <c r="DDF844" s="32"/>
      <c r="DDG844" s="32"/>
      <c r="DDH844" s="32"/>
      <c r="DDI844" s="32"/>
      <c r="DDJ844" s="32"/>
      <c r="DDK844" s="32"/>
      <c r="DDL844" s="32"/>
      <c r="DDM844" s="32"/>
      <c r="DDN844" s="32"/>
      <c r="DDO844" s="32"/>
      <c r="DDP844" s="32"/>
      <c r="DDQ844" s="32"/>
      <c r="DDR844" s="32"/>
      <c r="DDS844" s="32"/>
      <c r="DDT844" s="32"/>
      <c r="DDU844" s="32"/>
      <c r="DDV844" s="32"/>
      <c r="DDW844" s="32"/>
      <c r="DDX844" s="32"/>
      <c r="DDY844" s="32"/>
      <c r="DDZ844" s="32"/>
      <c r="DEA844" s="32"/>
      <c r="DEB844" s="32"/>
      <c r="DEC844" s="32"/>
      <c r="DED844" s="32"/>
      <c r="DEE844" s="32"/>
      <c r="DEF844" s="32"/>
      <c r="DEG844" s="32"/>
      <c r="DEH844" s="32"/>
      <c r="DEI844" s="32"/>
      <c r="DEJ844" s="32"/>
      <c r="DEK844" s="32"/>
      <c r="DEL844" s="32"/>
      <c r="DEM844" s="32"/>
      <c r="DEN844" s="32"/>
      <c r="DEO844" s="32"/>
      <c r="DEP844" s="32"/>
      <c r="DEQ844" s="32"/>
      <c r="DER844" s="32"/>
      <c r="DES844" s="32"/>
      <c r="DET844" s="32"/>
      <c r="DEU844" s="32"/>
      <c r="DEV844" s="32"/>
      <c r="DEW844" s="32"/>
      <c r="DEX844" s="32"/>
      <c r="DEY844" s="32"/>
      <c r="DEZ844" s="32"/>
      <c r="DFA844" s="32"/>
      <c r="DFB844" s="32"/>
      <c r="DFC844" s="32"/>
      <c r="DFD844" s="32"/>
      <c r="DFE844" s="32"/>
      <c r="DFF844" s="32"/>
      <c r="DFG844" s="32"/>
      <c r="DFH844" s="32"/>
      <c r="DFI844" s="32"/>
      <c r="DFJ844" s="32"/>
      <c r="DFK844" s="32"/>
      <c r="DFL844" s="32"/>
      <c r="DFM844" s="32"/>
      <c r="DFN844" s="32"/>
      <c r="DFO844" s="32"/>
      <c r="DFP844" s="32"/>
      <c r="DFQ844" s="32"/>
      <c r="DFR844" s="32"/>
      <c r="DFS844" s="32"/>
      <c r="DFT844" s="32"/>
      <c r="DFU844" s="32"/>
      <c r="DFV844" s="32"/>
      <c r="DFW844" s="32"/>
      <c r="DFX844" s="32"/>
      <c r="DFY844" s="32"/>
      <c r="DFZ844" s="32"/>
      <c r="DGA844" s="32"/>
      <c r="DGB844" s="32"/>
      <c r="DGC844" s="32"/>
      <c r="DGD844" s="32"/>
      <c r="DGE844" s="32"/>
      <c r="DGF844" s="32"/>
      <c r="DGG844" s="32"/>
      <c r="DGH844" s="32"/>
      <c r="DGI844" s="32"/>
      <c r="DGJ844" s="32"/>
      <c r="DGK844" s="32"/>
      <c r="DGL844" s="32"/>
      <c r="DGM844" s="32"/>
      <c r="DGN844" s="32"/>
      <c r="DGO844" s="32"/>
      <c r="DGP844" s="32"/>
      <c r="DGQ844" s="32"/>
      <c r="DGR844" s="32"/>
      <c r="DGS844" s="32"/>
      <c r="DGT844" s="32"/>
      <c r="DGU844" s="32"/>
      <c r="DGV844" s="32"/>
      <c r="DGW844" s="32"/>
      <c r="DGX844" s="32"/>
      <c r="DGY844" s="32"/>
      <c r="DGZ844" s="32"/>
      <c r="DHA844" s="32"/>
      <c r="DHB844" s="32"/>
      <c r="DHC844" s="32"/>
      <c r="DHD844" s="32"/>
      <c r="DHE844" s="32"/>
      <c r="DHF844" s="32"/>
      <c r="DHG844" s="32"/>
      <c r="DHH844" s="32"/>
      <c r="DHI844" s="32"/>
      <c r="DHJ844" s="32"/>
      <c r="DHK844" s="32"/>
      <c r="DHL844" s="32"/>
      <c r="DHM844" s="32"/>
      <c r="DHN844" s="32"/>
      <c r="DHO844" s="32"/>
      <c r="DHP844" s="32"/>
      <c r="DHQ844" s="32"/>
      <c r="DHR844" s="32"/>
      <c r="DHS844" s="32"/>
      <c r="DHT844" s="32"/>
      <c r="DHU844" s="32"/>
      <c r="DHV844" s="32"/>
      <c r="DHW844" s="32"/>
      <c r="DHX844" s="32"/>
      <c r="DHY844" s="32"/>
      <c r="DHZ844" s="32"/>
      <c r="DIA844" s="32"/>
      <c r="DIB844" s="32"/>
      <c r="DIC844" s="32"/>
      <c r="DID844" s="32"/>
      <c r="DIE844" s="32"/>
      <c r="DIF844" s="32"/>
      <c r="DIG844" s="32"/>
      <c r="DIH844" s="32"/>
      <c r="DII844" s="32"/>
      <c r="DIJ844" s="32"/>
      <c r="DIK844" s="32"/>
      <c r="DIL844" s="32"/>
      <c r="DIM844" s="32"/>
      <c r="DIN844" s="32"/>
      <c r="DIO844" s="32"/>
      <c r="DIP844" s="32"/>
      <c r="DIQ844" s="32"/>
      <c r="DIR844" s="32"/>
      <c r="DIS844" s="32"/>
      <c r="DIT844" s="32"/>
      <c r="DIU844" s="32"/>
      <c r="DIV844" s="32"/>
      <c r="DIW844" s="32"/>
      <c r="DIX844" s="32"/>
      <c r="DIY844" s="32"/>
      <c r="DIZ844" s="32"/>
      <c r="DJA844" s="32"/>
      <c r="DJB844" s="32"/>
      <c r="DJC844" s="32"/>
      <c r="DJD844" s="32"/>
      <c r="DJE844" s="32"/>
      <c r="DJF844" s="32"/>
      <c r="DJG844" s="32"/>
      <c r="DJH844" s="32"/>
      <c r="DJI844" s="32"/>
      <c r="DJJ844" s="32"/>
      <c r="DJK844" s="32"/>
      <c r="DJL844" s="32"/>
      <c r="DJM844" s="32"/>
      <c r="DJN844" s="32"/>
      <c r="DJO844" s="32"/>
      <c r="DJP844" s="32"/>
      <c r="DJQ844" s="32"/>
      <c r="DJR844" s="32"/>
      <c r="DJS844" s="32"/>
      <c r="DJT844" s="32"/>
      <c r="DJU844" s="32"/>
      <c r="DJV844" s="32"/>
      <c r="DJW844" s="32"/>
      <c r="DJX844" s="32"/>
      <c r="DJY844" s="32"/>
      <c r="DJZ844" s="32"/>
      <c r="DKA844" s="32"/>
      <c r="DKB844" s="32"/>
      <c r="DKC844" s="32"/>
      <c r="DKD844" s="32"/>
      <c r="DKE844" s="32"/>
      <c r="DKF844" s="32"/>
      <c r="DKG844" s="32"/>
      <c r="DKH844" s="32"/>
      <c r="DKI844" s="32"/>
      <c r="DKJ844" s="32"/>
      <c r="DKK844" s="32"/>
      <c r="DKL844" s="32"/>
      <c r="DKM844" s="32"/>
      <c r="DKN844" s="32"/>
      <c r="DKO844" s="32"/>
      <c r="DKP844" s="32"/>
      <c r="DKQ844" s="32"/>
      <c r="DKR844" s="32"/>
      <c r="DKS844" s="32"/>
      <c r="DKT844" s="32"/>
      <c r="DKU844" s="32"/>
      <c r="DKV844" s="32"/>
      <c r="DKW844" s="32"/>
      <c r="DKX844" s="32"/>
      <c r="DKY844" s="32"/>
      <c r="DKZ844" s="32"/>
      <c r="DLA844" s="32"/>
      <c r="DLB844" s="32"/>
      <c r="DLC844" s="32"/>
      <c r="DLD844" s="32"/>
      <c r="DLE844" s="32"/>
      <c r="DLF844" s="32"/>
      <c r="DLG844" s="32"/>
      <c r="DLH844" s="32"/>
      <c r="DLI844" s="32"/>
      <c r="DLJ844" s="32"/>
      <c r="DLK844" s="32"/>
      <c r="DLL844" s="32"/>
      <c r="DLM844" s="32"/>
      <c r="DLN844" s="32"/>
      <c r="DLO844" s="32"/>
      <c r="DLP844" s="32"/>
      <c r="DLQ844" s="32"/>
      <c r="DLR844" s="32"/>
      <c r="DLS844" s="32"/>
      <c r="DLT844" s="32"/>
      <c r="DLU844" s="32"/>
      <c r="DLV844" s="32"/>
      <c r="DLW844" s="32"/>
      <c r="DLX844" s="32"/>
      <c r="DLY844" s="32"/>
      <c r="DLZ844" s="32"/>
      <c r="DMA844" s="32"/>
      <c r="DMB844" s="32"/>
      <c r="DMC844" s="32"/>
      <c r="DMD844" s="32"/>
      <c r="DME844" s="32"/>
      <c r="DMF844" s="32"/>
      <c r="DMG844" s="32"/>
      <c r="DMH844" s="32"/>
      <c r="DMI844" s="32"/>
      <c r="DMJ844" s="32"/>
      <c r="DMK844" s="32"/>
      <c r="DML844" s="32"/>
      <c r="DMM844" s="32"/>
      <c r="DMN844" s="32"/>
      <c r="DMO844" s="32"/>
      <c r="DMP844" s="32"/>
      <c r="DMQ844" s="32"/>
      <c r="DMR844" s="32"/>
      <c r="DMS844" s="32"/>
      <c r="DMT844" s="32"/>
      <c r="DMU844" s="32"/>
      <c r="DMV844" s="32"/>
      <c r="DMW844" s="32"/>
      <c r="DMX844" s="32"/>
      <c r="DMY844" s="32"/>
      <c r="DMZ844" s="32"/>
      <c r="DNA844" s="32"/>
      <c r="DNB844" s="32"/>
      <c r="DNC844" s="32"/>
      <c r="DND844" s="32"/>
      <c r="DNE844" s="32"/>
      <c r="DNF844" s="32"/>
      <c r="DNG844" s="32"/>
      <c r="DNH844" s="32"/>
      <c r="DNI844" s="32"/>
      <c r="DNJ844" s="32"/>
      <c r="DNK844" s="32"/>
      <c r="DNL844" s="32"/>
      <c r="DNM844" s="32"/>
      <c r="DNN844" s="32"/>
      <c r="DNO844" s="32"/>
      <c r="DNP844" s="32"/>
      <c r="DNQ844" s="32"/>
      <c r="DNR844" s="32"/>
      <c r="DNS844" s="32"/>
      <c r="DNT844" s="32"/>
      <c r="DNU844" s="32"/>
      <c r="DNV844" s="32"/>
      <c r="DNW844" s="32"/>
      <c r="DNX844" s="32"/>
      <c r="DNY844" s="32"/>
      <c r="DNZ844" s="32"/>
      <c r="DOA844" s="32"/>
      <c r="DOB844" s="32"/>
      <c r="DOC844" s="32"/>
      <c r="DOD844" s="32"/>
      <c r="DOE844" s="32"/>
      <c r="DOF844" s="32"/>
      <c r="DOG844" s="32"/>
      <c r="DOH844" s="32"/>
      <c r="DOI844" s="32"/>
      <c r="DOJ844" s="32"/>
      <c r="DOK844" s="32"/>
      <c r="DOL844" s="32"/>
      <c r="DOM844" s="32"/>
      <c r="DON844" s="32"/>
      <c r="DOO844" s="32"/>
      <c r="DOP844" s="32"/>
      <c r="DOQ844" s="32"/>
      <c r="DOR844" s="32"/>
      <c r="DOS844" s="32"/>
      <c r="DOT844" s="32"/>
      <c r="DOU844" s="32"/>
      <c r="DOV844" s="32"/>
      <c r="DOW844" s="32"/>
      <c r="DOX844" s="32"/>
      <c r="DOY844" s="32"/>
      <c r="DOZ844" s="32"/>
      <c r="DPA844" s="32"/>
      <c r="DPB844" s="32"/>
      <c r="DPC844" s="32"/>
      <c r="DPD844" s="32"/>
      <c r="DPE844" s="32"/>
      <c r="DPF844" s="32"/>
      <c r="DPG844" s="32"/>
      <c r="DPH844" s="32"/>
      <c r="DPI844" s="32"/>
      <c r="DPJ844" s="32"/>
      <c r="DPK844" s="32"/>
      <c r="DPL844" s="32"/>
      <c r="DPM844" s="32"/>
      <c r="DPN844" s="32"/>
      <c r="DPO844" s="32"/>
      <c r="DPP844" s="32"/>
      <c r="DPQ844" s="32"/>
      <c r="DPR844" s="32"/>
      <c r="DPS844" s="32"/>
      <c r="DPT844" s="32"/>
      <c r="DPU844" s="32"/>
      <c r="DPV844" s="32"/>
      <c r="DPW844" s="32"/>
      <c r="DPX844" s="32"/>
      <c r="DPY844" s="32"/>
      <c r="DPZ844" s="32"/>
      <c r="DQA844" s="32"/>
      <c r="DQB844" s="32"/>
      <c r="DQC844" s="32"/>
      <c r="DQD844" s="32"/>
      <c r="DQE844" s="32"/>
      <c r="DQF844" s="32"/>
      <c r="DQG844" s="32"/>
      <c r="DQH844" s="32"/>
      <c r="DQI844" s="32"/>
      <c r="DQJ844" s="32"/>
      <c r="DQK844" s="32"/>
      <c r="DQL844" s="32"/>
      <c r="DQM844" s="32"/>
      <c r="DQN844" s="32"/>
      <c r="DQO844" s="32"/>
      <c r="DQP844" s="32"/>
      <c r="DQQ844" s="32"/>
      <c r="DQR844" s="32"/>
      <c r="DQS844" s="32"/>
      <c r="DQT844" s="32"/>
      <c r="DQU844" s="32"/>
      <c r="DQV844" s="32"/>
      <c r="DQW844" s="32"/>
      <c r="DQX844" s="32"/>
      <c r="DQY844" s="32"/>
      <c r="DQZ844" s="32"/>
      <c r="DRA844" s="32"/>
      <c r="DRB844" s="32"/>
      <c r="DRC844" s="32"/>
      <c r="DRD844" s="32"/>
      <c r="DRE844" s="32"/>
      <c r="DRF844" s="32"/>
      <c r="DRG844" s="32"/>
      <c r="DRH844" s="32"/>
      <c r="DRI844" s="32"/>
      <c r="DRJ844" s="32"/>
      <c r="DRK844" s="32"/>
      <c r="DRL844" s="32"/>
      <c r="DRM844" s="32"/>
      <c r="DRN844" s="32"/>
      <c r="DRO844" s="32"/>
      <c r="DRP844" s="32"/>
      <c r="DRQ844" s="32"/>
      <c r="DRR844" s="32"/>
      <c r="DRS844" s="32"/>
      <c r="DRT844" s="32"/>
      <c r="DRU844" s="32"/>
      <c r="DRV844" s="32"/>
      <c r="DRW844" s="32"/>
      <c r="DRX844" s="32"/>
      <c r="DRY844" s="32"/>
      <c r="DRZ844" s="32"/>
      <c r="DSA844" s="32"/>
      <c r="DSB844" s="32"/>
      <c r="DSC844" s="32"/>
      <c r="DSD844" s="32"/>
      <c r="DSE844" s="32"/>
      <c r="DSF844" s="32"/>
      <c r="DSG844" s="32"/>
      <c r="DSH844" s="32"/>
      <c r="DSI844" s="32"/>
      <c r="DSJ844" s="32"/>
      <c r="DSK844" s="32"/>
      <c r="DSL844" s="32"/>
      <c r="DSM844" s="32"/>
      <c r="DSN844" s="32"/>
      <c r="DSO844" s="32"/>
      <c r="DSP844" s="32"/>
      <c r="DSQ844" s="32"/>
      <c r="DSR844" s="32"/>
      <c r="DSS844" s="32"/>
      <c r="DST844" s="32"/>
      <c r="DSU844" s="32"/>
      <c r="DSV844" s="32"/>
      <c r="DSW844" s="32"/>
      <c r="DSX844" s="32"/>
      <c r="DSY844" s="32"/>
      <c r="DSZ844" s="32"/>
      <c r="DTA844" s="32"/>
      <c r="DTB844" s="32"/>
      <c r="DTC844" s="32"/>
      <c r="DTD844" s="32"/>
      <c r="DTE844" s="32"/>
      <c r="DTF844" s="32"/>
      <c r="DTG844" s="32"/>
      <c r="DTH844" s="32"/>
      <c r="DTI844" s="32"/>
      <c r="DTJ844" s="32"/>
      <c r="DTK844" s="32"/>
      <c r="DTL844" s="32"/>
      <c r="DTM844" s="32"/>
      <c r="DTN844" s="32"/>
      <c r="DTO844" s="32"/>
      <c r="DTP844" s="32"/>
      <c r="DTQ844" s="32"/>
      <c r="DTR844" s="32"/>
      <c r="DTS844" s="32"/>
      <c r="DTT844" s="32"/>
      <c r="DTU844" s="32"/>
      <c r="DTV844" s="32"/>
      <c r="DTW844" s="32"/>
      <c r="DTX844" s="32"/>
      <c r="DTY844" s="32"/>
      <c r="DTZ844" s="32"/>
      <c r="DUA844" s="32"/>
      <c r="DUB844" s="32"/>
      <c r="DUC844" s="32"/>
      <c r="DUD844" s="32"/>
      <c r="DUE844" s="32"/>
      <c r="DUF844" s="32"/>
      <c r="DUG844" s="32"/>
      <c r="DUH844" s="32"/>
      <c r="DUI844" s="32"/>
      <c r="DUJ844" s="32"/>
      <c r="DUK844" s="32"/>
      <c r="DUL844" s="32"/>
      <c r="DUM844" s="32"/>
      <c r="DUN844" s="32"/>
      <c r="DUO844" s="32"/>
      <c r="DUP844" s="32"/>
      <c r="DUQ844" s="32"/>
      <c r="DUR844" s="32"/>
      <c r="DUS844" s="32"/>
      <c r="DUT844" s="32"/>
      <c r="DUU844" s="32"/>
      <c r="DUV844" s="32"/>
      <c r="DUW844" s="32"/>
      <c r="DUX844" s="32"/>
      <c r="DUY844" s="32"/>
      <c r="DUZ844" s="32"/>
      <c r="DVA844" s="32"/>
      <c r="DVB844" s="32"/>
      <c r="DVC844" s="32"/>
      <c r="DVD844" s="32"/>
      <c r="DVE844" s="32"/>
      <c r="DVF844" s="32"/>
      <c r="DVG844" s="32"/>
      <c r="DVH844" s="32"/>
      <c r="DVI844" s="32"/>
      <c r="DVJ844" s="32"/>
      <c r="DVK844" s="32"/>
      <c r="DVL844" s="32"/>
      <c r="DVM844" s="32"/>
      <c r="DVN844" s="32"/>
      <c r="DVO844" s="32"/>
      <c r="DVP844" s="32"/>
      <c r="DVQ844" s="32"/>
      <c r="DVR844" s="32"/>
      <c r="DVS844" s="32"/>
      <c r="DVT844" s="32"/>
      <c r="DVU844" s="32"/>
      <c r="DVV844" s="32"/>
      <c r="DVW844" s="32"/>
      <c r="DVX844" s="32"/>
      <c r="DVY844" s="32"/>
      <c r="DVZ844" s="32"/>
      <c r="DWA844" s="32"/>
      <c r="DWB844" s="32"/>
      <c r="DWC844" s="32"/>
      <c r="DWD844" s="32"/>
      <c r="DWE844" s="32"/>
      <c r="DWF844" s="32"/>
      <c r="DWG844" s="32"/>
      <c r="DWH844" s="32"/>
      <c r="DWI844" s="32"/>
      <c r="DWJ844" s="32"/>
      <c r="DWK844" s="32"/>
      <c r="DWL844" s="32"/>
      <c r="DWM844" s="32"/>
      <c r="DWN844" s="32"/>
      <c r="DWO844" s="32"/>
      <c r="DWP844" s="32"/>
      <c r="DWQ844" s="32"/>
      <c r="DWR844" s="32"/>
      <c r="DWS844" s="32"/>
      <c r="DWT844" s="32"/>
      <c r="DWU844" s="32"/>
      <c r="DWV844" s="32"/>
      <c r="DWW844" s="32"/>
      <c r="DWX844" s="32"/>
      <c r="DWY844" s="32"/>
      <c r="DWZ844" s="32"/>
      <c r="DXA844" s="32"/>
      <c r="DXB844" s="32"/>
      <c r="DXC844" s="32"/>
      <c r="DXD844" s="32"/>
      <c r="DXE844" s="32"/>
      <c r="DXF844" s="32"/>
      <c r="DXG844" s="32"/>
      <c r="DXH844" s="32"/>
      <c r="DXI844" s="32"/>
      <c r="DXJ844" s="32"/>
      <c r="DXK844" s="32"/>
      <c r="DXL844" s="32"/>
      <c r="DXM844" s="32"/>
      <c r="DXN844" s="32"/>
      <c r="DXO844" s="32"/>
      <c r="DXP844" s="32"/>
      <c r="DXQ844" s="32"/>
      <c r="DXR844" s="32"/>
      <c r="DXS844" s="32"/>
      <c r="DXT844" s="32"/>
      <c r="DXU844" s="32"/>
      <c r="DXV844" s="32"/>
      <c r="DXW844" s="32"/>
      <c r="DXX844" s="32"/>
      <c r="DXY844" s="32"/>
      <c r="DXZ844" s="32"/>
      <c r="DYA844" s="32"/>
      <c r="DYB844" s="32"/>
      <c r="DYC844" s="32"/>
      <c r="DYD844" s="32"/>
      <c r="DYE844" s="32"/>
      <c r="DYF844" s="32"/>
      <c r="DYG844" s="32"/>
      <c r="DYH844" s="32"/>
      <c r="DYI844" s="32"/>
      <c r="DYJ844" s="32"/>
      <c r="DYK844" s="32"/>
      <c r="DYL844" s="32"/>
      <c r="DYM844" s="32"/>
      <c r="DYN844" s="32"/>
      <c r="DYO844" s="32"/>
      <c r="DYP844" s="32"/>
      <c r="DYQ844" s="32"/>
      <c r="DYR844" s="32"/>
      <c r="DYS844" s="32"/>
      <c r="DYT844" s="32"/>
      <c r="DYU844" s="32"/>
      <c r="DYV844" s="32"/>
      <c r="DYW844" s="32"/>
      <c r="DYX844" s="32"/>
      <c r="DYY844" s="32"/>
      <c r="DYZ844" s="32"/>
      <c r="DZA844" s="32"/>
      <c r="DZB844" s="32"/>
      <c r="DZC844" s="32"/>
      <c r="DZD844" s="32"/>
      <c r="DZE844" s="32"/>
      <c r="DZF844" s="32"/>
      <c r="DZG844" s="32"/>
      <c r="DZH844" s="32"/>
      <c r="DZI844" s="32"/>
      <c r="DZJ844" s="32"/>
      <c r="DZK844" s="32"/>
      <c r="DZL844" s="32"/>
      <c r="DZM844" s="32"/>
      <c r="DZN844" s="32"/>
      <c r="DZO844" s="32"/>
      <c r="DZP844" s="32"/>
      <c r="DZQ844" s="32"/>
      <c r="DZR844" s="32"/>
      <c r="DZS844" s="32"/>
      <c r="DZT844" s="32"/>
      <c r="DZU844" s="32"/>
      <c r="DZV844" s="32"/>
      <c r="DZW844" s="32"/>
      <c r="DZX844" s="32"/>
      <c r="DZY844" s="32"/>
      <c r="DZZ844" s="32"/>
      <c r="EAA844" s="32"/>
      <c r="EAB844" s="32"/>
      <c r="EAC844" s="32"/>
      <c r="EAD844" s="32"/>
      <c r="EAE844" s="32"/>
      <c r="EAF844" s="32"/>
      <c r="EAG844" s="32"/>
      <c r="EAH844" s="32"/>
      <c r="EAI844" s="32"/>
      <c r="EAJ844" s="32"/>
      <c r="EAK844" s="32"/>
      <c r="EAL844" s="32"/>
      <c r="EAM844" s="32"/>
      <c r="EAN844" s="32"/>
      <c r="EAO844" s="32"/>
      <c r="EAP844" s="32"/>
      <c r="EAQ844" s="32"/>
      <c r="EAR844" s="32"/>
      <c r="EAS844" s="32"/>
      <c r="EAT844" s="32"/>
      <c r="EAU844" s="32"/>
      <c r="EAV844" s="32"/>
      <c r="EAW844" s="32"/>
      <c r="EAX844" s="32"/>
      <c r="EAY844" s="32"/>
      <c r="EAZ844" s="32"/>
      <c r="EBA844" s="32"/>
      <c r="EBB844" s="32"/>
      <c r="EBC844" s="32"/>
      <c r="EBD844" s="32"/>
      <c r="EBE844" s="32"/>
      <c r="EBF844" s="32"/>
      <c r="EBG844" s="32"/>
      <c r="EBH844" s="32"/>
      <c r="EBI844" s="32"/>
      <c r="EBJ844" s="32"/>
      <c r="EBK844" s="32"/>
      <c r="EBL844" s="32"/>
      <c r="EBM844" s="32"/>
      <c r="EBN844" s="32"/>
      <c r="EBO844" s="32"/>
      <c r="EBP844" s="32"/>
      <c r="EBQ844" s="32"/>
      <c r="EBR844" s="32"/>
      <c r="EBS844" s="32"/>
      <c r="EBT844" s="32"/>
      <c r="EBU844" s="32"/>
      <c r="EBV844" s="32"/>
      <c r="EBW844" s="32"/>
      <c r="EBX844" s="32"/>
      <c r="EBY844" s="32"/>
      <c r="EBZ844" s="32"/>
      <c r="ECA844" s="32"/>
      <c r="ECB844" s="32"/>
      <c r="ECC844" s="32"/>
      <c r="ECD844" s="32"/>
      <c r="ECE844" s="32"/>
      <c r="ECF844" s="32"/>
      <c r="ECG844" s="32"/>
      <c r="ECH844" s="32"/>
      <c r="ECI844" s="32"/>
      <c r="ECJ844" s="32"/>
      <c r="ECK844" s="32"/>
      <c r="ECL844" s="32"/>
      <c r="ECM844" s="32"/>
      <c r="ECN844" s="32"/>
      <c r="ECO844" s="32"/>
      <c r="ECP844" s="32"/>
      <c r="ECQ844" s="32"/>
      <c r="ECR844" s="32"/>
      <c r="ECS844" s="32"/>
      <c r="ECT844" s="32"/>
      <c r="ECU844" s="32"/>
      <c r="ECV844" s="32"/>
      <c r="ECW844" s="32"/>
      <c r="ECX844" s="32"/>
      <c r="ECY844" s="32"/>
      <c r="ECZ844" s="32"/>
      <c r="EDA844" s="32"/>
      <c r="EDB844" s="32"/>
      <c r="EDC844" s="32"/>
      <c r="EDD844" s="32"/>
      <c r="EDE844" s="32"/>
      <c r="EDF844" s="32"/>
      <c r="EDG844" s="32"/>
      <c r="EDH844" s="32"/>
      <c r="EDI844" s="32"/>
      <c r="EDJ844" s="32"/>
      <c r="EDK844" s="32"/>
      <c r="EDL844" s="32"/>
      <c r="EDM844" s="32"/>
      <c r="EDN844" s="32"/>
      <c r="EDO844" s="32"/>
      <c r="EDP844" s="32"/>
      <c r="EDQ844" s="32"/>
      <c r="EDR844" s="32"/>
      <c r="EDS844" s="32"/>
      <c r="EDT844" s="32"/>
      <c r="EDU844" s="32"/>
      <c r="EDV844" s="32"/>
      <c r="EDW844" s="32"/>
      <c r="EDX844" s="32"/>
      <c r="EDY844" s="32"/>
      <c r="EDZ844" s="32"/>
      <c r="EEA844" s="32"/>
      <c r="EEB844" s="32"/>
      <c r="EEC844" s="32"/>
      <c r="EED844" s="32"/>
      <c r="EEE844" s="32"/>
      <c r="EEF844" s="32"/>
      <c r="EEG844" s="32"/>
      <c r="EEH844" s="32"/>
      <c r="EEI844" s="32"/>
      <c r="EEJ844" s="32"/>
      <c r="EEK844" s="32"/>
      <c r="EEL844" s="32"/>
      <c r="EEM844" s="32"/>
      <c r="EEN844" s="32"/>
      <c r="EEO844" s="32"/>
      <c r="EEP844" s="32"/>
      <c r="EEQ844" s="32"/>
      <c r="EER844" s="32"/>
      <c r="EES844" s="32"/>
      <c r="EET844" s="32"/>
      <c r="EEU844" s="32"/>
      <c r="EEV844" s="32"/>
      <c r="EEW844" s="32"/>
      <c r="EEX844" s="32"/>
      <c r="EEY844" s="32"/>
      <c r="EEZ844" s="32"/>
      <c r="EFA844" s="32"/>
      <c r="EFB844" s="32"/>
      <c r="EFC844" s="32"/>
      <c r="EFD844" s="32"/>
      <c r="EFE844" s="32"/>
      <c r="EFF844" s="32"/>
      <c r="EFG844" s="32"/>
      <c r="EFH844" s="32"/>
      <c r="EFI844" s="32"/>
      <c r="EFJ844" s="32"/>
      <c r="EFK844" s="32"/>
      <c r="EFL844" s="32"/>
      <c r="EFM844" s="32"/>
      <c r="EFN844" s="32"/>
      <c r="EFO844" s="32"/>
      <c r="EFP844" s="32"/>
      <c r="EFQ844" s="32"/>
      <c r="EFR844" s="32"/>
      <c r="EFS844" s="32"/>
      <c r="EFT844" s="32"/>
      <c r="EFU844" s="32"/>
      <c r="EFV844" s="32"/>
      <c r="EFW844" s="32"/>
      <c r="EFX844" s="32"/>
      <c r="EFY844" s="32"/>
      <c r="EFZ844" s="32"/>
      <c r="EGA844" s="32"/>
      <c r="EGB844" s="32"/>
      <c r="EGC844" s="32"/>
      <c r="EGD844" s="32"/>
      <c r="EGE844" s="32"/>
      <c r="EGF844" s="32"/>
      <c r="EGG844" s="32"/>
      <c r="EGH844" s="32"/>
      <c r="EGI844" s="32"/>
      <c r="EGJ844" s="32"/>
      <c r="EGK844" s="32"/>
      <c r="EGL844" s="32"/>
      <c r="EGM844" s="32"/>
      <c r="EGN844" s="32"/>
      <c r="EGO844" s="32"/>
      <c r="EGP844" s="32"/>
      <c r="EGQ844" s="32"/>
      <c r="EGR844" s="32"/>
      <c r="EGS844" s="32"/>
      <c r="EGT844" s="32"/>
      <c r="EGU844" s="32"/>
      <c r="EGV844" s="32"/>
      <c r="EGW844" s="32"/>
      <c r="EGX844" s="32"/>
      <c r="EGY844" s="32"/>
      <c r="EGZ844" s="32"/>
      <c r="EHA844" s="32"/>
      <c r="EHB844" s="32"/>
      <c r="EHC844" s="32"/>
      <c r="EHD844" s="32"/>
      <c r="EHE844" s="32"/>
      <c r="EHF844" s="32"/>
      <c r="EHG844" s="32"/>
      <c r="EHH844" s="32"/>
      <c r="EHI844" s="32"/>
      <c r="EHJ844" s="32"/>
      <c r="EHK844" s="32"/>
      <c r="EHL844" s="32"/>
      <c r="EHM844" s="32"/>
      <c r="EHN844" s="32"/>
      <c r="EHO844" s="32"/>
      <c r="EHP844" s="32"/>
      <c r="EHQ844" s="32"/>
      <c r="EHR844" s="32"/>
      <c r="EHS844" s="32"/>
      <c r="EHT844" s="32"/>
      <c r="EHU844" s="32"/>
      <c r="EHV844" s="32"/>
      <c r="EHW844" s="32"/>
      <c r="EHX844" s="32"/>
      <c r="EHY844" s="32"/>
      <c r="EHZ844" s="32"/>
      <c r="EIA844" s="32"/>
      <c r="EIB844" s="32"/>
      <c r="EIC844" s="32"/>
      <c r="EID844" s="32"/>
      <c r="EIE844" s="32"/>
      <c r="EIF844" s="32"/>
      <c r="EIG844" s="32"/>
      <c r="EIH844" s="32"/>
      <c r="EII844" s="32"/>
      <c r="EIJ844" s="32"/>
      <c r="EIK844" s="32"/>
      <c r="EIL844" s="32"/>
      <c r="EIM844" s="32"/>
      <c r="EIN844" s="32"/>
      <c r="EIO844" s="32"/>
      <c r="EIP844" s="32"/>
      <c r="EIQ844" s="32"/>
      <c r="EIR844" s="32"/>
      <c r="EIS844" s="32"/>
      <c r="EIT844" s="32"/>
      <c r="EIU844" s="32"/>
      <c r="EIV844" s="32"/>
      <c r="EIW844" s="32"/>
      <c r="EIX844" s="32"/>
      <c r="EIY844" s="32"/>
      <c r="EIZ844" s="32"/>
      <c r="EJA844" s="32"/>
      <c r="EJB844" s="32"/>
      <c r="EJC844" s="32"/>
      <c r="EJD844" s="32"/>
      <c r="EJE844" s="32"/>
      <c r="EJF844" s="32"/>
      <c r="EJG844" s="32"/>
      <c r="EJH844" s="32"/>
      <c r="EJI844" s="32"/>
      <c r="EJJ844" s="32"/>
      <c r="EJK844" s="32"/>
      <c r="EJL844" s="32"/>
      <c r="EJM844" s="32"/>
      <c r="EJN844" s="32"/>
      <c r="EJO844" s="32"/>
      <c r="EJP844" s="32"/>
      <c r="EJQ844" s="32"/>
      <c r="EJR844" s="32"/>
      <c r="EJS844" s="32"/>
      <c r="EJT844" s="32"/>
      <c r="EJU844" s="32"/>
      <c r="EJV844" s="32"/>
      <c r="EJW844" s="32"/>
      <c r="EJX844" s="32"/>
      <c r="EJY844" s="32"/>
      <c r="EJZ844" s="32"/>
      <c r="EKA844" s="32"/>
      <c r="EKB844" s="32"/>
      <c r="EKC844" s="32"/>
      <c r="EKD844" s="32"/>
      <c r="EKE844" s="32"/>
      <c r="EKF844" s="32"/>
      <c r="EKG844" s="32"/>
      <c r="EKH844" s="32"/>
      <c r="EKI844" s="32"/>
      <c r="EKJ844" s="32"/>
      <c r="EKK844" s="32"/>
      <c r="EKL844" s="32"/>
      <c r="EKM844" s="32"/>
      <c r="EKN844" s="32"/>
      <c r="EKO844" s="32"/>
      <c r="EKP844" s="32"/>
      <c r="EKQ844" s="32"/>
      <c r="EKR844" s="32"/>
      <c r="EKS844" s="32"/>
      <c r="EKT844" s="32"/>
      <c r="EKU844" s="32"/>
      <c r="EKV844" s="32"/>
      <c r="EKW844" s="32"/>
      <c r="EKX844" s="32"/>
      <c r="EKY844" s="32"/>
      <c r="EKZ844" s="32"/>
      <c r="ELA844" s="32"/>
      <c r="ELB844" s="32"/>
      <c r="ELC844" s="32"/>
      <c r="ELD844" s="32"/>
      <c r="ELE844" s="32"/>
      <c r="ELF844" s="32"/>
      <c r="ELG844" s="32"/>
      <c r="ELH844" s="32"/>
      <c r="ELI844" s="32"/>
      <c r="ELJ844" s="32"/>
      <c r="ELK844" s="32"/>
      <c r="ELL844" s="32"/>
      <c r="ELM844" s="32"/>
      <c r="ELN844" s="32"/>
      <c r="ELO844" s="32"/>
      <c r="ELP844" s="32"/>
      <c r="ELQ844" s="32"/>
      <c r="ELR844" s="32"/>
      <c r="ELS844" s="32"/>
      <c r="ELT844" s="32"/>
      <c r="ELU844" s="32"/>
      <c r="ELV844" s="32"/>
      <c r="ELW844" s="32"/>
      <c r="ELX844" s="32"/>
      <c r="ELY844" s="32"/>
      <c r="ELZ844" s="32"/>
      <c r="EMA844" s="32"/>
      <c r="EMB844" s="32"/>
      <c r="EMC844" s="32"/>
      <c r="EMD844" s="32"/>
      <c r="EME844" s="32"/>
      <c r="EMF844" s="32"/>
      <c r="EMG844" s="32"/>
      <c r="EMH844" s="32"/>
      <c r="EMI844" s="32"/>
      <c r="EMJ844" s="32"/>
      <c r="EMK844" s="32"/>
      <c r="EML844" s="32"/>
      <c r="EMM844" s="32"/>
      <c r="EMN844" s="32"/>
      <c r="EMO844" s="32"/>
      <c r="EMP844" s="32"/>
      <c r="EMQ844" s="32"/>
      <c r="EMR844" s="32"/>
      <c r="EMS844" s="32"/>
      <c r="EMT844" s="32"/>
      <c r="EMU844" s="32"/>
      <c r="EMV844" s="32"/>
      <c r="EMW844" s="32"/>
      <c r="EMX844" s="32"/>
      <c r="EMY844" s="32"/>
      <c r="EMZ844" s="32"/>
      <c r="ENA844" s="32"/>
      <c r="ENB844" s="32"/>
      <c r="ENC844" s="32"/>
      <c r="END844" s="32"/>
      <c r="ENE844" s="32"/>
      <c r="ENF844" s="32"/>
      <c r="ENG844" s="32"/>
      <c r="ENH844" s="32"/>
      <c r="ENI844" s="32"/>
      <c r="ENJ844" s="32"/>
      <c r="ENK844" s="32"/>
      <c r="ENL844" s="32"/>
      <c r="ENM844" s="32"/>
      <c r="ENN844" s="32"/>
      <c r="ENO844" s="32"/>
      <c r="ENP844" s="32"/>
      <c r="ENQ844" s="32"/>
      <c r="ENR844" s="32"/>
      <c r="ENS844" s="32"/>
      <c r="ENT844" s="32"/>
      <c r="ENU844" s="32"/>
      <c r="ENV844" s="32"/>
      <c r="ENW844" s="32"/>
      <c r="ENX844" s="32"/>
      <c r="ENY844" s="32"/>
      <c r="ENZ844" s="32"/>
      <c r="EOA844" s="32"/>
      <c r="EOB844" s="32"/>
      <c r="EOC844" s="32"/>
      <c r="EOD844" s="32"/>
      <c r="EOE844" s="32"/>
      <c r="EOF844" s="32"/>
      <c r="EOG844" s="32"/>
      <c r="EOH844" s="32"/>
      <c r="EOI844" s="32"/>
      <c r="EOJ844" s="32"/>
      <c r="EOK844" s="32"/>
      <c r="EOL844" s="32"/>
      <c r="EOM844" s="32"/>
      <c r="EON844" s="32"/>
      <c r="EOO844" s="32"/>
      <c r="EOP844" s="32"/>
      <c r="EOQ844" s="32"/>
      <c r="EOR844" s="32"/>
      <c r="EOS844" s="32"/>
      <c r="EOT844" s="32"/>
      <c r="EOU844" s="32"/>
      <c r="EOV844" s="32"/>
      <c r="EOW844" s="32"/>
      <c r="EOX844" s="32"/>
      <c r="EOY844" s="32"/>
      <c r="EOZ844" s="32"/>
      <c r="EPA844" s="32"/>
      <c r="EPB844" s="32"/>
      <c r="EPC844" s="32"/>
      <c r="EPD844" s="32"/>
      <c r="EPE844" s="32"/>
      <c r="EPF844" s="32"/>
      <c r="EPG844" s="32"/>
      <c r="EPH844" s="32"/>
      <c r="EPI844" s="32"/>
      <c r="EPJ844" s="32"/>
      <c r="EPK844" s="32"/>
      <c r="EPL844" s="32"/>
      <c r="EPM844" s="32"/>
      <c r="EPN844" s="32"/>
      <c r="EPO844" s="32"/>
      <c r="EPP844" s="32"/>
      <c r="EPQ844" s="32"/>
      <c r="EPR844" s="32"/>
      <c r="EPS844" s="32"/>
      <c r="EPT844" s="32"/>
      <c r="EPU844" s="32"/>
      <c r="EPV844" s="32"/>
      <c r="EPW844" s="32"/>
      <c r="EPX844" s="32"/>
      <c r="EPY844" s="32"/>
      <c r="EPZ844" s="32"/>
      <c r="EQA844" s="32"/>
      <c r="EQB844" s="32"/>
      <c r="EQC844" s="32"/>
      <c r="EQD844" s="32"/>
      <c r="EQE844" s="32"/>
      <c r="EQF844" s="32"/>
      <c r="EQG844" s="32"/>
      <c r="EQH844" s="32"/>
      <c r="EQI844" s="32"/>
      <c r="EQJ844" s="32"/>
      <c r="EQK844" s="32"/>
      <c r="EQL844" s="32"/>
      <c r="EQM844" s="32"/>
      <c r="EQN844" s="32"/>
      <c r="EQO844" s="32"/>
      <c r="EQP844" s="32"/>
      <c r="EQQ844" s="32"/>
      <c r="EQR844" s="32"/>
      <c r="EQS844" s="32"/>
      <c r="EQT844" s="32"/>
      <c r="EQU844" s="32"/>
      <c r="EQV844" s="32"/>
      <c r="EQW844" s="32"/>
      <c r="EQX844" s="32"/>
      <c r="EQY844" s="32"/>
      <c r="EQZ844" s="32"/>
      <c r="ERA844" s="32"/>
      <c r="ERB844" s="32"/>
      <c r="ERC844" s="32"/>
      <c r="ERD844" s="32"/>
      <c r="ERE844" s="32"/>
      <c r="ERF844" s="32"/>
      <c r="ERG844" s="32"/>
      <c r="ERH844" s="32"/>
      <c r="ERI844" s="32"/>
      <c r="ERJ844" s="32"/>
      <c r="ERK844" s="32"/>
      <c r="ERL844" s="32"/>
      <c r="ERM844" s="32"/>
      <c r="ERN844" s="32"/>
      <c r="ERO844" s="32"/>
      <c r="ERP844" s="32"/>
      <c r="ERQ844" s="32"/>
      <c r="ERR844" s="32"/>
      <c r="ERS844" s="32"/>
      <c r="ERT844" s="32"/>
      <c r="ERU844" s="32"/>
      <c r="ERV844" s="32"/>
      <c r="ERW844" s="32"/>
      <c r="ERX844" s="32"/>
      <c r="ERY844" s="32"/>
      <c r="ERZ844" s="32"/>
      <c r="ESA844" s="32"/>
      <c r="ESB844" s="32"/>
      <c r="ESC844" s="32"/>
      <c r="ESD844" s="32"/>
      <c r="ESE844" s="32"/>
      <c r="ESF844" s="32"/>
      <c r="ESG844" s="32"/>
      <c r="ESH844" s="32"/>
      <c r="ESI844" s="32"/>
      <c r="ESJ844" s="32"/>
      <c r="ESK844" s="32"/>
      <c r="ESL844" s="32"/>
      <c r="ESM844" s="32"/>
      <c r="ESN844" s="32"/>
      <c r="ESO844" s="32"/>
      <c r="ESP844" s="32"/>
      <c r="ESQ844" s="32"/>
      <c r="ESR844" s="32"/>
      <c r="ESS844" s="32"/>
      <c r="EST844" s="32"/>
      <c r="ESU844" s="32"/>
      <c r="ESV844" s="32"/>
      <c r="ESW844" s="32"/>
      <c r="ESX844" s="32"/>
      <c r="ESY844" s="32"/>
      <c r="ESZ844" s="32"/>
      <c r="ETA844" s="32"/>
      <c r="ETB844" s="32"/>
      <c r="ETC844" s="32"/>
      <c r="ETD844" s="32"/>
      <c r="ETE844" s="32"/>
      <c r="ETF844" s="32"/>
      <c r="ETG844" s="32"/>
      <c r="ETH844" s="32"/>
      <c r="ETI844" s="32"/>
      <c r="ETJ844" s="32"/>
      <c r="ETK844" s="32"/>
      <c r="ETL844" s="32"/>
      <c r="ETM844" s="32"/>
      <c r="ETN844" s="32"/>
      <c r="ETO844" s="32"/>
      <c r="ETP844" s="32"/>
      <c r="ETQ844" s="32"/>
      <c r="ETR844" s="32"/>
      <c r="ETS844" s="32"/>
      <c r="ETT844" s="32"/>
      <c r="ETU844" s="32"/>
      <c r="ETV844" s="32"/>
      <c r="ETW844" s="32"/>
      <c r="ETX844" s="32"/>
      <c r="ETY844" s="32"/>
      <c r="ETZ844" s="32"/>
      <c r="EUA844" s="32"/>
      <c r="EUB844" s="32"/>
      <c r="EUC844" s="32"/>
      <c r="EUD844" s="32"/>
      <c r="EUE844" s="32"/>
      <c r="EUF844" s="32"/>
      <c r="EUG844" s="32"/>
      <c r="EUH844" s="32"/>
      <c r="EUI844" s="32"/>
      <c r="EUJ844" s="32"/>
      <c r="EUK844" s="32"/>
      <c r="EUL844" s="32"/>
      <c r="EUM844" s="32"/>
      <c r="EUN844" s="32"/>
      <c r="EUO844" s="32"/>
      <c r="EUP844" s="32"/>
      <c r="EUQ844" s="32"/>
      <c r="EUR844" s="32"/>
      <c r="EUS844" s="32"/>
      <c r="EUT844" s="32"/>
      <c r="EUU844" s="32"/>
      <c r="EUV844" s="32"/>
      <c r="EUW844" s="32"/>
      <c r="EUX844" s="32"/>
      <c r="EUY844" s="32"/>
      <c r="EUZ844" s="32"/>
      <c r="EVA844" s="32"/>
      <c r="EVB844" s="32"/>
      <c r="EVC844" s="32"/>
      <c r="EVD844" s="32"/>
      <c r="EVE844" s="32"/>
      <c r="EVF844" s="32"/>
      <c r="EVG844" s="32"/>
      <c r="EVH844" s="32"/>
      <c r="EVI844" s="32"/>
      <c r="EVJ844" s="32"/>
      <c r="EVK844" s="32"/>
      <c r="EVL844" s="32"/>
      <c r="EVM844" s="32"/>
      <c r="EVN844" s="32"/>
      <c r="EVO844" s="32"/>
      <c r="EVP844" s="32"/>
      <c r="EVQ844" s="32"/>
      <c r="EVR844" s="32"/>
      <c r="EVS844" s="32"/>
      <c r="EVT844" s="32"/>
      <c r="EVU844" s="32"/>
      <c r="EVV844" s="32"/>
      <c r="EVW844" s="32"/>
      <c r="EVX844" s="32"/>
      <c r="EVY844" s="32"/>
      <c r="EVZ844" s="32"/>
      <c r="EWA844" s="32"/>
      <c r="EWB844" s="32"/>
      <c r="EWC844" s="32"/>
      <c r="EWD844" s="32"/>
      <c r="EWE844" s="32"/>
      <c r="EWF844" s="32"/>
      <c r="EWG844" s="32"/>
      <c r="EWH844" s="32"/>
      <c r="EWI844" s="32"/>
      <c r="EWJ844" s="32"/>
      <c r="EWK844" s="32"/>
      <c r="EWL844" s="32"/>
      <c r="EWM844" s="32"/>
      <c r="EWN844" s="32"/>
      <c r="EWO844" s="32"/>
      <c r="EWP844" s="32"/>
      <c r="EWQ844" s="32"/>
      <c r="EWR844" s="32"/>
      <c r="EWS844" s="32"/>
      <c r="EWT844" s="32"/>
      <c r="EWU844" s="32"/>
      <c r="EWV844" s="32"/>
      <c r="EWW844" s="32"/>
      <c r="EWX844" s="32"/>
      <c r="EWY844" s="32"/>
      <c r="EWZ844" s="32"/>
      <c r="EXA844" s="32"/>
      <c r="EXB844" s="32"/>
      <c r="EXC844" s="32"/>
      <c r="EXD844" s="32"/>
      <c r="EXE844" s="32"/>
      <c r="EXF844" s="32"/>
      <c r="EXG844" s="32"/>
      <c r="EXH844" s="32"/>
      <c r="EXI844" s="32"/>
      <c r="EXJ844" s="32"/>
      <c r="EXK844" s="32"/>
      <c r="EXL844" s="32"/>
      <c r="EXM844" s="32"/>
      <c r="EXN844" s="32"/>
      <c r="EXO844" s="32"/>
      <c r="EXP844" s="32"/>
      <c r="EXQ844" s="32"/>
      <c r="EXR844" s="32"/>
      <c r="EXS844" s="32"/>
      <c r="EXT844" s="32"/>
      <c r="EXU844" s="32"/>
      <c r="EXV844" s="32"/>
      <c r="EXW844" s="32"/>
      <c r="EXX844" s="32"/>
      <c r="EXY844" s="32"/>
      <c r="EXZ844" s="32"/>
      <c r="EYA844" s="32"/>
      <c r="EYB844" s="32"/>
      <c r="EYC844" s="32"/>
      <c r="EYD844" s="32"/>
      <c r="EYE844" s="32"/>
      <c r="EYF844" s="32"/>
      <c r="EYG844" s="32"/>
      <c r="EYH844" s="32"/>
      <c r="EYI844" s="32"/>
      <c r="EYJ844" s="32"/>
      <c r="EYK844" s="32"/>
      <c r="EYL844" s="32"/>
      <c r="EYM844" s="32"/>
      <c r="EYN844" s="32"/>
      <c r="EYO844" s="32"/>
      <c r="EYP844" s="32"/>
      <c r="EYQ844" s="32"/>
      <c r="EYR844" s="32"/>
      <c r="EYS844" s="32"/>
      <c r="EYT844" s="32"/>
      <c r="EYU844" s="32"/>
      <c r="EYV844" s="32"/>
      <c r="EYW844" s="32"/>
      <c r="EYX844" s="32"/>
      <c r="EYY844" s="32"/>
      <c r="EYZ844" s="32"/>
      <c r="EZA844" s="32"/>
      <c r="EZB844" s="32"/>
      <c r="EZC844" s="32"/>
      <c r="EZD844" s="32"/>
      <c r="EZE844" s="32"/>
      <c r="EZF844" s="32"/>
      <c r="EZG844" s="32"/>
      <c r="EZH844" s="32"/>
      <c r="EZI844" s="32"/>
      <c r="EZJ844" s="32"/>
      <c r="EZK844" s="32"/>
      <c r="EZL844" s="32"/>
      <c r="EZM844" s="32"/>
      <c r="EZN844" s="32"/>
      <c r="EZO844" s="32"/>
      <c r="EZP844" s="32"/>
      <c r="EZQ844" s="32"/>
      <c r="EZR844" s="32"/>
      <c r="EZS844" s="32"/>
      <c r="EZT844" s="32"/>
      <c r="EZU844" s="32"/>
      <c r="EZV844" s="32"/>
      <c r="EZW844" s="32"/>
      <c r="EZX844" s="32"/>
      <c r="EZY844" s="32"/>
      <c r="EZZ844" s="32"/>
      <c r="FAA844" s="32"/>
      <c r="FAB844" s="32"/>
      <c r="FAC844" s="32"/>
      <c r="FAD844" s="32"/>
      <c r="FAE844" s="32"/>
      <c r="FAF844" s="32"/>
      <c r="FAG844" s="32"/>
      <c r="FAH844" s="32"/>
      <c r="FAI844" s="32"/>
      <c r="FAJ844" s="32"/>
      <c r="FAK844" s="32"/>
      <c r="FAL844" s="32"/>
      <c r="FAM844" s="32"/>
      <c r="FAN844" s="32"/>
      <c r="FAO844" s="32"/>
      <c r="FAP844" s="32"/>
      <c r="FAQ844" s="32"/>
      <c r="FAR844" s="32"/>
      <c r="FAS844" s="32"/>
      <c r="FAT844" s="32"/>
      <c r="FAU844" s="32"/>
      <c r="FAV844" s="32"/>
      <c r="FAW844" s="32"/>
      <c r="FAX844" s="32"/>
      <c r="FAY844" s="32"/>
      <c r="FAZ844" s="32"/>
      <c r="FBA844" s="32"/>
      <c r="FBB844" s="32"/>
      <c r="FBC844" s="32"/>
      <c r="FBD844" s="32"/>
      <c r="FBE844" s="32"/>
      <c r="FBF844" s="32"/>
      <c r="FBG844" s="32"/>
      <c r="FBH844" s="32"/>
      <c r="FBI844" s="32"/>
      <c r="FBJ844" s="32"/>
      <c r="FBK844" s="32"/>
      <c r="FBL844" s="32"/>
      <c r="FBM844" s="32"/>
      <c r="FBN844" s="32"/>
      <c r="FBO844" s="32"/>
      <c r="FBP844" s="32"/>
      <c r="FBQ844" s="32"/>
      <c r="FBR844" s="32"/>
      <c r="FBS844" s="32"/>
      <c r="FBT844" s="32"/>
      <c r="FBU844" s="32"/>
      <c r="FBV844" s="32"/>
      <c r="FBW844" s="32"/>
      <c r="FBX844" s="32"/>
      <c r="FBY844" s="32"/>
      <c r="FBZ844" s="32"/>
      <c r="FCA844" s="32"/>
      <c r="FCB844" s="32"/>
      <c r="FCC844" s="32"/>
      <c r="FCD844" s="32"/>
      <c r="FCE844" s="32"/>
      <c r="FCF844" s="32"/>
      <c r="FCG844" s="32"/>
      <c r="FCH844" s="32"/>
      <c r="FCI844" s="32"/>
      <c r="FCJ844" s="32"/>
      <c r="FCK844" s="32"/>
      <c r="FCL844" s="32"/>
      <c r="FCM844" s="32"/>
      <c r="FCN844" s="32"/>
      <c r="FCO844" s="32"/>
      <c r="FCP844" s="32"/>
      <c r="FCQ844" s="32"/>
      <c r="FCR844" s="32"/>
      <c r="FCS844" s="32"/>
      <c r="FCT844" s="32"/>
      <c r="FCU844" s="32"/>
      <c r="FCV844" s="32"/>
      <c r="FCW844" s="32"/>
      <c r="FCX844" s="32"/>
      <c r="FCY844" s="32"/>
      <c r="FCZ844" s="32"/>
      <c r="FDA844" s="32"/>
      <c r="FDB844" s="32"/>
      <c r="FDC844" s="32"/>
      <c r="FDD844" s="32"/>
      <c r="FDE844" s="32"/>
      <c r="FDF844" s="32"/>
      <c r="FDG844" s="32"/>
      <c r="FDH844" s="32"/>
      <c r="FDI844" s="32"/>
      <c r="FDJ844" s="32"/>
      <c r="FDK844" s="32"/>
      <c r="FDL844" s="32"/>
      <c r="FDM844" s="32"/>
      <c r="FDN844" s="32"/>
      <c r="FDO844" s="32"/>
      <c r="FDP844" s="32"/>
      <c r="FDQ844" s="32"/>
      <c r="FDR844" s="32"/>
      <c r="FDS844" s="32"/>
      <c r="FDT844" s="32"/>
      <c r="FDU844" s="32"/>
      <c r="FDV844" s="32"/>
      <c r="FDW844" s="32"/>
      <c r="FDX844" s="32"/>
      <c r="FDY844" s="32"/>
      <c r="FDZ844" s="32"/>
      <c r="FEA844" s="32"/>
      <c r="FEB844" s="32"/>
      <c r="FEC844" s="32"/>
      <c r="FED844" s="32"/>
      <c r="FEE844" s="32"/>
      <c r="FEF844" s="32"/>
      <c r="FEG844" s="32"/>
      <c r="FEH844" s="32"/>
      <c r="FEI844" s="32"/>
      <c r="FEJ844" s="32"/>
      <c r="FEK844" s="32"/>
      <c r="FEL844" s="32"/>
      <c r="FEM844" s="32"/>
      <c r="FEN844" s="32"/>
      <c r="FEO844" s="32"/>
      <c r="FEP844" s="32"/>
      <c r="FEQ844" s="32"/>
      <c r="FER844" s="32"/>
      <c r="FES844" s="32"/>
      <c r="FET844" s="32"/>
      <c r="FEU844" s="32"/>
      <c r="FEV844" s="32"/>
      <c r="FEW844" s="32"/>
      <c r="FEX844" s="32"/>
      <c r="FEY844" s="32"/>
      <c r="FEZ844" s="32"/>
      <c r="FFA844" s="32"/>
      <c r="FFB844" s="32"/>
      <c r="FFC844" s="32"/>
      <c r="FFD844" s="32"/>
      <c r="FFE844" s="32"/>
      <c r="FFF844" s="32"/>
      <c r="FFG844" s="32"/>
      <c r="FFH844" s="32"/>
      <c r="FFI844" s="32"/>
      <c r="FFJ844" s="32"/>
      <c r="FFK844" s="32"/>
      <c r="FFL844" s="32"/>
      <c r="FFM844" s="32"/>
      <c r="FFN844" s="32"/>
      <c r="FFO844" s="32"/>
      <c r="FFP844" s="32"/>
      <c r="FFQ844" s="32"/>
      <c r="FFR844" s="32"/>
      <c r="FFS844" s="32"/>
      <c r="FFT844" s="32"/>
      <c r="FFU844" s="32"/>
      <c r="FFV844" s="32"/>
      <c r="FFW844" s="32"/>
      <c r="FFX844" s="32"/>
      <c r="FFY844" s="32"/>
      <c r="FFZ844" s="32"/>
      <c r="FGA844" s="32"/>
      <c r="FGB844" s="32"/>
      <c r="FGC844" s="32"/>
      <c r="FGD844" s="32"/>
      <c r="FGE844" s="32"/>
      <c r="FGF844" s="32"/>
      <c r="FGG844" s="32"/>
      <c r="FGH844" s="32"/>
      <c r="FGI844" s="32"/>
      <c r="FGJ844" s="32"/>
      <c r="FGK844" s="32"/>
      <c r="FGL844" s="32"/>
      <c r="FGM844" s="32"/>
      <c r="FGN844" s="32"/>
      <c r="FGO844" s="32"/>
      <c r="FGP844" s="32"/>
      <c r="FGQ844" s="32"/>
      <c r="FGR844" s="32"/>
      <c r="FGS844" s="32"/>
      <c r="FGT844" s="32"/>
      <c r="FGU844" s="32"/>
      <c r="FGV844" s="32"/>
      <c r="FGW844" s="32"/>
      <c r="FGX844" s="32"/>
      <c r="FGY844" s="32"/>
      <c r="FGZ844" s="32"/>
      <c r="FHA844" s="32"/>
      <c r="FHB844" s="32"/>
      <c r="FHC844" s="32"/>
      <c r="FHD844" s="32"/>
      <c r="FHE844" s="32"/>
      <c r="FHF844" s="32"/>
      <c r="FHG844" s="32"/>
      <c r="FHH844" s="32"/>
      <c r="FHI844" s="32"/>
      <c r="FHJ844" s="32"/>
      <c r="FHK844" s="32"/>
      <c r="FHL844" s="32"/>
      <c r="FHM844" s="32"/>
      <c r="FHN844" s="32"/>
      <c r="FHO844" s="32"/>
      <c r="FHP844" s="32"/>
      <c r="FHQ844" s="32"/>
      <c r="FHR844" s="32"/>
      <c r="FHS844" s="32"/>
      <c r="FHT844" s="32"/>
      <c r="FHU844" s="32"/>
      <c r="FHV844" s="32"/>
      <c r="FHW844" s="32"/>
      <c r="FHX844" s="32"/>
      <c r="FHY844" s="32"/>
      <c r="FHZ844" s="32"/>
      <c r="FIA844" s="32"/>
      <c r="FIB844" s="32"/>
      <c r="FIC844" s="32"/>
      <c r="FID844" s="32"/>
      <c r="FIE844" s="32"/>
      <c r="FIF844" s="32"/>
      <c r="FIG844" s="32"/>
      <c r="FIH844" s="32"/>
      <c r="FII844" s="32"/>
      <c r="FIJ844" s="32"/>
      <c r="FIK844" s="32"/>
      <c r="FIL844" s="32"/>
      <c r="FIM844" s="32"/>
      <c r="FIN844" s="32"/>
      <c r="FIO844" s="32"/>
      <c r="FIP844" s="32"/>
      <c r="FIQ844" s="32"/>
      <c r="FIR844" s="32"/>
      <c r="FIS844" s="32"/>
      <c r="FIT844" s="32"/>
      <c r="FIU844" s="32"/>
      <c r="FIV844" s="32"/>
      <c r="FIW844" s="32"/>
      <c r="FIX844" s="32"/>
      <c r="FIY844" s="32"/>
      <c r="FIZ844" s="32"/>
      <c r="FJA844" s="32"/>
      <c r="FJB844" s="32"/>
      <c r="FJC844" s="32"/>
      <c r="FJD844" s="32"/>
      <c r="FJE844" s="32"/>
      <c r="FJF844" s="32"/>
      <c r="FJG844" s="32"/>
      <c r="FJH844" s="32"/>
      <c r="FJI844" s="32"/>
      <c r="FJJ844" s="32"/>
      <c r="FJK844" s="32"/>
      <c r="FJL844" s="32"/>
      <c r="FJM844" s="32"/>
      <c r="FJN844" s="32"/>
      <c r="FJO844" s="32"/>
      <c r="FJP844" s="32"/>
      <c r="FJQ844" s="32"/>
      <c r="FJR844" s="32"/>
      <c r="FJS844" s="32"/>
      <c r="FJT844" s="32"/>
      <c r="FJU844" s="32"/>
      <c r="FJV844" s="32"/>
      <c r="FJW844" s="32"/>
      <c r="FJX844" s="32"/>
      <c r="FJY844" s="32"/>
      <c r="FJZ844" s="32"/>
      <c r="FKA844" s="32"/>
      <c r="FKB844" s="32"/>
      <c r="FKC844" s="32"/>
      <c r="FKD844" s="32"/>
      <c r="FKE844" s="32"/>
      <c r="FKF844" s="32"/>
      <c r="FKG844" s="32"/>
      <c r="FKH844" s="32"/>
      <c r="FKI844" s="32"/>
      <c r="FKJ844" s="32"/>
      <c r="FKK844" s="32"/>
      <c r="FKL844" s="32"/>
      <c r="FKM844" s="32"/>
      <c r="FKN844" s="32"/>
      <c r="FKO844" s="32"/>
      <c r="FKP844" s="32"/>
      <c r="FKQ844" s="32"/>
      <c r="FKR844" s="32"/>
      <c r="FKS844" s="32"/>
      <c r="FKT844" s="32"/>
      <c r="FKU844" s="32"/>
      <c r="FKV844" s="32"/>
      <c r="FKW844" s="32"/>
      <c r="FKX844" s="32"/>
      <c r="FKY844" s="32"/>
      <c r="FKZ844" s="32"/>
      <c r="FLA844" s="32"/>
      <c r="FLB844" s="32"/>
      <c r="FLC844" s="32"/>
      <c r="FLD844" s="32"/>
      <c r="FLE844" s="32"/>
      <c r="FLF844" s="32"/>
      <c r="FLG844" s="32"/>
      <c r="FLH844" s="32"/>
      <c r="FLI844" s="32"/>
      <c r="FLJ844" s="32"/>
      <c r="FLK844" s="32"/>
      <c r="FLL844" s="32"/>
      <c r="FLM844" s="32"/>
      <c r="FLN844" s="32"/>
      <c r="FLO844" s="32"/>
      <c r="FLP844" s="32"/>
      <c r="FLQ844" s="32"/>
      <c r="FLR844" s="32"/>
      <c r="FLS844" s="32"/>
      <c r="FLT844" s="32"/>
      <c r="FLU844" s="32"/>
      <c r="FLV844" s="32"/>
      <c r="FLW844" s="32"/>
      <c r="FLX844" s="32"/>
      <c r="FLY844" s="32"/>
      <c r="FLZ844" s="32"/>
      <c r="FMA844" s="32"/>
      <c r="FMB844" s="32"/>
      <c r="FMC844" s="32"/>
      <c r="FMD844" s="32"/>
      <c r="FME844" s="32"/>
      <c r="FMF844" s="32"/>
      <c r="FMG844" s="32"/>
      <c r="FMH844" s="32"/>
      <c r="FMI844" s="32"/>
      <c r="FMJ844" s="32"/>
      <c r="FMK844" s="32"/>
      <c r="FML844" s="32"/>
      <c r="FMM844" s="32"/>
      <c r="FMN844" s="32"/>
      <c r="FMO844" s="32"/>
      <c r="FMP844" s="32"/>
      <c r="FMQ844" s="32"/>
      <c r="FMR844" s="32"/>
      <c r="FMS844" s="32"/>
      <c r="FMT844" s="32"/>
      <c r="FMU844" s="32"/>
      <c r="FMV844" s="32"/>
      <c r="FMW844" s="32"/>
      <c r="FMX844" s="32"/>
      <c r="FMY844" s="32"/>
      <c r="FMZ844" s="32"/>
      <c r="FNA844" s="32"/>
      <c r="FNB844" s="32"/>
      <c r="FNC844" s="32"/>
      <c r="FND844" s="32"/>
      <c r="FNE844" s="32"/>
      <c r="FNF844" s="32"/>
      <c r="FNG844" s="32"/>
      <c r="FNH844" s="32"/>
      <c r="FNI844" s="32"/>
      <c r="FNJ844" s="32"/>
      <c r="FNK844" s="32"/>
      <c r="FNL844" s="32"/>
      <c r="FNM844" s="32"/>
      <c r="FNN844" s="32"/>
      <c r="FNO844" s="32"/>
      <c r="FNP844" s="32"/>
      <c r="FNQ844" s="32"/>
      <c r="FNR844" s="32"/>
      <c r="FNS844" s="32"/>
      <c r="FNT844" s="32"/>
      <c r="FNU844" s="32"/>
      <c r="FNV844" s="32"/>
      <c r="FNW844" s="32"/>
      <c r="FNX844" s="32"/>
      <c r="FNY844" s="32"/>
      <c r="FNZ844" s="32"/>
      <c r="FOA844" s="32"/>
      <c r="FOB844" s="32"/>
      <c r="FOC844" s="32"/>
      <c r="FOD844" s="32"/>
      <c r="FOE844" s="32"/>
      <c r="FOF844" s="32"/>
      <c r="FOG844" s="32"/>
      <c r="FOH844" s="32"/>
      <c r="FOI844" s="32"/>
      <c r="FOJ844" s="32"/>
      <c r="FOK844" s="32"/>
      <c r="FOL844" s="32"/>
      <c r="FOM844" s="32"/>
      <c r="FON844" s="32"/>
      <c r="FOO844" s="32"/>
      <c r="FOP844" s="32"/>
      <c r="FOQ844" s="32"/>
      <c r="FOR844" s="32"/>
      <c r="FOS844" s="32"/>
      <c r="FOT844" s="32"/>
      <c r="FOU844" s="32"/>
      <c r="FOV844" s="32"/>
      <c r="FOW844" s="32"/>
      <c r="FOX844" s="32"/>
      <c r="FOY844" s="32"/>
      <c r="FOZ844" s="32"/>
      <c r="FPA844" s="32"/>
      <c r="FPB844" s="32"/>
      <c r="FPC844" s="32"/>
      <c r="FPD844" s="32"/>
      <c r="FPE844" s="32"/>
      <c r="FPF844" s="32"/>
      <c r="FPG844" s="32"/>
      <c r="FPH844" s="32"/>
      <c r="FPI844" s="32"/>
      <c r="FPJ844" s="32"/>
      <c r="FPK844" s="32"/>
      <c r="FPL844" s="32"/>
      <c r="FPM844" s="32"/>
      <c r="FPN844" s="32"/>
      <c r="FPO844" s="32"/>
      <c r="FPP844" s="32"/>
      <c r="FPQ844" s="32"/>
      <c r="FPR844" s="32"/>
      <c r="FPS844" s="32"/>
      <c r="FPT844" s="32"/>
      <c r="FPU844" s="32"/>
      <c r="FPV844" s="32"/>
      <c r="FPW844" s="32"/>
      <c r="FPX844" s="32"/>
      <c r="FPY844" s="32"/>
      <c r="FPZ844" s="32"/>
      <c r="FQA844" s="32"/>
      <c r="FQB844" s="32"/>
      <c r="FQC844" s="32"/>
      <c r="FQD844" s="32"/>
      <c r="FQE844" s="32"/>
      <c r="FQF844" s="32"/>
      <c r="FQG844" s="32"/>
      <c r="FQH844" s="32"/>
      <c r="FQI844" s="32"/>
      <c r="FQJ844" s="32"/>
      <c r="FQK844" s="32"/>
      <c r="FQL844" s="32"/>
      <c r="FQM844" s="32"/>
      <c r="FQN844" s="32"/>
      <c r="FQO844" s="32"/>
      <c r="FQP844" s="32"/>
      <c r="FQQ844" s="32"/>
      <c r="FQR844" s="32"/>
      <c r="FQS844" s="32"/>
      <c r="FQT844" s="32"/>
      <c r="FQU844" s="32"/>
      <c r="FQV844" s="32"/>
      <c r="FQW844" s="32"/>
      <c r="FQX844" s="32"/>
      <c r="FQY844" s="32"/>
      <c r="FQZ844" s="32"/>
      <c r="FRA844" s="32"/>
      <c r="FRB844" s="32"/>
      <c r="FRC844" s="32"/>
      <c r="FRD844" s="32"/>
      <c r="FRE844" s="32"/>
      <c r="FRF844" s="32"/>
      <c r="FRG844" s="32"/>
      <c r="FRH844" s="32"/>
      <c r="FRI844" s="32"/>
      <c r="FRJ844" s="32"/>
      <c r="FRK844" s="32"/>
      <c r="FRL844" s="32"/>
      <c r="FRM844" s="32"/>
      <c r="FRN844" s="32"/>
      <c r="FRO844" s="32"/>
      <c r="FRP844" s="32"/>
      <c r="FRQ844" s="32"/>
      <c r="FRR844" s="32"/>
      <c r="FRS844" s="32"/>
      <c r="FRT844" s="32"/>
      <c r="FRU844" s="32"/>
      <c r="FRV844" s="32"/>
      <c r="FRW844" s="32"/>
      <c r="FRX844" s="32"/>
      <c r="FRY844" s="32"/>
      <c r="FRZ844" s="32"/>
      <c r="FSA844" s="32"/>
      <c r="FSB844" s="32"/>
      <c r="FSC844" s="32"/>
      <c r="FSD844" s="32"/>
      <c r="FSE844" s="32"/>
      <c r="FSF844" s="32"/>
      <c r="FSG844" s="32"/>
      <c r="FSH844" s="32"/>
      <c r="FSI844" s="32"/>
      <c r="FSJ844" s="32"/>
      <c r="FSK844" s="32"/>
      <c r="FSL844" s="32"/>
      <c r="FSM844" s="32"/>
      <c r="FSN844" s="32"/>
      <c r="FSO844" s="32"/>
      <c r="FSP844" s="32"/>
      <c r="FSQ844" s="32"/>
      <c r="FSR844" s="32"/>
      <c r="FSS844" s="32"/>
      <c r="FST844" s="32"/>
      <c r="FSU844" s="32"/>
      <c r="FSV844" s="32"/>
      <c r="FSW844" s="32"/>
      <c r="FSX844" s="32"/>
      <c r="FSY844" s="32"/>
      <c r="FSZ844" s="32"/>
      <c r="FTA844" s="32"/>
      <c r="FTB844" s="32"/>
      <c r="FTC844" s="32"/>
      <c r="FTD844" s="32"/>
      <c r="FTE844" s="32"/>
      <c r="FTF844" s="32"/>
      <c r="FTG844" s="32"/>
      <c r="FTH844" s="32"/>
      <c r="FTI844" s="32"/>
      <c r="FTJ844" s="32"/>
      <c r="FTK844" s="32"/>
      <c r="FTL844" s="32"/>
      <c r="FTM844" s="32"/>
      <c r="FTN844" s="32"/>
      <c r="FTO844" s="32"/>
      <c r="FTP844" s="32"/>
      <c r="FTQ844" s="32"/>
      <c r="FTR844" s="32"/>
      <c r="FTS844" s="32"/>
      <c r="FTT844" s="32"/>
      <c r="FTU844" s="32"/>
      <c r="FTV844" s="32"/>
      <c r="FTW844" s="32"/>
      <c r="FTX844" s="32"/>
      <c r="FTY844" s="32"/>
      <c r="FTZ844" s="32"/>
      <c r="FUA844" s="32"/>
      <c r="FUB844" s="32"/>
      <c r="FUC844" s="32"/>
      <c r="FUD844" s="32"/>
      <c r="FUE844" s="32"/>
      <c r="FUF844" s="32"/>
      <c r="FUG844" s="32"/>
      <c r="FUH844" s="32"/>
      <c r="FUI844" s="32"/>
      <c r="FUJ844" s="32"/>
      <c r="FUK844" s="32"/>
      <c r="FUL844" s="32"/>
      <c r="FUM844" s="32"/>
      <c r="FUN844" s="32"/>
      <c r="FUO844" s="32"/>
      <c r="FUP844" s="32"/>
      <c r="FUQ844" s="32"/>
      <c r="FUR844" s="32"/>
      <c r="FUS844" s="32"/>
      <c r="FUT844" s="32"/>
      <c r="FUU844" s="32"/>
      <c r="FUV844" s="32"/>
      <c r="FUW844" s="32"/>
      <c r="FUX844" s="32"/>
      <c r="FUY844" s="32"/>
      <c r="FUZ844" s="32"/>
      <c r="FVA844" s="32"/>
      <c r="FVB844" s="32"/>
      <c r="FVC844" s="32"/>
      <c r="FVD844" s="32"/>
      <c r="FVE844" s="32"/>
      <c r="FVF844" s="32"/>
      <c r="FVG844" s="32"/>
      <c r="FVH844" s="32"/>
      <c r="FVI844" s="32"/>
      <c r="FVJ844" s="32"/>
      <c r="FVK844" s="32"/>
      <c r="FVL844" s="32"/>
      <c r="FVM844" s="32"/>
      <c r="FVN844" s="32"/>
      <c r="FVO844" s="32"/>
      <c r="FVP844" s="32"/>
      <c r="FVQ844" s="32"/>
      <c r="FVR844" s="32"/>
      <c r="FVS844" s="32"/>
      <c r="FVT844" s="32"/>
      <c r="FVU844" s="32"/>
      <c r="FVV844" s="32"/>
      <c r="FVW844" s="32"/>
      <c r="FVX844" s="32"/>
      <c r="FVY844" s="32"/>
      <c r="FVZ844" s="32"/>
      <c r="FWA844" s="32"/>
      <c r="FWB844" s="32"/>
      <c r="FWC844" s="32"/>
      <c r="FWD844" s="32"/>
      <c r="FWE844" s="32"/>
      <c r="FWF844" s="32"/>
      <c r="FWG844" s="32"/>
      <c r="FWH844" s="32"/>
      <c r="FWI844" s="32"/>
      <c r="FWJ844" s="32"/>
      <c r="FWK844" s="32"/>
      <c r="FWL844" s="32"/>
      <c r="FWM844" s="32"/>
      <c r="FWN844" s="32"/>
      <c r="FWO844" s="32"/>
      <c r="FWP844" s="32"/>
      <c r="FWQ844" s="32"/>
      <c r="FWR844" s="32"/>
      <c r="FWS844" s="32"/>
      <c r="FWT844" s="32"/>
      <c r="FWU844" s="32"/>
      <c r="FWV844" s="32"/>
      <c r="FWW844" s="32"/>
      <c r="FWX844" s="32"/>
      <c r="FWY844" s="32"/>
      <c r="FWZ844" s="32"/>
      <c r="FXA844" s="32"/>
      <c r="FXB844" s="32"/>
      <c r="FXC844" s="32"/>
      <c r="FXD844" s="32"/>
      <c r="FXE844" s="32"/>
      <c r="FXF844" s="32"/>
      <c r="FXG844" s="32"/>
      <c r="FXH844" s="32"/>
      <c r="FXI844" s="32"/>
      <c r="FXJ844" s="32"/>
      <c r="FXK844" s="32"/>
      <c r="FXL844" s="32"/>
      <c r="FXM844" s="32"/>
      <c r="FXN844" s="32"/>
      <c r="FXO844" s="32"/>
      <c r="FXP844" s="32"/>
      <c r="FXQ844" s="32"/>
      <c r="FXR844" s="32"/>
      <c r="FXS844" s="32"/>
      <c r="FXT844" s="32"/>
      <c r="FXU844" s="32"/>
      <c r="FXV844" s="32"/>
      <c r="FXW844" s="32"/>
      <c r="FXX844" s="32"/>
      <c r="FXY844" s="32"/>
      <c r="FXZ844" s="32"/>
      <c r="FYA844" s="32"/>
      <c r="FYB844" s="32"/>
      <c r="FYC844" s="32"/>
      <c r="FYD844" s="32"/>
      <c r="FYE844" s="32"/>
      <c r="FYF844" s="32"/>
      <c r="FYG844" s="32"/>
      <c r="FYH844" s="32"/>
      <c r="FYI844" s="32"/>
      <c r="FYJ844" s="32"/>
      <c r="FYK844" s="32"/>
      <c r="FYL844" s="32"/>
      <c r="FYM844" s="32"/>
      <c r="FYN844" s="32"/>
      <c r="FYO844" s="32"/>
      <c r="FYP844" s="32"/>
      <c r="FYQ844" s="32"/>
      <c r="FYR844" s="32"/>
      <c r="FYS844" s="32"/>
      <c r="FYT844" s="32"/>
      <c r="FYU844" s="32"/>
      <c r="FYV844" s="32"/>
      <c r="FYW844" s="32"/>
      <c r="FYX844" s="32"/>
      <c r="FYY844" s="32"/>
      <c r="FYZ844" s="32"/>
      <c r="FZA844" s="32"/>
      <c r="FZB844" s="32"/>
      <c r="FZC844" s="32"/>
      <c r="FZD844" s="32"/>
      <c r="FZE844" s="32"/>
      <c r="FZF844" s="32"/>
      <c r="FZG844" s="32"/>
      <c r="FZH844" s="32"/>
      <c r="FZI844" s="32"/>
      <c r="FZJ844" s="32"/>
      <c r="FZK844" s="32"/>
      <c r="FZL844" s="32"/>
      <c r="FZM844" s="32"/>
      <c r="FZN844" s="32"/>
      <c r="FZO844" s="32"/>
      <c r="FZP844" s="32"/>
      <c r="FZQ844" s="32"/>
      <c r="FZR844" s="32"/>
      <c r="FZS844" s="32"/>
      <c r="FZT844" s="32"/>
      <c r="FZU844" s="32"/>
      <c r="FZV844" s="32"/>
      <c r="FZW844" s="32"/>
      <c r="FZX844" s="32"/>
      <c r="FZY844" s="32"/>
      <c r="FZZ844" s="32"/>
      <c r="GAA844" s="32"/>
      <c r="GAB844" s="32"/>
      <c r="GAC844" s="32"/>
      <c r="GAD844" s="32"/>
      <c r="GAE844" s="32"/>
      <c r="GAF844" s="32"/>
      <c r="GAG844" s="32"/>
      <c r="GAH844" s="32"/>
      <c r="GAI844" s="32"/>
      <c r="GAJ844" s="32"/>
      <c r="GAK844" s="32"/>
      <c r="GAL844" s="32"/>
      <c r="GAM844" s="32"/>
      <c r="GAN844" s="32"/>
      <c r="GAO844" s="32"/>
      <c r="GAP844" s="32"/>
      <c r="GAQ844" s="32"/>
      <c r="GAR844" s="32"/>
      <c r="GAS844" s="32"/>
      <c r="GAT844" s="32"/>
      <c r="GAU844" s="32"/>
      <c r="GAV844" s="32"/>
      <c r="GAW844" s="32"/>
      <c r="GAX844" s="32"/>
      <c r="GAY844" s="32"/>
      <c r="GAZ844" s="32"/>
      <c r="GBA844" s="32"/>
      <c r="GBB844" s="32"/>
      <c r="GBC844" s="32"/>
      <c r="GBD844" s="32"/>
      <c r="GBE844" s="32"/>
      <c r="GBF844" s="32"/>
      <c r="GBG844" s="32"/>
      <c r="GBH844" s="32"/>
      <c r="GBI844" s="32"/>
      <c r="GBJ844" s="32"/>
      <c r="GBK844" s="32"/>
      <c r="GBL844" s="32"/>
      <c r="GBM844" s="32"/>
      <c r="GBN844" s="32"/>
      <c r="GBO844" s="32"/>
      <c r="GBP844" s="32"/>
      <c r="GBQ844" s="32"/>
      <c r="GBR844" s="32"/>
      <c r="GBS844" s="32"/>
      <c r="GBT844" s="32"/>
      <c r="GBU844" s="32"/>
      <c r="GBV844" s="32"/>
      <c r="GBW844" s="32"/>
      <c r="GBX844" s="32"/>
      <c r="GBY844" s="32"/>
      <c r="GBZ844" s="32"/>
      <c r="GCA844" s="32"/>
      <c r="GCB844" s="32"/>
      <c r="GCC844" s="32"/>
      <c r="GCD844" s="32"/>
      <c r="GCE844" s="32"/>
      <c r="GCF844" s="32"/>
      <c r="GCG844" s="32"/>
      <c r="GCH844" s="32"/>
      <c r="GCI844" s="32"/>
      <c r="GCJ844" s="32"/>
      <c r="GCK844" s="32"/>
      <c r="GCL844" s="32"/>
      <c r="GCM844" s="32"/>
      <c r="GCN844" s="32"/>
      <c r="GCO844" s="32"/>
      <c r="GCP844" s="32"/>
      <c r="GCQ844" s="32"/>
      <c r="GCR844" s="32"/>
      <c r="GCS844" s="32"/>
      <c r="GCT844" s="32"/>
      <c r="GCU844" s="32"/>
      <c r="GCV844" s="32"/>
      <c r="GCW844" s="32"/>
      <c r="GCX844" s="32"/>
      <c r="GCY844" s="32"/>
      <c r="GCZ844" s="32"/>
      <c r="GDA844" s="32"/>
      <c r="GDB844" s="32"/>
      <c r="GDC844" s="32"/>
      <c r="GDD844" s="32"/>
      <c r="GDE844" s="32"/>
      <c r="GDF844" s="32"/>
      <c r="GDG844" s="32"/>
      <c r="GDH844" s="32"/>
      <c r="GDI844" s="32"/>
      <c r="GDJ844" s="32"/>
      <c r="GDK844" s="32"/>
      <c r="GDL844" s="32"/>
      <c r="GDM844" s="32"/>
      <c r="GDN844" s="32"/>
      <c r="GDO844" s="32"/>
      <c r="GDP844" s="32"/>
      <c r="GDQ844" s="32"/>
      <c r="GDR844" s="32"/>
      <c r="GDS844" s="32"/>
      <c r="GDT844" s="32"/>
      <c r="GDU844" s="32"/>
      <c r="GDV844" s="32"/>
      <c r="GDW844" s="32"/>
      <c r="GDX844" s="32"/>
      <c r="GDY844" s="32"/>
      <c r="GDZ844" s="32"/>
      <c r="GEA844" s="32"/>
      <c r="GEB844" s="32"/>
      <c r="GEC844" s="32"/>
      <c r="GED844" s="32"/>
      <c r="GEE844" s="32"/>
      <c r="GEF844" s="32"/>
      <c r="GEG844" s="32"/>
      <c r="GEH844" s="32"/>
      <c r="GEI844" s="32"/>
      <c r="GEJ844" s="32"/>
      <c r="GEK844" s="32"/>
      <c r="GEL844" s="32"/>
      <c r="GEM844" s="32"/>
      <c r="GEN844" s="32"/>
      <c r="GEO844" s="32"/>
      <c r="GEP844" s="32"/>
      <c r="GEQ844" s="32"/>
      <c r="GER844" s="32"/>
      <c r="GES844" s="32"/>
      <c r="GET844" s="32"/>
      <c r="GEU844" s="32"/>
      <c r="GEV844" s="32"/>
      <c r="GEW844" s="32"/>
      <c r="GEX844" s="32"/>
      <c r="GEY844" s="32"/>
      <c r="GEZ844" s="32"/>
      <c r="GFA844" s="32"/>
      <c r="GFB844" s="32"/>
      <c r="GFC844" s="32"/>
      <c r="GFD844" s="32"/>
      <c r="GFE844" s="32"/>
      <c r="GFF844" s="32"/>
      <c r="GFG844" s="32"/>
      <c r="GFH844" s="32"/>
      <c r="GFI844" s="32"/>
      <c r="GFJ844" s="32"/>
      <c r="GFK844" s="32"/>
      <c r="GFL844" s="32"/>
      <c r="GFM844" s="32"/>
      <c r="GFN844" s="32"/>
      <c r="GFO844" s="32"/>
      <c r="GFP844" s="32"/>
      <c r="GFQ844" s="32"/>
      <c r="GFR844" s="32"/>
      <c r="GFS844" s="32"/>
      <c r="GFT844" s="32"/>
      <c r="GFU844" s="32"/>
      <c r="GFV844" s="32"/>
      <c r="GFW844" s="32"/>
      <c r="GFX844" s="32"/>
      <c r="GFY844" s="32"/>
      <c r="GFZ844" s="32"/>
      <c r="GGA844" s="32"/>
      <c r="GGB844" s="32"/>
      <c r="GGC844" s="32"/>
      <c r="GGD844" s="32"/>
      <c r="GGE844" s="32"/>
      <c r="GGF844" s="32"/>
      <c r="GGG844" s="32"/>
      <c r="GGH844" s="32"/>
      <c r="GGI844" s="32"/>
      <c r="GGJ844" s="32"/>
      <c r="GGK844" s="32"/>
      <c r="GGL844" s="32"/>
      <c r="GGM844" s="32"/>
      <c r="GGN844" s="32"/>
      <c r="GGO844" s="32"/>
      <c r="GGP844" s="32"/>
      <c r="GGQ844" s="32"/>
      <c r="GGR844" s="32"/>
      <c r="GGS844" s="32"/>
      <c r="GGT844" s="32"/>
      <c r="GGU844" s="32"/>
      <c r="GGV844" s="32"/>
      <c r="GGW844" s="32"/>
      <c r="GGX844" s="32"/>
      <c r="GGY844" s="32"/>
      <c r="GGZ844" s="32"/>
      <c r="GHA844" s="32"/>
      <c r="GHB844" s="32"/>
      <c r="GHC844" s="32"/>
      <c r="GHD844" s="32"/>
      <c r="GHE844" s="32"/>
      <c r="GHF844" s="32"/>
      <c r="GHG844" s="32"/>
      <c r="GHH844" s="32"/>
      <c r="GHI844" s="32"/>
      <c r="GHJ844" s="32"/>
      <c r="GHK844" s="32"/>
      <c r="GHL844" s="32"/>
      <c r="GHM844" s="32"/>
      <c r="GHN844" s="32"/>
      <c r="GHO844" s="32"/>
      <c r="GHP844" s="32"/>
      <c r="GHQ844" s="32"/>
      <c r="GHR844" s="32"/>
      <c r="GHS844" s="32"/>
      <c r="GHT844" s="32"/>
      <c r="GHU844" s="32"/>
      <c r="GHV844" s="32"/>
      <c r="GHW844" s="32"/>
      <c r="GHX844" s="32"/>
      <c r="GHY844" s="32"/>
      <c r="GHZ844" s="32"/>
      <c r="GIA844" s="32"/>
      <c r="GIB844" s="32"/>
      <c r="GIC844" s="32"/>
      <c r="GID844" s="32"/>
      <c r="GIE844" s="32"/>
      <c r="GIF844" s="32"/>
      <c r="GIG844" s="32"/>
      <c r="GIH844" s="32"/>
      <c r="GII844" s="32"/>
      <c r="GIJ844" s="32"/>
      <c r="GIK844" s="32"/>
      <c r="GIL844" s="32"/>
      <c r="GIM844" s="32"/>
      <c r="GIN844" s="32"/>
      <c r="GIO844" s="32"/>
      <c r="GIP844" s="32"/>
      <c r="GIQ844" s="32"/>
      <c r="GIR844" s="32"/>
      <c r="GIS844" s="32"/>
      <c r="GIT844" s="32"/>
      <c r="GIU844" s="32"/>
      <c r="GIV844" s="32"/>
      <c r="GIW844" s="32"/>
      <c r="GIX844" s="32"/>
      <c r="GIY844" s="32"/>
      <c r="GIZ844" s="32"/>
      <c r="GJA844" s="32"/>
      <c r="GJB844" s="32"/>
      <c r="GJC844" s="32"/>
      <c r="GJD844" s="32"/>
      <c r="GJE844" s="32"/>
      <c r="GJF844" s="32"/>
      <c r="GJG844" s="32"/>
      <c r="GJH844" s="32"/>
      <c r="GJI844" s="32"/>
      <c r="GJJ844" s="32"/>
      <c r="GJK844" s="32"/>
      <c r="GJL844" s="32"/>
      <c r="GJM844" s="32"/>
      <c r="GJN844" s="32"/>
      <c r="GJO844" s="32"/>
      <c r="GJP844" s="32"/>
      <c r="GJQ844" s="32"/>
      <c r="GJR844" s="32"/>
      <c r="GJS844" s="32"/>
      <c r="GJT844" s="32"/>
      <c r="GJU844" s="32"/>
      <c r="GJV844" s="32"/>
      <c r="GJW844" s="32"/>
      <c r="GJX844" s="32"/>
      <c r="GJY844" s="32"/>
      <c r="GJZ844" s="32"/>
      <c r="GKA844" s="32"/>
      <c r="GKB844" s="32"/>
      <c r="GKC844" s="32"/>
      <c r="GKD844" s="32"/>
      <c r="GKE844" s="32"/>
      <c r="GKF844" s="32"/>
      <c r="GKG844" s="32"/>
      <c r="GKH844" s="32"/>
      <c r="GKI844" s="32"/>
      <c r="GKJ844" s="32"/>
      <c r="GKK844" s="32"/>
      <c r="GKL844" s="32"/>
      <c r="GKM844" s="32"/>
      <c r="GKN844" s="32"/>
      <c r="GKO844" s="32"/>
      <c r="GKP844" s="32"/>
      <c r="GKQ844" s="32"/>
      <c r="GKR844" s="32"/>
      <c r="GKS844" s="32"/>
      <c r="GKT844" s="32"/>
      <c r="GKU844" s="32"/>
      <c r="GKV844" s="32"/>
      <c r="GKW844" s="32"/>
      <c r="GKX844" s="32"/>
      <c r="GKY844" s="32"/>
      <c r="GKZ844" s="32"/>
      <c r="GLA844" s="32"/>
      <c r="GLB844" s="32"/>
      <c r="GLC844" s="32"/>
      <c r="GLD844" s="32"/>
      <c r="GLE844" s="32"/>
      <c r="GLF844" s="32"/>
      <c r="GLG844" s="32"/>
      <c r="GLH844" s="32"/>
      <c r="GLI844" s="32"/>
      <c r="GLJ844" s="32"/>
      <c r="GLK844" s="32"/>
      <c r="GLL844" s="32"/>
      <c r="GLM844" s="32"/>
      <c r="GLN844" s="32"/>
      <c r="GLO844" s="32"/>
      <c r="GLP844" s="32"/>
      <c r="GLQ844" s="32"/>
      <c r="GLR844" s="32"/>
      <c r="GLS844" s="32"/>
      <c r="GLT844" s="32"/>
      <c r="GLU844" s="32"/>
      <c r="GLV844" s="32"/>
      <c r="GLW844" s="32"/>
      <c r="GLX844" s="32"/>
      <c r="GLY844" s="32"/>
      <c r="GLZ844" s="32"/>
      <c r="GMA844" s="32"/>
      <c r="GMB844" s="32"/>
      <c r="GMC844" s="32"/>
      <c r="GMD844" s="32"/>
      <c r="GME844" s="32"/>
      <c r="GMF844" s="32"/>
      <c r="GMG844" s="32"/>
      <c r="GMH844" s="32"/>
      <c r="GMI844" s="32"/>
      <c r="GMJ844" s="32"/>
      <c r="GMK844" s="32"/>
      <c r="GML844" s="32"/>
      <c r="GMM844" s="32"/>
      <c r="GMN844" s="32"/>
      <c r="GMO844" s="32"/>
      <c r="GMP844" s="32"/>
      <c r="GMQ844" s="32"/>
      <c r="GMR844" s="32"/>
      <c r="GMS844" s="32"/>
      <c r="GMT844" s="32"/>
      <c r="GMU844" s="32"/>
      <c r="GMV844" s="32"/>
      <c r="GMW844" s="32"/>
      <c r="GMX844" s="32"/>
      <c r="GMY844" s="32"/>
      <c r="GMZ844" s="32"/>
      <c r="GNA844" s="32"/>
      <c r="GNB844" s="32"/>
      <c r="GNC844" s="32"/>
      <c r="GND844" s="32"/>
      <c r="GNE844" s="32"/>
      <c r="GNF844" s="32"/>
      <c r="GNG844" s="32"/>
      <c r="GNH844" s="32"/>
      <c r="GNI844" s="32"/>
      <c r="GNJ844" s="32"/>
      <c r="GNK844" s="32"/>
      <c r="GNL844" s="32"/>
      <c r="GNM844" s="32"/>
      <c r="GNN844" s="32"/>
      <c r="GNO844" s="32"/>
      <c r="GNP844" s="32"/>
      <c r="GNQ844" s="32"/>
      <c r="GNR844" s="32"/>
      <c r="GNS844" s="32"/>
      <c r="GNT844" s="32"/>
      <c r="GNU844" s="32"/>
      <c r="GNV844" s="32"/>
      <c r="GNW844" s="32"/>
      <c r="GNX844" s="32"/>
      <c r="GNY844" s="32"/>
      <c r="GNZ844" s="32"/>
      <c r="GOA844" s="32"/>
      <c r="GOB844" s="32"/>
      <c r="GOC844" s="32"/>
      <c r="GOD844" s="32"/>
      <c r="GOE844" s="32"/>
      <c r="GOF844" s="32"/>
      <c r="GOG844" s="32"/>
      <c r="GOH844" s="32"/>
      <c r="GOI844" s="32"/>
      <c r="GOJ844" s="32"/>
      <c r="GOK844" s="32"/>
      <c r="GOL844" s="32"/>
      <c r="GOM844" s="32"/>
      <c r="GON844" s="32"/>
      <c r="GOO844" s="32"/>
      <c r="GOP844" s="32"/>
      <c r="GOQ844" s="32"/>
      <c r="GOR844" s="32"/>
      <c r="GOS844" s="32"/>
      <c r="GOT844" s="32"/>
      <c r="GOU844" s="32"/>
      <c r="GOV844" s="32"/>
      <c r="GOW844" s="32"/>
      <c r="GOX844" s="32"/>
      <c r="GOY844" s="32"/>
      <c r="GOZ844" s="32"/>
      <c r="GPA844" s="32"/>
      <c r="GPB844" s="32"/>
      <c r="GPC844" s="32"/>
      <c r="GPD844" s="32"/>
      <c r="GPE844" s="32"/>
      <c r="GPF844" s="32"/>
      <c r="GPG844" s="32"/>
      <c r="GPH844" s="32"/>
      <c r="GPI844" s="32"/>
      <c r="GPJ844" s="32"/>
      <c r="GPK844" s="32"/>
      <c r="GPL844" s="32"/>
      <c r="GPM844" s="32"/>
      <c r="GPN844" s="32"/>
      <c r="GPO844" s="32"/>
      <c r="GPP844" s="32"/>
      <c r="GPQ844" s="32"/>
      <c r="GPR844" s="32"/>
      <c r="GPS844" s="32"/>
      <c r="GPT844" s="32"/>
      <c r="GPU844" s="32"/>
      <c r="GPV844" s="32"/>
      <c r="GPW844" s="32"/>
      <c r="GPX844" s="32"/>
      <c r="GPY844" s="32"/>
      <c r="GPZ844" s="32"/>
      <c r="GQA844" s="32"/>
      <c r="GQB844" s="32"/>
      <c r="GQC844" s="32"/>
      <c r="GQD844" s="32"/>
      <c r="GQE844" s="32"/>
      <c r="GQF844" s="32"/>
      <c r="GQG844" s="32"/>
      <c r="GQH844" s="32"/>
      <c r="GQI844" s="32"/>
      <c r="GQJ844" s="32"/>
      <c r="GQK844" s="32"/>
      <c r="GQL844" s="32"/>
      <c r="GQM844" s="32"/>
      <c r="GQN844" s="32"/>
      <c r="GQO844" s="32"/>
      <c r="GQP844" s="32"/>
      <c r="GQQ844" s="32"/>
      <c r="GQR844" s="32"/>
      <c r="GQS844" s="32"/>
      <c r="GQT844" s="32"/>
      <c r="GQU844" s="32"/>
      <c r="GQV844" s="32"/>
      <c r="GQW844" s="32"/>
      <c r="GQX844" s="32"/>
      <c r="GQY844" s="32"/>
      <c r="GQZ844" s="32"/>
      <c r="GRA844" s="32"/>
      <c r="GRB844" s="32"/>
      <c r="GRC844" s="32"/>
      <c r="GRD844" s="32"/>
      <c r="GRE844" s="32"/>
      <c r="GRF844" s="32"/>
      <c r="GRG844" s="32"/>
      <c r="GRH844" s="32"/>
      <c r="GRI844" s="32"/>
      <c r="GRJ844" s="32"/>
      <c r="GRK844" s="32"/>
      <c r="GRL844" s="32"/>
      <c r="GRM844" s="32"/>
      <c r="GRN844" s="32"/>
      <c r="GRO844" s="32"/>
      <c r="GRP844" s="32"/>
      <c r="GRQ844" s="32"/>
      <c r="GRR844" s="32"/>
      <c r="GRS844" s="32"/>
      <c r="GRT844" s="32"/>
      <c r="GRU844" s="32"/>
      <c r="GRV844" s="32"/>
      <c r="GRW844" s="32"/>
      <c r="GRX844" s="32"/>
      <c r="GRY844" s="32"/>
      <c r="GRZ844" s="32"/>
      <c r="GSA844" s="32"/>
      <c r="GSB844" s="32"/>
      <c r="GSC844" s="32"/>
      <c r="GSD844" s="32"/>
      <c r="GSE844" s="32"/>
      <c r="GSF844" s="32"/>
      <c r="GSG844" s="32"/>
      <c r="GSH844" s="32"/>
      <c r="GSI844" s="32"/>
      <c r="GSJ844" s="32"/>
      <c r="GSK844" s="32"/>
      <c r="GSL844" s="32"/>
      <c r="GSM844" s="32"/>
      <c r="GSN844" s="32"/>
      <c r="GSO844" s="32"/>
      <c r="GSP844" s="32"/>
      <c r="GSQ844" s="32"/>
      <c r="GSR844" s="32"/>
      <c r="GSS844" s="32"/>
      <c r="GST844" s="32"/>
      <c r="GSU844" s="32"/>
      <c r="GSV844" s="32"/>
      <c r="GSW844" s="32"/>
      <c r="GSX844" s="32"/>
      <c r="GSY844" s="32"/>
      <c r="GSZ844" s="32"/>
      <c r="GTA844" s="32"/>
      <c r="GTB844" s="32"/>
      <c r="GTC844" s="32"/>
      <c r="GTD844" s="32"/>
      <c r="GTE844" s="32"/>
      <c r="GTF844" s="32"/>
      <c r="GTG844" s="32"/>
      <c r="GTH844" s="32"/>
      <c r="GTI844" s="32"/>
      <c r="GTJ844" s="32"/>
      <c r="GTK844" s="32"/>
      <c r="GTL844" s="32"/>
      <c r="GTM844" s="32"/>
      <c r="GTN844" s="32"/>
      <c r="GTO844" s="32"/>
      <c r="GTP844" s="32"/>
      <c r="GTQ844" s="32"/>
      <c r="GTR844" s="32"/>
      <c r="GTS844" s="32"/>
      <c r="GTT844" s="32"/>
      <c r="GTU844" s="32"/>
      <c r="GTV844" s="32"/>
      <c r="GTW844" s="32"/>
      <c r="GTX844" s="32"/>
      <c r="GTY844" s="32"/>
      <c r="GTZ844" s="32"/>
      <c r="GUA844" s="32"/>
      <c r="GUB844" s="32"/>
      <c r="GUC844" s="32"/>
      <c r="GUD844" s="32"/>
      <c r="GUE844" s="32"/>
      <c r="GUF844" s="32"/>
      <c r="GUG844" s="32"/>
      <c r="GUH844" s="32"/>
      <c r="GUI844" s="32"/>
      <c r="GUJ844" s="32"/>
      <c r="GUK844" s="32"/>
      <c r="GUL844" s="32"/>
      <c r="GUM844" s="32"/>
      <c r="GUN844" s="32"/>
      <c r="GUO844" s="32"/>
      <c r="GUP844" s="32"/>
      <c r="GUQ844" s="32"/>
      <c r="GUR844" s="32"/>
      <c r="GUS844" s="32"/>
      <c r="GUT844" s="32"/>
      <c r="GUU844" s="32"/>
      <c r="GUV844" s="32"/>
      <c r="GUW844" s="32"/>
      <c r="GUX844" s="32"/>
      <c r="GUY844" s="32"/>
      <c r="GUZ844" s="32"/>
      <c r="GVA844" s="32"/>
      <c r="GVB844" s="32"/>
      <c r="GVC844" s="32"/>
      <c r="GVD844" s="32"/>
      <c r="GVE844" s="32"/>
      <c r="GVF844" s="32"/>
      <c r="GVG844" s="32"/>
      <c r="GVH844" s="32"/>
      <c r="GVI844" s="32"/>
      <c r="GVJ844" s="32"/>
      <c r="GVK844" s="32"/>
      <c r="GVL844" s="32"/>
      <c r="GVM844" s="32"/>
      <c r="GVN844" s="32"/>
      <c r="GVO844" s="32"/>
      <c r="GVP844" s="32"/>
      <c r="GVQ844" s="32"/>
      <c r="GVR844" s="32"/>
      <c r="GVS844" s="32"/>
      <c r="GVT844" s="32"/>
      <c r="GVU844" s="32"/>
      <c r="GVV844" s="32"/>
      <c r="GVW844" s="32"/>
      <c r="GVX844" s="32"/>
      <c r="GVY844" s="32"/>
      <c r="GVZ844" s="32"/>
      <c r="GWA844" s="32"/>
      <c r="GWB844" s="32"/>
      <c r="GWC844" s="32"/>
      <c r="GWD844" s="32"/>
      <c r="GWE844" s="32"/>
      <c r="GWF844" s="32"/>
      <c r="GWG844" s="32"/>
      <c r="GWH844" s="32"/>
      <c r="GWI844" s="32"/>
      <c r="GWJ844" s="32"/>
      <c r="GWK844" s="32"/>
      <c r="GWL844" s="32"/>
      <c r="GWM844" s="32"/>
      <c r="GWN844" s="32"/>
      <c r="GWO844" s="32"/>
      <c r="GWP844" s="32"/>
      <c r="GWQ844" s="32"/>
      <c r="GWR844" s="32"/>
      <c r="GWS844" s="32"/>
      <c r="GWT844" s="32"/>
      <c r="GWU844" s="32"/>
      <c r="GWV844" s="32"/>
      <c r="GWW844" s="32"/>
      <c r="GWX844" s="32"/>
      <c r="GWY844" s="32"/>
      <c r="GWZ844" s="32"/>
      <c r="GXA844" s="32"/>
      <c r="GXB844" s="32"/>
      <c r="GXC844" s="32"/>
      <c r="GXD844" s="32"/>
      <c r="GXE844" s="32"/>
      <c r="GXF844" s="32"/>
      <c r="GXG844" s="32"/>
      <c r="GXH844" s="32"/>
      <c r="GXI844" s="32"/>
      <c r="GXJ844" s="32"/>
      <c r="GXK844" s="32"/>
      <c r="GXL844" s="32"/>
      <c r="GXM844" s="32"/>
      <c r="GXN844" s="32"/>
      <c r="GXO844" s="32"/>
      <c r="GXP844" s="32"/>
      <c r="GXQ844" s="32"/>
      <c r="GXR844" s="32"/>
      <c r="GXS844" s="32"/>
      <c r="GXT844" s="32"/>
      <c r="GXU844" s="32"/>
      <c r="GXV844" s="32"/>
      <c r="GXW844" s="32"/>
      <c r="GXX844" s="32"/>
      <c r="GXY844" s="32"/>
      <c r="GXZ844" s="32"/>
      <c r="GYA844" s="32"/>
      <c r="GYB844" s="32"/>
      <c r="GYC844" s="32"/>
      <c r="GYD844" s="32"/>
      <c r="GYE844" s="32"/>
      <c r="GYF844" s="32"/>
      <c r="GYG844" s="32"/>
      <c r="GYH844" s="32"/>
      <c r="GYI844" s="32"/>
      <c r="GYJ844" s="32"/>
      <c r="GYK844" s="32"/>
      <c r="GYL844" s="32"/>
      <c r="GYM844" s="32"/>
      <c r="GYN844" s="32"/>
      <c r="GYO844" s="32"/>
      <c r="GYP844" s="32"/>
      <c r="GYQ844" s="32"/>
      <c r="GYR844" s="32"/>
      <c r="GYS844" s="32"/>
      <c r="GYT844" s="32"/>
      <c r="GYU844" s="32"/>
      <c r="GYV844" s="32"/>
      <c r="GYW844" s="32"/>
      <c r="GYX844" s="32"/>
      <c r="GYY844" s="32"/>
      <c r="GYZ844" s="32"/>
      <c r="GZA844" s="32"/>
      <c r="GZB844" s="32"/>
      <c r="GZC844" s="32"/>
      <c r="GZD844" s="32"/>
      <c r="GZE844" s="32"/>
      <c r="GZF844" s="32"/>
      <c r="GZG844" s="32"/>
      <c r="GZH844" s="32"/>
      <c r="GZI844" s="32"/>
      <c r="GZJ844" s="32"/>
      <c r="GZK844" s="32"/>
      <c r="GZL844" s="32"/>
      <c r="GZM844" s="32"/>
      <c r="GZN844" s="32"/>
      <c r="GZO844" s="32"/>
      <c r="GZP844" s="32"/>
      <c r="GZQ844" s="32"/>
      <c r="GZR844" s="32"/>
      <c r="GZS844" s="32"/>
      <c r="GZT844" s="32"/>
      <c r="GZU844" s="32"/>
      <c r="GZV844" s="32"/>
      <c r="GZW844" s="32"/>
      <c r="GZX844" s="32"/>
      <c r="GZY844" s="32"/>
      <c r="GZZ844" s="32"/>
      <c r="HAA844" s="32"/>
      <c r="HAB844" s="32"/>
      <c r="HAC844" s="32"/>
      <c r="HAD844" s="32"/>
      <c r="HAE844" s="32"/>
      <c r="HAF844" s="32"/>
      <c r="HAG844" s="32"/>
      <c r="HAH844" s="32"/>
      <c r="HAI844" s="32"/>
      <c r="HAJ844" s="32"/>
      <c r="HAK844" s="32"/>
      <c r="HAL844" s="32"/>
      <c r="HAM844" s="32"/>
      <c r="HAN844" s="32"/>
      <c r="HAO844" s="32"/>
      <c r="HAP844" s="32"/>
      <c r="HAQ844" s="32"/>
      <c r="HAR844" s="32"/>
      <c r="HAS844" s="32"/>
      <c r="HAT844" s="32"/>
      <c r="HAU844" s="32"/>
      <c r="HAV844" s="32"/>
      <c r="HAW844" s="32"/>
      <c r="HAX844" s="32"/>
      <c r="HAY844" s="32"/>
      <c r="HAZ844" s="32"/>
      <c r="HBA844" s="32"/>
      <c r="HBB844" s="32"/>
      <c r="HBC844" s="32"/>
      <c r="HBD844" s="32"/>
      <c r="HBE844" s="32"/>
      <c r="HBF844" s="32"/>
      <c r="HBG844" s="32"/>
      <c r="HBH844" s="32"/>
      <c r="HBI844" s="32"/>
      <c r="HBJ844" s="32"/>
      <c r="HBK844" s="32"/>
      <c r="HBL844" s="32"/>
      <c r="HBM844" s="32"/>
      <c r="HBN844" s="32"/>
      <c r="HBO844" s="32"/>
      <c r="HBP844" s="32"/>
      <c r="HBQ844" s="32"/>
      <c r="HBR844" s="32"/>
      <c r="HBS844" s="32"/>
      <c r="HBT844" s="32"/>
      <c r="HBU844" s="32"/>
      <c r="HBV844" s="32"/>
      <c r="HBW844" s="32"/>
      <c r="HBX844" s="32"/>
      <c r="HBY844" s="32"/>
      <c r="HBZ844" s="32"/>
      <c r="HCA844" s="32"/>
      <c r="HCB844" s="32"/>
      <c r="HCC844" s="32"/>
      <c r="HCD844" s="32"/>
      <c r="HCE844" s="32"/>
      <c r="HCF844" s="32"/>
      <c r="HCG844" s="32"/>
      <c r="HCH844" s="32"/>
      <c r="HCI844" s="32"/>
      <c r="HCJ844" s="32"/>
      <c r="HCK844" s="32"/>
      <c r="HCL844" s="32"/>
      <c r="HCM844" s="32"/>
      <c r="HCN844" s="32"/>
      <c r="HCO844" s="32"/>
      <c r="HCP844" s="32"/>
      <c r="HCQ844" s="32"/>
      <c r="HCR844" s="32"/>
      <c r="HCS844" s="32"/>
      <c r="HCT844" s="32"/>
      <c r="HCU844" s="32"/>
      <c r="HCV844" s="32"/>
      <c r="HCW844" s="32"/>
      <c r="HCX844" s="32"/>
      <c r="HCY844" s="32"/>
      <c r="HCZ844" s="32"/>
      <c r="HDA844" s="32"/>
      <c r="HDB844" s="32"/>
      <c r="HDC844" s="32"/>
      <c r="HDD844" s="32"/>
      <c r="HDE844" s="32"/>
      <c r="HDF844" s="32"/>
      <c r="HDG844" s="32"/>
      <c r="HDH844" s="32"/>
      <c r="HDI844" s="32"/>
      <c r="HDJ844" s="32"/>
      <c r="HDK844" s="32"/>
      <c r="HDL844" s="32"/>
      <c r="HDM844" s="32"/>
      <c r="HDN844" s="32"/>
      <c r="HDO844" s="32"/>
      <c r="HDP844" s="32"/>
      <c r="HDQ844" s="32"/>
      <c r="HDR844" s="32"/>
      <c r="HDS844" s="32"/>
      <c r="HDT844" s="32"/>
      <c r="HDU844" s="32"/>
      <c r="HDV844" s="32"/>
      <c r="HDW844" s="32"/>
      <c r="HDX844" s="32"/>
      <c r="HDY844" s="32"/>
      <c r="HDZ844" s="32"/>
      <c r="HEA844" s="32"/>
      <c r="HEB844" s="32"/>
      <c r="HEC844" s="32"/>
      <c r="HED844" s="32"/>
      <c r="HEE844" s="32"/>
      <c r="HEF844" s="32"/>
      <c r="HEG844" s="32"/>
      <c r="HEH844" s="32"/>
      <c r="HEI844" s="32"/>
      <c r="HEJ844" s="32"/>
      <c r="HEK844" s="32"/>
      <c r="HEL844" s="32"/>
      <c r="HEM844" s="32"/>
      <c r="HEN844" s="32"/>
      <c r="HEO844" s="32"/>
      <c r="HEP844" s="32"/>
      <c r="HEQ844" s="32"/>
      <c r="HER844" s="32"/>
      <c r="HES844" s="32"/>
      <c r="HET844" s="32"/>
      <c r="HEU844" s="32"/>
      <c r="HEV844" s="32"/>
      <c r="HEW844" s="32"/>
      <c r="HEX844" s="32"/>
      <c r="HEY844" s="32"/>
      <c r="HEZ844" s="32"/>
      <c r="HFA844" s="32"/>
      <c r="HFB844" s="32"/>
      <c r="HFC844" s="32"/>
      <c r="HFD844" s="32"/>
      <c r="HFE844" s="32"/>
      <c r="HFF844" s="32"/>
      <c r="HFG844" s="32"/>
      <c r="HFH844" s="32"/>
      <c r="HFI844" s="32"/>
      <c r="HFJ844" s="32"/>
      <c r="HFK844" s="32"/>
      <c r="HFL844" s="32"/>
      <c r="HFM844" s="32"/>
      <c r="HFN844" s="32"/>
      <c r="HFO844" s="32"/>
      <c r="HFP844" s="32"/>
      <c r="HFQ844" s="32"/>
      <c r="HFR844" s="32"/>
      <c r="HFS844" s="32"/>
      <c r="HFT844" s="32"/>
      <c r="HFU844" s="32"/>
      <c r="HFV844" s="32"/>
      <c r="HFW844" s="32"/>
      <c r="HFX844" s="32"/>
      <c r="HFY844" s="32"/>
      <c r="HFZ844" s="32"/>
      <c r="HGA844" s="32"/>
      <c r="HGB844" s="32"/>
      <c r="HGC844" s="32"/>
      <c r="HGD844" s="32"/>
      <c r="HGE844" s="32"/>
      <c r="HGF844" s="32"/>
      <c r="HGG844" s="32"/>
      <c r="HGH844" s="32"/>
      <c r="HGI844" s="32"/>
      <c r="HGJ844" s="32"/>
      <c r="HGK844" s="32"/>
      <c r="HGL844" s="32"/>
      <c r="HGM844" s="32"/>
      <c r="HGN844" s="32"/>
      <c r="HGO844" s="32"/>
      <c r="HGP844" s="32"/>
      <c r="HGQ844" s="32"/>
      <c r="HGR844" s="32"/>
      <c r="HGS844" s="32"/>
      <c r="HGT844" s="32"/>
      <c r="HGU844" s="32"/>
      <c r="HGV844" s="32"/>
      <c r="HGW844" s="32"/>
      <c r="HGX844" s="32"/>
      <c r="HGY844" s="32"/>
      <c r="HGZ844" s="32"/>
      <c r="HHA844" s="32"/>
      <c r="HHB844" s="32"/>
      <c r="HHC844" s="32"/>
      <c r="HHD844" s="32"/>
      <c r="HHE844" s="32"/>
      <c r="HHF844" s="32"/>
      <c r="HHG844" s="32"/>
      <c r="HHH844" s="32"/>
      <c r="HHI844" s="32"/>
      <c r="HHJ844" s="32"/>
      <c r="HHK844" s="32"/>
      <c r="HHL844" s="32"/>
      <c r="HHM844" s="32"/>
      <c r="HHN844" s="32"/>
      <c r="HHO844" s="32"/>
      <c r="HHP844" s="32"/>
      <c r="HHQ844" s="32"/>
      <c r="HHR844" s="32"/>
      <c r="HHS844" s="32"/>
      <c r="HHT844" s="32"/>
      <c r="HHU844" s="32"/>
      <c r="HHV844" s="32"/>
      <c r="HHW844" s="32"/>
      <c r="HHX844" s="32"/>
      <c r="HHY844" s="32"/>
      <c r="HHZ844" s="32"/>
      <c r="HIA844" s="32"/>
      <c r="HIB844" s="32"/>
      <c r="HIC844" s="32"/>
      <c r="HID844" s="32"/>
      <c r="HIE844" s="32"/>
      <c r="HIF844" s="32"/>
      <c r="HIG844" s="32"/>
      <c r="HIH844" s="32"/>
      <c r="HII844" s="32"/>
      <c r="HIJ844" s="32"/>
      <c r="HIK844" s="32"/>
      <c r="HIL844" s="32"/>
      <c r="HIM844" s="32"/>
      <c r="HIN844" s="32"/>
      <c r="HIO844" s="32"/>
      <c r="HIP844" s="32"/>
      <c r="HIQ844" s="32"/>
      <c r="HIR844" s="32"/>
      <c r="HIS844" s="32"/>
      <c r="HIT844" s="32"/>
      <c r="HIU844" s="32"/>
      <c r="HIV844" s="32"/>
      <c r="HIW844" s="32"/>
      <c r="HIX844" s="32"/>
      <c r="HIY844" s="32"/>
      <c r="HIZ844" s="32"/>
      <c r="HJA844" s="32"/>
      <c r="HJB844" s="32"/>
      <c r="HJC844" s="32"/>
      <c r="HJD844" s="32"/>
      <c r="HJE844" s="32"/>
      <c r="HJF844" s="32"/>
      <c r="HJG844" s="32"/>
      <c r="HJH844" s="32"/>
      <c r="HJI844" s="32"/>
      <c r="HJJ844" s="32"/>
      <c r="HJK844" s="32"/>
      <c r="HJL844" s="32"/>
      <c r="HJM844" s="32"/>
      <c r="HJN844" s="32"/>
      <c r="HJO844" s="32"/>
      <c r="HJP844" s="32"/>
      <c r="HJQ844" s="32"/>
      <c r="HJR844" s="32"/>
      <c r="HJS844" s="32"/>
      <c r="HJT844" s="32"/>
      <c r="HJU844" s="32"/>
      <c r="HJV844" s="32"/>
      <c r="HJW844" s="32"/>
      <c r="HJX844" s="32"/>
      <c r="HJY844" s="32"/>
      <c r="HJZ844" s="32"/>
      <c r="HKA844" s="32"/>
      <c r="HKB844" s="32"/>
      <c r="HKC844" s="32"/>
      <c r="HKD844" s="32"/>
      <c r="HKE844" s="32"/>
      <c r="HKF844" s="32"/>
      <c r="HKG844" s="32"/>
      <c r="HKH844" s="32"/>
      <c r="HKI844" s="32"/>
      <c r="HKJ844" s="32"/>
      <c r="HKK844" s="32"/>
      <c r="HKL844" s="32"/>
      <c r="HKM844" s="32"/>
      <c r="HKN844" s="32"/>
      <c r="HKO844" s="32"/>
      <c r="HKP844" s="32"/>
      <c r="HKQ844" s="32"/>
      <c r="HKR844" s="32"/>
      <c r="HKS844" s="32"/>
      <c r="HKT844" s="32"/>
      <c r="HKU844" s="32"/>
      <c r="HKV844" s="32"/>
      <c r="HKW844" s="32"/>
      <c r="HKX844" s="32"/>
      <c r="HKY844" s="32"/>
      <c r="HKZ844" s="32"/>
      <c r="HLA844" s="32"/>
      <c r="HLB844" s="32"/>
      <c r="HLC844" s="32"/>
      <c r="HLD844" s="32"/>
      <c r="HLE844" s="32"/>
      <c r="HLF844" s="32"/>
      <c r="HLG844" s="32"/>
      <c r="HLH844" s="32"/>
      <c r="HLI844" s="32"/>
      <c r="HLJ844" s="32"/>
      <c r="HLK844" s="32"/>
      <c r="HLL844" s="32"/>
      <c r="HLM844" s="32"/>
      <c r="HLN844" s="32"/>
      <c r="HLO844" s="32"/>
      <c r="HLP844" s="32"/>
      <c r="HLQ844" s="32"/>
      <c r="HLR844" s="32"/>
      <c r="HLS844" s="32"/>
      <c r="HLT844" s="32"/>
      <c r="HLU844" s="32"/>
      <c r="HLV844" s="32"/>
      <c r="HLW844" s="32"/>
      <c r="HLX844" s="32"/>
      <c r="HLY844" s="32"/>
      <c r="HLZ844" s="32"/>
      <c r="HMA844" s="32"/>
      <c r="HMB844" s="32"/>
      <c r="HMC844" s="32"/>
      <c r="HMD844" s="32"/>
      <c r="HME844" s="32"/>
      <c r="HMF844" s="32"/>
      <c r="HMG844" s="32"/>
      <c r="HMH844" s="32"/>
      <c r="HMI844" s="32"/>
      <c r="HMJ844" s="32"/>
      <c r="HMK844" s="32"/>
      <c r="HML844" s="32"/>
      <c r="HMM844" s="32"/>
      <c r="HMN844" s="32"/>
      <c r="HMO844" s="32"/>
      <c r="HMP844" s="32"/>
      <c r="HMQ844" s="32"/>
      <c r="HMR844" s="32"/>
      <c r="HMS844" s="32"/>
      <c r="HMT844" s="32"/>
      <c r="HMU844" s="32"/>
      <c r="HMV844" s="32"/>
      <c r="HMW844" s="32"/>
      <c r="HMX844" s="32"/>
      <c r="HMY844" s="32"/>
      <c r="HMZ844" s="32"/>
      <c r="HNA844" s="32"/>
      <c r="HNB844" s="32"/>
      <c r="HNC844" s="32"/>
      <c r="HND844" s="32"/>
      <c r="HNE844" s="32"/>
      <c r="HNF844" s="32"/>
      <c r="HNG844" s="32"/>
      <c r="HNH844" s="32"/>
      <c r="HNI844" s="32"/>
      <c r="HNJ844" s="32"/>
      <c r="HNK844" s="32"/>
      <c r="HNL844" s="32"/>
      <c r="HNM844" s="32"/>
      <c r="HNN844" s="32"/>
      <c r="HNO844" s="32"/>
      <c r="HNP844" s="32"/>
      <c r="HNQ844" s="32"/>
      <c r="HNR844" s="32"/>
      <c r="HNS844" s="32"/>
      <c r="HNT844" s="32"/>
      <c r="HNU844" s="32"/>
      <c r="HNV844" s="32"/>
      <c r="HNW844" s="32"/>
      <c r="HNX844" s="32"/>
      <c r="HNY844" s="32"/>
      <c r="HNZ844" s="32"/>
      <c r="HOA844" s="32"/>
      <c r="HOB844" s="32"/>
      <c r="HOC844" s="32"/>
      <c r="HOD844" s="32"/>
      <c r="HOE844" s="32"/>
      <c r="HOF844" s="32"/>
      <c r="HOG844" s="32"/>
      <c r="HOH844" s="32"/>
      <c r="HOI844" s="32"/>
      <c r="HOJ844" s="32"/>
      <c r="HOK844" s="32"/>
      <c r="HOL844" s="32"/>
      <c r="HOM844" s="32"/>
      <c r="HON844" s="32"/>
      <c r="HOO844" s="32"/>
      <c r="HOP844" s="32"/>
      <c r="HOQ844" s="32"/>
      <c r="HOR844" s="32"/>
      <c r="HOS844" s="32"/>
      <c r="HOT844" s="32"/>
      <c r="HOU844" s="32"/>
      <c r="HOV844" s="32"/>
      <c r="HOW844" s="32"/>
      <c r="HOX844" s="32"/>
      <c r="HOY844" s="32"/>
      <c r="HOZ844" s="32"/>
      <c r="HPA844" s="32"/>
      <c r="HPB844" s="32"/>
      <c r="HPC844" s="32"/>
      <c r="HPD844" s="32"/>
      <c r="HPE844" s="32"/>
      <c r="HPF844" s="32"/>
      <c r="HPG844" s="32"/>
      <c r="HPH844" s="32"/>
      <c r="HPI844" s="32"/>
      <c r="HPJ844" s="32"/>
      <c r="HPK844" s="32"/>
      <c r="HPL844" s="32"/>
      <c r="HPM844" s="32"/>
      <c r="HPN844" s="32"/>
      <c r="HPO844" s="32"/>
      <c r="HPP844" s="32"/>
      <c r="HPQ844" s="32"/>
      <c r="HPR844" s="32"/>
      <c r="HPS844" s="32"/>
      <c r="HPT844" s="32"/>
      <c r="HPU844" s="32"/>
      <c r="HPV844" s="32"/>
      <c r="HPW844" s="32"/>
      <c r="HPX844" s="32"/>
      <c r="HPY844" s="32"/>
      <c r="HPZ844" s="32"/>
      <c r="HQA844" s="32"/>
      <c r="HQB844" s="32"/>
      <c r="HQC844" s="32"/>
      <c r="HQD844" s="32"/>
      <c r="HQE844" s="32"/>
      <c r="HQF844" s="32"/>
      <c r="HQG844" s="32"/>
      <c r="HQH844" s="32"/>
      <c r="HQI844" s="32"/>
      <c r="HQJ844" s="32"/>
      <c r="HQK844" s="32"/>
      <c r="HQL844" s="32"/>
      <c r="HQM844" s="32"/>
      <c r="HQN844" s="32"/>
      <c r="HQO844" s="32"/>
      <c r="HQP844" s="32"/>
      <c r="HQQ844" s="32"/>
      <c r="HQR844" s="32"/>
      <c r="HQS844" s="32"/>
      <c r="HQT844" s="32"/>
      <c r="HQU844" s="32"/>
      <c r="HQV844" s="32"/>
      <c r="HQW844" s="32"/>
      <c r="HQX844" s="32"/>
      <c r="HQY844" s="32"/>
      <c r="HQZ844" s="32"/>
      <c r="HRA844" s="32"/>
      <c r="HRB844" s="32"/>
      <c r="HRC844" s="32"/>
      <c r="HRD844" s="32"/>
      <c r="HRE844" s="32"/>
      <c r="HRF844" s="32"/>
      <c r="HRG844" s="32"/>
      <c r="HRH844" s="32"/>
      <c r="HRI844" s="32"/>
      <c r="HRJ844" s="32"/>
      <c r="HRK844" s="32"/>
      <c r="HRL844" s="32"/>
      <c r="HRM844" s="32"/>
      <c r="HRN844" s="32"/>
      <c r="HRO844" s="32"/>
      <c r="HRP844" s="32"/>
      <c r="HRQ844" s="32"/>
      <c r="HRR844" s="32"/>
      <c r="HRS844" s="32"/>
      <c r="HRT844" s="32"/>
      <c r="HRU844" s="32"/>
      <c r="HRV844" s="32"/>
      <c r="HRW844" s="32"/>
      <c r="HRX844" s="32"/>
      <c r="HRY844" s="32"/>
      <c r="HRZ844" s="32"/>
      <c r="HSA844" s="32"/>
      <c r="HSB844" s="32"/>
      <c r="HSC844" s="32"/>
      <c r="HSD844" s="32"/>
      <c r="HSE844" s="32"/>
      <c r="HSF844" s="32"/>
      <c r="HSG844" s="32"/>
      <c r="HSH844" s="32"/>
      <c r="HSI844" s="32"/>
      <c r="HSJ844" s="32"/>
      <c r="HSK844" s="32"/>
      <c r="HSL844" s="32"/>
      <c r="HSM844" s="32"/>
      <c r="HSN844" s="32"/>
      <c r="HSO844" s="32"/>
      <c r="HSP844" s="32"/>
      <c r="HSQ844" s="32"/>
      <c r="HSR844" s="32"/>
      <c r="HSS844" s="32"/>
      <c r="HST844" s="32"/>
      <c r="HSU844" s="32"/>
      <c r="HSV844" s="32"/>
      <c r="HSW844" s="32"/>
      <c r="HSX844" s="32"/>
      <c r="HSY844" s="32"/>
      <c r="HSZ844" s="32"/>
      <c r="HTA844" s="32"/>
      <c r="HTB844" s="32"/>
      <c r="HTC844" s="32"/>
      <c r="HTD844" s="32"/>
      <c r="HTE844" s="32"/>
      <c r="HTF844" s="32"/>
      <c r="HTG844" s="32"/>
      <c r="HTH844" s="32"/>
      <c r="HTI844" s="32"/>
      <c r="HTJ844" s="32"/>
      <c r="HTK844" s="32"/>
      <c r="HTL844" s="32"/>
      <c r="HTM844" s="32"/>
      <c r="HTN844" s="32"/>
      <c r="HTO844" s="32"/>
      <c r="HTP844" s="32"/>
      <c r="HTQ844" s="32"/>
      <c r="HTR844" s="32"/>
      <c r="HTS844" s="32"/>
      <c r="HTT844" s="32"/>
      <c r="HTU844" s="32"/>
      <c r="HTV844" s="32"/>
      <c r="HTW844" s="32"/>
      <c r="HTX844" s="32"/>
      <c r="HTY844" s="32"/>
      <c r="HTZ844" s="32"/>
      <c r="HUA844" s="32"/>
      <c r="HUB844" s="32"/>
      <c r="HUC844" s="32"/>
      <c r="HUD844" s="32"/>
      <c r="HUE844" s="32"/>
      <c r="HUF844" s="32"/>
      <c r="HUG844" s="32"/>
      <c r="HUH844" s="32"/>
      <c r="HUI844" s="32"/>
      <c r="HUJ844" s="32"/>
      <c r="HUK844" s="32"/>
      <c r="HUL844" s="32"/>
      <c r="HUM844" s="32"/>
      <c r="HUN844" s="32"/>
      <c r="HUO844" s="32"/>
      <c r="HUP844" s="32"/>
      <c r="HUQ844" s="32"/>
      <c r="HUR844" s="32"/>
      <c r="HUS844" s="32"/>
      <c r="HUT844" s="32"/>
      <c r="HUU844" s="32"/>
      <c r="HUV844" s="32"/>
      <c r="HUW844" s="32"/>
      <c r="HUX844" s="32"/>
      <c r="HUY844" s="32"/>
      <c r="HUZ844" s="32"/>
      <c r="HVA844" s="32"/>
      <c r="HVB844" s="32"/>
      <c r="HVC844" s="32"/>
      <c r="HVD844" s="32"/>
      <c r="HVE844" s="32"/>
      <c r="HVF844" s="32"/>
      <c r="HVG844" s="32"/>
      <c r="HVH844" s="32"/>
      <c r="HVI844" s="32"/>
      <c r="HVJ844" s="32"/>
      <c r="HVK844" s="32"/>
      <c r="HVL844" s="32"/>
      <c r="HVM844" s="32"/>
      <c r="HVN844" s="32"/>
      <c r="HVO844" s="32"/>
      <c r="HVP844" s="32"/>
      <c r="HVQ844" s="32"/>
      <c r="HVR844" s="32"/>
      <c r="HVS844" s="32"/>
      <c r="HVT844" s="32"/>
      <c r="HVU844" s="32"/>
      <c r="HVV844" s="32"/>
      <c r="HVW844" s="32"/>
      <c r="HVX844" s="32"/>
      <c r="HVY844" s="32"/>
      <c r="HVZ844" s="32"/>
      <c r="HWA844" s="32"/>
      <c r="HWB844" s="32"/>
      <c r="HWC844" s="32"/>
      <c r="HWD844" s="32"/>
      <c r="HWE844" s="32"/>
      <c r="HWF844" s="32"/>
      <c r="HWG844" s="32"/>
      <c r="HWH844" s="32"/>
      <c r="HWI844" s="32"/>
      <c r="HWJ844" s="32"/>
      <c r="HWK844" s="32"/>
      <c r="HWL844" s="32"/>
      <c r="HWM844" s="32"/>
      <c r="HWN844" s="32"/>
      <c r="HWO844" s="32"/>
      <c r="HWP844" s="32"/>
      <c r="HWQ844" s="32"/>
      <c r="HWR844" s="32"/>
      <c r="HWS844" s="32"/>
      <c r="HWT844" s="32"/>
      <c r="HWU844" s="32"/>
      <c r="HWV844" s="32"/>
      <c r="HWW844" s="32"/>
      <c r="HWX844" s="32"/>
      <c r="HWY844" s="32"/>
      <c r="HWZ844" s="32"/>
      <c r="HXA844" s="32"/>
      <c r="HXB844" s="32"/>
      <c r="HXC844" s="32"/>
      <c r="HXD844" s="32"/>
      <c r="HXE844" s="32"/>
      <c r="HXF844" s="32"/>
      <c r="HXG844" s="32"/>
      <c r="HXH844" s="32"/>
      <c r="HXI844" s="32"/>
      <c r="HXJ844" s="32"/>
      <c r="HXK844" s="32"/>
      <c r="HXL844" s="32"/>
      <c r="HXM844" s="32"/>
      <c r="HXN844" s="32"/>
      <c r="HXO844" s="32"/>
      <c r="HXP844" s="32"/>
      <c r="HXQ844" s="32"/>
      <c r="HXR844" s="32"/>
      <c r="HXS844" s="32"/>
      <c r="HXT844" s="32"/>
      <c r="HXU844" s="32"/>
      <c r="HXV844" s="32"/>
      <c r="HXW844" s="32"/>
      <c r="HXX844" s="32"/>
      <c r="HXY844" s="32"/>
      <c r="HXZ844" s="32"/>
      <c r="HYA844" s="32"/>
      <c r="HYB844" s="32"/>
      <c r="HYC844" s="32"/>
      <c r="HYD844" s="32"/>
      <c r="HYE844" s="32"/>
      <c r="HYF844" s="32"/>
      <c r="HYG844" s="32"/>
      <c r="HYH844" s="32"/>
      <c r="HYI844" s="32"/>
      <c r="HYJ844" s="32"/>
      <c r="HYK844" s="32"/>
      <c r="HYL844" s="32"/>
      <c r="HYM844" s="32"/>
      <c r="HYN844" s="32"/>
      <c r="HYO844" s="32"/>
      <c r="HYP844" s="32"/>
      <c r="HYQ844" s="32"/>
      <c r="HYR844" s="32"/>
      <c r="HYS844" s="32"/>
      <c r="HYT844" s="32"/>
      <c r="HYU844" s="32"/>
      <c r="HYV844" s="32"/>
      <c r="HYW844" s="32"/>
      <c r="HYX844" s="32"/>
      <c r="HYY844" s="32"/>
      <c r="HYZ844" s="32"/>
      <c r="HZA844" s="32"/>
      <c r="HZB844" s="32"/>
      <c r="HZC844" s="32"/>
      <c r="HZD844" s="32"/>
      <c r="HZE844" s="32"/>
      <c r="HZF844" s="32"/>
      <c r="HZG844" s="32"/>
      <c r="HZH844" s="32"/>
      <c r="HZI844" s="32"/>
      <c r="HZJ844" s="32"/>
      <c r="HZK844" s="32"/>
      <c r="HZL844" s="32"/>
      <c r="HZM844" s="32"/>
      <c r="HZN844" s="32"/>
      <c r="HZO844" s="32"/>
      <c r="HZP844" s="32"/>
      <c r="HZQ844" s="32"/>
      <c r="HZR844" s="32"/>
      <c r="HZS844" s="32"/>
      <c r="HZT844" s="32"/>
      <c r="HZU844" s="32"/>
      <c r="HZV844" s="32"/>
      <c r="HZW844" s="32"/>
      <c r="HZX844" s="32"/>
      <c r="HZY844" s="32"/>
      <c r="HZZ844" s="32"/>
      <c r="IAA844" s="32"/>
      <c r="IAB844" s="32"/>
      <c r="IAC844" s="32"/>
      <c r="IAD844" s="32"/>
      <c r="IAE844" s="32"/>
      <c r="IAF844" s="32"/>
      <c r="IAG844" s="32"/>
      <c r="IAH844" s="32"/>
      <c r="IAI844" s="32"/>
      <c r="IAJ844" s="32"/>
      <c r="IAK844" s="32"/>
      <c r="IAL844" s="32"/>
      <c r="IAM844" s="32"/>
      <c r="IAN844" s="32"/>
      <c r="IAO844" s="32"/>
      <c r="IAP844" s="32"/>
      <c r="IAQ844" s="32"/>
      <c r="IAR844" s="32"/>
      <c r="IAS844" s="32"/>
      <c r="IAT844" s="32"/>
      <c r="IAU844" s="32"/>
      <c r="IAV844" s="32"/>
      <c r="IAW844" s="32"/>
      <c r="IAX844" s="32"/>
      <c r="IAY844" s="32"/>
      <c r="IAZ844" s="32"/>
      <c r="IBA844" s="32"/>
      <c r="IBB844" s="32"/>
      <c r="IBC844" s="32"/>
      <c r="IBD844" s="32"/>
      <c r="IBE844" s="32"/>
      <c r="IBF844" s="32"/>
      <c r="IBG844" s="32"/>
      <c r="IBH844" s="32"/>
      <c r="IBI844" s="32"/>
      <c r="IBJ844" s="32"/>
      <c r="IBK844" s="32"/>
      <c r="IBL844" s="32"/>
      <c r="IBM844" s="32"/>
      <c r="IBN844" s="32"/>
      <c r="IBO844" s="32"/>
      <c r="IBP844" s="32"/>
      <c r="IBQ844" s="32"/>
      <c r="IBR844" s="32"/>
      <c r="IBS844" s="32"/>
      <c r="IBT844" s="32"/>
      <c r="IBU844" s="32"/>
      <c r="IBV844" s="32"/>
      <c r="IBW844" s="32"/>
      <c r="IBX844" s="32"/>
      <c r="IBY844" s="32"/>
      <c r="IBZ844" s="32"/>
      <c r="ICA844" s="32"/>
      <c r="ICB844" s="32"/>
      <c r="ICC844" s="32"/>
      <c r="ICD844" s="32"/>
      <c r="ICE844" s="32"/>
      <c r="ICF844" s="32"/>
      <c r="ICG844" s="32"/>
      <c r="ICH844" s="32"/>
      <c r="ICI844" s="32"/>
      <c r="ICJ844" s="32"/>
      <c r="ICK844" s="32"/>
      <c r="ICL844" s="32"/>
      <c r="ICM844" s="32"/>
      <c r="ICN844" s="32"/>
      <c r="ICO844" s="32"/>
      <c r="ICP844" s="32"/>
      <c r="ICQ844" s="32"/>
      <c r="ICR844" s="32"/>
      <c r="ICS844" s="32"/>
      <c r="ICT844" s="32"/>
      <c r="ICU844" s="32"/>
      <c r="ICV844" s="32"/>
      <c r="ICW844" s="32"/>
      <c r="ICX844" s="32"/>
      <c r="ICY844" s="32"/>
      <c r="ICZ844" s="32"/>
      <c r="IDA844" s="32"/>
      <c r="IDB844" s="32"/>
      <c r="IDC844" s="32"/>
      <c r="IDD844" s="32"/>
      <c r="IDE844" s="32"/>
      <c r="IDF844" s="32"/>
      <c r="IDG844" s="32"/>
      <c r="IDH844" s="32"/>
      <c r="IDI844" s="32"/>
      <c r="IDJ844" s="32"/>
      <c r="IDK844" s="32"/>
      <c r="IDL844" s="32"/>
      <c r="IDM844" s="32"/>
      <c r="IDN844" s="32"/>
      <c r="IDO844" s="32"/>
      <c r="IDP844" s="32"/>
      <c r="IDQ844" s="32"/>
      <c r="IDR844" s="32"/>
      <c r="IDS844" s="32"/>
      <c r="IDT844" s="32"/>
      <c r="IDU844" s="32"/>
      <c r="IDV844" s="32"/>
      <c r="IDW844" s="32"/>
      <c r="IDX844" s="32"/>
      <c r="IDY844" s="32"/>
      <c r="IDZ844" s="32"/>
      <c r="IEA844" s="32"/>
      <c r="IEB844" s="32"/>
      <c r="IEC844" s="32"/>
      <c r="IED844" s="32"/>
      <c r="IEE844" s="32"/>
      <c r="IEF844" s="32"/>
      <c r="IEG844" s="32"/>
      <c r="IEH844" s="32"/>
      <c r="IEI844" s="32"/>
      <c r="IEJ844" s="32"/>
      <c r="IEK844" s="32"/>
      <c r="IEL844" s="32"/>
      <c r="IEM844" s="32"/>
      <c r="IEN844" s="32"/>
      <c r="IEO844" s="32"/>
      <c r="IEP844" s="32"/>
      <c r="IEQ844" s="32"/>
      <c r="IER844" s="32"/>
      <c r="IES844" s="32"/>
      <c r="IET844" s="32"/>
      <c r="IEU844" s="32"/>
      <c r="IEV844" s="32"/>
      <c r="IEW844" s="32"/>
      <c r="IEX844" s="32"/>
      <c r="IEY844" s="32"/>
      <c r="IEZ844" s="32"/>
      <c r="IFA844" s="32"/>
      <c r="IFB844" s="32"/>
      <c r="IFC844" s="32"/>
      <c r="IFD844" s="32"/>
      <c r="IFE844" s="32"/>
      <c r="IFF844" s="32"/>
      <c r="IFG844" s="32"/>
      <c r="IFH844" s="32"/>
      <c r="IFI844" s="32"/>
      <c r="IFJ844" s="32"/>
      <c r="IFK844" s="32"/>
      <c r="IFL844" s="32"/>
      <c r="IFM844" s="32"/>
      <c r="IFN844" s="32"/>
      <c r="IFO844" s="32"/>
      <c r="IFP844" s="32"/>
      <c r="IFQ844" s="32"/>
      <c r="IFR844" s="32"/>
      <c r="IFS844" s="32"/>
      <c r="IFT844" s="32"/>
      <c r="IFU844" s="32"/>
      <c r="IFV844" s="32"/>
      <c r="IFW844" s="32"/>
      <c r="IFX844" s="32"/>
      <c r="IFY844" s="32"/>
      <c r="IFZ844" s="32"/>
      <c r="IGA844" s="32"/>
      <c r="IGB844" s="32"/>
      <c r="IGC844" s="32"/>
      <c r="IGD844" s="32"/>
      <c r="IGE844" s="32"/>
      <c r="IGF844" s="32"/>
      <c r="IGG844" s="32"/>
      <c r="IGH844" s="32"/>
      <c r="IGI844" s="32"/>
      <c r="IGJ844" s="32"/>
      <c r="IGK844" s="32"/>
      <c r="IGL844" s="32"/>
      <c r="IGM844" s="32"/>
      <c r="IGN844" s="32"/>
      <c r="IGO844" s="32"/>
      <c r="IGP844" s="32"/>
      <c r="IGQ844" s="32"/>
      <c r="IGR844" s="32"/>
      <c r="IGS844" s="32"/>
      <c r="IGT844" s="32"/>
      <c r="IGU844" s="32"/>
      <c r="IGV844" s="32"/>
      <c r="IGW844" s="32"/>
      <c r="IGX844" s="32"/>
      <c r="IGY844" s="32"/>
      <c r="IGZ844" s="32"/>
      <c r="IHA844" s="32"/>
      <c r="IHB844" s="32"/>
      <c r="IHC844" s="32"/>
      <c r="IHD844" s="32"/>
      <c r="IHE844" s="32"/>
      <c r="IHF844" s="32"/>
      <c r="IHG844" s="32"/>
      <c r="IHH844" s="32"/>
      <c r="IHI844" s="32"/>
      <c r="IHJ844" s="32"/>
      <c r="IHK844" s="32"/>
      <c r="IHL844" s="32"/>
      <c r="IHM844" s="32"/>
      <c r="IHN844" s="32"/>
      <c r="IHO844" s="32"/>
      <c r="IHP844" s="32"/>
      <c r="IHQ844" s="32"/>
      <c r="IHR844" s="32"/>
      <c r="IHS844" s="32"/>
      <c r="IHT844" s="32"/>
      <c r="IHU844" s="32"/>
      <c r="IHV844" s="32"/>
      <c r="IHW844" s="32"/>
      <c r="IHX844" s="32"/>
      <c r="IHY844" s="32"/>
      <c r="IHZ844" s="32"/>
      <c r="IIA844" s="32"/>
      <c r="IIB844" s="32"/>
      <c r="IIC844" s="32"/>
      <c r="IID844" s="32"/>
      <c r="IIE844" s="32"/>
      <c r="IIF844" s="32"/>
      <c r="IIG844" s="32"/>
      <c r="IIH844" s="32"/>
      <c r="III844" s="32"/>
      <c r="IIJ844" s="32"/>
      <c r="IIK844" s="32"/>
      <c r="IIL844" s="32"/>
      <c r="IIM844" s="32"/>
      <c r="IIN844" s="32"/>
      <c r="IIO844" s="32"/>
      <c r="IIP844" s="32"/>
      <c r="IIQ844" s="32"/>
      <c r="IIR844" s="32"/>
      <c r="IIS844" s="32"/>
      <c r="IIT844" s="32"/>
      <c r="IIU844" s="32"/>
      <c r="IIV844" s="32"/>
      <c r="IIW844" s="32"/>
      <c r="IIX844" s="32"/>
      <c r="IIY844" s="32"/>
      <c r="IIZ844" s="32"/>
      <c r="IJA844" s="32"/>
      <c r="IJB844" s="32"/>
      <c r="IJC844" s="32"/>
      <c r="IJD844" s="32"/>
      <c r="IJE844" s="32"/>
      <c r="IJF844" s="32"/>
      <c r="IJG844" s="32"/>
      <c r="IJH844" s="32"/>
      <c r="IJI844" s="32"/>
      <c r="IJJ844" s="32"/>
      <c r="IJK844" s="32"/>
      <c r="IJL844" s="32"/>
      <c r="IJM844" s="32"/>
      <c r="IJN844" s="32"/>
      <c r="IJO844" s="32"/>
      <c r="IJP844" s="32"/>
      <c r="IJQ844" s="32"/>
      <c r="IJR844" s="32"/>
      <c r="IJS844" s="32"/>
      <c r="IJT844" s="32"/>
      <c r="IJU844" s="32"/>
      <c r="IJV844" s="32"/>
      <c r="IJW844" s="32"/>
      <c r="IJX844" s="32"/>
      <c r="IJY844" s="32"/>
      <c r="IJZ844" s="32"/>
      <c r="IKA844" s="32"/>
      <c r="IKB844" s="32"/>
      <c r="IKC844" s="32"/>
      <c r="IKD844" s="32"/>
      <c r="IKE844" s="32"/>
      <c r="IKF844" s="32"/>
      <c r="IKG844" s="32"/>
      <c r="IKH844" s="32"/>
      <c r="IKI844" s="32"/>
      <c r="IKJ844" s="32"/>
      <c r="IKK844" s="32"/>
      <c r="IKL844" s="32"/>
      <c r="IKM844" s="32"/>
      <c r="IKN844" s="32"/>
      <c r="IKO844" s="32"/>
      <c r="IKP844" s="32"/>
      <c r="IKQ844" s="32"/>
      <c r="IKR844" s="32"/>
      <c r="IKS844" s="32"/>
      <c r="IKT844" s="32"/>
      <c r="IKU844" s="32"/>
      <c r="IKV844" s="32"/>
      <c r="IKW844" s="32"/>
      <c r="IKX844" s="32"/>
      <c r="IKY844" s="32"/>
      <c r="IKZ844" s="32"/>
      <c r="ILA844" s="32"/>
      <c r="ILB844" s="32"/>
      <c r="ILC844" s="32"/>
      <c r="ILD844" s="32"/>
      <c r="ILE844" s="32"/>
      <c r="ILF844" s="32"/>
      <c r="ILG844" s="32"/>
      <c r="ILH844" s="32"/>
      <c r="ILI844" s="32"/>
      <c r="ILJ844" s="32"/>
      <c r="ILK844" s="32"/>
      <c r="ILL844" s="32"/>
      <c r="ILM844" s="32"/>
      <c r="ILN844" s="32"/>
      <c r="ILO844" s="32"/>
      <c r="ILP844" s="32"/>
      <c r="ILQ844" s="32"/>
      <c r="ILR844" s="32"/>
      <c r="ILS844" s="32"/>
      <c r="ILT844" s="32"/>
      <c r="ILU844" s="32"/>
      <c r="ILV844" s="32"/>
      <c r="ILW844" s="32"/>
      <c r="ILX844" s="32"/>
      <c r="ILY844" s="32"/>
      <c r="ILZ844" s="32"/>
      <c r="IMA844" s="32"/>
      <c r="IMB844" s="32"/>
      <c r="IMC844" s="32"/>
      <c r="IMD844" s="32"/>
      <c r="IME844" s="32"/>
      <c r="IMF844" s="32"/>
      <c r="IMG844" s="32"/>
      <c r="IMH844" s="32"/>
      <c r="IMI844" s="32"/>
      <c r="IMJ844" s="32"/>
      <c r="IMK844" s="32"/>
      <c r="IML844" s="32"/>
      <c r="IMM844" s="32"/>
      <c r="IMN844" s="32"/>
      <c r="IMO844" s="32"/>
      <c r="IMP844" s="32"/>
      <c r="IMQ844" s="32"/>
      <c r="IMR844" s="32"/>
      <c r="IMS844" s="32"/>
      <c r="IMT844" s="32"/>
      <c r="IMU844" s="32"/>
      <c r="IMV844" s="32"/>
      <c r="IMW844" s="32"/>
      <c r="IMX844" s="32"/>
      <c r="IMY844" s="32"/>
      <c r="IMZ844" s="32"/>
      <c r="INA844" s="32"/>
      <c r="INB844" s="32"/>
      <c r="INC844" s="32"/>
      <c r="IND844" s="32"/>
      <c r="INE844" s="32"/>
      <c r="INF844" s="32"/>
      <c r="ING844" s="32"/>
      <c r="INH844" s="32"/>
      <c r="INI844" s="32"/>
      <c r="INJ844" s="32"/>
      <c r="INK844" s="32"/>
      <c r="INL844" s="32"/>
      <c r="INM844" s="32"/>
      <c r="INN844" s="32"/>
      <c r="INO844" s="32"/>
      <c r="INP844" s="32"/>
      <c r="INQ844" s="32"/>
      <c r="INR844" s="32"/>
      <c r="INS844" s="32"/>
      <c r="INT844" s="32"/>
      <c r="INU844" s="32"/>
      <c r="INV844" s="32"/>
      <c r="INW844" s="32"/>
      <c r="INX844" s="32"/>
      <c r="INY844" s="32"/>
      <c r="INZ844" s="32"/>
      <c r="IOA844" s="32"/>
      <c r="IOB844" s="32"/>
      <c r="IOC844" s="32"/>
      <c r="IOD844" s="32"/>
      <c r="IOE844" s="32"/>
      <c r="IOF844" s="32"/>
      <c r="IOG844" s="32"/>
      <c r="IOH844" s="32"/>
      <c r="IOI844" s="32"/>
      <c r="IOJ844" s="32"/>
      <c r="IOK844" s="32"/>
      <c r="IOL844" s="32"/>
      <c r="IOM844" s="32"/>
      <c r="ION844" s="32"/>
      <c r="IOO844" s="32"/>
      <c r="IOP844" s="32"/>
      <c r="IOQ844" s="32"/>
      <c r="IOR844" s="32"/>
      <c r="IOS844" s="32"/>
      <c r="IOT844" s="32"/>
      <c r="IOU844" s="32"/>
      <c r="IOV844" s="32"/>
      <c r="IOW844" s="32"/>
      <c r="IOX844" s="32"/>
      <c r="IOY844" s="32"/>
      <c r="IOZ844" s="32"/>
      <c r="IPA844" s="32"/>
      <c r="IPB844" s="32"/>
      <c r="IPC844" s="32"/>
      <c r="IPD844" s="32"/>
      <c r="IPE844" s="32"/>
      <c r="IPF844" s="32"/>
      <c r="IPG844" s="32"/>
      <c r="IPH844" s="32"/>
      <c r="IPI844" s="32"/>
      <c r="IPJ844" s="32"/>
      <c r="IPK844" s="32"/>
      <c r="IPL844" s="32"/>
      <c r="IPM844" s="32"/>
      <c r="IPN844" s="32"/>
      <c r="IPO844" s="32"/>
      <c r="IPP844" s="32"/>
      <c r="IPQ844" s="32"/>
      <c r="IPR844" s="32"/>
      <c r="IPS844" s="32"/>
      <c r="IPT844" s="32"/>
      <c r="IPU844" s="32"/>
      <c r="IPV844" s="32"/>
      <c r="IPW844" s="32"/>
      <c r="IPX844" s="32"/>
      <c r="IPY844" s="32"/>
      <c r="IPZ844" s="32"/>
      <c r="IQA844" s="32"/>
      <c r="IQB844" s="32"/>
      <c r="IQC844" s="32"/>
      <c r="IQD844" s="32"/>
      <c r="IQE844" s="32"/>
      <c r="IQF844" s="32"/>
      <c r="IQG844" s="32"/>
      <c r="IQH844" s="32"/>
      <c r="IQI844" s="32"/>
      <c r="IQJ844" s="32"/>
      <c r="IQK844" s="32"/>
      <c r="IQL844" s="32"/>
      <c r="IQM844" s="32"/>
      <c r="IQN844" s="32"/>
      <c r="IQO844" s="32"/>
      <c r="IQP844" s="32"/>
      <c r="IQQ844" s="32"/>
      <c r="IQR844" s="32"/>
      <c r="IQS844" s="32"/>
      <c r="IQT844" s="32"/>
      <c r="IQU844" s="32"/>
      <c r="IQV844" s="32"/>
      <c r="IQW844" s="32"/>
      <c r="IQX844" s="32"/>
      <c r="IQY844" s="32"/>
      <c r="IQZ844" s="32"/>
      <c r="IRA844" s="32"/>
      <c r="IRB844" s="32"/>
      <c r="IRC844" s="32"/>
      <c r="IRD844" s="32"/>
      <c r="IRE844" s="32"/>
      <c r="IRF844" s="32"/>
      <c r="IRG844" s="32"/>
      <c r="IRH844" s="32"/>
      <c r="IRI844" s="32"/>
      <c r="IRJ844" s="32"/>
      <c r="IRK844" s="32"/>
      <c r="IRL844" s="32"/>
      <c r="IRM844" s="32"/>
      <c r="IRN844" s="32"/>
      <c r="IRO844" s="32"/>
      <c r="IRP844" s="32"/>
      <c r="IRQ844" s="32"/>
      <c r="IRR844" s="32"/>
      <c r="IRS844" s="32"/>
      <c r="IRT844" s="32"/>
      <c r="IRU844" s="32"/>
      <c r="IRV844" s="32"/>
      <c r="IRW844" s="32"/>
      <c r="IRX844" s="32"/>
      <c r="IRY844" s="32"/>
      <c r="IRZ844" s="32"/>
      <c r="ISA844" s="32"/>
      <c r="ISB844" s="32"/>
      <c r="ISC844" s="32"/>
      <c r="ISD844" s="32"/>
      <c r="ISE844" s="32"/>
      <c r="ISF844" s="32"/>
      <c r="ISG844" s="32"/>
      <c r="ISH844" s="32"/>
      <c r="ISI844" s="32"/>
      <c r="ISJ844" s="32"/>
      <c r="ISK844" s="32"/>
      <c r="ISL844" s="32"/>
      <c r="ISM844" s="32"/>
      <c r="ISN844" s="32"/>
      <c r="ISO844" s="32"/>
      <c r="ISP844" s="32"/>
      <c r="ISQ844" s="32"/>
      <c r="ISR844" s="32"/>
      <c r="ISS844" s="32"/>
      <c r="IST844" s="32"/>
      <c r="ISU844" s="32"/>
      <c r="ISV844" s="32"/>
      <c r="ISW844" s="32"/>
      <c r="ISX844" s="32"/>
      <c r="ISY844" s="32"/>
      <c r="ISZ844" s="32"/>
      <c r="ITA844" s="32"/>
      <c r="ITB844" s="32"/>
      <c r="ITC844" s="32"/>
      <c r="ITD844" s="32"/>
      <c r="ITE844" s="32"/>
      <c r="ITF844" s="32"/>
      <c r="ITG844" s="32"/>
      <c r="ITH844" s="32"/>
      <c r="ITI844" s="32"/>
      <c r="ITJ844" s="32"/>
      <c r="ITK844" s="32"/>
      <c r="ITL844" s="32"/>
      <c r="ITM844" s="32"/>
      <c r="ITN844" s="32"/>
      <c r="ITO844" s="32"/>
      <c r="ITP844" s="32"/>
      <c r="ITQ844" s="32"/>
      <c r="ITR844" s="32"/>
      <c r="ITS844" s="32"/>
      <c r="ITT844" s="32"/>
      <c r="ITU844" s="32"/>
      <c r="ITV844" s="32"/>
      <c r="ITW844" s="32"/>
      <c r="ITX844" s="32"/>
      <c r="ITY844" s="32"/>
      <c r="ITZ844" s="32"/>
      <c r="IUA844" s="32"/>
      <c r="IUB844" s="32"/>
      <c r="IUC844" s="32"/>
      <c r="IUD844" s="32"/>
      <c r="IUE844" s="32"/>
      <c r="IUF844" s="32"/>
      <c r="IUG844" s="32"/>
      <c r="IUH844" s="32"/>
      <c r="IUI844" s="32"/>
      <c r="IUJ844" s="32"/>
      <c r="IUK844" s="32"/>
      <c r="IUL844" s="32"/>
      <c r="IUM844" s="32"/>
      <c r="IUN844" s="32"/>
      <c r="IUO844" s="32"/>
      <c r="IUP844" s="32"/>
      <c r="IUQ844" s="32"/>
      <c r="IUR844" s="32"/>
      <c r="IUS844" s="32"/>
      <c r="IUT844" s="32"/>
      <c r="IUU844" s="32"/>
      <c r="IUV844" s="32"/>
      <c r="IUW844" s="32"/>
      <c r="IUX844" s="32"/>
      <c r="IUY844" s="32"/>
      <c r="IUZ844" s="32"/>
      <c r="IVA844" s="32"/>
      <c r="IVB844" s="32"/>
      <c r="IVC844" s="32"/>
      <c r="IVD844" s="32"/>
      <c r="IVE844" s="32"/>
      <c r="IVF844" s="32"/>
      <c r="IVG844" s="32"/>
      <c r="IVH844" s="32"/>
      <c r="IVI844" s="32"/>
      <c r="IVJ844" s="32"/>
      <c r="IVK844" s="32"/>
      <c r="IVL844" s="32"/>
      <c r="IVM844" s="32"/>
      <c r="IVN844" s="32"/>
      <c r="IVO844" s="32"/>
      <c r="IVP844" s="32"/>
      <c r="IVQ844" s="32"/>
      <c r="IVR844" s="32"/>
      <c r="IVS844" s="32"/>
      <c r="IVT844" s="32"/>
      <c r="IVU844" s="32"/>
      <c r="IVV844" s="32"/>
      <c r="IVW844" s="32"/>
      <c r="IVX844" s="32"/>
      <c r="IVY844" s="32"/>
      <c r="IVZ844" s="32"/>
      <c r="IWA844" s="32"/>
      <c r="IWB844" s="32"/>
      <c r="IWC844" s="32"/>
      <c r="IWD844" s="32"/>
      <c r="IWE844" s="32"/>
      <c r="IWF844" s="32"/>
      <c r="IWG844" s="32"/>
      <c r="IWH844" s="32"/>
      <c r="IWI844" s="32"/>
      <c r="IWJ844" s="32"/>
      <c r="IWK844" s="32"/>
      <c r="IWL844" s="32"/>
      <c r="IWM844" s="32"/>
      <c r="IWN844" s="32"/>
      <c r="IWO844" s="32"/>
      <c r="IWP844" s="32"/>
      <c r="IWQ844" s="32"/>
      <c r="IWR844" s="32"/>
      <c r="IWS844" s="32"/>
      <c r="IWT844" s="32"/>
      <c r="IWU844" s="32"/>
      <c r="IWV844" s="32"/>
      <c r="IWW844" s="32"/>
      <c r="IWX844" s="32"/>
      <c r="IWY844" s="32"/>
      <c r="IWZ844" s="32"/>
      <c r="IXA844" s="32"/>
      <c r="IXB844" s="32"/>
      <c r="IXC844" s="32"/>
      <c r="IXD844" s="32"/>
      <c r="IXE844" s="32"/>
      <c r="IXF844" s="32"/>
      <c r="IXG844" s="32"/>
      <c r="IXH844" s="32"/>
      <c r="IXI844" s="32"/>
      <c r="IXJ844" s="32"/>
      <c r="IXK844" s="32"/>
      <c r="IXL844" s="32"/>
      <c r="IXM844" s="32"/>
      <c r="IXN844" s="32"/>
      <c r="IXO844" s="32"/>
      <c r="IXP844" s="32"/>
      <c r="IXQ844" s="32"/>
      <c r="IXR844" s="32"/>
      <c r="IXS844" s="32"/>
      <c r="IXT844" s="32"/>
      <c r="IXU844" s="32"/>
      <c r="IXV844" s="32"/>
      <c r="IXW844" s="32"/>
      <c r="IXX844" s="32"/>
      <c r="IXY844" s="32"/>
      <c r="IXZ844" s="32"/>
      <c r="IYA844" s="32"/>
      <c r="IYB844" s="32"/>
      <c r="IYC844" s="32"/>
      <c r="IYD844" s="32"/>
      <c r="IYE844" s="32"/>
      <c r="IYF844" s="32"/>
      <c r="IYG844" s="32"/>
      <c r="IYH844" s="32"/>
      <c r="IYI844" s="32"/>
      <c r="IYJ844" s="32"/>
      <c r="IYK844" s="32"/>
      <c r="IYL844" s="32"/>
      <c r="IYM844" s="32"/>
      <c r="IYN844" s="32"/>
      <c r="IYO844" s="32"/>
      <c r="IYP844" s="32"/>
      <c r="IYQ844" s="32"/>
      <c r="IYR844" s="32"/>
      <c r="IYS844" s="32"/>
      <c r="IYT844" s="32"/>
      <c r="IYU844" s="32"/>
      <c r="IYV844" s="32"/>
      <c r="IYW844" s="32"/>
      <c r="IYX844" s="32"/>
      <c r="IYY844" s="32"/>
      <c r="IYZ844" s="32"/>
      <c r="IZA844" s="32"/>
      <c r="IZB844" s="32"/>
      <c r="IZC844" s="32"/>
      <c r="IZD844" s="32"/>
      <c r="IZE844" s="32"/>
      <c r="IZF844" s="32"/>
      <c r="IZG844" s="32"/>
      <c r="IZH844" s="32"/>
      <c r="IZI844" s="32"/>
      <c r="IZJ844" s="32"/>
      <c r="IZK844" s="32"/>
      <c r="IZL844" s="32"/>
      <c r="IZM844" s="32"/>
      <c r="IZN844" s="32"/>
      <c r="IZO844" s="32"/>
      <c r="IZP844" s="32"/>
      <c r="IZQ844" s="32"/>
      <c r="IZR844" s="32"/>
      <c r="IZS844" s="32"/>
      <c r="IZT844" s="32"/>
      <c r="IZU844" s="32"/>
      <c r="IZV844" s="32"/>
      <c r="IZW844" s="32"/>
      <c r="IZX844" s="32"/>
      <c r="IZY844" s="32"/>
      <c r="IZZ844" s="32"/>
      <c r="JAA844" s="32"/>
      <c r="JAB844" s="32"/>
      <c r="JAC844" s="32"/>
      <c r="JAD844" s="32"/>
      <c r="JAE844" s="32"/>
      <c r="JAF844" s="32"/>
      <c r="JAG844" s="32"/>
      <c r="JAH844" s="32"/>
      <c r="JAI844" s="32"/>
      <c r="JAJ844" s="32"/>
      <c r="JAK844" s="32"/>
      <c r="JAL844" s="32"/>
      <c r="JAM844" s="32"/>
      <c r="JAN844" s="32"/>
      <c r="JAO844" s="32"/>
      <c r="JAP844" s="32"/>
      <c r="JAQ844" s="32"/>
      <c r="JAR844" s="32"/>
      <c r="JAS844" s="32"/>
      <c r="JAT844" s="32"/>
      <c r="JAU844" s="32"/>
      <c r="JAV844" s="32"/>
      <c r="JAW844" s="32"/>
      <c r="JAX844" s="32"/>
      <c r="JAY844" s="32"/>
      <c r="JAZ844" s="32"/>
      <c r="JBA844" s="32"/>
      <c r="JBB844" s="32"/>
      <c r="JBC844" s="32"/>
      <c r="JBD844" s="32"/>
      <c r="JBE844" s="32"/>
      <c r="JBF844" s="32"/>
      <c r="JBG844" s="32"/>
      <c r="JBH844" s="32"/>
      <c r="JBI844" s="32"/>
      <c r="JBJ844" s="32"/>
      <c r="JBK844" s="32"/>
      <c r="JBL844" s="32"/>
      <c r="JBM844" s="32"/>
      <c r="JBN844" s="32"/>
      <c r="JBO844" s="32"/>
      <c r="JBP844" s="32"/>
      <c r="JBQ844" s="32"/>
      <c r="JBR844" s="32"/>
      <c r="JBS844" s="32"/>
      <c r="JBT844" s="32"/>
      <c r="JBU844" s="32"/>
      <c r="JBV844" s="32"/>
      <c r="JBW844" s="32"/>
      <c r="JBX844" s="32"/>
      <c r="JBY844" s="32"/>
      <c r="JBZ844" s="32"/>
      <c r="JCA844" s="32"/>
      <c r="JCB844" s="32"/>
      <c r="JCC844" s="32"/>
      <c r="JCD844" s="32"/>
      <c r="JCE844" s="32"/>
      <c r="JCF844" s="32"/>
      <c r="JCG844" s="32"/>
      <c r="JCH844" s="32"/>
      <c r="JCI844" s="32"/>
      <c r="JCJ844" s="32"/>
      <c r="JCK844" s="32"/>
      <c r="JCL844" s="32"/>
      <c r="JCM844" s="32"/>
      <c r="JCN844" s="32"/>
      <c r="JCO844" s="32"/>
      <c r="JCP844" s="32"/>
      <c r="JCQ844" s="32"/>
      <c r="JCR844" s="32"/>
      <c r="JCS844" s="32"/>
      <c r="JCT844" s="32"/>
      <c r="JCU844" s="32"/>
      <c r="JCV844" s="32"/>
      <c r="JCW844" s="32"/>
      <c r="JCX844" s="32"/>
      <c r="JCY844" s="32"/>
      <c r="JCZ844" s="32"/>
      <c r="JDA844" s="32"/>
      <c r="JDB844" s="32"/>
      <c r="JDC844" s="32"/>
      <c r="JDD844" s="32"/>
      <c r="JDE844" s="32"/>
      <c r="JDF844" s="32"/>
      <c r="JDG844" s="32"/>
      <c r="JDH844" s="32"/>
      <c r="JDI844" s="32"/>
      <c r="JDJ844" s="32"/>
      <c r="JDK844" s="32"/>
      <c r="JDL844" s="32"/>
      <c r="JDM844" s="32"/>
      <c r="JDN844" s="32"/>
      <c r="JDO844" s="32"/>
      <c r="JDP844" s="32"/>
      <c r="JDQ844" s="32"/>
      <c r="JDR844" s="32"/>
      <c r="JDS844" s="32"/>
      <c r="JDT844" s="32"/>
      <c r="JDU844" s="32"/>
      <c r="JDV844" s="32"/>
      <c r="JDW844" s="32"/>
      <c r="JDX844" s="32"/>
      <c r="JDY844" s="32"/>
      <c r="JDZ844" s="32"/>
      <c r="JEA844" s="32"/>
      <c r="JEB844" s="32"/>
      <c r="JEC844" s="32"/>
      <c r="JED844" s="32"/>
      <c r="JEE844" s="32"/>
      <c r="JEF844" s="32"/>
      <c r="JEG844" s="32"/>
      <c r="JEH844" s="32"/>
      <c r="JEI844" s="32"/>
      <c r="JEJ844" s="32"/>
      <c r="JEK844" s="32"/>
      <c r="JEL844" s="32"/>
      <c r="JEM844" s="32"/>
      <c r="JEN844" s="32"/>
      <c r="JEO844" s="32"/>
      <c r="JEP844" s="32"/>
      <c r="JEQ844" s="32"/>
      <c r="JER844" s="32"/>
      <c r="JES844" s="32"/>
      <c r="JET844" s="32"/>
      <c r="JEU844" s="32"/>
      <c r="JEV844" s="32"/>
      <c r="JEW844" s="32"/>
      <c r="JEX844" s="32"/>
      <c r="JEY844" s="32"/>
      <c r="JEZ844" s="32"/>
      <c r="JFA844" s="32"/>
      <c r="JFB844" s="32"/>
      <c r="JFC844" s="32"/>
      <c r="JFD844" s="32"/>
      <c r="JFE844" s="32"/>
      <c r="JFF844" s="32"/>
      <c r="JFG844" s="32"/>
      <c r="JFH844" s="32"/>
      <c r="JFI844" s="32"/>
      <c r="JFJ844" s="32"/>
      <c r="JFK844" s="32"/>
      <c r="JFL844" s="32"/>
      <c r="JFM844" s="32"/>
      <c r="JFN844" s="32"/>
      <c r="JFO844" s="32"/>
      <c r="JFP844" s="32"/>
      <c r="JFQ844" s="32"/>
      <c r="JFR844" s="32"/>
      <c r="JFS844" s="32"/>
      <c r="JFT844" s="32"/>
      <c r="JFU844" s="32"/>
      <c r="JFV844" s="32"/>
      <c r="JFW844" s="32"/>
      <c r="JFX844" s="32"/>
      <c r="JFY844" s="32"/>
      <c r="JFZ844" s="32"/>
      <c r="JGA844" s="32"/>
      <c r="JGB844" s="32"/>
      <c r="JGC844" s="32"/>
      <c r="JGD844" s="32"/>
      <c r="JGE844" s="32"/>
      <c r="JGF844" s="32"/>
      <c r="JGG844" s="32"/>
      <c r="JGH844" s="32"/>
      <c r="JGI844" s="32"/>
      <c r="JGJ844" s="32"/>
      <c r="JGK844" s="32"/>
      <c r="JGL844" s="32"/>
      <c r="JGM844" s="32"/>
      <c r="JGN844" s="32"/>
      <c r="JGO844" s="32"/>
      <c r="JGP844" s="32"/>
      <c r="JGQ844" s="32"/>
      <c r="JGR844" s="32"/>
      <c r="JGS844" s="32"/>
      <c r="JGT844" s="32"/>
      <c r="JGU844" s="32"/>
      <c r="JGV844" s="32"/>
      <c r="JGW844" s="32"/>
      <c r="JGX844" s="32"/>
      <c r="JGY844" s="32"/>
      <c r="JGZ844" s="32"/>
      <c r="JHA844" s="32"/>
      <c r="JHB844" s="32"/>
      <c r="JHC844" s="32"/>
      <c r="JHD844" s="32"/>
      <c r="JHE844" s="32"/>
      <c r="JHF844" s="32"/>
      <c r="JHG844" s="32"/>
      <c r="JHH844" s="32"/>
      <c r="JHI844" s="32"/>
      <c r="JHJ844" s="32"/>
      <c r="JHK844" s="32"/>
      <c r="JHL844" s="32"/>
      <c r="JHM844" s="32"/>
      <c r="JHN844" s="32"/>
      <c r="JHO844" s="32"/>
      <c r="JHP844" s="32"/>
      <c r="JHQ844" s="32"/>
      <c r="JHR844" s="32"/>
      <c r="JHS844" s="32"/>
      <c r="JHT844" s="32"/>
      <c r="JHU844" s="32"/>
      <c r="JHV844" s="32"/>
      <c r="JHW844" s="32"/>
      <c r="JHX844" s="32"/>
      <c r="JHY844" s="32"/>
      <c r="JHZ844" s="32"/>
      <c r="JIA844" s="32"/>
      <c r="JIB844" s="32"/>
      <c r="JIC844" s="32"/>
      <c r="JID844" s="32"/>
      <c r="JIE844" s="32"/>
      <c r="JIF844" s="32"/>
      <c r="JIG844" s="32"/>
      <c r="JIH844" s="32"/>
      <c r="JII844" s="32"/>
      <c r="JIJ844" s="32"/>
      <c r="JIK844" s="32"/>
      <c r="JIL844" s="32"/>
      <c r="JIM844" s="32"/>
      <c r="JIN844" s="32"/>
      <c r="JIO844" s="32"/>
      <c r="JIP844" s="32"/>
      <c r="JIQ844" s="32"/>
      <c r="JIR844" s="32"/>
      <c r="JIS844" s="32"/>
      <c r="JIT844" s="32"/>
      <c r="JIU844" s="32"/>
      <c r="JIV844" s="32"/>
      <c r="JIW844" s="32"/>
      <c r="JIX844" s="32"/>
      <c r="JIY844" s="32"/>
      <c r="JIZ844" s="32"/>
      <c r="JJA844" s="32"/>
      <c r="JJB844" s="32"/>
      <c r="JJC844" s="32"/>
      <c r="JJD844" s="32"/>
      <c r="JJE844" s="32"/>
      <c r="JJF844" s="32"/>
      <c r="JJG844" s="32"/>
      <c r="JJH844" s="32"/>
      <c r="JJI844" s="32"/>
      <c r="JJJ844" s="32"/>
      <c r="JJK844" s="32"/>
      <c r="JJL844" s="32"/>
      <c r="JJM844" s="32"/>
      <c r="JJN844" s="32"/>
      <c r="JJO844" s="32"/>
      <c r="JJP844" s="32"/>
      <c r="JJQ844" s="32"/>
      <c r="JJR844" s="32"/>
      <c r="JJS844" s="32"/>
      <c r="JJT844" s="32"/>
      <c r="JJU844" s="32"/>
      <c r="JJV844" s="32"/>
      <c r="JJW844" s="32"/>
      <c r="JJX844" s="32"/>
      <c r="JJY844" s="32"/>
      <c r="JJZ844" s="32"/>
      <c r="JKA844" s="32"/>
      <c r="JKB844" s="32"/>
      <c r="JKC844" s="32"/>
      <c r="JKD844" s="32"/>
      <c r="JKE844" s="32"/>
      <c r="JKF844" s="32"/>
      <c r="JKG844" s="32"/>
      <c r="JKH844" s="32"/>
      <c r="JKI844" s="32"/>
      <c r="JKJ844" s="32"/>
      <c r="JKK844" s="32"/>
      <c r="JKL844" s="32"/>
      <c r="JKM844" s="32"/>
      <c r="JKN844" s="32"/>
      <c r="JKO844" s="32"/>
      <c r="JKP844" s="32"/>
      <c r="JKQ844" s="32"/>
      <c r="JKR844" s="32"/>
      <c r="JKS844" s="32"/>
      <c r="JKT844" s="32"/>
      <c r="JKU844" s="32"/>
      <c r="JKV844" s="32"/>
      <c r="JKW844" s="32"/>
      <c r="JKX844" s="32"/>
      <c r="JKY844" s="32"/>
      <c r="JKZ844" s="32"/>
      <c r="JLA844" s="32"/>
      <c r="JLB844" s="32"/>
      <c r="JLC844" s="32"/>
      <c r="JLD844" s="32"/>
      <c r="JLE844" s="32"/>
      <c r="JLF844" s="32"/>
      <c r="JLG844" s="32"/>
      <c r="JLH844" s="32"/>
      <c r="JLI844" s="32"/>
      <c r="JLJ844" s="32"/>
      <c r="JLK844" s="32"/>
      <c r="JLL844" s="32"/>
      <c r="JLM844" s="32"/>
      <c r="JLN844" s="32"/>
      <c r="JLO844" s="32"/>
      <c r="JLP844" s="32"/>
      <c r="JLQ844" s="32"/>
      <c r="JLR844" s="32"/>
      <c r="JLS844" s="32"/>
      <c r="JLT844" s="32"/>
      <c r="JLU844" s="32"/>
      <c r="JLV844" s="32"/>
      <c r="JLW844" s="32"/>
      <c r="JLX844" s="32"/>
      <c r="JLY844" s="32"/>
      <c r="JLZ844" s="32"/>
      <c r="JMA844" s="32"/>
      <c r="JMB844" s="32"/>
      <c r="JMC844" s="32"/>
      <c r="JMD844" s="32"/>
      <c r="JME844" s="32"/>
      <c r="JMF844" s="32"/>
      <c r="JMG844" s="32"/>
      <c r="JMH844" s="32"/>
      <c r="JMI844" s="32"/>
      <c r="JMJ844" s="32"/>
      <c r="JMK844" s="32"/>
      <c r="JML844" s="32"/>
      <c r="JMM844" s="32"/>
      <c r="JMN844" s="32"/>
      <c r="JMO844" s="32"/>
      <c r="JMP844" s="32"/>
      <c r="JMQ844" s="32"/>
      <c r="JMR844" s="32"/>
      <c r="JMS844" s="32"/>
      <c r="JMT844" s="32"/>
      <c r="JMU844" s="32"/>
      <c r="JMV844" s="32"/>
      <c r="JMW844" s="32"/>
      <c r="JMX844" s="32"/>
      <c r="JMY844" s="32"/>
      <c r="JMZ844" s="32"/>
      <c r="JNA844" s="32"/>
      <c r="JNB844" s="32"/>
      <c r="JNC844" s="32"/>
      <c r="JND844" s="32"/>
      <c r="JNE844" s="32"/>
      <c r="JNF844" s="32"/>
      <c r="JNG844" s="32"/>
      <c r="JNH844" s="32"/>
      <c r="JNI844" s="32"/>
      <c r="JNJ844" s="32"/>
      <c r="JNK844" s="32"/>
      <c r="JNL844" s="32"/>
      <c r="JNM844" s="32"/>
      <c r="JNN844" s="32"/>
      <c r="JNO844" s="32"/>
      <c r="JNP844" s="32"/>
      <c r="JNQ844" s="32"/>
      <c r="JNR844" s="32"/>
      <c r="JNS844" s="32"/>
      <c r="JNT844" s="32"/>
      <c r="JNU844" s="32"/>
      <c r="JNV844" s="32"/>
      <c r="JNW844" s="32"/>
      <c r="JNX844" s="32"/>
      <c r="JNY844" s="32"/>
      <c r="JNZ844" s="32"/>
      <c r="JOA844" s="32"/>
      <c r="JOB844" s="32"/>
      <c r="JOC844" s="32"/>
      <c r="JOD844" s="32"/>
      <c r="JOE844" s="32"/>
      <c r="JOF844" s="32"/>
      <c r="JOG844" s="32"/>
      <c r="JOH844" s="32"/>
      <c r="JOI844" s="32"/>
      <c r="JOJ844" s="32"/>
      <c r="JOK844" s="32"/>
      <c r="JOL844" s="32"/>
      <c r="JOM844" s="32"/>
      <c r="JON844" s="32"/>
      <c r="JOO844" s="32"/>
      <c r="JOP844" s="32"/>
      <c r="JOQ844" s="32"/>
      <c r="JOR844" s="32"/>
      <c r="JOS844" s="32"/>
      <c r="JOT844" s="32"/>
      <c r="JOU844" s="32"/>
      <c r="JOV844" s="32"/>
      <c r="JOW844" s="32"/>
      <c r="JOX844" s="32"/>
      <c r="JOY844" s="32"/>
      <c r="JOZ844" s="32"/>
      <c r="JPA844" s="32"/>
      <c r="JPB844" s="32"/>
      <c r="JPC844" s="32"/>
      <c r="JPD844" s="32"/>
      <c r="JPE844" s="32"/>
      <c r="JPF844" s="32"/>
      <c r="JPG844" s="32"/>
      <c r="JPH844" s="32"/>
      <c r="JPI844" s="32"/>
      <c r="JPJ844" s="32"/>
      <c r="JPK844" s="32"/>
      <c r="JPL844" s="32"/>
      <c r="JPM844" s="32"/>
      <c r="JPN844" s="32"/>
      <c r="JPO844" s="32"/>
      <c r="JPP844" s="32"/>
      <c r="JPQ844" s="32"/>
      <c r="JPR844" s="32"/>
      <c r="JPS844" s="32"/>
      <c r="JPT844" s="32"/>
      <c r="JPU844" s="32"/>
      <c r="JPV844" s="32"/>
      <c r="JPW844" s="32"/>
      <c r="JPX844" s="32"/>
      <c r="JPY844" s="32"/>
      <c r="JPZ844" s="32"/>
      <c r="JQA844" s="32"/>
      <c r="JQB844" s="32"/>
      <c r="JQC844" s="32"/>
      <c r="JQD844" s="32"/>
      <c r="JQE844" s="32"/>
      <c r="JQF844" s="32"/>
      <c r="JQG844" s="32"/>
      <c r="JQH844" s="32"/>
      <c r="JQI844" s="32"/>
      <c r="JQJ844" s="32"/>
      <c r="JQK844" s="32"/>
      <c r="JQL844" s="32"/>
      <c r="JQM844" s="32"/>
      <c r="JQN844" s="32"/>
      <c r="JQO844" s="32"/>
      <c r="JQP844" s="32"/>
      <c r="JQQ844" s="32"/>
      <c r="JQR844" s="32"/>
      <c r="JQS844" s="32"/>
      <c r="JQT844" s="32"/>
      <c r="JQU844" s="32"/>
      <c r="JQV844" s="32"/>
      <c r="JQW844" s="32"/>
      <c r="JQX844" s="32"/>
      <c r="JQY844" s="32"/>
      <c r="JQZ844" s="32"/>
      <c r="JRA844" s="32"/>
      <c r="JRB844" s="32"/>
      <c r="JRC844" s="32"/>
      <c r="JRD844" s="32"/>
      <c r="JRE844" s="32"/>
      <c r="JRF844" s="32"/>
      <c r="JRG844" s="32"/>
      <c r="JRH844" s="32"/>
      <c r="JRI844" s="32"/>
      <c r="JRJ844" s="32"/>
      <c r="JRK844" s="32"/>
      <c r="JRL844" s="32"/>
      <c r="JRM844" s="32"/>
      <c r="JRN844" s="32"/>
      <c r="JRO844" s="32"/>
      <c r="JRP844" s="32"/>
      <c r="JRQ844" s="32"/>
      <c r="JRR844" s="32"/>
      <c r="JRS844" s="32"/>
      <c r="JRT844" s="32"/>
      <c r="JRU844" s="32"/>
      <c r="JRV844" s="32"/>
      <c r="JRW844" s="32"/>
      <c r="JRX844" s="32"/>
      <c r="JRY844" s="32"/>
      <c r="JRZ844" s="32"/>
      <c r="JSA844" s="32"/>
      <c r="JSB844" s="32"/>
      <c r="JSC844" s="32"/>
      <c r="JSD844" s="32"/>
      <c r="JSE844" s="32"/>
      <c r="JSF844" s="32"/>
      <c r="JSG844" s="32"/>
      <c r="JSH844" s="32"/>
      <c r="JSI844" s="32"/>
      <c r="JSJ844" s="32"/>
      <c r="JSK844" s="32"/>
      <c r="JSL844" s="32"/>
      <c r="JSM844" s="32"/>
      <c r="JSN844" s="32"/>
      <c r="JSO844" s="32"/>
      <c r="JSP844" s="32"/>
      <c r="JSQ844" s="32"/>
      <c r="JSR844" s="32"/>
      <c r="JSS844" s="32"/>
      <c r="JST844" s="32"/>
      <c r="JSU844" s="32"/>
      <c r="JSV844" s="32"/>
      <c r="JSW844" s="32"/>
      <c r="JSX844" s="32"/>
      <c r="JSY844" s="32"/>
      <c r="JSZ844" s="32"/>
      <c r="JTA844" s="32"/>
      <c r="JTB844" s="32"/>
      <c r="JTC844" s="32"/>
      <c r="JTD844" s="32"/>
      <c r="JTE844" s="32"/>
      <c r="JTF844" s="32"/>
      <c r="JTG844" s="32"/>
      <c r="JTH844" s="32"/>
      <c r="JTI844" s="32"/>
      <c r="JTJ844" s="32"/>
      <c r="JTK844" s="32"/>
      <c r="JTL844" s="32"/>
      <c r="JTM844" s="32"/>
      <c r="JTN844" s="32"/>
      <c r="JTO844" s="32"/>
      <c r="JTP844" s="32"/>
      <c r="JTQ844" s="32"/>
      <c r="JTR844" s="32"/>
      <c r="JTS844" s="32"/>
      <c r="JTT844" s="32"/>
      <c r="JTU844" s="32"/>
      <c r="JTV844" s="32"/>
      <c r="JTW844" s="32"/>
      <c r="JTX844" s="32"/>
      <c r="JTY844" s="32"/>
      <c r="JTZ844" s="32"/>
      <c r="JUA844" s="32"/>
      <c r="JUB844" s="32"/>
      <c r="JUC844" s="32"/>
      <c r="JUD844" s="32"/>
      <c r="JUE844" s="32"/>
      <c r="JUF844" s="32"/>
      <c r="JUG844" s="32"/>
      <c r="JUH844" s="32"/>
      <c r="JUI844" s="32"/>
      <c r="JUJ844" s="32"/>
      <c r="JUK844" s="32"/>
      <c r="JUL844" s="32"/>
      <c r="JUM844" s="32"/>
      <c r="JUN844" s="32"/>
      <c r="JUO844" s="32"/>
      <c r="JUP844" s="32"/>
      <c r="JUQ844" s="32"/>
      <c r="JUR844" s="32"/>
      <c r="JUS844" s="32"/>
      <c r="JUT844" s="32"/>
      <c r="JUU844" s="32"/>
      <c r="JUV844" s="32"/>
      <c r="JUW844" s="32"/>
      <c r="JUX844" s="32"/>
      <c r="JUY844" s="32"/>
      <c r="JUZ844" s="32"/>
      <c r="JVA844" s="32"/>
      <c r="JVB844" s="32"/>
      <c r="JVC844" s="32"/>
      <c r="JVD844" s="32"/>
      <c r="JVE844" s="32"/>
      <c r="JVF844" s="32"/>
      <c r="JVG844" s="32"/>
      <c r="JVH844" s="32"/>
      <c r="JVI844" s="32"/>
      <c r="JVJ844" s="32"/>
      <c r="JVK844" s="32"/>
      <c r="JVL844" s="32"/>
      <c r="JVM844" s="32"/>
      <c r="JVN844" s="32"/>
      <c r="JVO844" s="32"/>
      <c r="JVP844" s="32"/>
      <c r="JVQ844" s="32"/>
      <c r="JVR844" s="32"/>
      <c r="JVS844" s="32"/>
      <c r="JVT844" s="32"/>
      <c r="JVU844" s="32"/>
      <c r="JVV844" s="32"/>
      <c r="JVW844" s="32"/>
      <c r="JVX844" s="32"/>
      <c r="JVY844" s="32"/>
      <c r="JVZ844" s="32"/>
      <c r="JWA844" s="32"/>
      <c r="JWB844" s="32"/>
      <c r="JWC844" s="32"/>
      <c r="JWD844" s="32"/>
      <c r="JWE844" s="32"/>
      <c r="JWF844" s="32"/>
      <c r="JWG844" s="32"/>
      <c r="JWH844" s="32"/>
      <c r="JWI844" s="32"/>
      <c r="JWJ844" s="32"/>
      <c r="JWK844" s="32"/>
      <c r="JWL844" s="32"/>
      <c r="JWM844" s="32"/>
      <c r="JWN844" s="32"/>
      <c r="JWO844" s="32"/>
      <c r="JWP844" s="32"/>
      <c r="JWQ844" s="32"/>
      <c r="JWR844" s="32"/>
      <c r="JWS844" s="32"/>
      <c r="JWT844" s="32"/>
      <c r="JWU844" s="32"/>
      <c r="JWV844" s="32"/>
      <c r="JWW844" s="32"/>
      <c r="JWX844" s="32"/>
      <c r="JWY844" s="32"/>
      <c r="JWZ844" s="32"/>
      <c r="JXA844" s="32"/>
      <c r="JXB844" s="32"/>
      <c r="JXC844" s="32"/>
      <c r="JXD844" s="32"/>
      <c r="JXE844" s="32"/>
      <c r="JXF844" s="32"/>
      <c r="JXG844" s="32"/>
      <c r="JXH844" s="32"/>
      <c r="JXI844" s="32"/>
      <c r="JXJ844" s="32"/>
      <c r="JXK844" s="32"/>
      <c r="JXL844" s="32"/>
      <c r="JXM844" s="32"/>
      <c r="JXN844" s="32"/>
      <c r="JXO844" s="32"/>
      <c r="JXP844" s="32"/>
      <c r="JXQ844" s="32"/>
      <c r="JXR844" s="32"/>
      <c r="JXS844" s="32"/>
      <c r="JXT844" s="32"/>
      <c r="JXU844" s="32"/>
      <c r="JXV844" s="32"/>
      <c r="JXW844" s="32"/>
      <c r="JXX844" s="32"/>
      <c r="JXY844" s="32"/>
      <c r="JXZ844" s="32"/>
      <c r="JYA844" s="32"/>
      <c r="JYB844" s="32"/>
      <c r="JYC844" s="32"/>
      <c r="JYD844" s="32"/>
      <c r="JYE844" s="32"/>
      <c r="JYF844" s="32"/>
      <c r="JYG844" s="32"/>
      <c r="JYH844" s="32"/>
      <c r="JYI844" s="32"/>
      <c r="JYJ844" s="32"/>
      <c r="JYK844" s="32"/>
      <c r="JYL844" s="32"/>
      <c r="JYM844" s="32"/>
      <c r="JYN844" s="32"/>
      <c r="JYO844" s="32"/>
      <c r="JYP844" s="32"/>
      <c r="JYQ844" s="32"/>
      <c r="JYR844" s="32"/>
      <c r="JYS844" s="32"/>
      <c r="JYT844" s="32"/>
      <c r="JYU844" s="32"/>
      <c r="JYV844" s="32"/>
      <c r="JYW844" s="32"/>
      <c r="JYX844" s="32"/>
      <c r="JYY844" s="32"/>
      <c r="JYZ844" s="32"/>
      <c r="JZA844" s="32"/>
      <c r="JZB844" s="32"/>
      <c r="JZC844" s="32"/>
      <c r="JZD844" s="32"/>
      <c r="JZE844" s="32"/>
      <c r="JZF844" s="32"/>
      <c r="JZG844" s="32"/>
      <c r="JZH844" s="32"/>
      <c r="JZI844" s="32"/>
      <c r="JZJ844" s="32"/>
      <c r="JZK844" s="32"/>
      <c r="JZL844" s="32"/>
      <c r="JZM844" s="32"/>
      <c r="JZN844" s="32"/>
      <c r="JZO844" s="32"/>
      <c r="JZP844" s="32"/>
      <c r="JZQ844" s="32"/>
      <c r="JZR844" s="32"/>
      <c r="JZS844" s="32"/>
      <c r="JZT844" s="32"/>
      <c r="JZU844" s="32"/>
      <c r="JZV844" s="32"/>
      <c r="JZW844" s="32"/>
      <c r="JZX844" s="32"/>
      <c r="JZY844" s="32"/>
      <c r="JZZ844" s="32"/>
      <c r="KAA844" s="32"/>
      <c r="KAB844" s="32"/>
      <c r="KAC844" s="32"/>
      <c r="KAD844" s="32"/>
      <c r="KAE844" s="32"/>
      <c r="KAF844" s="32"/>
      <c r="KAG844" s="32"/>
      <c r="KAH844" s="32"/>
      <c r="KAI844" s="32"/>
      <c r="KAJ844" s="32"/>
      <c r="KAK844" s="32"/>
      <c r="KAL844" s="32"/>
      <c r="KAM844" s="32"/>
      <c r="KAN844" s="32"/>
      <c r="KAO844" s="32"/>
      <c r="KAP844" s="32"/>
      <c r="KAQ844" s="32"/>
      <c r="KAR844" s="32"/>
      <c r="KAS844" s="32"/>
      <c r="KAT844" s="32"/>
      <c r="KAU844" s="32"/>
      <c r="KAV844" s="32"/>
      <c r="KAW844" s="32"/>
      <c r="KAX844" s="32"/>
      <c r="KAY844" s="32"/>
      <c r="KAZ844" s="32"/>
      <c r="KBA844" s="32"/>
      <c r="KBB844" s="32"/>
      <c r="KBC844" s="32"/>
      <c r="KBD844" s="32"/>
      <c r="KBE844" s="32"/>
      <c r="KBF844" s="32"/>
      <c r="KBG844" s="32"/>
      <c r="KBH844" s="32"/>
      <c r="KBI844" s="32"/>
      <c r="KBJ844" s="32"/>
      <c r="KBK844" s="32"/>
      <c r="KBL844" s="32"/>
      <c r="KBM844" s="32"/>
      <c r="KBN844" s="32"/>
      <c r="KBO844" s="32"/>
      <c r="KBP844" s="32"/>
      <c r="KBQ844" s="32"/>
      <c r="KBR844" s="32"/>
      <c r="KBS844" s="32"/>
      <c r="KBT844" s="32"/>
      <c r="KBU844" s="32"/>
      <c r="KBV844" s="32"/>
      <c r="KBW844" s="32"/>
      <c r="KBX844" s="32"/>
      <c r="KBY844" s="32"/>
      <c r="KBZ844" s="32"/>
      <c r="KCA844" s="32"/>
      <c r="KCB844" s="32"/>
      <c r="KCC844" s="32"/>
      <c r="KCD844" s="32"/>
      <c r="KCE844" s="32"/>
      <c r="KCF844" s="32"/>
      <c r="KCG844" s="32"/>
      <c r="KCH844" s="32"/>
      <c r="KCI844" s="32"/>
      <c r="KCJ844" s="32"/>
      <c r="KCK844" s="32"/>
      <c r="KCL844" s="32"/>
      <c r="KCM844" s="32"/>
      <c r="KCN844" s="32"/>
      <c r="KCO844" s="32"/>
      <c r="KCP844" s="32"/>
      <c r="KCQ844" s="32"/>
      <c r="KCR844" s="32"/>
      <c r="KCS844" s="32"/>
      <c r="KCT844" s="32"/>
      <c r="KCU844" s="32"/>
      <c r="KCV844" s="32"/>
      <c r="KCW844" s="32"/>
      <c r="KCX844" s="32"/>
      <c r="KCY844" s="32"/>
      <c r="KCZ844" s="32"/>
      <c r="KDA844" s="32"/>
      <c r="KDB844" s="32"/>
      <c r="KDC844" s="32"/>
      <c r="KDD844" s="32"/>
      <c r="KDE844" s="32"/>
      <c r="KDF844" s="32"/>
      <c r="KDG844" s="32"/>
      <c r="KDH844" s="32"/>
      <c r="KDI844" s="32"/>
      <c r="KDJ844" s="32"/>
      <c r="KDK844" s="32"/>
      <c r="KDL844" s="32"/>
      <c r="KDM844" s="32"/>
      <c r="KDN844" s="32"/>
      <c r="KDO844" s="32"/>
      <c r="KDP844" s="32"/>
      <c r="KDQ844" s="32"/>
      <c r="KDR844" s="32"/>
      <c r="KDS844" s="32"/>
      <c r="KDT844" s="32"/>
      <c r="KDU844" s="32"/>
      <c r="KDV844" s="32"/>
      <c r="KDW844" s="32"/>
      <c r="KDX844" s="32"/>
      <c r="KDY844" s="32"/>
      <c r="KDZ844" s="32"/>
      <c r="KEA844" s="32"/>
      <c r="KEB844" s="32"/>
      <c r="KEC844" s="32"/>
      <c r="KED844" s="32"/>
      <c r="KEE844" s="32"/>
      <c r="KEF844" s="32"/>
      <c r="KEG844" s="32"/>
      <c r="KEH844" s="32"/>
      <c r="KEI844" s="32"/>
      <c r="KEJ844" s="32"/>
      <c r="KEK844" s="32"/>
      <c r="KEL844" s="32"/>
      <c r="KEM844" s="32"/>
      <c r="KEN844" s="32"/>
      <c r="KEO844" s="32"/>
      <c r="KEP844" s="32"/>
      <c r="KEQ844" s="32"/>
      <c r="KER844" s="32"/>
      <c r="KES844" s="32"/>
      <c r="KET844" s="32"/>
      <c r="KEU844" s="32"/>
      <c r="KEV844" s="32"/>
      <c r="KEW844" s="32"/>
      <c r="KEX844" s="32"/>
      <c r="KEY844" s="32"/>
      <c r="KEZ844" s="32"/>
      <c r="KFA844" s="32"/>
      <c r="KFB844" s="32"/>
      <c r="KFC844" s="32"/>
      <c r="KFD844" s="32"/>
      <c r="KFE844" s="32"/>
      <c r="KFF844" s="32"/>
      <c r="KFG844" s="32"/>
      <c r="KFH844" s="32"/>
      <c r="KFI844" s="32"/>
      <c r="KFJ844" s="32"/>
      <c r="KFK844" s="32"/>
      <c r="KFL844" s="32"/>
      <c r="KFM844" s="32"/>
      <c r="KFN844" s="32"/>
      <c r="KFO844" s="32"/>
      <c r="KFP844" s="32"/>
      <c r="KFQ844" s="32"/>
      <c r="KFR844" s="32"/>
      <c r="KFS844" s="32"/>
      <c r="KFT844" s="32"/>
      <c r="KFU844" s="32"/>
      <c r="KFV844" s="32"/>
      <c r="KFW844" s="32"/>
      <c r="KFX844" s="32"/>
      <c r="KFY844" s="32"/>
      <c r="KFZ844" s="32"/>
      <c r="KGA844" s="32"/>
      <c r="KGB844" s="32"/>
      <c r="KGC844" s="32"/>
      <c r="KGD844" s="32"/>
      <c r="KGE844" s="32"/>
      <c r="KGF844" s="32"/>
      <c r="KGG844" s="32"/>
      <c r="KGH844" s="32"/>
      <c r="KGI844" s="32"/>
      <c r="KGJ844" s="32"/>
      <c r="KGK844" s="32"/>
      <c r="KGL844" s="32"/>
      <c r="KGM844" s="32"/>
      <c r="KGN844" s="32"/>
      <c r="KGO844" s="32"/>
      <c r="KGP844" s="32"/>
      <c r="KGQ844" s="32"/>
      <c r="KGR844" s="32"/>
      <c r="KGS844" s="32"/>
      <c r="KGT844" s="32"/>
      <c r="KGU844" s="32"/>
      <c r="KGV844" s="32"/>
      <c r="KGW844" s="32"/>
      <c r="KGX844" s="32"/>
      <c r="KGY844" s="32"/>
      <c r="KGZ844" s="32"/>
      <c r="KHA844" s="32"/>
      <c r="KHB844" s="32"/>
      <c r="KHC844" s="32"/>
      <c r="KHD844" s="32"/>
      <c r="KHE844" s="32"/>
      <c r="KHF844" s="32"/>
      <c r="KHG844" s="32"/>
      <c r="KHH844" s="32"/>
      <c r="KHI844" s="32"/>
      <c r="KHJ844" s="32"/>
      <c r="KHK844" s="32"/>
      <c r="KHL844" s="32"/>
      <c r="KHM844" s="32"/>
      <c r="KHN844" s="32"/>
      <c r="KHO844" s="32"/>
      <c r="KHP844" s="32"/>
      <c r="KHQ844" s="32"/>
      <c r="KHR844" s="32"/>
      <c r="KHS844" s="32"/>
      <c r="KHT844" s="32"/>
      <c r="KHU844" s="32"/>
      <c r="KHV844" s="32"/>
      <c r="KHW844" s="32"/>
      <c r="KHX844" s="32"/>
      <c r="KHY844" s="32"/>
      <c r="KHZ844" s="32"/>
      <c r="KIA844" s="32"/>
      <c r="KIB844" s="32"/>
      <c r="KIC844" s="32"/>
      <c r="KID844" s="32"/>
      <c r="KIE844" s="32"/>
      <c r="KIF844" s="32"/>
      <c r="KIG844" s="32"/>
      <c r="KIH844" s="32"/>
      <c r="KII844" s="32"/>
      <c r="KIJ844" s="32"/>
      <c r="KIK844" s="32"/>
      <c r="KIL844" s="32"/>
      <c r="KIM844" s="32"/>
      <c r="KIN844" s="32"/>
      <c r="KIO844" s="32"/>
      <c r="KIP844" s="32"/>
      <c r="KIQ844" s="32"/>
      <c r="KIR844" s="32"/>
      <c r="KIS844" s="32"/>
      <c r="KIT844" s="32"/>
      <c r="KIU844" s="32"/>
      <c r="KIV844" s="32"/>
      <c r="KIW844" s="32"/>
      <c r="KIX844" s="32"/>
      <c r="KIY844" s="32"/>
      <c r="KIZ844" s="32"/>
      <c r="KJA844" s="32"/>
      <c r="KJB844" s="32"/>
      <c r="KJC844" s="32"/>
      <c r="KJD844" s="32"/>
      <c r="KJE844" s="32"/>
      <c r="KJF844" s="32"/>
      <c r="KJG844" s="32"/>
      <c r="KJH844" s="32"/>
      <c r="KJI844" s="32"/>
      <c r="KJJ844" s="32"/>
      <c r="KJK844" s="32"/>
      <c r="KJL844" s="32"/>
      <c r="KJM844" s="32"/>
      <c r="KJN844" s="32"/>
      <c r="KJO844" s="32"/>
      <c r="KJP844" s="32"/>
      <c r="KJQ844" s="32"/>
      <c r="KJR844" s="32"/>
      <c r="KJS844" s="32"/>
      <c r="KJT844" s="32"/>
      <c r="KJU844" s="32"/>
      <c r="KJV844" s="32"/>
      <c r="KJW844" s="32"/>
      <c r="KJX844" s="32"/>
      <c r="KJY844" s="32"/>
      <c r="KJZ844" s="32"/>
      <c r="KKA844" s="32"/>
      <c r="KKB844" s="32"/>
      <c r="KKC844" s="32"/>
      <c r="KKD844" s="32"/>
      <c r="KKE844" s="32"/>
      <c r="KKF844" s="32"/>
      <c r="KKG844" s="32"/>
      <c r="KKH844" s="32"/>
      <c r="KKI844" s="32"/>
      <c r="KKJ844" s="32"/>
      <c r="KKK844" s="32"/>
      <c r="KKL844" s="32"/>
      <c r="KKM844" s="32"/>
      <c r="KKN844" s="32"/>
      <c r="KKO844" s="32"/>
      <c r="KKP844" s="32"/>
      <c r="KKQ844" s="32"/>
      <c r="KKR844" s="32"/>
      <c r="KKS844" s="32"/>
      <c r="KKT844" s="32"/>
      <c r="KKU844" s="32"/>
      <c r="KKV844" s="32"/>
      <c r="KKW844" s="32"/>
      <c r="KKX844" s="32"/>
      <c r="KKY844" s="32"/>
      <c r="KKZ844" s="32"/>
      <c r="KLA844" s="32"/>
      <c r="KLB844" s="32"/>
      <c r="KLC844" s="32"/>
      <c r="KLD844" s="32"/>
      <c r="KLE844" s="32"/>
      <c r="KLF844" s="32"/>
      <c r="KLG844" s="32"/>
      <c r="KLH844" s="32"/>
      <c r="KLI844" s="32"/>
      <c r="KLJ844" s="32"/>
      <c r="KLK844" s="32"/>
      <c r="KLL844" s="32"/>
      <c r="KLM844" s="32"/>
      <c r="KLN844" s="32"/>
      <c r="KLO844" s="32"/>
      <c r="KLP844" s="32"/>
      <c r="KLQ844" s="32"/>
      <c r="KLR844" s="32"/>
      <c r="KLS844" s="32"/>
      <c r="KLT844" s="32"/>
      <c r="KLU844" s="32"/>
      <c r="KLV844" s="32"/>
      <c r="KLW844" s="32"/>
      <c r="KLX844" s="32"/>
      <c r="KLY844" s="32"/>
      <c r="KLZ844" s="32"/>
      <c r="KMA844" s="32"/>
      <c r="KMB844" s="32"/>
      <c r="KMC844" s="32"/>
      <c r="KMD844" s="32"/>
      <c r="KME844" s="32"/>
      <c r="KMF844" s="32"/>
      <c r="KMG844" s="32"/>
      <c r="KMH844" s="32"/>
      <c r="KMI844" s="32"/>
      <c r="KMJ844" s="32"/>
      <c r="KMK844" s="32"/>
      <c r="KML844" s="32"/>
      <c r="KMM844" s="32"/>
      <c r="KMN844" s="32"/>
      <c r="KMO844" s="32"/>
      <c r="KMP844" s="32"/>
      <c r="KMQ844" s="32"/>
      <c r="KMR844" s="32"/>
      <c r="KMS844" s="32"/>
      <c r="KMT844" s="32"/>
      <c r="KMU844" s="32"/>
      <c r="KMV844" s="32"/>
      <c r="KMW844" s="32"/>
      <c r="KMX844" s="32"/>
      <c r="KMY844" s="32"/>
      <c r="KMZ844" s="32"/>
      <c r="KNA844" s="32"/>
      <c r="KNB844" s="32"/>
      <c r="KNC844" s="32"/>
      <c r="KND844" s="32"/>
      <c r="KNE844" s="32"/>
      <c r="KNF844" s="32"/>
      <c r="KNG844" s="32"/>
      <c r="KNH844" s="32"/>
      <c r="KNI844" s="32"/>
      <c r="KNJ844" s="32"/>
      <c r="KNK844" s="32"/>
      <c r="KNL844" s="32"/>
      <c r="KNM844" s="32"/>
      <c r="KNN844" s="32"/>
      <c r="KNO844" s="32"/>
      <c r="KNP844" s="32"/>
      <c r="KNQ844" s="32"/>
      <c r="KNR844" s="32"/>
      <c r="KNS844" s="32"/>
      <c r="KNT844" s="32"/>
      <c r="KNU844" s="32"/>
      <c r="KNV844" s="32"/>
      <c r="KNW844" s="32"/>
      <c r="KNX844" s="32"/>
      <c r="KNY844" s="32"/>
      <c r="KNZ844" s="32"/>
      <c r="KOA844" s="32"/>
      <c r="KOB844" s="32"/>
      <c r="KOC844" s="32"/>
      <c r="KOD844" s="32"/>
      <c r="KOE844" s="32"/>
      <c r="KOF844" s="32"/>
      <c r="KOG844" s="32"/>
      <c r="KOH844" s="32"/>
      <c r="KOI844" s="32"/>
      <c r="KOJ844" s="32"/>
      <c r="KOK844" s="32"/>
      <c r="KOL844" s="32"/>
      <c r="KOM844" s="32"/>
      <c r="KON844" s="32"/>
      <c r="KOO844" s="32"/>
      <c r="KOP844" s="32"/>
      <c r="KOQ844" s="32"/>
      <c r="KOR844" s="32"/>
      <c r="KOS844" s="32"/>
      <c r="KOT844" s="32"/>
      <c r="KOU844" s="32"/>
      <c r="KOV844" s="32"/>
      <c r="KOW844" s="32"/>
      <c r="KOX844" s="32"/>
      <c r="KOY844" s="32"/>
      <c r="KOZ844" s="32"/>
      <c r="KPA844" s="32"/>
      <c r="KPB844" s="32"/>
      <c r="KPC844" s="32"/>
      <c r="KPD844" s="32"/>
      <c r="KPE844" s="32"/>
      <c r="KPF844" s="32"/>
      <c r="KPG844" s="32"/>
      <c r="KPH844" s="32"/>
      <c r="KPI844" s="32"/>
      <c r="KPJ844" s="32"/>
      <c r="KPK844" s="32"/>
      <c r="KPL844" s="32"/>
      <c r="KPM844" s="32"/>
      <c r="KPN844" s="32"/>
      <c r="KPO844" s="32"/>
      <c r="KPP844" s="32"/>
      <c r="KPQ844" s="32"/>
      <c r="KPR844" s="32"/>
      <c r="KPS844" s="32"/>
      <c r="KPT844" s="32"/>
      <c r="KPU844" s="32"/>
      <c r="KPV844" s="32"/>
      <c r="KPW844" s="32"/>
      <c r="KPX844" s="32"/>
      <c r="KPY844" s="32"/>
      <c r="KPZ844" s="32"/>
      <c r="KQA844" s="32"/>
      <c r="KQB844" s="32"/>
      <c r="KQC844" s="32"/>
      <c r="KQD844" s="32"/>
      <c r="KQE844" s="32"/>
      <c r="KQF844" s="32"/>
      <c r="KQG844" s="32"/>
      <c r="KQH844" s="32"/>
      <c r="KQI844" s="32"/>
      <c r="KQJ844" s="32"/>
      <c r="KQK844" s="32"/>
      <c r="KQL844" s="32"/>
      <c r="KQM844" s="32"/>
      <c r="KQN844" s="32"/>
      <c r="KQO844" s="32"/>
      <c r="KQP844" s="32"/>
      <c r="KQQ844" s="32"/>
      <c r="KQR844" s="32"/>
      <c r="KQS844" s="32"/>
      <c r="KQT844" s="32"/>
      <c r="KQU844" s="32"/>
      <c r="KQV844" s="32"/>
      <c r="KQW844" s="32"/>
      <c r="KQX844" s="32"/>
      <c r="KQY844" s="32"/>
      <c r="KQZ844" s="32"/>
      <c r="KRA844" s="32"/>
      <c r="KRB844" s="32"/>
      <c r="KRC844" s="32"/>
      <c r="KRD844" s="32"/>
      <c r="KRE844" s="32"/>
      <c r="KRF844" s="32"/>
      <c r="KRG844" s="32"/>
      <c r="KRH844" s="32"/>
      <c r="KRI844" s="32"/>
      <c r="KRJ844" s="32"/>
      <c r="KRK844" s="32"/>
      <c r="KRL844" s="32"/>
      <c r="KRM844" s="32"/>
      <c r="KRN844" s="32"/>
      <c r="KRO844" s="32"/>
      <c r="KRP844" s="32"/>
      <c r="KRQ844" s="32"/>
      <c r="KRR844" s="32"/>
      <c r="KRS844" s="32"/>
      <c r="KRT844" s="32"/>
      <c r="KRU844" s="32"/>
      <c r="KRV844" s="32"/>
      <c r="KRW844" s="32"/>
      <c r="KRX844" s="32"/>
      <c r="KRY844" s="32"/>
      <c r="KRZ844" s="32"/>
      <c r="KSA844" s="32"/>
      <c r="KSB844" s="32"/>
      <c r="KSC844" s="32"/>
      <c r="KSD844" s="32"/>
      <c r="KSE844" s="32"/>
      <c r="KSF844" s="32"/>
      <c r="KSG844" s="32"/>
      <c r="KSH844" s="32"/>
      <c r="KSI844" s="32"/>
      <c r="KSJ844" s="32"/>
      <c r="KSK844" s="32"/>
      <c r="KSL844" s="32"/>
      <c r="KSM844" s="32"/>
      <c r="KSN844" s="32"/>
      <c r="KSO844" s="32"/>
      <c r="KSP844" s="32"/>
      <c r="KSQ844" s="32"/>
      <c r="KSR844" s="32"/>
      <c r="KSS844" s="32"/>
      <c r="KST844" s="32"/>
      <c r="KSU844" s="32"/>
      <c r="KSV844" s="32"/>
      <c r="KSW844" s="32"/>
      <c r="KSX844" s="32"/>
      <c r="KSY844" s="32"/>
      <c r="KSZ844" s="32"/>
      <c r="KTA844" s="32"/>
      <c r="KTB844" s="32"/>
      <c r="KTC844" s="32"/>
      <c r="KTD844" s="32"/>
      <c r="KTE844" s="32"/>
      <c r="KTF844" s="32"/>
      <c r="KTG844" s="32"/>
      <c r="KTH844" s="32"/>
      <c r="KTI844" s="32"/>
      <c r="KTJ844" s="32"/>
      <c r="KTK844" s="32"/>
      <c r="KTL844" s="32"/>
      <c r="KTM844" s="32"/>
      <c r="KTN844" s="32"/>
      <c r="KTO844" s="32"/>
      <c r="KTP844" s="32"/>
      <c r="KTQ844" s="32"/>
      <c r="KTR844" s="32"/>
      <c r="KTS844" s="32"/>
      <c r="KTT844" s="32"/>
      <c r="KTU844" s="32"/>
      <c r="KTV844" s="32"/>
      <c r="KTW844" s="32"/>
      <c r="KTX844" s="32"/>
      <c r="KTY844" s="32"/>
      <c r="KTZ844" s="32"/>
      <c r="KUA844" s="32"/>
      <c r="KUB844" s="32"/>
      <c r="KUC844" s="32"/>
      <c r="KUD844" s="32"/>
      <c r="KUE844" s="32"/>
      <c r="KUF844" s="32"/>
      <c r="KUG844" s="32"/>
      <c r="KUH844" s="32"/>
      <c r="KUI844" s="32"/>
      <c r="KUJ844" s="32"/>
      <c r="KUK844" s="32"/>
      <c r="KUL844" s="32"/>
      <c r="KUM844" s="32"/>
      <c r="KUN844" s="32"/>
      <c r="KUO844" s="32"/>
      <c r="KUP844" s="32"/>
      <c r="KUQ844" s="32"/>
      <c r="KUR844" s="32"/>
      <c r="KUS844" s="32"/>
      <c r="KUT844" s="32"/>
      <c r="KUU844" s="32"/>
      <c r="KUV844" s="32"/>
      <c r="KUW844" s="32"/>
      <c r="KUX844" s="32"/>
      <c r="KUY844" s="32"/>
      <c r="KUZ844" s="32"/>
      <c r="KVA844" s="32"/>
      <c r="KVB844" s="32"/>
      <c r="KVC844" s="32"/>
      <c r="KVD844" s="32"/>
      <c r="KVE844" s="32"/>
      <c r="KVF844" s="32"/>
      <c r="KVG844" s="32"/>
      <c r="KVH844" s="32"/>
      <c r="KVI844" s="32"/>
      <c r="KVJ844" s="32"/>
      <c r="KVK844" s="32"/>
      <c r="KVL844" s="32"/>
      <c r="KVM844" s="32"/>
      <c r="KVN844" s="32"/>
      <c r="KVO844" s="32"/>
      <c r="KVP844" s="32"/>
      <c r="KVQ844" s="32"/>
      <c r="KVR844" s="32"/>
      <c r="KVS844" s="32"/>
      <c r="KVT844" s="32"/>
      <c r="KVU844" s="32"/>
      <c r="KVV844" s="32"/>
      <c r="KVW844" s="32"/>
      <c r="KVX844" s="32"/>
      <c r="KVY844" s="32"/>
      <c r="KVZ844" s="32"/>
      <c r="KWA844" s="32"/>
      <c r="KWB844" s="32"/>
      <c r="KWC844" s="32"/>
      <c r="KWD844" s="32"/>
      <c r="KWE844" s="32"/>
      <c r="KWF844" s="32"/>
      <c r="KWG844" s="32"/>
      <c r="KWH844" s="32"/>
      <c r="KWI844" s="32"/>
      <c r="KWJ844" s="32"/>
      <c r="KWK844" s="32"/>
      <c r="KWL844" s="32"/>
      <c r="KWM844" s="32"/>
      <c r="KWN844" s="32"/>
      <c r="KWO844" s="32"/>
      <c r="KWP844" s="32"/>
      <c r="KWQ844" s="32"/>
      <c r="KWR844" s="32"/>
      <c r="KWS844" s="32"/>
      <c r="KWT844" s="32"/>
      <c r="KWU844" s="32"/>
      <c r="KWV844" s="32"/>
      <c r="KWW844" s="32"/>
      <c r="KWX844" s="32"/>
      <c r="KWY844" s="32"/>
      <c r="KWZ844" s="32"/>
      <c r="KXA844" s="32"/>
      <c r="KXB844" s="32"/>
      <c r="KXC844" s="32"/>
      <c r="KXD844" s="32"/>
      <c r="KXE844" s="32"/>
      <c r="KXF844" s="32"/>
      <c r="KXG844" s="32"/>
      <c r="KXH844" s="32"/>
      <c r="KXI844" s="32"/>
      <c r="KXJ844" s="32"/>
      <c r="KXK844" s="32"/>
      <c r="KXL844" s="32"/>
      <c r="KXM844" s="32"/>
      <c r="KXN844" s="32"/>
      <c r="KXO844" s="32"/>
      <c r="KXP844" s="32"/>
      <c r="KXQ844" s="32"/>
      <c r="KXR844" s="32"/>
      <c r="KXS844" s="32"/>
      <c r="KXT844" s="32"/>
      <c r="KXU844" s="32"/>
      <c r="KXV844" s="32"/>
      <c r="KXW844" s="32"/>
      <c r="KXX844" s="32"/>
      <c r="KXY844" s="32"/>
      <c r="KXZ844" s="32"/>
      <c r="KYA844" s="32"/>
      <c r="KYB844" s="32"/>
      <c r="KYC844" s="32"/>
      <c r="KYD844" s="32"/>
      <c r="KYE844" s="32"/>
      <c r="KYF844" s="32"/>
      <c r="KYG844" s="32"/>
      <c r="KYH844" s="32"/>
      <c r="KYI844" s="32"/>
      <c r="KYJ844" s="32"/>
      <c r="KYK844" s="32"/>
      <c r="KYL844" s="32"/>
      <c r="KYM844" s="32"/>
      <c r="KYN844" s="32"/>
      <c r="KYO844" s="32"/>
      <c r="KYP844" s="32"/>
      <c r="KYQ844" s="32"/>
      <c r="KYR844" s="32"/>
      <c r="KYS844" s="32"/>
      <c r="KYT844" s="32"/>
      <c r="KYU844" s="32"/>
      <c r="KYV844" s="32"/>
      <c r="KYW844" s="32"/>
      <c r="KYX844" s="32"/>
      <c r="KYY844" s="32"/>
      <c r="KYZ844" s="32"/>
      <c r="KZA844" s="32"/>
      <c r="KZB844" s="32"/>
      <c r="KZC844" s="32"/>
      <c r="KZD844" s="32"/>
      <c r="KZE844" s="32"/>
      <c r="KZF844" s="32"/>
      <c r="KZG844" s="32"/>
      <c r="KZH844" s="32"/>
      <c r="KZI844" s="32"/>
      <c r="KZJ844" s="32"/>
      <c r="KZK844" s="32"/>
      <c r="KZL844" s="32"/>
      <c r="KZM844" s="32"/>
      <c r="KZN844" s="32"/>
      <c r="KZO844" s="32"/>
      <c r="KZP844" s="32"/>
      <c r="KZQ844" s="32"/>
      <c r="KZR844" s="32"/>
      <c r="KZS844" s="32"/>
      <c r="KZT844" s="32"/>
      <c r="KZU844" s="32"/>
      <c r="KZV844" s="32"/>
      <c r="KZW844" s="32"/>
      <c r="KZX844" s="32"/>
      <c r="KZY844" s="32"/>
      <c r="KZZ844" s="32"/>
      <c r="LAA844" s="32"/>
      <c r="LAB844" s="32"/>
      <c r="LAC844" s="32"/>
      <c r="LAD844" s="32"/>
      <c r="LAE844" s="32"/>
      <c r="LAF844" s="32"/>
      <c r="LAG844" s="32"/>
      <c r="LAH844" s="32"/>
      <c r="LAI844" s="32"/>
      <c r="LAJ844" s="32"/>
      <c r="LAK844" s="32"/>
      <c r="LAL844" s="32"/>
      <c r="LAM844" s="32"/>
      <c r="LAN844" s="32"/>
      <c r="LAO844" s="32"/>
      <c r="LAP844" s="32"/>
      <c r="LAQ844" s="32"/>
      <c r="LAR844" s="32"/>
      <c r="LAS844" s="32"/>
      <c r="LAT844" s="32"/>
      <c r="LAU844" s="32"/>
      <c r="LAV844" s="32"/>
      <c r="LAW844" s="32"/>
      <c r="LAX844" s="32"/>
      <c r="LAY844" s="32"/>
      <c r="LAZ844" s="32"/>
      <c r="LBA844" s="32"/>
      <c r="LBB844" s="32"/>
      <c r="LBC844" s="32"/>
      <c r="LBD844" s="32"/>
      <c r="LBE844" s="32"/>
      <c r="LBF844" s="32"/>
      <c r="LBG844" s="32"/>
      <c r="LBH844" s="32"/>
      <c r="LBI844" s="32"/>
      <c r="LBJ844" s="32"/>
      <c r="LBK844" s="32"/>
      <c r="LBL844" s="32"/>
      <c r="LBM844" s="32"/>
      <c r="LBN844" s="32"/>
      <c r="LBO844" s="32"/>
      <c r="LBP844" s="32"/>
      <c r="LBQ844" s="32"/>
      <c r="LBR844" s="32"/>
      <c r="LBS844" s="32"/>
      <c r="LBT844" s="32"/>
      <c r="LBU844" s="32"/>
      <c r="LBV844" s="32"/>
      <c r="LBW844" s="32"/>
      <c r="LBX844" s="32"/>
      <c r="LBY844" s="32"/>
      <c r="LBZ844" s="32"/>
      <c r="LCA844" s="32"/>
      <c r="LCB844" s="32"/>
      <c r="LCC844" s="32"/>
      <c r="LCD844" s="32"/>
      <c r="LCE844" s="32"/>
      <c r="LCF844" s="32"/>
      <c r="LCG844" s="32"/>
      <c r="LCH844" s="32"/>
      <c r="LCI844" s="32"/>
      <c r="LCJ844" s="32"/>
      <c r="LCK844" s="32"/>
      <c r="LCL844" s="32"/>
      <c r="LCM844" s="32"/>
      <c r="LCN844" s="32"/>
      <c r="LCO844" s="32"/>
      <c r="LCP844" s="32"/>
      <c r="LCQ844" s="32"/>
      <c r="LCR844" s="32"/>
      <c r="LCS844" s="32"/>
      <c r="LCT844" s="32"/>
      <c r="LCU844" s="32"/>
      <c r="LCV844" s="32"/>
      <c r="LCW844" s="32"/>
      <c r="LCX844" s="32"/>
      <c r="LCY844" s="32"/>
      <c r="LCZ844" s="32"/>
      <c r="LDA844" s="32"/>
      <c r="LDB844" s="32"/>
      <c r="LDC844" s="32"/>
      <c r="LDD844" s="32"/>
      <c r="LDE844" s="32"/>
      <c r="LDF844" s="32"/>
      <c r="LDG844" s="32"/>
      <c r="LDH844" s="32"/>
      <c r="LDI844" s="32"/>
      <c r="LDJ844" s="32"/>
      <c r="LDK844" s="32"/>
      <c r="LDL844" s="32"/>
      <c r="LDM844" s="32"/>
      <c r="LDN844" s="32"/>
      <c r="LDO844" s="32"/>
      <c r="LDP844" s="32"/>
      <c r="LDQ844" s="32"/>
      <c r="LDR844" s="32"/>
      <c r="LDS844" s="32"/>
      <c r="LDT844" s="32"/>
      <c r="LDU844" s="32"/>
      <c r="LDV844" s="32"/>
      <c r="LDW844" s="32"/>
      <c r="LDX844" s="32"/>
      <c r="LDY844" s="32"/>
      <c r="LDZ844" s="32"/>
      <c r="LEA844" s="32"/>
      <c r="LEB844" s="32"/>
      <c r="LEC844" s="32"/>
      <c r="LED844" s="32"/>
      <c r="LEE844" s="32"/>
      <c r="LEF844" s="32"/>
      <c r="LEG844" s="32"/>
      <c r="LEH844" s="32"/>
      <c r="LEI844" s="32"/>
      <c r="LEJ844" s="32"/>
      <c r="LEK844" s="32"/>
      <c r="LEL844" s="32"/>
      <c r="LEM844" s="32"/>
      <c r="LEN844" s="32"/>
      <c r="LEO844" s="32"/>
      <c r="LEP844" s="32"/>
      <c r="LEQ844" s="32"/>
      <c r="LER844" s="32"/>
      <c r="LES844" s="32"/>
      <c r="LET844" s="32"/>
      <c r="LEU844" s="32"/>
      <c r="LEV844" s="32"/>
      <c r="LEW844" s="32"/>
      <c r="LEX844" s="32"/>
      <c r="LEY844" s="32"/>
      <c r="LEZ844" s="32"/>
      <c r="LFA844" s="32"/>
      <c r="LFB844" s="32"/>
      <c r="LFC844" s="32"/>
      <c r="LFD844" s="32"/>
      <c r="LFE844" s="32"/>
      <c r="LFF844" s="32"/>
      <c r="LFG844" s="32"/>
      <c r="LFH844" s="32"/>
      <c r="LFI844" s="32"/>
      <c r="LFJ844" s="32"/>
      <c r="LFK844" s="32"/>
      <c r="LFL844" s="32"/>
      <c r="LFM844" s="32"/>
      <c r="LFN844" s="32"/>
      <c r="LFO844" s="32"/>
      <c r="LFP844" s="32"/>
      <c r="LFQ844" s="32"/>
      <c r="LFR844" s="32"/>
      <c r="LFS844" s="32"/>
      <c r="LFT844" s="32"/>
      <c r="LFU844" s="32"/>
      <c r="LFV844" s="32"/>
      <c r="LFW844" s="32"/>
      <c r="LFX844" s="32"/>
      <c r="LFY844" s="32"/>
      <c r="LFZ844" s="32"/>
      <c r="LGA844" s="32"/>
      <c r="LGB844" s="32"/>
      <c r="LGC844" s="32"/>
      <c r="LGD844" s="32"/>
      <c r="LGE844" s="32"/>
      <c r="LGF844" s="32"/>
      <c r="LGG844" s="32"/>
      <c r="LGH844" s="32"/>
      <c r="LGI844" s="32"/>
      <c r="LGJ844" s="32"/>
      <c r="LGK844" s="32"/>
      <c r="LGL844" s="32"/>
      <c r="LGM844" s="32"/>
      <c r="LGN844" s="32"/>
      <c r="LGO844" s="32"/>
      <c r="LGP844" s="32"/>
      <c r="LGQ844" s="32"/>
      <c r="LGR844" s="32"/>
      <c r="LGS844" s="32"/>
      <c r="LGT844" s="32"/>
      <c r="LGU844" s="32"/>
      <c r="LGV844" s="32"/>
      <c r="LGW844" s="32"/>
      <c r="LGX844" s="32"/>
      <c r="LGY844" s="32"/>
      <c r="LGZ844" s="32"/>
      <c r="LHA844" s="32"/>
      <c r="LHB844" s="32"/>
      <c r="LHC844" s="32"/>
      <c r="LHD844" s="32"/>
      <c r="LHE844" s="32"/>
      <c r="LHF844" s="32"/>
      <c r="LHG844" s="32"/>
      <c r="LHH844" s="32"/>
      <c r="LHI844" s="32"/>
      <c r="LHJ844" s="32"/>
      <c r="LHK844" s="32"/>
      <c r="LHL844" s="32"/>
      <c r="LHM844" s="32"/>
      <c r="LHN844" s="32"/>
      <c r="LHO844" s="32"/>
      <c r="LHP844" s="32"/>
      <c r="LHQ844" s="32"/>
      <c r="LHR844" s="32"/>
      <c r="LHS844" s="32"/>
      <c r="LHT844" s="32"/>
      <c r="LHU844" s="32"/>
      <c r="LHV844" s="32"/>
      <c r="LHW844" s="32"/>
      <c r="LHX844" s="32"/>
      <c r="LHY844" s="32"/>
      <c r="LHZ844" s="32"/>
      <c r="LIA844" s="32"/>
      <c r="LIB844" s="32"/>
      <c r="LIC844" s="32"/>
      <c r="LID844" s="32"/>
      <c r="LIE844" s="32"/>
      <c r="LIF844" s="32"/>
      <c r="LIG844" s="32"/>
      <c r="LIH844" s="32"/>
      <c r="LII844" s="32"/>
      <c r="LIJ844" s="32"/>
      <c r="LIK844" s="32"/>
      <c r="LIL844" s="32"/>
      <c r="LIM844" s="32"/>
      <c r="LIN844" s="32"/>
      <c r="LIO844" s="32"/>
      <c r="LIP844" s="32"/>
      <c r="LIQ844" s="32"/>
      <c r="LIR844" s="32"/>
      <c r="LIS844" s="32"/>
      <c r="LIT844" s="32"/>
      <c r="LIU844" s="32"/>
      <c r="LIV844" s="32"/>
      <c r="LIW844" s="32"/>
      <c r="LIX844" s="32"/>
      <c r="LIY844" s="32"/>
      <c r="LIZ844" s="32"/>
      <c r="LJA844" s="32"/>
      <c r="LJB844" s="32"/>
      <c r="LJC844" s="32"/>
      <c r="LJD844" s="32"/>
      <c r="LJE844" s="32"/>
      <c r="LJF844" s="32"/>
      <c r="LJG844" s="32"/>
      <c r="LJH844" s="32"/>
      <c r="LJI844" s="32"/>
      <c r="LJJ844" s="32"/>
      <c r="LJK844" s="32"/>
      <c r="LJL844" s="32"/>
      <c r="LJM844" s="32"/>
      <c r="LJN844" s="32"/>
      <c r="LJO844" s="32"/>
      <c r="LJP844" s="32"/>
      <c r="LJQ844" s="32"/>
      <c r="LJR844" s="32"/>
      <c r="LJS844" s="32"/>
      <c r="LJT844" s="32"/>
      <c r="LJU844" s="32"/>
      <c r="LJV844" s="32"/>
      <c r="LJW844" s="32"/>
      <c r="LJX844" s="32"/>
      <c r="LJY844" s="32"/>
      <c r="LJZ844" s="32"/>
      <c r="LKA844" s="32"/>
      <c r="LKB844" s="32"/>
      <c r="LKC844" s="32"/>
      <c r="LKD844" s="32"/>
      <c r="LKE844" s="32"/>
      <c r="LKF844" s="32"/>
      <c r="LKG844" s="32"/>
      <c r="LKH844" s="32"/>
      <c r="LKI844" s="32"/>
      <c r="LKJ844" s="32"/>
      <c r="LKK844" s="32"/>
      <c r="LKL844" s="32"/>
      <c r="LKM844" s="32"/>
      <c r="LKN844" s="32"/>
      <c r="LKO844" s="32"/>
      <c r="LKP844" s="32"/>
      <c r="LKQ844" s="32"/>
      <c r="LKR844" s="32"/>
      <c r="LKS844" s="32"/>
      <c r="LKT844" s="32"/>
      <c r="LKU844" s="32"/>
      <c r="LKV844" s="32"/>
      <c r="LKW844" s="32"/>
      <c r="LKX844" s="32"/>
      <c r="LKY844" s="32"/>
      <c r="LKZ844" s="32"/>
      <c r="LLA844" s="32"/>
      <c r="LLB844" s="32"/>
      <c r="LLC844" s="32"/>
      <c r="LLD844" s="32"/>
      <c r="LLE844" s="32"/>
      <c r="LLF844" s="32"/>
      <c r="LLG844" s="32"/>
      <c r="LLH844" s="32"/>
      <c r="LLI844" s="32"/>
      <c r="LLJ844" s="32"/>
      <c r="LLK844" s="32"/>
      <c r="LLL844" s="32"/>
      <c r="LLM844" s="32"/>
      <c r="LLN844" s="32"/>
      <c r="LLO844" s="32"/>
      <c r="LLP844" s="32"/>
      <c r="LLQ844" s="32"/>
      <c r="LLR844" s="32"/>
      <c r="LLS844" s="32"/>
      <c r="LLT844" s="32"/>
      <c r="LLU844" s="32"/>
      <c r="LLV844" s="32"/>
      <c r="LLW844" s="32"/>
      <c r="LLX844" s="32"/>
      <c r="LLY844" s="32"/>
      <c r="LLZ844" s="32"/>
      <c r="LMA844" s="32"/>
      <c r="LMB844" s="32"/>
      <c r="LMC844" s="32"/>
      <c r="LMD844" s="32"/>
      <c r="LME844" s="32"/>
      <c r="LMF844" s="32"/>
      <c r="LMG844" s="32"/>
      <c r="LMH844" s="32"/>
      <c r="LMI844" s="32"/>
      <c r="LMJ844" s="32"/>
      <c r="LMK844" s="32"/>
      <c r="LML844" s="32"/>
      <c r="LMM844" s="32"/>
      <c r="LMN844" s="32"/>
      <c r="LMO844" s="32"/>
      <c r="LMP844" s="32"/>
      <c r="LMQ844" s="32"/>
      <c r="LMR844" s="32"/>
      <c r="LMS844" s="32"/>
      <c r="LMT844" s="32"/>
      <c r="LMU844" s="32"/>
      <c r="LMV844" s="32"/>
      <c r="LMW844" s="32"/>
      <c r="LMX844" s="32"/>
      <c r="LMY844" s="32"/>
      <c r="LMZ844" s="32"/>
      <c r="LNA844" s="32"/>
      <c r="LNB844" s="32"/>
      <c r="LNC844" s="32"/>
      <c r="LND844" s="32"/>
      <c r="LNE844" s="32"/>
      <c r="LNF844" s="32"/>
      <c r="LNG844" s="32"/>
      <c r="LNH844" s="32"/>
      <c r="LNI844" s="32"/>
      <c r="LNJ844" s="32"/>
      <c r="LNK844" s="32"/>
      <c r="LNL844" s="32"/>
      <c r="LNM844" s="32"/>
      <c r="LNN844" s="32"/>
      <c r="LNO844" s="32"/>
      <c r="LNP844" s="32"/>
      <c r="LNQ844" s="32"/>
      <c r="LNR844" s="32"/>
      <c r="LNS844" s="32"/>
      <c r="LNT844" s="32"/>
      <c r="LNU844" s="32"/>
      <c r="LNV844" s="32"/>
      <c r="LNW844" s="32"/>
      <c r="LNX844" s="32"/>
      <c r="LNY844" s="32"/>
      <c r="LNZ844" s="32"/>
      <c r="LOA844" s="32"/>
      <c r="LOB844" s="32"/>
      <c r="LOC844" s="32"/>
      <c r="LOD844" s="32"/>
      <c r="LOE844" s="32"/>
      <c r="LOF844" s="32"/>
      <c r="LOG844" s="32"/>
      <c r="LOH844" s="32"/>
      <c r="LOI844" s="32"/>
      <c r="LOJ844" s="32"/>
      <c r="LOK844" s="32"/>
      <c r="LOL844" s="32"/>
      <c r="LOM844" s="32"/>
      <c r="LON844" s="32"/>
      <c r="LOO844" s="32"/>
      <c r="LOP844" s="32"/>
      <c r="LOQ844" s="32"/>
      <c r="LOR844" s="32"/>
      <c r="LOS844" s="32"/>
      <c r="LOT844" s="32"/>
      <c r="LOU844" s="32"/>
      <c r="LOV844" s="32"/>
      <c r="LOW844" s="32"/>
      <c r="LOX844" s="32"/>
      <c r="LOY844" s="32"/>
      <c r="LOZ844" s="32"/>
      <c r="LPA844" s="32"/>
      <c r="LPB844" s="32"/>
      <c r="LPC844" s="32"/>
      <c r="LPD844" s="32"/>
      <c r="LPE844" s="32"/>
      <c r="LPF844" s="32"/>
      <c r="LPG844" s="32"/>
      <c r="LPH844" s="32"/>
      <c r="LPI844" s="32"/>
      <c r="LPJ844" s="32"/>
      <c r="LPK844" s="32"/>
      <c r="LPL844" s="32"/>
      <c r="LPM844" s="32"/>
      <c r="LPN844" s="32"/>
      <c r="LPO844" s="32"/>
      <c r="LPP844" s="32"/>
      <c r="LPQ844" s="32"/>
      <c r="LPR844" s="32"/>
      <c r="LPS844" s="32"/>
      <c r="LPT844" s="32"/>
      <c r="LPU844" s="32"/>
      <c r="LPV844" s="32"/>
      <c r="LPW844" s="32"/>
      <c r="LPX844" s="32"/>
      <c r="LPY844" s="32"/>
      <c r="LPZ844" s="32"/>
      <c r="LQA844" s="32"/>
      <c r="LQB844" s="32"/>
      <c r="LQC844" s="32"/>
      <c r="LQD844" s="32"/>
      <c r="LQE844" s="32"/>
      <c r="LQF844" s="32"/>
      <c r="LQG844" s="32"/>
      <c r="LQH844" s="32"/>
      <c r="LQI844" s="32"/>
      <c r="LQJ844" s="32"/>
      <c r="LQK844" s="32"/>
      <c r="LQL844" s="32"/>
      <c r="LQM844" s="32"/>
      <c r="LQN844" s="32"/>
      <c r="LQO844" s="32"/>
      <c r="LQP844" s="32"/>
      <c r="LQQ844" s="32"/>
      <c r="LQR844" s="32"/>
      <c r="LQS844" s="32"/>
      <c r="LQT844" s="32"/>
      <c r="LQU844" s="32"/>
      <c r="LQV844" s="32"/>
      <c r="LQW844" s="32"/>
      <c r="LQX844" s="32"/>
      <c r="LQY844" s="32"/>
      <c r="LQZ844" s="32"/>
      <c r="LRA844" s="32"/>
      <c r="LRB844" s="32"/>
      <c r="LRC844" s="32"/>
      <c r="LRD844" s="32"/>
      <c r="LRE844" s="32"/>
      <c r="LRF844" s="32"/>
      <c r="LRG844" s="32"/>
      <c r="LRH844" s="32"/>
      <c r="LRI844" s="32"/>
      <c r="LRJ844" s="32"/>
      <c r="LRK844" s="32"/>
      <c r="LRL844" s="32"/>
      <c r="LRM844" s="32"/>
      <c r="LRN844" s="32"/>
      <c r="LRO844" s="32"/>
      <c r="LRP844" s="32"/>
      <c r="LRQ844" s="32"/>
      <c r="LRR844" s="32"/>
      <c r="LRS844" s="32"/>
      <c r="LRT844" s="32"/>
      <c r="LRU844" s="32"/>
      <c r="LRV844" s="32"/>
      <c r="LRW844" s="32"/>
      <c r="LRX844" s="32"/>
      <c r="LRY844" s="32"/>
      <c r="LRZ844" s="32"/>
      <c r="LSA844" s="32"/>
      <c r="LSB844" s="32"/>
      <c r="LSC844" s="32"/>
      <c r="LSD844" s="32"/>
      <c r="LSE844" s="32"/>
      <c r="LSF844" s="32"/>
      <c r="LSG844" s="32"/>
      <c r="LSH844" s="32"/>
      <c r="LSI844" s="32"/>
      <c r="LSJ844" s="32"/>
      <c r="LSK844" s="32"/>
      <c r="LSL844" s="32"/>
      <c r="LSM844" s="32"/>
      <c r="LSN844" s="32"/>
      <c r="LSO844" s="32"/>
      <c r="LSP844" s="32"/>
      <c r="LSQ844" s="32"/>
      <c r="LSR844" s="32"/>
      <c r="LSS844" s="32"/>
      <c r="LST844" s="32"/>
      <c r="LSU844" s="32"/>
      <c r="LSV844" s="32"/>
      <c r="LSW844" s="32"/>
      <c r="LSX844" s="32"/>
      <c r="LSY844" s="32"/>
      <c r="LSZ844" s="32"/>
      <c r="LTA844" s="32"/>
      <c r="LTB844" s="32"/>
      <c r="LTC844" s="32"/>
      <c r="LTD844" s="32"/>
      <c r="LTE844" s="32"/>
      <c r="LTF844" s="32"/>
      <c r="LTG844" s="32"/>
      <c r="LTH844" s="32"/>
      <c r="LTI844" s="32"/>
      <c r="LTJ844" s="32"/>
      <c r="LTK844" s="32"/>
      <c r="LTL844" s="32"/>
      <c r="LTM844" s="32"/>
      <c r="LTN844" s="32"/>
      <c r="LTO844" s="32"/>
      <c r="LTP844" s="32"/>
      <c r="LTQ844" s="32"/>
      <c r="LTR844" s="32"/>
      <c r="LTS844" s="32"/>
      <c r="LTT844" s="32"/>
      <c r="LTU844" s="32"/>
      <c r="LTV844" s="32"/>
      <c r="LTW844" s="32"/>
      <c r="LTX844" s="32"/>
      <c r="LTY844" s="32"/>
      <c r="LTZ844" s="32"/>
      <c r="LUA844" s="32"/>
      <c r="LUB844" s="32"/>
      <c r="LUC844" s="32"/>
      <c r="LUD844" s="32"/>
      <c r="LUE844" s="32"/>
      <c r="LUF844" s="32"/>
      <c r="LUG844" s="32"/>
      <c r="LUH844" s="32"/>
      <c r="LUI844" s="32"/>
      <c r="LUJ844" s="32"/>
      <c r="LUK844" s="32"/>
      <c r="LUL844" s="32"/>
      <c r="LUM844" s="32"/>
      <c r="LUN844" s="32"/>
      <c r="LUO844" s="32"/>
      <c r="LUP844" s="32"/>
      <c r="LUQ844" s="32"/>
      <c r="LUR844" s="32"/>
      <c r="LUS844" s="32"/>
      <c r="LUT844" s="32"/>
      <c r="LUU844" s="32"/>
      <c r="LUV844" s="32"/>
      <c r="LUW844" s="32"/>
      <c r="LUX844" s="32"/>
      <c r="LUY844" s="32"/>
      <c r="LUZ844" s="32"/>
      <c r="LVA844" s="32"/>
      <c r="LVB844" s="32"/>
      <c r="LVC844" s="32"/>
      <c r="LVD844" s="32"/>
      <c r="LVE844" s="32"/>
      <c r="LVF844" s="32"/>
      <c r="LVG844" s="32"/>
      <c r="LVH844" s="32"/>
      <c r="LVI844" s="32"/>
      <c r="LVJ844" s="32"/>
      <c r="LVK844" s="32"/>
      <c r="LVL844" s="32"/>
      <c r="LVM844" s="32"/>
      <c r="LVN844" s="32"/>
      <c r="LVO844" s="32"/>
      <c r="LVP844" s="32"/>
      <c r="LVQ844" s="32"/>
      <c r="LVR844" s="32"/>
      <c r="LVS844" s="32"/>
      <c r="LVT844" s="32"/>
      <c r="LVU844" s="32"/>
      <c r="LVV844" s="32"/>
      <c r="LVW844" s="32"/>
      <c r="LVX844" s="32"/>
      <c r="LVY844" s="32"/>
      <c r="LVZ844" s="32"/>
      <c r="LWA844" s="32"/>
      <c r="LWB844" s="32"/>
      <c r="LWC844" s="32"/>
      <c r="LWD844" s="32"/>
      <c r="LWE844" s="32"/>
      <c r="LWF844" s="32"/>
      <c r="LWG844" s="32"/>
      <c r="LWH844" s="32"/>
      <c r="LWI844" s="32"/>
      <c r="LWJ844" s="32"/>
      <c r="LWK844" s="32"/>
      <c r="LWL844" s="32"/>
      <c r="LWM844" s="32"/>
      <c r="LWN844" s="32"/>
      <c r="LWO844" s="32"/>
      <c r="LWP844" s="32"/>
      <c r="LWQ844" s="32"/>
      <c r="LWR844" s="32"/>
      <c r="LWS844" s="32"/>
      <c r="LWT844" s="32"/>
      <c r="LWU844" s="32"/>
      <c r="LWV844" s="32"/>
      <c r="LWW844" s="32"/>
      <c r="LWX844" s="32"/>
      <c r="LWY844" s="32"/>
      <c r="LWZ844" s="32"/>
      <c r="LXA844" s="32"/>
      <c r="LXB844" s="32"/>
      <c r="LXC844" s="32"/>
      <c r="LXD844" s="32"/>
      <c r="LXE844" s="32"/>
      <c r="LXF844" s="32"/>
      <c r="LXG844" s="32"/>
      <c r="LXH844" s="32"/>
      <c r="LXI844" s="32"/>
      <c r="LXJ844" s="32"/>
      <c r="LXK844" s="32"/>
      <c r="LXL844" s="32"/>
      <c r="LXM844" s="32"/>
      <c r="LXN844" s="32"/>
      <c r="LXO844" s="32"/>
      <c r="LXP844" s="32"/>
      <c r="LXQ844" s="32"/>
      <c r="LXR844" s="32"/>
      <c r="LXS844" s="32"/>
      <c r="LXT844" s="32"/>
      <c r="LXU844" s="32"/>
      <c r="LXV844" s="32"/>
      <c r="LXW844" s="32"/>
      <c r="LXX844" s="32"/>
      <c r="LXY844" s="32"/>
      <c r="LXZ844" s="32"/>
      <c r="LYA844" s="32"/>
      <c r="LYB844" s="32"/>
      <c r="LYC844" s="32"/>
      <c r="LYD844" s="32"/>
      <c r="LYE844" s="32"/>
      <c r="LYF844" s="32"/>
      <c r="LYG844" s="32"/>
      <c r="LYH844" s="32"/>
      <c r="LYI844" s="32"/>
      <c r="LYJ844" s="32"/>
      <c r="LYK844" s="32"/>
      <c r="LYL844" s="32"/>
      <c r="LYM844" s="32"/>
      <c r="LYN844" s="32"/>
      <c r="LYO844" s="32"/>
      <c r="LYP844" s="32"/>
      <c r="LYQ844" s="32"/>
      <c r="LYR844" s="32"/>
      <c r="LYS844" s="32"/>
      <c r="LYT844" s="32"/>
      <c r="LYU844" s="32"/>
      <c r="LYV844" s="32"/>
      <c r="LYW844" s="32"/>
      <c r="LYX844" s="32"/>
      <c r="LYY844" s="32"/>
      <c r="LYZ844" s="32"/>
      <c r="LZA844" s="32"/>
      <c r="LZB844" s="32"/>
      <c r="LZC844" s="32"/>
      <c r="LZD844" s="32"/>
      <c r="LZE844" s="32"/>
      <c r="LZF844" s="32"/>
      <c r="LZG844" s="32"/>
      <c r="LZH844" s="32"/>
      <c r="LZI844" s="32"/>
      <c r="LZJ844" s="32"/>
      <c r="LZK844" s="32"/>
      <c r="LZL844" s="32"/>
      <c r="LZM844" s="32"/>
      <c r="LZN844" s="32"/>
      <c r="LZO844" s="32"/>
      <c r="LZP844" s="32"/>
      <c r="LZQ844" s="32"/>
      <c r="LZR844" s="32"/>
      <c r="LZS844" s="32"/>
      <c r="LZT844" s="32"/>
      <c r="LZU844" s="32"/>
      <c r="LZV844" s="32"/>
      <c r="LZW844" s="32"/>
      <c r="LZX844" s="32"/>
      <c r="LZY844" s="32"/>
      <c r="LZZ844" s="32"/>
      <c r="MAA844" s="32"/>
      <c r="MAB844" s="32"/>
      <c r="MAC844" s="32"/>
      <c r="MAD844" s="32"/>
      <c r="MAE844" s="32"/>
      <c r="MAF844" s="32"/>
      <c r="MAG844" s="32"/>
      <c r="MAH844" s="32"/>
      <c r="MAI844" s="32"/>
      <c r="MAJ844" s="32"/>
      <c r="MAK844" s="32"/>
      <c r="MAL844" s="32"/>
      <c r="MAM844" s="32"/>
      <c r="MAN844" s="32"/>
      <c r="MAO844" s="32"/>
      <c r="MAP844" s="32"/>
      <c r="MAQ844" s="32"/>
      <c r="MAR844" s="32"/>
      <c r="MAS844" s="32"/>
      <c r="MAT844" s="32"/>
      <c r="MAU844" s="32"/>
      <c r="MAV844" s="32"/>
      <c r="MAW844" s="32"/>
      <c r="MAX844" s="32"/>
      <c r="MAY844" s="32"/>
      <c r="MAZ844" s="32"/>
      <c r="MBA844" s="32"/>
      <c r="MBB844" s="32"/>
      <c r="MBC844" s="32"/>
      <c r="MBD844" s="32"/>
      <c r="MBE844" s="32"/>
      <c r="MBF844" s="32"/>
      <c r="MBG844" s="32"/>
      <c r="MBH844" s="32"/>
      <c r="MBI844" s="32"/>
      <c r="MBJ844" s="32"/>
      <c r="MBK844" s="32"/>
      <c r="MBL844" s="32"/>
      <c r="MBM844" s="32"/>
      <c r="MBN844" s="32"/>
      <c r="MBO844" s="32"/>
      <c r="MBP844" s="32"/>
      <c r="MBQ844" s="32"/>
      <c r="MBR844" s="32"/>
      <c r="MBS844" s="32"/>
      <c r="MBT844" s="32"/>
      <c r="MBU844" s="32"/>
      <c r="MBV844" s="32"/>
      <c r="MBW844" s="32"/>
      <c r="MBX844" s="32"/>
      <c r="MBY844" s="32"/>
      <c r="MBZ844" s="32"/>
      <c r="MCA844" s="32"/>
      <c r="MCB844" s="32"/>
      <c r="MCC844" s="32"/>
      <c r="MCD844" s="32"/>
      <c r="MCE844" s="32"/>
      <c r="MCF844" s="32"/>
      <c r="MCG844" s="32"/>
      <c r="MCH844" s="32"/>
      <c r="MCI844" s="32"/>
      <c r="MCJ844" s="32"/>
      <c r="MCK844" s="32"/>
      <c r="MCL844" s="32"/>
      <c r="MCM844" s="32"/>
      <c r="MCN844" s="32"/>
      <c r="MCO844" s="32"/>
      <c r="MCP844" s="32"/>
      <c r="MCQ844" s="32"/>
      <c r="MCR844" s="32"/>
      <c r="MCS844" s="32"/>
      <c r="MCT844" s="32"/>
      <c r="MCU844" s="32"/>
      <c r="MCV844" s="32"/>
      <c r="MCW844" s="32"/>
      <c r="MCX844" s="32"/>
      <c r="MCY844" s="32"/>
      <c r="MCZ844" s="32"/>
      <c r="MDA844" s="32"/>
      <c r="MDB844" s="32"/>
      <c r="MDC844" s="32"/>
      <c r="MDD844" s="32"/>
      <c r="MDE844" s="32"/>
      <c r="MDF844" s="32"/>
      <c r="MDG844" s="32"/>
      <c r="MDH844" s="32"/>
      <c r="MDI844" s="32"/>
      <c r="MDJ844" s="32"/>
      <c r="MDK844" s="32"/>
      <c r="MDL844" s="32"/>
      <c r="MDM844" s="32"/>
      <c r="MDN844" s="32"/>
      <c r="MDO844" s="32"/>
      <c r="MDP844" s="32"/>
      <c r="MDQ844" s="32"/>
      <c r="MDR844" s="32"/>
      <c r="MDS844" s="32"/>
      <c r="MDT844" s="32"/>
      <c r="MDU844" s="32"/>
      <c r="MDV844" s="32"/>
      <c r="MDW844" s="32"/>
      <c r="MDX844" s="32"/>
      <c r="MDY844" s="32"/>
      <c r="MDZ844" s="32"/>
      <c r="MEA844" s="32"/>
      <c r="MEB844" s="32"/>
      <c r="MEC844" s="32"/>
      <c r="MED844" s="32"/>
      <c r="MEE844" s="32"/>
      <c r="MEF844" s="32"/>
      <c r="MEG844" s="32"/>
      <c r="MEH844" s="32"/>
      <c r="MEI844" s="32"/>
      <c r="MEJ844" s="32"/>
      <c r="MEK844" s="32"/>
      <c r="MEL844" s="32"/>
      <c r="MEM844" s="32"/>
      <c r="MEN844" s="32"/>
      <c r="MEO844" s="32"/>
      <c r="MEP844" s="32"/>
      <c r="MEQ844" s="32"/>
      <c r="MER844" s="32"/>
      <c r="MES844" s="32"/>
      <c r="MET844" s="32"/>
      <c r="MEU844" s="32"/>
      <c r="MEV844" s="32"/>
      <c r="MEW844" s="32"/>
      <c r="MEX844" s="32"/>
      <c r="MEY844" s="32"/>
      <c r="MEZ844" s="32"/>
      <c r="MFA844" s="32"/>
      <c r="MFB844" s="32"/>
      <c r="MFC844" s="32"/>
      <c r="MFD844" s="32"/>
      <c r="MFE844" s="32"/>
      <c r="MFF844" s="32"/>
      <c r="MFG844" s="32"/>
      <c r="MFH844" s="32"/>
      <c r="MFI844" s="32"/>
      <c r="MFJ844" s="32"/>
      <c r="MFK844" s="32"/>
      <c r="MFL844" s="32"/>
      <c r="MFM844" s="32"/>
      <c r="MFN844" s="32"/>
      <c r="MFO844" s="32"/>
      <c r="MFP844" s="32"/>
      <c r="MFQ844" s="32"/>
      <c r="MFR844" s="32"/>
      <c r="MFS844" s="32"/>
      <c r="MFT844" s="32"/>
      <c r="MFU844" s="32"/>
      <c r="MFV844" s="32"/>
      <c r="MFW844" s="32"/>
      <c r="MFX844" s="32"/>
      <c r="MFY844" s="32"/>
      <c r="MFZ844" s="32"/>
      <c r="MGA844" s="32"/>
      <c r="MGB844" s="32"/>
      <c r="MGC844" s="32"/>
      <c r="MGD844" s="32"/>
      <c r="MGE844" s="32"/>
      <c r="MGF844" s="32"/>
      <c r="MGG844" s="32"/>
      <c r="MGH844" s="32"/>
      <c r="MGI844" s="32"/>
      <c r="MGJ844" s="32"/>
      <c r="MGK844" s="32"/>
      <c r="MGL844" s="32"/>
      <c r="MGM844" s="32"/>
      <c r="MGN844" s="32"/>
      <c r="MGO844" s="32"/>
      <c r="MGP844" s="32"/>
      <c r="MGQ844" s="32"/>
      <c r="MGR844" s="32"/>
      <c r="MGS844" s="32"/>
      <c r="MGT844" s="32"/>
      <c r="MGU844" s="32"/>
      <c r="MGV844" s="32"/>
      <c r="MGW844" s="32"/>
      <c r="MGX844" s="32"/>
      <c r="MGY844" s="32"/>
      <c r="MGZ844" s="32"/>
      <c r="MHA844" s="32"/>
      <c r="MHB844" s="32"/>
      <c r="MHC844" s="32"/>
      <c r="MHD844" s="32"/>
      <c r="MHE844" s="32"/>
      <c r="MHF844" s="32"/>
      <c r="MHG844" s="32"/>
      <c r="MHH844" s="32"/>
      <c r="MHI844" s="32"/>
      <c r="MHJ844" s="32"/>
      <c r="MHK844" s="32"/>
      <c r="MHL844" s="32"/>
      <c r="MHM844" s="32"/>
      <c r="MHN844" s="32"/>
      <c r="MHO844" s="32"/>
      <c r="MHP844" s="32"/>
      <c r="MHQ844" s="32"/>
      <c r="MHR844" s="32"/>
      <c r="MHS844" s="32"/>
      <c r="MHT844" s="32"/>
      <c r="MHU844" s="32"/>
      <c r="MHV844" s="32"/>
      <c r="MHW844" s="32"/>
      <c r="MHX844" s="32"/>
      <c r="MHY844" s="32"/>
      <c r="MHZ844" s="32"/>
      <c r="MIA844" s="32"/>
      <c r="MIB844" s="32"/>
      <c r="MIC844" s="32"/>
      <c r="MID844" s="32"/>
      <c r="MIE844" s="32"/>
      <c r="MIF844" s="32"/>
      <c r="MIG844" s="32"/>
      <c r="MIH844" s="32"/>
      <c r="MII844" s="32"/>
      <c r="MIJ844" s="32"/>
      <c r="MIK844" s="32"/>
      <c r="MIL844" s="32"/>
      <c r="MIM844" s="32"/>
      <c r="MIN844" s="32"/>
      <c r="MIO844" s="32"/>
      <c r="MIP844" s="32"/>
      <c r="MIQ844" s="32"/>
      <c r="MIR844" s="32"/>
      <c r="MIS844" s="32"/>
      <c r="MIT844" s="32"/>
      <c r="MIU844" s="32"/>
      <c r="MIV844" s="32"/>
      <c r="MIW844" s="32"/>
      <c r="MIX844" s="32"/>
      <c r="MIY844" s="32"/>
      <c r="MIZ844" s="32"/>
      <c r="MJA844" s="32"/>
      <c r="MJB844" s="32"/>
      <c r="MJC844" s="32"/>
      <c r="MJD844" s="32"/>
      <c r="MJE844" s="32"/>
      <c r="MJF844" s="32"/>
      <c r="MJG844" s="32"/>
      <c r="MJH844" s="32"/>
      <c r="MJI844" s="32"/>
      <c r="MJJ844" s="32"/>
      <c r="MJK844" s="32"/>
      <c r="MJL844" s="32"/>
      <c r="MJM844" s="32"/>
      <c r="MJN844" s="32"/>
      <c r="MJO844" s="32"/>
      <c r="MJP844" s="32"/>
      <c r="MJQ844" s="32"/>
      <c r="MJR844" s="32"/>
      <c r="MJS844" s="32"/>
      <c r="MJT844" s="32"/>
      <c r="MJU844" s="32"/>
      <c r="MJV844" s="32"/>
      <c r="MJW844" s="32"/>
      <c r="MJX844" s="32"/>
      <c r="MJY844" s="32"/>
      <c r="MJZ844" s="32"/>
      <c r="MKA844" s="32"/>
      <c r="MKB844" s="32"/>
      <c r="MKC844" s="32"/>
      <c r="MKD844" s="32"/>
      <c r="MKE844" s="32"/>
      <c r="MKF844" s="32"/>
      <c r="MKG844" s="32"/>
      <c r="MKH844" s="32"/>
      <c r="MKI844" s="32"/>
      <c r="MKJ844" s="32"/>
      <c r="MKK844" s="32"/>
      <c r="MKL844" s="32"/>
      <c r="MKM844" s="32"/>
      <c r="MKN844" s="32"/>
      <c r="MKO844" s="32"/>
      <c r="MKP844" s="32"/>
      <c r="MKQ844" s="32"/>
      <c r="MKR844" s="32"/>
      <c r="MKS844" s="32"/>
      <c r="MKT844" s="32"/>
      <c r="MKU844" s="32"/>
      <c r="MKV844" s="32"/>
      <c r="MKW844" s="32"/>
      <c r="MKX844" s="32"/>
      <c r="MKY844" s="32"/>
      <c r="MKZ844" s="32"/>
      <c r="MLA844" s="32"/>
      <c r="MLB844" s="32"/>
      <c r="MLC844" s="32"/>
      <c r="MLD844" s="32"/>
      <c r="MLE844" s="32"/>
      <c r="MLF844" s="32"/>
      <c r="MLG844" s="32"/>
      <c r="MLH844" s="32"/>
      <c r="MLI844" s="32"/>
      <c r="MLJ844" s="32"/>
      <c r="MLK844" s="32"/>
      <c r="MLL844" s="32"/>
      <c r="MLM844" s="32"/>
      <c r="MLN844" s="32"/>
      <c r="MLO844" s="32"/>
      <c r="MLP844" s="32"/>
      <c r="MLQ844" s="32"/>
      <c r="MLR844" s="32"/>
      <c r="MLS844" s="32"/>
      <c r="MLT844" s="32"/>
      <c r="MLU844" s="32"/>
      <c r="MLV844" s="32"/>
      <c r="MLW844" s="32"/>
      <c r="MLX844" s="32"/>
      <c r="MLY844" s="32"/>
      <c r="MLZ844" s="32"/>
      <c r="MMA844" s="32"/>
      <c r="MMB844" s="32"/>
      <c r="MMC844" s="32"/>
      <c r="MMD844" s="32"/>
      <c r="MME844" s="32"/>
      <c r="MMF844" s="32"/>
      <c r="MMG844" s="32"/>
      <c r="MMH844" s="32"/>
      <c r="MMI844" s="32"/>
      <c r="MMJ844" s="32"/>
      <c r="MMK844" s="32"/>
      <c r="MML844" s="32"/>
      <c r="MMM844" s="32"/>
      <c r="MMN844" s="32"/>
      <c r="MMO844" s="32"/>
      <c r="MMP844" s="32"/>
      <c r="MMQ844" s="32"/>
      <c r="MMR844" s="32"/>
      <c r="MMS844" s="32"/>
      <c r="MMT844" s="32"/>
      <c r="MMU844" s="32"/>
      <c r="MMV844" s="32"/>
      <c r="MMW844" s="32"/>
      <c r="MMX844" s="32"/>
      <c r="MMY844" s="32"/>
      <c r="MMZ844" s="32"/>
      <c r="MNA844" s="32"/>
      <c r="MNB844" s="32"/>
      <c r="MNC844" s="32"/>
      <c r="MND844" s="32"/>
      <c r="MNE844" s="32"/>
      <c r="MNF844" s="32"/>
      <c r="MNG844" s="32"/>
      <c r="MNH844" s="32"/>
      <c r="MNI844" s="32"/>
      <c r="MNJ844" s="32"/>
      <c r="MNK844" s="32"/>
      <c r="MNL844" s="32"/>
      <c r="MNM844" s="32"/>
      <c r="MNN844" s="32"/>
      <c r="MNO844" s="32"/>
      <c r="MNP844" s="32"/>
      <c r="MNQ844" s="32"/>
      <c r="MNR844" s="32"/>
      <c r="MNS844" s="32"/>
      <c r="MNT844" s="32"/>
      <c r="MNU844" s="32"/>
      <c r="MNV844" s="32"/>
      <c r="MNW844" s="32"/>
      <c r="MNX844" s="32"/>
      <c r="MNY844" s="32"/>
      <c r="MNZ844" s="32"/>
      <c r="MOA844" s="32"/>
      <c r="MOB844" s="32"/>
      <c r="MOC844" s="32"/>
      <c r="MOD844" s="32"/>
      <c r="MOE844" s="32"/>
      <c r="MOF844" s="32"/>
      <c r="MOG844" s="32"/>
      <c r="MOH844" s="32"/>
      <c r="MOI844" s="32"/>
      <c r="MOJ844" s="32"/>
      <c r="MOK844" s="32"/>
      <c r="MOL844" s="32"/>
      <c r="MOM844" s="32"/>
      <c r="MON844" s="32"/>
      <c r="MOO844" s="32"/>
      <c r="MOP844" s="32"/>
      <c r="MOQ844" s="32"/>
      <c r="MOR844" s="32"/>
      <c r="MOS844" s="32"/>
      <c r="MOT844" s="32"/>
      <c r="MOU844" s="32"/>
      <c r="MOV844" s="32"/>
      <c r="MOW844" s="32"/>
      <c r="MOX844" s="32"/>
      <c r="MOY844" s="32"/>
      <c r="MOZ844" s="32"/>
      <c r="MPA844" s="32"/>
      <c r="MPB844" s="32"/>
      <c r="MPC844" s="32"/>
      <c r="MPD844" s="32"/>
      <c r="MPE844" s="32"/>
      <c r="MPF844" s="32"/>
      <c r="MPG844" s="32"/>
      <c r="MPH844" s="32"/>
      <c r="MPI844" s="32"/>
      <c r="MPJ844" s="32"/>
      <c r="MPK844" s="32"/>
      <c r="MPL844" s="32"/>
      <c r="MPM844" s="32"/>
      <c r="MPN844" s="32"/>
      <c r="MPO844" s="32"/>
      <c r="MPP844" s="32"/>
      <c r="MPQ844" s="32"/>
      <c r="MPR844" s="32"/>
      <c r="MPS844" s="32"/>
      <c r="MPT844" s="32"/>
      <c r="MPU844" s="32"/>
      <c r="MPV844" s="32"/>
      <c r="MPW844" s="32"/>
      <c r="MPX844" s="32"/>
      <c r="MPY844" s="32"/>
      <c r="MPZ844" s="32"/>
      <c r="MQA844" s="32"/>
      <c r="MQB844" s="32"/>
      <c r="MQC844" s="32"/>
      <c r="MQD844" s="32"/>
      <c r="MQE844" s="32"/>
      <c r="MQF844" s="32"/>
      <c r="MQG844" s="32"/>
      <c r="MQH844" s="32"/>
      <c r="MQI844" s="32"/>
      <c r="MQJ844" s="32"/>
      <c r="MQK844" s="32"/>
      <c r="MQL844" s="32"/>
      <c r="MQM844" s="32"/>
      <c r="MQN844" s="32"/>
      <c r="MQO844" s="32"/>
      <c r="MQP844" s="32"/>
      <c r="MQQ844" s="32"/>
      <c r="MQR844" s="32"/>
      <c r="MQS844" s="32"/>
      <c r="MQT844" s="32"/>
      <c r="MQU844" s="32"/>
      <c r="MQV844" s="32"/>
      <c r="MQW844" s="32"/>
      <c r="MQX844" s="32"/>
      <c r="MQY844" s="32"/>
      <c r="MQZ844" s="32"/>
      <c r="MRA844" s="32"/>
      <c r="MRB844" s="32"/>
      <c r="MRC844" s="32"/>
      <c r="MRD844" s="32"/>
      <c r="MRE844" s="32"/>
      <c r="MRF844" s="32"/>
      <c r="MRG844" s="32"/>
      <c r="MRH844" s="32"/>
      <c r="MRI844" s="32"/>
      <c r="MRJ844" s="32"/>
      <c r="MRK844" s="32"/>
      <c r="MRL844" s="32"/>
      <c r="MRM844" s="32"/>
      <c r="MRN844" s="32"/>
      <c r="MRO844" s="32"/>
      <c r="MRP844" s="32"/>
      <c r="MRQ844" s="32"/>
      <c r="MRR844" s="32"/>
      <c r="MRS844" s="32"/>
      <c r="MRT844" s="32"/>
      <c r="MRU844" s="32"/>
      <c r="MRV844" s="32"/>
      <c r="MRW844" s="32"/>
      <c r="MRX844" s="32"/>
      <c r="MRY844" s="32"/>
      <c r="MRZ844" s="32"/>
      <c r="MSA844" s="32"/>
      <c r="MSB844" s="32"/>
      <c r="MSC844" s="32"/>
      <c r="MSD844" s="32"/>
      <c r="MSE844" s="32"/>
      <c r="MSF844" s="32"/>
      <c r="MSG844" s="32"/>
      <c r="MSH844" s="32"/>
      <c r="MSI844" s="32"/>
      <c r="MSJ844" s="32"/>
      <c r="MSK844" s="32"/>
      <c r="MSL844" s="32"/>
      <c r="MSM844" s="32"/>
      <c r="MSN844" s="32"/>
      <c r="MSO844" s="32"/>
      <c r="MSP844" s="32"/>
      <c r="MSQ844" s="32"/>
      <c r="MSR844" s="32"/>
      <c r="MSS844" s="32"/>
      <c r="MST844" s="32"/>
      <c r="MSU844" s="32"/>
      <c r="MSV844" s="32"/>
      <c r="MSW844" s="32"/>
      <c r="MSX844" s="32"/>
      <c r="MSY844" s="32"/>
      <c r="MSZ844" s="32"/>
      <c r="MTA844" s="32"/>
      <c r="MTB844" s="32"/>
      <c r="MTC844" s="32"/>
      <c r="MTD844" s="32"/>
      <c r="MTE844" s="32"/>
      <c r="MTF844" s="32"/>
      <c r="MTG844" s="32"/>
      <c r="MTH844" s="32"/>
      <c r="MTI844" s="32"/>
      <c r="MTJ844" s="32"/>
      <c r="MTK844" s="32"/>
      <c r="MTL844" s="32"/>
      <c r="MTM844" s="32"/>
      <c r="MTN844" s="32"/>
      <c r="MTO844" s="32"/>
      <c r="MTP844" s="32"/>
      <c r="MTQ844" s="32"/>
      <c r="MTR844" s="32"/>
      <c r="MTS844" s="32"/>
      <c r="MTT844" s="32"/>
      <c r="MTU844" s="32"/>
      <c r="MTV844" s="32"/>
      <c r="MTW844" s="32"/>
      <c r="MTX844" s="32"/>
      <c r="MTY844" s="32"/>
      <c r="MTZ844" s="32"/>
      <c r="MUA844" s="32"/>
      <c r="MUB844" s="32"/>
      <c r="MUC844" s="32"/>
      <c r="MUD844" s="32"/>
      <c r="MUE844" s="32"/>
      <c r="MUF844" s="32"/>
      <c r="MUG844" s="32"/>
      <c r="MUH844" s="32"/>
      <c r="MUI844" s="32"/>
      <c r="MUJ844" s="32"/>
      <c r="MUK844" s="32"/>
      <c r="MUL844" s="32"/>
      <c r="MUM844" s="32"/>
      <c r="MUN844" s="32"/>
      <c r="MUO844" s="32"/>
      <c r="MUP844" s="32"/>
      <c r="MUQ844" s="32"/>
      <c r="MUR844" s="32"/>
      <c r="MUS844" s="32"/>
      <c r="MUT844" s="32"/>
      <c r="MUU844" s="32"/>
      <c r="MUV844" s="32"/>
      <c r="MUW844" s="32"/>
      <c r="MUX844" s="32"/>
      <c r="MUY844" s="32"/>
      <c r="MUZ844" s="32"/>
      <c r="MVA844" s="32"/>
      <c r="MVB844" s="32"/>
      <c r="MVC844" s="32"/>
      <c r="MVD844" s="32"/>
      <c r="MVE844" s="32"/>
      <c r="MVF844" s="32"/>
      <c r="MVG844" s="32"/>
      <c r="MVH844" s="32"/>
      <c r="MVI844" s="32"/>
      <c r="MVJ844" s="32"/>
      <c r="MVK844" s="32"/>
      <c r="MVL844" s="32"/>
      <c r="MVM844" s="32"/>
      <c r="MVN844" s="32"/>
      <c r="MVO844" s="32"/>
      <c r="MVP844" s="32"/>
      <c r="MVQ844" s="32"/>
      <c r="MVR844" s="32"/>
      <c r="MVS844" s="32"/>
      <c r="MVT844" s="32"/>
      <c r="MVU844" s="32"/>
      <c r="MVV844" s="32"/>
      <c r="MVW844" s="32"/>
      <c r="MVX844" s="32"/>
      <c r="MVY844" s="32"/>
      <c r="MVZ844" s="32"/>
      <c r="MWA844" s="32"/>
      <c r="MWB844" s="32"/>
      <c r="MWC844" s="32"/>
      <c r="MWD844" s="32"/>
      <c r="MWE844" s="32"/>
      <c r="MWF844" s="32"/>
      <c r="MWG844" s="32"/>
      <c r="MWH844" s="32"/>
      <c r="MWI844" s="32"/>
      <c r="MWJ844" s="32"/>
      <c r="MWK844" s="32"/>
      <c r="MWL844" s="32"/>
      <c r="MWM844" s="32"/>
      <c r="MWN844" s="32"/>
      <c r="MWO844" s="32"/>
      <c r="MWP844" s="32"/>
      <c r="MWQ844" s="32"/>
      <c r="MWR844" s="32"/>
      <c r="MWS844" s="32"/>
      <c r="MWT844" s="32"/>
      <c r="MWU844" s="32"/>
      <c r="MWV844" s="32"/>
      <c r="MWW844" s="32"/>
      <c r="MWX844" s="32"/>
      <c r="MWY844" s="32"/>
      <c r="MWZ844" s="32"/>
      <c r="MXA844" s="32"/>
      <c r="MXB844" s="32"/>
      <c r="MXC844" s="32"/>
      <c r="MXD844" s="32"/>
      <c r="MXE844" s="32"/>
      <c r="MXF844" s="32"/>
      <c r="MXG844" s="32"/>
      <c r="MXH844" s="32"/>
      <c r="MXI844" s="32"/>
      <c r="MXJ844" s="32"/>
      <c r="MXK844" s="32"/>
      <c r="MXL844" s="32"/>
      <c r="MXM844" s="32"/>
      <c r="MXN844" s="32"/>
      <c r="MXO844" s="32"/>
      <c r="MXP844" s="32"/>
      <c r="MXQ844" s="32"/>
      <c r="MXR844" s="32"/>
      <c r="MXS844" s="32"/>
      <c r="MXT844" s="32"/>
      <c r="MXU844" s="32"/>
      <c r="MXV844" s="32"/>
      <c r="MXW844" s="32"/>
      <c r="MXX844" s="32"/>
      <c r="MXY844" s="32"/>
      <c r="MXZ844" s="32"/>
      <c r="MYA844" s="32"/>
      <c r="MYB844" s="32"/>
      <c r="MYC844" s="32"/>
      <c r="MYD844" s="32"/>
      <c r="MYE844" s="32"/>
      <c r="MYF844" s="32"/>
      <c r="MYG844" s="32"/>
      <c r="MYH844" s="32"/>
      <c r="MYI844" s="32"/>
      <c r="MYJ844" s="32"/>
      <c r="MYK844" s="32"/>
      <c r="MYL844" s="32"/>
      <c r="MYM844" s="32"/>
      <c r="MYN844" s="32"/>
      <c r="MYO844" s="32"/>
      <c r="MYP844" s="32"/>
      <c r="MYQ844" s="32"/>
      <c r="MYR844" s="32"/>
      <c r="MYS844" s="32"/>
      <c r="MYT844" s="32"/>
      <c r="MYU844" s="32"/>
      <c r="MYV844" s="32"/>
      <c r="MYW844" s="32"/>
      <c r="MYX844" s="32"/>
      <c r="MYY844" s="32"/>
      <c r="MYZ844" s="32"/>
      <c r="MZA844" s="32"/>
      <c r="MZB844" s="32"/>
      <c r="MZC844" s="32"/>
      <c r="MZD844" s="32"/>
      <c r="MZE844" s="32"/>
      <c r="MZF844" s="32"/>
      <c r="MZG844" s="32"/>
      <c r="MZH844" s="32"/>
      <c r="MZI844" s="32"/>
      <c r="MZJ844" s="32"/>
      <c r="MZK844" s="32"/>
      <c r="MZL844" s="32"/>
      <c r="MZM844" s="32"/>
      <c r="MZN844" s="32"/>
      <c r="MZO844" s="32"/>
      <c r="MZP844" s="32"/>
      <c r="MZQ844" s="32"/>
      <c r="MZR844" s="32"/>
      <c r="MZS844" s="32"/>
      <c r="MZT844" s="32"/>
      <c r="MZU844" s="32"/>
      <c r="MZV844" s="32"/>
      <c r="MZW844" s="32"/>
      <c r="MZX844" s="32"/>
      <c r="MZY844" s="32"/>
      <c r="MZZ844" s="32"/>
      <c r="NAA844" s="32"/>
      <c r="NAB844" s="32"/>
      <c r="NAC844" s="32"/>
      <c r="NAD844" s="32"/>
      <c r="NAE844" s="32"/>
      <c r="NAF844" s="32"/>
      <c r="NAG844" s="32"/>
      <c r="NAH844" s="32"/>
      <c r="NAI844" s="32"/>
      <c r="NAJ844" s="32"/>
      <c r="NAK844" s="32"/>
      <c r="NAL844" s="32"/>
      <c r="NAM844" s="32"/>
      <c r="NAN844" s="32"/>
      <c r="NAO844" s="32"/>
      <c r="NAP844" s="32"/>
      <c r="NAQ844" s="32"/>
      <c r="NAR844" s="32"/>
      <c r="NAS844" s="32"/>
      <c r="NAT844" s="32"/>
      <c r="NAU844" s="32"/>
      <c r="NAV844" s="32"/>
      <c r="NAW844" s="32"/>
      <c r="NAX844" s="32"/>
      <c r="NAY844" s="32"/>
      <c r="NAZ844" s="32"/>
      <c r="NBA844" s="32"/>
      <c r="NBB844" s="32"/>
      <c r="NBC844" s="32"/>
      <c r="NBD844" s="32"/>
      <c r="NBE844" s="32"/>
      <c r="NBF844" s="32"/>
      <c r="NBG844" s="32"/>
      <c r="NBH844" s="32"/>
      <c r="NBI844" s="32"/>
      <c r="NBJ844" s="32"/>
      <c r="NBK844" s="32"/>
      <c r="NBL844" s="32"/>
      <c r="NBM844" s="32"/>
      <c r="NBN844" s="32"/>
      <c r="NBO844" s="32"/>
      <c r="NBP844" s="32"/>
      <c r="NBQ844" s="32"/>
      <c r="NBR844" s="32"/>
      <c r="NBS844" s="32"/>
      <c r="NBT844" s="32"/>
      <c r="NBU844" s="32"/>
      <c r="NBV844" s="32"/>
      <c r="NBW844" s="32"/>
      <c r="NBX844" s="32"/>
      <c r="NBY844" s="32"/>
      <c r="NBZ844" s="32"/>
      <c r="NCA844" s="32"/>
      <c r="NCB844" s="32"/>
      <c r="NCC844" s="32"/>
      <c r="NCD844" s="32"/>
      <c r="NCE844" s="32"/>
      <c r="NCF844" s="32"/>
      <c r="NCG844" s="32"/>
      <c r="NCH844" s="32"/>
      <c r="NCI844" s="32"/>
      <c r="NCJ844" s="32"/>
      <c r="NCK844" s="32"/>
      <c r="NCL844" s="32"/>
      <c r="NCM844" s="32"/>
      <c r="NCN844" s="32"/>
      <c r="NCO844" s="32"/>
      <c r="NCP844" s="32"/>
      <c r="NCQ844" s="32"/>
      <c r="NCR844" s="32"/>
      <c r="NCS844" s="32"/>
      <c r="NCT844" s="32"/>
      <c r="NCU844" s="32"/>
      <c r="NCV844" s="32"/>
      <c r="NCW844" s="32"/>
      <c r="NCX844" s="32"/>
      <c r="NCY844" s="32"/>
      <c r="NCZ844" s="32"/>
      <c r="NDA844" s="32"/>
      <c r="NDB844" s="32"/>
      <c r="NDC844" s="32"/>
      <c r="NDD844" s="32"/>
      <c r="NDE844" s="32"/>
      <c r="NDF844" s="32"/>
      <c r="NDG844" s="32"/>
      <c r="NDH844" s="32"/>
      <c r="NDI844" s="32"/>
      <c r="NDJ844" s="32"/>
      <c r="NDK844" s="32"/>
      <c r="NDL844" s="32"/>
      <c r="NDM844" s="32"/>
      <c r="NDN844" s="32"/>
      <c r="NDO844" s="32"/>
      <c r="NDP844" s="32"/>
      <c r="NDQ844" s="32"/>
      <c r="NDR844" s="32"/>
      <c r="NDS844" s="32"/>
      <c r="NDT844" s="32"/>
      <c r="NDU844" s="32"/>
      <c r="NDV844" s="32"/>
      <c r="NDW844" s="32"/>
      <c r="NDX844" s="32"/>
      <c r="NDY844" s="32"/>
      <c r="NDZ844" s="32"/>
      <c r="NEA844" s="32"/>
      <c r="NEB844" s="32"/>
      <c r="NEC844" s="32"/>
      <c r="NED844" s="32"/>
      <c r="NEE844" s="32"/>
      <c r="NEF844" s="32"/>
      <c r="NEG844" s="32"/>
      <c r="NEH844" s="32"/>
      <c r="NEI844" s="32"/>
      <c r="NEJ844" s="32"/>
      <c r="NEK844" s="32"/>
      <c r="NEL844" s="32"/>
      <c r="NEM844" s="32"/>
      <c r="NEN844" s="32"/>
      <c r="NEO844" s="32"/>
      <c r="NEP844" s="32"/>
      <c r="NEQ844" s="32"/>
      <c r="NER844" s="32"/>
      <c r="NES844" s="32"/>
      <c r="NET844" s="32"/>
      <c r="NEU844" s="32"/>
      <c r="NEV844" s="32"/>
      <c r="NEW844" s="32"/>
      <c r="NEX844" s="32"/>
      <c r="NEY844" s="32"/>
      <c r="NEZ844" s="32"/>
      <c r="NFA844" s="32"/>
      <c r="NFB844" s="32"/>
      <c r="NFC844" s="32"/>
      <c r="NFD844" s="32"/>
      <c r="NFE844" s="32"/>
      <c r="NFF844" s="32"/>
      <c r="NFG844" s="32"/>
      <c r="NFH844" s="32"/>
      <c r="NFI844" s="32"/>
      <c r="NFJ844" s="32"/>
      <c r="NFK844" s="32"/>
      <c r="NFL844" s="32"/>
      <c r="NFM844" s="32"/>
      <c r="NFN844" s="32"/>
      <c r="NFO844" s="32"/>
      <c r="NFP844" s="32"/>
      <c r="NFQ844" s="32"/>
      <c r="NFR844" s="32"/>
      <c r="NFS844" s="32"/>
      <c r="NFT844" s="32"/>
      <c r="NFU844" s="32"/>
      <c r="NFV844" s="32"/>
      <c r="NFW844" s="32"/>
      <c r="NFX844" s="32"/>
      <c r="NFY844" s="32"/>
      <c r="NFZ844" s="32"/>
      <c r="NGA844" s="32"/>
      <c r="NGB844" s="32"/>
      <c r="NGC844" s="32"/>
      <c r="NGD844" s="32"/>
      <c r="NGE844" s="32"/>
      <c r="NGF844" s="32"/>
      <c r="NGG844" s="32"/>
      <c r="NGH844" s="32"/>
      <c r="NGI844" s="32"/>
      <c r="NGJ844" s="32"/>
      <c r="NGK844" s="32"/>
      <c r="NGL844" s="32"/>
      <c r="NGM844" s="32"/>
      <c r="NGN844" s="32"/>
      <c r="NGO844" s="32"/>
      <c r="NGP844" s="32"/>
      <c r="NGQ844" s="32"/>
      <c r="NGR844" s="32"/>
      <c r="NGS844" s="32"/>
      <c r="NGT844" s="32"/>
      <c r="NGU844" s="32"/>
      <c r="NGV844" s="32"/>
      <c r="NGW844" s="32"/>
      <c r="NGX844" s="32"/>
      <c r="NGY844" s="32"/>
      <c r="NGZ844" s="32"/>
      <c r="NHA844" s="32"/>
      <c r="NHB844" s="32"/>
      <c r="NHC844" s="32"/>
      <c r="NHD844" s="32"/>
      <c r="NHE844" s="32"/>
      <c r="NHF844" s="32"/>
      <c r="NHG844" s="32"/>
      <c r="NHH844" s="32"/>
      <c r="NHI844" s="32"/>
      <c r="NHJ844" s="32"/>
      <c r="NHK844" s="32"/>
      <c r="NHL844" s="32"/>
      <c r="NHM844" s="32"/>
      <c r="NHN844" s="32"/>
      <c r="NHO844" s="32"/>
      <c r="NHP844" s="32"/>
      <c r="NHQ844" s="32"/>
      <c r="NHR844" s="32"/>
      <c r="NHS844" s="32"/>
      <c r="NHT844" s="32"/>
      <c r="NHU844" s="32"/>
      <c r="NHV844" s="32"/>
      <c r="NHW844" s="32"/>
      <c r="NHX844" s="32"/>
      <c r="NHY844" s="32"/>
      <c r="NHZ844" s="32"/>
      <c r="NIA844" s="32"/>
      <c r="NIB844" s="32"/>
      <c r="NIC844" s="32"/>
      <c r="NID844" s="32"/>
      <c r="NIE844" s="32"/>
      <c r="NIF844" s="32"/>
      <c r="NIG844" s="32"/>
      <c r="NIH844" s="32"/>
      <c r="NII844" s="32"/>
      <c r="NIJ844" s="32"/>
      <c r="NIK844" s="32"/>
      <c r="NIL844" s="32"/>
      <c r="NIM844" s="32"/>
      <c r="NIN844" s="32"/>
      <c r="NIO844" s="32"/>
      <c r="NIP844" s="32"/>
      <c r="NIQ844" s="32"/>
      <c r="NIR844" s="32"/>
      <c r="NIS844" s="32"/>
      <c r="NIT844" s="32"/>
      <c r="NIU844" s="32"/>
      <c r="NIV844" s="32"/>
      <c r="NIW844" s="32"/>
      <c r="NIX844" s="32"/>
      <c r="NIY844" s="32"/>
      <c r="NIZ844" s="32"/>
      <c r="NJA844" s="32"/>
      <c r="NJB844" s="32"/>
      <c r="NJC844" s="32"/>
      <c r="NJD844" s="32"/>
      <c r="NJE844" s="32"/>
      <c r="NJF844" s="32"/>
      <c r="NJG844" s="32"/>
      <c r="NJH844" s="32"/>
      <c r="NJI844" s="32"/>
      <c r="NJJ844" s="32"/>
      <c r="NJK844" s="32"/>
      <c r="NJL844" s="32"/>
      <c r="NJM844" s="32"/>
      <c r="NJN844" s="32"/>
      <c r="NJO844" s="32"/>
      <c r="NJP844" s="32"/>
      <c r="NJQ844" s="32"/>
      <c r="NJR844" s="32"/>
      <c r="NJS844" s="32"/>
      <c r="NJT844" s="32"/>
      <c r="NJU844" s="32"/>
      <c r="NJV844" s="32"/>
      <c r="NJW844" s="32"/>
      <c r="NJX844" s="32"/>
      <c r="NJY844" s="32"/>
      <c r="NJZ844" s="32"/>
      <c r="NKA844" s="32"/>
      <c r="NKB844" s="32"/>
      <c r="NKC844" s="32"/>
      <c r="NKD844" s="32"/>
      <c r="NKE844" s="32"/>
      <c r="NKF844" s="32"/>
      <c r="NKG844" s="32"/>
      <c r="NKH844" s="32"/>
      <c r="NKI844" s="32"/>
      <c r="NKJ844" s="32"/>
      <c r="NKK844" s="32"/>
      <c r="NKL844" s="32"/>
      <c r="NKM844" s="32"/>
      <c r="NKN844" s="32"/>
      <c r="NKO844" s="32"/>
      <c r="NKP844" s="32"/>
      <c r="NKQ844" s="32"/>
      <c r="NKR844" s="32"/>
      <c r="NKS844" s="32"/>
      <c r="NKT844" s="32"/>
      <c r="NKU844" s="32"/>
      <c r="NKV844" s="32"/>
      <c r="NKW844" s="32"/>
      <c r="NKX844" s="32"/>
      <c r="NKY844" s="32"/>
      <c r="NKZ844" s="32"/>
      <c r="NLA844" s="32"/>
      <c r="NLB844" s="32"/>
      <c r="NLC844" s="32"/>
      <c r="NLD844" s="32"/>
      <c r="NLE844" s="32"/>
      <c r="NLF844" s="32"/>
      <c r="NLG844" s="32"/>
      <c r="NLH844" s="32"/>
      <c r="NLI844" s="32"/>
      <c r="NLJ844" s="32"/>
      <c r="NLK844" s="32"/>
      <c r="NLL844" s="32"/>
      <c r="NLM844" s="32"/>
      <c r="NLN844" s="32"/>
      <c r="NLO844" s="32"/>
      <c r="NLP844" s="32"/>
      <c r="NLQ844" s="32"/>
      <c r="NLR844" s="32"/>
      <c r="NLS844" s="32"/>
      <c r="NLT844" s="32"/>
      <c r="NLU844" s="32"/>
      <c r="NLV844" s="32"/>
      <c r="NLW844" s="32"/>
      <c r="NLX844" s="32"/>
      <c r="NLY844" s="32"/>
      <c r="NLZ844" s="32"/>
      <c r="NMA844" s="32"/>
      <c r="NMB844" s="32"/>
      <c r="NMC844" s="32"/>
      <c r="NMD844" s="32"/>
      <c r="NME844" s="32"/>
      <c r="NMF844" s="32"/>
      <c r="NMG844" s="32"/>
      <c r="NMH844" s="32"/>
      <c r="NMI844" s="32"/>
      <c r="NMJ844" s="32"/>
      <c r="NMK844" s="32"/>
      <c r="NML844" s="32"/>
      <c r="NMM844" s="32"/>
      <c r="NMN844" s="32"/>
      <c r="NMO844" s="32"/>
      <c r="NMP844" s="32"/>
      <c r="NMQ844" s="32"/>
      <c r="NMR844" s="32"/>
      <c r="NMS844" s="32"/>
      <c r="NMT844" s="32"/>
      <c r="NMU844" s="32"/>
      <c r="NMV844" s="32"/>
      <c r="NMW844" s="32"/>
      <c r="NMX844" s="32"/>
      <c r="NMY844" s="32"/>
      <c r="NMZ844" s="32"/>
      <c r="NNA844" s="32"/>
      <c r="NNB844" s="32"/>
      <c r="NNC844" s="32"/>
      <c r="NND844" s="32"/>
      <c r="NNE844" s="32"/>
      <c r="NNF844" s="32"/>
      <c r="NNG844" s="32"/>
      <c r="NNH844" s="32"/>
      <c r="NNI844" s="32"/>
      <c r="NNJ844" s="32"/>
      <c r="NNK844" s="32"/>
      <c r="NNL844" s="32"/>
      <c r="NNM844" s="32"/>
      <c r="NNN844" s="32"/>
      <c r="NNO844" s="32"/>
      <c r="NNP844" s="32"/>
      <c r="NNQ844" s="32"/>
      <c r="NNR844" s="32"/>
      <c r="NNS844" s="32"/>
      <c r="NNT844" s="32"/>
      <c r="NNU844" s="32"/>
      <c r="NNV844" s="32"/>
      <c r="NNW844" s="32"/>
      <c r="NNX844" s="32"/>
      <c r="NNY844" s="32"/>
      <c r="NNZ844" s="32"/>
      <c r="NOA844" s="32"/>
      <c r="NOB844" s="32"/>
      <c r="NOC844" s="32"/>
      <c r="NOD844" s="32"/>
      <c r="NOE844" s="32"/>
      <c r="NOF844" s="32"/>
      <c r="NOG844" s="32"/>
      <c r="NOH844" s="32"/>
      <c r="NOI844" s="32"/>
      <c r="NOJ844" s="32"/>
      <c r="NOK844" s="32"/>
      <c r="NOL844" s="32"/>
      <c r="NOM844" s="32"/>
      <c r="NON844" s="32"/>
      <c r="NOO844" s="32"/>
      <c r="NOP844" s="32"/>
      <c r="NOQ844" s="32"/>
      <c r="NOR844" s="32"/>
      <c r="NOS844" s="32"/>
      <c r="NOT844" s="32"/>
      <c r="NOU844" s="32"/>
      <c r="NOV844" s="32"/>
      <c r="NOW844" s="32"/>
      <c r="NOX844" s="32"/>
      <c r="NOY844" s="32"/>
      <c r="NOZ844" s="32"/>
      <c r="NPA844" s="32"/>
      <c r="NPB844" s="32"/>
      <c r="NPC844" s="32"/>
      <c r="NPD844" s="32"/>
      <c r="NPE844" s="32"/>
      <c r="NPF844" s="32"/>
      <c r="NPG844" s="32"/>
      <c r="NPH844" s="32"/>
      <c r="NPI844" s="32"/>
      <c r="NPJ844" s="32"/>
      <c r="NPK844" s="32"/>
      <c r="NPL844" s="32"/>
      <c r="NPM844" s="32"/>
      <c r="NPN844" s="32"/>
      <c r="NPO844" s="32"/>
      <c r="NPP844" s="32"/>
      <c r="NPQ844" s="32"/>
      <c r="NPR844" s="32"/>
      <c r="NPS844" s="32"/>
      <c r="NPT844" s="32"/>
      <c r="NPU844" s="32"/>
      <c r="NPV844" s="32"/>
      <c r="NPW844" s="32"/>
      <c r="NPX844" s="32"/>
      <c r="NPY844" s="32"/>
      <c r="NPZ844" s="32"/>
      <c r="NQA844" s="32"/>
      <c r="NQB844" s="32"/>
      <c r="NQC844" s="32"/>
      <c r="NQD844" s="32"/>
      <c r="NQE844" s="32"/>
      <c r="NQF844" s="32"/>
      <c r="NQG844" s="32"/>
      <c r="NQH844" s="32"/>
      <c r="NQI844" s="32"/>
      <c r="NQJ844" s="32"/>
      <c r="NQK844" s="32"/>
      <c r="NQL844" s="32"/>
      <c r="NQM844" s="32"/>
      <c r="NQN844" s="32"/>
      <c r="NQO844" s="32"/>
      <c r="NQP844" s="32"/>
      <c r="NQQ844" s="32"/>
      <c r="NQR844" s="32"/>
      <c r="NQS844" s="32"/>
      <c r="NQT844" s="32"/>
      <c r="NQU844" s="32"/>
      <c r="NQV844" s="32"/>
      <c r="NQW844" s="32"/>
      <c r="NQX844" s="32"/>
      <c r="NQY844" s="32"/>
      <c r="NQZ844" s="32"/>
      <c r="NRA844" s="32"/>
      <c r="NRB844" s="32"/>
      <c r="NRC844" s="32"/>
      <c r="NRD844" s="32"/>
      <c r="NRE844" s="32"/>
      <c r="NRF844" s="32"/>
      <c r="NRG844" s="32"/>
      <c r="NRH844" s="32"/>
      <c r="NRI844" s="32"/>
      <c r="NRJ844" s="32"/>
      <c r="NRK844" s="32"/>
      <c r="NRL844" s="32"/>
      <c r="NRM844" s="32"/>
      <c r="NRN844" s="32"/>
      <c r="NRO844" s="32"/>
      <c r="NRP844" s="32"/>
      <c r="NRQ844" s="32"/>
      <c r="NRR844" s="32"/>
      <c r="NRS844" s="32"/>
      <c r="NRT844" s="32"/>
      <c r="NRU844" s="32"/>
      <c r="NRV844" s="32"/>
      <c r="NRW844" s="32"/>
      <c r="NRX844" s="32"/>
      <c r="NRY844" s="32"/>
      <c r="NRZ844" s="32"/>
      <c r="NSA844" s="32"/>
      <c r="NSB844" s="32"/>
      <c r="NSC844" s="32"/>
      <c r="NSD844" s="32"/>
      <c r="NSE844" s="32"/>
      <c r="NSF844" s="32"/>
      <c r="NSG844" s="32"/>
      <c r="NSH844" s="32"/>
      <c r="NSI844" s="32"/>
      <c r="NSJ844" s="32"/>
      <c r="NSK844" s="32"/>
      <c r="NSL844" s="32"/>
      <c r="NSM844" s="32"/>
      <c r="NSN844" s="32"/>
      <c r="NSO844" s="32"/>
      <c r="NSP844" s="32"/>
      <c r="NSQ844" s="32"/>
      <c r="NSR844" s="32"/>
      <c r="NSS844" s="32"/>
      <c r="NST844" s="32"/>
      <c r="NSU844" s="32"/>
      <c r="NSV844" s="32"/>
      <c r="NSW844" s="32"/>
      <c r="NSX844" s="32"/>
      <c r="NSY844" s="32"/>
      <c r="NSZ844" s="32"/>
      <c r="NTA844" s="32"/>
      <c r="NTB844" s="32"/>
      <c r="NTC844" s="32"/>
      <c r="NTD844" s="32"/>
      <c r="NTE844" s="32"/>
      <c r="NTF844" s="32"/>
      <c r="NTG844" s="32"/>
      <c r="NTH844" s="32"/>
      <c r="NTI844" s="32"/>
      <c r="NTJ844" s="32"/>
      <c r="NTK844" s="32"/>
      <c r="NTL844" s="32"/>
      <c r="NTM844" s="32"/>
      <c r="NTN844" s="32"/>
      <c r="NTO844" s="32"/>
      <c r="NTP844" s="32"/>
      <c r="NTQ844" s="32"/>
      <c r="NTR844" s="32"/>
      <c r="NTS844" s="32"/>
      <c r="NTT844" s="32"/>
      <c r="NTU844" s="32"/>
      <c r="NTV844" s="32"/>
      <c r="NTW844" s="32"/>
      <c r="NTX844" s="32"/>
      <c r="NTY844" s="32"/>
      <c r="NTZ844" s="32"/>
      <c r="NUA844" s="32"/>
      <c r="NUB844" s="32"/>
      <c r="NUC844" s="32"/>
      <c r="NUD844" s="32"/>
      <c r="NUE844" s="32"/>
      <c r="NUF844" s="32"/>
      <c r="NUG844" s="32"/>
      <c r="NUH844" s="32"/>
      <c r="NUI844" s="32"/>
      <c r="NUJ844" s="32"/>
      <c r="NUK844" s="32"/>
      <c r="NUL844" s="32"/>
      <c r="NUM844" s="32"/>
      <c r="NUN844" s="32"/>
      <c r="NUO844" s="32"/>
      <c r="NUP844" s="32"/>
      <c r="NUQ844" s="32"/>
      <c r="NUR844" s="32"/>
      <c r="NUS844" s="32"/>
      <c r="NUT844" s="32"/>
      <c r="NUU844" s="32"/>
      <c r="NUV844" s="32"/>
      <c r="NUW844" s="32"/>
      <c r="NUX844" s="32"/>
      <c r="NUY844" s="32"/>
      <c r="NUZ844" s="32"/>
      <c r="NVA844" s="32"/>
      <c r="NVB844" s="32"/>
      <c r="NVC844" s="32"/>
      <c r="NVD844" s="32"/>
      <c r="NVE844" s="32"/>
      <c r="NVF844" s="32"/>
      <c r="NVG844" s="32"/>
      <c r="NVH844" s="32"/>
      <c r="NVI844" s="32"/>
      <c r="NVJ844" s="32"/>
      <c r="NVK844" s="32"/>
      <c r="NVL844" s="32"/>
      <c r="NVM844" s="32"/>
      <c r="NVN844" s="32"/>
      <c r="NVO844" s="32"/>
      <c r="NVP844" s="32"/>
      <c r="NVQ844" s="32"/>
      <c r="NVR844" s="32"/>
      <c r="NVS844" s="32"/>
      <c r="NVT844" s="32"/>
      <c r="NVU844" s="32"/>
      <c r="NVV844" s="32"/>
      <c r="NVW844" s="32"/>
      <c r="NVX844" s="32"/>
      <c r="NVY844" s="32"/>
      <c r="NVZ844" s="32"/>
      <c r="NWA844" s="32"/>
      <c r="NWB844" s="32"/>
      <c r="NWC844" s="32"/>
      <c r="NWD844" s="32"/>
      <c r="NWE844" s="32"/>
      <c r="NWF844" s="32"/>
      <c r="NWG844" s="32"/>
      <c r="NWH844" s="32"/>
      <c r="NWI844" s="32"/>
      <c r="NWJ844" s="32"/>
      <c r="NWK844" s="32"/>
      <c r="NWL844" s="32"/>
      <c r="NWM844" s="32"/>
      <c r="NWN844" s="32"/>
      <c r="NWO844" s="32"/>
      <c r="NWP844" s="32"/>
      <c r="NWQ844" s="32"/>
      <c r="NWR844" s="32"/>
      <c r="NWS844" s="32"/>
      <c r="NWT844" s="32"/>
      <c r="NWU844" s="32"/>
      <c r="NWV844" s="32"/>
      <c r="NWW844" s="32"/>
      <c r="NWX844" s="32"/>
      <c r="NWY844" s="32"/>
      <c r="NWZ844" s="32"/>
      <c r="NXA844" s="32"/>
      <c r="NXB844" s="32"/>
      <c r="NXC844" s="32"/>
      <c r="NXD844" s="32"/>
      <c r="NXE844" s="32"/>
      <c r="NXF844" s="32"/>
      <c r="NXG844" s="32"/>
      <c r="NXH844" s="32"/>
      <c r="NXI844" s="32"/>
      <c r="NXJ844" s="32"/>
      <c r="NXK844" s="32"/>
      <c r="NXL844" s="32"/>
      <c r="NXM844" s="32"/>
      <c r="NXN844" s="32"/>
      <c r="NXO844" s="32"/>
      <c r="NXP844" s="32"/>
      <c r="NXQ844" s="32"/>
      <c r="NXR844" s="32"/>
      <c r="NXS844" s="32"/>
      <c r="NXT844" s="32"/>
      <c r="NXU844" s="32"/>
      <c r="NXV844" s="32"/>
      <c r="NXW844" s="32"/>
      <c r="NXX844" s="32"/>
      <c r="NXY844" s="32"/>
      <c r="NXZ844" s="32"/>
      <c r="NYA844" s="32"/>
      <c r="NYB844" s="32"/>
      <c r="NYC844" s="32"/>
      <c r="NYD844" s="32"/>
      <c r="NYE844" s="32"/>
      <c r="NYF844" s="32"/>
      <c r="NYG844" s="32"/>
      <c r="NYH844" s="32"/>
      <c r="NYI844" s="32"/>
      <c r="NYJ844" s="32"/>
      <c r="NYK844" s="32"/>
      <c r="NYL844" s="32"/>
      <c r="NYM844" s="32"/>
      <c r="NYN844" s="32"/>
      <c r="NYO844" s="32"/>
      <c r="NYP844" s="32"/>
      <c r="NYQ844" s="32"/>
      <c r="NYR844" s="32"/>
      <c r="NYS844" s="32"/>
      <c r="NYT844" s="32"/>
      <c r="NYU844" s="32"/>
      <c r="NYV844" s="32"/>
      <c r="NYW844" s="32"/>
      <c r="NYX844" s="32"/>
      <c r="NYY844" s="32"/>
      <c r="NYZ844" s="32"/>
      <c r="NZA844" s="32"/>
      <c r="NZB844" s="32"/>
      <c r="NZC844" s="32"/>
      <c r="NZD844" s="32"/>
      <c r="NZE844" s="32"/>
      <c r="NZF844" s="32"/>
      <c r="NZG844" s="32"/>
      <c r="NZH844" s="32"/>
      <c r="NZI844" s="32"/>
      <c r="NZJ844" s="32"/>
      <c r="NZK844" s="32"/>
      <c r="NZL844" s="32"/>
      <c r="NZM844" s="32"/>
      <c r="NZN844" s="32"/>
      <c r="NZO844" s="32"/>
      <c r="NZP844" s="32"/>
      <c r="NZQ844" s="32"/>
      <c r="NZR844" s="32"/>
      <c r="NZS844" s="32"/>
      <c r="NZT844" s="32"/>
      <c r="NZU844" s="32"/>
      <c r="NZV844" s="32"/>
      <c r="NZW844" s="32"/>
      <c r="NZX844" s="32"/>
      <c r="NZY844" s="32"/>
      <c r="NZZ844" s="32"/>
      <c r="OAA844" s="32"/>
      <c r="OAB844" s="32"/>
      <c r="OAC844" s="32"/>
      <c r="OAD844" s="32"/>
      <c r="OAE844" s="32"/>
      <c r="OAF844" s="32"/>
      <c r="OAG844" s="32"/>
      <c r="OAH844" s="32"/>
      <c r="OAI844" s="32"/>
      <c r="OAJ844" s="32"/>
      <c r="OAK844" s="32"/>
      <c r="OAL844" s="32"/>
      <c r="OAM844" s="32"/>
      <c r="OAN844" s="32"/>
      <c r="OAO844" s="32"/>
      <c r="OAP844" s="32"/>
      <c r="OAQ844" s="32"/>
      <c r="OAR844" s="32"/>
      <c r="OAS844" s="32"/>
      <c r="OAT844" s="32"/>
      <c r="OAU844" s="32"/>
      <c r="OAV844" s="32"/>
      <c r="OAW844" s="32"/>
      <c r="OAX844" s="32"/>
      <c r="OAY844" s="32"/>
      <c r="OAZ844" s="32"/>
      <c r="OBA844" s="32"/>
      <c r="OBB844" s="32"/>
      <c r="OBC844" s="32"/>
      <c r="OBD844" s="32"/>
      <c r="OBE844" s="32"/>
      <c r="OBF844" s="32"/>
      <c r="OBG844" s="32"/>
      <c r="OBH844" s="32"/>
      <c r="OBI844" s="32"/>
      <c r="OBJ844" s="32"/>
      <c r="OBK844" s="32"/>
      <c r="OBL844" s="32"/>
      <c r="OBM844" s="32"/>
      <c r="OBN844" s="32"/>
      <c r="OBO844" s="32"/>
      <c r="OBP844" s="32"/>
      <c r="OBQ844" s="32"/>
      <c r="OBR844" s="32"/>
      <c r="OBS844" s="32"/>
      <c r="OBT844" s="32"/>
      <c r="OBU844" s="32"/>
      <c r="OBV844" s="32"/>
      <c r="OBW844" s="32"/>
      <c r="OBX844" s="32"/>
      <c r="OBY844" s="32"/>
      <c r="OBZ844" s="32"/>
      <c r="OCA844" s="32"/>
      <c r="OCB844" s="32"/>
      <c r="OCC844" s="32"/>
      <c r="OCD844" s="32"/>
      <c r="OCE844" s="32"/>
      <c r="OCF844" s="32"/>
      <c r="OCG844" s="32"/>
      <c r="OCH844" s="32"/>
      <c r="OCI844" s="32"/>
      <c r="OCJ844" s="32"/>
      <c r="OCK844" s="32"/>
      <c r="OCL844" s="32"/>
      <c r="OCM844" s="32"/>
      <c r="OCN844" s="32"/>
      <c r="OCO844" s="32"/>
      <c r="OCP844" s="32"/>
      <c r="OCQ844" s="32"/>
      <c r="OCR844" s="32"/>
      <c r="OCS844" s="32"/>
      <c r="OCT844" s="32"/>
      <c r="OCU844" s="32"/>
      <c r="OCV844" s="32"/>
      <c r="OCW844" s="32"/>
      <c r="OCX844" s="32"/>
      <c r="OCY844" s="32"/>
      <c r="OCZ844" s="32"/>
      <c r="ODA844" s="32"/>
      <c r="ODB844" s="32"/>
      <c r="ODC844" s="32"/>
      <c r="ODD844" s="32"/>
      <c r="ODE844" s="32"/>
      <c r="ODF844" s="32"/>
      <c r="ODG844" s="32"/>
      <c r="ODH844" s="32"/>
      <c r="ODI844" s="32"/>
      <c r="ODJ844" s="32"/>
      <c r="ODK844" s="32"/>
      <c r="ODL844" s="32"/>
      <c r="ODM844" s="32"/>
      <c r="ODN844" s="32"/>
      <c r="ODO844" s="32"/>
      <c r="ODP844" s="32"/>
      <c r="ODQ844" s="32"/>
      <c r="ODR844" s="32"/>
      <c r="ODS844" s="32"/>
      <c r="ODT844" s="32"/>
      <c r="ODU844" s="32"/>
      <c r="ODV844" s="32"/>
      <c r="ODW844" s="32"/>
      <c r="ODX844" s="32"/>
      <c r="ODY844" s="32"/>
      <c r="ODZ844" s="32"/>
      <c r="OEA844" s="32"/>
      <c r="OEB844" s="32"/>
      <c r="OEC844" s="32"/>
      <c r="OED844" s="32"/>
      <c r="OEE844" s="32"/>
      <c r="OEF844" s="32"/>
      <c r="OEG844" s="32"/>
      <c r="OEH844" s="32"/>
      <c r="OEI844" s="32"/>
      <c r="OEJ844" s="32"/>
      <c r="OEK844" s="32"/>
      <c r="OEL844" s="32"/>
      <c r="OEM844" s="32"/>
      <c r="OEN844" s="32"/>
      <c r="OEO844" s="32"/>
      <c r="OEP844" s="32"/>
      <c r="OEQ844" s="32"/>
      <c r="OER844" s="32"/>
      <c r="OES844" s="32"/>
      <c r="OET844" s="32"/>
      <c r="OEU844" s="32"/>
      <c r="OEV844" s="32"/>
      <c r="OEW844" s="32"/>
      <c r="OEX844" s="32"/>
      <c r="OEY844" s="32"/>
      <c r="OEZ844" s="32"/>
      <c r="OFA844" s="32"/>
      <c r="OFB844" s="32"/>
      <c r="OFC844" s="32"/>
      <c r="OFD844" s="32"/>
      <c r="OFE844" s="32"/>
      <c r="OFF844" s="32"/>
      <c r="OFG844" s="32"/>
      <c r="OFH844" s="32"/>
      <c r="OFI844" s="32"/>
      <c r="OFJ844" s="32"/>
      <c r="OFK844" s="32"/>
      <c r="OFL844" s="32"/>
      <c r="OFM844" s="32"/>
      <c r="OFN844" s="32"/>
      <c r="OFO844" s="32"/>
      <c r="OFP844" s="32"/>
      <c r="OFQ844" s="32"/>
      <c r="OFR844" s="32"/>
      <c r="OFS844" s="32"/>
      <c r="OFT844" s="32"/>
      <c r="OFU844" s="32"/>
      <c r="OFV844" s="32"/>
      <c r="OFW844" s="32"/>
      <c r="OFX844" s="32"/>
      <c r="OFY844" s="32"/>
      <c r="OFZ844" s="32"/>
      <c r="OGA844" s="32"/>
      <c r="OGB844" s="32"/>
      <c r="OGC844" s="32"/>
      <c r="OGD844" s="32"/>
      <c r="OGE844" s="32"/>
      <c r="OGF844" s="32"/>
      <c r="OGG844" s="32"/>
      <c r="OGH844" s="32"/>
      <c r="OGI844" s="32"/>
      <c r="OGJ844" s="32"/>
      <c r="OGK844" s="32"/>
      <c r="OGL844" s="32"/>
      <c r="OGM844" s="32"/>
      <c r="OGN844" s="32"/>
      <c r="OGO844" s="32"/>
      <c r="OGP844" s="32"/>
      <c r="OGQ844" s="32"/>
      <c r="OGR844" s="32"/>
      <c r="OGS844" s="32"/>
      <c r="OGT844" s="32"/>
      <c r="OGU844" s="32"/>
      <c r="OGV844" s="32"/>
      <c r="OGW844" s="32"/>
      <c r="OGX844" s="32"/>
      <c r="OGY844" s="32"/>
      <c r="OGZ844" s="32"/>
      <c r="OHA844" s="32"/>
      <c r="OHB844" s="32"/>
      <c r="OHC844" s="32"/>
      <c r="OHD844" s="32"/>
      <c r="OHE844" s="32"/>
      <c r="OHF844" s="32"/>
      <c r="OHG844" s="32"/>
      <c r="OHH844" s="32"/>
      <c r="OHI844" s="32"/>
      <c r="OHJ844" s="32"/>
      <c r="OHK844" s="32"/>
      <c r="OHL844" s="32"/>
      <c r="OHM844" s="32"/>
      <c r="OHN844" s="32"/>
      <c r="OHO844" s="32"/>
      <c r="OHP844" s="32"/>
      <c r="OHQ844" s="32"/>
      <c r="OHR844" s="32"/>
      <c r="OHS844" s="32"/>
      <c r="OHT844" s="32"/>
      <c r="OHU844" s="32"/>
      <c r="OHV844" s="32"/>
      <c r="OHW844" s="32"/>
      <c r="OHX844" s="32"/>
      <c r="OHY844" s="32"/>
      <c r="OHZ844" s="32"/>
      <c r="OIA844" s="32"/>
      <c r="OIB844" s="32"/>
      <c r="OIC844" s="32"/>
      <c r="OID844" s="32"/>
      <c r="OIE844" s="32"/>
      <c r="OIF844" s="32"/>
      <c r="OIG844" s="32"/>
      <c r="OIH844" s="32"/>
      <c r="OII844" s="32"/>
      <c r="OIJ844" s="32"/>
      <c r="OIK844" s="32"/>
      <c r="OIL844" s="32"/>
      <c r="OIM844" s="32"/>
      <c r="OIN844" s="32"/>
      <c r="OIO844" s="32"/>
      <c r="OIP844" s="32"/>
      <c r="OIQ844" s="32"/>
      <c r="OIR844" s="32"/>
      <c r="OIS844" s="32"/>
      <c r="OIT844" s="32"/>
      <c r="OIU844" s="32"/>
      <c r="OIV844" s="32"/>
      <c r="OIW844" s="32"/>
      <c r="OIX844" s="32"/>
      <c r="OIY844" s="32"/>
      <c r="OIZ844" s="32"/>
      <c r="OJA844" s="32"/>
      <c r="OJB844" s="32"/>
      <c r="OJC844" s="32"/>
      <c r="OJD844" s="32"/>
      <c r="OJE844" s="32"/>
      <c r="OJF844" s="32"/>
      <c r="OJG844" s="32"/>
      <c r="OJH844" s="32"/>
      <c r="OJI844" s="32"/>
      <c r="OJJ844" s="32"/>
      <c r="OJK844" s="32"/>
      <c r="OJL844" s="32"/>
      <c r="OJM844" s="32"/>
      <c r="OJN844" s="32"/>
      <c r="OJO844" s="32"/>
      <c r="OJP844" s="32"/>
      <c r="OJQ844" s="32"/>
      <c r="OJR844" s="32"/>
      <c r="OJS844" s="32"/>
      <c r="OJT844" s="32"/>
      <c r="OJU844" s="32"/>
      <c r="OJV844" s="32"/>
      <c r="OJW844" s="32"/>
      <c r="OJX844" s="32"/>
      <c r="OJY844" s="32"/>
      <c r="OJZ844" s="32"/>
      <c r="OKA844" s="32"/>
      <c r="OKB844" s="32"/>
      <c r="OKC844" s="32"/>
      <c r="OKD844" s="32"/>
      <c r="OKE844" s="32"/>
      <c r="OKF844" s="32"/>
      <c r="OKG844" s="32"/>
      <c r="OKH844" s="32"/>
      <c r="OKI844" s="32"/>
      <c r="OKJ844" s="32"/>
      <c r="OKK844" s="32"/>
      <c r="OKL844" s="32"/>
      <c r="OKM844" s="32"/>
      <c r="OKN844" s="32"/>
      <c r="OKO844" s="32"/>
      <c r="OKP844" s="32"/>
      <c r="OKQ844" s="32"/>
      <c r="OKR844" s="32"/>
      <c r="OKS844" s="32"/>
      <c r="OKT844" s="32"/>
      <c r="OKU844" s="32"/>
      <c r="OKV844" s="32"/>
      <c r="OKW844" s="32"/>
      <c r="OKX844" s="32"/>
      <c r="OKY844" s="32"/>
      <c r="OKZ844" s="32"/>
      <c r="OLA844" s="32"/>
      <c r="OLB844" s="32"/>
      <c r="OLC844" s="32"/>
      <c r="OLD844" s="32"/>
      <c r="OLE844" s="32"/>
      <c r="OLF844" s="32"/>
      <c r="OLG844" s="32"/>
      <c r="OLH844" s="32"/>
      <c r="OLI844" s="32"/>
      <c r="OLJ844" s="32"/>
      <c r="OLK844" s="32"/>
      <c r="OLL844" s="32"/>
      <c r="OLM844" s="32"/>
      <c r="OLN844" s="32"/>
      <c r="OLO844" s="32"/>
      <c r="OLP844" s="32"/>
      <c r="OLQ844" s="32"/>
      <c r="OLR844" s="32"/>
      <c r="OLS844" s="32"/>
      <c r="OLT844" s="32"/>
      <c r="OLU844" s="32"/>
      <c r="OLV844" s="32"/>
      <c r="OLW844" s="32"/>
      <c r="OLX844" s="32"/>
      <c r="OLY844" s="32"/>
      <c r="OLZ844" s="32"/>
      <c r="OMA844" s="32"/>
      <c r="OMB844" s="32"/>
      <c r="OMC844" s="32"/>
      <c r="OMD844" s="32"/>
      <c r="OME844" s="32"/>
      <c r="OMF844" s="32"/>
      <c r="OMG844" s="32"/>
      <c r="OMH844" s="32"/>
      <c r="OMI844" s="32"/>
      <c r="OMJ844" s="32"/>
      <c r="OMK844" s="32"/>
      <c r="OML844" s="32"/>
      <c r="OMM844" s="32"/>
      <c r="OMN844" s="32"/>
      <c r="OMO844" s="32"/>
      <c r="OMP844" s="32"/>
      <c r="OMQ844" s="32"/>
      <c r="OMR844" s="32"/>
      <c r="OMS844" s="32"/>
      <c r="OMT844" s="32"/>
      <c r="OMU844" s="32"/>
      <c r="OMV844" s="32"/>
      <c r="OMW844" s="32"/>
      <c r="OMX844" s="32"/>
      <c r="OMY844" s="32"/>
      <c r="OMZ844" s="32"/>
      <c r="ONA844" s="32"/>
      <c r="ONB844" s="32"/>
      <c r="ONC844" s="32"/>
      <c r="OND844" s="32"/>
      <c r="ONE844" s="32"/>
      <c r="ONF844" s="32"/>
      <c r="ONG844" s="32"/>
      <c r="ONH844" s="32"/>
      <c r="ONI844" s="32"/>
      <c r="ONJ844" s="32"/>
      <c r="ONK844" s="32"/>
      <c r="ONL844" s="32"/>
      <c r="ONM844" s="32"/>
      <c r="ONN844" s="32"/>
      <c r="ONO844" s="32"/>
      <c r="ONP844" s="32"/>
      <c r="ONQ844" s="32"/>
      <c r="ONR844" s="32"/>
      <c r="ONS844" s="32"/>
      <c r="ONT844" s="32"/>
      <c r="ONU844" s="32"/>
      <c r="ONV844" s="32"/>
      <c r="ONW844" s="32"/>
      <c r="ONX844" s="32"/>
      <c r="ONY844" s="32"/>
      <c r="ONZ844" s="32"/>
      <c r="OOA844" s="32"/>
      <c r="OOB844" s="32"/>
      <c r="OOC844" s="32"/>
      <c r="OOD844" s="32"/>
      <c r="OOE844" s="32"/>
      <c r="OOF844" s="32"/>
      <c r="OOG844" s="32"/>
      <c r="OOH844" s="32"/>
      <c r="OOI844" s="32"/>
      <c r="OOJ844" s="32"/>
      <c r="OOK844" s="32"/>
      <c r="OOL844" s="32"/>
      <c r="OOM844" s="32"/>
      <c r="OON844" s="32"/>
      <c r="OOO844" s="32"/>
      <c r="OOP844" s="32"/>
      <c r="OOQ844" s="32"/>
      <c r="OOR844" s="32"/>
      <c r="OOS844" s="32"/>
      <c r="OOT844" s="32"/>
      <c r="OOU844" s="32"/>
      <c r="OOV844" s="32"/>
      <c r="OOW844" s="32"/>
      <c r="OOX844" s="32"/>
      <c r="OOY844" s="32"/>
      <c r="OOZ844" s="32"/>
      <c r="OPA844" s="32"/>
      <c r="OPB844" s="32"/>
      <c r="OPC844" s="32"/>
      <c r="OPD844" s="32"/>
      <c r="OPE844" s="32"/>
      <c r="OPF844" s="32"/>
      <c r="OPG844" s="32"/>
      <c r="OPH844" s="32"/>
      <c r="OPI844" s="32"/>
      <c r="OPJ844" s="32"/>
      <c r="OPK844" s="32"/>
      <c r="OPL844" s="32"/>
      <c r="OPM844" s="32"/>
      <c r="OPN844" s="32"/>
      <c r="OPO844" s="32"/>
      <c r="OPP844" s="32"/>
      <c r="OPQ844" s="32"/>
      <c r="OPR844" s="32"/>
      <c r="OPS844" s="32"/>
      <c r="OPT844" s="32"/>
      <c r="OPU844" s="32"/>
      <c r="OPV844" s="32"/>
      <c r="OPW844" s="32"/>
      <c r="OPX844" s="32"/>
      <c r="OPY844" s="32"/>
      <c r="OPZ844" s="32"/>
      <c r="OQA844" s="32"/>
      <c r="OQB844" s="32"/>
      <c r="OQC844" s="32"/>
      <c r="OQD844" s="32"/>
      <c r="OQE844" s="32"/>
      <c r="OQF844" s="32"/>
      <c r="OQG844" s="32"/>
      <c r="OQH844" s="32"/>
      <c r="OQI844" s="32"/>
      <c r="OQJ844" s="32"/>
      <c r="OQK844" s="32"/>
      <c r="OQL844" s="32"/>
      <c r="OQM844" s="32"/>
      <c r="OQN844" s="32"/>
      <c r="OQO844" s="32"/>
      <c r="OQP844" s="32"/>
      <c r="OQQ844" s="32"/>
      <c r="OQR844" s="32"/>
      <c r="OQS844" s="32"/>
      <c r="OQT844" s="32"/>
      <c r="OQU844" s="32"/>
      <c r="OQV844" s="32"/>
      <c r="OQW844" s="32"/>
      <c r="OQX844" s="32"/>
      <c r="OQY844" s="32"/>
      <c r="OQZ844" s="32"/>
      <c r="ORA844" s="32"/>
      <c r="ORB844" s="32"/>
      <c r="ORC844" s="32"/>
      <c r="ORD844" s="32"/>
      <c r="ORE844" s="32"/>
      <c r="ORF844" s="32"/>
      <c r="ORG844" s="32"/>
      <c r="ORH844" s="32"/>
      <c r="ORI844" s="32"/>
      <c r="ORJ844" s="32"/>
      <c r="ORK844" s="32"/>
      <c r="ORL844" s="32"/>
      <c r="ORM844" s="32"/>
      <c r="ORN844" s="32"/>
      <c r="ORO844" s="32"/>
      <c r="ORP844" s="32"/>
      <c r="ORQ844" s="32"/>
      <c r="ORR844" s="32"/>
      <c r="ORS844" s="32"/>
      <c r="ORT844" s="32"/>
      <c r="ORU844" s="32"/>
      <c r="ORV844" s="32"/>
      <c r="ORW844" s="32"/>
      <c r="ORX844" s="32"/>
      <c r="ORY844" s="32"/>
      <c r="ORZ844" s="32"/>
      <c r="OSA844" s="32"/>
      <c r="OSB844" s="32"/>
      <c r="OSC844" s="32"/>
      <c r="OSD844" s="32"/>
      <c r="OSE844" s="32"/>
      <c r="OSF844" s="32"/>
      <c r="OSG844" s="32"/>
      <c r="OSH844" s="32"/>
      <c r="OSI844" s="32"/>
      <c r="OSJ844" s="32"/>
      <c r="OSK844" s="32"/>
      <c r="OSL844" s="32"/>
      <c r="OSM844" s="32"/>
      <c r="OSN844" s="32"/>
      <c r="OSO844" s="32"/>
      <c r="OSP844" s="32"/>
      <c r="OSQ844" s="32"/>
      <c r="OSR844" s="32"/>
      <c r="OSS844" s="32"/>
      <c r="OST844" s="32"/>
      <c r="OSU844" s="32"/>
      <c r="OSV844" s="32"/>
      <c r="OSW844" s="32"/>
      <c r="OSX844" s="32"/>
      <c r="OSY844" s="32"/>
      <c r="OSZ844" s="32"/>
      <c r="OTA844" s="32"/>
      <c r="OTB844" s="32"/>
      <c r="OTC844" s="32"/>
      <c r="OTD844" s="32"/>
      <c r="OTE844" s="32"/>
      <c r="OTF844" s="32"/>
      <c r="OTG844" s="32"/>
      <c r="OTH844" s="32"/>
      <c r="OTI844" s="32"/>
      <c r="OTJ844" s="32"/>
      <c r="OTK844" s="32"/>
      <c r="OTL844" s="32"/>
      <c r="OTM844" s="32"/>
      <c r="OTN844" s="32"/>
      <c r="OTO844" s="32"/>
      <c r="OTP844" s="32"/>
      <c r="OTQ844" s="32"/>
      <c r="OTR844" s="32"/>
      <c r="OTS844" s="32"/>
      <c r="OTT844" s="32"/>
      <c r="OTU844" s="32"/>
      <c r="OTV844" s="32"/>
      <c r="OTW844" s="32"/>
      <c r="OTX844" s="32"/>
      <c r="OTY844" s="32"/>
      <c r="OTZ844" s="32"/>
      <c r="OUA844" s="32"/>
      <c r="OUB844" s="32"/>
      <c r="OUC844" s="32"/>
      <c r="OUD844" s="32"/>
      <c r="OUE844" s="32"/>
      <c r="OUF844" s="32"/>
      <c r="OUG844" s="32"/>
      <c r="OUH844" s="32"/>
      <c r="OUI844" s="32"/>
      <c r="OUJ844" s="32"/>
      <c r="OUK844" s="32"/>
      <c r="OUL844" s="32"/>
      <c r="OUM844" s="32"/>
      <c r="OUN844" s="32"/>
      <c r="OUO844" s="32"/>
      <c r="OUP844" s="32"/>
      <c r="OUQ844" s="32"/>
      <c r="OUR844" s="32"/>
      <c r="OUS844" s="32"/>
      <c r="OUT844" s="32"/>
      <c r="OUU844" s="32"/>
      <c r="OUV844" s="32"/>
      <c r="OUW844" s="32"/>
      <c r="OUX844" s="32"/>
      <c r="OUY844" s="32"/>
      <c r="OUZ844" s="32"/>
      <c r="OVA844" s="32"/>
      <c r="OVB844" s="32"/>
      <c r="OVC844" s="32"/>
      <c r="OVD844" s="32"/>
      <c r="OVE844" s="32"/>
      <c r="OVF844" s="32"/>
      <c r="OVG844" s="32"/>
      <c r="OVH844" s="32"/>
      <c r="OVI844" s="32"/>
      <c r="OVJ844" s="32"/>
      <c r="OVK844" s="32"/>
      <c r="OVL844" s="32"/>
      <c r="OVM844" s="32"/>
      <c r="OVN844" s="32"/>
      <c r="OVO844" s="32"/>
      <c r="OVP844" s="32"/>
      <c r="OVQ844" s="32"/>
      <c r="OVR844" s="32"/>
      <c r="OVS844" s="32"/>
      <c r="OVT844" s="32"/>
      <c r="OVU844" s="32"/>
      <c r="OVV844" s="32"/>
      <c r="OVW844" s="32"/>
      <c r="OVX844" s="32"/>
      <c r="OVY844" s="32"/>
      <c r="OVZ844" s="32"/>
      <c r="OWA844" s="32"/>
      <c r="OWB844" s="32"/>
      <c r="OWC844" s="32"/>
      <c r="OWD844" s="32"/>
      <c r="OWE844" s="32"/>
      <c r="OWF844" s="32"/>
      <c r="OWG844" s="32"/>
      <c r="OWH844" s="32"/>
      <c r="OWI844" s="32"/>
      <c r="OWJ844" s="32"/>
      <c r="OWK844" s="32"/>
      <c r="OWL844" s="32"/>
      <c r="OWM844" s="32"/>
      <c r="OWN844" s="32"/>
      <c r="OWO844" s="32"/>
      <c r="OWP844" s="32"/>
      <c r="OWQ844" s="32"/>
      <c r="OWR844" s="32"/>
      <c r="OWS844" s="32"/>
      <c r="OWT844" s="32"/>
      <c r="OWU844" s="32"/>
      <c r="OWV844" s="32"/>
      <c r="OWW844" s="32"/>
      <c r="OWX844" s="32"/>
      <c r="OWY844" s="32"/>
      <c r="OWZ844" s="32"/>
      <c r="OXA844" s="32"/>
      <c r="OXB844" s="32"/>
      <c r="OXC844" s="32"/>
      <c r="OXD844" s="32"/>
      <c r="OXE844" s="32"/>
      <c r="OXF844" s="32"/>
      <c r="OXG844" s="32"/>
      <c r="OXH844" s="32"/>
      <c r="OXI844" s="32"/>
      <c r="OXJ844" s="32"/>
      <c r="OXK844" s="32"/>
      <c r="OXL844" s="32"/>
      <c r="OXM844" s="32"/>
      <c r="OXN844" s="32"/>
      <c r="OXO844" s="32"/>
      <c r="OXP844" s="32"/>
      <c r="OXQ844" s="32"/>
      <c r="OXR844" s="32"/>
      <c r="OXS844" s="32"/>
      <c r="OXT844" s="32"/>
      <c r="OXU844" s="32"/>
      <c r="OXV844" s="32"/>
      <c r="OXW844" s="32"/>
      <c r="OXX844" s="32"/>
      <c r="OXY844" s="32"/>
      <c r="OXZ844" s="32"/>
      <c r="OYA844" s="32"/>
      <c r="OYB844" s="32"/>
      <c r="OYC844" s="32"/>
      <c r="OYD844" s="32"/>
      <c r="OYE844" s="32"/>
      <c r="OYF844" s="32"/>
      <c r="OYG844" s="32"/>
      <c r="OYH844" s="32"/>
      <c r="OYI844" s="32"/>
      <c r="OYJ844" s="32"/>
      <c r="OYK844" s="32"/>
      <c r="OYL844" s="32"/>
      <c r="OYM844" s="32"/>
      <c r="OYN844" s="32"/>
      <c r="OYO844" s="32"/>
      <c r="OYP844" s="32"/>
      <c r="OYQ844" s="32"/>
      <c r="OYR844" s="32"/>
      <c r="OYS844" s="32"/>
      <c r="OYT844" s="32"/>
      <c r="OYU844" s="32"/>
      <c r="OYV844" s="32"/>
      <c r="OYW844" s="32"/>
      <c r="OYX844" s="32"/>
      <c r="OYY844" s="32"/>
      <c r="OYZ844" s="32"/>
      <c r="OZA844" s="32"/>
      <c r="OZB844" s="32"/>
      <c r="OZC844" s="32"/>
      <c r="OZD844" s="32"/>
      <c r="OZE844" s="32"/>
      <c r="OZF844" s="32"/>
      <c r="OZG844" s="32"/>
      <c r="OZH844" s="32"/>
      <c r="OZI844" s="32"/>
      <c r="OZJ844" s="32"/>
      <c r="OZK844" s="32"/>
      <c r="OZL844" s="32"/>
      <c r="OZM844" s="32"/>
      <c r="OZN844" s="32"/>
      <c r="OZO844" s="32"/>
      <c r="OZP844" s="32"/>
      <c r="OZQ844" s="32"/>
      <c r="OZR844" s="32"/>
      <c r="OZS844" s="32"/>
      <c r="OZT844" s="32"/>
      <c r="OZU844" s="32"/>
      <c r="OZV844" s="32"/>
      <c r="OZW844" s="32"/>
      <c r="OZX844" s="32"/>
      <c r="OZY844" s="32"/>
      <c r="OZZ844" s="32"/>
      <c r="PAA844" s="32"/>
      <c r="PAB844" s="32"/>
      <c r="PAC844" s="32"/>
      <c r="PAD844" s="32"/>
      <c r="PAE844" s="32"/>
      <c r="PAF844" s="32"/>
      <c r="PAG844" s="32"/>
      <c r="PAH844" s="32"/>
      <c r="PAI844" s="32"/>
      <c r="PAJ844" s="32"/>
      <c r="PAK844" s="32"/>
      <c r="PAL844" s="32"/>
      <c r="PAM844" s="32"/>
      <c r="PAN844" s="32"/>
      <c r="PAO844" s="32"/>
      <c r="PAP844" s="32"/>
      <c r="PAQ844" s="32"/>
      <c r="PAR844" s="32"/>
      <c r="PAS844" s="32"/>
      <c r="PAT844" s="32"/>
      <c r="PAU844" s="32"/>
      <c r="PAV844" s="32"/>
      <c r="PAW844" s="32"/>
      <c r="PAX844" s="32"/>
      <c r="PAY844" s="32"/>
      <c r="PAZ844" s="32"/>
      <c r="PBA844" s="32"/>
      <c r="PBB844" s="32"/>
      <c r="PBC844" s="32"/>
      <c r="PBD844" s="32"/>
      <c r="PBE844" s="32"/>
      <c r="PBF844" s="32"/>
      <c r="PBG844" s="32"/>
      <c r="PBH844" s="32"/>
      <c r="PBI844" s="32"/>
      <c r="PBJ844" s="32"/>
      <c r="PBK844" s="32"/>
      <c r="PBL844" s="32"/>
      <c r="PBM844" s="32"/>
      <c r="PBN844" s="32"/>
      <c r="PBO844" s="32"/>
      <c r="PBP844" s="32"/>
      <c r="PBQ844" s="32"/>
      <c r="PBR844" s="32"/>
      <c r="PBS844" s="32"/>
      <c r="PBT844" s="32"/>
      <c r="PBU844" s="32"/>
      <c r="PBV844" s="32"/>
      <c r="PBW844" s="32"/>
      <c r="PBX844" s="32"/>
      <c r="PBY844" s="32"/>
      <c r="PBZ844" s="32"/>
      <c r="PCA844" s="32"/>
      <c r="PCB844" s="32"/>
      <c r="PCC844" s="32"/>
      <c r="PCD844" s="32"/>
      <c r="PCE844" s="32"/>
      <c r="PCF844" s="32"/>
      <c r="PCG844" s="32"/>
      <c r="PCH844" s="32"/>
      <c r="PCI844" s="32"/>
      <c r="PCJ844" s="32"/>
      <c r="PCK844" s="32"/>
      <c r="PCL844" s="32"/>
      <c r="PCM844" s="32"/>
      <c r="PCN844" s="32"/>
      <c r="PCO844" s="32"/>
      <c r="PCP844" s="32"/>
      <c r="PCQ844" s="32"/>
      <c r="PCR844" s="32"/>
      <c r="PCS844" s="32"/>
      <c r="PCT844" s="32"/>
      <c r="PCU844" s="32"/>
      <c r="PCV844" s="32"/>
      <c r="PCW844" s="32"/>
      <c r="PCX844" s="32"/>
      <c r="PCY844" s="32"/>
      <c r="PCZ844" s="32"/>
      <c r="PDA844" s="32"/>
      <c r="PDB844" s="32"/>
      <c r="PDC844" s="32"/>
      <c r="PDD844" s="32"/>
      <c r="PDE844" s="32"/>
      <c r="PDF844" s="32"/>
      <c r="PDG844" s="32"/>
      <c r="PDH844" s="32"/>
      <c r="PDI844" s="32"/>
      <c r="PDJ844" s="32"/>
      <c r="PDK844" s="32"/>
      <c r="PDL844" s="32"/>
      <c r="PDM844" s="32"/>
      <c r="PDN844" s="32"/>
      <c r="PDO844" s="32"/>
      <c r="PDP844" s="32"/>
      <c r="PDQ844" s="32"/>
      <c r="PDR844" s="32"/>
      <c r="PDS844" s="32"/>
      <c r="PDT844" s="32"/>
      <c r="PDU844" s="32"/>
      <c r="PDV844" s="32"/>
      <c r="PDW844" s="32"/>
      <c r="PDX844" s="32"/>
      <c r="PDY844" s="32"/>
      <c r="PDZ844" s="32"/>
      <c r="PEA844" s="32"/>
      <c r="PEB844" s="32"/>
      <c r="PEC844" s="32"/>
      <c r="PED844" s="32"/>
      <c r="PEE844" s="32"/>
      <c r="PEF844" s="32"/>
      <c r="PEG844" s="32"/>
      <c r="PEH844" s="32"/>
      <c r="PEI844" s="32"/>
      <c r="PEJ844" s="32"/>
      <c r="PEK844" s="32"/>
      <c r="PEL844" s="32"/>
      <c r="PEM844" s="32"/>
      <c r="PEN844" s="32"/>
      <c r="PEO844" s="32"/>
      <c r="PEP844" s="32"/>
      <c r="PEQ844" s="32"/>
      <c r="PER844" s="32"/>
      <c r="PES844" s="32"/>
      <c r="PET844" s="32"/>
      <c r="PEU844" s="32"/>
      <c r="PEV844" s="32"/>
      <c r="PEW844" s="32"/>
      <c r="PEX844" s="32"/>
      <c r="PEY844" s="32"/>
      <c r="PEZ844" s="32"/>
      <c r="PFA844" s="32"/>
      <c r="PFB844" s="32"/>
      <c r="PFC844" s="32"/>
      <c r="PFD844" s="32"/>
      <c r="PFE844" s="32"/>
      <c r="PFF844" s="32"/>
      <c r="PFG844" s="32"/>
      <c r="PFH844" s="32"/>
      <c r="PFI844" s="32"/>
      <c r="PFJ844" s="32"/>
      <c r="PFK844" s="32"/>
      <c r="PFL844" s="32"/>
      <c r="PFM844" s="32"/>
      <c r="PFN844" s="32"/>
      <c r="PFO844" s="32"/>
      <c r="PFP844" s="32"/>
      <c r="PFQ844" s="32"/>
      <c r="PFR844" s="32"/>
      <c r="PFS844" s="32"/>
      <c r="PFT844" s="32"/>
      <c r="PFU844" s="32"/>
      <c r="PFV844" s="32"/>
      <c r="PFW844" s="32"/>
      <c r="PFX844" s="32"/>
      <c r="PFY844" s="32"/>
      <c r="PFZ844" s="32"/>
      <c r="PGA844" s="32"/>
      <c r="PGB844" s="32"/>
      <c r="PGC844" s="32"/>
      <c r="PGD844" s="32"/>
      <c r="PGE844" s="32"/>
      <c r="PGF844" s="32"/>
      <c r="PGG844" s="32"/>
      <c r="PGH844" s="32"/>
      <c r="PGI844" s="32"/>
      <c r="PGJ844" s="32"/>
      <c r="PGK844" s="32"/>
      <c r="PGL844" s="32"/>
      <c r="PGM844" s="32"/>
      <c r="PGN844" s="32"/>
      <c r="PGO844" s="32"/>
      <c r="PGP844" s="32"/>
      <c r="PGQ844" s="32"/>
      <c r="PGR844" s="32"/>
      <c r="PGS844" s="32"/>
      <c r="PGT844" s="32"/>
      <c r="PGU844" s="32"/>
      <c r="PGV844" s="32"/>
      <c r="PGW844" s="32"/>
      <c r="PGX844" s="32"/>
      <c r="PGY844" s="32"/>
      <c r="PGZ844" s="32"/>
      <c r="PHA844" s="32"/>
      <c r="PHB844" s="32"/>
      <c r="PHC844" s="32"/>
      <c r="PHD844" s="32"/>
      <c r="PHE844" s="32"/>
      <c r="PHF844" s="32"/>
      <c r="PHG844" s="32"/>
      <c r="PHH844" s="32"/>
      <c r="PHI844" s="32"/>
      <c r="PHJ844" s="32"/>
      <c r="PHK844" s="32"/>
      <c r="PHL844" s="32"/>
      <c r="PHM844" s="32"/>
      <c r="PHN844" s="32"/>
      <c r="PHO844" s="32"/>
      <c r="PHP844" s="32"/>
      <c r="PHQ844" s="32"/>
      <c r="PHR844" s="32"/>
      <c r="PHS844" s="32"/>
      <c r="PHT844" s="32"/>
      <c r="PHU844" s="32"/>
      <c r="PHV844" s="32"/>
      <c r="PHW844" s="32"/>
      <c r="PHX844" s="32"/>
      <c r="PHY844" s="32"/>
      <c r="PHZ844" s="32"/>
      <c r="PIA844" s="32"/>
      <c r="PIB844" s="32"/>
      <c r="PIC844" s="32"/>
      <c r="PID844" s="32"/>
      <c r="PIE844" s="32"/>
      <c r="PIF844" s="32"/>
      <c r="PIG844" s="32"/>
      <c r="PIH844" s="32"/>
      <c r="PII844" s="32"/>
      <c r="PIJ844" s="32"/>
      <c r="PIK844" s="32"/>
      <c r="PIL844" s="32"/>
      <c r="PIM844" s="32"/>
      <c r="PIN844" s="32"/>
      <c r="PIO844" s="32"/>
      <c r="PIP844" s="32"/>
      <c r="PIQ844" s="32"/>
      <c r="PIR844" s="32"/>
      <c r="PIS844" s="32"/>
      <c r="PIT844" s="32"/>
      <c r="PIU844" s="32"/>
      <c r="PIV844" s="32"/>
      <c r="PIW844" s="32"/>
      <c r="PIX844" s="32"/>
      <c r="PIY844" s="32"/>
      <c r="PIZ844" s="32"/>
      <c r="PJA844" s="32"/>
      <c r="PJB844" s="32"/>
      <c r="PJC844" s="32"/>
      <c r="PJD844" s="32"/>
      <c r="PJE844" s="32"/>
      <c r="PJF844" s="32"/>
      <c r="PJG844" s="32"/>
      <c r="PJH844" s="32"/>
      <c r="PJI844" s="32"/>
      <c r="PJJ844" s="32"/>
      <c r="PJK844" s="32"/>
      <c r="PJL844" s="32"/>
      <c r="PJM844" s="32"/>
      <c r="PJN844" s="32"/>
      <c r="PJO844" s="32"/>
      <c r="PJP844" s="32"/>
      <c r="PJQ844" s="32"/>
      <c r="PJR844" s="32"/>
      <c r="PJS844" s="32"/>
      <c r="PJT844" s="32"/>
      <c r="PJU844" s="32"/>
      <c r="PJV844" s="32"/>
      <c r="PJW844" s="32"/>
      <c r="PJX844" s="32"/>
      <c r="PJY844" s="32"/>
      <c r="PJZ844" s="32"/>
      <c r="PKA844" s="32"/>
      <c r="PKB844" s="32"/>
      <c r="PKC844" s="32"/>
      <c r="PKD844" s="32"/>
      <c r="PKE844" s="32"/>
      <c r="PKF844" s="32"/>
      <c r="PKG844" s="32"/>
      <c r="PKH844" s="32"/>
      <c r="PKI844" s="32"/>
      <c r="PKJ844" s="32"/>
      <c r="PKK844" s="32"/>
      <c r="PKL844" s="32"/>
      <c r="PKM844" s="32"/>
      <c r="PKN844" s="32"/>
      <c r="PKO844" s="32"/>
      <c r="PKP844" s="32"/>
      <c r="PKQ844" s="32"/>
      <c r="PKR844" s="32"/>
      <c r="PKS844" s="32"/>
      <c r="PKT844" s="32"/>
      <c r="PKU844" s="32"/>
      <c r="PKV844" s="32"/>
      <c r="PKW844" s="32"/>
      <c r="PKX844" s="32"/>
      <c r="PKY844" s="32"/>
      <c r="PKZ844" s="32"/>
      <c r="PLA844" s="32"/>
      <c r="PLB844" s="32"/>
      <c r="PLC844" s="32"/>
      <c r="PLD844" s="32"/>
      <c r="PLE844" s="32"/>
      <c r="PLF844" s="32"/>
      <c r="PLG844" s="32"/>
      <c r="PLH844" s="32"/>
      <c r="PLI844" s="32"/>
      <c r="PLJ844" s="32"/>
      <c r="PLK844" s="32"/>
      <c r="PLL844" s="32"/>
      <c r="PLM844" s="32"/>
      <c r="PLN844" s="32"/>
      <c r="PLO844" s="32"/>
      <c r="PLP844" s="32"/>
      <c r="PLQ844" s="32"/>
      <c r="PLR844" s="32"/>
      <c r="PLS844" s="32"/>
      <c r="PLT844" s="32"/>
      <c r="PLU844" s="32"/>
      <c r="PLV844" s="32"/>
      <c r="PLW844" s="32"/>
      <c r="PLX844" s="32"/>
      <c r="PLY844" s="32"/>
      <c r="PLZ844" s="32"/>
      <c r="PMA844" s="32"/>
      <c r="PMB844" s="32"/>
      <c r="PMC844" s="32"/>
      <c r="PMD844" s="32"/>
      <c r="PME844" s="32"/>
      <c r="PMF844" s="32"/>
      <c r="PMG844" s="32"/>
      <c r="PMH844" s="32"/>
      <c r="PMI844" s="32"/>
      <c r="PMJ844" s="32"/>
      <c r="PMK844" s="32"/>
      <c r="PML844" s="32"/>
      <c r="PMM844" s="32"/>
      <c r="PMN844" s="32"/>
      <c r="PMO844" s="32"/>
      <c r="PMP844" s="32"/>
      <c r="PMQ844" s="32"/>
      <c r="PMR844" s="32"/>
      <c r="PMS844" s="32"/>
      <c r="PMT844" s="32"/>
      <c r="PMU844" s="32"/>
      <c r="PMV844" s="32"/>
      <c r="PMW844" s="32"/>
      <c r="PMX844" s="32"/>
      <c r="PMY844" s="32"/>
      <c r="PMZ844" s="32"/>
      <c r="PNA844" s="32"/>
      <c r="PNB844" s="32"/>
      <c r="PNC844" s="32"/>
      <c r="PND844" s="32"/>
      <c r="PNE844" s="32"/>
      <c r="PNF844" s="32"/>
      <c r="PNG844" s="32"/>
      <c r="PNH844" s="32"/>
      <c r="PNI844" s="32"/>
      <c r="PNJ844" s="32"/>
      <c r="PNK844" s="32"/>
      <c r="PNL844" s="32"/>
      <c r="PNM844" s="32"/>
      <c r="PNN844" s="32"/>
      <c r="PNO844" s="32"/>
      <c r="PNP844" s="32"/>
      <c r="PNQ844" s="32"/>
      <c r="PNR844" s="32"/>
      <c r="PNS844" s="32"/>
      <c r="PNT844" s="32"/>
      <c r="PNU844" s="32"/>
      <c r="PNV844" s="32"/>
      <c r="PNW844" s="32"/>
      <c r="PNX844" s="32"/>
      <c r="PNY844" s="32"/>
      <c r="PNZ844" s="32"/>
      <c r="POA844" s="32"/>
      <c r="POB844" s="32"/>
      <c r="POC844" s="32"/>
      <c r="POD844" s="32"/>
      <c r="POE844" s="32"/>
      <c r="POF844" s="32"/>
      <c r="POG844" s="32"/>
      <c r="POH844" s="32"/>
      <c r="POI844" s="32"/>
      <c r="POJ844" s="32"/>
      <c r="POK844" s="32"/>
      <c r="POL844" s="32"/>
      <c r="POM844" s="32"/>
      <c r="PON844" s="32"/>
      <c r="POO844" s="32"/>
      <c r="POP844" s="32"/>
      <c r="POQ844" s="32"/>
      <c r="POR844" s="32"/>
      <c r="POS844" s="32"/>
      <c r="POT844" s="32"/>
      <c r="POU844" s="32"/>
      <c r="POV844" s="32"/>
      <c r="POW844" s="32"/>
      <c r="POX844" s="32"/>
      <c r="POY844" s="32"/>
      <c r="POZ844" s="32"/>
      <c r="PPA844" s="32"/>
      <c r="PPB844" s="32"/>
      <c r="PPC844" s="32"/>
      <c r="PPD844" s="32"/>
      <c r="PPE844" s="32"/>
      <c r="PPF844" s="32"/>
      <c r="PPG844" s="32"/>
      <c r="PPH844" s="32"/>
      <c r="PPI844" s="32"/>
      <c r="PPJ844" s="32"/>
      <c r="PPK844" s="32"/>
      <c r="PPL844" s="32"/>
      <c r="PPM844" s="32"/>
      <c r="PPN844" s="32"/>
      <c r="PPO844" s="32"/>
      <c r="PPP844" s="32"/>
      <c r="PPQ844" s="32"/>
      <c r="PPR844" s="32"/>
      <c r="PPS844" s="32"/>
      <c r="PPT844" s="32"/>
      <c r="PPU844" s="32"/>
      <c r="PPV844" s="32"/>
      <c r="PPW844" s="32"/>
      <c r="PPX844" s="32"/>
      <c r="PPY844" s="32"/>
      <c r="PPZ844" s="32"/>
      <c r="PQA844" s="32"/>
      <c r="PQB844" s="32"/>
      <c r="PQC844" s="32"/>
      <c r="PQD844" s="32"/>
      <c r="PQE844" s="32"/>
      <c r="PQF844" s="32"/>
      <c r="PQG844" s="32"/>
      <c r="PQH844" s="32"/>
      <c r="PQI844" s="32"/>
      <c r="PQJ844" s="32"/>
      <c r="PQK844" s="32"/>
      <c r="PQL844" s="32"/>
      <c r="PQM844" s="32"/>
      <c r="PQN844" s="32"/>
      <c r="PQO844" s="32"/>
      <c r="PQP844" s="32"/>
      <c r="PQQ844" s="32"/>
      <c r="PQR844" s="32"/>
      <c r="PQS844" s="32"/>
      <c r="PQT844" s="32"/>
      <c r="PQU844" s="32"/>
      <c r="PQV844" s="32"/>
      <c r="PQW844" s="32"/>
      <c r="PQX844" s="32"/>
      <c r="PQY844" s="32"/>
      <c r="PQZ844" s="32"/>
      <c r="PRA844" s="32"/>
      <c r="PRB844" s="32"/>
      <c r="PRC844" s="32"/>
      <c r="PRD844" s="32"/>
      <c r="PRE844" s="32"/>
      <c r="PRF844" s="32"/>
      <c r="PRG844" s="32"/>
      <c r="PRH844" s="32"/>
      <c r="PRI844" s="32"/>
      <c r="PRJ844" s="32"/>
      <c r="PRK844" s="32"/>
      <c r="PRL844" s="32"/>
      <c r="PRM844" s="32"/>
      <c r="PRN844" s="32"/>
      <c r="PRO844" s="32"/>
      <c r="PRP844" s="32"/>
      <c r="PRQ844" s="32"/>
      <c r="PRR844" s="32"/>
      <c r="PRS844" s="32"/>
      <c r="PRT844" s="32"/>
      <c r="PRU844" s="32"/>
      <c r="PRV844" s="32"/>
      <c r="PRW844" s="32"/>
      <c r="PRX844" s="32"/>
      <c r="PRY844" s="32"/>
      <c r="PRZ844" s="32"/>
      <c r="PSA844" s="32"/>
      <c r="PSB844" s="32"/>
      <c r="PSC844" s="32"/>
      <c r="PSD844" s="32"/>
      <c r="PSE844" s="32"/>
      <c r="PSF844" s="32"/>
      <c r="PSG844" s="32"/>
      <c r="PSH844" s="32"/>
      <c r="PSI844" s="32"/>
      <c r="PSJ844" s="32"/>
      <c r="PSK844" s="32"/>
      <c r="PSL844" s="32"/>
      <c r="PSM844" s="32"/>
      <c r="PSN844" s="32"/>
      <c r="PSO844" s="32"/>
      <c r="PSP844" s="32"/>
      <c r="PSQ844" s="32"/>
      <c r="PSR844" s="32"/>
      <c r="PSS844" s="32"/>
      <c r="PST844" s="32"/>
      <c r="PSU844" s="32"/>
      <c r="PSV844" s="32"/>
      <c r="PSW844" s="32"/>
      <c r="PSX844" s="32"/>
      <c r="PSY844" s="32"/>
      <c r="PSZ844" s="32"/>
      <c r="PTA844" s="32"/>
      <c r="PTB844" s="32"/>
      <c r="PTC844" s="32"/>
      <c r="PTD844" s="32"/>
      <c r="PTE844" s="32"/>
      <c r="PTF844" s="32"/>
      <c r="PTG844" s="32"/>
      <c r="PTH844" s="32"/>
      <c r="PTI844" s="32"/>
      <c r="PTJ844" s="32"/>
      <c r="PTK844" s="32"/>
      <c r="PTL844" s="32"/>
      <c r="PTM844" s="32"/>
      <c r="PTN844" s="32"/>
      <c r="PTO844" s="32"/>
      <c r="PTP844" s="32"/>
      <c r="PTQ844" s="32"/>
      <c r="PTR844" s="32"/>
      <c r="PTS844" s="32"/>
      <c r="PTT844" s="32"/>
      <c r="PTU844" s="32"/>
      <c r="PTV844" s="32"/>
      <c r="PTW844" s="32"/>
      <c r="PTX844" s="32"/>
      <c r="PTY844" s="32"/>
      <c r="PTZ844" s="32"/>
      <c r="PUA844" s="32"/>
      <c r="PUB844" s="32"/>
      <c r="PUC844" s="32"/>
      <c r="PUD844" s="32"/>
      <c r="PUE844" s="32"/>
      <c r="PUF844" s="32"/>
      <c r="PUG844" s="32"/>
      <c r="PUH844" s="32"/>
      <c r="PUI844" s="32"/>
      <c r="PUJ844" s="32"/>
      <c r="PUK844" s="32"/>
      <c r="PUL844" s="32"/>
      <c r="PUM844" s="32"/>
      <c r="PUN844" s="32"/>
      <c r="PUO844" s="32"/>
      <c r="PUP844" s="32"/>
      <c r="PUQ844" s="32"/>
      <c r="PUR844" s="32"/>
      <c r="PUS844" s="32"/>
      <c r="PUT844" s="32"/>
      <c r="PUU844" s="32"/>
      <c r="PUV844" s="32"/>
      <c r="PUW844" s="32"/>
      <c r="PUX844" s="32"/>
      <c r="PUY844" s="32"/>
      <c r="PUZ844" s="32"/>
      <c r="PVA844" s="32"/>
      <c r="PVB844" s="32"/>
      <c r="PVC844" s="32"/>
      <c r="PVD844" s="32"/>
      <c r="PVE844" s="32"/>
      <c r="PVF844" s="32"/>
      <c r="PVG844" s="32"/>
      <c r="PVH844" s="32"/>
      <c r="PVI844" s="32"/>
      <c r="PVJ844" s="32"/>
      <c r="PVK844" s="32"/>
      <c r="PVL844" s="32"/>
      <c r="PVM844" s="32"/>
      <c r="PVN844" s="32"/>
      <c r="PVO844" s="32"/>
      <c r="PVP844" s="32"/>
      <c r="PVQ844" s="32"/>
      <c r="PVR844" s="32"/>
      <c r="PVS844" s="32"/>
      <c r="PVT844" s="32"/>
      <c r="PVU844" s="32"/>
      <c r="PVV844" s="32"/>
      <c r="PVW844" s="32"/>
      <c r="PVX844" s="32"/>
      <c r="PVY844" s="32"/>
      <c r="PVZ844" s="32"/>
      <c r="PWA844" s="32"/>
      <c r="PWB844" s="32"/>
      <c r="PWC844" s="32"/>
      <c r="PWD844" s="32"/>
      <c r="PWE844" s="32"/>
      <c r="PWF844" s="32"/>
      <c r="PWG844" s="32"/>
      <c r="PWH844" s="32"/>
      <c r="PWI844" s="32"/>
      <c r="PWJ844" s="32"/>
      <c r="PWK844" s="32"/>
      <c r="PWL844" s="32"/>
      <c r="PWM844" s="32"/>
      <c r="PWN844" s="32"/>
      <c r="PWO844" s="32"/>
      <c r="PWP844" s="32"/>
      <c r="PWQ844" s="32"/>
      <c r="PWR844" s="32"/>
      <c r="PWS844" s="32"/>
      <c r="PWT844" s="32"/>
      <c r="PWU844" s="32"/>
      <c r="PWV844" s="32"/>
      <c r="PWW844" s="32"/>
      <c r="PWX844" s="32"/>
      <c r="PWY844" s="32"/>
      <c r="PWZ844" s="32"/>
      <c r="PXA844" s="32"/>
      <c r="PXB844" s="32"/>
      <c r="PXC844" s="32"/>
      <c r="PXD844" s="32"/>
      <c r="PXE844" s="32"/>
      <c r="PXF844" s="32"/>
      <c r="PXG844" s="32"/>
      <c r="PXH844" s="32"/>
      <c r="PXI844" s="32"/>
      <c r="PXJ844" s="32"/>
      <c r="PXK844" s="32"/>
      <c r="PXL844" s="32"/>
      <c r="PXM844" s="32"/>
      <c r="PXN844" s="32"/>
      <c r="PXO844" s="32"/>
      <c r="PXP844" s="32"/>
      <c r="PXQ844" s="32"/>
      <c r="PXR844" s="32"/>
      <c r="PXS844" s="32"/>
      <c r="PXT844" s="32"/>
      <c r="PXU844" s="32"/>
      <c r="PXV844" s="32"/>
      <c r="PXW844" s="32"/>
      <c r="PXX844" s="32"/>
      <c r="PXY844" s="32"/>
      <c r="PXZ844" s="32"/>
      <c r="PYA844" s="32"/>
      <c r="PYB844" s="32"/>
      <c r="PYC844" s="32"/>
      <c r="PYD844" s="32"/>
      <c r="PYE844" s="32"/>
      <c r="PYF844" s="32"/>
      <c r="PYG844" s="32"/>
      <c r="PYH844" s="32"/>
      <c r="PYI844" s="32"/>
      <c r="PYJ844" s="32"/>
      <c r="PYK844" s="32"/>
      <c r="PYL844" s="32"/>
      <c r="PYM844" s="32"/>
      <c r="PYN844" s="32"/>
      <c r="PYO844" s="32"/>
      <c r="PYP844" s="32"/>
      <c r="PYQ844" s="32"/>
      <c r="PYR844" s="32"/>
      <c r="PYS844" s="32"/>
      <c r="PYT844" s="32"/>
      <c r="PYU844" s="32"/>
      <c r="PYV844" s="32"/>
      <c r="PYW844" s="32"/>
      <c r="PYX844" s="32"/>
      <c r="PYY844" s="32"/>
      <c r="PYZ844" s="32"/>
      <c r="PZA844" s="32"/>
      <c r="PZB844" s="32"/>
      <c r="PZC844" s="32"/>
      <c r="PZD844" s="32"/>
      <c r="PZE844" s="32"/>
      <c r="PZF844" s="32"/>
      <c r="PZG844" s="32"/>
      <c r="PZH844" s="32"/>
      <c r="PZI844" s="32"/>
      <c r="PZJ844" s="32"/>
      <c r="PZK844" s="32"/>
      <c r="PZL844" s="32"/>
      <c r="PZM844" s="32"/>
      <c r="PZN844" s="32"/>
      <c r="PZO844" s="32"/>
      <c r="PZP844" s="32"/>
      <c r="PZQ844" s="32"/>
      <c r="PZR844" s="32"/>
      <c r="PZS844" s="32"/>
      <c r="PZT844" s="32"/>
      <c r="PZU844" s="32"/>
      <c r="PZV844" s="32"/>
      <c r="PZW844" s="32"/>
      <c r="PZX844" s="32"/>
      <c r="PZY844" s="32"/>
      <c r="PZZ844" s="32"/>
      <c r="QAA844" s="32"/>
      <c r="QAB844" s="32"/>
      <c r="QAC844" s="32"/>
      <c r="QAD844" s="32"/>
      <c r="QAE844" s="32"/>
      <c r="QAF844" s="32"/>
      <c r="QAG844" s="32"/>
      <c r="QAH844" s="32"/>
      <c r="QAI844" s="32"/>
      <c r="QAJ844" s="32"/>
      <c r="QAK844" s="32"/>
      <c r="QAL844" s="32"/>
      <c r="QAM844" s="32"/>
      <c r="QAN844" s="32"/>
      <c r="QAO844" s="32"/>
      <c r="QAP844" s="32"/>
      <c r="QAQ844" s="32"/>
      <c r="QAR844" s="32"/>
      <c r="QAS844" s="32"/>
      <c r="QAT844" s="32"/>
      <c r="QAU844" s="32"/>
      <c r="QAV844" s="32"/>
      <c r="QAW844" s="32"/>
      <c r="QAX844" s="32"/>
      <c r="QAY844" s="32"/>
      <c r="QAZ844" s="32"/>
      <c r="QBA844" s="32"/>
      <c r="QBB844" s="32"/>
      <c r="QBC844" s="32"/>
      <c r="QBD844" s="32"/>
      <c r="QBE844" s="32"/>
      <c r="QBF844" s="32"/>
      <c r="QBG844" s="32"/>
      <c r="QBH844" s="32"/>
      <c r="QBI844" s="32"/>
      <c r="QBJ844" s="32"/>
      <c r="QBK844" s="32"/>
      <c r="QBL844" s="32"/>
      <c r="QBM844" s="32"/>
      <c r="QBN844" s="32"/>
      <c r="QBO844" s="32"/>
      <c r="QBP844" s="32"/>
      <c r="QBQ844" s="32"/>
      <c r="QBR844" s="32"/>
      <c r="QBS844" s="32"/>
      <c r="QBT844" s="32"/>
      <c r="QBU844" s="32"/>
      <c r="QBV844" s="32"/>
      <c r="QBW844" s="32"/>
      <c r="QBX844" s="32"/>
      <c r="QBY844" s="32"/>
      <c r="QBZ844" s="32"/>
      <c r="QCA844" s="32"/>
      <c r="QCB844" s="32"/>
      <c r="QCC844" s="32"/>
      <c r="QCD844" s="32"/>
      <c r="QCE844" s="32"/>
      <c r="QCF844" s="32"/>
      <c r="QCG844" s="32"/>
      <c r="QCH844" s="32"/>
      <c r="QCI844" s="32"/>
      <c r="QCJ844" s="32"/>
      <c r="QCK844" s="32"/>
      <c r="QCL844" s="32"/>
      <c r="QCM844" s="32"/>
      <c r="QCN844" s="32"/>
      <c r="QCO844" s="32"/>
      <c r="QCP844" s="32"/>
      <c r="QCQ844" s="32"/>
      <c r="QCR844" s="32"/>
      <c r="QCS844" s="32"/>
      <c r="QCT844" s="32"/>
      <c r="QCU844" s="32"/>
      <c r="QCV844" s="32"/>
      <c r="QCW844" s="32"/>
      <c r="QCX844" s="32"/>
      <c r="QCY844" s="32"/>
      <c r="QCZ844" s="32"/>
      <c r="QDA844" s="32"/>
      <c r="QDB844" s="32"/>
      <c r="QDC844" s="32"/>
      <c r="QDD844" s="32"/>
      <c r="QDE844" s="32"/>
      <c r="QDF844" s="32"/>
      <c r="QDG844" s="32"/>
      <c r="QDH844" s="32"/>
      <c r="QDI844" s="32"/>
      <c r="QDJ844" s="32"/>
      <c r="QDK844" s="32"/>
      <c r="QDL844" s="32"/>
      <c r="QDM844" s="32"/>
      <c r="QDN844" s="32"/>
      <c r="QDO844" s="32"/>
      <c r="QDP844" s="32"/>
      <c r="QDQ844" s="32"/>
      <c r="QDR844" s="32"/>
      <c r="QDS844" s="32"/>
      <c r="QDT844" s="32"/>
      <c r="QDU844" s="32"/>
      <c r="QDV844" s="32"/>
      <c r="QDW844" s="32"/>
      <c r="QDX844" s="32"/>
      <c r="QDY844" s="32"/>
      <c r="QDZ844" s="32"/>
      <c r="QEA844" s="32"/>
      <c r="QEB844" s="32"/>
      <c r="QEC844" s="32"/>
      <c r="QED844" s="32"/>
      <c r="QEE844" s="32"/>
      <c r="QEF844" s="32"/>
      <c r="QEG844" s="32"/>
      <c r="QEH844" s="32"/>
      <c r="QEI844" s="32"/>
      <c r="QEJ844" s="32"/>
      <c r="QEK844" s="32"/>
      <c r="QEL844" s="32"/>
      <c r="QEM844" s="32"/>
      <c r="QEN844" s="32"/>
      <c r="QEO844" s="32"/>
      <c r="QEP844" s="32"/>
      <c r="QEQ844" s="32"/>
      <c r="QER844" s="32"/>
      <c r="QES844" s="32"/>
      <c r="QET844" s="32"/>
      <c r="QEU844" s="32"/>
      <c r="QEV844" s="32"/>
      <c r="QEW844" s="32"/>
      <c r="QEX844" s="32"/>
      <c r="QEY844" s="32"/>
      <c r="QEZ844" s="32"/>
      <c r="QFA844" s="32"/>
      <c r="QFB844" s="32"/>
      <c r="QFC844" s="32"/>
      <c r="QFD844" s="32"/>
      <c r="QFE844" s="32"/>
      <c r="QFF844" s="32"/>
      <c r="QFG844" s="32"/>
      <c r="QFH844" s="32"/>
      <c r="QFI844" s="32"/>
      <c r="QFJ844" s="32"/>
      <c r="QFK844" s="32"/>
      <c r="QFL844" s="32"/>
      <c r="QFM844" s="32"/>
      <c r="QFN844" s="32"/>
      <c r="QFO844" s="32"/>
      <c r="QFP844" s="32"/>
      <c r="QFQ844" s="32"/>
      <c r="QFR844" s="32"/>
      <c r="QFS844" s="32"/>
      <c r="QFT844" s="32"/>
      <c r="QFU844" s="32"/>
      <c r="QFV844" s="32"/>
      <c r="QFW844" s="32"/>
      <c r="QFX844" s="32"/>
      <c r="QFY844" s="32"/>
      <c r="QFZ844" s="32"/>
      <c r="QGA844" s="32"/>
      <c r="QGB844" s="32"/>
      <c r="QGC844" s="32"/>
      <c r="QGD844" s="32"/>
      <c r="QGE844" s="32"/>
      <c r="QGF844" s="32"/>
      <c r="QGG844" s="32"/>
      <c r="QGH844" s="32"/>
      <c r="QGI844" s="32"/>
      <c r="QGJ844" s="32"/>
      <c r="QGK844" s="32"/>
      <c r="QGL844" s="32"/>
      <c r="QGM844" s="32"/>
      <c r="QGN844" s="32"/>
      <c r="QGO844" s="32"/>
      <c r="QGP844" s="32"/>
      <c r="QGQ844" s="32"/>
      <c r="QGR844" s="32"/>
      <c r="QGS844" s="32"/>
      <c r="QGT844" s="32"/>
      <c r="QGU844" s="32"/>
      <c r="QGV844" s="32"/>
      <c r="QGW844" s="32"/>
      <c r="QGX844" s="32"/>
      <c r="QGY844" s="32"/>
      <c r="QGZ844" s="32"/>
      <c r="QHA844" s="32"/>
      <c r="QHB844" s="32"/>
      <c r="QHC844" s="32"/>
      <c r="QHD844" s="32"/>
      <c r="QHE844" s="32"/>
      <c r="QHF844" s="32"/>
      <c r="QHG844" s="32"/>
      <c r="QHH844" s="32"/>
      <c r="QHI844" s="32"/>
      <c r="QHJ844" s="32"/>
      <c r="QHK844" s="32"/>
      <c r="QHL844" s="32"/>
      <c r="QHM844" s="32"/>
      <c r="QHN844" s="32"/>
      <c r="QHO844" s="32"/>
      <c r="QHP844" s="32"/>
      <c r="QHQ844" s="32"/>
      <c r="QHR844" s="32"/>
      <c r="QHS844" s="32"/>
      <c r="QHT844" s="32"/>
      <c r="QHU844" s="32"/>
      <c r="QHV844" s="32"/>
      <c r="QHW844" s="32"/>
      <c r="QHX844" s="32"/>
      <c r="QHY844" s="32"/>
      <c r="QHZ844" s="32"/>
      <c r="QIA844" s="32"/>
      <c r="QIB844" s="32"/>
      <c r="QIC844" s="32"/>
      <c r="QID844" s="32"/>
      <c r="QIE844" s="32"/>
      <c r="QIF844" s="32"/>
      <c r="QIG844" s="32"/>
      <c r="QIH844" s="32"/>
      <c r="QII844" s="32"/>
      <c r="QIJ844" s="32"/>
      <c r="QIK844" s="32"/>
      <c r="QIL844" s="32"/>
      <c r="QIM844" s="32"/>
      <c r="QIN844" s="32"/>
      <c r="QIO844" s="32"/>
      <c r="QIP844" s="32"/>
      <c r="QIQ844" s="32"/>
      <c r="QIR844" s="32"/>
      <c r="QIS844" s="32"/>
      <c r="QIT844" s="32"/>
      <c r="QIU844" s="32"/>
      <c r="QIV844" s="32"/>
      <c r="QIW844" s="32"/>
      <c r="QIX844" s="32"/>
      <c r="QIY844" s="32"/>
      <c r="QIZ844" s="32"/>
      <c r="QJA844" s="32"/>
      <c r="QJB844" s="32"/>
      <c r="QJC844" s="32"/>
      <c r="QJD844" s="32"/>
      <c r="QJE844" s="32"/>
      <c r="QJF844" s="32"/>
      <c r="QJG844" s="32"/>
      <c r="QJH844" s="32"/>
      <c r="QJI844" s="32"/>
      <c r="QJJ844" s="32"/>
      <c r="QJK844" s="32"/>
      <c r="QJL844" s="32"/>
      <c r="QJM844" s="32"/>
      <c r="QJN844" s="32"/>
      <c r="QJO844" s="32"/>
      <c r="QJP844" s="32"/>
      <c r="QJQ844" s="32"/>
      <c r="QJR844" s="32"/>
      <c r="QJS844" s="32"/>
      <c r="QJT844" s="32"/>
      <c r="QJU844" s="32"/>
      <c r="QJV844" s="32"/>
      <c r="QJW844" s="32"/>
      <c r="QJX844" s="32"/>
      <c r="QJY844" s="32"/>
      <c r="QJZ844" s="32"/>
      <c r="QKA844" s="32"/>
      <c r="QKB844" s="32"/>
      <c r="QKC844" s="32"/>
      <c r="QKD844" s="32"/>
      <c r="QKE844" s="32"/>
      <c r="QKF844" s="32"/>
      <c r="QKG844" s="32"/>
      <c r="QKH844" s="32"/>
      <c r="QKI844" s="32"/>
      <c r="QKJ844" s="32"/>
      <c r="QKK844" s="32"/>
      <c r="QKL844" s="32"/>
      <c r="QKM844" s="32"/>
      <c r="QKN844" s="32"/>
      <c r="QKO844" s="32"/>
      <c r="QKP844" s="32"/>
      <c r="QKQ844" s="32"/>
      <c r="QKR844" s="32"/>
      <c r="QKS844" s="32"/>
      <c r="QKT844" s="32"/>
      <c r="QKU844" s="32"/>
      <c r="QKV844" s="32"/>
      <c r="QKW844" s="32"/>
      <c r="QKX844" s="32"/>
      <c r="QKY844" s="32"/>
      <c r="QKZ844" s="32"/>
      <c r="QLA844" s="32"/>
      <c r="QLB844" s="32"/>
      <c r="QLC844" s="32"/>
      <c r="QLD844" s="32"/>
      <c r="QLE844" s="32"/>
      <c r="QLF844" s="32"/>
      <c r="QLG844" s="32"/>
      <c r="QLH844" s="32"/>
      <c r="QLI844" s="32"/>
      <c r="QLJ844" s="32"/>
      <c r="QLK844" s="32"/>
      <c r="QLL844" s="32"/>
      <c r="QLM844" s="32"/>
      <c r="QLN844" s="32"/>
      <c r="QLO844" s="32"/>
      <c r="QLP844" s="32"/>
      <c r="QLQ844" s="32"/>
      <c r="QLR844" s="32"/>
      <c r="QLS844" s="32"/>
      <c r="QLT844" s="32"/>
      <c r="QLU844" s="32"/>
      <c r="QLV844" s="32"/>
      <c r="QLW844" s="32"/>
      <c r="QLX844" s="32"/>
      <c r="QLY844" s="32"/>
      <c r="QLZ844" s="32"/>
      <c r="QMA844" s="32"/>
      <c r="QMB844" s="32"/>
      <c r="QMC844" s="32"/>
      <c r="QMD844" s="32"/>
      <c r="QME844" s="32"/>
      <c r="QMF844" s="32"/>
      <c r="QMG844" s="32"/>
      <c r="QMH844" s="32"/>
      <c r="QMI844" s="32"/>
      <c r="QMJ844" s="32"/>
      <c r="QMK844" s="32"/>
      <c r="QML844" s="32"/>
      <c r="QMM844" s="32"/>
      <c r="QMN844" s="32"/>
      <c r="QMO844" s="32"/>
      <c r="QMP844" s="32"/>
      <c r="QMQ844" s="32"/>
      <c r="QMR844" s="32"/>
      <c r="QMS844" s="32"/>
      <c r="QMT844" s="32"/>
      <c r="QMU844" s="32"/>
      <c r="QMV844" s="32"/>
      <c r="QMW844" s="32"/>
      <c r="QMX844" s="32"/>
      <c r="QMY844" s="32"/>
      <c r="QMZ844" s="32"/>
      <c r="QNA844" s="32"/>
      <c r="QNB844" s="32"/>
      <c r="QNC844" s="32"/>
      <c r="QND844" s="32"/>
      <c r="QNE844" s="32"/>
      <c r="QNF844" s="32"/>
      <c r="QNG844" s="32"/>
      <c r="QNH844" s="32"/>
      <c r="QNI844" s="32"/>
      <c r="QNJ844" s="32"/>
      <c r="QNK844" s="32"/>
      <c r="QNL844" s="32"/>
      <c r="QNM844" s="32"/>
      <c r="QNN844" s="32"/>
      <c r="QNO844" s="32"/>
      <c r="QNP844" s="32"/>
      <c r="QNQ844" s="32"/>
      <c r="QNR844" s="32"/>
      <c r="QNS844" s="32"/>
      <c r="QNT844" s="32"/>
      <c r="QNU844" s="32"/>
      <c r="QNV844" s="32"/>
      <c r="QNW844" s="32"/>
      <c r="QNX844" s="32"/>
      <c r="QNY844" s="32"/>
      <c r="QNZ844" s="32"/>
      <c r="QOA844" s="32"/>
      <c r="QOB844" s="32"/>
      <c r="QOC844" s="32"/>
      <c r="QOD844" s="32"/>
      <c r="QOE844" s="32"/>
      <c r="QOF844" s="32"/>
      <c r="QOG844" s="32"/>
      <c r="QOH844" s="32"/>
      <c r="QOI844" s="32"/>
      <c r="QOJ844" s="32"/>
      <c r="QOK844" s="32"/>
      <c r="QOL844" s="32"/>
      <c r="QOM844" s="32"/>
      <c r="QON844" s="32"/>
      <c r="QOO844" s="32"/>
      <c r="QOP844" s="32"/>
      <c r="QOQ844" s="32"/>
      <c r="QOR844" s="32"/>
      <c r="QOS844" s="32"/>
      <c r="QOT844" s="32"/>
      <c r="QOU844" s="32"/>
      <c r="QOV844" s="32"/>
      <c r="QOW844" s="32"/>
      <c r="QOX844" s="32"/>
      <c r="QOY844" s="32"/>
      <c r="QOZ844" s="32"/>
      <c r="QPA844" s="32"/>
      <c r="QPB844" s="32"/>
      <c r="QPC844" s="32"/>
      <c r="QPD844" s="32"/>
      <c r="QPE844" s="32"/>
      <c r="QPF844" s="32"/>
      <c r="QPG844" s="32"/>
      <c r="QPH844" s="32"/>
      <c r="QPI844" s="32"/>
      <c r="QPJ844" s="32"/>
      <c r="QPK844" s="32"/>
      <c r="QPL844" s="32"/>
      <c r="QPM844" s="32"/>
      <c r="QPN844" s="32"/>
      <c r="QPO844" s="32"/>
      <c r="QPP844" s="32"/>
      <c r="QPQ844" s="32"/>
      <c r="QPR844" s="32"/>
      <c r="QPS844" s="32"/>
      <c r="QPT844" s="32"/>
      <c r="QPU844" s="32"/>
      <c r="QPV844" s="32"/>
      <c r="QPW844" s="32"/>
      <c r="QPX844" s="32"/>
      <c r="QPY844" s="32"/>
      <c r="QPZ844" s="32"/>
      <c r="QQA844" s="32"/>
      <c r="QQB844" s="32"/>
      <c r="QQC844" s="32"/>
      <c r="QQD844" s="32"/>
      <c r="QQE844" s="32"/>
      <c r="QQF844" s="32"/>
      <c r="QQG844" s="32"/>
      <c r="QQH844" s="32"/>
      <c r="QQI844" s="32"/>
      <c r="QQJ844" s="32"/>
      <c r="QQK844" s="32"/>
      <c r="QQL844" s="32"/>
      <c r="QQM844" s="32"/>
      <c r="QQN844" s="32"/>
      <c r="QQO844" s="32"/>
      <c r="QQP844" s="32"/>
      <c r="QQQ844" s="32"/>
      <c r="QQR844" s="32"/>
      <c r="QQS844" s="32"/>
      <c r="QQT844" s="32"/>
      <c r="QQU844" s="32"/>
      <c r="QQV844" s="32"/>
      <c r="QQW844" s="32"/>
      <c r="QQX844" s="32"/>
      <c r="QQY844" s="32"/>
      <c r="QQZ844" s="32"/>
      <c r="QRA844" s="32"/>
      <c r="QRB844" s="32"/>
      <c r="QRC844" s="32"/>
      <c r="QRD844" s="32"/>
      <c r="QRE844" s="32"/>
      <c r="QRF844" s="32"/>
      <c r="QRG844" s="32"/>
      <c r="QRH844" s="32"/>
      <c r="QRI844" s="32"/>
      <c r="QRJ844" s="32"/>
      <c r="QRK844" s="32"/>
      <c r="QRL844" s="32"/>
      <c r="QRM844" s="32"/>
      <c r="QRN844" s="32"/>
      <c r="QRO844" s="32"/>
      <c r="QRP844" s="32"/>
      <c r="QRQ844" s="32"/>
      <c r="QRR844" s="32"/>
      <c r="QRS844" s="32"/>
      <c r="QRT844" s="32"/>
      <c r="QRU844" s="32"/>
      <c r="QRV844" s="32"/>
      <c r="QRW844" s="32"/>
      <c r="QRX844" s="32"/>
      <c r="QRY844" s="32"/>
      <c r="QRZ844" s="32"/>
      <c r="QSA844" s="32"/>
      <c r="QSB844" s="32"/>
      <c r="QSC844" s="32"/>
      <c r="QSD844" s="32"/>
      <c r="QSE844" s="32"/>
      <c r="QSF844" s="32"/>
      <c r="QSG844" s="32"/>
      <c r="QSH844" s="32"/>
      <c r="QSI844" s="32"/>
      <c r="QSJ844" s="32"/>
      <c r="QSK844" s="32"/>
      <c r="QSL844" s="32"/>
      <c r="QSM844" s="32"/>
      <c r="QSN844" s="32"/>
      <c r="QSO844" s="32"/>
      <c r="QSP844" s="32"/>
      <c r="QSQ844" s="32"/>
      <c r="QSR844" s="32"/>
      <c r="QSS844" s="32"/>
      <c r="QST844" s="32"/>
      <c r="QSU844" s="32"/>
      <c r="QSV844" s="32"/>
      <c r="QSW844" s="32"/>
      <c r="QSX844" s="32"/>
      <c r="QSY844" s="32"/>
      <c r="QSZ844" s="32"/>
      <c r="QTA844" s="32"/>
      <c r="QTB844" s="32"/>
      <c r="QTC844" s="32"/>
      <c r="QTD844" s="32"/>
      <c r="QTE844" s="32"/>
      <c r="QTF844" s="32"/>
      <c r="QTG844" s="32"/>
      <c r="QTH844" s="32"/>
      <c r="QTI844" s="32"/>
      <c r="QTJ844" s="32"/>
      <c r="QTK844" s="32"/>
      <c r="QTL844" s="32"/>
      <c r="QTM844" s="32"/>
      <c r="QTN844" s="32"/>
      <c r="QTO844" s="32"/>
      <c r="QTP844" s="32"/>
      <c r="QTQ844" s="32"/>
      <c r="QTR844" s="32"/>
      <c r="QTS844" s="32"/>
      <c r="QTT844" s="32"/>
      <c r="QTU844" s="32"/>
      <c r="QTV844" s="32"/>
      <c r="QTW844" s="32"/>
      <c r="QTX844" s="32"/>
      <c r="QTY844" s="32"/>
      <c r="QTZ844" s="32"/>
      <c r="QUA844" s="32"/>
      <c r="QUB844" s="32"/>
      <c r="QUC844" s="32"/>
      <c r="QUD844" s="32"/>
      <c r="QUE844" s="32"/>
      <c r="QUF844" s="32"/>
      <c r="QUG844" s="32"/>
      <c r="QUH844" s="32"/>
      <c r="QUI844" s="32"/>
      <c r="QUJ844" s="32"/>
      <c r="QUK844" s="32"/>
      <c r="QUL844" s="32"/>
      <c r="QUM844" s="32"/>
      <c r="QUN844" s="32"/>
      <c r="QUO844" s="32"/>
      <c r="QUP844" s="32"/>
      <c r="QUQ844" s="32"/>
      <c r="QUR844" s="32"/>
      <c r="QUS844" s="32"/>
      <c r="QUT844" s="32"/>
      <c r="QUU844" s="32"/>
      <c r="QUV844" s="32"/>
      <c r="QUW844" s="32"/>
      <c r="QUX844" s="32"/>
      <c r="QUY844" s="32"/>
      <c r="QUZ844" s="32"/>
      <c r="QVA844" s="32"/>
      <c r="QVB844" s="32"/>
      <c r="QVC844" s="32"/>
      <c r="QVD844" s="32"/>
      <c r="QVE844" s="32"/>
      <c r="QVF844" s="32"/>
      <c r="QVG844" s="32"/>
      <c r="QVH844" s="32"/>
      <c r="QVI844" s="32"/>
      <c r="QVJ844" s="32"/>
      <c r="QVK844" s="32"/>
      <c r="QVL844" s="32"/>
      <c r="QVM844" s="32"/>
      <c r="QVN844" s="32"/>
      <c r="QVO844" s="32"/>
      <c r="QVP844" s="32"/>
      <c r="QVQ844" s="32"/>
      <c r="QVR844" s="32"/>
      <c r="QVS844" s="32"/>
      <c r="QVT844" s="32"/>
      <c r="QVU844" s="32"/>
      <c r="QVV844" s="32"/>
      <c r="QVW844" s="32"/>
      <c r="QVX844" s="32"/>
      <c r="QVY844" s="32"/>
      <c r="QVZ844" s="32"/>
      <c r="QWA844" s="32"/>
      <c r="QWB844" s="32"/>
      <c r="QWC844" s="32"/>
      <c r="QWD844" s="32"/>
      <c r="QWE844" s="32"/>
      <c r="QWF844" s="32"/>
      <c r="QWG844" s="32"/>
      <c r="QWH844" s="32"/>
      <c r="QWI844" s="32"/>
      <c r="QWJ844" s="32"/>
      <c r="QWK844" s="32"/>
      <c r="QWL844" s="32"/>
      <c r="QWM844" s="32"/>
      <c r="QWN844" s="32"/>
      <c r="QWO844" s="32"/>
      <c r="QWP844" s="32"/>
      <c r="QWQ844" s="32"/>
      <c r="QWR844" s="32"/>
      <c r="QWS844" s="32"/>
      <c r="QWT844" s="32"/>
      <c r="QWU844" s="32"/>
      <c r="QWV844" s="32"/>
      <c r="QWW844" s="32"/>
      <c r="QWX844" s="32"/>
      <c r="QWY844" s="32"/>
      <c r="QWZ844" s="32"/>
      <c r="QXA844" s="32"/>
      <c r="QXB844" s="32"/>
      <c r="QXC844" s="32"/>
      <c r="QXD844" s="32"/>
      <c r="QXE844" s="32"/>
      <c r="QXF844" s="32"/>
      <c r="QXG844" s="32"/>
      <c r="QXH844" s="32"/>
      <c r="QXI844" s="32"/>
      <c r="QXJ844" s="32"/>
      <c r="QXK844" s="32"/>
      <c r="QXL844" s="32"/>
      <c r="QXM844" s="32"/>
      <c r="QXN844" s="32"/>
      <c r="QXO844" s="32"/>
      <c r="QXP844" s="32"/>
      <c r="QXQ844" s="32"/>
      <c r="QXR844" s="32"/>
      <c r="QXS844" s="32"/>
      <c r="QXT844" s="32"/>
      <c r="QXU844" s="32"/>
      <c r="QXV844" s="32"/>
      <c r="QXW844" s="32"/>
      <c r="QXX844" s="32"/>
      <c r="QXY844" s="32"/>
      <c r="QXZ844" s="32"/>
      <c r="QYA844" s="32"/>
      <c r="QYB844" s="32"/>
      <c r="QYC844" s="32"/>
      <c r="QYD844" s="32"/>
      <c r="QYE844" s="32"/>
      <c r="QYF844" s="32"/>
      <c r="QYG844" s="32"/>
      <c r="QYH844" s="32"/>
      <c r="QYI844" s="32"/>
      <c r="QYJ844" s="32"/>
      <c r="QYK844" s="32"/>
      <c r="QYL844" s="32"/>
      <c r="QYM844" s="32"/>
      <c r="QYN844" s="32"/>
      <c r="QYO844" s="32"/>
      <c r="QYP844" s="32"/>
      <c r="QYQ844" s="32"/>
      <c r="QYR844" s="32"/>
      <c r="QYS844" s="32"/>
      <c r="QYT844" s="32"/>
      <c r="QYU844" s="32"/>
      <c r="QYV844" s="32"/>
      <c r="QYW844" s="32"/>
      <c r="QYX844" s="32"/>
      <c r="QYY844" s="32"/>
      <c r="QYZ844" s="32"/>
      <c r="QZA844" s="32"/>
      <c r="QZB844" s="32"/>
      <c r="QZC844" s="32"/>
      <c r="QZD844" s="32"/>
      <c r="QZE844" s="32"/>
      <c r="QZF844" s="32"/>
      <c r="QZG844" s="32"/>
      <c r="QZH844" s="32"/>
      <c r="QZI844" s="32"/>
      <c r="QZJ844" s="32"/>
      <c r="QZK844" s="32"/>
      <c r="QZL844" s="32"/>
      <c r="QZM844" s="32"/>
      <c r="QZN844" s="32"/>
      <c r="QZO844" s="32"/>
      <c r="QZP844" s="32"/>
      <c r="QZQ844" s="32"/>
      <c r="QZR844" s="32"/>
      <c r="QZS844" s="32"/>
      <c r="QZT844" s="32"/>
      <c r="QZU844" s="32"/>
      <c r="QZV844" s="32"/>
      <c r="QZW844" s="32"/>
      <c r="QZX844" s="32"/>
      <c r="QZY844" s="32"/>
      <c r="QZZ844" s="32"/>
      <c r="RAA844" s="32"/>
      <c r="RAB844" s="32"/>
      <c r="RAC844" s="32"/>
      <c r="RAD844" s="32"/>
      <c r="RAE844" s="32"/>
      <c r="RAF844" s="32"/>
      <c r="RAG844" s="32"/>
      <c r="RAH844" s="32"/>
      <c r="RAI844" s="32"/>
      <c r="RAJ844" s="32"/>
      <c r="RAK844" s="32"/>
      <c r="RAL844" s="32"/>
      <c r="RAM844" s="32"/>
      <c r="RAN844" s="32"/>
      <c r="RAO844" s="32"/>
      <c r="RAP844" s="32"/>
      <c r="RAQ844" s="32"/>
      <c r="RAR844" s="32"/>
      <c r="RAS844" s="32"/>
      <c r="RAT844" s="32"/>
      <c r="RAU844" s="32"/>
      <c r="RAV844" s="32"/>
      <c r="RAW844" s="32"/>
      <c r="RAX844" s="32"/>
      <c r="RAY844" s="32"/>
      <c r="RAZ844" s="32"/>
      <c r="RBA844" s="32"/>
      <c r="RBB844" s="32"/>
      <c r="RBC844" s="32"/>
      <c r="RBD844" s="32"/>
      <c r="RBE844" s="32"/>
      <c r="RBF844" s="32"/>
      <c r="RBG844" s="32"/>
      <c r="RBH844" s="32"/>
      <c r="RBI844" s="32"/>
      <c r="RBJ844" s="32"/>
      <c r="RBK844" s="32"/>
      <c r="RBL844" s="32"/>
      <c r="RBM844" s="32"/>
      <c r="RBN844" s="32"/>
      <c r="RBO844" s="32"/>
      <c r="RBP844" s="32"/>
      <c r="RBQ844" s="32"/>
      <c r="RBR844" s="32"/>
      <c r="RBS844" s="32"/>
      <c r="RBT844" s="32"/>
      <c r="RBU844" s="32"/>
      <c r="RBV844" s="32"/>
      <c r="RBW844" s="32"/>
      <c r="RBX844" s="32"/>
      <c r="RBY844" s="32"/>
      <c r="RBZ844" s="32"/>
      <c r="RCA844" s="32"/>
      <c r="RCB844" s="32"/>
      <c r="RCC844" s="32"/>
      <c r="RCD844" s="32"/>
      <c r="RCE844" s="32"/>
      <c r="RCF844" s="32"/>
      <c r="RCG844" s="32"/>
      <c r="RCH844" s="32"/>
      <c r="RCI844" s="32"/>
      <c r="RCJ844" s="32"/>
      <c r="RCK844" s="32"/>
      <c r="RCL844" s="32"/>
      <c r="RCM844" s="32"/>
      <c r="RCN844" s="32"/>
      <c r="RCO844" s="32"/>
      <c r="RCP844" s="32"/>
      <c r="RCQ844" s="32"/>
      <c r="RCR844" s="32"/>
      <c r="RCS844" s="32"/>
      <c r="RCT844" s="32"/>
      <c r="RCU844" s="32"/>
      <c r="RCV844" s="32"/>
      <c r="RCW844" s="32"/>
      <c r="RCX844" s="32"/>
      <c r="RCY844" s="32"/>
      <c r="RCZ844" s="32"/>
      <c r="RDA844" s="32"/>
      <c r="RDB844" s="32"/>
      <c r="RDC844" s="32"/>
      <c r="RDD844" s="32"/>
      <c r="RDE844" s="32"/>
      <c r="RDF844" s="32"/>
      <c r="RDG844" s="32"/>
      <c r="RDH844" s="32"/>
      <c r="RDI844" s="32"/>
      <c r="RDJ844" s="32"/>
      <c r="RDK844" s="32"/>
      <c r="RDL844" s="32"/>
      <c r="RDM844" s="32"/>
      <c r="RDN844" s="32"/>
      <c r="RDO844" s="32"/>
      <c r="RDP844" s="32"/>
      <c r="RDQ844" s="32"/>
      <c r="RDR844" s="32"/>
      <c r="RDS844" s="32"/>
      <c r="RDT844" s="32"/>
      <c r="RDU844" s="32"/>
      <c r="RDV844" s="32"/>
      <c r="RDW844" s="32"/>
      <c r="RDX844" s="32"/>
      <c r="RDY844" s="32"/>
      <c r="RDZ844" s="32"/>
      <c r="REA844" s="32"/>
      <c r="REB844" s="32"/>
      <c r="REC844" s="32"/>
      <c r="RED844" s="32"/>
      <c r="REE844" s="32"/>
      <c r="REF844" s="32"/>
      <c r="REG844" s="32"/>
      <c r="REH844" s="32"/>
      <c r="REI844" s="32"/>
      <c r="REJ844" s="32"/>
      <c r="REK844" s="32"/>
      <c r="REL844" s="32"/>
      <c r="REM844" s="32"/>
      <c r="REN844" s="32"/>
      <c r="REO844" s="32"/>
      <c r="REP844" s="32"/>
      <c r="REQ844" s="32"/>
      <c r="RER844" s="32"/>
      <c r="RES844" s="32"/>
      <c r="RET844" s="32"/>
      <c r="REU844" s="32"/>
      <c r="REV844" s="32"/>
      <c r="REW844" s="32"/>
      <c r="REX844" s="32"/>
      <c r="REY844" s="32"/>
      <c r="REZ844" s="32"/>
      <c r="RFA844" s="32"/>
      <c r="RFB844" s="32"/>
      <c r="RFC844" s="32"/>
      <c r="RFD844" s="32"/>
      <c r="RFE844" s="32"/>
      <c r="RFF844" s="32"/>
      <c r="RFG844" s="32"/>
      <c r="RFH844" s="32"/>
      <c r="RFI844" s="32"/>
      <c r="RFJ844" s="32"/>
      <c r="RFK844" s="32"/>
      <c r="RFL844" s="32"/>
      <c r="RFM844" s="32"/>
      <c r="RFN844" s="32"/>
      <c r="RFO844" s="32"/>
      <c r="RFP844" s="32"/>
      <c r="RFQ844" s="32"/>
      <c r="RFR844" s="32"/>
      <c r="RFS844" s="32"/>
      <c r="RFT844" s="32"/>
      <c r="RFU844" s="32"/>
      <c r="RFV844" s="32"/>
      <c r="RFW844" s="32"/>
      <c r="RFX844" s="32"/>
      <c r="RFY844" s="32"/>
      <c r="RFZ844" s="32"/>
      <c r="RGA844" s="32"/>
      <c r="RGB844" s="32"/>
      <c r="RGC844" s="32"/>
      <c r="RGD844" s="32"/>
      <c r="RGE844" s="32"/>
      <c r="RGF844" s="32"/>
      <c r="RGG844" s="32"/>
      <c r="RGH844" s="32"/>
      <c r="RGI844" s="32"/>
      <c r="RGJ844" s="32"/>
      <c r="RGK844" s="32"/>
      <c r="RGL844" s="32"/>
      <c r="RGM844" s="32"/>
      <c r="RGN844" s="32"/>
      <c r="RGO844" s="32"/>
      <c r="RGP844" s="32"/>
      <c r="RGQ844" s="32"/>
      <c r="RGR844" s="32"/>
      <c r="RGS844" s="32"/>
      <c r="RGT844" s="32"/>
      <c r="RGU844" s="32"/>
      <c r="RGV844" s="32"/>
      <c r="RGW844" s="32"/>
      <c r="RGX844" s="32"/>
      <c r="RGY844" s="32"/>
      <c r="RGZ844" s="32"/>
      <c r="RHA844" s="32"/>
      <c r="RHB844" s="32"/>
      <c r="RHC844" s="32"/>
      <c r="RHD844" s="32"/>
      <c r="RHE844" s="32"/>
      <c r="RHF844" s="32"/>
      <c r="RHG844" s="32"/>
      <c r="RHH844" s="32"/>
      <c r="RHI844" s="32"/>
      <c r="RHJ844" s="32"/>
      <c r="RHK844" s="32"/>
      <c r="RHL844" s="32"/>
      <c r="RHM844" s="32"/>
      <c r="RHN844" s="32"/>
      <c r="RHO844" s="32"/>
      <c r="RHP844" s="32"/>
      <c r="RHQ844" s="32"/>
      <c r="RHR844" s="32"/>
      <c r="RHS844" s="32"/>
      <c r="RHT844" s="32"/>
      <c r="RHU844" s="32"/>
      <c r="RHV844" s="32"/>
      <c r="RHW844" s="32"/>
      <c r="RHX844" s="32"/>
      <c r="RHY844" s="32"/>
      <c r="RHZ844" s="32"/>
      <c r="RIA844" s="32"/>
      <c r="RIB844" s="32"/>
      <c r="RIC844" s="32"/>
      <c r="RID844" s="32"/>
      <c r="RIE844" s="32"/>
      <c r="RIF844" s="32"/>
      <c r="RIG844" s="32"/>
      <c r="RIH844" s="32"/>
      <c r="RII844" s="32"/>
      <c r="RIJ844" s="32"/>
      <c r="RIK844" s="32"/>
      <c r="RIL844" s="32"/>
      <c r="RIM844" s="32"/>
      <c r="RIN844" s="32"/>
      <c r="RIO844" s="32"/>
      <c r="RIP844" s="32"/>
      <c r="RIQ844" s="32"/>
      <c r="RIR844" s="32"/>
      <c r="RIS844" s="32"/>
      <c r="RIT844" s="32"/>
      <c r="RIU844" s="32"/>
      <c r="RIV844" s="32"/>
      <c r="RIW844" s="32"/>
      <c r="RIX844" s="32"/>
      <c r="RIY844" s="32"/>
      <c r="RIZ844" s="32"/>
      <c r="RJA844" s="32"/>
      <c r="RJB844" s="32"/>
      <c r="RJC844" s="32"/>
      <c r="RJD844" s="32"/>
      <c r="RJE844" s="32"/>
      <c r="RJF844" s="32"/>
      <c r="RJG844" s="32"/>
      <c r="RJH844" s="32"/>
      <c r="RJI844" s="32"/>
      <c r="RJJ844" s="32"/>
      <c r="RJK844" s="32"/>
      <c r="RJL844" s="32"/>
      <c r="RJM844" s="32"/>
      <c r="RJN844" s="32"/>
      <c r="RJO844" s="32"/>
      <c r="RJP844" s="32"/>
      <c r="RJQ844" s="32"/>
      <c r="RJR844" s="32"/>
      <c r="RJS844" s="32"/>
      <c r="RJT844" s="32"/>
      <c r="RJU844" s="32"/>
      <c r="RJV844" s="32"/>
      <c r="RJW844" s="32"/>
      <c r="RJX844" s="32"/>
      <c r="RJY844" s="32"/>
      <c r="RJZ844" s="32"/>
      <c r="RKA844" s="32"/>
      <c r="RKB844" s="32"/>
      <c r="RKC844" s="32"/>
      <c r="RKD844" s="32"/>
      <c r="RKE844" s="32"/>
      <c r="RKF844" s="32"/>
      <c r="RKG844" s="32"/>
      <c r="RKH844" s="32"/>
      <c r="RKI844" s="32"/>
      <c r="RKJ844" s="32"/>
      <c r="RKK844" s="32"/>
      <c r="RKL844" s="32"/>
      <c r="RKM844" s="32"/>
      <c r="RKN844" s="32"/>
      <c r="RKO844" s="32"/>
      <c r="RKP844" s="32"/>
      <c r="RKQ844" s="32"/>
      <c r="RKR844" s="32"/>
      <c r="RKS844" s="32"/>
      <c r="RKT844" s="32"/>
      <c r="RKU844" s="32"/>
      <c r="RKV844" s="32"/>
      <c r="RKW844" s="32"/>
      <c r="RKX844" s="32"/>
      <c r="RKY844" s="32"/>
      <c r="RKZ844" s="32"/>
      <c r="RLA844" s="32"/>
      <c r="RLB844" s="32"/>
      <c r="RLC844" s="32"/>
      <c r="RLD844" s="32"/>
      <c r="RLE844" s="32"/>
      <c r="RLF844" s="32"/>
      <c r="RLG844" s="32"/>
      <c r="RLH844" s="32"/>
      <c r="RLI844" s="32"/>
      <c r="RLJ844" s="32"/>
      <c r="RLK844" s="32"/>
      <c r="RLL844" s="32"/>
      <c r="RLM844" s="32"/>
      <c r="RLN844" s="32"/>
      <c r="RLO844" s="32"/>
      <c r="RLP844" s="32"/>
      <c r="RLQ844" s="32"/>
      <c r="RLR844" s="32"/>
      <c r="RLS844" s="32"/>
      <c r="RLT844" s="32"/>
      <c r="RLU844" s="32"/>
      <c r="RLV844" s="32"/>
      <c r="RLW844" s="32"/>
      <c r="RLX844" s="32"/>
      <c r="RLY844" s="32"/>
      <c r="RLZ844" s="32"/>
      <c r="RMA844" s="32"/>
      <c r="RMB844" s="32"/>
      <c r="RMC844" s="32"/>
      <c r="RMD844" s="32"/>
      <c r="RME844" s="32"/>
      <c r="RMF844" s="32"/>
      <c r="RMG844" s="32"/>
      <c r="RMH844" s="32"/>
      <c r="RMI844" s="32"/>
      <c r="RMJ844" s="32"/>
      <c r="RMK844" s="32"/>
      <c r="RML844" s="32"/>
      <c r="RMM844" s="32"/>
      <c r="RMN844" s="32"/>
      <c r="RMO844" s="32"/>
      <c r="RMP844" s="32"/>
      <c r="RMQ844" s="32"/>
      <c r="RMR844" s="32"/>
      <c r="RMS844" s="32"/>
      <c r="RMT844" s="32"/>
      <c r="RMU844" s="32"/>
      <c r="RMV844" s="32"/>
      <c r="RMW844" s="32"/>
      <c r="RMX844" s="32"/>
      <c r="RMY844" s="32"/>
      <c r="RMZ844" s="32"/>
      <c r="RNA844" s="32"/>
      <c r="RNB844" s="32"/>
      <c r="RNC844" s="32"/>
      <c r="RND844" s="32"/>
      <c r="RNE844" s="32"/>
      <c r="RNF844" s="32"/>
      <c r="RNG844" s="32"/>
      <c r="RNH844" s="32"/>
      <c r="RNI844" s="32"/>
      <c r="RNJ844" s="32"/>
      <c r="RNK844" s="32"/>
      <c r="RNL844" s="32"/>
      <c r="RNM844" s="32"/>
      <c r="RNN844" s="32"/>
      <c r="RNO844" s="32"/>
      <c r="RNP844" s="32"/>
      <c r="RNQ844" s="32"/>
      <c r="RNR844" s="32"/>
      <c r="RNS844" s="32"/>
      <c r="RNT844" s="32"/>
      <c r="RNU844" s="32"/>
      <c r="RNV844" s="32"/>
      <c r="RNW844" s="32"/>
      <c r="RNX844" s="32"/>
      <c r="RNY844" s="32"/>
      <c r="RNZ844" s="32"/>
      <c r="ROA844" s="32"/>
      <c r="ROB844" s="32"/>
      <c r="ROC844" s="32"/>
      <c r="ROD844" s="32"/>
      <c r="ROE844" s="32"/>
      <c r="ROF844" s="32"/>
      <c r="ROG844" s="32"/>
      <c r="ROH844" s="32"/>
      <c r="ROI844" s="32"/>
      <c r="ROJ844" s="32"/>
      <c r="ROK844" s="32"/>
      <c r="ROL844" s="32"/>
      <c r="ROM844" s="32"/>
      <c r="RON844" s="32"/>
      <c r="ROO844" s="32"/>
      <c r="ROP844" s="32"/>
      <c r="ROQ844" s="32"/>
      <c r="ROR844" s="32"/>
      <c r="ROS844" s="32"/>
      <c r="ROT844" s="32"/>
      <c r="ROU844" s="32"/>
      <c r="ROV844" s="32"/>
      <c r="ROW844" s="32"/>
      <c r="ROX844" s="32"/>
      <c r="ROY844" s="32"/>
      <c r="ROZ844" s="32"/>
      <c r="RPA844" s="32"/>
      <c r="RPB844" s="32"/>
      <c r="RPC844" s="32"/>
      <c r="RPD844" s="32"/>
      <c r="RPE844" s="32"/>
      <c r="RPF844" s="32"/>
      <c r="RPG844" s="32"/>
      <c r="RPH844" s="32"/>
      <c r="RPI844" s="32"/>
      <c r="RPJ844" s="32"/>
      <c r="RPK844" s="32"/>
      <c r="RPL844" s="32"/>
      <c r="RPM844" s="32"/>
      <c r="RPN844" s="32"/>
      <c r="RPO844" s="32"/>
      <c r="RPP844" s="32"/>
      <c r="RPQ844" s="32"/>
      <c r="RPR844" s="32"/>
      <c r="RPS844" s="32"/>
      <c r="RPT844" s="32"/>
      <c r="RPU844" s="32"/>
      <c r="RPV844" s="32"/>
      <c r="RPW844" s="32"/>
      <c r="RPX844" s="32"/>
      <c r="RPY844" s="32"/>
      <c r="RPZ844" s="32"/>
      <c r="RQA844" s="32"/>
      <c r="RQB844" s="32"/>
      <c r="RQC844" s="32"/>
      <c r="RQD844" s="32"/>
      <c r="RQE844" s="32"/>
      <c r="RQF844" s="32"/>
      <c r="RQG844" s="32"/>
      <c r="RQH844" s="32"/>
      <c r="RQI844" s="32"/>
      <c r="RQJ844" s="32"/>
      <c r="RQK844" s="32"/>
      <c r="RQL844" s="32"/>
      <c r="RQM844" s="32"/>
      <c r="RQN844" s="32"/>
      <c r="RQO844" s="32"/>
      <c r="RQP844" s="32"/>
      <c r="RQQ844" s="32"/>
      <c r="RQR844" s="32"/>
      <c r="RQS844" s="32"/>
      <c r="RQT844" s="32"/>
      <c r="RQU844" s="32"/>
      <c r="RQV844" s="32"/>
      <c r="RQW844" s="32"/>
      <c r="RQX844" s="32"/>
      <c r="RQY844" s="32"/>
      <c r="RQZ844" s="32"/>
      <c r="RRA844" s="32"/>
      <c r="RRB844" s="32"/>
      <c r="RRC844" s="32"/>
      <c r="RRD844" s="32"/>
      <c r="RRE844" s="32"/>
      <c r="RRF844" s="32"/>
      <c r="RRG844" s="32"/>
      <c r="RRH844" s="32"/>
      <c r="RRI844" s="32"/>
      <c r="RRJ844" s="32"/>
      <c r="RRK844" s="32"/>
      <c r="RRL844" s="32"/>
      <c r="RRM844" s="32"/>
      <c r="RRN844" s="32"/>
      <c r="RRO844" s="32"/>
      <c r="RRP844" s="32"/>
      <c r="RRQ844" s="32"/>
      <c r="RRR844" s="32"/>
      <c r="RRS844" s="32"/>
      <c r="RRT844" s="32"/>
      <c r="RRU844" s="32"/>
      <c r="RRV844" s="32"/>
      <c r="RRW844" s="32"/>
      <c r="RRX844" s="32"/>
      <c r="RRY844" s="32"/>
      <c r="RRZ844" s="32"/>
      <c r="RSA844" s="32"/>
      <c r="RSB844" s="32"/>
      <c r="RSC844" s="32"/>
      <c r="RSD844" s="32"/>
      <c r="RSE844" s="32"/>
      <c r="RSF844" s="32"/>
      <c r="RSG844" s="32"/>
      <c r="RSH844" s="32"/>
      <c r="RSI844" s="32"/>
      <c r="RSJ844" s="32"/>
      <c r="RSK844" s="32"/>
      <c r="RSL844" s="32"/>
      <c r="RSM844" s="32"/>
      <c r="RSN844" s="32"/>
      <c r="RSO844" s="32"/>
      <c r="RSP844" s="32"/>
      <c r="RSQ844" s="32"/>
      <c r="RSR844" s="32"/>
      <c r="RSS844" s="32"/>
      <c r="RST844" s="32"/>
      <c r="RSU844" s="32"/>
      <c r="RSV844" s="32"/>
      <c r="RSW844" s="32"/>
      <c r="RSX844" s="32"/>
      <c r="RSY844" s="32"/>
      <c r="RSZ844" s="32"/>
      <c r="RTA844" s="32"/>
      <c r="RTB844" s="32"/>
      <c r="RTC844" s="32"/>
      <c r="RTD844" s="32"/>
      <c r="RTE844" s="32"/>
      <c r="RTF844" s="32"/>
      <c r="RTG844" s="32"/>
      <c r="RTH844" s="32"/>
      <c r="RTI844" s="32"/>
      <c r="RTJ844" s="32"/>
      <c r="RTK844" s="32"/>
      <c r="RTL844" s="32"/>
      <c r="RTM844" s="32"/>
      <c r="RTN844" s="32"/>
      <c r="RTO844" s="32"/>
      <c r="RTP844" s="32"/>
      <c r="RTQ844" s="32"/>
      <c r="RTR844" s="32"/>
      <c r="RTS844" s="32"/>
      <c r="RTT844" s="32"/>
      <c r="RTU844" s="32"/>
      <c r="RTV844" s="32"/>
      <c r="RTW844" s="32"/>
      <c r="RTX844" s="32"/>
      <c r="RTY844" s="32"/>
      <c r="RTZ844" s="32"/>
      <c r="RUA844" s="32"/>
      <c r="RUB844" s="32"/>
      <c r="RUC844" s="32"/>
      <c r="RUD844" s="32"/>
      <c r="RUE844" s="32"/>
      <c r="RUF844" s="32"/>
      <c r="RUG844" s="32"/>
      <c r="RUH844" s="32"/>
      <c r="RUI844" s="32"/>
      <c r="RUJ844" s="32"/>
      <c r="RUK844" s="32"/>
      <c r="RUL844" s="32"/>
      <c r="RUM844" s="32"/>
      <c r="RUN844" s="32"/>
      <c r="RUO844" s="32"/>
      <c r="RUP844" s="32"/>
      <c r="RUQ844" s="32"/>
      <c r="RUR844" s="32"/>
      <c r="RUS844" s="32"/>
      <c r="RUT844" s="32"/>
      <c r="RUU844" s="32"/>
      <c r="RUV844" s="32"/>
      <c r="RUW844" s="32"/>
      <c r="RUX844" s="32"/>
      <c r="RUY844" s="32"/>
      <c r="RUZ844" s="32"/>
      <c r="RVA844" s="32"/>
      <c r="RVB844" s="32"/>
      <c r="RVC844" s="32"/>
      <c r="RVD844" s="32"/>
      <c r="RVE844" s="32"/>
      <c r="RVF844" s="32"/>
      <c r="RVG844" s="32"/>
      <c r="RVH844" s="32"/>
      <c r="RVI844" s="32"/>
      <c r="RVJ844" s="32"/>
      <c r="RVK844" s="32"/>
      <c r="RVL844" s="32"/>
      <c r="RVM844" s="32"/>
      <c r="RVN844" s="32"/>
      <c r="RVO844" s="32"/>
      <c r="RVP844" s="32"/>
      <c r="RVQ844" s="32"/>
      <c r="RVR844" s="32"/>
      <c r="RVS844" s="32"/>
      <c r="RVT844" s="32"/>
      <c r="RVU844" s="32"/>
      <c r="RVV844" s="32"/>
      <c r="RVW844" s="32"/>
      <c r="RVX844" s="32"/>
      <c r="RVY844" s="32"/>
      <c r="RVZ844" s="32"/>
      <c r="RWA844" s="32"/>
      <c r="RWB844" s="32"/>
      <c r="RWC844" s="32"/>
      <c r="RWD844" s="32"/>
      <c r="RWE844" s="32"/>
      <c r="RWF844" s="32"/>
      <c r="RWG844" s="32"/>
      <c r="RWH844" s="32"/>
      <c r="RWI844" s="32"/>
      <c r="RWJ844" s="32"/>
      <c r="RWK844" s="32"/>
      <c r="RWL844" s="32"/>
      <c r="RWM844" s="32"/>
      <c r="RWN844" s="32"/>
      <c r="RWO844" s="32"/>
      <c r="RWP844" s="32"/>
      <c r="RWQ844" s="32"/>
      <c r="RWR844" s="32"/>
      <c r="RWS844" s="32"/>
      <c r="RWT844" s="32"/>
      <c r="RWU844" s="32"/>
      <c r="RWV844" s="32"/>
      <c r="RWW844" s="32"/>
      <c r="RWX844" s="32"/>
      <c r="RWY844" s="32"/>
      <c r="RWZ844" s="32"/>
      <c r="RXA844" s="32"/>
      <c r="RXB844" s="32"/>
      <c r="RXC844" s="32"/>
      <c r="RXD844" s="32"/>
      <c r="RXE844" s="32"/>
      <c r="RXF844" s="32"/>
      <c r="RXG844" s="32"/>
      <c r="RXH844" s="32"/>
      <c r="RXI844" s="32"/>
      <c r="RXJ844" s="32"/>
      <c r="RXK844" s="32"/>
      <c r="RXL844" s="32"/>
      <c r="RXM844" s="32"/>
      <c r="RXN844" s="32"/>
      <c r="RXO844" s="32"/>
      <c r="RXP844" s="32"/>
      <c r="RXQ844" s="32"/>
      <c r="RXR844" s="32"/>
      <c r="RXS844" s="32"/>
      <c r="RXT844" s="32"/>
      <c r="RXU844" s="32"/>
      <c r="RXV844" s="32"/>
      <c r="RXW844" s="32"/>
      <c r="RXX844" s="32"/>
      <c r="RXY844" s="32"/>
      <c r="RXZ844" s="32"/>
      <c r="RYA844" s="32"/>
      <c r="RYB844" s="32"/>
      <c r="RYC844" s="32"/>
      <c r="RYD844" s="32"/>
      <c r="RYE844" s="32"/>
      <c r="RYF844" s="32"/>
      <c r="RYG844" s="32"/>
      <c r="RYH844" s="32"/>
      <c r="RYI844" s="32"/>
      <c r="RYJ844" s="32"/>
      <c r="RYK844" s="32"/>
      <c r="RYL844" s="32"/>
      <c r="RYM844" s="32"/>
      <c r="RYN844" s="32"/>
      <c r="RYO844" s="32"/>
      <c r="RYP844" s="32"/>
      <c r="RYQ844" s="32"/>
      <c r="RYR844" s="32"/>
      <c r="RYS844" s="32"/>
      <c r="RYT844" s="32"/>
      <c r="RYU844" s="32"/>
      <c r="RYV844" s="32"/>
      <c r="RYW844" s="32"/>
      <c r="RYX844" s="32"/>
      <c r="RYY844" s="32"/>
      <c r="RYZ844" s="32"/>
      <c r="RZA844" s="32"/>
      <c r="RZB844" s="32"/>
      <c r="RZC844" s="32"/>
      <c r="RZD844" s="32"/>
      <c r="RZE844" s="32"/>
      <c r="RZF844" s="32"/>
      <c r="RZG844" s="32"/>
      <c r="RZH844" s="32"/>
      <c r="RZI844" s="32"/>
      <c r="RZJ844" s="32"/>
      <c r="RZK844" s="32"/>
      <c r="RZL844" s="32"/>
      <c r="RZM844" s="32"/>
      <c r="RZN844" s="32"/>
      <c r="RZO844" s="32"/>
      <c r="RZP844" s="32"/>
      <c r="RZQ844" s="32"/>
      <c r="RZR844" s="32"/>
      <c r="RZS844" s="32"/>
      <c r="RZT844" s="32"/>
      <c r="RZU844" s="32"/>
      <c r="RZV844" s="32"/>
      <c r="RZW844" s="32"/>
      <c r="RZX844" s="32"/>
      <c r="RZY844" s="32"/>
      <c r="RZZ844" s="32"/>
      <c r="SAA844" s="32"/>
      <c r="SAB844" s="32"/>
      <c r="SAC844" s="32"/>
      <c r="SAD844" s="32"/>
      <c r="SAE844" s="32"/>
      <c r="SAF844" s="32"/>
      <c r="SAG844" s="32"/>
      <c r="SAH844" s="32"/>
      <c r="SAI844" s="32"/>
      <c r="SAJ844" s="32"/>
      <c r="SAK844" s="32"/>
      <c r="SAL844" s="32"/>
      <c r="SAM844" s="32"/>
      <c r="SAN844" s="32"/>
      <c r="SAO844" s="32"/>
      <c r="SAP844" s="32"/>
      <c r="SAQ844" s="32"/>
      <c r="SAR844" s="32"/>
      <c r="SAS844" s="32"/>
      <c r="SAT844" s="32"/>
      <c r="SAU844" s="32"/>
      <c r="SAV844" s="32"/>
      <c r="SAW844" s="32"/>
      <c r="SAX844" s="32"/>
      <c r="SAY844" s="32"/>
      <c r="SAZ844" s="32"/>
      <c r="SBA844" s="32"/>
      <c r="SBB844" s="32"/>
      <c r="SBC844" s="32"/>
      <c r="SBD844" s="32"/>
      <c r="SBE844" s="32"/>
      <c r="SBF844" s="32"/>
      <c r="SBG844" s="32"/>
      <c r="SBH844" s="32"/>
      <c r="SBI844" s="32"/>
      <c r="SBJ844" s="32"/>
      <c r="SBK844" s="32"/>
      <c r="SBL844" s="32"/>
      <c r="SBM844" s="32"/>
      <c r="SBN844" s="32"/>
      <c r="SBO844" s="32"/>
      <c r="SBP844" s="32"/>
      <c r="SBQ844" s="32"/>
      <c r="SBR844" s="32"/>
      <c r="SBS844" s="32"/>
      <c r="SBT844" s="32"/>
      <c r="SBU844" s="32"/>
      <c r="SBV844" s="32"/>
      <c r="SBW844" s="32"/>
      <c r="SBX844" s="32"/>
      <c r="SBY844" s="32"/>
      <c r="SBZ844" s="32"/>
      <c r="SCA844" s="32"/>
      <c r="SCB844" s="32"/>
      <c r="SCC844" s="32"/>
      <c r="SCD844" s="32"/>
      <c r="SCE844" s="32"/>
      <c r="SCF844" s="32"/>
      <c r="SCG844" s="32"/>
      <c r="SCH844" s="32"/>
      <c r="SCI844" s="32"/>
      <c r="SCJ844" s="32"/>
      <c r="SCK844" s="32"/>
      <c r="SCL844" s="32"/>
      <c r="SCM844" s="32"/>
      <c r="SCN844" s="32"/>
      <c r="SCO844" s="32"/>
      <c r="SCP844" s="32"/>
      <c r="SCQ844" s="32"/>
      <c r="SCR844" s="32"/>
      <c r="SCS844" s="32"/>
      <c r="SCT844" s="32"/>
      <c r="SCU844" s="32"/>
      <c r="SCV844" s="32"/>
      <c r="SCW844" s="32"/>
      <c r="SCX844" s="32"/>
      <c r="SCY844" s="32"/>
      <c r="SCZ844" s="32"/>
      <c r="SDA844" s="32"/>
      <c r="SDB844" s="32"/>
      <c r="SDC844" s="32"/>
      <c r="SDD844" s="32"/>
      <c r="SDE844" s="32"/>
      <c r="SDF844" s="32"/>
      <c r="SDG844" s="32"/>
      <c r="SDH844" s="32"/>
      <c r="SDI844" s="32"/>
      <c r="SDJ844" s="32"/>
      <c r="SDK844" s="32"/>
      <c r="SDL844" s="32"/>
      <c r="SDM844" s="32"/>
      <c r="SDN844" s="32"/>
      <c r="SDO844" s="32"/>
      <c r="SDP844" s="32"/>
      <c r="SDQ844" s="32"/>
      <c r="SDR844" s="32"/>
      <c r="SDS844" s="32"/>
      <c r="SDT844" s="32"/>
      <c r="SDU844" s="32"/>
      <c r="SDV844" s="32"/>
      <c r="SDW844" s="32"/>
      <c r="SDX844" s="32"/>
      <c r="SDY844" s="32"/>
      <c r="SDZ844" s="32"/>
      <c r="SEA844" s="32"/>
      <c r="SEB844" s="32"/>
      <c r="SEC844" s="32"/>
      <c r="SED844" s="32"/>
      <c r="SEE844" s="32"/>
      <c r="SEF844" s="32"/>
      <c r="SEG844" s="32"/>
      <c r="SEH844" s="32"/>
      <c r="SEI844" s="32"/>
      <c r="SEJ844" s="32"/>
      <c r="SEK844" s="32"/>
      <c r="SEL844" s="32"/>
      <c r="SEM844" s="32"/>
      <c r="SEN844" s="32"/>
      <c r="SEO844" s="32"/>
      <c r="SEP844" s="32"/>
      <c r="SEQ844" s="32"/>
      <c r="SER844" s="32"/>
      <c r="SES844" s="32"/>
      <c r="SET844" s="32"/>
      <c r="SEU844" s="32"/>
      <c r="SEV844" s="32"/>
      <c r="SEW844" s="32"/>
      <c r="SEX844" s="32"/>
      <c r="SEY844" s="32"/>
      <c r="SEZ844" s="32"/>
      <c r="SFA844" s="32"/>
      <c r="SFB844" s="32"/>
      <c r="SFC844" s="32"/>
      <c r="SFD844" s="32"/>
      <c r="SFE844" s="32"/>
      <c r="SFF844" s="32"/>
      <c r="SFG844" s="32"/>
      <c r="SFH844" s="32"/>
      <c r="SFI844" s="32"/>
      <c r="SFJ844" s="32"/>
      <c r="SFK844" s="32"/>
      <c r="SFL844" s="32"/>
      <c r="SFM844" s="32"/>
      <c r="SFN844" s="32"/>
      <c r="SFO844" s="32"/>
      <c r="SFP844" s="32"/>
      <c r="SFQ844" s="32"/>
      <c r="SFR844" s="32"/>
      <c r="SFS844" s="32"/>
      <c r="SFT844" s="32"/>
      <c r="SFU844" s="32"/>
      <c r="SFV844" s="32"/>
      <c r="SFW844" s="32"/>
      <c r="SFX844" s="32"/>
      <c r="SFY844" s="32"/>
      <c r="SFZ844" s="32"/>
      <c r="SGA844" s="32"/>
      <c r="SGB844" s="32"/>
      <c r="SGC844" s="32"/>
      <c r="SGD844" s="32"/>
      <c r="SGE844" s="32"/>
      <c r="SGF844" s="32"/>
      <c r="SGG844" s="32"/>
      <c r="SGH844" s="32"/>
      <c r="SGI844" s="32"/>
      <c r="SGJ844" s="32"/>
      <c r="SGK844" s="32"/>
      <c r="SGL844" s="32"/>
      <c r="SGM844" s="32"/>
      <c r="SGN844" s="32"/>
      <c r="SGO844" s="32"/>
      <c r="SGP844" s="32"/>
      <c r="SGQ844" s="32"/>
      <c r="SGR844" s="32"/>
      <c r="SGS844" s="32"/>
      <c r="SGT844" s="32"/>
      <c r="SGU844" s="32"/>
      <c r="SGV844" s="32"/>
      <c r="SGW844" s="32"/>
      <c r="SGX844" s="32"/>
      <c r="SGY844" s="32"/>
      <c r="SGZ844" s="32"/>
      <c r="SHA844" s="32"/>
      <c r="SHB844" s="32"/>
      <c r="SHC844" s="32"/>
      <c r="SHD844" s="32"/>
      <c r="SHE844" s="32"/>
      <c r="SHF844" s="32"/>
      <c r="SHG844" s="32"/>
      <c r="SHH844" s="32"/>
      <c r="SHI844" s="32"/>
      <c r="SHJ844" s="32"/>
      <c r="SHK844" s="32"/>
      <c r="SHL844" s="32"/>
      <c r="SHM844" s="32"/>
      <c r="SHN844" s="32"/>
      <c r="SHO844" s="32"/>
      <c r="SHP844" s="32"/>
      <c r="SHQ844" s="32"/>
      <c r="SHR844" s="32"/>
      <c r="SHS844" s="32"/>
      <c r="SHT844" s="32"/>
      <c r="SHU844" s="32"/>
      <c r="SHV844" s="32"/>
      <c r="SHW844" s="32"/>
      <c r="SHX844" s="32"/>
      <c r="SHY844" s="32"/>
      <c r="SHZ844" s="32"/>
      <c r="SIA844" s="32"/>
      <c r="SIB844" s="32"/>
      <c r="SIC844" s="32"/>
      <c r="SID844" s="32"/>
      <c r="SIE844" s="32"/>
      <c r="SIF844" s="32"/>
      <c r="SIG844" s="32"/>
      <c r="SIH844" s="32"/>
      <c r="SII844" s="32"/>
      <c r="SIJ844" s="32"/>
      <c r="SIK844" s="32"/>
      <c r="SIL844" s="32"/>
      <c r="SIM844" s="32"/>
      <c r="SIN844" s="32"/>
      <c r="SIO844" s="32"/>
      <c r="SIP844" s="32"/>
      <c r="SIQ844" s="32"/>
      <c r="SIR844" s="32"/>
      <c r="SIS844" s="32"/>
      <c r="SIT844" s="32"/>
      <c r="SIU844" s="32"/>
      <c r="SIV844" s="32"/>
      <c r="SIW844" s="32"/>
      <c r="SIX844" s="32"/>
      <c r="SIY844" s="32"/>
      <c r="SIZ844" s="32"/>
      <c r="SJA844" s="32"/>
      <c r="SJB844" s="32"/>
      <c r="SJC844" s="32"/>
      <c r="SJD844" s="32"/>
      <c r="SJE844" s="32"/>
      <c r="SJF844" s="32"/>
      <c r="SJG844" s="32"/>
      <c r="SJH844" s="32"/>
      <c r="SJI844" s="32"/>
      <c r="SJJ844" s="32"/>
      <c r="SJK844" s="32"/>
      <c r="SJL844" s="32"/>
      <c r="SJM844" s="32"/>
      <c r="SJN844" s="32"/>
      <c r="SJO844" s="32"/>
      <c r="SJP844" s="32"/>
      <c r="SJQ844" s="32"/>
      <c r="SJR844" s="32"/>
      <c r="SJS844" s="32"/>
      <c r="SJT844" s="32"/>
      <c r="SJU844" s="32"/>
      <c r="SJV844" s="32"/>
      <c r="SJW844" s="32"/>
      <c r="SJX844" s="32"/>
      <c r="SJY844" s="32"/>
      <c r="SJZ844" s="32"/>
      <c r="SKA844" s="32"/>
      <c r="SKB844" s="32"/>
      <c r="SKC844" s="32"/>
      <c r="SKD844" s="32"/>
      <c r="SKE844" s="32"/>
      <c r="SKF844" s="32"/>
      <c r="SKG844" s="32"/>
      <c r="SKH844" s="32"/>
      <c r="SKI844" s="32"/>
      <c r="SKJ844" s="32"/>
      <c r="SKK844" s="32"/>
      <c r="SKL844" s="32"/>
      <c r="SKM844" s="32"/>
      <c r="SKN844" s="32"/>
      <c r="SKO844" s="32"/>
      <c r="SKP844" s="32"/>
      <c r="SKQ844" s="32"/>
      <c r="SKR844" s="32"/>
      <c r="SKS844" s="32"/>
      <c r="SKT844" s="32"/>
      <c r="SKU844" s="32"/>
      <c r="SKV844" s="32"/>
      <c r="SKW844" s="32"/>
      <c r="SKX844" s="32"/>
      <c r="SKY844" s="32"/>
      <c r="SKZ844" s="32"/>
      <c r="SLA844" s="32"/>
      <c r="SLB844" s="32"/>
      <c r="SLC844" s="32"/>
      <c r="SLD844" s="32"/>
      <c r="SLE844" s="32"/>
      <c r="SLF844" s="32"/>
      <c r="SLG844" s="32"/>
      <c r="SLH844" s="32"/>
      <c r="SLI844" s="32"/>
      <c r="SLJ844" s="32"/>
      <c r="SLK844" s="32"/>
      <c r="SLL844" s="32"/>
      <c r="SLM844" s="32"/>
      <c r="SLN844" s="32"/>
      <c r="SLO844" s="32"/>
      <c r="SLP844" s="32"/>
      <c r="SLQ844" s="32"/>
      <c r="SLR844" s="32"/>
      <c r="SLS844" s="32"/>
      <c r="SLT844" s="32"/>
      <c r="SLU844" s="32"/>
      <c r="SLV844" s="32"/>
      <c r="SLW844" s="32"/>
      <c r="SLX844" s="32"/>
      <c r="SLY844" s="32"/>
      <c r="SLZ844" s="32"/>
      <c r="SMA844" s="32"/>
      <c r="SMB844" s="32"/>
      <c r="SMC844" s="32"/>
      <c r="SMD844" s="32"/>
      <c r="SME844" s="32"/>
      <c r="SMF844" s="32"/>
      <c r="SMG844" s="32"/>
      <c r="SMH844" s="32"/>
      <c r="SMI844" s="32"/>
      <c r="SMJ844" s="32"/>
      <c r="SMK844" s="32"/>
      <c r="SML844" s="32"/>
      <c r="SMM844" s="32"/>
      <c r="SMN844" s="32"/>
      <c r="SMO844" s="32"/>
      <c r="SMP844" s="32"/>
      <c r="SMQ844" s="32"/>
      <c r="SMR844" s="32"/>
      <c r="SMS844" s="32"/>
      <c r="SMT844" s="32"/>
      <c r="SMU844" s="32"/>
      <c r="SMV844" s="32"/>
      <c r="SMW844" s="32"/>
      <c r="SMX844" s="32"/>
      <c r="SMY844" s="32"/>
      <c r="SMZ844" s="32"/>
      <c r="SNA844" s="32"/>
      <c r="SNB844" s="32"/>
      <c r="SNC844" s="32"/>
      <c r="SND844" s="32"/>
      <c r="SNE844" s="32"/>
      <c r="SNF844" s="32"/>
      <c r="SNG844" s="32"/>
      <c r="SNH844" s="32"/>
      <c r="SNI844" s="32"/>
      <c r="SNJ844" s="32"/>
      <c r="SNK844" s="32"/>
      <c r="SNL844" s="32"/>
      <c r="SNM844" s="32"/>
      <c r="SNN844" s="32"/>
      <c r="SNO844" s="32"/>
      <c r="SNP844" s="32"/>
      <c r="SNQ844" s="32"/>
      <c r="SNR844" s="32"/>
      <c r="SNS844" s="32"/>
      <c r="SNT844" s="32"/>
      <c r="SNU844" s="32"/>
      <c r="SNV844" s="32"/>
      <c r="SNW844" s="32"/>
      <c r="SNX844" s="32"/>
      <c r="SNY844" s="32"/>
      <c r="SNZ844" s="32"/>
      <c r="SOA844" s="32"/>
      <c r="SOB844" s="32"/>
      <c r="SOC844" s="32"/>
      <c r="SOD844" s="32"/>
      <c r="SOE844" s="32"/>
      <c r="SOF844" s="32"/>
      <c r="SOG844" s="32"/>
      <c r="SOH844" s="32"/>
      <c r="SOI844" s="32"/>
      <c r="SOJ844" s="32"/>
      <c r="SOK844" s="32"/>
      <c r="SOL844" s="32"/>
      <c r="SOM844" s="32"/>
      <c r="SON844" s="32"/>
      <c r="SOO844" s="32"/>
      <c r="SOP844" s="32"/>
      <c r="SOQ844" s="32"/>
      <c r="SOR844" s="32"/>
      <c r="SOS844" s="32"/>
      <c r="SOT844" s="32"/>
      <c r="SOU844" s="32"/>
      <c r="SOV844" s="32"/>
      <c r="SOW844" s="32"/>
      <c r="SOX844" s="32"/>
      <c r="SOY844" s="32"/>
      <c r="SOZ844" s="32"/>
      <c r="SPA844" s="32"/>
      <c r="SPB844" s="32"/>
      <c r="SPC844" s="32"/>
      <c r="SPD844" s="32"/>
      <c r="SPE844" s="32"/>
      <c r="SPF844" s="32"/>
      <c r="SPG844" s="32"/>
      <c r="SPH844" s="32"/>
      <c r="SPI844" s="32"/>
      <c r="SPJ844" s="32"/>
      <c r="SPK844" s="32"/>
      <c r="SPL844" s="32"/>
      <c r="SPM844" s="32"/>
      <c r="SPN844" s="32"/>
      <c r="SPO844" s="32"/>
      <c r="SPP844" s="32"/>
      <c r="SPQ844" s="32"/>
      <c r="SPR844" s="32"/>
      <c r="SPS844" s="32"/>
      <c r="SPT844" s="32"/>
      <c r="SPU844" s="32"/>
      <c r="SPV844" s="32"/>
      <c r="SPW844" s="32"/>
      <c r="SPX844" s="32"/>
      <c r="SPY844" s="32"/>
      <c r="SPZ844" s="32"/>
      <c r="SQA844" s="32"/>
      <c r="SQB844" s="32"/>
      <c r="SQC844" s="32"/>
      <c r="SQD844" s="32"/>
      <c r="SQE844" s="32"/>
      <c r="SQF844" s="32"/>
      <c r="SQG844" s="32"/>
      <c r="SQH844" s="32"/>
      <c r="SQI844" s="32"/>
      <c r="SQJ844" s="32"/>
      <c r="SQK844" s="32"/>
      <c r="SQL844" s="32"/>
      <c r="SQM844" s="32"/>
      <c r="SQN844" s="32"/>
      <c r="SQO844" s="32"/>
      <c r="SQP844" s="32"/>
      <c r="SQQ844" s="32"/>
      <c r="SQR844" s="32"/>
      <c r="SQS844" s="32"/>
      <c r="SQT844" s="32"/>
      <c r="SQU844" s="32"/>
      <c r="SQV844" s="32"/>
      <c r="SQW844" s="32"/>
      <c r="SQX844" s="32"/>
      <c r="SQY844" s="32"/>
      <c r="SQZ844" s="32"/>
      <c r="SRA844" s="32"/>
      <c r="SRB844" s="32"/>
      <c r="SRC844" s="32"/>
      <c r="SRD844" s="32"/>
      <c r="SRE844" s="32"/>
      <c r="SRF844" s="32"/>
      <c r="SRG844" s="32"/>
      <c r="SRH844" s="32"/>
      <c r="SRI844" s="32"/>
      <c r="SRJ844" s="32"/>
      <c r="SRK844" s="32"/>
      <c r="SRL844" s="32"/>
      <c r="SRM844" s="32"/>
      <c r="SRN844" s="32"/>
      <c r="SRO844" s="32"/>
      <c r="SRP844" s="32"/>
      <c r="SRQ844" s="32"/>
      <c r="SRR844" s="32"/>
      <c r="SRS844" s="32"/>
      <c r="SRT844" s="32"/>
      <c r="SRU844" s="32"/>
      <c r="SRV844" s="32"/>
      <c r="SRW844" s="32"/>
      <c r="SRX844" s="32"/>
      <c r="SRY844" s="32"/>
      <c r="SRZ844" s="32"/>
      <c r="SSA844" s="32"/>
      <c r="SSB844" s="32"/>
      <c r="SSC844" s="32"/>
      <c r="SSD844" s="32"/>
      <c r="SSE844" s="32"/>
      <c r="SSF844" s="32"/>
      <c r="SSG844" s="32"/>
      <c r="SSH844" s="32"/>
      <c r="SSI844" s="32"/>
      <c r="SSJ844" s="32"/>
      <c r="SSK844" s="32"/>
      <c r="SSL844" s="32"/>
      <c r="SSM844" s="32"/>
      <c r="SSN844" s="32"/>
      <c r="SSO844" s="32"/>
      <c r="SSP844" s="32"/>
      <c r="SSQ844" s="32"/>
      <c r="SSR844" s="32"/>
      <c r="SSS844" s="32"/>
      <c r="SST844" s="32"/>
      <c r="SSU844" s="32"/>
      <c r="SSV844" s="32"/>
      <c r="SSW844" s="32"/>
      <c r="SSX844" s="32"/>
      <c r="SSY844" s="32"/>
      <c r="SSZ844" s="32"/>
      <c r="STA844" s="32"/>
      <c r="STB844" s="32"/>
      <c r="STC844" s="32"/>
      <c r="STD844" s="32"/>
      <c r="STE844" s="32"/>
      <c r="STF844" s="32"/>
      <c r="STG844" s="32"/>
      <c r="STH844" s="32"/>
      <c r="STI844" s="32"/>
      <c r="STJ844" s="32"/>
      <c r="STK844" s="32"/>
      <c r="STL844" s="32"/>
      <c r="STM844" s="32"/>
      <c r="STN844" s="32"/>
      <c r="STO844" s="32"/>
      <c r="STP844" s="32"/>
      <c r="STQ844" s="32"/>
      <c r="STR844" s="32"/>
      <c r="STS844" s="32"/>
      <c r="STT844" s="32"/>
      <c r="STU844" s="32"/>
      <c r="STV844" s="32"/>
      <c r="STW844" s="32"/>
      <c r="STX844" s="32"/>
      <c r="STY844" s="32"/>
      <c r="STZ844" s="32"/>
      <c r="SUA844" s="32"/>
      <c r="SUB844" s="32"/>
      <c r="SUC844" s="32"/>
      <c r="SUD844" s="32"/>
      <c r="SUE844" s="32"/>
      <c r="SUF844" s="32"/>
      <c r="SUG844" s="32"/>
      <c r="SUH844" s="32"/>
      <c r="SUI844" s="32"/>
      <c r="SUJ844" s="32"/>
      <c r="SUK844" s="32"/>
      <c r="SUL844" s="32"/>
      <c r="SUM844" s="32"/>
      <c r="SUN844" s="32"/>
      <c r="SUO844" s="32"/>
      <c r="SUP844" s="32"/>
      <c r="SUQ844" s="32"/>
      <c r="SUR844" s="32"/>
      <c r="SUS844" s="32"/>
      <c r="SUT844" s="32"/>
      <c r="SUU844" s="32"/>
      <c r="SUV844" s="32"/>
      <c r="SUW844" s="32"/>
      <c r="SUX844" s="32"/>
      <c r="SUY844" s="32"/>
      <c r="SUZ844" s="32"/>
      <c r="SVA844" s="32"/>
      <c r="SVB844" s="32"/>
      <c r="SVC844" s="32"/>
      <c r="SVD844" s="32"/>
      <c r="SVE844" s="32"/>
      <c r="SVF844" s="32"/>
      <c r="SVG844" s="32"/>
      <c r="SVH844" s="32"/>
      <c r="SVI844" s="32"/>
      <c r="SVJ844" s="32"/>
      <c r="SVK844" s="32"/>
      <c r="SVL844" s="32"/>
      <c r="SVM844" s="32"/>
      <c r="SVN844" s="32"/>
      <c r="SVO844" s="32"/>
      <c r="SVP844" s="32"/>
      <c r="SVQ844" s="32"/>
      <c r="SVR844" s="32"/>
      <c r="SVS844" s="32"/>
      <c r="SVT844" s="32"/>
      <c r="SVU844" s="32"/>
      <c r="SVV844" s="32"/>
      <c r="SVW844" s="32"/>
      <c r="SVX844" s="32"/>
      <c r="SVY844" s="32"/>
      <c r="SVZ844" s="32"/>
      <c r="SWA844" s="32"/>
      <c r="SWB844" s="32"/>
      <c r="SWC844" s="32"/>
      <c r="SWD844" s="32"/>
      <c r="SWE844" s="32"/>
      <c r="SWF844" s="32"/>
      <c r="SWG844" s="32"/>
      <c r="SWH844" s="32"/>
      <c r="SWI844" s="32"/>
      <c r="SWJ844" s="32"/>
      <c r="SWK844" s="32"/>
      <c r="SWL844" s="32"/>
      <c r="SWM844" s="32"/>
      <c r="SWN844" s="32"/>
      <c r="SWO844" s="32"/>
      <c r="SWP844" s="32"/>
      <c r="SWQ844" s="32"/>
      <c r="SWR844" s="32"/>
      <c r="SWS844" s="32"/>
      <c r="SWT844" s="32"/>
      <c r="SWU844" s="32"/>
      <c r="SWV844" s="32"/>
      <c r="SWW844" s="32"/>
      <c r="SWX844" s="32"/>
      <c r="SWY844" s="32"/>
      <c r="SWZ844" s="32"/>
      <c r="SXA844" s="32"/>
      <c r="SXB844" s="32"/>
      <c r="SXC844" s="32"/>
      <c r="SXD844" s="32"/>
      <c r="SXE844" s="32"/>
      <c r="SXF844" s="32"/>
      <c r="SXG844" s="32"/>
      <c r="SXH844" s="32"/>
      <c r="SXI844" s="32"/>
      <c r="SXJ844" s="32"/>
      <c r="SXK844" s="32"/>
      <c r="SXL844" s="32"/>
      <c r="SXM844" s="32"/>
      <c r="SXN844" s="32"/>
      <c r="SXO844" s="32"/>
      <c r="SXP844" s="32"/>
      <c r="SXQ844" s="32"/>
      <c r="SXR844" s="32"/>
      <c r="SXS844" s="32"/>
      <c r="SXT844" s="32"/>
      <c r="SXU844" s="32"/>
      <c r="SXV844" s="32"/>
      <c r="SXW844" s="32"/>
      <c r="SXX844" s="32"/>
      <c r="SXY844" s="32"/>
      <c r="SXZ844" s="32"/>
      <c r="SYA844" s="32"/>
      <c r="SYB844" s="32"/>
      <c r="SYC844" s="32"/>
      <c r="SYD844" s="32"/>
      <c r="SYE844" s="32"/>
      <c r="SYF844" s="32"/>
      <c r="SYG844" s="32"/>
      <c r="SYH844" s="32"/>
      <c r="SYI844" s="32"/>
      <c r="SYJ844" s="32"/>
      <c r="SYK844" s="32"/>
      <c r="SYL844" s="32"/>
      <c r="SYM844" s="32"/>
      <c r="SYN844" s="32"/>
      <c r="SYO844" s="32"/>
      <c r="SYP844" s="32"/>
      <c r="SYQ844" s="32"/>
      <c r="SYR844" s="32"/>
      <c r="SYS844" s="32"/>
      <c r="SYT844" s="32"/>
      <c r="SYU844" s="32"/>
      <c r="SYV844" s="32"/>
      <c r="SYW844" s="32"/>
      <c r="SYX844" s="32"/>
      <c r="SYY844" s="32"/>
      <c r="SYZ844" s="32"/>
      <c r="SZA844" s="32"/>
      <c r="SZB844" s="32"/>
      <c r="SZC844" s="32"/>
      <c r="SZD844" s="32"/>
      <c r="SZE844" s="32"/>
      <c r="SZF844" s="32"/>
      <c r="SZG844" s="32"/>
      <c r="SZH844" s="32"/>
      <c r="SZI844" s="32"/>
      <c r="SZJ844" s="32"/>
      <c r="SZK844" s="32"/>
      <c r="SZL844" s="32"/>
      <c r="SZM844" s="32"/>
      <c r="SZN844" s="32"/>
      <c r="SZO844" s="32"/>
      <c r="SZP844" s="32"/>
      <c r="SZQ844" s="32"/>
      <c r="SZR844" s="32"/>
      <c r="SZS844" s="32"/>
      <c r="SZT844" s="32"/>
      <c r="SZU844" s="32"/>
      <c r="SZV844" s="32"/>
      <c r="SZW844" s="32"/>
      <c r="SZX844" s="32"/>
      <c r="SZY844" s="32"/>
      <c r="SZZ844" s="32"/>
      <c r="TAA844" s="32"/>
      <c r="TAB844" s="32"/>
      <c r="TAC844" s="32"/>
      <c r="TAD844" s="32"/>
      <c r="TAE844" s="32"/>
      <c r="TAF844" s="32"/>
      <c r="TAG844" s="32"/>
      <c r="TAH844" s="32"/>
      <c r="TAI844" s="32"/>
      <c r="TAJ844" s="32"/>
      <c r="TAK844" s="32"/>
      <c r="TAL844" s="32"/>
      <c r="TAM844" s="32"/>
      <c r="TAN844" s="32"/>
      <c r="TAO844" s="32"/>
      <c r="TAP844" s="32"/>
      <c r="TAQ844" s="32"/>
      <c r="TAR844" s="32"/>
      <c r="TAS844" s="32"/>
      <c r="TAT844" s="32"/>
      <c r="TAU844" s="32"/>
      <c r="TAV844" s="32"/>
      <c r="TAW844" s="32"/>
      <c r="TAX844" s="32"/>
      <c r="TAY844" s="32"/>
      <c r="TAZ844" s="32"/>
      <c r="TBA844" s="32"/>
      <c r="TBB844" s="32"/>
      <c r="TBC844" s="32"/>
      <c r="TBD844" s="32"/>
      <c r="TBE844" s="32"/>
      <c r="TBF844" s="32"/>
      <c r="TBG844" s="32"/>
      <c r="TBH844" s="32"/>
      <c r="TBI844" s="32"/>
      <c r="TBJ844" s="32"/>
      <c r="TBK844" s="32"/>
      <c r="TBL844" s="32"/>
      <c r="TBM844" s="32"/>
      <c r="TBN844" s="32"/>
      <c r="TBO844" s="32"/>
      <c r="TBP844" s="32"/>
      <c r="TBQ844" s="32"/>
      <c r="TBR844" s="32"/>
      <c r="TBS844" s="32"/>
      <c r="TBT844" s="32"/>
      <c r="TBU844" s="32"/>
      <c r="TBV844" s="32"/>
      <c r="TBW844" s="32"/>
      <c r="TBX844" s="32"/>
      <c r="TBY844" s="32"/>
      <c r="TBZ844" s="32"/>
      <c r="TCA844" s="32"/>
      <c r="TCB844" s="32"/>
      <c r="TCC844" s="32"/>
      <c r="TCD844" s="32"/>
      <c r="TCE844" s="32"/>
      <c r="TCF844" s="32"/>
      <c r="TCG844" s="32"/>
      <c r="TCH844" s="32"/>
      <c r="TCI844" s="32"/>
      <c r="TCJ844" s="32"/>
      <c r="TCK844" s="32"/>
      <c r="TCL844" s="32"/>
      <c r="TCM844" s="32"/>
      <c r="TCN844" s="32"/>
      <c r="TCO844" s="32"/>
      <c r="TCP844" s="32"/>
      <c r="TCQ844" s="32"/>
      <c r="TCR844" s="32"/>
      <c r="TCS844" s="32"/>
      <c r="TCT844" s="32"/>
      <c r="TCU844" s="32"/>
      <c r="TCV844" s="32"/>
      <c r="TCW844" s="32"/>
      <c r="TCX844" s="32"/>
      <c r="TCY844" s="32"/>
      <c r="TCZ844" s="32"/>
      <c r="TDA844" s="32"/>
      <c r="TDB844" s="32"/>
      <c r="TDC844" s="32"/>
      <c r="TDD844" s="32"/>
      <c r="TDE844" s="32"/>
      <c r="TDF844" s="32"/>
      <c r="TDG844" s="32"/>
      <c r="TDH844" s="32"/>
      <c r="TDI844" s="32"/>
      <c r="TDJ844" s="32"/>
      <c r="TDK844" s="32"/>
      <c r="TDL844" s="32"/>
      <c r="TDM844" s="32"/>
      <c r="TDN844" s="32"/>
      <c r="TDO844" s="32"/>
      <c r="TDP844" s="32"/>
      <c r="TDQ844" s="32"/>
      <c r="TDR844" s="32"/>
      <c r="TDS844" s="32"/>
      <c r="TDT844" s="32"/>
      <c r="TDU844" s="32"/>
      <c r="TDV844" s="32"/>
      <c r="TDW844" s="32"/>
      <c r="TDX844" s="32"/>
      <c r="TDY844" s="32"/>
      <c r="TDZ844" s="32"/>
      <c r="TEA844" s="32"/>
      <c r="TEB844" s="32"/>
      <c r="TEC844" s="32"/>
      <c r="TED844" s="32"/>
      <c r="TEE844" s="32"/>
      <c r="TEF844" s="32"/>
      <c r="TEG844" s="32"/>
      <c r="TEH844" s="32"/>
      <c r="TEI844" s="32"/>
      <c r="TEJ844" s="32"/>
      <c r="TEK844" s="32"/>
      <c r="TEL844" s="32"/>
      <c r="TEM844" s="32"/>
      <c r="TEN844" s="32"/>
      <c r="TEO844" s="32"/>
      <c r="TEP844" s="32"/>
      <c r="TEQ844" s="32"/>
      <c r="TER844" s="32"/>
      <c r="TES844" s="32"/>
      <c r="TET844" s="32"/>
      <c r="TEU844" s="32"/>
      <c r="TEV844" s="32"/>
      <c r="TEW844" s="32"/>
      <c r="TEX844" s="32"/>
      <c r="TEY844" s="32"/>
      <c r="TEZ844" s="32"/>
      <c r="TFA844" s="32"/>
      <c r="TFB844" s="32"/>
      <c r="TFC844" s="32"/>
      <c r="TFD844" s="32"/>
      <c r="TFE844" s="32"/>
      <c r="TFF844" s="32"/>
      <c r="TFG844" s="32"/>
      <c r="TFH844" s="32"/>
      <c r="TFI844" s="32"/>
      <c r="TFJ844" s="32"/>
      <c r="TFK844" s="32"/>
      <c r="TFL844" s="32"/>
      <c r="TFM844" s="32"/>
      <c r="TFN844" s="32"/>
      <c r="TFO844" s="32"/>
      <c r="TFP844" s="32"/>
      <c r="TFQ844" s="32"/>
      <c r="TFR844" s="32"/>
      <c r="TFS844" s="32"/>
      <c r="TFT844" s="32"/>
      <c r="TFU844" s="32"/>
      <c r="TFV844" s="32"/>
      <c r="TFW844" s="32"/>
      <c r="TFX844" s="32"/>
      <c r="TFY844" s="32"/>
      <c r="TFZ844" s="32"/>
      <c r="TGA844" s="32"/>
      <c r="TGB844" s="32"/>
      <c r="TGC844" s="32"/>
      <c r="TGD844" s="32"/>
      <c r="TGE844" s="32"/>
      <c r="TGF844" s="32"/>
      <c r="TGG844" s="32"/>
      <c r="TGH844" s="32"/>
      <c r="TGI844" s="32"/>
      <c r="TGJ844" s="32"/>
      <c r="TGK844" s="32"/>
      <c r="TGL844" s="32"/>
      <c r="TGM844" s="32"/>
      <c r="TGN844" s="32"/>
      <c r="TGO844" s="32"/>
      <c r="TGP844" s="32"/>
      <c r="TGQ844" s="32"/>
      <c r="TGR844" s="32"/>
      <c r="TGS844" s="32"/>
      <c r="TGT844" s="32"/>
      <c r="TGU844" s="32"/>
      <c r="TGV844" s="32"/>
      <c r="TGW844" s="32"/>
      <c r="TGX844" s="32"/>
      <c r="TGY844" s="32"/>
      <c r="TGZ844" s="32"/>
      <c r="THA844" s="32"/>
      <c r="THB844" s="32"/>
      <c r="THC844" s="32"/>
      <c r="THD844" s="32"/>
      <c r="THE844" s="32"/>
      <c r="THF844" s="32"/>
      <c r="THG844" s="32"/>
      <c r="THH844" s="32"/>
      <c r="THI844" s="32"/>
      <c r="THJ844" s="32"/>
      <c r="THK844" s="32"/>
      <c r="THL844" s="32"/>
      <c r="THM844" s="32"/>
      <c r="THN844" s="32"/>
      <c r="THO844" s="32"/>
      <c r="THP844" s="32"/>
      <c r="THQ844" s="32"/>
      <c r="THR844" s="32"/>
      <c r="THS844" s="32"/>
      <c r="THT844" s="32"/>
      <c r="THU844" s="32"/>
      <c r="THV844" s="32"/>
      <c r="THW844" s="32"/>
      <c r="THX844" s="32"/>
      <c r="THY844" s="32"/>
      <c r="THZ844" s="32"/>
      <c r="TIA844" s="32"/>
      <c r="TIB844" s="32"/>
      <c r="TIC844" s="32"/>
      <c r="TID844" s="32"/>
      <c r="TIE844" s="32"/>
      <c r="TIF844" s="32"/>
      <c r="TIG844" s="32"/>
      <c r="TIH844" s="32"/>
      <c r="TII844" s="32"/>
      <c r="TIJ844" s="32"/>
      <c r="TIK844" s="32"/>
      <c r="TIL844" s="32"/>
      <c r="TIM844" s="32"/>
      <c r="TIN844" s="32"/>
      <c r="TIO844" s="32"/>
      <c r="TIP844" s="32"/>
      <c r="TIQ844" s="32"/>
      <c r="TIR844" s="32"/>
      <c r="TIS844" s="32"/>
      <c r="TIT844" s="32"/>
      <c r="TIU844" s="32"/>
      <c r="TIV844" s="32"/>
      <c r="TIW844" s="32"/>
      <c r="TIX844" s="32"/>
      <c r="TIY844" s="32"/>
      <c r="TIZ844" s="32"/>
      <c r="TJA844" s="32"/>
      <c r="TJB844" s="32"/>
      <c r="TJC844" s="32"/>
      <c r="TJD844" s="32"/>
      <c r="TJE844" s="32"/>
      <c r="TJF844" s="32"/>
      <c r="TJG844" s="32"/>
      <c r="TJH844" s="32"/>
      <c r="TJI844" s="32"/>
      <c r="TJJ844" s="32"/>
      <c r="TJK844" s="32"/>
      <c r="TJL844" s="32"/>
      <c r="TJM844" s="32"/>
      <c r="TJN844" s="32"/>
      <c r="TJO844" s="32"/>
      <c r="TJP844" s="32"/>
      <c r="TJQ844" s="32"/>
      <c r="TJR844" s="32"/>
      <c r="TJS844" s="32"/>
      <c r="TJT844" s="32"/>
      <c r="TJU844" s="32"/>
      <c r="TJV844" s="32"/>
      <c r="TJW844" s="32"/>
      <c r="TJX844" s="32"/>
      <c r="TJY844" s="32"/>
      <c r="TJZ844" s="32"/>
      <c r="TKA844" s="32"/>
      <c r="TKB844" s="32"/>
      <c r="TKC844" s="32"/>
      <c r="TKD844" s="32"/>
      <c r="TKE844" s="32"/>
      <c r="TKF844" s="32"/>
      <c r="TKG844" s="32"/>
      <c r="TKH844" s="32"/>
      <c r="TKI844" s="32"/>
      <c r="TKJ844" s="32"/>
      <c r="TKK844" s="32"/>
      <c r="TKL844" s="32"/>
      <c r="TKM844" s="32"/>
      <c r="TKN844" s="32"/>
      <c r="TKO844" s="32"/>
      <c r="TKP844" s="32"/>
      <c r="TKQ844" s="32"/>
      <c r="TKR844" s="32"/>
      <c r="TKS844" s="32"/>
      <c r="TKT844" s="32"/>
      <c r="TKU844" s="32"/>
      <c r="TKV844" s="32"/>
      <c r="TKW844" s="32"/>
      <c r="TKX844" s="32"/>
      <c r="TKY844" s="32"/>
      <c r="TKZ844" s="32"/>
      <c r="TLA844" s="32"/>
      <c r="TLB844" s="32"/>
      <c r="TLC844" s="32"/>
      <c r="TLD844" s="32"/>
      <c r="TLE844" s="32"/>
      <c r="TLF844" s="32"/>
      <c r="TLG844" s="32"/>
      <c r="TLH844" s="32"/>
      <c r="TLI844" s="32"/>
      <c r="TLJ844" s="32"/>
      <c r="TLK844" s="32"/>
      <c r="TLL844" s="32"/>
      <c r="TLM844" s="32"/>
      <c r="TLN844" s="32"/>
      <c r="TLO844" s="32"/>
      <c r="TLP844" s="32"/>
      <c r="TLQ844" s="32"/>
      <c r="TLR844" s="32"/>
      <c r="TLS844" s="32"/>
      <c r="TLT844" s="32"/>
      <c r="TLU844" s="32"/>
      <c r="TLV844" s="32"/>
      <c r="TLW844" s="32"/>
      <c r="TLX844" s="32"/>
      <c r="TLY844" s="32"/>
      <c r="TLZ844" s="32"/>
      <c r="TMA844" s="32"/>
      <c r="TMB844" s="32"/>
      <c r="TMC844" s="32"/>
      <c r="TMD844" s="32"/>
      <c r="TME844" s="32"/>
      <c r="TMF844" s="32"/>
      <c r="TMG844" s="32"/>
      <c r="TMH844" s="32"/>
      <c r="TMI844" s="32"/>
      <c r="TMJ844" s="32"/>
      <c r="TMK844" s="32"/>
      <c r="TML844" s="32"/>
      <c r="TMM844" s="32"/>
      <c r="TMN844" s="32"/>
      <c r="TMO844" s="32"/>
      <c r="TMP844" s="32"/>
      <c r="TMQ844" s="32"/>
      <c r="TMR844" s="32"/>
      <c r="TMS844" s="32"/>
      <c r="TMT844" s="32"/>
      <c r="TMU844" s="32"/>
      <c r="TMV844" s="32"/>
      <c r="TMW844" s="32"/>
      <c r="TMX844" s="32"/>
      <c r="TMY844" s="32"/>
      <c r="TMZ844" s="32"/>
      <c r="TNA844" s="32"/>
      <c r="TNB844" s="32"/>
      <c r="TNC844" s="32"/>
      <c r="TND844" s="32"/>
      <c r="TNE844" s="32"/>
      <c r="TNF844" s="32"/>
      <c r="TNG844" s="32"/>
      <c r="TNH844" s="32"/>
      <c r="TNI844" s="32"/>
      <c r="TNJ844" s="32"/>
      <c r="TNK844" s="32"/>
      <c r="TNL844" s="32"/>
      <c r="TNM844" s="32"/>
      <c r="TNN844" s="32"/>
      <c r="TNO844" s="32"/>
      <c r="TNP844" s="32"/>
      <c r="TNQ844" s="32"/>
      <c r="TNR844" s="32"/>
      <c r="TNS844" s="32"/>
      <c r="TNT844" s="32"/>
      <c r="TNU844" s="32"/>
      <c r="TNV844" s="32"/>
      <c r="TNW844" s="32"/>
      <c r="TNX844" s="32"/>
      <c r="TNY844" s="32"/>
      <c r="TNZ844" s="32"/>
      <c r="TOA844" s="32"/>
      <c r="TOB844" s="32"/>
      <c r="TOC844" s="32"/>
      <c r="TOD844" s="32"/>
      <c r="TOE844" s="32"/>
      <c r="TOF844" s="32"/>
      <c r="TOG844" s="32"/>
      <c r="TOH844" s="32"/>
      <c r="TOI844" s="32"/>
      <c r="TOJ844" s="32"/>
      <c r="TOK844" s="32"/>
      <c r="TOL844" s="32"/>
      <c r="TOM844" s="32"/>
      <c r="TON844" s="32"/>
      <c r="TOO844" s="32"/>
      <c r="TOP844" s="32"/>
      <c r="TOQ844" s="32"/>
      <c r="TOR844" s="32"/>
      <c r="TOS844" s="32"/>
      <c r="TOT844" s="32"/>
      <c r="TOU844" s="32"/>
      <c r="TOV844" s="32"/>
      <c r="TOW844" s="32"/>
      <c r="TOX844" s="32"/>
      <c r="TOY844" s="32"/>
      <c r="TOZ844" s="32"/>
      <c r="TPA844" s="32"/>
      <c r="TPB844" s="32"/>
      <c r="TPC844" s="32"/>
      <c r="TPD844" s="32"/>
      <c r="TPE844" s="32"/>
      <c r="TPF844" s="32"/>
      <c r="TPG844" s="32"/>
      <c r="TPH844" s="32"/>
      <c r="TPI844" s="32"/>
      <c r="TPJ844" s="32"/>
      <c r="TPK844" s="32"/>
      <c r="TPL844" s="32"/>
      <c r="TPM844" s="32"/>
      <c r="TPN844" s="32"/>
      <c r="TPO844" s="32"/>
      <c r="TPP844" s="32"/>
      <c r="TPQ844" s="32"/>
      <c r="TPR844" s="32"/>
      <c r="TPS844" s="32"/>
      <c r="TPT844" s="32"/>
      <c r="TPU844" s="32"/>
      <c r="TPV844" s="32"/>
      <c r="TPW844" s="32"/>
      <c r="TPX844" s="32"/>
      <c r="TPY844" s="32"/>
      <c r="TPZ844" s="32"/>
      <c r="TQA844" s="32"/>
      <c r="TQB844" s="32"/>
      <c r="TQC844" s="32"/>
      <c r="TQD844" s="32"/>
      <c r="TQE844" s="32"/>
      <c r="TQF844" s="32"/>
      <c r="TQG844" s="32"/>
      <c r="TQH844" s="32"/>
      <c r="TQI844" s="32"/>
      <c r="TQJ844" s="32"/>
      <c r="TQK844" s="32"/>
      <c r="TQL844" s="32"/>
      <c r="TQM844" s="32"/>
      <c r="TQN844" s="32"/>
      <c r="TQO844" s="32"/>
      <c r="TQP844" s="32"/>
      <c r="TQQ844" s="32"/>
      <c r="TQR844" s="32"/>
      <c r="TQS844" s="32"/>
      <c r="TQT844" s="32"/>
      <c r="TQU844" s="32"/>
      <c r="TQV844" s="32"/>
      <c r="TQW844" s="32"/>
      <c r="TQX844" s="32"/>
      <c r="TQY844" s="32"/>
      <c r="TQZ844" s="32"/>
      <c r="TRA844" s="32"/>
      <c r="TRB844" s="32"/>
      <c r="TRC844" s="32"/>
      <c r="TRD844" s="32"/>
      <c r="TRE844" s="32"/>
      <c r="TRF844" s="32"/>
      <c r="TRG844" s="32"/>
      <c r="TRH844" s="32"/>
      <c r="TRI844" s="32"/>
      <c r="TRJ844" s="32"/>
      <c r="TRK844" s="32"/>
      <c r="TRL844" s="32"/>
      <c r="TRM844" s="32"/>
      <c r="TRN844" s="32"/>
      <c r="TRO844" s="32"/>
      <c r="TRP844" s="32"/>
      <c r="TRQ844" s="32"/>
      <c r="TRR844" s="32"/>
      <c r="TRS844" s="32"/>
      <c r="TRT844" s="32"/>
      <c r="TRU844" s="32"/>
      <c r="TRV844" s="32"/>
      <c r="TRW844" s="32"/>
      <c r="TRX844" s="32"/>
      <c r="TRY844" s="32"/>
      <c r="TRZ844" s="32"/>
      <c r="TSA844" s="32"/>
      <c r="TSB844" s="32"/>
      <c r="TSC844" s="32"/>
      <c r="TSD844" s="32"/>
      <c r="TSE844" s="32"/>
      <c r="TSF844" s="32"/>
      <c r="TSG844" s="32"/>
      <c r="TSH844" s="32"/>
      <c r="TSI844" s="32"/>
      <c r="TSJ844" s="32"/>
      <c r="TSK844" s="32"/>
      <c r="TSL844" s="32"/>
      <c r="TSM844" s="32"/>
      <c r="TSN844" s="32"/>
      <c r="TSO844" s="32"/>
      <c r="TSP844" s="32"/>
      <c r="TSQ844" s="32"/>
      <c r="TSR844" s="32"/>
      <c r="TSS844" s="32"/>
      <c r="TST844" s="32"/>
      <c r="TSU844" s="32"/>
      <c r="TSV844" s="32"/>
      <c r="TSW844" s="32"/>
      <c r="TSX844" s="32"/>
      <c r="TSY844" s="32"/>
      <c r="TSZ844" s="32"/>
      <c r="TTA844" s="32"/>
      <c r="TTB844" s="32"/>
      <c r="TTC844" s="32"/>
      <c r="TTD844" s="32"/>
      <c r="TTE844" s="32"/>
      <c r="TTF844" s="32"/>
      <c r="TTG844" s="32"/>
      <c r="TTH844" s="32"/>
      <c r="TTI844" s="32"/>
      <c r="TTJ844" s="32"/>
      <c r="TTK844" s="32"/>
      <c r="TTL844" s="32"/>
      <c r="TTM844" s="32"/>
      <c r="TTN844" s="32"/>
      <c r="TTO844" s="32"/>
      <c r="TTP844" s="32"/>
      <c r="TTQ844" s="32"/>
      <c r="TTR844" s="32"/>
      <c r="TTS844" s="32"/>
      <c r="TTT844" s="32"/>
      <c r="TTU844" s="32"/>
      <c r="TTV844" s="32"/>
      <c r="TTW844" s="32"/>
      <c r="TTX844" s="32"/>
      <c r="TTY844" s="32"/>
      <c r="TTZ844" s="32"/>
      <c r="TUA844" s="32"/>
      <c r="TUB844" s="32"/>
      <c r="TUC844" s="32"/>
      <c r="TUD844" s="32"/>
      <c r="TUE844" s="32"/>
      <c r="TUF844" s="32"/>
      <c r="TUG844" s="32"/>
      <c r="TUH844" s="32"/>
      <c r="TUI844" s="32"/>
      <c r="TUJ844" s="32"/>
      <c r="TUK844" s="32"/>
      <c r="TUL844" s="32"/>
      <c r="TUM844" s="32"/>
      <c r="TUN844" s="32"/>
      <c r="TUO844" s="32"/>
      <c r="TUP844" s="32"/>
      <c r="TUQ844" s="32"/>
      <c r="TUR844" s="32"/>
      <c r="TUS844" s="32"/>
      <c r="TUT844" s="32"/>
      <c r="TUU844" s="32"/>
      <c r="TUV844" s="32"/>
      <c r="TUW844" s="32"/>
      <c r="TUX844" s="32"/>
      <c r="TUY844" s="32"/>
      <c r="TUZ844" s="32"/>
      <c r="TVA844" s="32"/>
      <c r="TVB844" s="32"/>
      <c r="TVC844" s="32"/>
      <c r="TVD844" s="32"/>
      <c r="TVE844" s="32"/>
      <c r="TVF844" s="32"/>
      <c r="TVG844" s="32"/>
      <c r="TVH844" s="32"/>
      <c r="TVI844" s="32"/>
      <c r="TVJ844" s="32"/>
      <c r="TVK844" s="32"/>
      <c r="TVL844" s="32"/>
      <c r="TVM844" s="32"/>
      <c r="TVN844" s="32"/>
      <c r="TVO844" s="32"/>
      <c r="TVP844" s="32"/>
      <c r="TVQ844" s="32"/>
      <c r="TVR844" s="32"/>
      <c r="TVS844" s="32"/>
      <c r="TVT844" s="32"/>
      <c r="TVU844" s="32"/>
      <c r="TVV844" s="32"/>
      <c r="TVW844" s="32"/>
      <c r="TVX844" s="32"/>
      <c r="TVY844" s="32"/>
      <c r="TVZ844" s="32"/>
      <c r="TWA844" s="32"/>
      <c r="TWB844" s="32"/>
      <c r="TWC844" s="32"/>
      <c r="TWD844" s="32"/>
      <c r="TWE844" s="32"/>
      <c r="TWF844" s="32"/>
      <c r="TWG844" s="32"/>
      <c r="TWH844" s="32"/>
      <c r="TWI844" s="32"/>
      <c r="TWJ844" s="32"/>
      <c r="TWK844" s="32"/>
      <c r="TWL844" s="32"/>
      <c r="TWM844" s="32"/>
      <c r="TWN844" s="32"/>
      <c r="TWO844" s="32"/>
      <c r="TWP844" s="32"/>
      <c r="TWQ844" s="32"/>
      <c r="TWR844" s="32"/>
      <c r="TWS844" s="32"/>
      <c r="TWT844" s="32"/>
      <c r="TWU844" s="32"/>
      <c r="TWV844" s="32"/>
      <c r="TWW844" s="32"/>
      <c r="TWX844" s="32"/>
      <c r="TWY844" s="32"/>
      <c r="TWZ844" s="32"/>
      <c r="TXA844" s="32"/>
      <c r="TXB844" s="32"/>
      <c r="TXC844" s="32"/>
      <c r="TXD844" s="32"/>
      <c r="TXE844" s="32"/>
      <c r="TXF844" s="32"/>
      <c r="TXG844" s="32"/>
      <c r="TXH844" s="32"/>
      <c r="TXI844" s="32"/>
      <c r="TXJ844" s="32"/>
      <c r="TXK844" s="32"/>
      <c r="TXL844" s="32"/>
      <c r="TXM844" s="32"/>
      <c r="TXN844" s="32"/>
      <c r="TXO844" s="32"/>
      <c r="TXP844" s="32"/>
      <c r="TXQ844" s="32"/>
      <c r="TXR844" s="32"/>
      <c r="TXS844" s="32"/>
      <c r="TXT844" s="32"/>
      <c r="TXU844" s="32"/>
      <c r="TXV844" s="32"/>
      <c r="TXW844" s="32"/>
      <c r="TXX844" s="32"/>
      <c r="TXY844" s="32"/>
      <c r="TXZ844" s="32"/>
      <c r="TYA844" s="32"/>
      <c r="TYB844" s="32"/>
      <c r="TYC844" s="32"/>
      <c r="TYD844" s="32"/>
      <c r="TYE844" s="32"/>
      <c r="TYF844" s="32"/>
      <c r="TYG844" s="32"/>
      <c r="TYH844" s="32"/>
      <c r="TYI844" s="32"/>
      <c r="TYJ844" s="32"/>
      <c r="TYK844" s="32"/>
      <c r="TYL844" s="32"/>
      <c r="TYM844" s="32"/>
      <c r="TYN844" s="32"/>
      <c r="TYO844" s="32"/>
      <c r="TYP844" s="32"/>
      <c r="TYQ844" s="32"/>
      <c r="TYR844" s="32"/>
      <c r="TYS844" s="32"/>
      <c r="TYT844" s="32"/>
      <c r="TYU844" s="32"/>
      <c r="TYV844" s="32"/>
      <c r="TYW844" s="32"/>
      <c r="TYX844" s="32"/>
      <c r="TYY844" s="32"/>
      <c r="TYZ844" s="32"/>
      <c r="TZA844" s="32"/>
      <c r="TZB844" s="32"/>
      <c r="TZC844" s="32"/>
      <c r="TZD844" s="32"/>
      <c r="TZE844" s="32"/>
      <c r="TZF844" s="32"/>
      <c r="TZG844" s="32"/>
      <c r="TZH844" s="32"/>
      <c r="TZI844" s="32"/>
      <c r="TZJ844" s="32"/>
      <c r="TZK844" s="32"/>
      <c r="TZL844" s="32"/>
      <c r="TZM844" s="32"/>
      <c r="TZN844" s="32"/>
      <c r="TZO844" s="32"/>
      <c r="TZP844" s="32"/>
      <c r="TZQ844" s="32"/>
      <c r="TZR844" s="32"/>
      <c r="TZS844" s="32"/>
      <c r="TZT844" s="32"/>
      <c r="TZU844" s="32"/>
      <c r="TZV844" s="32"/>
      <c r="TZW844" s="32"/>
      <c r="TZX844" s="32"/>
      <c r="TZY844" s="32"/>
      <c r="TZZ844" s="32"/>
      <c r="UAA844" s="32"/>
      <c r="UAB844" s="32"/>
      <c r="UAC844" s="32"/>
      <c r="UAD844" s="32"/>
      <c r="UAE844" s="32"/>
      <c r="UAF844" s="32"/>
      <c r="UAG844" s="32"/>
      <c r="UAH844" s="32"/>
      <c r="UAI844" s="32"/>
      <c r="UAJ844" s="32"/>
      <c r="UAK844" s="32"/>
      <c r="UAL844" s="32"/>
      <c r="UAM844" s="32"/>
      <c r="UAN844" s="32"/>
      <c r="UAO844" s="32"/>
      <c r="UAP844" s="32"/>
      <c r="UAQ844" s="32"/>
      <c r="UAR844" s="32"/>
      <c r="UAS844" s="32"/>
      <c r="UAT844" s="32"/>
      <c r="UAU844" s="32"/>
      <c r="UAV844" s="32"/>
      <c r="UAW844" s="32"/>
      <c r="UAX844" s="32"/>
      <c r="UAY844" s="32"/>
      <c r="UAZ844" s="32"/>
      <c r="UBA844" s="32"/>
      <c r="UBB844" s="32"/>
      <c r="UBC844" s="32"/>
      <c r="UBD844" s="32"/>
      <c r="UBE844" s="32"/>
      <c r="UBF844" s="32"/>
      <c r="UBG844" s="32"/>
      <c r="UBH844" s="32"/>
      <c r="UBI844" s="32"/>
      <c r="UBJ844" s="32"/>
      <c r="UBK844" s="32"/>
      <c r="UBL844" s="32"/>
      <c r="UBM844" s="32"/>
      <c r="UBN844" s="32"/>
      <c r="UBO844" s="32"/>
      <c r="UBP844" s="32"/>
      <c r="UBQ844" s="32"/>
      <c r="UBR844" s="32"/>
      <c r="UBS844" s="32"/>
      <c r="UBT844" s="32"/>
      <c r="UBU844" s="32"/>
      <c r="UBV844" s="32"/>
      <c r="UBW844" s="32"/>
      <c r="UBX844" s="32"/>
      <c r="UBY844" s="32"/>
      <c r="UBZ844" s="32"/>
      <c r="UCA844" s="32"/>
      <c r="UCB844" s="32"/>
      <c r="UCC844" s="32"/>
      <c r="UCD844" s="32"/>
      <c r="UCE844" s="32"/>
      <c r="UCF844" s="32"/>
      <c r="UCG844" s="32"/>
      <c r="UCH844" s="32"/>
      <c r="UCI844" s="32"/>
      <c r="UCJ844" s="32"/>
      <c r="UCK844" s="32"/>
      <c r="UCL844" s="32"/>
      <c r="UCM844" s="32"/>
      <c r="UCN844" s="32"/>
      <c r="UCO844" s="32"/>
      <c r="UCP844" s="32"/>
      <c r="UCQ844" s="32"/>
      <c r="UCR844" s="32"/>
      <c r="UCS844" s="32"/>
      <c r="UCT844" s="32"/>
      <c r="UCU844" s="32"/>
      <c r="UCV844" s="32"/>
      <c r="UCW844" s="32"/>
      <c r="UCX844" s="32"/>
      <c r="UCY844" s="32"/>
      <c r="UCZ844" s="32"/>
      <c r="UDA844" s="32"/>
      <c r="UDB844" s="32"/>
      <c r="UDC844" s="32"/>
      <c r="UDD844" s="32"/>
      <c r="UDE844" s="32"/>
      <c r="UDF844" s="32"/>
      <c r="UDG844" s="32"/>
      <c r="UDH844" s="32"/>
      <c r="UDI844" s="32"/>
      <c r="UDJ844" s="32"/>
      <c r="UDK844" s="32"/>
      <c r="UDL844" s="32"/>
      <c r="UDM844" s="32"/>
      <c r="UDN844" s="32"/>
      <c r="UDO844" s="32"/>
      <c r="UDP844" s="32"/>
      <c r="UDQ844" s="32"/>
      <c r="UDR844" s="32"/>
      <c r="UDS844" s="32"/>
      <c r="UDT844" s="32"/>
      <c r="UDU844" s="32"/>
      <c r="UDV844" s="32"/>
      <c r="UDW844" s="32"/>
      <c r="UDX844" s="32"/>
      <c r="UDY844" s="32"/>
      <c r="UDZ844" s="32"/>
      <c r="UEA844" s="32"/>
      <c r="UEB844" s="32"/>
      <c r="UEC844" s="32"/>
      <c r="UED844" s="32"/>
      <c r="UEE844" s="32"/>
      <c r="UEF844" s="32"/>
      <c r="UEG844" s="32"/>
      <c r="UEH844" s="32"/>
      <c r="UEI844" s="32"/>
      <c r="UEJ844" s="32"/>
      <c r="UEK844" s="32"/>
      <c r="UEL844" s="32"/>
      <c r="UEM844" s="32"/>
      <c r="UEN844" s="32"/>
      <c r="UEO844" s="32"/>
      <c r="UEP844" s="32"/>
      <c r="UEQ844" s="32"/>
      <c r="UER844" s="32"/>
      <c r="UES844" s="32"/>
      <c r="UET844" s="32"/>
      <c r="UEU844" s="32"/>
      <c r="UEV844" s="32"/>
      <c r="UEW844" s="32"/>
      <c r="UEX844" s="32"/>
      <c r="UEY844" s="32"/>
      <c r="UEZ844" s="32"/>
      <c r="UFA844" s="32"/>
      <c r="UFB844" s="32"/>
      <c r="UFC844" s="32"/>
      <c r="UFD844" s="32"/>
      <c r="UFE844" s="32"/>
      <c r="UFF844" s="32"/>
      <c r="UFG844" s="32"/>
      <c r="UFH844" s="32"/>
      <c r="UFI844" s="32"/>
      <c r="UFJ844" s="32"/>
      <c r="UFK844" s="32"/>
      <c r="UFL844" s="32"/>
      <c r="UFM844" s="32"/>
      <c r="UFN844" s="32"/>
      <c r="UFO844" s="32"/>
      <c r="UFP844" s="32"/>
      <c r="UFQ844" s="32"/>
      <c r="UFR844" s="32"/>
      <c r="UFS844" s="32"/>
      <c r="UFT844" s="32"/>
      <c r="UFU844" s="32"/>
      <c r="UFV844" s="32"/>
      <c r="UFW844" s="32"/>
      <c r="UFX844" s="32"/>
      <c r="UFY844" s="32"/>
      <c r="UFZ844" s="32"/>
      <c r="UGA844" s="32"/>
      <c r="UGB844" s="32"/>
      <c r="UGC844" s="32"/>
      <c r="UGD844" s="32"/>
      <c r="UGE844" s="32"/>
      <c r="UGF844" s="32"/>
      <c r="UGG844" s="32"/>
      <c r="UGH844" s="32"/>
      <c r="UGI844" s="32"/>
      <c r="UGJ844" s="32"/>
      <c r="UGK844" s="32"/>
      <c r="UGL844" s="32"/>
      <c r="UGM844" s="32"/>
      <c r="UGN844" s="32"/>
      <c r="UGO844" s="32"/>
      <c r="UGP844" s="32"/>
      <c r="UGQ844" s="32"/>
      <c r="UGR844" s="32"/>
      <c r="UGS844" s="32"/>
      <c r="UGT844" s="32"/>
      <c r="UGU844" s="32"/>
      <c r="UGV844" s="32"/>
      <c r="UGW844" s="32"/>
      <c r="UGX844" s="32"/>
      <c r="UGY844" s="32"/>
      <c r="UGZ844" s="32"/>
      <c r="UHA844" s="32"/>
      <c r="UHB844" s="32"/>
      <c r="UHC844" s="32"/>
      <c r="UHD844" s="32"/>
      <c r="UHE844" s="32"/>
      <c r="UHF844" s="32"/>
      <c r="UHG844" s="32"/>
      <c r="UHH844" s="32"/>
      <c r="UHI844" s="32"/>
      <c r="UHJ844" s="32"/>
      <c r="UHK844" s="32"/>
      <c r="UHL844" s="32"/>
      <c r="UHM844" s="32"/>
      <c r="UHN844" s="32"/>
      <c r="UHO844" s="32"/>
      <c r="UHP844" s="32"/>
      <c r="UHQ844" s="32"/>
      <c r="UHR844" s="32"/>
      <c r="UHS844" s="32"/>
      <c r="UHT844" s="32"/>
      <c r="UHU844" s="32"/>
      <c r="UHV844" s="32"/>
      <c r="UHW844" s="32"/>
      <c r="UHX844" s="32"/>
      <c r="UHY844" s="32"/>
      <c r="UHZ844" s="32"/>
      <c r="UIA844" s="32"/>
      <c r="UIB844" s="32"/>
      <c r="UIC844" s="32"/>
      <c r="UID844" s="32"/>
      <c r="UIE844" s="32"/>
      <c r="UIF844" s="32"/>
      <c r="UIG844" s="32"/>
      <c r="UIH844" s="32"/>
      <c r="UII844" s="32"/>
      <c r="UIJ844" s="32"/>
      <c r="UIK844" s="32"/>
      <c r="UIL844" s="32"/>
      <c r="UIM844" s="32"/>
      <c r="UIN844" s="32"/>
      <c r="UIO844" s="32"/>
      <c r="UIP844" s="32"/>
      <c r="UIQ844" s="32"/>
      <c r="UIR844" s="32"/>
      <c r="UIS844" s="32"/>
      <c r="UIT844" s="32"/>
      <c r="UIU844" s="32"/>
      <c r="UIV844" s="32"/>
      <c r="UIW844" s="32"/>
      <c r="UIX844" s="32"/>
      <c r="UIY844" s="32"/>
      <c r="UIZ844" s="32"/>
      <c r="UJA844" s="32"/>
      <c r="UJB844" s="32"/>
      <c r="UJC844" s="32"/>
      <c r="UJD844" s="32"/>
      <c r="UJE844" s="32"/>
      <c r="UJF844" s="32"/>
      <c r="UJG844" s="32"/>
      <c r="UJH844" s="32"/>
      <c r="UJI844" s="32"/>
      <c r="UJJ844" s="32"/>
      <c r="UJK844" s="32"/>
      <c r="UJL844" s="32"/>
      <c r="UJM844" s="32"/>
      <c r="UJN844" s="32"/>
      <c r="UJO844" s="32"/>
      <c r="UJP844" s="32"/>
      <c r="UJQ844" s="32"/>
      <c r="UJR844" s="32"/>
      <c r="UJS844" s="32"/>
      <c r="UJT844" s="32"/>
      <c r="UJU844" s="32"/>
      <c r="UJV844" s="32"/>
      <c r="UJW844" s="32"/>
      <c r="UJX844" s="32"/>
      <c r="UJY844" s="32"/>
      <c r="UJZ844" s="32"/>
      <c r="UKA844" s="32"/>
      <c r="UKB844" s="32"/>
      <c r="UKC844" s="32"/>
      <c r="UKD844" s="32"/>
      <c r="UKE844" s="32"/>
      <c r="UKF844" s="32"/>
      <c r="UKG844" s="32"/>
      <c r="UKH844" s="32"/>
      <c r="UKI844" s="32"/>
      <c r="UKJ844" s="32"/>
      <c r="UKK844" s="32"/>
      <c r="UKL844" s="32"/>
      <c r="UKM844" s="32"/>
      <c r="UKN844" s="32"/>
      <c r="UKO844" s="32"/>
      <c r="UKP844" s="32"/>
      <c r="UKQ844" s="32"/>
      <c r="UKR844" s="32"/>
      <c r="UKS844" s="32"/>
      <c r="UKT844" s="32"/>
      <c r="UKU844" s="32"/>
      <c r="UKV844" s="32"/>
      <c r="UKW844" s="32"/>
      <c r="UKX844" s="32"/>
      <c r="UKY844" s="32"/>
      <c r="UKZ844" s="32"/>
      <c r="ULA844" s="32"/>
      <c r="ULB844" s="32"/>
      <c r="ULC844" s="32"/>
      <c r="ULD844" s="32"/>
      <c r="ULE844" s="32"/>
      <c r="ULF844" s="32"/>
      <c r="ULG844" s="32"/>
      <c r="ULH844" s="32"/>
      <c r="ULI844" s="32"/>
      <c r="ULJ844" s="32"/>
      <c r="ULK844" s="32"/>
      <c r="ULL844" s="32"/>
      <c r="ULM844" s="32"/>
      <c r="ULN844" s="32"/>
      <c r="ULO844" s="32"/>
      <c r="ULP844" s="32"/>
      <c r="ULQ844" s="32"/>
      <c r="ULR844" s="32"/>
      <c r="ULS844" s="32"/>
      <c r="ULT844" s="32"/>
      <c r="ULU844" s="32"/>
      <c r="ULV844" s="32"/>
      <c r="ULW844" s="32"/>
      <c r="ULX844" s="32"/>
      <c r="ULY844" s="32"/>
      <c r="ULZ844" s="32"/>
      <c r="UMA844" s="32"/>
      <c r="UMB844" s="32"/>
      <c r="UMC844" s="32"/>
      <c r="UMD844" s="32"/>
      <c r="UME844" s="32"/>
      <c r="UMF844" s="32"/>
      <c r="UMG844" s="32"/>
      <c r="UMH844" s="32"/>
      <c r="UMI844" s="32"/>
      <c r="UMJ844" s="32"/>
      <c r="UMK844" s="32"/>
      <c r="UML844" s="32"/>
      <c r="UMM844" s="32"/>
      <c r="UMN844" s="32"/>
      <c r="UMO844" s="32"/>
      <c r="UMP844" s="32"/>
      <c r="UMQ844" s="32"/>
      <c r="UMR844" s="32"/>
      <c r="UMS844" s="32"/>
      <c r="UMT844" s="32"/>
      <c r="UMU844" s="32"/>
      <c r="UMV844" s="32"/>
      <c r="UMW844" s="32"/>
      <c r="UMX844" s="32"/>
      <c r="UMY844" s="32"/>
      <c r="UMZ844" s="32"/>
      <c r="UNA844" s="32"/>
      <c r="UNB844" s="32"/>
      <c r="UNC844" s="32"/>
      <c r="UND844" s="32"/>
      <c r="UNE844" s="32"/>
      <c r="UNF844" s="32"/>
      <c r="UNG844" s="32"/>
      <c r="UNH844" s="32"/>
      <c r="UNI844" s="32"/>
      <c r="UNJ844" s="32"/>
      <c r="UNK844" s="32"/>
      <c r="UNL844" s="32"/>
      <c r="UNM844" s="32"/>
      <c r="UNN844" s="32"/>
      <c r="UNO844" s="32"/>
      <c r="UNP844" s="32"/>
      <c r="UNQ844" s="32"/>
      <c r="UNR844" s="32"/>
      <c r="UNS844" s="32"/>
      <c r="UNT844" s="32"/>
      <c r="UNU844" s="32"/>
      <c r="UNV844" s="32"/>
      <c r="UNW844" s="32"/>
      <c r="UNX844" s="32"/>
      <c r="UNY844" s="32"/>
      <c r="UNZ844" s="32"/>
      <c r="UOA844" s="32"/>
      <c r="UOB844" s="32"/>
      <c r="UOC844" s="32"/>
      <c r="UOD844" s="32"/>
      <c r="UOE844" s="32"/>
      <c r="UOF844" s="32"/>
      <c r="UOG844" s="32"/>
      <c r="UOH844" s="32"/>
      <c r="UOI844" s="32"/>
      <c r="UOJ844" s="32"/>
      <c r="UOK844" s="32"/>
      <c r="UOL844" s="32"/>
      <c r="UOM844" s="32"/>
      <c r="UON844" s="32"/>
      <c r="UOO844" s="32"/>
      <c r="UOP844" s="32"/>
      <c r="UOQ844" s="32"/>
      <c r="UOR844" s="32"/>
      <c r="UOS844" s="32"/>
      <c r="UOT844" s="32"/>
      <c r="UOU844" s="32"/>
      <c r="UOV844" s="32"/>
      <c r="UOW844" s="32"/>
      <c r="UOX844" s="32"/>
      <c r="UOY844" s="32"/>
      <c r="UOZ844" s="32"/>
      <c r="UPA844" s="32"/>
      <c r="UPB844" s="32"/>
      <c r="UPC844" s="32"/>
      <c r="UPD844" s="32"/>
      <c r="UPE844" s="32"/>
      <c r="UPF844" s="32"/>
      <c r="UPG844" s="32"/>
      <c r="UPH844" s="32"/>
      <c r="UPI844" s="32"/>
      <c r="UPJ844" s="32"/>
      <c r="UPK844" s="32"/>
      <c r="UPL844" s="32"/>
      <c r="UPM844" s="32"/>
      <c r="UPN844" s="32"/>
      <c r="UPO844" s="32"/>
      <c r="UPP844" s="32"/>
      <c r="UPQ844" s="32"/>
      <c r="UPR844" s="32"/>
      <c r="UPS844" s="32"/>
      <c r="UPT844" s="32"/>
      <c r="UPU844" s="32"/>
      <c r="UPV844" s="32"/>
      <c r="UPW844" s="32"/>
      <c r="UPX844" s="32"/>
      <c r="UPY844" s="32"/>
      <c r="UPZ844" s="32"/>
      <c r="UQA844" s="32"/>
      <c r="UQB844" s="32"/>
      <c r="UQC844" s="32"/>
      <c r="UQD844" s="32"/>
      <c r="UQE844" s="32"/>
      <c r="UQF844" s="32"/>
      <c r="UQG844" s="32"/>
      <c r="UQH844" s="32"/>
      <c r="UQI844" s="32"/>
      <c r="UQJ844" s="32"/>
      <c r="UQK844" s="32"/>
      <c r="UQL844" s="32"/>
      <c r="UQM844" s="32"/>
      <c r="UQN844" s="32"/>
      <c r="UQO844" s="32"/>
      <c r="UQP844" s="32"/>
      <c r="UQQ844" s="32"/>
      <c r="UQR844" s="32"/>
      <c r="UQS844" s="32"/>
      <c r="UQT844" s="32"/>
      <c r="UQU844" s="32"/>
      <c r="UQV844" s="32"/>
      <c r="UQW844" s="32"/>
      <c r="UQX844" s="32"/>
      <c r="UQY844" s="32"/>
      <c r="UQZ844" s="32"/>
      <c r="URA844" s="32"/>
      <c r="URB844" s="32"/>
      <c r="URC844" s="32"/>
      <c r="URD844" s="32"/>
      <c r="URE844" s="32"/>
      <c r="URF844" s="32"/>
      <c r="URG844" s="32"/>
      <c r="URH844" s="32"/>
      <c r="URI844" s="32"/>
      <c r="URJ844" s="32"/>
      <c r="URK844" s="32"/>
      <c r="URL844" s="32"/>
      <c r="URM844" s="32"/>
      <c r="URN844" s="32"/>
      <c r="URO844" s="32"/>
      <c r="URP844" s="32"/>
      <c r="URQ844" s="32"/>
      <c r="URR844" s="32"/>
      <c r="URS844" s="32"/>
      <c r="URT844" s="32"/>
      <c r="URU844" s="32"/>
      <c r="URV844" s="32"/>
      <c r="URW844" s="32"/>
      <c r="URX844" s="32"/>
      <c r="URY844" s="32"/>
      <c r="URZ844" s="32"/>
      <c r="USA844" s="32"/>
      <c r="USB844" s="32"/>
      <c r="USC844" s="32"/>
      <c r="USD844" s="32"/>
      <c r="USE844" s="32"/>
      <c r="USF844" s="32"/>
      <c r="USG844" s="32"/>
      <c r="USH844" s="32"/>
      <c r="USI844" s="32"/>
      <c r="USJ844" s="32"/>
      <c r="USK844" s="32"/>
      <c r="USL844" s="32"/>
      <c r="USM844" s="32"/>
      <c r="USN844" s="32"/>
      <c r="USO844" s="32"/>
      <c r="USP844" s="32"/>
      <c r="USQ844" s="32"/>
      <c r="USR844" s="32"/>
      <c r="USS844" s="32"/>
      <c r="UST844" s="32"/>
      <c r="USU844" s="32"/>
      <c r="USV844" s="32"/>
      <c r="USW844" s="32"/>
      <c r="USX844" s="32"/>
      <c r="USY844" s="32"/>
      <c r="USZ844" s="32"/>
      <c r="UTA844" s="32"/>
      <c r="UTB844" s="32"/>
      <c r="UTC844" s="32"/>
      <c r="UTD844" s="32"/>
      <c r="UTE844" s="32"/>
      <c r="UTF844" s="32"/>
      <c r="UTG844" s="32"/>
      <c r="UTH844" s="32"/>
      <c r="UTI844" s="32"/>
      <c r="UTJ844" s="32"/>
      <c r="UTK844" s="32"/>
      <c r="UTL844" s="32"/>
      <c r="UTM844" s="32"/>
      <c r="UTN844" s="32"/>
      <c r="UTO844" s="32"/>
      <c r="UTP844" s="32"/>
      <c r="UTQ844" s="32"/>
      <c r="UTR844" s="32"/>
      <c r="UTS844" s="32"/>
      <c r="UTT844" s="32"/>
      <c r="UTU844" s="32"/>
      <c r="UTV844" s="32"/>
      <c r="UTW844" s="32"/>
      <c r="UTX844" s="32"/>
      <c r="UTY844" s="32"/>
      <c r="UTZ844" s="32"/>
      <c r="UUA844" s="32"/>
      <c r="UUB844" s="32"/>
      <c r="UUC844" s="32"/>
      <c r="UUD844" s="32"/>
      <c r="UUE844" s="32"/>
      <c r="UUF844" s="32"/>
      <c r="UUG844" s="32"/>
      <c r="UUH844" s="32"/>
      <c r="UUI844" s="32"/>
      <c r="UUJ844" s="32"/>
      <c r="UUK844" s="32"/>
      <c r="UUL844" s="32"/>
      <c r="UUM844" s="32"/>
      <c r="UUN844" s="32"/>
      <c r="UUO844" s="32"/>
      <c r="UUP844" s="32"/>
      <c r="UUQ844" s="32"/>
      <c r="UUR844" s="32"/>
      <c r="UUS844" s="32"/>
      <c r="UUT844" s="32"/>
      <c r="UUU844" s="32"/>
      <c r="UUV844" s="32"/>
      <c r="UUW844" s="32"/>
      <c r="UUX844" s="32"/>
      <c r="UUY844" s="32"/>
      <c r="UUZ844" s="32"/>
      <c r="UVA844" s="32"/>
      <c r="UVB844" s="32"/>
      <c r="UVC844" s="32"/>
      <c r="UVD844" s="32"/>
      <c r="UVE844" s="32"/>
      <c r="UVF844" s="32"/>
      <c r="UVG844" s="32"/>
      <c r="UVH844" s="32"/>
      <c r="UVI844" s="32"/>
      <c r="UVJ844" s="32"/>
      <c r="UVK844" s="32"/>
      <c r="UVL844" s="32"/>
      <c r="UVM844" s="32"/>
      <c r="UVN844" s="32"/>
      <c r="UVO844" s="32"/>
      <c r="UVP844" s="32"/>
      <c r="UVQ844" s="32"/>
      <c r="UVR844" s="32"/>
      <c r="UVS844" s="32"/>
      <c r="UVT844" s="32"/>
      <c r="UVU844" s="32"/>
      <c r="UVV844" s="32"/>
      <c r="UVW844" s="32"/>
      <c r="UVX844" s="32"/>
      <c r="UVY844" s="32"/>
      <c r="UVZ844" s="32"/>
      <c r="UWA844" s="32"/>
      <c r="UWB844" s="32"/>
      <c r="UWC844" s="32"/>
      <c r="UWD844" s="32"/>
      <c r="UWE844" s="32"/>
      <c r="UWF844" s="32"/>
      <c r="UWG844" s="32"/>
      <c r="UWH844" s="32"/>
      <c r="UWI844" s="32"/>
      <c r="UWJ844" s="32"/>
      <c r="UWK844" s="32"/>
      <c r="UWL844" s="32"/>
      <c r="UWM844" s="32"/>
      <c r="UWN844" s="32"/>
      <c r="UWO844" s="32"/>
      <c r="UWP844" s="32"/>
      <c r="UWQ844" s="32"/>
      <c r="UWR844" s="32"/>
      <c r="UWS844" s="32"/>
      <c r="UWT844" s="32"/>
      <c r="UWU844" s="32"/>
      <c r="UWV844" s="32"/>
      <c r="UWW844" s="32"/>
      <c r="UWX844" s="32"/>
      <c r="UWY844" s="32"/>
      <c r="UWZ844" s="32"/>
      <c r="UXA844" s="32"/>
      <c r="UXB844" s="32"/>
      <c r="UXC844" s="32"/>
      <c r="UXD844" s="32"/>
      <c r="UXE844" s="32"/>
      <c r="UXF844" s="32"/>
      <c r="UXG844" s="32"/>
      <c r="UXH844" s="32"/>
      <c r="UXI844" s="32"/>
      <c r="UXJ844" s="32"/>
      <c r="UXK844" s="32"/>
      <c r="UXL844" s="32"/>
      <c r="UXM844" s="32"/>
      <c r="UXN844" s="32"/>
      <c r="UXO844" s="32"/>
      <c r="UXP844" s="32"/>
      <c r="UXQ844" s="32"/>
      <c r="UXR844" s="32"/>
      <c r="UXS844" s="32"/>
      <c r="UXT844" s="32"/>
      <c r="UXU844" s="32"/>
      <c r="UXV844" s="32"/>
      <c r="UXW844" s="32"/>
      <c r="UXX844" s="32"/>
      <c r="UXY844" s="32"/>
      <c r="UXZ844" s="32"/>
      <c r="UYA844" s="32"/>
      <c r="UYB844" s="32"/>
      <c r="UYC844" s="32"/>
      <c r="UYD844" s="32"/>
      <c r="UYE844" s="32"/>
      <c r="UYF844" s="32"/>
      <c r="UYG844" s="32"/>
      <c r="UYH844" s="32"/>
      <c r="UYI844" s="32"/>
      <c r="UYJ844" s="32"/>
      <c r="UYK844" s="32"/>
      <c r="UYL844" s="32"/>
      <c r="UYM844" s="32"/>
      <c r="UYN844" s="32"/>
      <c r="UYO844" s="32"/>
      <c r="UYP844" s="32"/>
      <c r="UYQ844" s="32"/>
      <c r="UYR844" s="32"/>
      <c r="UYS844" s="32"/>
      <c r="UYT844" s="32"/>
      <c r="UYU844" s="32"/>
      <c r="UYV844" s="32"/>
      <c r="UYW844" s="32"/>
      <c r="UYX844" s="32"/>
      <c r="UYY844" s="32"/>
      <c r="UYZ844" s="32"/>
      <c r="UZA844" s="32"/>
      <c r="UZB844" s="32"/>
      <c r="UZC844" s="32"/>
      <c r="UZD844" s="32"/>
      <c r="UZE844" s="32"/>
      <c r="UZF844" s="32"/>
      <c r="UZG844" s="32"/>
      <c r="UZH844" s="32"/>
      <c r="UZI844" s="32"/>
      <c r="UZJ844" s="32"/>
      <c r="UZK844" s="32"/>
      <c r="UZL844" s="32"/>
      <c r="UZM844" s="32"/>
      <c r="UZN844" s="32"/>
      <c r="UZO844" s="32"/>
      <c r="UZP844" s="32"/>
      <c r="UZQ844" s="32"/>
      <c r="UZR844" s="32"/>
      <c r="UZS844" s="32"/>
      <c r="UZT844" s="32"/>
      <c r="UZU844" s="32"/>
      <c r="UZV844" s="32"/>
      <c r="UZW844" s="32"/>
      <c r="UZX844" s="32"/>
      <c r="UZY844" s="32"/>
      <c r="UZZ844" s="32"/>
      <c r="VAA844" s="32"/>
      <c r="VAB844" s="32"/>
      <c r="VAC844" s="32"/>
      <c r="VAD844" s="32"/>
      <c r="VAE844" s="32"/>
      <c r="VAF844" s="32"/>
      <c r="VAG844" s="32"/>
      <c r="VAH844" s="32"/>
      <c r="VAI844" s="32"/>
      <c r="VAJ844" s="32"/>
      <c r="VAK844" s="32"/>
      <c r="VAL844" s="32"/>
      <c r="VAM844" s="32"/>
      <c r="VAN844" s="32"/>
      <c r="VAO844" s="32"/>
      <c r="VAP844" s="32"/>
      <c r="VAQ844" s="32"/>
      <c r="VAR844" s="32"/>
      <c r="VAS844" s="32"/>
      <c r="VAT844" s="32"/>
      <c r="VAU844" s="32"/>
      <c r="VAV844" s="32"/>
      <c r="VAW844" s="32"/>
      <c r="VAX844" s="32"/>
      <c r="VAY844" s="32"/>
      <c r="VAZ844" s="32"/>
      <c r="VBA844" s="32"/>
      <c r="VBB844" s="32"/>
      <c r="VBC844" s="32"/>
      <c r="VBD844" s="32"/>
      <c r="VBE844" s="32"/>
      <c r="VBF844" s="32"/>
      <c r="VBG844" s="32"/>
      <c r="VBH844" s="32"/>
      <c r="VBI844" s="32"/>
      <c r="VBJ844" s="32"/>
      <c r="VBK844" s="32"/>
      <c r="VBL844" s="32"/>
      <c r="VBM844" s="32"/>
      <c r="VBN844" s="32"/>
      <c r="VBO844" s="32"/>
      <c r="VBP844" s="32"/>
      <c r="VBQ844" s="32"/>
      <c r="VBR844" s="32"/>
      <c r="VBS844" s="32"/>
      <c r="VBT844" s="32"/>
      <c r="VBU844" s="32"/>
      <c r="VBV844" s="32"/>
      <c r="VBW844" s="32"/>
      <c r="VBX844" s="32"/>
      <c r="VBY844" s="32"/>
      <c r="VBZ844" s="32"/>
      <c r="VCA844" s="32"/>
      <c r="VCB844" s="32"/>
      <c r="VCC844" s="32"/>
      <c r="VCD844" s="32"/>
      <c r="VCE844" s="32"/>
      <c r="VCF844" s="32"/>
      <c r="VCG844" s="32"/>
      <c r="VCH844" s="32"/>
      <c r="VCI844" s="32"/>
      <c r="VCJ844" s="32"/>
      <c r="VCK844" s="32"/>
      <c r="VCL844" s="32"/>
      <c r="VCM844" s="32"/>
      <c r="VCN844" s="32"/>
      <c r="VCO844" s="32"/>
      <c r="VCP844" s="32"/>
      <c r="VCQ844" s="32"/>
      <c r="VCR844" s="32"/>
      <c r="VCS844" s="32"/>
      <c r="VCT844" s="32"/>
      <c r="VCU844" s="32"/>
      <c r="VCV844" s="32"/>
      <c r="VCW844" s="32"/>
      <c r="VCX844" s="32"/>
      <c r="VCY844" s="32"/>
      <c r="VCZ844" s="32"/>
      <c r="VDA844" s="32"/>
      <c r="VDB844" s="32"/>
      <c r="VDC844" s="32"/>
      <c r="VDD844" s="32"/>
      <c r="VDE844" s="32"/>
      <c r="VDF844" s="32"/>
      <c r="VDG844" s="32"/>
      <c r="VDH844" s="32"/>
      <c r="VDI844" s="32"/>
      <c r="VDJ844" s="32"/>
      <c r="VDK844" s="32"/>
      <c r="VDL844" s="32"/>
      <c r="VDM844" s="32"/>
      <c r="VDN844" s="32"/>
      <c r="VDO844" s="32"/>
      <c r="VDP844" s="32"/>
      <c r="VDQ844" s="32"/>
      <c r="VDR844" s="32"/>
      <c r="VDS844" s="32"/>
      <c r="VDT844" s="32"/>
      <c r="VDU844" s="32"/>
      <c r="VDV844" s="32"/>
      <c r="VDW844" s="32"/>
      <c r="VDX844" s="32"/>
      <c r="VDY844" s="32"/>
      <c r="VDZ844" s="32"/>
      <c r="VEA844" s="32"/>
      <c r="VEB844" s="32"/>
      <c r="VEC844" s="32"/>
      <c r="VED844" s="32"/>
      <c r="VEE844" s="32"/>
      <c r="VEF844" s="32"/>
      <c r="VEG844" s="32"/>
      <c r="VEH844" s="32"/>
      <c r="VEI844" s="32"/>
      <c r="VEJ844" s="32"/>
      <c r="VEK844" s="32"/>
      <c r="VEL844" s="32"/>
      <c r="VEM844" s="32"/>
      <c r="VEN844" s="32"/>
      <c r="VEO844" s="32"/>
      <c r="VEP844" s="32"/>
      <c r="VEQ844" s="32"/>
      <c r="VER844" s="32"/>
      <c r="VES844" s="32"/>
      <c r="VET844" s="32"/>
      <c r="VEU844" s="32"/>
      <c r="VEV844" s="32"/>
      <c r="VEW844" s="32"/>
      <c r="VEX844" s="32"/>
      <c r="VEY844" s="32"/>
      <c r="VEZ844" s="32"/>
      <c r="VFA844" s="32"/>
      <c r="VFB844" s="32"/>
      <c r="VFC844" s="32"/>
      <c r="VFD844" s="32"/>
      <c r="VFE844" s="32"/>
      <c r="VFF844" s="32"/>
      <c r="VFG844" s="32"/>
      <c r="VFH844" s="32"/>
      <c r="VFI844" s="32"/>
      <c r="VFJ844" s="32"/>
      <c r="VFK844" s="32"/>
      <c r="VFL844" s="32"/>
      <c r="VFM844" s="32"/>
      <c r="VFN844" s="32"/>
      <c r="VFO844" s="32"/>
      <c r="VFP844" s="32"/>
      <c r="VFQ844" s="32"/>
      <c r="VFR844" s="32"/>
      <c r="VFS844" s="32"/>
      <c r="VFT844" s="32"/>
      <c r="VFU844" s="32"/>
      <c r="VFV844" s="32"/>
      <c r="VFW844" s="32"/>
      <c r="VFX844" s="32"/>
      <c r="VFY844" s="32"/>
      <c r="VFZ844" s="32"/>
      <c r="VGA844" s="32"/>
      <c r="VGB844" s="32"/>
      <c r="VGC844" s="32"/>
      <c r="VGD844" s="32"/>
      <c r="VGE844" s="32"/>
      <c r="VGF844" s="32"/>
      <c r="VGG844" s="32"/>
      <c r="VGH844" s="32"/>
      <c r="VGI844" s="32"/>
      <c r="VGJ844" s="32"/>
      <c r="VGK844" s="32"/>
      <c r="VGL844" s="32"/>
      <c r="VGM844" s="32"/>
      <c r="VGN844" s="32"/>
      <c r="VGO844" s="32"/>
      <c r="VGP844" s="32"/>
      <c r="VGQ844" s="32"/>
      <c r="VGR844" s="32"/>
      <c r="VGS844" s="32"/>
      <c r="VGT844" s="32"/>
      <c r="VGU844" s="32"/>
      <c r="VGV844" s="32"/>
      <c r="VGW844" s="32"/>
      <c r="VGX844" s="32"/>
      <c r="VGY844" s="32"/>
      <c r="VGZ844" s="32"/>
      <c r="VHA844" s="32"/>
      <c r="VHB844" s="32"/>
      <c r="VHC844" s="32"/>
      <c r="VHD844" s="32"/>
      <c r="VHE844" s="32"/>
      <c r="VHF844" s="32"/>
      <c r="VHG844" s="32"/>
      <c r="VHH844" s="32"/>
      <c r="VHI844" s="32"/>
      <c r="VHJ844" s="32"/>
      <c r="VHK844" s="32"/>
      <c r="VHL844" s="32"/>
      <c r="VHM844" s="32"/>
      <c r="VHN844" s="32"/>
      <c r="VHO844" s="32"/>
      <c r="VHP844" s="32"/>
      <c r="VHQ844" s="32"/>
      <c r="VHR844" s="32"/>
      <c r="VHS844" s="32"/>
      <c r="VHT844" s="32"/>
      <c r="VHU844" s="32"/>
      <c r="VHV844" s="32"/>
      <c r="VHW844" s="32"/>
      <c r="VHX844" s="32"/>
      <c r="VHY844" s="32"/>
      <c r="VHZ844" s="32"/>
      <c r="VIA844" s="32"/>
      <c r="VIB844" s="32"/>
      <c r="VIC844" s="32"/>
      <c r="VID844" s="32"/>
      <c r="VIE844" s="32"/>
      <c r="VIF844" s="32"/>
      <c r="VIG844" s="32"/>
      <c r="VIH844" s="32"/>
      <c r="VII844" s="32"/>
      <c r="VIJ844" s="32"/>
      <c r="VIK844" s="32"/>
      <c r="VIL844" s="32"/>
      <c r="VIM844" s="32"/>
      <c r="VIN844" s="32"/>
      <c r="VIO844" s="32"/>
      <c r="VIP844" s="32"/>
      <c r="VIQ844" s="32"/>
      <c r="VIR844" s="32"/>
      <c r="VIS844" s="32"/>
      <c r="VIT844" s="32"/>
      <c r="VIU844" s="32"/>
      <c r="VIV844" s="32"/>
      <c r="VIW844" s="32"/>
      <c r="VIX844" s="32"/>
      <c r="VIY844" s="32"/>
      <c r="VIZ844" s="32"/>
      <c r="VJA844" s="32"/>
      <c r="VJB844" s="32"/>
      <c r="VJC844" s="32"/>
      <c r="VJD844" s="32"/>
      <c r="VJE844" s="32"/>
      <c r="VJF844" s="32"/>
      <c r="VJG844" s="32"/>
      <c r="VJH844" s="32"/>
      <c r="VJI844" s="32"/>
      <c r="VJJ844" s="32"/>
      <c r="VJK844" s="32"/>
      <c r="VJL844" s="32"/>
      <c r="VJM844" s="32"/>
      <c r="VJN844" s="32"/>
      <c r="VJO844" s="32"/>
      <c r="VJP844" s="32"/>
      <c r="VJQ844" s="32"/>
      <c r="VJR844" s="32"/>
      <c r="VJS844" s="32"/>
      <c r="VJT844" s="32"/>
      <c r="VJU844" s="32"/>
      <c r="VJV844" s="32"/>
      <c r="VJW844" s="32"/>
      <c r="VJX844" s="32"/>
      <c r="VJY844" s="32"/>
      <c r="VJZ844" s="32"/>
      <c r="VKA844" s="32"/>
      <c r="VKB844" s="32"/>
      <c r="VKC844" s="32"/>
      <c r="VKD844" s="32"/>
      <c r="VKE844" s="32"/>
      <c r="VKF844" s="32"/>
      <c r="VKG844" s="32"/>
      <c r="VKH844" s="32"/>
      <c r="VKI844" s="32"/>
      <c r="VKJ844" s="32"/>
      <c r="VKK844" s="32"/>
      <c r="VKL844" s="32"/>
      <c r="VKM844" s="32"/>
      <c r="VKN844" s="32"/>
      <c r="VKO844" s="32"/>
      <c r="VKP844" s="32"/>
      <c r="VKQ844" s="32"/>
      <c r="VKR844" s="32"/>
      <c r="VKS844" s="32"/>
      <c r="VKT844" s="32"/>
      <c r="VKU844" s="32"/>
      <c r="VKV844" s="32"/>
      <c r="VKW844" s="32"/>
      <c r="VKX844" s="32"/>
      <c r="VKY844" s="32"/>
      <c r="VKZ844" s="32"/>
      <c r="VLA844" s="32"/>
      <c r="VLB844" s="32"/>
      <c r="VLC844" s="32"/>
      <c r="VLD844" s="32"/>
      <c r="VLE844" s="32"/>
      <c r="VLF844" s="32"/>
      <c r="VLG844" s="32"/>
      <c r="VLH844" s="32"/>
      <c r="VLI844" s="32"/>
      <c r="VLJ844" s="32"/>
      <c r="VLK844" s="32"/>
      <c r="VLL844" s="32"/>
      <c r="VLM844" s="32"/>
      <c r="VLN844" s="32"/>
      <c r="VLO844" s="32"/>
      <c r="VLP844" s="32"/>
      <c r="VLQ844" s="32"/>
      <c r="VLR844" s="32"/>
      <c r="VLS844" s="32"/>
      <c r="VLT844" s="32"/>
      <c r="VLU844" s="32"/>
      <c r="VLV844" s="32"/>
      <c r="VLW844" s="32"/>
      <c r="VLX844" s="32"/>
      <c r="VLY844" s="32"/>
      <c r="VLZ844" s="32"/>
      <c r="VMA844" s="32"/>
      <c r="VMB844" s="32"/>
      <c r="VMC844" s="32"/>
      <c r="VMD844" s="32"/>
      <c r="VME844" s="32"/>
      <c r="VMF844" s="32"/>
      <c r="VMG844" s="32"/>
      <c r="VMH844" s="32"/>
      <c r="VMI844" s="32"/>
      <c r="VMJ844" s="32"/>
      <c r="VMK844" s="32"/>
      <c r="VML844" s="32"/>
      <c r="VMM844" s="32"/>
      <c r="VMN844" s="32"/>
      <c r="VMO844" s="32"/>
      <c r="VMP844" s="32"/>
      <c r="VMQ844" s="32"/>
      <c r="VMR844" s="32"/>
      <c r="VMS844" s="32"/>
      <c r="VMT844" s="32"/>
      <c r="VMU844" s="32"/>
      <c r="VMV844" s="32"/>
      <c r="VMW844" s="32"/>
      <c r="VMX844" s="32"/>
      <c r="VMY844" s="32"/>
      <c r="VMZ844" s="32"/>
      <c r="VNA844" s="32"/>
      <c r="VNB844" s="32"/>
      <c r="VNC844" s="32"/>
      <c r="VND844" s="32"/>
      <c r="VNE844" s="32"/>
      <c r="VNF844" s="32"/>
      <c r="VNG844" s="32"/>
      <c r="VNH844" s="32"/>
      <c r="VNI844" s="32"/>
      <c r="VNJ844" s="32"/>
      <c r="VNK844" s="32"/>
      <c r="VNL844" s="32"/>
      <c r="VNM844" s="32"/>
      <c r="VNN844" s="32"/>
      <c r="VNO844" s="32"/>
      <c r="VNP844" s="32"/>
      <c r="VNQ844" s="32"/>
      <c r="VNR844" s="32"/>
      <c r="VNS844" s="32"/>
      <c r="VNT844" s="32"/>
      <c r="VNU844" s="32"/>
      <c r="VNV844" s="32"/>
      <c r="VNW844" s="32"/>
      <c r="VNX844" s="32"/>
      <c r="VNY844" s="32"/>
      <c r="VNZ844" s="32"/>
      <c r="VOA844" s="32"/>
      <c r="VOB844" s="32"/>
      <c r="VOC844" s="32"/>
      <c r="VOD844" s="32"/>
      <c r="VOE844" s="32"/>
      <c r="VOF844" s="32"/>
      <c r="VOG844" s="32"/>
      <c r="VOH844" s="32"/>
      <c r="VOI844" s="32"/>
      <c r="VOJ844" s="32"/>
      <c r="VOK844" s="32"/>
      <c r="VOL844" s="32"/>
      <c r="VOM844" s="32"/>
      <c r="VON844" s="32"/>
      <c r="VOO844" s="32"/>
      <c r="VOP844" s="32"/>
      <c r="VOQ844" s="32"/>
      <c r="VOR844" s="32"/>
      <c r="VOS844" s="32"/>
      <c r="VOT844" s="32"/>
      <c r="VOU844" s="32"/>
      <c r="VOV844" s="32"/>
      <c r="VOW844" s="32"/>
      <c r="VOX844" s="32"/>
      <c r="VOY844" s="32"/>
      <c r="VOZ844" s="32"/>
      <c r="VPA844" s="32"/>
      <c r="VPB844" s="32"/>
      <c r="VPC844" s="32"/>
      <c r="VPD844" s="32"/>
      <c r="VPE844" s="32"/>
      <c r="VPF844" s="32"/>
      <c r="VPG844" s="32"/>
      <c r="VPH844" s="32"/>
      <c r="VPI844" s="32"/>
      <c r="VPJ844" s="32"/>
      <c r="VPK844" s="32"/>
      <c r="VPL844" s="32"/>
      <c r="VPM844" s="32"/>
      <c r="VPN844" s="32"/>
      <c r="VPO844" s="32"/>
      <c r="VPP844" s="32"/>
      <c r="VPQ844" s="32"/>
      <c r="VPR844" s="32"/>
      <c r="VPS844" s="32"/>
      <c r="VPT844" s="32"/>
      <c r="VPU844" s="32"/>
      <c r="VPV844" s="32"/>
      <c r="VPW844" s="32"/>
      <c r="VPX844" s="32"/>
      <c r="VPY844" s="32"/>
      <c r="VPZ844" s="32"/>
      <c r="VQA844" s="32"/>
      <c r="VQB844" s="32"/>
      <c r="VQC844" s="32"/>
      <c r="VQD844" s="32"/>
      <c r="VQE844" s="32"/>
      <c r="VQF844" s="32"/>
      <c r="VQG844" s="32"/>
      <c r="VQH844" s="32"/>
      <c r="VQI844" s="32"/>
      <c r="VQJ844" s="32"/>
      <c r="VQK844" s="32"/>
      <c r="VQL844" s="32"/>
      <c r="VQM844" s="32"/>
      <c r="VQN844" s="32"/>
      <c r="VQO844" s="32"/>
      <c r="VQP844" s="32"/>
      <c r="VQQ844" s="32"/>
      <c r="VQR844" s="32"/>
      <c r="VQS844" s="32"/>
      <c r="VQT844" s="32"/>
      <c r="VQU844" s="32"/>
      <c r="VQV844" s="32"/>
      <c r="VQW844" s="32"/>
      <c r="VQX844" s="32"/>
      <c r="VQY844" s="32"/>
      <c r="VQZ844" s="32"/>
      <c r="VRA844" s="32"/>
      <c r="VRB844" s="32"/>
      <c r="VRC844" s="32"/>
      <c r="VRD844" s="32"/>
      <c r="VRE844" s="32"/>
      <c r="VRF844" s="32"/>
      <c r="VRG844" s="32"/>
      <c r="VRH844" s="32"/>
      <c r="VRI844" s="32"/>
      <c r="VRJ844" s="32"/>
      <c r="VRK844" s="32"/>
      <c r="VRL844" s="32"/>
      <c r="VRM844" s="32"/>
      <c r="VRN844" s="32"/>
      <c r="VRO844" s="32"/>
      <c r="VRP844" s="32"/>
      <c r="VRQ844" s="32"/>
      <c r="VRR844" s="32"/>
      <c r="VRS844" s="32"/>
      <c r="VRT844" s="32"/>
      <c r="VRU844" s="32"/>
      <c r="VRV844" s="32"/>
      <c r="VRW844" s="32"/>
      <c r="VRX844" s="32"/>
      <c r="VRY844" s="32"/>
      <c r="VRZ844" s="32"/>
      <c r="VSA844" s="32"/>
      <c r="VSB844" s="32"/>
      <c r="VSC844" s="32"/>
      <c r="VSD844" s="32"/>
      <c r="VSE844" s="32"/>
      <c r="VSF844" s="32"/>
      <c r="VSG844" s="32"/>
      <c r="VSH844" s="32"/>
      <c r="VSI844" s="32"/>
      <c r="VSJ844" s="32"/>
      <c r="VSK844" s="32"/>
      <c r="VSL844" s="32"/>
      <c r="VSM844" s="32"/>
      <c r="VSN844" s="32"/>
      <c r="VSO844" s="32"/>
      <c r="VSP844" s="32"/>
      <c r="VSQ844" s="32"/>
      <c r="VSR844" s="32"/>
      <c r="VSS844" s="32"/>
      <c r="VST844" s="32"/>
      <c r="VSU844" s="32"/>
      <c r="VSV844" s="32"/>
      <c r="VSW844" s="32"/>
      <c r="VSX844" s="32"/>
      <c r="VSY844" s="32"/>
      <c r="VSZ844" s="32"/>
      <c r="VTA844" s="32"/>
      <c r="VTB844" s="32"/>
      <c r="VTC844" s="32"/>
      <c r="VTD844" s="32"/>
      <c r="VTE844" s="32"/>
      <c r="VTF844" s="32"/>
      <c r="VTG844" s="32"/>
      <c r="VTH844" s="32"/>
      <c r="VTI844" s="32"/>
      <c r="VTJ844" s="32"/>
      <c r="VTK844" s="32"/>
      <c r="VTL844" s="32"/>
      <c r="VTM844" s="32"/>
      <c r="VTN844" s="32"/>
      <c r="VTO844" s="32"/>
      <c r="VTP844" s="32"/>
      <c r="VTQ844" s="32"/>
      <c r="VTR844" s="32"/>
      <c r="VTS844" s="32"/>
      <c r="VTT844" s="32"/>
      <c r="VTU844" s="32"/>
      <c r="VTV844" s="32"/>
      <c r="VTW844" s="32"/>
      <c r="VTX844" s="32"/>
      <c r="VTY844" s="32"/>
      <c r="VTZ844" s="32"/>
      <c r="VUA844" s="32"/>
      <c r="VUB844" s="32"/>
      <c r="VUC844" s="32"/>
      <c r="VUD844" s="32"/>
      <c r="VUE844" s="32"/>
      <c r="VUF844" s="32"/>
      <c r="VUG844" s="32"/>
      <c r="VUH844" s="32"/>
      <c r="VUI844" s="32"/>
      <c r="VUJ844" s="32"/>
      <c r="VUK844" s="32"/>
      <c r="VUL844" s="32"/>
      <c r="VUM844" s="32"/>
      <c r="VUN844" s="32"/>
      <c r="VUO844" s="32"/>
      <c r="VUP844" s="32"/>
      <c r="VUQ844" s="32"/>
      <c r="VUR844" s="32"/>
      <c r="VUS844" s="32"/>
      <c r="VUT844" s="32"/>
      <c r="VUU844" s="32"/>
      <c r="VUV844" s="32"/>
      <c r="VUW844" s="32"/>
      <c r="VUX844" s="32"/>
      <c r="VUY844" s="32"/>
      <c r="VUZ844" s="32"/>
      <c r="VVA844" s="32"/>
      <c r="VVB844" s="32"/>
      <c r="VVC844" s="32"/>
      <c r="VVD844" s="32"/>
      <c r="VVE844" s="32"/>
      <c r="VVF844" s="32"/>
      <c r="VVG844" s="32"/>
      <c r="VVH844" s="32"/>
      <c r="VVI844" s="32"/>
      <c r="VVJ844" s="32"/>
      <c r="VVK844" s="32"/>
      <c r="VVL844" s="32"/>
      <c r="VVM844" s="32"/>
      <c r="VVN844" s="32"/>
      <c r="VVO844" s="32"/>
      <c r="VVP844" s="32"/>
      <c r="VVQ844" s="32"/>
      <c r="VVR844" s="32"/>
      <c r="VVS844" s="32"/>
      <c r="VVT844" s="32"/>
      <c r="VVU844" s="32"/>
      <c r="VVV844" s="32"/>
      <c r="VVW844" s="32"/>
      <c r="VVX844" s="32"/>
      <c r="VVY844" s="32"/>
      <c r="VVZ844" s="32"/>
      <c r="VWA844" s="32"/>
      <c r="VWB844" s="32"/>
      <c r="VWC844" s="32"/>
      <c r="VWD844" s="32"/>
      <c r="VWE844" s="32"/>
      <c r="VWF844" s="32"/>
      <c r="VWG844" s="32"/>
      <c r="VWH844" s="32"/>
      <c r="VWI844" s="32"/>
      <c r="VWJ844" s="32"/>
      <c r="VWK844" s="32"/>
      <c r="VWL844" s="32"/>
      <c r="VWM844" s="32"/>
      <c r="VWN844" s="32"/>
      <c r="VWO844" s="32"/>
      <c r="VWP844" s="32"/>
      <c r="VWQ844" s="32"/>
      <c r="VWR844" s="32"/>
      <c r="VWS844" s="32"/>
      <c r="VWT844" s="32"/>
      <c r="VWU844" s="32"/>
      <c r="VWV844" s="32"/>
      <c r="VWW844" s="32"/>
      <c r="VWX844" s="32"/>
      <c r="VWY844" s="32"/>
      <c r="VWZ844" s="32"/>
      <c r="VXA844" s="32"/>
      <c r="VXB844" s="32"/>
      <c r="VXC844" s="32"/>
      <c r="VXD844" s="32"/>
      <c r="VXE844" s="32"/>
      <c r="VXF844" s="32"/>
      <c r="VXG844" s="32"/>
      <c r="VXH844" s="32"/>
      <c r="VXI844" s="32"/>
      <c r="VXJ844" s="32"/>
      <c r="VXK844" s="32"/>
      <c r="VXL844" s="32"/>
      <c r="VXM844" s="32"/>
      <c r="VXN844" s="32"/>
      <c r="VXO844" s="32"/>
      <c r="VXP844" s="32"/>
      <c r="VXQ844" s="32"/>
      <c r="VXR844" s="32"/>
      <c r="VXS844" s="32"/>
      <c r="VXT844" s="32"/>
      <c r="VXU844" s="32"/>
      <c r="VXV844" s="32"/>
      <c r="VXW844" s="32"/>
      <c r="VXX844" s="32"/>
      <c r="VXY844" s="32"/>
      <c r="VXZ844" s="32"/>
      <c r="VYA844" s="32"/>
      <c r="VYB844" s="32"/>
      <c r="VYC844" s="32"/>
      <c r="VYD844" s="32"/>
      <c r="VYE844" s="32"/>
      <c r="VYF844" s="32"/>
      <c r="VYG844" s="32"/>
      <c r="VYH844" s="32"/>
      <c r="VYI844" s="32"/>
      <c r="VYJ844" s="32"/>
      <c r="VYK844" s="32"/>
      <c r="VYL844" s="32"/>
      <c r="VYM844" s="32"/>
      <c r="VYN844" s="32"/>
      <c r="VYO844" s="32"/>
      <c r="VYP844" s="32"/>
      <c r="VYQ844" s="32"/>
      <c r="VYR844" s="32"/>
      <c r="VYS844" s="32"/>
      <c r="VYT844" s="32"/>
      <c r="VYU844" s="32"/>
      <c r="VYV844" s="32"/>
      <c r="VYW844" s="32"/>
      <c r="VYX844" s="32"/>
      <c r="VYY844" s="32"/>
      <c r="VYZ844" s="32"/>
      <c r="VZA844" s="32"/>
      <c r="VZB844" s="32"/>
      <c r="VZC844" s="32"/>
      <c r="VZD844" s="32"/>
      <c r="VZE844" s="32"/>
      <c r="VZF844" s="32"/>
      <c r="VZG844" s="32"/>
      <c r="VZH844" s="32"/>
      <c r="VZI844" s="32"/>
      <c r="VZJ844" s="32"/>
      <c r="VZK844" s="32"/>
      <c r="VZL844" s="32"/>
      <c r="VZM844" s="32"/>
      <c r="VZN844" s="32"/>
      <c r="VZO844" s="32"/>
      <c r="VZP844" s="32"/>
      <c r="VZQ844" s="32"/>
      <c r="VZR844" s="32"/>
      <c r="VZS844" s="32"/>
      <c r="VZT844" s="32"/>
      <c r="VZU844" s="32"/>
      <c r="VZV844" s="32"/>
      <c r="VZW844" s="32"/>
      <c r="VZX844" s="32"/>
      <c r="VZY844" s="32"/>
      <c r="VZZ844" s="32"/>
      <c r="WAA844" s="32"/>
      <c r="WAB844" s="32"/>
      <c r="WAC844" s="32"/>
      <c r="WAD844" s="32"/>
      <c r="WAE844" s="32"/>
      <c r="WAF844" s="32"/>
      <c r="WAG844" s="32"/>
      <c r="WAH844" s="32"/>
      <c r="WAI844" s="32"/>
      <c r="WAJ844" s="32"/>
      <c r="WAK844" s="32"/>
      <c r="WAL844" s="32"/>
      <c r="WAM844" s="32"/>
      <c r="WAN844" s="32"/>
      <c r="WAO844" s="32"/>
      <c r="WAP844" s="32"/>
      <c r="WAQ844" s="32"/>
      <c r="WAR844" s="32"/>
      <c r="WAS844" s="32"/>
      <c r="WAT844" s="32"/>
      <c r="WAU844" s="32"/>
      <c r="WAV844" s="32"/>
      <c r="WAW844" s="32"/>
      <c r="WAX844" s="32"/>
      <c r="WAY844" s="32"/>
      <c r="WAZ844" s="32"/>
      <c r="WBA844" s="32"/>
      <c r="WBB844" s="32"/>
      <c r="WBC844" s="32"/>
      <c r="WBD844" s="32"/>
      <c r="WBE844" s="32"/>
      <c r="WBF844" s="32"/>
      <c r="WBG844" s="32"/>
      <c r="WBH844" s="32"/>
      <c r="WBI844" s="32"/>
      <c r="WBJ844" s="32"/>
      <c r="WBK844" s="32"/>
      <c r="WBL844" s="32"/>
      <c r="WBM844" s="32"/>
      <c r="WBN844" s="32"/>
      <c r="WBO844" s="32"/>
      <c r="WBP844" s="32"/>
      <c r="WBQ844" s="32"/>
      <c r="WBR844" s="32"/>
      <c r="WBS844" s="32"/>
      <c r="WBT844" s="32"/>
      <c r="WBU844" s="32"/>
      <c r="WBV844" s="32"/>
      <c r="WBW844" s="32"/>
      <c r="WBX844" s="32"/>
      <c r="WBY844" s="32"/>
      <c r="WBZ844" s="32"/>
      <c r="WCA844" s="32"/>
      <c r="WCB844" s="32"/>
      <c r="WCC844" s="32"/>
      <c r="WCD844" s="32"/>
      <c r="WCE844" s="32"/>
      <c r="WCF844" s="32"/>
      <c r="WCG844" s="32"/>
      <c r="WCH844" s="32"/>
      <c r="WCI844" s="32"/>
      <c r="WCJ844" s="32"/>
      <c r="WCK844" s="32"/>
      <c r="WCL844" s="32"/>
      <c r="WCM844" s="32"/>
      <c r="WCN844" s="32"/>
      <c r="WCO844" s="32"/>
      <c r="WCP844" s="32"/>
      <c r="WCQ844" s="32"/>
      <c r="WCR844" s="32"/>
      <c r="WCS844" s="32"/>
      <c r="WCT844" s="32"/>
      <c r="WCU844" s="32"/>
      <c r="WCV844" s="32"/>
      <c r="WCW844" s="32"/>
      <c r="WCX844" s="32"/>
      <c r="WCY844" s="32"/>
      <c r="WCZ844" s="32"/>
      <c r="WDA844" s="32"/>
      <c r="WDB844" s="32"/>
      <c r="WDC844" s="32"/>
      <c r="WDD844" s="32"/>
      <c r="WDE844" s="32"/>
      <c r="WDF844" s="32"/>
      <c r="WDG844" s="32"/>
      <c r="WDH844" s="32"/>
      <c r="WDI844" s="32"/>
      <c r="WDJ844" s="32"/>
      <c r="WDK844" s="32"/>
      <c r="WDL844" s="32"/>
      <c r="WDM844" s="32"/>
      <c r="WDN844" s="32"/>
      <c r="WDO844" s="32"/>
      <c r="WDP844" s="32"/>
      <c r="WDQ844" s="32"/>
      <c r="WDR844" s="32"/>
      <c r="WDS844" s="32"/>
      <c r="WDT844" s="32"/>
      <c r="WDU844" s="32"/>
      <c r="WDV844" s="32"/>
      <c r="WDW844" s="32"/>
      <c r="WDX844" s="32"/>
      <c r="WDY844" s="32"/>
      <c r="WDZ844" s="32"/>
      <c r="WEA844" s="32"/>
      <c r="WEB844" s="32"/>
      <c r="WEC844" s="32"/>
      <c r="WED844" s="32"/>
      <c r="WEE844" s="32"/>
      <c r="WEF844" s="32"/>
      <c r="WEG844" s="32"/>
      <c r="WEH844" s="32"/>
      <c r="WEI844" s="32"/>
      <c r="WEJ844" s="32"/>
      <c r="WEK844" s="32"/>
      <c r="WEL844" s="32"/>
      <c r="WEM844" s="32"/>
      <c r="WEN844" s="32"/>
      <c r="WEO844" s="32"/>
      <c r="WEP844" s="32"/>
      <c r="WEQ844" s="32"/>
      <c r="WER844" s="32"/>
      <c r="WES844" s="32"/>
      <c r="WET844" s="32"/>
      <c r="WEU844" s="32"/>
      <c r="WEV844" s="32"/>
      <c r="WEW844" s="32"/>
      <c r="WEX844" s="32"/>
      <c r="WEY844" s="32"/>
      <c r="WEZ844" s="32"/>
      <c r="WFA844" s="32"/>
      <c r="WFB844" s="32"/>
      <c r="WFC844" s="32"/>
      <c r="WFD844" s="32"/>
      <c r="WFE844" s="32"/>
      <c r="WFF844" s="32"/>
      <c r="WFG844" s="32"/>
      <c r="WFH844" s="32"/>
      <c r="WFI844" s="32"/>
      <c r="WFJ844" s="32"/>
      <c r="WFK844" s="32"/>
      <c r="WFL844" s="32"/>
      <c r="WFM844" s="32"/>
      <c r="WFN844" s="32"/>
      <c r="WFO844" s="32"/>
      <c r="WFP844" s="32"/>
      <c r="WFQ844" s="32"/>
      <c r="WFR844" s="32"/>
      <c r="WFS844" s="32"/>
      <c r="WFT844" s="32"/>
      <c r="WFU844" s="32"/>
      <c r="WFV844" s="32"/>
      <c r="WFW844" s="32"/>
      <c r="WFX844" s="32"/>
      <c r="WFY844" s="32"/>
      <c r="WFZ844" s="32"/>
      <c r="WGA844" s="32"/>
      <c r="WGB844" s="32"/>
      <c r="WGC844" s="32"/>
      <c r="WGD844" s="32"/>
      <c r="WGE844" s="32"/>
      <c r="WGF844" s="32"/>
      <c r="WGG844" s="32"/>
      <c r="WGH844" s="32"/>
      <c r="WGI844" s="32"/>
      <c r="WGJ844" s="32"/>
      <c r="WGK844" s="32"/>
      <c r="WGL844" s="32"/>
      <c r="WGM844" s="32"/>
      <c r="WGN844" s="32"/>
      <c r="WGO844" s="32"/>
      <c r="WGP844" s="32"/>
      <c r="WGQ844" s="32"/>
      <c r="WGR844" s="32"/>
      <c r="WGS844" s="32"/>
      <c r="WGT844" s="32"/>
      <c r="WGU844" s="32"/>
      <c r="WGV844" s="32"/>
      <c r="WGW844" s="32"/>
      <c r="WGX844" s="32"/>
      <c r="WGY844" s="32"/>
      <c r="WGZ844" s="32"/>
      <c r="WHA844" s="32"/>
      <c r="WHB844" s="32"/>
      <c r="WHC844" s="32"/>
      <c r="WHD844" s="32"/>
      <c r="WHE844" s="32"/>
      <c r="WHF844" s="32"/>
      <c r="WHG844" s="32"/>
      <c r="WHH844" s="32"/>
      <c r="WHI844" s="32"/>
      <c r="WHJ844" s="32"/>
      <c r="WHK844" s="32"/>
      <c r="WHL844" s="32"/>
      <c r="WHM844" s="32"/>
      <c r="WHN844" s="32"/>
      <c r="WHO844" s="32"/>
      <c r="WHP844" s="32"/>
      <c r="WHQ844" s="32"/>
      <c r="WHR844" s="32"/>
      <c r="WHS844" s="32"/>
      <c r="WHT844" s="32"/>
      <c r="WHU844" s="32"/>
      <c r="WHV844" s="32"/>
      <c r="WHW844" s="32"/>
      <c r="WHX844" s="32"/>
      <c r="WHY844" s="32"/>
      <c r="WHZ844" s="32"/>
      <c r="WIA844" s="32"/>
      <c r="WIB844" s="32"/>
      <c r="WIC844" s="32"/>
      <c r="WID844" s="32"/>
      <c r="WIE844" s="32"/>
      <c r="WIF844" s="32"/>
      <c r="WIG844" s="32"/>
      <c r="WIH844" s="32"/>
      <c r="WII844" s="32"/>
      <c r="WIJ844" s="32"/>
      <c r="WIK844" s="32"/>
      <c r="WIL844" s="32"/>
      <c r="WIM844" s="32"/>
      <c r="WIN844" s="32"/>
      <c r="WIO844" s="32"/>
      <c r="WIP844" s="32"/>
      <c r="WIQ844" s="32"/>
      <c r="WIR844" s="32"/>
      <c r="WIS844" s="32"/>
      <c r="WIT844" s="32"/>
      <c r="WIU844" s="32"/>
      <c r="WIV844" s="32"/>
      <c r="WIW844" s="32"/>
      <c r="WIX844" s="32"/>
      <c r="WIY844" s="32"/>
      <c r="WIZ844" s="32"/>
      <c r="WJA844" s="32"/>
      <c r="WJB844" s="32"/>
      <c r="WJC844" s="32"/>
      <c r="WJD844" s="32"/>
      <c r="WJE844" s="32"/>
      <c r="WJF844" s="32"/>
      <c r="WJG844" s="32"/>
      <c r="WJH844" s="32"/>
      <c r="WJI844" s="32"/>
      <c r="WJJ844" s="32"/>
      <c r="WJK844" s="32"/>
      <c r="WJL844" s="32"/>
      <c r="WJM844" s="32"/>
      <c r="WJN844" s="32"/>
      <c r="WJO844" s="32"/>
      <c r="WJP844" s="32"/>
      <c r="WJQ844" s="32"/>
      <c r="WJR844" s="32"/>
      <c r="WJS844" s="32"/>
      <c r="WJT844" s="32"/>
      <c r="WJU844" s="32"/>
      <c r="WJV844" s="32"/>
      <c r="WJW844" s="32"/>
      <c r="WJX844" s="32"/>
      <c r="WJY844" s="32"/>
      <c r="WJZ844" s="32"/>
      <c r="WKA844" s="32"/>
      <c r="WKB844" s="32"/>
      <c r="WKC844" s="32"/>
      <c r="WKD844" s="32"/>
      <c r="WKE844" s="32"/>
      <c r="WKF844" s="32"/>
      <c r="WKG844" s="32"/>
      <c r="WKH844" s="32"/>
      <c r="WKI844" s="32"/>
      <c r="WKJ844" s="32"/>
      <c r="WKK844" s="32"/>
      <c r="WKL844" s="32"/>
      <c r="WKM844" s="32"/>
      <c r="WKN844" s="32"/>
      <c r="WKO844" s="32"/>
      <c r="WKP844" s="32"/>
      <c r="WKQ844" s="32"/>
      <c r="WKR844" s="32"/>
      <c r="WKS844" s="32"/>
      <c r="WKT844" s="32"/>
      <c r="WKU844" s="32"/>
      <c r="WKV844" s="32"/>
      <c r="WKW844" s="32"/>
      <c r="WKX844" s="32"/>
      <c r="WKY844" s="32"/>
      <c r="WKZ844" s="32"/>
      <c r="WLA844" s="32"/>
      <c r="WLB844" s="32"/>
      <c r="WLC844" s="32"/>
      <c r="WLD844" s="32"/>
      <c r="WLE844" s="32"/>
      <c r="WLF844" s="32"/>
      <c r="WLG844" s="32"/>
      <c r="WLH844" s="32"/>
      <c r="WLI844" s="32"/>
      <c r="WLJ844" s="32"/>
      <c r="WLK844" s="32"/>
      <c r="WLL844" s="32"/>
      <c r="WLM844" s="32"/>
      <c r="WLN844" s="32"/>
      <c r="WLO844" s="32"/>
      <c r="WLP844" s="32"/>
      <c r="WLQ844" s="32"/>
      <c r="WLR844" s="32"/>
      <c r="WLS844" s="32"/>
      <c r="WLT844" s="32"/>
      <c r="WLU844" s="32"/>
      <c r="WLV844" s="32"/>
      <c r="WLW844" s="32"/>
      <c r="WLX844" s="32"/>
      <c r="WLY844" s="32"/>
      <c r="WLZ844" s="32"/>
      <c r="WMA844" s="32"/>
      <c r="WMB844" s="32"/>
      <c r="WMC844" s="32"/>
      <c r="WMD844" s="32"/>
      <c r="WME844" s="32"/>
      <c r="WMF844" s="32"/>
      <c r="WMG844" s="32"/>
      <c r="WMH844" s="32"/>
      <c r="WMI844" s="32"/>
      <c r="WMJ844" s="32"/>
      <c r="WMK844" s="32"/>
      <c r="WML844" s="32"/>
      <c r="WMM844" s="32"/>
      <c r="WMN844" s="32"/>
      <c r="WMO844" s="32"/>
      <c r="WMP844" s="32"/>
      <c r="WMQ844" s="32"/>
      <c r="WMR844" s="32"/>
      <c r="WMS844" s="32"/>
      <c r="WMT844" s="32"/>
      <c r="WMU844" s="32"/>
      <c r="WMV844" s="32"/>
      <c r="WMW844" s="32"/>
      <c r="WMX844" s="32"/>
      <c r="WMY844" s="32"/>
      <c r="WMZ844" s="32"/>
      <c r="WNA844" s="32"/>
      <c r="WNB844" s="32"/>
      <c r="WNC844" s="32"/>
      <c r="WND844" s="32"/>
      <c r="WNE844" s="32"/>
      <c r="WNF844" s="32"/>
      <c r="WNG844" s="32"/>
      <c r="WNH844" s="32"/>
      <c r="WNI844" s="32"/>
      <c r="WNJ844" s="32"/>
      <c r="WNK844" s="32"/>
      <c r="WNL844" s="32"/>
      <c r="WNM844" s="32"/>
      <c r="WNN844" s="32"/>
      <c r="WNO844" s="32"/>
      <c r="WNP844" s="32"/>
      <c r="WNQ844" s="32"/>
      <c r="WNR844" s="32"/>
      <c r="WNS844" s="32"/>
      <c r="WNT844" s="32"/>
      <c r="WNU844" s="32"/>
      <c r="WNV844" s="32"/>
      <c r="WNW844" s="32"/>
      <c r="WNX844" s="32"/>
      <c r="WNY844" s="32"/>
      <c r="WNZ844" s="32"/>
      <c r="WOA844" s="32"/>
      <c r="WOB844" s="32"/>
      <c r="WOC844" s="32"/>
      <c r="WOD844" s="32"/>
      <c r="WOE844" s="32"/>
      <c r="WOF844" s="32"/>
      <c r="WOG844" s="32"/>
      <c r="WOH844" s="32"/>
      <c r="WOI844" s="32"/>
      <c r="WOJ844" s="32"/>
      <c r="WOK844" s="32"/>
      <c r="WOL844" s="32"/>
      <c r="WOM844" s="32"/>
      <c r="WON844" s="32"/>
      <c r="WOO844" s="32"/>
      <c r="WOP844" s="32"/>
      <c r="WOQ844" s="32"/>
      <c r="WOR844" s="32"/>
      <c r="WOS844" s="32"/>
      <c r="WOT844" s="32"/>
      <c r="WOU844" s="32"/>
      <c r="WOV844" s="32"/>
      <c r="WOW844" s="32"/>
      <c r="WOX844" s="32"/>
      <c r="WOY844" s="32"/>
      <c r="WOZ844" s="32"/>
      <c r="WPA844" s="32"/>
      <c r="WPB844" s="32"/>
      <c r="WPC844" s="32"/>
      <c r="WPD844" s="32"/>
      <c r="WPE844" s="32"/>
      <c r="WPF844" s="32"/>
      <c r="WPG844" s="32"/>
      <c r="WPH844" s="32"/>
      <c r="WPI844" s="32"/>
      <c r="WPJ844" s="32"/>
      <c r="WPK844" s="32"/>
      <c r="WPL844" s="32"/>
      <c r="WPM844" s="32"/>
      <c r="WPN844" s="32"/>
      <c r="WPO844" s="32"/>
      <c r="WPP844" s="32"/>
      <c r="WPQ844" s="32"/>
      <c r="WPR844" s="32"/>
      <c r="WPS844" s="32"/>
      <c r="WPT844" s="32"/>
      <c r="WPU844" s="32"/>
      <c r="WPV844" s="32"/>
      <c r="WPW844" s="32"/>
      <c r="WPX844" s="32"/>
      <c r="WPY844" s="32"/>
      <c r="WPZ844" s="32"/>
      <c r="WQA844" s="32"/>
      <c r="WQB844" s="32"/>
      <c r="WQC844" s="32"/>
      <c r="WQD844" s="32"/>
      <c r="WQE844" s="32"/>
      <c r="WQF844" s="32"/>
      <c r="WQG844" s="32"/>
      <c r="WQH844" s="32"/>
      <c r="WQI844" s="32"/>
      <c r="WQJ844" s="32"/>
      <c r="WQK844" s="32"/>
      <c r="WQL844" s="32"/>
      <c r="WQM844" s="32"/>
      <c r="WQN844" s="32"/>
      <c r="WQO844" s="32"/>
      <c r="WQP844" s="32"/>
      <c r="WQQ844" s="32"/>
      <c r="WQR844" s="32"/>
      <c r="WQS844" s="32"/>
      <c r="WQT844" s="32"/>
      <c r="WQU844" s="32"/>
      <c r="WQV844" s="32"/>
      <c r="WQW844" s="32"/>
      <c r="WQX844" s="32"/>
      <c r="WQY844" s="32"/>
      <c r="WQZ844" s="32"/>
      <c r="WRA844" s="32"/>
      <c r="WRB844" s="32"/>
      <c r="WRC844" s="32"/>
      <c r="WRD844" s="32"/>
      <c r="WRE844" s="32"/>
      <c r="WRF844" s="32"/>
      <c r="WRG844" s="32"/>
      <c r="WRH844" s="32"/>
      <c r="WRI844" s="32"/>
      <c r="WRJ844" s="32"/>
      <c r="WRK844" s="32"/>
      <c r="WRL844" s="32"/>
      <c r="WRM844" s="32"/>
      <c r="WRN844" s="32"/>
      <c r="WRO844" s="32"/>
      <c r="WRP844" s="32"/>
      <c r="WRQ844" s="32"/>
      <c r="WRR844" s="32"/>
      <c r="WRS844" s="32"/>
      <c r="WRT844" s="32"/>
      <c r="WRU844" s="32"/>
      <c r="WRV844" s="32"/>
      <c r="WRW844" s="32"/>
      <c r="WRX844" s="32"/>
      <c r="WRY844" s="32"/>
      <c r="WRZ844" s="32"/>
      <c r="WSA844" s="32"/>
      <c r="WSB844" s="32"/>
      <c r="WSC844" s="32"/>
      <c r="WSD844" s="32"/>
      <c r="WSE844" s="32"/>
      <c r="WSF844" s="32"/>
      <c r="WSG844" s="32"/>
      <c r="WSH844" s="32"/>
      <c r="WSI844" s="32"/>
      <c r="WSJ844" s="32"/>
      <c r="WSK844" s="32"/>
      <c r="WSL844" s="32"/>
      <c r="WSM844" s="32"/>
      <c r="WSN844" s="32"/>
      <c r="WSO844" s="32"/>
      <c r="WSP844" s="32"/>
      <c r="WSQ844" s="32"/>
      <c r="WSR844" s="32"/>
      <c r="WSS844" s="32"/>
      <c r="WST844" s="32"/>
      <c r="WSU844" s="32"/>
      <c r="WSV844" s="32"/>
      <c r="WSW844" s="32"/>
      <c r="WSX844" s="32"/>
      <c r="WSY844" s="32"/>
      <c r="WSZ844" s="32"/>
      <c r="WTA844" s="32"/>
      <c r="WTB844" s="32"/>
      <c r="WTC844" s="32"/>
      <c r="WTD844" s="32"/>
      <c r="WTE844" s="32"/>
      <c r="WTF844" s="32"/>
      <c r="WTG844" s="32"/>
      <c r="WTH844" s="32"/>
      <c r="WTI844" s="32"/>
      <c r="WTJ844" s="32"/>
      <c r="WTK844" s="32"/>
      <c r="WTL844" s="32"/>
      <c r="WTM844" s="32"/>
      <c r="WTN844" s="32"/>
      <c r="WTO844" s="32"/>
      <c r="WTP844" s="32"/>
      <c r="WTQ844" s="32"/>
      <c r="WTR844" s="32"/>
      <c r="WTS844" s="32"/>
      <c r="WTT844" s="32"/>
      <c r="WTU844" s="32"/>
      <c r="WTV844" s="32"/>
      <c r="WTW844" s="32"/>
      <c r="WTX844" s="32"/>
      <c r="WTY844" s="32"/>
      <c r="WTZ844" s="32"/>
      <c r="WUA844" s="32"/>
      <c r="WUB844" s="32"/>
      <c r="WUC844" s="32"/>
      <c r="WUD844" s="32"/>
      <c r="WUE844" s="32"/>
      <c r="WUF844" s="32"/>
      <c r="WUG844" s="32"/>
      <c r="WUH844" s="32"/>
      <c r="WUI844" s="32"/>
      <c r="WUJ844" s="32"/>
      <c r="WUK844" s="32"/>
      <c r="WUL844" s="32"/>
      <c r="WUM844" s="32"/>
      <c r="WUN844" s="32"/>
      <c r="WUO844" s="32"/>
      <c r="WUP844" s="32"/>
      <c r="WUQ844" s="32"/>
      <c r="WUR844" s="32"/>
      <c r="WUS844" s="32"/>
      <c r="WUT844" s="32"/>
      <c r="WUU844" s="32"/>
      <c r="WUV844" s="32"/>
      <c r="WUW844" s="32"/>
      <c r="WUX844" s="32"/>
      <c r="WUY844" s="32"/>
      <c r="WUZ844" s="32"/>
      <c r="WVA844" s="32"/>
      <c r="WVB844" s="32"/>
      <c r="WVC844" s="32"/>
      <c r="WVD844" s="32"/>
      <c r="WVE844" s="32"/>
      <c r="WVF844" s="32"/>
      <c r="WVG844" s="32"/>
      <c r="WVH844" s="32"/>
      <c r="WVI844" s="32"/>
      <c r="WVJ844" s="32"/>
      <c r="WVK844" s="32"/>
      <c r="WVL844" s="32"/>
      <c r="WVM844" s="32"/>
      <c r="WVN844" s="32"/>
      <c r="WVO844" s="32"/>
      <c r="WVP844" s="32"/>
      <c r="WVQ844" s="32"/>
      <c r="WVR844" s="32"/>
      <c r="WVS844" s="32"/>
      <c r="WVT844" s="32"/>
      <c r="WVU844" s="32"/>
      <c r="WVV844" s="32"/>
      <c r="WVW844" s="32"/>
      <c r="WVX844" s="32"/>
      <c r="WVY844" s="32"/>
      <c r="WVZ844" s="32"/>
      <c r="WWA844" s="32"/>
      <c r="WWB844" s="32"/>
      <c r="WWC844" s="32"/>
      <c r="WWD844" s="32"/>
      <c r="WWE844" s="32"/>
      <c r="WWF844" s="32"/>
      <c r="WWG844" s="32"/>
      <c r="WWH844" s="32"/>
      <c r="WWI844" s="32"/>
      <c r="WWJ844" s="32"/>
      <c r="WWK844" s="32"/>
      <c r="WWL844" s="32"/>
      <c r="WWM844" s="32"/>
      <c r="WWN844" s="32"/>
      <c r="WWO844" s="32"/>
      <c r="WWP844" s="32"/>
      <c r="WWQ844" s="32"/>
      <c r="WWR844" s="32"/>
      <c r="WWS844" s="32"/>
      <c r="WWT844" s="32"/>
      <c r="WWU844" s="32"/>
      <c r="WWV844" s="32"/>
      <c r="WWW844" s="32"/>
      <c r="WWX844" s="32"/>
      <c r="WWY844" s="32"/>
      <c r="WWZ844" s="32"/>
      <c r="WXA844" s="32"/>
      <c r="WXB844" s="32"/>
      <c r="WXC844" s="32"/>
      <c r="WXD844" s="32"/>
      <c r="WXE844" s="32"/>
      <c r="WXF844" s="32"/>
      <c r="WXG844" s="32"/>
      <c r="WXH844" s="32"/>
      <c r="WXI844" s="32"/>
      <c r="WXJ844" s="32"/>
      <c r="WXK844" s="32"/>
      <c r="WXL844" s="32"/>
      <c r="WXM844" s="32"/>
      <c r="WXN844" s="32"/>
      <c r="WXO844" s="32"/>
      <c r="WXP844" s="32"/>
      <c r="WXQ844" s="32"/>
      <c r="WXR844" s="32"/>
      <c r="WXS844" s="32"/>
      <c r="WXT844" s="32"/>
      <c r="WXU844" s="32"/>
      <c r="WXV844" s="32"/>
      <c r="WXW844" s="32"/>
      <c r="WXX844" s="32"/>
      <c r="WXY844" s="32"/>
      <c r="WXZ844" s="32"/>
      <c r="WYA844" s="32"/>
      <c r="WYB844" s="32"/>
      <c r="WYC844" s="32"/>
      <c r="WYD844" s="32"/>
      <c r="WYE844" s="32"/>
      <c r="WYF844" s="32"/>
      <c r="WYG844" s="32"/>
      <c r="WYH844" s="32"/>
      <c r="WYI844" s="32"/>
      <c r="WYJ844" s="32"/>
      <c r="WYK844" s="32"/>
      <c r="WYL844" s="32"/>
      <c r="WYM844" s="32"/>
      <c r="WYN844" s="32"/>
      <c r="WYO844" s="32"/>
      <c r="WYP844" s="32"/>
      <c r="WYQ844" s="32"/>
      <c r="WYR844" s="32"/>
      <c r="WYS844" s="32"/>
      <c r="WYT844" s="32"/>
      <c r="WYU844" s="32"/>
      <c r="WYV844" s="32"/>
      <c r="WYW844" s="32"/>
      <c r="WYX844" s="32"/>
      <c r="WYY844" s="32"/>
      <c r="WYZ844" s="32"/>
      <c r="WZA844" s="32"/>
      <c r="WZB844" s="32"/>
      <c r="WZC844" s="32"/>
      <c r="WZD844" s="32"/>
      <c r="WZE844" s="32"/>
      <c r="WZF844" s="32"/>
      <c r="WZG844" s="32"/>
      <c r="WZH844" s="32"/>
      <c r="WZI844" s="32"/>
      <c r="WZJ844" s="32"/>
      <c r="WZK844" s="32"/>
      <c r="WZL844" s="32"/>
      <c r="WZM844" s="32"/>
      <c r="WZN844" s="32"/>
      <c r="WZO844" s="32"/>
      <c r="WZP844" s="32"/>
      <c r="WZQ844" s="32"/>
      <c r="WZR844" s="32"/>
      <c r="WZS844" s="32"/>
      <c r="WZT844" s="32"/>
      <c r="WZU844" s="32"/>
      <c r="WZV844" s="32"/>
      <c r="WZW844" s="32"/>
      <c r="WZX844" s="32"/>
      <c r="WZY844" s="32"/>
      <c r="WZZ844" s="32"/>
      <c r="XAA844" s="32"/>
      <c r="XAB844" s="32"/>
      <c r="XAC844" s="32"/>
      <c r="XAD844" s="32"/>
      <c r="XAE844" s="32"/>
      <c r="XAF844" s="32"/>
      <c r="XAG844" s="32"/>
      <c r="XAH844" s="32"/>
      <c r="XAI844" s="32"/>
      <c r="XAJ844" s="32"/>
      <c r="XAK844" s="32"/>
      <c r="XAL844" s="32"/>
      <c r="XAM844" s="32"/>
      <c r="XAN844" s="32"/>
      <c r="XAO844" s="32"/>
      <c r="XAP844" s="32"/>
      <c r="XAQ844" s="32"/>
      <c r="XAR844" s="32"/>
      <c r="XAS844" s="32"/>
      <c r="XAT844" s="32"/>
      <c r="XAU844" s="32"/>
      <c r="XAV844" s="32"/>
      <c r="XAW844" s="32"/>
      <c r="XAX844" s="32"/>
      <c r="XAY844" s="32"/>
      <c r="XAZ844" s="32"/>
      <c r="XBA844" s="32"/>
      <c r="XBB844" s="32"/>
      <c r="XBC844" s="32"/>
      <c r="XBD844" s="32"/>
      <c r="XBE844" s="32"/>
      <c r="XBF844" s="32"/>
      <c r="XBG844" s="32"/>
      <c r="XBH844" s="32"/>
      <c r="XBI844" s="32"/>
      <c r="XBJ844" s="32"/>
      <c r="XBK844" s="32"/>
      <c r="XBL844" s="32"/>
      <c r="XBM844" s="32"/>
      <c r="XBN844" s="32"/>
      <c r="XBO844" s="32"/>
      <c r="XBP844" s="32"/>
      <c r="XBQ844" s="32"/>
      <c r="XBR844" s="32"/>
      <c r="XBS844" s="32"/>
      <c r="XBT844" s="32"/>
      <c r="XBU844" s="32"/>
      <c r="XBV844" s="32"/>
      <c r="XBW844" s="32"/>
      <c r="XBX844" s="32"/>
      <c r="XBY844" s="32"/>
      <c r="XBZ844" s="32"/>
      <c r="XCA844" s="32"/>
      <c r="XCB844" s="32"/>
      <c r="XCC844" s="32"/>
      <c r="XCD844" s="32"/>
      <c r="XCE844" s="32"/>
      <c r="XCF844" s="32"/>
      <c r="XCG844" s="32"/>
      <c r="XCH844" s="32"/>
      <c r="XCI844" s="32"/>
      <c r="XCJ844" s="32"/>
      <c r="XCK844" s="32"/>
      <c r="XCL844" s="32"/>
      <c r="XCM844" s="32"/>
      <c r="XCN844" s="32"/>
      <c r="XCO844" s="32"/>
      <c r="XCP844" s="32"/>
      <c r="XCQ844" s="32"/>
      <c r="XCR844" s="32"/>
      <c r="XCS844" s="32"/>
      <c r="XCT844" s="32"/>
      <c r="XCU844" s="32"/>
      <c r="XCV844" s="32"/>
      <c r="XCW844" s="32"/>
      <c r="XCX844" s="32"/>
      <c r="XCY844" s="32"/>
      <c r="XCZ844" s="32"/>
      <c r="XDA844" s="32"/>
      <c r="XDB844" s="32"/>
      <c r="XDC844" s="32"/>
      <c r="XDD844" s="32"/>
      <c r="XDE844" s="32"/>
      <c r="XDF844" s="32"/>
      <c r="XDG844" s="32"/>
      <c r="XDH844" s="32"/>
      <c r="XDI844" s="32"/>
      <c r="XDJ844" s="32"/>
      <c r="XDK844" s="32"/>
      <c r="XDL844" s="32"/>
      <c r="XDM844" s="32"/>
      <c r="XDN844" s="32"/>
      <c r="XDO844" s="32"/>
      <c r="XDP844" s="32"/>
      <c r="XDQ844" s="32"/>
      <c r="XDR844" s="32"/>
      <c r="XDS844" s="32"/>
      <c r="XDT844" s="32"/>
      <c r="XDU844" s="32"/>
      <c r="XDV844" s="32"/>
      <c r="XDW844" s="32"/>
      <c r="XDX844" s="32"/>
      <c r="XDY844" s="32"/>
      <c r="XDZ844" s="32"/>
      <c r="XEA844" s="32"/>
      <c r="XEB844" s="32"/>
      <c r="XEC844" s="32"/>
      <c r="XED844" s="32"/>
      <c r="XEE844" s="32"/>
      <c r="XEF844" s="32"/>
      <c r="XEG844" s="32"/>
      <c r="XEH844" s="32"/>
      <c r="XEI844" s="32"/>
      <c r="XEJ844" s="32"/>
      <c r="XEK844" s="32"/>
      <c r="XEL844" s="32"/>
      <c r="XEM844" s="32"/>
      <c r="XEN844" s="32"/>
      <c r="XEO844" s="32"/>
      <c r="XEP844" s="32"/>
      <c r="XEQ844" s="32"/>
      <c r="XER844" s="32"/>
      <c r="XES844" s="32"/>
      <c r="XET844" s="32"/>
      <c r="XEU844" s="32"/>
      <c r="XEV844" s="32"/>
      <c r="XEW844" s="32"/>
      <c r="XEX844" s="32"/>
    </row>
    <row r="845" spans="1:16378" s="47" customFormat="1" hidden="1" x14ac:dyDescent="0.25">
      <c r="A845" s="48"/>
      <c r="C845" s="49"/>
      <c r="D845" s="50"/>
      <c r="E845" s="51"/>
      <c r="F845" s="51"/>
      <c r="G845" s="51"/>
      <c r="H845" s="52"/>
      <c r="I845" s="53"/>
      <c r="J845" s="54"/>
      <c r="K845" s="55"/>
      <c r="L845" s="35"/>
      <c r="M845" s="51"/>
      <c r="N845" s="51"/>
      <c r="O845" s="51"/>
      <c r="P845" s="51"/>
      <c r="Q845" s="56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6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6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32"/>
      <c r="BR845" s="32"/>
      <c r="BS845" s="32"/>
      <c r="BT845" s="32"/>
      <c r="BU845" s="32"/>
      <c r="BV845" s="32"/>
      <c r="BW845" s="32"/>
      <c r="BX845" s="32"/>
      <c r="BY845" s="32"/>
      <c r="BZ845" s="32"/>
      <c r="CA845" s="32"/>
      <c r="CB845" s="32"/>
      <c r="CC845" s="32"/>
      <c r="CD845" s="32"/>
      <c r="CE845" s="32"/>
      <c r="CF845" s="32"/>
      <c r="CG845" s="32"/>
      <c r="CH845" s="32"/>
      <c r="CI845" s="32"/>
      <c r="CJ845" s="32"/>
      <c r="CK845" s="32"/>
      <c r="CL845" s="32"/>
      <c r="CM845" s="32"/>
      <c r="CN845" s="32"/>
      <c r="CO845" s="32"/>
      <c r="CP845" s="32"/>
      <c r="CQ845" s="32"/>
      <c r="CR845" s="32"/>
      <c r="CS845" s="32"/>
      <c r="CT845" s="32"/>
      <c r="CU845" s="32"/>
      <c r="CV845" s="32"/>
      <c r="CW845" s="32"/>
      <c r="CX845" s="32"/>
      <c r="CY845" s="32"/>
      <c r="CZ845" s="32"/>
      <c r="DA845" s="32"/>
      <c r="DB845" s="32"/>
      <c r="DC845" s="32"/>
      <c r="DD845" s="32"/>
      <c r="DE845" s="32"/>
      <c r="DF845" s="32"/>
      <c r="DG845" s="32"/>
      <c r="DH845" s="32"/>
      <c r="DI845" s="32"/>
      <c r="DJ845" s="32"/>
      <c r="DK845" s="32"/>
      <c r="DL845" s="32"/>
      <c r="DM845" s="32"/>
      <c r="DN845" s="32"/>
      <c r="DO845" s="32"/>
      <c r="DP845" s="32"/>
      <c r="DQ845" s="32"/>
      <c r="DR845" s="32"/>
      <c r="DS845" s="32"/>
      <c r="DT845" s="32"/>
      <c r="DU845" s="32"/>
      <c r="DV845" s="32"/>
      <c r="DW845" s="32"/>
      <c r="DX845" s="32"/>
      <c r="DY845" s="32"/>
      <c r="DZ845" s="32"/>
      <c r="EA845" s="32"/>
      <c r="EB845" s="32"/>
      <c r="EC845" s="32"/>
      <c r="ED845" s="32"/>
      <c r="EE845" s="32"/>
      <c r="EF845" s="32"/>
      <c r="EG845" s="32"/>
      <c r="EH845" s="32"/>
      <c r="EI845" s="32"/>
      <c r="EJ845" s="32"/>
      <c r="EK845" s="32"/>
      <c r="EL845" s="32"/>
      <c r="EM845" s="32"/>
      <c r="EN845" s="32"/>
      <c r="EO845" s="32"/>
      <c r="EP845" s="32"/>
      <c r="EQ845" s="32"/>
      <c r="ER845" s="32"/>
      <c r="ES845" s="32"/>
      <c r="ET845" s="32"/>
      <c r="EU845" s="32"/>
      <c r="EV845" s="32"/>
      <c r="EW845" s="32"/>
      <c r="EX845" s="32"/>
      <c r="EY845" s="32"/>
      <c r="EZ845" s="32"/>
      <c r="FA845" s="32"/>
      <c r="FB845" s="32"/>
      <c r="FC845" s="32"/>
      <c r="FD845" s="32"/>
      <c r="FE845" s="32"/>
      <c r="FF845" s="32"/>
      <c r="FG845" s="32"/>
      <c r="FH845" s="32"/>
      <c r="FI845" s="32"/>
      <c r="FJ845" s="32"/>
      <c r="FK845" s="32"/>
      <c r="FL845" s="32"/>
      <c r="FM845" s="32"/>
      <c r="FN845" s="32"/>
      <c r="FO845" s="32"/>
      <c r="FP845" s="32"/>
      <c r="FQ845" s="32"/>
      <c r="FR845" s="32"/>
      <c r="FS845" s="32"/>
      <c r="FT845" s="32"/>
      <c r="FU845" s="32"/>
      <c r="FV845" s="32"/>
      <c r="FW845" s="32"/>
      <c r="FX845" s="32"/>
      <c r="FY845" s="32"/>
      <c r="FZ845" s="32"/>
      <c r="GA845" s="32"/>
      <c r="GB845" s="32"/>
      <c r="GC845" s="32"/>
      <c r="GD845" s="32"/>
      <c r="GE845" s="32"/>
      <c r="GF845" s="32"/>
      <c r="GG845" s="32"/>
      <c r="GH845" s="32"/>
      <c r="GI845" s="32"/>
      <c r="GJ845" s="32"/>
      <c r="GK845" s="32"/>
      <c r="GL845" s="32"/>
      <c r="GM845" s="32"/>
      <c r="GN845" s="32"/>
      <c r="GO845" s="32"/>
      <c r="GP845" s="32"/>
      <c r="GQ845" s="32"/>
      <c r="GR845" s="32"/>
      <c r="GS845" s="32"/>
      <c r="GT845" s="32"/>
      <c r="GU845" s="32"/>
      <c r="GV845" s="32"/>
      <c r="GW845" s="32"/>
      <c r="GX845" s="32"/>
      <c r="GY845" s="32"/>
      <c r="GZ845" s="32"/>
      <c r="HA845" s="32"/>
      <c r="HB845" s="32"/>
      <c r="HC845" s="32"/>
      <c r="HD845" s="32"/>
      <c r="HE845" s="32"/>
      <c r="HF845" s="32"/>
      <c r="HG845" s="32"/>
      <c r="HH845" s="32"/>
      <c r="HI845" s="32"/>
      <c r="HJ845" s="32"/>
      <c r="HK845" s="32"/>
      <c r="HL845" s="32"/>
      <c r="HM845" s="32"/>
      <c r="HN845" s="32"/>
      <c r="HO845" s="32"/>
      <c r="HP845" s="32"/>
      <c r="HQ845" s="32"/>
      <c r="HR845" s="32"/>
      <c r="HS845" s="32"/>
      <c r="HT845" s="32"/>
      <c r="HU845" s="32"/>
      <c r="HV845" s="32"/>
      <c r="HW845" s="32"/>
      <c r="HX845" s="32"/>
      <c r="HY845" s="32"/>
      <c r="HZ845" s="32"/>
      <c r="IA845" s="32"/>
      <c r="IB845" s="32"/>
      <c r="IC845" s="32"/>
      <c r="ID845" s="32"/>
      <c r="IE845" s="32"/>
      <c r="IF845" s="32"/>
      <c r="IG845" s="32"/>
      <c r="IH845" s="32"/>
      <c r="II845" s="32"/>
      <c r="IJ845" s="32"/>
      <c r="IK845" s="32"/>
      <c r="IL845" s="32"/>
      <c r="IM845" s="32"/>
      <c r="IN845" s="32"/>
      <c r="IO845" s="32"/>
      <c r="IP845" s="32"/>
      <c r="IQ845" s="32"/>
      <c r="IR845" s="32"/>
      <c r="IS845" s="32"/>
      <c r="IT845" s="32"/>
      <c r="IU845" s="32"/>
      <c r="IV845" s="32"/>
      <c r="IW845" s="32"/>
      <c r="IX845" s="32"/>
      <c r="IY845" s="32"/>
      <c r="IZ845" s="32"/>
      <c r="JA845" s="32"/>
      <c r="JB845" s="32"/>
      <c r="JC845" s="32"/>
      <c r="JD845" s="32"/>
      <c r="JE845" s="32"/>
      <c r="JF845" s="32"/>
      <c r="JG845" s="32"/>
      <c r="JH845" s="32"/>
      <c r="JI845" s="32"/>
      <c r="JJ845" s="32"/>
      <c r="JK845" s="32"/>
      <c r="JL845" s="32"/>
      <c r="JM845" s="32"/>
      <c r="JN845" s="32"/>
      <c r="JO845" s="32"/>
      <c r="JP845" s="32"/>
      <c r="JQ845" s="32"/>
      <c r="JR845" s="32"/>
      <c r="JS845" s="32"/>
      <c r="JT845" s="32"/>
      <c r="JU845" s="32"/>
      <c r="JV845" s="32"/>
      <c r="JW845" s="32"/>
      <c r="JX845" s="32"/>
      <c r="JY845" s="32"/>
      <c r="JZ845" s="32"/>
      <c r="KA845" s="32"/>
      <c r="KB845" s="32"/>
      <c r="KC845" s="32"/>
      <c r="KD845" s="32"/>
      <c r="KE845" s="32"/>
      <c r="KF845" s="32"/>
      <c r="KG845" s="32"/>
      <c r="KH845" s="32"/>
      <c r="KI845" s="32"/>
      <c r="KJ845" s="32"/>
      <c r="KK845" s="32"/>
      <c r="KL845" s="32"/>
      <c r="KM845" s="32"/>
      <c r="KN845" s="32"/>
      <c r="KO845" s="32"/>
      <c r="KP845" s="32"/>
      <c r="KQ845" s="32"/>
      <c r="KR845" s="32"/>
      <c r="KS845" s="32"/>
      <c r="KT845" s="32"/>
      <c r="KU845" s="32"/>
      <c r="KV845" s="32"/>
      <c r="KW845" s="32"/>
      <c r="KX845" s="32"/>
      <c r="KY845" s="32"/>
      <c r="KZ845" s="32"/>
      <c r="LA845" s="32"/>
      <c r="LB845" s="32"/>
      <c r="LC845" s="32"/>
      <c r="LD845" s="32"/>
      <c r="LE845" s="32"/>
      <c r="LF845" s="32"/>
      <c r="LG845" s="32"/>
      <c r="LH845" s="32"/>
      <c r="LI845" s="32"/>
      <c r="LJ845" s="32"/>
      <c r="LK845" s="32"/>
      <c r="LL845" s="32"/>
      <c r="LM845" s="32"/>
      <c r="LN845" s="32"/>
      <c r="LO845" s="32"/>
      <c r="LP845" s="32"/>
      <c r="LQ845" s="32"/>
      <c r="LR845" s="32"/>
      <c r="LS845" s="32"/>
      <c r="LT845" s="32"/>
      <c r="LU845" s="32"/>
      <c r="LV845" s="32"/>
      <c r="LW845" s="32"/>
      <c r="LX845" s="32"/>
      <c r="LY845" s="32"/>
      <c r="LZ845" s="32"/>
      <c r="MA845" s="32"/>
      <c r="MB845" s="32"/>
      <c r="MC845" s="32"/>
      <c r="MD845" s="32"/>
      <c r="ME845" s="32"/>
      <c r="MF845" s="32"/>
      <c r="MG845" s="32"/>
      <c r="MH845" s="32"/>
      <c r="MI845" s="32"/>
      <c r="MJ845" s="32"/>
      <c r="MK845" s="32"/>
      <c r="ML845" s="32"/>
      <c r="MM845" s="32"/>
      <c r="MN845" s="32"/>
      <c r="MO845" s="32"/>
      <c r="MP845" s="32"/>
      <c r="MQ845" s="32"/>
      <c r="MR845" s="32"/>
      <c r="MS845" s="32"/>
      <c r="MT845" s="32"/>
      <c r="MU845" s="32"/>
      <c r="MV845" s="32"/>
      <c r="MW845" s="32"/>
      <c r="MX845" s="32"/>
      <c r="MY845" s="32"/>
      <c r="MZ845" s="32"/>
      <c r="NA845" s="32"/>
      <c r="NB845" s="32"/>
      <c r="NC845" s="32"/>
      <c r="ND845" s="32"/>
      <c r="NE845" s="32"/>
      <c r="NF845" s="32"/>
      <c r="NG845" s="32"/>
      <c r="NH845" s="32"/>
      <c r="NI845" s="32"/>
      <c r="NJ845" s="32"/>
      <c r="NK845" s="32"/>
      <c r="NL845" s="32"/>
      <c r="NM845" s="32"/>
      <c r="NN845" s="32"/>
      <c r="NO845" s="32"/>
      <c r="NP845" s="32"/>
      <c r="NQ845" s="32"/>
      <c r="NR845" s="32"/>
      <c r="NS845" s="32"/>
      <c r="NT845" s="32"/>
      <c r="NU845" s="32"/>
      <c r="NV845" s="32"/>
      <c r="NW845" s="32"/>
      <c r="NX845" s="32"/>
      <c r="NY845" s="32"/>
      <c r="NZ845" s="32"/>
      <c r="OA845" s="32"/>
      <c r="OB845" s="32"/>
      <c r="OC845" s="32"/>
      <c r="OD845" s="32"/>
      <c r="OE845" s="32"/>
      <c r="OF845" s="32"/>
      <c r="OG845" s="32"/>
      <c r="OH845" s="32"/>
      <c r="OI845" s="32"/>
      <c r="OJ845" s="32"/>
      <c r="OK845" s="32"/>
      <c r="OL845" s="32"/>
      <c r="OM845" s="32"/>
      <c r="ON845" s="32"/>
      <c r="OO845" s="32"/>
      <c r="OP845" s="32"/>
      <c r="OQ845" s="32"/>
      <c r="OR845" s="32"/>
      <c r="OS845" s="32"/>
      <c r="OT845" s="32"/>
      <c r="OU845" s="32"/>
      <c r="OV845" s="32"/>
      <c r="OW845" s="32"/>
      <c r="OX845" s="32"/>
      <c r="OY845" s="32"/>
      <c r="OZ845" s="32"/>
      <c r="PA845" s="32"/>
      <c r="PB845" s="32"/>
      <c r="PC845" s="32"/>
      <c r="PD845" s="32"/>
      <c r="PE845" s="32"/>
      <c r="PF845" s="32"/>
      <c r="PG845" s="32"/>
      <c r="PH845" s="32"/>
      <c r="PI845" s="32"/>
      <c r="PJ845" s="32"/>
      <c r="PK845" s="32"/>
      <c r="PL845" s="32"/>
      <c r="PM845" s="32"/>
      <c r="PN845" s="32"/>
      <c r="PO845" s="32"/>
      <c r="PP845" s="32"/>
      <c r="PQ845" s="32"/>
      <c r="PR845" s="32"/>
      <c r="PS845" s="32"/>
      <c r="PT845" s="32"/>
      <c r="PU845" s="32"/>
      <c r="PV845" s="32"/>
      <c r="PW845" s="32"/>
      <c r="PX845" s="32"/>
      <c r="PY845" s="32"/>
      <c r="PZ845" s="32"/>
      <c r="QA845" s="32"/>
      <c r="QB845" s="32"/>
      <c r="QC845" s="32"/>
      <c r="QD845" s="32"/>
      <c r="QE845" s="32"/>
      <c r="QF845" s="32"/>
      <c r="QG845" s="32"/>
      <c r="QH845" s="32"/>
      <c r="QI845" s="32"/>
      <c r="QJ845" s="32"/>
      <c r="QK845" s="32"/>
      <c r="QL845" s="32"/>
      <c r="QM845" s="32"/>
      <c r="QN845" s="32"/>
      <c r="QO845" s="32"/>
      <c r="QP845" s="32"/>
      <c r="QQ845" s="32"/>
      <c r="QR845" s="32"/>
      <c r="QS845" s="32"/>
      <c r="QT845" s="32"/>
      <c r="QU845" s="32"/>
      <c r="QV845" s="32"/>
      <c r="QW845" s="32"/>
      <c r="QX845" s="32"/>
      <c r="QY845" s="32"/>
      <c r="QZ845" s="32"/>
      <c r="RA845" s="32"/>
      <c r="RB845" s="32"/>
      <c r="RC845" s="32"/>
      <c r="RD845" s="32"/>
      <c r="RE845" s="32"/>
      <c r="RF845" s="32"/>
      <c r="RG845" s="32"/>
      <c r="RH845" s="32"/>
      <c r="RI845" s="32"/>
      <c r="RJ845" s="32"/>
      <c r="RK845" s="32"/>
      <c r="RL845" s="32"/>
      <c r="RM845" s="32"/>
      <c r="RN845" s="32"/>
      <c r="RO845" s="32"/>
      <c r="RP845" s="32"/>
      <c r="RQ845" s="32"/>
      <c r="RR845" s="32"/>
      <c r="RS845" s="32"/>
      <c r="RT845" s="32"/>
      <c r="RU845" s="32"/>
      <c r="RV845" s="32"/>
      <c r="RW845" s="32"/>
      <c r="RX845" s="32"/>
      <c r="RY845" s="32"/>
      <c r="RZ845" s="32"/>
      <c r="SA845" s="32"/>
      <c r="SB845" s="32"/>
      <c r="SC845" s="32"/>
      <c r="SD845" s="32"/>
      <c r="SE845" s="32"/>
      <c r="SF845" s="32"/>
      <c r="SG845" s="32"/>
      <c r="SH845" s="32"/>
      <c r="SI845" s="32"/>
      <c r="SJ845" s="32"/>
      <c r="SK845" s="32"/>
      <c r="SL845" s="32"/>
      <c r="SM845" s="32"/>
      <c r="SN845" s="32"/>
      <c r="SO845" s="32"/>
      <c r="SP845" s="32"/>
      <c r="SQ845" s="32"/>
      <c r="SR845" s="32"/>
      <c r="SS845" s="32"/>
      <c r="ST845" s="32"/>
      <c r="SU845" s="32"/>
      <c r="SV845" s="32"/>
      <c r="SW845" s="32"/>
      <c r="SX845" s="32"/>
      <c r="SY845" s="32"/>
      <c r="SZ845" s="32"/>
      <c r="TA845" s="32"/>
      <c r="TB845" s="32"/>
      <c r="TC845" s="32"/>
      <c r="TD845" s="32"/>
      <c r="TE845" s="32"/>
      <c r="TF845" s="32"/>
      <c r="TG845" s="32"/>
      <c r="TH845" s="32"/>
      <c r="TI845" s="32"/>
      <c r="TJ845" s="32"/>
      <c r="TK845" s="32"/>
      <c r="TL845" s="32"/>
      <c r="TM845" s="32"/>
      <c r="TN845" s="32"/>
      <c r="TO845" s="32"/>
      <c r="TP845" s="32"/>
      <c r="TQ845" s="32"/>
      <c r="TR845" s="32"/>
      <c r="TS845" s="32"/>
      <c r="TT845" s="32"/>
      <c r="TU845" s="32"/>
      <c r="TV845" s="32"/>
      <c r="TW845" s="32"/>
      <c r="TX845" s="32"/>
      <c r="TY845" s="32"/>
      <c r="TZ845" s="32"/>
      <c r="UA845" s="32"/>
      <c r="UB845" s="32"/>
      <c r="UC845" s="32"/>
      <c r="UD845" s="32"/>
      <c r="UE845" s="32"/>
      <c r="UF845" s="32"/>
      <c r="UG845" s="32"/>
      <c r="UH845" s="32"/>
      <c r="UI845" s="32"/>
      <c r="UJ845" s="32"/>
      <c r="UK845" s="32"/>
      <c r="UL845" s="32"/>
      <c r="UM845" s="32"/>
      <c r="UN845" s="32"/>
      <c r="UO845" s="32"/>
      <c r="UP845" s="32"/>
      <c r="UQ845" s="32"/>
      <c r="UR845" s="32"/>
      <c r="US845" s="32"/>
      <c r="UT845" s="32"/>
      <c r="UU845" s="32"/>
      <c r="UV845" s="32"/>
      <c r="UW845" s="32"/>
      <c r="UX845" s="32"/>
      <c r="UY845" s="32"/>
      <c r="UZ845" s="32"/>
      <c r="VA845" s="32"/>
      <c r="VB845" s="32"/>
      <c r="VC845" s="32"/>
      <c r="VD845" s="32"/>
      <c r="VE845" s="32"/>
      <c r="VF845" s="32"/>
      <c r="VG845" s="32"/>
      <c r="VH845" s="32"/>
      <c r="VI845" s="32"/>
      <c r="VJ845" s="32"/>
      <c r="VK845" s="32"/>
      <c r="VL845" s="32"/>
      <c r="VM845" s="32"/>
      <c r="VN845" s="32"/>
      <c r="VO845" s="32"/>
      <c r="VP845" s="32"/>
      <c r="VQ845" s="32"/>
      <c r="VR845" s="32"/>
      <c r="VS845" s="32"/>
      <c r="VT845" s="32"/>
      <c r="VU845" s="32"/>
      <c r="VV845" s="32"/>
      <c r="VW845" s="32"/>
      <c r="VX845" s="32"/>
      <c r="VY845" s="32"/>
      <c r="VZ845" s="32"/>
      <c r="WA845" s="32"/>
      <c r="WB845" s="32"/>
      <c r="WC845" s="32"/>
      <c r="WD845" s="32"/>
      <c r="WE845" s="32"/>
      <c r="WF845" s="32"/>
      <c r="WG845" s="32"/>
      <c r="WH845" s="32"/>
      <c r="WI845" s="32"/>
      <c r="WJ845" s="32"/>
      <c r="WK845" s="32"/>
      <c r="WL845" s="32"/>
      <c r="WM845" s="32"/>
      <c r="WN845" s="32"/>
      <c r="WO845" s="32"/>
      <c r="WP845" s="32"/>
      <c r="WQ845" s="32"/>
      <c r="WR845" s="32"/>
      <c r="WS845" s="32"/>
      <c r="WT845" s="32"/>
      <c r="WU845" s="32"/>
      <c r="WV845" s="32"/>
      <c r="WW845" s="32"/>
      <c r="WX845" s="32"/>
      <c r="WY845" s="32"/>
      <c r="WZ845" s="32"/>
      <c r="XA845" s="32"/>
      <c r="XB845" s="32"/>
      <c r="XC845" s="32"/>
      <c r="XD845" s="32"/>
      <c r="XE845" s="32"/>
      <c r="XF845" s="32"/>
      <c r="XG845" s="32"/>
      <c r="XH845" s="32"/>
      <c r="XI845" s="32"/>
      <c r="XJ845" s="32"/>
      <c r="XK845" s="32"/>
      <c r="XL845" s="32"/>
      <c r="XM845" s="32"/>
      <c r="XN845" s="32"/>
      <c r="XO845" s="32"/>
      <c r="XP845" s="32"/>
      <c r="XQ845" s="32"/>
      <c r="XR845" s="32"/>
      <c r="XS845" s="32"/>
      <c r="XT845" s="32"/>
      <c r="XU845" s="32"/>
      <c r="XV845" s="32"/>
      <c r="XW845" s="32"/>
      <c r="XX845" s="32"/>
      <c r="XY845" s="32"/>
      <c r="XZ845" s="32"/>
      <c r="YA845" s="32"/>
      <c r="YB845" s="32"/>
      <c r="YC845" s="32"/>
      <c r="YD845" s="32"/>
      <c r="YE845" s="32"/>
      <c r="YF845" s="32"/>
      <c r="YG845" s="32"/>
      <c r="YH845" s="32"/>
      <c r="YI845" s="32"/>
      <c r="YJ845" s="32"/>
      <c r="YK845" s="32"/>
      <c r="YL845" s="32"/>
      <c r="YM845" s="32"/>
      <c r="YN845" s="32"/>
      <c r="YO845" s="32"/>
      <c r="YP845" s="32"/>
      <c r="YQ845" s="32"/>
      <c r="YR845" s="32"/>
      <c r="YS845" s="32"/>
      <c r="YT845" s="32"/>
      <c r="YU845" s="32"/>
      <c r="YV845" s="32"/>
      <c r="YW845" s="32"/>
      <c r="YX845" s="32"/>
      <c r="YY845" s="32"/>
      <c r="YZ845" s="32"/>
      <c r="ZA845" s="32"/>
      <c r="ZB845" s="32"/>
      <c r="ZC845" s="32"/>
      <c r="ZD845" s="32"/>
      <c r="ZE845" s="32"/>
      <c r="ZF845" s="32"/>
      <c r="ZG845" s="32"/>
      <c r="ZH845" s="32"/>
      <c r="ZI845" s="32"/>
      <c r="ZJ845" s="32"/>
      <c r="ZK845" s="32"/>
      <c r="ZL845" s="32"/>
      <c r="ZM845" s="32"/>
      <c r="ZN845" s="32"/>
      <c r="ZO845" s="32"/>
      <c r="ZP845" s="32"/>
      <c r="ZQ845" s="32"/>
      <c r="ZR845" s="32"/>
      <c r="ZS845" s="32"/>
      <c r="ZT845" s="32"/>
      <c r="ZU845" s="32"/>
      <c r="ZV845" s="32"/>
      <c r="ZW845" s="32"/>
      <c r="ZX845" s="32"/>
      <c r="ZY845" s="32"/>
      <c r="ZZ845" s="32"/>
      <c r="AAA845" s="32"/>
      <c r="AAB845" s="32"/>
      <c r="AAC845" s="32"/>
      <c r="AAD845" s="32"/>
      <c r="AAE845" s="32"/>
      <c r="AAF845" s="32"/>
      <c r="AAG845" s="32"/>
      <c r="AAH845" s="32"/>
      <c r="AAI845" s="32"/>
      <c r="AAJ845" s="32"/>
      <c r="AAK845" s="32"/>
      <c r="AAL845" s="32"/>
      <c r="AAM845" s="32"/>
      <c r="AAN845" s="32"/>
      <c r="AAO845" s="32"/>
      <c r="AAP845" s="32"/>
      <c r="AAQ845" s="32"/>
      <c r="AAR845" s="32"/>
      <c r="AAS845" s="32"/>
      <c r="AAT845" s="32"/>
      <c r="AAU845" s="32"/>
      <c r="AAV845" s="32"/>
      <c r="AAW845" s="32"/>
      <c r="AAX845" s="32"/>
      <c r="AAY845" s="32"/>
      <c r="AAZ845" s="32"/>
      <c r="ABA845" s="32"/>
      <c r="ABB845" s="32"/>
      <c r="ABC845" s="32"/>
      <c r="ABD845" s="32"/>
      <c r="ABE845" s="32"/>
      <c r="ABF845" s="32"/>
      <c r="ABG845" s="32"/>
      <c r="ABH845" s="32"/>
      <c r="ABI845" s="32"/>
      <c r="ABJ845" s="32"/>
      <c r="ABK845" s="32"/>
      <c r="ABL845" s="32"/>
      <c r="ABM845" s="32"/>
      <c r="ABN845" s="32"/>
      <c r="ABO845" s="32"/>
      <c r="ABP845" s="32"/>
      <c r="ABQ845" s="32"/>
      <c r="ABR845" s="32"/>
      <c r="ABS845" s="32"/>
      <c r="ABT845" s="32"/>
      <c r="ABU845" s="32"/>
      <c r="ABV845" s="32"/>
      <c r="ABW845" s="32"/>
      <c r="ABX845" s="32"/>
      <c r="ABY845" s="32"/>
      <c r="ABZ845" s="32"/>
      <c r="ACA845" s="32"/>
      <c r="ACB845" s="32"/>
      <c r="ACC845" s="32"/>
      <c r="ACD845" s="32"/>
      <c r="ACE845" s="32"/>
      <c r="ACF845" s="32"/>
      <c r="ACG845" s="32"/>
      <c r="ACH845" s="32"/>
      <c r="ACI845" s="32"/>
      <c r="ACJ845" s="32"/>
      <c r="ACK845" s="32"/>
      <c r="ACL845" s="32"/>
      <c r="ACM845" s="32"/>
      <c r="ACN845" s="32"/>
      <c r="ACO845" s="32"/>
      <c r="ACP845" s="32"/>
      <c r="ACQ845" s="32"/>
      <c r="ACR845" s="32"/>
      <c r="ACS845" s="32"/>
      <c r="ACT845" s="32"/>
      <c r="ACU845" s="32"/>
      <c r="ACV845" s="32"/>
      <c r="ACW845" s="32"/>
      <c r="ACX845" s="32"/>
      <c r="ACY845" s="32"/>
      <c r="ACZ845" s="32"/>
      <c r="ADA845" s="32"/>
      <c r="ADB845" s="32"/>
      <c r="ADC845" s="32"/>
      <c r="ADD845" s="32"/>
      <c r="ADE845" s="32"/>
      <c r="ADF845" s="32"/>
      <c r="ADG845" s="32"/>
      <c r="ADH845" s="32"/>
      <c r="ADI845" s="32"/>
      <c r="ADJ845" s="32"/>
      <c r="ADK845" s="32"/>
      <c r="ADL845" s="32"/>
      <c r="ADM845" s="32"/>
      <c r="ADN845" s="32"/>
      <c r="ADO845" s="32"/>
      <c r="ADP845" s="32"/>
      <c r="ADQ845" s="32"/>
      <c r="ADR845" s="32"/>
      <c r="ADS845" s="32"/>
      <c r="ADT845" s="32"/>
      <c r="ADU845" s="32"/>
      <c r="ADV845" s="32"/>
      <c r="ADW845" s="32"/>
      <c r="ADX845" s="32"/>
      <c r="ADY845" s="32"/>
      <c r="ADZ845" s="32"/>
      <c r="AEA845" s="32"/>
      <c r="AEB845" s="32"/>
      <c r="AEC845" s="32"/>
      <c r="AED845" s="32"/>
      <c r="AEE845" s="32"/>
      <c r="AEF845" s="32"/>
      <c r="AEG845" s="32"/>
      <c r="AEH845" s="32"/>
      <c r="AEI845" s="32"/>
      <c r="AEJ845" s="32"/>
      <c r="AEK845" s="32"/>
      <c r="AEL845" s="32"/>
      <c r="AEM845" s="32"/>
      <c r="AEN845" s="32"/>
      <c r="AEO845" s="32"/>
      <c r="AEP845" s="32"/>
      <c r="AEQ845" s="32"/>
      <c r="AER845" s="32"/>
      <c r="AES845" s="32"/>
      <c r="AET845" s="32"/>
      <c r="AEU845" s="32"/>
      <c r="AEV845" s="32"/>
      <c r="AEW845" s="32"/>
      <c r="AEX845" s="32"/>
      <c r="AEY845" s="32"/>
      <c r="AEZ845" s="32"/>
      <c r="AFA845" s="32"/>
      <c r="AFB845" s="32"/>
      <c r="AFC845" s="32"/>
      <c r="AFD845" s="32"/>
      <c r="AFE845" s="32"/>
      <c r="AFF845" s="32"/>
      <c r="AFG845" s="32"/>
      <c r="AFH845" s="32"/>
      <c r="AFI845" s="32"/>
      <c r="AFJ845" s="32"/>
      <c r="AFK845" s="32"/>
      <c r="AFL845" s="32"/>
      <c r="AFM845" s="32"/>
      <c r="AFN845" s="32"/>
      <c r="AFO845" s="32"/>
      <c r="AFP845" s="32"/>
      <c r="AFQ845" s="32"/>
      <c r="AFR845" s="32"/>
      <c r="AFS845" s="32"/>
      <c r="AFT845" s="32"/>
      <c r="AFU845" s="32"/>
      <c r="AFV845" s="32"/>
      <c r="AFW845" s="32"/>
      <c r="AFX845" s="32"/>
      <c r="AFY845" s="32"/>
      <c r="AFZ845" s="32"/>
      <c r="AGA845" s="32"/>
      <c r="AGB845" s="32"/>
      <c r="AGC845" s="32"/>
      <c r="AGD845" s="32"/>
      <c r="AGE845" s="32"/>
      <c r="AGF845" s="32"/>
      <c r="AGG845" s="32"/>
      <c r="AGH845" s="32"/>
      <c r="AGI845" s="32"/>
      <c r="AGJ845" s="32"/>
      <c r="AGK845" s="32"/>
      <c r="AGL845" s="32"/>
      <c r="AGM845" s="32"/>
      <c r="AGN845" s="32"/>
      <c r="AGO845" s="32"/>
      <c r="AGP845" s="32"/>
      <c r="AGQ845" s="32"/>
      <c r="AGR845" s="32"/>
      <c r="AGS845" s="32"/>
      <c r="AGT845" s="32"/>
      <c r="AGU845" s="32"/>
      <c r="AGV845" s="32"/>
      <c r="AGW845" s="32"/>
      <c r="AGX845" s="32"/>
      <c r="AGY845" s="32"/>
      <c r="AGZ845" s="32"/>
      <c r="AHA845" s="32"/>
      <c r="AHB845" s="32"/>
      <c r="AHC845" s="32"/>
      <c r="AHD845" s="32"/>
      <c r="AHE845" s="32"/>
      <c r="AHF845" s="32"/>
      <c r="AHG845" s="32"/>
      <c r="AHH845" s="32"/>
      <c r="AHI845" s="32"/>
      <c r="AHJ845" s="32"/>
      <c r="AHK845" s="32"/>
      <c r="AHL845" s="32"/>
      <c r="AHM845" s="32"/>
      <c r="AHN845" s="32"/>
      <c r="AHO845" s="32"/>
      <c r="AHP845" s="32"/>
      <c r="AHQ845" s="32"/>
      <c r="AHR845" s="32"/>
      <c r="AHS845" s="32"/>
      <c r="AHT845" s="32"/>
      <c r="AHU845" s="32"/>
      <c r="AHV845" s="32"/>
      <c r="AHW845" s="32"/>
      <c r="AHX845" s="32"/>
      <c r="AHY845" s="32"/>
      <c r="AHZ845" s="32"/>
      <c r="AIA845" s="32"/>
      <c r="AIB845" s="32"/>
      <c r="AIC845" s="32"/>
      <c r="AID845" s="32"/>
      <c r="AIE845" s="32"/>
      <c r="AIF845" s="32"/>
      <c r="AIG845" s="32"/>
      <c r="AIH845" s="32"/>
      <c r="AII845" s="32"/>
      <c r="AIJ845" s="32"/>
      <c r="AIK845" s="32"/>
      <c r="AIL845" s="32"/>
      <c r="AIM845" s="32"/>
      <c r="AIN845" s="32"/>
      <c r="AIO845" s="32"/>
      <c r="AIP845" s="32"/>
      <c r="AIQ845" s="32"/>
      <c r="AIR845" s="32"/>
      <c r="AIS845" s="32"/>
      <c r="AIT845" s="32"/>
      <c r="AIU845" s="32"/>
      <c r="AIV845" s="32"/>
      <c r="AIW845" s="32"/>
      <c r="AIX845" s="32"/>
      <c r="AIY845" s="32"/>
      <c r="AIZ845" s="32"/>
      <c r="AJA845" s="32"/>
      <c r="AJB845" s="32"/>
      <c r="AJC845" s="32"/>
      <c r="AJD845" s="32"/>
      <c r="AJE845" s="32"/>
      <c r="AJF845" s="32"/>
      <c r="AJG845" s="32"/>
      <c r="AJH845" s="32"/>
      <c r="AJI845" s="32"/>
      <c r="AJJ845" s="32"/>
      <c r="AJK845" s="32"/>
      <c r="AJL845" s="32"/>
      <c r="AJM845" s="32"/>
      <c r="AJN845" s="32"/>
      <c r="AJO845" s="32"/>
      <c r="AJP845" s="32"/>
      <c r="AJQ845" s="32"/>
      <c r="AJR845" s="32"/>
      <c r="AJS845" s="32"/>
      <c r="AJT845" s="32"/>
      <c r="AJU845" s="32"/>
      <c r="AJV845" s="32"/>
      <c r="AJW845" s="32"/>
      <c r="AJX845" s="32"/>
      <c r="AJY845" s="32"/>
      <c r="AJZ845" s="32"/>
      <c r="AKA845" s="32"/>
      <c r="AKB845" s="32"/>
      <c r="AKC845" s="32"/>
      <c r="AKD845" s="32"/>
      <c r="AKE845" s="32"/>
      <c r="AKF845" s="32"/>
      <c r="AKG845" s="32"/>
      <c r="AKH845" s="32"/>
      <c r="AKI845" s="32"/>
      <c r="AKJ845" s="32"/>
      <c r="AKK845" s="32"/>
      <c r="AKL845" s="32"/>
      <c r="AKM845" s="32"/>
      <c r="AKN845" s="32"/>
      <c r="AKO845" s="32"/>
      <c r="AKP845" s="32"/>
      <c r="AKQ845" s="32"/>
      <c r="AKR845" s="32"/>
      <c r="AKS845" s="32"/>
      <c r="AKT845" s="32"/>
      <c r="AKU845" s="32"/>
      <c r="AKV845" s="32"/>
      <c r="AKW845" s="32"/>
      <c r="AKX845" s="32"/>
      <c r="AKY845" s="32"/>
      <c r="AKZ845" s="32"/>
      <c r="ALA845" s="32"/>
      <c r="ALB845" s="32"/>
      <c r="ALC845" s="32"/>
      <c r="ALD845" s="32"/>
      <c r="ALE845" s="32"/>
      <c r="ALF845" s="32"/>
      <c r="ALG845" s="32"/>
      <c r="ALH845" s="32"/>
      <c r="ALI845" s="32"/>
      <c r="ALJ845" s="32"/>
      <c r="ALK845" s="32"/>
      <c r="ALL845" s="32"/>
      <c r="ALM845" s="32"/>
      <c r="ALN845" s="32"/>
      <c r="ALO845" s="32"/>
      <c r="ALP845" s="32"/>
      <c r="ALQ845" s="32"/>
      <c r="ALR845" s="32"/>
      <c r="ALS845" s="32"/>
      <c r="ALT845" s="32"/>
      <c r="ALU845" s="32"/>
      <c r="ALV845" s="32"/>
      <c r="ALW845" s="32"/>
      <c r="ALX845" s="32"/>
      <c r="ALY845" s="32"/>
      <c r="ALZ845" s="32"/>
      <c r="AMA845" s="32"/>
      <c r="AMB845" s="32"/>
      <c r="AMC845" s="32"/>
      <c r="AMD845" s="32"/>
      <c r="AME845" s="32"/>
      <c r="AMF845" s="32"/>
      <c r="AMG845" s="32"/>
      <c r="AMH845" s="32"/>
      <c r="AMI845" s="32"/>
      <c r="AMJ845" s="32"/>
      <c r="AMK845" s="32"/>
      <c r="AML845" s="32"/>
      <c r="AMM845" s="32"/>
      <c r="AMN845" s="32"/>
      <c r="AMO845" s="32"/>
      <c r="AMP845" s="32"/>
      <c r="AMQ845" s="32"/>
      <c r="AMR845" s="32"/>
      <c r="AMS845" s="32"/>
      <c r="AMT845" s="32"/>
      <c r="AMU845" s="32"/>
      <c r="AMV845" s="32"/>
      <c r="AMW845" s="32"/>
      <c r="AMX845" s="32"/>
      <c r="AMY845" s="32"/>
      <c r="AMZ845" s="32"/>
      <c r="ANA845" s="32"/>
      <c r="ANB845" s="32"/>
      <c r="ANC845" s="32"/>
      <c r="AND845" s="32"/>
      <c r="ANE845" s="32"/>
      <c r="ANF845" s="32"/>
      <c r="ANG845" s="32"/>
      <c r="ANH845" s="32"/>
      <c r="ANI845" s="32"/>
      <c r="ANJ845" s="32"/>
      <c r="ANK845" s="32"/>
      <c r="ANL845" s="32"/>
      <c r="ANM845" s="32"/>
      <c r="ANN845" s="32"/>
      <c r="ANO845" s="32"/>
      <c r="ANP845" s="32"/>
      <c r="ANQ845" s="32"/>
      <c r="ANR845" s="32"/>
      <c r="ANS845" s="32"/>
      <c r="ANT845" s="32"/>
      <c r="ANU845" s="32"/>
      <c r="ANV845" s="32"/>
      <c r="ANW845" s="32"/>
      <c r="ANX845" s="32"/>
      <c r="ANY845" s="32"/>
      <c r="ANZ845" s="32"/>
      <c r="AOA845" s="32"/>
      <c r="AOB845" s="32"/>
      <c r="AOC845" s="32"/>
      <c r="AOD845" s="32"/>
      <c r="AOE845" s="32"/>
      <c r="AOF845" s="32"/>
      <c r="AOG845" s="32"/>
      <c r="AOH845" s="32"/>
      <c r="AOI845" s="32"/>
      <c r="AOJ845" s="32"/>
      <c r="AOK845" s="32"/>
      <c r="AOL845" s="32"/>
      <c r="AOM845" s="32"/>
      <c r="AON845" s="32"/>
      <c r="AOO845" s="32"/>
      <c r="AOP845" s="32"/>
      <c r="AOQ845" s="32"/>
      <c r="AOR845" s="32"/>
      <c r="AOS845" s="32"/>
      <c r="AOT845" s="32"/>
      <c r="AOU845" s="32"/>
      <c r="AOV845" s="32"/>
      <c r="AOW845" s="32"/>
      <c r="AOX845" s="32"/>
      <c r="AOY845" s="32"/>
      <c r="AOZ845" s="32"/>
      <c r="APA845" s="32"/>
      <c r="APB845" s="32"/>
      <c r="APC845" s="32"/>
      <c r="APD845" s="32"/>
      <c r="APE845" s="32"/>
      <c r="APF845" s="32"/>
      <c r="APG845" s="32"/>
      <c r="APH845" s="32"/>
      <c r="API845" s="32"/>
      <c r="APJ845" s="32"/>
      <c r="APK845" s="32"/>
      <c r="APL845" s="32"/>
      <c r="APM845" s="32"/>
      <c r="APN845" s="32"/>
      <c r="APO845" s="32"/>
      <c r="APP845" s="32"/>
      <c r="APQ845" s="32"/>
      <c r="APR845" s="32"/>
      <c r="APS845" s="32"/>
      <c r="APT845" s="32"/>
      <c r="APU845" s="32"/>
      <c r="APV845" s="32"/>
      <c r="APW845" s="32"/>
      <c r="APX845" s="32"/>
      <c r="APY845" s="32"/>
      <c r="APZ845" s="32"/>
      <c r="AQA845" s="32"/>
      <c r="AQB845" s="32"/>
      <c r="AQC845" s="32"/>
      <c r="AQD845" s="32"/>
      <c r="AQE845" s="32"/>
      <c r="AQF845" s="32"/>
      <c r="AQG845" s="32"/>
      <c r="AQH845" s="32"/>
      <c r="AQI845" s="32"/>
      <c r="AQJ845" s="32"/>
      <c r="AQK845" s="32"/>
      <c r="AQL845" s="32"/>
      <c r="AQM845" s="32"/>
      <c r="AQN845" s="32"/>
      <c r="AQO845" s="32"/>
      <c r="AQP845" s="32"/>
      <c r="AQQ845" s="32"/>
      <c r="AQR845" s="32"/>
      <c r="AQS845" s="32"/>
      <c r="AQT845" s="32"/>
      <c r="AQU845" s="32"/>
      <c r="AQV845" s="32"/>
      <c r="AQW845" s="32"/>
      <c r="AQX845" s="32"/>
      <c r="AQY845" s="32"/>
      <c r="AQZ845" s="32"/>
      <c r="ARA845" s="32"/>
      <c r="ARB845" s="32"/>
      <c r="ARC845" s="32"/>
      <c r="ARD845" s="32"/>
      <c r="ARE845" s="32"/>
      <c r="ARF845" s="32"/>
      <c r="ARG845" s="32"/>
      <c r="ARH845" s="32"/>
      <c r="ARI845" s="32"/>
      <c r="ARJ845" s="32"/>
      <c r="ARK845" s="32"/>
      <c r="ARL845" s="32"/>
      <c r="ARM845" s="32"/>
      <c r="ARN845" s="32"/>
      <c r="ARO845" s="32"/>
      <c r="ARP845" s="32"/>
      <c r="ARQ845" s="32"/>
      <c r="ARR845" s="32"/>
      <c r="ARS845" s="32"/>
      <c r="ART845" s="32"/>
      <c r="ARU845" s="32"/>
      <c r="ARV845" s="32"/>
      <c r="ARW845" s="32"/>
      <c r="ARX845" s="32"/>
      <c r="ARY845" s="32"/>
      <c r="ARZ845" s="32"/>
      <c r="ASA845" s="32"/>
      <c r="ASB845" s="32"/>
      <c r="ASC845" s="32"/>
      <c r="ASD845" s="32"/>
      <c r="ASE845" s="32"/>
      <c r="ASF845" s="32"/>
      <c r="ASG845" s="32"/>
      <c r="ASH845" s="32"/>
      <c r="ASI845" s="32"/>
      <c r="ASJ845" s="32"/>
      <c r="ASK845" s="32"/>
      <c r="ASL845" s="32"/>
      <c r="ASM845" s="32"/>
      <c r="ASN845" s="32"/>
      <c r="ASO845" s="32"/>
      <c r="ASP845" s="32"/>
      <c r="ASQ845" s="32"/>
      <c r="ASR845" s="32"/>
      <c r="ASS845" s="32"/>
      <c r="AST845" s="32"/>
      <c r="ASU845" s="32"/>
      <c r="ASV845" s="32"/>
      <c r="ASW845" s="32"/>
      <c r="ASX845" s="32"/>
      <c r="ASY845" s="32"/>
      <c r="ASZ845" s="32"/>
      <c r="ATA845" s="32"/>
      <c r="ATB845" s="32"/>
      <c r="ATC845" s="32"/>
      <c r="ATD845" s="32"/>
      <c r="ATE845" s="32"/>
      <c r="ATF845" s="32"/>
      <c r="ATG845" s="32"/>
      <c r="ATH845" s="32"/>
      <c r="ATI845" s="32"/>
      <c r="ATJ845" s="32"/>
      <c r="ATK845" s="32"/>
      <c r="ATL845" s="32"/>
      <c r="ATM845" s="32"/>
      <c r="ATN845" s="32"/>
      <c r="ATO845" s="32"/>
      <c r="ATP845" s="32"/>
      <c r="ATQ845" s="32"/>
      <c r="ATR845" s="32"/>
      <c r="ATS845" s="32"/>
      <c r="ATT845" s="32"/>
      <c r="ATU845" s="32"/>
      <c r="ATV845" s="32"/>
      <c r="ATW845" s="32"/>
      <c r="ATX845" s="32"/>
      <c r="ATY845" s="32"/>
      <c r="ATZ845" s="32"/>
      <c r="AUA845" s="32"/>
      <c r="AUB845" s="32"/>
      <c r="AUC845" s="32"/>
      <c r="AUD845" s="32"/>
      <c r="AUE845" s="32"/>
      <c r="AUF845" s="32"/>
      <c r="AUG845" s="32"/>
      <c r="AUH845" s="32"/>
      <c r="AUI845" s="32"/>
      <c r="AUJ845" s="32"/>
      <c r="AUK845" s="32"/>
      <c r="AUL845" s="32"/>
      <c r="AUM845" s="32"/>
      <c r="AUN845" s="32"/>
      <c r="AUO845" s="32"/>
      <c r="AUP845" s="32"/>
      <c r="AUQ845" s="32"/>
      <c r="AUR845" s="32"/>
      <c r="AUS845" s="32"/>
      <c r="AUT845" s="32"/>
      <c r="AUU845" s="32"/>
      <c r="AUV845" s="32"/>
      <c r="AUW845" s="32"/>
      <c r="AUX845" s="32"/>
      <c r="AUY845" s="32"/>
      <c r="AUZ845" s="32"/>
      <c r="AVA845" s="32"/>
      <c r="AVB845" s="32"/>
      <c r="AVC845" s="32"/>
      <c r="AVD845" s="32"/>
      <c r="AVE845" s="32"/>
      <c r="AVF845" s="32"/>
      <c r="AVG845" s="32"/>
      <c r="AVH845" s="32"/>
      <c r="AVI845" s="32"/>
      <c r="AVJ845" s="32"/>
      <c r="AVK845" s="32"/>
      <c r="AVL845" s="32"/>
      <c r="AVM845" s="32"/>
      <c r="AVN845" s="32"/>
      <c r="AVO845" s="32"/>
      <c r="AVP845" s="32"/>
      <c r="AVQ845" s="32"/>
      <c r="AVR845" s="32"/>
      <c r="AVS845" s="32"/>
      <c r="AVT845" s="32"/>
      <c r="AVU845" s="32"/>
      <c r="AVV845" s="32"/>
      <c r="AVW845" s="32"/>
      <c r="AVX845" s="32"/>
      <c r="AVY845" s="32"/>
      <c r="AVZ845" s="32"/>
      <c r="AWA845" s="32"/>
      <c r="AWB845" s="32"/>
      <c r="AWC845" s="32"/>
      <c r="AWD845" s="32"/>
      <c r="AWE845" s="32"/>
      <c r="AWF845" s="32"/>
      <c r="AWG845" s="32"/>
      <c r="AWH845" s="32"/>
      <c r="AWI845" s="32"/>
      <c r="AWJ845" s="32"/>
      <c r="AWK845" s="32"/>
      <c r="AWL845" s="32"/>
      <c r="AWM845" s="32"/>
      <c r="AWN845" s="32"/>
      <c r="AWO845" s="32"/>
      <c r="AWP845" s="32"/>
      <c r="AWQ845" s="32"/>
      <c r="AWR845" s="32"/>
      <c r="AWS845" s="32"/>
      <c r="AWT845" s="32"/>
      <c r="AWU845" s="32"/>
      <c r="AWV845" s="32"/>
      <c r="AWW845" s="32"/>
      <c r="AWX845" s="32"/>
      <c r="AWY845" s="32"/>
      <c r="AWZ845" s="32"/>
      <c r="AXA845" s="32"/>
      <c r="AXB845" s="32"/>
      <c r="AXC845" s="32"/>
      <c r="AXD845" s="32"/>
      <c r="AXE845" s="32"/>
      <c r="AXF845" s="32"/>
      <c r="AXG845" s="32"/>
      <c r="AXH845" s="32"/>
      <c r="AXI845" s="32"/>
      <c r="AXJ845" s="32"/>
      <c r="AXK845" s="32"/>
      <c r="AXL845" s="32"/>
      <c r="AXM845" s="32"/>
      <c r="AXN845" s="32"/>
      <c r="AXO845" s="32"/>
      <c r="AXP845" s="32"/>
      <c r="AXQ845" s="32"/>
      <c r="AXR845" s="32"/>
      <c r="AXS845" s="32"/>
      <c r="AXT845" s="32"/>
      <c r="AXU845" s="32"/>
      <c r="AXV845" s="32"/>
      <c r="AXW845" s="32"/>
      <c r="AXX845" s="32"/>
      <c r="AXY845" s="32"/>
      <c r="AXZ845" s="32"/>
      <c r="AYA845" s="32"/>
      <c r="AYB845" s="32"/>
      <c r="AYC845" s="32"/>
      <c r="AYD845" s="32"/>
      <c r="AYE845" s="32"/>
      <c r="AYF845" s="32"/>
      <c r="AYG845" s="32"/>
      <c r="AYH845" s="32"/>
      <c r="AYI845" s="32"/>
      <c r="AYJ845" s="32"/>
      <c r="AYK845" s="32"/>
      <c r="AYL845" s="32"/>
      <c r="AYM845" s="32"/>
      <c r="AYN845" s="32"/>
      <c r="AYO845" s="32"/>
      <c r="AYP845" s="32"/>
      <c r="AYQ845" s="32"/>
      <c r="AYR845" s="32"/>
      <c r="AYS845" s="32"/>
      <c r="AYT845" s="32"/>
      <c r="AYU845" s="32"/>
      <c r="AYV845" s="32"/>
      <c r="AYW845" s="32"/>
      <c r="AYX845" s="32"/>
      <c r="AYY845" s="32"/>
      <c r="AYZ845" s="32"/>
      <c r="AZA845" s="32"/>
      <c r="AZB845" s="32"/>
      <c r="AZC845" s="32"/>
      <c r="AZD845" s="32"/>
      <c r="AZE845" s="32"/>
      <c r="AZF845" s="32"/>
      <c r="AZG845" s="32"/>
      <c r="AZH845" s="32"/>
      <c r="AZI845" s="32"/>
      <c r="AZJ845" s="32"/>
      <c r="AZK845" s="32"/>
      <c r="AZL845" s="32"/>
      <c r="AZM845" s="32"/>
      <c r="AZN845" s="32"/>
      <c r="AZO845" s="32"/>
      <c r="AZP845" s="32"/>
      <c r="AZQ845" s="32"/>
      <c r="AZR845" s="32"/>
      <c r="AZS845" s="32"/>
      <c r="AZT845" s="32"/>
      <c r="AZU845" s="32"/>
      <c r="AZV845" s="32"/>
      <c r="AZW845" s="32"/>
      <c r="AZX845" s="32"/>
      <c r="AZY845" s="32"/>
      <c r="AZZ845" s="32"/>
      <c r="BAA845" s="32"/>
      <c r="BAB845" s="32"/>
      <c r="BAC845" s="32"/>
      <c r="BAD845" s="32"/>
      <c r="BAE845" s="32"/>
      <c r="BAF845" s="32"/>
      <c r="BAG845" s="32"/>
      <c r="BAH845" s="32"/>
      <c r="BAI845" s="32"/>
      <c r="BAJ845" s="32"/>
      <c r="BAK845" s="32"/>
      <c r="BAL845" s="32"/>
      <c r="BAM845" s="32"/>
      <c r="BAN845" s="32"/>
      <c r="BAO845" s="32"/>
      <c r="BAP845" s="32"/>
      <c r="BAQ845" s="32"/>
      <c r="BAR845" s="32"/>
      <c r="BAS845" s="32"/>
      <c r="BAT845" s="32"/>
      <c r="BAU845" s="32"/>
      <c r="BAV845" s="32"/>
      <c r="BAW845" s="32"/>
      <c r="BAX845" s="32"/>
      <c r="BAY845" s="32"/>
      <c r="BAZ845" s="32"/>
      <c r="BBA845" s="32"/>
      <c r="BBB845" s="32"/>
      <c r="BBC845" s="32"/>
      <c r="BBD845" s="32"/>
      <c r="BBE845" s="32"/>
      <c r="BBF845" s="32"/>
      <c r="BBG845" s="32"/>
      <c r="BBH845" s="32"/>
      <c r="BBI845" s="32"/>
      <c r="BBJ845" s="32"/>
      <c r="BBK845" s="32"/>
      <c r="BBL845" s="32"/>
      <c r="BBM845" s="32"/>
      <c r="BBN845" s="32"/>
      <c r="BBO845" s="32"/>
      <c r="BBP845" s="32"/>
      <c r="BBQ845" s="32"/>
      <c r="BBR845" s="32"/>
      <c r="BBS845" s="32"/>
      <c r="BBT845" s="32"/>
      <c r="BBU845" s="32"/>
      <c r="BBV845" s="32"/>
      <c r="BBW845" s="32"/>
      <c r="BBX845" s="32"/>
      <c r="BBY845" s="32"/>
      <c r="BBZ845" s="32"/>
      <c r="BCA845" s="32"/>
      <c r="BCB845" s="32"/>
      <c r="BCC845" s="32"/>
      <c r="BCD845" s="32"/>
      <c r="BCE845" s="32"/>
      <c r="BCF845" s="32"/>
      <c r="BCG845" s="32"/>
      <c r="BCH845" s="32"/>
      <c r="BCI845" s="32"/>
      <c r="BCJ845" s="32"/>
      <c r="BCK845" s="32"/>
      <c r="BCL845" s="32"/>
      <c r="BCM845" s="32"/>
      <c r="BCN845" s="32"/>
      <c r="BCO845" s="32"/>
      <c r="BCP845" s="32"/>
      <c r="BCQ845" s="32"/>
      <c r="BCR845" s="32"/>
      <c r="BCS845" s="32"/>
      <c r="BCT845" s="32"/>
      <c r="BCU845" s="32"/>
      <c r="BCV845" s="32"/>
      <c r="BCW845" s="32"/>
      <c r="BCX845" s="32"/>
      <c r="BCY845" s="32"/>
      <c r="BCZ845" s="32"/>
      <c r="BDA845" s="32"/>
      <c r="BDB845" s="32"/>
      <c r="BDC845" s="32"/>
      <c r="BDD845" s="32"/>
      <c r="BDE845" s="32"/>
      <c r="BDF845" s="32"/>
      <c r="BDG845" s="32"/>
      <c r="BDH845" s="32"/>
      <c r="BDI845" s="32"/>
      <c r="BDJ845" s="32"/>
      <c r="BDK845" s="32"/>
      <c r="BDL845" s="32"/>
      <c r="BDM845" s="32"/>
      <c r="BDN845" s="32"/>
      <c r="BDO845" s="32"/>
      <c r="BDP845" s="32"/>
      <c r="BDQ845" s="32"/>
      <c r="BDR845" s="32"/>
      <c r="BDS845" s="32"/>
      <c r="BDT845" s="32"/>
      <c r="BDU845" s="32"/>
      <c r="BDV845" s="32"/>
      <c r="BDW845" s="32"/>
      <c r="BDX845" s="32"/>
      <c r="BDY845" s="32"/>
      <c r="BDZ845" s="32"/>
      <c r="BEA845" s="32"/>
      <c r="BEB845" s="32"/>
      <c r="BEC845" s="32"/>
      <c r="BED845" s="32"/>
      <c r="BEE845" s="32"/>
      <c r="BEF845" s="32"/>
      <c r="BEG845" s="32"/>
      <c r="BEH845" s="32"/>
      <c r="BEI845" s="32"/>
      <c r="BEJ845" s="32"/>
      <c r="BEK845" s="32"/>
      <c r="BEL845" s="32"/>
      <c r="BEM845" s="32"/>
      <c r="BEN845" s="32"/>
      <c r="BEO845" s="32"/>
      <c r="BEP845" s="32"/>
      <c r="BEQ845" s="32"/>
      <c r="BER845" s="32"/>
      <c r="BES845" s="32"/>
      <c r="BET845" s="32"/>
      <c r="BEU845" s="32"/>
      <c r="BEV845" s="32"/>
      <c r="BEW845" s="32"/>
      <c r="BEX845" s="32"/>
      <c r="BEY845" s="32"/>
      <c r="BEZ845" s="32"/>
      <c r="BFA845" s="32"/>
      <c r="BFB845" s="32"/>
      <c r="BFC845" s="32"/>
      <c r="BFD845" s="32"/>
      <c r="BFE845" s="32"/>
      <c r="BFF845" s="32"/>
      <c r="BFG845" s="32"/>
      <c r="BFH845" s="32"/>
      <c r="BFI845" s="32"/>
      <c r="BFJ845" s="32"/>
      <c r="BFK845" s="32"/>
      <c r="BFL845" s="32"/>
      <c r="BFM845" s="32"/>
      <c r="BFN845" s="32"/>
      <c r="BFO845" s="32"/>
      <c r="BFP845" s="32"/>
      <c r="BFQ845" s="32"/>
      <c r="BFR845" s="32"/>
      <c r="BFS845" s="32"/>
      <c r="BFT845" s="32"/>
      <c r="BFU845" s="32"/>
      <c r="BFV845" s="32"/>
      <c r="BFW845" s="32"/>
      <c r="BFX845" s="32"/>
      <c r="BFY845" s="32"/>
      <c r="BFZ845" s="32"/>
      <c r="BGA845" s="32"/>
      <c r="BGB845" s="32"/>
      <c r="BGC845" s="32"/>
      <c r="BGD845" s="32"/>
      <c r="BGE845" s="32"/>
      <c r="BGF845" s="32"/>
      <c r="BGG845" s="32"/>
      <c r="BGH845" s="32"/>
      <c r="BGI845" s="32"/>
      <c r="BGJ845" s="32"/>
      <c r="BGK845" s="32"/>
      <c r="BGL845" s="32"/>
      <c r="BGM845" s="32"/>
      <c r="BGN845" s="32"/>
      <c r="BGO845" s="32"/>
      <c r="BGP845" s="32"/>
      <c r="BGQ845" s="32"/>
      <c r="BGR845" s="32"/>
      <c r="BGS845" s="32"/>
      <c r="BGT845" s="32"/>
      <c r="BGU845" s="32"/>
      <c r="BGV845" s="32"/>
      <c r="BGW845" s="32"/>
      <c r="BGX845" s="32"/>
      <c r="BGY845" s="32"/>
      <c r="BGZ845" s="32"/>
      <c r="BHA845" s="32"/>
      <c r="BHB845" s="32"/>
      <c r="BHC845" s="32"/>
      <c r="BHD845" s="32"/>
      <c r="BHE845" s="32"/>
      <c r="BHF845" s="32"/>
      <c r="BHG845" s="32"/>
      <c r="BHH845" s="32"/>
      <c r="BHI845" s="32"/>
      <c r="BHJ845" s="32"/>
      <c r="BHK845" s="32"/>
      <c r="BHL845" s="32"/>
      <c r="BHM845" s="32"/>
      <c r="BHN845" s="32"/>
      <c r="BHO845" s="32"/>
      <c r="BHP845" s="32"/>
      <c r="BHQ845" s="32"/>
      <c r="BHR845" s="32"/>
      <c r="BHS845" s="32"/>
      <c r="BHT845" s="32"/>
      <c r="BHU845" s="32"/>
      <c r="BHV845" s="32"/>
      <c r="BHW845" s="32"/>
      <c r="BHX845" s="32"/>
      <c r="BHY845" s="32"/>
      <c r="BHZ845" s="32"/>
      <c r="BIA845" s="32"/>
      <c r="BIB845" s="32"/>
      <c r="BIC845" s="32"/>
      <c r="BID845" s="32"/>
      <c r="BIE845" s="32"/>
      <c r="BIF845" s="32"/>
      <c r="BIG845" s="32"/>
      <c r="BIH845" s="32"/>
      <c r="BII845" s="32"/>
      <c r="BIJ845" s="32"/>
      <c r="BIK845" s="32"/>
      <c r="BIL845" s="32"/>
      <c r="BIM845" s="32"/>
      <c r="BIN845" s="32"/>
      <c r="BIO845" s="32"/>
      <c r="BIP845" s="32"/>
      <c r="BIQ845" s="32"/>
      <c r="BIR845" s="32"/>
      <c r="BIS845" s="32"/>
      <c r="BIT845" s="32"/>
      <c r="BIU845" s="32"/>
      <c r="BIV845" s="32"/>
      <c r="BIW845" s="32"/>
      <c r="BIX845" s="32"/>
      <c r="BIY845" s="32"/>
      <c r="BIZ845" s="32"/>
      <c r="BJA845" s="32"/>
      <c r="BJB845" s="32"/>
      <c r="BJC845" s="32"/>
      <c r="BJD845" s="32"/>
      <c r="BJE845" s="32"/>
      <c r="BJF845" s="32"/>
      <c r="BJG845" s="32"/>
      <c r="BJH845" s="32"/>
      <c r="BJI845" s="32"/>
      <c r="BJJ845" s="32"/>
      <c r="BJK845" s="32"/>
      <c r="BJL845" s="32"/>
      <c r="BJM845" s="32"/>
      <c r="BJN845" s="32"/>
      <c r="BJO845" s="32"/>
      <c r="BJP845" s="32"/>
      <c r="BJQ845" s="32"/>
      <c r="BJR845" s="32"/>
      <c r="BJS845" s="32"/>
      <c r="BJT845" s="32"/>
      <c r="BJU845" s="32"/>
      <c r="BJV845" s="32"/>
      <c r="BJW845" s="32"/>
      <c r="BJX845" s="32"/>
      <c r="BJY845" s="32"/>
      <c r="BJZ845" s="32"/>
      <c r="BKA845" s="32"/>
      <c r="BKB845" s="32"/>
      <c r="BKC845" s="32"/>
      <c r="BKD845" s="32"/>
      <c r="BKE845" s="32"/>
      <c r="BKF845" s="32"/>
      <c r="BKG845" s="32"/>
      <c r="BKH845" s="32"/>
      <c r="BKI845" s="32"/>
      <c r="BKJ845" s="32"/>
      <c r="BKK845" s="32"/>
      <c r="BKL845" s="32"/>
      <c r="BKM845" s="32"/>
      <c r="BKN845" s="32"/>
      <c r="BKO845" s="32"/>
      <c r="BKP845" s="32"/>
      <c r="BKQ845" s="32"/>
      <c r="BKR845" s="32"/>
      <c r="BKS845" s="32"/>
      <c r="BKT845" s="32"/>
      <c r="BKU845" s="32"/>
      <c r="BKV845" s="32"/>
      <c r="BKW845" s="32"/>
      <c r="BKX845" s="32"/>
      <c r="BKY845" s="32"/>
      <c r="BKZ845" s="32"/>
      <c r="BLA845" s="32"/>
      <c r="BLB845" s="32"/>
      <c r="BLC845" s="32"/>
      <c r="BLD845" s="32"/>
      <c r="BLE845" s="32"/>
      <c r="BLF845" s="32"/>
      <c r="BLG845" s="32"/>
      <c r="BLH845" s="32"/>
      <c r="BLI845" s="32"/>
      <c r="BLJ845" s="32"/>
      <c r="BLK845" s="32"/>
      <c r="BLL845" s="32"/>
      <c r="BLM845" s="32"/>
      <c r="BLN845" s="32"/>
      <c r="BLO845" s="32"/>
      <c r="BLP845" s="32"/>
      <c r="BLQ845" s="32"/>
      <c r="BLR845" s="32"/>
      <c r="BLS845" s="32"/>
      <c r="BLT845" s="32"/>
      <c r="BLU845" s="32"/>
      <c r="BLV845" s="32"/>
      <c r="BLW845" s="32"/>
      <c r="BLX845" s="32"/>
      <c r="BLY845" s="32"/>
      <c r="BLZ845" s="32"/>
      <c r="BMA845" s="32"/>
      <c r="BMB845" s="32"/>
      <c r="BMC845" s="32"/>
      <c r="BMD845" s="32"/>
      <c r="BME845" s="32"/>
      <c r="BMF845" s="32"/>
      <c r="BMG845" s="32"/>
      <c r="BMH845" s="32"/>
      <c r="BMI845" s="32"/>
      <c r="BMJ845" s="32"/>
      <c r="BMK845" s="32"/>
      <c r="BML845" s="32"/>
      <c r="BMM845" s="32"/>
      <c r="BMN845" s="32"/>
      <c r="BMO845" s="32"/>
      <c r="BMP845" s="32"/>
      <c r="BMQ845" s="32"/>
      <c r="BMR845" s="32"/>
      <c r="BMS845" s="32"/>
      <c r="BMT845" s="32"/>
      <c r="BMU845" s="32"/>
      <c r="BMV845" s="32"/>
      <c r="BMW845" s="32"/>
      <c r="BMX845" s="32"/>
      <c r="BMY845" s="32"/>
      <c r="BMZ845" s="32"/>
      <c r="BNA845" s="32"/>
      <c r="BNB845" s="32"/>
      <c r="BNC845" s="32"/>
      <c r="BND845" s="32"/>
      <c r="BNE845" s="32"/>
      <c r="BNF845" s="32"/>
      <c r="BNG845" s="32"/>
      <c r="BNH845" s="32"/>
      <c r="BNI845" s="32"/>
      <c r="BNJ845" s="32"/>
      <c r="BNK845" s="32"/>
      <c r="BNL845" s="32"/>
      <c r="BNM845" s="32"/>
      <c r="BNN845" s="32"/>
      <c r="BNO845" s="32"/>
      <c r="BNP845" s="32"/>
      <c r="BNQ845" s="32"/>
      <c r="BNR845" s="32"/>
      <c r="BNS845" s="32"/>
      <c r="BNT845" s="32"/>
      <c r="BNU845" s="32"/>
      <c r="BNV845" s="32"/>
      <c r="BNW845" s="32"/>
      <c r="BNX845" s="32"/>
      <c r="BNY845" s="32"/>
      <c r="BNZ845" s="32"/>
      <c r="BOA845" s="32"/>
      <c r="BOB845" s="32"/>
      <c r="BOC845" s="32"/>
      <c r="BOD845" s="32"/>
      <c r="BOE845" s="32"/>
      <c r="BOF845" s="32"/>
      <c r="BOG845" s="32"/>
      <c r="BOH845" s="32"/>
      <c r="BOI845" s="32"/>
      <c r="BOJ845" s="32"/>
      <c r="BOK845" s="32"/>
      <c r="BOL845" s="32"/>
      <c r="BOM845" s="32"/>
      <c r="BON845" s="32"/>
      <c r="BOO845" s="32"/>
      <c r="BOP845" s="32"/>
      <c r="BOQ845" s="32"/>
      <c r="BOR845" s="32"/>
      <c r="BOS845" s="32"/>
      <c r="BOT845" s="32"/>
      <c r="BOU845" s="32"/>
      <c r="BOV845" s="32"/>
      <c r="BOW845" s="32"/>
      <c r="BOX845" s="32"/>
      <c r="BOY845" s="32"/>
      <c r="BOZ845" s="32"/>
      <c r="BPA845" s="32"/>
      <c r="BPB845" s="32"/>
      <c r="BPC845" s="32"/>
      <c r="BPD845" s="32"/>
      <c r="BPE845" s="32"/>
      <c r="BPF845" s="32"/>
      <c r="BPG845" s="32"/>
      <c r="BPH845" s="32"/>
      <c r="BPI845" s="32"/>
      <c r="BPJ845" s="32"/>
      <c r="BPK845" s="32"/>
      <c r="BPL845" s="32"/>
      <c r="BPM845" s="32"/>
      <c r="BPN845" s="32"/>
      <c r="BPO845" s="32"/>
      <c r="BPP845" s="32"/>
      <c r="BPQ845" s="32"/>
      <c r="BPR845" s="32"/>
      <c r="BPS845" s="32"/>
      <c r="BPT845" s="32"/>
      <c r="BPU845" s="32"/>
      <c r="BPV845" s="32"/>
      <c r="BPW845" s="32"/>
      <c r="BPX845" s="32"/>
      <c r="BPY845" s="32"/>
      <c r="BPZ845" s="32"/>
      <c r="BQA845" s="32"/>
      <c r="BQB845" s="32"/>
      <c r="BQC845" s="32"/>
      <c r="BQD845" s="32"/>
      <c r="BQE845" s="32"/>
      <c r="BQF845" s="32"/>
      <c r="BQG845" s="32"/>
      <c r="BQH845" s="32"/>
      <c r="BQI845" s="32"/>
      <c r="BQJ845" s="32"/>
      <c r="BQK845" s="32"/>
      <c r="BQL845" s="32"/>
      <c r="BQM845" s="32"/>
      <c r="BQN845" s="32"/>
      <c r="BQO845" s="32"/>
      <c r="BQP845" s="32"/>
      <c r="BQQ845" s="32"/>
      <c r="BQR845" s="32"/>
      <c r="BQS845" s="32"/>
      <c r="BQT845" s="32"/>
      <c r="BQU845" s="32"/>
      <c r="BQV845" s="32"/>
      <c r="BQW845" s="32"/>
      <c r="BQX845" s="32"/>
      <c r="BQY845" s="32"/>
      <c r="BQZ845" s="32"/>
      <c r="BRA845" s="32"/>
      <c r="BRB845" s="32"/>
      <c r="BRC845" s="32"/>
      <c r="BRD845" s="32"/>
      <c r="BRE845" s="32"/>
      <c r="BRF845" s="32"/>
      <c r="BRG845" s="32"/>
      <c r="BRH845" s="32"/>
      <c r="BRI845" s="32"/>
      <c r="BRJ845" s="32"/>
      <c r="BRK845" s="32"/>
      <c r="BRL845" s="32"/>
      <c r="BRM845" s="32"/>
      <c r="BRN845" s="32"/>
      <c r="BRO845" s="32"/>
      <c r="BRP845" s="32"/>
      <c r="BRQ845" s="32"/>
      <c r="BRR845" s="32"/>
      <c r="BRS845" s="32"/>
      <c r="BRT845" s="32"/>
      <c r="BRU845" s="32"/>
      <c r="BRV845" s="32"/>
      <c r="BRW845" s="32"/>
      <c r="BRX845" s="32"/>
      <c r="BRY845" s="32"/>
      <c r="BRZ845" s="32"/>
      <c r="BSA845" s="32"/>
      <c r="BSB845" s="32"/>
      <c r="BSC845" s="32"/>
      <c r="BSD845" s="32"/>
      <c r="BSE845" s="32"/>
      <c r="BSF845" s="32"/>
      <c r="BSG845" s="32"/>
      <c r="BSH845" s="32"/>
      <c r="BSI845" s="32"/>
      <c r="BSJ845" s="32"/>
      <c r="BSK845" s="32"/>
      <c r="BSL845" s="32"/>
      <c r="BSM845" s="32"/>
      <c r="BSN845" s="32"/>
      <c r="BSO845" s="32"/>
      <c r="BSP845" s="32"/>
      <c r="BSQ845" s="32"/>
      <c r="BSR845" s="32"/>
      <c r="BSS845" s="32"/>
      <c r="BST845" s="32"/>
      <c r="BSU845" s="32"/>
      <c r="BSV845" s="32"/>
      <c r="BSW845" s="32"/>
      <c r="BSX845" s="32"/>
      <c r="BSY845" s="32"/>
      <c r="BSZ845" s="32"/>
      <c r="BTA845" s="32"/>
      <c r="BTB845" s="32"/>
      <c r="BTC845" s="32"/>
      <c r="BTD845" s="32"/>
      <c r="BTE845" s="32"/>
      <c r="BTF845" s="32"/>
      <c r="BTG845" s="32"/>
      <c r="BTH845" s="32"/>
      <c r="BTI845" s="32"/>
      <c r="BTJ845" s="32"/>
      <c r="BTK845" s="32"/>
      <c r="BTL845" s="32"/>
      <c r="BTM845" s="32"/>
      <c r="BTN845" s="32"/>
      <c r="BTO845" s="32"/>
      <c r="BTP845" s="32"/>
      <c r="BTQ845" s="32"/>
      <c r="BTR845" s="32"/>
      <c r="BTS845" s="32"/>
      <c r="BTT845" s="32"/>
      <c r="BTU845" s="32"/>
      <c r="BTV845" s="32"/>
      <c r="BTW845" s="32"/>
      <c r="BTX845" s="32"/>
      <c r="BTY845" s="32"/>
      <c r="BTZ845" s="32"/>
      <c r="BUA845" s="32"/>
      <c r="BUB845" s="32"/>
      <c r="BUC845" s="32"/>
      <c r="BUD845" s="32"/>
      <c r="BUE845" s="32"/>
      <c r="BUF845" s="32"/>
      <c r="BUG845" s="32"/>
      <c r="BUH845" s="32"/>
      <c r="BUI845" s="32"/>
      <c r="BUJ845" s="32"/>
      <c r="BUK845" s="32"/>
      <c r="BUL845" s="32"/>
      <c r="BUM845" s="32"/>
      <c r="BUN845" s="32"/>
      <c r="BUO845" s="32"/>
      <c r="BUP845" s="32"/>
      <c r="BUQ845" s="32"/>
      <c r="BUR845" s="32"/>
      <c r="BUS845" s="32"/>
      <c r="BUT845" s="32"/>
      <c r="BUU845" s="32"/>
      <c r="BUV845" s="32"/>
      <c r="BUW845" s="32"/>
      <c r="BUX845" s="32"/>
      <c r="BUY845" s="32"/>
      <c r="BUZ845" s="32"/>
      <c r="BVA845" s="32"/>
      <c r="BVB845" s="32"/>
      <c r="BVC845" s="32"/>
      <c r="BVD845" s="32"/>
      <c r="BVE845" s="32"/>
      <c r="BVF845" s="32"/>
      <c r="BVG845" s="32"/>
      <c r="BVH845" s="32"/>
      <c r="BVI845" s="32"/>
      <c r="BVJ845" s="32"/>
      <c r="BVK845" s="32"/>
      <c r="BVL845" s="32"/>
      <c r="BVM845" s="32"/>
      <c r="BVN845" s="32"/>
      <c r="BVO845" s="32"/>
      <c r="BVP845" s="32"/>
      <c r="BVQ845" s="32"/>
      <c r="BVR845" s="32"/>
      <c r="BVS845" s="32"/>
      <c r="BVT845" s="32"/>
      <c r="BVU845" s="32"/>
      <c r="BVV845" s="32"/>
      <c r="BVW845" s="32"/>
      <c r="BVX845" s="32"/>
      <c r="BVY845" s="32"/>
      <c r="BVZ845" s="32"/>
      <c r="BWA845" s="32"/>
      <c r="BWB845" s="32"/>
      <c r="BWC845" s="32"/>
      <c r="BWD845" s="32"/>
      <c r="BWE845" s="32"/>
      <c r="BWF845" s="32"/>
      <c r="BWG845" s="32"/>
      <c r="BWH845" s="32"/>
      <c r="BWI845" s="32"/>
      <c r="BWJ845" s="32"/>
      <c r="BWK845" s="32"/>
      <c r="BWL845" s="32"/>
      <c r="BWM845" s="32"/>
      <c r="BWN845" s="32"/>
      <c r="BWO845" s="32"/>
      <c r="BWP845" s="32"/>
      <c r="BWQ845" s="32"/>
      <c r="BWR845" s="32"/>
      <c r="BWS845" s="32"/>
      <c r="BWT845" s="32"/>
      <c r="BWU845" s="32"/>
      <c r="BWV845" s="32"/>
      <c r="BWW845" s="32"/>
      <c r="BWX845" s="32"/>
      <c r="BWY845" s="32"/>
      <c r="BWZ845" s="32"/>
      <c r="BXA845" s="32"/>
      <c r="BXB845" s="32"/>
      <c r="BXC845" s="32"/>
      <c r="BXD845" s="32"/>
      <c r="BXE845" s="32"/>
      <c r="BXF845" s="32"/>
      <c r="BXG845" s="32"/>
      <c r="BXH845" s="32"/>
      <c r="BXI845" s="32"/>
      <c r="BXJ845" s="32"/>
      <c r="BXK845" s="32"/>
      <c r="BXL845" s="32"/>
      <c r="BXM845" s="32"/>
      <c r="BXN845" s="32"/>
      <c r="BXO845" s="32"/>
      <c r="BXP845" s="32"/>
      <c r="BXQ845" s="32"/>
      <c r="BXR845" s="32"/>
      <c r="BXS845" s="32"/>
      <c r="BXT845" s="32"/>
      <c r="BXU845" s="32"/>
      <c r="BXV845" s="32"/>
      <c r="BXW845" s="32"/>
      <c r="BXX845" s="32"/>
      <c r="BXY845" s="32"/>
      <c r="BXZ845" s="32"/>
      <c r="BYA845" s="32"/>
      <c r="BYB845" s="32"/>
      <c r="BYC845" s="32"/>
      <c r="BYD845" s="32"/>
      <c r="BYE845" s="32"/>
      <c r="BYF845" s="32"/>
      <c r="BYG845" s="32"/>
      <c r="BYH845" s="32"/>
      <c r="BYI845" s="32"/>
      <c r="BYJ845" s="32"/>
      <c r="BYK845" s="32"/>
      <c r="BYL845" s="32"/>
      <c r="BYM845" s="32"/>
      <c r="BYN845" s="32"/>
      <c r="BYO845" s="32"/>
      <c r="BYP845" s="32"/>
      <c r="BYQ845" s="32"/>
      <c r="BYR845" s="32"/>
      <c r="BYS845" s="32"/>
      <c r="BYT845" s="32"/>
      <c r="BYU845" s="32"/>
      <c r="BYV845" s="32"/>
      <c r="BYW845" s="32"/>
      <c r="BYX845" s="32"/>
      <c r="BYY845" s="32"/>
      <c r="BYZ845" s="32"/>
      <c r="BZA845" s="32"/>
      <c r="BZB845" s="32"/>
      <c r="BZC845" s="32"/>
      <c r="BZD845" s="32"/>
      <c r="BZE845" s="32"/>
      <c r="BZF845" s="32"/>
      <c r="BZG845" s="32"/>
      <c r="BZH845" s="32"/>
      <c r="BZI845" s="32"/>
      <c r="BZJ845" s="32"/>
      <c r="BZK845" s="32"/>
      <c r="BZL845" s="32"/>
      <c r="BZM845" s="32"/>
      <c r="BZN845" s="32"/>
      <c r="BZO845" s="32"/>
      <c r="BZP845" s="32"/>
      <c r="BZQ845" s="32"/>
      <c r="BZR845" s="32"/>
      <c r="BZS845" s="32"/>
      <c r="BZT845" s="32"/>
      <c r="BZU845" s="32"/>
      <c r="BZV845" s="32"/>
      <c r="BZW845" s="32"/>
      <c r="BZX845" s="32"/>
      <c r="BZY845" s="32"/>
      <c r="BZZ845" s="32"/>
      <c r="CAA845" s="32"/>
      <c r="CAB845" s="32"/>
      <c r="CAC845" s="32"/>
      <c r="CAD845" s="32"/>
      <c r="CAE845" s="32"/>
      <c r="CAF845" s="32"/>
      <c r="CAG845" s="32"/>
      <c r="CAH845" s="32"/>
      <c r="CAI845" s="32"/>
      <c r="CAJ845" s="32"/>
      <c r="CAK845" s="32"/>
      <c r="CAL845" s="32"/>
      <c r="CAM845" s="32"/>
      <c r="CAN845" s="32"/>
      <c r="CAO845" s="32"/>
      <c r="CAP845" s="32"/>
      <c r="CAQ845" s="32"/>
      <c r="CAR845" s="32"/>
      <c r="CAS845" s="32"/>
      <c r="CAT845" s="32"/>
      <c r="CAU845" s="32"/>
      <c r="CAV845" s="32"/>
      <c r="CAW845" s="32"/>
      <c r="CAX845" s="32"/>
      <c r="CAY845" s="32"/>
      <c r="CAZ845" s="32"/>
      <c r="CBA845" s="32"/>
      <c r="CBB845" s="32"/>
      <c r="CBC845" s="32"/>
      <c r="CBD845" s="32"/>
      <c r="CBE845" s="32"/>
      <c r="CBF845" s="32"/>
      <c r="CBG845" s="32"/>
      <c r="CBH845" s="32"/>
      <c r="CBI845" s="32"/>
      <c r="CBJ845" s="32"/>
      <c r="CBK845" s="32"/>
      <c r="CBL845" s="32"/>
      <c r="CBM845" s="32"/>
      <c r="CBN845" s="32"/>
      <c r="CBO845" s="32"/>
      <c r="CBP845" s="32"/>
      <c r="CBQ845" s="32"/>
      <c r="CBR845" s="32"/>
      <c r="CBS845" s="32"/>
      <c r="CBT845" s="32"/>
      <c r="CBU845" s="32"/>
      <c r="CBV845" s="32"/>
      <c r="CBW845" s="32"/>
      <c r="CBX845" s="32"/>
      <c r="CBY845" s="32"/>
      <c r="CBZ845" s="32"/>
      <c r="CCA845" s="32"/>
      <c r="CCB845" s="32"/>
      <c r="CCC845" s="32"/>
      <c r="CCD845" s="32"/>
      <c r="CCE845" s="32"/>
      <c r="CCF845" s="32"/>
      <c r="CCG845" s="32"/>
      <c r="CCH845" s="32"/>
      <c r="CCI845" s="32"/>
      <c r="CCJ845" s="32"/>
      <c r="CCK845" s="32"/>
      <c r="CCL845" s="32"/>
      <c r="CCM845" s="32"/>
      <c r="CCN845" s="32"/>
      <c r="CCO845" s="32"/>
      <c r="CCP845" s="32"/>
      <c r="CCQ845" s="32"/>
      <c r="CCR845" s="32"/>
      <c r="CCS845" s="32"/>
      <c r="CCT845" s="32"/>
      <c r="CCU845" s="32"/>
      <c r="CCV845" s="32"/>
      <c r="CCW845" s="32"/>
      <c r="CCX845" s="32"/>
      <c r="CCY845" s="32"/>
      <c r="CCZ845" s="32"/>
      <c r="CDA845" s="32"/>
      <c r="CDB845" s="32"/>
      <c r="CDC845" s="32"/>
      <c r="CDD845" s="32"/>
      <c r="CDE845" s="32"/>
      <c r="CDF845" s="32"/>
      <c r="CDG845" s="32"/>
      <c r="CDH845" s="32"/>
      <c r="CDI845" s="32"/>
      <c r="CDJ845" s="32"/>
      <c r="CDK845" s="32"/>
      <c r="CDL845" s="32"/>
      <c r="CDM845" s="32"/>
      <c r="CDN845" s="32"/>
      <c r="CDO845" s="32"/>
      <c r="CDP845" s="32"/>
      <c r="CDQ845" s="32"/>
      <c r="CDR845" s="32"/>
      <c r="CDS845" s="32"/>
      <c r="CDT845" s="32"/>
      <c r="CDU845" s="32"/>
      <c r="CDV845" s="32"/>
      <c r="CDW845" s="32"/>
      <c r="CDX845" s="32"/>
      <c r="CDY845" s="32"/>
      <c r="CDZ845" s="32"/>
      <c r="CEA845" s="32"/>
      <c r="CEB845" s="32"/>
      <c r="CEC845" s="32"/>
      <c r="CED845" s="32"/>
      <c r="CEE845" s="32"/>
      <c r="CEF845" s="32"/>
      <c r="CEG845" s="32"/>
      <c r="CEH845" s="32"/>
      <c r="CEI845" s="32"/>
      <c r="CEJ845" s="32"/>
      <c r="CEK845" s="32"/>
      <c r="CEL845" s="32"/>
      <c r="CEM845" s="32"/>
      <c r="CEN845" s="32"/>
      <c r="CEO845" s="32"/>
      <c r="CEP845" s="32"/>
      <c r="CEQ845" s="32"/>
      <c r="CER845" s="32"/>
      <c r="CES845" s="32"/>
      <c r="CET845" s="32"/>
      <c r="CEU845" s="32"/>
      <c r="CEV845" s="32"/>
      <c r="CEW845" s="32"/>
      <c r="CEX845" s="32"/>
      <c r="CEY845" s="32"/>
      <c r="CEZ845" s="32"/>
      <c r="CFA845" s="32"/>
      <c r="CFB845" s="32"/>
      <c r="CFC845" s="32"/>
      <c r="CFD845" s="32"/>
      <c r="CFE845" s="32"/>
      <c r="CFF845" s="32"/>
      <c r="CFG845" s="32"/>
      <c r="CFH845" s="32"/>
      <c r="CFI845" s="32"/>
      <c r="CFJ845" s="32"/>
      <c r="CFK845" s="32"/>
      <c r="CFL845" s="32"/>
      <c r="CFM845" s="32"/>
      <c r="CFN845" s="32"/>
      <c r="CFO845" s="32"/>
      <c r="CFP845" s="32"/>
      <c r="CFQ845" s="32"/>
      <c r="CFR845" s="32"/>
      <c r="CFS845" s="32"/>
      <c r="CFT845" s="32"/>
      <c r="CFU845" s="32"/>
      <c r="CFV845" s="32"/>
      <c r="CFW845" s="32"/>
      <c r="CFX845" s="32"/>
      <c r="CFY845" s="32"/>
      <c r="CFZ845" s="32"/>
      <c r="CGA845" s="32"/>
      <c r="CGB845" s="32"/>
      <c r="CGC845" s="32"/>
      <c r="CGD845" s="32"/>
      <c r="CGE845" s="32"/>
      <c r="CGF845" s="32"/>
      <c r="CGG845" s="32"/>
      <c r="CGH845" s="32"/>
      <c r="CGI845" s="32"/>
      <c r="CGJ845" s="32"/>
      <c r="CGK845" s="32"/>
      <c r="CGL845" s="32"/>
      <c r="CGM845" s="32"/>
      <c r="CGN845" s="32"/>
      <c r="CGO845" s="32"/>
      <c r="CGP845" s="32"/>
      <c r="CGQ845" s="32"/>
      <c r="CGR845" s="32"/>
      <c r="CGS845" s="32"/>
      <c r="CGT845" s="32"/>
      <c r="CGU845" s="32"/>
      <c r="CGV845" s="32"/>
      <c r="CGW845" s="32"/>
      <c r="CGX845" s="32"/>
      <c r="CGY845" s="32"/>
      <c r="CGZ845" s="32"/>
      <c r="CHA845" s="32"/>
      <c r="CHB845" s="32"/>
      <c r="CHC845" s="32"/>
      <c r="CHD845" s="32"/>
      <c r="CHE845" s="32"/>
      <c r="CHF845" s="32"/>
      <c r="CHG845" s="32"/>
      <c r="CHH845" s="32"/>
      <c r="CHI845" s="32"/>
      <c r="CHJ845" s="32"/>
      <c r="CHK845" s="32"/>
      <c r="CHL845" s="32"/>
      <c r="CHM845" s="32"/>
      <c r="CHN845" s="32"/>
      <c r="CHO845" s="32"/>
      <c r="CHP845" s="32"/>
      <c r="CHQ845" s="32"/>
      <c r="CHR845" s="32"/>
      <c r="CHS845" s="32"/>
      <c r="CHT845" s="32"/>
      <c r="CHU845" s="32"/>
      <c r="CHV845" s="32"/>
      <c r="CHW845" s="32"/>
      <c r="CHX845" s="32"/>
      <c r="CHY845" s="32"/>
      <c r="CHZ845" s="32"/>
      <c r="CIA845" s="32"/>
      <c r="CIB845" s="32"/>
      <c r="CIC845" s="32"/>
      <c r="CID845" s="32"/>
      <c r="CIE845" s="32"/>
      <c r="CIF845" s="32"/>
      <c r="CIG845" s="32"/>
      <c r="CIH845" s="32"/>
      <c r="CII845" s="32"/>
      <c r="CIJ845" s="32"/>
      <c r="CIK845" s="32"/>
      <c r="CIL845" s="32"/>
      <c r="CIM845" s="32"/>
      <c r="CIN845" s="32"/>
      <c r="CIO845" s="32"/>
      <c r="CIP845" s="32"/>
      <c r="CIQ845" s="32"/>
      <c r="CIR845" s="32"/>
      <c r="CIS845" s="32"/>
      <c r="CIT845" s="32"/>
      <c r="CIU845" s="32"/>
      <c r="CIV845" s="32"/>
      <c r="CIW845" s="32"/>
      <c r="CIX845" s="32"/>
      <c r="CIY845" s="32"/>
      <c r="CIZ845" s="32"/>
      <c r="CJA845" s="32"/>
      <c r="CJB845" s="32"/>
      <c r="CJC845" s="32"/>
      <c r="CJD845" s="32"/>
      <c r="CJE845" s="32"/>
      <c r="CJF845" s="32"/>
      <c r="CJG845" s="32"/>
      <c r="CJH845" s="32"/>
      <c r="CJI845" s="32"/>
      <c r="CJJ845" s="32"/>
      <c r="CJK845" s="32"/>
      <c r="CJL845" s="32"/>
      <c r="CJM845" s="32"/>
      <c r="CJN845" s="32"/>
      <c r="CJO845" s="32"/>
      <c r="CJP845" s="32"/>
      <c r="CJQ845" s="32"/>
      <c r="CJR845" s="32"/>
      <c r="CJS845" s="32"/>
      <c r="CJT845" s="32"/>
      <c r="CJU845" s="32"/>
      <c r="CJV845" s="32"/>
      <c r="CJW845" s="32"/>
      <c r="CJX845" s="32"/>
      <c r="CJY845" s="32"/>
      <c r="CJZ845" s="32"/>
      <c r="CKA845" s="32"/>
      <c r="CKB845" s="32"/>
      <c r="CKC845" s="32"/>
      <c r="CKD845" s="32"/>
      <c r="CKE845" s="32"/>
      <c r="CKF845" s="32"/>
      <c r="CKG845" s="32"/>
      <c r="CKH845" s="32"/>
      <c r="CKI845" s="32"/>
      <c r="CKJ845" s="32"/>
      <c r="CKK845" s="32"/>
      <c r="CKL845" s="32"/>
      <c r="CKM845" s="32"/>
      <c r="CKN845" s="32"/>
      <c r="CKO845" s="32"/>
      <c r="CKP845" s="32"/>
      <c r="CKQ845" s="32"/>
      <c r="CKR845" s="32"/>
      <c r="CKS845" s="32"/>
      <c r="CKT845" s="32"/>
      <c r="CKU845" s="32"/>
      <c r="CKV845" s="32"/>
      <c r="CKW845" s="32"/>
      <c r="CKX845" s="32"/>
      <c r="CKY845" s="32"/>
      <c r="CKZ845" s="32"/>
      <c r="CLA845" s="32"/>
      <c r="CLB845" s="32"/>
      <c r="CLC845" s="32"/>
      <c r="CLD845" s="32"/>
      <c r="CLE845" s="32"/>
      <c r="CLF845" s="32"/>
      <c r="CLG845" s="32"/>
      <c r="CLH845" s="32"/>
      <c r="CLI845" s="32"/>
      <c r="CLJ845" s="32"/>
      <c r="CLK845" s="32"/>
      <c r="CLL845" s="32"/>
      <c r="CLM845" s="32"/>
      <c r="CLN845" s="32"/>
      <c r="CLO845" s="32"/>
      <c r="CLP845" s="32"/>
      <c r="CLQ845" s="32"/>
      <c r="CLR845" s="32"/>
      <c r="CLS845" s="32"/>
      <c r="CLT845" s="32"/>
      <c r="CLU845" s="32"/>
      <c r="CLV845" s="32"/>
      <c r="CLW845" s="32"/>
      <c r="CLX845" s="32"/>
      <c r="CLY845" s="32"/>
      <c r="CLZ845" s="32"/>
      <c r="CMA845" s="32"/>
      <c r="CMB845" s="32"/>
      <c r="CMC845" s="32"/>
      <c r="CMD845" s="32"/>
      <c r="CME845" s="32"/>
      <c r="CMF845" s="32"/>
      <c r="CMG845" s="32"/>
      <c r="CMH845" s="32"/>
      <c r="CMI845" s="32"/>
      <c r="CMJ845" s="32"/>
      <c r="CMK845" s="32"/>
      <c r="CML845" s="32"/>
      <c r="CMM845" s="32"/>
      <c r="CMN845" s="32"/>
      <c r="CMO845" s="32"/>
      <c r="CMP845" s="32"/>
      <c r="CMQ845" s="32"/>
      <c r="CMR845" s="32"/>
      <c r="CMS845" s="32"/>
      <c r="CMT845" s="32"/>
      <c r="CMU845" s="32"/>
      <c r="CMV845" s="32"/>
      <c r="CMW845" s="32"/>
      <c r="CMX845" s="32"/>
      <c r="CMY845" s="32"/>
      <c r="CMZ845" s="32"/>
      <c r="CNA845" s="32"/>
      <c r="CNB845" s="32"/>
      <c r="CNC845" s="32"/>
      <c r="CND845" s="32"/>
      <c r="CNE845" s="32"/>
      <c r="CNF845" s="32"/>
      <c r="CNG845" s="32"/>
      <c r="CNH845" s="32"/>
      <c r="CNI845" s="32"/>
      <c r="CNJ845" s="32"/>
      <c r="CNK845" s="32"/>
      <c r="CNL845" s="32"/>
      <c r="CNM845" s="32"/>
      <c r="CNN845" s="32"/>
      <c r="CNO845" s="32"/>
      <c r="CNP845" s="32"/>
      <c r="CNQ845" s="32"/>
      <c r="CNR845" s="32"/>
      <c r="CNS845" s="32"/>
      <c r="CNT845" s="32"/>
      <c r="CNU845" s="32"/>
      <c r="CNV845" s="32"/>
      <c r="CNW845" s="32"/>
      <c r="CNX845" s="32"/>
      <c r="CNY845" s="32"/>
      <c r="CNZ845" s="32"/>
      <c r="COA845" s="32"/>
      <c r="COB845" s="32"/>
      <c r="COC845" s="32"/>
      <c r="COD845" s="32"/>
      <c r="COE845" s="32"/>
      <c r="COF845" s="32"/>
      <c r="COG845" s="32"/>
      <c r="COH845" s="32"/>
      <c r="COI845" s="32"/>
      <c r="COJ845" s="32"/>
      <c r="COK845" s="32"/>
      <c r="COL845" s="32"/>
      <c r="COM845" s="32"/>
      <c r="CON845" s="32"/>
      <c r="COO845" s="32"/>
      <c r="COP845" s="32"/>
      <c r="COQ845" s="32"/>
      <c r="COR845" s="32"/>
      <c r="COS845" s="32"/>
      <c r="COT845" s="32"/>
      <c r="COU845" s="32"/>
      <c r="COV845" s="32"/>
      <c r="COW845" s="32"/>
      <c r="COX845" s="32"/>
      <c r="COY845" s="32"/>
      <c r="COZ845" s="32"/>
      <c r="CPA845" s="32"/>
      <c r="CPB845" s="32"/>
      <c r="CPC845" s="32"/>
      <c r="CPD845" s="32"/>
      <c r="CPE845" s="32"/>
      <c r="CPF845" s="32"/>
      <c r="CPG845" s="32"/>
      <c r="CPH845" s="32"/>
      <c r="CPI845" s="32"/>
      <c r="CPJ845" s="32"/>
      <c r="CPK845" s="32"/>
      <c r="CPL845" s="32"/>
      <c r="CPM845" s="32"/>
      <c r="CPN845" s="32"/>
      <c r="CPO845" s="32"/>
      <c r="CPP845" s="32"/>
      <c r="CPQ845" s="32"/>
      <c r="CPR845" s="32"/>
      <c r="CPS845" s="32"/>
      <c r="CPT845" s="32"/>
      <c r="CPU845" s="32"/>
      <c r="CPV845" s="32"/>
      <c r="CPW845" s="32"/>
      <c r="CPX845" s="32"/>
      <c r="CPY845" s="32"/>
      <c r="CPZ845" s="32"/>
      <c r="CQA845" s="32"/>
      <c r="CQB845" s="32"/>
      <c r="CQC845" s="32"/>
      <c r="CQD845" s="32"/>
      <c r="CQE845" s="32"/>
      <c r="CQF845" s="32"/>
      <c r="CQG845" s="32"/>
      <c r="CQH845" s="32"/>
      <c r="CQI845" s="32"/>
      <c r="CQJ845" s="32"/>
      <c r="CQK845" s="32"/>
      <c r="CQL845" s="32"/>
      <c r="CQM845" s="32"/>
      <c r="CQN845" s="32"/>
      <c r="CQO845" s="32"/>
      <c r="CQP845" s="32"/>
      <c r="CQQ845" s="32"/>
      <c r="CQR845" s="32"/>
      <c r="CQS845" s="32"/>
      <c r="CQT845" s="32"/>
      <c r="CQU845" s="32"/>
      <c r="CQV845" s="32"/>
      <c r="CQW845" s="32"/>
      <c r="CQX845" s="32"/>
      <c r="CQY845" s="32"/>
      <c r="CQZ845" s="32"/>
      <c r="CRA845" s="32"/>
      <c r="CRB845" s="32"/>
      <c r="CRC845" s="32"/>
      <c r="CRD845" s="32"/>
      <c r="CRE845" s="32"/>
      <c r="CRF845" s="32"/>
      <c r="CRG845" s="32"/>
      <c r="CRH845" s="32"/>
      <c r="CRI845" s="32"/>
      <c r="CRJ845" s="32"/>
      <c r="CRK845" s="32"/>
      <c r="CRL845" s="32"/>
      <c r="CRM845" s="32"/>
      <c r="CRN845" s="32"/>
      <c r="CRO845" s="32"/>
      <c r="CRP845" s="32"/>
      <c r="CRQ845" s="32"/>
      <c r="CRR845" s="32"/>
      <c r="CRS845" s="32"/>
      <c r="CRT845" s="32"/>
      <c r="CRU845" s="32"/>
      <c r="CRV845" s="32"/>
      <c r="CRW845" s="32"/>
      <c r="CRX845" s="32"/>
      <c r="CRY845" s="32"/>
      <c r="CRZ845" s="32"/>
      <c r="CSA845" s="32"/>
      <c r="CSB845" s="32"/>
      <c r="CSC845" s="32"/>
      <c r="CSD845" s="32"/>
      <c r="CSE845" s="32"/>
      <c r="CSF845" s="32"/>
      <c r="CSG845" s="32"/>
      <c r="CSH845" s="32"/>
      <c r="CSI845" s="32"/>
      <c r="CSJ845" s="32"/>
      <c r="CSK845" s="32"/>
      <c r="CSL845" s="32"/>
      <c r="CSM845" s="32"/>
      <c r="CSN845" s="32"/>
      <c r="CSO845" s="32"/>
      <c r="CSP845" s="32"/>
      <c r="CSQ845" s="32"/>
      <c r="CSR845" s="32"/>
      <c r="CSS845" s="32"/>
      <c r="CST845" s="32"/>
      <c r="CSU845" s="32"/>
      <c r="CSV845" s="32"/>
      <c r="CSW845" s="32"/>
      <c r="CSX845" s="32"/>
      <c r="CSY845" s="32"/>
      <c r="CSZ845" s="32"/>
      <c r="CTA845" s="32"/>
      <c r="CTB845" s="32"/>
      <c r="CTC845" s="32"/>
      <c r="CTD845" s="32"/>
      <c r="CTE845" s="32"/>
      <c r="CTF845" s="32"/>
      <c r="CTG845" s="32"/>
      <c r="CTH845" s="32"/>
      <c r="CTI845" s="32"/>
      <c r="CTJ845" s="32"/>
      <c r="CTK845" s="32"/>
      <c r="CTL845" s="32"/>
      <c r="CTM845" s="32"/>
      <c r="CTN845" s="32"/>
      <c r="CTO845" s="32"/>
      <c r="CTP845" s="32"/>
      <c r="CTQ845" s="32"/>
      <c r="CTR845" s="32"/>
      <c r="CTS845" s="32"/>
      <c r="CTT845" s="32"/>
      <c r="CTU845" s="32"/>
      <c r="CTV845" s="32"/>
      <c r="CTW845" s="32"/>
      <c r="CTX845" s="32"/>
      <c r="CTY845" s="32"/>
      <c r="CTZ845" s="32"/>
      <c r="CUA845" s="32"/>
      <c r="CUB845" s="32"/>
      <c r="CUC845" s="32"/>
      <c r="CUD845" s="32"/>
      <c r="CUE845" s="32"/>
      <c r="CUF845" s="32"/>
      <c r="CUG845" s="32"/>
      <c r="CUH845" s="32"/>
      <c r="CUI845" s="32"/>
      <c r="CUJ845" s="32"/>
      <c r="CUK845" s="32"/>
      <c r="CUL845" s="32"/>
      <c r="CUM845" s="32"/>
      <c r="CUN845" s="32"/>
      <c r="CUO845" s="32"/>
      <c r="CUP845" s="32"/>
      <c r="CUQ845" s="32"/>
      <c r="CUR845" s="32"/>
      <c r="CUS845" s="32"/>
      <c r="CUT845" s="32"/>
      <c r="CUU845" s="32"/>
      <c r="CUV845" s="32"/>
      <c r="CUW845" s="32"/>
      <c r="CUX845" s="32"/>
      <c r="CUY845" s="32"/>
      <c r="CUZ845" s="32"/>
      <c r="CVA845" s="32"/>
      <c r="CVB845" s="32"/>
      <c r="CVC845" s="32"/>
      <c r="CVD845" s="32"/>
      <c r="CVE845" s="32"/>
      <c r="CVF845" s="32"/>
      <c r="CVG845" s="32"/>
      <c r="CVH845" s="32"/>
      <c r="CVI845" s="32"/>
      <c r="CVJ845" s="32"/>
      <c r="CVK845" s="32"/>
      <c r="CVL845" s="32"/>
      <c r="CVM845" s="32"/>
      <c r="CVN845" s="32"/>
      <c r="CVO845" s="32"/>
      <c r="CVP845" s="32"/>
      <c r="CVQ845" s="32"/>
      <c r="CVR845" s="32"/>
      <c r="CVS845" s="32"/>
      <c r="CVT845" s="32"/>
      <c r="CVU845" s="32"/>
      <c r="CVV845" s="32"/>
      <c r="CVW845" s="32"/>
      <c r="CVX845" s="32"/>
      <c r="CVY845" s="32"/>
      <c r="CVZ845" s="32"/>
      <c r="CWA845" s="32"/>
      <c r="CWB845" s="32"/>
      <c r="CWC845" s="32"/>
      <c r="CWD845" s="32"/>
      <c r="CWE845" s="32"/>
      <c r="CWF845" s="32"/>
      <c r="CWG845" s="32"/>
      <c r="CWH845" s="32"/>
      <c r="CWI845" s="32"/>
      <c r="CWJ845" s="32"/>
      <c r="CWK845" s="32"/>
      <c r="CWL845" s="32"/>
      <c r="CWM845" s="32"/>
      <c r="CWN845" s="32"/>
      <c r="CWO845" s="32"/>
      <c r="CWP845" s="32"/>
      <c r="CWQ845" s="32"/>
      <c r="CWR845" s="32"/>
      <c r="CWS845" s="32"/>
      <c r="CWT845" s="32"/>
      <c r="CWU845" s="32"/>
      <c r="CWV845" s="32"/>
      <c r="CWW845" s="32"/>
      <c r="CWX845" s="32"/>
      <c r="CWY845" s="32"/>
      <c r="CWZ845" s="32"/>
      <c r="CXA845" s="32"/>
      <c r="CXB845" s="32"/>
      <c r="CXC845" s="32"/>
      <c r="CXD845" s="32"/>
      <c r="CXE845" s="32"/>
      <c r="CXF845" s="32"/>
      <c r="CXG845" s="32"/>
      <c r="CXH845" s="32"/>
      <c r="CXI845" s="32"/>
      <c r="CXJ845" s="32"/>
      <c r="CXK845" s="32"/>
      <c r="CXL845" s="32"/>
      <c r="CXM845" s="32"/>
      <c r="CXN845" s="32"/>
      <c r="CXO845" s="32"/>
      <c r="CXP845" s="32"/>
      <c r="CXQ845" s="32"/>
      <c r="CXR845" s="32"/>
      <c r="CXS845" s="32"/>
      <c r="CXT845" s="32"/>
      <c r="CXU845" s="32"/>
      <c r="CXV845" s="32"/>
      <c r="CXW845" s="32"/>
      <c r="CXX845" s="32"/>
      <c r="CXY845" s="32"/>
      <c r="CXZ845" s="32"/>
      <c r="CYA845" s="32"/>
      <c r="CYB845" s="32"/>
      <c r="CYC845" s="32"/>
      <c r="CYD845" s="32"/>
      <c r="CYE845" s="32"/>
      <c r="CYF845" s="32"/>
      <c r="CYG845" s="32"/>
      <c r="CYH845" s="32"/>
      <c r="CYI845" s="32"/>
      <c r="CYJ845" s="32"/>
      <c r="CYK845" s="32"/>
      <c r="CYL845" s="32"/>
      <c r="CYM845" s="32"/>
      <c r="CYN845" s="32"/>
      <c r="CYO845" s="32"/>
      <c r="CYP845" s="32"/>
      <c r="CYQ845" s="32"/>
      <c r="CYR845" s="32"/>
      <c r="CYS845" s="32"/>
      <c r="CYT845" s="32"/>
      <c r="CYU845" s="32"/>
      <c r="CYV845" s="32"/>
      <c r="CYW845" s="32"/>
      <c r="CYX845" s="32"/>
      <c r="CYY845" s="32"/>
      <c r="CYZ845" s="32"/>
      <c r="CZA845" s="32"/>
      <c r="CZB845" s="32"/>
      <c r="CZC845" s="32"/>
      <c r="CZD845" s="32"/>
      <c r="CZE845" s="32"/>
      <c r="CZF845" s="32"/>
      <c r="CZG845" s="32"/>
      <c r="CZH845" s="32"/>
      <c r="CZI845" s="32"/>
      <c r="CZJ845" s="32"/>
      <c r="CZK845" s="32"/>
      <c r="CZL845" s="32"/>
      <c r="CZM845" s="32"/>
      <c r="CZN845" s="32"/>
      <c r="CZO845" s="32"/>
      <c r="CZP845" s="32"/>
      <c r="CZQ845" s="32"/>
      <c r="CZR845" s="32"/>
      <c r="CZS845" s="32"/>
      <c r="CZT845" s="32"/>
      <c r="CZU845" s="32"/>
      <c r="CZV845" s="32"/>
      <c r="CZW845" s="32"/>
      <c r="CZX845" s="32"/>
      <c r="CZY845" s="32"/>
      <c r="CZZ845" s="32"/>
      <c r="DAA845" s="32"/>
      <c r="DAB845" s="32"/>
      <c r="DAC845" s="32"/>
      <c r="DAD845" s="32"/>
      <c r="DAE845" s="32"/>
      <c r="DAF845" s="32"/>
      <c r="DAG845" s="32"/>
      <c r="DAH845" s="32"/>
      <c r="DAI845" s="32"/>
      <c r="DAJ845" s="32"/>
      <c r="DAK845" s="32"/>
      <c r="DAL845" s="32"/>
      <c r="DAM845" s="32"/>
      <c r="DAN845" s="32"/>
      <c r="DAO845" s="32"/>
      <c r="DAP845" s="32"/>
      <c r="DAQ845" s="32"/>
      <c r="DAR845" s="32"/>
      <c r="DAS845" s="32"/>
      <c r="DAT845" s="32"/>
      <c r="DAU845" s="32"/>
      <c r="DAV845" s="32"/>
      <c r="DAW845" s="32"/>
      <c r="DAX845" s="32"/>
      <c r="DAY845" s="32"/>
      <c r="DAZ845" s="32"/>
      <c r="DBA845" s="32"/>
      <c r="DBB845" s="32"/>
      <c r="DBC845" s="32"/>
      <c r="DBD845" s="32"/>
      <c r="DBE845" s="32"/>
      <c r="DBF845" s="32"/>
      <c r="DBG845" s="32"/>
      <c r="DBH845" s="32"/>
      <c r="DBI845" s="32"/>
      <c r="DBJ845" s="32"/>
      <c r="DBK845" s="32"/>
      <c r="DBL845" s="32"/>
      <c r="DBM845" s="32"/>
      <c r="DBN845" s="32"/>
      <c r="DBO845" s="32"/>
      <c r="DBP845" s="32"/>
      <c r="DBQ845" s="32"/>
      <c r="DBR845" s="32"/>
      <c r="DBS845" s="32"/>
      <c r="DBT845" s="32"/>
      <c r="DBU845" s="32"/>
      <c r="DBV845" s="32"/>
      <c r="DBW845" s="32"/>
      <c r="DBX845" s="32"/>
      <c r="DBY845" s="32"/>
      <c r="DBZ845" s="32"/>
      <c r="DCA845" s="32"/>
      <c r="DCB845" s="32"/>
      <c r="DCC845" s="32"/>
      <c r="DCD845" s="32"/>
      <c r="DCE845" s="32"/>
      <c r="DCF845" s="32"/>
      <c r="DCG845" s="32"/>
      <c r="DCH845" s="32"/>
      <c r="DCI845" s="32"/>
      <c r="DCJ845" s="32"/>
      <c r="DCK845" s="32"/>
      <c r="DCL845" s="32"/>
      <c r="DCM845" s="32"/>
      <c r="DCN845" s="32"/>
      <c r="DCO845" s="32"/>
      <c r="DCP845" s="32"/>
      <c r="DCQ845" s="32"/>
      <c r="DCR845" s="32"/>
      <c r="DCS845" s="32"/>
      <c r="DCT845" s="32"/>
      <c r="DCU845" s="32"/>
      <c r="DCV845" s="32"/>
      <c r="DCW845" s="32"/>
      <c r="DCX845" s="32"/>
      <c r="DCY845" s="32"/>
      <c r="DCZ845" s="32"/>
      <c r="DDA845" s="32"/>
      <c r="DDB845" s="32"/>
      <c r="DDC845" s="32"/>
      <c r="DDD845" s="32"/>
      <c r="DDE845" s="32"/>
      <c r="DDF845" s="32"/>
      <c r="DDG845" s="32"/>
      <c r="DDH845" s="32"/>
      <c r="DDI845" s="32"/>
      <c r="DDJ845" s="32"/>
      <c r="DDK845" s="32"/>
      <c r="DDL845" s="32"/>
      <c r="DDM845" s="32"/>
      <c r="DDN845" s="32"/>
      <c r="DDO845" s="32"/>
      <c r="DDP845" s="32"/>
      <c r="DDQ845" s="32"/>
      <c r="DDR845" s="32"/>
      <c r="DDS845" s="32"/>
      <c r="DDT845" s="32"/>
      <c r="DDU845" s="32"/>
      <c r="DDV845" s="32"/>
      <c r="DDW845" s="32"/>
      <c r="DDX845" s="32"/>
      <c r="DDY845" s="32"/>
      <c r="DDZ845" s="32"/>
      <c r="DEA845" s="32"/>
      <c r="DEB845" s="32"/>
      <c r="DEC845" s="32"/>
      <c r="DED845" s="32"/>
      <c r="DEE845" s="32"/>
      <c r="DEF845" s="32"/>
      <c r="DEG845" s="32"/>
      <c r="DEH845" s="32"/>
      <c r="DEI845" s="32"/>
      <c r="DEJ845" s="32"/>
      <c r="DEK845" s="32"/>
      <c r="DEL845" s="32"/>
      <c r="DEM845" s="32"/>
      <c r="DEN845" s="32"/>
      <c r="DEO845" s="32"/>
      <c r="DEP845" s="32"/>
      <c r="DEQ845" s="32"/>
      <c r="DER845" s="32"/>
      <c r="DES845" s="32"/>
      <c r="DET845" s="32"/>
      <c r="DEU845" s="32"/>
      <c r="DEV845" s="32"/>
      <c r="DEW845" s="32"/>
      <c r="DEX845" s="32"/>
      <c r="DEY845" s="32"/>
      <c r="DEZ845" s="32"/>
      <c r="DFA845" s="32"/>
      <c r="DFB845" s="32"/>
      <c r="DFC845" s="32"/>
      <c r="DFD845" s="32"/>
      <c r="DFE845" s="32"/>
      <c r="DFF845" s="32"/>
      <c r="DFG845" s="32"/>
      <c r="DFH845" s="32"/>
      <c r="DFI845" s="32"/>
      <c r="DFJ845" s="32"/>
      <c r="DFK845" s="32"/>
      <c r="DFL845" s="32"/>
      <c r="DFM845" s="32"/>
      <c r="DFN845" s="32"/>
      <c r="DFO845" s="32"/>
      <c r="DFP845" s="32"/>
      <c r="DFQ845" s="32"/>
      <c r="DFR845" s="32"/>
      <c r="DFS845" s="32"/>
      <c r="DFT845" s="32"/>
      <c r="DFU845" s="32"/>
      <c r="DFV845" s="32"/>
      <c r="DFW845" s="32"/>
      <c r="DFX845" s="32"/>
      <c r="DFY845" s="32"/>
      <c r="DFZ845" s="32"/>
      <c r="DGA845" s="32"/>
      <c r="DGB845" s="32"/>
      <c r="DGC845" s="32"/>
      <c r="DGD845" s="32"/>
      <c r="DGE845" s="32"/>
      <c r="DGF845" s="32"/>
      <c r="DGG845" s="32"/>
      <c r="DGH845" s="32"/>
      <c r="DGI845" s="32"/>
      <c r="DGJ845" s="32"/>
      <c r="DGK845" s="32"/>
      <c r="DGL845" s="32"/>
      <c r="DGM845" s="32"/>
      <c r="DGN845" s="32"/>
      <c r="DGO845" s="32"/>
      <c r="DGP845" s="32"/>
      <c r="DGQ845" s="32"/>
      <c r="DGR845" s="32"/>
      <c r="DGS845" s="32"/>
      <c r="DGT845" s="32"/>
      <c r="DGU845" s="32"/>
      <c r="DGV845" s="32"/>
      <c r="DGW845" s="32"/>
      <c r="DGX845" s="32"/>
      <c r="DGY845" s="32"/>
      <c r="DGZ845" s="32"/>
      <c r="DHA845" s="32"/>
      <c r="DHB845" s="32"/>
      <c r="DHC845" s="32"/>
      <c r="DHD845" s="32"/>
      <c r="DHE845" s="32"/>
      <c r="DHF845" s="32"/>
      <c r="DHG845" s="32"/>
      <c r="DHH845" s="32"/>
      <c r="DHI845" s="32"/>
      <c r="DHJ845" s="32"/>
      <c r="DHK845" s="32"/>
      <c r="DHL845" s="32"/>
      <c r="DHM845" s="32"/>
      <c r="DHN845" s="32"/>
      <c r="DHO845" s="32"/>
      <c r="DHP845" s="32"/>
      <c r="DHQ845" s="32"/>
      <c r="DHR845" s="32"/>
      <c r="DHS845" s="32"/>
      <c r="DHT845" s="32"/>
      <c r="DHU845" s="32"/>
      <c r="DHV845" s="32"/>
      <c r="DHW845" s="32"/>
      <c r="DHX845" s="32"/>
      <c r="DHY845" s="32"/>
      <c r="DHZ845" s="32"/>
      <c r="DIA845" s="32"/>
      <c r="DIB845" s="32"/>
      <c r="DIC845" s="32"/>
      <c r="DID845" s="32"/>
      <c r="DIE845" s="32"/>
      <c r="DIF845" s="32"/>
      <c r="DIG845" s="32"/>
      <c r="DIH845" s="32"/>
      <c r="DII845" s="32"/>
      <c r="DIJ845" s="32"/>
      <c r="DIK845" s="32"/>
      <c r="DIL845" s="32"/>
      <c r="DIM845" s="32"/>
      <c r="DIN845" s="32"/>
      <c r="DIO845" s="32"/>
      <c r="DIP845" s="32"/>
      <c r="DIQ845" s="32"/>
      <c r="DIR845" s="32"/>
      <c r="DIS845" s="32"/>
      <c r="DIT845" s="32"/>
      <c r="DIU845" s="32"/>
      <c r="DIV845" s="32"/>
      <c r="DIW845" s="32"/>
      <c r="DIX845" s="32"/>
      <c r="DIY845" s="32"/>
      <c r="DIZ845" s="32"/>
      <c r="DJA845" s="32"/>
      <c r="DJB845" s="32"/>
      <c r="DJC845" s="32"/>
      <c r="DJD845" s="32"/>
      <c r="DJE845" s="32"/>
      <c r="DJF845" s="32"/>
      <c r="DJG845" s="32"/>
      <c r="DJH845" s="32"/>
      <c r="DJI845" s="32"/>
      <c r="DJJ845" s="32"/>
      <c r="DJK845" s="32"/>
      <c r="DJL845" s="32"/>
      <c r="DJM845" s="32"/>
      <c r="DJN845" s="32"/>
      <c r="DJO845" s="32"/>
      <c r="DJP845" s="32"/>
      <c r="DJQ845" s="32"/>
      <c r="DJR845" s="32"/>
      <c r="DJS845" s="32"/>
      <c r="DJT845" s="32"/>
      <c r="DJU845" s="32"/>
      <c r="DJV845" s="32"/>
      <c r="DJW845" s="32"/>
      <c r="DJX845" s="32"/>
      <c r="DJY845" s="32"/>
      <c r="DJZ845" s="32"/>
      <c r="DKA845" s="32"/>
      <c r="DKB845" s="32"/>
      <c r="DKC845" s="32"/>
      <c r="DKD845" s="32"/>
      <c r="DKE845" s="32"/>
      <c r="DKF845" s="32"/>
      <c r="DKG845" s="32"/>
      <c r="DKH845" s="32"/>
      <c r="DKI845" s="32"/>
      <c r="DKJ845" s="32"/>
      <c r="DKK845" s="32"/>
      <c r="DKL845" s="32"/>
      <c r="DKM845" s="32"/>
      <c r="DKN845" s="32"/>
      <c r="DKO845" s="32"/>
      <c r="DKP845" s="32"/>
      <c r="DKQ845" s="32"/>
      <c r="DKR845" s="32"/>
      <c r="DKS845" s="32"/>
      <c r="DKT845" s="32"/>
      <c r="DKU845" s="32"/>
      <c r="DKV845" s="32"/>
      <c r="DKW845" s="32"/>
      <c r="DKX845" s="32"/>
      <c r="DKY845" s="32"/>
      <c r="DKZ845" s="32"/>
      <c r="DLA845" s="32"/>
      <c r="DLB845" s="32"/>
      <c r="DLC845" s="32"/>
      <c r="DLD845" s="32"/>
      <c r="DLE845" s="32"/>
      <c r="DLF845" s="32"/>
      <c r="DLG845" s="32"/>
      <c r="DLH845" s="32"/>
      <c r="DLI845" s="32"/>
      <c r="DLJ845" s="32"/>
      <c r="DLK845" s="32"/>
      <c r="DLL845" s="32"/>
      <c r="DLM845" s="32"/>
      <c r="DLN845" s="32"/>
      <c r="DLO845" s="32"/>
      <c r="DLP845" s="32"/>
      <c r="DLQ845" s="32"/>
      <c r="DLR845" s="32"/>
      <c r="DLS845" s="32"/>
      <c r="DLT845" s="32"/>
      <c r="DLU845" s="32"/>
      <c r="DLV845" s="32"/>
      <c r="DLW845" s="32"/>
      <c r="DLX845" s="32"/>
      <c r="DLY845" s="32"/>
      <c r="DLZ845" s="32"/>
      <c r="DMA845" s="32"/>
      <c r="DMB845" s="32"/>
      <c r="DMC845" s="32"/>
      <c r="DMD845" s="32"/>
      <c r="DME845" s="32"/>
      <c r="DMF845" s="32"/>
      <c r="DMG845" s="32"/>
      <c r="DMH845" s="32"/>
      <c r="DMI845" s="32"/>
      <c r="DMJ845" s="32"/>
      <c r="DMK845" s="32"/>
      <c r="DML845" s="32"/>
      <c r="DMM845" s="32"/>
      <c r="DMN845" s="32"/>
      <c r="DMO845" s="32"/>
      <c r="DMP845" s="32"/>
      <c r="DMQ845" s="32"/>
      <c r="DMR845" s="32"/>
      <c r="DMS845" s="32"/>
      <c r="DMT845" s="32"/>
      <c r="DMU845" s="32"/>
      <c r="DMV845" s="32"/>
      <c r="DMW845" s="32"/>
      <c r="DMX845" s="32"/>
      <c r="DMY845" s="32"/>
      <c r="DMZ845" s="32"/>
      <c r="DNA845" s="32"/>
      <c r="DNB845" s="32"/>
      <c r="DNC845" s="32"/>
      <c r="DND845" s="32"/>
      <c r="DNE845" s="32"/>
      <c r="DNF845" s="32"/>
      <c r="DNG845" s="32"/>
      <c r="DNH845" s="32"/>
      <c r="DNI845" s="32"/>
      <c r="DNJ845" s="32"/>
      <c r="DNK845" s="32"/>
      <c r="DNL845" s="32"/>
      <c r="DNM845" s="32"/>
      <c r="DNN845" s="32"/>
      <c r="DNO845" s="32"/>
      <c r="DNP845" s="32"/>
      <c r="DNQ845" s="32"/>
      <c r="DNR845" s="32"/>
      <c r="DNS845" s="32"/>
      <c r="DNT845" s="32"/>
      <c r="DNU845" s="32"/>
      <c r="DNV845" s="32"/>
      <c r="DNW845" s="32"/>
      <c r="DNX845" s="32"/>
      <c r="DNY845" s="32"/>
      <c r="DNZ845" s="32"/>
      <c r="DOA845" s="32"/>
      <c r="DOB845" s="32"/>
      <c r="DOC845" s="32"/>
      <c r="DOD845" s="32"/>
      <c r="DOE845" s="32"/>
      <c r="DOF845" s="32"/>
      <c r="DOG845" s="32"/>
      <c r="DOH845" s="32"/>
      <c r="DOI845" s="32"/>
      <c r="DOJ845" s="32"/>
      <c r="DOK845" s="32"/>
      <c r="DOL845" s="32"/>
      <c r="DOM845" s="32"/>
      <c r="DON845" s="32"/>
      <c r="DOO845" s="32"/>
      <c r="DOP845" s="32"/>
      <c r="DOQ845" s="32"/>
      <c r="DOR845" s="32"/>
      <c r="DOS845" s="32"/>
      <c r="DOT845" s="32"/>
      <c r="DOU845" s="32"/>
      <c r="DOV845" s="32"/>
      <c r="DOW845" s="32"/>
      <c r="DOX845" s="32"/>
      <c r="DOY845" s="32"/>
      <c r="DOZ845" s="32"/>
      <c r="DPA845" s="32"/>
      <c r="DPB845" s="32"/>
      <c r="DPC845" s="32"/>
      <c r="DPD845" s="32"/>
      <c r="DPE845" s="32"/>
      <c r="DPF845" s="32"/>
      <c r="DPG845" s="32"/>
      <c r="DPH845" s="32"/>
      <c r="DPI845" s="32"/>
      <c r="DPJ845" s="32"/>
      <c r="DPK845" s="32"/>
      <c r="DPL845" s="32"/>
      <c r="DPM845" s="32"/>
      <c r="DPN845" s="32"/>
      <c r="DPO845" s="32"/>
      <c r="DPP845" s="32"/>
      <c r="DPQ845" s="32"/>
      <c r="DPR845" s="32"/>
      <c r="DPS845" s="32"/>
      <c r="DPT845" s="32"/>
      <c r="DPU845" s="32"/>
      <c r="DPV845" s="32"/>
      <c r="DPW845" s="32"/>
      <c r="DPX845" s="32"/>
      <c r="DPY845" s="32"/>
      <c r="DPZ845" s="32"/>
      <c r="DQA845" s="32"/>
      <c r="DQB845" s="32"/>
      <c r="DQC845" s="32"/>
      <c r="DQD845" s="32"/>
      <c r="DQE845" s="32"/>
      <c r="DQF845" s="32"/>
      <c r="DQG845" s="32"/>
      <c r="DQH845" s="32"/>
      <c r="DQI845" s="32"/>
      <c r="DQJ845" s="32"/>
      <c r="DQK845" s="32"/>
      <c r="DQL845" s="32"/>
      <c r="DQM845" s="32"/>
      <c r="DQN845" s="32"/>
      <c r="DQO845" s="32"/>
      <c r="DQP845" s="32"/>
      <c r="DQQ845" s="32"/>
      <c r="DQR845" s="32"/>
      <c r="DQS845" s="32"/>
      <c r="DQT845" s="32"/>
      <c r="DQU845" s="32"/>
      <c r="DQV845" s="32"/>
      <c r="DQW845" s="32"/>
      <c r="DQX845" s="32"/>
      <c r="DQY845" s="32"/>
      <c r="DQZ845" s="32"/>
      <c r="DRA845" s="32"/>
      <c r="DRB845" s="32"/>
      <c r="DRC845" s="32"/>
      <c r="DRD845" s="32"/>
      <c r="DRE845" s="32"/>
      <c r="DRF845" s="32"/>
      <c r="DRG845" s="32"/>
      <c r="DRH845" s="32"/>
      <c r="DRI845" s="32"/>
      <c r="DRJ845" s="32"/>
      <c r="DRK845" s="32"/>
      <c r="DRL845" s="32"/>
      <c r="DRM845" s="32"/>
      <c r="DRN845" s="32"/>
      <c r="DRO845" s="32"/>
      <c r="DRP845" s="32"/>
      <c r="DRQ845" s="32"/>
      <c r="DRR845" s="32"/>
      <c r="DRS845" s="32"/>
      <c r="DRT845" s="32"/>
      <c r="DRU845" s="32"/>
      <c r="DRV845" s="32"/>
      <c r="DRW845" s="32"/>
      <c r="DRX845" s="32"/>
      <c r="DRY845" s="32"/>
      <c r="DRZ845" s="32"/>
      <c r="DSA845" s="32"/>
      <c r="DSB845" s="32"/>
      <c r="DSC845" s="32"/>
      <c r="DSD845" s="32"/>
      <c r="DSE845" s="32"/>
      <c r="DSF845" s="32"/>
      <c r="DSG845" s="32"/>
      <c r="DSH845" s="32"/>
      <c r="DSI845" s="32"/>
      <c r="DSJ845" s="32"/>
      <c r="DSK845" s="32"/>
      <c r="DSL845" s="32"/>
      <c r="DSM845" s="32"/>
      <c r="DSN845" s="32"/>
      <c r="DSO845" s="32"/>
      <c r="DSP845" s="32"/>
      <c r="DSQ845" s="32"/>
      <c r="DSR845" s="32"/>
      <c r="DSS845" s="32"/>
      <c r="DST845" s="32"/>
      <c r="DSU845" s="32"/>
      <c r="DSV845" s="32"/>
      <c r="DSW845" s="32"/>
      <c r="DSX845" s="32"/>
      <c r="DSY845" s="32"/>
      <c r="DSZ845" s="32"/>
      <c r="DTA845" s="32"/>
      <c r="DTB845" s="32"/>
      <c r="DTC845" s="32"/>
      <c r="DTD845" s="32"/>
      <c r="DTE845" s="32"/>
      <c r="DTF845" s="32"/>
      <c r="DTG845" s="32"/>
      <c r="DTH845" s="32"/>
      <c r="DTI845" s="32"/>
      <c r="DTJ845" s="32"/>
      <c r="DTK845" s="32"/>
      <c r="DTL845" s="32"/>
      <c r="DTM845" s="32"/>
      <c r="DTN845" s="32"/>
      <c r="DTO845" s="32"/>
      <c r="DTP845" s="32"/>
      <c r="DTQ845" s="32"/>
      <c r="DTR845" s="32"/>
      <c r="DTS845" s="32"/>
      <c r="DTT845" s="32"/>
      <c r="DTU845" s="32"/>
      <c r="DTV845" s="32"/>
      <c r="DTW845" s="32"/>
      <c r="DTX845" s="32"/>
      <c r="DTY845" s="32"/>
      <c r="DTZ845" s="32"/>
      <c r="DUA845" s="32"/>
      <c r="DUB845" s="32"/>
      <c r="DUC845" s="32"/>
      <c r="DUD845" s="32"/>
      <c r="DUE845" s="32"/>
      <c r="DUF845" s="32"/>
      <c r="DUG845" s="32"/>
      <c r="DUH845" s="32"/>
      <c r="DUI845" s="32"/>
      <c r="DUJ845" s="32"/>
      <c r="DUK845" s="32"/>
      <c r="DUL845" s="32"/>
      <c r="DUM845" s="32"/>
      <c r="DUN845" s="32"/>
      <c r="DUO845" s="32"/>
      <c r="DUP845" s="32"/>
      <c r="DUQ845" s="32"/>
      <c r="DUR845" s="32"/>
      <c r="DUS845" s="32"/>
      <c r="DUT845" s="32"/>
      <c r="DUU845" s="32"/>
      <c r="DUV845" s="32"/>
      <c r="DUW845" s="32"/>
      <c r="DUX845" s="32"/>
      <c r="DUY845" s="32"/>
      <c r="DUZ845" s="32"/>
      <c r="DVA845" s="32"/>
      <c r="DVB845" s="32"/>
      <c r="DVC845" s="32"/>
      <c r="DVD845" s="32"/>
      <c r="DVE845" s="32"/>
      <c r="DVF845" s="32"/>
      <c r="DVG845" s="32"/>
      <c r="DVH845" s="32"/>
      <c r="DVI845" s="32"/>
      <c r="DVJ845" s="32"/>
      <c r="DVK845" s="32"/>
      <c r="DVL845" s="32"/>
      <c r="DVM845" s="32"/>
      <c r="DVN845" s="32"/>
      <c r="DVO845" s="32"/>
      <c r="DVP845" s="32"/>
      <c r="DVQ845" s="32"/>
      <c r="DVR845" s="32"/>
      <c r="DVS845" s="32"/>
      <c r="DVT845" s="32"/>
      <c r="DVU845" s="32"/>
      <c r="DVV845" s="32"/>
      <c r="DVW845" s="32"/>
      <c r="DVX845" s="32"/>
      <c r="DVY845" s="32"/>
      <c r="DVZ845" s="32"/>
      <c r="DWA845" s="32"/>
      <c r="DWB845" s="32"/>
      <c r="DWC845" s="32"/>
      <c r="DWD845" s="32"/>
      <c r="DWE845" s="32"/>
      <c r="DWF845" s="32"/>
      <c r="DWG845" s="32"/>
      <c r="DWH845" s="32"/>
      <c r="DWI845" s="32"/>
      <c r="DWJ845" s="32"/>
      <c r="DWK845" s="32"/>
      <c r="DWL845" s="32"/>
      <c r="DWM845" s="32"/>
      <c r="DWN845" s="32"/>
      <c r="DWO845" s="32"/>
      <c r="DWP845" s="32"/>
      <c r="DWQ845" s="32"/>
      <c r="DWR845" s="32"/>
      <c r="DWS845" s="32"/>
      <c r="DWT845" s="32"/>
      <c r="DWU845" s="32"/>
      <c r="DWV845" s="32"/>
      <c r="DWW845" s="32"/>
      <c r="DWX845" s="32"/>
      <c r="DWY845" s="32"/>
      <c r="DWZ845" s="32"/>
      <c r="DXA845" s="32"/>
      <c r="DXB845" s="32"/>
      <c r="DXC845" s="32"/>
      <c r="DXD845" s="32"/>
      <c r="DXE845" s="32"/>
      <c r="DXF845" s="32"/>
      <c r="DXG845" s="32"/>
      <c r="DXH845" s="32"/>
      <c r="DXI845" s="32"/>
      <c r="DXJ845" s="32"/>
      <c r="DXK845" s="32"/>
      <c r="DXL845" s="32"/>
      <c r="DXM845" s="32"/>
      <c r="DXN845" s="32"/>
      <c r="DXO845" s="32"/>
      <c r="DXP845" s="32"/>
      <c r="DXQ845" s="32"/>
      <c r="DXR845" s="32"/>
      <c r="DXS845" s="32"/>
      <c r="DXT845" s="32"/>
      <c r="DXU845" s="32"/>
      <c r="DXV845" s="32"/>
      <c r="DXW845" s="32"/>
      <c r="DXX845" s="32"/>
      <c r="DXY845" s="32"/>
      <c r="DXZ845" s="32"/>
      <c r="DYA845" s="32"/>
      <c r="DYB845" s="32"/>
      <c r="DYC845" s="32"/>
      <c r="DYD845" s="32"/>
      <c r="DYE845" s="32"/>
      <c r="DYF845" s="32"/>
      <c r="DYG845" s="32"/>
      <c r="DYH845" s="32"/>
      <c r="DYI845" s="32"/>
      <c r="DYJ845" s="32"/>
      <c r="DYK845" s="32"/>
      <c r="DYL845" s="32"/>
      <c r="DYM845" s="32"/>
      <c r="DYN845" s="32"/>
      <c r="DYO845" s="32"/>
      <c r="DYP845" s="32"/>
      <c r="DYQ845" s="32"/>
      <c r="DYR845" s="32"/>
      <c r="DYS845" s="32"/>
      <c r="DYT845" s="32"/>
      <c r="DYU845" s="32"/>
      <c r="DYV845" s="32"/>
      <c r="DYW845" s="32"/>
      <c r="DYX845" s="32"/>
      <c r="DYY845" s="32"/>
      <c r="DYZ845" s="32"/>
      <c r="DZA845" s="32"/>
      <c r="DZB845" s="32"/>
      <c r="DZC845" s="32"/>
      <c r="DZD845" s="32"/>
      <c r="DZE845" s="32"/>
      <c r="DZF845" s="32"/>
      <c r="DZG845" s="32"/>
      <c r="DZH845" s="32"/>
      <c r="DZI845" s="32"/>
      <c r="DZJ845" s="32"/>
      <c r="DZK845" s="32"/>
      <c r="DZL845" s="32"/>
      <c r="DZM845" s="32"/>
      <c r="DZN845" s="32"/>
      <c r="DZO845" s="32"/>
      <c r="DZP845" s="32"/>
      <c r="DZQ845" s="32"/>
      <c r="DZR845" s="32"/>
      <c r="DZS845" s="32"/>
      <c r="DZT845" s="32"/>
      <c r="DZU845" s="32"/>
      <c r="DZV845" s="32"/>
      <c r="DZW845" s="32"/>
      <c r="DZX845" s="32"/>
      <c r="DZY845" s="32"/>
      <c r="DZZ845" s="32"/>
      <c r="EAA845" s="32"/>
      <c r="EAB845" s="32"/>
      <c r="EAC845" s="32"/>
      <c r="EAD845" s="32"/>
      <c r="EAE845" s="32"/>
      <c r="EAF845" s="32"/>
      <c r="EAG845" s="32"/>
      <c r="EAH845" s="32"/>
      <c r="EAI845" s="32"/>
      <c r="EAJ845" s="32"/>
      <c r="EAK845" s="32"/>
      <c r="EAL845" s="32"/>
      <c r="EAM845" s="32"/>
      <c r="EAN845" s="32"/>
      <c r="EAO845" s="32"/>
      <c r="EAP845" s="32"/>
      <c r="EAQ845" s="32"/>
      <c r="EAR845" s="32"/>
      <c r="EAS845" s="32"/>
      <c r="EAT845" s="32"/>
      <c r="EAU845" s="32"/>
      <c r="EAV845" s="32"/>
      <c r="EAW845" s="32"/>
      <c r="EAX845" s="32"/>
      <c r="EAY845" s="32"/>
      <c r="EAZ845" s="32"/>
      <c r="EBA845" s="32"/>
      <c r="EBB845" s="32"/>
      <c r="EBC845" s="32"/>
      <c r="EBD845" s="32"/>
      <c r="EBE845" s="32"/>
      <c r="EBF845" s="32"/>
      <c r="EBG845" s="32"/>
      <c r="EBH845" s="32"/>
      <c r="EBI845" s="32"/>
      <c r="EBJ845" s="32"/>
      <c r="EBK845" s="32"/>
      <c r="EBL845" s="32"/>
      <c r="EBM845" s="32"/>
      <c r="EBN845" s="32"/>
      <c r="EBO845" s="32"/>
      <c r="EBP845" s="32"/>
      <c r="EBQ845" s="32"/>
      <c r="EBR845" s="32"/>
      <c r="EBS845" s="32"/>
      <c r="EBT845" s="32"/>
      <c r="EBU845" s="32"/>
      <c r="EBV845" s="32"/>
      <c r="EBW845" s="32"/>
      <c r="EBX845" s="32"/>
      <c r="EBY845" s="32"/>
      <c r="EBZ845" s="32"/>
      <c r="ECA845" s="32"/>
      <c r="ECB845" s="32"/>
      <c r="ECC845" s="32"/>
      <c r="ECD845" s="32"/>
      <c r="ECE845" s="32"/>
      <c r="ECF845" s="32"/>
      <c r="ECG845" s="32"/>
      <c r="ECH845" s="32"/>
      <c r="ECI845" s="32"/>
      <c r="ECJ845" s="32"/>
      <c r="ECK845" s="32"/>
      <c r="ECL845" s="32"/>
      <c r="ECM845" s="32"/>
      <c r="ECN845" s="32"/>
      <c r="ECO845" s="32"/>
      <c r="ECP845" s="32"/>
      <c r="ECQ845" s="32"/>
      <c r="ECR845" s="32"/>
      <c r="ECS845" s="32"/>
      <c r="ECT845" s="32"/>
      <c r="ECU845" s="32"/>
      <c r="ECV845" s="32"/>
      <c r="ECW845" s="32"/>
      <c r="ECX845" s="32"/>
      <c r="ECY845" s="32"/>
      <c r="ECZ845" s="32"/>
      <c r="EDA845" s="32"/>
      <c r="EDB845" s="32"/>
      <c r="EDC845" s="32"/>
      <c r="EDD845" s="32"/>
      <c r="EDE845" s="32"/>
      <c r="EDF845" s="32"/>
      <c r="EDG845" s="32"/>
      <c r="EDH845" s="32"/>
      <c r="EDI845" s="32"/>
      <c r="EDJ845" s="32"/>
      <c r="EDK845" s="32"/>
      <c r="EDL845" s="32"/>
      <c r="EDM845" s="32"/>
      <c r="EDN845" s="32"/>
      <c r="EDO845" s="32"/>
      <c r="EDP845" s="32"/>
      <c r="EDQ845" s="32"/>
      <c r="EDR845" s="32"/>
      <c r="EDS845" s="32"/>
      <c r="EDT845" s="32"/>
      <c r="EDU845" s="32"/>
      <c r="EDV845" s="32"/>
      <c r="EDW845" s="32"/>
      <c r="EDX845" s="32"/>
      <c r="EDY845" s="32"/>
      <c r="EDZ845" s="32"/>
      <c r="EEA845" s="32"/>
      <c r="EEB845" s="32"/>
      <c r="EEC845" s="32"/>
      <c r="EED845" s="32"/>
      <c r="EEE845" s="32"/>
      <c r="EEF845" s="32"/>
      <c r="EEG845" s="32"/>
      <c r="EEH845" s="32"/>
      <c r="EEI845" s="32"/>
      <c r="EEJ845" s="32"/>
      <c r="EEK845" s="32"/>
      <c r="EEL845" s="32"/>
      <c r="EEM845" s="32"/>
      <c r="EEN845" s="32"/>
      <c r="EEO845" s="32"/>
      <c r="EEP845" s="32"/>
      <c r="EEQ845" s="32"/>
      <c r="EER845" s="32"/>
      <c r="EES845" s="32"/>
      <c r="EET845" s="32"/>
      <c r="EEU845" s="32"/>
      <c r="EEV845" s="32"/>
      <c r="EEW845" s="32"/>
      <c r="EEX845" s="32"/>
      <c r="EEY845" s="32"/>
      <c r="EEZ845" s="32"/>
      <c r="EFA845" s="32"/>
      <c r="EFB845" s="32"/>
      <c r="EFC845" s="32"/>
      <c r="EFD845" s="32"/>
      <c r="EFE845" s="32"/>
      <c r="EFF845" s="32"/>
      <c r="EFG845" s="32"/>
      <c r="EFH845" s="32"/>
      <c r="EFI845" s="32"/>
      <c r="EFJ845" s="32"/>
      <c r="EFK845" s="32"/>
      <c r="EFL845" s="32"/>
      <c r="EFM845" s="32"/>
      <c r="EFN845" s="32"/>
      <c r="EFO845" s="32"/>
      <c r="EFP845" s="32"/>
      <c r="EFQ845" s="32"/>
      <c r="EFR845" s="32"/>
      <c r="EFS845" s="32"/>
      <c r="EFT845" s="32"/>
      <c r="EFU845" s="32"/>
      <c r="EFV845" s="32"/>
      <c r="EFW845" s="32"/>
      <c r="EFX845" s="32"/>
      <c r="EFY845" s="32"/>
      <c r="EFZ845" s="32"/>
      <c r="EGA845" s="32"/>
      <c r="EGB845" s="32"/>
      <c r="EGC845" s="32"/>
      <c r="EGD845" s="32"/>
      <c r="EGE845" s="32"/>
      <c r="EGF845" s="32"/>
      <c r="EGG845" s="32"/>
      <c r="EGH845" s="32"/>
      <c r="EGI845" s="32"/>
      <c r="EGJ845" s="32"/>
      <c r="EGK845" s="32"/>
      <c r="EGL845" s="32"/>
      <c r="EGM845" s="32"/>
      <c r="EGN845" s="32"/>
      <c r="EGO845" s="32"/>
      <c r="EGP845" s="32"/>
      <c r="EGQ845" s="32"/>
      <c r="EGR845" s="32"/>
      <c r="EGS845" s="32"/>
      <c r="EGT845" s="32"/>
      <c r="EGU845" s="32"/>
      <c r="EGV845" s="32"/>
      <c r="EGW845" s="32"/>
      <c r="EGX845" s="32"/>
      <c r="EGY845" s="32"/>
      <c r="EGZ845" s="32"/>
      <c r="EHA845" s="32"/>
      <c r="EHB845" s="32"/>
      <c r="EHC845" s="32"/>
      <c r="EHD845" s="32"/>
      <c r="EHE845" s="32"/>
      <c r="EHF845" s="32"/>
      <c r="EHG845" s="32"/>
      <c r="EHH845" s="32"/>
      <c r="EHI845" s="32"/>
      <c r="EHJ845" s="32"/>
      <c r="EHK845" s="32"/>
      <c r="EHL845" s="32"/>
      <c r="EHM845" s="32"/>
      <c r="EHN845" s="32"/>
      <c r="EHO845" s="32"/>
      <c r="EHP845" s="32"/>
      <c r="EHQ845" s="32"/>
      <c r="EHR845" s="32"/>
      <c r="EHS845" s="32"/>
      <c r="EHT845" s="32"/>
      <c r="EHU845" s="32"/>
      <c r="EHV845" s="32"/>
      <c r="EHW845" s="32"/>
      <c r="EHX845" s="32"/>
      <c r="EHY845" s="32"/>
      <c r="EHZ845" s="32"/>
      <c r="EIA845" s="32"/>
      <c r="EIB845" s="32"/>
      <c r="EIC845" s="32"/>
      <c r="EID845" s="32"/>
      <c r="EIE845" s="32"/>
      <c r="EIF845" s="32"/>
      <c r="EIG845" s="32"/>
      <c r="EIH845" s="32"/>
      <c r="EII845" s="32"/>
      <c r="EIJ845" s="32"/>
      <c r="EIK845" s="32"/>
      <c r="EIL845" s="32"/>
      <c r="EIM845" s="32"/>
      <c r="EIN845" s="32"/>
      <c r="EIO845" s="32"/>
      <c r="EIP845" s="32"/>
      <c r="EIQ845" s="32"/>
      <c r="EIR845" s="32"/>
      <c r="EIS845" s="32"/>
      <c r="EIT845" s="32"/>
      <c r="EIU845" s="32"/>
      <c r="EIV845" s="32"/>
      <c r="EIW845" s="32"/>
      <c r="EIX845" s="32"/>
      <c r="EIY845" s="32"/>
      <c r="EIZ845" s="32"/>
      <c r="EJA845" s="32"/>
      <c r="EJB845" s="32"/>
      <c r="EJC845" s="32"/>
      <c r="EJD845" s="32"/>
      <c r="EJE845" s="32"/>
      <c r="EJF845" s="32"/>
      <c r="EJG845" s="32"/>
      <c r="EJH845" s="32"/>
      <c r="EJI845" s="32"/>
      <c r="EJJ845" s="32"/>
      <c r="EJK845" s="32"/>
      <c r="EJL845" s="32"/>
      <c r="EJM845" s="32"/>
      <c r="EJN845" s="32"/>
      <c r="EJO845" s="32"/>
      <c r="EJP845" s="32"/>
      <c r="EJQ845" s="32"/>
      <c r="EJR845" s="32"/>
      <c r="EJS845" s="32"/>
      <c r="EJT845" s="32"/>
      <c r="EJU845" s="32"/>
      <c r="EJV845" s="32"/>
      <c r="EJW845" s="32"/>
      <c r="EJX845" s="32"/>
      <c r="EJY845" s="32"/>
      <c r="EJZ845" s="32"/>
      <c r="EKA845" s="32"/>
      <c r="EKB845" s="32"/>
      <c r="EKC845" s="32"/>
      <c r="EKD845" s="32"/>
      <c r="EKE845" s="32"/>
      <c r="EKF845" s="32"/>
      <c r="EKG845" s="32"/>
      <c r="EKH845" s="32"/>
      <c r="EKI845" s="32"/>
      <c r="EKJ845" s="32"/>
      <c r="EKK845" s="32"/>
      <c r="EKL845" s="32"/>
      <c r="EKM845" s="32"/>
      <c r="EKN845" s="32"/>
      <c r="EKO845" s="32"/>
      <c r="EKP845" s="32"/>
      <c r="EKQ845" s="32"/>
      <c r="EKR845" s="32"/>
      <c r="EKS845" s="32"/>
      <c r="EKT845" s="32"/>
      <c r="EKU845" s="32"/>
      <c r="EKV845" s="32"/>
      <c r="EKW845" s="32"/>
      <c r="EKX845" s="32"/>
      <c r="EKY845" s="32"/>
      <c r="EKZ845" s="32"/>
      <c r="ELA845" s="32"/>
      <c r="ELB845" s="32"/>
      <c r="ELC845" s="32"/>
      <c r="ELD845" s="32"/>
      <c r="ELE845" s="32"/>
      <c r="ELF845" s="32"/>
      <c r="ELG845" s="32"/>
      <c r="ELH845" s="32"/>
      <c r="ELI845" s="32"/>
      <c r="ELJ845" s="32"/>
      <c r="ELK845" s="32"/>
      <c r="ELL845" s="32"/>
      <c r="ELM845" s="32"/>
      <c r="ELN845" s="32"/>
      <c r="ELO845" s="32"/>
      <c r="ELP845" s="32"/>
      <c r="ELQ845" s="32"/>
      <c r="ELR845" s="32"/>
      <c r="ELS845" s="32"/>
      <c r="ELT845" s="32"/>
      <c r="ELU845" s="32"/>
      <c r="ELV845" s="32"/>
      <c r="ELW845" s="32"/>
      <c r="ELX845" s="32"/>
      <c r="ELY845" s="32"/>
      <c r="ELZ845" s="32"/>
      <c r="EMA845" s="32"/>
      <c r="EMB845" s="32"/>
      <c r="EMC845" s="32"/>
      <c r="EMD845" s="32"/>
      <c r="EME845" s="32"/>
      <c r="EMF845" s="32"/>
      <c r="EMG845" s="32"/>
      <c r="EMH845" s="32"/>
      <c r="EMI845" s="32"/>
      <c r="EMJ845" s="32"/>
      <c r="EMK845" s="32"/>
      <c r="EML845" s="32"/>
      <c r="EMM845" s="32"/>
      <c r="EMN845" s="32"/>
      <c r="EMO845" s="32"/>
      <c r="EMP845" s="32"/>
      <c r="EMQ845" s="32"/>
      <c r="EMR845" s="32"/>
      <c r="EMS845" s="32"/>
      <c r="EMT845" s="32"/>
      <c r="EMU845" s="32"/>
      <c r="EMV845" s="32"/>
      <c r="EMW845" s="32"/>
      <c r="EMX845" s="32"/>
      <c r="EMY845" s="32"/>
      <c r="EMZ845" s="32"/>
      <c r="ENA845" s="32"/>
      <c r="ENB845" s="32"/>
      <c r="ENC845" s="32"/>
      <c r="END845" s="32"/>
      <c r="ENE845" s="32"/>
      <c r="ENF845" s="32"/>
      <c r="ENG845" s="32"/>
      <c r="ENH845" s="32"/>
      <c r="ENI845" s="32"/>
      <c r="ENJ845" s="32"/>
      <c r="ENK845" s="32"/>
      <c r="ENL845" s="32"/>
      <c r="ENM845" s="32"/>
      <c r="ENN845" s="32"/>
      <c r="ENO845" s="32"/>
      <c r="ENP845" s="32"/>
      <c r="ENQ845" s="32"/>
      <c r="ENR845" s="32"/>
      <c r="ENS845" s="32"/>
      <c r="ENT845" s="32"/>
      <c r="ENU845" s="32"/>
      <c r="ENV845" s="32"/>
      <c r="ENW845" s="32"/>
      <c r="ENX845" s="32"/>
      <c r="ENY845" s="32"/>
      <c r="ENZ845" s="32"/>
      <c r="EOA845" s="32"/>
      <c r="EOB845" s="32"/>
      <c r="EOC845" s="32"/>
      <c r="EOD845" s="32"/>
      <c r="EOE845" s="32"/>
      <c r="EOF845" s="32"/>
      <c r="EOG845" s="32"/>
      <c r="EOH845" s="32"/>
      <c r="EOI845" s="32"/>
      <c r="EOJ845" s="32"/>
      <c r="EOK845" s="32"/>
      <c r="EOL845" s="32"/>
      <c r="EOM845" s="32"/>
      <c r="EON845" s="32"/>
      <c r="EOO845" s="32"/>
      <c r="EOP845" s="32"/>
      <c r="EOQ845" s="32"/>
      <c r="EOR845" s="32"/>
      <c r="EOS845" s="32"/>
      <c r="EOT845" s="32"/>
      <c r="EOU845" s="32"/>
      <c r="EOV845" s="32"/>
      <c r="EOW845" s="32"/>
      <c r="EOX845" s="32"/>
      <c r="EOY845" s="32"/>
      <c r="EOZ845" s="32"/>
      <c r="EPA845" s="32"/>
      <c r="EPB845" s="32"/>
      <c r="EPC845" s="32"/>
      <c r="EPD845" s="32"/>
      <c r="EPE845" s="32"/>
      <c r="EPF845" s="32"/>
      <c r="EPG845" s="32"/>
      <c r="EPH845" s="32"/>
      <c r="EPI845" s="32"/>
      <c r="EPJ845" s="32"/>
      <c r="EPK845" s="32"/>
      <c r="EPL845" s="32"/>
      <c r="EPM845" s="32"/>
      <c r="EPN845" s="32"/>
      <c r="EPO845" s="32"/>
      <c r="EPP845" s="32"/>
      <c r="EPQ845" s="32"/>
      <c r="EPR845" s="32"/>
      <c r="EPS845" s="32"/>
      <c r="EPT845" s="32"/>
      <c r="EPU845" s="32"/>
      <c r="EPV845" s="32"/>
      <c r="EPW845" s="32"/>
      <c r="EPX845" s="32"/>
      <c r="EPY845" s="32"/>
      <c r="EPZ845" s="32"/>
      <c r="EQA845" s="32"/>
      <c r="EQB845" s="32"/>
      <c r="EQC845" s="32"/>
      <c r="EQD845" s="32"/>
      <c r="EQE845" s="32"/>
      <c r="EQF845" s="32"/>
      <c r="EQG845" s="32"/>
      <c r="EQH845" s="32"/>
      <c r="EQI845" s="32"/>
      <c r="EQJ845" s="32"/>
      <c r="EQK845" s="32"/>
      <c r="EQL845" s="32"/>
      <c r="EQM845" s="32"/>
      <c r="EQN845" s="32"/>
      <c r="EQO845" s="32"/>
      <c r="EQP845" s="32"/>
      <c r="EQQ845" s="32"/>
      <c r="EQR845" s="32"/>
      <c r="EQS845" s="32"/>
      <c r="EQT845" s="32"/>
      <c r="EQU845" s="32"/>
      <c r="EQV845" s="32"/>
      <c r="EQW845" s="32"/>
      <c r="EQX845" s="32"/>
      <c r="EQY845" s="32"/>
      <c r="EQZ845" s="32"/>
      <c r="ERA845" s="32"/>
      <c r="ERB845" s="32"/>
      <c r="ERC845" s="32"/>
      <c r="ERD845" s="32"/>
      <c r="ERE845" s="32"/>
      <c r="ERF845" s="32"/>
      <c r="ERG845" s="32"/>
      <c r="ERH845" s="32"/>
      <c r="ERI845" s="32"/>
      <c r="ERJ845" s="32"/>
      <c r="ERK845" s="32"/>
      <c r="ERL845" s="32"/>
      <c r="ERM845" s="32"/>
      <c r="ERN845" s="32"/>
      <c r="ERO845" s="32"/>
      <c r="ERP845" s="32"/>
      <c r="ERQ845" s="32"/>
      <c r="ERR845" s="32"/>
      <c r="ERS845" s="32"/>
      <c r="ERT845" s="32"/>
      <c r="ERU845" s="32"/>
      <c r="ERV845" s="32"/>
      <c r="ERW845" s="32"/>
      <c r="ERX845" s="32"/>
      <c r="ERY845" s="32"/>
      <c r="ERZ845" s="32"/>
      <c r="ESA845" s="32"/>
      <c r="ESB845" s="32"/>
      <c r="ESC845" s="32"/>
      <c r="ESD845" s="32"/>
      <c r="ESE845" s="32"/>
      <c r="ESF845" s="32"/>
      <c r="ESG845" s="32"/>
      <c r="ESH845" s="32"/>
      <c r="ESI845" s="32"/>
      <c r="ESJ845" s="32"/>
      <c r="ESK845" s="32"/>
      <c r="ESL845" s="32"/>
      <c r="ESM845" s="32"/>
      <c r="ESN845" s="32"/>
      <c r="ESO845" s="32"/>
      <c r="ESP845" s="32"/>
      <c r="ESQ845" s="32"/>
      <c r="ESR845" s="32"/>
      <c r="ESS845" s="32"/>
      <c r="EST845" s="32"/>
      <c r="ESU845" s="32"/>
      <c r="ESV845" s="32"/>
      <c r="ESW845" s="32"/>
      <c r="ESX845" s="32"/>
      <c r="ESY845" s="32"/>
      <c r="ESZ845" s="32"/>
      <c r="ETA845" s="32"/>
      <c r="ETB845" s="32"/>
      <c r="ETC845" s="32"/>
      <c r="ETD845" s="32"/>
      <c r="ETE845" s="32"/>
      <c r="ETF845" s="32"/>
      <c r="ETG845" s="32"/>
      <c r="ETH845" s="32"/>
      <c r="ETI845" s="32"/>
      <c r="ETJ845" s="32"/>
      <c r="ETK845" s="32"/>
      <c r="ETL845" s="32"/>
      <c r="ETM845" s="32"/>
      <c r="ETN845" s="32"/>
      <c r="ETO845" s="32"/>
      <c r="ETP845" s="32"/>
      <c r="ETQ845" s="32"/>
      <c r="ETR845" s="32"/>
      <c r="ETS845" s="32"/>
      <c r="ETT845" s="32"/>
      <c r="ETU845" s="32"/>
      <c r="ETV845" s="32"/>
      <c r="ETW845" s="32"/>
      <c r="ETX845" s="32"/>
      <c r="ETY845" s="32"/>
      <c r="ETZ845" s="32"/>
      <c r="EUA845" s="32"/>
      <c r="EUB845" s="32"/>
      <c r="EUC845" s="32"/>
      <c r="EUD845" s="32"/>
      <c r="EUE845" s="32"/>
      <c r="EUF845" s="32"/>
      <c r="EUG845" s="32"/>
      <c r="EUH845" s="32"/>
      <c r="EUI845" s="32"/>
      <c r="EUJ845" s="32"/>
      <c r="EUK845" s="32"/>
      <c r="EUL845" s="32"/>
      <c r="EUM845" s="32"/>
      <c r="EUN845" s="32"/>
      <c r="EUO845" s="32"/>
      <c r="EUP845" s="32"/>
      <c r="EUQ845" s="32"/>
      <c r="EUR845" s="32"/>
      <c r="EUS845" s="32"/>
      <c r="EUT845" s="32"/>
      <c r="EUU845" s="32"/>
      <c r="EUV845" s="32"/>
      <c r="EUW845" s="32"/>
      <c r="EUX845" s="32"/>
      <c r="EUY845" s="32"/>
      <c r="EUZ845" s="32"/>
      <c r="EVA845" s="32"/>
      <c r="EVB845" s="32"/>
      <c r="EVC845" s="32"/>
      <c r="EVD845" s="32"/>
      <c r="EVE845" s="32"/>
      <c r="EVF845" s="32"/>
      <c r="EVG845" s="32"/>
      <c r="EVH845" s="32"/>
      <c r="EVI845" s="32"/>
      <c r="EVJ845" s="32"/>
      <c r="EVK845" s="32"/>
      <c r="EVL845" s="32"/>
      <c r="EVM845" s="32"/>
      <c r="EVN845" s="32"/>
      <c r="EVO845" s="32"/>
      <c r="EVP845" s="32"/>
      <c r="EVQ845" s="32"/>
      <c r="EVR845" s="32"/>
      <c r="EVS845" s="32"/>
      <c r="EVT845" s="32"/>
      <c r="EVU845" s="32"/>
      <c r="EVV845" s="32"/>
      <c r="EVW845" s="32"/>
      <c r="EVX845" s="32"/>
      <c r="EVY845" s="32"/>
      <c r="EVZ845" s="32"/>
      <c r="EWA845" s="32"/>
      <c r="EWB845" s="32"/>
      <c r="EWC845" s="32"/>
      <c r="EWD845" s="32"/>
      <c r="EWE845" s="32"/>
      <c r="EWF845" s="32"/>
      <c r="EWG845" s="32"/>
      <c r="EWH845" s="32"/>
      <c r="EWI845" s="32"/>
      <c r="EWJ845" s="32"/>
      <c r="EWK845" s="32"/>
      <c r="EWL845" s="32"/>
      <c r="EWM845" s="32"/>
      <c r="EWN845" s="32"/>
      <c r="EWO845" s="32"/>
      <c r="EWP845" s="32"/>
      <c r="EWQ845" s="32"/>
      <c r="EWR845" s="32"/>
      <c r="EWS845" s="32"/>
      <c r="EWT845" s="32"/>
      <c r="EWU845" s="32"/>
      <c r="EWV845" s="32"/>
      <c r="EWW845" s="32"/>
      <c r="EWX845" s="32"/>
      <c r="EWY845" s="32"/>
      <c r="EWZ845" s="32"/>
      <c r="EXA845" s="32"/>
      <c r="EXB845" s="32"/>
      <c r="EXC845" s="32"/>
      <c r="EXD845" s="32"/>
      <c r="EXE845" s="32"/>
      <c r="EXF845" s="32"/>
      <c r="EXG845" s="32"/>
      <c r="EXH845" s="32"/>
      <c r="EXI845" s="32"/>
      <c r="EXJ845" s="32"/>
      <c r="EXK845" s="32"/>
      <c r="EXL845" s="32"/>
      <c r="EXM845" s="32"/>
      <c r="EXN845" s="32"/>
      <c r="EXO845" s="32"/>
      <c r="EXP845" s="32"/>
      <c r="EXQ845" s="32"/>
      <c r="EXR845" s="32"/>
      <c r="EXS845" s="32"/>
      <c r="EXT845" s="32"/>
      <c r="EXU845" s="32"/>
      <c r="EXV845" s="32"/>
      <c r="EXW845" s="32"/>
      <c r="EXX845" s="32"/>
      <c r="EXY845" s="32"/>
      <c r="EXZ845" s="32"/>
      <c r="EYA845" s="32"/>
      <c r="EYB845" s="32"/>
      <c r="EYC845" s="32"/>
      <c r="EYD845" s="32"/>
      <c r="EYE845" s="32"/>
      <c r="EYF845" s="32"/>
      <c r="EYG845" s="32"/>
      <c r="EYH845" s="32"/>
      <c r="EYI845" s="32"/>
      <c r="EYJ845" s="32"/>
      <c r="EYK845" s="32"/>
      <c r="EYL845" s="32"/>
      <c r="EYM845" s="32"/>
      <c r="EYN845" s="32"/>
      <c r="EYO845" s="32"/>
      <c r="EYP845" s="32"/>
      <c r="EYQ845" s="32"/>
      <c r="EYR845" s="32"/>
      <c r="EYS845" s="32"/>
      <c r="EYT845" s="32"/>
      <c r="EYU845" s="32"/>
      <c r="EYV845" s="32"/>
      <c r="EYW845" s="32"/>
      <c r="EYX845" s="32"/>
      <c r="EYY845" s="32"/>
      <c r="EYZ845" s="32"/>
      <c r="EZA845" s="32"/>
      <c r="EZB845" s="32"/>
      <c r="EZC845" s="32"/>
      <c r="EZD845" s="32"/>
      <c r="EZE845" s="32"/>
      <c r="EZF845" s="32"/>
      <c r="EZG845" s="32"/>
      <c r="EZH845" s="32"/>
      <c r="EZI845" s="32"/>
      <c r="EZJ845" s="32"/>
      <c r="EZK845" s="32"/>
      <c r="EZL845" s="32"/>
      <c r="EZM845" s="32"/>
      <c r="EZN845" s="32"/>
      <c r="EZO845" s="32"/>
      <c r="EZP845" s="32"/>
      <c r="EZQ845" s="32"/>
      <c r="EZR845" s="32"/>
      <c r="EZS845" s="32"/>
      <c r="EZT845" s="32"/>
      <c r="EZU845" s="32"/>
      <c r="EZV845" s="32"/>
      <c r="EZW845" s="32"/>
      <c r="EZX845" s="32"/>
      <c r="EZY845" s="32"/>
      <c r="EZZ845" s="32"/>
      <c r="FAA845" s="32"/>
      <c r="FAB845" s="32"/>
      <c r="FAC845" s="32"/>
      <c r="FAD845" s="32"/>
      <c r="FAE845" s="32"/>
      <c r="FAF845" s="32"/>
      <c r="FAG845" s="32"/>
      <c r="FAH845" s="32"/>
      <c r="FAI845" s="32"/>
      <c r="FAJ845" s="32"/>
      <c r="FAK845" s="32"/>
      <c r="FAL845" s="32"/>
      <c r="FAM845" s="32"/>
      <c r="FAN845" s="32"/>
      <c r="FAO845" s="32"/>
      <c r="FAP845" s="32"/>
      <c r="FAQ845" s="32"/>
      <c r="FAR845" s="32"/>
      <c r="FAS845" s="32"/>
      <c r="FAT845" s="32"/>
      <c r="FAU845" s="32"/>
      <c r="FAV845" s="32"/>
      <c r="FAW845" s="32"/>
      <c r="FAX845" s="32"/>
      <c r="FAY845" s="32"/>
      <c r="FAZ845" s="32"/>
      <c r="FBA845" s="32"/>
      <c r="FBB845" s="32"/>
      <c r="FBC845" s="32"/>
      <c r="FBD845" s="32"/>
      <c r="FBE845" s="32"/>
      <c r="FBF845" s="32"/>
      <c r="FBG845" s="32"/>
      <c r="FBH845" s="32"/>
      <c r="FBI845" s="32"/>
      <c r="FBJ845" s="32"/>
      <c r="FBK845" s="32"/>
      <c r="FBL845" s="32"/>
      <c r="FBM845" s="32"/>
      <c r="FBN845" s="32"/>
      <c r="FBO845" s="32"/>
      <c r="FBP845" s="32"/>
      <c r="FBQ845" s="32"/>
      <c r="FBR845" s="32"/>
      <c r="FBS845" s="32"/>
      <c r="FBT845" s="32"/>
      <c r="FBU845" s="32"/>
      <c r="FBV845" s="32"/>
      <c r="FBW845" s="32"/>
      <c r="FBX845" s="32"/>
      <c r="FBY845" s="32"/>
      <c r="FBZ845" s="32"/>
      <c r="FCA845" s="32"/>
      <c r="FCB845" s="32"/>
      <c r="FCC845" s="32"/>
      <c r="FCD845" s="32"/>
      <c r="FCE845" s="32"/>
      <c r="FCF845" s="32"/>
      <c r="FCG845" s="32"/>
      <c r="FCH845" s="32"/>
      <c r="FCI845" s="32"/>
      <c r="FCJ845" s="32"/>
      <c r="FCK845" s="32"/>
      <c r="FCL845" s="32"/>
      <c r="FCM845" s="32"/>
      <c r="FCN845" s="32"/>
      <c r="FCO845" s="32"/>
      <c r="FCP845" s="32"/>
      <c r="FCQ845" s="32"/>
      <c r="FCR845" s="32"/>
      <c r="FCS845" s="32"/>
      <c r="FCT845" s="32"/>
      <c r="FCU845" s="32"/>
      <c r="FCV845" s="32"/>
      <c r="FCW845" s="32"/>
      <c r="FCX845" s="32"/>
      <c r="FCY845" s="32"/>
      <c r="FCZ845" s="32"/>
      <c r="FDA845" s="32"/>
      <c r="FDB845" s="32"/>
      <c r="FDC845" s="32"/>
      <c r="FDD845" s="32"/>
      <c r="FDE845" s="32"/>
      <c r="FDF845" s="32"/>
      <c r="FDG845" s="32"/>
      <c r="FDH845" s="32"/>
      <c r="FDI845" s="32"/>
      <c r="FDJ845" s="32"/>
      <c r="FDK845" s="32"/>
      <c r="FDL845" s="32"/>
      <c r="FDM845" s="32"/>
      <c r="FDN845" s="32"/>
      <c r="FDO845" s="32"/>
      <c r="FDP845" s="32"/>
      <c r="FDQ845" s="32"/>
      <c r="FDR845" s="32"/>
      <c r="FDS845" s="32"/>
      <c r="FDT845" s="32"/>
      <c r="FDU845" s="32"/>
      <c r="FDV845" s="32"/>
      <c r="FDW845" s="32"/>
      <c r="FDX845" s="32"/>
      <c r="FDY845" s="32"/>
      <c r="FDZ845" s="32"/>
      <c r="FEA845" s="32"/>
      <c r="FEB845" s="32"/>
      <c r="FEC845" s="32"/>
      <c r="FED845" s="32"/>
      <c r="FEE845" s="32"/>
      <c r="FEF845" s="32"/>
      <c r="FEG845" s="32"/>
      <c r="FEH845" s="32"/>
      <c r="FEI845" s="32"/>
      <c r="FEJ845" s="32"/>
      <c r="FEK845" s="32"/>
      <c r="FEL845" s="32"/>
      <c r="FEM845" s="32"/>
      <c r="FEN845" s="32"/>
      <c r="FEO845" s="32"/>
      <c r="FEP845" s="32"/>
      <c r="FEQ845" s="32"/>
      <c r="FER845" s="32"/>
      <c r="FES845" s="32"/>
      <c r="FET845" s="32"/>
      <c r="FEU845" s="32"/>
      <c r="FEV845" s="32"/>
      <c r="FEW845" s="32"/>
      <c r="FEX845" s="32"/>
      <c r="FEY845" s="32"/>
      <c r="FEZ845" s="32"/>
      <c r="FFA845" s="32"/>
      <c r="FFB845" s="32"/>
      <c r="FFC845" s="32"/>
      <c r="FFD845" s="32"/>
      <c r="FFE845" s="32"/>
      <c r="FFF845" s="32"/>
      <c r="FFG845" s="32"/>
      <c r="FFH845" s="32"/>
      <c r="FFI845" s="32"/>
      <c r="FFJ845" s="32"/>
      <c r="FFK845" s="32"/>
      <c r="FFL845" s="32"/>
      <c r="FFM845" s="32"/>
      <c r="FFN845" s="32"/>
      <c r="FFO845" s="32"/>
      <c r="FFP845" s="32"/>
      <c r="FFQ845" s="32"/>
      <c r="FFR845" s="32"/>
      <c r="FFS845" s="32"/>
      <c r="FFT845" s="32"/>
      <c r="FFU845" s="32"/>
      <c r="FFV845" s="32"/>
      <c r="FFW845" s="32"/>
      <c r="FFX845" s="32"/>
      <c r="FFY845" s="32"/>
      <c r="FFZ845" s="32"/>
      <c r="FGA845" s="32"/>
      <c r="FGB845" s="32"/>
      <c r="FGC845" s="32"/>
      <c r="FGD845" s="32"/>
      <c r="FGE845" s="32"/>
      <c r="FGF845" s="32"/>
      <c r="FGG845" s="32"/>
      <c r="FGH845" s="32"/>
      <c r="FGI845" s="32"/>
      <c r="FGJ845" s="32"/>
      <c r="FGK845" s="32"/>
      <c r="FGL845" s="32"/>
      <c r="FGM845" s="32"/>
      <c r="FGN845" s="32"/>
      <c r="FGO845" s="32"/>
      <c r="FGP845" s="32"/>
      <c r="FGQ845" s="32"/>
      <c r="FGR845" s="32"/>
      <c r="FGS845" s="32"/>
      <c r="FGT845" s="32"/>
      <c r="FGU845" s="32"/>
      <c r="FGV845" s="32"/>
      <c r="FGW845" s="32"/>
      <c r="FGX845" s="32"/>
      <c r="FGY845" s="32"/>
      <c r="FGZ845" s="32"/>
      <c r="FHA845" s="32"/>
      <c r="FHB845" s="32"/>
      <c r="FHC845" s="32"/>
      <c r="FHD845" s="32"/>
      <c r="FHE845" s="32"/>
      <c r="FHF845" s="32"/>
      <c r="FHG845" s="32"/>
      <c r="FHH845" s="32"/>
      <c r="FHI845" s="32"/>
      <c r="FHJ845" s="32"/>
      <c r="FHK845" s="32"/>
      <c r="FHL845" s="32"/>
      <c r="FHM845" s="32"/>
      <c r="FHN845" s="32"/>
      <c r="FHO845" s="32"/>
      <c r="FHP845" s="32"/>
      <c r="FHQ845" s="32"/>
      <c r="FHR845" s="32"/>
      <c r="FHS845" s="32"/>
      <c r="FHT845" s="32"/>
      <c r="FHU845" s="32"/>
      <c r="FHV845" s="32"/>
      <c r="FHW845" s="32"/>
      <c r="FHX845" s="32"/>
      <c r="FHY845" s="32"/>
      <c r="FHZ845" s="32"/>
      <c r="FIA845" s="32"/>
      <c r="FIB845" s="32"/>
      <c r="FIC845" s="32"/>
      <c r="FID845" s="32"/>
      <c r="FIE845" s="32"/>
      <c r="FIF845" s="32"/>
      <c r="FIG845" s="32"/>
      <c r="FIH845" s="32"/>
      <c r="FII845" s="32"/>
      <c r="FIJ845" s="32"/>
      <c r="FIK845" s="32"/>
      <c r="FIL845" s="32"/>
      <c r="FIM845" s="32"/>
      <c r="FIN845" s="32"/>
      <c r="FIO845" s="32"/>
      <c r="FIP845" s="32"/>
      <c r="FIQ845" s="32"/>
      <c r="FIR845" s="32"/>
      <c r="FIS845" s="32"/>
      <c r="FIT845" s="32"/>
      <c r="FIU845" s="32"/>
      <c r="FIV845" s="32"/>
      <c r="FIW845" s="32"/>
      <c r="FIX845" s="32"/>
      <c r="FIY845" s="32"/>
      <c r="FIZ845" s="32"/>
      <c r="FJA845" s="32"/>
      <c r="FJB845" s="32"/>
      <c r="FJC845" s="32"/>
      <c r="FJD845" s="32"/>
      <c r="FJE845" s="32"/>
      <c r="FJF845" s="32"/>
      <c r="FJG845" s="32"/>
      <c r="FJH845" s="32"/>
      <c r="FJI845" s="32"/>
      <c r="FJJ845" s="32"/>
      <c r="FJK845" s="32"/>
      <c r="FJL845" s="32"/>
      <c r="FJM845" s="32"/>
      <c r="FJN845" s="32"/>
      <c r="FJO845" s="32"/>
      <c r="FJP845" s="32"/>
      <c r="FJQ845" s="32"/>
      <c r="FJR845" s="32"/>
      <c r="FJS845" s="32"/>
      <c r="FJT845" s="32"/>
      <c r="FJU845" s="32"/>
      <c r="FJV845" s="32"/>
      <c r="FJW845" s="32"/>
      <c r="FJX845" s="32"/>
      <c r="FJY845" s="32"/>
      <c r="FJZ845" s="32"/>
      <c r="FKA845" s="32"/>
      <c r="FKB845" s="32"/>
      <c r="FKC845" s="32"/>
      <c r="FKD845" s="32"/>
      <c r="FKE845" s="32"/>
      <c r="FKF845" s="32"/>
      <c r="FKG845" s="32"/>
      <c r="FKH845" s="32"/>
      <c r="FKI845" s="32"/>
      <c r="FKJ845" s="32"/>
      <c r="FKK845" s="32"/>
      <c r="FKL845" s="32"/>
      <c r="FKM845" s="32"/>
      <c r="FKN845" s="32"/>
      <c r="FKO845" s="32"/>
      <c r="FKP845" s="32"/>
      <c r="FKQ845" s="32"/>
      <c r="FKR845" s="32"/>
      <c r="FKS845" s="32"/>
      <c r="FKT845" s="32"/>
      <c r="FKU845" s="32"/>
      <c r="FKV845" s="32"/>
      <c r="FKW845" s="32"/>
      <c r="FKX845" s="32"/>
      <c r="FKY845" s="32"/>
      <c r="FKZ845" s="32"/>
      <c r="FLA845" s="32"/>
      <c r="FLB845" s="32"/>
      <c r="FLC845" s="32"/>
      <c r="FLD845" s="32"/>
      <c r="FLE845" s="32"/>
      <c r="FLF845" s="32"/>
      <c r="FLG845" s="32"/>
      <c r="FLH845" s="32"/>
      <c r="FLI845" s="32"/>
      <c r="FLJ845" s="32"/>
      <c r="FLK845" s="32"/>
      <c r="FLL845" s="32"/>
      <c r="FLM845" s="32"/>
      <c r="FLN845" s="32"/>
      <c r="FLO845" s="32"/>
      <c r="FLP845" s="32"/>
      <c r="FLQ845" s="32"/>
      <c r="FLR845" s="32"/>
      <c r="FLS845" s="32"/>
      <c r="FLT845" s="32"/>
      <c r="FLU845" s="32"/>
      <c r="FLV845" s="32"/>
      <c r="FLW845" s="32"/>
      <c r="FLX845" s="32"/>
      <c r="FLY845" s="32"/>
      <c r="FLZ845" s="32"/>
      <c r="FMA845" s="32"/>
      <c r="FMB845" s="32"/>
      <c r="FMC845" s="32"/>
      <c r="FMD845" s="32"/>
      <c r="FME845" s="32"/>
      <c r="FMF845" s="32"/>
      <c r="FMG845" s="32"/>
      <c r="FMH845" s="32"/>
      <c r="FMI845" s="32"/>
      <c r="FMJ845" s="32"/>
      <c r="FMK845" s="32"/>
      <c r="FML845" s="32"/>
      <c r="FMM845" s="32"/>
      <c r="FMN845" s="32"/>
      <c r="FMO845" s="32"/>
      <c r="FMP845" s="32"/>
      <c r="FMQ845" s="32"/>
      <c r="FMR845" s="32"/>
      <c r="FMS845" s="32"/>
      <c r="FMT845" s="32"/>
      <c r="FMU845" s="32"/>
      <c r="FMV845" s="32"/>
      <c r="FMW845" s="32"/>
      <c r="FMX845" s="32"/>
      <c r="FMY845" s="32"/>
      <c r="FMZ845" s="32"/>
      <c r="FNA845" s="32"/>
      <c r="FNB845" s="32"/>
      <c r="FNC845" s="32"/>
      <c r="FND845" s="32"/>
      <c r="FNE845" s="32"/>
      <c r="FNF845" s="32"/>
      <c r="FNG845" s="32"/>
      <c r="FNH845" s="32"/>
      <c r="FNI845" s="32"/>
      <c r="FNJ845" s="32"/>
      <c r="FNK845" s="32"/>
      <c r="FNL845" s="32"/>
      <c r="FNM845" s="32"/>
      <c r="FNN845" s="32"/>
      <c r="FNO845" s="32"/>
      <c r="FNP845" s="32"/>
      <c r="FNQ845" s="32"/>
      <c r="FNR845" s="32"/>
      <c r="FNS845" s="32"/>
      <c r="FNT845" s="32"/>
      <c r="FNU845" s="32"/>
      <c r="FNV845" s="32"/>
      <c r="FNW845" s="32"/>
      <c r="FNX845" s="32"/>
      <c r="FNY845" s="32"/>
      <c r="FNZ845" s="32"/>
      <c r="FOA845" s="32"/>
      <c r="FOB845" s="32"/>
      <c r="FOC845" s="32"/>
      <c r="FOD845" s="32"/>
      <c r="FOE845" s="32"/>
      <c r="FOF845" s="32"/>
      <c r="FOG845" s="32"/>
      <c r="FOH845" s="32"/>
      <c r="FOI845" s="32"/>
      <c r="FOJ845" s="32"/>
      <c r="FOK845" s="32"/>
      <c r="FOL845" s="32"/>
      <c r="FOM845" s="32"/>
      <c r="FON845" s="32"/>
      <c r="FOO845" s="32"/>
      <c r="FOP845" s="32"/>
      <c r="FOQ845" s="32"/>
      <c r="FOR845" s="32"/>
      <c r="FOS845" s="32"/>
      <c r="FOT845" s="32"/>
      <c r="FOU845" s="32"/>
      <c r="FOV845" s="32"/>
      <c r="FOW845" s="32"/>
      <c r="FOX845" s="32"/>
      <c r="FOY845" s="32"/>
      <c r="FOZ845" s="32"/>
      <c r="FPA845" s="32"/>
      <c r="FPB845" s="32"/>
      <c r="FPC845" s="32"/>
      <c r="FPD845" s="32"/>
      <c r="FPE845" s="32"/>
      <c r="FPF845" s="32"/>
      <c r="FPG845" s="32"/>
      <c r="FPH845" s="32"/>
      <c r="FPI845" s="32"/>
      <c r="FPJ845" s="32"/>
      <c r="FPK845" s="32"/>
      <c r="FPL845" s="32"/>
      <c r="FPM845" s="32"/>
      <c r="FPN845" s="32"/>
      <c r="FPO845" s="32"/>
      <c r="FPP845" s="32"/>
      <c r="FPQ845" s="32"/>
      <c r="FPR845" s="32"/>
      <c r="FPS845" s="32"/>
      <c r="FPT845" s="32"/>
      <c r="FPU845" s="32"/>
      <c r="FPV845" s="32"/>
      <c r="FPW845" s="32"/>
      <c r="FPX845" s="32"/>
      <c r="FPY845" s="32"/>
      <c r="FPZ845" s="32"/>
      <c r="FQA845" s="32"/>
      <c r="FQB845" s="32"/>
      <c r="FQC845" s="32"/>
      <c r="FQD845" s="32"/>
      <c r="FQE845" s="32"/>
      <c r="FQF845" s="32"/>
      <c r="FQG845" s="32"/>
      <c r="FQH845" s="32"/>
      <c r="FQI845" s="32"/>
      <c r="FQJ845" s="32"/>
      <c r="FQK845" s="32"/>
      <c r="FQL845" s="32"/>
      <c r="FQM845" s="32"/>
      <c r="FQN845" s="32"/>
      <c r="FQO845" s="32"/>
      <c r="FQP845" s="32"/>
      <c r="FQQ845" s="32"/>
      <c r="FQR845" s="32"/>
      <c r="FQS845" s="32"/>
      <c r="FQT845" s="32"/>
      <c r="FQU845" s="32"/>
      <c r="FQV845" s="32"/>
      <c r="FQW845" s="32"/>
      <c r="FQX845" s="32"/>
      <c r="FQY845" s="32"/>
      <c r="FQZ845" s="32"/>
      <c r="FRA845" s="32"/>
      <c r="FRB845" s="32"/>
      <c r="FRC845" s="32"/>
      <c r="FRD845" s="32"/>
      <c r="FRE845" s="32"/>
      <c r="FRF845" s="32"/>
      <c r="FRG845" s="32"/>
      <c r="FRH845" s="32"/>
      <c r="FRI845" s="32"/>
      <c r="FRJ845" s="32"/>
      <c r="FRK845" s="32"/>
      <c r="FRL845" s="32"/>
      <c r="FRM845" s="32"/>
      <c r="FRN845" s="32"/>
      <c r="FRO845" s="32"/>
      <c r="FRP845" s="32"/>
      <c r="FRQ845" s="32"/>
      <c r="FRR845" s="32"/>
      <c r="FRS845" s="32"/>
      <c r="FRT845" s="32"/>
      <c r="FRU845" s="32"/>
      <c r="FRV845" s="32"/>
      <c r="FRW845" s="32"/>
      <c r="FRX845" s="32"/>
      <c r="FRY845" s="32"/>
      <c r="FRZ845" s="32"/>
      <c r="FSA845" s="32"/>
      <c r="FSB845" s="32"/>
      <c r="FSC845" s="32"/>
      <c r="FSD845" s="32"/>
      <c r="FSE845" s="32"/>
      <c r="FSF845" s="32"/>
      <c r="FSG845" s="32"/>
      <c r="FSH845" s="32"/>
      <c r="FSI845" s="32"/>
      <c r="FSJ845" s="32"/>
      <c r="FSK845" s="32"/>
      <c r="FSL845" s="32"/>
      <c r="FSM845" s="32"/>
      <c r="FSN845" s="32"/>
      <c r="FSO845" s="32"/>
      <c r="FSP845" s="32"/>
      <c r="FSQ845" s="32"/>
      <c r="FSR845" s="32"/>
      <c r="FSS845" s="32"/>
      <c r="FST845" s="32"/>
      <c r="FSU845" s="32"/>
      <c r="FSV845" s="32"/>
      <c r="FSW845" s="32"/>
      <c r="FSX845" s="32"/>
      <c r="FSY845" s="32"/>
      <c r="FSZ845" s="32"/>
      <c r="FTA845" s="32"/>
      <c r="FTB845" s="32"/>
      <c r="FTC845" s="32"/>
      <c r="FTD845" s="32"/>
      <c r="FTE845" s="32"/>
      <c r="FTF845" s="32"/>
      <c r="FTG845" s="32"/>
      <c r="FTH845" s="32"/>
      <c r="FTI845" s="32"/>
      <c r="FTJ845" s="32"/>
      <c r="FTK845" s="32"/>
      <c r="FTL845" s="32"/>
      <c r="FTM845" s="32"/>
      <c r="FTN845" s="32"/>
      <c r="FTO845" s="32"/>
      <c r="FTP845" s="32"/>
      <c r="FTQ845" s="32"/>
      <c r="FTR845" s="32"/>
      <c r="FTS845" s="32"/>
      <c r="FTT845" s="32"/>
      <c r="FTU845" s="32"/>
      <c r="FTV845" s="32"/>
      <c r="FTW845" s="32"/>
      <c r="FTX845" s="32"/>
      <c r="FTY845" s="32"/>
      <c r="FTZ845" s="32"/>
      <c r="FUA845" s="32"/>
      <c r="FUB845" s="32"/>
      <c r="FUC845" s="32"/>
      <c r="FUD845" s="32"/>
      <c r="FUE845" s="32"/>
      <c r="FUF845" s="32"/>
      <c r="FUG845" s="32"/>
      <c r="FUH845" s="32"/>
      <c r="FUI845" s="32"/>
      <c r="FUJ845" s="32"/>
      <c r="FUK845" s="32"/>
      <c r="FUL845" s="32"/>
      <c r="FUM845" s="32"/>
      <c r="FUN845" s="32"/>
      <c r="FUO845" s="32"/>
      <c r="FUP845" s="32"/>
      <c r="FUQ845" s="32"/>
      <c r="FUR845" s="32"/>
      <c r="FUS845" s="32"/>
      <c r="FUT845" s="32"/>
      <c r="FUU845" s="32"/>
      <c r="FUV845" s="32"/>
      <c r="FUW845" s="32"/>
      <c r="FUX845" s="32"/>
      <c r="FUY845" s="32"/>
      <c r="FUZ845" s="32"/>
      <c r="FVA845" s="32"/>
      <c r="FVB845" s="32"/>
      <c r="FVC845" s="32"/>
      <c r="FVD845" s="32"/>
      <c r="FVE845" s="32"/>
      <c r="FVF845" s="32"/>
      <c r="FVG845" s="32"/>
      <c r="FVH845" s="32"/>
      <c r="FVI845" s="32"/>
      <c r="FVJ845" s="32"/>
      <c r="FVK845" s="32"/>
      <c r="FVL845" s="32"/>
      <c r="FVM845" s="32"/>
      <c r="FVN845" s="32"/>
      <c r="FVO845" s="32"/>
      <c r="FVP845" s="32"/>
      <c r="FVQ845" s="32"/>
      <c r="FVR845" s="32"/>
      <c r="FVS845" s="32"/>
      <c r="FVT845" s="32"/>
      <c r="FVU845" s="32"/>
      <c r="FVV845" s="32"/>
      <c r="FVW845" s="32"/>
      <c r="FVX845" s="32"/>
      <c r="FVY845" s="32"/>
      <c r="FVZ845" s="32"/>
      <c r="FWA845" s="32"/>
      <c r="FWB845" s="32"/>
      <c r="FWC845" s="32"/>
      <c r="FWD845" s="32"/>
      <c r="FWE845" s="32"/>
      <c r="FWF845" s="32"/>
      <c r="FWG845" s="32"/>
      <c r="FWH845" s="32"/>
      <c r="FWI845" s="32"/>
      <c r="FWJ845" s="32"/>
      <c r="FWK845" s="32"/>
      <c r="FWL845" s="32"/>
      <c r="FWM845" s="32"/>
      <c r="FWN845" s="32"/>
      <c r="FWO845" s="32"/>
      <c r="FWP845" s="32"/>
      <c r="FWQ845" s="32"/>
      <c r="FWR845" s="32"/>
      <c r="FWS845" s="32"/>
      <c r="FWT845" s="32"/>
      <c r="FWU845" s="32"/>
      <c r="FWV845" s="32"/>
      <c r="FWW845" s="32"/>
      <c r="FWX845" s="32"/>
      <c r="FWY845" s="32"/>
      <c r="FWZ845" s="32"/>
      <c r="FXA845" s="32"/>
      <c r="FXB845" s="32"/>
      <c r="FXC845" s="32"/>
      <c r="FXD845" s="32"/>
      <c r="FXE845" s="32"/>
      <c r="FXF845" s="32"/>
      <c r="FXG845" s="32"/>
      <c r="FXH845" s="32"/>
      <c r="FXI845" s="32"/>
      <c r="FXJ845" s="32"/>
      <c r="FXK845" s="32"/>
      <c r="FXL845" s="32"/>
      <c r="FXM845" s="32"/>
      <c r="FXN845" s="32"/>
      <c r="FXO845" s="32"/>
      <c r="FXP845" s="32"/>
      <c r="FXQ845" s="32"/>
      <c r="FXR845" s="32"/>
      <c r="FXS845" s="32"/>
      <c r="FXT845" s="32"/>
      <c r="FXU845" s="32"/>
      <c r="FXV845" s="32"/>
      <c r="FXW845" s="32"/>
      <c r="FXX845" s="32"/>
      <c r="FXY845" s="32"/>
      <c r="FXZ845" s="32"/>
      <c r="FYA845" s="32"/>
      <c r="FYB845" s="32"/>
      <c r="FYC845" s="32"/>
      <c r="FYD845" s="32"/>
      <c r="FYE845" s="32"/>
      <c r="FYF845" s="32"/>
      <c r="FYG845" s="32"/>
      <c r="FYH845" s="32"/>
      <c r="FYI845" s="32"/>
      <c r="FYJ845" s="32"/>
      <c r="FYK845" s="32"/>
      <c r="FYL845" s="32"/>
      <c r="FYM845" s="32"/>
      <c r="FYN845" s="32"/>
      <c r="FYO845" s="32"/>
      <c r="FYP845" s="32"/>
      <c r="FYQ845" s="32"/>
      <c r="FYR845" s="32"/>
      <c r="FYS845" s="32"/>
      <c r="FYT845" s="32"/>
      <c r="FYU845" s="32"/>
      <c r="FYV845" s="32"/>
      <c r="FYW845" s="32"/>
      <c r="FYX845" s="32"/>
      <c r="FYY845" s="32"/>
      <c r="FYZ845" s="32"/>
      <c r="FZA845" s="32"/>
      <c r="FZB845" s="32"/>
      <c r="FZC845" s="32"/>
      <c r="FZD845" s="32"/>
      <c r="FZE845" s="32"/>
      <c r="FZF845" s="32"/>
      <c r="FZG845" s="32"/>
      <c r="FZH845" s="32"/>
      <c r="FZI845" s="32"/>
      <c r="FZJ845" s="32"/>
      <c r="FZK845" s="32"/>
      <c r="FZL845" s="32"/>
      <c r="FZM845" s="32"/>
      <c r="FZN845" s="32"/>
      <c r="FZO845" s="32"/>
      <c r="FZP845" s="32"/>
      <c r="FZQ845" s="32"/>
      <c r="FZR845" s="32"/>
      <c r="FZS845" s="32"/>
      <c r="FZT845" s="32"/>
      <c r="FZU845" s="32"/>
      <c r="FZV845" s="32"/>
      <c r="FZW845" s="32"/>
      <c r="FZX845" s="32"/>
      <c r="FZY845" s="32"/>
      <c r="FZZ845" s="32"/>
      <c r="GAA845" s="32"/>
      <c r="GAB845" s="32"/>
      <c r="GAC845" s="32"/>
      <c r="GAD845" s="32"/>
      <c r="GAE845" s="32"/>
      <c r="GAF845" s="32"/>
      <c r="GAG845" s="32"/>
      <c r="GAH845" s="32"/>
      <c r="GAI845" s="32"/>
      <c r="GAJ845" s="32"/>
      <c r="GAK845" s="32"/>
      <c r="GAL845" s="32"/>
      <c r="GAM845" s="32"/>
      <c r="GAN845" s="32"/>
      <c r="GAO845" s="32"/>
      <c r="GAP845" s="32"/>
      <c r="GAQ845" s="32"/>
      <c r="GAR845" s="32"/>
      <c r="GAS845" s="32"/>
      <c r="GAT845" s="32"/>
      <c r="GAU845" s="32"/>
      <c r="GAV845" s="32"/>
      <c r="GAW845" s="32"/>
      <c r="GAX845" s="32"/>
      <c r="GAY845" s="32"/>
      <c r="GAZ845" s="32"/>
      <c r="GBA845" s="32"/>
      <c r="GBB845" s="32"/>
      <c r="GBC845" s="32"/>
      <c r="GBD845" s="32"/>
      <c r="GBE845" s="32"/>
      <c r="GBF845" s="32"/>
      <c r="GBG845" s="32"/>
      <c r="GBH845" s="32"/>
      <c r="GBI845" s="32"/>
      <c r="GBJ845" s="32"/>
      <c r="GBK845" s="32"/>
      <c r="GBL845" s="32"/>
      <c r="GBM845" s="32"/>
      <c r="GBN845" s="32"/>
      <c r="GBO845" s="32"/>
      <c r="GBP845" s="32"/>
      <c r="GBQ845" s="32"/>
      <c r="GBR845" s="32"/>
      <c r="GBS845" s="32"/>
      <c r="GBT845" s="32"/>
      <c r="GBU845" s="32"/>
      <c r="GBV845" s="32"/>
      <c r="GBW845" s="32"/>
      <c r="GBX845" s="32"/>
      <c r="GBY845" s="32"/>
      <c r="GBZ845" s="32"/>
      <c r="GCA845" s="32"/>
      <c r="GCB845" s="32"/>
      <c r="GCC845" s="32"/>
      <c r="GCD845" s="32"/>
      <c r="GCE845" s="32"/>
      <c r="GCF845" s="32"/>
      <c r="GCG845" s="32"/>
      <c r="GCH845" s="32"/>
      <c r="GCI845" s="32"/>
      <c r="GCJ845" s="32"/>
      <c r="GCK845" s="32"/>
      <c r="GCL845" s="32"/>
      <c r="GCM845" s="32"/>
      <c r="GCN845" s="32"/>
      <c r="GCO845" s="32"/>
      <c r="GCP845" s="32"/>
      <c r="GCQ845" s="32"/>
      <c r="GCR845" s="32"/>
      <c r="GCS845" s="32"/>
      <c r="GCT845" s="32"/>
      <c r="GCU845" s="32"/>
      <c r="GCV845" s="32"/>
      <c r="GCW845" s="32"/>
      <c r="GCX845" s="32"/>
      <c r="GCY845" s="32"/>
      <c r="GCZ845" s="32"/>
      <c r="GDA845" s="32"/>
      <c r="GDB845" s="32"/>
      <c r="GDC845" s="32"/>
      <c r="GDD845" s="32"/>
      <c r="GDE845" s="32"/>
      <c r="GDF845" s="32"/>
      <c r="GDG845" s="32"/>
      <c r="GDH845" s="32"/>
      <c r="GDI845" s="32"/>
      <c r="GDJ845" s="32"/>
      <c r="GDK845" s="32"/>
      <c r="GDL845" s="32"/>
      <c r="GDM845" s="32"/>
      <c r="GDN845" s="32"/>
      <c r="GDO845" s="32"/>
      <c r="GDP845" s="32"/>
      <c r="GDQ845" s="32"/>
      <c r="GDR845" s="32"/>
      <c r="GDS845" s="32"/>
      <c r="GDT845" s="32"/>
      <c r="GDU845" s="32"/>
      <c r="GDV845" s="32"/>
      <c r="GDW845" s="32"/>
      <c r="GDX845" s="32"/>
      <c r="GDY845" s="32"/>
      <c r="GDZ845" s="32"/>
      <c r="GEA845" s="32"/>
      <c r="GEB845" s="32"/>
      <c r="GEC845" s="32"/>
      <c r="GED845" s="32"/>
      <c r="GEE845" s="32"/>
      <c r="GEF845" s="32"/>
      <c r="GEG845" s="32"/>
      <c r="GEH845" s="32"/>
      <c r="GEI845" s="32"/>
      <c r="GEJ845" s="32"/>
      <c r="GEK845" s="32"/>
      <c r="GEL845" s="32"/>
      <c r="GEM845" s="32"/>
      <c r="GEN845" s="32"/>
      <c r="GEO845" s="32"/>
      <c r="GEP845" s="32"/>
      <c r="GEQ845" s="32"/>
      <c r="GER845" s="32"/>
      <c r="GES845" s="32"/>
      <c r="GET845" s="32"/>
      <c r="GEU845" s="32"/>
      <c r="GEV845" s="32"/>
      <c r="GEW845" s="32"/>
      <c r="GEX845" s="32"/>
      <c r="GEY845" s="32"/>
      <c r="GEZ845" s="32"/>
      <c r="GFA845" s="32"/>
      <c r="GFB845" s="32"/>
      <c r="GFC845" s="32"/>
      <c r="GFD845" s="32"/>
      <c r="GFE845" s="32"/>
      <c r="GFF845" s="32"/>
      <c r="GFG845" s="32"/>
      <c r="GFH845" s="32"/>
      <c r="GFI845" s="32"/>
      <c r="GFJ845" s="32"/>
      <c r="GFK845" s="32"/>
      <c r="GFL845" s="32"/>
      <c r="GFM845" s="32"/>
      <c r="GFN845" s="32"/>
      <c r="GFO845" s="32"/>
      <c r="GFP845" s="32"/>
      <c r="GFQ845" s="32"/>
      <c r="GFR845" s="32"/>
      <c r="GFS845" s="32"/>
      <c r="GFT845" s="32"/>
      <c r="GFU845" s="32"/>
      <c r="GFV845" s="32"/>
      <c r="GFW845" s="32"/>
      <c r="GFX845" s="32"/>
      <c r="GFY845" s="32"/>
      <c r="GFZ845" s="32"/>
      <c r="GGA845" s="32"/>
      <c r="GGB845" s="32"/>
      <c r="GGC845" s="32"/>
      <c r="GGD845" s="32"/>
      <c r="GGE845" s="32"/>
      <c r="GGF845" s="32"/>
      <c r="GGG845" s="32"/>
      <c r="GGH845" s="32"/>
      <c r="GGI845" s="32"/>
      <c r="GGJ845" s="32"/>
      <c r="GGK845" s="32"/>
      <c r="GGL845" s="32"/>
      <c r="GGM845" s="32"/>
      <c r="GGN845" s="32"/>
      <c r="GGO845" s="32"/>
      <c r="GGP845" s="32"/>
      <c r="GGQ845" s="32"/>
      <c r="GGR845" s="32"/>
      <c r="GGS845" s="32"/>
      <c r="GGT845" s="32"/>
      <c r="GGU845" s="32"/>
      <c r="GGV845" s="32"/>
      <c r="GGW845" s="32"/>
      <c r="GGX845" s="32"/>
      <c r="GGY845" s="32"/>
      <c r="GGZ845" s="32"/>
      <c r="GHA845" s="32"/>
      <c r="GHB845" s="32"/>
      <c r="GHC845" s="32"/>
      <c r="GHD845" s="32"/>
      <c r="GHE845" s="32"/>
      <c r="GHF845" s="32"/>
      <c r="GHG845" s="32"/>
      <c r="GHH845" s="32"/>
      <c r="GHI845" s="32"/>
      <c r="GHJ845" s="32"/>
      <c r="GHK845" s="32"/>
      <c r="GHL845" s="32"/>
      <c r="GHM845" s="32"/>
      <c r="GHN845" s="32"/>
      <c r="GHO845" s="32"/>
      <c r="GHP845" s="32"/>
      <c r="GHQ845" s="32"/>
      <c r="GHR845" s="32"/>
      <c r="GHS845" s="32"/>
      <c r="GHT845" s="32"/>
      <c r="GHU845" s="32"/>
      <c r="GHV845" s="32"/>
      <c r="GHW845" s="32"/>
      <c r="GHX845" s="32"/>
      <c r="GHY845" s="32"/>
      <c r="GHZ845" s="32"/>
      <c r="GIA845" s="32"/>
      <c r="GIB845" s="32"/>
      <c r="GIC845" s="32"/>
      <c r="GID845" s="32"/>
      <c r="GIE845" s="32"/>
      <c r="GIF845" s="32"/>
      <c r="GIG845" s="32"/>
      <c r="GIH845" s="32"/>
      <c r="GII845" s="32"/>
      <c r="GIJ845" s="32"/>
      <c r="GIK845" s="32"/>
      <c r="GIL845" s="32"/>
      <c r="GIM845" s="32"/>
      <c r="GIN845" s="32"/>
      <c r="GIO845" s="32"/>
      <c r="GIP845" s="32"/>
      <c r="GIQ845" s="32"/>
      <c r="GIR845" s="32"/>
      <c r="GIS845" s="32"/>
      <c r="GIT845" s="32"/>
      <c r="GIU845" s="32"/>
      <c r="GIV845" s="32"/>
      <c r="GIW845" s="32"/>
      <c r="GIX845" s="32"/>
      <c r="GIY845" s="32"/>
      <c r="GIZ845" s="32"/>
      <c r="GJA845" s="32"/>
      <c r="GJB845" s="32"/>
      <c r="GJC845" s="32"/>
      <c r="GJD845" s="32"/>
      <c r="GJE845" s="32"/>
      <c r="GJF845" s="32"/>
      <c r="GJG845" s="32"/>
      <c r="GJH845" s="32"/>
      <c r="GJI845" s="32"/>
      <c r="GJJ845" s="32"/>
      <c r="GJK845" s="32"/>
      <c r="GJL845" s="32"/>
      <c r="GJM845" s="32"/>
      <c r="GJN845" s="32"/>
      <c r="GJO845" s="32"/>
      <c r="GJP845" s="32"/>
      <c r="GJQ845" s="32"/>
      <c r="GJR845" s="32"/>
      <c r="GJS845" s="32"/>
      <c r="GJT845" s="32"/>
      <c r="GJU845" s="32"/>
      <c r="GJV845" s="32"/>
      <c r="GJW845" s="32"/>
      <c r="GJX845" s="32"/>
      <c r="GJY845" s="32"/>
      <c r="GJZ845" s="32"/>
      <c r="GKA845" s="32"/>
      <c r="GKB845" s="32"/>
      <c r="GKC845" s="32"/>
      <c r="GKD845" s="32"/>
      <c r="GKE845" s="32"/>
      <c r="GKF845" s="32"/>
      <c r="GKG845" s="32"/>
      <c r="GKH845" s="32"/>
      <c r="GKI845" s="32"/>
      <c r="GKJ845" s="32"/>
      <c r="GKK845" s="32"/>
      <c r="GKL845" s="32"/>
      <c r="GKM845" s="32"/>
      <c r="GKN845" s="32"/>
      <c r="GKO845" s="32"/>
      <c r="GKP845" s="32"/>
      <c r="GKQ845" s="32"/>
      <c r="GKR845" s="32"/>
      <c r="GKS845" s="32"/>
      <c r="GKT845" s="32"/>
      <c r="GKU845" s="32"/>
      <c r="GKV845" s="32"/>
      <c r="GKW845" s="32"/>
      <c r="GKX845" s="32"/>
      <c r="GKY845" s="32"/>
      <c r="GKZ845" s="32"/>
      <c r="GLA845" s="32"/>
      <c r="GLB845" s="32"/>
      <c r="GLC845" s="32"/>
      <c r="GLD845" s="32"/>
      <c r="GLE845" s="32"/>
      <c r="GLF845" s="32"/>
      <c r="GLG845" s="32"/>
      <c r="GLH845" s="32"/>
      <c r="GLI845" s="32"/>
      <c r="GLJ845" s="32"/>
      <c r="GLK845" s="32"/>
      <c r="GLL845" s="32"/>
      <c r="GLM845" s="32"/>
      <c r="GLN845" s="32"/>
      <c r="GLO845" s="32"/>
      <c r="GLP845" s="32"/>
      <c r="GLQ845" s="32"/>
      <c r="GLR845" s="32"/>
      <c r="GLS845" s="32"/>
      <c r="GLT845" s="32"/>
      <c r="GLU845" s="32"/>
      <c r="GLV845" s="32"/>
      <c r="GLW845" s="32"/>
      <c r="GLX845" s="32"/>
      <c r="GLY845" s="32"/>
      <c r="GLZ845" s="32"/>
      <c r="GMA845" s="32"/>
      <c r="GMB845" s="32"/>
      <c r="GMC845" s="32"/>
      <c r="GMD845" s="32"/>
      <c r="GME845" s="32"/>
      <c r="GMF845" s="32"/>
      <c r="GMG845" s="32"/>
      <c r="GMH845" s="32"/>
      <c r="GMI845" s="32"/>
      <c r="GMJ845" s="32"/>
      <c r="GMK845" s="32"/>
      <c r="GML845" s="32"/>
      <c r="GMM845" s="32"/>
      <c r="GMN845" s="32"/>
      <c r="GMO845" s="32"/>
      <c r="GMP845" s="32"/>
      <c r="GMQ845" s="32"/>
      <c r="GMR845" s="32"/>
      <c r="GMS845" s="32"/>
      <c r="GMT845" s="32"/>
      <c r="GMU845" s="32"/>
      <c r="GMV845" s="32"/>
      <c r="GMW845" s="32"/>
      <c r="GMX845" s="32"/>
      <c r="GMY845" s="32"/>
      <c r="GMZ845" s="32"/>
      <c r="GNA845" s="32"/>
      <c r="GNB845" s="32"/>
      <c r="GNC845" s="32"/>
      <c r="GND845" s="32"/>
      <c r="GNE845" s="32"/>
      <c r="GNF845" s="32"/>
      <c r="GNG845" s="32"/>
      <c r="GNH845" s="32"/>
      <c r="GNI845" s="32"/>
      <c r="GNJ845" s="32"/>
      <c r="GNK845" s="32"/>
      <c r="GNL845" s="32"/>
      <c r="GNM845" s="32"/>
      <c r="GNN845" s="32"/>
      <c r="GNO845" s="32"/>
      <c r="GNP845" s="32"/>
      <c r="GNQ845" s="32"/>
      <c r="GNR845" s="32"/>
      <c r="GNS845" s="32"/>
      <c r="GNT845" s="32"/>
      <c r="GNU845" s="32"/>
      <c r="GNV845" s="32"/>
      <c r="GNW845" s="32"/>
      <c r="GNX845" s="32"/>
      <c r="GNY845" s="32"/>
      <c r="GNZ845" s="32"/>
      <c r="GOA845" s="32"/>
      <c r="GOB845" s="32"/>
      <c r="GOC845" s="32"/>
      <c r="GOD845" s="32"/>
      <c r="GOE845" s="32"/>
      <c r="GOF845" s="32"/>
      <c r="GOG845" s="32"/>
      <c r="GOH845" s="32"/>
      <c r="GOI845" s="32"/>
      <c r="GOJ845" s="32"/>
      <c r="GOK845" s="32"/>
      <c r="GOL845" s="32"/>
      <c r="GOM845" s="32"/>
      <c r="GON845" s="32"/>
      <c r="GOO845" s="32"/>
      <c r="GOP845" s="32"/>
      <c r="GOQ845" s="32"/>
      <c r="GOR845" s="32"/>
      <c r="GOS845" s="32"/>
      <c r="GOT845" s="32"/>
      <c r="GOU845" s="32"/>
      <c r="GOV845" s="32"/>
      <c r="GOW845" s="32"/>
      <c r="GOX845" s="32"/>
      <c r="GOY845" s="32"/>
      <c r="GOZ845" s="32"/>
      <c r="GPA845" s="32"/>
      <c r="GPB845" s="32"/>
      <c r="GPC845" s="32"/>
      <c r="GPD845" s="32"/>
      <c r="GPE845" s="32"/>
      <c r="GPF845" s="32"/>
      <c r="GPG845" s="32"/>
      <c r="GPH845" s="32"/>
      <c r="GPI845" s="32"/>
      <c r="GPJ845" s="32"/>
      <c r="GPK845" s="32"/>
      <c r="GPL845" s="32"/>
      <c r="GPM845" s="32"/>
      <c r="GPN845" s="32"/>
      <c r="GPO845" s="32"/>
      <c r="GPP845" s="32"/>
      <c r="GPQ845" s="32"/>
      <c r="GPR845" s="32"/>
      <c r="GPS845" s="32"/>
      <c r="GPT845" s="32"/>
      <c r="GPU845" s="32"/>
      <c r="GPV845" s="32"/>
      <c r="GPW845" s="32"/>
      <c r="GPX845" s="32"/>
      <c r="GPY845" s="32"/>
      <c r="GPZ845" s="32"/>
      <c r="GQA845" s="32"/>
      <c r="GQB845" s="32"/>
      <c r="GQC845" s="32"/>
      <c r="GQD845" s="32"/>
      <c r="GQE845" s="32"/>
      <c r="GQF845" s="32"/>
      <c r="GQG845" s="32"/>
      <c r="GQH845" s="32"/>
      <c r="GQI845" s="32"/>
      <c r="GQJ845" s="32"/>
      <c r="GQK845" s="32"/>
      <c r="GQL845" s="32"/>
      <c r="GQM845" s="32"/>
      <c r="GQN845" s="32"/>
      <c r="GQO845" s="32"/>
      <c r="GQP845" s="32"/>
      <c r="GQQ845" s="32"/>
      <c r="GQR845" s="32"/>
      <c r="GQS845" s="32"/>
      <c r="GQT845" s="32"/>
      <c r="GQU845" s="32"/>
      <c r="GQV845" s="32"/>
      <c r="GQW845" s="32"/>
      <c r="GQX845" s="32"/>
      <c r="GQY845" s="32"/>
      <c r="GQZ845" s="32"/>
      <c r="GRA845" s="32"/>
      <c r="GRB845" s="32"/>
      <c r="GRC845" s="32"/>
      <c r="GRD845" s="32"/>
      <c r="GRE845" s="32"/>
      <c r="GRF845" s="32"/>
      <c r="GRG845" s="32"/>
      <c r="GRH845" s="32"/>
      <c r="GRI845" s="32"/>
      <c r="GRJ845" s="32"/>
      <c r="GRK845" s="32"/>
      <c r="GRL845" s="32"/>
      <c r="GRM845" s="32"/>
      <c r="GRN845" s="32"/>
      <c r="GRO845" s="32"/>
      <c r="GRP845" s="32"/>
      <c r="GRQ845" s="32"/>
      <c r="GRR845" s="32"/>
      <c r="GRS845" s="32"/>
      <c r="GRT845" s="32"/>
      <c r="GRU845" s="32"/>
      <c r="GRV845" s="32"/>
      <c r="GRW845" s="32"/>
      <c r="GRX845" s="32"/>
      <c r="GRY845" s="32"/>
      <c r="GRZ845" s="32"/>
      <c r="GSA845" s="32"/>
      <c r="GSB845" s="32"/>
      <c r="GSC845" s="32"/>
      <c r="GSD845" s="32"/>
      <c r="GSE845" s="32"/>
      <c r="GSF845" s="32"/>
      <c r="GSG845" s="32"/>
      <c r="GSH845" s="32"/>
      <c r="GSI845" s="32"/>
      <c r="GSJ845" s="32"/>
      <c r="GSK845" s="32"/>
      <c r="GSL845" s="32"/>
      <c r="GSM845" s="32"/>
      <c r="GSN845" s="32"/>
      <c r="GSO845" s="32"/>
      <c r="GSP845" s="32"/>
      <c r="GSQ845" s="32"/>
      <c r="GSR845" s="32"/>
      <c r="GSS845" s="32"/>
      <c r="GST845" s="32"/>
      <c r="GSU845" s="32"/>
      <c r="GSV845" s="32"/>
      <c r="GSW845" s="32"/>
      <c r="GSX845" s="32"/>
      <c r="GSY845" s="32"/>
      <c r="GSZ845" s="32"/>
      <c r="GTA845" s="32"/>
      <c r="GTB845" s="32"/>
      <c r="GTC845" s="32"/>
      <c r="GTD845" s="32"/>
      <c r="GTE845" s="32"/>
      <c r="GTF845" s="32"/>
      <c r="GTG845" s="32"/>
      <c r="GTH845" s="32"/>
      <c r="GTI845" s="32"/>
      <c r="GTJ845" s="32"/>
      <c r="GTK845" s="32"/>
      <c r="GTL845" s="32"/>
      <c r="GTM845" s="32"/>
      <c r="GTN845" s="32"/>
      <c r="GTO845" s="32"/>
      <c r="GTP845" s="32"/>
      <c r="GTQ845" s="32"/>
      <c r="GTR845" s="32"/>
      <c r="GTS845" s="32"/>
      <c r="GTT845" s="32"/>
      <c r="GTU845" s="32"/>
      <c r="GTV845" s="32"/>
      <c r="GTW845" s="32"/>
      <c r="GTX845" s="32"/>
      <c r="GTY845" s="32"/>
      <c r="GTZ845" s="32"/>
      <c r="GUA845" s="32"/>
      <c r="GUB845" s="32"/>
      <c r="GUC845" s="32"/>
      <c r="GUD845" s="32"/>
      <c r="GUE845" s="32"/>
      <c r="GUF845" s="32"/>
      <c r="GUG845" s="32"/>
      <c r="GUH845" s="32"/>
      <c r="GUI845" s="32"/>
      <c r="GUJ845" s="32"/>
      <c r="GUK845" s="32"/>
      <c r="GUL845" s="32"/>
      <c r="GUM845" s="32"/>
      <c r="GUN845" s="32"/>
      <c r="GUO845" s="32"/>
      <c r="GUP845" s="32"/>
      <c r="GUQ845" s="32"/>
      <c r="GUR845" s="32"/>
      <c r="GUS845" s="32"/>
      <c r="GUT845" s="32"/>
      <c r="GUU845" s="32"/>
      <c r="GUV845" s="32"/>
      <c r="GUW845" s="32"/>
      <c r="GUX845" s="32"/>
      <c r="GUY845" s="32"/>
      <c r="GUZ845" s="32"/>
      <c r="GVA845" s="32"/>
      <c r="GVB845" s="32"/>
      <c r="GVC845" s="32"/>
      <c r="GVD845" s="32"/>
      <c r="GVE845" s="32"/>
      <c r="GVF845" s="32"/>
      <c r="GVG845" s="32"/>
      <c r="GVH845" s="32"/>
      <c r="GVI845" s="32"/>
      <c r="GVJ845" s="32"/>
      <c r="GVK845" s="32"/>
      <c r="GVL845" s="32"/>
      <c r="GVM845" s="32"/>
      <c r="GVN845" s="32"/>
      <c r="GVO845" s="32"/>
      <c r="GVP845" s="32"/>
      <c r="GVQ845" s="32"/>
      <c r="GVR845" s="32"/>
      <c r="GVS845" s="32"/>
      <c r="GVT845" s="32"/>
      <c r="GVU845" s="32"/>
      <c r="GVV845" s="32"/>
      <c r="GVW845" s="32"/>
      <c r="GVX845" s="32"/>
      <c r="GVY845" s="32"/>
      <c r="GVZ845" s="32"/>
      <c r="GWA845" s="32"/>
      <c r="GWB845" s="32"/>
      <c r="GWC845" s="32"/>
      <c r="GWD845" s="32"/>
      <c r="GWE845" s="32"/>
      <c r="GWF845" s="32"/>
      <c r="GWG845" s="32"/>
      <c r="GWH845" s="32"/>
      <c r="GWI845" s="32"/>
      <c r="GWJ845" s="32"/>
      <c r="GWK845" s="32"/>
      <c r="GWL845" s="32"/>
      <c r="GWM845" s="32"/>
      <c r="GWN845" s="32"/>
      <c r="GWO845" s="32"/>
      <c r="GWP845" s="32"/>
      <c r="GWQ845" s="32"/>
      <c r="GWR845" s="32"/>
      <c r="GWS845" s="32"/>
      <c r="GWT845" s="32"/>
      <c r="GWU845" s="32"/>
      <c r="GWV845" s="32"/>
      <c r="GWW845" s="32"/>
      <c r="GWX845" s="32"/>
      <c r="GWY845" s="32"/>
      <c r="GWZ845" s="32"/>
      <c r="GXA845" s="32"/>
      <c r="GXB845" s="32"/>
      <c r="GXC845" s="32"/>
      <c r="GXD845" s="32"/>
      <c r="GXE845" s="32"/>
      <c r="GXF845" s="32"/>
      <c r="GXG845" s="32"/>
      <c r="GXH845" s="32"/>
      <c r="GXI845" s="32"/>
      <c r="GXJ845" s="32"/>
      <c r="GXK845" s="32"/>
      <c r="GXL845" s="32"/>
      <c r="GXM845" s="32"/>
      <c r="GXN845" s="32"/>
      <c r="GXO845" s="32"/>
      <c r="GXP845" s="32"/>
      <c r="GXQ845" s="32"/>
      <c r="GXR845" s="32"/>
      <c r="GXS845" s="32"/>
      <c r="GXT845" s="32"/>
      <c r="GXU845" s="32"/>
      <c r="GXV845" s="32"/>
      <c r="GXW845" s="32"/>
      <c r="GXX845" s="32"/>
      <c r="GXY845" s="32"/>
      <c r="GXZ845" s="32"/>
      <c r="GYA845" s="32"/>
      <c r="GYB845" s="32"/>
      <c r="GYC845" s="32"/>
      <c r="GYD845" s="32"/>
      <c r="GYE845" s="32"/>
      <c r="GYF845" s="32"/>
      <c r="GYG845" s="32"/>
      <c r="GYH845" s="32"/>
      <c r="GYI845" s="32"/>
      <c r="GYJ845" s="32"/>
      <c r="GYK845" s="32"/>
      <c r="GYL845" s="32"/>
      <c r="GYM845" s="32"/>
      <c r="GYN845" s="32"/>
      <c r="GYO845" s="32"/>
      <c r="GYP845" s="32"/>
      <c r="GYQ845" s="32"/>
      <c r="GYR845" s="32"/>
      <c r="GYS845" s="32"/>
      <c r="GYT845" s="32"/>
      <c r="GYU845" s="32"/>
      <c r="GYV845" s="32"/>
      <c r="GYW845" s="32"/>
      <c r="GYX845" s="32"/>
      <c r="GYY845" s="32"/>
      <c r="GYZ845" s="32"/>
      <c r="GZA845" s="32"/>
      <c r="GZB845" s="32"/>
      <c r="GZC845" s="32"/>
      <c r="GZD845" s="32"/>
      <c r="GZE845" s="32"/>
      <c r="GZF845" s="32"/>
      <c r="GZG845" s="32"/>
      <c r="GZH845" s="32"/>
      <c r="GZI845" s="32"/>
      <c r="GZJ845" s="32"/>
      <c r="GZK845" s="32"/>
      <c r="GZL845" s="32"/>
      <c r="GZM845" s="32"/>
      <c r="GZN845" s="32"/>
      <c r="GZO845" s="32"/>
      <c r="GZP845" s="32"/>
      <c r="GZQ845" s="32"/>
      <c r="GZR845" s="32"/>
      <c r="GZS845" s="32"/>
      <c r="GZT845" s="32"/>
      <c r="GZU845" s="32"/>
      <c r="GZV845" s="32"/>
      <c r="GZW845" s="32"/>
      <c r="GZX845" s="32"/>
      <c r="GZY845" s="32"/>
      <c r="GZZ845" s="32"/>
      <c r="HAA845" s="32"/>
      <c r="HAB845" s="32"/>
      <c r="HAC845" s="32"/>
      <c r="HAD845" s="32"/>
      <c r="HAE845" s="32"/>
      <c r="HAF845" s="32"/>
      <c r="HAG845" s="32"/>
      <c r="HAH845" s="32"/>
      <c r="HAI845" s="32"/>
      <c r="HAJ845" s="32"/>
      <c r="HAK845" s="32"/>
      <c r="HAL845" s="32"/>
      <c r="HAM845" s="32"/>
      <c r="HAN845" s="32"/>
      <c r="HAO845" s="32"/>
      <c r="HAP845" s="32"/>
      <c r="HAQ845" s="32"/>
      <c r="HAR845" s="32"/>
      <c r="HAS845" s="32"/>
      <c r="HAT845" s="32"/>
      <c r="HAU845" s="32"/>
      <c r="HAV845" s="32"/>
      <c r="HAW845" s="32"/>
      <c r="HAX845" s="32"/>
      <c r="HAY845" s="32"/>
      <c r="HAZ845" s="32"/>
      <c r="HBA845" s="32"/>
      <c r="HBB845" s="32"/>
      <c r="HBC845" s="32"/>
      <c r="HBD845" s="32"/>
      <c r="HBE845" s="32"/>
      <c r="HBF845" s="32"/>
      <c r="HBG845" s="32"/>
      <c r="HBH845" s="32"/>
      <c r="HBI845" s="32"/>
      <c r="HBJ845" s="32"/>
      <c r="HBK845" s="32"/>
      <c r="HBL845" s="32"/>
      <c r="HBM845" s="32"/>
      <c r="HBN845" s="32"/>
      <c r="HBO845" s="32"/>
      <c r="HBP845" s="32"/>
      <c r="HBQ845" s="32"/>
      <c r="HBR845" s="32"/>
      <c r="HBS845" s="32"/>
      <c r="HBT845" s="32"/>
      <c r="HBU845" s="32"/>
      <c r="HBV845" s="32"/>
      <c r="HBW845" s="32"/>
      <c r="HBX845" s="32"/>
      <c r="HBY845" s="32"/>
      <c r="HBZ845" s="32"/>
      <c r="HCA845" s="32"/>
      <c r="HCB845" s="32"/>
      <c r="HCC845" s="32"/>
      <c r="HCD845" s="32"/>
      <c r="HCE845" s="32"/>
      <c r="HCF845" s="32"/>
      <c r="HCG845" s="32"/>
      <c r="HCH845" s="32"/>
      <c r="HCI845" s="32"/>
      <c r="HCJ845" s="32"/>
      <c r="HCK845" s="32"/>
      <c r="HCL845" s="32"/>
      <c r="HCM845" s="32"/>
      <c r="HCN845" s="32"/>
      <c r="HCO845" s="32"/>
      <c r="HCP845" s="32"/>
      <c r="HCQ845" s="32"/>
      <c r="HCR845" s="32"/>
      <c r="HCS845" s="32"/>
      <c r="HCT845" s="32"/>
      <c r="HCU845" s="32"/>
      <c r="HCV845" s="32"/>
      <c r="HCW845" s="32"/>
      <c r="HCX845" s="32"/>
      <c r="HCY845" s="32"/>
      <c r="HCZ845" s="32"/>
      <c r="HDA845" s="32"/>
      <c r="HDB845" s="32"/>
      <c r="HDC845" s="32"/>
      <c r="HDD845" s="32"/>
      <c r="HDE845" s="32"/>
      <c r="HDF845" s="32"/>
      <c r="HDG845" s="32"/>
      <c r="HDH845" s="32"/>
      <c r="HDI845" s="32"/>
      <c r="HDJ845" s="32"/>
      <c r="HDK845" s="32"/>
      <c r="HDL845" s="32"/>
      <c r="HDM845" s="32"/>
      <c r="HDN845" s="32"/>
      <c r="HDO845" s="32"/>
      <c r="HDP845" s="32"/>
      <c r="HDQ845" s="32"/>
      <c r="HDR845" s="32"/>
      <c r="HDS845" s="32"/>
      <c r="HDT845" s="32"/>
      <c r="HDU845" s="32"/>
      <c r="HDV845" s="32"/>
      <c r="HDW845" s="32"/>
      <c r="HDX845" s="32"/>
      <c r="HDY845" s="32"/>
      <c r="HDZ845" s="32"/>
      <c r="HEA845" s="32"/>
      <c r="HEB845" s="32"/>
      <c r="HEC845" s="32"/>
      <c r="HED845" s="32"/>
      <c r="HEE845" s="32"/>
      <c r="HEF845" s="32"/>
      <c r="HEG845" s="32"/>
      <c r="HEH845" s="32"/>
      <c r="HEI845" s="32"/>
      <c r="HEJ845" s="32"/>
      <c r="HEK845" s="32"/>
      <c r="HEL845" s="32"/>
      <c r="HEM845" s="32"/>
      <c r="HEN845" s="32"/>
      <c r="HEO845" s="32"/>
      <c r="HEP845" s="32"/>
      <c r="HEQ845" s="32"/>
      <c r="HER845" s="32"/>
      <c r="HES845" s="32"/>
      <c r="HET845" s="32"/>
      <c r="HEU845" s="32"/>
      <c r="HEV845" s="32"/>
      <c r="HEW845" s="32"/>
      <c r="HEX845" s="32"/>
      <c r="HEY845" s="32"/>
      <c r="HEZ845" s="32"/>
      <c r="HFA845" s="32"/>
      <c r="HFB845" s="32"/>
      <c r="HFC845" s="32"/>
      <c r="HFD845" s="32"/>
      <c r="HFE845" s="32"/>
      <c r="HFF845" s="32"/>
      <c r="HFG845" s="32"/>
      <c r="HFH845" s="32"/>
      <c r="HFI845" s="32"/>
      <c r="HFJ845" s="32"/>
      <c r="HFK845" s="32"/>
      <c r="HFL845" s="32"/>
      <c r="HFM845" s="32"/>
      <c r="HFN845" s="32"/>
      <c r="HFO845" s="32"/>
      <c r="HFP845" s="32"/>
      <c r="HFQ845" s="32"/>
      <c r="HFR845" s="32"/>
      <c r="HFS845" s="32"/>
      <c r="HFT845" s="32"/>
      <c r="HFU845" s="32"/>
      <c r="HFV845" s="32"/>
      <c r="HFW845" s="32"/>
      <c r="HFX845" s="32"/>
      <c r="HFY845" s="32"/>
      <c r="HFZ845" s="32"/>
      <c r="HGA845" s="32"/>
      <c r="HGB845" s="32"/>
      <c r="HGC845" s="32"/>
      <c r="HGD845" s="32"/>
      <c r="HGE845" s="32"/>
      <c r="HGF845" s="32"/>
      <c r="HGG845" s="32"/>
      <c r="HGH845" s="32"/>
      <c r="HGI845" s="32"/>
      <c r="HGJ845" s="32"/>
      <c r="HGK845" s="32"/>
      <c r="HGL845" s="32"/>
      <c r="HGM845" s="32"/>
      <c r="HGN845" s="32"/>
      <c r="HGO845" s="32"/>
      <c r="HGP845" s="32"/>
      <c r="HGQ845" s="32"/>
      <c r="HGR845" s="32"/>
      <c r="HGS845" s="32"/>
      <c r="HGT845" s="32"/>
      <c r="HGU845" s="32"/>
      <c r="HGV845" s="32"/>
      <c r="HGW845" s="32"/>
      <c r="HGX845" s="32"/>
      <c r="HGY845" s="32"/>
      <c r="HGZ845" s="32"/>
      <c r="HHA845" s="32"/>
      <c r="HHB845" s="32"/>
      <c r="HHC845" s="32"/>
      <c r="HHD845" s="32"/>
      <c r="HHE845" s="32"/>
      <c r="HHF845" s="32"/>
      <c r="HHG845" s="32"/>
      <c r="HHH845" s="32"/>
      <c r="HHI845" s="32"/>
      <c r="HHJ845" s="32"/>
      <c r="HHK845" s="32"/>
      <c r="HHL845" s="32"/>
      <c r="HHM845" s="32"/>
      <c r="HHN845" s="32"/>
      <c r="HHO845" s="32"/>
      <c r="HHP845" s="32"/>
      <c r="HHQ845" s="32"/>
      <c r="HHR845" s="32"/>
      <c r="HHS845" s="32"/>
      <c r="HHT845" s="32"/>
      <c r="HHU845" s="32"/>
      <c r="HHV845" s="32"/>
      <c r="HHW845" s="32"/>
      <c r="HHX845" s="32"/>
      <c r="HHY845" s="32"/>
      <c r="HHZ845" s="32"/>
      <c r="HIA845" s="32"/>
      <c r="HIB845" s="32"/>
      <c r="HIC845" s="32"/>
      <c r="HID845" s="32"/>
      <c r="HIE845" s="32"/>
      <c r="HIF845" s="32"/>
      <c r="HIG845" s="32"/>
      <c r="HIH845" s="32"/>
      <c r="HII845" s="32"/>
      <c r="HIJ845" s="32"/>
      <c r="HIK845" s="32"/>
      <c r="HIL845" s="32"/>
      <c r="HIM845" s="32"/>
      <c r="HIN845" s="32"/>
      <c r="HIO845" s="32"/>
      <c r="HIP845" s="32"/>
      <c r="HIQ845" s="32"/>
      <c r="HIR845" s="32"/>
      <c r="HIS845" s="32"/>
      <c r="HIT845" s="32"/>
      <c r="HIU845" s="32"/>
      <c r="HIV845" s="32"/>
      <c r="HIW845" s="32"/>
      <c r="HIX845" s="32"/>
      <c r="HIY845" s="32"/>
      <c r="HIZ845" s="32"/>
      <c r="HJA845" s="32"/>
      <c r="HJB845" s="32"/>
      <c r="HJC845" s="32"/>
      <c r="HJD845" s="32"/>
      <c r="HJE845" s="32"/>
      <c r="HJF845" s="32"/>
      <c r="HJG845" s="32"/>
      <c r="HJH845" s="32"/>
      <c r="HJI845" s="32"/>
      <c r="HJJ845" s="32"/>
      <c r="HJK845" s="32"/>
      <c r="HJL845" s="32"/>
      <c r="HJM845" s="32"/>
      <c r="HJN845" s="32"/>
      <c r="HJO845" s="32"/>
      <c r="HJP845" s="32"/>
      <c r="HJQ845" s="32"/>
      <c r="HJR845" s="32"/>
      <c r="HJS845" s="32"/>
      <c r="HJT845" s="32"/>
      <c r="HJU845" s="32"/>
      <c r="HJV845" s="32"/>
      <c r="HJW845" s="32"/>
      <c r="HJX845" s="32"/>
      <c r="HJY845" s="32"/>
      <c r="HJZ845" s="32"/>
      <c r="HKA845" s="32"/>
      <c r="HKB845" s="32"/>
      <c r="HKC845" s="32"/>
      <c r="HKD845" s="32"/>
      <c r="HKE845" s="32"/>
      <c r="HKF845" s="32"/>
      <c r="HKG845" s="32"/>
      <c r="HKH845" s="32"/>
      <c r="HKI845" s="32"/>
      <c r="HKJ845" s="32"/>
      <c r="HKK845" s="32"/>
      <c r="HKL845" s="32"/>
      <c r="HKM845" s="32"/>
      <c r="HKN845" s="32"/>
      <c r="HKO845" s="32"/>
      <c r="HKP845" s="32"/>
      <c r="HKQ845" s="32"/>
      <c r="HKR845" s="32"/>
      <c r="HKS845" s="32"/>
      <c r="HKT845" s="32"/>
      <c r="HKU845" s="32"/>
      <c r="HKV845" s="32"/>
      <c r="HKW845" s="32"/>
      <c r="HKX845" s="32"/>
      <c r="HKY845" s="32"/>
      <c r="HKZ845" s="32"/>
      <c r="HLA845" s="32"/>
      <c r="HLB845" s="32"/>
      <c r="HLC845" s="32"/>
      <c r="HLD845" s="32"/>
      <c r="HLE845" s="32"/>
      <c r="HLF845" s="32"/>
      <c r="HLG845" s="32"/>
      <c r="HLH845" s="32"/>
      <c r="HLI845" s="32"/>
      <c r="HLJ845" s="32"/>
      <c r="HLK845" s="32"/>
      <c r="HLL845" s="32"/>
      <c r="HLM845" s="32"/>
      <c r="HLN845" s="32"/>
      <c r="HLO845" s="32"/>
      <c r="HLP845" s="32"/>
      <c r="HLQ845" s="32"/>
      <c r="HLR845" s="32"/>
      <c r="HLS845" s="32"/>
      <c r="HLT845" s="32"/>
      <c r="HLU845" s="32"/>
      <c r="HLV845" s="32"/>
      <c r="HLW845" s="32"/>
      <c r="HLX845" s="32"/>
      <c r="HLY845" s="32"/>
      <c r="HLZ845" s="32"/>
      <c r="HMA845" s="32"/>
      <c r="HMB845" s="32"/>
      <c r="HMC845" s="32"/>
      <c r="HMD845" s="32"/>
      <c r="HME845" s="32"/>
      <c r="HMF845" s="32"/>
      <c r="HMG845" s="32"/>
      <c r="HMH845" s="32"/>
      <c r="HMI845" s="32"/>
      <c r="HMJ845" s="32"/>
      <c r="HMK845" s="32"/>
      <c r="HML845" s="32"/>
      <c r="HMM845" s="32"/>
      <c r="HMN845" s="32"/>
      <c r="HMO845" s="32"/>
      <c r="HMP845" s="32"/>
      <c r="HMQ845" s="32"/>
      <c r="HMR845" s="32"/>
      <c r="HMS845" s="32"/>
      <c r="HMT845" s="32"/>
      <c r="HMU845" s="32"/>
      <c r="HMV845" s="32"/>
      <c r="HMW845" s="32"/>
      <c r="HMX845" s="32"/>
      <c r="HMY845" s="32"/>
      <c r="HMZ845" s="32"/>
      <c r="HNA845" s="32"/>
      <c r="HNB845" s="32"/>
      <c r="HNC845" s="32"/>
      <c r="HND845" s="32"/>
      <c r="HNE845" s="32"/>
      <c r="HNF845" s="32"/>
      <c r="HNG845" s="32"/>
      <c r="HNH845" s="32"/>
      <c r="HNI845" s="32"/>
      <c r="HNJ845" s="32"/>
      <c r="HNK845" s="32"/>
      <c r="HNL845" s="32"/>
      <c r="HNM845" s="32"/>
      <c r="HNN845" s="32"/>
      <c r="HNO845" s="32"/>
      <c r="HNP845" s="32"/>
      <c r="HNQ845" s="32"/>
      <c r="HNR845" s="32"/>
      <c r="HNS845" s="32"/>
      <c r="HNT845" s="32"/>
      <c r="HNU845" s="32"/>
      <c r="HNV845" s="32"/>
      <c r="HNW845" s="32"/>
      <c r="HNX845" s="32"/>
      <c r="HNY845" s="32"/>
      <c r="HNZ845" s="32"/>
      <c r="HOA845" s="32"/>
      <c r="HOB845" s="32"/>
      <c r="HOC845" s="32"/>
      <c r="HOD845" s="32"/>
      <c r="HOE845" s="32"/>
      <c r="HOF845" s="32"/>
      <c r="HOG845" s="32"/>
      <c r="HOH845" s="32"/>
      <c r="HOI845" s="32"/>
      <c r="HOJ845" s="32"/>
      <c r="HOK845" s="32"/>
      <c r="HOL845" s="32"/>
      <c r="HOM845" s="32"/>
      <c r="HON845" s="32"/>
      <c r="HOO845" s="32"/>
      <c r="HOP845" s="32"/>
      <c r="HOQ845" s="32"/>
      <c r="HOR845" s="32"/>
      <c r="HOS845" s="32"/>
      <c r="HOT845" s="32"/>
      <c r="HOU845" s="32"/>
      <c r="HOV845" s="32"/>
      <c r="HOW845" s="32"/>
      <c r="HOX845" s="32"/>
      <c r="HOY845" s="32"/>
      <c r="HOZ845" s="32"/>
      <c r="HPA845" s="32"/>
      <c r="HPB845" s="32"/>
      <c r="HPC845" s="32"/>
      <c r="HPD845" s="32"/>
      <c r="HPE845" s="32"/>
      <c r="HPF845" s="32"/>
      <c r="HPG845" s="32"/>
      <c r="HPH845" s="32"/>
      <c r="HPI845" s="32"/>
      <c r="HPJ845" s="32"/>
      <c r="HPK845" s="32"/>
      <c r="HPL845" s="32"/>
      <c r="HPM845" s="32"/>
      <c r="HPN845" s="32"/>
      <c r="HPO845" s="32"/>
      <c r="HPP845" s="32"/>
      <c r="HPQ845" s="32"/>
      <c r="HPR845" s="32"/>
      <c r="HPS845" s="32"/>
      <c r="HPT845" s="32"/>
      <c r="HPU845" s="32"/>
      <c r="HPV845" s="32"/>
      <c r="HPW845" s="32"/>
      <c r="HPX845" s="32"/>
      <c r="HPY845" s="32"/>
      <c r="HPZ845" s="32"/>
      <c r="HQA845" s="32"/>
      <c r="HQB845" s="32"/>
      <c r="HQC845" s="32"/>
      <c r="HQD845" s="32"/>
      <c r="HQE845" s="32"/>
      <c r="HQF845" s="32"/>
      <c r="HQG845" s="32"/>
      <c r="HQH845" s="32"/>
      <c r="HQI845" s="32"/>
      <c r="HQJ845" s="32"/>
      <c r="HQK845" s="32"/>
      <c r="HQL845" s="32"/>
      <c r="HQM845" s="32"/>
      <c r="HQN845" s="32"/>
      <c r="HQO845" s="32"/>
      <c r="HQP845" s="32"/>
      <c r="HQQ845" s="32"/>
      <c r="HQR845" s="32"/>
      <c r="HQS845" s="32"/>
      <c r="HQT845" s="32"/>
      <c r="HQU845" s="32"/>
      <c r="HQV845" s="32"/>
      <c r="HQW845" s="32"/>
      <c r="HQX845" s="32"/>
      <c r="HQY845" s="32"/>
      <c r="HQZ845" s="32"/>
      <c r="HRA845" s="32"/>
      <c r="HRB845" s="32"/>
      <c r="HRC845" s="32"/>
      <c r="HRD845" s="32"/>
      <c r="HRE845" s="32"/>
      <c r="HRF845" s="32"/>
      <c r="HRG845" s="32"/>
      <c r="HRH845" s="32"/>
      <c r="HRI845" s="32"/>
      <c r="HRJ845" s="32"/>
      <c r="HRK845" s="32"/>
      <c r="HRL845" s="32"/>
      <c r="HRM845" s="32"/>
      <c r="HRN845" s="32"/>
      <c r="HRO845" s="32"/>
      <c r="HRP845" s="32"/>
      <c r="HRQ845" s="32"/>
      <c r="HRR845" s="32"/>
      <c r="HRS845" s="32"/>
      <c r="HRT845" s="32"/>
      <c r="HRU845" s="32"/>
      <c r="HRV845" s="32"/>
      <c r="HRW845" s="32"/>
      <c r="HRX845" s="32"/>
      <c r="HRY845" s="32"/>
      <c r="HRZ845" s="32"/>
      <c r="HSA845" s="32"/>
      <c r="HSB845" s="32"/>
      <c r="HSC845" s="32"/>
      <c r="HSD845" s="32"/>
      <c r="HSE845" s="32"/>
      <c r="HSF845" s="32"/>
      <c r="HSG845" s="32"/>
      <c r="HSH845" s="32"/>
      <c r="HSI845" s="32"/>
      <c r="HSJ845" s="32"/>
      <c r="HSK845" s="32"/>
      <c r="HSL845" s="32"/>
      <c r="HSM845" s="32"/>
      <c r="HSN845" s="32"/>
      <c r="HSO845" s="32"/>
      <c r="HSP845" s="32"/>
      <c r="HSQ845" s="32"/>
      <c r="HSR845" s="32"/>
      <c r="HSS845" s="32"/>
      <c r="HST845" s="32"/>
      <c r="HSU845" s="32"/>
      <c r="HSV845" s="32"/>
      <c r="HSW845" s="32"/>
      <c r="HSX845" s="32"/>
      <c r="HSY845" s="32"/>
      <c r="HSZ845" s="32"/>
      <c r="HTA845" s="32"/>
      <c r="HTB845" s="32"/>
      <c r="HTC845" s="32"/>
      <c r="HTD845" s="32"/>
      <c r="HTE845" s="32"/>
      <c r="HTF845" s="32"/>
      <c r="HTG845" s="32"/>
      <c r="HTH845" s="32"/>
      <c r="HTI845" s="32"/>
      <c r="HTJ845" s="32"/>
      <c r="HTK845" s="32"/>
      <c r="HTL845" s="32"/>
      <c r="HTM845" s="32"/>
      <c r="HTN845" s="32"/>
      <c r="HTO845" s="32"/>
      <c r="HTP845" s="32"/>
      <c r="HTQ845" s="32"/>
      <c r="HTR845" s="32"/>
      <c r="HTS845" s="32"/>
      <c r="HTT845" s="32"/>
      <c r="HTU845" s="32"/>
      <c r="HTV845" s="32"/>
      <c r="HTW845" s="32"/>
      <c r="HTX845" s="32"/>
      <c r="HTY845" s="32"/>
      <c r="HTZ845" s="32"/>
      <c r="HUA845" s="32"/>
      <c r="HUB845" s="32"/>
      <c r="HUC845" s="32"/>
      <c r="HUD845" s="32"/>
      <c r="HUE845" s="32"/>
      <c r="HUF845" s="32"/>
      <c r="HUG845" s="32"/>
      <c r="HUH845" s="32"/>
      <c r="HUI845" s="32"/>
      <c r="HUJ845" s="32"/>
      <c r="HUK845" s="32"/>
      <c r="HUL845" s="32"/>
      <c r="HUM845" s="32"/>
      <c r="HUN845" s="32"/>
      <c r="HUO845" s="32"/>
      <c r="HUP845" s="32"/>
      <c r="HUQ845" s="32"/>
      <c r="HUR845" s="32"/>
      <c r="HUS845" s="32"/>
      <c r="HUT845" s="32"/>
      <c r="HUU845" s="32"/>
      <c r="HUV845" s="32"/>
      <c r="HUW845" s="32"/>
      <c r="HUX845" s="32"/>
      <c r="HUY845" s="32"/>
      <c r="HUZ845" s="32"/>
      <c r="HVA845" s="32"/>
      <c r="HVB845" s="32"/>
      <c r="HVC845" s="32"/>
      <c r="HVD845" s="32"/>
      <c r="HVE845" s="32"/>
      <c r="HVF845" s="32"/>
      <c r="HVG845" s="32"/>
      <c r="HVH845" s="32"/>
      <c r="HVI845" s="32"/>
      <c r="HVJ845" s="32"/>
      <c r="HVK845" s="32"/>
      <c r="HVL845" s="32"/>
      <c r="HVM845" s="32"/>
      <c r="HVN845" s="32"/>
      <c r="HVO845" s="32"/>
      <c r="HVP845" s="32"/>
      <c r="HVQ845" s="32"/>
      <c r="HVR845" s="32"/>
      <c r="HVS845" s="32"/>
      <c r="HVT845" s="32"/>
      <c r="HVU845" s="32"/>
      <c r="HVV845" s="32"/>
      <c r="HVW845" s="32"/>
      <c r="HVX845" s="32"/>
      <c r="HVY845" s="32"/>
      <c r="HVZ845" s="32"/>
      <c r="HWA845" s="32"/>
      <c r="HWB845" s="32"/>
      <c r="HWC845" s="32"/>
      <c r="HWD845" s="32"/>
      <c r="HWE845" s="32"/>
      <c r="HWF845" s="32"/>
      <c r="HWG845" s="32"/>
      <c r="HWH845" s="32"/>
      <c r="HWI845" s="32"/>
      <c r="HWJ845" s="32"/>
      <c r="HWK845" s="32"/>
      <c r="HWL845" s="32"/>
      <c r="HWM845" s="32"/>
      <c r="HWN845" s="32"/>
      <c r="HWO845" s="32"/>
      <c r="HWP845" s="32"/>
      <c r="HWQ845" s="32"/>
      <c r="HWR845" s="32"/>
      <c r="HWS845" s="32"/>
      <c r="HWT845" s="32"/>
      <c r="HWU845" s="32"/>
      <c r="HWV845" s="32"/>
      <c r="HWW845" s="32"/>
      <c r="HWX845" s="32"/>
      <c r="HWY845" s="32"/>
      <c r="HWZ845" s="32"/>
      <c r="HXA845" s="32"/>
      <c r="HXB845" s="32"/>
      <c r="HXC845" s="32"/>
      <c r="HXD845" s="32"/>
      <c r="HXE845" s="32"/>
      <c r="HXF845" s="32"/>
      <c r="HXG845" s="32"/>
      <c r="HXH845" s="32"/>
      <c r="HXI845" s="32"/>
      <c r="HXJ845" s="32"/>
      <c r="HXK845" s="32"/>
      <c r="HXL845" s="32"/>
      <c r="HXM845" s="32"/>
      <c r="HXN845" s="32"/>
      <c r="HXO845" s="32"/>
      <c r="HXP845" s="32"/>
      <c r="HXQ845" s="32"/>
      <c r="HXR845" s="32"/>
      <c r="HXS845" s="32"/>
      <c r="HXT845" s="32"/>
      <c r="HXU845" s="32"/>
      <c r="HXV845" s="32"/>
      <c r="HXW845" s="32"/>
      <c r="HXX845" s="32"/>
      <c r="HXY845" s="32"/>
      <c r="HXZ845" s="32"/>
      <c r="HYA845" s="32"/>
      <c r="HYB845" s="32"/>
      <c r="HYC845" s="32"/>
      <c r="HYD845" s="32"/>
      <c r="HYE845" s="32"/>
      <c r="HYF845" s="32"/>
      <c r="HYG845" s="32"/>
      <c r="HYH845" s="32"/>
      <c r="HYI845" s="32"/>
      <c r="HYJ845" s="32"/>
      <c r="HYK845" s="32"/>
      <c r="HYL845" s="32"/>
      <c r="HYM845" s="32"/>
      <c r="HYN845" s="32"/>
      <c r="HYO845" s="32"/>
      <c r="HYP845" s="32"/>
      <c r="HYQ845" s="32"/>
      <c r="HYR845" s="32"/>
      <c r="HYS845" s="32"/>
      <c r="HYT845" s="32"/>
      <c r="HYU845" s="32"/>
      <c r="HYV845" s="32"/>
      <c r="HYW845" s="32"/>
      <c r="HYX845" s="32"/>
      <c r="HYY845" s="32"/>
      <c r="HYZ845" s="32"/>
      <c r="HZA845" s="32"/>
      <c r="HZB845" s="32"/>
      <c r="HZC845" s="32"/>
      <c r="HZD845" s="32"/>
      <c r="HZE845" s="32"/>
      <c r="HZF845" s="32"/>
      <c r="HZG845" s="32"/>
      <c r="HZH845" s="32"/>
      <c r="HZI845" s="32"/>
      <c r="HZJ845" s="32"/>
      <c r="HZK845" s="32"/>
      <c r="HZL845" s="32"/>
      <c r="HZM845" s="32"/>
      <c r="HZN845" s="32"/>
      <c r="HZO845" s="32"/>
      <c r="HZP845" s="32"/>
      <c r="HZQ845" s="32"/>
      <c r="HZR845" s="32"/>
      <c r="HZS845" s="32"/>
      <c r="HZT845" s="32"/>
      <c r="HZU845" s="32"/>
      <c r="HZV845" s="32"/>
      <c r="HZW845" s="32"/>
      <c r="HZX845" s="32"/>
      <c r="HZY845" s="32"/>
      <c r="HZZ845" s="32"/>
      <c r="IAA845" s="32"/>
      <c r="IAB845" s="32"/>
      <c r="IAC845" s="32"/>
      <c r="IAD845" s="32"/>
      <c r="IAE845" s="32"/>
      <c r="IAF845" s="32"/>
      <c r="IAG845" s="32"/>
      <c r="IAH845" s="32"/>
      <c r="IAI845" s="32"/>
      <c r="IAJ845" s="32"/>
      <c r="IAK845" s="32"/>
      <c r="IAL845" s="32"/>
      <c r="IAM845" s="32"/>
      <c r="IAN845" s="32"/>
      <c r="IAO845" s="32"/>
      <c r="IAP845" s="32"/>
      <c r="IAQ845" s="32"/>
      <c r="IAR845" s="32"/>
      <c r="IAS845" s="32"/>
      <c r="IAT845" s="32"/>
      <c r="IAU845" s="32"/>
      <c r="IAV845" s="32"/>
      <c r="IAW845" s="32"/>
      <c r="IAX845" s="32"/>
      <c r="IAY845" s="32"/>
      <c r="IAZ845" s="32"/>
      <c r="IBA845" s="32"/>
      <c r="IBB845" s="32"/>
      <c r="IBC845" s="32"/>
      <c r="IBD845" s="32"/>
      <c r="IBE845" s="32"/>
      <c r="IBF845" s="32"/>
      <c r="IBG845" s="32"/>
      <c r="IBH845" s="32"/>
      <c r="IBI845" s="32"/>
      <c r="IBJ845" s="32"/>
      <c r="IBK845" s="32"/>
      <c r="IBL845" s="32"/>
      <c r="IBM845" s="32"/>
      <c r="IBN845" s="32"/>
      <c r="IBO845" s="32"/>
      <c r="IBP845" s="32"/>
      <c r="IBQ845" s="32"/>
      <c r="IBR845" s="32"/>
      <c r="IBS845" s="32"/>
      <c r="IBT845" s="32"/>
      <c r="IBU845" s="32"/>
      <c r="IBV845" s="32"/>
      <c r="IBW845" s="32"/>
      <c r="IBX845" s="32"/>
      <c r="IBY845" s="32"/>
      <c r="IBZ845" s="32"/>
      <c r="ICA845" s="32"/>
      <c r="ICB845" s="32"/>
      <c r="ICC845" s="32"/>
      <c r="ICD845" s="32"/>
      <c r="ICE845" s="32"/>
      <c r="ICF845" s="32"/>
      <c r="ICG845" s="32"/>
      <c r="ICH845" s="32"/>
      <c r="ICI845" s="32"/>
      <c r="ICJ845" s="32"/>
      <c r="ICK845" s="32"/>
      <c r="ICL845" s="32"/>
      <c r="ICM845" s="32"/>
      <c r="ICN845" s="32"/>
      <c r="ICO845" s="32"/>
      <c r="ICP845" s="32"/>
      <c r="ICQ845" s="32"/>
      <c r="ICR845" s="32"/>
      <c r="ICS845" s="32"/>
      <c r="ICT845" s="32"/>
      <c r="ICU845" s="32"/>
      <c r="ICV845" s="32"/>
      <c r="ICW845" s="32"/>
      <c r="ICX845" s="32"/>
      <c r="ICY845" s="32"/>
      <c r="ICZ845" s="32"/>
      <c r="IDA845" s="32"/>
      <c r="IDB845" s="32"/>
      <c r="IDC845" s="32"/>
      <c r="IDD845" s="32"/>
      <c r="IDE845" s="32"/>
      <c r="IDF845" s="32"/>
      <c r="IDG845" s="32"/>
      <c r="IDH845" s="32"/>
      <c r="IDI845" s="32"/>
      <c r="IDJ845" s="32"/>
      <c r="IDK845" s="32"/>
      <c r="IDL845" s="32"/>
      <c r="IDM845" s="32"/>
      <c r="IDN845" s="32"/>
      <c r="IDO845" s="32"/>
      <c r="IDP845" s="32"/>
      <c r="IDQ845" s="32"/>
      <c r="IDR845" s="32"/>
      <c r="IDS845" s="32"/>
      <c r="IDT845" s="32"/>
      <c r="IDU845" s="32"/>
      <c r="IDV845" s="32"/>
      <c r="IDW845" s="32"/>
      <c r="IDX845" s="32"/>
      <c r="IDY845" s="32"/>
      <c r="IDZ845" s="32"/>
      <c r="IEA845" s="32"/>
      <c r="IEB845" s="32"/>
      <c r="IEC845" s="32"/>
      <c r="IED845" s="32"/>
      <c r="IEE845" s="32"/>
      <c r="IEF845" s="32"/>
      <c r="IEG845" s="32"/>
      <c r="IEH845" s="32"/>
      <c r="IEI845" s="32"/>
      <c r="IEJ845" s="32"/>
      <c r="IEK845" s="32"/>
      <c r="IEL845" s="32"/>
      <c r="IEM845" s="32"/>
      <c r="IEN845" s="32"/>
      <c r="IEO845" s="32"/>
      <c r="IEP845" s="32"/>
      <c r="IEQ845" s="32"/>
      <c r="IER845" s="32"/>
      <c r="IES845" s="32"/>
      <c r="IET845" s="32"/>
      <c r="IEU845" s="32"/>
      <c r="IEV845" s="32"/>
      <c r="IEW845" s="32"/>
      <c r="IEX845" s="32"/>
      <c r="IEY845" s="32"/>
      <c r="IEZ845" s="32"/>
      <c r="IFA845" s="32"/>
      <c r="IFB845" s="32"/>
      <c r="IFC845" s="32"/>
      <c r="IFD845" s="32"/>
      <c r="IFE845" s="32"/>
      <c r="IFF845" s="32"/>
      <c r="IFG845" s="32"/>
      <c r="IFH845" s="32"/>
      <c r="IFI845" s="32"/>
      <c r="IFJ845" s="32"/>
      <c r="IFK845" s="32"/>
      <c r="IFL845" s="32"/>
      <c r="IFM845" s="32"/>
      <c r="IFN845" s="32"/>
      <c r="IFO845" s="32"/>
      <c r="IFP845" s="32"/>
      <c r="IFQ845" s="32"/>
      <c r="IFR845" s="32"/>
      <c r="IFS845" s="32"/>
      <c r="IFT845" s="32"/>
      <c r="IFU845" s="32"/>
      <c r="IFV845" s="32"/>
      <c r="IFW845" s="32"/>
      <c r="IFX845" s="32"/>
      <c r="IFY845" s="32"/>
      <c r="IFZ845" s="32"/>
      <c r="IGA845" s="32"/>
      <c r="IGB845" s="32"/>
      <c r="IGC845" s="32"/>
      <c r="IGD845" s="32"/>
      <c r="IGE845" s="32"/>
      <c r="IGF845" s="32"/>
      <c r="IGG845" s="32"/>
      <c r="IGH845" s="32"/>
      <c r="IGI845" s="32"/>
      <c r="IGJ845" s="32"/>
      <c r="IGK845" s="32"/>
      <c r="IGL845" s="32"/>
      <c r="IGM845" s="32"/>
      <c r="IGN845" s="32"/>
      <c r="IGO845" s="32"/>
      <c r="IGP845" s="32"/>
      <c r="IGQ845" s="32"/>
      <c r="IGR845" s="32"/>
      <c r="IGS845" s="32"/>
      <c r="IGT845" s="32"/>
      <c r="IGU845" s="32"/>
      <c r="IGV845" s="32"/>
      <c r="IGW845" s="32"/>
      <c r="IGX845" s="32"/>
      <c r="IGY845" s="32"/>
      <c r="IGZ845" s="32"/>
      <c r="IHA845" s="32"/>
      <c r="IHB845" s="32"/>
      <c r="IHC845" s="32"/>
      <c r="IHD845" s="32"/>
      <c r="IHE845" s="32"/>
      <c r="IHF845" s="32"/>
      <c r="IHG845" s="32"/>
      <c r="IHH845" s="32"/>
      <c r="IHI845" s="32"/>
      <c r="IHJ845" s="32"/>
      <c r="IHK845" s="32"/>
      <c r="IHL845" s="32"/>
      <c r="IHM845" s="32"/>
      <c r="IHN845" s="32"/>
      <c r="IHO845" s="32"/>
      <c r="IHP845" s="32"/>
      <c r="IHQ845" s="32"/>
      <c r="IHR845" s="32"/>
      <c r="IHS845" s="32"/>
      <c r="IHT845" s="32"/>
      <c r="IHU845" s="32"/>
      <c r="IHV845" s="32"/>
      <c r="IHW845" s="32"/>
      <c r="IHX845" s="32"/>
      <c r="IHY845" s="32"/>
      <c r="IHZ845" s="32"/>
      <c r="IIA845" s="32"/>
      <c r="IIB845" s="32"/>
      <c r="IIC845" s="32"/>
      <c r="IID845" s="32"/>
      <c r="IIE845" s="32"/>
      <c r="IIF845" s="32"/>
      <c r="IIG845" s="32"/>
      <c r="IIH845" s="32"/>
      <c r="III845" s="32"/>
      <c r="IIJ845" s="32"/>
      <c r="IIK845" s="32"/>
      <c r="IIL845" s="32"/>
      <c r="IIM845" s="32"/>
      <c r="IIN845" s="32"/>
      <c r="IIO845" s="32"/>
      <c r="IIP845" s="32"/>
      <c r="IIQ845" s="32"/>
      <c r="IIR845" s="32"/>
      <c r="IIS845" s="32"/>
      <c r="IIT845" s="32"/>
      <c r="IIU845" s="32"/>
      <c r="IIV845" s="32"/>
      <c r="IIW845" s="32"/>
      <c r="IIX845" s="32"/>
      <c r="IIY845" s="32"/>
      <c r="IIZ845" s="32"/>
      <c r="IJA845" s="32"/>
      <c r="IJB845" s="32"/>
      <c r="IJC845" s="32"/>
      <c r="IJD845" s="32"/>
      <c r="IJE845" s="32"/>
      <c r="IJF845" s="32"/>
      <c r="IJG845" s="32"/>
      <c r="IJH845" s="32"/>
      <c r="IJI845" s="32"/>
      <c r="IJJ845" s="32"/>
      <c r="IJK845" s="32"/>
      <c r="IJL845" s="32"/>
      <c r="IJM845" s="32"/>
      <c r="IJN845" s="32"/>
      <c r="IJO845" s="32"/>
      <c r="IJP845" s="32"/>
      <c r="IJQ845" s="32"/>
      <c r="IJR845" s="32"/>
      <c r="IJS845" s="32"/>
      <c r="IJT845" s="32"/>
      <c r="IJU845" s="32"/>
      <c r="IJV845" s="32"/>
      <c r="IJW845" s="32"/>
      <c r="IJX845" s="32"/>
      <c r="IJY845" s="32"/>
      <c r="IJZ845" s="32"/>
      <c r="IKA845" s="32"/>
      <c r="IKB845" s="32"/>
      <c r="IKC845" s="32"/>
      <c r="IKD845" s="32"/>
      <c r="IKE845" s="32"/>
      <c r="IKF845" s="32"/>
      <c r="IKG845" s="32"/>
      <c r="IKH845" s="32"/>
      <c r="IKI845" s="32"/>
      <c r="IKJ845" s="32"/>
      <c r="IKK845" s="32"/>
      <c r="IKL845" s="32"/>
      <c r="IKM845" s="32"/>
      <c r="IKN845" s="32"/>
      <c r="IKO845" s="32"/>
      <c r="IKP845" s="32"/>
      <c r="IKQ845" s="32"/>
      <c r="IKR845" s="32"/>
      <c r="IKS845" s="32"/>
      <c r="IKT845" s="32"/>
      <c r="IKU845" s="32"/>
      <c r="IKV845" s="32"/>
      <c r="IKW845" s="32"/>
      <c r="IKX845" s="32"/>
      <c r="IKY845" s="32"/>
      <c r="IKZ845" s="32"/>
      <c r="ILA845" s="32"/>
      <c r="ILB845" s="32"/>
      <c r="ILC845" s="32"/>
      <c r="ILD845" s="32"/>
      <c r="ILE845" s="32"/>
      <c r="ILF845" s="32"/>
      <c r="ILG845" s="32"/>
      <c r="ILH845" s="32"/>
      <c r="ILI845" s="32"/>
      <c r="ILJ845" s="32"/>
      <c r="ILK845" s="32"/>
      <c r="ILL845" s="32"/>
      <c r="ILM845" s="32"/>
      <c r="ILN845" s="32"/>
      <c r="ILO845" s="32"/>
      <c r="ILP845" s="32"/>
      <c r="ILQ845" s="32"/>
      <c r="ILR845" s="32"/>
      <c r="ILS845" s="32"/>
      <c r="ILT845" s="32"/>
      <c r="ILU845" s="32"/>
      <c r="ILV845" s="32"/>
      <c r="ILW845" s="32"/>
      <c r="ILX845" s="32"/>
      <c r="ILY845" s="32"/>
      <c r="ILZ845" s="32"/>
      <c r="IMA845" s="32"/>
      <c r="IMB845" s="32"/>
      <c r="IMC845" s="32"/>
      <c r="IMD845" s="32"/>
      <c r="IME845" s="32"/>
      <c r="IMF845" s="32"/>
      <c r="IMG845" s="32"/>
      <c r="IMH845" s="32"/>
      <c r="IMI845" s="32"/>
      <c r="IMJ845" s="32"/>
      <c r="IMK845" s="32"/>
      <c r="IML845" s="32"/>
      <c r="IMM845" s="32"/>
      <c r="IMN845" s="32"/>
      <c r="IMO845" s="32"/>
      <c r="IMP845" s="32"/>
      <c r="IMQ845" s="32"/>
      <c r="IMR845" s="32"/>
      <c r="IMS845" s="32"/>
      <c r="IMT845" s="32"/>
      <c r="IMU845" s="32"/>
      <c r="IMV845" s="32"/>
      <c r="IMW845" s="32"/>
      <c r="IMX845" s="32"/>
      <c r="IMY845" s="32"/>
      <c r="IMZ845" s="32"/>
      <c r="INA845" s="32"/>
      <c r="INB845" s="32"/>
      <c r="INC845" s="32"/>
      <c r="IND845" s="32"/>
      <c r="INE845" s="32"/>
      <c r="INF845" s="32"/>
      <c r="ING845" s="32"/>
      <c r="INH845" s="32"/>
      <c r="INI845" s="32"/>
      <c r="INJ845" s="32"/>
      <c r="INK845" s="32"/>
      <c r="INL845" s="32"/>
      <c r="INM845" s="32"/>
      <c r="INN845" s="32"/>
      <c r="INO845" s="32"/>
      <c r="INP845" s="32"/>
      <c r="INQ845" s="32"/>
      <c r="INR845" s="32"/>
      <c r="INS845" s="32"/>
      <c r="INT845" s="32"/>
      <c r="INU845" s="32"/>
      <c r="INV845" s="32"/>
      <c r="INW845" s="32"/>
      <c r="INX845" s="32"/>
      <c r="INY845" s="32"/>
      <c r="INZ845" s="32"/>
      <c r="IOA845" s="32"/>
      <c r="IOB845" s="32"/>
      <c r="IOC845" s="32"/>
      <c r="IOD845" s="32"/>
      <c r="IOE845" s="32"/>
      <c r="IOF845" s="32"/>
      <c r="IOG845" s="32"/>
      <c r="IOH845" s="32"/>
      <c r="IOI845" s="32"/>
      <c r="IOJ845" s="32"/>
      <c r="IOK845" s="32"/>
      <c r="IOL845" s="32"/>
      <c r="IOM845" s="32"/>
      <c r="ION845" s="32"/>
      <c r="IOO845" s="32"/>
      <c r="IOP845" s="32"/>
      <c r="IOQ845" s="32"/>
      <c r="IOR845" s="32"/>
      <c r="IOS845" s="32"/>
      <c r="IOT845" s="32"/>
      <c r="IOU845" s="32"/>
      <c r="IOV845" s="32"/>
      <c r="IOW845" s="32"/>
      <c r="IOX845" s="32"/>
      <c r="IOY845" s="32"/>
      <c r="IOZ845" s="32"/>
      <c r="IPA845" s="32"/>
      <c r="IPB845" s="32"/>
      <c r="IPC845" s="32"/>
      <c r="IPD845" s="32"/>
      <c r="IPE845" s="32"/>
      <c r="IPF845" s="32"/>
      <c r="IPG845" s="32"/>
      <c r="IPH845" s="32"/>
      <c r="IPI845" s="32"/>
      <c r="IPJ845" s="32"/>
      <c r="IPK845" s="32"/>
      <c r="IPL845" s="32"/>
      <c r="IPM845" s="32"/>
      <c r="IPN845" s="32"/>
      <c r="IPO845" s="32"/>
      <c r="IPP845" s="32"/>
      <c r="IPQ845" s="32"/>
      <c r="IPR845" s="32"/>
      <c r="IPS845" s="32"/>
      <c r="IPT845" s="32"/>
      <c r="IPU845" s="32"/>
      <c r="IPV845" s="32"/>
      <c r="IPW845" s="32"/>
      <c r="IPX845" s="32"/>
      <c r="IPY845" s="32"/>
      <c r="IPZ845" s="32"/>
      <c r="IQA845" s="32"/>
      <c r="IQB845" s="32"/>
      <c r="IQC845" s="32"/>
      <c r="IQD845" s="32"/>
      <c r="IQE845" s="32"/>
      <c r="IQF845" s="32"/>
      <c r="IQG845" s="32"/>
      <c r="IQH845" s="32"/>
      <c r="IQI845" s="32"/>
      <c r="IQJ845" s="32"/>
      <c r="IQK845" s="32"/>
      <c r="IQL845" s="32"/>
      <c r="IQM845" s="32"/>
      <c r="IQN845" s="32"/>
      <c r="IQO845" s="32"/>
      <c r="IQP845" s="32"/>
      <c r="IQQ845" s="32"/>
      <c r="IQR845" s="32"/>
      <c r="IQS845" s="32"/>
      <c r="IQT845" s="32"/>
      <c r="IQU845" s="32"/>
      <c r="IQV845" s="32"/>
      <c r="IQW845" s="32"/>
      <c r="IQX845" s="32"/>
      <c r="IQY845" s="32"/>
      <c r="IQZ845" s="32"/>
      <c r="IRA845" s="32"/>
      <c r="IRB845" s="32"/>
      <c r="IRC845" s="32"/>
      <c r="IRD845" s="32"/>
      <c r="IRE845" s="32"/>
      <c r="IRF845" s="32"/>
      <c r="IRG845" s="32"/>
      <c r="IRH845" s="32"/>
      <c r="IRI845" s="32"/>
      <c r="IRJ845" s="32"/>
      <c r="IRK845" s="32"/>
      <c r="IRL845" s="32"/>
      <c r="IRM845" s="32"/>
      <c r="IRN845" s="32"/>
      <c r="IRO845" s="32"/>
      <c r="IRP845" s="32"/>
      <c r="IRQ845" s="32"/>
      <c r="IRR845" s="32"/>
      <c r="IRS845" s="32"/>
      <c r="IRT845" s="32"/>
      <c r="IRU845" s="32"/>
      <c r="IRV845" s="32"/>
      <c r="IRW845" s="32"/>
      <c r="IRX845" s="32"/>
      <c r="IRY845" s="32"/>
      <c r="IRZ845" s="32"/>
      <c r="ISA845" s="32"/>
      <c r="ISB845" s="32"/>
      <c r="ISC845" s="32"/>
      <c r="ISD845" s="32"/>
      <c r="ISE845" s="32"/>
      <c r="ISF845" s="32"/>
      <c r="ISG845" s="32"/>
      <c r="ISH845" s="32"/>
      <c r="ISI845" s="32"/>
      <c r="ISJ845" s="32"/>
      <c r="ISK845" s="32"/>
      <c r="ISL845" s="32"/>
      <c r="ISM845" s="32"/>
      <c r="ISN845" s="32"/>
      <c r="ISO845" s="32"/>
      <c r="ISP845" s="32"/>
      <c r="ISQ845" s="32"/>
      <c r="ISR845" s="32"/>
      <c r="ISS845" s="32"/>
      <c r="IST845" s="32"/>
      <c r="ISU845" s="32"/>
      <c r="ISV845" s="32"/>
      <c r="ISW845" s="32"/>
      <c r="ISX845" s="32"/>
      <c r="ISY845" s="32"/>
      <c r="ISZ845" s="32"/>
      <c r="ITA845" s="32"/>
      <c r="ITB845" s="32"/>
      <c r="ITC845" s="32"/>
      <c r="ITD845" s="32"/>
      <c r="ITE845" s="32"/>
      <c r="ITF845" s="32"/>
      <c r="ITG845" s="32"/>
      <c r="ITH845" s="32"/>
      <c r="ITI845" s="32"/>
      <c r="ITJ845" s="32"/>
      <c r="ITK845" s="32"/>
      <c r="ITL845" s="32"/>
      <c r="ITM845" s="32"/>
      <c r="ITN845" s="32"/>
      <c r="ITO845" s="32"/>
      <c r="ITP845" s="32"/>
      <c r="ITQ845" s="32"/>
      <c r="ITR845" s="32"/>
      <c r="ITS845" s="32"/>
      <c r="ITT845" s="32"/>
      <c r="ITU845" s="32"/>
      <c r="ITV845" s="32"/>
      <c r="ITW845" s="32"/>
      <c r="ITX845" s="32"/>
      <c r="ITY845" s="32"/>
      <c r="ITZ845" s="32"/>
      <c r="IUA845" s="32"/>
      <c r="IUB845" s="32"/>
      <c r="IUC845" s="32"/>
      <c r="IUD845" s="32"/>
      <c r="IUE845" s="32"/>
      <c r="IUF845" s="32"/>
      <c r="IUG845" s="32"/>
      <c r="IUH845" s="32"/>
      <c r="IUI845" s="32"/>
      <c r="IUJ845" s="32"/>
      <c r="IUK845" s="32"/>
      <c r="IUL845" s="32"/>
      <c r="IUM845" s="32"/>
      <c r="IUN845" s="32"/>
      <c r="IUO845" s="32"/>
      <c r="IUP845" s="32"/>
      <c r="IUQ845" s="32"/>
      <c r="IUR845" s="32"/>
      <c r="IUS845" s="32"/>
      <c r="IUT845" s="32"/>
      <c r="IUU845" s="32"/>
      <c r="IUV845" s="32"/>
      <c r="IUW845" s="32"/>
      <c r="IUX845" s="32"/>
      <c r="IUY845" s="32"/>
      <c r="IUZ845" s="32"/>
      <c r="IVA845" s="32"/>
      <c r="IVB845" s="32"/>
      <c r="IVC845" s="32"/>
      <c r="IVD845" s="32"/>
      <c r="IVE845" s="32"/>
      <c r="IVF845" s="32"/>
      <c r="IVG845" s="32"/>
      <c r="IVH845" s="32"/>
      <c r="IVI845" s="32"/>
      <c r="IVJ845" s="32"/>
      <c r="IVK845" s="32"/>
      <c r="IVL845" s="32"/>
      <c r="IVM845" s="32"/>
      <c r="IVN845" s="32"/>
      <c r="IVO845" s="32"/>
      <c r="IVP845" s="32"/>
      <c r="IVQ845" s="32"/>
      <c r="IVR845" s="32"/>
      <c r="IVS845" s="32"/>
      <c r="IVT845" s="32"/>
      <c r="IVU845" s="32"/>
      <c r="IVV845" s="32"/>
      <c r="IVW845" s="32"/>
      <c r="IVX845" s="32"/>
      <c r="IVY845" s="32"/>
      <c r="IVZ845" s="32"/>
      <c r="IWA845" s="32"/>
      <c r="IWB845" s="32"/>
      <c r="IWC845" s="32"/>
      <c r="IWD845" s="32"/>
      <c r="IWE845" s="32"/>
      <c r="IWF845" s="32"/>
      <c r="IWG845" s="32"/>
      <c r="IWH845" s="32"/>
      <c r="IWI845" s="32"/>
      <c r="IWJ845" s="32"/>
      <c r="IWK845" s="32"/>
      <c r="IWL845" s="32"/>
      <c r="IWM845" s="32"/>
      <c r="IWN845" s="32"/>
      <c r="IWO845" s="32"/>
      <c r="IWP845" s="32"/>
      <c r="IWQ845" s="32"/>
      <c r="IWR845" s="32"/>
      <c r="IWS845" s="32"/>
      <c r="IWT845" s="32"/>
      <c r="IWU845" s="32"/>
      <c r="IWV845" s="32"/>
      <c r="IWW845" s="32"/>
      <c r="IWX845" s="32"/>
      <c r="IWY845" s="32"/>
      <c r="IWZ845" s="32"/>
      <c r="IXA845" s="32"/>
      <c r="IXB845" s="32"/>
      <c r="IXC845" s="32"/>
      <c r="IXD845" s="32"/>
      <c r="IXE845" s="32"/>
      <c r="IXF845" s="32"/>
      <c r="IXG845" s="32"/>
      <c r="IXH845" s="32"/>
      <c r="IXI845" s="32"/>
      <c r="IXJ845" s="32"/>
      <c r="IXK845" s="32"/>
      <c r="IXL845" s="32"/>
      <c r="IXM845" s="32"/>
      <c r="IXN845" s="32"/>
      <c r="IXO845" s="32"/>
      <c r="IXP845" s="32"/>
      <c r="IXQ845" s="32"/>
      <c r="IXR845" s="32"/>
      <c r="IXS845" s="32"/>
      <c r="IXT845" s="32"/>
      <c r="IXU845" s="32"/>
      <c r="IXV845" s="32"/>
      <c r="IXW845" s="32"/>
      <c r="IXX845" s="32"/>
      <c r="IXY845" s="32"/>
      <c r="IXZ845" s="32"/>
      <c r="IYA845" s="32"/>
      <c r="IYB845" s="32"/>
      <c r="IYC845" s="32"/>
      <c r="IYD845" s="32"/>
      <c r="IYE845" s="32"/>
      <c r="IYF845" s="32"/>
      <c r="IYG845" s="32"/>
      <c r="IYH845" s="32"/>
      <c r="IYI845" s="32"/>
      <c r="IYJ845" s="32"/>
      <c r="IYK845" s="32"/>
      <c r="IYL845" s="32"/>
      <c r="IYM845" s="32"/>
      <c r="IYN845" s="32"/>
      <c r="IYO845" s="32"/>
      <c r="IYP845" s="32"/>
      <c r="IYQ845" s="32"/>
      <c r="IYR845" s="32"/>
      <c r="IYS845" s="32"/>
      <c r="IYT845" s="32"/>
      <c r="IYU845" s="32"/>
      <c r="IYV845" s="32"/>
      <c r="IYW845" s="32"/>
      <c r="IYX845" s="32"/>
      <c r="IYY845" s="32"/>
      <c r="IYZ845" s="32"/>
      <c r="IZA845" s="32"/>
      <c r="IZB845" s="32"/>
      <c r="IZC845" s="32"/>
      <c r="IZD845" s="32"/>
      <c r="IZE845" s="32"/>
      <c r="IZF845" s="32"/>
      <c r="IZG845" s="32"/>
      <c r="IZH845" s="32"/>
      <c r="IZI845" s="32"/>
      <c r="IZJ845" s="32"/>
      <c r="IZK845" s="32"/>
      <c r="IZL845" s="32"/>
      <c r="IZM845" s="32"/>
      <c r="IZN845" s="32"/>
      <c r="IZO845" s="32"/>
      <c r="IZP845" s="32"/>
      <c r="IZQ845" s="32"/>
      <c r="IZR845" s="32"/>
      <c r="IZS845" s="32"/>
      <c r="IZT845" s="32"/>
      <c r="IZU845" s="32"/>
      <c r="IZV845" s="32"/>
      <c r="IZW845" s="32"/>
      <c r="IZX845" s="32"/>
      <c r="IZY845" s="32"/>
      <c r="IZZ845" s="32"/>
      <c r="JAA845" s="32"/>
      <c r="JAB845" s="32"/>
      <c r="JAC845" s="32"/>
      <c r="JAD845" s="32"/>
      <c r="JAE845" s="32"/>
      <c r="JAF845" s="32"/>
      <c r="JAG845" s="32"/>
      <c r="JAH845" s="32"/>
      <c r="JAI845" s="32"/>
      <c r="JAJ845" s="32"/>
      <c r="JAK845" s="32"/>
      <c r="JAL845" s="32"/>
      <c r="JAM845" s="32"/>
      <c r="JAN845" s="32"/>
      <c r="JAO845" s="32"/>
      <c r="JAP845" s="32"/>
      <c r="JAQ845" s="32"/>
      <c r="JAR845" s="32"/>
      <c r="JAS845" s="32"/>
      <c r="JAT845" s="32"/>
      <c r="JAU845" s="32"/>
      <c r="JAV845" s="32"/>
      <c r="JAW845" s="32"/>
      <c r="JAX845" s="32"/>
      <c r="JAY845" s="32"/>
      <c r="JAZ845" s="32"/>
      <c r="JBA845" s="32"/>
      <c r="JBB845" s="32"/>
      <c r="JBC845" s="32"/>
      <c r="JBD845" s="32"/>
      <c r="JBE845" s="32"/>
      <c r="JBF845" s="32"/>
      <c r="JBG845" s="32"/>
      <c r="JBH845" s="32"/>
      <c r="JBI845" s="32"/>
      <c r="JBJ845" s="32"/>
      <c r="JBK845" s="32"/>
      <c r="JBL845" s="32"/>
      <c r="JBM845" s="32"/>
      <c r="JBN845" s="32"/>
      <c r="JBO845" s="32"/>
      <c r="JBP845" s="32"/>
      <c r="JBQ845" s="32"/>
      <c r="JBR845" s="32"/>
      <c r="JBS845" s="32"/>
      <c r="JBT845" s="32"/>
      <c r="JBU845" s="32"/>
      <c r="JBV845" s="32"/>
      <c r="JBW845" s="32"/>
      <c r="JBX845" s="32"/>
      <c r="JBY845" s="32"/>
      <c r="JBZ845" s="32"/>
      <c r="JCA845" s="32"/>
      <c r="JCB845" s="32"/>
      <c r="JCC845" s="32"/>
      <c r="JCD845" s="32"/>
      <c r="JCE845" s="32"/>
      <c r="JCF845" s="32"/>
      <c r="JCG845" s="32"/>
      <c r="JCH845" s="32"/>
      <c r="JCI845" s="32"/>
      <c r="JCJ845" s="32"/>
      <c r="JCK845" s="32"/>
      <c r="JCL845" s="32"/>
      <c r="JCM845" s="32"/>
      <c r="JCN845" s="32"/>
      <c r="JCO845" s="32"/>
      <c r="JCP845" s="32"/>
      <c r="JCQ845" s="32"/>
      <c r="JCR845" s="32"/>
      <c r="JCS845" s="32"/>
      <c r="JCT845" s="32"/>
      <c r="JCU845" s="32"/>
      <c r="JCV845" s="32"/>
      <c r="JCW845" s="32"/>
      <c r="JCX845" s="32"/>
      <c r="JCY845" s="32"/>
      <c r="JCZ845" s="32"/>
      <c r="JDA845" s="32"/>
      <c r="JDB845" s="32"/>
      <c r="JDC845" s="32"/>
      <c r="JDD845" s="32"/>
      <c r="JDE845" s="32"/>
      <c r="JDF845" s="32"/>
      <c r="JDG845" s="32"/>
      <c r="JDH845" s="32"/>
      <c r="JDI845" s="32"/>
      <c r="JDJ845" s="32"/>
      <c r="JDK845" s="32"/>
      <c r="JDL845" s="32"/>
      <c r="JDM845" s="32"/>
      <c r="JDN845" s="32"/>
      <c r="JDO845" s="32"/>
      <c r="JDP845" s="32"/>
      <c r="JDQ845" s="32"/>
      <c r="JDR845" s="32"/>
      <c r="JDS845" s="32"/>
      <c r="JDT845" s="32"/>
      <c r="JDU845" s="32"/>
      <c r="JDV845" s="32"/>
      <c r="JDW845" s="32"/>
      <c r="JDX845" s="32"/>
      <c r="JDY845" s="32"/>
      <c r="JDZ845" s="32"/>
      <c r="JEA845" s="32"/>
      <c r="JEB845" s="32"/>
      <c r="JEC845" s="32"/>
      <c r="JED845" s="32"/>
      <c r="JEE845" s="32"/>
      <c r="JEF845" s="32"/>
      <c r="JEG845" s="32"/>
      <c r="JEH845" s="32"/>
      <c r="JEI845" s="32"/>
      <c r="JEJ845" s="32"/>
      <c r="JEK845" s="32"/>
      <c r="JEL845" s="32"/>
      <c r="JEM845" s="32"/>
      <c r="JEN845" s="32"/>
      <c r="JEO845" s="32"/>
      <c r="JEP845" s="32"/>
      <c r="JEQ845" s="32"/>
      <c r="JER845" s="32"/>
      <c r="JES845" s="32"/>
      <c r="JET845" s="32"/>
      <c r="JEU845" s="32"/>
      <c r="JEV845" s="32"/>
      <c r="JEW845" s="32"/>
      <c r="JEX845" s="32"/>
      <c r="JEY845" s="32"/>
      <c r="JEZ845" s="32"/>
      <c r="JFA845" s="32"/>
      <c r="JFB845" s="32"/>
      <c r="JFC845" s="32"/>
      <c r="JFD845" s="32"/>
      <c r="JFE845" s="32"/>
      <c r="JFF845" s="32"/>
      <c r="JFG845" s="32"/>
      <c r="JFH845" s="32"/>
      <c r="JFI845" s="32"/>
      <c r="JFJ845" s="32"/>
      <c r="JFK845" s="32"/>
      <c r="JFL845" s="32"/>
      <c r="JFM845" s="32"/>
      <c r="JFN845" s="32"/>
      <c r="JFO845" s="32"/>
      <c r="JFP845" s="32"/>
      <c r="JFQ845" s="32"/>
      <c r="JFR845" s="32"/>
      <c r="JFS845" s="32"/>
      <c r="JFT845" s="32"/>
      <c r="JFU845" s="32"/>
      <c r="JFV845" s="32"/>
      <c r="JFW845" s="32"/>
      <c r="JFX845" s="32"/>
      <c r="JFY845" s="32"/>
      <c r="JFZ845" s="32"/>
      <c r="JGA845" s="32"/>
      <c r="JGB845" s="32"/>
      <c r="JGC845" s="32"/>
      <c r="JGD845" s="32"/>
      <c r="JGE845" s="32"/>
      <c r="JGF845" s="32"/>
      <c r="JGG845" s="32"/>
      <c r="JGH845" s="32"/>
      <c r="JGI845" s="32"/>
      <c r="JGJ845" s="32"/>
      <c r="JGK845" s="32"/>
      <c r="JGL845" s="32"/>
      <c r="JGM845" s="32"/>
      <c r="JGN845" s="32"/>
      <c r="JGO845" s="32"/>
      <c r="JGP845" s="32"/>
      <c r="JGQ845" s="32"/>
      <c r="JGR845" s="32"/>
      <c r="JGS845" s="32"/>
      <c r="JGT845" s="32"/>
      <c r="JGU845" s="32"/>
      <c r="JGV845" s="32"/>
      <c r="JGW845" s="32"/>
      <c r="JGX845" s="32"/>
      <c r="JGY845" s="32"/>
      <c r="JGZ845" s="32"/>
      <c r="JHA845" s="32"/>
      <c r="JHB845" s="32"/>
      <c r="JHC845" s="32"/>
      <c r="JHD845" s="32"/>
      <c r="JHE845" s="32"/>
      <c r="JHF845" s="32"/>
      <c r="JHG845" s="32"/>
      <c r="JHH845" s="32"/>
      <c r="JHI845" s="32"/>
      <c r="JHJ845" s="32"/>
      <c r="JHK845" s="32"/>
      <c r="JHL845" s="32"/>
      <c r="JHM845" s="32"/>
      <c r="JHN845" s="32"/>
      <c r="JHO845" s="32"/>
      <c r="JHP845" s="32"/>
      <c r="JHQ845" s="32"/>
      <c r="JHR845" s="32"/>
      <c r="JHS845" s="32"/>
      <c r="JHT845" s="32"/>
      <c r="JHU845" s="32"/>
      <c r="JHV845" s="32"/>
      <c r="JHW845" s="32"/>
      <c r="JHX845" s="32"/>
      <c r="JHY845" s="32"/>
      <c r="JHZ845" s="32"/>
      <c r="JIA845" s="32"/>
      <c r="JIB845" s="32"/>
      <c r="JIC845" s="32"/>
      <c r="JID845" s="32"/>
      <c r="JIE845" s="32"/>
      <c r="JIF845" s="32"/>
      <c r="JIG845" s="32"/>
      <c r="JIH845" s="32"/>
      <c r="JII845" s="32"/>
      <c r="JIJ845" s="32"/>
      <c r="JIK845" s="32"/>
      <c r="JIL845" s="32"/>
      <c r="JIM845" s="32"/>
      <c r="JIN845" s="32"/>
      <c r="JIO845" s="32"/>
      <c r="JIP845" s="32"/>
      <c r="JIQ845" s="32"/>
      <c r="JIR845" s="32"/>
      <c r="JIS845" s="32"/>
      <c r="JIT845" s="32"/>
      <c r="JIU845" s="32"/>
      <c r="JIV845" s="32"/>
      <c r="JIW845" s="32"/>
      <c r="JIX845" s="32"/>
      <c r="JIY845" s="32"/>
      <c r="JIZ845" s="32"/>
      <c r="JJA845" s="32"/>
      <c r="JJB845" s="32"/>
      <c r="JJC845" s="32"/>
      <c r="JJD845" s="32"/>
      <c r="JJE845" s="32"/>
      <c r="JJF845" s="32"/>
      <c r="JJG845" s="32"/>
      <c r="JJH845" s="32"/>
      <c r="JJI845" s="32"/>
      <c r="JJJ845" s="32"/>
      <c r="JJK845" s="32"/>
      <c r="JJL845" s="32"/>
      <c r="JJM845" s="32"/>
      <c r="JJN845" s="32"/>
      <c r="JJO845" s="32"/>
      <c r="JJP845" s="32"/>
      <c r="JJQ845" s="32"/>
      <c r="JJR845" s="32"/>
      <c r="JJS845" s="32"/>
      <c r="JJT845" s="32"/>
      <c r="JJU845" s="32"/>
      <c r="JJV845" s="32"/>
      <c r="JJW845" s="32"/>
      <c r="JJX845" s="32"/>
      <c r="JJY845" s="32"/>
      <c r="JJZ845" s="32"/>
      <c r="JKA845" s="32"/>
      <c r="JKB845" s="32"/>
      <c r="JKC845" s="32"/>
      <c r="JKD845" s="32"/>
      <c r="JKE845" s="32"/>
      <c r="JKF845" s="32"/>
      <c r="JKG845" s="32"/>
      <c r="JKH845" s="32"/>
      <c r="JKI845" s="32"/>
      <c r="JKJ845" s="32"/>
      <c r="JKK845" s="32"/>
      <c r="JKL845" s="32"/>
      <c r="JKM845" s="32"/>
      <c r="JKN845" s="32"/>
      <c r="JKO845" s="32"/>
      <c r="JKP845" s="32"/>
      <c r="JKQ845" s="32"/>
      <c r="JKR845" s="32"/>
      <c r="JKS845" s="32"/>
      <c r="JKT845" s="32"/>
      <c r="JKU845" s="32"/>
      <c r="JKV845" s="32"/>
      <c r="JKW845" s="32"/>
      <c r="JKX845" s="32"/>
      <c r="JKY845" s="32"/>
      <c r="JKZ845" s="32"/>
      <c r="JLA845" s="32"/>
      <c r="JLB845" s="32"/>
      <c r="JLC845" s="32"/>
      <c r="JLD845" s="32"/>
      <c r="JLE845" s="32"/>
      <c r="JLF845" s="32"/>
      <c r="JLG845" s="32"/>
      <c r="JLH845" s="32"/>
      <c r="JLI845" s="32"/>
      <c r="JLJ845" s="32"/>
      <c r="JLK845" s="32"/>
      <c r="JLL845" s="32"/>
      <c r="JLM845" s="32"/>
      <c r="JLN845" s="32"/>
      <c r="JLO845" s="32"/>
      <c r="JLP845" s="32"/>
      <c r="JLQ845" s="32"/>
      <c r="JLR845" s="32"/>
      <c r="JLS845" s="32"/>
      <c r="JLT845" s="32"/>
      <c r="JLU845" s="32"/>
      <c r="JLV845" s="32"/>
      <c r="JLW845" s="32"/>
      <c r="JLX845" s="32"/>
      <c r="JLY845" s="32"/>
      <c r="JLZ845" s="32"/>
      <c r="JMA845" s="32"/>
      <c r="JMB845" s="32"/>
      <c r="JMC845" s="32"/>
      <c r="JMD845" s="32"/>
      <c r="JME845" s="32"/>
      <c r="JMF845" s="32"/>
      <c r="JMG845" s="32"/>
      <c r="JMH845" s="32"/>
      <c r="JMI845" s="32"/>
      <c r="JMJ845" s="32"/>
      <c r="JMK845" s="32"/>
      <c r="JML845" s="32"/>
      <c r="JMM845" s="32"/>
      <c r="JMN845" s="32"/>
      <c r="JMO845" s="32"/>
      <c r="JMP845" s="32"/>
      <c r="JMQ845" s="32"/>
      <c r="JMR845" s="32"/>
      <c r="JMS845" s="32"/>
      <c r="JMT845" s="32"/>
      <c r="JMU845" s="32"/>
      <c r="JMV845" s="32"/>
      <c r="JMW845" s="32"/>
      <c r="JMX845" s="32"/>
      <c r="JMY845" s="32"/>
      <c r="JMZ845" s="32"/>
      <c r="JNA845" s="32"/>
      <c r="JNB845" s="32"/>
      <c r="JNC845" s="32"/>
      <c r="JND845" s="32"/>
      <c r="JNE845" s="32"/>
      <c r="JNF845" s="32"/>
      <c r="JNG845" s="32"/>
      <c r="JNH845" s="32"/>
      <c r="JNI845" s="32"/>
      <c r="JNJ845" s="32"/>
      <c r="JNK845" s="32"/>
      <c r="JNL845" s="32"/>
      <c r="JNM845" s="32"/>
      <c r="JNN845" s="32"/>
      <c r="JNO845" s="32"/>
      <c r="JNP845" s="32"/>
      <c r="JNQ845" s="32"/>
      <c r="JNR845" s="32"/>
      <c r="JNS845" s="32"/>
      <c r="JNT845" s="32"/>
      <c r="JNU845" s="32"/>
      <c r="JNV845" s="32"/>
      <c r="JNW845" s="32"/>
      <c r="JNX845" s="32"/>
      <c r="JNY845" s="32"/>
      <c r="JNZ845" s="32"/>
      <c r="JOA845" s="32"/>
      <c r="JOB845" s="32"/>
      <c r="JOC845" s="32"/>
      <c r="JOD845" s="32"/>
      <c r="JOE845" s="32"/>
      <c r="JOF845" s="32"/>
      <c r="JOG845" s="32"/>
      <c r="JOH845" s="32"/>
      <c r="JOI845" s="32"/>
      <c r="JOJ845" s="32"/>
      <c r="JOK845" s="32"/>
      <c r="JOL845" s="32"/>
      <c r="JOM845" s="32"/>
      <c r="JON845" s="32"/>
      <c r="JOO845" s="32"/>
      <c r="JOP845" s="32"/>
      <c r="JOQ845" s="32"/>
      <c r="JOR845" s="32"/>
      <c r="JOS845" s="32"/>
      <c r="JOT845" s="32"/>
      <c r="JOU845" s="32"/>
      <c r="JOV845" s="32"/>
      <c r="JOW845" s="32"/>
      <c r="JOX845" s="32"/>
      <c r="JOY845" s="32"/>
      <c r="JOZ845" s="32"/>
      <c r="JPA845" s="32"/>
      <c r="JPB845" s="32"/>
      <c r="JPC845" s="32"/>
      <c r="JPD845" s="32"/>
      <c r="JPE845" s="32"/>
      <c r="JPF845" s="32"/>
      <c r="JPG845" s="32"/>
      <c r="JPH845" s="32"/>
      <c r="JPI845" s="32"/>
      <c r="JPJ845" s="32"/>
      <c r="JPK845" s="32"/>
      <c r="JPL845" s="32"/>
      <c r="JPM845" s="32"/>
      <c r="JPN845" s="32"/>
      <c r="JPO845" s="32"/>
      <c r="JPP845" s="32"/>
      <c r="JPQ845" s="32"/>
      <c r="JPR845" s="32"/>
      <c r="JPS845" s="32"/>
      <c r="JPT845" s="32"/>
      <c r="JPU845" s="32"/>
      <c r="JPV845" s="32"/>
      <c r="JPW845" s="32"/>
      <c r="JPX845" s="32"/>
      <c r="JPY845" s="32"/>
      <c r="JPZ845" s="32"/>
      <c r="JQA845" s="32"/>
      <c r="JQB845" s="32"/>
      <c r="JQC845" s="32"/>
      <c r="JQD845" s="32"/>
      <c r="JQE845" s="32"/>
      <c r="JQF845" s="32"/>
      <c r="JQG845" s="32"/>
      <c r="JQH845" s="32"/>
      <c r="JQI845" s="32"/>
      <c r="JQJ845" s="32"/>
      <c r="JQK845" s="32"/>
      <c r="JQL845" s="32"/>
      <c r="JQM845" s="32"/>
      <c r="JQN845" s="32"/>
      <c r="JQO845" s="32"/>
      <c r="JQP845" s="32"/>
      <c r="JQQ845" s="32"/>
      <c r="JQR845" s="32"/>
      <c r="JQS845" s="32"/>
      <c r="JQT845" s="32"/>
      <c r="JQU845" s="32"/>
      <c r="JQV845" s="32"/>
      <c r="JQW845" s="32"/>
      <c r="JQX845" s="32"/>
      <c r="JQY845" s="32"/>
      <c r="JQZ845" s="32"/>
      <c r="JRA845" s="32"/>
      <c r="JRB845" s="32"/>
      <c r="JRC845" s="32"/>
      <c r="JRD845" s="32"/>
      <c r="JRE845" s="32"/>
      <c r="JRF845" s="32"/>
      <c r="JRG845" s="32"/>
      <c r="JRH845" s="32"/>
      <c r="JRI845" s="32"/>
      <c r="JRJ845" s="32"/>
      <c r="JRK845" s="32"/>
      <c r="JRL845" s="32"/>
      <c r="JRM845" s="32"/>
      <c r="JRN845" s="32"/>
      <c r="JRO845" s="32"/>
      <c r="JRP845" s="32"/>
      <c r="JRQ845" s="32"/>
      <c r="JRR845" s="32"/>
      <c r="JRS845" s="32"/>
      <c r="JRT845" s="32"/>
      <c r="JRU845" s="32"/>
      <c r="JRV845" s="32"/>
      <c r="JRW845" s="32"/>
      <c r="JRX845" s="32"/>
      <c r="JRY845" s="32"/>
      <c r="JRZ845" s="32"/>
      <c r="JSA845" s="32"/>
      <c r="JSB845" s="32"/>
      <c r="JSC845" s="32"/>
      <c r="JSD845" s="32"/>
      <c r="JSE845" s="32"/>
      <c r="JSF845" s="32"/>
      <c r="JSG845" s="32"/>
      <c r="JSH845" s="32"/>
      <c r="JSI845" s="32"/>
      <c r="JSJ845" s="32"/>
      <c r="JSK845" s="32"/>
      <c r="JSL845" s="32"/>
      <c r="JSM845" s="32"/>
      <c r="JSN845" s="32"/>
      <c r="JSO845" s="32"/>
      <c r="JSP845" s="32"/>
      <c r="JSQ845" s="32"/>
      <c r="JSR845" s="32"/>
      <c r="JSS845" s="32"/>
      <c r="JST845" s="32"/>
      <c r="JSU845" s="32"/>
      <c r="JSV845" s="32"/>
      <c r="JSW845" s="32"/>
      <c r="JSX845" s="32"/>
      <c r="JSY845" s="32"/>
      <c r="JSZ845" s="32"/>
      <c r="JTA845" s="32"/>
      <c r="JTB845" s="32"/>
      <c r="JTC845" s="32"/>
      <c r="JTD845" s="32"/>
      <c r="JTE845" s="32"/>
      <c r="JTF845" s="32"/>
      <c r="JTG845" s="32"/>
      <c r="JTH845" s="32"/>
      <c r="JTI845" s="32"/>
      <c r="JTJ845" s="32"/>
      <c r="JTK845" s="32"/>
      <c r="JTL845" s="32"/>
      <c r="JTM845" s="32"/>
      <c r="JTN845" s="32"/>
      <c r="JTO845" s="32"/>
      <c r="JTP845" s="32"/>
      <c r="JTQ845" s="32"/>
      <c r="JTR845" s="32"/>
      <c r="JTS845" s="32"/>
      <c r="JTT845" s="32"/>
      <c r="JTU845" s="32"/>
      <c r="JTV845" s="32"/>
      <c r="JTW845" s="32"/>
      <c r="JTX845" s="32"/>
      <c r="JTY845" s="32"/>
      <c r="JTZ845" s="32"/>
      <c r="JUA845" s="32"/>
      <c r="JUB845" s="32"/>
      <c r="JUC845" s="32"/>
      <c r="JUD845" s="32"/>
      <c r="JUE845" s="32"/>
      <c r="JUF845" s="32"/>
      <c r="JUG845" s="32"/>
      <c r="JUH845" s="32"/>
      <c r="JUI845" s="32"/>
      <c r="JUJ845" s="32"/>
      <c r="JUK845" s="32"/>
      <c r="JUL845" s="32"/>
      <c r="JUM845" s="32"/>
      <c r="JUN845" s="32"/>
      <c r="JUO845" s="32"/>
      <c r="JUP845" s="32"/>
      <c r="JUQ845" s="32"/>
      <c r="JUR845" s="32"/>
      <c r="JUS845" s="32"/>
      <c r="JUT845" s="32"/>
      <c r="JUU845" s="32"/>
      <c r="JUV845" s="32"/>
      <c r="JUW845" s="32"/>
      <c r="JUX845" s="32"/>
      <c r="JUY845" s="32"/>
      <c r="JUZ845" s="32"/>
      <c r="JVA845" s="32"/>
      <c r="JVB845" s="32"/>
      <c r="JVC845" s="32"/>
      <c r="JVD845" s="32"/>
      <c r="JVE845" s="32"/>
      <c r="JVF845" s="32"/>
      <c r="JVG845" s="32"/>
      <c r="JVH845" s="32"/>
      <c r="JVI845" s="32"/>
      <c r="JVJ845" s="32"/>
      <c r="JVK845" s="32"/>
      <c r="JVL845" s="32"/>
      <c r="JVM845" s="32"/>
      <c r="JVN845" s="32"/>
      <c r="JVO845" s="32"/>
      <c r="JVP845" s="32"/>
      <c r="JVQ845" s="32"/>
      <c r="JVR845" s="32"/>
      <c r="JVS845" s="32"/>
      <c r="JVT845" s="32"/>
      <c r="JVU845" s="32"/>
      <c r="JVV845" s="32"/>
      <c r="JVW845" s="32"/>
      <c r="JVX845" s="32"/>
      <c r="JVY845" s="32"/>
      <c r="JVZ845" s="32"/>
      <c r="JWA845" s="32"/>
      <c r="JWB845" s="32"/>
      <c r="JWC845" s="32"/>
      <c r="JWD845" s="32"/>
      <c r="JWE845" s="32"/>
      <c r="JWF845" s="32"/>
      <c r="JWG845" s="32"/>
      <c r="JWH845" s="32"/>
      <c r="JWI845" s="32"/>
      <c r="JWJ845" s="32"/>
      <c r="JWK845" s="32"/>
      <c r="JWL845" s="32"/>
      <c r="JWM845" s="32"/>
      <c r="JWN845" s="32"/>
      <c r="JWO845" s="32"/>
      <c r="JWP845" s="32"/>
      <c r="JWQ845" s="32"/>
      <c r="JWR845" s="32"/>
      <c r="JWS845" s="32"/>
      <c r="JWT845" s="32"/>
      <c r="JWU845" s="32"/>
      <c r="JWV845" s="32"/>
      <c r="JWW845" s="32"/>
      <c r="JWX845" s="32"/>
      <c r="JWY845" s="32"/>
      <c r="JWZ845" s="32"/>
      <c r="JXA845" s="32"/>
      <c r="JXB845" s="32"/>
      <c r="JXC845" s="32"/>
      <c r="JXD845" s="32"/>
      <c r="JXE845" s="32"/>
      <c r="JXF845" s="32"/>
      <c r="JXG845" s="32"/>
      <c r="JXH845" s="32"/>
      <c r="JXI845" s="32"/>
      <c r="JXJ845" s="32"/>
      <c r="JXK845" s="32"/>
      <c r="JXL845" s="32"/>
      <c r="JXM845" s="32"/>
      <c r="JXN845" s="32"/>
      <c r="JXO845" s="32"/>
      <c r="JXP845" s="32"/>
      <c r="JXQ845" s="32"/>
      <c r="JXR845" s="32"/>
      <c r="JXS845" s="32"/>
      <c r="JXT845" s="32"/>
      <c r="JXU845" s="32"/>
      <c r="JXV845" s="32"/>
      <c r="JXW845" s="32"/>
      <c r="JXX845" s="32"/>
      <c r="JXY845" s="32"/>
      <c r="JXZ845" s="32"/>
      <c r="JYA845" s="32"/>
      <c r="JYB845" s="32"/>
      <c r="JYC845" s="32"/>
      <c r="JYD845" s="32"/>
      <c r="JYE845" s="32"/>
      <c r="JYF845" s="32"/>
      <c r="JYG845" s="32"/>
      <c r="JYH845" s="32"/>
      <c r="JYI845" s="32"/>
      <c r="JYJ845" s="32"/>
      <c r="JYK845" s="32"/>
      <c r="JYL845" s="32"/>
      <c r="JYM845" s="32"/>
      <c r="JYN845" s="32"/>
      <c r="JYO845" s="32"/>
      <c r="JYP845" s="32"/>
      <c r="JYQ845" s="32"/>
      <c r="JYR845" s="32"/>
      <c r="JYS845" s="32"/>
      <c r="JYT845" s="32"/>
      <c r="JYU845" s="32"/>
      <c r="JYV845" s="32"/>
      <c r="JYW845" s="32"/>
      <c r="JYX845" s="32"/>
      <c r="JYY845" s="32"/>
      <c r="JYZ845" s="32"/>
      <c r="JZA845" s="32"/>
      <c r="JZB845" s="32"/>
      <c r="JZC845" s="32"/>
      <c r="JZD845" s="32"/>
      <c r="JZE845" s="32"/>
      <c r="JZF845" s="32"/>
      <c r="JZG845" s="32"/>
      <c r="JZH845" s="32"/>
      <c r="JZI845" s="32"/>
      <c r="JZJ845" s="32"/>
      <c r="JZK845" s="32"/>
      <c r="JZL845" s="32"/>
      <c r="JZM845" s="32"/>
      <c r="JZN845" s="32"/>
      <c r="JZO845" s="32"/>
      <c r="JZP845" s="32"/>
      <c r="JZQ845" s="32"/>
      <c r="JZR845" s="32"/>
      <c r="JZS845" s="32"/>
      <c r="JZT845" s="32"/>
      <c r="JZU845" s="32"/>
      <c r="JZV845" s="32"/>
      <c r="JZW845" s="32"/>
      <c r="JZX845" s="32"/>
      <c r="JZY845" s="32"/>
      <c r="JZZ845" s="32"/>
      <c r="KAA845" s="32"/>
      <c r="KAB845" s="32"/>
      <c r="KAC845" s="32"/>
      <c r="KAD845" s="32"/>
      <c r="KAE845" s="32"/>
      <c r="KAF845" s="32"/>
      <c r="KAG845" s="32"/>
      <c r="KAH845" s="32"/>
      <c r="KAI845" s="32"/>
      <c r="KAJ845" s="32"/>
      <c r="KAK845" s="32"/>
      <c r="KAL845" s="32"/>
      <c r="KAM845" s="32"/>
      <c r="KAN845" s="32"/>
      <c r="KAO845" s="32"/>
      <c r="KAP845" s="32"/>
      <c r="KAQ845" s="32"/>
      <c r="KAR845" s="32"/>
      <c r="KAS845" s="32"/>
      <c r="KAT845" s="32"/>
      <c r="KAU845" s="32"/>
      <c r="KAV845" s="32"/>
      <c r="KAW845" s="32"/>
      <c r="KAX845" s="32"/>
      <c r="KAY845" s="32"/>
      <c r="KAZ845" s="32"/>
      <c r="KBA845" s="32"/>
      <c r="KBB845" s="32"/>
      <c r="KBC845" s="32"/>
      <c r="KBD845" s="32"/>
      <c r="KBE845" s="32"/>
      <c r="KBF845" s="32"/>
      <c r="KBG845" s="32"/>
      <c r="KBH845" s="32"/>
      <c r="KBI845" s="32"/>
      <c r="KBJ845" s="32"/>
      <c r="KBK845" s="32"/>
      <c r="KBL845" s="32"/>
      <c r="KBM845" s="32"/>
      <c r="KBN845" s="32"/>
      <c r="KBO845" s="32"/>
      <c r="KBP845" s="32"/>
      <c r="KBQ845" s="32"/>
      <c r="KBR845" s="32"/>
      <c r="KBS845" s="32"/>
      <c r="KBT845" s="32"/>
      <c r="KBU845" s="32"/>
      <c r="KBV845" s="32"/>
      <c r="KBW845" s="32"/>
      <c r="KBX845" s="32"/>
      <c r="KBY845" s="32"/>
      <c r="KBZ845" s="32"/>
      <c r="KCA845" s="32"/>
      <c r="KCB845" s="32"/>
      <c r="KCC845" s="32"/>
      <c r="KCD845" s="32"/>
      <c r="KCE845" s="32"/>
      <c r="KCF845" s="32"/>
      <c r="KCG845" s="32"/>
      <c r="KCH845" s="32"/>
      <c r="KCI845" s="32"/>
      <c r="KCJ845" s="32"/>
      <c r="KCK845" s="32"/>
      <c r="KCL845" s="32"/>
      <c r="KCM845" s="32"/>
      <c r="KCN845" s="32"/>
      <c r="KCO845" s="32"/>
      <c r="KCP845" s="32"/>
      <c r="KCQ845" s="32"/>
      <c r="KCR845" s="32"/>
      <c r="KCS845" s="32"/>
      <c r="KCT845" s="32"/>
      <c r="KCU845" s="32"/>
      <c r="KCV845" s="32"/>
      <c r="KCW845" s="32"/>
      <c r="KCX845" s="32"/>
      <c r="KCY845" s="32"/>
      <c r="KCZ845" s="32"/>
      <c r="KDA845" s="32"/>
      <c r="KDB845" s="32"/>
      <c r="KDC845" s="32"/>
      <c r="KDD845" s="32"/>
      <c r="KDE845" s="32"/>
      <c r="KDF845" s="32"/>
      <c r="KDG845" s="32"/>
      <c r="KDH845" s="32"/>
      <c r="KDI845" s="32"/>
      <c r="KDJ845" s="32"/>
      <c r="KDK845" s="32"/>
      <c r="KDL845" s="32"/>
      <c r="KDM845" s="32"/>
      <c r="KDN845" s="32"/>
      <c r="KDO845" s="32"/>
      <c r="KDP845" s="32"/>
      <c r="KDQ845" s="32"/>
      <c r="KDR845" s="32"/>
      <c r="KDS845" s="32"/>
      <c r="KDT845" s="32"/>
      <c r="KDU845" s="32"/>
      <c r="KDV845" s="32"/>
      <c r="KDW845" s="32"/>
      <c r="KDX845" s="32"/>
      <c r="KDY845" s="32"/>
      <c r="KDZ845" s="32"/>
      <c r="KEA845" s="32"/>
      <c r="KEB845" s="32"/>
      <c r="KEC845" s="32"/>
      <c r="KED845" s="32"/>
      <c r="KEE845" s="32"/>
      <c r="KEF845" s="32"/>
      <c r="KEG845" s="32"/>
      <c r="KEH845" s="32"/>
      <c r="KEI845" s="32"/>
      <c r="KEJ845" s="32"/>
      <c r="KEK845" s="32"/>
      <c r="KEL845" s="32"/>
      <c r="KEM845" s="32"/>
      <c r="KEN845" s="32"/>
      <c r="KEO845" s="32"/>
      <c r="KEP845" s="32"/>
      <c r="KEQ845" s="32"/>
      <c r="KER845" s="32"/>
      <c r="KES845" s="32"/>
      <c r="KET845" s="32"/>
      <c r="KEU845" s="32"/>
      <c r="KEV845" s="32"/>
      <c r="KEW845" s="32"/>
      <c r="KEX845" s="32"/>
      <c r="KEY845" s="32"/>
      <c r="KEZ845" s="32"/>
      <c r="KFA845" s="32"/>
      <c r="KFB845" s="32"/>
      <c r="KFC845" s="32"/>
      <c r="KFD845" s="32"/>
      <c r="KFE845" s="32"/>
      <c r="KFF845" s="32"/>
      <c r="KFG845" s="32"/>
      <c r="KFH845" s="32"/>
      <c r="KFI845" s="32"/>
      <c r="KFJ845" s="32"/>
      <c r="KFK845" s="32"/>
      <c r="KFL845" s="32"/>
      <c r="KFM845" s="32"/>
      <c r="KFN845" s="32"/>
      <c r="KFO845" s="32"/>
      <c r="KFP845" s="32"/>
      <c r="KFQ845" s="32"/>
      <c r="KFR845" s="32"/>
      <c r="KFS845" s="32"/>
      <c r="KFT845" s="32"/>
      <c r="KFU845" s="32"/>
      <c r="KFV845" s="32"/>
      <c r="KFW845" s="32"/>
      <c r="KFX845" s="32"/>
      <c r="KFY845" s="32"/>
      <c r="KFZ845" s="32"/>
      <c r="KGA845" s="32"/>
      <c r="KGB845" s="32"/>
      <c r="KGC845" s="32"/>
      <c r="KGD845" s="32"/>
      <c r="KGE845" s="32"/>
      <c r="KGF845" s="32"/>
      <c r="KGG845" s="32"/>
      <c r="KGH845" s="32"/>
      <c r="KGI845" s="32"/>
      <c r="KGJ845" s="32"/>
      <c r="KGK845" s="32"/>
      <c r="KGL845" s="32"/>
      <c r="KGM845" s="32"/>
      <c r="KGN845" s="32"/>
      <c r="KGO845" s="32"/>
      <c r="KGP845" s="32"/>
      <c r="KGQ845" s="32"/>
      <c r="KGR845" s="32"/>
      <c r="KGS845" s="32"/>
      <c r="KGT845" s="32"/>
      <c r="KGU845" s="32"/>
      <c r="KGV845" s="32"/>
      <c r="KGW845" s="32"/>
      <c r="KGX845" s="32"/>
      <c r="KGY845" s="32"/>
      <c r="KGZ845" s="32"/>
      <c r="KHA845" s="32"/>
      <c r="KHB845" s="32"/>
      <c r="KHC845" s="32"/>
      <c r="KHD845" s="32"/>
      <c r="KHE845" s="32"/>
      <c r="KHF845" s="32"/>
      <c r="KHG845" s="32"/>
      <c r="KHH845" s="32"/>
      <c r="KHI845" s="32"/>
      <c r="KHJ845" s="32"/>
      <c r="KHK845" s="32"/>
      <c r="KHL845" s="32"/>
      <c r="KHM845" s="32"/>
      <c r="KHN845" s="32"/>
      <c r="KHO845" s="32"/>
      <c r="KHP845" s="32"/>
      <c r="KHQ845" s="32"/>
      <c r="KHR845" s="32"/>
      <c r="KHS845" s="32"/>
      <c r="KHT845" s="32"/>
      <c r="KHU845" s="32"/>
      <c r="KHV845" s="32"/>
      <c r="KHW845" s="32"/>
      <c r="KHX845" s="32"/>
      <c r="KHY845" s="32"/>
      <c r="KHZ845" s="32"/>
      <c r="KIA845" s="32"/>
      <c r="KIB845" s="32"/>
      <c r="KIC845" s="32"/>
      <c r="KID845" s="32"/>
      <c r="KIE845" s="32"/>
      <c r="KIF845" s="32"/>
      <c r="KIG845" s="32"/>
      <c r="KIH845" s="32"/>
      <c r="KII845" s="32"/>
      <c r="KIJ845" s="32"/>
      <c r="KIK845" s="32"/>
      <c r="KIL845" s="32"/>
      <c r="KIM845" s="32"/>
      <c r="KIN845" s="32"/>
      <c r="KIO845" s="32"/>
      <c r="KIP845" s="32"/>
      <c r="KIQ845" s="32"/>
      <c r="KIR845" s="32"/>
      <c r="KIS845" s="32"/>
      <c r="KIT845" s="32"/>
      <c r="KIU845" s="32"/>
      <c r="KIV845" s="32"/>
      <c r="KIW845" s="32"/>
      <c r="KIX845" s="32"/>
      <c r="KIY845" s="32"/>
      <c r="KIZ845" s="32"/>
      <c r="KJA845" s="32"/>
      <c r="KJB845" s="32"/>
      <c r="KJC845" s="32"/>
      <c r="KJD845" s="32"/>
      <c r="KJE845" s="32"/>
      <c r="KJF845" s="32"/>
      <c r="KJG845" s="32"/>
      <c r="KJH845" s="32"/>
      <c r="KJI845" s="32"/>
      <c r="KJJ845" s="32"/>
      <c r="KJK845" s="32"/>
      <c r="KJL845" s="32"/>
      <c r="KJM845" s="32"/>
      <c r="KJN845" s="32"/>
      <c r="KJO845" s="32"/>
      <c r="KJP845" s="32"/>
      <c r="KJQ845" s="32"/>
      <c r="KJR845" s="32"/>
      <c r="KJS845" s="32"/>
      <c r="KJT845" s="32"/>
      <c r="KJU845" s="32"/>
      <c r="KJV845" s="32"/>
      <c r="KJW845" s="32"/>
      <c r="KJX845" s="32"/>
      <c r="KJY845" s="32"/>
      <c r="KJZ845" s="32"/>
      <c r="KKA845" s="32"/>
      <c r="KKB845" s="32"/>
      <c r="KKC845" s="32"/>
      <c r="KKD845" s="32"/>
      <c r="KKE845" s="32"/>
      <c r="KKF845" s="32"/>
      <c r="KKG845" s="32"/>
      <c r="KKH845" s="32"/>
      <c r="KKI845" s="32"/>
      <c r="KKJ845" s="32"/>
      <c r="KKK845" s="32"/>
      <c r="KKL845" s="32"/>
      <c r="KKM845" s="32"/>
      <c r="KKN845" s="32"/>
      <c r="KKO845" s="32"/>
      <c r="KKP845" s="32"/>
      <c r="KKQ845" s="32"/>
      <c r="KKR845" s="32"/>
      <c r="KKS845" s="32"/>
      <c r="KKT845" s="32"/>
      <c r="KKU845" s="32"/>
      <c r="KKV845" s="32"/>
      <c r="KKW845" s="32"/>
      <c r="KKX845" s="32"/>
      <c r="KKY845" s="32"/>
      <c r="KKZ845" s="32"/>
      <c r="KLA845" s="32"/>
      <c r="KLB845" s="32"/>
      <c r="KLC845" s="32"/>
      <c r="KLD845" s="32"/>
      <c r="KLE845" s="32"/>
      <c r="KLF845" s="32"/>
      <c r="KLG845" s="32"/>
      <c r="KLH845" s="32"/>
      <c r="KLI845" s="32"/>
      <c r="KLJ845" s="32"/>
      <c r="KLK845" s="32"/>
      <c r="KLL845" s="32"/>
      <c r="KLM845" s="32"/>
      <c r="KLN845" s="32"/>
      <c r="KLO845" s="32"/>
      <c r="KLP845" s="32"/>
      <c r="KLQ845" s="32"/>
      <c r="KLR845" s="32"/>
      <c r="KLS845" s="32"/>
      <c r="KLT845" s="32"/>
      <c r="KLU845" s="32"/>
      <c r="KLV845" s="32"/>
      <c r="KLW845" s="32"/>
      <c r="KLX845" s="32"/>
      <c r="KLY845" s="32"/>
      <c r="KLZ845" s="32"/>
      <c r="KMA845" s="32"/>
      <c r="KMB845" s="32"/>
      <c r="KMC845" s="32"/>
      <c r="KMD845" s="32"/>
      <c r="KME845" s="32"/>
      <c r="KMF845" s="32"/>
      <c r="KMG845" s="32"/>
      <c r="KMH845" s="32"/>
      <c r="KMI845" s="32"/>
      <c r="KMJ845" s="32"/>
      <c r="KMK845" s="32"/>
      <c r="KML845" s="32"/>
      <c r="KMM845" s="32"/>
      <c r="KMN845" s="32"/>
      <c r="KMO845" s="32"/>
      <c r="KMP845" s="32"/>
      <c r="KMQ845" s="32"/>
      <c r="KMR845" s="32"/>
      <c r="KMS845" s="32"/>
      <c r="KMT845" s="32"/>
      <c r="KMU845" s="32"/>
      <c r="KMV845" s="32"/>
      <c r="KMW845" s="32"/>
      <c r="KMX845" s="32"/>
      <c r="KMY845" s="32"/>
      <c r="KMZ845" s="32"/>
      <c r="KNA845" s="32"/>
      <c r="KNB845" s="32"/>
      <c r="KNC845" s="32"/>
      <c r="KND845" s="32"/>
      <c r="KNE845" s="32"/>
      <c r="KNF845" s="32"/>
      <c r="KNG845" s="32"/>
      <c r="KNH845" s="32"/>
      <c r="KNI845" s="32"/>
      <c r="KNJ845" s="32"/>
      <c r="KNK845" s="32"/>
      <c r="KNL845" s="32"/>
      <c r="KNM845" s="32"/>
      <c r="KNN845" s="32"/>
      <c r="KNO845" s="32"/>
      <c r="KNP845" s="32"/>
      <c r="KNQ845" s="32"/>
      <c r="KNR845" s="32"/>
      <c r="KNS845" s="32"/>
      <c r="KNT845" s="32"/>
      <c r="KNU845" s="32"/>
      <c r="KNV845" s="32"/>
      <c r="KNW845" s="32"/>
      <c r="KNX845" s="32"/>
      <c r="KNY845" s="32"/>
      <c r="KNZ845" s="32"/>
      <c r="KOA845" s="32"/>
      <c r="KOB845" s="32"/>
      <c r="KOC845" s="32"/>
      <c r="KOD845" s="32"/>
      <c r="KOE845" s="32"/>
      <c r="KOF845" s="32"/>
      <c r="KOG845" s="32"/>
      <c r="KOH845" s="32"/>
      <c r="KOI845" s="32"/>
      <c r="KOJ845" s="32"/>
      <c r="KOK845" s="32"/>
      <c r="KOL845" s="32"/>
      <c r="KOM845" s="32"/>
      <c r="KON845" s="32"/>
      <c r="KOO845" s="32"/>
      <c r="KOP845" s="32"/>
      <c r="KOQ845" s="32"/>
      <c r="KOR845" s="32"/>
      <c r="KOS845" s="32"/>
      <c r="KOT845" s="32"/>
      <c r="KOU845" s="32"/>
      <c r="KOV845" s="32"/>
      <c r="KOW845" s="32"/>
      <c r="KOX845" s="32"/>
      <c r="KOY845" s="32"/>
      <c r="KOZ845" s="32"/>
      <c r="KPA845" s="32"/>
      <c r="KPB845" s="32"/>
      <c r="KPC845" s="32"/>
      <c r="KPD845" s="32"/>
      <c r="KPE845" s="32"/>
      <c r="KPF845" s="32"/>
      <c r="KPG845" s="32"/>
      <c r="KPH845" s="32"/>
      <c r="KPI845" s="32"/>
      <c r="KPJ845" s="32"/>
      <c r="KPK845" s="32"/>
      <c r="KPL845" s="32"/>
      <c r="KPM845" s="32"/>
      <c r="KPN845" s="32"/>
      <c r="KPO845" s="32"/>
      <c r="KPP845" s="32"/>
      <c r="KPQ845" s="32"/>
      <c r="KPR845" s="32"/>
      <c r="KPS845" s="32"/>
      <c r="KPT845" s="32"/>
      <c r="KPU845" s="32"/>
      <c r="KPV845" s="32"/>
      <c r="KPW845" s="32"/>
      <c r="KPX845" s="32"/>
      <c r="KPY845" s="32"/>
      <c r="KPZ845" s="32"/>
      <c r="KQA845" s="32"/>
      <c r="KQB845" s="32"/>
      <c r="KQC845" s="32"/>
      <c r="KQD845" s="32"/>
      <c r="KQE845" s="32"/>
      <c r="KQF845" s="32"/>
      <c r="KQG845" s="32"/>
      <c r="KQH845" s="32"/>
      <c r="KQI845" s="32"/>
      <c r="KQJ845" s="32"/>
      <c r="KQK845" s="32"/>
      <c r="KQL845" s="32"/>
      <c r="KQM845" s="32"/>
      <c r="KQN845" s="32"/>
      <c r="KQO845" s="32"/>
      <c r="KQP845" s="32"/>
      <c r="KQQ845" s="32"/>
      <c r="KQR845" s="32"/>
      <c r="KQS845" s="32"/>
      <c r="KQT845" s="32"/>
      <c r="KQU845" s="32"/>
      <c r="KQV845" s="32"/>
      <c r="KQW845" s="32"/>
      <c r="KQX845" s="32"/>
      <c r="KQY845" s="32"/>
      <c r="KQZ845" s="32"/>
      <c r="KRA845" s="32"/>
      <c r="KRB845" s="32"/>
      <c r="KRC845" s="32"/>
      <c r="KRD845" s="32"/>
      <c r="KRE845" s="32"/>
      <c r="KRF845" s="32"/>
      <c r="KRG845" s="32"/>
      <c r="KRH845" s="32"/>
      <c r="KRI845" s="32"/>
      <c r="KRJ845" s="32"/>
      <c r="KRK845" s="32"/>
      <c r="KRL845" s="32"/>
      <c r="KRM845" s="32"/>
      <c r="KRN845" s="32"/>
      <c r="KRO845" s="32"/>
      <c r="KRP845" s="32"/>
      <c r="KRQ845" s="32"/>
      <c r="KRR845" s="32"/>
      <c r="KRS845" s="32"/>
      <c r="KRT845" s="32"/>
      <c r="KRU845" s="32"/>
      <c r="KRV845" s="32"/>
      <c r="KRW845" s="32"/>
      <c r="KRX845" s="32"/>
      <c r="KRY845" s="32"/>
      <c r="KRZ845" s="32"/>
      <c r="KSA845" s="32"/>
      <c r="KSB845" s="32"/>
      <c r="KSC845" s="32"/>
      <c r="KSD845" s="32"/>
      <c r="KSE845" s="32"/>
      <c r="KSF845" s="32"/>
      <c r="KSG845" s="32"/>
      <c r="KSH845" s="32"/>
      <c r="KSI845" s="32"/>
      <c r="KSJ845" s="32"/>
      <c r="KSK845" s="32"/>
      <c r="KSL845" s="32"/>
      <c r="KSM845" s="32"/>
      <c r="KSN845" s="32"/>
      <c r="KSO845" s="32"/>
      <c r="KSP845" s="32"/>
      <c r="KSQ845" s="32"/>
      <c r="KSR845" s="32"/>
      <c r="KSS845" s="32"/>
      <c r="KST845" s="32"/>
      <c r="KSU845" s="32"/>
      <c r="KSV845" s="32"/>
      <c r="KSW845" s="32"/>
      <c r="KSX845" s="32"/>
      <c r="KSY845" s="32"/>
      <c r="KSZ845" s="32"/>
      <c r="KTA845" s="32"/>
      <c r="KTB845" s="32"/>
      <c r="KTC845" s="32"/>
      <c r="KTD845" s="32"/>
      <c r="KTE845" s="32"/>
      <c r="KTF845" s="32"/>
      <c r="KTG845" s="32"/>
      <c r="KTH845" s="32"/>
      <c r="KTI845" s="32"/>
      <c r="KTJ845" s="32"/>
      <c r="KTK845" s="32"/>
      <c r="KTL845" s="32"/>
      <c r="KTM845" s="32"/>
      <c r="KTN845" s="32"/>
      <c r="KTO845" s="32"/>
      <c r="KTP845" s="32"/>
      <c r="KTQ845" s="32"/>
      <c r="KTR845" s="32"/>
      <c r="KTS845" s="32"/>
      <c r="KTT845" s="32"/>
      <c r="KTU845" s="32"/>
      <c r="KTV845" s="32"/>
      <c r="KTW845" s="32"/>
      <c r="KTX845" s="32"/>
      <c r="KTY845" s="32"/>
      <c r="KTZ845" s="32"/>
      <c r="KUA845" s="32"/>
      <c r="KUB845" s="32"/>
      <c r="KUC845" s="32"/>
      <c r="KUD845" s="32"/>
      <c r="KUE845" s="32"/>
      <c r="KUF845" s="32"/>
      <c r="KUG845" s="32"/>
      <c r="KUH845" s="32"/>
      <c r="KUI845" s="32"/>
      <c r="KUJ845" s="32"/>
      <c r="KUK845" s="32"/>
      <c r="KUL845" s="32"/>
      <c r="KUM845" s="32"/>
      <c r="KUN845" s="32"/>
      <c r="KUO845" s="32"/>
      <c r="KUP845" s="32"/>
      <c r="KUQ845" s="32"/>
      <c r="KUR845" s="32"/>
      <c r="KUS845" s="32"/>
      <c r="KUT845" s="32"/>
      <c r="KUU845" s="32"/>
      <c r="KUV845" s="32"/>
      <c r="KUW845" s="32"/>
      <c r="KUX845" s="32"/>
      <c r="KUY845" s="32"/>
      <c r="KUZ845" s="32"/>
      <c r="KVA845" s="32"/>
      <c r="KVB845" s="32"/>
      <c r="KVC845" s="32"/>
      <c r="KVD845" s="32"/>
      <c r="KVE845" s="32"/>
      <c r="KVF845" s="32"/>
      <c r="KVG845" s="32"/>
      <c r="KVH845" s="32"/>
      <c r="KVI845" s="32"/>
      <c r="KVJ845" s="32"/>
      <c r="KVK845" s="32"/>
      <c r="KVL845" s="32"/>
      <c r="KVM845" s="32"/>
      <c r="KVN845" s="32"/>
      <c r="KVO845" s="32"/>
      <c r="KVP845" s="32"/>
      <c r="KVQ845" s="32"/>
      <c r="KVR845" s="32"/>
      <c r="KVS845" s="32"/>
      <c r="KVT845" s="32"/>
      <c r="KVU845" s="32"/>
      <c r="KVV845" s="32"/>
      <c r="KVW845" s="32"/>
      <c r="KVX845" s="32"/>
      <c r="KVY845" s="32"/>
      <c r="KVZ845" s="32"/>
      <c r="KWA845" s="32"/>
      <c r="KWB845" s="32"/>
      <c r="KWC845" s="32"/>
      <c r="KWD845" s="32"/>
      <c r="KWE845" s="32"/>
      <c r="KWF845" s="32"/>
      <c r="KWG845" s="32"/>
      <c r="KWH845" s="32"/>
      <c r="KWI845" s="32"/>
      <c r="KWJ845" s="32"/>
      <c r="KWK845" s="32"/>
      <c r="KWL845" s="32"/>
      <c r="KWM845" s="32"/>
      <c r="KWN845" s="32"/>
      <c r="KWO845" s="32"/>
      <c r="KWP845" s="32"/>
      <c r="KWQ845" s="32"/>
      <c r="KWR845" s="32"/>
      <c r="KWS845" s="32"/>
      <c r="KWT845" s="32"/>
      <c r="KWU845" s="32"/>
      <c r="KWV845" s="32"/>
      <c r="KWW845" s="32"/>
      <c r="KWX845" s="32"/>
      <c r="KWY845" s="32"/>
      <c r="KWZ845" s="32"/>
      <c r="KXA845" s="32"/>
      <c r="KXB845" s="32"/>
      <c r="KXC845" s="32"/>
      <c r="KXD845" s="32"/>
      <c r="KXE845" s="32"/>
      <c r="KXF845" s="32"/>
      <c r="KXG845" s="32"/>
      <c r="KXH845" s="32"/>
      <c r="KXI845" s="32"/>
      <c r="KXJ845" s="32"/>
      <c r="KXK845" s="32"/>
      <c r="KXL845" s="32"/>
      <c r="KXM845" s="32"/>
      <c r="KXN845" s="32"/>
      <c r="KXO845" s="32"/>
      <c r="KXP845" s="32"/>
      <c r="KXQ845" s="32"/>
      <c r="KXR845" s="32"/>
      <c r="KXS845" s="32"/>
      <c r="KXT845" s="32"/>
      <c r="KXU845" s="32"/>
      <c r="KXV845" s="32"/>
      <c r="KXW845" s="32"/>
      <c r="KXX845" s="32"/>
      <c r="KXY845" s="32"/>
      <c r="KXZ845" s="32"/>
      <c r="KYA845" s="32"/>
      <c r="KYB845" s="32"/>
      <c r="KYC845" s="32"/>
      <c r="KYD845" s="32"/>
      <c r="KYE845" s="32"/>
      <c r="KYF845" s="32"/>
      <c r="KYG845" s="32"/>
      <c r="KYH845" s="32"/>
      <c r="KYI845" s="32"/>
      <c r="KYJ845" s="32"/>
      <c r="KYK845" s="32"/>
      <c r="KYL845" s="32"/>
      <c r="KYM845" s="32"/>
      <c r="KYN845" s="32"/>
      <c r="KYO845" s="32"/>
      <c r="KYP845" s="32"/>
      <c r="KYQ845" s="32"/>
      <c r="KYR845" s="32"/>
      <c r="KYS845" s="32"/>
      <c r="KYT845" s="32"/>
      <c r="KYU845" s="32"/>
      <c r="KYV845" s="32"/>
      <c r="KYW845" s="32"/>
      <c r="KYX845" s="32"/>
      <c r="KYY845" s="32"/>
      <c r="KYZ845" s="32"/>
      <c r="KZA845" s="32"/>
      <c r="KZB845" s="32"/>
      <c r="KZC845" s="32"/>
      <c r="KZD845" s="32"/>
      <c r="KZE845" s="32"/>
      <c r="KZF845" s="32"/>
      <c r="KZG845" s="32"/>
      <c r="KZH845" s="32"/>
      <c r="KZI845" s="32"/>
      <c r="KZJ845" s="32"/>
      <c r="KZK845" s="32"/>
      <c r="KZL845" s="32"/>
      <c r="KZM845" s="32"/>
      <c r="KZN845" s="32"/>
      <c r="KZO845" s="32"/>
      <c r="KZP845" s="32"/>
      <c r="KZQ845" s="32"/>
      <c r="KZR845" s="32"/>
      <c r="KZS845" s="32"/>
      <c r="KZT845" s="32"/>
      <c r="KZU845" s="32"/>
      <c r="KZV845" s="32"/>
      <c r="KZW845" s="32"/>
      <c r="KZX845" s="32"/>
      <c r="KZY845" s="32"/>
      <c r="KZZ845" s="32"/>
      <c r="LAA845" s="32"/>
      <c r="LAB845" s="32"/>
      <c r="LAC845" s="32"/>
      <c r="LAD845" s="32"/>
      <c r="LAE845" s="32"/>
      <c r="LAF845" s="32"/>
      <c r="LAG845" s="32"/>
      <c r="LAH845" s="32"/>
      <c r="LAI845" s="32"/>
      <c r="LAJ845" s="32"/>
      <c r="LAK845" s="32"/>
      <c r="LAL845" s="32"/>
      <c r="LAM845" s="32"/>
      <c r="LAN845" s="32"/>
      <c r="LAO845" s="32"/>
      <c r="LAP845" s="32"/>
      <c r="LAQ845" s="32"/>
      <c r="LAR845" s="32"/>
      <c r="LAS845" s="32"/>
      <c r="LAT845" s="32"/>
      <c r="LAU845" s="32"/>
      <c r="LAV845" s="32"/>
      <c r="LAW845" s="32"/>
      <c r="LAX845" s="32"/>
      <c r="LAY845" s="32"/>
      <c r="LAZ845" s="32"/>
      <c r="LBA845" s="32"/>
      <c r="LBB845" s="32"/>
      <c r="LBC845" s="32"/>
      <c r="LBD845" s="32"/>
      <c r="LBE845" s="32"/>
      <c r="LBF845" s="32"/>
      <c r="LBG845" s="32"/>
      <c r="LBH845" s="32"/>
      <c r="LBI845" s="32"/>
      <c r="LBJ845" s="32"/>
      <c r="LBK845" s="32"/>
      <c r="LBL845" s="32"/>
      <c r="LBM845" s="32"/>
      <c r="LBN845" s="32"/>
      <c r="LBO845" s="32"/>
      <c r="LBP845" s="32"/>
      <c r="LBQ845" s="32"/>
      <c r="LBR845" s="32"/>
      <c r="LBS845" s="32"/>
      <c r="LBT845" s="32"/>
      <c r="LBU845" s="32"/>
      <c r="LBV845" s="32"/>
      <c r="LBW845" s="32"/>
      <c r="LBX845" s="32"/>
      <c r="LBY845" s="32"/>
      <c r="LBZ845" s="32"/>
      <c r="LCA845" s="32"/>
      <c r="LCB845" s="32"/>
      <c r="LCC845" s="32"/>
      <c r="LCD845" s="32"/>
      <c r="LCE845" s="32"/>
      <c r="LCF845" s="32"/>
      <c r="LCG845" s="32"/>
      <c r="LCH845" s="32"/>
      <c r="LCI845" s="32"/>
      <c r="LCJ845" s="32"/>
      <c r="LCK845" s="32"/>
      <c r="LCL845" s="32"/>
      <c r="LCM845" s="32"/>
      <c r="LCN845" s="32"/>
      <c r="LCO845" s="32"/>
      <c r="LCP845" s="32"/>
      <c r="LCQ845" s="32"/>
      <c r="LCR845" s="32"/>
      <c r="LCS845" s="32"/>
      <c r="LCT845" s="32"/>
      <c r="LCU845" s="32"/>
      <c r="LCV845" s="32"/>
      <c r="LCW845" s="32"/>
      <c r="LCX845" s="32"/>
      <c r="LCY845" s="32"/>
      <c r="LCZ845" s="32"/>
      <c r="LDA845" s="32"/>
      <c r="LDB845" s="32"/>
      <c r="LDC845" s="32"/>
      <c r="LDD845" s="32"/>
      <c r="LDE845" s="32"/>
      <c r="LDF845" s="32"/>
      <c r="LDG845" s="32"/>
      <c r="LDH845" s="32"/>
      <c r="LDI845" s="32"/>
      <c r="LDJ845" s="32"/>
      <c r="LDK845" s="32"/>
      <c r="LDL845" s="32"/>
      <c r="LDM845" s="32"/>
      <c r="LDN845" s="32"/>
      <c r="LDO845" s="32"/>
      <c r="LDP845" s="32"/>
      <c r="LDQ845" s="32"/>
      <c r="LDR845" s="32"/>
      <c r="LDS845" s="32"/>
      <c r="LDT845" s="32"/>
      <c r="LDU845" s="32"/>
      <c r="LDV845" s="32"/>
      <c r="LDW845" s="32"/>
      <c r="LDX845" s="32"/>
      <c r="LDY845" s="32"/>
      <c r="LDZ845" s="32"/>
      <c r="LEA845" s="32"/>
      <c r="LEB845" s="32"/>
      <c r="LEC845" s="32"/>
      <c r="LED845" s="32"/>
      <c r="LEE845" s="32"/>
      <c r="LEF845" s="32"/>
      <c r="LEG845" s="32"/>
      <c r="LEH845" s="32"/>
      <c r="LEI845" s="32"/>
      <c r="LEJ845" s="32"/>
      <c r="LEK845" s="32"/>
      <c r="LEL845" s="32"/>
      <c r="LEM845" s="32"/>
      <c r="LEN845" s="32"/>
      <c r="LEO845" s="32"/>
      <c r="LEP845" s="32"/>
      <c r="LEQ845" s="32"/>
      <c r="LER845" s="32"/>
      <c r="LES845" s="32"/>
      <c r="LET845" s="32"/>
      <c r="LEU845" s="32"/>
      <c r="LEV845" s="32"/>
      <c r="LEW845" s="32"/>
      <c r="LEX845" s="32"/>
      <c r="LEY845" s="32"/>
      <c r="LEZ845" s="32"/>
      <c r="LFA845" s="32"/>
      <c r="LFB845" s="32"/>
      <c r="LFC845" s="32"/>
      <c r="LFD845" s="32"/>
      <c r="LFE845" s="32"/>
      <c r="LFF845" s="32"/>
      <c r="LFG845" s="32"/>
      <c r="LFH845" s="32"/>
      <c r="LFI845" s="32"/>
      <c r="LFJ845" s="32"/>
      <c r="LFK845" s="32"/>
      <c r="LFL845" s="32"/>
      <c r="LFM845" s="32"/>
      <c r="LFN845" s="32"/>
      <c r="LFO845" s="32"/>
      <c r="LFP845" s="32"/>
      <c r="LFQ845" s="32"/>
      <c r="LFR845" s="32"/>
      <c r="LFS845" s="32"/>
      <c r="LFT845" s="32"/>
      <c r="LFU845" s="32"/>
      <c r="LFV845" s="32"/>
      <c r="LFW845" s="32"/>
      <c r="LFX845" s="32"/>
      <c r="LFY845" s="32"/>
      <c r="LFZ845" s="32"/>
      <c r="LGA845" s="32"/>
      <c r="LGB845" s="32"/>
      <c r="LGC845" s="32"/>
      <c r="LGD845" s="32"/>
      <c r="LGE845" s="32"/>
      <c r="LGF845" s="32"/>
      <c r="LGG845" s="32"/>
      <c r="LGH845" s="32"/>
      <c r="LGI845" s="32"/>
      <c r="LGJ845" s="32"/>
      <c r="LGK845" s="32"/>
      <c r="LGL845" s="32"/>
      <c r="LGM845" s="32"/>
      <c r="LGN845" s="32"/>
      <c r="LGO845" s="32"/>
      <c r="LGP845" s="32"/>
      <c r="LGQ845" s="32"/>
      <c r="LGR845" s="32"/>
      <c r="LGS845" s="32"/>
      <c r="LGT845" s="32"/>
      <c r="LGU845" s="32"/>
      <c r="LGV845" s="32"/>
      <c r="LGW845" s="32"/>
      <c r="LGX845" s="32"/>
      <c r="LGY845" s="32"/>
      <c r="LGZ845" s="32"/>
      <c r="LHA845" s="32"/>
      <c r="LHB845" s="32"/>
      <c r="LHC845" s="32"/>
      <c r="LHD845" s="32"/>
      <c r="LHE845" s="32"/>
      <c r="LHF845" s="32"/>
      <c r="LHG845" s="32"/>
      <c r="LHH845" s="32"/>
      <c r="LHI845" s="32"/>
      <c r="LHJ845" s="32"/>
      <c r="LHK845" s="32"/>
      <c r="LHL845" s="32"/>
      <c r="LHM845" s="32"/>
      <c r="LHN845" s="32"/>
      <c r="LHO845" s="32"/>
      <c r="LHP845" s="32"/>
      <c r="LHQ845" s="32"/>
      <c r="LHR845" s="32"/>
      <c r="LHS845" s="32"/>
      <c r="LHT845" s="32"/>
      <c r="LHU845" s="32"/>
      <c r="LHV845" s="32"/>
      <c r="LHW845" s="32"/>
      <c r="LHX845" s="32"/>
      <c r="LHY845" s="32"/>
      <c r="LHZ845" s="32"/>
      <c r="LIA845" s="32"/>
      <c r="LIB845" s="32"/>
      <c r="LIC845" s="32"/>
      <c r="LID845" s="32"/>
      <c r="LIE845" s="32"/>
      <c r="LIF845" s="32"/>
      <c r="LIG845" s="32"/>
      <c r="LIH845" s="32"/>
      <c r="LII845" s="32"/>
      <c r="LIJ845" s="32"/>
      <c r="LIK845" s="32"/>
      <c r="LIL845" s="32"/>
      <c r="LIM845" s="32"/>
      <c r="LIN845" s="32"/>
      <c r="LIO845" s="32"/>
      <c r="LIP845" s="32"/>
      <c r="LIQ845" s="32"/>
      <c r="LIR845" s="32"/>
      <c r="LIS845" s="32"/>
      <c r="LIT845" s="32"/>
      <c r="LIU845" s="32"/>
      <c r="LIV845" s="32"/>
      <c r="LIW845" s="32"/>
      <c r="LIX845" s="32"/>
      <c r="LIY845" s="32"/>
      <c r="LIZ845" s="32"/>
      <c r="LJA845" s="32"/>
      <c r="LJB845" s="32"/>
      <c r="LJC845" s="32"/>
      <c r="LJD845" s="32"/>
      <c r="LJE845" s="32"/>
      <c r="LJF845" s="32"/>
      <c r="LJG845" s="32"/>
      <c r="LJH845" s="32"/>
      <c r="LJI845" s="32"/>
      <c r="LJJ845" s="32"/>
      <c r="LJK845" s="32"/>
      <c r="LJL845" s="32"/>
      <c r="LJM845" s="32"/>
      <c r="LJN845" s="32"/>
      <c r="LJO845" s="32"/>
      <c r="LJP845" s="32"/>
      <c r="LJQ845" s="32"/>
      <c r="LJR845" s="32"/>
      <c r="LJS845" s="32"/>
      <c r="LJT845" s="32"/>
      <c r="LJU845" s="32"/>
      <c r="LJV845" s="32"/>
      <c r="LJW845" s="32"/>
      <c r="LJX845" s="32"/>
      <c r="LJY845" s="32"/>
      <c r="LJZ845" s="32"/>
      <c r="LKA845" s="32"/>
      <c r="LKB845" s="32"/>
      <c r="LKC845" s="32"/>
      <c r="LKD845" s="32"/>
      <c r="LKE845" s="32"/>
      <c r="LKF845" s="32"/>
      <c r="LKG845" s="32"/>
      <c r="LKH845" s="32"/>
      <c r="LKI845" s="32"/>
      <c r="LKJ845" s="32"/>
      <c r="LKK845" s="32"/>
      <c r="LKL845" s="32"/>
      <c r="LKM845" s="32"/>
      <c r="LKN845" s="32"/>
      <c r="LKO845" s="32"/>
      <c r="LKP845" s="32"/>
      <c r="LKQ845" s="32"/>
      <c r="LKR845" s="32"/>
      <c r="LKS845" s="32"/>
      <c r="LKT845" s="32"/>
      <c r="LKU845" s="32"/>
      <c r="LKV845" s="32"/>
      <c r="LKW845" s="32"/>
      <c r="LKX845" s="32"/>
      <c r="LKY845" s="32"/>
      <c r="LKZ845" s="32"/>
      <c r="LLA845" s="32"/>
      <c r="LLB845" s="32"/>
      <c r="LLC845" s="32"/>
      <c r="LLD845" s="32"/>
      <c r="LLE845" s="32"/>
      <c r="LLF845" s="32"/>
      <c r="LLG845" s="32"/>
      <c r="LLH845" s="32"/>
      <c r="LLI845" s="32"/>
      <c r="LLJ845" s="32"/>
      <c r="LLK845" s="32"/>
      <c r="LLL845" s="32"/>
      <c r="LLM845" s="32"/>
      <c r="LLN845" s="32"/>
      <c r="LLO845" s="32"/>
      <c r="LLP845" s="32"/>
      <c r="LLQ845" s="32"/>
      <c r="LLR845" s="32"/>
      <c r="LLS845" s="32"/>
      <c r="LLT845" s="32"/>
      <c r="LLU845" s="32"/>
      <c r="LLV845" s="32"/>
      <c r="LLW845" s="32"/>
      <c r="LLX845" s="32"/>
      <c r="LLY845" s="32"/>
      <c r="LLZ845" s="32"/>
      <c r="LMA845" s="32"/>
      <c r="LMB845" s="32"/>
      <c r="LMC845" s="32"/>
      <c r="LMD845" s="32"/>
      <c r="LME845" s="32"/>
      <c r="LMF845" s="32"/>
      <c r="LMG845" s="32"/>
      <c r="LMH845" s="32"/>
      <c r="LMI845" s="32"/>
      <c r="LMJ845" s="32"/>
      <c r="LMK845" s="32"/>
      <c r="LML845" s="32"/>
      <c r="LMM845" s="32"/>
      <c r="LMN845" s="32"/>
      <c r="LMO845" s="32"/>
      <c r="LMP845" s="32"/>
      <c r="LMQ845" s="32"/>
      <c r="LMR845" s="32"/>
      <c r="LMS845" s="32"/>
      <c r="LMT845" s="32"/>
      <c r="LMU845" s="32"/>
      <c r="LMV845" s="32"/>
      <c r="LMW845" s="32"/>
      <c r="LMX845" s="32"/>
      <c r="LMY845" s="32"/>
      <c r="LMZ845" s="32"/>
      <c r="LNA845" s="32"/>
      <c r="LNB845" s="32"/>
      <c r="LNC845" s="32"/>
      <c r="LND845" s="32"/>
      <c r="LNE845" s="32"/>
      <c r="LNF845" s="32"/>
      <c r="LNG845" s="32"/>
      <c r="LNH845" s="32"/>
      <c r="LNI845" s="32"/>
      <c r="LNJ845" s="32"/>
      <c r="LNK845" s="32"/>
      <c r="LNL845" s="32"/>
      <c r="LNM845" s="32"/>
      <c r="LNN845" s="32"/>
      <c r="LNO845" s="32"/>
      <c r="LNP845" s="32"/>
      <c r="LNQ845" s="32"/>
      <c r="LNR845" s="32"/>
      <c r="LNS845" s="32"/>
      <c r="LNT845" s="32"/>
      <c r="LNU845" s="32"/>
      <c r="LNV845" s="32"/>
      <c r="LNW845" s="32"/>
      <c r="LNX845" s="32"/>
      <c r="LNY845" s="32"/>
      <c r="LNZ845" s="32"/>
      <c r="LOA845" s="32"/>
      <c r="LOB845" s="32"/>
      <c r="LOC845" s="32"/>
      <c r="LOD845" s="32"/>
      <c r="LOE845" s="32"/>
      <c r="LOF845" s="32"/>
      <c r="LOG845" s="32"/>
      <c r="LOH845" s="32"/>
      <c r="LOI845" s="32"/>
      <c r="LOJ845" s="32"/>
      <c r="LOK845" s="32"/>
      <c r="LOL845" s="32"/>
      <c r="LOM845" s="32"/>
      <c r="LON845" s="32"/>
      <c r="LOO845" s="32"/>
      <c r="LOP845" s="32"/>
      <c r="LOQ845" s="32"/>
      <c r="LOR845" s="32"/>
      <c r="LOS845" s="32"/>
      <c r="LOT845" s="32"/>
      <c r="LOU845" s="32"/>
      <c r="LOV845" s="32"/>
      <c r="LOW845" s="32"/>
      <c r="LOX845" s="32"/>
      <c r="LOY845" s="32"/>
      <c r="LOZ845" s="32"/>
      <c r="LPA845" s="32"/>
      <c r="LPB845" s="32"/>
      <c r="LPC845" s="32"/>
      <c r="LPD845" s="32"/>
      <c r="LPE845" s="32"/>
      <c r="LPF845" s="32"/>
      <c r="LPG845" s="32"/>
      <c r="LPH845" s="32"/>
      <c r="LPI845" s="32"/>
      <c r="LPJ845" s="32"/>
      <c r="LPK845" s="32"/>
      <c r="LPL845" s="32"/>
      <c r="LPM845" s="32"/>
      <c r="LPN845" s="32"/>
      <c r="LPO845" s="32"/>
      <c r="LPP845" s="32"/>
      <c r="LPQ845" s="32"/>
      <c r="LPR845" s="32"/>
      <c r="LPS845" s="32"/>
      <c r="LPT845" s="32"/>
      <c r="LPU845" s="32"/>
      <c r="LPV845" s="32"/>
      <c r="LPW845" s="32"/>
      <c r="LPX845" s="32"/>
      <c r="LPY845" s="32"/>
      <c r="LPZ845" s="32"/>
      <c r="LQA845" s="32"/>
      <c r="LQB845" s="32"/>
      <c r="LQC845" s="32"/>
      <c r="LQD845" s="32"/>
      <c r="LQE845" s="32"/>
      <c r="LQF845" s="32"/>
      <c r="LQG845" s="32"/>
      <c r="LQH845" s="32"/>
      <c r="LQI845" s="32"/>
      <c r="LQJ845" s="32"/>
      <c r="LQK845" s="32"/>
      <c r="LQL845" s="32"/>
      <c r="LQM845" s="32"/>
      <c r="LQN845" s="32"/>
      <c r="LQO845" s="32"/>
      <c r="LQP845" s="32"/>
      <c r="LQQ845" s="32"/>
      <c r="LQR845" s="32"/>
      <c r="LQS845" s="32"/>
      <c r="LQT845" s="32"/>
      <c r="LQU845" s="32"/>
      <c r="LQV845" s="32"/>
      <c r="LQW845" s="32"/>
      <c r="LQX845" s="32"/>
      <c r="LQY845" s="32"/>
      <c r="LQZ845" s="32"/>
      <c r="LRA845" s="32"/>
      <c r="LRB845" s="32"/>
      <c r="LRC845" s="32"/>
      <c r="LRD845" s="32"/>
      <c r="LRE845" s="32"/>
      <c r="LRF845" s="32"/>
      <c r="LRG845" s="32"/>
      <c r="LRH845" s="32"/>
      <c r="LRI845" s="32"/>
      <c r="LRJ845" s="32"/>
      <c r="LRK845" s="32"/>
      <c r="LRL845" s="32"/>
      <c r="LRM845" s="32"/>
      <c r="LRN845" s="32"/>
      <c r="LRO845" s="32"/>
      <c r="LRP845" s="32"/>
      <c r="LRQ845" s="32"/>
      <c r="LRR845" s="32"/>
      <c r="LRS845" s="32"/>
      <c r="LRT845" s="32"/>
      <c r="LRU845" s="32"/>
      <c r="LRV845" s="32"/>
      <c r="LRW845" s="32"/>
      <c r="LRX845" s="32"/>
      <c r="LRY845" s="32"/>
      <c r="LRZ845" s="32"/>
      <c r="LSA845" s="32"/>
      <c r="LSB845" s="32"/>
      <c r="LSC845" s="32"/>
      <c r="LSD845" s="32"/>
      <c r="LSE845" s="32"/>
      <c r="LSF845" s="32"/>
      <c r="LSG845" s="32"/>
      <c r="LSH845" s="32"/>
      <c r="LSI845" s="32"/>
      <c r="LSJ845" s="32"/>
      <c r="LSK845" s="32"/>
      <c r="LSL845" s="32"/>
      <c r="LSM845" s="32"/>
      <c r="LSN845" s="32"/>
      <c r="LSO845" s="32"/>
      <c r="LSP845" s="32"/>
      <c r="LSQ845" s="32"/>
      <c r="LSR845" s="32"/>
      <c r="LSS845" s="32"/>
      <c r="LST845" s="32"/>
      <c r="LSU845" s="32"/>
      <c r="LSV845" s="32"/>
      <c r="LSW845" s="32"/>
      <c r="LSX845" s="32"/>
      <c r="LSY845" s="32"/>
      <c r="LSZ845" s="32"/>
      <c r="LTA845" s="32"/>
      <c r="LTB845" s="32"/>
      <c r="LTC845" s="32"/>
      <c r="LTD845" s="32"/>
      <c r="LTE845" s="32"/>
      <c r="LTF845" s="32"/>
      <c r="LTG845" s="32"/>
      <c r="LTH845" s="32"/>
      <c r="LTI845" s="32"/>
      <c r="LTJ845" s="32"/>
      <c r="LTK845" s="32"/>
      <c r="LTL845" s="32"/>
      <c r="LTM845" s="32"/>
      <c r="LTN845" s="32"/>
      <c r="LTO845" s="32"/>
      <c r="LTP845" s="32"/>
      <c r="LTQ845" s="32"/>
      <c r="LTR845" s="32"/>
      <c r="LTS845" s="32"/>
      <c r="LTT845" s="32"/>
      <c r="LTU845" s="32"/>
      <c r="LTV845" s="32"/>
      <c r="LTW845" s="32"/>
      <c r="LTX845" s="32"/>
      <c r="LTY845" s="32"/>
      <c r="LTZ845" s="32"/>
      <c r="LUA845" s="32"/>
      <c r="LUB845" s="32"/>
      <c r="LUC845" s="32"/>
      <c r="LUD845" s="32"/>
      <c r="LUE845" s="32"/>
      <c r="LUF845" s="32"/>
      <c r="LUG845" s="32"/>
      <c r="LUH845" s="32"/>
      <c r="LUI845" s="32"/>
      <c r="LUJ845" s="32"/>
      <c r="LUK845" s="32"/>
      <c r="LUL845" s="32"/>
      <c r="LUM845" s="32"/>
      <c r="LUN845" s="32"/>
      <c r="LUO845" s="32"/>
      <c r="LUP845" s="32"/>
      <c r="LUQ845" s="32"/>
      <c r="LUR845" s="32"/>
      <c r="LUS845" s="32"/>
      <c r="LUT845" s="32"/>
      <c r="LUU845" s="32"/>
      <c r="LUV845" s="32"/>
      <c r="LUW845" s="32"/>
      <c r="LUX845" s="32"/>
      <c r="LUY845" s="32"/>
      <c r="LUZ845" s="32"/>
      <c r="LVA845" s="32"/>
      <c r="LVB845" s="32"/>
      <c r="LVC845" s="32"/>
      <c r="LVD845" s="32"/>
      <c r="LVE845" s="32"/>
      <c r="LVF845" s="32"/>
      <c r="LVG845" s="32"/>
      <c r="LVH845" s="32"/>
      <c r="LVI845" s="32"/>
      <c r="LVJ845" s="32"/>
      <c r="LVK845" s="32"/>
      <c r="LVL845" s="32"/>
      <c r="LVM845" s="32"/>
      <c r="LVN845" s="32"/>
      <c r="LVO845" s="32"/>
      <c r="LVP845" s="32"/>
      <c r="LVQ845" s="32"/>
      <c r="LVR845" s="32"/>
      <c r="LVS845" s="32"/>
      <c r="LVT845" s="32"/>
      <c r="LVU845" s="32"/>
      <c r="LVV845" s="32"/>
      <c r="LVW845" s="32"/>
      <c r="LVX845" s="32"/>
      <c r="LVY845" s="32"/>
      <c r="LVZ845" s="32"/>
      <c r="LWA845" s="32"/>
      <c r="LWB845" s="32"/>
      <c r="LWC845" s="32"/>
      <c r="LWD845" s="32"/>
      <c r="LWE845" s="32"/>
      <c r="LWF845" s="32"/>
      <c r="LWG845" s="32"/>
      <c r="LWH845" s="32"/>
      <c r="LWI845" s="32"/>
      <c r="LWJ845" s="32"/>
      <c r="LWK845" s="32"/>
      <c r="LWL845" s="32"/>
      <c r="LWM845" s="32"/>
      <c r="LWN845" s="32"/>
      <c r="LWO845" s="32"/>
      <c r="LWP845" s="32"/>
      <c r="LWQ845" s="32"/>
      <c r="LWR845" s="32"/>
      <c r="LWS845" s="32"/>
      <c r="LWT845" s="32"/>
      <c r="LWU845" s="32"/>
      <c r="LWV845" s="32"/>
      <c r="LWW845" s="32"/>
      <c r="LWX845" s="32"/>
      <c r="LWY845" s="32"/>
      <c r="LWZ845" s="32"/>
      <c r="LXA845" s="32"/>
      <c r="LXB845" s="32"/>
      <c r="LXC845" s="32"/>
      <c r="LXD845" s="32"/>
      <c r="LXE845" s="32"/>
      <c r="LXF845" s="32"/>
      <c r="LXG845" s="32"/>
      <c r="LXH845" s="32"/>
      <c r="LXI845" s="32"/>
      <c r="LXJ845" s="32"/>
      <c r="LXK845" s="32"/>
      <c r="LXL845" s="32"/>
      <c r="LXM845" s="32"/>
      <c r="LXN845" s="32"/>
      <c r="LXO845" s="32"/>
      <c r="LXP845" s="32"/>
      <c r="LXQ845" s="32"/>
      <c r="LXR845" s="32"/>
      <c r="LXS845" s="32"/>
      <c r="LXT845" s="32"/>
      <c r="LXU845" s="32"/>
      <c r="LXV845" s="32"/>
      <c r="LXW845" s="32"/>
      <c r="LXX845" s="32"/>
      <c r="LXY845" s="32"/>
      <c r="LXZ845" s="32"/>
      <c r="LYA845" s="32"/>
      <c r="LYB845" s="32"/>
      <c r="LYC845" s="32"/>
      <c r="LYD845" s="32"/>
      <c r="LYE845" s="32"/>
      <c r="LYF845" s="32"/>
      <c r="LYG845" s="32"/>
      <c r="LYH845" s="32"/>
      <c r="LYI845" s="32"/>
      <c r="LYJ845" s="32"/>
      <c r="LYK845" s="32"/>
      <c r="LYL845" s="32"/>
      <c r="LYM845" s="32"/>
      <c r="LYN845" s="32"/>
      <c r="LYO845" s="32"/>
      <c r="LYP845" s="32"/>
      <c r="LYQ845" s="32"/>
      <c r="LYR845" s="32"/>
      <c r="LYS845" s="32"/>
      <c r="LYT845" s="32"/>
      <c r="LYU845" s="32"/>
      <c r="LYV845" s="32"/>
      <c r="LYW845" s="32"/>
      <c r="LYX845" s="32"/>
      <c r="LYY845" s="32"/>
      <c r="LYZ845" s="32"/>
      <c r="LZA845" s="32"/>
      <c r="LZB845" s="32"/>
      <c r="LZC845" s="32"/>
      <c r="LZD845" s="32"/>
      <c r="LZE845" s="32"/>
      <c r="LZF845" s="32"/>
      <c r="LZG845" s="32"/>
      <c r="LZH845" s="32"/>
      <c r="LZI845" s="32"/>
      <c r="LZJ845" s="32"/>
      <c r="LZK845" s="32"/>
      <c r="LZL845" s="32"/>
      <c r="LZM845" s="32"/>
      <c r="LZN845" s="32"/>
      <c r="LZO845" s="32"/>
      <c r="LZP845" s="32"/>
      <c r="LZQ845" s="32"/>
      <c r="LZR845" s="32"/>
      <c r="LZS845" s="32"/>
      <c r="LZT845" s="32"/>
      <c r="LZU845" s="32"/>
      <c r="LZV845" s="32"/>
      <c r="LZW845" s="32"/>
      <c r="LZX845" s="32"/>
      <c r="LZY845" s="32"/>
      <c r="LZZ845" s="32"/>
      <c r="MAA845" s="32"/>
      <c r="MAB845" s="32"/>
      <c r="MAC845" s="32"/>
      <c r="MAD845" s="32"/>
      <c r="MAE845" s="32"/>
      <c r="MAF845" s="32"/>
      <c r="MAG845" s="32"/>
      <c r="MAH845" s="32"/>
      <c r="MAI845" s="32"/>
      <c r="MAJ845" s="32"/>
      <c r="MAK845" s="32"/>
      <c r="MAL845" s="32"/>
      <c r="MAM845" s="32"/>
      <c r="MAN845" s="32"/>
      <c r="MAO845" s="32"/>
      <c r="MAP845" s="32"/>
      <c r="MAQ845" s="32"/>
      <c r="MAR845" s="32"/>
      <c r="MAS845" s="32"/>
      <c r="MAT845" s="32"/>
      <c r="MAU845" s="32"/>
      <c r="MAV845" s="32"/>
      <c r="MAW845" s="32"/>
      <c r="MAX845" s="32"/>
      <c r="MAY845" s="32"/>
      <c r="MAZ845" s="32"/>
      <c r="MBA845" s="32"/>
      <c r="MBB845" s="32"/>
      <c r="MBC845" s="32"/>
      <c r="MBD845" s="32"/>
      <c r="MBE845" s="32"/>
      <c r="MBF845" s="32"/>
      <c r="MBG845" s="32"/>
      <c r="MBH845" s="32"/>
      <c r="MBI845" s="32"/>
      <c r="MBJ845" s="32"/>
      <c r="MBK845" s="32"/>
      <c r="MBL845" s="32"/>
      <c r="MBM845" s="32"/>
      <c r="MBN845" s="32"/>
      <c r="MBO845" s="32"/>
      <c r="MBP845" s="32"/>
      <c r="MBQ845" s="32"/>
      <c r="MBR845" s="32"/>
      <c r="MBS845" s="32"/>
      <c r="MBT845" s="32"/>
      <c r="MBU845" s="32"/>
      <c r="MBV845" s="32"/>
      <c r="MBW845" s="32"/>
      <c r="MBX845" s="32"/>
      <c r="MBY845" s="32"/>
      <c r="MBZ845" s="32"/>
      <c r="MCA845" s="32"/>
      <c r="MCB845" s="32"/>
      <c r="MCC845" s="32"/>
      <c r="MCD845" s="32"/>
      <c r="MCE845" s="32"/>
      <c r="MCF845" s="32"/>
      <c r="MCG845" s="32"/>
      <c r="MCH845" s="32"/>
      <c r="MCI845" s="32"/>
      <c r="MCJ845" s="32"/>
      <c r="MCK845" s="32"/>
      <c r="MCL845" s="32"/>
      <c r="MCM845" s="32"/>
      <c r="MCN845" s="32"/>
      <c r="MCO845" s="32"/>
      <c r="MCP845" s="32"/>
      <c r="MCQ845" s="32"/>
      <c r="MCR845" s="32"/>
      <c r="MCS845" s="32"/>
      <c r="MCT845" s="32"/>
      <c r="MCU845" s="32"/>
      <c r="MCV845" s="32"/>
      <c r="MCW845" s="32"/>
      <c r="MCX845" s="32"/>
      <c r="MCY845" s="32"/>
      <c r="MCZ845" s="32"/>
      <c r="MDA845" s="32"/>
      <c r="MDB845" s="32"/>
      <c r="MDC845" s="32"/>
      <c r="MDD845" s="32"/>
      <c r="MDE845" s="32"/>
      <c r="MDF845" s="32"/>
      <c r="MDG845" s="32"/>
      <c r="MDH845" s="32"/>
      <c r="MDI845" s="32"/>
      <c r="MDJ845" s="32"/>
      <c r="MDK845" s="32"/>
      <c r="MDL845" s="32"/>
      <c r="MDM845" s="32"/>
      <c r="MDN845" s="32"/>
      <c r="MDO845" s="32"/>
      <c r="MDP845" s="32"/>
      <c r="MDQ845" s="32"/>
      <c r="MDR845" s="32"/>
      <c r="MDS845" s="32"/>
      <c r="MDT845" s="32"/>
      <c r="MDU845" s="32"/>
      <c r="MDV845" s="32"/>
      <c r="MDW845" s="32"/>
      <c r="MDX845" s="32"/>
      <c r="MDY845" s="32"/>
      <c r="MDZ845" s="32"/>
      <c r="MEA845" s="32"/>
      <c r="MEB845" s="32"/>
      <c r="MEC845" s="32"/>
      <c r="MED845" s="32"/>
      <c r="MEE845" s="32"/>
      <c r="MEF845" s="32"/>
      <c r="MEG845" s="32"/>
      <c r="MEH845" s="32"/>
      <c r="MEI845" s="32"/>
      <c r="MEJ845" s="32"/>
      <c r="MEK845" s="32"/>
      <c r="MEL845" s="32"/>
      <c r="MEM845" s="32"/>
      <c r="MEN845" s="32"/>
      <c r="MEO845" s="32"/>
      <c r="MEP845" s="32"/>
      <c r="MEQ845" s="32"/>
      <c r="MER845" s="32"/>
      <c r="MES845" s="32"/>
      <c r="MET845" s="32"/>
      <c r="MEU845" s="32"/>
      <c r="MEV845" s="32"/>
      <c r="MEW845" s="32"/>
      <c r="MEX845" s="32"/>
      <c r="MEY845" s="32"/>
      <c r="MEZ845" s="32"/>
      <c r="MFA845" s="32"/>
      <c r="MFB845" s="32"/>
      <c r="MFC845" s="32"/>
      <c r="MFD845" s="32"/>
      <c r="MFE845" s="32"/>
      <c r="MFF845" s="32"/>
      <c r="MFG845" s="32"/>
      <c r="MFH845" s="32"/>
      <c r="MFI845" s="32"/>
      <c r="MFJ845" s="32"/>
      <c r="MFK845" s="32"/>
      <c r="MFL845" s="32"/>
      <c r="MFM845" s="32"/>
      <c r="MFN845" s="32"/>
      <c r="MFO845" s="32"/>
      <c r="MFP845" s="32"/>
      <c r="MFQ845" s="32"/>
      <c r="MFR845" s="32"/>
      <c r="MFS845" s="32"/>
      <c r="MFT845" s="32"/>
      <c r="MFU845" s="32"/>
      <c r="MFV845" s="32"/>
      <c r="MFW845" s="32"/>
      <c r="MFX845" s="32"/>
      <c r="MFY845" s="32"/>
      <c r="MFZ845" s="32"/>
      <c r="MGA845" s="32"/>
      <c r="MGB845" s="32"/>
      <c r="MGC845" s="32"/>
      <c r="MGD845" s="32"/>
      <c r="MGE845" s="32"/>
      <c r="MGF845" s="32"/>
      <c r="MGG845" s="32"/>
      <c r="MGH845" s="32"/>
      <c r="MGI845" s="32"/>
      <c r="MGJ845" s="32"/>
      <c r="MGK845" s="32"/>
      <c r="MGL845" s="32"/>
      <c r="MGM845" s="32"/>
      <c r="MGN845" s="32"/>
      <c r="MGO845" s="32"/>
      <c r="MGP845" s="32"/>
      <c r="MGQ845" s="32"/>
      <c r="MGR845" s="32"/>
      <c r="MGS845" s="32"/>
      <c r="MGT845" s="32"/>
      <c r="MGU845" s="32"/>
      <c r="MGV845" s="32"/>
      <c r="MGW845" s="32"/>
      <c r="MGX845" s="32"/>
      <c r="MGY845" s="32"/>
      <c r="MGZ845" s="32"/>
      <c r="MHA845" s="32"/>
      <c r="MHB845" s="32"/>
      <c r="MHC845" s="32"/>
      <c r="MHD845" s="32"/>
      <c r="MHE845" s="32"/>
      <c r="MHF845" s="32"/>
      <c r="MHG845" s="32"/>
      <c r="MHH845" s="32"/>
      <c r="MHI845" s="32"/>
      <c r="MHJ845" s="32"/>
      <c r="MHK845" s="32"/>
      <c r="MHL845" s="32"/>
      <c r="MHM845" s="32"/>
      <c r="MHN845" s="32"/>
      <c r="MHO845" s="32"/>
      <c r="MHP845" s="32"/>
      <c r="MHQ845" s="32"/>
      <c r="MHR845" s="32"/>
      <c r="MHS845" s="32"/>
      <c r="MHT845" s="32"/>
      <c r="MHU845" s="32"/>
      <c r="MHV845" s="32"/>
      <c r="MHW845" s="32"/>
      <c r="MHX845" s="32"/>
      <c r="MHY845" s="32"/>
      <c r="MHZ845" s="32"/>
      <c r="MIA845" s="32"/>
      <c r="MIB845" s="32"/>
      <c r="MIC845" s="32"/>
      <c r="MID845" s="32"/>
      <c r="MIE845" s="32"/>
      <c r="MIF845" s="32"/>
      <c r="MIG845" s="32"/>
      <c r="MIH845" s="32"/>
      <c r="MII845" s="32"/>
      <c r="MIJ845" s="32"/>
      <c r="MIK845" s="32"/>
      <c r="MIL845" s="32"/>
      <c r="MIM845" s="32"/>
      <c r="MIN845" s="32"/>
      <c r="MIO845" s="32"/>
      <c r="MIP845" s="32"/>
      <c r="MIQ845" s="32"/>
      <c r="MIR845" s="32"/>
      <c r="MIS845" s="32"/>
      <c r="MIT845" s="32"/>
      <c r="MIU845" s="32"/>
      <c r="MIV845" s="32"/>
      <c r="MIW845" s="32"/>
      <c r="MIX845" s="32"/>
      <c r="MIY845" s="32"/>
      <c r="MIZ845" s="32"/>
      <c r="MJA845" s="32"/>
      <c r="MJB845" s="32"/>
      <c r="MJC845" s="32"/>
      <c r="MJD845" s="32"/>
      <c r="MJE845" s="32"/>
      <c r="MJF845" s="32"/>
      <c r="MJG845" s="32"/>
      <c r="MJH845" s="32"/>
      <c r="MJI845" s="32"/>
      <c r="MJJ845" s="32"/>
      <c r="MJK845" s="32"/>
      <c r="MJL845" s="32"/>
      <c r="MJM845" s="32"/>
      <c r="MJN845" s="32"/>
      <c r="MJO845" s="32"/>
      <c r="MJP845" s="32"/>
      <c r="MJQ845" s="32"/>
      <c r="MJR845" s="32"/>
      <c r="MJS845" s="32"/>
      <c r="MJT845" s="32"/>
      <c r="MJU845" s="32"/>
      <c r="MJV845" s="32"/>
      <c r="MJW845" s="32"/>
      <c r="MJX845" s="32"/>
      <c r="MJY845" s="32"/>
      <c r="MJZ845" s="32"/>
      <c r="MKA845" s="32"/>
      <c r="MKB845" s="32"/>
      <c r="MKC845" s="32"/>
      <c r="MKD845" s="32"/>
      <c r="MKE845" s="32"/>
      <c r="MKF845" s="32"/>
      <c r="MKG845" s="32"/>
      <c r="MKH845" s="32"/>
      <c r="MKI845" s="32"/>
      <c r="MKJ845" s="32"/>
      <c r="MKK845" s="32"/>
      <c r="MKL845" s="32"/>
      <c r="MKM845" s="32"/>
      <c r="MKN845" s="32"/>
      <c r="MKO845" s="32"/>
      <c r="MKP845" s="32"/>
      <c r="MKQ845" s="32"/>
      <c r="MKR845" s="32"/>
      <c r="MKS845" s="32"/>
      <c r="MKT845" s="32"/>
      <c r="MKU845" s="32"/>
      <c r="MKV845" s="32"/>
      <c r="MKW845" s="32"/>
      <c r="MKX845" s="32"/>
      <c r="MKY845" s="32"/>
      <c r="MKZ845" s="32"/>
      <c r="MLA845" s="32"/>
      <c r="MLB845" s="32"/>
      <c r="MLC845" s="32"/>
      <c r="MLD845" s="32"/>
      <c r="MLE845" s="32"/>
      <c r="MLF845" s="32"/>
      <c r="MLG845" s="32"/>
      <c r="MLH845" s="32"/>
      <c r="MLI845" s="32"/>
      <c r="MLJ845" s="32"/>
      <c r="MLK845" s="32"/>
      <c r="MLL845" s="32"/>
      <c r="MLM845" s="32"/>
      <c r="MLN845" s="32"/>
      <c r="MLO845" s="32"/>
      <c r="MLP845" s="32"/>
      <c r="MLQ845" s="32"/>
      <c r="MLR845" s="32"/>
      <c r="MLS845" s="32"/>
      <c r="MLT845" s="32"/>
      <c r="MLU845" s="32"/>
      <c r="MLV845" s="32"/>
      <c r="MLW845" s="32"/>
      <c r="MLX845" s="32"/>
      <c r="MLY845" s="32"/>
      <c r="MLZ845" s="32"/>
      <c r="MMA845" s="32"/>
      <c r="MMB845" s="32"/>
      <c r="MMC845" s="32"/>
      <c r="MMD845" s="32"/>
      <c r="MME845" s="32"/>
      <c r="MMF845" s="32"/>
      <c r="MMG845" s="32"/>
      <c r="MMH845" s="32"/>
      <c r="MMI845" s="32"/>
      <c r="MMJ845" s="32"/>
      <c r="MMK845" s="32"/>
      <c r="MML845" s="32"/>
      <c r="MMM845" s="32"/>
      <c r="MMN845" s="32"/>
      <c r="MMO845" s="32"/>
      <c r="MMP845" s="32"/>
      <c r="MMQ845" s="32"/>
      <c r="MMR845" s="32"/>
      <c r="MMS845" s="32"/>
      <c r="MMT845" s="32"/>
      <c r="MMU845" s="32"/>
      <c r="MMV845" s="32"/>
      <c r="MMW845" s="32"/>
      <c r="MMX845" s="32"/>
      <c r="MMY845" s="32"/>
      <c r="MMZ845" s="32"/>
      <c r="MNA845" s="32"/>
      <c r="MNB845" s="32"/>
      <c r="MNC845" s="32"/>
      <c r="MND845" s="32"/>
      <c r="MNE845" s="32"/>
      <c r="MNF845" s="32"/>
      <c r="MNG845" s="32"/>
      <c r="MNH845" s="32"/>
      <c r="MNI845" s="32"/>
      <c r="MNJ845" s="32"/>
      <c r="MNK845" s="32"/>
      <c r="MNL845" s="32"/>
      <c r="MNM845" s="32"/>
      <c r="MNN845" s="32"/>
      <c r="MNO845" s="32"/>
      <c r="MNP845" s="32"/>
      <c r="MNQ845" s="32"/>
      <c r="MNR845" s="32"/>
      <c r="MNS845" s="32"/>
      <c r="MNT845" s="32"/>
      <c r="MNU845" s="32"/>
      <c r="MNV845" s="32"/>
      <c r="MNW845" s="32"/>
      <c r="MNX845" s="32"/>
      <c r="MNY845" s="32"/>
      <c r="MNZ845" s="32"/>
      <c r="MOA845" s="32"/>
      <c r="MOB845" s="32"/>
      <c r="MOC845" s="32"/>
      <c r="MOD845" s="32"/>
      <c r="MOE845" s="32"/>
      <c r="MOF845" s="32"/>
      <c r="MOG845" s="32"/>
      <c r="MOH845" s="32"/>
      <c r="MOI845" s="32"/>
      <c r="MOJ845" s="32"/>
      <c r="MOK845" s="32"/>
      <c r="MOL845" s="32"/>
      <c r="MOM845" s="32"/>
      <c r="MON845" s="32"/>
      <c r="MOO845" s="32"/>
      <c r="MOP845" s="32"/>
      <c r="MOQ845" s="32"/>
      <c r="MOR845" s="32"/>
      <c r="MOS845" s="32"/>
      <c r="MOT845" s="32"/>
      <c r="MOU845" s="32"/>
      <c r="MOV845" s="32"/>
      <c r="MOW845" s="32"/>
      <c r="MOX845" s="32"/>
      <c r="MOY845" s="32"/>
      <c r="MOZ845" s="32"/>
      <c r="MPA845" s="32"/>
      <c r="MPB845" s="32"/>
      <c r="MPC845" s="32"/>
      <c r="MPD845" s="32"/>
      <c r="MPE845" s="32"/>
      <c r="MPF845" s="32"/>
      <c r="MPG845" s="32"/>
      <c r="MPH845" s="32"/>
      <c r="MPI845" s="32"/>
      <c r="MPJ845" s="32"/>
      <c r="MPK845" s="32"/>
      <c r="MPL845" s="32"/>
      <c r="MPM845" s="32"/>
      <c r="MPN845" s="32"/>
      <c r="MPO845" s="32"/>
      <c r="MPP845" s="32"/>
      <c r="MPQ845" s="32"/>
      <c r="MPR845" s="32"/>
      <c r="MPS845" s="32"/>
      <c r="MPT845" s="32"/>
      <c r="MPU845" s="32"/>
      <c r="MPV845" s="32"/>
      <c r="MPW845" s="32"/>
      <c r="MPX845" s="32"/>
      <c r="MPY845" s="32"/>
      <c r="MPZ845" s="32"/>
      <c r="MQA845" s="32"/>
      <c r="MQB845" s="32"/>
      <c r="MQC845" s="32"/>
      <c r="MQD845" s="32"/>
      <c r="MQE845" s="32"/>
      <c r="MQF845" s="32"/>
      <c r="MQG845" s="32"/>
      <c r="MQH845" s="32"/>
      <c r="MQI845" s="32"/>
      <c r="MQJ845" s="32"/>
      <c r="MQK845" s="32"/>
      <c r="MQL845" s="32"/>
      <c r="MQM845" s="32"/>
      <c r="MQN845" s="32"/>
      <c r="MQO845" s="32"/>
      <c r="MQP845" s="32"/>
      <c r="MQQ845" s="32"/>
      <c r="MQR845" s="32"/>
      <c r="MQS845" s="32"/>
      <c r="MQT845" s="32"/>
      <c r="MQU845" s="32"/>
      <c r="MQV845" s="32"/>
      <c r="MQW845" s="32"/>
      <c r="MQX845" s="32"/>
      <c r="MQY845" s="32"/>
      <c r="MQZ845" s="32"/>
      <c r="MRA845" s="32"/>
      <c r="MRB845" s="32"/>
      <c r="MRC845" s="32"/>
      <c r="MRD845" s="32"/>
      <c r="MRE845" s="32"/>
      <c r="MRF845" s="32"/>
      <c r="MRG845" s="32"/>
      <c r="MRH845" s="32"/>
      <c r="MRI845" s="32"/>
      <c r="MRJ845" s="32"/>
      <c r="MRK845" s="32"/>
      <c r="MRL845" s="32"/>
      <c r="MRM845" s="32"/>
      <c r="MRN845" s="32"/>
      <c r="MRO845" s="32"/>
      <c r="MRP845" s="32"/>
      <c r="MRQ845" s="32"/>
      <c r="MRR845" s="32"/>
      <c r="MRS845" s="32"/>
      <c r="MRT845" s="32"/>
      <c r="MRU845" s="32"/>
      <c r="MRV845" s="32"/>
      <c r="MRW845" s="32"/>
      <c r="MRX845" s="32"/>
      <c r="MRY845" s="32"/>
      <c r="MRZ845" s="32"/>
      <c r="MSA845" s="32"/>
      <c r="MSB845" s="32"/>
      <c r="MSC845" s="32"/>
      <c r="MSD845" s="32"/>
      <c r="MSE845" s="32"/>
      <c r="MSF845" s="32"/>
      <c r="MSG845" s="32"/>
      <c r="MSH845" s="32"/>
      <c r="MSI845" s="32"/>
      <c r="MSJ845" s="32"/>
      <c r="MSK845" s="32"/>
      <c r="MSL845" s="32"/>
      <c r="MSM845" s="32"/>
      <c r="MSN845" s="32"/>
      <c r="MSO845" s="32"/>
      <c r="MSP845" s="32"/>
      <c r="MSQ845" s="32"/>
      <c r="MSR845" s="32"/>
      <c r="MSS845" s="32"/>
      <c r="MST845" s="32"/>
      <c r="MSU845" s="32"/>
      <c r="MSV845" s="32"/>
      <c r="MSW845" s="32"/>
      <c r="MSX845" s="32"/>
      <c r="MSY845" s="32"/>
      <c r="MSZ845" s="32"/>
      <c r="MTA845" s="32"/>
      <c r="MTB845" s="32"/>
      <c r="MTC845" s="32"/>
      <c r="MTD845" s="32"/>
      <c r="MTE845" s="32"/>
      <c r="MTF845" s="32"/>
      <c r="MTG845" s="32"/>
      <c r="MTH845" s="32"/>
      <c r="MTI845" s="32"/>
      <c r="MTJ845" s="32"/>
      <c r="MTK845" s="32"/>
      <c r="MTL845" s="32"/>
      <c r="MTM845" s="32"/>
      <c r="MTN845" s="32"/>
      <c r="MTO845" s="32"/>
      <c r="MTP845" s="32"/>
      <c r="MTQ845" s="32"/>
      <c r="MTR845" s="32"/>
      <c r="MTS845" s="32"/>
      <c r="MTT845" s="32"/>
      <c r="MTU845" s="32"/>
      <c r="MTV845" s="32"/>
      <c r="MTW845" s="32"/>
      <c r="MTX845" s="32"/>
      <c r="MTY845" s="32"/>
      <c r="MTZ845" s="32"/>
      <c r="MUA845" s="32"/>
      <c r="MUB845" s="32"/>
      <c r="MUC845" s="32"/>
      <c r="MUD845" s="32"/>
      <c r="MUE845" s="32"/>
      <c r="MUF845" s="32"/>
      <c r="MUG845" s="32"/>
      <c r="MUH845" s="32"/>
      <c r="MUI845" s="32"/>
      <c r="MUJ845" s="32"/>
      <c r="MUK845" s="32"/>
      <c r="MUL845" s="32"/>
      <c r="MUM845" s="32"/>
      <c r="MUN845" s="32"/>
      <c r="MUO845" s="32"/>
      <c r="MUP845" s="32"/>
      <c r="MUQ845" s="32"/>
      <c r="MUR845" s="32"/>
      <c r="MUS845" s="32"/>
      <c r="MUT845" s="32"/>
      <c r="MUU845" s="32"/>
      <c r="MUV845" s="32"/>
      <c r="MUW845" s="32"/>
      <c r="MUX845" s="32"/>
      <c r="MUY845" s="32"/>
      <c r="MUZ845" s="32"/>
      <c r="MVA845" s="32"/>
      <c r="MVB845" s="32"/>
      <c r="MVC845" s="32"/>
      <c r="MVD845" s="32"/>
      <c r="MVE845" s="32"/>
      <c r="MVF845" s="32"/>
      <c r="MVG845" s="32"/>
      <c r="MVH845" s="32"/>
      <c r="MVI845" s="32"/>
      <c r="MVJ845" s="32"/>
      <c r="MVK845" s="32"/>
      <c r="MVL845" s="32"/>
      <c r="MVM845" s="32"/>
      <c r="MVN845" s="32"/>
      <c r="MVO845" s="32"/>
      <c r="MVP845" s="32"/>
      <c r="MVQ845" s="32"/>
      <c r="MVR845" s="32"/>
      <c r="MVS845" s="32"/>
      <c r="MVT845" s="32"/>
      <c r="MVU845" s="32"/>
      <c r="MVV845" s="32"/>
      <c r="MVW845" s="32"/>
      <c r="MVX845" s="32"/>
      <c r="MVY845" s="32"/>
      <c r="MVZ845" s="32"/>
      <c r="MWA845" s="32"/>
      <c r="MWB845" s="32"/>
      <c r="MWC845" s="32"/>
      <c r="MWD845" s="32"/>
      <c r="MWE845" s="32"/>
      <c r="MWF845" s="32"/>
      <c r="MWG845" s="32"/>
      <c r="MWH845" s="32"/>
      <c r="MWI845" s="32"/>
      <c r="MWJ845" s="32"/>
      <c r="MWK845" s="32"/>
      <c r="MWL845" s="32"/>
      <c r="MWM845" s="32"/>
      <c r="MWN845" s="32"/>
      <c r="MWO845" s="32"/>
      <c r="MWP845" s="32"/>
      <c r="MWQ845" s="32"/>
      <c r="MWR845" s="32"/>
      <c r="MWS845" s="32"/>
      <c r="MWT845" s="32"/>
      <c r="MWU845" s="32"/>
      <c r="MWV845" s="32"/>
      <c r="MWW845" s="32"/>
      <c r="MWX845" s="32"/>
      <c r="MWY845" s="32"/>
      <c r="MWZ845" s="32"/>
      <c r="MXA845" s="32"/>
      <c r="MXB845" s="32"/>
      <c r="MXC845" s="32"/>
      <c r="MXD845" s="32"/>
      <c r="MXE845" s="32"/>
      <c r="MXF845" s="32"/>
      <c r="MXG845" s="32"/>
      <c r="MXH845" s="32"/>
      <c r="MXI845" s="32"/>
      <c r="MXJ845" s="32"/>
      <c r="MXK845" s="32"/>
      <c r="MXL845" s="32"/>
      <c r="MXM845" s="32"/>
      <c r="MXN845" s="32"/>
      <c r="MXO845" s="32"/>
      <c r="MXP845" s="32"/>
      <c r="MXQ845" s="32"/>
      <c r="MXR845" s="32"/>
      <c r="MXS845" s="32"/>
      <c r="MXT845" s="32"/>
      <c r="MXU845" s="32"/>
      <c r="MXV845" s="32"/>
      <c r="MXW845" s="32"/>
      <c r="MXX845" s="32"/>
      <c r="MXY845" s="32"/>
      <c r="MXZ845" s="32"/>
      <c r="MYA845" s="32"/>
      <c r="MYB845" s="32"/>
      <c r="MYC845" s="32"/>
      <c r="MYD845" s="32"/>
      <c r="MYE845" s="32"/>
      <c r="MYF845" s="32"/>
      <c r="MYG845" s="32"/>
      <c r="MYH845" s="32"/>
      <c r="MYI845" s="32"/>
      <c r="MYJ845" s="32"/>
      <c r="MYK845" s="32"/>
      <c r="MYL845" s="32"/>
      <c r="MYM845" s="32"/>
      <c r="MYN845" s="32"/>
      <c r="MYO845" s="32"/>
      <c r="MYP845" s="32"/>
      <c r="MYQ845" s="32"/>
      <c r="MYR845" s="32"/>
      <c r="MYS845" s="32"/>
      <c r="MYT845" s="32"/>
      <c r="MYU845" s="32"/>
      <c r="MYV845" s="32"/>
      <c r="MYW845" s="32"/>
      <c r="MYX845" s="32"/>
      <c r="MYY845" s="32"/>
      <c r="MYZ845" s="32"/>
      <c r="MZA845" s="32"/>
      <c r="MZB845" s="32"/>
      <c r="MZC845" s="32"/>
      <c r="MZD845" s="32"/>
      <c r="MZE845" s="32"/>
      <c r="MZF845" s="32"/>
      <c r="MZG845" s="32"/>
      <c r="MZH845" s="32"/>
      <c r="MZI845" s="32"/>
      <c r="MZJ845" s="32"/>
      <c r="MZK845" s="32"/>
      <c r="MZL845" s="32"/>
      <c r="MZM845" s="32"/>
      <c r="MZN845" s="32"/>
      <c r="MZO845" s="32"/>
      <c r="MZP845" s="32"/>
      <c r="MZQ845" s="32"/>
      <c r="MZR845" s="32"/>
      <c r="MZS845" s="32"/>
      <c r="MZT845" s="32"/>
      <c r="MZU845" s="32"/>
      <c r="MZV845" s="32"/>
      <c r="MZW845" s="32"/>
      <c r="MZX845" s="32"/>
      <c r="MZY845" s="32"/>
      <c r="MZZ845" s="32"/>
      <c r="NAA845" s="32"/>
      <c r="NAB845" s="32"/>
      <c r="NAC845" s="32"/>
      <c r="NAD845" s="32"/>
      <c r="NAE845" s="32"/>
      <c r="NAF845" s="32"/>
      <c r="NAG845" s="32"/>
      <c r="NAH845" s="32"/>
      <c r="NAI845" s="32"/>
      <c r="NAJ845" s="32"/>
      <c r="NAK845" s="32"/>
      <c r="NAL845" s="32"/>
      <c r="NAM845" s="32"/>
      <c r="NAN845" s="32"/>
      <c r="NAO845" s="32"/>
      <c r="NAP845" s="32"/>
      <c r="NAQ845" s="32"/>
      <c r="NAR845" s="32"/>
      <c r="NAS845" s="32"/>
      <c r="NAT845" s="32"/>
      <c r="NAU845" s="32"/>
      <c r="NAV845" s="32"/>
      <c r="NAW845" s="32"/>
      <c r="NAX845" s="32"/>
      <c r="NAY845" s="32"/>
      <c r="NAZ845" s="32"/>
      <c r="NBA845" s="32"/>
      <c r="NBB845" s="32"/>
      <c r="NBC845" s="32"/>
      <c r="NBD845" s="32"/>
      <c r="NBE845" s="32"/>
      <c r="NBF845" s="32"/>
      <c r="NBG845" s="32"/>
      <c r="NBH845" s="32"/>
      <c r="NBI845" s="32"/>
      <c r="NBJ845" s="32"/>
      <c r="NBK845" s="32"/>
      <c r="NBL845" s="32"/>
      <c r="NBM845" s="32"/>
      <c r="NBN845" s="32"/>
      <c r="NBO845" s="32"/>
      <c r="NBP845" s="32"/>
      <c r="NBQ845" s="32"/>
      <c r="NBR845" s="32"/>
      <c r="NBS845" s="32"/>
      <c r="NBT845" s="32"/>
      <c r="NBU845" s="32"/>
      <c r="NBV845" s="32"/>
      <c r="NBW845" s="32"/>
      <c r="NBX845" s="32"/>
      <c r="NBY845" s="32"/>
      <c r="NBZ845" s="32"/>
      <c r="NCA845" s="32"/>
      <c r="NCB845" s="32"/>
      <c r="NCC845" s="32"/>
      <c r="NCD845" s="32"/>
      <c r="NCE845" s="32"/>
      <c r="NCF845" s="32"/>
      <c r="NCG845" s="32"/>
      <c r="NCH845" s="32"/>
      <c r="NCI845" s="32"/>
      <c r="NCJ845" s="32"/>
      <c r="NCK845" s="32"/>
      <c r="NCL845" s="32"/>
      <c r="NCM845" s="32"/>
      <c r="NCN845" s="32"/>
      <c r="NCO845" s="32"/>
      <c r="NCP845" s="32"/>
      <c r="NCQ845" s="32"/>
      <c r="NCR845" s="32"/>
      <c r="NCS845" s="32"/>
      <c r="NCT845" s="32"/>
      <c r="NCU845" s="32"/>
      <c r="NCV845" s="32"/>
      <c r="NCW845" s="32"/>
      <c r="NCX845" s="32"/>
      <c r="NCY845" s="32"/>
      <c r="NCZ845" s="32"/>
      <c r="NDA845" s="32"/>
      <c r="NDB845" s="32"/>
      <c r="NDC845" s="32"/>
      <c r="NDD845" s="32"/>
      <c r="NDE845" s="32"/>
      <c r="NDF845" s="32"/>
      <c r="NDG845" s="32"/>
      <c r="NDH845" s="32"/>
      <c r="NDI845" s="32"/>
      <c r="NDJ845" s="32"/>
      <c r="NDK845" s="32"/>
      <c r="NDL845" s="32"/>
      <c r="NDM845" s="32"/>
      <c r="NDN845" s="32"/>
      <c r="NDO845" s="32"/>
      <c r="NDP845" s="32"/>
      <c r="NDQ845" s="32"/>
      <c r="NDR845" s="32"/>
      <c r="NDS845" s="32"/>
      <c r="NDT845" s="32"/>
      <c r="NDU845" s="32"/>
      <c r="NDV845" s="32"/>
      <c r="NDW845" s="32"/>
      <c r="NDX845" s="32"/>
      <c r="NDY845" s="32"/>
      <c r="NDZ845" s="32"/>
      <c r="NEA845" s="32"/>
      <c r="NEB845" s="32"/>
      <c r="NEC845" s="32"/>
      <c r="NED845" s="32"/>
      <c r="NEE845" s="32"/>
      <c r="NEF845" s="32"/>
      <c r="NEG845" s="32"/>
      <c r="NEH845" s="32"/>
      <c r="NEI845" s="32"/>
      <c r="NEJ845" s="32"/>
      <c r="NEK845" s="32"/>
      <c r="NEL845" s="32"/>
      <c r="NEM845" s="32"/>
      <c r="NEN845" s="32"/>
      <c r="NEO845" s="32"/>
      <c r="NEP845" s="32"/>
      <c r="NEQ845" s="32"/>
      <c r="NER845" s="32"/>
      <c r="NES845" s="32"/>
      <c r="NET845" s="32"/>
      <c r="NEU845" s="32"/>
      <c r="NEV845" s="32"/>
      <c r="NEW845" s="32"/>
      <c r="NEX845" s="32"/>
      <c r="NEY845" s="32"/>
      <c r="NEZ845" s="32"/>
      <c r="NFA845" s="32"/>
      <c r="NFB845" s="32"/>
      <c r="NFC845" s="32"/>
      <c r="NFD845" s="32"/>
      <c r="NFE845" s="32"/>
      <c r="NFF845" s="32"/>
      <c r="NFG845" s="32"/>
      <c r="NFH845" s="32"/>
      <c r="NFI845" s="32"/>
      <c r="NFJ845" s="32"/>
      <c r="NFK845" s="32"/>
      <c r="NFL845" s="32"/>
      <c r="NFM845" s="32"/>
      <c r="NFN845" s="32"/>
      <c r="NFO845" s="32"/>
      <c r="NFP845" s="32"/>
      <c r="NFQ845" s="32"/>
      <c r="NFR845" s="32"/>
      <c r="NFS845" s="32"/>
      <c r="NFT845" s="32"/>
      <c r="NFU845" s="32"/>
      <c r="NFV845" s="32"/>
      <c r="NFW845" s="32"/>
      <c r="NFX845" s="32"/>
      <c r="NFY845" s="32"/>
      <c r="NFZ845" s="32"/>
      <c r="NGA845" s="32"/>
      <c r="NGB845" s="32"/>
      <c r="NGC845" s="32"/>
      <c r="NGD845" s="32"/>
      <c r="NGE845" s="32"/>
      <c r="NGF845" s="32"/>
      <c r="NGG845" s="32"/>
      <c r="NGH845" s="32"/>
      <c r="NGI845" s="32"/>
      <c r="NGJ845" s="32"/>
      <c r="NGK845" s="32"/>
      <c r="NGL845" s="32"/>
      <c r="NGM845" s="32"/>
      <c r="NGN845" s="32"/>
      <c r="NGO845" s="32"/>
      <c r="NGP845" s="32"/>
      <c r="NGQ845" s="32"/>
      <c r="NGR845" s="32"/>
      <c r="NGS845" s="32"/>
      <c r="NGT845" s="32"/>
      <c r="NGU845" s="32"/>
      <c r="NGV845" s="32"/>
      <c r="NGW845" s="32"/>
      <c r="NGX845" s="32"/>
      <c r="NGY845" s="32"/>
      <c r="NGZ845" s="32"/>
      <c r="NHA845" s="32"/>
      <c r="NHB845" s="32"/>
      <c r="NHC845" s="32"/>
      <c r="NHD845" s="32"/>
      <c r="NHE845" s="32"/>
      <c r="NHF845" s="32"/>
      <c r="NHG845" s="32"/>
      <c r="NHH845" s="32"/>
      <c r="NHI845" s="32"/>
      <c r="NHJ845" s="32"/>
      <c r="NHK845" s="32"/>
      <c r="NHL845" s="32"/>
      <c r="NHM845" s="32"/>
      <c r="NHN845" s="32"/>
      <c r="NHO845" s="32"/>
      <c r="NHP845" s="32"/>
      <c r="NHQ845" s="32"/>
      <c r="NHR845" s="32"/>
      <c r="NHS845" s="32"/>
      <c r="NHT845" s="32"/>
      <c r="NHU845" s="32"/>
      <c r="NHV845" s="32"/>
      <c r="NHW845" s="32"/>
      <c r="NHX845" s="32"/>
      <c r="NHY845" s="32"/>
      <c r="NHZ845" s="32"/>
      <c r="NIA845" s="32"/>
      <c r="NIB845" s="32"/>
      <c r="NIC845" s="32"/>
      <c r="NID845" s="32"/>
      <c r="NIE845" s="32"/>
      <c r="NIF845" s="32"/>
      <c r="NIG845" s="32"/>
      <c r="NIH845" s="32"/>
      <c r="NII845" s="32"/>
      <c r="NIJ845" s="32"/>
      <c r="NIK845" s="32"/>
      <c r="NIL845" s="32"/>
      <c r="NIM845" s="32"/>
      <c r="NIN845" s="32"/>
      <c r="NIO845" s="32"/>
      <c r="NIP845" s="32"/>
      <c r="NIQ845" s="32"/>
      <c r="NIR845" s="32"/>
      <c r="NIS845" s="32"/>
      <c r="NIT845" s="32"/>
      <c r="NIU845" s="32"/>
      <c r="NIV845" s="32"/>
      <c r="NIW845" s="32"/>
      <c r="NIX845" s="32"/>
      <c r="NIY845" s="32"/>
      <c r="NIZ845" s="32"/>
      <c r="NJA845" s="32"/>
      <c r="NJB845" s="32"/>
      <c r="NJC845" s="32"/>
      <c r="NJD845" s="32"/>
      <c r="NJE845" s="32"/>
      <c r="NJF845" s="32"/>
      <c r="NJG845" s="32"/>
      <c r="NJH845" s="32"/>
      <c r="NJI845" s="32"/>
      <c r="NJJ845" s="32"/>
      <c r="NJK845" s="32"/>
      <c r="NJL845" s="32"/>
      <c r="NJM845" s="32"/>
      <c r="NJN845" s="32"/>
      <c r="NJO845" s="32"/>
      <c r="NJP845" s="32"/>
      <c r="NJQ845" s="32"/>
      <c r="NJR845" s="32"/>
      <c r="NJS845" s="32"/>
      <c r="NJT845" s="32"/>
      <c r="NJU845" s="32"/>
      <c r="NJV845" s="32"/>
      <c r="NJW845" s="32"/>
      <c r="NJX845" s="32"/>
      <c r="NJY845" s="32"/>
      <c r="NJZ845" s="32"/>
      <c r="NKA845" s="32"/>
      <c r="NKB845" s="32"/>
      <c r="NKC845" s="32"/>
      <c r="NKD845" s="32"/>
      <c r="NKE845" s="32"/>
      <c r="NKF845" s="32"/>
      <c r="NKG845" s="32"/>
      <c r="NKH845" s="32"/>
      <c r="NKI845" s="32"/>
      <c r="NKJ845" s="32"/>
      <c r="NKK845" s="32"/>
      <c r="NKL845" s="32"/>
      <c r="NKM845" s="32"/>
      <c r="NKN845" s="32"/>
      <c r="NKO845" s="32"/>
      <c r="NKP845" s="32"/>
      <c r="NKQ845" s="32"/>
      <c r="NKR845" s="32"/>
      <c r="NKS845" s="32"/>
      <c r="NKT845" s="32"/>
      <c r="NKU845" s="32"/>
      <c r="NKV845" s="32"/>
      <c r="NKW845" s="32"/>
      <c r="NKX845" s="32"/>
      <c r="NKY845" s="32"/>
      <c r="NKZ845" s="32"/>
      <c r="NLA845" s="32"/>
      <c r="NLB845" s="32"/>
      <c r="NLC845" s="32"/>
      <c r="NLD845" s="32"/>
      <c r="NLE845" s="32"/>
      <c r="NLF845" s="32"/>
      <c r="NLG845" s="32"/>
      <c r="NLH845" s="32"/>
      <c r="NLI845" s="32"/>
      <c r="NLJ845" s="32"/>
      <c r="NLK845" s="32"/>
      <c r="NLL845" s="32"/>
      <c r="NLM845" s="32"/>
      <c r="NLN845" s="32"/>
      <c r="NLO845" s="32"/>
      <c r="NLP845" s="32"/>
      <c r="NLQ845" s="32"/>
      <c r="NLR845" s="32"/>
      <c r="NLS845" s="32"/>
      <c r="NLT845" s="32"/>
      <c r="NLU845" s="32"/>
      <c r="NLV845" s="32"/>
      <c r="NLW845" s="32"/>
      <c r="NLX845" s="32"/>
      <c r="NLY845" s="32"/>
      <c r="NLZ845" s="32"/>
      <c r="NMA845" s="32"/>
      <c r="NMB845" s="32"/>
      <c r="NMC845" s="32"/>
      <c r="NMD845" s="32"/>
      <c r="NME845" s="32"/>
      <c r="NMF845" s="32"/>
      <c r="NMG845" s="32"/>
      <c r="NMH845" s="32"/>
      <c r="NMI845" s="32"/>
      <c r="NMJ845" s="32"/>
      <c r="NMK845" s="32"/>
      <c r="NML845" s="32"/>
      <c r="NMM845" s="32"/>
      <c r="NMN845" s="32"/>
      <c r="NMO845" s="32"/>
      <c r="NMP845" s="32"/>
      <c r="NMQ845" s="32"/>
      <c r="NMR845" s="32"/>
      <c r="NMS845" s="32"/>
      <c r="NMT845" s="32"/>
      <c r="NMU845" s="32"/>
      <c r="NMV845" s="32"/>
      <c r="NMW845" s="32"/>
      <c r="NMX845" s="32"/>
      <c r="NMY845" s="32"/>
      <c r="NMZ845" s="32"/>
      <c r="NNA845" s="32"/>
      <c r="NNB845" s="32"/>
      <c r="NNC845" s="32"/>
      <c r="NND845" s="32"/>
      <c r="NNE845" s="32"/>
      <c r="NNF845" s="32"/>
      <c r="NNG845" s="32"/>
      <c r="NNH845" s="32"/>
      <c r="NNI845" s="32"/>
      <c r="NNJ845" s="32"/>
      <c r="NNK845" s="32"/>
      <c r="NNL845" s="32"/>
      <c r="NNM845" s="32"/>
      <c r="NNN845" s="32"/>
      <c r="NNO845" s="32"/>
      <c r="NNP845" s="32"/>
      <c r="NNQ845" s="32"/>
      <c r="NNR845" s="32"/>
      <c r="NNS845" s="32"/>
      <c r="NNT845" s="32"/>
      <c r="NNU845" s="32"/>
      <c r="NNV845" s="32"/>
      <c r="NNW845" s="32"/>
      <c r="NNX845" s="32"/>
      <c r="NNY845" s="32"/>
      <c r="NNZ845" s="32"/>
      <c r="NOA845" s="32"/>
      <c r="NOB845" s="32"/>
      <c r="NOC845" s="32"/>
      <c r="NOD845" s="32"/>
      <c r="NOE845" s="32"/>
      <c r="NOF845" s="32"/>
      <c r="NOG845" s="32"/>
      <c r="NOH845" s="32"/>
      <c r="NOI845" s="32"/>
      <c r="NOJ845" s="32"/>
      <c r="NOK845" s="32"/>
      <c r="NOL845" s="32"/>
      <c r="NOM845" s="32"/>
      <c r="NON845" s="32"/>
      <c r="NOO845" s="32"/>
      <c r="NOP845" s="32"/>
      <c r="NOQ845" s="32"/>
      <c r="NOR845" s="32"/>
      <c r="NOS845" s="32"/>
      <c r="NOT845" s="32"/>
      <c r="NOU845" s="32"/>
      <c r="NOV845" s="32"/>
      <c r="NOW845" s="32"/>
      <c r="NOX845" s="32"/>
      <c r="NOY845" s="32"/>
      <c r="NOZ845" s="32"/>
      <c r="NPA845" s="32"/>
      <c r="NPB845" s="32"/>
      <c r="NPC845" s="32"/>
      <c r="NPD845" s="32"/>
      <c r="NPE845" s="32"/>
      <c r="NPF845" s="32"/>
      <c r="NPG845" s="32"/>
      <c r="NPH845" s="32"/>
      <c r="NPI845" s="32"/>
      <c r="NPJ845" s="32"/>
      <c r="NPK845" s="32"/>
      <c r="NPL845" s="32"/>
      <c r="NPM845" s="32"/>
      <c r="NPN845" s="32"/>
      <c r="NPO845" s="32"/>
      <c r="NPP845" s="32"/>
      <c r="NPQ845" s="32"/>
      <c r="NPR845" s="32"/>
      <c r="NPS845" s="32"/>
      <c r="NPT845" s="32"/>
      <c r="NPU845" s="32"/>
      <c r="NPV845" s="32"/>
      <c r="NPW845" s="32"/>
      <c r="NPX845" s="32"/>
      <c r="NPY845" s="32"/>
      <c r="NPZ845" s="32"/>
      <c r="NQA845" s="32"/>
      <c r="NQB845" s="32"/>
      <c r="NQC845" s="32"/>
      <c r="NQD845" s="32"/>
      <c r="NQE845" s="32"/>
      <c r="NQF845" s="32"/>
      <c r="NQG845" s="32"/>
      <c r="NQH845" s="32"/>
      <c r="NQI845" s="32"/>
      <c r="NQJ845" s="32"/>
      <c r="NQK845" s="32"/>
      <c r="NQL845" s="32"/>
      <c r="NQM845" s="32"/>
      <c r="NQN845" s="32"/>
      <c r="NQO845" s="32"/>
      <c r="NQP845" s="32"/>
      <c r="NQQ845" s="32"/>
      <c r="NQR845" s="32"/>
      <c r="NQS845" s="32"/>
      <c r="NQT845" s="32"/>
      <c r="NQU845" s="32"/>
      <c r="NQV845" s="32"/>
      <c r="NQW845" s="32"/>
      <c r="NQX845" s="32"/>
      <c r="NQY845" s="32"/>
      <c r="NQZ845" s="32"/>
      <c r="NRA845" s="32"/>
      <c r="NRB845" s="32"/>
      <c r="NRC845" s="32"/>
      <c r="NRD845" s="32"/>
      <c r="NRE845" s="32"/>
      <c r="NRF845" s="32"/>
      <c r="NRG845" s="32"/>
      <c r="NRH845" s="32"/>
      <c r="NRI845" s="32"/>
      <c r="NRJ845" s="32"/>
      <c r="NRK845" s="32"/>
      <c r="NRL845" s="32"/>
      <c r="NRM845" s="32"/>
      <c r="NRN845" s="32"/>
      <c r="NRO845" s="32"/>
      <c r="NRP845" s="32"/>
      <c r="NRQ845" s="32"/>
      <c r="NRR845" s="32"/>
      <c r="NRS845" s="32"/>
      <c r="NRT845" s="32"/>
      <c r="NRU845" s="32"/>
      <c r="NRV845" s="32"/>
      <c r="NRW845" s="32"/>
      <c r="NRX845" s="32"/>
      <c r="NRY845" s="32"/>
      <c r="NRZ845" s="32"/>
      <c r="NSA845" s="32"/>
      <c r="NSB845" s="32"/>
      <c r="NSC845" s="32"/>
      <c r="NSD845" s="32"/>
      <c r="NSE845" s="32"/>
      <c r="NSF845" s="32"/>
      <c r="NSG845" s="32"/>
      <c r="NSH845" s="32"/>
      <c r="NSI845" s="32"/>
      <c r="NSJ845" s="32"/>
      <c r="NSK845" s="32"/>
      <c r="NSL845" s="32"/>
      <c r="NSM845" s="32"/>
      <c r="NSN845" s="32"/>
      <c r="NSO845" s="32"/>
      <c r="NSP845" s="32"/>
      <c r="NSQ845" s="32"/>
      <c r="NSR845" s="32"/>
      <c r="NSS845" s="32"/>
      <c r="NST845" s="32"/>
      <c r="NSU845" s="32"/>
      <c r="NSV845" s="32"/>
      <c r="NSW845" s="32"/>
      <c r="NSX845" s="32"/>
      <c r="NSY845" s="32"/>
      <c r="NSZ845" s="32"/>
      <c r="NTA845" s="32"/>
      <c r="NTB845" s="32"/>
      <c r="NTC845" s="32"/>
      <c r="NTD845" s="32"/>
      <c r="NTE845" s="32"/>
      <c r="NTF845" s="32"/>
      <c r="NTG845" s="32"/>
      <c r="NTH845" s="32"/>
      <c r="NTI845" s="32"/>
      <c r="NTJ845" s="32"/>
      <c r="NTK845" s="32"/>
      <c r="NTL845" s="32"/>
      <c r="NTM845" s="32"/>
      <c r="NTN845" s="32"/>
      <c r="NTO845" s="32"/>
      <c r="NTP845" s="32"/>
      <c r="NTQ845" s="32"/>
      <c r="NTR845" s="32"/>
      <c r="NTS845" s="32"/>
      <c r="NTT845" s="32"/>
      <c r="NTU845" s="32"/>
      <c r="NTV845" s="32"/>
      <c r="NTW845" s="32"/>
      <c r="NTX845" s="32"/>
      <c r="NTY845" s="32"/>
      <c r="NTZ845" s="32"/>
      <c r="NUA845" s="32"/>
      <c r="NUB845" s="32"/>
      <c r="NUC845" s="32"/>
      <c r="NUD845" s="32"/>
      <c r="NUE845" s="32"/>
      <c r="NUF845" s="32"/>
      <c r="NUG845" s="32"/>
      <c r="NUH845" s="32"/>
      <c r="NUI845" s="32"/>
      <c r="NUJ845" s="32"/>
      <c r="NUK845" s="32"/>
      <c r="NUL845" s="32"/>
      <c r="NUM845" s="32"/>
      <c r="NUN845" s="32"/>
      <c r="NUO845" s="32"/>
      <c r="NUP845" s="32"/>
      <c r="NUQ845" s="32"/>
      <c r="NUR845" s="32"/>
      <c r="NUS845" s="32"/>
      <c r="NUT845" s="32"/>
      <c r="NUU845" s="32"/>
      <c r="NUV845" s="32"/>
      <c r="NUW845" s="32"/>
      <c r="NUX845" s="32"/>
      <c r="NUY845" s="32"/>
      <c r="NUZ845" s="32"/>
      <c r="NVA845" s="32"/>
      <c r="NVB845" s="32"/>
      <c r="NVC845" s="32"/>
      <c r="NVD845" s="32"/>
      <c r="NVE845" s="32"/>
      <c r="NVF845" s="32"/>
      <c r="NVG845" s="32"/>
      <c r="NVH845" s="32"/>
      <c r="NVI845" s="32"/>
      <c r="NVJ845" s="32"/>
      <c r="NVK845" s="32"/>
      <c r="NVL845" s="32"/>
      <c r="NVM845" s="32"/>
      <c r="NVN845" s="32"/>
      <c r="NVO845" s="32"/>
      <c r="NVP845" s="32"/>
      <c r="NVQ845" s="32"/>
      <c r="NVR845" s="32"/>
      <c r="NVS845" s="32"/>
      <c r="NVT845" s="32"/>
      <c r="NVU845" s="32"/>
      <c r="NVV845" s="32"/>
      <c r="NVW845" s="32"/>
      <c r="NVX845" s="32"/>
      <c r="NVY845" s="32"/>
      <c r="NVZ845" s="32"/>
      <c r="NWA845" s="32"/>
      <c r="NWB845" s="32"/>
      <c r="NWC845" s="32"/>
      <c r="NWD845" s="32"/>
      <c r="NWE845" s="32"/>
      <c r="NWF845" s="32"/>
      <c r="NWG845" s="32"/>
      <c r="NWH845" s="32"/>
      <c r="NWI845" s="32"/>
      <c r="NWJ845" s="32"/>
      <c r="NWK845" s="32"/>
      <c r="NWL845" s="32"/>
      <c r="NWM845" s="32"/>
      <c r="NWN845" s="32"/>
      <c r="NWO845" s="32"/>
      <c r="NWP845" s="32"/>
      <c r="NWQ845" s="32"/>
      <c r="NWR845" s="32"/>
      <c r="NWS845" s="32"/>
      <c r="NWT845" s="32"/>
      <c r="NWU845" s="32"/>
      <c r="NWV845" s="32"/>
      <c r="NWW845" s="32"/>
      <c r="NWX845" s="32"/>
      <c r="NWY845" s="32"/>
      <c r="NWZ845" s="32"/>
      <c r="NXA845" s="32"/>
      <c r="NXB845" s="32"/>
      <c r="NXC845" s="32"/>
      <c r="NXD845" s="32"/>
      <c r="NXE845" s="32"/>
      <c r="NXF845" s="32"/>
      <c r="NXG845" s="32"/>
      <c r="NXH845" s="32"/>
      <c r="NXI845" s="32"/>
      <c r="NXJ845" s="32"/>
      <c r="NXK845" s="32"/>
      <c r="NXL845" s="32"/>
      <c r="NXM845" s="32"/>
      <c r="NXN845" s="32"/>
      <c r="NXO845" s="32"/>
      <c r="NXP845" s="32"/>
      <c r="NXQ845" s="32"/>
      <c r="NXR845" s="32"/>
      <c r="NXS845" s="32"/>
      <c r="NXT845" s="32"/>
      <c r="NXU845" s="32"/>
      <c r="NXV845" s="32"/>
      <c r="NXW845" s="32"/>
      <c r="NXX845" s="32"/>
      <c r="NXY845" s="32"/>
      <c r="NXZ845" s="32"/>
      <c r="NYA845" s="32"/>
      <c r="NYB845" s="32"/>
      <c r="NYC845" s="32"/>
      <c r="NYD845" s="32"/>
      <c r="NYE845" s="32"/>
      <c r="NYF845" s="32"/>
      <c r="NYG845" s="32"/>
      <c r="NYH845" s="32"/>
      <c r="NYI845" s="32"/>
      <c r="NYJ845" s="32"/>
      <c r="NYK845" s="32"/>
      <c r="NYL845" s="32"/>
      <c r="NYM845" s="32"/>
      <c r="NYN845" s="32"/>
      <c r="NYO845" s="32"/>
      <c r="NYP845" s="32"/>
      <c r="NYQ845" s="32"/>
      <c r="NYR845" s="32"/>
      <c r="NYS845" s="32"/>
      <c r="NYT845" s="32"/>
      <c r="NYU845" s="32"/>
      <c r="NYV845" s="32"/>
      <c r="NYW845" s="32"/>
      <c r="NYX845" s="32"/>
      <c r="NYY845" s="32"/>
      <c r="NYZ845" s="32"/>
      <c r="NZA845" s="32"/>
      <c r="NZB845" s="32"/>
      <c r="NZC845" s="32"/>
      <c r="NZD845" s="32"/>
      <c r="NZE845" s="32"/>
      <c r="NZF845" s="32"/>
      <c r="NZG845" s="32"/>
      <c r="NZH845" s="32"/>
      <c r="NZI845" s="32"/>
      <c r="NZJ845" s="32"/>
      <c r="NZK845" s="32"/>
      <c r="NZL845" s="32"/>
      <c r="NZM845" s="32"/>
      <c r="NZN845" s="32"/>
      <c r="NZO845" s="32"/>
      <c r="NZP845" s="32"/>
      <c r="NZQ845" s="32"/>
      <c r="NZR845" s="32"/>
      <c r="NZS845" s="32"/>
      <c r="NZT845" s="32"/>
      <c r="NZU845" s="32"/>
      <c r="NZV845" s="32"/>
      <c r="NZW845" s="32"/>
      <c r="NZX845" s="32"/>
      <c r="NZY845" s="32"/>
      <c r="NZZ845" s="32"/>
      <c r="OAA845" s="32"/>
      <c r="OAB845" s="32"/>
      <c r="OAC845" s="32"/>
      <c r="OAD845" s="32"/>
      <c r="OAE845" s="32"/>
      <c r="OAF845" s="32"/>
      <c r="OAG845" s="32"/>
      <c r="OAH845" s="32"/>
      <c r="OAI845" s="32"/>
      <c r="OAJ845" s="32"/>
      <c r="OAK845" s="32"/>
      <c r="OAL845" s="32"/>
      <c r="OAM845" s="32"/>
      <c r="OAN845" s="32"/>
      <c r="OAO845" s="32"/>
      <c r="OAP845" s="32"/>
      <c r="OAQ845" s="32"/>
      <c r="OAR845" s="32"/>
      <c r="OAS845" s="32"/>
      <c r="OAT845" s="32"/>
      <c r="OAU845" s="32"/>
      <c r="OAV845" s="32"/>
      <c r="OAW845" s="32"/>
      <c r="OAX845" s="32"/>
      <c r="OAY845" s="32"/>
      <c r="OAZ845" s="32"/>
      <c r="OBA845" s="32"/>
      <c r="OBB845" s="32"/>
      <c r="OBC845" s="32"/>
      <c r="OBD845" s="32"/>
      <c r="OBE845" s="32"/>
      <c r="OBF845" s="32"/>
      <c r="OBG845" s="32"/>
      <c r="OBH845" s="32"/>
      <c r="OBI845" s="32"/>
      <c r="OBJ845" s="32"/>
      <c r="OBK845" s="32"/>
      <c r="OBL845" s="32"/>
      <c r="OBM845" s="32"/>
      <c r="OBN845" s="32"/>
      <c r="OBO845" s="32"/>
      <c r="OBP845" s="32"/>
      <c r="OBQ845" s="32"/>
      <c r="OBR845" s="32"/>
      <c r="OBS845" s="32"/>
      <c r="OBT845" s="32"/>
      <c r="OBU845" s="32"/>
      <c r="OBV845" s="32"/>
      <c r="OBW845" s="32"/>
      <c r="OBX845" s="32"/>
      <c r="OBY845" s="32"/>
      <c r="OBZ845" s="32"/>
      <c r="OCA845" s="32"/>
      <c r="OCB845" s="32"/>
      <c r="OCC845" s="32"/>
      <c r="OCD845" s="32"/>
      <c r="OCE845" s="32"/>
      <c r="OCF845" s="32"/>
      <c r="OCG845" s="32"/>
      <c r="OCH845" s="32"/>
      <c r="OCI845" s="32"/>
      <c r="OCJ845" s="32"/>
      <c r="OCK845" s="32"/>
      <c r="OCL845" s="32"/>
      <c r="OCM845" s="32"/>
      <c r="OCN845" s="32"/>
      <c r="OCO845" s="32"/>
      <c r="OCP845" s="32"/>
      <c r="OCQ845" s="32"/>
      <c r="OCR845" s="32"/>
      <c r="OCS845" s="32"/>
      <c r="OCT845" s="32"/>
      <c r="OCU845" s="32"/>
      <c r="OCV845" s="32"/>
      <c r="OCW845" s="32"/>
      <c r="OCX845" s="32"/>
      <c r="OCY845" s="32"/>
      <c r="OCZ845" s="32"/>
      <c r="ODA845" s="32"/>
      <c r="ODB845" s="32"/>
      <c r="ODC845" s="32"/>
      <c r="ODD845" s="32"/>
      <c r="ODE845" s="32"/>
      <c r="ODF845" s="32"/>
      <c r="ODG845" s="32"/>
      <c r="ODH845" s="32"/>
      <c r="ODI845" s="32"/>
      <c r="ODJ845" s="32"/>
      <c r="ODK845" s="32"/>
      <c r="ODL845" s="32"/>
      <c r="ODM845" s="32"/>
      <c r="ODN845" s="32"/>
      <c r="ODO845" s="32"/>
      <c r="ODP845" s="32"/>
      <c r="ODQ845" s="32"/>
      <c r="ODR845" s="32"/>
      <c r="ODS845" s="32"/>
      <c r="ODT845" s="32"/>
      <c r="ODU845" s="32"/>
      <c r="ODV845" s="32"/>
      <c r="ODW845" s="32"/>
      <c r="ODX845" s="32"/>
      <c r="ODY845" s="32"/>
      <c r="ODZ845" s="32"/>
      <c r="OEA845" s="32"/>
      <c r="OEB845" s="32"/>
      <c r="OEC845" s="32"/>
      <c r="OED845" s="32"/>
      <c r="OEE845" s="32"/>
      <c r="OEF845" s="32"/>
      <c r="OEG845" s="32"/>
      <c r="OEH845" s="32"/>
      <c r="OEI845" s="32"/>
      <c r="OEJ845" s="32"/>
      <c r="OEK845" s="32"/>
      <c r="OEL845" s="32"/>
      <c r="OEM845" s="32"/>
      <c r="OEN845" s="32"/>
      <c r="OEO845" s="32"/>
      <c r="OEP845" s="32"/>
      <c r="OEQ845" s="32"/>
      <c r="OER845" s="32"/>
      <c r="OES845" s="32"/>
      <c r="OET845" s="32"/>
      <c r="OEU845" s="32"/>
      <c r="OEV845" s="32"/>
      <c r="OEW845" s="32"/>
      <c r="OEX845" s="32"/>
      <c r="OEY845" s="32"/>
      <c r="OEZ845" s="32"/>
      <c r="OFA845" s="32"/>
      <c r="OFB845" s="32"/>
      <c r="OFC845" s="32"/>
      <c r="OFD845" s="32"/>
      <c r="OFE845" s="32"/>
      <c r="OFF845" s="32"/>
      <c r="OFG845" s="32"/>
      <c r="OFH845" s="32"/>
      <c r="OFI845" s="32"/>
      <c r="OFJ845" s="32"/>
      <c r="OFK845" s="32"/>
      <c r="OFL845" s="32"/>
      <c r="OFM845" s="32"/>
      <c r="OFN845" s="32"/>
      <c r="OFO845" s="32"/>
      <c r="OFP845" s="32"/>
      <c r="OFQ845" s="32"/>
      <c r="OFR845" s="32"/>
      <c r="OFS845" s="32"/>
      <c r="OFT845" s="32"/>
      <c r="OFU845" s="32"/>
      <c r="OFV845" s="32"/>
      <c r="OFW845" s="32"/>
      <c r="OFX845" s="32"/>
      <c r="OFY845" s="32"/>
      <c r="OFZ845" s="32"/>
      <c r="OGA845" s="32"/>
      <c r="OGB845" s="32"/>
      <c r="OGC845" s="32"/>
      <c r="OGD845" s="32"/>
      <c r="OGE845" s="32"/>
      <c r="OGF845" s="32"/>
      <c r="OGG845" s="32"/>
      <c r="OGH845" s="32"/>
      <c r="OGI845" s="32"/>
      <c r="OGJ845" s="32"/>
      <c r="OGK845" s="32"/>
      <c r="OGL845" s="32"/>
      <c r="OGM845" s="32"/>
      <c r="OGN845" s="32"/>
      <c r="OGO845" s="32"/>
      <c r="OGP845" s="32"/>
      <c r="OGQ845" s="32"/>
      <c r="OGR845" s="32"/>
      <c r="OGS845" s="32"/>
      <c r="OGT845" s="32"/>
      <c r="OGU845" s="32"/>
      <c r="OGV845" s="32"/>
      <c r="OGW845" s="32"/>
      <c r="OGX845" s="32"/>
      <c r="OGY845" s="32"/>
      <c r="OGZ845" s="32"/>
      <c r="OHA845" s="32"/>
      <c r="OHB845" s="32"/>
      <c r="OHC845" s="32"/>
      <c r="OHD845" s="32"/>
      <c r="OHE845" s="32"/>
      <c r="OHF845" s="32"/>
      <c r="OHG845" s="32"/>
      <c r="OHH845" s="32"/>
      <c r="OHI845" s="32"/>
      <c r="OHJ845" s="32"/>
      <c r="OHK845" s="32"/>
      <c r="OHL845" s="32"/>
      <c r="OHM845" s="32"/>
      <c r="OHN845" s="32"/>
      <c r="OHO845" s="32"/>
      <c r="OHP845" s="32"/>
      <c r="OHQ845" s="32"/>
      <c r="OHR845" s="32"/>
      <c r="OHS845" s="32"/>
      <c r="OHT845" s="32"/>
      <c r="OHU845" s="32"/>
      <c r="OHV845" s="32"/>
      <c r="OHW845" s="32"/>
      <c r="OHX845" s="32"/>
      <c r="OHY845" s="32"/>
      <c r="OHZ845" s="32"/>
      <c r="OIA845" s="32"/>
      <c r="OIB845" s="32"/>
      <c r="OIC845" s="32"/>
      <c r="OID845" s="32"/>
      <c r="OIE845" s="32"/>
      <c r="OIF845" s="32"/>
      <c r="OIG845" s="32"/>
      <c r="OIH845" s="32"/>
      <c r="OII845" s="32"/>
      <c r="OIJ845" s="32"/>
      <c r="OIK845" s="32"/>
      <c r="OIL845" s="32"/>
      <c r="OIM845" s="32"/>
      <c r="OIN845" s="32"/>
      <c r="OIO845" s="32"/>
      <c r="OIP845" s="32"/>
      <c r="OIQ845" s="32"/>
      <c r="OIR845" s="32"/>
      <c r="OIS845" s="32"/>
      <c r="OIT845" s="32"/>
      <c r="OIU845" s="32"/>
      <c r="OIV845" s="32"/>
      <c r="OIW845" s="32"/>
      <c r="OIX845" s="32"/>
      <c r="OIY845" s="32"/>
      <c r="OIZ845" s="32"/>
      <c r="OJA845" s="32"/>
      <c r="OJB845" s="32"/>
      <c r="OJC845" s="32"/>
      <c r="OJD845" s="32"/>
      <c r="OJE845" s="32"/>
      <c r="OJF845" s="32"/>
      <c r="OJG845" s="32"/>
      <c r="OJH845" s="32"/>
      <c r="OJI845" s="32"/>
      <c r="OJJ845" s="32"/>
      <c r="OJK845" s="32"/>
      <c r="OJL845" s="32"/>
      <c r="OJM845" s="32"/>
      <c r="OJN845" s="32"/>
      <c r="OJO845" s="32"/>
      <c r="OJP845" s="32"/>
      <c r="OJQ845" s="32"/>
      <c r="OJR845" s="32"/>
      <c r="OJS845" s="32"/>
      <c r="OJT845" s="32"/>
      <c r="OJU845" s="32"/>
      <c r="OJV845" s="32"/>
      <c r="OJW845" s="32"/>
      <c r="OJX845" s="32"/>
      <c r="OJY845" s="32"/>
      <c r="OJZ845" s="32"/>
      <c r="OKA845" s="32"/>
      <c r="OKB845" s="32"/>
      <c r="OKC845" s="32"/>
      <c r="OKD845" s="32"/>
      <c r="OKE845" s="32"/>
      <c r="OKF845" s="32"/>
      <c r="OKG845" s="32"/>
      <c r="OKH845" s="32"/>
      <c r="OKI845" s="32"/>
      <c r="OKJ845" s="32"/>
      <c r="OKK845" s="32"/>
      <c r="OKL845" s="32"/>
      <c r="OKM845" s="32"/>
      <c r="OKN845" s="32"/>
      <c r="OKO845" s="32"/>
      <c r="OKP845" s="32"/>
      <c r="OKQ845" s="32"/>
      <c r="OKR845" s="32"/>
      <c r="OKS845" s="32"/>
      <c r="OKT845" s="32"/>
      <c r="OKU845" s="32"/>
      <c r="OKV845" s="32"/>
      <c r="OKW845" s="32"/>
      <c r="OKX845" s="32"/>
      <c r="OKY845" s="32"/>
      <c r="OKZ845" s="32"/>
      <c r="OLA845" s="32"/>
      <c r="OLB845" s="32"/>
      <c r="OLC845" s="32"/>
      <c r="OLD845" s="32"/>
      <c r="OLE845" s="32"/>
      <c r="OLF845" s="32"/>
      <c r="OLG845" s="32"/>
      <c r="OLH845" s="32"/>
      <c r="OLI845" s="32"/>
      <c r="OLJ845" s="32"/>
      <c r="OLK845" s="32"/>
      <c r="OLL845" s="32"/>
      <c r="OLM845" s="32"/>
      <c r="OLN845" s="32"/>
      <c r="OLO845" s="32"/>
      <c r="OLP845" s="32"/>
      <c r="OLQ845" s="32"/>
      <c r="OLR845" s="32"/>
      <c r="OLS845" s="32"/>
      <c r="OLT845" s="32"/>
      <c r="OLU845" s="32"/>
      <c r="OLV845" s="32"/>
      <c r="OLW845" s="32"/>
      <c r="OLX845" s="32"/>
      <c r="OLY845" s="32"/>
      <c r="OLZ845" s="32"/>
      <c r="OMA845" s="32"/>
      <c r="OMB845" s="32"/>
      <c r="OMC845" s="32"/>
      <c r="OMD845" s="32"/>
      <c r="OME845" s="32"/>
      <c r="OMF845" s="32"/>
      <c r="OMG845" s="32"/>
      <c r="OMH845" s="32"/>
      <c r="OMI845" s="32"/>
      <c r="OMJ845" s="32"/>
      <c r="OMK845" s="32"/>
      <c r="OML845" s="32"/>
      <c r="OMM845" s="32"/>
      <c r="OMN845" s="32"/>
      <c r="OMO845" s="32"/>
      <c r="OMP845" s="32"/>
      <c r="OMQ845" s="32"/>
      <c r="OMR845" s="32"/>
      <c r="OMS845" s="32"/>
      <c r="OMT845" s="32"/>
      <c r="OMU845" s="32"/>
      <c r="OMV845" s="32"/>
      <c r="OMW845" s="32"/>
      <c r="OMX845" s="32"/>
      <c r="OMY845" s="32"/>
      <c r="OMZ845" s="32"/>
      <c r="ONA845" s="32"/>
      <c r="ONB845" s="32"/>
      <c r="ONC845" s="32"/>
      <c r="OND845" s="32"/>
      <c r="ONE845" s="32"/>
      <c r="ONF845" s="32"/>
      <c r="ONG845" s="32"/>
      <c r="ONH845" s="32"/>
      <c r="ONI845" s="32"/>
      <c r="ONJ845" s="32"/>
      <c r="ONK845" s="32"/>
      <c r="ONL845" s="32"/>
      <c r="ONM845" s="32"/>
      <c r="ONN845" s="32"/>
      <c r="ONO845" s="32"/>
      <c r="ONP845" s="32"/>
      <c r="ONQ845" s="32"/>
      <c r="ONR845" s="32"/>
      <c r="ONS845" s="32"/>
      <c r="ONT845" s="32"/>
      <c r="ONU845" s="32"/>
      <c r="ONV845" s="32"/>
      <c r="ONW845" s="32"/>
      <c r="ONX845" s="32"/>
      <c r="ONY845" s="32"/>
      <c r="ONZ845" s="32"/>
      <c r="OOA845" s="32"/>
      <c r="OOB845" s="32"/>
      <c r="OOC845" s="32"/>
      <c r="OOD845" s="32"/>
      <c r="OOE845" s="32"/>
      <c r="OOF845" s="32"/>
      <c r="OOG845" s="32"/>
      <c r="OOH845" s="32"/>
      <c r="OOI845" s="32"/>
      <c r="OOJ845" s="32"/>
      <c r="OOK845" s="32"/>
      <c r="OOL845" s="32"/>
      <c r="OOM845" s="32"/>
      <c r="OON845" s="32"/>
      <c r="OOO845" s="32"/>
      <c r="OOP845" s="32"/>
      <c r="OOQ845" s="32"/>
      <c r="OOR845" s="32"/>
      <c r="OOS845" s="32"/>
      <c r="OOT845" s="32"/>
      <c r="OOU845" s="32"/>
      <c r="OOV845" s="32"/>
      <c r="OOW845" s="32"/>
      <c r="OOX845" s="32"/>
      <c r="OOY845" s="32"/>
      <c r="OOZ845" s="32"/>
      <c r="OPA845" s="32"/>
      <c r="OPB845" s="32"/>
      <c r="OPC845" s="32"/>
      <c r="OPD845" s="32"/>
      <c r="OPE845" s="32"/>
      <c r="OPF845" s="32"/>
      <c r="OPG845" s="32"/>
      <c r="OPH845" s="32"/>
      <c r="OPI845" s="32"/>
      <c r="OPJ845" s="32"/>
      <c r="OPK845" s="32"/>
      <c r="OPL845" s="32"/>
      <c r="OPM845" s="32"/>
      <c r="OPN845" s="32"/>
      <c r="OPO845" s="32"/>
      <c r="OPP845" s="32"/>
      <c r="OPQ845" s="32"/>
      <c r="OPR845" s="32"/>
      <c r="OPS845" s="32"/>
      <c r="OPT845" s="32"/>
      <c r="OPU845" s="32"/>
      <c r="OPV845" s="32"/>
      <c r="OPW845" s="32"/>
      <c r="OPX845" s="32"/>
      <c r="OPY845" s="32"/>
      <c r="OPZ845" s="32"/>
      <c r="OQA845" s="32"/>
      <c r="OQB845" s="32"/>
      <c r="OQC845" s="32"/>
      <c r="OQD845" s="32"/>
      <c r="OQE845" s="32"/>
      <c r="OQF845" s="32"/>
      <c r="OQG845" s="32"/>
      <c r="OQH845" s="32"/>
      <c r="OQI845" s="32"/>
      <c r="OQJ845" s="32"/>
      <c r="OQK845" s="32"/>
      <c r="OQL845" s="32"/>
      <c r="OQM845" s="32"/>
      <c r="OQN845" s="32"/>
      <c r="OQO845" s="32"/>
      <c r="OQP845" s="32"/>
      <c r="OQQ845" s="32"/>
      <c r="OQR845" s="32"/>
      <c r="OQS845" s="32"/>
      <c r="OQT845" s="32"/>
      <c r="OQU845" s="32"/>
      <c r="OQV845" s="32"/>
      <c r="OQW845" s="32"/>
      <c r="OQX845" s="32"/>
      <c r="OQY845" s="32"/>
      <c r="OQZ845" s="32"/>
      <c r="ORA845" s="32"/>
      <c r="ORB845" s="32"/>
      <c r="ORC845" s="32"/>
      <c r="ORD845" s="32"/>
      <c r="ORE845" s="32"/>
      <c r="ORF845" s="32"/>
      <c r="ORG845" s="32"/>
      <c r="ORH845" s="32"/>
      <c r="ORI845" s="32"/>
      <c r="ORJ845" s="32"/>
      <c r="ORK845" s="32"/>
      <c r="ORL845" s="32"/>
      <c r="ORM845" s="32"/>
      <c r="ORN845" s="32"/>
      <c r="ORO845" s="32"/>
      <c r="ORP845" s="32"/>
      <c r="ORQ845" s="32"/>
      <c r="ORR845" s="32"/>
      <c r="ORS845" s="32"/>
      <c r="ORT845" s="32"/>
      <c r="ORU845" s="32"/>
      <c r="ORV845" s="32"/>
      <c r="ORW845" s="32"/>
      <c r="ORX845" s="32"/>
      <c r="ORY845" s="32"/>
      <c r="ORZ845" s="32"/>
      <c r="OSA845" s="32"/>
      <c r="OSB845" s="32"/>
      <c r="OSC845" s="32"/>
      <c r="OSD845" s="32"/>
      <c r="OSE845" s="32"/>
      <c r="OSF845" s="32"/>
      <c r="OSG845" s="32"/>
      <c r="OSH845" s="32"/>
      <c r="OSI845" s="32"/>
      <c r="OSJ845" s="32"/>
      <c r="OSK845" s="32"/>
      <c r="OSL845" s="32"/>
      <c r="OSM845" s="32"/>
      <c r="OSN845" s="32"/>
      <c r="OSO845" s="32"/>
      <c r="OSP845" s="32"/>
      <c r="OSQ845" s="32"/>
      <c r="OSR845" s="32"/>
      <c r="OSS845" s="32"/>
      <c r="OST845" s="32"/>
      <c r="OSU845" s="32"/>
      <c r="OSV845" s="32"/>
      <c r="OSW845" s="32"/>
      <c r="OSX845" s="32"/>
      <c r="OSY845" s="32"/>
      <c r="OSZ845" s="32"/>
      <c r="OTA845" s="32"/>
      <c r="OTB845" s="32"/>
      <c r="OTC845" s="32"/>
      <c r="OTD845" s="32"/>
      <c r="OTE845" s="32"/>
      <c r="OTF845" s="32"/>
      <c r="OTG845" s="32"/>
      <c r="OTH845" s="32"/>
      <c r="OTI845" s="32"/>
      <c r="OTJ845" s="32"/>
      <c r="OTK845" s="32"/>
      <c r="OTL845" s="32"/>
      <c r="OTM845" s="32"/>
      <c r="OTN845" s="32"/>
      <c r="OTO845" s="32"/>
      <c r="OTP845" s="32"/>
      <c r="OTQ845" s="32"/>
      <c r="OTR845" s="32"/>
      <c r="OTS845" s="32"/>
      <c r="OTT845" s="32"/>
      <c r="OTU845" s="32"/>
      <c r="OTV845" s="32"/>
      <c r="OTW845" s="32"/>
      <c r="OTX845" s="32"/>
      <c r="OTY845" s="32"/>
      <c r="OTZ845" s="32"/>
      <c r="OUA845" s="32"/>
      <c r="OUB845" s="32"/>
      <c r="OUC845" s="32"/>
      <c r="OUD845" s="32"/>
      <c r="OUE845" s="32"/>
      <c r="OUF845" s="32"/>
      <c r="OUG845" s="32"/>
      <c r="OUH845" s="32"/>
      <c r="OUI845" s="32"/>
      <c r="OUJ845" s="32"/>
      <c r="OUK845" s="32"/>
      <c r="OUL845" s="32"/>
      <c r="OUM845" s="32"/>
      <c r="OUN845" s="32"/>
      <c r="OUO845" s="32"/>
      <c r="OUP845" s="32"/>
      <c r="OUQ845" s="32"/>
      <c r="OUR845" s="32"/>
      <c r="OUS845" s="32"/>
      <c r="OUT845" s="32"/>
      <c r="OUU845" s="32"/>
      <c r="OUV845" s="32"/>
      <c r="OUW845" s="32"/>
      <c r="OUX845" s="32"/>
      <c r="OUY845" s="32"/>
      <c r="OUZ845" s="32"/>
      <c r="OVA845" s="32"/>
      <c r="OVB845" s="32"/>
      <c r="OVC845" s="32"/>
      <c r="OVD845" s="32"/>
      <c r="OVE845" s="32"/>
      <c r="OVF845" s="32"/>
      <c r="OVG845" s="32"/>
      <c r="OVH845" s="32"/>
      <c r="OVI845" s="32"/>
      <c r="OVJ845" s="32"/>
      <c r="OVK845" s="32"/>
      <c r="OVL845" s="32"/>
      <c r="OVM845" s="32"/>
      <c r="OVN845" s="32"/>
      <c r="OVO845" s="32"/>
      <c r="OVP845" s="32"/>
      <c r="OVQ845" s="32"/>
      <c r="OVR845" s="32"/>
      <c r="OVS845" s="32"/>
      <c r="OVT845" s="32"/>
      <c r="OVU845" s="32"/>
      <c r="OVV845" s="32"/>
      <c r="OVW845" s="32"/>
      <c r="OVX845" s="32"/>
      <c r="OVY845" s="32"/>
      <c r="OVZ845" s="32"/>
      <c r="OWA845" s="32"/>
      <c r="OWB845" s="32"/>
      <c r="OWC845" s="32"/>
      <c r="OWD845" s="32"/>
      <c r="OWE845" s="32"/>
      <c r="OWF845" s="32"/>
      <c r="OWG845" s="32"/>
      <c r="OWH845" s="32"/>
      <c r="OWI845" s="32"/>
      <c r="OWJ845" s="32"/>
      <c r="OWK845" s="32"/>
      <c r="OWL845" s="32"/>
      <c r="OWM845" s="32"/>
      <c r="OWN845" s="32"/>
      <c r="OWO845" s="32"/>
      <c r="OWP845" s="32"/>
      <c r="OWQ845" s="32"/>
      <c r="OWR845" s="32"/>
      <c r="OWS845" s="32"/>
      <c r="OWT845" s="32"/>
      <c r="OWU845" s="32"/>
      <c r="OWV845" s="32"/>
      <c r="OWW845" s="32"/>
      <c r="OWX845" s="32"/>
      <c r="OWY845" s="32"/>
      <c r="OWZ845" s="32"/>
      <c r="OXA845" s="32"/>
      <c r="OXB845" s="32"/>
      <c r="OXC845" s="32"/>
      <c r="OXD845" s="32"/>
      <c r="OXE845" s="32"/>
      <c r="OXF845" s="32"/>
      <c r="OXG845" s="32"/>
      <c r="OXH845" s="32"/>
      <c r="OXI845" s="32"/>
      <c r="OXJ845" s="32"/>
      <c r="OXK845" s="32"/>
      <c r="OXL845" s="32"/>
      <c r="OXM845" s="32"/>
      <c r="OXN845" s="32"/>
      <c r="OXO845" s="32"/>
      <c r="OXP845" s="32"/>
      <c r="OXQ845" s="32"/>
      <c r="OXR845" s="32"/>
      <c r="OXS845" s="32"/>
      <c r="OXT845" s="32"/>
      <c r="OXU845" s="32"/>
      <c r="OXV845" s="32"/>
      <c r="OXW845" s="32"/>
      <c r="OXX845" s="32"/>
      <c r="OXY845" s="32"/>
      <c r="OXZ845" s="32"/>
      <c r="OYA845" s="32"/>
      <c r="OYB845" s="32"/>
      <c r="OYC845" s="32"/>
      <c r="OYD845" s="32"/>
      <c r="OYE845" s="32"/>
      <c r="OYF845" s="32"/>
      <c r="OYG845" s="32"/>
      <c r="OYH845" s="32"/>
      <c r="OYI845" s="32"/>
      <c r="OYJ845" s="32"/>
      <c r="OYK845" s="32"/>
      <c r="OYL845" s="32"/>
      <c r="OYM845" s="32"/>
      <c r="OYN845" s="32"/>
      <c r="OYO845" s="32"/>
      <c r="OYP845" s="32"/>
      <c r="OYQ845" s="32"/>
      <c r="OYR845" s="32"/>
      <c r="OYS845" s="32"/>
      <c r="OYT845" s="32"/>
      <c r="OYU845" s="32"/>
      <c r="OYV845" s="32"/>
      <c r="OYW845" s="32"/>
      <c r="OYX845" s="32"/>
      <c r="OYY845" s="32"/>
      <c r="OYZ845" s="32"/>
      <c r="OZA845" s="32"/>
      <c r="OZB845" s="32"/>
      <c r="OZC845" s="32"/>
      <c r="OZD845" s="32"/>
      <c r="OZE845" s="32"/>
      <c r="OZF845" s="32"/>
      <c r="OZG845" s="32"/>
      <c r="OZH845" s="32"/>
      <c r="OZI845" s="32"/>
      <c r="OZJ845" s="32"/>
      <c r="OZK845" s="32"/>
      <c r="OZL845" s="32"/>
      <c r="OZM845" s="32"/>
      <c r="OZN845" s="32"/>
      <c r="OZO845" s="32"/>
      <c r="OZP845" s="32"/>
      <c r="OZQ845" s="32"/>
      <c r="OZR845" s="32"/>
      <c r="OZS845" s="32"/>
      <c r="OZT845" s="32"/>
      <c r="OZU845" s="32"/>
      <c r="OZV845" s="32"/>
      <c r="OZW845" s="32"/>
      <c r="OZX845" s="32"/>
      <c r="OZY845" s="32"/>
      <c r="OZZ845" s="32"/>
      <c r="PAA845" s="32"/>
      <c r="PAB845" s="32"/>
      <c r="PAC845" s="32"/>
      <c r="PAD845" s="32"/>
      <c r="PAE845" s="32"/>
      <c r="PAF845" s="32"/>
      <c r="PAG845" s="32"/>
      <c r="PAH845" s="32"/>
      <c r="PAI845" s="32"/>
      <c r="PAJ845" s="32"/>
      <c r="PAK845" s="32"/>
      <c r="PAL845" s="32"/>
      <c r="PAM845" s="32"/>
      <c r="PAN845" s="32"/>
      <c r="PAO845" s="32"/>
      <c r="PAP845" s="32"/>
      <c r="PAQ845" s="32"/>
      <c r="PAR845" s="32"/>
      <c r="PAS845" s="32"/>
      <c r="PAT845" s="32"/>
      <c r="PAU845" s="32"/>
      <c r="PAV845" s="32"/>
      <c r="PAW845" s="32"/>
      <c r="PAX845" s="32"/>
      <c r="PAY845" s="32"/>
      <c r="PAZ845" s="32"/>
      <c r="PBA845" s="32"/>
      <c r="PBB845" s="32"/>
      <c r="PBC845" s="32"/>
      <c r="PBD845" s="32"/>
      <c r="PBE845" s="32"/>
      <c r="PBF845" s="32"/>
      <c r="PBG845" s="32"/>
      <c r="PBH845" s="32"/>
      <c r="PBI845" s="32"/>
      <c r="PBJ845" s="32"/>
      <c r="PBK845" s="32"/>
      <c r="PBL845" s="32"/>
      <c r="PBM845" s="32"/>
      <c r="PBN845" s="32"/>
      <c r="PBO845" s="32"/>
      <c r="PBP845" s="32"/>
      <c r="PBQ845" s="32"/>
      <c r="PBR845" s="32"/>
      <c r="PBS845" s="32"/>
      <c r="PBT845" s="32"/>
      <c r="PBU845" s="32"/>
      <c r="PBV845" s="32"/>
      <c r="PBW845" s="32"/>
      <c r="PBX845" s="32"/>
      <c r="PBY845" s="32"/>
      <c r="PBZ845" s="32"/>
      <c r="PCA845" s="32"/>
      <c r="PCB845" s="32"/>
      <c r="PCC845" s="32"/>
      <c r="PCD845" s="32"/>
      <c r="PCE845" s="32"/>
      <c r="PCF845" s="32"/>
      <c r="PCG845" s="32"/>
      <c r="PCH845" s="32"/>
      <c r="PCI845" s="32"/>
      <c r="PCJ845" s="32"/>
      <c r="PCK845" s="32"/>
      <c r="PCL845" s="32"/>
      <c r="PCM845" s="32"/>
      <c r="PCN845" s="32"/>
      <c r="PCO845" s="32"/>
      <c r="PCP845" s="32"/>
      <c r="PCQ845" s="32"/>
      <c r="PCR845" s="32"/>
      <c r="PCS845" s="32"/>
      <c r="PCT845" s="32"/>
      <c r="PCU845" s="32"/>
      <c r="PCV845" s="32"/>
      <c r="PCW845" s="32"/>
      <c r="PCX845" s="32"/>
      <c r="PCY845" s="32"/>
      <c r="PCZ845" s="32"/>
      <c r="PDA845" s="32"/>
      <c r="PDB845" s="32"/>
      <c r="PDC845" s="32"/>
      <c r="PDD845" s="32"/>
      <c r="PDE845" s="32"/>
      <c r="PDF845" s="32"/>
      <c r="PDG845" s="32"/>
      <c r="PDH845" s="32"/>
      <c r="PDI845" s="32"/>
      <c r="PDJ845" s="32"/>
      <c r="PDK845" s="32"/>
      <c r="PDL845" s="32"/>
      <c r="PDM845" s="32"/>
      <c r="PDN845" s="32"/>
      <c r="PDO845" s="32"/>
      <c r="PDP845" s="32"/>
      <c r="PDQ845" s="32"/>
      <c r="PDR845" s="32"/>
      <c r="PDS845" s="32"/>
      <c r="PDT845" s="32"/>
      <c r="PDU845" s="32"/>
      <c r="PDV845" s="32"/>
      <c r="PDW845" s="32"/>
      <c r="PDX845" s="32"/>
      <c r="PDY845" s="32"/>
      <c r="PDZ845" s="32"/>
      <c r="PEA845" s="32"/>
      <c r="PEB845" s="32"/>
      <c r="PEC845" s="32"/>
      <c r="PED845" s="32"/>
      <c r="PEE845" s="32"/>
      <c r="PEF845" s="32"/>
      <c r="PEG845" s="32"/>
      <c r="PEH845" s="32"/>
      <c r="PEI845" s="32"/>
      <c r="PEJ845" s="32"/>
      <c r="PEK845" s="32"/>
      <c r="PEL845" s="32"/>
      <c r="PEM845" s="32"/>
      <c r="PEN845" s="32"/>
      <c r="PEO845" s="32"/>
      <c r="PEP845" s="32"/>
      <c r="PEQ845" s="32"/>
      <c r="PER845" s="32"/>
      <c r="PES845" s="32"/>
      <c r="PET845" s="32"/>
      <c r="PEU845" s="32"/>
      <c r="PEV845" s="32"/>
      <c r="PEW845" s="32"/>
      <c r="PEX845" s="32"/>
      <c r="PEY845" s="32"/>
      <c r="PEZ845" s="32"/>
      <c r="PFA845" s="32"/>
      <c r="PFB845" s="32"/>
      <c r="PFC845" s="32"/>
      <c r="PFD845" s="32"/>
      <c r="PFE845" s="32"/>
      <c r="PFF845" s="32"/>
      <c r="PFG845" s="32"/>
      <c r="PFH845" s="32"/>
      <c r="PFI845" s="32"/>
      <c r="PFJ845" s="32"/>
      <c r="PFK845" s="32"/>
      <c r="PFL845" s="32"/>
      <c r="PFM845" s="32"/>
      <c r="PFN845" s="32"/>
      <c r="PFO845" s="32"/>
      <c r="PFP845" s="32"/>
      <c r="PFQ845" s="32"/>
      <c r="PFR845" s="32"/>
      <c r="PFS845" s="32"/>
      <c r="PFT845" s="32"/>
      <c r="PFU845" s="32"/>
      <c r="PFV845" s="32"/>
      <c r="PFW845" s="32"/>
      <c r="PFX845" s="32"/>
      <c r="PFY845" s="32"/>
      <c r="PFZ845" s="32"/>
      <c r="PGA845" s="32"/>
      <c r="PGB845" s="32"/>
      <c r="PGC845" s="32"/>
      <c r="PGD845" s="32"/>
      <c r="PGE845" s="32"/>
      <c r="PGF845" s="32"/>
      <c r="PGG845" s="32"/>
      <c r="PGH845" s="32"/>
      <c r="PGI845" s="32"/>
      <c r="PGJ845" s="32"/>
      <c r="PGK845" s="32"/>
      <c r="PGL845" s="32"/>
      <c r="PGM845" s="32"/>
      <c r="PGN845" s="32"/>
      <c r="PGO845" s="32"/>
      <c r="PGP845" s="32"/>
      <c r="PGQ845" s="32"/>
      <c r="PGR845" s="32"/>
      <c r="PGS845" s="32"/>
      <c r="PGT845" s="32"/>
      <c r="PGU845" s="32"/>
      <c r="PGV845" s="32"/>
      <c r="PGW845" s="32"/>
      <c r="PGX845" s="32"/>
      <c r="PGY845" s="32"/>
      <c r="PGZ845" s="32"/>
      <c r="PHA845" s="32"/>
      <c r="PHB845" s="32"/>
      <c r="PHC845" s="32"/>
      <c r="PHD845" s="32"/>
      <c r="PHE845" s="32"/>
      <c r="PHF845" s="32"/>
      <c r="PHG845" s="32"/>
      <c r="PHH845" s="32"/>
      <c r="PHI845" s="32"/>
      <c r="PHJ845" s="32"/>
      <c r="PHK845" s="32"/>
      <c r="PHL845" s="32"/>
      <c r="PHM845" s="32"/>
      <c r="PHN845" s="32"/>
      <c r="PHO845" s="32"/>
      <c r="PHP845" s="32"/>
      <c r="PHQ845" s="32"/>
      <c r="PHR845" s="32"/>
      <c r="PHS845" s="32"/>
      <c r="PHT845" s="32"/>
      <c r="PHU845" s="32"/>
      <c r="PHV845" s="32"/>
      <c r="PHW845" s="32"/>
      <c r="PHX845" s="32"/>
      <c r="PHY845" s="32"/>
      <c r="PHZ845" s="32"/>
      <c r="PIA845" s="32"/>
      <c r="PIB845" s="32"/>
      <c r="PIC845" s="32"/>
      <c r="PID845" s="32"/>
      <c r="PIE845" s="32"/>
      <c r="PIF845" s="32"/>
      <c r="PIG845" s="32"/>
      <c r="PIH845" s="32"/>
      <c r="PII845" s="32"/>
      <c r="PIJ845" s="32"/>
      <c r="PIK845" s="32"/>
      <c r="PIL845" s="32"/>
      <c r="PIM845" s="32"/>
      <c r="PIN845" s="32"/>
      <c r="PIO845" s="32"/>
      <c r="PIP845" s="32"/>
      <c r="PIQ845" s="32"/>
      <c r="PIR845" s="32"/>
      <c r="PIS845" s="32"/>
      <c r="PIT845" s="32"/>
      <c r="PIU845" s="32"/>
      <c r="PIV845" s="32"/>
      <c r="PIW845" s="32"/>
      <c r="PIX845" s="32"/>
      <c r="PIY845" s="32"/>
      <c r="PIZ845" s="32"/>
      <c r="PJA845" s="32"/>
      <c r="PJB845" s="32"/>
      <c r="PJC845" s="32"/>
      <c r="PJD845" s="32"/>
      <c r="PJE845" s="32"/>
      <c r="PJF845" s="32"/>
      <c r="PJG845" s="32"/>
      <c r="PJH845" s="32"/>
      <c r="PJI845" s="32"/>
      <c r="PJJ845" s="32"/>
      <c r="PJK845" s="32"/>
      <c r="PJL845" s="32"/>
      <c r="PJM845" s="32"/>
      <c r="PJN845" s="32"/>
      <c r="PJO845" s="32"/>
      <c r="PJP845" s="32"/>
      <c r="PJQ845" s="32"/>
      <c r="PJR845" s="32"/>
      <c r="PJS845" s="32"/>
      <c r="PJT845" s="32"/>
      <c r="PJU845" s="32"/>
      <c r="PJV845" s="32"/>
      <c r="PJW845" s="32"/>
      <c r="PJX845" s="32"/>
      <c r="PJY845" s="32"/>
      <c r="PJZ845" s="32"/>
      <c r="PKA845" s="32"/>
      <c r="PKB845" s="32"/>
      <c r="PKC845" s="32"/>
      <c r="PKD845" s="32"/>
      <c r="PKE845" s="32"/>
      <c r="PKF845" s="32"/>
      <c r="PKG845" s="32"/>
      <c r="PKH845" s="32"/>
      <c r="PKI845" s="32"/>
      <c r="PKJ845" s="32"/>
      <c r="PKK845" s="32"/>
      <c r="PKL845" s="32"/>
      <c r="PKM845" s="32"/>
      <c r="PKN845" s="32"/>
      <c r="PKO845" s="32"/>
      <c r="PKP845" s="32"/>
      <c r="PKQ845" s="32"/>
      <c r="PKR845" s="32"/>
      <c r="PKS845" s="32"/>
      <c r="PKT845" s="32"/>
      <c r="PKU845" s="32"/>
      <c r="PKV845" s="32"/>
      <c r="PKW845" s="32"/>
      <c r="PKX845" s="32"/>
      <c r="PKY845" s="32"/>
      <c r="PKZ845" s="32"/>
      <c r="PLA845" s="32"/>
      <c r="PLB845" s="32"/>
      <c r="PLC845" s="32"/>
      <c r="PLD845" s="32"/>
      <c r="PLE845" s="32"/>
      <c r="PLF845" s="32"/>
      <c r="PLG845" s="32"/>
      <c r="PLH845" s="32"/>
      <c r="PLI845" s="32"/>
      <c r="PLJ845" s="32"/>
      <c r="PLK845" s="32"/>
      <c r="PLL845" s="32"/>
      <c r="PLM845" s="32"/>
      <c r="PLN845" s="32"/>
      <c r="PLO845" s="32"/>
      <c r="PLP845" s="32"/>
      <c r="PLQ845" s="32"/>
      <c r="PLR845" s="32"/>
      <c r="PLS845" s="32"/>
      <c r="PLT845" s="32"/>
      <c r="PLU845" s="32"/>
      <c r="PLV845" s="32"/>
      <c r="PLW845" s="32"/>
      <c r="PLX845" s="32"/>
      <c r="PLY845" s="32"/>
      <c r="PLZ845" s="32"/>
      <c r="PMA845" s="32"/>
      <c r="PMB845" s="32"/>
      <c r="PMC845" s="32"/>
      <c r="PMD845" s="32"/>
      <c r="PME845" s="32"/>
      <c r="PMF845" s="32"/>
      <c r="PMG845" s="32"/>
      <c r="PMH845" s="32"/>
      <c r="PMI845" s="32"/>
      <c r="PMJ845" s="32"/>
      <c r="PMK845" s="32"/>
      <c r="PML845" s="32"/>
      <c r="PMM845" s="32"/>
      <c r="PMN845" s="32"/>
      <c r="PMO845" s="32"/>
      <c r="PMP845" s="32"/>
      <c r="PMQ845" s="32"/>
      <c r="PMR845" s="32"/>
      <c r="PMS845" s="32"/>
      <c r="PMT845" s="32"/>
      <c r="PMU845" s="32"/>
      <c r="PMV845" s="32"/>
      <c r="PMW845" s="32"/>
      <c r="PMX845" s="32"/>
      <c r="PMY845" s="32"/>
      <c r="PMZ845" s="32"/>
      <c r="PNA845" s="32"/>
      <c r="PNB845" s="32"/>
      <c r="PNC845" s="32"/>
      <c r="PND845" s="32"/>
      <c r="PNE845" s="32"/>
      <c r="PNF845" s="32"/>
      <c r="PNG845" s="32"/>
      <c r="PNH845" s="32"/>
      <c r="PNI845" s="32"/>
      <c r="PNJ845" s="32"/>
      <c r="PNK845" s="32"/>
      <c r="PNL845" s="32"/>
      <c r="PNM845" s="32"/>
      <c r="PNN845" s="32"/>
      <c r="PNO845" s="32"/>
      <c r="PNP845" s="32"/>
      <c r="PNQ845" s="32"/>
      <c r="PNR845" s="32"/>
      <c r="PNS845" s="32"/>
      <c r="PNT845" s="32"/>
      <c r="PNU845" s="32"/>
      <c r="PNV845" s="32"/>
      <c r="PNW845" s="32"/>
      <c r="PNX845" s="32"/>
      <c r="PNY845" s="32"/>
      <c r="PNZ845" s="32"/>
      <c r="POA845" s="32"/>
      <c r="POB845" s="32"/>
      <c r="POC845" s="32"/>
      <c r="POD845" s="32"/>
      <c r="POE845" s="32"/>
      <c r="POF845" s="32"/>
      <c r="POG845" s="32"/>
      <c r="POH845" s="32"/>
      <c r="POI845" s="32"/>
      <c r="POJ845" s="32"/>
      <c r="POK845" s="32"/>
      <c r="POL845" s="32"/>
      <c r="POM845" s="32"/>
      <c r="PON845" s="32"/>
      <c r="POO845" s="32"/>
      <c r="POP845" s="32"/>
      <c r="POQ845" s="32"/>
      <c r="POR845" s="32"/>
      <c r="POS845" s="32"/>
      <c r="POT845" s="32"/>
      <c r="POU845" s="32"/>
      <c r="POV845" s="32"/>
      <c r="POW845" s="32"/>
      <c r="POX845" s="32"/>
      <c r="POY845" s="32"/>
      <c r="POZ845" s="32"/>
      <c r="PPA845" s="32"/>
      <c r="PPB845" s="32"/>
      <c r="PPC845" s="32"/>
      <c r="PPD845" s="32"/>
      <c r="PPE845" s="32"/>
      <c r="PPF845" s="32"/>
      <c r="PPG845" s="32"/>
      <c r="PPH845" s="32"/>
      <c r="PPI845" s="32"/>
      <c r="PPJ845" s="32"/>
      <c r="PPK845" s="32"/>
      <c r="PPL845" s="32"/>
      <c r="PPM845" s="32"/>
      <c r="PPN845" s="32"/>
      <c r="PPO845" s="32"/>
      <c r="PPP845" s="32"/>
      <c r="PPQ845" s="32"/>
      <c r="PPR845" s="32"/>
      <c r="PPS845" s="32"/>
      <c r="PPT845" s="32"/>
      <c r="PPU845" s="32"/>
      <c r="PPV845" s="32"/>
      <c r="PPW845" s="32"/>
      <c r="PPX845" s="32"/>
      <c r="PPY845" s="32"/>
      <c r="PPZ845" s="32"/>
      <c r="PQA845" s="32"/>
      <c r="PQB845" s="32"/>
      <c r="PQC845" s="32"/>
      <c r="PQD845" s="32"/>
      <c r="PQE845" s="32"/>
      <c r="PQF845" s="32"/>
      <c r="PQG845" s="32"/>
      <c r="PQH845" s="32"/>
      <c r="PQI845" s="32"/>
      <c r="PQJ845" s="32"/>
      <c r="PQK845" s="32"/>
      <c r="PQL845" s="32"/>
      <c r="PQM845" s="32"/>
      <c r="PQN845" s="32"/>
      <c r="PQO845" s="32"/>
      <c r="PQP845" s="32"/>
      <c r="PQQ845" s="32"/>
      <c r="PQR845" s="32"/>
      <c r="PQS845" s="32"/>
      <c r="PQT845" s="32"/>
      <c r="PQU845" s="32"/>
      <c r="PQV845" s="32"/>
      <c r="PQW845" s="32"/>
      <c r="PQX845" s="32"/>
      <c r="PQY845" s="32"/>
      <c r="PQZ845" s="32"/>
      <c r="PRA845" s="32"/>
      <c r="PRB845" s="32"/>
      <c r="PRC845" s="32"/>
      <c r="PRD845" s="32"/>
      <c r="PRE845" s="32"/>
      <c r="PRF845" s="32"/>
      <c r="PRG845" s="32"/>
      <c r="PRH845" s="32"/>
      <c r="PRI845" s="32"/>
      <c r="PRJ845" s="32"/>
      <c r="PRK845" s="32"/>
      <c r="PRL845" s="32"/>
      <c r="PRM845" s="32"/>
      <c r="PRN845" s="32"/>
      <c r="PRO845" s="32"/>
      <c r="PRP845" s="32"/>
      <c r="PRQ845" s="32"/>
      <c r="PRR845" s="32"/>
      <c r="PRS845" s="32"/>
      <c r="PRT845" s="32"/>
      <c r="PRU845" s="32"/>
      <c r="PRV845" s="32"/>
      <c r="PRW845" s="32"/>
      <c r="PRX845" s="32"/>
      <c r="PRY845" s="32"/>
      <c r="PRZ845" s="32"/>
      <c r="PSA845" s="32"/>
      <c r="PSB845" s="32"/>
      <c r="PSC845" s="32"/>
      <c r="PSD845" s="32"/>
      <c r="PSE845" s="32"/>
      <c r="PSF845" s="32"/>
      <c r="PSG845" s="32"/>
      <c r="PSH845" s="32"/>
      <c r="PSI845" s="32"/>
      <c r="PSJ845" s="32"/>
      <c r="PSK845" s="32"/>
      <c r="PSL845" s="32"/>
      <c r="PSM845" s="32"/>
      <c r="PSN845" s="32"/>
      <c r="PSO845" s="32"/>
      <c r="PSP845" s="32"/>
      <c r="PSQ845" s="32"/>
      <c r="PSR845" s="32"/>
      <c r="PSS845" s="32"/>
      <c r="PST845" s="32"/>
      <c r="PSU845" s="32"/>
      <c r="PSV845" s="32"/>
      <c r="PSW845" s="32"/>
      <c r="PSX845" s="32"/>
      <c r="PSY845" s="32"/>
      <c r="PSZ845" s="32"/>
      <c r="PTA845" s="32"/>
      <c r="PTB845" s="32"/>
      <c r="PTC845" s="32"/>
      <c r="PTD845" s="32"/>
      <c r="PTE845" s="32"/>
      <c r="PTF845" s="32"/>
      <c r="PTG845" s="32"/>
      <c r="PTH845" s="32"/>
      <c r="PTI845" s="32"/>
      <c r="PTJ845" s="32"/>
      <c r="PTK845" s="32"/>
      <c r="PTL845" s="32"/>
      <c r="PTM845" s="32"/>
      <c r="PTN845" s="32"/>
      <c r="PTO845" s="32"/>
      <c r="PTP845" s="32"/>
      <c r="PTQ845" s="32"/>
      <c r="PTR845" s="32"/>
      <c r="PTS845" s="32"/>
      <c r="PTT845" s="32"/>
      <c r="PTU845" s="32"/>
      <c r="PTV845" s="32"/>
      <c r="PTW845" s="32"/>
      <c r="PTX845" s="32"/>
      <c r="PTY845" s="32"/>
      <c r="PTZ845" s="32"/>
      <c r="PUA845" s="32"/>
      <c r="PUB845" s="32"/>
      <c r="PUC845" s="32"/>
      <c r="PUD845" s="32"/>
      <c r="PUE845" s="32"/>
      <c r="PUF845" s="32"/>
      <c r="PUG845" s="32"/>
      <c r="PUH845" s="32"/>
      <c r="PUI845" s="32"/>
      <c r="PUJ845" s="32"/>
      <c r="PUK845" s="32"/>
      <c r="PUL845" s="32"/>
      <c r="PUM845" s="32"/>
      <c r="PUN845" s="32"/>
      <c r="PUO845" s="32"/>
      <c r="PUP845" s="32"/>
      <c r="PUQ845" s="32"/>
      <c r="PUR845" s="32"/>
      <c r="PUS845" s="32"/>
      <c r="PUT845" s="32"/>
      <c r="PUU845" s="32"/>
      <c r="PUV845" s="32"/>
      <c r="PUW845" s="32"/>
      <c r="PUX845" s="32"/>
      <c r="PUY845" s="32"/>
      <c r="PUZ845" s="32"/>
      <c r="PVA845" s="32"/>
      <c r="PVB845" s="32"/>
      <c r="PVC845" s="32"/>
      <c r="PVD845" s="32"/>
      <c r="PVE845" s="32"/>
      <c r="PVF845" s="32"/>
      <c r="PVG845" s="32"/>
      <c r="PVH845" s="32"/>
      <c r="PVI845" s="32"/>
      <c r="PVJ845" s="32"/>
      <c r="PVK845" s="32"/>
      <c r="PVL845" s="32"/>
      <c r="PVM845" s="32"/>
      <c r="PVN845" s="32"/>
      <c r="PVO845" s="32"/>
      <c r="PVP845" s="32"/>
      <c r="PVQ845" s="32"/>
      <c r="PVR845" s="32"/>
      <c r="PVS845" s="32"/>
      <c r="PVT845" s="32"/>
      <c r="PVU845" s="32"/>
      <c r="PVV845" s="32"/>
      <c r="PVW845" s="32"/>
      <c r="PVX845" s="32"/>
      <c r="PVY845" s="32"/>
      <c r="PVZ845" s="32"/>
      <c r="PWA845" s="32"/>
      <c r="PWB845" s="32"/>
      <c r="PWC845" s="32"/>
      <c r="PWD845" s="32"/>
      <c r="PWE845" s="32"/>
      <c r="PWF845" s="32"/>
      <c r="PWG845" s="32"/>
      <c r="PWH845" s="32"/>
      <c r="PWI845" s="32"/>
      <c r="PWJ845" s="32"/>
      <c r="PWK845" s="32"/>
      <c r="PWL845" s="32"/>
      <c r="PWM845" s="32"/>
      <c r="PWN845" s="32"/>
      <c r="PWO845" s="32"/>
      <c r="PWP845" s="32"/>
      <c r="PWQ845" s="32"/>
      <c r="PWR845" s="32"/>
      <c r="PWS845" s="32"/>
      <c r="PWT845" s="32"/>
      <c r="PWU845" s="32"/>
      <c r="PWV845" s="32"/>
      <c r="PWW845" s="32"/>
      <c r="PWX845" s="32"/>
      <c r="PWY845" s="32"/>
      <c r="PWZ845" s="32"/>
      <c r="PXA845" s="32"/>
      <c r="PXB845" s="32"/>
      <c r="PXC845" s="32"/>
      <c r="PXD845" s="32"/>
      <c r="PXE845" s="32"/>
      <c r="PXF845" s="32"/>
      <c r="PXG845" s="32"/>
      <c r="PXH845" s="32"/>
      <c r="PXI845" s="32"/>
      <c r="PXJ845" s="32"/>
      <c r="PXK845" s="32"/>
      <c r="PXL845" s="32"/>
      <c r="PXM845" s="32"/>
      <c r="PXN845" s="32"/>
      <c r="PXO845" s="32"/>
      <c r="PXP845" s="32"/>
      <c r="PXQ845" s="32"/>
      <c r="PXR845" s="32"/>
      <c r="PXS845" s="32"/>
      <c r="PXT845" s="32"/>
      <c r="PXU845" s="32"/>
      <c r="PXV845" s="32"/>
      <c r="PXW845" s="32"/>
      <c r="PXX845" s="32"/>
      <c r="PXY845" s="32"/>
      <c r="PXZ845" s="32"/>
      <c r="PYA845" s="32"/>
      <c r="PYB845" s="32"/>
      <c r="PYC845" s="32"/>
      <c r="PYD845" s="32"/>
      <c r="PYE845" s="32"/>
      <c r="PYF845" s="32"/>
      <c r="PYG845" s="32"/>
      <c r="PYH845" s="32"/>
      <c r="PYI845" s="32"/>
      <c r="PYJ845" s="32"/>
      <c r="PYK845" s="32"/>
      <c r="PYL845" s="32"/>
      <c r="PYM845" s="32"/>
      <c r="PYN845" s="32"/>
      <c r="PYO845" s="32"/>
      <c r="PYP845" s="32"/>
      <c r="PYQ845" s="32"/>
      <c r="PYR845" s="32"/>
      <c r="PYS845" s="32"/>
      <c r="PYT845" s="32"/>
      <c r="PYU845" s="32"/>
      <c r="PYV845" s="32"/>
      <c r="PYW845" s="32"/>
      <c r="PYX845" s="32"/>
      <c r="PYY845" s="32"/>
      <c r="PYZ845" s="32"/>
      <c r="PZA845" s="32"/>
      <c r="PZB845" s="32"/>
      <c r="PZC845" s="32"/>
      <c r="PZD845" s="32"/>
      <c r="PZE845" s="32"/>
      <c r="PZF845" s="32"/>
      <c r="PZG845" s="32"/>
      <c r="PZH845" s="32"/>
      <c r="PZI845" s="32"/>
      <c r="PZJ845" s="32"/>
      <c r="PZK845" s="32"/>
      <c r="PZL845" s="32"/>
      <c r="PZM845" s="32"/>
      <c r="PZN845" s="32"/>
      <c r="PZO845" s="32"/>
      <c r="PZP845" s="32"/>
      <c r="PZQ845" s="32"/>
      <c r="PZR845" s="32"/>
      <c r="PZS845" s="32"/>
      <c r="PZT845" s="32"/>
      <c r="PZU845" s="32"/>
      <c r="PZV845" s="32"/>
      <c r="PZW845" s="32"/>
      <c r="PZX845" s="32"/>
      <c r="PZY845" s="32"/>
      <c r="PZZ845" s="32"/>
      <c r="QAA845" s="32"/>
      <c r="QAB845" s="32"/>
      <c r="QAC845" s="32"/>
      <c r="QAD845" s="32"/>
      <c r="QAE845" s="32"/>
      <c r="QAF845" s="32"/>
      <c r="QAG845" s="32"/>
      <c r="QAH845" s="32"/>
      <c r="QAI845" s="32"/>
      <c r="QAJ845" s="32"/>
      <c r="QAK845" s="32"/>
      <c r="QAL845" s="32"/>
      <c r="QAM845" s="32"/>
      <c r="QAN845" s="32"/>
      <c r="QAO845" s="32"/>
      <c r="QAP845" s="32"/>
      <c r="QAQ845" s="32"/>
      <c r="QAR845" s="32"/>
      <c r="QAS845" s="32"/>
      <c r="QAT845" s="32"/>
      <c r="QAU845" s="32"/>
      <c r="QAV845" s="32"/>
      <c r="QAW845" s="32"/>
      <c r="QAX845" s="32"/>
      <c r="QAY845" s="32"/>
      <c r="QAZ845" s="32"/>
      <c r="QBA845" s="32"/>
      <c r="QBB845" s="32"/>
      <c r="QBC845" s="32"/>
      <c r="QBD845" s="32"/>
      <c r="QBE845" s="32"/>
      <c r="QBF845" s="32"/>
      <c r="QBG845" s="32"/>
      <c r="QBH845" s="32"/>
      <c r="QBI845" s="32"/>
      <c r="QBJ845" s="32"/>
      <c r="QBK845" s="32"/>
      <c r="QBL845" s="32"/>
      <c r="QBM845" s="32"/>
      <c r="QBN845" s="32"/>
      <c r="QBO845" s="32"/>
      <c r="QBP845" s="32"/>
      <c r="QBQ845" s="32"/>
      <c r="QBR845" s="32"/>
      <c r="QBS845" s="32"/>
      <c r="QBT845" s="32"/>
      <c r="QBU845" s="32"/>
      <c r="QBV845" s="32"/>
      <c r="QBW845" s="32"/>
      <c r="QBX845" s="32"/>
      <c r="QBY845" s="32"/>
      <c r="QBZ845" s="32"/>
      <c r="QCA845" s="32"/>
      <c r="QCB845" s="32"/>
      <c r="QCC845" s="32"/>
      <c r="QCD845" s="32"/>
      <c r="QCE845" s="32"/>
      <c r="QCF845" s="32"/>
      <c r="QCG845" s="32"/>
      <c r="QCH845" s="32"/>
      <c r="QCI845" s="32"/>
      <c r="QCJ845" s="32"/>
      <c r="QCK845" s="32"/>
      <c r="QCL845" s="32"/>
      <c r="QCM845" s="32"/>
      <c r="QCN845" s="32"/>
      <c r="QCO845" s="32"/>
      <c r="QCP845" s="32"/>
      <c r="QCQ845" s="32"/>
      <c r="QCR845" s="32"/>
      <c r="QCS845" s="32"/>
      <c r="QCT845" s="32"/>
      <c r="QCU845" s="32"/>
      <c r="QCV845" s="32"/>
      <c r="QCW845" s="32"/>
      <c r="QCX845" s="32"/>
      <c r="QCY845" s="32"/>
      <c r="QCZ845" s="32"/>
      <c r="QDA845" s="32"/>
      <c r="QDB845" s="32"/>
      <c r="QDC845" s="32"/>
      <c r="QDD845" s="32"/>
      <c r="QDE845" s="32"/>
      <c r="QDF845" s="32"/>
      <c r="QDG845" s="32"/>
      <c r="QDH845" s="32"/>
      <c r="QDI845" s="32"/>
      <c r="QDJ845" s="32"/>
      <c r="QDK845" s="32"/>
      <c r="QDL845" s="32"/>
      <c r="QDM845" s="32"/>
      <c r="QDN845" s="32"/>
      <c r="QDO845" s="32"/>
      <c r="QDP845" s="32"/>
      <c r="QDQ845" s="32"/>
      <c r="QDR845" s="32"/>
      <c r="QDS845" s="32"/>
      <c r="QDT845" s="32"/>
      <c r="QDU845" s="32"/>
      <c r="QDV845" s="32"/>
      <c r="QDW845" s="32"/>
      <c r="QDX845" s="32"/>
      <c r="QDY845" s="32"/>
      <c r="QDZ845" s="32"/>
      <c r="QEA845" s="32"/>
      <c r="QEB845" s="32"/>
      <c r="QEC845" s="32"/>
      <c r="QED845" s="32"/>
      <c r="QEE845" s="32"/>
      <c r="QEF845" s="32"/>
      <c r="QEG845" s="32"/>
      <c r="QEH845" s="32"/>
      <c r="QEI845" s="32"/>
      <c r="QEJ845" s="32"/>
      <c r="QEK845" s="32"/>
      <c r="QEL845" s="32"/>
      <c r="QEM845" s="32"/>
      <c r="QEN845" s="32"/>
      <c r="QEO845" s="32"/>
      <c r="QEP845" s="32"/>
      <c r="QEQ845" s="32"/>
      <c r="QER845" s="32"/>
      <c r="QES845" s="32"/>
      <c r="QET845" s="32"/>
      <c r="QEU845" s="32"/>
      <c r="QEV845" s="32"/>
      <c r="QEW845" s="32"/>
      <c r="QEX845" s="32"/>
      <c r="QEY845" s="32"/>
      <c r="QEZ845" s="32"/>
      <c r="QFA845" s="32"/>
      <c r="QFB845" s="32"/>
      <c r="QFC845" s="32"/>
      <c r="QFD845" s="32"/>
      <c r="QFE845" s="32"/>
      <c r="QFF845" s="32"/>
      <c r="QFG845" s="32"/>
      <c r="QFH845" s="32"/>
      <c r="QFI845" s="32"/>
      <c r="QFJ845" s="32"/>
      <c r="QFK845" s="32"/>
      <c r="QFL845" s="32"/>
      <c r="QFM845" s="32"/>
      <c r="QFN845" s="32"/>
      <c r="QFO845" s="32"/>
      <c r="QFP845" s="32"/>
      <c r="QFQ845" s="32"/>
      <c r="QFR845" s="32"/>
      <c r="QFS845" s="32"/>
      <c r="QFT845" s="32"/>
      <c r="QFU845" s="32"/>
      <c r="QFV845" s="32"/>
      <c r="QFW845" s="32"/>
      <c r="QFX845" s="32"/>
      <c r="QFY845" s="32"/>
      <c r="QFZ845" s="32"/>
      <c r="QGA845" s="32"/>
      <c r="QGB845" s="32"/>
      <c r="QGC845" s="32"/>
      <c r="QGD845" s="32"/>
      <c r="QGE845" s="32"/>
      <c r="QGF845" s="32"/>
      <c r="QGG845" s="32"/>
      <c r="QGH845" s="32"/>
      <c r="QGI845" s="32"/>
      <c r="QGJ845" s="32"/>
      <c r="QGK845" s="32"/>
      <c r="QGL845" s="32"/>
      <c r="QGM845" s="32"/>
      <c r="QGN845" s="32"/>
      <c r="QGO845" s="32"/>
      <c r="QGP845" s="32"/>
      <c r="QGQ845" s="32"/>
      <c r="QGR845" s="32"/>
      <c r="QGS845" s="32"/>
      <c r="QGT845" s="32"/>
      <c r="QGU845" s="32"/>
      <c r="QGV845" s="32"/>
      <c r="QGW845" s="32"/>
      <c r="QGX845" s="32"/>
      <c r="QGY845" s="32"/>
      <c r="QGZ845" s="32"/>
      <c r="QHA845" s="32"/>
      <c r="QHB845" s="32"/>
      <c r="QHC845" s="32"/>
      <c r="QHD845" s="32"/>
      <c r="QHE845" s="32"/>
      <c r="QHF845" s="32"/>
      <c r="QHG845" s="32"/>
      <c r="QHH845" s="32"/>
      <c r="QHI845" s="32"/>
      <c r="QHJ845" s="32"/>
      <c r="QHK845" s="32"/>
      <c r="QHL845" s="32"/>
      <c r="QHM845" s="32"/>
      <c r="QHN845" s="32"/>
      <c r="QHO845" s="32"/>
      <c r="QHP845" s="32"/>
      <c r="QHQ845" s="32"/>
      <c r="QHR845" s="32"/>
      <c r="QHS845" s="32"/>
      <c r="QHT845" s="32"/>
      <c r="QHU845" s="32"/>
      <c r="QHV845" s="32"/>
      <c r="QHW845" s="32"/>
      <c r="QHX845" s="32"/>
      <c r="QHY845" s="32"/>
      <c r="QHZ845" s="32"/>
      <c r="QIA845" s="32"/>
      <c r="QIB845" s="32"/>
      <c r="QIC845" s="32"/>
      <c r="QID845" s="32"/>
      <c r="QIE845" s="32"/>
      <c r="QIF845" s="32"/>
      <c r="QIG845" s="32"/>
      <c r="QIH845" s="32"/>
      <c r="QII845" s="32"/>
      <c r="QIJ845" s="32"/>
      <c r="QIK845" s="32"/>
      <c r="QIL845" s="32"/>
      <c r="QIM845" s="32"/>
      <c r="QIN845" s="32"/>
      <c r="QIO845" s="32"/>
      <c r="QIP845" s="32"/>
      <c r="QIQ845" s="32"/>
      <c r="QIR845" s="32"/>
      <c r="QIS845" s="32"/>
      <c r="QIT845" s="32"/>
      <c r="QIU845" s="32"/>
      <c r="QIV845" s="32"/>
      <c r="QIW845" s="32"/>
      <c r="QIX845" s="32"/>
      <c r="QIY845" s="32"/>
      <c r="QIZ845" s="32"/>
      <c r="QJA845" s="32"/>
      <c r="QJB845" s="32"/>
      <c r="QJC845" s="32"/>
      <c r="QJD845" s="32"/>
      <c r="QJE845" s="32"/>
      <c r="QJF845" s="32"/>
      <c r="QJG845" s="32"/>
      <c r="QJH845" s="32"/>
      <c r="QJI845" s="32"/>
      <c r="QJJ845" s="32"/>
      <c r="QJK845" s="32"/>
      <c r="QJL845" s="32"/>
      <c r="QJM845" s="32"/>
      <c r="QJN845" s="32"/>
      <c r="QJO845" s="32"/>
      <c r="QJP845" s="32"/>
      <c r="QJQ845" s="32"/>
      <c r="QJR845" s="32"/>
      <c r="QJS845" s="32"/>
      <c r="QJT845" s="32"/>
      <c r="QJU845" s="32"/>
      <c r="QJV845" s="32"/>
      <c r="QJW845" s="32"/>
      <c r="QJX845" s="32"/>
      <c r="QJY845" s="32"/>
      <c r="QJZ845" s="32"/>
      <c r="QKA845" s="32"/>
      <c r="QKB845" s="32"/>
      <c r="QKC845" s="32"/>
      <c r="QKD845" s="32"/>
      <c r="QKE845" s="32"/>
      <c r="QKF845" s="32"/>
      <c r="QKG845" s="32"/>
      <c r="QKH845" s="32"/>
      <c r="QKI845" s="32"/>
      <c r="QKJ845" s="32"/>
      <c r="QKK845" s="32"/>
      <c r="QKL845" s="32"/>
      <c r="QKM845" s="32"/>
      <c r="QKN845" s="32"/>
      <c r="QKO845" s="32"/>
      <c r="QKP845" s="32"/>
      <c r="QKQ845" s="32"/>
      <c r="QKR845" s="32"/>
      <c r="QKS845" s="32"/>
      <c r="QKT845" s="32"/>
      <c r="QKU845" s="32"/>
      <c r="QKV845" s="32"/>
      <c r="QKW845" s="32"/>
      <c r="QKX845" s="32"/>
      <c r="QKY845" s="32"/>
      <c r="QKZ845" s="32"/>
      <c r="QLA845" s="32"/>
      <c r="QLB845" s="32"/>
      <c r="QLC845" s="32"/>
      <c r="QLD845" s="32"/>
      <c r="QLE845" s="32"/>
      <c r="QLF845" s="32"/>
      <c r="QLG845" s="32"/>
      <c r="QLH845" s="32"/>
      <c r="QLI845" s="32"/>
      <c r="QLJ845" s="32"/>
      <c r="QLK845" s="32"/>
      <c r="QLL845" s="32"/>
      <c r="QLM845" s="32"/>
      <c r="QLN845" s="32"/>
      <c r="QLO845" s="32"/>
      <c r="QLP845" s="32"/>
      <c r="QLQ845" s="32"/>
      <c r="QLR845" s="32"/>
      <c r="QLS845" s="32"/>
      <c r="QLT845" s="32"/>
      <c r="QLU845" s="32"/>
      <c r="QLV845" s="32"/>
      <c r="QLW845" s="32"/>
      <c r="QLX845" s="32"/>
      <c r="QLY845" s="32"/>
      <c r="QLZ845" s="32"/>
      <c r="QMA845" s="32"/>
      <c r="QMB845" s="32"/>
      <c r="QMC845" s="32"/>
      <c r="QMD845" s="32"/>
      <c r="QME845" s="32"/>
      <c r="QMF845" s="32"/>
      <c r="QMG845" s="32"/>
      <c r="QMH845" s="32"/>
      <c r="QMI845" s="32"/>
      <c r="QMJ845" s="32"/>
      <c r="QMK845" s="32"/>
      <c r="QML845" s="32"/>
      <c r="QMM845" s="32"/>
      <c r="QMN845" s="32"/>
      <c r="QMO845" s="32"/>
      <c r="QMP845" s="32"/>
      <c r="QMQ845" s="32"/>
      <c r="QMR845" s="32"/>
      <c r="QMS845" s="32"/>
      <c r="QMT845" s="32"/>
      <c r="QMU845" s="32"/>
      <c r="QMV845" s="32"/>
      <c r="QMW845" s="32"/>
      <c r="QMX845" s="32"/>
      <c r="QMY845" s="32"/>
      <c r="QMZ845" s="32"/>
      <c r="QNA845" s="32"/>
      <c r="QNB845" s="32"/>
      <c r="QNC845" s="32"/>
      <c r="QND845" s="32"/>
      <c r="QNE845" s="32"/>
      <c r="QNF845" s="32"/>
      <c r="QNG845" s="32"/>
      <c r="QNH845" s="32"/>
      <c r="QNI845" s="32"/>
      <c r="QNJ845" s="32"/>
      <c r="QNK845" s="32"/>
      <c r="QNL845" s="32"/>
      <c r="QNM845" s="32"/>
      <c r="QNN845" s="32"/>
      <c r="QNO845" s="32"/>
      <c r="QNP845" s="32"/>
      <c r="QNQ845" s="32"/>
      <c r="QNR845" s="32"/>
      <c r="QNS845" s="32"/>
      <c r="QNT845" s="32"/>
      <c r="QNU845" s="32"/>
      <c r="QNV845" s="32"/>
      <c r="QNW845" s="32"/>
      <c r="QNX845" s="32"/>
      <c r="QNY845" s="32"/>
      <c r="QNZ845" s="32"/>
      <c r="QOA845" s="32"/>
      <c r="QOB845" s="32"/>
      <c r="QOC845" s="32"/>
      <c r="QOD845" s="32"/>
      <c r="QOE845" s="32"/>
      <c r="QOF845" s="32"/>
      <c r="QOG845" s="32"/>
      <c r="QOH845" s="32"/>
      <c r="QOI845" s="32"/>
      <c r="QOJ845" s="32"/>
      <c r="QOK845" s="32"/>
      <c r="QOL845" s="32"/>
      <c r="QOM845" s="32"/>
      <c r="QON845" s="32"/>
      <c r="QOO845" s="32"/>
      <c r="QOP845" s="32"/>
      <c r="QOQ845" s="32"/>
      <c r="QOR845" s="32"/>
      <c r="QOS845" s="32"/>
      <c r="QOT845" s="32"/>
      <c r="QOU845" s="32"/>
      <c r="QOV845" s="32"/>
      <c r="QOW845" s="32"/>
      <c r="QOX845" s="32"/>
      <c r="QOY845" s="32"/>
      <c r="QOZ845" s="32"/>
      <c r="QPA845" s="32"/>
      <c r="QPB845" s="32"/>
      <c r="QPC845" s="32"/>
      <c r="QPD845" s="32"/>
      <c r="QPE845" s="32"/>
      <c r="QPF845" s="32"/>
      <c r="QPG845" s="32"/>
      <c r="QPH845" s="32"/>
      <c r="QPI845" s="32"/>
      <c r="QPJ845" s="32"/>
      <c r="QPK845" s="32"/>
      <c r="QPL845" s="32"/>
      <c r="QPM845" s="32"/>
      <c r="QPN845" s="32"/>
      <c r="QPO845" s="32"/>
      <c r="QPP845" s="32"/>
      <c r="QPQ845" s="32"/>
      <c r="QPR845" s="32"/>
      <c r="QPS845" s="32"/>
      <c r="QPT845" s="32"/>
      <c r="QPU845" s="32"/>
      <c r="QPV845" s="32"/>
      <c r="QPW845" s="32"/>
      <c r="QPX845" s="32"/>
      <c r="QPY845" s="32"/>
      <c r="QPZ845" s="32"/>
      <c r="QQA845" s="32"/>
      <c r="QQB845" s="32"/>
      <c r="QQC845" s="32"/>
      <c r="QQD845" s="32"/>
      <c r="QQE845" s="32"/>
      <c r="QQF845" s="32"/>
      <c r="QQG845" s="32"/>
      <c r="QQH845" s="32"/>
      <c r="QQI845" s="32"/>
      <c r="QQJ845" s="32"/>
      <c r="QQK845" s="32"/>
      <c r="QQL845" s="32"/>
      <c r="QQM845" s="32"/>
      <c r="QQN845" s="32"/>
      <c r="QQO845" s="32"/>
      <c r="QQP845" s="32"/>
      <c r="QQQ845" s="32"/>
      <c r="QQR845" s="32"/>
      <c r="QQS845" s="32"/>
      <c r="QQT845" s="32"/>
      <c r="QQU845" s="32"/>
      <c r="QQV845" s="32"/>
      <c r="QQW845" s="32"/>
      <c r="QQX845" s="32"/>
      <c r="QQY845" s="32"/>
      <c r="QQZ845" s="32"/>
      <c r="QRA845" s="32"/>
      <c r="QRB845" s="32"/>
      <c r="QRC845" s="32"/>
      <c r="QRD845" s="32"/>
      <c r="QRE845" s="32"/>
      <c r="QRF845" s="32"/>
      <c r="QRG845" s="32"/>
      <c r="QRH845" s="32"/>
      <c r="QRI845" s="32"/>
      <c r="QRJ845" s="32"/>
      <c r="QRK845" s="32"/>
      <c r="QRL845" s="32"/>
      <c r="QRM845" s="32"/>
      <c r="QRN845" s="32"/>
      <c r="QRO845" s="32"/>
      <c r="QRP845" s="32"/>
      <c r="QRQ845" s="32"/>
      <c r="QRR845" s="32"/>
      <c r="QRS845" s="32"/>
      <c r="QRT845" s="32"/>
      <c r="QRU845" s="32"/>
      <c r="QRV845" s="32"/>
      <c r="QRW845" s="32"/>
      <c r="QRX845" s="32"/>
      <c r="QRY845" s="32"/>
      <c r="QRZ845" s="32"/>
      <c r="QSA845" s="32"/>
      <c r="QSB845" s="32"/>
      <c r="QSC845" s="32"/>
      <c r="QSD845" s="32"/>
      <c r="QSE845" s="32"/>
      <c r="QSF845" s="32"/>
      <c r="QSG845" s="32"/>
      <c r="QSH845" s="32"/>
      <c r="QSI845" s="32"/>
      <c r="QSJ845" s="32"/>
      <c r="QSK845" s="32"/>
      <c r="QSL845" s="32"/>
      <c r="QSM845" s="32"/>
      <c r="QSN845" s="32"/>
      <c r="QSO845" s="32"/>
      <c r="QSP845" s="32"/>
      <c r="QSQ845" s="32"/>
      <c r="QSR845" s="32"/>
      <c r="QSS845" s="32"/>
      <c r="QST845" s="32"/>
      <c r="QSU845" s="32"/>
      <c r="QSV845" s="32"/>
      <c r="QSW845" s="32"/>
      <c r="QSX845" s="32"/>
      <c r="QSY845" s="32"/>
      <c r="QSZ845" s="32"/>
      <c r="QTA845" s="32"/>
      <c r="QTB845" s="32"/>
      <c r="QTC845" s="32"/>
      <c r="QTD845" s="32"/>
      <c r="QTE845" s="32"/>
      <c r="QTF845" s="32"/>
      <c r="QTG845" s="32"/>
      <c r="QTH845" s="32"/>
      <c r="QTI845" s="32"/>
      <c r="QTJ845" s="32"/>
      <c r="QTK845" s="32"/>
      <c r="QTL845" s="32"/>
      <c r="QTM845" s="32"/>
      <c r="QTN845" s="32"/>
      <c r="QTO845" s="32"/>
      <c r="QTP845" s="32"/>
      <c r="QTQ845" s="32"/>
      <c r="QTR845" s="32"/>
      <c r="QTS845" s="32"/>
      <c r="QTT845" s="32"/>
      <c r="QTU845" s="32"/>
      <c r="QTV845" s="32"/>
      <c r="QTW845" s="32"/>
      <c r="QTX845" s="32"/>
      <c r="QTY845" s="32"/>
      <c r="QTZ845" s="32"/>
      <c r="QUA845" s="32"/>
      <c r="QUB845" s="32"/>
      <c r="QUC845" s="32"/>
      <c r="QUD845" s="32"/>
      <c r="QUE845" s="32"/>
      <c r="QUF845" s="32"/>
      <c r="QUG845" s="32"/>
      <c r="QUH845" s="32"/>
      <c r="QUI845" s="32"/>
      <c r="QUJ845" s="32"/>
      <c r="QUK845" s="32"/>
      <c r="QUL845" s="32"/>
      <c r="QUM845" s="32"/>
      <c r="QUN845" s="32"/>
      <c r="QUO845" s="32"/>
      <c r="QUP845" s="32"/>
      <c r="QUQ845" s="32"/>
      <c r="QUR845" s="32"/>
      <c r="QUS845" s="32"/>
      <c r="QUT845" s="32"/>
      <c r="QUU845" s="32"/>
      <c r="QUV845" s="32"/>
      <c r="QUW845" s="32"/>
      <c r="QUX845" s="32"/>
      <c r="QUY845" s="32"/>
      <c r="QUZ845" s="32"/>
      <c r="QVA845" s="32"/>
      <c r="QVB845" s="32"/>
      <c r="QVC845" s="32"/>
      <c r="QVD845" s="32"/>
      <c r="QVE845" s="32"/>
      <c r="QVF845" s="32"/>
      <c r="QVG845" s="32"/>
      <c r="QVH845" s="32"/>
      <c r="QVI845" s="32"/>
      <c r="QVJ845" s="32"/>
      <c r="QVK845" s="32"/>
      <c r="QVL845" s="32"/>
      <c r="QVM845" s="32"/>
      <c r="QVN845" s="32"/>
      <c r="QVO845" s="32"/>
      <c r="QVP845" s="32"/>
      <c r="QVQ845" s="32"/>
      <c r="QVR845" s="32"/>
      <c r="QVS845" s="32"/>
      <c r="QVT845" s="32"/>
      <c r="QVU845" s="32"/>
      <c r="QVV845" s="32"/>
      <c r="QVW845" s="32"/>
      <c r="QVX845" s="32"/>
      <c r="QVY845" s="32"/>
      <c r="QVZ845" s="32"/>
      <c r="QWA845" s="32"/>
      <c r="QWB845" s="32"/>
      <c r="QWC845" s="32"/>
      <c r="QWD845" s="32"/>
      <c r="QWE845" s="32"/>
      <c r="QWF845" s="32"/>
      <c r="QWG845" s="32"/>
      <c r="QWH845" s="32"/>
      <c r="QWI845" s="32"/>
      <c r="QWJ845" s="32"/>
      <c r="QWK845" s="32"/>
      <c r="QWL845" s="32"/>
      <c r="QWM845" s="32"/>
      <c r="QWN845" s="32"/>
      <c r="QWO845" s="32"/>
      <c r="QWP845" s="32"/>
      <c r="QWQ845" s="32"/>
      <c r="QWR845" s="32"/>
      <c r="QWS845" s="32"/>
      <c r="QWT845" s="32"/>
      <c r="QWU845" s="32"/>
      <c r="QWV845" s="32"/>
      <c r="QWW845" s="32"/>
      <c r="QWX845" s="32"/>
      <c r="QWY845" s="32"/>
      <c r="QWZ845" s="32"/>
      <c r="QXA845" s="32"/>
      <c r="QXB845" s="32"/>
      <c r="QXC845" s="32"/>
      <c r="QXD845" s="32"/>
      <c r="QXE845" s="32"/>
      <c r="QXF845" s="32"/>
      <c r="QXG845" s="32"/>
      <c r="QXH845" s="32"/>
      <c r="QXI845" s="32"/>
      <c r="QXJ845" s="32"/>
      <c r="QXK845" s="32"/>
      <c r="QXL845" s="32"/>
      <c r="QXM845" s="32"/>
      <c r="QXN845" s="32"/>
      <c r="QXO845" s="32"/>
      <c r="QXP845" s="32"/>
      <c r="QXQ845" s="32"/>
      <c r="QXR845" s="32"/>
      <c r="QXS845" s="32"/>
      <c r="QXT845" s="32"/>
      <c r="QXU845" s="32"/>
      <c r="QXV845" s="32"/>
      <c r="QXW845" s="32"/>
      <c r="QXX845" s="32"/>
      <c r="QXY845" s="32"/>
      <c r="QXZ845" s="32"/>
      <c r="QYA845" s="32"/>
      <c r="QYB845" s="32"/>
      <c r="QYC845" s="32"/>
      <c r="QYD845" s="32"/>
      <c r="QYE845" s="32"/>
      <c r="QYF845" s="32"/>
      <c r="QYG845" s="32"/>
      <c r="QYH845" s="32"/>
      <c r="QYI845" s="32"/>
      <c r="QYJ845" s="32"/>
      <c r="QYK845" s="32"/>
      <c r="QYL845" s="32"/>
      <c r="QYM845" s="32"/>
      <c r="QYN845" s="32"/>
      <c r="QYO845" s="32"/>
      <c r="QYP845" s="32"/>
      <c r="QYQ845" s="32"/>
      <c r="QYR845" s="32"/>
      <c r="QYS845" s="32"/>
      <c r="QYT845" s="32"/>
      <c r="QYU845" s="32"/>
      <c r="QYV845" s="32"/>
      <c r="QYW845" s="32"/>
      <c r="QYX845" s="32"/>
      <c r="QYY845" s="32"/>
      <c r="QYZ845" s="32"/>
      <c r="QZA845" s="32"/>
      <c r="QZB845" s="32"/>
      <c r="QZC845" s="32"/>
      <c r="QZD845" s="32"/>
      <c r="QZE845" s="32"/>
      <c r="QZF845" s="32"/>
      <c r="QZG845" s="32"/>
      <c r="QZH845" s="32"/>
      <c r="QZI845" s="32"/>
      <c r="QZJ845" s="32"/>
      <c r="QZK845" s="32"/>
      <c r="QZL845" s="32"/>
      <c r="QZM845" s="32"/>
      <c r="QZN845" s="32"/>
      <c r="QZO845" s="32"/>
      <c r="QZP845" s="32"/>
      <c r="QZQ845" s="32"/>
      <c r="QZR845" s="32"/>
      <c r="QZS845" s="32"/>
      <c r="QZT845" s="32"/>
      <c r="QZU845" s="32"/>
      <c r="QZV845" s="32"/>
      <c r="QZW845" s="32"/>
      <c r="QZX845" s="32"/>
      <c r="QZY845" s="32"/>
      <c r="QZZ845" s="32"/>
      <c r="RAA845" s="32"/>
      <c r="RAB845" s="32"/>
      <c r="RAC845" s="32"/>
      <c r="RAD845" s="32"/>
      <c r="RAE845" s="32"/>
      <c r="RAF845" s="32"/>
      <c r="RAG845" s="32"/>
      <c r="RAH845" s="32"/>
      <c r="RAI845" s="32"/>
      <c r="RAJ845" s="32"/>
      <c r="RAK845" s="32"/>
      <c r="RAL845" s="32"/>
      <c r="RAM845" s="32"/>
      <c r="RAN845" s="32"/>
      <c r="RAO845" s="32"/>
      <c r="RAP845" s="32"/>
      <c r="RAQ845" s="32"/>
      <c r="RAR845" s="32"/>
      <c r="RAS845" s="32"/>
      <c r="RAT845" s="32"/>
      <c r="RAU845" s="32"/>
      <c r="RAV845" s="32"/>
      <c r="RAW845" s="32"/>
      <c r="RAX845" s="32"/>
      <c r="RAY845" s="32"/>
      <c r="RAZ845" s="32"/>
      <c r="RBA845" s="32"/>
      <c r="RBB845" s="32"/>
      <c r="RBC845" s="32"/>
      <c r="RBD845" s="32"/>
      <c r="RBE845" s="32"/>
      <c r="RBF845" s="32"/>
      <c r="RBG845" s="32"/>
      <c r="RBH845" s="32"/>
      <c r="RBI845" s="32"/>
      <c r="RBJ845" s="32"/>
      <c r="RBK845" s="32"/>
      <c r="RBL845" s="32"/>
      <c r="RBM845" s="32"/>
      <c r="RBN845" s="32"/>
      <c r="RBO845" s="32"/>
      <c r="RBP845" s="32"/>
      <c r="RBQ845" s="32"/>
      <c r="RBR845" s="32"/>
      <c r="RBS845" s="32"/>
      <c r="RBT845" s="32"/>
      <c r="RBU845" s="32"/>
      <c r="RBV845" s="32"/>
      <c r="RBW845" s="32"/>
      <c r="RBX845" s="32"/>
      <c r="RBY845" s="32"/>
      <c r="RBZ845" s="32"/>
      <c r="RCA845" s="32"/>
      <c r="RCB845" s="32"/>
      <c r="RCC845" s="32"/>
      <c r="RCD845" s="32"/>
      <c r="RCE845" s="32"/>
      <c r="RCF845" s="32"/>
      <c r="RCG845" s="32"/>
      <c r="RCH845" s="32"/>
      <c r="RCI845" s="32"/>
      <c r="RCJ845" s="32"/>
      <c r="RCK845" s="32"/>
      <c r="RCL845" s="32"/>
      <c r="RCM845" s="32"/>
      <c r="RCN845" s="32"/>
      <c r="RCO845" s="32"/>
      <c r="RCP845" s="32"/>
      <c r="RCQ845" s="32"/>
      <c r="RCR845" s="32"/>
      <c r="RCS845" s="32"/>
      <c r="RCT845" s="32"/>
      <c r="RCU845" s="32"/>
      <c r="RCV845" s="32"/>
      <c r="RCW845" s="32"/>
      <c r="RCX845" s="32"/>
      <c r="RCY845" s="32"/>
      <c r="RCZ845" s="32"/>
      <c r="RDA845" s="32"/>
      <c r="RDB845" s="32"/>
      <c r="RDC845" s="32"/>
      <c r="RDD845" s="32"/>
      <c r="RDE845" s="32"/>
      <c r="RDF845" s="32"/>
      <c r="RDG845" s="32"/>
      <c r="RDH845" s="32"/>
      <c r="RDI845" s="32"/>
      <c r="RDJ845" s="32"/>
      <c r="RDK845" s="32"/>
      <c r="RDL845" s="32"/>
      <c r="RDM845" s="32"/>
      <c r="RDN845" s="32"/>
      <c r="RDO845" s="32"/>
      <c r="RDP845" s="32"/>
      <c r="RDQ845" s="32"/>
      <c r="RDR845" s="32"/>
      <c r="RDS845" s="32"/>
      <c r="RDT845" s="32"/>
      <c r="RDU845" s="32"/>
      <c r="RDV845" s="32"/>
      <c r="RDW845" s="32"/>
      <c r="RDX845" s="32"/>
      <c r="RDY845" s="32"/>
      <c r="RDZ845" s="32"/>
      <c r="REA845" s="32"/>
      <c r="REB845" s="32"/>
      <c r="REC845" s="32"/>
      <c r="RED845" s="32"/>
      <c r="REE845" s="32"/>
      <c r="REF845" s="32"/>
      <c r="REG845" s="32"/>
      <c r="REH845" s="32"/>
      <c r="REI845" s="32"/>
      <c r="REJ845" s="32"/>
      <c r="REK845" s="32"/>
      <c r="REL845" s="32"/>
      <c r="REM845" s="32"/>
      <c r="REN845" s="32"/>
      <c r="REO845" s="32"/>
      <c r="REP845" s="32"/>
      <c r="REQ845" s="32"/>
      <c r="RER845" s="32"/>
      <c r="RES845" s="32"/>
      <c r="RET845" s="32"/>
      <c r="REU845" s="32"/>
      <c r="REV845" s="32"/>
      <c r="REW845" s="32"/>
      <c r="REX845" s="32"/>
      <c r="REY845" s="32"/>
      <c r="REZ845" s="32"/>
      <c r="RFA845" s="32"/>
      <c r="RFB845" s="32"/>
      <c r="RFC845" s="32"/>
      <c r="RFD845" s="32"/>
      <c r="RFE845" s="32"/>
      <c r="RFF845" s="32"/>
      <c r="RFG845" s="32"/>
      <c r="RFH845" s="32"/>
      <c r="RFI845" s="32"/>
      <c r="RFJ845" s="32"/>
      <c r="RFK845" s="32"/>
      <c r="RFL845" s="32"/>
      <c r="RFM845" s="32"/>
      <c r="RFN845" s="32"/>
      <c r="RFO845" s="32"/>
      <c r="RFP845" s="32"/>
      <c r="RFQ845" s="32"/>
      <c r="RFR845" s="32"/>
      <c r="RFS845" s="32"/>
      <c r="RFT845" s="32"/>
      <c r="RFU845" s="32"/>
      <c r="RFV845" s="32"/>
      <c r="RFW845" s="32"/>
      <c r="RFX845" s="32"/>
      <c r="RFY845" s="32"/>
      <c r="RFZ845" s="32"/>
      <c r="RGA845" s="32"/>
      <c r="RGB845" s="32"/>
      <c r="RGC845" s="32"/>
      <c r="RGD845" s="32"/>
      <c r="RGE845" s="32"/>
      <c r="RGF845" s="32"/>
      <c r="RGG845" s="32"/>
      <c r="RGH845" s="32"/>
      <c r="RGI845" s="32"/>
      <c r="RGJ845" s="32"/>
      <c r="RGK845" s="32"/>
      <c r="RGL845" s="32"/>
      <c r="RGM845" s="32"/>
      <c r="RGN845" s="32"/>
      <c r="RGO845" s="32"/>
      <c r="RGP845" s="32"/>
      <c r="RGQ845" s="32"/>
      <c r="RGR845" s="32"/>
      <c r="RGS845" s="32"/>
      <c r="RGT845" s="32"/>
      <c r="RGU845" s="32"/>
      <c r="RGV845" s="32"/>
      <c r="RGW845" s="32"/>
      <c r="RGX845" s="32"/>
      <c r="RGY845" s="32"/>
      <c r="RGZ845" s="32"/>
      <c r="RHA845" s="32"/>
      <c r="RHB845" s="32"/>
      <c r="RHC845" s="32"/>
      <c r="RHD845" s="32"/>
      <c r="RHE845" s="32"/>
      <c r="RHF845" s="32"/>
      <c r="RHG845" s="32"/>
      <c r="RHH845" s="32"/>
      <c r="RHI845" s="32"/>
      <c r="RHJ845" s="32"/>
      <c r="RHK845" s="32"/>
      <c r="RHL845" s="32"/>
      <c r="RHM845" s="32"/>
      <c r="RHN845" s="32"/>
      <c r="RHO845" s="32"/>
      <c r="RHP845" s="32"/>
      <c r="RHQ845" s="32"/>
      <c r="RHR845" s="32"/>
      <c r="RHS845" s="32"/>
      <c r="RHT845" s="32"/>
      <c r="RHU845" s="32"/>
      <c r="RHV845" s="32"/>
      <c r="RHW845" s="32"/>
      <c r="RHX845" s="32"/>
      <c r="RHY845" s="32"/>
      <c r="RHZ845" s="32"/>
      <c r="RIA845" s="32"/>
      <c r="RIB845" s="32"/>
      <c r="RIC845" s="32"/>
      <c r="RID845" s="32"/>
      <c r="RIE845" s="32"/>
      <c r="RIF845" s="32"/>
      <c r="RIG845" s="32"/>
      <c r="RIH845" s="32"/>
      <c r="RII845" s="32"/>
      <c r="RIJ845" s="32"/>
      <c r="RIK845" s="32"/>
      <c r="RIL845" s="32"/>
      <c r="RIM845" s="32"/>
      <c r="RIN845" s="32"/>
      <c r="RIO845" s="32"/>
      <c r="RIP845" s="32"/>
      <c r="RIQ845" s="32"/>
      <c r="RIR845" s="32"/>
      <c r="RIS845" s="32"/>
      <c r="RIT845" s="32"/>
      <c r="RIU845" s="32"/>
      <c r="RIV845" s="32"/>
      <c r="RIW845" s="32"/>
      <c r="RIX845" s="32"/>
      <c r="RIY845" s="32"/>
      <c r="RIZ845" s="32"/>
      <c r="RJA845" s="32"/>
      <c r="RJB845" s="32"/>
      <c r="RJC845" s="32"/>
      <c r="RJD845" s="32"/>
      <c r="RJE845" s="32"/>
      <c r="RJF845" s="32"/>
      <c r="RJG845" s="32"/>
      <c r="RJH845" s="32"/>
      <c r="RJI845" s="32"/>
      <c r="RJJ845" s="32"/>
      <c r="RJK845" s="32"/>
      <c r="RJL845" s="32"/>
      <c r="RJM845" s="32"/>
      <c r="RJN845" s="32"/>
      <c r="RJO845" s="32"/>
      <c r="RJP845" s="32"/>
      <c r="RJQ845" s="32"/>
      <c r="RJR845" s="32"/>
      <c r="RJS845" s="32"/>
      <c r="RJT845" s="32"/>
      <c r="RJU845" s="32"/>
      <c r="RJV845" s="32"/>
      <c r="RJW845" s="32"/>
      <c r="RJX845" s="32"/>
      <c r="RJY845" s="32"/>
      <c r="RJZ845" s="32"/>
      <c r="RKA845" s="32"/>
      <c r="RKB845" s="32"/>
      <c r="RKC845" s="32"/>
      <c r="RKD845" s="32"/>
      <c r="RKE845" s="32"/>
      <c r="RKF845" s="32"/>
      <c r="RKG845" s="32"/>
      <c r="RKH845" s="32"/>
      <c r="RKI845" s="32"/>
      <c r="RKJ845" s="32"/>
      <c r="RKK845" s="32"/>
      <c r="RKL845" s="32"/>
      <c r="RKM845" s="32"/>
      <c r="RKN845" s="32"/>
      <c r="RKO845" s="32"/>
      <c r="RKP845" s="32"/>
      <c r="RKQ845" s="32"/>
      <c r="RKR845" s="32"/>
      <c r="RKS845" s="32"/>
      <c r="RKT845" s="32"/>
      <c r="RKU845" s="32"/>
      <c r="RKV845" s="32"/>
      <c r="RKW845" s="32"/>
      <c r="RKX845" s="32"/>
      <c r="RKY845" s="32"/>
      <c r="RKZ845" s="32"/>
      <c r="RLA845" s="32"/>
      <c r="RLB845" s="32"/>
      <c r="RLC845" s="32"/>
      <c r="RLD845" s="32"/>
      <c r="RLE845" s="32"/>
      <c r="RLF845" s="32"/>
      <c r="RLG845" s="32"/>
      <c r="RLH845" s="32"/>
      <c r="RLI845" s="32"/>
      <c r="RLJ845" s="32"/>
      <c r="RLK845" s="32"/>
      <c r="RLL845" s="32"/>
      <c r="RLM845" s="32"/>
      <c r="RLN845" s="32"/>
      <c r="RLO845" s="32"/>
      <c r="RLP845" s="32"/>
      <c r="RLQ845" s="32"/>
      <c r="RLR845" s="32"/>
      <c r="RLS845" s="32"/>
      <c r="RLT845" s="32"/>
      <c r="RLU845" s="32"/>
      <c r="RLV845" s="32"/>
      <c r="RLW845" s="32"/>
      <c r="RLX845" s="32"/>
      <c r="RLY845" s="32"/>
      <c r="RLZ845" s="32"/>
      <c r="RMA845" s="32"/>
      <c r="RMB845" s="32"/>
      <c r="RMC845" s="32"/>
      <c r="RMD845" s="32"/>
      <c r="RME845" s="32"/>
      <c r="RMF845" s="32"/>
      <c r="RMG845" s="32"/>
      <c r="RMH845" s="32"/>
      <c r="RMI845" s="32"/>
      <c r="RMJ845" s="32"/>
      <c r="RMK845" s="32"/>
      <c r="RML845" s="32"/>
      <c r="RMM845" s="32"/>
      <c r="RMN845" s="32"/>
      <c r="RMO845" s="32"/>
      <c r="RMP845" s="32"/>
      <c r="RMQ845" s="32"/>
      <c r="RMR845" s="32"/>
      <c r="RMS845" s="32"/>
      <c r="RMT845" s="32"/>
      <c r="RMU845" s="32"/>
      <c r="RMV845" s="32"/>
      <c r="RMW845" s="32"/>
      <c r="RMX845" s="32"/>
      <c r="RMY845" s="32"/>
      <c r="RMZ845" s="32"/>
      <c r="RNA845" s="32"/>
      <c r="RNB845" s="32"/>
      <c r="RNC845" s="32"/>
      <c r="RND845" s="32"/>
      <c r="RNE845" s="32"/>
      <c r="RNF845" s="32"/>
      <c r="RNG845" s="32"/>
      <c r="RNH845" s="32"/>
      <c r="RNI845" s="32"/>
      <c r="RNJ845" s="32"/>
      <c r="RNK845" s="32"/>
      <c r="RNL845" s="32"/>
      <c r="RNM845" s="32"/>
      <c r="RNN845" s="32"/>
      <c r="RNO845" s="32"/>
      <c r="RNP845" s="32"/>
      <c r="RNQ845" s="32"/>
      <c r="RNR845" s="32"/>
      <c r="RNS845" s="32"/>
      <c r="RNT845" s="32"/>
      <c r="RNU845" s="32"/>
      <c r="RNV845" s="32"/>
      <c r="RNW845" s="32"/>
      <c r="RNX845" s="32"/>
      <c r="RNY845" s="32"/>
      <c r="RNZ845" s="32"/>
      <c r="ROA845" s="32"/>
      <c r="ROB845" s="32"/>
      <c r="ROC845" s="32"/>
      <c r="ROD845" s="32"/>
      <c r="ROE845" s="32"/>
      <c r="ROF845" s="32"/>
      <c r="ROG845" s="32"/>
      <c r="ROH845" s="32"/>
      <c r="ROI845" s="32"/>
      <c r="ROJ845" s="32"/>
      <c r="ROK845" s="32"/>
      <c r="ROL845" s="32"/>
      <c r="ROM845" s="32"/>
      <c r="RON845" s="32"/>
      <c r="ROO845" s="32"/>
      <c r="ROP845" s="32"/>
      <c r="ROQ845" s="32"/>
      <c r="ROR845" s="32"/>
      <c r="ROS845" s="32"/>
      <c r="ROT845" s="32"/>
      <c r="ROU845" s="32"/>
      <c r="ROV845" s="32"/>
      <c r="ROW845" s="32"/>
      <c r="ROX845" s="32"/>
      <c r="ROY845" s="32"/>
      <c r="ROZ845" s="32"/>
      <c r="RPA845" s="32"/>
      <c r="RPB845" s="32"/>
      <c r="RPC845" s="32"/>
      <c r="RPD845" s="32"/>
      <c r="RPE845" s="32"/>
      <c r="RPF845" s="32"/>
      <c r="RPG845" s="32"/>
      <c r="RPH845" s="32"/>
      <c r="RPI845" s="32"/>
      <c r="RPJ845" s="32"/>
      <c r="RPK845" s="32"/>
      <c r="RPL845" s="32"/>
      <c r="RPM845" s="32"/>
      <c r="RPN845" s="32"/>
      <c r="RPO845" s="32"/>
      <c r="RPP845" s="32"/>
      <c r="RPQ845" s="32"/>
      <c r="RPR845" s="32"/>
      <c r="RPS845" s="32"/>
      <c r="RPT845" s="32"/>
      <c r="RPU845" s="32"/>
      <c r="RPV845" s="32"/>
      <c r="RPW845" s="32"/>
      <c r="RPX845" s="32"/>
      <c r="RPY845" s="32"/>
      <c r="RPZ845" s="32"/>
      <c r="RQA845" s="32"/>
      <c r="RQB845" s="32"/>
      <c r="RQC845" s="32"/>
      <c r="RQD845" s="32"/>
      <c r="RQE845" s="32"/>
      <c r="RQF845" s="32"/>
      <c r="RQG845" s="32"/>
      <c r="RQH845" s="32"/>
      <c r="RQI845" s="32"/>
      <c r="RQJ845" s="32"/>
      <c r="RQK845" s="32"/>
      <c r="RQL845" s="32"/>
      <c r="RQM845" s="32"/>
      <c r="RQN845" s="32"/>
      <c r="RQO845" s="32"/>
      <c r="RQP845" s="32"/>
      <c r="RQQ845" s="32"/>
      <c r="RQR845" s="32"/>
      <c r="RQS845" s="32"/>
      <c r="RQT845" s="32"/>
      <c r="RQU845" s="32"/>
      <c r="RQV845" s="32"/>
      <c r="RQW845" s="32"/>
      <c r="RQX845" s="32"/>
      <c r="RQY845" s="32"/>
      <c r="RQZ845" s="32"/>
      <c r="RRA845" s="32"/>
      <c r="RRB845" s="32"/>
      <c r="RRC845" s="32"/>
      <c r="RRD845" s="32"/>
      <c r="RRE845" s="32"/>
      <c r="RRF845" s="32"/>
      <c r="RRG845" s="32"/>
      <c r="RRH845" s="32"/>
      <c r="RRI845" s="32"/>
      <c r="RRJ845" s="32"/>
      <c r="RRK845" s="32"/>
      <c r="RRL845" s="32"/>
      <c r="RRM845" s="32"/>
      <c r="RRN845" s="32"/>
      <c r="RRO845" s="32"/>
      <c r="RRP845" s="32"/>
      <c r="RRQ845" s="32"/>
      <c r="RRR845" s="32"/>
      <c r="RRS845" s="32"/>
      <c r="RRT845" s="32"/>
      <c r="RRU845" s="32"/>
      <c r="RRV845" s="32"/>
      <c r="RRW845" s="32"/>
      <c r="RRX845" s="32"/>
      <c r="RRY845" s="32"/>
      <c r="RRZ845" s="32"/>
      <c r="RSA845" s="32"/>
      <c r="RSB845" s="32"/>
      <c r="RSC845" s="32"/>
      <c r="RSD845" s="32"/>
      <c r="RSE845" s="32"/>
      <c r="RSF845" s="32"/>
      <c r="RSG845" s="32"/>
      <c r="RSH845" s="32"/>
      <c r="RSI845" s="32"/>
      <c r="RSJ845" s="32"/>
      <c r="RSK845" s="32"/>
      <c r="RSL845" s="32"/>
      <c r="RSM845" s="32"/>
      <c r="RSN845" s="32"/>
      <c r="RSO845" s="32"/>
      <c r="RSP845" s="32"/>
      <c r="RSQ845" s="32"/>
      <c r="RSR845" s="32"/>
      <c r="RSS845" s="32"/>
      <c r="RST845" s="32"/>
      <c r="RSU845" s="32"/>
      <c r="RSV845" s="32"/>
      <c r="RSW845" s="32"/>
      <c r="RSX845" s="32"/>
      <c r="RSY845" s="32"/>
      <c r="RSZ845" s="32"/>
      <c r="RTA845" s="32"/>
      <c r="RTB845" s="32"/>
      <c r="RTC845" s="32"/>
      <c r="RTD845" s="32"/>
      <c r="RTE845" s="32"/>
      <c r="RTF845" s="32"/>
      <c r="RTG845" s="32"/>
      <c r="RTH845" s="32"/>
      <c r="RTI845" s="32"/>
      <c r="RTJ845" s="32"/>
      <c r="RTK845" s="32"/>
      <c r="RTL845" s="32"/>
      <c r="RTM845" s="32"/>
      <c r="RTN845" s="32"/>
      <c r="RTO845" s="32"/>
      <c r="RTP845" s="32"/>
      <c r="RTQ845" s="32"/>
      <c r="RTR845" s="32"/>
      <c r="RTS845" s="32"/>
      <c r="RTT845" s="32"/>
      <c r="RTU845" s="32"/>
      <c r="RTV845" s="32"/>
      <c r="RTW845" s="32"/>
      <c r="RTX845" s="32"/>
      <c r="RTY845" s="32"/>
      <c r="RTZ845" s="32"/>
      <c r="RUA845" s="32"/>
      <c r="RUB845" s="32"/>
      <c r="RUC845" s="32"/>
      <c r="RUD845" s="32"/>
      <c r="RUE845" s="32"/>
      <c r="RUF845" s="32"/>
      <c r="RUG845" s="32"/>
      <c r="RUH845" s="32"/>
      <c r="RUI845" s="32"/>
      <c r="RUJ845" s="32"/>
      <c r="RUK845" s="32"/>
      <c r="RUL845" s="32"/>
      <c r="RUM845" s="32"/>
      <c r="RUN845" s="32"/>
      <c r="RUO845" s="32"/>
      <c r="RUP845" s="32"/>
      <c r="RUQ845" s="32"/>
      <c r="RUR845" s="32"/>
      <c r="RUS845" s="32"/>
      <c r="RUT845" s="32"/>
      <c r="RUU845" s="32"/>
      <c r="RUV845" s="32"/>
      <c r="RUW845" s="32"/>
      <c r="RUX845" s="32"/>
      <c r="RUY845" s="32"/>
      <c r="RUZ845" s="32"/>
      <c r="RVA845" s="32"/>
      <c r="RVB845" s="32"/>
      <c r="RVC845" s="32"/>
      <c r="RVD845" s="32"/>
      <c r="RVE845" s="32"/>
      <c r="RVF845" s="32"/>
      <c r="RVG845" s="32"/>
      <c r="RVH845" s="32"/>
      <c r="RVI845" s="32"/>
      <c r="RVJ845" s="32"/>
      <c r="RVK845" s="32"/>
      <c r="RVL845" s="32"/>
      <c r="RVM845" s="32"/>
      <c r="RVN845" s="32"/>
      <c r="RVO845" s="32"/>
      <c r="RVP845" s="32"/>
      <c r="RVQ845" s="32"/>
      <c r="RVR845" s="32"/>
      <c r="RVS845" s="32"/>
      <c r="RVT845" s="32"/>
      <c r="RVU845" s="32"/>
      <c r="RVV845" s="32"/>
      <c r="RVW845" s="32"/>
      <c r="RVX845" s="32"/>
      <c r="RVY845" s="32"/>
      <c r="RVZ845" s="32"/>
      <c r="RWA845" s="32"/>
      <c r="RWB845" s="32"/>
      <c r="RWC845" s="32"/>
      <c r="RWD845" s="32"/>
      <c r="RWE845" s="32"/>
      <c r="RWF845" s="32"/>
      <c r="RWG845" s="32"/>
      <c r="RWH845" s="32"/>
      <c r="RWI845" s="32"/>
      <c r="RWJ845" s="32"/>
      <c r="RWK845" s="32"/>
      <c r="RWL845" s="32"/>
      <c r="RWM845" s="32"/>
      <c r="RWN845" s="32"/>
      <c r="RWO845" s="32"/>
      <c r="RWP845" s="32"/>
      <c r="RWQ845" s="32"/>
      <c r="RWR845" s="32"/>
      <c r="RWS845" s="32"/>
      <c r="RWT845" s="32"/>
      <c r="RWU845" s="32"/>
      <c r="RWV845" s="32"/>
      <c r="RWW845" s="32"/>
      <c r="RWX845" s="32"/>
      <c r="RWY845" s="32"/>
      <c r="RWZ845" s="32"/>
      <c r="RXA845" s="32"/>
      <c r="RXB845" s="32"/>
      <c r="RXC845" s="32"/>
      <c r="RXD845" s="32"/>
      <c r="RXE845" s="32"/>
      <c r="RXF845" s="32"/>
      <c r="RXG845" s="32"/>
      <c r="RXH845" s="32"/>
      <c r="RXI845" s="32"/>
      <c r="RXJ845" s="32"/>
      <c r="RXK845" s="32"/>
      <c r="RXL845" s="32"/>
      <c r="RXM845" s="32"/>
      <c r="RXN845" s="32"/>
      <c r="RXO845" s="32"/>
      <c r="RXP845" s="32"/>
      <c r="RXQ845" s="32"/>
      <c r="RXR845" s="32"/>
      <c r="RXS845" s="32"/>
      <c r="RXT845" s="32"/>
      <c r="RXU845" s="32"/>
      <c r="RXV845" s="32"/>
      <c r="RXW845" s="32"/>
      <c r="RXX845" s="32"/>
      <c r="RXY845" s="32"/>
      <c r="RXZ845" s="32"/>
      <c r="RYA845" s="32"/>
      <c r="RYB845" s="32"/>
      <c r="RYC845" s="32"/>
      <c r="RYD845" s="32"/>
      <c r="RYE845" s="32"/>
      <c r="RYF845" s="32"/>
      <c r="RYG845" s="32"/>
      <c r="RYH845" s="32"/>
      <c r="RYI845" s="32"/>
      <c r="RYJ845" s="32"/>
      <c r="RYK845" s="32"/>
      <c r="RYL845" s="32"/>
      <c r="RYM845" s="32"/>
      <c r="RYN845" s="32"/>
      <c r="RYO845" s="32"/>
      <c r="RYP845" s="32"/>
      <c r="RYQ845" s="32"/>
      <c r="RYR845" s="32"/>
      <c r="RYS845" s="32"/>
      <c r="RYT845" s="32"/>
      <c r="RYU845" s="32"/>
      <c r="RYV845" s="32"/>
      <c r="RYW845" s="32"/>
      <c r="RYX845" s="32"/>
      <c r="RYY845" s="32"/>
      <c r="RYZ845" s="32"/>
      <c r="RZA845" s="32"/>
      <c r="RZB845" s="32"/>
      <c r="RZC845" s="32"/>
      <c r="RZD845" s="32"/>
      <c r="RZE845" s="32"/>
      <c r="RZF845" s="32"/>
      <c r="RZG845" s="32"/>
      <c r="RZH845" s="32"/>
      <c r="RZI845" s="32"/>
      <c r="RZJ845" s="32"/>
      <c r="RZK845" s="32"/>
      <c r="RZL845" s="32"/>
      <c r="RZM845" s="32"/>
      <c r="RZN845" s="32"/>
      <c r="RZO845" s="32"/>
      <c r="RZP845" s="32"/>
      <c r="RZQ845" s="32"/>
      <c r="RZR845" s="32"/>
      <c r="RZS845" s="32"/>
      <c r="RZT845" s="32"/>
      <c r="RZU845" s="32"/>
      <c r="RZV845" s="32"/>
      <c r="RZW845" s="32"/>
      <c r="RZX845" s="32"/>
      <c r="RZY845" s="32"/>
      <c r="RZZ845" s="32"/>
      <c r="SAA845" s="32"/>
      <c r="SAB845" s="32"/>
      <c r="SAC845" s="32"/>
      <c r="SAD845" s="32"/>
      <c r="SAE845" s="32"/>
      <c r="SAF845" s="32"/>
      <c r="SAG845" s="32"/>
      <c r="SAH845" s="32"/>
      <c r="SAI845" s="32"/>
      <c r="SAJ845" s="32"/>
      <c r="SAK845" s="32"/>
      <c r="SAL845" s="32"/>
      <c r="SAM845" s="32"/>
      <c r="SAN845" s="32"/>
      <c r="SAO845" s="32"/>
      <c r="SAP845" s="32"/>
      <c r="SAQ845" s="32"/>
      <c r="SAR845" s="32"/>
      <c r="SAS845" s="32"/>
      <c r="SAT845" s="32"/>
      <c r="SAU845" s="32"/>
      <c r="SAV845" s="32"/>
      <c r="SAW845" s="32"/>
      <c r="SAX845" s="32"/>
      <c r="SAY845" s="32"/>
      <c r="SAZ845" s="32"/>
      <c r="SBA845" s="32"/>
      <c r="SBB845" s="32"/>
      <c r="SBC845" s="32"/>
      <c r="SBD845" s="32"/>
      <c r="SBE845" s="32"/>
      <c r="SBF845" s="32"/>
      <c r="SBG845" s="32"/>
      <c r="SBH845" s="32"/>
      <c r="SBI845" s="32"/>
      <c r="SBJ845" s="32"/>
      <c r="SBK845" s="32"/>
      <c r="SBL845" s="32"/>
      <c r="SBM845" s="32"/>
      <c r="SBN845" s="32"/>
      <c r="SBO845" s="32"/>
      <c r="SBP845" s="32"/>
      <c r="SBQ845" s="32"/>
      <c r="SBR845" s="32"/>
      <c r="SBS845" s="32"/>
      <c r="SBT845" s="32"/>
      <c r="SBU845" s="32"/>
      <c r="SBV845" s="32"/>
      <c r="SBW845" s="32"/>
      <c r="SBX845" s="32"/>
      <c r="SBY845" s="32"/>
      <c r="SBZ845" s="32"/>
      <c r="SCA845" s="32"/>
      <c r="SCB845" s="32"/>
      <c r="SCC845" s="32"/>
      <c r="SCD845" s="32"/>
      <c r="SCE845" s="32"/>
      <c r="SCF845" s="32"/>
      <c r="SCG845" s="32"/>
      <c r="SCH845" s="32"/>
      <c r="SCI845" s="32"/>
      <c r="SCJ845" s="32"/>
      <c r="SCK845" s="32"/>
      <c r="SCL845" s="32"/>
      <c r="SCM845" s="32"/>
      <c r="SCN845" s="32"/>
      <c r="SCO845" s="32"/>
      <c r="SCP845" s="32"/>
      <c r="SCQ845" s="32"/>
      <c r="SCR845" s="32"/>
      <c r="SCS845" s="32"/>
      <c r="SCT845" s="32"/>
      <c r="SCU845" s="32"/>
      <c r="SCV845" s="32"/>
      <c r="SCW845" s="32"/>
      <c r="SCX845" s="32"/>
      <c r="SCY845" s="32"/>
      <c r="SCZ845" s="32"/>
      <c r="SDA845" s="32"/>
      <c r="SDB845" s="32"/>
      <c r="SDC845" s="32"/>
      <c r="SDD845" s="32"/>
      <c r="SDE845" s="32"/>
      <c r="SDF845" s="32"/>
      <c r="SDG845" s="32"/>
      <c r="SDH845" s="32"/>
      <c r="SDI845" s="32"/>
      <c r="SDJ845" s="32"/>
      <c r="SDK845" s="32"/>
      <c r="SDL845" s="32"/>
      <c r="SDM845" s="32"/>
      <c r="SDN845" s="32"/>
      <c r="SDO845" s="32"/>
      <c r="SDP845" s="32"/>
      <c r="SDQ845" s="32"/>
      <c r="SDR845" s="32"/>
      <c r="SDS845" s="32"/>
      <c r="SDT845" s="32"/>
      <c r="SDU845" s="32"/>
      <c r="SDV845" s="32"/>
      <c r="SDW845" s="32"/>
      <c r="SDX845" s="32"/>
      <c r="SDY845" s="32"/>
      <c r="SDZ845" s="32"/>
      <c r="SEA845" s="32"/>
      <c r="SEB845" s="32"/>
      <c r="SEC845" s="32"/>
      <c r="SED845" s="32"/>
      <c r="SEE845" s="32"/>
      <c r="SEF845" s="32"/>
      <c r="SEG845" s="32"/>
      <c r="SEH845" s="32"/>
      <c r="SEI845" s="32"/>
      <c r="SEJ845" s="32"/>
      <c r="SEK845" s="32"/>
      <c r="SEL845" s="32"/>
      <c r="SEM845" s="32"/>
      <c r="SEN845" s="32"/>
      <c r="SEO845" s="32"/>
      <c r="SEP845" s="32"/>
      <c r="SEQ845" s="32"/>
      <c r="SER845" s="32"/>
      <c r="SES845" s="32"/>
      <c r="SET845" s="32"/>
      <c r="SEU845" s="32"/>
      <c r="SEV845" s="32"/>
      <c r="SEW845" s="32"/>
      <c r="SEX845" s="32"/>
      <c r="SEY845" s="32"/>
      <c r="SEZ845" s="32"/>
      <c r="SFA845" s="32"/>
      <c r="SFB845" s="32"/>
      <c r="SFC845" s="32"/>
      <c r="SFD845" s="32"/>
      <c r="SFE845" s="32"/>
      <c r="SFF845" s="32"/>
      <c r="SFG845" s="32"/>
      <c r="SFH845" s="32"/>
      <c r="SFI845" s="32"/>
      <c r="SFJ845" s="32"/>
      <c r="SFK845" s="32"/>
      <c r="SFL845" s="32"/>
      <c r="SFM845" s="32"/>
      <c r="SFN845" s="32"/>
      <c r="SFO845" s="32"/>
      <c r="SFP845" s="32"/>
      <c r="SFQ845" s="32"/>
      <c r="SFR845" s="32"/>
      <c r="SFS845" s="32"/>
      <c r="SFT845" s="32"/>
      <c r="SFU845" s="32"/>
      <c r="SFV845" s="32"/>
      <c r="SFW845" s="32"/>
      <c r="SFX845" s="32"/>
      <c r="SFY845" s="32"/>
      <c r="SFZ845" s="32"/>
      <c r="SGA845" s="32"/>
      <c r="SGB845" s="32"/>
      <c r="SGC845" s="32"/>
      <c r="SGD845" s="32"/>
      <c r="SGE845" s="32"/>
      <c r="SGF845" s="32"/>
      <c r="SGG845" s="32"/>
      <c r="SGH845" s="32"/>
      <c r="SGI845" s="32"/>
      <c r="SGJ845" s="32"/>
      <c r="SGK845" s="32"/>
      <c r="SGL845" s="32"/>
      <c r="SGM845" s="32"/>
      <c r="SGN845" s="32"/>
      <c r="SGO845" s="32"/>
      <c r="SGP845" s="32"/>
      <c r="SGQ845" s="32"/>
      <c r="SGR845" s="32"/>
      <c r="SGS845" s="32"/>
      <c r="SGT845" s="32"/>
      <c r="SGU845" s="32"/>
      <c r="SGV845" s="32"/>
      <c r="SGW845" s="32"/>
      <c r="SGX845" s="32"/>
      <c r="SGY845" s="32"/>
      <c r="SGZ845" s="32"/>
      <c r="SHA845" s="32"/>
      <c r="SHB845" s="32"/>
      <c r="SHC845" s="32"/>
      <c r="SHD845" s="32"/>
      <c r="SHE845" s="32"/>
      <c r="SHF845" s="32"/>
      <c r="SHG845" s="32"/>
      <c r="SHH845" s="32"/>
      <c r="SHI845" s="32"/>
      <c r="SHJ845" s="32"/>
      <c r="SHK845" s="32"/>
      <c r="SHL845" s="32"/>
      <c r="SHM845" s="32"/>
      <c r="SHN845" s="32"/>
      <c r="SHO845" s="32"/>
      <c r="SHP845" s="32"/>
      <c r="SHQ845" s="32"/>
      <c r="SHR845" s="32"/>
      <c r="SHS845" s="32"/>
      <c r="SHT845" s="32"/>
      <c r="SHU845" s="32"/>
      <c r="SHV845" s="32"/>
      <c r="SHW845" s="32"/>
      <c r="SHX845" s="32"/>
      <c r="SHY845" s="32"/>
      <c r="SHZ845" s="32"/>
      <c r="SIA845" s="32"/>
      <c r="SIB845" s="32"/>
      <c r="SIC845" s="32"/>
      <c r="SID845" s="32"/>
      <c r="SIE845" s="32"/>
      <c r="SIF845" s="32"/>
      <c r="SIG845" s="32"/>
      <c r="SIH845" s="32"/>
      <c r="SII845" s="32"/>
      <c r="SIJ845" s="32"/>
      <c r="SIK845" s="32"/>
      <c r="SIL845" s="32"/>
      <c r="SIM845" s="32"/>
      <c r="SIN845" s="32"/>
      <c r="SIO845" s="32"/>
      <c r="SIP845" s="32"/>
      <c r="SIQ845" s="32"/>
      <c r="SIR845" s="32"/>
      <c r="SIS845" s="32"/>
      <c r="SIT845" s="32"/>
      <c r="SIU845" s="32"/>
      <c r="SIV845" s="32"/>
      <c r="SIW845" s="32"/>
      <c r="SIX845" s="32"/>
      <c r="SIY845" s="32"/>
      <c r="SIZ845" s="32"/>
      <c r="SJA845" s="32"/>
      <c r="SJB845" s="32"/>
      <c r="SJC845" s="32"/>
      <c r="SJD845" s="32"/>
      <c r="SJE845" s="32"/>
      <c r="SJF845" s="32"/>
      <c r="SJG845" s="32"/>
      <c r="SJH845" s="32"/>
      <c r="SJI845" s="32"/>
      <c r="SJJ845" s="32"/>
      <c r="SJK845" s="32"/>
      <c r="SJL845" s="32"/>
      <c r="SJM845" s="32"/>
      <c r="SJN845" s="32"/>
      <c r="SJO845" s="32"/>
      <c r="SJP845" s="32"/>
      <c r="SJQ845" s="32"/>
      <c r="SJR845" s="32"/>
      <c r="SJS845" s="32"/>
      <c r="SJT845" s="32"/>
      <c r="SJU845" s="32"/>
      <c r="SJV845" s="32"/>
      <c r="SJW845" s="32"/>
      <c r="SJX845" s="32"/>
      <c r="SJY845" s="32"/>
      <c r="SJZ845" s="32"/>
      <c r="SKA845" s="32"/>
      <c r="SKB845" s="32"/>
      <c r="SKC845" s="32"/>
      <c r="SKD845" s="32"/>
      <c r="SKE845" s="32"/>
      <c r="SKF845" s="32"/>
      <c r="SKG845" s="32"/>
      <c r="SKH845" s="32"/>
      <c r="SKI845" s="32"/>
      <c r="SKJ845" s="32"/>
      <c r="SKK845" s="32"/>
      <c r="SKL845" s="32"/>
      <c r="SKM845" s="32"/>
      <c r="SKN845" s="32"/>
      <c r="SKO845" s="32"/>
      <c r="SKP845" s="32"/>
      <c r="SKQ845" s="32"/>
      <c r="SKR845" s="32"/>
      <c r="SKS845" s="32"/>
      <c r="SKT845" s="32"/>
      <c r="SKU845" s="32"/>
      <c r="SKV845" s="32"/>
      <c r="SKW845" s="32"/>
      <c r="SKX845" s="32"/>
      <c r="SKY845" s="32"/>
      <c r="SKZ845" s="32"/>
      <c r="SLA845" s="32"/>
      <c r="SLB845" s="32"/>
      <c r="SLC845" s="32"/>
      <c r="SLD845" s="32"/>
      <c r="SLE845" s="32"/>
      <c r="SLF845" s="32"/>
      <c r="SLG845" s="32"/>
      <c r="SLH845" s="32"/>
      <c r="SLI845" s="32"/>
      <c r="SLJ845" s="32"/>
      <c r="SLK845" s="32"/>
      <c r="SLL845" s="32"/>
      <c r="SLM845" s="32"/>
      <c r="SLN845" s="32"/>
      <c r="SLO845" s="32"/>
      <c r="SLP845" s="32"/>
      <c r="SLQ845" s="32"/>
      <c r="SLR845" s="32"/>
      <c r="SLS845" s="32"/>
      <c r="SLT845" s="32"/>
      <c r="SLU845" s="32"/>
      <c r="SLV845" s="32"/>
      <c r="SLW845" s="32"/>
      <c r="SLX845" s="32"/>
      <c r="SLY845" s="32"/>
      <c r="SLZ845" s="32"/>
      <c r="SMA845" s="32"/>
      <c r="SMB845" s="32"/>
      <c r="SMC845" s="32"/>
      <c r="SMD845" s="32"/>
      <c r="SME845" s="32"/>
      <c r="SMF845" s="32"/>
      <c r="SMG845" s="32"/>
      <c r="SMH845" s="32"/>
      <c r="SMI845" s="32"/>
      <c r="SMJ845" s="32"/>
      <c r="SMK845" s="32"/>
      <c r="SML845" s="32"/>
      <c r="SMM845" s="32"/>
      <c r="SMN845" s="32"/>
      <c r="SMO845" s="32"/>
      <c r="SMP845" s="32"/>
      <c r="SMQ845" s="32"/>
      <c r="SMR845" s="32"/>
      <c r="SMS845" s="32"/>
      <c r="SMT845" s="32"/>
      <c r="SMU845" s="32"/>
      <c r="SMV845" s="32"/>
      <c r="SMW845" s="32"/>
      <c r="SMX845" s="32"/>
      <c r="SMY845" s="32"/>
      <c r="SMZ845" s="32"/>
      <c r="SNA845" s="32"/>
      <c r="SNB845" s="32"/>
      <c r="SNC845" s="32"/>
      <c r="SND845" s="32"/>
      <c r="SNE845" s="32"/>
      <c r="SNF845" s="32"/>
      <c r="SNG845" s="32"/>
      <c r="SNH845" s="32"/>
      <c r="SNI845" s="32"/>
      <c r="SNJ845" s="32"/>
      <c r="SNK845" s="32"/>
      <c r="SNL845" s="32"/>
      <c r="SNM845" s="32"/>
      <c r="SNN845" s="32"/>
      <c r="SNO845" s="32"/>
      <c r="SNP845" s="32"/>
      <c r="SNQ845" s="32"/>
      <c r="SNR845" s="32"/>
      <c r="SNS845" s="32"/>
      <c r="SNT845" s="32"/>
      <c r="SNU845" s="32"/>
      <c r="SNV845" s="32"/>
      <c r="SNW845" s="32"/>
      <c r="SNX845" s="32"/>
      <c r="SNY845" s="32"/>
      <c r="SNZ845" s="32"/>
      <c r="SOA845" s="32"/>
      <c r="SOB845" s="32"/>
      <c r="SOC845" s="32"/>
      <c r="SOD845" s="32"/>
      <c r="SOE845" s="32"/>
      <c r="SOF845" s="32"/>
      <c r="SOG845" s="32"/>
      <c r="SOH845" s="32"/>
      <c r="SOI845" s="32"/>
      <c r="SOJ845" s="32"/>
      <c r="SOK845" s="32"/>
      <c r="SOL845" s="32"/>
      <c r="SOM845" s="32"/>
      <c r="SON845" s="32"/>
      <c r="SOO845" s="32"/>
      <c r="SOP845" s="32"/>
      <c r="SOQ845" s="32"/>
      <c r="SOR845" s="32"/>
      <c r="SOS845" s="32"/>
      <c r="SOT845" s="32"/>
      <c r="SOU845" s="32"/>
      <c r="SOV845" s="32"/>
      <c r="SOW845" s="32"/>
      <c r="SOX845" s="32"/>
      <c r="SOY845" s="32"/>
      <c r="SOZ845" s="32"/>
      <c r="SPA845" s="32"/>
      <c r="SPB845" s="32"/>
      <c r="SPC845" s="32"/>
      <c r="SPD845" s="32"/>
      <c r="SPE845" s="32"/>
      <c r="SPF845" s="32"/>
      <c r="SPG845" s="32"/>
      <c r="SPH845" s="32"/>
      <c r="SPI845" s="32"/>
      <c r="SPJ845" s="32"/>
      <c r="SPK845" s="32"/>
      <c r="SPL845" s="32"/>
      <c r="SPM845" s="32"/>
      <c r="SPN845" s="32"/>
      <c r="SPO845" s="32"/>
      <c r="SPP845" s="32"/>
      <c r="SPQ845" s="32"/>
      <c r="SPR845" s="32"/>
      <c r="SPS845" s="32"/>
      <c r="SPT845" s="32"/>
      <c r="SPU845" s="32"/>
      <c r="SPV845" s="32"/>
      <c r="SPW845" s="32"/>
      <c r="SPX845" s="32"/>
      <c r="SPY845" s="32"/>
      <c r="SPZ845" s="32"/>
      <c r="SQA845" s="32"/>
      <c r="SQB845" s="32"/>
      <c r="SQC845" s="32"/>
      <c r="SQD845" s="32"/>
      <c r="SQE845" s="32"/>
      <c r="SQF845" s="32"/>
      <c r="SQG845" s="32"/>
      <c r="SQH845" s="32"/>
      <c r="SQI845" s="32"/>
      <c r="SQJ845" s="32"/>
      <c r="SQK845" s="32"/>
      <c r="SQL845" s="32"/>
      <c r="SQM845" s="32"/>
      <c r="SQN845" s="32"/>
      <c r="SQO845" s="32"/>
      <c r="SQP845" s="32"/>
      <c r="SQQ845" s="32"/>
      <c r="SQR845" s="32"/>
      <c r="SQS845" s="32"/>
      <c r="SQT845" s="32"/>
      <c r="SQU845" s="32"/>
      <c r="SQV845" s="32"/>
      <c r="SQW845" s="32"/>
      <c r="SQX845" s="32"/>
      <c r="SQY845" s="32"/>
      <c r="SQZ845" s="32"/>
      <c r="SRA845" s="32"/>
      <c r="SRB845" s="32"/>
      <c r="SRC845" s="32"/>
      <c r="SRD845" s="32"/>
      <c r="SRE845" s="32"/>
      <c r="SRF845" s="32"/>
      <c r="SRG845" s="32"/>
      <c r="SRH845" s="32"/>
      <c r="SRI845" s="32"/>
      <c r="SRJ845" s="32"/>
      <c r="SRK845" s="32"/>
      <c r="SRL845" s="32"/>
      <c r="SRM845" s="32"/>
      <c r="SRN845" s="32"/>
      <c r="SRO845" s="32"/>
      <c r="SRP845" s="32"/>
      <c r="SRQ845" s="32"/>
      <c r="SRR845" s="32"/>
      <c r="SRS845" s="32"/>
      <c r="SRT845" s="32"/>
      <c r="SRU845" s="32"/>
      <c r="SRV845" s="32"/>
      <c r="SRW845" s="32"/>
      <c r="SRX845" s="32"/>
      <c r="SRY845" s="32"/>
      <c r="SRZ845" s="32"/>
      <c r="SSA845" s="32"/>
      <c r="SSB845" s="32"/>
      <c r="SSC845" s="32"/>
      <c r="SSD845" s="32"/>
      <c r="SSE845" s="32"/>
      <c r="SSF845" s="32"/>
      <c r="SSG845" s="32"/>
      <c r="SSH845" s="32"/>
      <c r="SSI845" s="32"/>
      <c r="SSJ845" s="32"/>
      <c r="SSK845" s="32"/>
      <c r="SSL845" s="32"/>
      <c r="SSM845" s="32"/>
      <c r="SSN845" s="32"/>
      <c r="SSO845" s="32"/>
      <c r="SSP845" s="32"/>
      <c r="SSQ845" s="32"/>
      <c r="SSR845" s="32"/>
      <c r="SSS845" s="32"/>
      <c r="SST845" s="32"/>
      <c r="SSU845" s="32"/>
      <c r="SSV845" s="32"/>
      <c r="SSW845" s="32"/>
      <c r="SSX845" s="32"/>
      <c r="SSY845" s="32"/>
      <c r="SSZ845" s="32"/>
      <c r="STA845" s="32"/>
      <c r="STB845" s="32"/>
      <c r="STC845" s="32"/>
      <c r="STD845" s="32"/>
      <c r="STE845" s="32"/>
      <c r="STF845" s="32"/>
      <c r="STG845" s="32"/>
      <c r="STH845" s="32"/>
      <c r="STI845" s="32"/>
      <c r="STJ845" s="32"/>
      <c r="STK845" s="32"/>
      <c r="STL845" s="32"/>
      <c r="STM845" s="32"/>
      <c r="STN845" s="32"/>
      <c r="STO845" s="32"/>
      <c r="STP845" s="32"/>
      <c r="STQ845" s="32"/>
      <c r="STR845" s="32"/>
      <c r="STS845" s="32"/>
      <c r="STT845" s="32"/>
      <c r="STU845" s="32"/>
      <c r="STV845" s="32"/>
      <c r="STW845" s="32"/>
      <c r="STX845" s="32"/>
      <c r="STY845" s="32"/>
      <c r="STZ845" s="32"/>
      <c r="SUA845" s="32"/>
      <c r="SUB845" s="32"/>
      <c r="SUC845" s="32"/>
      <c r="SUD845" s="32"/>
      <c r="SUE845" s="32"/>
      <c r="SUF845" s="32"/>
      <c r="SUG845" s="32"/>
      <c r="SUH845" s="32"/>
      <c r="SUI845" s="32"/>
      <c r="SUJ845" s="32"/>
      <c r="SUK845" s="32"/>
      <c r="SUL845" s="32"/>
      <c r="SUM845" s="32"/>
      <c r="SUN845" s="32"/>
      <c r="SUO845" s="32"/>
      <c r="SUP845" s="32"/>
      <c r="SUQ845" s="32"/>
      <c r="SUR845" s="32"/>
      <c r="SUS845" s="32"/>
      <c r="SUT845" s="32"/>
      <c r="SUU845" s="32"/>
      <c r="SUV845" s="32"/>
      <c r="SUW845" s="32"/>
      <c r="SUX845" s="32"/>
      <c r="SUY845" s="32"/>
      <c r="SUZ845" s="32"/>
      <c r="SVA845" s="32"/>
      <c r="SVB845" s="32"/>
      <c r="SVC845" s="32"/>
      <c r="SVD845" s="32"/>
      <c r="SVE845" s="32"/>
      <c r="SVF845" s="32"/>
      <c r="SVG845" s="32"/>
      <c r="SVH845" s="32"/>
      <c r="SVI845" s="32"/>
      <c r="SVJ845" s="32"/>
      <c r="SVK845" s="32"/>
      <c r="SVL845" s="32"/>
      <c r="SVM845" s="32"/>
      <c r="SVN845" s="32"/>
      <c r="SVO845" s="32"/>
      <c r="SVP845" s="32"/>
      <c r="SVQ845" s="32"/>
      <c r="SVR845" s="32"/>
      <c r="SVS845" s="32"/>
      <c r="SVT845" s="32"/>
      <c r="SVU845" s="32"/>
      <c r="SVV845" s="32"/>
      <c r="SVW845" s="32"/>
      <c r="SVX845" s="32"/>
      <c r="SVY845" s="32"/>
      <c r="SVZ845" s="32"/>
      <c r="SWA845" s="32"/>
      <c r="SWB845" s="32"/>
      <c r="SWC845" s="32"/>
      <c r="SWD845" s="32"/>
      <c r="SWE845" s="32"/>
      <c r="SWF845" s="32"/>
      <c r="SWG845" s="32"/>
      <c r="SWH845" s="32"/>
      <c r="SWI845" s="32"/>
      <c r="SWJ845" s="32"/>
      <c r="SWK845" s="32"/>
      <c r="SWL845" s="32"/>
      <c r="SWM845" s="32"/>
      <c r="SWN845" s="32"/>
      <c r="SWO845" s="32"/>
      <c r="SWP845" s="32"/>
      <c r="SWQ845" s="32"/>
      <c r="SWR845" s="32"/>
      <c r="SWS845" s="32"/>
      <c r="SWT845" s="32"/>
      <c r="SWU845" s="32"/>
      <c r="SWV845" s="32"/>
      <c r="SWW845" s="32"/>
      <c r="SWX845" s="32"/>
      <c r="SWY845" s="32"/>
      <c r="SWZ845" s="32"/>
      <c r="SXA845" s="32"/>
      <c r="SXB845" s="32"/>
      <c r="SXC845" s="32"/>
      <c r="SXD845" s="32"/>
      <c r="SXE845" s="32"/>
      <c r="SXF845" s="32"/>
      <c r="SXG845" s="32"/>
      <c r="SXH845" s="32"/>
      <c r="SXI845" s="32"/>
      <c r="SXJ845" s="32"/>
      <c r="SXK845" s="32"/>
      <c r="SXL845" s="32"/>
      <c r="SXM845" s="32"/>
      <c r="SXN845" s="32"/>
      <c r="SXO845" s="32"/>
      <c r="SXP845" s="32"/>
      <c r="SXQ845" s="32"/>
      <c r="SXR845" s="32"/>
      <c r="SXS845" s="32"/>
      <c r="SXT845" s="32"/>
      <c r="SXU845" s="32"/>
      <c r="SXV845" s="32"/>
      <c r="SXW845" s="32"/>
      <c r="SXX845" s="32"/>
      <c r="SXY845" s="32"/>
      <c r="SXZ845" s="32"/>
      <c r="SYA845" s="32"/>
      <c r="SYB845" s="32"/>
      <c r="SYC845" s="32"/>
      <c r="SYD845" s="32"/>
      <c r="SYE845" s="32"/>
      <c r="SYF845" s="32"/>
      <c r="SYG845" s="32"/>
      <c r="SYH845" s="32"/>
      <c r="SYI845" s="32"/>
      <c r="SYJ845" s="32"/>
      <c r="SYK845" s="32"/>
      <c r="SYL845" s="32"/>
      <c r="SYM845" s="32"/>
      <c r="SYN845" s="32"/>
      <c r="SYO845" s="32"/>
      <c r="SYP845" s="32"/>
      <c r="SYQ845" s="32"/>
      <c r="SYR845" s="32"/>
      <c r="SYS845" s="32"/>
      <c r="SYT845" s="32"/>
      <c r="SYU845" s="32"/>
      <c r="SYV845" s="32"/>
      <c r="SYW845" s="32"/>
      <c r="SYX845" s="32"/>
      <c r="SYY845" s="32"/>
      <c r="SYZ845" s="32"/>
      <c r="SZA845" s="32"/>
      <c r="SZB845" s="32"/>
      <c r="SZC845" s="32"/>
      <c r="SZD845" s="32"/>
      <c r="SZE845" s="32"/>
      <c r="SZF845" s="32"/>
      <c r="SZG845" s="32"/>
      <c r="SZH845" s="32"/>
      <c r="SZI845" s="32"/>
      <c r="SZJ845" s="32"/>
      <c r="SZK845" s="32"/>
      <c r="SZL845" s="32"/>
      <c r="SZM845" s="32"/>
      <c r="SZN845" s="32"/>
      <c r="SZO845" s="32"/>
      <c r="SZP845" s="32"/>
      <c r="SZQ845" s="32"/>
      <c r="SZR845" s="32"/>
      <c r="SZS845" s="32"/>
      <c r="SZT845" s="32"/>
      <c r="SZU845" s="32"/>
      <c r="SZV845" s="32"/>
      <c r="SZW845" s="32"/>
      <c r="SZX845" s="32"/>
      <c r="SZY845" s="32"/>
      <c r="SZZ845" s="32"/>
      <c r="TAA845" s="32"/>
      <c r="TAB845" s="32"/>
      <c r="TAC845" s="32"/>
      <c r="TAD845" s="32"/>
      <c r="TAE845" s="32"/>
      <c r="TAF845" s="32"/>
      <c r="TAG845" s="32"/>
      <c r="TAH845" s="32"/>
      <c r="TAI845" s="32"/>
      <c r="TAJ845" s="32"/>
      <c r="TAK845" s="32"/>
      <c r="TAL845" s="32"/>
      <c r="TAM845" s="32"/>
      <c r="TAN845" s="32"/>
      <c r="TAO845" s="32"/>
      <c r="TAP845" s="32"/>
      <c r="TAQ845" s="32"/>
      <c r="TAR845" s="32"/>
      <c r="TAS845" s="32"/>
      <c r="TAT845" s="32"/>
      <c r="TAU845" s="32"/>
      <c r="TAV845" s="32"/>
      <c r="TAW845" s="32"/>
      <c r="TAX845" s="32"/>
      <c r="TAY845" s="32"/>
      <c r="TAZ845" s="32"/>
      <c r="TBA845" s="32"/>
      <c r="TBB845" s="32"/>
      <c r="TBC845" s="32"/>
      <c r="TBD845" s="32"/>
      <c r="TBE845" s="32"/>
      <c r="TBF845" s="32"/>
      <c r="TBG845" s="32"/>
      <c r="TBH845" s="32"/>
      <c r="TBI845" s="32"/>
      <c r="TBJ845" s="32"/>
      <c r="TBK845" s="32"/>
      <c r="TBL845" s="32"/>
      <c r="TBM845" s="32"/>
      <c r="TBN845" s="32"/>
      <c r="TBO845" s="32"/>
      <c r="TBP845" s="32"/>
      <c r="TBQ845" s="32"/>
      <c r="TBR845" s="32"/>
      <c r="TBS845" s="32"/>
      <c r="TBT845" s="32"/>
      <c r="TBU845" s="32"/>
      <c r="TBV845" s="32"/>
      <c r="TBW845" s="32"/>
      <c r="TBX845" s="32"/>
      <c r="TBY845" s="32"/>
      <c r="TBZ845" s="32"/>
      <c r="TCA845" s="32"/>
      <c r="TCB845" s="32"/>
      <c r="TCC845" s="32"/>
      <c r="TCD845" s="32"/>
      <c r="TCE845" s="32"/>
      <c r="TCF845" s="32"/>
      <c r="TCG845" s="32"/>
      <c r="TCH845" s="32"/>
      <c r="TCI845" s="32"/>
      <c r="TCJ845" s="32"/>
      <c r="TCK845" s="32"/>
      <c r="TCL845" s="32"/>
      <c r="TCM845" s="32"/>
      <c r="TCN845" s="32"/>
      <c r="TCO845" s="32"/>
      <c r="TCP845" s="32"/>
      <c r="TCQ845" s="32"/>
      <c r="TCR845" s="32"/>
      <c r="TCS845" s="32"/>
      <c r="TCT845" s="32"/>
      <c r="TCU845" s="32"/>
      <c r="TCV845" s="32"/>
      <c r="TCW845" s="32"/>
      <c r="TCX845" s="32"/>
      <c r="TCY845" s="32"/>
      <c r="TCZ845" s="32"/>
      <c r="TDA845" s="32"/>
      <c r="TDB845" s="32"/>
      <c r="TDC845" s="32"/>
      <c r="TDD845" s="32"/>
      <c r="TDE845" s="32"/>
      <c r="TDF845" s="32"/>
      <c r="TDG845" s="32"/>
      <c r="TDH845" s="32"/>
      <c r="TDI845" s="32"/>
      <c r="TDJ845" s="32"/>
      <c r="TDK845" s="32"/>
      <c r="TDL845" s="32"/>
      <c r="TDM845" s="32"/>
      <c r="TDN845" s="32"/>
      <c r="TDO845" s="32"/>
      <c r="TDP845" s="32"/>
      <c r="TDQ845" s="32"/>
      <c r="TDR845" s="32"/>
      <c r="TDS845" s="32"/>
      <c r="TDT845" s="32"/>
      <c r="TDU845" s="32"/>
      <c r="TDV845" s="32"/>
      <c r="TDW845" s="32"/>
      <c r="TDX845" s="32"/>
      <c r="TDY845" s="32"/>
      <c r="TDZ845" s="32"/>
      <c r="TEA845" s="32"/>
      <c r="TEB845" s="32"/>
      <c r="TEC845" s="32"/>
      <c r="TED845" s="32"/>
      <c r="TEE845" s="32"/>
      <c r="TEF845" s="32"/>
      <c r="TEG845" s="32"/>
      <c r="TEH845" s="32"/>
      <c r="TEI845" s="32"/>
      <c r="TEJ845" s="32"/>
      <c r="TEK845" s="32"/>
      <c r="TEL845" s="32"/>
      <c r="TEM845" s="32"/>
      <c r="TEN845" s="32"/>
      <c r="TEO845" s="32"/>
      <c r="TEP845" s="32"/>
      <c r="TEQ845" s="32"/>
      <c r="TER845" s="32"/>
      <c r="TES845" s="32"/>
      <c r="TET845" s="32"/>
      <c r="TEU845" s="32"/>
      <c r="TEV845" s="32"/>
      <c r="TEW845" s="32"/>
      <c r="TEX845" s="32"/>
      <c r="TEY845" s="32"/>
      <c r="TEZ845" s="32"/>
      <c r="TFA845" s="32"/>
      <c r="TFB845" s="32"/>
      <c r="TFC845" s="32"/>
      <c r="TFD845" s="32"/>
      <c r="TFE845" s="32"/>
      <c r="TFF845" s="32"/>
      <c r="TFG845" s="32"/>
      <c r="TFH845" s="32"/>
      <c r="TFI845" s="32"/>
      <c r="TFJ845" s="32"/>
      <c r="TFK845" s="32"/>
      <c r="TFL845" s="32"/>
      <c r="TFM845" s="32"/>
      <c r="TFN845" s="32"/>
      <c r="TFO845" s="32"/>
      <c r="TFP845" s="32"/>
      <c r="TFQ845" s="32"/>
      <c r="TFR845" s="32"/>
      <c r="TFS845" s="32"/>
      <c r="TFT845" s="32"/>
      <c r="TFU845" s="32"/>
      <c r="TFV845" s="32"/>
      <c r="TFW845" s="32"/>
      <c r="TFX845" s="32"/>
      <c r="TFY845" s="32"/>
      <c r="TFZ845" s="32"/>
      <c r="TGA845" s="32"/>
      <c r="TGB845" s="32"/>
      <c r="TGC845" s="32"/>
      <c r="TGD845" s="32"/>
      <c r="TGE845" s="32"/>
      <c r="TGF845" s="32"/>
      <c r="TGG845" s="32"/>
      <c r="TGH845" s="32"/>
      <c r="TGI845" s="32"/>
      <c r="TGJ845" s="32"/>
      <c r="TGK845" s="32"/>
      <c r="TGL845" s="32"/>
      <c r="TGM845" s="32"/>
      <c r="TGN845" s="32"/>
      <c r="TGO845" s="32"/>
      <c r="TGP845" s="32"/>
      <c r="TGQ845" s="32"/>
      <c r="TGR845" s="32"/>
      <c r="TGS845" s="32"/>
      <c r="TGT845" s="32"/>
      <c r="TGU845" s="32"/>
      <c r="TGV845" s="32"/>
      <c r="TGW845" s="32"/>
      <c r="TGX845" s="32"/>
      <c r="TGY845" s="32"/>
      <c r="TGZ845" s="32"/>
      <c r="THA845" s="32"/>
      <c r="THB845" s="32"/>
      <c r="THC845" s="32"/>
      <c r="THD845" s="32"/>
      <c r="THE845" s="32"/>
      <c r="THF845" s="32"/>
      <c r="THG845" s="32"/>
      <c r="THH845" s="32"/>
      <c r="THI845" s="32"/>
      <c r="THJ845" s="32"/>
      <c r="THK845" s="32"/>
      <c r="THL845" s="32"/>
      <c r="THM845" s="32"/>
      <c r="THN845" s="32"/>
      <c r="THO845" s="32"/>
      <c r="THP845" s="32"/>
      <c r="THQ845" s="32"/>
      <c r="THR845" s="32"/>
      <c r="THS845" s="32"/>
      <c r="THT845" s="32"/>
      <c r="THU845" s="32"/>
      <c r="THV845" s="32"/>
      <c r="THW845" s="32"/>
      <c r="THX845" s="32"/>
      <c r="THY845" s="32"/>
      <c r="THZ845" s="32"/>
      <c r="TIA845" s="32"/>
      <c r="TIB845" s="32"/>
      <c r="TIC845" s="32"/>
      <c r="TID845" s="32"/>
      <c r="TIE845" s="32"/>
      <c r="TIF845" s="32"/>
      <c r="TIG845" s="32"/>
      <c r="TIH845" s="32"/>
      <c r="TII845" s="32"/>
      <c r="TIJ845" s="32"/>
      <c r="TIK845" s="32"/>
      <c r="TIL845" s="32"/>
      <c r="TIM845" s="32"/>
      <c r="TIN845" s="32"/>
      <c r="TIO845" s="32"/>
      <c r="TIP845" s="32"/>
      <c r="TIQ845" s="32"/>
      <c r="TIR845" s="32"/>
      <c r="TIS845" s="32"/>
      <c r="TIT845" s="32"/>
      <c r="TIU845" s="32"/>
      <c r="TIV845" s="32"/>
      <c r="TIW845" s="32"/>
      <c r="TIX845" s="32"/>
      <c r="TIY845" s="32"/>
      <c r="TIZ845" s="32"/>
      <c r="TJA845" s="32"/>
      <c r="TJB845" s="32"/>
      <c r="TJC845" s="32"/>
      <c r="TJD845" s="32"/>
      <c r="TJE845" s="32"/>
      <c r="TJF845" s="32"/>
      <c r="TJG845" s="32"/>
      <c r="TJH845" s="32"/>
      <c r="TJI845" s="32"/>
      <c r="TJJ845" s="32"/>
      <c r="TJK845" s="32"/>
      <c r="TJL845" s="32"/>
      <c r="TJM845" s="32"/>
      <c r="TJN845" s="32"/>
      <c r="TJO845" s="32"/>
      <c r="TJP845" s="32"/>
      <c r="TJQ845" s="32"/>
      <c r="TJR845" s="32"/>
      <c r="TJS845" s="32"/>
      <c r="TJT845" s="32"/>
      <c r="TJU845" s="32"/>
      <c r="TJV845" s="32"/>
      <c r="TJW845" s="32"/>
      <c r="TJX845" s="32"/>
      <c r="TJY845" s="32"/>
      <c r="TJZ845" s="32"/>
      <c r="TKA845" s="32"/>
      <c r="TKB845" s="32"/>
      <c r="TKC845" s="32"/>
      <c r="TKD845" s="32"/>
      <c r="TKE845" s="32"/>
      <c r="TKF845" s="32"/>
      <c r="TKG845" s="32"/>
      <c r="TKH845" s="32"/>
      <c r="TKI845" s="32"/>
      <c r="TKJ845" s="32"/>
      <c r="TKK845" s="32"/>
      <c r="TKL845" s="32"/>
      <c r="TKM845" s="32"/>
      <c r="TKN845" s="32"/>
      <c r="TKO845" s="32"/>
      <c r="TKP845" s="32"/>
      <c r="TKQ845" s="32"/>
      <c r="TKR845" s="32"/>
      <c r="TKS845" s="32"/>
      <c r="TKT845" s="32"/>
      <c r="TKU845" s="32"/>
      <c r="TKV845" s="32"/>
      <c r="TKW845" s="32"/>
      <c r="TKX845" s="32"/>
      <c r="TKY845" s="32"/>
      <c r="TKZ845" s="32"/>
      <c r="TLA845" s="32"/>
      <c r="TLB845" s="32"/>
      <c r="TLC845" s="32"/>
      <c r="TLD845" s="32"/>
      <c r="TLE845" s="32"/>
      <c r="TLF845" s="32"/>
      <c r="TLG845" s="32"/>
      <c r="TLH845" s="32"/>
      <c r="TLI845" s="32"/>
      <c r="TLJ845" s="32"/>
      <c r="TLK845" s="32"/>
      <c r="TLL845" s="32"/>
      <c r="TLM845" s="32"/>
      <c r="TLN845" s="32"/>
      <c r="TLO845" s="32"/>
      <c r="TLP845" s="32"/>
      <c r="TLQ845" s="32"/>
      <c r="TLR845" s="32"/>
      <c r="TLS845" s="32"/>
      <c r="TLT845" s="32"/>
      <c r="TLU845" s="32"/>
      <c r="TLV845" s="32"/>
      <c r="TLW845" s="32"/>
      <c r="TLX845" s="32"/>
      <c r="TLY845" s="32"/>
      <c r="TLZ845" s="32"/>
      <c r="TMA845" s="32"/>
      <c r="TMB845" s="32"/>
      <c r="TMC845" s="32"/>
      <c r="TMD845" s="32"/>
      <c r="TME845" s="32"/>
      <c r="TMF845" s="32"/>
      <c r="TMG845" s="32"/>
      <c r="TMH845" s="32"/>
      <c r="TMI845" s="32"/>
      <c r="TMJ845" s="32"/>
      <c r="TMK845" s="32"/>
      <c r="TML845" s="32"/>
      <c r="TMM845" s="32"/>
      <c r="TMN845" s="32"/>
      <c r="TMO845" s="32"/>
      <c r="TMP845" s="32"/>
      <c r="TMQ845" s="32"/>
      <c r="TMR845" s="32"/>
      <c r="TMS845" s="32"/>
      <c r="TMT845" s="32"/>
      <c r="TMU845" s="32"/>
      <c r="TMV845" s="32"/>
      <c r="TMW845" s="32"/>
      <c r="TMX845" s="32"/>
      <c r="TMY845" s="32"/>
      <c r="TMZ845" s="32"/>
      <c r="TNA845" s="32"/>
      <c r="TNB845" s="32"/>
      <c r="TNC845" s="32"/>
      <c r="TND845" s="32"/>
      <c r="TNE845" s="32"/>
      <c r="TNF845" s="32"/>
      <c r="TNG845" s="32"/>
      <c r="TNH845" s="32"/>
      <c r="TNI845" s="32"/>
      <c r="TNJ845" s="32"/>
      <c r="TNK845" s="32"/>
      <c r="TNL845" s="32"/>
      <c r="TNM845" s="32"/>
      <c r="TNN845" s="32"/>
      <c r="TNO845" s="32"/>
      <c r="TNP845" s="32"/>
      <c r="TNQ845" s="32"/>
      <c r="TNR845" s="32"/>
      <c r="TNS845" s="32"/>
      <c r="TNT845" s="32"/>
      <c r="TNU845" s="32"/>
      <c r="TNV845" s="32"/>
      <c r="TNW845" s="32"/>
      <c r="TNX845" s="32"/>
      <c r="TNY845" s="32"/>
      <c r="TNZ845" s="32"/>
      <c r="TOA845" s="32"/>
      <c r="TOB845" s="32"/>
      <c r="TOC845" s="32"/>
      <c r="TOD845" s="32"/>
      <c r="TOE845" s="32"/>
      <c r="TOF845" s="32"/>
      <c r="TOG845" s="32"/>
      <c r="TOH845" s="32"/>
      <c r="TOI845" s="32"/>
      <c r="TOJ845" s="32"/>
      <c r="TOK845" s="32"/>
      <c r="TOL845" s="32"/>
      <c r="TOM845" s="32"/>
      <c r="TON845" s="32"/>
      <c r="TOO845" s="32"/>
      <c r="TOP845" s="32"/>
      <c r="TOQ845" s="32"/>
      <c r="TOR845" s="32"/>
      <c r="TOS845" s="32"/>
      <c r="TOT845" s="32"/>
      <c r="TOU845" s="32"/>
      <c r="TOV845" s="32"/>
      <c r="TOW845" s="32"/>
      <c r="TOX845" s="32"/>
      <c r="TOY845" s="32"/>
      <c r="TOZ845" s="32"/>
      <c r="TPA845" s="32"/>
      <c r="TPB845" s="32"/>
      <c r="TPC845" s="32"/>
      <c r="TPD845" s="32"/>
      <c r="TPE845" s="32"/>
      <c r="TPF845" s="32"/>
      <c r="TPG845" s="32"/>
      <c r="TPH845" s="32"/>
      <c r="TPI845" s="32"/>
      <c r="TPJ845" s="32"/>
      <c r="TPK845" s="32"/>
      <c r="TPL845" s="32"/>
      <c r="TPM845" s="32"/>
      <c r="TPN845" s="32"/>
      <c r="TPO845" s="32"/>
      <c r="TPP845" s="32"/>
      <c r="TPQ845" s="32"/>
      <c r="TPR845" s="32"/>
      <c r="TPS845" s="32"/>
      <c r="TPT845" s="32"/>
      <c r="TPU845" s="32"/>
      <c r="TPV845" s="32"/>
      <c r="TPW845" s="32"/>
      <c r="TPX845" s="32"/>
      <c r="TPY845" s="32"/>
      <c r="TPZ845" s="32"/>
      <c r="TQA845" s="32"/>
      <c r="TQB845" s="32"/>
      <c r="TQC845" s="32"/>
      <c r="TQD845" s="32"/>
      <c r="TQE845" s="32"/>
      <c r="TQF845" s="32"/>
      <c r="TQG845" s="32"/>
      <c r="TQH845" s="32"/>
      <c r="TQI845" s="32"/>
      <c r="TQJ845" s="32"/>
      <c r="TQK845" s="32"/>
      <c r="TQL845" s="32"/>
      <c r="TQM845" s="32"/>
      <c r="TQN845" s="32"/>
      <c r="TQO845" s="32"/>
      <c r="TQP845" s="32"/>
      <c r="TQQ845" s="32"/>
      <c r="TQR845" s="32"/>
      <c r="TQS845" s="32"/>
      <c r="TQT845" s="32"/>
      <c r="TQU845" s="32"/>
      <c r="TQV845" s="32"/>
      <c r="TQW845" s="32"/>
      <c r="TQX845" s="32"/>
      <c r="TQY845" s="32"/>
      <c r="TQZ845" s="32"/>
      <c r="TRA845" s="32"/>
      <c r="TRB845" s="32"/>
      <c r="TRC845" s="32"/>
      <c r="TRD845" s="32"/>
      <c r="TRE845" s="32"/>
      <c r="TRF845" s="32"/>
      <c r="TRG845" s="32"/>
      <c r="TRH845" s="32"/>
      <c r="TRI845" s="32"/>
      <c r="TRJ845" s="32"/>
      <c r="TRK845" s="32"/>
      <c r="TRL845" s="32"/>
      <c r="TRM845" s="32"/>
      <c r="TRN845" s="32"/>
      <c r="TRO845" s="32"/>
      <c r="TRP845" s="32"/>
      <c r="TRQ845" s="32"/>
      <c r="TRR845" s="32"/>
      <c r="TRS845" s="32"/>
      <c r="TRT845" s="32"/>
      <c r="TRU845" s="32"/>
      <c r="TRV845" s="32"/>
      <c r="TRW845" s="32"/>
      <c r="TRX845" s="32"/>
      <c r="TRY845" s="32"/>
      <c r="TRZ845" s="32"/>
      <c r="TSA845" s="32"/>
      <c r="TSB845" s="32"/>
      <c r="TSC845" s="32"/>
      <c r="TSD845" s="32"/>
      <c r="TSE845" s="32"/>
      <c r="TSF845" s="32"/>
      <c r="TSG845" s="32"/>
      <c r="TSH845" s="32"/>
      <c r="TSI845" s="32"/>
      <c r="TSJ845" s="32"/>
      <c r="TSK845" s="32"/>
      <c r="TSL845" s="32"/>
      <c r="TSM845" s="32"/>
      <c r="TSN845" s="32"/>
      <c r="TSO845" s="32"/>
      <c r="TSP845" s="32"/>
      <c r="TSQ845" s="32"/>
      <c r="TSR845" s="32"/>
      <c r="TSS845" s="32"/>
      <c r="TST845" s="32"/>
      <c r="TSU845" s="32"/>
      <c r="TSV845" s="32"/>
      <c r="TSW845" s="32"/>
      <c r="TSX845" s="32"/>
      <c r="TSY845" s="32"/>
      <c r="TSZ845" s="32"/>
      <c r="TTA845" s="32"/>
      <c r="TTB845" s="32"/>
      <c r="TTC845" s="32"/>
      <c r="TTD845" s="32"/>
      <c r="TTE845" s="32"/>
      <c r="TTF845" s="32"/>
      <c r="TTG845" s="32"/>
      <c r="TTH845" s="32"/>
      <c r="TTI845" s="32"/>
      <c r="TTJ845" s="32"/>
      <c r="TTK845" s="32"/>
      <c r="TTL845" s="32"/>
      <c r="TTM845" s="32"/>
      <c r="TTN845" s="32"/>
      <c r="TTO845" s="32"/>
      <c r="TTP845" s="32"/>
      <c r="TTQ845" s="32"/>
      <c r="TTR845" s="32"/>
      <c r="TTS845" s="32"/>
      <c r="TTT845" s="32"/>
      <c r="TTU845" s="32"/>
      <c r="TTV845" s="32"/>
      <c r="TTW845" s="32"/>
      <c r="TTX845" s="32"/>
      <c r="TTY845" s="32"/>
      <c r="TTZ845" s="32"/>
      <c r="TUA845" s="32"/>
      <c r="TUB845" s="32"/>
      <c r="TUC845" s="32"/>
      <c r="TUD845" s="32"/>
      <c r="TUE845" s="32"/>
      <c r="TUF845" s="32"/>
      <c r="TUG845" s="32"/>
      <c r="TUH845" s="32"/>
      <c r="TUI845" s="32"/>
      <c r="TUJ845" s="32"/>
      <c r="TUK845" s="32"/>
      <c r="TUL845" s="32"/>
      <c r="TUM845" s="32"/>
      <c r="TUN845" s="32"/>
      <c r="TUO845" s="32"/>
      <c r="TUP845" s="32"/>
      <c r="TUQ845" s="32"/>
      <c r="TUR845" s="32"/>
      <c r="TUS845" s="32"/>
      <c r="TUT845" s="32"/>
      <c r="TUU845" s="32"/>
      <c r="TUV845" s="32"/>
      <c r="TUW845" s="32"/>
      <c r="TUX845" s="32"/>
      <c r="TUY845" s="32"/>
      <c r="TUZ845" s="32"/>
      <c r="TVA845" s="32"/>
      <c r="TVB845" s="32"/>
      <c r="TVC845" s="32"/>
      <c r="TVD845" s="32"/>
      <c r="TVE845" s="32"/>
      <c r="TVF845" s="32"/>
      <c r="TVG845" s="32"/>
      <c r="TVH845" s="32"/>
      <c r="TVI845" s="32"/>
      <c r="TVJ845" s="32"/>
      <c r="TVK845" s="32"/>
      <c r="TVL845" s="32"/>
      <c r="TVM845" s="32"/>
      <c r="TVN845" s="32"/>
      <c r="TVO845" s="32"/>
      <c r="TVP845" s="32"/>
      <c r="TVQ845" s="32"/>
      <c r="TVR845" s="32"/>
      <c r="TVS845" s="32"/>
      <c r="TVT845" s="32"/>
      <c r="TVU845" s="32"/>
      <c r="TVV845" s="32"/>
      <c r="TVW845" s="32"/>
      <c r="TVX845" s="32"/>
      <c r="TVY845" s="32"/>
      <c r="TVZ845" s="32"/>
      <c r="TWA845" s="32"/>
      <c r="TWB845" s="32"/>
      <c r="TWC845" s="32"/>
      <c r="TWD845" s="32"/>
      <c r="TWE845" s="32"/>
      <c r="TWF845" s="32"/>
      <c r="TWG845" s="32"/>
      <c r="TWH845" s="32"/>
      <c r="TWI845" s="32"/>
      <c r="TWJ845" s="32"/>
      <c r="TWK845" s="32"/>
      <c r="TWL845" s="32"/>
      <c r="TWM845" s="32"/>
      <c r="TWN845" s="32"/>
      <c r="TWO845" s="32"/>
      <c r="TWP845" s="32"/>
      <c r="TWQ845" s="32"/>
      <c r="TWR845" s="32"/>
      <c r="TWS845" s="32"/>
      <c r="TWT845" s="32"/>
      <c r="TWU845" s="32"/>
      <c r="TWV845" s="32"/>
      <c r="TWW845" s="32"/>
      <c r="TWX845" s="32"/>
      <c r="TWY845" s="32"/>
      <c r="TWZ845" s="32"/>
      <c r="TXA845" s="32"/>
      <c r="TXB845" s="32"/>
      <c r="TXC845" s="32"/>
      <c r="TXD845" s="32"/>
      <c r="TXE845" s="32"/>
      <c r="TXF845" s="32"/>
      <c r="TXG845" s="32"/>
      <c r="TXH845" s="32"/>
      <c r="TXI845" s="32"/>
      <c r="TXJ845" s="32"/>
      <c r="TXK845" s="32"/>
      <c r="TXL845" s="32"/>
      <c r="TXM845" s="32"/>
      <c r="TXN845" s="32"/>
      <c r="TXO845" s="32"/>
      <c r="TXP845" s="32"/>
      <c r="TXQ845" s="32"/>
      <c r="TXR845" s="32"/>
      <c r="TXS845" s="32"/>
      <c r="TXT845" s="32"/>
      <c r="TXU845" s="32"/>
      <c r="TXV845" s="32"/>
      <c r="TXW845" s="32"/>
      <c r="TXX845" s="32"/>
      <c r="TXY845" s="32"/>
      <c r="TXZ845" s="32"/>
      <c r="TYA845" s="32"/>
      <c r="TYB845" s="32"/>
      <c r="TYC845" s="32"/>
      <c r="TYD845" s="32"/>
      <c r="TYE845" s="32"/>
      <c r="TYF845" s="32"/>
      <c r="TYG845" s="32"/>
      <c r="TYH845" s="32"/>
      <c r="TYI845" s="32"/>
      <c r="TYJ845" s="32"/>
      <c r="TYK845" s="32"/>
      <c r="TYL845" s="32"/>
      <c r="TYM845" s="32"/>
      <c r="TYN845" s="32"/>
      <c r="TYO845" s="32"/>
      <c r="TYP845" s="32"/>
      <c r="TYQ845" s="32"/>
      <c r="TYR845" s="32"/>
      <c r="TYS845" s="32"/>
      <c r="TYT845" s="32"/>
      <c r="TYU845" s="32"/>
      <c r="TYV845" s="32"/>
      <c r="TYW845" s="32"/>
      <c r="TYX845" s="32"/>
      <c r="TYY845" s="32"/>
      <c r="TYZ845" s="32"/>
      <c r="TZA845" s="32"/>
      <c r="TZB845" s="32"/>
      <c r="TZC845" s="32"/>
      <c r="TZD845" s="32"/>
      <c r="TZE845" s="32"/>
      <c r="TZF845" s="32"/>
      <c r="TZG845" s="32"/>
      <c r="TZH845" s="32"/>
      <c r="TZI845" s="32"/>
      <c r="TZJ845" s="32"/>
      <c r="TZK845" s="32"/>
      <c r="TZL845" s="32"/>
      <c r="TZM845" s="32"/>
      <c r="TZN845" s="32"/>
      <c r="TZO845" s="32"/>
      <c r="TZP845" s="32"/>
      <c r="TZQ845" s="32"/>
      <c r="TZR845" s="32"/>
      <c r="TZS845" s="32"/>
      <c r="TZT845" s="32"/>
      <c r="TZU845" s="32"/>
      <c r="TZV845" s="32"/>
      <c r="TZW845" s="32"/>
      <c r="TZX845" s="32"/>
      <c r="TZY845" s="32"/>
      <c r="TZZ845" s="32"/>
      <c r="UAA845" s="32"/>
      <c r="UAB845" s="32"/>
      <c r="UAC845" s="32"/>
      <c r="UAD845" s="32"/>
      <c r="UAE845" s="32"/>
      <c r="UAF845" s="32"/>
      <c r="UAG845" s="32"/>
      <c r="UAH845" s="32"/>
      <c r="UAI845" s="32"/>
      <c r="UAJ845" s="32"/>
      <c r="UAK845" s="32"/>
      <c r="UAL845" s="32"/>
      <c r="UAM845" s="32"/>
      <c r="UAN845" s="32"/>
      <c r="UAO845" s="32"/>
      <c r="UAP845" s="32"/>
      <c r="UAQ845" s="32"/>
      <c r="UAR845" s="32"/>
      <c r="UAS845" s="32"/>
      <c r="UAT845" s="32"/>
      <c r="UAU845" s="32"/>
      <c r="UAV845" s="32"/>
      <c r="UAW845" s="32"/>
      <c r="UAX845" s="32"/>
      <c r="UAY845" s="32"/>
      <c r="UAZ845" s="32"/>
      <c r="UBA845" s="32"/>
      <c r="UBB845" s="32"/>
      <c r="UBC845" s="32"/>
      <c r="UBD845" s="32"/>
      <c r="UBE845" s="32"/>
      <c r="UBF845" s="32"/>
      <c r="UBG845" s="32"/>
      <c r="UBH845" s="32"/>
      <c r="UBI845" s="32"/>
      <c r="UBJ845" s="32"/>
      <c r="UBK845" s="32"/>
      <c r="UBL845" s="32"/>
      <c r="UBM845" s="32"/>
      <c r="UBN845" s="32"/>
      <c r="UBO845" s="32"/>
      <c r="UBP845" s="32"/>
      <c r="UBQ845" s="32"/>
      <c r="UBR845" s="32"/>
      <c r="UBS845" s="32"/>
      <c r="UBT845" s="32"/>
      <c r="UBU845" s="32"/>
      <c r="UBV845" s="32"/>
      <c r="UBW845" s="32"/>
      <c r="UBX845" s="32"/>
      <c r="UBY845" s="32"/>
      <c r="UBZ845" s="32"/>
      <c r="UCA845" s="32"/>
      <c r="UCB845" s="32"/>
      <c r="UCC845" s="32"/>
      <c r="UCD845" s="32"/>
      <c r="UCE845" s="32"/>
      <c r="UCF845" s="32"/>
      <c r="UCG845" s="32"/>
      <c r="UCH845" s="32"/>
      <c r="UCI845" s="32"/>
      <c r="UCJ845" s="32"/>
      <c r="UCK845" s="32"/>
      <c r="UCL845" s="32"/>
      <c r="UCM845" s="32"/>
      <c r="UCN845" s="32"/>
      <c r="UCO845" s="32"/>
      <c r="UCP845" s="32"/>
      <c r="UCQ845" s="32"/>
      <c r="UCR845" s="32"/>
      <c r="UCS845" s="32"/>
      <c r="UCT845" s="32"/>
      <c r="UCU845" s="32"/>
      <c r="UCV845" s="32"/>
      <c r="UCW845" s="32"/>
      <c r="UCX845" s="32"/>
      <c r="UCY845" s="32"/>
      <c r="UCZ845" s="32"/>
      <c r="UDA845" s="32"/>
      <c r="UDB845" s="32"/>
      <c r="UDC845" s="32"/>
      <c r="UDD845" s="32"/>
      <c r="UDE845" s="32"/>
      <c r="UDF845" s="32"/>
      <c r="UDG845" s="32"/>
      <c r="UDH845" s="32"/>
      <c r="UDI845" s="32"/>
      <c r="UDJ845" s="32"/>
      <c r="UDK845" s="32"/>
      <c r="UDL845" s="32"/>
      <c r="UDM845" s="32"/>
      <c r="UDN845" s="32"/>
      <c r="UDO845" s="32"/>
      <c r="UDP845" s="32"/>
      <c r="UDQ845" s="32"/>
      <c r="UDR845" s="32"/>
      <c r="UDS845" s="32"/>
      <c r="UDT845" s="32"/>
      <c r="UDU845" s="32"/>
      <c r="UDV845" s="32"/>
      <c r="UDW845" s="32"/>
      <c r="UDX845" s="32"/>
      <c r="UDY845" s="32"/>
      <c r="UDZ845" s="32"/>
      <c r="UEA845" s="32"/>
      <c r="UEB845" s="32"/>
      <c r="UEC845" s="32"/>
      <c r="UED845" s="32"/>
      <c r="UEE845" s="32"/>
      <c r="UEF845" s="32"/>
      <c r="UEG845" s="32"/>
      <c r="UEH845" s="32"/>
      <c r="UEI845" s="32"/>
      <c r="UEJ845" s="32"/>
      <c r="UEK845" s="32"/>
      <c r="UEL845" s="32"/>
      <c r="UEM845" s="32"/>
      <c r="UEN845" s="32"/>
      <c r="UEO845" s="32"/>
      <c r="UEP845" s="32"/>
      <c r="UEQ845" s="32"/>
      <c r="UER845" s="32"/>
      <c r="UES845" s="32"/>
      <c r="UET845" s="32"/>
      <c r="UEU845" s="32"/>
      <c r="UEV845" s="32"/>
      <c r="UEW845" s="32"/>
      <c r="UEX845" s="32"/>
      <c r="UEY845" s="32"/>
      <c r="UEZ845" s="32"/>
      <c r="UFA845" s="32"/>
      <c r="UFB845" s="32"/>
      <c r="UFC845" s="32"/>
      <c r="UFD845" s="32"/>
      <c r="UFE845" s="32"/>
      <c r="UFF845" s="32"/>
      <c r="UFG845" s="32"/>
      <c r="UFH845" s="32"/>
      <c r="UFI845" s="32"/>
      <c r="UFJ845" s="32"/>
      <c r="UFK845" s="32"/>
      <c r="UFL845" s="32"/>
      <c r="UFM845" s="32"/>
      <c r="UFN845" s="32"/>
      <c r="UFO845" s="32"/>
      <c r="UFP845" s="32"/>
      <c r="UFQ845" s="32"/>
      <c r="UFR845" s="32"/>
      <c r="UFS845" s="32"/>
      <c r="UFT845" s="32"/>
      <c r="UFU845" s="32"/>
      <c r="UFV845" s="32"/>
      <c r="UFW845" s="32"/>
      <c r="UFX845" s="32"/>
      <c r="UFY845" s="32"/>
      <c r="UFZ845" s="32"/>
      <c r="UGA845" s="32"/>
      <c r="UGB845" s="32"/>
      <c r="UGC845" s="32"/>
      <c r="UGD845" s="32"/>
      <c r="UGE845" s="32"/>
      <c r="UGF845" s="32"/>
      <c r="UGG845" s="32"/>
      <c r="UGH845" s="32"/>
      <c r="UGI845" s="32"/>
      <c r="UGJ845" s="32"/>
      <c r="UGK845" s="32"/>
      <c r="UGL845" s="32"/>
      <c r="UGM845" s="32"/>
      <c r="UGN845" s="32"/>
      <c r="UGO845" s="32"/>
      <c r="UGP845" s="32"/>
      <c r="UGQ845" s="32"/>
      <c r="UGR845" s="32"/>
      <c r="UGS845" s="32"/>
      <c r="UGT845" s="32"/>
      <c r="UGU845" s="32"/>
      <c r="UGV845" s="32"/>
      <c r="UGW845" s="32"/>
      <c r="UGX845" s="32"/>
      <c r="UGY845" s="32"/>
      <c r="UGZ845" s="32"/>
      <c r="UHA845" s="32"/>
      <c r="UHB845" s="32"/>
      <c r="UHC845" s="32"/>
      <c r="UHD845" s="32"/>
      <c r="UHE845" s="32"/>
      <c r="UHF845" s="32"/>
      <c r="UHG845" s="32"/>
      <c r="UHH845" s="32"/>
      <c r="UHI845" s="32"/>
      <c r="UHJ845" s="32"/>
      <c r="UHK845" s="32"/>
      <c r="UHL845" s="32"/>
      <c r="UHM845" s="32"/>
      <c r="UHN845" s="32"/>
      <c r="UHO845" s="32"/>
      <c r="UHP845" s="32"/>
      <c r="UHQ845" s="32"/>
      <c r="UHR845" s="32"/>
      <c r="UHS845" s="32"/>
      <c r="UHT845" s="32"/>
      <c r="UHU845" s="32"/>
      <c r="UHV845" s="32"/>
      <c r="UHW845" s="32"/>
      <c r="UHX845" s="32"/>
      <c r="UHY845" s="32"/>
      <c r="UHZ845" s="32"/>
      <c r="UIA845" s="32"/>
      <c r="UIB845" s="32"/>
      <c r="UIC845" s="32"/>
      <c r="UID845" s="32"/>
      <c r="UIE845" s="32"/>
      <c r="UIF845" s="32"/>
      <c r="UIG845" s="32"/>
      <c r="UIH845" s="32"/>
      <c r="UII845" s="32"/>
      <c r="UIJ845" s="32"/>
      <c r="UIK845" s="32"/>
      <c r="UIL845" s="32"/>
      <c r="UIM845" s="32"/>
      <c r="UIN845" s="32"/>
      <c r="UIO845" s="32"/>
      <c r="UIP845" s="32"/>
      <c r="UIQ845" s="32"/>
      <c r="UIR845" s="32"/>
      <c r="UIS845" s="32"/>
      <c r="UIT845" s="32"/>
      <c r="UIU845" s="32"/>
      <c r="UIV845" s="32"/>
      <c r="UIW845" s="32"/>
      <c r="UIX845" s="32"/>
      <c r="UIY845" s="32"/>
      <c r="UIZ845" s="32"/>
      <c r="UJA845" s="32"/>
      <c r="UJB845" s="32"/>
      <c r="UJC845" s="32"/>
      <c r="UJD845" s="32"/>
      <c r="UJE845" s="32"/>
      <c r="UJF845" s="32"/>
      <c r="UJG845" s="32"/>
      <c r="UJH845" s="32"/>
      <c r="UJI845" s="32"/>
      <c r="UJJ845" s="32"/>
      <c r="UJK845" s="32"/>
      <c r="UJL845" s="32"/>
      <c r="UJM845" s="32"/>
      <c r="UJN845" s="32"/>
      <c r="UJO845" s="32"/>
      <c r="UJP845" s="32"/>
      <c r="UJQ845" s="32"/>
      <c r="UJR845" s="32"/>
      <c r="UJS845" s="32"/>
      <c r="UJT845" s="32"/>
      <c r="UJU845" s="32"/>
      <c r="UJV845" s="32"/>
      <c r="UJW845" s="32"/>
      <c r="UJX845" s="32"/>
      <c r="UJY845" s="32"/>
      <c r="UJZ845" s="32"/>
      <c r="UKA845" s="32"/>
      <c r="UKB845" s="32"/>
      <c r="UKC845" s="32"/>
      <c r="UKD845" s="32"/>
      <c r="UKE845" s="32"/>
      <c r="UKF845" s="32"/>
      <c r="UKG845" s="32"/>
      <c r="UKH845" s="32"/>
      <c r="UKI845" s="32"/>
      <c r="UKJ845" s="32"/>
      <c r="UKK845" s="32"/>
      <c r="UKL845" s="32"/>
      <c r="UKM845" s="32"/>
      <c r="UKN845" s="32"/>
      <c r="UKO845" s="32"/>
      <c r="UKP845" s="32"/>
      <c r="UKQ845" s="32"/>
      <c r="UKR845" s="32"/>
      <c r="UKS845" s="32"/>
      <c r="UKT845" s="32"/>
      <c r="UKU845" s="32"/>
      <c r="UKV845" s="32"/>
      <c r="UKW845" s="32"/>
      <c r="UKX845" s="32"/>
      <c r="UKY845" s="32"/>
      <c r="UKZ845" s="32"/>
      <c r="ULA845" s="32"/>
      <c r="ULB845" s="32"/>
      <c r="ULC845" s="32"/>
      <c r="ULD845" s="32"/>
      <c r="ULE845" s="32"/>
      <c r="ULF845" s="32"/>
      <c r="ULG845" s="32"/>
      <c r="ULH845" s="32"/>
      <c r="ULI845" s="32"/>
      <c r="ULJ845" s="32"/>
      <c r="ULK845" s="32"/>
      <c r="ULL845" s="32"/>
      <c r="ULM845" s="32"/>
      <c r="ULN845" s="32"/>
      <c r="ULO845" s="32"/>
      <c r="ULP845" s="32"/>
      <c r="ULQ845" s="32"/>
      <c r="ULR845" s="32"/>
      <c r="ULS845" s="32"/>
      <c r="ULT845" s="32"/>
      <c r="ULU845" s="32"/>
      <c r="ULV845" s="32"/>
      <c r="ULW845" s="32"/>
      <c r="ULX845" s="32"/>
      <c r="ULY845" s="32"/>
      <c r="ULZ845" s="32"/>
      <c r="UMA845" s="32"/>
      <c r="UMB845" s="32"/>
      <c r="UMC845" s="32"/>
      <c r="UMD845" s="32"/>
      <c r="UME845" s="32"/>
      <c r="UMF845" s="32"/>
      <c r="UMG845" s="32"/>
      <c r="UMH845" s="32"/>
      <c r="UMI845" s="32"/>
      <c r="UMJ845" s="32"/>
      <c r="UMK845" s="32"/>
      <c r="UML845" s="32"/>
      <c r="UMM845" s="32"/>
      <c r="UMN845" s="32"/>
      <c r="UMO845" s="32"/>
      <c r="UMP845" s="32"/>
      <c r="UMQ845" s="32"/>
      <c r="UMR845" s="32"/>
      <c r="UMS845" s="32"/>
      <c r="UMT845" s="32"/>
      <c r="UMU845" s="32"/>
      <c r="UMV845" s="32"/>
      <c r="UMW845" s="32"/>
      <c r="UMX845" s="32"/>
      <c r="UMY845" s="32"/>
      <c r="UMZ845" s="32"/>
      <c r="UNA845" s="32"/>
      <c r="UNB845" s="32"/>
      <c r="UNC845" s="32"/>
      <c r="UND845" s="32"/>
      <c r="UNE845" s="32"/>
      <c r="UNF845" s="32"/>
      <c r="UNG845" s="32"/>
      <c r="UNH845" s="32"/>
      <c r="UNI845" s="32"/>
      <c r="UNJ845" s="32"/>
      <c r="UNK845" s="32"/>
      <c r="UNL845" s="32"/>
      <c r="UNM845" s="32"/>
      <c r="UNN845" s="32"/>
      <c r="UNO845" s="32"/>
      <c r="UNP845" s="32"/>
      <c r="UNQ845" s="32"/>
      <c r="UNR845" s="32"/>
      <c r="UNS845" s="32"/>
      <c r="UNT845" s="32"/>
      <c r="UNU845" s="32"/>
      <c r="UNV845" s="32"/>
      <c r="UNW845" s="32"/>
      <c r="UNX845" s="32"/>
      <c r="UNY845" s="32"/>
      <c r="UNZ845" s="32"/>
      <c r="UOA845" s="32"/>
      <c r="UOB845" s="32"/>
      <c r="UOC845" s="32"/>
      <c r="UOD845" s="32"/>
      <c r="UOE845" s="32"/>
      <c r="UOF845" s="32"/>
      <c r="UOG845" s="32"/>
      <c r="UOH845" s="32"/>
      <c r="UOI845" s="32"/>
      <c r="UOJ845" s="32"/>
      <c r="UOK845" s="32"/>
      <c r="UOL845" s="32"/>
      <c r="UOM845" s="32"/>
      <c r="UON845" s="32"/>
      <c r="UOO845" s="32"/>
      <c r="UOP845" s="32"/>
      <c r="UOQ845" s="32"/>
      <c r="UOR845" s="32"/>
      <c r="UOS845" s="32"/>
      <c r="UOT845" s="32"/>
      <c r="UOU845" s="32"/>
      <c r="UOV845" s="32"/>
      <c r="UOW845" s="32"/>
      <c r="UOX845" s="32"/>
      <c r="UOY845" s="32"/>
      <c r="UOZ845" s="32"/>
      <c r="UPA845" s="32"/>
      <c r="UPB845" s="32"/>
      <c r="UPC845" s="32"/>
      <c r="UPD845" s="32"/>
      <c r="UPE845" s="32"/>
      <c r="UPF845" s="32"/>
      <c r="UPG845" s="32"/>
      <c r="UPH845" s="32"/>
      <c r="UPI845" s="32"/>
      <c r="UPJ845" s="32"/>
      <c r="UPK845" s="32"/>
      <c r="UPL845" s="32"/>
      <c r="UPM845" s="32"/>
      <c r="UPN845" s="32"/>
      <c r="UPO845" s="32"/>
      <c r="UPP845" s="32"/>
      <c r="UPQ845" s="32"/>
      <c r="UPR845" s="32"/>
      <c r="UPS845" s="32"/>
      <c r="UPT845" s="32"/>
      <c r="UPU845" s="32"/>
      <c r="UPV845" s="32"/>
      <c r="UPW845" s="32"/>
      <c r="UPX845" s="32"/>
      <c r="UPY845" s="32"/>
      <c r="UPZ845" s="32"/>
      <c r="UQA845" s="32"/>
      <c r="UQB845" s="32"/>
      <c r="UQC845" s="32"/>
      <c r="UQD845" s="32"/>
      <c r="UQE845" s="32"/>
      <c r="UQF845" s="32"/>
      <c r="UQG845" s="32"/>
      <c r="UQH845" s="32"/>
      <c r="UQI845" s="32"/>
      <c r="UQJ845" s="32"/>
      <c r="UQK845" s="32"/>
      <c r="UQL845" s="32"/>
      <c r="UQM845" s="32"/>
      <c r="UQN845" s="32"/>
      <c r="UQO845" s="32"/>
      <c r="UQP845" s="32"/>
      <c r="UQQ845" s="32"/>
      <c r="UQR845" s="32"/>
      <c r="UQS845" s="32"/>
      <c r="UQT845" s="32"/>
      <c r="UQU845" s="32"/>
      <c r="UQV845" s="32"/>
      <c r="UQW845" s="32"/>
      <c r="UQX845" s="32"/>
      <c r="UQY845" s="32"/>
      <c r="UQZ845" s="32"/>
      <c r="URA845" s="32"/>
      <c r="URB845" s="32"/>
      <c r="URC845" s="32"/>
      <c r="URD845" s="32"/>
      <c r="URE845" s="32"/>
      <c r="URF845" s="32"/>
      <c r="URG845" s="32"/>
      <c r="URH845" s="32"/>
      <c r="URI845" s="32"/>
      <c r="URJ845" s="32"/>
      <c r="URK845" s="32"/>
      <c r="URL845" s="32"/>
      <c r="URM845" s="32"/>
      <c r="URN845" s="32"/>
      <c r="URO845" s="32"/>
      <c r="URP845" s="32"/>
      <c r="URQ845" s="32"/>
      <c r="URR845" s="32"/>
      <c r="URS845" s="32"/>
      <c r="URT845" s="32"/>
      <c r="URU845" s="32"/>
      <c r="URV845" s="32"/>
      <c r="URW845" s="32"/>
      <c r="URX845" s="32"/>
      <c r="URY845" s="32"/>
      <c r="URZ845" s="32"/>
      <c r="USA845" s="32"/>
      <c r="USB845" s="32"/>
      <c r="USC845" s="32"/>
      <c r="USD845" s="32"/>
      <c r="USE845" s="32"/>
      <c r="USF845" s="32"/>
      <c r="USG845" s="32"/>
      <c r="USH845" s="32"/>
      <c r="USI845" s="32"/>
      <c r="USJ845" s="32"/>
      <c r="USK845" s="32"/>
      <c r="USL845" s="32"/>
      <c r="USM845" s="32"/>
      <c r="USN845" s="32"/>
      <c r="USO845" s="32"/>
      <c r="USP845" s="32"/>
      <c r="USQ845" s="32"/>
      <c r="USR845" s="32"/>
      <c r="USS845" s="32"/>
      <c r="UST845" s="32"/>
      <c r="USU845" s="32"/>
      <c r="USV845" s="32"/>
      <c r="USW845" s="32"/>
      <c r="USX845" s="32"/>
      <c r="USY845" s="32"/>
      <c r="USZ845" s="32"/>
      <c r="UTA845" s="32"/>
      <c r="UTB845" s="32"/>
      <c r="UTC845" s="32"/>
      <c r="UTD845" s="32"/>
      <c r="UTE845" s="32"/>
      <c r="UTF845" s="32"/>
      <c r="UTG845" s="32"/>
      <c r="UTH845" s="32"/>
      <c r="UTI845" s="32"/>
      <c r="UTJ845" s="32"/>
      <c r="UTK845" s="32"/>
      <c r="UTL845" s="32"/>
      <c r="UTM845" s="32"/>
      <c r="UTN845" s="32"/>
      <c r="UTO845" s="32"/>
      <c r="UTP845" s="32"/>
      <c r="UTQ845" s="32"/>
      <c r="UTR845" s="32"/>
      <c r="UTS845" s="32"/>
      <c r="UTT845" s="32"/>
      <c r="UTU845" s="32"/>
      <c r="UTV845" s="32"/>
      <c r="UTW845" s="32"/>
      <c r="UTX845" s="32"/>
      <c r="UTY845" s="32"/>
      <c r="UTZ845" s="32"/>
      <c r="UUA845" s="32"/>
      <c r="UUB845" s="32"/>
      <c r="UUC845" s="32"/>
      <c r="UUD845" s="32"/>
      <c r="UUE845" s="32"/>
      <c r="UUF845" s="32"/>
      <c r="UUG845" s="32"/>
      <c r="UUH845" s="32"/>
      <c r="UUI845" s="32"/>
      <c r="UUJ845" s="32"/>
      <c r="UUK845" s="32"/>
      <c r="UUL845" s="32"/>
      <c r="UUM845" s="32"/>
      <c r="UUN845" s="32"/>
      <c r="UUO845" s="32"/>
      <c r="UUP845" s="32"/>
      <c r="UUQ845" s="32"/>
      <c r="UUR845" s="32"/>
      <c r="UUS845" s="32"/>
      <c r="UUT845" s="32"/>
      <c r="UUU845" s="32"/>
      <c r="UUV845" s="32"/>
      <c r="UUW845" s="32"/>
      <c r="UUX845" s="32"/>
      <c r="UUY845" s="32"/>
      <c r="UUZ845" s="32"/>
      <c r="UVA845" s="32"/>
      <c r="UVB845" s="32"/>
      <c r="UVC845" s="32"/>
      <c r="UVD845" s="32"/>
      <c r="UVE845" s="32"/>
      <c r="UVF845" s="32"/>
      <c r="UVG845" s="32"/>
      <c r="UVH845" s="32"/>
      <c r="UVI845" s="32"/>
      <c r="UVJ845" s="32"/>
      <c r="UVK845" s="32"/>
      <c r="UVL845" s="32"/>
      <c r="UVM845" s="32"/>
      <c r="UVN845" s="32"/>
      <c r="UVO845" s="32"/>
      <c r="UVP845" s="32"/>
      <c r="UVQ845" s="32"/>
      <c r="UVR845" s="32"/>
      <c r="UVS845" s="32"/>
      <c r="UVT845" s="32"/>
      <c r="UVU845" s="32"/>
      <c r="UVV845" s="32"/>
      <c r="UVW845" s="32"/>
      <c r="UVX845" s="32"/>
      <c r="UVY845" s="32"/>
      <c r="UVZ845" s="32"/>
      <c r="UWA845" s="32"/>
      <c r="UWB845" s="32"/>
      <c r="UWC845" s="32"/>
      <c r="UWD845" s="32"/>
      <c r="UWE845" s="32"/>
      <c r="UWF845" s="32"/>
      <c r="UWG845" s="32"/>
      <c r="UWH845" s="32"/>
      <c r="UWI845" s="32"/>
      <c r="UWJ845" s="32"/>
      <c r="UWK845" s="32"/>
      <c r="UWL845" s="32"/>
      <c r="UWM845" s="32"/>
      <c r="UWN845" s="32"/>
      <c r="UWO845" s="32"/>
      <c r="UWP845" s="32"/>
      <c r="UWQ845" s="32"/>
      <c r="UWR845" s="32"/>
      <c r="UWS845" s="32"/>
      <c r="UWT845" s="32"/>
      <c r="UWU845" s="32"/>
      <c r="UWV845" s="32"/>
      <c r="UWW845" s="32"/>
      <c r="UWX845" s="32"/>
      <c r="UWY845" s="32"/>
      <c r="UWZ845" s="32"/>
      <c r="UXA845" s="32"/>
      <c r="UXB845" s="32"/>
      <c r="UXC845" s="32"/>
      <c r="UXD845" s="32"/>
      <c r="UXE845" s="32"/>
      <c r="UXF845" s="32"/>
      <c r="UXG845" s="32"/>
      <c r="UXH845" s="32"/>
      <c r="UXI845" s="32"/>
      <c r="UXJ845" s="32"/>
      <c r="UXK845" s="32"/>
      <c r="UXL845" s="32"/>
      <c r="UXM845" s="32"/>
      <c r="UXN845" s="32"/>
      <c r="UXO845" s="32"/>
      <c r="UXP845" s="32"/>
      <c r="UXQ845" s="32"/>
      <c r="UXR845" s="32"/>
      <c r="UXS845" s="32"/>
      <c r="UXT845" s="32"/>
      <c r="UXU845" s="32"/>
      <c r="UXV845" s="32"/>
      <c r="UXW845" s="32"/>
      <c r="UXX845" s="32"/>
      <c r="UXY845" s="32"/>
      <c r="UXZ845" s="32"/>
      <c r="UYA845" s="32"/>
      <c r="UYB845" s="32"/>
      <c r="UYC845" s="32"/>
      <c r="UYD845" s="32"/>
      <c r="UYE845" s="32"/>
      <c r="UYF845" s="32"/>
      <c r="UYG845" s="32"/>
      <c r="UYH845" s="32"/>
      <c r="UYI845" s="32"/>
      <c r="UYJ845" s="32"/>
      <c r="UYK845" s="32"/>
      <c r="UYL845" s="32"/>
      <c r="UYM845" s="32"/>
      <c r="UYN845" s="32"/>
      <c r="UYO845" s="32"/>
      <c r="UYP845" s="32"/>
      <c r="UYQ845" s="32"/>
      <c r="UYR845" s="32"/>
      <c r="UYS845" s="32"/>
      <c r="UYT845" s="32"/>
      <c r="UYU845" s="32"/>
      <c r="UYV845" s="32"/>
      <c r="UYW845" s="32"/>
      <c r="UYX845" s="32"/>
      <c r="UYY845" s="32"/>
      <c r="UYZ845" s="32"/>
      <c r="UZA845" s="32"/>
      <c r="UZB845" s="32"/>
      <c r="UZC845" s="32"/>
      <c r="UZD845" s="32"/>
      <c r="UZE845" s="32"/>
      <c r="UZF845" s="32"/>
      <c r="UZG845" s="32"/>
      <c r="UZH845" s="32"/>
      <c r="UZI845" s="32"/>
      <c r="UZJ845" s="32"/>
      <c r="UZK845" s="32"/>
      <c r="UZL845" s="32"/>
      <c r="UZM845" s="32"/>
      <c r="UZN845" s="32"/>
      <c r="UZO845" s="32"/>
      <c r="UZP845" s="32"/>
      <c r="UZQ845" s="32"/>
      <c r="UZR845" s="32"/>
      <c r="UZS845" s="32"/>
      <c r="UZT845" s="32"/>
      <c r="UZU845" s="32"/>
      <c r="UZV845" s="32"/>
      <c r="UZW845" s="32"/>
      <c r="UZX845" s="32"/>
      <c r="UZY845" s="32"/>
      <c r="UZZ845" s="32"/>
      <c r="VAA845" s="32"/>
      <c r="VAB845" s="32"/>
      <c r="VAC845" s="32"/>
      <c r="VAD845" s="32"/>
      <c r="VAE845" s="32"/>
      <c r="VAF845" s="32"/>
      <c r="VAG845" s="32"/>
      <c r="VAH845" s="32"/>
      <c r="VAI845" s="32"/>
      <c r="VAJ845" s="32"/>
      <c r="VAK845" s="32"/>
      <c r="VAL845" s="32"/>
      <c r="VAM845" s="32"/>
      <c r="VAN845" s="32"/>
      <c r="VAO845" s="32"/>
      <c r="VAP845" s="32"/>
      <c r="VAQ845" s="32"/>
      <c r="VAR845" s="32"/>
      <c r="VAS845" s="32"/>
      <c r="VAT845" s="32"/>
      <c r="VAU845" s="32"/>
      <c r="VAV845" s="32"/>
      <c r="VAW845" s="32"/>
      <c r="VAX845" s="32"/>
      <c r="VAY845" s="32"/>
      <c r="VAZ845" s="32"/>
      <c r="VBA845" s="32"/>
      <c r="VBB845" s="32"/>
      <c r="VBC845" s="32"/>
      <c r="VBD845" s="32"/>
      <c r="VBE845" s="32"/>
      <c r="VBF845" s="32"/>
      <c r="VBG845" s="32"/>
      <c r="VBH845" s="32"/>
      <c r="VBI845" s="32"/>
      <c r="VBJ845" s="32"/>
      <c r="VBK845" s="32"/>
      <c r="VBL845" s="32"/>
      <c r="VBM845" s="32"/>
      <c r="VBN845" s="32"/>
      <c r="VBO845" s="32"/>
      <c r="VBP845" s="32"/>
      <c r="VBQ845" s="32"/>
      <c r="VBR845" s="32"/>
      <c r="VBS845" s="32"/>
      <c r="VBT845" s="32"/>
      <c r="VBU845" s="32"/>
      <c r="VBV845" s="32"/>
      <c r="VBW845" s="32"/>
      <c r="VBX845" s="32"/>
      <c r="VBY845" s="32"/>
      <c r="VBZ845" s="32"/>
      <c r="VCA845" s="32"/>
      <c r="VCB845" s="32"/>
      <c r="VCC845" s="32"/>
      <c r="VCD845" s="32"/>
      <c r="VCE845" s="32"/>
      <c r="VCF845" s="32"/>
      <c r="VCG845" s="32"/>
      <c r="VCH845" s="32"/>
      <c r="VCI845" s="32"/>
      <c r="VCJ845" s="32"/>
      <c r="VCK845" s="32"/>
      <c r="VCL845" s="32"/>
      <c r="VCM845" s="32"/>
      <c r="VCN845" s="32"/>
      <c r="VCO845" s="32"/>
      <c r="VCP845" s="32"/>
      <c r="VCQ845" s="32"/>
      <c r="VCR845" s="32"/>
      <c r="VCS845" s="32"/>
      <c r="VCT845" s="32"/>
      <c r="VCU845" s="32"/>
      <c r="VCV845" s="32"/>
      <c r="VCW845" s="32"/>
      <c r="VCX845" s="32"/>
      <c r="VCY845" s="32"/>
      <c r="VCZ845" s="32"/>
      <c r="VDA845" s="32"/>
      <c r="VDB845" s="32"/>
      <c r="VDC845" s="32"/>
      <c r="VDD845" s="32"/>
      <c r="VDE845" s="32"/>
      <c r="VDF845" s="32"/>
      <c r="VDG845" s="32"/>
      <c r="VDH845" s="32"/>
      <c r="VDI845" s="32"/>
      <c r="VDJ845" s="32"/>
      <c r="VDK845" s="32"/>
      <c r="VDL845" s="32"/>
      <c r="VDM845" s="32"/>
      <c r="VDN845" s="32"/>
      <c r="VDO845" s="32"/>
      <c r="VDP845" s="32"/>
      <c r="VDQ845" s="32"/>
      <c r="VDR845" s="32"/>
      <c r="VDS845" s="32"/>
      <c r="VDT845" s="32"/>
      <c r="VDU845" s="32"/>
      <c r="VDV845" s="32"/>
      <c r="VDW845" s="32"/>
      <c r="VDX845" s="32"/>
      <c r="VDY845" s="32"/>
      <c r="VDZ845" s="32"/>
      <c r="VEA845" s="32"/>
      <c r="VEB845" s="32"/>
      <c r="VEC845" s="32"/>
      <c r="VED845" s="32"/>
      <c r="VEE845" s="32"/>
      <c r="VEF845" s="32"/>
      <c r="VEG845" s="32"/>
      <c r="VEH845" s="32"/>
      <c r="VEI845" s="32"/>
      <c r="VEJ845" s="32"/>
      <c r="VEK845" s="32"/>
      <c r="VEL845" s="32"/>
      <c r="VEM845" s="32"/>
      <c r="VEN845" s="32"/>
      <c r="VEO845" s="32"/>
      <c r="VEP845" s="32"/>
      <c r="VEQ845" s="32"/>
      <c r="VER845" s="32"/>
      <c r="VES845" s="32"/>
      <c r="VET845" s="32"/>
      <c r="VEU845" s="32"/>
      <c r="VEV845" s="32"/>
      <c r="VEW845" s="32"/>
      <c r="VEX845" s="32"/>
      <c r="VEY845" s="32"/>
      <c r="VEZ845" s="32"/>
      <c r="VFA845" s="32"/>
      <c r="VFB845" s="32"/>
      <c r="VFC845" s="32"/>
      <c r="VFD845" s="32"/>
      <c r="VFE845" s="32"/>
      <c r="VFF845" s="32"/>
      <c r="VFG845" s="32"/>
      <c r="VFH845" s="32"/>
      <c r="VFI845" s="32"/>
      <c r="VFJ845" s="32"/>
      <c r="VFK845" s="32"/>
      <c r="VFL845" s="32"/>
      <c r="VFM845" s="32"/>
      <c r="VFN845" s="32"/>
      <c r="VFO845" s="32"/>
      <c r="VFP845" s="32"/>
      <c r="VFQ845" s="32"/>
      <c r="VFR845" s="32"/>
      <c r="VFS845" s="32"/>
      <c r="VFT845" s="32"/>
      <c r="VFU845" s="32"/>
      <c r="VFV845" s="32"/>
      <c r="VFW845" s="32"/>
      <c r="VFX845" s="32"/>
      <c r="VFY845" s="32"/>
      <c r="VFZ845" s="32"/>
      <c r="VGA845" s="32"/>
      <c r="VGB845" s="32"/>
      <c r="VGC845" s="32"/>
      <c r="VGD845" s="32"/>
      <c r="VGE845" s="32"/>
      <c r="VGF845" s="32"/>
      <c r="VGG845" s="32"/>
      <c r="VGH845" s="32"/>
      <c r="VGI845" s="32"/>
      <c r="VGJ845" s="32"/>
      <c r="VGK845" s="32"/>
      <c r="VGL845" s="32"/>
      <c r="VGM845" s="32"/>
      <c r="VGN845" s="32"/>
      <c r="VGO845" s="32"/>
      <c r="VGP845" s="32"/>
      <c r="VGQ845" s="32"/>
      <c r="VGR845" s="32"/>
      <c r="VGS845" s="32"/>
      <c r="VGT845" s="32"/>
      <c r="VGU845" s="32"/>
      <c r="VGV845" s="32"/>
      <c r="VGW845" s="32"/>
      <c r="VGX845" s="32"/>
      <c r="VGY845" s="32"/>
      <c r="VGZ845" s="32"/>
      <c r="VHA845" s="32"/>
      <c r="VHB845" s="32"/>
      <c r="VHC845" s="32"/>
      <c r="VHD845" s="32"/>
      <c r="VHE845" s="32"/>
      <c r="VHF845" s="32"/>
      <c r="VHG845" s="32"/>
      <c r="VHH845" s="32"/>
      <c r="VHI845" s="32"/>
      <c r="VHJ845" s="32"/>
      <c r="VHK845" s="32"/>
      <c r="VHL845" s="32"/>
      <c r="VHM845" s="32"/>
      <c r="VHN845" s="32"/>
      <c r="VHO845" s="32"/>
      <c r="VHP845" s="32"/>
      <c r="VHQ845" s="32"/>
      <c r="VHR845" s="32"/>
      <c r="VHS845" s="32"/>
      <c r="VHT845" s="32"/>
      <c r="VHU845" s="32"/>
      <c r="VHV845" s="32"/>
      <c r="VHW845" s="32"/>
      <c r="VHX845" s="32"/>
      <c r="VHY845" s="32"/>
      <c r="VHZ845" s="32"/>
      <c r="VIA845" s="32"/>
      <c r="VIB845" s="32"/>
      <c r="VIC845" s="32"/>
      <c r="VID845" s="32"/>
      <c r="VIE845" s="32"/>
      <c r="VIF845" s="32"/>
      <c r="VIG845" s="32"/>
      <c r="VIH845" s="32"/>
      <c r="VII845" s="32"/>
      <c r="VIJ845" s="32"/>
      <c r="VIK845" s="32"/>
      <c r="VIL845" s="32"/>
      <c r="VIM845" s="32"/>
      <c r="VIN845" s="32"/>
      <c r="VIO845" s="32"/>
      <c r="VIP845" s="32"/>
      <c r="VIQ845" s="32"/>
      <c r="VIR845" s="32"/>
      <c r="VIS845" s="32"/>
      <c r="VIT845" s="32"/>
      <c r="VIU845" s="32"/>
      <c r="VIV845" s="32"/>
      <c r="VIW845" s="32"/>
      <c r="VIX845" s="32"/>
      <c r="VIY845" s="32"/>
      <c r="VIZ845" s="32"/>
      <c r="VJA845" s="32"/>
      <c r="VJB845" s="32"/>
      <c r="VJC845" s="32"/>
      <c r="VJD845" s="32"/>
      <c r="VJE845" s="32"/>
      <c r="VJF845" s="32"/>
      <c r="VJG845" s="32"/>
      <c r="VJH845" s="32"/>
      <c r="VJI845" s="32"/>
      <c r="VJJ845" s="32"/>
      <c r="VJK845" s="32"/>
      <c r="VJL845" s="32"/>
      <c r="VJM845" s="32"/>
      <c r="VJN845" s="32"/>
      <c r="VJO845" s="32"/>
      <c r="VJP845" s="32"/>
      <c r="VJQ845" s="32"/>
      <c r="VJR845" s="32"/>
      <c r="VJS845" s="32"/>
      <c r="VJT845" s="32"/>
      <c r="VJU845" s="32"/>
      <c r="VJV845" s="32"/>
      <c r="VJW845" s="32"/>
      <c r="VJX845" s="32"/>
      <c r="VJY845" s="32"/>
      <c r="VJZ845" s="32"/>
      <c r="VKA845" s="32"/>
      <c r="VKB845" s="32"/>
      <c r="VKC845" s="32"/>
      <c r="VKD845" s="32"/>
      <c r="VKE845" s="32"/>
      <c r="VKF845" s="32"/>
      <c r="VKG845" s="32"/>
      <c r="VKH845" s="32"/>
      <c r="VKI845" s="32"/>
      <c r="VKJ845" s="32"/>
      <c r="VKK845" s="32"/>
      <c r="VKL845" s="32"/>
      <c r="VKM845" s="32"/>
      <c r="VKN845" s="32"/>
      <c r="VKO845" s="32"/>
      <c r="VKP845" s="32"/>
      <c r="VKQ845" s="32"/>
      <c r="VKR845" s="32"/>
      <c r="VKS845" s="32"/>
      <c r="VKT845" s="32"/>
      <c r="VKU845" s="32"/>
      <c r="VKV845" s="32"/>
      <c r="VKW845" s="32"/>
      <c r="VKX845" s="32"/>
      <c r="VKY845" s="32"/>
      <c r="VKZ845" s="32"/>
      <c r="VLA845" s="32"/>
      <c r="VLB845" s="32"/>
      <c r="VLC845" s="32"/>
      <c r="VLD845" s="32"/>
      <c r="VLE845" s="32"/>
      <c r="VLF845" s="32"/>
      <c r="VLG845" s="32"/>
      <c r="VLH845" s="32"/>
      <c r="VLI845" s="32"/>
      <c r="VLJ845" s="32"/>
      <c r="VLK845" s="32"/>
      <c r="VLL845" s="32"/>
      <c r="VLM845" s="32"/>
      <c r="VLN845" s="32"/>
      <c r="VLO845" s="32"/>
      <c r="VLP845" s="32"/>
      <c r="VLQ845" s="32"/>
      <c r="VLR845" s="32"/>
      <c r="VLS845" s="32"/>
      <c r="VLT845" s="32"/>
      <c r="VLU845" s="32"/>
      <c r="VLV845" s="32"/>
      <c r="VLW845" s="32"/>
      <c r="VLX845" s="32"/>
      <c r="VLY845" s="32"/>
      <c r="VLZ845" s="32"/>
      <c r="VMA845" s="32"/>
      <c r="VMB845" s="32"/>
      <c r="VMC845" s="32"/>
      <c r="VMD845" s="32"/>
      <c r="VME845" s="32"/>
      <c r="VMF845" s="32"/>
      <c r="VMG845" s="32"/>
      <c r="VMH845" s="32"/>
      <c r="VMI845" s="32"/>
      <c r="VMJ845" s="32"/>
      <c r="VMK845" s="32"/>
      <c r="VML845" s="32"/>
      <c r="VMM845" s="32"/>
      <c r="VMN845" s="32"/>
      <c r="VMO845" s="32"/>
      <c r="VMP845" s="32"/>
      <c r="VMQ845" s="32"/>
      <c r="VMR845" s="32"/>
      <c r="VMS845" s="32"/>
      <c r="VMT845" s="32"/>
      <c r="VMU845" s="32"/>
      <c r="VMV845" s="32"/>
      <c r="VMW845" s="32"/>
      <c r="VMX845" s="32"/>
      <c r="VMY845" s="32"/>
      <c r="VMZ845" s="32"/>
      <c r="VNA845" s="32"/>
      <c r="VNB845" s="32"/>
      <c r="VNC845" s="32"/>
      <c r="VND845" s="32"/>
      <c r="VNE845" s="32"/>
      <c r="VNF845" s="32"/>
      <c r="VNG845" s="32"/>
      <c r="VNH845" s="32"/>
      <c r="VNI845" s="32"/>
      <c r="VNJ845" s="32"/>
      <c r="VNK845" s="32"/>
      <c r="VNL845" s="32"/>
      <c r="VNM845" s="32"/>
      <c r="VNN845" s="32"/>
      <c r="VNO845" s="32"/>
      <c r="VNP845" s="32"/>
      <c r="VNQ845" s="32"/>
      <c r="VNR845" s="32"/>
      <c r="VNS845" s="32"/>
      <c r="VNT845" s="32"/>
      <c r="VNU845" s="32"/>
      <c r="VNV845" s="32"/>
      <c r="VNW845" s="32"/>
      <c r="VNX845" s="32"/>
      <c r="VNY845" s="32"/>
      <c r="VNZ845" s="32"/>
      <c r="VOA845" s="32"/>
      <c r="VOB845" s="32"/>
      <c r="VOC845" s="32"/>
      <c r="VOD845" s="32"/>
      <c r="VOE845" s="32"/>
      <c r="VOF845" s="32"/>
      <c r="VOG845" s="32"/>
      <c r="VOH845" s="32"/>
      <c r="VOI845" s="32"/>
      <c r="VOJ845" s="32"/>
      <c r="VOK845" s="32"/>
      <c r="VOL845" s="32"/>
      <c r="VOM845" s="32"/>
      <c r="VON845" s="32"/>
      <c r="VOO845" s="32"/>
      <c r="VOP845" s="32"/>
      <c r="VOQ845" s="32"/>
      <c r="VOR845" s="32"/>
      <c r="VOS845" s="32"/>
      <c r="VOT845" s="32"/>
      <c r="VOU845" s="32"/>
      <c r="VOV845" s="32"/>
      <c r="VOW845" s="32"/>
      <c r="VOX845" s="32"/>
      <c r="VOY845" s="32"/>
      <c r="VOZ845" s="32"/>
      <c r="VPA845" s="32"/>
      <c r="VPB845" s="32"/>
      <c r="VPC845" s="32"/>
      <c r="VPD845" s="32"/>
      <c r="VPE845" s="32"/>
      <c r="VPF845" s="32"/>
      <c r="VPG845" s="32"/>
      <c r="VPH845" s="32"/>
      <c r="VPI845" s="32"/>
      <c r="VPJ845" s="32"/>
      <c r="VPK845" s="32"/>
      <c r="VPL845" s="32"/>
      <c r="VPM845" s="32"/>
      <c r="VPN845" s="32"/>
      <c r="VPO845" s="32"/>
      <c r="VPP845" s="32"/>
      <c r="VPQ845" s="32"/>
      <c r="VPR845" s="32"/>
      <c r="VPS845" s="32"/>
      <c r="VPT845" s="32"/>
      <c r="VPU845" s="32"/>
      <c r="VPV845" s="32"/>
      <c r="VPW845" s="32"/>
      <c r="VPX845" s="32"/>
      <c r="VPY845" s="32"/>
      <c r="VPZ845" s="32"/>
      <c r="VQA845" s="32"/>
      <c r="VQB845" s="32"/>
      <c r="VQC845" s="32"/>
      <c r="VQD845" s="32"/>
      <c r="VQE845" s="32"/>
      <c r="VQF845" s="32"/>
      <c r="VQG845" s="32"/>
      <c r="VQH845" s="32"/>
      <c r="VQI845" s="32"/>
      <c r="VQJ845" s="32"/>
      <c r="VQK845" s="32"/>
      <c r="VQL845" s="32"/>
      <c r="VQM845" s="32"/>
      <c r="VQN845" s="32"/>
      <c r="VQO845" s="32"/>
      <c r="VQP845" s="32"/>
      <c r="VQQ845" s="32"/>
      <c r="VQR845" s="32"/>
      <c r="VQS845" s="32"/>
      <c r="VQT845" s="32"/>
      <c r="VQU845" s="32"/>
      <c r="VQV845" s="32"/>
      <c r="VQW845" s="32"/>
      <c r="VQX845" s="32"/>
      <c r="VQY845" s="32"/>
      <c r="VQZ845" s="32"/>
      <c r="VRA845" s="32"/>
      <c r="VRB845" s="32"/>
      <c r="VRC845" s="32"/>
      <c r="VRD845" s="32"/>
      <c r="VRE845" s="32"/>
      <c r="VRF845" s="32"/>
      <c r="VRG845" s="32"/>
      <c r="VRH845" s="32"/>
      <c r="VRI845" s="32"/>
      <c r="VRJ845" s="32"/>
      <c r="VRK845" s="32"/>
      <c r="VRL845" s="32"/>
      <c r="VRM845" s="32"/>
      <c r="VRN845" s="32"/>
      <c r="VRO845" s="32"/>
      <c r="VRP845" s="32"/>
      <c r="VRQ845" s="32"/>
      <c r="VRR845" s="32"/>
      <c r="VRS845" s="32"/>
      <c r="VRT845" s="32"/>
      <c r="VRU845" s="32"/>
      <c r="VRV845" s="32"/>
      <c r="VRW845" s="32"/>
      <c r="VRX845" s="32"/>
      <c r="VRY845" s="32"/>
      <c r="VRZ845" s="32"/>
      <c r="VSA845" s="32"/>
      <c r="VSB845" s="32"/>
      <c r="VSC845" s="32"/>
      <c r="VSD845" s="32"/>
      <c r="VSE845" s="32"/>
      <c r="VSF845" s="32"/>
      <c r="VSG845" s="32"/>
      <c r="VSH845" s="32"/>
      <c r="VSI845" s="32"/>
      <c r="VSJ845" s="32"/>
      <c r="VSK845" s="32"/>
      <c r="VSL845" s="32"/>
      <c r="VSM845" s="32"/>
      <c r="VSN845" s="32"/>
      <c r="VSO845" s="32"/>
      <c r="VSP845" s="32"/>
      <c r="VSQ845" s="32"/>
      <c r="VSR845" s="32"/>
      <c r="VSS845" s="32"/>
      <c r="VST845" s="32"/>
      <c r="VSU845" s="32"/>
      <c r="VSV845" s="32"/>
      <c r="VSW845" s="32"/>
      <c r="VSX845" s="32"/>
      <c r="VSY845" s="32"/>
      <c r="VSZ845" s="32"/>
      <c r="VTA845" s="32"/>
      <c r="VTB845" s="32"/>
      <c r="VTC845" s="32"/>
      <c r="VTD845" s="32"/>
      <c r="VTE845" s="32"/>
      <c r="VTF845" s="32"/>
      <c r="VTG845" s="32"/>
      <c r="VTH845" s="32"/>
      <c r="VTI845" s="32"/>
      <c r="VTJ845" s="32"/>
      <c r="VTK845" s="32"/>
      <c r="VTL845" s="32"/>
      <c r="VTM845" s="32"/>
      <c r="VTN845" s="32"/>
      <c r="VTO845" s="32"/>
      <c r="VTP845" s="32"/>
      <c r="VTQ845" s="32"/>
      <c r="VTR845" s="32"/>
      <c r="VTS845" s="32"/>
      <c r="VTT845" s="32"/>
      <c r="VTU845" s="32"/>
      <c r="VTV845" s="32"/>
      <c r="VTW845" s="32"/>
      <c r="VTX845" s="32"/>
      <c r="VTY845" s="32"/>
      <c r="VTZ845" s="32"/>
      <c r="VUA845" s="32"/>
      <c r="VUB845" s="32"/>
      <c r="VUC845" s="32"/>
      <c r="VUD845" s="32"/>
      <c r="VUE845" s="32"/>
      <c r="VUF845" s="32"/>
      <c r="VUG845" s="32"/>
      <c r="VUH845" s="32"/>
      <c r="VUI845" s="32"/>
      <c r="VUJ845" s="32"/>
      <c r="VUK845" s="32"/>
      <c r="VUL845" s="32"/>
      <c r="VUM845" s="32"/>
      <c r="VUN845" s="32"/>
      <c r="VUO845" s="32"/>
      <c r="VUP845" s="32"/>
      <c r="VUQ845" s="32"/>
      <c r="VUR845" s="32"/>
      <c r="VUS845" s="32"/>
      <c r="VUT845" s="32"/>
      <c r="VUU845" s="32"/>
      <c r="VUV845" s="32"/>
      <c r="VUW845" s="32"/>
      <c r="VUX845" s="32"/>
      <c r="VUY845" s="32"/>
      <c r="VUZ845" s="32"/>
      <c r="VVA845" s="32"/>
      <c r="VVB845" s="32"/>
      <c r="VVC845" s="32"/>
      <c r="VVD845" s="32"/>
      <c r="VVE845" s="32"/>
      <c r="VVF845" s="32"/>
      <c r="VVG845" s="32"/>
      <c r="VVH845" s="32"/>
      <c r="VVI845" s="32"/>
      <c r="VVJ845" s="32"/>
      <c r="VVK845" s="32"/>
      <c r="VVL845" s="32"/>
      <c r="VVM845" s="32"/>
      <c r="VVN845" s="32"/>
      <c r="VVO845" s="32"/>
      <c r="VVP845" s="32"/>
      <c r="VVQ845" s="32"/>
      <c r="VVR845" s="32"/>
      <c r="VVS845" s="32"/>
      <c r="VVT845" s="32"/>
      <c r="VVU845" s="32"/>
      <c r="VVV845" s="32"/>
      <c r="VVW845" s="32"/>
      <c r="VVX845" s="32"/>
      <c r="VVY845" s="32"/>
      <c r="VVZ845" s="32"/>
      <c r="VWA845" s="32"/>
      <c r="VWB845" s="32"/>
      <c r="VWC845" s="32"/>
      <c r="VWD845" s="32"/>
      <c r="VWE845" s="32"/>
      <c r="VWF845" s="32"/>
      <c r="VWG845" s="32"/>
      <c r="VWH845" s="32"/>
      <c r="VWI845" s="32"/>
      <c r="VWJ845" s="32"/>
      <c r="VWK845" s="32"/>
      <c r="VWL845" s="32"/>
      <c r="VWM845" s="32"/>
      <c r="VWN845" s="32"/>
      <c r="VWO845" s="32"/>
      <c r="VWP845" s="32"/>
      <c r="VWQ845" s="32"/>
      <c r="VWR845" s="32"/>
      <c r="VWS845" s="32"/>
      <c r="VWT845" s="32"/>
      <c r="VWU845" s="32"/>
      <c r="VWV845" s="32"/>
      <c r="VWW845" s="32"/>
      <c r="VWX845" s="32"/>
      <c r="VWY845" s="32"/>
      <c r="VWZ845" s="32"/>
      <c r="VXA845" s="32"/>
      <c r="VXB845" s="32"/>
      <c r="VXC845" s="32"/>
      <c r="VXD845" s="32"/>
      <c r="VXE845" s="32"/>
      <c r="VXF845" s="32"/>
      <c r="VXG845" s="32"/>
      <c r="VXH845" s="32"/>
      <c r="VXI845" s="32"/>
      <c r="VXJ845" s="32"/>
      <c r="VXK845" s="32"/>
      <c r="VXL845" s="32"/>
      <c r="VXM845" s="32"/>
      <c r="VXN845" s="32"/>
      <c r="VXO845" s="32"/>
      <c r="VXP845" s="32"/>
      <c r="VXQ845" s="32"/>
      <c r="VXR845" s="32"/>
      <c r="VXS845" s="32"/>
      <c r="VXT845" s="32"/>
      <c r="VXU845" s="32"/>
      <c r="VXV845" s="32"/>
      <c r="VXW845" s="32"/>
      <c r="VXX845" s="32"/>
      <c r="VXY845" s="32"/>
      <c r="VXZ845" s="32"/>
      <c r="VYA845" s="32"/>
      <c r="VYB845" s="32"/>
      <c r="VYC845" s="32"/>
      <c r="VYD845" s="32"/>
      <c r="VYE845" s="32"/>
      <c r="VYF845" s="32"/>
      <c r="VYG845" s="32"/>
      <c r="VYH845" s="32"/>
      <c r="VYI845" s="32"/>
      <c r="VYJ845" s="32"/>
      <c r="VYK845" s="32"/>
      <c r="VYL845" s="32"/>
      <c r="VYM845" s="32"/>
      <c r="VYN845" s="32"/>
      <c r="VYO845" s="32"/>
      <c r="VYP845" s="32"/>
      <c r="VYQ845" s="32"/>
      <c r="VYR845" s="32"/>
      <c r="VYS845" s="32"/>
      <c r="VYT845" s="32"/>
      <c r="VYU845" s="32"/>
      <c r="VYV845" s="32"/>
      <c r="VYW845" s="32"/>
      <c r="VYX845" s="32"/>
      <c r="VYY845" s="32"/>
      <c r="VYZ845" s="32"/>
      <c r="VZA845" s="32"/>
      <c r="VZB845" s="32"/>
      <c r="VZC845" s="32"/>
      <c r="VZD845" s="32"/>
      <c r="VZE845" s="32"/>
      <c r="VZF845" s="32"/>
      <c r="VZG845" s="32"/>
      <c r="VZH845" s="32"/>
      <c r="VZI845" s="32"/>
      <c r="VZJ845" s="32"/>
      <c r="VZK845" s="32"/>
      <c r="VZL845" s="32"/>
      <c r="VZM845" s="32"/>
      <c r="VZN845" s="32"/>
      <c r="VZO845" s="32"/>
      <c r="VZP845" s="32"/>
      <c r="VZQ845" s="32"/>
      <c r="VZR845" s="32"/>
      <c r="VZS845" s="32"/>
      <c r="VZT845" s="32"/>
      <c r="VZU845" s="32"/>
      <c r="VZV845" s="32"/>
      <c r="VZW845" s="32"/>
      <c r="VZX845" s="32"/>
      <c r="VZY845" s="32"/>
      <c r="VZZ845" s="32"/>
      <c r="WAA845" s="32"/>
      <c r="WAB845" s="32"/>
      <c r="WAC845" s="32"/>
      <c r="WAD845" s="32"/>
      <c r="WAE845" s="32"/>
      <c r="WAF845" s="32"/>
      <c r="WAG845" s="32"/>
      <c r="WAH845" s="32"/>
      <c r="WAI845" s="32"/>
      <c r="WAJ845" s="32"/>
      <c r="WAK845" s="32"/>
      <c r="WAL845" s="32"/>
      <c r="WAM845" s="32"/>
      <c r="WAN845" s="32"/>
      <c r="WAO845" s="32"/>
      <c r="WAP845" s="32"/>
      <c r="WAQ845" s="32"/>
      <c r="WAR845" s="32"/>
      <c r="WAS845" s="32"/>
      <c r="WAT845" s="32"/>
      <c r="WAU845" s="32"/>
      <c r="WAV845" s="32"/>
      <c r="WAW845" s="32"/>
      <c r="WAX845" s="32"/>
      <c r="WAY845" s="32"/>
      <c r="WAZ845" s="32"/>
      <c r="WBA845" s="32"/>
      <c r="WBB845" s="32"/>
      <c r="WBC845" s="32"/>
      <c r="WBD845" s="32"/>
      <c r="WBE845" s="32"/>
      <c r="WBF845" s="32"/>
      <c r="WBG845" s="32"/>
      <c r="WBH845" s="32"/>
      <c r="WBI845" s="32"/>
      <c r="WBJ845" s="32"/>
      <c r="WBK845" s="32"/>
      <c r="WBL845" s="32"/>
      <c r="WBM845" s="32"/>
      <c r="WBN845" s="32"/>
      <c r="WBO845" s="32"/>
      <c r="WBP845" s="32"/>
      <c r="WBQ845" s="32"/>
      <c r="WBR845" s="32"/>
      <c r="WBS845" s="32"/>
      <c r="WBT845" s="32"/>
      <c r="WBU845" s="32"/>
      <c r="WBV845" s="32"/>
      <c r="WBW845" s="32"/>
      <c r="WBX845" s="32"/>
      <c r="WBY845" s="32"/>
      <c r="WBZ845" s="32"/>
      <c r="WCA845" s="32"/>
      <c r="WCB845" s="32"/>
      <c r="WCC845" s="32"/>
      <c r="WCD845" s="32"/>
      <c r="WCE845" s="32"/>
      <c r="WCF845" s="32"/>
      <c r="WCG845" s="32"/>
      <c r="WCH845" s="32"/>
      <c r="WCI845" s="32"/>
      <c r="WCJ845" s="32"/>
      <c r="WCK845" s="32"/>
      <c r="WCL845" s="32"/>
      <c r="WCM845" s="32"/>
      <c r="WCN845" s="32"/>
      <c r="WCO845" s="32"/>
      <c r="WCP845" s="32"/>
      <c r="WCQ845" s="32"/>
      <c r="WCR845" s="32"/>
      <c r="WCS845" s="32"/>
      <c r="WCT845" s="32"/>
      <c r="WCU845" s="32"/>
      <c r="WCV845" s="32"/>
      <c r="WCW845" s="32"/>
      <c r="WCX845" s="32"/>
      <c r="WCY845" s="32"/>
      <c r="WCZ845" s="32"/>
      <c r="WDA845" s="32"/>
      <c r="WDB845" s="32"/>
      <c r="WDC845" s="32"/>
      <c r="WDD845" s="32"/>
      <c r="WDE845" s="32"/>
      <c r="WDF845" s="32"/>
      <c r="WDG845" s="32"/>
      <c r="WDH845" s="32"/>
      <c r="WDI845" s="32"/>
      <c r="WDJ845" s="32"/>
      <c r="WDK845" s="32"/>
      <c r="WDL845" s="32"/>
      <c r="WDM845" s="32"/>
      <c r="WDN845" s="32"/>
      <c r="WDO845" s="32"/>
      <c r="WDP845" s="32"/>
      <c r="WDQ845" s="32"/>
      <c r="WDR845" s="32"/>
      <c r="WDS845" s="32"/>
      <c r="WDT845" s="32"/>
      <c r="WDU845" s="32"/>
      <c r="WDV845" s="32"/>
      <c r="WDW845" s="32"/>
      <c r="WDX845" s="32"/>
      <c r="WDY845" s="32"/>
      <c r="WDZ845" s="32"/>
      <c r="WEA845" s="32"/>
      <c r="WEB845" s="32"/>
      <c r="WEC845" s="32"/>
      <c r="WED845" s="32"/>
      <c r="WEE845" s="32"/>
      <c r="WEF845" s="32"/>
      <c r="WEG845" s="32"/>
      <c r="WEH845" s="32"/>
      <c r="WEI845" s="32"/>
      <c r="WEJ845" s="32"/>
      <c r="WEK845" s="32"/>
      <c r="WEL845" s="32"/>
      <c r="WEM845" s="32"/>
      <c r="WEN845" s="32"/>
      <c r="WEO845" s="32"/>
      <c r="WEP845" s="32"/>
      <c r="WEQ845" s="32"/>
      <c r="WER845" s="32"/>
      <c r="WES845" s="32"/>
      <c r="WET845" s="32"/>
      <c r="WEU845" s="32"/>
      <c r="WEV845" s="32"/>
      <c r="WEW845" s="32"/>
      <c r="WEX845" s="32"/>
      <c r="WEY845" s="32"/>
      <c r="WEZ845" s="32"/>
      <c r="WFA845" s="32"/>
      <c r="WFB845" s="32"/>
      <c r="WFC845" s="32"/>
      <c r="WFD845" s="32"/>
      <c r="WFE845" s="32"/>
      <c r="WFF845" s="32"/>
      <c r="WFG845" s="32"/>
      <c r="WFH845" s="32"/>
      <c r="WFI845" s="32"/>
      <c r="WFJ845" s="32"/>
      <c r="WFK845" s="32"/>
      <c r="WFL845" s="32"/>
      <c r="WFM845" s="32"/>
      <c r="WFN845" s="32"/>
      <c r="WFO845" s="32"/>
      <c r="WFP845" s="32"/>
      <c r="WFQ845" s="32"/>
      <c r="WFR845" s="32"/>
      <c r="WFS845" s="32"/>
      <c r="WFT845" s="32"/>
      <c r="WFU845" s="32"/>
      <c r="WFV845" s="32"/>
      <c r="WFW845" s="32"/>
      <c r="WFX845" s="32"/>
      <c r="WFY845" s="32"/>
      <c r="WFZ845" s="32"/>
      <c r="WGA845" s="32"/>
      <c r="WGB845" s="32"/>
      <c r="WGC845" s="32"/>
      <c r="WGD845" s="32"/>
      <c r="WGE845" s="32"/>
      <c r="WGF845" s="32"/>
      <c r="WGG845" s="32"/>
      <c r="WGH845" s="32"/>
      <c r="WGI845" s="32"/>
      <c r="WGJ845" s="32"/>
      <c r="WGK845" s="32"/>
      <c r="WGL845" s="32"/>
      <c r="WGM845" s="32"/>
      <c r="WGN845" s="32"/>
      <c r="WGO845" s="32"/>
      <c r="WGP845" s="32"/>
      <c r="WGQ845" s="32"/>
      <c r="WGR845" s="32"/>
      <c r="WGS845" s="32"/>
      <c r="WGT845" s="32"/>
      <c r="WGU845" s="32"/>
      <c r="WGV845" s="32"/>
      <c r="WGW845" s="32"/>
      <c r="WGX845" s="32"/>
      <c r="WGY845" s="32"/>
      <c r="WGZ845" s="32"/>
      <c r="WHA845" s="32"/>
      <c r="WHB845" s="32"/>
      <c r="WHC845" s="32"/>
      <c r="WHD845" s="32"/>
      <c r="WHE845" s="32"/>
      <c r="WHF845" s="32"/>
      <c r="WHG845" s="32"/>
      <c r="WHH845" s="32"/>
      <c r="WHI845" s="32"/>
      <c r="WHJ845" s="32"/>
      <c r="WHK845" s="32"/>
      <c r="WHL845" s="32"/>
      <c r="WHM845" s="32"/>
      <c r="WHN845" s="32"/>
      <c r="WHO845" s="32"/>
      <c r="WHP845" s="32"/>
      <c r="WHQ845" s="32"/>
      <c r="WHR845" s="32"/>
      <c r="WHS845" s="32"/>
      <c r="WHT845" s="32"/>
      <c r="WHU845" s="32"/>
      <c r="WHV845" s="32"/>
      <c r="WHW845" s="32"/>
      <c r="WHX845" s="32"/>
      <c r="WHY845" s="32"/>
      <c r="WHZ845" s="32"/>
      <c r="WIA845" s="32"/>
      <c r="WIB845" s="32"/>
      <c r="WIC845" s="32"/>
      <c r="WID845" s="32"/>
      <c r="WIE845" s="32"/>
      <c r="WIF845" s="32"/>
      <c r="WIG845" s="32"/>
      <c r="WIH845" s="32"/>
      <c r="WII845" s="32"/>
      <c r="WIJ845" s="32"/>
      <c r="WIK845" s="32"/>
      <c r="WIL845" s="32"/>
      <c r="WIM845" s="32"/>
      <c r="WIN845" s="32"/>
      <c r="WIO845" s="32"/>
      <c r="WIP845" s="32"/>
      <c r="WIQ845" s="32"/>
      <c r="WIR845" s="32"/>
      <c r="WIS845" s="32"/>
      <c r="WIT845" s="32"/>
      <c r="WIU845" s="32"/>
      <c r="WIV845" s="32"/>
      <c r="WIW845" s="32"/>
      <c r="WIX845" s="32"/>
      <c r="WIY845" s="32"/>
      <c r="WIZ845" s="32"/>
      <c r="WJA845" s="32"/>
      <c r="WJB845" s="32"/>
      <c r="WJC845" s="32"/>
      <c r="WJD845" s="32"/>
      <c r="WJE845" s="32"/>
      <c r="WJF845" s="32"/>
      <c r="WJG845" s="32"/>
      <c r="WJH845" s="32"/>
      <c r="WJI845" s="32"/>
      <c r="WJJ845" s="32"/>
      <c r="WJK845" s="32"/>
      <c r="WJL845" s="32"/>
      <c r="WJM845" s="32"/>
      <c r="WJN845" s="32"/>
      <c r="WJO845" s="32"/>
      <c r="WJP845" s="32"/>
      <c r="WJQ845" s="32"/>
      <c r="WJR845" s="32"/>
      <c r="WJS845" s="32"/>
      <c r="WJT845" s="32"/>
      <c r="WJU845" s="32"/>
      <c r="WJV845" s="32"/>
      <c r="WJW845" s="32"/>
      <c r="WJX845" s="32"/>
      <c r="WJY845" s="32"/>
      <c r="WJZ845" s="32"/>
      <c r="WKA845" s="32"/>
      <c r="WKB845" s="32"/>
      <c r="WKC845" s="32"/>
      <c r="WKD845" s="32"/>
      <c r="WKE845" s="32"/>
      <c r="WKF845" s="32"/>
      <c r="WKG845" s="32"/>
      <c r="WKH845" s="32"/>
      <c r="WKI845" s="32"/>
      <c r="WKJ845" s="32"/>
      <c r="WKK845" s="32"/>
      <c r="WKL845" s="32"/>
      <c r="WKM845" s="32"/>
      <c r="WKN845" s="32"/>
      <c r="WKO845" s="32"/>
      <c r="WKP845" s="32"/>
      <c r="WKQ845" s="32"/>
      <c r="WKR845" s="32"/>
      <c r="WKS845" s="32"/>
      <c r="WKT845" s="32"/>
      <c r="WKU845" s="32"/>
      <c r="WKV845" s="32"/>
      <c r="WKW845" s="32"/>
      <c r="WKX845" s="32"/>
      <c r="WKY845" s="32"/>
      <c r="WKZ845" s="32"/>
      <c r="WLA845" s="32"/>
      <c r="WLB845" s="32"/>
      <c r="WLC845" s="32"/>
      <c r="WLD845" s="32"/>
      <c r="WLE845" s="32"/>
      <c r="WLF845" s="32"/>
      <c r="WLG845" s="32"/>
      <c r="WLH845" s="32"/>
      <c r="WLI845" s="32"/>
      <c r="WLJ845" s="32"/>
      <c r="WLK845" s="32"/>
      <c r="WLL845" s="32"/>
      <c r="WLM845" s="32"/>
      <c r="WLN845" s="32"/>
      <c r="WLO845" s="32"/>
      <c r="WLP845" s="32"/>
      <c r="WLQ845" s="32"/>
      <c r="WLR845" s="32"/>
      <c r="WLS845" s="32"/>
      <c r="WLT845" s="32"/>
      <c r="WLU845" s="32"/>
      <c r="WLV845" s="32"/>
      <c r="WLW845" s="32"/>
      <c r="WLX845" s="32"/>
      <c r="WLY845" s="32"/>
      <c r="WLZ845" s="32"/>
      <c r="WMA845" s="32"/>
      <c r="WMB845" s="32"/>
      <c r="WMC845" s="32"/>
      <c r="WMD845" s="32"/>
      <c r="WME845" s="32"/>
      <c r="WMF845" s="32"/>
      <c r="WMG845" s="32"/>
      <c r="WMH845" s="32"/>
      <c r="WMI845" s="32"/>
      <c r="WMJ845" s="32"/>
      <c r="WMK845" s="32"/>
      <c r="WML845" s="32"/>
      <c r="WMM845" s="32"/>
      <c r="WMN845" s="32"/>
      <c r="WMO845" s="32"/>
      <c r="WMP845" s="32"/>
      <c r="WMQ845" s="32"/>
      <c r="WMR845" s="32"/>
      <c r="WMS845" s="32"/>
      <c r="WMT845" s="32"/>
      <c r="WMU845" s="32"/>
      <c r="WMV845" s="32"/>
      <c r="WMW845" s="32"/>
      <c r="WMX845" s="32"/>
      <c r="WMY845" s="32"/>
      <c r="WMZ845" s="32"/>
      <c r="WNA845" s="32"/>
      <c r="WNB845" s="32"/>
      <c r="WNC845" s="32"/>
      <c r="WND845" s="32"/>
      <c r="WNE845" s="32"/>
      <c r="WNF845" s="32"/>
      <c r="WNG845" s="32"/>
      <c r="WNH845" s="32"/>
      <c r="WNI845" s="32"/>
      <c r="WNJ845" s="32"/>
      <c r="WNK845" s="32"/>
      <c r="WNL845" s="32"/>
      <c r="WNM845" s="32"/>
      <c r="WNN845" s="32"/>
      <c r="WNO845" s="32"/>
      <c r="WNP845" s="32"/>
      <c r="WNQ845" s="32"/>
      <c r="WNR845" s="32"/>
      <c r="WNS845" s="32"/>
      <c r="WNT845" s="32"/>
      <c r="WNU845" s="32"/>
      <c r="WNV845" s="32"/>
      <c r="WNW845" s="32"/>
      <c r="WNX845" s="32"/>
      <c r="WNY845" s="32"/>
      <c r="WNZ845" s="32"/>
      <c r="WOA845" s="32"/>
      <c r="WOB845" s="32"/>
      <c r="WOC845" s="32"/>
      <c r="WOD845" s="32"/>
      <c r="WOE845" s="32"/>
      <c r="WOF845" s="32"/>
      <c r="WOG845" s="32"/>
      <c r="WOH845" s="32"/>
      <c r="WOI845" s="32"/>
      <c r="WOJ845" s="32"/>
      <c r="WOK845" s="32"/>
      <c r="WOL845" s="32"/>
      <c r="WOM845" s="32"/>
      <c r="WON845" s="32"/>
      <c r="WOO845" s="32"/>
      <c r="WOP845" s="32"/>
      <c r="WOQ845" s="32"/>
      <c r="WOR845" s="32"/>
      <c r="WOS845" s="32"/>
      <c r="WOT845" s="32"/>
      <c r="WOU845" s="32"/>
      <c r="WOV845" s="32"/>
      <c r="WOW845" s="32"/>
      <c r="WOX845" s="32"/>
      <c r="WOY845" s="32"/>
      <c r="WOZ845" s="32"/>
      <c r="WPA845" s="32"/>
      <c r="WPB845" s="32"/>
      <c r="WPC845" s="32"/>
      <c r="WPD845" s="32"/>
      <c r="WPE845" s="32"/>
      <c r="WPF845" s="32"/>
      <c r="WPG845" s="32"/>
      <c r="WPH845" s="32"/>
      <c r="WPI845" s="32"/>
      <c r="WPJ845" s="32"/>
      <c r="WPK845" s="32"/>
      <c r="WPL845" s="32"/>
      <c r="WPM845" s="32"/>
      <c r="WPN845" s="32"/>
      <c r="WPO845" s="32"/>
      <c r="WPP845" s="32"/>
      <c r="WPQ845" s="32"/>
      <c r="WPR845" s="32"/>
      <c r="WPS845" s="32"/>
      <c r="WPT845" s="32"/>
      <c r="WPU845" s="32"/>
      <c r="WPV845" s="32"/>
      <c r="WPW845" s="32"/>
      <c r="WPX845" s="32"/>
      <c r="WPY845" s="32"/>
      <c r="WPZ845" s="32"/>
      <c r="WQA845" s="32"/>
      <c r="WQB845" s="32"/>
      <c r="WQC845" s="32"/>
      <c r="WQD845" s="32"/>
      <c r="WQE845" s="32"/>
      <c r="WQF845" s="32"/>
      <c r="WQG845" s="32"/>
      <c r="WQH845" s="32"/>
      <c r="WQI845" s="32"/>
      <c r="WQJ845" s="32"/>
      <c r="WQK845" s="32"/>
      <c r="WQL845" s="32"/>
      <c r="WQM845" s="32"/>
      <c r="WQN845" s="32"/>
      <c r="WQO845" s="32"/>
      <c r="WQP845" s="32"/>
      <c r="WQQ845" s="32"/>
      <c r="WQR845" s="32"/>
      <c r="WQS845" s="32"/>
      <c r="WQT845" s="32"/>
      <c r="WQU845" s="32"/>
      <c r="WQV845" s="32"/>
      <c r="WQW845" s="32"/>
      <c r="WQX845" s="32"/>
      <c r="WQY845" s="32"/>
      <c r="WQZ845" s="32"/>
      <c r="WRA845" s="32"/>
      <c r="WRB845" s="32"/>
      <c r="WRC845" s="32"/>
      <c r="WRD845" s="32"/>
      <c r="WRE845" s="32"/>
      <c r="WRF845" s="32"/>
      <c r="WRG845" s="32"/>
      <c r="WRH845" s="32"/>
      <c r="WRI845" s="32"/>
      <c r="WRJ845" s="32"/>
      <c r="WRK845" s="32"/>
      <c r="WRL845" s="32"/>
      <c r="WRM845" s="32"/>
      <c r="WRN845" s="32"/>
      <c r="WRO845" s="32"/>
      <c r="WRP845" s="32"/>
      <c r="WRQ845" s="32"/>
      <c r="WRR845" s="32"/>
      <c r="WRS845" s="32"/>
      <c r="WRT845" s="32"/>
      <c r="WRU845" s="32"/>
      <c r="WRV845" s="32"/>
      <c r="WRW845" s="32"/>
      <c r="WRX845" s="32"/>
      <c r="WRY845" s="32"/>
      <c r="WRZ845" s="32"/>
      <c r="WSA845" s="32"/>
      <c r="WSB845" s="32"/>
      <c r="WSC845" s="32"/>
      <c r="WSD845" s="32"/>
      <c r="WSE845" s="32"/>
      <c r="WSF845" s="32"/>
      <c r="WSG845" s="32"/>
      <c r="WSH845" s="32"/>
      <c r="WSI845" s="32"/>
      <c r="WSJ845" s="32"/>
      <c r="WSK845" s="32"/>
      <c r="WSL845" s="32"/>
      <c r="WSM845" s="32"/>
      <c r="WSN845" s="32"/>
      <c r="WSO845" s="32"/>
      <c r="WSP845" s="32"/>
      <c r="WSQ845" s="32"/>
      <c r="WSR845" s="32"/>
      <c r="WSS845" s="32"/>
      <c r="WST845" s="32"/>
      <c r="WSU845" s="32"/>
      <c r="WSV845" s="32"/>
      <c r="WSW845" s="32"/>
      <c r="WSX845" s="32"/>
      <c r="WSY845" s="32"/>
      <c r="WSZ845" s="32"/>
      <c r="WTA845" s="32"/>
      <c r="WTB845" s="32"/>
      <c r="WTC845" s="32"/>
      <c r="WTD845" s="32"/>
      <c r="WTE845" s="32"/>
      <c r="WTF845" s="32"/>
      <c r="WTG845" s="32"/>
      <c r="WTH845" s="32"/>
      <c r="WTI845" s="32"/>
      <c r="WTJ845" s="32"/>
      <c r="WTK845" s="32"/>
      <c r="WTL845" s="32"/>
      <c r="WTM845" s="32"/>
      <c r="WTN845" s="32"/>
      <c r="WTO845" s="32"/>
      <c r="WTP845" s="32"/>
      <c r="WTQ845" s="32"/>
      <c r="WTR845" s="32"/>
      <c r="WTS845" s="32"/>
      <c r="WTT845" s="32"/>
      <c r="WTU845" s="32"/>
      <c r="WTV845" s="32"/>
      <c r="WTW845" s="32"/>
      <c r="WTX845" s="32"/>
      <c r="WTY845" s="32"/>
      <c r="WTZ845" s="32"/>
      <c r="WUA845" s="32"/>
      <c r="WUB845" s="32"/>
      <c r="WUC845" s="32"/>
      <c r="WUD845" s="32"/>
      <c r="WUE845" s="32"/>
      <c r="WUF845" s="32"/>
      <c r="WUG845" s="32"/>
      <c r="WUH845" s="32"/>
      <c r="WUI845" s="32"/>
      <c r="WUJ845" s="32"/>
      <c r="WUK845" s="32"/>
      <c r="WUL845" s="32"/>
      <c r="WUM845" s="32"/>
      <c r="WUN845" s="32"/>
      <c r="WUO845" s="32"/>
      <c r="WUP845" s="32"/>
      <c r="WUQ845" s="32"/>
      <c r="WUR845" s="32"/>
      <c r="WUS845" s="32"/>
      <c r="WUT845" s="32"/>
      <c r="WUU845" s="32"/>
      <c r="WUV845" s="32"/>
      <c r="WUW845" s="32"/>
      <c r="WUX845" s="32"/>
      <c r="WUY845" s="32"/>
      <c r="WUZ845" s="32"/>
      <c r="WVA845" s="32"/>
      <c r="WVB845" s="32"/>
      <c r="WVC845" s="32"/>
      <c r="WVD845" s="32"/>
      <c r="WVE845" s="32"/>
      <c r="WVF845" s="32"/>
      <c r="WVG845" s="32"/>
      <c r="WVH845" s="32"/>
      <c r="WVI845" s="32"/>
      <c r="WVJ845" s="32"/>
      <c r="WVK845" s="32"/>
      <c r="WVL845" s="32"/>
      <c r="WVM845" s="32"/>
      <c r="WVN845" s="32"/>
      <c r="WVO845" s="32"/>
      <c r="WVP845" s="32"/>
      <c r="WVQ845" s="32"/>
      <c r="WVR845" s="32"/>
      <c r="WVS845" s="32"/>
      <c r="WVT845" s="32"/>
      <c r="WVU845" s="32"/>
      <c r="WVV845" s="32"/>
      <c r="WVW845" s="32"/>
      <c r="WVX845" s="32"/>
      <c r="WVY845" s="32"/>
      <c r="WVZ845" s="32"/>
      <c r="WWA845" s="32"/>
      <c r="WWB845" s="32"/>
      <c r="WWC845" s="32"/>
      <c r="WWD845" s="32"/>
      <c r="WWE845" s="32"/>
      <c r="WWF845" s="32"/>
      <c r="WWG845" s="32"/>
      <c r="WWH845" s="32"/>
      <c r="WWI845" s="32"/>
      <c r="WWJ845" s="32"/>
      <c r="WWK845" s="32"/>
      <c r="WWL845" s="32"/>
      <c r="WWM845" s="32"/>
      <c r="WWN845" s="32"/>
      <c r="WWO845" s="32"/>
      <c r="WWP845" s="32"/>
      <c r="WWQ845" s="32"/>
      <c r="WWR845" s="32"/>
      <c r="WWS845" s="32"/>
      <c r="WWT845" s="32"/>
      <c r="WWU845" s="32"/>
      <c r="WWV845" s="32"/>
      <c r="WWW845" s="32"/>
      <c r="WWX845" s="32"/>
      <c r="WWY845" s="32"/>
      <c r="WWZ845" s="32"/>
      <c r="WXA845" s="32"/>
      <c r="WXB845" s="32"/>
      <c r="WXC845" s="32"/>
      <c r="WXD845" s="32"/>
      <c r="WXE845" s="32"/>
      <c r="WXF845" s="32"/>
      <c r="WXG845" s="32"/>
      <c r="WXH845" s="32"/>
      <c r="WXI845" s="32"/>
      <c r="WXJ845" s="32"/>
      <c r="WXK845" s="32"/>
      <c r="WXL845" s="32"/>
      <c r="WXM845" s="32"/>
      <c r="WXN845" s="32"/>
      <c r="WXO845" s="32"/>
      <c r="WXP845" s="32"/>
      <c r="WXQ845" s="32"/>
      <c r="WXR845" s="32"/>
      <c r="WXS845" s="32"/>
      <c r="WXT845" s="32"/>
      <c r="WXU845" s="32"/>
      <c r="WXV845" s="32"/>
      <c r="WXW845" s="32"/>
      <c r="WXX845" s="32"/>
      <c r="WXY845" s="32"/>
      <c r="WXZ845" s="32"/>
      <c r="WYA845" s="32"/>
      <c r="WYB845" s="32"/>
      <c r="WYC845" s="32"/>
      <c r="WYD845" s="32"/>
      <c r="WYE845" s="32"/>
      <c r="WYF845" s="32"/>
      <c r="WYG845" s="32"/>
      <c r="WYH845" s="32"/>
      <c r="WYI845" s="32"/>
      <c r="WYJ845" s="32"/>
      <c r="WYK845" s="32"/>
      <c r="WYL845" s="32"/>
      <c r="WYM845" s="32"/>
      <c r="WYN845" s="32"/>
      <c r="WYO845" s="32"/>
      <c r="WYP845" s="32"/>
      <c r="WYQ845" s="32"/>
      <c r="WYR845" s="32"/>
      <c r="WYS845" s="32"/>
      <c r="WYT845" s="32"/>
      <c r="WYU845" s="32"/>
      <c r="WYV845" s="32"/>
      <c r="WYW845" s="32"/>
      <c r="WYX845" s="32"/>
      <c r="WYY845" s="32"/>
      <c r="WYZ845" s="32"/>
      <c r="WZA845" s="32"/>
      <c r="WZB845" s="32"/>
      <c r="WZC845" s="32"/>
      <c r="WZD845" s="32"/>
      <c r="WZE845" s="32"/>
      <c r="WZF845" s="32"/>
      <c r="WZG845" s="32"/>
      <c r="WZH845" s="32"/>
      <c r="WZI845" s="32"/>
      <c r="WZJ845" s="32"/>
      <c r="WZK845" s="32"/>
      <c r="WZL845" s="32"/>
      <c r="WZM845" s="32"/>
      <c r="WZN845" s="32"/>
      <c r="WZO845" s="32"/>
      <c r="WZP845" s="32"/>
      <c r="WZQ845" s="32"/>
      <c r="WZR845" s="32"/>
      <c r="WZS845" s="32"/>
      <c r="WZT845" s="32"/>
      <c r="WZU845" s="32"/>
      <c r="WZV845" s="32"/>
      <c r="WZW845" s="32"/>
      <c r="WZX845" s="32"/>
      <c r="WZY845" s="32"/>
      <c r="WZZ845" s="32"/>
      <c r="XAA845" s="32"/>
      <c r="XAB845" s="32"/>
      <c r="XAC845" s="32"/>
      <c r="XAD845" s="32"/>
      <c r="XAE845" s="32"/>
      <c r="XAF845" s="32"/>
      <c r="XAG845" s="32"/>
      <c r="XAH845" s="32"/>
      <c r="XAI845" s="32"/>
      <c r="XAJ845" s="32"/>
      <c r="XAK845" s="32"/>
      <c r="XAL845" s="32"/>
      <c r="XAM845" s="32"/>
      <c r="XAN845" s="32"/>
      <c r="XAO845" s="32"/>
      <c r="XAP845" s="32"/>
      <c r="XAQ845" s="32"/>
      <c r="XAR845" s="32"/>
      <c r="XAS845" s="32"/>
      <c r="XAT845" s="32"/>
      <c r="XAU845" s="32"/>
      <c r="XAV845" s="32"/>
      <c r="XAW845" s="32"/>
      <c r="XAX845" s="32"/>
      <c r="XAY845" s="32"/>
      <c r="XAZ845" s="32"/>
      <c r="XBA845" s="32"/>
      <c r="XBB845" s="32"/>
      <c r="XBC845" s="32"/>
      <c r="XBD845" s="32"/>
      <c r="XBE845" s="32"/>
      <c r="XBF845" s="32"/>
      <c r="XBG845" s="32"/>
      <c r="XBH845" s="32"/>
      <c r="XBI845" s="32"/>
      <c r="XBJ845" s="32"/>
      <c r="XBK845" s="32"/>
      <c r="XBL845" s="32"/>
      <c r="XBM845" s="32"/>
      <c r="XBN845" s="32"/>
      <c r="XBO845" s="32"/>
      <c r="XBP845" s="32"/>
      <c r="XBQ845" s="32"/>
      <c r="XBR845" s="32"/>
      <c r="XBS845" s="32"/>
      <c r="XBT845" s="32"/>
      <c r="XBU845" s="32"/>
      <c r="XBV845" s="32"/>
      <c r="XBW845" s="32"/>
      <c r="XBX845" s="32"/>
      <c r="XBY845" s="32"/>
      <c r="XBZ845" s="32"/>
      <c r="XCA845" s="32"/>
      <c r="XCB845" s="32"/>
      <c r="XCC845" s="32"/>
      <c r="XCD845" s="32"/>
      <c r="XCE845" s="32"/>
      <c r="XCF845" s="32"/>
      <c r="XCG845" s="32"/>
      <c r="XCH845" s="32"/>
      <c r="XCI845" s="32"/>
      <c r="XCJ845" s="32"/>
      <c r="XCK845" s="32"/>
      <c r="XCL845" s="32"/>
      <c r="XCM845" s="32"/>
      <c r="XCN845" s="32"/>
      <c r="XCO845" s="32"/>
      <c r="XCP845" s="32"/>
      <c r="XCQ845" s="32"/>
      <c r="XCR845" s="32"/>
      <c r="XCS845" s="32"/>
      <c r="XCT845" s="32"/>
      <c r="XCU845" s="32"/>
      <c r="XCV845" s="32"/>
      <c r="XCW845" s="32"/>
      <c r="XCX845" s="32"/>
      <c r="XCY845" s="32"/>
      <c r="XCZ845" s="32"/>
      <c r="XDA845" s="32"/>
      <c r="XDB845" s="32"/>
      <c r="XDC845" s="32"/>
      <c r="XDD845" s="32"/>
      <c r="XDE845" s="32"/>
      <c r="XDF845" s="32"/>
      <c r="XDG845" s="32"/>
      <c r="XDH845" s="32"/>
      <c r="XDI845" s="32"/>
      <c r="XDJ845" s="32"/>
      <c r="XDK845" s="32"/>
      <c r="XDL845" s="32"/>
      <c r="XDM845" s="32"/>
      <c r="XDN845" s="32"/>
      <c r="XDO845" s="32"/>
      <c r="XDP845" s="32"/>
      <c r="XDQ845" s="32"/>
      <c r="XDR845" s="32"/>
      <c r="XDS845" s="32"/>
      <c r="XDT845" s="32"/>
      <c r="XDU845" s="32"/>
      <c r="XDV845" s="32"/>
      <c r="XDW845" s="32"/>
      <c r="XDX845" s="32"/>
      <c r="XDY845" s="32"/>
      <c r="XDZ845" s="32"/>
      <c r="XEA845" s="32"/>
      <c r="XEB845" s="32"/>
      <c r="XEC845" s="32"/>
      <c r="XED845" s="32"/>
      <c r="XEE845" s="32"/>
      <c r="XEF845" s="32"/>
      <c r="XEG845" s="32"/>
      <c r="XEH845" s="32"/>
      <c r="XEI845" s="32"/>
      <c r="XEJ845" s="32"/>
      <c r="XEK845" s="32"/>
      <c r="XEL845" s="32"/>
      <c r="XEM845" s="32"/>
      <c r="XEN845" s="32"/>
      <c r="XEO845" s="32"/>
      <c r="XEP845" s="32"/>
      <c r="XEQ845" s="32"/>
      <c r="XER845" s="32"/>
      <c r="XES845" s="32"/>
      <c r="XET845" s="32"/>
      <c r="XEU845" s="32"/>
      <c r="XEV845" s="32"/>
      <c r="XEW845" s="32"/>
      <c r="XEX845" s="32"/>
    </row>
    <row r="846" spans="1:16378" s="47" customFormat="1" hidden="1" x14ac:dyDescent="0.25">
      <c r="A846" s="48"/>
      <c r="C846" s="49"/>
      <c r="D846" s="50"/>
      <c r="E846" s="51"/>
      <c r="F846" s="51"/>
      <c r="G846" s="51"/>
      <c r="H846" s="52"/>
      <c r="I846" s="53"/>
      <c r="J846" s="54"/>
      <c r="K846" s="55"/>
      <c r="L846" s="35"/>
      <c r="M846" s="51"/>
      <c r="N846" s="51"/>
      <c r="O846" s="51"/>
      <c r="P846" s="51"/>
      <c r="Q846" s="56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6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6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32"/>
      <c r="BR846" s="32"/>
      <c r="BS846" s="32"/>
      <c r="BT846" s="32"/>
      <c r="BU846" s="32"/>
      <c r="BV846" s="32"/>
      <c r="BW846" s="32"/>
      <c r="BX846" s="32"/>
      <c r="BY846" s="32"/>
      <c r="BZ846" s="32"/>
      <c r="CA846" s="32"/>
      <c r="CB846" s="32"/>
      <c r="CC846" s="32"/>
      <c r="CD846" s="32"/>
      <c r="CE846" s="32"/>
      <c r="CF846" s="32"/>
      <c r="CG846" s="32"/>
      <c r="CH846" s="32"/>
      <c r="CI846" s="32"/>
      <c r="CJ846" s="32"/>
      <c r="CK846" s="32"/>
      <c r="CL846" s="32"/>
      <c r="CM846" s="32"/>
      <c r="CN846" s="32"/>
      <c r="CO846" s="32"/>
      <c r="CP846" s="32"/>
      <c r="CQ846" s="32"/>
      <c r="CR846" s="32"/>
      <c r="CS846" s="32"/>
      <c r="CT846" s="32"/>
      <c r="CU846" s="32"/>
      <c r="CV846" s="32"/>
      <c r="CW846" s="32"/>
      <c r="CX846" s="32"/>
      <c r="CY846" s="32"/>
      <c r="CZ846" s="32"/>
      <c r="DA846" s="32"/>
      <c r="DB846" s="32"/>
      <c r="DC846" s="32"/>
      <c r="DD846" s="32"/>
      <c r="DE846" s="32"/>
      <c r="DF846" s="32"/>
      <c r="DG846" s="32"/>
      <c r="DH846" s="32"/>
      <c r="DI846" s="32"/>
      <c r="DJ846" s="32"/>
      <c r="DK846" s="32"/>
      <c r="DL846" s="32"/>
      <c r="DM846" s="32"/>
      <c r="DN846" s="32"/>
      <c r="DO846" s="32"/>
      <c r="DP846" s="32"/>
      <c r="DQ846" s="32"/>
      <c r="DR846" s="32"/>
      <c r="DS846" s="32"/>
      <c r="DT846" s="32"/>
      <c r="DU846" s="32"/>
      <c r="DV846" s="32"/>
      <c r="DW846" s="32"/>
      <c r="DX846" s="32"/>
      <c r="DY846" s="32"/>
      <c r="DZ846" s="32"/>
      <c r="EA846" s="32"/>
      <c r="EB846" s="32"/>
      <c r="EC846" s="32"/>
      <c r="ED846" s="32"/>
      <c r="EE846" s="32"/>
      <c r="EF846" s="32"/>
      <c r="EG846" s="32"/>
      <c r="EH846" s="32"/>
      <c r="EI846" s="32"/>
      <c r="EJ846" s="32"/>
      <c r="EK846" s="32"/>
      <c r="EL846" s="32"/>
      <c r="EM846" s="32"/>
      <c r="EN846" s="32"/>
      <c r="EO846" s="32"/>
      <c r="EP846" s="32"/>
      <c r="EQ846" s="32"/>
      <c r="ER846" s="32"/>
      <c r="ES846" s="32"/>
      <c r="ET846" s="32"/>
      <c r="EU846" s="32"/>
      <c r="EV846" s="32"/>
      <c r="EW846" s="32"/>
      <c r="EX846" s="32"/>
      <c r="EY846" s="32"/>
      <c r="EZ846" s="32"/>
      <c r="FA846" s="32"/>
      <c r="FB846" s="32"/>
      <c r="FC846" s="32"/>
      <c r="FD846" s="32"/>
      <c r="FE846" s="32"/>
      <c r="FF846" s="32"/>
      <c r="FG846" s="32"/>
      <c r="FH846" s="32"/>
      <c r="FI846" s="32"/>
      <c r="FJ846" s="32"/>
      <c r="FK846" s="32"/>
      <c r="FL846" s="32"/>
      <c r="FM846" s="32"/>
      <c r="FN846" s="32"/>
      <c r="FO846" s="32"/>
      <c r="FP846" s="32"/>
      <c r="FQ846" s="32"/>
      <c r="FR846" s="32"/>
      <c r="FS846" s="32"/>
      <c r="FT846" s="32"/>
      <c r="FU846" s="32"/>
      <c r="FV846" s="32"/>
      <c r="FW846" s="32"/>
      <c r="FX846" s="32"/>
      <c r="FY846" s="32"/>
      <c r="FZ846" s="32"/>
      <c r="GA846" s="32"/>
      <c r="GB846" s="32"/>
      <c r="GC846" s="32"/>
      <c r="GD846" s="32"/>
      <c r="GE846" s="32"/>
      <c r="GF846" s="32"/>
      <c r="GG846" s="32"/>
      <c r="GH846" s="32"/>
      <c r="GI846" s="32"/>
      <c r="GJ846" s="32"/>
      <c r="GK846" s="32"/>
      <c r="GL846" s="32"/>
      <c r="GM846" s="32"/>
      <c r="GN846" s="32"/>
      <c r="GO846" s="32"/>
      <c r="GP846" s="32"/>
      <c r="GQ846" s="32"/>
      <c r="GR846" s="32"/>
      <c r="GS846" s="32"/>
      <c r="GT846" s="32"/>
      <c r="GU846" s="32"/>
      <c r="GV846" s="32"/>
      <c r="GW846" s="32"/>
      <c r="GX846" s="32"/>
      <c r="GY846" s="32"/>
      <c r="GZ846" s="32"/>
      <c r="HA846" s="32"/>
      <c r="HB846" s="32"/>
      <c r="HC846" s="32"/>
      <c r="HD846" s="32"/>
      <c r="HE846" s="32"/>
      <c r="HF846" s="32"/>
      <c r="HG846" s="32"/>
      <c r="HH846" s="32"/>
      <c r="HI846" s="32"/>
      <c r="HJ846" s="32"/>
      <c r="HK846" s="32"/>
      <c r="HL846" s="32"/>
      <c r="HM846" s="32"/>
      <c r="HN846" s="32"/>
      <c r="HO846" s="32"/>
      <c r="HP846" s="32"/>
      <c r="HQ846" s="32"/>
      <c r="HR846" s="32"/>
      <c r="HS846" s="32"/>
      <c r="HT846" s="32"/>
      <c r="HU846" s="32"/>
      <c r="HV846" s="32"/>
      <c r="HW846" s="32"/>
      <c r="HX846" s="32"/>
      <c r="HY846" s="32"/>
      <c r="HZ846" s="32"/>
      <c r="IA846" s="32"/>
      <c r="IB846" s="32"/>
      <c r="IC846" s="32"/>
      <c r="ID846" s="32"/>
      <c r="IE846" s="32"/>
      <c r="IF846" s="32"/>
      <c r="IG846" s="32"/>
      <c r="IH846" s="32"/>
      <c r="II846" s="32"/>
      <c r="IJ846" s="32"/>
      <c r="IK846" s="32"/>
      <c r="IL846" s="32"/>
      <c r="IM846" s="32"/>
      <c r="IN846" s="32"/>
      <c r="IO846" s="32"/>
      <c r="IP846" s="32"/>
      <c r="IQ846" s="32"/>
      <c r="IR846" s="32"/>
      <c r="IS846" s="32"/>
      <c r="IT846" s="32"/>
      <c r="IU846" s="32"/>
      <c r="IV846" s="32"/>
      <c r="IW846" s="32"/>
      <c r="IX846" s="32"/>
      <c r="IY846" s="32"/>
      <c r="IZ846" s="32"/>
      <c r="JA846" s="32"/>
      <c r="JB846" s="32"/>
      <c r="JC846" s="32"/>
      <c r="JD846" s="32"/>
      <c r="JE846" s="32"/>
      <c r="JF846" s="32"/>
      <c r="JG846" s="32"/>
      <c r="JH846" s="32"/>
      <c r="JI846" s="32"/>
      <c r="JJ846" s="32"/>
      <c r="JK846" s="32"/>
      <c r="JL846" s="32"/>
      <c r="JM846" s="32"/>
      <c r="JN846" s="32"/>
      <c r="JO846" s="32"/>
      <c r="JP846" s="32"/>
      <c r="JQ846" s="32"/>
      <c r="JR846" s="32"/>
      <c r="JS846" s="32"/>
      <c r="JT846" s="32"/>
      <c r="JU846" s="32"/>
      <c r="JV846" s="32"/>
      <c r="JW846" s="32"/>
      <c r="JX846" s="32"/>
      <c r="JY846" s="32"/>
      <c r="JZ846" s="32"/>
      <c r="KA846" s="32"/>
      <c r="KB846" s="32"/>
      <c r="KC846" s="32"/>
      <c r="KD846" s="32"/>
      <c r="KE846" s="32"/>
      <c r="KF846" s="32"/>
      <c r="KG846" s="32"/>
      <c r="KH846" s="32"/>
      <c r="KI846" s="32"/>
      <c r="KJ846" s="32"/>
      <c r="KK846" s="32"/>
      <c r="KL846" s="32"/>
      <c r="KM846" s="32"/>
      <c r="KN846" s="32"/>
      <c r="KO846" s="32"/>
      <c r="KP846" s="32"/>
      <c r="KQ846" s="32"/>
      <c r="KR846" s="32"/>
      <c r="KS846" s="32"/>
      <c r="KT846" s="32"/>
      <c r="KU846" s="32"/>
      <c r="KV846" s="32"/>
      <c r="KW846" s="32"/>
      <c r="KX846" s="32"/>
      <c r="KY846" s="32"/>
      <c r="KZ846" s="32"/>
      <c r="LA846" s="32"/>
      <c r="LB846" s="32"/>
      <c r="LC846" s="32"/>
      <c r="LD846" s="32"/>
      <c r="LE846" s="32"/>
      <c r="LF846" s="32"/>
      <c r="LG846" s="32"/>
      <c r="LH846" s="32"/>
      <c r="LI846" s="32"/>
      <c r="LJ846" s="32"/>
      <c r="LK846" s="32"/>
      <c r="LL846" s="32"/>
      <c r="LM846" s="32"/>
      <c r="LN846" s="32"/>
      <c r="LO846" s="32"/>
      <c r="LP846" s="32"/>
      <c r="LQ846" s="32"/>
      <c r="LR846" s="32"/>
      <c r="LS846" s="32"/>
      <c r="LT846" s="32"/>
      <c r="LU846" s="32"/>
      <c r="LV846" s="32"/>
      <c r="LW846" s="32"/>
      <c r="LX846" s="32"/>
      <c r="LY846" s="32"/>
      <c r="LZ846" s="32"/>
      <c r="MA846" s="32"/>
      <c r="MB846" s="32"/>
      <c r="MC846" s="32"/>
      <c r="MD846" s="32"/>
      <c r="ME846" s="32"/>
      <c r="MF846" s="32"/>
      <c r="MG846" s="32"/>
      <c r="MH846" s="32"/>
      <c r="MI846" s="32"/>
      <c r="MJ846" s="32"/>
      <c r="MK846" s="32"/>
      <c r="ML846" s="32"/>
      <c r="MM846" s="32"/>
      <c r="MN846" s="32"/>
      <c r="MO846" s="32"/>
      <c r="MP846" s="32"/>
      <c r="MQ846" s="32"/>
      <c r="MR846" s="32"/>
      <c r="MS846" s="32"/>
      <c r="MT846" s="32"/>
      <c r="MU846" s="32"/>
      <c r="MV846" s="32"/>
      <c r="MW846" s="32"/>
      <c r="MX846" s="32"/>
      <c r="MY846" s="32"/>
      <c r="MZ846" s="32"/>
      <c r="NA846" s="32"/>
      <c r="NB846" s="32"/>
      <c r="NC846" s="32"/>
      <c r="ND846" s="32"/>
      <c r="NE846" s="32"/>
      <c r="NF846" s="32"/>
      <c r="NG846" s="32"/>
      <c r="NH846" s="32"/>
      <c r="NI846" s="32"/>
      <c r="NJ846" s="32"/>
      <c r="NK846" s="32"/>
      <c r="NL846" s="32"/>
      <c r="NM846" s="32"/>
      <c r="NN846" s="32"/>
      <c r="NO846" s="32"/>
      <c r="NP846" s="32"/>
      <c r="NQ846" s="32"/>
      <c r="NR846" s="32"/>
      <c r="NS846" s="32"/>
      <c r="NT846" s="32"/>
      <c r="NU846" s="32"/>
      <c r="NV846" s="32"/>
      <c r="NW846" s="32"/>
      <c r="NX846" s="32"/>
      <c r="NY846" s="32"/>
      <c r="NZ846" s="32"/>
      <c r="OA846" s="32"/>
      <c r="OB846" s="32"/>
      <c r="OC846" s="32"/>
      <c r="OD846" s="32"/>
      <c r="OE846" s="32"/>
      <c r="OF846" s="32"/>
      <c r="OG846" s="32"/>
      <c r="OH846" s="32"/>
      <c r="OI846" s="32"/>
      <c r="OJ846" s="32"/>
      <c r="OK846" s="32"/>
      <c r="OL846" s="32"/>
      <c r="OM846" s="32"/>
      <c r="ON846" s="32"/>
      <c r="OO846" s="32"/>
      <c r="OP846" s="32"/>
      <c r="OQ846" s="32"/>
      <c r="OR846" s="32"/>
      <c r="OS846" s="32"/>
      <c r="OT846" s="32"/>
      <c r="OU846" s="32"/>
      <c r="OV846" s="32"/>
      <c r="OW846" s="32"/>
      <c r="OX846" s="32"/>
      <c r="OY846" s="32"/>
      <c r="OZ846" s="32"/>
      <c r="PA846" s="32"/>
      <c r="PB846" s="32"/>
      <c r="PC846" s="32"/>
      <c r="PD846" s="32"/>
      <c r="PE846" s="32"/>
      <c r="PF846" s="32"/>
      <c r="PG846" s="32"/>
      <c r="PH846" s="32"/>
      <c r="PI846" s="32"/>
      <c r="PJ846" s="32"/>
      <c r="PK846" s="32"/>
      <c r="PL846" s="32"/>
      <c r="PM846" s="32"/>
      <c r="PN846" s="32"/>
      <c r="PO846" s="32"/>
      <c r="PP846" s="32"/>
      <c r="PQ846" s="32"/>
      <c r="PR846" s="32"/>
      <c r="PS846" s="32"/>
      <c r="PT846" s="32"/>
      <c r="PU846" s="32"/>
      <c r="PV846" s="32"/>
      <c r="PW846" s="32"/>
      <c r="PX846" s="32"/>
      <c r="PY846" s="32"/>
      <c r="PZ846" s="32"/>
      <c r="QA846" s="32"/>
      <c r="QB846" s="32"/>
      <c r="QC846" s="32"/>
      <c r="QD846" s="32"/>
      <c r="QE846" s="32"/>
      <c r="QF846" s="32"/>
      <c r="QG846" s="32"/>
      <c r="QH846" s="32"/>
      <c r="QI846" s="32"/>
      <c r="QJ846" s="32"/>
      <c r="QK846" s="32"/>
      <c r="QL846" s="32"/>
      <c r="QM846" s="32"/>
      <c r="QN846" s="32"/>
      <c r="QO846" s="32"/>
      <c r="QP846" s="32"/>
      <c r="QQ846" s="32"/>
      <c r="QR846" s="32"/>
      <c r="QS846" s="32"/>
      <c r="QT846" s="32"/>
      <c r="QU846" s="32"/>
      <c r="QV846" s="32"/>
      <c r="QW846" s="32"/>
      <c r="QX846" s="32"/>
      <c r="QY846" s="32"/>
      <c r="QZ846" s="32"/>
      <c r="RA846" s="32"/>
      <c r="RB846" s="32"/>
      <c r="RC846" s="32"/>
      <c r="RD846" s="32"/>
      <c r="RE846" s="32"/>
      <c r="RF846" s="32"/>
      <c r="RG846" s="32"/>
      <c r="RH846" s="32"/>
      <c r="RI846" s="32"/>
      <c r="RJ846" s="32"/>
      <c r="RK846" s="32"/>
      <c r="RL846" s="32"/>
      <c r="RM846" s="32"/>
      <c r="RN846" s="32"/>
      <c r="RO846" s="32"/>
      <c r="RP846" s="32"/>
      <c r="RQ846" s="32"/>
      <c r="RR846" s="32"/>
      <c r="RS846" s="32"/>
      <c r="RT846" s="32"/>
      <c r="RU846" s="32"/>
      <c r="RV846" s="32"/>
      <c r="RW846" s="32"/>
      <c r="RX846" s="32"/>
      <c r="RY846" s="32"/>
      <c r="RZ846" s="32"/>
      <c r="SA846" s="32"/>
      <c r="SB846" s="32"/>
      <c r="SC846" s="32"/>
      <c r="SD846" s="32"/>
      <c r="SE846" s="32"/>
      <c r="SF846" s="32"/>
      <c r="SG846" s="32"/>
      <c r="SH846" s="32"/>
      <c r="SI846" s="32"/>
      <c r="SJ846" s="32"/>
      <c r="SK846" s="32"/>
      <c r="SL846" s="32"/>
      <c r="SM846" s="32"/>
      <c r="SN846" s="32"/>
      <c r="SO846" s="32"/>
      <c r="SP846" s="32"/>
      <c r="SQ846" s="32"/>
      <c r="SR846" s="32"/>
      <c r="SS846" s="32"/>
      <c r="ST846" s="32"/>
      <c r="SU846" s="32"/>
      <c r="SV846" s="32"/>
      <c r="SW846" s="32"/>
      <c r="SX846" s="32"/>
      <c r="SY846" s="32"/>
      <c r="SZ846" s="32"/>
      <c r="TA846" s="32"/>
      <c r="TB846" s="32"/>
      <c r="TC846" s="32"/>
      <c r="TD846" s="32"/>
      <c r="TE846" s="32"/>
      <c r="TF846" s="32"/>
      <c r="TG846" s="32"/>
      <c r="TH846" s="32"/>
      <c r="TI846" s="32"/>
      <c r="TJ846" s="32"/>
      <c r="TK846" s="32"/>
      <c r="TL846" s="32"/>
      <c r="TM846" s="32"/>
      <c r="TN846" s="32"/>
      <c r="TO846" s="32"/>
      <c r="TP846" s="32"/>
      <c r="TQ846" s="32"/>
      <c r="TR846" s="32"/>
      <c r="TS846" s="32"/>
      <c r="TT846" s="32"/>
      <c r="TU846" s="32"/>
      <c r="TV846" s="32"/>
      <c r="TW846" s="32"/>
      <c r="TX846" s="32"/>
      <c r="TY846" s="32"/>
      <c r="TZ846" s="32"/>
      <c r="UA846" s="32"/>
      <c r="UB846" s="32"/>
      <c r="UC846" s="32"/>
      <c r="UD846" s="32"/>
      <c r="UE846" s="32"/>
      <c r="UF846" s="32"/>
      <c r="UG846" s="32"/>
      <c r="UH846" s="32"/>
      <c r="UI846" s="32"/>
      <c r="UJ846" s="32"/>
      <c r="UK846" s="32"/>
      <c r="UL846" s="32"/>
      <c r="UM846" s="32"/>
      <c r="UN846" s="32"/>
      <c r="UO846" s="32"/>
      <c r="UP846" s="32"/>
      <c r="UQ846" s="32"/>
      <c r="UR846" s="32"/>
      <c r="US846" s="32"/>
      <c r="UT846" s="32"/>
      <c r="UU846" s="32"/>
      <c r="UV846" s="32"/>
      <c r="UW846" s="32"/>
      <c r="UX846" s="32"/>
      <c r="UY846" s="32"/>
      <c r="UZ846" s="32"/>
      <c r="VA846" s="32"/>
      <c r="VB846" s="32"/>
      <c r="VC846" s="32"/>
      <c r="VD846" s="32"/>
      <c r="VE846" s="32"/>
      <c r="VF846" s="32"/>
      <c r="VG846" s="32"/>
      <c r="VH846" s="32"/>
      <c r="VI846" s="32"/>
      <c r="VJ846" s="32"/>
      <c r="VK846" s="32"/>
      <c r="VL846" s="32"/>
      <c r="VM846" s="32"/>
      <c r="VN846" s="32"/>
      <c r="VO846" s="32"/>
      <c r="VP846" s="32"/>
      <c r="VQ846" s="32"/>
      <c r="VR846" s="32"/>
      <c r="VS846" s="32"/>
      <c r="VT846" s="32"/>
      <c r="VU846" s="32"/>
      <c r="VV846" s="32"/>
      <c r="VW846" s="32"/>
      <c r="VX846" s="32"/>
      <c r="VY846" s="32"/>
      <c r="VZ846" s="32"/>
      <c r="WA846" s="32"/>
      <c r="WB846" s="32"/>
      <c r="WC846" s="32"/>
      <c r="WD846" s="32"/>
      <c r="WE846" s="32"/>
      <c r="WF846" s="32"/>
      <c r="WG846" s="32"/>
      <c r="WH846" s="32"/>
      <c r="WI846" s="32"/>
      <c r="WJ846" s="32"/>
      <c r="WK846" s="32"/>
      <c r="WL846" s="32"/>
      <c r="WM846" s="32"/>
      <c r="WN846" s="32"/>
      <c r="WO846" s="32"/>
      <c r="WP846" s="32"/>
      <c r="WQ846" s="32"/>
      <c r="WR846" s="32"/>
      <c r="WS846" s="32"/>
      <c r="WT846" s="32"/>
      <c r="WU846" s="32"/>
      <c r="WV846" s="32"/>
      <c r="WW846" s="32"/>
      <c r="WX846" s="32"/>
      <c r="WY846" s="32"/>
      <c r="WZ846" s="32"/>
      <c r="XA846" s="32"/>
      <c r="XB846" s="32"/>
      <c r="XC846" s="32"/>
      <c r="XD846" s="32"/>
      <c r="XE846" s="32"/>
      <c r="XF846" s="32"/>
      <c r="XG846" s="32"/>
      <c r="XH846" s="32"/>
      <c r="XI846" s="32"/>
      <c r="XJ846" s="32"/>
      <c r="XK846" s="32"/>
      <c r="XL846" s="32"/>
      <c r="XM846" s="32"/>
      <c r="XN846" s="32"/>
      <c r="XO846" s="32"/>
      <c r="XP846" s="32"/>
      <c r="XQ846" s="32"/>
      <c r="XR846" s="32"/>
      <c r="XS846" s="32"/>
      <c r="XT846" s="32"/>
      <c r="XU846" s="32"/>
      <c r="XV846" s="32"/>
      <c r="XW846" s="32"/>
      <c r="XX846" s="32"/>
      <c r="XY846" s="32"/>
      <c r="XZ846" s="32"/>
      <c r="YA846" s="32"/>
      <c r="YB846" s="32"/>
      <c r="YC846" s="32"/>
      <c r="YD846" s="32"/>
      <c r="YE846" s="32"/>
      <c r="YF846" s="32"/>
      <c r="YG846" s="32"/>
      <c r="YH846" s="32"/>
      <c r="YI846" s="32"/>
      <c r="YJ846" s="32"/>
      <c r="YK846" s="32"/>
      <c r="YL846" s="32"/>
      <c r="YM846" s="32"/>
      <c r="YN846" s="32"/>
      <c r="YO846" s="32"/>
      <c r="YP846" s="32"/>
      <c r="YQ846" s="32"/>
      <c r="YR846" s="32"/>
      <c r="YS846" s="32"/>
      <c r="YT846" s="32"/>
      <c r="YU846" s="32"/>
      <c r="YV846" s="32"/>
      <c r="YW846" s="32"/>
      <c r="YX846" s="32"/>
      <c r="YY846" s="32"/>
      <c r="YZ846" s="32"/>
      <c r="ZA846" s="32"/>
      <c r="ZB846" s="32"/>
      <c r="ZC846" s="32"/>
      <c r="ZD846" s="32"/>
      <c r="ZE846" s="32"/>
      <c r="ZF846" s="32"/>
      <c r="ZG846" s="32"/>
      <c r="ZH846" s="32"/>
      <c r="ZI846" s="32"/>
      <c r="ZJ846" s="32"/>
      <c r="ZK846" s="32"/>
      <c r="ZL846" s="32"/>
      <c r="ZM846" s="32"/>
      <c r="ZN846" s="32"/>
      <c r="ZO846" s="32"/>
      <c r="ZP846" s="32"/>
      <c r="ZQ846" s="32"/>
      <c r="ZR846" s="32"/>
      <c r="ZS846" s="32"/>
      <c r="ZT846" s="32"/>
      <c r="ZU846" s="32"/>
      <c r="ZV846" s="32"/>
      <c r="ZW846" s="32"/>
      <c r="ZX846" s="32"/>
      <c r="ZY846" s="32"/>
      <c r="ZZ846" s="32"/>
      <c r="AAA846" s="32"/>
      <c r="AAB846" s="32"/>
      <c r="AAC846" s="32"/>
      <c r="AAD846" s="32"/>
      <c r="AAE846" s="32"/>
      <c r="AAF846" s="32"/>
      <c r="AAG846" s="32"/>
      <c r="AAH846" s="32"/>
      <c r="AAI846" s="32"/>
      <c r="AAJ846" s="32"/>
      <c r="AAK846" s="32"/>
      <c r="AAL846" s="32"/>
      <c r="AAM846" s="32"/>
      <c r="AAN846" s="32"/>
      <c r="AAO846" s="32"/>
      <c r="AAP846" s="32"/>
      <c r="AAQ846" s="32"/>
      <c r="AAR846" s="32"/>
      <c r="AAS846" s="32"/>
      <c r="AAT846" s="32"/>
      <c r="AAU846" s="32"/>
      <c r="AAV846" s="32"/>
      <c r="AAW846" s="32"/>
      <c r="AAX846" s="32"/>
      <c r="AAY846" s="32"/>
      <c r="AAZ846" s="32"/>
      <c r="ABA846" s="32"/>
      <c r="ABB846" s="32"/>
      <c r="ABC846" s="32"/>
      <c r="ABD846" s="32"/>
      <c r="ABE846" s="32"/>
      <c r="ABF846" s="32"/>
      <c r="ABG846" s="32"/>
      <c r="ABH846" s="32"/>
      <c r="ABI846" s="32"/>
      <c r="ABJ846" s="32"/>
      <c r="ABK846" s="32"/>
      <c r="ABL846" s="32"/>
      <c r="ABM846" s="32"/>
      <c r="ABN846" s="32"/>
      <c r="ABO846" s="32"/>
      <c r="ABP846" s="32"/>
      <c r="ABQ846" s="32"/>
      <c r="ABR846" s="32"/>
      <c r="ABS846" s="32"/>
      <c r="ABT846" s="32"/>
      <c r="ABU846" s="32"/>
      <c r="ABV846" s="32"/>
      <c r="ABW846" s="32"/>
      <c r="ABX846" s="32"/>
      <c r="ABY846" s="32"/>
      <c r="ABZ846" s="32"/>
      <c r="ACA846" s="32"/>
      <c r="ACB846" s="32"/>
      <c r="ACC846" s="32"/>
      <c r="ACD846" s="32"/>
      <c r="ACE846" s="32"/>
      <c r="ACF846" s="32"/>
      <c r="ACG846" s="32"/>
      <c r="ACH846" s="32"/>
      <c r="ACI846" s="32"/>
      <c r="ACJ846" s="32"/>
      <c r="ACK846" s="32"/>
      <c r="ACL846" s="32"/>
      <c r="ACM846" s="32"/>
      <c r="ACN846" s="32"/>
      <c r="ACO846" s="32"/>
      <c r="ACP846" s="32"/>
      <c r="ACQ846" s="32"/>
      <c r="ACR846" s="32"/>
      <c r="ACS846" s="32"/>
      <c r="ACT846" s="32"/>
      <c r="ACU846" s="32"/>
      <c r="ACV846" s="32"/>
      <c r="ACW846" s="32"/>
      <c r="ACX846" s="32"/>
      <c r="ACY846" s="32"/>
      <c r="ACZ846" s="32"/>
      <c r="ADA846" s="32"/>
      <c r="ADB846" s="32"/>
      <c r="ADC846" s="32"/>
      <c r="ADD846" s="32"/>
      <c r="ADE846" s="32"/>
      <c r="ADF846" s="32"/>
      <c r="ADG846" s="32"/>
      <c r="ADH846" s="32"/>
      <c r="ADI846" s="32"/>
      <c r="ADJ846" s="32"/>
      <c r="ADK846" s="32"/>
      <c r="ADL846" s="32"/>
      <c r="ADM846" s="32"/>
      <c r="ADN846" s="32"/>
      <c r="ADO846" s="32"/>
      <c r="ADP846" s="32"/>
      <c r="ADQ846" s="32"/>
      <c r="ADR846" s="32"/>
      <c r="ADS846" s="32"/>
      <c r="ADT846" s="32"/>
      <c r="ADU846" s="32"/>
      <c r="ADV846" s="32"/>
      <c r="ADW846" s="32"/>
      <c r="ADX846" s="32"/>
      <c r="ADY846" s="32"/>
      <c r="ADZ846" s="32"/>
      <c r="AEA846" s="32"/>
      <c r="AEB846" s="32"/>
      <c r="AEC846" s="32"/>
      <c r="AED846" s="32"/>
      <c r="AEE846" s="32"/>
      <c r="AEF846" s="32"/>
      <c r="AEG846" s="32"/>
      <c r="AEH846" s="32"/>
      <c r="AEI846" s="32"/>
      <c r="AEJ846" s="32"/>
      <c r="AEK846" s="32"/>
      <c r="AEL846" s="32"/>
      <c r="AEM846" s="32"/>
      <c r="AEN846" s="32"/>
      <c r="AEO846" s="32"/>
      <c r="AEP846" s="32"/>
      <c r="AEQ846" s="32"/>
      <c r="AER846" s="32"/>
      <c r="AES846" s="32"/>
      <c r="AET846" s="32"/>
      <c r="AEU846" s="32"/>
      <c r="AEV846" s="32"/>
      <c r="AEW846" s="32"/>
      <c r="AEX846" s="32"/>
      <c r="AEY846" s="32"/>
      <c r="AEZ846" s="32"/>
      <c r="AFA846" s="32"/>
      <c r="AFB846" s="32"/>
      <c r="AFC846" s="32"/>
      <c r="AFD846" s="32"/>
      <c r="AFE846" s="32"/>
      <c r="AFF846" s="32"/>
      <c r="AFG846" s="32"/>
      <c r="AFH846" s="32"/>
      <c r="AFI846" s="32"/>
      <c r="AFJ846" s="32"/>
      <c r="AFK846" s="32"/>
      <c r="AFL846" s="32"/>
      <c r="AFM846" s="32"/>
      <c r="AFN846" s="32"/>
      <c r="AFO846" s="32"/>
      <c r="AFP846" s="32"/>
      <c r="AFQ846" s="32"/>
      <c r="AFR846" s="32"/>
      <c r="AFS846" s="32"/>
      <c r="AFT846" s="32"/>
      <c r="AFU846" s="32"/>
      <c r="AFV846" s="32"/>
      <c r="AFW846" s="32"/>
      <c r="AFX846" s="32"/>
      <c r="AFY846" s="32"/>
      <c r="AFZ846" s="32"/>
      <c r="AGA846" s="32"/>
      <c r="AGB846" s="32"/>
      <c r="AGC846" s="32"/>
      <c r="AGD846" s="32"/>
      <c r="AGE846" s="32"/>
      <c r="AGF846" s="32"/>
      <c r="AGG846" s="32"/>
      <c r="AGH846" s="32"/>
      <c r="AGI846" s="32"/>
      <c r="AGJ846" s="32"/>
      <c r="AGK846" s="32"/>
      <c r="AGL846" s="32"/>
      <c r="AGM846" s="32"/>
      <c r="AGN846" s="32"/>
      <c r="AGO846" s="32"/>
      <c r="AGP846" s="32"/>
      <c r="AGQ846" s="32"/>
      <c r="AGR846" s="32"/>
      <c r="AGS846" s="32"/>
      <c r="AGT846" s="32"/>
      <c r="AGU846" s="32"/>
      <c r="AGV846" s="32"/>
      <c r="AGW846" s="32"/>
      <c r="AGX846" s="32"/>
      <c r="AGY846" s="32"/>
      <c r="AGZ846" s="32"/>
      <c r="AHA846" s="32"/>
      <c r="AHB846" s="32"/>
      <c r="AHC846" s="32"/>
      <c r="AHD846" s="32"/>
      <c r="AHE846" s="32"/>
      <c r="AHF846" s="32"/>
      <c r="AHG846" s="32"/>
      <c r="AHH846" s="32"/>
      <c r="AHI846" s="32"/>
      <c r="AHJ846" s="32"/>
      <c r="AHK846" s="32"/>
      <c r="AHL846" s="32"/>
      <c r="AHM846" s="32"/>
      <c r="AHN846" s="32"/>
      <c r="AHO846" s="32"/>
      <c r="AHP846" s="32"/>
      <c r="AHQ846" s="32"/>
      <c r="AHR846" s="32"/>
      <c r="AHS846" s="32"/>
      <c r="AHT846" s="32"/>
      <c r="AHU846" s="32"/>
      <c r="AHV846" s="32"/>
      <c r="AHW846" s="32"/>
      <c r="AHX846" s="32"/>
      <c r="AHY846" s="32"/>
      <c r="AHZ846" s="32"/>
      <c r="AIA846" s="32"/>
      <c r="AIB846" s="32"/>
      <c r="AIC846" s="32"/>
      <c r="AID846" s="32"/>
      <c r="AIE846" s="32"/>
      <c r="AIF846" s="32"/>
      <c r="AIG846" s="32"/>
      <c r="AIH846" s="32"/>
      <c r="AII846" s="32"/>
      <c r="AIJ846" s="32"/>
      <c r="AIK846" s="32"/>
      <c r="AIL846" s="32"/>
      <c r="AIM846" s="32"/>
      <c r="AIN846" s="32"/>
      <c r="AIO846" s="32"/>
      <c r="AIP846" s="32"/>
      <c r="AIQ846" s="32"/>
      <c r="AIR846" s="32"/>
      <c r="AIS846" s="32"/>
      <c r="AIT846" s="32"/>
      <c r="AIU846" s="32"/>
      <c r="AIV846" s="32"/>
      <c r="AIW846" s="32"/>
      <c r="AIX846" s="32"/>
      <c r="AIY846" s="32"/>
      <c r="AIZ846" s="32"/>
      <c r="AJA846" s="32"/>
      <c r="AJB846" s="32"/>
      <c r="AJC846" s="32"/>
      <c r="AJD846" s="32"/>
      <c r="AJE846" s="32"/>
      <c r="AJF846" s="32"/>
      <c r="AJG846" s="32"/>
      <c r="AJH846" s="32"/>
      <c r="AJI846" s="32"/>
      <c r="AJJ846" s="32"/>
      <c r="AJK846" s="32"/>
      <c r="AJL846" s="32"/>
      <c r="AJM846" s="32"/>
      <c r="AJN846" s="32"/>
      <c r="AJO846" s="32"/>
      <c r="AJP846" s="32"/>
      <c r="AJQ846" s="32"/>
      <c r="AJR846" s="32"/>
      <c r="AJS846" s="32"/>
      <c r="AJT846" s="32"/>
      <c r="AJU846" s="32"/>
      <c r="AJV846" s="32"/>
      <c r="AJW846" s="32"/>
      <c r="AJX846" s="32"/>
      <c r="AJY846" s="32"/>
      <c r="AJZ846" s="32"/>
      <c r="AKA846" s="32"/>
      <c r="AKB846" s="32"/>
      <c r="AKC846" s="32"/>
      <c r="AKD846" s="32"/>
      <c r="AKE846" s="32"/>
      <c r="AKF846" s="32"/>
      <c r="AKG846" s="32"/>
      <c r="AKH846" s="32"/>
      <c r="AKI846" s="32"/>
      <c r="AKJ846" s="32"/>
      <c r="AKK846" s="32"/>
      <c r="AKL846" s="32"/>
      <c r="AKM846" s="32"/>
      <c r="AKN846" s="32"/>
      <c r="AKO846" s="32"/>
      <c r="AKP846" s="32"/>
      <c r="AKQ846" s="32"/>
      <c r="AKR846" s="32"/>
      <c r="AKS846" s="32"/>
      <c r="AKT846" s="32"/>
      <c r="AKU846" s="32"/>
      <c r="AKV846" s="32"/>
      <c r="AKW846" s="32"/>
      <c r="AKX846" s="32"/>
      <c r="AKY846" s="32"/>
      <c r="AKZ846" s="32"/>
      <c r="ALA846" s="32"/>
      <c r="ALB846" s="32"/>
      <c r="ALC846" s="32"/>
      <c r="ALD846" s="32"/>
      <c r="ALE846" s="32"/>
      <c r="ALF846" s="32"/>
      <c r="ALG846" s="32"/>
      <c r="ALH846" s="32"/>
      <c r="ALI846" s="32"/>
      <c r="ALJ846" s="32"/>
      <c r="ALK846" s="32"/>
      <c r="ALL846" s="32"/>
      <c r="ALM846" s="32"/>
      <c r="ALN846" s="32"/>
      <c r="ALO846" s="32"/>
      <c r="ALP846" s="32"/>
      <c r="ALQ846" s="32"/>
      <c r="ALR846" s="32"/>
      <c r="ALS846" s="32"/>
      <c r="ALT846" s="32"/>
      <c r="ALU846" s="32"/>
      <c r="ALV846" s="32"/>
      <c r="ALW846" s="32"/>
      <c r="ALX846" s="32"/>
      <c r="ALY846" s="32"/>
      <c r="ALZ846" s="32"/>
      <c r="AMA846" s="32"/>
      <c r="AMB846" s="32"/>
      <c r="AMC846" s="32"/>
      <c r="AMD846" s="32"/>
      <c r="AME846" s="32"/>
      <c r="AMF846" s="32"/>
      <c r="AMG846" s="32"/>
      <c r="AMH846" s="32"/>
      <c r="AMI846" s="32"/>
      <c r="AMJ846" s="32"/>
      <c r="AMK846" s="32"/>
      <c r="AML846" s="32"/>
      <c r="AMM846" s="32"/>
      <c r="AMN846" s="32"/>
      <c r="AMO846" s="32"/>
      <c r="AMP846" s="32"/>
      <c r="AMQ846" s="32"/>
      <c r="AMR846" s="32"/>
      <c r="AMS846" s="32"/>
      <c r="AMT846" s="32"/>
      <c r="AMU846" s="32"/>
      <c r="AMV846" s="32"/>
      <c r="AMW846" s="32"/>
      <c r="AMX846" s="32"/>
      <c r="AMY846" s="32"/>
      <c r="AMZ846" s="32"/>
      <c r="ANA846" s="32"/>
      <c r="ANB846" s="32"/>
      <c r="ANC846" s="32"/>
      <c r="AND846" s="32"/>
      <c r="ANE846" s="32"/>
      <c r="ANF846" s="32"/>
      <c r="ANG846" s="32"/>
      <c r="ANH846" s="32"/>
      <c r="ANI846" s="32"/>
      <c r="ANJ846" s="32"/>
      <c r="ANK846" s="32"/>
      <c r="ANL846" s="32"/>
      <c r="ANM846" s="32"/>
      <c r="ANN846" s="32"/>
      <c r="ANO846" s="32"/>
      <c r="ANP846" s="32"/>
      <c r="ANQ846" s="32"/>
      <c r="ANR846" s="32"/>
      <c r="ANS846" s="32"/>
      <c r="ANT846" s="32"/>
      <c r="ANU846" s="32"/>
      <c r="ANV846" s="32"/>
      <c r="ANW846" s="32"/>
      <c r="ANX846" s="32"/>
      <c r="ANY846" s="32"/>
      <c r="ANZ846" s="32"/>
      <c r="AOA846" s="32"/>
      <c r="AOB846" s="32"/>
      <c r="AOC846" s="32"/>
      <c r="AOD846" s="32"/>
      <c r="AOE846" s="32"/>
      <c r="AOF846" s="32"/>
      <c r="AOG846" s="32"/>
      <c r="AOH846" s="32"/>
      <c r="AOI846" s="32"/>
      <c r="AOJ846" s="32"/>
      <c r="AOK846" s="32"/>
      <c r="AOL846" s="32"/>
      <c r="AOM846" s="32"/>
      <c r="AON846" s="32"/>
      <c r="AOO846" s="32"/>
      <c r="AOP846" s="32"/>
      <c r="AOQ846" s="32"/>
      <c r="AOR846" s="32"/>
      <c r="AOS846" s="32"/>
      <c r="AOT846" s="32"/>
      <c r="AOU846" s="32"/>
      <c r="AOV846" s="32"/>
      <c r="AOW846" s="32"/>
      <c r="AOX846" s="32"/>
      <c r="AOY846" s="32"/>
      <c r="AOZ846" s="32"/>
      <c r="APA846" s="32"/>
      <c r="APB846" s="32"/>
      <c r="APC846" s="32"/>
      <c r="APD846" s="32"/>
      <c r="APE846" s="32"/>
      <c r="APF846" s="32"/>
      <c r="APG846" s="32"/>
      <c r="APH846" s="32"/>
      <c r="API846" s="32"/>
      <c r="APJ846" s="32"/>
      <c r="APK846" s="32"/>
      <c r="APL846" s="32"/>
      <c r="APM846" s="32"/>
      <c r="APN846" s="32"/>
      <c r="APO846" s="32"/>
      <c r="APP846" s="32"/>
      <c r="APQ846" s="32"/>
      <c r="APR846" s="32"/>
      <c r="APS846" s="32"/>
      <c r="APT846" s="32"/>
      <c r="APU846" s="32"/>
      <c r="APV846" s="32"/>
      <c r="APW846" s="32"/>
      <c r="APX846" s="32"/>
      <c r="APY846" s="32"/>
      <c r="APZ846" s="32"/>
      <c r="AQA846" s="32"/>
      <c r="AQB846" s="32"/>
      <c r="AQC846" s="32"/>
      <c r="AQD846" s="32"/>
      <c r="AQE846" s="32"/>
      <c r="AQF846" s="32"/>
      <c r="AQG846" s="32"/>
      <c r="AQH846" s="32"/>
      <c r="AQI846" s="32"/>
      <c r="AQJ846" s="32"/>
      <c r="AQK846" s="32"/>
      <c r="AQL846" s="32"/>
      <c r="AQM846" s="32"/>
      <c r="AQN846" s="32"/>
      <c r="AQO846" s="32"/>
      <c r="AQP846" s="32"/>
      <c r="AQQ846" s="32"/>
      <c r="AQR846" s="32"/>
      <c r="AQS846" s="32"/>
      <c r="AQT846" s="32"/>
      <c r="AQU846" s="32"/>
      <c r="AQV846" s="32"/>
      <c r="AQW846" s="32"/>
      <c r="AQX846" s="32"/>
      <c r="AQY846" s="32"/>
      <c r="AQZ846" s="32"/>
      <c r="ARA846" s="32"/>
      <c r="ARB846" s="32"/>
      <c r="ARC846" s="32"/>
      <c r="ARD846" s="32"/>
      <c r="ARE846" s="32"/>
      <c r="ARF846" s="32"/>
      <c r="ARG846" s="32"/>
      <c r="ARH846" s="32"/>
      <c r="ARI846" s="32"/>
      <c r="ARJ846" s="32"/>
      <c r="ARK846" s="32"/>
      <c r="ARL846" s="32"/>
      <c r="ARM846" s="32"/>
      <c r="ARN846" s="32"/>
      <c r="ARO846" s="32"/>
      <c r="ARP846" s="32"/>
      <c r="ARQ846" s="32"/>
      <c r="ARR846" s="32"/>
      <c r="ARS846" s="32"/>
      <c r="ART846" s="32"/>
      <c r="ARU846" s="32"/>
      <c r="ARV846" s="32"/>
      <c r="ARW846" s="32"/>
      <c r="ARX846" s="32"/>
      <c r="ARY846" s="32"/>
      <c r="ARZ846" s="32"/>
      <c r="ASA846" s="32"/>
      <c r="ASB846" s="32"/>
      <c r="ASC846" s="32"/>
      <c r="ASD846" s="32"/>
      <c r="ASE846" s="32"/>
      <c r="ASF846" s="32"/>
      <c r="ASG846" s="32"/>
      <c r="ASH846" s="32"/>
      <c r="ASI846" s="32"/>
      <c r="ASJ846" s="32"/>
      <c r="ASK846" s="32"/>
      <c r="ASL846" s="32"/>
      <c r="ASM846" s="32"/>
      <c r="ASN846" s="32"/>
      <c r="ASO846" s="32"/>
      <c r="ASP846" s="32"/>
      <c r="ASQ846" s="32"/>
      <c r="ASR846" s="32"/>
      <c r="ASS846" s="32"/>
      <c r="AST846" s="32"/>
      <c r="ASU846" s="32"/>
      <c r="ASV846" s="32"/>
      <c r="ASW846" s="32"/>
      <c r="ASX846" s="32"/>
      <c r="ASY846" s="32"/>
      <c r="ASZ846" s="32"/>
      <c r="ATA846" s="32"/>
      <c r="ATB846" s="32"/>
      <c r="ATC846" s="32"/>
      <c r="ATD846" s="32"/>
      <c r="ATE846" s="32"/>
      <c r="ATF846" s="32"/>
      <c r="ATG846" s="32"/>
      <c r="ATH846" s="32"/>
      <c r="ATI846" s="32"/>
      <c r="ATJ846" s="32"/>
      <c r="ATK846" s="32"/>
      <c r="ATL846" s="32"/>
      <c r="ATM846" s="32"/>
      <c r="ATN846" s="32"/>
      <c r="ATO846" s="32"/>
      <c r="ATP846" s="32"/>
      <c r="ATQ846" s="32"/>
      <c r="ATR846" s="32"/>
      <c r="ATS846" s="32"/>
      <c r="ATT846" s="32"/>
      <c r="ATU846" s="32"/>
      <c r="ATV846" s="32"/>
      <c r="ATW846" s="32"/>
      <c r="ATX846" s="32"/>
      <c r="ATY846" s="32"/>
      <c r="ATZ846" s="32"/>
      <c r="AUA846" s="32"/>
      <c r="AUB846" s="32"/>
      <c r="AUC846" s="32"/>
      <c r="AUD846" s="32"/>
      <c r="AUE846" s="32"/>
      <c r="AUF846" s="32"/>
      <c r="AUG846" s="32"/>
      <c r="AUH846" s="32"/>
      <c r="AUI846" s="32"/>
      <c r="AUJ846" s="32"/>
      <c r="AUK846" s="32"/>
      <c r="AUL846" s="32"/>
      <c r="AUM846" s="32"/>
      <c r="AUN846" s="32"/>
      <c r="AUO846" s="32"/>
      <c r="AUP846" s="32"/>
      <c r="AUQ846" s="32"/>
      <c r="AUR846" s="32"/>
      <c r="AUS846" s="32"/>
      <c r="AUT846" s="32"/>
      <c r="AUU846" s="32"/>
      <c r="AUV846" s="32"/>
      <c r="AUW846" s="32"/>
      <c r="AUX846" s="32"/>
      <c r="AUY846" s="32"/>
      <c r="AUZ846" s="32"/>
      <c r="AVA846" s="32"/>
      <c r="AVB846" s="32"/>
      <c r="AVC846" s="32"/>
      <c r="AVD846" s="32"/>
      <c r="AVE846" s="32"/>
      <c r="AVF846" s="32"/>
      <c r="AVG846" s="32"/>
      <c r="AVH846" s="32"/>
      <c r="AVI846" s="32"/>
      <c r="AVJ846" s="32"/>
      <c r="AVK846" s="32"/>
      <c r="AVL846" s="32"/>
      <c r="AVM846" s="32"/>
      <c r="AVN846" s="32"/>
      <c r="AVO846" s="32"/>
      <c r="AVP846" s="32"/>
      <c r="AVQ846" s="32"/>
      <c r="AVR846" s="32"/>
      <c r="AVS846" s="32"/>
      <c r="AVT846" s="32"/>
      <c r="AVU846" s="32"/>
      <c r="AVV846" s="32"/>
      <c r="AVW846" s="32"/>
      <c r="AVX846" s="32"/>
      <c r="AVY846" s="32"/>
      <c r="AVZ846" s="32"/>
      <c r="AWA846" s="32"/>
      <c r="AWB846" s="32"/>
      <c r="AWC846" s="32"/>
      <c r="AWD846" s="32"/>
      <c r="AWE846" s="32"/>
      <c r="AWF846" s="32"/>
      <c r="AWG846" s="32"/>
      <c r="AWH846" s="32"/>
      <c r="AWI846" s="32"/>
      <c r="AWJ846" s="32"/>
      <c r="AWK846" s="32"/>
      <c r="AWL846" s="32"/>
      <c r="AWM846" s="32"/>
      <c r="AWN846" s="32"/>
      <c r="AWO846" s="32"/>
      <c r="AWP846" s="32"/>
      <c r="AWQ846" s="32"/>
      <c r="AWR846" s="32"/>
      <c r="AWS846" s="32"/>
      <c r="AWT846" s="32"/>
      <c r="AWU846" s="32"/>
      <c r="AWV846" s="32"/>
      <c r="AWW846" s="32"/>
      <c r="AWX846" s="32"/>
      <c r="AWY846" s="32"/>
      <c r="AWZ846" s="32"/>
      <c r="AXA846" s="32"/>
      <c r="AXB846" s="32"/>
      <c r="AXC846" s="32"/>
      <c r="AXD846" s="32"/>
      <c r="AXE846" s="32"/>
      <c r="AXF846" s="32"/>
      <c r="AXG846" s="32"/>
      <c r="AXH846" s="32"/>
      <c r="AXI846" s="32"/>
      <c r="AXJ846" s="32"/>
      <c r="AXK846" s="32"/>
      <c r="AXL846" s="32"/>
      <c r="AXM846" s="32"/>
      <c r="AXN846" s="32"/>
      <c r="AXO846" s="32"/>
      <c r="AXP846" s="32"/>
      <c r="AXQ846" s="32"/>
      <c r="AXR846" s="32"/>
      <c r="AXS846" s="32"/>
      <c r="AXT846" s="32"/>
      <c r="AXU846" s="32"/>
      <c r="AXV846" s="32"/>
      <c r="AXW846" s="32"/>
      <c r="AXX846" s="32"/>
      <c r="AXY846" s="32"/>
      <c r="AXZ846" s="32"/>
      <c r="AYA846" s="32"/>
      <c r="AYB846" s="32"/>
      <c r="AYC846" s="32"/>
      <c r="AYD846" s="32"/>
      <c r="AYE846" s="32"/>
      <c r="AYF846" s="32"/>
      <c r="AYG846" s="32"/>
      <c r="AYH846" s="32"/>
      <c r="AYI846" s="32"/>
      <c r="AYJ846" s="32"/>
      <c r="AYK846" s="32"/>
      <c r="AYL846" s="32"/>
      <c r="AYM846" s="32"/>
      <c r="AYN846" s="32"/>
      <c r="AYO846" s="32"/>
      <c r="AYP846" s="32"/>
      <c r="AYQ846" s="32"/>
      <c r="AYR846" s="32"/>
      <c r="AYS846" s="32"/>
      <c r="AYT846" s="32"/>
      <c r="AYU846" s="32"/>
      <c r="AYV846" s="32"/>
      <c r="AYW846" s="32"/>
      <c r="AYX846" s="32"/>
      <c r="AYY846" s="32"/>
      <c r="AYZ846" s="32"/>
      <c r="AZA846" s="32"/>
      <c r="AZB846" s="32"/>
      <c r="AZC846" s="32"/>
      <c r="AZD846" s="32"/>
      <c r="AZE846" s="32"/>
      <c r="AZF846" s="32"/>
      <c r="AZG846" s="32"/>
      <c r="AZH846" s="32"/>
      <c r="AZI846" s="32"/>
      <c r="AZJ846" s="32"/>
      <c r="AZK846" s="32"/>
      <c r="AZL846" s="32"/>
      <c r="AZM846" s="32"/>
      <c r="AZN846" s="32"/>
      <c r="AZO846" s="32"/>
      <c r="AZP846" s="32"/>
      <c r="AZQ846" s="32"/>
      <c r="AZR846" s="32"/>
      <c r="AZS846" s="32"/>
      <c r="AZT846" s="32"/>
      <c r="AZU846" s="32"/>
      <c r="AZV846" s="32"/>
      <c r="AZW846" s="32"/>
      <c r="AZX846" s="32"/>
      <c r="AZY846" s="32"/>
      <c r="AZZ846" s="32"/>
      <c r="BAA846" s="32"/>
      <c r="BAB846" s="32"/>
      <c r="BAC846" s="32"/>
      <c r="BAD846" s="32"/>
      <c r="BAE846" s="32"/>
      <c r="BAF846" s="32"/>
      <c r="BAG846" s="32"/>
      <c r="BAH846" s="32"/>
      <c r="BAI846" s="32"/>
      <c r="BAJ846" s="32"/>
      <c r="BAK846" s="32"/>
      <c r="BAL846" s="32"/>
      <c r="BAM846" s="32"/>
      <c r="BAN846" s="32"/>
      <c r="BAO846" s="32"/>
      <c r="BAP846" s="32"/>
      <c r="BAQ846" s="32"/>
      <c r="BAR846" s="32"/>
      <c r="BAS846" s="32"/>
      <c r="BAT846" s="32"/>
      <c r="BAU846" s="32"/>
      <c r="BAV846" s="32"/>
      <c r="BAW846" s="32"/>
      <c r="BAX846" s="32"/>
      <c r="BAY846" s="32"/>
      <c r="BAZ846" s="32"/>
      <c r="BBA846" s="32"/>
      <c r="BBB846" s="32"/>
      <c r="BBC846" s="32"/>
      <c r="BBD846" s="32"/>
      <c r="BBE846" s="32"/>
      <c r="BBF846" s="32"/>
      <c r="BBG846" s="32"/>
      <c r="BBH846" s="32"/>
      <c r="BBI846" s="32"/>
      <c r="BBJ846" s="32"/>
      <c r="BBK846" s="32"/>
      <c r="BBL846" s="32"/>
      <c r="BBM846" s="32"/>
      <c r="BBN846" s="32"/>
      <c r="BBO846" s="32"/>
      <c r="BBP846" s="32"/>
      <c r="BBQ846" s="32"/>
      <c r="BBR846" s="32"/>
      <c r="BBS846" s="32"/>
      <c r="BBT846" s="32"/>
      <c r="BBU846" s="32"/>
      <c r="BBV846" s="32"/>
      <c r="BBW846" s="32"/>
      <c r="BBX846" s="32"/>
      <c r="BBY846" s="32"/>
      <c r="BBZ846" s="32"/>
      <c r="BCA846" s="32"/>
      <c r="BCB846" s="32"/>
      <c r="BCC846" s="32"/>
      <c r="BCD846" s="32"/>
      <c r="BCE846" s="32"/>
      <c r="BCF846" s="32"/>
      <c r="BCG846" s="32"/>
      <c r="BCH846" s="32"/>
      <c r="BCI846" s="32"/>
      <c r="BCJ846" s="32"/>
      <c r="BCK846" s="32"/>
      <c r="BCL846" s="32"/>
      <c r="BCM846" s="32"/>
      <c r="BCN846" s="32"/>
      <c r="BCO846" s="32"/>
      <c r="BCP846" s="32"/>
      <c r="BCQ846" s="32"/>
      <c r="BCR846" s="32"/>
      <c r="BCS846" s="32"/>
      <c r="BCT846" s="32"/>
      <c r="BCU846" s="32"/>
      <c r="BCV846" s="32"/>
      <c r="BCW846" s="32"/>
      <c r="BCX846" s="32"/>
      <c r="BCY846" s="32"/>
      <c r="BCZ846" s="32"/>
      <c r="BDA846" s="32"/>
      <c r="BDB846" s="32"/>
      <c r="BDC846" s="32"/>
      <c r="BDD846" s="32"/>
      <c r="BDE846" s="32"/>
      <c r="BDF846" s="32"/>
      <c r="BDG846" s="32"/>
      <c r="BDH846" s="32"/>
      <c r="BDI846" s="32"/>
      <c r="BDJ846" s="32"/>
      <c r="BDK846" s="32"/>
      <c r="BDL846" s="32"/>
      <c r="BDM846" s="32"/>
      <c r="BDN846" s="32"/>
      <c r="BDO846" s="32"/>
      <c r="BDP846" s="32"/>
      <c r="BDQ846" s="32"/>
      <c r="BDR846" s="32"/>
      <c r="BDS846" s="32"/>
      <c r="BDT846" s="32"/>
      <c r="BDU846" s="32"/>
      <c r="BDV846" s="32"/>
      <c r="BDW846" s="32"/>
      <c r="BDX846" s="32"/>
      <c r="BDY846" s="32"/>
      <c r="BDZ846" s="32"/>
      <c r="BEA846" s="32"/>
      <c r="BEB846" s="32"/>
      <c r="BEC846" s="32"/>
      <c r="BED846" s="32"/>
      <c r="BEE846" s="32"/>
      <c r="BEF846" s="32"/>
      <c r="BEG846" s="32"/>
      <c r="BEH846" s="32"/>
      <c r="BEI846" s="32"/>
      <c r="BEJ846" s="32"/>
      <c r="BEK846" s="32"/>
      <c r="BEL846" s="32"/>
      <c r="BEM846" s="32"/>
      <c r="BEN846" s="32"/>
      <c r="BEO846" s="32"/>
      <c r="BEP846" s="32"/>
      <c r="BEQ846" s="32"/>
      <c r="BER846" s="32"/>
      <c r="BES846" s="32"/>
      <c r="BET846" s="32"/>
      <c r="BEU846" s="32"/>
      <c r="BEV846" s="32"/>
      <c r="BEW846" s="32"/>
      <c r="BEX846" s="32"/>
      <c r="BEY846" s="32"/>
      <c r="BEZ846" s="32"/>
      <c r="BFA846" s="32"/>
      <c r="BFB846" s="32"/>
      <c r="BFC846" s="32"/>
      <c r="BFD846" s="32"/>
      <c r="BFE846" s="32"/>
      <c r="BFF846" s="32"/>
      <c r="BFG846" s="32"/>
      <c r="BFH846" s="32"/>
      <c r="BFI846" s="32"/>
      <c r="BFJ846" s="32"/>
      <c r="BFK846" s="32"/>
      <c r="BFL846" s="32"/>
      <c r="BFM846" s="32"/>
      <c r="BFN846" s="32"/>
      <c r="BFO846" s="32"/>
      <c r="BFP846" s="32"/>
      <c r="BFQ846" s="32"/>
      <c r="BFR846" s="32"/>
      <c r="BFS846" s="32"/>
      <c r="BFT846" s="32"/>
      <c r="BFU846" s="32"/>
      <c r="BFV846" s="32"/>
      <c r="BFW846" s="32"/>
      <c r="BFX846" s="32"/>
      <c r="BFY846" s="32"/>
      <c r="BFZ846" s="32"/>
      <c r="BGA846" s="32"/>
      <c r="BGB846" s="32"/>
      <c r="BGC846" s="32"/>
      <c r="BGD846" s="32"/>
      <c r="BGE846" s="32"/>
      <c r="BGF846" s="32"/>
      <c r="BGG846" s="32"/>
      <c r="BGH846" s="32"/>
      <c r="BGI846" s="32"/>
      <c r="BGJ846" s="32"/>
      <c r="BGK846" s="32"/>
      <c r="BGL846" s="32"/>
      <c r="BGM846" s="32"/>
      <c r="BGN846" s="32"/>
      <c r="BGO846" s="32"/>
      <c r="BGP846" s="32"/>
      <c r="BGQ846" s="32"/>
      <c r="BGR846" s="32"/>
      <c r="BGS846" s="32"/>
      <c r="BGT846" s="32"/>
      <c r="BGU846" s="32"/>
      <c r="BGV846" s="32"/>
      <c r="BGW846" s="32"/>
      <c r="BGX846" s="32"/>
      <c r="BGY846" s="32"/>
      <c r="BGZ846" s="32"/>
      <c r="BHA846" s="32"/>
      <c r="BHB846" s="32"/>
      <c r="BHC846" s="32"/>
      <c r="BHD846" s="32"/>
      <c r="BHE846" s="32"/>
      <c r="BHF846" s="32"/>
      <c r="BHG846" s="32"/>
      <c r="BHH846" s="32"/>
      <c r="BHI846" s="32"/>
      <c r="BHJ846" s="32"/>
      <c r="BHK846" s="32"/>
      <c r="BHL846" s="32"/>
      <c r="BHM846" s="32"/>
      <c r="BHN846" s="32"/>
      <c r="BHO846" s="32"/>
      <c r="BHP846" s="32"/>
      <c r="BHQ846" s="32"/>
      <c r="BHR846" s="32"/>
      <c r="BHS846" s="32"/>
      <c r="BHT846" s="32"/>
      <c r="BHU846" s="32"/>
      <c r="BHV846" s="32"/>
      <c r="BHW846" s="32"/>
      <c r="BHX846" s="32"/>
      <c r="BHY846" s="32"/>
      <c r="BHZ846" s="32"/>
      <c r="BIA846" s="32"/>
      <c r="BIB846" s="32"/>
      <c r="BIC846" s="32"/>
      <c r="BID846" s="32"/>
      <c r="BIE846" s="32"/>
      <c r="BIF846" s="32"/>
      <c r="BIG846" s="32"/>
      <c r="BIH846" s="32"/>
      <c r="BII846" s="32"/>
      <c r="BIJ846" s="32"/>
      <c r="BIK846" s="32"/>
      <c r="BIL846" s="32"/>
      <c r="BIM846" s="32"/>
      <c r="BIN846" s="32"/>
      <c r="BIO846" s="32"/>
      <c r="BIP846" s="32"/>
      <c r="BIQ846" s="32"/>
      <c r="BIR846" s="32"/>
      <c r="BIS846" s="32"/>
      <c r="BIT846" s="32"/>
      <c r="BIU846" s="32"/>
      <c r="BIV846" s="32"/>
      <c r="BIW846" s="32"/>
      <c r="BIX846" s="32"/>
      <c r="BIY846" s="32"/>
      <c r="BIZ846" s="32"/>
      <c r="BJA846" s="32"/>
      <c r="BJB846" s="32"/>
      <c r="BJC846" s="32"/>
      <c r="BJD846" s="32"/>
      <c r="BJE846" s="32"/>
      <c r="BJF846" s="32"/>
      <c r="BJG846" s="32"/>
      <c r="BJH846" s="32"/>
      <c r="BJI846" s="32"/>
      <c r="BJJ846" s="32"/>
      <c r="BJK846" s="32"/>
      <c r="BJL846" s="32"/>
      <c r="BJM846" s="32"/>
      <c r="BJN846" s="32"/>
      <c r="BJO846" s="32"/>
      <c r="BJP846" s="32"/>
      <c r="BJQ846" s="32"/>
      <c r="BJR846" s="32"/>
      <c r="BJS846" s="32"/>
      <c r="BJT846" s="32"/>
      <c r="BJU846" s="32"/>
      <c r="BJV846" s="32"/>
      <c r="BJW846" s="32"/>
      <c r="BJX846" s="32"/>
      <c r="BJY846" s="32"/>
      <c r="BJZ846" s="32"/>
      <c r="BKA846" s="32"/>
      <c r="BKB846" s="32"/>
      <c r="BKC846" s="32"/>
      <c r="BKD846" s="32"/>
      <c r="BKE846" s="32"/>
      <c r="BKF846" s="32"/>
      <c r="BKG846" s="32"/>
      <c r="BKH846" s="32"/>
      <c r="BKI846" s="32"/>
      <c r="BKJ846" s="32"/>
      <c r="BKK846" s="32"/>
      <c r="BKL846" s="32"/>
      <c r="BKM846" s="32"/>
      <c r="BKN846" s="32"/>
      <c r="BKO846" s="32"/>
      <c r="BKP846" s="32"/>
      <c r="BKQ846" s="32"/>
      <c r="BKR846" s="32"/>
      <c r="BKS846" s="32"/>
      <c r="BKT846" s="32"/>
      <c r="BKU846" s="32"/>
      <c r="BKV846" s="32"/>
      <c r="BKW846" s="32"/>
      <c r="BKX846" s="32"/>
      <c r="BKY846" s="32"/>
      <c r="BKZ846" s="32"/>
      <c r="BLA846" s="32"/>
      <c r="BLB846" s="32"/>
      <c r="BLC846" s="32"/>
      <c r="BLD846" s="32"/>
      <c r="BLE846" s="32"/>
      <c r="BLF846" s="32"/>
      <c r="BLG846" s="32"/>
      <c r="BLH846" s="32"/>
      <c r="BLI846" s="32"/>
      <c r="BLJ846" s="32"/>
      <c r="BLK846" s="32"/>
      <c r="BLL846" s="32"/>
      <c r="BLM846" s="32"/>
      <c r="BLN846" s="32"/>
      <c r="BLO846" s="32"/>
      <c r="BLP846" s="32"/>
      <c r="BLQ846" s="32"/>
      <c r="BLR846" s="32"/>
      <c r="BLS846" s="32"/>
      <c r="BLT846" s="32"/>
      <c r="BLU846" s="32"/>
      <c r="BLV846" s="32"/>
      <c r="BLW846" s="32"/>
      <c r="BLX846" s="32"/>
      <c r="BLY846" s="32"/>
      <c r="BLZ846" s="32"/>
      <c r="BMA846" s="32"/>
      <c r="BMB846" s="32"/>
      <c r="BMC846" s="32"/>
      <c r="BMD846" s="32"/>
      <c r="BME846" s="32"/>
      <c r="BMF846" s="32"/>
      <c r="BMG846" s="32"/>
      <c r="BMH846" s="32"/>
      <c r="BMI846" s="32"/>
      <c r="BMJ846" s="32"/>
      <c r="BMK846" s="32"/>
      <c r="BML846" s="32"/>
      <c r="BMM846" s="32"/>
      <c r="BMN846" s="32"/>
      <c r="BMO846" s="32"/>
      <c r="BMP846" s="32"/>
      <c r="BMQ846" s="32"/>
      <c r="BMR846" s="32"/>
      <c r="BMS846" s="32"/>
      <c r="BMT846" s="32"/>
      <c r="BMU846" s="32"/>
      <c r="BMV846" s="32"/>
      <c r="BMW846" s="32"/>
      <c r="BMX846" s="32"/>
      <c r="BMY846" s="32"/>
      <c r="BMZ846" s="32"/>
      <c r="BNA846" s="32"/>
      <c r="BNB846" s="32"/>
      <c r="BNC846" s="32"/>
      <c r="BND846" s="32"/>
      <c r="BNE846" s="32"/>
      <c r="BNF846" s="32"/>
      <c r="BNG846" s="32"/>
      <c r="BNH846" s="32"/>
      <c r="BNI846" s="32"/>
      <c r="BNJ846" s="32"/>
      <c r="BNK846" s="32"/>
      <c r="BNL846" s="32"/>
      <c r="BNM846" s="32"/>
      <c r="BNN846" s="32"/>
      <c r="BNO846" s="32"/>
      <c r="BNP846" s="32"/>
      <c r="BNQ846" s="32"/>
      <c r="BNR846" s="32"/>
      <c r="BNS846" s="32"/>
      <c r="BNT846" s="32"/>
      <c r="BNU846" s="32"/>
      <c r="BNV846" s="32"/>
      <c r="BNW846" s="32"/>
      <c r="BNX846" s="32"/>
      <c r="BNY846" s="32"/>
      <c r="BNZ846" s="32"/>
      <c r="BOA846" s="32"/>
      <c r="BOB846" s="32"/>
      <c r="BOC846" s="32"/>
      <c r="BOD846" s="32"/>
      <c r="BOE846" s="32"/>
      <c r="BOF846" s="32"/>
      <c r="BOG846" s="32"/>
      <c r="BOH846" s="32"/>
      <c r="BOI846" s="32"/>
      <c r="BOJ846" s="32"/>
      <c r="BOK846" s="32"/>
      <c r="BOL846" s="32"/>
      <c r="BOM846" s="32"/>
      <c r="BON846" s="32"/>
      <c r="BOO846" s="32"/>
      <c r="BOP846" s="32"/>
      <c r="BOQ846" s="32"/>
      <c r="BOR846" s="32"/>
      <c r="BOS846" s="32"/>
      <c r="BOT846" s="32"/>
      <c r="BOU846" s="32"/>
      <c r="BOV846" s="32"/>
      <c r="BOW846" s="32"/>
      <c r="BOX846" s="32"/>
      <c r="BOY846" s="32"/>
      <c r="BOZ846" s="32"/>
      <c r="BPA846" s="32"/>
      <c r="BPB846" s="32"/>
      <c r="BPC846" s="32"/>
      <c r="BPD846" s="32"/>
      <c r="BPE846" s="32"/>
      <c r="BPF846" s="32"/>
      <c r="BPG846" s="32"/>
      <c r="BPH846" s="32"/>
      <c r="BPI846" s="32"/>
      <c r="BPJ846" s="32"/>
      <c r="BPK846" s="32"/>
      <c r="BPL846" s="32"/>
      <c r="BPM846" s="32"/>
      <c r="BPN846" s="32"/>
      <c r="BPO846" s="32"/>
      <c r="BPP846" s="32"/>
      <c r="BPQ846" s="32"/>
      <c r="BPR846" s="32"/>
      <c r="BPS846" s="32"/>
      <c r="BPT846" s="32"/>
      <c r="BPU846" s="32"/>
      <c r="BPV846" s="32"/>
      <c r="BPW846" s="32"/>
      <c r="BPX846" s="32"/>
      <c r="BPY846" s="32"/>
      <c r="BPZ846" s="32"/>
      <c r="BQA846" s="32"/>
      <c r="BQB846" s="32"/>
      <c r="BQC846" s="32"/>
      <c r="BQD846" s="32"/>
      <c r="BQE846" s="32"/>
      <c r="BQF846" s="32"/>
      <c r="BQG846" s="32"/>
      <c r="BQH846" s="32"/>
      <c r="BQI846" s="32"/>
      <c r="BQJ846" s="32"/>
      <c r="BQK846" s="32"/>
      <c r="BQL846" s="32"/>
      <c r="BQM846" s="32"/>
      <c r="BQN846" s="32"/>
      <c r="BQO846" s="32"/>
      <c r="BQP846" s="32"/>
      <c r="BQQ846" s="32"/>
      <c r="BQR846" s="32"/>
      <c r="BQS846" s="32"/>
      <c r="BQT846" s="32"/>
      <c r="BQU846" s="32"/>
      <c r="BQV846" s="32"/>
      <c r="BQW846" s="32"/>
      <c r="BQX846" s="32"/>
      <c r="BQY846" s="32"/>
      <c r="BQZ846" s="32"/>
      <c r="BRA846" s="32"/>
      <c r="BRB846" s="32"/>
      <c r="BRC846" s="32"/>
      <c r="BRD846" s="32"/>
      <c r="BRE846" s="32"/>
      <c r="BRF846" s="32"/>
      <c r="BRG846" s="32"/>
      <c r="BRH846" s="32"/>
      <c r="BRI846" s="32"/>
      <c r="BRJ846" s="32"/>
      <c r="BRK846" s="32"/>
      <c r="BRL846" s="32"/>
      <c r="BRM846" s="32"/>
      <c r="BRN846" s="32"/>
      <c r="BRO846" s="32"/>
      <c r="BRP846" s="32"/>
      <c r="BRQ846" s="32"/>
      <c r="BRR846" s="32"/>
      <c r="BRS846" s="32"/>
      <c r="BRT846" s="32"/>
      <c r="BRU846" s="32"/>
      <c r="BRV846" s="32"/>
      <c r="BRW846" s="32"/>
      <c r="BRX846" s="32"/>
      <c r="BRY846" s="32"/>
      <c r="BRZ846" s="32"/>
      <c r="BSA846" s="32"/>
      <c r="BSB846" s="32"/>
      <c r="BSC846" s="32"/>
      <c r="BSD846" s="32"/>
      <c r="BSE846" s="32"/>
      <c r="BSF846" s="32"/>
      <c r="BSG846" s="32"/>
      <c r="BSH846" s="32"/>
      <c r="BSI846" s="32"/>
      <c r="BSJ846" s="32"/>
      <c r="BSK846" s="32"/>
      <c r="BSL846" s="32"/>
      <c r="BSM846" s="32"/>
      <c r="BSN846" s="32"/>
      <c r="BSO846" s="32"/>
      <c r="BSP846" s="32"/>
      <c r="BSQ846" s="32"/>
      <c r="BSR846" s="32"/>
      <c r="BSS846" s="32"/>
      <c r="BST846" s="32"/>
      <c r="BSU846" s="32"/>
      <c r="BSV846" s="32"/>
      <c r="BSW846" s="32"/>
      <c r="BSX846" s="32"/>
      <c r="BSY846" s="32"/>
      <c r="BSZ846" s="32"/>
      <c r="BTA846" s="32"/>
      <c r="BTB846" s="32"/>
      <c r="BTC846" s="32"/>
      <c r="BTD846" s="32"/>
      <c r="BTE846" s="32"/>
      <c r="BTF846" s="32"/>
      <c r="BTG846" s="32"/>
      <c r="BTH846" s="32"/>
      <c r="BTI846" s="32"/>
      <c r="BTJ846" s="32"/>
      <c r="BTK846" s="32"/>
      <c r="BTL846" s="32"/>
      <c r="BTM846" s="32"/>
      <c r="BTN846" s="32"/>
      <c r="BTO846" s="32"/>
      <c r="BTP846" s="32"/>
      <c r="BTQ846" s="32"/>
      <c r="BTR846" s="32"/>
      <c r="BTS846" s="32"/>
      <c r="BTT846" s="32"/>
      <c r="BTU846" s="32"/>
      <c r="BTV846" s="32"/>
      <c r="BTW846" s="32"/>
      <c r="BTX846" s="32"/>
      <c r="BTY846" s="32"/>
      <c r="BTZ846" s="32"/>
      <c r="BUA846" s="32"/>
      <c r="BUB846" s="32"/>
      <c r="BUC846" s="32"/>
      <c r="BUD846" s="32"/>
      <c r="BUE846" s="32"/>
      <c r="BUF846" s="32"/>
      <c r="BUG846" s="32"/>
      <c r="BUH846" s="32"/>
      <c r="BUI846" s="32"/>
      <c r="BUJ846" s="32"/>
      <c r="BUK846" s="32"/>
      <c r="BUL846" s="32"/>
      <c r="BUM846" s="32"/>
      <c r="BUN846" s="32"/>
      <c r="BUO846" s="32"/>
      <c r="BUP846" s="32"/>
      <c r="BUQ846" s="32"/>
      <c r="BUR846" s="32"/>
      <c r="BUS846" s="32"/>
      <c r="BUT846" s="32"/>
      <c r="BUU846" s="32"/>
      <c r="BUV846" s="32"/>
      <c r="BUW846" s="32"/>
      <c r="BUX846" s="32"/>
      <c r="BUY846" s="32"/>
      <c r="BUZ846" s="32"/>
      <c r="BVA846" s="32"/>
      <c r="BVB846" s="32"/>
      <c r="BVC846" s="32"/>
      <c r="BVD846" s="32"/>
      <c r="BVE846" s="32"/>
      <c r="BVF846" s="32"/>
      <c r="BVG846" s="32"/>
      <c r="BVH846" s="32"/>
      <c r="BVI846" s="32"/>
      <c r="BVJ846" s="32"/>
      <c r="BVK846" s="32"/>
      <c r="BVL846" s="32"/>
      <c r="BVM846" s="32"/>
      <c r="BVN846" s="32"/>
      <c r="BVO846" s="32"/>
      <c r="BVP846" s="32"/>
      <c r="BVQ846" s="32"/>
      <c r="BVR846" s="32"/>
      <c r="BVS846" s="32"/>
      <c r="BVT846" s="32"/>
      <c r="BVU846" s="32"/>
      <c r="BVV846" s="32"/>
      <c r="BVW846" s="32"/>
      <c r="BVX846" s="32"/>
      <c r="BVY846" s="32"/>
      <c r="BVZ846" s="32"/>
      <c r="BWA846" s="32"/>
      <c r="BWB846" s="32"/>
      <c r="BWC846" s="32"/>
      <c r="BWD846" s="32"/>
      <c r="BWE846" s="32"/>
      <c r="BWF846" s="32"/>
      <c r="BWG846" s="32"/>
      <c r="BWH846" s="32"/>
      <c r="BWI846" s="32"/>
      <c r="BWJ846" s="32"/>
      <c r="BWK846" s="32"/>
      <c r="BWL846" s="32"/>
      <c r="BWM846" s="32"/>
      <c r="BWN846" s="32"/>
      <c r="BWO846" s="32"/>
      <c r="BWP846" s="32"/>
      <c r="BWQ846" s="32"/>
      <c r="BWR846" s="32"/>
      <c r="BWS846" s="32"/>
      <c r="BWT846" s="32"/>
      <c r="BWU846" s="32"/>
      <c r="BWV846" s="32"/>
      <c r="BWW846" s="32"/>
      <c r="BWX846" s="32"/>
      <c r="BWY846" s="32"/>
      <c r="BWZ846" s="32"/>
      <c r="BXA846" s="32"/>
      <c r="BXB846" s="32"/>
      <c r="BXC846" s="32"/>
      <c r="BXD846" s="32"/>
      <c r="BXE846" s="32"/>
      <c r="BXF846" s="32"/>
      <c r="BXG846" s="32"/>
      <c r="BXH846" s="32"/>
      <c r="BXI846" s="32"/>
      <c r="BXJ846" s="32"/>
      <c r="BXK846" s="32"/>
      <c r="BXL846" s="32"/>
      <c r="BXM846" s="32"/>
      <c r="BXN846" s="32"/>
      <c r="BXO846" s="32"/>
      <c r="BXP846" s="32"/>
      <c r="BXQ846" s="32"/>
      <c r="BXR846" s="32"/>
      <c r="BXS846" s="32"/>
      <c r="BXT846" s="32"/>
      <c r="BXU846" s="32"/>
      <c r="BXV846" s="32"/>
      <c r="BXW846" s="32"/>
      <c r="BXX846" s="32"/>
      <c r="BXY846" s="32"/>
      <c r="BXZ846" s="32"/>
      <c r="BYA846" s="32"/>
      <c r="BYB846" s="32"/>
      <c r="BYC846" s="32"/>
      <c r="BYD846" s="32"/>
      <c r="BYE846" s="32"/>
      <c r="BYF846" s="32"/>
      <c r="BYG846" s="32"/>
      <c r="BYH846" s="32"/>
      <c r="BYI846" s="32"/>
      <c r="BYJ846" s="32"/>
      <c r="BYK846" s="32"/>
      <c r="BYL846" s="32"/>
      <c r="BYM846" s="32"/>
      <c r="BYN846" s="32"/>
      <c r="BYO846" s="32"/>
      <c r="BYP846" s="32"/>
      <c r="BYQ846" s="32"/>
      <c r="BYR846" s="32"/>
      <c r="BYS846" s="32"/>
      <c r="BYT846" s="32"/>
      <c r="BYU846" s="32"/>
      <c r="BYV846" s="32"/>
      <c r="BYW846" s="32"/>
      <c r="BYX846" s="32"/>
      <c r="BYY846" s="32"/>
      <c r="BYZ846" s="32"/>
      <c r="BZA846" s="32"/>
      <c r="BZB846" s="32"/>
      <c r="BZC846" s="32"/>
      <c r="BZD846" s="32"/>
      <c r="BZE846" s="32"/>
      <c r="BZF846" s="32"/>
      <c r="BZG846" s="32"/>
      <c r="BZH846" s="32"/>
      <c r="BZI846" s="32"/>
      <c r="BZJ846" s="32"/>
      <c r="BZK846" s="32"/>
      <c r="BZL846" s="32"/>
      <c r="BZM846" s="32"/>
      <c r="BZN846" s="32"/>
      <c r="BZO846" s="32"/>
      <c r="BZP846" s="32"/>
      <c r="BZQ846" s="32"/>
      <c r="BZR846" s="32"/>
      <c r="BZS846" s="32"/>
      <c r="BZT846" s="32"/>
      <c r="BZU846" s="32"/>
      <c r="BZV846" s="32"/>
      <c r="BZW846" s="32"/>
      <c r="BZX846" s="32"/>
      <c r="BZY846" s="32"/>
      <c r="BZZ846" s="32"/>
      <c r="CAA846" s="32"/>
      <c r="CAB846" s="32"/>
      <c r="CAC846" s="32"/>
      <c r="CAD846" s="32"/>
      <c r="CAE846" s="32"/>
      <c r="CAF846" s="32"/>
      <c r="CAG846" s="32"/>
      <c r="CAH846" s="32"/>
      <c r="CAI846" s="32"/>
      <c r="CAJ846" s="32"/>
      <c r="CAK846" s="32"/>
      <c r="CAL846" s="32"/>
      <c r="CAM846" s="32"/>
      <c r="CAN846" s="32"/>
      <c r="CAO846" s="32"/>
      <c r="CAP846" s="32"/>
      <c r="CAQ846" s="32"/>
      <c r="CAR846" s="32"/>
      <c r="CAS846" s="32"/>
      <c r="CAT846" s="32"/>
      <c r="CAU846" s="32"/>
      <c r="CAV846" s="32"/>
      <c r="CAW846" s="32"/>
      <c r="CAX846" s="32"/>
      <c r="CAY846" s="32"/>
      <c r="CAZ846" s="32"/>
      <c r="CBA846" s="32"/>
      <c r="CBB846" s="32"/>
      <c r="CBC846" s="32"/>
      <c r="CBD846" s="32"/>
      <c r="CBE846" s="32"/>
      <c r="CBF846" s="32"/>
      <c r="CBG846" s="32"/>
      <c r="CBH846" s="32"/>
      <c r="CBI846" s="32"/>
      <c r="CBJ846" s="32"/>
      <c r="CBK846" s="32"/>
      <c r="CBL846" s="32"/>
      <c r="CBM846" s="32"/>
      <c r="CBN846" s="32"/>
      <c r="CBO846" s="32"/>
      <c r="CBP846" s="32"/>
      <c r="CBQ846" s="32"/>
      <c r="CBR846" s="32"/>
      <c r="CBS846" s="32"/>
      <c r="CBT846" s="32"/>
      <c r="CBU846" s="32"/>
      <c r="CBV846" s="32"/>
      <c r="CBW846" s="32"/>
      <c r="CBX846" s="32"/>
      <c r="CBY846" s="32"/>
      <c r="CBZ846" s="32"/>
      <c r="CCA846" s="32"/>
      <c r="CCB846" s="32"/>
      <c r="CCC846" s="32"/>
      <c r="CCD846" s="32"/>
      <c r="CCE846" s="32"/>
      <c r="CCF846" s="32"/>
      <c r="CCG846" s="32"/>
      <c r="CCH846" s="32"/>
      <c r="CCI846" s="32"/>
      <c r="CCJ846" s="32"/>
      <c r="CCK846" s="32"/>
      <c r="CCL846" s="32"/>
      <c r="CCM846" s="32"/>
      <c r="CCN846" s="32"/>
      <c r="CCO846" s="32"/>
      <c r="CCP846" s="32"/>
      <c r="CCQ846" s="32"/>
      <c r="CCR846" s="32"/>
      <c r="CCS846" s="32"/>
      <c r="CCT846" s="32"/>
      <c r="CCU846" s="32"/>
      <c r="CCV846" s="32"/>
      <c r="CCW846" s="32"/>
      <c r="CCX846" s="32"/>
      <c r="CCY846" s="32"/>
      <c r="CCZ846" s="32"/>
      <c r="CDA846" s="32"/>
      <c r="CDB846" s="32"/>
      <c r="CDC846" s="32"/>
      <c r="CDD846" s="32"/>
      <c r="CDE846" s="32"/>
      <c r="CDF846" s="32"/>
      <c r="CDG846" s="32"/>
      <c r="CDH846" s="32"/>
      <c r="CDI846" s="32"/>
      <c r="CDJ846" s="32"/>
      <c r="CDK846" s="32"/>
      <c r="CDL846" s="32"/>
      <c r="CDM846" s="32"/>
      <c r="CDN846" s="32"/>
      <c r="CDO846" s="32"/>
      <c r="CDP846" s="32"/>
      <c r="CDQ846" s="32"/>
      <c r="CDR846" s="32"/>
      <c r="CDS846" s="32"/>
      <c r="CDT846" s="32"/>
      <c r="CDU846" s="32"/>
      <c r="CDV846" s="32"/>
      <c r="CDW846" s="32"/>
      <c r="CDX846" s="32"/>
      <c r="CDY846" s="32"/>
      <c r="CDZ846" s="32"/>
      <c r="CEA846" s="32"/>
      <c r="CEB846" s="32"/>
      <c r="CEC846" s="32"/>
      <c r="CED846" s="32"/>
      <c r="CEE846" s="32"/>
      <c r="CEF846" s="32"/>
      <c r="CEG846" s="32"/>
      <c r="CEH846" s="32"/>
      <c r="CEI846" s="32"/>
      <c r="CEJ846" s="32"/>
      <c r="CEK846" s="32"/>
      <c r="CEL846" s="32"/>
      <c r="CEM846" s="32"/>
      <c r="CEN846" s="32"/>
      <c r="CEO846" s="32"/>
      <c r="CEP846" s="32"/>
      <c r="CEQ846" s="32"/>
      <c r="CER846" s="32"/>
      <c r="CES846" s="32"/>
      <c r="CET846" s="32"/>
      <c r="CEU846" s="32"/>
      <c r="CEV846" s="32"/>
      <c r="CEW846" s="32"/>
      <c r="CEX846" s="32"/>
      <c r="CEY846" s="32"/>
      <c r="CEZ846" s="32"/>
      <c r="CFA846" s="32"/>
      <c r="CFB846" s="32"/>
      <c r="CFC846" s="32"/>
      <c r="CFD846" s="32"/>
      <c r="CFE846" s="32"/>
      <c r="CFF846" s="32"/>
      <c r="CFG846" s="32"/>
      <c r="CFH846" s="32"/>
      <c r="CFI846" s="32"/>
      <c r="CFJ846" s="32"/>
      <c r="CFK846" s="32"/>
      <c r="CFL846" s="32"/>
      <c r="CFM846" s="32"/>
      <c r="CFN846" s="32"/>
      <c r="CFO846" s="32"/>
      <c r="CFP846" s="32"/>
      <c r="CFQ846" s="32"/>
      <c r="CFR846" s="32"/>
      <c r="CFS846" s="32"/>
      <c r="CFT846" s="32"/>
      <c r="CFU846" s="32"/>
      <c r="CFV846" s="32"/>
      <c r="CFW846" s="32"/>
      <c r="CFX846" s="32"/>
      <c r="CFY846" s="32"/>
      <c r="CFZ846" s="32"/>
      <c r="CGA846" s="32"/>
      <c r="CGB846" s="32"/>
      <c r="CGC846" s="32"/>
      <c r="CGD846" s="32"/>
      <c r="CGE846" s="32"/>
      <c r="CGF846" s="32"/>
      <c r="CGG846" s="32"/>
      <c r="CGH846" s="32"/>
      <c r="CGI846" s="32"/>
      <c r="CGJ846" s="32"/>
      <c r="CGK846" s="32"/>
      <c r="CGL846" s="32"/>
      <c r="CGM846" s="32"/>
      <c r="CGN846" s="32"/>
      <c r="CGO846" s="32"/>
      <c r="CGP846" s="32"/>
      <c r="CGQ846" s="32"/>
      <c r="CGR846" s="32"/>
      <c r="CGS846" s="32"/>
      <c r="CGT846" s="32"/>
      <c r="CGU846" s="32"/>
      <c r="CGV846" s="32"/>
      <c r="CGW846" s="32"/>
      <c r="CGX846" s="32"/>
      <c r="CGY846" s="32"/>
      <c r="CGZ846" s="32"/>
      <c r="CHA846" s="32"/>
      <c r="CHB846" s="32"/>
      <c r="CHC846" s="32"/>
      <c r="CHD846" s="32"/>
      <c r="CHE846" s="32"/>
      <c r="CHF846" s="32"/>
      <c r="CHG846" s="32"/>
      <c r="CHH846" s="32"/>
      <c r="CHI846" s="32"/>
      <c r="CHJ846" s="32"/>
      <c r="CHK846" s="32"/>
      <c r="CHL846" s="32"/>
      <c r="CHM846" s="32"/>
      <c r="CHN846" s="32"/>
      <c r="CHO846" s="32"/>
      <c r="CHP846" s="32"/>
      <c r="CHQ846" s="32"/>
      <c r="CHR846" s="32"/>
      <c r="CHS846" s="32"/>
      <c r="CHT846" s="32"/>
      <c r="CHU846" s="32"/>
      <c r="CHV846" s="32"/>
      <c r="CHW846" s="32"/>
      <c r="CHX846" s="32"/>
      <c r="CHY846" s="32"/>
      <c r="CHZ846" s="32"/>
      <c r="CIA846" s="32"/>
      <c r="CIB846" s="32"/>
      <c r="CIC846" s="32"/>
      <c r="CID846" s="32"/>
      <c r="CIE846" s="32"/>
      <c r="CIF846" s="32"/>
      <c r="CIG846" s="32"/>
      <c r="CIH846" s="32"/>
      <c r="CII846" s="32"/>
      <c r="CIJ846" s="32"/>
      <c r="CIK846" s="32"/>
      <c r="CIL846" s="32"/>
      <c r="CIM846" s="32"/>
      <c r="CIN846" s="32"/>
      <c r="CIO846" s="32"/>
      <c r="CIP846" s="32"/>
      <c r="CIQ846" s="32"/>
      <c r="CIR846" s="32"/>
      <c r="CIS846" s="32"/>
      <c r="CIT846" s="32"/>
      <c r="CIU846" s="32"/>
      <c r="CIV846" s="32"/>
      <c r="CIW846" s="32"/>
      <c r="CIX846" s="32"/>
      <c r="CIY846" s="32"/>
      <c r="CIZ846" s="32"/>
      <c r="CJA846" s="32"/>
      <c r="CJB846" s="32"/>
      <c r="CJC846" s="32"/>
      <c r="CJD846" s="32"/>
      <c r="CJE846" s="32"/>
      <c r="CJF846" s="32"/>
      <c r="CJG846" s="32"/>
      <c r="CJH846" s="32"/>
      <c r="CJI846" s="32"/>
      <c r="CJJ846" s="32"/>
      <c r="CJK846" s="32"/>
      <c r="CJL846" s="32"/>
      <c r="CJM846" s="32"/>
      <c r="CJN846" s="32"/>
      <c r="CJO846" s="32"/>
      <c r="CJP846" s="32"/>
      <c r="CJQ846" s="32"/>
      <c r="CJR846" s="32"/>
      <c r="CJS846" s="32"/>
      <c r="CJT846" s="32"/>
      <c r="CJU846" s="32"/>
      <c r="CJV846" s="32"/>
      <c r="CJW846" s="32"/>
      <c r="CJX846" s="32"/>
      <c r="CJY846" s="32"/>
      <c r="CJZ846" s="32"/>
      <c r="CKA846" s="32"/>
      <c r="CKB846" s="32"/>
      <c r="CKC846" s="32"/>
      <c r="CKD846" s="32"/>
      <c r="CKE846" s="32"/>
      <c r="CKF846" s="32"/>
      <c r="CKG846" s="32"/>
      <c r="CKH846" s="32"/>
      <c r="CKI846" s="32"/>
      <c r="CKJ846" s="32"/>
      <c r="CKK846" s="32"/>
      <c r="CKL846" s="32"/>
      <c r="CKM846" s="32"/>
      <c r="CKN846" s="32"/>
      <c r="CKO846" s="32"/>
      <c r="CKP846" s="32"/>
      <c r="CKQ846" s="32"/>
      <c r="CKR846" s="32"/>
      <c r="CKS846" s="32"/>
      <c r="CKT846" s="32"/>
      <c r="CKU846" s="32"/>
      <c r="CKV846" s="32"/>
      <c r="CKW846" s="32"/>
      <c r="CKX846" s="32"/>
      <c r="CKY846" s="32"/>
      <c r="CKZ846" s="32"/>
      <c r="CLA846" s="32"/>
      <c r="CLB846" s="32"/>
      <c r="CLC846" s="32"/>
      <c r="CLD846" s="32"/>
      <c r="CLE846" s="32"/>
      <c r="CLF846" s="32"/>
      <c r="CLG846" s="32"/>
      <c r="CLH846" s="32"/>
      <c r="CLI846" s="32"/>
      <c r="CLJ846" s="32"/>
      <c r="CLK846" s="32"/>
      <c r="CLL846" s="32"/>
      <c r="CLM846" s="32"/>
      <c r="CLN846" s="32"/>
      <c r="CLO846" s="32"/>
      <c r="CLP846" s="32"/>
      <c r="CLQ846" s="32"/>
      <c r="CLR846" s="32"/>
      <c r="CLS846" s="32"/>
      <c r="CLT846" s="32"/>
      <c r="CLU846" s="32"/>
      <c r="CLV846" s="32"/>
      <c r="CLW846" s="32"/>
      <c r="CLX846" s="32"/>
      <c r="CLY846" s="32"/>
      <c r="CLZ846" s="32"/>
      <c r="CMA846" s="32"/>
      <c r="CMB846" s="32"/>
      <c r="CMC846" s="32"/>
      <c r="CMD846" s="32"/>
      <c r="CME846" s="32"/>
      <c r="CMF846" s="32"/>
      <c r="CMG846" s="32"/>
      <c r="CMH846" s="32"/>
      <c r="CMI846" s="32"/>
      <c r="CMJ846" s="32"/>
      <c r="CMK846" s="32"/>
      <c r="CML846" s="32"/>
      <c r="CMM846" s="32"/>
      <c r="CMN846" s="32"/>
      <c r="CMO846" s="32"/>
      <c r="CMP846" s="32"/>
      <c r="CMQ846" s="32"/>
      <c r="CMR846" s="32"/>
      <c r="CMS846" s="32"/>
      <c r="CMT846" s="32"/>
      <c r="CMU846" s="32"/>
      <c r="CMV846" s="32"/>
      <c r="CMW846" s="32"/>
      <c r="CMX846" s="32"/>
      <c r="CMY846" s="32"/>
      <c r="CMZ846" s="32"/>
      <c r="CNA846" s="32"/>
      <c r="CNB846" s="32"/>
      <c r="CNC846" s="32"/>
      <c r="CND846" s="32"/>
      <c r="CNE846" s="32"/>
      <c r="CNF846" s="32"/>
      <c r="CNG846" s="32"/>
      <c r="CNH846" s="32"/>
      <c r="CNI846" s="32"/>
      <c r="CNJ846" s="32"/>
      <c r="CNK846" s="32"/>
      <c r="CNL846" s="32"/>
      <c r="CNM846" s="32"/>
      <c r="CNN846" s="32"/>
      <c r="CNO846" s="32"/>
      <c r="CNP846" s="32"/>
      <c r="CNQ846" s="32"/>
      <c r="CNR846" s="32"/>
      <c r="CNS846" s="32"/>
      <c r="CNT846" s="32"/>
      <c r="CNU846" s="32"/>
      <c r="CNV846" s="32"/>
      <c r="CNW846" s="32"/>
      <c r="CNX846" s="32"/>
      <c r="CNY846" s="32"/>
      <c r="CNZ846" s="32"/>
      <c r="COA846" s="32"/>
      <c r="COB846" s="32"/>
      <c r="COC846" s="32"/>
      <c r="COD846" s="32"/>
      <c r="COE846" s="32"/>
      <c r="COF846" s="32"/>
      <c r="COG846" s="32"/>
      <c r="COH846" s="32"/>
      <c r="COI846" s="32"/>
      <c r="COJ846" s="32"/>
      <c r="COK846" s="32"/>
      <c r="COL846" s="32"/>
      <c r="COM846" s="32"/>
      <c r="CON846" s="32"/>
      <c r="COO846" s="32"/>
      <c r="COP846" s="32"/>
      <c r="COQ846" s="32"/>
      <c r="COR846" s="32"/>
      <c r="COS846" s="32"/>
      <c r="COT846" s="32"/>
      <c r="COU846" s="32"/>
      <c r="COV846" s="32"/>
      <c r="COW846" s="32"/>
      <c r="COX846" s="32"/>
      <c r="COY846" s="32"/>
      <c r="COZ846" s="32"/>
      <c r="CPA846" s="32"/>
      <c r="CPB846" s="32"/>
      <c r="CPC846" s="32"/>
      <c r="CPD846" s="32"/>
      <c r="CPE846" s="32"/>
      <c r="CPF846" s="32"/>
      <c r="CPG846" s="32"/>
      <c r="CPH846" s="32"/>
      <c r="CPI846" s="32"/>
      <c r="CPJ846" s="32"/>
      <c r="CPK846" s="32"/>
      <c r="CPL846" s="32"/>
      <c r="CPM846" s="32"/>
      <c r="CPN846" s="32"/>
      <c r="CPO846" s="32"/>
      <c r="CPP846" s="32"/>
      <c r="CPQ846" s="32"/>
      <c r="CPR846" s="32"/>
      <c r="CPS846" s="32"/>
      <c r="CPT846" s="32"/>
      <c r="CPU846" s="32"/>
      <c r="CPV846" s="32"/>
      <c r="CPW846" s="32"/>
      <c r="CPX846" s="32"/>
      <c r="CPY846" s="32"/>
      <c r="CPZ846" s="32"/>
      <c r="CQA846" s="32"/>
      <c r="CQB846" s="32"/>
      <c r="CQC846" s="32"/>
      <c r="CQD846" s="32"/>
      <c r="CQE846" s="32"/>
      <c r="CQF846" s="32"/>
      <c r="CQG846" s="32"/>
      <c r="CQH846" s="32"/>
      <c r="CQI846" s="32"/>
      <c r="CQJ846" s="32"/>
      <c r="CQK846" s="32"/>
      <c r="CQL846" s="32"/>
      <c r="CQM846" s="32"/>
      <c r="CQN846" s="32"/>
      <c r="CQO846" s="32"/>
      <c r="CQP846" s="32"/>
      <c r="CQQ846" s="32"/>
      <c r="CQR846" s="32"/>
      <c r="CQS846" s="32"/>
      <c r="CQT846" s="32"/>
      <c r="CQU846" s="32"/>
      <c r="CQV846" s="32"/>
      <c r="CQW846" s="32"/>
      <c r="CQX846" s="32"/>
      <c r="CQY846" s="32"/>
      <c r="CQZ846" s="32"/>
      <c r="CRA846" s="32"/>
      <c r="CRB846" s="32"/>
      <c r="CRC846" s="32"/>
      <c r="CRD846" s="32"/>
      <c r="CRE846" s="32"/>
      <c r="CRF846" s="32"/>
      <c r="CRG846" s="32"/>
      <c r="CRH846" s="32"/>
      <c r="CRI846" s="32"/>
      <c r="CRJ846" s="32"/>
      <c r="CRK846" s="32"/>
      <c r="CRL846" s="32"/>
      <c r="CRM846" s="32"/>
      <c r="CRN846" s="32"/>
      <c r="CRO846" s="32"/>
      <c r="CRP846" s="32"/>
      <c r="CRQ846" s="32"/>
      <c r="CRR846" s="32"/>
      <c r="CRS846" s="32"/>
      <c r="CRT846" s="32"/>
      <c r="CRU846" s="32"/>
      <c r="CRV846" s="32"/>
      <c r="CRW846" s="32"/>
      <c r="CRX846" s="32"/>
      <c r="CRY846" s="32"/>
      <c r="CRZ846" s="32"/>
      <c r="CSA846" s="32"/>
      <c r="CSB846" s="32"/>
      <c r="CSC846" s="32"/>
      <c r="CSD846" s="32"/>
      <c r="CSE846" s="32"/>
      <c r="CSF846" s="32"/>
      <c r="CSG846" s="32"/>
      <c r="CSH846" s="32"/>
      <c r="CSI846" s="32"/>
      <c r="CSJ846" s="32"/>
      <c r="CSK846" s="32"/>
      <c r="CSL846" s="32"/>
      <c r="CSM846" s="32"/>
      <c r="CSN846" s="32"/>
      <c r="CSO846" s="32"/>
      <c r="CSP846" s="32"/>
      <c r="CSQ846" s="32"/>
      <c r="CSR846" s="32"/>
      <c r="CSS846" s="32"/>
      <c r="CST846" s="32"/>
      <c r="CSU846" s="32"/>
      <c r="CSV846" s="32"/>
      <c r="CSW846" s="32"/>
      <c r="CSX846" s="32"/>
      <c r="CSY846" s="32"/>
      <c r="CSZ846" s="32"/>
      <c r="CTA846" s="32"/>
      <c r="CTB846" s="32"/>
      <c r="CTC846" s="32"/>
      <c r="CTD846" s="32"/>
      <c r="CTE846" s="32"/>
      <c r="CTF846" s="32"/>
      <c r="CTG846" s="32"/>
      <c r="CTH846" s="32"/>
      <c r="CTI846" s="32"/>
      <c r="CTJ846" s="32"/>
      <c r="CTK846" s="32"/>
      <c r="CTL846" s="32"/>
      <c r="CTM846" s="32"/>
      <c r="CTN846" s="32"/>
      <c r="CTO846" s="32"/>
      <c r="CTP846" s="32"/>
      <c r="CTQ846" s="32"/>
      <c r="CTR846" s="32"/>
      <c r="CTS846" s="32"/>
      <c r="CTT846" s="32"/>
      <c r="CTU846" s="32"/>
      <c r="CTV846" s="32"/>
      <c r="CTW846" s="32"/>
      <c r="CTX846" s="32"/>
      <c r="CTY846" s="32"/>
      <c r="CTZ846" s="32"/>
      <c r="CUA846" s="32"/>
      <c r="CUB846" s="32"/>
      <c r="CUC846" s="32"/>
      <c r="CUD846" s="32"/>
      <c r="CUE846" s="32"/>
      <c r="CUF846" s="32"/>
      <c r="CUG846" s="32"/>
      <c r="CUH846" s="32"/>
      <c r="CUI846" s="32"/>
      <c r="CUJ846" s="32"/>
      <c r="CUK846" s="32"/>
      <c r="CUL846" s="32"/>
      <c r="CUM846" s="32"/>
      <c r="CUN846" s="32"/>
      <c r="CUO846" s="32"/>
      <c r="CUP846" s="32"/>
      <c r="CUQ846" s="32"/>
      <c r="CUR846" s="32"/>
      <c r="CUS846" s="32"/>
      <c r="CUT846" s="32"/>
      <c r="CUU846" s="32"/>
      <c r="CUV846" s="32"/>
      <c r="CUW846" s="32"/>
      <c r="CUX846" s="32"/>
      <c r="CUY846" s="32"/>
      <c r="CUZ846" s="32"/>
      <c r="CVA846" s="32"/>
      <c r="CVB846" s="32"/>
      <c r="CVC846" s="32"/>
      <c r="CVD846" s="32"/>
      <c r="CVE846" s="32"/>
      <c r="CVF846" s="32"/>
      <c r="CVG846" s="32"/>
      <c r="CVH846" s="32"/>
      <c r="CVI846" s="32"/>
      <c r="CVJ846" s="32"/>
      <c r="CVK846" s="32"/>
      <c r="CVL846" s="32"/>
      <c r="CVM846" s="32"/>
      <c r="CVN846" s="32"/>
      <c r="CVO846" s="32"/>
      <c r="CVP846" s="32"/>
      <c r="CVQ846" s="32"/>
      <c r="CVR846" s="32"/>
      <c r="CVS846" s="32"/>
      <c r="CVT846" s="32"/>
      <c r="CVU846" s="32"/>
      <c r="CVV846" s="32"/>
      <c r="CVW846" s="32"/>
      <c r="CVX846" s="32"/>
      <c r="CVY846" s="32"/>
      <c r="CVZ846" s="32"/>
      <c r="CWA846" s="32"/>
      <c r="CWB846" s="32"/>
      <c r="CWC846" s="32"/>
      <c r="CWD846" s="32"/>
      <c r="CWE846" s="32"/>
      <c r="CWF846" s="32"/>
      <c r="CWG846" s="32"/>
      <c r="CWH846" s="32"/>
      <c r="CWI846" s="32"/>
      <c r="CWJ846" s="32"/>
      <c r="CWK846" s="32"/>
      <c r="CWL846" s="32"/>
      <c r="CWM846" s="32"/>
      <c r="CWN846" s="32"/>
      <c r="CWO846" s="32"/>
      <c r="CWP846" s="32"/>
      <c r="CWQ846" s="32"/>
      <c r="CWR846" s="32"/>
      <c r="CWS846" s="32"/>
      <c r="CWT846" s="32"/>
      <c r="CWU846" s="32"/>
      <c r="CWV846" s="32"/>
      <c r="CWW846" s="32"/>
      <c r="CWX846" s="32"/>
      <c r="CWY846" s="32"/>
      <c r="CWZ846" s="32"/>
      <c r="CXA846" s="32"/>
      <c r="CXB846" s="32"/>
      <c r="CXC846" s="32"/>
      <c r="CXD846" s="32"/>
      <c r="CXE846" s="32"/>
      <c r="CXF846" s="32"/>
      <c r="CXG846" s="32"/>
      <c r="CXH846" s="32"/>
      <c r="CXI846" s="32"/>
      <c r="CXJ846" s="32"/>
      <c r="CXK846" s="32"/>
      <c r="CXL846" s="32"/>
      <c r="CXM846" s="32"/>
      <c r="CXN846" s="32"/>
      <c r="CXO846" s="32"/>
      <c r="CXP846" s="32"/>
      <c r="CXQ846" s="32"/>
      <c r="CXR846" s="32"/>
      <c r="CXS846" s="32"/>
      <c r="CXT846" s="32"/>
      <c r="CXU846" s="32"/>
      <c r="CXV846" s="32"/>
      <c r="CXW846" s="32"/>
      <c r="CXX846" s="32"/>
      <c r="CXY846" s="32"/>
      <c r="CXZ846" s="32"/>
      <c r="CYA846" s="32"/>
      <c r="CYB846" s="32"/>
      <c r="CYC846" s="32"/>
      <c r="CYD846" s="32"/>
      <c r="CYE846" s="32"/>
      <c r="CYF846" s="32"/>
      <c r="CYG846" s="32"/>
      <c r="CYH846" s="32"/>
      <c r="CYI846" s="32"/>
      <c r="CYJ846" s="32"/>
      <c r="CYK846" s="32"/>
      <c r="CYL846" s="32"/>
      <c r="CYM846" s="32"/>
      <c r="CYN846" s="32"/>
      <c r="CYO846" s="32"/>
      <c r="CYP846" s="32"/>
      <c r="CYQ846" s="32"/>
      <c r="CYR846" s="32"/>
      <c r="CYS846" s="32"/>
      <c r="CYT846" s="32"/>
      <c r="CYU846" s="32"/>
      <c r="CYV846" s="32"/>
      <c r="CYW846" s="32"/>
      <c r="CYX846" s="32"/>
      <c r="CYY846" s="32"/>
      <c r="CYZ846" s="32"/>
      <c r="CZA846" s="32"/>
      <c r="CZB846" s="32"/>
      <c r="CZC846" s="32"/>
      <c r="CZD846" s="32"/>
      <c r="CZE846" s="32"/>
      <c r="CZF846" s="32"/>
      <c r="CZG846" s="32"/>
      <c r="CZH846" s="32"/>
      <c r="CZI846" s="32"/>
      <c r="CZJ846" s="32"/>
      <c r="CZK846" s="32"/>
      <c r="CZL846" s="32"/>
      <c r="CZM846" s="32"/>
      <c r="CZN846" s="32"/>
      <c r="CZO846" s="32"/>
      <c r="CZP846" s="32"/>
      <c r="CZQ846" s="32"/>
      <c r="CZR846" s="32"/>
      <c r="CZS846" s="32"/>
      <c r="CZT846" s="32"/>
      <c r="CZU846" s="32"/>
      <c r="CZV846" s="32"/>
      <c r="CZW846" s="32"/>
      <c r="CZX846" s="32"/>
      <c r="CZY846" s="32"/>
      <c r="CZZ846" s="32"/>
      <c r="DAA846" s="32"/>
      <c r="DAB846" s="32"/>
      <c r="DAC846" s="32"/>
      <c r="DAD846" s="32"/>
      <c r="DAE846" s="32"/>
      <c r="DAF846" s="32"/>
      <c r="DAG846" s="32"/>
      <c r="DAH846" s="32"/>
      <c r="DAI846" s="32"/>
      <c r="DAJ846" s="32"/>
      <c r="DAK846" s="32"/>
      <c r="DAL846" s="32"/>
      <c r="DAM846" s="32"/>
      <c r="DAN846" s="32"/>
      <c r="DAO846" s="32"/>
      <c r="DAP846" s="32"/>
      <c r="DAQ846" s="32"/>
      <c r="DAR846" s="32"/>
      <c r="DAS846" s="32"/>
      <c r="DAT846" s="32"/>
      <c r="DAU846" s="32"/>
      <c r="DAV846" s="32"/>
      <c r="DAW846" s="32"/>
      <c r="DAX846" s="32"/>
      <c r="DAY846" s="32"/>
      <c r="DAZ846" s="32"/>
      <c r="DBA846" s="32"/>
      <c r="DBB846" s="32"/>
      <c r="DBC846" s="32"/>
      <c r="DBD846" s="32"/>
      <c r="DBE846" s="32"/>
      <c r="DBF846" s="32"/>
      <c r="DBG846" s="32"/>
      <c r="DBH846" s="32"/>
      <c r="DBI846" s="32"/>
      <c r="DBJ846" s="32"/>
      <c r="DBK846" s="32"/>
      <c r="DBL846" s="32"/>
      <c r="DBM846" s="32"/>
      <c r="DBN846" s="32"/>
      <c r="DBO846" s="32"/>
      <c r="DBP846" s="32"/>
      <c r="DBQ846" s="32"/>
      <c r="DBR846" s="32"/>
      <c r="DBS846" s="32"/>
      <c r="DBT846" s="32"/>
      <c r="DBU846" s="32"/>
      <c r="DBV846" s="32"/>
      <c r="DBW846" s="32"/>
      <c r="DBX846" s="32"/>
      <c r="DBY846" s="32"/>
      <c r="DBZ846" s="32"/>
      <c r="DCA846" s="32"/>
      <c r="DCB846" s="32"/>
      <c r="DCC846" s="32"/>
      <c r="DCD846" s="32"/>
      <c r="DCE846" s="32"/>
      <c r="DCF846" s="32"/>
      <c r="DCG846" s="32"/>
      <c r="DCH846" s="32"/>
      <c r="DCI846" s="32"/>
      <c r="DCJ846" s="32"/>
      <c r="DCK846" s="32"/>
      <c r="DCL846" s="32"/>
      <c r="DCM846" s="32"/>
      <c r="DCN846" s="32"/>
      <c r="DCO846" s="32"/>
      <c r="DCP846" s="32"/>
      <c r="DCQ846" s="32"/>
      <c r="DCR846" s="32"/>
      <c r="DCS846" s="32"/>
      <c r="DCT846" s="32"/>
      <c r="DCU846" s="32"/>
      <c r="DCV846" s="32"/>
      <c r="DCW846" s="32"/>
      <c r="DCX846" s="32"/>
      <c r="DCY846" s="32"/>
      <c r="DCZ846" s="32"/>
      <c r="DDA846" s="32"/>
      <c r="DDB846" s="32"/>
      <c r="DDC846" s="32"/>
      <c r="DDD846" s="32"/>
      <c r="DDE846" s="32"/>
      <c r="DDF846" s="32"/>
      <c r="DDG846" s="32"/>
      <c r="DDH846" s="32"/>
      <c r="DDI846" s="32"/>
      <c r="DDJ846" s="32"/>
      <c r="DDK846" s="32"/>
      <c r="DDL846" s="32"/>
      <c r="DDM846" s="32"/>
      <c r="DDN846" s="32"/>
      <c r="DDO846" s="32"/>
      <c r="DDP846" s="32"/>
      <c r="DDQ846" s="32"/>
      <c r="DDR846" s="32"/>
      <c r="DDS846" s="32"/>
      <c r="DDT846" s="32"/>
      <c r="DDU846" s="32"/>
      <c r="DDV846" s="32"/>
      <c r="DDW846" s="32"/>
      <c r="DDX846" s="32"/>
      <c r="DDY846" s="32"/>
      <c r="DDZ846" s="32"/>
      <c r="DEA846" s="32"/>
      <c r="DEB846" s="32"/>
      <c r="DEC846" s="32"/>
      <c r="DED846" s="32"/>
      <c r="DEE846" s="32"/>
      <c r="DEF846" s="32"/>
      <c r="DEG846" s="32"/>
      <c r="DEH846" s="32"/>
      <c r="DEI846" s="32"/>
      <c r="DEJ846" s="32"/>
      <c r="DEK846" s="32"/>
      <c r="DEL846" s="32"/>
      <c r="DEM846" s="32"/>
      <c r="DEN846" s="32"/>
      <c r="DEO846" s="32"/>
      <c r="DEP846" s="32"/>
      <c r="DEQ846" s="32"/>
      <c r="DER846" s="32"/>
      <c r="DES846" s="32"/>
      <c r="DET846" s="32"/>
      <c r="DEU846" s="32"/>
      <c r="DEV846" s="32"/>
      <c r="DEW846" s="32"/>
      <c r="DEX846" s="32"/>
      <c r="DEY846" s="32"/>
      <c r="DEZ846" s="32"/>
      <c r="DFA846" s="32"/>
      <c r="DFB846" s="32"/>
      <c r="DFC846" s="32"/>
      <c r="DFD846" s="32"/>
      <c r="DFE846" s="32"/>
      <c r="DFF846" s="32"/>
      <c r="DFG846" s="32"/>
      <c r="DFH846" s="32"/>
      <c r="DFI846" s="32"/>
      <c r="DFJ846" s="32"/>
      <c r="DFK846" s="32"/>
      <c r="DFL846" s="32"/>
      <c r="DFM846" s="32"/>
      <c r="DFN846" s="32"/>
      <c r="DFO846" s="32"/>
      <c r="DFP846" s="32"/>
      <c r="DFQ846" s="32"/>
      <c r="DFR846" s="32"/>
      <c r="DFS846" s="32"/>
      <c r="DFT846" s="32"/>
      <c r="DFU846" s="32"/>
      <c r="DFV846" s="32"/>
      <c r="DFW846" s="32"/>
      <c r="DFX846" s="32"/>
      <c r="DFY846" s="32"/>
      <c r="DFZ846" s="32"/>
      <c r="DGA846" s="32"/>
      <c r="DGB846" s="32"/>
      <c r="DGC846" s="32"/>
      <c r="DGD846" s="32"/>
      <c r="DGE846" s="32"/>
      <c r="DGF846" s="32"/>
      <c r="DGG846" s="32"/>
      <c r="DGH846" s="32"/>
      <c r="DGI846" s="32"/>
      <c r="DGJ846" s="32"/>
      <c r="DGK846" s="32"/>
      <c r="DGL846" s="32"/>
      <c r="DGM846" s="32"/>
      <c r="DGN846" s="32"/>
      <c r="DGO846" s="32"/>
      <c r="DGP846" s="32"/>
      <c r="DGQ846" s="32"/>
      <c r="DGR846" s="32"/>
      <c r="DGS846" s="32"/>
      <c r="DGT846" s="32"/>
      <c r="DGU846" s="32"/>
      <c r="DGV846" s="32"/>
      <c r="DGW846" s="32"/>
      <c r="DGX846" s="32"/>
      <c r="DGY846" s="32"/>
      <c r="DGZ846" s="32"/>
      <c r="DHA846" s="32"/>
      <c r="DHB846" s="32"/>
      <c r="DHC846" s="32"/>
      <c r="DHD846" s="32"/>
      <c r="DHE846" s="32"/>
      <c r="DHF846" s="32"/>
      <c r="DHG846" s="32"/>
      <c r="DHH846" s="32"/>
      <c r="DHI846" s="32"/>
      <c r="DHJ846" s="32"/>
      <c r="DHK846" s="32"/>
      <c r="DHL846" s="32"/>
      <c r="DHM846" s="32"/>
      <c r="DHN846" s="32"/>
      <c r="DHO846" s="32"/>
      <c r="DHP846" s="32"/>
      <c r="DHQ846" s="32"/>
      <c r="DHR846" s="32"/>
      <c r="DHS846" s="32"/>
      <c r="DHT846" s="32"/>
      <c r="DHU846" s="32"/>
      <c r="DHV846" s="32"/>
      <c r="DHW846" s="32"/>
      <c r="DHX846" s="32"/>
      <c r="DHY846" s="32"/>
      <c r="DHZ846" s="32"/>
      <c r="DIA846" s="32"/>
      <c r="DIB846" s="32"/>
      <c r="DIC846" s="32"/>
      <c r="DID846" s="32"/>
      <c r="DIE846" s="32"/>
      <c r="DIF846" s="32"/>
      <c r="DIG846" s="32"/>
      <c r="DIH846" s="32"/>
      <c r="DII846" s="32"/>
      <c r="DIJ846" s="32"/>
      <c r="DIK846" s="32"/>
      <c r="DIL846" s="32"/>
      <c r="DIM846" s="32"/>
      <c r="DIN846" s="32"/>
      <c r="DIO846" s="32"/>
      <c r="DIP846" s="32"/>
      <c r="DIQ846" s="32"/>
      <c r="DIR846" s="32"/>
      <c r="DIS846" s="32"/>
      <c r="DIT846" s="32"/>
      <c r="DIU846" s="32"/>
      <c r="DIV846" s="32"/>
      <c r="DIW846" s="32"/>
      <c r="DIX846" s="32"/>
      <c r="DIY846" s="32"/>
      <c r="DIZ846" s="32"/>
      <c r="DJA846" s="32"/>
      <c r="DJB846" s="32"/>
      <c r="DJC846" s="32"/>
      <c r="DJD846" s="32"/>
      <c r="DJE846" s="32"/>
      <c r="DJF846" s="32"/>
      <c r="DJG846" s="32"/>
      <c r="DJH846" s="32"/>
      <c r="DJI846" s="32"/>
      <c r="DJJ846" s="32"/>
      <c r="DJK846" s="32"/>
      <c r="DJL846" s="32"/>
      <c r="DJM846" s="32"/>
      <c r="DJN846" s="32"/>
      <c r="DJO846" s="32"/>
      <c r="DJP846" s="32"/>
      <c r="DJQ846" s="32"/>
      <c r="DJR846" s="32"/>
      <c r="DJS846" s="32"/>
      <c r="DJT846" s="32"/>
      <c r="DJU846" s="32"/>
      <c r="DJV846" s="32"/>
      <c r="DJW846" s="32"/>
      <c r="DJX846" s="32"/>
      <c r="DJY846" s="32"/>
      <c r="DJZ846" s="32"/>
      <c r="DKA846" s="32"/>
      <c r="DKB846" s="32"/>
      <c r="DKC846" s="32"/>
      <c r="DKD846" s="32"/>
      <c r="DKE846" s="32"/>
      <c r="DKF846" s="32"/>
      <c r="DKG846" s="32"/>
      <c r="DKH846" s="32"/>
      <c r="DKI846" s="32"/>
      <c r="DKJ846" s="32"/>
      <c r="DKK846" s="32"/>
      <c r="DKL846" s="32"/>
      <c r="DKM846" s="32"/>
      <c r="DKN846" s="32"/>
      <c r="DKO846" s="32"/>
      <c r="DKP846" s="32"/>
      <c r="DKQ846" s="32"/>
      <c r="DKR846" s="32"/>
      <c r="DKS846" s="32"/>
      <c r="DKT846" s="32"/>
      <c r="DKU846" s="32"/>
      <c r="DKV846" s="32"/>
      <c r="DKW846" s="32"/>
      <c r="DKX846" s="32"/>
      <c r="DKY846" s="32"/>
      <c r="DKZ846" s="32"/>
      <c r="DLA846" s="32"/>
      <c r="DLB846" s="32"/>
      <c r="DLC846" s="32"/>
      <c r="DLD846" s="32"/>
      <c r="DLE846" s="32"/>
      <c r="DLF846" s="32"/>
      <c r="DLG846" s="32"/>
      <c r="DLH846" s="32"/>
      <c r="DLI846" s="32"/>
      <c r="DLJ846" s="32"/>
      <c r="DLK846" s="32"/>
      <c r="DLL846" s="32"/>
      <c r="DLM846" s="32"/>
      <c r="DLN846" s="32"/>
      <c r="DLO846" s="32"/>
      <c r="DLP846" s="32"/>
      <c r="DLQ846" s="32"/>
      <c r="DLR846" s="32"/>
      <c r="DLS846" s="32"/>
      <c r="DLT846" s="32"/>
      <c r="DLU846" s="32"/>
      <c r="DLV846" s="32"/>
      <c r="DLW846" s="32"/>
      <c r="DLX846" s="32"/>
      <c r="DLY846" s="32"/>
      <c r="DLZ846" s="32"/>
      <c r="DMA846" s="32"/>
      <c r="DMB846" s="32"/>
      <c r="DMC846" s="32"/>
      <c r="DMD846" s="32"/>
      <c r="DME846" s="32"/>
      <c r="DMF846" s="32"/>
      <c r="DMG846" s="32"/>
      <c r="DMH846" s="32"/>
      <c r="DMI846" s="32"/>
      <c r="DMJ846" s="32"/>
      <c r="DMK846" s="32"/>
      <c r="DML846" s="32"/>
      <c r="DMM846" s="32"/>
      <c r="DMN846" s="32"/>
      <c r="DMO846" s="32"/>
      <c r="DMP846" s="32"/>
      <c r="DMQ846" s="32"/>
      <c r="DMR846" s="32"/>
      <c r="DMS846" s="32"/>
      <c r="DMT846" s="32"/>
      <c r="DMU846" s="32"/>
      <c r="DMV846" s="32"/>
      <c r="DMW846" s="32"/>
      <c r="DMX846" s="32"/>
      <c r="DMY846" s="32"/>
      <c r="DMZ846" s="32"/>
      <c r="DNA846" s="32"/>
      <c r="DNB846" s="32"/>
      <c r="DNC846" s="32"/>
      <c r="DND846" s="32"/>
      <c r="DNE846" s="32"/>
      <c r="DNF846" s="32"/>
      <c r="DNG846" s="32"/>
      <c r="DNH846" s="32"/>
      <c r="DNI846" s="32"/>
      <c r="DNJ846" s="32"/>
      <c r="DNK846" s="32"/>
      <c r="DNL846" s="32"/>
      <c r="DNM846" s="32"/>
      <c r="DNN846" s="32"/>
      <c r="DNO846" s="32"/>
      <c r="DNP846" s="32"/>
      <c r="DNQ846" s="32"/>
      <c r="DNR846" s="32"/>
      <c r="DNS846" s="32"/>
      <c r="DNT846" s="32"/>
      <c r="DNU846" s="32"/>
      <c r="DNV846" s="32"/>
      <c r="DNW846" s="32"/>
      <c r="DNX846" s="32"/>
      <c r="DNY846" s="32"/>
      <c r="DNZ846" s="32"/>
      <c r="DOA846" s="32"/>
      <c r="DOB846" s="32"/>
      <c r="DOC846" s="32"/>
      <c r="DOD846" s="32"/>
      <c r="DOE846" s="32"/>
      <c r="DOF846" s="32"/>
      <c r="DOG846" s="32"/>
      <c r="DOH846" s="32"/>
      <c r="DOI846" s="32"/>
      <c r="DOJ846" s="32"/>
      <c r="DOK846" s="32"/>
      <c r="DOL846" s="32"/>
      <c r="DOM846" s="32"/>
      <c r="DON846" s="32"/>
      <c r="DOO846" s="32"/>
      <c r="DOP846" s="32"/>
      <c r="DOQ846" s="32"/>
      <c r="DOR846" s="32"/>
      <c r="DOS846" s="32"/>
      <c r="DOT846" s="32"/>
      <c r="DOU846" s="32"/>
      <c r="DOV846" s="32"/>
      <c r="DOW846" s="32"/>
      <c r="DOX846" s="32"/>
      <c r="DOY846" s="32"/>
      <c r="DOZ846" s="32"/>
      <c r="DPA846" s="32"/>
      <c r="DPB846" s="32"/>
      <c r="DPC846" s="32"/>
      <c r="DPD846" s="32"/>
      <c r="DPE846" s="32"/>
      <c r="DPF846" s="32"/>
      <c r="DPG846" s="32"/>
      <c r="DPH846" s="32"/>
      <c r="DPI846" s="32"/>
      <c r="DPJ846" s="32"/>
      <c r="DPK846" s="32"/>
      <c r="DPL846" s="32"/>
      <c r="DPM846" s="32"/>
      <c r="DPN846" s="32"/>
      <c r="DPO846" s="32"/>
      <c r="DPP846" s="32"/>
      <c r="DPQ846" s="32"/>
      <c r="DPR846" s="32"/>
      <c r="DPS846" s="32"/>
      <c r="DPT846" s="32"/>
      <c r="DPU846" s="32"/>
      <c r="DPV846" s="32"/>
      <c r="DPW846" s="32"/>
      <c r="DPX846" s="32"/>
      <c r="DPY846" s="32"/>
      <c r="DPZ846" s="32"/>
      <c r="DQA846" s="32"/>
      <c r="DQB846" s="32"/>
      <c r="DQC846" s="32"/>
      <c r="DQD846" s="32"/>
      <c r="DQE846" s="32"/>
      <c r="DQF846" s="32"/>
      <c r="DQG846" s="32"/>
      <c r="DQH846" s="32"/>
      <c r="DQI846" s="32"/>
      <c r="DQJ846" s="32"/>
      <c r="DQK846" s="32"/>
      <c r="DQL846" s="32"/>
      <c r="DQM846" s="32"/>
      <c r="DQN846" s="32"/>
      <c r="DQO846" s="32"/>
      <c r="DQP846" s="32"/>
      <c r="DQQ846" s="32"/>
      <c r="DQR846" s="32"/>
      <c r="DQS846" s="32"/>
      <c r="DQT846" s="32"/>
      <c r="DQU846" s="32"/>
      <c r="DQV846" s="32"/>
      <c r="DQW846" s="32"/>
      <c r="DQX846" s="32"/>
      <c r="DQY846" s="32"/>
      <c r="DQZ846" s="32"/>
      <c r="DRA846" s="32"/>
      <c r="DRB846" s="32"/>
      <c r="DRC846" s="32"/>
      <c r="DRD846" s="32"/>
      <c r="DRE846" s="32"/>
      <c r="DRF846" s="32"/>
      <c r="DRG846" s="32"/>
      <c r="DRH846" s="32"/>
      <c r="DRI846" s="32"/>
      <c r="DRJ846" s="32"/>
      <c r="DRK846" s="32"/>
      <c r="DRL846" s="32"/>
      <c r="DRM846" s="32"/>
      <c r="DRN846" s="32"/>
      <c r="DRO846" s="32"/>
      <c r="DRP846" s="32"/>
      <c r="DRQ846" s="32"/>
      <c r="DRR846" s="32"/>
      <c r="DRS846" s="32"/>
      <c r="DRT846" s="32"/>
      <c r="DRU846" s="32"/>
      <c r="DRV846" s="32"/>
      <c r="DRW846" s="32"/>
      <c r="DRX846" s="32"/>
      <c r="DRY846" s="32"/>
      <c r="DRZ846" s="32"/>
      <c r="DSA846" s="32"/>
      <c r="DSB846" s="32"/>
      <c r="DSC846" s="32"/>
      <c r="DSD846" s="32"/>
      <c r="DSE846" s="32"/>
      <c r="DSF846" s="32"/>
      <c r="DSG846" s="32"/>
      <c r="DSH846" s="32"/>
      <c r="DSI846" s="32"/>
      <c r="DSJ846" s="32"/>
      <c r="DSK846" s="32"/>
      <c r="DSL846" s="32"/>
      <c r="DSM846" s="32"/>
      <c r="DSN846" s="32"/>
      <c r="DSO846" s="32"/>
      <c r="DSP846" s="32"/>
      <c r="DSQ846" s="32"/>
      <c r="DSR846" s="32"/>
      <c r="DSS846" s="32"/>
      <c r="DST846" s="32"/>
      <c r="DSU846" s="32"/>
      <c r="DSV846" s="32"/>
      <c r="DSW846" s="32"/>
      <c r="DSX846" s="32"/>
      <c r="DSY846" s="32"/>
      <c r="DSZ846" s="32"/>
      <c r="DTA846" s="32"/>
      <c r="DTB846" s="32"/>
      <c r="DTC846" s="32"/>
      <c r="DTD846" s="32"/>
      <c r="DTE846" s="32"/>
      <c r="DTF846" s="32"/>
      <c r="DTG846" s="32"/>
      <c r="DTH846" s="32"/>
      <c r="DTI846" s="32"/>
      <c r="DTJ846" s="32"/>
      <c r="DTK846" s="32"/>
      <c r="DTL846" s="32"/>
      <c r="DTM846" s="32"/>
      <c r="DTN846" s="32"/>
      <c r="DTO846" s="32"/>
      <c r="DTP846" s="32"/>
      <c r="DTQ846" s="32"/>
      <c r="DTR846" s="32"/>
      <c r="DTS846" s="32"/>
      <c r="DTT846" s="32"/>
      <c r="DTU846" s="32"/>
      <c r="DTV846" s="32"/>
      <c r="DTW846" s="32"/>
      <c r="DTX846" s="32"/>
      <c r="DTY846" s="32"/>
      <c r="DTZ846" s="32"/>
      <c r="DUA846" s="32"/>
      <c r="DUB846" s="32"/>
      <c r="DUC846" s="32"/>
      <c r="DUD846" s="32"/>
      <c r="DUE846" s="32"/>
      <c r="DUF846" s="32"/>
      <c r="DUG846" s="32"/>
      <c r="DUH846" s="32"/>
      <c r="DUI846" s="32"/>
      <c r="DUJ846" s="32"/>
      <c r="DUK846" s="32"/>
      <c r="DUL846" s="32"/>
      <c r="DUM846" s="32"/>
      <c r="DUN846" s="32"/>
      <c r="DUO846" s="32"/>
      <c r="DUP846" s="32"/>
      <c r="DUQ846" s="32"/>
      <c r="DUR846" s="32"/>
      <c r="DUS846" s="32"/>
      <c r="DUT846" s="32"/>
      <c r="DUU846" s="32"/>
      <c r="DUV846" s="32"/>
      <c r="DUW846" s="32"/>
      <c r="DUX846" s="32"/>
      <c r="DUY846" s="32"/>
      <c r="DUZ846" s="32"/>
      <c r="DVA846" s="32"/>
      <c r="DVB846" s="32"/>
      <c r="DVC846" s="32"/>
      <c r="DVD846" s="32"/>
      <c r="DVE846" s="32"/>
      <c r="DVF846" s="32"/>
      <c r="DVG846" s="32"/>
      <c r="DVH846" s="32"/>
      <c r="DVI846" s="32"/>
      <c r="DVJ846" s="32"/>
      <c r="DVK846" s="32"/>
      <c r="DVL846" s="32"/>
      <c r="DVM846" s="32"/>
      <c r="DVN846" s="32"/>
      <c r="DVO846" s="32"/>
      <c r="DVP846" s="32"/>
      <c r="DVQ846" s="32"/>
      <c r="DVR846" s="32"/>
      <c r="DVS846" s="32"/>
      <c r="DVT846" s="32"/>
      <c r="DVU846" s="32"/>
      <c r="DVV846" s="32"/>
      <c r="DVW846" s="32"/>
      <c r="DVX846" s="32"/>
      <c r="DVY846" s="32"/>
      <c r="DVZ846" s="32"/>
      <c r="DWA846" s="32"/>
      <c r="DWB846" s="32"/>
      <c r="DWC846" s="32"/>
      <c r="DWD846" s="32"/>
      <c r="DWE846" s="32"/>
      <c r="DWF846" s="32"/>
      <c r="DWG846" s="32"/>
      <c r="DWH846" s="32"/>
      <c r="DWI846" s="32"/>
      <c r="DWJ846" s="32"/>
      <c r="DWK846" s="32"/>
      <c r="DWL846" s="32"/>
      <c r="DWM846" s="32"/>
      <c r="DWN846" s="32"/>
      <c r="DWO846" s="32"/>
      <c r="DWP846" s="32"/>
      <c r="DWQ846" s="32"/>
      <c r="DWR846" s="32"/>
      <c r="DWS846" s="32"/>
      <c r="DWT846" s="32"/>
      <c r="DWU846" s="32"/>
      <c r="DWV846" s="32"/>
      <c r="DWW846" s="32"/>
      <c r="DWX846" s="32"/>
      <c r="DWY846" s="32"/>
      <c r="DWZ846" s="32"/>
      <c r="DXA846" s="32"/>
      <c r="DXB846" s="32"/>
      <c r="DXC846" s="32"/>
      <c r="DXD846" s="32"/>
      <c r="DXE846" s="32"/>
      <c r="DXF846" s="32"/>
      <c r="DXG846" s="32"/>
      <c r="DXH846" s="32"/>
      <c r="DXI846" s="32"/>
      <c r="DXJ846" s="32"/>
      <c r="DXK846" s="32"/>
      <c r="DXL846" s="32"/>
      <c r="DXM846" s="32"/>
      <c r="DXN846" s="32"/>
      <c r="DXO846" s="32"/>
      <c r="DXP846" s="32"/>
      <c r="DXQ846" s="32"/>
      <c r="DXR846" s="32"/>
      <c r="DXS846" s="32"/>
      <c r="DXT846" s="32"/>
      <c r="DXU846" s="32"/>
      <c r="DXV846" s="32"/>
      <c r="DXW846" s="32"/>
      <c r="DXX846" s="32"/>
      <c r="DXY846" s="32"/>
      <c r="DXZ846" s="32"/>
      <c r="DYA846" s="32"/>
      <c r="DYB846" s="32"/>
      <c r="DYC846" s="32"/>
      <c r="DYD846" s="32"/>
      <c r="DYE846" s="32"/>
      <c r="DYF846" s="32"/>
      <c r="DYG846" s="32"/>
      <c r="DYH846" s="32"/>
      <c r="DYI846" s="32"/>
      <c r="DYJ846" s="32"/>
      <c r="DYK846" s="32"/>
      <c r="DYL846" s="32"/>
      <c r="DYM846" s="32"/>
      <c r="DYN846" s="32"/>
      <c r="DYO846" s="32"/>
      <c r="DYP846" s="32"/>
      <c r="DYQ846" s="32"/>
      <c r="DYR846" s="32"/>
      <c r="DYS846" s="32"/>
      <c r="DYT846" s="32"/>
      <c r="DYU846" s="32"/>
      <c r="DYV846" s="32"/>
      <c r="DYW846" s="32"/>
      <c r="DYX846" s="32"/>
      <c r="DYY846" s="32"/>
      <c r="DYZ846" s="32"/>
      <c r="DZA846" s="32"/>
      <c r="DZB846" s="32"/>
      <c r="DZC846" s="32"/>
      <c r="DZD846" s="32"/>
      <c r="DZE846" s="32"/>
      <c r="DZF846" s="32"/>
      <c r="DZG846" s="32"/>
      <c r="DZH846" s="32"/>
      <c r="DZI846" s="32"/>
      <c r="DZJ846" s="32"/>
      <c r="DZK846" s="32"/>
      <c r="DZL846" s="32"/>
      <c r="DZM846" s="32"/>
      <c r="DZN846" s="32"/>
      <c r="DZO846" s="32"/>
      <c r="DZP846" s="32"/>
      <c r="DZQ846" s="32"/>
      <c r="DZR846" s="32"/>
      <c r="DZS846" s="32"/>
      <c r="DZT846" s="32"/>
      <c r="DZU846" s="32"/>
      <c r="DZV846" s="32"/>
      <c r="DZW846" s="32"/>
      <c r="DZX846" s="32"/>
      <c r="DZY846" s="32"/>
      <c r="DZZ846" s="32"/>
      <c r="EAA846" s="32"/>
      <c r="EAB846" s="32"/>
      <c r="EAC846" s="32"/>
      <c r="EAD846" s="32"/>
      <c r="EAE846" s="32"/>
      <c r="EAF846" s="32"/>
      <c r="EAG846" s="32"/>
      <c r="EAH846" s="32"/>
      <c r="EAI846" s="32"/>
      <c r="EAJ846" s="32"/>
      <c r="EAK846" s="32"/>
      <c r="EAL846" s="32"/>
      <c r="EAM846" s="32"/>
      <c r="EAN846" s="32"/>
      <c r="EAO846" s="32"/>
      <c r="EAP846" s="32"/>
      <c r="EAQ846" s="32"/>
      <c r="EAR846" s="32"/>
      <c r="EAS846" s="32"/>
      <c r="EAT846" s="32"/>
      <c r="EAU846" s="32"/>
      <c r="EAV846" s="32"/>
      <c r="EAW846" s="32"/>
      <c r="EAX846" s="32"/>
      <c r="EAY846" s="32"/>
      <c r="EAZ846" s="32"/>
      <c r="EBA846" s="32"/>
      <c r="EBB846" s="32"/>
      <c r="EBC846" s="32"/>
      <c r="EBD846" s="32"/>
      <c r="EBE846" s="32"/>
      <c r="EBF846" s="32"/>
      <c r="EBG846" s="32"/>
      <c r="EBH846" s="32"/>
      <c r="EBI846" s="32"/>
      <c r="EBJ846" s="32"/>
      <c r="EBK846" s="32"/>
      <c r="EBL846" s="32"/>
      <c r="EBM846" s="32"/>
      <c r="EBN846" s="32"/>
      <c r="EBO846" s="32"/>
      <c r="EBP846" s="32"/>
      <c r="EBQ846" s="32"/>
      <c r="EBR846" s="32"/>
      <c r="EBS846" s="32"/>
      <c r="EBT846" s="32"/>
      <c r="EBU846" s="32"/>
      <c r="EBV846" s="32"/>
      <c r="EBW846" s="32"/>
      <c r="EBX846" s="32"/>
      <c r="EBY846" s="32"/>
      <c r="EBZ846" s="32"/>
      <c r="ECA846" s="32"/>
      <c r="ECB846" s="32"/>
      <c r="ECC846" s="32"/>
      <c r="ECD846" s="32"/>
      <c r="ECE846" s="32"/>
      <c r="ECF846" s="32"/>
      <c r="ECG846" s="32"/>
      <c r="ECH846" s="32"/>
      <c r="ECI846" s="32"/>
      <c r="ECJ846" s="32"/>
      <c r="ECK846" s="32"/>
      <c r="ECL846" s="32"/>
      <c r="ECM846" s="32"/>
      <c r="ECN846" s="32"/>
      <c r="ECO846" s="32"/>
      <c r="ECP846" s="32"/>
      <c r="ECQ846" s="32"/>
      <c r="ECR846" s="32"/>
      <c r="ECS846" s="32"/>
      <c r="ECT846" s="32"/>
      <c r="ECU846" s="32"/>
      <c r="ECV846" s="32"/>
      <c r="ECW846" s="32"/>
      <c r="ECX846" s="32"/>
      <c r="ECY846" s="32"/>
      <c r="ECZ846" s="32"/>
      <c r="EDA846" s="32"/>
      <c r="EDB846" s="32"/>
      <c r="EDC846" s="32"/>
      <c r="EDD846" s="32"/>
      <c r="EDE846" s="32"/>
      <c r="EDF846" s="32"/>
      <c r="EDG846" s="32"/>
      <c r="EDH846" s="32"/>
      <c r="EDI846" s="32"/>
      <c r="EDJ846" s="32"/>
      <c r="EDK846" s="32"/>
      <c r="EDL846" s="32"/>
      <c r="EDM846" s="32"/>
      <c r="EDN846" s="32"/>
      <c r="EDO846" s="32"/>
      <c r="EDP846" s="32"/>
      <c r="EDQ846" s="32"/>
      <c r="EDR846" s="32"/>
      <c r="EDS846" s="32"/>
      <c r="EDT846" s="32"/>
      <c r="EDU846" s="32"/>
      <c r="EDV846" s="32"/>
      <c r="EDW846" s="32"/>
      <c r="EDX846" s="32"/>
      <c r="EDY846" s="32"/>
      <c r="EDZ846" s="32"/>
      <c r="EEA846" s="32"/>
      <c r="EEB846" s="32"/>
      <c r="EEC846" s="32"/>
      <c r="EED846" s="32"/>
      <c r="EEE846" s="32"/>
      <c r="EEF846" s="32"/>
      <c r="EEG846" s="32"/>
      <c r="EEH846" s="32"/>
      <c r="EEI846" s="32"/>
      <c r="EEJ846" s="32"/>
      <c r="EEK846" s="32"/>
      <c r="EEL846" s="32"/>
      <c r="EEM846" s="32"/>
      <c r="EEN846" s="32"/>
      <c r="EEO846" s="32"/>
      <c r="EEP846" s="32"/>
      <c r="EEQ846" s="32"/>
      <c r="EER846" s="32"/>
      <c r="EES846" s="32"/>
      <c r="EET846" s="32"/>
      <c r="EEU846" s="32"/>
      <c r="EEV846" s="32"/>
      <c r="EEW846" s="32"/>
      <c r="EEX846" s="32"/>
      <c r="EEY846" s="32"/>
      <c r="EEZ846" s="32"/>
      <c r="EFA846" s="32"/>
      <c r="EFB846" s="32"/>
      <c r="EFC846" s="32"/>
      <c r="EFD846" s="32"/>
      <c r="EFE846" s="32"/>
      <c r="EFF846" s="32"/>
      <c r="EFG846" s="32"/>
      <c r="EFH846" s="32"/>
      <c r="EFI846" s="32"/>
      <c r="EFJ846" s="32"/>
      <c r="EFK846" s="32"/>
      <c r="EFL846" s="32"/>
      <c r="EFM846" s="32"/>
      <c r="EFN846" s="32"/>
      <c r="EFO846" s="32"/>
      <c r="EFP846" s="32"/>
      <c r="EFQ846" s="32"/>
      <c r="EFR846" s="32"/>
      <c r="EFS846" s="32"/>
      <c r="EFT846" s="32"/>
      <c r="EFU846" s="32"/>
      <c r="EFV846" s="32"/>
      <c r="EFW846" s="32"/>
      <c r="EFX846" s="32"/>
      <c r="EFY846" s="32"/>
      <c r="EFZ846" s="32"/>
      <c r="EGA846" s="32"/>
      <c r="EGB846" s="32"/>
      <c r="EGC846" s="32"/>
      <c r="EGD846" s="32"/>
      <c r="EGE846" s="32"/>
      <c r="EGF846" s="32"/>
      <c r="EGG846" s="32"/>
      <c r="EGH846" s="32"/>
      <c r="EGI846" s="32"/>
      <c r="EGJ846" s="32"/>
      <c r="EGK846" s="32"/>
      <c r="EGL846" s="32"/>
      <c r="EGM846" s="32"/>
      <c r="EGN846" s="32"/>
      <c r="EGO846" s="32"/>
      <c r="EGP846" s="32"/>
      <c r="EGQ846" s="32"/>
      <c r="EGR846" s="32"/>
      <c r="EGS846" s="32"/>
      <c r="EGT846" s="32"/>
      <c r="EGU846" s="32"/>
      <c r="EGV846" s="32"/>
      <c r="EGW846" s="32"/>
      <c r="EGX846" s="32"/>
      <c r="EGY846" s="32"/>
      <c r="EGZ846" s="32"/>
      <c r="EHA846" s="32"/>
      <c r="EHB846" s="32"/>
      <c r="EHC846" s="32"/>
      <c r="EHD846" s="32"/>
      <c r="EHE846" s="32"/>
      <c r="EHF846" s="32"/>
      <c r="EHG846" s="32"/>
      <c r="EHH846" s="32"/>
      <c r="EHI846" s="32"/>
      <c r="EHJ846" s="32"/>
      <c r="EHK846" s="32"/>
      <c r="EHL846" s="32"/>
      <c r="EHM846" s="32"/>
      <c r="EHN846" s="32"/>
      <c r="EHO846" s="32"/>
      <c r="EHP846" s="32"/>
      <c r="EHQ846" s="32"/>
      <c r="EHR846" s="32"/>
      <c r="EHS846" s="32"/>
      <c r="EHT846" s="32"/>
      <c r="EHU846" s="32"/>
      <c r="EHV846" s="32"/>
      <c r="EHW846" s="32"/>
      <c r="EHX846" s="32"/>
      <c r="EHY846" s="32"/>
      <c r="EHZ846" s="32"/>
      <c r="EIA846" s="32"/>
      <c r="EIB846" s="32"/>
      <c r="EIC846" s="32"/>
      <c r="EID846" s="32"/>
      <c r="EIE846" s="32"/>
      <c r="EIF846" s="32"/>
      <c r="EIG846" s="32"/>
      <c r="EIH846" s="32"/>
      <c r="EII846" s="32"/>
      <c r="EIJ846" s="32"/>
      <c r="EIK846" s="32"/>
      <c r="EIL846" s="32"/>
      <c r="EIM846" s="32"/>
      <c r="EIN846" s="32"/>
      <c r="EIO846" s="32"/>
      <c r="EIP846" s="32"/>
      <c r="EIQ846" s="32"/>
      <c r="EIR846" s="32"/>
      <c r="EIS846" s="32"/>
      <c r="EIT846" s="32"/>
      <c r="EIU846" s="32"/>
      <c r="EIV846" s="32"/>
      <c r="EIW846" s="32"/>
      <c r="EIX846" s="32"/>
      <c r="EIY846" s="32"/>
      <c r="EIZ846" s="32"/>
      <c r="EJA846" s="32"/>
      <c r="EJB846" s="32"/>
      <c r="EJC846" s="32"/>
      <c r="EJD846" s="32"/>
      <c r="EJE846" s="32"/>
      <c r="EJF846" s="32"/>
      <c r="EJG846" s="32"/>
      <c r="EJH846" s="32"/>
      <c r="EJI846" s="32"/>
      <c r="EJJ846" s="32"/>
      <c r="EJK846" s="32"/>
      <c r="EJL846" s="32"/>
      <c r="EJM846" s="32"/>
      <c r="EJN846" s="32"/>
      <c r="EJO846" s="32"/>
      <c r="EJP846" s="32"/>
      <c r="EJQ846" s="32"/>
      <c r="EJR846" s="32"/>
      <c r="EJS846" s="32"/>
      <c r="EJT846" s="32"/>
      <c r="EJU846" s="32"/>
      <c r="EJV846" s="32"/>
      <c r="EJW846" s="32"/>
      <c r="EJX846" s="32"/>
      <c r="EJY846" s="32"/>
      <c r="EJZ846" s="32"/>
      <c r="EKA846" s="32"/>
      <c r="EKB846" s="32"/>
      <c r="EKC846" s="32"/>
      <c r="EKD846" s="32"/>
      <c r="EKE846" s="32"/>
      <c r="EKF846" s="32"/>
      <c r="EKG846" s="32"/>
      <c r="EKH846" s="32"/>
      <c r="EKI846" s="32"/>
      <c r="EKJ846" s="32"/>
      <c r="EKK846" s="32"/>
      <c r="EKL846" s="32"/>
      <c r="EKM846" s="32"/>
      <c r="EKN846" s="32"/>
      <c r="EKO846" s="32"/>
      <c r="EKP846" s="32"/>
      <c r="EKQ846" s="32"/>
      <c r="EKR846" s="32"/>
      <c r="EKS846" s="32"/>
      <c r="EKT846" s="32"/>
      <c r="EKU846" s="32"/>
      <c r="EKV846" s="32"/>
      <c r="EKW846" s="32"/>
      <c r="EKX846" s="32"/>
      <c r="EKY846" s="32"/>
      <c r="EKZ846" s="32"/>
      <c r="ELA846" s="32"/>
      <c r="ELB846" s="32"/>
      <c r="ELC846" s="32"/>
      <c r="ELD846" s="32"/>
      <c r="ELE846" s="32"/>
      <c r="ELF846" s="32"/>
      <c r="ELG846" s="32"/>
      <c r="ELH846" s="32"/>
      <c r="ELI846" s="32"/>
      <c r="ELJ846" s="32"/>
      <c r="ELK846" s="32"/>
      <c r="ELL846" s="32"/>
      <c r="ELM846" s="32"/>
      <c r="ELN846" s="32"/>
      <c r="ELO846" s="32"/>
      <c r="ELP846" s="32"/>
      <c r="ELQ846" s="32"/>
      <c r="ELR846" s="32"/>
      <c r="ELS846" s="32"/>
      <c r="ELT846" s="32"/>
      <c r="ELU846" s="32"/>
      <c r="ELV846" s="32"/>
      <c r="ELW846" s="32"/>
      <c r="ELX846" s="32"/>
      <c r="ELY846" s="32"/>
      <c r="ELZ846" s="32"/>
      <c r="EMA846" s="32"/>
      <c r="EMB846" s="32"/>
      <c r="EMC846" s="32"/>
      <c r="EMD846" s="32"/>
      <c r="EME846" s="32"/>
      <c r="EMF846" s="32"/>
      <c r="EMG846" s="32"/>
      <c r="EMH846" s="32"/>
      <c r="EMI846" s="32"/>
      <c r="EMJ846" s="32"/>
      <c r="EMK846" s="32"/>
      <c r="EML846" s="32"/>
      <c r="EMM846" s="32"/>
      <c r="EMN846" s="32"/>
      <c r="EMO846" s="32"/>
      <c r="EMP846" s="32"/>
      <c r="EMQ846" s="32"/>
      <c r="EMR846" s="32"/>
      <c r="EMS846" s="32"/>
      <c r="EMT846" s="32"/>
      <c r="EMU846" s="32"/>
      <c r="EMV846" s="32"/>
      <c r="EMW846" s="32"/>
      <c r="EMX846" s="32"/>
      <c r="EMY846" s="32"/>
      <c r="EMZ846" s="32"/>
      <c r="ENA846" s="32"/>
      <c r="ENB846" s="32"/>
      <c r="ENC846" s="32"/>
      <c r="END846" s="32"/>
      <c r="ENE846" s="32"/>
      <c r="ENF846" s="32"/>
      <c r="ENG846" s="32"/>
      <c r="ENH846" s="32"/>
      <c r="ENI846" s="32"/>
      <c r="ENJ846" s="32"/>
      <c r="ENK846" s="32"/>
      <c r="ENL846" s="32"/>
      <c r="ENM846" s="32"/>
      <c r="ENN846" s="32"/>
      <c r="ENO846" s="32"/>
      <c r="ENP846" s="32"/>
      <c r="ENQ846" s="32"/>
      <c r="ENR846" s="32"/>
      <c r="ENS846" s="32"/>
      <c r="ENT846" s="32"/>
      <c r="ENU846" s="32"/>
      <c r="ENV846" s="32"/>
      <c r="ENW846" s="32"/>
      <c r="ENX846" s="32"/>
      <c r="ENY846" s="32"/>
      <c r="ENZ846" s="32"/>
      <c r="EOA846" s="32"/>
      <c r="EOB846" s="32"/>
      <c r="EOC846" s="32"/>
      <c r="EOD846" s="32"/>
      <c r="EOE846" s="32"/>
      <c r="EOF846" s="32"/>
      <c r="EOG846" s="32"/>
      <c r="EOH846" s="32"/>
      <c r="EOI846" s="32"/>
      <c r="EOJ846" s="32"/>
      <c r="EOK846" s="32"/>
      <c r="EOL846" s="32"/>
      <c r="EOM846" s="32"/>
      <c r="EON846" s="32"/>
      <c r="EOO846" s="32"/>
      <c r="EOP846" s="32"/>
      <c r="EOQ846" s="32"/>
      <c r="EOR846" s="32"/>
      <c r="EOS846" s="32"/>
      <c r="EOT846" s="32"/>
      <c r="EOU846" s="32"/>
      <c r="EOV846" s="32"/>
      <c r="EOW846" s="32"/>
      <c r="EOX846" s="32"/>
      <c r="EOY846" s="32"/>
      <c r="EOZ846" s="32"/>
      <c r="EPA846" s="32"/>
      <c r="EPB846" s="32"/>
      <c r="EPC846" s="32"/>
      <c r="EPD846" s="32"/>
      <c r="EPE846" s="32"/>
      <c r="EPF846" s="32"/>
      <c r="EPG846" s="32"/>
      <c r="EPH846" s="32"/>
      <c r="EPI846" s="32"/>
      <c r="EPJ846" s="32"/>
      <c r="EPK846" s="32"/>
      <c r="EPL846" s="32"/>
      <c r="EPM846" s="32"/>
      <c r="EPN846" s="32"/>
      <c r="EPO846" s="32"/>
      <c r="EPP846" s="32"/>
      <c r="EPQ846" s="32"/>
      <c r="EPR846" s="32"/>
      <c r="EPS846" s="32"/>
      <c r="EPT846" s="32"/>
      <c r="EPU846" s="32"/>
      <c r="EPV846" s="32"/>
      <c r="EPW846" s="32"/>
      <c r="EPX846" s="32"/>
      <c r="EPY846" s="32"/>
      <c r="EPZ846" s="32"/>
      <c r="EQA846" s="32"/>
      <c r="EQB846" s="32"/>
      <c r="EQC846" s="32"/>
      <c r="EQD846" s="32"/>
      <c r="EQE846" s="32"/>
      <c r="EQF846" s="32"/>
      <c r="EQG846" s="32"/>
      <c r="EQH846" s="32"/>
      <c r="EQI846" s="32"/>
      <c r="EQJ846" s="32"/>
      <c r="EQK846" s="32"/>
      <c r="EQL846" s="32"/>
      <c r="EQM846" s="32"/>
      <c r="EQN846" s="32"/>
      <c r="EQO846" s="32"/>
      <c r="EQP846" s="32"/>
      <c r="EQQ846" s="32"/>
      <c r="EQR846" s="32"/>
      <c r="EQS846" s="32"/>
      <c r="EQT846" s="32"/>
      <c r="EQU846" s="32"/>
      <c r="EQV846" s="32"/>
      <c r="EQW846" s="32"/>
      <c r="EQX846" s="32"/>
      <c r="EQY846" s="32"/>
      <c r="EQZ846" s="32"/>
      <c r="ERA846" s="32"/>
      <c r="ERB846" s="32"/>
      <c r="ERC846" s="32"/>
      <c r="ERD846" s="32"/>
      <c r="ERE846" s="32"/>
      <c r="ERF846" s="32"/>
      <c r="ERG846" s="32"/>
      <c r="ERH846" s="32"/>
      <c r="ERI846" s="32"/>
      <c r="ERJ846" s="32"/>
      <c r="ERK846" s="32"/>
      <c r="ERL846" s="32"/>
      <c r="ERM846" s="32"/>
      <c r="ERN846" s="32"/>
      <c r="ERO846" s="32"/>
      <c r="ERP846" s="32"/>
      <c r="ERQ846" s="32"/>
      <c r="ERR846" s="32"/>
      <c r="ERS846" s="32"/>
      <c r="ERT846" s="32"/>
      <c r="ERU846" s="32"/>
      <c r="ERV846" s="32"/>
      <c r="ERW846" s="32"/>
      <c r="ERX846" s="32"/>
      <c r="ERY846" s="32"/>
      <c r="ERZ846" s="32"/>
      <c r="ESA846" s="32"/>
      <c r="ESB846" s="32"/>
      <c r="ESC846" s="32"/>
      <c r="ESD846" s="32"/>
      <c r="ESE846" s="32"/>
      <c r="ESF846" s="32"/>
      <c r="ESG846" s="32"/>
      <c r="ESH846" s="32"/>
      <c r="ESI846" s="32"/>
      <c r="ESJ846" s="32"/>
      <c r="ESK846" s="32"/>
      <c r="ESL846" s="32"/>
      <c r="ESM846" s="32"/>
      <c r="ESN846" s="32"/>
      <c r="ESO846" s="32"/>
      <c r="ESP846" s="32"/>
      <c r="ESQ846" s="32"/>
      <c r="ESR846" s="32"/>
      <c r="ESS846" s="32"/>
      <c r="EST846" s="32"/>
      <c r="ESU846" s="32"/>
      <c r="ESV846" s="32"/>
      <c r="ESW846" s="32"/>
      <c r="ESX846" s="32"/>
      <c r="ESY846" s="32"/>
      <c r="ESZ846" s="32"/>
      <c r="ETA846" s="32"/>
      <c r="ETB846" s="32"/>
      <c r="ETC846" s="32"/>
      <c r="ETD846" s="32"/>
      <c r="ETE846" s="32"/>
      <c r="ETF846" s="32"/>
      <c r="ETG846" s="32"/>
      <c r="ETH846" s="32"/>
      <c r="ETI846" s="32"/>
      <c r="ETJ846" s="32"/>
      <c r="ETK846" s="32"/>
      <c r="ETL846" s="32"/>
      <c r="ETM846" s="32"/>
      <c r="ETN846" s="32"/>
      <c r="ETO846" s="32"/>
      <c r="ETP846" s="32"/>
      <c r="ETQ846" s="32"/>
      <c r="ETR846" s="32"/>
      <c r="ETS846" s="32"/>
      <c r="ETT846" s="32"/>
      <c r="ETU846" s="32"/>
      <c r="ETV846" s="32"/>
      <c r="ETW846" s="32"/>
      <c r="ETX846" s="32"/>
      <c r="ETY846" s="32"/>
      <c r="ETZ846" s="32"/>
      <c r="EUA846" s="32"/>
      <c r="EUB846" s="32"/>
      <c r="EUC846" s="32"/>
      <c r="EUD846" s="32"/>
      <c r="EUE846" s="32"/>
      <c r="EUF846" s="32"/>
      <c r="EUG846" s="32"/>
      <c r="EUH846" s="32"/>
      <c r="EUI846" s="32"/>
      <c r="EUJ846" s="32"/>
      <c r="EUK846" s="32"/>
      <c r="EUL846" s="32"/>
      <c r="EUM846" s="32"/>
      <c r="EUN846" s="32"/>
      <c r="EUO846" s="32"/>
      <c r="EUP846" s="32"/>
      <c r="EUQ846" s="32"/>
      <c r="EUR846" s="32"/>
      <c r="EUS846" s="32"/>
      <c r="EUT846" s="32"/>
      <c r="EUU846" s="32"/>
      <c r="EUV846" s="32"/>
      <c r="EUW846" s="32"/>
      <c r="EUX846" s="32"/>
      <c r="EUY846" s="32"/>
      <c r="EUZ846" s="32"/>
      <c r="EVA846" s="32"/>
      <c r="EVB846" s="32"/>
      <c r="EVC846" s="32"/>
      <c r="EVD846" s="32"/>
      <c r="EVE846" s="32"/>
      <c r="EVF846" s="32"/>
      <c r="EVG846" s="32"/>
      <c r="EVH846" s="32"/>
      <c r="EVI846" s="32"/>
      <c r="EVJ846" s="32"/>
      <c r="EVK846" s="32"/>
      <c r="EVL846" s="32"/>
      <c r="EVM846" s="32"/>
      <c r="EVN846" s="32"/>
      <c r="EVO846" s="32"/>
      <c r="EVP846" s="32"/>
      <c r="EVQ846" s="32"/>
      <c r="EVR846" s="32"/>
      <c r="EVS846" s="32"/>
      <c r="EVT846" s="32"/>
      <c r="EVU846" s="32"/>
      <c r="EVV846" s="32"/>
      <c r="EVW846" s="32"/>
      <c r="EVX846" s="32"/>
      <c r="EVY846" s="32"/>
      <c r="EVZ846" s="32"/>
      <c r="EWA846" s="32"/>
      <c r="EWB846" s="32"/>
      <c r="EWC846" s="32"/>
      <c r="EWD846" s="32"/>
      <c r="EWE846" s="32"/>
      <c r="EWF846" s="32"/>
      <c r="EWG846" s="32"/>
      <c r="EWH846" s="32"/>
      <c r="EWI846" s="32"/>
      <c r="EWJ846" s="32"/>
      <c r="EWK846" s="32"/>
      <c r="EWL846" s="32"/>
      <c r="EWM846" s="32"/>
      <c r="EWN846" s="32"/>
      <c r="EWO846" s="32"/>
      <c r="EWP846" s="32"/>
      <c r="EWQ846" s="32"/>
      <c r="EWR846" s="32"/>
      <c r="EWS846" s="32"/>
      <c r="EWT846" s="32"/>
      <c r="EWU846" s="32"/>
      <c r="EWV846" s="32"/>
      <c r="EWW846" s="32"/>
      <c r="EWX846" s="32"/>
      <c r="EWY846" s="32"/>
      <c r="EWZ846" s="32"/>
      <c r="EXA846" s="32"/>
      <c r="EXB846" s="32"/>
      <c r="EXC846" s="32"/>
      <c r="EXD846" s="32"/>
      <c r="EXE846" s="32"/>
      <c r="EXF846" s="32"/>
      <c r="EXG846" s="32"/>
      <c r="EXH846" s="32"/>
      <c r="EXI846" s="32"/>
      <c r="EXJ846" s="32"/>
      <c r="EXK846" s="32"/>
      <c r="EXL846" s="32"/>
      <c r="EXM846" s="32"/>
      <c r="EXN846" s="32"/>
      <c r="EXO846" s="32"/>
      <c r="EXP846" s="32"/>
      <c r="EXQ846" s="32"/>
      <c r="EXR846" s="32"/>
      <c r="EXS846" s="32"/>
      <c r="EXT846" s="32"/>
      <c r="EXU846" s="32"/>
      <c r="EXV846" s="32"/>
      <c r="EXW846" s="32"/>
      <c r="EXX846" s="32"/>
      <c r="EXY846" s="32"/>
      <c r="EXZ846" s="32"/>
      <c r="EYA846" s="32"/>
      <c r="EYB846" s="32"/>
      <c r="EYC846" s="32"/>
      <c r="EYD846" s="32"/>
      <c r="EYE846" s="32"/>
      <c r="EYF846" s="32"/>
      <c r="EYG846" s="32"/>
      <c r="EYH846" s="32"/>
      <c r="EYI846" s="32"/>
      <c r="EYJ846" s="32"/>
      <c r="EYK846" s="32"/>
      <c r="EYL846" s="32"/>
      <c r="EYM846" s="32"/>
      <c r="EYN846" s="32"/>
      <c r="EYO846" s="32"/>
      <c r="EYP846" s="32"/>
      <c r="EYQ846" s="32"/>
      <c r="EYR846" s="32"/>
      <c r="EYS846" s="32"/>
      <c r="EYT846" s="32"/>
      <c r="EYU846" s="32"/>
      <c r="EYV846" s="32"/>
      <c r="EYW846" s="32"/>
      <c r="EYX846" s="32"/>
      <c r="EYY846" s="32"/>
      <c r="EYZ846" s="32"/>
      <c r="EZA846" s="32"/>
      <c r="EZB846" s="32"/>
      <c r="EZC846" s="32"/>
      <c r="EZD846" s="32"/>
      <c r="EZE846" s="32"/>
      <c r="EZF846" s="32"/>
      <c r="EZG846" s="32"/>
      <c r="EZH846" s="32"/>
      <c r="EZI846" s="32"/>
      <c r="EZJ846" s="32"/>
      <c r="EZK846" s="32"/>
      <c r="EZL846" s="32"/>
      <c r="EZM846" s="32"/>
      <c r="EZN846" s="32"/>
      <c r="EZO846" s="32"/>
      <c r="EZP846" s="32"/>
      <c r="EZQ846" s="32"/>
      <c r="EZR846" s="32"/>
      <c r="EZS846" s="32"/>
      <c r="EZT846" s="32"/>
      <c r="EZU846" s="32"/>
      <c r="EZV846" s="32"/>
      <c r="EZW846" s="32"/>
      <c r="EZX846" s="32"/>
      <c r="EZY846" s="32"/>
      <c r="EZZ846" s="32"/>
      <c r="FAA846" s="32"/>
      <c r="FAB846" s="32"/>
      <c r="FAC846" s="32"/>
      <c r="FAD846" s="32"/>
      <c r="FAE846" s="32"/>
      <c r="FAF846" s="32"/>
      <c r="FAG846" s="32"/>
      <c r="FAH846" s="32"/>
      <c r="FAI846" s="32"/>
      <c r="FAJ846" s="32"/>
      <c r="FAK846" s="32"/>
      <c r="FAL846" s="32"/>
      <c r="FAM846" s="32"/>
      <c r="FAN846" s="32"/>
      <c r="FAO846" s="32"/>
      <c r="FAP846" s="32"/>
      <c r="FAQ846" s="32"/>
      <c r="FAR846" s="32"/>
      <c r="FAS846" s="32"/>
      <c r="FAT846" s="32"/>
      <c r="FAU846" s="32"/>
      <c r="FAV846" s="32"/>
      <c r="FAW846" s="32"/>
      <c r="FAX846" s="32"/>
      <c r="FAY846" s="32"/>
      <c r="FAZ846" s="32"/>
      <c r="FBA846" s="32"/>
      <c r="FBB846" s="32"/>
      <c r="FBC846" s="32"/>
      <c r="FBD846" s="32"/>
      <c r="FBE846" s="32"/>
      <c r="FBF846" s="32"/>
      <c r="FBG846" s="32"/>
      <c r="FBH846" s="32"/>
      <c r="FBI846" s="32"/>
      <c r="FBJ846" s="32"/>
      <c r="FBK846" s="32"/>
      <c r="FBL846" s="32"/>
      <c r="FBM846" s="32"/>
      <c r="FBN846" s="32"/>
      <c r="FBO846" s="32"/>
      <c r="FBP846" s="32"/>
      <c r="FBQ846" s="32"/>
      <c r="FBR846" s="32"/>
      <c r="FBS846" s="32"/>
      <c r="FBT846" s="32"/>
      <c r="FBU846" s="32"/>
      <c r="FBV846" s="32"/>
      <c r="FBW846" s="32"/>
      <c r="FBX846" s="32"/>
      <c r="FBY846" s="32"/>
      <c r="FBZ846" s="32"/>
      <c r="FCA846" s="32"/>
      <c r="FCB846" s="32"/>
      <c r="FCC846" s="32"/>
      <c r="FCD846" s="32"/>
      <c r="FCE846" s="32"/>
      <c r="FCF846" s="32"/>
      <c r="FCG846" s="32"/>
      <c r="FCH846" s="32"/>
      <c r="FCI846" s="32"/>
      <c r="FCJ846" s="32"/>
      <c r="FCK846" s="32"/>
      <c r="FCL846" s="32"/>
      <c r="FCM846" s="32"/>
      <c r="FCN846" s="32"/>
      <c r="FCO846" s="32"/>
      <c r="FCP846" s="32"/>
      <c r="FCQ846" s="32"/>
      <c r="FCR846" s="32"/>
      <c r="FCS846" s="32"/>
      <c r="FCT846" s="32"/>
      <c r="FCU846" s="32"/>
      <c r="FCV846" s="32"/>
      <c r="FCW846" s="32"/>
      <c r="FCX846" s="32"/>
      <c r="FCY846" s="32"/>
      <c r="FCZ846" s="32"/>
      <c r="FDA846" s="32"/>
      <c r="FDB846" s="32"/>
      <c r="FDC846" s="32"/>
      <c r="FDD846" s="32"/>
      <c r="FDE846" s="32"/>
      <c r="FDF846" s="32"/>
      <c r="FDG846" s="32"/>
      <c r="FDH846" s="32"/>
      <c r="FDI846" s="32"/>
      <c r="FDJ846" s="32"/>
      <c r="FDK846" s="32"/>
      <c r="FDL846" s="32"/>
      <c r="FDM846" s="32"/>
      <c r="FDN846" s="32"/>
      <c r="FDO846" s="32"/>
      <c r="FDP846" s="32"/>
      <c r="FDQ846" s="32"/>
      <c r="FDR846" s="32"/>
      <c r="FDS846" s="32"/>
      <c r="FDT846" s="32"/>
      <c r="FDU846" s="32"/>
      <c r="FDV846" s="32"/>
      <c r="FDW846" s="32"/>
      <c r="FDX846" s="32"/>
      <c r="FDY846" s="32"/>
      <c r="FDZ846" s="32"/>
      <c r="FEA846" s="32"/>
      <c r="FEB846" s="32"/>
      <c r="FEC846" s="32"/>
      <c r="FED846" s="32"/>
      <c r="FEE846" s="32"/>
      <c r="FEF846" s="32"/>
      <c r="FEG846" s="32"/>
      <c r="FEH846" s="32"/>
      <c r="FEI846" s="32"/>
      <c r="FEJ846" s="32"/>
      <c r="FEK846" s="32"/>
      <c r="FEL846" s="32"/>
      <c r="FEM846" s="32"/>
      <c r="FEN846" s="32"/>
      <c r="FEO846" s="32"/>
      <c r="FEP846" s="32"/>
      <c r="FEQ846" s="32"/>
      <c r="FER846" s="32"/>
      <c r="FES846" s="32"/>
      <c r="FET846" s="32"/>
      <c r="FEU846" s="32"/>
      <c r="FEV846" s="32"/>
      <c r="FEW846" s="32"/>
      <c r="FEX846" s="32"/>
      <c r="FEY846" s="32"/>
      <c r="FEZ846" s="32"/>
      <c r="FFA846" s="32"/>
      <c r="FFB846" s="32"/>
      <c r="FFC846" s="32"/>
      <c r="FFD846" s="32"/>
      <c r="FFE846" s="32"/>
      <c r="FFF846" s="32"/>
      <c r="FFG846" s="32"/>
      <c r="FFH846" s="32"/>
      <c r="FFI846" s="32"/>
      <c r="FFJ846" s="32"/>
      <c r="FFK846" s="32"/>
      <c r="FFL846" s="32"/>
      <c r="FFM846" s="32"/>
      <c r="FFN846" s="32"/>
      <c r="FFO846" s="32"/>
      <c r="FFP846" s="32"/>
      <c r="FFQ846" s="32"/>
      <c r="FFR846" s="32"/>
      <c r="FFS846" s="32"/>
      <c r="FFT846" s="32"/>
      <c r="FFU846" s="32"/>
      <c r="FFV846" s="32"/>
      <c r="FFW846" s="32"/>
      <c r="FFX846" s="32"/>
      <c r="FFY846" s="32"/>
      <c r="FFZ846" s="32"/>
      <c r="FGA846" s="32"/>
      <c r="FGB846" s="32"/>
      <c r="FGC846" s="32"/>
      <c r="FGD846" s="32"/>
      <c r="FGE846" s="32"/>
      <c r="FGF846" s="32"/>
      <c r="FGG846" s="32"/>
      <c r="FGH846" s="32"/>
      <c r="FGI846" s="32"/>
      <c r="FGJ846" s="32"/>
      <c r="FGK846" s="32"/>
      <c r="FGL846" s="32"/>
      <c r="FGM846" s="32"/>
      <c r="FGN846" s="32"/>
      <c r="FGO846" s="32"/>
      <c r="FGP846" s="32"/>
      <c r="FGQ846" s="32"/>
      <c r="FGR846" s="32"/>
      <c r="FGS846" s="32"/>
      <c r="FGT846" s="32"/>
      <c r="FGU846" s="32"/>
      <c r="FGV846" s="32"/>
      <c r="FGW846" s="32"/>
      <c r="FGX846" s="32"/>
      <c r="FGY846" s="32"/>
      <c r="FGZ846" s="32"/>
      <c r="FHA846" s="32"/>
      <c r="FHB846" s="32"/>
      <c r="FHC846" s="32"/>
      <c r="FHD846" s="32"/>
      <c r="FHE846" s="32"/>
      <c r="FHF846" s="32"/>
      <c r="FHG846" s="32"/>
      <c r="FHH846" s="32"/>
      <c r="FHI846" s="32"/>
      <c r="FHJ846" s="32"/>
      <c r="FHK846" s="32"/>
      <c r="FHL846" s="32"/>
      <c r="FHM846" s="32"/>
      <c r="FHN846" s="32"/>
      <c r="FHO846" s="32"/>
      <c r="FHP846" s="32"/>
      <c r="FHQ846" s="32"/>
      <c r="FHR846" s="32"/>
      <c r="FHS846" s="32"/>
      <c r="FHT846" s="32"/>
      <c r="FHU846" s="32"/>
      <c r="FHV846" s="32"/>
      <c r="FHW846" s="32"/>
      <c r="FHX846" s="32"/>
      <c r="FHY846" s="32"/>
      <c r="FHZ846" s="32"/>
      <c r="FIA846" s="32"/>
      <c r="FIB846" s="32"/>
      <c r="FIC846" s="32"/>
      <c r="FID846" s="32"/>
      <c r="FIE846" s="32"/>
      <c r="FIF846" s="32"/>
      <c r="FIG846" s="32"/>
      <c r="FIH846" s="32"/>
      <c r="FII846" s="32"/>
      <c r="FIJ846" s="32"/>
      <c r="FIK846" s="32"/>
      <c r="FIL846" s="32"/>
      <c r="FIM846" s="32"/>
      <c r="FIN846" s="32"/>
      <c r="FIO846" s="32"/>
      <c r="FIP846" s="32"/>
      <c r="FIQ846" s="32"/>
      <c r="FIR846" s="32"/>
      <c r="FIS846" s="32"/>
      <c r="FIT846" s="32"/>
      <c r="FIU846" s="32"/>
      <c r="FIV846" s="32"/>
      <c r="FIW846" s="32"/>
      <c r="FIX846" s="32"/>
      <c r="FIY846" s="32"/>
      <c r="FIZ846" s="32"/>
      <c r="FJA846" s="32"/>
      <c r="FJB846" s="32"/>
      <c r="FJC846" s="32"/>
      <c r="FJD846" s="32"/>
      <c r="FJE846" s="32"/>
      <c r="FJF846" s="32"/>
      <c r="FJG846" s="32"/>
      <c r="FJH846" s="32"/>
      <c r="FJI846" s="32"/>
      <c r="FJJ846" s="32"/>
      <c r="FJK846" s="32"/>
      <c r="FJL846" s="32"/>
      <c r="FJM846" s="32"/>
      <c r="FJN846" s="32"/>
      <c r="FJO846" s="32"/>
      <c r="FJP846" s="32"/>
      <c r="FJQ846" s="32"/>
      <c r="FJR846" s="32"/>
      <c r="FJS846" s="32"/>
      <c r="FJT846" s="32"/>
      <c r="FJU846" s="32"/>
      <c r="FJV846" s="32"/>
      <c r="FJW846" s="32"/>
      <c r="FJX846" s="32"/>
      <c r="FJY846" s="32"/>
      <c r="FJZ846" s="32"/>
      <c r="FKA846" s="32"/>
      <c r="FKB846" s="32"/>
      <c r="FKC846" s="32"/>
      <c r="FKD846" s="32"/>
      <c r="FKE846" s="32"/>
      <c r="FKF846" s="32"/>
      <c r="FKG846" s="32"/>
      <c r="FKH846" s="32"/>
      <c r="FKI846" s="32"/>
      <c r="FKJ846" s="32"/>
      <c r="FKK846" s="32"/>
      <c r="FKL846" s="32"/>
      <c r="FKM846" s="32"/>
      <c r="FKN846" s="32"/>
      <c r="FKO846" s="32"/>
      <c r="FKP846" s="32"/>
      <c r="FKQ846" s="32"/>
      <c r="FKR846" s="32"/>
      <c r="FKS846" s="32"/>
      <c r="FKT846" s="32"/>
      <c r="FKU846" s="32"/>
      <c r="FKV846" s="32"/>
      <c r="FKW846" s="32"/>
      <c r="FKX846" s="32"/>
      <c r="FKY846" s="32"/>
      <c r="FKZ846" s="32"/>
      <c r="FLA846" s="32"/>
      <c r="FLB846" s="32"/>
      <c r="FLC846" s="32"/>
      <c r="FLD846" s="32"/>
      <c r="FLE846" s="32"/>
      <c r="FLF846" s="32"/>
      <c r="FLG846" s="32"/>
      <c r="FLH846" s="32"/>
      <c r="FLI846" s="32"/>
      <c r="FLJ846" s="32"/>
      <c r="FLK846" s="32"/>
      <c r="FLL846" s="32"/>
      <c r="FLM846" s="32"/>
      <c r="FLN846" s="32"/>
      <c r="FLO846" s="32"/>
      <c r="FLP846" s="32"/>
      <c r="FLQ846" s="32"/>
      <c r="FLR846" s="32"/>
      <c r="FLS846" s="32"/>
      <c r="FLT846" s="32"/>
      <c r="FLU846" s="32"/>
      <c r="FLV846" s="32"/>
      <c r="FLW846" s="32"/>
      <c r="FLX846" s="32"/>
      <c r="FLY846" s="32"/>
      <c r="FLZ846" s="32"/>
      <c r="FMA846" s="32"/>
      <c r="FMB846" s="32"/>
      <c r="FMC846" s="32"/>
      <c r="FMD846" s="32"/>
      <c r="FME846" s="32"/>
      <c r="FMF846" s="32"/>
      <c r="FMG846" s="32"/>
      <c r="FMH846" s="32"/>
      <c r="FMI846" s="32"/>
      <c r="FMJ846" s="32"/>
      <c r="FMK846" s="32"/>
      <c r="FML846" s="32"/>
      <c r="FMM846" s="32"/>
      <c r="FMN846" s="32"/>
      <c r="FMO846" s="32"/>
      <c r="FMP846" s="32"/>
      <c r="FMQ846" s="32"/>
      <c r="FMR846" s="32"/>
      <c r="FMS846" s="32"/>
      <c r="FMT846" s="32"/>
      <c r="FMU846" s="32"/>
      <c r="FMV846" s="32"/>
      <c r="FMW846" s="32"/>
      <c r="FMX846" s="32"/>
      <c r="FMY846" s="32"/>
      <c r="FMZ846" s="32"/>
      <c r="FNA846" s="32"/>
      <c r="FNB846" s="32"/>
      <c r="FNC846" s="32"/>
      <c r="FND846" s="32"/>
      <c r="FNE846" s="32"/>
      <c r="FNF846" s="32"/>
      <c r="FNG846" s="32"/>
      <c r="FNH846" s="32"/>
      <c r="FNI846" s="32"/>
      <c r="FNJ846" s="32"/>
      <c r="FNK846" s="32"/>
      <c r="FNL846" s="32"/>
      <c r="FNM846" s="32"/>
      <c r="FNN846" s="32"/>
      <c r="FNO846" s="32"/>
      <c r="FNP846" s="32"/>
      <c r="FNQ846" s="32"/>
      <c r="FNR846" s="32"/>
      <c r="FNS846" s="32"/>
      <c r="FNT846" s="32"/>
      <c r="FNU846" s="32"/>
      <c r="FNV846" s="32"/>
      <c r="FNW846" s="32"/>
      <c r="FNX846" s="32"/>
      <c r="FNY846" s="32"/>
      <c r="FNZ846" s="32"/>
      <c r="FOA846" s="32"/>
      <c r="FOB846" s="32"/>
      <c r="FOC846" s="32"/>
      <c r="FOD846" s="32"/>
      <c r="FOE846" s="32"/>
      <c r="FOF846" s="32"/>
      <c r="FOG846" s="32"/>
      <c r="FOH846" s="32"/>
      <c r="FOI846" s="32"/>
      <c r="FOJ846" s="32"/>
      <c r="FOK846" s="32"/>
      <c r="FOL846" s="32"/>
      <c r="FOM846" s="32"/>
      <c r="FON846" s="32"/>
      <c r="FOO846" s="32"/>
      <c r="FOP846" s="32"/>
      <c r="FOQ846" s="32"/>
      <c r="FOR846" s="32"/>
      <c r="FOS846" s="32"/>
      <c r="FOT846" s="32"/>
      <c r="FOU846" s="32"/>
      <c r="FOV846" s="32"/>
      <c r="FOW846" s="32"/>
      <c r="FOX846" s="32"/>
      <c r="FOY846" s="32"/>
      <c r="FOZ846" s="32"/>
      <c r="FPA846" s="32"/>
      <c r="FPB846" s="32"/>
      <c r="FPC846" s="32"/>
      <c r="FPD846" s="32"/>
      <c r="FPE846" s="32"/>
      <c r="FPF846" s="32"/>
      <c r="FPG846" s="32"/>
      <c r="FPH846" s="32"/>
      <c r="FPI846" s="32"/>
      <c r="FPJ846" s="32"/>
      <c r="FPK846" s="32"/>
      <c r="FPL846" s="32"/>
      <c r="FPM846" s="32"/>
      <c r="FPN846" s="32"/>
      <c r="FPO846" s="32"/>
      <c r="FPP846" s="32"/>
      <c r="FPQ846" s="32"/>
      <c r="FPR846" s="32"/>
      <c r="FPS846" s="32"/>
      <c r="FPT846" s="32"/>
      <c r="FPU846" s="32"/>
      <c r="FPV846" s="32"/>
      <c r="FPW846" s="32"/>
      <c r="FPX846" s="32"/>
      <c r="FPY846" s="32"/>
      <c r="FPZ846" s="32"/>
      <c r="FQA846" s="32"/>
      <c r="FQB846" s="32"/>
      <c r="FQC846" s="32"/>
      <c r="FQD846" s="32"/>
      <c r="FQE846" s="32"/>
      <c r="FQF846" s="32"/>
      <c r="FQG846" s="32"/>
      <c r="FQH846" s="32"/>
      <c r="FQI846" s="32"/>
      <c r="FQJ846" s="32"/>
      <c r="FQK846" s="32"/>
      <c r="FQL846" s="32"/>
      <c r="FQM846" s="32"/>
      <c r="FQN846" s="32"/>
      <c r="FQO846" s="32"/>
      <c r="FQP846" s="32"/>
      <c r="FQQ846" s="32"/>
      <c r="FQR846" s="32"/>
      <c r="FQS846" s="32"/>
      <c r="FQT846" s="32"/>
      <c r="FQU846" s="32"/>
      <c r="FQV846" s="32"/>
      <c r="FQW846" s="32"/>
      <c r="FQX846" s="32"/>
      <c r="FQY846" s="32"/>
      <c r="FQZ846" s="32"/>
      <c r="FRA846" s="32"/>
      <c r="FRB846" s="32"/>
      <c r="FRC846" s="32"/>
      <c r="FRD846" s="32"/>
      <c r="FRE846" s="32"/>
      <c r="FRF846" s="32"/>
      <c r="FRG846" s="32"/>
      <c r="FRH846" s="32"/>
      <c r="FRI846" s="32"/>
      <c r="FRJ846" s="32"/>
      <c r="FRK846" s="32"/>
      <c r="FRL846" s="32"/>
      <c r="FRM846" s="32"/>
      <c r="FRN846" s="32"/>
      <c r="FRO846" s="32"/>
      <c r="FRP846" s="32"/>
      <c r="FRQ846" s="32"/>
      <c r="FRR846" s="32"/>
      <c r="FRS846" s="32"/>
      <c r="FRT846" s="32"/>
      <c r="FRU846" s="32"/>
      <c r="FRV846" s="32"/>
      <c r="FRW846" s="32"/>
      <c r="FRX846" s="32"/>
      <c r="FRY846" s="32"/>
      <c r="FRZ846" s="32"/>
      <c r="FSA846" s="32"/>
      <c r="FSB846" s="32"/>
      <c r="FSC846" s="32"/>
      <c r="FSD846" s="32"/>
      <c r="FSE846" s="32"/>
      <c r="FSF846" s="32"/>
      <c r="FSG846" s="32"/>
      <c r="FSH846" s="32"/>
      <c r="FSI846" s="32"/>
      <c r="FSJ846" s="32"/>
      <c r="FSK846" s="32"/>
      <c r="FSL846" s="32"/>
      <c r="FSM846" s="32"/>
      <c r="FSN846" s="32"/>
      <c r="FSO846" s="32"/>
      <c r="FSP846" s="32"/>
      <c r="FSQ846" s="32"/>
      <c r="FSR846" s="32"/>
      <c r="FSS846" s="32"/>
      <c r="FST846" s="32"/>
      <c r="FSU846" s="32"/>
      <c r="FSV846" s="32"/>
      <c r="FSW846" s="32"/>
      <c r="FSX846" s="32"/>
      <c r="FSY846" s="32"/>
      <c r="FSZ846" s="32"/>
      <c r="FTA846" s="32"/>
      <c r="FTB846" s="32"/>
      <c r="FTC846" s="32"/>
      <c r="FTD846" s="32"/>
      <c r="FTE846" s="32"/>
      <c r="FTF846" s="32"/>
      <c r="FTG846" s="32"/>
      <c r="FTH846" s="32"/>
      <c r="FTI846" s="32"/>
      <c r="FTJ846" s="32"/>
      <c r="FTK846" s="32"/>
      <c r="FTL846" s="32"/>
      <c r="FTM846" s="32"/>
      <c r="FTN846" s="32"/>
      <c r="FTO846" s="32"/>
      <c r="FTP846" s="32"/>
      <c r="FTQ846" s="32"/>
      <c r="FTR846" s="32"/>
      <c r="FTS846" s="32"/>
      <c r="FTT846" s="32"/>
      <c r="FTU846" s="32"/>
      <c r="FTV846" s="32"/>
      <c r="FTW846" s="32"/>
      <c r="FTX846" s="32"/>
      <c r="FTY846" s="32"/>
      <c r="FTZ846" s="32"/>
      <c r="FUA846" s="32"/>
      <c r="FUB846" s="32"/>
      <c r="FUC846" s="32"/>
      <c r="FUD846" s="32"/>
      <c r="FUE846" s="32"/>
      <c r="FUF846" s="32"/>
      <c r="FUG846" s="32"/>
      <c r="FUH846" s="32"/>
      <c r="FUI846" s="32"/>
      <c r="FUJ846" s="32"/>
      <c r="FUK846" s="32"/>
      <c r="FUL846" s="32"/>
      <c r="FUM846" s="32"/>
      <c r="FUN846" s="32"/>
      <c r="FUO846" s="32"/>
      <c r="FUP846" s="32"/>
      <c r="FUQ846" s="32"/>
      <c r="FUR846" s="32"/>
      <c r="FUS846" s="32"/>
      <c r="FUT846" s="32"/>
      <c r="FUU846" s="32"/>
      <c r="FUV846" s="32"/>
      <c r="FUW846" s="32"/>
      <c r="FUX846" s="32"/>
      <c r="FUY846" s="32"/>
      <c r="FUZ846" s="32"/>
      <c r="FVA846" s="32"/>
      <c r="FVB846" s="32"/>
      <c r="FVC846" s="32"/>
      <c r="FVD846" s="32"/>
      <c r="FVE846" s="32"/>
      <c r="FVF846" s="32"/>
      <c r="FVG846" s="32"/>
      <c r="FVH846" s="32"/>
      <c r="FVI846" s="32"/>
      <c r="FVJ846" s="32"/>
      <c r="FVK846" s="32"/>
      <c r="FVL846" s="32"/>
      <c r="FVM846" s="32"/>
      <c r="FVN846" s="32"/>
      <c r="FVO846" s="32"/>
      <c r="FVP846" s="32"/>
      <c r="FVQ846" s="32"/>
      <c r="FVR846" s="32"/>
      <c r="FVS846" s="32"/>
      <c r="FVT846" s="32"/>
      <c r="FVU846" s="32"/>
      <c r="FVV846" s="32"/>
      <c r="FVW846" s="32"/>
      <c r="FVX846" s="32"/>
      <c r="FVY846" s="32"/>
      <c r="FVZ846" s="32"/>
      <c r="FWA846" s="32"/>
      <c r="FWB846" s="32"/>
      <c r="FWC846" s="32"/>
      <c r="FWD846" s="32"/>
      <c r="FWE846" s="32"/>
      <c r="FWF846" s="32"/>
      <c r="FWG846" s="32"/>
      <c r="FWH846" s="32"/>
      <c r="FWI846" s="32"/>
      <c r="FWJ846" s="32"/>
      <c r="FWK846" s="32"/>
      <c r="FWL846" s="32"/>
      <c r="FWM846" s="32"/>
      <c r="FWN846" s="32"/>
      <c r="FWO846" s="32"/>
      <c r="FWP846" s="32"/>
      <c r="FWQ846" s="32"/>
      <c r="FWR846" s="32"/>
      <c r="FWS846" s="32"/>
      <c r="FWT846" s="32"/>
      <c r="FWU846" s="32"/>
      <c r="FWV846" s="32"/>
      <c r="FWW846" s="32"/>
      <c r="FWX846" s="32"/>
      <c r="FWY846" s="32"/>
      <c r="FWZ846" s="32"/>
      <c r="FXA846" s="32"/>
      <c r="FXB846" s="32"/>
      <c r="FXC846" s="32"/>
      <c r="FXD846" s="32"/>
      <c r="FXE846" s="32"/>
      <c r="FXF846" s="32"/>
      <c r="FXG846" s="32"/>
      <c r="FXH846" s="32"/>
      <c r="FXI846" s="32"/>
      <c r="FXJ846" s="32"/>
      <c r="FXK846" s="32"/>
      <c r="FXL846" s="32"/>
      <c r="FXM846" s="32"/>
      <c r="FXN846" s="32"/>
      <c r="FXO846" s="32"/>
      <c r="FXP846" s="32"/>
      <c r="FXQ846" s="32"/>
      <c r="FXR846" s="32"/>
      <c r="FXS846" s="32"/>
      <c r="FXT846" s="32"/>
      <c r="FXU846" s="32"/>
      <c r="FXV846" s="32"/>
      <c r="FXW846" s="32"/>
      <c r="FXX846" s="32"/>
      <c r="FXY846" s="32"/>
      <c r="FXZ846" s="32"/>
      <c r="FYA846" s="32"/>
      <c r="FYB846" s="32"/>
      <c r="FYC846" s="32"/>
      <c r="FYD846" s="32"/>
      <c r="FYE846" s="32"/>
      <c r="FYF846" s="32"/>
      <c r="FYG846" s="32"/>
      <c r="FYH846" s="32"/>
      <c r="FYI846" s="32"/>
      <c r="FYJ846" s="32"/>
      <c r="FYK846" s="32"/>
      <c r="FYL846" s="32"/>
      <c r="FYM846" s="32"/>
      <c r="FYN846" s="32"/>
      <c r="FYO846" s="32"/>
      <c r="FYP846" s="32"/>
      <c r="FYQ846" s="32"/>
      <c r="FYR846" s="32"/>
      <c r="FYS846" s="32"/>
      <c r="FYT846" s="32"/>
      <c r="FYU846" s="32"/>
      <c r="FYV846" s="32"/>
      <c r="FYW846" s="32"/>
      <c r="FYX846" s="32"/>
      <c r="FYY846" s="32"/>
      <c r="FYZ846" s="32"/>
      <c r="FZA846" s="32"/>
      <c r="FZB846" s="32"/>
      <c r="FZC846" s="32"/>
      <c r="FZD846" s="32"/>
      <c r="FZE846" s="32"/>
      <c r="FZF846" s="32"/>
      <c r="FZG846" s="32"/>
      <c r="FZH846" s="32"/>
      <c r="FZI846" s="32"/>
      <c r="FZJ846" s="32"/>
      <c r="FZK846" s="32"/>
      <c r="FZL846" s="32"/>
      <c r="FZM846" s="32"/>
      <c r="FZN846" s="32"/>
      <c r="FZO846" s="32"/>
      <c r="FZP846" s="32"/>
      <c r="FZQ846" s="32"/>
      <c r="FZR846" s="32"/>
      <c r="FZS846" s="32"/>
      <c r="FZT846" s="32"/>
      <c r="FZU846" s="32"/>
      <c r="FZV846" s="32"/>
      <c r="FZW846" s="32"/>
      <c r="FZX846" s="32"/>
      <c r="FZY846" s="32"/>
      <c r="FZZ846" s="32"/>
      <c r="GAA846" s="32"/>
      <c r="GAB846" s="32"/>
      <c r="GAC846" s="32"/>
      <c r="GAD846" s="32"/>
      <c r="GAE846" s="32"/>
      <c r="GAF846" s="32"/>
      <c r="GAG846" s="32"/>
      <c r="GAH846" s="32"/>
      <c r="GAI846" s="32"/>
      <c r="GAJ846" s="32"/>
      <c r="GAK846" s="32"/>
      <c r="GAL846" s="32"/>
      <c r="GAM846" s="32"/>
      <c r="GAN846" s="32"/>
      <c r="GAO846" s="32"/>
      <c r="GAP846" s="32"/>
      <c r="GAQ846" s="32"/>
      <c r="GAR846" s="32"/>
      <c r="GAS846" s="32"/>
      <c r="GAT846" s="32"/>
      <c r="GAU846" s="32"/>
      <c r="GAV846" s="32"/>
      <c r="GAW846" s="32"/>
      <c r="GAX846" s="32"/>
      <c r="GAY846" s="32"/>
      <c r="GAZ846" s="32"/>
      <c r="GBA846" s="32"/>
      <c r="GBB846" s="32"/>
      <c r="GBC846" s="32"/>
      <c r="GBD846" s="32"/>
      <c r="GBE846" s="32"/>
      <c r="GBF846" s="32"/>
      <c r="GBG846" s="32"/>
      <c r="GBH846" s="32"/>
      <c r="GBI846" s="32"/>
      <c r="GBJ846" s="32"/>
      <c r="GBK846" s="32"/>
      <c r="GBL846" s="32"/>
      <c r="GBM846" s="32"/>
      <c r="GBN846" s="32"/>
      <c r="GBO846" s="32"/>
      <c r="GBP846" s="32"/>
      <c r="GBQ846" s="32"/>
      <c r="GBR846" s="32"/>
      <c r="GBS846" s="32"/>
      <c r="GBT846" s="32"/>
      <c r="GBU846" s="32"/>
      <c r="GBV846" s="32"/>
      <c r="GBW846" s="32"/>
      <c r="GBX846" s="32"/>
      <c r="GBY846" s="32"/>
      <c r="GBZ846" s="32"/>
      <c r="GCA846" s="32"/>
      <c r="GCB846" s="32"/>
      <c r="GCC846" s="32"/>
      <c r="GCD846" s="32"/>
      <c r="GCE846" s="32"/>
      <c r="GCF846" s="32"/>
      <c r="GCG846" s="32"/>
      <c r="GCH846" s="32"/>
      <c r="GCI846" s="32"/>
      <c r="GCJ846" s="32"/>
      <c r="GCK846" s="32"/>
      <c r="GCL846" s="32"/>
      <c r="GCM846" s="32"/>
      <c r="GCN846" s="32"/>
      <c r="GCO846" s="32"/>
      <c r="GCP846" s="32"/>
      <c r="GCQ846" s="32"/>
      <c r="GCR846" s="32"/>
      <c r="GCS846" s="32"/>
      <c r="GCT846" s="32"/>
      <c r="GCU846" s="32"/>
      <c r="GCV846" s="32"/>
      <c r="GCW846" s="32"/>
      <c r="GCX846" s="32"/>
      <c r="GCY846" s="32"/>
      <c r="GCZ846" s="32"/>
      <c r="GDA846" s="32"/>
      <c r="GDB846" s="32"/>
      <c r="GDC846" s="32"/>
      <c r="GDD846" s="32"/>
      <c r="GDE846" s="32"/>
      <c r="GDF846" s="32"/>
      <c r="GDG846" s="32"/>
      <c r="GDH846" s="32"/>
      <c r="GDI846" s="32"/>
      <c r="GDJ846" s="32"/>
      <c r="GDK846" s="32"/>
      <c r="GDL846" s="32"/>
      <c r="GDM846" s="32"/>
      <c r="GDN846" s="32"/>
      <c r="GDO846" s="32"/>
      <c r="GDP846" s="32"/>
      <c r="GDQ846" s="32"/>
      <c r="GDR846" s="32"/>
      <c r="GDS846" s="32"/>
      <c r="GDT846" s="32"/>
      <c r="GDU846" s="32"/>
      <c r="GDV846" s="32"/>
      <c r="GDW846" s="32"/>
      <c r="GDX846" s="32"/>
      <c r="GDY846" s="32"/>
      <c r="GDZ846" s="32"/>
      <c r="GEA846" s="32"/>
      <c r="GEB846" s="32"/>
      <c r="GEC846" s="32"/>
      <c r="GED846" s="32"/>
      <c r="GEE846" s="32"/>
      <c r="GEF846" s="32"/>
      <c r="GEG846" s="32"/>
      <c r="GEH846" s="32"/>
      <c r="GEI846" s="32"/>
      <c r="GEJ846" s="32"/>
      <c r="GEK846" s="32"/>
      <c r="GEL846" s="32"/>
      <c r="GEM846" s="32"/>
      <c r="GEN846" s="32"/>
      <c r="GEO846" s="32"/>
      <c r="GEP846" s="32"/>
      <c r="GEQ846" s="32"/>
      <c r="GER846" s="32"/>
      <c r="GES846" s="32"/>
      <c r="GET846" s="32"/>
      <c r="GEU846" s="32"/>
      <c r="GEV846" s="32"/>
      <c r="GEW846" s="32"/>
      <c r="GEX846" s="32"/>
      <c r="GEY846" s="32"/>
      <c r="GEZ846" s="32"/>
      <c r="GFA846" s="32"/>
      <c r="GFB846" s="32"/>
      <c r="GFC846" s="32"/>
      <c r="GFD846" s="32"/>
      <c r="GFE846" s="32"/>
      <c r="GFF846" s="32"/>
      <c r="GFG846" s="32"/>
      <c r="GFH846" s="32"/>
      <c r="GFI846" s="32"/>
      <c r="GFJ846" s="32"/>
      <c r="GFK846" s="32"/>
      <c r="GFL846" s="32"/>
      <c r="GFM846" s="32"/>
      <c r="GFN846" s="32"/>
      <c r="GFO846" s="32"/>
      <c r="GFP846" s="32"/>
      <c r="GFQ846" s="32"/>
      <c r="GFR846" s="32"/>
      <c r="GFS846" s="32"/>
      <c r="GFT846" s="32"/>
      <c r="GFU846" s="32"/>
      <c r="GFV846" s="32"/>
      <c r="GFW846" s="32"/>
      <c r="GFX846" s="32"/>
      <c r="GFY846" s="32"/>
      <c r="GFZ846" s="32"/>
      <c r="GGA846" s="32"/>
      <c r="GGB846" s="32"/>
      <c r="GGC846" s="32"/>
      <c r="GGD846" s="32"/>
      <c r="GGE846" s="32"/>
      <c r="GGF846" s="32"/>
      <c r="GGG846" s="32"/>
      <c r="GGH846" s="32"/>
      <c r="GGI846" s="32"/>
      <c r="GGJ846" s="32"/>
      <c r="GGK846" s="32"/>
      <c r="GGL846" s="32"/>
      <c r="GGM846" s="32"/>
      <c r="GGN846" s="32"/>
      <c r="GGO846" s="32"/>
      <c r="GGP846" s="32"/>
      <c r="GGQ846" s="32"/>
      <c r="GGR846" s="32"/>
      <c r="GGS846" s="32"/>
      <c r="GGT846" s="32"/>
      <c r="GGU846" s="32"/>
      <c r="GGV846" s="32"/>
      <c r="GGW846" s="32"/>
      <c r="GGX846" s="32"/>
      <c r="GGY846" s="32"/>
      <c r="GGZ846" s="32"/>
      <c r="GHA846" s="32"/>
      <c r="GHB846" s="32"/>
      <c r="GHC846" s="32"/>
      <c r="GHD846" s="32"/>
      <c r="GHE846" s="32"/>
      <c r="GHF846" s="32"/>
      <c r="GHG846" s="32"/>
      <c r="GHH846" s="32"/>
      <c r="GHI846" s="32"/>
      <c r="GHJ846" s="32"/>
      <c r="GHK846" s="32"/>
      <c r="GHL846" s="32"/>
      <c r="GHM846" s="32"/>
      <c r="GHN846" s="32"/>
      <c r="GHO846" s="32"/>
      <c r="GHP846" s="32"/>
      <c r="GHQ846" s="32"/>
      <c r="GHR846" s="32"/>
      <c r="GHS846" s="32"/>
      <c r="GHT846" s="32"/>
      <c r="GHU846" s="32"/>
      <c r="GHV846" s="32"/>
      <c r="GHW846" s="32"/>
      <c r="GHX846" s="32"/>
      <c r="GHY846" s="32"/>
      <c r="GHZ846" s="32"/>
      <c r="GIA846" s="32"/>
      <c r="GIB846" s="32"/>
      <c r="GIC846" s="32"/>
      <c r="GID846" s="32"/>
      <c r="GIE846" s="32"/>
      <c r="GIF846" s="32"/>
      <c r="GIG846" s="32"/>
      <c r="GIH846" s="32"/>
      <c r="GII846" s="32"/>
      <c r="GIJ846" s="32"/>
      <c r="GIK846" s="32"/>
      <c r="GIL846" s="32"/>
      <c r="GIM846" s="32"/>
      <c r="GIN846" s="32"/>
      <c r="GIO846" s="32"/>
      <c r="GIP846" s="32"/>
      <c r="GIQ846" s="32"/>
      <c r="GIR846" s="32"/>
      <c r="GIS846" s="32"/>
      <c r="GIT846" s="32"/>
      <c r="GIU846" s="32"/>
      <c r="GIV846" s="32"/>
      <c r="GIW846" s="32"/>
      <c r="GIX846" s="32"/>
      <c r="GIY846" s="32"/>
      <c r="GIZ846" s="32"/>
      <c r="GJA846" s="32"/>
      <c r="GJB846" s="32"/>
      <c r="GJC846" s="32"/>
      <c r="GJD846" s="32"/>
      <c r="GJE846" s="32"/>
      <c r="GJF846" s="32"/>
      <c r="GJG846" s="32"/>
      <c r="GJH846" s="32"/>
      <c r="GJI846" s="32"/>
      <c r="GJJ846" s="32"/>
      <c r="GJK846" s="32"/>
      <c r="GJL846" s="32"/>
      <c r="GJM846" s="32"/>
      <c r="GJN846" s="32"/>
      <c r="GJO846" s="32"/>
      <c r="GJP846" s="32"/>
      <c r="GJQ846" s="32"/>
      <c r="GJR846" s="32"/>
      <c r="GJS846" s="32"/>
      <c r="GJT846" s="32"/>
      <c r="GJU846" s="32"/>
      <c r="GJV846" s="32"/>
      <c r="GJW846" s="32"/>
      <c r="GJX846" s="32"/>
      <c r="GJY846" s="32"/>
      <c r="GJZ846" s="32"/>
      <c r="GKA846" s="32"/>
      <c r="GKB846" s="32"/>
      <c r="GKC846" s="32"/>
      <c r="GKD846" s="32"/>
      <c r="GKE846" s="32"/>
      <c r="GKF846" s="32"/>
      <c r="GKG846" s="32"/>
      <c r="GKH846" s="32"/>
      <c r="GKI846" s="32"/>
      <c r="GKJ846" s="32"/>
      <c r="GKK846" s="32"/>
      <c r="GKL846" s="32"/>
      <c r="GKM846" s="32"/>
      <c r="GKN846" s="32"/>
      <c r="GKO846" s="32"/>
      <c r="GKP846" s="32"/>
      <c r="GKQ846" s="32"/>
      <c r="GKR846" s="32"/>
      <c r="GKS846" s="32"/>
      <c r="GKT846" s="32"/>
      <c r="GKU846" s="32"/>
      <c r="GKV846" s="32"/>
      <c r="GKW846" s="32"/>
      <c r="GKX846" s="32"/>
      <c r="GKY846" s="32"/>
      <c r="GKZ846" s="32"/>
      <c r="GLA846" s="32"/>
      <c r="GLB846" s="32"/>
      <c r="GLC846" s="32"/>
      <c r="GLD846" s="32"/>
      <c r="GLE846" s="32"/>
      <c r="GLF846" s="32"/>
      <c r="GLG846" s="32"/>
      <c r="GLH846" s="32"/>
      <c r="GLI846" s="32"/>
      <c r="GLJ846" s="32"/>
      <c r="GLK846" s="32"/>
      <c r="GLL846" s="32"/>
      <c r="GLM846" s="32"/>
      <c r="GLN846" s="32"/>
      <c r="GLO846" s="32"/>
      <c r="GLP846" s="32"/>
      <c r="GLQ846" s="32"/>
      <c r="GLR846" s="32"/>
      <c r="GLS846" s="32"/>
      <c r="GLT846" s="32"/>
      <c r="GLU846" s="32"/>
      <c r="GLV846" s="32"/>
      <c r="GLW846" s="32"/>
      <c r="GLX846" s="32"/>
      <c r="GLY846" s="32"/>
      <c r="GLZ846" s="32"/>
      <c r="GMA846" s="32"/>
      <c r="GMB846" s="32"/>
      <c r="GMC846" s="32"/>
      <c r="GMD846" s="32"/>
      <c r="GME846" s="32"/>
      <c r="GMF846" s="32"/>
      <c r="GMG846" s="32"/>
      <c r="GMH846" s="32"/>
      <c r="GMI846" s="32"/>
      <c r="GMJ846" s="32"/>
      <c r="GMK846" s="32"/>
      <c r="GML846" s="32"/>
      <c r="GMM846" s="32"/>
      <c r="GMN846" s="32"/>
      <c r="GMO846" s="32"/>
      <c r="GMP846" s="32"/>
      <c r="GMQ846" s="32"/>
      <c r="GMR846" s="32"/>
      <c r="GMS846" s="32"/>
      <c r="GMT846" s="32"/>
      <c r="GMU846" s="32"/>
      <c r="GMV846" s="32"/>
      <c r="GMW846" s="32"/>
      <c r="GMX846" s="32"/>
      <c r="GMY846" s="32"/>
      <c r="GMZ846" s="32"/>
      <c r="GNA846" s="32"/>
      <c r="GNB846" s="32"/>
      <c r="GNC846" s="32"/>
      <c r="GND846" s="32"/>
      <c r="GNE846" s="32"/>
      <c r="GNF846" s="32"/>
      <c r="GNG846" s="32"/>
      <c r="GNH846" s="32"/>
      <c r="GNI846" s="32"/>
      <c r="GNJ846" s="32"/>
      <c r="GNK846" s="32"/>
      <c r="GNL846" s="32"/>
      <c r="GNM846" s="32"/>
      <c r="GNN846" s="32"/>
      <c r="GNO846" s="32"/>
      <c r="GNP846" s="32"/>
      <c r="GNQ846" s="32"/>
      <c r="GNR846" s="32"/>
      <c r="GNS846" s="32"/>
      <c r="GNT846" s="32"/>
      <c r="GNU846" s="32"/>
      <c r="GNV846" s="32"/>
      <c r="GNW846" s="32"/>
      <c r="GNX846" s="32"/>
      <c r="GNY846" s="32"/>
      <c r="GNZ846" s="32"/>
      <c r="GOA846" s="32"/>
      <c r="GOB846" s="32"/>
      <c r="GOC846" s="32"/>
      <c r="GOD846" s="32"/>
      <c r="GOE846" s="32"/>
      <c r="GOF846" s="32"/>
      <c r="GOG846" s="32"/>
      <c r="GOH846" s="32"/>
      <c r="GOI846" s="32"/>
      <c r="GOJ846" s="32"/>
      <c r="GOK846" s="32"/>
      <c r="GOL846" s="32"/>
      <c r="GOM846" s="32"/>
      <c r="GON846" s="32"/>
      <c r="GOO846" s="32"/>
      <c r="GOP846" s="32"/>
      <c r="GOQ846" s="32"/>
      <c r="GOR846" s="32"/>
      <c r="GOS846" s="32"/>
      <c r="GOT846" s="32"/>
      <c r="GOU846" s="32"/>
      <c r="GOV846" s="32"/>
      <c r="GOW846" s="32"/>
      <c r="GOX846" s="32"/>
      <c r="GOY846" s="32"/>
      <c r="GOZ846" s="32"/>
      <c r="GPA846" s="32"/>
      <c r="GPB846" s="32"/>
      <c r="GPC846" s="32"/>
      <c r="GPD846" s="32"/>
      <c r="GPE846" s="32"/>
      <c r="GPF846" s="32"/>
      <c r="GPG846" s="32"/>
      <c r="GPH846" s="32"/>
      <c r="GPI846" s="32"/>
      <c r="GPJ846" s="32"/>
      <c r="GPK846" s="32"/>
      <c r="GPL846" s="32"/>
      <c r="GPM846" s="32"/>
      <c r="GPN846" s="32"/>
      <c r="GPO846" s="32"/>
      <c r="GPP846" s="32"/>
      <c r="GPQ846" s="32"/>
      <c r="GPR846" s="32"/>
      <c r="GPS846" s="32"/>
      <c r="GPT846" s="32"/>
      <c r="GPU846" s="32"/>
      <c r="GPV846" s="32"/>
      <c r="GPW846" s="32"/>
      <c r="GPX846" s="32"/>
      <c r="GPY846" s="32"/>
      <c r="GPZ846" s="32"/>
      <c r="GQA846" s="32"/>
      <c r="GQB846" s="32"/>
      <c r="GQC846" s="32"/>
      <c r="GQD846" s="32"/>
      <c r="GQE846" s="32"/>
      <c r="GQF846" s="32"/>
      <c r="GQG846" s="32"/>
      <c r="GQH846" s="32"/>
      <c r="GQI846" s="32"/>
      <c r="GQJ846" s="32"/>
      <c r="GQK846" s="32"/>
      <c r="GQL846" s="32"/>
      <c r="GQM846" s="32"/>
      <c r="GQN846" s="32"/>
      <c r="GQO846" s="32"/>
      <c r="GQP846" s="32"/>
      <c r="GQQ846" s="32"/>
      <c r="GQR846" s="32"/>
      <c r="GQS846" s="32"/>
      <c r="GQT846" s="32"/>
      <c r="GQU846" s="32"/>
      <c r="GQV846" s="32"/>
      <c r="GQW846" s="32"/>
      <c r="GQX846" s="32"/>
      <c r="GQY846" s="32"/>
      <c r="GQZ846" s="32"/>
      <c r="GRA846" s="32"/>
      <c r="GRB846" s="32"/>
      <c r="GRC846" s="32"/>
      <c r="GRD846" s="32"/>
      <c r="GRE846" s="32"/>
      <c r="GRF846" s="32"/>
      <c r="GRG846" s="32"/>
      <c r="GRH846" s="32"/>
      <c r="GRI846" s="32"/>
      <c r="GRJ846" s="32"/>
      <c r="GRK846" s="32"/>
      <c r="GRL846" s="32"/>
      <c r="GRM846" s="32"/>
      <c r="GRN846" s="32"/>
      <c r="GRO846" s="32"/>
      <c r="GRP846" s="32"/>
      <c r="GRQ846" s="32"/>
      <c r="GRR846" s="32"/>
      <c r="GRS846" s="32"/>
      <c r="GRT846" s="32"/>
      <c r="GRU846" s="32"/>
      <c r="GRV846" s="32"/>
      <c r="GRW846" s="32"/>
      <c r="GRX846" s="32"/>
      <c r="GRY846" s="32"/>
      <c r="GRZ846" s="32"/>
      <c r="GSA846" s="32"/>
      <c r="GSB846" s="32"/>
      <c r="GSC846" s="32"/>
      <c r="GSD846" s="32"/>
      <c r="GSE846" s="32"/>
      <c r="GSF846" s="32"/>
      <c r="GSG846" s="32"/>
      <c r="GSH846" s="32"/>
      <c r="GSI846" s="32"/>
      <c r="GSJ846" s="32"/>
      <c r="GSK846" s="32"/>
      <c r="GSL846" s="32"/>
      <c r="GSM846" s="32"/>
      <c r="GSN846" s="32"/>
      <c r="GSO846" s="32"/>
      <c r="GSP846" s="32"/>
      <c r="GSQ846" s="32"/>
      <c r="GSR846" s="32"/>
      <c r="GSS846" s="32"/>
      <c r="GST846" s="32"/>
      <c r="GSU846" s="32"/>
      <c r="GSV846" s="32"/>
      <c r="GSW846" s="32"/>
      <c r="GSX846" s="32"/>
      <c r="GSY846" s="32"/>
      <c r="GSZ846" s="32"/>
      <c r="GTA846" s="32"/>
      <c r="GTB846" s="32"/>
      <c r="GTC846" s="32"/>
      <c r="GTD846" s="32"/>
      <c r="GTE846" s="32"/>
      <c r="GTF846" s="32"/>
      <c r="GTG846" s="32"/>
      <c r="GTH846" s="32"/>
      <c r="GTI846" s="32"/>
      <c r="GTJ846" s="32"/>
      <c r="GTK846" s="32"/>
      <c r="GTL846" s="32"/>
      <c r="GTM846" s="32"/>
      <c r="GTN846" s="32"/>
      <c r="GTO846" s="32"/>
      <c r="GTP846" s="32"/>
      <c r="GTQ846" s="32"/>
      <c r="GTR846" s="32"/>
      <c r="GTS846" s="32"/>
      <c r="GTT846" s="32"/>
      <c r="GTU846" s="32"/>
      <c r="GTV846" s="32"/>
      <c r="GTW846" s="32"/>
      <c r="GTX846" s="32"/>
      <c r="GTY846" s="32"/>
      <c r="GTZ846" s="32"/>
      <c r="GUA846" s="32"/>
      <c r="GUB846" s="32"/>
      <c r="GUC846" s="32"/>
      <c r="GUD846" s="32"/>
      <c r="GUE846" s="32"/>
      <c r="GUF846" s="32"/>
      <c r="GUG846" s="32"/>
      <c r="GUH846" s="32"/>
      <c r="GUI846" s="32"/>
      <c r="GUJ846" s="32"/>
      <c r="GUK846" s="32"/>
      <c r="GUL846" s="32"/>
      <c r="GUM846" s="32"/>
      <c r="GUN846" s="32"/>
      <c r="GUO846" s="32"/>
      <c r="GUP846" s="32"/>
      <c r="GUQ846" s="32"/>
      <c r="GUR846" s="32"/>
      <c r="GUS846" s="32"/>
      <c r="GUT846" s="32"/>
      <c r="GUU846" s="32"/>
      <c r="GUV846" s="32"/>
      <c r="GUW846" s="32"/>
      <c r="GUX846" s="32"/>
      <c r="GUY846" s="32"/>
      <c r="GUZ846" s="32"/>
      <c r="GVA846" s="32"/>
      <c r="GVB846" s="32"/>
      <c r="GVC846" s="32"/>
      <c r="GVD846" s="32"/>
      <c r="GVE846" s="32"/>
      <c r="GVF846" s="32"/>
      <c r="GVG846" s="32"/>
      <c r="GVH846" s="32"/>
      <c r="GVI846" s="32"/>
      <c r="GVJ846" s="32"/>
      <c r="GVK846" s="32"/>
      <c r="GVL846" s="32"/>
      <c r="GVM846" s="32"/>
      <c r="GVN846" s="32"/>
      <c r="GVO846" s="32"/>
      <c r="GVP846" s="32"/>
      <c r="GVQ846" s="32"/>
      <c r="GVR846" s="32"/>
      <c r="GVS846" s="32"/>
      <c r="GVT846" s="32"/>
      <c r="GVU846" s="32"/>
      <c r="GVV846" s="32"/>
      <c r="GVW846" s="32"/>
      <c r="GVX846" s="32"/>
      <c r="GVY846" s="32"/>
      <c r="GVZ846" s="32"/>
      <c r="GWA846" s="32"/>
      <c r="GWB846" s="32"/>
      <c r="GWC846" s="32"/>
      <c r="GWD846" s="32"/>
      <c r="GWE846" s="32"/>
      <c r="GWF846" s="32"/>
      <c r="GWG846" s="32"/>
      <c r="GWH846" s="32"/>
      <c r="GWI846" s="32"/>
      <c r="GWJ846" s="32"/>
      <c r="GWK846" s="32"/>
      <c r="GWL846" s="32"/>
      <c r="GWM846" s="32"/>
      <c r="GWN846" s="32"/>
      <c r="GWO846" s="32"/>
      <c r="GWP846" s="32"/>
      <c r="GWQ846" s="32"/>
      <c r="GWR846" s="32"/>
      <c r="GWS846" s="32"/>
      <c r="GWT846" s="32"/>
      <c r="GWU846" s="32"/>
      <c r="GWV846" s="32"/>
      <c r="GWW846" s="32"/>
      <c r="GWX846" s="32"/>
      <c r="GWY846" s="32"/>
      <c r="GWZ846" s="32"/>
      <c r="GXA846" s="32"/>
      <c r="GXB846" s="32"/>
      <c r="GXC846" s="32"/>
      <c r="GXD846" s="32"/>
      <c r="GXE846" s="32"/>
      <c r="GXF846" s="32"/>
      <c r="GXG846" s="32"/>
      <c r="GXH846" s="32"/>
      <c r="GXI846" s="32"/>
      <c r="GXJ846" s="32"/>
      <c r="GXK846" s="32"/>
      <c r="GXL846" s="32"/>
      <c r="GXM846" s="32"/>
      <c r="GXN846" s="32"/>
      <c r="GXO846" s="32"/>
      <c r="GXP846" s="32"/>
      <c r="GXQ846" s="32"/>
      <c r="GXR846" s="32"/>
      <c r="GXS846" s="32"/>
      <c r="GXT846" s="32"/>
      <c r="GXU846" s="32"/>
      <c r="GXV846" s="32"/>
      <c r="GXW846" s="32"/>
      <c r="GXX846" s="32"/>
      <c r="GXY846" s="32"/>
      <c r="GXZ846" s="32"/>
      <c r="GYA846" s="32"/>
      <c r="GYB846" s="32"/>
      <c r="GYC846" s="32"/>
      <c r="GYD846" s="32"/>
      <c r="GYE846" s="32"/>
      <c r="GYF846" s="32"/>
      <c r="GYG846" s="32"/>
      <c r="GYH846" s="32"/>
      <c r="GYI846" s="32"/>
      <c r="GYJ846" s="32"/>
      <c r="GYK846" s="32"/>
      <c r="GYL846" s="32"/>
      <c r="GYM846" s="32"/>
      <c r="GYN846" s="32"/>
      <c r="GYO846" s="32"/>
      <c r="GYP846" s="32"/>
      <c r="GYQ846" s="32"/>
      <c r="GYR846" s="32"/>
      <c r="GYS846" s="32"/>
      <c r="GYT846" s="32"/>
      <c r="GYU846" s="32"/>
      <c r="GYV846" s="32"/>
      <c r="GYW846" s="32"/>
      <c r="GYX846" s="32"/>
      <c r="GYY846" s="32"/>
      <c r="GYZ846" s="32"/>
      <c r="GZA846" s="32"/>
      <c r="GZB846" s="32"/>
      <c r="GZC846" s="32"/>
      <c r="GZD846" s="32"/>
      <c r="GZE846" s="32"/>
      <c r="GZF846" s="32"/>
      <c r="GZG846" s="32"/>
      <c r="GZH846" s="32"/>
      <c r="GZI846" s="32"/>
      <c r="GZJ846" s="32"/>
      <c r="GZK846" s="32"/>
      <c r="GZL846" s="32"/>
      <c r="GZM846" s="32"/>
      <c r="GZN846" s="32"/>
      <c r="GZO846" s="32"/>
      <c r="GZP846" s="32"/>
      <c r="GZQ846" s="32"/>
      <c r="GZR846" s="32"/>
      <c r="GZS846" s="32"/>
      <c r="GZT846" s="32"/>
      <c r="GZU846" s="32"/>
      <c r="GZV846" s="32"/>
      <c r="GZW846" s="32"/>
      <c r="GZX846" s="32"/>
      <c r="GZY846" s="32"/>
      <c r="GZZ846" s="32"/>
      <c r="HAA846" s="32"/>
      <c r="HAB846" s="32"/>
      <c r="HAC846" s="32"/>
      <c r="HAD846" s="32"/>
      <c r="HAE846" s="32"/>
      <c r="HAF846" s="32"/>
      <c r="HAG846" s="32"/>
      <c r="HAH846" s="32"/>
      <c r="HAI846" s="32"/>
      <c r="HAJ846" s="32"/>
      <c r="HAK846" s="32"/>
      <c r="HAL846" s="32"/>
      <c r="HAM846" s="32"/>
      <c r="HAN846" s="32"/>
      <c r="HAO846" s="32"/>
      <c r="HAP846" s="32"/>
      <c r="HAQ846" s="32"/>
      <c r="HAR846" s="32"/>
      <c r="HAS846" s="32"/>
      <c r="HAT846" s="32"/>
      <c r="HAU846" s="32"/>
      <c r="HAV846" s="32"/>
      <c r="HAW846" s="32"/>
      <c r="HAX846" s="32"/>
      <c r="HAY846" s="32"/>
      <c r="HAZ846" s="32"/>
      <c r="HBA846" s="32"/>
      <c r="HBB846" s="32"/>
      <c r="HBC846" s="32"/>
      <c r="HBD846" s="32"/>
      <c r="HBE846" s="32"/>
      <c r="HBF846" s="32"/>
      <c r="HBG846" s="32"/>
      <c r="HBH846" s="32"/>
      <c r="HBI846" s="32"/>
      <c r="HBJ846" s="32"/>
      <c r="HBK846" s="32"/>
      <c r="HBL846" s="32"/>
      <c r="HBM846" s="32"/>
      <c r="HBN846" s="32"/>
      <c r="HBO846" s="32"/>
      <c r="HBP846" s="32"/>
      <c r="HBQ846" s="32"/>
      <c r="HBR846" s="32"/>
      <c r="HBS846" s="32"/>
      <c r="HBT846" s="32"/>
      <c r="HBU846" s="32"/>
      <c r="HBV846" s="32"/>
      <c r="HBW846" s="32"/>
      <c r="HBX846" s="32"/>
      <c r="HBY846" s="32"/>
      <c r="HBZ846" s="32"/>
      <c r="HCA846" s="32"/>
      <c r="HCB846" s="32"/>
      <c r="HCC846" s="32"/>
      <c r="HCD846" s="32"/>
      <c r="HCE846" s="32"/>
      <c r="HCF846" s="32"/>
      <c r="HCG846" s="32"/>
      <c r="HCH846" s="32"/>
      <c r="HCI846" s="32"/>
      <c r="HCJ846" s="32"/>
      <c r="HCK846" s="32"/>
      <c r="HCL846" s="32"/>
      <c r="HCM846" s="32"/>
      <c r="HCN846" s="32"/>
      <c r="HCO846" s="32"/>
      <c r="HCP846" s="32"/>
      <c r="HCQ846" s="32"/>
      <c r="HCR846" s="32"/>
      <c r="HCS846" s="32"/>
      <c r="HCT846" s="32"/>
      <c r="HCU846" s="32"/>
      <c r="HCV846" s="32"/>
      <c r="HCW846" s="32"/>
      <c r="HCX846" s="32"/>
      <c r="HCY846" s="32"/>
      <c r="HCZ846" s="32"/>
      <c r="HDA846" s="32"/>
      <c r="HDB846" s="32"/>
      <c r="HDC846" s="32"/>
      <c r="HDD846" s="32"/>
      <c r="HDE846" s="32"/>
      <c r="HDF846" s="32"/>
      <c r="HDG846" s="32"/>
      <c r="HDH846" s="32"/>
      <c r="HDI846" s="32"/>
      <c r="HDJ846" s="32"/>
      <c r="HDK846" s="32"/>
      <c r="HDL846" s="32"/>
      <c r="HDM846" s="32"/>
      <c r="HDN846" s="32"/>
      <c r="HDO846" s="32"/>
      <c r="HDP846" s="32"/>
      <c r="HDQ846" s="32"/>
      <c r="HDR846" s="32"/>
      <c r="HDS846" s="32"/>
      <c r="HDT846" s="32"/>
      <c r="HDU846" s="32"/>
      <c r="HDV846" s="32"/>
      <c r="HDW846" s="32"/>
      <c r="HDX846" s="32"/>
      <c r="HDY846" s="32"/>
      <c r="HDZ846" s="32"/>
      <c r="HEA846" s="32"/>
      <c r="HEB846" s="32"/>
      <c r="HEC846" s="32"/>
      <c r="HED846" s="32"/>
      <c r="HEE846" s="32"/>
      <c r="HEF846" s="32"/>
      <c r="HEG846" s="32"/>
      <c r="HEH846" s="32"/>
      <c r="HEI846" s="32"/>
      <c r="HEJ846" s="32"/>
      <c r="HEK846" s="32"/>
      <c r="HEL846" s="32"/>
      <c r="HEM846" s="32"/>
      <c r="HEN846" s="32"/>
      <c r="HEO846" s="32"/>
      <c r="HEP846" s="32"/>
      <c r="HEQ846" s="32"/>
      <c r="HER846" s="32"/>
      <c r="HES846" s="32"/>
      <c r="HET846" s="32"/>
      <c r="HEU846" s="32"/>
      <c r="HEV846" s="32"/>
      <c r="HEW846" s="32"/>
      <c r="HEX846" s="32"/>
      <c r="HEY846" s="32"/>
      <c r="HEZ846" s="32"/>
      <c r="HFA846" s="32"/>
      <c r="HFB846" s="32"/>
      <c r="HFC846" s="32"/>
      <c r="HFD846" s="32"/>
      <c r="HFE846" s="32"/>
      <c r="HFF846" s="32"/>
      <c r="HFG846" s="32"/>
      <c r="HFH846" s="32"/>
      <c r="HFI846" s="32"/>
      <c r="HFJ846" s="32"/>
      <c r="HFK846" s="32"/>
      <c r="HFL846" s="32"/>
      <c r="HFM846" s="32"/>
      <c r="HFN846" s="32"/>
      <c r="HFO846" s="32"/>
      <c r="HFP846" s="32"/>
      <c r="HFQ846" s="32"/>
      <c r="HFR846" s="32"/>
      <c r="HFS846" s="32"/>
      <c r="HFT846" s="32"/>
      <c r="HFU846" s="32"/>
      <c r="HFV846" s="32"/>
      <c r="HFW846" s="32"/>
      <c r="HFX846" s="32"/>
      <c r="HFY846" s="32"/>
      <c r="HFZ846" s="32"/>
      <c r="HGA846" s="32"/>
      <c r="HGB846" s="32"/>
      <c r="HGC846" s="32"/>
      <c r="HGD846" s="32"/>
      <c r="HGE846" s="32"/>
      <c r="HGF846" s="32"/>
      <c r="HGG846" s="32"/>
      <c r="HGH846" s="32"/>
      <c r="HGI846" s="32"/>
      <c r="HGJ846" s="32"/>
      <c r="HGK846" s="32"/>
      <c r="HGL846" s="32"/>
      <c r="HGM846" s="32"/>
      <c r="HGN846" s="32"/>
      <c r="HGO846" s="32"/>
      <c r="HGP846" s="32"/>
      <c r="HGQ846" s="32"/>
      <c r="HGR846" s="32"/>
      <c r="HGS846" s="32"/>
      <c r="HGT846" s="32"/>
      <c r="HGU846" s="32"/>
      <c r="HGV846" s="32"/>
      <c r="HGW846" s="32"/>
      <c r="HGX846" s="32"/>
      <c r="HGY846" s="32"/>
      <c r="HGZ846" s="32"/>
      <c r="HHA846" s="32"/>
      <c r="HHB846" s="32"/>
      <c r="HHC846" s="32"/>
      <c r="HHD846" s="32"/>
      <c r="HHE846" s="32"/>
      <c r="HHF846" s="32"/>
      <c r="HHG846" s="32"/>
      <c r="HHH846" s="32"/>
      <c r="HHI846" s="32"/>
      <c r="HHJ846" s="32"/>
      <c r="HHK846" s="32"/>
      <c r="HHL846" s="32"/>
      <c r="HHM846" s="32"/>
      <c r="HHN846" s="32"/>
      <c r="HHO846" s="32"/>
      <c r="HHP846" s="32"/>
      <c r="HHQ846" s="32"/>
      <c r="HHR846" s="32"/>
      <c r="HHS846" s="32"/>
      <c r="HHT846" s="32"/>
      <c r="HHU846" s="32"/>
      <c r="HHV846" s="32"/>
      <c r="HHW846" s="32"/>
      <c r="HHX846" s="32"/>
      <c r="HHY846" s="32"/>
      <c r="HHZ846" s="32"/>
      <c r="HIA846" s="32"/>
      <c r="HIB846" s="32"/>
      <c r="HIC846" s="32"/>
      <c r="HID846" s="32"/>
      <c r="HIE846" s="32"/>
      <c r="HIF846" s="32"/>
      <c r="HIG846" s="32"/>
      <c r="HIH846" s="32"/>
      <c r="HII846" s="32"/>
      <c r="HIJ846" s="32"/>
      <c r="HIK846" s="32"/>
      <c r="HIL846" s="32"/>
      <c r="HIM846" s="32"/>
      <c r="HIN846" s="32"/>
      <c r="HIO846" s="32"/>
      <c r="HIP846" s="32"/>
      <c r="HIQ846" s="32"/>
      <c r="HIR846" s="32"/>
      <c r="HIS846" s="32"/>
      <c r="HIT846" s="32"/>
      <c r="HIU846" s="32"/>
      <c r="HIV846" s="32"/>
      <c r="HIW846" s="32"/>
      <c r="HIX846" s="32"/>
      <c r="HIY846" s="32"/>
      <c r="HIZ846" s="32"/>
      <c r="HJA846" s="32"/>
      <c r="HJB846" s="32"/>
      <c r="HJC846" s="32"/>
      <c r="HJD846" s="32"/>
      <c r="HJE846" s="32"/>
      <c r="HJF846" s="32"/>
      <c r="HJG846" s="32"/>
      <c r="HJH846" s="32"/>
      <c r="HJI846" s="32"/>
      <c r="HJJ846" s="32"/>
      <c r="HJK846" s="32"/>
      <c r="HJL846" s="32"/>
      <c r="HJM846" s="32"/>
      <c r="HJN846" s="32"/>
      <c r="HJO846" s="32"/>
      <c r="HJP846" s="32"/>
      <c r="HJQ846" s="32"/>
      <c r="HJR846" s="32"/>
      <c r="HJS846" s="32"/>
      <c r="HJT846" s="32"/>
      <c r="HJU846" s="32"/>
      <c r="HJV846" s="32"/>
      <c r="HJW846" s="32"/>
      <c r="HJX846" s="32"/>
      <c r="HJY846" s="32"/>
      <c r="HJZ846" s="32"/>
      <c r="HKA846" s="32"/>
      <c r="HKB846" s="32"/>
      <c r="HKC846" s="32"/>
      <c r="HKD846" s="32"/>
      <c r="HKE846" s="32"/>
      <c r="HKF846" s="32"/>
      <c r="HKG846" s="32"/>
      <c r="HKH846" s="32"/>
      <c r="HKI846" s="32"/>
      <c r="HKJ846" s="32"/>
      <c r="HKK846" s="32"/>
      <c r="HKL846" s="32"/>
      <c r="HKM846" s="32"/>
      <c r="HKN846" s="32"/>
      <c r="HKO846" s="32"/>
      <c r="HKP846" s="32"/>
      <c r="HKQ846" s="32"/>
      <c r="HKR846" s="32"/>
      <c r="HKS846" s="32"/>
      <c r="HKT846" s="32"/>
      <c r="HKU846" s="32"/>
      <c r="HKV846" s="32"/>
      <c r="HKW846" s="32"/>
      <c r="HKX846" s="32"/>
      <c r="HKY846" s="32"/>
      <c r="HKZ846" s="32"/>
      <c r="HLA846" s="32"/>
      <c r="HLB846" s="32"/>
      <c r="HLC846" s="32"/>
      <c r="HLD846" s="32"/>
      <c r="HLE846" s="32"/>
      <c r="HLF846" s="32"/>
      <c r="HLG846" s="32"/>
      <c r="HLH846" s="32"/>
      <c r="HLI846" s="32"/>
      <c r="HLJ846" s="32"/>
      <c r="HLK846" s="32"/>
      <c r="HLL846" s="32"/>
      <c r="HLM846" s="32"/>
      <c r="HLN846" s="32"/>
      <c r="HLO846" s="32"/>
      <c r="HLP846" s="32"/>
      <c r="HLQ846" s="32"/>
      <c r="HLR846" s="32"/>
      <c r="HLS846" s="32"/>
      <c r="HLT846" s="32"/>
      <c r="HLU846" s="32"/>
      <c r="HLV846" s="32"/>
      <c r="HLW846" s="32"/>
      <c r="HLX846" s="32"/>
      <c r="HLY846" s="32"/>
      <c r="HLZ846" s="32"/>
      <c r="HMA846" s="32"/>
      <c r="HMB846" s="32"/>
      <c r="HMC846" s="32"/>
      <c r="HMD846" s="32"/>
      <c r="HME846" s="32"/>
      <c r="HMF846" s="32"/>
      <c r="HMG846" s="32"/>
      <c r="HMH846" s="32"/>
      <c r="HMI846" s="32"/>
      <c r="HMJ846" s="32"/>
      <c r="HMK846" s="32"/>
      <c r="HML846" s="32"/>
      <c r="HMM846" s="32"/>
      <c r="HMN846" s="32"/>
      <c r="HMO846" s="32"/>
      <c r="HMP846" s="32"/>
      <c r="HMQ846" s="32"/>
      <c r="HMR846" s="32"/>
      <c r="HMS846" s="32"/>
      <c r="HMT846" s="32"/>
      <c r="HMU846" s="32"/>
      <c r="HMV846" s="32"/>
      <c r="HMW846" s="32"/>
      <c r="HMX846" s="32"/>
      <c r="HMY846" s="32"/>
      <c r="HMZ846" s="32"/>
      <c r="HNA846" s="32"/>
      <c r="HNB846" s="32"/>
      <c r="HNC846" s="32"/>
      <c r="HND846" s="32"/>
      <c r="HNE846" s="32"/>
      <c r="HNF846" s="32"/>
      <c r="HNG846" s="32"/>
      <c r="HNH846" s="32"/>
      <c r="HNI846" s="32"/>
      <c r="HNJ846" s="32"/>
      <c r="HNK846" s="32"/>
      <c r="HNL846" s="32"/>
      <c r="HNM846" s="32"/>
      <c r="HNN846" s="32"/>
      <c r="HNO846" s="32"/>
      <c r="HNP846" s="32"/>
      <c r="HNQ846" s="32"/>
      <c r="HNR846" s="32"/>
      <c r="HNS846" s="32"/>
      <c r="HNT846" s="32"/>
      <c r="HNU846" s="32"/>
      <c r="HNV846" s="32"/>
      <c r="HNW846" s="32"/>
      <c r="HNX846" s="32"/>
      <c r="HNY846" s="32"/>
      <c r="HNZ846" s="32"/>
      <c r="HOA846" s="32"/>
      <c r="HOB846" s="32"/>
      <c r="HOC846" s="32"/>
      <c r="HOD846" s="32"/>
      <c r="HOE846" s="32"/>
      <c r="HOF846" s="32"/>
      <c r="HOG846" s="32"/>
      <c r="HOH846" s="32"/>
      <c r="HOI846" s="32"/>
      <c r="HOJ846" s="32"/>
      <c r="HOK846" s="32"/>
      <c r="HOL846" s="32"/>
      <c r="HOM846" s="32"/>
      <c r="HON846" s="32"/>
      <c r="HOO846" s="32"/>
      <c r="HOP846" s="32"/>
      <c r="HOQ846" s="32"/>
      <c r="HOR846" s="32"/>
      <c r="HOS846" s="32"/>
      <c r="HOT846" s="32"/>
      <c r="HOU846" s="32"/>
      <c r="HOV846" s="32"/>
      <c r="HOW846" s="32"/>
      <c r="HOX846" s="32"/>
      <c r="HOY846" s="32"/>
      <c r="HOZ846" s="32"/>
      <c r="HPA846" s="32"/>
      <c r="HPB846" s="32"/>
      <c r="HPC846" s="32"/>
      <c r="HPD846" s="32"/>
      <c r="HPE846" s="32"/>
      <c r="HPF846" s="32"/>
      <c r="HPG846" s="32"/>
      <c r="HPH846" s="32"/>
      <c r="HPI846" s="32"/>
      <c r="HPJ846" s="32"/>
      <c r="HPK846" s="32"/>
      <c r="HPL846" s="32"/>
      <c r="HPM846" s="32"/>
      <c r="HPN846" s="32"/>
      <c r="HPO846" s="32"/>
      <c r="HPP846" s="32"/>
      <c r="HPQ846" s="32"/>
      <c r="HPR846" s="32"/>
      <c r="HPS846" s="32"/>
      <c r="HPT846" s="32"/>
      <c r="HPU846" s="32"/>
      <c r="HPV846" s="32"/>
      <c r="HPW846" s="32"/>
      <c r="HPX846" s="32"/>
      <c r="HPY846" s="32"/>
      <c r="HPZ846" s="32"/>
      <c r="HQA846" s="32"/>
      <c r="HQB846" s="32"/>
      <c r="HQC846" s="32"/>
      <c r="HQD846" s="32"/>
      <c r="HQE846" s="32"/>
      <c r="HQF846" s="32"/>
      <c r="HQG846" s="32"/>
      <c r="HQH846" s="32"/>
      <c r="HQI846" s="32"/>
      <c r="HQJ846" s="32"/>
      <c r="HQK846" s="32"/>
      <c r="HQL846" s="32"/>
      <c r="HQM846" s="32"/>
      <c r="HQN846" s="32"/>
      <c r="HQO846" s="32"/>
      <c r="HQP846" s="32"/>
      <c r="HQQ846" s="32"/>
      <c r="HQR846" s="32"/>
      <c r="HQS846" s="32"/>
      <c r="HQT846" s="32"/>
      <c r="HQU846" s="32"/>
      <c r="HQV846" s="32"/>
      <c r="HQW846" s="32"/>
      <c r="HQX846" s="32"/>
      <c r="HQY846" s="32"/>
      <c r="HQZ846" s="32"/>
      <c r="HRA846" s="32"/>
      <c r="HRB846" s="32"/>
      <c r="HRC846" s="32"/>
      <c r="HRD846" s="32"/>
      <c r="HRE846" s="32"/>
      <c r="HRF846" s="32"/>
      <c r="HRG846" s="32"/>
      <c r="HRH846" s="32"/>
      <c r="HRI846" s="32"/>
      <c r="HRJ846" s="32"/>
      <c r="HRK846" s="32"/>
      <c r="HRL846" s="32"/>
      <c r="HRM846" s="32"/>
      <c r="HRN846" s="32"/>
      <c r="HRO846" s="32"/>
      <c r="HRP846" s="32"/>
      <c r="HRQ846" s="32"/>
      <c r="HRR846" s="32"/>
      <c r="HRS846" s="32"/>
      <c r="HRT846" s="32"/>
      <c r="HRU846" s="32"/>
      <c r="HRV846" s="32"/>
      <c r="HRW846" s="32"/>
      <c r="HRX846" s="32"/>
      <c r="HRY846" s="32"/>
      <c r="HRZ846" s="32"/>
      <c r="HSA846" s="32"/>
      <c r="HSB846" s="32"/>
      <c r="HSC846" s="32"/>
      <c r="HSD846" s="32"/>
      <c r="HSE846" s="32"/>
      <c r="HSF846" s="32"/>
      <c r="HSG846" s="32"/>
      <c r="HSH846" s="32"/>
      <c r="HSI846" s="32"/>
      <c r="HSJ846" s="32"/>
      <c r="HSK846" s="32"/>
      <c r="HSL846" s="32"/>
      <c r="HSM846" s="32"/>
      <c r="HSN846" s="32"/>
      <c r="HSO846" s="32"/>
      <c r="HSP846" s="32"/>
      <c r="HSQ846" s="32"/>
      <c r="HSR846" s="32"/>
      <c r="HSS846" s="32"/>
      <c r="HST846" s="32"/>
      <c r="HSU846" s="32"/>
      <c r="HSV846" s="32"/>
      <c r="HSW846" s="32"/>
      <c r="HSX846" s="32"/>
      <c r="HSY846" s="32"/>
      <c r="HSZ846" s="32"/>
      <c r="HTA846" s="32"/>
      <c r="HTB846" s="32"/>
      <c r="HTC846" s="32"/>
      <c r="HTD846" s="32"/>
      <c r="HTE846" s="32"/>
      <c r="HTF846" s="32"/>
      <c r="HTG846" s="32"/>
      <c r="HTH846" s="32"/>
      <c r="HTI846" s="32"/>
      <c r="HTJ846" s="32"/>
      <c r="HTK846" s="32"/>
      <c r="HTL846" s="32"/>
      <c r="HTM846" s="32"/>
      <c r="HTN846" s="32"/>
      <c r="HTO846" s="32"/>
      <c r="HTP846" s="32"/>
      <c r="HTQ846" s="32"/>
      <c r="HTR846" s="32"/>
      <c r="HTS846" s="32"/>
      <c r="HTT846" s="32"/>
      <c r="HTU846" s="32"/>
      <c r="HTV846" s="32"/>
      <c r="HTW846" s="32"/>
      <c r="HTX846" s="32"/>
      <c r="HTY846" s="32"/>
      <c r="HTZ846" s="32"/>
      <c r="HUA846" s="32"/>
      <c r="HUB846" s="32"/>
      <c r="HUC846" s="32"/>
      <c r="HUD846" s="32"/>
      <c r="HUE846" s="32"/>
      <c r="HUF846" s="32"/>
      <c r="HUG846" s="32"/>
      <c r="HUH846" s="32"/>
      <c r="HUI846" s="32"/>
      <c r="HUJ846" s="32"/>
      <c r="HUK846" s="32"/>
      <c r="HUL846" s="32"/>
      <c r="HUM846" s="32"/>
      <c r="HUN846" s="32"/>
      <c r="HUO846" s="32"/>
      <c r="HUP846" s="32"/>
      <c r="HUQ846" s="32"/>
      <c r="HUR846" s="32"/>
      <c r="HUS846" s="32"/>
      <c r="HUT846" s="32"/>
      <c r="HUU846" s="32"/>
      <c r="HUV846" s="32"/>
      <c r="HUW846" s="32"/>
      <c r="HUX846" s="32"/>
      <c r="HUY846" s="32"/>
      <c r="HUZ846" s="32"/>
      <c r="HVA846" s="32"/>
      <c r="HVB846" s="32"/>
      <c r="HVC846" s="32"/>
      <c r="HVD846" s="32"/>
      <c r="HVE846" s="32"/>
      <c r="HVF846" s="32"/>
      <c r="HVG846" s="32"/>
      <c r="HVH846" s="32"/>
      <c r="HVI846" s="32"/>
      <c r="HVJ846" s="32"/>
      <c r="HVK846" s="32"/>
      <c r="HVL846" s="32"/>
      <c r="HVM846" s="32"/>
      <c r="HVN846" s="32"/>
      <c r="HVO846" s="32"/>
      <c r="HVP846" s="32"/>
      <c r="HVQ846" s="32"/>
      <c r="HVR846" s="32"/>
      <c r="HVS846" s="32"/>
      <c r="HVT846" s="32"/>
      <c r="HVU846" s="32"/>
      <c r="HVV846" s="32"/>
      <c r="HVW846" s="32"/>
      <c r="HVX846" s="32"/>
      <c r="HVY846" s="32"/>
      <c r="HVZ846" s="32"/>
      <c r="HWA846" s="32"/>
      <c r="HWB846" s="32"/>
      <c r="HWC846" s="32"/>
      <c r="HWD846" s="32"/>
      <c r="HWE846" s="32"/>
      <c r="HWF846" s="32"/>
      <c r="HWG846" s="32"/>
      <c r="HWH846" s="32"/>
      <c r="HWI846" s="32"/>
      <c r="HWJ846" s="32"/>
      <c r="HWK846" s="32"/>
      <c r="HWL846" s="32"/>
      <c r="HWM846" s="32"/>
      <c r="HWN846" s="32"/>
      <c r="HWO846" s="32"/>
      <c r="HWP846" s="32"/>
      <c r="HWQ846" s="32"/>
      <c r="HWR846" s="32"/>
      <c r="HWS846" s="32"/>
      <c r="HWT846" s="32"/>
      <c r="HWU846" s="32"/>
      <c r="HWV846" s="32"/>
      <c r="HWW846" s="32"/>
      <c r="HWX846" s="32"/>
      <c r="HWY846" s="32"/>
      <c r="HWZ846" s="32"/>
      <c r="HXA846" s="32"/>
      <c r="HXB846" s="32"/>
      <c r="HXC846" s="32"/>
      <c r="HXD846" s="32"/>
      <c r="HXE846" s="32"/>
      <c r="HXF846" s="32"/>
      <c r="HXG846" s="32"/>
      <c r="HXH846" s="32"/>
      <c r="HXI846" s="32"/>
      <c r="HXJ846" s="32"/>
      <c r="HXK846" s="32"/>
      <c r="HXL846" s="32"/>
      <c r="HXM846" s="32"/>
      <c r="HXN846" s="32"/>
      <c r="HXO846" s="32"/>
      <c r="HXP846" s="32"/>
      <c r="HXQ846" s="32"/>
      <c r="HXR846" s="32"/>
      <c r="HXS846" s="32"/>
      <c r="HXT846" s="32"/>
      <c r="HXU846" s="32"/>
      <c r="HXV846" s="32"/>
      <c r="HXW846" s="32"/>
      <c r="HXX846" s="32"/>
      <c r="HXY846" s="32"/>
      <c r="HXZ846" s="32"/>
      <c r="HYA846" s="32"/>
      <c r="HYB846" s="32"/>
      <c r="HYC846" s="32"/>
      <c r="HYD846" s="32"/>
      <c r="HYE846" s="32"/>
      <c r="HYF846" s="32"/>
      <c r="HYG846" s="32"/>
      <c r="HYH846" s="32"/>
      <c r="HYI846" s="32"/>
      <c r="HYJ846" s="32"/>
      <c r="HYK846" s="32"/>
      <c r="HYL846" s="32"/>
      <c r="HYM846" s="32"/>
      <c r="HYN846" s="32"/>
      <c r="HYO846" s="32"/>
      <c r="HYP846" s="32"/>
      <c r="HYQ846" s="32"/>
      <c r="HYR846" s="32"/>
      <c r="HYS846" s="32"/>
      <c r="HYT846" s="32"/>
      <c r="HYU846" s="32"/>
      <c r="HYV846" s="32"/>
      <c r="HYW846" s="32"/>
      <c r="HYX846" s="32"/>
      <c r="HYY846" s="32"/>
      <c r="HYZ846" s="32"/>
      <c r="HZA846" s="32"/>
      <c r="HZB846" s="32"/>
      <c r="HZC846" s="32"/>
      <c r="HZD846" s="32"/>
      <c r="HZE846" s="32"/>
      <c r="HZF846" s="32"/>
      <c r="HZG846" s="32"/>
      <c r="HZH846" s="32"/>
      <c r="HZI846" s="32"/>
      <c r="HZJ846" s="32"/>
      <c r="HZK846" s="32"/>
      <c r="HZL846" s="32"/>
      <c r="HZM846" s="32"/>
      <c r="HZN846" s="32"/>
      <c r="HZO846" s="32"/>
      <c r="HZP846" s="32"/>
      <c r="HZQ846" s="32"/>
      <c r="HZR846" s="32"/>
      <c r="HZS846" s="32"/>
      <c r="HZT846" s="32"/>
      <c r="HZU846" s="32"/>
      <c r="HZV846" s="32"/>
      <c r="HZW846" s="32"/>
      <c r="HZX846" s="32"/>
      <c r="HZY846" s="32"/>
      <c r="HZZ846" s="32"/>
      <c r="IAA846" s="32"/>
      <c r="IAB846" s="32"/>
      <c r="IAC846" s="32"/>
      <c r="IAD846" s="32"/>
      <c r="IAE846" s="32"/>
      <c r="IAF846" s="32"/>
      <c r="IAG846" s="32"/>
      <c r="IAH846" s="32"/>
      <c r="IAI846" s="32"/>
      <c r="IAJ846" s="32"/>
      <c r="IAK846" s="32"/>
      <c r="IAL846" s="32"/>
      <c r="IAM846" s="32"/>
      <c r="IAN846" s="32"/>
      <c r="IAO846" s="32"/>
      <c r="IAP846" s="32"/>
      <c r="IAQ846" s="32"/>
      <c r="IAR846" s="32"/>
      <c r="IAS846" s="32"/>
      <c r="IAT846" s="32"/>
      <c r="IAU846" s="32"/>
      <c r="IAV846" s="32"/>
      <c r="IAW846" s="32"/>
      <c r="IAX846" s="32"/>
      <c r="IAY846" s="32"/>
      <c r="IAZ846" s="32"/>
      <c r="IBA846" s="32"/>
      <c r="IBB846" s="32"/>
      <c r="IBC846" s="32"/>
      <c r="IBD846" s="32"/>
      <c r="IBE846" s="32"/>
      <c r="IBF846" s="32"/>
      <c r="IBG846" s="32"/>
      <c r="IBH846" s="32"/>
      <c r="IBI846" s="32"/>
      <c r="IBJ846" s="32"/>
      <c r="IBK846" s="32"/>
      <c r="IBL846" s="32"/>
      <c r="IBM846" s="32"/>
      <c r="IBN846" s="32"/>
      <c r="IBO846" s="32"/>
      <c r="IBP846" s="32"/>
      <c r="IBQ846" s="32"/>
      <c r="IBR846" s="32"/>
      <c r="IBS846" s="32"/>
      <c r="IBT846" s="32"/>
      <c r="IBU846" s="32"/>
      <c r="IBV846" s="32"/>
      <c r="IBW846" s="32"/>
      <c r="IBX846" s="32"/>
      <c r="IBY846" s="32"/>
      <c r="IBZ846" s="32"/>
      <c r="ICA846" s="32"/>
      <c r="ICB846" s="32"/>
      <c r="ICC846" s="32"/>
      <c r="ICD846" s="32"/>
      <c r="ICE846" s="32"/>
      <c r="ICF846" s="32"/>
      <c r="ICG846" s="32"/>
      <c r="ICH846" s="32"/>
      <c r="ICI846" s="32"/>
      <c r="ICJ846" s="32"/>
      <c r="ICK846" s="32"/>
      <c r="ICL846" s="32"/>
      <c r="ICM846" s="32"/>
      <c r="ICN846" s="32"/>
      <c r="ICO846" s="32"/>
      <c r="ICP846" s="32"/>
      <c r="ICQ846" s="32"/>
      <c r="ICR846" s="32"/>
      <c r="ICS846" s="32"/>
      <c r="ICT846" s="32"/>
      <c r="ICU846" s="32"/>
      <c r="ICV846" s="32"/>
      <c r="ICW846" s="32"/>
      <c r="ICX846" s="32"/>
      <c r="ICY846" s="32"/>
      <c r="ICZ846" s="32"/>
      <c r="IDA846" s="32"/>
      <c r="IDB846" s="32"/>
      <c r="IDC846" s="32"/>
      <c r="IDD846" s="32"/>
      <c r="IDE846" s="32"/>
      <c r="IDF846" s="32"/>
      <c r="IDG846" s="32"/>
      <c r="IDH846" s="32"/>
      <c r="IDI846" s="32"/>
      <c r="IDJ846" s="32"/>
      <c r="IDK846" s="32"/>
      <c r="IDL846" s="32"/>
      <c r="IDM846" s="32"/>
      <c r="IDN846" s="32"/>
      <c r="IDO846" s="32"/>
      <c r="IDP846" s="32"/>
      <c r="IDQ846" s="32"/>
      <c r="IDR846" s="32"/>
      <c r="IDS846" s="32"/>
      <c r="IDT846" s="32"/>
      <c r="IDU846" s="32"/>
      <c r="IDV846" s="32"/>
      <c r="IDW846" s="32"/>
      <c r="IDX846" s="32"/>
      <c r="IDY846" s="32"/>
      <c r="IDZ846" s="32"/>
      <c r="IEA846" s="32"/>
      <c r="IEB846" s="32"/>
      <c r="IEC846" s="32"/>
      <c r="IED846" s="32"/>
      <c r="IEE846" s="32"/>
      <c r="IEF846" s="32"/>
      <c r="IEG846" s="32"/>
      <c r="IEH846" s="32"/>
      <c r="IEI846" s="32"/>
      <c r="IEJ846" s="32"/>
      <c r="IEK846" s="32"/>
      <c r="IEL846" s="32"/>
      <c r="IEM846" s="32"/>
      <c r="IEN846" s="32"/>
      <c r="IEO846" s="32"/>
      <c r="IEP846" s="32"/>
      <c r="IEQ846" s="32"/>
      <c r="IER846" s="32"/>
      <c r="IES846" s="32"/>
      <c r="IET846" s="32"/>
      <c r="IEU846" s="32"/>
      <c r="IEV846" s="32"/>
      <c r="IEW846" s="32"/>
      <c r="IEX846" s="32"/>
      <c r="IEY846" s="32"/>
      <c r="IEZ846" s="32"/>
      <c r="IFA846" s="32"/>
      <c r="IFB846" s="32"/>
      <c r="IFC846" s="32"/>
      <c r="IFD846" s="32"/>
      <c r="IFE846" s="32"/>
      <c r="IFF846" s="32"/>
      <c r="IFG846" s="32"/>
      <c r="IFH846" s="32"/>
      <c r="IFI846" s="32"/>
      <c r="IFJ846" s="32"/>
      <c r="IFK846" s="32"/>
      <c r="IFL846" s="32"/>
      <c r="IFM846" s="32"/>
      <c r="IFN846" s="32"/>
      <c r="IFO846" s="32"/>
      <c r="IFP846" s="32"/>
      <c r="IFQ846" s="32"/>
      <c r="IFR846" s="32"/>
      <c r="IFS846" s="32"/>
      <c r="IFT846" s="32"/>
      <c r="IFU846" s="32"/>
      <c r="IFV846" s="32"/>
      <c r="IFW846" s="32"/>
      <c r="IFX846" s="32"/>
      <c r="IFY846" s="32"/>
      <c r="IFZ846" s="32"/>
      <c r="IGA846" s="32"/>
      <c r="IGB846" s="32"/>
      <c r="IGC846" s="32"/>
      <c r="IGD846" s="32"/>
      <c r="IGE846" s="32"/>
      <c r="IGF846" s="32"/>
      <c r="IGG846" s="32"/>
      <c r="IGH846" s="32"/>
      <c r="IGI846" s="32"/>
      <c r="IGJ846" s="32"/>
      <c r="IGK846" s="32"/>
      <c r="IGL846" s="32"/>
      <c r="IGM846" s="32"/>
      <c r="IGN846" s="32"/>
      <c r="IGO846" s="32"/>
      <c r="IGP846" s="32"/>
      <c r="IGQ846" s="32"/>
      <c r="IGR846" s="32"/>
      <c r="IGS846" s="32"/>
      <c r="IGT846" s="32"/>
      <c r="IGU846" s="32"/>
      <c r="IGV846" s="32"/>
      <c r="IGW846" s="32"/>
      <c r="IGX846" s="32"/>
      <c r="IGY846" s="32"/>
      <c r="IGZ846" s="32"/>
      <c r="IHA846" s="32"/>
      <c r="IHB846" s="32"/>
      <c r="IHC846" s="32"/>
      <c r="IHD846" s="32"/>
      <c r="IHE846" s="32"/>
      <c r="IHF846" s="32"/>
      <c r="IHG846" s="32"/>
      <c r="IHH846" s="32"/>
      <c r="IHI846" s="32"/>
      <c r="IHJ846" s="32"/>
      <c r="IHK846" s="32"/>
      <c r="IHL846" s="32"/>
      <c r="IHM846" s="32"/>
      <c r="IHN846" s="32"/>
      <c r="IHO846" s="32"/>
      <c r="IHP846" s="32"/>
      <c r="IHQ846" s="32"/>
      <c r="IHR846" s="32"/>
      <c r="IHS846" s="32"/>
      <c r="IHT846" s="32"/>
      <c r="IHU846" s="32"/>
      <c r="IHV846" s="32"/>
      <c r="IHW846" s="32"/>
      <c r="IHX846" s="32"/>
      <c r="IHY846" s="32"/>
      <c r="IHZ846" s="32"/>
      <c r="IIA846" s="32"/>
      <c r="IIB846" s="32"/>
      <c r="IIC846" s="32"/>
      <c r="IID846" s="32"/>
      <c r="IIE846" s="32"/>
      <c r="IIF846" s="32"/>
      <c r="IIG846" s="32"/>
      <c r="IIH846" s="32"/>
      <c r="III846" s="32"/>
      <c r="IIJ846" s="32"/>
      <c r="IIK846" s="32"/>
      <c r="IIL846" s="32"/>
      <c r="IIM846" s="32"/>
      <c r="IIN846" s="32"/>
      <c r="IIO846" s="32"/>
      <c r="IIP846" s="32"/>
      <c r="IIQ846" s="32"/>
      <c r="IIR846" s="32"/>
      <c r="IIS846" s="32"/>
      <c r="IIT846" s="32"/>
      <c r="IIU846" s="32"/>
      <c r="IIV846" s="32"/>
      <c r="IIW846" s="32"/>
      <c r="IIX846" s="32"/>
      <c r="IIY846" s="32"/>
      <c r="IIZ846" s="32"/>
      <c r="IJA846" s="32"/>
      <c r="IJB846" s="32"/>
      <c r="IJC846" s="32"/>
      <c r="IJD846" s="32"/>
      <c r="IJE846" s="32"/>
      <c r="IJF846" s="32"/>
      <c r="IJG846" s="32"/>
      <c r="IJH846" s="32"/>
      <c r="IJI846" s="32"/>
      <c r="IJJ846" s="32"/>
      <c r="IJK846" s="32"/>
      <c r="IJL846" s="32"/>
      <c r="IJM846" s="32"/>
      <c r="IJN846" s="32"/>
      <c r="IJO846" s="32"/>
      <c r="IJP846" s="32"/>
      <c r="IJQ846" s="32"/>
      <c r="IJR846" s="32"/>
      <c r="IJS846" s="32"/>
      <c r="IJT846" s="32"/>
      <c r="IJU846" s="32"/>
      <c r="IJV846" s="32"/>
      <c r="IJW846" s="32"/>
      <c r="IJX846" s="32"/>
      <c r="IJY846" s="32"/>
      <c r="IJZ846" s="32"/>
      <c r="IKA846" s="32"/>
      <c r="IKB846" s="32"/>
      <c r="IKC846" s="32"/>
      <c r="IKD846" s="32"/>
      <c r="IKE846" s="32"/>
      <c r="IKF846" s="32"/>
      <c r="IKG846" s="32"/>
      <c r="IKH846" s="32"/>
      <c r="IKI846" s="32"/>
      <c r="IKJ846" s="32"/>
      <c r="IKK846" s="32"/>
      <c r="IKL846" s="32"/>
      <c r="IKM846" s="32"/>
      <c r="IKN846" s="32"/>
      <c r="IKO846" s="32"/>
      <c r="IKP846" s="32"/>
      <c r="IKQ846" s="32"/>
      <c r="IKR846" s="32"/>
      <c r="IKS846" s="32"/>
      <c r="IKT846" s="32"/>
      <c r="IKU846" s="32"/>
      <c r="IKV846" s="32"/>
      <c r="IKW846" s="32"/>
      <c r="IKX846" s="32"/>
      <c r="IKY846" s="32"/>
      <c r="IKZ846" s="32"/>
      <c r="ILA846" s="32"/>
      <c r="ILB846" s="32"/>
      <c r="ILC846" s="32"/>
      <c r="ILD846" s="32"/>
      <c r="ILE846" s="32"/>
      <c r="ILF846" s="32"/>
      <c r="ILG846" s="32"/>
      <c r="ILH846" s="32"/>
      <c r="ILI846" s="32"/>
      <c r="ILJ846" s="32"/>
      <c r="ILK846" s="32"/>
      <c r="ILL846" s="32"/>
      <c r="ILM846" s="32"/>
      <c r="ILN846" s="32"/>
      <c r="ILO846" s="32"/>
      <c r="ILP846" s="32"/>
      <c r="ILQ846" s="32"/>
      <c r="ILR846" s="32"/>
      <c r="ILS846" s="32"/>
      <c r="ILT846" s="32"/>
      <c r="ILU846" s="32"/>
      <c r="ILV846" s="32"/>
      <c r="ILW846" s="32"/>
      <c r="ILX846" s="32"/>
      <c r="ILY846" s="32"/>
      <c r="ILZ846" s="32"/>
      <c r="IMA846" s="32"/>
      <c r="IMB846" s="32"/>
      <c r="IMC846" s="32"/>
      <c r="IMD846" s="32"/>
      <c r="IME846" s="32"/>
      <c r="IMF846" s="32"/>
      <c r="IMG846" s="32"/>
      <c r="IMH846" s="32"/>
      <c r="IMI846" s="32"/>
      <c r="IMJ846" s="32"/>
      <c r="IMK846" s="32"/>
      <c r="IML846" s="32"/>
      <c r="IMM846" s="32"/>
      <c r="IMN846" s="32"/>
      <c r="IMO846" s="32"/>
      <c r="IMP846" s="32"/>
      <c r="IMQ846" s="32"/>
      <c r="IMR846" s="32"/>
      <c r="IMS846" s="32"/>
      <c r="IMT846" s="32"/>
      <c r="IMU846" s="32"/>
      <c r="IMV846" s="32"/>
      <c r="IMW846" s="32"/>
      <c r="IMX846" s="32"/>
      <c r="IMY846" s="32"/>
      <c r="IMZ846" s="32"/>
      <c r="INA846" s="32"/>
      <c r="INB846" s="32"/>
      <c r="INC846" s="32"/>
      <c r="IND846" s="32"/>
      <c r="INE846" s="32"/>
      <c r="INF846" s="32"/>
      <c r="ING846" s="32"/>
      <c r="INH846" s="32"/>
      <c r="INI846" s="32"/>
      <c r="INJ846" s="32"/>
      <c r="INK846" s="32"/>
      <c r="INL846" s="32"/>
      <c r="INM846" s="32"/>
      <c r="INN846" s="32"/>
      <c r="INO846" s="32"/>
      <c r="INP846" s="32"/>
      <c r="INQ846" s="32"/>
      <c r="INR846" s="32"/>
      <c r="INS846" s="32"/>
      <c r="INT846" s="32"/>
      <c r="INU846" s="32"/>
      <c r="INV846" s="32"/>
      <c r="INW846" s="32"/>
      <c r="INX846" s="32"/>
      <c r="INY846" s="32"/>
      <c r="INZ846" s="32"/>
      <c r="IOA846" s="32"/>
      <c r="IOB846" s="32"/>
      <c r="IOC846" s="32"/>
      <c r="IOD846" s="32"/>
      <c r="IOE846" s="32"/>
      <c r="IOF846" s="32"/>
      <c r="IOG846" s="32"/>
      <c r="IOH846" s="32"/>
      <c r="IOI846" s="32"/>
      <c r="IOJ846" s="32"/>
      <c r="IOK846" s="32"/>
      <c r="IOL846" s="32"/>
      <c r="IOM846" s="32"/>
      <c r="ION846" s="32"/>
      <c r="IOO846" s="32"/>
      <c r="IOP846" s="32"/>
      <c r="IOQ846" s="32"/>
      <c r="IOR846" s="32"/>
      <c r="IOS846" s="32"/>
      <c r="IOT846" s="32"/>
      <c r="IOU846" s="32"/>
      <c r="IOV846" s="32"/>
      <c r="IOW846" s="32"/>
      <c r="IOX846" s="32"/>
      <c r="IOY846" s="32"/>
      <c r="IOZ846" s="32"/>
      <c r="IPA846" s="32"/>
      <c r="IPB846" s="32"/>
      <c r="IPC846" s="32"/>
      <c r="IPD846" s="32"/>
      <c r="IPE846" s="32"/>
      <c r="IPF846" s="32"/>
      <c r="IPG846" s="32"/>
      <c r="IPH846" s="32"/>
      <c r="IPI846" s="32"/>
      <c r="IPJ846" s="32"/>
      <c r="IPK846" s="32"/>
      <c r="IPL846" s="32"/>
      <c r="IPM846" s="32"/>
      <c r="IPN846" s="32"/>
      <c r="IPO846" s="32"/>
      <c r="IPP846" s="32"/>
      <c r="IPQ846" s="32"/>
      <c r="IPR846" s="32"/>
      <c r="IPS846" s="32"/>
      <c r="IPT846" s="32"/>
      <c r="IPU846" s="32"/>
      <c r="IPV846" s="32"/>
      <c r="IPW846" s="32"/>
      <c r="IPX846" s="32"/>
      <c r="IPY846" s="32"/>
      <c r="IPZ846" s="32"/>
      <c r="IQA846" s="32"/>
      <c r="IQB846" s="32"/>
      <c r="IQC846" s="32"/>
      <c r="IQD846" s="32"/>
      <c r="IQE846" s="32"/>
      <c r="IQF846" s="32"/>
      <c r="IQG846" s="32"/>
      <c r="IQH846" s="32"/>
      <c r="IQI846" s="32"/>
      <c r="IQJ846" s="32"/>
      <c r="IQK846" s="32"/>
      <c r="IQL846" s="32"/>
      <c r="IQM846" s="32"/>
      <c r="IQN846" s="32"/>
      <c r="IQO846" s="32"/>
      <c r="IQP846" s="32"/>
      <c r="IQQ846" s="32"/>
      <c r="IQR846" s="32"/>
      <c r="IQS846" s="32"/>
      <c r="IQT846" s="32"/>
      <c r="IQU846" s="32"/>
      <c r="IQV846" s="32"/>
      <c r="IQW846" s="32"/>
      <c r="IQX846" s="32"/>
      <c r="IQY846" s="32"/>
      <c r="IQZ846" s="32"/>
      <c r="IRA846" s="32"/>
      <c r="IRB846" s="32"/>
      <c r="IRC846" s="32"/>
      <c r="IRD846" s="32"/>
      <c r="IRE846" s="32"/>
      <c r="IRF846" s="32"/>
      <c r="IRG846" s="32"/>
      <c r="IRH846" s="32"/>
      <c r="IRI846" s="32"/>
      <c r="IRJ846" s="32"/>
      <c r="IRK846" s="32"/>
      <c r="IRL846" s="32"/>
      <c r="IRM846" s="32"/>
      <c r="IRN846" s="32"/>
      <c r="IRO846" s="32"/>
      <c r="IRP846" s="32"/>
      <c r="IRQ846" s="32"/>
      <c r="IRR846" s="32"/>
      <c r="IRS846" s="32"/>
      <c r="IRT846" s="32"/>
      <c r="IRU846" s="32"/>
      <c r="IRV846" s="32"/>
      <c r="IRW846" s="32"/>
      <c r="IRX846" s="32"/>
      <c r="IRY846" s="32"/>
      <c r="IRZ846" s="32"/>
      <c r="ISA846" s="32"/>
      <c r="ISB846" s="32"/>
      <c r="ISC846" s="32"/>
      <c r="ISD846" s="32"/>
      <c r="ISE846" s="32"/>
      <c r="ISF846" s="32"/>
      <c r="ISG846" s="32"/>
      <c r="ISH846" s="32"/>
      <c r="ISI846" s="32"/>
      <c r="ISJ846" s="32"/>
      <c r="ISK846" s="32"/>
      <c r="ISL846" s="32"/>
      <c r="ISM846" s="32"/>
      <c r="ISN846" s="32"/>
      <c r="ISO846" s="32"/>
      <c r="ISP846" s="32"/>
      <c r="ISQ846" s="32"/>
      <c r="ISR846" s="32"/>
      <c r="ISS846" s="32"/>
      <c r="IST846" s="32"/>
      <c r="ISU846" s="32"/>
      <c r="ISV846" s="32"/>
      <c r="ISW846" s="32"/>
      <c r="ISX846" s="32"/>
      <c r="ISY846" s="32"/>
      <c r="ISZ846" s="32"/>
      <c r="ITA846" s="32"/>
      <c r="ITB846" s="32"/>
      <c r="ITC846" s="32"/>
      <c r="ITD846" s="32"/>
      <c r="ITE846" s="32"/>
      <c r="ITF846" s="32"/>
      <c r="ITG846" s="32"/>
      <c r="ITH846" s="32"/>
      <c r="ITI846" s="32"/>
      <c r="ITJ846" s="32"/>
      <c r="ITK846" s="32"/>
      <c r="ITL846" s="32"/>
      <c r="ITM846" s="32"/>
      <c r="ITN846" s="32"/>
      <c r="ITO846" s="32"/>
      <c r="ITP846" s="32"/>
      <c r="ITQ846" s="32"/>
      <c r="ITR846" s="32"/>
      <c r="ITS846" s="32"/>
      <c r="ITT846" s="32"/>
      <c r="ITU846" s="32"/>
      <c r="ITV846" s="32"/>
      <c r="ITW846" s="32"/>
      <c r="ITX846" s="32"/>
      <c r="ITY846" s="32"/>
      <c r="ITZ846" s="32"/>
      <c r="IUA846" s="32"/>
      <c r="IUB846" s="32"/>
      <c r="IUC846" s="32"/>
      <c r="IUD846" s="32"/>
      <c r="IUE846" s="32"/>
      <c r="IUF846" s="32"/>
      <c r="IUG846" s="32"/>
      <c r="IUH846" s="32"/>
      <c r="IUI846" s="32"/>
      <c r="IUJ846" s="32"/>
      <c r="IUK846" s="32"/>
      <c r="IUL846" s="32"/>
      <c r="IUM846" s="32"/>
      <c r="IUN846" s="32"/>
      <c r="IUO846" s="32"/>
      <c r="IUP846" s="32"/>
      <c r="IUQ846" s="32"/>
      <c r="IUR846" s="32"/>
      <c r="IUS846" s="32"/>
      <c r="IUT846" s="32"/>
      <c r="IUU846" s="32"/>
      <c r="IUV846" s="32"/>
      <c r="IUW846" s="32"/>
      <c r="IUX846" s="32"/>
      <c r="IUY846" s="32"/>
      <c r="IUZ846" s="32"/>
      <c r="IVA846" s="32"/>
      <c r="IVB846" s="32"/>
      <c r="IVC846" s="32"/>
      <c r="IVD846" s="32"/>
      <c r="IVE846" s="32"/>
      <c r="IVF846" s="32"/>
      <c r="IVG846" s="32"/>
      <c r="IVH846" s="32"/>
      <c r="IVI846" s="32"/>
      <c r="IVJ846" s="32"/>
      <c r="IVK846" s="32"/>
      <c r="IVL846" s="32"/>
      <c r="IVM846" s="32"/>
      <c r="IVN846" s="32"/>
      <c r="IVO846" s="32"/>
      <c r="IVP846" s="32"/>
      <c r="IVQ846" s="32"/>
      <c r="IVR846" s="32"/>
      <c r="IVS846" s="32"/>
      <c r="IVT846" s="32"/>
      <c r="IVU846" s="32"/>
      <c r="IVV846" s="32"/>
      <c r="IVW846" s="32"/>
      <c r="IVX846" s="32"/>
      <c r="IVY846" s="32"/>
      <c r="IVZ846" s="32"/>
      <c r="IWA846" s="32"/>
      <c r="IWB846" s="32"/>
      <c r="IWC846" s="32"/>
      <c r="IWD846" s="32"/>
      <c r="IWE846" s="32"/>
      <c r="IWF846" s="32"/>
      <c r="IWG846" s="32"/>
      <c r="IWH846" s="32"/>
      <c r="IWI846" s="32"/>
      <c r="IWJ846" s="32"/>
      <c r="IWK846" s="32"/>
      <c r="IWL846" s="32"/>
      <c r="IWM846" s="32"/>
      <c r="IWN846" s="32"/>
      <c r="IWO846" s="32"/>
      <c r="IWP846" s="32"/>
      <c r="IWQ846" s="32"/>
      <c r="IWR846" s="32"/>
      <c r="IWS846" s="32"/>
      <c r="IWT846" s="32"/>
      <c r="IWU846" s="32"/>
      <c r="IWV846" s="32"/>
      <c r="IWW846" s="32"/>
      <c r="IWX846" s="32"/>
      <c r="IWY846" s="32"/>
      <c r="IWZ846" s="32"/>
      <c r="IXA846" s="32"/>
      <c r="IXB846" s="32"/>
      <c r="IXC846" s="32"/>
      <c r="IXD846" s="32"/>
      <c r="IXE846" s="32"/>
      <c r="IXF846" s="32"/>
      <c r="IXG846" s="32"/>
      <c r="IXH846" s="32"/>
      <c r="IXI846" s="32"/>
      <c r="IXJ846" s="32"/>
      <c r="IXK846" s="32"/>
      <c r="IXL846" s="32"/>
      <c r="IXM846" s="32"/>
      <c r="IXN846" s="32"/>
      <c r="IXO846" s="32"/>
      <c r="IXP846" s="32"/>
      <c r="IXQ846" s="32"/>
      <c r="IXR846" s="32"/>
      <c r="IXS846" s="32"/>
      <c r="IXT846" s="32"/>
      <c r="IXU846" s="32"/>
      <c r="IXV846" s="32"/>
      <c r="IXW846" s="32"/>
      <c r="IXX846" s="32"/>
      <c r="IXY846" s="32"/>
      <c r="IXZ846" s="32"/>
      <c r="IYA846" s="32"/>
      <c r="IYB846" s="32"/>
      <c r="IYC846" s="32"/>
      <c r="IYD846" s="32"/>
      <c r="IYE846" s="32"/>
      <c r="IYF846" s="32"/>
      <c r="IYG846" s="32"/>
      <c r="IYH846" s="32"/>
      <c r="IYI846" s="32"/>
      <c r="IYJ846" s="32"/>
      <c r="IYK846" s="32"/>
      <c r="IYL846" s="32"/>
      <c r="IYM846" s="32"/>
      <c r="IYN846" s="32"/>
      <c r="IYO846" s="32"/>
      <c r="IYP846" s="32"/>
      <c r="IYQ846" s="32"/>
      <c r="IYR846" s="32"/>
      <c r="IYS846" s="32"/>
      <c r="IYT846" s="32"/>
      <c r="IYU846" s="32"/>
      <c r="IYV846" s="32"/>
      <c r="IYW846" s="32"/>
      <c r="IYX846" s="32"/>
      <c r="IYY846" s="32"/>
      <c r="IYZ846" s="32"/>
      <c r="IZA846" s="32"/>
      <c r="IZB846" s="32"/>
      <c r="IZC846" s="32"/>
      <c r="IZD846" s="32"/>
      <c r="IZE846" s="32"/>
      <c r="IZF846" s="32"/>
      <c r="IZG846" s="32"/>
      <c r="IZH846" s="32"/>
      <c r="IZI846" s="32"/>
      <c r="IZJ846" s="32"/>
      <c r="IZK846" s="32"/>
      <c r="IZL846" s="32"/>
      <c r="IZM846" s="32"/>
      <c r="IZN846" s="32"/>
      <c r="IZO846" s="32"/>
      <c r="IZP846" s="32"/>
      <c r="IZQ846" s="32"/>
      <c r="IZR846" s="32"/>
      <c r="IZS846" s="32"/>
      <c r="IZT846" s="32"/>
      <c r="IZU846" s="32"/>
      <c r="IZV846" s="32"/>
      <c r="IZW846" s="32"/>
      <c r="IZX846" s="32"/>
      <c r="IZY846" s="32"/>
      <c r="IZZ846" s="32"/>
      <c r="JAA846" s="32"/>
      <c r="JAB846" s="32"/>
      <c r="JAC846" s="32"/>
      <c r="JAD846" s="32"/>
      <c r="JAE846" s="32"/>
      <c r="JAF846" s="32"/>
      <c r="JAG846" s="32"/>
      <c r="JAH846" s="32"/>
      <c r="JAI846" s="32"/>
      <c r="JAJ846" s="32"/>
      <c r="JAK846" s="32"/>
      <c r="JAL846" s="32"/>
      <c r="JAM846" s="32"/>
      <c r="JAN846" s="32"/>
      <c r="JAO846" s="32"/>
      <c r="JAP846" s="32"/>
      <c r="JAQ846" s="32"/>
      <c r="JAR846" s="32"/>
      <c r="JAS846" s="32"/>
      <c r="JAT846" s="32"/>
      <c r="JAU846" s="32"/>
      <c r="JAV846" s="32"/>
      <c r="JAW846" s="32"/>
      <c r="JAX846" s="32"/>
      <c r="JAY846" s="32"/>
      <c r="JAZ846" s="32"/>
      <c r="JBA846" s="32"/>
      <c r="JBB846" s="32"/>
      <c r="JBC846" s="32"/>
      <c r="JBD846" s="32"/>
      <c r="JBE846" s="32"/>
      <c r="JBF846" s="32"/>
      <c r="JBG846" s="32"/>
      <c r="JBH846" s="32"/>
      <c r="JBI846" s="32"/>
      <c r="JBJ846" s="32"/>
      <c r="JBK846" s="32"/>
      <c r="JBL846" s="32"/>
      <c r="JBM846" s="32"/>
      <c r="JBN846" s="32"/>
      <c r="JBO846" s="32"/>
      <c r="JBP846" s="32"/>
      <c r="JBQ846" s="32"/>
      <c r="JBR846" s="32"/>
      <c r="JBS846" s="32"/>
      <c r="JBT846" s="32"/>
      <c r="JBU846" s="32"/>
      <c r="JBV846" s="32"/>
      <c r="JBW846" s="32"/>
      <c r="JBX846" s="32"/>
      <c r="JBY846" s="32"/>
      <c r="JBZ846" s="32"/>
      <c r="JCA846" s="32"/>
      <c r="JCB846" s="32"/>
      <c r="JCC846" s="32"/>
      <c r="JCD846" s="32"/>
      <c r="JCE846" s="32"/>
      <c r="JCF846" s="32"/>
      <c r="JCG846" s="32"/>
      <c r="JCH846" s="32"/>
      <c r="JCI846" s="32"/>
      <c r="JCJ846" s="32"/>
      <c r="JCK846" s="32"/>
      <c r="JCL846" s="32"/>
      <c r="JCM846" s="32"/>
      <c r="JCN846" s="32"/>
      <c r="JCO846" s="32"/>
      <c r="JCP846" s="32"/>
      <c r="JCQ846" s="32"/>
      <c r="JCR846" s="32"/>
      <c r="JCS846" s="32"/>
      <c r="JCT846" s="32"/>
      <c r="JCU846" s="32"/>
      <c r="JCV846" s="32"/>
      <c r="JCW846" s="32"/>
      <c r="JCX846" s="32"/>
      <c r="JCY846" s="32"/>
      <c r="JCZ846" s="32"/>
      <c r="JDA846" s="32"/>
      <c r="JDB846" s="32"/>
      <c r="JDC846" s="32"/>
      <c r="JDD846" s="32"/>
      <c r="JDE846" s="32"/>
      <c r="JDF846" s="32"/>
      <c r="JDG846" s="32"/>
      <c r="JDH846" s="32"/>
      <c r="JDI846" s="32"/>
      <c r="JDJ846" s="32"/>
      <c r="JDK846" s="32"/>
      <c r="JDL846" s="32"/>
      <c r="JDM846" s="32"/>
      <c r="JDN846" s="32"/>
      <c r="JDO846" s="32"/>
      <c r="JDP846" s="32"/>
      <c r="JDQ846" s="32"/>
      <c r="JDR846" s="32"/>
      <c r="JDS846" s="32"/>
      <c r="JDT846" s="32"/>
      <c r="JDU846" s="32"/>
      <c r="JDV846" s="32"/>
      <c r="JDW846" s="32"/>
      <c r="JDX846" s="32"/>
      <c r="JDY846" s="32"/>
      <c r="JDZ846" s="32"/>
      <c r="JEA846" s="32"/>
      <c r="JEB846" s="32"/>
      <c r="JEC846" s="32"/>
      <c r="JED846" s="32"/>
      <c r="JEE846" s="32"/>
      <c r="JEF846" s="32"/>
      <c r="JEG846" s="32"/>
      <c r="JEH846" s="32"/>
      <c r="JEI846" s="32"/>
      <c r="JEJ846" s="32"/>
      <c r="JEK846" s="32"/>
      <c r="JEL846" s="32"/>
      <c r="JEM846" s="32"/>
      <c r="JEN846" s="32"/>
      <c r="JEO846" s="32"/>
      <c r="JEP846" s="32"/>
      <c r="JEQ846" s="32"/>
      <c r="JER846" s="32"/>
      <c r="JES846" s="32"/>
      <c r="JET846" s="32"/>
      <c r="JEU846" s="32"/>
      <c r="JEV846" s="32"/>
      <c r="JEW846" s="32"/>
      <c r="JEX846" s="32"/>
      <c r="JEY846" s="32"/>
      <c r="JEZ846" s="32"/>
      <c r="JFA846" s="32"/>
      <c r="JFB846" s="32"/>
      <c r="JFC846" s="32"/>
      <c r="JFD846" s="32"/>
      <c r="JFE846" s="32"/>
      <c r="JFF846" s="32"/>
      <c r="JFG846" s="32"/>
      <c r="JFH846" s="32"/>
      <c r="JFI846" s="32"/>
      <c r="JFJ846" s="32"/>
      <c r="JFK846" s="32"/>
      <c r="JFL846" s="32"/>
      <c r="JFM846" s="32"/>
      <c r="JFN846" s="32"/>
      <c r="JFO846" s="32"/>
      <c r="JFP846" s="32"/>
      <c r="JFQ846" s="32"/>
      <c r="JFR846" s="32"/>
      <c r="JFS846" s="32"/>
      <c r="JFT846" s="32"/>
      <c r="JFU846" s="32"/>
      <c r="JFV846" s="32"/>
      <c r="JFW846" s="32"/>
      <c r="JFX846" s="32"/>
      <c r="JFY846" s="32"/>
      <c r="JFZ846" s="32"/>
      <c r="JGA846" s="32"/>
      <c r="JGB846" s="32"/>
      <c r="JGC846" s="32"/>
      <c r="JGD846" s="32"/>
      <c r="JGE846" s="32"/>
      <c r="JGF846" s="32"/>
      <c r="JGG846" s="32"/>
      <c r="JGH846" s="32"/>
      <c r="JGI846" s="32"/>
      <c r="JGJ846" s="32"/>
      <c r="JGK846" s="32"/>
      <c r="JGL846" s="32"/>
      <c r="JGM846" s="32"/>
      <c r="JGN846" s="32"/>
      <c r="JGO846" s="32"/>
      <c r="JGP846" s="32"/>
      <c r="JGQ846" s="32"/>
      <c r="JGR846" s="32"/>
      <c r="JGS846" s="32"/>
      <c r="JGT846" s="32"/>
      <c r="JGU846" s="32"/>
      <c r="JGV846" s="32"/>
      <c r="JGW846" s="32"/>
      <c r="JGX846" s="32"/>
      <c r="JGY846" s="32"/>
      <c r="JGZ846" s="32"/>
      <c r="JHA846" s="32"/>
      <c r="JHB846" s="32"/>
      <c r="JHC846" s="32"/>
      <c r="JHD846" s="32"/>
      <c r="JHE846" s="32"/>
      <c r="JHF846" s="32"/>
      <c r="JHG846" s="32"/>
      <c r="JHH846" s="32"/>
      <c r="JHI846" s="32"/>
      <c r="JHJ846" s="32"/>
      <c r="JHK846" s="32"/>
      <c r="JHL846" s="32"/>
      <c r="JHM846" s="32"/>
      <c r="JHN846" s="32"/>
      <c r="JHO846" s="32"/>
      <c r="JHP846" s="32"/>
      <c r="JHQ846" s="32"/>
      <c r="JHR846" s="32"/>
      <c r="JHS846" s="32"/>
      <c r="JHT846" s="32"/>
      <c r="JHU846" s="32"/>
      <c r="JHV846" s="32"/>
      <c r="JHW846" s="32"/>
      <c r="JHX846" s="32"/>
      <c r="JHY846" s="32"/>
      <c r="JHZ846" s="32"/>
      <c r="JIA846" s="32"/>
      <c r="JIB846" s="32"/>
      <c r="JIC846" s="32"/>
      <c r="JID846" s="32"/>
      <c r="JIE846" s="32"/>
      <c r="JIF846" s="32"/>
      <c r="JIG846" s="32"/>
      <c r="JIH846" s="32"/>
      <c r="JII846" s="32"/>
      <c r="JIJ846" s="32"/>
      <c r="JIK846" s="32"/>
      <c r="JIL846" s="32"/>
      <c r="JIM846" s="32"/>
      <c r="JIN846" s="32"/>
      <c r="JIO846" s="32"/>
      <c r="JIP846" s="32"/>
      <c r="JIQ846" s="32"/>
      <c r="JIR846" s="32"/>
      <c r="JIS846" s="32"/>
      <c r="JIT846" s="32"/>
      <c r="JIU846" s="32"/>
      <c r="JIV846" s="32"/>
      <c r="JIW846" s="32"/>
      <c r="JIX846" s="32"/>
      <c r="JIY846" s="32"/>
      <c r="JIZ846" s="32"/>
      <c r="JJA846" s="32"/>
      <c r="JJB846" s="32"/>
      <c r="JJC846" s="32"/>
      <c r="JJD846" s="32"/>
      <c r="JJE846" s="32"/>
      <c r="JJF846" s="32"/>
      <c r="JJG846" s="32"/>
      <c r="JJH846" s="32"/>
      <c r="JJI846" s="32"/>
      <c r="JJJ846" s="32"/>
      <c r="JJK846" s="32"/>
      <c r="JJL846" s="32"/>
      <c r="JJM846" s="32"/>
      <c r="JJN846" s="32"/>
      <c r="JJO846" s="32"/>
      <c r="JJP846" s="32"/>
      <c r="JJQ846" s="32"/>
      <c r="JJR846" s="32"/>
      <c r="JJS846" s="32"/>
      <c r="JJT846" s="32"/>
      <c r="JJU846" s="32"/>
      <c r="JJV846" s="32"/>
      <c r="JJW846" s="32"/>
      <c r="JJX846" s="32"/>
      <c r="JJY846" s="32"/>
      <c r="JJZ846" s="32"/>
      <c r="JKA846" s="32"/>
      <c r="JKB846" s="32"/>
      <c r="JKC846" s="32"/>
      <c r="JKD846" s="32"/>
      <c r="JKE846" s="32"/>
      <c r="JKF846" s="32"/>
      <c r="JKG846" s="32"/>
      <c r="JKH846" s="32"/>
      <c r="JKI846" s="32"/>
      <c r="JKJ846" s="32"/>
      <c r="JKK846" s="32"/>
      <c r="JKL846" s="32"/>
      <c r="JKM846" s="32"/>
      <c r="JKN846" s="32"/>
      <c r="JKO846" s="32"/>
      <c r="JKP846" s="32"/>
      <c r="JKQ846" s="32"/>
      <c r="JKR846" s="32"/>
      <c r="JKS846" s="32"/>
      <c r="JKT846" s="32"/>
      <c r="JKU846" s="32"/>
      <c r="JKV846" s="32"/>
      <c r="JKW846" s="32"/>
      <c r="JKX846" s="32"/>
      <c r="JKY846" s="32"/>
      <c r="JKZ846" s="32"/>
      <c r="JLA846" s="32"/>
      <c r="JLB846" s="32"/>
      <c r="JLC846" s="32"/>
      <c r="JLD846" s="32"/>
      <c r="JLE846" s="32"/>
      <c r="JLF846" s="32"/>
      <c r="JLG846" s="32"/>
      <c r="JLH846" s="32"/>
      <c r="JLI846" s="32"/>
      <c r="JLJ846" s="32"/>
      <c r="JLK846" s="32"/>
      <c r="JLL846" s="32"/>
      <c r="JLM846" s="32"/>
      <c r="JLN846" s="32"/>
      <c r="JLO846" s="32"/>
      <c r="JLP846" s="32"/>
      <c r="JLQ846" s="32"/>
      <c r="JLR846" s="32"/>
      <c r="JLS846" s="32"/>
      <c r="JLT846" s="32"/>
      <c r="JLU846" s="32"/>
      <c r="JLV846" s="32"/>
      <c r="JLW846" s="32"/>
      <c r="JLX846" s="32"/>
      <c r="JLY846" s="32"/>
      <c r="JLZ846" s="32"/>
      <c r="JMA846" s="32"/>
      <c r="JMB846" s="32"/>
      <c r="JMC846" s="32"/>
      <c r="JMD846" s="32"/>
      <c r="JME846" s="32"/>
      <c r="JMF846" s="32"/>
      <c r="JMG846" s="32"/>
      <c r="JMH846" s="32"/>
      <c r="JMI846" s="32"/>
      <c r="JMJ846" s="32"/>
      <c r="JMK846" s="32"/>
      <c r="JML846" s="32"/>
      <c r="JMM846" s="32"/>
      <c r="JMN846" s="32"/>
      <c r="JMO846" s="32"/>
      <c r="JMP846" s="32"/>
      <c r="JMQ846" s="32"/>
      <c r="JMR846" s="32"/>
      <c r="JMS846" s="32"/>
      <c r="JMT846" s="32"/>
      <c r="JMU846" s="32"/>
      <c r="JMV846" s="32"/>
      <c r="JMW846" s="32"/>
      <c r="JMX846" s="32"/>
      <c r="JMY846" s="32"/>
      <c r="JMZ846" s="32"/>
      <c r="JNA846" s="32"/>
      <c r="JNB846" s="32"/>
      <c r="JNC846" s="32"/>
      <c r="JND846" s="32"/>
      <c r="JNE846" s="32"/>
      <c r="JNF846" s="32"/>
      <c r="JNG846" s="32"/>
      <c r="JNH846" s="32"/>
      <c r="JNI846" s="32"/>
      <c r="JNJ846" s="32"/>
      <c r="JNK846" s="32"/>
      <c r="JNL846" s="32"/>
      <c r="JNM846" s="32"/>
      <c r="JNN846" s="32"/>
      <c r="JNO846" s="32"/>
      <c r="JNP846" s="32"/>
      <c r="JNQ846" s="32"/>
      <c r="JNR846" s="32"/>
      <c r="JNS846" s="32"/>
      <c r="JNT846" s="32"/>
      <c r="JNU846" s="32"/>
      <c r="JNV846" s="32"/>
      <c r="JNW846" s="32"/>
      <c r="JNX846" s="32"/>
      <c r="JNY846" s="32"/>
      <c r="JNZ846" s="32"/>
      <c r="JOA846" s="32"/>
      <c r="JOB846" s="32"/>
      <c r="JOC846" s="32"/>
      <c r="JOD846" s="32"/>
      <c r="JOE846" s="32"/>
      <c r="JOF846" s="32"/>
      <c r="JOG846" s="32"/>
      <c r="JOH846" s="32"/>
      <c r="JOI846" s="32"/>
      <c r="JOJ846" s="32"/>
      <c r="JOK846" s="32"/>
      <c r="JOL846" s="32"/>
      <c r="JOM846" s="32"/>
      <c r="JON846" s="32"/>
      <c r="JOO846" s="32"/>
      <c r="JOP846" s="32"/>
      <c r="JOQ846" s="32"/>
      <c r="JOR846" s="32"/>
      <c r="JOS846" s="32"/>
      <c r="JOT846" s="32"/>
      <c r="JOU846" s="32"/>
      <c r="JOV846" s="32"/>
      <c r="JOW846" s="32"/>
      <c r="JOX846" s="32"/>
      <c r="JOY846" s="32"/>
      <c r="JOZ846" s="32"/>
      <c r="JPA846" s="32"/>
      <c r="JPB846" s="32"/>
      <c r="JPC846" s="32"/>
      <c r="JPD846" s="32"/>
      <c r="JPE846" s="32"/>
      <c r="JPF846" s="32"/>
      <c r="JPG846" s="32"/>
      <c r="JPH846" s="32"/>
      <c r="JPI846" s="32"/>
      <c r="JPJ846" s="32"/>
      <c r="JPK846" s="32"/>
      <c r="JPL846" s="32"/>
      <c r="JPM846" s="32"/>
      <c r="JPN846" s="32"/>
      <c r="JPO846" s="32"/>
      <c r="JPP846" s="32"/>
      <c r="JPQ846" s="32"/>
      <c r="JPR846" s="32"/>
      <c r="JPS846" s="32"/>
      <c r="JPT846" s="32"/>
      <c r="JPU846" s="32"/>
      <c r="JPV846" s="32"/>
      <c r="JPW846" s="32"/>
      <c r="JPX846" s="32"/>
      <c r="JPY846" s="32"/>
      <c r="JPZ846" s="32"/>
      <c r="JQA846" s="32"/>
      <c r="JQB846" s="32"/>
      <c r="JQC846" s="32"/>
      <c r="JQD846" s="32"/>
      <c r="JQE846" s="32"/>
      <c r="JQF846" s="32"/>
      <c r="JQG846" s="32"/>
      <c r="JQH846" s="32"/>
      <c r="JQI846" s="32"/>
      <c r="JQJ846" s="32"/>
      <c r="JQK846" s="32"/>
      <c r="JQL846" s="32"/>
      <c r="JQM846" s="32"/>
      <c r="JQN846" s="32"/>
      <c r="JQO846" s="32"/>
      <c r="JQP846" s="32"/>
      <c r="JQQ846" s="32"/>
      <c r="JQR846" s="32"/>
      <c r="JQS846" s="32"/>
      <c r="JQT846" s="32"/>
      <c r="JQU846" s="32"/>
      <c r="JQV846" s="32"/>
      <c r="JQW846" s="32"/>
      <c r="JQX846" s="32"/>
      <c r="JQY846" s="32"/>
      <c r="JQZ846" s="32"/>
      <c r="JRA846" s="32"/>
      <c r="JRB846" s="32"/>
      <c r="JRC846" s="32"/>
      <c r="JRD846" s="32"/>
      <c r="JRE846" s="32"/>
      <c r="JRF846" s="32"/>
      <c r="JRG846" s="32"/>
      <c r="JRH846" s="32"/>
      <c r="JRI846" s="32"/>
      <c r="JRJ846" s="32"/>
      <c r="JRK846" s="32"/>
      <c r="JRL846" s="32"/>
      <c r="JRM846" s="32"/>
      <c r="JRN846" s="32"/>
      <c r="JRO846" s="32"/>
      <c r="JRP846" s="32"/>
      <c r="JRQ846" s="32"/>
      <c r="JRR846" s="32"/>
      <c r="JRS846" s="32"/>
      <c r="JRT846" s="32"/>
      <c r="JRU846" s="32"/>
      <c r="JRV846" s="32"/>
      <c r="JRW846" s="32"/>
      <c r="JRX846" s="32"/>
      <c r="JRY846" s="32"/>
      <c r="JRZ846" s="32"/>
      <c r="JSA846" s="32"/>
      <c r="JSB846" s="32"/>
      <c r="JSC846" s="32"/>
      <c r="JSD846" s="32"/>
      <c r="JSE846" s="32"/>
      <c r="JSF846" s="32"/>
      <c r="JSG846" s="32"/>
      <c r="JSH846" s="32"/>
      <c r="JSI846" s="32"/>
      <c r="JSJ846" s="32"/>
      <c r="JSK846" s="32"/>
      <c r="JSL846" s="32"/>
      <c r="JSM846" s="32"/>
      <c r="JSN846" s="32"/>
      <c r="JSO846" s="32"/>
      <c r="JSP846" s="32"/>
      <c r="JSQ846" s="32"/>
      <c r="JSR846" s="32"/>
      <c r="JSS846" s="32"/>
      <c r="JST846" s="32"/>
      <c r="JSU846" s="32"/>
      <c r="JSV846" s="32"/>
      <c r="JSW846" s="32"/>
      <c r="JSX846" s="32"/>
      <c r="JSY846" s="32"/>
      <c r="JSZ846" s="32"/>
      <c r="JTA846" s="32"/>
      <c r="JTB846" s="32"/>
      <c r="JTC846" s="32"/>
      <c r="JTD846" s="32"/>
      <c r="JTE846" s="32"/>
      <c r="JTF846" s="32"/>
      <c r="JTG846" s="32"/>
      <c r="JTH846" s="32"/>
      <c r="JTI846" s="32"/>
      <c r="JTJ846" s="32"/>
      <c r="JTK846" s="32"/>
      <c r="JTL846" s="32"/>
      <c r="JTM846" s="32"/>
      <c r="JTN846" s="32"/>
      <c r="JTO846" s="32"/>
      <c r="JTP846" s="32"/>
      <c r="JTQ846" s="32"/>
      <c r="JTR846" s="32"/>
      <c r="JTS846" s="32"/>
      <c r="JTT846" s="32"/>
      <c r="JTU846" s="32"/>
      <c r="JTV846" s="32"/>
      <c r="JTW846" s="32"/>
      <c r="JTX846" s="32"/>
      <c r="JTY846" s="32"/>
      <c r="JTZ846" s="32"/>
      <c r="JUA846" s="32"/>
      <c r="JUB846" s="32"/>
      <c r="JUC846" s="32"/>
      <c r="JUD846" s="32"/>
      <c r="JUE846" s="32"/>
      <c r="JUF846" s="32"/>
      <c r="JUG846" s="32"/>
      <c r="JUH846" s="32"/>
      <c r="JUI846" s="32"/>
      <c r="JUJ846" s="32"/>
      <c r="JUK846" s="32"/>
      <c r="JUL846" s="32"/>
      <c r="JUM846" s="32"/>
      <c r="JUN846" s="32"/>
      <c r="JUO846" s="32"/>
      <c r="JUP846" s="32"/>
      <c r="JUQ846" s="32"/>
      <c r="JUR846" s="32"/>
      <c r="JUS846" s="32"/>
      <c r="JUT846" s="32"/>
      <c r="JUU846" s="32"/>
      <c r="JUV846" s="32"/>
      <c r="JUW846" s="32"/>
      <c r="JUX846" s="32"/>
      <c r="JUY846" s="32"/>
      <c r="JUZ846" s="32"/>
      <c r="JVA846" s="32"/>
      <c r="JVB846" s="32"/>
      <c r="JVC846" s="32"/>
      <c r="JVD846" s="32"/>
      <c r="JVE846" s="32"/>
      <c r="JVF846" s="32"/>
      <c r="JVG846" s="32"/>
      <c r="JVH846" s="32"/>
      <c r="JVI846" s="32"/>
      <c r="JVJ846" s="32"/>
      <c r="JVK846" s="32"/>
      <c r="JVL846" s="32"/>
      <c r="JVM846" s="32"/>
      <c r="JVN846" s="32"/>
      <c r="JVO846" s="32"/>
      <c r="JVP846" s="32"/>
      <c r="JVQ846" s="32"/>
      <c r="JVR846" s="32"/>
      <c r="JVS846" s="32"/>
      <c r="JVT846" s="32"/>
      <c r="JVU846" s="32"/>
      <c r="JVV846" s="32"/>
      <c r="JVW846" s="32"/>
      <c r="JVX846" s="32"/>
      <c r="JVY846" s="32"/>
      <c r="JVZ846" s="32"/>
      <c r="JWA846" s="32"/>
      <c r="JWB846" s="32"/>
      <c r="JWC846" s="32"/>
      <c r="JWD846" s="32"/>
      <c r="JWE846" s="32"/>
      <c r="JWF846" s="32"/>
      <c r="JWG846" s="32"/>
      <c r="JWH846" s="32"/>
      <c r="JWI846" s="32"/>
      <c r="JWJ846" s="32"/>
      <c r="JWK846" s="32"/>
      <c r="JWL846" s="32"/>
      <c r="JWM846" s="32"/>
      <c r="JWN846" s="32"/>
      <c r="JWO846" s="32"/>
      <c r="JWP846" s="32"/>
      <c r="JWQ846" s="32"/>
      <c r="JWR846" s="32"/>
      <c r="JWS846" s="32"/>
      <c r="JWT846" s="32"/>
      <c r="JWU846" s="32"/>
      <c r="JWV846" s="32"/>
      <c r="JWW846" s="32"/>
      <c r="JWX846" s="32"/>
      <c r="JWY846" s="32"/>
      <c r="JWZ846" s="32"/>
      <c r="JXA846" s="32"/>
      <c r="JXB846" s="32"/>
      <c r="JXC846" s="32"/>
      <c r="JXD846" s="32"/>
      <c r="JXE846" s="32"/>
      <c r="JXF846" s="32"/>
      <c r="JXG846" s="32"/>
      <c r="JXH846" s="32"/>
      <c r="JXI846" s="32"/>
      <c r="JXJ846" s="32"/>
      <c r="JXK846" s="32"/>
      <c r="JXL846" s="32"/>
      <c r="JXM846" s="32"/>
      <c r="JXN846" s="32"/>
      <c r="JXO846" s="32"/>
      <c r="JXP846" s="32"/>
      <c r="JXQ846" s="32"/>
      <c r="JXR846" s="32"/>
      <c r="JXS846" s="32"/>
      <c r="JXT846" s="32"/>
      <c r="JXU846" s="32"/>
      <c r="JXV846" s="32"/>
      <c r="JXW846" s="32"/>
      <c r="JXX846" s="32"/>
      <c r="JXY846" s="32"/>
      <c r="JXZ846" s="32"/>
      <c r="JYA846" s="32"/>
      <c r="JYB846" s="32"/>
      <c r="JYC846" s="32"/>
      <c r="JYD846" s="32"/>
      <c r="JYE846" s="32"/>
      <c r="JYF846" s="32"/>
      <c r="JYG846" s="32"/>
      <c r="JYH846" s="32"/>
      <c r="JYI846" s="32"/>
      <c r="JYJ846" s="32"/>
      <c r="JYK846" s="32"/>
      <c r="JYL846" s="32"/>
      <c r="JYM846" s="32"/>
      <c r="JYN846" s="32"/>
      <c r="JYO846" s="32"/>
      <c r="JYP846" s="32"/>
      <c r="JYQ846" s="32"/>
      <c r="JYR846" s="32"/>
      <c r="JYS846" s="32"/>
      <c r="JYT846" s="32"/>
      <c r="JYU846" s="32"/>
      <c r="JYV846" s="32"/>
      <c r="JYW846" s="32"/>
      <c r="JYX846" s="32"/>
      <c r="JYY846" s="32"/>
      <c r="JYZ846" s="32"/>
      <c r="JZA846" s="32"/>
      <c r="JZB846" s="32"/>
      <c r="JZC846" s="32"/>
      <c r="JZD846" s="32"/>
      <c r="JZE846" s="32"/>
      <c r="JZF846" s="32"/>
      <c r="JZG846" s="32"/>
      <c r="JZH846" s="32"/>
      <c r="JZI846" s="32"/>
      <c r="JZJ846" s="32"/>
      <c r="JZK846" s="32"/>
      <c r="JZL846" s="32"/>
      <c r="JZM846" s="32"/>
      <c r="JZN846" s="32"/>
      <c r="JZO846" s="32"/>
      <c r="JZP846" s="32"/>
      <c r="JZQ846" s="32"/>
      <c r="JZR846" s="32"/>
      <c r="JZS846" s="32"/>
      <c r="JZT846" s="32"/>
      <c r="JZU846" s="32"/>
      <c r="JZV846" s="32"/>
      <c r="JZW846" s="32"/>
      <c r="JZX846" s="32"/>
      <c r="JZY846" s="32"/>
      <c r="JZZ846" s="32"/>
      <c r="KAA846" s="32"/>
      <c r="KAB846" s="32"/>
      <c r="KAC846" s="32"/>
      <c r="KAD846" s="32"/>
      <c r="KAE846" s="32"/>
      <c r="KAF846" s="32"/>
      <c r="KAG846" s="32"/>
      <c r="KAH846" s="32"/>
      <c r="KAI846" s="32"/>
      <c r="KAJ846" s="32"/>
      <c r="KAK846" s="32"/>
      <c r="KAL846" s="32"/>
      <c r="KAM846" s="32"/>
      <c r="KAN846" s="32"/>
      <c r="KAO846" s="32"/>
      <c r="KAP846" s="32"/>
      <c r="KAQ846" s="32"/>
      <c r="KAR846" s="32"/>
      <c r="KAS846" s="32"/>
      <c r="KAT846" s="32"/>
      <c r="KAU846" s="32"/>
      <c r="KAV846" s="32"/>
      <c r="KAW846" s="32"/>
      <c r="KAX846" s="32"/>
      <c r="KAY846" s="32"/>
      <c r="KAZ846" s="32"/>
      <c r="KBA846" s="32"/>
      <c r="KBB846" s="32"/>
      <c r="KBC846" s="32"/>
      <c r="KBD846" s="32"/>
      <c r="KBE846" s="32"/>
      <c r="KBF846" s="32"/>
      <c r="KBG846" s="32"/>
      <c r="KBH846" s="32"/>
      <c r="KBI846" s="32"/>
      <c r="KBJ846" s="32"/>
      <c r="KBK846" s="32"/>
      <c r="KBL846" s="32"/>
      <c r="KBM846" s="32"/>
      <c r="KBN846" s="32"/>
      <c r="KBO846" s="32"/>
      <c r="KBP846" s="32"/>
      <c r="KBQ846" s="32"/>
      <c r="KBR846" s="32"/>
      <c r="KBS846" s="32"/>
      <c r="KBT846" s="32"/>
      <c r="KBU846" s="32"/>
      <c r="KBV846" s="32"/>
      <c r="KBW846" s="32"/>
      <c r="KBX846" s="32"/>
      <c r="KBY846" s="32"/>
      <c r="KBZ846" s="32"/>
      <c r="KCA846" s="32"/>
      <c r="KCB846" s="32"/>
      <c r="KCC846" s="32"/>
      <c r="KCD846" s="32"/>
      <c r="KCE846" s="32"/>
      <c r="KCF846" s="32"/>
      <c r="KCG846" s="32"/>
      <c r="KCH846" s="32"/>
      <c r="KCI846" s="32"/>
      <c r="KCJ846" s="32"/>
      <c r="KCK846" s="32"/>
      <c r="KCL846" s="32"/>
      <c r="KCM846" s="32"/>
      <c r="KCN846" s="32"/>
      <c r="KCO846" s="32"/>
      <c r="KCP846" s="32"/>
      <c r="KCQ846" s="32"/>
      <c r="KCR846" s="32"/>
      <c r="KCS846" s="32"/>
      <c r="KCT846" s="32"/>
      <c r="KCU846" s="32"/>
      <c r="KCV846" s="32"/>
      <c r="KCW846" s="32"/>
      <c r="KCX846" s="32"/>
      <c r="KCY846" s="32"/>
      <c r="KCZ846" s="32"/>
      <c r="KDA846" s="32"/>
      <c r="KDB846" s="32"/>
      <c r="KDC846" s="32"/>
      <c r="KDD846" s="32"/>
      <c r="KDE846" s="32"/>
      <c r="KDF846" s="32"/>
      <c r="KDG846" s="32"/>
      <c r="KDH846" s="32"/>
      <c r="KDI846" s="32"/>
      <c r="KDJ846" s="32"/>
      <c r="KDK846" s="32"/>
      <c r="KDL846" s="32"/>
      <c r="KDM846" s="32"/>
      <c r="KDN846" s="32"/>
      <c r="KDO846" s="32"/>
      <c r="KDP846" s="32"/>
      <c r="KDQ846" s="32"/>
      <c r="KDR846" s="32"/>
      <c r="KDS846" s="32"/>
      <c r="KDT846" s="32"/>
      <c r="KDU846" s="32"/>
      <c r="KDV846" s="32"/>
      <c r="KDW846" s="32"/>
      <c r="KDX846" s="32"/>
      <c r="KDY846" s="32"/>
      <c r="KDZ846" s="32"/>
      <c r="KEA846" s="32"/>
      <c r="KEB846" s="32"/>
      <c r="KEC846" s="32"/>
      <c r="KED846" s="32"/>
      <c r="KEE846" s="32"/>
      <c r="KEF846" s="32"/>
      <c r="KEG846" s="32"/>
      <c r="KEH846" s="32"/>
      <c r="KEI846" s="32"/>
      <c r="KEJ846" s="32"/>
      <c r="KEK846" s="32"/>
      <c r="KEL846" s="32"/>
      <c r="KEM846" s="32"/>
      <c r="KEN846" s="32"/>
      <c r="KEO846" s="32"/>
      <c r="KEP846" s="32"/>
      <c r="KEQ846" s="32"/>
      <c r="KER846" s="32"/>
      <c r="KES846" s="32"/>
      <c r="KET846" s="32"/>
      <c r="KEU846" s="32"/>
      <c r="KEV846" s="32"/>
      <c r="KEW846" s="32"/>
      <c r="KEX846" s="32"/>
      <c r="KEY846" s="32"/>
      <c r="KEZ846" s="32"/>
      <c r="KFA846" s="32"/>
      <c r="KFB846" s="32"/>
      <c r="KFC846" s="32"/>
      <c r="KFD846" s="32"/>
      <c r="KFE846" s="32"/>
      <c r="KFF846" s="32"/>
      <c r="KFG846" s="32"/>
      <c r="KFH846" s="32"/>
      <c r="KFI846" s="32"/>
      <c r="KFJ846" s="32"/>
      <c r="KFK846" s="32"/>
      <c r="KFL846" s="32"/>
      <c r="KFM846" s="32"/>
      <c r="KFN846" s="32"/>
      <c r="KFO846" s="32"/>
      <c r="KFP846" s="32"/>
      <c r="KFQ846" s="32"/>
      <c r="KFR846" s="32"/>
      <c r="KFS846" s="32"/>
      <c r="KFT846" s="32"/>
      <c r="KFU846" s="32"/>
      <c r="KFV846" s="32"/>
      <c r="KFW846" s="32"/>
      <c r="KFX846" s="32"/>
      <c r="KFY846" s="32"/>
      <c r="KFZ846" s="32"/>
      <c r="KGA846" s="32"/>
      <c r="KGB846" s="32"/>
      <c r="KGC846" s="32"/>
      <c r="KGD846" s="32"/>
      <c r="KGE846" s="32"/>
      <c r="KGF846" s="32"/>
      <c r="KGG846" s="32"/>
      <c r="KGH846" s="32"/>
      <c r="KGI846" s="32"/>
      <c r="KGJ846" s="32"/>
      <c r="KGK846" s="32"/>
      <c r="KGL846" s="32"/>
      <c r="KGM846" s="32"/>
      <c r="KGN846" s="32"/>
      <c r="KGO846" s="32"/>
      <c r="KGP846" s="32"/>
      <c r="KGQ846" s="32"/>
      <c r="KGR846" s="32"/>
      <c r="KGS846" s="32"/>
      <c r="KGT846" s="32"/>
      <c r="KGU846" s="32"/>
      <c r="KGV846" s="32"/>
      <c r="KGW846" s="32"/>
      <c r="KGX846" s="32"/>
      <c r="KGY846" s="32"/>
      <c r="KGZ846" s="32"/>
      <c r="KHA846" s="32"/>
      <c r="KHB846" s="32"/>
      <c r="KHC846" s="32"/>
      <c r="KHD846" s="32"/>
      <c r="KHE846" s="32"/>
      <c r="KHF846" s="32"/>
      <c r="KHG846" s="32"/>
      <c r="KHH846" s="32"/>
      <c r="KHI846" s="32"/>
      <c r="KHJ846" s="32"/>
      <c r="KHK846" s="32"/>
      <c r="KHL846" s="32"/>
      <c r="KHM846" s="32"/>
      <c r="KHN846" s="32"/>
      <c r="KHO846" s="32"/>
      <c r="KHP846" s="32"/>
      <c r="KHQ846" s="32"/>
      <c r="KHR846" s="32"/>
      <c r="KHS846" s="32"/>
      <c r="KHT846" s="32"/>
      <c r="KHU846" s="32"/>
      <c r="KHV846" s="32"/>
      <c r="KHW846" s="32"/>
      <c r="KHX846" s="32"/>
      <c r="KHY846" s="32"/>
      <c r="KHZ846" s="32"/>
      <c r="KIA846" s="32"/>
      <c r="KIB846" s="32"/>
      <c r="KIC846" s="32"/>
      <c r="KID846" s="32"/>
      <c r="KIE846" s="32"/>
      <c r="KIF846" s="32"/>
      <c r="KIG846" s="32"/>
      <c r="KIH846" s="32"/>
      <c r="KII846" s="32"/>
      <c r="KIJ846" s="32"/>
      <c r="KIK846" s="32"/>
      <c r="KIL846" s="32"/>
      <c r="KIM846" s="32"/>
      <c r="KIN846" s="32"/>
      <c r="KIO846" s="32"/>
      <c r="KIP846" s="32"/>
      <c r="KIQ846" s="32"/>
      <c r="KIR846" s="32"/>
      <c r="KIS846" s="32"/>
      <c r="KIT846" s="32"/>
      <c r="KIU846" s="32"/>
      <c r="KIV846" s="32"/>
      <c r="KIW846" s="32"/>
      <c r="KIX846" s="32"/>
      <c r="KIY846" s="32"/>
      <c r="KIZ846" s="32"/>
      <c r="KJA846" s="32"/>
      <c r="KJB846" s="32"/>
      <c r="KJC846" s="32"/>
      <c r="KJD846" s="32"/>
      <c r="KJE846" s="32"/>
      <c r="KJF846" s="32"/>
      <c r="KJG846" s="32"/>
      <c r="KJH846" s="32"/>
      <c r="KJI846" s="32"/>
      <c r="KJJ846" s="32"/>
      <c r="KJK846" s="32"/>
      <c r="KJL846" s="32"/>
      <c r="KJM846" s="32"/>
      <c r="KJN846" s="32"/>
      <c r="KJO846" s="32"/>
      <c r="KJP846" s="32"/>
      <c r="KJQ846" s="32"/>
      <c r="KJR846" s="32"/>
      <c r="KJS846" s="32"/>
      <c r="KJT846" s="32"/>
      <c r="KJU846" s="32"/>
      <c r="KJV846" s="32"/>
      <c r="KJW846" s="32"/>
      <c r="KJX846" s="32"/>
      <c r="KJY846" s="32"/>
      <c r="KJZ846" s="32"/>
      <c r="KKA846" s="32"/>
      <c r="KKB846" s="32"/>
      <c r="KKC846" s="32"/>
      <c r="KKD846" s="32"/>
      <c r="KKE846" s="32"/>
      <c r="KKF846" s="32"/>
      <c r="KKG846" s="32"/>
      <c r="KKH846" s="32"/>
      <c r="KKI846" s="32"/>
      <c r="KKJ846" s="32"/>
      <c r="KKK846" s="32"/>
      <c r="KKL846" s="32"/>
      <c r="KKM846" s="32"/>
      <c r="KKN846" s="32"/>
      <c r="KKO846" s="32"/>
      <c r="KKP846" s="32"/>
      <c r="KKQ846" s="32"/>
      <c r="KKR846" s="32"/>
      <c r="KKS846" s="32"/>
      <c r="KKT846" s="32"/>
      <c r="KKU846" s="32"/>
      <c r="KKV846" s="32"/>
      <c r="KKW846" s="32"/>
      <c r="KKX846" s="32"/>
      <c r="KKY846" s="32"/>
      <c r="KKZ846" s="32"/>
      <c r="KLA846" s="32"/>
      <c r="KLB846" s="32"/>
      <c r="KLC846" s="32"/>
      <c r="KLD846" s="32"/>
      <c r="KLE846" s="32"/>
      <c r="KLF846" s="32"/>
      <c r="KLG846" s="32"/>
      <c r="KLH846" s="32"/>
      <c r="KLI846" s="32"/>
      <c r="KLJ846" s="32"/>
      <c r="KLK846" s="32"/>
      <c r="KLL846" s="32"/>
      <c r="KLM846" s="32"/>
      <c r="KLN846" s="32"/>
      <c r="KLO846" s="32"/>
      <c r="KLP846" s="32"/>
      <c r="KLQ846" s="32"/>
      <c r="KLR846" s="32"/>
      <c r="KLS846" s="32"/>
      <c r="KLT846" s="32"/>
      <c r="KLU846" s="32"/>
      <c r="KLV846" s="32"/>
      <c r="KLW846" s="32"/>
      <c r="KLX846" s="32"/>
      <c r="KLY846" s="32"/>
      <c r="KLZ846" s="32"/>
      <c r="KMA846" s="32"/>
      <c r="KMB846" s="32"/>
      <c r="KMC846" s="32"/>
      <c r="KMD846" s="32"/>
      <c r="KME846" s="32"/>
      <c r="KMF846" s="32"/>
      <c r="KMG846" s="32"/>
      <c r="KMH846" s="32"/>
      <c r="KMI846" s="32"/>
      <c r="KMJ846" s="32"/>
      <c r="KMK846" s="32"/>
      <c r="KML846" s="32"/>
      <c r="KMM846" s="32"/>
      <c r="KMN846" s="32"/>
      <c r="KMO846" s="32"/>
      <c r="KMP846" s="32"/>
      <c r="KMQ846" s="32"/>
      <c r="KMR846" s="32"/>
      <c r="KMS846" s="32"/>
      <c r="KMT846" s="32"/>
      <c r="KMU846" s="32"/>
      <c r="KMV846" s="32"/>
      <c r="KMW846" s="32"/>
      <c r="KMX846" s="32"/>
      <c r="KMY846" s="32"/>
      <c r="KMZ846" s="32"/>
      <c r="KNA846" s="32"/>
      <c r="KNB846" s="32"/>
      <c r="KNC846" s="32"/>
      <c r="KND846" s="32"/>
      <c r="KNE846" s="32"/>
      <c r="KNF846" s="32"/>
      <c r="KNG846" s="32"/>
      <c r="KNH846" s="32"/>
      <c r="KNI846" s="32"/>
      <c r="KNJ846" s="32"/>
      <c r="KNK846" s="32"/>
      <c r="KNL846" s="32"/>
      <c r="KNM846" s="32"/>
      <c r="KNN846" s="32"/>
      <c r="KNO846" s="32"/>
      <c r="KNP846" s="32"/>
      <c r="KNQ846" s="32"/>
      <c r="KNR846" s="32"/>
      <c r="KNS846" s="32"/>
      <c r="KNT846" s="32"/>
      <c r="KNU846" s="32"/>
      <c r="KNV846" s="32"/>
      <c r="KNW846" s="32"/>
      <c r="KNX846" s="32"/>
      <c r="KNY846" s="32"/>
      <c r="KNZ846" s="32"/>
      <c r="KOA846" s="32"/>
      <c r="KOB846" s="32"/>
      <c r="KOC846" s="32"/>
      <c r="KOD846" s="32"/>
      <c r="KOE846" s="32"/>
      <c r="KOF846" s="32"/>
      <c r="KOG846" s="32"/>
      <c r="KOH846" s="32"/>
      <c r="KOI846" s="32"/>
      <c r="KOJ846" s="32"/>
      <c r="KOK846" s="32"/>
      <c r="KOL846" s="32"/>
      <c r="KOM846" s="32"/>
      <c r="KON846" s="32"/>
      <c r="KOO846" s="32"/>
      <c r="KOP846" s="32"/>
      <c r="KOQ846" s="32"/>
      <c r="KOR846" s="32"/>
      <c r="KOS846" s="32"/>
      <c r="KOT846" s="32"/>
      <c r="KOU846" s="32"/>
      <c r="KOV846" s="32"/>
      <c r="KOW846" s="32"/>
      <c r="KOX846" s="32"/>
      <c r="KOY846" s="32"/>
      <c r="KOZ846" s="32"/>
      <c r="KPA846" s="32"/>
      <c r="KPB846" s="32"/>
      <c r="KPC846" s="32"/>
      <c r="KPD846" s="32"/>
      <c r="KPE846" s="32"/>
      <c r="KPF846" s="32"/>
      <c r="KPG846" s="32"/>
      <c r="KPH846" s="32"/>
      <c r="KPI846" s="32"/>
      <c r="KPJ846" s="32"/>
      <c r="KPK846" s="32"/>
      <c r="KPL846" s="32"/>
      <c r="KPM846" s="32"/>
      <c r="KPN846" s="32"/>
      <c r="KPO846" s="32"/>
      <c r="KPP846" s="32"/>
      <c r="KPQ846" s="32"/>
      <c r="KPR846" s="32"/>
      <c r="KPS846" s="32"/>
      <c r="KPT846" s="32"/>
      <c r="KPU846" s="32"/>
      <c r="KPV846" s="32"/>
      <c r="KPW846" s="32"/>
      <c r="KPX846" s="32"/>
      <c r="KPY846" s="32"/>
      <c r="KPZ846" s="32"/>
      <c r="KQA846" s="32"/>
      <c r="KQB846" s="32"/>
      <c r="KQC846" s="32"/>
      <c r="KQD846" s="32"/>
      <c r="KQE846" s="32"/>
      <c r="KQF846" s="32"/>
      <c r="KQG846" s="32"/>
      <c r="KQH846" s="32"/>
      <c r="KQI846" s="32"/>
      <c r="KQJ846" s="32"/>
      <c r="KQK846" s="32"/>
      <c r="KQL846" s="32"/>
      <c r="KQM846" s="32"/>
      <c r="KQN846" s="32"/>
      <c r="KQO846" s="32"/>
      <c r="KQP846" s="32"/>
      <c r="KQQ846" s="32"/>
      <c r="KQR846" s="32"/>
      <c r="KQS846" s="32"/>
      <c r="KQT846" s="32"/>
      <c r="KQU846" s="32"/>
      <c r="KQV846" s="32"/>
      <c r="KQW846" s="32"/>
      <c r="KQX846" s="32"/>
      <c r="KQY846" s="32"/>
      <c r="KQZ846" s="32"/>
      <c r="KRA846" s="32"/>
      <c r="KRB846" s="32"/>
      <c r="KRC846" s="32"/>
      <c r="KRD846" s="32"/>
      <c r="KRE846" s="32"/>
      <c r="KRF846" s="32"/>
      <c r="KRG846" s="32"/>
      <c r="KRH846" s="32"/>
      <c r="KRI846" s="32"/>
      <c r="KRJ846" s="32"/>
      <c r="KRK846" s="32"/>
      <c r="KRL846" s="32"/>
      <c r="KRM846" s="32"/>
      <c r="KRN846" s="32"/>
      <c r="KRO846" s="32"/>
      <c r="KRP846" s="32"/>
      <c r="KRQ846" s="32"/>
      <c r="KRR846" s="32"/>
      <c r="KRS846" s="32"/>
      <c r="KRT846" s="32"/>
      <c r="KRU846" s="32"/>
      <c r="KRV846" s="32"/>
      <c r="KRW846" s="32"/>
      <c r="KRX846" s="32"/>
      <c r="KRY846" s="32"/>
      <c r="KRZ846" s="32"/>
      <c r="KSA846" s="32"/>
      <c r="KSB846" s="32"/>
      <c r="KSC846" s="32"/>
      <c r="KSD846" s="32"/>
      <c r="KSE846" s="32"/>
      <c r="KSF846" s="32"/>
      <c r="KSG846" s="32"/>
      <c r="KSH846" s="32"/>
      <c r="KSI846" s="32"/>
      <c r="KSJ846" s="32"/>
      <c r="KSK846" s="32"/>
      <c r="KSL846" s="32"/>
      <c r="KSM846" s="32"/>
      <c r="KSN846" s="32"/>
      <c r="KSO846" s="32"/>
      <c r="KSP846" s="32"/>
      <c r="KSQ846" s="32"/>
      <c r="KSR846" s="32"/>
      <c r="KSS846" s="32"/>
      <c r="KST846" s="32"/>
      <c r="KSU846" s="32"/>
      <c r="KSV846" s="32"/>
      <c r="KSW846" s="32"/>
      <c r="KSX846" s="32"/>
      <c r="KSY846" s="32"/>
      <c r="KSZ846" s="32"/>
      <c r="KTA846" s="32"/>
      <c r="KTB846" s="32"/>
      <c r="KTC846" s="32"/>
      <c r="KTD846" s="32"/>
      <c r="KTE846" s="32"/>
      <c r="KTF846" s="32"/>
      <c r="KTG846" s="32"/>
      <c r="KTH846" s="32"/>
      <c r="KTI846" s="32"/>
      <c r="KTJ846" s="32"/>
      <c r="KTK846" s="32"/>
      <c r="KTL846" s="32"/>
      <c r="KTM846" s="32"/>
      <c r="KTN846" s="32"/>
      <c r="KTO846" s="32"/>
      <c r="KTP846" s="32"/>
      <c r="KTQ846" s="32"/>
      <c r="KTR846" s="32"/>
      <c r="KTS846" s="32"/>
      <c r="KTT846" s="32"/>
      <c r="KTU846" s="32"/>
      <c r="KTV846" s="32"/>
      <c r="KTW846" s="32"/>
      <c r="KTX846" s="32"/>
      <c r="KTY846" s="32"/>
      <c r="KTZ846" s="32"/>
      <c r="KUA846" s="32"/>
      <c r="KUB846" s="32"/>
      <c r="KUC846" s="32"/>
      <c r="KUD846" s="32"/>
      <c r="KUE846" s="32"/>
      <c r="KUF846" s="32"/>
      <c r="KUG846" s="32"/>
      <c r="KUH846" s="32"/>
      <c r="KUI846" s="32"/>
      <c r="KUJ846" s="32"/>
      <c r="KUK846" s="32"/>
      <c r="KUL846" s="32"/>
      <c r="KUM846" s="32"/>
      <c r="KUN846" s="32"/>
      <c r="KUO846" s="32"/>
      <c r="KUP846" s="32"/>
      <c r="KUQ846" s="32"/>
      <c r="KUR846" s="32"/>
      <c r="KUS846" s="32"/>
      <c r="KUT846" s="32"/>
      <c r="KUU846" s="32"/>
      <c r="KUV846" s="32"/>
      <c r="KUW846" s="32"/>
      <c r="KUX846" s="32"/>
      <c r="KUY846" s="32"/>
      <c r="KUZ846" s="32"/>
      <c r="KVA846" s="32"/>
      <c r="KVB846" s="32"/>
      <c r="KVC846" s="32"/>
      <c r="KVD846" s="32"/>
      <c r="KVE846" s="32"/>
      <c r="KVF846" s="32"/>
      <c r="KVG846" s="32"/>
      <c r="KVH846" s="32"/>
      <c r="KVI846" s="32"/>
      <c r="KVJ846" s="32"/>
      <c r="KVK846" s="32"/>
      <c r="KVL846" s="32"/>
      <c r="KVM846" s="32"/>
      <c r="KVN846" s="32"/>
      <c r="KVO846" s="32"/>
      <c r="KVP846" s="32"/>
      <c r="KVQ846" s="32"/>
      <c r="KVR846" s="32"/>
      <c r="KVS846" s="32"/>
      <c r="KVT846" s="32"/>
      <c r="KVU846" s="32"/>
      <c r="KVV846" s="32"/>
      <c r="KVW846" s="32"/>
      <c r="KVX846" s="32"/>
      <c r="KVY846" s="32"/>
      <c r="KVZ846" s="32"/>
      <c r="KWA846" s="32"/>
      <c r="KWB846" s="32"/>
      <c r="KWC846" s="32"/>
      <c r="KWD846" s="32"/>
      <c r="KWE846" s="32"/>
      <c r="KWF846" s="32"/>
      <c r="KWG846" s="32"/>
      <c r="KWH846" s="32"/>
      <c r="KWI846" s="32"/>
      <c r="KWJ846" s="32"/>
      <c r="KWK846" s="32"/>
      <c r="KWL846" s="32"/>
      <c r="KWM846" s="32"/>
      <c r="KWN846" s="32"/>
      <c r="KWO846" s="32"/>
      <c r="KWP846" s="32"/>
      <c r="KWQ846" s="32"/>
      <c r="KWR846" s="32"/>
      <c r="KWS846" s="32"/>
      <c r="KWT846" s="32"/>
      <c r="KWU846" s="32"/>
      <c r="KWV846" s="32"/>
      <c r="KWW846" s="32"/>
      <c r="KWX846" s="32"/>
      <c r="KWY846" s="32"/>
      <c r="KWZ846" s="32"/>
      <c r="KXA846" s="32"/>
      <c r="KXB846" s="32"/>
      <c r="KXC846" s="32"/>
      <c r="KXD846" s="32"/>
      <c r="KXE846" s="32"/>
      <c r="KXF846" s="32"/>
      <c r="KXG846" s="32"/>
      <c r="KXH846" s="32"/>
      <c r="KXI846" s="32"/>
      <c r="KXJ846" s="32"/>
      <c r="KXK846" s="32"/>
      <c r="KXL846" s="32"/>
      <c r="KXM846" s="32"/>
      <c r="KXN846" s="32"/>
      <c r="KXO846" s="32"/>
      <c r="KXP846" s="32"/>
      <c r="KXQ846" s="32"/>
      <c r="KXR846" s="32"/>
      <c r="KXS846" s="32"/>
      <c r="KXT846" s="32"/>
      <c r="KXU846" s="32"/>
      <c r="KXV846" s="32"/>
      <c r="KXW846" s="32"/>
      <c r="KXX846" s="32"/>
      <c r="KXY846" s="32"/>
      <c r="KXZ846" s="32"/>
      <c r="KYA846" s="32"/>
      <c r="KYB846" s="32"/>
      <c r="KYC846" s="32"/>
      <c r="KYD846" s="32"/>
      <c r="KYE846" s="32"/>
      <c r="KYF846" s="32"/>
      <c r="KYG846" s="32"/>
      <c r="KYH846" s="32"/>
      <c r="KYI846" s="32"/>
      <c r="KYJ846" s="32"/>
      <c r="KYK846" s="32"/>
      <c r="KYL846" s="32"/>
      <c r="KYM846" s="32"/>
      <c r="KYN846" s="32"/>
      <c r="KYO846" s="32"/>
      <c r="KYP846" s="32"/>
      <c r="KYQ846" s="32"/>
      <c r="KYR846" s="32"/>
      <c r="KYS846" s="32"/>
      <c r="KYT846" s="32"/>
      <c r="KYU846" s="32"/>
      <c r="KYV846" s="32"/>
      <c r="KYW846" s="32"/>
      <c r="KYX846" s="32"/>
      <c r="KYY846" s="32"/>
      <c r="KYZ846" s="32"/>
      <c r="KZA846" s="32"/>
      <c r="KZB846" s="32"/>
      <c r="KZC846" s="32"/>
      <c r="KZD846" s="32"/>
      <c r="KZE846" s="32"/>
      <c r="KZF846" s="32"/>
      <c r="KZG846" s="32"/>
      <c r="KZH846" s="32"/>
      <c r="KZI846" s="32"/>
      <c r="KZJ846" s="32"/>
      <c r="KZK846" s="32"/>
      <c r="KZL846" s="32"/>
      <c r="KZM846" s="32"/>
      <c r="KZN846" s="32"/>
      <c r="KZO846" s="32"/>
      <c r="KZP846" s="32"/>
      <c r="KZQ846" s="32"/>
      <c r="KZR846" s="32"/>
      <c r="KZS846" s="32"/>
      <c r="KZT846" s="32"/>
      <c r="KZU846" s="32"/>
      <c r="KZV846" s="32"/>
      <c r="KZW846" s="32"/>
      <c r="KZX846" s="32"/>
      <c r="KZY846" s="32"/>
      <c r="KZZ846" s="32"/>
      <c r="LAA846" s="32"/>
      <c r="LAB846" s="32"/>
      <c r="LAC846" s="32"/>
      <c r="LAD846" s="32"/>
      <c r="LAE846" s="32"/>
      <c r="LAF846" s="32"/>
      <c r="LAG846" s="32"/>
      <c r="LAH846" s="32"/>
      <c r="LAI846" s="32"/>
      <c r="LAJ846" s="32"/>
      <c r="LAK846" s="32"/>
      <c r="LAL846" s="32"/>
      <c r="LAM846" s="32"/>
      <c r="LAN846" s="32"/>
      <c r="LAO846" s="32"/>
      <c r="LAP846" s="32"/>
      <c r="LAQ846" s="32"/>
      <c r="LAR846" s="32"/>
      <c r="LAS846" s="32"/>
      <c r="LAT846" s="32"/>
      <c r="LAU846" s="32"/>
      <c r="LAV846" s="32"/>
      <c r="LAW846" s="32"/>
      <c r="LAX846" s="32"/>
      <c r="LAY846" s="32"/>
      <c r="LAZ846" s="32"/>
      <c r="LBA846" s="32"/>
      <c r="LBB846" s="32"/>
      <c r="LBC846" s="32"/>
      <c r="LBD846" s="32"/>
      <c r="LBE846" s="32"/>
      <c r="LBF846" s="32"/>
      <c r="LBG846" s="32"/>
      <c r="LBH846" s="32"/>
      <c r="LBI846" s="32"/>
      <c r="LBJ846" s="32"/>
      <c r="LBK846" s="32"/>
      <c r="LBL846" s="32"/>
      <c r="LBM846" s="32"/>
      <c r="LBN846" s="32"/>
      <c r="LBO846" s="32"/>
      <c r="LBP846" s="32"/>
      <c r="LBQ846" s="32"/>
      <c r="LBR846" s="32"/>
      <c r="LBS846" s="32"/>
      <c r="LBT846" s="32"/>
      <c r="LBU846" s="32"/>
      <c r="LBV846" s="32"/>
      <c r="LBW846" s="32"/>
      <c r="LBX846" s="32"/>
      <c r="LBY846" s="32"/>
      <c r="LBZ846" s="32"/>
      <c r="LCA846" s="32"/>
      <c r="LCB846" s="32"/>
      <c r="LCC846" s="32"/>
      <c r="LCD846" s="32"/>
      <c r="LCE846" s="32"/>
      <c r="LCF846" s="32"/>
      <c r="LCG846" s="32"/>
      <c r="LCH846" s="32"/>
      <c r="LCI846" s="32"/>
      <c r="LCJ846" s="32"/>
      <c r="LCK846" s="32"/>
      <c r="LCL846" s="32"/>
      <c r="LCM846" s="32"/>
      <c r="LCN846" s="32"/>
      <c r="LCO846" s="32"/>
      <c r="LCP846" s="32"/>
      <c r="LCQ846" s="32"/>
      <c r="LCR846" s="32"/>
      <c r="LCS846" s="32"/>
      <c r="LCT846" s="32"/>
      <c r="LCU846" s="32"/>
      <c r="LCV846" s="32"/>
      <c r="LCW846" s="32"/>
      <c r="LCX846" s="32"/>
      <c r="LCY846" s="32"/>
      <c r="LCZ846" s="32"/>
      <c r="LDA846" s="32"/>
      <c r="LDB846" s="32"/>
      <c r="LDC846" s="32"/>
      <c r="LDD846" s="32"/>
      <c r="LDE846" s="32"/>
      <c r="LDF846" s="32"/>
      <c r="LDG846" s="32"/>
      <c r="LDH846" s="32"/>
      <c r="LDI846" s="32"/>
      <c r="LDJ846" s="32"/>
      <c r="LDK846" s="32"/>
      <c r="LDL846" s="32"/>
      <c r="LDM846" s="32"/>
      <c r="LDN846" s="32"/>
      <c r="LDO846" s="32"/>
      <c r="LDP846" s="32"/>
      <c r="LDQ846" s="32"/>
      <c r="LDR846" s="32"/>
      <c r="LDS846" s="32"/>
      <c r="LDT846" s="32"/>
      <c r="LDU846" s="32"/>
      <c r="LDV846" s="32"/>
      <c r="LDW846" s="32"/>
      <c r="LDX846" s="32"/>
      <c r="LDY846" s="32"/>
      <c r="LDZ846" s="32"/>
      <c r="LEA846" s="32"/>
      <c r="LEB846" s="32"/>
      <c r="LEC846" s="32"/>
      <c r="LED846" s="32"/>
      <c r="LEE846" s="32"/>
      <c r="LEF846" s="32"/>
      <c r="LEG846" s="32"/>
      <c r="LEH846" s="32"/>
      <c r="LEI846" s="32"/>
      <c r="LEJ846" s="32"/>
      <c r="LEK846" s="32"/>
      <c r="LEL846" s="32"/>
      <c r="LEM846" s="32"/>
      <c r="LEN846" s="32"/>
      <c r="LEO846" s="32"/>
      <c r="LEP846" s="32"/>
      <c r="LEQ846" s="32"/>
      <c r="LER846" s="32"/>
      <c r="LES846" s="32"/>
      <c r="LET846" s="32"/>
      <c r="LEU846" s="32"/>
      <c r="LEV846" s="32"/>
      <c r="LEW846" s="32"/>
      <c r="LEX846" s="32"/>
      <c r="LEY846" s="32"/>
      <c r="LEZ846" s="32"/>
      <c r="LFA846" s="32"/>
      <c r="LFB846" s="32"/>
      <c r="LFC846" s="32"/>
      <c r="LFD846" s="32"/>
      <c r="LFE846" s="32"/>
      <c r="LFF846" s="32"/>
      <c r="LFG846" s="32"/>
      <c r="LFH846" s="32"/>
      <c r="LFI846" s="32"/>
      <c r="LFJ846" s="32"/>
      <c r="LFK846" s="32"/>
      <c r="LFL846" s="32"/>
      <c r="LFM846" s="32"/>
      <c r="LFN846" s="32"/>
      <c r="LFO846" s="32"/>
      <c r="LFP846" s="32"/>
      <c r="LFQ846" s="32"/>
      <c r="LFR846" s="32"/>
      <c r="LFS846" s="32"/>
      <c r="LFT846" s="32"/>
      <c r="LFU846" s="32"/>
      <c r="LFV846" s="32"/>
      <c r="LFW846" s="32"/>
      <c r="LFX846" s="32"/>
      <c r="LFY846" s="32"/>
      <c r="LFZ846" s="32"/>
      <c r="LGA846" s="32"/>
      <c r="LGB846" s="32"/>
      <c r="LGC846" s="32"/>
      <c r="LGD846" s="32"/>
      <c r="LGE846" s="32"/>
      <c r="LGF846" s="32"/>
      <c r="LGG846" s="32"/>
      <c r="LGH846" s="32"/>
      <c r="LGI846" s="32"/>
      <c r="LGJ846" s="32"/>
      <c r="LGK846" s="32"/>
      <c r="LGL846" s="32"/>
      <c r="LGM846" s="32"/>
      <c r="LGN846" s="32"/>
      <c r="LGO846" s="32"/>
      <c r="LGP846" s="32"/>
      <c r="LGQ846" s="32"/>
      <c r="LGR846" s="32"/>
      <c r="LGS846" s="32"/>
      <c r="LGT846" s="32"/>
      <c r="LGU846" s="32"/>
      <c r="LGV846" s="32"/>
      <c r="LGW846" s="32"/>
      <c r="LGX846" s="32"/>
      <c r="LGY846" s="32"/>
      <c r="LGZ846" s="32"/>
      <c r="LHA846" s="32"/>
      <c r="LHB846" s="32"/>
      <c r="LHC846" s="32"/>
      <c r="LHD846" s="32"/>
      <c r="LHE846" s="32"/>
      <c r="LHF846" s="32"/>
      <c r="LHG846" s="32"/>
      <c r="LHH846" s="32"/>
      <c r="LHI846" s="32"/>
      <c r="LHJ846" s="32"/>
      <c r="LHK846" s="32"/>
      <c r="LHL846" s="32"/>
      <c r="LHM846" s="32"/>
      <c r="LHN846" s="32"/>
      <c r="LHO846" s="32"/>
      <c r="LHP846" s="32"/>
      <c r="LHQ846" s="32"/>
      <c r="LHR846" s="32"/>
      <c r="LHS846" s="32"/>
      <c r="LHT846" s="32"/>
      <c r="LHU846" s="32"/>
      <c r="LHV846" s="32"/>
      <c r="LHW846" s="32"/>
      <c r="LHX846" s="32"/>
      <c r="LHY846" s="32"/>
      <c r="LHZ846" s="32"/>
      <c r="LIA846" s="32"/>
      <c r="LIB846" s="32"/>
      <c r="LIC846" s="32"/>
      <c r="LID846" s="32"/>
      <c r="LIE846" s="32"/>
      <c r="LIF846" s="32"/>
      <c r="LIG846" s="32"/>
      <c r="LIH846" s="32"/>
      <c r="LII846" s="32"/>
      <c r="LIJ846" s="32"/>
      <c r="LIK846" s="32"/>
      <c r="LIL846" s="32"/>
      <c r="LIM846" s="32"/>
      <c r="LIN846" s="32"/>
      <c r="LIO846" s="32"/>
      <c r="LIP846" s="32"/>
      <c r="LIQ846" s="32"/>
      <c r="LIR846" s="32"/>
      <c r="LIS846" s="32"/>
      <c r="LIT846" s="32"/>
      <c r="LIU846" s="32"/>
      <c r="LIV846" s="32"/>
      <c r="LIW846" s="32"/>
      <c r="LIX846" s="32"/>
      <c r="LIY846" s="32"/>
      <c r="LIZ846" s="32"/>
      <c r="LJA846" s="32"/>
      <c r="LJB846" s="32"/>
      <c r="LJC846" s="32"/>
      <c r="LJD846" s="32"/>
      <c r="LJE846" s="32"/>
      <c r="LJF846" s="32"/>
      <c r="LJG846" s="32"/>
      <c r="LJH846" s="32"/>
      <c r="LJI846" s="32"/>
      <c r="LJJ846" s="32"/>
      <c r="LJK846" s="32"/>
      <c r="LJL846" s="32"/>
      <c r="LJM846" s="32"/>
      <c r="LJN846" s="32"/>
      <c r="LJO846" s="32"/>
      <c r="LJP846" s="32"/>
      <c r="LJQ846" s="32"/>
      <c r="LJR846" s="32"/>
      <c r="LJS846" s="32"/>
      <c r="LJT846" s="32"/>
      <c r="LJU846" s="32"/>
      <c r="LJV846" s="32"/>
      <c r="LJW846" s="32"/>
      <c r="LJX846" s="32"/>
      <c r="LJY846" s="32"/>
      <c r="LJZ846" s="32"/>
      <c r="LKA846" s="32"/>
      <c r="LKB846" s="32"/>
      <c r="LKC846" s="32"/>
      <c r="LKD846" s="32"/>
      <c r="LKE846" s="32"/>
      <c r="LKF846" s="32"/>
      <c r="LKG846" s="32"/>
      <c r="LKH846" s="32"/>
      <c r="LKI846" s="32"/>
      <c r="LKJ846" s="32"/>
      <c r="LKK846" s="32"/>
      <c r="LKL846" s="32"/>
      <c r="LKM846" s="32"/>
      <c r="LKN846" s="32"/>
      <c r="LKO846" s="32"/>
      <c r="LKP846" s="32"/>
      <c r="LKQ846" s="32"/>
      <c r="LKR846" s="32"/>
      <c r="LKS846" s="32"/>
      <c r="LKT846" s="32"/>
      <c r="LKU846" s="32"/>
      <c r="LKV846" s="32"/>
      <c r="LKW846" s="32"/>
      <c r="LKX846" s="32"/>
      <c r="LKY846" s="32"/>
      <c r="LKZ846" s="32"/>
      <c r="LLA846" s="32"/>
      <c r="LLB846" s="32"/>
      <c r="LLC846" s="32"/>
      <c r="LLD846" s="32"/>
      <c r="LLE846" s="32"/>
      <c r="LLF846" s="32"/>
      <c r="LLG846" s="32"/>
      <c r="LLH846" s="32"/>
      <c r="LLI846" s="32"/>
      <c r="LLJ846" s="32"/>
      <c r="LLK846" s="32"/>
      <c r="LLL846" s="32"/>
      <c r="LLM846" s="32"/>
      <c r="LLN846" s="32"/>
      <c r="LLO846" s="32"/>
      <c r="LLP846" s="32"/>
      <c r="LLQ846" s="32"/>
      <c r="LLR846" s="32"/>
      <c r="LLS846" s="32"/>
      <c r="LLT846" s="32"/>
      <c r="LLU846" s="32"/>
      <c r="LLV846" s="32"/>
      <c r="LLW846" s="32"/>
      <c r="LLX846" s="32"/>
      <c r="LLY846" s="32"/>
      <c r="LLZ846" s="32"/>
      <c r="LMA846" s="32"/>
      <c r="LMB846" s="32"/>
      <c r="LMC846" s="32"/>
      <c r="LMD846" s="32"/>
      <c r="LME846" s="32"/>
      <c r="LMF846" s="32"/>
      <c r="LMG846" s="32"/>
      <c r="LMH846" s="32"/>
      <c r="LMI846" s="32"/>
      <c r="LMJ846" s="32"/>
      <c r="LMK846" s="32"/>
      <c r="LML846" s="32"/>
      <c r="LMM846" s="32"/>
      <c r="LMN846" s="32"/>
      <c r="LMO846" s="32"/>
      <c r="LMP846" s="32"/>
      <c r="LMQ846" s="32"/>
      <c r="LMR846" s="32"/>
      <c r="LMS846" s="32"/>
      <c r="LMT846" s="32"/>
      <c r="LMU846" s="32"/>
      <c r="LMV846" s="32"/>
      <c r="LMW846" s="32"/>
      <c r="LMX846" s="32"/>
      <c r="LMY846" s="32"/>
      <c r="LMZ846" s="32"/>
      <c r="LNA846" s="32"/>
      <c r="LNB846" s="32"/>
      <c r="LNC846" s="32"/>
      <c r="LND846" s="32"/>
      <c r="LNE846" s="32"/>
      <c r="LNF846" s="32"/>
      <c r="LNG846" s="32"/>
      <c r="LNH846" s="32"/>
      <c r="LNI846" s="32"/>
      <c r="LNJ846" s="32"/>
      <c r="LNK846" s="32"/>
      <c r="LNL846" s="32"/>
      <c r="LNM846" s="32"/>
      <c r="LNN846" s="32"/>
      <c r="LNO846" s="32"/>
      <c r="LNP846" s="32"/>
      <c r="LNQ846" s="32"/>
      <c r="LNR846" s="32"/>
      <c r="LNS846" s="32"/>
      <c r="LNT846" s="32"/>
      <c r="LNU846" s="32"/>
      <c r="LNV846" s="32"/>
      <c r="LNW846" s="32"/>
      <c r="LNX846" s="32"/>
      <c r="LNY846" s="32"/>
      <c r="LNZ846" s="32"/>
      <c r="LOA846" s="32"/>
      <c r="LOB846" s="32"/>
      <c r="LOC846" s="32"/>
      <c r="LOD846" s="32"/>
      <c r="LOE846" s="32"/>
      <c r="LOF846" s="32"/>
      <c r="LOG846" s="32"/>
      <c r="LOH846" s="32"/>
      <c r="LOI846" s="32"/>
      <c r="LOJ846" s="32"/>
      <c r="LOK846" s="32"/>
      <c r="LOL846" s="32"/>
      <c r="LOM846" s="32"/>
      <c r="LON846" s="32"/>
      <c r="LOO846" s="32"/>
      <c r="LOP846" s="32"/>
      <c r="LOQ846" s="32"/>
      <c r="LOR846" s="32"/>
      <c r="LOS846" s="32"/>
      <c r="LOT846" s="32"/>
      <c r="LOU846" s="32"/>
      <c r="LOV846" s="32"/>
      <c r="LOW846" s="32"/>
      <c r="LOX846" s="32"/>
      <c r="LOY846" s="32"/>
      <c r="LOZ846" s="32"/>
      <c r="LPA846" s="32"/>
      <c r="LPB846" s="32"/>
      <c r="LPC846" s="32"/>
      <c r="LPD846" s="32"/>
      <c r="LPE846" s="32"/>
      <c r="LPF846" s="32"/>
      <c r="LPG846" s="32"/>
      <c r="LPH846" s="32"/>
      <c r="LPI846" s="32"/>
      <c r="LPJ846" s="32"/>
      <c r="LPK846" s="32"/>
      <c r="LPL846" s="32"/>
      <c r="LPM846" s="32"/>
      <c r="LPN846" s="32"/>
      <c r="LPO846" s="32"/>
      <c r="LPP846" s="32"/>
      <c r="LPQ846" s="32"/>
      <c r="LPR846" s="32"/>
      <c r="LPS846" s="32"/>
      <c r="LPT846" s="32"/>
      <c r="LPU846" s="32"/>
      <c r="LPV846" s="32"/>
      <c r="LPW846" s="32"/>
      <c r="LPX846" s="32"/>
      <c r="LPY846" s="32"/>
      <c r="LPZ846" s="32"/>
      <c r="LQA846" s="32"/>
      <c r="LQB846" s="32"/>
      <c r="LQC846" s="32"/>
      <c r="LQD846" s="32"/>
      <c r="LQE846" s="32"/>
      <c r="LQF846" s="32"/>
      <c r="LQG846" s="32"/>
      <c r="LQH846" s="32"/>
      <c r="LQI846" s="32"/>
      <c r="LQJ846" s="32"/>
      <c r="LQK846" s="32"/>
      <c r="LQL846" s="32"/>
      <c r="LQM846" s="32"/>
      <c r="LQN846" s="32"/>
      <c r="LQO846" s="32"/>
      <c r="LQP846" s="32"/>
      <c r="LQQ846" s="32"/>
      <c r="LQR846" s="32"/>
      <c r="LQS846" s="32"/>
      <c r="LQT846" s="32"/>
      <c r="LQU846" s="32"/>
      <c r="LQV846" s="32"/>
      <c r="LQW846" s="32"/>
      <c r="LQX846" s="32"/>
      <c r="LQY846" s="32"/>
      <c r="LQZ846" s="32"/>
      <c r="LRA846" s="32"/>
      <c r="LRB846" s="32"/>
      <c r="LRC846" s="32"/>
      <c r="LRD846" s="32"/>
      <c r="LRE846" s="32"/>
      <c r="LRF846" s="32"/>
      <c r="LRG846" s="32"/>
      <c r="LRH846" s="32"/>
      <c r="LRI846" s="32"/>
      <c r="LRJ846" s="32"/>
      <c r="LRK846" s="32"/>
      <c r="LRL846" s="32"/>
      <c r="LRM846" s="32"/>
      <c r="LRN846" s="32"/>
      <c r="LRO846" s="32"/>
      <c r="LRP846" s="32"/>
      <c r="LRQ846" s="32"/>
      <c r="LRR846" s="32"/>
      <c r="LRS846" s="32"/>
      <c r="LRT846" s="32"/>
      <c r="LRU846" s="32"/>
      <c r="LRV846" s="32"/>
      <c r="LRW846" s="32"/>
      <c r="LRX846" s="32"/>
      <c r="LRY846" s="32"/>
      <c r="LRZ846" s="32"/>
      <c r="LSA846" s="32"/>
      <c r="LSB846" s="32"/>
      <c r="LSC846" s="32"/>
      <c r="LSD846" s="32"/>
      <c r="LSE846" s="32"/>
      <c r="LSF846" s="32"/>
      <c r="LSG846" s="32"/>
      <c r="LSH846" s="32"/>
      <c r="LSI846" s="32"/>
      <c r="LSJ846" s="32"/>
      <c r="LSK846" s="32"/>
      <c r="LSL846" s="32"/>
      <c r="LSM846" s="32"/>
      <c r="LSN846" s="32"/>
      <c r="LSO846" s="32"/>
      <c r="LSP846" s="32"/>
      <c r="LSQ846" s="32"/>
      <c r="LSR846" s="32"/>
      <c r="LSS846" s="32"/>
      <c r="LST846" s="32"/>
      <c r="LSU846" s="32"/>
      <c r="LSV846" s="32"/>
      <c r="LSW846" s="32"/>
      <c r="LSX846" s="32"/>
      <c r="LSY846" s="32"/>
      <c r="LSZ846" s="32"/>
      <c r="LTA846" s="32"/>
      <c r="LTB846" s="32"/>
      <c r="LTC846" s="32"/>
      <c r="LTD846" s="32"/>
      <c r="LTE846" s="32"/>
      <c r="LTF846" s="32"/>
      <c r="LTG846" s="32"/>
      <c r="LTH846" s="32"/>
      <c r="LTI846" s="32"/>
      <c r="LTJ846" s="32"/>
      <c r="LTK846" s="32"/>
      <c r="LTL846" s="32"/>
      <c r="LTM846" s="32"/>
      <c r="LTN846" s="32"/>
      <c r="LTO846" s="32"/>
      <c r="LTP846" s="32"/>
      <c r="LTQ846" s="32"/>
      <c r="LTR846" s="32"/>
      <c r="LTS846" s="32"/>
      <c r="LTT846" s="32"/>
      <c r="LTU846" s="32"/>
      <c r="LTV846" s="32"/>
      <c r="LTW846" s="32"/>
      <c r="LTX846" s="32"/>
      <c r="LTY846" s="32"/>
      <c r="LTZ846" s="32"/>
      <c r="LUA846" s="32"/>
      <c r="LUB846" s="32"/>
      <c r="LUC846" s="32"/>
      <c r="LUD846" s="32"/>
      <c r="LUE846" s="32"/>
      <c r="LUF846" s="32"/>
      <c r="LUG846" s="32"/>
      <c r="LUH846" s="32"/>
      <c r="LUI846" s="32"/>
      <c r="LUJ846" s="32"/>
      <c r="LUK846" s="32"/>
      <c r="LUL846" s="32"/>
      <c r="LUM846" s="32"/>
      <c r="LUN846" s="32"/>
      <c r="LUO846" s="32"/>
      <c r="LUP846" s="32"/>
      <c r="LUQ846" s="32"/>
      <c r="LUR846" s="32"/>
      <c r="LUS846" s="32"/>
      <c r="LUT846" s="32"/>
      <c r="LUU846" s="32"/>
      <c r="LUV846" s="32"/>
      <c r="LUW846" s="32"/>
      <c r="LUX846" s="32"/>
      <c r="LUY846" s="32"/>
      <c r="LUZ846" s="32"/>
      <c r="LVA846" s="32"/>
      <c r="LVB846" s="32"/>
      <c r="LVC846" s="32"/>
      <c r="LVD846" s="32"/>
      <c r="LVE846" s="32"/>
      <c r="LVF846" s="32"/>
      <c r="LVG846" s="32"/>
      <c r="LVH846" s="32"/>
      <c r="LVI846" s="32"/>
      <c r="LVJ846" s="32"/>
      <c r="LVK846" s="32"/>
      <c r="LVL846" s="32"/>
      <c r="LVM846" s="32"/>
      <c r="LVN846" s="32"/>
      <c r="LVO846" s="32"/>
      <c r="LVP846" s="32"/>
      <c r="LVQ846" s="32"/>
      <c r="LVR846" s="32"/>
      <c r="LVS846" s="32"/>
      <c r="LVT846" s="32"/>
      <c r="LVU846" s="32"/>
      <c r="LVV846" s="32"/>
      <c r="LVW846" s="32"/>
      <c r="LVX846" s="32"/>
      <c r="LVY846" s="32"/>
      <c r="LVZ846" s="32"/>
      <c r="LWA846" s="32"/>
      <c r="LWB846" s="32"/>
      <c r="LWC846" s="32"/>
      <c r="LWD846" s="32"/>
      <c r="LWE846" s="32"/>
      <c r="LWF846" s="32"/>
      <c r="LWG846" s="32"/>
      <c r="LWH846" s="32"/>
      <c r="LWI846" s="32"/>
      <c r="LWJ846" s="32"/>
      <c r="LWK846" s="32"/>
      <c r="LWL846" s="32"/>
      <c r="LWM846" s="32"/>
      <c r="LWN846" s="32"/>
      <c r="LWO846" s="32"/>
      <c r="LWP846" s="32"/>
      <c r="LWQ846" s="32"/>
      <c r="LWR846" s="32"/>
      <c r="LWS846" s="32"/>
      <c r="LWT846" s="32"/>
      <c r="LWU846" s="32"/>
      <c r="LWV846" s="32"/>
      <c r="LWW846" s="32"/>
      <c r="LWX846" s="32"/>
      <c r="LWY846" s="32"/>
      <c r="LWZ846" s="32"/>
      <c r="LXA846" s="32"/>
      <c r="LXB846" s="32"/>
      <c r="LXC846" s="32"/>
      <c r="LXD846" s="32"/>
      <c r="LXE846" s="32"/>
      <c r="LXF846" s="32"/>
      <c r="LXG846" s="32"/>
      <c r="LXH846" s="32"/>
      <c r="LXI846" s="32"/>
      <c r="LXJ846" s="32"/>
      <c r="LXK846" s="32"/>
      <c r="LXL846" s="32"/>
      <c r="LXM846" s="32"/>
      <c r="LXN846" s="32"/>
      <c r="LXO846" s="32"/>
      <c r="LXP846" s="32"/>
      <c r="LXQ846" s="32"/>
      <c r="LXR846" s="32"/>
      <c r="LXS846" s="32"/>
      <c r="LXT846" s="32"/>
      <c r="LXU846" s="32"/>
      <c r="LXV846" s="32"/>
      <c r="LXW846" s="32"/>
      <c r="LXX846" s="32"/>
      <c r="LXY846" s="32"/>
      <c r="LXZ846" s="32"/>
      <c r="LYA846" s="32"/>
      <c r="LYB846" s="32"/>
      <c r="LYC846" s="32"/>
      <c r="LYD846" s="32"/>
      <c r="LYE846" s="32"/>
      <c r="LYF846" s="32"/>
      <c r="LYG846" s="32"/>
      <c r="LYH846" s="32"/>
      <c r="LYI846" s="32"/>
      <c r="LYJ846" s="32"/>
      <c r="LYK846" s="32"/>
      <c r="LYL846" s="32"/>
      <c r="LYM846" s="32"/>
      <c r="LYN846" s="32"/>
      <c r="LYO846" s="32"/>
      <c r="LYP846" s="32"/>
      <c r="LYQ846" s="32"/>
      <c r="LYR846" s="32"/>
      <c r="LYS846" s="32"/>
      <c r="LYT846" s="32"/>
      <c r="LYU846" s="32"/>
      <c r="LYV846" s="32"/>
      <c r="LYW846" s="32"/>
      <c r="LYX846" s="32"/>
      <c r="LYY846" s="32"/>
      <c r="LYZ846" s="32"/>
      <c r="LZA846" s="32"/>
      <c r="LZB846" s="32"/>
      <c r="LZC846" s="32"/>
      <c r="LZD846" s="32"/>
      <c r="LZE846" s="32"/>
      <c r="LZF846" s="32"/>
      <c r="LZG846" s="32"/>
      <c r="LZH846" s="32"/>
      <c r="LZI846" s="32"/>
      <c r="LZJ846" s="32"/>
      <c r="LZK846" s="32"/>
      <c r="LZL846" s="32"/>
      <c r="LZM846" s="32"/>
      <c r="LZN846" s="32"/>
      <c r="LZO846" s="32"/>
      <c r="LZP846" s="32"/>
      <c r="LZQ846" s="32"/>
      <c r="LZR846" s="32"/>
      <c r="LZS846" s="32"/>
      <c r="LZT846" s="32"/>
      <c r="LZU846" s="32"/>
      <c r="LZV846" s="32"/>
      <c r="LZW846" s="32"/>
      <c r="LZX846" s="32"/>
      <c r="LZY846" s="32"/>
      <c r="LZZ846" s="32"/>
      <c r="MAA846" s="32"/>
      <c r="MAB846" s="32"/>
      <c r="MAC846" s="32"/>
      <c r="MAD846" s="32"/>
      <c r="MAE846" s="32"/>
      <c r="MAF846" s="32"/>
      <c r="MAG846" s="32"/>
      <c r="MAH846" s="32"/>
      <c r="MAI846" s="32"/>
      <c r="MAJ846" s="32"/>
      <c r="MAK846" s="32"/>
      <c r="MAL846" s="32"/>
      <c r="MAM846" s="32"/>
      <c r="MAN846" s="32"/>
      <c r="MAO846" s="32"/>
      <c r="MAP846" s="32"/>
      <c r="MAQ846" s="32"/>
      <c r="MAR846" s="32"/>
      <c r="MAS846" s="32"/>
      <c r="MAT846" s="32"/>
      <c r="MAU846" s="32"/>
      <c r="MAV846" s="32"/>
      <c r="MAW846" s="32"/>
      <c r="MAX846" s="32"/>
      <c r="MAY846" s="32"/>
      <c r="MAZ846" s="32"/>
      <c r="MBA846" s="32"/>
      <c r="MBB846" s="32"/>
      <c r="MBC846" s="32"/>
      <c r="MBD846" s="32"/>
      <c r="MBE846" s="32"/>
      <c r="MBF846" s="32"/>
      <c r="MBG846" s="32"/>
      <c r="MBH846" s="32"/>
      <c r="MBI846" s="32"/>
      <c r="MBJ846" s="32"/>
      <c r="MBK846" s="32"/>
      <c r="MBL846" s="32"/>
      <c r="MBM846" s="32"/>
      <c r="MBN846" s="32"/>
      <c r="MBO846" s="32"/>
      <c r="MBP846" s="32"/>
      <c r="MBQ846" s="32"/>
      <c r="MBR846" s="32"/>
      <c r="MBS846" s="32"/>
      <c r="MBT846" s="32"/>
      <c r="MBU846" s="32"/>
      <c r="MBV846" s="32"/>
      <c r="MBW846" s="32"/>
      <c r="MBX846" s="32"/>
      <c r="MBY846" s="32"/>
      <c r="MBZ846" s="32"/>
      <c r="MCA846" s="32"/>
      <c r="MCB846" s="32"/>
      <c r="MCC846" s="32"/>
      <c r="MCD846" s="32"/>
      <c r="MCE846" s="32"/>
      <c r="MCF846" s="32"/>
      <c r="MCG846" s="32"/>
      <c r="MCH846" s="32"/>
      <c r="MCI846" s="32"/>
      <c r="MCJ846" s="32"/>
      <c r="MCK846" s="32"/>
      <c r="MCL846" s="32"/>
      <c r="MCM846" s="32"/>
      <c r="MCN846" s="32"/>
      <c r="MCO846" s="32"/>
      <c r="MCP846" s="32"/>
      <c r="MCQ846" s="32"/>
      <c r="MCR846" s="32"/>
      <c r="MCS846" s="32"/>
      <c r="MCT846" s="32"/>
      <c r="MCU846" s="32"/>
      <c r="MCV846" s="32"/>
      <c r="MCW846" s="32"/>
      <c r="MCX846" s="32"/>
      <c r="MCY846" s="32"/>
      <c r="MCZ846" s="32"/>
      <c r="MDA846" s="32"/>
      <c r="MDB846" s="32"/>
      <c r="MDC846" s="32"/>
      <c r="MDD846" s="32"/>
      <c r="MDE846" s="32"/>
      <c r="MDF846" s="32"/>
      <c r="MDG846" s="32"/>
      <c r="MDH846" s="32"/>
      <c r="MDI846" s="32"/>
      <c r="MDJ846" s="32"/>
      <c r="MDK846" s="32"/>
      <c r="MDL846" s="32"/>
      <c r="MDM846" s="32"/>
      <c r="MDN846" s="32"/>
      <c r="MDO846" s="32"/>
      <c r="MDP846" s="32"/>
      <c r="MDQ846" s="32"/>
      <c r="MDR846" s="32"/>
      <c r="MDS846" s="32"/>
      <c r="MDT846" s="32"/>
      <c r="MDU846" s="32"/>
      <c r="MDV846" s="32"/>
      <c r="MDW846" s="32"/>
      <c r="MDX846" s="32"/>
      <c r="MDY846" s="32"/>
      <c r="MDZ846" s="32"/>
      <c r="MEA846" s="32"/>
      <c r="MEB846" s="32"/>
      <c r="MEC846" s="32"/>
      <c r="MED846" s="32"/>
      <c r="MEE846" s="32"/>
      <c r="MEF846" s="32"/>
      <c r="MEG846" s="32"/>
      <c r="MEH846" s="32"/>
      <c r="MEI846" s="32"/>
      <c r="MEJ846" s="32"/>
      <c r="MEK846" s="32"/>
      <c r="MEL846" s="32"/>
      <c r="MEM846" s="32"/>
      <c r="MEN846" s="32"/>
      <c r="MEO846" s="32"/>
      <c r="MEP846" s="32"/>
      <c r="MEQ846" s="32"/>
      <c r="MER846" s="32"/>
      <c r="MES846" s="32"/>
      <c r="MET846" s="32"/>
      <c r="MEU846" s="32"/>
      <c r="MEV846" s="32"/>
      <c r="MEW846" s="32"/>
      <c r="MEX846" s="32"/>
      <c r="MEY846" s="32"/>
      <c r="MEZ846" s="32"/>
      <c r="MFA846" s="32"/>
      <c r="MFB846" s="32"/>
      <c r="MFC846" s="32"/>
      <c r="MFD846" s="32"/>
      <c r="MFE846" s="32"/>
      <c r="MFF846" s="32"/>
      <c r="MFG846" s="32"/>
      <c r="MFH846" s="32"/>
      <c r="MFI846" s="32"/>
      <c r="MFJ846" s="32"/>
      <c r="MFK846" s="32"/>
      <c r="MFL846" s="32"/>
      <c r="MFM846" s="32"/>
      <c r="MFN846" s="32"/>
      <c r="MFO846" s="32"/>
      <c r="MFP846" s="32"/>
      <c r="MFQ846" s="32"/>
      <c r="MFR846" s="32"/>
      <c r="MFS846" s="32"/>
      <c r="MFT846" s="32"/>
      <c r="MFU846" s="32"/>
      <c r="MFV846" s="32"/>
      <c r="MFW846" s="32"/>
      <c r="MFX846" s="32"/>
      <c r="MFY846" s="32"/>
      <c r="MFZ846" s="32"/>
      <c r="MGA846" s="32"/>
      <c r="MGB846" s="32"/>
      <c r="MGC846" s="32"/>
      <c r="MGD846" s="32"/>
      <c r="MGE846" s="32"/>
      <c r="MGF846" s="32"/>
      <c r="MGG846" s="32"/>
      <c r="MGH846" s="32"/>
      <c r="MGI846" s="32"/>
      <c r="MGJ846" s="32"/>
      <c r="MGK846" s="32"/>
      <c r="MGL846" s="32"/>
      <c r="MGM846" s="32"/>
      <c r="MGN846" s="32"/>
      <c r="MGO846" s="32"/>
      <c r="MGP846" s="32"/>
      <c r="MGQ846" s="32"/>
      <c r="MGR846" s="32"/>
      <c r="MGS846" s="32"/>
      <c r="MGT846" s="32"/>
      <c r="MGU846" s="32"/>
      <c r="MGV846" s="32"/>
      <c r="MGW846" s="32"/>
      <c r="MGX846" s="32"/>
      <c r="MGY846" s="32"/>
      <c r="MGZ846" s="32"/>
      <c r="MHA846" s="32"/>
      <c r="MHB846" s="32"/>
      <c r="MHC846" s="32"/>
      <c r="MHD846" s="32"/>
      <c r="MHE846" s="32"/>
      <c r="MHF846" s="32"/>
      <c r="MHG846" s="32"/>
      <c r="MHH846" s="32"/>
      <c r="MHI846" s="32"/>
      <c r="MHJ846" s="32"/>
      <c r="MHK846" s="32"/>
      <c r="MHL846" s="32"/>
      <c r="MHM846" s="32"/>
      <c r="MHN846" s="32"/>
      <c r="MHO846" s="32"/>
      <c r="MHP846" s="32"/>
      <c r="MHQ846" s="32"/>
      <c r="MHR846" s="32"/>
      <c r="MHS846" s="32"/>
      <c r="MHT846" s="32"/>
      <c r="MHU846" s="32"/>
      <c r="MHV846" s="32"/>
      <c r="MHW846" s="32"/>
      <c r="MHX846" s="32"/>
      <c r="MHY846" s="32"/>
      <c r="MHZ846" s="32"/>
      <c r="MIA846" s="32"/>
      <c r="MIB846" s="32"/>
      <c r="MIC846" s="32"/>
      <c r="MID846" s="32"/>
      <c r="MIE846" s="32"/>
      <c r="MIF846" s="32"/>
      <c r="MIG846" s="32"/>
      <c r="MIH846" s="32"/>
      <c r="MII846" s="32"/>
      <c r="MIJ846" s="32"/>
      <c r="MIK846" s="32"/>
      <c r="MIL846" s="32"/>
      <c r="MIM846" s="32"/>
      <c r="MIN846" s="32"/>
      <c r="MIO846" s="32"/>
      <c r="MIP846" s="32"/>
      <c r="MIQ846" s="32"/>
      <c r="MIR846" s="32"/>
      <c r="MIS846" s="32"/>
      <c r="MIT846" s="32"/>
      <c r="MIU846" s="32"/>
      <c r="MIV846" s="32"/>
      <c r="MIW846" s="32"/>
      <c r="MIX846" s="32"/>
      <c r="MIY846" s="32"/>
      <c r="MIZ846" s="32"/>
      <c r="MJA846" s="32"/>
      <c r="MJB846" s="32"/>
      <c r="MJC846" s="32"/>
      <c r="MJD846" s="32"/>
      <c r="MJE846" s="32"/>
      <c r="MJF846" s="32"/>
      <c r="MJG846" s="32"/>
      <c r="MJH846" s="32"/>
      <c r="MJI846" s="32"/>
      <c r="MJJ846" s="32"/>
      <c r="MJK846" s="32"/>
      <c r="MJL846" s="32"/>
      <c r="MJM846" s="32"/>
      <c r="MJN846" s="32"/>
      <c r="MJO846" s="32"/>
      <c r="MJP846" s="32"/>
      <c r="MJQ846" s="32"/>
      <c r="MJR846" s="32"/>
      <c r="MJS846" s="32"/>
      <c r="MJT846" s="32"/>
      <c r="MJU846" s="32"/>
      <c r="MJV846" s="32"/>
      <c r="MJW846" s="32"/>
      <c r="MJX846" s="32"/>
      <c r="MJY846" s="32"/>
      <c r="MJZ846" s="32"/>
      <c r="MKA846" s="32"/>
      <c r="MKB846" s="32"/>
      <c r="MKC846" s="32"/>
      <c r="MKD846" s="32"/>
      <c r="MKE846" s="32"/>
      <c r="MKF846" s="32"/>
      <c r="MKG846" s="32"/>
      <c r="MKH846" s="32"/>
      <c r="MKI846" s="32"/>
      <c r="MKJ846" s="32"/>
      <c r="MKK846" s="32"/>
      <c r="MKL846" s="32"/>
      <c r="MKM846" s="32"/>
      <c r="MKN846" s="32"/>
      <c r="MKO846" s="32"/>
      <c r="MKP846" s="32"/>
      <c r="MKQ846" s="32"/>
      <c r="MKR846" s="32"/>
      <c r="MKS846" s="32"/>
      <c r="MKT846" s="32"/>
      <c r="MKU846" s="32"/>
      <c r="MKV846" s="32"/>
      <c r="MKW846" s="32"/>
      <c r="MKX846" s="32"/>
      <c r="MKY846" s="32"/>
      <c r="MKZ846" s="32"/>
      <c r="MLA846" s="32"/>
      <c r="MLB846" s="32"/>
      <c r="MLC846" s="32"/>
      <c r="MLD846" s="32"/>
      <c r="MLE846" s="32"/>
      <c r="MLF846" s="32"/>
      <c r="MLG846" s="32"/>
      <c r="MLH846" s="32"/>
      <c r="MLI846" s="32"/>
      <c r="MLJ846" s="32"/>
      <c r="MLK846" s="32"/>
      <c r="MLL846" s="32"/>
      <c r="MLM846" s="32"/>
      <c r="MLN846" s="32"/>
      <c r="MLO846" s="32"/>
      <c r="MLP846" s="32"/>
      <c r="MLQ846" s="32"/>
      <c r="MLR846" s="32"/>
      <c r="MLS846" s="32"/>
      <c r="MLT846" s="32"/>
      <c r="MLU846" s="32"/>
      <c r="MLV846" s="32"/>
      <c r="MLW846" s="32"/>
      <c r="MLX846" s="32"/>
      <c r="MLY846" s="32"/>
      <c r="MLZ846" s="32"/>
      <c r="MMA846" s="32"/>
      <c r="MMB846" s="32"/>
      <c r="MMC846" s="32"/>
      <c r="MMD846" s="32"/>
      <c r="MME846" s="32"/>
      <c r="MMF846" s="32"/>
      <c r="MMG846" s="32"/>
      <c r="MMH846" s="32"/>
      <c r="MMI846" s="32"/>
      <c r="MMJ846" s="32"/>
      <c r="MMK846" s="32"/>
      <c r="MML846" s="32"/>
      <c r="MMM846" s="32"/>
      <c r="MMN846" s="32"/>
      <c r="MMO846" s="32"/>
      <c r="MMP846" s="32"/>
      <c r="MMQ846" s="32"/>
      <c r="MMR846" s="32"/>
      <c r="MMS846" s="32"/>
      <c r="MMT846" s="32"/>
      <c r="MMU846" s="32"/>
      <c r="MMV846" s="32"/>
      <c r="MMW846" s="32"/>
      <c r="MMX846" s="32"/>
      <c r="MMY846" s="32"/>
      <c r="MMZ846" s="32"/>
      <c r="MNA846" s="32"/>
      <c r="MNB846" s="32"/>
      <c r="MNC846" s="32"/>
      <c r="MND846" s="32"/>
      <c r="MNE846" s="32"/>
      <c r="MNF846" s="32"/>
      <c r="MNG846" s="32"/>
      <c r="MNH846" s="32"/>
      <c r="MNI846" s="32"/>
      <c r="MNJ846" s="32"/>
      <c r="MNK846" s="32"/>
      <c r="MNL846" s="32"/>
      <c r="MNM846" s="32"/>
      <c r="MNN846" s="32"/>
      <c r="MNO846" s="32"/>
      <c r="MNP846" s="32"/>
      <c r="MNQ846" s="32"/>
      <c r="MNR846" s="32"/>
      <c r="MNS846" s="32"/>
      <c r="MNT846" s="32"/>
      <c r="MNU846" s="32"/>
      <c r="MNV846" s="32"/>
      <c r="MNW846" s="32"/>
      <c r="MNX846" s="32"/>
      <c r="MNY846" s="32"/>
      <c r="MNZ846" s="32"/>
      <c r="MOA846" s="32"/>
      <c r="MOB846" s="32"/>
      <c r="MOC846" s="32"/>
      <c r="MOD846" s="32"/>
      <c r="MOE846" s="32"/>
      <c r="MOF846" s="32"/>
      <c r="MOG846" s="32"/>
      <c r="MOH846" s="32"/>
      <c r="MOI846" s="32"/>
      <c r="MOJ846" s="32"/>
      <c r="MOK846" s="32"/>
      <c r="MOL846" s="32"/>
      <c r="MOM846" s="32"/>
      <c r="MON846" s="32"/>
      <c r="MOO846" s="32"/>
      <c r="MOP846" s="32"/>
      <c r="MOQ846" s="32"/>
      <c r="MOR846" s="32"/>
      <c r="MOS846" s="32"/>
      <c r="MOT846" s="32"/>
      <c r="MOU846" s="32"/>
      <c r="MOV846" s="32"/>
      <c r="MOW846" s="32"/>
      <c r="MOX846" s="32"/>
      <c r="MOY846" s="32"/>
      <c r="MOZ846" s="32"/>
      <c r="MPA846" s="32"/>
      <c r="MPB846" s="32"/>
      <c r="MPC846" s="32"/>
      <c r="MPD846" s="32"/>
      <c r="MPE846" s="32"/>
      <c r="MPF846" s="32"/>
      <c r="MPG846" s="32"/>
      <c r="MPH846" s="32"/>
      <c r="MPI846" s="32"/>
      <c r="MPJ846" s="32"/>
      <c r="MPK846" s="32"/>
      <c r="MPL846" s="32"/>
      <c r="MPM846" s="32"/>
      <c r="MPN846" s="32"/>
      <c r="MPO846" s="32"/>
      <c r="MPP846" s="32"/>
      <c r="MPQ846" s="32"/>
      <c r="MPR846" s="32"/>
      <c r="MPS846" s="32"/>
      <c r="MPT846" s="32"/>
      <c r="MPU846" s="32"/>
      <c r="MPV846" s="32"/>
      <c r="MPW846" s="32"/>
      <c r="MPX846" s="32"/>
      <c r="MPY846" s="32"/>
      <c r="MPZ846" s="32"/>
      <c r="MQA846" s="32"/>
      <c r="MQB846" s="32"/>
      <c r="MQC846" s="32"/>
      <c r="MQD846" s="32"/>
      <c r="MQE846" s="32"/>
      <c r="MQF846" s="32"/>
      <c r="MQG846" s="32"/>
      <c r="MQH846" s="32"/>
      <c r="MQI846" s="32"/>
      <c r="MQJ846" s="32"/>
      <c r="MQK846" s="32"/>
      <c r="MQL846" s="32"/>
      <c r="MQM846" s="32"/>
      <c r="MQN846" s="32"/>
      <c r="MQO846" s="32"/>
      <c r="MQP846" s="32"/>
      <c r="MQQ846" s="32"/>
      <c r="MQR846" s="32"/>
      <c r="MQS846" s="32"/>
      <c r="MQT846" s="32"/>
      <c r="MQU846" s="32"/>
      <c r="MQV846" s="32"/>
      <c r="MQW846" s="32"/>
      <c r="MQX846" s="32"/>
      <c r="MQY846" s="32"/>
      <c r="MQZ846" s="32"/>
      <c r="MRA846" s="32"/>
      <c r="MRB846" s="32"/>
      <c r="MRC846" s="32"/>
      <c r="MRD846" s="32"/>
      <c r="MRE846" s="32"/>
      <c r="MRF846" s="32"/>
      <c r="MRG846" s="32"/>
      <c r="MRH846" s="32"/>
      <c r="MRI846" s="32"/>
      <c r="MRJ846" s="32"/>
      <c r="MRK846" s="32"/>
      <c r="MRL846" s="32"/>
      <c r="MRM846" s="32"/>
      <c r="MRN846" s="32"/>
      <c r="MRO846" s="32"/>
      <c r="MRP846" s="32"/>
      <c r="MRQ846" s="32"/>
      <c r="MRR846" s="32"/>
      <c r="MRS846" s="32"/>
      <c r="MRT846" s="32"/>
      <c r="MRU846" s="32"/>
      <c r="MRV846" s="32"/>
      <c r="MRW846" s="32"/>
      <c r="MRX846" s="32"/>
      <c r="MRY846" s="32"/>
      <c r="MRZ846" s="32"/>
      <c r="MSA846" s="32"/>
      <c r="MSB846" s="32"/>
      <c r="MSC846" s="32"/>
      <c r="MSD846" s="32"/>
      <c r="MSE846" s="32"/>
      <c r="MSF846" s="32"/>
      <c r="MSG846" s="32"/>
      <c r="MSH846" s="32"/>
      <c r="MSI846" s="32"/>
      <c r="MSJ846" s="32"/>
      <c r="MSK846" s="32"/>
      <c r="MSL846" s="32"/>
      <c r="MSM846" s="32"/>
      <c r="MSN846" s="32"/>
      <c r="MSO846" s="32"/>
      <c r="MSP846" s="32"/>
      <c r="MSQ846" s="32"/>
      <c r="MSR846" s="32"/>
      <c r="MSS846" s="32"/>
      <c r="MST846" s="32"/>
      <c r="MSU846" s="32"/>
      <c r="MSV846" s="32"/>
      <c r="MSW846" s="32"/>
      <c r="MSX846" s="32"/>
      <c r="MSY846" s="32"/>
      <c r="MSZ846" s="32"/>
      <c r="MTA846" s="32"/>
      <c r="MTB846" s="32"/>
      <c r="MTC846" s="32"/>
      <c r="MTD846" s="32"/>
      <c r="MTE846" s="32"/>
      <c r="MTF846" s="32"/>
      <c r="MTG846" s="32"/>
      <c r="MTH846" s="32"/>
      <c r="MTI846" s="32"/>
      <c r="MTJ846" s="32"/>
      <c r="MTK846" s="32"/>
      <c r="MTL846" s="32"/>
      <c r="MTM846" s="32"/>
      <c r="MTN846" s="32"/>
      <c r="MTO846" s="32"/>
      <c r="MTP846" s="32"/>
      <c r="MTQ846" s="32"/>
      <c r="MTR846" s="32"/>
      <c r="MTS846" s="32"/>
      <c r="MTT846" s="32"/>
      <c r="MTU846" s="32"/>
      <c r="MTV846" s="32"/>
      <c r="MTW846" s="32"/>
      <c r="MTX846" s="32"/>
      <c r="MTY846" s="32"/>
      <c r="MTZ846" s="32"/>
      <c r="MUA846" s="32"/>
      <c r="MUB846" s="32"/>
      <c r="MUC846" s="32"/>
      <c r="MUD846" s="32"/>
      <c r="MUE846" s="32"/>
      <c r="MUF846" s="32"/>
      <c r="MUG846" s="32"/>
      <c r="MUH846" s="32"/>
      <c r="MUI846" s="32"/>
      <c r="MUJ846" s="32"/>
      <c r="MUK846" s="32"/>
      <c r="MUL846" s="32"/>
      <c r="MUM846" s="32"/>
      <c r="MUN846" s="32"/>
      <c r="MUO846" s="32"/>
      <c r="MUP846" s="32"/>
      <c r="MUQ846" s="32"/>
      <c r="MUR846" s="32"/>
      <c r="MUS846" s="32"/>
      <c r="MUT846" s="32"/>
      <c r="MUU846" s="32"/>
      <c r="MUV846" s="32"/>
      <c r="MUW846" s="32"/>
      <c r="MUX846" s="32"/>
      <c r="MUY846" s="32"/>
      <c r="MUZ846" s="32"/>
      <c r="MVA846" s="32"/>
      <c r="MVB846" s="32"/>
      <c r="MVC846" s="32"/>
      <c r="MVD846" s="32"/>
      <c r="MVE846" s="32"/>
      <c r="MVF846" s="32"/>
      <c r="MVG846" s="32"/>
      <c r="MVH846" s="32"/>
      <c r="MVI846" s="32"/>
      <c r="MVJ846" s="32"/>
      <c r="MVK846" s="32"/>
      <c r="MVL846" s="32"/>
      <c r="MVM846" s="32"/>
      <c r="MVN846" s="32"/>
      <c r="MVO846" s="32"/>
      <c r="MVP846" s="32"/>
      <c r="MVQ846" s="32"/>
      <c r="MVR846" s="32"/>
      <c r="MVS846" s="32"/>
      <c r="MVT846" s="32"/>
      <c r="MVU846" s="32"/>
      <c r="MVV846" s="32"/>
      <c r="MVW846" s="32"/>
      <c r="MVX846" s="32"/>
      <c r="MVY846" s="32"/>
      <c r="MVZ846" s="32"/>
      <c r="MWA846" s="32"/>
      <c r="MWB846" s="32"/>
      <c r="MWC846" s="32"/>
      <c r="MWD846" s="32"/>
      <c r="MWE846" s="32"/>
      <c r="MWF846" s="32"/>
      <c r="MWG846" s="32"/>
      <c r="MWH846" s="32"/>
      <c r="MWI846" s="32"/>
      <c r="MWJ846" s="32"/>
      <c r="MWK846" s="32"/>
      <c r="MWL846" s="32"/>
      <c r="MWM846" s="32"/>
      <c r="MWN846" s="32"/>
      <c r="MWO846" s="32"/>
      <c r="MWP846" s="32"/>
      <c r="MWQ846" s="32"/>
      <c r="MWR846" s="32"/>
      <c r="MWS846" s="32"/>
      <c r="MWT846" s="32"/>
      <c r="MWU846" s="32"/>
      <c r="MWV846" s="32"/>
      <c r="MWW846" s="32"/>
      <c r="MWX846" s="32"/>
      <c r="MWY846" s="32"/>
      <c r="MWZ846" s="32"/>
      <c r="MXA846" s="32"/>
      <c r="MXB846" s="32"/>
      <c r="MXC846" s="32"/>
      <c r="MXD846" s="32"/>
      <c r="MXE846" s="32"/>
      <c r="MXF846" s="32"/>
      <c r="MXG846" s="32"/>
      <c r="MXH846" s="32"/>
      <c r="MXI846" s="32"/>
      <c r="MXJ846" s="32"/>
      <c r="MXK846" s="32"/>
      <c r="MXL846" s="32"/>
      <c r="MXM846" s="32"/>
      <c r="MXN846" s="32"/>
      <c r="MXO846" s="32"/>
      <c r="MXP846" s="32"/>
      <c r="MXQ846" s="32"/>
      <c r="MXR846" s="32"/>
      <c r="MXS846" s="32"/>
      <c r="MXT846" s="32"/>
      <c r="MXU846" s="32"/>
      <c r="MXV846" s="32"/>
      <c r="MXW846" s="32"/>
      <c r="MXX846" s="32"/>
      <c r="MXY846" s="32"/>
      <c r="MXZ846" s="32"/>
      <c r="MYA846" s="32"/>
      <c r="MYB846" s="32"/>
      <c r="MYC846" s="32"/>
      <c r="MYD846" s="32"/>
      <c r="MYE846" s="32"/>
      <c r="MYF846" s="32"/>
      <c r="MYG846" s="32"/>
      <c r="MYH846" s="32"/>
      <c r="MYI846" s="32"/>
      <c r="MYJ846" s="32"/>
      <c r="MYK846" s="32"/>
      <c r="MYL846" s="32"/>
      <c r="MYM846" s="32"/>
      <c r="MYN846" s="32"/>
      <c r="MYO846" s="32"/>
      <c r="MYP846" s="32"/>
      <c r="MYQ846" s="32"/>
      <c r="MYR846" s="32"/>
      <c r="MYS846" s="32"/>
      <c r="MYT846" s="32"/>
      <c r="MYU846" s="32"/>
      <c r="MYV846" s="32"/>
      <c r="MYW846" s="32"/>
      <c r="MYX846" s="32"/>
      <c r="MYY846" s="32"/>
      <c r="MYZ846" s="32"/>
      <c r="MZA846" s="32"/>
      <c r="MZB846" s="32"/>
      <c r="MZC846" s="32"/>
      <c r="MZD846" s="32"/>
      <c r="MZE846" s="32"/>
      <c r="MZF846" s="32"/>
      <c r="MZG846" s="32"/>
      <c r="MZH846" s="32"/>
      <c r="MZI846" s="32"/>
      <c r="MZJ846" s="32"/>
      <c r="MZK846" s="32"/>
      <c r="MZL846" s="32"/>
      <c r="MZM846" s="32"/>
      <c r="MZN846" s="32"/>
      <c r="MZO846" s="32"/>
      <c r="MZP846" s="32"/>
      <c r="MZQ846" s="32"/>
      <c r="MZR846" s="32"/>
      <c r="MZS846" s="32"/>
      <c r="MZT846" s="32"/>
      <c r="MZU846" s="32"/>
      <c r="MZV846" s="32"/>
      <c r="MZW846" s="32"/>
      <c r="MZX846" s="32"/>
      <c r="MZY846" s="32"/>
      <c r="MZZ846" s="32"/>
      <c r="NAA846" s="32"/>
      <c r="NAB846" s="32"/>
      <c r="NAC846" s="32"/>
      <c r="NAD846" s="32"/>
      <c r="NAE846" s="32"/>
      <c r="NAF846" s="32"/>
      <c r="NAG846" s="32"/>
      <c r="NAH846" s="32"/>
      <c r="NAI846" s="32"/>
      <c r="NAJ846" s="32"/>
      <c r="NAK846" s="32"/>
      <c r="NAL846" s="32"/>
      <c r="NAM846" s="32"/>
      <c r="NAN846" s="32"/>
      <c r="NAO846" s="32"/>
      <c r="NAP846" s="32"/>
      <c r="NAQ846" s="32"/>
      <c r="NAR846" s="32"/>
      <c r="NAS846" s="32"/>
      <c r="NAT846" s="32"/>
      <c r="NAU846" s="32"/>
      <c r="NAV846" s="32"/>
      <c r="NAW846" s="32"/>
      <c r="NAX846" s="32"/>
      <c r="NAY846" s="32"/>
      <c r="NAZ846" s="32"/>
      <c r="NBA846" s="32"/>
      <c r="NBB846" s="32"/>
      <c r="NBC846" s="32"/>
      <c r="NBD846" s="32"/>
      <c r="NBE846" s="32"/>
      <c r="NBF846" s="32"/>
      <c r="NBG846" s="32"/>
      <c r="NBH846" s="32"/>
      <c r="NBI846" s="32"/>
      <c r="NBJ846" s="32"/>
      <c r="NBK846" s="32"/>
      <c r="NBL846" s="32"/>
      <c r="NBM846" s="32"/>
      <c r="NBN846" s="32"/>
      <c r="NBO846" s="32"/>
      <c r="NBP846" s="32"/>
      <c r="NBQ846" s="32"/>
      <c r="NBR846" s="32"/>
      <c r="NBS846" s="32"/>
      <c r="NBT846" s="32"/>
      <c r="NBU846" s="32"/>
      <c r="NBV846" s="32"/>
      <c r="NBW846" s="32"/>
      <c r="NBX846" s="32"/>
      <c r="NBY846" s="32"/>
      <c r="NBZ846" s="32"/>
      <c r="NCA846" s="32"/>
      <c r="NCB846" s="32"/>
      <c r="NCC846" s="32"/>
      <c r="NCD846" s="32"/>
      <c r="NCE846" s="32"/>
      <c r="NCF846" s="32"/>
      <c r="NCG846" s="32"/>
      <c r="NCH846" s="32"/>
      <c r="NCI846" s="32"/>
      <c r="NCJ846" s="32"/>
      <c r="NCK846" s="32"/>
      <c r="NCL846" s="32"/>
      <c r="NCM846" s="32"/>
      <c r="NCN846" s="32"/>
      <c r="NCO846" s="32"/>
      <c r="NCP846" s="32"/>
      <c r="NCQ846" s="32"/>
      <c r="NCR846" s="32"/>
      <c r="NCS846" s="32"/>
      <c r="NCT846" s="32"/>
      <c r="NCU846" s="32"/>
      <c r="NCV846" s="32"/>
      <c r="NCW846" s="32"/>
      <c r="NCX846" s="32"/>
      <c r="NCY846" s="32"/>
      <c r="NCZ846" s="32"/>
      <c r="NDA846" s="32"/>
      <c r="NDB846" s="32"/>
      <c r="NDC846" s="32"/>
      <c r="NDD846" s="32"/>
      <c r="NDE846" s="32"/>
      <c r="NDF846" s="32"/>
      <c r="NDG846" s="32"/>
      <c r="NDH846" s="32"/>
      <c r="NDI846" s="32"/>
      <c r="NDJ846" s="32"/>
      <c r="NDK846" s="32"/>
      <c r="NDL846" s="32"/>
      <c r="NDM846" s="32"/>
      <c r="NDN846" s="32"/>
      <c r="NDO846" s="32"/>
      <c r="NDP846" s="32"/>
      <c r="NDQ846" s="32"/>
      <c r="NDR846" s="32"/>
      <c r="NDS846" s="32"/>
      <c r="NDT846" s="32"/>
      <c r="NDU846" s="32"/>
      <c r="NDV846" s="32"/>
      <c r="NDW846" s="32"/>
      <c r="NDX846" s="32"/>
      <c r="NDY846" s="32"/>
      <c r="NDZ846" s="32"/>
      <c r="NEA846" s="32"/>
      <c r="NEB846" s="32"/>
      <c r="NEC846" s="32"/>
      <c r="NED846" s="32"/>
      <c r="NEE846" s="32"/>
      <c r="NEF846" s="32"/>
      <c r="NEG846" s="32"/>
      <c r="NEH846" s="32"/>
      <c r="NEI846" s="32"/>
      <c r="NEJ846" s="32"/>
      <c r="NEK846" s="32"/>
      <c r="NEL846" s="32"/>
      <c r="NEM846" s="32"/>
      <c r="NEN846" s="32"/>
      <c r="NEO846" s="32"/>
      <c r="NEP846" s="32"/>
      <c r="NEQ846" s="32"/>
      <c r="NER846" s="32"/>
      <c r="NES846" s="32"/>
      <c r="NET846" s="32"/>
      <c r="NEU846" s="32"/>
      <c r="NEV846" s="32"/>
      <c r="NEW846" s="32"/>
      <c r="NEX846" s="32"/>
      <c r="NEY846" s="32"/>
      <c r="NEZ846" s="32"/>
      <c r="NFA846" s="32"/>
      <c r="NFB846" s="32"/>
      <c r="NFC846" s="32"/>
      <c r="NFD846" s="32"/>
      <c r="NFE846" s="32"/>
      <c r="NFF846" s="32"/>
      <c r="NFG846" s="32"/>
      <c r="NFH846" s="32"/>
      <c r="NFI846" s="32"/>
      <c r="NFJ846" s="32"/>
      <c r="NFK846" s="32"/>
      <c r="NFL846" s="32"/>
      <c r="NFM846" s="32"/>
      <c r="NFN846" s="32"/>
      <c r="NFO846" s="32"/>
      <c r="NFP846" s="32"/>
      <c r="NFQ846" s="32"/>
      <c r="NFR846" s="32"/>
      <c r="NFS846" s="32"/>
      <c r="NFT846" s="32"/>
      <c r="NFU846" s="32"/>
      <c r="NFV846" s="32"/>
      <c r="NFW846" s="32"/>
      <c r="NFX846" s="32"/>
      <c r="NFY846" s="32"/>
      <c r="NFZ846" s="32"/>
      <c r="NGA846" s="32"/>
      <c r="NGB846" s="32"/>
      <c r="NGC846" s="32"/>
      <c r="NGD846" s="32"/>
      <c r="NGE846" s="32"/>
      <c r="NGF846" s="32"/>
      <c r="NGG846" s="32"/>
      <c r="NGH846" s="32"/>
      <c r="NGI846" s="32"/>
      <c r="NGJ846" s="32"/>
      <c r="NGK846" s="32"/>
      <c r="NGL846" s="32"/>
      <c r="NGM846" s="32"/>
      <c r="NGN846" s="32"/>
      <c r="NGO846" s="32"/>
      <c r="NGP846" s="32"/>
      <c r="NGQ846" s="32"/>
      <c r="NGR846" s="32"/>
      <c r="NGS846" s="32"/>
      <c r="NGT846" s="32"/>
      <c r="NGU846" s="32"/>
      <c r="NGV846" s="32"/>
      <c r="NGW846" s="32"/>
      <c r="NGX846" s="32"/>
      <c r="NGY846" s="32"/>
      <c r="NGZ846" s="32"/>
      <c r="NHA846" s="32"/>
      <c r="NHB846" s="32"/>
      <c r="NHC846" s="32"/>
      <c r="NHD846" s="32"/>
      <c r="NHE846" s="32"/>
      <c r="NHF846" s="32"/>
      <c r="NHG846" s="32"/>
      <c r="NHH846" s="32"/>
      <c r="NHI846" s="32"/>
      <c r="NHJ846" s="32"/>
      <c r="NHK846" s="32"/>
      <c r="NHL846" s="32"/>
      <c r="NHM846" s="32"/>
      <c r="NHN846" s="32"/>
      <c r="NHO846" s="32"/>
      <c r="NHP846" s="32"/>
      <c r="NHQ846" s="32"/>
      <c r="NHR846" s="32"/>
      <c r="NHS846" s="32"/>
      <c r="NHT846" s="32"/>
      <c r="NHU846" s="32"/>
      <c r="NHV846" s="32"/>
      <c r="NHW846" s="32"/>
      <c r="NHX846" s="32"/>
      <c r="NHY846" s="32"/>
      <c r="NHZ846" s="32"/>
      <c r="NIA846" s="32"/>
      <c r="NIB846" s="32"/>
      <c r="NIC846" s="32"/>
      <c r="NID846" s="32"/>
      <c r="NIE846" s="32"/>
      <c r="NIF846" s="32"/>
      <c r="NIG846" s="32"/>
      <c r="NIH846" s="32"/>
      <c r="NII846" s="32"/>
      <c r="NIJ846" s="32"/>
      <c r="NIK846" s="32"/>
      <c r="NIL846" s="32"/>
      <c r="NIM846" s="32"/>
      <c r="NIN846" s="32"/>
      <c r="NIO846" s="32"/>
      <c r="NIP846" s="32"/>
      <c r="NIQ846" s="32"/>
      <c r="NIR846" s="32"/>
      <c r="NIS846" s="32"/>
      <c r="NIT846" s="32"/>
      <c r="NIU846" s="32"/>
      <c r="NIV846" s="32"/>
      <c r="NIW846" s="32"/>
      <c r="NIX846" s="32"/>
      <c r="NIY846" s="32"/>
      <c r="NIZ846" s="32"/>
      <c r="NJA846" s="32"/>
      <c r="NJB846" s="32"/>
      <c r="NJC846" s="32"/>
      <c r="NJD846" s="32"/>
      <c r="NJE846" s="32"/>
      <c r="NJF846" s="32"/>
      <c r="NJG846" s="32"/>
      <c r="NJH846" s="32"/>
      <c r="NJI846" s="32"/>
      <c r="NJJ846" s="32"/>
      <c r="NJK846" s="32"/>
      <c r="NJL846" s="32"/>
      <c r="NJM846" s="32"/>
      <c r="NJN846" s="32"/>
      <c r="NJO846" s="32"/>
      <c r="NJP846" s="32"/>
      <c r="NJQ846" s="32"/>
      <c r="NJR846" s="32"/>
      <c r="NJS846" s="32"/>
      <c r="NJT846" s="32"/>
      <c r="NJU846" s="32"/>
      <c r="NJV846" s="32"/>
      <c r="NJW846" s="32"/>
      <c r="NJX846" s="32"/>
      <c r="NJY846" s="32"/>
      <c r="NJZ846" s="32"/>
      <c r="NKA846" s="32"/>
      <c r="NKB846" s="32"/>
      <c r="NKC846" s="32"/>
      <c r="NKD846" s="32"/>
      <c r="NKE846" s="32"/>
      <c r="NKF846" s="32"/>
      <c r="NKG846" s="32"/>
      <c r="NKH846" s="32"/>
      <c r="NKI846" s="32"/>
      <c r="NKJ846" s="32"/>
      <c r="NKK846" s="32"/>
      <c r="NKL846" s="32"/>
      <c r="NKM846" s="32"/>
      <c r="NKN846" s="32"/>
      <c r="NKO846" s="32"/>
      <c r="NKP846" s="32"/>
      <c r="NKQ846" s="32"/>
      <c r="NKR846" s="32"/>
      <c r="NKS846" s="32"/>
      <c r="NKT846" s="32"/>
      <c r="NKU846" s="32"/>
      <c r="NKV846" s="32"/>
      <c r="NKW846" s="32"/>
      <c r="NKX846" s="32"/>
      <c r="NKY846" s="32"/>
      <c r="NKZ846" s="32"/>
      <c r="NLA846" s="32"/>
      <c r="NLB846" s="32"/>
      <c r="NLC846" s="32"/>
      <c r="NLD846" s="32"/>
      <c r="NLE846" s="32"/>
      <c r="NLF846" s="32"/>
      <c r="NLG846" s="32"/>
      <c r="NLH846" s="32"/>
      <c r="NLI846" s="32"/>
      <c r="NLJ846" s="32"/>
      <c r="NLK846" s="32"/>
      <c r="NLL846" s="32"/>
      <c r="NLM846" s="32"/>
      <c r="NLN846" s="32"/>
      <c r="NLO846" s="32"/>
      <c r="NLP846" s="32"/>
      <c r="NLQ846" s="32"/>
      <c r="NLR846" s="32"/>
      <c r="NLS846" s="32"/>
      <c r="NLT846" s="32"/>
      <c r="NLU846" s="32"/>
      <c r="NLV846" s="32"/>
      <c r="NLW846" s="32"/>
      <c r="NLX846" s="32"/>
      <c r="NLY846" s="32"/>
      <c r="NLZ846" s="32"/>
      <c r="NMA846" s="32"/>
      <c r="NMB846" s="32"/>
      <c r="NMC846" s="32"/>
      <c r="NMD846" s="32"/>
      <c r="NME846" s="32"/>
      <c r="NMF846" s="32"/>
      <c r="NMG846" s="32"/>
      <c r="NMH846" s="32"/>
      <c r="NMI846" s="32"/>
      <c r="NMJ846" s="32"/>
      <c r="NMK846" s="32"/>
      <c r="NML846" s="32"/>
      <c r="NMM846" s="32"/>
      <c r="NMN846" s="32"/>
      <c r="NMO846" s="32"/>
      <c r="NMP846" s="32"/>
      <c r="NMQ846" s="32"/>
      <c r="NMR846" s="32"/>
      <c r="NMS846" s="32"/>
      <c r="NMT846" s="32"/>
      <c r="NMU846" s="32"/>
      <c r="NMV846" s="32"/>
      <c r="NMW846" s="32"/>
      <c r="NMX846" s="32"/>
      <c r="NMY846" s="32"/>
      <c r="NMZ846" s="32"/>
      <c r="NNA846" s="32"/>
      <c r="NNB846" s="32"/>
      <c r="NNC846" s="32"/>
      <c r="NND846" s="32"/>
      <c r="NNE846" s="32"/>
      <c r="NNF846" s="32"/>
      <c r="NNG846" s="32"/>
      <c r="NNH846" s="32"/>
      <c r="NNI846" s="32"/>
      <c r="NNJ846" s="32"/>
      <c r="NNK846" s="32"/>
      <c r="NNL846" s="32"/>
      <c r="NNM846" s="32"/>
      <c r="NNN846" s="32"/>
      <c r="NNO846" s="32"/>
      <c r="NNP846" s="32"/>
      <c r="NNQ846" s="32"/>
      <c r="NNR846" s="32"/>
      <c r="NNS846" s="32"/>
      <c r="NNT846" s="32"/>
      <c r="NNU846" s="32"/>
      <c r="NNV846" s="32"/>
      <c r="NNW846" s="32"/>
      <c r="NNX846" s="32"/>
      <c r="NNY846" s="32"/>
      <c r="NNZ846" s="32"/>
      <c r="NOA846" s="32"/>
      <c r="NOB846" s="32"/>
      <c r="NOC846" s="32"/>
      <c r="NOD846" s="32"/>
      <c r="NOE846" s="32"/>
      <c r="NOF846" s="32"/>
      <c r="NOG846" s="32"/>
      <c r="NOH846" s="32"/>
      <c r="NOI846" s="32"/>
      <c r="NOJ846" s="32"/>
      <c r="NOK846" s="32"/>
      <c r="NOL846" s="32"/>
      <c r="NOM846" s="32"/>
      <c r="NON846" s="32"/>
      <c r="NOO846" s="32"/>
      <c r="NOP846" s="32"/>
      <c r="NOQ846" s="32"/>
      <c r="NOR846" s="32"/>
      <c r="NOS846" s="32"/>
      <c r="NOT846" s="32"/>
      <c r="NOU846" s="32"/>
      <c r="NOV846" s="32"/>
      <c r="NOW846" s="32"/>
      <c r="NOX846" s="32"/>
      <c r="NOY846" s="32"/>
      <c r="NOZ846" s="32"/>
      <c r="NPA846" s="32"/>
      <c r="NPB846" s="32"/>
      <c r="NPC846" s="32"/>
      <c r="NPD846" s="32"/>
      <c r="NPE846" s="32"/>
      <c r="NPF846" s="32"/>
      <c r="NPG846" s="32"/>
      <c r="NPH846" s="32"/>
      <c r="NPI846" s="32"/>
      <c r="NPJ846" s="32"/>
      <c r="NPK846" s="32"/>
      <c r="NPL846" s="32"/>
      <c r="NPM846" s="32"/>
      <c r="NPN846" s="32"/>
      <c r="NPO846" s="32"/>
      <c r="NPP846" s="32"/>
      <c r="NPQ846" s="32"/>
      <c r="NPR846" s="32"/>
      <c r="NPS846" s="32"/>
      <c r="NPT846" s="32"/>
      <c r="NPU846" s="32"/>
      <c r="NPV846" s="32"/>
      <c r="NPW846" s="32"/>
      <c r="NPX846" s="32"/>
      <c r="NPY846" s="32"/>
      <c r="NPZ846" s="32"/>
      <c r="NQA846" s="32"/>
      <c r="NQB846" s="32"/>
      <c r="NQC846" s="32"/>
      <c r="NQD846" s="32"/>
      <c r="NQE846" s="32"/>
      <c r="NQF846" s="32"/>
      <c r="NQG846" s="32"/>
      <c r="NQH846" s="32"/>
      <c r="NQI846" s="32"/>
      <c r="NQJ846" s="32"/>
      <c r="NQK846" s="32"/>
      <c r="NQL846" s="32"/>
      <c r="NQM846" s="32"/>
      <c r="NQN846" s="32"/>
      <c r="NQO846" s="32"/>
      <c r="NQP846" s="32"/>
      <c r="NQQ846" s="32"/>
      <c r="NQR846" s="32"/>
      <c r="NQS846" s="32"/>
      <c r="NQT846" s="32"/>
      <c r="NQU846" s="32"/>
      <c r="NQV846" s="32"/>
      <c r="NQW846" s="32"/>
      <c r="NQX846" s="32"/>
      <c r="NQY846" s="32"/>
      <c r="NQZ846" s="32"/>
      <c r="NRA846" s="32"/>
      <c r="NRB846" s="32"/>
      <c r="NRC846" s="32"/>
      <c r="NRD846" s="32"/>
      <c r="NRE846" s="32"/>
      <c r="NRF846" s="32"/>
      <c r="NRG846" s="32"/>
      <c r="NRH846" s="32"/>
      <c r="NRI846" s="32"/>
      <c r="NRJ846" s="32"/>
      <c r="NRK846" s="32"/>
      <c r="NRL846" s="32"/>
      <c r="NRM846" s="32"/>
      <c r="NRN846" s="32"/>
      <c r="NRO846" s="32"/>
      <c r="NRP846" s="32"/>
      <c r="NRQ846" s="32"/>
      <c r="NRR846" s="32"/>
      <c r="NRS846" s="32"/>
      <c r="NRT846" s="32"/>
      <c r="NRU846" s="32"/>
      <c r="NRV846" s="32"/>
      <c r="NRW846" s="32"/>
      <c r="NRX846" s="32"/>
      <c r="NRY846" s="32"/>
      <c r="NRZ846" s="32"/>
      <c r="NSA846" s="32"/>
      <c r="NSB846" s="32"/>
      <c r="NSC846" s="32"/>
      <c r="NSD846" s="32"/>
      <c r="NSE846" s="32"/>
      <c r="NSF846" s="32"/>
      <c r="NSG846" s="32"/>
      <c r="NSH846" s="32"/>
      <c r="NSI846" s="32"/>
      <c r="NSJ846" s="32"/>
      <c r="NSK846" s="32"/>
      <c r="NSL846" s="32"/>
      <c r="NSM846" s="32"/>
      <c r="NSN846" s="32"/>
      <c r="NSO846" s="32"/>
      <c r="NSP846" s="32"/>
      <c r="NSQ846" s="32"/>
      <c r="NSR846" s="32"/>
      <c r="NSS846" s="32"/>
      <c r="NST846" s="32"/>
      <c r="NSU846" s="32"/>
      <c r="NSV846" s="32"/>
      <c r="NSW846" s="32"/>
      <c r="NSX846" s="32"/>
      <c r="NSY846" s="32"/>
      <c r="NSZ846" s="32"/>
      <c r="NTA846" s="32"/>
      <c r="NTB846" s="32"/>
      <c r="NTC846" s="32"/>
      <c r="NTD846" s="32"/>
      <c r="NTE846" s="32"/>
      <c r="NTF846" s="32"/>
      <c r="NTG846" s="32"/>
      <c r="NTH846" s="32"/>
      <c r="NTI846" s="32"/>
      <c r="NTJ846" s="32"/>
      <c r="NTK846" s="32"/>
      <c r="NTL846" s="32"/>
      <c r="NTM846" s="32"/>
      <c r="NTN846" s="32"/>
      <c r="NTO846" s="32"/>
      <c r="NTP846" s="32"/>
      <c r="NTQ846" s="32"/>
      <c r="NTR846" s="32"/>
      <c r="NTS846" s="32"/>
      <c r="NTT846" s="32"/>
      <c r="NTU846" s="32"/>
      <c r="NTV846" s="32"/>
      <c r="NTW846" s="32"/>
      <c r="NTX846" s="32"/>
      <c r="NTY846" s="32"/>
      <c r="NTZ846" s="32"/>
      <c r="NUA846" s="32"/>
      <c r="NUB846" s="32"/>
      <c r="NUC846" s="32"/>
      <c r="NUD846" s="32"/>
      <c r="NUE846" s="32"/>
      <c r="NUF846" s="32"/>
      <c r="NUG846" s="32"/>
      <c r="NUH846" s="32"/>
      <c r="NUI846" s="32"/>
      <c r="NUJ846" s="32"/>
      <c r="NUK846" s="32"/>
      <c r="NUL846" s="32"/>
      <c r="NUM846" s="32"/>
      <c r="NUN846" s="32"/>
      <c r="NUO846" s="32"/>
      <c r="NUP846" s="32"/>
      <c r="NUQ846" s="32"/>
      <c r="NUR846" s="32"/>
      <c r="NUS846" s="32"/>
      <c r="NUT846" s="32"/>
      <c r="NUU846" s="32"/>
      <c r="NUV846" s="32"/>
      <c r="NUW846" s="32"/>
      <c r="NUX846" s="32"/>
      <c r="NUY846" s="32"/>
      <c r="NUZ846" s="32"/>
      <c r="NVA846" s="32"/>
      <c r="NVB846" s="32"/>
      <c r="NVC846" s="32"/>
      <c r="NVD846" s="32"/>
      <c r="NVE846" s="32"/>
      <c r="NVF846" s="32"/>
      <c r="NVG846" s="32"/>
      <c r="NVH846" s="32"/>
      <c r="NVI846" s="32"/>
      <c r="NVJ846" s="32"/>
      <c r="NVK846" s="32"/>
      <c r="NVL846" s="32"/>
      <c r="NVM846" s="32"/>
      <c r="NVN846" s="32"/>
      <c r="NVO846" s="32"/>
      <c r="NVP846" s="32"/>
      <c r="NVQ846" s="32"/>
      <c r="NVR846" s="32"/>
      <c r="NVS846" s="32"/>
      <c r="NVT846" s="32"/>
      <c r="NVU846" s="32"/>
      <c r="NVV846" s="32"/>
      <c r="NVW846" s="32"/>
      <c r="NVX846" s="32"/>
      <c r="NVY846" s="32"/>
      <c r="NVZ846" s="32"/>
      <c r="NWA846" s="32"/>
      <c r="NWB846" s="32"/>
      <c r="NWC846" s="32"/>
      <c r="NWD846" s="32"/>
      <c r="NWE846" s="32"/>
      <c r="NWF846" s="32"/>
      <c r="NWG846" s="32"/>
      <c r="NWH846" s="32"/>
      <c r="NWI846" s="32"/>
      <c r="NWJ846" s="32"/>
      <c r="NWK846" s="32"/>
      <c r="NWL846" s="32"/>
      <c r="NWM846" s="32"/>
      <c r="NWN846" s="32"/>
      <c r="NWO846" s="32"/>
      <c r="NWP846" s="32"/>
      <c r="NWQ846" s="32"/>
      <c r="NWR846" s="32"/>
      <c r="NWS846" s="32"/>
      <c r="NWT846" s="32"/>
      <c r="NWU846" s="32"/>
      <c r="NWV846" s="32"/>
      <c r="NWW846" s="32"/>
      <c r="NWX846" s="32"/>
      <c r="NWY846" s="32"/>
      <c r="NWZ846" s="32"/>
      <c r="NXA846" s="32"/>
      <c r="NXB846" s="32"/>
      <c r="NXC846" s="32"/>
      <c r="NXD846" s="32"/>
      <c r="NXE846" s="32"/>
      <c r="NXF846" s="32"/>
      <c r="NXG846" s="32"/>
      <c r="NXH846" s="32"/>
      <c r="NXI846" s="32"/>
      <c r="NXJ846" s="32"/>
      <c r="NXK846" s="32"/>
      <c r="NXL846" s="32"/>
      <c r="NXM846" s="32"/>
      <c r="NXN846" s="32"/>
      <c r="NXO846" s="32"/>
      <c r="NXP846" s="32"/>
      <c r="NXQ846" s="32"/>
      <c r="NXR846" s="32"/>
      <c r="NXS846" s="32"/>
      <c r="NXT846" s="32"/>
      <c r="NXU846" s="32"/>
      <c r="NXV846" s="32"/>
      <c r="NXW846" s="32"/>
      <c r="NXX846" s="32"/>
      <c r="NXY846" s="32"/>
      <c r="NXZ846" s="32"/>
      <c r="NYA846" s="32"/>
      <c r="NYB846" s="32"/>
      <c r="NYC846" s="32"/>
      <c r="NYD846" s="32"/>
      <c r="NYE846" s="32"/>
      <c r="NYF846" s="32"/>
      <c r="NYG846" s="32"/>
      <c r="NYH846" s="32"/>
      <c r="NYI846" s="32"/>
      <c r="NYJ846" s="32"/>
      <c r="NYK846" s="32"/>
      <c r="NYL846" s="32"/>
      <c r="NYM846" s="32"/>
      <c r="NYN846" s="32"/>
      <c r="NYO846" s="32"/>
      <c r="NYP846" s="32"/>
      <c r="NYQ846" s="32"/>
      <c r="NYR846" s="32"/>
      <c r="NYS846" s="32"/>
      <c r="NYT846" s="32"/>
      <c r="NYU846" s="32"/>
      <c r="NYV846" s="32"/>
      <c r="NYW846" s="32"/>
      <c r="NYX846" s="32"/>
      <c r="NYY846" s="32"/>
      <c r="NYZ846" s="32"/>
      <c r="NZA846" s="32"/>
      <c r="NZB846" s="32"/>
      <c r="NZC846" s="32"/>
      <c r="NZD846" s="32"/>
      <c r="NZE846" s="32"/>
      <c r="NZF846" s="32"/>
      <c r="NZG846" s="32"/>
      <c r="NZH846" s="32"/>
      <c r="NZI846" s="32"/>
      <c r="NZJ846" s="32"/>
      <c r="NZK846" s="32"/>
      <c r="NZL846" s="32"/>
      <c r="NZM846" s="32"/>
      <c r="NZN846" s="32"/>
      <c r="NZO846" s="32"/>
      <c r="NZP846" s="32"/>
      <c r="NZQ846" s="32"/>
      <c r="NZR846" s="32"/>
      <c r="NZS846" s="32"/>
      <c r="NZT846" s="32"/>
      <c r="NZU846" s="32"/>
      <c r="NZV846" s="32"/>
      <c r="NZW846" s="32"/>
      <c r="NZX846" s="32"/>
      <c r="NZY846" s="32"/>
      <c r="NZZ846" s="32"/>
      <c r="OAA846" s="32"/>
      <c r="OAB846" s="32"/>
      <c r="OAC846" s="32"/>
      <c r="OAD846" s="32"/>
      <c r="OAE846" s="32"/>
      <c r="OAF846" s="32"/>
      <c r="OAG846" s="32"/>
      <c r="OAH846" s="32"/>
      <c r="OAI846" s="32"/>
      <c r="OAJ846" s="32"/>
      <c r="OAK846" s="32"/>
      <c r="OAL846" s="32"/>
      <c r="OAM846" s="32"/>
      <c r="OAN846" s="32"/>
      <c r="OAO846" s="32"/>
      <c r="OAP846" s="32"/>
      <c r="OAQ846" s="32"/>
      <c r="OAR846" s="32"/>
      <c r="OAS846" s="32"/>
      <c r="OAT846" s="32"/>
      <c r="OAU846" s="32"/>
      <c r="OAV846" s="32"/>
      <c r="OAW846" s="32"/>
      <c r="OAX846" s="32"/>
      <c r="OAY846" s="32"/>
      <c r="OAZ846" s="32"/>
      <c r="OBA846" s="32"/>
      <c r="OBB846" s="32"/>
      <c r="OBC846" s="32"/>
      <c r="OBD846" s="32"/>
      <c r="OBE846" s="32"/>
      <c r="OBF846" s="32"/>
      <c r="OBG846" s="32"/>
      <c r="OBH846" s="32"/>
      <c r="OBI846" s="32"/>
      <c r="OBJ846" s="32"/>
      <c r="OBK846" s="32"/>
      <c r="OBL846" s="32"/>
      <c r="OBM846" s="32"/>
      <c r="OBN846" s="32"/>
      <c r="OBO846" s="32"/>
      <c r="OBP846" s="32"/>
      <c r="OBQ846" s="32"/>
      <c r="OBR846" s="32"/>
      <c r="OBS846" s="32"/>
      <c r="OBT846" s="32"/>
      <c r="OBU846" s="32"/>
      <c r="OBV846" s="32"/>
      <c r="OBW846" s="32"/>
      <c r="OBX846" s="32"/>
      <c r="OBY846" s="32"/>
      <c r="OBZ846" s="32"/>
      <c r="OCA846" s="32"/>
      <c r="OCB846" s="32"/>
      <c r="OCC846" s="32"/>
      <c r="OCD846" s="32"/>
      <c r="OCE846" s="32"/>
      <c r="OCF846" s="32"/>
      <c r="OCG846" s="32"/>
      <c r="OCH846" s="32"/>
      <c r="OCI846" s="32"/>
      <c r="OCJ846" s="32"/>
      <c r="OCK846" s="32"/>
      <c r="OCL846" s="32"/>
      <c r="OCM846" s="32"/>
      <c r="OCN846" s="32"/>
      <c r="OCO846" s="32"/>
      <c r="OCP846" s="32"/>
      <c r="OCQ846" s="32"/>
      <c r="OCR846" s="32"/>
      <c r="OCS846" s="32"/>
      <c r="OCT846" s="32"/>
      <c r="OCU846" s="32"/>
      <c r="OCV846" s="32"/>
      <c r="OCW846" s="32"/>
      <c r="OCX846" s="32"/>
      <c r="OCY846" s="32"/>
      <c r="OCZ846" s="32"/>
      <c r="ODA846" s="32"/>
      <c r="ODB846" s="32"/>
      <c r="ODC846" s="32"/>
      <c r="ODD846" s="32"/>
      <c r="ODE846" s="32"/>
      <c r="ODF846" s="32"/>
      <c r="ODG846" s="32"/>
      <c r="ODH846" s="32"/>
      <c r="ODI846" s="32"/>
      <c r="ODJ846" s="32"/>
      <c r="ODK846" s="32"/>
      <c r="ODL846" s="32"/>
      <c r="ODM846" s="32"/>
      <c r="ODN846" s="32"/>
      <c r="ODO846" s="32"/>
      <c r="ODP846" s="32"/>
      <c r="ODQ846" s="32"/>
      <c r="ODR846" s="32"/>
      <c r="ODS846" s="32"/>
      <c r="ODT846" s="32"/>
      <c r="ODU846" s="32"/>
      <c r="ODV846" s="32"/>
      <c r="ODW846" s="32"/>
      <c r="ODX846" s="32"/>
      <c r="ODY846" s="32"/>
      <c r="ODZ846" s="32"/>
      <c r="OEA846" s="32"/>
      <c r="OEB846" s="32"/>
      <c r="OEC846" s="32"/>
      <c r="OED846" s="32"/>
      <c r="OEE846" s="32"/>
      <c r="OEF846" s="32"/>
      <c r="OEG846" s="32"/>
      <c r="OEH846" s="32"/>
      <c r="OEI846" s="32"/>
      <c r="OEJ846" s="32"/>
      <c r="OEK846" s="32"/>
      <c r="OEL846" s="32"/>
      <c r="OEM846" s="32"/>
      <c r="OEN846" s="32"/>
      <c r="OEO846" s="32"/>
      <c r="OEP846" s="32"/>
      <c r="OEQ846" s="32"/>
      <c r="OER846" s="32"/>
      <c r="OES846" s="32"/>
      <c r="OET846" s="32"/>
      <c r="OEU846" s="32"/>
      <c r="OEV846" s="32"/>
      <c r="OEW846" s="32"/>
      <c r="OEX846" s="32"/>
      <c r="OEY846" s="32"/>
      <c r="OEZ846" s="32"/>
      <c r="OFA846" s="32"/>
      <c r="OFB846" s="32"/>
      <c r="OFC846" s="32"/>
      <c r="OFD846" s="32"/>
      <c r="OFE846" s="32"/>
      <c r="OFF846" s="32"/>
      <c r="OFG846" s="32"/>
      <c r="OFH846" s="32"/>
      <c r="OFI846" s="32"/>
      <c r="OFJ846" s="32"/>
      <c r="OFK846" s="32"/>
      <c r="OFL846" s="32"/>
      <c r="OFM846" s="32"/>
      <c r="OFN846" s="32"/>
      <c r="OFO846" s="32"/>
      <c r="OFP846" s="32"/>
      <c r="OFQ846" s="32"/>
      <c r="OFR846" s="32"/>
      <c r="OFS846" s="32"/>
      <c r="OFT846" s="32"/>
      <c r="OFU846" s="32"/>
      <c r="OFV846" s="32"/>
      <c r="OFW846" s="32"/>
      <c r="OFX846" s="32"/>
      <c r="OFY846" s="32"/>
      <c r="OFZ846" s="32"/>
      <c r="OGA846" s="32"/>
      <c r="OGB846" s="32"/>
      <c r="OGC846" s="32"/>
      <c r="OGD846" s="32"/>
      <c r="OGE846" s="32"/>
      <c r="OGF846" s="32"/>
      <c r="OGG846" s="32"/>
      <c r="OGH846" s="32"/>
      <c r="OGI846" s="32"/>
      <c r="OGJ846" s="32"/>
      <c r="OGK846" s="32"/>
      <c r="OGL846" s="32"/>
      <c r="OGM846" s="32"/>
      <c r="OGN846" s="32"/>
      <c r="OGO846" s="32"/>
      <c r="OGP846" s="32"/>
      <c r="OGQ846" s="32"/>
      <c r="OGR846" s="32"/>
      <c r="OGS846" s="32"/>
      <c r="OGT846" s="32"/>
      <c r="OGU846" s="32"/>
      <c r="OGV846" s="32"/>
      <c r="OGW846" s="32"/>
      <c r="OGX846" s="32"/>
      <c r="OGY846" s="32"/>
      <c r="OGZ846" s="32"/>
      <c r="OHA846" s="32"/>
      <c r="OHB846" s="32"/>
      <c r="OHC846" s="32"/>
      <c r="OHD846" s="32"/>
      <c r="OHE846" s="32"/>
      <c r="OHF846" s="32"/>
      <c r="OHG846" s="32"/>
      <c r="OHH846" s="32"/>
      <c r="OHI846" s="32"/>
      <c r="OHJ846" s="32"/>
      <c r="OHK846" s="32"/>
      <c r="OHL846" s="32"/>
      <c r="OHM846" s="32"/>
      <c r="OHN846" s="32"/>
      <c r="OHO846" s="32"/>
      <c r="OHP846" s="32"/>
      <c r="OHQ846" s="32"/>
      <c r="OHR846" s="32"/>
      <c r="OHS846" s="32"/>
      <c r="OHT846" s="32"/>
      <c r="OHU846" s="32"/>
      <c r="OHV846" s="32"/>
      <c r="OHW846" s="32"/>
      <c r="OHX846" s="32"/>
      <c r="OHY846" s="32"/>
      <c r="OHZ846" s="32"/>
      <c r="OIA846" s="32"/>
      <c r="OIB846" s="32"/>
      <c r="OIC846" s="32"/>
      <c r="OID846" s="32"/>
      <c r="OIE846" s="32"/>
      <c r="OIF846" s="32"/>
      <c r="OIG846" s="32"/>
      <c r="OIH846" s="32"/>
      <c r="OII846" s="32"/>
      <c r="OIJ846" s="32"/>
      <c r="OIK846" s="32"/>
      <c r="OIL846" s="32"/>
      <c r="OIM846" s="32"/>
      <c r="OIN846" s="32"/>
      <c r="OIO846" s="32"/>
      <c r="OIP846" s="32"/>
      <c r="OIQ846" s="32"/>
      <c r="OIR846" s="32"/>
      <c r="OIS846" s="32"/>
      <c r="OIT846" s="32"/>
      <c r="OIU846" s="32"/>
      <c r="OIV846" s="32"/>
      <c r="OIW846" s="32"/>
      <c r="OIX846" s="32"/>
      <c r="OIY846" s="32"/>
      <c r="OIZ846" s="32"/>
      <c r="OJA846" s="32"/>
      <c r="OJB846" s="32"/>
      <c r="OJC846" s="32"/>
      <c r="OJD846" s="32"/>
      <c r="OJE846" s="32"/>
      <c r="OJF846" s="32"/>
      <c r="OJG846" s="32"/>
      <c r="OJH846" s="32"/>
      <c r="OJI846" s="32"/>
      <c r="OJJ846" s="32"/>
      <c r="OJK846" s="32"/>
      <c r="OJL846" s="32"/>
      <c r="OJM846" s="32"/>
      <c r="OJN846" s="32"/>
      <c r="OJO846" s="32"/>
      <c r="OJP846" s="32"/>
      <c r="OJQ846" s="32"/>
      <c r="OJR846" s="32"/>
      <c r="OJS846" s="32"/>
      <c r="OJT846" s="32"/>
      <c r="OJU846" s="32"/>
      <c r="OJV846" s="32"/>
      <c r="OJW846" s="32"/>
      <c r="OJX846" s="32"/>
      <c r="OJY846" s="32"/>
      <c r="OJZ846" s="32"/>
      <c r="OKA846" s="32"/>
      <c r="OKB846" s="32"/>
      <c r="OKC846" s="32"/>
      <c r="OKD846" s="32"/>
      <c r="OKE846" s="32"/>
      <c r="OKF846" s="32"/>
      <c r="OKG846" s="32"/>
      <c r="OKH846" s="32"/>
      <c r="OKI846" s="32"/>
      <c r="OKJ846" s="32"/>
      <c r="OKK846" s="32"/>
      <c r="OKL846" s="32"/>
      <c r="OKM846" s="32"/>
      <c r="OKN846" s="32"/>
      <c r="OKO846" s="32"/>
      <c r="OKP846" s="32"/>
      <c r="OKQ846" s="32"/>
      <c r="OKR846" s="32"/>
      <c r="OKS846" s="32"/>
      <c r="OKT846" s="32"/>
      <c r="OKU846" s="32"/>
      <c r="OKV846" s="32"/>
      <c r="OKW846" s="32"/>
      <c r="OKX846" s="32"/>
      <c r="OKY846" s="32"/>
      <c r="OKZ846" s="32"/>
      <c r="OLA846" s="32"/>
      <c r="OLB846" s="32"/>
      <c r="OLC846" s="32"/>
      <c r="OLD846" s="32"/>
      <c r="OLE846" s="32"/>
      <c r="OLF846" s="32"/>
      <c r="OLG846" s="32"/>
      <c r="OLH846" s="32"/>
      <c r="OLI846" s="32"/>
      <c r="OLJ846" s="32"/>
      <c r="OLK846" s="32"/>
      <c r="OLL846" s="32"/>
      <c r="OLM846" s="32"/>
      <c r="OLN846" s="32"/>
      <c r="OLO846" s="32"/>
      <c r="OLP846" s="32"/>
      <c r="OLQ846" s="32"/>
      <c r="OLR846" s="32"/>
      <c r="OLS846" s="32"/>
      <c r="OLT846" s="32"/>
      <c r="OLU846" s="32"/>
      <c r="OLV846" s="32"/>
      <c r="OLW846" s="32"/>
      <c r="OLX846" s="32"/>
      <c r="OLY846" s="32"/>
      <c r="OLZ846" s="32"/>
      <c r="OMA846" s="32"/>
      <c r="OMB846" s="32"/>
      <c r="OMC846" s="32"/>
      <c r="OMD846" s="32"/>
      <c r="OME846" s="32"/>
      <c r="OMF846" s="32"/>
      <c r="OMG846" s="32"/>
      <c r="OMH846" s="32"/>
      <c r="OMI846" s="32"/>
      <c r="OMJ846" s="32"/>
      <c r="OMK846" s="32"/>
      <c r="OML846" s="32"/>
      <c r="OMM846" s="32"/>
      <c r="OMN846" s="32"/>
      <c r="OMO846" s="32"/>
      <c r="OMP846" s="32"/>
      <c r="OMQ846" s="32"/>
      <c r="OMR846" s="32"/>
      <c r="OMS846" s="32"/>
      <c r="OMT846" s="32"/>
      <c r="OMU846" s="32"/>
      <c r="OMV846" s="32"/>
      <c r="OMW846" s="32"/>
      <c r="OMX846" s="32"/>
      <c r="OMY846" s="32"/>
      <c r="OMZ846" s="32"/>
      <c r="ONA846" s="32"/>
      <c r="ONB846" s="32"/>
      <c r="ONC846" s="32"/>
      <c r="OND846" s="32"/>
      <c r="ONE846" s="32"/>
      <c r="ONF846" s="32"/>
      <c r="ONG846" s="32"/>
      <c r="ONH846" s="32"/>
      <c r="ONI846" s="32"/>
      <c r="ONJ846" s="32"/>
      <c r="ONK846" s="32"/>
      <c r="ONL846" s="32"/>
      <c r="ONM846" s="32"/>
      <c r="ONN846" s="32"/>
      <c r="ONO846" s="32"/>
      <c r="ONP846" s="32"/>
      <c r="ONQ846" s="32"/>
      <c r="ONR846" s="32"/>
      <c r="ONS846" s="32"/>
      <c r="ONT846" s="32"/>
      <c r="ONU846" s="32"/>
      <c r="ONV846" s="32"/>
      <c r="ONW846" s="32"/>
      <c r="ONX846" s="32"/>
      <c r="ONY846" s="32"/>
      <c r="ONZ846" s="32"/>
      <c r="OOA846" s="32"/>
      <c r="OOB846" s="32"/>
      <c r="OOC846" s="32"/>
      <c r="OOD846" s="32"/>
      <c r="OOE846" s="32"/>
      <c r="OOF846" s="32"/>
      <c r="OOG846" s="32"/>
      <c r="OOH846" s="32"/>
      <c r="OOI846" s="32"/>
      <c r="OOJ846" s="32"/>
      <c r="OOK846" s="32"/>
      <c r="OOL846" s="32"/>
      <c r="OOM846" s="32"/>
      <c r="OON846" s="32"/>
      <c r="OOO846" s="32"/>
      <c r="OOP846" s="32"/>
      <c r="OOQ846" s="32"/>
      <c r="OOR846" s="32"/>
      <c r="OOS846" s="32"/>
      <c r="OOT846" s="32"/>
      <c r="OOU846" s="32"/>
      <c r="OOV846" s="32"/>
      <c r="OOW846" s="32"/>
      <c r="OOX846" s="32"/>
      <c r="OOY846" s="32"/>
      <c r="OOZ846" s="32"/>
      <c r="OPA846" s="32"/>
      <c r="OPB846" s="32"/>
      <c r="OPC846" s="32"/>
      <c r="OPD846" s="32"/>
      <c r="OPE846" s="32"/>
      <c r="OPF846" s="32"/>
      <c r="OPG846" s="32"/>
      <c r="OPH846" s="32"/>
      <c r="OPI846" s="32"/>
      <c r="OPJ846" s="32"/>
      <c r="OPK846" s="32"/>
      <c r="OPL846" s="32"/>
      <c r="OPM846" s="32"/>
      <c r="OPN846" s="32"/>
      <c r="OPO846" s="32"/>
      <c r="OPP846" s="32"/>
      <c r="OPQ846" s="32"/>
      <c r="OPR846" s="32"/>
      <c r="OPS846" s="32"/>
      <c r="OPT846" s="32"/>
      <c r="OPU846" s="32"/>
      <c r="OPV846" s="32"/>
      <c r="OPW846" s="32"/>
      <c r="OPX846" s="32"/>
      <c r="OPY846" s="32"/>
      <c r="OPZ846" s="32"/>
      <c r="OQA846" s="32"/>
      <c r="OQB846" s="32"/>
      <c r="OQC846" s="32"/>
      <c r="OQD846" s="32"/>
      <c r="OQE846" s="32"/>
      <c r="OQF846" s="32"/>
      <c r="OQG846" s="32"/>
      <c r="OQH846" s="32"/>
      <c r="OQI846" s="32"/>
      <c r="OQJ846" s="32"/>
      <c r="OQK846" s="32"/>
      <c r="OQL846" s="32"/>
      <c r="OQM846" s="32"/>
      <c r="OQN846" s="32"/>
      <c r="OQO846" s="32"/>
      <c r="OQP846" s="32"/>
      <c r="OQQ846" s="32"/>
      <c r="OQR846" s="32"/>
      <c r="OQS846" s="32"/>
      <c r="OQT846" s="32"/>
      <c r="OQU846" s="32"/>
      <c r="OQV846" s="32"/>
      <c r="OQW846" s="32"/>
      <c r="OQX846" s="32"/>
      <c r="OQY846" s="32"/>
      <c r="OQZ846" s="32"/>
      <c r="ORA846" s="32"/>
      <c r="ORB846" s="32"/>
      <c r="ORC846" s="32"/>
      <c r="ORD846" s="32"/>
      <c r="ORE846" s="32"/>
      <c r="ORF846" s="32"/>
      <c r="ORG846" s="32"/>
      <c r="ORH846" s="32"/>
      <c r="ORI846" s="32"/>
      <c r="ORJ846" s="32"/>
      <c r="ORK846" s="32"/>
      <c r="ORL846" s="32"/>
      <c r="ORM846" s="32"/>
      <c r="ORN846" s="32"/>
      <c r="ORO846" s="32"/>
      <c r="ORP846" s="32"/>
      <c r="ORQ846" s="32"/>
      <c r="ORR846" s="32"/>
      <c r="ORS846" s="32"/>
      <c r="ORT846" s="32"/>
      <c r="ORU846" s="32"/>
      <c r="ORV846" s="32"/>
      <c r="ORW846" s="32"/>
      <c r="ORX846" s="32"/>
      <c r="ORY846" s="32"/>
      <c r="ORZ846" s="32"/>
      <c r="OSA846" s="32"/>
      <c r="OSB846" s="32"/>
      <c r="OSC846" s="32"/>
      <c r="OSD846" s="32"/>
      <c r="OSE846" s="32"/>
      <c r="OSF846" s="32"/>
      <c r="OSG846" s="32"/>
      <c r="OSH846" s="32"/>
      <c r="OSI846" s="32"/>
      <c r="OSJ846" s="32"/>
      <c r="OSK846" s="32"/>
      <c r="OSL846" s="32"/>
      <c r="OSM846" s="32"/>
      <c r="OSN846" s="32"/>
      <c r="OSO846" s="32"/>
      <c r="OSP846" s="32"/>
      <c r="OSQ846" s="32"/>
      <c r="OSR846" s="32"/>
      <c r="OSS846" s="32"/>
      <c r="OST846" s="32"/>
      <c r="OSU846" s="32"/>
      <c r="OSV846" s="32"/>
      <c r="OSW846" s="32"/>
      <c r="OSX846" s="32"/>
      <c r="OSY846" s="32"/>
      <c r="OSZ846" s="32"/>
      <c r="OTA846" s="32"/>
      <c r="OTB846" s="32"/>
      <c r="OTC846" s="32"/>
      <c r="OTD846" s="32"/>
      <c r="OTE846" s="32"/>
      <c r="OTF846" s="32"/>
      <c r="OTG846" s="32"/>
      <c r="OTH846" s="32"/>
      <c r="OTI846" s="32"/>
      <c r="OTJ846" s="32"/>
      <c r="OTK846" s="32"/>
      <c r="OTL846" s="32"/>
      <c r="OTM846" s="32"/>
      <c r="OTN846" s="32"/>
      <c r="OTO846" s="32"/>
      <c r="OTP846" s="32"/>
      <c r="OTQ846" s="32"/>
      <c r="OTR846" s="32"/>
      <c r="OTS846" s="32"/>
      <c r="OTT846" s="32"/>
      <c r="OTU846" s="32"/>
      <c r="OTV846" s="32"/>
      <c r="OTW846" s="32"/>
      <c r="OTX846" s="32"/>
      <c r="OTY846" s="32"/>
      <c r="OTZ846" s="32"/>
      <c r="OUA846" s="32"/>
      <c r="OUB846" s="32"/>
      <c r="OUC846" s="32"/>
      <c r="OUD846" s="32"/>
      <c r="OUE846" s="32"/>
      <c r="OUF846" s="32"/>
      <c r="OUG846" s="32"/>
      <c r="OUH846" s="32"/>
      <c r="OUI846" s="32"/>
      <c r="OUJ846" s="32"/>
      <c r="OUK846" s="32"/>
      <c r="OUL846" s="32"/>
      <c r="OUM846" s="32"/>
      <c r="OUN846" s="32"/>
      <c r="OUO846" s="32"/>
      <c r="OUP846" s="32"/>
      <c r="OUQ846" s="32"/>
      <c r="OUR846" s="32"/>
      <c r="OUS846" s="32"/>
      <c r="OUT846" s="32"/>
      <c r="OUU846" s="32"/>
      <c r="OUV846" s="32"/>
      <c r="OUW846" s="32"/>
      <c r="OUX846" s="32"/>
      <c r="OUY846" s="32"/>
      <c r="OUZ846" s="32"/>
      <c r="OVA846" s="32"/>
      <c r="OVB846" s="32"/>
      <c r="OVC846" s="32"/>
      <c r="OVD846" s="32"/>
      <c r="OVE846" s="32"/>
      <c r="OVF846" s="32"/>
      <c r="OVG846" s="32"/>
      <c r="OVH846" s="32"/>
      <c r="OVI846" s="32"/>
      <c r="OVJ846" s="32"/>
      <c r="OVK846" s="32"/>
      <c r="OVL846" s="32"/>
      <c r="OVM846" s="32"/>
      <c r="OVN846" s="32"/>
      <c r="OVO846" s="32"/>
      <c r="OVP846" s="32"/>
      <c r="OVQ846" s="32"/>
      <c r="OVR846" s="32"/>
      <c r="OVS846" s="32"/>
      <c r="OVT846" s="32"/>
      <c r="OVU846" s="32"/>
      <c r="OVV846" s="32"/>
      <c r="OVW846" s="32"/>
      <c r="OVX846" s="32"/>
      <c r="OVY846" s="32"/>
      <c r="OVZ846" s="32"/>
      <c r="OWA846" s="32"/>
      <c r="OWB846" s="32"/>
      <c r="OWC846" s="32"/>
      <c r="OWD846" s="32"/>
      <c r="OWE846" s="32"/>
      <c r="OWF846" s="32"/>
      <c r="OWG846" s="32"/>
      <c r="OWH846" s="32"/>
      <c r="OWI846" s="32"/>
      <c r="OWJ846" s="32"/>
      <c r="OWK846" s="32"/>
      <c r="OWL846" s="32"/>
      <c r="OWM846" s="32"/>
      <c r="OWN846" s="32"/>
      <c r="OWO846" s="32"/>
      <c r="OWP846" s="32"/>
      <c r="OWQ846" s="32"/>
      <c r="OWR846" s="32"/>
      <c r="OWS846" s="32"/>
      <c r="OWT846" s="32"/>
      <c r="OWU846" s="32"/>
      <c r="OWV846" s="32"/>
      <c r="OWW846" s="32"/>
      <c r="OWX846" s="32"/>
      <c r="OWY846" s="32"/>
      <c r="OWZ846" s="32"/>
      <c r="OXA846" s="32"/>
      <c r="OXB846" s="32"/>
      <c r="OXC846" s="32"/>
      <c r="OXD846" s="32"/>
      <c r="OXE846" s="32"/>
      <c r="OXF846" s="32"/>
      <c r="OXG846" s="32"/>
      <c r="OXH846" s="32"/>
      <c r="OXI846" s="32"/>
      <c r="OXJ846" s="32"/>
      <c r="OXK846" s="32"/>
      <c r="OXL846" s="32"/>
      <c r="OXM846" s="32"/>
      <c r="OXN846" s="32"/>
      <c r="OXO846" s="32"/>
      <c r="OXP846" s="32"/>
      <c r="OXQ846" s="32"/>
      <c r="OXR846" s="32"/>
      <c r="OXS846" s="32"/>
      <c r="OXT846" s="32"/>
      <c r="OXU846" s="32"/>
      <c r="OXV846" s="32"/>
      <c r="OXW846" s="32"/>
      <c r="OXX846" s="32"/>
      <c r="OXY846" s="32"/>
      <c r="OXZ846" s="32"/>
      <c r="OYA846" s="32"/>
      <c r="OYB846" s="32"/>
      <c r="OYC846" s="32"/>
      <c r="OYD846" s="32"/>
      <c r="OYE846" s="32"/>
      <c r="OYF846" s="32"/>
      <c r="OYG846" s="32"/>
      <c r="OYH846" s="32"/>
      <c r="OYI846" s="32"/>
      <c r="OYJ846" s="32"/>
      <c r="OYK846" s="32"/>
      <c r="OYL846" s="32"/>
      <c r="OYM846" s="32"/>
      <c r="OYN846" s="32"/>
      <c r="OYO846" s="32"/>
      <c r="OYP846" s="32"/>
      <c r="OYQ846" s="32"/>
      <c r="OYR846" s="32"/>
      <c r="OYS846" s="32"/>
      <c r="OYT846" s="32"/>
      <c r="OYU846" s="32"/>
      <c r="OYV846" s="32"/>
      <c r="OYW846" s="32"/>
      <c r="OYX846" s="32"/>
      <c r="OYY846" s="32"/>
      <c r="OYZ846" s="32"/>
      <c r="OZA846" s="32"/>
      <c r="OZB846" s="32"/>
      <c r="OZC846" s="32"/>
      <c r="OZD846" s="32"/>
      <c r="OZE846" s="32"/>
      <c r="OZF846" s="32"/>
      <c r="OZG846" s="32"/>
      <c r="OZH846" s="32"/>
      <c r="OZI846" s="32"/>
      <c r="OZJ846" s="32"/>
      <c r="OZK846" s="32"/>
      <c r="OZL846" s="32"/>
      <c r="OZM846" s="32"/>
      <c r="OZN846" s="32"/>
      <c r="OZO846" s="32"/>
      <c r="OZP846" s="32"/>
      <c r="OZQ846" s="32"/>
      <c r="OZR846" s="32"/>
      <c r="OZS846" s="32"/>
      <c r="OZT846" s="32"/>
      <c r="OZU846" s="32"/>
      <c r="OZV846" s="32"/>
      <c r="OZW846" s="32"/>
      <c r="OZX846" s="32"/>
      <c r="OZY846" s="32"/>
      <c r="OZZ846" s="32"/>
      <c r="PAA846" s="32"/>
      <c r="PAB846" s="32"/>
      <c r="PAC846" s="32"/>
      <c r="PAD846" s="32"/>
      <c r="PAE846" s="32"/>
      <c r="PAF846" s="32"/>
      <c r="PAG846" s="32"/>
      <c r="PAH846" s="32"/>
      <c r="PAI846" s="32"/>
      <c r="PAJ846" s="32"/>
      <c r="PAK846" s="32"/>
      <c r="PAL846" s="32"/>
      <c r="PAM846" s="32"/>
      <c r="PAN846" s="32"/>
      <c r="PAO846" s="32"/>
      <c r="PAP846" s="32"/>
      <c r="PAQ846" s="32"/>
      <c r="PAR846" s="32"/>
      <c r="PAS846" s="32"/>
      <c r="PAT846" s="32"/>
      <c r="PAU846" s="32"/>
      <c r="PAV846" s="32"/>
      <c r="PAW846" s="32"/>
      <c r="PAX846" s="32"/>
      <c r="PAY846" s="32"/>
      <c r="PAZ846" s="32"/>
      <c r="PBA846" s="32"/>
      <c r="PBB846" s="32"/>
      <c r="PBC846" s="32"/>
      <c r="PBD846" s="32"/>
      <c r="PBE846" s="32"/>
      <c r="PBF846" s="32"/>
      <c r="PBG846" s="32"/>
      <c r="PBH846" s="32"/>
      <c r="PBI846" s="32"/>
      <c r="PBJ846" s="32"/>
      <c r="PBK846" s="32"/>
      <c r="PBL846" s="32"/>
      <c r="PBM846" s="32"/>
      <c r="PBN846" s="32"/>
      <c r="PBO846" s="32"/>
      <c r="PBP846" s="32"/>
      <c r="PBQ846" s="32"/>
      <c r="PBR846" s="32"/>
      <c r="PBS846" s="32"/>
      <c r="PBT846" s="32"/>
      <c r="PBU846" s="32"/>
      <c r="PBV846" s="32"/>
      <c r="PBW846" s="32"/>
      <c r="PBX846" s="32"/>
      <c r="PBY846" s="32"/>
      <c r="PBZ846" s="32"/>
      <c r="PCA846" s="32"/>
      <c r="PCB846" s="32"/>
      <c r="PCC846" s="32"/>
      <c r="PCD846" s="32"/>
      <c r="PCE846" s="32"/>
      <c r="PCF846" s="32"/>
      <c r="PCG846" s="32"/>
      <c r="PCH846" s="32"/>
      <c r="PCI846" s="32"/>
      <c r="PCJ846" s="32"/>
      <c r="PCK846" s="32"/>
      <c r="PCL846" s="32"/>
      <c r="PCM846" s="32"/>
      <c r="PCN846" s="32"/>
      <c r="PCO846" s="32"/>
      <c r="PCP846" s="32"/>
      <c r="PCQ846" s="32"/>
      <c r="PCR846" s="32"/>
      <c r="PCS846" s="32"/>
      <c r="PCT846" s="32"/>
      <c r="PCU846" s="32"/>
      <c r="PCV846" s="32"/>
      <c r="PCW846" s="32"/>
      <c r="PCX846" s="32"/>
      <c r="PCY846" s="32"/>
      <c r="PCZ846" s="32"/>
      <c r="PDA846" s="32"/>
      <c r="PDB846" s="32"/>
      <c r="PDC846" s="32"/>
      <c r="PDD846" s="32"/>
      <c r="PDE846" s="32"/>
      <c r="PDF846" s="32"/>
      <c r="PDG846" s="32"/>
      <c r="PDH846" s="32"/>
      <c r="PDI846" s="32"/>
      <c r="PDJ846" s="32"/>
      <c r="PDK846" s="32"/>
      <c r="PDL846" s="32"/>
      <c r="PDM846" s="32"/>
      <c r="PDN846" s="32"/>
      <c r="PDO846" s="32"/>
      <c r="PDP846" s="32"/>
      <c r="PDQ846" s="32"/>
      <c r="PDR846" s="32"/>
      <c r="PDS846" s="32"/>
      <c r="PDT846" s="32"/>
      <c r="PDU846" s="32"/>
      <c r="PDV846" s="32"/>
      <c r="PDW846" s="32"/>
      <c r="PDX846" s="32"/>
      <c r="PDY846" s="32"/>
      <c r="PDZ846" s="32"/>
      <c r="PEA846" s="32"/>
      <c r="PEB846" s="32"/>
      <c r="PEC846" s="32"/>
      <c r="PED846" s="32"/>
      <c r="PEE846" s="32"/>
      <c r="PEF846" s="32"/>
      <c r="PEG846" s="32"/>
      <c r="PEH846" s="32"/>
      <c r="PEI846" s="32"/>
      <c r="PEJ846" s="32"/>
      <c r="PEK846" s="32"/>
      <c r="PEL846" s="32"/>
      <c r="PEM846" s="32"/>
      <c r="PEN846" s="32"/>
      <c r="PEO846" s="32"/>
      <c r="PEP846" s="32"/>
      <c r="PEQ846" s="32"/>
      <c r="PER846" s="32"/>
      <c r="PES846" s="32"/>
      <c r="PET846" s="32"/>
      <c r="PEU846" s="32"/>
      <c r="PEV846" s="32"/>
      <c r="PEW846" s="32"/>
      <c r="PEX846" s="32"/>
      <c r="PEY846" s="32"/>
      <c r="PEZ846" s="32"/>
      <c r="PFA846" s="32"/>
      <c r="PFB846" s="32"/>
      <c r="PFC846" s="32"/>
      <c r="PFD846" s="32"/>
      <c r="PFE846" s="32"/>
      <c r="PFF846" s="32"/>
      <c r="PFG846" s="32"/>
      <c r="PFH846" s="32"/>
      <c r="PFI846" s="32"/>
      <c r="PFJ846" s="32"/>
      <c r="PFK846" s="32"/>
      <c r="PFL846" s="32"/>
      <c r="PFM846" s="32"/>
      <c r="PFN846" s="32"/>
      <c r="PFO846" s="32"/>
      <c r="PFP846" s="32"/>
      <c r="PFQ846" s="32"/>
      <c r="PFR846" s="32"/>
      <c r="PFS846" s="32"/>
      <c r="PFT846" s="32"/>
      <c r="PFU846" s="32"/>
      <c r="PFV846" s="32"/>
      <c r="PFW846" s="32"/>
      <c r="PFX846" s="32"/>
      <c r="PFY846" s="32"/>
      <c r="PFZ846" s="32"/>
      <c r="PGA846" s="32"/>
      <c r="PGB846" s="32"/>
      <c r="PGC846" s="32"/>
      <c r="PGD846" s="32"/>
      <c r="PGE846" s="32"/>
      <c r="PGF846" s="32"/>
      <c r="PGG846" s="32"/>
      <c r="PGH846" s="32"/>
      <c r="PGI846" s="32"/>
      <c r="PGJ846" s="32"/>
      <c r="PGK846" s="32"/>
      <c r="PGL846" s="32"/>
      <c r="PGM846" s="32"/>
      <c r="PGN846" s="32"/>
      <c r="PGO846" s="32"/>
      <c r="PGP846" s="32"/>
      <c r="PGQ846" s="32"/>
      <c r="PGR846" s="32"/>
      <c r="PGS846" s="32"/>
      <c r="PGT846" s="32"/>
      <c r="PGU846" s="32"/>
      <c r="PGV846" s="32"/>
      <c r="PGW846" s="32"/>
      <c r="PGX846" s="32"/>
      <c r="PGY846" s="32"/>
      <c r="PGZ846" s="32"/>
      <c r="PHA846" s="32"/>
      <c r="PHB846" s="32"/>
      <c r="PHC846" s="32"/>
      <c r="PHD846" s="32"/>
      <c r="PHE846" s="32"/>
      <c r="PHF846" s="32"/>
      <c r="PHG846" s="32"/>
      <c r="PHH846" s="32"/>
      <c r="PHI846" s="32"/>
      <c r="PHJ846" s="32"/>
      <c r="PHK846" s="32"/>
      <c r="PHL846" s="32"/>
      <c r="PHM846" s="32"/>
      <c r="PHN846" s="32"/>
      <c r="PHO846" s="32"/>
      <c r="PHP846" s="32"/>
      <c r="PHQ846" s="32"/>
      <c r="PHR846" s="32"/>
      <c r="PHS846" s="32"/>
      <c r="PHT846" s="32"/>
      <c r="PHU846" s="32"/>
      <c r="PHV846" s="32"/>
      <c r="PHW846" s="32"/>
      <c r="PHX846" s="32"/>
      <c r="PHY846" s="32"/>
      <c r="PHZ846" s="32"/>
      <c r="PIA846" s="32"/>
      <c r="PIB846" s="32"/>
      <c r="PIC846" s="32"/>
      <c r="PID846" s="32"/>
      <c r="PIE846" s="32"/>
      <c r="PIF846" s="32"/>
      <c r="PIG846" s="32"/>
      <c r="PIH846" s="32"/>
      <c r="PII846" s="32"/>
      <c r="PIJ846" s="32"/>
      <c r="PIK846" s="32"/>
      <c r="PIL846" s="32"/>
      <c r="PIM846" s="32"/>
      <c r="PIN846" s="32"/>
      <c r="PIO846" s="32"/>
      <c r="PIP846" s="32"/>
      <c r="PIQ846" s="32"/>
      <c r="PIR846" s="32"/>
      <c r="PIS846" s="32"/>
      <c r="PIT846" s="32"/>
      <c r="PIU846" s="32"/>
      <c r="PIV846" s="32"/>
      <c r="PIW846" s="32"/>
      <c r="PIX846" s="32"/>
      <c r="PIY846" s="32"/>
      <c r="PIZ846" s="32"/>
      <c r="PJA846" s="32"/>
      <c r="PJB846" s="32"/>
      <c r="PJC846" s="32"/>
      <c r="PJD846" s="32"/>
      <c r="PJE846" s="32"/>
      <c r="PJF846" s="32"/>
      <c r="PJG846" s="32"/>
      <c r="PJH846" s="32"/>
      <c r="PJI846" s="32"/>
      <c r="PJJ846" s="32"/>
      <c r="PJK846" s="32"/>
      <c r="PJL846" s="32"/>
      <c r="PJM846" s="32"/>
      <c r="PJN846" s="32"/>
      <c r="PJO846" s="32"/>
      <c r="PJP846" s="32"/>
      <c r="PJQ846" s="32"/>
      <c r="PJR846" s="32"/>
      <c r="PJS846" s="32"/>
      <c r="PJT846" s="32"/>
      <c r="PJU846" s="32"/>
      <c r="PJV846" s="32"/>
      <c r="PJW846" s="32"/>
      <c r="PJX846" s="32"/>
      <c r="PJY846" s="32"/>
      <c r="PJZ846" s="32"/>
      <c r="PKA846" s="32"/>
      <c r="PKB846" s="32"/>
      <c r="PKC846" s="32"/>
      <c r="PKD846" s="32"/>
      <c r="PKE846" s="32"/>
      <c r="PKF846" s="32"/>
      <c r="PKG846" s="32"/>
      <c r="PKH846" s="32"/>
      <c r="PKI846" s="32"/>
      <c r="PKJ846" s="32"/>
      <c r="PKK846" s="32"/>
      <c r="PKL846" s="32"/>
      <c r="PKM846" s="32"/>
      <c r="PKN846" s="32"/>
      <c r="PKO846" s="32"/>
      <c r="PKP846" s="32"/>
      <c r="PKQ846" s="32"/>
      <c r="PKR846" s="32"/>
      <c r="PKS846" s="32"/>
      <c r="PKT846" s="32"/>
      <c r="PKU846" s="32"/>
      <c r="PKV846" s="32"/>
      <c r="PKW846" s="32"/>
      <c r="PKX846" s="32"/>
      <c r="PKY846" s="32"/>
      <c r="PKZ846" s="32"/>
      <c r="PLA846" s="32"/>
      <c r="PLB846" s="32"/>
      <c r="PLC846" s="32"/>
      <c r="PLD846" s="32"/>
      <c r="PLE846" s="32"/>
      <c r="PLF846" s="32"/>
      <c r="PLG846" s="32"/>
      <c r="PLH846" s="32"/>
      <c r="PLI846" s="32"/>
      <c r="PLJ846" s="32"/>
      <c r="PLK846" s="32"/>
      <c r="PLL846" s="32"/>
      <c r="PLM846" s="32"/>
      <c r="PLN846" s="32"/>
      <c r="PLO846" s="32"/>
      <c r="PLP846" s="32"/>
      <c r="PLQ846" s="32"/>
      <c r="PLR846" s="32"/>
      <c r="PLS846" s="32"/>
      <c r="PLT846" s="32"/>
      <c r="PLU846" s="32"/>
      <c r="PLV846" s="32"/>
      <c r="PLW846" s="32"/>
      <c r="PLX846" s="32"/>
      <c r="PLY846" s="32"/>
      <c r="PLZ846" s="32"/>
      <c r="PMA846" s="32"/>
      <c r="PMB846" s="32"/>
      <c r="PMC846" s="32"/>
      <c r="PMD846" s="32"/>
      <c r="PME846" s="32"/>
      <c r="PMF846" s="32"/>
      <c r="PMG846" s="32"/>
      <c r="PMH846" s="32"/>
      <c r="PMI846" s="32"/>
      <c r="PMJ846" s="32"/>
      <c r="PMK846" s="32"/>
      <c r="PML846" s="32"/>
      <c r="PMM846" s="32"/>
      <c r="PMN846" s="32"/>
      <c r="PMO846" s="32"/>
      <c r="PMP846" s="32"/>
      <c r="PMQ846" s="32"/>
      <c r="PMR846" s="32"/>
      <c r="PMS846" s="32"/>
      <c r="PMT846" s="32"/>
      <c r="PMU846" s="32"/>
      <c r="PMV846" s="32"/>
      <c r="PMW846" s="32"/>
      <c r="PMX846" s="32"/>
      <c r="PMY846" s="32"/>
      <c r="PMZ846" s="32"/>
      <c r="PNA846" s="32"/>
      <c r="PNB846" s="32"/>
      <c r="PNC846" s="32"/>
      <c r="PND846" s="32"/>
      <c r="PNE846" s="32"/>
      <c r="PNF846" s="32"/>
      <c r="PNG846" s="32"/>
      <c r="PNH846" s="32"/>
      <c r="PNI846" s="32"/>
      <c r="PNJ846" s="32"/>
      <c r="PNK846" s="32"/>
      <c r="PNL846" s="32"/>
      <c r="PNM846" s="32"/>
      <c r="PNN846" s="32"/>
      <c r="PNO846" s="32"/>
      <c r="PNP846" s="32"/>
      <c r="PNQ846" s="32"/>
      <c r="PNR846" s="32"/>
      <c r="PNS846" s="32"/>
      <c r="PNT846" s="32"/>
      <c r="PNU846" s="32"/>
      <c r="PNV846" s="32"/>
      <c r="PNW846" s="32"/>
      <c r="PNX846" s="32"/>
      <c r="PNY846" s="32"/>
      <c r="PNZ846" s="32"/>
      <c r="POA846" s="32"/>
      <c r="POB846" s="32"/>
      <c r="POC846" s="32"/>
      <c r="POD846" s="32"/>
      <c r="POE846" s="32"/>
      <c r="POF846" s="32"/>
      <c r="POG846" s="32"/>
      <c r="POH846" s="32"/>
      <c r="POI846" s="32"/>
      <c r="POJ846" s="32"/>
      <c r="POK846" s="32"/>
      <c r="POL846" s="32"/>
      <c r="POM846" s="32"/>
      <c r="PON846" s="32"/>
      <c r="POO846" s="32"/>
      <c r="POP846" s="32"/>
      <c r="POQ846" s="32"/>
      <c r="POR846" s="32"/>
      <c r="POS846" s="32"/>
      <c r="POT846" s="32"/>
      <c r="POU846" s="32"/>
      <c r="POV846" s="32"/>
      <c r="POW846" s="32"/>
      <c r="POX846" s="32"/>
      <c r="POY846" s="32"/>
      <c r="POZ846" s="32"/>
      <c r="PPA846" s="32"/>
      <c r="PPB846" s="32"/>
      <c r="PPC846" s="32"/>
      <c r="PPD846" s="32"/>
      <c r="PPE846" s="32"/>
      <c r="PPF846" s="32"/>
      <c r="PPG846" s="32"/>
      <c r="PPH846" s="32"/>
      <c r="PPI846" s="32"/>
      <c r="PPJ846" s="32"/>
      <c r="PPK846" s="32"/>
      <c r="PPL846" s="32"/>
      <c r="PPM846" s="32"/>
      <c r="PPN846" s="32"/>
      <c r="PPO846" s="32"/>
      <c r="PPP846" s="32"/>
      <c r="PPQ846" s="32"/>
      <c r="PPR846" s="32"/>
      <c r="PPS846" s="32"/>
      <c r="PPT846" s="32"/>
      <c r="PPU846" s="32"/>
      <c r="PPV846" s="32"/>
      <c r="PPW846" s="32"/>
      <c r="PPX846" s="32"/>
      <c r="PPY846" s="32"/>
      <c r="PPZ846" s="32"/>
      <c r="PQA846" s="32"/>
      <c r="PQB846" s="32"/>
      <c r="PQC846" s="32"/>
      <c r="PQD846" s="32"/>
      <c r="PQE846" s="32"/>
      <c r="PQF846" s="32"/>
      <c r="PQG846" s="32"/>
      <c r="PQH846" s="32"/>
      <c r="PQI846" s="32"/>
      <c r="PQJ846" s="32"/>
      <c r="PQK846" s="32"/>
      <c r="PQL846" s="32"/>
      <c r="PQM846" s="32"/>
      <c r="PQN846" s="32"/>
      <c r="PQO846" s="32"/>
      <c r="PQP846" s="32"/>
      <c r="PQQ846" s="32"/>
      <c r="PQR846" s="32"/>
      <c r="PQS846" s="32"/>
      <c r="PQT846" s="32"/>
      <c r="PQU846" s="32"/>
      <c r="PQV846" s="32"/>
      <c r="PQW846" s="32"/>
      <c r="PQX846" s="32"/>
      <c r="PQY846" s="32"/>
      <c r="PQZ846" s="32"/>
      <c r="PRA846" s="32"/>
      <c r="PRB846" s="32"/>
      <c r="PRC846" s="32"/>
      <c r="PRD846" s="32"/>
      <c r="PRE846" s="32"/>
      <c r="PRF846" s="32"/>
      <c r="PRG846" s="32"/>
      <c r="PRH846" s="32"/>
      <c r="PRI846" s="32"/>
      <c r="PRJ846" s="32"/>
      <c r="PRK846" s="32"/>
      <c r="PRL846" s="32"/>
      <c r="PRM846" s="32"/>
      <c r="PRN846" s="32"/>
      <c r="PRO846" s="32"/>
      <c r="PRP846" s="32"/>
      <c r="PRQ846" s="32"/>
      <c r="PRR846" s="32"/>
      <c r="PRS846" s="32"/>
      <c r="PRT846" s="32"/>
      <c r="PRU846" s="32"/>
      <c r="PRV846" s="32"/>
      <c r="PRW846" s="32"/>
      <c r="PRX846" s="32"/>
      <c r="PRY846" s="32"/>
      <c r="PRZ846" s="32"/>
      <c r="PSA846" s="32"/>
      <c r="PSB846" s="32"/>
      <c r="PSC846" s="32"/>
      <c r="PSD846" s="32"/>
      <c r="PSE846" s="32"/>
      <c r="PSF846" s="32"/>
      <c r="PSG846" s="32"/>
      <c r="PSH846" s="32"/>
      <c r="PSI846" s="32"/>
      <c r="PSJ846" s="32"/>
      <c r="PSK846" s="32"/>
      <c r="PSL846" s="32"/>
      <c r="PSM846" s="32"/>
      <c r="PSN846" s="32"/>
      <c r="PSO846" s="32"/>
      <c r="PSP846" s="32"/>
      <c r="PSQ846" s="32"/>
      <c r="PSR846" s="32"/>
      <c r="PSS846" s="32"/>
      <c r="PST846" s="32"/>
      <c r="PSU846" s="32"/>
      <c r="PSV846" s="32"/>
      <c r="PSW846" s="32"/>
      <c r="PSX846" s="32"/>
      <c r="PSY846" s="32"/>
      <c r="PSZ846" s="32"/>
      <c r="PTA846" s="32"/>
      <c r="PTB846" s="32"/>
      <c r="PTC846" s="32"/>
      <c r="PTD846" s="32"/>
      <c r="PTE846" s="32"/>
      <c r="PTF846" s="32"/>
      <c r="PTG846" s="32"/>
      <c r="PTH846" s="32"/>
      <c r="PTI846" s="32"/>
      <c r="PTJ846" s="32"/>
      <c r="PTK846" s="32"/>
      <c r="PTL846" s="32"/>
      <c r="PTM846" s="32"/>
      <c r="PTN846" s="32"/>
      <c r="PTO846" s="32"/>
      <c r="PTP846" s="32"/>
      <c r="PTQ846" s="32"/>
      <c r="PTR846" s="32"/>
      <c r="PTS846" s="32"/>
      <c r="PTT846" s="32"/>
      <c r="PTU846" s="32"/>
      <c r="PTV846" s="32"/>
      <c r="PTW846" s="32"/>
      <c r="PTX846" s="32"/>
      <c r="PTY846" s="32"/>
      <c r="PTZ846" s="32"/>
      <c r="PUA846" s="32"/>
      <c r="PUB846" s="32"/>
      <c r="PUC846" s="32"/>
      <c r="PUD846" s="32"/>
      <c r="PUE846" s="32"/>
      <c r="PUF846" s="32"/>
      <c r="PUG846" s="32"/>
      <c r="PUH846" s="32"/>
      <c r="PUI846" s="32"/>
      <c r="PUJ846" s="32"/>
      <c r="PUK846" s="32"/>
      <c r="PUL846" s="32"/>
      <c r="PUM846" s="32"/>
      <c r="PUN846" s="32"/>
      <c r="PUO846" s="32"/>
      <c r="PUP846" s="32"/>
      <c r="PUQ846" s="32"/>
      <c r="PUR846" s="32"/>
      <c r="PUS846" s="32"/>
      <c r="PUT846" s="32"/>
      <c r="PUU846" s="32"/>
      <c r="PUV846" s="32"/>
      <c r="PUW846" s="32"/>
      <c r="PUX846" s="32"/>
      <c r="PUY846" s="32"/>
      <c r="PUZ846" s="32"/>
      <c r="PVA846" s="32"/>
      <c r="PVB846" s="32"/>
      <c r="PVC846" s="32"/>
      <c r="PVD846" s="32"/>
      <c r="PVE846" s="32"/>
      <c r="PVF846" s="32"/>
      <c r="PVG846" s="32"/>
      <c r="PVH846" s="32"/>
      <c r="PVI846" s="32"/>
      <c r="PVJ846" s="32"/>
      <c r="PVK846" s="32"/>
      <c r="PVL846" s="32"/>
      <c r="PVM846" s="32"/>
      <c r="PVN846" s="32"/>
      <c r="PVO846" s="32"/>
      <c r="PVP846" s="32"/>
      <c r="PVQ846" s="32"/>
      <c r="PVR846" s="32"/>
      <c r="PVS846" s="32"/>
      <c r="PVT846" s="32"/>
      <c r="PVU846" s="32"/>
      <c r="PVV846" s="32"/>
      <c r="PVW846" s="32"/>
      <c r="PVX846" s="32"/>
      <c r="PVY846" s="32"/>
      <c r="PVZ846" s="32"/>
      <c r="PWA846" s="32"/>
      <c r="PWB846" s="32"/>
      <c r="PWC846" s="32"/>
      <c r="PWD846" s="32"/>
      <c r="PWE846" s="32"/>
      <c r="PWF846" s="32"/>
      <c r="PWG846" s="32"/>
      <c r="PWH846" s="32"/>
      <c r="PWI846" s="32"/>
      <c r="PWJ846" s="32"/>
      <c r="PWK846" s="32"/>
      <c r="PWL846" s="32"/>
      <c r="PWM846" s="32"/>
      <c r="PWN846" s="32"/>
      <c r="PWO846" s="32"/>
      <c r="PWP846" s="32"/>
      <c r="PWQ846" s="32"/>
      <c r="PWR846" s="32"/>
      <c r="PWS846" s="32"/>
      <c r="PWT846" s="32"/>
      <c r="PWU846" s="32"/>
      <c r="PWV846" s="32"/>
      <c r="PWW846" s="32"/>
      <c r="PWX846" s="32"/>
      <c r="PWY846" s="32"/>
      <c r="PWZ846" s="32"/>
      <c r="PXA846" s="32"/>
      <c r="PXB846" s="32"/>
      <c r="PXC846" s="32"/>
      <c r="PXD846" s="32"/>
      <c r="PXE846" s="32"/>
      <c r="PXF846" s="32"/>
      <c r="PXG846" s="32"/>
      <c r="PXH846" s="32"/>
      <c r="PXI846" s="32"/>
      <c r="PXJ846" s="32"/>
      <c r="PXK846" s="32"/>
      <c r="PXL846" s="32"/>
      <c r="PXM846" s="32"/>
      <c r="PXN846" s="32"/>
      <c r="PXO846" s="32"/>
      <c r="PXP846" s="32"/>
      <c r="PXQ846" s="32"/>
      <c r="PXR846" s="32"/>
      <c r="PXS846" s="32"/>
      <c r="PXT846" s="32"/>
      <c r="PXU846" s="32"/>
      <c r="PXV846" s="32"/>
      <c r="PXW846" s="32"/>
      <c r="PXX846" s="32"/>
      <c r="PXY846" s="32"/>
      <c r="PXZ846" s="32"/>
      <c r="PYA846" s="32"/>
      <c r="PYB846" s="32"/>
      <c r="PYC846" s="32"/>
      <c r="PYD846" s="32"/>
      <c r="PYE846" s="32"/>
      <c r="PYF846" s="32"/>
      <c r="PYG846" s="32"/>
      <c r="PYH846" s="32"/>
      <c r="PYI846" s="32"/>
      <c r="PYJ846" s="32"/>
      <c r="PYK846" s="32"/>
      <c r="PYL846" s="32"/>
      <c r="PYM846" s="32"/>
      <c r="PYN846" s="32"/>
      <c r="PYO846" s="32"/>
      <c r="PYP846" s="32"/>
      <c r="PYQ846" s="32"/>
      <c r="PYR846" s="32"/>
      <c r="PYS846" s="32"/>
      <c r="PYT846" s="32"/>
      <c r="PYU846" s="32"/>
      <c r="PYV846" s="32"/>
      <c r="PYW846" s="32"/>
      <c r="PYX846" s="32"/>
      <c r="PYY846" s="32"/>
      <c r="PYZ846" s="32"/>
      <c r="PZA846" s="32"/>
      <c r="PZB846" s="32"/>
      <c r="PZC846" s="32"/>
      <c r="PZD846" s="32"/>
      <c r="PZE846" s="32"/>
      <c r="PZF846" s="32"/>
      <c r="PZG846" s="32"/>
      <c r="PZH846" s="32"/>
      <c r="PZI846" s="32"/>
      <c r="PZJ846" s="32"/>
      <c r="PZK846" s="32"/>
      <c r="PZL846" s="32"/>
      <c r="PZM846" s="32"/>
      <c r="PZN846" s="32"/>
      <c r="PZO846" s="32"/>
      <c r="PZP846" s="32"/>
      <c r="PZQ846" s="32"/>
      <c r="PZR846" s="32"/>
      <c r="PZS846" s="32"/>
      <c r="PZT846" s="32"/>
      <c r="PZU846" s="32"/>
      <c r="PZV846" s="32"/>
      <c r="PZW846" s="32"/>
      <c r="PZX846" s="32"/>
      <c r="PZY846" s="32"/>
      <c r="PZZ846" s="32"/>
      <c r="QAA846" s="32"/>
      <c r="QAB846" s="32"/>
      <c r="QAC846" s="32"/>
      <c r="QAD846" s="32"/>
      <c r="QAE846" s="32"/>
      <c r="QAF846" s="32"/>
      <c r="QAG846" s="32"/>
      <c r="QAH846" s="32"/>
      <c r="QAI846" s="32"/>
      <c r="QAJ846" s="32"/>
      <c r="QAK846" s="32"/>
      <c r="QAL846" s="32"/>
      <c r="QAM846" s="32"/>
      <c r="QAN846" s="32"/>
      <c r="QAO846" s="32"/>
      <c r="QAP846" s="32"/>
      <c r="QAQ846" s="32"/>
      <c r="QAR846" s="32"/>
      <c r="QAS846" s="32"/>
      <c r="QAT846" s="32"/>
      <c r="QAU846" s="32"/>
      <c r="QAV846" s="32"/>
      <c r="QAW846" s="32"/>
      <c r="QAX846" s="32"/>
      <c r="QAY846" s="32"/>
      <c r="QAZ846" s="32"/>
      <c r="QBA846" s="32"/>
      <c r="QBB846" s="32"/>
      <c r="QBC846" s="32"/>
      <c r="QBD846" s="32"/>
      <c r="QBE846" s="32"/>
      <c r="QBF846" s="32"/>
      <c r="QBG846" s="32"/>
      <c r="QBH846" s="32"/>
      <c r="QBI846" s="32"/>
      <c r="QBJ846" s="32"/>
      <c r="QBK846" s="32"/>
      <c r="QBL846" s="32"/>
      <c r="QBM846" s="32"/>
      <c r="QBN846" s="32"/>
      <c r="QBO846" s="32"/>
      <c r="QBP846" s="32"/>
      <c r="QBQ846" s="32"/>
      <c r="QBR846" s="32"/>
      <c r="QBS846" s="32"/>
      <c r="QBT846" s="32"/>
      <c r="QBU846" s="32"/>
      <c r="QBV846" s="32"/>
      <c r="QBW846" s="32"/>
      <c r="QBX846" s="32"/>
      <c r="QBY846" s="32"/>
      <c r="QBZ846" s="32"/>
      <c r="QCA846" s="32"/>
      <c r="QCB846" s="32"/>
      <c r="QCC846" s="32"/>
      <c r="QCD846" s="32"/>
      <c r="QCE846" s="32"/>
      <c r="QCF846" s="32"/>
      <c r="QCG846" s="32"/>
      <c r="QCH846" s="32"/>
      <c r="QCI846" s="32"/>
      <c r="QCJ846" s="32"/>
      <c r="QCK846" s="32"/>
      <c r="QCL846" s="32"/>
      <c r="QCM846" s="32"/>
      <c r="QCN846" s="32"/>
      <c r="QCO846" s="32"/>
      <c r="QCP846" s="32"/>
      <c r="QCQ846" s="32"/>
      <c r="QCR846" s="32"/>
      <c r="QCS846" s="32"/>
      <c r="QCT846" s="32"/>
      <c r="QCU846" s="32"/>
      <c r="QCV846" s="32"/>
      <c r="QCW846" s="32"/>
      <c r="QCX846" s="32"/>
      <c r="QCY846" s="32"/>
      <c r="QCZ846" s="32"/>
      <c r="QDA846" s="32"/>
      <c r="QDB846" s="32"/>
      <c r="QDC846" s="32"/>
      <c r="QDD846" s="32"/>
      <c r="QDE846" s="32"/>
      <c r="QDF846" s="32"/>
      <c r="QDG846" s="32"/>
      <c r="QDH846" s="32"/>
      <c r="QDI846" s="32"/>
      <c r="QDJ846" s="32"/>
      <c r="QDK846" s="32"/>
      <c r="QDL846" s="32"/>
      <c r="QDM846" s="32"/>
      <c r="QDN846" s="32"/>
      <c r="QDO846" s="32"/>
      <c r="QDP846" s="32"/>
      <c r="QDQ846" s="32"/>
      <c r="QDR846" s="32"/>
      <c r="QDS846" s="32"/>
      <c r="QDT846" s="32"/>
      <c r="QDU846" s="32"/>
      <c r="QDV846" s="32"/>
      <c r="QDW846" s="32"/>
      <c r="QDX846" s="32"/>
      <c r="QDY846" s="32"/>
      <c r="QDZ846" s="32"/>
      <c r="QEA846" s="32"/>
      <c r="QEB846" s="32"/>
      <c r="QEC846" s="32"/>
      <c r="QED846" s="32"/>
      <c r="QEE846" s="32"/>
      <c r="QEF846" s="32"/>
      <c r="QEG846" s="32"/>
      <c r="QEH846" s="32"/>
      <c r="QEI846" s="32"/>
      <c r="QEJ846" s="32"/>
      <c r="QEK846" s="32"/>
      <c r="QEL846" s="32"/>
      <c r="QEM846" s="32"/>
      <c r="QEN846" s="32"/>
      <c r="QEO846" s="32"/>
      <c r="QEP846" s="32"/>
      <c r="QEQ846" s="32"/>
      <c r="QER846" s="32"/>
      <c r="QES846" s="32"/>
      <c r="QET846" s="32"/>
      <c r="QEU846" s="32"/>
      <c r="QEV846" s="32"/>
      <c r="QEW846" s="32"/>
      <c r="QEX846" s="32"/>
      <c r="QEY846" s="32"/>
      <c r="QEZ846" s="32"/>
      <c r="QFA846" s="32"/>
      <c r="QFB846" s="32"/>
      <c r="QFC846" s="32"/>
      <c r="QFD846" s="32"/>
      <c r="QFE846" s="32"/>
      <c r="QFF846" s="32"/>
      <c r="QFG846" s="32"/>
      <c r="QFH846" s="32"/>
      <c r="QFI846" s="32"/>
      <c r="QFJ846" s="32"/>
      <c r="QFK846" s="32"/>
      <c r="QFL846" s="32"/>
      <c r="QFM846" s="32"/>
      <c r="QFN846" s="32"/>
      <c r="QFO846" s="32"/>
      <c r="QFP846" s="32"/>
      <c r="QFQ846" s="32"/>
      <c r="QFR846" s="32"/>
      <c r="QFS846" s="32"/>
      <c r="QFT846" s="32"/>
      <c r="QFU846" s="32"/>
      <c r="QFV846" s="32"/>
      <c r="QFW846" s="32"/>
      <c r="QFX846" s="32"/>
      <c r="QFY846" s="32"/>
      <c r="QFZ846" s="32"/>
      <c r="QGA846" s="32"/>
      <c r="QGB846" s="32"/>
      <c r="QGC846" s="32"/>
      <c r="QGD846" s="32"/>
      <c r="QGE846" s="32"/>
      <c r="QGF846" s="32"/>
      <c r="QGG846" s="32"/>
      <c r="QGH846" s="32"/>
      <c r="QGI846" s="32"/>
      <c r="QGJ846" s="32"/>
      <c r="QGK846" s="32"/>
      <c r="QGL846" s="32"/>
      <c r="QGM846" s="32"/>
      <c r="QGN846" s="32"/>
      <c r="QGO846" s="32"/>
      <c r="QGP846" s="32"/>
      <c r="QGQ846" s="32"/>
      <c r="QGR846" s="32"/>
      <c r="QGS846" s="32"/>
      <c r="QGT846" s="32"/>
      <c r="QGU846" s="32"/>
      <c r="QGV846" s="32"/>
      <c r="QGW846" s="32"/>
      <c r="QGX846" s="32"/>
      <c r="QGY846" s="32"/>
      <c r="QGZ846" s="32"/>
      <c r="QHA846" s="32"/>
      <c r="QHB846" s="32"/>
      <c r="QHC846" s="32"/>
      <c r="QHD846" s="32"/>
      <c r="QHE846" s="32"/>
      <c r="QHF846" s="32"/>
      <c r="QHG846" s="32"/>
      <c r="QHH846" s="32"/>
      <c r="QHI846" s="32"/>
      <c r="QHJ846" s="32"/>
      <c r="QHK846" s="32"/>
      <c r="QHL846" s="32"/>
      <c r="QHM846" s="32"/>
      <c r="QHN846" s="32"/>
      <c r="QHO846" s="32"/>
      <c r="QHP846" s="32"/>
      <c r="QHQ846" s="32"/>
      <c r="QHR846" s="32"/>
      <c r="QHS846" s="32"/>
      <c r="QHT846" s="32"/>
      <c r="QHU846" s="32"/>
      <c r="QHV846" s="32"/>
      <c r="QHW846" s="32"/>
      <c r="QHX846" s="32"/>
      <c r="QHY846" s="32"/>
      <c r="QHZ846" s="32"/>
      <c r="QIA846" s="32"/>
      <c r="QIB846" s="32"/>
      <c r="QIC846" s="32"/>
      <c r="QID846" s="32"/>
      <c r="QIE846" s="32"/>
      <c r="QIF846" s="32"/>
      <c r="QIG846" s="32"/>
      <c r="QIH846" s="32"/>
      <c r="QII846" s="32"/>
      <c r="QIJ846" s="32"/>
      <c r="QIK846" s="32"/>
      <c r="QIL846" s="32"/>
      <c r="QIM846" s="32"/>
      <c r="QIN846" s="32"/>
      <c r="QIO846" s="32"/>
      <c r="QIP846" s="32"/>
      <c r="QIQ846" s="32"/>
      <c r="QIR846" s="32"/>
      <c r="QIS846" s="32"/>
      <c r="QIT846" s="32"/>
      <c r="QIU846" s="32"/>
      <c r="QIV846" s="32"/>
      <c r="QIW846" s="32"/>
      <c r="QIX846" s="32"/>
      <c r="QIY846" s="32"/>
      <c r="QIZ846" s="32"/>
      <c r="QJA846" s="32"/>
      <c r="QJB846" s="32"/>
      <c r="QJC846" s="32"/>
      <c r="QJD846" s="32"/>
      <c r="QJE846" s="32"/>
      <c r="QJF846" s="32"/>
      <c r="QJG846" s="32"/>
      <c r="QJH846" s="32"/>
      <c r="QJI846" s="32"/>
      <c r="QJJ846" s="32"/>
      <c r="QJK846" s="32"/>
      <c r="QJL846" s="32"/>
      <c r="QJM846" s="32"/>
      <c r="QJN846" s="32"/>
      <c r="QJO846" s="32"/>
      <c r="QJP846" s="32"/>
      <c r="QJQ846" s="32"/>
      <c r="QJR846" s="32"/>
      <c r="QJS846" s="32"/>
      <c r="QJT846" s="32"/>
      <c r="QJU846" s="32"/>
      <c r="QJV846" s="32"/>
      <c r="QJW846" s="32"/>
      <c r="QJX846" s="32"/>
      <c r="QJY846" s="32"/>
      <c r="QJZ846" s="32"/>
      <c r="QKA846" s="32"/>
      <c r="QKB846" s="32"/>
      <c r="QKC846" s="32"/>
      <c r="QKD846" s="32"/>
      <c r="QKE846" s="32"/>
      <c r="QKF846" s="32"/>
      <c r="QKG846" s="32"/>
      <c r="QKH846" s="32"/>
      <c r="QKI846" s="32"/>
      <c r="QKJ846" s="32"/>
      <c r="QKK846" s="32"/>
      <c r="QKL846" s="32"/>
      <c r="QKM846" s="32"/>
      <c r="QKN846" s="32"/>
      <c r="QKO846" s="32"/>
      <c r="QKP846" s="32"/>
      <c r="QKQ846" s="32"/>
      <c r="QKR846" s="32"/>
      <c r="QKS846" s="32"/>
      <c r="QKT846" s="32"/>
      <c r="QKU846" s="32"/>
      <c r="QKV846" s="32"/>
      <c r="QKW846" s="32"/>
      <c r="QKX846" s="32"/>
      <c r="QKY846" s="32"/>
      <c r="QKZ846" s="32"/>
      <c r="QLA846" s="32"/>
      <c r="QLB846" s="32"/>
      <c r="QLC846" s="32"/>
      <c r="QLD846" s="32"/>
      <c r="QLE846" s="32"/>
      <c r="QLF846" s="32"/>
      <c r="QLG846" s="32"/>
      <c r="QLH846" s="32"/>
      <c r="QLI846" s="32"/>
      <c r="QLJ846" s="32"/>
      <c r="QLK846" s="32"/>
      <c r="QLL846" s="32"/>
      <c r="QLM846" s="32"/>
      <c r="QLN846" s="32"/>
      <c r="QLO846" s="32"/>
      <c r="QLP846" s="32"/>
      <c r="QLQ846" s="32"/>
      <c r="QLR846" s="32"/>
      <c r="QLS846" s="32"/>
      <c r="QLT846" s="32"/>
      <c r="QLU846" s="32"/>
      <c r="QLV846" s="32"/>
      <c r="QLW846" s="32"/>
      <c r="QLX846" s="32"/>
      <c r="QLY846" s="32"/>
      <c r="QLZ846" s="32"/>
      <c r="QMA846" s="32"/>
      <c r="QMB846" s="32"/>
      <c r="QMC846" s="32"/>
      <c r="QMD846" s="32"/>
      <c r="QME846" s="32"/>
      <c r="QMF846" s="32"/>
      <c r="QMG846" s="32"/>
      <c r="QMH846" s="32"/>
      <c r="QMI846" s="32"/>
      <c r="QMJ846" s="32"/>
      <c r="QMK846" s="32"/>
      <c r="QML846" s="32"/>
      <c r="QMM846" s="32"/>
      <c r="QMN846" s="32"/>
      <c r="QMO846" s="32"/>
      <c r="QMP846" s="32"/>
      <c r="QMQ846" s="32"/>
      <c r="QMR846" s="32"/>
      <c r="QMS846" s="32"/>
      <c r="QMT846" s="32"/>
      <c r="QMU846" s="32"/>
      <c r="QMV846" s="32"/>
      <c r="QMW846" s="32"/>
      <c r="QMX846" s="32"/>
      <c r="QMY846" s="32"/>
      <c r="QMZ846" s="32"/>
      <c r="QNA846" s="32"/>
      <c r="QNB846" s="32"/>
      <c r="QNC846" s="32"/>
      <c r="QND846" s="32"/>
      <c r="QNE846" s="32"/>
      <c r="QNF846" s="32"/>
      <c r="QNG846" s="32"/>
      <c r="QNH846" s="32"/>
      <c r="QNI846" s="32"/>
      <c r="QNJ846" s="32"/>
      <c r="QNK846" s="32"/>
      <c r="QNL846" s="32"/>
      <c r="QNM846" s="32"/>
      <c r="QNN846" s="32"/>
      <c r="QNO846" s="32"/>
      <c r="QNP846" s="32"/>
      <c r="QNQ846" s="32"/>
      <c r="QNR846" s="32"/>
      <c r="QNS846" s="32"/>
      <c r="QNT846" s="32"/>
      <c r="QNU846" s="32"/>
      <c r="QNV846" s="32"/>
      <c r="QNW846" s="32"/>
      <c r="QNX846" s="32"/>
      <c r="QNY846" s="32"/>
      <c r="QNZ846" s="32"/>
      <c r="QOA846" s="32"/>
      <c r="QOB846" s="32"/>
      <c r="QOC846" s="32"/>
      <c r="QOD846" s="32"/>
      <c r="QOE846" s="32"/>
      <c r="QOF846" s="32"/>
      <c r="QOG846" s="32"/>
      <c r="QOH846" s="32"/>
      <c r="QOI846" s="32"/>
      <c r="QOJ846" s="32"/>
      <c r="QOK846" s="32"/>
      <c r="QOL846" s="32"/>
      <c r="QOM846" s="32"/>
      <c r="QON846" s="32"/>
      <c r="QOO846" s="32"/>
      <c r="QOP846" s="32"/>
      <c r="QOQ846" s="32"/>
      <c r="QOR846" s="32"/>
      <c r="QOS846" s="32"/>
      <c r="QOT846" s="32"/>
      <c r="QOU846" s="32"/>
      <c r="QOV846" s="32"/>
      <c r="QOW846" s="32"/>
      <c r="QOX846" s="32"/>
      <c r="QOY846" s="32"/>
      <c r="QOZ846" s="32"/>
      <c r="QPA846" s="32"/>
      <c r="QPB846" s="32"/>
      <c r="QPC846" s="32"/>
      <c r="QPD846" s="32"/>
      <c r="QPE846" s="32"/>
      <c r="QPF846" s="32"/>
      <c r="QPG846" s="32"/>
      <c r="QPH846" s="32"/>
      <c r="QPI846" s="32"/>
      <c r="QPJ846" s="32"/>
      <c r="QPK846" s="32"/>
      <c r="QPL846" s="32"/>
      <c r="QPM846" s="32"/>
      <c r="QPN846" s="32"/>
      <c r="QPO846" s="32"/>
      <c r="QPP846" s="32"/>
      <c r="QPQ846" s="32"/>
      <c r="QPR846" s="32"/>
      <c r="QPS846" s="32"/>
      <c r="QPT846" s="32"/>
      <c r="QPU846" s="32"/>
      <c r="QPV846" s="32"/>
      <c r="QPW846" s="32"/>
      <c r="QPX846" s="32"/>
      <c r="QPY846" s="32"/>
      <c r="QPZ846" s="32"/>
      <c r="QQA846" s="32"/>
      <c r="QQB846" s="32"/>
      <c r="QQC846" s="32"/>
      <c r="QQD846" s="32"/>
      <c r="QQE846" s="32"/>
      <c r="QQF846" s="32"/>
      <c r="QQG846" s="32"/>
      <c r="QQH846" s="32"/>
      <c r="QQI846" s="32"/>
      <c r="QQJ846" s="32"/>
      <c r="QQK846" s="32"/>
      <c r="QQL846" s="32"/>
      <c r="QQM846" s="32"/>
      <c r="QQN846" s="32"/>
      <c r="QQO846" s="32"/>
      <c r="QQP846" s="32"/>
      <c r="QQQ846" s="32"/>
      <c r="QQR846" s="32"/>
      <c r="QQS846" s="32"/>
      <c r="QQT846" s="32"/>
      <c r="QQU846" s="32"/>
      <c r="QQV846" s="32"/>
      <c r="QQW846" s="32"/>
      <c r="QQX846" s="32"/>
      <c r="QQY846" s="32"/>
      <c r="QQZ846" s="32"/>
      <c r="QRA846" s="32"/>
      <c r="QRB846" s="32"/>
      <c r="QRC846" s="32"/>
      <c r="QRD846" s="32"/>
      <c r="QRE846" s="32"/>
      <c r="QRF846" s="32"/>
      <c r="QRG846" s="32"/>
      <c r="QRH846" s="32"/>
      <c r="QRI846" s="32"/>
      <c r="QRJ846" s="32"/>
      <c r="QRK846" s="32"/>
      <c r="QRL846" s="32"/>
      <c r="QRM846" s="32"/>
      <c r="QRN846" s="32"/>
      <c r="QRO846" s="32"/>
      <c r="QRP846" s="32"/>
      <c r="QRQ846" s="32"/>
      <c r="QRR846" s="32"/>
      <c r="QRS846" s="32"/>
      <c r="QRT846" s="32"/>
      <c r="QRU846" s="32"/>
      <c r="QRV846" s="32"/>
      <c r="QRW846" s="32"/>
      <c r="QRX846" s="32"/>
      <c r="QRY846" s="32"/>
      <c r="QRZ846" s="32"/>
      <c r="QSA846" s="32"/>
      <c r="QSB846" s="32"/>
      <c r="QSC846" s="32"/>
      <c r="QSD846" s="32"/>
      <c r="QSE846" s="32"/>
      <c r="QSF846" s="32"/>
      <c r="QSG846" s="32"/>
      <c r="QSH846" s="32"/>
      <c r="QSI846" s="32"/>
      <c r="QSJ846" s="32"/>
      <c r="QSK846" s="32"/>
      <c r="QSL846" s="32"/>
      <c r="QSM846" s="32"/>
      <c r="QSN846" s="32"/>
      <c r="QSO846" s="32"/>
      <c r="QSP846" s="32"/>
      <c r="QSQ846" s="32"/>
      <c r="QSR846" s="32"/>
      <c r="QSS846" s="32"/>
      <c r="QST846" s="32"/>
      <c r="QSU846" s="32"/>
      <c r="QSV846" s="32"/>
      <c r="QSW846" s="32"/>
      <c r="QSX846" s="32"/>
      <c r="QSY846" s="32"/>
      <c r="QSZ846" s="32"/>
      <c r="QTA846" s="32"/>
      <c r="QTB846" s="32"/>
      <c r="QTC846" s="32"/>
      <c r="QTD846" s="32"/>
      <c r="QTE846" s="32"/>
      <c r="QTF846" s="32"/>
      <c r="QTG846" s="32"/>
      <c r="QTH846" s="32"/>
      <c r="QTI846" s="32"/>
      <c r="QTJ846" s="32"/>
      <c r="QTK846" s="32"/>
      <c r="QTL846" s="32"/>
      <c r="QTM846" s="32"/>
      <c r="QTN846" s="32"/>
      <c r="QTO846" s="32"/>
      <c r="QTP846" s="32"/>
      <c r="QTQ846" s="32"/>
      <c r="QTR846" s="32"/>
      <c r="QTS846" s="32"/>
      <c r="QTT846" s="32"/>
      <c r="QTU846" s="32"/>
      <c r="QTV846" s="32"/>
      <c r="QTW846" s="32"/>
      <c r="QTX846" s="32"/>
      <c r="QTY846" s="32"/>
      <c r="QTZ846" s="32"/>
      <c r="QUA846" s="32"/>
      <c r="QUB846" s="32"/>
      <c r="QUC846" s="32"/>
      <c r="QUD846" s="32"/>
      <c r="QUE846" s="32"/>
      <c r="QUF846" s="32"/>
      <c r="QUG846" s="32"/>
      <c r="QUH846" s="32"/>
      <c r="QUI846" s="32"/>
      <c r="QUJ846" s="32"/>
      <c r="QUK846" s="32"/>
      <c r="QUL846" s="32"/>
      <c r="QUM846" s="32"/>
      <c r="QUN846" s="32"/>
      <c r="QUO846" s="32"/>
      <c r="QUP846" s="32"/>
      <c r="QUQ846" s="32"/>
      <c r="QUR846" s="32"/>
      <c r="QUS846" s="32"/>
      <c r="QUT846" s="32"/>
      <c r="QUU846" s="32"/>
      <c r="QUV846" s="32"/>
      <c r="QUW846" s="32"/>
      <c r="QUX846" s="32"/>
      <c r="QUY846" s="32"/>
      <c r="QUZ846" s="32"/>
      <c r="QVA846" s="32"/>
      <c r="QVB846" s="32"/>
      <c r="QVC846" s="32"/>
      <c r="QVD846" s="32"/>
      <c r="QVE846" s="32"/>
      <c r="QVF846" s="32"/>
      <c r="QVG846" s="32"/>
      <c r="QVH846" s="32"/>
      <c r="QVI846" s="32"/>
      <c r="QVJ846" s="32"/>
      <c r="QVK846" s="32"/>
      <c r="QVL846" s="32"/>
      <c r="QVM846" s="32"/>
      <c r="QVN846" s="32"/>
      <c r="QVO846" s="32"/>
      <c r="QVP846" s="32"/>
      <c r="QVQ846" s="32"/>
      <c r="QVR846" s="32"/>
      <c r="QVS846" s="32"/>
      <c r="QVT846" s="32"/>
      <c r="QVU846" s="32"/>
      <c r="QVV846" s="32"/>
      <c r="QVW846" s="32"/>
      <c r="QVX846" s="32"/>
      <c r="QVY846" s="32"/>
      <c r="QVZ846" s="32"/>
      <c r="QWA846" s="32"/>
      <c r="QWB846" s="32"/>
      <c r="QWC846" s="32"/>
      <c r="QWD846" s="32"/>
      <c r="QWE846" s="32"/>
      <c r="QWF846" s="32"/>
      <c r="QWG846" s="32"/>
      <c r="QWH846" s="32"/>
      <c r="QWI846" s="32"/>
      <c r="QWJ846" s="32"/>
      <c r="QWK846" s="32"/>
      <c r="QWL846" s="32"/>
      <c r="QWM846" s="32"/>
      <c r="QWN846" s="32"/>
      <c r="QWO846" s="32"/>
      <c r="QWP846" s="32"/>
      <c r="QWQ846" s="32"/>
      <c r="QWR846" s="32"/>
      <c r="QWS846" s="32"/>
      <c r="QWT846" s="32"/>
      <c r="QWU846" s="32"/>
      <c r="QWV846" s="32"/>
      <c r="QWW846" s="32"/>
      <c r="QWX846" s="32"/>
      <c r="QWY846" s="32"/>
      <c r="QWZ846" s="32"/>
      <c r="QXA846" s="32"/>
      <c r="QXB846" s="32"/>
      <c r="QXC846" s="32"/>
      <c r="QXD846" s="32"/>
      <c r="QXE846" s="32"/>
      <c r="QXF846" s="32"/>
      <c r="QXG846" s="32"/>
      <c r="QXH846" s="32"/>
      <c r="QXI846" s="32"/>
      <c r="QXJ846" s="32"/>
      <c r="QXK846" s="32"/>
      <c r="QXL846" s="32"/>
      <c r="QXM846" s="32"/>
      <c r="QXN846" s="32"/>
      <c r="QXO846" s="32"/>
      <c r="QXP846" s="32"/>
      <c r="QXQ846" s="32"/>
      <c r="QXR846" s="32"/>
      <c r="QXS846" s="32"/>
      <c r="QXT846" s="32"/>
      <c r="QXU846" s="32"/>
      <c r="QXV846" s="32"/>
      <c r="QXW846" s="32"/>
      <c r="QXX846" s="32"/>
      <c r="QXY846" s="32"/>
      <c r="QXZ846" s="32"/>
      <c r="QYA846" s="32"/>
      <c r="QYB846" s="32"/>
      <c r="QYC846" s="32"/>
      <c r="QYD846" s="32"/>
      <c r="QYE846" s="32"/>
      <c r="QYF846" s="32"/>
      <c r="QYG846" s="32"/>
      <c r="QYH846" s="32"/>
      <c r="QYI846" s="32"/>
      <c r="QYJ846" s="32"/>
      <c r="QYK846" s="32"/>
      <c r="QYL846" s="32"/>
      <c r="QYM846" s="32"/>
      <c r="QYN846" s="32"/>
      <c r="QYO846" s="32"/>
      <c r="QYP846" s="32"/>
      <c r="QYQ846" s="32"/>
      <c r="QYR846" s="32"/>
      <c r="QYS846" s="32"/>
      <c r="QYT846" s="32"/>
      <c r="QYU846" s="32"/>
      <c r="QYV846" s="32"/>
      <c r="QYW846" s="32"/>
      <c r="QYX846" s="32"/>
      <c r="QYY846" s="32"/>
      <c r="QYZ846" s="32"/>
      <c r="QZA846" s="32"/>
      <c r="QZB846" s="32"/>
      <c r="QZC846" s="32"/>
      <c r="QZD846" s="32"/>
      <c r="QZE846" s="32"/>
      <c r="QZF846" s="32"/>
      <c r="QZG846" s="32"/>
      <c r="QZH846" s="32"/>
      <c r="QZI846" s="32"/>
      <c r="QZJ846" s="32"/>
      <c r="QZK846" s="32"/>
      <c r="QZL846" s="32"/>
      <c r="QZM846" s="32"/>
      <c r="QZN846" s="32"/>
      <c r="QZO846" s="32"/>
      <c r="QZP846" s="32"/>
      <c r="QZQ846" s="32"/>
      <c r="QZR846" s="32"/>
      <c r="QZS846" s="32"/>
      <c r="QZT846" s="32"/>
      <c r="QZU846" s="32"/>
      <c r="QZV846" s="32"/>
      <c r="QZW846" s="32"/>
      <c r="QZX846" s="32"/>
      <c r="QZY846" s="32"/>
      <c r="QZZ846" s="32"/>
      <c r="RAA846" s="32"/>
      <c r="RAB846" s="32"/>
      <c r="RAC846" s="32"/>
      <c r="RAD846" s="32"/>
      <c r="RAE846" s="32"/>
      <c r="RAF846" s="32"/>
      <c r="RAG846" s="32"/>
      <c r="RAH846" s="32"/>
      <c r="RAI846" s="32"/>
      <c r="RAJ846" s="32"/>
      <c r="RAK846" s="32"/>
      <c r="RAL846" s="32"/>
      <c r="RAM846" s="32"/>
      <c r="RAN846" s="32"/>
      <c r="RAO846" s="32"/>
      <c r="RAP846" s="32"/>
      <c r="RAQ846" s="32"/>
      <c r="RAR846" s="32"/>
      <c r="RAS846" s="32"/>
      <c r="RAT846" s="32"/>
      <c r="RAU846" s="32"/>
      <c r="RAV846" s="32"/>
      <c r="RAW846" s="32"/>
      <c r="RAX846" s="32"/>
      <c r="RAY846" s="32"/>
      <c r="RAZ846" s="32"/>
      <c r="RBA846" s="32"/>
      <c r="RBB846" s="32"/>
      <c r="RBC846" s="32"/>
      <c r="RBD846" s="32"/>
      <c r="RBE846" s="32"/>
      <c r="RBF846" s="32"/>
      <c r="RBG846" s="32"/>
      <c r="RBH846" s="32"/>
      <c r="RBI846" s="32"/>
      <c r="RBJ846" s="32"/>
      <c r="RBK846" s="32"/>
      <c r="RBL846" s="32"/>
      <c r="RBM846" s="32"/>
      <c r="RBN846" s="32"/>
      <c r="RBO846" s="32"/>
      <c r="RBP846" s="32"/>
      <c r="RBQ846" s="32"/>
      <c r="RBR846" s="32"/>
      <c r="RBS846" s="32"/>
      <c r="RBT846" s="32"/>
      <c r="RBU846" s="32"/>
      <c r="RBV846" s="32"/>
      <c r="RBW846" s="32"/>
      <c r="RBX846" s="32"/>
      <c r="RBY846" s="32"/>
      <c r="RBZ846" s="32"/>
      <c r="RCA846" s="32"/>
      <c r="RCB846" s="32"/>
      <c r="RCC846" s="32"/>
      <c r="RCD846" s="32"/>
      <c r="RCE846" s="32"/>
      <c r="RCF846" s="32"/>
      <c r="RCG846" s="32"/>
      <c r="RCH846" s="32"/>
      <c r="RCI846" s="32"/>
      <c r="RCJ846" s="32"/>
      <c r="RCK846" s="32"/>
      <c r="RCL846" s="32"/>
      <c r="RCM846" s="32"/>
      <c r="RCN846" s="32"/>
      <c r="RCO846" s="32"/>
      <c r="RCP846" s="32"/>
      <c r="RCQ846" s="32"/>
      <c r="RCR846" s="32"/>
      <c r="RCS846" s="32"/>
      <c r="RCT846" s="32"/>
      <c r="RCU846" s="32"/>
      <c r="RCV846" s="32"/>
      <c r="RCW846" s="32"/>
      <c r="RCX846" s="32"/>
      <c r="RCY846" s="32"/>
      <c r="RCZ846" s="32"/>
      <c r="RDA846" s="32"/>
      <c r="RDB846" s="32"/>
      <c r="RDC846" s="32"/>
      <c r="RDD846" s="32"/>
      <c r="RDE846" s="32"/>
      <c r="RDF846" s="32"/>
      <c r="RDG846" s="32"/>
      <c r="RDH846" s="32"/>
      <c r="RDI846" s="32"/>
      <c r="RDJ846" s="32"/>
      <c r="RDK846" s="32"/>
      <c r="RDL846" s="32"/>
      <c r="RDM846" s="32"/>
      <c r="RDN846" s="32"/>
      <c r="RDO846" s="32"/>
      <c r="RDP846" s="32"/>
      <c r="RDQ846" s="32"/>
      <c r="RDR846" s="32"/>
      <c r="RDS846" s="32"/>
      <c r="RDT846" s="32"/>
      <c r="RDU846" s="32"/>
      <c r="RDV846" s="32"/>
      <c r="RDW846" s="32"/>
      <c r="RDX846" s="32"/>
      <c r="RDY846" s="32"/>
      <c r="RDZ846" s="32"/>
      <c r="REA846" s="32"/>
      <c r="REB846" s="32"/>
      <c r="REC846" s="32"/>
      <c r="RED846" s="32"/>
      <c r="REE846" s="32"/>
      <c r="REF846" s="32"/>
      <c r="REG846" s="32"/>
      <c r="REH846" s="32"/>
      <c r="REI846" s="32"/>
      <c r="REJ846" s="32"/>
      <c r="REK846" s="32"/>
      <c r="REL846" s="32"/>
      <c r="REM846" s="32"/>
      <c r="REN846" s="32"/>
      <c r="REO846" s="32"/>
      <c r="REP846" s="32"/>
      <c r="REQ846" s="32"/>
      <c r="RER846" s="32"/>
      <c r="RES846" s="32"/>
      <c r="RET846" s="32"/>
      <c r="REU846" s="32"/>
      <c r="REV846" s="32"/>
      <c r="REW846" s="32"/>
      <c r="REX846" s="32"/>
      <c r="REY846" s="32"/>
      <c r="REZ846" s="32"/>
      <c r="RFA846" s="32"/>
      <c r="RFB846" s="32"/>
      <c r="RFC846" s="32"/>
      <c r="RFD846" s="32"/>
      <c r="RFE846" s="32"/>
      <c r="RFF846" s="32"/>
      <c r="RFG846" s="32"/>
      <c r="RFH846" s="32"/>
      <c r="RFI846" s="32"/>
      <c r="RFJ846" s="32"/>
      <c r="RFK846" s="32"/>
      <c r="RFL846" s="32"/>
      <c r="RFM846" s="32"/>
      <c r="RFN846" s="32"/>
      <c r="RFO846" s="32"/>
      <c r="RFP846" s="32"/>
      <c r="RFQ846" s="32"/>
      <c r="RFR846" s="32"/>
      <c r="RFS846" s="32"/>
      <c r="RFT846" s="32"/>
      <c r="RFU846" s="32"/>
      <c r="RFV846" s="32"/>
      <c r="RFW846" s="32"/>
      <c r="RFX846" s="32"/>
      <c r="RFY846" s="32"/>
      <c r="RFZ846" s="32"/>
      <c r="RGA846" s="32"/>
      <c r="RGB846" s="32"/>
      <c r="RGC846" s="32"/>
      <c r="RGD846" s="32"/>
      <c r="RGE846" s="32"/>
      <c r="RGF846" s="32"/>
      <c r="RGG846" s="32"/>
      <c r="RGH846" s="32"/>
      <c r="RGI846" s="32"/>
      <c r="RGJ846" s="32"/>
      <c r="RGK846" s="32"/>
      <c r="RGL846" s="32"/>
      <c r="RGM846" s="32"/>
      <c r="RGN846" s="32"/>
      <c r="RGO846" s="32"/>
      <c r="RGP846" s="32"/>
      <c r="RGQ846" s="32"/>
      <c r="RGR846" s="32"/>
      <c r="RGS846" s="32"/>
      <c r="RGT846" s="32"/>
      <c r="RGU846" s="32"/>
      <c r="RGV846" s="32"/>
      <c r="RGW846" s="32"/>
      <c r="RGX846" s="32"/>
      <c r="RGY846" s="32"/>
      <c r="RGZ846" s="32"/>
      <c r="RHA846" s="32"/>
      <c r="RHB846" s="32"/>
      <c r="RHC846" s="32"/>
      <c r="RHD846" s="32"/>
      <c r="RHE846" s="32"/>
      <c r="RHF846" s="32"/>
      <c r="RHG846" s="32"/>
      <c r="RHH846" s="32"/>
      <c r="RHI846" s="32"/>
      <c r="RHJ846" s="32"/>
      <c r="RHK846" s="32"/>
      <c r="RHL846" s="32"/>
      <c r="RHM846" s="32"/>
      <c r="RHN846" s="32"/>
      <c r="RHO846" s="32"/>
      <c r="RHP846" s="32"/>
      <c r="RHQ846" s="32"/>
      <c r="RHR846" s="32"/>
      <c r="RHS846" s="32"/>
      <c r="RHT846" s="32"/>
      <c r="RHU846" s="32"/>
      <c r="RHV846" s="32"/>
      <c r="RHW846" s="32"/>
      <c r="RHX846" s="32"/>
      <c r="RHY846" s="32"/>
      <c r="RHZ846" s="32"/>
      <c r="RIA846" s="32"/>
      <c r="RIB846" s="32"/>
      <c r="RIC846" s="32"/>
      <c r="RID846" s="32"/>
      <c r="RIE846" s="32"/>
      <c r="RIF846" s="32"/>
      <c r="RIG846" s="32"/>
      <c r="RIH846" s="32"/>
      <c r="RII846" s="32"/>
      <c r="RIJ846" s="32"/>
      <c r="RIK846" s="32"/>
      <c r="RIL846" s="32"/>
      <c r="RIM846" s="32"/>
      <c r="RIN846" s="32"/>
      <c r="RIO846" s="32"/>
      <c r="RIP846" s="32"/>
      <c r="RIQ846" s="32"/>
      <c r="RIR846" s="32"/>
      <c r="RIS846" s="32"/>
      <c r="RIT846" s="32"/>
      <c r="RIU846" s="32"/>
      <c r="RIV846" s="32"/>
      <c r="RIW846" s="32"/>
      <c r="RIX846" s="32"/>
      <c r="RIY846" s="32"/>
      <c r="RIZ846" s="32"/>
      <c r="RJA846" s="32"/>
      <c r="RJB846" s="32"/>
      <c r="RJC846" s="32"/>
      <c r="RJD846" s="32"/>
      <c r="RJE846" s="32"/>
      <c r="RJF846" s="32"/>
      <c r="RJG846" s="32"/>
      <c r="RJH846" s="32"/>
      <c r="RJI846" s="32"/>
      <c r="RJJ846" s="32"/>
      <c r="RJK846" s="32"/>
      <c r="RJL846" s="32"/>
      <c r="RJM846" s="32"/>
      <c r="RJN846" s="32"/>
      <c r="RJO846" s="32"/>
      <c r="RJP846" s="32"/>
      <c r="RJQ846" s="32"/>
      <c r="RJR846" s="32"/>
      <c r="RJS846" s="32"/>
      <c r="RJT846" s="32"/>
      <c r="RJU846" s="32"/>
      <c r="RJV846" s="32"/>
      <c r="RJW846" s="32"/>
      <c r="RJX846" s="32"/>
      <c r="RJY846" s="32"/>
      <c r="RJZ846" s="32"/>
      <c r="RKA846" s="32"/>
      <c r="RKB846" s="32"/>
      <c r="RKC846" s="32"/>
      <c r="RKD846" s="32"/>
      <c r="RKE846" s="32"/>
      <c r="RKF846" s="32"/>
      <c r="RKG846" s="32"/>
      <c r="RKH846" s="32"/>
      <c r="RKI846" s="32"/>
      <c r="RKJ846" s="32"/>
      <c r="RKK846" s="32"/>
      <c r="RKL846" s="32"/>
      <c r="RKM846" s="32"/>
      <c r="RKN846" s="32"/>
      <c r="RKO846" s="32"/>
      <c r="RKP846" s="32"/>
      <c r="RKQ846" s="32"/>
      <c r="RKR846" s="32"/>
      <c r="RKS846" s="32"/>
      <c r="RKT846" s="32"/>
      <c r="RKU846" s="32"/>
      <c r="RKV846" s="32"/>
      <c r="RKW846" s="32"/>
      <c r="RKX846" s="32"/>
      <c r="RKY846" s="32"/>
      <c r="RKZ846" s="32"/>
      <c r="RLA846" s="32"/>
      <c r="RLB846" s="32"/>
      <c r="RLC846" s="32"/>
      <c r="RLD846" s="32"/>
      <c r="RLE846" s="32"/>
      <c r="RLF846" s="32"/>
      <c r="RLG846" s="32"/>
      <c r="RLH846" s="32"/>
      <c r="RLI846" s="32"/>
      <c r="RLJ846" s="32"/>
      <c r="RLK846" s="32"/>
      <c r="RLL846" s="32"/>
      <c r="RLM846" s="32"/>
      <c r="RLN846" s="32"/>
      <c r="RLO846" s="32"/>
      <c r="RLP846" s="32"/>
      <c r="RLQ846" s="32"/>
      <c r="RLR846" s="32"/>
      <c r="RLS846" s="32"/>
      <c r="RLT846" s="32"/>
      <c r="RLU846" s="32"/>
      <c r="RLV846" s="32"/>
      <c r="RLW846" s="32"/>
      <c r="RLX846" s="32"/>
      <c r="RLY846" s="32"/>
      <c r="RLZ846" s="32"/>
      <c r="RMA846" s="32"/>
      <c r="RMB846" s="32"/>
      <c r="RMC846" s="32"/>
      <c r="RMD846" s="32"/>
      <c r="RME846" s="32"/>
      <c r="RMF846" s="32"/>
      <c r="RMG846" s="32"/>
      <c r="RMH846" s="32"/>
      <c r="RMI846" s="32"/>
      <c r="RMJ846" s="32"/>
      <c r="RMK846" s="32"/>
      <c r="RML846" s="32"/>
      <c r="RMM846" s="32"/>
      <c r="RMN846" s="32"/>
      <c r="RMO846" s="32"/>
      <c r="RMP846" s="32"/>
      <c r="RMQ846" s="32"/>
      <c r="RMR846" s="32"/>
      <c r="RMS846" s="32"/>
      <c r="RMT846" s="32"/>
      <c r="RMU846" s="32"/>
      <c r="RMV846" s="32"/>
      <c r="RMW846" s="32"/>
      <c r="RMX846" s="32"/>
      <c r="RMY846" s="32"/>
      <c r="RMZ846" s="32"/>
      <c r="RNA846" s="32"/>
      <c r="RNB846" s="32"/>
      <c r="RNC846" s="32"/>
      <c r="RND846" s="32"/>
      <c r="RNE846" s="32"/>
      <c r="RNF846" s="32"/>
      <c r="RNG846" s="32"/>
      <c r="RNH846" s="32"/>
      <c r="RNI846" s="32"/>
      <c r="RNJ846" s="32"/>
      <c r="RNK846" s="32"/>
      <c r="RNL846" s="32"/>
      <c r="RNM846" s="32"/>
      <c r="RNN846" s="32"/>
      <c r="RNO846" s="32"/>
      <c r="RNP846" s="32"/>
      <c r="RNQ846" s="32"/>
      <c r="RNR846" s="32"/>
      <c r="RNS846" s="32"/>
      <c r="RNT846" s="32"/>
      <c r="RNU846" s="32"/>
      <c r="RNV846" s="32"/>
      <c r="RNW846" s="32"/>
      <c r="RNX846" s="32"/>
      <c r="RNY846" s="32"/>
      <c r="RNZ846" s="32"/>
      <c r="ROA846" s="32"/>
      <c r="ROB846" s="32"/>
      <c r="ROC846" s="32"/>
      <c r="ROD846" s="32"/>
      <c r="ROE846" s="32"/>
      <c r="ROF846" s="32"/>
      <c r="ROG846" s="32"/>
      <c r="ROH846" s="32"/>
      <c r="ROI846" s="32"/>
      <c r="ROJ846" s="32"/>
      <c r="ROK846" s="32"/>
      <c r="ROL846" s="32"/>
      <c r="ROM846" s="32"/>
      <c r="RON846" s="32"/>
      <c r="ROO846" s="32"/>
      <c r="ROP846" s="32"/>
      <c r="ROQ846" s="32"/>
      <c r="ROR846" s="32"/>
      <c r="ROS846" s="32"/>
      <c r="ROT846" s="32"/>
      <c r="ROU846" s="32"/>
      <c r="ROV846" s="32"/>
      <c r="ROW846" s="32"/>
      <c r="ROX846" s="32"/>
      <c r="ROY846" s="32"/>
      <c r="ROZ846" s="32"/>
      <c r="RPA846" s="32"/>
      <c r="RPB846" s="32"/>
      <c r="RPC846" s="32"/>
      <c r="RPD846" s="32"/>
      <c r="RPE846" s="32"/>
      <c r="RPF846" s="32"/>
      <c r="RPG846" s="32"/>
      <c r="RPH846" s="32"/>
      <c r="RPI846" s="32"/>
      <c r="RPJ846" s="32"/>
      <c r="RPK846" s="32"/>
      <c r="RPL846" s="32"/>
      <c r="RPM846" s="32"/>
      <c r="RPN846" s="32"/>
      <c r="RPO846" s="32"/>
      <c r="RPP846" s="32"/>
      <c r="RPQ846" s="32"/>
      <c r="RPR846" s="32"/>
      <c r="RPS846" s="32"/>
      <c r="RPT846" s="32"/>
      <c r="RPU846" s="32"/>
      <c r="RPV846" s="32"/>
      <c r="RPW846" s="32"/>
      <c r="RPX846" s="32"/>
      <c r="RPY846" s="32"/>
      <c r="RPZ846" s="32"/>
      <c r="RQA846" s="32"/>
      <c r="RQB846" s="32"/>
      <c r="RQC846" s="32"/>
      <c r="RQD846" s="32"/>
      <c r="RQE846" s="32"/>
      <c r="RQF846" s="32"/>
      <c r="RQG846" s="32"/>
      <c r="RQH846" s="32"/>
      <c r="RQI846" s="32"/>
      <c r="RQJ846" s="32"/>
      <c r="RQK846" s="32"/>
      <c r="RQL846" s="32"/>
      <c r="RQM846" s="32"/>
      <c r="RQN846" s="32"/>
      <c r="RQO846" s="32"/>
      <c r="RQP846" s="32"/>
      <c r="RQQ846" s="32"/>
      <c r="RQR846" s="32"/>
      <c r="RQS846" s="32"/>
      <c r="RQT846" s="32"/>
      <c r="RQU846" s="32"/>
      <c r="RQV846" s="32"/>
      <c r="RQW846" s="32"/>
      <c r="RQX846" s="32"/>
      <c r="RQY846" s="32"/>
      <c r="RQZ846" s="32"/>
      <c r="RRA846" s="32"/>
      <c r="RRB846" s="32"/>
      <c r="RRC846" s="32"/>
      <c r="RRD846" s="32"/>
      <c r="RRE846" s="32"/>
      <c r="RRF846" s="32"/>
      <c r="RRG846" s="32"/>
      <c r="RRH846" s="32"/>
      <c r="RRI846" s="32"/>
      <c r="RRJ846" s="32"/>
      <c r="RRK846" s="32"/>
      <c r="RRL846" s="32"/>
      <c r="RRM846" s="32"/>
      <c r="RRN846" s="32"/>
      <c r="RRO846" s="32"/>
      <c r="RRP846" s="32"/>
      <c r="RRQ846" s="32"/>
      <c r="RRR846" s="32"/>
      <c r="RRS846" s="32"/>
      <c r="RRT846" s="32"/>
      <c r="RRU846" s="32"/>
      <c r="RRV846" s="32"/>
      <c r="RRW846" s="32"/>
      <c r="RRX846" s="32"/>
      <c r="RRY846" s="32"/>
      <c r="RRZ846" s="32"/>
      <c r="RSA846" s="32"/>
      <c r="RSB846" s="32"/>
      <c r="RSC846" s="32"/>
      <c r="RSD846" s="32"/>
      <c r="RSE846" s="32"/>
      <c r="RSF846" s="32"/>
      <c r="RSG846" s="32"/>
      <c r="RSH846" s="32"/>
      <c r="RSI846" s="32"/>
      <c r="RSJ846" s="32"/>
      <c r="RSK846" s="32"/>
      <c r="RSL846" s="32"/>
      <c r="RSM846" s="32"/>
      <c r="RSN846" s="32"/>
      <c r="RSO846" s="32"/>
      <c r="RSP846" s="32"/>
      <c r="RSQ846" s="32"/>
      <c r="RSR846" s="32"/>
      <c r="RSS846" s="32"/>
      <c r="RST846" s="32"/>
      <c r="RSU846" s="32"/>
      <c r="RSV846" s="32"/>
      <c r="RSW846" s="32"/>
      <c r="RSX846" s="32"/>
      <c r="RSY846" s="32"/>
      <c r="RSZ846" s="32"/>
      <c r="RTA846" s="32"/>
      <c r="RTB846" s="32"/>
      <c r="RTC846" s="32"/>
      <c r="RTD846" s="32"/>
      <c r="RTE846" s="32"/>
      <c r="RTF846" s="32"/>
      <c r="RTG846" s="32"/>
      <c r="RTH846" s="32"/>
      <c r="RTI846" s="32"/>
      <c r="RTJ846" s="32"/>
      <c r="RTK846" s="32"/>
      <c r="RTL846" s="32"/>
      <c r="RTM846" s="32"/>
      <c r="RTN846" s="32"/>
      <c r="RTO846" s="32"/>
      <c r="RTP846" s="32"/>
      <c r="RTQ846" s="32"/>
      <c r="RTR846" s="32"/>
      <c r="RTS846" s="32"/>
      <c r="RTT846" s="32"/>
      <c r="RTU846" s="32"/>
      <c r="RTV846" s="32"/>
      <c r="RTW846" s="32"/>
      <c r="RTX846" s="32"/>
      <c r="RTY846" s="32"/>
      <c r="RTZ846" s="32"/>
      <c r="RUA846" s="32"/>
      <c r="RUB846" s="32"/>
      <c r="RUC846" s="32"/>
      <c r="RUD846" s="32"/>
      <c r="RUE846" s="32"/>
      <c r="RUF846" s="32"/>
      <c r="RUG846" s="32"/>
      <c r="RUH846" s="32"/>
      <c r="RUI846" s="32"/>
      <c r="RUJ846" s="32"/>
      <c r="RUK846" s="32"/>
      <c r="RUL846" s="32"/>
      <c r="RUM846" s="32"/>
      <c r="RUN846" s="32"/>
      <c r="RUO846" s="32"/>
      <c r="RUP846" s="32"/>
      <c r="RUQ846" s="32"/>
      <c r="RUR846" s="32"/>
      <c r="RUS846" s="32"/>
      <c r="RUT846" s="32"/>
      <c r="RUU846" s="32"/>
      <c r="RUV846" s="32"/>
      <c r="RUW846" s="32"/>
      <c r="RUX846" s="32"/>
      <c r="RUY846" s="32"/>
      <c r="RUZ846" s="32"/>
      <c r="RVA846" s="32"/>
      <c r="RVB846" s="32"/>
      <c r="RVC846" s="32"/>
      <c r="RVD846" s="32"/>
      <c r="RVE846" s="32"/>
      <c r="RVF846" s="32"/>
      <c r="RVG846" s="32"/>
      <c r="RVH846" s="32"/>
      <c r="RVI846" s="32"/>
      <c r="RVJ846" s="32"/>
      <c r="RVK846" s="32"/>
      <c r="RVL846" s="32"/>
      <c r="RVM846" s="32"/>
      <c r="RVN846" s="32"/>
      <c r="RVO846" s="32"/>
      <c r="RVP846" s="32"/>
      <c r="RVQ846" s="32"/>
      <c r="RVR846" s="32"/>
      <c r="RVS846" s="32"/>
      <c r="RVT846" s="32"/>
      <c r="RVU846" s="32"/>
      <c r="RVV846" s="32"/>
      <c r="RVW846" s="32"/>
      <c r="RVX846" s="32"/>
      <c r="RVY846" s="32"/>
      <c r="RVZ846" s="32"/>
      <c r="RWA846" s="32"/>
      <c r="RWB846" s="32"/>
      <c r="RWC846" s="32"/>
      <c r="RWD846" s="32"/>
      <c r="RWE846" s="32"/>
      <c r="RWF846" s="32"/>
      <c r="RWG846" s="32"/>
      <c r="RWH846" s="32"/>
      <c r="RWI846" s="32"/>
      <c r="RWJ846" s="32"/>
      <c r="RWK846" s="32"/>
      <c r="RWL846" s="32"/>
      <c r="RWM846" s="32"/>
      <c r="RWN846" s="32"/>
      <c r="RWO846" s="32"/>
      <c r="RWP846" s="32"/>
      <c r="RWQ846" s="32"/>
      <c r="RWR846" s="32"/>
      <c r="RWS846" s="32"/>
      <c r="RWT846" s="32"/>
      <c r="RWU846" s="32"/>
      <c r="RWV846" s="32"/>
      <c r="RWW846" s="32"/>
      <c r="RWX846" s="32"/>
      <c r="RWY846" s="32"/>
      <c r="RWZ846" s="32"/>
      <c r="RXA846" s="32"/>
      <c r="RXB846" s="32"/>
      <c r="RXC846" s="32"/>
      <c r="RXD846" s="32"/>
      <c r="RXE846" s="32"/>
      <c r="RXF846" s="32"/>
      <c r="RXG846" s="32"/>
      <c r="RXH846" s="32"/>
      <c r="RXI846" s="32"/>
      <c r="RXJ846" s="32"/>
      <c r="RXK846" s="32"/>
      <c r="RXL846" s="32"/>
      <c r="RXM846" s="32"/>
      <c r="RXN846" s="32"/>
      <c r="RXO846" s="32"/>
      <c r="RXP846" s="32"/>
      <c r="RXQ846" s="32"/>
      <c r="RXR846" s="32"/>
      <c r="RXS846" s="32"/>
      <c r="RXT846" s="32"/>
      <c r="RXU846" s="32"/>
      <c r="RXV846" s="32"/>
      <c r="RXW846" s="32"/>
      <c r="RXX846" s="32"/>
      <c r="RXY846" s="32"/>
      <c r="RXZ846" s="32"/>
      <c r="RYA846" s="32"/>
      <c r="RYB846" s="32"/>
      <c r="RYC846" s="32"/>
      <c r="RYD846" s="32"/>
      <c r="RYE846" s="32"/>
      <c r="RYF846" s="32"/>
      <c r="RYG846" s="32"/>
      <c r="RYH846" s="32"/>
      <c r="RYI846" s="32"/>
      <c r="RYJ846" s="32"/>
      <c r="RYK846" s="32"/>
      <c r="RYL846" s="32"/>
      <c r="RYM846" s="32"/>
      <c r="RYN846" s="32"/>
      <c r="RYO846" s="32"/>
      <c r="RYP846" s="32"/>
      <c r="RYQ846" s="32"/>
      <c r="RYR846" s="32"/>
      <c r="RYS846" s="32"/>
      <c r="RYT846" s="32"/>
      <c r="RYU846" s="32"/>
      <c r="RYV846" s="32"/>
      <c r="RYW846" s="32"/>
      <c r="RYX846" s="32"/>
      <c r="RYY846" s="32"/>
      <c r="RYZ846" s="32"/>
      <c r="RZA846" s="32"/>
      <c r="RZB846" s="32"/>
      <c r="RZC846" s="32"/>
      <c r="RZD846" s="32"/>
      <c r="RZE846" s="32"/>
      <c r="RZF846" s="32"/>
      <c r="RZG846" s="32"/>
      <c r="RZH846" s="32"/>
      <c r="RZI846" s="32"/>
      <c r="RZJ846" s="32"/>
      <c r="RZK846" s="32"/>
      <c r="RZL846" s="32"/>
      <c r="RZM846" s="32"/>
      <c r="RZN846" s="32"/>
      <c r="RZO846" s="32"/>
      <c r="RZP846" s="32"/>
      <c r="RZQ846" s="32"/>
      <c r="RZR846" s="32"/>
      <c r="RZS846" s="32"/>
      <c r="RZT846" s="32"/>
      <c r="RZU846" s="32"/>
      <c r="RZV846" s="32"/>
      <c r="RZW846" s="32"/>
      <c r="RZX846" s="32"/>
      <c r="RZY846" s="32"/>
      <c r="RZZ846" s="32"/>
      <c r="SAA846" s="32"/>
      <c r="SAB846" s="32"/>
      <c r="SAC846" s="32"/>
      <c r="SAD846" s="32"/>
      <c r="SAE846" s="32"/>
      <c r="SAF846" s="32"/>
      <c r="SAG846" s="32"/>
      <c r="SAH846" s="32"/>
      <c r="SAI846" s="32"/>
      <c r="SAJ846" s="32"/>
      <c r="SAK846" s="32"/>
      <c r="SAL846" s="32"/>
      <c r="SAM846" s="32"/>
      <c r="SAN846" s="32"/>
      <c r="SAO846" s="32"/>
      <c r="SAP846" s="32"/>
      <c r="SAQ846" s="32"/>
      <c r="SAR846" s="32"/>
      <c r="SAS846" s="32"/>
      <c r="SAT846" s="32"/>
      <c r="SAU846" s="32"/>
      <c r="SAV846" s="32"/>
      <c r="SAW846" s="32"/>
      <c r="SAX846" s="32"/>
      <c r="SAY846" s="32"/>
      <c r="SAZ846" s="32"/>
      <c r="SBA846" s="32"/>
      <c r="SBB846" s="32"/>
      <c r="SBC846" s="32"/>
      <c r="SBD846" s="32"/>
      <c r="SBE846" s="32"/>
      <c r="SBF846" s="32"/>
      <c r="SBG846" s="32"/>
      <c r="SBH846" s="32"/>
      <c r="SBI846" s="32"/>
      <c r="SBJ846" s="32"/>
      <c r="SBK846" s="32"/>
      <c r="SBL846" s="32"/>
      <c r="SBM846" s="32"/>
      <c r="SBN846" s="32"/>
      <c r="SBO846" s="32"/>
      <c r="SBP846" s="32"/>
      <c r="SBQ846" s="32"/>
      <c r="SBR846" s="32"/>
      <c r="SBS846" s="32"/>
      <c r="SBT846" s="32"/>
      <c r="SBU846" s="32"/>
      <c r="SBV846" s="32"/>
      <c r="SBW846" s="32"/>
      <c r="SBX846" s="32"/>
      <c r="SBY846" s="32"/>
      <c r="SBZ846" s="32"/>
      <c r="SCA846" s="32"/>
      <c r="SCB846" s="32"/>
      <c r="SCC846" s="32"/>
      <c r="SCD846" s="32"/>
      <c r="SCE846" s="32"/>
      <c r="SCF846" s="32"/>
      <c r="SCG846" s="32"/>
      <c r="SCH846" s="32"/>
      <c r="SCI846" s="32"/>
      <c r="SCJ846" s="32"/>
      <c r="SCK846" s="32"/>
      <c r="SCL846" s="32"/>
      <c r="SCM846" s="32"/>
      <c r="SCN846" s="32"/>
      <c r="SCO846" s="32"/>
      <c r="SCP846" s="32"/>
      <c r="SCQ846" s="32"/>
      <c r="SCR846" s="32"/>
      <c r="SCS846" s="32"/>
      <c r="SCT846" s="32"/>
      <c r="SCU846" s="32"/>
      <c r="SCV846" s="32"/>
      <c r="SCW846" s="32"/>
      <c r="SCX846" s="32"/>
      <c r="SCY846" s="32"/>
      <c r="SCZ846" s="32"/>
      <c r="SDA846" s="32"/>
      <c r="SDB846" s="32"/>
      <c r="SDC846" s="32"/>
      <c r="SDD846" s="32"/>
      <c r="SDE846" s="32"/>
      <c r="SDF846" s="32"/>
      <c r="SDG846" s="32"/>
      <c r="SDH846" s="32"/>
      <c r="SDI846" s="32"/>
      <c r="SDJ846" s="32"/>
      <c r="SDK846" s="32"/>
      <c r="SDL846" s="32"/>
      <c r="SDM846" s="32"/>
      <c r="SDN846" s="32"/>
      <c r="SDO846" s="32"/>
      <c r="SDP846" s="32"/>
      <c r="SDQ846" s="32"/>
      <c r="SDR846" s="32"/>
      <c r="SDS846" s="32"/>
      <c r="SDT846" s="32"/>
      <c r="SDU846" s="32"/>
      <c r="SDV846" s="32"/>
      <c r="SDW846" s="32"/>
      <c r="SDX846" s="32"/>
      <c r="SDY846" s="32"/>
      <c r="SDZ846" s="32"/>
      <c r="SEA846" s="32"/>
      <c r="SEB846" s="32"/>
      <c r="SEC846" s="32"/>
      <c r="SED846" s="32"/>
      <c r="SEE846" s="32"/>
      <c r="SEF846" s="32"/>
      <c r="SEG846" s="32"/>
      <c r="SEH846" s="32"/>
      <c r="SEI846" s="32"/>
      <c r="SEJ846" s="32"/>
      <c r="SEK846" s="32"/>
      <c r="SEL846" s="32"/>
      <c r="SEM846" s="32"/>
      <c r="SEN846" s="32"/>
      <c r="SEO846" s="32"/>
      <c r="SEP846" s="32"/>
      <c r="SEQ846" s="32"/>
      <c r="SER846" s="32"/>
      <c r="SES846" s="32"/>
      <c r="SET846" s="32"/>
      <c r="SEU846" s="32"/>
      <c r="SEV846" s="32"/>
      <c r="SEW846" s="32"/>
      <c r="SEX846" s="32"/>
      <c r="SEY846" s="32"/>
      <c r="SEZ846" s="32"/>
      <c r="SFA846" s="32"/>
      <c r="SFB846" s="32"/>
      <c r="SFC846" s="32"/>
      <c r="SFD846" s="32"/>
      <c r="SFE846" s="32"/>
      <c r="SFF846" s="32"/>
      <c r="SFG846" s="32"/>
      <c r="SFH846" s="32"/>
      <c r="SFI846" s="32"/>
      <c r="SFJ846" s="32"/>
      <c r="SFK846" s="32"/>
      <c r="SFL846" s="32"/>
      <c r="SFM846" s="32"/>
      <c r="SFN846" s="32"/>
      <c r="SFO846" s="32"/>
      <c r="SFP846" s="32"/>
      <c r="SFQ846" s="32"/>
      <c r="SFR846" s="32"/>
      <c r="SFS846" s="32"/>
      <c r="SFT846" s="32"/>
      <c r="SFU846" s="32"/>
      <c r="SFV846" s="32"/>
      <c r="SFW846" s="32"/>
      <c r="SFX846" s="32"/>
      <c r="SFY846" s="32"/>
      <c r="SFZ846" s="32"/>
      <c r="SGA846" s="32"/>
      <c r="SGB846" s="32"/>
      <c r="SGC846" s="32"/>
      <c r="SGD846" s="32"/>
      <c r="SGE846" s="32"/>
      <c r="SGF846" s="32"/>
      <c r="SGG846" s="32"/>
      <c r="SGH846" s="32"/>
      <c r="SGI846" s="32"/>
      <c r="SGJ846" s="32"/>
      <c r="SGK846" s="32"/>
      <c r="SGL846" s="32"/>
      <c r="SGM846" s="32"/>
      <c r="SGN846" s="32"/>
      <c r="SGO846" s="32"/>
      <c r="SGP846" s="32"/>
      <c r="SGQ846" s="32"/>
      <c r="SGR846" s="32"/>
      <c r="SGS846" s="32"/>
      <c r="SGT846" s="32"/>
      <c r="SGU846" s="32"/>
      <c r="SGV846" s="32"/>
      <c r="SGW846" s="32"/>
      <c r="SGX846" s="32"/>
      <c r="SGY846" s="32"/>
      <c r="SGZ846" s="32"/>
      <c r="SHA846" s="32"/>
      <c r="SHB846" s="32"/>
      <c r="SHC846" s="32"/>
      <c r="SHD846" s="32"/>
      <c r="SHE846" s="32"/>
      <c r="SHF846" s="32"/>
      <c r="SHG846" s="32"/>
      <c r="SHH846" s="32"/>
      <c r="SHI846" s="32"/>
      <c r="SHJ846" s="32"/>
      <c r="SHK846" s="32"/>
      <c r="SHL846" s="32"/>
      <c r="SHM846" s="32"/>
      <c r="SHN846" s="32"/>
      <c r="SHO846" s="32"/>
      <c r="SHP846" s="32"/>
      <c r="SHQ846" s="32"/>
      <c r="SHR846" s="32"/>
      <c r="SHS846" s="32"/>
      <c r="SHT846" s="32"/>
      <c r="SHU846" s="32"/>
      <c r="SHV846" s="32"/>
      <c r="SHW846" s="32"/>
      <c r="SHX846" s="32"/>
      <c r="SHY846" s="32"/>
      <c r="SHZ846" s="32"/>
      <c r="SIA846" s="32"/>
      <c r="SIB846" s="32"/>
      <c r="SIC846" s="32"/>
      <c r="SID846" s="32"/>
      <c r="SIE846" s="32"/>
      <c r="SIF846" s="32"/>
      <c r="SIG846" s="32"/>
      <c r="SIH846" s="32"/>
      <c r="SII846" s="32"/>
      <c r="SIJ846" s="32"/>
      <c r="SIK846" s="32"/>
      <c r="SIL846" s="32"/>
      <c r="SIM846" s="32"/>
      <c r="SIN846" s="32"/>
      <c r="SIO846" s="32"/>
      <c r="SIP846" s="32"/>
      <c r="SIQ846" s="32"/>
      <c r="SIR846" s="32"/>
      <c r="SIS846" s="32"/>
      <c r="SIT846" s="32"/>
      <c r="SIU846" s="32"/>
      <c r="SIV846" s="32"/>
      <c r="SIW846" s="32"/>
      <c r="SIX846" s="32"/>
      <c r="SIY846" s="32"/>
      <c r="SIZ846" s="32"/>
      <c r="SJA846" s="32"/>
      <c r="SJB846" s="32"/>
      <c r="SJC846" s="32"/>
      <c r="SJD846" s="32"/>
      <c r="SJE846" s="32"/>
      <c r="SJF846" s="32"/>
      <c r="SJG846" s="32"/>
      <c r="SJH846" s="32"/>
      <c r="SJI846" s="32"/>
      <c r="SJJ846" s="32"/>
      <c r="SJK846" s="32"/>
      <c r="SJL846" s="32"/>
      <c r="SJM846" s="32"/>
      <c r="SJN846" s="32"/>
      <c r="SJO846" s="32"/>
      <c r="SJP846" s="32"/>
      <c r="SJQ846" s="32"/>
      <c r="SJR846" s="32"/>
      <c r="SJS846" s="32"/>
      <c r="SJT846" s="32"/>
      <c r="SJU846" s="32"/>
      <c r="SJV846" s="32"/>
      <c r="SJW846" s="32"/>
      <c r="SJX846" s="32"/>
      <c r="SJY846" s="32"/>
      <c r="SJZ846" s="32"/>
      <c r="SKA846" s="32"/>
      <c r="SKB846" s="32"/>
      <c r="SKC846" s="32"/>
      <c r="SKD846" s="32"/>
      <c r="SKE846" s="32"/>
      <c r="SKF846" s="32"/>
      <c r="SKG846" s="32"/>
      <c r="SKH846" s="32"/>
      <c r="SKI846" s="32"/>
      <c r="SKJ846" s="32"/>
      <c r="SKK846" s="32"/>
      <c r="SKL846" s="32"/>
      <c r="SKM846" s="32"/>
      <c r="SKN846" s="32"/>
      <c r="SKO846" s="32"/>
      <c r="SKP846" s="32"/>
      <c r="SKQ846" s="32"/>
      <c r="SKR846" s="32"/>
      <c r="SKS846" s="32"/>
      <c r="SKT846" s="32"/>
      <c r="SKU846" s="32"/>
      <c r="SKV846" s="32"/>
      <c r="SKW846" s="32"/>
      <c r="SKX846" s="32"/>
      <c r="SKY846" s="32"/>
      <c r="SKZ846" s="32"/>
      <c r="SLA846" s="32"/>
      <c r="SLB846" s="32"/>
      <c r="SLC846" s="32"/>
      <c r="SLD846" s="32"/>
      <c r="SLE846" s="32"/>
      <c r="SLF846" s="32"/>
      <c r="SLG846" s="32"/>
      <c r="SLH846" s="32"/>
      <c r="SLI846" s="32"/>
      <c r="SLJ846" s="32"/>
      <c r="SLK846" s="32"/>
      <c r="SLL846" s="32"/>
      <c r="SLM846" s="32"/>
      <c r="SLN846" s="32"/>
      <c r="SLO846" s="32"/>
      <c r="SLP846" s="32"/>
      <c r="SLQ846" s="32"/>
      <c r="SLR846" s="32"/>
      <c r="SLS846" s="32"/>
      <c r="SLT846" s="32"/>
      <c r="SLU846" s="32"/>
      <c r="SLV846" s="32"/>
      <c r="SLW846" s="32"/>
      <c r="SLX846" s="32"/>
      <c r="SLY846" s="32"/>
      <c r="SLZ846" s="32"/>
      <c r="SMA846" s="32"/>
      <c r="SMB846" s="32"/>
      <c r="SMC846" s="32"/>
      <c r="SMD846" s="32"/>
      <c r="SME846" s="32"/>
      <c r="SMF846" s="32"/>
      <c r="SMG846" s="32"/>
      <c r="SMH846" s="32"/>
      <c r="SMI846" s="32"/>
      <c r="SMJ846" s="32"/>
      <c r="SMK846" s="32"/>
      <c r="SML846" s="32"/>
      <c r="SMM846" s="32"/>
      <c r="SMN846" s="32"/>
      <c r="SMO846" s="32"/>
      <c r="SMP846" s="32"/>
      <c r="SMQ846" s="32"/>
      <c r="SMR846" s="32"/>
      <c r="SMS846" s="32"/>
      <c r="SMT846" s="32"/>
      <c r="SMU846" s="32"/>
      <c r="SMV846" s="32"/>
      <c r="SMW846" s="32"/>
      <c r="SMX846" s="32"/>
      <c r="SMY846" s="32"/>
      <c r="SMZ846" s="32"/>
      <c r="SNA846" s="32"/>
      <c r="SNB846" s="32"/>
      <c r="SNC846" s="32"/>
      <c r="SND846" s="32"/>
      <c r="SNE846" s="32"/>
      <c r="SNF846" s="32"/>
      <c r="SNG846" s="32"/>
      <c r="SNH846" s="32"/>
      <c r="SNI846" s="32"/>
      <c r="SNJ846" s="32"/>
      <c r="SNK846" s="32"/>
      <c r="SNL846" s="32"/>
      <c r="SNM846" s="32"/>
      <c r="SNN846" s="32"/>
      <c r="SNO846" s="32"/>
      <c r="SNP846" s="32"/>
      <c r="SNQ846" s="32"/>
      <c r="SNR846" s="32"/>
      <c r="SNS846" s="32"/>
      <c r="SNT846" s="32"/>
      <c r="SNU846" s="32"/>
      <c r="SNV846" s="32"/>
      <c r="SNW846" s="32"/>
      <c r="SNX846" s="32"/>
      <c r="SNY846" s="32"/>
      <c r="SNZ846" s="32"/>
      <c r="SOA846" s="32"/>
      <c r="SOB846" s="32"/>
      <c r="SOC846" s="32"/>
      <c r="SOD846" s="32"/>
      <c r="SOE846" s="32"/>
      <c r="SOF846" s="32"/>
      <c r="SOG846" s="32"/>
      <c r="SOH846" s="32"/>
      <c r="SOI846" s="32"/>
      <c r="SOJ846" s="32"/>
      <c r="SOK846" s="32"/>
      <c r="SOL846" s="32"/>
      <c r="SOM846" s="32"/>
      <c r="SON846" s="32"/>
      <c r="SOO846" s="32"/>
      <c r="SOP846" s="32"/>
      <c r="SOQ846" s="32"/>
      <c r="SOR846" s="32"/>
      <c r="SOS846" s="32"/>
      <c r="SOT846" s="32"/>
      <c r="SOU846" s="32"/>
      <c r="SOV846" s="32"/>
      <c r="SOW846" s="32"/>
      <c r="SOX846" s="32"/>
      <c r="SOY846" s="32"/>
      <c r="SOZ846" s="32"/>
      <c r="SPA846" s="32"/>
      <c r="SPB846" s="32"/>
      <c r="SPC846" s="32"/>
      <c r="SPD846" s="32"/>
      <c r="SPE846" s="32"/>
      <c r="SPF846" s="32"/>
      <c r="SPG846" s="32"/>
      <c r="SPH846" s="32"/>
      <c r="SPI846" s="32"/>
      <c r="SPJ846" s="32"/>
      <c r="SPK846" s="32"/>
      <c r="SPL846" s="32"/>
      <c r="SPM846" s="32"/>
      <c r="SPN846" s="32"/>
      <c r="SPO846" s="32"/>
      <c r="SPP846" s="32"/>
      <c r="SPQ846" s="32"/>
      <c r="SPR846" s="32"/>
      <c r="SPS846" s="32"/>
      <c r="SPT846" s="32"/>
      <c r="SPU846" s="32"/>
      <c r="SPV846" s="32"/>
      <c r="SPW846" s="32"/>
      <c r="SPX846" s="32"/>
      <c r="SPY846" s="32"/>
      <c r="SPZ846" s="32"/>
      <c r="SQA846" s="32"/>
      <c r="SQB846" s="32"/>
      <c r="SQC846" s="32"/>
      <c r="SQD846" s="32"/>
      <c r="SQE846" s="32"/>
      <c r="SQF846" s="32"/>
      <c r="SQG846" s="32"/>
      <c r="SQH846" s="32"/>
      <c r="SQI846" s="32"/>
      <c r="SQJ846" s="32"/>
      <c r="SQK846" s="32"/>
      <c r="SQL846" s="32"/>
      <c r="SQM846" s="32"/>
      <c r="SQN846" s="32"/>
      <c r="SQO846" s="32"/>
      <c r="SQP846" s="32"/>
      <c r="SQQ846" s="32"/>
      <c r="SQR846" s="32"/>
      <c r="SQS846" s="32"/>
      <c r="SQT846" s="32"/>
      <c r="SQU846" s="32"/>
      <c r="SQV846" s="32"/>
      <c r="SQW846" s="32"/>
      <c r="SQX846" s="32"/>
      <c r="SQY846" s="32"/>
      <c r="SQZ846" s="32"/>
      <c r="SRA846" s="32"/>
      <c r="SRB846" s="32"/>
      <c r="SRC846" s="32"/>
      <c r="SRD846" s="32"/>
      <c r="SRE846" s="32"/>
      <c r="SRF846" s="32"/>
      <c r="SRG846" s="32"/>
      <c r="SRH846" s="32"/>
      <c r="SRI846" s="32"/>
      <c r="SRJ846" s="32"/>
      <c r="SRK846" s="32"/>
      <c r="SRL846" s="32"/>
      <c r="SRM846" s="32"/>
      <c r="SRN846" s="32"/>
      <c r="SRO846" s="32"/>
      <c r="SRP846" s="32"/>
      <c r="SRQ846" s="32"/>
      <c r="SRR846" s="32"/>
      <c r="SRS846" s="32"/>
      <c r="SRT846" s="32"/>
      <c r="SRU846" s="32"/>
      <c r="SRV846" s="32"/>
      <c r="SRW846" s="32"/>
      <c r="SRX846" s="32"/>
      <c r="SRY846" s="32"/>
      <c r="SRZ846" s="32"/>
      <c r="SSA846" s="32"/>
      <c r="SSB846" s="32"/>
      <c r="SSC846" s="32"/>
      <c r="SSD846" s="32"/>
      <c r="SSE846" s="32"/>
      <c r="SSF846" s="32"/>
      <c r="SSG846" s="32"/>
      <c r="SSH846" s="32"/>
      <c r="SSI846" s="32"/>
      <c r="SSJ846" s="32"/>
      <c r="SSK846" s="32"/>
      <c r="SSL846" s="32"/>
      <c r="SSM846" s="32"/>
      <c r="SSN846" s="32"/>
      <c r="SSO846" s="32"/>
      <c r="SSP846" s="32"/>
      <c r="SSQ846" s="32"/>
      <c r="SSR846" s="32"/>
      <c r="SSS846" s="32"/>
      <c r="SST846" s="32"/>
      <c r="SSU846" s="32"/>
      <c r="SSV846" s="32"/>
      <c r="SSW846" s="32"/>
      <c r="SSX846" s="32"/>
      <c r="SSY846" s="32"/>
      <c r="SSZ846" s="32"/>
      <c r="STA846" s="32"/>
      <c r="STB846" s="32"/>
      <c r="STC846" s="32"/>
      <c r="STD846" s="32"/>
      <c r="STE846" s="32"/>
      <c r="STF846" s="32"/>
      <c r="STG846" s="32"/>
      <c r="STH846" s="32"/>
      <c r="STI846" s="32"/>
      <c r="STJ846" s="32"/>
      <c r="STK846" s="32"/>
      <c r="STL846" s="32"/>
      <c r="STM846" s="32"/>
      <c r="STN846" s="32"/>
      <c r="STO846" s="32"/>
      <c r="STP846" s="32"/>
      <c r="STQ846" s="32"/>
      <c r="STR846" s="32"/>
      <c r="STS846" s="32"/>
      <c r="STT846" s="32"/>
      <c r="STU846" s="32"/>
      <c r="STV846" s="32"/>
      <c r="STW846" s="32"/>
      <c r="STX846" s="32"/>
      <c r="STY846" s="32"/>
      <c r="STZ846" s="32"/>
      <c r="SUA846" s="32"/>
      <c r="SUB846" s="32"/>
      <c r="SUC846" s="32"/>
      <c r="SUD846" s="32"/>
      <c r="SUE846" s="32"/>
      <c r="SUF846" s="32"/>
      <c r="SUG846" s="32"/>
      <c r="SUH846" s="32"/>
      <c r="SUI846" s="32"/>
      <c r="SUJ846" s="32"/>
      <c r="SUK846" s="32"/>
      <c r="SUL846" s="32"/>
      <c r="SUM846" s="32"/>
      <c r="SUN846" s="32"/>
      <c r="SUO846" s="32"/>
      <c r="SUP846" s="32"/>
      <c r="SUQ846" s="32"/>
      <c r="SUR846" s="32"/>
      <c r="SUS846" s="32"/>
      <c r="SUT846" s="32"/>
      <c r="SUU846" s="32"/>
      <c r="SUV846" s="32"/>
      <c r="SUW846" s="32"/>
      <c r="SUX846" s="32"/>
      <c r="SUY846" s="32"/>
      <c r="SUZ846" s="32"/>
      <c r="SVA846" s="32"/>
      <c r="SVB846" s="32"/>
      <c r="SVC846" s="32"/>
      <c r="SVD846" s="32"/>
      <c r="SVE846" s="32"/>
      <c r="SVF846" s="32"/>
      <c r="SVG846" s="32"/>
      <c r="SVH846" s="32"/>
      <c r="SVI846" s="32"/>
      <c r="SVJ846" s="32"/>
      <c r="SVK846" s="32"/>
      <c r="SVL846" s="32"/>
      <c r="SVM846" s="32"/>
      <c r="SVN846" s="32"/>
      <c r="SVO846" s="32"/>
      <c r="SVP846" s="32"/>
      <c r="SVQ846" s="32"/>
      <c r="SVR846" s="32"/>
      <c r="SVS846" s="32"/>
      <c r="SVT846" s="32"/>
      <c r="SVU846" s="32"/>
      <c r="SVV846" s="32"/>
      <c r="SVW846" s="32"/>
      <c r="SVX846" s="32"/>
      <c r="SVY846" s="32"/>
      <c r="SVZ846" s="32"/>
      <c r="SWA846" s="32"/>
      <c r="SWB846" s="32"/>
      <c r="SWC846" s="32"/>
      <c r="SWD846" s="32"/>
      <c r="SWE846" s="32"/>
      <c r="SWF846" s="32"/>
      <c r="SWG846" s="32"/>
      <c r="SWH846" s="32"/>
      <c r="SWI846" s="32"/>
      <c r="SWJ846" s="32"/>
      <c r="SWK846" s="32"/>
      <c r="SWL846" s="32"/>
      <c r="SWM846" s="32"/>
      <c r="SWN846" s="32"/>
      <c r="SWO846" s="32"/>
      <c r="SWP846" s="32"/>
      <c r="SWQ846" s="32"/>
      <c r="SWR846" s="32"/>
      <c r="SWS846" s="32"/>
      <c r="SWT846" s="32"/>
      <c r="SWU846" s="32"/>
      <c r="SWV846" s="32"/>
      <c r="SWW846" s="32"/>
      <c r="SWX846" s="32"/>
      <c r="SWY846" s="32"/>
      <c r="SWZ846" s="32"/>
      <c r="SXA846" s="32"/>
      <c r="SXB846" s="32"/>
      <c r="SXC846" s="32"/>
      <c r="SXD846" s="32"/>
      <c r="SXE846" s="32"/>
      <c r="SXF846" s="32"/>
      <c r="SXG846" s="32"/>
      <c r="SXH846" s="32"/>
      <c r="SXI846" s="32"/>
      <c r="SXJ846" s="32"/>
      <c r="SXK846" s="32"/>
      <c r="SXL846" s="32"/>
      <c r="SXM846" s="32"/>
      <c r="SXN846" s="32"/>
      <c r="SXO846" s="32"/>
      <c r="SXP846" s="32"/>
      <c r="SXQ846" s="32"/>
      <c r="SXR846" s="32"/>
      <c r="SXS846" s="32"/>
      <c r="SXT846" s="32"/>
      <c r="SXU846" s="32"/>
      <c r="SXV846" s="32"/>
      <c r="SXW846" s="32"/>
      <c r="SXX846" s="32"/>
      <c r="SXY846" s="32"/>
      <c r="SXZ846" s="32"/>
      <c r="SYA846" s="32"/>
      <c r="SYB846" s="32"/>
      <c r="SYC846" s="32"/>
      <c r="SYD846" s="32"/>
      <c r="SYE846" s="32"/>
      <c r="SYF846" s="32"/>
      <c r="SYG846" s="32"/>
      <c r="SYH846" s="32"/>
      <c r="SYI846" s="32"/>
      <c r="SYJ846" s="32"/>
      <c r="SYK846" s="32"/>
      <c r="SYL846" s="32"/>
      <c r="SYM846" s="32"/>
      <c r="SYN846" s="32"/>
      <c r="SYO846" s="32"/>
      <c r="SYP846" s="32"/>
      <c r="SYQ846" s="32"/>
      <c r="SYR846" s="32"/>
      <c r="SYS846" s="32"/>
      <c r="SYT846" s="32"/>
      <c r="SYU846" s="32"/>
      <c r="SYV846" s="32"/>
      <c r="SYW846" s="32"/>
      <c r="SYX846" s="32"/>
      <c r="SYY846" s="32"/>
      <c r="SYZ846" s="32"/>
      <c r="SZA846" s="32"/>
      <c r="SZB846" s="32"/>
      <c r="SZC846" s="32"/>
      <c r="SZD846" s="32"/>
      <c r="SZE846" s="32"/>
      <c r="SZF846" s="32"/>
      <c r="SZG846" s="32"/>
      <c r="SZH846" s="32"/>
      <c r="SZI846" s="32"/>
      <c r="SZJ846" s="32"/>
      <c r="SZK846" s="32"/>
      <c r="SZL846" s="32"/>
      <c r="SZM846" s="32"/>
      <c r="SZN846" s="32"/>
      <c r="SZO846" s="32"/>
      <c r="SZP846" s="32"/>
      <c r="SZQ846" s="32"/>
      <c r="SZR846" s="32"/>
      <c r="SZS846" s="32"/>
      <c r="SZT846" s="32"/>
      <c r="SZU846" s="32"/>
      <c r="SZV846" s="32"/>
      <c r="SZW846" s="32"/>
      <c r="SZX846" s="32"/>
      <c r="SZY846" s="32"/>
      <c r="SZZ846" s="32"/>
      <c r="TAA846" s="32"/>
      <c r="TAB846" s="32"/>
      <c r="TAC846" s="32"/>
      <c r="TAD846" s="32"/>
      <c r="TAE846" s="32"/>
      <c r="TAF846" s="32"/>
      <c r="TAG846" s="32"/>
      <c r="TAH846" s="32"/>
      <c r="TAI846" s="32"/>
      <c r="TAJ846" s="32"/>
      <c r="TAK846" s="32"/>
      <c r="TAL846" s="32"/>
      <c r="TAM846" s="32"/>
      <c r="TAN846" s="32"/>
      <c r="TAO846" s="32"/>
      <c r="TAP846" s="32"/>
      <c r="TAQ846" s="32"/>
      <c r="TAR846" s="32"/>
      <c r="TAS846" s="32"/>
      <c r="TAT846" s="32"/>
      <c r="TAU846" s="32"/>
      <c r="TAV846" s="32"/>
      <c r="TAW846" s="32"/>
      <c r="TAX846" s="32"/>
      <c r="TAY846" s="32"/>
      <c r="TAZ846" s="32"/>
      <c r="TBA846" s="32"/>
      <c r="TBB846" s="32"/>
      <c r="TBC846" s="32"/>
      <c r="TBD846" s="32"/>
      <c r="TBE846" s="32"/>
      <c r="TBF846" s="32"/>
      <c r="TBG846" s="32"/>
      <c r="TBH846" s="32"/>
      <c r="TBI846" s="32"/>
      <c r="TBJ846" s="32"/>
      <c r="TBK846" s="32"/>
      <c r="TBL846" s="32"/>
      <c r="TBM846" s="32"/>
      <c r="TBN846" s="32"/>
      <c r="TBO846" s="32"/>
      <c r="TBP846" s="32"/>
      <c r="TBQ846" s="32"/>
      <c r="TBR846" s="32"/>
      <c r="TBS846" s="32"/>
      <c r="TBT846" s="32"/>
      <c r="TBU846" s="32"/>
      <c r="TBV846" s="32"/>
      <c r="TBW846" s="32"/>
      <c r="TBX846" s="32"/>
      <c r="TBY846" s="32"/>
      <c r="TBZ846" s="32"/>
      <c r="TCA846" s="32"/>
      <c r="TCB846" s="32"/>
      <c r="TCC846" s="32"/>
      <c r="TCD846" s="32"/>
      <c r="TCE846" s="32"/>
      <c r="TCF846" s="32"/>
      <c r="TCG846" s="32"/>
      <c r="TCH846" s="32"/>
      <c r="TCI846" s="32"/>
      <c r="TCJ846" s="32"/>
      <c r="TCK846" s="32"/>
      <c r="TCL846" s="32"/>
      <c r="TCM846" s="32"/>
      <c r="TCN846" s="32"/>
      <c r="TCO846" s="32"/>
      <c r="TCP846" s="32"/>
      <c r="TCQ846" s="32"/>
      <c r="TCR846" s="32"/>
      <c r="TCS846" s="32"/>
      <c r="TCT846" s="32"/>
      <c r="TCU846" s="32"/>
      <c r="TCV846" s="32"/>
      <c r="TCW846" s="32"/>
      <c r="TCX846" s="32"/>
      <c r="TCY846" s="32"/>
      <c r="TCZ846" s="32"/>
      <c r="TDA846" s="32"/>
      <c r="TDB846" s="32"/>
      <c r="TDC846" s="32"/>
      <c r="TDD846" s="32"/>
      <c r="TDE846" s="32"/>
      <c r="TDF846" s="32"/>
      <c r="TDG846" s="32"/>
      <c r="TDH846" s="32"/>
      <c r="TDI846" s="32"/>
      <c r="TDJ846" s="32"/>
      <c r="TDK846" s="32"/>
      <c r="TDL846" s="32"/>
      <c r="TDM846" s="32"/>
      <c r="TDN846" s="32"/>
      <c r="TDO846" s="32"/>
      <c r="TDP846" s="32"/>
      <c r="TDQ846" s="32"/>
      <c r="TDR846" s="32"/>
      <c r="TDS846" s="32"/>
      <c r="TDT846" s="32"/>
      <c r="TDU846" s="32"/>
      <c r="TDV846" s="32"/>
      <c r="TDW846" s="32"/>
      <c r="TDX846" s="32"/>
      <c r="TDY846" s="32"/>
      <c r="TDZ846" s="32"/>
      <c r="TEA846" s="32"/>
      <c r="TEB846" s="32"/>
      <c r="TEC846" s="32"/>
      <c r="TED846" s="32"/>
      <c r="TEE846" s="32"/>
      <c r="TEF846" s="32"/>
      <c r="TEG846" s="32"/>
      <c r="TEH846" s="32"/>
      <c r="TEI846" s="32"/>
      <c r="TEJ846" s="32"/>
      <c r="TEK846" s="32"/>
      <c r="TEL846" s="32"/>
      <c r="TEM846" s="32"/>
      <c r="TEN846" s="32"/>
      <c r="TEO846" s="32"/>
      <c r="TEP846" s="32"/>
      <c r="TEQ846" s="32"/>
      <c r="TER846" s="32"/>
      <c r="TES846" s="32"/>
      <c r="TET846" s="32"/>
      <c r="TEU846" s="32"/>
      <c r="TEV846" s="32"/>
      <c r="TEW846" s="32"/>
      <c r="TEX846" s="32"/>
      <c r="TEY846" s="32"/>
      <c r="TEZ846" s="32"/>
      <c r="TFA846" s="32"/>
      <c r="TFB846" s="32"/>
      <c r="TFC846" s="32"/>
      <c r="TFD846" s="32"/>
      <c r="TFE846" s="32"/>
      <c r="TFF846" s="32"/>
      <c r="TFG846" s="32"/>
      <c r="TFH846" s="32"/>
      <c r="TFI846" s="32"/>
      <c r="TFJ846" s="32"/>
      <c r="TFK846" s="32"/>
      <c r="TFL846" s="32"/>
      <c r="TFM846" s="32"/>
      <c r="TFN846" s="32"/>
      <c r="TFO846" s="32"/>
      <c r="TFP846" s="32"/>
      <c r="TFQ846" s="32"/>
      <c r="TFR846" s="32"/>
      <c r="TFS846" s="32"/>
      <c r="TFT846" s="32"/>
      <c r="TFU846" s="32"/>
      <c r="TFV846" s="32"/>
      <c r="TFW846" s="32"/>
      <c r="TFX846" s="32"/>
      <c r="TFY846" s="32"/>
      <c r="TFZ846" s="32"/>
      <c r="TGA846" s="32"/>
      <c r="TGB846" s="32"/>
      <c r="TGC846" s="32"/>
      <c r="TGD846" s="32"/>
      <c r="TGE846" s="32"/>
      <c r="TGF846" s="32"/>
      <c r="TGG846" s="32"/>
      <c r="TGH846" s="32"/>
      <c r="TGI846" s="32"/>
      <c r="TGJ846" s="32"/>
      <c r="TGK846" s="32"/>
      <c r="TGL846" s="32"/>
      <c r="TGM846" s="32"/>
      <c r="TGN846" s="32"/>
      <c r="TGO846" s="32"/>
      <c r="TGP846" s="32"/>
      <c r="TGQ846" s="32"/>
      <c r="TGR846" s="32"/>
      <c r="TGS846" s="32"/>
      <c r="TGT846" s="32"/>
      <c r="TGU846" s="32"/>
      <c r="TGV846" s="32"/>
      <c r="TGW846" s="32"/>
      <c r="TGX846" s="32"/>
      <c r="TGY846" s="32"/>
      <c r="TGZ846" s="32"/>
      <c r="THA846" s="32"/>
      <c r="THB846" s="32"/>
      <c r="THC846" s="32"/>
      <c r="THD846" s="32"/>
      <c r="THE846" s="32"/>
      <c r="THF846" s="32"/>
      <c r="THG846" s="32"/>
      <c r="THH846" s="32"/>
      <c r="THI846" s="32"/>
      <c r="THJ846" s="32"/>
      <c r="THK846" s="32"/>
      <c r="THL846" s="32"/>
      <c r="THM846" s="32"/>
      <c r="THN846" s="32"/>
      <c r="THO846" s="32"/>
      <c r="THP846" s="32"/>
      <c r="THQ846" s="32"/>
      <c r="THR846" s="32"/>
      <c r="THS846" s="32"/>
      <c r="THT846" s="32"/>
      <c r="THU846" s="32"/>
      <c r="THV846" s="32"/>
      <c r="THW846" s="32"/>
      <c r="THX846" s="32"/>
      <c r="THY846" s="32"/>
      <c r="THZ846" s="32"/>
      <c r="TIA846" s="32"/>
      <c r="TIB846" s="32"/>
      <c r="TIC846" s="32"/>
      <c r="TID846" s="32"/>
      <c r="TIE846" s="32"/>
      <c r="TIF846" s="32"/>
      <c r="TIG846" s="32"/>
      <c r="TIH846" s="32"/>
      <c r="TII846" s="32"/>
      <c r="TIJ846" s="32"/>
      <c r="TIK846" s="32"/>
      <c r="TIL846" s="32"/>
      <c r="TIM846" s="32"/>
      <c r="TIN846" s="32"/>
      <c r="TIO846" s="32"/>
      <c r="TIP846" s="32"/>
      <c r="TIQ846" s="32"/>
      <c r="TIR846" s="32"/>
      <c r="TIS846" s="32"/>
      <c r="TIT846" s="32"/>
      <c r="TIU846" s="32"/>
      <c r="TIV846" s="32"/>
      <c r="TIW846" s="32"/>
      <c r="TIX846" s="32"/>
      <c r="TIY846" s="32"/>
      <c r="TIZ846" s="32"/>
      <c r="TJA846" s="32"/>
      <c r="TJB846" s="32"/>
      <c r="TJC846" s="32"/>
      <c r="TJD846" s="32"/>
      <c r="TJE846" s="32"/>
      <c r="TJF846" s="32"/>
      <c r="TJG846" s="32"/>
      <c r="TJH846" s="32"/>
      <c r="TJI846" s="32"/>
      <c r="TJJ846" s="32"/>
      <c r="TJK846" s="32"/>
      <c r="TJL846" s="32"/>
      <c r="TJM846" s="32"/>
      <c r="TJN846" s="32"/>
      <c r="TJO846" s="32"/>
      <c r="TJP846" s="32"/>
      <c r="TJQ846" s="32"/>
      <c r="TJR846" s="32"/>
      <c r="TJS846" s="32"/>
      <c r="TJT846" s="32"/>
      <c r="TJU846" s="32"/>
      <c r="TJV846" s="32"/>
      <c r="TJW846" s="32"/>
      <c r="TJX846" s="32"/>
      <c r="TJY846" s="32"/>
      <c r="TJZ846" s="32"/>
      <c r="TKA846" s="32"/>
      <c r="TKB846" s="32"/>
      <c r="TKC846" s="32"/>
      <c r="TKD846" s="32"/>
      <c r="TKE846" s="32"/>
      <c r="TKF846" s="32"/>
      <c r="TKG846" s="32"/>
      <c r="TKH846" s="32"/>
      <c r="TKI846" s="32"/>
      <c r="TKJ846" s="32"/>
      <c r="TKK846" s="32"/>
      <c r="TKL846" s="32"/>
      <c r="TKM846" s="32"/>
      <c r="TKN846" s="32"/>
      <c r="TKO846" s="32"/>
      <c r="TKP846" s="32"/>
      <c r="TKQ846" s="32"/>
      <c r="TKR846" s="32"/>
      <c r="TKS846" s="32"/>
      <c r="TKT846" s="32"/>
      <c r="TKU846" s="32"/>
      <c r="TKV846" s="32"/>
      <c r="TKW846" s="32"/>
      <c r="TKX846" s="32"/>
      <c r="TKY846" s="32"/>
      <c r="TKZ846" s="32"/>
      <c r="TLA846" s="32"/>
      <c r="TLB846" s="32"/>
      <c r="TLC846" s="32"/>
      <c r="TLD846" s="32"/>
      <c r="TLE846" s="32"/>
      <c r="TLF846" s="32"/>
      <c r="TLG846" s="32"/>
      <c r="TLH846" s="32"/>
      <c r="TLI846" s="32"/>
      <c r="TLJ846" s="32"/>
      <c r="TLK846" s="32"/>
      <c r="TLL846" s="32"/>
      <c r="TLM846" s="32"/>
      <c r="TLN846" s="32"/>
      <c r="TLO846" s="32"/>
      <c r="TLP846" s="32"/>
      <c r="TLQ846" s="32"/>
      <c r="TLR846" s="32"/>
      <c r="TLS846" s="32"/>
      <c r="TLT846" s="32"/>
      <c r="TLU846" s="32"/>
      <c r="TLV846" s="32"/>
      <c r="TLW846" s="32"/>
      <c r="TLX846" s="32"/>
      <c r="TLY846" s="32"/>
      <c r="TLZ846" s="32"/>
      <c r="TMA846" s="32"/>
      <c r="TMB846" s="32"/>
      <c r="TMC846" s="32"/>
      <c r="TMD846" s="32"/>
      <c r="TME846" s="32"/>
      <c r="TMF846" s="32"/>
      <c r="TMG846" s="32"/>
      <c r="TMH846" s="32"/>
      <c r="TMI846" s="32"/>
      <c r="TMJ846" s="32"/>
      <c r="TMK846" s="32"/>
      <c r="TML846" s="32"/>
      <c r="TMM846" s="32"/>
      <c r="TMN846" s="32"/>
      <c r="TMO846" s="32"/>
      <c r="TMP846" s="32"/>
      <c r="TMQ846" s="32"/>
      <c r="TMR846" s="32"/>
      <c r="TMS846" s="32"/>
      <c r="TMT846" s="32"/>
      <c r="TMU846" s="32"/>
      <c r="TMV846" s="32"/>
      <c r="TMW846" s="32"/>
      <c r="TMX846" s="32"/>
      <c r="TMY846" s="32"/>
      <c r="TMZ846" s="32"/>
      <c r="TNA846" s="32"/>
      <c r="TNB846" s="32"/>
      <c r="TNC846" s="32"/>
      <c r="TND846" s="32"/>
      <c r="TNE846" s="32"/>
      <c r="TNF846" s="32"/>
      <c r="TNG846" s="32"/>
      <c r="TNH846" s="32"/>
      <c r="TNI846" s="32"/>
      <c r="TNJ846" s="32"/>
      <c r="TNK846" s="32"/>
      <c r="TNL846" s="32"/>
      <c r="TNM846" s="32"/>
      <c r="TNN846" s="32"/>
      <c r="TNO846" s="32"/>
      <c r="TNP846" s="32"/>
      <c r="TNQ846" s="32"/>
      <c r="TNR846" s="32"/>
      <c r="TNS846" s="32"/>
      <c r="TNT846" s="32"/>
      <c r="TNU846" s="32"/>
      <c r="TNV846" s="32"/>
      <c r="TNW846" s="32"/>
      <c r="TNX846" s="32"/>
      <c r="TNY846" s="32"/>
      <c r="TNZ846" s="32"/>
      <c r="TOA846" s="32"/>
      <c r="TOB846" s="32"/>
      <c r="TOC846" s="32"/>
      <c r="TOD846" s="32"/>
      <c r="TOE846" s="32"/>
      <c r="TOF846" s="32"/>
      <c r="TOG846" s="32"/>
      <c r="TOH846" s="32"/>
      <c r="TOI846" s="32"/>
      <c r="TOJ846" s="32"/>
      <c r="TOK846" s="32"/>
      <c r="TOL846" s="32"/>
      <c r="TOM846" s="32"/>
      <c r="TON846" s="32"/>
      <c r="TOO846" s="32"/>
      <c r="TOP846" s="32"/>
      <c r="TOQ846" s="32"/>
      <c r="TOR846" s="32"/>
      <c r="TOS846" s="32"/>
      <c r="TOT846" s="32"/>
      <c r="TOU846" s="32"/>
      <c r="TOV846" s="32"/>
      <c r="TOW846" s="32"/>
      <c r="TOX846" s="32"/>
      <c r="TOY846" s="32"/>
      <c r="TOZ846" s="32"/>
      <c r="TPA846" s="32"/>
      <c r="TPB846" s="32"/>
      <c r="TPC846" s="32"/>
      <c r="TPD846" s="32"/>
      <c r="TPE846" s="32"/>
      <c r="TPF846" s="32"/>
      <c r="TPG846" s="32"/>
      <c r="TPH846" s="32"/>
      <c r="TPI846" s="32"/>
      <c r="TPJ846" s="32"/>
      <c r="TPK846" s="32"/>
      <c r="TPL846" s="32"/>
      <c r="TPM846" s="32"/>
      <c r="TPN846" s="32"/>
      <c r="TPO846" s="32"/>
      <c r="TPP846" s="32"/>
      <c r="TPQ846" s="32"/>
      <c r="TPR846" s="32"/>
      <c r="TPS846" s="32"/>
      <c r="TPT846" s="32"/>
      <c r="TPU846" s="32"/>
      <c r="TPV846" s="32"/>
      <c r="TPW846" s="32"/>
      <c r="TPX846" s="32"/>
      <c r="TPY846" s="32"/>
      <c r="TPZ846" s="32"/>
      <c r="TQA846" s="32"/>
      <c r="TQB846" s="32"/>
      <c r="TQC846" s="32"/>
      <c r="TQD846" s="32"/>
      <c r="TQE846" s="32"/>
      <c r="TQF846" s="32"/>
      <c r="TQG846" s="32"/>
      <c r="TQH846" s="32"/>
      <c r="TQI846" s="32"/>
      <c r="TQJ846" s="32"/>
      <c r="TQK846" s="32"/>
      <c r="TQL846" s="32"/>
      <c r="TQM846" s="32"/>
      <c r="TQN846" s="32"/>
      <c r="TQO846" s="32"/>
      <c r="TQP846" s="32"/>
      <c r="TQQ846" s="32"/>
      <c r="TQR846" s="32"/>
      <c r="TQS846" s="32"/>
      <c r="TQT846" s="32"/>
      <c r="TQU846" s="32"/>
      <c r="TQV846" s="32"/>
      <c r="TQW846" s="32"/>
      <c r="TQX846" s="32"/>
      <c r="TQY846" s="32"/>
      <c r="TQZ846" s="32"/>
      <c r="TRA846" s="32"/>
      <c r="TRB846" s="32"/>
      <c r="TRC846" s="32"/>
      <c r="TRD846" s="32"/>
      <c r="TRE846" s="32"/>
      <c r="TRF846" s="32"/>
      <c r="TRG846" s="32"/>
      <c r="TRH846" s="32"/>
      <c r="TRI846" s="32"/>
      <c r="TRJ846" s="32"/>
      <c r="TRK846" s="32"/>
      <c r="TRL846" s="32"/>
      <c r="TRM846" s="32"/>
      <c r="TRN846" s="32"/>
      <c r="TRO846" s="32"/>
      <c r="TRP846" s="32"/>
      <c r="TRQ846" s="32"/>
      <c r="TRR846" s="32"/>
      <c r="TRS846" s="32"/>
      <c r="TRT846" s="32"/>
      <c r="TRU846" s="32"/>
      <c r="TRV846" s="32"/>
      <c r="TRW846" s="32"/>
      <c r="TRX846" s="32"/>
      <c r="TRY846" s="32"/>
      <c r="TRZ846" s="32"/>
      <c r="TSA846" s="32"/>
      <c r="TSB846" s="32"/>
      <c r="TSC846" s="32"/>
      <c r="TSD846" s="32"/>
      <c r="TSE846" s="32"/>
      <c r="TSF846" s="32"/>
      <c r="TSG846" s="32"/>
      <c r="TSH846" s="32"/>
      <c r="TSI846" s="32"/>
      <c r="TSJ846" s="32"/>
      <c r="TSK846" s="32"/>
      <c r="TSL846" s="32"/>
      <c r="TSM846" s="32"/>
      <c r="TSN846" s="32"/>
      <c r="TSO846" s="32"/>
      <c r="TSP846" s="32"/>
      <c r="TSQ846" s="32"/>
      <c r="TSR846" s="32"/>
      <c r="TSS846" s="32"/>
      <c r="TST846" s="32"/>
      <c r="TSU846" s="32"/>
      <c r="TSV846" s="32"/>
      <c r="TSW846" s="32"/>
      <c r="TSX846" s="32"/>
      <c r="TSY846" s="32"/>
      <c r="TSZ846" s="32"/>
      <c r="TTA846" s="32"/>
      <c r="TTB846" s="32"/>
      <c r="TTC846" s="32"/>
      <c r="TTD846" s="32"/>
      <c r="TTE846" s="32"/>
      <c r="TTF846" s="32"/>
      <c r="TTG846" s="32"/>
      <c r="TTH846" s="32"/>
      <c r="TTI846" s="32"/>
      <c r="TTJ846" s="32"/>
      <c r="TTK846" s="32"/>
      <c r="TTL846" s="32"/>
      <c r="TTM846" s="32"/>
      <c r="TTN846" s="32"/>
      <c r="TTO846" s="32"/>
      <c r="TTP846" s="32"/>
      <c r="TTQ846" s="32"/>
      <c r="TTR846" s="32"/>
      <c r="TTS846" s="32"/>
      <c r="TTT846" s="32"/>
      <c r="TTU846" s="32"/>
      <c r="TTV846" s="32"/>
      <c r="TTW846" s="32"/>
      <c r="TTX846" s="32"/>
      <c r="TTY846" s="32"/>
      <c r="TTZ846" s="32"/>
      <c r="TUA846" s="32"/>
      <c r="TUB846" s="32"/>
      <c r="TUC846" s="32"/>
      <c r="TUD846" s="32"/>
      <c r="TUE846" s="32"/>
      <c r="TUF846" s="32"/>
      <c r="TUG846" s="32"/>
      <c r="TUH846" s="32"/>
      <c r="TUI846" s="32"/>
      <c r="TUJ846" s="32"/>
      <c r="TUK846" s="32"/>
      <c r="TUL846" s="32"/>
      <c r="TUM846" s="32"/>
      <c r="TUN846" s="32"/>
      <c r="TUO846" s="32"/>
      <c r="TUP846" s="32"/>
      <c r="TUQ846" s="32"/>
      <c r="TUR846" s="32"/>
      <c r="TUS846" s="32"/>
      <c r="TUT846" s="32"/>
      <c r="TUU846" s="32"/>
      <c r="TUV846" s="32"/>
      <c r="TUW846" s="32"/>
      <c r="TUX846" s="32"/>
      <c r="TUY846" s="32"/>
      <c r="TUZ846" s="32"/>
      <c r="TVA846" s="32"/>
      <c r="TVB846" s="32"/>
      <c r="TVC846" s="32"/>
      <c r="TVD846" s="32"/>
      <c r="TVE846" s="32"/>
      <c r="TVF846" s="32"/>
      <c r="TVG846" s="32"/>
      <c r="TVH846" s="32"/>
      <c r="TVI846" s="32"/>
      <c r="TVJ846" s="32"/>
      <c r="TVK846" s="32"/>
      <c r="TVL846" s="32"/>
      <c r="TVM846" s="32"/>
      <c r="TVN846" s="32"/>
      <c r="TVO846" s="32"/>
      <c r="TVP846" s="32"/>
      <c r="TVQ846" s="32"/>
      <c r="TVR846" s="32"/>
      <c r="TVS846" s="32"/>
      <c r="TVT846" s="32"/>
      <c r="TVU846" s="32"/>
      <c r="TVV846" s="32"/>
      <c r="TVW846" s="32"/>
      <c r="TVX846" s="32"/>
      <c r="TVY846" s="32"/>
      <c r="TVZ846" s="32"/>
      <c r="TWA846" s="32"/>
      <c r="TWB846" s="32"/>
      <c r="TWC846" s="32"/>
      <c r="TWD846" s="32"/>
      <c r="TWE846" s="32"/>
      <c r="TWF846" s="32"/>
      <c r="TWG846" s="32"/>
      <c r="TWH846" s="32"/>
      <c r="TWI846" s="32"/>
      <c r="TWJ846" s="32"/>
      <c r="TWK846" s="32"/>
      <c r="TWL846" s="32"/>
      <c r="TWM846" s="32"/>
      <c r="TWN846" s="32"/>
      <c r="TWO846" s="32"/>
      <c r="TWP846" s="32"/>
      <c r="TWQ846" s="32"/>
      <c r="TWR846" s="32"/>
      <c r="TWS846" s="32"/>
      <c r="TWT846" s="32"/>
      <c r="TWU846" s="32"/>
      <c r="TWV846" s="32"/>
      <c r="TWW846" s="32"/>
      <c r="TWX846" s="32"/>
      <c r="TWY846" s="32"/>
      <c r="TWZ846" s="32"/>
      <c r="TXA846" s="32"/>
      <c r="TXB846" s="32"/>
      <c r="TXC846" s="32"/>
      <c r="TXD846" s="32"/>
      <c r="TXE846" s="32"/>
      <c r="TXF846" s="32"/>
      <c r="TXG846" s="32"/>
      <c r="TXH846" s="32"/>
      <c r="TXI846" s="32"/>
      <c r="TXJ846" s="32"/>
      <c r="TXK846" s="32"/>
      <c r="TXL846" s="32"/>
      <c r="TXM846" s="32"/>
      <c r="TXN846" s="32"/>
      <c r="TXO846" s="32"/>
      <c r="TXP846" s="32"/>
      <c r="TXQ846" s="32"/>
      <c r="TXR846" s="32"/>
      <c r="TXS846" s="32"/>
      <c r="TXT846" s="32"/>
      <c r="TXU846" s="32"/>
      <c r="TXV846" s="32"/>
      <c r="TXW846" s="32"/>
      <c r="TXX846" s="32"/>
      <c r="TXY846" s="32"/>
      <c r="TXZ846" s="32"/>
      <c r="TYA846" s="32"/>
      <c r="TYB846" s="32"/>
      <c r="TYC846" s="32"/>
      <c r="TYD846" s="32"/>
      <c r="TYE846" s="32"/>
      <c r="TYF846" s="32"/>
      <c r="TYG846" s="32"/>
      <c r="TYH846" s="32"/>
      <c r="TYI846" s="32"/>
      <c r="TYJ846" s="32"/>
      <c r="TYK846" s="32"/>
      <c r="TYL846" s="32"/>
      <c r="TYM846" s="32"/>
      <c r="TYN846" s="32"/>
      <c r="TYO846" s="32"/>
      <c r="TYP846" s="32"/>
      <c r="TYQ846" s="32"/>
      <c r="TYR846" s="32"/>
      <c r="TYS846" s="32"/>
      <c r="TYT846" s="32"/>
      <c r="TYU846" s="32"/>
      <c r="TYV846" s="32"/>
      <c r="TYW846" s="32"/>
      <c r="TYX846" s="32"/>
      <c r="TYY846" s="32"/>
      <c r="TYZ846" s="32"/>
      <c r="TZA846" s="32"/>
      <c r="TZB846" s="32"/>
      <c r="TZC846" s="32"/>
      <c r="TZD846" s="32"/>
      <c r="TZE846" s="32"/>
      <c r="TZF846" s="32"/>
      <c r="TZG846" s="32"/>
      <c r="TZH846" s="32"/>
      <c r="TZI846" s="32"/>
      <c r="TZJ846" s="32"/>
      <c r="TZK846" s="32"/>
      <c r="TZL846" s="32"/>
      <c r="TZM846" s="32"/>
      <c r="TZN846" s="32"/>
      <c r="TZO846" s="32"/>
      <c r="TZP846" s="32"/>
      <c r="TZQ846" s="32"/>
      <c r="TZR846" s="32"/>
      <c r="TZS846" s="32"/>
      <c r="TZT846" s="32"/>
      <c r="TZU846" s="32"/>
      <c r="TZV846" s="32"/>
      <c r="TZW846" s="32"/>
      <c r="TZX846" s="32"/>
      <c r="TZY846" s="32"/>
      <c r="TZZ846" s="32"/>
      <c r="UAA846" s="32"/>
      <c r="UAB846" s="32"/>
      <c r="UAC846" s="32"/>
      <c r="UAD846" s="32"/>
      <c r="UAE846" s="32"/>
      <c r="UAF846" s="32"/>
      <c r="UAG846" s="32"/>
      <c r="UAH846" s="32"/>
      <c r="UAI846" s="32"/>
      <c r="UAJ846" s="32"/>
      <c r="UAK846" s="32"/>
      <c r="UAL846" s="32"/>
      <c r="UAM846" s="32"/>
      <c r="UAN846" s="32"/>
      <c r="UAO846" s="32"/>
      <c r="UAP846" s="32"/>
      <c r="UAQ846" s="32"/>
      <c r="UAR846" s="32"/>
      <c r="UAS846" s="32"/>
      <c r="UAT846" s="32"/>
      <c r="UAU846" s="32"/>
      <c r="UAV846" s="32"/>
      <c r="UAW846" s="32"/>
      <c r="UAX846" s="32"/>
      <c r="UAY846" s="32"/>
      <c r="UAZ846" s="32"/>
      <c r="UBA846" s="32"/>
      <c r="UBB846" s="32"/>
      <c r="UBC846" s="32"/>
      <c r="UBD846" s="32"/>
      <c r="UBE846" s="32"/>
      <c r="UBF846" s="32"/>
      <c r="UBG846" s="32"/>
      <c r="UBH846" s="32"/>
      <c r="UBI846" s="32"/>
      <c r="UBJ846" s="32"/>
      <c r="UBK846" s="32"/>
      <c r="UBL846" s="32"/>
      <c r="UBM846" s="32"/>
      <c r="UBN846" s="32"/>
      <c r="UBO846" s="32"/>
      <c r="UBP846" s="32"/>
      <c r="UBQ846" s="32"/>
      <c r="UBR846" s="32"/>
      <c r="UBS846" s="32"/>
      <c r="UBT846" s="32"/>
      <c r="UBU846" s="32"/>
      <c r="UBV846" s="32"/>
      <c r="UBW846" s="32"/>
      <c r="UBX846" s="32"/>
      <c r="UBY846" s="32"/>
      <c r="UBZ846" s="32"/>
      <c r="UCA846" s="32"/>
      <c r="UCB846" s="32"/>
      <c r="UCC846" s="32"/>
      <c r="UCD846" s="32"/>
      <c r="UCE846" s="32"/>
      <c r="UCF846" s="32"/>
      <c r="UCG846" s="32"/>
      <c r="UCH846" s="32"/>
      <c r="UCI846" s="32"/>
      <c r="UCJ846" s="32"/>
      <c r="UCK846" s="32"/>
      <c r="UCL846" s="32"/>
      <c r="UCM846" s="32"/>
      <c r="UCN846" s="32"/>
      <c r="UCO846" s="32"/>
      <c r="UCP846" s="32"/>
      <c r="UCQ846" s="32"/>
      <c r="UCR846" s="32"/>
      <c r="UCS846" s="32"/>
      <c r="UCT846" s="32"/>
      <c r="UCU846" s="32"/>
      <c r="UCV846" s="32"/>
      <c r="UCW846" s="32"/>
      <c r="UCX846" s="32"/>
      <c r="UCY846" s="32"/>
      <c r="UCZ846" s="32"/>
      <c r="UDA846" s="32"/>
      <c r="UDB846" s="32"/>
      <c r="UDC846" s="32"/>
      <c r="UDD846" s="32"/>
      <c r="UDE846" s="32"/>
      <c r="UDF846" s="32"/>
      <c r="UDG846" s="32"/>
      <c r="UDH846" s="32"/>
      <c r="UDI846" s="32"/>
      <c r="UDJ846" s="32"/>
      <c r="UDK846" s="32"/>
      <c r="UDL846" s="32"/>
      <c r="UDM846" s="32"/>
      <c r="UDN846" s="32"/>
      <c r="UDO846" s="32"/>
      <c r="UDP846" s="32"/>
      <c r="UDQ846" s="32"/>
      <c r="UDR846" s="32"/>
      <c r="UDS846" s="32"/>
      <c r="UDT846" s="32"/>
      <c r="UDU846" s="32"/>
      <c r="UDV846" s="32"/>
      <c r="UDW846" s="32"/>
      <c r="UDX846" s="32"/>
      <c r="UDY846" s="32"/>
      <c r="UDZ846" s="32"/>
      <c r="UEA846" s="32"/>
      <c r="UEB846" s="32"/>
      <c r="UEC846" s="32"/>
      <c r="UED846" s="32"/>
      <c r="UEE846" s="32"/>
      <c r="UEF846" s="32"/>
      <c r="UEG846" s="32"/>
      <c r="UEH846" s="32"/>
      <c r="UEI846" s="32"/>
      <c r="UEJ846" s="32"/>
      <c r="UEK846" s="32"/>
      <c r="UEL846" s="32"/>
      <c r="UEM846" s="32"/>
      <c r="UEN846" s="32"/>
      <c r="UEO846" s="32"/>
      <c r="UEP846" s="32"/>
      <c r="UEQ846" s="32"/>
      <c r="UER846" s="32"/>
      <c r="UES846" s="32"/>
      <c r="UET846" s="32"/>
      <c r="UEU846" s="32"/>
      <c r="UEV846" s="32"/>
      <c r="UEW846" s="32"/>
      <c r="UEX846" s="32"/>
      <c r="UEY846" s="32"/>
      <c r="UEZ846" s="32"/>
      <c r="UFA846" s="32"/>
      <c r="UFB846" s="32"/>
      <c r="UFC846" s="32"/>
      <c r="UFD846" s="32"/>
      <c r="UFE846" s="32"/>
      <c r="UFF846" s="32"/>
      <c r="UFG846" s="32"/>
      <c r="UFH846" s="32"/>
      <c r="UFI846" s="32"/>
      <c r="UFJ846" s="32"/>
      <c r="UFK846" s="32"/>
      <c r="UFL846" s="32"/>
      <c r="UFM846" s="32"/>
      <c r="UFN846" s="32"/>
      <c r="UFO846" s="32"/>
      <c r="UFP846" s="32"/>
      <c r="UFQ846" s="32"/>
      <c r="UFR846" s="32"/>
      <c r="UFS846" s="32"/>
      <c r="UFT846" s="32"/>
      <c r="UFU846" s="32"/>
      <c r="UFV846" s="32"/>
      <c r="UFW846" s="32"/>
      <c r="UFX846" s="32"/>
      <c r="UFY846" s="32"/>
      <c r="UFZ846" s="32"/>
      <c r="UGA846" s="32"/>
      <c r="UGB846" s="32"/>
      <c r="UGC846" s="32"/>
      <c r="UGD846" s="32"/>
      <c r="UGE846" s="32"/>
      <c r="UGF846" s="32"/>
      <c r="UGG846" s="32"/>
      <c r="UGH846" s="32"/>
      <c r="UGI846" s="32"/>
      <c r="UGJ846" s="32"/>
      <c r="UGK846" s="32"/>
      <c r="UGL846" s="32"/>
      <c r="UGM846" s="32"/>
      <c r="UGN846" s="32"/>
      <c r="UGO846" s="32"/>
      <c r="UGP846" s="32"/>
      <c r="UGQ846" s="32"/>
      <c r="UGR846" s="32"/>
      <c r="UGS846" s="32"/>
      <c r="UGT846" s="32"/>
      <c r="UGU846" s="32"/>
      <c r="UGV846" s="32"/>
      <c r="UGW846" s="32"/>
      <c r="UGX846" s="32"/>
      <c r="UGY846" s="32"/>
      <c r="UGZ846" s="32"/>
      <c r="UHA846" s="32"/>
      <c r="UHB846" s="32"/>
      <c r="UHC846" s="32"/>
      <c r="UHD846" s="32"/>
      <c r="UHE846" s="32"/>
      <c r="UHF846" s="32"/>
      <c r="UHG846" s="32"/>
      <c r="UHH846" s="32"/>
      <c r="UHI846" s="32"/>
      <c r="UHJ846" s="32"/>
      <c r="UHK846" s="32"/>
      <c r="UHL846" s="32"/>
      <c r="UHM846" s="32"/>
      <c r="UHN846" s="32"/>
      <c r="UHO846" s="32"/>
      <c r="UHP846" s="32"/>
      <c r="UHQ846" s="32"/>
      <c r="UHR846" s="32"/>
      <c r="UHS846" s="32"/>
      <c r="UHT846" s="32"/>
      <c r="UHU846" s="32"/>
      <c r="UHV846" s="32"/>
      <c r="UHW846" s="32"/>
      <c r="UHX846" s="32"/>
      <c r="UHY846" s="32"/>
      <c r="UHZ846" s="32"/>
      <c r="UIA846" s="32"/>
      <c r="UIB846" s="32"/>
      <c r="UIC846" s="32"/>
      <c r="UID846" s="32"/>
      <c r="UIE846" s="32"/>
      <c r="UIF846" s="32"/>
      <c r="UIG846" s="32"/>
      <c r="UIH846" s="32"/>
      <c r="UII846" s="32"/>
      <c r="UIJ846" s="32"/>
      <c r="UIK846" s="32"/>
      <c r="UIL846" s="32"/>
      <c r="UIM846" s="32"/>
      <c r="UIN846" s="32"/>
      <c r="UIO846" s="32"/>
      <c r="UIP846" s="32"/>
      <c r="UIQ846" s="32"/>
      <c r="UIR846" s="32"/>
      <c r="UIS846" s="32"/>
      <c r="UIT846" s="32"/>
      <c r="UIU846" s="32"/>
      <c r="UIV846" s="32"/>
      <c r="UIW846" s="32"/>
      <c r="UIX846" s="32"/>
      <c r="UIY846" s="32"/>
      <c r="UIZ846" s="32"/>
      <c r="UJA846" s="32"/>
      <c r="UJB846" s="32"/>
      <c r="UJC846" s="32"/>
      <c r="UJD846" s="32"/>
      <c r="UJE846" s="32"/>
      <c r="UJF846" s="32"/>
      <c r="UJG846" s="32"/>
      <c r="UJH846" s="32"/>
      <c r="UJI846" s="32"/>
      <c r="UJJ846" s="32"/>
      <c r="UJK846" s="32"/>
      <c r="UJL846" s="32"/>
      <c r="UJM846" s="32"/>
      <c r="UJN846" s="32"/>
      <c r="UJO846" s="32"/>
      <c r="UJP846" s="32"/>
      <c r="UJQ846" s="32"/>
      <c r="UJR846" s="32"/>
      <c r="UJS846" s="32"/>
      <c r="UJT846" s="32"/>
      <c r="UJU846" s="32"/>
      <c r="UJV846" s="32"/>
      <c r="UJW846" s="32"/>
      <c r="UJX846" s="32"/>
      <c r="UJY846" s="32"/>
      <c r="UJZ846" s="32"/>
      <c r="UKA846" s="32"/>
      <c r="UKB846" s="32"/>
      <c r="UKC846" s="32"/>
      <c r="UKD846" s="32"/>
      <c r="UKE846" s="32"/>
      <c r="UKF846" s="32"/>
      <c r="UKG846" s="32"/>
      <c r="UKH846" s="32"/>
      <c r="UKI846" s="32"/>
      <c r="UKJ846" s="32"/>
      <c r="UKK846" s="32"/>
      <c r="UKL846" s="32"/>
      <c r="UKM846" s="32"/>
      <c r="UKN846" s="32"/>
      <c r="UKO846" s="32"/>
      <c r="UKP846" s="32"/>
      <c r="UKQ846" s="32"/>
      <c r="UKR846" s="32"/>
      <c r="UKS846" s="32"/>
      <c r="UKT846" s="32"/>
      <c r="UKU846" s="32"/>
      <c r="UKV846" s="32"/>
      <c r="UKW846" s="32"/>
      <c r="UKX846" s="32"/>
      <c r="UKY846" s="32"/>
      <c r="UKZ846" s="32"/>
      <c r="ULA846" s="32"/>
      <c r="ULB846" s="32"/>
      <c r="ULC846" s="32"/>
      <c r="ULD846" s="32"/>
      <c r="ULE846" s="32"/>
      <c r="ULF846" s="32"/>
      <c r="ULG846" s="32"/>
      <c r="ULH846" s="32"/>
      <c r="ULI846" s="32"/>
      <c r="ULJ846" s="32"/>
      <c r="ULK846" s="32"/>
      <c r="ULL846" s="32"/>
      <c r="ULM846" s="32"/>
      <c r="ULN846" s="32"/>
      <c r="ULO846" s="32"/>
      <c r="ULP846" s="32"/>
      <c r="ULQ846" s="32"/>
      <c r="ULR846" s="32"/>
      <c r="ULS846" s="32"/>
      <c r="ULT846" s="32"/>
      <c r="ULU846" s="32"/>
      <c r="ULV846" s="32"/>
      <c r="ULW846" s="32"/>
      <c r="ULX846" s="32"/>
      <c r="ULY846" s="32"/>
      <c r="ULZ846" s="32"/>
      <c r="UMA846" s="32"/>
      <c r="UMB846" s="32"/>
      <c r="UMC846" s="32"/>
      <c r="UMD846" s="32"/>
      <c r="UME846" s="32"/>
      <c r="UMF846" s="32"/>
      <c r="UMG846" s="32"/>
      <c r="UMH846" s="32"/>
      <c r="UMI846" s="32"/>
      <c r="UMJ846" s="32"/>
      <c r="UMK846" s="32"/>
      <c r="UML846" s="32"/>
      <c r="UMM846" s="32"/>
      <c r="UMN846" s="32"/>
      <c r="UMO846" s="32"/>
      <c r="UMP846" s="32"/>
      <c r="UMQ846" s="32"/>
      <c r="UMR846" s="32"/>
      <c r="UMS846" s="32"/>
      <c r="UMT846" s="32"/>
      <c r="UMU846" s="32"/>
      <c r="UMV846" s="32"/>
      <c r="UMW846" s="32"/>
      <c r="UMX846" s="32"/>
      <c r="UMY846" s="32"/>
      <c r="UMZ846" s="32"/>
      <c r="UNA846" s="32"/>
      <c r="UNB846" s="32"/>
      <c r="UNC846" s="32"/>
      <c r="UND846" s="32"/>
      <c r="UNE846" s="32"/>
      <c r="UNF846" s="32"/>
      <c r="UNG846" s="32"/>
      <c r="UNH846" s="32"/>
      <c r="UNI846" s="32"/>
      <c r="UNJ846" s="32"/>
      <c r="UNK846" s="32"/>
      <c r="UNL846" s="32"/>
      <c r="UNM846" s="32"/>
      <c r="UNN846" s="32"/>
      <c r="UNO846" s="32"/>
      <c r="UNP846" s="32"/>
      <c r="UNQ846" s="32"/>
      <c r="UNR846" s="32"/>
      <c r="UNS846" s="32"/>
      <c r="UNT846" s="32"/>
      <c r="UNU846" s="32"/>
      <c r="UNV846" s="32"/>
      <c r="UNW846" s="32"/>
      <c r="UNX846" s="32"/>
      <c r="UNY846" s="32"/>
      <c r="UNZ846" s="32"/>
      <c r="UOA846" s="32"/>
      <c r="UOB846" s="32"/>
      <c r="UOC846" s="32"/>
      <c r="UOD846" s="32"/>
      <c r="UOE846" s="32"/>
      <c r="UOF846" s="32"/>
      <c r="UOG846" s="32"/>
      <c r="UOH846" s="32"/>
      <c r="UOI846" s="32"/>
      <c r="UOJ846" s="32"/>
      <c r="UOK846" s="32"/>
      <c r="UOL846" s="32"/>
      <c r="UOM846" s="32"/>
      <c r="UON846" s="32"/>
      <c r="UOO846" s="32"/>
      <c r="UOP846" s="32"/>
      <c r="UOQ846" s="32"/>
      <c r="UOR846" s="32"/>
      <c r="UOS846" s="32"/>
      <c r="UOT846" s="32"/>
      <c r="UOU846" s="32"/>
      <c r="UOV846" s="32"/>
      <c r="UOW846" s="32"/>
      <c r="UOX846" s="32"/>
      <c r="UOY846" s="32"/>
      <c r="UOZ846" s="32"/>
      <c r="UPA846" s="32"/>
      <c r="UPB846" s="32"/>
      <c r="UPC846" s="32"/>
      <c r="UPD846" s="32"/>
      <c r="UPE846" s="32"/>
      <c r="UPF846" s="32"/>
      <c r="UPG846" s="32"/>
      <c r="UPH846" s="32"/>
      <c r="UPI846" s="32"/>
      <c r="UPJ846" s="32"/>
      <c r="UPK846" s="32"/>
      <c r="UPL846" s="32"/>
      <c r="UPM846" s="32"/>
      <c r="UPN846" s="32"/>
      <c r="UPO846" s="32"/>
      <c r="UPP846" s="32"/>
      <c r="UPQ846" s="32"/>
      <c r="UPR846" s="32"/>
      <c r="UPS846" s="32"/>
      <c r="UPT846" s="32"/>
      <c r="UPU846" s="32"/>
      <c r="UPV846" s="32"/>
      <c r="UPW846" s="32"/>
      <c r="UPX846" s="32"/>
      <c r="UPY846" s="32"/>
      <c r="UPZ846" s="32"/>
      <c r="UQA846" s="32"/>
      <c r="UQB846" s="32"/>
      <c r="UQC846" s="32"/>
      <c r="UQD846" s="32"/>
      <c r="UQE846" s="32"/>
      <c r="UQF846" s="32"/>
      <c r="UQG846" s="32"/>
      <c r="UQH846" s="32"/>
      <c r="UQI846" s="32"/>
      <c r="UQJ846" s="32"/>
      <c r="UQK846" s="32"/>
      <c r="UQL846" s="32"/>
      <c r="UQM846" s="32"/>
      <c r="UQN846" s="32"/>
      <c r="UQO846" s="32"/>
      <c r="UQP846" s="32"/>
      <c r="UQQ846" s="32"/>
      <c r="UQR846" s="32"/>
      <c r="UQS846" s="32"/>
      <c r="UQT846" s="32"/>
      <c r="UQU846" s="32"/>
      <c r="UQV846" s="32"/>
      <c r="UQW846" s="32"/>
      <c r="UQX846" s="32"/>
      <c r="UQY846" s="32"/>
      <c r="UQZ846" s="32"/>
      <c r="URA846" s="32"/>
      <c r="URB846" s="32"/>
      <c r="URC846" s="32"/>
      <c r="URD846" s="32"/>
      <c r="URE846" s="32"/>
      <c r="URF846" s="32"/>
      <c r="URG846" s="32"/>
      <c r="URH846" s="32"/>
      <c r="URI846" s="32"/>
      <c r="URJ846" s="32"/>
      <c r="URK846" s="32"/>
      <c r="URL846" s="32"/>
      <c r="URM846" s="32"/>
      <c r="URN846" s="32"/>
      <c r="URO846" s="32"/>
      <c r="URP846" s="32"/>
      <c r="URQ846" s="32"/>
      <c r="URR846" s="32"/>
      <c r="URS846" s="32"/>
      <c r="URT846" s="32"/>
      <c r="URU846" s="32"/>
      <c r="URV846" s="32"/>
      <c r="URW846" s="32"/>
      <c r="URX846" s="32"/>
      <c r="URY846" s="32"/>
      <c r="URZ846" s="32"/>
      <c r="USA846" s="32"/>
      <c r="USB846" s="32"/>
      <c r="USC846" s="32"/>
      <c r="USD846" s="32"/>
      <c r="USE846" s="32"/>
      <c r="USF846" s="32"/>
      <c r="USG846" s="32"/>
      <c r="USH846" s="32"/>
      <c r="USI846" s="32"/>
      <c r="USJ846" s="32"/>
      <c r="USK846" s="32"/>
      <c r="USL846" s="32"/>
      <c r="USM846" s="32"/>
      <c r="USN846" s="32"/>
      <c r="USO846" s="32"/>
      <c r="USP846" s="32"/>
      <c r="USQ846" s="32"/>
      <c r="USR846" s="32"/>
      <c r="USS846" s="32"/>
      <c r="UST846" s="32"/>
      <c r="USU846" s="32"/>
      <c r="USV846" s="32"/>
      <c r="USW846" s="32"/>
      <c r="USX846" s="32"/>
      <c r="USY846" s="32"/>
      <c r="USZ846" s="32"/>
      <c r="UTA846" s="32"/>
      <c r="UTB846" s="32"/>
      <c r="UTC846" s="32"/>
      <c r="UTD846" s="32"/>
      <c r="UTE846" s="32"/>
      <c r="UTF846" s="32"/>
      <c r="UTG846" s="32"/>
      <c r="UTH846" s="32"/>
      <c r="UTI846" s="32"/>
      <c r="UTJ846" s="32"/>
      <c r="UTK846" s="32"/>
      <c r="UTL846" s="32"/>
      <c r="UTM846" s="32"/>
      <c r="UTN846" s="32"/>
      <c r="UTO846" s="32"/>
      <c r="UTP846" s="32"/>
      <c r="UTQ846" s="32"/>
      <c r="UTR846" s="32"/>
      <c r="UTS846" s="32"/>
      <c r="UTT846" s="32"/>
      <c r="UTU846" s="32"/>
      <c r="UTV846" s="32"/>
      <c r="UTW846" s="32"/>
      <c r="UTX846" s="32"/>
      <c r="UTY846" s="32"/>
      <c r="UTZ846" s="32"/>
      <c r="UUA846" s="32"/>
      <c r="UUB846" s="32"/>
      <c r="UUC846" s="32"/>
      <c r="UUD846" s="32"/>
      <c r="UUE846" s="32"/>
      <c r="UUF846" s="32"/>
      <c r="UUG846" s="32"/>
      <c r="UUH846" s="32"/>
      <c r="UUI846" s="32"/>
      <c r="UUJ846" s="32"/>
      <c r="UUK846" s="32"/>
      <c r="UUL846" s="32"/>
      <c r="UUM846" s="32"/>
      <c r="UUN846" s="32"/>
      <c r="UUO846" s="32"/>
      <c r="UUP846" s="32"/>
      <c r="UUQ846" s="32"/>
      <c r="UUR846" s="32"/>
      <c r="UUS846" s="32"/>
      <c r="UUT846" s="32"/>
      <c r="UUU846" s="32"/>
      <c r="UUV846" s="32"/>
      <c r="UUW846" s="32"/>
      <c r="UUX846" s="32"/>
      <c r="UUY846" s="32"/>
      <c r="UUZ846" s="32"/>
      <c r="UVA846" s="32"/>
      <c r="UVB846" s="32"/>
      <c r="UVC846" s="32"/>
      <c r="UVD846" s="32"/>
      <c r="UVE846" s="32"/>
      <c r="UVF846" s="32"/>
      <c r="UVG846" s="32"/>
      <c r="UVH846" s="32"/>
      <c r="UVI846" s="32"/>
      <c r="UVJ846" s="32"/>
      <c r="UVK846" s="32"/>
      <c r="UVL846" s="32"/>
      <c r="UVM846" s="32"/>
      <c r="UVN846" s="32"/>
      <c r="UVO846" s="32"/>
      <c r="UVP846" s="32"/>
      <c r="UVQ846" s="32"/>
      <c r="UVR846" s="32"/>
      <c r="UVS846" s="32"/>
      <c r="UVT846" s="32"/>
      <c r="UVU846" s="32"/>
      <c r="UVV846" s="32"/>
      <c r="UVW846" s="32"/>
      <c r="UVX846" s="32"/>
      <c r="UVY846" s="32"/>
      <c r="UVZ846" s="32"/>
      <c r="UWA846" s="32"/>
      <c r="UWB846" s="32"/>
      <c r="UWC846" s="32"/>
      <c r="UWD846" s="32"/>
      <c r="UWE846" s="32"/>
      <c r="UWF846" s="32"/>
      <c r="UWG846" s="32"/>
      <c r="UWH846" s="32"/>
      <c r="UWI846" s="32"/>
      <c r="UWJ846" s="32"/>
      <c r="UWK846" s="32"/>
      <c r="UWL846" s="32"/>
      <c r="UWM846" s="32"/>
      <c r="UWN846" s="32"/>
      <c r="UWO846" s="32"/>
      <c r="UWP846" s="32"/>
      <c r="UWQ846" s="32"/>
      <c r="UWR846" s="32"/>
      <c r="UWS846" s="32"/>
      <c r="UWT846" s="32"/>
      <c r="UWU846" s="32"/>
      <c r="UWV846" s="32"/>
      <c r="UWW846" s="32"/>
      <c r="UWX846" s="32"/>
      <c r="UWY846" s="32"/>
      <c r="UWZ846" s="32"/>
      <c r="UXA846" s="32"/>
      <c r="UXB846" s="32"/>
      <c r="UXC846" s="32"/>
      <c r="UXD846" s="32"/>
      <c r="UXE846" s="32"/>
      <c r="UXF846" s="32"/>
      <c r="UXG846" s="32"/>
      <c r="UXH846" s="32"/>
      <c r="UXI846" s="32"/>
      <c r="UXJ846" s="32"/>
      <c r="UXK846" s="32"/>
      <c r="UXL846" s="32"/>
      <c r="UXM846" s="32"/>
      <c r="UXN846" s="32"/>
      <c r="UXO846" s="32"/>
      <c r="UXP846" s="32"/>
      <c r="UXQ846" s="32"/>
      <c r="UXR846" s="32"/>
      <c r="UXS846" s="32"/>
      <c r="UXT846" s="32"/>
      <c r="UXU846" s="32"/>
      <c r="UXV846" s="32"/>
      <c r="UXW846" s="32"/>
      <c r="UXX846" s="32"/>
      <c r="UXY846" s="32"/>
      <c r="UXZ846" s="32"/>
      <c r="UYA846" s="32"/>
      <c r="UYB846" s="32"/>
      <c r="UYC846" s="32"/>
      <c r="UYD846" s="32"/>
      <c r="UYE846" s="32"/>
      <c r="UYF846" s="32"/>
      <c r="UYG846" s="32"/>
      <c r="UYH846" s="32"/>
      <c r="UYI846" s="32"/>
      <c r="UYJ846" s="32"/>
      <c r="UYK846" s="32"/>
      <c r="UYL846" s="32"/>
      <c r="UYM846" s="32"/>
      <c r="UYN846" s="32"/>
      <c r="UYO846" s="32"/>
      <c r="UYP846" s="32"/>
      <c r="UYQ846" s="32"/>
      <c r="UYR846" s="32"/>
      <c r="UYS846" s="32"/>
      <c r="UYT846" s="32"/>
      <c r="UYU846" s="32"/>
      <c r="UYV846" s="32"/>
      <c r="UYW846" s="32"/>
      <c r="UYX846" s="32"/>
      <c r="UYY846" s="32"/>
      <c r="UYZ846" s="32"/>
      <c r="UZA846" s="32"/>
      <c r="UZB846" s="32"/>
      <c r="UZC846" s="32"/>
      <c r="UZD846" s="32"/>
      <c r="UZE846" s="32"/>
      <c r="UZF846" s="32"/>
      <c r="UZG846" s="32"/>
      <c r="UZH846" s="32"/>
      <c r="UZI846" s="32"/>
      <c r="UZJ846" s="32"/>
      <c r="UZK846" s="32"/>
      <c r="UZL846" s="32"/>
      <c r="UZM846" s="32"/>
      <c r="UZN846" s="32"/>
      <c r="UZO846" s="32"/>
      <c r="UZP846" s="32"/>
      <c r="UZQ846" s="32"/>
      <c r="UZR846" s="32"/>
      <c r="UZS846" s="32"/>
      <c r="UZT846" s="32"/>
      <c r="UZU846" s="32"/>
      <c r="UZV846" s="32"/>
      <c r="UZW846" s="32"/>
      <c r="UZX846" s="32"/>
      <c r="UZY846" s="32"/>
      <c r="UZZ846" s="32"/>
      <c r="VAA846" s="32"/>
      <c r="VAB846" s="32"/>
      <c r="VAC846" s="32"/>
      <c r="VAD846" s="32"/>
      <c r="VAE846" s="32"/>
      <c r="VAF846" s="32"/>
      <c r="VAG846" s="32"/>
      <c r="VAH846" s="32"/>
      <c r="VAI846" s="32"/>
      <c r="VAJ846" s="32"/>
      <c r="VAK846" s="32"/>
      <c r="VAL846" s="32"/>
      <c r="VAM846" s="32"/>
      <c r="VAN846" s="32"/>
      <c r="VAO846" s="32"/>
      <c r="VAP846" s="32"/>
      <c r="VAQ846" s="32"/>
      <c r="VAR846" s="32"/>
      <c r="VAS846" s="32"/>
      <c r="VAT846" s="32"/>
      <c r="VAU846" s="32"/>
      <c r="VAV846" s="32"/>
      <c r="VAW846" s="32"/>
      <c r="VAX846" s="32"/>
      <c r="VAY846" s="32"/>
      <c r="VAZ846" s="32"/>
      <c r="VBA846" s="32"/>
      <c r="VBB846" s="32"/>
      <c r="VBC846" s="32"/>
      <c r="VBD846" s="32"/>
      <c r="VBE846" s="32"/>
      <c r="VBF846" s="32"/>
      <c r="VBG846" s="32"/>
      <c r="VBH846" s="32"/>
      <c r="VBI846" s="32"/>
      <c r="VBJ846" s="32"/>
      <c r="VBK846" s="32"/>
      <c r="VBL846" s="32"/>
      <c r="VBM846" s="32"/>
      <c r="VBN846" s="32"/>
      <c r="VBO846" s="32"/>
      <c r="VBP846" s="32"/>
      <c r="VBQ846" s="32"/>
      <c r="VBR846" s="32"/>
      <c r="VBS846" s="32"/>
      <c r="VBT846" s="32"/>
      <c r="VBU846" s="32"/>
      <c r="VBV846" s="32"/>
      <c r="VBW846" s="32"/>
      <c r="VBX846" s="32"/>
      <c r="VBY846" s="32"/>
      <c r="VBZ846" s="32"/>
      <c r="VCA846" s="32"/>
      <c r="VCB846" s="32"/>
      <c r="VCC846" s="32"/>
      <c r="VCD846" s="32"/>
      <c r="VCE846" s="32"/>
      <c r="VCF846" s="32"/>
      <c r="VCG846" s="32"/>
      <c r="VCH846" s="32"/>
      <c r="VCI846" s="32"/>
      <c r="VCJ846" s="32"/>
      <c r="VCK846" s="32"/>
      <c r="VCL846" s="32"/>
      <c r="VCM846" s="32"/>
      <c r="VCN846" s="32"/>
      <c r="VCO846" s="32"/>
      <c r="VCP846" s="32"/>
      <c r="VCQ846" s="32"/>
      <c r="VCR846" s="32"/>
      <c r="VCS846" s="32"/>
      <c r="VCT846" s="32"/>
      <c r="VCU846" s="32"/>
      <c r="VCV846" s="32"/>
      <c r="VCW846" s="32"/>
      <c r="VCX846" s="32"/>
      <c r="VCY846" s="32"/>
      <c r="VCZ846" s="32"/>
      <c r="VDA846" s="32"/>
      <c r="VDB846" s="32"/>
      <c r="VDC846" s="32"/>
      <c r="VDD846" s="32"/>
      <c r="VDE846" s="32"/>
      <c r="VDF846" s="32"/>
      <c r="VDG846" s="32"/>
      <c r="VDH846" s="32"/>
      <c r="VDI846" s="32"/>
      <c r="VDJ846" s="32"/>
      <c r="VDK846" s="32"/>
      <c r="VDL846" s="32"/>
      <c r="VDM846" s="32"/>
      <c r="VDN846" s="32"/>
      <c r="VDO846" s="32"/>
      <c r="VDP846" s="32"/>
      <c r="VDQ846" s="32"/>
      <c r="VDR846" s="32"/>
      <c r="VDS846" s="32"/>
      <c r="VDT846" s="32"/>
      <c r="VDU846" s="32"/>
      <c r="VDV846" s="32"/>
      <c r="VDW846" s="32"/>
      <c r="VDX846" s="32"/>
      <c r="VDY846" s="32"/>
      <c r="VDZ846" s="32"/>
      <c r="VEA846" s="32"/>
      <c r="VEB846" s="32"/>
      <c r="VEC846" s="32"/>
      <c r="VED846" s="32"/>
      <c r="VEE846" s="32"/>
      <c r="VEF846" s="32"/>
      <c r="VEG846" s="32"/>
      <c r="VEH846" s="32"/>
      <c r="VEI846" s="32"/>
      <c r="VEJ846" s="32"/>
      <c r="VEK846" s="32"/>
      <c r="VEL846" s="32"/>
      <c r="VEM846" s="32"/>
      <c r="VEN846" s="32"/>
      <c r="VEO846" s="32"/>
      <c r="VEP846" s="32"/>
      <c r="VEQ846" s="32"/>
      <c r="VER846" s="32"/>
      <c r="VES846" s="32"/>
      <c r="VET846" s="32"/>
      <c r="VEU846" s="32"/>
      <c r="VEV846" s="32"/>
      <c r="VEW846" s="32"/>
      <c r="VEX846" s="32"/>
      <c r="VEY846" s="32"/>
      <c r="VEZ846" s="32"/>
      <c r="VFA846" s="32"/>
      <c r="VFB846" s="32"/>
      <c r="VFC846" s="32"/>
      <c r="VFD846" s="32"/>
      <c r="VFE846" s="32"/>
      <c r="VFF846" s="32"/>
      <c r="VFG846" s="32"/>
      <c r="VFH846" s="32"/>
      <c r="VFI846" s="32"/>
      <c r="VFJ846" s="32"/>
      <c r="VFK846" s="32"/>
      <c r="VFL846" s="32"/>
      <c r="VFM846" s="32"/>
      <c r="VFN846" s="32"/>
      <c r="VFO846" s="32"/>
      <c r="VFP846" s="32"/>
      <c r="VFQ846" s="32"/>
      <c r="VFR846" s="32"/>
      <c r="VFS846" s="32"/>
      <c r="VFT846" s="32"/>
      <c r="VFU846" s="32"/>
      <c r="VFV846" s="32"/>
      <c r="VFW846" s="32"/>
      <c r="VFX846" s="32"/>
      <c r="VFY846" s="32"/>
      <c r="VFZ846" s="32"/>
      <c r="VGA846" s="32"/>
      <c r="VGB846" s="32"/>
      <c r="VGC846" s="32"/>
      <c r="VGD846" s="32"/>
      <c r="VGE846" s="32"/>
      <c r="VGF846" s="32"/>
      <c r="VGG846" s="32"/>
      <c r="VGH846" s="32"/>
      <c r="VGI846" s="32"/>
      <c r="VGJ846" s="32"/>
      <c r="VGK846" s="32"/>
      <c r="VGL846" s="32"/>
      <c r="VGM846" s="32"/>
      <c r="VGN846" s="32"/>
      <c r="VGO846" s="32"/>
      <c r="VGP846" s="32"/>
      <c r="VGQ846" s="32"/>
      <c r="VGR846" s="32"/>
      <c r="VGS846" s="32"/>
      <c r="VGT846" s="32"/>
      <c r="VGU846" s="32"/>
      <c r="VGV846" s="32"/>
      <c r="VGW846" s="32"/>
      <c r="VGX846" s="32"/>
      <c r="VGY846" s="32"/>
      <c r="VGZ846" s="32"/>
      <c r="VHA846" s="32"/>
      <c r="VHB846" s="32"/>
      <c r="VHC846" s="32"/>
      <c r="VHD846" s="32"/>
      <c r="VHE846" s="32"/>
      <c r="VHF846" s="32"/>
      <c r="VHG846" s="32"/>
      <c r="VHH846" s="32"/>
      <c r="VHI846" s="32"/>
      <c r="VHJ846" s="32"/>
      <c r="VHK846" s="32"/>
      <c r="VHL846" s="32"/>
      <c r="VHM846" s="32"/>
      <c r="VHN846" s="32"/>
      <c r="VHO846" s="32"/>
      <c r="VHP846" s="32"/>
      <c r="VHQ846" s="32"/>
      <c r="VHR846" s="32"/>
      <c r="VHS846" s="32"/>
      <c r="VHT846" s="32"/>
      <c r="VHU846" s="32"/>
      <c r="VHV846" s="32"/>
      <c r="VHW846" s="32"/>
      <c r="VHX846" s="32"/>
      <c r="VHY846" s="32"/>
      <c r="VHZ846" s="32"/>
      <c r="VIA846" s="32"/>
      <c r="VIB846" s="32"/>
      <c r="VIC846" s="32"/>
      <c r="VID846" s="32"/>
      <c r="VIE846" s="32"/>
      <c r="VIF846" s="32"/>
      <c r="VIG846" s="32"/>
      <c r="VIH846" s="32"/>
      <c r="VII846" s="32"/>
      <c r="VIJ846" s="32"/>
      <c r="VIK846" s="32"/>
      <c r="VIL846" s="32"/>
      <c r="VIM846" s="32"/>
      <c r="VIN846" s="32"/>
      <c r="VIO846" s="32"/>
      <c r="VIP846" s="32"/>
      <c r="VIQ846" s="32"/>
      <c r="VIR846" s="32"/>
      <c r="VIS846" s="32"/>
      <c r="VIT846" s="32"/>
      <c r="VIU846" s="32"/>
      <c r="VIV846" s="32"/>
      <c r="VIW846" s="32"/>
      <c r="VIX846" s="32"/>
      <c r="VIY846" s="32"/>
      <c r="VIZ846" s="32"/>
      <c r="VJA846" s="32"/>
      <c r="VJB846" s="32"/>
      <c r="VJC846" s="32"/>
      <c r="VJD846" s="32"/>
      <c r="VJE846" s="32"/>
      <c r="VJF846" s="32"/>
      <c r="VJG846" s="32"/>
      <c r="VJH846" s="32"/>
      <c r="VJI846" s="32"/>
      <c r="VJJ846" s="32"/>
      <c r="VJK846" s="32"/>
      <c r="VJL846" s="32"/>
      <c r="VJM846" s="32"/>
      <c r="VJN846" s="32"/>
      <c r="VJO846" s="32"/>
      <c r="VJP846" s="32"/>
      <c r="VJQ846" s="32"/>
      <c r="VJR846" s="32"/>
      <c r="VJS846" s="32"/>
      <c r="VJT846" s="32"/>
      <c r="VJU846" s="32"/>
      <c r="VJV846" s="32"/>
      <c r="VJW846" s="32"/>
      <c r="VJX846" s="32"/>
      <c r="VJY846" s="32"/>
      <c r="VJZ846" s="32"/>
      <c r="VKA846" s="32"/>
      <c r="VKB846" s="32"/>
      <c r="VKC846" s="32"/>
      <c r="VKD846" s="32"/>
      <c r="VKE846" s="32"/>
      <c r="VKF846" s="32"/>
      <c r="VKG846" s="32"/>
      <c r="VKH846" s="32"/>
      <c r="VKI846" s="32"/>
      <c r="VKJ846" s="32"/>
      <c r="VKK846" s="32"/>
      <c r="VKL846" s="32"/>
      <c r="VKM846" s="32"/>
      <c r="VKN846" s="32"/>
      <c r="VKO846" s="32"/>
      <c r="VKP846" s="32"/>
      <c r="VKQ846" s="32"/>
      <c r="VKR846" s="32"/>
      <c r="VKS846" s="32"/>
      <c r="VKT846" s="32"/>
      <c r="VKU846" s="32"/>
      <c r="VKV846" s="32"/>
      <c r="VKW846" s="32"/>
      <c r="VKX846" s="32"/>
      <c r="VKY846" s="32"/>
      <c r="VKZ846" s="32"/>
      <c r="VLA846" s="32"/>
      <c r="VLB846" s="32"/>
      <c r="VLC846" s="32"/>
      <c r="VLD846" s="32"/>
      <c r="VLE846" s="32"/>
      <c r="VLF846" s="32"/>
      <c r="VLG846" s="32"/>
      <c r="VLH846" s="32"/>
      <c r="VLI846" s="32"/>
      <c r="VLJ846" s="32"/>
      <c r="VLK846" s="32"/>
      <c r="VLL846" s="32"/>
      <c r="VLM846" s="32"/>
      <c r="VLN846" s="32"/>
      <c r="VLO846" s="32"/>
      <c r="VLP846" s="32"/>
      <c r="VLQ846" s="32"/>
      <c r="VLR846" s="32"/>
      <c r="VLS846" s="32"/>
      <c r="VLT846" s="32"/>
      <c r="VLU846" s="32"/>
      <c r="VLV846" s="32"/>
      <c r="VLW846" s="32"/>
      <c r="VLX846" s="32"/>
      <c r="VLY846" s="32"/>
      <c r="VLZ846" s="32"/>
      <c r="VMA846" s="32"/>
      <c r="VMB846" s="32"/>
      <c r="VMC846" s="32"/>
      <c r="VMD846" s="32"/>
      <c r="VME846" s="32"/>
      <c r="VMF846" s="32"/>
      <c r="VMG846" s="32"/>
      <c r="VMH846" s="32"/>
      <c r="VMI846" s="32"/>
      <c r="VMJ846" s="32"/>
      <c r="VMK846" s="32"/>
      <c r="VML846" s="32"/>
      <c r="VMM846" s="32"/>
      <c r="VMN846" s="32"/>
      <c r="VMO846" s="32"/>
      <c r="VMP846" s="32"/>
      <c r="VMQ846" s="32"/>
      <c r="VMR846" s="32"/>
      <c r="VMS846" s="32"/>
      <c r="VMT846" s="32"/>
      <c r="VMU846" s="32"/>
      <c r="VMV846" s="32"/>
      <c r="VMW846" s="32"/>
      <c r="VMX846" s="32"/>
      <c r="VMY846" s="32"/>
      <c r="VMZ846" s="32"/>
      <c r="VNA846" s="32"/>
      <c r="VNB846" s="32"/>
      <c r="VNC846" s="32"/>
      <c r="VND846" s="32"/>
      <c r="VNE846" s="32"/>
      <c r="VNF846" s="32"/>
      <c r="VNG846" s="32"/>
      <c r="VNH846" s="32"/>
      <c r="VNI846" s="32"/>
      <c r="VNJ846" s="32"/>
      <c r="VNK846" s="32"/>
      <c r="VNL846" s="32"/>
      <c r="VNM846" s="32"/>
      <c r="VNN846" s="32"/>
      <c r="VNO846" s="32"/>
      <c r="VNP846" s="32"/>
      <c r="VNQ846" s="32"/>
      <c r="VNR846" s="32"/>
      <c r="VNS846" s="32"/>
      <c r="VNT846" s="32"/>
      <c r="VNU846" s="32"/>
      <c r="VNV846" s="32"/>
      <c r="VNW846" s="32"/>
      <c r="VNX846" s="32"/>
      <c r="VNY846" s="32"/>
      <c r="VNZ846" s="32"/>
      <c r="VOA846" s="32"/>
      <c r="VOB846" s="32"/>
      <c r="VOC846" s="32"/>
      <c r="VOD846" s="32"/>
      <c r="VOE846" s="32"/>
      <c r="VOF846" s="32"/>
      <c r="VOG846" s="32"/>
      <c r="VOH846" s="32"/>
      <c r="VOI846" s="32"/>
      <c r="VOJ846" s="32"/>
      <c r="VOK846" s="32"/>
      <c r="VOL846" s="32"/>
      <c r="VOM846" s="32"/>
      <c r="VON846" s="32"/>
      <c r="VOO846" s="32"/>
      <c r="VOP846" s="32"/>
      <c r="VOQ846" s="32"/>
      <c r="VOR846" s="32"/>
      <c r="VOS846" s="32"/>
      <c r="VOT846" s="32"/>
      <c r="VOU846" s="32"/>
      <c r="VOV846" s="32"/>
      <c r="VOW846" s="32"/>
      <c r="VOX846" s="32"/>
      <c r="VOY846" s="32"/>
      <c r="VOZ846" s="32"/>
      <c r="VPA846" s="32"/>
      <c r="VPB846" s="32"/>
      <c r="VPC846" s="32"/>
      <c r="VPD846" s="32"/>
      <c r="VPE846" s="32"/>
      <c r="VPF846" s="32"/>
      <c r="VPG846" s="32"/>
      <c r="VPH846" s="32"/>
      <c r="VPI846" s="32"/>
      <c r="VPJ846" s="32"/>
      <c r="VPK846" s="32"/>
      <c r="VPL846" s="32"/>
      <c r="VPM846" s="32"/>
      <c r="VPN846" s="32"/>
      <c r="VPO846" s="32"/>
      <c r="VPP846" s="32"/>
      <c r="VPQ846" s="32"/>
      <c r="VPR846" s="32"/>
      <c r="VPS846" s="32"/>
      <c r="VPT846" s="32"/>
      <c r="VPU846" s="32"/>
      <c r="VPV846" s="32"/>
      <c r="VPW846" s="32"/>
      <c r="VPX846" s="32"/>
      <c r="VPY846" s="32"/>
      <c r="VPZ846" s="32"/>
      <c r="VQA846" s="32"/>
      <c r="VQB846" s="32"/>
      <c r="VQC846" s="32"/>
      <c r="VQD846" s="32"/>
      <c r="VQE846" s="32"/>
      <c r="VQF846" s="32"/>
      <c r="VQG846" s="32"/>
      <c r="VQH846" s="32"/>
      <c r="VQI846" s="32"/>
      <c r="VQJ846" s="32"/>
      <c r="VQK846" s="32"/>
      <c r="VQL846" s="32"/>
      <c r="VQM846" s="32"/>
      <c r="VQN846" s="32"/>
      <c r="VQO846" s="32"/>
      <c r="VQP846" s="32"/>
      <c r="VQQ846" s="32"/>
      <c r="VQR846" s="32"/>
      <c r="VQS846" s="32"/>
      <c r="VQT846" s="32"/>
      <c r="VQU846" s="32"/>
      <c r="VQV846" s="32"/>
      <c r="VQW846" s="32"/>
      <c r="VQX846" s="32"/>
      <c r="VQY846" s="32"/>
      <c r="VQZ846" s="32"/>
      <c r="VRA846" s="32"/>
      <c r="VRB846" s="32"/>
      <c r="VRC846" s="32"/>
      <c r="VRD846" s="32"/>
      <c r="VRE846" s="32"/>
      <c r="VRF846" s="32"/>
      <c r="VRG846" s="32"/>
      <c r="VRH846" s="32"/>
      <c r="VRI846" s="32"/>
      <c r="VRJ846" s="32"/>
      <c r="VRK846" s="32"/>
      <c r="VRL846" s="32"/>
      <c r="VRM846" s="32"/>
      <c r="VRN846" s="32"/>
      <c r="VRO846" s="32"/>
      <c r="VRP846" s="32"/>
      <c r="VRQ846" s="32"/>
      <c r="VRR846" s="32"/>
      <c r="VRS846" s="32"/>
      <c r="VRT846" s="32"/>
      <c r="VRU846" s="32"/>
      <c r="VRV846" s="32"/>
      <c r="VRW846" s="32"/>
      <c r="VRX846" s="32"/>
      <c r="VRY846" s="32"/>
      <c r="VRZ846" s="32"/>
      <c r="VSA846" s="32"/>
      <c r="VSB846" s="32"/>
      <c r="VSC846" s="32"/>
      <c r="VSD846" s="32"/>
      <c r="VSE846" s="32"/>
      <c r="VSF846" s="32"/>
      <c r="VSG846" s="32"/>
      <c r="VSH846" s="32"/>
      <c r="VSI846" s="32"/>
      <c r="VSJ846" s="32"/>
      <c r="VSK846" s="32"/>
      <c r="VSL846" s="32"/>
      <c r="VSM846" s="32"/>
      <c r="VSN846" s="32"/>
      <c r="VSO846" s="32"/>
      <c r="VSP846" s="32"/>
      <c r="VSQ846" s="32"/>
      <c r="VSR846" s="32"/>
      <c r="VSS846" s="32"/>
      <c r="VST846" s="32"/>
      <c r="VSU846" s="32"/>
      <c r="VSV846" s="32"/>
      <c r="VSW846" s="32"/>
      <c r="VSX846" s="32"/>
      <c r="VSY846" s="32"/>
      <c r="VSZ846" s="32"/>
      <c r="VTA846" s="32"/>
      <c r="VTB846" s="32"/>
      <c r="VTC846" s="32"/>
      <c r="VTD846" s="32"/>
      <c r="VTE846" s="32"/>
      <c r="VTF846" s="32"/>
      <c r="VTG846" s="32"/>
      <c r="VTH846" s="32"/>
      <c r="VTI846" s="32"/>
      <c r="VTJ846" s="32"/>
      <c r="VTK846" s="32"/>
      <c r="VTL846" s="32"/>
      <c r="VTM846" s="32"/>
      <c r="VTN846" s="32"/>
      <c r="VTO846" s="32"/>
      <c r="VTP846" s="32"/>
      <c r="VTQ846" s="32"/>
      <c r="VTR846" s="32"/>
      <c r="VTS846" s="32"/>
      <c r="VTT846" s="32"/>
      <c r="VTU846" s="32"/>
      <c r="VTV846" s="32"/>
      <c r="VTW846" s="32"/>
      <c r="VTX846" s="32"/>
      <c r="VTY846" s="32"/>
      <c r="VTZ846" s="32"/>
      <c r="VUA846" s="32"/>
      <c r="VUB846" s="32"/>
      <c r="VUC846" s="32"/>
      <c r="VUD846" s="32"/>
      <c r="VUE846" s="32"/>
      <c r="VUF846" s="32"/>
      <c r="VUG846" s="32"/>
      <c r="VUH846" s="32"/>
      <c r="VUI846" s="32"/>
      <c r="VUJ846" s="32"/>
      <c r="VUK846" s="32"/>
      <c r="VUL846" s="32"/>
      <c r="VUM846" s="32"/>
      <c r="VUN846" s="32"/>
      <c r="VUO846" s="32"/>
      <c r="VUP846" s="32"/>
      <c r="VUQ846" s="32"/>
      <c r="VUR846" s="32"/>
      <c r="VUS846" s="32"/>
      <c r="VUT846" s="32"/>
      <c r="VUU846" s="32"/>
      <c r="VUV846" s="32"/>
      <c r="VUW846" s="32"/>
      <c r="VUX846" s="32"/>
      <c r="VUY846" s="32"/>
      <c r="VUZ846" s="32"/>
      <c r="VVA846" s="32"/>
      <c r="VVB846" s="32"/>
      <c r="VVC846" s="32"/>
      <c r="VVD846" s="32"/>
      <c r="VVE846" s="32"/>
      <c r="VVF846" s="32"/>
      <c r="VVG846" s="32"/>
      <c r="VVH846" s="32"/>
      <c r="VVI846" s="32"/>
      <c r="VVJ846" s="32"/>
      <c r="VVK846" s="32"/>
      <c r="VVL846" s="32"/>
      <c r="VVM846" s="32"/>
      <c r="VVN846" s="32"/>
      <c r="VVO846" s="32"/>
      <c r="VVP846" s="32"/>
      <c r="VVQ846" s="32"/>
      <c r="VVR846" s="32"/>
      <c r="VVS846" s="32"/>
      <c r="VVT846" s="32"/>
      <c r="VVU846" s="32"/>
      <c r="VVV846" s="32"/>
      <c r="VVW846" s="32"/>
      <c r="VVX846" s="32"/>
      <c r="VVY846" s="32"/>
      <c r="VVZ846" s="32"/>
      <c r="VWA846" s="32"/>
      <c r="VWB846" s="32"/>
      <c r="VWC846" s="32"/>
      <c r="VWD846" s="32"/>
      <c r="VWE846" s="32"/>
      <c r="VWF846" s="32"/>
      <c r="VWG846" s="32"/>
      <c r="VWH846" s="32"/>
      <c r="VWI846" s="32"/>
      <c r="VWJ846" s="32"/>
      <c r="VWK846" s="32"/>
      <c r="VWL846" s="32"/>
      <c r="VWM846" s="32"/>
      <c r="VWN846" s="32"/>
      <c r="VWO846" s="32"/>
      <c r="VWP846" s="32"/>
      <c r="VWQ846" s="32"/>
      <c r="VWR846" s="32"/>
      <c r="VWS846" s="32"/>
      <c r="VWT846" s="32"/>
      <c r="VWU846" s="32"/>
      <c r="VWV846" s="32"/>
      <c r="VWW846" s="32"/>
      <c r="VWX846" s="32"/>
      <c r="VWY846" s="32"/>
      <c r="VWZ846" s="32"/>
      <c r="VXA846" s="32"/>
      <c r="VXB846" s="32"/>
      <c r="VXC846" s="32"/>
      <c r="VXD846" s="32"/>
      <c r="VXE846" s="32"/>
      <c r="VXF846" s="32"/>
      <c r="VXG846" s="32"/>
      <c r="VXH846" s="32"/>
      <c r="VXI846" s="32"/>
      <c r="VXJ846" s="32"/>
      <c r="VXK846" s="32"/>
      <c r="VXL846" s="32"/>
      <c r="VXM846" s="32"/>
      <c r="VXN846" s="32"/>
      <c r="VXO846" s="32"/>
      <c r="VXP846" s="32"/>
      <c r="VXQ846" s="32"/>
      <c r="VXR846" s="32"/>
      <c r="VXS846" s="32"/>
      <c r="VXT846" s="32"/>
      <c r="VXU846" s="32"/>
      <c r="VXV846" s="32"/>
      <c r="VXW846" s="32"/>
      <c r="VXX846" s="32"/>
      <c r="VXY846" s="32"/>
      <c r="VXZ846" s="32"/>
      <c r="VYA846" s="32"/>
      <c r="VYB846" s="32"/>
      <c r="VYC846" s="32"/>
      <c r="VYD846" s="32"/>
      <c r="VYE846" s="32"/>
      <c r="VYF846" s="32"/>
      <c r="VYG846" s="32"/>
      <c r="VYH846" s="32"/>
      <c r="VYI846" s="32"/>
      <c r="VYJ846" s="32"/>
      <c r="VYK846" s="32"/>
      <c r="VYL846" s="32"/>
      <c r="VYM846" s="32"/>
      <c r="VYN846" s="32"/>
      <c r="VYO846" s="32"/>
      <c r="VYP846" s="32"/>
      <c r="VYQ846" s="32"/>
      <c r="VYR846" s="32"/>
      <c r="VYS846" s="32"/>
      <c r="VYT846" s="32"/>
      <c r="VYU846" s="32"/>
      <c r="VYV846" s="32"/>
      <c r="VYW846" s="32"/>
      <c r="VYX846" s="32"/>
      <c r="VYY846" s="32"/>
      <c r="VYZ846" s="32"/>
      <c r="VZA846" s="32"/>
      <c r="VZB846" s="32"/>
      <c r="VZC846" s="32"/>
      <c r="VZD846" s="32"/>
      <c r="VZE846" s="32"/>
      <c r="VZF846" s="32"/>
      <c r="VZG846" s="32"/>
      <c r="VZH846" s="32"/>
      <c r="VZI846" s="32"/>
      <c r="VZJ846" s="32"/>
      <c r="VZK846" s="32"/>
      <c r="VZL846" s="32"/>
      <c r="VZM846" s="32"/>
      <c r="VZN846" s="32"/>
      <c r="VZO846" s="32"/>
      <c r="VZP846" s="32"/>
      <c r="VZQ846" s="32"/>
      <c r="VZR846" s="32"/>
      <c r="VZS846" s="32"/>
      <c r="VZT846" s="32"/>
      <c r="VZU846" s="32"/>
      <c r="VZV846" s="32"/>
      <c r="VZW846" s="32"/>
      <c r="VZX846" s="32"/>
      <c r="VZY846" s="32"/>
      <c r="VZZ846" s="32"/>
      <c r="WAA846" s="32"/>
      <c r="WAB846" s="32"/>
      <c r="WAC846" s="32"/>
      <c r="WAD846" s="32"/>
      <c r="WAE846" s="32"/>
      <c r="WAF846" s="32"/>
      <c r="WAG846" s="32"/>
      <c r="WAH846" s="32"/>
      <c r="WAI846" s="32"/>
      <c r="WAJ846" s="32"/>
      <c r="WAK846" s="32"/>
      <c r="WAL846" s="32"/>
      <c r="WAM846" s="32"/>
      <c r="WAN846" s="32"/>
      <c r="WAO846" s="32"/>
      <c r="WAP846" s="32"/>
      <c r="WAQ846" s="32"/>
      <c r="WAR846" s="32"/>
      <c r="WAS846" s="32"/>
      <c r="WAT846" s="32"/>
      <c r="WAU846" s="32"/>
      <c r="WAV846" s="32"/>
      <c r="WAW846" s="32"/>
      <c r="WAX846" s="32"/>
      <c r="WAY846" s="32"/>
      <c r="WAZ846" s="32"/>
      <c r="WBA846" s="32"/>
      <c r="WBB846" s="32"/>
      <c r="WBC846" s="32"/>
      <c r="WBD846" s="32"/>
      <c r="WBE846" s="32"/>
      <c r="WBF846" s="32"/>
      <c r="WBG846" s="32"/>
      <c r="WBH846" s="32"/>
      <c r="WBI846" s="32"/>
      <c r="WBJ846" s="32"/>
      <c r="WBK846" s="32"/>
      <c r="WBL846" s="32"/>
      <c r="WBM846" s="32"/>
      <c r="WBN846" s="32"/>
      <c r="WBO846" s="32"/>
      <c r="WBP846" s="32"/>
      <c r="WBQ846" s="32"/>
      <c r="WBR846" s="32"/>
      <c r="WBS846" s="32"/>
      <c r="WBT846" s="32"/>
      <c r="WBU846" s="32"/>
      <c r="WBV846" s="32"/>
      <c r="WBW846" s="32"/>
      <c r="WBX846" s="32"/>
      <c r="WBY846" s="32"/>
      <c r="WBZ846" s="32"/>
      <c r="WCA846" s="32"/>
      <c r="WCB846" s="32"/>
      <c r="WCC846" s="32"/>
      <c r="WCD846" s="32"/>
      <c r="WCE846" s="32"/>
      <c r="WCF846" s="32"/>
      <c r="WCG846" s="32"/>
      <c r="WCH846" s="32"/>
      <c r="WCI846" s="32"/>
      <c r="WCJ846" s="32"/>
      <c r="WCK846" s="32"/>
      <c r="WCL846" s="32"/>
      <c r="WCM846" s="32"/>
      <c r="WCN846" s="32"/>
      <c r="WCO846" s="32"/>
      <c r="WCP846" s="32"/>
      <c r="WCQ846" s="32"/>
      <c r="WCR846" s="32"/>
      <c r="WCS846" s="32"/>
      <c r="WCT846" s="32"/>
      <c r="WCU846" s="32"/>
      <c r="WCV846" s="32"/>
      <c r="WCW846" s="32"/>
      <c r="WCX846" s="32"/>
      <c r="WCY846" s="32"/>
      <c r="WCZ846" s="32"/>
      <c r="WDA846" s="32"/>
      <c r="WDB846" s="32"/>
      <c r="WDC846" s="32"/>
      <c r="WDD846" s="32"/>
      <c r="WDE846" s="32"/>
      <c r="WDF846" s="32"/>
      <c r="WDG846" s="32"/>
      <c r="WDH846" s="32"/>
      <c r="WDI846" s="32"/>
      <c r="WDJ846" s="32"/>
      <c r="WDK846" s="32"/>
      <c r="WDL846" s="32"/>
      <c r="WDM846" s="32"/>
      <c r="WDN846" s="32"/>
      <c r="WDO846" s="32"/>
      <c r="WDP846" s="32"/>
      <c r="WDQ846" s="32"/>
      <c r="WDR846" s="32"/>
      <c r="WDS846" s="32"/>
      <c r="WDT846" s="32"/>
      <c r="WDU846" s="32"/>
      <c r="WDV846" s="32"/>
      <c r="WDW846" s="32"/>
      <c r="WDX846" s="32"/>
      <c r="WDY846" s="32"/>
      <c r="WDZ846" s="32"/>
      <c r="WEA846" s="32"/>
      <c r="WEB846" s="32"/>
      <c r="WEC846" s="32"/>
      <c r="WED846" s="32"/>
      <c r="WEE846" s="32"/>
      <c r="WEF846" s="32"/>
      <c r="WEG846" s="32"/>
      <c r="WEH846" s="32"/>
      <c r="WEI846" s="32"/>
      <c r="WEJ846" s="32"/>
      <c r="WEK846" s="32"/>
      <c r="WEL846" s="32"/>
      <c r="WEM846" s="32"/>
      <c r="WEN846" s="32"/>
      <c r="WEO846" s="32"/>
      <c r="WEP846" s="32"/>
      <c r="WEQ846" s="32"/>
      <c r="WER846" s="32"/>
      <c r="WES846" s="32"/>
      <c r="WET846" s="32"/>
      <c r="WEU846" s="32"/>
      <c r="WEV846" s="32"/>
      <c r="WEW846" s="32"/>
      <c r="WEX846" s="32"/>
      <c r="WEY846" s="32"/>
      <c r="WEZ846" s="32"/>
      <c r="WFA846" s="32"/>
      <c r="WFB846" s="32"/>
      <c r="WFC846" s="32"/>
      <c r="WFD846" s="32"/>
      <c r="WFE846" s="32"/>
      <c r="WFF846" s="32"/>
      <c r="WFG846" s="32"/>
      <c r="WFH846" s="32"/>
      <c r="WFI846" s="32"/>
      <c r="WFJ846" s="32"/>
      <c r="WFK846" s="32"/>
      <c r="WFL846" s="32"/>
      <c r="WFM846" s="32"/>
      <c r="WFN846" s="32"/>
      <c r="WFO846" s="32"/>
      <c r="WFP846" s="32"/>
      <c r="WFQ846" s="32"/>
      <c r="WFR846" s="32"/>
      <c r="WFS846" s="32"/>
      <c r="WFT846" s="32"/>
      <c r="WFU846" s="32"/>
      <c r="WFV846" s="32"/>
      <c r="WFW846" s="32"/>
      <c r="WFX846" s="32"/>
      <c r="WFY846" s="32"/>
      <c r="WFZ846" s="32"/>
      <c r="WGA846" s="32"/>
      <c r="WGB846" s="32"/>
      <c r="WGC846" s="32"/>
      <c r="WGD846" s="32"/>
      <c r="WGE846" s="32"/>
      <c r="WGF846" s="32"/>
      <c r="WGG846" s="32"/>
      <c r="WGH846" s="32"/>
      <c r="WGI846" s="32"/>
      <c r="WGJ846" s="32"/>
      <c r="WGK846" s="32"/>
      <c r="WGL846" s="32"/>
      <c r="WGM846" s="32"/>
      <c r="WGN846" s="32"/>
      <c r="WGO846" s="32"/>
      <c r="WGP846" s="32"/>
      <c r="WGQ846" s="32"/>
      <c r="WGR846" s="32"/>
      <c r="WGS846" s="32"/>
      <c r="WGT846" s="32"/>
      <c r="WGU846" s="32"/>
      <c r="WGV846" s="32"/>
      <c r="WGW846" s="32"/>
      <c r="WGX846" s="32"/>
      <c r="WGY846" s="32"/>
      <c r="WGZ846" s="32"/>
      <c r="WHA846" s="32"/>
      <c r="WHB846" s="32"/>
      <c r="WHC846" s="32"/>
      <c r="WHD846" s="32"/>
      <c r="WHE846" s="32"/>
      <c r="WHF846" s="32"/>
      <c r="WHG846" s="32"/>
      <c r="WHH846" s="32"/>
      <c r="WHI846" s="32"/>
      <c r="WHJ846" s="32"/>
      <c r="WHK846" s="32"/>
      <c r="WHL846" s="32"/>
      <c r="WHM846" s="32"/>
      <c r="WHN846" s="32"/>
      <c r="WHO846" s="32"/>
      <c r="WHP846" s="32"/>
      <c r="WHQ846" s="32"/>
      <c r="WHR846" s="32"/>
      <c r="WHS846" s="32"/>
      <c r="WHT846" s="32"/>
      <c r="WHU846" s="32"/>
      <c r="WHV846" s="32"/>
      <c r="WHW846" s="32"/>
      <c r="WHX846" s="32"/>
      <c r="WHY846" s="32"/>
      <c r="WHZ846" s="32"/>
      <c r="WIA846" s="32"/>
      <c r="WIB846" s="32"/>
      <c r="WIC846" s="32"/>
      <c r="WID846" s="32"/>
      <c r="WIE846" s="32"/>
      <c r="WIF846" s="32"/>
      <c r="WIG846" s="32"/>
      <c r="WIH846" s="32"/>
      <c r="WII846" s="32"/>
      <c r="WIJ846" s="32"/>
      <c r="WIK846" s="32"/>
      <c r="WIL846" s="32"/>
      <c r="WIM846" s="32"/>
      <c r="WIN846" s="32"/>
      <c r="WIO846" s="32"/>
      <c r="WIP846" s="32"/>
      <c r="WIQ846" s="32"/>
      <c r="WIR846" s="32"/>
      <c r="WIS846" s="32"/>
      <c r="WIT846" s="32"/>
      <c r="WIU846" s="32"/>
      <c r="WIV846" s="32"/>
      <c r="WIW846" s="32"/>
      <c r="WIX846" s="32"/>
      <c r="WIY846" s="32"/>
      <c r="WIZ846" s="32"/>
      <c r="WJA846" s="32"/>
      <c r="WJB846" s="32"/>
      <c r="WJC846" s="32"/>
      <c r="WJD846" s="32"/>
      <c r="WJE846" s="32"/>
      <c r="WJF846" s="32"/>
      <c r="WJG846" s="32"/>
      <c r="WJH846" s="32"/>
      <c r="WJI846" s="32"/>
      <c r="WJJ846" s="32"/>
      <c r="WJK846" s="32"/>
      <c r="WJL846" s="32"/>
      <c r="WJM846" s="32"/>
      <c r="WJN846" s="32"/>
      <c r="WJO846" s="32"/>
      <c r="WJP846" s="32"/>
      <c r="WJQ846" s="32"/>
      <c r="WJR846" s="32"/>
      <c r="WJS846" s="32"/>
      <c r="WJT846" s="32"/>
      <c r="WJU846" s="32"/>
      <c r="WJV846" s="32"/>
      <c r="WJW846" s="32"/>
      <c r="WJX846" s="32"/>
      <c r="WJY846" s="32"/>
      <c r="WJZ846" s="32"/>
      <c r="WKA846" s="32"/>
      <c r="WKB846" s="32"/>
      <c r="WKC846" s="32"/>
      <c r="WKD846" s="32"/>
      <c r="WKE846" s="32"/>
      <c r="WKF846" s="32"/>
      <c r="WKG846" s="32"/>
      <c r="WKH846" s="32"/>
      <c r="WKI846" s="32"/>
      <c r="WKJ846" s="32"/>
      <c r="WKK846" s="32"/>
      <c r="WKL846" s="32"/>
      <c r="WKM846" s="32"/>
      <c r="WKN846" s="32"/>
      <c r="WKO846" s="32"/>
      <c r="WKP846" s="32"/>
      <c r="WKQ846" s="32"/>
      <c r="WKR846" s="32"/>
      <c r="WKS846" s="32"/>
      <c r="WKT846" s="32"/>
      <c r="WKU846" s="32"/>
      <c r="WKV846" s="32"/>
      <c r="WKW846" s="32"/>
      <c r="WKX846" s="32"/>
      <c r="WKY846" s="32"/>
      <c r="WKZ846" s="32"/>
      <c r="WLA846" s="32"/>
      <c r="WLB846" s="32"/>
      <c r="WLC846" s="32"/>
      <c r="WLD846" s="32"/>
      <c r="WLE846" s="32"/>
      <c r="WLF846" s="32"/>
      <c r="WLG846" s="32"/>
      <c r="WLH846" s="32"/>
      <c r="WLI846" s="32"/>
      <c r="WLJ846" s="32"/>
      <c r="WLK846" s="32"/>
      <c r="WLL846" s="32"/>
      <c r="WLM846" s="32"/>
      <c r="WLN846" s="32"/>
      <c r="WLO846" s="32"/>
      <c r="WLP846" s="32"/>
      <c r="WLQ846" s="32"/>
      <c r="WLR846" s="32"/>
      <c r="WLS846" s="32"/>
      <c r="WLT846" s="32"/>
      <c r="WLU846" s="32"/>
      <c r="WLV846" s="32"/>
      <c r="WLW846" s="32"/>
      <c r="WLX846" s="32"/>
      <c r="WLY846" s="32"/>
      <c r="WLZ846" s="32"/>
      <c r="WMA846" s="32"/>
      <c r="WMB846" s="32"/>
      <c r="WMC846" s="32"/>
      <c r="WMD846" s="32"/>
      <c r="WME846" s="32"/>
      <c r="WMF846" s="32"/>
      <c r="WMG846" s="32"/>
      <c r="WMH846" s="32"/>
      <c r="WMI846" s="32"/>
      <c r="WMJ846" s="32"/>
      <c r="WMK846" s="32"/>
      <c r="WML846" s="32"/>
      <c r="WMM846" s="32"/>
      <c r="WMN846" s="32"/>
      <c r="WMO846" s="32"/>
      <c r="WMP846" s="32"/>
      <c r="WMQ846" s="32"/>
      <c r="WMR846" s="32"/>
      <c r="WMS846" s="32"/>
      <c r="WMT846" s="32"/>
      <c r="WMU846" s="32"/>
      <c r="WMV846" s="32"/>
      <c r="WMW846" s="32"/>
      <c r="WMX846" s="32"/>
      <c r="WMY846" s="32"/>
      <c r="WMZ846" s="32"/>
      <c r="WNA846" s="32"/>
      <c r="WNB846" s="32"/>
      <c r="WNC846" s="32"/>
      <c r="WND846" s="32"/>
      <c r="WNE846" s="32"/>
      <c r="WNF846" s="32"/>
      <c r="WNG846" s="32"/>
      <c r="WNH846" s="32"/>
      <c r="WNI846" s="32"/>
      <c r="WNJ846" s="32"/>
      <c r="WNK846" s="32"/>
      <c r="WNL846" s="32"/>
      <c r="WNM846" s="32"/>
      <c r="WNN846" s="32"/>
      <c r="WNO846" s="32"/>
      <c r="WNP846" s="32"/>
      <c r="WNQ846" s="32"/>
      <c r="WNR846" s="32"/>
      <c r="WNS846" s="32"/>
      <c r="WNT846" s="32"/>
      <c r="WNU846" s="32"/>
      <c r="WNV846" s="32"/>
      <c r="WNW846" s="32"/>
      <c r="WNX846" s="32"/>
      <c r="WNY846" s="32"/>
      <c r="WNZ846" s="32"/>
      <c r="WOA846" s="32"/>
      <c r="WOB846" s="32"/>
      <c r="WOC846" s="32"/>
      <c r="WOD846" s="32"/>
      <c r="WOE846" s="32"/>
      <c r="WOF846" s="32"/>
      <c r="WOG846" s="32"/>
      <c r="WOH846" s="32"/>
      <c r="WOI846" s="32"/>
      <c r="WOJ846" s="32"/>
      <c r="WOK846" s="32"/>
      <c r="WOL846" s="32"/>
      <c r="WOM846" s="32"/>
      <c r="WON846" s="32"/>
      <c r="WOO846" s="32"/>
      <c r="WOP846" s="32"/>
      <c r="WOQ846" s="32"/>
      <c r="WOR846" s="32"/>
      <c r="WOS846" s="32"/>
      <c r="WOT846" s="32"/>
      <c r="WOU846" s="32"/>
      <c r="WOV846" s="32"/>
      <c r="WOW846" s="32"/>
      <c r="WOX846" s="32"/>
      <c r="WOY846" s="32"/>
      <c r="WOZ846" s="32"/>
      <c r="WPA846" s="32"/>
      <c r="WPB846" s="32"/>
      <c r="WPC846" s="32"/>
      <c r="WPD846" s="32"/>
      <c r="WPE846" s="32"/>
      <c r="WPF846" s="32"/>
      <c r="WPG846" s="32"/>
      <c r="WPH846" s="32"/>
      <c r="WPI846" s="32"/>
      <c r="WPJ846" s="32"/>
      <c r="WPK846" s="32"/>
      <c r="WPL846" s="32"/>
      <c r="WPM846" s="32"/>
      <c r="WPN846" s="32"/>
      <c r="WPO846" s="32"/>
      <c r="WPP846" s="32"/>
      <c r="WPQ846" s="32"/>
      <c r="WPR846" s="32"/>
      <c r="WPS846" s="32"/>
      <c r="WPT846" s="32"/>
      <c r="WPU846" s="32"/>
      <c r="WPV846" s="32"/>
      <c r="WPW846" s="32"/>
      <c r="WPX846" s="32"/>
      <c r="WPY846" s="32"/>
      <c r="WPZ846" s="32"/>
      <c r="WQA846" s="32"/>
      <c r="WQB846" s="32"/>
      <c r="WQC846" s="32"/>
      <c r="WQD846" s="32"/>
      <c r="WQE846" s="32"/>
      <c r="WQF846" s="32"/>
      <c r="WQG846" s="32"/>
      <c r="WQH846" s="32"/>
      <c r="WQI846" s="32"/>
      <c r="WQJ846" s="32"/>
      <c r="WQK846" s="32"/>
      <c r="WQL846" s="32"/>
      <c r="WQM846" s="32"/>
      <c r="WQN846" s="32"/>
      <c r="WQO846" s="32"/>
      <c r="WQP846" s="32"/>
      <c r="WQQ846" s="32"/>
      <c r="WQR846" s="32"/>
      <c r="WQS846" s="32"/>
      <c r="WQT846" s="32"/>
      <c r="WQU846" s="32"/>
      <c r="WQV846" s="32"/>
      <c r="WQW846" s="32"/>
      <c r="WQX846" s="32"/>
      <c r="WQY846" s="32"/>
      <c r="WQZ846" s="32"/>
      <c r="WRA846" s="32"/>
      <c r="WRB846" s="32"/>
      <c r="WRC846" s="32"/>
      <c r="WRD846" s="32"/>
      <c r="WRE846" s="32"/>
      <c r="WRF846" s="32"/>
      <c r="WRG846" s="32"/>
      <c r="WRH846" s="32"/>
      <c r="WRI846" s="32"/>
      <c r="WRJ846" s="32"/>
      <c r="WRK846" s="32"/>
      <c r="WRL846" s="32"/>
      <c r="WRM846" s="32"/>
      <c r="WRN846" s="32"/>
      <c r="WRO846" s="32"/>
      <c r="WRP846" s="32"/>
      <c r="WRQ846" s="32"/>
      <c r="WRR846" s="32"/>
      <c r="WRS846" s="32"/>
      <c r="WRT846" s="32"/>
      <c r="WRU846" s="32"/>
      <c r="WRV846" s="32"/>
      <c r="WRW846" s="32"/>
      <c r="WRX846" s="32"/>
      <c r="WRY846" s="32"/>
      <c r="WRZ846" s="32"/>
      <c r="WSA846" s="32"/>
      <c r="WSB846" s="32"/>
      <c r="WSC846" s="32"/>
      <c r="WSD846" s="32"/>
      <c r="WSE846" s="32"/>
      <c r="WSF846" s="32"/>
      <c r="WSG846" s="32"/>
      <c r="WSH846" s="32"/>
      <c r="WSI846" s="32"/>
      <c r="WSJ846" s="32"/>
      <c r="WSK846" s="32"/>
      <c r="WSL846" s="32"/>
      <c r="WSM846" s="32"/>
      <c r="WSN846" s="32"/>
      <c r="WSO846" s="32"/>
      <c r="WSP846" s="32"/>
      <c r="WSQ846" s="32"/>
      <c r="WSR846" s="32"/>
      <c r="WSS846" s="32"/>
      <c r="WST846" s="32"/>
      <c r="WSU846" s="32"/>
      <c r="WSV846" s="32"/>
      <c r="WSW846" s="32"/>
      <c r="WSX846" s="32"/>
      <c r="WSY846" s="32"/>
      <c r="WSZ846" s="32"/>
      <c r="WTA846" s="32"/>
      <c r="WTB846" s="32"/>
      <c r="WTC846" s="32"/>
      <c r="WTD846" s="32"/>
      <c r="WTE846" s="32"/>
      <c r="WTF846" s="32"/>
      <c r="WTG846" s="32"/>
      <c r="WTH846" s="32"/>
      <c r="WTI846" s="32"/>
      <c r="WTJ846" s="32"/>
      <c r="WTK846" s="32"/>
      <c r="WTL846" s="32"/>
      <c r="WTM846" s="32"/>
      <c r="WTN846" s="32"/>
      <c r="WTO846" s="32"/>
      <c r="WTP846" s="32"/>
      <c r="WTQ846" s="32"/>
      <c r="WTR846" s="32"/>
      <c r="WTS846" s="32"/>
      <c r="WTT846" s="32"/>
      <c r="WTU846" s="32"/>
      <c r="WTV846" s="32"/>
      <c r="WTW846" s="32"/>
      <c r="WTX846" s="32"/>
      <c r="WTY846" s="32"/>
      <c r="WTZ846" s="32"/>
      <c r="WUA846" s="32"/>
      <c r="WUB846" s="32"/>
      <c r="WUC846" s="32"/>
      <c r="WUD846" s="32"/>
      <c r="WUE846" s="32"/>
      <c r="WUF846" s="32"/>
      <c r="WUG846" s="32"/>
      <c r="WUH846" s="32"/>
      <c r="WUI846" s="32"/>
      <c r="WUJ846" s="32"/>
      <c r="WUK846" s="32"/>
      <c r="WUL846" s="32"/>
      <c r="WUM846" s="32"/>
      <c r="WUN846" s="32"/>
      <c r="WUO846" s="32"/>
      <c r="WUP846" s="32"/>
      <c r="WUQ846" s="32"/>
      <c r="WUR846" s="32"/>
      <c r="WUS846" s="32"/>
      <c r="WUT846" s="32"/>
      <c r="WUU846" s="32"/>
      <c r="WUV846" s="32"/>
      <c r="WUW846" s="32"/>
      <c r="WUX846" s="32"/>
      <c r="WUY846" s="32"/>
      <c r="WUZ846" s="32"/>
      <c r="WVA846" s="32"/>
      <c r="WVB846" s="32"/>
      <c r="WVC846" s="32"/>
      <c r="WVD846" s="32"/>
      <c r="WVE846" s="32"/>
      <c r="WVF846" s="32"/>
      <c r="WVG846" s="32"/>
      <c r="WVH846" s="32"/>
      <c r="WVI846" s="32"/>
      <c r="WVJ846" s="32"/>
      <c r="WVK846" s="32"/>
      <c r="WVL846" s="32"/>
      <c r="WVM846" s="32"/>
      <c r="WVN846" s="32"/>
      <c r="WVO846" s="32"/>
      <c r="WVP846" s="32"/>
      <c r="WVQ846" s="32"/>
      <c r="WVR846" s="32"/>
      <c r="WVS846" s="32"/>
      <c r="WVT846" s="32"/>
      <c r="WVU846" s="32"/>
      <c r="WVV846" s="32"/>
      <c r="WVW846" s="32"/>
      <c r="WVX846" s="32"/>
      <c r="WVY846" s="32"/>
      <c r="WVZ846" s="32"/>
      <c r="WWA846" s="32"/>
      <c r="WWB846" s="32"/>
      <c r="WWC846" s="32"/>
      <c r="WWD846" s="32"/>
      <c r="WWE846" s="32"/>
      <c r="WWF846" s="32"/>
      <c r="WWG846" s="32"/>
      <c r="WWH846" s="32"/>
      <c r="WWI846" s="32"/>
      <c r="WWJ846" s="32"/>
      <c r="WWK846" s="32"/>
      <c r="WWL846" s="32"/>
      <c r="WWM846" s="32"/>
      <c r="WWN846" s="32"/>
      <c r="WWO846" s="32"/>
      <c r="WWP846" s="32"/>
      <c r="WWQ846" s="32"/>
      <c r="WWR846" s="32"/>
      <c r="WWS846" s="32"/>
      <c r="WWT846" s="32"/>
      <c r="WWU846" s="32"/>
      <c r="WWV846" s="32"/>
      <c r="WWW846" s="32"/>
      <c r="WWX846" s="32"/>
      <c r="WWY846" s="32"/>
      <c r="WWZ846" s="32"/>
      <c r="WXA846" s="32"/>
      <c r="WXB846" s="32"/>
      <c r="WXC846" s="32"/>
      <c r="WXD846" s="32"/>
      <c r="WXE846" s="32"/>
      <c r="WXF846" s="32"/>
      <c r="WXG846" s="32"/>
      <c r="WXH846" s="32"/>
      <c r="WXI846" s="32"/>
      <c r="WXJ846" s="32"/>
      <c r="WXK846" s="32"/>
      <c r="WXL846" s="32"/>
      <c r="WXM846" s="32"/>
      <c r="WXN846" s="32"/>
      <c r="WXO846" s="32"/>
      <c r="WXP846" s="32"/>
      <c r="WXQ846" s="32"/>
      <c r="WXR846" s="32"/>
      <c r="WXS846" s="32"/>
      <c r="WXT846" s="32"/>
      <c r="WXU846" s="32"/>
      <c r="WXV846" s="32"/>
      <c r="WXW846" s="32"/>
      <c r="WXX846" s="32"/>
      <c r="WXY846" s="32"/>
      <c r="WXZ846" s="32"/>
      <c r="WYA846" s="32"/>
      <c r="WYB846" s="32"/>
      <c r="WYC846" s="32"/>
      <c r="WYD846" s="32"/>
      <c r="WYE846" s="32"/>
      <c r="WYF846" s="32"/>
      <c r="WYG846" s="32"/>
      <c r="WYH846" s="32"/>
      <c r="WYI846" s="32"/>
      <c r="WYJ846" s="32"/>
      <c r="WYK846" s="32"/>
      <c r="WYL846" s="32"/>
      <c r="WYM846" s="32"/>
      <c r="WYN846" s="32"/>
      <c r="WYO846" s="32"/>
      <c r="WYP846" s="32"/>
      <c r="WYQ846" s="32"/>
      <c r="WYR846" s="32"/>
      <c r="WYS846" s="32"/>
      <c r="WYT846" s="32"/>
      <c r="WYU846" s="32"/>
      <c r="WYV846" s="32"/>
      <c r="WYW846" s="32"/>
      <c r="WYX846" s="32"/>
      <c r="WYY846" s="32"/>
      <c r="WYZ846" s="32"/>
      <c r="WZA846" s="32"/>
      <c r="WZB846" s="32"/>
      <c r="WZC846" s="32"/>
      <c r="WZD846" s="32"/>
      <c r="WZE846" s="32"/>
      <c r="WZF846" s="32"/>
      <c r="WZG846" s="32"/>
      <c r="WZH846" s="32"/>
      <c r="WZI846" s="32"/>
      <c r="WZJ846" s="32"/>
      <c r="WZK846" s="32"/>
      <c r="WZL846" s="32"/>
      <c r="WZM846" s="32"/>
      <c r="WZN846" s="32"/>
      <c r="WZO846" s="32"/>
      <c r="WZP846" s="32"/>
      <c r="WZQ846" s="32"/>
      <c r="WZR846" s="32"/>
      <c r="WZS846" s="32"/>
      <c r="WZT846" s="32"/>
      <c r="WZU846" s="32"/>
      <c r="WZV846" s="32"/>
      <c r="WZW846" s="32"/>
      <c r="WZX846" s="32"/>
      <c r="WZY846" s="32"/>
      <c r="WZZ846" s="32"/>
      <c r="XAA846" s="32"/>
      <c r="XAB846" s="32"/>
      <c r="XAC846" s="32"/>
      <c r="XAD846" s="32"/>
      <c r="XAE846" s="32"/>
      <c r="XAF846" s="32"/>
      <c r="XAG846" s="32"/>
      <c r="XAH846" s="32"/>
      <c r="XAI846" s="32"/>
      <c r="XAJ846" s="32"/>
      <c r="XAK846" s="32"/>
      <c r="XAL846" s="32"/>
      <c r="XAM846" s="32"/>
      <c r="XAN846" s="32"/>
      <c r="XAO846" s="32"/>
      <c r="XAP846" s="32"/>
      <c r="XAQ846" s="32"/>
      <c r="XAR846" s="32"/>
      <c r="XAS846" s="32"/>
      <c r="XAT846" s="32"/>
      <c r="XAU846" s="32"/>
      <c r="XAV846" s="32"/>
      <c r="XAW846" s="32"/>
      <c r="XAX846" s="32"/>
      <c r="XAY846" s="32"/>
      <c r="XAZ846" s="32"/>
      <c r="XBA846" s="32"/>
      <c r="XBB846" s="32"/>
      <c r="XBC846" s="32"/>
      <c r="XBD846" s="32"/>
      <c r="XBE846" s="32"/>
      <c r="XBF846" s="32"/>
      <c r="XBG846" s="32"/>
      <c r="XBH846" s="32"/>
      <c r="XBI846" s="32"/>
      <c r="XBJ846" s="32"/>
      <c r="XBK846" s="32"/>
      <c r="XBL846" s="32"/>
      <c r="XBM846" s="32"/>
      <c r="XBN846" s="32"/>
      <c r="XBO846" s="32"/>
      <c r="XBP846" s="32"/>
      <c r="XBQ846" s="32"/>
      <c r="XBR846" s="32"/>
      <c r="XBS846" s="32"/>
      <c r="XBT846" s="32"/>
      <c r="XBU846" s="32"/>
      <c r="XBV846" s="32"/>
      <c r="XBW846" s="32"/>
      <c r="XBX846" s="32"/>
      <c r="XBY846" s="32"/>
      <c r="XBZ846" s="32"/>
      <c r="XCA846" s="32"/>
      <c r="XCB846" s="32"/>
      <c r="XCC846" s="32"/>
      <c r="XCD846" s="32"/>
      <c r="XCE846" s="32"/>
      <c r="XCF846" s="32"/>
      <c r="XCG846" s="32"/>
      <c r="XCH846" s="32"/>
      <c r="XCI846" s="32"/>
      <c r="XCJ846" s="32"/>
      <c r="XCK846" s="32"/>
      <c r="XCL846" s="32"/>
      <c r="XCM846" s="32"/>
      <c r="XCN846" s="32"/>
      <c r="XCO846" s="32"/>
      <c r="XCP846" s="32"/>
      <c r="XCQ846" s="32"/>
      <c r="XCR846" s="32"/>
      <c r="XCS846" s="32"/>
      <c r="XCT846" s="32"/>
      <c r="XCU846" s="32"/>
      <c r="XCV846" s="32"/>
      <c r="XCW846" s="32"/>
      <c r="XCX846" s="32"/>
      <c r="XCY846" s="32"/>
      <c r="XCZ846" s="32"/>
      <c r="XDA846" s="32"/>
      <c r="XDB846" s="32"/>
      <c r="XDC846" s="32"/>
      <c r="XDD846" s="32"/>
      <c r="XDE846" s="32"/>
      <c r="XDF846" s="32"/>
      <c r="XDG846" s="32"/>
      <c r="XDH846" s="32"/>
      <c r="XDI846" s="32"/>
      <c r="XDJ846" s="32"/>
      <c r="XDK846" s="32"/>
      <c r="XDL846" s="32"/>
      <c r="XDM846" s="32"/>
      <c r="XDN846" s="32"/>
      <c r="XDO846" s="32"/>
      <c r="XDP846" s="32"/>
      <c r="XDQ846" s="32"/>
      <c r="XDR846" s="32"/>
      <c r="XDS846" s="32"/>
      <c r="XDT846" s="32"/>
      <c r="XDU846" s="32"/>
      <c r="XDV846" s="32"/>
      <c r="XDW846" s="32"/>
      <c r="XDX846" s="32"/>
      <c r="XDY846" s="32"/>
      <c r="XDZ846" s="32"/>
      <c r="XEA846" s="32"/>
      <c r="XEB846" s="32"/>
      <c r="XEC846" s="32"/>
      <c r="XED846" s="32"/>
      <c r="XEE846" s="32"/>
      <c r="XEF846" s="32"/>
      <c r="XEG846" s="32"/>
      <c r="XEH846" s="32"/>
      <c r="XEI846" s="32"/>
      <c r="XEJ846" s="32"/>
      <c r="XEK846" s="32"/>
      <c r="XEL846" s="32"/>
      <c r="XEM846" s="32"/>
      <c r="XEN846" s="32"/>
      <c r="XEO846" s="32"/>
      <c r="XEP846" s="32"/>
      <c r="XEQ846" s="32"/>
      <c r="XER846" s="32"/>
      <c r="XES846" s="32"/>
      <c r="XET846" s="32"/>
      <c r="XEU846" s="32"/>
      <c r="XEV846" s="32"/>
      <c r="XEW846" s="32"/>
      <c r="XEX846" s="32"/>
    </row>
    <row r="847" spans="1:16378" s="47" customFormat="1" hidden="1" x14ac:dyDescent="0.25">
      <c r="A847" s="48"/>
      <c r="C847" s="49"/>
      <c r="D847" s="50"/>
      <c r="E847" s="51"/>
      <c r="F847" s="51"/>
      <c r="G847" s="51"/>
      <c r="H847" s="52"/>
      <c r="I847" s="53"/>
      <c r="J847" s="54"/>
      <c r="K847" s="55"/>
      <c r="L847" s="35"/>
      <c r="M847" s="51"/>
      <c r="N847" s="51"/>
      <c r="O847" s="51"/>
      <c r="P847" s="51"/>
      <c r="Q847" s="56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6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6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32"/>
      <c r="BR847" s="32"/>
      <c r="BS847" s="32"/>
      <c r="BT847" s="32"/>
      <c r="BU847" s="32"/>
      <c r="BV847" s="32"/>
      <c r="BW847" s="32"/>
      <c r="BX847" s="32"/>
      <c r="BY847" s="32"/>
      <c r="BZ847" s="32"/>
      <c r="CA847" s="32"/>
      <c r="CB847" s="32"/>
      <c r="CC847" s="32"/>
      <c r="CD847" s="32"/>
      <c r="CE847" s="32"/>
      <c r="CF847" s="32"/>
      <c r="CG847" s="32"/>
      <c r="CH847" s="32"/>
      <c r="CI847" s="32"/>
      <c r="CJ847" s="32"/>
      <c r="CK847" s="32"/>
      <c r="CL847" s="32"/>
      <c r="CM847" s="32"/>
      <c r="CN847" s="32"/>
      <c r="CO847" s="32"/>
      <c r="CP847" s="32"/>
      <c r="CQ847" s="32"/>
      <c r="CR847" s="32"/>
      <c r="CS847" s="32"/>
      <c r="CT847" s="32"/>
      <c r="CU847" s="32"/>
      <c r="CV847" s="32"/>
      <c r="CW847" s="32"/>
      <c r="CX847" s="32"/>
      <c r="CY847" s="32"/>
      <c r="CZ847" s="32"/>
      <c r="DA847" s="32"/>
      <c r="DB847" s="32"/>
      <c r="DC847" s="32"/>
      <c r="DD847" s="32"/>
      <c r="DE847" s="32"/>
      <c r="DF847" s="32"/>
      <c r="DG847" s="32"/>
      <c r="DH847" s="32"/>
      <c r="DI847" s="32"/>
      <c r="DJ847" s="32"/>
      <c r="DK847" s="32"/>
      <c r="DL847" s="32"/>
      <c r="DM847" s="32"/>
      <c r="DN847" s="32"/>
      <c r="DO847" s="32"/>
      <c r="DP847" s="32"/>
      <c r="DQ847" s="32"/>
      <c r="DR847" s="32"/>
      <c r="DS847" s="32"/>
      <c r="DT847" s="32"/>
      <c r="DU847" s="32"/>
      <c r="DV847" s="32"/>
      <c r="DW847" s="32"/>
      <c r="DX847" s="32"/>
      <c r="DY847" s="32"/>
      <c r="DZ847" s="32"/>
      <c r="EA847" s="32"/>
      <c r="EB847" s="32"/>
      <c r="EC847" s="32"/>
      <c r="ED847" s="32"/>
      <c r="EE847" s="32"/>
      <c r="EF847" s="32"/>
      <c r="EG847" s="32"/>
      <c r="EH847" s="32"/>
      <c r="EI847" s="32"/>
      <c r="EJ847" s="32"/>
      <c r="EK847" s="32"/>
      <c r="EL847" s="32"/>
      <c r="EM847" s="32"/>
      <c r="EN847" s="32"/>
      <c r="EO847" s="32"/>
      <c r="EP847" s="32"/>
      <c r="EQ847" s="32"/>
      <c r="ER847" s="32"/>
      <c r="ES847" s="32"/>
      <c r="ET847" s="32"/>
      <c r="EU847" s="32"/>
      <c r="EV847" s="32"/>
      <c r="EW847" s="32"/>
      <c r="EX847" s="32"/>
      <c r="EY847" s="32"/>
      <c r="EZ847" s="32"/>
      <c r="FA847" s="32"/>
      <c r="FB847" s="32"/>
      <c r="FC847" s="32"/>
      <c r="FD847" s="32"/>
      <c r="FE847" s="32"/>
      <c r="FF847" s="32"/>
      <c r="FG847" s="32"/>
      <c r="FH847" s="32"/>
      <c r="FI847" s="32"/>
      <c r="FJ847" s="32"/>
      <c r="FK847" s="32"/>
      <c r="FL847" s="32"/>
      <c r="FM847" s="32"/>
      <c r="FN847" s="32"/>
      <c r="FO847" s="32"/>
      <c r="FP847" s="32"/>
      <c r="FQ847" s="32"/>
      <c r="FR847" s="32"/>
      <c r="FS847" s="32"/>
      <c r="FT847" s="32"/>
      <c r="FU847" s="32"/>
      <c r="FV847" s="32"/>
      <c r="FW847" s="32"/>
      <c r="FX847" s="32"/>
      <c r="FY847" s="32"/>
      <c r="FZ847" s="32"/>
      <c r="GA847" s="32"/>
      <c r="GB847" s="32"/>
      <c r="GC847" s="32"/>
      <c r="GD847" s="32"/>
      <c r="GE847" s="32"/>
      <c r="GF847" s="32"/>
      <c r="GG847" s="32"/>
      <c r="GH847" s="32"/>
      <c r="GI847" s="32"/>
      <c r="GJ847" s="32"/>
      <c r="GK847" s="32"/>
      <c r="GL847" s="32"/>
      <c r="GM847" s="32"/>
      <c r="GN847" s="32"/>
      <c r="GO847" s="32"/>
      <c r="GP847" s="32"/>
      <c r="GQ847" s="32"/>
      <c r="GR847" s="32"/>
      <c r="GS847" s="32"/>
      <c r="GT847" s="32"/>
      <c r="GU847" s="32"/>
      <c r="GV847" s="32"/>
      <c r="GW847" s="32"/>
      <c r="GX847" s="32"/>
      <c r="GY847" s="32"/>
      <c r="GZ847" s="32"/>
      <c r="HA847" s="32"/>
      <c r="HB847" s="32"/>
      <c r="HC847" s="32"/>
      <c r="HD847" s="32"/>
      <c r="HE847" s="32"/>
      <c r="HF847" s="32"/>
      <c r="HG847" s="32"/>
      <c r="HH847" s="32"/>
      <c r="HI847" s="32"/>
      <c r="HJ847" s="32"/>
      <c r="HK847" s="32"/>
      <c r="HL847" s="32"/>
      <c r="HM847" s="32"/>
      <c r="HN847" s="32"/>
      <c r="HO847" s="32"/>
      <c r="HP847" s="32"/>
      <c r="HQ847" s="32"/>
      <c r="HR847" s="32"/>
      <c r="HS847" s="32"/>
      <c r="HT847" s="32"/>
      <c r="HU847" s="32"/>
      <c r="HV847" s="32"/>
      <c r="HW847" s="32"/>
      <c r="HX847" s="32"/>
      <c r="HY847" s="32"/>
      <c r="HZ847" s="32"/>
      <c r="IA847" s="32"/>
      <c r="IB847" s="32"/>
      <c r="IC847" s="32"/>
      <c r="ID847" s="32"/>
      <c r="IE847" s="32"/>
      <c r="IF847" s="32"/>
      <c r="IG847" s="32"/>
      <c r="IH847" s="32"/>
      <c r="II847" s="32"/>
      <c r="IJ847" s="32"/>
      <c r="IK847" s="32"/>
      <c r="IL847" s="32"/>
      <c r="IM847" s="32"/>
      <c r="IN847" s="32"/>
      <c r="IO847" s="32"/>
      <c r="IP847" s="32"/>
      <c r="IQ847" s="32"/>
      <c r="IR847" s="32"/>
      <c r="IS847" s="32"/>
      <c r="IT847" s="32"/>
      <c r="IU847" s="32"/>
      <c r="IV847" s="32"/>
      <c r="IW847" s="32"/>
      <c r="IX847" s="32"/>
      <c r="IY847" s="32"/>
      <c r="IZ847" s="32"/>
      <c r="JA847" s="32"/>
      <c r="JB847" s="32"/>
      <c r="JC847" s="32"/>
      <c r="JD847" s="32"/>
      <c r="JE847" s="32"/>
      <c r="JF847" s="32"/>
      <c r="JG847" s="32"/>
      <c r="JH847" s="32"/>
      <c r="JI847" s="32"/>
      <c r="JJ847" s="32"/>
      <c r="JK847" s="32"/>
      <c r="JL847" s="32"/>
      <c r="JM847" s="32"/>
      <c r="JN847" s="32"/>
      <c r="JO847" s="32"/>
      <c r="JP847" s="32"/>
      <c r="JQ847" s="32"/>
      <c r="JR847" s="32"/>
      <c r="JS847" s="32"/>
      <c r="JT847" s="32"/>
      <c r="JU847" s="32"/>
      <c r="JV847" s="32"/>
      <c r="JW847" s="32"/>
      <c r="JX847" s="32"/>
      <c r="JY847" s="32"/>
      <c r="JZ847" s="32"/>
      <c r="KA847" s="32"/>
      <c r="KB847" s="32"/>
      <c r="KC847" s="32"/>
      <c r="KD847" s="32"/>
      <c r="KE847" s="32"/>
      <c r="KF847" s="32"/>
      <c r="KG847" s="32"/>
      <c r="KH847" s="32"/>
      <c r="KI847" s="32"/>
      <c r="KJ847" s="32"/>
      <c r="KK847" s="32"/>
      <c r="KL847" s="32"/>
      <c r="KM847" s="32"/>
      <c r="KN847" s="32"/>
      <c r="KO847" s="32"/>
      <c r="KP847" s="32"/>
      <c r="KQ847" s="32"/>
      <c r="KR847" s="32"/>
      <c r="KS847" s="32"/>
      <c r="KT847" s="32"/>
      <c r="KU847" s="32"/>
      <c r="KV847" s="32"/>
      <c r="KW847" s="32"/>
      <c r="KX847" s="32"/>
      <c r="KY847" s="32"/>
      <c r="KZ847" s="32"/>
      <c r="LA847" s="32"/>
      <c r="LB847" s="32"/>
      <c r="LC847" s="32"/>
      <c r="LD847" s="32"/>
      <c r="LE847" s="32"/>
      <c r="LF847" s="32"/>
      <c r="LG847" s="32"/>
      <c r="LH847" s="32"/>
      <c r="LI847" s="32"/>
      <c r="LJ847" s="32"/>
      <c r="LK847" s="32"/>
      <c r="LL847" s="32"/>
      <c r="LM847" s="32"/>
      <c r="LN847" s="32"/>
      <c r="LO847" s="32"/>
      <c r="LP847" s="32"/>
      <c r="LQ847" s="32"/>
      <c r="LR847" s="32"/>
      <c r="LS847" s="32"/>
      <c r="LT847" s="32"/>
      <c r="LU847" s="32"/>
      <c r="LV847" s="32"/>
      <c r="LW847" s="32"/>
      <c r="LX847" s="32"/>
      <c r="LY847" s="32"/>
      <c r="LZ847" s="32"/>
      <c r="MA847" s="32"/>
      <c r="MB847" s="32"/>
      <c r="MC847" s="32"/>
      <c r="MD847" s="32"/>
      <c r="ME847" s="32"/>
      <c r="MF847" s="32"/>
      <c r="MG847" s="32"/>
      <c r="MH847" s="32"/>
      <c r="MI847" s="32"/>
      <c r="MJ847" s="32"/>
      <c r="MK847" s="32"/>
      <c r="ML847" s="32"/>
      <c r="MM847" s="32"/>
      <c r="MN847" s="32"/>
      <c r="MO847" s="32"/>
      <c r="MP847" s="32"/>
      <c r="MQ847" s="32"/>
      <c r="MR847" s="32"/>
      <c r="MS847" s="32"/>
      <c r="MT847" s="32"/>
      <c r="MU847" s="32"/>
      <c r="MV847" s="32"/>
      <c r="MW847" s="32"/>
      <c r="MX847" s="32"/>
      <c r="MY847" s="32"/>
      <c r="MZ847" s="32"/>
      <c r="NA847" s="32"/>
      <c r="NB847" s="32"/>
      <c r="NC847" s="32"/>
      <c r="ND847" s="32"/>
      <c r="NE847" s="32"/>
      <c r="NF847" s="32"/>
      <c r="NG847" s="32"/>
      <c r="NH847" s="32"/>
      <c r="NI847" s="32"/>
      <c r="NJ847" s="32"/>
      <c r="NK847" s="32"/>
      <c r="NL847" s="32"/>
      <c r="NM847" s="32"/>
      <c r="NN847" s="32"/>
      <c r="NO847" s="32"/>
      <c r="NP847" s="32"/>
      <c r="NQ847" s="32"/>
      <c r="NR847" s="32"/>
      <c r="NS847" s="32"/>
      <c r="NT847" s="32"/>
      <c r="NU847" s="32"/>
      <c r="NV847" s="32"/>
      <c r="NW847" s="32"/>
      <c r="NX847" s="32"/>
      <c r="NY847" s="32"/>
      <c r="NZ847" s="32"/>
      <c r="OA847" s="32"/>
      <c r="OB847" s="32"/>
      <c r="OC847" s="32"/>
      <c r="OD847" s="32"/>
      <c r="OE847" s="32"/>
      <c r="OF847" s="32"/>
      <c r="OG847" s="32"/>
      <c r="OH847" s="32"/>
      <c r="OI847" s="32"/>
      <c r="OJ847" s="32"/>
      <c r="OK847" s="32"/>
      <c r="OL847" s="32"/>
      <c r="OM847" s="32"/>
      <c r="ON847" s="32"/>
      <c r="OO847" s="32"/>
      <c r="OP847" s="32"/>
      <c r="OQ847" s="32"/>
      <c r="OR847" s="32"/>
      <c r="OS847" s="32"/>
      <c r="OT847" s="32"/>
      <c r="OU847" s="32"/>
      <c r="OV847" s="32"/>
      <c r="OW847" s="32"/>
      <c r="OX847" s="32"/>
      <c r="OY847" s="32"/>
      <c r="OZ847" s="32"/>
      <c r="PA847" s="32"/>
      <c r="PB847" s="32"/>
      <c r="PC847" s="32"/>
      <c r="PD847" s="32"/>
      <c r="PE847" s="32"/>
      <c r="PF847" s="32"/>
      <c r="PG847" s="32"/>
      <c r="PH847" s="32"/>
      <c r="PI847" s="32"/>
      <c r="PJ847" s="32"/>
      <c r="PK847" s="32"/>
      <c r="PL847" s="32"/>
      <c r="PM847" s="32"/>
      <c r="PN847" s="32"/>
      <c r="PO847" s="32"/>
      <c r="PP847" s="32"/>
      <c r="PQ847" s="32"/>
      <c r="PR847" s="32"/>
      <c r="PS847" s="32"/>
      <c r="PT847" s="32"/>
      <c r="PU847" s="32"/>
      <c r="PV847" s="32"/>
      <c r="PW847" s="32"/>
      <c r="PX847" s="32"/>
      <c r="PY847" s="32"/>
      <c r="PZ847" s="32"/>
      <c r="QA847" s="32"/>
      <c r="QB847" s="32"/>
      <c r="QC847" s="32"/>
      <c r="QD847" s="32"/>
      <c r="QE847" s="32"/>
      <c r="QF847" s="32"/>
      <c r="QG847" s="32"/>
      <c r="QH847" s="32"/>
      <c r="QI847" s="32"/>
      <c r="QJ847" s="32"/>
      <c r="QK847" s="32"/>
      <c r="QL847" s="32"/>
      <c r="QM847" s="32"/>
      <c r="QN847" s="32"/>
      <c r="QO847" s="32"/>
      <c r="QP847" s="32"/>
      <c r="QQ847" s="32"/>
      <c r="QR847" s="32"/>
      <c r="QS847" s="32"/>
      <c r="QT847" s="32"/>
      <c r="QU847" s="32"/>
      <c r="QV847" s="32"/>
      <c r="QW847" s="32"/>
      <c r="QX847" s="32"/>
      <c r="QY847" s="32"/>
      <c r="QZ847" s="32"/>
      <c r="RA847" s="32"/>
      <c r="RB847" s="32"/>
      <c r="RC847" s="32"/>
      <c r="RD847" s="32"/>
      <c r="RE847" s="32"/>
      <c r="RF847" s="32"/>
      <c r="RG847" s="32"/>
      <c r="RH847" s="32"/>
      <c r="RI847" s="32"/>
      <c r="RJ847" s="32"/>
      <c r="RK847" s="32"/>
      <c r="RL847" s="32"/>
      <c r="RM847" s="32"/>
      <c r="RN847" s="32"/>
      <c r="RO847" s="32"/>
      <c r="RP847" s="32"/>
      <c r="RQ847" s="32"/>
      <c r="RR847" s="32"/>
      <c r="RS847" s="32"/>
      <c r="RT847" s="32"/>
      <c r="RU847" s="32"/>
      <c r="RV847" s="32"/>
      <c r="RW847" s="32"/>
      <c r="RX847" s="32"/>
      <c r="RY847" s="32"/>
      <c r="RZ847" s="32"/>
      <c r="SA847" s="32"/>
      <c r="SB847" s="32"/>
      <c r="SC847" s="32"/>
      <c r="SD847" s="32"/>
      <c r="SE847" s="32"/>
      <c r="SF847" s="32"/>
      <c r="SG847" s="32"/>
      <c r="SH847" s="32"/>
      <c r="SI847" s="32"/>
      <c r="SJ847" s="32"/>
      <c r="SK847" s="32"/>
      <c r="SL847" s="32"/>
      <c r="SM847" s="32"/>
      <c r="SN847" s="32"/>
      <c r="SO847" s="32"/>
      <c r="SP847" s="32"/>
      <c r="SQ847" s="32"/>
      <c r="SR847" s="32"/>
      <c r="SS847" s="32"/>
      <c r="ST847" s="32"/>
      <c r="SU847" s="32"/>
      <c r="SV847" s="32"/>
      <c r="SW847" s="32"/>
      <c r="SX847" s="32"/>
      <c r="SY847" s="32"/>
      <c r="SZ847" s="32"/>
      <c r="TA847" s="32"/>
      <c r="TB847" s="32"/>
      <c r="TC847" s="32"/>
      <c r="TD847" s="32"/>
      <c r="TE847" s="32"/>
      <c r="TF847" s="32"/>
      <c r="TG847" s="32"/>
      <c r="TH847" s="32"/>
      <c r="TI847" s="32"/>
      <c r="TJ847" s="32"/>
      <c r="TK847" s="32"/>
      <c r="TL847" s="32"/>
      <c r="TM847" s="32"/>
      <c r="TN847" s="32"/>
      <c r="TO847" s="32"/>
      <c r="TP847" s="32"/>
      <c r="TQ847" s="32"/>
      <c r="TR847" s="32"/>
      <c r="TS847" s="32"/>
      <c r="TT847" s="32"/>
      <c r="TU847" s="32"/>
      <c r="TV847" s="32"/>
      <c r="TW847" s="32"/>
      <c r="TX847" s="32"/>
      <c r="TY847" s="32"/>
      <c r="TZ847" s="32"/>
      <c r="UA847" s="32"/>
      <c r="UB847" s="32"/>
      <c r="UC847" s="32"/>
      <c r="UD847" s="32"/>
      <c r="UE847" s="32"/>
      <c r="UF847" s="32"/>
      <c r="UG847" s="32"/>
      <c r="UH847" s="32"/>
      <c r="UI847" s="32"/>
      <c r="UJ847" s="32"/>
      <c r="UK847" s="32"/>
      <c r="UL847" s="32"/>
      <c r="UM847" s="32"/>
      <c r="UN847" s="32"/>
      <c r="UO847" s="32"/>
      <c r="UP847" s="32"/>
      <c r="UQ847" s="32"/>
      <c r="UR847" s="32"/>
      <c r="US847" s="32"/>
      <c r="UT847" s="32"/>
      <c r="UU847" s="32"/>
      <c r="UV847" s="32"/>
      <c r="UW847" s="32"/>
      <c r="UX847" s="32"/>
      <c r="UY847" s="32"/>
      <c r="UZ847" s="32"/>
      <c r="VA847" s="32"/>
      <c r="VB847" s="32"/>
      <c r="VC847" s="32"/>
      <c r="VD847" s="32"/>
      <c r="VE847" s="32"/>
      <c r="VF847" s="32"/>
      <c r="VG847" s="32"/>
      <c r="VH847" s="32"/>
      <c r="VI847" s="32"/>
      <c r="VJ847" s="32"/>
      <c r="VK847" s="32"/>
      <c r="VL847" s="32"/>
      <c r="VM847" s="32"/>
      <c r="VN847" s="32"/>
      <c r="VO847" s="32"/>
      <c r="VP847" s="32"/>
      <c r="VQ847" s="32"/>
      <c r="VR847" s="32"/>
      <c r="VS847" s="32"/>
      <c r="VT847" s="32"/>
      <c r="VU847" s="32"/>
      <c r="VV847" s="32"/>
      <c r="VW847" s="32"/>
      <c r="VX847" s="32"/>
      <c r="VY847" s="32"/>
      <c r="VZ847" s="32"/>
      <c r="WA847" s="32"/>
      <c r="WB847" s="32"/>
      <c r="WC847" s="32"/>
      <c r="WD847" s="32"/>
      <c r="WE847" s="32"/>
      <c r="WF847" s="32"/>
      <c r="WG847" s="32"/>
      <c r="WH847" s="32"/>
      <c r="WI847" s="32"/>
      <c r="WJ847" s="32"/>
      <c r="WK847" s="32"/>
      <c r="WL847" s="32"/>
      <c r="WM847" s="32"/>
      <c r="WN847" s="32"/>
      <c r="WO847" s="32"/>
      <c r="WP847" s="32"/>
      <c r="WQ847" s="32"/>
      <c r="WR847" s="32"/>
      <c r="WS847" s="32"/>
      <c r="WT847" s="32"/>
      <c r="WU847" s="32"/>
      <c r="WV847" s="32"/>
      <c r="WW847" s="32"/>
      <c r="WX847" s="32"/>
      <c r="WY847" s="32"/>
      <c r="WZ847" s="32"/>
      <c r="XA847" s="32"/>
      <c r="XB847" s="32"/>
      <c r="XC847" s="32"/>
      <c r="XD847" s="32"/>
      <c r="XE847" s="32"/>
      <c r="XF847" s="32"/>
      <c r="XG847" s="32"/>
      <c r="XH847" s="32"/>
      <c r="XI847" s="32"/>
      <c r="XJ847" s="32"/>
      <c r="XK847" s="32"/>
      <c r="XL847" s="32"/>
      <c r="XM847" s="32"/>
      <c r="XN847" s="32"/>
      <c r="XO847" s="32"/>
      <c r="XP847" s="32"/>
      <c r="XQ847" s="32"/>
      <c r="XR847" s="32"/>
      <c r="XS847" s="32"/>
      <c r="XT847" s="32"/>
      <c r="XU847" s="32"/>
      <c r="XV847" s="32"/>
      <c r="XW847" s="32"/>
      <c r="XX847" s="32"/>
      <c r="XY847" s="32"/>
      <c r="XZ847" s="32"/>
      <c r="YA847" s="32"/>
      <c r="YB847" s="32"/>
      <c r="YC847" s="32"/>
      <c r="YD847" s="32"/>
      <c r="YE847" s="32"/>
      <c r="YF847" s="32"/>
      <c r="YG847" s="32"/>
      <c r="YH847" s="32"/>
      <c r="YI847" s="32"/>
      <c r="YJ847" s="32"/>
      <c r="YK847" s="32"/>
      <c r="YL847" s="32"/>
      <c r="YM847" s="32"/>
      <c r="YN847" s="32"/>
      <c r="YO847" s="32"/>
      <c r="YP847" s="32"/>
      <c r="YQ847" s="32"/>
      <c r="YR847" s="32"/>
      <c r="YS847" s="32"/>
      <c r="YT847" s="32"/>
      <c r="YU847" s="32"/>
      <c r="YV847" s="32"/>
      <c r="YW847" s="32"/>
      <c r="YX847" s="32"/>
      <c r="YY847" s="32"/>
      <c r="YZ847" s="32"/>
      <c r="ZA847" s="32"/>
      <c r="ZB847" s="32"/>
      <c r="ZC847" s="32"/>
      <c r="ZD847" s="32"/>
      <c r="ZE847" s="32"/>
      <c r="ZF847" s="32"/>
      <c r="ZG847" s="32"/>
      <c r="ZH847" s="32"/>
      <c r="ZI847" s="32"/>
      <c r="ZJ847" s="32"/>
      <c r="ZK847" s="32"/>
      <c r="ZL847" s="32"/>
      <c r="ZM847" s="32"/>
      <c r="ZN847" s="32"/>
      <c r="ZO847" s="32"/>
      <c r="ZP847" s="32"/>
      <c r="ZQ847" s="32"/>
      <c r="ZR847" s="32"/>
      <c r="ZS847" s="32"/>
      <c r="ZT847" s="32"/>
      <c r="ZU847" s="32"/>
      <c r="ZV847" s="32"/>
      <c r="ZW847" s="32"/>
      <c r="ZX847" s="32"/>
      <c r="ZY847" s="32"/>
      <c r="ZZ847" s="32"/>
      <c r="AAA847" s="32"/>
      <c r="AAB847" s="32"/>
      <c r="AAC847" s="32"/>
      <c r="AAD847" s="32"/>
      <c r="AAE847" s="32"/>
      <c r="AAF847" s="32"/>
      <c r="AAG847" s="32"/>
      <c r="AAH847" s="32"/>
      <c r="AAI847" s="32"/>
      <c r="AAJ847" s="32"/>
      <c r="AAK847" s="32"/>
      <c r="AAL847" s="32"/>
      <c r="AAM847" s="32"/>
      <c r="AAN847" s="32"/>
      <c r="AAO847" s="32"/>
      <c r="AAP847" s="32"/>
      <c r="AAQ847" s="32"/>
      <c r="AAR847" s="32"/>
      <c r="AAS847" s="32"/>
      <c r="AAT847" s="32"/>
      <c r="AAU847" s="32"/>
      <c r="AAV847" s="32"/>
      <c r="AAW847" s="32"/>
      <c r="AAX847" s="32"/>
      <c r="AAY847" s="32"/>
      <c r="AAZ847" s="32"/>
      <c r="ABA847" s="32"/>
      <c r="ABB847" s="32"/>
      <c r="ABC847" s="32"/>
      <c r="ABD847" s="32"/>
      <c r="ABE847" s="32"/>
      <c r="ABF847" s="32"/>
      <c r="ABG847" s="32"/>
      <c r="ABH847" s="32"/>
      <c r="ABI847" s="32"/>
      <c r="ABJ847" s="32"/>
      <c r="ABK847" s="32"/>
      <c r="ABL847" s="32"/>
      <c r="ABM847" s="32"/>
      <c r="ABN847" s="32"/>
      <c r="ABO847" s="32"/>
      <c r="ABP847" s="32"/>
      <c r="ABQ847" s="32"/>
      <c r="ABR847" s="32"/>
      <c r="ABS847" s="32"/>
      <c r="ABT847" s="32"/>
      <c r="ABU847" s="32"/>
      <c r="ABV847" s="32"/>
      <c r="ABW847" s="32"/>
      <c r="ABX847" s="32"/>
      <c r="ABY847" s="32"/>
      <c r="ABZ847" s="32"/>
      <c r="ACA847" s="32"/>
      <c r="ACB847" s="32"/>
      <c r="ACC847" s="32"/>
      <c r="ACD847" s="32"/>
      <c r="ACE847" s="32"/>
      <c r="ACF847" s="32"/>
      <c r="ACG847" s="32"/>
      <c r="ACH847" s="32"/>
      <c r="ACI847" s="32"/>
      <c r="ACJ847" s="32"/>
      <c r="ACK847" s="32"/>
      <c r="ACL847" s="32"/>
      <c r="ACM847" s="32"/>
      <c r="ACN847" s="32"/>
      <c r="ACO847" s="32"/>
      <c r="ACP847" s="32"/>
      <c r="ACQ847" s="32"/>
      <c r="ACR847" s="32"/>
      <c r="ACS847" s="32"/>
      <c r="ACT847" s="32"/>
      <c r="ACU847" s="32"/>
      <c r="ACV847" s="32"/>
      <c r="ACW847" s="32"/>
      <c r="ACX847" s="32"/>
      <c r="ACY847" s="32"/>
      <c r="ACZ847" s="32"/>
      <c r="ADA847" s="32"/>
      <c r="ADB847" s="32"/>
      <c r="ADC847" s="32"/>
      <c r="ADD847" s="32"/>
      <c r="ADE847" s="32"/>
      <c r="ADF847" s="32"/>
      <c r="ADG847" s="32"/>
      <c r="ADH847" s="32"/>
      <c r="ADI847" s="32"/>
      <c r="ADJ847" s="32"/>
      <c r="ADK847" s="32"/>
      <c r="ADL847" s="32"/>
      <c r="ADM847" s="32"/>
      <c r="ADN847" s="32"/>
      <c r="ADO847" s="32"/>
      <c r="ADP847" s="32"/>
      <c r="ADQ847" s="32"/>
      <c r="ADR847" s="32"/>
      <c r="ADS847" s="32"/>
      <c r="ADT847" s="32"/>
      <c r="ADU847" s="32"/>
      <c r="ADV847" s="32"/>
      <c r="ADW847" s="32"/>
      <c r="ADX847" s="32"/>
      <c r="ADY847" s="32"/>
      <c r="ADZ847" s="32"/>
      <c r="AEA847" s="32"/>
      <c r="AEB847" s="32"/>
      <c r="AEC847" s="32"/>
      <c r="AED847" s="32"/>
      <c r="AEE847" s="32"/>
      <c r="AEF847" s="32"/>
      <c r="AEG847" s="32"/>
      <c r="AEH847" s="32"/>
      <c r="AEI847" s="32"/>
      <c r="AEJ847" s="32"/>
      <c r="AEK847" s="32"/>
      <c r="AEL847" s="32"/>
      <c r="AEM847" s="32"/>
      <c r="AEN847" s="32"/>
      <c r="AEO847" s="32"/>
      <c r="AEP847" s="32"/>
      <c r="AEQ847" s="32"/>
      <c r="AER847" s="32"/>
      <c r="AES847" s="32"/>
      <c r="AET847" s="32"/>
      <c r="AEU847" s="32"/>
      <c r="AEV847" s="32"/>
      <c r="AEW847" s="32"/>
      <c r="AEX847" s="32"/>
      <c r="AEY847" s="32"/>
      <c r="AEZ847" s="32"/>
      <c r="AFA847" s="32"/>
      <c r="AFB847" s="32"/>
      <c r="AFC847" s="32"/>
      <c r="AFD847" s="32"/>
      <c r="AFE847" s="32"/>
      <c r="AFF847" s="32"/>
      <c r="AFG847" s="32"/>
      <c r="AFH847" s="32"/>
      <c r="AFI847" s="32"/>
      <c r="AFJ847" s="32"/>
      <c r="AFK847" s="32"/>
      <c r="AFL847" s="32"/>
      <c r="AFM847" s="32"/>
      <c r="AFN847" s="32"/>
      <c r="AFO847" s="32"/>
      <c r="AFP847" s="32"/>
      <c r="AFQ847" s="32"/>
      <c r="AFR847" s="32"/>
      <c r="AFS847" s="32"/>
      <c r="AFT847" s="32"/>
      <c r="AFU847" s="32"/>
      <c r="AFV847" s="32"/>
      <c r="AFW847" s="32"/>
      <c r="AFX847" s="32"/>
      <c r="AFY847" s="32"/>
      <c r="AFZ847" s="32"/>
      <c r="AGA847" s="32"/>
      <c r="AGB847" s="32"/>
      <c r="AGC847" s="32"/>
      <c r="AGD847" s="32"/>
      <c r="AGE847" s="32"/>
      <c r="AGF847" s="32"/>
      <c r="AGG847" s="32"/>
      <c r="AGH847" s="32"/>
      <c r="AGI847" s="32"/>
      <c r="AGJ847" s="32"/>
      <c r="AGK847" s="32"/>
      <c r="AGL847" s="32"/>
      <c r="AGM847" s="32"/>
      <c r="AGN847" s="32"/>
      <c r="AGO847" s="32"/>
      <c r="AGP847" s="32"/>
      <c r="AGQ847" s="32"/>
      <c r="AGR847" s="32"/>
      <c r="AGS847" s="32"/>
      <c r="AGT847" s="32"/>
      <c r="AGU847" s="32"/>
      <c r="AGV847" s="32"/>
      <c r="AGW847" s="32"/>
      <c r="AGX847" s="32"/>
      <c r="AGY847" s="32"/>
      <c r="AGZ847" s="32"/>
      <c r="AHA847" s="32"/>
      <c r="AHB847" s="32"/>
      <c r="AHC847" s="32"/>
      <c r="AHD847" s="32"/>
      <c r="AHE847" s="32"/>
      <c r="AHF847" s="32"/>
      <c r="AHG847" s="32"/>
      <c r="AHH847" s="32"/>
      <c r="AHI847" s="32"/>
      <c r="AHJ847" s="32"/>
      <c r="AHK847" s="32"/>
      <c r="AHL847" s="32"/>
      <c r="AHM847" s="32"/>
      <c r="AHN847" s="32"/>
      <c r="AHO847" s="32"/>
      <c r="AHP847" s="32"/>
      <c r="AHQ847" s="32"/>
      <c r="AHR847" s="32"/>
      <c r="AHS847" s="32"/>
      <c r="AHT847" s="32"/>
      <c r="AHU847" s="32"/>
      <c r="AHV847" s="32"/>
      <c r="AHW847" s="32"/>
      <c r="AHX847" s="32"/>
      <c r="AHY847" s="32"/>
      <c r="AHZ847" s="32"/>
      <c r="AIA847" s="32"/>
      <c r="AIB847" s="32"/>
      <c r="AIC847" s="32"/>
      <c r="AID847" s="32"/>
      <c r="AIE847" s="32"/>
      <c r="AIF847" s="32"/>
      <c r="AIG847" s="32"/>
      <c r="AIH847" s="32"/>
      <c r="AII847" s="32"/>
      <c r="AIJ847" s="32"/>
      <c r="AIK847" s="32"/>
      <c r="AIL847" s="32"/>
      <c r="AIM847" s="32"/>
      <c r="AIN847" s="32"/>
      <c r="AIO847" s="32"/>
      <c r="AIP847" s="32"/>
      <c r="AIQ847" s="32"/>
      <c r="AIR847" s="32"/>
      <c r="AIS847" s="32"/>
      <c r="AIT847" s="32"/>
      <c r="AIU847" s="32"/>
      <c r="AIV847" s="32"/>
      <c r="AIW847" s="32"/>
      <c r="AIX847" s="32"/>
      <c r="AIY847" s="32"/>
      <c r="AIZ847" s="32"/>
      <c r="AJA847" s="32"/>
      <c r="AJB847" s="32"/>
      <c r="AJC847" s="32"/>
      <c r="AJD847" s="32"/>
      <c r="AJE847" s="32"/>
      <c r="AJF847" s="32"/>
      <c r="AJG847" s="32"/>
      <c r="AJH847" s="32"/>
      <c r="AJI847" s="32"/>
      <c r="AJJ847" s="32"/>
      <c r="AJK847" s="32"/>
      <c r="AJL847" s="32"/>
      <c r="AJM847" s="32"/>
      <c r="AJN847" s="32"/>
      <c r="AJO847" s="32"/>
      <c r="AJP847" s="32"/>
      <c r="AJQ847" s="32"/>
      <c r="AJR847" s="32"/>
      <c r="AJS847" s="32"/>
      <c r="AJT847" s="32"/>
      <c r="AJU847" s="32"/>
      <c r="AJV847" s="32"/>
      <c r="AJW847" s="32"/>
      <c r="AJX847" s="32"/>
      <c r="AJY847" s="32"/>
      <c r="AJZ847" s="32"/>
      <c r="AKA847" s="32"/>
      <c r="AKB847" s="32"/>
      <c r="AKC847" s="32"/>
      <c r="AKD847" s="32"/>
      <c r="AKE847" s="32"/>
      <c r="AKF847" s="32"/>
      <c r="AKG847" s="32"/>
      <c r="AKH847" s="32"/>
      <c r="AKI847" s="32"/>
      <c r="AKJ847" s="32"/>
      <c r="AKK847" s="32"/>
      <c r="AKL847" s="32"/>
      <c r="AKM847" s="32"/>
      <c r="AKN847" s="32"/>
      <c r="AKO847" s="32"/>
      <c r="AKP847" s="32"/>
      <c r="AKQ847" s="32"/>
      <c r="AKR847" s="32"/>
      <c r="AKS847" s="32"/>
      <c r="AKT847" s="32"/>
      <c r="AKU847" s="32"/>
      <c r="AKV847" s="32"/>
      <c r="AKW847" s="32"/>
      <c r="AKX847" s="32"/>
      <c r="AKY847" s="32"/>
      <c r="AKZ847" s="32"/>
      <c r="ALA847" s="32"/>
      <c r="ALB847" s="32"/>
      <c r="ALC847" s="32"/>
      <c r="ALD847" s="32"/>
      <c r="ALE847" s="32"/>
      <c r="ALF847" s="32"/>
      <c r="ALG847" s="32"/>
      <c r="ALH847" s="32"/>
      <c r="ALI847" s="32"/>
      <c r="ALJ847" s="32"/>
      <c r="ALK847" s="32"/>
      <c r="ALL847" s="32"/>
      <c r="ALM847" s="32"/>
      <c r="ALN847" s="32"/>
      <c r="ALO847" s="32"/>
      <c r="ALP847" s="32"/>
      <c r="ALQ847" s="32"/>
      <c r="ALR847" s="32"/>
      <c r="ALS847" s="32"/>
      <c r="ALT847" s="32"/>
      <c r="ALU847" s="32"/>
      <c r="ALV847" s="32"/>
      <c r="ALW847" s="32"/>
      <c r="ALX847" s="32"/>
      <c r="ALY847" s="32"/>
      <c r="ALZ847" s="32"/>
      <c r="AMA847" s="32"/>
      <c r="AMB847" s="32"/>
      <c r="AMC847" s="32"/>
      <c r="AMD847" s="32"/>
      <c r="AME847" s="32"/>
      <c r="AMF847" s="32"/>
      <c r="AMG847" s="32"/>
      <c r="AMH847" s="32"/>
      <c r="AMI847" s="32"/>
      <c r="AMJ847" s="32"/>
      <c r="AMK847" s="32"/>
      <c r="AML847" s="32"/>
      <c r="AMM847" s="32"/>
      <c r="AMN847" s="32"/>
      <c r="AMO847" s="32"/>
      <c r="AMP847" s="32"/>
      <c r="AMQ847" s="32"/>
      <c r="AMR847" s="32"/>
      <c r="AMS847" s="32"/>
      <c r="AMT847" s="32"/>
      <c r="AMU847" s="32"/>
      <c r="AMV847" s="32"/>
      <c r="AMW847" s="32"/>
      <c r="AMX847" s="32"/>
      <c r="AMY847" s="32"/>
      <c r="AMZ847" s="32"/>
      <c r="ANA847" s="32"/>
      <c r="ANB847" s="32"/>
      <c r="ANC847" s="32"/>
      <c r="AND847" s="32"/>
      <c r="ANE847" s="32"/>
      <c r="ANF847" s="32"/>
      <c r="ANG847" s="32"/>
      <c r="ANH847" s="32"/>
      <c r="ANI847" s="32"/>
      <c r="ANJ847" s="32"/>
      <c r="ANK847" s="32"/>
      <c r="ANL847" s="32"/>
      <c r="ANM847" s="32"/>
      <c r="ANN847" s="32"/>
      <c r="ANO847" s="32"/>
      <c r="ANP847" s="32"/>
      <c r="ANQ847" s="32"/>
      <c r="ANR847" s="32"/>
      <c r="ANS847" s="32"/>
      <c r="ANT847" s="32"/>
      <c r="ANU847" s="32"/>
      <c r="ANV847" s="32"/>
      <c r="ANW847" s="32"/>
      <c r="ANX847" s="32"/>
      <c r="ANY847" s="32"/>
      <c r="ANZ847" s="32"/>
      <c r="AOA847" s="32"/>
      <c r="AOB847" s="32"/>
      <c r="AOC847" s="32"/>
      <c r="AOD847" s="32"/>
      <c r="AOE847" s="32"/>
      <c r="AOF847" s="32"/>
      <c r="AOG847" s="32"/>
      <c r="AOH847" s="32"/>
      <c r="AOI847" s="32"/>
      <c r="AOJ847" s="32"/>
      <c r="AOK847" s="32"/>
      <c r="AOL847" s="32"/>
      <c r="AOM847" s="32"/>
      <c r="AON847" s="32"/>
      <c r="AOO847" s="32"/>
      <c r="AOP847" s="32"/>
      <c r="AOQ847" s="32"/>
      <c r="AOR847" s="32"/>
      <c r="AOS847" s="32"/>
      <c r="AOT847" s="32"/>
      <c r="AOU847" s="32"/>
      <c r="AOV847" s="32"/>
      <c r="AOW847" s="32"/>
      <c r="AOX847" s="32"/>
      <c r="AOY847" s="32"/>
      <c r="AOZ847" s="32"/>
      <c r="APA847" s="32"/>
      <c r="APB847" s="32"/>
      <c r="APC847" s="32"/>
      <c r="APD847" s="32"/>
      <c r="APE847" s="32"/>
      <c r="APF847" s="32"/>
      <c r="APG847" s="32"/>
      <c r="APH847" s="32"/>
      <c r="API847" s="32"/>
      <c r="APJ847" s="32"/>
      <c r="APK847" s="32"/>
      <c r="APL847" s="32"/>
      <c r="APM847" s="32"/>
      <c r="APN847" s="32"/>
      <c r="APO847" s="32"/>
      <c r="APP847" s="32"/>
      <c r="APQ847" s="32"/>
      <c r="APR847" s="32"/>
      <c r="APS847" s="32"/>
      <c r="APT847" s="32"/>
      <c r="APU847" s="32"/>
      <c r="APV847" s="32"/>
      <c r="APW847" s="32"/>
      <c r="APX847" s="32"/>
      <c r="APY847" s="32"/>
      <c r="APZ847" s="32"/>
      <c r="AQA847" s="32"/>
      <c r="AQB847" s="32"/>
      <c r="AQC847" s="32"/>
      <c r="AQD847" s="32"/>
      <c r="AQE847" s="32"/>
      <c r="AQF847" s="32"/>
      <c r="AQG847" s="32"/>
      <c r="AQH847" s="32"/>
      <c r="AQI847" s="32"/>
      <c r="AQJ847" s="32"/>
      <c r="AQK847" s="32"/>
      <c r="AQL847" s="32"/>
      <c r="AQM847" s="32"/>
      <c r="AQN847" s="32"/>
      <c r="AQO847" s="32"/>
      <c r="AQP847" s="32"/>
      <c r="AQQ847" s="32"/>
      <c r="AQR847" s="32"/>
      <c r="AQS847" s="32"/>
      <c r="AQT847" s="32"/>
      <c r="AQU847" s="32"/>
      <c r="AQV847" s="32"/>
      <c r="AQW847" s="32"/>
      <c r="AQX847" s="32"/>
      <c r="AQY847" s="32"/>
      <c r="AQZ847" s="32"/>
      <c r="ARA847" s="32"/>
      <c r="ARB847" s="32"/>
      <c r="ARC847" s="32"/>
      <c r="ARD847" s="32"/>
      <c r="ARE847" s="32"/>
      <c r="ARF847" s="32"/>
      <c r="ARG847" s="32"/>
      <c r="ARH847" s="32"/>
      <c r="ARI847" s="32"/>
      <c r="ARJ847" s="32"/>
      <c r="ARK847" s="32"/>
      <c r="ARL847" s="32"/>
      <c r="ARM847" s="32"/>
      <c r="ARN847" s="32"/>
      <c r="ARO847" s="32"/>
      <c r="ARP847" s="32"/>
      <c r="ARQ847" s="32"/>
      <c r="ARR847" s="32"/>
      <c r="ARS847" s="32"/>
      <c r="ART847" s="32"/>
      <c r="ARU847" s="32"/>
      <c r="ARV847" s="32"/>
      <c r="ARW847" s="32"/>
      <c r="ARX847" s="32"/>
      <c r="ARY847" s="32"/>
      <c r="ARZ847" s="32"/>
      <c r="ASA847" s="32"/>
      <c r="ASB847" s="32"/>
      <c r="ASC847" s="32"/>
      <c r="ASD847" s="32"/>
      <c r="ASE847" s="32"/>
      <c r="ASF847" s="32"/>
      <c r="ASG847" s="32"/>
      <c r="ASH847" s="32"/>
      <c r="ASI847" s="32"/>
      <c r="ASJ847" s="32"/>
      <c r="ASK847" s="32"/>
      <c r="ASL847" s="32"/>
      <c r="ASM847" s="32"/>
      <c r="ASN847" s="32"/>
      <c r="ASO847" s="32"/>
      <c r="ASP847" s="32"/>
      <c r="ASQ847" s="32"/>
      <c r="ASR847" s="32"/>
      <c r="ASS847" s="32"/>
      <c r="AST847" s="32"/>
      <c r="ASU847" s="32"/>
      <c r="ASV847" s="32"/>
      <c r="ASW847" s="32"/>
      <c r="ASX847" s="32"/>
      <c r="ASY847" s="32"/>
      <c r="ASZ847" s="32"/>
      <c r="ATA847" s="32"/>
      <c r="ATB847" s="32"/>
      <c r="ATC847" s="32"/>
      <c r="ATD847" s="32"/>
      <c r="ATE847" s="32"/>
      <c r="ATF847" s="32"/>
      <c r="ATG847" s="32"/>
      <c r="ATH847" s="32"/>
      <c r="ATI847" s="32"/>
      <c r="ATJ847" s="32"/>
      <c r="ATK847" s="32"/>
      <c r="ATL847" s="32"/>
      <c r="ATM847" s="32"/>
      <c r="ATN847" s="32"/>
      <c r="ATO847" s="32"/>
      <c r="ATP847" s="32"/>
      <c r="ATQ847" s="32"/>
      <c r="ATR847" s="32"/>
      <c r="ATS847" s="32"/>
      <c r="ATT847" s="32"/>
      <c r="ATU847" s="32"/>
      <c r="ATV847" s="32"/>
      <c r="ATW847" s="32"/>
      <c r="ATX847" s="32"/>
      <c r="ATY847" s="32"/>
      <c r="ATZ847" s="32"/>
      <c r="AUA847" s="32"/>
      <c r="AUB847" s="32"/>
      <c r="AUC847" s="32"/>
      <c r="AUD847" s="32"/>
      <c r="AUE847" s="32"/>
      <c r="AUF847" s="32"/>
      <c r="AUG847" s="32"/>
      <c r="AUH847" s="32"/>
      <c r="AUI847" s="32"/>
      <c r="AUJ847" s="32"/>
      <c r="AUK847" s="32"/>
      <c r="AUL847" s="32"/>
      <c r="AUM847" s="32"/>
      <c r="AUN847" s="32"/>
      <c r="AUO847" s="32"/>
      <c r="AUP847" s="32"/>
      <c r="AUQ847" s="32"/>
      <c r="AUR847" s="32"/>
      <c r="AUS847" s="32"/>
      <c r="AUT847" s="32"/>
      <c r="AUU847" s="32"/>
      <c r="AUV847" s="32"/>
      <c r="AUW847" s="32"/>
      <c r="AUX847" s="32"/>
      <c r="AUY847" s="32"/>
      <c r="AUZ847" s="32"/>
      <c r="AVA847" s="32"/>
      <c r="AVB847" s="32"/>
      <c r="AVC847" s="32"/>
      <c r="AVD847" s="32"/>
      <c r="AVE847" s="32"/>
      <c r="AVF847" s="32"/>
      <c r="AVG847" s="32"/>
      <c r="AVH847" s="32"/>
      <c r="AVI847" s="32"/>
      <c r="AVJ847" s="32"/>
      <c r="AVK847" s="32"/>
      <c r="AVL847" s="32"/>
      <c r="AVM847" s="32"/>
      <c r="AVN847" s="32"/>
      <c r="AVO847" s="32"/>
      <c r="AVP847" s="32"/>
      <c r="AVQ847" s="32"/>
      <c r="AVR847" s="32"/>
      <c r="AVS847" s="32"/>
      <c r="AVT847" s="32"/>
      <c r="AVU847" s="32"/>
      <c r="AVV847" s="32"/>
      <c r="AVW847" s="32"/>
      <c r="AVX847" s="32"/>
      <c r="AVY847" s="32"/>
      <c r="AVZ847" s="32"/>
      <c r="AWA847" s="32"/>
      <c r="AWB847" s="32"/>
      <c r="AWC847" s="32"/>
      <c r="AWD847" s="32"/>
      <c r="AWE847" s="32"/>
      <c r="AWF847" s="32"/>
      <c r="AWG847" s="32"/>
      <c r="AWH847" s="32"/>
      <c r="AWI847" s="32"/>
      <c r="AWJ847" s="32"/>
      <c r="AWK847" s="32"/>
      <c r="AWL847" s="32"/>
      <c r="AWM847" s="32"/>
      <c r="AWN847" s="32"/>
      <c r="AWO847" s="32"/>
      <c r="AWP847" s="32"/>
      <c r="AWQ847" s="32"/>
      <c r="AWR847" s="32"/>
      <c r="AWS847" s="32"/>
      <c r="AWT847" s="32"/>
      <c r="AWU847" s="32"/>
      <c r="AWV847" s="32"/>
      <c r="AWW847" s="32"/>
      <c r="AWX847" s="32"/>
      <c r="AWY847" s="32"/>
      <c r="AWZ847" s="32"/>
      <c r="AXA847" s="32"/>
      <c r="AXB847" s="32"/>
      <c r="AXC847" s="32"/>
      <c r="AXD847" s="32"/>
      <c r="AXE847" s="32"/>
      <c r="AXF847" s="32"/>
      <c r="AXG847" s="32"/>
      <c r="AXH847" s="32"/>
      <c r="AXI847" s="32"/>
      <c r="AXJ847" s="32"/>
      <c r="AXK847" s="32"/>
      <c r="AXL847" s="32"/>
      <c r="AXM847" s="32"/>
      <c r="AXN847" s="32"/>
      <c r="AXO847" s="32"/>
      <c r="AXP847" s="32"/>
      <c r="AXQ847" s="32"/>
      <c r="AXR847" s="32"/>
      <c r="AXS847" s="32"/>
      <c r="AXT847" s="32"/>
      <c r="AXU847" s="32"/>
      <c r="AXV847" s="32"/>
      <c r="AXW847" s="32"/>
      <c r="AXX847" s="32"/>
      <c r="AXY847" s="32"/>
      <c r="AXZ847" s="32"/>
      <c r="AYA847" s="32"/>
      <c r="AYB847" s="32"/>
      <c r="AYC847" s="32"/>
      <c r="AYD847" s="32"/>
      <c r="AYE847" s="32"/>
      <c r="AYF847" s="32"/>
      <c r="AYG847" s="32"/>
      <c r="AYH847" s="32"/>
      <c r="AYI847" s="32"/>
      <c r="AYJ847" s="32"/>
      <c r="AYK847" s="32"/>
      <c r="AYL847" s="32"/>
      <c r="AYM847" s="32"/>
      <c r="AYN847" s="32"/>
      <c r="AYO847" s="32"/>
      <c r="AYP847" s="32"/>
      <c r="AYQ847" s="32"/>
      <c r="AYR847" s="32"/>
      <c r="AYS847" s="32"/>
      <c r="AYT847" s="32"/>
      <c r="AYU847" s="32"/>
      <c r="AYV847" s="32"/>
      <c r="AYW847" s="32"/>
      <c r="AYX847" s="32"/>
      <c r="AYY847" s="32"/>
      <c r="AYZ847" s="32"/>
      <c r="AZA847" s="32"/>
      <c r="AZB847" s="32"/>
      <c r="AZC847" s="32"/>
      <c r="AZD847" s="32"/>
      <c r="AZE847" s="32"/>
      <c r="AZF847" s="32"/>
      <c r="AZG847" s="32"/>
      <c r="AZH847" s="32"/>
      <c r="AZI847" s="32"/>
      <c r="AZJ847" s="32"/>
      <c r="AZK847" s="32"/>
      <c r="AZL847" s="32"/>
      <c r="AZM847" s="32"/>
      <c r="AZN847" s="32"/>
      <c r="AZO847" s="32"/>
      <c r="AZP847" s="32"/>
      <c r="AZQ847" s="32"/>
      <c r="AZR847" s="32"/>
      <c r="AZS847" s="32"/>
      <c r="AZT847" s="32"/>
      <c r="AZU847" s="32"/>
      <c r="AZV847" s="32"/>
      <c r="AZW847" s="32"/>
      <c r="AZX847" s="32"/>
      <c r="AZY847" s="32"/>
      <c r="AZZ847" s="32"/>
      <c r="BAA847" s="32"/>
      <c r="BAB847" s="32"/>
      <c r="BAC847" s="32"/>
      <c r="BAD847" s="32"/>
      <c r="BAE847" s="32"/>
      <c r="BAF847" s="32"/>
      <c r="BAG847" s="32"/>
      <c r="BAH847" s="32"/>
      <c r="BAI847" s="32"/>
      <c r="BAJ847" s="32"/>
      <c r="BAK847" s="32"/>
      <c r="BAL847" s="32"/>
      <c r="BAM847" s="32"/>
      <c r="BAN847" s="32"/>
      <c r="BAO847" s="32"/>
      <c r="BAP847" s="32"/>
      <c r="BAQ847" s="32"/>
      <c r="BAR847" s="32"/>
      <c r="BAS847" s="32"/>
      <c r="BAT847" s="32"/>
      <c r="BAU847" s="32"/>
      <c r="BAV847" s="32"/>
      <c r="BAW847" s="32"/>
      <c r="BAX847" s="32"/>
      <c r="BAY847" s="32"/>
      <c r="BAZ847" s="32"/>
      <c r="BBA847" s="32"/>
      <c r="BBB847" s="32"/>
      <c r="BBC847" s="32"/>
      <c r="BBD847" s="32"/>
      <c r="BBE847" s="32"/>
      <c r="BBF847" s="32"/>
      <c r="BBG847" s="32"/>
      <c r="BBH847" s="32"/>
      <c r="BBI847" s="32"/>
      <c r="BBJ847" s="32"/>
      <c r="BBK847" s="32"/>
      <c r="BBL847" s="32"/>
      <c r="BBM847" s="32"/>
      <c r="BBN847" s="32"/>
      <c r="BBO847" s="32"/>
      <c r="BBP847" s="32"/>
      <c r="BBQ847" s="32"/>
      <c r="BBR847" s="32"/>
      <c r="BBS847" s="32"/>
      <c r="BBT847" s="32"/>
      <c r="BBU847" s="32"/>
      <c r="BBV847" s="32"/>
      <c r="BBW847" s="32"/>
      <c r="BBX847" s="32"/>
      <c r="BBY847" s="32"/>
      <c r="BBZ847" s="32"/>
      <c r="BCA847" s="32"/>
      <c r="BCB847" s="32"/>
      <c r="BCC847" s="32"/>
      <c r="BCD847" s="32"/>
      <c r="BCE847" s="32"/>
      <c r="BCF847" s="32"/>
      <c r="BCG847" s="32"/>
      <c r="BCH847" s="32"/>
      <c r="BCI847" s="32"/>
      <c r="BCJ847" s="32"/>
      <c r="BCK847" s="32"/>
      <c r="BCL847" s="32"/>
      <c r="BCM847" s="32"/>
      <c r="BCN847" s="32"/>
      <c r="BCO847" s="32"/>
      <c r="BCP847" s="32"/>
      <c r="BCQ847" s="32"/>
      <c r="BCR847" s="32"/>
      <c r="BCS847" s="32"/>
      <c r="BCT847" s="32"/>
      <c r="BCU847" s="32"/>
      <c r="BCV847" s="32"/>
      <c r="BCW847" s="32"/>
      <c r="BCX847" s="32"/>
      <c r="BCY847" s="32"/>
      <c r="BCZ847" s="32"/>
      <c r="BDA847" s="32"/>
      <c r="BDB847" s="32"/>
      <c r="BDC847" s="32"/>
      <c r="BDD847" s="32"/>
      <c r="BDE847" s="32"/>
      <c r="BDF847" s="32"/>
      <c r="BDG847" s="32"/>
      <c r="BDH847" s="32"/>
      <c r="BDI847" s="32"/>
      <c r="BDJ847" s="32"/>
      <c r="BDK847" s="32"/>
      <c r="BDL847" s="32"/>
      <c r="BDM847" s="32"/>
      <c r="BDN847" s="32"/>
      <c r="BDO847" s="32"/>
      <c r="BDP847" s="32"/>
      <c r="BDQ847" s="32"/>
      <c r="BDR847" s="32"/>
      <c r="BDS847" s="32"/>
      <c r="BDT847" s="32"/>
      <c r="BDU847" s="32"/>
      <c r="BDV847" s="32"/>
      <c r="BDW847" s="32"/>
      <c r="BDX847" s="32"/>
      <c r="BDY847" s="32"/>
      <c r="BDZ847" s="32"/>
      <c r="BEA847" s="32"/>
      <c r="BEB847" s="32"/>
      <c r="BEC847" s="32"/>
      <c r="BED847" s="32"/>
      <c r="BEE847" s="32"/>
      <c r="BEF847" s="32"/>
      <c r="BEG847" s="32"/>
      <c r="BEH847" s="32"/>
      <c r="BEI847" s="32"/>
      <c r="BEJ847" s="32"/>
      <c r="BEK847" s="32"/>
      <c r="BEL847" s="32"/>
      <c r="BEM847" s="32"/>
      <c r="BEN847" s="32"/>
      <c r="BEO847" s="32"/>
      <c r="BEP847" s="32"/>
      <c r="BEQ847" s="32"/>
      <c r="BER847" s="32"/>
      <c r="BES847" s="32"/>
      <c r="BET847" s="32"/>
      <c r="BEU847" s="32"/>
      <c r="BEV847" s="32"/>
      <c r="BEW847" s="32"/>
      <c r="BEX847" s="32"/>
      <c r="BEY847" s="32"/>
      <c r="BEZ847" s="32"/>
      <c r="BFA847" s="32"/>
      <c r="BFB847" s="32"/>
      <c r="BFC847" s="32"/>
      <c r="BFD847" s="32"/>
      <c r="BFE847" s="32"/>
      <c r="BFF847" s="32"/>
      <c r="BFG847" s="32"/>
      <c r="BFH847" s="32"/>
      <c r="BFI847" s="32"/>
      <c r="BFJ847" s="32"/>
      <c r="BFK847" s="32"/>
      <c r="BFL847" s="32"/>
      <c r="BFM847" s="32"/>
      <c r="BFN847" s="32"/>
      <c r="BFO847" s="32"/>
      <c r="BFP847" s="32"/>
      <c r="BFQ847" s="32"/>
      <c r="BFR847" s="32"/>
      <c r="BFS847" s="32"/>
      <c r="BFT847" s="32"/>
      <c r="BFU847" s="32"/>
      <c r="BFV847" s="32"/>
      <c r="BFW847" s="32"/>
      <c r="BFX847" s="32"/>
      <c r="BFY847" s="32"/>
      <c r="BFZ847" s="32"/>
      <c r="BGA847" s="32"/>
      <c r="BGB847" s="32"/>
      <c r="BGC847" s="32"/>
      <c r="BGD847" s="32"/>
      <c r="BGE847" s="32"/>
      <c r="BGF847" s="32"/>
      <c r="BGG847" s="32"/>
      <c r="BGH847" s="32"/>
      <c r="BGI847" s="32"/>
      <c r="BGJ847" s="32"/>
      <c r="BGK847" s="32"/>
      <c r="BGL847" s="32"/>
      <c r="BGM847" s="32"/>
      <c r="BGN847" s="32"/>
      <c r="BGO847" s="32"/>
      <c r="BGP847" s="32"/>
      <c r="BGQ847" s="32"/>
      <c r="BGR847" s="32"/>
      <c r="BGS847" s="32"/>
      <c r="BGT847" s="32"/>
      <c r="BGU847" s="32"/>
      <c r="BGV847" s="32"/>
      <c r="BGW847" s="32"/>
      <c r="BGX847" s="32"/>
      <c r="BGY847" s="32"/>
      <c r="BGZ847" s="32"/>
      <c r="BHA847" s="32"/>
      <c r="BHB847" s="32"/>
      <c r="BHC847" s="32"/>
      <c r="BHD847" s="32"/>
      <c r="BHE847" s="32"/>
      <c r="BHF847" s="32"/>
      <c r="BHG847" s="32"/>
      <c r="BHH847" s="32"/>
      <c r="BHI847" s="32"/>
      <c r="BHJ847" s="32"/>
      <c r="BHK847" s="32"/>
      <c r="BHL847" s="32"/>
      <c r="BHM847" s="32"/>
      <c r="BHN847" s="32"/>
      <c r="BHO847" s="32"/>
      <c r="BHP847" s="32"/>
      <c r="BHQ847" s="32"/>
      <c r="BHR847" s="32"/>
      <c r="BHS847" s="32"/>
      <c r="BHT847" s="32"/>
      <c r="BHU847" s="32"/>
      <c r="BHV847" s="32"/>
      <c r="BHW847" s="32"/>
      <c r="BHX847" s="32"/>
      <c r="BHY847" s="32"/>
      <c r="BHZ847" s="32"/>
      <c r="BIA847" s="32"/>
      <c r="BIB847" s="32"/>
      <c r="BIC847" s="32"/>
      <c r="BID847" s="32"/>
      <c r="BIE847" s="32"/>
      <c r="BIF847" s="32"/>
      <c r="BIG847" s="32"/>
      <c r="BIH847" s="32"/>
      <c r="BII847" s="32"/>
      <c r="BIJ847" s="32"/>
      <c r="BIK847" s="32"/>
      <c r="BIL847" s="32"/>
      <c r="BIM847" s="32"/>
      <c r="BIN847" s="32"/>
      <c r="BIO847" s="32"/>
      <c r="BIP847" s="32"/>
      <c r="BIQ847" s="32"/>
      <c r="BIR847" s="32"/>
      <c r="BIS847" s="32"/>
      <c r="BIT847" s="32"/>
      <c r="BIU847" s="32"/>
      <c r="BIV847" s="32"/>
      <c r="BIW847" s="32"/>
      <c r="BIX847" s="32"/>
      <c r="BIY847" s="32"/>
      <c r="BIZ847" s="32"/>
      <c r="BJA847" s="32"/>
      <c r="BJB847" s="32"/>
      <c r="BJC847" s="32"/>
      <c r="BJD847" s="32"/>
      <c r="BJE847" s="32"/>
      <c r="BJF847" s="32"/>
      <c r="BJG847" s="32"/>
      <c r="BJH847" s="32"/>
      <c r="BJI847" s="32"/>
      <c r="BJJ847" s="32"/>
      <c r="BJK847" s="32"/>
      <c r="BJL847" s="32"/>
      <c r="BJM847" s="32"/>
      <c r="BJN847" s="32"/>
      <c r="BJO847" s="32"/>
      <c r="BJP847" s="32"/>
      <c r="BJQ847" s="32"/>
      <c r="BJR847" s="32"/>
      <c r="BJS847" s="32"/>
      <c r="BJT847" s="32"/>
      <c r="BJU847" s="32"/>
      <c r="BJV847" s="32"/>
      <c r="BJW847" s="32"/>
      <c r="BJX847" s="32"/>
      <c r="BJY847" s="32"/>
      <c r="BJZ847" s="32"/>
      <c r="BKA847" s="32"/>
      <c r="BKB847" s="32"/>
      <c r="BKC847" s="32"/>
      <c r="BKD847" s="32"/>
      <c r="BKE847" s="32"/>
      <c r="BKF847" s="32"/>
      <c r="BKG847" s="32"/>
      <c r="BKH847" s="32"/>
      <c r="BKI847" s="32"/>
      <c r="BKJ847" s="32"/>
      <c r="BKK847" s="32"/>
      <c r="BKL847" s="32"/>
      <c r="BKM847" s="32"/>
      <c r="BKN847" s="32"/>
      <c r="BKO847" s="32"/>
      <c r="BKP847" s="32"/>
      <c r="BKQ847" s="32"/>
      <c r="BKR847" s="32"/>
      <c r="BKS847" s="32"/>
      <c r="BKT847" s="32"/>
      <c r="BKU847" s="32"/>
      <c r="BKV847" s="32"/>
      <c r="BKW847" s="32"/>
      <c r="BKX847" s="32"/>
      <c r="BKY847" s="32"/>
      <c r="BKZ847" s="32"/>
      <c r="BLA847" s="32"/>
      <c r="BLB847" s="32"/>
      <c r="BLC847" s="32"/>
      <c r="BLD847" s="32"/>
      <c r="BLE847" s="32"/>
      <c r="BLF847" s="32"/>
      <c r="BLG847" s="32"/>
      <c r="BLH847" s="32"/>
      <c r="BLI847" s="32"/>
      <c r="BLJ847" s="32"/>
      <c r="BLK847" s="32"/>
      <c r="BLL847" s="32"/>
      <c r="BLM847" s="32"/>
      <c r="BLN847" s="32"/>
      <c r="BLO847" s="32"/>
      <c r="BLP847" s="32"/>
      <c r="BLQ847" s="32"/>
      <c r="BLR847" s="32"/>
      <c r="BLS847" s="32"/>
      <c r="BLT847" s="32"/>
      <c r="BLU847" s="32"/>
      <c r="BLV847" s="32"/>
      <c r="BLW847" s="32"/>
      <c r="BLX847" s="32"/>
      <c r="BLY847" s="32"/>
      <c r="BLZ847" s="32"/>
      <c r="BMA847" s="32"/>
      <c r="BMB847" s="32"/>
      <c r="BMC847" s="32"/>
      <c r="BMD847" s="32"/>
      <c r="BME847" s="32"/>
      <c r="BMF847" s="32"/>
      <c r="BMG847" s="32"/>
      <c r="BMH847" s="32"/>
      <c r="BMI847" s="32"/>
      <c r="BMJ847" s="32"/>
      <c r="BMK847" s="32"/>
      <c r="BML847" s="32"/>
      <c r="BMM847" s="32"/>
      <c r="BMN847" s="32"/>
      <c r="BMO847" s="32"/>
      <c r="BMP847" s="32"/>
      <c r="BMQ847" s="32"/>
      <c r="BMR847" s="32"/>
      <c r="BMS847" s="32"/>
      <c r="BMT847" s="32"/>
      <c r="BMU847" s="32"/>
      <c r="BMV847" s="32"/>
      <c r="BMW847" s="32"/>
      <c r="BMX847" s="32"/>
      <c r="BMY847" s="32"/>
      <c r="BMZ847" s="32"/>
      <c r="BNA847" s="32"/>
      <c r="BNB847" s="32"/>
      <c r="BNC847" s="32"/>
      <c r="BND847" s="32"/>
      <c r="BNE847" s="32"/>
      <c r="BNF847" s="32"/>
      <c r="BNG847" s="32"/>
      <c r="BNH847" s="32"/>
      <c r="BNI847" s="32"/>
      <c r="BNJ847" s="32"/>
      <c r="BNK847" s="32"/>
      <c r="BNL847" s="32"/>
      <c r="BNM847" s="32"/>
      <c r="BNN847" s="32"/>
      <c r="BNO847" s="32"/>
      <c r="BNP847" s="32"/>
      <c r="BNQ847" s="32"/>
      <c r="BNR847" s="32"/>
      <c r="BNS847" s="32"/>
      <c r="BNT847" s="32"/>
      <c r="BNU847" s="32"/>
      <c r="BNV847" s="32"/>
      <c r="BNW847" s="32"/>
      <c r="BNX847" s="32"/>
      <c r="BNY847" s="32"/>
      <c r="BNZ847" s="32"/>
      <c r="BOA847" s="32"/>
      <c r="BOB847" s="32"/>
      <c r="BOC847" s="32"/>
      <c r="BOD847" s="32"/>
      <c r="BOE847" s="32"/>
      <c r="BOF847" s="32"/>
      <c r="BOG847" s="32"/>
      <c r="BOH847" s="32"/>
      <c r="BOI847" s="32"/>
      <c r="BOJ847" s="32"/>
      <c r="BOK847" s="32"/>
      <c r="BOL847" s="32"/>
      <c r="BOM847" s="32"/>
      <c r="BON847" s="32"/>
      <c r="BOO847" s="32"/>
      <c r="BOP847" s="32"/>
      <c r="BOQ847" s="32"/>
      <c r="BOR847" s="32"/>
      <c r="BOS847" s="32"/>
      <c r="BOT847" s="32"/>
      <c r="BOU847" s="32"/>
      <c r="BOV847" s="32"/>
      <c r="BOW847" s="32"/>
      <c r="BOX847" s="32"/>
      <c r="BOY847" s="32"/>
      <c r="BOZ847" s="32"/>
      <c r="BPA847" s="32"/>
      <c r="BPB847" s="32"/>
      <c r="BPC847" s="32"/>
      <c r="BPD847" s="32"/>
      <c r="BPE847" s="32"/>
      <c r="BPF847" s="32"/>
      <c r="BPG847" s="32"/>
      <c r="BPH847" s="32"/>
      <c r="BPI847" s="32"/>
      <c r="BPJ847" s="32"/>
      <c r="BPK847" s="32"/>
      <c r="BPL847" s="32"/>
      <c r="BPM847" s="32"/>
      <c r="BPN847" s="32"/>
      <c r="BPO847" s="32"/>
      <c r="BPP847" s="32"/>
      <c r="BPQ847" s="32"/>
      <c r="BPR847" s="32"/>
      <c r="BPS847" s="32"/>
      <c r="BPT847" s="32"/>
      <c r="BPU847" s="32"/>
      <c r="BPV847" s="32"/>
      <c r="BPW847" s="32"/>
      <c r="BPX847" s="32"/>
      <c r="BPY847" s="32"/>
      <c r="BPZ847" s="32"/>
      <c r="BQA847" s="32"/>
      <c r="BQB847" s="32"/>
      <c r="BQC847" s="32"/>
      <c r="BQD847" s="32"/>
      <c r="BQE847" s="32"/>
      <c r="BQF847" s="32"/>
      <c r="BQG847" s="32"/>
      <c r="BQH847" s="32"/>
      <c r="BQI847" s="32"/>
      <c r="BQJ847" s="32"/>
      <c r="BQK847" s="32"/>
      <c r="BQL847" s="32"/>
      <c r="BQM847" s="32"/>
      <c r="BQN847" s="32"/>
      <c r="BQO847" s="32"/>
      <c r="BQP847" s="32"/>
      <c r="BQQ847" s="32"/>
      <c r="BQR847" s="32"/>
      <c r="BQS847" s="32"/>
      <c r="BQT847" s="32"/>
      <c r="BQU847" s="32"/>
      <c r="BQV847" s="32"/>
      <c r="BQW847" s="32"/>
      <c r="BQX847" s="32"/>
      <c r="BQY847" s="32"/>
      <c r="BQZ847" s="32"/>
      <c r="BRA847" s="32"/>
      <c r="BRB847" s="32"/>
      <c r="BRC847" s="32"/>
      <c r="BRD847" s="32"/>
      <c r="BRE847" s="32"/>
      <c r="BRF847" s="32"/>
      <c r="BRG847" s="32"/>
      <c r="BRH847" s="32"/>
      <c r="BRI847" s="32"/>
      <c r="BRJ847" s="32"/>
      <c r="BRK847" s="32"/>
      <c r="BRL847" s="32"/>
      <c r="BRM847" s="32"/>
      <c r="BRN847" s="32"/>
      <c r="BRO847" s="32"/>
      <c r="BRP847" s="32"/>
      <c r="BRQ847" s="32"/>
      <c r="BRR847" s="32"/>
      <c r="BRS847" s="32"/>
      <c r="BRT847" s="32"/>
      <c r="BRU847" s="32"/>
      <c r="BRV847" s="32"/>
      <c r="BRW847" s="32"/>
      <c r="BRX847" s="32"/>
      <c r="BRY847" s="32"/>
      <c r="BRZ847" s="32"/>
      <c r="BSA847" s="32"/>
      <c r="BSB847" s="32"/>
      <c r="BSC847" s="32"/>
      <c r="BSD847" s="32"/>
      <c r="BSE847" s="32"/>
      <c r="BSF847" s="32"/>
      <c r="BSG847" s="32"/>
      <c r="BSH847" s="32"/>
      <c r="BSI847" s="32"/>
      <c r="BSJ847" s="32"/>
      <c r="BSK847" s="32"/>
      <c r="BSL847" s="32"/>
      <c r="BSM847" s="32"/>
      <c r="BSN847" s="32"/>
      <c r="BSO847" s="32"/>
      <c r="BSP847" s="32"/>
      <c r="BSQ847" s="32"/>
      <c r="BSR847" s="32"/>
      <c r="BSS847" s="32"/>
      <c r="BST847" s="32"/>
      <c r="BSU847" s="32"/>
      <c r="BSV847" s="32"/>
      <c r="BSW847" s="32"/>
      <c r="BSX847" s="32"/>
      <c r="BSY847" s="32"/>
      <c r="BSZ847" s="32"/>
      <c r="BTA847" s="32"/>
      <c r="BTB847" s="32"/>
      <c r="BTC847" s="32"/>
      <c r="BTD847" s="32"/>
      <c r="BTE847" s="32"/>
      <c r="BTF847" s="32"/>
      <c r="BTG847" s="32"/>
      <c r="BTH847" s="32"/>
      <c r="BTI847" s="32"/>
      <c r="BTJ847" s="32"/>
      <c r="BTK847" s="32"/>
      <c r="BTL847" s="32"/>
      <c r="BTM847" s="32"/>
      <c r="BTN847" s="32"/>
      <c r="BTO847" s="32"/>
      <c r="BTP847" s="32"/>
      <c r="BTQ847" s="32"/>
      <c r="BTR847" s="32"/>
      <c r="BTS847" s="32"/>
      <c r="BTT847" s="32"/>
      <c r="BTU847" s="32"/>
      <c r="BTV847" s="32"/>
      <c r="BTW847" s="32"/>
      <c r="BTX847" s="32"/>
      <c r="BTY847" s="32"/>
      <c r="BTZ847" s="32"/>
      <c r="BUA847" s="32"/>
      <c r="BUB847" s="32"/>
      <c r="BUC847" s="32"/>
      <c r="BUD847" s="32"/>
      <c r="BUE847" s="32"/>
      <c r="BUF847" s="32"/>
      <c r="BUG847" s="32"/>
      <c r="BUH847" s="32"/>
      <c r="BUI847" s="32"/>
      <c r="BUJ847" s="32"/>
      <c r="BUK847" s="32"/>
      <c r="BUL847" s="32"/>
      <c r="BUM847" s="32"/>
      <c r="BUN847" s="32"/>
      <c r="BUO847" s="32"/>
      <c r="BUP847" s="32"/>
      <c r="BUQ847" s="32"/>
      <c r="BUR847" s="32"/>
      <c r="BUS847" s="32"/>
      <c r="BUT847" s="32"/>
      <c r="BUU847" s="32"/>
      <c r="BUV847" s="32"/>
      <c r="BUW847" s="32"/>
      <c r="BUX847" s="32"/>
      <c r="BUY847" s="32"/>
      <c r="BUZ847" s="32"/>
      <c r="BVA847" s="32"/>
      <c r="BVB847" s="32"/>
      <c r="BVC847" s="32"/>
      <c r="BVD847" s="32"/>
      <c r="BVE847" s="32"/>
      <c r="BVF847" s="32"/>
      <c r="BVG847" s="32"/>
      <c r="BVH847" s="32"/>
      <c r="BVI847" s="32"/>
      <c r="BVJ847" s="32"/>
      <c r="BVK847" s="32"/>
      <c r="BVL847" s="32"/>
      <c r="BVM847" s="32"/>
      <c r="BVN847" s="32"/>
      <c r="BVO847" s="32"/>
      <c r="BVP847" s="32"/>
      <c r="BVQ847" s="32"/>
      <c r="BVR847" s="32"/>
      <c r="BVS847" s="32"/>
      <c r="BVT847" s="32"/>
      <c r="BVU847" s="32"/>
      <c r="BVV847" s="32"/>
      <c r="BVW847" s="32"/>
      <c r="BVX847" s="32"/>
      <c r="BVY847" s="32"/>
      <c r="BVZ847" s="32"/>
      <c r="BWA847" s="32"/>
      <c r="BWB847" s="32"/>
      <c r="BWC847" s="32"/>
      <c r="BWD847" s="32"/>
      <c r="BWE847" s="32"/>
      <c r="BWF847" s="32"/>
      <c r="BWG847" s="32"/>
      <c r="BWH847" s="32"/>
      <c r="BWI847" s="32"/>
      <c r="BWJ847" s="32"/>
      <c r="BWK847" s="32"/>
      <c r="BWL847" s="32"/>
      <c r="BWM847" s="32"/>
      <c r="BWN847" s="32"/>
      <c r="BWO847" s="32"/>
      <c r="BWP847" s="32"/>
      <c r="BWQ847" s="32"/>
      <c r="BWR847" s="32"/>
      <c r="BWS847" s="32"/>
      <c r="BWT847" s="32"/>
      <c r="BWU847" s="32"/>
      <c r="BWV847" s="32"/>
      <c r="BWW847" s="32"/>
      <c r="BWX847" s="32"/>
      <c r="BWY847" s="32"/>
      <c r="BWZ847" s="32"/>
      <c r="BXA847" s="32"/>
      <c r="BXB847" s="32"/>
      <c r="BXC847" s="32"/>
      <c r="BXD847" s="32"/>
      <c r="BXE847" s="32"/>
      <c r="BXF847" s="32"/>
      <c r="BXG847" s="32"/>
      <c r="BXH847" s="32"/>
      <c r="BXI847" s="32"/>
      <c r="BXJ847" s="32"/>
      <c r="BXK847" s="32"/>
      <c r="BXL847" s="32"/>
      <c r="BXM847" s="32"/>
      <c r="BXN847" s="32"/>
      <c r="BXO847" s="32"/>
      <c r="BXP847" s="32"/>
      <c r="BXQ847" s="32"/>
      <c r="BXR847" s="32"/>
      <c r="BXS847" s="32"/>
      <c r="BXT847" s="32"/>
      <c r="BXU847" s="32"/>
      <c r="BXV847" s="32"/>
      <c r="BXW847" s="32"/>
      <c r="BXX847" s="32"/>
      <c r="BXY847" s="32"/>
      <c r="BXZ847" s="32"/>
      <c r="BYA847" s="32"/>
      <c r="BYB847" s="32"/>
      <c r="BYC847" s="32"/>
      <c r="BYD847" s="32"/>
      <c r="BYE847" s="32"/>
      <c r="BYF847" s="32"/>
      <c r="BYG847" s="32"/>
      <c r="BYH847" s="32"/>
      <c r="BYI847" s="32"/>
      <c r="BYJ847" s="32"/>
      <c r="BYK847" s="32"/>
      <c r="BYL847" s="32"/>
      <c r="BYM847" s="32"/>
      <c r="BYN847" s="32"/>
      <c r="BYO847" s="32"/>
      <c r="BYP847" s="32"/>
      <c r="BYQ847" s="32"/>
      <c r="BYR847" s="32"/>
      <c r="BYS847" s="32"/>
      <c r="BYT847" s="32"/>
      <c r="BYU847" s="32"/>
      <c r="BYV847" s="32"/>
      <c r="BYW847" s="32"/>
      <c r="BYX847" s="32"/>
      <c r="BYY847" s="32"/>
      <c r="BYZ847" s="32"/>
      <c r="BZA847" s="32"/>
      <c r="BZB847" s="32"/>
      <c r="BZC847" s="32"/>
      <c r="BZD847" s="32"/>
      <c r="BZE847" s="32"/>
      <c r="BZF847" s="32"/>
      <c r="BZG847" s="32"/>
      <c r="BZH847" s="32"/>
      <c r="BZI847" s="32"/>
      <c r="BZJ847" s="32"/>
      <c r="BZK847" s="32"/>
      <c r="BZL847" s="32"/>
      <c r="BZM847" s="32"/>
      <c r="BZN847" s="32"/>
      <c r="BZO847" s="32"/>
      <c r="BZP847" s="32"/>
      <c r="BZQ847" s="32"/>
      <c r="BZR847" s="32"/>
      <c r="BZS847" s="32"/>
      <c r="BZT847" s="32"/>
      <c r="BZU847" s="32"/>
      <c r="BZV847" s="32"/>
      <c r="BZW847" s="32"/>
      <c r="BZX847" s="32"/>
      <c r="BZY847" s="32"/>
      <c r="BZZ847" s="32"/>
      <c r="CAA847" s="32"/>
      <c r="CAB847" s="32"/>
      <c r="CAC847" s="32"/>
      <c r="CAD847" s="32"/>
      <c r="CAE847" s="32"/>
      <c r="CAF847" s="32"/>
      <c r="CAG847" s="32"/>
      <c r="CAH847" s="32"/>
      <c r="CAI847" s="32"/>
      <c r="CAJ847" s="32"/>
      <c r="CAK847" s="32"/>
      <c r="CAL847" s="32"/>
      <c r="CAM847" s="32"/>
      <c r="CAN847" s="32"/>
      <c r="CAO847" s="32"/>
      <c r="CAP847" s="32"/>
      <c r="CAQ847" s="32"/>
      <c r="CAR847" s="32"/>
      <c r="CAS847" s="32"/>
      <c r="CAT847" s="32"/>
      <c r="CAU847" s="32"/>
      <c r="CAV847" s="32"/>
      <c r="CAW847" s="32"/>
      <c r="CAX847" s="32"/>
      <c r="CAY847" s="32"/>
      <c r="CAZ847" s="32"/>
      <c r="CBA847" s="32"/>
      <c r="CBB847" s="32"/>
      <c r="CBC847" s="32"/>
      <c r="CBD847" s="32"/>
      <c r="CBE847" s="32"/>
      <c r="CBF847" s="32"/>
      <c r="CBG847" s="32"/>
      <c r="CBH847" s="32"/>
      <c r="CBI847" s="32"/>
      <c r="CBJ847" s="32"/>
      <c r="CBK847" s="32"/>
      <c r="CBL847" s="32"/>
      <c r="CBM847" s="32"/>
      <c r="CBN847" s="32"/>
      <c r="CBO847" s="32"/>
      <c r="CBP847" s="32"/>
      <c r="CBQ847" s="32"/>
      <c r="CBR847" s="32"/>
      <c r="CBS847" s="32"/>
      <c r="CBT847" s="32"/>
      <c r="CBU847" s="32"/>
      <c r="CBV847" s="32"/>
      <c r="CBW847" s="32"/>
      <c r="CBX847" s="32"/>
      <c r="CBY847" s="32"/>
      <c r="CBZ847" s="32"/>
      <c r="CCA847" s="32"/>
      <c r="CCB847" s="32"/>
      <c r="CCC847" s="32"/>
      <c r="CCD847" s="32"/>
      <c r="CCE847" s="32"/>
      <c r="CCF847" s="32"/>
      <c r="CCG847" s="32"/>
      <c r="CCH847" s="32"/>
      <c r="CCI847" s="32"/>
      <c r="CCJ847" s="32"/>
      <c r="CCK847" s="32"/>
      <c r="CCL847" s="32"/>
      <c r="CCM847" s="32"/>
      <c r="CCN847" s="32"/>
      <c r="CCO847" s="32"/>
      <c r="CCP847" s="32"/>
      <c r="CCQ847" s="32"/>
      <c r="CCR847" s="32"/>
      <c r="CCS847" s="32"/>
      <c r="CCT847" s="32"/>
      <c r="CCU847" s="32"/>
      <c r="CCV847" s="32"/>
      <c r="CCW847" s="32"/>
      <c r="CCX847" s="32"/>
      <c r="CCY847" s="32"/>
      <c r="CCZ847" s="32"/>
      <c r="CDA847" s="32"/>
      <c r="CDB847" s="32"/>
      <c r="CDC847" s="32"/>
      <c r="CDD847" s="32"/>
      <c r="CDE847" s="32"/>
      <c r="CDF847" s="32"/>
      <c r="CDG847" s="32"/>
      <c r="CDH847" s="32"/>
      <c r="CDI847" s="32"/>
      <c r="CDJ847" s="32"/>
      <c r="CDK847" s="32"/>
      <c r="CDL847" s="32"/>
      <c r="CDM847" s="32"/>
      <c r="CDN847" s="32"/>
      <c r="CDO847" s="32"/>
      <c r="CDP847" s="32"/>
      <c r="CDQ847" s="32"/>
      <c r="CDR847" s="32"/>
      <c r="CDS847" s="32"/>
      <c r="CDT847" s="32"/>
      <c r="CDU847" s="32"/>
      <c r="CDV847" s="32"/>
      <c r="CDW847" s="32"/>
      <c r="CDX847" s="32"/>
      <c r="CDY847" s="32"/>
      <c r="CDZ847" s="32"/>
      <c r="CEA847" s="32"/>
      <c r="CEB847" s="32"/>
      <c r="CEC847" s="32"/>
      <c r="CED847" s="32"/>
      <c r="CEE847" s="32"/>
      <c r="CEF847" s="32"/>
      <c r="CEG847" s="32"/>
      <c r="CEH847" s="32"/>
      <c r="CEI847" s="32"/>
      <c r="CEJ847" s="32"/>
      <c r="CEK847" s="32"/>
      <c r="CEL847" s="32"/>
      <c r="CEM847" s="32"/>
      <c r="CEN847" s="32"/>
      <c r="CEO847" s="32"/>
      <c r="CEP847" s="32"/>
      <c r="CEQ847" s="32"/>
      <c r="CER847" s="32"/>
      <c r="CES847" s="32"/>
      <c r="CET847" s="32"/>
      <c r="CEU847" s="32"/>
      <c r="CEV847" s="32"/>
      <c r="CEW847" s="32"/>
      <c r="CEX847" s="32"/>
      <c r="CEY847" s="32"/>
      <c r="CEZ847" s="32"/>
      <c r="CFA847" s="32"/>
      <c r="CFB847" s="32"/>
      <c r="CFC847" s="32"/>
      <c r="CFD847" s="32"/>
      <c r="CFE847" s="32"/>
      <c r="CFF847" s="32"/>
      <c r="CFG847" s="32"/>
      <c r="CFH847" s="32"/>
      <c r="CFI847" s="32"/>
      <c r="CFJ847" s="32"/>
      <c r="CFK847" s="32"/>
      <c r="CFL847" s="32"/>
      <c r="CFM847" s="32"/>
      <c r="CFN847" s="32"/>
      <c r="CFO847" s="32"/>
      <c r="CFP847" s="32"/>
      <c r="CFQ847" s="32"/>
      <c r="CFR847" s="32"/>
      <c r="CFS847" s="32"/>
      <c r="CFT847" s="32"/>
      <c r="CFU847" s="32"/>
      <c r="CFV847" s="32"/>
      <c r="CFW847" s="32"/>
      <c r="CFX847" s="32"/>
      <c r="CFY847" s="32"/>
      <c r="CFZ847" s="32"/>
      <c r="CGA847" s="32"/>
      <c r="CGB847" s="32"/>
      <c r="CGC847" s="32"/>
      <c r="CGD847" s="32"/>
      <c r="CGE847" s="32"/>
      <c r="CGF847" s="32"/>
      <c r="CGG847" s="32"/>
      <c r="CGH847" s="32"/>
      <c r="CGI847" s="32"/>
      <c r="CGJ847" s="32"/>
      <c r="CGK847" s="32"/>
      <c r="CGL847" s="32"/>
      <c r="CGM847" s="32"/>
      <c r="CGN847" s="32"/>
      <c r="CGO847" s="32"/>
      <c r="CGP847" s="32"/>
      <c r="CGQ847" s="32"/>
      <c r="CGR847" s="32"/>
      <c r="CGS847" s="32"/>
      <c r="CGT847" s="32"/>
      <c r="CGU847" s="32"/>
      <c r="CGV847" s="32"/>
      <c r="CGW847" s="32"/>
      <c r="CGX847" s="32"/>
      <c r="CGY847" s="32"/>
      <c r="CGZ847" s="32"/>
      <c r="CHA847" s="32"/>
      <c r="CHB847" s="32"/>
      <c r="CHC847" s="32"/>
      <c r="CHD847" s="32"/>
      <c r="CHE847" s="32"/>
      <c r="CHF847" s="32"/>
      <c r="CHG847" s="32"/>
      <c r="CHH847" s="32"/>
      <c r="CHI847" s="32"/>
      <c r="CHJ847" s="32"/>
      <c r="CHK847" s="32"/>
      <c r="CHL847" s="32"/>
      <c r="CHM847" s="32"/>
      <c r="CHN847" s="32"/>
      <c r="CHO847" s="32"/>
      <c r="CHP847" s="32"/>
      <c r="CHQ847" s="32"/>
      <c r="CHR847" s="32"/>
      <c r="CHS847" s="32"/>
      <c r="CHT847" s="32"/>
      <c r="CHU847" s="32"/>
      <c r="CHV847" s="32"/>
      <c r="CHW847" s="32"/>
      <c r="CHX847" s="32"/>
      <c r="CHY847" s="32"/>
      <c r="CHZ847" s="32"/>
      <c r="CIA847" s="32"/>
      <c r="CIB847" s="32"/>
      <c r="CIC847" s="32"/>
      <c r="CID847" s="32"/>
      <c r="CIE847" s="32"/>
      <c r="CIF847" s="32"/>
      <c r="CIG847" s="32"/>
      <c r="CIH847" s="32"/>
      <c r="CII847" s="32"/>
      <c r="CIJ847" s="32"/>
      <c r="CIK847" s="32"/>
      <c r="CIL847" s="32"/>
      <c r="CIM847" s="32"/>
      <c r="CIN847" s="32"/>
      <c r="CIO847" s="32"/>
      <c r="CIP847" s="32"/>
      <c r="CIQ847" s="32"/>
      <c r="CIR847" s="32"/>
      <c r="CIS847" s="32"/>
      <c r="CIT847" s="32"/>
      <c r="CIU847" s="32"/>
      <c r="CIV847" s="32"/>
      <c r="CIW847" s="32"/>
      <c r="CIX847" s="32"/>
      <c r="CIY847" s="32"/>
      <c r="CIZ847" s="32"/>
      <c r="CJA847" s="32"/>
      <c r="CJB847" s="32"/>
      <c r="CJC847" s="32"/>
      <c r="CJD847" s="32"/>
      <c r="CJE847" s="32"/>
      <c r="CJF847" s="32"/>
      <c r="CJG847" s="32"/>
      <c r="CJH847" s="32"/>
      <c r="CJI847" s="32"/>
      <c r="CJJ847" s="32"/>
      <c r="CJK847" s="32"/>
      <c r="CJL847" s="32"/>
      <c r="CJM847" s="32"/>
      <c r="CJN847" s="32"/>
      <c r="CJO847" s="32"/>
      <c r="CJP847" s="32"/>
      <c r="CJQ847" s="32"/>
      <c r="CJR847" s="32"/>
      <c r="CJS847" s="32"/>
      <c r="CJT847" s="32"/>
      <c r="CJU847" s="32"/>
      <c r="CJV847" s="32"/>
      <c r="CJW847" s="32"/>
      <c r="CJX847" s="32"/>
      <c r="CJY847" s="32"/>
      <c r="CJZ847" s="32"/>
      <c r="CKA847" s="32"/>
      <c r="CKB847" s="32"/>
      <c r="CKC847" s="32"/>
      <c r="CKD847" s="32"/>
      <c r="CKE847" s="32"/>
      <c r="CKF847" s="32"/>
      <c r="CKG847" s="32"/>
      <c r="CKH847" s="32"/>
      <c r="CKI847" s="32"/>
      <c r="CKJ847" s="32"/>
      <c r="CKK847" s="32"/>
      <c r="CKL847" s="32"/>
      <c r="CKM847" s="32"/>
      <c r="CKN847" s="32"/>
      <c r="CKO847" s="32"/>
      <c r="CKP847" s="32"/>
      <c r="CKQ847" s="32"/>
      <c r="CKR847" s="32"/>
      <c r="CKS847" s="32"/>
      <c r="CKT847" s="32"/>
      <c r="CKU847" s="32"/>
      <c r="CKV847" s="32"/>
      <c r="CKW847" s="32"/>
      <c r="CKX847" s="32"/>
      <c r="CKY847" s="32"/>
      <c r="CKZ847" s="32"/>
      <c r="CLA847" s="32"/>
      <c r="CLB847" s="32"/>
      <c r="CLC847" s="32"/>
      <c r="CLD847" s="32"/>
      <c r="CLE847" s="32"/>
      <c r="CLF847" s="32"/>
      <c r="CLG847" s="32"/>
      <c r="CLH847" s="32"/>
      <c r="CLI847" s="32"/>
      <c r="CLJ847" s="32"/>
      <c r="CLK847" s="32"/>
      <c r="CLL847" s="32"/>
      <c r="CLM847" s="32"/>
      <c r="CLN847" s="32"/>
      <c r="CLO847" s="32"/>
      <c r="CLP847" s="32"/>
      <c r="CLQ847" s="32"/>
      <c r="CLR847" s="32"/>
      <c r="CLS847" s="32"/>
      <c r="CLT847" s="32"/>
      <c r="CLU847" s="32"/>
      <c r="CLV847" s="32"/>
      <c r="CLW847" s="32"/>
      <c r="CLX847" s="32"/>
      <c r="CLY847" s="32"/>
      <c r="CLZ847" s="32"/>
      <c r="CMA847" s="32"/>
      <c r="CMB847" s="32"/>
      <c r="CMC847" s="32"/>
      <c r="CMD847" s="32"/>
      <c r="CME847" s="32"/>
      <c r="CMF847" s="32"/>
      <c r="CMG847" s="32"/>
      <c r="CMH847" s="32"/>
      <c r="CMI847" s="32"/>
      <c r="CMJ847" s="32"/>
      <c r="CMK847" s="32"/>
      <c r="CML847" s="32"/>
      <c r="CMM847" s="32"/>
      <c r="CMN847" s="32"/>
      <c r="CMO847" s="32"/>
      <c r="CMP847" s="32"/>
      <c r="CMQ847" s="32"/>
      <c r="CMR847" s="32"/>
      <c r="CMS847" s="32"/>
      <c r="CMT847" s="32"/>
      <c r="CMU847" s="32"/>
      <c r="CMV847" s="32"/>
      <c r="CMW847" s="32"/>
      <c r="CMX847" s="32"/>
      <c r="CMY847" s="32"/>
      <c r="CMZ847" s="32"/>
      <c r="CNA847" s="32"/>
      <c r="CNB847" s="32"/>
      <c r="CNC847" s="32"/>
      <c r="CND847" s="32"/>
      <c r="CNE847" s="32"/>
      <c r="CNF847" s="32"/>
      <c r="CNG847" s="32"/>
      <c r="CNH847" s="32"/>
      <c r="CNI847" s="32"/>
      <c r="CNJ847" s="32"/>
      <c r="CNK847" s="32"/>
      <c r="CNL847" s="32"/>
      <c r="CNM847" s="32"/>
      <c r="CNN847" s="32"/>
      <c r="CNO847" s="32"/>
      <c r="CNP847" s="32"/>
      <c r="CNQ847" s="32"/>
      <c r="CNR847" s="32"/>
      <c r="CNS847" s="32"/>
      <c r="CNT847" s="32"/>
      <c r="CNU847" s="32"/>
      <c r="CNV847" s="32"/>
      <c r="CNW847" s="32"/>
      <c r="CNX847" s="32"/>
      <c r="CNY847" s="32"/>
      <c r="CNZ847" s="32"/>
      <c r="COA847" s="32"/>
      <c r="COB847" s="32"/>
      <c r="COC847" s="32"/>
      <c r="COD847" s="32"/>
      <c r="COE847" s="32"/>
      <c r="COF847" s="32"/>
      <c r="COG847" s="32"/>
      <c r="COH847" s="32"/>
      <c r="COI847" s="32"/>
      <c r="COJ847" s="32"/>
      <c r="COK847" s="32"/>
      <c r="COL847" s="32"/>
      <c r="COM847" s="32"/>
      <c r="CON847" s="32"/>
      <c r="COO847" s="32"/>
      <c r="COP847" s="32"/>
      <c r="COQ847" s="32"/>
      <c r="COR847" s="32"/>
      <c r="COS847" s="32"/>
      <c r="COT847" s="32"/>
      <c r="COU847" s="32"/>
      <c r="COV847" s="32"/>
      <c r="COW847" s="32"/>
      <c r="COX847" s="32"/>
      <c r="COY847" s="32"/>
      <c r="COZ847" s="32"/>
      <c r="CPA847" s="32"/>
      <c r="CPB847" s="32"/>
      <c r="CPC847" s="32"/>
      <c r="CPD847" s="32"/>
      <c r="CPE847" s="32"/>
      <c r="CPF847" s="32"/>
      <c r="CPG847" s="32"/>
      <c r="CPH847" s="32"/>
      <c r="CPI847" s="32"/>
      <c r="CPJ847" s="32"/>
      <c r="CPK847" s="32"/>
      <c r="CPL847" s="32"/>
      <c r="CPM847" s="32"/>
      <c r="CPN847" s="32"/>
      <c r="CPO847" s="32"/>
      <c r="CPP847" s="32"/>
      <c r="CPQ847" s="32"/>
      <c r="CPR847" s="32"/>
      <c r="CPS847" s="32"/>
      <c r="CPT847" s="32"/>
      <c r="CPU847" s="32"/>
      <c r="CPV847" s="32"/>
      <c r="CPW847" s="32"/>
      <c r="CPX847" s="32"/>
      <c r="CPY847" s="32"/>
      <c r="CPZ847" s="32"/>
      <c r="CQA847" s="32"/>
      <c r="CQB847" s="32"/>
      <c r="CQC847" s="32"/>
      <c r="CQD847" s="32"/>
      <c r="CQE847" s="32"/>
      <c r="CQF847" s="32"/>
      <c r="CQG847" s="32"/>
      <c r="CQH847" s="32"/>
      <c r="CQI847" s="32"/>
      <c r="CQJ847" s="32"/>
      <c r="CQK847" s="32"/>
      <c r="CQL847" s="32"/>
      <c r="CQM847" s="32"/>
      <c r="CQN847" s="32"/>
      <c r="CQO847" s="32"/>
      <c r="CQP847" s="32"/>
      <c r="CQQ847" s="32"/>
      <c r="CQR847" s="32"/>
      <c r="CQS847" s="32"/>
      <c r="CQT847" s="32"/>
      <c r="CQU847" s="32"/>
      <c r="CQV847" s="32"/>
      <c r="CQW847" s="32"/>
      <c r="CQX847" s="32"/>
      <c r="CQY847" s="32"/>
      <c r="CQZ847" s="32"/>
      <c r="CRA847" s="32"/>
      <c r="CRB847" s="32"/>
      <c r="CRC847" s="32"/>
      <c r="CRD847" s="32"/>
      <c r="CRE847" s="32"/>
      <c r="CRF847" s="32"/>
      <c r="CRG847" s="32"/>
      <c r="CRH847" s="32"/>
      <c r="CRI847" s="32"/>
      <c r="CRJ847" s="32"/>
      <c r="CRK847" s="32"/>
      <c r="CRL847" s="32"/>
      <c r="CRM847" s="32"/>
      <c r="CRN847" s="32"/>
      <c r="CRO847" s="32"/>
      <c r="CRP847" s="32"/>
      <c r="CRQ847" s="32"/>
      <c r="CRR847" s="32"/>
      <c r="CRS847" s="32"/>
      <c r="CRT847" s="32"/>
      <c r="CRU847" s="32"/>
      <c r="CRV847" s="32"/>
      <c r="CRW847" s="32"/>
      <c r="CRX847" s="32"/>
      <c r="CRY847" s="32"/>
      <c r="CRZ847" s="32"/>
      <c r="CSA847" s="32"/>
      <c r="CSB847" s="32"/>
      <c r="CSC847" s="32"/>
      <c r="CSD847" s="32"/>
      <c r="CSE847" s="32"/>
      <c r="CSF847" s="32"/>
      <c r="CSG847" s="32"/>
      <c r="CSH847" s="32"/>
      <c r="CSI847" s="32"/>
      <c r="CSJ847" s="32"/>
      <c r="CSK847" s="32"/>
      <c r="CSL847" s="32"/>
      <c r="CSM847" s="32"/>
      <c r="CSN847" s="32"/>
      <c r="CSO847" s="32"/>
      <c r="CSP847" s="32"/>
      <c r="CSQ847" s="32"/>
      <c r="CSR847" s="32"/>
      <c r="CSS847" s="32"/>
      <c r="CST847" s="32"/>
      <c r="CSU847" s="32"/>
      <c r="CSV847" s="32"/>
      <c r="CSW847" s="32"/>
      <c r="CSX847" s="32"/>
      <c r="CSY847" s="32"/>
      <c r="CSZ847" s="32"/>
      <c r="CTA847" s="32"/>
      <c r="CTB847" s="32"/>
      <c r="CTC847" s="32"/>
      <c r="CTD847" s="32"/>
      <c r="CTE847" s="32"/>
      <c r="CTF847" s="32"/>
      <c r="CTG847" s="32"/>
      <c r="CTH847" s="32"/>
      <c r="CTI847" s="32"/>
      <c r="CTJ847" s="32"/>
      <c r="CTK847" s="32"/>
      <c r="CTL847" s="32"/>
      <c r="CTM847" s="32"/>
      <c r="CTN847" s="32"/>
      <c r="CTO847" s="32"/>
      <c r="CTP847" s="32"/>
      <c r="CTQ847" s="32"/>
      <c r="CTR847" s="32"/>
      <c r="CTS847" s="32"/>
      <c r="CTT847" s="32"/>
      <c r="CTU847" s="32"/>
      <c r="CTV847" s="32"/>
      <c r="CTW847" s="32"/>
      <c r="CTX847" s="32"/>
      <c r="CTY847" s="32"/>
      <c r="CTZ847" s="32"/>
      <c r="CUA847" s="32"/>
      <c r="CUB847" s="32"/>
      <c r="CUC847" s="32"/>
      <c r="CUD847" s="32"/>
      <c r="CUE847" s="32"/>
      <c r="CUF847" s="32"/>
      <c r="CUG847" s="32"/>
      <c r="CUH847" s="32"/>
      <c r="CUI847" s="32"/>
      <c r="CUJ847" s="32"/>
      <c r="CUK847" s="32"/>
      <c r="CUL847" s="32"/>
      <c r="CUM847" s="32"/>
      <c r="CUN847" s="32"/>
      <c r="CUO847" s="32"/>
      <c r="CUP847" s="32"/>
      <c r="CUQ847" s="32"/>
      <c r="CUR847" s="32"/>
      <c r="CUS847" s="32"/>
      <c r="CUT847" s="32"/>
      <c r="CUU847" s="32"/>
      <c r="CUV847" s="32"/>
      <c r="CUW847" s="32"/>
      <c r="CUX847" s="32"/>
      <c r="CUY847" s="32"/>
      <c r="CUZ847" s="32"/>
      <c r="CVA847" s="32"/>
      <c r="CVB847" s="32"/>
      <c r="CVC847" s="32"/>
      <c r="CVD847" s="32"/>
      <c r="CVE847" s="32"/>
      <c r="CVF847" s="32"/>
      <c r="CVG847" s="32"/>
      <c r="CVH847" s="32"/>
      <c r="CVI847" s="32"/>
      <c r="CVJ847" s="32"/>
      <c r="CVK847" s="32"/>
      <c r="CVL847" s="32"/>
      <c r="CVM847" s="32"/>
      <c r="CVN847" s="32"/>
      <c r="CVO847" s="32"/>
      <c r="CVP847" s="32"/>
      <c r="CVQ847" s="32"/>
      <c r="CVR847" s="32"/>
      <c r="CVS847" s="32"/>
      <c r="CVT847" s="32"/>
      <c r="CVU847" s="32"/>
      <c r="CVV847" s="32"/>
      <c r="CVW847" s="32"/>
      <c r="CVX847" s="32"/>
      <c r="CVY847" s="32"/>
      <c r="CVZ847" s="32"/>
      <c r="CWA847" s="32"/>
      <c r="CWB847" s="32"/>
      <c r="CWC847" s="32"/>
      <c r="CWD847" s="32"/>
      <c r="CWE847" s="32"/>
      <c r="CWF847" s="32"/>
      <c r="CWG847" s="32"/>
      <c r="CWH847" s="32"/>
      <c r="CWI847" s="32"/>
      <c r="CWJ847" s="32"/>
      <c r="CWK847" s="32"/>
      <c r="CWL847" s="32"/>
      <c r="CWM847" s="32"/>
      <c r="CWN847" s="32"/>
      <c r="CWO847" s="32"/>
      <c r="CWP847" s="32"/>
      <c r="CWQ847" s="32"/>
      <c r="CWR847" s="32"/>
      <c r="CWS847" s="32"/>
      <c r="CWT847" s="32"/>
      <c r="CWU847" s="32"/>
      <c r="CWV847" s="32"/>
      <c r="CWW847" s="32"/>
      <c r="CWX847" s="32"/>
      <c r="CWY847" s="32"/>
      <c r="CWZ847" s="32"/>
      <c r="CXA847" s="32"/>
      <c r="CXB847" s="32"/>
      <c r="CXC847" s="32"/>
      <c r="CXD847" s="32"/>
      <c r="CXE847" s="32"/>
      <c r="CXF847" s="32"/>
      <c r="CXG847" s="32"/>
      <c r="CXH847" s="32"/>
      <c r="CXI847" s="32"/>
      <c r="CXJ847" s="32"/>
      <c r="CXK847" s="32"/>
      <c r="CXL847" s="32"/>
      <c r="CXM847" s="32"/>
      <c r="CXN847" s="32"/>
      <c r="CXO847" s="32"/>
      <c r="CXP847" s="32"/>
      <c r="CXQ847" s="32"/>
      <c r="CXR847" s="32"/>
      <c r="CXS847" s="32"/>
      <c r="CXT847" s="32"/>
      <c r="CXU847" s="32"/>
      <c r="CXV847" s="32"/>
      <c r="CXW847" s="32"/>
      <c r="CXX847" s="32"/>
      <c r="CXY847" s="32"/>
      <c r="CXZ847" s="32"/>
      <c r="CYA847" s="32"/>
      <c r="CYB847" s="32"/>
      <c r="CYC847" s="32"/>
      <c r="CYD847" s="32"/>
      <c r="CYE847" s="32"/>
      <c r="CYF847" s="32"/>
      <c r="CYG847" s="32"/>
      <c r="CYH847" s="32"/>
      <c r="CYI847" s="32"/>
      <c r="CYJ847" s="32"/>
      <c r="CYK847" s="32"/>
      <c r="CYL847" s="32"/>
      <c r="CYM847" s="32"/>
      <c r="CYN847" s="32"/>
      <c r="CYO847" s="32"/>
      <c r="CYP847" s="32"/>
      <c r="CYQ847" s="32"/>
      <c r="CYR847" s="32"/>
      <c r="CYS847" s="32"/>
      <c r="CYT847" s="32"/>
      <c r="CYU847" s="32"/>
      <c r="CYV847" s="32"/>
      <c r="CYW847" s="32"/>
      <c r="CYX847" s="32"/>
      <c r="CYY847" s="32"/>
      <c r="CYZ847" s="32"/>
      <c r="CZA847" s="32"/>
      <c r="CZB847" s="32"/>
      <c r="CZC847" s="32"/>
      <c r="CZD847" s="32"/>
      <c r="CZE847" s="32"/>
      <c r="CZF847" s="32"/>
      <c r="CZG847" s="32"/>
      <c r="CZH847" s="32"/>
      <c r="CZI847" s="32"/>
      <c r="CZJ847" s="32"/>
      <c r="CZK847" s="32"/>
      <c r="CZL847" s="32"/>
      <c r="CZM847" s="32"/>
      <c r="CZN847" s="32"/>
      <c r="CZO847" s="32"/>
      <c r="CZP847" s="32"/>
      <c r="CZQ847" s="32"/>
      <c r="CZR847" s="32"/>
      <c r="CZS847" s="32"/>
      <c r="CZT847" s="32"/>
      <c r="CZU847" s="32"/>
      <c r="CZV847" s="32"/>
      <c r="CZW847" s="32"/>
      <c r="CZX847" s="32"/>
      <c r="CZY847" s="32"/>
      <c r="CZZ847" s="32"/>
      <c r="DAA847" s="32"/>
      <c r="DAB847" s="32"/>
      <c r="DAC847" s="32"/>
      <c r="DAD847" s="32"/>
      <c r="DAE847" s="32"/>
      <c r="DAF847" s="32"/>
      <c r="DAG847" s="32"/>
      <c r="DAH847" s="32"/>
      <c r="DAI847" s="32"/>
      <c r="DAJ847" s="32"/>
      <c r="DAK847" s="32"/>
      <c r="DAL847" s="32"/>
      <c r="DAM847" s="32"/>
      <c r="DAN847" s="32"/>
      <c r="DAO847" s="32"/>
      <c r="DAP847" s="32"/>
      <c r="DAQ847" s="32"/>
      <c r="DAR847" s="32"/>
      <c r="DAS847" s="32"/>
      <c r="DAT847" s="32"/>
      <c r="DAU847" s="32"/>
      <c r="DAV847" s="32"/>
      <c r="DAW847" s="32"/>
      <c r="DAX847" s="32"/>
      <c r="DAY847" s="32"/>
      <c r="DAZ847" s="32"/>
      <c r="DBA847" s="32"/>
      <c r="DBB847" s="32"/>
      <c r="DBC847" s="32"/>
      <c r="DBD847" s="32"/>
      <c r="DBE847" s="32"/>
      <c r="DBF847" s="32"/>
      <c r="DBG847" s="32"/>
      <c r="DBH847" s="32"/>
      <c r="DBI847" s="32"/>
      <c r="DBJ847" s="32"/>
      <c r="DBK847" s="32"/>
      <c r="DBL847" s="32"/>
      <c r="DBM847" s="32"/>
      <c r="DBN847" s="32"/>
      <c r="DBO847" s="32"/>
      <c r="DBP847" s="32"/>
      <c r="DBQ847" s="32"/>
      <c r="DBR847" s="32"/>
      <c r="DBS847" s="32"/>
      <c r="DBT847" s="32"/>
      <c r="DBU847" s="32"/>
      <c r="DBV847" s="32"/>
      <c r="DBW847" s="32"/>
      <c r="DBX847" s="32"/>
      <c r="DBY847" s="32"/>
      <c r="DBZ847" s="32"/>
      <c r="DCA847" s="32"/>
      <c r="DCB847" s="32"/>
      <c r="DCC847" s="32"/>
      <c r="DCD847" s="32"/>
      <c r="DCE847" s="32"/>
      <c r="DCF847" s="32"/>
      <c r="DCG847" s="32"/>
      <c r="DCH847" s="32"/>
      <c r="DCI847" s="32"/>
      <c r="DCJ847" s="32"/>
      <c r="DCK847" s="32"/>
      <c r="DCL847" s="32"/>
      <c r="DCM847" s="32"/>
      <c r="DCN847" s="32"/>
      <c r="DCO847" s="32"/>
      <c r="DCP847" s="32"/>
      <c r="DCQ847" s="32"/>
      <c r="DCR847" s="32"/>
      <c r="DCS847" s="32"/>
      <c r="DCT847" s="32"/>
      <c r="DCU847" s="32"/>
      <c r="DCV847" s="32"/>
      <c r="DCW847" s="32"/>
      <c r="DCX847" s="32"/>
      <c r="DCY847" s="32"/>
      <c r="DCZ847" s="32"/>
      <c r="DDA847" s="32"/>
      <c r="DDB847" s="32"/>
      <c r="DDC847" s="32"/>
      <c r="DDD847" s="32"/>
      <c r="DDE847" s="32"/>
      <c r="DDF847" s="32"/>
      <c r="DDG847" s="32"/>
      <c r="DDH847" s="32"/>
      <c r="DDI847" s="32"/>
      <c r="DDJ847" s="32"/>
      <c r="DDK847" s="32"/>
      <c r="DDL847" s="32"/>
      <c r="DDM847" s="32"/>
      <c r="DDN847" s="32"/>
      <c r="DDO847" s="32"/>
      <c r="DDP847" s="32"/>
      <c r="DDQ847" s="32"/>
      <c r="DDR847" s="32"/>
      <c r="DDS847" s="32"/>
      <c r="DDT847" s="32"/>
      <c r="DDU847" s="32"/>
      <c r="DDV847" s="32"/>
      <c r="DDW847" s="32"/>
      <c r="DDX847" s="32"/>
      <c r="DDY847" s="32"/>
      <c r="DDZ847" s="32"/>
      <c r="DEA847" s="32"/>
      <c r="DEB847" s="32"/>
      <c r="DEC847" s="32"/>
      <c r="DED847" s="32"/>
      <c r="DEE847" s="32"/>
      <c r="DEF847" s="32"/>
      <c r="DEG847" s="32"/>
      <c r="DEH847" s="32"/>
      <c r="DEI847" s="32"/>
      <c r="DEJ847" s="32"/>
      <c r="DEK847" s="32"/>
      <c r="DEL847" s="32"/>
      <c r="DEM847" s="32"/>
      <c r="DEN847" s="32"/>
      <c r="DEO847" s="32"/>
      <c r="DEP847" s="32"/>
      <c r="DEQ847" s="32"/>
      <c r="DER847" s="32"/>
      <c r="DES847" s="32"/>
      <c r="DET847" s="32"/>
      <c r="DEU847" s="32"/>
      <c r="DEV847" s="32"/>
      <c r="DEW847" s="32"/>
      <c r="DEX847" s="32"/>
      <c r="DEY847" s="32"/>
      <c r="DEZ847" s="32"/>
      <c r="DFA847" s="32"/>
      <c r="DFB847" s="32"/>
      <c r="DFC847" s="32"/>
      <c r="DFD847" s="32"/>
      <c r="DFE847" s="32"/>
      <c r="DFF847" s="32"/>
      <c r="DFG847" s="32"/>
      <c r="DFH847" s="32"/>
      <c r="DFI847" s="32"/>
      <c r="DFJ847" s="32"/>
      <c r="DFK847" s="32"/>
      <c r="DFL847" s="32"/>
      <c r="DFM847" s="32"/>
      <c r="DFN847" s="32"/>
      <c r="DFO847" s="32"/>
      <c r="DFP847" s="32"/>
      <c r="DFQ847" s="32"/>
      <c r="DFR847" s="32"/>
      <c r="DFS847" s="32"/>
      <c r="DFT847" s="32"/>
      <c r="DFU847" s="32"/>
      <c r="DFV847" s="32"/>
      <c r="DFW847" s="32"/>
      <c r="DFX847" s="32"/>
      <c r="DFY847" s="32"/>
      <c r="DFZ847" s="32"/>
      <c r="DGA847" s="32"/>
      <c r="DGB847" s="32"/>
      <c r="DGC847" s="32"/>
      <c r="DGD847" s="32"/>
      <c r="DGE847" s="32"/>
      <c r="DGF847" s="32"/>
      <c r="DGG847" s="32"/>
      <c r="DGH847" s="32"/>
      <c r="DGI847" s="32"/>
      <c r="DGJ847" s="32"/>
      <c r="DGK847" s="32"/>
      <c r="DGL847" s="32"/>
      <c r="DGM847" s="32"/>
      <c r="DGN847" s="32"/>
      <c r="DGO847" s="32"/>
      <c r="DGP847" s="32"/>
      <c r="DGQ847" s="32"/>
      <c r="DGR847" s="32"/>
      <c r="DGS847" s="32"/>
      <c r="DGT847" s="32"/>
      <c r="DGU847" s="32"/>
      <c r="DGV847" s="32"/>
      <c r="DGW847" s="32"/>
      <c r="DGX847" s="32"/>
      <c r="DGY847" s="32"/>
      <c r="DGZ847" s="32"/>
      <c r="DHA847" s="32"/>
      <c r="DHB847" s="32"/>
      <c r="DHC847" s="32"/>
      <c r="DHD847" s="32"/>
      <c r="DHE847" s="32"/>
      <c r="DHF847" s="32"/>
      <c r="DHG847" s="32"/>
      <c r="DHH847" s="32"/>
      <c r="DHI847" s="32"/>
      <c r="DHJ847" s="32"/>
      <c r="DHK847" s="32"/>
      <c r="DHL847" s="32"/>
      <c r="DHM847" s="32"/>
      <c r="DHN847" s="32"/>
      <c r="DHO847" s="32"/>
      <c r="DHP847" s="32"/>
      <c r="DHQ847" s="32"/>
      <c r="DHR847" s="32"/>
      <c r="DHS847" s="32"/>
      <c r="DHT847" s="32"/>
      <c r="DHU847" s="32"/>
      <c r="DHV847" s="32"/>
      <c r="DHW847" s="32"/>
      <c r="DHX847" s="32"/>
      <c r="DHY847" s="32"/>
      <c r="DHZ847" s="32"/>
      <c r="DIA847" s="32"/>
      <c r="DIB847" s="32"/>
      <c r="DIC847" s="32"/>
      <c r="DID847" s="32"/>
      <c r="DIE847" s="32"/>
      <c r="DIF847" s="32"/>
      <c r="DIG847" s="32"/>
      <c r="DIH847" s="32"/>
      <c r="DII847" s="32"/>
      <c r="DIJ847" s="32"/>
      <c r="DIK847" s="32"/>
      <c r="DIL847" s="32"/>
      <c r="DIM847" s="32"/>
      <c r="DIN847" s="32"/>
      <c r="DIO847" s="32"/>
      <c r="DIP847" s="32"/>
      <c r="DIQ847" s="32"/>
      <c r="DIR847" s="32"/>
      <c r="DIS847" s="32"/>
      <c r="DIT847" s="32"/>
      <c r="DIU847" s="32"/>
      <c r="DIV847" s="32"/>
      <c r="DIW847" s="32"/>
      <c r="DIX847" s="32"/>
      <c r="DIY847" s="32"/>
      <c r="DIZ847" s="32"/>
      <c r="DJA847" s="32"/>
      <c r="DJB847" s="32"/>
      <c r="DJC847" s="32"/>
      <c r="DJD847" s="32"/>
      <c r="DJE847" s="32"/>
      <c r="DJF847" s="32"/>
      <c r="DJG847" s="32"/>
      <c r="DJH847" s="32"/>
      <c r="DJI847" s="32"/>
      <c r="DJJ847" s="32"/>
      <c r="DJK847" s="32"/>
      <c r="DJL847" s="32"/>
      <c r="DJM847" s="32"/>
      <c r="DJN847" s="32"/>
      <c r="DJO847" s="32"/>
      <c r="DJP847" s="32"/>
      <c r="DJQ847" s="32"/>
      <c r="DJR847" s="32"/>
      <c r="DJS847" s="32"/>
      <c r="DJT847" s="32"/>
      <c r="DJU847" s="32"/>
      <c r="DJV847" s="32"/>
      <c r="DJW847" s="32"/>
      <c r="DJX847" s="32"/>
      <c r="DJY847" s="32"/>
      <c r="DJZ847" s="32"/>
      <c r="DKA847" s="32"/>
      <c r="DKB847" s="32"/>
      <c r="DKC847" s="32"/>
      <c r="DKD847" s="32"/>
      <c r="DKE847" s="32"/>
      <c r="DKF847" s="32"/>
      <c r="DKG847" s="32"/>
      <c r="DKH847" s="32"/>
      <c r="DKI847" s="32"/>
      <c r="DKJ847" s="32"/>
      <c r="DKK847" s="32"/>
      <c r="DKL847" s="32"/>
      <c r="DKM847" s="32"/>
      <c r="DKN847" s="32"/>
      <c r="DKO847" s="32"/>
      <c r="DKP847" s="32"/>
      <c r="DKQ847" s="32"/>
      <c r="DKR847" s="32"/>
      <c r="DKS847" s="32"/>
      <c r="DKT847" s="32"/>
      <c r="DKU847" s="32"/>
      <c r="DKV847" s="32"/>
      <c r="DKW847" s="32"/>
      <c r="DKX847" s="32"/>
      <c r="DKY847" s="32"/>
      <c r="DKZ847" s="32"/>
      <c r="DLA847" s="32"/>
      <c r="DLB847" s="32"/>
      <c r="DLC847" s="32"/>
      <c r="DLD847" s="32"/>
      <c r="DLE847" s="32"/>
      <c r="DLF847" s="32"/>
      <c r="DLG847" s="32"/>
      <c r="DLH847" s="32"/>
      <c r="DLI847" s="32"/>
      <c r="DLJ847" s="32"/>
      <c r="DLK847" s="32"/>
      <c r="DLL847" s="32"/>
      <c r="DLM847" s="32"/>
      <c r="DLN847" s="32"/>
      <c r="DLO847" s="32"/>
      <c r="DLP847" s="32"/>
      <c r="DLQ847" s="32"/>
      <c r="DLR847" s="32"/>
      <c r="DLS847" s="32"/>
      <c r="DLT847" s="32"/>
      <c r="DLU847" s="32"/>
      <c r="DLV847" s="32"/>
      <c r="DLW847" s="32"/>
      <c r="DLX847" s="32"/>
      <c r="DLY847" s="32"/>
      <c r="DLZ847" s="32"/>
      <c r="DMA847" s="32"/>
      <c r="DMB847" s="32"/>
      <c r="DMC847" s="32"/>
      <c r="DMD847" s="32"/>
      <c r="DME847" s="32"/>
      <c r="DMF847" s="32"/>
      <c r="DMG847" s="32"/>
      <c r="DMH847" s="32"/>
      <c r="DMI847" s="32"/>
      <c r="DMJ847" s="32"/>
      <c r="DMK847" s="32"/>
      <c r="DML847" s="32"/>
      <c r="DMM847" s="32"/>
      <c r="DMN847" s="32"/>
      <c r="DMO847" s="32"/>
      <c r="DMP847" s="32"/>
      <c r="DMQ847" s="32"/>
      <c r="DMR847" s="32"/>
      <c r="DMS847" s="32"/>
      <c r="DMT847" s="32"/>
      <c r="DMU847" s="32"/>
      <c r="DMV847" s="32"/>
      <c r="DMW847" s="32"/>
      <c r="DMX847" s="32"/>
      <c r="DMY847" s="32"/>
      <c r="DMZ847" s="32"/>
      <c r="DNA847" s="32"/>
      <c r="DNB847" s="32"/>
      <c r="DNC847" s="32"/>
      <c r="DND847" s="32"/>
      <c r="DNE847" s="32"/>
      <c r="DNF847" s="32"/>
      <c r="DNG847" s="32"/>
      <c r="DNH847" s="32"/>
      <c r="DNI847" s="32"/>
      <c r="DNJ847" s="32"/>
      <c r="DNK847" s="32"/>
      <c r="DNL847" s="32"/>
      <c r="DNM847" s="32"/>
      <c r="DNN847" s="32"/>
      <c r="DNO847" s="32"/>
      <c r="DNP847" s="32"/>
      <c r="DNQ847" s="32"/>
      <c r="DNR847" s="32"/>
      <c r="DNS847" s="32"/>
      <c r="DNT847" s="32"/>
      <c r="DNU847" s="32"/>
      <c r="DNV847" s="32"/>
      <c r="DNW847" s="32"/>
      <c r="DNX847" s="32"/>
      <c r="DNY847" s="32"/>
      <c r="DNZ847" s="32"/>
      <c r="DOA847" s="32"/>
      <c r="DOB847" s="32"/>
      <c r="DOC847" s="32"/>
      <c r="DOD847" s="32"/>
      <c r="DOE847" s="32"/>
      <c r="DOF847" s="32"/>
      <c r="DOG847" s="32"/>
      <c r="DOH847" s="32"/>
      <c r="DOI847" s="32"/>
      <c r="DOJ847" s="32"/>
      <c r="DOK847" s="32"/>
      <c r="DOL847" s="32"/>
      <c r="DOM847" s="32"/>
      <c r="DON847" s="32"/>
      <c r="DOO847" s="32"/>
      <c r="DOP847" s="32"/>
      <c r="DOQ847" s="32"/>
      <c r="DOR847" s="32"/>
      <c r="DOS847" s="32"/>
      <c r="DOT847" s="32"/>
      <c r="DOU847" s="32"/>
      <c r="DOV847" s="32"/>
      <c r="DOW847" s="32"/>
      <c r="DOX847" s="32"/>
      <c r="DOY847" s="32"/>
      <c r="DOZ847" s="32"/>
      <c r="DPA847" s="32"/>
      <c r="DPB847" s="32"/>
      <c r="DPC847" s="32"/>
      <c r="DPD847" s="32"/>
      <c r="DPE847" s="32"/>
      <c r="DPF847" s="32"/>
      <c r="DPG847" s="32"/>
      <c r="DPH847" s="32"/>
      <c r="DPI847" s="32"/>
      <c r="DPJ847" s="32"/>
      <c r="DPK847" s="32"/>
      <c r="DPL847" s="32"/>
      <c r="DPM847" s="32"/>
      <c r="DPN847" s="32"/>
      <c r="DPO847" s="32"/>
      <c r="DPP847" s="32"/>
      <c r="DPQ847" s="32"/>
      <c r="DPR847" s="32"/>
      <c r="DPS847" s="32"/>
      <c r="DPT847" s="32"/>
      <c r="DPU847" s="32"/>
      <c r="DPV847" s="32"/>
      <c r="DPW847" s="32"/>
      <c r="DPX847" s="32"/>
      <c r="DPY847" s="32"/>
      <c r="DPZ847" s="32"/>
      <c r="DQA847" s="32"/>
      <c r="DQB847" s="32"/>
      <c r="DQC847" s="32"/>
      <c r="DQD847" s="32"/>
      <c r="DQE847" s="32"/>
      <c r="DQF847" s="32"/>
      <c r="DQG847" s="32"/>
      <c r="DQH847" s="32"/>
      <c r="DQI847" s="32"/>
      <c r="DQJ847" s="32"/>
      <c r="DQK847" s="32"/>
      <c r="DQL847" s="32"/>
      <c r="DQM847" s="32"/>
      <c r="DQN847" s="32"/>
      <c r="DQO847" s="32"/>
      <c r="DQP847" s="32"/>
      <c r="DQQ847" s="32"/>
      <c r="DQR847" s="32"/>
      <c r="DQS847" s="32"/>
      <c r="DQT847" s="32"/>
      <c r="DQU847" s="32"/>
      <c r="DQV847" s="32"/>
      <c r="DQW847" s="32"/>
      <c r="DQX847" s="32"/>
      <c r="DQY847" s="32"/>
      <c r="DQZ847" s="32"/>
      <c r="DRA847" s="32"/>
      <c r="DRB847" s="32"/>
      <c r="DRC847" s="32"/>
      <c r="DRD847" s="32"/>
      <c r="DRE847" s="32"/>
      <c r="DRF847" s="32"/>
      <c r="DRG847" s="32"/>
      <c r="DRH847" s="32"/>
      <c r="DRI847" s="32"/>
      <c r="DRJ847" s="32"/>
      <c r="DRK847" s="32"/>
      <c r="DRL847" s="32"/>
      <c r="DRM847" s="32"/>
      <c r="DRN847" s="32"/>
      <c r="DRO847" s="32"/>
      <c r="DRP847" s="32"/>
      <c r="DRQ847" s="32"/>
      <c r="DRR847" s="32"/>
      <c r="DRS847" s="32"/>
      <c r="DRT847" s="32"/>
      <c r="DRU847" s="32"/>
      <c r="DRV847" s="32"/>
      <c r="DRW847" s="32"/>
      <c r="DRX847" s="32"/>
      <c r="DRY847" s="32"/>
      <c r="DRZ847" s="32"/>
      <c r="DSA847" s="32"/>
      <c r="DSB847" s="32"/>
      <c r="DSC847" s="32"/>
      <c r="DSD847" s="32"/>
      <c r="DSE847" s="32"/>
      <c r="DSF847" s="32"/>
      <c r="DSG847" s="32"/>
      <c r="DSH847" s="32"/>
      <c r="DSI847" s="32"/>
      <c r="DSJ847" s="32"/>
      <c r="DSK847" s="32"/>
      <c r="DSL847" s="32"/>
      <c r="DSM847" s="32"/>
      <c r="DSN847" s="32"/>
      <c r="DSO847" s="32"/>
      <c r="DSP847" s="32"/>
      <c r="DSQ847" s="32"/>
      <c r="DSR847" s="32"/>
      <c r="DSS847" s="32"/>
      <c r="DST847" s="32"/>
      <c r="DSU847" s="32"/>
      <c r="DSV847" s="32"/>
      <c r="DSW847" s="32"/>
      <c r="DSX847" s="32"/>
      <c r="DSY847" s="32"/>
      <c r="DSZ847" s="32"/>
      <c r="DTA847" s="32"/>
      <c r="DTB847" s="32"/>
      <c r="DTC847" s="32"/>
      <c r="DTD847" s="32"/>
      <c r="DTE847" s="32"/>
      <c r="DTF847" s="32"/>
      <c r="DTG847" s="32"/>
      <c r="DTH847" s="32"/>
      <c r="DTI847" s="32"/>
      <c r="DTJ847" s="32"/>
      <c r="DTK847" s="32"/>
      <c r="DTL847" s="32"/>
      <c r="DTM847" s="32"/>
      <c r="DTN847" s="32"/>
      <c r="DTO847" s="32"/>
      <c r="DTP847" s="32"/>
      <c r="DTQ847" s="32"/>
      <c r="DTR847" s="32"/>
      <c r="DTS847" s="32"/>
      <c r="DTT847" s="32"/>
      <c r="DTU847" s="32"/>
      <c r="DTV847" s="32"/>
      <c r="DTW847" s="32"/>
      <c r="DTX847" s="32"/>
      <c r="DTY847" s="32"/>
      <c r="DTZ847" s="32"/>
      <c r="DUA847" s="32"/>
      <c r="DUB847" s="32"/>
      <c r="DUC847" s="32"/>
      <c r="DUD847" s="32"/>
      <c r="DUE847" s="32"/>
      <c r="DUF847" s="32"/>
      <c r="DUG847" s="32"/>
      <c r="DUH847" s="32"/>
      <c r="DUI847" s="32"/>
      <c r="DUJ847" s="32"/>
      <c r="DUK847" s="32"/>
      <c r="DUL847" s="32"/>
      <c r="DUM847" s="32"/>
      <c r="DUN847" s="32"/>
      <c r="DUO847" s="32"/>
      <c r="DUP847" s="32"/>
      <c r="DUQ847" s="32"/>
      <c r="DUR847" s="32"/>
      <c r="DUS847" s="32"/>
      <c r="DUT847" s="32"/>
      <c r="DUU847" s="32"/>
      <c r="DUV847" s="32"/>
      <c r="DUW847" s="32"/>
      <c r="DUX847" s="32"/>
      <c r="DUY847" s="32"/>
      <c r="DUZ847" s="32"/>
      <c r="DVA847" s="32"/>
      <c r="DVB847" s="32"/>
      <c r="DVC847" s="32"/>
      <c r="DVD847" s="32"/>
      <c r="DVE847" s="32"/>
      <c r="DVF847" s="32"/>
      <c r="DVG847" s="32"/>
      <c r="DVH847" s="32"/>
      <c r="DVI847" s="32"/>
      <c r="DVJ847" s="32"/>
      <c r="DVK847" s="32"/>
      <c r="DVL847" s="32"/>
      <c r="DVM847" s="32"/>
      <c r="DVN847" s="32"/>
      <c r="DVO847" s="32"/>
      <c r="DVP847" s="32"/>
      <c r="DVQ847" s="32"/>
      <c r="DVR847" s="32"/>
      <c r="DVS847" s="32"/>
      <c r="DVT847" s="32"/>
      <c r="DVU847" s="32"/>
      <c r="DVV847" s="32"/>
      <c r="DVW847" s="32"/>
      <c r="DVX847" s="32"/>
      <c r="DVY847" s="32"/>
      <c r="DVZ847" s="32"/>
      <c r="DWA847" s="32"/>
      <c r="DWB847" s="32"/>
      <c r="DWC847" s="32"/>
      <c r="DWD847" s="32"/>
      <c r="DWE847" s="32"/>
      <c r="DWF847" s="32"/>
      <c r="DWG847" s="32"/>
      <c r="DWH847" s="32"/>
      <c r="DWI847" s="32"/>
      <c r="DWJ847" s="32"/>
      <c r="DWK847" s="32"/>
      <c r="DWL847" s="32"/>
      <c r="DWM847" s="32"/>
      <c r="DWN847" s="32"/>
      <c r="DWO847" s="32"/>
      <c r="DWP847" s="32"/>
      <c r="DWQ847" s="32"/>
      <c r="DWR847" s="32"/>
      <c r="DWS847" s="32"/>
      <c r="DWT847" s="32"/>
      <c r="DWU847" s="32"/>
      <c r="DWV847" s="32"/>
      <c r="DWW847" s="32"/>
      <c r="DWX847" s="32"/>
      <c r="DWY847" s="32"/>
      <c r="DWZ847" s="32"/>
      <c r="DXA847" s="32"/>
      <c r="DXB847" s="32"/>
      <c r="DXC847" s="32"/>
      <c r="DXD847" s="32"/>
      <c r="DXE847" s="32"/>
      <c r="DXF847" s="32"/>
      <c r="DXG847" s="32"/>
      <c r="DXH847" s="32"/>
      <c r="DXI847" s="32"/>
      <c r="DXJ847" s="32"/>
      <c r="DXK847" s="32"/>
      <c r="DXL847" s="32"/>
      <c r="DXM847" s="32"/>
      <c r="DXN847" s="32"/>
      <c r="DXO847" s="32"/>
      <c r="DXP847" s="32"/>
      <c r="DXQ847" s="32"/>
      <c r="DXR847" s="32"/>
      <c r="DXS847" s="32"/>
      <c r="DXT847" s="32"/>
      <c r="DXU847" s="32"/>
      <c r="DXV847" s="32"/>
      <c r="DXW847" s="32"/>
      <c r="DXX847" s="32"/>
      <c r="DXY847" s="32"/>
      <c r="DXZ847" s="32"/>
      <c r="DYA847" s="32"/>
      <c r="DYB847" s="32"/>
      <c r="DYC847" s="32"/>
      <c r="DYD847" s="32"/>
      <c r="DYE847" s="32"/>
      <c r="DYF847" s="32"/>
      <c r="DYG847" s="32"/>
      <c r="DYH847" s="32"/>
      <c r="DYI847" s="32"/>
      <c r="DYJ847" s="32"/>
      <c r="DYK847" s="32"/>
      <c r="DYL847" s="32"/>
      <c r="DYM847" s="32"/>
      <c r="DYN847" s="32"/>
      <c r="DYO847" s="32"/>
      <c r="DYP847" s="32"/>
      <c r="DYQ847" s="32"/>
      <c r="DYR847" s="32"/>
      <c r="DYS847" s="32"/>
      <c r="DYT847" s="32"/>
      <c r="DYU847" s="32"/>
      <c r="DYV847" s="32"/>
      <c r="DYW847" s="32"/>
      <c r="DYX847" s="32"/>
      <c r="DYY847" s="32"/>
      <c r="DYZ847" s="32"/>
      <c r="DZA847" s="32"/>
      <c r="DZB847" s="32"/>
      <c r="DZC847" s="32"/>
      <c r="DZD847" s="32"/>
      <c r="DZE847" s="32"/>
      <c r="DZF847" s="32"/>
      <c r="DZG847" s="32"/>
      <c r="DZH847" s="32"/>
      <c r="DZI847" s="32"/>
      <c r="DZJ847" s="32"/>
      <c r="DZK847" s="32"/>
      <c r="DZL847" s="32"/>
      <c r="DZM847" s="32"/>
      <c r="DZN847" s="32"/>
      <c r="DZO847" s="32"/>
      <c r="DZP847" s="32"/>
      <c r="DZQ847" s="32"/>
      <c r="DZR847" s="32"/>
      <c r="DZS847" s="32"/>
      <c r="DZT847" s="32"/>
      <c r="DZU847" s="32"/>
      <c r="DZV847" s="32"/>
      <c r="DZW847" s="32"/>
      <c r="DZX847" s="32"/>
      <c r="DZY847" s="32"/>
      <c r="DZZ847" s="32"/>
      <c r="EAA847" s="32"/>
      <c r="EAB847" s="32"/>
      <c r="EAC847" s="32"/>
      <c r="EAD847" s="32"/>
      <c r="EAE847" s="32"/>
      <c r="EAF847" s="32"/>
      <c r="EAG847" s="32"/>
      <c r="EAH847" s="32"/>
      <c r="EAI847" s="32"/>
      <c r="EAJ847" s="32"/>
      <c r="EAK847" s="32"/>
      <c r="EAL847" s="32"/>
      <c r="EAM847" s="32"/>
      <c r="EAN847" s="32"/>
      <c r="EAO847" s="32"/>
      <c r="EAP847" s="32"/>
      <c r="EAQ847" s="32"/>
      <c r="EAR847" s="32"/>
      <c r="EAS847" s="32"/>
      <c r="EAT847" s="32"/>
      <c r="EAU847" s="32"/>
      <c r="EAV847" s="32"/>
      <c r="EAW847" s="32"/>
      <c r="EAX847" s="32"/>
      <c r="EAY847" s="32"/>
      <c r="EAZ847" s="32"/>
      <c r="EBA847" s="32"/>
      <c r="EBB847" s="32"/>
      <c r="EBC847" s="32"/>
      <c r="EBD847" s="32"/>
      <c r="EBE847" s="32"/>
      <c r="EBF847" s="32"/>
      <c r="EBG847" s="32"/>
      <c r="EBH847" s="32"/>
      <c r="EBI847" s="32"/>
      <c r="EBJ847" s="32"/>
      <c r="EBK847" s="32"/>
      <c r="EBL847" s="32"/>
      <c r="EBM847" s="32"/>
      <c r="EBN847" s="32"/>
      <c r="EBO847" s="32"/>
      <c r="EBP847" s="32"/>
      <c r="EBQ847" s="32"/>
      <c r="EBR847" s="32"/>
      <c r="EBS847" s="32"/>
      <c r="EBT847" s="32"/>
      <c r="EBU847" s="32"/>
      <c r="EBV847" s="32"/>
      <c r="EBW847" s="32"/>
      <c r="EBX847" s="32"/>
      <c r="EBY847" s="32"/>
      <c r="EBZ847" s="32"/>
      <c r="ECA847" s="32"/>
      <c r="ECB847" s="32"/>
      <c r="ECC847" s="32"/>
      <c r="ECD847" s="32"/>
      <c r="ECE847" s="32"/>
      <c r="ECF847" s="32"/>
      <c r="ECG847" s="32"/>
      <c r="ECH847" s="32"/>
      <c r="ECI847" s="32"/>
      <c r="ECJ847" s="32"/>
      <c r="ECK847" s="32"/>
      <c r="ECL847" s="32"/>
      <c r="ECM847" s="32"/>
      <c r="ECN847" s="32"/>
      <c r="ECO847" s="32"/>
      <c r="ECP847" s="32"/>
      <c r="ECQ847" s="32"/>
      <c r="ECR847" s="32"/>
      <c r="ECS847" s="32"/>
      <c r="ECT847" s="32"/>
      <c r="ECU847" s="32"/>
      <c r="ECV847" s="32"/>
      <c r="ECW847" s="32"/>
      <c r="ECX847" s="32"/>
      <c r="ECY847" s="32"/>
      <c r="ECZ847" s="32"/>
      <c r="EDA847" s="32"/>
      <c r="EDB847" s="32"/>
      <c r="EDC847" s="32"/>
      <c r="EDD847" s="32"/>
      <c r="EDE847" s="32"/>
      <c r="EDF847" s="32"/>
      <c r="EDG847" s="32"/>
      <c r="EDH847" s="32"/>
      <c r="EDI847" s="32"/>
      <c r="EDJ847" s="32"/>
      <c r="EDK847" s="32"/>
      <c r="EDL847" s="32"/>
      <c r="EDM847" s="32"/>
      <c r="EDN847" s="32"/>
      <c r="EDO847" s="32"/>
      <c r="EDP847" s="32"/>
      <c r="EDQ847" s="32"/>
      <c r="EDR847" s="32"/>
      <c r="EDS847" s="32"/>
      <c r="EDT847" s="32"/>
      <c r="EDU847" s="32"/>
      <c r="EDV847" s="32"/>
      <c r="EDW847" s="32"/>
      <c r="EDX847" s="32"/>
      <c r="EDY847" s="32"/>
      <c r="EDZ847" s="32"/>
      <c r="EEA847" s="32"/>
      <c r="EEB847" s="32"/>
      <c r="EEC847" s="32"/>
      <c r="EED847" s="32"/>
      <c r="EEE847" s="32"/>
      <c r="EEF847" s="32"/>
      <c r="EEG847" s="32"/>
      <c r="EEH847" s="32"/>
      <c r="EEI847" s="32"/>
      <c r="EEJ847" s="32"/>
      <c r="EEK847" s="32"/>
      <c r="EEL847" s="32"/>
      <c r="EEM847" s="32"/>
      <c r="EEN847" s="32"/>
      <c r="EEO847" s="32"/>
      <c r="EEP847" s="32"/>
      <c r="EEQ847" s="32"/>
      <c r="EER847" s="32"/>
      <c r="EES847" s="32"/>
      <c r="EET847" s="32"/>
      <c r="EEU847" s="32"/>
      <c r="EEV847" s="32"/>
      <c r="EEW847" s="32"/>
      <c r="EEX847" s="32"/>
      <c r="EEY847" s="32"/>
      <c r="EEZ847" s="32"/>
      <c r="EFA847" s="32"/>
      <c r="EFB847" s="32"/>
      <c r="EFC847" s="32"/>
      <c r="EFD847" s="32"/>
      <c r="EFE847" s="32"/>
      <c r="EFF847" s="32"/>
      <c r="EFG847" s="32"/>
      <c r="EFH847" s="32"/>
      <c r="EFI847" s="32"/>
      <c r="EFJ847" s="32"/>
      <c r="EFK847" s="32"/>
      <c r="EFL847" s="32"/>
      <c r="EFM847" s="32"/>
      <c r="EFN847" s="32"/>
      <c r="EFO847" s="32"/>
      <c r="EFP847" s="32"/>
      <c r="EFQ847" s="32"/>
      <c r="EFR847" s="32"/>
      <c r="EFS847" s="32"/>
      <c r="EFT847" s="32"/>
      <c r="EFU847" s="32"/>
      <c r="EFV847" s="32"/>
      <c r="EFW847" s="32"/>
      <c r="EFX847" s="32"/>
      <c r="EFY847" s="32"/>
      <c r="EFZ847" s="32"/>
      <c r="EGA847" s="32"/>
      <c r="EGB847" s="32"/>
      <c r="EGC847" s="32"/>
      <c r="EGD847" s="32"/>
      <c r="EGE847" s="32"/>
      <c r="EGF847" s="32"/>
      <c r="EGG847" s="32"/>
      <c r="EGH847" s="32"/>
      <c r="EGI847" s="32"/>
      <c r="EGJ847" s="32"/>
      <c r="EGK847" s="32"/>
      <c r="EGL847" s="32"/>
      <c r="EGM847" s="32"/>
      <c r="EGN847" s="32"/>
      <c r="EGO847" s="32"/>
      <c r="EGP847" s="32"/>
      <c r="EGQ847" s="32"/>
      <c r="EGR847" s="32"/>
      <c r="EGS847" s="32"/>
      <c r="EGT847" s="32"/>
      <c r="EGU847" s="32"/>
      <c r="EGV847" s="32"/>
      <c r="EGW847" s="32"/>
      <c r="EGX847" s="32"/>
      <c r="EGY847" s="32"/>
      <c r="EGZ847" s="32"/>
      <c r="EHA847" s="32"/>
      <c r="EHB847" s="32"/>
      <c r="EHC847" s="32"/>
      <c r="EHD847" s="32"/>
      <c r="EHE847" s="32"/>
      <c r="EHF847" s="32"/>
      <c r="EHG847" s="32"/>
      <c r="EHH847" s="32"/>
      <c r="EHI847" s="32"/>
      <c r="EHJ847" s="32"/>
      <c r="EHK847" s="32"/>
      <c r="EHL847" s="32"/>
      <c r="EHM847" s="32"/>
      <c r="EHN847" s="32"/>
      <c r="EHO847" s="32"/>
      <c r="EHP847" s="32"/>
      <c r="EHQ847" s="32"/>
      <c r="EHR847" s="32"/>
      <c r="EHS847" s="32"/>
      <c r="EHT847" s="32"/>
      <c r="EHU847" s="32"/>
      <c r="EHV847" s="32"/>
      <c r="EHW847" s="32"/>
      <c r="EHX847" s="32"/>
      <c r="EHY847" s="32"/>
      <c r="EHZ847" s="32"/>
      <c r="EIA847" s="32"/>
      <c r="EIB847" s="32"/>
      <c r="EIC847" s="32"/>
      <c r="EID847" s="32"/>
      <c r="EIE847" s="32"/>
      <c r="EIF847" s="32"/>
      <c r="EIG847" s="32"/>
      <c r="EIH847" s="32"/>
      <c r="EII847" s="32"/>
      <c r="EIJ847" s="32"/>
      <c r="EIK847" s="32"/>
      <c r="EIL847" s="32"/>
      <c r="EIM847" s="32"/>
      <c r="EIN847" s="32"/>
      <c r="EIO847" s="32"/>
      <c r="EIP847" s="32"/>
      <c r="EIQ847" s="32"/>
      <c r="EIR847" s="32"/>
      <c r="EIS847" s="32"/>
      <c r="EIT847" s="32"/>
      <c r="EIU847" s="32"/>
      <c r="EIV847" s="32"/>
      <c r="EIW847" s="32"/>
      <c r="EIX847" s="32"/>
      <c r="EIY847" s="32"/>
      <c r="EIZ847" s="32"/>
      <c r="EJA847" s="32"/>
      <c r="EJB847" s="32"/>
      <c r="EJC847" s="32"/>
      <c r="EJD847" s="32"/>
      <c r="EJE847" s="32"/>
      <c r="EJF847" s="32"/>
      <c r="EJG847" s="32"/>
      <c r="EJH847" s="32"/>
      <c r="EJI847" s="32"/>
      <c r="EJJ847" s="32"/>
      <c r="EJK847" s="32"/>
      <c r="EJL847" s="32"/>
      <c r="EJM847" s="32"/>
      <c r="EJN847" s="32"/>
      <c r="EJO847" s="32"/>
      <c r="EJP847" s="32"/>
      <c r="EJQ847" s="32"/>
      <c r="EJR847" s="32"/>
      <c r="EJS847" s="32"/>
      <c r="EJT847" s="32"/>
      <c r="EJU847" s="32"/>
      <c r="EJV847" s="32"/>
      <c r="EJW847" s="32"/>
      <c r="EJX847" s="32"/>
      <c r="EJY847" s="32"/>
      <c r="EJZ847" s="32"/>
      <c r="EKA847" s="32"/>
      <c r="EKB847" s="32"/>
      <c r="EKC847" s="32"/>
      <c r="EKD847" s="32"/>
      <c r="EKE847" s="32"/>
      <c r="EKF847" s="32"/>
      <c r="EKG847" s="32"/>
      <c r="EKH847" s="32"/>
      <c r="EKI847" s="32"/>
      <c r="EKJ847" s="32"/>
      <c r="EKK847" s="32"/>
      <c r="EKL847" s="32"/>
      <c r="EKM847" s="32"/>
      <c r="EKN847" s="32"/>
      <c r="EKO847" s="32"/>
      <c r="EKP847" s="32"/>
      <c r="EKQ847" s="32"/>
      <c r="EKR847" s="32"/>
      <c r="EKS847" s="32"/>
      <c r="EKT847" s="32"/>
      <c r="EKU847" s="32"/>
      <c r="EKV847" s="32"/>
      <c r="EKW847" s="32"/>
      <c r="EKX847" s="32"/>
      <c r="EKY847" s="32"/>
      <c r="EKZ847" s="32"/>
      <c r="ELA847" s="32"/>
      <c r="ELB847" s="32"/>
      <c r="ELC847" s="32"/>
      <c r="ELD847" s="32"/>
      <c r="ELE847" s="32"/>
      <c r="ELF847" s="32"/>
      <c r="ELG847" s="32"/>
      <c r="ELH847" s="32"/>
      <c r="ELI847" s="32"/>
      <c r="ELJ847" s="32"/>
      <c r="ELK847" s="32"/>
      <c r="ELL847" s="32"/>
      <c r="ELM847" s="32"/>
      <c r="ELN847" s="32"/>
      <c r="ELO847" s="32"/>
      <c r="ELP847" s="32"/>
      <c r="ELQ847" s="32"/>
      <c r="ELR847" s="32"/>
      <c r="ELS847" s="32"/>
      <c r="ELT847" s="32"/>
      <c r="ELU847" s="32"/>
      <c r="ELV847" s="32"/>
      <c r="ELW847" s="32"/>
      <c r="ELX847" s="32"/>
      <c r="ELY847" s="32"/>
      <c r="ELZ847" s="32"/>
      <c r="EMA847" s="32"/>
      <c r="EMB847" s="32"/>
      <c r="EMC847" s="32"/>
      <c r="EMD847" s="32"/>
      <c r="EME847" s="32"/>
      <c r="EMF847" s="32"/>
      <c r="EMG847" s="32"/>
      <c r="EMH847" s="32"/>
      <c r="EMI847" s="32"/>
      <c r="EMJ847" s="32"/>
      <c r="EMK847" s="32"/>
      <c r="EML847" s="32"/>
      <c r="EMM847" s="32"/>
      <c r="EMN847" s="32"/>
      <c r="EMO847" s="32"/>
      <c r="EMP847" s="32"/>
      <c r="EMQ847" s="32"/>
      <c r="EMR847" s="32"/>
      <c r="EMS847" s="32"/>
      <c r="EMT847" s="32"/>
      <c r="EMU847" s="32"/>
      <c r="EMV847" s="32"/>
      <c r="EMW847" s="32"/>
      <c r="EMX847" s="32"/>
      <c r="EMY847" s="32"/>
      <c r="EMZ847" s="32"/>
      <c r="ENA847" s="32"/>
      <c r="ENB847" s="32"/>
      <c r="ENC847" s="32"/>
      <c r="END847" s="32"/>
      <c r="ENE847" s="32"/>
      <c r="ENF847" s="32"/>
      <c r="ENG847" s="32"/>
      <c r="ENH847" s="32"/>
      <c r="ENI847" s="32"/>
      <c r="ENJ847" s="32"/>
      <c r="ENK847" s="32"/>
      <c r="ENL847" s="32"/>
      <c r="ENM847" s="32"/>
      <c r="ENN847" s="32"/>
      <c r="ENO847" s="32"/>
      <c r="ENP847" s="32"/>
      <c r="ENQ847" s="32"/>
      <c r="ENR847" s="32"/>
      <c r="ENS847" s="32"/>
      <c r="ENT847" s="32"/>
      <c r="ENU847" s="32"/>
      <c r="ENV847" s="32"/>
      <c r="ENW847" s="32"/>
      <c r="ENX847" s="32"/>
      <c r="ENY847" s="32"/>
      <c r="ENZ847" s="32"/>
      <c r="EOA847" s="32"/>
      <c r="EOB847" s="32"/>
      <c r="EOC847" s="32"/>
      <c r="EOD847" s="32"/>
      <c r="EOE847" s="32"/>
      <c r="EOF847" s="32"/>
      <c r="EOG847" s="32"/>
      <c r="EOH847" s="32"/>
      <c r="EOI847" s="32"/>
      <c r="EOJ847" s="32"/>
      <c r="EOK847" s="32"/>
      <c r="EOL847" s="32"/>
      <c r="EOM847" s="32"/>
      <c r="EON847" s="32"/>
      <c r="EOO847" s="32"/>
      <c r="EOP847" s="32"/>
      <c r="EOQ847" s="32"/>
      <c r="EOR847" s="32"/>
      <c r="EOS847" s="32"/>
      <c r="EOT847" s="32"/>
      <c r="EOU847" s="32"/>
      <c r="EOV847" s="32"/>
      <c r="EOW847" s="32"/>
      <c r="EOX847" s="32"/>
      <c r="EOY847" s="32"/>
      <c r="EOZ847" s="32"/>
      <c r="EPA847" s="32"/>
      <c r="EPB847" s="32"/>
      <c r="EPC847" s="32"/>
      <c r="EPD847" s="32"/>
      <c r="EPE847" s="32"/>
      <c r="EPF847" s="32"/>
      <c r="EPG847" s="32"/>
      <c r="EPH847" s="32"/>
      <c r="EPI847" s="32"/>
      <c r="EPJ847" s="32"/>
      <c r="EPK847" s="32"/>
      <c r="EPL847" s="32"/>
      <c r="EPM847" s="32"/>
      <c r="EPN847" s="32"/>
      <c r="EPO847" s="32"/>
      <c r="EPP847" s="32"/>
      <c r="EPQ847" s="32"/>
      <c r="EPR847" s="32"/>
      <c r="EPS847" s="32"/>
      <c r="EPT847" s="32"/>
      <c r="EPU847" s="32"/>
      <c r="EPV847" s="32"/>
      <c r="EPW847" s="32"/>
      <c r="EPX847" s="32"/>
      <c r="EPY847" s="32"/>
      <c r="EPZ847" s="32"/>
      <c r="EQA847" s="32"/>
      <c r="EQB847" s="32"/>
      <c r="EQC847" s="32"/>
      <c r="EQD847" s="32"/>
      <c r="EQE847" s="32"/>
      <c r="EQF847" s="32"/>
      <c r="EQG847" s="32"/>
      <c r="EQH847" s="32"/>
      <c r="EQI847" s="32"/>
      <c r="EQJ847" s="32"/>
      <c r="EQK847" s="32"/>
      <c r="EQL847" s="32"/>
      <c r="EQM847" s="32"/>
      <c r="EQN847" s="32"/>
      <c r="EQO847" s="32"/>
      <c r="EQP847" s="32"/>
      <c r="EQQ847" s="32"/>
      <c r="EQR847" s="32"/>
      <c r="EQS847" s="32"/>
      <c r="EQT847" s="32"/>
      <c r="EQU847" s="32"/>
      <c r="EQV847" s="32"/>
      <c r="EQW847" s="32"/>
      <c r="EQX847" s="32"/>
      <c r="EQY847" s="32"/>
      <c r="EQZ847" s="32"/>
      <c r="ERA847" s="32"/>
      <c r="ERB847" s="32"/>
      <c r="ERC847" s="32"/>
      <c r="ERD847" s="32"/>
      <c r="ERE847" s="32"/>
      <c r="ERF847" s="32"/>
      <c r="ERG847" s="32"/>
      <c r="ERH847" s="32"/>
      <c r="ERI847" s="32"/>
      <c r="ERJ847" s="32"/>
      <c r="ERK847" s="32"/>
      <c r="ERL847" s="32"/>
      <c r="ERM847" s="32"/>
      <c r="ERN847" s="32"/>
      <c r="ERO847" s="32"/>
      <c r="ERP847" s="32"/>
      <c r="ERQ847" s="32"/>
      <c r="ERR847" s="32"/>
      <c r="ERS847" s="32"/>
      <c r="ERT847" s="32"/>
      <c r="ERU847" s="32"/>
      <c r="ERV847" s="32"/>
      <c r="ERW847" s="32"/>
      <c r="ERX847" s="32"/>
      <c r="ERY847" s="32"/>
      <c r="ERZ847" s="32"/>
      <c r="ESA847" s="32"/>
      <c r="ESB847" s="32"/>
      <c r="ESC847" s="32"/>
      <c r="ESD847" s="32"/>
      <c r="ESE847" s="32"/>
      <c r="ESF847" s="32"/>
      <c r="ESG847" s="32"/>
      <c r="ESH847" s="32"/>
      <c r="ESI847" s="32"/>
      <c r="ESJ847" s="32"/>
      <c r="ESK847" s="32"/>
      <c r="ESL847" s="32"/>
      <c r="ESM847" s="32"/>
      <c r="ESN847" s="32"/>
      <c r="ESO847" s="32"/>
      <c r="ESP847" s="32"/>
      <c r="ESQ847" s="32"/>
      <c r="ESR847" s="32"/>
      <c r="ESS847" s="32"/>
      <c r="EST847" s="32"/>
      <c r="ESU847" s="32"/>
      <c r="ESV847" s="32"/>
      <c r="ESW847" s="32"/>
      <c r="ESX847" s="32"/>
      <c r="ESY847" s="32"/>
      <c r="ESZ847" s="32"/>
      <c r="ETA847" s="32"/>
      <c r="ETB847" s="32"/>
      <c r="ETC847" s="32"/>
      <c r="ETD847" s="32"/>
      <c r="ETE847" s="32"/>
      <c r="ETF847" s="32"/>
      <c r="ETG847" s="32"/>
      <c r="ETH847" s="32"/>
      <c r="ETI847" s="32"/>
      <c r="ETJ847" s="32"/>
      <c r="ETK847" s="32"/>
      <c r="ETL847" s="32"/>
      <c r="ETM847" s="32"/>
      <c r="ETN847" s="32"/>
      <c r="ETO847" s="32"/>
      <c r="ETP847" s="32"/>
      <c r="ETQ847" s="32"/>
      <c r="ETR847" s="32"/>
      <c r="ETS847" s="32"/>
      <c r="ETT847" s="32"/>
      <c r="ETU847" s="32"/>
      <c r="ETV847" s="32"/>
      <c r="ETW847" s="32"/>
      <c r="ETX847" s="32"/>
      <c r="ETY847" s="32"/>
      <c r="ETZ847" s="32"/>
      <c r="EUA847" s="32"/>
      <c r="EUB847" s="32"/>
      <c r="EUC847" s="32"/>
      <c r="EUD847" s="32"/>
      <c r="EUE847" s="32"/>
      <c r="EUF847" s="32"/>
      <c r="EUG847" s="32"/>
      <c r="EUH847" s="32"/>
      <c r="EUI847" s="32"/>
      <c r="EUJ847" s="32"/>
      <c r="EUK847" s="32"/>
      <c r="EUL847" s="32"/>
      <c r="EUM847" s="32"/>
      <c r="EUN847" s="32"/>
      <c r="EUO847" s="32"/>
      <c r="EUP847" s="32"/>
      <c r="EUQ847" s="32"/>
      <c r="EUR847" s="32"/>
      <c r="EUS847" s="32"/>
      <c r="EUT847" s="32"/>
      <c r="EUU847" s="32"/>
      <c r="EUV847" s="32"/>
      <c r="EUW847" s="32"/>
      <c r="EUX847" s="32"/>
      <c r="EUY847" s="32"/>
      <c r="EUZ847" s="32"/>
      <c r="EVA847" s="32"/>
      <c r="EVB847" s="32"/>
      <c r="EVC847" s="32"/>
      <c r="EVD847" s="32"/>
      <c r="EVE847" s="32"/>
      <c r="EVF847" s="32"/>
      <c r="EVG847" s="32"/>
      <c r="EVH847" s="32"/>
      <c r="EVI847" s="32"/>
      <c r="EVJ847" s="32"/>
      <c r="EVK847" s="32"/>
      <c r="EVL847" s="32"/>
      <c r="EVM847" s="32"/>
      <c r="EVN847" s="32"/>
      <c r="EVO847" s="32"/>
      <c r="EVP847" s="32"/>
      <c r="EVQ847" s="32"/>
      <c r="EVR847" s="32"/>
      <c r="EVS847" s="32"/>
      <c r="EVT847" s="32"/>
      <c r="EVU847" s="32"/>
      <c r="EVV847" s="32"/>
      <c r="EVW847" s="32"/>
      <c r="EVX847" s="32"/>
      <c r="EVY847" s="32"/>
      <c r="EVZ847" s="32"/>
      <c r="EWA847" s="32"/>
      <c r="EWB847" s="32"/>
      <c r="EWC847" s="32"/>
      <c r="EWD847" s="32"/>
      <c r="EWE847" s="32"/>
      <c r="EWF847" s="32"/>
      <c r="EWG847" s="32"/>
      <c r="EWH847" s="32"/>
      <c r="EWI847" s="32"/>
      <c r="EWJ847" s="32"/>
      <c r="EWK847" s="32"/>
      <c r="EWL847" s="32"/>
      <c r="EWM847" s="32"/>
      <c r="EWN847" s="32"/>
      <c r="EWO847" s="32"/>
      <c r="EWP847" s="32"/>
      <c r="EWQ847" s="32"/>
      <c r="EWR847" s="32"/>
      <c r="EWS847" s="32"/>
      <c r="EWT847" s="32"/>
      <c r="EWU847" s="32"/>
      <c r="EWV847" s="32"/>
      <c r="EWW847" s="32"/>
      <c r="EWX847" s="32"/>
      <c r="EWY847" s="32"/>
      <c r="EWZ847" s="32"/>
      <c r="EXA847" s="32"/>
      <c r="EXB847" s="32"/>
      <c r="EXC847" s="32"/>
      <c r="EXD847" s="32"/>
      <c r="EXE847" s="32"/>
      <c r="EXF847" s="32"/>
      <c r="EXG847" s="32"/>
      <c r="EXH847" s="32"/>
      <c r="EXI847" s="32"/>
      <c r="EXJ847" s="32"/>
      <c r="EXK847" s="32"/>
      <c r="EXL847" s="32"/>
      <c r="EXM847" s="32"/>
      <c r="EXN847" s="32"/>
      <c r="EXO847" s="32"/>
      <c r="EXP847" s="32"/>
      <c r="EXQ847" s="32"/>
      <c r="EXR847" s="32"/>
      <c r="EXS847" s="32"/>
      <c r="EXT847" s="32"/>
      <c r="EXU847" s="32"/>
      <c r="EXV847" s="32"/>
      <c r="EXW847" s="32"/>
      <c r="EXX847" s="32"/>
      <c r="EXY847" s="32"/>
      <c r="EXZ847" s="32"/>
      <c r="EYA847" s="32"/>
      <c r="EYB847" s="32"/>
      <c r="EYC847" s="32"/>
      <c r="EYD847" s="32"/>
      <c r="EYE847" s="32"/>
      <c r="EYF847" s="32"/>
      <c r="EYG847" s="32"/>
      <c r="EYH847" s="32"/>
      <c r="EYI847" s="32"/>
      <c r="EYJ847" s="32"/>
      <c r="EYK847" s="32"/>
      <c r="EYL847" s="32"/>
      <c r="EYM847" s="32"/>
      <c r="EYN847" s="32"/>
      <c r="EYO847" s="32"/>
      <c r="EYP847" s="32"/>
      <c r="EYQ847" s="32"/>
      <c r="EYR847" s="32"/>
      <c r="EYS847" s="32"/>
      <c r="EYT847" s="32"/>
      <c r="EYU847" s="32"/>
      <c r="EYV847" s="32"/>
      <c r="EYW847" s="32"/>
      <c r="EYX847" s="32"/>
      <c r="EYY847" s="32"/>
      <c r="EYZ847" s="32"/>
      <c r="EZA847" s="32"/>
      <c r="EZB847" s="32"/>
      <c r="EZC847" s="32"/>
      <c r="EZD847" s="32"/>
      <c r="EZE847" s="32"/>
      <c r="EZF847" s="32"/>
      <c r="EZG847" s="32"/>
      <c r="EZH847" s="32"/>
      <c r="EZI847" s="32"/>
      <c r="EZJ847" s="32"/>
      <c r="EZK847" s="32"/>
      <c r="EZL847" s="32"/>
      <c r="EZM847" s="32"/>
      <c r="EZN847" s="32"/>
      <c r="EZO847" s="32"/>
      <c r="EZP847" s="32"/>
      <c r="EZQ847" s="32"/>
      <c r="EZR847" s="32"/>
      <c r="EZS847" s="32"/>
      <c r="EZT847" s="32"/>
      <c r="EZU847" s="32"/>
      <c r="EZV847" s="32"/>
      <c r="EZW847" s="32"/>
      <c r="EZX847" s="32"/>
      <c r="EZY847" s="32"/>
      <c r="EZZ847" s="32"/>
      <c r="FAA847" s="32"/>
      <c r="FAB847" s="32"/>
      <c r="FAC847" s="32"/>
      <c r="FAD847" s="32"/>
      <c r="FAE847" s="32"/>
      <c r="FAF847" s="32"/>
      <c r="FAG847" s="32"/>
      <c r="FAH847" s="32"/>
      <c r="FAI847" s="32"/>
      <c r="FAJ847" s="32"/>
      <c r="FAK847" s="32"/>
      <c r="FAL847" s="32"/>
      <c r="FAM847" s="32"/>
      <c r="FAN847" s="32"/>
      <c r="FAO847" s="32"/>
      <c r="FAP847" s="32"/>
      <c r="FAQ847" s="32"/>
      <c r="FAR847" s="32"/>
      <c r="FAS847" s="32"/>
      <c r="FAT847" s="32"/>
      <c r="FAU847" s="32"/>
      <c r="FAV847" s="32"/>
      <c r="FAW847" s="32"/>
      <c r="FAX847" s="32"/>
      <c r="FAY847" s="32"/>
      <c r="FAZ847" s="32"/>
      <c r="FBA847" s="32"/>
      <c r="FBB847" s="32"/>
      <c r="FBC847" s="32"/>
      <c r="FBD847" s="32"/>
      <c r="FBE847" s="32"/>
      <c r="FBF847" s="32"/>
      <c r="FBG847" s="32"/>
      <c r="FBH847" s="32"/>
      <c r="FBI847" s="32"/>
      <c r="FBJ847" s="32"/>
      <c r="FBK847" s="32"/>
      <c r="FBL847" s="32"/>
      <c r="FBM847" s="32"/>
      <c r="FBN847" s="32"/>
      <c r="FBO847" s="32"/>
      <c r="FBP847" s="32"/>
      <c r="FBQ847" s="32"/>
      <c r="FBR847" s="32"/>
      <c r="FBS847" s="32"/>
      <c r="FBT847" s="32"/>
      <c r="FBU847" s="32"/>
      <c r="FBV847" s="32"/>
      <c r="FBW847" s="32"/>
      <c r="FBX847" s="32"/>
      <c r="FBY847" s="32"/>
      <c r="FBZ847" s="32"/>
      <c r="FCA847" s="32"/>
      <c r="FCB847" s="32"/>
      <c r="FCC847" s="32"/>
      <c r="FCD847" s="32"/>
      <c r="FCE847" s="32"/>
      <c r="FCF847" s="32"/>
      <c r="FCG847" s="32"/>
      <c r="FCH847" s="32"/>
      <c r="FCI847" s="32"/>
      <c r="FCJ847" s="32"/>
      <c r="FCK847" s="32"/>
      <c r="FCL847" s="32"/>
      <c r="FCM847" s="32"/>
      <c r="FCN847" s="32"/>
      <c r="FCO847" s="32"/>
      <c r="FCP847" s="32"/>
      <c r="FCQ847" s="32"/>
      <c r="FCR847" s="32"/>
      <c r="FCS847" s="32"/>
      <c r="FCT847" s="32"/>
      <c r="FCU847" s="32"/>
      <c r="FCV847" s="32"/>
      <c r="FCW847" s="32"/>
      <c r="FCX847" s="32"/>
      <c r="FCY847" s="32"/>
      <c r="FCZ847" s="32"/>
      <c r="FDA847" s="32"/>
      <c r="FDB847" s="32"/>
      <c r="FDC847" s="32"/>
      <c r="FDD847" s="32"/>
      <c r="FDE847" s="32"/>
      <c r="FDF847" s="32"/>
      <c r="FDG847" s="32"/>
      <c r="FDH847" s="32"/>
      <c r="FDI847" s="32"/>
      <c r="FDJ847" s="32"/>
      <c r="FDK847" s="32"/>
      <c r="FDL847" s="32"/>
      <c r="FDM847" s="32"/>
      <c r="FDN847" s="32"/>
      <c r="FDO847" s="32"/>
      <c r="FDP847" s="32"/>
      <c r="FDQ847" s="32"/>
      <c r="FDR847" s="32"/>
      <c r="FDS847" s="32"/>
      <c r="FDT847" s="32"/>
      <c r="FDU847" s="32"/>
      <c r="FDV847" s="32"/>
      <c r="FDW847" s="32"/>
      <c r="FDX847" s="32"/>
      <c r="FDY847" s="32"/>
      <c r="FDZ847" s="32"/>
      <c r="FEA847" s="32"/>
      <c r="FEB847" s="32"/>
      <c r="FEC847" s="32"/>
      <c r="FED847" s="32"/>
      <c r="FEE847" s="32"/>
      <c r="FEF847" s="32"/>
      <c r="FEG847" s="32"/>
      <c r="FEH847" s="32"/>
      <c r="FEI847" s="32"/>
      <c r="FEJ847" s="32"/>
      <c r="FEK847" s="32"/>
      <c r="FEL847" s="32"/>
      <c r="FEM847" s="32"/>
      <c r="FEN847" s="32"/>
      <c r="FEO847" s="32"/>
      <c r="FEP847" s="32"/>
      <c r="FEQ847" s="32"/>
      <c r="FER847" s="32"/>
      <c r="FES847" s="32"/>
      <c r="FET847" s="32"/>
      <c r="FEU847" s="32"/>
      <c r="FEV847" s="32"/>
      <c r="FEW847" s="32"/>
      <c r="FEX847" s="32"/>
      <c r="FEY847" s="32"/>
      <c r="FEZ847" s="32"/>
      <c r="FFA847" s="32"/>
      <c r="FFB847" s="32"/>
      <c r="FFC847" s="32"/>
      <c r="FFD847" s="32"/>
      <c r="FFE847" s="32"/>
      <c r="FFF847" s="32"/>
      <c r="FFG847" s="32"/>
      <c r="FFH847" s="32"/>
      <c r="FFI847" s="32"/>
      <c r="FFJ847" s="32"/>
      <c r="FFK847" s="32"/>
      <c r="FFL847" s="32"/>
      <c r="FFM847" s="32"/>
      <c r="FFN847" s="32"/>
      <c r="FFO847" s="32"/>
      <c r="FFP847" s="32"/>
      <c r="FFQ847" s="32"/>
      <c r="FFR847" s="32"/>
      <c r="FFS847" s="32"/>
      <c r="FFT847" s="32"/>
      <c r="FFU847" s="32"/>
      <c r="FFV847" s="32"/>
      <c r="FFW847" s="32"/>
      <c r="FFX847" s="32"/>
      <c r="FFY847" s="32"/>
      <c r="FFZ847" s="32"/>
      <c r="FGA847" s="32"/>
      <c r="FGB847" s="32"/>
      <c r="FGC847" s="32"/>
      <c r="FGD847" s="32"/>
      <c r="FGE847" s="32"/>
      <c r="FGF847" s="32"/>
      <c r="FGG847" s="32"/>
      <c r="FGH847" s="32"/>
      <c r="FGI847" s="32"/>
      <c r="FGJ847" s="32"/>
      <c r="FGK847" s="32"/>
      <c r="FGL847" s="32"/>
      <c r="FGM847" s="32"/>
      <c r="FGN847" s="32"/>
      <c r="FGO847" s="32"/>
      <c r="FGP847" s="32"/>
      <c r="FGQ847" s="32"/>
      <c r="FGR847" s="32"/>
      <c r="FGS847" s="32"/>
      <c r="FGT847" s="32"/>
      <c r="FGU847" s="32"/>
      <c r="FGV847" s="32"/>
      <c r="FGW847" s="32"/>
      <c r="FGX847" s="32"/>
      <c r="FGY847" s="32"/>
      <c r="FGZ847" s="32"/>
      <c r="FHA847" s="32"/>
      <c r="FHB847" s="32"/>
      <c r="FHC847" s="32"/>
      <c r="FHD847" s="32"/>
      <c r="FHE847" s="32"/>
      <c r="FHF847" s="32"/>
      <c r="FHG847" s="32"/>
      <c r="FHH847" s="32"/>
      <c r="FHI847" s="32"/>
      <c r="FHJ847" s="32"/>
      <c r="FHK847" s="32"/>
      <c r="FHL847" s="32"/>
      <c r="FHM847" s="32"/>
      <c r="FHN847" s="32"/>
      <c r="FHO847" s="32"/>
      <c r="FHP847" s="32"/>
      <c r="FHQ847" s="32"/>
      <c r="FHR847" s="32"/>
      <c r="FHS847" s="32"/>
      <c r="FHT847" s="32"/>
      <c r="FHU847" s="32"/>
      <c r="FHV847" s="32"/>
      <c r="FHW847" s="32"/>
      <c r="FHX847" s="32"/>
      <c r="FHY847" s="32"/>
      <c r="FHZ847" s="32"/>
      <c r="FIA847" s="32"/>
      <c r="FIB847" s="32"/>
      <c r="FIC847" s="32"/>
      <c r="FID847" s="32"/>
      <c r="FIE847" s="32"/>
      <c r="FIF847" s="32"/>
      <c r="FIG847" s="32"/>
      <c r="FIH847" s="32"/>
      <c r="FII847" s="32"/>
      <c r="FIJ847" s="32"/>
      <c r="FIK847" s="32"/>
      <c r="FIL847" s="32"/>
      <c r="FIM847" s="32"/>
      <c r="FIN847" s="32"/>
      <c r="FIO847" s="32"/>
      <c r="FIP847" s="32"/>
      <c r="FIQ847" s="32"/>
      <c r="FIR847" s="32"/>
      <c r="FIS847" s="32"/>
      <c r="FIT847" s="32"/>
      <c r="FIU847" s="32"/>
      <c r="FIV847" s="32"/>
      <c r="FIW847" s="32"/>
      <c r="FIX847" s="32"/>
      <c r="FIY847" s="32"/>
      <c r="FIZ847" s="32"/>
      <c r="FJA847" s="32"/>
      <c r="FJB847" s="32"/>
      <c r="FJC847" s="32"/>
      <c r="FJD847" s="32"/>
      <c r="FJE847" s="32"/>
      <c r="FJF847" s="32"/>
      <c r="FJG847" s="32"/>
      <c r="FJH847" s="32"/>
      <c r="FJI847" s="32"/>
      <c r="FJJ847" s="32"/>
      <c r="FJK847" s="32"/>
      <c r="FJL847" s="32"/>
      <c r="FJM847" s="32"/>
      <c r="FJN847" s="32"/>
      <c r="FJO847" s="32"/>
      <c r="FJP847" s="32"/>
      <c r="FJQ847" s="32"/>
      <c r="FJR847" s="32"/>
      <c r="FJS847" s="32"/>
      <c r="FJT847" s="32"/>
      <c r="FJU847" s="32"/>
      <c r="FJV847" s="32"/>
      <c r="FJW847" s="32"/>
      <c r="FJX847" s="32"/>
      <c r="FJY847" s="32"/>
      <c r="FJZ847" s="32"/>
      <c r="FKA847" s="32"/>
      <c r="FKB847" s="32"/>
      <c r="FKC847" s="32"/>
      <c r="FKD847" s="32"/>
      <c r="FKE847" s="32"/>
      <c r="FKF847" s="32"/>
      <c r="FKG847" s="32"/>
      <c r="FKH847" s="32"/>
      <c r="FKI847" s="32"/>
      <c r="FKJ847" s="32"/>
      <c r="FKK847" s="32"/>
      <c r="FKL847" s="32"/>
      <c r="FKM847" s="32"/>
      <c r="FKN847" s="32"/>
      <c r="FKO847" s="32"/>
      <c r="FKP847" s="32"/>
      <c r="FKQ847" s="32"/>
      <c r="FKR847" s="32"/>
      <c r="FKS847" s="32"/>
      <c r="FKT847" s="32"/>
      <c r="FKU847" s="32"/>
      <c r="FKV847" s="32"/>
      <c r="FKW847" s="32"/>
      <c r="FKX847" s="32"/>
      <c r="FKY847" s="32"/>
      <c r="FKZ847" s="32"/>
      <c r="FLA847" s="32"/>
      <c r="FLB847" s="32"/>
      <c r="FLC847" s="32"/>
      <c r="FLD847" s="32"/>
      <c r="FLE847" s="32"/>
      <c r="FLF847" s="32"/>
      <c r="FLG847" s="32"/>
      <c r="FLH847" s="32"/>
      <c r="FLI847" s="32"/>
      <c r="FLJ847" s="32"/>
      <c r="FLK847" s="32"/>
      <c r="FLL847" s="32"/>
      <c r="FLM847" s="32"/>
      <c r="FLN847" s="32"/>
      <c r="FLO847" s="32"/>
      <c r="FLP847" s="32"/>
      <c r="FLQ847" s="32"/>
      <c r="FLR847" s="32"/>
      <c r="FLS847" s="32"/>
      <c r="FLT847" s="32"/>
      <c r="FLU847" s="32"/>
      <c r="FLV847" s="32"/>
      <c r="FLW847" s="32"/>
      <c r="FLX847" s="32"/>
      <c r="FLY847" s="32"/>
      <c r="FLZ847" s="32"/>
      <c r="FMA847" s="32"/>
      <c r="FMB847" s="32"/>
      <c r="FMC847" s="32"/>
      <c r="FMD847" s="32"/>
      <c r="FME847" s="32"/>
      <c r="FMF847" s="32"/>
      <c r="FMG847" s="32"/>
      <c r="FMH847" s="32"/>
      <c r="FMI847" s="32"/>
      <c r="FMJ847" s="32"/>
      <c r="FMK847" s="32"/>
      <c r="FML847" s="32"/>
      <c r="FMM847" s="32"/>
      <c r="FMN847" s="32"/>
      <c r="FMO847" s="32"/>
      <c r="FMP847" s="32"/>
      <c r="FMQ847" s="32"/>
      <c r="FMR847" s="32"/>
      <c r="FMS847" s="32"/>
      <c r="FMT847" s="32"/>
      <c r="FMU847" s="32"/>
      <c r="FMV847" s="32"/>
      <c r="FMW847" s="32"/>
      <c r="FMX847" s="32"/>
      <c r="FMY847" s="32"/>
      <c r="FMZ847" s="32"/>
      <c r="FNA847" s="32"/>
      <c r="FNB847" s="32"/>
      <c r="FNC847" s="32"/>
      <c r="FND847" s="32"/>
      <c r="FNE847" s="32"/>
      <c r="FNF847" s="32"/>
      <c r="FNG847" s="32"/>
      <c r="FNH847" s="32"/>
      <c r="FNI847" s="32"/>
      <c r="FNJ847" s="32"/>
      <c r="FNK847" s="32"/>
      <c r="FNL847" s="32"/>
      <c r="FNM847" s="32"/>
      <c r="FNN847" s="32"/>
      <c r="FNO847" s="32"/>
      <c r="FNP847" s="32"/>
      <c r="FNQ847" s="32"/>
      <c r="FNR847" s="32"/>
      <c r="FNS847" s="32"/>
      <c r="FNT847" s="32"/>
      <c r="FNU847" s="32"/>
      <c r="FNV847" s="32"/>
      <c r="FNW847" s="32"/>
      <c r="FNX847" s="32"/>
      <c r="FNY847" s="32"/>
      <c r="FNZ847" s="32"/>
      <c r="FOA847" s="32"/>
      <c r="FOB847" s="32"/>
      <c r="FOC847" s="32"/>
      <c r="FOD847" s="32"/>
      <c r="FOE847" s="32"/>
      <c r="FOF847" s="32"/>
      <c r="FOG847" s="32"/>
      <c r="FOH847" s="32"/>
      <c r="FOI847" s="32"/>
      <c r="FOJ847" s="32"/>
      <c r="FOK847" s="32"/>
      <c r="FOL847" s="32"/>
      <c r="FOM847" s="32"/>
      <c r="FON847" s="32"/>
      <c r="FOO847" s="32"/>
      <c r="FOP847" s="32"/>
      <c r="FOQ847" s="32"/>
      <c r="FOR847" s="32"/>
      <c r="FOS847" s="32"/>
      <c r="FOT847" s="32"/>
      <c r="FOU847" s="32"/>
      <c r="FOV847" s="32"/>
      <c r="FOW847" s="32"/>
      <c r="FOX847" s="32"/>
      <c r="FOY847" s="32"/>
      <c r="FOZ847" s="32"/>
      <c r="FPA847" s="32"/>
      <c r="FPB847" s="32"/>
      <c r="FPC847" s="32"/>
      <c r="FPD847" s="32"/>
      <c r="FPE847" s="32"/>
      <c r="FPF847" s="32"/>
      <c r="FPG847" s="32"/>
      <c r="FPH847" s="32"/>
      <c r="FPI847" s="32"/>
      <c r="FPJ847" s="32"/>
      <c r="FPK847" s="32"/>
      <c r="FPL847" s="32"/>
      <c r="FPM847" s="32"/>
      <c r="FPN847" s="32"/>
      <c r="FPO847" s="32"/>
      <c r="FPP847" s="32"/>
      <c r="FPQ847" s="32"/>
      <c r="FPR847" s="32"/>
      <c r="FPS847" s="32"/>
      <c r="FPT847" s="32"/>
      <c r="FPU847" s="32"/>
      <c r="FPV847" s="32"/>
      <c r="FPW847" s="32"/>
      <c r="FPX847" s="32"/>
      <c r="FPY847" s="32"/>
      <c r="FPZ847" s="32"/>
      <c r="FQA847" s="32"/>
      <c r="FQB847" s="32"/>
      <c r="FQC847" s="32"/>
      <c r="FQD847" s="32"/>
      <c r="FQE847" s="32"/>
      <c r="FQF847" s="32"/>
      <c r="FQG847" s="32"/>
      <c r="FQH847" s="32"/>
      <c r="FQI847" s="32"/>
      <c r="FQJ847" s="32"/>
      <c r="FQK847" s="32"/>
      <c r="FQL847" s="32"/>
      <c r="FQM847" s="32"/>
      <c r="FQN847" s="32"/>
      <c r="FQO847" s="32"/>
      <c r="FQP847" s="32"/>
      <c r="FQQ847" s="32"/>
      <c r="FQR847" s="32"/>
      <c r="FQS847" s="32"/>
      <c r="FQT847" s="32"/>
      <c r="FQU847" s="32"/>
      <c r="FQV847" s="32"/>
      <c r="FQW847" s="32"/>
      <c r="FQX847" s="32"/>
      <c r="FQY847" s="32"/>
      <c r="FQZ847" s="32"/>
      <c r="FRA847" s="32"/>
      <c r="FRB847" s="32"/>
      <c r="FRC847" s="32"/>
      <c r="FRD847" s="32"/>
      <c r="FRE847" s="32"/>
      <c r="FRF847" s="32"/>
      <c r="FRG847" s="32"/>
      <c r="FRH847" s="32"/>
      <c r="FRI847" s="32"/>
      <c r="FRJ847" s="32"/>
      <c r="FRK847" s="32"/>
      <c r="FRL847" s="32"/>
      <c r="FRM847" s="32"/>
      <c r="FRN847" s="32"/>
      <c r="FRO847" s="32"/>
      <c r="FRP847" s="32"/>
      <c r="FRQ847" s="32"/>
      <c r="FRR847" s="32"/>
      <c r="FRS847" s="32"/>
      <c r="FRT847" s="32"/>
      <c r="FRU847" s="32"/>
      <c r="FRV847" s="32"/>
      <c r="FRW847" s="32"/>
      <c r="FRX847" s="32"/>
      <c r="FRY847" s="32"/>
      <c r="FRZ847" s="32"/>
      <c r="FSA847" s="32"/>
      <c r="FSB847" s="32"/>
      <c r="FSC847" s="32"/>
      <c r="FSD847" s="32"/>
      <c r="FSE847" s="32"/>
      <c r="FSF847" s="32"/>
      <c r="FSG847" s="32"/>
      <c r="FSH847" s="32"/>
      <c r="FSI847" s="32"/>
      <c r="FSJ847" s="32"/>
      <c r="FSK847" s="32"/>
      <c r="FSL847" s="32"/>
      <c r="FSM847" s="32"/>
      <c r="FSN847" s="32"/>
      <c r="FSO847" s="32"/>
      <c r="FSP847" s="32"/>
      <c r="FSQ847" s="32"/>
      <c r="FSR847" s="32"/>
      <c r="FSS847" s="32"/>
      <c r="FST847" s="32"/>
      <c r="FSU847" s="32"/>
      <c r="FSV847" s="32"/>
      <c r="FSW847" s="32"/>
      <c r="FSX847" s="32"/>
      <c r="FSY847" s="32"/>
      <c r="FSZ847" s="32"/>
      <c r="FTA847" s="32"/>
      <c r="FTB847" s="32"/>
      <c r="FTC847" s="32"/>
      <c r="FTD847" s="32"/>
      <c r="FTE847" s="32"/>
      <c r="FTF847" s="32"/>
      <c r="FTG847" s="32"/>
      <c r="FTH847" s="32"/>
      <c r="FTI847" s="32"/>
      <c r="FTJ847" s="32"/>
      <c r="FTK847" s="32"/>
      <c r="FTL847" s="32"/>
      <c r="FTM847" s="32"/>
      <c r="FTN847" s="32"/>
      <c r="FTO847" s="32"/>
      <c r="FTP847" s="32"/>
      <c r="FTQ847" s="32"/>
      <c r="FTR847" s="32"/>
      <c r="FTS847" s="32"/>
      <c r="FTT847" s="32"/>
      <c r="FTU847" s="32"/>
      <c r="FTV847" s="32"/>
      <c r="FTW847" s="32"/>
      <c r="FTX847" s="32"/>
      <c r="FTY847" s="32"/>
      <c r="FTZ847" s="32"/>
      <c r="FUA847" s="32"/>
      <c r="FUB847" s="32"/>
      <c r="FUC847" s="32"/>
      <c r="FUD847" s="32"/>
      <c r="FUE847" s="32"/>
      <c r="FUF847" s="32"/>
      <c r="FUG847" s="32"/>
      <c r="FUH847" s="32"/>
      <c r="FUI847" s="32"/>
      <c r="FUJ847" s="32"/>
      <c r="FUK847" s="32"/>
      <c r="FUL847" s="32"/>
      <c r="FUM847" s="32"/>
      <c r="FUN847" s="32"/>
      <c r="FUO847" s="32"/>
      <c r="FUP847" s="32"/>
      <c r="FUQ847" s="32"/>
      <c r="FUR847" s="32"/>
      <c r="FUS847" s="32"/>
      <c r="FUT847" s="32"/>
      <c r="FUU847" s="32"/>
      <c r="FUV847" s="32"/>
      <c r="FUW847" s="32"/>
      <c r="FUX847" s="32"/>
      <c r="FUY847" s="32"/>
      <c r="FUZ847" s="32"/>
      <c r="FVA847" s="32"/>
      <c r="FVB847" s="32"/>
      <c r="FVC847" s="32"/>
      <c r="FVD847" s="32"/>
      <c r="FVE847" s="32"/>
      <c r="FVF847" s="32"/>
      <c r="FVG847" s="32"/>
      <c r="FVH847" s="32"/>
      <c r="FVI847" s="32"/>
      <c r="FVJ847" s="32"/>
      <c r="FVK847" s="32"/>
      <c r="FVL847" s="32"/>
      <c r="FVM847" s="32"/>
      <c r="FVN847" s="32"/>
      <c r="FVO847" s="32"/>
      <c r="FVP847" s="32"/>
      <c r="FVQ847" s="32"/>
      <c r="FVR847" s="32"/>
      <c r="FVS847" s="32"/>
      <c r="FVT847" s="32"/>
      <c r="FVU847" s="32"/>
      <c r="FVV847" s="32"/>
      <c r="FVW847" s="32"/>
      <c r="FVX847" s="32"/>
      <c r="FVY847" s="32"/>
      <c r="FVZ847" s="32"/>
      <c r="FWA847" s="32"/>
      <c r="FWB847" s="32"/>
      <c r="FWC847" s="32"/>
      <c r="FWD847" s="32"/>
      <c r="FWE847" s="32"/>
      <c r="FWF847" s="32"/>
      <c r="FWG847" s="32"/>
      <c r="FWH847" s="32"/>
      <c r="FWI847" s="32"/>
      <c r="FWJ847" s="32"/>
      <c r="FWK847" s="32"/>
      <c r="FWL847" s="32"/>
      <c r="FWM847" s="32"/>
      <c r="FWN847" s="32"/>
      <c r="FWO847" s="32"/>
      <c r="FWP847" s="32"/>
      <c r="FWQ847" s="32"/>
      <c r="FWR847" s="32"/>
      <c r="FWS847" s="32"/>
      <c r="FWT847" s="32"/>
      <c r="FWU847" s="32"/>
      <c r="FWV847" s="32"/>
      <c r="FWW847" s="32"/>
      <c r="FWX847" s="32"/>
      <c r="FWY847" s="32"/>
      <c r="FWZ847" s="32"/>
      <c r="FXA847" s="32"/>
      <c r="FXB847" s="32"/>
      <c r="FXC847" s="32"/>
      <c r="FXD847" s="32"/>
      <c r="FXE847" s="32"/>
      <c r="FXF847" s="32"/>
      <c r="FXG847" s="32"/>
      <c r="FXH847" s="32"/>
      <c r="FXI847" s="32"/>
      <c r="FXJ847" s="32"/>
      <c r="FXK847" s="32"/>
      <c r="FXL847" s="32"/>
      <c r="FXM847" s="32"/>
      <c r="FXN847" s="32"/>
      <c r="FXO847" s="32"/>
      <c r="FXP847" s="32"/>
      <c r="FXQ847" s="32"/>
      <c r="FXR847" s="32"/>
      <c r="FXS847" s="32"/>
      <c r="FXT847" s="32"/>
      <c r="FXU847" s="32"/>
      <c r="FXV847" s="32"/>
      <c r="FXW847" s="32"/>
      <c r="FXX847" s="32"/>
      <c r="FXY847" s="32"/>
      <c r="FXZ847" s="32"/>
      <c r="FYA847" s="32"/>
      <c r="FYB847" s="32"/>
      <c r="FYC847" s="32"/>
      <c r="FYD847" s="32"/>
      <c r="FYE847" s="32"/>
      <c r="FYF847" s="32"/>
      <c r="FYG847" s="32"/>
      <c r="FYH847" s="32"/>
      <c r="FYI847" s="32"/>
      <c r="FYJ847" s="32"/>
      <c r="FYK847" s="32"/>
      <c r="FYL847" s="32"/>
      <c r="FYM847" s="32"/>
      <c r="FYN847" s="32"/>
      <c r="FYO847" s="32"/>
      <c r="FYP847" s="32"/>
      <c r="FYQ847" s="32"/>
      <c r="FYR847" s="32"/>
      <c r="FYS847" s="32"/>
      <c r="FYT847" s="32"/>
      <c r="FYU847" s="32"/>
      <c r="FYV847" s="32"/>
      <c r="FYW847" s="32"/>
      <c r="FYX847" s="32"/>
      <c r="FYY847" s="32"/>
      <c r="FYZ847" s="32"/>
      <c r="FZA847" s="32"/>
      <c r="FZB847" s="32"/>
      <c r="FZC847" s="32"/>
      <c r="FZD847" s="32"/>
      <c r="FZE847" s="32"/>
      <c r="FZF847" s="32"/>
      <c r="FZG847" s="32"/>
      <c r="FZH847" s="32"/>
      <c r="FZI847" s="32"/>
      <c r="FZJ847" s="32"/>
      <c r="FZK847" s="32"/>
      <c r="FZL847" s="32"/>
      <c r="FZM847" s="32"/>
      <c r="FZN847" s="32"/>
      <c r="FZO847" s="32"/>
      <c r="FZP847" s="32"/>
      <c r="FZQ847" s="32"/>
      <c r="FZR847" s="32"/>
      <c r="FZS847" s="32"/>
      <c r="FZT847" s="32"/>
      <c r="FZU847" s="32"/>
      <c r="FZV847" s="32"/>
      <c r="FZW847" s="32"/>
      <c r="FZX847" s="32"/>
      <c r="FZY847" s="32"/>
      <c r="FZZ847" s="32"/>
      <c r="GAA847" s="32"/>
      <c r="GAB847" s="32"/>
      <c r="GAC847" s="32"/>
      <c r="GAD847" s="32"/>
      <c r="GAE847" s="32"/>
      <c r="GAF847" s="32"/>
      <c r="GAG847" s="32"/>
      <c r="GAH847" s="32"/>
      <c r="GAI847" s="32"/>
      <c r="GAJ847" s="32"/>
      <c r="GAK847" s="32"/>
      <c r="GAL847" s="32"/>
      <c r="GAM847" s="32"/>
      <c r="GAN847" s="32"/>
      <c r="GAO847" s="32"/>
      <c r="GAP847" s="32"/>
      <c r="GAQ847" s="32"/>
      <c r="GAR847" s="32"/>
      <c r="GAS847" s="32"/>
      <c r="GAT847" s="32"/>
      <c r="GAU847" s="32"/>
      <c r="GAV847" s="32"/>
      <c r="GAW847" s="32"/>
      <c r="GAX847" s="32"/>
      <c r="GAY847" s="32"/>
      <c r="GAZ847" s="32"/>
      <c r="GBA847" s="32"/>
      <c r="GBB847" s="32"/>
      <c r="GBC847" s="32"/>
      <c r="GBD847" s="32"/>
      <c r="GBE847" s="32"/>
      <c r="GBF847" s="32"/>
      <c r="GBG847" s="32"/>
      <c r="GBH847" s="32"/>
      <c r="GBI847" s="32"/>
      <c r="GBJ847" s="32"/>
      <c r="GBK847" s="32"/>
      <c r="GBL847" s="32"/>
      <c r="GBM847" s="32"/>
      <c r="GBN847" s="32"/>
      <c r="GBO847" s="32"/>
      <c r="GBP847" s="32"/>
      <c r="GBQ847" s="32"/>
      <c r="GBR847" s="32"/>
      <c r="GBS847" s="32"/>
      <c r="GBT847" s="32"/>
      <c r="GBU847" s="32"/>
      <c r="GBV847" s="32"/>
      <c r="GBW847" s="32"/>
      <c r="GBX847" s="32"/>
      <c r="GBY847" s="32"/>
      <c r="GBZ847" s="32"/>
      <c r="GCA847" s="32"/>
      <c r="GCB847" s="32"/>
      <c r="GCC847" s="32"/>
      <c r="GCD847" s="32"/>
      <c r="GCE847" s="32"/>
      <c r="GCF847" s="32"/>
      <c r="GCG847" s="32"/>
      <c r="GCH847" s="32"/>
      <c r="GCI847" s="32"/>
      <c r="GCJ847" s="32"/>
      <c r="GCK847" s="32"/>
      <c r="GCL847" s="32"/>
      <c r="GCM847" s="32"/>
      <c r="GCN847" s="32"/>
      <c r="GCO847" s="32"/>
      <c r="GCP847" s="32"/>
      <c r="GCQ847" s="32"/>
      <c r="GCR847" s="32"/>
      <c r="GCS847" s="32"/>
      <c r="GCT847" s="32"/>
      <c r="GCU847" s="32"/>
      <c r="GCV847" s="32"/>
      <c r="GCW847" s="32"/>
      <c r="GCX847" s="32"/>
      <c r="GCY847" s="32"/>
      <c r="GCZ847" s="32"/>
      <c r="GDA847" s="32"/>
      <c r="GDB847" s="32"/>
      <c r="GDC847" s="32"/>
      <c r="GDD847" s="32"/>
      <c r="GDE847" s="32"/>
      <c r="GDF847" s="32"/>
      <c r="GDG847" s="32"/>
      <c r="GDH847" s="32"/>
      <c r="GDI847" s="32"/>
      <c r="GDJ847" s="32"/>
      <c r="GDK847" s="32"/>
      <c r="GDL847" s="32"/>
      <c r="GDM847" s="32"/>
      <c r="GDN847" s="32"/>
      <c r="GDO847" s="32"/>
      <c r="GDP847" s="32"/>
      <c r="GDQ847" s="32"/>
      <c r="GDR847" s="32"/>
      <c r="GDS847" s="32"/>
      <c r="GDT847" s="32"/>
      <c r="GDU847" s="32"/>
      <c r="GDV847" s="32"/>
      <c r="GDW847" s="32"/>
      <c r="GDX847" s="32"/>
      <c r="GDY847" s="32"/>
      <c r="GDZ847" s="32"/>
      <c r="GEA847" s="32"/>
      <c r="GEB847" s="32"/>
      <c r="GEC847" s="32"/>
      <c r="GED847" s="32"/>
      <c r="GEE847" s="32"/>
      <c r="GEF847" s="32"/>
      <c r="GEG847" s="32"/>
      <c r="GEH847" s="32"/>
      <c r="GEI847" s="32"/>
      <c r="GEJ847" s="32"/>
      <c r="GEK847" s="32"/>
      <c r="GEL847" s="32"/>
      <c r="GEM847" s="32"/>
      <c r="GEN847" s="32"/>
      <c r="GEO847" s="32"/>
      <c r="GEP847" s="32"/>
      <c r="GEQ847" s="32"/>
      <c r="GER847" s="32"/>
      <c r="GES847" s="32"/>
      <c r="GET847" s="32"/>
      <c r="GEU847" s="32"/>
      <c r="GEV847" s="32"/>
      <c r="GEW847" s="32"/>
      <c r="GEX847" s="32"/>
      <c r="GEY847" s="32"/>
      <c r="GEZ847" s="32"/>
      <c r="GFA847" s="32"/>
      <c r="GFB847" s="32"/>
      <c r="GFC847" s="32"/>
      <c r="GFD847" s="32"/>
      <c r="GFE847" s="32"/>
      <c r="GFF847" s="32"/>
      <c r="GFG847" s="32"/>
      <c r="GFH847" s="32"/>
      <c r="GFI847" s="32"/>
      <c r="GFJ847" s="32"/>
      <c r="GFK847" s="32"/>
      <c r="GFL847" s="32"/>
      <c r="GFM847" s="32"/>
      <c r="GFN847" s="32"/>
      <c r="GFO847" s="32"/>
      <c r="GFP847" s="32"/>
      <c r="GFQ847" s="32"/>
      <c r="GFR847" s="32"/>
      <c r="GFS847" s="32"/>
      <c r="GFT847" s="32"/>
      <c r="GFU847" s="32"/>
      <c r="GFV847" s="32"/>
      <c r="GFW847" s="32"/>
      <c r="GFX847" s="32"/>
      <c r="GFY847" s="32"/>
      <c r="GFZ847" s="32"/>
      <c r="GGA847" s="32"/>
      <c r="GGB847" s="32"/>
      <c r="GGC847" s="32"/>
      <c r="GGD847" s="32"/>
      <c r="GGE847" s="32"/>
      <c r="GGF847" s="32"/>
      <c r="GGG847" s="32"/>
      <c r="GGH847" s="32"/>
      <c r="GGI847" s="32"/>
      <c r="GGJ847" s="32"/>
      <c r="GGK847" s="32"/>
      <c r="GGL847" s="32"/>
      <c r="GGM847" s="32"/>
      <c r="GGN847" s="32"/>
      <c r="GGO847" s="32"/>
      <c r="GGP847" s="32"/>
      <c r="GGQ847" s="32"/>
      <c r="GGR847" s="32"/>
      <c r="GGS847" s="32"/>
      <c r="GGT847" s="32"/>
      <c r="GGU847" s="32"/>
      <c r="GGV847" s="32"/>
      <c r="GGW847" s="32"/>
      <c r="GGX847" s="32"/>
      <c r="GGY847" s="32"/>
      <c r="GGZ847" s="32"/>
      <c r="GHA847" s="32"/>
      <c r="GHB847" s="32"/>
      <c r="GHC847" s="32"/>
      <c r="GHD847" s="32"/>
      <c r="GHE847" s="32"/>
      <c r="GHF847" s="32"/>
      <c r="GHG847" s="32"/>
      <c r="GHH847" s="32"/>
      <c r="GHI847" s="32"/>
      <c r="GHJ847" s="32"/>
      <c r="GHK847" s="32"/>
      <c r="GHL847" s="32"/>
      <c r="GHM847" s="32"/>
      <c r="GHN847" s="32"/>
      <c r="GHO847" s="32"/>
      <c r="GHP847" s="32"/>
      <c r="GHQ847" s="32"/>
      <c r="GHR847" s="32"/>
      <c r="GHS847" s="32"/>
      <c r="GHT847" s="32"/>
      <c r="GHU847" s="32"/>
      <c r="GHV847" s="32"/>
      <c r="GHW847" s="32"/>
      <c r="GHX847" s="32"/>
      <c r="GHY847" s="32"/>
      <c r="GHZ847" s="32"/>
      <c r="GIA847" s="32"/>
      <c r="GIB847" s="32"/>
      <c r="GIC847" s="32"/>
      <c r="GID847" s="32"/>
      <c r="GIE847" s="32"/>
      <c r="GIF847" s="32"/>
      <c r="GIG847" s="32"/>
      <c r="GIH847" s="32"/>
      <c r="GII847" s="32"/>
      <c r="GIJ847" s="32"/>
      <c r="GIK847" s="32"/>
      <c r="GIL847" s="32"/>
      <c r="GIM847" s="32"/>
      <c r="GIN847" s="32"/>
      <c r="GIO847" s="32"/>
      <c r="GIP847" s="32"/>
      <c r="GIQ847" s="32"/>
      <c r="GIR847" s="32"/>
      <c r="GIS847" s="32"/>
      <c r="GIT847" s="32"/>
      <c r="GIU847" s="32"/>
      <c r="GIV847" s="32"/>
      <c r="GIW847" s="32"/>
      <c r="GIX847" s="32"/>
      <c r="GIY847" s="32"/>
      <c r="GIZ847" s="32"/>
      <c r="GJA847" s="32"/>
      <c r="GJB847" s="32"/>
      <c r="GJC847" s="32"/>
      <c r="GJD847" s="32"/>
      <c r="GJE847" s="32"/>
      <c r="GJF847" s="32"/>
      <c r="GJG847" s="32"/>
      <c r="GJH847" s="32"/>
      <c r="GJI847" s="32"/>
      <c r="GJJ847" s="32"/>
      <c r="GJK847" s="32"/>
      <c r="GJL847" s="32"/>
      <c r="GJM847" s="32"/>
      <c r="GJN847" s="32"/>
      <c r="GJO847" s="32"/>
      <c r="GJP847" s="32"/>
      <c r="GJQ847" s="32"/>
      <c r="GJR847" s="32"/>
      <c r="GJS847" s="32"/>
      <c r="GJT847" s="32"/>
      <c r="GJU847" s="32"/>
      <c r="GJV847" s="32"/>
      <c r="GJW847" s="32"/>
      <c r="GJX847" s="32"/>
      <c r="GJY847" s="32"/>
      <c r="GJZ847" s="32"/>
      <c r="GKA847" s="32"/>
      <c r="GKB847" s="32"/>
      <c r="GKC847" s="32"/>
      <c r="GKD847" s="32"/>
      <c r="GKE847" s="32"/>
      <c r="GKF847" s="32"/>
      <c r="GKG847" s="32"/>
      <c r="GKH847" s="32"/>
      <c r="GKI847" s="32"/>
      <c r="GKJ847" s="32"/>
      <c r="GKK847" s="32"/>
      <c r="GKL847" s="32"/>
      <c r="GKM847" s="32"/>
      <c r="GKN847" s="32"/>
      <c r="GKO847" s="32"/>
      <c r="GKP847" s="32"/>
      <c r="GKQ847" s="32"/>
      <c r="GKR847" s="32"/>
      <c r="GKS847" s="32"/>
      <c r="GKT847" s="32"/>
      <c r="GKU847" s="32"/>
      <c r="GKV847" s="32"/>
      <c r="GKW847" s="32"/>
      <c r="GKX847" s="32"/>
      <c r="GKY847" s="32"/>
      <c r="GKZ847" s="32"/>
      <c r="GLA847" s="32"/>
      <c r="GLB847" s="32"/>
      <c r="GLC847" s="32"/>
      <c r="GLD847" s="32"/>
      <c r="GLE847" s="32"/>
      <c r="GLF847" s="32"/>
      <c r="GLG847" s="32"/>
      <c r="GLH847" s="32"/>
      <c r="GLI847" s="32"/>
      <c r="GLJ847" s="32"/>
      <c r="GLK847" s="32"/>
      <c r="GLL847" s="32"/>
      <c r="GLM847" s="32"/>
      <c r="GLN847" s="32"/>
      <c r="GLO847" s="32"/>
      <c r="GLP847" s="32"/>
      <c r="GLQ847" s="32"/>
      <c r="GLR847" s="32"/>
      <c r="GLS847" s="32"/>
      <c r="GLT847" s="32"/>
      <c r="GLU847" s="32"/>
      <c r="GLV847" s="32"/>
      <c r="GLW847" s="32"/>
      <c r="GLX847" s="32"/>
      <c r="GLY847" s="32"/>
      <c r="GLZ847" s="32"/>
      <c r="GMA847" s="32"/>
      <c r="GMB847" s="32"/>
      <c r="GMC847" s="32"/>
      <c r="GMD847" s="32"/>
      <c r="GME847" s="32"/>
      <c r="GMF847" s="32"/>
      <c r="GMG847" s="32"/>
      <c r="GMH847" s="32"/>
      <c r="GMI847" s="32"/>
      <c r="GMJ847" s="32"/>
      <c r="GMK847" s="32"/>
      <c r="GML847" s="32"/>
      <c r="GMM847" s="32"/>
      <c r="GMN847" s="32"/>
      <c r="GMO847" s="32"/>
      <c r="GMP847" s="32"/>
      <c r="GMQ847" s="32"/>
      <c r="GMR847" s="32"/>
      <c r="GMS847" s="32"/>
      <c r="GMT847" s="32"/>
      <c r="GMU847" s="32"/>
      <c r="GMV847" s="32"/>
      <c r="GMW847" s="32"/>
      <c r="GMX847" s="32"/>
      <c r="GMY847" s="32"/>
      <c r="GMZ847" s="32"/>
      <c r="GNA847" s="32"/>
      <c r="GNB847" s="32"/>
      <c r="GNC847" s="32"/>
      <c r="GND847" s="32"/>
      <c r="GNE847" s="32"/>
      <c r="GNF847" s="32"/>
      <c r="GNG847" s="32"/>
      <c r="GNH847" s="32"/>
      <c r="GNI847" s="32"/>
      <c r="GNJ847" s="32"/>
      <c r="GNK847" s="32"/>
      <c r="GNL847" s="32"/>
      <c r="GNM847" s="32"/>
      <c r="GNN847" s="32"/>
      <c r="GNO847" s="32"/>
      <c r="GNP847" s="32"/>
      <c r="GNQ847" s="32"/>
      <c r="GNR847" s="32"/>
      <c r="GNS847" s="32"/>
      <c r="GNT847" s="32"/>
      <c r="GNU847" s="32"/>
      <c r="GNV847" s="32"/>
      <c r="GNW847" s="32"/>
      <c r="GNX847" s="32"/>
      <c r="GNY847" s="32"/>
      <c r="GNZ847" s="32"/>
      <c r="GOA847" s="32"/>
      <c r="GOB847" s="32"/>
      <c r="GOC847" s="32"/>
      <c r="GOD847" s="32"/>
      <c r="GOE847" s="32"/>
      <c r="GOF847" s="32"/>
      <c r="GOG847" s="32"/>
      <c r="GOH847" s="32"/>
      <c r="GOI847" s="32"/>
      <c r="GOJ847" s="32"/>
      <c r="GOK847" s="32"/>
      <c r="GOL847" s="32"/>
      <c r="GOM847" s="32"/>
      <c r="GON847" s="32"/>
      <c r="GOO847" s="32"/>
      <c r="GOP847" s="32"/>
      <c r="GOQ847" s="32"/>
      <c r="GOR847" s="32"/>
      <c r="GOS847" s="32"/>
      <c r="GOT847" s="32"/>
      <c r="GOU847" s="32"/>
      <c r="GOV847" s="32"/>
      <c r="GOW847" s="32"/>
      <c r="GOX847" s="32"/>
      <c r="GOY847" s="32"/>
      <c r="GOZ847" s="32"/>
      <c r="GPA847" s="32"/>
      <c r="GPB847" s="32"/>
      <c r="GPC847" s="32"/>
      <c r="GPD847" s="32"/>
      <c r="GPE847" s="32"/>
      <c r="GPF847" s="32"/>
      <c r="GPG847" s="32"/>
      <c r="GPH847" s="32"/>
      <c r="GPI847" s="32"/>
      <c r="GPJ847" s="32"/>
      <c r="GPK847" s="32"/>
      <c r="GPL847" s="32"/>
      <c r="GPM847" s="32"/>
      <c r="GPN847" s="32"/>
      <c r="GPO847" s="32"/>
      <c r="GPP847" s="32"/>
      <c r="GPQ847" s="32"/>
      <c r="GPR847" s="32"/>
      <c r="GPS847" s="32"/>
      <c r="GPT847" s="32"/>
      <c r="GPU847" s="32"/>
      <c r="GPV847" s="32"/>
      <c r="GPW847" s="32"/>
      <c r="GPX847" s="32"/>
      <c r="GPY847" s="32"/>
      <c r="GPZ847" s="32"/>
      <c r="GQA847" s="32"/>
      <c r="GQB847" s="32"/>
      <c r="GQC847" s="32"/>
      <c r="GQD847" s="32"/>
      <c r="GQE847" s="32"/>
      <c r="GQF847" s="32"/>
      <c r="GQG847" s="32"/>
      <c r="GQH847" s="32"/>
      <c r="GQI847" s="32"/>
      <c r="GQJ847" s="32"/>
      <c r="GQK847" s="32"/>
      <c r="GQL847" s="32"/>
      <c r="GQM847" s="32"/>
      <c r="GQN847" s="32"/>
      <c r="GQO847" s="32"/>
      <c r="GQP847" s="32"/>
      <c r="GQQ847" s="32"/>
      <c r="GQR847" s="32"/>
      <c r="GQS847" s="32"/>
      <c r="GQT847" s="32"/>
      <c r="GQU847" s="32"/>
      <c r="GQV847" s="32"/>
      <c r="GQW847" s="32"/>
      <c r="GQX847" s="32"/>
      <c r="GQY847" s="32"/>
      <c r="GQZ847" s="32"/>
      <c r="GRA847" s="32"/>
      <c r="GRB847" s="32"/>
      <c r="GRC847" s="32"/>
      <c r="GRD847" s="32"/>
      <c r="GRE847" s="32"/>
      <c r="GRF847" s="32"/>
      <c r="GRG847" s="32"/>
      <c r="GRH847" s="32"/>
      <c r="GRI847" s="32"/>
      <c r="GRJ847" s="32"/>
      <c r="GRK847" s="32"/>
      <c r="GRL847" s="32"/>
      <c r="GRM847" s="32"/>
      <c r="GRN847" s="32"/>
      <c r="GRO847" s="32"/>
      <c r="GRP847" s="32"/>
      <c r="GRQ847" s="32"/>
      <c r="GRR847" s="32"/>
      <c r="GRS847" s="32"/>
      <c r="GRT847" s="32"/>
      <c r="GRU847" s="32"/>
      <c r="GRV847" s="32"/>
      <c r="GRW847" s="32"/>
      <c r="GRX847" s="32"/>
      <c r="GRY847" s="32"/>
      <c r="GRZ847" s="32"/>
      <c r="GSA847" s="32"/>
      <c r="GSB847" s="32"/>
      <c r="GSC847" s="32"/>
      <c r="GSD847" s="32"/>
      <c r="GSE847" s="32"/>
      <c r="GSF847" s="32"/>
      <c r="GSG847" s="32"/>
      <c r="GSH847" s="32"/>
      <c r="GSI847" s="32"/>
      <c r="GSJ847" s="32"/>
      <c r="GSK847" s="32"/>
      <c r="GSL847" s="32"/>
      <c r="GSM847" s="32"/>
      <c r="GSN847" s="32"/>
      <c r="GSO847" s="32"/>
      <c r="GSP847" s="32"/>
      <c r="GSQ847" s="32"/>
      <c r="GSR847" s="32"/>
      <c r="GSS847" s="32"/>
      <c r="GST847" s="32"/>
      <c r="GSU847" s="32"/>
      <c r="GSV847" s="32"/>
      <c r="GSW847" s="32"/>
      <c r="GSX847" s="32"/>
      <c r="GSY847" s="32"/>
      <c r="GSZ847" s="32"/>
      <c r="GTA847" s="32"/>
      <c r="GTB847" s="32"/>
      <c r="GTC847" s="32"/>
      <c r="GTD847" s="32"/>
      <c r="GTE847" s="32"/>
      <c r="GTF847" s="32"/>
      <c r="GTG847" s="32"/>
      <c r="GTH847" s="32"/>
      <c r="GTI847" s="32"/>
      <c r="GTJ847" s="32"/>
      <c r="GTK847" s="32"/>
      <c r="GTL847" s="32"/>
      <c r="GTM847" s="32"/>
      <c r="GTN847" s="32"/>
      <c r="GTO847" s="32"/>
      <c r="GTP847" s="32"/>
      <c r="GTQ847" s="32"/>
      <c r="GTR847" s="32"/>
      <c r="GTS847" s="32"/>
      <c r="GTT847" s="32"/>
      <c r="GTU847" s="32"/>
      <c r="GTV847" s="32"/>
      <c r="GTW847" s="32"/>
      <c r="GTX847" s="32"/>
      <c r="GTY847" s="32"/>
      <c r="GTZ847" s="32"/>
      <c r="GUA847" s="32"/>
      <c r="GUB847" s="32"/>
      <c r="GUC847" s="32"/>
      <c r="GUD847" s="32"/>
      <c r="GUE847" s="32"/>
      <c r="GUF847" s="32"/>
      <c r="GUG847" s="32"/>
      <c r="GUH847" s="32"/>
      <c r="GUI847" s="32"/>
      <c r="GUJ847" s="32"/>
      <c r="GUK847" s="32"/>
      <c r="GUL847" s="32"/>
      <c r="GUM847" s="32"/>
      <c r="GUN847" s="32"/>
      <c r="GUO847" s="32"/>
      <c r="GUP847" s="32"/>
      <c r="GUQ847" s="32"/>
      <c r="GUR847" s="32"/>
      <c r="GUS847" s="32"/>
      <c r="GUT847" s="32"/>
      <c r="GUU847" s="32"/>
      <c r="GUV847" s="32"/>
      <c r="GUW847" s="32"/>
      <c r="GUX847" s="32"/>
      <c r="GUY847" s="32"/>
      <c r="GUZ847" s="32"/>
      <c r="GVA847" s="32"/>
      <c r="GVB847" s="32"/>
      <c r="GVC847" s="32"/>
      <c r="GVD847" s="32"/>
      <c r="GVE847" s="32"/>
      <c r="GVF847" s="32"/>
      <c r="GVG847" s="32"/>
      <c r="GVH847" s="32"/>
      <c r="GVI847" s="32"/>
      <c r="GVJ847" s="32"/>
      <c r="GVK847" s="32"/>
      <c r="GVL847" s="32"/>
      <c r="GVM847" s="32"/>
      <c r="GVN847" s="32"/>
      <c r="GVO847" s="32"/>
      <c r="GVP847" s="32"/>
      <c r="GVQ847" s="32"/>
      <c r="GVR847" s="32"/>
      <c r="GVS847" s="32"/>
      <c r="GVT847" s="32"/>
      <c r="GVU847" s="32"/>
      <c r="GVV847" s="32"/>
      <c r="GVW847" s="32"/>
      <c r="GVX847" s="32"/>
      <c r="GVY847" s="32"/>
      <c r="GVZ847" s="32"/>
      <c r="GWA847" s="32"/>
      <c r="GWB847" s="32"/>
      <c r="GWC847" s="32"/>
      <c r="GWD847" s="32"/>
      <c r="GWE847" s="32"/>
      <c r="GWF847" s="32"/>
      <c r="GWG847" s="32"/>
      <c r="GWH847" s="32"/>
      <c r="GWI847" s="32"/>
      <c r="GWJ847" s="32"/>
      <c r="GWK847" s="32"/>
      <c r="GWL847" s="32"/>
      <c r="GWM847" s="32"/>
      <c r="GWN847" s="32"/>
      <c r="GWO847" s="32"/>
      <c r="GWP847" s="32"/>
      <c r="GWQ847" s="32"/>
      <c r="GWR847" s="32"/>
      <c r="GWS847" s="32"/>
      <c r="GWT847" s="32"/>
      <c r="GWU847" s="32"/>
      <c r="GWV847" s="32"/>
      <c r="GWW847" s="32"/>
      <c r="GWX847" s="32"/>
      <c r="GWY847" s="32"/>
      <c r="GWZ847" s="32"/>
      <c r="GXA847" s="32"/>
      <c r="GXB847" s="32"/>
      <c r="GXC847" s="32"/>
      <c r="GXD847" s="32"/>
      <c r="GXE847" s="32"/>
      <c r="GXF847" s="32"/>
      <c r="GXG847" s="32"/>
      <c r="GXH847" s="32"/>
      <c r="GXI847" s="32"/>
      <c r="GXJ847" s="32"/>
      <c r="GXK847" s="32"/>
      <c r="GXL847" s="32"/>
      <c r="GXM847" s="32"/>
      <c r="GXN847" s="32"/>
      <c r="GXO847" s="32"/>
      <c r="GXP847" s="32"/>
      <c r="GXQ847" s="32"/>
      <c r="GXR847" s="32"/>
      <c r="GXS847" s="32"/>
      <c r="GXT847" s="32"/>
      <c r="GXU847" s="32"/>
      <c r="GXV847" s="32"/>
      <c r="GXW847" s="32"/>
      <c r="GXX847" s="32"/>
      <c r="GXY847" s="32"/>
      <c r="GXZ847" s="32"/>
      <c r="GYA847" s="32"/>
      <c r="GYB847" s="32"/>
      <c r="GYC847" s="32"/>
      <c r="GYD847" s="32"/>
      <c r="GYE847" s="32"/>
      <c r="GYF847" s="32"/>
      <c r="GYG847" s="32"/>
      <c r="GYH847" s="32"/>
      <c r="GYI847" s="32"/>
      <c r="GYJ847" s="32"/>
      <c r="GYK847" s="32"/>
      <c r="GYL847" s="32"/>
      <c r="GYM847" s="32"/>
      <c r="GYN847" s="32"/>
      <c r="GYO847" s="32"/>
      <c r="GYP847" s="32"/>
      <c r="GYQ847" s="32"/>
      <c r="GYR847" s="32"/>
      <c r="GYS847" s="32"/>
      <c r="GYT847" s="32"/>
      <c r="GYU847" s="32"/>
      <c r="GYV847" s="32"/>
      <c r="GYW847" s="32"/>
      <c r="GYX847" s="32"/>
      <c r="GYY847" s="32"/>
      <c r="GYZ847" s="32"/>
      <c r="GZA847" s="32"/>
      <c r="GZB847" s="32"/>
      <c r="GZC847" s="32"/>
      <c r="GZD847" s="32"/>
      <c r="GZE847" s="32"/>
      <c r="GZF847" s="32"/>
      <c r="GZG847" s="32"/>
      <c r="GZH847" s="32"/>
      <c r="GZI847" s="32"/>
      <c r="GZJ847" s="32"/>
      <c r="GZK847" s="32"/>
      <c r="GZL847" s="32"/>
      <c r="GZM847" s="32"/>
      <c r="GZN847" s="32"/>
      <c r="GZO847" s="32"/>
      <c r="GZP847" s="32"/>
      <c r="GZQ847" s="32"/>
      <c r="GZR847" s="32"/>
      <c r="GZS847" s="32"/>
      <c r="GZT847" s="32"/>
      <c r="GZU847" s="32"/>
      <c r="GZV847" s="32"/>
      <c r="GZW847" s="32"/>
      <c r="GZX847" s="32"/>
      <c r="GZY847" s="32"/>
      <c r="GZZ847" s="32"/>
      <c r="HAA847" s="32"/>
      <c r="HAB847" s="32"/>
      <c r="HAC847" s="32"/>
      <c r="HAD847" s="32"/>
      <c r="HAE847" s="32"/>
      <c r="HAF847" s="32"/>
      <c r="HAG847" s="32"/>
      <c r="HAH847" s="32"/>
      <c r="HAI847" s="32"/>
      <c r="HAJ847" s="32"/>
      <c r="HAK847" s="32"/>
      <c r="HAL847" s="32"/>
      <c r="HAM847" s="32"/>
      <c r="HAN847" s="32"/>
      <c r="HAO847" s="32"/>
      <c r="HAP847" s="32"/>
      <c r="HAQ847" s="32"/>
      <c r="HAR847" s="32"/>
      <c r="HAS847" s="32"/>
      <c r="HAT847" s="32"/>
      <c r="HAU847" s="32"/>
      <c r="HAV847" s="32"/>
      <c r="HAW847" s="32"/>
      <c r="HAX847" s="32"/>
      <c r="HAY847" s="32"/>
      <c r="HAZ847" s="32"/>
      <c r="HBA847" s="32"/>
      <c r="HBB847" s="32"/>
      <c r="HBC847" s="32"/>
      <c r="HBD847" s="32"/>
      <c r="HBE847" s="32"/>
      <c r="HBF847" s="32"/>
      <c r="HBG847" s="32"/>
      <c r="HBH847" s="32"/>
      <c r="HBI847" s="32"/>
      <c r="HBJ847" s="32"/>
      <c r="HBK847" s="32"/>
      <c r="HBL847" s="32"/>
      <c r="HBM847" s="32"/>
      <c r="HBN847" s="32"/>
      <c r="HBO847" s="32"/>
      <c r="HBP847" s="32"/>
      <c r="HBQ847" s="32"/>
      <c r="HBR847" s="32"/>
      <c r="HBS847" s="32"/>
      <c r="HBT847" s="32"/>
      <c r="HBU847" s="32"/>
      <c r="HBV847" s="32"/>
      <c r="HBW847" s="32"/>
      <c r="HBX847" s="32"/>
      <c r="HBY847" s="32"/>
      <c r="HBZ847" s="32"/>
      <c r="HCA847" s="32"/>
      <c r="HCB847" s="32"/>
      <c r="HCC847" s="32"/>
      <c r="HCD847" s="32"/>
      <c r="HCE847" s="32"/>
      <c r="HCF847" s="32"/>
      <c r="HCG847" s="32"/>
      <c r="HCH847" s="32"/>
      <c r="HCI847" s="32"/>
      <c r="HCJ847" s="32"/>
      <c r="HCK847" s="32"/>
      <c r="HCL847" s="32"/>
      <c r="HCM847" s="32"/>
      <c r="HCN847" s="32"/>
      <c r="HCO847" s="32"/>
      <c r="HCP847" s="32"/>
      <c r="HCQ847" s="32"/>
      <c r="HCR847" s="32"/>
      <c r="HCS847" s="32"/>
      <c r="HCT847" s="32"/>
      <c r="HCU847" s="32"/>
      <c r="HCV847" s="32"/>
      <c r="HCW847" s="32"/>
      <c r="HCX847" s="32"/>
      <c r="HCY847" s="32"/>
      <c r="HCZ847" s="32"/>
      <c r="HDA847" s="32"/>
      <c r="HDB847" s="32"/>
      <c r="HDC847" s="32"/>
      <c r="HDD847" s="32"/>
      <c r="HDE847" s="32"/>
      <c r="HDF847" s="32"/>
      <c r="HDG847" s="32"/>
      <c r="HDH847" s="32"/>
      <c r="HDI847" s="32"/>
      <c r="HDJ847" s="32"/>
      <c r="HDK847" s="32"/>
      <c r="HDL847" s="32"/>
      <c r="HDM847" s="32"/>
      <c r="HDN847" s="32"/>
      <c r="HDO847" s="32"/>
      <c r="HDP847" s="32"/>
      <c r="HDQ847" s="32"/>
      <c r="HDR847" s="32"/>
      <c r="HDS847" s="32"/>
      <c r="HDT847" s="32"/>
      <c r="HDU847" s="32"/>
      <c r="HDV847" s="32"/>
      <c r="HDW847" s="32"/>
      <c r="HDX847" s="32"/>
      <c r="HDY847" s="32"/>
      <c r="HDZ847" s="32"/>
      <c r="HEA847" s="32"/>
      <c r="HEB847" s="32"/>
      <c r="HEC847" s="32"/>
      <c r="HED847" s="32"/>
      <c r="HEE847" s="32"/>
      <c r="HEF847" s="32"/>
      <c r="HEG847" s="32"/>
      <c r="HEH847" s="32"/>
      <c r="HEI847" s="32"/>
      <c r="HEJ847" s="32"/>
      <c r="HEK847" s="32"/>
      <c r="HEL847" s="32"/>
      <c r="HEM847" s="32"/>
      <c r="HEN847" s="32"/>
      <c r="HEO847" s="32"/>
      <c r="HEP847" s="32"/>
      <c r="HEQ847" s="32"/>
      <c r="HER847" s="32"/>
      <c r="HES847" s="32"/>
      <c r="HET847" s="32"/>
      <c r="HEU847" s="32"/>
      <c r="HEV847" s="32"/>
      <c r="HEW847" s="32"/>
      <c r="HEX847" s="32"/>
      <c r="HEY847" s="32"/>
      <c r="HEZ847" s="32"/>
      <c r="HFA847" s="32"/>
      <c r="HFB847" s="32"/>
      <c r="HFC847" s="32"/>
      <c r="HFD847" s="32"/>
      <c r="HFE847" s="32"/>
      <c r="HFF847" s="32"/>
      <c r="HFG847" s="32"/>
      <c r="HFH847" s="32"/>
      <c r="HFI847" s="32"/>
      <c r="HFJ847" s="32"/>
      <c r="HFK847" s="32"/>
      <c r="HFL847" s="32"/>
      <c r="HFM847" s="32"/>
      <c r="HFN847" s="32"/>
      <c r="HFO847" s="32"/>
      <c r="HFP847" s="32"/>
      <c r="HFQ847" s="32"/>
      <c r="HFR847" s="32"/>
      <c r="HFS847" s="32"/>
      <c r="HFT847" s="32"/>
      <c r="HFU847" s="32"/>
      <c r="HFV847" s="32"/>
      <c r="HFW847" s="32"/>
      <c r="HFX847" s="32"/>
      <c r="HFY847" s="32"/>
      <c r="HFZ847" s="32"/>
      <c r="HGA847" s="32"/>
      <c r="HGB847" s="32"/>
      <c r="HGC847" s="32"/>
      <c r="HGD847" s="32"/>
      <c r="HGE847" s="32"/>
      <c r="HGF847" s="32"/>
      <c r="HGG847" s="32"/>
      <c r="HGH847" s="32"/>
      <c r="HGI847" s="32"/>
      <c r="HGJ847" s="32"/>
      <c r="HGK847" s="32"/>
      <c r="HGL847" s="32"/>
      <c r="HGM847" s="32"/>
      <c r="HGN847" s="32"/>
      <c r="HGO847" s="32"/>
      <c r="HGP847" s="32"/>
      <c r="HGQ847" s="32"/>
      <c r="HGR847" s="32"/>
      <c r="HGS847" s="32"/>
      <c r="HGT847" s="32"/>
      <c r="HGU847" s="32"/>
      <c r="HGV847" s="32"/>
      <c r="HGW847" s="32"/>
      <c r="HGX847" s="32"/>
      <c r="HGY847" s="32"/>
      <c r="HGZ847" s="32"/>
      <c r="HHA847" s="32"/>
      <c r="HHB847" s="32"/>
      <c r="HHC847" s="32"/>
      <c r="HHD847" s="32"/>
      <c r="HHE847" s="32"/>
      <c r="HHF847" s="32"/>
      <c r="HHG847" s="32"/>
      <c r="HHH847" s="32"/>
      <c r="HHI847" s="32"/>
      <c r="HHJ847" s="32"/>
      <c r="HHK847" s="32"/>
      <c r="HHL847" s="32"/>
      <c r="HHM847" s="32"/>
      <c r="HHN847" s="32"/>
      <c r="HHO847" s="32"/>
      <c r="HHP847" s="32"/>
      <c r="HHQ847" s="32"/>
      <c r="HHR847" s="32"/>
      <c r="HHS847" s="32"/>
      <c r="HHT847" s="32"/>
      <c r="HHU847" s="32"/>
      <c r="HHV847" s="32"/>
      <c r="HHW847" s="32"/>
      <c r="HHX847" s="32"/>
      <c r="HHY847" s="32"/>
      <c r="HHZ847" s="32"/>
      <c r="HIA847" s="32"/>
      <c r="HIB847" s="32"/>
      <c r="HIC847" s="32"/>
      <c r="HID847" s="32"/>
      <c r="HIE847" s="32"/>
      <c r="HIF847" s="32"/>
      <c r="HIG847" s="32"/>
      <c r="HIH847" s="32"/>
      <c r="HII847" s="32"/>
      <c r="HIJ847" s="32"/>
      <c r="HIK847" s="32"/>
      <c r="HIL847" s="32"/>
      <c r="HIM847" s="32"/>
      <c r="HIN847" s="32"/>
      <c r="HIO847" s="32"/>
      <c r="HIP847" s="32"/>
      <c r="HIQ847" s="32"/>
      <c r="HIR847" s="32"/>
      <c r="HIS847" s="32"/>
      <c r="HIT847" s="32"/>
      <c r="HIU847" s="32"/>
      <c r="HIV847" s="32"/>
      <c r="HIW847" s="32"/>
      <c r="HIX847" s="32"/>
      <c r="HIY847" s="32"/>
      <c r="HIZ847" s="32"/>
      <c r="HJA847" s="32"/>
      <c r="HJB847" s="32"/>
      <c r="HJC847" s="32"/>
      <c r="HJD847" s="32"/>
      <c r="HJE847" s="32"/>
      <c r="HJF847" s="32"/>
      <c r="HJG847" s="32"/>
      <c r="HJH847" s="32"/>
      <c r="HJI847" s="32"/>
      <c r="HJJ847" s="32"/>
      <c r="HJK847" s="32"/>
      <c r="HJL847" s="32"/>
      <c r="HJM847" s="32"/>
      <c r="HJN847" s="32"/>
      <c r="HJO847" s="32"/>
      <c r="HJP847" s="32"/>
      <c r="HJQ847" s="32"/>
      <c r="HJR847" s="32"/>
      <c r="HJS847" s="32"/>
      <c r="HJT847" s="32"/>
      <c r="HJU847" s="32"/>
      <c r="HJV847" s="32"/>
      <c r="HJW847" s="32"/>
      <c r="HJX847" s="32"/>
      <c r="HJY847" s="32"/>
      <c r="HJZ847" s="32"/>
      <c r="HKA847" s="32"/>
      <c r="HKB847" s="32"/>
      <c r="HKC847" s="32"/>
      <c r="HKD847" s="32"/>
      <c r="HKE847" s="32"/>
      <c r="HKF847" s="32"/>
      <c r="HKG847" s="32"/>
      <c r="HKH847" s="32"/>
      <c r="HKI847" s="32"/>
      <c r="HKJ847" s="32"/>
      <c r="HKK847" s="32"/>
      <c r="HKL847" s="32"/>
      <c r="HKM847" s="32"/>
      <c r="HKN847" s="32"/>
      <c r="HKO847" s="32"/>
      <c r="HKP847" s="32"/>
      <c r="HKQ847" s="32"/>
      <c r="HKR847" s="32"/>
      <c r="HKS847" s="32"/>
      <c r="HKT847" s="32"/>
      <c r="HKU847" s="32"/>
      <c r="HKV847" s="32"/>
      <c r="HKW847" s="32"/>
      <c r="HKX847" s="32"/>
      <c r="HKY847" s="32"/>
      <c r="HKZ847" s="32"/>
      <c r="HLA847" s="32"/>
      <c r="HLB847" s="32"/>
      <c r="HLC847" s="32"/>
      <c r="HLD847" s="32"/>
      <c r="HLE847" s="32"/>
      <c r="HLF847" s="32"/>
      <c r="HLG847" s="32"/>
      <c r="HLH847" s="32"/>
      <c r="HLI847" s="32"/>
      <c r="HLJ847" s="32"/>
      <c r="HLK847" s="32"/>
      <c r="HLL847" s="32"/>
      <c r="HLM847" s="32"/>
      <c r="HLN847" s="32"/>
      <c r="HLO847" s="32"/>
      <c r="HLP847" s="32"/>
      <c r="HLQ847" s="32"/>
      <c r="HLR847" s="32"/>
      <c r="HLS847" s="32"/>
      <c r="HLT847" s="32"/>
      <c r="HLU847" s="32"/>
      <c r="HLV847" s="32"/>
      <c r="HLW847" s="32"/>
      <c r="HLX847" s="32"/>
      <c r="HLY847" s="32"/>
      <c r="HLZ847" s="32"/>
      <c r="HMA847" s="32"/>
      <c r="HMB847" s="32"/>
      <c r="HMC847" s="32"/>
      <c r="HMD847" s="32"/>
      <c r="HME847" s="32"/>
      <c r="HMF847" s="32"/>
      <c r="HMG847" s="32"/>
      <c r="HMH847" s="32"/>
      <c r="HMI847" s="32"/>
      <c r="HMJ847" s="32"/>
      <c r="HMK847" s="32"/>
      <c r="HML847" s="32"/>
      <c r="HMM847" s="32"/>
      <c r="HMN847" s="32"/>
      <c r="HMO847" s="32"/>
      <c r="HMP847" s="32"/>
      <c r="HMQ847" s="32"/>
      <c r="HMR847" s="32"/>
      <c r="HMS847" s="32"/>
      <c r="HMT847" s="32"/>
      <c r="HMU847" s="32"/>
      <c r="HMV847" s="32"/>
      <c r="HMW847" s="32"/>
      <c r="HMX847" s="32"/>
      <c r="HMY847" s="32"/>
      <c r="HMZ847" s="32"/>
      <c r="HNA847" s="32"/>
      <c r="HNB847" s="32"/>
      <c r="HNC847" s="32"/>
      <c r="HND847" s="32"/>
      <c r="HNE847" s="32"/>
      <c r="HNF847" s="32"/>
      <c r="HNG847" s="32"/>
      <c r="HNH847" s="32"/>
      <c r="HNI847" s="32"/>
      <c r="HNJ847" s="32"/>
      <c r="HNK847" s="32"/>
      <c r="HNL847" s="32"/>
      <c r="HNM847" s="32"/>
      <c r="HNN847" s="32"/>
      <c r="HNO847" s="32"/>
      <c r="HNP847" s="32"/>
      <c r="HNQ847" s="32"/>
      <c r="HNR847" s="32"/>
      <c r="HNS847" s="32"/>
      <c r="HNT847" s="32"/>
      <c r="HNU847" s="32"/>
      <c r="HNV847" s="32"/>
      <c r="HNW847" s="32"/>
      <c r="HNX847" s="32"/>
      <c r="HNY847" s="32"/>
      <c r="HNZ847" s="32"/>
      <c r="HOA847" s="32"/>
      <c r="HOB847" s="32"/>
      <c r="HOC847" s="32"/>
      <c r="HOD847" s="32"/>
      <c r="HOE847" s="32"/>
      <c r="HOF847" s="32"/>
      <c r="HOG847" s="32"/>
      <c r="HOH847" s="32"/>
      <c r="HOI847" s="32"/>
      <c r="HOJ847" s="32"/>
      <c r="HOK847" s="32"/>
      <c r="HOL847" s="32"/>
      <c r="HOM847" s="32"/>
      <c r="HON847" s="32"/>
      <c r="HOO847" s="32"/>
      <c r="HOP847" s="32"/>
      <c r="HOQ847" s="32"/>
      <c r="HOR847" s="32"/>
      <c r="HOS847" s="32"/>
      <c r="HOT847" s="32"/>
      <c r="HOU847" s="32"/>
      <c r="HOV847" s="32"/>
      <c r="HOW847" s="32"/>
      <c r="HOX847" s="32"/>
      <c r="HOY847" s="32"/>
      <c r="HOZ847" s="32"/>
      <c r="HPA847" s="32"/>
      <c r="HPB847" s="32"/>
      <c r="HPC847" s="32"/>
      <c r="HPD847" s="32"/>
      <c r="HPE847" s="32"/>
      <c r="HPF847" s="32"/>
      <c r="HPG847" s="32"/>
      <c r="HPH847" s="32"/>
      <c r="HPI847" s="32"/>
      <c r="HPJ847" s="32"/>
      <c r="HPK847" s="32"/>
      <c r="HPL847" s="32"/>
      <c r="HPM847" s="32"/>
      <c r="HPN847" s="32"/>
      <c r="HPO847" s="32"/>
      <c r="HPP847" s="32"/>
      <c r="HPQ847" s="32"/>
      <c r="HPR847" s="32"/>
      <c r="HPS847" s="32"/>
      <c r="HPT847" s="32"/>
      <c r="HPU847" s="32"/>
      <c r="HPV847" s="32"/>
      <c r="HPW847" s="32"/>
      <c r="HPX847" s="32"/>
      <c r="HPY847" s="32"/>
      <c r="HPZ847" s="32"/>
      <c r="HQA847" s="32"/>
      <c r="HQB847" s="32"/>
      <c r="HQC847" s="32"/>
      <c r="HQD847" s="32"/>
      <c r="HQE847" s="32"/>
      <c r="HQF847" s="32"/>
      <c r="HQG847" s="32"/>
      <c r="HQH847" s="32"/>
      <c r="HQI847" s="32"/>
      <c r="HQJ847" s="32"/>
      <c r="HQK847" s="32"/>
      <c r="HQL847" s="32"/>
      <c r="HQM847" s="32"/>
      <c r="HQN847" s="32"/>
      <c r="HQO847" s="32"/>
      <c r="HQP847" s="32"/>
      <c r="HQQ847" s="32"/>
      <c r="HQR847" s="32"/>
      <c r="HQS847" s="32"/>
      <c r="HQT847" s="32"/>
      <c r="HQU847" s="32"/>
      <c r="HQV847" s="32"/>
      <c r="HQW847" s="32"/>
      <c r="HQX847" s="32"/>
      <c r="HQY847" s="32"/>
      <c r="HQZ847" s="32"/>
      <c r="HRA847" s="32"/>
      <c r="HRB847" s="32"/>
      <c r="HRC847" s="32"/>
      <c r="HRD847" s="32"/>
      <c r="HRE847" s="32"/>
      <c r="HRF847" s="32"/>
      <c r="HRG847" s="32"/>
      <c r="HRH847" s="32"/>
      <c r="HRI847" s="32"/>
      <c r="HRJ847" s="32"/>
      <c r="HRK847" s="32"/>
      <c r="HRL847" s="32"/>
      <c r="HRM847" s="32"/>
      <c r="HRN847" s="32"/>
      <c r="HRO847" s="32"/>
      <c r="HRP847" s="32"/>
      <c r="HRQ847" s="32"/>
      <c r="HRR847" s="32"/>
      <c r="HRS847" s="32"/>
      <c r="HRT847" s="32"/>
      <c r="HRU847" s="32"/>
      <c r="HRV847" s="32"/>
      <c r="HRW847" s="32"/>
      <c r="HRX847" s="32"/>
      <c r="HRY847" s="32"/>
      <c r="HRZ847" s="32"/>
      <c r="HSA847" s="32"/>
      <c r="HSB847" s="32"/>
      <c r="HSC847" s="32"/>
      <c r="HSD847" s="32"/>
      <c r="HSE847" s="32"/>
      <c r="HSF847" s="32"/>
      <c r="HSG847" s="32"/>
      <c r="HSH847" s="32"/>
      <c r="HSI847" s="32"/>
      <c r="HSJ847" s="32"/>
      <c r="HSK847" s="32"/>
      <c r="HSL847" s="32"/>
      <c r="HSM847" s="32"/>
      <c r="HSN847" s="32"/>
      <c r="HSO847" s="32"/>
      <c r="HSP847" s="32"/>
      <c r="HSQ847" s="32"/>
      <c r="HSR847" s="32"/>
      <c r="HSS847" s="32"/>
      <c r="HST847" s="32"/>
      <c r="HSU847" s="32"/>
      <c r="HSV847" s="32"/>
      <c r="HSW847" s="32"/>
      <c r="HSX847" s="32"/>
      <c r="HSY847" s="32"/>
      <c r="HSZ847" s="32"/>
      <c r="HTA847" s="32"/>
      <c r="HTB847" s="32"/>
      <c r="HTC847" s="32"/>
      <c r="HTD847" s="32"/>
      <c r="HTE847" s="32"/>
      <c r="HTF847" s="32"/>
      <c r="HTG847" s="32"/>
      <c r="HTH847" s="32"/>
      <c r="HTI847" s="32"/>
      <c r="HTJ847" s="32"/>
      <c r="HTK847" s="32"/>
      <c r="HTL847" s="32"/>
      <c r="HTM847" s="32"/>
      <c r="HTN847" s="32"/>
      <c r="HTO847" s="32"/>
      <c r="HTP847" s="32"/>
      <c r="HTQ847" s="32"/>
      <c r="HTR847" s="32"/>
      <c r="HTS847" s="32"/>
      <c r="HTT847" s="32"/>
      <c r="HTU847" s="32"/>
      <c r="HTV847" s="32"/>
      <c r="HTW847" s="32"/>
      <c r="HTX847" s="32"/>
      <c r="HTY847" s="32"/>
      <c r="HTZ847" s="32"/>
      <c r="HUA847" s="32"/>
      <c r="HUB847" s="32"/>
      <c r="HUC847" s="32"/>
      <c r="HUD847" s="32"/>
      <c r="HUE847" s="32"/>
      <c r="HUF847" s="32"/>
      <c r="HUG847" s="32"/>
      <c r="HUH847" s="32"/>
      <c r="HUI847" s="32"/>
      <c r="HUJ847" s="32"/>
      <c r="HUK847" s="32"/>
      <c r="HUL847" s="32"/>
      <c r="HUM847" s="32"/>
      <c r="HUN847" s="32"/>
      <c r="HUO847" s="32"/>
      <c r="HUP847" s="32"/>
      <c r="HUQ847" s="32"/>
      <c r="HUR847" s="32"/>
      <c r="HUS847" s="32"/>
      <c r="HUT847" s="32"/>
      <c r="HUU847" s="32"/>
      <c r="HUV847" s="32"/>
      <c r="HUW847" s="32"/>
      <c r="HUX847" s="32"/>
      <c r="HUY847" s="32"/>
      <c r="HUZ847" s="32"/>
      <c r="HVA847" s="32"/>
      <c r="HVB847" s="32"/>
      <c r="HVC847" s="32"/>
      <c r="HVD847" s="32"/>
      <c r="HVE847" s="32"/>
      <c r="HVF847" s="32"/>
      <c r="HVG847" s="32"/>
      <c r="HVH847" s="32"/>
      <c r="HVI847" s="32"/>
      <c r="HVJ847" s="32"/>
      <c r="HVK847" s="32"/>
      <c r="HVL847" s="32"/>
      <c r="HVM847" s="32"/>
      <c r="HVN847" s="32"/>
      <c r="HVO847" s="32"/>
      <c r="HVP847" s="32"/>
      <c r="HVQ847" s="32"/>
      <c r="HVR847" s="32"/>
      <c r="HVS847" s="32"/>
      <c r="HVT847" s="32"/>
      <c r="HVU847" s="32"/>
      <c r="HVV847" s="32"/>
      <c r="HVW847" s="32"/>
      <c r="HVX847" s="32"/>
      <c r="HVY847" s="32"/>
      <c r="HVZ847" s="32"/>
      <c r="HWA847" s="32"/>
      <c r="HWB847" s="32"/>
      <c r="HWC847" s="32"/>
      <c r="HWD847" s="32"/>
      <c r="HWE847" s="32"/>
      <c r="HWF847" s="32"/>
      <c r="HWG847" s="32"/>
      <c r="HWH847" s="32"/>
      <c r="HWI847" s="32"/>
      <c r="HWJ847" s="32"/>
      <c r="HWK847" s="32"/>
      <c r="HWL847" s="32"/>
      <c r="HWM847" s="32"/>
      <c r="HWN847" s="32"/>
      <c r="HWO847" s="32"/>
      <c r="HWP847" s="32"/>
      <c r="HWQ847" s="32"/>
      <c r="HWR847" s="32"/>
      <c r="HWS847" s="32"/>
      <c r="HWT847" s="32"/>
      <c r="HWU847" s="32"/>
      <c r="HWV847" s="32"/>
      <c r="HWW847" s="32"/>
      <c r="HWX847" s="32"/>
      <c r="HWY847" s="32"/>
      <c r="HWZ847" s="32"/>
      <c r="HXA847" s="32"/>
      <c r="HXB847" s="32"/>
      <c r="HXC847" s="32"/>
      <c r="HXD847" s="32"/>
      <c r="HXE847" s="32"/>
      <c r="HXF847" s="32"/>
      <c r="HXG847" s="32"/>
      <c r="HXH847" s="32"/>
      <c r="HXI847" s="32"/>
      <c r="HXJ847" s="32"/>
      <c r="HXK847" s="32"/>
      <c r="HXL847" s="32"/>
      <c r="HXM847" s="32"/>
      <c r="HXN847" s="32"/>
      <c r="HXO847" s="32"/>
      <c r="HXP847" s="32"/>
      <c r="HXQ847" s="32"/>
      <c r="HXR847" s="32"/>
      <c r="HXS847" s="32"/>
      <c r="HXT847" s="32"/>
      <c r="HXU847" s="32"/>
      <c r="HXV847" s="32"/>
      <c r="HXW847" s="32"/>
      <c r="HXX847" s="32"/>
      <c r="HXY847" s="32"/>
      <c r="HXZ847" s="32"/>
      <c r="HYA847" s="32"/>
      <c r="HYB847" s="32"/>
      <c r="HYC847" s="32"/>
      <c r="HYD847" s="32"/>
      <c r="HYE847" s="32"/>
      <c r="HYF847" s="32"/>
      <c r="HYG847" s="32"/>
      <c r="HYH847" s="32"/>
      <c r="HYI847" s="32"/>
      <c r="HYJ847" s="32"/>
      <c r="HYK847" s="32"/>
      <c r="HYL847" s="32"/>
      <c r="HYM847" s="32"/>
      <c r="HYN847" s="32"/>
      <c r="HYO847" s="32"/>
      <c r="HYP847" s="32"/>
      <c r="HYQ847" s="32"/>
      <c r="HYR847" s="32"/>
      <c r="HYS847" s="32"/>
      <c r="HYT847" s="32"/>
      <c r="HYU847" s="32"/>
      <c r="HYV847" s="32"/>
      <c r="HYW847" s="32"/>
      <c r="HYX847" s="32"/>
      <c r="HYY847" s="32"/>
      <c r="HYZ847" s="32"/>
      <c r="HZA847" s="32"/>
      <c r="HZB847" s="32"/>
      <c r="HZC847" s="32"/>
      <c r="HZD847" s="32"/>
      <c r="HZE847" s="32"/>
      <c r="HZF847" s="32"/>
      <c r="HZG847" s="32"/>
      <c r="HZH847" s="32"/>
      <c r="HZI847" s="32"/>
      <c r="HZJ847" s="32"/>
      <c r="HZK847" s="32"/>
      <c r="HZL847" s="32"/>
      <c r="HZM847" s="32"/>
      <c r="HZN847" s="32"/>
      <c r="HZO847" s="32"/>
      <c r="HZP847" s="32"/>
      <c r="HZQ847" s="32"/>
      <c r="HZR847" s="32"/>
      <c r="HZS847" s="32"/>
      <c r="HZT847" s="32"/>
      <c r="HZU847" s="32"/>
      <c r="HZV847" s="32"/>
      <c r="HZW847" s="32"/>
      <c r="HZX847" s="32"/>
      <c r="HZY847" s="32"/>
      <c r="HZZ847" s="32"/>
      <c r="IAA847" s="32"/>
      <c r="IAB847" s="32"/>
      <c r="IAC847" s="32"/>
      <c r="IAD847" s="32"/>
      <c r="IAE847" s="32"/>
      <c r="IAF847" s="32"/>
      <c r="IAG847" s="32"/>
      <c r="IAH847" s="32"/>
      <c r="IAI847" s="32"/>
      <c r="IAJ847" s="32"/>
      <c r="IAK847" s="32"/>
      <c r="IAL847" s="32"/>
      <c r="IAM847" s="32"/>
      <c r="IAN847" s="32"/>
      <c r="IAO847" s="32"/>
      <c r="IAP847" s="32"/>
      <c r="IAQ847" s="32"/>
      <c r="IAR847" s="32"/>
      <c r="IAS847" s="32"/>
      <c r="IAT847" s="32"/>
      <c r="IAU847" s="32"/>
      <c r="IAV847" s="32"/>
      <c r="IAW847" s="32"/>
      <c r="IAX847" s="32"/>
      <c r="IAY847" s="32"/>
      <c r="IAZ847" s="32"/>
      <c r="IBA847" s="32"/>
      <c r="IBB847" s="32"/>
      <c r="IBC847" s="32"/>
      <c r="IBD847" s="32"/>
      <c r="IBE847" s="32"/>
      <c r="IBF847" s="32"/>
      <c r="IBG847" s="32"/>
      <c r="IBH847" s="32"/>
      <c r="IBI847" s="32"/>
      <c r="IBJ847" s="32"/>
      <c r="IBK847" s="32"/>
      <c r="IBL847" s="32"/>
      <c r="IBM847" s="32"/>
      <c r="IBN847" s="32"/>
      <c r="IBO847" s="32"/>
      <c r="IBP847" s="32"/>
      <c r="IBQ847" s="32"/>
      <c r="IBR847" s="32"/>
      <c r="IBS847" s="32"/>
      <c r="IBT847" s="32"/>
      <c r="IBU847" s="32"/>
      <c r="IBV847" s="32"/>
      <c r="IBW847" s="32"/>
      <c r="IBX847" s="32"/>
      <c r="IBY847" s="32"/>
      <c r="IBZ847" s="32"/>
      <c r="ICA847" s="32"/>
      <c r="ICB847" s="32"/>
      <c r="ICC847" s="32"/>
      <c r="ICD847" s="32"/>
      <c r="ICE847" s="32"/>
      <c r="ICF847" s="32"/>
      <c r="ICG847" s="32"/>
      <c r="ICH847" s="32"/>
      <c r="ICI847" s="32"/>
      <c r="ICJ847" s="32"/>
      <c r="ICK847" s="32"/>
      <c r="ICL847" s="32"/>
      <c r="ICM847" s="32"/>
      <c r="ICN847" s="32"/>
      <c r="ICO847" s="32"/>
      <c r="ICP847" s="32"/>
      <c r="ICQ847" s="32"/>
      <c r="ICR847" s="32"/>
      <c r="ICS847" s="32"/>
      <c r="ICT847" s="32"/>
      <c r="ICU847" s="32"/>
      <c r="ICV847" s="32"/>
      <c r="ICW847" s="32"/>
      <c r="ICX847" s="32"/>
      <c r="ICY847" s="32"/>
      <c r="ICZ847" s="32"/>
      <c r="IDA847" s="32"/>
      <c r="IDB847" s="32"/>
      <c r="IDC847" s="32"/>
      <c r="IDD847" s="32"/>
      <c r="IDE847" s="32"/>
      <c r="IDF847" s="32"/>
      <c r="IDG847" s="32"/>
      <c r="IDH847" s="32"/>
      <c r="IDI847" s="32"/>
      <c r="IDJ847" s="32"/>
      <c r="IDK847" s="32"/>
      <c r="IDL847" s="32"/>
      <c r="IDM847" s="32"/>
      <c r="IDN847" s="32"/>
      <c r="IDO847" s="32"/>
      <c r="IDP847" s="32"/>
      <c r="IDQ847" s="32"/>
      <c r="IDR847" s="32"/>
      <c r="IDS847" s="32"/>
      <c r="IDT847" s="32"/>
      <c r="IDU847" s="32"/>
      <c r="IDV847" s="32"/>
      <c r="IDW847" s="32"/>
      <c r="IDX847" s="32"/>
      <c r="IDY847" s="32"/>
      <c r="IDZ847" s="32"/>
      <c r="IEA847" s="32"/>
      <c r="IEB847" s="32"/>
      <c r="IEC847" s="32"/>
      <c r="IED847" s="32"/>
      <c r="IEE847" s="32"/>
      <c r="IEF847" s="32"/>
      <c r="IEG847" s="32"/>
      <c r="IEH847" s="32"/>
      <c r="IEI847" s="32"/>
      <c r="IEJ847" s="32"/>
      <c r="IEK847" s="32"/>
      <c r="IEL847" s="32"/>
      <c r="IEM847" s="32"/>
      <c r="IEN847" s="32"/>
      <c r="IEO847" s="32"/>
      <c r="IEP847" s="32"/>
      <c r="IEQ847" s="32"/>
      <c r="IER847" s="32"/>
      <c r="IES847" s="32"/>
      <c r="IET847" s="32"/>
      <c r="IEU847" s="32"/>
      <c r="IEV847" s="32"/>
      <c r="IEW847" s="32"/>
      <c r="IEX847" s="32"/>
      <c r="IEY847" s="32"/>
      <c r="IEZ847" s="32"/>
      <c r="IFA847" s="32"/>
      <c r="IFB847" s="32"/>
      <c r="IFC847" s="32"/>
      <c r="IFD847" s="32"/>
      <c r="IFE847" s="32"/>
      <c r="IFF847" s="32"/>
      <c r="IFG847" s="32"/>
      <c r="IFH847" s="32"/>
      <c r="IFI847" s="32"/>
      <c r="IFJ847" s="32"/>
      <c r="IFK847" s="32"/>
      <c r="IFL847" s="32"/>
      <c r="IFM847" s="32"/>
      <c r="IFN847" s="32"/>
      <c r="IFO847" s="32"/>
      <c r="IFP847" s="32"/>
      <c r="IFQ847" s="32"/>
      <c r="IFR847" s="32"/>
      <c r="IFS847" s="32"/>
      <c r="IFT847" s="32"/>
      <c r="IFU847" s="32"/>
      <c r="IFV847" s="32"/>
      <c r="IFW847" s="32"/>
      <c r="IFX847" s="32"/>
      <c r="IFY847" s="32"/>
      <c r="IFZ847" s="32"/>
      <c r="IGA847" s="32"/>
      <c r="IGB847" s="32"/>
      <c r="IGC847" s="32"/>
      <c r="IGD847" s="32"/>
      <c r="IGE847" s="32"/>
      <c r="IGF847" s="32"/>
      <c r="IGG847" s="32"/>
      <c r="IGH847" s="32"/>
      <c r="IGI847" s="32"/>
      <c r="IGJ847" s="32"/>
      <c r="IGK847" s="32"/>
      <c r="IGL847" s="32"/>
      <c r="IGM847" s="32"/>
      <c r="IGN847" s="32"/>
      <c r="IGO847" s="32"/>
      <c r="IGP847" s="32"/>
      <c r="IGQ847" s="32"/>
      <c r="IGR847" s="32"/>
      <c r="IGS847" s="32"/>
      <c r="IGT847" s="32"/>
      <c r="IGU847" s="32"/>
      <c r="IGV847" s="32"/>
      <c r="IGW847" s="32"/>
      <c r="IGX847" s="32"/>
      <c r="IGY847" s="32"/>
      <c r="IGZ847" s="32"/>
      <c r="IHA847" s="32"/>
      <c r="IHB847" s="32"/>
      <c r="IHC847" s="32"/>
      <c r="IHD847" s="32"/>
      <c r="IHE847" s="32"/>
      <c r="IHF847" s="32"/>
      <c r="IHG847" s="32"/>
      <c r="IHH847" s="32"/>
      <c r="IHI847" s="32"/>
      <c r="IHJ847" s="32"/>
      <c r="IHK847" s="32"/>
      <c r="IHL847" s="32"/>
      <c r="IHM847" s="32"/>
      <c r="IHN847" s="32"/>
      <c r="IHO847" s="32"/>
      <c r="IHP847" s="32"/>
      <c r="IHQ847" s="32"/>
      <c r="IHR847" s="32"/>
      <c r="IHS847" s="32"/>
      <c r="IHT847" s="32"/>
      <c r="IHU847" s="32"/>
      <c r="IHV847" s="32"/>
      <c r="IHW847" s="32"/>
      <c r="IHX847" s="32"/>
      <c r="IHY847" s="32"/>
      <c r="IHZ847" s="32"/>
      <c r="IIA847" s="32"/>
      <c r="IIB847" s="32"/>
      <c r="IIC847" s="32"/>
      <c r="IID847" s="32"/>
      <c r="IIE847" s="32"/>
      <c r="IIF847" s="32"/>
      <c r="IIG847" s="32"/>
      <c r="IIH847" s="32"/>
      <c r="III847" s="32"/>
      <c r="IIJ847" s="32"/>
      <c r="IIK847" s="32"/>
      <c r="IIL847" s="32"/>
      <c r="IIM847" s="32"/>
      <c r="IIN847" s="32"/>
      <c r="IIO847" s="32"/>
      <c r="IIP847" s="32"/>
      <c r="IIQ847" s="32"/>
      <c r="IIR847" s="32"/>
      <c r="IIS847" s="32"/>
      <c r="IIT847" s="32"/>
      <c r="IIU847" s="32"/>
      <c r="IIV847" s="32"/>
      <c r="IIW847" s="32"/>
      <c r="IIX847" s="32"/>
      <c r="IIY847" s="32"/>
      <c r="IIZ847" s="32"/>
      <c r="IJA847" s="32"/>
      <c r="IJB847" s="32"/>
      <c r="IJC847" s="32"/>
      <c r="IJD847" s="32"/>
      <c r="IJE847" s="32"/>
      <c r="IJF847" s="32"/>
      <c r="IJG847" s="32"/>
      <c r="IJH847" s="32"/>
      <c r="IJI847" s="32"/>
      <c r="IJJ847" s="32"/>
      <c r="IJK847" s="32"/>
      <c r="IJL847" s="32"/>
      <c r="IJM847" s="32"/>
      <c r="IJN847" s="32"/>
      <c r="IJO847" s="32"/>
      <c r="IJP847" s="32"/>
      <c r="IJQ847" s="32"/>
      <c r="IJR847" s="32"/>
      <c r="IJS847" s="32"/>
      <c r="IJT847" s="32"/>
      <c r="IJU847" s="32"/>
      <c r="IJV847" s="32"/>
      <c r="IJW847" s="32"/>
      <c r="IJX847" s="32"/>
      <c r="IJY847" s="32"/>
      <c r="IJZ847" s="32"/>
      <c r="IKA847" s="32"/>
      <c r="IKB847" s="32"/>
      <c r="IKC847" s="32"/>
      <c r="IKD847" s="32"/>
      <c r="IKE847" s="32"/>
      <c r="IKF847" s="32"/>
      <c r="IKG847" s="32"/>
      <c r="IKH847" s="32"/>
      <c r="IKI847" s="32"/>
      <c r="IKJ847" s="32"/>
      <c r="IKK847" s="32"/>
      <c r="IKL847" s="32"/>
      <c r="IKM847" s="32"/>
      <c r="IKN847" s="32"/>
      <c r="IKO847" s="32"/>
      <c r="IKP847" s="32"/>
      <c r="IKQ847" s="32"/>
      <c r="IKR847" s="32"/>
      <c r="IKS847" s="32"/>
      <c r="IKT847" s="32"/>
      <c r="IKU847" s="32"/>
      <c r="IKV847" s="32"/>
      <c r="IKW847" s="32"/>
      <c r="IKX847" s="32"/>
      <c r="IKY847" s="32"/>
      <c r="IKZ847" s="32"/>
      <c r="ILA847" s="32"/>
      <c r="ILB847" s="32"/>
      <c r="ILC847" s="32"/>
      <c r="ILD847" s="32"/>
      <c r="ILE847" s="32"/>
      <c r="ILF847" s="32"/>
      <c r="ILG847" s="32"/>
      <c r="ILH847" s="32"/>
      <c r="ILI847" s="32"/>
      <c r="ILJ847" s="32"/>
      <c r="ILK847" s="32"/>
      <c r="ILL847" s="32"/>
      <c r="ILM847" s="32"/>
      <c r="ILN847" s="32"/>
      <c r="ILO847" s="32"/>
      <c r="ILP847" s="32"/>
      <c r="ILQ847" s="32"/>
      <c r="ILR847" s="32"/>
      <c r="ILS847" s="32"/>
      <c r="ILT847" s="32"/>
      <c r="ILU847" s="32"/>
      <c r="ILV847" s="32"/>
      <c r="ILW847" s="32"/>
      <c r="ILX847" s="32"/>
      <c r="ILY847" s="32"/>
      <c r="ILZ847" s="32"/>
      <c r="IMA847" s="32"/>
      <c r="IMB847" s="32"/>
      <c r="IMC847" s="32"/>
      <c r="IMD847" s="32"/>
      <c r="IME847" s="32"/>
      <c r="IMF847" s="32"/>
      <c r="IMG847" s="32"/>
      <c r="IMH847" s="32"/>
      <c r="IMI847" s="32"/>
      <c r="IMJ847" s="32"/>
      <c r="IMK847" s="32"/>
      <c r="IML847" s="32"/>
      <c r="IMM847" s="32"/>
      <c r="IMN847" s="32"/>
      <c r="IMO847" s="32"/>
      <c r="IMP847" s="32"/>
      <c r="IMQ847" s="32"/>
      <c r="IMR847" s="32"/>
      <c r="IMS847" s="32"/>
      <c r="IMT847" s="32"/>
      <c r="IMU847" s="32"/>
      <c r="IMV847" s="32"/>
      <c r="IMW847" s="32"/>
      <c r="IMX847" s="32"/>
      <c r="IMY847" s="32"/>
      <c r="IMZ847" s="32"/>
      <c r="INA847" s="32"/>
      <c r="INB847" s="32"/>
      <c r="INC847" s="32"/>
      <c r="IND847" s="32"/>
      <c r="INE847" s="32"/>
      <c r="INF847" s="32"/>
      <c r="ING847" s="32"/>
      <c r="INH847" s="32"/>
      <c r="INI847" s="32"/>
      <c r="INJ847" s="32"/>
      <c r="INK847" s="32"/>
      <c r="INL847" s="32"/>
      <c r="INM847" s="32"/>
      <c r="INN847" s="32"/>
      <c r="INO847" s="32"/>
      <c r="INP847" s="32"/>
      <c r="INQ847" s="32"/>
      <c r="INR847" s="32"/>
      <c r="INS847" s="32"/>
      <c r="INT847" s="32"/>
      <c r="INU847" s="32"/>
      <c r="INV847" s="32"/>
      <c r="INW847" s="32"/>
      <c r="INX847" s="32"/>
      <c r="INY847" s="32"/>
      <c r="INZ847" s="32"/>
      <c r="IOA847" s="32"/>
      <c r="IOB847" s="32"/>
      <c r="IOC847" s="32"/>
      <c r="IOD847" s="32"/>
      <c r="IOE847" s="32"/>
      <c r="IOF847" s="32"/>
      <c r="IOG847" s="32"/>
      <c r="IOH847" s="32"/>
      <c r="IOI847" s="32"/>
      <c r="IOJ847" s="32"/>
      <c r="IOK847" s="32"/>
      <c r="IOL847" s="32"/>
      <c r="IOM847" s="32"/>
      <c r="ION847" s="32"/>
      <c r="IOO847" s="32"/>
      <c r="IOP847" s="32"/>
      <c r="IOQ847" s="32"/>
      <c r="IOR847" s="32"/>
      <c r="IOS847" s="32"/>
      <c r="IOT847" s="32"/>
      <c r="IOU847" s="32"/>
      <c r="IOV847" s="32"/>
      <c r="IOW847" s="32"/>
      <c r="IOX847" s="32"/>
      <c r="IOY847" s="32"/>
      <c r="IOZ847" s="32"/>
      <c r="IPA847" s="32"/>
      <c r="IPB847" s="32"/>
      <c r="IPC847" s="32"/>
      <c r="IPD847" s="32"/>
      <c r="IPE847" s="32"/>
      <c r="IPF847" s="32"/>
      <c r="IPG847" s="32"/>
      <c r="IPH847" s="32"/>
      <c r="IPI847" s="32"/>
      <c r="IPJ847" s="32"/>
      <c r="IPK847" s="32"/>
      <c r="IPL847" s="32"/>
      <c r="IPM847" s="32"/>
      <c r="IPN847" s="32"/>
      <c r="IPO847" s="32"/>
      <c r="IPP847" s="32"/>
      <c r="IPQ847" s="32"/>
      <c r="IPR847" s="32"/>
      <c r="IPS847" s="32"/>
      <c r="IPT847" s="32"/>
      <c r="IPU847" s="32"/>
      <c r="IPV847" s="32"/>
      <c r="IPW847" s="32"/>
      <c r="IPX847" s="32"/>
      <c r="IPY847" s="32"/>
      <c r="IPZ847" s="32"/>
      <c r="IQA847" s="32"/>
      <c r="IQB847" s="32"/>
      <c r="IQC847" s="32"/>
      <c r="IQD847" s="32"/>
      <c r="IQE847" s="32"/>
      <c r="IQF847" s="32"/>
      <c r="IQG847" s="32"/>
      <c r="IQH847" s="32"/>
      <c r="IQI847" s="32"/>
      <c r="IQJ847" s="32"/>
      <c r="IQK847" s="32"/>
      <c r="IQL847" s="32"/>
      <c r="IQM847" s="32"/>
      <c r="IQN847" s="32"/>
      <c r="IQO847" s="32"/>
      <c r="IQP847" s="32"/>
      <c r="IQQ847" s="32"/>
      <c r="IQR847" s="32"/>
      <c r="IQS847" s="32"/>
      <c r="IQT847" s="32"/>
      <c r="IQU847" s="32"/>
      <c r="IQV847" s="32"/>
      <c r="IQW847" s="32"/>
      <c r="IQX847" s="32"/>
      <c r="IQY847" s="32"/>
      <c r="IQZ847" s="32"/>
      <c r="IRA847" s="32"/>
      <c r="IRB847" s="32"/>
      <c r="IRC847" s="32"/>
      <c r="IRD847" s="32"/>
      <c r="IRE847" s="32"/>
      <c r="IRF847" s="32"/>
      <c r="IRG847" s="32"/>
      <c r="IRH847" s="32"/>
      <c r="IRI847" s="32"/>
      <c r="IRJ847" s="32"/>
      <c r="IRK847" s="32"/>
      <c r="IRL847" s="32"/>
      <c r="IRM847" s="32"/>
      <c r="IRN847" s="32"/>
      <c r="IRO847" s="32"/>
      <c r="IRP847" s="32"/>
      <c r="IRQ847" s="32"/>
      <c r="IRR847" s="32"/>
      <c r="IRS847" s="32"/>
      <c r="IRT847" s="32"/>
      <c r="IRU847" s="32"/>
      <c r="IRV847" s="32"/>
      <c r="IRW847" s="32"/>
      <c r="IRX847" s="32"/>
      <c r="IRY847" s="32"/>
      <c r="IRZ847" s="32"/>
      <c r="ISA847" s="32"/>
      <c r="ISB847" s="32"/>
      <c r="ISC847" s="32"/>
      <c r="ISD847" s="32"/>
      <c r="ISE847" s="32"/>
      <c r="ISF847" s="32"/>
      <c r="ISG847" s="32"/>
      <c r="ISH847" s="32"/>
      <c r="ISI847" s="32"/>
      <c r="ISJ847" s="32"/>
      <c r="ISK847" s="32"/>
      <c r="ISL847" s="32"/>
      <c r="ISM847" s="32"/>
      <c r="ISN847" s="32"/>
      <c r="ISO847" s="32"/>
      <c r="ISP847" s="32"/>
      <c r="ISQ847" s="32"/>
      <c r="ISR847" s="32"/>
      <c r="ISS847" s="32"/>
      <c r="IST847" s="32"/>
      <c r="ISU847" s="32"/>
      <c r="ISV847" s="32"/>
      <c r="ISW847" s="32"/>
      <c r="ISX847" s="32"/>
      <c r="ISY847" s="32"/>
      <c r="ISZ847" s="32"/>
      <c r="ITA847" s="32"/>
      <c r="ITB847" s="32"/>
      <c r="ITC847" s="32"/>
      <c r="ITD847" s="32"/>
      <c r="ITE847" s="32"/>
      <c r="ITF847" s="32"/>
      <c r="ITG847" s="32"/>
      <c r="ITH847" s="32"/>
      <c r="ITI847" s="32"/>
      <c r="ITJ847" s="32"/>
      <c r="ITK847" s="32"/>
      <c r="ITL847" s="32"/>
      <c r="ITM847" s="32"/>
      <c r="ITN847" s="32"/>
      <c r="ITO847" s="32"/>
      <c r="ITP847" s="32"/>
      <c r="ITQ847" s="32"/>
      <c r="ITR847" s="32"/>
      <c r="ITS847" s="32"/>
      <c r="ITT847" s="32"/>
      <c r="ITU847" s="32"/>
      <c r="ITV847" s="32"/>
      <c r="ITW847" s="32"/>
      <c r="ITX847" s="32"/>
      <c r="ITY847" s="32"/>
      <c r="ITZ847" s="32"/>
      <c r="IUA847" s="32"/>
      <c r="IUB847" s="32"/>
      <c r="IUC847" s="32"/>
      <c r="IUD847" s="32"/>
      <c r="IUE847" s="32"/>
      <c r="IUF847" s="32"/>
      <c r="IUG847" s="32"/>
      <c r="IUH847" s="32"/>
      <c r="IUI847" s="32"/>
      <c r="IUJ847" s="32"/>
      <c r="IUK847" s="32"/>
      <c r="IUL847" s="32"/>
      <c r="IUM847" s="32"/>
      <c r="IUN847" s="32"/>
      <c r="IUO847" s="32"/>
      <c r="IUP847" s="32"/>
      <c r="IUQ847" s="32"/>
      <c r="IUR847" s="32"/>
      <c r="IUS847" s="32"/>
      <c r="IUT847" s="32"/>
      <c r="IUU847" s="32"/>
      <c r="IUV847" s="32"/>
      <c r="IUW847" s="32"/>
      <c r="IUX847" s="32"/>
      <c r="IUY847" s="32"/>
      <c r="IUZ847" s="32"/>
      <c r="IVA847" s="32"/>
      <c r="IVB847" s="32"/>
      <c r="IVC847" s="32"/>
      <c r="IVD847" s="32"/>
      <c r="IVE847" s="32"/>
      <c r="IVF847" s="32"/>
      <c r="IVG847" s="32"/>
      <c r="IVH847" s="32"/>
      <c r="IVI847" s="32"/>
      <c r="IVJ847" s="32"/>
      <c r="IVK847" s="32"/>
      <c r="IVL847" s="32"/>
      <c r="IVM847" s="32"/>
      <c r="IVN847" s="32"/>
      <c r="IVO847" s="32"/>
      <c r="IVP847" s="32"/>
      <c r="IVQ847" s="32"/>
      <c r="IVR847" s="32"/>
      <c r="IVS847" s="32"/>
      <c r="IVT847" s="32"/>
      <c r="IVU847" s="32"/>
      <c r="IVV847" s="32"/>
      <c r="IVW847" s="32"/>
      <c r="IVX847" s="32"/>
      <c r="IVY847" s="32"/>
      <c r="IVZ847" s="32"/>
      <c r="IWA847" s="32"/>
      <c r="IWB847" s="32"/>
      <c r="IWC847" s="32"/>
      <c r="IWD847" s="32"/>
      <c r="IWE847" s="32"/>
      <c r="IWF847" s="32"/>
      <c r="IWG847" s="32"/>
      <c r="IWH847" s="32"/>
      <c r="IWI847" s="32"/>
      <c r="IWJ847" s="32"/>
      <c r="IWK847" s="32"/>
      <c r="IWL847" s="32"/>
      <c r="IWM847" s="32"/>
      <c r="IWN847" s="32"/>
      <c r="IWO847" s="32"/>
      <c r="IWP847" s="32"/>
      <c r="IWQ847" s="32"/>
      <c r="IWR847" s="32"/>
      <c r="IWS847" s="32"/>
      <c r="IWT847" s="32"/>
      <c r="IWU847" s="32"/>
      <c r="IWV847" s="32"/>
      <c r="IWW847" s="32"/>
      <c r="IWX847" s="32"/>
      <c r="IWY847" s="32"/>
      <c r="IWZ847" s="32"/>
      <c r="IXA847" s="32"/>
      <c r="IXB847" s="32"/>
      <c r="IXC847" s="32"/>
      <c r="IXD847" s="32"/>
      <c r="IXE847" s="32"/>
      <c r="IXF847" s="32"/>
      <c r="IXG847" s="32"/>
      <c r="IXH847" s="32"/>
      <c r="IXI847" s="32"/>
      <c r="IXJ847" s="32"/>
      <c r="IXK847" s="32"/>
      <c r="IXL847" s="32"/>
      <c r="IXM847" s="32"/>
      <c r="IXN847" s="32"/>
      <c r="IXO847" s="32"/>
      <c r="IXP847" s="32"/>
      <c r="IXQ847" s="32"/>
      <c r="IXR847" s="32"/>
      <c r="IXS847" s="32"/>
      <c r="IXT847" s="32"/>
      <c r="IXU847" s="32"/>
      <c r="IXV847" s="32"/>
      <c r="IXW847" s="32"/>
      <c r="IXX847" s="32"/>
      <c r="IXY847" s="32"/>
      <c r="IXZ847" s="32"/>
      <c r="IYA847" s="32"/>
      <c r="IYB847" s="32"/>
      <c r="IYC847" s="32"/>
      <c r="IYD847" s="32"/>
      <c r="IYE847" s="32"/>
      <c r="IYF847" s="32"/>
      <c r="IYG847" s="32"/>
      <c r="IYH847" s="32"/>
      <c r="IYI847" s="32"/>
      <c r="IYJ847" s="32"/>
      <c r="IYK847" s="32"/>
      <c r="IYL847" s="32"/>
      <c r="IYM847" s="32"/>
      <c r="IYN847" s="32"/>
      <c r="IYO847" s="32"/>
      <c r="IYP847" s="32"/>
      <c r="IYQ847" s="32"/>
      <c r="IYR847" s="32"/>
      <c r="IYS847" s="32"/>
      <c r="IYT847" s="32"/>
      <c r="IYU847" s="32"/>
      <c r="IYV847" s="32"/>
      <c r="IYW847" s="32"/>
      <c r="IYX847" s="32"/>
      <c r="IYY847" s="32"/>
      <c r="IYZ847" s="32"/>
      <c r="IZA847" s="32"/>
      <c r="IZB847" s="32"/>
      <c r="IZC847" s="32"/>
      <c r="IZD847" s="32"/>
      <c r="IZE847" s="32"/>
      <c r="IZF847" s="32"/>
      <c r="IZG847" s="32"/>
      <c r="IZH847" s="32"/>
      <c r="IZI847" s="32"/>
      <c r="IZJ847" s="32"/>
      <c r="IZK847" s="32"/>
      <c r="IZL847" s="32"/>
      <c r="IZM847" s="32"/>
      <c r="IZN847" s="32"/>
      <c r="IZO847" s="32"/>
      <c r="IZP847" s="32"/>
      <c r="IZQ847" s="32"/>
      <c r="IZR847" s="32"/>
      <c r="IZS847" s="32"/>
      <c r="IZT847" s="32"/>
      <c r="IZU847" s="32"/>
      <c r="IZV847" s="32"/>
      <c r="IZW847" s="32"/>
      <c r="IZX847" s="32"/>
      <c r="IZY847" s="32"/>
      <c r="IZZ847" s="32"/>
      <c r="JAA847" s="32"/>
      <c r="JAB847" s="32"/>
      <c r="JAC847" s="32"/>
      <c r="JAD847" s="32"/>
      <c r="JAE847" s="32"/>
      <c r="JAF847" s="32"/>
      <c r="JAG847" s="32"/>
      <c r="JAH847" s="32"/>
      <c r="JAI847" s="32"/>
      <c r="JAJ847" s="32"/>
      <c r="JAK847" s="32"/>
      <c r="JAL847" s="32"/>
      <c r="JAM847" s="32"/>
      <c r="JAN847" s="32"/>
      <c r="JAO847" s="32"/>
      <c r="JAP847" s="32"/>
      <c r="JAQ847" s="32"/>
      <c r="JAR847" s="32"/>
      <c r="JAS847" s="32"/>
      <c r="JAT847" s="32"/>
      <c r="JAU847" s="32"/>
      <c r="JAV847" s="32"/>
      <c r="JAW847" s="32"/>
      <c r="JAX847" s="32"/>
      <c r="JAY847" s="32"/>
      <c r="JAZ847" s="32"/>
      <c r="JBA847" s="32"/>
      <c r="JBB847" s="32"/>
      <c r="JBC847" s="32"/>
      <c r="JBD847" s="32"/>
      <c r="JBE847" s="32"/>
      <c r="JBF847" s="32"/>
      <c r="JBG847" s="32"/>
      <c r="JBH847" s="32"/>
      <c r="JBI847" s="32"/>
      <c r="JBJ847" s="32"/>
      <c r="JBK847" s="32"/>
      <c r="JBL847" s="32"/>
      <c r="JBM847" s="32"/>
      <c r="JBN847" s="32"/>
      <c r="JBO847" s="32"/>
      <c r="JBP847" s="32"/>
      <c r="JBQ847" s="32"/>
      <c r="JBR847" s="32"/>
      <c r="JBS847" s="32"/>
      <c r="JBT847" s="32"/>
      <c r="JBU847" s="32"/>
      <c r="JBV847" s="32"/>
      <c r="JBW847" s="32"/>
      <c r="JBX847" s="32"/>
      <c r="JBY847" s="32"/>
      <c r="JBZ847" s="32"/>
      <c r="JCA847" s="32"/>
      <c r="JCB847" s="32"/>
      <c r="JCC847" s="32"/>
      <c r="JCD847" s="32"/>
      <c r="JCE847" s="32"/>
      <c r="JCF847" s="32"/>
      <c r="JCG847" s="32"/>
      <c r="JCH847" s="32"/>
      <c r="JCI847" s="32"/>
      <c r="JCJ847" s="32"/>
      <c r="JCK847" s="32"/>
      <c r="JCL847" s="32"/>
      <c r="JCM847" s="32"/>
      <c r="JCN847" s="32"/>
      <c r="JCO847" s="32"/>
      <c r="JCP847" s="32"/>
      <c r="JCQ847" s="32"/>
      <c r="JCR847" s="32"/>
      <c r="JCS847" s="32"/>
      <c r="JCT847" s="32"/>
      <c r="JCU847" s="32"/>
      <c r="JCV847" s="32"/>
      <c r="JCW847" s="32"/>
      <c r="JCX847" s="32"/>
      <c r="JCY847" s="32"/>
      <c r="JCZ847" s="32"/>
      <c r="JDA847" s="32"/>
      <c r="JDB847" s="32"/>
      <c r="JDC847" s="32"/>
      <c r="JDD847" s="32"/>
      <c r="JDE847" s="32"/>
      <c r="JDF847" s="32"/>
      <c r="JDG847" s="32"/>
      <c r="JDH847" s="32"/>
      <c r="JDI847" s="32"/>
      <c r="JDJ847" s="32"/>
      <c r="JDK847" s="32"/>
      <c r="JDL847" s="32"/>
      <c r="JDM847" s="32"/>
      <c r="JDN847" s="32"/>
      <c r="JDO847" s="32"/>
      <c r="JDP847" s="32"/>
      <c r="JDQ847" s="32"/>
      <c r="JDR847" s="32"/>
      <c r="JDS847" s="32"/>
      <c r="JDT847" s="32"/>
      <c r="JDU847" s="32"/>
      <c r="JDV847" s="32"/>
      <c r="JDW847" s="32"/>
      <c r="JDX847" s="32"/>
      <c r="JDY847" s="32"/>
      <c r="JDZ847" s="32"/>
      <c r="JEA847" s="32"/>
      <c r="JEB847" s="32"/>
      <c r="JEC847" s="32"/>
      <c r="JED847" s="32"/>
      <c r="JEE847" s="32"/>
      <c r="JEF847" s="32"/>
      <c r="JEG847" s="32"/>
      <c r="JEH847" s="32"/>
      <c r="JEI847" s="32"/>
      <c r="JEJ847" s="32"/>
      <c r="JEK847" s="32"/>
      <c r="JEL847" s="32"/>
      <c r="JEM847" s="32"/>
      <c r="JEN847" s="32"/>
      <c r="JEO847" s="32"/>
      <c r="JEP847" s="32"/>
      <c r="JEQ847" s="32"/>
      <c r="JER847" s="32"/>
      <c r="JES847" s="32"/>
      <c r="JET847" s="32"/>
      <c r="JEU847" s="32"/>
      <c r="JEV847" s="32"/>
      <c r="JEW847" s="32"/>
      <c r="JEX847" s="32"/>
      <c r="JEY847" s="32"/>
      <c r="JEZ847" s="32"/>
      <c r="JFA847" s="32"/>
      <c r="JFB847" s="32"/>
      <c r="JFC847" s="32"/>
      <c r="JFD847" s="32"/>
      <c r="JFE847" s="32"/>
      <c r="JFF847" s="32"/>
      <c r="JFG847" s="32"/>
      <c r="JFH847" s="32"/>
      <c r="JFI847" s="32"/>
      <c r="JFJ847" s="32"/>
      <c r="JFK847" s="32"/>
      <c r="JFL847" s="32"/>
      <c r="JFM847" s="32"/>
      <c r="JFN847" s="32"/>
      <c r="JFO847" s="32"/>
      <c r="JFP847" s="32"/>
      <c r="JFQ847" s="32"/>
      <c r="JFR847" s="32"/>
      <c r="JFS847" s="32"/>
      <c r="JFT847" s="32"/>
      <c r="JFU847" s="32"/>
      <c r="JFV847" s="32"/>
      <c r="JFW847" s="32"/>
      <c r="JFX847" s="32"/>
      <c r="JFY847" s="32"/>
      <c r="JFZ847" s="32"/>
      <c r="JGA847" s="32"/>
      <c r="JGB847" s="32"/>
      <c r="JGC847" s="32"/>
      <c r="JGD847" s="32"/>
      <c r="JGE847" s="32"/>
      <c r="JGF847" s="32"/>
      <c r="JGG847" s="32"/>
      <c r="JGH847" s="32"/>
      <c r="JGI847" s="32"/>
      <c r="JGJ847" s="32"/>
      <c r="JGK847" s="32"/>
      <c r="JGL847" s="32"/>
      <c r="JGM847" s="32"/>
      <c r="JGN847" s="32"/>
      <c r="JGO847" s="32"/>
      <c r="JGP847" s="32"/>
      <c r="JGQ847" s="32"/>
      <c r="JGR847" s="32"/>
      <c r="JGS847" s="32"/>
      <c r="JGT847" s="32"/>
      <c r="JGU847" s="32"/>
      <c r="JGV847" s="32"/>
      <c r="JGW847" s="32"/>
      <c r="JGX847" s="32"/>
      <c r="JGY847" s="32"/>
      <c r="JGZ847" s="32"/>
      <c r="JHA847" s="32"/>
      <c r="JHB847" s="32"/>
      <c r="JHC847" s="32"/>
      <c r="JHD847" s="32"/>
      <c r="JHE847" s="32"/>
      <c r="JHF847" s="32"/>
      <c r="JHG847" s="32"/>
      <c r="JHH847" s="32"/>
      <c r="JHI847" s="32"/>
      <c r="JHJ847" s="32"/>
      <c r="JHK847" s="32"/>
      <c r="JHL847" s="32"/>
      <c r="JHM847" s="32"/>
      <c r="JHN847" s="32"/>
      <c r="JHO847" s="32"/>
      <c r="JHP847" s="32"/>
      <c r="JHQ847" s="32"/>
      <c r="JHR847" s="32"/>
      <c r="JHS847" s="32"/>
      <c r="JHT847" s="32"/>
      <c r="JHU847" s="32"/>
      <c r="JHV847" s="32"/>
      <c r="JHW847" s="32"/>
      <c r="JHX847" s="32"/>
      <c r="JHY847" s="32"/>
      <c r="JHZ847" s="32"/>
      <c r="JIA847" s="32"/>
      <c r="JIB847" s="32"/>
      <c r="JIC847" s="32"/>
      <c r="JID847" s="32"/>
      <c r="JIE847" s="32"/>
      <c r="JIF847" s="32"/>
      <c r="JIG847" s="32"/>
      <c r="JIH847" s="32"/>
      <c r="JII847" s="32"/>
      <c r="JIJ847" s="32"/>
      <c r="JIK847" s="32"/>
      <c r="JIL847" s="32"/>
      <c r="JIM847" s="32"/>
      <c r="JIN847" s="32"/>
      <c r="JIO847" s="32"/>
      <c r="JIP847" s="32"/>
      <c r="JIQ847" s="32"/>
      <c r="JIR847" s="32"/>
      <c r="JIS847" s="32"/>
      <c r="JIT847" s="32"/>
      <c r="JIU847" s="32"/>
      <c r="JIV847" s="32"/>
      <c r="JIW847" s="32"/>
      <c r="JIX847" s="32"/>
      <c r="JIY847" s="32"/>
      <c r="JIZ847" s="32"/>
      <c r="JJA847" s="32"/>
      <c r="JJB847" s="32"/>
      <c r="JJC847" s="32"/>
      <c r="JJD847" s="32"/>
      <c r="JJE847" s="32"/>
      <c r="JJF847" s="32"/>
      <c r="JJG847" s="32"/>
      <c r="JJH847" s="32"/>
      <c r="JJI847" s="32"/>
      <c r="JJJ847" s="32"/>
      <c r="JJK847" s="32"/>
      <c r="JJL847" s="32"/>
      <c r="JJM847" s="32"/>
      <c r="JJN847" s="32"/>
      <c r="JJO847" s="32"/>
      <c r="JJP847" s="32"/>
      <c r="JJQ847" s="32"/>
      <c r="JJR847" s="32"/>
      <c r="JJS847" s="32"/>
      <c r="JJT847" s="32"/>
      <c r="JJU847" s="32"/>
      <c r="JJV847" s="32"/>
      <c r="JJW847" s="32"/>
      <c r="JJX847" s="32"/>
      <c r="JJY847" s="32"/>
      <c r="JJZ847" s="32"/>
      <c r="JKA847" s="32"/>
      <c r="JKB847" s="32"/>
      <c r="JKC847" s="32"/>
      <c r="JKD847" s="32"/>
      <c r="JKE847" s="32"/>
      <c r="JKF847" s="32"/>
      <c r="JKG847" s="32"/>
      <c r="JKH847" s="32"/>
      <c r="JKI847" s="32"/>
      <c r="JKJ847" s="32"/>
      <c r="JKK847" s="32"/>
      <c r="JKL847" s="32"/>
      <c r="JKM847" s="32"/>
      <c r="JKN847" s="32"/>
      <c r="JKO847" s="32"/>
      <c r="JKP847" s="32"/>
      <c r="JKQ847" s="32"/>
      <c r="JKR847" s="32"/>
      <c r="JKS847" s="32"/>
      <c r="JKT847" s="32"/>
      <c r="JKU847" s="32"/>
      <c r="JKV847" s="32"/>
      <c r="JKW847" s="32"/>
      <c r="JKX847" s="32"/>
      <c r="JKY847" s="32"/>
      <c r="JKZ847" s="32"/>
      <c r="JLA847" s="32"/>
      <c r="JLB847" s="32"/>
      <c r="JLC847" s="32"/>
      <c r="JLD847" s="32"/>
      <c r="JLE847" s="32"/>
      <c r="JLF847" s="32"/>
      <c r="JLG847" s="32"/>
      <c r="JLH847" s="32"/>
      <c r="JLI847" s="32"/>
      <c r="JLJ847" s="32"/>
      <c r="JLK847" s="32"/>
      <c r="JLL847" s="32"/>
      <c r="JLM847" s="32"/>
      <c r="JLN847" s="32"/>
      <c r="JLO847" s="32"/>
      <c r="JLP847" s="32"/>
      <c r="JLQ847" s="32"/>
      <c r="JLR847" s="32"/>
      <c r="JLS847" s="32"/>
      <c r="JLT847" s="32"/>
      <c r="JLU847" s="32"/>
      <c r="JLV847" s="32"/>
      <c r="JLW847" s="32"/>
      <c r="JLX847" s="32"/>
      <c r="JLY847" s="32"/>
      <c r="JLZ847" s="32"/>
      <c r="JMA847" s="32"/>
      <c r="JMB847" s="32"/>
      <c r="JMC847" s="32"/>
      <c r="JMD847" s="32"/>
      <c r="JME847" s="32"/>
      <c r="JMF847" s="32"/>
      <c r="JMG847" s="32"/>
      <c r="JMH847" s="32"/>
      <c r="JMI847" s="32"/>
      <c r="JMJ847" s="32"/>
      <c r="JMK847" s="32"/>
      <c r="JML847" s="32"/>
      <c r="JMM847" s="32"/>
      <c r="JMN847" s="32"/>
      <c r="JMO847" s="32"/>
      <c r="JMP847" s="32"/>
      <c r="JMQ847" s="32"/>
      <c r="JMR847" s="32"/>
      <c r="JMS847" s="32"/>
      <c r="JMT847" s="32"/>
      <c r="JMU847" s="32"/>
      <c r="JMV847" s="32"/>
      <c r="JMW847" s="32"/>
      <c r="JMX847" s="32"/>
      <c r="JMY847" s="32"/>
      <c r="JMZ847" s="32"/>
      <c r="JNA847" s="32"/>
      <c r="JNB847" s="32"/>
      <c r="JNC847" s="32"/>
      <c r="JND847" s="32"/>
      <c r="JNE847" s="32"/>
      <c r="JNF847" s="32"/>
      <c r="JNG847" s="32"/>
      <c r="JNH847" s="32"/>
      <c r="JNI847" s="32"/>
      <c r="JNJ847" s="32"/>
      <c r="JNK847" s="32"/>
      <c r="JNL847" s="32"/>
      <c r="JNM847" s="32"/>
      <c r="JNN847" s="32"/>
      <c r="JNO847" s="32"/>
      <c r="JNP847" s="32"/>
      <c r="JNQ847" s="32"/>
      <c r="JNR847" s="32"/>
      <c r="JNS847" s="32"/>
      <c r="JNT847" s="32"/>
      <c r="JNU847" s="32"/>
      <c r="JNV847" s="32"/>
      <c r="JNW847" s="32"/>
      <c r="JNX847" s="32"/>
      <c r="JNY847" s="32"/>
      <c r="JNZ847" s="32"/>
      <c r="JOA847" s="32"/>
      <c r="JOB847" s="32"/>
      <c r="JOC847" s="32"/>
      <c r="JOD847" s="32"/>
      <c r="JOE847" s="32"/>
      <c r="JOF847" s="32"/>
      <c r="JOG847" s="32"/>
      <c r="JOH847" s="32"/>
      <c r="JOI847" s="32"/>
      <c r="JOJ847" s="32"/>
      <c r="JOK847" s="32"/>
      <c r="JOL847" s="32"/>
      <c r="JOM847" s="32"/>
      <c r="JON847" s="32"/>
      <c r="JOO847" s="32"/>
      <c r="JOP847" s="32"/>
      <c r="JOQ847" s="32"/>
      <c r="JOR847" s="32"/>
      <c r="JOS847" s="32"/>
      <c r="JOT847" s="32"/>
      <c r="JOU847" s="32"/>
      <c r="JOV847" s="32"/>
      <c r="JOW847" s="32"/>
      <c r="JOX847" s="32"/>
      <c r="JOY847" s="32"/>
      <c r="JOZ847" s="32"/>
      <c r="JPA847" s="32"/>
      <c r="JPB847" s="32"/>
      <c r="JPC847" s="32"/>
      <c r="JPD847" s="32"/>
      <c r="JPE847" s="32"/>
      <c r="JPF847" s="32"/>
      <c r="JPG847" s="32"/>
      <c r="JPH847" s="32"/>
      <c r="JPI847" s="32"/>
      <c r="JPJ847" s="32"/>
      <c r="JPK847" s="32"/>
      <c r="JPL847" s="32"/>
      <c r="JPM847" s="32"/>
      <c r="JPN847" s="32"/>
      <c r="JPO847" s="32"/>
      <c r="JPP847" s="32"/>
      <c r="JPQ847" s="32"/>
      <c r="JPR847" s="32"/>
      <c r="JPS847" s="32"/>
      <c r="JPT847" s="32"/>
      <c r="JPU847" s="32"/>
      <c r="JPV847" s="32"/>
      <c r="JPW847" s="32"/>
      <c r="JPX847" s="32"/>
      <c r="JPY847" s="32"/>
      <c r="JPZ847" s="32"/>
      <c r="JQA847" s="32"/>
      <c r="JQB847" s="32"/>
      <c r="JQC847" s="32"/>
      <c r="JQD847" s="32"/>
      <c r="JQE847" s="32"/>
      <c r="JQF847" s="32"/>
      <c r="JQG847" s="32"/>
      <c r="JQH847" s="32"/>
      <c r="JQI847" s="32"/>
      <c r="JQJ847" s="32"/>
      <c r="JQK847" s="32"/>
      <c r="JQL847" s="32"/>
      <c r="JQM847" s="32"/>
      <c r="JQN847" s="32"/>
      <c r="JQO847" s="32"/>
      <c r="JQP847" s="32"/>
      <c r="JQQ847" s="32"/>
      <c r="JQR847" s="32"/>
      <c r="JQS847" s="32"/>
      <c r="JQT847" s="32"/>
      <c r="JQU847" s="32"/>
      <c r="JQV847" s="32"/>
      <c r="JQW847" s="32"/>
      <c r="JQX847" s="32"/>
      <c r="JQY847" s="32"/>
      <c r="JQZ847" s="32"/>
      <c r="JRA847" s="32"/>
      <c r="JRB847" s="32"/>
      <c r="JRC847" s="32"/>
      <c r="JRD847" s="32"/>
      <c r="JRE847" s="32"/>
      <c r="JRF847" s="32"/>
      <c r="JRG847" s="32"/>
      <c r="JRH847" s="32"/>
      <c r="JRI847" s="32"/>
      <c r="JRJ847" s="32"/>
      <c r="JRK847" s="32"/>
      <c r="JRL847" s="32"/>
      <c r="JRM847" s="32"/>
      <c r="JRN847" s="32"/>
      <c r="JRO847" s="32"/>
      <c r="JRP847" s="32"/>
      <c r="JRQ847" s="32"/>
      <c r="JRR847" s="32"/>
      <c r="JRS847" s="32"/>
      <c r="JRT847" s="32"/>
      <c r="JRU847" s="32"/>
      <c r="JRV847" s="32"/>
      <c r="JRW847" s="32"/>
      <c r="JRX847" s="32"/>
      <c r="JRY847" s="32"/>
      <c r="JRZ847" s="32"/>
      <c r="JSA847" s="32"/>
      <c r="JSB847" s="32"/>
      <c r="JSC847" s="32"/>
      <c r="JSD847" s="32"/>
      <c r="JSE847" s="32"/>
      <c r="JSF847" s="32"/>
      <c r="JSG847" s="32"/>
      <c r="JSH847" s="32"/>
      <c r="JSI847" s="32"/>
      <c r="JSJ847" s="32"/>
      <c r="JSK847" s="32"/>
      <c r="JSL847" s="32"/>
      <c r="JSM847" s="32"/>
      <c r="JSN847" s="32"/>
      <c r="JSO847" s="32"/>
      <c r="JSP847" s="32"/>
      <c r="JSQ847" s="32"/>
      <c r="JSR847" s="32"/>
      <c r="JSS847" s="32"/>
      <c r="JST847" s="32"/>
      <c r="JSU847" s="32"/>
      <c r="JSV847" s="32"/>
      <c r="JSW847" s="32"/>
      <c r="JSX847" s="32"/>
      <c r="JSY847" s="32"/>
      <c r="JSZ847" s="32"/>
      <c r="JTA847" s="32"/>
      <c r="JTB847" s="32"/>
      <c r="JTC847" s="32"/>
      <c r="JTD847" s="32"/>
      <c r="JTE847" s="32"/>
      <c r="JTF847" s="32"/>
      <c r="JTG847" s="32"/>
      <c r="JTH847" s="32"/>
      <c r="JTI847" s="32"/>
      <c r="JTJ847" s="32"/>
      <c r="JTK847" s="32"/>
      <c r="JTL847" s="32"/>
      <c r="JTM847" s="32"/>
      <c r="JTN847" s="32"/>
      <c r="JTO847" s="32"/>
      <c r="JTP847" s="32"/>
      <c r="JTQ847" s="32"/>
      <c r="JTR847" s="32"/>
      <c r="JTS847" s="32"/>
      <c r="JTT847" s="32"/>
      <c r="JTU847" s="32"/>
      <c r="JTV847" s="32"/>
      <c r="JTW847" s="32"/>
      <c r="JTX847" s="32"/>
      <c r="JTY847" s="32"/>
      <c r="JTZ847" s="32"/>
      <c r="JUA847" s="32"/>
      <c r="JUB847" s="32"/>
      <c r="JUC847" s="32"/>
      <c r="JUD847" s="32"/>
      <c r="JUE847" s="32"/>
      <c r="JUF847" s="32"/>
      <c r="JUG847" s="32"/>
      <c r="JUH847" s="32"/>
      <c r="JUI847" s="32"/>
      <c r="JUJ847" s="32"/>
      <c r="JUK847" s="32"/>
      <c r="JUL847" s="32"/>
      <c r="JUM847" s="32"/>
      <c r="JUN847" s="32"/>
      <c r="JUO847" s="32"/>
      <c r="JUP847" s="32"/>
      <c r="JUQ847" s="32"/>
      <c r="JUR847" s="32"/>
      <c r="JUS847" s="32"/>
      <c r="JUT847" s="32"/>
      <c r="JUU847" s="32"/>
      <c r="JUV847" s="32"/>
      <c r="JUW847" s="32"/>
      <c r="JUX847" s="32"/>
      <c r="JUY847" s="32"/>
      <c r="JUZ847" s="32"/>
      <c r="JVA847" s="32"/>
      <c r="JVB847" s="32"/>
      <c r="JVC847" s="32"/>
      <c r="JVD847" s="32"/>
      <c r="JVE847" s="32"/>
      <c r="JVF847" s="32"/>
      <c r="JVG847" s="32"/>
      <c r="JVH847" s="32"/>
      <c r="JVI847" s="32"/>
      <c r="JVJ847" s="32"/>
      <c r="JVK847" s="32"/>
      <c r="JVL847" s="32"/>
      <c r="JVM847" s="32"/>
      <c r="JVN847" s="32"/>
      <c r="JVO847" s="32"/>
      <c r="JVP847" s="32"/>
      <c r="JVQ847" s="32"/>
      <c r="JVR847" s="32"/>
      <c r="JVS847" s="32"/>
      <c r="JVT847" s="32"/>
      <c r="JVU847" s="32"/>
      <c r="JVV847" s="32"/>
      <c r="JVW847" s="32"/>
      <c r="JVX847" s="32"/>
      <c r="JVY847" s="32"/>
      <c r="JVZ847" s="32"/>
      <c r="JWA847" s="32"/>
      <c r="JWB847" s="32"/>
      <c r="JWC847" s="32"/>
      <c r="JWD847" s="32"/>
      <c r="JWE847" s="32"/>
      <c r="JWF847" s="32"/>
      <c r="JWG847" s="32"/>
      <c r="JWH847" s="32"/>
      <c r="JWI847" s="32"/>
      <c r="JWJ847" s="32"/>
      <c r="JWK847" s="32"/>
      <c r="JWL847" s="32"/>
      <c r="JWM847" s="32"/>
      <c r="JWN847" s="32"/>
      <c r="JWO847" s="32"/>
      <c r="JWP847" s="32"/>
      <c r="JWQ847" s="32"/>
      <c r="JWR847" s="32"/>
      <c r="JWS847" s="32"/>
      <c r="JWT847" s="32"/>
      <c r="JWU847" s="32"/>
      <c r="JWV847" s="32"/>
      <c r="JWW847" s="32"/>
      <c r="JWX847" s="32"/>
      <c r="JWY847" s="32"/>
      <c r="JWZ847" s="32"/>
      <c r="JXA847" s="32"/>
      <c r="JXB847" s="32"/>
      <c r="JXC847" s="32"/>
      <c r="JXD847" s="32"/>
      <c r="JXE847" s="32"/>
      <c r="JXF847" s="32"/>
      <c r="JXG847" s="32"/>
      <c r="JXH847" s="32"/>
      <c r="JXI847" s="32"/>
      <c r="JXJ847" s="32"/>
      <c r="JXK847" s="32"/>
      <c r="JXL847" s="32"/>
      <c r="JXM847" s="32"/>
      <c r="JXN847" s="32"/>
      <c r="JXO847" s="32"/>
      <c r="JXP847" s="32"/>
      <c r="JXQ847" s="32"/>
      <c r="JXR847" s="32"/>
      <c r="JXS847" s="32"/>
      <c r="JXT847" s="32"/>
      <c r="JXU847" s="32"/>
      <c r="JXV847" s="32"/>
      <c r="JXW847" s="32"/>
      <c r="JXX847" s="32"/>
      <c r="JXY847" s="32"/>
      <c r="JXZ847" s="32"/>
      <c r="JYA847" s="32"/>
      <c r="JYB847" s="32"/>
      <c r="JYC847" s="32"/>
      <c r="JYD847" s="32"/>
      <c r="JYE847" s="32"/>
      <c r="JYF847" s="32"/>
      <c r="JYG847" s="32"/>
      <c r="JYH847" s="32"/>
      <c r="JYI847" s="32"/>
      <c r="JYJ847" s="32"/>
      <c r="JYK847" s="32"/>
      <c r="JYL847" s="32"/>
      <c r="JYM847" s="32"/>
      <c r="JYN847" s="32"/>
      <c r="JYO847" s="32"/>
      <c r="JYP847" s="32"/>
      <c r="JYQ847" s="32"/>
      <c r="JYR847" s="32"/>
      <c r="JYS847" s="32"/>
      <c r="JYT847" s="32"/>
      <c r="JYU847" s="32"/>
      <c r="JYV847" s="32"/>
      <c r="JYW847" s="32"/>
      <c r="JYX847" s="32"/>
      <c r="JYY847" s="32"/>
      <c r="JYZ847" s="32"/>
      <c r="JZA847" s="32"/>
      <c r="JZB847" s="32"/>
      <c r="JZC847" s="32"/>
      <c r="JZD847" s="32"/>
      <c r="JZE847" s="32"/>
      <c r="JZF847" s="32"/>
      <c r="JZG847" s="32"/>
      <c r="JZH847" s="32"/>
      <c r="JZI847" s="32"/>
      <c r="JZJ847" s="32"/>
      <c r="JZK847" s="32"/>
      <c r="JZL847" s="32"/>
      <c r="JZM847" s="32"/>
      <c r="JZN847" s="32"/>
      <c r="JZO847" s="32"/>
      <c r="JZP847" s="32"/>
      <c r="JZQ847" s="32"/>
      <c r="JZR847" s="32"/>
      <c r="JZS847" s="32"/>
      <c r="JZT847" s="32"/>
      <c r="JZU847" s="32"/>
      <c r="JZV847" s="32"/>
      <c r="JZW847" s="32"/>
      <c r="JZX847" s="32"/>
      <c r="JZY847" s="32"/>
      <c r="JZZ847" s="32"/>
      <c r="KAA847" s="32"/>
      <c r="KAB847" s="32"/>
      <c r="KAC847" s="32"/>
      <c r="KAD847" s="32"/>
      <c r="KAE847" s="32"/>
      <c r="KAF847" s="32"/>
      <c r="KAG847" s="32"/>
      <c r="KAH847" s="32"/>
      <c r="KAI847" s="32"/>
      <c r="KAJ847" s="32"/>
      <c r="KAK847" s="32"/>
      <c r="KAL847" s="32"/>
      <c r="KAM847" s="32"/>
      <c r="KAN847" s="32"/>
      <c r="KAO847" s="32"/>
      <c r="KAP847" s="32"/>
      <c r="KAQ847" s="32"/>
      <c r="KAR847" s="32"/>
      <c r="KAS847" s="32"/>
      <c r="KAT847" s="32"/>
      <c r="KAU847" s="32"/>
      <c r="KAV847" s="32"/>
      <c r="KAW847" s="32"/>
      <c r="KAX847" s="32"/>
      <c r="KAY847" s="32"/>
      <c r="KAZ847" s="32"/>
      <c r="KBA847" s="32"/>
      <c r="KBB847" s="32"/>
      <c r="KBC847" s="32"/>
      <c r="KBD847" s="32"/>
      <c r="KBE847" s="32"/>
      <c r="KBF847" s="32"/>
      <c r="KBG847" s="32"/>
      <c r="KBH847" s="32"/>
      <c r="KBI847" s="32"/>
      <c r="KBJ847" s="32"/>
      <c r="KBK847" s="32"/>
      <c r="KBL847" s="32"/>
      <c r="KBM847" s="32"/>
      <c r="KBN847" s="32"/>
      <c r="KBO847" s="32"/>
      <c r="KBP847" s="32"/>
      <c r="KBQ847" s="32"/>
      <c r="KBR847" s="32"/>
      <c r="KBS847" s="32"/>
      <c r="KBT847" s="32"/>
      <c r="KBU847" s="32"/>
      <c r="KBV847" s="32"/>
      <c r="KBW847" s="32"/>
      <c r="KBX847" s="32"/>
      <c r="KBY847" s="32"/>
      <c r="KBZ847" s="32"/>
      <c r="KCA847" s="32"/>
      <c r="KCB847" s="32"/>
      <c r="KCC847" s="32"/>
      <c r="KCD847" s="32"/>
      <c r="KCE847" s="32"/>
      <c r="KCF847" s="32"/>
      <c r="KCG847" s="32"/>
      <c r="KCH847" s="32"/>
      <c r="KCI847" s="32"/>
      <c r="KCJ847" s="32"/>
      <c r="KCK847" s="32"/>
      <c r="KCL847" s="32"/>
      <c r="KCM847" s="32"/>
      <c r="KCN847" s="32"/>
      <c r="KCO847" s="32"/>
      <c r="KCP847" s="32"/>
      <c r="KCQ847" s="32"/>
      <c r="KCR847" s="32"/>
      <c r="KCS847" s="32"/>
      <c r="KCT847" s="32"/>
      <c r="KCU847" s="32"/>
      <c r="KCV847" s="32"/>
      <c r="KCW847" s="32"/>
      <c r="KCX847" s="32"/>
      <c r="KCY847" s="32"/>
      <c r="KCZ847" s="32"/>
      <c r="KDA847" s="32"/>
      <c r="KDB847" s="32"/>
      <c r="KDC847" s="32"/>
      <c r="KDD847" s="32"/>
      <c r="KDE847" s="32"/>
      <c r="KDF847" s="32"/>
      <c r="KDG847" s="32"/>
      <c r="KDH847" s="32"/>
      <c r="KDI847" s="32"/>
      <c r="KDJ847" s="32"/>
      <c r="KDK847" s="32"/>
      <c r="KDL847" s="32"/>
      <c r="KDM847" s="32"/>
      <c r="KDN847" s="32"/>
      <c r="KDO847" s="32"/>
      <c r="KDP847" s="32"/>
      <c r="KDQ847" s="32"/>
      <c r="KDR847" s="32"/>
      <c r="KDS847" s="32"/>
      <c r="KDT847" s="32"/>
      <c r="KDU847" s="32"/>
      <c r="KDV847" s="32"/>
      <c r="KDW847" s="32"/>
      <c r="KDX847" s="32"/>
      <c r="KDY847" s="32"/>
      <c r="KDZ847" s="32"/>
      <c r="KEA847" s="32"/>
      <c r="KEB847" s="32"/>
      <c r="KEC847" s="32"/>
      <c r="KED847" s="32"/>
      <c r="KEE847" s="32"/>
      <c r="KEF847" s="32"/>
      <c r="KEG847" s="32"/>
      <c r="KEH847" s="32"/>
      <c r="KEI847" s="32"/>
      <c r="KEJ847" s="32"/>
      <c r="KEK847" s="32"/>
      <c r="KEL847" s="32"/>
      <c r="KEM847" s="32"/>
      <c r="KEN847" s="32"/>
      <c r="KEO847" s="32"/>
      <c r="KEP847" s="32"/>
      <c r="KEQ847" s="32"/>
      <c r="KER847" s="32"/>
      <c r="KES847" s="32"/>
      <c r="KET847" s="32"/>
      <c r="KEU847" s="32"/>
      <c r="KEV847" s="32"/>
      <c r="KEW847" s="32"/>
      <c r="KEX847" s="32"/>
      <c r="KEY847" s="32"/>
      <c r="KEZ847" s="32"/>
      <c r="KFA847" s="32"/>
      <c r="KFB847" s="32"/>
      <c r="KFC847" s="32"/>
      <c r="KFD847" s="32"/>
      <c r="KFE847" s="32"/>
      <c r="KFF847" s="32"/>
      <c r="KFG847" s="32"/>
      <c r="KFH847" s="32"/>
      <c r="KFI847" s="32"/>
      <c r="KFJ847" s="32"/>
      <c r="KFK847" s="32"/>
      <c r="KFL847" s="32"/>
      <c r="KFM847" s="32"/>
      <c r="KFN847" s="32"/>
      <c r="KFO847" s="32"/>
      <c r="KFP847" s="32"/>
      <c r="KFQ847" s="32"/>
      <c r="KFR847" s="32"/>
      <c r="KFS847" s="32"/>
      <c r="KFT847" s="32"/>
      <c r="KFU847" s="32"/>
      <c r="KFV847" s="32"/>
      <c r="KFW847" s="32"/>
      <c r="KFX847" s="32"/>
      <c r="KFY847" s="32"/>
      <c r="KFZ847" s="32"/>
      <c r="KGA847" s="32"/>
      <c r="KGB847" s="32"/>
      <c r="KGC847" s="32"/>
      <c r="KGD847" s="32"/>
      <c r="KGE847" s="32"/>
      <c r="KGF847" s="32"/>
      <c r="KGG847" s="32"/>
      <c r="KGH847" s="32"/>
      <c r="KGI847" s="32"/>
      <c r="KGJ847" s="32"/>
      <c r="KGK847" s="32"/>
      <c r="KGL847" s="32"/>
      <c r="KGM847" s="32"/>
      <c r="KGN847" s="32"/>
      <c r="KGO847" s="32"/>
      <c r="KGP847" s="32"/>
      <c r="KGQ847" s="32"/>
      <c r="KGR847" s="32"/>
      <c r="KGS847" s="32"/>
      <c r="KGT847" s="32"/>
      <c r="KGU847" s="32"/>
      <c r="KGV847" s="32"/>
      <c r="KGW847" s="32"/>
      <c r="KGX847" s="32"/>
      <c r="KGY847" s="32"/>
      <c r="KGZ847" s="32"/>
      <c r="KHA847" s="32"/>
      <c r="KHB847" s="32"/>
      <c r="KHC847" s="32"/>
      <c r="KHD847" s="32"/>
      <c r="KHE847" s="32"/>
      <c r="KHF847" s="32"/>
      <c r="KHG847" s="32"/>
      <c r="KHH847" s="32"/>
      <c r="KHI847" s="32"/>
      <c r="KHJ847" s="32"/>
      <c r="KHK847" s="32"/>
      <c r="KHL847" s="32"/>
      <c r="KHM847" s="32"/>
      <c r="KHN847" s="32"/>
      <c r="KHO847" s="32"/>
      <c r="KHP847" s="32"/>
      <c r="KHQ847" s="32"/>
      <c r="KHR847" s="32"/>
      <c r="KHS847" s="32"/>
      <c r="KHT847" s="32"/>
      <c r="KHU847" s="32"/>
      <c r="KHV847" s="32"/>
      <c r="KHW847" s="32"/>
      <c r="KHX847" s="32"/>
      <c r="KHY847" s="32"/>
      <c r="KHZ847" s="32"/>
      <c r="KIA847" s="32"/>
      <c r="KIB847" s="32"/>
      <c r="KIC847" s="32"/>
      <c r="KID847" s="32"/>
      <c r="KIE847" s="32"/>
      <c r="KIF847" s="32"/>
      <c r="KIG847" s="32"/>
      <c r="KIH847" s="32"/>
      <c r="KII847" s="32"/>
      <c r="KIJ847" s="32"/>
      <c r="KIK847" s="32"/>
      <c r="KIL847" s="32"/>
      <c r="KIM847" s="32"/>
      <c r="KIN847" s="32"/>
      <c r="KIO847" s="32"/>
      <c r="KIP847" s="32"/>
      <c r="KIQ847" s="32"/>
      <c r="KIR847" s="32"/>
      <c r="KIS847" s="32"/>
      <c r="KIT847" s="32"/>
      <c r="KIU847" s="32"/>
      <c r="KIV847" s="32"/>
      <c r="KIW847" s="32"/>
      <c r="KIX847" s="32"/>
      <c r="KIY847" s="32"/>
      <c r="KIZ847" s="32"/>
      <c r="KJA847" s="32"/>
      <c r="KJB847" s="32"/>
      <c r="KJC847" s="32"/>
      <c r="KJD847" s="32"/>
      <c r="KJE847" s="32"/>
      <c r="KJF847" s="32"/>
      <c r="KJG847" s="32"/>
      <c r="KJH847" s="32"/>
      <c r="KJI847" s="32"/>
      <c r="KJJ847" s="32"/>
      <c r="KJK847" s="32"/>
      <c r="KJL847" s="32"/>
      <c r="KJM847" s="32"/>
      <c r="KJN847" s="32"/>
      <c r="KJO847" s="32"/>
      <c r="KJP847" s="32"/>
      <c r="KJQ847" s="32"/>
      <c r="KJR847" s="32"/>
      <c r="KJS847" s="32"/>
      <c r="KJT847" s="32"/>
      <c r="KJU847" s="32"/>
      <c r="KJV847" s="32"/>
      <c r="KJW847" s="32"/>
      <c r="KJX847" s="32"/>
      <c r="KJY847" s="32"/>
      <c r="KJZ847" s="32"/>
      <c r="KKA847" s="32"/>
      <c r="KKB847" s="32"/>
      <c r="KKC847" s="32"/>
      <c r="KKD847" s="32"/>
      <c r="KKE847" s="32"/>
      <c r="KKF847" s="32"/>
      <c r="KKG847" s="32"/>
      <c r="KKH847" s="32"/>
      <c r="KKI847" s="32"/>
      <c r="KKJ847" s="32"/>
      <c r="KKK847" s="32"/>
      <c r="KKL847" s="32"/>
      <c r="KKM847" s="32"/>
      <c r="KKN847" s="32"/>
      <c r="KKO847" s="32"/>
      <c r="KKP847" s="32"/>
      <c r="KKQ847" s="32"/>
      <c r="KKR847" s="32"/>
      <c r="KKS847" s="32"/>
      <c r="KKT847" s="32"/>
      <c r="KKU847" s="32"/>
      <c r="KKV847" s="32"/>
      <c r="KKW847" s="32"/>
      <c r="KKX847" s="32"/>
      <c r="KKY847" s="32"/>
      <c r="KKZ847" s="32"/>
      <c r="KLA847" s="32"/>
      <c r="KLB847" s="32"/>
      <c r="KLC847" s="32"/>
      <c r="KLD847" s="32"/>
      <c r="KLE847" s="32"/>
      <c r="KLF847" s="32"/>
      <c r="KLG847" s="32"/>
      <c r="KLH847" s="32"/>
      <c r="KLI847" s="32"/>
      <c r="KLJ847" s="32"/>
      <c r="KLK847" s="32"/>
      <c r="KLL847" s="32"/>
      <c r="KLM847" s="32"/>
      <c r="KLN847" s="32"/>
      <c r="KLO847" s="32"/>
      <c r="KLP847" s="32"/>
      <c r="KLQ847" s="32"/>
      <c r="KLR847" s="32"/>
      <c r="KLS847" s="32"/>
      <c r="KLT847" s="32"/>
      <c r="KLU847" s="32"/>
      <c r="KLV847" s="32"/>
      <c r="KLW847" s="32"/>
      <c r="KLX847" s="32"/>
      <c r="KLY847" s="32"/>
      <c r="KLZ847" s="32"/>
      <c r="KMA847" s="32"/>
      <c r="KMB847" s="32"/>
      <c r="KMC847" s="32"/>
      <c r="KMD847" s="32"/>
      <c r="KME847" s="32"/>
      <c r="KMF847" s="32"/>
      <c r="KMG847" s="32"/>
      <c r="KMH847" s="32"/>
      <c r="KMI847" s="32"/>
      <c r="KMJ847" s="32"/>
      <c r="KMK847" s="32"/>
      <c r="KML847" s="32"/>
      <c r="KMM847" s="32"/>
      <c r="KMN847" s="32"/>
      <c r="KMO847" s="32"/>
      <c r="KMP847" s="32"/>
      <c r="KMQ847" s="32"/>
      <c r="KMR847" s="32"/>
      <c r="KMS847" s="32"/>
      <c r="KMT847" s="32"/>
      <c r="KMU847" s="32"/>
      <c r="KMV847" s="32"/>
      <c r="KMW847" s="32"/>
      <c r="KMX847" s="32"/>
      <c r="KMY847" s="32"/>
      <c r="KMZ847" s="32"/>
      <c r="KNA847" s="32"/>
      <c r="KNB847" s="32"/>
      <c r="KNC847" s="32"/>
      <c r="KND847" s="32"/>
      <c r="KNE847" s="32"/>
      <c r="KNF847" s="32"/>
      <c r="KNG847" s="32"/>
      <c r="KNH847" s="32"/>
      <c r="KNI847" s="32"/>
      <c r="KNJ847" s="32"/>
      <c r="KNK847" s="32"/>
      <c r="KNL847" s="32"/>
      <c r="KNM847" s="32"/>
      <c r="KNN847" s="32"/>
      <c r="KNO847" s="32"/>
      <c r="KNP847" s="32"/>
      <c r="KNQ847" s="32"/>
      <c r="KNR847" s="32"/>
      <c r="KNS847" s="32"/>
      <c r="KNT847" s="32"/>
      <c r="KNU847" s="32"/>
      <c r="KNV847" s="32"/>
      <c r="KNW847" s="32"/>
      <c r="KNX847" s="32"/>
      <c r="KNY847" s="32"/>
      <c r="KNZ847" s="32"/>
      <c r="KOA847" s="32"/>
      <c r="KOB847" s="32"/>
      <c r="KOC847" s="32"/>
      <c r="KOD847" s="32"/>
      <c r="KOE847" s="32"/>
      <c r="KOF847" s="32"/>
      <c r="KOG847" s="32"/>
      <c r="KOH847" s="32"/>
      <c r="KOI847" s="32"/>
      <c r="KOJ847" s="32"/>
      <c r="KOK847" s="32"/>
      <c r="KOL847" s="32"/>
      <c r="KOM847" s="32"/>
      <c r="KON847" s="32"/>
      <c r="KOO847" s="32"/>
      <c r="KOP847" s="32"/>
      <c r="KOQ847" s="32"/>
      <c r="KOR847" s="32"/>
      <c r="KOS847" s="32"/>
      <c r="KOT847" s="32"/>
      <c r="KOU847" s="32"/>
      <c r="KOV847" s="32"/>
      <c r="KOW847" s="32"/>
      <c r="KOX847" s="32"/>
      <c r="KOY847" s="32"/>
      <c r="KOZ847" s="32"/>
      <c r="KPA847" s="32"/>
      <c r="KPB847" s="32"/>
      <c r="KPC847" s="32"/>
      <c r="KPD847" s="32"/>
      <c r="KPE847" s="32"/>
      <c r="KPF847" s="32"/>
      <c r="KPG847" s="32"/>
      <c r="KPH847" s="32"/>
      <c r="KPI847" s="32"/>
      <c r="KPJ847" s="32"/>
      <c r="KPK847" s="32"/>
      <c r="KPL847" s="32"/>
      <c r="KPM847" s="32"/>
      <c r="KPN847" s="32"/>
      <c r="KPO847" s="32"/>
      <c r="KPP847" s="32"/>
      <c r="KPQ847" s="32"/>
      <c r="KPR847" s="32"/>
      <c r="KPS847" s="32"/>
      <c r="KPT847" s="32"/>
      <c r="KPU847" s="32"/>
      <c r="KPV847" s="32"/>
      <c r="KPW847" s="32"/>
      <c r="KPX847" s="32"/>
      <c r="KPY847" s="32"/>
      <c r="KPZ847" s="32"/>
      <c r="KQA847" s="32"/>
      <c r="KQB847" s="32"/>
      <c r="KQC847" s="32"/>
      <c r="KQD847" s="32"/>
      <c r="KQE847" s="32"/>
      <c r="KQF847" s="32"/>
      <c r="KQG847" s="32"/>
      <c r="KQH847" s="32"/>
      <c r="KQI847" s="32"/>
      <c r="KQJ847" s="32"/>
      <c r="KQK847" s="32"/>
      <c r="KQL847" s="32"/>
      <c r="KQM847" s="32"/>
      <c r="KQN847" s="32"/>
      <c r="KQO847" s="32"/>
      <c r="KQP847" s="32"/>
      <c r="KQQ847" s="32"/>
      <c r="KQR847" s="32"/>
      <c r="KQS847" s="32"/>
      <c r="KQT847" s="32"/>
      <c r="KQU847" s="32"/>
      <c r="KQV847" s="32"/>
      <c r="KQW847" s="32"/>
      <c r="KQX847" s="32"/>
      <c r="KQY847" s="32"/>
      <c r="KQZ847" s="32"/>
      <c r="KRA847" s="32"/>
      <c r="KRB847" s="32"/>
      <c r="KRC847" s="32"/>
      <c r="KRD847" s="32"/>
      <c r="KRE847" s="32"/>
      <c r="KRF847" s="32"/>
      <c r="KRG847" s="32"/>
      <c r="KRH847" s="32"/>
      <c r="KRI847" s="32"/>
      <c r="KRJ847" s="32"/>
      <c r="KRK847" s="32"/>
      <c r="KRL847" s="32"/>
      <c r="KRM847" s="32"/>
      <c r="KRN847" s="32"/>
      <c r="KRO847" s="32"/>
      <c r="KRP847" s="32"/>
      <c r="KRQ847" s="32"/>
      <c r="KRR847" s="32"/>
      <c r="KRS847" s="32"/>
      <c r="KRT847" s="32"/>
      <c r="KRU847" s="32"/>
      <c r="KRV847" s="32"/>
      <c r="KRW847" s="32"/>
      <c r="KRX847" s="32"/>
      <c r="KRY847" s="32"/>
      <c r="KRZ847" s="32"/>
      <c r="KSA847" s="32"/>
      <c r="KSB847" s="32"/>
      <c r="KSC847" s="32"/>
      <c r="KSD847" s="32"/>
      <c r="KSE847" s="32"/>
      <c r="KSF847" s="32"/>
      <c r="KSG847" s="32"/>
      <c r="KSH847" s="32"/>
      <c r="KSI847" s="32"/>
      <c r="KSJ847" s="32"/>
      <c r="KSK847" s="32"/>
      <c r="KSL847" s="32"/>
      <c r="KSM847" s="32"/>
      <c r="KSN847" s="32"/>
      <c r="KSO847" s="32"/>
      <c r="KSP847" s="32"/>
      <c r="KSQ847" s="32"/>
      <c r="KSR847" s="32"/>
      <c r="KSS847" s="32"/>
      <c r="KST847" s="32"/>
      <c r="KSU847" s="32"/>
      <c r="KSV847" s="32"/>
      <c r="KSW847" s="32"/>
      <c r="KSX847" s="32"/>
      <c r="KSY847" s="32"/>
      <c r="KSZ847" s="32"/>
      <c r="KTA847" s="32"/>
      <c r="KTB847" s="32"/>
      <c r="KTC847" s="32"/>
      <c r="KTD847" s="32"/>
      <c r="KTE847" s="32"/>
      <c r="KTF847" s="32"/>
      <c r="KTG847" s="32"/>
      <c r="KTH847" s="32"/>
      <c r="KTI847" s="32"/>
      <c r="KTJ847" s="32"/>
      <c r="KTK847" s="32"/>
      <c r="KTL847" s="32"/>
      <c r="KTM847" s="32"/>
      <c r="KTN847" s="32"/>
      <c r="KTO847" s="32"/>
      <c r="KTP847" s="32"/>
      <c r="KTQ847" s="32"/>
      <c r="KTR847" s="32"/>
      <c r="KTS847" s="32"/>
      <c r="KTT847" s="32"/>
      <c r="KTU847" s="32"/>
      <c r="KTV847" s="32"/>
      <c r="KTW847" s="32"/>
      <c r="KTX847" s="32"/>
      <c r="KTY847" s="32"/>
      <c r="KTZ847" s="32"/>
      <c r="KUA847" s="32"/>
      <c r="KUB847" s="32"/>
      <c r="KUC847" s="32"/>
      <c r="KUD847" s="32"/>
      <c r="KUE847" s="32"/>
      <c r="KUF847" s="32"/>
      <c r="KUG847" s="32"/>
      <c r="KUH847" s="32"/>
      <c r="KUI847" s="32"/>
      <c r="KUJ847" s="32"/>
      <c r="KUK847" s="32"/>
      <c r="KUL847" s="32"/>
      <c r="KUM847" s="32"/>
      <c r="KUN847" s="32"/>
      <c r="KUO847" s="32"/>
      <c r="KUP847" s="32"/>
      <c r="KUQ847" s="32"/>
      <c r="KUR847" s="32"/>
      <c r="KUS847" s="32"/>
      <c r="KUT847" s="32"/>
      <c r="KUU847" s="32"/>
      <c r="KUV847" s="32"/>
      <c r="KUW847" s="32"/>
      <c r="KUX847" s="32"/>
      <c r="KUY847" s="32"/>
      <c r="KUZ847" s="32"/>
      <c r="KVA847" s="32"/>
      <c r="KVB847" s="32"/>
      <c r="KVC847" s="32"/>
      <c r="KVD847" s="32"/>
      <c r="KVE847" s="32"/>
      <c r="KVF847" s="32"/>
      <c r="KVG847" s="32"/>
      <c r="KVH847" s="32"/>
      <c r="KVI847" s="32"/>
      <c r="KVJ847" s="32"/>
      <c r="KVK847" s="32"/>
      <c r="KVL847" s="32"/>
      <c r="KVM847" s="32"/>
      <c r="KVN847" s="32"/>
      <c r="KVO847" s="32"/>
      <c r="KVP847" s="32"/>
      <c r="KVQ847" s="32"/>
      <c r="KVR847" s="32"/>
      <c r="KVS847" s="32"/>
      <c r="KVT847" s="32"/>
      <c r="KVU847" s="32"/>
      <c r="KVV847" s="32"/>
      <c r="KVW847" s="32"/>
      <c r="KVX847" s="32"/>
      <c r="KVY847" s="32"/>
      <c r="KVZ847" s="32"/>
      <c r="KWA847" s="32"/>
      <c r="KWB847" s="32"/>
      <c r="KWC847" s="32"/>
      <c r="KWD847" s="32"/>
      <c r="KWE847" s="32"/>
      <c r="KWF847" s="32"/>
      <c r="KWG847" s="32"/>
      <c r="KWH847" s="32"/>
      <c r="KWI847" s="32"/>
      <c r="KWJ847" s="32"/>
      <c r="KWK847" s="32"/>
      <c r="KWL847" s="32"/>
      <c r="KWM847" s="32"/>
      <c r="KWN847" s="32"/>
      <c r="KWO847" s="32"/>
      <c r="KWP847" s="32"/>
      <c r="KWQ847" s="32"/>
      <c r="KWR847" s="32"/>
      <c r="KWS847" s="32"/>
      <c r="KWT847" s="32"/>
      <c r="KWU847" s="32"/>
      <c r="KWV847" s="32"/>
      <c r="KWW847" s="32"/>
      <c r="KWX847" s="32"/>
      <c r="KWY847" s="32"/>
      <c r="KWZ847" s="32"/>
      <c r="KXA847" s="32"/>
      <c r="KXB847" s="32"/>
      <c r="KXC847" s="32"/>
      <c r="KXD847" s="32"/>
      <c r="KXE847" s="32"/>
      <c r="KXF847" s="32"/>
      <c r="KXG847" s="32"/>
      <c r="KXH847" s="32"/>
      <c r="KXI847" s="32"/>
      <c r="KXJ847" s="32"/>
      <c r="KXK847" s="32"/>
      <c r="KXL847" s="32"/>
      <c r="KXM847" s="32"/>
      <c r="KXN847" s="32"/>
      <c r="KXO847" s="32"/>
      <c r="KXP847" s="32"/>
      <c r="KXQ847" s="32"/>
      <c r="KXR847" s="32"/>
      <c r="KXS847" s="32"/>
      <c r="KXT847" s="32"/>
      <c r="KXU847" s="32"/>
      <c r="KXV847" s="32"/>
      <c r="KXW847" s="32"/>
      <c r="KXX847" s="32"/>
      <c r="KXY847" s="32"/>
      <c r="KXZ847" s="32"/>
      <c r="KYA847" s="32"/>
      <c r="KYB847" s="32"/>
      <c r="KYC847" s="32"/>
      <c r="KYD847" s="32"/>
      <c r="KYE847" s="32"/>
      <c r="KYF847" s="32"/>
      <c r="KYG847" s="32"/>
      <c r="KYH847" s="32"/>
      <c r="KYI847" s="32"/>
      <c r="KYJ847" s="32"/>
      <c r="KYK847" s="32"/>
      <c r="KYL847" s="32"/>
      <c r="KYM847" s="32"/>
      <c r="KYN847" s="32"/>
      <c r="KYO847" s="32"/>
      <c r="KYP847" s="32"/>
      <c r="KYQ847" s="32"/>
      <c r="KYR847" s="32"/>
      <c r="KYS847" s="32"/>
      <c r="KYT847" s="32"/>
      <c r="KYU847" s="32"/>
      <c r="KYV847" s="32"/>
      <c r="KYW847" s="32"/>
      <c r="KYX847" s="32"/>
      <c r="KYY847" s="32"/>
      <c r="KYZ847" s="32"/>
      <c r="KZA847" s="32"/>
      <c r="KZB847" s="32"/>
      <c r="KZC847" s="32"/>
      <c r="KZD847" s="32"/>
      <c r="KZE847" s="32"/>
      <c r="KZF847" s="32"/>
      <c r="KZG847" s="32"/>
      <c r="KZH847" s="32"/>
      <c r="KZI847" s="32"/>
      <c r="KZJ847" s="32"/>
      <c r="KZK847" s="32"/>
      <c r="KZL847" s="32"/>
      <c r="KZM847" s="32"/>
      <c r="KZN847" s="32"/>
      <c r="KZO847" s="32"/>
      <c r="KZP847" s="32"/>
      <c r="KZQ847" s="32"/>
      <c r="KZR847" s="32"/>
      <c r="KZS847" s="32"/>
      <c r="KZT847" s="32"/>
      <c r="KZU847" s="32"/>
      <c r="KZV847" s="32"/>
      <c r="KZW847" s="32"/>
      <c r="KZX847" s="32"/>
      <c r="KZY847" s="32"/>
      <c r="KZZ847" s="32"/>
      <c r="LAA847" s="32"/>
      <c r="LAB847" s="32"/>
      <c r="LAC847" s="32"/>
      <c r="LAD847" s="32"/>
      <c r="LAE847" s="32"/>
      <c r="LAF847" s="32"/>
      <c r="LAG847" s="32"/>
      <c r="LAH847" s="32"/>
      <c r="LAI847" s="32"/>
      <c r="LAJ847" s="32"/>
      <c r="LAK847" s="32"/>
      <c r="LAL847" s="32"/>
      <c r="LAM847" s="32"/>
      <c r="LAN847" s="32"/>
      <c r="LAO847" s="32"/>
      <c r="LAP847" s="32"/>
      <c r="LAQ847" s="32"/>
      <c r="LAR847" s="32"/>
      <c r="LAS847" s="32"/>
      <c r="LAT847" s="32"/>
      <c r="LAU847" s="32"/>
      <c r="LAV847" s="32"/>
      <c r="LAW847" s="32"/>
      <c r="LAX847" s="32"/>
      <c r="LAY847" s="32"/>
      <c r="LAZ847" s="32"/>
      <c r="LBA847" s="32"/>
      <c r="LBB847" s="32"/>
      <c r="LBC847" s="32"/>
      <c r="LBD847" s="32"/>
      <c r="LBE847" s="32"/>
      <c r="LBF847" s="32"/>
      <c r="LBG847" s="32"/>
      <c r="LBH847" s="32"/>
      <c r="LBI847" s="32"/>
      <c r="LBJ847" s="32"/>
      <c r="LBK847" s="32"/>
      <c r="LBL847" s="32"/>
      <c r="LBM847" s="32"/>
      <c r="LBN847" s="32"/>
      <c r="LBO847" s="32"/>
      <c r="LBP847" s="32"/>
      <c r="LBQ847" s="32"/>
      <c r="LBR847" s="32"/>
      <c r="LBS847" s="32"/>
      <c r="LBT847" s="32"/>
      <c r="LBU847" s="32"/>
      <c r="LBV847" s="32"/>
      <c r="LBW847" s="32"/>
      <c r="LBX847" s="32"/>
      <c r="LBY847" s="32"/>
      <c r="LBZ847" s="32"/>
      <c r="LCA847" s="32"/>
      <c r="LCB847" s="32"/>
      <c r="LCC847" s="32"/>
      <c r="LCD847" s="32"/>
      <c r="LCE847" s="32"/>
      <c r="LCF847" s="32"/>
      <c r="LCG847" s="32"/>
      <c r="LCH847" s="32"/>
      <c r="LCI847" s="32"/>
      <c r="LCJ847" s="32"/>
      <c r="LCK847" s="32"/>
      <c r="LCL847" s="32"/>
      <c r="LCM847" s="32"/>
      <c r="LCN847" s="32"/>
      <c r="LCO847" s="32"/>
      <c r="LCP847" s="32"/>
      <c r="LCQ847" s="32"/>
      <c r="LCR847" s="32"/>
      <c r="LCS847" s="32"/>
      <c r="LCT847" s="32"/>
      <c r="LCU847" s="32"/>
      <c r="LCV847" s="32"/>
      <c r="LCW847" s="32"/>
      <c r="LCX847" s="32"/>
      <c r="LCY847" s="32"/>
      <c r="LCZ847" s="32"/>
      <c r="LDA847" s="32"/>
      <c r="LDB847" s="32"/>
      <c r="LDC847" s="32"/>
      <c r="LDD847" s="32"/>
      <c r="LDE847" s="32"/>
      <c r="LDF847" s="32"/>
      <c r="LDG847" s="32"/>
      <c r="LDH847" s="32"/>
      <c r="LDI847" s="32"/>
      <c r="LDJ847" s="32"/>
      <c r="LDK847" s="32"/>
      <c r="LDL847" s="32"/>
      <c r="LDM847" s="32"/>
      <c r="LDN847" s="32"/>
      <c r="LDO847" s="32"/>
      <c r="LDP847" s="32"/>
      <c r="LDQ847" s="32"/>
      <c r="LDR847" s="32"/>
      <c r="LDS847" s="32"/>
      <c r="LDT847" s="32"/>
      <c r="LDU847" s="32"/>
      <c r="LDV847" s="32"/>
      <c r="LDW847" s="32"/>
      <c r="LDX847" s="32"/>
      <c r="LDY847" s="32"/>
      <c r="LDZ847" s="32"/>
      <c r="LEA847" s="32"/>
      <c r="LEB847" s="32"/>
      <c r="LEC847" s="32"/>
      <c r="LED847" s="32"/>
      <c r="LEE847" s="32"/>
      <c r="LEF847" s="32"/>
      <c r="LEG847" s="32"/>
      <c r="LEH847" s="32"/>
      <c r="LEI847" s="32"/>
      <c r="LEJ847" s="32"/>
      <c r="LEK847" s="32"/>
      <c r="LEL847" s="32"/>
      <c r="LEM847" s="32"/>
      <c r="LEN847" s="32"/>
      <c r="LEO847" s="32"/>
      <c r="LEP847" s="32"/>
      <c r="LEQ847" s="32"/>
      <c r="LER847" s="32"/>
      <c r="LES847" s="32"/>
      <c r="LET847" s="32"/>
      <c r="LEU847" s="32"/>
      <c r="LEV847" s="32"/>
      <c r="LEW847" s="32"/>
      <c r="LEX847" s="32"/>
      <c r="LEY847" s="32"/>
      <c r="LEZ847" s="32"/>
      <c r="LFA847" s="32"/>
      <c r="LFB847" s="32"/>
      <c r="LFC847" s="32"/>
      <c r="LFD847" s="32"/>
      <c r="LFE847" s="32"/>
      <c r="LFF847" s="32"/>
      <c r="LFG847" s="32"/>
      <c r="LFH847" s="32"/>
      <c r="LFI847" s="32"/>
      <c r="LFJ847" s="32"/>
      <c r="LFK847" s="32"/>
      <c r="LFL847" s="32"/>
      <c r="LFM847" s="32"/>
      <c r="LFN847" s="32"/>
      <c r="LFO847" s="32"/>
      <c r="LFP847" s="32"/>
      <c r="LFQ847" s="32"/>
      <c r="LFR847" s="32"/>
      <c r="LFS847" s="32"/>
      <c r="LFT847" s="32"/>
      <c r="LFU847" s="32"/>
      <c r="LFV847" s="32"/>
      <c r="LFW847" s="32"/>
      <c r="LFX847" s="32"/>
      <c r="LFY847" s="32"/>
      <c r="LFZ847" s="32"/>
      <c r="LGA847" s="32"/>
      <c r="LGB847" s="32"/>
      <c r="LGC847" s="32"/>
      <c r="LGD847" s="32"/>
      <c r="LGE847" s="32"/>
      <c r="LGF847" s="32"/>
      <c r="LGG847" s="32"/>
      <c r="LGH847" s="32"/>
      <c r="LGI847" s="32"/>
      <c r="LGJ847" s="32"/>
      <c r="LGK847" s="32"/>
      <c r="LGL847" s="32"/>
      <c r="LGM847" s="32"/>
      <c r="LGN847" s="32"/>
      <c r="LGO847" s="32"/>
      <c r="LGP847" s="32"/>
      <c r="LGQ847" s="32"/>
      <c r="LGR847" s="32"/>
      <c r="LGS847" s="32"/>
      <c r="LGT847" s="32"/>
      <c r="LGU847" s="32"/>
      <c r="LGV847" s="32"/>
      <c r="LGW847" s="32"/>
      <c r="LGX847" s="32"/>
      <c r="LGY847" s="32"/>
      <c r="LGZ847" s="32"/>
      <c r="LHA847" s="32"/>
      <c r="LHB847" s="32"/>
      <c r="LHC847" s="32"/>
      <c r="LHD847" s="32"/>
      <c r="LHE847" s="32"/>
      <c r="LHF847" s="32"/>
      <c r="LHG847" s="32"/>
      <c r="LHH847" s="32"/>
      <c r="LHI847" s="32"/>
      <c r="LHJ847" s="32"/>
      <c r="LHK847" s="32"/>
      <c r="LHL847" s="32"/>
      <c r="LHM847" s="32"/>
      <c r="LHN847" s="32"/>
      <c r="LHO847" s="32"/>
      <c r="LHP847" s="32"/>
      <c r="LHQ847" s="32"/>
      <c r="LHR847" s="32"/>
      <c r="LHS847" s="32"/>
      <c r="LHT847" s="32"/>
      <c r="LHU847" s="32"/>
      <c r="LHV847" s="32"/>
      <c r="LHW847" s="32"/>
      <c r="LHX847" s="32"/>
      <c r="LHY847" s="32"/>
      <c r="LHZ847" s="32"/>
      <c r="LIA847" s="32"/>
      <c r="LIB847" s="32"/>
      <c r="LIC847" s="32"/>
      <c r="LID847" s="32"/>
      <c r="LIE847" s="32"/>
      <c r="LIF847" s="32"/>
      <c r="LIG847" s="32"/>
      <c r="LIH847" s="32"/>
      <c r="LII847" s="32"/>
      <c r="LIJ847" s="32"/>
      <c r="LIK847" s="32"/>
      <c r="LIL847" s="32"/>
      <c r="LIM847" s="32"/>
      <c r="LIN847" s="32"/>
      <c r="LIO847" s="32"/>
      <c r="LIP847" s="32"/>
      <c r="LIQ847" s="32"/>
      <c r="LIR847" s="32"/>
      <c r="LIS847" s="32"/>
      <c r="LIT847" s="32"/>
      <c r="LIU847" s="32"/>
      <c r="LIV847" s="32"/>
      <c r="LIW847" s="32"/>
      <c r="LIX847" s="32"/>
      <c r="LIY847" s="32"/>
      <c r="LIZ847" s="32"/>
      <c r="LJA847" s="32"/>
      <c r="LJB847" s="32"/>
      <c r="LJC847" s="32"/>
      <c r="LJD847" s="32"/>
      <c r="LJE847" s="32"/>
      <c r="LJF847" s="32"/>
      <c r="LJG847" s="32"/>
      <c r="LJH847" s="32"/>
      <c r="LJI847" s="32"/>
      <c r="LJJ847" s="32"/>
      <c r="LJK847" s="32"/>
      <c r="LJL847" s="32"/>
      <c r="LJM847" s="32"/>
      <c r="LJN847" s="32"/>
      <c r="LJO847" s="32"/>
      <c r="LJP847" s="32"/>
      <c r="LJQ847" s="32"/>
      <c r="LJR847" s="32"/>
      <c r="LJS847" s="32"/>
      <c r="LJT847" s="32"/>
      <c r="LJU847" s="32"/>
      <c r="LJV847" s="32"/>
      <c r="LJW847" s="32"/>
      <c r="LJX847" s="32"/>
      <c r="LJY847" s="32"/>
      <c r="LJZ847" s="32"/>
      <c r="LKA847" s="32"/>
      <c r="LKB847" s="32"/>
      <c r="LKC847" s="32"/>
      <c r="LKD847" s="32"/>
      <c r="LKE847" s="32"/>
      <c r="LKF847" s="32"/>
      <c r="LKG847" s="32"/>
      <c r="LKH847" s="32"/>
      <c r="LKI847" s="32"/>
      <c r="LKJ847" s="32"/>
      <c r="LKK847" s="32"/>
      <c r="LKL847" s="32"/>
      <c r="LKM847" s="32"/>
      <c r="LKN847" s="32"/>
      <c r="LKO847" s="32"/>
      <c r="LKP847" s="32"/>
      <c r="LKQ847" s="32"/>
      <c r="LKR847" s="32"/>
      <c r="LKS847" s="32"/>
      <c r="LKT847" s="32"/>
      <c r="LKU847" s="32"/>
      <c r="LKV847" s="32"/>
      <c r="LKW847" s="32"/>
      <c r="LKX847" s="32"/>
      <c r="LKY847" s="32"/>
      <c r="LKZ847" s="32"/>
      <c r="LLA847" s="32"/>
      <c r="LLB847" s="32"/>
      <c r="LLC847" s="32"/>
      <c r="LLD847" s="32"/>
      <c r="LLE847" s="32"/>
      <c r="LLF847" s="32"/>
      <c r="LLG847" s="32"/>
      <c r="LLH847" s="32"/>
      <c r="LLI847" s="32"/>
      <c r="LLJ847" s="32"/>
      <c r="LLK847" s="32"/>
      <c r="LLL847" s="32"/>
      <c r="LLM847" s="32"/>
      <c r="LLN847" s="32"/>
      <c r="LLO847" s="32"/>
      <c r="LLP847" s="32"/>
      <c r="LLQ847" s="32"/>
      <c r="LLR847" s="32"/>
      <c r="LLS847" s="32"/>
      <c r="LLT847" s="32"/>
      <c r="LLU847" s="32"/>
      <c r="LLV847" s="32"/>
      <c r="LLW847" s="32"/>
      <c r="LLX847" s="32"/>
      <c r="LLY847" s="32"/>
      <c r="LLZ847" s="32"/>
      <c r="LMA847" s="32"/>
      <c r="LMB847" s="32"/>
      <c r="LMC847" s="32"/>
      <c r="LMD847" s="32"/>
      <c r="LME847" s="32"/>
      <c r="LMF847" s="32"/>
      <c r="LMG847" s="32"/>
      <c r="LMH847" s="32"/>
      <c r="LMI847" s="32"/>
      <c r="LMJ847" s="32"/>
      <c r="LMK847" s="32"/>
      <c r="LML847" s="32"/>
      <c r="LMM847" s="32"/>
      <c r="LMN847" s="32"/>
      <c r="LMO847" s="32"/>
      <c r="LMP847" s="32"/>
      <c r="LMQ847" s="32"/>
      <c r="LMR847" s="32"/>
      <c r="LMS847" s="32"/>
      <c r="LMT847" s="32"/>
      <c r="LMU847" s="32"/>
      <c r="LMV847" s="32"/>
      <c r="LMW847" s="32"/>
      <c r="LMX847" s="32"/>
      <c r="LMY847" s="32"/>
      <c r="LMZ847" s="32"/>
      <c r="LNA847" s="32"/>
      <c r="LNB847" s="32"/>
      <c r="LNC847" s="32"/>
      <c r="LND847" s="32"/>
      <c r="LNE847" s="32"/>
      <c r="LNF847" s="32"/>
      <c r="LNG847" s="32"/>
      <c r="LNH847" s="32"/>
      <c r="LNI847" s="32"/>
      <c r="LNJ847" s="32"/>
      <c r="LNK847" s="32"/>
      <c r="LNL847" s="32"/>
      <c r="LNM847" s="32"/>
      <c r="LNN847" s="32"/>
      <c r="LNO847" s="32"/>
      <c r="LNP847" s="32"/>
      <c r="LNQ847" s="32"/>
      <c r="LNR847" s="32"/>
      <c r="LNS847" s="32"/>
      <c r="LNT847" s="32"/>
      <c r="LNU847" s="32"/>
      <c r="LNV847" s="32"/>
      <c r="LNW847" s="32"/>
      <c r="LNX847" s="32"/>
      <c r="LNY847" s="32"/>
      <c r="LNZ847" s="32"/>
      <c r="LOA847" s="32"/>
      <c r="LOB847" s="32"/>
      <c r="LOC847" s="32"/>
      <c r="LOD847" s="32"/>
      <c r="LOE847" s="32"/>
      <c r="LOF847" s="32"/>
      <c r="LOG847" s="32"/>
      <c r="LOH847" s="32"/>
      <c r="LOI847" s="32"/>
      <c r="LOJ847" s="32"/>
      <c r="LOK847" s="32"/>
      <c r="LOL847" s="32"/>
      <c r="LOM847" s="32"/>
      <c r="LON847" s="32"/>
      <c r="LOO847" s="32"/>
      <c r="LOP847" s="32"/>
      <c r="LOQ847" s="32"/>
      <c r="LOR847" s="32"/>
      <c r="LOS847" s="32"/>
      <c r="LOT847" s="32"/>
      <c r="LOU847" s="32"/>
      <c r="LOV847" s="32"/>
      <c r="LOW847" s="32"/>
      <c r="LOX847" s="32"/>
      <c r="LOY847" s="32"/>
      <c r="LOZ847" s="32"/>
      <c r="LPA847" s="32"/>
      <c r="LPB847" s="32"/>
      <c r="LPC847" s="32"/>
      <c r="LPD847" s="32"/>
      <c r="LPE847" s="32"/>
      <c r="LPF847" s="32"/>
      <c r="LPG847" s="32"/>
      <c r="LPH847" s="32"/>
      <c r="LPI847" s="32"/>
      <c r="LPJ847" s="32"/>
      <c r="LPK847" s="32"/>
      <c r="LPL847" s="32"/>
      <c r="LPM847" s="32"/>
      <c r="LPN847" s="32"/>
      <c r="LPO847" s="32"/>
      <c r="LPP847" s="32"/>
      <c r="LPQ847" s="32"/>
      <c r="LPR847" s="32"/>
      <c r="LPS847" s="32"/>
      <c r="LPT847" s="32"/>
      <c r="LPU847" s="32"/>
      <c r="LPV847" s="32"/>
      <c r="LPW847" s="32"/>
      <c r="LPX847" s="32"/>
      <c r="LPY847" s="32"/>
      <c r="LPZ847" s="32"/>
      <c r="LQA847" s="32"/>
      <c r="LQB847" s="32"/>
      <c r="LQC847" s="32"/>
      <c r="LQD847" s="32"/>
      <c r="LQE847" s="32"/>
      <c r="LQF847" s="32"/>
      <c r="LQG847" s="32"/>
      <c r="LQH847" s="32"/>
      <c r="LQI847" s="32"/>
      <c r="LQJ847" s="32"/>
      <c r="LQK847" s="32"/>
      <c r="LQL847" s="32"/>
      <c r="LQM847" s="32"/>
      <c r="LQN847" s="32"/>
      <c r="LQO847" s="32"/>
      <c r="LQP847" s="32"/>
      <c r="LQQ847" s="32"/>
      <c r="LQR847" s="32"/>
      <c r="LQS847" s="32"/>
      <c r="LQT847" s="32"/>
      <c r="LQU847" s="32"/>
      <c r="LQV847" s="32"/>
      <c r="LQW847" s="32"/>
      <c r="LQX847" s="32"/>
      <c r="LQY847" s="32"/>
      <c r="LQZ847" s="32"/>
      <c r="LRA847" s="32"/>
      <c r="LRB847" s="32"/>
      <c r="LRC847" s="32"/>
      <c r="LRD847" s="32"/>
      <c r="LRE847" s="32"/>
      <c r="LRF847" s="32"/>
      <c r="LRG847" s="32"/>
      <c r="LRH847" s="32"/>
      <c r="LRI847" s="32"/>
      <c r="LRJ847" s="32"/>
      <c r="LRK847" s="32"/>
      <c r="LRL847" s="32"/>
      <c r="LRM847" s="32"/>
      <c r="LRN847" s="32"/>
      <c r="LRO847" s="32"/>
      <c r="LRP847" s="32"/>
      <c r="LRQ847" s="32"/>
      <c r="LRR847" s="32"/>
      <c r="LRS847" s="32"/>
      <c r="LRT847" s="32"/>
      <c r="LRU847" s="32"/>
      <c r="LRV847" s="32"/>
      <c r="LRW847" s="32"/>
      <c r="LRX847" s="32"/>
      <c r="LRY847" s="32"/>
      <c r="LRZ847" s="32"/>
      <c r="LSA847" s="32"/>
      <c r="LSB847" s="32"/>
      <c r="LSC847" s="32"/>
      <c r="LSD847" s="32"/>
      <c r="LSE847" s="32"/>
      <c r="LSF847" s="32"/>
      <c r="LSG847" s="32"/>
      <c r="LSH847" s="32"/>
      <c r="LSI847" s="32"/>
      <c r="LSJ847" s="32"/>
      <c r="LSK847" s="32"/>
      <c r="LSL847" s="32"/>
      <c r="LSM847" s="32"/>
      <c r="LSN847" s="32"/>
      <c r="LSO847" s="32"/>
      <c r="LSP847" s="32"/>
      <c r="LSQ847" s="32"/>
      <c r="LSR847" s="32"/>
      <c r="LSS847" s="32"/>
      <c r="LST847" s="32"/>
      <c r="LSU847" s="32"/>
      <c r="LSV847" s="32"/>
      <c r="LSW847" s="32"/>
      <c r="LSX847" s="32"/>
      <c r="LSY847" s="32"/>
      <c r="LSZ847" s="32"/>
      <c r="LTA847" s="32"/>
      <c r="LTB847" s="32"/>
      <c r="LTC847" s="32"/>
      <c r="LTD847" s="32"/>
      <c r="LTE847" s="32"/>
      <c r="LTF847" s="32"/>
      <c r="LTG847" s="32"/>
      <c r="LTH847" s="32"/>
      <c r="LTI847" s="32"/>
      <c r="LTJ847" s="32"/>
      <c r="LTK847" s="32"/>
      <c r="LTL847" s="32"/>
      <c r="LTM847" s="32"/>
      <c r="LTN847" s="32"/>
      <c r="LTO847" s="32"/>
      <c r="LTP847" s="32"/>
      <c r="LTQ847" s="32"/>
      <c r="LTR847" s="32"/>
      <c r="LTS847" s="32"/>
      <c r="LTT847" s="32"/>
      <c r="LTU847" s="32"/>
      <c r="LTV847" s="32"/>
      <c r="LTW847" s="32"/>
      <c r="LTX847" s="32"/>
      <c r="LTY847" s="32"/>
      <c r="LTZ847" s="32"/>
      <c r="LUA847" s="32"/>
      <c r="LUB847" s="32"/>
      <c r="LUC847" s="32"/>
      <c r="LUD847" s="32"/>
      <c r="LUE847" s="32"/>
      <c r="LUF847" s="32"/>
      <c r="LUG847" s="32"/>
      <c r="LUH847" s="32"/>
      <c r="LUI847" s="32"/>
      <c r="LUJ847" s="32"/>
      <c r="LUK847" s="32"/>
      <c r="LUL847" s="32"/>
      <c r="LUM847" s="32"/>
      <c r="LUN847" s="32"/>
      <c r="LUO847" s="32"/>
      <c r="LUP847" s="32"/>
      <c r="LUQ847" s="32"/>
      <c r="LUR847" s="32"/>
      <c r="LUS847" s="32"/>
      <c r="LUT847" s="32"/>
      <c r="LUU847" s="32"/>
      <c r="LUV847" s="32"/>
      <c r="LUW847" s="32"/>
      <c r="LUX847" s="32"/>
      <c r="LUY847" s="32"/>
      <c r="LUZ847" s="32"/>
      <c r="LVA847" s="32"/>
      <c r="LVB847" s="32"/>
      <c r="LVC847" s="32"/>
      <c r="LVD847" s="32"/>
      <c r="LVE847" s="32"/>
      <c r="LVF847" s="32"/>
      <c r="LVG847" s="32"/>
      <c r="LVH847" s="32"/>
      <c r="LVI847" s="32"/>
      <c r="LVJ847" s="32"/>
      <c r="LVK847" s="32"/>
      <c r="LVL847" s="32"/>
      <c r="LVM847" s="32"/>
      <c r="LVN847" s="32"/>
      <c r="LVO847" s="32"/>
      <c r="LVP847" s="32"/>
      <c r="LVQ847" s="32"/>
      <c r="LVR847" s="32"/>
      <c r="LVS847" s="32"/>
      <c r="LVT847" s="32"/>
      <c r="LVU847" s="32"/>
      <c r="LVV847" s="32"/>
      <c r="LVW847" s="32"/>
      <c r="LVX847" s="32"/>
      <c r="LVY847" s="32"/>
      <c r="LVZ847" s="32"/>
      <c r="LWA847" s="32"/>
      <c r="LWB847" s="32"/>
      <c r="LWC847" s="32"/>
      <c r="LWD847" s="32"/>
      <c r="LWE847" s="32"/>
      <c r="LWF847" s="32"/>
      <c r="LWG847" s="32"/>
      <c r="LWH847" s="32"/>
      <c r="LWI847" s="32"/>
      <c r="LWJ847" s="32"/>
      <c r="LWK847" s="32"/>
      <c r="LWL847" s="32"/>
      <c r="LWM847" s="32"/>
      <c r="LWN847" s="32"/>
      <c r="LWO847" s="32"/>
      <c r="LWP847" s="32"/>
      <c r="LWQ847" s="32"/>
      <c r="LWR847" s="32"/>
      <c r="LWS847" s="32"/>
      <c r="LWT847" s="32"/>
      <c r="LWU847" s="32"/>
      <c r="LWV847" s="32"/>
      <c r="LWW847" s="32"/>
      <c r="LWX847" s="32"/>
      <c r="LWY847" s="32"/>
      <c r="LWZ847" s="32"/>
      <c r="LXA847" s="32"/>
      <c r="LXB847" s="32"/>
      <c r="LXC847" s="32"/>
      <c r="LXD847" s="32"/>
      <c r="LXE847" s="32"/>
      <c r="LXF847" s="32"/>
      <c r="LXG847" s="32"/>
      <c r="LXH847" s="32"/>
      <c r="LXI847" s="32"/>
      <c r="LXJ847" s="32"/>
      <c r="LXK847" s="32"/>
      <c r="LXL847" s="32"/>
      <c r="LXM847" s="32"/>
      <c r="LXN847" s="32"/>
      <c r="LXO847" s="32"/>
      <c r="LXP847" s="32"/>
      <c r="LXQ847" s="32"/>
      <c r="LXR847" s="32"/>
      <c r="LXS847" s="32"/>
      <c r="LXT847" s="32"/>
      <c r="LXU847" s="32"/>
      <c r="LXV847" s="32"/>
      <c r="LXW847" s="32"/>
      <c r="LXX847" s="32"/>
      <c r="LXY847" s="32"/>
      <c r="LXZ847" s="32"/>
      <c r="LYA847" s="32"/>
      <c r="LYB847" s="32"/>
      <c r="LYC847" s="32"/>
      <c r="LYD847" s="32"/>
      <c r="LYE847" s="32"/>
      <c r="LYF847" s="32"/>
      <c r="LYG847" s="32"/>
      <c r="LYH847" s="32"/>
      <c r="LYI847" s="32"/>
      <c r="LYJ847" s="32"/>
      <c r="LYK847" s="32"/>
      <c r="LYL847" s="32"/>
      <c r="LYM847" s="32"/>
      <c r="LYN847" s="32"/>
      <c r="LYO847" s="32"/>
      <c r="LYP847" s="32"/>
      <c r="LYQ847" s="32"/>
      <c r="LYR847" s="32"/>
      <c r="LYS847" s="32"/>
      <c r="LYT847" s="32"/>
      <c r="LYU847" s="32"/>
      <c r="LYV847" s="32"/>
      <c r="LYW847" s="32"/>
      <c r="LYX847" s="32"/>
      <c r="LYY847" s="32"/>
      <c r="LYZ847" s="32"/>
      <c r="LZA847" s="32"/>
      <c r="LZB847" s="32"/>
      <c r="LZC847" s="32"/>
      <c r="LZD847" s="32"/>
      <c r="LZE847" s="32"/>
      <c r="LZF847" s="32"/>
      <c r="LZG847" s="32"/>
      <c r="LZH847" s="32"/>
      <c r="LZI847" s="32"/>
      <c r="LZJ847" s="32"/>
      <c r="LZK847" s="32"/>
      <c r="LZL847" s="32"/>
      <c r="LZM847" s="32"/>
      <c r="LZN847" s="32"/>
      <c r="LZO847" s="32"/>
      <c r="LZP847" s="32"/>
      <c r="LZQ847" s="32"/>
      <c r="LZR847" s="32"/>
      <c r="LZS847" s="32"/>
      <c r="LZT847" s="32"/>
      <c r="LZU847" s="32"/>
      <c r="LZV847" s="32"/>
      <c r="LZW847" s="32"/>
      <c r="LZX847" s="32"/>
      <c r="LZY847" s="32"/>
      <c r="LZZ847" s="32"/>
      <c r="MAA847" s="32"/>
      <c r="MAB847" s="32"/>
      <c r="MAC847" s="32"/>
      <c r="MAD847" s="32"/>
      <c r="MAE847" s="32"/>
      <c r="MAF847" s="32"/>
      <c r="MAG847" s="32"/>
      <c r="MAH847" s="32"/>
      <c r="MAI847" s="32"/>
      <c r="MAJ847" s="32"/>
      <c r="MAK847" s="32"/>
      <c r="MAL847" s="32"/>
      <c r="MAM847" s="32"/>
      <c r="MAN847" s="32"/>
      <c r="MAO847" s="32"/>
      <c r="MAP847" s="32"/>
      <c r="MAQ847" s="32"/>
      <c r="MAR847" s="32"/>
      <c r="MAS847" s="32"/>
      <c r="MAT847" s="32"/>
      <c r="MAU847" s="32"/>
      <c r="MAV847" s="32"/>
      <c r="MAW847" s="32"/>
      <c r="MAX847" s="32"/>
      <c r="MAY847" s="32"/>
      <c r="MAZ847" s="32"/>
      <c r="MBA847" s="32"/>
      <c r="MBB847" s="32"/>
      <c r="MBC847" s="32"/>
      <c r="MBD847" s="32"/>
      <c r="MBE847" s="32"/>
      <c r="MBF847" s="32"/>
      <c r="MBG847" s="32"/>
      <c r="MBH847" s="32"/>
      <c r="MBI847" s="32"/>
      <c r="MBJ847" s="32"/>
      <c r="MBK847" s="32"/>
      <c r="MBL847" s="32"/>
      <c r="MBM847" s="32"/>
      <c r="MBN847" s="32"/>
      <c r="MBO847" s="32"/>
      <c r="MBP847" s="32"/>
      <c r="MBQ847" s="32"/>
      <c r="MBR847" s="32"/>
      <c r="MBS847" s="32"/>
      <c r="MBT847" s="32"/>
      <c r="MBU847" s="32"/>
      <c r="MBV847" s="32"/>
      <c r="MBW847" s="32"/>
      <c r="MBX847" s="32"/>
      <c r="MBY847" s="32"/>
      <c r="MBZ847" s="32"/>
      <c r="MCA847" s="32"/>
      <c r="MCB847" s="32"/>
      <c r="MCC847" s="32"/>
      <c r="MCD847" s="32"/>
      <c r="MCE847" s="32"/>
      <c r="MCF847" s="32"/>
      <c r="MCG847" s="32"/>
      <c r="MCH847" s="32"/>
      <c r="MCI847" s="32"/>
      <c r="MCJ847" s="32"/>
      <c r="MCK847" s="32"/>
      <c r="MCL847" s="32"/>
      <c r="MCM847" s="32"/>
      <c r="MCN847" s="32"/>
      <c r="MCO847" s="32"/>
      <c r="MCP847" s="32"/>
      <c r="MCQ847" s="32"/>
      <c r="MCR847" s="32"/>
      <c r="MCS847" s="32"/>
      <c r="MCT847" s="32"/>
      <c r="MCU847" s="32"/>
      <c r="MCV847" s="32"/>
      <c r="MCW847" s="32"/>
      <c r="MCX847" s="32"/>
      <c r="MCY847" s="32"/>
      <c r="MCZ847" s="32"/>
      <c r="MDA847" s="32"/>
      <c r="MDB847" s="32"/>
      <c r="MDC847" s="32"/>
      <c r="MDD847" s="32"/>
      <c r="MDE847" s="32"/>
      <c r="MDF847" s="32"/>
      <c r="MDG847" s="32"/>
      <c r="MDH847" s="32"/>
      <c r="MDI847" s="32"/>
      <c r="MDJ847" s="32"/>
      <c r="MDK847" s="32"/>
      <c r="MDL847" s="32"/>
      <c r="MDM847" s="32"/>
      <c r="MDN847" s="32"/>
      <c r="MDO847" s="32"/>
      <c r="MDP847" s="32"/>
      <c r="MDQ847" s="32"/>
      <c r="MDR847" s="32"/>
      <c r="MDS847" s="32"/>
      <c r="MDT847" s="32"/>
      <c r="MDU847" s="32"/>
      <c r="MDV847" s="32"/>
      <c r="MDW847" s="32"/>
      <c r="MDX847" s="32"/>
      <c r="MDY847" s="32"/>
      <c r="MDZ847" s="32"/>
      <c r="MEA847" s="32"/>
      <c r="MEB847" s="32"/>
      <c r="MEC847" s="32"/>
      <c r="MED847" s="32"/>
      <c r="MEE847" s="32"/>
      <c r="MEF847" s="32"/>
      <c r="MEG847" s="32"/>
      <c r="MEH847" s="32"/>
      <c r="MEI847" s="32"/>
      <c r="MEJ847" s="32"/>
      <c r="MEK847" s="32"/>
      <c r="MEL847" s="32"/>
      <c r="MEM847" s="32"/>
      <c r="MEN847" s="32"/>
      <c r="MEO847" s="32"/>
      <c r="MEP847" s="32"/>
      <c r="MEQ847" s="32"/>
      <c r="MER847" s="32"/>
      <c r="MES847" s="32"/>
      <c r="MET847" s="32"/>
      <c r="MEU847" s="32"/>
      <c r="MEV847" s="32"/>
      <c r="MEW847" s="32"/>
      <c r="MEX847" s="32"/>
      <c r="MEY847" s="32"/>
      <c r="MEZ847" s="32"/>
      <c r="MFA847" s="32"/>
      <c r="MFB847" s="32"/>
      <c r="MFC847" s="32"/>
      <c r="MFD847" s="32"/>
      <c r="MFE847" s="32"/>
      <c r="MFF847" s="32"/>
      <c r="MFG847" s="32"/>
      <c r="MFH847" s="32"/>
      <c r="MFI847" s="32"/>
      <c r="MFJ847" s="32"/>
      <c r="MFK847" s="32"/>
      <c r="MFL847" s="32"/>
      <c r="MFM847" s="32"/>
      <c r="MFN847" s="32"/>
      <c r="MFO847" s="32"/>
      <c r="MFP847" s="32"/>
      <c r="MFQ847" s="32"/>
      <c r="MFR847" s="32"/>
      <c r="MFS847" s="32"/>
      <c r="MFT847" s="32"/>
      <c r="MFU847" s="32"/>
      <c r="MFV847" s="32"/>
      <c r="MFW847" s="32"/>
      <c r="MFX847" s="32"/>
      <c r="MFY847" s="32"/>
      <c r="MFZ847" s="32"/>
      <c r="MGA847" s="32"/>
      <c r="MGB847" s="32"/>
      <c r="MGC847" s="32"/>
      <c r="MGD847" s="32"/>
      <c r="MGE847" s="32"/>
      <c r="MGF847" s="32"/>
      <c r="MGG847" s="32"/>
      <c r="MGH847" s="32"/>
      <c r="MGI847" s="32"/>
      <c r="MGJ847" s="32"/>
      <c r="MGK847" s="32"/>
      <c r="MGL847" s="32"/>
      <c r="MGM847" s="32"/>
      <c r="MGN847" s="32"/>
      <c r="MGO847" s="32"/>
      <c r="MGP847" s="32"/>
      <c r="MGQ847" s="32"/>
      <c r="MGR847" s="32"/>
      <c r="MGS847" s="32"/>
      <c r="MGT847" s="32"/>
      <c r="MGU847" s="32"/>
      <c r="MGV847" s="32"/>
      <c r="MGW847" s="32"/>
      <c r="MGX847" s="32"/>
      <c r="MGY847" s="32"/>
      <c r="MGZ847" s="32"/>
      <c r="MHA847" s="32"/>
      <c r="MHB847" s="32"/>
      <c r="MHC847" s="32"/>
      <c r="MHD847" s="32"/>
      <c r="MHE847" s="32"/>
      <c r="MHF847" s="32"/>
      <c r="MHG847" s="32"/>
      <c r="MHH847" s="32"/>
      <c r="MHI847" s="32"/>
      <c r="MHJ847" s="32"/>
      <c r="MHK847" s="32"/>
      <c r="MHL847" s="32"/>
      <c r="MHM847" s="32"/>
      <c r="MHN847" s="32"/>
      <c r="MHO847" s="32"/>
      <c r="MHP847" s="32"/>
      <c r="MHQ847" s="32"/>
      <c r="MHR847" s="32"/>
      <c r="MHS847" s="32"/>
      <c r="MHT847" s="32"/>
      <c r="MHU847" s="32"/>
      <c r="MHV847" s="32"/>
      <c r="MHW847" s="32"/>
      <c r="MHX847" s="32"/>
      <c r="MHY847" s="32"/>
      <c r="MHZ847" s="32"/>
      <c r="MIA847" s="32"/>
      <c r="MIB847" s="32"/>
      <c r="MIC847" s="32"/>
      <c r="MID847" s="32"/>
      <c r="MIE847" s="32"/>
      <c r="MIF847" s="32"/>
      <c r="MIG847" s="32"/>
      <c r="MIH847" s="32"/>
      <c r="MII847" s="32"/>
      <c r="MIJ847" s="32"/>
      <c r="MIK847" s="32"/>
      <c r="MIL847" s="32"/>
      <c r="MIM847" s="32"/>
      <c r="MIN847" s="32"/>
      <c r="MIO847" s="32"/>
      <c r="MIP847" s="32"/>
      <c r="MIQ847" s="32"/>
      <c r="MIR847" s="32"/>
      <c r="MIS847" s="32"/>
      <c r="MIT847" s="32"/>
      <c r="MIU847" s="32"/>
      <c r="MIV847" s="32"/>
      <c r="MIW847" s="32"/>
      <c r="MIX847" s="32"/>
      <c r="MIY847" s="32"/>
      <c r="MIZ847" s="32"/>
      <c r="MJA847" s="32"/>
      <c r="MJB847" s="32"/>
      <c r="MJC847" s="32"/>
      <c r="MJD847" s="32"/>
      <c r="MJE847" s="32"/>
      <c r="MJF847" s="32"/>
      <c r="MJG847" s="32"/>
      <c r="MJH847" s="32"/>
      <c r="MJI847" s="32"/>
      <c r="MJJ847" s="32"/>
      <c r="MJK847" s="32"/>
      <c r="MJL847" s="32"/>
      <c r="MJM847" s="32"/>
      <c r="MJN847" s="32"/>
      <c r="MJO847" s="32"/>
      <c r="MJP847" s="32"/>
      <c r="MJQ847" s="32"/>
      <c r="MJR847" s="32"/>
      <c r="MJS847" s="32"/>
      <c r="MJT847" s="32"/>
      <c r="MJU847" s="32"/>
      <c r="MJV847" s="32"/>
      <c r="MJW847" s="32"/>
      <c r="MJX847" s="32"/>
      <c r="MJY847" s="32"/>
      <c r="MJZ847" s="32"/>
      <c r="MKA847" s="32"/>
      <c r="MKB847" s="32"/>
      <c r="MKC847" s="32"/>
      <c r="MKD847" s="32"/>
      <c r="MKE847" s="32"/>
      <c r="MKF847" s="32"/>
      <c r="MKG847" s="32"/>
      <c r="MKH847" s="32"/>
      <c r="MKI847" s="32"/>
      <c r="MKJ847" s="32"/>
      <c r="MKK847" s="32"/>
      <c r="MKL847" s="32"/>
      <c r="MKM847" s="32"/>
      <c r="MKN847" s="32"/>
      <c r="MKO847" s="32"/>
      <c r="MKP847" s="32"/>
      <c r="MKQ847" s="32"/>
      <c r="MKR847" s="32"/>
      <c r="MKS847" s="32"/>
      <c r="MKT847" s="32"/>
      <c r="MKU847" s="32"/>
      <c r="MKV847" s="32"/>
      <c r="MKW847" s="32"/>
      <c r="MKX847" s="32"/>
      <c r="MKY847" s="32"/>
      <c r="MKZ847" s="32"/>
      <c r="MLA847" s="32"/>
      <c r="MLB847" s="32"/>
      <c r="MLC847" s="32"/>
      <c r="MLD847" s="32"/>
      <c r="MLE847" s="32"/>
      <c r="MLF847" s="32"/>
      <c r="MLG847" s="32"/>
      <c r="MLH847" s="32"/>
      <c r="MLI847" s="32"/>
      <c r="MLJ847" s="32"/>
      <c r="MLK847" s="32"/>
      <c r="MLL847" s="32"/>
      <c r="MLM847" s="32"/>
      <c r="MLN847" s="32"/>
      <c r="MLO847" s="32"/>
      <c r="MLP847" s="32"/>
      <c r="MLQ847" s="32"/>
      <c r="MLR847" s="32"/>
      <c r="MLS847" s="32"/>
      <c r="MLT847" s="32"/>
      <c r="MLU847" s="32"/>
      <c r="MLV847" s="32"/>
      <c r="MLW847" s="32"/>
      <c r="MLX847" s="32"/>
      <c r="MLY847" s="32"/>
      <c r="MLZ847" s="32"/>
      <c r="MMA847" s="32"/>
      <c r="MMB847" s="32"/>
      <c r="MMC847" s="32"/>
      <c r="MMD847" s="32"/>
      <c r="MME847" s="32"/>
      <c r="MMF847" s="32"/>
      <c r="MMG847" s="32"/>
      <c r="MMH847" s="32"/>
      <c r="MMI847" s="32"/>
      <c r="MMJ847" s="32"/>
      <c r="MMK847" s="32"/>
      <c r="MML847" s="32"/>
      <c r="MMM847" s="32"/>
      <c r="MMN847" s="32"/>
      <c r="MMO847" s="32"/>
      <c r="MMP847" s="32"/>
      <c r="MMQ847" s="32"/>
      <c r="MMR847" s="32"/>
      <c r="MMS847" s="32"/>
      <c r="MMT847" s="32"/>
      <c r="MMU847" s="32"/>
      <c r="MMV847" s="32"/>
      <c r="MMW847" s="32"/>
      <c r="MMX847" s="32"/>
      <c r="MMY847" s="32"/>
      <c r="MMZ847" s="32"/>
      <c r="MNA847" s="32"/>
      <c r="MNB847" s="32"/>
      <c r="MNC847" s="32"/>
      <c r="MND847" s="32"/>
      <c r="MNE847" s="32"/>
      <c r="MNF847" s="32"/>
      <c r="MNG847" s="32"/>
      <c r="MNH847" s="32"/>
      <c r="MNI847" s="32"/>
      <c r="MNJ847" s="32"/>
      <c r="MNK847" s="32"/>
      <c r="MNL847" s="32"/>
      <c r="MNM847" s="32"/>
      <c r="MNN847" s="32"/>
      <c r="MNO847" s="32"/>
      <c r="MNP847" s="32"/>
      <c r="MNQ847" s="32"/>
      <c r="MNR847" s="32"/>
      <c r="MNS847" s="32"/>
      <c r="MNT847" s="32"/>
      <c r="MNU847" s="32"/>
      <c r="MNV847" s="32"/>
      <c r="MNW847" s="32"/>
      <c r="MNX847" s="32"/>
      <c r="MNY847" s="32"/>
      <c r="MNZ847" s="32"/>
      <c r="MOA847" s="32"/>
      <c r="MOB847" s="32"/>
      <c r="MOC847" s="32"/>
      <c r="MOD847" s="32"/>
      <c r="MOE847" s="32"/>
      <c r="MOF847" s="32"/>
      <c r="MOG847" s="32"/>
      <c r="MOH847" s="32"/>
      <c r="MOI847" s="32"/>
      <c r="MOJ847" s="32"/>
      <c r="MOK847" s="32"/>
      <c r="MOL847" s="32"/>
      <c r="MOM847" s="32"/>
      <c r="MON847" s="32"/>
      <c r="MOO847" s="32"/>
      <c r="MOP847" s="32"/>
      <c r="MOQ847" s="32"/>
      <c r="MOR847" s="32"/>
      <c r="MOS847" s="32"/>
      <c r="MOT847" s="32"/>
      <c r="MOU847" s="32"/>
      <c r="MOV847" s="32"/>
      <c r="MOW847" s="32"/>
      <c r="MOX847" s="32"/>
      <c r="MOY847" s="32"/>
      <c r="MOZ847" s="32"/>
      <c r="MPA847" s="32"/>
      <c r="MPB847" s="32"/>
      <c r="MPC847" s="32"/>
      <c r="MPD847" s="32"/>
      <c r="MPE847" s="32"/>
      <c r="MPF847" s="32"/>
      <c r="MPG847" s="32"/>
      <c r="MPH847" s="32"/>
      <c r="MPI847" s="32"/>
      <c r="MPJ847" s="32"/>
      <c r="MPK847" s="32"/>
      <c r="MPL847" s="32"/>
      <c r="MPM847" s="32"/>
      <c r="MPN847" s="32"/>
      <c r="MPO847" s="32"/>
      <c r="MPP847" s="32"/>
      <c r="MPQ847" s="32"/>
      <c r="MPR847" s="32"/>
      <c r="MPS847" s="32"/>
      <c r="MPT847" s="32"/>
      <c r="MPU847" s="32"/>
      <c r="MPV847" s="32"/>
      <c r="MPW847" s="32"/>
      <c r="MPX847" s="32"/>
      <c r="MPY847" s="32"/>
      <c r="MPZ847" s="32"/>
      <c r="MQA847" s="32"/>
      <c r="MQB847" s="32"/>
      <c r="MQC847" s="32"/>
      <c r="MQD847" s="32"/>
      <c r="MQE847" s="32"/>
      <c r="MQF847" s="32"/>
      <c r="MQG847" s="32"/>
      <c r="MQH847" s="32"/>
      <c r="MQI847" s="32"/>
      <c r="MQJ847" s="32"/>
      <c r="MQK847" s="32"/>
      <c r="MQL847" s="32"/>
      <c r="MQM847" s="32"/>
      <c r="MQN847" s="32"/>
      <c r="MQO847" s="32"/>
      <c r="MQP847" s="32"/>
      <c r="MQQ847" s="32"/>
      <c r="MQR847" s="32"/>
      <c r="MQS847" s="32"/>
      <c r="MQT847" s="32"/>
      <c r="MQU847" s="32"/>
      <c r="MQV847" s="32"/>
      <c r="MQW847" s="32"/>
      <c r="MQX847" s="32"/>
      <c r="MQY847" s="32"/>
      <c r="MQZ847" s="32"/>
      <c r="MRA847" s="32"/>
      <c r="MRB847" s="32"/>
      <c r="MRC847" s="32"/>
      <c r="MRD847" s="32"/>
      <c r="MRE847" s="32"/>
      <c r="MRF847" s="32"/>
      <c r="MRG847" s="32"/>
      <c r="MRH847" s="32"/>
      <c r="MRI847" s="32"/>
      <c r="MRJ847" s="32"/>
      <c r="MRK847" s="32"/>
      <c r="MRL847" s="32"/>
      <c r="MRM847" s="32"/>
      <c r="MRN847" s="32"/>
      <c r="MRO847" s="32"/>
      <c r="MRP847" s="32"/>
      <c r="MRQ847" s="32"/>
      <c r="MRR847" s="32"/>
      <c r="MRS847" s="32"/>
      <c r="MRT847" s="32"/>
      <c r="MRU847" s="32"/>
      <c r="MRV847" s="32"/>
      <c r="MRW847" s="32"/>
      <c r="MRX847" s="32"/>
      <c r="MRY847" s="32"/>
      <c r="MRZ847" s="32"/>
      <c r="MSA847" s="32"/>
      <c r="MSB847" s="32"/>
      <c r="MSC847" s="32"/>
      <c r="MSD847" s="32"/>
      <c r="MSE847" s="32"/>
      <c r="MSF847" s="32"/>
      <c r="MSG847" s="32"/>
      <c r="MSH847" s="32"/>
      <c r="MSI847" s="32"/>
      <c r="MSJ847" s="32"/>
      <c r="MSK847" s="32"/>
      <c r="MSL847" s="32"/>
      <c r="MSM847" s="32"/>
      <c r="MSN847" s="32"/>
      <c r="MSO847" s="32"/>
      <c r="MSP847" s="32"/>
      <c r="MSQ847" s="32"/>
      <c r="MSR847" s="32"/>
      <c r="MSS847" s="32"/>
      <c r="MST847" s="32"/>
      <c r="MSU847" s="32"/>
      <c r="MSV847" s="32"/>
      <c r="MSW847" s="32"/>
      <c r="MSX847" s="32"/>
      <c r="MSY847" s="32"/>
      <c r="MSZ847" s="32"/>
      <c r="MTA847" s="32"/>
      <c r="MTB847" s="32"/>
      <c r="MTC847" s="32"/>
      <c r="MTD847" s="32"/>
      <c r="MTE847" s="32"/>
      <c r="MTF847" s="32"/>
      <c r="MTG847" s="32"/>
      <c r="MTH847" s="32"/>
      <c r="MTI847" s="32"/>
      <c r="MTJ847" s="32"/>
      <c r="MTK847" s="32"/>
      <c r="MTL847" s="32"/>
      <c r="MTM847" s="32"/>
      <c r="MTN847" s="32"/>
      <c r="MTO847" s="32"/>
      <c r="MTP847" s="32"/>
      <c r="MTQ847" s="32"/>
      <c r="MTR847" s="32"/>
      <c r="MTS847" s="32"/>
      <c r="MTT847" s="32"/>
      <c r="MTU847" s="32"/>
      <c r="MTV847" s="32"/>
      <c r="MTW847" s="32"/>
      <c r="MTX847" s="32"/>
      <c r="MTY847" s="32"/>
      <c r="MTZ847" s="32"/>
      <c r="MUA847" s="32"/>
      <c r="MUB847" s="32"/>
      <c r="MUC847" s="32"/>
      <c r="MUD847" s="32"/>
      <c r="MUE847" s="32"/>
      <c r="MUF847" s="32"/>
      <c r="MUG847" s="32"/>
      <c r="MUH847" s="32"/>
      <c r="MUI847" s="32"/>
      <c r="MUJ847" s="32"/>
      <c r="MUK847" s="32"/>
      <c r="MUL847" s="32"/>
      <c r="MUM847" s="32"/>
      <c r="MUN847" s="32"/>
      <c r="MUO847" s="32"/>
      <c r="MUP847" s="32"/>
      <c r="MUQ847" s="32"/>
      <c r="MUR847" s="32"/>
      <c r="MUS847" s="32"/>
      <c r="MUT847" s="32"/>
      <c r="MUU847" s="32"/>
      <c r="MUV847" s="32"/>
      <c r="MUW847" s="32"/>
      <c r="MUX847" s="32"/>
      <c r="MUY847" s="32"/>
      <c r="MUZ847" s="32"/>
      <c r="MVA847" s="32"/>
      <c r="MVB847" s="32"/>
      <c r="MVC847" s="32"/>
      <c r="MVD847" s="32"/>
      <c r="MVE847" s="32"/>
      <c r="MVF847" s="32"/>
      <c r="MVG847" s="32"/>
      <c r="MVH847" s="32"/>
      <c r="MVI847" s="32"/>
      <c r="MVJ847" s="32"/>
      <c r="MVK847" s="32"/>
      <c r="MVL847" s="32"/>
      <c r="MVM847" s="32"/>
      <c r="MVN847" s="32"/>
      <c r="MVO847" s="32"/>
      <c r="MVP847" s="32"/>
      <c r="MVQ847" s="32"/>
      <c r="MVR847" s="32"/>
      <c r="MVS847" s="32"/>
      <c r="MVT847" s="32"/>
      <c r="MVU847" s="32"/>
      <c r="MVV847" s="32"/>
      <c r="MVW847" s="32"/>
      <c r="MVX847" s="32"/>
      <c r="MVY847" s="32"/>
      <c r="MVZ847" s="32"/>
      <c r="MWA847" s="32"/>
      <c r="MWB847" s="32"/>
      <c r="MWC847" s="32"/>
      <c r="MWD847" s="32"/>
      <c r="MWE847" s="32"/>
      <c r="MWF847" s="32"/>
      <c r="MWG847" s="32"/>
      <c r="MWH847" s="32"/>
      <c r="MWI847" s="32"/>
      <c r="MWJ847" s="32"/>
      <c r="MWK847" s="32"/>
      <c r="MWL847" s="32"/>
      <c r="MWM847" s="32"/>
      <c r="MWN847" s="32"/>
      <c r="MWO847" s="32"/>
      <c r="MWP847" s="32"/>
      <c r="MWQ847" s="32"/>
      <c r="MWR847" s="32"/>
      <c r="MWS847" s="32"/>
      <c r="MWT847" s="32"/>
      <c r="MWU847" s="32"/>
      <c r="MWV847" s="32"/>
      <c r="MWW847" s="32"/>
      <c r="MWX847" s="32"/>
      <c r="MWY847" s="32"/>
      <c r="MWZ847" s="32"/>
      <c r="MXA847" s="32"/>
      <c r="MXB847" s="32"/>
      <c r="MXC847" s="32"/>
      <c r="MXD847" s="32"/>
      <c r="MXE847" s="32"/>
      <c r="MXF847" s="32"/>
      <c r="MXG847" s="32"/>
      <c r="MXH847" s="32"/>
      <c r="MXI847" s="32"/>
      <c r="MXJ847" s="32"/>
      <c r="MXK847" s="32"/>
      <c r="MXL847" s="32"/>
      <c r="MXM847" s="32"/>
      <c r="MXN847" s="32"/>
      <c r="MXO847" s="32"/>
      <c r="MXP847" s="32"/>
      <c r="MXQ847" s="32"/>
      <c r="MXR847" s="32"/>
      <c r="MXS847" s="32"/>
      <c r="MXT847" s="32"/>
      <c r="MXU847" s="32"/>
      <c r="MXV847" s="32"/>
      <c r="MXW847" s="32"/>
      <c r="MXX847" s="32"/>
      <c r="MXY847" s="32"/>
      <c r="MXZ847" s="32"/>
      <c r="MYA847" s="32"/>
      <c r="MYB847" s="32"/>
      <c r="MYC847" s="32"/>
      <c r="MYD847" s="32"/>
      <c r="MYE847" s="32"/>
      <c r="MYF847" s="32"/>
      <c r="MYG847" s="32"/>
      <c r="MYH847" s="32"/>
      <c r="MYI847" s="32"/>
      <c r="MYJ847" s="32"/>
      <c r="MYK847" s="32"/>
      <c r="MYL847" s="32"/>
      <c r="MYM847" s="32"/>
      <c r="MYN847" s="32"/>
      <c r="MYO847" s="32"/>
      <c r="MYP847" s="32"/>
      <c r="MYQ847" s="32"/>
      <c r="MYR847" s="32"/>
      <c r="MYS847" s="32"/>
      <c r="MYT847" s="32"/>
      <c r="MYU847" s="32"/>
      <c r="MYV847" s="32"/>
      <c r="MYW847" s="32"/>
      <c r="MYX847" s="32"/>
      <c r="MYY847" s="32"/>
      <c r="MYZ847" s="32"/>
      <c r="MZA847" s="32"/>
      <c r="MZB847" s="32"/>
      <c r="MZC847" s="32"/>
      <c r="MZD847" s="32"/>
      <c r="MZE847" s="32"/>
      <c r="MZF847" s="32"/>
      <c r="MZG847" s="32"/>
      <c r="MZH847" s="32"/>
      <c r="MZI847" s="32"/>
      <c r="MZJ847" s="32"/>
      <c r="MZK847" s="32"/>
      <c r="MZL847" s="32"/>
      <c r="MZM847" s="32"/>
      <c r="MZN847" s="32"/>
      <c r="MZO847" s="32"/>
      <c r="MZP847" s="32"/>
      <c r="MZQ847" s="32"/>
      <c r="MZR847" s="32"/>
      <c r="MZS847" s="32"/>
      <c r="MZT847" s="32"/>
      <c r="MZU847" s="32"/>
      <c r="MZV847" s="32"/>
      <c r="MZW847" s="32"/>
      <c r="MZX847" s="32"/>
      <c r="MZY847" s="32"/>
      <c r="MZZ847" s="32"/>
      <c r="NAA847" s="32"/>
      <c r="NAB847" s="32"/>
      <c r="NAC847" s="32"/>
      <c r="NAD847" s="32"/>
      <c r="NAE847" s="32"/>
      <c r="NAF847" s="32"/>
      <c r="NAG847" s="32"/>
      <c r="NAH847" s="32"/>
      <c r="NAI847" s="32"/>
      <c r="NAJ847" s="32"/>
      <c r="NAK847" s="32"/>
      <c r="NAL847" s="32"/>
      <c r="NAM847" s="32"/>
      <c r="NAN847" s="32"/>
      <c r="NAO847" s="32"/>
      <c r="NAP847" s="32"/>
      <c r="NAQ847" s="32"/>
      <c r="NAR847" s="32"/>
      <c r="NAS847" s="32"/>
      <c r="NAT847" s="32"/>
      <c r="NAU847" s="32"/>
      <c r="NAV847" s="32"/>
      <c r="NAW847" s="32"/>
      <c r="NAX847" s="32"/>
      <c r="NAY847" s="32"/>
      <c r="NAZ847" s="32"/>
      <c r="NBA847" s="32"/>
      <c r="NBB847" s="32"/>
      <c r="NBC847" s="32"/>
      <c r="NBD847" s="32"/>
      <c r="NBE847" s="32"/>
      <c r="NBF847" s="32"/>
      <c r="NBG847" s="32"/>
      <c r="NBH847" s="32"/>
      <c r="NBI847" s="32"/>
      <c r="NBJ847" s="32"/>
      <c r="NBK847" s="32"/>
      <c r="NBL847" s="32"/>
      <c r="NBM847" s="32"/>
      <c r="NBN847" s="32"/>
      <c r="NBO847" s="32"/>
      <c r="NBP847" s="32"/>
      <c r="NBQ847" s="32"/>
      <c r="NBR847" s="32"/>
      <c r="NBS847" s="32"/>
      <c r="NBT847" s="32"/>
      <c r="NBU847" s="32"/>
      <c r="NBV847" s="32"/>
      <c r="NBW847" s="32"/>
      <c r="NBX847" s="32"/>
      <c r="NBY847" s="32"/>
      <c r="NBZ847" s="32"/>
      <c r="NCA847" s="32"/>
      <c r="NCB847" s="32"/>
      <c r="NCC847" s="32"/>
      <c r="NCD847" s="32"/>
      <c r="NCE847" s="32"/>
      <c r="NCF847" s="32"/>
      <c r="NCG847" s="32"/>
      <c r="NCH847" s="32"/>
      <c r="NCI847" s="32"/>
      <c r="NCJ847" s="32"/>
      <c r="NCK847" s="32"/>
      <c r="NCL847" s="32"/>
      <c r="NCM847" s="32"/>
      <c r="NCN847" s="32"/>
      <c r="NCO847" s="32"/>
      <c r="NCP847" s="32"/>
      <c r="NCQ847" s="32"/>
      <c r="NCR847" s="32"/>
      <c r="NCS847" s="32"/>
      <c r="NCT847" s="32"/>
      <c r="NCU847" s="32"/>
      <c r="NCV847" s="32"/>
      <c r="NCW847" s="32"/>
      <c r="NCX847" s="32"/>
      <c r="NCY847" s="32"/>
      <c r="NCZ847" s="32"/>
      <c r="NDA847" s="32"/>
      <c r="NDB847" s="32"/>
      <c r="NDC847" s="32"/>
      <c r="NDD847" s="32"/>
      <c r="NDE847" s="32"/>
      <c r="NDF847" s="32"/>
      <c r="NDG847" s="32"/>
      <c r="NDH847" s="32"/>
      <c r="NDI847" s="32"/>
      <c r="NDJ847" s="32"/>
      <c r="NDK847" s="32"/>
      <c r="NDL847" s="32"/>
      <c r="NDM847" s="32"/>
      <c r="NDN847" s="32"/>
      <c r="NDO847" s="32"/>
      <c r="NDP847" s="32"/>
      <c r="NDQ847" s="32"/>
      <c r="NDR847" s="32"/>
      <c r="NDS847" s="32"/>
      <c r="NDT847" s="32"/>
      <c r="NDU847" s="32"/>
      <c r="NDV847" s="32"/>
      <c r="NDW847" s="32"/>
      <c r="NDX847" s="32"/>
      <c r="NDY847" s="32"/>
      <c r="NDZ847" s="32"/>
      <c r="NEA847" s="32"/>
      <c r="NEB847" s="32"/>
      <c r="NEC847" s="32"/>
      <c r="NED847" s="32"/>
      <c r="NEE847" s="32"/>
      <c r="NEF847" s="32"/>
      <c r="NEG847" s="32"/>
      <c r="NEH847" s="32"/>
      <c r="NEI847" s="32"/>
      <c r="NEJ847" s="32"/>
      <c r="NEK847" s="32"/>
      <c r="NEL847" s="32"/>
      <c r="NEM847" s="32"/>
      <c r="NEN847" s="32"/>
      <c r="NEO847" s="32"/>
      <c r="NEP847" s="32"/>
      <c r="NEQ847" s="32"/>
      <c r="NER847" s="32"/>
      <c r="NES847" s="32"/>
      <c r="NET847" s="32"/>
      <c r="NEU847" s="32"/>
      <c r="NEV847" s="32"/>
      <c r="NEW847" s="32"/>
      <c r="NEX847" s="32"/>
      <c r="NEY847" s="32"/>
      <c r="NEZ847" s="32"/>
      <c r="NFA847" s="32"/>
      <c r="NFB847" s="32"/>
      <c r="NFC847" s="32"/>
      <c r="NFD847" s="32"/>
      <c r="NFE847" s="32"/>
      <c r="NFF847" s="32"/>
      <c r="NFG847" s="32"/>
      <c r="NFH847" s="32"/>
      <c r="NFI847" s="32"/>
      <c r="NFJ847" s="32"/>
      <c r="NFK847" s="32"/>
      <c r="NFL847" s="32"/>
      <c r="NFM847" s="32"/>
      <c r="NFN847" s="32"/>
      <c r="NFO847" s="32"/>
      <c r="NFP847" s="32"/>
      <c r="NFQ847" s="32"/>
      <c r="NFR847" s="32"/>
      <c r="NFS847" s="32"/>
      <c r="NFT847" s="32"/>
      <c r="NFU847" s="32"/>
      <c r="NFV847" s="32"/>
      <c r="NFW847" s="32"/>
      <c r="NFX847" s="32"/>
      <c r="NFY847" s="32"/>
      <c r="NFZ847" s="32"/>
      <c r="NGA847" s="32"/>
      <c r="NGB847" s="32"/>
      <c r="NGC847" s="32"/>
      <c r="NGD847" s="32"/>
      <c r="NGE847" s="32"/>
      <c r="NGF847" s="32"/>
      <c r="NGG847" s="32"/>
      <c r="NGH847" s="32"/>
      <c r="NGI847" s="32"/>
      <c r="NGJ847" s="32"/>
      <c r="NGK847" s="32"/>
      <c r="NGL847" s="32"/>
      <c r="NGM847" s="32"/>
      <c r="NGN847" s="32"/>
      <c r="NGO847" s="32"/>
      <c r="NGP847" s="32"/>
      <c r="NGQ847" s="32"/>
      <c r="NGR847" s="32"/>
      <c r="NGS847" s="32"/>
      <c r="NGT847" s="32"/>
      <c r="NGU847" s="32"/>
      <c r="NGV847" s="32"/>
      <c r="NGW847" s="32"/>
      <c r="NGX847" s="32"/>
      <c r="NGY847" s="32"/>
      <c r="NGZ847" s="32"/>
      <c r="NHA847" s="32"/>
      <c r="NHB847" s="32"/>
      <c r="NHC847" s="32"/>
      <c r="NHD847" s="32"/>
      <c r="NHE847" s="32"/>
      <c r="NHF847" s="32"/>
      <c r="NHG847" s="32"/>
      <c r="NHH847" s="32"/>
      <c r="NHI847" s="32"/>
      <c r="NHJ847" s="32"/>
      <c r="NHK847" s="32"/>
      <c r="NHL847" s="32"/>
      <c r="NHM847" s="32"/>
      <c r="NHN847" s="32"/>
      <c r="NHO847" s="32"/>
      <c r="NHP847" s="32"/>
      <c r="NHQ847" s="32"/>
      <c r="NHR847" s="32"/>
      <c r="NHS847" s="32"/>
      <c r="NHT847" s="32"/>
      <c r="NHU847" s="32"/>
      <c r="NHV847" s="32"/>
      <c r="NHW847" s="32"/>
      <c r="NHX847" s="32"/>
      <c r="NHY847" s="32"/>
      <c r="NHZ847" s="32"/>
      <c r="NIA847" s="32"/>
      <c r="NIB847" s="32"/>
      <c r="NIC847" s="32"/>
      <c r="NID847" s="32"/>
      <c r="NIE847" s="32"/>
      <c r="NIF847" s="32"/>
      <c r="NIG847" s="32"/>
      <c r="NIH847" s="32"/>
      <c r="NII847" s="32"/>
      <c r="NIJ847" s="32"/>
      <c r="NIK847" s="32"/>
      <c r="NIL847" s="32"/>
      <c r="NIM847" s="32"/>
      <c r="NIN847" s="32"/>
      <c r="NIO847" s="32"/>
      <c r="NIP847" s="32"/>
      <c r="NIQ847" s="32"/>
      <c r="NIR847" s="32"/>
      <c r="NIS847" s="32"/>
      <c r="NIT847" s="32"/>
      <c r="NIU847" s="32"/>
      <c r="NIV847" s="32"/>
      <c r="NIW847" s="32"/>
      <c r="NIX847" s="32"/>
      <c r="NIY847" s="32"/>
      <c r="NIZ847" s="32"/>
      <c r="NJA847" s="32"/>
      <c r="NJB847" s="32"/>
      <c r="NJC847" s="32"/>
      <c r="NJD847" s="32"/>
      <c r="NJE847" s="32"/>
      <c r="NJF847" s="32"/>
      <c r="NJG847" s="32"/>
      <c r="NJH847" s="32"/>
      <c r="NJI847" s="32"/>
      <c r="NJJ847" s="32"/>
      <c r="NJK847" s="32"/>
      <c r="NJL847" s="32"/>
      <c r="NJM847" s="32"/>
      <c r="NJN847" s="32"/>
      <c r="NJO847" s="32"/>
      <c r="NJP847" s="32"/>
      <c r="NJQ847" s="32"/>
      <c r="NJR847" s="32"/>
      <c r="NJS847" s="32"/>
      <c r="NJT847" s="32"/>
      <c r="NJU847" s="32"/>
      <c r="NJV847" s="32"/>
      <c r="NJW847" s="32"/>
      <c r="NJX847" s="32"/>
      <c r="NJY847" s="32"/>
      <c r="NJZ847" s="32"/>
      <c r="NKA847" s="32"/>
      <c r="NKB847" s="32"/>
      <c r="NKC847" s="32"/>
      <c r="NKD847" s="32"/>
      <c r="NKE847" s="32"/>
      <c r="NKF847" s="32"/>
      <c r="NKG847" s="32"/>
      <c r="NKH847" s="32"/>
      <c r="NKI847" s="32"/>
      <c r="NKJ847" s="32"/>
      <c r="NKK847" s="32"/>
      <c r="NKL847" s="32"/>
      <c r="NKM847" s="32"/>
      <c r="NKN847" s="32"/>
      <c r="NKO847" s="32"/>
      <c r="NKP847" s="32"/>
      <c r="NKQ847" s="32"/>
      <c r="NKR847" s="32"/>
      <c r="NKS847" s="32"/>
      <c r="NKT847" s="32"/>
      <c r="NKU847" s="32"/>
      <c r="NKV847" s="32"/>
      <c r="NKW847" s="32"/>
      <c r="NKX847" s="32"/>
      <c r="NKY847" s="32"/>
      <c r="NKZ847" s="32"/>
      <c r="NLA847" s="32"/>
      <c r="NLB847" s="32"/>
      <c r="NLC847" s="32"/>
      <c r="NLD847" s="32"/>
      <c r="NLE847" s="32"/>
      <c r="NLF847" s="32"/>
      <c r="NLG847" s="32"/>
      <c r="NLH847" s="32"/>
      <c r="NLI847" s="32"/>
      <c r="NLJ847" s="32"/>
      <c r="NLK847" s="32"/>
      <c r="NLL847" s="32"/>
      <c r="NLM847" s="32"/>
      <c r="NLN847" s="32"/>
      <c r="NLO847" s="32"/>
      <c r="NLP847" s="32"/>
      <c r="NLQ847" s="32"/>
      <c r="NLR847" s="32"/>
      <c r="NLS847" s="32"/>
      <c r="NLT847" s="32"/>
      <c r="NLU847" s="32"/>
      <c r="NLV847" s="32"/>
      <c r="NLW847" s="32"/>
      <c r="NLX847" s="32"/>
      <c r="NLY847" s="32"/>
      <c r="NLZ847" s="32"/>
      <c r="NMA847" s="32"/>
      <c r="NMB847" s="32"/>
      <c r="NMC847" s="32"/>
      <c r="NMD847" s="32"/>
      <c r="NME847" s="32"/>
      <c r="NMF847" s="32"/>
      <c r="NMG847" s="32"/>
      <c r="NMH847" s="32"/>
      <c r="NMI847" s="32"/>
      <c r="NMJ847" s="32"/>
      <c r="NMK847" s="32"/>
      <c r="NML847" s="32"/>
      <c r="NMM847" s="32"/>
      <c r="NMN847" s="32"/>
      <c r="NMO847" s="32"/>
      <c r="NMP847" s="32"/>
      <c r="NMQ847" s="32"/>
      <c r="NMR847" s="32"/>
      <c r="NMS847" s="32"/>
      <c r="NMT847" s="32"/>
      <c r="NMU847" s="32"/>
      <c r="NMV847" s="32"/>
      <c r="NMW847" s="32"/>
      <c r="NMX847" s="32"/>
      <c r="NMY847" s="32"/>
      <c r="NMZ847" s="32"/>
      <c r="NNA847" s="32"/>
      <c r="NNB847" s="32"/>
      <c r="NNC847" s="32"/>
      <c r="NND847" s="32"/>
      <c r="NNE847" s="32"/>
      <c r="NNF847" s="32"/>
      <c r="NNG847" s="32"/>
      <c r="NNH847" s="32"/>
      <c r="NNI847" s="32"/>
      <c r="NNJ847" s="32"/>
      <c r="NNK847" s="32"/>
      <c r="NNL847" s="32"/>
      <c r="NNM847" s="32"/>
      <c r="NNN847" s="32"/>
      <c r="NNO847" s="32"/>
      <c r="NNP847" s="32"/>
      <c r="NNQ847" s="32"/>
      <c r="NNR847" s="32"/>
      <c r="NNS847" s="32"/>
      <c r="NNT847" s="32"/>
      <c r="NNU847" s="32"/>
      <c r="NNV847" s="32"/>
      <c r="NNW847" s="32"/>
      <c r="NNX847" s="32"/>
      <c r="NNY847" s="32"/>
      <c r="NNZ847" s="32"/>
      <c r="NOA847" s="32"/>
      <c r="NOB847" s="32"/>
      <c r="NOC847" s="32"/>
      <c r="NOD847" s="32"/>
      <c r="NOE847" s="32"/>
      <c r="NOF847" s="32"/>
      <c r="NOG847" s="32"/>
      <c r="NOH847" s="32"/>
      <c r="NOI847" s="32"/>
      <c r="NOJ847" s="32"/>
      <c r="NOK847" s="32"/>
      <c r="NOL847" s="32"/>
      <c r="NOM847" s="32"/>
      <c r="NON847" s="32"/>
      <c r="NOO847" s="32"/>
      <c r="NOP847" s="32"/>
      <c r="NOQ847" s="32"/>
      <c r="NOR847" s="32"/>
      <c r="NOS847" s="32"/>
      <c r="NOT847" s="32"/>
      <c r="NOU847" s="32"/>
      <c r="NOV847" s="32"/>
      <c r="NOW847" s="32"/>
      <c r="NOX847" s="32"/>
      <c r="NOY847" s="32"/>
      <c r="NOZ847" s="32"/>
      <c r="NPA847" s="32"/>
      <c r="NPB847" s="32"/>
      <c r="NPC847" s="32"/>
      <c r="NPD847" s="32"/>
      <c r="NPE847" s="32"/>
      <c r="NPF847" s="32"/>
      <c r="NPG847" s="32"/>
      <c r="NPH847" s="32"/>
      <c r="NPI847" s="32"/>
      <c r="NPJ847" s="32"/>
      <c r="NPK847" s="32"/>
      <c r="NPL847" s="32"/>
      <c r="NPM847" s="32"/>
      <c r="NPN847" s="32"/>
      <c r="NPO847" s="32"/>
      <c r="NPP847" s="32"/>
      <c r="NPQ847" s="32"/>
      <c r="NPR847" s="32"/>
      <c r="NPS847" s="32"/>
      <c r="NPT847" s="32"/>
      <c r="NPU847" s="32"/>
      <c r="NPV847" s="32"/>
      <c r="NPW847" s="32"/>
      <c r="NPX847" s="32"/>
      <c r="NPY847" s="32"/>
      <c r="NPZ847" s="32"/>
      <c r="NQA847" s="32"/>
      <c r="NQB847" s="32"/>
      <c r="NQC847" s="32"/>
      <c r="NQD847" s="32"/>
      <c r="NQE847" s="32"/>
      <c r="NQF847" s="32"/>
      <c r="NQG847" s="32"/>
      <c r="NQH847" s="32"/>
      <c r="NQI847" s="32"/>
      <c r="NQJ847" s="32"/>
      <c r="NQK847" s="32"/>
      <c r="NQL847" s="32"/>
      <c r="NQM847" s="32"/>
      <c r="NQN847" s="32"/>
      <c r="NQO847" s="32"/>
      <c r="NQP847" s="32"/>
      <c r="NQQ847" s="32"/>
      <c r="NQR847" s="32"/>
      <c r="NQS847" s="32"/>
      <c r="NQT847" s="32"/>
      <c r="NQU847" s="32"/>
      <c r="NQV847" s="32"/>
      <c r="NQW847" s="32"/>
      <c r="NQX847" s="32"/>
      <c r="NQY847" s="32"/>
      <c r="NQZ847" s="32"/>
      <c r="NRA847" s="32"/>
      <c r="NRB847" s="32"/>
      <c r="NRC847" s="32"/>
      <c r="NRD847" s="32"/>
      <c r="NRE847" s="32"/>
      <c r="NRF847" s="32"/>
      <c r="NRG847" s="32"/>
      <c r="NRH847" s="32"/>
      <c r="NRI847" s="32"/>
      <c r="NRJ847" s="32"/>
      <c r="NRK847" s="32"/>
      <c r="NRL847" s="32"/>
      <c r="NRM847" s="32"/>
      <c r="NRN847" s="32"/>
      <c r="NRO847" s="32"/>
      <c r="NRP847" s="32"/>
      <c r="NRQ847" s="32"/>
      <c r="NRR847" s="32"/>
      <c r="NRS847" s="32"/>
      <c r="NRT847" s="32"/>
      <c r="NRU847" s="32"/>
      <c r="NRV847" s="32"/>
      <c r="NRW847" s="32"/>
      <c r="NRX847" s="32"/>
      <c r="NRY847" s="32"/>
      <c r="NRZ847" s="32"/>
      <c r="NSA847" s="32"/>
      <c r="NSB847" s="32"/>
      <c r="NSC847" s="32"/>
      <c r="NSD847" s="32"/>
      <c r="NSE847" s="32"/>
      <c r="NSF847" s="32"/>
      <c r="NSG847" s="32"/>
      <c r="NSH847" s="32"/>
      <c r="NSI847" s="32"/>
      <c r="NSJ847" s="32"/>
      <c r="NSK847" s="32"/>
      <c r="NSL847" s="32"/>
      <c r="NSM847" s="32"/>
      <c r="NSN847" s="32"/>
      <c r="NSO847" s="32"/>
      <c r="NSP847" s="32"/>
      <c r="NSQ847" s="32"/>
      <c r="NSR847" s="32"/>
      <c r="NSS847" s="32"/>
      <c r="NST847" s="32"/>
      <c r="NSU847" s="32"/>
      <c r="NSV847" s="32"/>
      <c r="NSW847" s="32"/>
      <c r="NSX847" s="32"/>
      <c r="NSY847" s="32"/>
      <c r="NSZ847" s="32"/>
      <c r="NTA847" s="32"/>
      <c r="NTB847" s="32"/>
      <c r="NTC847" s="32"/>
      <c r="NTD847" s="32"/>
      <c r="NTE847" s="32"/>
      <c r="NTF847" s="32"/>
      <c r="NTG847" s="32"/>
      <c r="NTH847" s="32"/>
      <c r="NTI847" s="32"/>
      <c r="NTJ847" s="32"/>
      <c r="NTK847" s="32"/>
      <c r="NTL847" s="32"/>
      <c r="NTM847" s="32"/>
      <c r="NTN847" s="32"/>
      <c r="NTO847" s="32"/>
      <c r="NTP847" s="32"/>
      <c r="NTQ847" s="32"/>
      <c r="NTR847" s="32"/>
      <c r="NTS847" s="32"/>
      <c r="NTT847" s="32"/>
      <c r="NTU847" s="32"/>
      <c r="NTV847" s="32"/>
      <c r="NTW847" s="32"/>
      <c r="NTX847" s="32"/>
      <c r="NTY847" s="32"/>
      <c r="NTZ847" s="32"/>
      <c r="NUA847" s="32"/>
      <c r="NUB847" s="32"/>
      <c r="NUC847" s="32"/>
      <c r="NUD847" s="32"/>
      <c r="NUE847" s="32"/>
      <c r="NUF847" s="32"/>
      <c r="NUG847" s="32"/>
      <c r="NUH847" s="32"/>
      <c r="NUI847" s="32"/>
      <c r="NUJ847" s="32"/>
      <c r="NUK847" s="32"/>
      <c r="NUL847" s="32"/>
      <c r="NUM847" s="32"/>
      <c r="NUN847" s="32"/>
      <c r="NUO847" s="32"/>
      <c r="NUP847" s="32"/>
      <c r="NUQ847" s="32"/>
      <c r="NUR847" s="32"/>
      <c r="NUS847" s="32"/>
      <c r="NUT847" s="32"/>
      <c r="NUU847" s="32"/>
      <c r="NUV847" s="32"/>
      <c r="NUW847" s="32"/>
      <c r="NUX847" s="32"/>
      <c r="NUY847" s="32"/>
      <c r="NUZ847" s="32"/>
      <c r="NVA847" s="32"/>
      <c r="NVB847" s="32"/>
      <c r="NVC847" s="32"/>
      <c r="NVD847" s="32"/>
      <c r="NVE847" s="32"/>
      <c r="NVF847" s="32"/>
      <c r="NVG847" s="32"/>
      <c r="NVH847" s="32"/>
      <c r="NVI847" s="32"/>
      <c r="NVJ847" s="32"/>
      <c r="NVK847" s="32"/>
      <c r="NVL847" s="32"/>
      <c r="NVM847" s="32"/>
      <c r="NVN847" s="32"/>
      <c r="NVO847" s="32"/>
      <c r="NVP847" s="32"/>
      <c r="NVQ847" s="32"/>
      <c r="NVR847" s="32"/>
      <c r="NVS847" s="32"/>
      <c r="NVT847" s="32"/>
      <c r="NVU847" s="32"/>
      <c r="NVV847" s="32"/>
      <c r="NVW847" s="32"/>
      <c r="NVX847" s="32"/>
      <c r="NVY847" s="32"/>
      <c r="NVZ847" s="32"/>
      <c r="NWA847" s="32"/>
      <c r="NWB847" s="32"/>
      <c r="NWC847" s="32"/>
      <c r="NWD847" s="32"/>
      <c r="NWE847" s="32"/>
      <c r="NWF847" s="32"/>
      <c r="NWG847" s="32"/>
      <c r="NWH847" s="32"/>
      <c r="NWI847" s="32"/>
      <c r="NWJ847" s="32"/>
      <c r="NWK847" s="32"/>
      <c r="NWL847" s="32"/>
      <c r="NWM847" s="32"/>
      <c r="NWN847" s="32"/>
      <c r="NWO847" s="32"/>
      <c r="NWP847" s="32"/>
      <c r="NWQ847" s="32"/>
      <c r="NWR847" s="32"/>
      <c r="NWS847" s="32"/>
      <c r="NWT847" s="32"/>
      <c r="NWU847" s="32"/>
      <c r="NWV847" s="32"/>
      <c r="NWW847" s="32"/>
      <c r="NWX847" s="32"/>
      <c r="NWY847" s="32"/>
      <c r="NWZ847" s="32"/>
      <c r="NXA847" s="32"/>
      <c r="NXB847" s="32"/>
      <c r="NXC847" s="32"/>
      <c r="NXD847" s="32"/>
      <c r="NXE847" s="32"/>
      <c r="NXF847" s="32"/>
      <c r="NXG847" s="32"/>
      <c r="NXH847" s="32"/>
      <c r="NXI847" s="32"/>
      <c r="NXJ847" s="32"/>
      <c r="NXK847" s="32"/>
      <c r="NXL847" s="32"/>
      <c r="NXM847" s="32"/>
      <c r="NXN847" s="32"/>
      <c r="NXO847" s="32"/>
      <c r="NXP847" s="32"/>
      <c r="NXQ847" s="32"/>
      <c r="NXR847" s="32"/>
      <c r="NXS847" s="32"/>
      <c r="NXT847" s="32"/>
      <c r="NXU847" s="32"/>
      <c r="NXV847" s="32"/>
      <c r="NXW847" s="32"/>
      <c r="NXX847" s="32"/>
      <c r="NXY847" s="32"/>
      <c r="NXZ847" s="32"/>
      <c r="NYA847" s="32"/>
      <c r="NYB847" s="32"/>
      <c r="NYC847" s="32"/>
      <c r="NYD847" s="32"/>
      <c r="NYE847" s="32"/>
      <c r="NYF847" s="32"/>
      <c r="NYG847" s="32"/>
      <c r="NYH847" s="32"/>
      <c r="NYI847" s="32"/>
      <c r="NYJ847" s="32"/>
      <c r="NYK847" s="32"/>
      <c r="NYL847" s="32"/>
      <c r="NYM847" s="32"/>
      <c r="NYN847" s="32"/>
      <c r="NYO847" s="32"/>
      <c r="NYP847" s="32"/>
      <c r="NYQ847" s="32"/>
      <c r="NYR847" s="32"/>
      <c r="NYS847" s="32"/>
      <c r="NYT847" s="32"/>
      <c r="NYU847" s="32"/>
      <c r="NYV847" s="32"/>
      <c r="NYW847" s="32"/>
      <c r="NYX847" s="32"/>
      <c r="NYY847" s="32"/>
      <c r="NYZ847" s="32"/>
      <c r="NZA847" s="32"/>
      <c r="NZB847" s="32"/>
      <c r="NZC847" s="32"/>
      <c r="NZD847" s="32"/>
      <c r="NZE847" s="32"/>
      <c r="NZF847" s="32"/>
      <c r="NZG847" s="32"/>
      <c r="NZH847" s="32"/>
      <c r="NZI847" s="32"/>
      <c r="NZJ847" s="32"/>
      <c r="NZK847" s="32"/>
      <c r="NZL847" s="32"/>
      <c r="NZM847" s="32"/>
      <c r="NZN847" s="32"/>
      <c r="NZO847" s="32"/>
      <c r="NZP847" s="32"/>
      <c r="NZQ847" s="32"/>
      <c r="NZR847" s="32"/>
      <c r="NZS847" s="32"/>
      <c r="NZT847" s="32"/>
      <c r="NZU847" s="32"/>
      <c r="NZV847" s="32"/>
      <c r="NZW847" s="32"/>
      <c r="NZX847" s="32"/>
      <c r="NZY847" s="32"/>
      <c r="NZZ847" s="32"/>
      <c r="OAA847" s="32"/>
      <c r="OAB847" s="32"/>
      <c r="OAC847" s="32"/>
      <c r="OAD847" s="32"/>
      <c r="OAE847" s="32"/>
      <c r="OAF847" s="32"/>
      <c r="OAG847" s="32"/>
      <c r="OAH847" s="32"/>
      <c r="OAI847" s="32"/>
      <c r="OAJ847" s="32"/>
      <c r="OAK847" s="32"/>
      <c r="OAL847" s="32"/>
      <c r="OAM847" s="32"/>
      <c r="OAN847" s="32"/>
      <c r="OAO847" s="32"/>
      <c r="OAP847" s="32"/>
      <c r="OAQ847" s="32"/>
      <c r="OAR847" s="32"/>
      <c r="OAS847" s="32"/>
      <c r="OAT847" s="32"/>
      <c r="OAU847" s="32"/>
      <c r="OAV847" s="32"/>
      <c r="OAW847" s="32"/>
      <c r="OAX847" s="32"/>
      <c r="OAY847" s="32"/>
      <c r="OAZ847" s="32"/>
      <c r="OBA847" s="32"/>
      <c r="OBB847" s="32"/>
      <c r="OBC847" s="32"/>
      <c r="OBD847" s="32"/>
      <c r="OBE847" s="32"/>
      <c r="OBF847" s="32"/>
      <c r="OBG847" s="32"/>
      <c r="OBH847" s="32"/>
      <c r="OBI847" s="32"/>
      <c r="OBJ847" s="32"/>
      <c r="OBK847" s="32"/>
      <c r="OBL847" s="32"/>
      <c r="OBM847" s="32"/>
      <c r="OBN847" s="32"/>
      <c r="OBO847" s="32"/>
      <c r="OBP847" s="32"/>
      <c r="OBQ847" s="32"/>
      <c r="OBR847" s="32"/>
      <c r="OBS847" s="32"/>
      <c r="OBT847" s="32"/>
      <c r="OBU847" s="32"/>
      <c r="OBV847" s="32"/>
      <c r="OBW847" s="32"/>
      <c r="OBX847" s="32"/>
      <c r="OBY847" s="32"/>
      <c r="OBZ847" s="32"/>
      <c r="OCA847" s="32"/>
      <c r="OCB847" s="32"/>
      <c r="OCC847" s="32"/>
      <c r="OCD847" s="32"/>
      <c r="OCE847" s="32"/>
      <c r="OCF847" s="32"/>
      <c r="OCG847" s="32"/>
      <c r="OCH847" s="32"/>
      <c r="OCI847" s="32"/>
      <c r="OCJ847" s="32"/>
      <c r="OCK847" s="32"/>
      <c r="OCL847" s="32"/>
      <c r="OCM847" s="32"/>
      <c r="OCN847" s="32"/>
      <c r="OCO847" s="32"/>
      <c r="OCP847" s="32"/>
      <c r="OCQ847" s="32"/>
      <c r="OCR847" s="32"/>
      <c r="OCS847" s="32"/>
      <c r="OCT847" s="32"/>
      <c r="OCU847" s="32"/>
      <c r="OCV847" s="32"/>
      <c r="OCW847" s="32"/>
      <c r="OCX847" s="32"/>
      <c r="OCY847" s="32"/>
      <c r="OCZ847" s="32"/>
      <c r="ODA847" s="32"/>
      <c r="ODB847" s="32"/>
      <c r="ODC847" s="32"/>
      <c r="ODD847" s="32"/>
      <c r="ODE847" s="32"/>
      <c r="ODF847" s="32"/>
      <c r="ODG847" s="32"/>
      <c r="ODH847" s="32"/>
      <c r="ODI847" s="32"/>
      <c r="ODJ847" s="32"/>
      <c r="ODK847" s="32"/>
      <c r="ODL847" s="32"/>
      <c r="ODM847" s="32"/>
      <c r="ODN847" s="32"/>
      <c r="ODO847" s="32"/>
      <c r="ODP847" s="32"/>
      <c r="ODQ847" s="32"/>
      <c r="ODR847" s="32"/>
      <c r="ODS847" s="32"/>
      <c r="ODT847" s="32"/>
      <c r="ODU847" s="32"/>
      <c r="ODV847" s="32"/>
      <c r="ODW847" s="32"/>
      <c r="ODX847" s="32"/>
      <c r="ODY847" s="32"/>
      <c r="ODZ847" s="32"/>
      <c r="OEA847" s="32"/>
      <c r="OEB847" s="32"/>
      <c r="OEC847" s="32"/>
      <c r="OED847" s="32"/>
      <c r="OEE847" s="32"/>
      <c r="OEF847" s="32"/>
      <c r="OEG847" s="32"/>
      <c r="OEH847" s="32"/>
      <c r="OEI847" s="32"/>
      <c r="OEJ847" s="32"/>
      <c r="OEK847" s="32"/>
      <c r="OEL847" s="32"/>
      <c r="OEM847" s="32"/>
      <c r="OEN847" s="32"/>
      <c r="OEO847" s="32"/>
      <c r="OEP847" s="32"/>
      <c r="OEQ847" s="32"/>
      <c r="OER847" s="32"/>
      <c r="OES847" s="32"/>
      <c r="OET847" s="32"/>
      <c r="OEU847" s="32"/>
      <c r="OEV847" s="32"/>
      <c r="OEW847" s="32"/>
      <c r="OEX847" s="32"/>
      <c r="OEY847" s="32"/>
      <c r="OEZ847" s="32"/>
      <c r="OFA847" s="32"/>
      <c r="OFB847" s="32"/>
      <c r="OFC847" s="32"/>
      <c r="OFD847" s="32"/>
      <c r="OFE847" s="32"/>
      <c r="OFF847" s="32"/>
      <c r="OFG847" s="32"/>
      <c r="OFH847" s="32"/>
      <c r="OFI847" s="32"/>
      <c r="OFJ847" s="32"/>
      <c r="OFK847" s="32"/>
      <c r="OFL847" s="32"/>
      <c r="OFM847" s="32"/>
      <c r="OFN847" s="32"/>
      <c r="OFO847" s="32"/>
      <c r="OFP847" s="32"/>
      <c r="OFQ847" s="32"/>
      <c r="OFR847" s="32"/>
      <c r="OFS847" s="32"/>
      <c r="OFT847" s="32"/>
      <c r="OFU847" s="32"/>
      <c r="OFV847" s="32"/>
      <c r="OFW847" s="32"/>
      <c r="OFX847" s="32"/>
      <c r="OFY847" s="32"/>
      <c r="OFZ847" s="32"/>
      <c r="OGA847" s="32"/>
      <c r="OGB847" s="32"/>
      <c r="OGC847" s="32"/>
      <c r="OGD847" s="32"/>
      <c r="OGE847" s="32"/>
      <c r="OGF847" s="32"/>
      <c r="OGG847" s="32"/>
      <c r="OGH847" s="32"/>
      <c r="OGI847" s="32"/>
      <c r="OGJ847" s="32"/>
      <c r="OGK847" s="32"/>
      <c r="OGL847" s="32"/>
      <c r="OGM847" s="32"/>
      <c r="OGN847" s="32"/>
      <c r="OGO847" s="32"/>
      <c r="OGP847" s="32"/>
      <c r="OGQ847" s="32"/>
      <c r="OGR847" s="32"/>
      <c r="OGS847" s="32"/>
      <c r="OGT847" s="32"/>
      <c r="OGU847" s="32"/>
      <c r="OGV847" s="32"/>
      <c r="OGW847" s="32"/>
      <c r="OGX847" s="32"/>
      <c r="OGY847" s="32"/>
      <c r="OGZ847" s="32"/>
      <c r="OHA847" s="32"/>
      <c r="OHB847" s="32"/>
      <c r="OHC847" s="32"/>
      <c r="OHD847" s="32"/>
      <c r="OHE847" s="32"/>
      <c r="OHF847" s="32"/>
      <c r="OHG847" s="32"/>
      <c r="OHH847" s="32"/>
      <c r="OHI847" s="32"/>
      <c r="OHJ847" s="32"/>
      <c r="OHK847" s="32"/>
      <c r="OHL847" s="32"/>
      <c r="OHM847" s="32"/>
      <c r="OHN847" s="32"/>
      <c r="OHO847" s="32"/>
      <c r="OHP847" s="32"/>
      <c r="OHQ847" s="32"/>
      <c r="OHR847" s="32"/>
      <c r="OHS847" s="32"/>
      <c r="OHT847" s="32"/>
      <c r="OHU847" s="32"/>
      <c r="OHV847" s="32"/>
      <c r="OHW847" s="32"/>
      <c r="OHX847" s="32"/>
      <c r="OHY847" s="32"/>
      <c r="OHZ847" s="32"/>
      <c r="OIA847" s="32"/>
      <c r="OIB847" s="32"/>
      <c r="OIC847" s="32"/>
      <c r="OID847" s="32"/>
      <c r="OIE847" s="32"/>
      <c r="OIF847" s="32"/>
      <c r="OIG847" s="32"/>
      <c r="OIH847" s="32"/>
      <c r="OII847" s="32"/>
      <c r="OIJ847" s="32"/>
      <c r="OIK847" s="32"/>
      <c r="OIL847" s="32"/>
      <c r="OIM847" s="32"/>
      <c r="OIN847" s="32"/>
      <c r="OIO847" s="32"/>
      <c r="OIP847" s="32"/>
      <c r="OIQ847" s="32"/>
      <c r="OIR847" s="32"/>
      <c r="OIS847" s="32"/>
      <c r="OIT847" s="32"/>
      <c r="OIU847" s="32"/>
      <c r="OIV847" s="32"/>
      <c r="OIW847" s="32"/>
      <c r="OIX847" s="32"/>
      <c r="OIY847" s="32"/>
      <c r="OIZ847" s="32"/>
      <c r="OJA847" s="32"/>
      <c r="OJB847" s="32"/>
      <c r="OJC847" s="32"/>
      <c r="OJD847" s="32"/>
      <c r="OJE847" s="32"/>
      <c r="OJF847" s="32"/>
      <c r="OJG847" s="32"/>
      <c r="OJH847" s="32"/>
      <c r="OJI847" s="32"/>
      <c r="OJJ847" s="32"/>
      <c r="OJK847" s="32"/>
      <c r="OJL847" s="32"/>
      <c r="OJM847" s="32"/>
      <c r="OJN847" s="32"/>
      <c r="OJO847" s="32"/>
      <c r="OJP847" s="32"/>
      <c r="OJQ847" s="32"/>
      <c r="OJR847" s="32"/>
      <c r="OJS847" s="32"/>
      <c r="OJT847" s="32"/>
      <c r="OJU847" s="32"/>
      <c r="OJV847" s="32"/>
      <c r="OJW847" s="32"/>
      <c r="OJX847" s="32"/>
      <c r="OJY847" s="32"/>
      <c r="OJZ847" s="32"/>
      <c r="OKA847" s="32"/>
      <c r="OKB847" s="32"/>
      <c r="OKC847" s="32"/>
      <c r="OKD847" s="32"/>
      <c r="OKE847" s="32"/>
      <c r="OKF847" s="32"/>
      <c r="OKG847" s="32"/>
      <c r="OKH847" s="32"/>
      <c r="OKI847" s="32"/>
      <c r="OKJ847" s="32"/>
      <c r="OKK847" s="32"/>
      <c r="OKL847" s="32"/>
      <c r="OKM847" s="32"/>
      <c r="OKN847" s="32"/>
      <c r="OKO847" s="32"/>
      <c r="OKP847" s="32"/>
      <c r="OKQ847" s="32"/>
      <c r="OKR847" s="32"/>
      <c r="OKS847" s="32"/>
      <c r="OKT847" s="32"/>
      <c r="OKU847" s="32"/>
      <c r="OKV847" s="32"/>
      <c r="OKW847" s="32"/>
      <c r="OKX847" s="32"/>
      <c r="OKY847" s="32"/>
      <c r="OKZ847" s="32"/>
      <c r="OLA847" s="32"/>
      <c r="OLB847" s="32"/>
      <c r="OLC847" s="32"/>
      <c r="OLD847" s="32"/>
      <c r="OLE847" s="32"/>
      <c r="OLF847" s="32"/>
      <c r="OLG847" s="32"/>
      <c r="OLH847" s="32"/>
      <c r="OLI847" s="32"/>
      <c r="OLJ847" s="32"/>
      <c r="OLK847" s="32"/>
      <c r="OLL847" s="32"/>
      <c r="OLM847" s="32"/>
      <c r="OLN847" s="32"/>
      <c r="OLO847" s="32"/>
      <c r="OLP847" s="32"/>
      <c r="OLQ847" s="32"/>
      <c r="OLR847" s="32"/>
      <c r="OLS847" s="32"/>
      <c r="OLT847" s="32"/>
      <c r="OLU847" s="32"/>
      <c r="OLV847" s="32"/>
      <c r="OLW847" s="32"/>
      <c r="OLX847" s="32"/>
      <c r="OLY847" s="32"/>
      <c r="OLZ847" s="32"/>
      <c r="OMA847" s="32"/>
      <c r="OMB847" s="32"/>
      <c r="OMC847" s="32"/>
      <c r="OMD847" s="32"/>
      <c r="OME847" s="32"/>
      <c r="OMF847" s="32"/>
      <c r="OMG847" s="32"/>
      <c r="OMH847" s="32"/>
      <c r="OMI847" s="32"/>
      <c r="OMJ847" s="32"/>
      <c r="OMK847" s="32"/>
      <c r="OML847" s="32"/>
      <c r="OMM847" s="32"/>
      <c r="OMN847" s="32"/>
      <c r="OMO847" s="32"/>
      <c r="OMP847" s="32"/>
      <c r="OMQ847" s="32"/>
      <c r="OMR847" s="32"/>
      <c r="OMS847" s="32"/>
      <c r="OMT847" s="32"/>
      <c r="OMU847" s="32"/>
      <c r="OMV847" s="32"/>
      <c r="OMW847" s="32"/>
      <c r="OMX847" s="32"/>
      <c r="OMY847" s="32"/>
      <c r="OMZ847" s="32"/>
      <c r="ONA847" s="32"/>
      <c r="ONB847" s="32"/>
      <c r="ONC847" s="32"/>
      <c r="OND847" s="32"/>
      <c r="ONE847" s="32"/>
      <c r="ONF847" s="32"/>
      <c r="ONG847" s="32"/>
      <c r="ONH847" s="32"/>
      <c r="ONI847" s="32"/>
      <c r="ONJ847" s="32"/>
      <c r="ONK847" s="32"/>
      <c r="ONL847" s="32"/>
      <c r="ONM847" s="32"/>
      <c r="ONN847" s="32"/>
      <c r="ONO847" s="32"/>
      <c r="ONP847" s="32"/>
      <c r="ONQ847" s="32"/>
      <c r="ONR847" s="32"/>
      <c r="ONS847" s="32"/>
      <c r="ONT847" s="32"/>
      <c r="ONU847" s="32"/>
      <c r="ONV847" s="32"/>
      <c r="ONW847" s="32"/>
      <c r="ONX847" s="32"/>
      <c r="ONY847" s="32"/>
      <c r="ONZ847" s="32"/>
      <c r="OOA847" s="32"/>
      <c r="OOB847" s="32"/>
      <c r="OOC847" s="32"/>
      <c r="OOD847" s="32"/>
      <c r="OOE847" s="32"/>
      <c r="OOF847" s="32"/>
      <c r="OOG847" s="32"/>
      <c r="OOH847" s="32"/>
      <c r="OOI847" s="32"/>
      <c r="OOJ847" s="32"/>
      <c r="OOK847" s="32"/>
      <c r="OOL847" s="32"/>
      <c r="OOM847" s="32"/>
      <c r="OON847" s="32"/>
      <c r="OOO847" s="32"/>
      <c r="OOP847" s="32"/>
      <c r="OOQ847" s="32"/>
      <c r="OOR847" s="32"/>
      <c r="OOS847" s="32"/>
      <c r="OOT847" s="32"/>
      <c r="OOU847" s="32"/>
      <c r="OOV847" s="32"/>
      <c r="OOW847" s="32"/>
      <c r="OOX847" s="32"/>
      <c r="OOY847" s="32"/>
      <c r="OOZ847" s="32"/>
      <c r="OPA847" s="32"/>
      <c r="OPB847" s="32"/>
      <c r="OPC847" s="32"/>
      <c r="OPD847" s="32"/>
      <c r="OPE847" s="32"/>
      <c r="OPF847" s="32"/>
      <c r="OPG847" s="32"/>
      <c r="OPH847" s="32"/>
      <c r="OPI847" s="32"/>
      <c r="OPJ847" s="32"/>
      <c r="OPK847" s="32"/>
      <c r="OPL847" s="32"/>
      <c r="OPM847" s="32"/>
      <c r="OPN847" s="32"/>
      <c r="OPO847" s="32"/>
      <c r="OPP847" s="32"/>
      <c r="OPQ847" s="32"/>
      <c r="OPR847" s="32"/>
      <c r="OPS847" s="32"/>
      <c r="OPT847" s="32"/>
      <c r="OPU847" s="32"/>
      <c r="OPV847" s="32"/>
      <c r="OPW847" s="32"/>
      <c r="OPX847" s="32"/>
      <c r="OPY847" s="32"/>
      <c r="OPZ847" s="32"/>
      <c r="OQA847" s="32"/>
      <c r="OQB847" s="32"/>
      <c r="OQC847" s="32"/>
      <c r="OQD847" s="32"/>
      <c r="OQE847" s="32"/>
      <c r="OQF847" s="32"/>
      <c r="OQG847" s="32"/>
      <c r="OQH847" s="32"/>
      <c r="OQI847" s="32"/>
      <c r="OQJ847" s="32"/>
      <c r="OQK847" s="32"/>
      <c r="OQL847" s="32"/>
      <c r="OQM847" s="32"/>
      <c r="OQN847" s="32"/>
      <c r="OQO847" s="32"/>
      <c r="OQP847" s="32"/>
      <c r="OQQ847" s="32"/>
      <c r="OQR847" s="32"/>
      <c r="OQS847" s="32"/>
      <c r="OQT847" s="32"/>
      <c r="OQU847" s="32"/>
      <c r="OQV847" s="32"/>
      <c r="OQW847" s="32"/>
      <c r="OQX847" s="32"/>
      <c r="OQY847" s="32"/>
      <c r="OQZ847" s="32"/>
      <c r="ORA847" s="32"/>
      <c r="ORB847" s="32"/>
      <c r="ORC847" s="32"/>
      <c r="ORD847" s="32"/>
      <c r="ORE847" s="32"/>
      <c r="ORF847" s="32"/>
      <c r="ORG847" s="32"/>
      <c r="ORH847" s="32"/>
      <c r="ORI847" s="32"/>
      <c r="ORJ847" s="32"/>
      <c r="ORK847" s="32"/>
      <c r="ORL847" s="32"/>
      <c r="ORM847" s="32"/>
      <c r="ORN847" s="32"/>
      <c r="ORO847" s="32"/>
      <c r="ORP847" s="32"/>
      <c r="ORQ847" s="32"/>
      <c r="ORR847" s="32"/>
      <c r="ORS847" s="32"/>
      <c r="ORT847" s="32"/>
      <c r="ORU847" s="32"/>
      <c r="ORV847" s="32"/>
      <c r="ORW847" s="32"/>
      <c r="ORX847" s="32"/>
      <c r="ORY847" s="32"/>
      <c r="ORZ847" s="32"/>
      <c r="OSA847" s="32"/>
      <c r="OSB847" s="32"/>
      <c r="OSC847" s="32"/>
      <c r="OSD847" s="32"/>
      <c r="OSE847" s="32"/>
      <c r="OSF847" s="32"/>
      <c r="OSG847" s="32"/>
      <c r="OSH847" s="32"/>
      <c r="OSI847" s="32"/>
      <c r="OSJ847" s="32"/>
      <c r="OSK847" s="32"/>
      <c r="OSL847" s="32"/>
      <c r="OSM847" s="32"/>
      <c r="OSN847" s="32"/>
      <c r="OSO847" s="32"/>
      <c r="OSP847" s="32"/>
      <c r="OSQ847" s="32"/>
      <c r="OSR847" s="32"/>
      <c r="OSS847" s="32"/>
      <c r="OST847" s="32"/>
      <c r="OSU847" s="32"/>
      <c r="OSV847" s="32"/>
      <c r="OSW847" s="32"/>
      <c r="OSX847" s="32"/>
      <c r="OSY847" s="32"/>
      <c r="OSZ847" s="32"/>
      <c r="OTA847" s="32"/>
      <c r="OTB847" s="32"/>
      <c r="OTC847" s="32"/>
      <c r="OTD847" s="32"/>
      <c r="OTE847" s="32"/>
      <c r="OTF847" s="32"/>
      <c r="OTG847" s="32"/>
      <c r="OTH847" s="32"/>
      <c r="OTI847" s="32"/>
      <c r="OTJ847" s="32"/>
      <c r="OTK847" s="32"/>
      <c r="OTL847" s="32"/>
      <c r="OTM847" s="32"/>
      <c r="OTN847" s="32"/>
      <c r="OTO847" s="32"/>
      <c r="OTP847" s="32"/>
      <c r="OTQ847" s="32"/>
      <c r="OTR847" s="32"/>
      <c r="OTS847" s="32"/>
      <c r="OTT847" s="32"/>
      <c r="OTU847" s="32"/>
      <c r="OTV847" s="32"/>
      <c r="OTW847" s="32"/>
      <c r="OTX847" s="32"/>
      <c r="OTY847" s="32"/>
      <c r="OTZ847" s="32"/>
      <c r="OUA847" s="32"/>
      <c r="OUB847" s="32"/>
      <c r="OUC847" s="32"/>
      <c r="OUD847" s="32"/>
      <c r="OUE847" s="32"/>
      <c r="OUF847" s="32"/>
      <c r="OUG847" s="32"/>
      <c r="OUH847" s="32"/>
      <c r="OUI847" s="32"/>
      <c r="OUJ847" s="32"/>
      <c r="OUK847" s="32"/>
      <c r="OUL847" s="32"/>
      <c r="OUM847" s="32"/>
      <c r="OUN847" s="32"/>
      <c r="OUO847" s="32"/>
      <c r="OUP847" s="32"/>
      <c r="OUQ847" s="32"/>
      <c r="OUR847" s="32"/>
      <c r="OUS847" s="32"/>
      <c r="OUT847" s="32"/>
      <c r="OUU847" s="32"/>
      <c r="OUV847" s="32"/>
      <c r="OUW847" s="32"/>
      <c r="OUX847" s="32"/>
      <c r="OUY847" s="32"/>
      <c r="OUZ847" s="32"/>
      <c r="OVA847" s="32"/>
      <c r="OVB847" s="32"/>
      <c r="OVC847" s="32"/>
      <c r="OVD847" s="32"/>
      <c r="OVE847" s="32"/>
      <c r="OVF847" s="32"/>
      <c r="OVG847" s="32"/>
      <c r="OVH847" s="32"/>
      <c r="OVI847" s="32"/>
      <c r="OVJ847" s="32"/>
      <c r="OVK847" s="32"/>
      <c r="OVL847" s="32"/>
      <c r="OVM847" s="32"/>
      <c r="OVN847" s="32"/>
      <c r="OVO847" s="32"/>
      <c r="OVP847" s="32"/>
      <c r="OVQ847" s="32"/>
      <c r="OVR847" s="32"/>
      <c r="OVS847" s="32"/>
      <c r="OVT847" s="32"/>
      <c r="OVU847" s="32"/>
      <c r="OVV847" s="32"/>
      <c r="OVW847" s="32"/>
      <c r="OVX847" s="32"/>
      <c r="OVY847" s="32"/>
      <c r="OVZ847" s="32"/>
      <c r="OWA847" s="32"/>
      <c r="OWB847" s="32"/>
      <c r="OWC847" s="32"/>
      <c r="OWD847" s="32"/>
      <c r="OWE847" s="32"/>
      <c r="OWF847" s="32"/>
      <c r="OWG847" s="32"/>
      <c r="OWH847" s="32"/>
      <c r="OWI847" s="32"/>
      <c r="OWJ847" s="32"/>
      <c r="OWK847" s="32"/>
      <c r="OWL847" s="32"/>
      <c r="OWM847" s="32"/>
      <c r="OWN847" s="32"/>
      <c r="OWO847" s="32"/>
      <c r="OWP847" s="32"/>
      <c r="OWQ847" s="32"/>
      <c r="OWR847" s="32"/>
      <c r="OWS847" s="32"/>
      <c r="OWT847" s="32"/>
      <c r="OWU847" s="32"/>
      <c r="OWV847" s="32"/>
      <c r="OWW847" s="32"/>
      <c r="OWX847" s="32"/>
      <c r="OWY847" s="32"/>
      <c r="OWZ847" s="32"/>
      <c r="OXA847" s="32"/>
      <c r="OXB847" s="32"/>
      <c r="OXC847" s="32"/>
      <c r="OXD847" s="32"/>
      <c r="OXE847" s="32"/>
      <c r="OXF847" s="32"/>
      <c r="OXG847" s="32"/>
      <c r="OXH847" s="32"/>
      <c r="OXI847" s="32"/>
      <c r="OXJ847" s="32"/>
      <c r="OXK847" s="32"/>
      <c r="OXL847" s="32"/>
      <c r="OXM847" s="32"/>
      <c r="OXN847" s="32"/>
      <c r="OXO847" s="32"/>
      <c r="OXP847" s="32"/>
      <c r="OXQ847" s="32"/>
      <c r="OXR847" s="32"/>
      <c r="OXS847" s="32"/>
      <c r="OXT847" s="32"/>
      <c r="OXU847" s="32"/>
      <c r="OXV847" s="32"/>
      <c r="OXW847" s="32"/>
      <c r="OXX847" s="32"/>
      <c r="OXY847" s="32"/>
      <c r="OXZ847" s="32"/>
      <c r="OYA847" s="32"/>
      <c r="OYB847" s="32"/>
      <c r="OYC847" s="32"/>
      <c r="OYD847" s="32"/>
      <c r="OYE847" s="32"/>
      <c r="OYF847" s="32"/>
      <c r="OYG847" s="32"/>
      <c r="OYH847" s="32"/>
      <c r="OYI847" s="32"/>
      <c r="OYJ847" s="32"/>
      <c r="OYK847" s="32"/>
      <c r="OYL847" s="32"/>
      <c r="OYM847" s="32"/>
      <c r="OYN847" s="32"/>
      <c r="OYO847" s="32"/>
      <c r="OYP847" s="32"/>
      <c r="OYQ847" s="32"/>
      <c r="OYR847" s="32"/>
      <c r="OYS847" s="32"/>
      <c r="OYT847" s="32"/>
      <c r="OYU847" s="32"/>
      <c r="OYV847" s="32"/>
      <c r="OYW847" s="32"/>
      <c r="OYX847" s="32"/>
      <c r="OYY847" s="32"/>
      <c r="OYZ847" s="32"/>
      <c r="OZA847" s="32"/>
      <c r="OZB847" s="32"/>
      <c r="OZC847" s="32"/>
      <c r="OZD847" s="32"/>
      <c r="OZE847" s="32"/>
      <c r="OZF847" s="32"/>
      <c r="OZG847" s="32"/>
      <c r="OZH847" s="32"/>
      <c r="OZI847" s="32"/>
      <c r="OZJ847" s="32"/>
      <c r="OZK847" s="32"/>
      <c r="OZL847" s="32"/>
      <c r="OZM847" s="32"/>
      <c r="OZN847" s="32"/>
      <c r="OZO847" s="32"/>
      <c r="OZP847" s="32"/>
      <c r="OZQ847" s="32"/>
      <c r="OZR847" s="32"/>
      <c r="OZS847" s="32"/>
      <c r="OZT847" s="32"/>
      <c r="OZU847" s="32"/>
      <c r="OZV847" s="32"/>
      <c r="OZW847" s="32"/>
      <c r="OZX847" s="32"/>
      <c r="OZY847" s="32"/>
      <c r="OZZ847" s="32"/>
      <c r="PAA847" s="32"/>
      <c r="PAB847" s="32"/>
      <c r="PAC847" s="32"/>
      <c r="PAD847" s="32"/>
      <c r="PAE847" s="32"/>
      <c r="PAF847" s="32"/>
      <c r="PAG847" s="32"/>
      <c r="PAH847" s="32"/>
      <c r="PAI847" s="32"/>
      <c r="PAJ847" s="32"/>
      <c r="PAK847" s="32"/>
      <c r="PAL847" s="32"/>
      <c r="PAM847" s="32"/>
      <c r="PAN847" s="32"/>
      <c r="PAO847" s="32"/>
      <c r="PAP847" s="32"/>
      <c r="PAQ847" s="32"/>
      <c r="PAR847" s="32"/>
      <c r="PAS847" s="32"/>
      <c r="PAT847" s="32"/>
      <c r="PAU847" s="32"/>
      <c r="PAV847" s="32"/>
      <c r="PAW847" s="32"/>
      <c r="PAX847" s="32"/>
      <c r="PAY847" s="32"/>
      <c r="PAZ847" s="32"/>
      <c r="PBA847" s="32"/>
      <c r="PBB847" s="32"/>
      <c r="PBC847" s="32"/>
      <c r="PBD847" s="32"/>
      <c r="PBE847" s="32"/>
      <c r="PBF847" s="32"/>
      <c r="PBG847" s="32"/>
      <c r="PBH847" s="32"/>
      <c r="PBI847" s="32"/>
      <c r="PBJ847" s="32"/>
      <c r="PBK847" s="32"/>
      <c r="PBL847" s="32"/>
      <c r="PBM847" s="32"/>
      <c r="PBN847" s="32"/>
      <c r="PBO847" s="32"/>
      <c r="PBP847" s="32"/>
      <c r="PBQ847" s="32"/>
      <c r="PBR847" s="32"/>
      <c r="PBS847" s="32"/>
      <c r="PBT847" s="32"/>
      <c r="PBU847" s="32"/>
      <c r="PBV847" s="32"/>
      <c r="PBW847" s="32"/>
      <c r="PBX847" s="32"/>
      <c r="PBY847" s="32"/>
      <c r="PBZ847" s="32"/>
      <c r="PCA847" s="32"/>
      <c r="PCB847" s="32"/>
      <c r="PCC847" s="32"/>
      <c r="PCD847" s="32"/>
      <c r="PCE847" s="32"/>
      <c r="PCF847" s="32"/>
      <c r="PCG847" s="32"/>
      <c r="PCH847" s="32"/>
      <c r="PCI847" s="32"/>
      <c r="PCJ847" s="32"/>
      <c r="PCK847" s="32"/>
      <c r="PCL847" s="32"/>
      <c r="PCM847" s="32"/>
      <c r="PCN847" s="32"/>
      <c r="PCO847" s="32"/>
      <c r="PCP847" s="32"/>
      <c r="PCQ847" s="32"/>
      <c r="PCR847" s="32"/>
      <c r="PCS847" s="32"/>
      <c r="PCT847" s="32"/>
      <c r="PCU847" s="32"/>
      <c r="PCV847" s="32"/>
      <c r="PCW847" s="32"/>
      <c r="PCX847" s="32"/>
      <c r="PCY847" s="32"/>
      <c r="PCZ847" s="32"/>
      <c r="PDA847" s="32"/>
      <c r="PDB847" s="32"/>
      <c r="PDC847" s="32"/>
      <c r="PDD847" s="32"/>
      <c r="PDE847" s="32"/>
      <c r="PDF847" s="32"/>
      <c r="PDG847" s="32"/>
      <c r="PDH847" s="32"/>
      <c r="PDI847" s="32"/>
      <c r="PDJ847" s="32"/>
      <c r="PDK847" s="32"/>
      <c r="PDL847" s="32"/>
      <c r="PDM847" s="32"/>
      <c r="PDN847" s="32"/>
      <c r="PDO847" s="32"/>
      <c r="PDP847" s="32"/>
      <c r="PDQ847" s="32"/>
      <c r="PDR847" s="32"/>
      <c r="PDS847" s="32"/>
      <c r="PDT847" s="32"/>
      <c r="PDU847" s="32"/>
      <c r="PDV847" s="32"/>
      <c r="PDW847" s="32"/>
      <c r="PDX847" s="32"/>
      <c r="PDY847" s="32"/>
      <c r="PDZ847" s="32"/>
      <c r="PEA847" s="32"/>
      <c r="PEB847" s="32"/>
      <c r="PEC847" s="32"/>
      <c r="PED847" s="32"/>
      <c r="PEE847" s="32"/>
      <c r="PEF847" s="32"/>
      <c r="PEG847" s="32"/>
      <c r="PEH847" s="32"/>
      <c r="PEI847" s="32"/>
      <c r="PEJ847" s="32"/>
      <c r="PEK847" s="32"/>
      <c r="PEL847" s="32"/>
      <c r="PEM847" s="32"/>
      <c r="PEN847" s="32"/>
      <c r="PEO847" s="32"/>
      <c r="PEP847" s="32"/>
      <c r="PEQ847" s="32"/>
      <c r="PER847" s="32"/>
      <c r="PES847" s="32"/>
      <c r="PET847" s="32"/>
      <c r="PEU847" s="32"/>
      <c r="PEV847" s="32"/>
      <c r="PEW847" s="32"/>
      <c r="PEX847" s="32"/>
      <c r="PEY847" s="32"/>
      <c r="PEZ847" s="32"/>
      <c r="PFA847" s="32"/>
      <c r="PFB847" s="32"/>
      <c r="PFC847" s="32"/>
      <c r="PFD847" s="32"/>
      <c r="PFE847" s="32"/>
      <c r="PFF847" s="32"/>
      <c r="PFG847" s="32"/>
      <c r="PFH847" s="32"/>
      <c r="PFI847" s="32"/>
      <c r="PFJ847" s="32"/>
      <c r="PFK847" s="32"/>
      <c r="PFL847" s="32"/>
      <c r="PFM847" s="32"/>
      <c r="PFN847" s="32"/>
      <c r="PFO847" s="32"/>
      <c r="PFP847" s="32"/>
      <c r="PFQ847" s="32"/>
      <c r="PFR847" s="32"/>
      <c r="PFS847" s="32"/>
      <c r="PFT847" s="32"/>
      <c r="PFU847" s="32"/>
      <c r="PFV847" s="32"/>
      <c r="PFW847" s="32"/>
      <c r="PFX847" s="32"/>
      <c r="PFY847" s="32"/>
      <c r="PFZ847" s="32"/>
      <c r="PGA847" s="32"/>
      <c r="PGB847" s="32"/>
      <c r="PGC847" s="32"/>
      <c r="PGD847" s="32"/>
      <c r="PGE847" s="32"/>
      <c r="PGF847" s="32"/>
      <c r="PGG847" s="32"/>
      <c r="PGH847" s="32"/>
      <c r="PGI847" s="32"/>
      <c r="PGJ847" s="32"/>
      <c r="PGK847" s="32"/>
      <c r="PGL847" s="32"/>
      <c r="PGM847" s="32"/>
      <c r="PGN847" s="32"/>
      <c r="PGO847" s="32"/>
      <c r="PGP847" s="32"/>
      <c r="PGQ847" s="32"/>
      <c r="PGR847" s="32"/>
      <c r="PGS847" s="32"/>
      <c r="PGT847" s="32"/>
      <c r="PGU847" s="32"/>
      <c r="PGV847" s="32"/>
      <c r="PGW847" s="32"/>
      <c r="PGX847" s="32"/>
      <c r="PGY847" s="32"/>
      <c r="PGZ847" s="32"/>
      <c r="PHA847" s="32"/>
      <c r="PHB847" s="32"/>
      <c r="PHC847" s="32"/>
      <c r="PHD847" s="32"/>
      <c r="PHE847" s="32"/>
      <c r="PHF847" s="32"/>
      <c r="PHG847" s="32"/>
      <c r="PHH847" s="32"/>
      <c r="PHI847" s="32"/>
      <c r="PHJ847" s="32"/>
      <c r="PHK847" s="32"/>
      <c r="PHL847" s="32"/>
      <c r="PHM847" s="32"/>
      <c r="PHN847" s="32"/>
      <c r="PHO847" s="32"/>
      <c r="PHP847" s="32"/>
      <c r="PHQ847" s="32"/>
      <c r="PHR847" s="32"/>
      <c r="PHS847" s="32"/>
      <c r="PHT847" s="32"/>
      <c r="PHU847" s="32"/>
      <c r="PHV847" s="32"/>
      <c r="PHW847" s="32"/>
      <c r="PHX847" s="32"/>
      <c r="PHY847" s="32"/>
      <c r="PHZ847" s="32"/>
      <c r="PIA847" s="32"/>
      <c r="PIB847" s="32"/>
      <c r="PIC847" s="32"/>
      <c r="PID847" s="32"/>
      <c r="PIE847" s="32"/>
      <c r="PIF847" s="32"/>
      <c r="PIG847" s="32"/>
      <c r="PIH847" s="32"/>
      <c r="PII847" s="32"/>
      <c r="PIJ847" s="32"/>
      <c r="PIK847" s="32"/>
      <c r="PIL847" s="32"/>
      <c r="PIM847" s="32"/>
      <c r="PIN847" s="32"/>
      <c r="PIO847" s="32"/>
      <c r="PIP847" s="32"/>
      <c r="PIQ847" s="32"/>
      <c r="PIR847" s="32"/>
      <c r="PIS847" s="32"/>
      <c r="PIT847" s="32"/>
      <c r="PIU847" s="32"/>
      <c r="PIV847" s="32"/>
      <c r="PIW847" s="32"/>
      <c r="PIX847" s="32"/>
      <c r="PIY847" s="32"/>
      <c r="PIZ847" s="32"/>
      <c r="PJA847" s="32"/>
      <c r="PJB847" s="32"/>
      <c r="PJC847" s="32"/>
      <c r="PJD847" s="32"/>
      <c r="PJE847" s="32"/>
      <c r="PJF847" s="32"/>
      <c r="PJG847" s="32"/>
      <c r="PJH847" s="32"/>
      <c r="PJI847" s="32"/>
      <c r="PJJ847" s="32"/>
      <c r="PJK847" s="32"/>
      <c r="PJL847" s="32"/>
      <c r="PJM847" s="32"/>
      <c r="PJN847" s="32"/>
      <c r="PJO847" s="32"/>
      <c r="PJP847" s="32"/>
      <c r="PJQ847" s="32"/>
      <c r="PJR847" s="32"/>
      <c r="PJS847" s="32"/>
      <c r="PJT847" s="32"/>
      <c r="PJU847" s="32"/>
      <c r="PJV847" s="32"/>
      <c r="PJW847" s="32"/>
      <c r="PJX847" s="32"/>
      <c r="PJY847" s="32"/>
      <c r="PJZ847" s="32"/>
      <c r="PKA847" s="32"/>
      <c r="PKB847" s="32"/>
      <c r="PKC847" s="32"/>
      <c r="PKD847" s="32"/>
      <c r="PKE847" s="32"/>
      <c r="PKF847" s="32"/>
      <c r="PKG847" s="32"/>
      <c r="PKH847" s="32"/>
      <c r="PKI847" s="32"/>
      <c r="PKJ847" s="32"/>
      <c r="PKK847" s="32"/>
      <c r="PKL847" s="32"/>
      <c r="PKM847" s="32"/>
      <c r="PKN847" s="32"/>
      <c r="PKO847" s="32"/>
      <c r="PKP847" s="32"/>
      <c r="PKQ847" s="32"/>
      <c r="PKR847" s="32"/>
      <c r="PKS847" s="32"/>
      <c r="PKT847" s="32"/>
      <c r="PKU847" s="32"/>
      <c r="PKV847" s="32"/>
      <c r="PKW847" s="32"/>
      <c r="PKX847" s="32"/>
      <c r="PKY847" s="32"/>
      <c r="PKZ847" s="32"/>
      <c r="PLA847" s="32"/>
      <c r="PLB847" s="32"/>
      <c r="PLC847" s="32"/>
      <c r="PLD847" s="32"/>
      <c r="PLE847" s="32"/>
      <c r="PLF847" s="32"/>
      <c r="PLG847" s="32"/>
      <c r="PLH847" s="32"/>
      <c r="PLI847" s="32"/>
      <c r="PLJ847" s="32"/>
      <c r="PLK847" s="32"/>
      <c r="PLL847" s="32"/>
      <c r="PLM847" s="32"/>
      <c r="PLN847" s="32"/>
      <c r="PLO847" s="32"/>
      <c r="PLP847" s="32"/>
      <c r="PLQ847" s="32"/>
      <c r="PLR847" s="32"/>
      <c r="PLS847" s="32"/>
      <c r="PLT847" s="32"/>
      <c r="PLU847" s="32"/>
      <c r="PLV847" s="32"/>
      <c r="PLW847" s="32"/>
      <c r="PLX847" s="32"/>
      <c r="PLY847" s="32"/>
      <c r="PLZ847" s="32"/>
      <c r="PMA847" s="32"/>
      <c r="PMB847" s="32"/>
      <c r="PMC847" s="32"/>
      <c r="PMD847" s="32"/>
      <c r="PME847" s="32"/>
      <c r="PMF847" s="32"/>
      <c r="PMG847" s="32"/>
      <c r="PMH847" s="32"/>
      <c r="PMI847" s="32"/>
      <c r="PMJ847" s="32"/>
      <c r="PMK847" s="32"/>
      <c r="PML847" s="32"/>
      <c r="PMM847" s="32"/>
      <c r="PMN847" s="32"/>
      <c r="PMO847" s="32"/>
      <c r="PMP847" s="32"/>
      <c r="PMQ847" s="32"/>
      <c r="PMR847" s="32"/>
      <c r="PMS847" s="32"/>
      <c r="PMT847" s="32"/>
      <c r="PMU847" s="32"/>
      <c r="PMV847" s="32"/>
      <c r="PMW847" s="32"/>
      <c r="PMX847" s="32"/>
      <c r="PMY847" s="32"/>
      <c r="PMZ847" s="32"/>
      <c r="PNA847" s="32"/>
      <c r="PNB847" s="32"/>
      <c r="PNC847" s="32"/>
      <c r="PND847" s="32"/>
      <c r="PNE847" s="32"/>
      <c r="PNF847" s="32"/>
      <c r="PNG847" s="32"/>
      <c r="PNH847" s="32"/>
      <c r="PNI847" s="32"/>
      <c r="PNJ847" s="32"/>
      <c r="PNK847" s="32"/>
      <c r="PNL847" s="32"/>
      <c r="PNM847" s="32"/>
      <c r="PNN847" s="32"/>
      <c r="PNO847" s="32"/>
      <c r="PNP847" s="32"/>
      <c r="PNQ847" s="32"/>
      <c r="PNR847" s="32"/>
      <c r="PNS847" s="32"/>
      <c r="PNT847" s="32"/>
      <c r="PNU847" s="32"/>
      <c r="PNV847" s="32"/>
      <c r="PNW847" s="32"/>
      <c r="PNX847" s="32"/>
      <c r="PNY847" s="32"/>
      <c r="PNZ847" s="32"/>
      <c r="POA847" s="32"/>
      <c r="POB847" s="32"/>
      <c r="POC847" s="32"/>
      <c r="POD847" s="32"/>
      <c r="POE847" s="32"/>
      <c r="POF847" s="32"/>
      <c r="POG847" s="32"/>
      <c r="POH847" s="32"/>
      <c r="POI847" s="32"/>
      <c r="POJ847" s="32"/>
      <c r="POK847" s="32"/>
      <c r="POL847" s="32"/>
      <c r="POM847" s="32"/>
      <c r="PON847" s="32"/>
      <c r="POO847" s="32"/>
      <c r="POP847" s="32"/>
      <c r="POQ847" s="32"/>
      <c r="POR847" s="32"/>
      <c r="POS847" s="32"/>
      <c r="POT847" s="32"/>
      <c r="POU847" s="32"/>
      <c r="POV847" s="32"/>
      <c r="POW847" s="32"/>
      <c r="POX847" s="32"/>
      <c r="POY847" s="32"/>
      <c r="POZ847" s="32"/>
      <c r="PPA847" s="32"/>
      <c r="PPB847" s="32"/>
      <c r="PPC847" s="32"/>
      <c r="PPD847" s="32"/>
      <c r="PPE847" s="32"/>
      <c r="PPF847" s="32"/>
      <c r="PPG847" s="32"/>
      <c r="PPH847" s="32"/>
      <c r="PPI847" s="32"/>
      <c r="PPJ847" s="32"/>
      <c r="PPK847" s="32"/>
      <c r="PPL847" s="32"/>
      <c r="PPM847" s="32"/>
      <c r="PPN847" s="32"/>
      <c r="PPO847" s="32"/>
      <c r="PPP847" s="32"/>
      <c r="PPQ847" s="32"/>
      <c r="PPR847" s="32"/>
      <c r="PPS847" s="32"/>
      <c r="PPT847" s="32"/>
      <c r="PPU847" s="32"/>
      <c r="PPV847" s="32"/>
      <c r="PPW847" s="32"/>
      <c r="PPX847" s="32"/>
      <c r="PPY847" s="32"/>
      <c r="PPZ847" s="32"/>
      <c r="PQA847" s="32"/>
      <c r="PQB847" s="32"/>
      <c r="PQC847" s="32"/>
      <c r="PQD847" s="32"/>
      <c r="PQE847" s="32"/>
      <c r="PQF847" s="32"/>
      <c r="PQG847" s="32"/>
      <c r="PQH847" s="32"/>
      <c r="PQI847" s="32"/>
      <c r="PQJ847" s="32"/>
      <c r="PQK847" s="32"/>
      <c r="PQL847" s="32"/>
      <c r="PQM847" s="32"/>
      <c r="PQN847" s="32"/>
      <c r="PQO847" s="32"/>
      <c r="PQP847" s="32"/>
      <c r="PQQ847" s="32"/>
      <c r="PQR847" s="32"/>
      <c r="PQS847" s="32"/>
      <c r="PQT847" s="32"/>
      <c r="PQU847" s="32"/>
      <c r="PQV847" s="32"/>
      <c r="PQW847" s="32"/>
      <c r="PQX847" s="32"/>
      <c r="PQY847" s="32"/>
      <c r="PQZ847" s="32"/>
      <c r="PRA847" s="32"/>
      <c r="PRB847" s="32"/>
      <c r="PRC847" s="32"/>
      <c r="PRD847" s="32"/>
      <c r="PRE847" s="32"/>
      <c r="PRF847" s="32"/>
      <c r="PRG847" s="32"/>
      <c r="PRH847" s="32"/>
      <c r="PRI847" s="32"/>
      <c r="PRJ847" s="32"/>
      <c r="PRK847" s="32"/>
      <c r="PRL847" s="32"/>
      <c r="PRM847" s="32"/>
      <c r="PRN847" s="32"/>
      <c r="PRO847" s="32"/>
      <c r="PRP847" s="32"/>
      <c r="PRQ847" s="32"/>
      <c r="PRR847" s="32"/>
      <c r="PRS847" s="32"/>
      <c r="PRT847" s="32"/>
      <c r="PRU847" s="32"/>
      <c r="PRV847" s="32"/>
      <c r="PRW847" s="32"/>
      <c r="PRX847" s="32"/>
      <c r="PRY847" s="32"/>
      <c r="PRZ847" s="32"/>
      <c r="PSA847" s="32"/>
      <c r="PSB847" s="32"/>
      <c r="PSC847" s="32"/>
      <c r="PSD847" s="32"/>
      <c r="PSE847" s="32"/>
      <c r="PSF847" s="32"/>
      <c r="PSG847" s="32"/>
      <c r="PSH847" s="32"/>
      <c r="PSI847" s="32"/>
      <c r="PSJ847" s="32"/>
      <c r="PSK847" s="32"/>
      <c r="PSL847" s="32"/>
      <c r="PSM847" s="32"/>
      <c r="PSN847" s="32"/>
      <c r="PSO847" s="32"/>
      <c r="PSP847" s="32"/>
      <c r="PSQ847" s="32"/>
      <c r="PSR847" s="32"/>
      <c r="PSS847" s="32"/>
      <c r="PST847" s="32"/>
      <c r="PSU847" s="32"/>
      <c r="PSV847" s="32"/>
      <c r="PSW847" s="32"/>
      <c r="PSX847" s="32"/>
      <c r="PSY847" s="32"/>
      <c r="PSZ847" s="32"/>
      <c r="PTA847" s="32"/>
      <c r="PTB847" s="32"/>
      <c r="PTC847" s="32"/>
      <c r="PTD847" s="32"/>
      <c r="PTE847" s="32"/>
      <c r="PTF847" s="32"/>
      <c r="PTG847" s="32"/>
      <c r="PTH847" s="32"/>
      <c r="PTI847" s="32"/>
      <c r="PTJ847" s="32"/>
      <c r="PTK847" s="32"/>
      <c r="PTL847" s="32"/>
      <c r="PTM847" s="32"/>
      <c r="PTN847" s="32"/>
      <c r="PTO847" s="32"/>
      <c r="PTP847" s="32"/>
      <c r="PTQ847" s="32"/>
      <c r="PTR847" s="32"/>
      <c r="PTS847" s="32"/>
      <c r="PTT847" s="32"/>
      <c r="PTU847" s="32"/>
      <c r="PTV847" s="32"/>
      <c r="PTW847" s="32"/>
      <c r="PTX847" s="32"/>
      <c r="PTY847" s="32"/>
      <c r="PTZ847" s="32"/>
      <c r="PUA847" s="32"/>
      <c r="PUB847" s="32"/>
      <c r="PUC847" s="32"/>
      <c r="PUD847" s="32"/>
      <c r="PUE847" s="32"/>
      <c r="PUF847" s="32"/>
      <c r="PUG847" s="32"/>
      <c r="PUH847" s="32"/>
      <c r="PUI847" s="32"/>
      <c r="PUJ847" s="32"/>
      <c r="PUK847" s="32"/>
      <c r="PUL847" s="32"/>
      <c r="PUM847" s="32"/>
      <c r="PUN847" s="32"/>
      <c r="PUO847" s="32"/>
      <c r="PUP847" s="32"/>
      <c r="PUQ847" s="32"/>
      <c r="PUR847" s="32"/>
      <c r="PUS847" s="32"/>
      <c r="PUT847" s="32"/>
      <c r="PUU847" s="32"/>
      <c r="PUV847" s="32"/>
      <c r="PUW847" s="32"/>
      <c r="PUX847" s="32"/>
      <c r="PUY847" s="32"/>
      <c r="PUZ847" s="32"/>
      <c r="PVA847" s="32"/>
      <c r="PVB847" s="32"/>
      <c r="PVC847" s="32"/>
      <c r="PVD847" s="32"/>
      <c r="PVE847" s="32"/>
      <c r="PVF847" s="32"/>
      <c r="PVG847" s="32"/>
      <c r="PVH847" s="32"/>
      <c r="PVI847" s="32"/>
      <c r="PVJ847" s="32"/>
      <c r="PVK847" s="32"/>
      <c r="PVL847" s="32"/>
      <c r="PVM847" s="32"/>
      <c r="PVN847" s="32"/>
      <c r="PVO847" s="32"/>
      <c r="PVP847" s="32"/>
      <c r="PVQ847" s="32"/>
      <c r="PVR847" s="32"/>
      <c r="PVS847" s="32"/>
      <c r="PVT847" s="32"/>
      <c r="PVU847" s="32"/>
      <c r="PVV847" s="32"/>
      <c r="PVW847" s="32"/>
      <c r="PVX847" s="32"/>
      <c r="PVY847" s="32"/>
      <c r="PVZ847" s="32"/>
      <c r="PWA847" s="32"/>
      <c r="PWB847" s="32"/>
      <c r="PWC847" s="32"/>
      <c r="PWD847" s="32"/>
      <c r="PWE847" s="32"/>
      <c r="PWF847" s="32"/>
      <c r="PWG847" s="32"/>
      <c r="PWH847" s="32"/>
      <c r="PWI847" s="32"/>
      <c r="PWJ847" s="32"/>
      <c r="PWK847" s="32"/>
      <c r="PWL847" s="32"/>
      <c r="PWM847" s="32"/>
      <c r="PWN847" s="32"/>
      <c r="PWO847" s="32"/>
      <c r="PWP847" s="32"/>
      <c r="PWQ847" s="32"/>
      <c r="PWR847" s="32"/>
      <c r="PWS847" s="32"/>
      <c r="PWT847" s="32"/>
      <c r="PWU847" s="32"/>
      <c r="PWV847" s="32"/>
      <c r="PWW847" s="32"/>
      <c r="PWX847" s="32"/>
      <c r="PWY847" s="32"/>
      <c r="PWZ847" s="32"/>
      <c r="PXA847" s="32"/>
      <c r="PXB847" s="32"/>
      <c r="PXC847" s="32"/>
      <c r="PXD847" s="32"/>
      <c r="PXE847" s="32"/>
      <c r="PXF847" s="32"/>
      <c r="PXG847" s="32"/>
      <c r="PXH847" s="32"/>
      <c r="PXI847" s="32"/>
      <c r="PXJ847" s="32"/>
      <c r="PXK847" s="32"/>
      <c r="PXL847" s="32"/>
      <c r="PXM847" s="32"/>
      <c r="PXN847" s="32"/>
      <c r="PXO847" s="32"/>
      <c r="PXP847" s="32"/>
      <c r="PXQ847" s="32"/>
      <c r="PXR847" s="32"/>
      <c r="PXS847" s="32"/>
      <c r="PXT847" s="32"/>
      <c r="PXU847" s="32"/>
      <c r="PXV847" s="32"/>
      <c r="PXW847" s="32"/>
      <c r="PXX847" s="32"/>
      <c r="PXY847" s="32"/>
      <c r="PXZ847" s="32"/>
      <c r="PYA847" s="32"/>
      <c r="PYB847" s="32"/>
      <c r="PYC847" s="32"/>
      <c r="PYD847" s="32"/>
      <c r="PYE847" s="32"/>
      <c r="PYF847" s="32"/>
      <c r="PYG847" s="32"/>
      <c r="PYH847" s="32"/>
      <c r="PYI847" s="32"/>
      <c r="PYJ847" s="32"/>
      <c r="PYK847" s="32"/>
      <c r="PYL847" s="32"/>
      <c r="PYM847" s="32"/>
      <c r="PYN847" s="32"/>
      <c r="PYO847" s="32"/>
      <c r="PYP847" s="32"/>
      <c r="PYQ847" s="32"/>
      <c r="PYR847" s="32"/>
      <c r="PYS847" s="32"/>
      <c r="PYT847" s="32"/>
      <c r="PYU847" s="32"/>
      <c r="PYV847" s="32"/>
      <c r="PYW847" s="32"/>
      <c r="PYX847" s="32"/>
      <c r="PYY847" s="32"/>
      <c r="PYZ847" s="32"/>
      <c r="PZA847" s="32"/>
      <c r="PZB847" s="32"/>
      <c r="PZC847" s="32"/>
      <c r="PZD847" s="32"/>
      <c r="PZE847" s="32"/>
      <c r="PZF847" s="32"/>
      <c r="PZG847" s="32"/>
      <c r="PZH847" s="32"/>
      <c r="PZI847" s="32"/>
      <c r="PZJ847" s="32"/>
      <c r="PZK847" s="32"/>
      <c r="PZL847" s="32"/>
      <c r="PZM847" s="32"/>
      <c r="PZN847" s="32"/>
      <c r="PZO847" s="32"/>
      <c r="PZP847" s="32"/>
      <c r="PZQ847" s="32"/>
      <c r="PZR847" s="32"/>
      <c r="PZS847" s="32"/>
      <c r="PZT847" s="32"/>
      <c r="PZU847" s="32"/>
      <c r="PZV847" s="32"/>
      <c r="PZW847" s="32"/>
      <c r="PZX847" s="32"/>
      <c r="PZY847" s="32"/>
      <c r="PZZ847" s="32"/>
      <c r="QAA847" s="32"/>
      <c r="QAB847" s="32"/>
      <c r="QAC847" s="32"/>
      <c r="QAD847" s="32"/>
      <c r="QAE847" s="32"/>
      <c r="QAF847" s="32"/>
      <c r="QAG847" s="32"/>
      <c r="QAH847" s="32"/>
      <c r="QAI847" s="32"/>
      <c r="QAJ847" s="32"/>
      <c r="QAK847" s="32"/>
      <c r="QAL847" s="32"/>
      <c r="QAM847" s="32"/>
      <c r="QAN847" s="32"/>
      <c r="QAO847" s="32"/>
      <c r="QAP847" s="32"/>
      <c r="QAQ847" s="32"/>
      <c r="QAR847" s="32"/>
      <c r="QAS847" s="32"/>
      <c r="QAT847" s="32"/>
      <c r="QAU847" s="32"/>
      <c r="QAV847" s="32"/>
      <c r="QAW847" s="32"/>
      <c r="QAX847" s="32"/>
      <c r="QAY847" s="32"/>
      <c r="QAZ847" s="32"/>
      <c r="QBA847" s="32"/>
      <c r="QBB847" s="32"/>
      <c r="QBC847" s="32"/>
      <c r="QBD847" s="32"/>
      <c r="QBE847" s="32"/>
      <c r="QBF847" s="32"/>
      <c r="QBG847" s="32"/>
      <c r="QBH847" s="32"/>
      <c r="QBI847" s="32"/>
      <c r="QBJ847" s="32"/>
      <c r="QBK847" s="32"/>
      <c r="QBL847" s="32"/>
      <c r="QBM847" s="32"/>
      <c r="QBN847" s="32"/>
      <c r="QBO847" s="32"/>
      <c r="QBP847" s="32"/>
      <c r="QBQ847" s="32"/>
      <c r="QBR847" s="32"/>
      <c r="QBS847" s="32"/>
      <c r="QBT847" s="32"/>
      <c r="QBU847" s="32"/>
      <c r="QBV847" s="32"/>
      <c r="QBW847" s="32"/>
      <c r="QBX847" s="32"/>
      <c r="QBY847" s="32"/>
      <c r="QBZ847" s="32"/>
      <c r="QCA847" s="32"/>
      <c r="QCB847" s="32"/>
      <c r="QCC847" s="32"/>
      <c r="QCD847" s="32"/>
      <c r="QCE847" s="32"/>
      <c r="QCF847" s="32"/>
      <c r="QCG847" s="32"/>
      <c r="QCH847" s="32"/>
      <c r="QCI847" s="32"/>
      <c r="QCJ847" s="32"/>
      <c r="QCK847" s="32"/>
      <c r="QCL847" s="32"/>
      <c r="QCM847" s="32"/>
      <c r="QCN847" s="32"/>
      <c r="QCO847" s="32"/>
      <c r="QCP847" s="32"/>
      <c r="QCQ847" s="32"/>
      <c r="QCR847" s="32"/>
      <c r="QCS847" s="32"/>
      <c r="QCT847" s="32"/>
      <c r="QCU847" s="32"/>
      <c r="QCV847" s="32"/>
      <c r="QCW847" s="32"/>
      <c r="QCX847" s="32"/>
      <c r="QCY847" s="32"/>
      <c r="QCZ847" s="32"/>
      <c r="QDA847" s="32"/>
      <c r="QDB847" s="32"/>
      <c r="QDC847" s="32"/>
      <c r="QDD847" s="32"/>
      <c r="QDE847" s="32"/>
      <c r="QDF847" s="32"/>
      <c r="QDG847" s="32"/>
      <c r="QDH847" s="32"/>
      <c r="QDI847" s="32"/>
      <c r="QDJ847" s="32"/>
      <c r="QDK847" s="32"/>
      <c r="QDL847" s="32"/>
      <c r="QDM847" s="32"/>
      <c r="QDN847" s="32"/>
      <c r="QDO847" s="32"/>
      <c r="QDP847" s="32"/>
      <c r="QDQ847" s="32"/>
      <c r="QDR847" s="32"/>
      <c r="QDS847" s="32"/>
      <c r="QDT847" s="32"/>
      <c r="QDU847" s="32"/>
      <c r="QDV847" s="32"/>
      <c r="QDW847" s="32"/>
      <c r="QDX847" s="32"/>
      <c r="QDY847" s="32"/>
      <c r="QDZ847" s="32"/>
      <c r="QEA847" s="32"/>
      <c r="QEB847" s="32"/>
      <c r="QEC847" s="32"/>
      <c r="QED847" s="32"/>
      <c r="QEE847" s="32"/>
      <c r="QEF847" s="32"/>
      <c r="QEG847" s="32"/>
      <c r="QEH847" s="32"/>
      <c r="QEI847" s="32"/>
      <c r="QEJ847" s="32"/>
      <c r="QEK847" s="32"/>
      <c r="QEL847" s="32"/>
      <c r="QEM847" s="32"/>
      <c r="QEN847" s="32"/>
      <c r="QEO847" s="32"/>
      <c r="QEP847" s="32"/>
      <c r="QEQ847" s="32"/>
      <c r="QER847" s="32"/>
      <c r="QES847" s="32"/>
      <c r="QET847" s="32"/>
      <c r="QEU847" s="32"/>
      <c r="QEV847" s="32"/>
      <c r="QEW847" s="32"/>
      <c r="QEX847" s="32"/>
      <c r="QEY847" s="32"/>
      <c r="QEZ847" s="32"/>
      <c r="QFA847" s="32"/>
      <c r="QFB847" s="32"/>
      <c r="QFC847" s="32"/>
      <c r="QFD847" s="32"/>
      <c r="QFE847" s="32"/>
      <c r="QFF847" s="32"/>
      <c r="QFG847" s="32"/>
      <c r="QFH847" s="32"/>
      <c r="QFI847" s="32"/>
      <c r="QFJ847" s="32"/>
      <c r="QFK847" s="32"/>
      <c r="QFL847" s="32"/>
      <c r="QFM847" s="32"/>
      <c r="QFN847" s="32"/>
      <c r="QFO847" s="32"/>
      <c r="QFP847" s="32"/>
      <c r="QFQ847" s="32"/>
      <c r="QFR847" s="32"/>
      <c r="QFS847" s="32"/>
      <c r="QFT847" s="32"/>
      <c r="QFU847" s="32"/>
      <c r="QFV847" s="32"/>
      <c r="QFW847" s="32"/>
      <c r="QFX847" s="32"/>
      <c r="QFY847" s="32"/>
      <c r="QFZ847" s="32"/>
      <c r="QGA847" s="32"/>
      <c r="QGB847" s="32"/>
      <c r="QGC847" s="32"/>
      <c r="QGD847" s="32"/>
      <c r="QGE847" s="32"/>
      <c r="QGF847" s="32"/>
      <c r="QGG847" s="32"/>
      <c r="QGH847" s="32"/>
      <c r="QGI847" s="32"/>
      <c r="QGJ847" s="32"/>
      <c r="QGK847" s="32"/>
      <c r="QGL847" s="32"/>
      <c r="QGM847" s="32"/>
      <c r="QGN847" s="32"/>
      <c r="QGO847" s="32"/>
      <c r="QGP847" s="32"/>
      <c r="QGQ847" s="32"/>
      <c r="QGR847" s="32"/>
      <c r="QGS847" s="32"/>
      <c r="QGT847" s="32"/>
      <c r="QGU847" s="32"/>
      <c r="QGV847" s="32"/>
      <c r="QGW847" s="32"/>
      <c r="QGX847" s="32"/>
      <c r="QGY847" s="32"/>
      <c r="QGZ847" s="32"/>
      <c r="QHA847" s="32"/>
      <c r="QHB847" s="32"/>
      <c r="QHC847" s="32"/>
      <c r="QHD847" s="32"/>
      <c r="QHE847" s="32"/>
      <c r="QHF847" s="32"/>
      <c r="QHG847" s="32"/>
      <c r="QHH847" s="32"/>
      <c r="QHI847" s="32"/>
      <c r="QHJ847" s="32"/>
      <c r="QHK847" s="32"/>
      <c r="QHL847" s="32"/>
      <c r="QHM847" s="32"/>
      <c r="QHN847" s="32"/>
      <c r="QHO847" s="32"/>
      <c r="QHP847" s="32"/>
      <c r="QHQ847" s="32"/>
      <c r="QHR847" s="32"/>
      <c r="QHS847" s="32"/>
      <c r="QHT847" s="32"/>
      <c r="QHU847" s="32"/>
      <c r="QHV847" s="32"/>
      <c r="QHW847" s="32"/>
      <c r="QHX847" s="32"/>
      <c r="QHY847" s="32"/>
      <c r="QHZ847" s="32"/>
      <c r="QIA847" s="32"/>
      <c r="QIB847" s="32"/>
      <c r="QIC847" s="32"/>
      <c r="QID847" s="32"/>
      <c r="QIE847" s="32"/>
      <c r="QIF847" s="32"/>
      <c r="QIG847" s="32"/>
      <c r="QIH847" s="32"/>
      <c r="QII847" s="32"/>
      <c r="QIJ847" s="32"/>
      <c r="QIK847" s="32"/>
      <c r="QIL847" s="32"/>
      <c r="QIM847" s="32"/>
      <c r="QIN847" s="32"/>
      <c r="QIO847" s="32"/>
      <c r="QIP847" s="32"/>
      <c r="QIQ847" s="32"/>
      <c r="QIR847" s="32"/>
      <c r="QIS847" s="32"/>
      <c r="QIT847" s="32"/>
      <c r="QIU847" s="32"/>
      <c r="QIV847" s="32"/>
      <c r="QIW847" s="32"/>
      <c r="QIX847" s="32"/>
      <c r="QIY847" s="32"/>
      <c r="QIZ847" s="32"/>
      <c r="QJA847" s="32"/>
      <c r="QJB847" s="32"/>
      <c r="QJC847" s="32"/>
      <c r="QJD847" s="32"/>
      <c r="QJE847" s="32"/>
      <c r="QJF847" s="32"/>
      <c r="QJG847" s="32"/>
      <c r="QJH847" s="32"/>
      <c r="QJI847" s="32"/>
      <c r="QJJ847" s="32"/>
      <c r="QJK847" s="32"/>
      <c r="QJL847" s="32"/>
      <c r="QJM847" s="32"/>
      <c r="QJN847" s="32"/>
      <c r="QJO847" s="32"/>
      <c r="QJP847" s="32"/>
      <c r="QJQ847" s="32"/>
      <c r="QJR847" s="32"/>
      <c r="QJS847" s="32"/>
      <c r="QJT847" s="32"/>
      <c r="QJU847" s="32"/>
      <c r="QJV847" s="32"/>
      <c r="QJW847" s="32"/>
      <c r="QJX847" s="32"/>
      <c r="QJY847" s="32"/>
      <c r="QJZ847" s="32"/>
      <c r="QKA847" s="32"/>
      <c r="QKB847" s="32"/>
      <c r="QKC847" s="32"/>
      <c r="QKD847" s="32"/>
      <c r="QKE847" s="32"/>
      <c r="QKF847" s="32"/>
      <c r="QKG847" s="32"/>
      <c r="QKH847" s="32"/>
      <c r="QKI847" s="32"/>
      <c r="QKJ847" s="32"/>
      <c r="QKK847" s="32"/>
      <c r="QKL847" s="32"/>
      <c r="QKM847" s="32"/>
      <c r="QKN847" s="32"/>
      <c r="QKO847" s="32"/>
      <c r="QKP847" s="32"/>
      <c r="QKQ847" s="32"/>
      <c r="QKR847" s="32"/>
      <c r="QKS847" s="32"/>
      <c r="QKT847" s="32"/>
      <c r="QKU847" s="32"/>
      <c r="QKV847" s="32"/>
      <c r="QKW847" s="32"/>
      <c r="QKX847" s="32"/>
      <c r="QKY847" s="32"/>
      <c r="QKZ847" s="32"/>
      <c r="QLA847" s="32"/>
      <c r="QLB847" s="32"/>
      <c r="QLC847" s="32"/>
      <c r="QLD847" s="32"/>
      <c r="QLE847" s="32"/>
      <c r="QLF847" s="32"/>
      <c r="QLG847" s="32"/>
      <c r="QLH847" s="32"/>
      <c r="QLI847" s="32"/>
      <c r="QLJ847" s="32"/>
      <c r="QLK847" s="32"/>
      <c r="QLL847" s="32"/>
      <c r="QLM847" s="32"/>
      <c r="QLN847" s="32"/>
      <c r="QLO847" s="32"/>
      <c r="QLP847" s="32"/>
      <c r="QLQ847" s="32"/>
      <c r="QLR847" s="32"/>
      <c r="QLS847" s="32"/>
      <c r="QLT847" s="32"/>
      <c r="QLU847" s="32"/>
      <c r="QLV847" s="32"/>
      <c r="QLW847" s="32"/>
      <c r="QLX847" s="32"/>
      <c r="QLY847" s="32"/>
      <c r="QLZ847" s="32"/>
      <c r="QMA847" s="32"/>
      <c r="QMB847" s="32"/>
      <c r="QMC847" s="32"/>
      <c r="QMD847" s="32"/>
      <c r="QME847" s="32"/>
      <c r="QMF847" s="32"/>
      <c r="QMG847" s="32"/>
      <c r="QMH847" s="32"/>
      <c r="QMI847" s="32"/>
      <c r="QMJ847" s="32"/>
      <c r="QMK847" s="32"/>
      <c r="QML847" s="32"/>
      <c r="QMM847" s="32"/>
      <c r="QMN847" s="32"/>
      <c r="QMO847" s="32"/>
      <c r="QMP847" s="32"/>
      <c r="QMQ847" s="32"/>
      <c r="QMR847" s="32"/>
      <c r="QMS847" s="32"/>
      <c r="QMT847" s="32"/>
      <c r="QMU847" s="32"/>
      <c r="QMV847" s="32"/>
      <c r="QMW847" s="32"/>
      <c r="QMX847" s="32"/>
      <c r="QMY847" s="32"/>
      <c r="QMZ847" s="32"/>
      <c r="QNA847" s="32"/>
      <c r="QNB847" s="32"/>
      <c r="QNC847" s="32"/>
      <c r="QND847" s="32"/>
      <c r="QNE847" s="32"/>
      <c r="QNF847" s="32"/>
      <c r="QNG847" s="32"/>
      <c r="QNH847" s="32"/>
      <c r="QNI847" s="32"/>
      <c r="QNJ847" s="32"/>
      <c r="QNK847" s="32"/>
      <c r="QNL847" s="32"/>
      <c r="QNM847" s="32"/>
      <c r="QNN847" s="32"/>
      <c r="QNO847" s="32"/>
      <c r="QNP847" s="32"/>
      <c r="QNQ847" s="32"/>
      <c r="QNR847" s="32"/>
      <c r="QNS847" s="32"/>
      <c r="QNT847" s="32"/>
      <c r="QNU847" s="32"/>
      <c r="QNV847" s="32"/>
      <c r="QNW847" s="32"/>
      <c r="QNX847" s="32"/>
      <c r="QNY847" s="32"/>
      <c r="QNZ847" s="32"/>
      <c r="QOA847" s="32"/>
      <c r="QOB847" s="32"/>
      <c r="QOC847" s="32"/>
      <c r="QOD847" s="32"/>
      <c r="QOE847" s="32"/>
      <c r="QOF847" s="32"/>
      <c r="QOG847" s="32"/>
      <c r="QOH847" s="32"/>
      <c r="QOI847" s="32"/>
      <c r="QOJ847" s="32"/>
      <c r="QOK847" s="32"/>
      <c r="QOL847" s="32"/>
      <c r="QOM847" s="32"/>
      <c r="QON847" s="32"/>
      <c r="QOO847" s="32"/>
      <c r="QOP847" s="32"/>
      <c r="QOQ847" s="32"/>
      <c r="QOR847" s="32"/>
      <c r="QOS847" s="32"/>
      <c r="QOT847" s="32"/>
      <c r="QOU847" s="32"/>
      <c r="QOV847" s="32"/>
      <c r="QOW847" s="32"/>
      <c r="QOX847" s="32"/>
      <c r="QOY847" s="32"/>
      <c r="QOZ847" s="32"/>
      <c r="QPA847" s="32"/>
      <c r="QPB847" s="32"/>
      <c r="QPC847" s="32"/>
      <c r="QPD847" s="32"/>
      <c r="QPE847" s="32"/>
      <c r="QPF847" s="32"/>
      <c r="QPG847" s="32"/>
      <c r="QPH847" s="32"/>
      <c r="QPI847" s="32"/>
      <c r="QPJ847" s="32"/>
      <c r="QPK847" s="32"/>
      <c r="QPL847" s="32"/>
      <c r="QPM847" s="32"/>
      <c r="QPN847" s="32"/>
      <c r="QPO847" s="32"/>
      <c r="QPP847" s="32"/>
      <c r="QPQ847" s="32"/>
      <c r="QPR847" s="32"/>
      <c r="QPS847" s="32"/>
      <c r="QPT847" s="32"/>
      <c r="QPU847" s="32"/>
      <c r="QPV847" s="32"/>
      <c r="QPW847" s="32"/>
      <c r="QPX847" s="32"/>
      <c r="QPY847" s="32"/>
      <c r="QPZ847" s="32"/>
      <c r="QQA847" s="32"/>
      <c r="QQB847" s="32"/>
      <c r="QQC847" s="32"/>
      <c r="QQD847" s="32"/>
      <c r="QQE847" s="32"/>
      <c r="QQF847" s="32"/>
      <c r="QQG847" s="32"/>
      <c r="QQH847" s="32"/>
      <c r="QQI847" s="32"/>
      <c r="QQJ847" s="32"/>
      <c r="QQK847" s="32"/>
      <c r="QQL847" s="32"/>
      <c r="QQM847" s="32"/>
      <c r="QQN847" s="32"/>
      <c r="QQO847" s="32"/>
      <c r="QQP847" s="32"/>
      <c r="QQQ847" s="32"/>
      <c r="QQR847" s="32"/>
      <c r="QQS847" s="32"/>
      <c r="QQT847" s="32"/>
      <c r="QQU847" s="32"/>
      <c r="QQV847" s="32"/>
      <c r="QQW847" s="32"/>
      <c r="QQX847" s="32"/>
      <c r="QQY847" s="32"/>
      <c r="QQZ847" s="32"/>
      <c r="QRA847" s="32"/>
      <c r="QRB847" s="32"/>
      <c r="QRC847" s="32"/>
      <c r="QRD847" s="32"/>
      <c r="QRE847" s="32"/>
      <c r="QRF847" s="32"/>
      <c r="QRG847" s="32"/>
      <c r="QRH847" s="32"/>
      <c r="QRI847" s="32"/>
      <c r="QRJ847" s="32"/>
      <c r="QRK847" s="32"/>
      <c r="QRL847" s="32"/>
      <c r="QRM847" s="32"/>
      <c r="QRN847" s="32"/>
      <c r="QRO847" s="32"/>
      <c r="QRP847" s="32"/>
      <c r="QRQ847" s="32"/>
      <c r="QRR847" s="32"/>
      <c r="QRS847" s="32"/>
      <c r="QRT847" s="32"/>
      <c r="QRU847" s="32"/>
      <c r="QRV847" s="32"/>
      <c r="QRW847" s="32"/>
      <c r="QRX847" s="32"/>
      <c r="QRY847" s="32"/>
      <c r="QRZ847" s="32"/>
      <c r="QSA847" s="32"/>
      <c r="QSB847" s="32"/>
      <c r="QSC847" s="32"/>
      <c r="QSD847" s="32"/>
      <c r="QSE847" s="32"/>
      <c r="QSF847" s="32"/>
      <c r="QSG847" s="32"/>
      <c r="QSH847" s="32"/>
      <c r="QSI847" s="32"/>
      <c r="QSJ847" s="32"/>
      <c r="QSK847" s="32"/>
      <c r="QSL847" s="32"/>
      <c r="QSM847" s="32"/>
      <c r="QSN847" s="32"/>
      <c r="QSO847" s="32"/>
      <c r="QSP847" s="32"/>
      <c r="QSQ847" s="32"/>
      <c r="QSR847" s="32"/>
      <c r="QSS847" s="32"/>
      <c r="QST847" s="32"/>
      <c r="QSU847" s="32"/>
      <c r="QSV847" s="32"/>
      <c r="QSW847" s="32"/>
      <c r="QSX847" s="32"/>
      <c r="QSY847" s="32"/>
      <c r="QSZ847" s="32"/>
      <c r="QTA847" s="32"/>
      <c r="QTB847" s="32"/>
      <c r="QTC847" s="32"/>
      <c r="QTD847" s="32"/>
      <c r="QTE847" s="32"/>
      <c r="QTF847" s="32"/>
      <c r="QTG847" s="32"/>
      <c r="QTH847" s="32"/>
      <c r="QTI847" s="32"/>
      <c r="QTJ847" s="32"/>
      <c r="QTK847" s="32"/>
      <c r="QTL847" s="32"/>
      <c r="QTM847" s="32"/>
      <c r="QTN847" s="32"/>
      <c r="QTO847" s="32"/>
      <c r="QTP847" s="32"/>
      <c r="QTQ847" s="32"/>
      <c r="QTR847" s="32"/>
      <c r="QTS847" s="32"/>
      <c r="QTT847" s="32"/>
      <c r="QTU847" s="32"/>
      <c r="QTV847" s="32"/>
      <c r="QTW847" s="32"/>
      <c r="QTX847" s="32"/>
      <c r="QTY847" s="32"/>
      <c r="QTZ847" s="32"/>
      <c r="QUA847" s="32"/>
      <c r="QUB847" s="32"/>
      <c r="QUC847" s="32"/>
      <c r="QUD847" s="32"/>
      <c r="QUE847" s="32"/>
      <c r="QUF847" s="32"/>
      <c r="QUG847" s="32"/>
      <c r="QUH847" s="32"/>
      <c r="QUI847" s="32"/>
      <c r="QUJ847" s="32"/>
      <c r="QUK847" s="32"/>
      <c r="QUL847" s="32"/>
      <c r="QUM847" s="32"/>
      <c r="QUN847" s="32"/>
      <c r="QUO847" s="32"/>
      <c r="QUP847" s="32"/>
      <c r="QUQ847" s="32"/>
      <c r="QUR847" s="32"/>
      <c r="QUS847" s="32"/>
      <c r="QUT847" s="32"/>
      <c r="QUU847" s="32"/>
      <c r="QUV847" s="32"/>
      <c r="QUW847" s="32"/>
      <c r="QUX847" s="32"/>
      <c r="QUY847" s="32"/>
      <c r="QUZ847" s="32"/>
      <c r="QVA847" s="32"/>
      <c r="QVB847" s="32"/>
      <c r="QVC847" s="32"/>
      <c r="QVD847" s="32"/>
      <c r="QVE847" s="32"/>
      <c r="QVF847" s="32"/>
      <c r="QVG847" s="32"/>
      <c r="QVH847" s="32"/>
      <c r="QVI847" s="32"/>
      <c r="QVJ847" s="32"/>
      <c r="QVK847" s="32"/>
      <c r="QVL847" s="32"/>
      <c r="QVM847" s="32"/>
      <c r="QVN847" s="32"/>
      <c r="QVO847" s="32"/>
      <c r="QVP847" s="32"/>
      <c r="QVQ847" s="32"/>
      <c r="QVR847" s="32"/>
      <c r="QVS847" s="32"/>
      <c r="QVT847" s="32"/>
      <c r="QVU847" s="32"/>
      <c r="QVV847" s="32"/>
      <c r="QVW847" s="32"/>
      <c r="QVX847" s="32"/>
      <c r="QVY847" s="32"/>
      <c r="QVZ847" s="32"/>
      <c r="QWA847" s="32"/>
      <c r="QWB847" s="32"/>
      <c r="QWC847" s="32"/>
      <c r="QWD847" s="32"/>
      <c r="QWE847" s="32"/>
      <c r="QWF847" s="32"/>
      <c r="QWG847" s="32"/>
      <c r="QWH847" s="32"/>
      <c r="QWI847" s="32"/>
      <c r="QWJ847" s="32"/>
      <c r="QWK847" s="32"/>
      <c r="QWL847" s="32"/>
      <c r="QWM847" s="32"/>
      <c r="QWN847" s="32"/>
      <c r="QWO847" s="32"/>
      <c r="QWP847" s="32"/>
      <c r="QWQ847" s="32"/>
      <c r="QWR847" s="32"/>
      <c r="QWS847" s="32"/>
      <c r="QWT847" s="32"/>
      <c r="QWU847" s="32"/>
      <c r="QWV847" s="32"/>
      <c r="QWW847" s="32"/>
      <c r="QWX847" s="32"/>
      <c r="QWY847" s="32"/>
      <c r="QWZ847" s="32"/>
      <c r="QXA847" s="32"/>
      <c r="QXB847" s="32"/>
      <c r="QXC847" s="32"/>
      <c r="QXD847" s="32"/>
      <c r="QXE847" s="32"/>
      <c r="QXF847" s="32"/>
      <c r="QXG847" s="32"/>
      <c r="QXH847" s="32"/>
      <c r="QXI847" s="32"/>
      <c r="QXJ847" s="32"/>
      <c r="QXK847" s="32"/>
      <c r="QXL847" s="32"/>
      <c r="QXM847" s="32"/>
      <c r="QXN847" s="32"/>
      <c r="QXO847" s="32"/>
      <c r="QXP847" s="32"/>
      <c r="QXQ847" s="32"/>
      <c r="QXR847" s="32"/>
      <c r="QXS847" s="32"/>
      <c r="QXT847" s="32"/>
      <c r="QXU847" s="32"/>
      <c r="QXV847" s="32"/>
      <c r="QXW847" s="32"/>
      <c r="QXX847" s="32"/>
      <c r="QXY847" s="32"/>
      <c r="QXZ847" s="32"/>
      <c r="QYA847" s="32"/>
      <c r="QYB847" s="32"/>
      <c r="QYC847" s="32"/>
      <c r="QYD847" s="32"/>
      <c r="QYE847" s="32"/>
      <c r="QYF847" s="32"/>
      <c r="QYG847" s="32"/>
      <c r="QYH847" s="32"/>
      <c r="QYI847" s="32"/>
      <c r="QYJ847" s="32"/>
      <c r="QYK847" s="32"/>
      <c r="QYL847" s="32"/>
      <c r="QYM847" s="32"/>
      <c r="QYN847" s="32"/>
      <c r="QYO847" s="32"/>
      <c r="QYP847" s="32"/>
      <c r="QYQ847" s="32"/>
      <c r="QYR847" s="32"/>
      <c r="QYS847" s="32"/>
      <c r="QYT847" s="32"/>
      <c r="QYU847" s="32"/>
      <c r="QYV847" s="32"/>
      <c r="QYW847" s="32"/>
      <c r="QYX847" s="32"/>
      <c r="QYY847" s="32"/>
      <c r="QYZ847" s="32"/>
      <c r="QZA847" s="32"/>
      <c r="QZB847" s="32"/>
      <c r="QZC847" s="32"/>
      <c r="QZD847" s="32"/>
      <c r="QZE847" s="32"/>
      <c r="QZF847" s="32"/>
      <c r="QZG847" s="32"/>
      <c r="QZH847" s="32"/>
      <c r="QZI847" s="32"/>
      <c r="QZJ847" s="32"/>
      <c r="QZK847" s="32"/>
      <c r="QZL847" s="32"/>
      <c r="QZM847" s="32"/>
      <c r="QZN847" s="32"/>
      <c r="QZO847" s="32"/>
      <c r="QZP847" s="32"/>
      <c r="QZQ847" s="32"/>
      <c r="QZR847" s="32"/>
      <c r="QZS847" s="32"/>
      <c r="QZT847" s="32"/>
      <c r="QZU847" s="32"/>
      <c r="QZV847" s="32"/>
      <c r="QZW847" s="32"/>
      <c r="QZX847" s="32"/>
      <c r="QZY847" s="32"/>
      <c r="QZZ847" s="32"/>
      <c r="RAA847" s="32"/>
      <c r="RAB847" s="32"/>
      <c r="RAC847" s="32"/>
      <c r="RAD847" s="32"/>
      <c r="RAE847" s="32"/>
      <c r="RAF847" s="32"/>
      <c r="RAG847" s="32"/>
      <c r="RAH847" s="32"/>
      <c r="RAI847" s="32"/>
      <c r="RAJ847" s="32"/>
      <c r="RAK847" s="32"/>
      <c r="RAL847" s="32"/>
      <c r="RAM847" s="32"/>
      <c r="RAN847" s="32"/>
      <c r="RAO847" s="32"/>
      <c r="RAP847" s="32"/>
      <c r="RAQ847" s="32"/>
      <c r="RAR847" s="32"/>
      <c r="RAS847" s="32"/>
      <c r="RAT847" s="32"/>
      <c r="RAU847" s="32"/>
      <c r="RAV847" s="32"/>
      <c r="RAW847" s="32"/>
      <c r="RAX847" s="32"/>
      <c r="RAY847" s="32"/>
      <c r="RAZ847" s="32"/>
      <c r="RBA847" s="32"/>
      <c r="RBB847" s="32"/>
      <c r="RBC847" s="32"/>
      <c r="RBD847" s="32"/>
      <c r="RBE847" s="32"/>
      <c r="RBF847" s="32"/>
      <c r="RBG847" s="32"/>
      <c r="RBH847" s="32"/>
      <c r="RBI847" s="32"/>
      <c r="RBJ847" s="32"/>
      <c r="RBK847" s="32"/>
      <c r="RBL847" s="32"/>
      <c r="RBM847" s="32"/>
      <c r="RBN847" s="32"/>
      <c r="RBO847" s="32"/>
      <c r="RBP847" s="32"/>
      <c r="RBQ847" s="32"/>
      <c r="RBR847" s="32"/>
      <c r="RBS847" s="32"/>
      <c r="RBT847" s="32"/>
      <c r="RBU847" s="32"/>
      <c r="RBV847" s="32"/>
      <c r="RBW847" s="32"/>
      <c r="RBX847" s="32"/>
      <c r="RBY847" s="32"/>
      <c r="RBZ847" s="32"/>
      <c r="RCA847" s="32"/>
      <c r="RCB847" s="32"/>
      <c r="RCC847" s="32"/>
      <c r="RCD847" s="32"/>
      <c r="RCE847" s="32"/>
      <c r="RCF847" s="32"/>
      <c r="RCG847" s="32"/>
      <c r="RCH847" s="32"/>
      <c r="RCI847" s="32"/>
      <c r="RCJ847" s="32"/>
      <c r="RCK847" s="32"/>
      <c r="RCL847" s="32"/>
      <c r="RCM847" s="32"/>
      <c r="RCN847" s="32"/>
      <c r="RCO847" s="32"/>
      <c r="RCP847" s="32"/>
      <c r="RCQ847" s="32"/>
      <c r="RCR847" s="32"/>
      <c r="RCS847" s="32"/>
      <c r="RCT847" s="32"/>
      <c r="RCU847" s="32"/>
      <c r="RCV847" s="32"/>
      <c r="RCW847" s="32"/>
      <c r="RCX847" s="32"/>
      <c r="RCY847" s="32"/>
      <c r="RCZ847" s="32"/>
      <c r="RDA847" s="32"/>
      <c r="RDB847" s="32"/>
      <c r="RDC847" s="32"/>
      <c r="RDD847" s="32"/>
      <c r="RDE847" s="32"/>
      <c r="RDF847" s="32"/>
      <c r="RDG847" s="32"/>
      <c r="RDH847" s="32"/>
      <c r="RDI847" s="32"/>
      <c r="RDJ847" s="32"/>
      <c r="RDK847" s="32"/>
      <c r="RDL847" s="32"/>
      <c r="RDM847" s="32"/>
      <c r="RDN847" s="32"/>
      <c r="RDO847" s="32"/>
      <c r="RDP847" s="32"/>
      <c r="RDQ847" s="32"/>
      <c r="RDR847" s="32"/>
      <c r="RDS847" s="32"/>
      <c r="RDT847" s="32"/>
      <c r="RDU847" s="32"/>
      <c r="RDV847" s="32"/>
      <c r="RDW847" s="32"/>
      <c r="RDX847" s="32"/>
      <c r="RDY847" s="32"/>
      <c r="RDZ847" s="32"/>
      <c r="REA847" s="32"/>
      <c r="REB847" s="32"/>
      <c r="REC847" s="32"/>
      <c r="RED847" s="32"/>
      <c r="REE847" s="32"/>
      <c r="REF847" s="32"/>
      <c r="REG847" s="32"/>
      <c r="REH847" s="32"/>
      <c r="REI847" s="32"/>
      <c r="REJ847" s="32"/>
      <c r="REK847" s="32"/>
      <c r="REL847" s="32"/>
      <c r="REM847" s="32"/>
      <c r="REN847" s="32"/>
      <c r="REO847" s="32"/>
      <c r="REP847" s="32"/>
      <c r="REQ847" s="32"/>
      <c r="RER847" s="32"/>
      <c r="RES847" s="32"/>
      <c r="RET847" s="32"/>
      <c r="REU847" s="32"/>
      <c r="REV847" s="32"/>
      <c r="REW847" s="32"/>
      <c r="REX847" s="32"/>
      <c r="REY847" s="32"/>
      <c r="REZ847" s="32"/>
      <c r="RFA847" s="32"/>
      <c r="RFB847" s="32"/>
      <c r="RFC847" s="32"/>
      <c r="RFD847" s="32"/>
      <c r="RFE847" s="32"/>
      <c r="RFF847" s="32"/>
      <c r="RFG847" s="32"/>
      <c r="RFH847" s="32"/>
      <c r="RFI847" s="32"/>
      <c r="RFJ847" s="32"/>
      <c r="RFK847" s="32"/>
      <c r="RFL847" s="32"/>
      <c r="RFM847" s="32"/>
      <c r="RFN847" s="32"/>
      <c r="RFO847" s="32"/>
      <c r="RFP847" s="32"/>
      <c r="RFQ847" s="32"/>
      <c r="RFR847" s="32"/>
      <c r="RFS847" s="32"/>
      <c r="RFT847" s="32"/>
      <c r="RFU847" s="32"/>
      <c r="RFV847" s="32"/>
      <c r="RFW847" s="32"/>
      <c r="RFX847" s="32"/>
      <c r="RFY847" s="32"/>
      <c r="RFZ847" s="32"/>
      <c r="RGA847" s="32"/>
      <c r="RGB847" s="32"/>
      <c r="RGC847" s="32"/>
      <c r="RGD847" s="32"/>
      <c r="RGE847" s="32"/>
      <c r="RGF847" s="32"/>
      <c r="RGG847" s="32"/>
      <c r="RGH847" s="32"/>
      <c r="RGI847" s="32"/>
      <c r="RGJ847" s="32"/>
      <c r="RGK847" s="32"/>
      <c r="RGL847" s="32"/>
      <c r="RGM847" s="32"/>
      <c r="RGN847" s="32"/>
      <c r="RGO847" s="32"/>
      <c r="RGP847" s="32"/>
      <c r="RGQ847" s="32"/>
      <c r="RGR847" s="32"/>
      <c r="RGS847" s="32"/>
      <c r="RGT847" s="32"/>
      <c r="RGU847" s="32"/>
      <c r="RGV847" s="32"/>
      <c r="RGW847" s="32"/>
      <c r="RGX847" s="32"/>
      <c r="RGY847" s="32"/>
      <c r="RGZ847" s="32"/>
      <c r="RHA847" s="32"/>
      <c r="RHB847" s="32"/>
      <c r="RHC847" s="32"/>
      <c r="RHD847" s="32"/>
      <c r="RHE847" s="32"/>
      <c r="RHF847" s="32"/>
      <c r="RHG847" s="32"/>
      <c r="RHH847" s="32"/>
      <c r="RHI847" s="32"/>
      <c r="RHJ847" s="32"/>
      <c r="RHK847" s="32"/>
      <c r="RHL847" s="32"/>
      <c r="RHM847" s="32"/>
      <c r="RHN847" s="32"/>
      <c r="RHO847" s="32"/>
      <c r="RHP847" s="32"/>
      <c r="RHQ847" s="32"/>
      <c r="RHR847" s="32"/>
      <c r="RHS847" s="32"/>
      <c r="RHT847" s="32"/>
      <c r="RHU847" s="32"/>
      <c r="RHV847" s="32"/>
      <c r="RHW847" s="32"/>
      <c r="RHX847" s="32"/>
      <c r="RHY847" s="32"/>
      <c r="RHZ847" s="32"/>
      <c r="RIA847" s="32"/>
      <c r="RIB847" s="32"/>
      <c r="RIC847" s="32"/>
      <c r="RID847" s="32"/>
      <c r="RIE847" s="32"/>
      <c r="RIF847" s="32"/>
      <c r="RIG847" s="32"/>
      <c r="RIH847" s="32"/>
      <c r="RII847" s="32"/>
      <c r="RIJ847" s="32"/>
      <c r="RIK847" s="32"/>
      <c r="RIL847" s="32"/>
      <c r="RIM847" s="32"/>
      <c r="RIN847" s="32"/>
      <c r="RIO847" s="32"/>
      <c r="RIP847" s="32"/>
      <c r="RIQ847" s="32"/>
      <c r="RIR847" s="32"/>
      <c r="RIS847" s="32"/>
      <c r="RIT847" s="32"/>
      <c r="RIU847" s="32"/>
      <c r="RIV847" s="32"/>
      <c r="RIW847" s="32"/>
      <c r="RIX847" s="32"/>
      <c r="RIY847" s="32"/>
      <c r="RIZ847" s="32"/>
      <c r="RJA847" s="32"/>
      <c r="RJB847" s="32"/>
      <c r="RJC847" s="32"/>
      <c r="RJD847" s="32"/>
      <c r="RJE847" s="32"/>
      <c r="RJF847" s="32"/>
      <c r="RJG847" s="32"/>
      <c r="RJH847" s="32"/>
      <c r="RJI847" s="32"/>
      <c r="RJJ847" s="32"/>
      <c r="RJK847" s="32"/>
      <c r="RJL847" s="32"/>
      <c r="RJM847" s="32"/>
      <c r="RJN847" s="32"/>
      <c r="RJO847" s="32"/>
      <c r="RJP847" s="32"/>
      <c r="RJQ847" s="32"/>
      <c r="RJR847" s="32"/>
      <c r="RJS847" s="32"/>
      <c r="RJT847" s="32"/>
      <c r="RJU847" s="32"/>
      <c r="RJV847" s="32"/>
      <c r="RJW847" s="32"/>
      <c r="RJX847" s="32"/>
      <c r="RJY847" s="32"/>
      <c r="RJZ847" s="32"/>
      <c r="RKA847" s="32"/>
      <c r="RKB847" s="32"/>
      <c r="RKC847" s="32"/>
      <c r="RKD847" s="32"/>
      <c r="RKE847" s="32"/>
      <c r="RKF847" s="32"/>
      <c r="RKG847" s="32"/>
      <c r="RKH847" s="32"/>
      <c r="RKI847" s="32"/>
      <c r="RKJ847" s="32"/>
      <c r="RKK847" s="32"/>
      <c r="RKL847" s="32"/>
      <c r="RKM847" s="32"/>
      <c r="RKN847" s="32"/>
      <c r="RKO847" s="32"/>
      <c r="RKP847" s="32"/>
      <c r="RKQ847" s="32"/>
      <c r="RKR847" s="32"/>
      <c r="RKS847" s="32"/>
      <c r="RKT847" s="32"/>
      <c r="RKU847" s="32"/>
      <c r="RKV847" s="32"/>
      <c r="RKW847" s="32"/>
      <c r="RKX847" s="32"/>
      <c r="RKY847" s="32"/>
      <c r="RKZ847" s="32"/>
      <c r="RLA847" s="32"/>
      <c r="RLB847" s="32"/>
      <c r="RLC847" s="32"/>
      <c r="RLD847" s="32"/>
      <c r="RLE847" s="32"/>
      <c r="RLF847" s="32"/>
      <c r="RLG847" s="32"/>
      <c r="RLH847" s="32"/>
      <c r="RLI847" s="32"/>
      <c r="RLJ847" s="32"/>
      <c r="RLK847" s="32"/>
      <c r="RLL847" s="32"/>
      <c r="RLM847" s="32"/>
      <c r="RLN847" s="32"/>
      <c r="RLO847" s="32"/>
      <c r="RLP847" s="32"/>
      <c r="RLQ847" s="32"/>
      <c r="RLR847" s="32"/>
      <c r="RLS847" s="32"/>
      <c r="RLT847" s="32"/>
      <c r="RLU847" s="32"/>
      <c r="RLV847" s="32"/>
      <c r="RLW847" s="32"/>
      <c r="RLX847" s="32"/>
      <c r="RLY847" s="32"/>
      <c r="RLZ847" s="32"/>
      <c r="RMA847" s="32"/>
      <c r="RMB847" s="32"/>
      <c r="RMC847" s="32"/>
      <c r="RMD847" s="32"/>
      <c r="RME847" s="32"/>
      <c r="RMF847" s="32"/>
      <c r="RMG847" s="32"/>
      <c r="RMH847" s="32"/>
      <c r="RMI847" s="32"/>
      <c r="RMJ847" s="32"/>
      <c r="RMK847" s="32"/>
      <c r="RML847" s="32"/>
      <c r="RMM847" s="32"/>
      <c r="RMN847" s="32"/>
      <c r="RMO847" s="32"/>
      <c r="RMP847" s="32"/>
      <c r="RMQ847" s="32"/>
      <c r="RMR847" s="32"/>
      <c r="RMS847" s="32"/>
      <c r="RMT847" s="32"/>
      <c r="RMU847" s="32"/>
      <c r="RMV847" s="32"/>
      <c r="RMW847" s="32"/>
      <c r="RMX847" s="32"/>
      <c r="RMY847" s="32"/>
      <c r="RMZ847" s="32"/>
      <c r="RNA847" s="32"/>
      <c r="RNB847" s="32"/>
      <c r="RNC847" s="32"/>
      <c r="RND847" s="32"/>
      <c r="RNE847" s="32"/>
      <c r="RNF847" s="32"/>
      <c r="RNG847" s="32"/>
      <c r="RNH847" s="32"/>
      <c r="RNI847" s="32"/>
      <c r="RNJ847" s="32"/>
      <c r="RNK847" s="32"/>
      <c r="RNL847" s="32"/>
      <c r="RNM847" s="32"/>
      <c r="RNN847" s="32"/>
      <c r="RNO847" s="32"/>
      <c r="RNP847" s="32"/>
      <c r="RNQ847" s="32"/>
      <c r="RNR847" s="32"/>
      <c r="RNS847" s="32"/>
      <c r="RNT847" s="32"/>
      <c r="RNU847" s="32"/>
      <c r="RNV847" s="32"/>
      <c r="RNW847" s="32"/>
      <c r="RNX847" s="32"/>
      <c r="RNY847" s="32"/>
      <c r="RNZ847" s="32"/>
      <c r="ROA847" s="32"/>
      <c r="ROB847" s="32"/>
      <c r="ROC847" s="32"/>
      <c r="ROD847" s="32"/>
      <c r="ROE847" s="32"/>
      <c r="ROF847" s="32"/>
      <c r="ROG847" s="32"/>
      <c r="ROH847" s="32"/>
      <c r="ROI847" s="32"/>
      <c r="ROJ847" s="32"/>
      <c r="ROK847" s="32"/>
      <c r="ROL847" s="32"/>
      <c r="ROM847" s="32"/>
      <c r="RON847" s="32"/>
      <c r="ROO847" s="32"/>
      <c r="ROP847" s="32"/>
      <c r="ROQ847" s="32"/>
      <c r="ROR847" s="32"/>
      <c r="ROS847" s="32"/>
      <c r="ROT847" s="32"/>
      <c r="ROU847" s="32"/>
      <c r="ROV847" s="32"/>
      <c r="ROW847" s="32"/>
      <c r="ROX847" s="32"/>
      <c r="ROY847" s="32"/>
      <c r="ROZ847" s="32"/>
      <c r="RPA847" s="32"/>
      <c r="RPB847" s="32"/>
      <c r="RPC847" s="32"/>
      <c r="RPD847" s="32"/>
      <c r="RPE847" s="32"/>
      <c r="RPF847" s="32"/>
      <c r="RPG847" s="32"/>
      <c r="RPH847" s="32"/>
      <c r="RPI847" s="32"/>
      <c r="RPJ847" s="32"/>
      <c r="RPK847" s="32"/>
      <c r="RPL847" s="32"/>
      <c r="RPM847" s="32"/>
      <c r="RPN847" s="32"/>
      <c r="RPO847" s="32"/>
      <c r="RPP847" s="32"/>
      <c r="RPQ847" s="32"/>
      <c r="RPR847" s="32"/>
      <c r="RPS847" s="32"/>
      <c r="RPT847" s="32"/>
      <c r="RPU847" s="32"/>
      <c r="RPV847" s="32"/>
      <c r="RPW847" s="32"/>
      <c r="RPX847" s="32"/>
      <c r="RPY847" s="32"/>
      <c r="RPZ847" s="32"/>
      <c r="RQA847" s="32"/>
      <c r="RQB847" s="32"/>
      <c r="RQC847" s="32"/>
      <c r="RQD847" s="32"/>
      <c r="RQE847" s="32"/>
      <c r="RQF847" s="32"/>
      <c r="RQG847" s="32"/>
      <c r="RQH847" s="32"/>
      <c r="RQI847" s="32"/>
      <c r="RQJ847" s="32"/>
      <c r="RQK847" s="32"/>
      <c r="RQL847" s="32"/>
      <c r="RQM847" s="32"/>
      <c r="RQN847" s="32"/>
      <c r="RQO847" s="32"/>
      <c r="RQP847" s="32"/>
      <c r="RQQ847" s="32"/>
      <c r="RQR847" s="32"/>
      <c r="RQS847" s="32"/>
      <c r="RQT847" s="32"/>
      <c r="RQU847" s="32"/>
      <c r="RQV847" s="32"/>
      <c r="RQW847" s="32"/>
      <c r="RQX847" s="32"/>
      <c r="RQY847" s="32"/>
      <c r="RQZ847" s="32"/>
      <c r="RRA847" s="32"/>
      <c r="RRB847" s="32"/>
      <c r="RRC847" s="32"/>
      <c r="RRD847" s="32"/>
      <c r="RRE847" s="32"/>
      <c r="RRF847" s="32"/>
      <c r="RRG847" s="32"/>
      <c r="RRH847" s="32"/>
      <c r="RRI847" s="32"/>
      <c r="RRJ847" s="32"/>
      <c r="RRK847" s="32"/>
      <c r="RRL847" s="32"/>
      <c r="RRM847" s="32"/>
      <c r="RRN847" s="32"/>
      <c r="RRO847" s="32"/>
      <c r="RRP847" s="32"/>
      <c r="RRQ847" s="32"/>
      <c r="RRR847" s="32"/>
      <c r="RRS847" s="32"/>
      <c r="RRT847" s="32"/>
      <c r="RRU847" s="32"/>
      <c r="RRV847" s="32"/>
      <c r="RRW847" s="32"/>
      <c r="RRX847" s="32"/>
      <c r="RRY847" s="32"/>
      <c r="RRZ847" s="32"/>
      <c r="RSA847" s="32"/>
      <c r="RSB847" s="32"/>
      <c r="RSC847" s="32"/>
      <c r="RSD847" s="32"/>
      <c r="RSE847" s="32"/>
      <c r="RSF847" s="32"/>
      <c r="RSG847" s="32"/>
      <c r="RSH847" s="32"/>
      <c r="RSI847" s="32"/>
      <c r="RSJ847" s="32"/>
      <c r="RSK847" s="32"/>
      <c r="RSL847" s="32"/>
      <c r="RSM847" s="32"/>
      <c r="RSN847" s="32"/>
      <c r="RSO847" s="32"/>
      <c r="RSP847" s="32"/>
      <c r="RSQ847" s="32"/>
      <c r="RSR847" s="32"/>
      <c r="RSS847" s="32"/>
      <c r="RST847" s="32"/>
      <c r="RSU847" s="32"/>
      <c r="RSV847" s="32"/>
      <c r="RSW847" s="32"/>
      <c r="RSX847" s="32"/>
      <c r="RSY847" s="32"/>
      <c r="RSZ847" s="32"/>
      <c r="RTA847" s="32"/>
      <c r="RTB847" s="32"/>
      <c r="RTC847" s="32"/>
      <c r="RTD847" s="32"/>
      <c r="RTE847" s="32"/>
      <c r="RTF847" s="32"/>
      <c r="RTG847" s="32"/>
      <c r="RTH847" s="32"/>
      <c r="RTI847" s="32"/>
      <c r="RTJ847" s="32"/>
      <c r="RTK847" s="32"/>
      <c r="RTL847" s="32"/>
      <c r="RTM847" s="32"/>
      <c r="RTN847" s="32"/>
      <c r="RTO847" s="32"/>
      <c r="RTP847" s="32"/>
      <c r="RTQ847" s="32"/>
      <c r="RTR847" s="32"/>
      <c r="RTS847" s="32"/>
      <c r="RTT847" s="32"/>
      <c r="RTU847" s="32"/>
      <c r="RTV847" s="32"/>
      <c r="RTW847" s="32"/>
      <c r="RTX847" s="32"/>
      <c r="RTY847" s="32"/>
      <c r="RTZ847" s="32"/>
      <c r="RUA847" s="32"/>
      <c r="RUB847" s="32"/>
      <c r="RUC847" s="32"/>
      <c r="RUD847" s="32"/>
      <c r="RUE847" s="32"/>
      <c r="RUF847" s="32"/>
      <c r="RUG847" s="32"/>
      <c r="RUH847" s="32"/>
      <c r="RUI847" s="32"/>
      <c r="RUJ847" s="32"/>
      <c r="RUK847" s="32"/>
      <c r="RUL847" s="32"/>
      <c r="RUM847" s="32"/>
      <c r="RUN847" s="32"/>
      <c r="RUO847" s="32"/>
      <c r="RUP847" s="32"/>
      <c r="RUQ847" s="32"/>
      <c r="RUR847" s="32"/>
      <c r="RUS847" s="32"/>
      <c r="RUT847" s="32"/>
      <c r="RUU847" s="32"/>
      <c r="RUV847" s="32"/>
      <c r="RUW847" s="32"/>
      <c r="RUX847" s="32"/>
      <c r="RUY847" s="32"/>
      <c r="RUZ847" s="32"/>
      <c r="RVA847" s="32"/>
      <c r="RVB847" s="32"/>
      <c r="RVC847" s="32"/>
      <c r="RVD847" s="32"/>
      <c r="RVE847" s="32"/>
      <c r="RVF847" s="32"/>
      <c r="RVG847" s="32"/>
      <c r="RVH847" s="32"/>
      <c r="RVI847" s="32"/>
      <c r="RVJ847" s="32"/>
      <c r="RVK847" s="32"/>
      <c r="RVL847" s="32"/>
      <c r="RVM847" s="32"/>
      <c r="RVN847" s="32"/>
      <c r="RVO847" s="32"/>
      <c r="RVP847" s="32"/>
      <c r="RVQ847" s="32"/>
      <c r="RVR847" s="32"/>
      <c r="RVS847" s="32"/>
      <c r="RVT847" s="32"/>
      <c r="RVU847" s="32"/>
      <c r="RVV847" s="32"/>
      <c r="RVW847" s="32"/>
      <c r="RVX847" s="32"/>
      <c r="RVY847" s="32"/>
      <c r="RVZ847" s="32"/>
      <c r="RWA847" s="32"/>
      <c r="RWB847" s="32"/>
      <c r="RWC847" s="32"/>
      <c r="RWD847" s="32"/>
      <c r="RWE847" s="32"/>
      <c r="RWF847" s="32"/>
      <c r="RWG847" s="32"/>
      <c r="RWH847" s="32"/>
      <c r="RWI847" s="32"/>
      <c r="RWJ847" s="32"/>
      <c r="RWK847" s="32"/>
      <c r="RWL847" s="32"/>
      <c r="RWM847" s="32"/>
      <c r="RWN847" s="32"/>
      <c r="RWO847" s="32"/>
      <c r="RWP847" s="32"/>
      <c r="RWQ847" s="32"/>
      <c r="RWR847" s="32"/>
      <c r="RWS847" s="32"/>
      <c r="RWT847" s="32"/>
      <c r="RWU847" s="32"/>
      <c r="RWV847" s="32"/>
      <c r="RWW847" s="32"/>
      <c r="RWX847" s="32"/>
      <c r="RWY847" s="32"/>
      <c r="RWZ847" s="32"/>
      <c r="RXA847" s="32"/>
      <c r="RXB847" s="32"/>
      <c r="RXC847" s="32"/>
      <c r="RXD847" s="32"/>
      <c r="RXE847" s="32"/>
      <c r="RXF847" s="32"/>
      <c r="RXG847" s="32"/>
      <c r="RXH847" s="32"/>
      <c r="RXI847" s="32"/>
      <c r="RXJ847" s="32"/>
      <c r="RXK847" s="32"/>
      <c r="RXL847" s="32"/>
      <c r="RXM847" s="32"/>
      <c r="RXN847" s="32"/>
      <c r="RXO847" s="32"/>
      <c r="RXP847" s="32"/>
      <c r="RXQ847" s="32"/>
      <c r="RXR847" s="32"/>
      <c r="RXS847" s="32"/>
      <c r="RXT847" s="32"/>
      <c r="RXU847" s="32"/>
      <c r="RXV847" s="32"/>
      <c r="RXW847" s="32"/>
      <c r="RXX847" s="32"/>
      <c r="RXY847" s="32"/>
      <c r="RXZ847" s="32"/>
      <c r="RYA847" s="32"/>
      <c r="RYB847" s="32"/>
      <c r="RYC847" s="32"/>
      <c r="RYD847" s="32"/>
      <c r="RYE847" s="32"/>
      <c r="RYF847" s="32"/>
      <c r="RYG847" s="32"/>
      <c r="RYH847" s="32"/>
      <c r="RYI847" s="32"/>
      <c r="RYJ847" s="32"/>
      <c r="RYK847" s="32"/>
      <c r="RYL847" s="32"/>
      <c r="RYM847" s="32"/>
      <c r="RYN847" s="32"/>
      <c r="RYO847" s="32"/>
      <c r="RYP847" s="32"/>
      <c r="RYQ847" s="32"/>
      <c r="RYR847" s="32"/>
      <c r="RYS847" s="32"/>
      <c r="RYT847" s="32"/>
      <c r="RYU847" s="32"/>
      <c r="RYV847" s="32"/>
      <c r="RYW847" s="32"/>
      <c r="RYX847" s="32"/>
      <c r="RYY847" s="32"/>
      <c r="RYZ847" s="32"/>
      <c r="RZA847" s="32"/>
      <c r="RZB847" s="32"/>
      <c r="RZC847" s="32"/>
      <c r="RZD847" s="32"/>
      <c r="RZE847" s="32"/>
      <c r="RZF847" s="32"/>
      <c r="RZG847" s="32"/>
      <c r="RZH847" s="32"/>
      <c r="RZI847" s="32"/>
      <c r="RZJ847" s="32"/>
      <c r="RZK847" s="32"/>
      <c r="RZL847" s="32"/>
      <c r="RZM847" s="32"/>
      <c r="RZN847" s="32"/>
      <c r="RZO847" s="32"/>
      <c r="RZP847" s="32"/>
      <c r="RZQ847" s="32"/>
      <c r="RZR847" s="32"/>
      <c r="RZS847" s="32"/>
      <c r="RZT847" s="32"/>
      <c r="RZU847" s="32"/>
      <c r="RZV847" s="32"/>
      <c r="RZW847" s="32"/>
      <c r="RZX847" s="32"/>
      <c r="RZY847" s="32"/>
      <c r="RZZ847" s="32"/>
      <c r="SAA847" s="32"/>
      <c r="SAB847" s="32"/>
      <c r="SAC847" s="32"/>
      <c r="SAD847" s="32"/>
      <c r="SAE847" s="32"/>
      <c r="SAF847" s="32"/>
      <c r="SAG847" s="32"/>
      <c r="SAH847" s="32"/>
      <c r="SAI847" s="32"/>
      <c r="SAJ847" s="32"/>
      <c r="SAK847" s="32"/>
      <c r="SAL847" s="32"/>
      <c r="SAM847" s="32"/>
      <c r="SAN847" s="32"/>
      <c r="SAO847" s="32"/>
      <c r="SAP847" s="32"/>
      <c r="SAQ847" s="32"/>
      <c r="SAR847" s="32"/>
      <c r="SAS847" s="32"/>
      <c r="SAT847" s="32"/>
      <c r="SAU847" s="32"/>
      <c r="SAV847" s="32"/>
      <c r="SAW847" s="32"/>
      <c r="SAX847" s="32"/>
      <c r="SAY847" s="32"/>
      <c r="SAZ847" s="32"/>
      <c r="SBA847" s="32"/>
      <c r="SBB847" s="32"/>
      <c r="SBC847" s="32"/>
      <c r="SBD847" s="32"/>
      <c r="SBE847" s="32"/>
      <c r="SBF847" s="32"/>
      <c r="SBG847" s="32"/>
      <c r="SBH847" s="32"/>
      <c r="SBI847" s="32"/>
      <c r="SBJ847" s="32"/>
      <c r="SBK847" s="32"/>
      <c r="SBL847" s="32"/>
      <c r="SBM847" s="32"/>
      <c r="SBN847" s="32"/>
      <c r="SBO847" s="32"/>
      <c r="SBP847" s="32"/>
      <c r="SBQ847" s="32"/>
      <c r="SBR847" s="32"/>
      <c r="SBS847" s="32"/>
      <c r="SBT847" s="32"/>
      <c r="SBU847" s="32"/>
      <c r="SBV847" s="32"/>
      <c r="SBW847" s="32"/>
      <c r="SBX847" s="32"/>
      <c r="SBY847" s="32"/>
      <c r="SBZ847" s="32"/>
      <c r="SCA847" s="32"/>
      <c r="SCB847" s="32"/>
      <c r="SCC847" s="32"/>
      <c r="SCD847" s="32"/>
      <c r="SCE847" s="32"/>
      <c r="SCF847" s="32"/>
      <c r="SCG847" s="32"/>
      <c r="SCH847" s="32"/>
      <c r="SCI847" s="32"/>
      <c r="SCJ847" s="32"/>
      <c r="SCK847" s="32"/>
      <c r="SCL847" s="32"/>
      <c r="SCM847" s="32"/>
      <c r="SCN847" s="32"/>
      <c r="SCO847" s="32"/>
      <c r="SCP847" s="32"/>
      <c r="SCQ847" s="32"/>
      <c r="SCR847" s="32"/>
      <c r="SCS847" s="32"/>
      <c r="SCT847" s="32"/>
      <c r="SCU847" s="32"/>
      <c r="SCV847" s="32"/>
      <c r="SCW847" s="32"/>
      <c r="SCX847" s="32"/>
      <c r="SCY847" s="32"/>
      <c r="SCZ847" s="32"/>
      <c r="SDA847" s="32"/>
      <c r="SDB847" s="32"/>
      <c r="SDC847" s="32"/>
      <c r="SDD847" s="32"/>
      <c r="SDE847" s="32"/>
      <c r="SDF847" s="32"/>
      <c r="SDG847" s="32"/>
      <c r="SDH847" s="32"/>
      <c r="SDI847" s="32"/>
      <c r="SDJ847" s="32"/>
      <c r="SDK847" s="32"/>
      <c r="SDL847" s="32"/>
      <c r="SDM847" s="32"/>
      <c r="SDN847" s="32"/>
      <c r="SDO847" s="32"/>
      <c r="SDP847" s="32"/>
      <c r="SDQ847" s="32"/>
      <c r="SDR847" s="32"/>
      <c r="SDS847" s="32"/>
      <c r="SDT847" s="32"/>
      <c r="SDU847" s="32"/>
      <c r="SDV847" s="32"/>
      <c r="SDW847" s="32"/>
      <c r="SDX847" s="32"/>
      <c r="SDY847" s="32"/>
      <c r="SDZ847" s="32"/>
      <c r="SEA847" s="32"/>
      <c r="SEB847" s="32"/>
      <c r="SEC847" s="32"/>
      <c r="SED847" s="32"/>
      <c r="SEE847" s="32"/>
      <c r="SEF847" s="32"/>
      <c r="SEG847" s="32"/>
      <c r="SEH847" s="32"/>
      <c r="SEI847" s="32"/>
      <c r="SEJ847" s="32"/>
      <c r="SEK847" s="32"/>
      <c r="SEL847" s="32"/>
      <c r="SEM847" s="32"/>
      <c r="SEN847" s="32"/>
      <c r="SEO847" s="32"/>
      <c r="SEP847" s="32"/>
      <c r="SEQ847" s="32"/>
      <c r="SER847" s="32"/>
      <c r="SES847" s="32"/>
      <c r="SET847" s="32"/>
      <c r="SEU847" s="32"/>
      <c r="SEV847" s="32"/>
      <c r="SEW847" s="32"/>
      <c r="SEX847" s="32"/>
      <c r="SEY847" s="32"/>
      <c r="SEZ847" s="32"/>
      <c r="SFA847" s="32"/>
      <c r="SFB847" s="32"/>
      <c r="SFC847" s="32"/>
      <c r="SFD847" s="32"/>
      <c r="SFE847" s="32"/>
      <c r="SFF847" s="32"/>
      <c r="SFG847" s="32"/>
      <c r="SFH847" s="32"/>
      <c r="SFI847" s="32"/>
      <c r="SFJ847" s="32"/>
      <c r="SFK847" s="32"/>
      <c r="SFL847" s="32"/>
      <c r="SFM847" s="32"/>
      <c r="SFN847" s="32"/>
      <c r="SFO847" s="32"/>
      <c r="SFP847" s="32"/>
      <c r="SFQ847" s="32"/>
      <c r="SFR847" s="32"/>
      <c r="SFS847" s="32"/>
      <c r="SFT847" s="32"/>
      <c r="SFU847" s="32"/>
      <c r="SFV847" s="32"/>
      <c r="SFW847" s="32"/>
      <c r="SFX847" s="32"/>
      <c r="SFY847" s="32"/>
      <c r="SFZ847" s="32"/>
      <c r="SGA847" s="32"/>
      <c r="SGB847" s="32"/>
      <c r="SGC847" s="32"/>
      <c r="SGD847" s="32"/>
      <c r="SGE847" s="32"/>
      <c r="SGF847" s="32"/>
      <c r="SGG847" s="32"/>
      <c r="SGH847" s="32"/>
      <c r="SGI847" s="32"/>
      <c r="SGJ847" s="32"/>
      <c r="SGK847" s="32"/>
      <c r="SGL847" s="32"/>
      <c r="SGM847" s="32"/>
      <c r="SGN847" s="32"/>
      <c r="SGO847" s="32"/>
      <c r="SGP847" s="32"/>
      <c r="SGQ847" s="32"/>
      <c r="SGR847" s="32"/>
      <c r="SGS847" s="32"/>
      <c r="SGT847" s="32"/>
      <c r="SGU847" s="32"/>
      <c r="SGV847" s="32"/>
      <c r="SGW847" s="32"/>
      <c r="SGX847" s="32"/>
      <c r="SGY847" s="32"/>
      <c r="SGZ847" s="32"/>
      <c r="SHA847" s="32"/>
      <c r="SHB847" s="32"/>
      <c r="SHC847" s="32"/>
      <c r="SHD847" s="32"/>
      <c r="SHE847" s="32"/>
      <c r="SHF847" s="32"/>
      <c r="SHG847" s="32"/>
      <c r="SHH847" s="32"/>
      <c r="SHI847" s="32"/>
      <c r="SHJ847" s="32"/>
      <c r="SHK847" s="32"/>
      <c r="SHL847" s="32"/>
      <c r="SHM847" s="32"/>
      <c r="SHN847" s="32"/>
      <c r="SHO847" s="32"/>
      <c r="SHP847" s="32"/>
      <c r="SHQ847" s="32"/>
      <c r="SHR847" s="32"/>
      <c r="SHS847" s="32"/>
      <c r="SHT847" s="32"/>
      <c r="SHU847" s="32"/>
      <c r="SHV847" s="32"/>
      <c r="SHW847" s="32"/>
      <c r="SHX847" s="32"/>
      <c r="SHY847" s="32"/>
      <c r="SHZ847" s="32"/>
      <c r="SIA847" s="32"/>
      <c r="SIB847" s="32"/>
      <c r="SIC847" s="32"/>
      <c r="SID847" s="32"/>
      <c r="SIE847" s="32"/>
      <c r="SIF847" s="32"/>
      <c r="SIG847" s="32"/>
      <c r="SIH847" s="32"/>
      <c r="SII847" s="32"/>
      <c r="SIJ847" s="32"/>
      <c r="SIK847" s="32"/>
      <c r="SIL847" s="32"/>
      <c r="SIM847" s="32"/>
      <c r="SIN847" s="32"/>
      <c r="SIO847" s="32"/>
      <c r="SIP847" s="32"/>
      <c r="SIQ847" s="32"/>
      <c r="SIR847" s="32"/>
      <c r="SIS847" s="32"/>
      <c r="SIT847" s="32"/>
      <c r="SIU847" s="32"/>
      <c r="SIV847" s="32"/>
      <c r="SIW847" s="32"/>
      <c r="SIX847" s="32"/>
      <c r="SIY847" s="32"/>
      <c r="SIZ847" s="32"/>
      <c r="SJA847" s="32"/>
      <c r="SJB847" s="32"/>
      <c r="SJC847" s="32"/>
      <c r="SJD847" s="32"/>
      <c r="SJE847" s="32"/>
      <c r="SJF847" s="32"/>
      <c r="SJG847" s="32"/>
      <c r="SJH847" s="32"/>
      <c r="SJI847" s="32"/>
      <c r="SJJ847" s="32"/>
      <c r="SJK847" s="32"/>
      <c r="SJL847" s="32"/>
      <c r="SJM847" s="32"/>
      <c r="SJN847" s="32"/>
      <c r="SJO847" s="32"/>
      <c r="SJP847" s="32"/>
      <c r="SJQ847" s="32"/>
      <c r="SJR847" s="32"/>
      <c r="SJS847" s="32"/>
      <c r="SJT847" s="32"/>
      <c r="SJU847" s="32"/>
      <c r="SJV847" s="32"/>
      <c r="SJW847" s="32"/>
      <c r="SJX847" s="32"/>
      <c r="SJY847" s="32"/>
      <c r="SJZ847" s="32"/>
      <c r="SKA847" s="32"/>
      <c r="SKB847" s="32"/>
      <c r="SKC847" s="32"/>
      <c r="SKD847" s="32"/>
      <c r="SKE847" s="32"/>
      <c r="SKF847" s="32"/>
      <c r="SKG847" s="32"/>
      <c r="SKH847" s="32"/>
      <c r="SKI847" s="32"/>
      <c r="SKJ847" s="32"/>
      <c r="SKK847" s="32"/>
      <c r="SKL847" s="32"/>
      <c r="SKM847" s="32"/>
      <c r="SKN847" s="32"/>
      <c r="SKO847" s="32"/>
      <c r="SKP847" s="32"/>
      <c r="SKQ847" s="32"/>
      <c r="SKR847" s="32"/>
      <c r="SKS847" s="32"/>
      <c r="SKT847" s="32"/>
      <c r="SKU847" s="32"/>
      <c r="SKV847" s="32"/>
      <c r="SKW847" s="32"/>
      <c r="SKX847" s="32"/>
      <c r="SKY847" s="32"/>
      <c r="SKZ847" s="32"/>
      <c r="SLA847" s="32"/>
      <c r="SLB847" s="32"/>
      <c r="SLC847" s="32"/>
      <c r="SLD847" s="32"/>
      <c r="SLE847" s="32"/>
      <c r="SLF847" s="32"/>
      <c r="SLG847" s="32"/>
      <c r="SLH847" s="32"/>
      <c r="SLI847" s="32"/>
      <c r="SLJ847" s="32"/>
      <c r="SLK847" s="32"/>
      <c r="SLL847" s="32"/>
      <c r="SLM847" s="32"/>
      <c r="SLN847" s="32"/>
      <c r="SLO847" s="32"/>
      <c r="SLP847" s="32"/>
      <c r="SLQ847" s="32"/>
      <c r="SLR847" s="32"/>
      <c r="SLS847" s="32"/>
      <c r="SLT847" s="32"/>
      <c r="SLU847" s="32"/>
      <c r="SLV847" s="32"/>
      <c r="SLW847" s="32"/>
      <c r="SLX847" s="32"/>
      <c r="SLY847" s="32"/>
      <c r="SLZ847" s="32"/>
      <c r="SMA847" s="32"/>
      <c r="SMB847" s="32"/>
      <c r="SMC847" s="32"/>
      <c r="SMD847" s="32"/>
      <c r="SME847" s="32"/>
      <c r="SMF847" s="32"/>
      <c r="SMG847" s="32"/>
      <c r="SMH847" s="32"/>
      <c r="SMI847" s="32"/>
      <c r="SMJ847" s="32"/>
      <c r="SMK847" s="32"/>
      <c r="SML847" s="32"/>
      <c r="SMM847" s="32"/>
      <c r="SMN847" s="32"/>
      <c r="SMO847" s="32"/>
      <c r="SMP847" s="32"/>
      <c r="SMQ847" s="32"/>
      <c r="SMR847" s="32"/>
      <c r="SMS847" s="32"/>
      <c r="SMT847" s="32"/>
      <c r="SMU847" s="32"/>
      <c r="SMV847" s="32"/>
      <c r="SMW847" s="32"/>
      <c r="SMX847" s="32"/>
      <c r="SMY847" s="32"/>
      <c r="SMZ847" s="32"/>
      <c r="SNA847" s="32"/>
      <c r="SNB847" s="32"/>
      <c r="SNC847" s="32"/>
      <c r="SND847" s="32"/>
      <c r="SNE847" s="32"/>
      <c r="SNF847" s="32"/>
      <c r="SNG847" s="32"/>
      <c r="SNH847" s="32"/>
      <c r="SNI847" s="32"/>
      <c r="SNJ847" s="32"/>
      <c r="SNK847" s="32"/>
      <c r="SNL847" s="32"/>
      <c r="SNM847" s="32"/>
      <c r="SNN847" s="32"/>
      <c r="SNO847" s="32"/>
      <c r="SNP847" s="32"/>
      <c r="SNQ847" s="32"/>
      <c r="SNR847" s="32"/>
      <c r="SNS847" s="32"/>
      <c r="SNT847" s="32"/>
      <c r="SNU847" s="32"/>
      <c r="SNV847" s="32"/>
      <c r="SNW847" s="32"/>
      <c r="SNX847" s="32"/>
      <c r="SNY847" s="32"/>
      <c r="SNZ847" s="32"/>
      <c r="SOA847" s="32"/>
      <c r="SOB847" s="32"/>
      <c r="SOC847" s="32"/>
      <c r="SOD847" s="32"/>
      <c r="SOE847" s="32"/>
      <c r="SOF847" s="32"/>
      <c r="SOG847" s="32"/>
      <c r="SOH847" s="32"/>
      <c r="SOI847" s="32"/>
      <c r="SOJ847" s="32"/>
      <c r="SOK847" s="32"/>
      <c r="SOL847" s="32"/>
      <c r="SOM847" s="32"/>
      <c r="SON847" s="32"/>
      <c r="SOO847" s="32"/>
      <c r="SOP847" s="32"/>
      <c r="SOQ847" s="32"/>
      <c r="SOR847" s="32"/>
      <c r="SOS847" s="32"/>
      <c r="SOT847" s="32"/>
      <c r="SOU847" s="32"/>
      <c r="SOV847" s="32"/>
      <c r="SOW847" s="32"/>
      <c r="SOX847" s="32"/>
      <c r="SOY847" s="32"/>
      <c r="SOZ847" s="32"/>
      <c r="SPA847" s="32"/>
      <c r="SPB847" s="32"/>
      <c r="SPC847" s="32"/>
      <c r="SPD847" s="32"/>
      <c r="SPE847" s="32"/>
      <c r="SPF847" s="32"/>
      <c r="SPG847" s="32"/>
      <c r="SPH847" s="32"/>
      <c r="SPI847" s="32"/>
      <c r="SPJ847" s="32"/>
      <c r="SPK847" s="32"/>
      <c r="SPL847" s="32"/>
      <c r="SPM847" s="32"/>
      <c r="SPN847" s="32"/>
      <c r="SPO847" s="32"/>
      <c r="SPP847" s="32"/>
      <c r="SPQ847" s="32"/>
      <c r="SPR847" s="32"/>
      <c r="SPS847" s="32"/>
      <c r="SPT847" s="32"/>
      <c r="SPU847" s="32"/>
      <c r="SPV847" s="32"/>
      <c r="SPW847" s="32"/>
      <c r="SPX847" s="32"/>
      <c r="SPY847" s="32"/>
      <c r="SPZ847" s="32"/>
      <c r="SQA847" s="32"/>
      <c r="SQB847" s="32"/>
      <c r="SQC847" s="32"/>
      <c r="SQD847" s="32"/>
      <c r="SQE847" s="32"/>
      <c r="SQF847" s="32"/>
      <c r="SQG847" s="32"/>
      <c r="SQH847" s="32"/>
      <c r="SQI847" s="32"/>
      <c r="SQJ847" s="32"/>
      <c r="SQK847" s="32"/>
      <c r="SQL847" s="32"/>
      <c r="SQM847" s="32"/>
      <c r="SQN847" s="32"/>
      <c r="SQO847" s="32"/>
      <c r="SQP847" s="32"/>
      <c r="SQQ847" s="32"/>
      <c r="SQR847" s="32"/>
      <c r="SQS847" s="32"/>
      <c r="SQT847" s="32"/>
      <c r="SQU847" s="32"/>
      <c r="SQV847" s="32"/>
      <c r="SQW847" s="32"/>
      <c r="SQX847" s="32"/>
      <c r="SQY847" s="32"/>
      <c r="SQZ847" s="32"/>
      <c r="SRA847" s="32"/>
      <c r="SRB847" s="32"/>
      <c r="SRC847" s="32"/>
      <c r="SRD847" s="32"/>
      <c r="SRE847" s="32"/>
      <c r="SRF847" s="32"/>
      <c r="SRG847" s="32"/>
      <c r="SRH847" s="32"/>
      <c r="SRI847" s="32"/>
      <c r="SRJ847" s="32"/>
      <c r="SRK847" s="32"/>
      <c r="SRL847" s="32"/>
      <c r="SRM847" s="32"/>
      <c r="SRN847" s="32"/>
      <c r="SRO847" s="32"/>
      <c r="SRP847" s="32"/>
      <c r="SRQ847" s="32"/>
      <c r="SRR847" s="32"/>
      <c r="SRS847" s="32"/>
      <c r="SRT847" s="32"/>
      <c r="SRU847" s="32"/>
      <c r="SRV847" s="32"/>
      <c r="SRW847" s="32"/>
      <c r="SRX847" s="32"/>
      <c r="SRY847" s="32"/>
      <c r="SRZ847" s="32"/>
      <c r="SSA847" s="32"/>
      <c r="SSB847" s="32"/>
      <c r="SSC847" s="32"/>
      <c r="SSD847" s="32"/>
      <c r="SSE847" s="32"/>
      <c r="SSF847" s="32"/>
      <c r="SSG847" s="32"/>
      <c r="SSH847" s="32"/>
      <c r="SSI847" s="32"/>
      <c r="SSJ847" s="32"/>
      <c r="SSK847" s="32"/>
      <c r="SSL847" s="32"/>
      <c r="SSM847" s="32"/>
      <c r="SSN847" s="32"/>
      <c r="SSO847" s="32"/>
      <c r="SSP847" s="32"/>
      <c r="SSQ847" s="32"/>
      <c r="SSR847" s="32"/>
      <c r="SSS847" s="32"/>
      <c r="SST847" s="32"/>
      <c r="SSU847" s="32"/>
      <c r="SSV847" s="32"/>
      <c r="SSW847" s="32"/>
      <c r="SSX847" s="32"/>
      <c r="SSY847" s="32"/>
      <c r="SSZ847" s="32"/>
      <c r="STA847" s="32"/>
      <c r="STB847" s="32"/>
      <c r="STC847" s="32"/>
      <c r="STD847" s="32"/>
      <c r="STE847" s="32"/>
      <c r="STF847" s="32"/>
      <c r="STG847" s="32"/>
      <c r="STH847" s="32"/>
      <c r="STI847" s="32"/>
      <c r="STJ847" s="32"/>
      <c r="STK847" s="32"/>
      <c r="STL847" s="32"/>
      <c r="STM847" s="32"/>
      <c r="STN847" s="32"/>
      <c r="STO847" s="32"/>
      <c r="STP847" s="32"/>
      <c r="STQ847" s="32"/>
      <c r="STR847" s="32"/>
      <c r="STS847" s="32"/>
      <c r="STT847" s="32"/>
      <c r="STU847" s="32"/>
      <c r="STV847" s="32"/>
      <c r="STW847" s="32"/>
      <c r="STX847" s="32"/>
      <c r="STY847" s="32"/>
      <c r="STZ847" s="32"/>
      <c r="SUA847" s="32"/>
      <c r="SUB847" s="32"/>
      <c r="SUC847" s="32"/>
      <c r="SUD847" s="32"/>
      <c r="SUE847" s="32"/>
      <c r="SUF847" s="32"/>
      <c r="SUG847" s="32"/>
      <c r="SUH847" s="32"/>
      <c r="SUI847" s="32"/>
      <c r="SUJ847" s="32"/>
      <c r="SUK847" s="32"/>
      <c r="SUL847" s="32"/>
      <c r="SUM847" s="32"/>
      <c r="SUN847" s="32"/>
      <c r="SUO847" s="32"/>
      <c r="SUP847" s="32"/>
      <c r="SUQ847" s="32"/>
      <c r="SUR847" s="32"/>
      <c r="SUS847" s="32"/>
      <c r="SUT847" s="32"/>
      <c r="SUU847" s="32"/>
      <c r="SUV847" s="32"/>
      <c r="SUW847" s="32"/>
      <c r="SUX847" s="32"/>
      <c r="SUY847" s="32"/>
      <c r="SUZ847" s="32"/>
      <c r="SVA847" s="32"/>
      <c r="SVB847" s="32"/>
      <c r="SVC847" s="32"/>
      <c r="SVD847" s="32"/>
      <c r="SVE847" s="32"/>
      <c r="SVF847" s="32"/>
      <c r="SVG847" s="32"/>
      <c r="SVH847" s="32"/>
      <c r="SVI847" s="32"/>
      <c r="SVJ847" s="32"/>
      <c r="SVK847" s="32"/>
      <c r="SVL847" s="32"/>
      <c r="SVM847" s="32"/>
      <c r="SVN847" s="32"/>
      <c r="SVO847" s="32"/>
      <c r="SVP847" s="32"/>
      <c r="SVQ847" s="32"/>
      <c r="SVR847" s="32"/>
      <c r="SVS847" s="32"/>
      <c r="SVT847" s="32"/>
      <c r="SVU847" s="32"/>
      <c r="SVV847" s="32"/>
      <c r="SVW847" s="32"/>
      <c r="SVX847" s="32"/>
      <c r="SVY847" s="32"/>
      <c r="SVZ847" s="32"/>
      <c r="SWA847" s="32"/>
      <c r="SWB847" s="32"/>
      <c r="SWC847" s="32"/>
      <c r="SWD847" s="32"/>
      <c r="SWE847" s="32"/>
      <c r="SWF847" s="32"/>
      <c r="SWG847" s="32"/>
      <c r="SWH847" s="32"/>
      <c r="SWI847" s="32"/>
      <c r="SWJ847" s="32"/>
      <c r="SWK847" s="32"/>
      <c r="SWL847" s="32"/>
      <c r="SWM847" s="32"/>
      <c r="SWN847" s="32"/>
      <c r="SWO847" s="32"/>
      <c r="SWP847" s="32"/>
      <c r="SWQ847" s="32"/>
      <c r="SWR847" s="32"/>
      <c r="SWS847" s="32"/>
      <c r="SWT847" s="32"/>
      <c r="SWU847" s="32"/>
      <c r="SWV847" s="32"/>
      <c r="SWW847" s="32"/>
      <c r="SWX847" s="32"/>
      <c r="SWY847" s="32"/>
      <c r="SWZ847" s="32"/>
      <c r="SXA847" s="32"/>
      <c r="SXB847" s="32"/>
      <c r="SXC847" s="32"/>
      <c r="SXD847" s="32"/>
      <c r="SXE847" s="32"/>
      <c r="SXF847" s="32"/>
      <c r="SXG847" s="32"/>
      <c r="SXH847" s="32"/>
      <c r="SXI847" s="32"/>
      <c r="SXJ847" s="32"/>
      <c r="SXK847" s="32"/>
      <c r="SXL847" s="32"/>
      <c r="SXM847" s="32"/>
      <c r="SXN847" s="32"/>
      <c r="SXO847" s="32"/>
      <c r="SXP847" s="32"/>
      <c r="SXQ847" s="32"/>
      <c r="SXR847" s="32"/>
      <c r="SXS847" s="32"/>
      <c r="SXT847" s="32"/>
      <c r="SXU847" s="32"/>
      <c r="SXV847" s="32"/>
      <c r="SXW847" s="32"/>
      <c r="SXX847" s="32"/>
      <c r="SXY847" s="32"/>
      <c r="SXZ847" s="32"/>
      <c r="SYA847" s="32"/>
      <c r="SYB847" s="32"/>
      <c r="SYC847" s="32"/>
      <c r="SYD847" s="32"/>
      <c r="SYE847" s="32"/>
      <c r="SYF847" s="32"/>
      <c r="SYG847" s="32"/>
      <c r="SYH847" s="32"/>
      <c r="SYI847" s="32"/>
      <c r="SYJ847" s="32"/>
      <c r="SYK847" s="32"/>
      <c r="SYL847" s="32"/>
      <c r="SYM847" s="32"/>
      <c r="SYN847" s="32"/>
      <c r="SYO847" s="32"/>
      <c r="SYP847" s="32"/>
      <c r="SYQ847" s="32"/>
      <c r="SYR847" s="32"/>
      <c r="SYS847" s="32"/>
      <c r="SYT847" s="32"/>
      <c r="SYU847" s="32"/>
      <c r="SYV847" s="32"/>
      <c r="SYW847" s="32"/>
      <c r="SYX847" s="32"/>
      <c r="SYY847" s="32"/>
      <c r="SYZ847" s="32"/>
      <c r="SZA847" s="32"/>
      <c r="SZB847" s="32"/>
      <c r="SZC847" s="32"/>
      <c r="SZD847" s="32"/>
      <c r="SZE847" s="32"/>
      <c r="SZF847" s="32"/>
      <c r="SZG847" s="32"/>
      <c r="SZH847" s="32"/>
      <c r="SZI847" s="32"/>
      <c r="SZJ847" s="32"/>
      <c r="SZK847" s="32"/>
      <c r="SZL847" s="32"/>
      <c r="SZM847" s="32"/>
      <c r="SZN847" s="32"/>
      <c r="SZO847" s="32"/>
      <c r="SZP847" s="32"/>
      <c r="SZQ847" s="32"/>
      <c r="SZR847" s="32"/>
      <c r="SZS847" s="32"/>
      <c r="SZT847" s="32"/>
      <c r="SZU847" s="32"/>
      <c r="SZV847" s="32"/>
      <c r="SZW847" s="32"/>
      <c r="SZX847" s="32"/>
      <c r="SZY847" s="32"/>
      <c r="SZZ847" s="32"/>
      <c r="TAA847" s="32"/>
      <c r="TAB847" s="32"/>
      <c r="TAC847" s="32"/>
      <c r="TAD847" s="32"/>
      <c r="TAE847" s="32"/>
      <c r="TAF847" s="32"/>
      <c r="TAG847" s="32"/>
      <c r="TAH847" s="32"/>
      <c r="TAI847" s="32"/>
      <c r="TAJ847" s="32"/>
      <c r="TAK847" s="32"/>
      <c r="TAL847" s="32"/>
      <c r="TAM847" s="32"/>
      <c r="TAN847" s="32"/>
      <c r="TAO847" s="32"/>
      <c r="TAP847" s="32"/>
      <c r="TAQ847" s="32"/>
      <c r="TAR847" s="32"/>
      <c r="TAS847" s="32"/>
      <c r="TAT847" s="32"/>
      <c r="TAU847" s="32"/>
      <c r="TAV847" s="32"/>
      <c r="TAW847" s="32"/>
      <c r="TAX847" s="32"/>
      <c r="TAY847" s="32"/>
      <c r="TAZ847" s="32"/>
      <c r="TBA847" s="32"/>
      <c r="TBB847" s="32"/>
      <c r="TBC847" s="32"/>
      <c r="TBD847" s="32"/>
      <c r="TBE847" s="32"/>
      <c r="TBF847" s="32"/>
      <c r="TBG847" s="32"/>
      <c r="TBH847" s="32"/>
      <c r="TBI847" s="32"/>
      <c r="TBJ847" s="32"/>
      <c r="TBK847" s="32"/>
      <c r="TBL847" s="32"/>
      <c r="TBM847" s="32"/>
      <c r="TBN847" s="32"/>
      <c r="TBO847" s="32"/>
      <c r="TBP847" s="32"/>
      <c r="TBQ847" s="32"/>
      <c r="TBR847" s="32"/>
      <c r="TBS847" s="32"/>
      <c r="TBT847" s="32"/>
      <c r="TBU847" s="32"/>
      <c r="TBV847" s="32"/>
      <c r="TBW847" s="32"/>
      <c r="TBX847" s="32"/>
      <c r="TBY847" s="32"/>
      <c r="TBZ847" s="32"/>
      <c r="TCA847" s="32"/>
      <c r="TCB847" s="32"/>
      <c r="TCC847" s="32"/>
      <c r="TCD847" s="32"/>
      <c r="TCE847" s="32"/>
      <c r="TCF847" s="32"/>
      <c r="TCG847" s="32"/>
      <c r="TCH847" s="32"/>
      <c r="TCI847" s="32"/>
      <c r="TCJ847" s="32"/>
      <c r="TCK847" s="32"/>
      <c r="TCL847" s="32"/>
      <c r="TCM847" s="32"/>
      <c r="TCN847" s="32"/>
      <c r="TCO847" s="32"/>
      <c r="TCP847" s="32"/>
      <c r="TCQ847" s="32"/>
      <c r="TCR847" s="32"/>
      <c r="TCS847" s="32"/>
      <c r="TCT847" s="32"/>
      <c r="TCU847" s="32"/>
      <c r="TCV847" s="32"/>
      <c r="TCW847" s="32"/>
      <c r="TCX847" s="32"/>
      <c r="TCY847" s="32"/>
      <c r="TCZ847" s="32"/>
      <c r="TDA847" s="32"/>
      <c r="TDB847" s="32"/>
      <c r="TDC847" s="32"/>
      <c r="TDD847" s="32"/>
      <c r="TDE847" s="32"/>
      <c r="TDF847" s="32"/>
      <c r="TDG847" s="32"/>
      <c r="TDH847" s="32"/>
      <c r="TDI847" s="32"/>
      <c r="TDJ847" s="32"/>
      <c r="TDK847" s="32"/>
      <c r="TDL847" s="32"/>
      <c r="TDM847" s="32"/>
      <c r="TDN847" s="32"/>
      <c r="TDO847" s="32"/>
      <c r="TDP847" s="32"/>
      <c r="TDQ847" s="32"/>
      <c r="TDR847" s="32"/>
      <c r="TDS847" s="32"/>
      <c r="TDT847" s="32"/>
      <c r="TDU847" s="32"/>
      <c r="TDV847" s="32"/>
      <c r="TDW847" s="32"/>
      <c r="TDX847" s="32"/>
      <c r="TDY847" s="32"/>
      <c r="TDZ847" s="32"/>
      <c r="TEA847" s="32"/>
      <c r="TEB847" s="32"/>
      <c r="TEC847" s="32"/>
      <c r="TED847" s="32"/>
      <c r="TEE847" s="32"/>
      <c r="TEF847" s="32"/>
      <c r="TEG847" s="32"/>
      <c r="TEH847" s="32"/>
      <c r="TEI847" s="32"/>
      <c r="TEJ847" s="32"/>
      <c r="TEK847" s="32"/>
      <c r="TEL847" s="32"/>
      <c r="TEM847" s="32"/>
      <c r="TEN847" s="32"/>
      <c r="TEO847" s="32"/>
      <c r="TEP847" s="32"/>
      <c r="TEQ847" s="32"/>
      <c r="TER847" s="32"/>
      <c r="TES847" s="32"/>
      <c r="TET847" s="32"/>
      <c r="TEU847" s="32"/>
      <c r="TEV847" s="32"/>
      <c r="TEW847" s="32"/>
      <c r="TEX847" s="32"/>
      <c r="TEY847" s="32"/>
      <c r="TEZ847" s="32"/>
      <c r="TFA847" s="32"/>
      <c r="TFB847" s="32"/>
      <c r="TFC847" s="32"/>
      <c r="TFD847" s="32"/>
      <c r="TFE847" s="32"/>
      <c r="TFF847" s="32"/>
      <c r="TFG847" s="32"/>
      <c r="TFH847" s="32"/>
      <c r="TFI847" s="32"/>
      <c r="TFJ847" s="32"/>
      <c r="TFK847" s="32"/>
      <c r="TFL847" s="32"/>
      <c r="TFM847" s="32"/>
      <c r="TFN847" s="32"/>
      <c r="TFO847" s="32"/>
      <c r="TFP847" s="32"/>
      <c r="TFQ847" s="32"/>
      <c r="TFR847" s="32"/>
      <c r="TFS847" s="32"/>
      <c r="TFT847" s="32"/>
      <c r="TFU847" s="32"/>
      <c r="TFV847" s="32"/>
      <c r="TFW847" s="32"/>
      <c r="TFX847" s="32"/>
      <c r="TFY847" s="32"/>
      <c r="TFZ847" s="32"/>
      <c r="TGA847" s="32"/>
      <c r="TGB847" s="32"/>
      <c r="TGC847" s="32"/>
      <c r="TGD847" s="32"/>
      <c r="TGE847" s="32"/>
      <c r="TGF847" s="32"/>
      <c r="TGG847" s="32"/>
      <c r="TGH847" s="32"/>
      <c r="TGI847" s="32"/>
      <c r="TGJ847" s="32"/>
      <c r="TGK847" s="32"/>
      <c r="TGL847" s="32"/>
      <c r="TGM847" s="32"/>
      <c r="TGN847" s="32"/>
      <c r="TGO847" s="32"/>
      <c r="TGP847" s="32"/>
      <c r="TGQ847" s="32"/>
      <c r="TGR847" s="32"/>
      <c r="TGS847" s="32"/>
      <c r="TGT847" s="32"/>
      <c r="TGU847" s="32"/>
      <c r="TGV847" s="32"/>
      <c r="TGW847" s="32"/>
      <c r="TGX847" s="32"/>
      <c r="TGY847" s="32"/>
      <c r="TGZ847" s="32"/>
      <c r="THA847" s="32"/>
      <c r="THB847" s="32"/>
      <c r="THC847" s="32"/>
      <c r="THD847" s="32"/>
      <c r="THE847" s="32"/>
      <c r="THF847" s="32"/>
      <c r="THG847" s="32"/>
      <c r="THH847" s="32"/>
      <c r="THI847" s="32"/>
      <c r="THJ847" s="32"/>
      <c r="THK847" s="32"/>
      <c r="THL847" s="32"/>
      <c r="THM847" s="32"/>
      <c r="THN847" s="32"/>
      <c r="THO847" s="32"/>
      <c r="THP847" s="32"/>
      <c r="THQ847" s="32"/>
      <c r="THR847" s="32"/>
      <c r="THS847" s="32"/>
      <c r="THT847" s="32"/>
      <c r="THU847" s="32"/>
      <c r="THV847" s="32"/>
      <c r="THW847" s="32"/>
      <c r="THX847" s="32"/>
      <c r="THY847" s="32"/>
      <c r="THZ847" s="32"/>
      <c r="TIA847" s="32"/>
      <c r="TIB847" s="32"/>
      <c r="TIC847" s="32"/>
      <c r="TID847" s="32"/>
      <c r="TIE847" s="32"/>
      <c r="TIF847" s="32"/>
      <c r="TIG847" s="32"/>
      <c r="TIH847" s="32"/>
      <c r="TII847" s="32"/>
      <c r="TIJ847" s="32"/>
      <c r="TIK847" s="32"/>
      <c r="TIL847" s="32"/>
      <c r="TIM847" s="32"/>
      <c r="TIN847" s="32"/>
      <c r="TIO847" s="32"/>
      <c r="TIP847" s="32"/>
      <c r="TIQ847" s="32"/>
      <c r="TIR847" s="32"/>
      <c r="TIS847" s="32"/>
      <c r="TIT847" s="32"/>
      <c r="TIU847" s="32"/>
      <c r="TIV847" s="32"/>
      <c r="TIW847" s="32"/>
      <c r="TIX847" s="32"/>
      <c r="TIY847" s="32"/>
      <c r="TIZ847" s="32"/>
      <c r="TJA847" s="32"/>
      <c r="TJB847" s="32"/>
      <c r="TJC847" s="32"/>
      <c r="TJD847" s="32"/>
      <c r="TJE847" s="32"/>
      <c r="TJF847" s="32"/>
      <c r="TJG847" s="32"/>
      <c r="TJH847" s="32"/>
      <c r="TJI847" s="32"/>
      <c r="TJJ847" s="32"/>
      <c r="TJK847" s="32"/>
      <c r="TJL847" s="32"/>
      <c r="TJM847" s="32"/>
      <c r="TJN847" s="32"/>
      <c r="TJO847" s="32"/>
      <c r="TJP847" s="32"/>
      <c r="TJQ847" s="32"/>
      <c r="TJR847" s="32"/>
      <c r="TJS847" s="32"/>
      <c r="TJT847" s="32"/>
      <c r="TJU847" s="32"/>
      <c r="TJV847" s="32"/>
      <c r="TJW847" s="32"/>
      <c r="TJX847" s="32"/>
      <c r="TJY847" s="32"/>
      <c r="TJZ847" s="32"/>
      <c r="TKA847" s="32"/>
      <c r="TKB847" s="32"/>
      <c r="TKC847" s="32"/>
      <c r="TKD847" s="32"/>
      <c r="TKE847" s="32"/>
      <c r="TKF847" s="32"/>
      <c r="TKG847" s="32"/>
      <c r="TKH847" s="32"/>
      <c r="TKI847" s="32"/>
      <c r="TKJ847" s="32"/>
      <c r="TKK847" s="32"/>
      <c r="TKL847" s="32"/>
      <c r="TKM847" s="32"/>
      <c r="TKN847" s="32"/>
      <c r="TKO847" s="32"/>
      <c r="TKP847" s="32"/>
      <c r="TKQ847" s="32"/>
      <c r="TKR847" s="32"/>
      <c r="TKS847" s="32"/>
      <c r="TKT847" s="32"/>
      <c r="TKU847" s="32"/>
      <c r="TKV847" s="32"/>
      <c r="TKW847" s="32"/>
      <c r="TKX847" s="32"/>
      <c r="TKY847" s="32"/>
      <c r="TKZ847" s="32"/>
      <c r="TLA847" s="32"/>
      <c r="TLB847" s="32"/>
      <c r="TLC847" s="32"/>
      <c r="TLD847" s="32"/>
      <c r="TLE847" s="32"/>
      <c r="TLF847" s="32"/>
      <c r="TLG847" s="32"/>
      <c r="TLH847" s="32"/>
      <c r="TLI847" s="32"/>
      <c r="TLJ847" s="32"/>
      <c r="TLK847" s="32"/>
      <c r="TLL847" s="32"/>
      <c r="TLM847" s="32"/>
      <c r="TLN847" s="32"/>
      <c r="TLO847" s="32"/>
      <c r="TLP847" s="32"/>
      <c r="TLQ847" s="32"/>
      <c r="TLR847" s="32"/>
      <c r="TLS847" s="32"/>
      <c r="TLT847" s="32"/>
      <c r="TLU847" s="32"/>
      <c r="TLV847" s="32"/>
      <c r="TLW847" s="32"/>
      <c r="TLX847" s="32"/>
      <c r="TLY847" s="32"/>
      <c r="TLZ847" s="32"/>
      <c r="TMA847" s="32"/>
      <c r="TMB847" s="32"/>
      <c r="TMC847" s="32"/>
      <c r="TMD847" s="32"/>
      <c r="TME847" s="32"/>
      <c r="TMF847" s="32"/>
      <c r="TMG847" s="32"/>
      <c r="TMH847" s="32"/>
      <c r="TMI847" s="32"/>
      <c r="TMJ847" s="32"/>
      <c r="TMK847" s="32"/>
      <c r="TML847" s="32"/>
      <c r="TMM847" s="32"/>
      <c r="TMN847" s="32"/>
      <c r="TMO847" s="32"/>
      <c r="TMP847" s="32"/>
      <c r="TMQ847" s="32"/>
      <c r="TMR847" s="32"/>
      <c r="TMS847" s="32"/>
      <c r="TMT847" s="32"/>
      <c r="TMU847" s="32"/>
      <c r="TMV847" s="32"/>
      <c r="TMW847" s="32"/>
      <c r="TMX847" s="32"/>
      <c r="TMY847" s="32"/>
      <c r="TMZ847" s="32"/>
      <c r="TNA847" s="32"/>
      <c r="TNB847" s="32"/>
      <c r="TNC847" s="32"/>
      <c r="TND847" s="32"/>
      <c r="TNE847" s="32"/>
      <c r="TNF847" s="32"/>
      <c r="TNG847" s="32"/>
      <c r="TNH847" s="32"/>
      <c r="TNI847" s="32"/>
      <c r="TNJ847" s="32"/>
      <c r="TNK847" s="32"/>
      <c r="TNL847" s="32"/>
      <c r="TNM847" s="32"/>
      <c r="TNN847" s="32"/>
      <c r="TNO847" s="32"/>
      <c r="TNP847" s="32"/>
      <c r="TNQ847" s="32"/>
      <c r="TNR847" s="32"/>
      <c r="TNS847" s="32"/>
      <c r="TNT847" s="32"/>
      <c r="TNU847" s="32"/>
      <c r="TNV847" s="32"/>
      <c r="TNW847" s="32"/>
      <c r="TNX847" s="32"/>
      <c r="TNY847" s="32"/>
      <c r="TNZ847" s="32"/>
      <c r="TOA847" s="32"/>
      <c r="TOB847" s="32"/>
      <c r="TOC847" s="32"/>
      <c r="TOD847" s="32"/>
      <c r="TOE847" s="32"/>
      <c r="TOF847" s="32"/>
      <c r="TOG847" s="32"/>
      <c r="TOH847" s="32"/>
      <c r="TOI847" s="32"/>
      <c r="TOJ847" s="32"/>
      <c r="TOK847" s="32"/>
      <c r="TOL847" s="32"/>
      <c r="TOM847" s="32"/>
      <c r="TON847" s="32"/>
      <c r="TOO847" s="32"/>
      <c r="TOP847" s="32"/>
      <c r="TOQ847" s="32"/>
      <c r="TOR847" s="32"/>
      <c r="TOS847" s="32"/>
      <c r="TOT847" s="32"/>
      <c r="TOU847" s="32"/>
      <c r="TOV847" s="32"/>
      <c r="TOW847" s="32"/>
      <c r="TOX847" s="32"/>
      <c r="TOY847" s="32"/>
      <c r="TOZ847" s="32"/>
      <c r="TPA847" s="32"/>
      <c r="TPB847" s="32"/>
      <c r="TPC847" s="32"/>
      <c r="TPD847" s="32"/>
      <c r="TPE847" s="32"/>
      <c r="TPF847" s="32"/>
      <c r="TPG847" s="32"/>
      <c r="TPH847" s="32"/>
      <c r="TPI847" s="32"/>
      <c r="TPJ847" s="32"/>
      <c r="TPK847" s="32"/>
      <c r="TPL847" s="32"/>
      <c r="TPM847" s="32"/>
      <c r="TPN847" s="32"/>
      <c r="TPO847" s="32"/>
      <c r="TPP847" s="32"/>
      <c r="TPQ847" s="32"/>
      <c r="TPR847" s="32"/>
      <c r="TPS847" s="32"/>
      <c r="TPT847" s="32"/>
      <c r="TPU847" s="32"/>
      <c r="TPV847" s="32"/>
      <c r="TPW847" s="32"/>
      <c r="TPX847" s="32"/>
      <c r="TPY847" s="32"/>
      <c r="TPZ847" s="32"/>
      <c r="TQA847" s="32"/>
      <c r="TQB847" s="32"/>
      <c r="TQC847" s="32"/>
      <c r="TQD847" s="32"/>
      <c r="TQE847" s="32"/>
      <c r="TQF847" s="32"/>
      <c r="TQG847" s="32"/>
      <c r="TQH847" s="32"/>
      <c r="TQI847" s="32"/>
      <c r="TQJ847" s="32"/>
      <c r="TQK847" s="32"/>
      <c r="TQL847" s="32"/>
      <c r="TQM847" s="32"/>
      <c r="TQN847" s="32"/>
      <c r="TQO847" s="32"/>
      <c r="TQP847" s="32"/>
      <c r="TQQ847" s="32"/>
      <c r="TQR847" s="32"/>
      <c r="TQS847" s="32"/>
      <c r="TQT847" s="32"/>
      <c r="TQU847" s="32"/>
      <c r="TQV847" s="32"/>
      <c r="TQW847" s="32"/>
      <c r="TQX847" s="32"/>
      <c r="TQY847" s="32"/>
      <c r="TQZ847" s="32"/>
      <c r="TRA847" s="32"/>
      <c r="TRB847" s="32"/>
      <c r="TRC847" s="32"/>
      <c r="TRD847" s="32"/>
      <c r="TRE847" s="32"/>
      <c r="TRF847" s="32"/>
      <c r="TRG847" s="32"/>
      <c r="TRH847" s="32"/>
      <c r="TRI847" s="32"/>
      <c r="TRJ847" s="32"/>
      <c r="TRK847" s="32"/>
      <c r="TRL847" s="32"/>
      <c r="TRM847" s="32"/>
      <c r="TRN847" s="32"/>
      <c r="TRO847" s="32"/>
      <c r="TRP847" s="32"/>
      <c r="TRQ847" s="32"/>
      <c r="TRR847" s="32"/>
      <c r="TRS847" s="32"/>
      <c r="TRT847" s="32"/>
      <c r="TRU847" s="32"/>
      <c r="TRV847" s="32"/>
      <c r="TRW847" s="32"/>
      <c r="TRX847" s="32"/>
      <c r="TRY847" s="32"/>
      <c r="TRZ847" s="32"/>
      <c r="TSA847" s="32"/>
      <c r="TSB847" s="32"/>
      <c r="TSC847" s="32"/>
      <c r="TSD847" s="32"/>
      <c r="TSE847" s="32"/>
      <c r="TSF847" s="32"/>
      <c r="TSG847" s="32"/>
      <c r="TSH847" s="32"/>
      <c r="TSI847" s="32"/>
      <c r="TSJ847" s="32"/>
      <c r="TSK847" s="32"/>
      <c r="TSL847" s="32"/>
      <c r="TSM847" s="32"/>
      <c r="TSN847" s="32"/>
      <c r="TSO847" s="32"/>
      <c r="TSP847" s="32"/>
      <c r="TSQ847" s="32"/>
      <c r="TSR847" s="32"/>
      <c r="TSS847" s="32"/>
      <c r="TST847" s="32"/>
      <c r="TSU847" s="32"/>
      <c r="TSV847" s="32"/>
      <c r="TSW847" s="32"/>
      <c r="TSX847" s="32"/>
      <c r="TSY847" s="32"/>
      <c r="TSZ847" s="32"/>
      <c r="TTA847" s="32"/>
      <c r="TTB847" s="32"/>
      <c r="TTC847" s="32"/>
      <c r="TTD847" s="32"/>
      <c r="TTE847" s="32"/>
      <c r="TTF847" s="32"/>
      <c r="TTG847" s="32"/>
      <c r="TTH847" s="32"/>
      <c r="TTI847" s="32"/>
      <c r="TTJ847" s="32"/>
      <c r="TTK847" s="32"/>
      <c r="TTL847" s="32"/>
      <c r="TTM847" s="32"/>
      <c r="TTN847" s="32"/>
      <c r="TTO847" s="32"/>
      <c r="TTP847" s="32"/>
      <c r="TTQ847" s="32"/>
      <c r="TTR847" s="32"/>
      <c r="TTS847" s="32"/>
      <c r="TTT847" s="32"/>
      <c r="TTU847" s="32"/>
      <c r="TTV847" s="32"/>
      <c r="TTW847" s="32"/>
      <c r="TTX847" s="32"/>
      <c r="TTY847" s="32"/>
      <c r="TTZ847" s="32"/>
      <c r="TUA847" s="32"/>
      <c r="TUB847" s="32"/>
      <c r="TUC847" s="32"/>
      <c r="TUD847" s="32"/>
      <c r="TUE847" s="32"/>
      <c r="TUF847" s="32"/>
      <c r="TUG847" s="32"/>
      <c r="TUH847" s="32"/>
      <c r="TUI847" s="32"/>
      <c r="TUJ847" s="32"/>
      <c r="TUK847" s="32"/>
      <c r="TUL847" s="32"/>
      <c r="TUM847" s="32"/>
      <c r="TUN847" s="32"/>
      <c r="TUO847" s="32"/>
      <c r="TUP847" s="32"/>
      <c r="TUQ847" s="32"/>
      <c r="TUR847" s="32"/>
      <c r="TUS847" s="32"/>
      <c r="TUT847" s="32"/>
      <c r="TUU847" s="32"/>
      <c r="TUV847" s="32"/>
      <c r="TUW847" s="32"/>
      <c r="TUX847" s="32"/>
      <c r="TUY847" s="32"/>
      <c r="TUZ847" s="32"/>
      <c r="TVA847" s="32"/>
      <c r="TVB847" s="32"/>
      <c r="TVC847" s="32"/>
      <c r="TVD847" s="32"/>
      <c r="TVE847" s="32"/>
      <c r="TVF847" s="32"/>
      <c r="TVG847" s="32"/>
      <c r="TVH847" s="32"/>
      <c r="TVI847" s="32"/>
      <c r="TVJ847" s="32"/>
      <c r="TVK847" s="32"/>
      <c r="TVL847" s="32"/>
      <c r="TVM847" s="32"/>
      <c r="TVN847" s="32"/>
      <c r="TVO847" s="32"/>
      <c r="TVP847" s="32"/>
      <c r="TVQ847" s="32"/>
      <c r="TVR847" s="32"/>
      <c r="TVS847" s="32"/>
      <c r="TVT847" s="32"/>
      <c r="TVU847" s="32"/>
      <c r="TVV847" s="32"/>
      <c r="TVW847" s="32"/>
      <c r="TVX847" s="32"/>
      <c r="TVY847" s="32"/>
      <c r="TVZ847" s="32"/>
      <c r="TWA847" s="32"/>
      <c r="TWB847" s="32"/>
      <c r="TWC847" s="32"/>
      <c r="TWD847" s="32"/>
      <c r="TWE847" s="32"/>
      <c r="TWF847" s="32"/>
      <c r="TWG847" s="32"/>
      <c r="TWH847" s="32"/>
      <c r="TWI847" s="32"/>
      <c r="TWJ847" s="32"/>
      <c r="TWK847" s="32"/>
      <c r="TWL847" s="32"/>
      <c r="TWM847" s="32"/>
      <c r="TWN847" s="32"/>
      <c r="TWO847" s="32"/>
      <c r="TWP847" s="32"/>
      <c r="TWQ847" s="32"/>
      <c r="TWR847" s="32"/>
      <c r="TWS847" s="32"/>
      <c r="TWT847" s="32"/>
      <c r="TWU847" s="32"/>
      <c r="TWV847" s="32"/>
      <c r="TWW847" s="32"/>
      <c r="TWX847" s="32"/>
      <c r="TWY847" s="32"/>
      <c r="TWZ847" s="32"/>
      <c r="TXA847" s="32"/>
      <c r="TXB847" s="32"/>
      <c r="TXC847" s="32"/>
      <c r="TXD847" s="32"/>
      <c r="TXE847" s="32"/>
      <c r="TXF847" s="32"/>
      <c r="TXG847" s="32"/>
      <c r="TXH847" s="32"/>
      <c r="TXI847" s="32"/>
      <c r="TXJ847" s="32"/>
      <c r="TXK847" s="32"/>
      <c r="TXL847" s="32"/>
      <c r="TXM847" s="32"/>
      <c r="TXN847" s="32"/>
      <c r="TXO847" s="32"/>
      <c r="TXP847" s="32"/>
      <c r="TXQ847" s="32"/>
      <c r="TXR847" s="32"/>
      <c r="TXS847" s="32"/>
      <c r="TXT847" s="32"/>
      <c r="TXU847" s="32"/>
      <c r="TXV847" s="32"/>
      <c r="TXW847" s="32"/>
      <c r="TXX847" s="32"/>
      <c r="TXY847" s="32"/>
      <c r="TXZ847" s="32"/>
      <c r="TYA847" s="32"/>
      <c r="TYB847" s="32"/>
      <c r="TYC847" s="32"/>
      <c r="TYD847" s="32"/>
      <c r="TYE847" s="32"/>
      <c r="TYF847" s="32"/>
      <c r="TYG847" s="32"/>
      <c r="TYH847" s="32"/>
      <c r="TYI847" s="32"/>
      <c r="TYJ847" s="32"/>
      <c r="TYK847" s="32"/>
      <c r="TYL847" s="32"/>
      <c r="TYM847" s="32"/>
      <c r="TYN847" s="32"/>
      <c r="TYO847" s="32"/>
      <c r="TYP847" s="32"/>
      <c r="TYQ847" s="32"/>
      <c r="TYR847" s="32"/>
      <c r="TYS847" s="32"/>
      <c r="TYT847" s="32"/>
      <c r="TYU847" s="32"/>
      <c r="TYV847" s="32"/>
      <c r="TYW847" s="32"/>
      <c r="TYX847" s="32"/>
      <c r="TYY847" s="32"/>
      <c r="TYZ847" s="32"/>
      <c r="TZA847" s="32"/>
      <c r="TZB847" s="32"/>
      <c r="TZC847" s="32"/>
      <c r="TZD847" s="32"/>
      <c r="TZE847" s="32"/>
      <c r="TZF847" s="32"/>
      <c r="TZG847" s="32"/>
      <c r="TZH847" s="32"/>
      <c r="TZI847" s="32"/>
      <c r="TZJ847" s="32"/>
      <c r="TZK847" s="32"/>
      <c r="TZL847" s="32"/>
      <c r="TZM847" s="32"/>
      <c r="TZN847" s="32"/>
      <c r="TZO847" s="32"/>
      <c r="TZP847" s="32"/>
      <c r="TZQ847" s="32"/>
      <c r="TZR847" s="32"/>
      <c r="TZS847" s="32"/>
      <c r="TZT847" s="32"/>
      <c r="TZU847" s="32"/>
      <c r="TZV847" s="32"/>
      <c r="TZW847" s="32"/>
      <c r="TZX847" s="32"/>
      <c r="TZY847" s="32"/>
      <c r="TZZ847" s="32"/>
      <c r="UAA847" s="32"/>
      <c r="UAB847" s="32"/>
      <c r="UAC847" s="32"/>
      <c r="UAD847" s="32"/>
      <c r="UAE847" s="32"/>
      <c r="UAF847" s="32"/>
      <c r="UAG847" s="32"/>
      <c r="UAH847" s="32"/>
      <c r="UAI847" s="32"/>
      <c r="UAJ847" s="32"/>
      <c r="UAK847" s="32"/>
      <c r="UAL847" s="32"/>
      <c r="UAM847" s="32"/>
      <c r="UAN847" s="32"/>
      <c r="UAO847" s="32"/>
      <c r="UAP847" s="32"/>
      <c r="UAQ847" s="32"/>
      <c r="UAR847" s="32"/>
      <c r="UAS847" s="32"/>
      <c r="UAT847" s="32"/>
      <c r="UAU847" s="32"/>
      <c r="UAV847" s="32"/>
      <c r="UAW847" s="32"/>
      <c r="UAX847" s="32"/>
      <c r="UAY847" s="32"/>
      <c r="UAZ847" s="32"/>
      <c r="UBA847" s="32"/>
      <c r="UBB847" s="32"/>
      <c r="UBC847" s="32"/>
      <c r="UBD847" s="32"/>
      <c r="UBE847" s="32"/>
      <c r="UBF847" s="32"/>
      <c r="UBG847" s="32"/>
      <c r="UBH847" s="32"/>
      <c r="UBI847" s="32"/>
      <c r="UBJ847" s="32"/>
      <c r="UBK847" s="32"/>
      <c r="UBL847" s="32"/>
      <c r="UBM847" s="32"/>
      <c r="UBN847" s="32"/>
      <c r="UBO847" s="32"/>
      <c r="UBP847" s="32"/>
      <c r="UBQ847" s="32"/>
      <c r="UBR847" s="32"/>
      <c r="UBS847" s="32"/>
      <c r="UBT847" s="32"/>
      <c r="UBU847" s="32"/>
      <c r="UBV847" s="32"/>
      <c r="UBW847" s="32"/>
      <c r="UBX847" s="32"/>
      <c r="UBY847" s="32"/>
      <c r="UBZ847" s="32"/>
      <c r="UCA847" s="32"/>
      <c r="UCB847" s="32"/>
      <c r="UCC847" s="32"/>
      <c r="UCD847" s="32"/>
      <c r="UCE847" s="32"/>
      <c r="UCF847" s="32"/>
      <c r="UCG847" s="32"/>
      <c r="UCH847" s="32"/>
      <c r="UCI847" s="32"/>
      <c r="UCJ847" s="32"/>
      <c r="UCK847" s="32"/>
      <c r="UCL847" s="32"/>
      <c r="UCM847" s="32"/>
      <c r="UCN847" s="32"/>
      <c r="UCO847" s="32"/>
      <c r="UCP847" s="32"/>
      <c r="UCQ847" s="32"/>
      <c r="UCR847" s="32"/>
      <c r="UCS847" s="32"/>
      <c r="UCT847" s="32"/>
      <c r="UCU847" s="32"/>
      <c r="UCV847" s="32"/>
      <c r="UCW847" s="32"/>
      <c r="UCX847" s="32"/>
      <c r="UCY847" s="32"/>
      <c r="UCZ847" s="32"/>
      <c r="UDA847" s="32"/>
      <c r="UDB847" s="32"/>
      <c r="UDC847" s="32"/>
      <c r="UDD847" s="32"/>
      <c r="UDE847" s="32"/>
      <c r="UDF847" s="32"/>
      <c r="UDG847" s="32"/>
      <c r="UDH847" s="32"/>
      <c r="UDI847" s="32"/>
      <c r="UDJ847" s="32"/>
      <c r="UDK847" s="32"/>
      <c r="UDL847" s="32"/>
      <c r="UDM847" s="32"/>
      <c r="UDN847" s="32"/>
      <c r="UDO847" s="32"/>
      <c r="UDP847" s="32"/>
      <c r="UDQ847" s="32"/>
      <c r="UDR847" s="32"/>
      <c r="UDS847" s="32"/>
      <c r="UDT847" s="32"/>
      <c r="UDU847" s="32"/>
      <c r="UDV847" s="32"/>
      <c r="UDW847" s="32"/>
      <c r="UDX847" s="32"/>
      <c r="UDY847" s="32"/>
      <c r="UDZ847" s="32"/>
      <c r="UEA847" s="32"/>
      <c r="UEB847" s="32"/>
      <c r="UEC847" s="32"/>
      <c r="UED847" s="32"/>
      <c r="UEE847" s="32"/>
      <c r="UEF847" s="32"/>
      <c r="UEG847" s="32"/>
      <c r="UEH847" s="32"/>
      <c r="UEI847" s="32"/>
      <c r="UEJ847" s="32"/>
      <c r="UEK847" s="32"/>
      <c r="UEL847" s="32"/>
      <c r="UEM847" s="32"/>
      <c r="UEN847" s="32"/>
      <c r="UEO847" s="32"/>
      <c r="UEP847" s="32"/>
      <c r="UEQ847" s="32"/>
      <c r="UER847" s="32"/>
      <c r="UES847" s="32"/>
      <c r="UET847" s="32"/>
      <c r="UEU847" s="32"/>
      <c r="UEV847" s="32"/>
      <c r="UEW847" s="32"/>
      <c r="UEX847" s="32"/>
      <c r="UEY847" s="32"/>
      <c r="UEZ847" s="32"/>
      <c r="UFA847" s="32"/>
      <c r="UFB847" s="32"/>
      <c r="UFC847" s="32"/>
      <c r="UFD847" s="32"/>
      <c r="UFE847" s="32"/>
      <c r="UFF847" s="32"/>
      <c r="UFG847" s="32"/>
      <c r="UFH847" s="32"/>
      <c r="UFI847" s="32"/>
      <c r="UFJ847" s="32"/>
      <c r="UFK847" s="32"/>
      <c r="UFL847" s="32"/>
      <c r="UFM847" s="32"/>
      <c r="UFN847" s="32"/>
      <c r="UFO847" s="32"/>
      <c r="UFP847" s="32"/>
      <c r="UFQ847" s="32"/>
      <c r="UFR847" s="32"/>
      <c r="UFS847" s="32"/>
      <c r="UFT847" s="32"/>
      <c r="UFU847" s="32"/>
      <c r="UFV847" s="32"/>
      <c r="UFW847" s="32"/>
      <c r="UFX847" s="32"/>
      <c r="UFY847" s="32"/>
      <c r="UFZ847" s="32"/>
      <c r="UGA847" s="32"/>
      <c r="UGB847" s="32"/>
      <c r="UGC847" s="32"/>
      <c r="UGD847" s="32"/>
      <c r="UGE847" s="32"/>
      <c r="UGF847" s="32"/>
      <c r="UGG847" s="32"/>
      <c r="UGH847" s="32"/>
      <c r="UGI847" s="32"/>
      <c r="UGJ847" s="32"/>
      <c r="UGK847" s="32"/>
      <c r="UGL847" s="32"/>
      <c r="UGM847" s="32"/>
      <c r="UGN847" s="32"/>
      <c r="UGO847" s="32"/>
      <c r="UGP847" s="32"/>
      <c r="UGQ847" s="32"/>
      <c r="UGR847" s="32"/>
      <c r="UGS847" s="32"/>
      <c r="UGT847" s="32"/>
      <c r="UGU847" s="32"/>
      <c r="UGV847" s="32"/>
      <c r="UGW847" s="32"/>
      <c r="UGX847" s="32"/>
      <c r="UGY847" s="32"/>
      <c r="UGZ847" s="32"/>
      <c r="UHA847" s="32"/>
      <c r="UHB847" s="32"/>
      <c r="UHC847" s="32"/>
      <c r="UHD847" s="32"/>
      <c r="UHE847" s="32"/>
      <c r="UHF847" s="32"/>
      <c r="UHG847" s="32"/>
      <c r="UHH847" s="32"/>
      <c r="UHI847" s="32"/>
      <c r="UHJ847" s="32"/>
      <c r="UHK847" s="32"/>
      <c r="UHL847" s="32"/>
      <c r="UHM847" s="32"/>
      <c r="UHN847" s="32"/>
      <c r="UHO847" s="32"/>
      <c r="UHP847" s="32"/>
      <c r="UHQ847" s="32"/>
      <c r="UHR847" s="32"/>
      <c r="UHS847" s="32"/>
      <c r="UHT847" s="32"/>
      <c r="UHU847" s="32"/>
      <c r="UHV847" s="32"/>
      <c r="UHW847" s="32"/>
      <c r="UHX847" s="32"/>
      <c r="UHY847" s="32"/>
      <c r="UHZ847" s="32"/>
      <c r="UIA847" s="32"/>
      <c r="UIB847" s="32"/>
      <c r="UIC847" s="32"/>
      <c r="UID847" s="32"/>
      <c r="UIE847" s="32"/>
      <c r="UIF847" s="32"/>
      <c r="UIG847" s="32"/>
      <c r="UIH847" s="32"/>
      <c r="UII847" s="32"/>
      <c r="UIJ847" s="32"/>
      <c r="UIK847" s="32"/>
      <c r="UIL847" s="32"/>
      <c r="UIM847" s="32"/>
      <c r="UIN847" s="32"/>
      <c r="UIO847" s="32"/>
      <c r="UIP847" s="32"/>
      <c r="UIQ847" s="32"/>
      <c r="UIR847" s="32"/>
      <c r="UIS847" s="32"/>
      <c r="UIT847" s="32"/>
      <c r="UIU847" s="32"/>
      <c r="UIV847" s="32"/>
      <c r="UIW847" s="32"/>
      <c r="UIX847" s="32"/>
      <c r="UIY847" s="32"/>
      <c r="UIZ847" s="32"/>
      <c r="UJA847" s="32"/>
      <c r="UJB847" s="32"/>
      <c r="UJC847" s="32"/>
      <c r="UJD847" s="32"/>
      <c r="UJE847" s="32"/>
      <c r="UJF847" s="32"/>
      <c r="UJG847" s="32"/>
      <c r="UJH847" s="32"/>
      <c r="UJI847" s="32"/>
      <c r="UJJ847" s="32"/>
      <c r="UJK847" s="32"/>
      <c r="UJL847" s="32"/>
      <c r="UJM847" s="32"/>
      <c r="UJN847" s="32"/>
      <c r="UJO847" s="32"/>
      <c r="UJP847" s="32"/>
      <c r="UJQ847" s="32"/>
      <c r="UJR847" s="32"/>
      <c r="UJS847" s="32"/>
      <c r="UJT847" s="32"/>
      <c r="UJU847" s="32"/>
      <c r="UJV847" s="32"/>
      <c r="UJW847" s="32"/>
      <c r="UJX847" s="32"/>
      <c r="UJY847" s="32"/>
      <c r="UJZ847" s="32"/>
      <c r="UKA847" s="32"/>
      <c r="UKB847" s="32"/>
      <c r="UKC847" s="32"/>
      <c r="UKD847" s="32"/>
      <c r="UKE847" s="32"/>
      <c r="UKF847" s="32"/>
      <c r="UKG847" s="32"/>
      <c r="UKH847" s="32"/>
      <c r="UKI847" s="32"/>
      <c r="UKJ847" s="32"/>
      <c r="UKK847" s="32"/>
      <c r="UKL847" s="32"/>
      <c r="UKM847" s="32"/>
      <c r="UKN847" s="32"/>
      <c r="UKO847" s="32"/>
      <c r="UKP847" s="32"/>
      <c r="UKQ847" s="32"/>
      <c r="UKR847" s="32"/>
      <c r="UKS847" s="32"/>
      <c r="UKT847" s="32"/>
      <c r="UKU847" s="32"/>
      <c r="UKV847" s="32"/>
      <c r="UKW847" s="32"/>
      <c r="UKX847" s="32"/>
      <c r="UKY847" s="32"/>
      <c r="UKZ847" s="32"/>
      <c r="ULA847" s="32"/>
      <c r="ULB847" s="32"/>
      <c r="ULC847" s="32"/>
      <c r="ULD847" s="32"/>
      <c r="ULE847" s="32"/>
      <c r="ULF847" s="32"/>
      <c r="ULG847" s="32"/>
      <c r="ULH847" s="32"/>
      <c r="ULI847" s="32"/>
      <c r="ULJ847" s="32"/>
      <c r="ULK847" s="32"/>
      <c r="ULL847" s="32"/>
      <c r="ULM847" s="32"/>
      <c r="ULN847" s="32"/>
      <c r="ULO847" s="32"/>
      <c r="ULP847" s="32"/>
      <c r="ULQ847" s="32"/>
      <c r="ULR847" s="32"/>
      <c r="ULS847" s="32"/>
      <c r="ULT847" s="32"/>
      <c r="ULU847" s="32"/>
      <c r="ULV847" s="32"/>
      <c r="ULW847" s="32"/>
      <c r="ULX847" s="32"/>
      <c r="ULY847" s="32"/>
      <c r="ULZ847" s="32"/>
      <c r="UMA847" s="32"/>
      <c r="UMB847" s="32"/>
      <c r="UMC847" s="32"/>
      <c r="UMD847" s="32"/>
      <c r="UME847" s="32"/>
      <c r="UMF847" s="32"/>
      <c r="UMG847" s="32"/>
      <c r="UMH847" s="32"/>
      <c r="UMI847" s="32"/>
      <c r="UMJ847" s="32"/>
      <c r="UMK847" s="32"/>
      <c r="UML847" s="32"/>
      <c r="UMM847" s="32"/>
      <c r="UMN847" s="32"/>
      <c r="UMO847" s="32"/>
      <c r="UMP847" s="32"/>
      <c r="UMQ847" s="32"/>
      <c r="UMR847" s="32"/>
      <c r="UMS847" s="32"/>
      <c r="UMT847" s="32"/>
      <c r="UMU847" s="32"/>
      <c r="UMV847" s="32"/>
      <c r="UMW847" s="32"/>
      <c r="UMX847" s="32"/>
      <c r="UMY847" s="32"/>
      <c r="UMZ847" s="32"/>
      <c r="UNA847" s="32"/>
      <c r="UNB847" s="32"/>
      <c r="UNC847" s="32"/>
      <c r="UND847" s="32"/>
      <c r="UNE847" s="32"/>
      <c r="UNF847" s="32"/>
      <c r="UNG847" s="32"/>
      <c r="UNH847" s="32"/>
      <c r="UNI847" s="32"/>
      <c r="UNJ847" s="32"/>
      <c r="UNK847" s="32"/>
      <c r="UNL847" s="32"/>
      <c r="UNM847" s="32"/>
      <c r="UNN847" s="32"/>
      <c r="UNO847" s="32"/>
      <c r="UNP847" s="32"/>
      <c r="UNQ847" s="32"/>
      <c r="UNR847" s="32"/>
      <c r="UNS847" s="32"/>
      <c r="UNT847" s="32"/>
      <c r="UNU847" s="32"/>
      <c r="UNV847" s="32"/>
      <c r="UNW847" s="32"/>
      <c r="UNX847" s="32"/>
      <c r="UNY847" s="32"/>
      <c r="UNZ847" s="32"/>
      <c r="UOA847" s="32"/>
      <c r="UOB847" s="32"/>
      <c r="UOC847" s="32"/>
      <c r="UOD847" s="32"/>
      <c r="UOE847" s="32"/>
      <c r="UOF847" s="32"/>
      <c r="UOG847" s="32"/>
      <c r="UOH847" s="32"/>
      <c r="UOI847" s="32"/>
      <c r="UOJ847" s="32"/>
      <c r="UOK847" s="32"/>
      <c r="UOL847" s="32"/>
      <c r="UOM847" s="32"/>
      <c r="UON847" s="32"/>
      <c r="UOO847" s="32"/>
      <c r="UOP847" s="32"/>
      <c r="UOQ847" s="32"/>
      <c r="UOR847" s="32"/>
      <c r="UOS847" s="32"/>
      <c r="UOT847" s="32"/>
      <c r="UOU847" s="32"/>
      <c r="UOV847" s="32"/>
      <c r="UOW847" s="32"/>
      <c r="UOX847" s="32"/>
      <c r="UOY847" s="32"/>
      <c r="UOZ847" s="32"/>
      <c r="UPA847" s="32"/>
      <c r="UPB847" s="32"/>
      <c r="UPC847" s="32"/>
      <c r="UPD847" s="32"/>
      <c r="UPE847" s="32"/>
      <c r="UPF847" s="32"/>
      <c r="UPG847" s="32"/>
      <c r="UPH847" s="32"/>
      <c r="UPI847" s="32"/>
      <c r="UPJ847" s="32"/>
      <c r="UPK847" s="32"/>
      <c r="UPL847" s="32"/>
      <c r="UPM847" s="32"/>
      <c r="UPN847" s="32"/>
      <c r="UPO847" s="32"/>
      <c r="UPP847" s="32"/>
      <c r="UPQ847" s="32"/>
      <c r="UPR847" s="32"/>
      <c r="UPS847" s="32"/>
      <c r="UPT847" s="32"/>
      <c r="UPU847" s="32"/>
      <c r="UPV847" s="32"/>
      <c r="UPW847" s="32"/>
      <c r="UPX847" s="32"/>
      <c r="UPY847" s="32"/>
      <c r="UPZ847" s="32"/>
      <c r="UQA847" s="32"/>
      <c r="UQB847" s="32"/>
      <c r="UQC847" s="32"/>
      <c r="UQD847" s="32"/>
      <c r="UQE847" s="32"/>
      <c r="UQF847" s="32"/>
      <c r="UQG847" s="32"/>
      <c r="UQH847" s="32"/>
      <c r="UQI847" s="32"/>
      <c r="UQJ847" s="32"/>
      <c r="UQK847" s="32"/>
      <c r="UQL847" s="32"/>
      <c r="UQM847" s="32"/>
      <c r="UQN847" s="32"/>
      <c r="UQO847" s="32"/>
      <c r="UQP847" s="32"/>
      <c r="UQQ847" s="32"/>
      <c r="UQR847" s="32"/>
      <c r="UQS847" s="32"/>
      <c r="UQT847" s="32"/>
      <c r="UQU847" s="32"/>
      <c r="UQV847" s="32"/>
      <c r="UQW847" s="32"/>
      <c r="UQX847" s="32"/>
      <c r="UQY847" s="32"/>
      <c r="UQZ847" s="32"/>
      <c r="URA847" s="32"/>
      <c r="URB847" s="32"/>
      <c r="URC847" s="32"/>
      <c r="URD847" s="32"/>
      <c r="URE847" s="32"/>
      <c r="URF847" s="32"/>
      <c r="URG847" s="32"/>
      <c r="URH847" s="32"/>
      <c r="URI847" s="32"/>
      <c r="URJ847" s="32"/>
      <c r="URK847" s="32"/>
      <c r="URL847" s="32"/>
      <c r="URM847" s="32"/>
      <c r="URN847" s="32"/>
      <c r="URO847" s="32"/>
      <c r="URP847" s="32"/>
      <c r="URQ847" s="32"/>
      <c r="URR847" s="32"/>
      <c r="URS847" s="32"/>
      <c r="URT847" s="32"/>
      <c r="URU847" s="32"/>
      <c r="URV847" s="32"/>
      <c r="URW847" s="32"/>
      <c r="URX847" s="32"/>
      <c r="URY847" s="32"/>
      <c r="URZ847" s="32"/>
      <c r="USA847" s="32"/>
      <c r="USB847" s="32"/>
      <c r="USC847" s="32"/>
      <c r="USD847" s="32"/>
      <c r="USE847" s="32"/>
      <c r="USF847" s="32"/>
      <c r="USG847" s="32"/>
      <c r="USH847" s="32"/>
      <c r="USI847" s="32"/>
      <c r="USJ847" s="32"/>
      <c r="USK847" s="32"/>
      <c r="USL847" s="32"/>
      <c r="USM847" s="32"/>
      <c r="USN847" s="32"/>
      <c r="USO847" s="32"/>
      <c r="USP847" s="32"/>
      <c r="USQ847" s="32"/>
      <c r="USR847" s="32"/>
      <c r="USS847" s="32"/>
      <c r="UST847" s="32"/>
      <c r="USU847" s="32"/>
      <c r="USV847" s="32"/>
      <c r="USW847" s="32"/>
      <c r="USX847" s="32"/>
      <c r="USY847" s="32"/>
      <c r="USZ847" s="32"/>
      <c r="UTA847" s="32"/>
      <c r="UTB847" s="32"/>
      <c r="UTC847" s="32"/>
      <c r="UTD847" s="32"/>
      <c r="UTE847" s="32"/>
      <c r="UTF847" s="32"/>
      <c r="UTG847" s="32"/>
      <c r="UTH847" s="32"/>
      <c r="UTI847" s="32"/>
      <c r="UTJ847" s="32"/>
      <c r="UTK847" s="32"/>
      <c r="UTL847" s="32"/>
      <c r="UTM847" s="32"/>
      <c r="UTN847" s="32"/>
      <c r="UTO847" s="32"/>
      <c r="UTP847" s="32"/>
      <c r="UTQ847" s="32"/>
      <c r="UTR847" s="32"/>
      <c r="UTS847" s="32"/>
      <c r="UTT847" s="32"/>
      <c r="UTU847" s="32"/>
      <c r="UTV847" s="32"/>
      <c r="UTW847" s="32"/>
      <c r="UTX847" s="32"/>
      <c r="UTY847" s="32"/>
      <c r="UTZ847" s="32"/>
      <c r="UUA847" s="32"/>
      <c r="UUB847" s="32"/>
      <c r="UUC847" s="32"/>
      <c r="UUD847" s="32"/>
      <c r="UUE847" s="32"/>
      <c r="UUF847" s="32"/>
      <c r="UUG847" s="32"/>
      <c r="UUH847" s="32"/>
      <c r="UUI847" s="32"/>
      <c r="UUJ847" s="32"/>
      <c r="UUK847" s="32"/>
      <c r="UUL847" s="32"/>
      <c r="UUM847" s="32"/>
      <c r="UUN847" s="32"/>
      <c r="UUO847" s="32"/>
      <c r="UUP847" s="32"/>
      <c r="UUQ847" s="32"/>
      <c r="UUR847" s="32"/>
      <c r="UUS847" s="32"/>
      <c r="UUT847" s="32"/>
      <c r="UUU847" s="32"/>
      <c r="UUV847" s="32"/>
      <c r="UUW847" s="32"/>
      <c r="UUX847" s="32"/>
      <c r="UUY847" s="32"/>
      <c r="UUZ847" s="32"/>
      <c r="UVA847" s="32"/>
      <c r="UVB847" s="32"/>
      <c r="UVC847" s="32"/>
      <c r="UVD847" s="32"/>
      <c r="UVE847" s="32"/>
      <c r="UVF847" s="32"/>
      <c r="UVG847" s="32"/>
      <c r="UVH847" s="32"/>
      <c r="UVI847" s="32"/>
      <c r="UVJ847" s="32"/>
      <c r="UVK847" s="32"/>
      <c r="UVL847" s="32"/>
      <c r="UVM847" s="32"/>
      <c r="UVN847" s="32"/>
      <c r="UVO847" s="32"/>
      <c r="UVP847" s="32"/>
      <c r="UVQ847" s="32"/>
      <c r="UVR847" s="32"/>
      <c r="UVS847" s="32"/>
      <c r="UVT847" s="32"/>
      <c r="UVU847" s="32"/>
      <c r="UVV847" s="32"/>
      <c r="UVW847" s="32"/>
      <c r="UVX847" s="32"/>
      <c r="UVY847" s="32"/>
      <c r="UVZ847" s="32"/>
      <c r="UWA847" s="32"/>
      <c r="UWB847" s="32"/>
      <c r="UWC847" s="32"/>
      <c r="UWD847" s="32"/>
      <c r="UWE847" s="32"/>
      <c r="UWF847" s="32"/>
      <c r="UWG847" s="32"/>
      <c r="UWH847" s="32"/>
      <c r="UWI847" s="32"/>
      <c r="UWJ847" s="32"/>
      <c r="UWK847" s="32"/>
      <c r="UWL847" s="32"/>
      <c r="UWM847" s="32"/>
      <c r="UWN847" s="32"/>
      <c r="UWO847" s="32"/>
      <c r="UWP847" s="32"/>
      <c r="UWQ847" s="32"/>
      <c r="UWR847" s="32"/>
      <c r="UWS847" s="32"/>
      <c r="UWT847" s="32"/>
      <c r="UWU847" s="32"/>
      <c r="UWV847" s="32"/>
      <c r="UWW847" s="32"/>
      <c r="UWX847" s="32"/>
      <c r="UWY847" s="32"/>
      <c r="UWZ847" s="32"/>
      <c r="UXA847" s="32"/>
      <c r="UXB847" s="32"/>
      <c r="UXC847" s="32"/>
      <c r="UXD847" s="32"/>
      <c r="UXE847" s="32"/>
      <c r="UXF847" s="32"/>
      <c r="UXG847" s="32"/>
      <c r="UXH847" s="32"/>
      <c r="UXI847" s="32"/>
      <c r="UXJ847" s="32"/>
      <c r="UXK847" s="32"/>
      <c r="UXL847" s="32"/>
      <c r="UXM847" s="32"/>
      <c r="UXN847" s="32"/>
      <c r="UXO847" s="32"/>
      <c r="UXP847" s="32"/>
      <c r="UXQ847" s="32"/>
      <c r="UXR847" s="32"/>
      <c r="UXS847" s="32"/>
      <c r="UXT847" s="32"/>
      <c r="UXU847" s="32"/>
      <c r="UXV847" s="32"/>
      <c r="UXW847" s="32"/>
      <c r="UXX847" s="32"/>
      <c r="UXY847" s="32"/>
      <c r="UXZ847" s="32"/>
      <c r="UYA847" s="32"/>
      <c r="UYB847" s="32"/>
      <c r="UYC847" s="32"/>
      <c r="UYD847" s="32"/>
      <c r="UYE847" s="32"/>
      <c r="UYF847" s="32"/>
      <c r="UYG847" s="32"/>
      <c r="UYH847" s="32"/>
      <c r="UYI847" s="32"/>
      <c r="UYJ847" s="32"/>
      <c r="UYK847" s="32"/>
      <c r="UYL847" s="32"/>
      <c r="UYM847" s="32"/>
      <c r="UYN847" s="32"/>
      <c r="UYO847" s="32"/>
      <c r="UYP847" s="32"/>
      <c r="UYQ847" s="32"/>
      <c r="UYR847" s="32"/>
      <c r="UYS847" s="32"/>
      <c r="UYT847" s="32"/>
      <c r="UYU847" s="32"/>
      <c r="UYV847" s="32"/>
      <c r="UYW847" s="32"/>
      <c r="UYX847" s="32"/>
      <c r="UYY847" s="32"/>
      <c r="UYZ847" s="32"/>
      <c r="UZA847" s="32"/>
      <c r="UZB847" s="32"/>
      <c r="UZC847" s="32"/>
      <c r="UZD847" s="32"/>
      <c r="UZE847" s="32"/>
      <c r="UZF847" s="32"/>
      <c r="UZG847" s="32"/>
      <c r="UZH847" s="32"/>
      <c r="UZI847" s="32"/>
      <c r="UZJ847" s="32"/>
      <c r="UZK847" s="32"/>
      <c r="UZL847" s="32"/>
      <c r="UZM847" s="32"/>
      <c r="UZN847" s="32"/>
      <c r="UZO847" s="32"/>
      <c r="UZP847" s="32"/>
      <c r="UZQ847" s="32"/>
      <c r="UZR847" s="32"/>
      <c r="UZS847" s="32"/>
      <c r="UZT847" s="32"/>
      <c r="UZU847" s="32"/>
      <c r="UZV847" s="32"/>
      <c r="UZW847" s="32"/>
      <c r="UZX847" s="32"/>
      <c r="UZY847" s="32"/>
      <c r="UZZ847" s="32"/>
      <c r="VAA847" s="32"/>
      <c r="VAB847" s="32"/>
      <c r="VAC847" s="32"/>
      <c r="VAD847" s="32"/>
      <c r="VAE847" s="32"/>
      <c r="VAF847" s="32"/>
      <c r="VAG847" s="32"/>
      <c r="VAH847" s="32"/>
      <c r="VAI847" s="32"/>
      <c r="VAJ847" s="32"/>
      <c r="VAK847" s="32"/>
      <c r="VAL847" s="32"/>
      <c r="VAM847" s="32"/>
      <c r="VAN847" s="32"/>
      <c r="VAO847" s="32"/>
      <c r="VAP847" s="32"/>
      <c r="VAQ847" s="32"/>
      <c r="VAR847" s="32"/>
      <c r="VAS847" s="32"/>
      <c r="VAT847" s="32"/>
      <c r="VAU847" s="32"/>
      <c r="VAV847" s="32"/>
      <c r="VAW847" s="32"/>
      <c r="VAX847" s="32"/>
      <c r="VAY847" s="32"/>
      <c r="VAZ847" s="32"/>
      <c r="VBA847" s="32"/>
      <c r="VBB847" s="32"/>
      <c r="VBC847" s="32"/>
      <c r="VBD847" s="32"/>
      <c r="VBE847" s="32"/>
      <c r="VBF847" s="32"/>
      <c r="VBG847" s="32"/>
      <c r="VBH847" s="32"/>
      <c r="VBI847" s="32"/>
      <c r="VBJ847" s="32"/>
      <c r="VBK847" s="32"/>
      <c r="VBL847" s="32"/>
      <c r="VBM847" s="32"/>
      <c r="VBN847" s="32"/>
      <c r="VBO847" s="32"/>
      <c r="VBP847" s="32"/>
      <c r="VBQ847" s="32"/>
      <c r="VBR847" s="32"/>
      <c r="VBS847" s="32"/>
      <c r="VBT847" s="32"/>
      <c r="VBU847" s="32"/>
      <c r="VBV847" s="32"/>
      <c r="VBW847" s="32"/>
      <c r="VBX847" s="32"/>
      <c r="VBY847" s="32"/>
      <c r="VBZ847" s="32"/>
      <c r="VCA847" s="32"/>
      <c r="VCB847" s="32"/>
      <c r="VCC847" s="32"/>
      <c r="VCD847" s="32"/>
      <c r="VCE847" s="32"/>
      <c r="VCF847" s="32"/>
      <c r="VCG847" s="32"/>
      <c r="VCH847" s="32"/>
      <c r="VCI847" s="32"/>
      <c r="VCJ847" s="32"/>
      <c r="VCK847" s="32"/>
      <c r="VCL847" s="32"/>
      <c r="VCM847" s="32"/>
      <c r="VCN847" s="32"/>
      <c r="VCO847" s="32"/>
      <c r="VCP847" s="32"/>
      <c r="VCQ847" s="32"/>
      <c r="VCR847" s="32"/>
      <c r="VCS847" s="32"/>
      <c r="VCT847" s="32"/>
      <c r="VCU847" s="32"/>
      <c r="VCV847" s="32"/>
      <c r="VCW847" s="32"/>
      <c r="VCX847" s="32"/>
      <c r="VCY847" s="32"/>
      <c r="VCZ847" s="32"/>
      <c r="VDA847" s="32"/>
      <c r="VDB847" s="32"/>
      <c r="VDC847" s="32"/>
      <c r="VDD847" s="32"/>
      <c r="VDE847" s="32"/>
      <c r="VDF847" s="32"/>
      <c r="VDG847" s="32"/>
      <c r="VDH847" s="32"/>
      <c r="VDI847" s="32"/>
      <c r="VDJ847" s="32"/>
      <c r="VDK847" s="32"/>
      <c r="VDL847" s="32"/>
      <c r="VDM847" s="32"/>
      <c r="VDN847" s="32"/>
      <c r="VDO847" s="32"/>
      <c r="VDP847" s="32"/>
      <c r="VDQ847" s="32"/>
      <c r="VDR847" s="32"/>
      <c r="VDS847" s="32"/>
      <c r="VDT847" s="32"/>
      <c r="VDU847" s="32"/>
      <c r="VDV847" s="32"/>
      <c r="VDW847" s="32"/>
      <c r="VDX847" s="32"/>
      <c r="VDY847" s="32"/>
      <c r="VDZ847" s="32"/>
      <c r="VEA847" s="32"/>
      <c r="VEB847" s="32"/>
      <c r="VEC847" s="32"/>
      <c r="VED847" s="32"/>
      <c r="VEE847" s="32"/>
      <c r="VEF847" s="32"/>
      <c r="VEG847" s="32"/>
      <c r="VEH847" s="32"/>
      <c r="VEI847" s="32"/>
      <c r="VEJ847" s="32"/>
      <c r="VEK847" s="32"/>
      <c r="VEL847" s="32"/>
      <c r="VEM847" s="32"/>
      <c r="VEN847" s="32"/>
      <c r="VEO847" s="32"/>
      <c r="VEP847" s="32"/>
      <c r="VEQ847" s="32"/>
      <c r="VER847" s="32"/>
      <c r="VES847" s="32"/>
      <c r="VET847" s="32"/>
      <c r="VEU847" s="32"/>
      <c r="VEV847" s="32"/>
      <c r="VEW847" s="32"/>
      <c r="VEX847" s="32"/>
      <c r="VEY847" s="32"/>
      <c r="VEZ847" s="32"/>
      <c r="VFA847" s="32"/>
      <c r="VFB847" s="32"/>
      <c r="VFC847" s="32"/>
      <c r="VFD847" s="32"/>
      <c r="VFE847" s="32"/>
      <c r="VFF847" s="32"/>
      <c r="VFG847" s="32"/>
      <c r="VFH847" s="32"/>
      <c r="VFI847" s="32"/>
      <c r="VFJ847" s="32"/>
      <c r="VFK847" s="32"/>
      <c r="VFL847" s="32"/>
      <c r="VFM847" s="32"/>
      <c r="VFN847" s="32"/>
      <c r="VFO847" s="32"/>
      <c r="VFP847" s="32"/>
      <c r="VFQ847" s="32"/>
      <c r="VFR847" s="32"/>
      <c r="VFS847" s="32"/>
      <c r="VFT847" s="32"/>
      <c r="VFU847" s="32"/>
      <c r="VFV847" s="32"/>
      <c r="VFW847" s="32"/>
      <c r="VFX847" s="32"/>
      <c r="VFY847" s="32"/>
      <c r="VFZ847" s="32"/>
      <c r="VGA847" s="32"/>
      <c r="VGB847" s="32"/>
      <c r="VGC847" s="32"/>
      <c r="VGD847" s="32"/>
      <c r="VGE847" s="32"/>
      <c r="VGF847" s="32"/>
      <c r="VGG847" s="32"/>
      <c r="VGH847" s="32"/>
      <c r="VGI847" s="32"/>
      <c r="VGJ847" s="32"/>
      <c r="VGK847" s="32"/>
      <c r="VGL847" s="32"/>
      <c r="VGM847" s="32"/>
      <c r="VGN847" s="32"/>
      <c r="VGO847" s="32"/>
      <c r="VGP847" s="32"/>
      <c r="VGQ847" s="32"/>
      <c r="VGR847" s="32"/>
      <c r="VGS847" s="32"/>
      <c r="VGT847" s="32"/>
      <c r="VGU847" s="32"/>
      <c r="VGV847" s="32"/>
      <c r="VGW847" s="32"/>
      <c r="VGX847" s="32"/>
      <c r="VGY847" s="32"/>
      <c r="VGZ847" s="32"/>
      <c r="VHA847" s="32"/>
      <c r="VHB847" s="32"/>
      <c r="VHC847" s="32"/>
      <c r="VHD847" s="32"/>
      <c r="VHE847" s="32"/>
      <c r="VHF847" s="32"/>
      <c r="VHG847" s="32"/>
      <c r="VHH847" s="32"/>
      <c r="VHI847" s="32"/>
      <c r="VHJ847" s="32"/>
      <c r="VHK847" s="32"/>
      <c r="VHL847" s="32"/>
      <c r="VHM847" s="32"/>
      <c r="VHN847" s="32"/>
      <c r="VHO847" s="32"/>
      <c r="VHP847" s="32"/>
      <c r="VHQ847" s="32"/>
      <c r="VHR847" s="32"/>
      <c r="VHS847" s="32"/>
      <c r="VHT847" s="32"/>
      <c r="VHU847" s="32"/>
      <c r="VHV847" s="32"/>
      <c r="VHW847" s="32"/>
      <c r="VHX847" s="32"/>
      <c r="VHY847" s="32"/>
      <c r="VHZ847" s="32"/>
      <c r="VIA847" s="32"/>
      <c r="VIB847" s="32"/>
      <c r="VIC847" s="32"/>
      <c r="VID847" s="32"/>
      <c r="VIE847" s="32"/>
      <c r="VIF847" s="32"/>
      <c r="VIG847" s="32"/>
      <c r="VIH847" s="32"/>
      <c r="VII847" s="32"/>
      <c r="VIJ847" s="32"/>
      <c r="VIK847" s="32"/>
      <c r="VIL847" s="32"/>
      <c r="VIM847" s="32"/>
      <c r="VIN847" s="32"/>
      <c r="VIO847" s="32"/>
      <c r="VIP847" s="32"/>
      <c r="VIQ847" s="32"/>
      <c r="VIR847" s="32"/>
      <c r="VIS847" s="32"/>
      <c r="VIT847" s="32"/>
      <c r="VIU847" s="32"/>
      <c r="VIV847" s="32"/>
      <c r="VIW847" s="32"/>
      <c r="VIX847" s="32"/>
      <c r="VIY847" s="32"/>
      <c r="VIZ847" s="32"/>
      <c r="VJA847" s="32"/>
      <c r="VJB847" s="32"/>
      <c r="VJC847" s="32"/>
      <c r="VJD847" s="32"/>
      <c r="VJE847" s="32"/>
      <c r="VJF847" s="32"/>
      <c r="VJG847" s="32"/>
      <c r="VJH847" s="32"/>
      <c r="VJI847" s="32"/>
      <c r="VJJ847" s="32"/>
      <c r="VJK847" s="32"/>
      <c r="VJL847" s="32"/>
      <c r="VJM847" s="32"/>
      <c r="VJN847" s="32"/>
      <c r="VJO847" s="32"/>
      <c r="VJP847" s="32"/>
      <c r="VJQ847" s="32"/>
      <c r="VJR847" s="32"/>
      <c r="VJS847" s="32"/>
      <c r="VJT847" s="32"/>
      <c r="VJU847" s="32"/>
      <c r="VJV847" s="32"/>
      <c r="VJW847" s="32"/>
      <c r="VJX847" s="32"/>
      <c r="VJY847" s="32"/>
      <c r="VJZ847" s="32"/>
      <c r="VKA847" s="32"/>
      <c r="VKB847" s="32"/>
      <c r="VKC847" s="32"/>
      <c r="VKD847" s="32"/>
      <c r="VKE847" s="32"/>
      <c r="VKF847" s="32"/>
      <c r="VKG847" s="32"/>
      <c r="VKH847" s="32"/>
      <c r="VKI847" s="32"/>
      <c r="VKJ847" s="32"/>
      <c r="VKK847" s="32"/>
      <c r="VKL847" s="32"/>
      <c r="VKM847" s="32"/>
      <c r="VKN847" s="32"/>
      <c r="VKO847" s="32"/>
      <c r="VKP847" s="32"/>
      <c r="VKQ847" s="32"/>
      <c r="VKR847" s="32"/>
      <c r="VKS847" s="32"/>
      <c r="VKT847" s="32"/>
      <c r="VKU847" s="32"/>
      <c r="VKV847" s="32"/>
      <c r="VKW847" s="32"/>
      <c r="VKX847" s="32"/>
      <c r="VKY847" s="32"/>
      <c r="VKZ847" s="32"/>
      <c r="VLA847" s="32"/>
      <c r="VLB847" s="32"/>
      <c r="VLC847" s="32"/>
      <c r="VLD847" s="32"/>
      <c r="VLE847" s="32"/>
      <c r="VLF847" s="32"/>
      <c r="VLG847" s="32"/>
      <c r="VLH847" s="32"/>
      <c r="VLI847" s="32"/>
      <c r="VLJ847" s="32"/>
      <c r="VLK847" s="32"/>
      <c r="VLL847" s="32"/>
      <c r="VLM847" s="32"/>
      <c r="VLN847" s="32"/>
      <c r="VLO847" s="32"/>
      <c r="VLP847" s="32"/>
      <c r="VLQ847" s="32"/>
      <c r="VLR847" s="32"/>
      <c r="VLS847" s="32"/>
      <c r="VLT847" s="32"/>
      <c r="VLU847" s="32"/>
      <c r="VLV847" s="32"/>
      <c r="VLW847" s="32"/>
      <c r="VLX847" s="32"/>
      <c r="VLY847" s="32"/>
      <c r="VLZ847" s="32"/>
      <c r="VMA847" s="32"/>
      <c r="VMB847" s="32"/>
      <c r="VMC847" s="32"/>
      <c r="VMD847" s="32"/>
      <c r="VME847" s="32"/>
      <c r="VMF847" s="32"/>
      <c r="VMG847" s="32"/>
      <c r="VMH847" s="32"/>
      <c r="VMI847" s="32"/>
      <c r="VMJ847" s="32"/>
      <c r="VMK847" s="32"/>
      <c r="VML847" s="32"/>
      <c r="VMM847" s="32"/>
      <c r="VMN847" s="32"/>
      <c r="VMO847" s="32"/>
      <c r="VMP847" s="32"/>
      <c r="VMQ847" s="32"/>
      <c r="VMR847" s="32"/>
      <c r="VMS847" s="32"/>
      <c r="VMT847" s="32"/>
      <c r="VMU847" s="32"/>
      <c r="VMV847" s="32"/>
      <c r="VMW847" s="32"/>
      <c r="VMX847" s="32"/>
      <c r="VMY847" s="32"/>
      <c r="VMZ847" s="32"/>
      <c r="VNA847" s="32"/>
      <c r="VNB847" s="32"/>
      <c r="VNC847" s="32"/>
      <c r="VND847" s="32"/>
      <c r="VNE847" s="32"/>
      <c r="VNF847" s="32"/>
      <c r="VNG847" s="32"/>
      <c r="VNH847" s="32"/>
      <c r="VNI847" s="32"/>
      <c r="VNJ847" s="32"/>
      <c r="VNK847" s="32"/>
      <c r="VNL847" s="32"/>
      <c r="VNM847" s="32"/>
      <c r="VNN847" s="32"/>
      <c r="VNO847" s="32"/>
      <c r="VNP847" s="32"/>
      <c r="VNQ847" s="32"/>
      <c r="VNR847" s="32"/>
      <c r="VNS847" s="32"/>
      <c r="VNT847" s="32"/>
      <c r="VNU847" s="32"/>
      <c r="VNV847" s="32"/>
      <c r="VNW847" s="32"/>
      <c r="VNX847" s="32"/>
      <c r="VNY847" s="32"/>
      <c r="VNZ847" s="32"/>
      <c r="VOA847" s="32"/>
      <c r="VOB847" s="32"/>
      <c r="VOC847" s="32"/>
      <c r="VOD847" s="32"/>
      <c r="VOE847" s="32"/>
      <c r="VOF847" s="32"/>
      <c r="VOG847" s="32"/>
      <c r="VOH847" s="32"/>
      <c r="VOI847" s="32"/>
      <c r="VOJ847" s="32"/>
      <c r="VOK847" s="32"/>
      <c r="VOL847" s="32"/>
      <c r="VOM847" s="32"/>
      <c r="VON847" s="32"/>
      <c r="VOO847" s="32"/>
      <c r="VOP847" s="32"/>
      <c r="VOQ847" s="32"/>
      <c r="VOR847" s="32"/>
      <c r="VOS847" s="32"/>
      <c r="VOT847" s="32"/>
      <c r="VOU847" s="32"/>
      <c r="VOV847" s="32"/>
      <c r="VOW847" s="32"/>
      <c r="VOX847" s="32"/>
      <c r="VOY847" s="32"/>
      <c r="VOZ847" s="32"/>
      <c r="VPA847" s="32"/>
      <c r="VPB847" s="32"/>
      <c r="VPC847" s="32"/>
      <c r="VPD847" s="32"/>
      <c r="VPE847" s="32"/>
      <c r="VPF847" s="32"/>
      <c r="VPG847" s="32"/>
      <c r="VPH847" s="32"/>
      <c r="VPI847" s="32"/>
      <c r="VPJ847" s="32"/>
      <c r="VPK847" s="32"/>
      <c r="VPL847" s="32"/>
      <c r="VPM847" s="32"/>
      <c r="VPN847" s="32"/>
      <c r="VPO847" s="32"/>
      <c r="VPP847" s="32"/>
      <c r="VPQ847" s="32"/>
      <c r="VPR847" s="32"/>
      <c r="VPS847" s="32"/>
      <c r="VPT847" s="32"/>
      <c r="VPU847" s="32"/>
      <c r="VPV847" s="32"/>
      <c r="VPW847" s="32"/>
      <c r="VPX847" s="32"/>
      <c r="VPY847" s="32"/>
      <c r="VPZ847" s="32"/>
      <c r="VQA847" s="32"/>
      <c r="VQB847" s="32"/>
      <c r="VQC847" s="32"/>
      <c r="VQD847" s="32"/>
      <c r="VQE847" s="32"/>
      <c r="VQF847" s="32"/>
      <c r="VQG847" s="32"/>
      <c r="VQH847" s="32"/>
      <c r="VQI847" s="32"/>
      <c r="VQJ847" s="32"/>
      <c r="VQK847" s="32"/>
      <c r="VQL847" s="32"/>
      <c r="VQM847" s="32"/>
      <c r="VQN847" s="32"/>
      <c r="VQO847" s="32"/>
      <c r="VQP847" s="32"/>
      <c r="VQQ847" s="32"/>
      <c r="VQR847" s="32"/>
      <c r="VQS847" s="32"/>
      <c r="VQT847" s="32"/>
      <c r="VQU847" s="32"/>
      <c r="VQV847" s="32"/>
      <c r="VQW847" s="32"/>
      <c r="VQX847" s="32"/>
      <c r="VQY847" s="32"/>
      <c r="VQZ847" s="32"/>
      <c r="VRA847" s="32"/>
      <c r="VRB847" s="32"/>
      <c r="VRC847" s="32"/>
      <c r="VRD847" s="32"/>
      <c r="VRE847" s="32"/>
      <c r="VRF847" s="32"/>
      <c r="VRG847" s="32"/>
      <c r="VRH847" s="32"/>
      <c r="VRI847" s="32"/>
      <c r="VRJ847" s="32"/>
      <c r="VRK847" s="32"/>
      <c r="VRL847" s="32"/>
      <c r="VRM847" s="32"/>
      <c r="VRN847" s="32"/>
      <c r="VRO847" s="32"/>
      <c r="VRP847" s="32"/>
      <c r="VRQ847" s="32"/>
      <c r="VRR847" s="32"/>
      <c r="VRS847" s="32"/>
      <c r="VRT847" s="32"/>
      <c r="VRU847" s="32"/>
      <c r="VRV847" s="32"/>
      <c r="VRW847" s="32"/>
      <c r="VRX847" s="32"/>
      <c r="VRY847" s="32"/>
      <c r="VRZ847" s="32"/>
      <c r="VSA847" s="32"/>
      <c r="VSB847" s="32"/>
      <c r="VSC847" s="32"/>
      <c r="VSD847" s="32"/>
      <c r="VSE847" s="32"/>
      <c r="VSF847" s="32"/>
      <c r="VSG847" s="32"/>
      <c r="VSH847" s="32"/>
      <c r="VSI847" s="32"/>
      <c r="VSJ847" s="32"/>
      <c r="VSK847" s="32"/>
      <c r="VSL847" s="32"/>
      <c r="VSM847" s="32"/>
      <c r="VSN847" s="32"/>
      <c r="VSO847" s="32"/>
      <c r="VSP847" s="32"/>
      <c r="VSQ847" s="32"/>
      <c r="VSR847" s="32"/>
      <c r="VSS847" s="32"/>
      <c r="VST847" s="32"/>
      <c r="VSU847" s="32"/>
      <c r="VSV847" s="32"/>
      <c r="VSW847" s="32"/>
      <c r="VSX847" s="32"/>
      <c r="VSY847" s="32"/>
      <c r="VSZ847" s="32"/>
      <c r="VTA847" s="32"/>
      <c r="VTB847" s="32"/>
      <c r="VTC847" s="32"/>
      <c r="VTD847" s="32"/>
      <c r="VTE847" s="32"/>
      <c r="VTF847" s="32"/>
      <c r="VTG847" s="32"/>
      <c r="VTH847" s="32"/>
      <c r="VTI847" s="32"/>
      <c r="VTJ847" s="32"/>
      <c r="VTK847" s="32"/>
      <c r="VTL847" s="32"/>
      <c r="VTM847" s="32"/>
      <c r="VTN847" s="32"/>
      <c r="VTO847" s="32"/>
      <c r="VTP847" s="32"/>
      <c r="VTQ847" s="32"/>
      <c r="VTR847" s="32"/>
      <c r="VTS847" s="32"/>
      <c r="VTT847" s="32"/>
      <c r="VTU847" s="32"/>
      <c r="VTV847" s="32"/>
      <c r="VTW847" s="32"/>
      <c r="VTX847" s="32"/>
      <c r="VTY847" s="32"/>
      <c r="VTZ847" s="32"/>
      <c r="VUA847" s="32"/>
      <c r="VUB847" s="32"/>
      <c r="VUC847" s="32"/>
      <c r="VUD847" s="32"/>
      <c r="VUE847" s="32"/>
      <c r="VUF847" s="32"/>
      <c r="VUG847" s="32"/>
      <c r="VUH847" s="32"/>
      <c r="VUI847" s="32"/>
      <c r="VUJ847" s="32"/>
      <c r="VUK847" s="32"/>
      <c r="VUL847" s="32"/>
      <c r="VUM847" s="32"/>
      <c r="VUN847" s="32"/>
      <c r="VUO847" s="32"/>
      <c r="VUP847" s="32"/>
      <c r="VUQ847" s="32"/>
      <c r="VUR847" s="32"/>
      <c r="VUS847" s="32"/>
      <c r="VUT847" s="32"/>
      <c r="VUU847" s="32"/>
      <c r="VUV847" s="32"/>
      <c r="VUW847" s="32"/>
      <c r="VUX847" s="32"/>
      <c r="VUY847" s="32"/>
      <c r="VUZ847" s="32"/>
      <c r="VVA847" s="32"/>
      <c r="VVB847" s="32"/>
      <c r="VVC847" s="32"/>
      <c r="VVD847" s="32"/>
      <c r="VVE847" s="32"/>
      <c r="VVF847" s="32"/>
      <c r="VVG847" s="32"/>
      <c r="VVH847" s="32"/>
      <c r="VVI847" s="32"/>
      <c r="VVJ847" s="32"/>
      <c r="VVK847" s="32"/>
      <c r="VVL847" s="32"/>
      <c r="VVM847" s="32"/>
      <c r="VVN847" s="32"/>
      <c r="VVO847" s="32"/>
      <c r="VVP847" s="32"/>
      <c r="VVQ847" s="32"/>
      <c r="VVR847" s="32"/>
      <c r="VVS847" s="32"/>
      <c r="VVT847" s="32"/>
      <c r="VVU847" s="32"/>
      <c r="VVV847" s="32"/>
      <c r="VVW847" s="32"/>
      <c r="VVX847" s="32"/>
      <c r="VVY847" s="32"/>
      <c r="VVZ847" s="32"/>
      <c r="VWA847" s="32"/>
      <c r="VWB847" s="32"/>
      <c r="VWC847" s="32"/>
      <c r="VWD847" s="32"/>
      <c r="VWE847" s="32"/>
      <c r="VWF847" s="32"/>
      <c r="VWG847" s="32"/>
      <c r="VWH847" s="32"/>
      <c r="VWI847" s="32"/>
      <c r="VWJ847" s="32"/>
      <c r="VWK847" s="32"/>
      <c r="VWL847" s="32"/>
      <c r="VWM847" s="32"/>
      <c r="VWN847" s="32"/>
      <c r="VWO847" s="32"/>
      <c r="VWP847" s="32"/>
      <c r="VWQ847" s="32"/>
      <c r="VWR847" s="32"/>
      <c r="VWS847" s="32"/>
      <c r="VWT847" s="32"/>
      <c r="VWU847" s="32"/>
      <c r="VWV847" s="32"/>
      <c r="VWW847" s="32"/>
      <c r="VWX847" s="32"/>
      <c r="VWY847" s="32"/>
      <c r="VWZ847" s="32"/>
      <c r="VXA847" s="32"/>
      <c r="VXB847" s="32"/>
      <c r="VXC847" s="32"/>
      <c r="VXD847" s="32"/>
      <c r="VXE847" s="32"/>
      <c r="VXF847" s="32"/>
      <c r="VXG847" s="32"/>
      <c r="VXH847" s="32"/>
      <c r="VXI847" s="32"/>
      <c r="VXJ847" s="32"/>
      <c r="VXK847" s="32"/>
      <c r="VXL847" s="32"/>
      <c r="VXM847" s="32"/>
      <c r="VXN847" s="32"/>
      <c r="VXO847" s="32"/>
      <c r="VXP847" s="32"/>
      <c r="VXQ847" s="32"/>
      <c r="VXR847" s="32"/>
      <c r="VXS847" s="32"/>
      <c r="VXT847" s="32"/>
      <c r="VXU847" s="32"/>
      <c r="VXV847" s="32"/>
      <c r="VXW847" s="32"/>
      <c r="VXX847" s="32"/>
      <c r="VXY847" s="32"/>
      <c r="VXZ847" s="32"/>
      <c r="VYA847" s="32"/>
      <c r="VYB847" s="32"/>
      <c r="VYC847" s="32"/>
      <c r="VYD847" s="32"/>
      <c r="VYE847" s="32"/>
      <c r="VYF847" s="32"/>
      <c r="VYG847" s="32"/>
      <c r="VYH847" s="32"/>
      <c r="VYI847" s="32"/>
      <c r="VYJ847" s="32"/>
      <c r="VYK847" s="32"/>
      <c r="VYL847" s="32"/>
      <c r="VYM847" s="32"/>
      <c r="VYN847" s="32"/>
      <c r="VYO847" s="32"/>
      <c r="VYP847" s="32"/>
      <c r="VYQ847" s="32"/>
      <c r="VYR847" s="32"/>
      <c r="VYS847" s="32"/>
      <c r="VYT847" s="32"/>
      <c r="VYU847" s="32"/>
      <c r="VYV847" s="32"/>
      <c r="VYW847" s="32"/>
      <c r="VYX847" s="32"/>
      <c r="VYY847" s="32"/>
      <c r="VYZ847" s="32"/>
      <c r="VZA847" s="32"/>
      <c r="VZB847" s="32"/>
      <c r="VZC847" s="32"/>
      <c r="VZD847" s="32"/>
      <c r="VZE847" s="32"/>
      <c r="VZF847" s="32"/>
      <c r="VZG847" s="32"/>
      <c r="VZH847" s="32"/>
      <c r="VZI847" s="32"/>
      <c r="VZJ847" s="32"/>
      <c r="VZK847" s="32"/>
      <c r="VZL847" s="32"/>
      <c r="VZM847" s="32"/>
      <c r="VZN847" s="32"/>
      <c r="VZO847" s="32"/>
      <c r="VZP847" s="32"/>
      <c r="VZQ847" s="32"/>
      <c r="VZR847" s="32"/>
      <c r="VZS847" s="32"/>
      <c r="VZT847" s="32"/>
      <c r="VZU847" s="32"/>
      <c r="VZV847" s="32"/>
      <c r="VZW847" s="32"/>
      <c r="VZX847" s="32"/>
      <c r="VZY847" s="32"/>
      <c r="VZZ847" s="32"/>
      <c r="WAA847" s="32"/>
      <c r="WAB847" s="32"/>
      <c r="WAC847" s="32"/>
      <c r="WAD847" s="32"/>
      <c r="WAE847" s="32"/>
      <c r="WAF847" s="32"/>
      <c r="WAG847" s="32"/>
      <c r="WAH847" s="32"/>
      <c r="WAI847" s="32"/>
      <c r="WAJ847" s="32"/>
      <c r="WAK847" s="32"/>
      <c r="WAL847" s="32"/>
      <c r="WAM847" s="32"/>
      <c r="WAN847" s="32"/>
      <c r="WAO847" s="32"/>
      <c r="WAP847" s="32"/>
      <c r="WAQ847" s="32"/>
      <c r="WAR847" s="32"/>
      <c r="WAS847" s="32"/>
      <c r="WAT847" s="32"/>
      <c r="WAU847" s="32"/>
      <c r="WAV847" s="32"/>
      <c r="WAW847" s="32"/>
      <c r="WAX847" s="32"/>
      <c r="WAY847" s="32"/>
      <c r="WAZ847" s="32"/>
      <c r="WBA847" s="32"/>
      <c r="WBB847" s="32"/>
      <c r="WBC847" s="32"/>
      <c r="WBD847" s="32"/>
      <c r="WBE847" s="32"/>
      <c r="WBF847" s="32"/>
      <c r="WBG847" s="32"/>
      <c r="WBH847" s="32"/>
      <c r="WBI847" s="32"/>
      <c r="WBJ847" s="32"/>
      <c r="WBK847" s="32"/>
      <c r="WBL847" s="32"/>
      <c r="WBM847" s="32"/>
      <c r="WBN847" s="32"/>
      <c r="WBO847" s="32"/>
      <c r="WBP847" s="32"/>
      <c r="WBQ847" s="32"/>
      <c r="WBR847" s="32"/>
      <c r="WBS847" s="32"/>
      <c r="WBT847" s="32"/>
      <c r="WBU847" s="32"/>
      <c r="WBV847" s="32"/>
      <c r="WBW847" s="32"/>
      <c r="WBX847" s="32"/>
      <c r="WBY847" s="32"/>
      <c r="WBZ847" s="32"/>
      <c r="WCA847" s="32"/>
      <c r="WCB847" s="32"/>
      <c r="WCC847" s="32"/>
      <c r="WCD847" s="32"/>
      <c r="WCE847" s="32"/>
      <c r="WCF847" s="32"/>
      <c r="WCG847" s="32"/>
      <c r="WCH847" s="32"/>
      <c r="WCI847" s="32"/>
      <c r="WCJ847" s="32"/>
      <c r="WCK847" s="32"/>
      <c r="WCL847" s="32"/>
      <c r="WCM847" s="32"/>
      <c r="WCN847" s="32"/>
      <c r="WCO847" s="32"/>
      <c r="WCP847" s="32"/>
      <c r="WCQ847" s="32"/>
      <c r="WCR847" s="32"/>
      <c r="WCS847" s="32"/>
      <c r="WCT847" s="32"/>
      <c r="WCU847" s="32"/>
      <c r="WCV847" s="32"/>
      <c r="WCW847" s="32"/>
      <c r="WCX847" s="32"/>
      <c r="WCY847" s="32"/>
      <c r="WCZ847" s="32"/>
      <c r="WDA847" s="32"/>
      <c r="WDB847" s="32"/>
      <c r="WDC847" s="32"/>
      <c r="WDD847" s="32"/>
      <c r="WDE847" s="32"/>
      <c r="WDF847" s="32"/>
      <c r="WDG847" s="32"/>
      <c r="WDH847" s="32"/>
      <c r="WDI847" s="32"/>
      <c r="WDJ847" s="32"/>
      <c r="WDK847" s="32"/>
      <c r="WDL847" s="32"/>
      <c r="WDM847" s="32"/>
      <c r="WDN847" s="32"/>
      <c r="WDO847" s="32"/>
      <c r="WDP847" s="32"/>
      <c r="WDQ847" s="32"/>
      <c r="WDR847" s="32"/>
      <c r="WDS847" s="32"/>
      <c r="WDT847" s="32"/>
      <c r="WDU847" s="32"/>
      <c r="WDV847" s="32"/>
      <c r="WDW847" s="32"/>
      <c r="WDX847" s="32"/>
      <c r="WDY847" s="32"/>
      <c r="WDZ847" s="32"/>
      <c r="WEA847" s="32"/>
      <c r="WEB847" s="32"/>
      <c r="WEC847" s="32"/>
      <c r="WED847" s="32"/>
      <c r="WEE847" s="32"/>
      <c r="WEF847" s="32"/>
      <c r="WEG847" s="32"/>
      <c r="WEH847" s="32"/>
      <c r="WEI847" s="32"/>
      <c r="WEJ847" s="32"/>
      <c r="WEK847" s="32"/>
      <c r="WEL847" s="32"/>
      <c r="WEM847" s="32"/>
      <c r="WEN847" s="32"/>
      <c r="WEO847" s="32"/>
      <c r="WEP847" s="32"/>
      <c r="WEQ847" s="32"/>
      <c r="WER847" s="32"/>
      <c r="WES847" s="32"/>
      <c r="WET847" s="32"/>
      <c r="WEU847" s="32"/>
      <c r="WEV847" s="32"/>
      <c r="WEW847" s="32"/>
      <c r="WEX847" s="32"/>
      <c r="WEY847" s="32"/>
      <c r="WEZ847" s="32"/>
      <c r="WFA847" s="32"/>
      <c r="WFB847" s="32"/>
      <c r="WFC847" s="32"/>
      <c r="WFD847" s="32"/>
      <c r="WFE847" s="32"/>
      <c r="WFF847" s="32"/>
      <c r="WFG847" s="32"/>
      <c r="WFH847" s="32"/>
      <c r="WFI847" s="32"/>
      <c r="WFJ847" s="32"/>
      <c r="WFK847" s="32"/>
      <c r="WFL847" s="32"/>
      <c r="WFM847" s="32"/>
      <c r="WFN847" s="32"/>
      <c r="WFO847" s="32"/>
      <c r="WFP847" s="32"/>
      <c r="WFQ847" s="32"/>
      <c r="WFR847" s="32"/>
      <c r="WFS847" s="32"/>
      <c r="WFT847" s="32"/>
      <c r="WFU847" s="32"/>
      <c r="WFV847" s="32"/>
      <c r="WFW847" s="32"/>
      <c r="WFX847" s="32"/>
      <c r="WFY847" s="32"/>
      <c r="WFZ847" s="32"/>
      <c r="WGA847" s="32"/>
      <c r="WGB847" s="32"/>
      <c r="WGC847" s="32"/>
      <c r="WGD847" s="32"/>
      <c r="WGE847" s="32"/>
      <c r="WGF847" s="32"/>
      <c r="WGG847" s="32"/>
      <c r="WGH847" s="32"/>
      <c r="WGI847" s="32"/>
      <c r="WGJ847" s="32"/>
      <c r="WGK847" s="32"/>
      <c r="WGL847" s="32"/>
      <c r="WGM847" s="32"/>
      <c r="WGN847" s="32"/>
      <c r="WGO847" s="32"/>
      <c r="WGP847" s="32"/>
      <c r="WGQ847" s="32"/>
      <c r="WGR847" s="32"/>
      <c r="WGS847" s="32"/>
      <c r="WGT847" s="32"/>
      <c r="WGU847" s="32"/>
      <c r="WGV847" s="32"/>
      <c r="WGW847" s="32"/>
      <c r="WGX847" s="32"/>
      <c r="WGY847" s="32"/>
      <c r="WGZ847" s="32"/>
      <c r="WHA847" s="32"/>
      <c r="WHB847" s="32"/>
      <c r="WHC847" s="32"/>
      <c r="WHD847" s="32"/>
      <c r="WHE847" s="32"/>
      <c r="WHF847" s="32"/>
      <c r="WHG847" s="32"/>
      <c r="WHH847" s="32"/>
      <c r="WHI847" s="32"/>
      <c r="WHJ847" s="32"/>
      <c r="WHK847" s="32"/>
      <c r="WHL847" s="32"/>
      <c r="WHM847" s="32"/>
      <c r="WHN847" s="32"/>
      <c r="WHO847" s="32"/>
      <c r="WHP847" s="32"/>
      <c r="WHQ847" s="32"/>
      <c r="WHR847" s="32"/>
      <c r="WHS847" s="32"/>
      <c r="WHT847" s="32"/>
      <c r="WHU847" s="32"/>
      <c r="WHV847" s="32"/>
      <c r="WHW847" s="32"/>
      <c r="WHX847" s="32"/>
      <c r="WHY847" s="32"/>
      <c r="WHZ847" s="32"/>
      <c r="WIA847" s="32"/>
      <c r="WIB847" s="32"/>
      <c r="WIC847" s="32"/>
      <c r="WID847" s="32"/>
      <c r="WIE847" s="32"/>
      <c r="WIF847" s="32"/>
      <c r="WIG847" s="32"/>
      <c r="WIH847" s="32"/>
      <c r="WII847" s="32"/>
      <c r="WIJ847" s="32"/>
      <c r="WIK847" s="32"/>
      <c r="WIL847" s="32"/>
      <c r="WIM847" s="32"/>
      <c r="WIN847" s="32"/>
      <c r="WIO847" s="32"/>
      <c r="WIP847" s="32"/>
      <c r="WIQ847" s="32"/>
      <c r="WIR847" s="32"/>
      <c r="WIS847" s="32"/>
      <c r="WIT847" s="32"/>
      <c r="WIU847" s="32"/>
      <c r="WIV847" s="32"/>
      <c r="WIW847" s="32"/>
      <c r="WIX847" s="32"/>
      <c r="WIY847" s="32"/>
      <c r="WIZ847" s="32"/>
      <c r="WJA847" s="32"/>
      <c r="WJB847" s="32"/>
      <c r="WJC847" s="32"/>
      <c r="WJD847" s="32"/>
      <c r="WJE847" s="32"/>
      <c r="WJF847" s="32"/>
      <c r="WJG847" s="32"/>
      <c r="WJH847" s="32"/>
      <c r="WJI847" s="32"/>
      <c r="WJJ847" s="32"/>
      <c r="WJK847" s="32"/>
      <c r="WJL847" s="32"/>
      <c r="WJM847" s="32"/>
      <c r="WJN847" s="32"/>
      <c r="WJO847" s="32"/>
      <c r="WJP847" s="32"/>
      <c r="WJQ847" s="32"/>
      <c r="WJR847" s="32"/>
      <c r="WJS847" s="32"/>
      <c r="WJT847" s="32"/>
      <c r="WJU847" s="32"/>
      <c r="WJV847" s="32"/>
      <c r="WJW847" s="32"/>
      <c r="WJX847" s="32"/>
      <c r="WJY847" s="32"/>
      <c r="WJZ847" s="32"/>
      <c r="WKA847" s="32"/>
      <c r="WKB847" s="32"/>
      <c r="WKC847" s="32"/>
      <c r="WKD847" s="32"/>
      <c r="WKE847" s="32"/>
      <c r="WKF847" s="32"/>
      <c r="WKG847" s="32"/>
      <c r="WKH847" s="32"/>
      <c r="WKI847" s="32"/>
      <c r="WKJ847" s="32"/>
      <c r="WKK847" s="32"/>
      <c r="WKL847" s="32"/>
      <c r="WKM847" s="32"/>
      <c r="WKN847" s="32"/>
      <c r="WKO847" s="32"/>
      <c r="WKP847" s="32"/>
      <c r="WKQ847" s="32"/>
      <c r="WKR847" s="32"/>
      <c r="WKS847" s="32"/>
      <c r="WKT847" s="32"/>
      <c r="WKU847" s="32"/>
      <c r="WKV847" s="32"/>
      <c r="WKW847" s="32"/>
      <c r="WKX847" s="32"/>
      <c r="WKY847" s="32"/>
      <c r="WKZ847" s="32"/>
      <c r="WLA847" s="32"/>
      <c r="WLB847" s="32"/>
      <c r="WLC847" s="32"/>
      <c r="WLD847" s="32"/>
      <c r="WLE847" s="32"/>
      <c r="WLF847" s="32"/>
      <c r="WLG847" s="32"/>
      <c r="WLH847" s="32"/>
      <c r="WLI847" s="32"/>
      <c r="WLJ847" s="32"/>
      <c r="WLK847" s="32"/>
      <c r="WLL847" s="32"/>
      <c r="WLM847" s="32"/>
      <c r="WLN847" s="32"/>
      <c r="WLO847" s="32"/>
      <c r="WLP847" s="32"/>
      <c r="WLQ847" s="32"/>
      <c r="WLR847" s="32"/>
      <c r="WLS847" s="32"/>
      <c r="WLT847" s="32"/>
      <c r="WLU847" s="32"/>
      <c r="WLV847" s="32"/>
      <c r="WLW847" s="32"/>
      <c r="WLX847" s="32"/>
      <c r="WLY847" s="32"/>
      <c r="WLZ847" s="32"/>
      <c r="WMA847" s="32"/>
      <c r="WMB847" s="32"/>
      <c r="WMC847" s="32"/>
      <c r="WMD847" s="32"/>
      <c r="WME847" s="32"/>
      <c r="WMF847" s="32"/>
      <c r="WMG847" s="32"/>
      <c r="WMH847" s="32"/>
      <c r="WMI847" s="32"/>
      <c r="WMJ847" s="32"/>
      <c r="WMK847" s="32"/>
      <c r="WML847" s="32"/>
      <c r="WMM847" s="32"/>
      <c r="WMN847" s="32"/>
      <c r="WMO847" s="32"/>
      <c r="WMP847" s="32"/>
      <c r="WMQ847" s="32"/>
      <c r="WMR847" s="32"/>
      <c r="WMS847" s="32"/>
      <c r="WMT847" s="32"/>
      <c r="WMU847" s="32"/>
      <c r="WMV847" s="32"/>
      <c r="WMW847" s="32"/>
      <c r="WMX847" s="32"/>
      <c r="WMY847" s="32"/>
      <c r="WMZ847" s="32"/>
      <c r="WNA847" s="32"/>
      <c r="WNB847" s="32"/>
      <c r="WNC847" s="32"/>
      <c r="WND847" s="32"/>
      <c r="WNE847" s="32"/>
      <c r="WNF847" s="32"/>
      <c r="WNG847" s="32"/>
      <c r="WNH847" s="32"/>
      <c r="WNI847" s="32"/>
      <c r="WNJ847" s="32"/>
      <c r="WNK847" s="32"/>
      <c r="WNL847" s="32"/>
      <c r="WNM847" s="32"/>
      <c r="WNN847" s="32"/>
      <c r="WNO847" s="32"/>
      <c r="WNP847" s="32"/>
      <c r="WNQ847" s="32"/>
      <c r="WNR847" s="32"/>
      <c r="WNS847" s="32"/>
      <c r="WNT847" s="32"/>
      <c r="WNU847" s="32"/>
      <c r="WNV847" s="32"/>
      <c r="WNW847" s="32"/>
      <c r="WNX847" s="32"/>
      <c r="WNY847" s="32"/>
      <c r="WNZ847" s="32"/>
      <c r="WOA847" s="32"/>
      <c r="WOB847" s="32"/>
      <c r="WOC847" s="32"/>
      <c r="WOD847" s="32"/>
      <c r="WOE847" s="32"/>
      <c r="WOF847" s="32"/>
      <c r="WOG847" s="32"/>
      <c r="WOH847" s="32"/>
      <c r="WOI847" s="32"/>
      <c r="WOJ847" s="32"/>
      <c r="WOK847" s="32"/>
      <c r="WOL847" s="32"/>
      <c r="WOM847" s="32"/>
      <c r="WON847" s="32"/>
      <c r="WOO847" s="32"/>
      <c r="WOP847" s="32"/>
      <c r="WOQ847" s="32"/>
      <c r="WOR847" s="32"/>
      <c r="WOS847" s="32"/>
      <c r="WOT847" s="32"/>
      <c r="WOU847" s="32"/>
      <c r="WOV847" s="32"/>
      <c r="WOW847" s="32"/>
      <c r="WOX847" s="32"/>
      <c r="WOY847" s="32"/>
      <c r="WOZ847" s="32"/>
      <c r="WPA847" s="32"/>
      <c r="WPB847" s="32"/>
      <c r="WPC847" s="32"/>
      <c r="WPD847" s="32"/>
      <c r="WPE847" s="32"/>
      <c r="WPF847" s="32"/>
      <c r="WPG847" s="32"/>
      <c r="WPH847" s="32"/>
      <c r="WPI847" s="32"/>
      <c r="WPJ847" s="32"/>
      <c r="WPK847" s="32"/>
      <c r="WPL847" s="32"/>
      <c r="WPM847" s="32"/>
      <c r="WPN847" s="32"/>
      <c r="WPO847" s="32"/>
      <c r="WPP847" s="32"/>
      <c r="WPQ847" s="32"/>
      <c r="WPR847" s="32"/>
      <c r="WPS847" s="32"/>
      <c r="WPT847" s="32"/>
      <c r="WPU847" s="32"/>
      <c r="WPV847" s="32"/>
      <c r="WPW847" s="32"/>
      <c r="WPX847" s="32"/>
      <c r="WPY847" s="32"/>
      <c r="WPZ847" s="32"/>
      <c r="WQA847" s="32"/>
      <c r="WQB847" s="32"/>
      <c r="WQC847" s="32"/>
      <c r="WQD847" s="32"/>
      <c r="WQE847" s="32"/>
      <c r="WQF847" s="32"/>
      <c r="WQG847" s="32"/>
      <c r="WQH847" s="32"/>
      <c r="WQI847" s="32"/>
      <c r="WQJ847" s="32"/>
      <c r="WQK847" s="32"/>
      <c r="WQL847" s="32"/>
      <c r="WQM847" s="32"/>
      <c r="WQN847" s="32"/>
      <c r="WQO847" s="32"/>
      <c r="WQP847" s="32"/>
      <c r="WQQ847" s="32"/>
      <c r="WQR847" s="32"/>
      <c r="WQS847" s="32"/>
      <c r="WQT847" s="32"/>
      <c r="WQU847" s="32"/>
      <c r="WQV847" s="32"/>
      <c r="WQW847" s="32"/>
      <c r="WQX847" s="32"/>
      <c r="WQY847" s="32"/>
      <c r="WQZ847" s="32"/>
      <c r="WRA847" s="32"/>
      <c r="WRB847" s="32"/>
      <c r="WRC847" s="32"/>
      <c r="WRD847" s="32"/>
      <c r="WRE847" s="32"/>
      <c r="WRF847" s="32"/>
      <c r="WRG847" s="32"/>
      <c r="WRH847" s="32"/>
      <c r="WRI847" s="32"/>
      <c r="WRJ847" s="32"/>
      <c r="WRK847" s="32"/>
      <c r="WRL847" s="32"/>
      <c r="WRM847" s="32"/>
      <c r="WRN847" s="32"/>
      <c r="WRO847" s="32"/>
      <c r="WRP847" s="32"/>
      <c r="WRQ847" s="32"/>
      <c r="WRR847" s="32"/>
      <c r="WRS847" s="32"/>
      <c r="WRT847" s="32"/>
      <c r="WRU847" s="32"/>
      <c r="WRV847" s="32"/>
      <c r="WRW847" s="32"/>
      <c r="WRX847" s="32"/>
      <c r="WRY847" s="32"/>
      <c r="WRZ847" s="32"/>
      <c r="WSA847" s="32"/>
      <c r="WSB847" s="32"/>
      <c r="WSC847" s="32"/>
      <c r="WSD847" s="32"/>
      <c r="WSE847" s="32"/>
      <c r="WSF847" s="32"/>
      <c r="WSG847" s="32"/>
      <c r="WSH847" s="32"/>
      <c r="WSI847" s="32"/>
      <c r="WSJ847" s="32"/>
      <c r="WSK847" s="32"/>
      <c r="WSL847" s="32"/>
      <c r="WSM847" s="32"/>
      <c r="WSN847" s="32"/>
      <c r="WSO847" s="32"/>
      <c r="WSP847" s="32"/>
      <c r="WSQ847" s="32"/>
      <c r="WSR847" s="32"/>
      <c r="WSS847" s="32"/>
      <c r="WST847" s="32"/>
      <c r="WSU847" s="32"/>
      <c r="WSV847" s="32"/>
      <c r="WSW847" s="32"/>
      <c r="WSX847" s="32"/>
      <c r="WSY847" s="32"/>
      <c r="WSZ847" s="32"/>
      <c r="WTA847" s="32"/>
      <c r="WTB847" s="32"/>
      <c r="WTC847" s="32"/>
      <c r="WTD847" s="32"/>
      <c r="WTE847" s="32"/>
      <c r="WTF847" s="32"/>
      <c r="WTG847" s="32"/>
      <c r="WTH847" s="32"/>
      <c r="WTI847" s="32"/>
      <c r="WTJ847" s="32"/>
      <c r="WTK847" s="32"/>
      <c r="WTL847" s="32"/>
      <c r="WTM847" s="32"/>
      <c r="WTN847" s="32"/>
      <c r="WTO847" s="32"/>
      <c r="WTP847" s="32"/>
      <c r="WTQ847" s="32"/>
      <c r="WTR847" s="32"/>
      <c r="WTS847" s="32"/>
      <c r="WTT847" s="32"/>
      <c r="WTU847" s="32"/>
      <c r="WTV847" s="32"/>
      <c r="WTW847" s="32"/>
      <c r="WTX847" s="32"/>
      <c r="WTY847" s="32"/>
      <c r="WTZ847" s="32"/>
      <c r="WUA847" s="32"/>
      <c r="WUB847" s="32"/>
      <c r="WUC847" s="32"/>
      <c r="WUD847" s="32"/>
      <c r="WUE847" s="32"/>
      <c r="WUF847" s="32"/>
      <c r="WUG847" s="32"/>
      <c r="WUH847" s="32"/>
      <c r="WUI847" s="32"/>
      <c r="WUJ847" s="32"/>
      <c r="WUK847" s="32"/>
      <c r="WUL847" s="32"/>
      <c r="WUM847" s="32"/>
      <c r="WUN847" s="32"/>
      <c r="WUO847" s="32"/>
      <c r="WUP847" s="32"/>
      <c r="WUQ847" s="32"/>
      <c r="WUR847" s="32"/>
      <c r="WUS847" s="32"/>
      <c r="WUT847" s="32"/>
      <c r="WUU847" s="32"/>
      <c r="WUV847" s="32"/>
      <c r="WUW847" s="32"/>
      <c r="WUX847" s="32"/>
      <c r="WUY847" s="32"/>
      <c r="WUZ847" s="32"/>
      <c r="WVA847" s="32"/>
      <c r="WVB847" s="32"/>
      <c r="WVC847" s="32"/>
      <c r="WVD847" s="32"/>
      <c r="WVE847" s="32"/>
      <c r="WVF847" s="32"/>
      <c r="WVG847" s="32"/>
      <c r="WVH847" s="32"/>
      <c r="WVI847" s="32"/>
      <c r="WVJ847" s="32"/>
      <c r="WVK847" s="32"/>
      <c r="WVL847" s="32"/>
      <c r="WVM847" s="32"/>
      <c r="WVN847" s="32"/>
      <c r="WVO847" s="32"/>
      <c r="WVP847" s="32"/>
      <c r="WVQ847" s="32"/>
      <c r="WVR847" s="32"/>
      <c r="WVS847" s="32"/>
      <c r="WVT847" s="32"/>
      <c r="WVU847" s="32"/>
      <c r="WVV847" s="32"/>
      <c r="WVW847" s="32"/>
      <c r="WVX847" s="32"/>
      <c r="WVY847" s="32"/>
      <c r="WVZ847" s="32"/>
      <c r="WWA847" s="32"/>
      <c r="WWB847" s="32"/>
      <c r="WWC847" s="32"/>
      <c r="WWD847" s="32"/>
      <c r="WWE847" s="32"/>
      <c r="WWF847" s="32"/>
      <c r="WWG847" s="32"/>
      <c r="WWH847" s="32"/>
      <c r="WWI847" s="32"/>
      <c r="WWJ847" s="32"/>
      <c r="WWK847" s="32"/>
      <c r="WWL847" s="32"/>
      <c r="WWM847" s="32"/>
      <c r="WWN847" s="32"/>
      <c r="WWO847" s="32"/>
      <c r="WWP847" s="32"/>
      <c r="WWQ847" s="32"/>
      <c r="WWR847" s="32"/>
      <c r="WWS847" s="32"/>
      <c r="WWT847" s="32"/>
      <c r="WWU847" s="32"/>
      <c r="WWV847" s="32"/>
      <c r="WWW847" s="32"/>
      <c r="WWX847" s="32"/>
      <c r="WWY847" s="32"/>
      <c r="WWZ847" s="32"/>
      <c r="WXA847" s="32"/>
      <c r="WXB847" s="32"/>
      <c r="WXC847" s="32"/>
      <c r="WXD847" s="32"/>
      <c r="WXE847" s="32"/>
      <c r="WXF847" s="32"/>
      <c r="WXG847" s="32"/>
      <c r="WXH847" s="32"/>
      <c r="WXI847" s="32"/>
      <c r="WXJ847" s="32"/>
      <c r="WXK847" s="32"/>
      <c r="WXL847" s="32"/>
      <c r="WXM847" s="32"/>
      <c r="WXN847" s="32"/>
      <c r="WXO847" s="32"/>
      <c r="WXP847" s="32"/>
      <c r="WXQ847" s="32"/>
      <c r="WXR847" s="32"/>
      <c r="WXS847" s="32"/>
      <c r="WXT847" s="32"/>
      <c r="WXU847" s="32"/>
      <c r="WXV847" s="32"/>
      <c r="WXW847" s="32"/>
      <c r="WXX847" s="32"/>
      <c r="WXY847" s="32"/>
      <c r="WXZ847" s="32"/>
      <c r="WYA847" s="32"/>
      <c r="WYB847" s="32"/>
      <c r="WYC847" s="32"/>
      <c r="WYD847" s="32"/>
      <c r="WYE847" s="32"/>
      <c r="WYF847" s="32"/>
      <c r="WYG847" s="32"/>
      <c r="WYH847" s="32"/>
      <c r="WYI847" s="32"/>
      <c r="WYJ847" s="32"/>
      <c r="WYK847" s="32"/>
      <c r="WYL847" s="32"/>
      <c r="WYM847" s="32"/>
      <c r="WYN847" s="32"/>
      <c r="WYO847" s="32"/>
      <c r="WYP847" s="32"/>
      <c r="WYQ847" s="32"/>
      <c r="WYR847" s="32"/>
      <c r="WYS847" s="32"/>
      <c r="WYT847" s="32"/>
      <c r="WYU847" s="32"/>
      <c r="WYV847" s="32"/>
      <c r="WYW847" s="32"/>
      <c r="WYX847" s="32"/>
      <c r="WYY847" s="32"/>
      <c r="WYZ847" s="32"/>
      <c r="WZA847" s="32"/>
      <c r="WZB847" s="32"/>
      <c r="WZC847" s="32"/>
      <c r="WZD847" s="32"/>
      <c r="WZE847" s="32"/>
      <c r="WZF847" s="32"/>
      <c r="WZG847" s="32"/>
      <c r="WZH847" s="32"/>
      <c r="WZI847" s="32"/>
      <c r="WZJ847" s="32"/>
      <c r="WZK847" s="32"/>
      <c r="WZL847" s="32"/>
      <c r="WZM847" s="32"/>
      <c r="WZN847" s="32"/>
      <c r="WZO847" s="32"/>
      <c r="WZP847" s="32"/>
      <c r="WZQ847" s="32"/>
      <c r="WZR847" s="32"/>
      <c r="WZS847" s="32"/>
      <c r="WZT847" s="32"/>
      <c r="WZU847" s="32"/>
      <c r="WZV847" s="32"/>
      <c r="WZW847" s="32"/>
      <c r="WZX847" s="32"/>
      <c r="WZY847" s="32"/>
      <c r="WZZ847" s="32"/>
      <c r="XAA847" s="32"/>
      <c r="XAB847" s="32"/>
      <c r="XAC847" s="32"/>
      <c r="XAD847" s="32"/>
      <c r="XAE847" s="32"/>
      <c r="XAF847" s="32"/>
      <c r="XAG847" s="32"/>
      <c r="XAH847" s="32"/>
      <c r="XAI847" s="32"/>
      <c r="XAJ847" s="32"/>
      <c r="XAK847" s="32"/>
      <c r="XAL847" s="32"/>
      <c r="XAM847" s="32"/>
      <c r="XAN847" s="32"/>
      <c r="XAO847" s="32"/>
      <c r="XAP847" s="32"/>
      <c r="XAQ847" s="32"/>
      <c r="XAR847" s="32"/>
      <c r="XAS847" s="32"/>
      <c r="XAT847" s="32"/>
      <c r="XAU847" s="32"/>
      <c r="XAV847" s="32"/>
      <c r="XAW847" s="32"/>
      <c r="XAX847" s="32"/>
      <c r="XAY847" s="32"/>
      <c r="XAZ847" s="32"/>
      <c r="XBA847" s="32"/>
      <c r="XBB847" s="32"/>
      <c r="XBC847" s="32"/>
      <c r="XBD847" s="32"/>
      <c r="XBE847" s="32"/>
      <c r="XBF847" s="32"/>
      <c r="XBG847" s="32"/>
      <c r="XBH847" s="32"/>
      <c r="XBI847" s="32"/>
      <c r="XBJ847" s="32"/>
      <c r="XBK847" s="32"/>
      <c r="XBL847" s="32"/>
      <c r="XBM847" s="32"/>
      <c r="XBN847" s="32"/>
      <c r="XBO847" s="32"/>
      <c r="XBP847" s="32"/>
      <c r="XBQ847" s="32"/>
      <c r="XBR847" s="32"/>
      <c r="XBS847" s="32"/>
      <c r="XBT847" s="32"/>
      <c r="XBU847" s="32"/>
      <c r="XBV847" s="32"/>
      <c r="XBW847" s="32"/>
      <c r="XBX847" s="32"/>
      <c r="XBY847" s="32"/>
      <c r="XBZ847" s="32"/>
      <c r="XCA847" s="32"/>
      <c r="XCB847" s="32"/>
      <c r="XCC847" s="32"/>
      <c r="XCD847" s="32"/>
      <c r="XCE847" s="32"/>
      <c r="XCF847" s="32"/>
      <c r="XCG847" s="32"/>
      <c r="XCH847" s="32"/>
      <c r="XCI847" s="32"/>
      <c r="XCJ847" s="32"/>
      <c r="XCK847" s="32"/>
      <c r="XCL847" s="32"/>
      <c r="XCM847" s="32"/>
      <c r="XCN847" s="32"/>
      <c r="XCO847" s="32"/>
      <c r="XCP847" s="32"/>
      <c r="XCQ847" s="32"/>
      <c r="XCR847" s="32"/>
      <c r="XCS847" s="32"/>
      <c r="XCT847" s="32"/>
      <c r="XCU847" s="32"/>
      <c r="XCV847" s="32"/>
      <c r="XCW847" s="32"/>
      <c r="XCX847" s="32"/>
      <c r="XCY847" s="32"/>
      <c r="XCZ847" s="32"/>
      <c r="XDA847" s="32"/>
      <c r="XDB847" s="32"/>
      <c r="XDC847" s="32"/>
      <c r="XDD847" s="32"/>
      <c r="XDE847" s="32"/>
      <c r="XDF847" s="32"/>
      <c r="XDG847" s="32"/>
      <c r="XDH847" s="32"/>
      <c r="XDI847" s="32"/>
      <c r="XDJ847" s="32"/>
      <c r="XDK847" s="32"/>
      <c r="XDL847" s="32"/>
      <c r="XDM847" s="32"/>
      <c r="XDN847" s="32"/>
      <c r="XDO847" s="32"/>
      <c r="XDP847" s="32"/>
      <c r="XDQ847" s="32"/>
      <c r="XDR847" s="32"/>
      <c r="XDS847" s="32"/>
      <c r="XDT847" s="32"/>
      <c r="XDU847" s="32"/>
      <c r="XDV847" s="32"/>
      <c r="XDW847" s="32"/>
      <c r="XDX847" s="32"/>
      <c r="XDY847" s="32"/>
      <c r="XDZ847" s="32"/>
      <c r="XEA847" s="32"/>
      <c r="XEB847" s="32"/>
      <c r="XEC847" s="32"/>
      <c r="XED847" s="32"/>
      <c r="XEE847" s="32"/>
      <c r="XEF847" s="32"/>
      <c r="XEG847" s="32"/>
      <c r="XEH847" s="32"/>
      <c r="XEI847" s="32"/>
      <c r="XEJ847" s="32"/>
      <c r="XEK847" s="32"/>
      <c r="XEL847" s="32"/>
      <c r="XEM847" s="32"/>
      <c r="XEN847" s="32"/>
      <c r="XEO847" s="32"/>
      <c r="XEP847" s="32"/>
      <c r="XEQ847" s="32"/>
      <c r="XER847" s="32"/>
      <c r="XES847" s="32"/>
      <c r="XET847" s="32"/>
      <c r="XEU847" s="32"/>
      <c r="XEV847" s="32"/>
      <c r="XEW847" s="32"/>
      <c r="XEX847" s="32"/>
    </row>
    <row r="848" spans="1:16378" s="47" customFormat="1" hidden="1" x14ac:dyDescent="0.25">
      <c r="A848" s="48"/>
      <c r="C848" s="49"/>
      <c r="D848" s="50"/>
      <c r="E848" s="51"/>
      <c r="F848" s="51"/>
      <c r="G848" s="51"/>
      <c r="H848" s="52"/>
      <c r="I848" s="53"/>
      <c r="J848" s="54"/>
      <c r="K848" s="55"/>
      <c r="L848" s="35"/>
      <c r="M848" s="51"/>
      <c r="N848" s="51"/>
      <c r="O848" s="51"/>
      <c r="P848" s="51"/>
      <c r="Q848" s="56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6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6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32"/>
      <c r="BR848" s="32"/>
      <c r="BS848" s="32"/>
      <c r="BT848" s="32"/>
      <c r="BU848" s="32"/>
      <c r="BV848" s="32"/>
      <c r="BW848" s="32"/>
      <c r="BX848" s="32"/>
      <c r="BY848" s="32"/>
      <c r="BZ848" s="32"/>
      <c r="CA848" s="32"/>
      <c r="CB848" s="32"/>
      <c r="CC848" s="32"/>
      <c r="CD848" s="32"/>
      <c r="CE848" s="32"/>
      <c r="CF848" s="32"/>
      <c r="CG848" s="32"/>
      <c r="CH848" s="32"/>
      <c r="CI848" s="32"/>
      <c r="CJ848" s="32"/>
      <c r="CK848" s="32"/>
      <c r="CL848" s="32"/>
      <c r="CM848" s="32"/>
      <c r="CN848" s="32"/>
      <c r="CO848" s="32"/>
      <c r="CP848" s="32"/>
      <c r="CQ848" s="32"/>
      <c r="CR848" s="32"/>
      <c r="CS848" s="32"/>
      <c r="CT848" s="32"/>
      <c r="CU848" s="32"/>
      <c r="CV848" s="32"/>
      <c r="CW848" s="32"/>
      <c r="CX848" s="32"/>
      <c r="CY848" s="32"/>
      <c r="CZ848" s="32"/>
      <c r="DA848" s="32"/>
      <c r="DB848" s="32"/>
      <c r="DC848" s="32"/>
      <c r="DD848" s="32"/>
      <c r="DE848" s="32"/>
      <c r="DF848" s="32"/>
      <c r="DG848" s="32"/>
      <c r="DH848" s="32"/>
      <c r="DI848" s="32"/>
      <c r="DJ848" s="32"/>
      <c r="DK848" s="32"/>
      <c r="DL848" s="32"/>
      <c r="DM848" s="32"/>
      <c r="DN848" s="32"/>
      <c r="DO848" s="32"/>
      <c r="DP848" s="32"/>
      <c r="DQ848" s="32"/>
      <c r="DR848" s="32"/>
      <c r="DS848" s="32"/>
      <c r="DT848" s="32"/>
      <c r="DU848" s="32"/>
      <c r="DV848" s="32"/>
      <c r="DW848" s="32"/>
      <c r="DX848" s="32"/>
      <c r="DY848" s="32"/>
      <c r="DZ848" s="32"/>
      <c r="EA848" s="32"/>
      <c r="EB848" s="32"/>
      <c r="EC848" s="32"/>
      <c r="ED848" s="32"/>
      <c r="EE848" s="32"/>
      <c r="EF848" s="32"/>
      <c r="EG848" s="32"/>
      <c r="EH848" s="32"/>
      <c r="EI848" s="32"/>
      <c r="EJ848" s="32"/>
      <c r="EK848" s="32"/>
      <c r="EL848" s="32"/>
      <c r="EM848" s="32"/>
      <c r="EN848" s="32"/>
      <c r="EO848" s="32"/>
      <c r="EP848" s="32"/>
      <c r="EQ848" s="32"/>
      <c r="ER848" s="32"/>
      <c r="ES848" s="32"/>
      <c r="ET848" s="32"/>
      <c r="EU848" s="32"/>
      <c r="EV848" s="32"/>
      <c r="EW848" s="32"/>
      <c r="EX848" s="32"/>
      <c r="EY848" s="32"/>
      <c r="EZ848" s="32"/>
      <c r="FA848" s="32"/>
      <c r="FB848" s="32"/>
      <c r="FC848" s="32"/>
      <c r="FD848" s="32"/>
      <c r="FE848" s="32"/>
      <c r="FF848" s="32"/>
      <c r="FG848" s="32"/>
      <c r="FH848" s="32"/>
      <c r="FI848" s="32"/>
      <c r="FJ848" s="32"/>
      <c r="FK848" s="32"/>
      <c r="FL848" s="32"/>
      <c r="FM848" s="32"/>
      <c r="FN848" s="32"/>
      <c r="FO848" s="32"/>
      <c r="FP848" s="32"/>
      <c r="FQ848" s="32"/>
      <c r="FR848" s="32"/>
      <c r="FS848" s="32"/>
      <c r="FT848" s="32"/>
      <c r="FU848" s="32"/>
      <c r="FV848" s="32"/>
      <c r="FW848" s="32"/>
      <c r="FX848" s="32"/>
      <c r="FY848" s="32"/>
      <c r="FZ848" s="32"/>
      <c r="GA848" s="32"/>
      <c r="GB848" s="32"/>
      <c r="GC848" s="32"/>
      <c r="GD848" s="32"/>
      <c r="GE848" s="32"/>
      <c r="GF848" s="32"/>
      <c r="GG848" s="32"/>
      <c r="GH848" s="32"/>
      <c r="GI848" s="32"/>
      <c r="GJ848" s="32"/>
      <c r="GK848" s="32"/>
      <c r="GL848" s="32"/>
      <c r="GM848" s="32"/>
      <c r="GN848" s="32"/>
      <c r="GO848" s="32"/>
      <c r="GP848" s="32"/>
      <c r="GQ848" s="32"/>
      <c r="GR848" s="32"/>
      <c r="GS848" s="32"/>
      <c r="GT848" s="32"/>
      <c r="GU848" s="32"/>
      <c r="GV848" s="32"/>
      <c r="GW848" s="32"/>
      <c r="GX848" s="32"/>
      <c r="GY848" s="32"/>
      <c r="GZ848" s="32"/>
      <c r="HA848" s="32"/>
      <c r="HB848" s="32"/>
      <c r="HC848" s="32"/>
      <c r="HD848" s="32"/>
      <c r="HE848" s="32"/>
      <c r="HF848" s="32"/>
      <c r="HG848" s="32"/>
      <c r="HH848" s="32"/>
      <c r="HI848" s="32"/>
      <c r="HJ848" s="32"/>
      <c r="HK848" s="32"/>
      <c r="HL848" s="32"/>
      <c r="HM848" s="32"/>
      <c r="HN848" s="32"/>
      <c r="HO848" s="32"/>
      <c r="HP848" s="32"/>
      <c r="HQ848" s="32"/>
      <c r="HR848" s="32"/>
      <c r="HS848" s="32"/>
      <c r="HT848" s="32"/>
      <c r="HU848" s="32"/>
      <c r="HV848" s="32"/>
      <c r="HW848" s="32"/>
      <c r="HX848" s="32"/>
      <c r="HY848" s="32"/>
      <c r="HZ848" s="32"/>
      <c r="IA848" s="32"/>
      <c r="IB848" s="32"/>
      <c r="IC848" s="32"/>
      <c r="ID848" s="32"/>
      <c r="IE848" s="32"/>
      <c r="IF848" s="32"/>
      <c r="IG848" s="32"/>
      <c r="IH848" s="32"/>
      <c r="II848" s="32"/>
      <c r="IJ848" s="32"/>
      <c r="IK848" s="32"/>
      <c r="IL848" s="32"/>
      <c r="IM848" s="32"/>
      <c r="IN848" s="32"/>
      <c r="IO848" s="32"/>
      <c r="IP848" s="32"/>
      <c r="IQ848" s="32"/>
      <c r="IR848" s="32"/>
      <c r="IS848" s="32"/>
      <c r="IT848" s="32"/>
      <c r="IU848" s="32"/>
      <c r="IV848" s="32"/>
      <c r="IW848" s="32"/>
      <c r="IX848" s="32"/>
      <c r="IY848" s="32"/>
      <c r="IZ848" s="32"/>
      <c r="JA848" s="32"/>
      <c r="JB848" s="32"/>
      <c r="JC848" s="32"/>
      <c r="JD848" s="32"/>
      <c r="JE848" s="32"/>
      <c r="JF848" s="32"/>
      <c r="JG848" s="32"/>
      <c r="JH848" s="32"/>
      <c r="JI848" s="32"/>
      <c r="JJ848" s="32"/>
      <c r="JK848" s="32"/>
      <c r="JL848" s="32"/>
      <c r="JM848" s="32"/>
      <c r="JN848" s="32"/>
      <c r="JO848" s="32"/>
      <c r="JP848" s="32"/>
      <c r="JQ848" s="32"/>
      <c r="JR848" s="32"/>
      <c r="JS848" s="32"/>
      <c r="JT848" s="32"/>
      <c r="JU848" s="32"/>
      <c r="JV848" s="32"/>
      <c r="JW848" s="32"/>
      <c r="JX848" s="32"/>
      <c r="JY848" s="32"/>
      <c r="JZ848" s="32"/>
      <c r="KA848" s="32"/>
      <c r="KB848" s="32"/>
      <c r="KC848" s="32"/>
      <c r="KD848" s="32"/>
      <c r="KE848" s="32"/>
      <c r="KF848" s="32"/>
      <c r="KG848" s="32"/>
      <c r="KH848" s="32"/>
      <c r="KI848" s="32"/>
      <c r="KJ848" s="32"/>
      <c r="KK848" s="32"/>
      <c r="KL848" s="32"/>
      <c r="KM848" s="32"/>
      <c r="KN848" s="32"/>
      <c r="KO848" s="32"/>
      <c r="KP848" s="32"/>
      <c r="KQ848" s="32"/>
      <c r="KR848" s="32"/>
      <c r="KS848" s="32"/>
      <c r="KT848" s="32"/>
      <c r="KU848" s="32"/>
      <c r="KV848" s="32"/>
      <c r="KW848" s="32"/>
      <c r="KX848" s="32"/>
      <c r="KY848" s="32"/>
      <c r="KZ848" s="32"/>
      <c r="LA848" s="32"/>
      <c r="LB848" s="32"/>
      <c r="LC848" s="32"/>
      <c r="LD848" s="32"/>
      <c r="LE848" s="32"/>
      <c r="LF848" s="32"/>
      <c r="LG848" s="32"/>
      <c r="LH848" s="32"/>
      <c r="LI848" s="32"/>
      <c r="LJ848" s="32"/>
      <c r="LK848" s="32"/>
      <c r="LL848" s="32"/>
      <c r="LM848" s="32"/>
      <c r="LN848" s="32"/>
      <c r="LO848" s="32"/>
      <c r="LP848" s="32"/>
      <c r="LQ848" s="32"/>
      <c r="LR848" s="32"/>
      <c r="LS848" s="32"/>
      <c r="LT848" s="32"/>
      <c r="LU848" s="32"/>
      <c r="LV848" s="32"/>
      <c r="LW848" s="32"/>
      <c r="LX848" s="32"/>
      <c r="LY848" s="32"/>
      <c r="LZ848" s="32"/>
      <c r="MA848" s="32"/>
      <c r="MB848" s="32"/>
      <c r="MC848" s="32"/>
      <c r="MD848" s="32"/>
      <c r="ME848" s="32"/>
      <c r="MF848" s="32"/>
      <c r="MG848" s="32"/>
      <c r="MH848" s="32"/>
      <c r="MI848" s="32"/>
      <c r="MJ848" s="32"/>
      <c r="MK848" s="32"/>
      <c r="ML848" s="32"/>
      <c r="MM848" s="32"/>
      <c r="MN848" s="32"/>
      <c r="MO848" s="32"/>
      <c r="MP848" s="32"/>
      <c r="MQ848" s="32"/>
      <c r="MR848" s="32"/>
      <c r="MS848" s="32"/>
      <c r="MT848" s="32"/>
      <c r="MU848" s="32"/>
      <c r="MV848" s="32"/>
      <c r="MW848" s="32"/>
      <c r="MX848" s="32"/>
      <c r="MY848" s="32"/>
      <c r="MZ848" s="32"/>
      <c r="NA848" s="32"/>
      <c r="NB848" s="32"/>
      <c r="NC848" s="32"/>
      <c r="ND848" s="32"/>
      <c r="NE848" s="32"/>
      <c r="NF848" s="32"/>
      <c r="NG848" s="32"/>
      <c r="NH848" s="32"/>
      <c r="NI848" s="32"/>
      <c r="NJ848" s="32"/>
      <c r="NK848" s="32"/>
      <c r="NL848" s="32"/>
      <c r="NM848" s="32"/>
      <c r="NN848" s="32"/>
      <c r="NO848" s="32"/>
      <c r="NP848" s="32"/>
      <c r="NQ848" s="32"/>
      <c r="NR848" s="32"/>
      <c r="NS848" s="32"/>
      <c r="NT848" s="32"/>
      <c r="NU848" s="32"/>
      <c r="NV848" s="32"/>
      <c r="NW848" s="32"/>
      <c r="NX848" s="32"/>
      <c r="NY848" s="32"/>
      <c r="NZ848" s="32"/>
      <c r="OA848" s="32"/>
      <c r="OB848" s="32"/>
      <c r="OC848" s="32"/>
      <c r="OD848" s="32"/>
      <c r="OE848" s="32"/>
      <c r="OF848" s="32"/>
      <c r="OG848" s="32"/>
      <c r="OH848" s="32"/>
      <c r="OI848" s="32"/>
      <c r="OJ848" s="32"/>
      <c r="OK848" s="32"/>
      <c r="OL848" s="32"/>
      <c r="OM848" s="32"/>
      <c r="ON848" s="32"/>
      <c r="OO848" s="32"/>
      <c r="OP848" s="32"/>
      <c r="OQ848" s="32"/>
      <c r="OR848" s="32"/>
      <c r="OS848" s="32"/>
      <c r="OT848" s="32"/>
      <c r="OU848" s="32"/>
      <c r="OV848" s="32"/>
      <c r="OW848" s="32"/>
      <c r="OX848" s="32"/>
      <c r="OY848" s="32"/>
      <c r="OZ848" s="32"/>
      <c r="PA848" s="32"/>
      <c r="PB848" s="32"/>
      <c r="PC848" s="32"/>
      <c r="PD848" s="32"/>
      <c r="PE848" s="32"/>
      <c r="PF848" s="32"/>
      <c r="PG848" s="32"/>
      <c r="PH848" s="32"/>
      <c r="PI848" s="32"/>
      <c r="PJ848" s="32"/>
      <c r="PK848" s="32"/>
      <c r="PL848" s="32"/>
      <c r="PM848" s="32"/>
      <c r="PN848" s="32"/>
      <c r="PO848" s="32"/>
      <c r="PP848" s="32"/>
      <c r="PQ848" s="32"/>
      <c r="PR848" s="32"/>
      <c r="PS848" s="32"/>
      <c r="PT848" s="32"/>
      <c r="PU848" s="32"/>
      <c r="PV848" s="32"/>
      <c r="PW848" s="32"/>
      <c r="PX848" s="32"/>
      <c r="PY848" s="32"/>
      <c r="PZ848" s="32"/>
      <c r="QA848" s="32"/>
      <c r="QB848" s="32"/>
      <c r="QC848" s="32"/>
      <c r="QD848" s="32"/>
      <c r="QE848" s="32"/>
      <c r="QF848" s="32"/>
      <c r="QG848" s="32"/>
      <c r="QH848" s="32"/>
      <c r="QI848" s="32"/>
      <c r="QJ848" s="32"/>
      <c r="QK848" s="32"/>
      <c r="QL848" s="32"/>
      <c r="QM848" s="32"/>
      <c r="QN848" s="32"/>
      <c r="QO848" s="32"/>
      <c r="QP848" s="32"/>
      <c r="QQ848" s="32"/>
      <c r="QR848" s="32"/>
      <c r="QS848" s="32"/>
      <c r="QT848" s="32"/>
      <c r="QU848" s="32"/>
      <c r="QV848" s="32"/>
      <c r="QW848" s="32"/>
      <c r="QX848" s="32"/>
      <c r="QY848" s="32"/>
      <c r="QZ848" s="32"/>
      <c r="RA848" s="32"/>
      <c r="RB848" s="32"/>
      <c r="RC848" s="32"/>
      <c r="RD848" s="32"/>
      <c r="RE848" s="32"/>
      <c r="RF848" s="32"/>
      <c r="RG848" s="32"/>
      <c r="RH848" s="32"/>
      <c r="RI848" s="32"/>
      <c r="RJ848" s="32"/>
      <c r="RK848" s="32"/>
      <c r="RL848" s="32"/>
      <c r="RM848" s="32"/>
      <c r="RN848" s="32"/>
      <c r="RO848" s="32"/>
      <c r="RP848" s="32"/>
      <c r="RQ848" s="32"/>
      <c r="RR848" s="32"/>
      <c r="RS848" s="32"/>
      <c r="RT848" s="32"/>
      <c r="RU848" s="32"/>
      <c r="RV848" s="32"/>
      <c r="RW848" s="32"/>
      <c r="RX848" s="32"/>
      <c r="RY848" s="32"/>
      <c r="RZ848" s="32"/>
      <c r="SA848" s="32"/>
      <c r="SB848" s="32"/>
      <c r="SC848" s="32"/>
      <c r="SD848" s="32"/>
      <c r="SE848" s="32"/>
      <c r="SF848" s="32"/>
      <c r="SG848" s="32"/>
      <c r="SH848" s="32"/>
      <c r="SI848" s="32"/>
      <c r="SJ848" s="32"/>
      <c r="SK848" s="32"/>
      <c r="SL848" s="32"/>
      <c r="SM848" s="32"/>
      <c r="SN848" s="32"/>
      <c r="SO848" s="32"/>
      <c r="SP848" s="32"/>
      <c r="SQ848" s="32"/>
      <c r="SR848" s="32"/>
      <c r="SS848" s="32"/>
      <c r="ST848" s="32"/>
      <c r="SU848" s="32"/>
      <c r="SV848" s="32"/>
      <c r="SW848" s="32"/>
      <c r="SX848" s="32"/>
      <c r="SY848" s="32"/>
      <c r="SZ848" s="32"/>
      <c r="TA848" s="32"/>
      <c r="TB848" s="32"/>
      <c r="TC848" s="32"/>
      <c r="TD848" s="32"/>
      <c r="TE848" s="32"/>
      <c r="TF848" s="32"/>
      <c r="TG848" s="32"/>
      <c r="TH848" s="32"/>
      <c r="TI848" s="32"/>
      <c r="TJ848" s="32"/>
      <c r="TK848" s="32"/>
      <c r="TL848" s="32"/>
      <c r="TM848" s="32"/>
      <c r="TN848" s="32"/>
      <c r="TO848" s="32"/>
      <c r="TP848" s="32"/>
      <c r="TQ848" s="32"/>
      <c r="TR848" s="32"/>
      <c r="TS848" s="32"/>
      <c r="TT848" s="32"/>
      <c r="TU848" s="32"/>
      <c r="TV848" s="32"/>
      <c r="TW848" s="32"/>
      <c r="TX848" s="32"/>
      <c r="TY848" s="32"/>
      <c r="TZ848" s="32"/>
      <c r="UA848" s="32"/>
      <c r="UB848" s="32"/>
      <c r="UC848" s="32"/>
      <c r="UD848" s="32"/>
      <c r="UE848" s="32"/>
      <c r="UF848" s="32"/>
      <c r="UG848" s="32"/>
      <c r="UH848" s="32"/>
      <c r="UI848" s="32"/>
      <c r="UJ848" s="32"/>
      <c r="UK848" s="32"/>
      <c r="UL848" s="32"/>
      <c r="UM848" s="32"/>
      <c r="UN848" s="32"/>
      <c r="UO848" s="32"/>
      <c r="UP848" s="32"/>
      <c r="UQ848" s="32"/>
      <c r="UR848" s="32"/>
      <c r="US848" s="32"/>
      <c r="UT848" s="32"/>
      <c r="UU848" s="32"/>
      <c r="UV848" s="32"/>
      <c r="UW848" s="32"/>
      <c r="UX848" s="32"/>
      <c r="UY848" s="32"/>
      <c r="UZ848" s="32"/>
      <c r="VA848" s="32"/>
      <c r="VB848" s="32"/>
      <c r="VC848" s="32"/>
      <c r="VD848" s="32"/>
      <c r="VE848" s="32"/>
      <c r="VF848" s="32"/>
      <c r="VG848" s="32"/>
      <c r="VH848" s="32"/>
      <c r="VI848" s="32"/>
      <c r="VJ848" s="32"/>
      <c r="VK848" s="32"/>
      <c r="VL848" s="32"/>
      <c r="VM848" s="32"/>
      <c r="VN848" s="32"/>
      <c r="VO848" s="32"/>
      <c r="VP848" s="32"/>
      <c r="VQ848" s="32"/>
      <c r="VR848" s="32"/>
      <c r="VS848" s="32"/>
      <c r="VT848" s="32"/>
      <c r="VU848" s="32"/>
      <c r="VV848" s="32"/>
      <c r="VW848" s="32"/>
      <c r="VX848" s="32"/>
      <c r="VY848" s="32"/>
      <c r="VZ848" s="32"/>
      <c r="WA848" s="32"/>
      <c r="WB848" s="32"/>
      <c r="WC848" s="32"/>
      <c r="WD848" s="32"/>
      <c r="WE848" s="32"/>
      <c r="WF848" s="32"/>
      <c r="WG848" s="32"/>
      <c r="WH848" s="32"/>
      <c r="WI848" s="32"/>
      <c r="WJ848" s="32"/>
      <c r="WK848" s="32"/>
      <c r="WL848" s="32"/>
      <c r="WM848" s="32"/>
      <c r="WN848" s="32"/>
      <c r="WO848" s="32"/>
      <c r="WP848" s="32"/>
      <c r="WQ848" s="32"/>
      <c r="WR848" s="32"/>
      <c r="WS848" s="32"/>
      <c r="WT848" s="32"/>
      <c r="WU848" s="32"/>
      <c r="WV848" s="32"/>
      <c r="WW848" s="32"/>
      <c r="WX848" s="32"/>
      <c r="WY848" s="32"/>
      <c r="WZ848" s="32"/>
      <c r="XA848" s="32"/>
      <c r="XB848" s="32"/>
      <c r="XC848" s="32"/>
      <c r="XD848" s="32"/>
      <c r="XE848" s="32"/>
      <c r="XF848" s="32"/>
      <c r="XG848" s="32"/>
      <c r="XH848" s="32"/>
      <c r="XI848" s="32"/>
      <c r="XJ848" s="32"/>
      <c r="XK848" s="32"/>
      <c r="XL848" s="32"/>
      <c r="XM848" s="32"/>
      <c r="XN848" s="32"/>
      <c r="XO848" s="32"/>
      <c r="XP848" s="32"/>
      <c r="XQ848" s="32"/>
      <c r="XR848" s="32"/>
      <c r="XS848" s="32"/>
      <c r="XT848" s="32"/>
      <c r="XU848" s="32"/>
      <c r="XV848" s="32"/>
      <c r="XW848" s="32"/>
      <c r="XX848" s="32"/>
      <c r="XY848" s="32"/>
      <c r="XZ848" s="32"/>
      <c r="YA848" s="32"/>
      <c r="YB848" s="32"/>
      <c r="YC848" s="32"/>
      <c r="YD848" s="32"/>
      <c r="YE848" s="32"/>
      <c r="YF848" s="32"/>
      <c r="YG848" s="32"/>
      <c r="YH848" s="32"/>
      <c r="YI848" s="32"/>
      <c r="YJ848" s="32"/>
      <c r="YK848" s="32"/>
      <c r="YL848" s="32"/>
      <c r="YM848" s="32"/>
      <c r="YN848" s="32"/>
      <c r="YO848" s="32"/>
      <c r="YP848" s="32"/>
      <c r="YQ848" s="32"/>
      <c r="YR848" s="32"/>
      <c r="YS848" s="32"/>
      <c r="YT848" s="32"/>
      <c r="YU848" s="32"/>
      <c r="YV848" s="32"/>
      <c r="YW848" s="32"/>
      <c r="YX848" s="32"/>
      <c r="YY848" s="32"/>
      <c r="YZ848" s="32"/>
      <c r="ZA848" s="32"/>
      <c r="ZB848" s="32"/>
      <c r="ZC848" s="32"/>
      <c r="ZD848" s="32"/>
      <c r="ZE848" s="32"/>
      <c r="ZF848" s="32"/>
      <c r="ZG848" s="32"/>
      <c r="ZH848" s="32"/>
      <c r="ZI848" s="32"/>
      <c r="ZJ848" s="32"/>
      <c r="ZK848" s="32"/>
      <c r="ZL848" s="32"/>
      <c r="ZM848" s="32"/>
      <c r="ZN848" s="32"/>
      <c r="ZO848" s="32"/>
      <c r="ZP848" s="32"/>
      <c r="ZQ848" s="32"/>
      <c r="ZR848" s="32"/>
      <c r="ZS848" s="32"/>
      <c r="ZT848" s="32"/>
      <c r="ZU848" s="32"/>
      <c r="ZV848" s="32"/>
      <c r="ZW848" s="32"/>
      <c r="ZX848" s="32"/>
      <c r="ZY848" s="32"/>
      <c r="ZZ848" s="32"/>
      <c r="AAA848" s="32"/>
      <c r="AAB848" s="32"/>
      <c r="AAC848" s="32"/>
      <c r="AAD848" s="32"/>
      <c r="AAE848" s="32"/>
      <c r="AAF848" s="32"/>
      <c r="AAG848" s="32"/>
      <c r="AAH848" s="32"/>
      <c r="AAI848" s="32"/>
      <c r="AAJ848" s="32"/>
      <c r="AAK848" s="32"/>
      <c r="AAL848" s="32"/>
      <c r="AAM848" s="32"/>
      <c r="AAN848" s="32"/>
      <c r="AAO848" s="32"/>
      <c r="AAP848" s="32"/>
      <c r="AAQ848" s="32"/>
      <c r="AAR848" s="32"/>
      <c r="AAS848" s="32"/>
      <c r="AAT848" s="32"/>
      <c r="AAU848" s="32"/>
      <c r="AAV848" s="32"/>
      <c r="AAW848" s="32"/>
      <c r="AAX848" s="32"/>
      <c r="AAY848" s="32"/>
      <c r="AAZ848" s="32"/>
      <c r="ABA848" s="32"/>
      <c r="ABB848" s="32"/>
      <c r="ABC848" s="32"/>
      <c r="ABD848" s="32"/>
      <c r="ABE848" s="32"/>
      <c r="ABF848" s="32"/>
      <c r="ABG848" s="32"/>
      <c r="ABH848" s="32"/>
      <c r="ABI848" s="32"/>
      <c r="ABJ848" s="32"/>
      <c r="ABK848" s="32"/>
      <c r="ABL848" s="32"/>
      <c r="ABM848" s="32"/>
      <c r="ABN848" s="32"/>
      <c r="ABO848" s="32"/>
      <c r="ABP848" s="32"/>
      <c r="ABQ848" s="32"/>
      <c r="ABR848" s="32"/>
      <c r="ABS848" s="32"/>
      <c r="ABT848" s="32"/>
      <c r="ABU848" s="32"/>
      <c r="ABV848" s="32"/>
      <c r="ABW848" s="32"/>
      <c r="ABX848" s="32"/>
      <c r="ABY848" s="32"/>
      <c r="ABZ848" s="32"/>
      <c r="ACA848" s="32"/>
      <c r="ACB848" s="32"/>
      <c r="ACC848" s="32"/>
      <c r="ACD848" s="32"/>
      <c r="ACE848" s="32"/>
      <c r="ACF848" s="32"/>
      <c r="ACG848" s="32"/>
      <c r="ACH848" s="32"/>
      <c r="ACI848" s="32"/>
      <c r="ACJ848" s="32"/>
      <c r="ACK848" s="32"/>
      <c r="ACL848" s="32"/>
      <c r="ACM848" s="32"/>
      <c r="ACN848" s="32"/>
      <c r="ACO848" s="32"/>
      <c r="ACP848" s="32"/>
      <c r="ACQ848" s="32"/>
      <c r="ACR848" s="32"/>
      <c r="ACS848" s="32"/>
      <c r="ACT848" s="32"/>
      <c r="ACU848" s="32"/>
      <c r="ACV848" s="32"/>
      <c r="ACW848" s="32"/>
      <c r="ACX848" s="32"/>
      <c r="ACY848" s="32"/>
      <c r="ACZ848" s="32"/>
      <c r="ADA848" s="32"/>
      <c r="ADB848" s="32"/>
      <c r="ADC848" s="32"/>
      <c r="ADD848" s="32"/>
      <c r="ADE848" s="32"/>
      <c r="ADF848" s="32"/>
      <c r="ADG848" s="32"/>
      <c r="ADH848" s="32"/>
      <c r="ADI848" s="32"/>
      <c r="ADJ848" s="32"/>
      <c r="ADK848" s="32"/>
      <c r="ADL848" s="32"/>
      <c r="ADM848" s="32"/>
      <c r="ADN848" s="32"/>
      <c r="ADO848" s="32"/>
      <c r="ADP848" s="32"/>
      <c r="ADQ848" s="32"/>
      <c r="ADR848" s="32"/>
      <c r="ADS848" s="32"/>
      <c r="ADT848" s="32"/>
      <c r="ADU848" s="32"/>
      <c r="ADV848" s="32"/>
      <c r="ADW848" s="32"/>
      <c r="ADX848" s="32"/>
      <c r="ADY848" s="32"/>
      <c r="ADZ848" s="32"/>
      <c r="AEA848" s="32"/>
      <c r="AEB848" s="32"/>
      <c r="AEC848" s="32"/>
      <c r="AED848" s="32"/>
      <c r="AEE848" s="32"/>
      <c r="AEF848" s="32"/>
      <c r="AEG848" s="32"/>
      <c r="AEH848" s="32"/>
      <c r="AEI848" s="32"/>
      <c r="AEJ848" s="32"/>
      <c r="AEK848" s="32"/>
      <c r="AEL848" s="32"/>
      <c r="AEM848" s="32"/>
      <c r="AEN848" s="32"/>
      <c r="AEO848" s="32"/>
      <c r="AEP848" s="32"/>
      <c r="AEQ848" s="32"/>
      <c r="AER848" s="32"/>
      <c r="AES848" s="32"/>
      <c r="AET848" s="32"/>
      <c r="AEU848" s="32"/>
      <c r="AEV848" s="32"/>
      <c r="AEW848" s="32"/>
      <c r="AEX848" s="32"/>
      <c r="AEY848" s="32"/>
      <c r="AEZ848" s="32"/>
      <c r="AFA848" s="32"/>
      <c r="AFB848" s="32"/>
      <c r="AFC848" s="32"/>
      <c r="AFD848" s="32"/>
      <c r="AFE848" s="32"/>
      <c r="AFF848" s="32"/>
      <c r="AFG848" s="32"/>
      <c r="AFH848" s="32"/>
      <c r="AFI848" s="32"/>
      <c r="AFJ848" s="32"/>
      <c r="AFK848" s="32"/>
      <c r="AFL848" s="32"/>
      <c r="AFM848" s="32"/>
      <c r="AFN848" s="32"/>
      <c r="AFO848" s="32"/>
      <c r="AFP848" s="32"/>
      <c r="AFQ848" s="32"/>
      <c r="AFR848" s="32"/>
      <c r="AFS848" s="32"/>
      <c r="AFT848" s="32"/>
      <c r="AFU848" s="32"/>
      <c r="AFV848" s="32"/>
      <c r="AFW848" s="32"/>
      <c r="AFX848" s="32"/>
      <c r="AFY848" s="32"/>
      <c r="AFZ848" s="32"/>
      <c r="AGA848" s="32"/>
      <c r="AGB848" s="32"/>
      <c r="AGC848" s="32"/>
      <c r="AGD848" s="32"/>
      <c r="AGE848" s="32"/>
      <c r="AGF848" s="32"/>
      <c r="AGG848" s="32"/>
      <c r="AGH848" s="32"/>
      <c r="AGI848" s="32"/>
      <c r="AGJ848" s="32"/>
      <c r="AGK848" s="32"/>
      <c r="AGL848" s="32"/>
      <c r="AGM848" s="32"/>
      <c r="AGN848" s="32"/>
      <c r="AGO848" s="32"/>
      <c r="AGP848" s="32"/>
      <c r="AGQ848" s="32"/>
      <c r="AGR848" s="32"/>
      <c r="AGS848" s="32"/>
      <c r="AGT848" s="32"/>
      <c r="AGU848" s="32"/>
      <c r="AGV848" s="32"/>
      <c r="AGW848" s="32"/>
      <c r="AGX848" s="32"/>
      <c r="AGY848" s="32"/>
      <c r="AGZ848" s="32"/>
      <c r="AHA848" s="32"/>
      <c r="AHB848" s="32"/>
      <c r="AHC848" s="32"/>
      <c r="AHD848" s="32"/>
      <c r="AHE848" s="32"/>
      <c r="AHF848" s="32"/>
      <c r="AHG848" s="32"/>
      <c r="AHH848" s="32"/>
      <c r="AHI848" s="32"/>
      <c r="AHJ848" s="32"/>
      <c r="AHK848" s="32"/>
      <c r="AHL848" s="32"/>
      <c r="AHM848" s="32"/>
      <c r="AHN848" s="32"/>
      <c r="AHO848" s="32"/>
      <c r="AHP848" s="32"/>
      <c r="AHQ848" s="32"/>
      <c r="AHR848" s="32"/>
      <c r="AHS848" s="32"/>
      <c r="AHT848" s="32"/>
      <c r="AHU848" s="32"/>
      <c r="AHV848" s="32"/>
      <c r="AHW848" s="32"/>
      <c r="AHX848" s="32"/>
      <c r="AHY848" s="32"/>
      <c r="AHZ848" s="32"/>
      <c r="AIA848" s="32"/>
      <c r="AIB848" s="32"/>
      <c r="AIC848" s="32"/>
      <c r="AID848" s="32"/>
      <c r="AIE848" s="32"/>
      <c r="AIF848" s="32"/>
      <c r="AIG848" s="32"/>
      <c r="AIH848" s="32"/>
      <c r="AII848" s="32"/>
      <c r="AIJ848" s="32"/>
      <c r="AIK848" s="32"/>
      <c r="AIL848" s="32"/>
      <c r="AIM848" s="32"/>
      <c r="AIN848" s="32"/>
      <c r="AIO848" s="32"/>
      <c r="AIP848" s="32"/>
      <c r="AIQ848" s="32"/>
      <c r="AIR848" s="32"/>
      <c r="AIS848" s="32"/>
      <c r="AIT848" s="32"/>
      <c r="AIU848" s="32"/>
      <c r="AIV848" s="32"/>
      <c r="AIW848" s="32"/>
      <c r="AIX848" s="32"/>
      <c r="AIY848" s="32"/>
      <c r="AIZ848" s="32"/>
      <c r="AJA848" s="32"/>
      <c r="AJB848" s="32"/>
      <c r="AJC848" s="32"/>
      <c r="AJD848" s="32"/>
      <c r="AJE848" s="32"/>
      <c r="AJF848" s="32"/>
      <c r="AJG848" s="32"/>
      <c r="AJH848" s="32"/>
      <c r="AJI848" s="32"/>
      <c r="AJJ848" s="32"/>
      <c r="AJK848" s="32"/>
      <c r="AJL848" s="32"/>
      <c r="AJM848" s="32"/>
      <c r="AJN848" s="32"/>
      <c r="AJO848" s="32"/>
      <c r="AJP848" s="32"/>
      <c r="AJQ848" s="32"/>
      <c r="AJR848" s="32"/>
      <c r="AJS848" s="32"/>
      <c r="AJT848" s="32"/>
      <c r="AJU848" s="32"/>
      <c r="AJV848" s="32"/>
      <c r="AJW848" s="32"/>
      <c r="AJX848" s="32"/>
      <c r="AJY848" s="32"/>
      <c r="AJZ848" s="32"/>
      <c r="AKA848" s="32"/>
      <c r="AKB848" s="32"/>
      <c r="AKC848" s="32"/>
      <c r="AKD848" s="32"/>
      <c r="AKE848" s="32"/>
      <c r="AKF848" s="32"/>
      <c r="AKG848" s="32"/>
      <c r="AKH848" s="32"/>
      <c r="AKI848" s="32"/>
      <c r="AKJ848" s="32"/>
      <c r="AKK848" s="32"/>
      <c r="AKL848" s="32"/>
      <c r="AKM848" s="32"/>
      <c r="AKN848" s="32"/>
      <c r="AKO848" s="32"/>
      <c r="AKP848" s="32"/>
      <c r="AKQ848" s="32"/>
      <c r="AKR848" s="32"/>
      <c r="AKS848" s="32"/>
      <c r="AKT848" s="32"/>
      <c r="AKU848" s="32"/>
      <c r="AKV848" s="32"/>
      <c r="AKW848" s="32"/>
      <c r="AKX848" s="32"/>
      <c r="AKY848" s="32"/>
      <c r="AKZ848" s="32"/>
      <c r="ALA848" s="32"/>
      <c r="ALB848" s="32"/>
      <c r="ALC848" s="32"/>
      <c r="ALD848" s="32"/>
      <c r="ALE848" s="32"/>
      <c r="ALF848" s="32"/>
      <c r="ALG848" s="32"/>
      <c r="ALH848" s="32"/>
      <c r="ALI848" s="32"/>
      <c r="ALJ848" s="32"/>
      <c r="ALK848" s="32"/>
      <c r="ALL848" s="32"/>
      <c r="ALM848" s="32"/>
      <c r="ALN848" s="32"/>
      <c r="ALO848" s="32"/>
      <c r="ALP848" s="32"/>
      <c r="ALQ848" s="32"/>
      <c r="ALR848" s="32"/>
      <c r="ALS848" s="32"/>
      <c r="ALT848" s="32"/>
      <c r="ALU848" s="32"/>
      <c r="ALV848" s="32"/>
      <c r="ALW848" s="32"/>
      <c r="ALX848" s="32"/>
      <c r="ALY848" s="32"/>
      <c r="ALZ848" s="32"/>
      <c r="AMA848" s="32"/>
      <c r="AMB848" s="32"/>
      <c r="AMC848" s="32"/>
      <c r="AMD848" s="32"/>
      <c r="AME848" s="32"/>
      <c r="AMF848" s="32"/>
      <c r="AMG848" s="32"/>
      <c r="AMH848" s="32"/>
      <c r="AMI848" s="32"/>
      <c r="AMJ848" s="32"/>
      <c r="AMK848" s="32"/>
      <c r="AML848" s="32"/>
      <c r="AMM848" s="32"/>
      <c r="AMN848" s="32"/>
      <c r="AMO848" s="32"/>
      <c r="AMP848" s="32"/>
      <c r="AMQ848" s="32"/>
      <c r="AMR848" s="32"/>
      <c r="AMS848" s="32"/>
      <c r="AMT848" s="32"/>
      <c r="AMU848" s="32"/>
      <c r="AMV848" s="32"/>
      <c r="AMW848" s="32"/>
      <c r="AMX848" s="32"/>
      <c r="AMY848" s="32"/>
      <c r="AMZ848" s="32"/>
      <c r="ANA848" s="32"/>
      <c r="ANB848" s="32"/>
      <c r="ANC848" s="32"/>
      <c r="AND848" s="32"/>
      <c r="ANE848" s="32"/>
      <c r="ANF848" s="32"/>
      <c r="ANG848" s="32"/>
      <c r="ANH848" s="32"/>
      <c r="ANI848" s="32"/>
      <c r="ANJ848" s="32"/>
      <c r="ANK848" s="32"/>
      <c r="ANL848" s="32"/>
      <c r="ANM848" s="32"/>
      <c r="ANN848" s="32"/>
      <c r="ANO848" s="32"/>
      <c r="ANP848" s="32"/>
      <c r="ANQ848" s="32"/>
      <c r="ANR848" s="32"/>
      <c r="ANS848" s="32"/>
      <c r="ANT848" s="32"/>
      <c r="ANU848" s="32"/>
      <c r="ANV848" s="32"/>
      <c r="ANW848" s="32"/>
      <c r="ANX848" s="32"/>
      <c r="ANY848" s="32"/>
      <c r="ANZ848" s="32"/>
      <c r="AOA848" s="32"/>
      <c r="AOB848" s="32"/>
      <c r="AOC848" s="32"/>
      <c r="AOD848" s="32"/>
      <c r="AOE848" s="32"/>
      <c r="AOF848" s="32"/>
      <c r="AOG848" s="32"/>
      <c r="AOH848" s="32"/>
      <c r="AOI848" s="32"/>
      <c r="AOJ848" s="32"/>
      <c r="AOK848" s="32"/>
      <c r="AOL848" s="32"/>
      <c r="AOM848" s="32"/>
      <c r="AON848" s="32"/>
      <c r="AOO848" s="32"/>
      <c r="AOP848" s="32"/>
      <c r="AOQ848" s="32"/>
      <c r="AOR848" s="32"/>
      <c r="AOS848" s="32"/>
      <c r="AOT848" s="32"/>
      <c r="AOU848" s="32"/>
      <c r="AOV848" s="32"/>
      <c r="AOW848" s="32"/>
      <c r="AOX848" s="32"/>
      <c r="AOY848" s="32"/>
      <c r="AOZ848" s="32"/>
      <c r="APA848" s="32"/>
      <c r="APB848" s="32"/>
      <c r="APC848" s="32"/>
      <c r="APD848" s="32"/>
      <c r="APE848" s="32"/>
      <c r="APF848" s="32"/>
      <c r="APG848" s="32"/>
      <c r="APH848" s="32"/>
      <c r="API848" s="32"/>
      <c r="APJ848" s="32"/>
      <c r="APK848" s="32"/>
      <c r="APL848" s="32"/>
      <c r="APM848" s="32"/>
      <c r="APN848" s="32"/>
      <c r="APO848" s="32"/>
      <c r="APP848" s="32"/>
      <c r="APQ848" s="32"/>
      <c r="APR848" s="32"/>
      <c r="APS848" s="32"/>
      <c r="APT848" s="32"/>
      <c r="APU848" s="32"/>
      <c r="APV848" s="32"/>
      <c r="APW848" s="32"/>
      <c r="APX848" s="32"/>
      <c r="APY848" s="32"/>
      <c r="APZ848" s="32"/>
      <c r="AQA848" s="32"/>
      <c r="AQB848" s="32"/>
      <c r="AQC848" s="32"/>
      <c r="AQD848" s="32"/>
      <c r="AQE848" s="32"/>
      <c r="AQF848" s="32"/>
      <c r="AQG848" s="32"/>
      <c r="AQH848" s="32"/>
      <c r="AQI848" s="32"/>
      <c r="AQJ848" s="32"/>
      <c r="AQK848" s="32"/>
      <c r="AQL848" s="32"/>
      <c r="AQM848" s="32"/>
      <c r="AQN848" s="32"/>
      <c r="AQO848" s="32"/>
      <c r="AQP848" s="32"/>
      <c r="AQQ848" s="32"/>
      <c r="AQR848" s="32"/>
      <c r="AQS848" s="32"/>
      <c r="AQT848" s="32"/>
      <c r="AQU848" s="32"/>
      <c r="AQV848" s="32"/>
      <c r="AQW848" s="32"/>
      <c r="AQX848" s="32"/>
      <c r="AQY848" s="32"/>
      <c r="AQZ848" s="32"/>
      <c r="ARA848" s="32"/>
      <c r="ARB848" s="32"/>
      <c r="ARC848" s="32"/>
      <c r="ARD848" s="32"/>
      <c r="ARE848" s="32"/>
      <c r="ARF848" s="32"/>
      <c r="ARG848" s="32"/>
      <c r="ARH848" s="32"/>
      <c r="ARI848" s="32"/>
      <c r="ARJ848" s="32"/>
      <c r="ARK848" s="32"/>
      <c r="ARL848" s="32"/>
      <c r="ARM848" s="32"/>
      <c r="ARN848" s="32"/>
      <c r="ARO848" s="32"/>
      <c r="ARP848" s="32"/>
      <c r="ARQ848" s="32"/>
      <c r="ARR848" s="32"/>
      <c r="ARS848" s="32"/>
      <c r="ART848" s="32"/>
      <c r="ARU848" s="32"/>
      <c r="ARV848" s="32"/>
      <c r="ARW848" s="32"/>
      <c r="ARX848" s="32"/>
      <c r="ARY848" s="32"/>
      <c r="ARZ848" s="32"/>
      <c r="ASA848" s="32"/>
      <c r="ASB848" s="32"/>
      <c r="ASC848" s="32"/>
      <c r="ASD848" s="32"/>
      <c r="ASE848" s="32"/>
      <c r="ASF848" s="32"/>
      <c r="ASG848" s="32"/>
      <c r="ASH848" s="32"/>
      <c r="ASI848" s="32"/>
      <c r="ASJ848" s="32"/>
      <c r="ASK848" s="32"/>
      <c r="ASL848" s="32"/>
      <c r="ASM848" s="32"/>
      <c r="ASN848" s="32"/>
      <c r="ASO848" s="32"/>
      <c r="ASP848" s="32"/>
      <c r="ASQ848" s="32"/>
      <c r="ASR848" s="32"/>
      <c r="ASS848" s="32"/>
      <c r="AST848" s="32"/>
      <c r="ASU848" s="32"/>
      <c r="ASV848" s="32"/>
      <c r="ASW848" s="32"/>
      <c r="ASX848" s="32"/>
      <c r="ASY848" s="32"/>
      <c r="ASZ848" s="32"/>
      <c r="ATA848" s="32"/>
      <c r="ATB848" s="32"/>
      <c r="ATC848" s="32"/>
      <c r="ATD848" s="32"/>
      <c r="ATE848" s="32"/>
      <c r="ATF848" s="32"/>
      <c r="ATG848" s="32"/>
      <c r="ATH848" s="32"/>
      <c r="ATI848" s="32"/>
      <c r="ATJ848" s="32"/>
      <c r="ATK848" s="32"/>
      <c r="ATL848" s="32"/>
      <c r="ATM848" s="32"/>
      <c r="ATN848" s="32"/>
      <c r="ATO848" s="32"/>
      <c r="ATP848" s="32"/>
      <c r="ATQ848" s="32"/>
      <c r="ATR848" s="32"/>
      <c r="ATS848" s="32"/>
      <c r="ATT848" s="32"/>
      <c r="ATU848" s="32"/>
      <c r="ATV848" s="32"/>
      <c r="ATW848" s="32"/>
      <c r="ATX848" s="32"/>
      <c r="ATY848" s="32"/>
      <c r="ATZ848" s="32"/>
      <c r="AUA848" s="32"/>
      <c r="AUB848" s="32"/>
      <c r="AUC848" s="32"/>
      <c r="AUD848" s="32"/>
      <c r="AUE848" s="32"/>
      <c r="AUF848" s="32"/>
      <c r="AUG848" s="32"/>
      <c r="AUH848" s="32"/>
      <c r="AUI848" s="32"/>
      <c r="AUJ848" s="32"/>
      <c r="AUK848" s="32"/>
      <c r="AUL848" s="32"/>
      <c r="AUM848" s="32"/>
      <c r="AUN848" s="32"/>
      <c r="AUO848" s="32"/>
      <c r="AUP848" s="32"/>
      <c r="AUQ848" s="32"/>
      <c r="AUR848" s="32"/>
      <c r="AUS848" s="32"/>
      <c r="AUT848" s="32"/>
      <c r="AUU848" s="32"/>
      <c r="AUV848" s="32"/>
      <c r="AUW848" s="32"/>
      <c r="AUX848" s="32"/>
      <c r="AUY848" s="32"/>
      <c r="AUZ848" s="32"/>
      <c r="AVA848" s="32"/>
      <c r="AVB848" s="32"/>
      <c r="AVC848" s="32"/>
      <c r="AVD848" s="32"/>
      <c r="AVE848" s="32"/>
      <c r="AVF848" s="32"/>
      <c r="AVG848" s="32"/>
      <c r="AVH848" s="32"/>
      <c r="AVI848" s="32"/>
      <c r="AVJ848" s="32"/>
      <c r="AVK848" s="32"/>
      <c r="AVL848" s="32"/>
      <c r="AVM848" s="32"/>
      <c r="AVN848" s="32"/>
      <c r="AVO848" s="32"/>
      <c r="AVP848" s="32"/>
      <c r="AVQ848" s="32"/>
      <c r="AVR848" s="32"/>
      <c r="AVS848" s="32"/>
      <c r="AVT848" s="32"/>
      <c r="AVU848" s="32"/>
      <c r="AVV848" s="32"/>
      <c r="AVW848" s="32"/>
      <c r="AVX848" s="32"/>
      <c r="AVY848" s="32"/>
      <c r="AVZ848" s="32"/>
      <c r="AWA848" s="32"/>
      <c r="AWB848" s="32"/>
      <c r="AWC848" s="32"/>
      <c r="AWD848" s="32"/>
      <c r="AWE848" s="32"/>
      <c r="AWF848" s="32"/>
      <c r="AWG848" s="32"/>
      <c r="AWH848" s="32"/>
      <c r="AWI848" s="32"/>
      <c r="AWJ848" s="32"/>
      <c r="AWK848" s="32"/>
      <c r="AWL848" s="32"/>
      <c r="AWM848" s="32"/>
      <c r="AWN848" s="32"/>
      <c r="AWO848" s="32"/>
      <c r="AWP848" s="32"/>
      <c r="AWQ848" s="32"/>
      <c r="AWR848" s="32"/>
      <c r="AWS848" s="32"/>
      <c r="AWT848" s="32"/>
      <c r="AWU848" s="32"/>
      <c r="AWV848" s="32"/>
      <c r="AWW848" s="32"/>
      <c r="AWX848" s="32"/>
      <c r="AWY848" s="32"/>
      <c r="AWZ848" s="32"/>
      <c r="AXA848" s="32"/>
      <c r="AXB848" s="32"/>
      <c r="AXC848" s="32"/>
      <c r="AXD848" s="32"/>
      <c r="AXE848" s="32"/>
      <c r="AXF848" s="32"/>
      <c r="AXG848" s="32"/>
      <c r="AXH848" s="32"/>
      <c r="AXI848" s="32"/>
      <c r="AXJ848" s="32"/>
      <c r="AXK848" s="32"/>
      <c r="AXL848" s="32"/>
      <c r="AXM848" s="32"/>
      <c r="AXN848" s="32"/>
      <c r="AXO848" s="32"/>
      <c r="AXP848" s="32"/>
      <c r="AXQ848" s="32"/>
      <c r="AXR848" s="32"/>
      <c r="AXS848" s="32"/>
      <c r="AXT848" s="32"/>
      <c r="AXU848" s="32"/>
      <c r="AXV848" s="32"/>
      <c r="AXW848" s="32"/>
      <c r="AXX848" s="32"/>
      <c r="AXY848" s="32"/>
      <c r="AXZ848" s="32"/>
      <c r="AYA848" s="32"/>
      <c r="AYB848" s="32"/>
      <c r="AYC848" s="32"/>
      <c r="AYD848" s="32"/>
      <c r="AYE848" s="32"/>
      <c r="AYF848" s="32"/>
      <c r="AYG848" s="32"/>
      <c r="AYH848" s="32"/>
      <c r="AYI848" s="32"/>
      <c r="AYJ848" s="32"/>
      <c r="AYK848" s="32"/>
      <c r="AYL848" s="32"/>
      <c r="AYM848" s="32"/>
      <c r="AYN848" s="32"/>
      <c r="AYO848" s="32"/>
      <c r="AYP848" s="32"/>
      <c r="AYQ848" s="32"/>
      <c r="AYR848" s="32"/>
      <c r="AYS848" s="32"/>
      <c r="AYT848" s="32"/>
      <c r="AYU848" s="32"/>
      <c r="AYV848" s="32"/>
      <c r="AYW848" s="32"/>
      <c r="AYX848" s="32"/>
      <c r="AYY848" s="32"/>
      <c r="AYZ848" s="32"/>
      <c r="AZA848" s="32"/>
      <c r="AZB848" s="32"/>
      <c r="AZC848" s="32"/>
      <c r="AZD848" s="32"/>
      <c r="AZE848" s="32"/>
      <c r="AZF848" s="32"/>
      <c r="AZG848" s="32"/>
      <c r="AZH848" s="32"/>
      <c r="AZI848" s="32"/>
      <c r="AZJ848" s="32"/>
      <c r="AZK848" s="32"/>
      <c r="AZL848" s="32"/>
      <c r="AZM848" s="32"/>
      <c r="AZN848" s="32"/>
      <c r="AZO848" s="32"/>
      <c r="AZP848" s="32"/>
      <c r="AZQ848" s="32"/>
      <c r="AZR848" s="32"/>
      <c r="AZS848" s="32"/>
      <c r="AZT848" s="32"/>
      <c r="AZU848" s="32"/>
      <c r="AZV848" s="32"/>
      <c r="AZW848" s="32"/>
      <c r="AZX848" s="32"/>
      <c r="AZY848" s="32"/>
      <c r="AZZ848" s="32"/>
      <c r="BAA848" s="32"/>
      <c r="BAB848" s="32"/>
      <c r="BAC848" s="32"/>
      <c r="BAD848" s="32"/>
      <c r="BAE848" s="32"/>
      <c r="BAF848" s="32"/>
      <c r="BAG848" s="32"/>
      <c r="BAH848" s="32"/>
      <c r="BAI848" s="32"/>
      <c r="BAJ848" s="32"/>
      <c r="BAK848" s="32"/>
      <c r="BAL848" s="32"/>
      <c r="BAM848" s="32"/>
      <c r="BAN848" s="32"/>
      <c r="BAO848" s="32"/>
      <c r="BAP848" s="32"/>
      <c r="BAQ848" s="32"/>
      <c r="BAR848" s="32"/>
      <c r="BAS848" s="32"/>
      <c r="BAT848" s="32"/>
      <c r="BAU848" s="32"/>
      <c r="BAV848" s="32"/>
      <c r="BAW848" s="32"/>
      <c r="BAX848" s="32"/>
      <c r="BAY848" s="32"/>
      <c r="BAZ848" s="32"/>
      <c r="BBA848" s="32"/>
      <c r="BBB848" s="32"/>
      <c r="BBC848" s="32"/>
      <c r="BBD848" s="32"/>
      <c r="BBE848" s="32"/>
      <c r="BBF848" s="32"/>
      <c r="BBG848" s="32"/>
      <c r="BBH848" s="32"/>
      <c r="BBI848" s="32"/>
      <c r="BBJ848" s="32"/>
      <c r="BBK848" s="32"/>
      <c r="BBL848" s="32"/>
      <c r="BBM848" s="32"/>
      <c r="BBN848" s="32"/>
      <c r="BBO848" s="32"/>
      <c r="BBP848" s="32"/>
      <c r="BBQ848" s="32"/>
      <c r="BBR848" s="32"/>
      <c r="BBS848" s="32"/>
      <c r="BBT848" s="32"/>
      <c r="BBU848" s="32"/>
      <c r="BBV848" s="32"/>
      <c r="BBW848" s="32"/>
      <c r="BBX848" s="32"/>
      <c r="BBY848" s="32"/>
      <c r="BBZ848" s="32"/>
      <c r="BCA848" s="32"/>
      <c r="BCB848" s="32"/>
      <c r="BCC848" s="32"/>
      <c r="BCD848" s="32"/>
      <c r="BCE848" s="32"/>
      <c r="BCF848" s="32"/>
      <c r="BCG848" s="32"/>
      <c r="BCH848" s="32"/>
      <c r="BCI848" s="32"/>
      <c r="BCJ848" s="32"/>
      <c r="BCK848" s="32"/>
      <c r="BCL848" s="32"/>
      <c r="BCM848" s="32"/>
      <c r="BCN848" s="32"/>
      <c r="BCO848" s="32"/>
      <c r="BCP848" s="32"/>
      <c r="BCQ848" s="32"/>
      <c r="BCR848" s="32"/>
      <c r="BCS848" s="32"/>
      <c r="BCT848" s="32"/>
      <c r="BCU848" s="32"/>
      <c r="BCV848" s="32"/>
      <c r="BCW848" s="32"/>
      <c r="BCX848" s="32"/>
      <c r="BCY848" s="32"/>
      <c r="BCZ848" s="32"/>
      <c r="BDA848" s="32"/>
      <c r="BDB848" s="32"/>
      <c r="BDC848" s="32"/>
      <c r="BDD848" s="32"/>
      <c r="BDE848" s="32"/>
      <c r="BDF848" s="32"/>
      <c r="BDG848" s="32"/>
      <c r="BDH848" s="32"/>
      <c r="BDI848" s="32"/>
      <c r="BDJ848" s="32"/>
      <c r="BDK848" s="32"/>
      <c r="BDL848" s="32"/>
      <c r="BDM848" s="32"/>
      <c r="BDN848" s="32"/>
      <c r="BDO848" s="32"/>
      <c r="BDP848" s="32"/>
      <c r="BDQ848" s="32"/>
      <c r="BDR848" s="32"/>
      <c r="BDS848" s="32"/>
      <c r="BDT848" s="32"/>
      <c r="BDU848" s="32"/>
      <c r="BDV848" s="32"/>
      <c r="BDW848" s="32"/>
      <c r="BDX848" s="32"/>
      <c r="BDY848" s="32"/>
      <c r="BDZ848" s="32"/>
      <c r="BEA848" s="32"/>
      <c r="BEB848" s="32"/>
      <c r="BEC848" s="32"/>
      <c r="BED848" s="32"/>
      <c r="BEE848" s="32"/>
      <c r="BEF848" s="32"/>
      <c r="BEG848" s="32"/>
      <c r="BEH848" s="32"/>
      <c r="BEI848" s="32"/>
      <c r="BEJ848" s="32"/>
      <c r="BEK848" s="32"/>
      <c r="BEL848" s="32"/>
      <c r="BEM848" s="32"/>
      <c r="BEN848" s="32"/>
      <c r="BEO848" s="32"/>
      <c r="BEP848" s="32"/>
      <c r="BEQ848" s="32"/>
      <c r="BER848" s="32"/>
      <c r="BES848" s="32"/>
      <c r="BET848" s="32"/>
      <c r="BEU848" s="32"/>
      <c r="BEV848" s="32"/>
      <c r="BEW848" s="32"/>
      <c r="BEX848" s="32"/>
      <c r="BEY848" s="32"/>
      <c r="BEZ848" s="32"/>
      <c r="BFA848" s="32"/>
      <c r="BFB848" s="32"/>
      <c r="BFC848" s="32"/>
      <c r="BFD848" s="32"/>
      <c r="BFE848" s="32"/>
      <c r="BFF848" s="32"/>
      <c r="BFG848" s="32"/>
      <c r="BFH848" s="32"/>
      <c r="BFI848" s="32"/>
      <c r="BFJ848" s="32"/>
      <c r="BFK848" s="32"/>
      <c r="BFL848" s="32"/>
      <c r="BFM848" s="32"/>
      <c r="BFN848" s="32"/>
      <c r="BFO848" s="32"/>
      <c r="BFP848" s="32"/>
      <c r="BFQ848" s="32"/>
      <c r="BFR848" s="32"/>
      <c r="BFS848" s="32"/>
      <c r="BFT848" s="32"/>
      <c r="BFU848" s="32"/>
      <c r="BFV848" s="32"/>
      <c r="BFW848" s="32"/>
      <c r="BFX848" s="32"/>
      <c r="BFY848" s="32"/>
      <c r="BFZ848" s="32"/>
      <c r="BGA848" s="32"/>
      <c r="BGB848" s="32"/>
      <c r="BGC848" s="32"/>
      <c r="BGD848" s="32"/>
      <c r="BGE848" s="32"/>
      <c r="BGF848" s="32"/>
      <c r="BGG848" s="32"/>
      <c r="BGH848" s="32"/>
      <c r="BGI848" s="32"/>
      <c r="BGJ848" s="32"/>
      <c r="BGK848" s="32"/>
      <c r="BGL848" s="32"/>
      <c r="BGM848" s="32"/>
      <c r="BGN848" s="32"/>
      <c r="BGO848" s="32"/>
      <c r="BGP848" s="32"/>
      <c r="BGQ848" s="32"/>
      <c r="BGR848" s="32"/>
      <c r="BGS848" s="32"/>
      <c r="BGT848" s="32"/>
      <c r="BGU848" s="32"/>
      <c r="BGV848" s="32"/>
      <c r="BGW848" s="32"/>
      <c r="BGX848" s="32"/>
      <c r="BGY848" s="32"/>
      <c r="BGZ848" s="32"/>
      <c r="BHA848" s="32"/>
      <c r="BHB848" s="32"/>
      <c r="BHC848" s="32"/>
      <c r="BHD848" s="32"/>
      <c r="BHE848" s="32"/>
      <c r="BHF848" s="32"/>
      <c r="BHG848" s="32"/>
      <c r="BHH848" s="32"/>
      <c r="BHI848" s="32"/>
      <c r="BHJ848" s="32"/>
      <c r="BHK848" s="32"/>
      <c r="BHL848" s="32"/>
      <c r="BHM848" s="32"/>
      <c r="BHN848" s="32"/>
      <c r="BHO848" s="32"/>
      <c r="BHP848" s="32"/>
      <c r="BHQ848" s="32"/>
      <c r="BHR848" s="32"/>
      <c r="BHS848" s="32"/>
      <c r="BHT848" s="32"/>
      <c r="BHU848" s="32"/>
      <c r="BHV848" s="32"/>
      <c r="BHW848" s="32"/>
      <c r="BHX848" s="32"/>
      <c r="BHY848" s="32"/>
      <c r="BHZ848" s="32"/>
      <c r="BIA848" s="32"/>
      <c r="BIB848" s="32"/>
      <c r="BIC848" s="32"/>
      <c r="BID848" s="32"/>
      <c r="BIE848" s="32"/>
      <c r="BIF848" s="32"/>
      <c r="BIG848" s="32"/>
      <c r="BIH848" s="32"/>
      <c r="BII848" s="32"/>
      <c r="BIJ848" s="32"/>
      <c r="BIK848" s="32"/>
      <c r="BIL848" s="32"/>
      <c r="BIM848" s="32"/>
      <c r="BIN848" s="32"/>
      <c r="BIO848" s="32"/>
      <c r="BIP848" s="32"/>
      <c r="BIQ848" s="32"/>
      <c r="BIR848" s="32"/>
      <c r="BIS848" s="32"/>
      <c r="BIT848" s="32"/>
      <c r="BIU848" s="32"/>
      <c r="BIV848" s="32"/>
      <c r="BIW848" s="32"/>
      <c r="BIX848" s="32"/>
      <c r="BIY848" s="32"/>
      <c r="BIZ848" s="32"/>
      <c r="BJA848" s="32"/>
      <c r="BJB848" s="32"/>
      <c r="BJC848" s="32"/>
      <c r="BJD848" s="32"/>
      <c r="BJE848" s="32"/>
      <c r="BJF848" s="32"/>
      <c r="BJG848" s="32"/>
      <c r="BJH848" s="32"/>
      <c r="BJI848" s="32"/>
      <c r="BJJ848" s="32"/>
      <c r="BJK848" s="32"/>
      <c r="BJL848" s="32"/>
      <c r="BJM848" s="32"/>
      <c r="BJN848" s="32"/>
      <c r="BJO848" s="32"/>
      <c r="BJP848" s="32"/>
      <c r="BJQ848" s="32"/>
      <c r="BJR848" s="32"/>
      <c r="BJS848" s="32"/>
      <c r="BJT848" s="32"/>
      <c r="BJU848" s="32"/>
      <c r="BJV848" s="32"/>
      <c r="BJW848" s="32"/>
      <c r="BJX848" s="32"/>
      <c r="BJY848" s="32"/>
      <c r="BJZ848" s="32"/>
      <c r="BKA848" s="32"/>
      <c r="BKB848" s="32"/>
      <c r="BKC848" s="32"/>
      <c r="BKD848" s="32"/>
      <c r="BKE848" s="32"/>
      <c r="BKF848" s="32"/>
      <c r="BKG848" s="32"/>
      <c r="BKH848" s="32"/>
      <c r="BKI848" s="32"/>
      <c r="BKJ848" s="32"/>
      <c r="BKK848" s="32"/>
      <c r="BKL848" s="32"/>
      <c r="BKM848" s="32"/>
      <c r="BKN848" s="32"/>
      <c r="BKO848" s="32"/>
      <c r="BKP848" s="32"/>
      <c r="BKQ848" s="32"/>
      <c r="BKR848" s="32"/>
      <c r="BKS848" s="32"/>
      <c r="BKT848" s="32"/>
      <c r="BKU848" s="32"/>
      <c r="BKV848" s="32"/>
      <c r="BKW848" s="32"/>
      <c r="BKX848" s="32"/>
      <c r="BKY848" s="32"/>
      <c r="BKZ848" s="32"/>
      <c r="BLA848" s="32"/>
      <c r="BLB848" s="32"/>
      <c r="BLC848" s="32"/>
      <c r="BLD848" s="32"/>
      <c r="BLE848" s="32"/>
      <c r="BLF848" s="32"/>
      <c r="BLG848" s="32"/>
      <c r="BLH848" s="32"/>
      <c r="BLI848" s="32"/>
      <c r="BLJ848" s="32"/>
      <c r="BLK848" s="32"/>
      <c r="BLL848" s="32"/>
      <c r="BLM848" s="32"/>
      <c r="BLN848" s="32"/>
      <c r="BLO848" s="32"/>
      <c r="BLP848" s="32"/>
      <c r="BLQ848" s="32"/>
      <c r="BLR848" s="32"/>
      <c r="BLS848" s="32"/>
      <c r="BLT848" s="32"/>
      <c r="BLU848" s="32"/>
      <c r="BLV848" s="32"/>
      <c r="BLW848" s="32"/>
      <c r="BLX848" s="32"/>
      <c r="BLY848" s="32"/>
      <c r="BLZ848" s="32"/>
      <c r="BMA848" s="32"/>
      <c r="BMB848" s="32"/>
      <c r="BMC848" s="32"/>
      <c r="BMD848" s="32"/>
      <c r="BME848" s="32"/>
      <c r="BMF848" s="32"/>
      <c r="BMG848" s="32"/>
      <c r="BMH848" s="32"/>
      <c r="BMI848" s="32"/>
      <c r="BMJ848" s="32"/>
      <c r="BMK848" s="32"/>
      <c r="BML848" s="32"/>
      <c r="BMM848" s="32"/>
      <c r="BMN848" s="32"/>
      <c r="BMO848" s="32"/>
      <c r="BMP848" s="32"/>
      <c r="BMQ848" s="32"/>
      <c r="BMR848" s="32"/>
      <c r="BMS848" s="32"/>
      <c r="BMT848" s="32"/>
      <c r="BMU848" s="32"/>
      <c r="BMV848" s="32"/>
      <c r="BMW848" s="32"/>
      <c r="BMX848" s="32"/>
      <c r="BMY848" s="32"/>
      <c r="BMZ848" s="32"/>
      <c r="BNA848" s="32"/>
      <c r="BNB848" s="32"/>
      <c r="BNC848" s="32"/>
      <c r="BND848" s="32"/>
      <c r="BNE848" s="32"/>
      <c r="BNF848" s="32"/>
      <c r="BNG848" s="32"/>
      <c r="BNH848" s="32"/>
      <c r="BNI848" s="32"/>
      <c r="BNJ848" s="32"/>
      <c r="BNK848" s="32"/>
      <c r="BNL848" s="32"/>
      <c r="BNM848" s="32"/>
      <c r="BNN848" s="32"/>
      <c r="BNO848" s="32"/>
      <c r="BNP848" s="32"/>
      <c r="BNQ848" s="32"/>
      <c r="BNR848" s="32"/>
      <c r="BNS848" s="32"/>
      <c r="BNT848" s="32"/>
      <c r="BNU848" s="32"/>
      <c r="BNV848" s="32"/>
      <c r="BNW848" s="32"/>
      <c r="BNX848" s="32"/>
      <c r="BNY848" s="32"/>
      <c r="BNZ848" s="32"/>
      <c r="BOA848" s="32"/>
      <c r="BOB848" s="32"/>
      <c r="BOC848" s="32"/>
      <c r="BOD848" s="32"/>
      <c r="BOE848" s="32"/>
      <c r="BOF848" s="32"/>
      <c r="BOG848" s="32"/>
      <c r="BOH848" s="32"/>
      <c r="BOI848" s="32"/>
      <c r="BOJ848" s="32"/>
      <c r="BOK848" s="32"/>
      <c r="BOL848" s="32"/>
      <c r="BOM848" s="32"/>
      <c r="BON848" s="32"/>
      <c r="BOO848" s="32"/>
      <c r="BOP848" s="32"/>
      <c r="BOQ848" s="32"/>
      <c r="BOR848" s="32"/>
      <c r="BOS848" s="32"/>
      <c r="BOT848" s="32"/>
      <c r="BOU848" s="32"/>
      <c r="BOV848" s="32"/>
      <c r="BOW848" s="32"/>
      <c r="BOX848" s="32"/>
      <c r="BOY848" s="32"/>
      <c r="BOZ848" s="32"/>
      <c r="BPA848" s="32"/>
      <c r="BPB848" s="32"/>
      <c r="BPC848" s="32"/>
      <c r="BPD848" s="32"/>
      <c r="BPE848" s="32"/>
      <c r="BPF848" s="32"/>
      <c r="BPG848" s="32"/>
      <c r="BPH848" s="32"/>
      <c r="BPI848" s="32"/>
      <c r="BPJ848" s="32"/>
      <c r="BPK848" s="32"/>
      <c r="BPL848" s="32"/>
      <c r="BPM848" s="32"/>
      <c r="BPN848" s="32"/>
      <c r="BPO848" s="32"/>
      <c r="BPP848" s="32"/>
      <c r="BPQ848" s="32"/>
      <c r="BPR848" s="32"/>
      <c r="BPS848" s="32"/>
      <c r="BPT848" s="32"/>
      <c r="BPU848" s="32"/>
      <c r="BPV848" s="32"/>
      <c r="BPW848" s="32"/>
      <c r="BPX848" s="32"/>
      <c r="BPY848" s="32"/>
      <c r="BPZ848" s="32"/>
      <c r="BQA848" s="32"/>
      <c r="BQB848" s="32"/>
      <c r="BQC848" s="32"/>
      <c r="BQD848" s="32"/>
      <c r="BQE848" s="32"/>
      <c r="BQF848" s="32"/>
      <c r="BQG848" s="32"/>
      <c r="BQH848" s="32"/>
      <c r="BQI848" s="32"/>
      <c r="BQJ848" s="32"/>
      <c r="BQK848" s="32"/>
      <c r="BQL848" s="32"/>
      <c r="BQM848" s="32"/>
      <c r="BQN848" s="32"/>
      <c r="BQO848" s="32"/>
      <c r="BQP848" s="32"/>
      <c r="BQQ848" s="32"/>
      <c r="BQR848" s="32"/>
      <c r="BQS848" s="32"/>
      <c r="BQT848" s="32"/>
      <c r="BQU848" s="32"/>
      <c r="BQV848" s="32"/>
      <c r="BQW848" s="32"/>
      <c r="BQX848" s="32"/>
      <c r="BQY848" s="32"/>
      <c r="BQZ848" s="32"/>
      <c r="BRA848" s="32"/>
      <c r="BRB848" s="32"/>
      <c r="BRC848" s="32"/>
      <c r="BRD848" s="32"/>
      <c r="BRE848" s="32"/>
      <c r="BRF848" s="32"/>
      <c r="BRG848" s="32"/>
      <c r="BRH848" s="32"/>
      <c r="BRI848" s="32"/>
      <c r="BRJ848" s="32"/>
      <c r="BRK848" s="32"/>
      <c r="BRL848" s="32"/>
      <c r="BRM848" s="32"/>
      <c r="BRN848" s="32"/>
      <c r="BRO848" s="32"/>
      <c r="BRP848" s="32"/>
      <c r="BRQ848" s="32"/>
      <c r="BRR848" s="32"/>
      <c r="BRS848" s="32"/>
      <c r="BRT848" s="32"/>
      <c r="BRU848" s="32"/>
      <c r="BRV848" s="32"/>
      <c r="BRW848" s="32"/>
      <c r="BRX848" s="32"/>
      <c r="BRY848" s="32"/>
      <c r="BRZ848" s="32"/>
      <c r="BSA848" s="32"/>
      <c r="BSB848" s="32"/>
      <c r="BSC848" s="32"/>
      <c r="BSD848" s="32"/>
      <c r="BSE848" s="32"/>
      <c r="BSF848" s="32"/>
      <c r="BSG848" s="32"/>
      <c r="BSH848" s="32"/>
      <c r="BSI848" s="32"/>
      <c r="BSJ848" s="32"/>
      <c r="BSK848" s="32"/>
      <c r="BSL848" s="32"/>
      <c r="BSM848" s="32"/>
      <c r="BSN848" s="32"/>
      <c r="BSO848" s="32"/>
      <c r="BSP848" s="32"/>
      <c r="BSQ848" s="32"/>
      <c r="BSR848" s="32"/>
      <c r="BSS848" s="32"/>
      <c r="BST848" s="32"/>
      <c r="BSU848" s="32"/>
      <c r="BSV848" s="32"/>
      <c r="BSW848" s="32"/>
      <c r="BSX848" s="32"/>
      <c r="BSY848" s="32"/>
      <c r="BSZ848" s="32"/>
      <c r="BTA848" s="32"/>
      <c r="BTB848" s="32"/>
      <c r="BTC848" s="32"/>
      <c r="BTD848" s="32"/>
      <c r="BTE848" s="32"/>
      <c r="BTF848" s="32"/>
      <c r="BTG848" s="32"/>
      <c r="BTH848" s="32"/>
      <c r="BTI848" s="32"/>
      <c r="BTJ848" s="32"/>
      <c r="BTK848" s="32"/>
      <c r="BTL848" s="32"/>
      <c r="BTM848" s="32"/>
      <c r="BTN848" s="32"/>
      <c r="BTO848" s="32"/>
      <c r="BTP848" s="32"/>
      <c r="BTQ848" s="32"/>
      <c r="BTR848" s="32"/>
      <c r="BTS848" s="32"/>
      <c r="BTT848" s="32"/>
      <c r="BTU848" s="32"/>
      <c r="BTV848" s="32"/>
      <c r="BTW848" s="32"/>
      <c r="BTX848" s="32"/>
      <c r="BTY848" s="32"/>
      <c r="BTZ848" s="32"/>
      <c r="BUA848" s="32"/>
      <c r="BUB848" s="32"/>
      <c r="BUC848" s="32"/>
      <c r="BUD848" s="32"/>
      <c r="BUE848" s="32"/>
      <c r="BUF848" s="32"/>
      <c r="BUG848" s="32"/>
      <c r="BUH848" s="32"/>
      <c r="BUI848" s="32"/>
      <c r="BUJ848" s="32"/>
      <c r="BUK848" s="32"/>
      <c r="BUL848" s="32"/>
      <c r="BUM848" s="32"/>
      <c r="BUN848" s="32"/>
      <c r="BUO848" s="32"/>
      <c r="BUP848" s="32"/>
      <c r="BUQ848" s="32"/>
      <c r="BUR848" s="32"/>
      <c r="BUS848" s="32"/>
      <c r="BUT848" s="32"/>
      <c r="BUU848" s="32"/>
      <c r="BUV848" s="32"/>
      <c r="BUW848" s="32"/>
      <c r="BUX848" s="32"/>
      <c r="BUY848" s="32"/>
      <c r="BUZ848" s="32"/>
      <c r="BVA848" s="32"/>
      <c r="BVB848" s="32"/>
      <c r="BVC848" s="32"/>
      <c r="BVD848" s="32"/>
      <c r="BVE848" s="32"/>
      <c r="BVF848" s="32"/>
      <c r="BVG848" s="32"/>
      <c r="BVH848" s="32"/>
      <c r="BVI848" s="32"/>
      <c r="BVJ848" s="32"/>
      <c r="BVK848" s="32"/>
      <c r="BVL848" s="32"/>
      <c r="BVM848" s="32"/>
      <c r="BVN848" s="32"/>
      <c r="BVO848" s="32"/>
      <c r="BVP848" s="32"/>
      <c r="BVQ848" s="32"/>
      <c r="BVR848" s="32"/>
      <c r="BVS848" s="32"/>
      <c r="BVT848" s="32"/>
      <c r="BVU848" s="32"/>
      <c r="BVV848" s="32"/>
      <c r="BVW848" s="32"/>
      <c r="BVX848" s="32"/>
      <c r="BVY848" s="32"/>
      <c r="BVZ848" s="32"/>
      <c r="BWA848" s="32"/>
      <c r="BWB848" s="32"/>
      <c r="BWC848" s="32"/>
      <c r="BWD848" s="32"/>
      <c r="BWE848" s="32"/>
      <c r="BWF848" s="32"/>
      <c r="BWG848" s="32"/>
      <c r="BWH848" s="32"/>
      <c r="BWI848" s="32"/>
      <c r="BWJ848" s="32"/>
      <c r="BWK848" s="32"/>
      <c r="BWL848" s="32"/>
      <c r="BWM848" s="32"/>
      <c r="BWN848" s="32"/>
      <c r="BWO848" s="32"/>
      <c r="BWP848" s="32"/>
      <c r="BWQ848" s="32"/>
      <c r="BWR848" s="32"/>
      <c r="BWS848" s="32"/>
      <c r="BWT848" s="32"/>
      <c r="BWU848" s="32"/>
      <c r="BWV848" s="32"/>
      <c r="BWW848" s="32"/>
      <c r="BWX848" s="32"/>
      <c r="BWY848" s="32"/>
      <c r="BWZ848" s="32"/>
      <c r="BXA848" s="32"/>
      <c r="BXB848" s="32"/>
      <c r="BXC848" s="32"/>
      <c r="BXD848" s="32"/>
      <c r="BXE848" s="32"/>
      <c r="BXF848" s="32"/>
      <c r="BXG848" s="32"/>
      <c r="BXH848" s="32"/>
      <c r="BXI848" s="32"/>
      <c r="BXJ848" s="32"/>
      <c r="BXK848" s="32"/>
      <c r="BXL848" s="32"/>
      <c r="BXM848" s="32"/>
      <c r="BXN848" s="32"/>
      <c r="BXO848" s="32"/>
      <c r="BXP848" s="32"/>
      <c r="BXQ848" s="32"/>
      <c r="BXR848" s="32"/>
      <c r="BXS848" s="32"/>
      <c r="BXT848" s="32"/>
      <c r="BXU848" s="32"/>
      <c r="BXV848" s="32"/>
      <c r="BXW848" s="32"/>
      <c r="BXX848" s="32"/>
      <c r="BXY848" s="32"/>
      <c r="BXZ848" s="32"/>
      <c r="BYA848" s="32"/>
      <c r="BYB848" s="32"/>
      <c r="BYC848" s="32"/>
      <c r="BYD848" s="32"/>
      <c r="BYE848" s="32"/>
      <c r="BYF848" s="32"/>
      <c r="BYG848" s="32"/>
      <c r="BYH848" s="32"/>
      <c r="BYI848" s="32"/>
      <c r="BYJ848" s="32"/>
      <c r="BYK848" s="32"/>
      <c r="BYL848" s="32"/>
      <c r="BYM848" s="32"/>
      <c r="BYN848" s="32"/>
      <c r="BYO848" s="32"/>
      <c r="BYP848" s="32"/>
      <c r="BYQ848" s="32"/>
      <c r="BYR848" s="32"/>
      <c r="BYS848" s="32"/>
      <c r="BYT848" s="32"/>
      <c r="BYU848" s="32"/>
      <c r="BYV848" s="32"/>
      <c r="BYW848" s="32"/>
      <c r="BYX848" s="32"/>
      <c r="BYY848" s="32"/>
      <c r="BYZ848" s="32"/>
      <c r="BZA848" s="32"/>
      <c r="BZB848" s="32"/>
      <c r="BZC848" s="32"/>
      <c r="BZD848" s="32"/>
      <c r="BZE848" s="32"/>
      <c r="BZF848" s="32"/>
      <c r="BZG848" s="32"/>
      <c r="BZH848" s="32"/>
      <c r="BZI848" s="32"/>
      <c r="BZJ848" s="32"/>
      <c r="BZK848" s="32"/>
      <c r="BZL848" s="32"/>
      <c r="BZM848" s="32"/>
      <c r="BZN848" s="32"/>
      <c r="BZO848" s="32"/>
      <c r="BZP848" s="32"/>
      <c r="BZQ848" s="32"/>
      <c r="BZR848" s="32"/>
      <c r="BZS848" s="32"/>
      <c r="BZT848" s="32"/>
      <c r="BZU848" s="32"/>
      <c r="BZV848" s="32"/>
      <c r="BZW848" s="32"/>
      <c r="BZX848" s="32"/>
      <c r="BZY848" s="32"/>
      <c r="BZZ848" s="32"/>
      <c r="CAA848" s="32"/>
      <c r="CAB848" s="32"/>
      <c r="CAC848" s="32"/>
      <c r="CAD848" s="32"/>
      <c r="CAE848" s="32"/>
      <c r="CAF848" s="32"/>
      <c r="CAG848" s="32"/>
      <c r="CAH848" s="32"/>
      <c r="CAI848" s="32"/>
      <c r="CAJ848" s="32"/>
      <c r="CAK848" s="32"/>
      <c r="CAL848" s="32"/>
      <c r="CAM848" s="32"/>
      <c r="CAN848" s="32"/>
      <c r="CAO848" s="32"/>
      <c r="CAP848" s="32"/>
      <c r="CAQ848" s="32"/>
      <c r="CAR848" s="32"/>
      <c r="CAS848" s="32"/>
      <c r="CAT848" s="32"/>
      <c r="CAU848" s="32"/>
      <c r="CAV848" s="32"/>
      <c r="CAW848" s="32"/>
      <c r="CAX848" s="32"/>
      <c r="CAY848" s="32"/>
      <c r="CAZ848" s="32"/>
      <c r="CBA848" s="32"/>
      <c r="CBB848" s="32"/>
      <c r="CBC848" s="32"/>
      <c r="CBD848" s="32"/>
      <c r="CBE848" s="32"/>
      <c r="CBF848" s="32"/>
      <c r="CBG848" s="32"/>
      <c r="CBH848" s="32"/>
      <c r="CBI848" s="32"/>
      <c r="CBJ848" s="32"/>
      <c r="CBK848" s="32"/>
      <c r="CBL848" s="32"/>
      <c r="CBM848" s="32"/>
      <c r="CBN848" s="32"/>
      <c r="CBO848" s="32"/>
      <c r="CBP848" s="32"/>
      <c r="CBQ848" s="32"/>
      <c r="CBR848" s="32"/>
      <c r="CBS848" s="32"/>
      <c r="CBT848" s="32"/>
      <c r="CBU848" s="32"/>
      <c r="CBV848" s="32"/>
      <c r="CBW848" s="32"/>
      <c r="CBX848" s="32"/>
      <c r="CBY848" s="32"/>
      <c r="CBZ848" s="32"/>
      <c r="CCA848" s="32"/>
      <c r="CCB848" s="32"/>
      <c r="CCC848" s="32"/>
      <c r="CCD848" s="32"/>
      <c r="CCE848" s="32"/>
      <c r="CCF848" s="32"/>
      <c r="CCG848" s="32"/>
      <c r="CCH848" s="32"/>
      <c r="CCI848" s="32"/>
      <c r="CCJ848" s="32"/>
      <c r="CCK848" s="32"/>
      <c r="CCL848" s="32"/>
      <c r="CCM848" s="32"/>
      <c r="CCN848" s="32"/>
      <c r="CCO848" s="32"/>
      <c r="CCP848" s="32"/>
      <c r="CCQ848" s="32"/>
      <c r="CCR848" s="32"/>
      <c r="CCS848" s="32"/>
      <c r="CCT848" s="32"/>
      <c r="CCU848" s="32"/>
      <c r="CCV848" s="32"/>
      <c r="CCW848" s="32"/>
      <c r="CCX848" s="32"/>
      <c r="CCY848" s="32"/>
      <c r="CCZ848" s="32"/>
      <c r="CDA848" s="32"/>
      <c r="CDB848" s="32"/>
      <c r="CDC848" s="32"/>
      <c r="CDD848" s="32"/>
      <c r="CDE848" s="32"/>
      <c r="CDF848" s="32"/>
      <c r="CDG848" s="32"/>
      <c r="CDH848" s="32"/>
      <c r="CDI848" s="32"/>
      <c r="CDJ848" s="32"/>
      <c r="CDK848" s="32"/>
      <c r="CDL848" s="32"/>
      <c r="CDM848" s="32"/>
      <c r="CDN848" s="32"/>
      <c r="CDO848" s="32"/>
      <c r="CDP848" s="32"/>
      <c r="CDQ848" s="32"/>
      <c r="CDR848" s="32"/>
      <c r="CDS848" s="32"/>
      <c r="CDT848" s="32"/>
      <c r="CDU848" s="32"/>
      <c r="CDV848" s="32"/>
      <c r="CDW848" s="32"/>
      <c r="CDX848" s="32"/>
      <c r="CDY848" s="32"/>
      <c r="CDZ848" s="32"/>
      <c r="CEA848" s="32"/>
      <c r="CEB848" s="32"/>
      <c r="CEC848" s="32"/>
      <c r="CED848" s="32"/>
      <c r="CEE848" s="32"/>
      <c r="CEF848" s="32"/>
      <c r="CEG848" s="32"/>
      <c r="CEH848" s="32"/>
      <c r="CEI848" s="32"/>
      <c r="CEJ848" s="32"/>
      <c r="CEK848" s="32"/>
      <c r="CEL848" s="32"/>
      <c r="CEM848" s="32"/>
      <c r="CEN848" s="32"/>
      <c r="CEO848" s="32"/>
      <c r="CEP848" s="32"/>
      <c r="CEQ848" s="32"/>
      <c r="CER848" s="32"/>
      <c r="CES848" s="32"/>
      <c r="CET848" s="32"/>
      <c r="CEU848" s="32"/>
      <c r="CEV848" s="32"/>
      <c r="CEW848" s="32"/>
      <c r="CEX848" s="32"/>
      <c r="CEY848" s="32"/>
      <c r="CEZ848" s="32"/>
      <c r="CFA848" s="32"/>
      <c r="CFB848" s="32"/>
      <c r="CFC848" s="32"/>
      <c r="CFD848" s="32"/>
      <c r="CFE848" s="32"/>
      <c r="CFF848" s="32"/>
      <c r="CFG848" s="32"/>
      <c r="CFH848" s="32"/>
      <c r="CFI848" s="32"/>
      <c r="CFJ848" s="32"/>
      <c r="CFK848" s="32"/>
      <c r="CFL848" s="32"/>
      <c r="CFM848" s="32"/>
      <c r="CFN848" s="32"/>
      <c r="CFO848" s="32"/>
      <c r="CFP848" s="32"/>
      <c r="CFQ848" s="32"/>
      <c r="CFR848" s="32"/>
      <c r="CFS848" s="32"/>
      <c r="CFT848" s="32"/>
      <c r="CFU848" s="32"/>
      <c r="CFV848" s="32"/>
      <c r="CFW848" s="32"/>
      <c r="CFX848" s="32"/>
      <c r="CFY848" s="32"/>
      <c r="CFZ848" s="32"/>
      <c r="CGA848" s="32"/>
      <c r="CGB848" s="32"/>
      <c r="CGC848" s="32"/>
      <c r="CGD848" s="32"/>
      <c r="CGE848" s="32"/>
      <c r="CGF848" s="32"/>
      <c r="CGG848" s="32"/>
      <c r="CGH848" s="32"/>
      <c r="CGI848" s="32"/>
      <c r="CGJ848" s="32"/>
      <c r="CGK848" s="32"/>
      <c r="CGL848" s="32"/>
      <c r="CGM848" s="32"/>
      <c r="CGN848" s="32"/>
      <c r="CGO848" s="32"/>
      <c r="CGP848" s="32"/>
      <c r="CGQ848" s="32"/>
      <c r="CGR848" s="32"/>
      <c r="CGS848" s="32"/>
      <c r="CGT848" s="32"/>
      <c r="CGU848" s="32"/>
      <c r="CGV848" s="32"/>
      <c r="CGW848" s="32"/>
      <c r="CGX848" s="32"/>
      <c r="CGY848" s="32"/>
      <c r="CGZ848" s="32"/>
      <c r="CHA848" s="32"/>
      <c r="CHB848" s="32"/>
      <c r="CHC848" s="32"/>
      <c r="CHD848" s="32"/>
      <c r="CHE848" s="32"/>
      <c r="CHF848" s="32"/>
      <c r="CHG848" s="32"/>
      <c r="CHH848" s="32"/>
      <c r="CHI848" s="32"/>
      <c r="CHJ848" s="32"/>
      <c r="CHK848" s="32"/>
      <c r="CHL848" s="32"/>
      <c r="CHM848" s="32"/>
      <c r="CHN848" s="32"/>
      <c r="CHO848" s="32"/>
      <c r="CHP848" s="32"/>
      <c r="CHQ848" s="32"/>
      <c r="CHR848" s="32"/>
      <c r="CHS848" s="32"/>
      <c r="CHT848" s="32"/>
      <c r="CHU848" s="32"/>
      <c r="CHV848" s="32"/>
      <c r="CHW848" s="32"/>
      <c r="CHX848" s="32"/>
      <c r="CHY848" s="32"/>
      <c r="CHZ848" s="32"/>
      <c r="CIA848" s="32"/>
      <c r="CIB848" s="32"/>
      <c r="CIC848" s="32"/>
      <c r="CID848" s="32"/>
      <c r="CIE848" s="32"/>
      <c r="CIF848" s="32"/>
      <c r="CIG848" s="32"/>
      <c r="CIH848" s="32"/>
      <c r="CII848" s="32"/>
      <c r="CIJ848" s="32"/>
      <c r="CIK848" s="32"/>
      <c r="CIL848" s="32"/>
      <c r="CIM848" s="32"/>
      <c r="CIN848" s="32"/>
      <c r="CIO848" s="32"/>
      <c r="CIP848" s="32"/>
      <c r="CIQ848" s="32"/>
      <c r="CIR848" s="32"/>
      <c r="CIS848" s="32"/>
      <c r="CIT848" s="32"/>
      <c r="CIU848" s="32"/>
      <c r="CIV848" s="32"/>
      <c r="CIW848" s="32"/>
      <c r="CIX848" s="32"/>
      <c r="CIY848" s="32"/>
      <c r="CIZ848" s="32"/>
      <c r="CJA848" s="32"/>
      <c r="CJB848" s="32"/>
      <c r="CJC848" s="32"/>
      <c r="CJD848" s="32"/>
      <c r="CJE848" s="32"/>
      <c r="CJF848" s="32"/>
      <c r="CJG848" s="32"/>
      <c r="CJH848" s="32"/>
      <c r="CJI848" s="32"/>
      <c r="CJJ848" s="32"/>
      <c r="CJK848" s="32"/>
      <c r="CJL848" s="32"/>
      <c r="CJM848" s="32"/>
      <c r="CJN848" s="32"/>
      <c r="CJO848" s="32"/>
      <c r="CJP848" s="32"/>
      <c r="CJQ848" s="32"/>
      <c r="CJR848" s="32"/>
      <c r="CJS848" s="32"/>
      <c r="CJT848" s="32"/>
      <c r="CJU848" s="32"/>
      <c r="CJV848" s="32"/>
      <c r="CJW848" s="32"/>
      <c r="CJX848" s="32"/>
      <c r="CJY848" s="32"/>
      <c r="CJZ848" s="32"/>
      <c r="CKA848" s="32"/>
      <c r="CKB848" s="32"/>
      <c r="CKC848" s="32"/>
      <c r="CKD848" s="32"/>
      <c r="CKE848" s="32"/>
      <c r="CKF848" s="32"/>
      <c r="CKG848" s="32"/>
      <c r="CKH848" s="32"/>
      <c r="CKI848" s="32"/>
      <c r="CKJ848" s="32"/>
      <c r="CKK848" s="32"/>
      <c r="CKL848" s="32"/>
      <c r="CKM848" s="32"/>
      <c r="CKN848" s="32"/>
      <c r="CKO848" s="32"/>
      <c r="CKP848" s="32"/>
      <c r="CKQ848" s="32"/>
      <c r="CKR848" s="32"/>
      <c r="CKS848" s="32"/>
      <c r="CKT848" s="32"/>
      <c r="CKU848" s="32"/>
      <c r="CKV848" s="32"/>
      <c r="CKW848" s="32"/>
      <c r="CKX848" s="32"/>
      <c r="CKY848" s="32"/>
      <c r="CKZ848" s="32"/>
      <c r="CLA848" s="32"/>
      <c r="CLB848" s="32"/>
      <c r="CLC848" s="32"/>
      <c r="CLD848" s="32"/>
      <c r="CLE848" s="32"/>
      <c r="CLF848" s="32"/>
      <c r="CLG848" s="32"/>
      <c r="CLH848" s="32"/>
      <c r="CLI848" s="32"/>
      <c r="CLJ848" s="32"/>
      <c r="CLK848" s="32"/>
      <c r="CLL848" s="32"/>
      <c r="CLM848" s="32"/>
      <c r="CLN848" s="32"/>
      <c r="CLO848" s="32"/>
      <c r="CLP848" s="32"/>
      <c r="CLQ848" s="32"/>
      <c r="CLR848" s="32"/>
      <c r="CLS848" s="32"/>
      <c r="CLT848" s="32"/>
      <c r="CLU848" s="32"/>
      <c r="CLV848" s="32"/>
      <c r="CLW848" s="32"/>
      <c r="CLX848" s="32"/>
      <c r="CLY848" s="32"/>
      <c r="CLZ848" s="32"/>
      <c r="CMA848" s="32"/>
      <c r="CMB848" s="32"/>
      <c r="CMC848" s="32"/>
      <c r="CMD848" s="32"/>
      <c r="CME848" s="32"/>
      <c r="CMF848" s="32"/>
      <c r="CMG848" s="32"/>
      <c r="CMH848" s="32"/>
      <c r="CMI848" s="32"/>
      <c r="CMJ848" s="32"/>
      <c r="CMK848" s="32"/>
      <c r="CML848" s="32"/>
      <c r="CMM848" s="32"/>
      <c r="CMN848" s="32"/>
      <c r="CMO848" s="32"/>
      <c r="CMP848" s="32"/>
      <c r="CMQ848" s="32"/>
      <c r="CMR848" s="32"/>
      <c r="CMS848" s="32"/>
      <c r="CMT848" s="32"/>
      <c r="CMU848" s="32"/>
      <c r="CMV848" s="32"/>
      <c r="CMW848" s="32"/>
      <c r="CMX848" s="32"/>
      <c r="CMY848" s="32"/>
      <c r="CMZ848" s="32"/>
      <c r="CNA848" s="32"/>
      <c r="CNB848" s="32"/>
      <c r="CNC848" s="32"/>
      <c r="CND848" s="32"/>
      <c r="CNE848" s="32"/>
      <c r="CNF848" s="32"/>
      <c r="CNG848" s="32"/>
      <c r="CNH848" s="32"/>
      <c r="CNI848" s="32"/>
      <c r="CNJ848" s="32"/>
      <c r="CNK848" s="32"/>
      <c r="CNL848" s="32"/>
      <c r="CNM848" s="32"/>
      <c r="CNN848" s="32"/>
      <c r="CNO848" s="32"/>
      <c r="CNP848" s="32"/>
      <c r="CNQ848" s="32"/>
      <c r="CNR848" s="32"/>
      <c r="CNS848" s="32"/>
      <c r="CNT848" s="32"/>
      <c r="CNU848" s="32"/>
      <c r="CNV848" s="32"/>
      <c r="CNW848" s="32"/>
      <c r="CNX848" s="32"/>
      <c r="CNY848" s="32"/>
      <c r="CNZ848" s="32"/>
      <c r="COA848" s="32"/>
      <c r="COB848" s="32"/>
      <c r="COC848" s="32"/>
      <c r="COD848" s="32"/>
      <c r="COE848" s="32"/>
      <c r="COF848" s="32"/>
      <c r="COG848" s="32"/>
      <c r="COH848" s="32"/>
      <c r="COI848" s="32"/>
      <c r="COJ848" s="32"/>
      <c r="COK848" s="32"/>
      <c r="COL848" s="32"/>
      <c r="COM848" s="32"/>
      <c r="CON848" s="32"/>
      <c r="COO848" s="32"/>
      <c r="COP848" s="32"/>
      <c r="COQ848" s="32"/>
      <c r="COR848" s="32"/>
      <c r="COS848" s="32"/>
      <c r="COT848" s="32"/>
      <c r="COU848" s="32"/>
      <c r="COV848" s="32"/>
      <c r="COW848" s="32"/>
      <c r="COX848" s="32"/>
      <c r="COY848" s="32"/>
      <c r="COZ848" s="32"/>
      <c r="CPA848" s="32"/>
      <c r="CPB848" s="32"/>
      <c r="CPC848" s="32"/>
      <c r="CPD848" s="32"/>
      <c r="CPE848" s="32"/>
      <c r="CPF848" s="32"/>
      <c r="CPG848" s="32"/>
      <c r="CPH848" s="32"/>
      <c r="CPI848" s="32"/>
      <c r="CPJ848" s="32"/>
      <c r="CPK848" s="32"/>
      <c r="CPL848" s="32"/>
      <c r="CPM848" s="32"/>
      <c r="CPN848" s="32"/>
      <c r="CPO848" s="32"/>
      <c r="CPP848" s="32"/>
      <c r="CPQ848" s="32"/>
      <c r="CPR848" s="32"/>
      <c r="CPS848" s="32"/>
      <c r="CPT848" s="32"/>
      <c r="CPU848" s="32"/>
      <c r="CPV848" s="32"/>
      <c r="CPW848" s="32"/>
      <c r="CPX848" s="32"/>
      <c r="CPY848" s="32"/>
      <c r="CPZ848" s="32"/>
      <c r="CQA848" s="32"/>
      <c r="CQB848" s="32"/>
      <c r="CQC848" s="32"/>
      <c r="CQD848" s="32"/>
      <c r="CQE848" s="32"/>
      <c r="CQF848" s="32"/>
      <c r="CQG848" s="32"/>
      <c r="CQH848" s="32"/>
      <c r="CQI848" s="32"/>
      <c r="CQJ848" s="32"/>
      <c r="CQK848" s="32"/>
      <c r="CQL848" s="32"/>
      <c r="CQM848" s="32"/>
      <c r="CQN848" s="32"/>
      <c r="CQO848" s="32"/>
      <c r="CQP848" s="32"/>
      <c r="CQQ848" s="32"/>
      <c r="CQR848" s="32"/>
      <c r="CQS848" s="32"/>
      <c r="CQT848" s="32"/>
      <c r="CQU848" s="32"/>
      <c r="CQV848" s="32"/>
      <c r="CQW848" s="32"/>
      <c r="CQX848" s="32"/>
      <c r="CQY848" s="32"/>
      <c r="CQZ848" s="32"/>
      <c r="CRA848" s="32"/>
      <c r="CRB848" s="32"/>
      <c r="CRC848" s="32"/>
      <c r="CRD848" s="32"/>
      <c r="CRE848" s="32"/>
      <c r="CRF848" s="32"/>
      <c r="CRG848" s="32"/>
      <c r="CRH848" s="32"/>
      <c r="CRI848" s="32"/>
      <c r="CRJ848" s="32"/>
      <c r="CRK848" s="32"/>
      <c r="CRL848" s="32"/>
      <c r="CRM848" s="32"/>
      <c r="CRN848" s="32"/>
      <c r="CRO848" s="32"/>
      <c r="CRP848" s="32"/>
      <c r="CRQ848" s="32"/>
      <c r="CRR848" s="32"/>
      <c r="CRS848" s="32"/>
      <c r="CRT848" s="32"/>
      <c r="CRU848" s="32"/>
      <c r="CRV848" s="32"/>
      <c r="CRW848" s="32"/>
      <c r="CRX848" s="32"/>
      <c r="CRY848" s="32"/>
      <c r="CRZ848" s="32"/>
      <c r="CSA848" s="32"/>
      <c r="CSB848" s="32"/>
      <c r="CSC848" s="32"/>
      <c r="CSD848" s="32"/>
      <c r="CSE848" s="32"/>
      <c r="CSF848" s="32"/>
      <c r="CSG848" s="32"/>
      <c r="CSH848" s="32"/>
      <c r="CSI848" s="32"/>
      <c r="CSJ848" s="32"/>
      <c r="CSK848" s="32"/>
      <c r="CSL848" s="32"/>
      <c r="CSM848" s="32"/>
      <c r="CSN848" s="32"/>
      <c r="CSO848" s="32"/>
      <c r="CSP848" s="32"/>
      <c r="CSQ848" s="32"/>
      <c r="CSR848" s="32"/>
      <c r="CSS848" s="32"/>
      <c r="CST848" s="32"/>
      <c r="CSU848" s="32"/>
      <c r="CSV848" s="32"/>
      <c r="CSW848" s="32"/>
      <c r="CSX848" s="32"/>
      <c r="CSY848" s="32"/>
      <c r="CSZ848" s="32"/>
      <c r="CTA848" s="32"/>
      <c r="CTB848" s="32"/>
      <c r="CTC848" s="32"/>
      <c r="CTD848" s="32"/>
      <c r="CTE848" s="32"/>
      <c r="CTF848" s="32"/>
      <c r="CTG848" s="32"/>
      <c r="CTH848" s="32"/>
      <c r="CTI848" s="32"/>
      <c r="CTJ848" s="32"/>
      <c r="CTK848" s="32"/>
      <c r="CTL848" s="32"/>
      <c r="CTM848" s="32"/>
      <c r="CTN848" s="32"/>
      <c r="CTO848" s="32"/>
      <c r="CTP848" s="32"/>
      <c r="CTQ848" s="32"/>
      <c r="CTR848" s="32"/>
      <c r="CTS848" s="32"/>
      <c r="CTT848" s="32"/>
      <c r="CTU848" s="32"/>
      <c r="CTV848" s="32"/>
      <c r="CTW848" s="32"/>
      <c r="CTX848" s="32"/>
      <c r="CTY848" s="32"/>
      <c r="CTZ848" s="32"/>
      <c r="CUA848" s="32"/>
      <c r="CUB848" s="32"/>
      <c r="CUC848" s="32"/>
      <c r="CUD848" s="32"/>
      <c r="CUE848" s="32"/>
      <c r="CUF848" s="32"/>
      <c r="CUG848" s="32"/>
      <c r="CUH848" s="32"/>
      <c r="CUI848" s="32"/>
      <c r="CUJ848" s="32"/>
      <c r="CUK848" s="32"/>
      <c r="CUL848" s="32"/>
      <c r="CUM848" s="32"/>
      <c r="CUN848" s="32"/>
      <c r="CUO848" s="32"/>
      <c r="CUP848" s="32"/>
      <c r="CUQ848" s="32"/>
      <c r="CUR848" s="32"/>
      <c r="CUS848" s="32"/>
      <c r="CUT848" s="32"/>
      <c r="CUU848" s="32"/>
      <c r="CUV848" s="32"/>
      <c r="CUW848" s="32"/>
      <c r="CUX848" s="32"/>
      <c r="CUY848" s="32"/>
      <c r="CUZ848" s="32"/>
      <c r="CVA848" s="32"/>
      <c r="CVB848" s="32"/>
      <c r="CVC848" s="32"/>
      <c r="CVD848" s="32"/>
      <c r="CVE848" s="32"/>
      <c r="CVF848" s="32"/>
      <c r="CVG848" s="32"/>
      <c r="CVH848" s="32"/>
      <c r="CVI848" s="32"/>
      <c r="CVJ848" s="32"/>
      <c r="CVK848" s="32"/>
      <c r="CVL848" s="32"/>
      <c r="CVM848" s="32"/>
      <c r="CVN848" s="32"/>
      <c r="CVO848" s="32"/>
      <c r="CVP848" s="32"/>
      <c r="CVQ848" s="32"/>
      <c r="CVR848" s="32"/>
      <c r="CVS848" s="32"/>
      <c r="CVT848" s="32"/>
      <c r="CVU848" s="32"/>
      <c r="CVV848" s="32"/>
      <c r="CVW848" s="32"/>
      <c r="CVX848" s="32"/>
      <c r="CVY848" s="32"/>
      <c r="CVZ848" s="32"/>
      <c r="CWA848" s="32"/>
      <c r="CWB848" s="32"/>
      <c r="CWC848" s="32"/>
      <c r="CWD848" s="32"/>
      <c r="CWE848" s="32"/>
      <c r="CWF848" s="32"/>
      <c r="CWG848" s="32"/>
      <c r="CWH848" s="32"/>
      <c r="CWI848" s="32"/>
      <c r="CWJ848" s="32"/>
      <c r="CWK848" s="32"/>
      <c r="CWL848" s="32"/>
      <c r="CWM848" s="32"/>
      <c r="CWN848" s="32"/>
      <c r="CWO848" s="32"/>
      <c r="CWP848" s="32"/>
      <c r="CWQ848" s="32"/>
      <c r="CWR848" s="32"/>
      <c r="CWS848" s="32"/>
      <c r="CWT848" s="32"/>
      <c r="CWU848" s="32"/>
      <c r="CWV848" s="32"/>
      <c r="CWW848" s="32"/>
      <c r="CWX848" s="32"/>
      <c r="CWY848" s="32"/>
      <c r="CWZ848" s="32"/>
      <c r="CXA848" s="32"/>
      <c r="CXB848" s="32"/>
      <c r="CXC848" s="32"/>
      <c r="CXD848" s="32"/>
      <c r="CXE848" s="32"/>
      <c r="CXF848" s="32"/>
      <c r="CXG848" s="32"/>
      <c r="CXH848" s="32"/>
      <c r="CXI848" s="32"/>
      <c r="CXJ848" s="32"/>
      <c r="CXK848" s="32"/>
      <c r="CXL848" s="32"/>
      <c r="CXM848" s="32"/>
      <c r="CXN848" s="32"/>
      <c r="CXO848" s="32"/>
      <c r="CXP848" s="32"/>
      <c r="CXQ848" s="32"/>
      <c r="CXR848" s="32"/>
      <c r="CXS848" s="32"/>
      <c r="CXT848" s="32"/>
      <c r="CXU848" s="32"/>
      <c r="CXV848" s="32"/>
      <c r="CXW848" s="32"/>
      <c r="CXX848" s="32"/>
      <c r="CXY848" s="32"/>
      <c r="CXZ848" s="32"/>
      <c r="CYA848" s="32"/>
      <c r="CYB848" s="32"/>
      <c r="CYC848" s="32"/>
      <c r="CYD848" s="32"/>
      <c r="CYE848" s="32"/>
      <c r="CYF848" s="32"/>
      <c r="CYG848" s="32"/>
      <c r="CYH848" s="32"/>
      <c r="CYI848" s="32"/>
      <c r="CYJ848" s="32"/>
      <c r="CYK848" s="32"/>
      <c r="CYL848" s="32"/>
      <c r="CYM848" s="32"/>
      <c r="CYN848" s="32"/>
      <c r="CYO848" s="32"/>
      <c r="CYP848" s="32"/>
      <c r="CYQ848" s="32"/>
      <c r="CYR848" s="32"/>
      <c r="CYS848" s="32"/>
      <c r="CYT848" s="32"/>
      <c r="CYU848" s="32"/>
      <c r="CYV848" s="32"/>
      <c r="CYW848" s="32"/>
      <c r="CYX848" s="32"/>
      <c r="CYY848" s="32"/>
      <c r="CYZ848" s="32"/>
      <c r="CZA848" s="32"/>
      <c r="CZB848" s="32"/>
      <c r="CZC848" s="32"/>
      <c r="CZD848" s="32"/>
      <c r="CZE848" s="32"/>
      <c r="CZF848" s="32"/>
      <c r="CZG848" s="32"/>
      <c r="CZH848" s="32"/>
      <c r="CZI848" s="32"/>
      <c r="CZJ848" s="32"/>
      <c r="CZK848" s="32"/>
      <c r="CZL848" s="32"/>
      <c r="CZM848" s="32"/>
      <c r="CZN848" s="32"/>
      <c r="CZO848" s="32"/>
      <c r="CZP848" s="32"/>
      <c r="CZQ848" s="32"/>
      <c r="CZR848" s="32"/>
      <c r="CZS848" s="32"/>
      <c r="CZT848" s="32"/>
      <c r="CZU848" s="32"/>
      <c r="CZV848" s="32"/>
      <c r="CZW848" s="32"/>
      <c r="CZX848" s="32"/>
      <c r="CZY848" s="32"/>
      <c r="CZZ848" s="32"/>
      <c r="DAA848" s="32"/>
      <c r="DAB848" s="32"/>
      <c r="DAC848" s="32"/>
      <c r="DAD848" s="32"/>
      <c r="DAE848" s="32"/>
      <c r="DAF848" s="32"/>
      <c r="DAG848" s="32"/>
      <c r="DAH848" s="32"/>
      <c r="DAI848" s="32"/>
      <c r="DAJ848" s="32"/>
      <c r="DAK848" s="32"/>
      <c r="DAL848" s="32"/>
      <c r="DAM848" s="32"/>
      <c r="DAN848" s="32"/>
      <c r="DAO848" s="32"/>
      <c r="DAP848" s="32"/>
      <c r="DAQ848" s="32"/>
      <c r="DAR848" s="32"/>
      <c r="DAS848" s="32"/>
      <c r="DAT848" s="32"/>
      <c r="DAU848" s="32"/>
      <c r="DAV848" s="32"/>
      <c r="DAW848" s="32"/>
      <c r="DAX848" s="32"/>
      <c r="DAY848" s="32"/>
      <c r="DAZ848" s="32"/>
      <c r="DBA848" s="32"/>
      <c r="DBB848" s="32"/>
      <c r="DBC848" s="32"/>
      <c r="DBD848" s="32"/>
      <c r="DBE848" s="32"/>
      <c r="DBF848" s="32"/>
      <c r="DBG848" s="32"/>
      <c r="DBH848" s="32"/>
      <c r="DBI848" s="32"/>
      <c r="DBJ848" s="32"/>
      <c r="DBK848" s="32"/>
      <c r="DBL848" s="32"/>
      <c r="DBM848" s="32"/>
      <c r="DBN848" s="32"/>
      <c r="DBO848" s="32"/>
      <c r="DBP848" s="32"/>
      <c r="DBQ848" s="32"/>
      <c r="DBR848" s="32"/>
      <c r="DBS848" s="32"/>
      <c r="DBT848" s="32"/>
      <c r="DBU848" s="32"/>
      <c r="DBV848" s="32"/>
      <c r="DBW848" s="32"/>
      <c r="DBX848" s="32"/>
      <c r="DBY848" s="32"/>
      <c r="DBZ848" s="32"/>
      <c r="DCA848" s="32"/>
      <c r="DCB848" s="32"/>
      <c r="DCC848" s="32"/>
      <c r="DCD848" s="32"/>
      <c r="DCE848" s="32"/>
      <c r="DCF848" s="32"/>
      <c r="DCG848" s="32"/>
      <c r="DCH848" s="32"/>
      <c r="DCI848" s="32"/>
      <c r="DCJ848" s="32"/>
      <c r="DCK848" s="32"/>
      <c r="DCL848" s="32"/>
      <c r="DCM848" s="32"/>
      <c r="DCN848" s="32"/>
      <c r="DCO848" s="32"/>
      <c r="DCP848" s="32"/>
      <c r="DCQ848" s="32"/>
      <c r="DCR848" s="32"/>
      <c r="DCS848" s="32"/>
      <c r="DCT848" s="32"/>
      <c r="DCU848" s="32"/>
      <c r="DCV848" s="32"/>
      <c r="DCW848" s="32"/>
      <c r="DCX848" s="32"/>
      <c r="DCY848" s="32"/>
      <c r="DCZ848" s="32"/>
      <c r="DDA848" s="32"/>
      <c r="DDB848" s="32"/>
      <c r="DDC848" s="32"/>
      <c r="DDD848" s="32"/>
      <c r="DDE848" s="32"/>
      <c r="DDF848" s="32"/>
      <c r="DDG848" s="32"/>
      <c r="DDH848" s="32"/>
      <c r="DDI848" s="32"/>
      <c r="DDJ848" s="32"/>
      <c r="DDK848" s="32"/>
      <c r="DDL848" s="32"/>
      <c r="DDM848" s="32"/>
      <c r="DDN848" s="32"/>
      <c r="DDO848" s="32"/>
      <c r="DDP848" s="32"/>
      <c r="DDQ848" s="32"/>
      <c r="DDR848" s="32"/>
      <c r="DDS848" s="32"/>
      <c r="DDT848" s="32"/>
      <c r="DDU848" s="32"/>
      <c r="DDV848" s="32"/>
      <c r="DDW848" s="32"/>
      <c r="DDX848" s="32"/>
      <c r="DDY848" s="32"/>
      <c r="DDZ848" s="32"/>
      <c r="DEA848" s="32"/>
      <c r="DEB848" s="32"/>
      <c r="DEC848" s="32"/>
      <c r="DED848" s="32"/>
      <c r="DEE848" s="32"/>
      <c r="DEF848" s="32"/>
      <c r="DEG848" s="32"/>
      <c r="DEH848" s="32"/>
      <c r="DEI848" s="32"/>
      <c r="DEJ848" s="32"/>
      <c r="DEK848" s="32"/>
      <c r="DEL848" s="32"/>
      <c r="DEM848" s="32"/>
      <c r="DEN848" s="32"/>
      <c r="DEO848" s="32"/>
      <c r="DEP848" s="32"/>
      <c r="DEQ848" s="32"/>
      <c r="DER848" s="32"/>
      <c r="DES848" s="32"/>
      <c r="DET848" s="32"/>
      <c r="DEU848" s="32"/>
      <c r="DEV848" s="32"/>
      <c r="DEW848" s="32"/>
      <c r="DEX848" s="32"/>
      <c r="DEY848" s="32"/>
      <c r="DEZ848" s="32"/>
      <c r="DFA848" s="32"/>
      <c r="DFB848" s="32"/>
      <c r="DFC848" s="32"/>
      <c r="DFD848" s="32"/>
      <c r="DFE848" s="32"/>
      <c r="DFF848" s="32"/>
      <c r="DFG848" s="32"/>
      <c r="DFH848" s="32"/>
      <c r="DFI848" s="32"/>
      <c r="DFJ848" s="32"/>
      <c r="DFK848" s="32"/>
      <c r="DFL848" s="32"/>
      <c r="DFM848" s="32"/>
      <c r="DFN848" s="32"/>
      <c r="DFO848" s="32"/>
      <c r="DFP848" s="32"/>
      <c r="DFQ848" s="32"/>
      <c r="DFR848" s="32"/>
      <c r="DFS848" s="32"/>
      <c r="DFT848" s="32"/>
      <c r="DFU848" s="32"/>
      <c r="DFV848" s="32"/>
      <c r="DFW848" s="32"/>
      <c r="DFX848" s="32"/>
      <c r="DFY848" s="32"/>
      <c r="DFZ848" s="32"/>
      <c r="DGA848" s="32"/>
      <c r="DGB848" s="32"/>
      <c r="DGC848" s="32"/>
      <c r="DGD848" s="32"/>
      <c r="DGE848" s="32"/>
      <c r="DGF848" s="32"/>
      <c r="DGG848" s="32"/>
      <c r="DGH848" s="32"/>
      <c r="DGI848" s="32"/>
      <c r="DGJ848" s="32"/>
      <c r="DGK848" s="32"/>
      <c r="DGL848" s="32"/>
      <c r="DGM848" s="32"/>
      <c r="DGN848" s="32"/>
      <c r="DGO848" s="32"/>
      <c r="DGP848" s="32"/>
      <c r="DGQ848" s="32"/>
      <c r="DGR848" s="32"/>
      <c r="DGS848" s="32"/>
      <c r="DGT848" s="32"/>
      <c r="DGU848" s="32"/>
      <c r="DGV848" s="32"/>
      <c r="DGW848" s="32"/>
      <c r="DGX848" s="32"/>
      <c r="DGY848" s="32"/>
      <c r="DGZ848" s="32"/>
      <c r="DHA848" s="32"/>
      <c r="DHB848" s="32"/>
      <c r="DHC848" s="32"/>
      <c r="DHD848" s="32"/>
      <c r="DHE848" s="32"/>
      <c r="DHF848" s="32"/>
      <c r="DHG848" s="32"/>
      <c r="DHH848" s="32"/>
      <c r="DHI848" s="32"/>
      <c r="DHJ848" s="32"/>
      <c r="DHK848" s="32"/>
      <c r="DHL848" s="32"/>
      <c r="DHM848" s="32"/>
      <c r="DHN848" s="32"/>
      <c r="DHO848" s="32"/>
      <c r="DHP848" s="32"/>
      <c r="DHQ848" s="32"/>
      <c r="DHR848" s="32"/>
      <c r="DHS848" s="32"/>
      <c r="DHT848" s="32"/>
      <c r="DHU848" s="32"/>
      <c r="DHV848" s="32"/>
      <c r="DHW848" s="32"/>
      <c r="DHX848" s="32"/>
      <c r="DHY848" s="32"/>
      <c r="DHZ848" s="32"/>
      <c r="DIA848" s="32"/>
      <c r="DIB848" s="32"/>
      <c r="DIC848" s="32"/>
      <c r="DID848" s="32"/>
      <c r="DIE848" s="32"/>
      <c r="DIF848" s="32"/>
      <c r="DIG848" s="32"/>
      <c r="DIH848" s="32"/>
      <c r="DII848" s="32"/>
      <c r="DIJ848" s="32"/>
      <c r="DIK848" s="32"/>
      <c r="DIL848" s="32"/>
      <c r="DIM848" s="32"/>
      <c r="DIN848" s="32"/>
      <c r="DIO848" s="32"/>
      <c r="DIP848" s="32"/>
      <c r="DIQ848" s="32"/>
      <c r="DIR848" s="32"/>
      <c r="DIS848" s="32"/>
      <c r="DIT848" s="32"/>
      <c r="DIU848" s="32"/>
      <c r="DIV848" s="32"/>
      <c r="DIW848" s="32"/>
      <c r="DIX848" s="32"/>
      <c r="DIY848" s="32"/>
      <c r="DIZ848" s="32"/>
      <c r="DJA848" s="32"/>
      <c r="DJB848" s="32"/>
      <c r="DJC848" s="32"/>
      <c r="DJD848" s="32"/>
      <c r="DJE848" s="32"/>
      <c r="DJF848" s="32"/>
      <c r="DJG848" s="32"/>
      <c r="DJH848" s="32"/>
      <c r="DJI848" s="32"/>
      <c r="DJJ848" s="32"/>
      <c r="DJK848" s="32"/>
      <c r="DJL848" s="32"/>
      <c r="DJM848" s="32"/>
      <c r="DJN848" s="32"/>
      <c r="DJO848" s="32"/>
      <c r="DJP848" s="32"/>
      <c r="DJQ848" s="32"/>
      <c r="DJR848" s="32"/>
      <c r="DJS848" s="32"/>
      <c r="DJT848" s="32"/>
      <c r="DJU848" s="32"/>
      <c r="DJV848" s="32"/>
      <c r="DJW848" s="32"/>
      <c r="DJX848" s="32"/>
      <c r="DJY848" s="32"/>
      <c r="DJZ848" s="32"/>
      <c r="DKA848" s="32"/>
      <c r="DKB848" s="32"/>
      <c r="DKC848" s="32"/>
      <c r="DKD848" s="32"/>
      <c r="DKE848" s="32"/>
      <c r="DKF848" s="32"/>
      <c r="DKG848" s="32"/>
      <c r="DKH848" s="32"/>
      <c r="DKI848" s="32"/>
      <c r="DKJ848" s="32"/>
      <c r="DKK848" s="32"/>
      <c r="DKL848" s="32"/>
      <c r="DKM848" s="32"/>
      <c r="DKN848" s="32"/>
      <c r="DKO848" s="32"/>
      <c r="DKP848" s="32"/>
      <c r="DKQ848" s="32"/>
      <c r="DKR848" s="32"/>
      <c r="DKS848" s="32"/>
      <c r="DKT848" s="32"/>
      <c r="DKU848" s="32"/>
      <c r="DKV848" s="32"/>
      <c r="DKW848" s="32"/>
      <c r="DKX848" s="32"/>
      <c r="DKY848" s="32"/>
      <c r="DKZ848" s="32"/>
      <c r="DLA848" s="32"/>
      <c r="DLB848" s="32"/>
      <c r="DLC848" s="32"/>
      <c r="DLD848" s="32"/>
      <c r="DLE848" s="32"/>
      <c r="DLF848" s="32"/>
      <c r="DLG848" s="32"/>
      <c r="DLH848" s="32"/>
      <c r="DLI848" s="32"/>
      <c r="DLJ848" s="32"/>
      <c r="DLK848" s="32"/>
      <c r="DLL848" s="32"/>
      <c r="DLM848" s="32"/>
      <c r="DLN848" s="32"/>
      <c r="DLO848" s="32"/>
      <c r="DLP848" s="32"/>
      <c r="DLQ848" s="32"/>
      <c r="DLR848" s="32"/>
      <c r="DLS848" s="32"/>
      <c r="DLT848" s="32"/>
      <c r="DLU848" s="32"/>
      <c r="DLV848" s="32"/>
      <c r="DLW848" s="32"/>
      <c r="DLX848" s="32"/>
      <c r="DLY848" s="32"/>
      <c r="DLZ848" s="32"/>
      <c r="DMA848" s="32"/>
      <c r="DMB848" s="32"/>
      <c r="DMC848" s="32"/>
      <c r="DMD848" s="32"/>
      <c r="DME848" s="32"/>
      <c r="DMF848" s="32"/>
      <c r="DMG848" s="32"/>
      <c r="DMH848" s="32"/>
      <c r="DMI848" s="32"/>
      <c r="DMJ848" s="32"/>
      <c r="DMK848" s="32"/>
      <c r="DML848" s="32"/>
      <c r="DMM848" s="32"/>
      <c r="DMN848" s="32"/>
      <c r="DMO848" s="32"/>
      <c r="DMP848" s="32"/>
      <c r="DMQ848" s="32"/>
      <c r="DMR848" s="32"/>
      <c r="DMS848" s="32"/>
      <c r="DMT848" s="32"/>
      <c r="DMU848" s="32"/>
      <c r="DMV848" s="32"/>
      <c r="DMW848" s="32"/>
      <c r="DMX848" s="32"/>
      <c r="DMY848" s="32"/>
      <c r="DMZ848" s="32"/>
      <c r="DNA848" s="32"/>
      <c r="DNB848" s="32"/>
      <c r="DNC848" s="32"/>
      <c r="DND848" s="32"/>
      <c r="DNE848" s="32"/>
      <c r="DNF848" s="32"/>
      <c r="DNG848" s="32"/>
      <c r="DNH848" s="32"/>
      <c r="DNI848" s="32"/>
      <c r="DNJ848" s="32"/>
      <c r="DNK848" s="32"/>
      <c r="DNL848" s="32"/>
      <c r="DNM848" s="32"/>
      <c r="DNN848" s="32"/>
      <c r="DNO848" s="32"/>
      <c r="DNP848" s="32"/>
      <c r="DNQ848" s="32"/>
      <c r="DNR848" s="32"/>
      <c r="DNS848" s="32"/>
      <c r="DNT848" s="32"/>
      <c r="DNU848" s="32"/>
      <c r="DNV848" s="32"/>
      <c r="DNW848" s="32"/>
      <c r="DNX848" s="32"/>
      <c r="DNY848" s="32"/>
      <c r="DNZ848" s="32"/>
      <c r="DOA848" s="32"/>
      <c r="DOB848" s="32"/>
      <c r="DOC848" s="32"/>
      <c r="DOD848" s="32"/>
      <c r="DOE848" s="32"/>
      <c r="DOF848" s="32"/>
      <c r="DOG848" s="32"/>
      <c r="DOH848" s="32"/>
      <c r="DOI848" s="32"/>
      <c r="DOJ848" s="32"/>
      <c r="DOK848" s="32"/>
      <c r="DOL848" s="32"/>
      <c r="DOM848" s="32"/>
      <c r="DON848" s="32"/>
      <c r="DOO848" s="32"/>
      <c r="DOP848" s="32"/>
      <c r="DOQ848" s="32"/>
      <c r="DOR848" s="32"/>
      <c r="DOS848" s="32"/>
      <c r="DOT848" s="32"/>
      <c r="DOU848" s="32"/>
      <c r="DOV848" s="32"/>
      <c r="DOW848" s="32"/>
      <c r="DOX848" s="32"/>
      <c r="DOY848" s="32"/>
      <c r="DOZ848" s="32"/>
      <c r="DPA848" s="32"/>
      <c r="DPB848" s="32"/>
      <c r="DPC848" s="32"/>
      <c r="DPD848" s="32"/>
      <c r="DPE848" s="32"/>
      <c r="DPF848" s="32"/>
      <c r="DPG848" s="32"/>
      <c r="DPH848" s="32"/>
      <c r="DPI848" s="32"/>
      <c r="DPJ848" s="32"/>
      <c r="DPK848" s="32"/>
      <c r="DPL848" s="32"/>
      <c r="DPM848" s="32"/>
      <c r="DPN848" s="32"/>
      <c r="DPO848" s="32"/>
      <c r="DPP848" s="32"/>
      <c r="DPQ848" s="32"/>
      <c r="DPR848" s="32"/>
      <c r="DPS848" s="32"/>
      <c r="DPT848" s="32"/>
      <c r="DPU848" s="32"/>
      <c r="DPV848" s="32"/>
      <c r="DPW848" s="32"/>
      <c r="DPX848" s="32"/>
      <c r="DPY848" s="32"/>
      <c r="DPZ848" s="32"/>
      <c r="DQA848" s="32"/>
      <c r="DQB848" s="32"/>
      <c r="DQC848" s="32"/>
      <c r="DQD848" s="32"/>
      <c r="DQE848" s="32"/>
      <c r="DQF848" s="32"/>
      <c r="DQG848" s="32"/>
      <c r="DQH848" s="32"/>
      <c r="DQI848" s="32"/>
      <c r="DQJ848" s="32"/>
      <c r="DQK848" s="32"/>
      <c r="DQL848" s="32"/>
      <c r="DQM848" s="32"/>
      <c r="DQN848" s="32"/>
      <c r="DQO848" s="32"/>
      <c r="DQP848" s="32"/>
      <c r="DQQ848" s="32"/>
      <c r="DQR848" s="32"/>
      <c r="DQS848" s="32"/>
      <c r="DQT848" s="32"/>
      <c r="DQU848" s="32"/>
      <c r="DQV848" s="32"/>
      <c r="DQW848" s="32"/>
      <c r="DQX848" s="32"/>
      <c r="DQY848" s="32"/>
      <c r="DQZ848" s="32"/>
      <c r="DRA848" s="32"/>
      <c r="DRB848" s="32"/>
      <c r="DRC848" s="32"/>
      <c r="DRD848" s="32"/>
      <c r="DRE848" s="32"/>
      <c r="DRF848" s="32"/>
      <c r="DRG848" s="32"/>
      <c r="DRH848" s="32"/>
      <c r="DRI848" s="32"/>
      <c r="DRJ848" s="32"/>
      <c r="DRK848" s="32"/>
      <c r="DRL848" s="32"/>
      <c r="DRM848" s="32"/>
      <c r="DRN848" s="32"/>
      <c r="DRO848" s="32"/>
      <c r="DRP848" s="32"/>
      <c r="DRQ848" s="32"/>
      <c r="DRR848" s="32"/>
      <c r="DRS848" s="32"/>
      <c r="DRT848" s="32"/>
      <c r="DRU848" s="32"/>
      <c r="DRV848" s="32"/>
      <c r="DRW848" s="32"/>
      <c r="DRX848" s="32"/>
      <c r="DRY848" s="32"/>
      <c r="DRZ848" s="32"/>
      <c r="DSA848" s="32"/>
      <c r="DSB848" s="32"/>
      <c r="DSC848" s="32"/>
      <c r="DSD848" s="32"/>
      <c r="DSE848" s="32"/>
      <c r="DSF848" s="32"/>
      <c r="DSG848" s="32"/>
      <c r="DSH848" s="32"/>
      <c r="DSI848" s="32"/>
      <c r="DSJ848" s="32"/>
      <c r="DSK848" s="32"/>
      <c r="DSL848" s="32"/>
      <c r="DSM848" s="32"/>
      <c r="DSN848" s="32"/>
      <c r="DSO848" s="32"/>
      <c r="DSP848" s="32"/>
      <c r="DSQ848" s="32"/>
      <c r="DSR848" s="32"/>
      <c r="DSS848" s="32"/>
      <c r="DST848" s="32"/>
      <c r="DSU848" s="32"/>
      <c r="DSV848" s="32"/>
      <c r="DSW848" s="32"/>
      <c r="DSX848" s="32"/>
      <c r="DSY848" s="32"/>
      <c r="DSZ848" s="32"/>
      <c r="DTA848" s="32"/>
      <c r="DTB848" s="32"/>
      <c r="DTC848" s="32"/>
      <c r="DTD848" s="32"/>
      <c r="DTE848" s="32"/>
      <c r="DTF848" s="32"/>
      <c r="DTG848" s="32"/>
      <c r="DTH848" s="32"/>
      <c r="DTI848" s="32"/>
      <c r="DTJ848" s="32"/>
      <c r="DTK848" s="32"/>
      <c r="DTL848" s="32"/>
      <c r="DTM848" s="32"/>
      <c r="DTN848" s="32"/>
      <c r="DTO848" s="32"/>
      <c r="DTP848" s="32"/>
      <c r="DTQ848" s="32"/>
      <c r="DTR848" s="32"/>
      <c r="DTS848" s="32"/>
      <c r="DTT848" s="32"/>
      <c r="DTU848" s="32"/>
      <c r="DTV848" s="32"/>
      <c r="DTW848" s="32"/>
      <c r="DTX848" s="32"/>
      <c r="DTY848" s="32"/>
      <c r="DTZ848" s="32"/>
      <c r="DUA848" s="32"/>
      <c r="DUB848" s="32"/>
      <c r="DUC848" s="32"/>
      <c r="DUD848" s="32"/>
      <c r="DUE848" s="32"/>
      <c r="DUF848" s="32"/>
      <c r="DUG848" s="32"/>
      <c r="DUH848" s="32"/>
      <c r="DUI848" s="32"/>
      <c r="DUJ848" s="32"/>
      <c r="DUK848" s="32"/>
      <c r="DUL848" s="32"/>
      <c r="DUM848" s="32"/>
      <c r="DUN848" s="32"/>
      <c r="DUO848" s="32"/>
      <c r="DUP848" s="32"/>
      <c r="DUQ848" s="32"/>
      <c r="DUR848" s="32"/>
      <c r="DUS848" s="32"/>
      <c r="DUT848" s="32"/>
      <c r="DUU848" s="32"/>
      <c r="DUV848" s="32"/>
      <c r="DUW848" s="32"/>
      <c r="DUX848" s="32"/>
      <c r="DUY848" s="32"/>
      <c r="DUZ848" s="32"/>
      <c r="DVA848" s="32"/>
      <c r="DVB848" s="32"/>
      <c r="DVC848" s="32"/>
      <c r="DVD848" s="32"/>
      <c r="DVE848" s="32"/>
      <c r="DVF848" s="32"/>
      <c r="DVG848" s="32"/>
      <c r="DVH848" s="32"/>
      <c r="DVI848" s="32"/>
      <c r="DVJ848" s="32"/>
      <c r="DVK848" s="32"/>
      <c r="DVL848" s="32"/>
      <c r="DVM848" s="32"/>
      <c r="DVN848" s="32"/>
      <c r="DVO848" s="32"/>
      <c r="DVP848" s="32"/>
      <c r="DVQ848" s="32"/>
      <c r="DVR848" s="32"/>
      <c r="DVS848" s="32"/>
      <c r="DVT848" s="32"/>
      <c r="DVU848" s="32"/>
      <c r="DVV848" s="32"/>
      <c r="DVW848" s="32"/>
      <c r="DVX848" s="32"/>
      <c r="DVY848" s="32"/>
      <c r="DVZ848" s="32"/>
      <c r="DWA848" s="32"/>
      <c r="DWB848" s="32"/>
      <c r="DWC848" s="32"/>
      <c r="DWD848" s="32"/>
      <c r="DWE848" s="32"/>
      <c r="DWF848" s="32"/>
      <c r="DWG848" s="32"/>
      <c r="DWH848" s="32"/>
      <c r="DWI848" s="32"/>
      <c r="DWJ848" s="32"/>
      <c r="DWK848" s="32"/>
      <c r="DWL848" s="32"/>
      <c r="DWM848" s="32"/>
      <c r="DWN848" s="32"/>
      <c r="DWO848" s="32"/>
      <c r="DWP848" s="32"/>
      <c r="DWQ848" s="32"/>
      <c r="DWR848" s="32"/>
      <c r="DWS848" s="32"/>
      <c r="DWT848" s="32"/>
      <c r="DWU848" s="32"/>
      <c r="DWV848" s="32"/>
      <c r="DWW848" s="32"/>
      <c r="DWX848" s="32"/>
      <c r="DWY848" s="32"/>
      <c r="DWZ848" s="32"/>
      <c r="DXA848" s="32"/>
      <c r="DXB848" s="32"/>
      <c r="DXC848" s="32"/>
      <c r="DXD848" s="32"/>
      <c r="DXE848" s="32"/>
      <c r="DXF848" s="32"/>
      <c r="DXG848" s="32"/>
      <c r="DXH848" s="32"/>
      <c r="DXI848" s="32"/>
      <c r="DXJ848" s="32"/>
      <c r="DXK848" s="32"/>
      <c r="DXL848" s="32"/>
      <c r="DXM848" s="32"/>
      <c r="DXN848" s="32"/>
      <c r="DXO848" s="32"/>
      <c r="DXP848" s="32"/>
      <c r="DXQ848" s="32"/>
      <c r="DXR848" s="32"/>
      <c r="DXS848" s="32"/>
      <c r="DXT848" s="32"/>
      <c r="DXU848" s="32"/>
      <c r="DXV848" s="32"/>
      <c r="DXW848" s="32"/>
      <c r="DXX848" s="32"/>
      <c r="DXY848" s="32"/>
      <c r="DXZ848" s="32"/>
      <c r="DYA848" s="32"/>
      <c r="DYB848" s="32"/>
      <c r="DYC848" s="32"/>
      <c r="DYD848" s="32"/>
      <c r="DYE848" s="32"/>
      <c r="DYF848" s="32"/>
      <c r="DYG848" s="32"/>
      <c r="DYH848" s="32"/>
      <c r="DYI848" s="32"/>
      <c r="DYJ848" s="32"/>
      <c r="DYK848" s="32"/>
      <c r="DYL848" s="32"/>
      <c r="DYM848" s="32"/>
      <c r="DYN848" s="32"/>
      <c r="DYO848" s="32"/>
      <c r="DYP848" s="32"/>
      <c r="DYQ848" s="32"/>
      <c r="DYR848" s="32"/>
      <c r="DYS848" s="32"/>
      <c r="DYT848" s="32"/>
      <c r="DYU848" s="32"/>
      <c r="DYV848" s="32"/>
      <c r="DYW848" s="32"/>
      <c r="DYX848" s="32"/>
      <c r="DYY848" s="32"/>
      <c r="DYZ848" s="32"/>
      <c r="DZA848" s="32"/>
      <c r="DZB848" s="32"/>
      <c r="DZC848" s="32"/>
      <c r="DZD848" s="32"/>
      <c r="DZE848" s="32"/>
      <c r="DZF848" s="32"/>
      <c r="DZG848" s="32"/>
      <c r="DZH848" s="32"/>
      <c r="DZI848" s="32"/>
      <c r="DZJ848" s="32"/>
      <c r="DZK848" s="32"/>
      <c r="DZL848" s="32"/>
      <c r="DZM848" s="32"/>
      <c r="DZN848" s="32"/>
      <c r="DZO848" s="32"/>
      <c r="DZP848" s="32"/>
      <c r="DZQ848" s="32"/>
      <c r="DZR848" s="32"/>
      <c r="DZS848" s="32"/>
      <c r="DZT848" s="32"/>
      <c r="DZU848" s="32"/>
      <c r="DZV848" s="32"/>
      <c r="DZW848" s="32"/>
      <c r="DZX848" s="32"/>
      <c r="DZY848" s="32"/>
      <c r="DZZ848" s="32"/>
      <c r="EAA848" s="32"/>
      <c r="EAB848" s="32"/>
      <c r="EAC848" s="32"/>
      <c r="EAD848" s="32"/>
      <c r="EAE848" s="32"/>
      <c r="EAF848" s="32"/>
      <c r="EAG848" s="32"/>
      <c r="EAH848" s="32"/>
      <c r="EAI848" s="32"/>
      <c r="EAJ848" s="32"/>
      <c r="EAK848" s="32"/>
      <c r="EAL848" s="32"/>
      <c r="EAM848" s="32"/>
      <c r="EAN848" s="32"/>
      <c r="EAO848" s="32"/>
      <c r="EAP848" s="32"/>
      <c r="EAQ848" s="32"/>
      <c r="EAR848" s="32"/>
      <c r="EAS848" s="32"/>
      <c r="EAT848" s="32"/>
      <c r="EAU848" s="32"/>
      <c r="EAV848" s="32"/>
      <c r="EAW848" s="32"/>
      <c r="EAX848" s="32"/>
      <c r="EAY848" s="32"/>
      <c r="EAZ848" s="32"/>
      <c r="EBA848" s="32"/>
      <c r="EBB848" s="32"/>
      <c r="EBC848" s="32"/>
      <c r="EBD848" s="32"/>
      <c r="EBE848" s="32"/>
      <c r="EBF848" s="32"/>
      <c r="EBG848" s="32"/>
      <c r="EBH848" s="32"/>
      <c r="EBI848" s="32"/>
      <c r="EBJ848" s="32"/>
      <c r="EBK848" s="32"/>
      <c r="EBL848" s="32"/>
      <c r="EBM848" s="32"/>
      <c r="EBN848" s="32"/>
      <c r="EBO848" s="32"/>
      <c r="EBP848" s="32"/>
      <c r="EBQ848" s="32"/>
      <c r="EBR848" s="32"/>
      <c r="EBS848" s="32"/>
      <c r="EBT848" s="32"/>
      <c r="EBU848" s="32"/>
      <c r="EBV848" s="32"/>
      <c r="EBW848" s="32"/>
      <c r="EBX848" s="32"/>
      <c r="EBY848" s="32"/>
      <c r="EBZ848" s="32"/>
      <c r="ECA848" s="32"/>
      <c r="ECB848" s="32"/>
      <c r="ECC848" s="32"/>
      <c r="ECD848" s="32"/>
      <c r="ECE848" s="32"/>
      <c r="ECF848" s="32"/>
      <c r="ECG848" s="32"/>
      <c r="ECH848" s="32"/>
      <c r="ECI848" s="32"/>
      <c r="ECJ848" s="32"/>
      <c r="ECK848" s="32"/>
      <c r="ECL848" s="32"/>
      <c r="ECM848" s="32"/>
      <c r="ECN848" s="32"/>
      <c r="ECO848" s="32"/>
      <c r="ECP848" s="32"/>
      <c r="ECQ848" s="32"/>
      <c r="ECR848" s="32"/>
      <c r="ECS848" s="32"/>
      <c r="ECT848" s="32"/>
      <c r="ECU848" s="32"/>
      <c r="ECV848" s="32"/>
      <c r="ECW848" s="32"/>
      <c r="ECX848" s="32"/>
      <c r="ECY848" s="32"/>
      <c r="ECZ848" s="32"/>
      <c r="EDA848" s="32"/>
      <c r="EDB848" s="32"/>
      <c r="EDC848" s="32"/>
      <c r="EDD848" s="32"/>
      <c r="EDE848" s="32"/>
      <c r="EDF848" s="32"/>
      <c r="EDG848" s="32"/>
      <c r="EDH848" s="32"/>
      <c r="EDI848" s="32"/>
      <c r="EDJ848" s="32"/>
      <c r="EDK848" s="32"/>
      <c r="EDL848" s="32"/>
      <c r="EDM848" s="32"/>
      <c r="EDN848" s="32"/>
      <c r="EDO848" s="32"/>
      <c r="EDP848" s="32"/>
      <c r="EDQ848" s="32"/>
      <c r="EDR848" s="32"/>
      <c r="EDS848" s="32"/>
      <c r="EDT848" s="32"/>
      <c r="EDU848" s="32"/>
      <c r="EDV848" s="32"/>
      <c r="EDW848" s="32"/>
      <c r="EDX848" s="32"/>
      <c r="EDY848" s="32"/>
      <c r="EDZ848" s="32"/>
      <c r="EEA848" s="32"/>
      <c r="EEB848" s="32"/>
      <c r="EEC848" s="32"/>
      <c r="EED848" s="32"/>
      <c r="EEE848" s="32"/>
      <c r="EEF848" s="32"/>
      <c r="EEG848" s="32"/>
      <c r="EEH848" s="32"/>
      <c r="EEI848" s="32"/>
      <c r="EEJ848" s="32"/>
      <c r="EEK848" s="32"/>
      <c r="EEL848" s="32"/>
      <c r="EEM848" s="32"/>
      <c r="EEN848" s="32"/>
      <c r="EEO848" s="32"/>
      <c r="EEP848" s="32"/>
      <c r="EEQ848" s="32"/>
      <c r="EER848" s="32"/>
      <c r="EES848" s="32"/>
      <c r="EET848" s="32"/>
      <c r="EEU848" s="32"/>
      <c r="EEV848" s="32"/>
      <c r="EEW848" s="32"/>
      <c r="EEX848" s="32"/>
      <c r="EEY848" s="32"/>
      <c r="EEZ848" s="32"/>
      <c r="EFA848" s="32"/>
      <c r="EFB848" s="32"/>
      <c r="EFC848" s="32"/>
      <c r="EFD848" s="32"/>
      <c r="EFE848" s="32"/>
      <c r="EFF848" s="32"/>
      <c r="EFG848" s="32"/>
      <c r="EFH848" s="32"/>
      <c r="EFI848" s="32"/>
      <c r="EFJ848" s="32"/>
      <c r="EFK848" s="32"/>
      <c r="EFL848" s="32"/>
      <c r="EFM848" s="32"/>
      <c r="EFN848" s="32"/>
      <c r="EFO848" s="32"/>
      <c r="EFP848" s="32"/>
      <c r="EFQ848" s="32"/>
      <c r="EFR848" s="32"/>
      <c r="EFS848" s="32"/>
      <c r="EFT848" s="32"/>
      <c r="EFU848" s="32"/>
      <c r="EFV848" s="32"/>
      <c r="EFW848" s="32"/>
      <c r="EFX848" s="32"/>
      <c r="EFY848" s="32"/>
      <c r="EFZ848" s="32"/>
      <c r="EGA848" s="32"/>
      <c r="EGB848" s="32"/>
      <c r="EGC848" s="32"/>
      <c r="EGD848" s="32"/>
      <c r="EGE848" s="32"/>
      <c r="EGF848" s="32"/>
      <c r="EGG848" s="32"/>
      <c r="EGH848" s="32"/>
      <c r="EGI848" s="32"/>
      <c r="EGJ848" s="32"/>
      <c r="EGK848" s="32"/>
      <c r="EGL848" s="32"/>
      <c r="EGM848" s="32"/>
      <c r="EGN848" s="32"/>
      <c r="EGO848" s="32"/>
      <c r="EGP848" s="32"/>
      <c r="EGQ848" s="32"/>
      <c r="EGR848" s="32"/>
      <c r="EGS848" s="32"/>
      <c r="EGT848" s="32"/>
      <c r="EGU848" s="32"/>
      <c r="EGV848" s="32"/>
      <c r="EGW848" s="32"/>
      <c r="EGX848" s="32"/>
      <c r="EGY848" s="32"/>
      <c r="EGZ848" s="32"/>
      <c r="EHA848" s="32"/>
      <c r="EHB848" s="32"/>
      <c r="EHC848" s="32"/>
      <c r="EHD848" s="32"/>
      <c r="EHE848" s="32"/>
      <c r="EHF848" s="32"/>
      <c r="EHG848" s="32"/>
      <c r="EHH848" s="32"/>
      <c r="EHI848" s="32"/>
      <c r="EHJ848" s="32"/>
      <c r="EHK848" s="32"/>
      <c r="EHL848" s="32"/>
      <c r="EHM848" s="32"/>
      <c r="EHN848" s="32"/>
      <c r="EHO848" s="32"/>
      <c r="EHP848" s="32"/>
      <c r="EHQ848" s="32"/>
      <c r="EHR848" s="32"/>
      <c r="EHS848" s="32"/>
      <c r="EHT848" s="32"/>
      <c r="EHU848" s="32"/>
      <c r="EHV848" s="32"/>
      <c r="EHW848" s="32"/>
      <c r="EHX848" s="32"/>
      <c r="EHY848" s="32"/>
      <c r="EHZ848" s="32"/>
      <c r="EIA848" s="32"/>
      <c r="EIB848" s="32"/>
      <c r="EIC848" s="32"/>
      <c r="EID848" s="32"/>
      <c r="EIE848" s="32"/>
      <c r="EIF848" s="32"/>
      <c r="EIG848" s="32"/>
      <c r="EIH848" s="32"/>
      <c r="EII848" s="32"/>
      <c r="EIJ848" s="32"/>
      <c r="EIK848" s="32"/>
      <c r="EIL848" s="32"/>
      <c r="EIM848" s="32"/>
      <c r="EIN848" s="32"/>
      <c r="EIO848" s="32"/>
      <c r="EIP848" s="32"/>
      <c r="EIQ848" s="32"/>
      <c r="EIR848" s="32"/>
      <c r="EIS848" s="32"/>
      <c r="EIT848" s="32"/>
      <c r="EIU848" s="32"/>
      <c r="EIV848" s="32"/>
      <c r="EIW848" s="32"/>
      <c r="EIX848" s="32"/>
      <c r="EIY848" s="32"/>
      <c r="EIZ848" s="32"/>
      <c r="EJA848" s="32"/>
      <c r="EJB848" s="32"/>
      <c r="EJC848" s="32"/>
      <c r="EJD848" s="32"/>
      <c r="EJE848" s="32"/>
      <c r="EJF848" s="32"/>
      <c r="EJG848" s="32"/>
      <c r="EJH848" s="32"/>
      <c r="EJI848" s="32"/>
      <c r="EJJ848" s="32"/>
      <c r="EJK848" s="32"/>
      <c r="EJL848" s="32"/>
      <c r="EJM848" s="32"/>
      <c r="EJN848" s="32"/>
      <c r="EJO848" s="32"/>
      <c r="EJP848" s="32"/>
      <c r="EJQ848" s="32"/>
      <c r="EJR848" s="32"/>
      <c r="EJS848" s="32"/>
      <c r="EJT848" s="32"/>
      <c r="EJU848" s="32"/>
      <c r="EJV848" s="32"/>
      <c r="EJW848" s="32"/>
      <c r="EJX848" s="32"/>
      <c r="EJY848" s="32"/>
      <c r="EJZ848" s="32"/>
      <c r="EKA848" s="32"/>
      <c r="EKB848" s="32"/>
      <c r="EKC848" s="32"/>
      <c r="EKD848" s="32"/>
      <c r="EKE848" s="32"/>
      <c r="EKF848" s="32"/>
      <c r="EKG848" s="32"/>
      <c r="EKH848" s="32"/>
      <c r="EKI848" s="32"/>
      <c r="EKJ848" s="32"/>
      <c r="EKK848" s="32"/>
      <c r="EKL848" s="32"/>
      <c r="EKM848" s="32"/>
      <c r="EKN848" s="32"/>
      <c r="EKO848" s="32"/>
      <c r="EKP848" s="32"/>
      <c r="EKQ848" s="32"/>
      <c r="EKR848" s="32"/>
      <c r="EKS848" s="32"/>
      <c r="EKT848" s="32"/>
      <c r="EKU848" s="32"/>
      <c r="EKV848" s="32"/>
      <c r="EKW848" s="32"/>
      <c r="EKX848" s="32"/>
      <c r="EKY848" s="32"/>
      <c r="EKZ848" s="32"/>
      <c r="ELA848" s="32"/>
      <c r="ELB848" s="32"/>
      <c r="ELC848" s="32"/>
      <c r="ELD848" s="32"/>
      <c r="ELE848" s="32"/>
      <c r="ELF848" s="32"/>
      <c r="ELG848" s="32"/>
      <c r="ELH848" s="32"/>
      <c r="ELI848" s="32"/>
      <c r="ELJ848" s="32"/>
      <c r="ELK848" s="32"/>
      <c r="ELL848" s="32"/>
      <c r="ELM848" s="32"/>
      <c r="ELN848" s="32"/>
      <c r="ELO848" s="32"/>
      <c r="ELP848" s="32"/>
      <c r="ELQ848" s="32"/>
      <c r="ELR848" s="32"/>
      <c r="ELS848" s="32"/>
      <c r="ELT848" s="32"/>
      <c r="ELU848" s="32"/>
      <c r="ELV848" s="32"/>
      <c r="ELW848" s="32"/>
      <c r="ELX848" s="32"/>
      <c r="ELY848" s="32"/>
      <c r="ELZ848" s="32"/>
      <c r="EMA848" s="32"/>
      <c r="EMB848" s="32"/>
      <c r="EMC848" s="32"/>
      <c r="EMD848" s="32"/>
      <c r="EME848" s="32"/>
      <c r="EMF848" s="32"/>
      <c r="EMG848" s="32"/>
      <c r="EMH848" s="32"/>
      <c r="EMI848" s="32"/>
      <c r="EMJ848" s="32"/>
      <c r="EMK848" s="32"/>
      <c r="EML848" s="32"/>
      <c r="EMM848" s="32"/>
      <c r="EMN848" s="32"/>
      <c r="EMO848" s="32"/>
      <c r="EMP848" s="32"/>
      <c r="EMQ848" s="32"/>
      <c r="EMR848" s="32"/>
      <c r="EMS848" s="32"/>
      <c r="EMT848" s="32"/>
      <c r="EMU848" s="32"/>
      <c r="EMV848" s="32"/>
      <c r="EMW848" s="32"/>
      <c r="EMX848" s="32"/>
      <c r="EMY848" s="32"/>
      <c r="EMZ848" s="32"/>
      <c r="ENA848" s="32"/>
      <c r="ENB848" s="32"/>
      <c r="ENC848" s="32"/>
      <c r="END848" s="32"/>
      <c r="ENE848" s="32"/>
      <c r="ENF848" s="32"/>
      <c r="ENG848" s="32"/>
      <c r="ENH848" s="32"/>
      <c r="ENI848" s="32"/>
      <c r="ENJ848" s="32"/>
      <c r="ENK848" s="32"/>
      <c r="ENL848" s="32"/>
      <c r="ENM848" s="32"/>
      <c r="ENN848" s="32"/>
      <c r="ENO848" s="32"/>
      <c r="ENP848" s="32"/>
      <c r="ENQ848" s="32"/>
      <c r="ENR848" s="32"/>
      <c r="ENS848" s="32"/>
      <c r="ENT848" s="32"/>
      <c r="ENU848" s="32"/>
      <c r="ENV848" s="32"/>
      <c r="ENW848" s="32"/>
      <c r="ENX848" s="32"/>
      <c r="ENY848" s="32"/>
      <c r="ENZ848" s="32"/>
      <c r="EOA848" s="32"/>
      <c r="EOB848" s="32"/>
      <c r="EOC848" s="32"/>
      <c r="EOD848" s="32"/>
      <c r="EOE848" s="32"/>
      <c r="EOF848" s="32"/>
      <c r="EOG848" s="32"/>
      <c r="EOH848" s="32"/>
      <c r="EOI848" s="32"/>
      <c r="EOJ848" s="32"/>
      <c r="EOK848" s="32"/>
      <c r="EOL848" s="32"/>
      <c r="EOM848" s="32"/>
      <c r="EON848" s="32"/>
      <c r="EOO848" s="32"/>
      <c r="EOP848" s="32"/>
      <c r="EOQ848" s="32"/>
      <c r="EOR848" s="32"/>
      <c r="EOS848" s="32"/>
      <c r="EOT848" s="32"/>
      <c r="EOU848" s="32"/>
      <c r="EOV848" s="32"/>
      <c r="EOW848" s="32"/>
      <c r="EOX848" s="32"/>
      <c r="EOY848" s="32"/>
      <c r="EOZ848" s="32"/>
      <c r="EPA848" s="32"/>
      <c r="EPB848" s="32"/>
      <c r="EPC848" s="32"/>
      <c r="EPD848" s="32"/>
      <c r="EPE848" s="32"/>
      <c r="EPF848" s="32"/>
      <c r="EPG848" s="32"/>
      <c r="EPH848" s="32"/>
      <c r="EPI848" s="32"/>
      <c r="EPJ848" s="32"/>
      <c r="EPK848" s="32"/>
      <c r="EPL848" s="32"/>
      <c r="EPM848" s="32"/>
      <c r="EPN848" s="32"/>
      <c r="EPO848" s="32"/>
      <c r="EPP848" s="32"/>
      <c r="EPQ848" s="32"/>
      <c r="EPR848" s="32"/>
      <c r="EPS848" s="32"/>
      <c r="EPT848" s="32"/>
      <c r="EPU848" s="32"/>
      <c r="EPV848" s="32"/>
      <c r="EPW848" s="32"/>
      <c r="EPX848" s="32"/>
      <c r="EPY848" s="32"/>
      <c r="EPZ848" s="32"/>
      <c r="EQA848" s="32"/>
      <c r="EQB848" s="32"/>
      <c r="EQC848" s="32"/>
      <c r="EQD848" s="32"/>
      <c r="EQE848" s="32"/>
      <c r="EQF848" s="32"/>
      <c r="EQG848" s="32"/>
      <c r="EQH848" s="32"/>
      <c r="EQI848" s="32"/>
      <c r="EQJ848" s="32"/>
      <c r="EQK848" s="32"/>
      <c r="EQL848" s="32"/>
      <c r="EQM848" s="32"/>
      <c r="EQN848" s="32"/>
      <c r="EQO848" s="32"/>
      <c r="EQP848" s="32"/>
      <c r="EQQ848" s="32"/>
      <c r="EQR848" s="32"/>
      <c r="EQS848" s="32"/>
      <c r="EQT848" s="32"/>
      <c r="EQU848" s="32"/>
      <c r="EQV848" s="32"/>
      <c r="EQW848" s="32"/>
      <c r="EQX848" s="32"/>
      <c r="EQY848" s="32"/>
      <c r="EQZ848" s="32"/>
      <c r="ERA848" s="32"/>
      <c r="ERB848" s="32"/>
      <c r="ERC848" s="32"/>
      <c r="ERD848" s="32"/>
      <c r="ERE848" s="32"/>
      <c r="ERF848" s="32"/>
      <c r="ERG848" s="32"/>
      <c r="ERH848" s="32"/>
      <c r="ERI848" s="32"/>
      <c r="ERJ848" s="32"/>
      <c r="ERK848" s="32"/>
      <c r="ERL848" s="32"/>
      <c r="ERM848" s="32"/>
      <c r="ERN848" s="32"/>
      <c r="ERO848" s="32"/>
      <c r="ERP848" s="32"/>
      <c r="ERQ848" s="32"/>
      <c r="ERR848" s="32"/>
      <c r="ERS848" s="32"/>
      <c r="ERT848" s="32"/>
      <c r="ERU848" s="32"/>
      <c r="ERV848" s="32"/>
      <c r="ERW848" s="32"/>
      <c r="ERX848" s="32"/>
      <c r="ERY848" s="32"/>
      <c r="ERZ848" s="32"/>
      <c r="ESA848" s="32"/>
      <c r="ESB848" s="32"/>
      <c r="ESC848" s="32"/>
      <c r="ESD848" s="32"/>
      <c r="ESE848" s="32"/>
      <c r="ESF848" s="32"/>
      <c r="ESG848" s="32"/>
      <c r="ESH848" s="32"/>
      <c r="ESI848" s="32"/>
      <c r="ESJ848" s="32"/>
      <c r="ESK848" s="32"/>
      <c r="ESL848" s="32"/>
      <c r="ESM848" s="32"/>
      <c r="ESN848" s="32"/>
      <c r="ESO848" s="32"/>
      <c r="ESP848" s="32"/>
      <c r="ESQ848" s="32"/>
      <c r="ESR848" s="32"/>
      <c r="ESS848" s="32"/>
      <c r="EST848" s="32"/>
      <c r="ESU848" s="32"/>
      <c r="ESV848" s="32"/>
      <c r="ESW848" s="32"/>
      <c r="ESX848" s="32"/>
      <c r="ESY848" s="32"/>
      <c r="ESZ848" s="32"/>
      <c r="ETA848" s="32"/>
      <c r="ETB848" s="32"/>
      <c r="ETC848" s="32"/>
      <c r="ETD848" s="32"/>
      <c r="ETE848" s="32"/>
      <c r="ETF848" s="32"/>
      <c r="ETG848" s="32"/>
      <c r="ETH848" s="32"/>
      <c r="ETI848" s="32"/>
      <c r="ETJ848" s="32"/>
      <c r="ETK848" s="32"/>
      <c r="ETL848" s="32"/>
      <c r="ETM848" s="32"/>
      <c r="ETN848" s="32"/>
      <c r="ETO848" s="32"/>
      <c r="ETP848" s="32"/>
      <c r="ETQ848" s="32"/>
      <c r="ETR848" s="32"/>
      <c r="ETS848" s="32"/>
      <c r="ETT848" s="32"/>
      <c r="ETU848" s="32"/>
      <c r="ETV848" s="32"/>
      <c r="ETW848" s="32"/>
      <c r="ETX848" s="32"/>
      <c r="ETY848" s="32"/>
      <c r="ETZ848" s="32"/>
      <c r="EUA848" s="32"/>
      <c r="EUB848" s="32"/>
      <c r="EUC848" s="32"/>
      <c r="EUD848" s="32"/>
      <c r="EUE848" s="32"/>
      <c r="EUF848" s="32"/>
      <c r="EUG848" s="32"/>
      <c r="EUH848" s="32"/>
      <c r="EUI848" s="32"/>
      <c r="EUJ848" s="32"/>
      <c r="EUK848" s="32"/>
      <c r="EUL848" s="32"/>
      <c r="EUM848" s="32"/>
      <c r="EUN848" s="32"/>
      <c r="EUO848" s="32"/>
      <c r="EUP848" s="32"/>
      <c r="EUQ848" s="32"/>
      <c r="EUR848" s="32"/>
      <c r="EUS848" s="32"/>
      <c r="EUT848" s="32"/>
      <c r="EUU848" s="32"/>
      <c r="EUV848" s="32"/>
      <c r="EUW848" s="32"/>
      <c r="EUX848" s="32"/>
      <c r="EUY848" s="32"/>
      <c r="EUZ848" s="32"/>
      <c r="EVA848" s="32"/>
      <c r="EVB848" s="32"/>
      <c r="EVC848" s="32"/>
      <c r="EVD848" s="32"/>
      <c r="EVE848" s="32"/>
      <c r="EVF848" s="32"/>
      <c r="EVG848" s="32"/>
      <c r="EVH848" s="32"/>
      <c r="EVI848" s="32"/>
      <c r="EVJ848" s="32"/>
      <c r="EVK848" s="32"/>
      <c r="EVL848" s="32"/>
      <c r="EVM848" s="32"/>
      <c r="EVN848" s="32"/>
      <c r="EVO848" s="32"/>
      <c r="EVP848" s="32"/>
      <c r="EVQ848" s="32"/>
      <c r="EVR848" s="32"/>
      <c r="EVS848" s="32"/>
      <c r="EVT848" s="32"/>
      <c r="EVU848" s="32"/>
      <c r="EVV848" s="32"/>
      <c r="EVW848" s="32"/>
      <c r="EVX848" s="32"/>
      <c r="EVY848" s="32"/>
      <c r="EVZ848" s="32"/>
      <c r="EWA848" s="32"/>
      <c r="EWB848" s="32"/>
      <c r="EWC848" s="32"/>
      <c r="EWD848" s="32"/>
      <c r="EWE848" s="32"/>
      <c r="EWF848" s="32"/>
      <c r="EWG848" s="32"/>
      <c r="EWH848" s="32"/>
      <c r="EWI848" s="32"/>
      <c r="EWJ848" s="32"/>
      <c r="EWK848" s="32"/>
      <c r="EWL848" s="32"/>
      <c r="EWM848" s="32"/>
      <c r="EWN848" s="32"/>
      <c r="EWO848" s="32"/>
      <c r="EWP848" s="32"/>
      <c r="EWQ848" s="32"/>
      <c r="EWR848" s="32"/>
      <c r="EWS848" s="32"/>
      <c r="EWT848" s="32"/>
      <c r="EWU848" s="32"/>
      <c r="EWV848" s="32"/>
      <c r="EWW848" s="32"/>
      <c r="EWX848" s="32"/>
      <c r="EWY848" s="32"/>
      <c r="EWZ848" s="32"/>
      <c r="EXA848" s="32"/>
      <c r="EXB848" s="32"/>
      <c r="EXC848" s="32"/>
      <c r="EXD848" s="32"/>
      <c r="EXE848" s="32"/>
      <c r="EXF848" s="32"/>
      <c r="EXG848" s="32"/>
      <c r="EXH848" s="32"/>
      <c r="EXI848" s="32"/>
      <c r="EXJ848" s="32"/>
      <c r="EXK848" s="32"/>
      <c r="EXL848" s="32"/>
      <c r="EXM848" s="32"/>
      <c r="EXN848" s="32"/>
      <c r="EXO848" s="32"/>
      <c r="EXP848" s="32"/>
      <c r="EXQ848" s="32"/>
      <c r="EXR848" s="32"/>
      <c r="EXS848" s="32"/>
      <c r="EXT848" s="32"/>
      <c r="EXU848" s="32"/>
      <c r="EXV848" s="32"/>
      <c r="EXW848" s="32"/>
      <c r="EXX848" s="32"/>
      <c r="EXY848" s="32"/>
      <c r="EXZ848" s="32"/>
      <c r="EYA848" s="32"/>
      <c r="EYB848" s="32"/>
      <c r="EYC848" s="32"/>
      <c r="EYD848" s="32"/>
      <c r="EYE848" s="32"/>
      <c r="EYF848" s="32"/>
      <c r="EYG848" s="32"/>
      <c r="EYH848" s="32"/>
      <c r="EYI848" s="32"/>
      <c r="EYJ848" s="32"/>
      <c r="EYK848" s="32"/>
      <c r="EYL848" s="32"/>
      <c r="EYM848" s="32"/>
      <c r="EYN848" s="32"/>
      <c r="EYO848" s="32"/>
      <c r="EYP848" s="32"/>
      <c r="EYQ848" s="32"/>
      <c r="EYR848" s="32"/>
      <c r="EYS848" s="32"/>
      <c r="EYT848" s="32"/>
      <c r="EYU848" s="32"/>
      <c r="EYV848" s="32"/>
      <c r="EYW848" s="32"/>
      <c r="EYX848" s="32"/>
      <c r="EYY848" s="32"/>
      <c r="EYZ848" s="32"/>
      <c r="EZA848" s="32"/>
      <c r="EZB848" s="32"/>
      <c r="EZC848" s="32"/>
      <c r="EZD848" s="32"/>
      <c r="EZE848" s="32"/>
      <c r="EZF848" s="32"/>
      <c r="EZG848" s="32"/>
      <c r="EZH848" s="32"/>
      <c r="EZI848" s="32"/>
      <c r="EZJ848" s="32"/>
      <c r="EZK848" s="32"/>
      <c r="EZL848" s="32"/>
      <c r="EZM848" s="32"/>
      <c r="EZN848" s="32"/>
      <c r="EZO848" s="32"/>
      <c r="EZP848" s="32"/>
      <c r="EZQ848" s="32"/>
      <c r="EZR848" s="32"/>
      <c r="EZS848" s="32"/>
      <c r="EZT848" s="32"/>
      <c r="EZU848" s="32"/>
      <c r="EZV848" s="32"/>
      <c r="EZW848" s="32"/>
      <c r="EZX848" s="32"/>
      <c r="EZY848" s="32"/>
      <c r="EZZ848" s="32"/>
      <c r="FAA848" s="32"/>
      <c r="FAB848" s="32"/>
      <c r="FAC848" s="32"/>
      <c r="FAD848" s="32"/>
      <c r="FAE848" s="32"/>
      <c r="FAF848" s="32"/>
      <c r="FAG848" s="32"/>
      <c r="FAH848" s="32"/>
      <c r="FAI848" s="32"/>
      <c r="FAJ848" s="32"/>
      <c r="FAK848" s="32"/>
      <c r="FAL848" s="32"/>
      <c r="FAM848" s="32"/>
      <c r="FAN848" s="32"/>
      <c r="FAO848" s="32"/>
      <c r="FAP848" s="32"/>
      <c r="FAQ848" s="32"/>
      <c r="FAR848" s="32"/>
      <c r="FAS848" s="32"/>
      <c r="FAT848" s="32"/>
      <c r="FAU848" s="32"/>
      <c r="FAV848" s="32"/>
      <c r="FAW848" s="32"/>
      <c r="FAX848" s="32"/>
      <c r="FAY848" s="32"/>
      <c r="FAZ848" s="32"/>
      <c r="FBA848" s="32"/>
      <c r="FBB848" s="32"/>
      <c r="FBC848" s="32"/>
      <c r="FBD848" s="32"/>
      <c r="FBE848" s="32"/>
      <c r="FBF848" s="32"/>
      <c r="FBG848" s="32"/>
      <c r="FBH848" s="32"/>
      <c r="FBI848" s="32"/>
      <c r="FBJ848" s="32"/>
      <c r="FBK848" s="32"/>
      <c r="FBL848" s="32"/>
      <c r="FBM848" s="32"/>
      <c r="FBN848" s="32"/>
      <c r="FBO848" s="32"/>
      <c r="FBP848" s="32"/>
      <c r="FBQ848" s="32"/>
      <c r="FBR848" s="32"/>
      <c r="FBS848" s="32"/>
      <c r="FBT848" s="32"/>
      <c r="FBU848" s="32"/>
      <c r="FBV848" s="32"/>
      <c r="FBW848" s="32"/>
      <c r="FBX848" s="32"/>
      <c r="FBY848" s="32"/>
      <c r="FBZ848" s="32"/>
      <c r="FCA848" s="32"/>
      <c r="FCB848" s="32"/>
      <c r="FCC848" s="32"/>
      <c r="FCD848" s="32"/>
      <c r="FCE848" s="32"/>
      <c r="FCF848" s="32"/>
      <c r="FCG848" s="32"/>
      <c r="FCH848" s="32"/>
      <c r="FCI848" s="32"/>
      <c r="FCJ848" s="32"/>
      <c r="FCK848" s="32"/>
      <c r="FCL848" s="32"/>
      <c r="FCM848" s="32"/>
      <c r="FCN848" s="32"/>
      <c r="FCO848" s="32"/>
      <c r="FCP848" s="32"/>
      <c r="FCQ848" s="32"/>
      <c r="FCR848" s="32"/>
      <c r="FCS848" s="32"/>
      <c r="FCT848" s="32"/>
      <c r="FCU848" s="32"/>
      <c r="FCV848" s="32"/>
      <c r="FCW848" s="32"/>
      <c r="FCX848" s="32"/>
      <c r="FCY848" s="32"/>
      <c r="FCZ848" s="32"/>
      <c r="FDA848" s="32"/>
      <c r="FDB848" s="32"/>
      <c r="FDC848" s="32"/>
      <c r="FDD848" s="32"/>
      <c r="FDE848" s="32"/>
      <c r="FDF848" s="32"/>
      <c r="FDG848" s="32"/>
      <c r="FDH848" s="32"/>
      <c r="FDI848" s="32"/>
      <c r="FDJ848" s="32"/>
      <c r="FDK848" s="32"/>
      <c r="FDL848" s="32"/>
      <c r="FDM848" s="32"/>
      <c r="FDN848" s="32"/>
      <c r="FDO848" s="32"/>
      <c r="FDP848" s="32"/>
      <c r="FDQ848" s="32"/>
      <c r="FDR848" s="32"/>
      <c r="FDS848" s="32"/>
      <c r="FDT848" s="32"/>
      <c r="FDU848" s="32"/>
      <c r="FDV848" s="32"/>
      <c r="FDW848" s="32"/>
      <c r="FDX848" s="32"/>
      <c r="FDY848" s="32"/>
      <c r="FDZ848" s="32"/>
      <c r="FEA848" s="32"/>
      <c r="FEB848" s="32"/>
      <c r="FEC848" s="32"/>
      <c r="FED848" s="32"/>
      <c r="FEE848" s="32"/>
      <c r="FEF848" s="32"/>
      <c r="FEG848" s="32"/>
      <c r="FEH848" s="32"/>
      <c r="FEI848" s="32"/>
      <c r="FEJ848" s="32"/>
      <c r="FEK848" s="32"/>
      <c r="FEL848" s="32"/>
      <c r="FEM848" s="32"/>
      <c r="FEN848" s="32"/>
      <c r="FEO848" s="32"/>
      <c r="FEP848" s="32"/>
      <c r="FEQ848" s="32"/>
      <c r="FER848" s="32"/>
      <c r="FES848" s="32"/>
      <c r="FET848" s="32"/>
      <c r="FEU848" s="32"/>
      <c r="FEV848" s="32"/>
      <c r="FEW848" s="32"/>
      <c r="FEX848" s="32"/>
      <c r="FEY848" s="32"/>
      <c r="FEZ848" s="32"/>
      <c r="FFA848" s="32"/>
      <c r="FFB848" s="32"/>
      <c r="FFC848" s="32"/>
      <c r="FFD848" s="32"/>
      <c r="FFE848" s="32"/>
      <c r="FFF848" s="32"/>
      <c r="FFG848" s="32"/>
      <c r="FFH848" s="32"/>
      <c r="FFI848" s="32"/>
      <c r="FFJ848" s="32"/>
      <c r="FFK848" s="32"/>
      <c r="FFL848" s="32"/>
      <c r="FFM848" s="32"/>
      <c r="FFN848" s="32"/>
      <c r="FFO848" s="32"/>
      <c r="FFP848" s="32"/>
      <c r="FFQ848" s="32"/>
      <c r="FFR848" s="32"/>
      <c r="FFS848" s="32"/>
      <c r="FFT848" s="32"/>
      <c r="FFU848" s="32"/>
      <c r="FFV848" s="32"/>
      <c r="FFW848" s="32"/>
      <c r="FFX848" s="32"/>
      <c r="FFY848" s="32"/>
      <c r="FFZ848" s="32"/>
      <c r="FGA848" s="32"/>
      <c r="FGB848" s="32"/>
      <c r="FGC848" s="32"/>
      <c r="FGD848" s="32"/>
      <c r="FGE848" s="32"/>
      <c r="FGF848" s="32"/>
      <c r="FGG848" s="32"/>
      <c r="FGH848" s="32"/>
      <c r="FGI848" s="32"/>
      <c r="FGJ848" s="32"/>
      <c r="FGK848" s="32"/>
      <c r="FGL848" s="32"/>
      <c r="FGM848" s="32"/>
      <c r="FGN848" s="32"/>
      <c r="FGO848" s="32"/>
      <c r="FGP848" s="32"/>
      <c r="FGQ848" s="32"/>
      <c r="FGR848" s="32"/>
      <c r="FGS848" s="32"/>
      <c r="FGT848" s="32"/>
      <c r="FGU848" s="32"/>
      <c r="FGV848" s="32"/>
      <c r="FGW848" s="32"/>
      <c r="FGX848" s="32"/>
      <c r="FGY848" s="32"/>
      <c r="FGZ848" s="32"/>
      <c r="FHA848" s="32"/>
      <c r="FHB848" s="32"/>
      <c r="FHC848" s="32"/>
      <c r="FHD848" s="32"/>
      <c r="FHE848" s="32"/>
      <c r="FHF848" s="32"/>
      <c r="FHG848" s="32"/>
      <c r="FHH848" s="32"/>
      <c r="FHI848" s="32"/>
      <c r="FHJ848" s="32"/>
      <c r="FHK848" s="32"/>
      <c r="FHL848" s="32"/>
      <c r="FHM848" s="32"/>
      <c r="FHN848" s="32"/>
      <c r="FHO848" s="32"/>
      <c r="FHP848" s="32"/>
      <c r="FHQ848" s="32"/>
      <c r="FHR848" s="32"/>
      <c r="FHS848" s="32"/>
      <c r="FHT848" s="32"/>
      <c r="FHU848" s="32"/>
      <c r="FHV848" s="32"/>
      <c r="FHW848" s="32"/>
      <c r="FHX848" s="32"/>
      <c r="FHY848" s="32"/>
      <c r="FHZ848" s="32"/>
      <c r="FIA848" s="32"/>
      <c r="FIB848" s="32"/>
      <c r="FIC848" s="32"/>
      <c r="FID848" s="32"/>
      <c r="FIE848" s="32"/>
      <c r="FIF848" s="32"/>
      <c r="FIG848" s="32"/>
      <c r="FIH848" s="32"/>
      <c r="FII848" s="32"/>
      <c r="FIJ848" s="32"/>
      <c r="FIK848" s="32"/>
      <c r="FIL848" s="32"/>
      <c r="FIM848" s="32"/>
      <c r="FIN848" s="32"/>
      <c r="FIO848" s="32"/>
      <c r="FIP848" s="32"/>
      <c r="FIQ848" s="32"/>
      <c r="FIR848" s="32"/>
      <c r="FIS848" s="32"/>
      <c r="FIT848" s="32"/>
      <c r="FIU848" s="32"/>
      <c r="FIV848" s="32"/>
      <c r="FIW848" s="32"/>
      <c r="FIX848" s="32"/>
      <c r="FIY848" s="32"/>
      <c r="FIZ848" s="32"/>
      <c r="FJA848" s="32"/>
      <c r="FJB848" s="32"/>
      <c r="FJC848" s="32"/>
      <c r="FJD848" s="32"/>
      <c r="FJE848" s="32"/>
      <c r="FJF848" s="32"/>
      <c r="FJG848" s="32"/>
      <c r="FJH848" s="32"/>
      <c r="FJI848" s="32"/>
      <c r="FJJ848" s="32"/>
      <c r="FJK848" s="32"/>
      <c r="FJL848" s="32"/>
      <c r="FJM848" s="32"/>
      <c r="FJN848" s="32"/>
      <c r="FJO848" s="32"/>
      <c r="FJP848" s="32"/>
      <c r="FJQ848" s="32"/>
      <c r="FJR848" s="32"/>
      <c r="FJS848" s="32"/>
      <c r="FJT848" s="32"/>
      <c r="FJU848" s="32"/>
      <c r="FJV848" s="32"/>
      <c r="FJW848" s="32"/>
      <c r="FJX848" s="32"/>
      <c r="FJY848" s="32"/>
      <c r="FJZ848" s="32"/>
      <c r="FKA848" s="32"/>
      <c r="FKB848" s="32"/>
      <c r="FKC848" s="32"/>
      <c r="FKD848" s="32"/>
      <c r="FKE848" s="32"/>
      <c r="FKF848" s="32"/>
      <c r="FKG848" s="32"/>
      <c r="FKH848" s="32"/>
      <c r="FKI848" s="32"/>
      <c r="FKJ848" s="32"/>
      <c r="FKK848" s="32"/>
      <c r="FKL848" s="32"/>
      <c r="FKM848" s="32"/>
      <c r="FKN848" s="32"/>
      <c r="FKO848" s="32"/>
      <c r="FKP848" s="32"/>
      <c r="FKQ848" s="32"/>
      <c r="FKR848" s="32"/>
      <c r="FKS848" s="32"/>
      <c r="FKT848" s="32"/>
      <c r="FKU848" s="32"/>
      <c r="FKV848" s="32"/>
      <c r="FKW848" s="32"/>
      <c r="FKX848" s="32"/>
      <c r="FKY848" s="32"/>
      <c r="FKZ848" s="32"/>
      <c r="FLA848" s="32"/>
      <c r="FLB848" s="32"/>
      <c r="FLC848" s="32"/>
      <c r="FLD848" s="32"/>
      <c r="FLE848" s="32"/>
      <c r="FLF848" s="32"/>
      <c r="FLG848" s="32"/>
      <c r="FLH848" s="32"/>
      <c r="FLI848" s="32"/>
      <c r="FLJ848" s="32"/>
      <c r="FLK848" s="32"/>
      <c r="FLL848" s="32"/>
      <c r="FLM848" s="32"/>
      <c r="FLN848" s="32"/>
      <c r="FLO848" s="32"/>
      <c r="FLP848" s="32"/>
      <c r="FLQ848" s="32"/>
      <c r="FLR848" s="32"/>
      <c r="FLS848" s="32"/>
      <c r="FLT848" s="32"/>
      <c r="FLU848" s="32"/>
      <c r="FLV848" s="32"/>
      <c r="FLW848" s="32"/>
      <c r="FLX848" s="32"/>
      <c r="FLY848" s="32"/>
      <c r="FLZ848" s="32"/>
      <c r="FMA848" s="32"/>
      <c r="FMB848" s="32"/>
      <c r="FMC848" s="32"/>
      <c r="FMD848" s="32"/>
      <c r="FME848" s="32"/>
      <c r="FMF848" s="32"/>
      <c r="FMG848" s="32"/>
      <c r="FMH848" s="32"/>
      <c r="FMI848" s="32"/>
      <c r="FMJ848" s="32"/>
      <c r="FMK848" s="32"/>
      <c r="FML848" s="32"/>
      <c r="FMM848" s="32"/>
      <c r="FMN848" s="32"/>
      <c r="FMO848" s="32"/>
      <c r="FMP848" s="32"/>
      <c r="FMQ848" s="32"/>
      <c r="FMR848" s="32"/>
      <c r="FMS848" s="32"/>
      <c r="FMT848" s="32"/>
      <c r="FMU848" s="32"/>
      <c r="FMV848" s="32"/>
      <c r="FMW848" s="32"/>
      <c r="FMX848" s="32"/>
      <c r="FMY848" s="32"/>
      <c r="FMZ848" s="32"/>
      <c r="FNA848" s="32"/>
      <c r="FNB848" s="32"/>
      <c r="FNC848" s="32"/>
      <c r="FND848" s="32"/>
      <c r="FNE848" s="32"/>
      <c r="FNF848" s="32"/>
      <c r="FNG848" s="32"/>
      <c r="FNH848" s="32"/>
      <c r="FNI848" s="32"/>
      <c r="FNJ848" s="32"/>
      <c r="FNK848" s="32"/>
      <c r="FNL848" s="32"/>
      <c r="FNM848" s="32"/>
      <c r="FNN848" s="32"/>
      <c r="FNO848" s="32"/>
      <c r="FNP848" s="32"/>
      <c r="FNQ848" s="32"/>
      <c r="FNR848" s="32"/>
      <c r="FNS848" s="32"/>
      <c r="FNT848" s="32"/>
      <c r="FNU848" s="32"/>
      <c r="FNV848" s="32"/>
      <c r="FNW848" s="32"/>
      <c r="FNX848" s="32"/>
      <c r="FNY848" s="32"/>
      <c r="FNZ848" s="32"/>
      <c r="FOA848" s="32"/>
      <c r="FOB848" s="32"/>
      <c r="FOC848" s="32"/>
      <c r="FOD848" s="32"/>
      <c r="FOE848" s="32"/>
      <c r="FOF848" s="32"/>
      <c r="FOG848" s="32"/>
      <c r="FOH848" s="32"/>
      <c r="FOI848" s="32"/>
      <c r="FOJ848" s="32"/>
      <c r="FOK848" s="32"/>
      <c r="FOL848" s="32"/>
      <c r="FOM848" s="32"/>
      <c r="FON848" s="32"/>
      <c r="FOO848" s="32"/>
      <c r="FOP848" s="32"/>
      <c r="FOQ848" s="32"/>
      <c r="FOR848" s="32"/>
      <c r="FOS848" s="32"/>
      <c r="FOT848" s="32"/>
      <c r="FOU848" s="32"/>
      <c r="FOV848" s="32"/>
      <c r="FOW848" s="32"/>
      <c r="FOX848" s="32"/>
      <c r="FOY848" s="32"/>
      <c r="FOZ848" s="32"/>
      <c r="FPA848" s="32"/>
      <c r="FPB848" s="32"/>
      <c r="FPC848" s="32"/>
      <c r="FPD848" s="32"/>
      <c r="FPE848" s="32"/>
      <c r="FPF848" s="32"/>
      <c r="FPG848" s="32"/>
      <c r="FPH848" s="32"/>
      <c r="FPI848" s="32"/>
      <c r="FPJ848" s="32"/>
      <c r="FPK848" s="32"/>
      <c r="FPL848" s="32"/>
      <c r="FPM848" s="32"/>
      <c r="FPN848" s="32"/>
      <c r="FPO848" s="32"/>
      <c r="FPP848" s="32"/>
      <c r="FPQ848" s="32"/>
      <c r="FPR848" s="32"/>
      <c r="FPS848" s="32"/>
      <c r="FPT848" s="32"/>
      <c r="FPU848" s="32"/>
      <c r="FPV848" s="32"/>
      <c r="FPW848" s="32"/>
      <c r="FPX848" s="32"/>
      <c r="FPY848" s="32"/>
      <c r="FPZ848" s="32"/>
      <c r="FQA848" s="32"/>
      <c r="FQB848" s="32"/>
      <c r="FQC848" s="32"/>
      <c r="FQD848" s="32"/>
      <c r="FQE848" s="32"/>
      <c r="FQF848" s="32"/>
      <c r="FQG848" s="32"/>
      <c r="FQH848" s="32"/>
      <c r="FQI848" s="32"/>
      <c r="FQJ848" s="32"/>
      <c r="FQK848" s="32"/>
      <c r="FQL848" s="32"/>
      <c r="FQM848" s="32"/>
      <c r="FQN848" s="32"/>
      <c r="FQO848" s="32"/>
      <c r="FQP848" s="32"/>
      <c r="FQQ848" s="32"/>
      <c r="FQR848" s="32"/>
      <c r="FQS848" s="32"/>
      <c r="FQT848" s="32"/>
      <c r="FQU848" s="32"/>
      <c r="FQV848" s="32"/>
      <c r="FQW848" s="32"/>
      <c r="FQX848" s="32"/>
      <c r="FQY848" s="32"/>
      <c r="FQZ848" s="32"/>
      <c r="FRA848" s="32"/>
      <c r="FRB848" s="32"/>
      <c r="FRC848" s="32"/>
      <c r="FRD848" s="32"/>
      <c r="FRE848" s="32"/>
      <c r="FRF848" s="32"/>
      <c r="FRG848" s="32"/>
      <c r="FRH848" s="32"/>
      <c r="FRI848" s="32"/>
      <c r="FRJ848" s="32"/>
      <c r="FRK848" s="32"/>
      <c r="FRL848" s="32"/>
      <c r="FRM848" s="32"/>
      <c r="FRN848" s="32"/>
      <c r="FRO848" s="32"/>
      <c r="FRP848" s="32"/>
      <c r="FRQ848" s="32"/>
      <c r="FRR848" s="32"/>
      <c r="FRS848" s="32"/>
      <c r="FRT848" s="32"/>
      <c r="FRU848" s="32"/>
      <c r="FRV848" s="32"/>
      <c r="FRW848" s="32"/>
      <c r="FRX848" s="32"/>
      <c r="FRY848" s="32"/>
      <c r="FRZ848" s="32"/>
      <c r="FSA848" s="32"/>
      <c r="FSB848" s="32"/>
      <c r="FSC848" s="32"/>
      <c r="FSD848" s="32"/>
      <c r="FSE848" s="32"/>
      <c r="FSF848" s="32"/>
      <c r="FSG848" s="32"/>
      <c r="FSH848" s="32"/>
      <c r="FSI848" s="32"/>
      <c r="FSJ848" s="32"/>
      <c r="FSK848" s="32"/>
      <c r="FSL848" s="32"/>
      <c r="FSM848" s="32"/>
      <c r="FSN848" s="32"/>
      <c r="FSO848" s="32"/>
      <c r="FSP848" s="32"/>
      <c r="FSQ848" s="32"/>
      <c r="FSR848" s="32"/>
      <c r="FSS848" s="32"/>
      <c r="FST848" s="32"/>
      <c r="FSU848" s="32"/>
      <c r="FSV848" s="32"/>
      <c r="FSW848" s="32"/>
      <c r="FSX848" s="32"/>
      <c r="FSY848" s="32"/>
      <c r="FSZ848" s="32"/>
      <c r="FTA848" s="32"/>
      <c r="FTB848" s="32"/>
      <c r="FTC848" s="32"/>
      <c r="FTD848" s="32"/>
      <c r="FTE848" s="32"/>
      <c r="FTF848" s="32"/>
      <c r="FTG848" s="32"/>
      <c r="FTH848" s="32"/>
      <c r="FTI848" s="32"/>
      <c r="FTJ848" s="32"/>
      <c r="FTK848" s="32"/>
      <c r="FTL848" s="32"/>
      <c r="FTM848" s="32"/>
      <c r="FTN848" s="32"/>
      <c r="FTO848" s="32"/>
      <c r="FTP848" s="32"/>
      <c r="FTQ848" s="32"/>
      <c r="FTR848" s="32"/>
      <c r="FTS848" s="32"/>
      <c r="FTT848" s="32"/>
      <c r="FTU848" s="32"/>
      <c r="FTV848" s="32"/>
      <c r="FTW848" s="32"/>
      <c r="FTX848" s="32"/>
      <c r="FTY848" s="32"/>
      <c r="FTZ848" s="32"/>
      <c r="FUA848" s="32"/>
      <c r="FUB848" s="32"/>
      <c r="FUC848" s="32"/>
      <c r="FUD848" s="32"/>
      <c r="FUE848" s="32"/>
      <c r="FUF848" s="32"/>
      <c r="FUG848" s="32"/>
      <c r="FUH848" s="32"/>
      <c r="FUI848" s="32"/>
      <c r="FUJ848" s="32"/>
      <c r="FUK848" s="32"/>
      <c r="FUL848" s="32"/>
      <c r="FUM848" s="32"/>
      <c r="FUN848" s="32"/>
      <c r="FUO848" s="32"/>
      <c r="FUP848" s="32"/>
      <c r="FUQ848" s="32"/>
      <c r="FUR848" s="32"/>
      <c r="FUS848" s="32"/>
      <c r="FUT848" s="32"/>
      <c r="FUU848" s="32"/>
      <c r="FUV848" s="32"/>
      <c r="FUW848" s="32"/>
      <c r="FUX848" s="32"/>
      <c r="FUY848" s="32"/>
      <c r="FUZ848" s="32"/>
      <c r="FVA848" s="32"/>
      <c r="FVB848" s="32"/>
      <c r="FVC848" s="32"/>
      <c r="FVD848" s="32"/>
      <c r="FVE848" s="32"/>
      <c r="FVF848" s="32"/>
      <c r="FVG848" s="32"/>
      <c r="FVH848" s="32"/>
      <c r="FVI848" s="32"/>
      <c r="FVJ848" s="32"/>
      <c r="FVK848" s="32"/>
      <c r="FVL848" s="32"/>
      <c r="FVM848" s="32"/>
      <c r="FVN848" s="32"/>
      <c r="FVO848" s="32"/>
      <c r="FVP848" s="32"/>
      <c r="FVQ848" s="32"/>
      <c r="FVR848" s="32"/>
      <c r="FVS848" s="32"/>
      <c r="FVT848" s="32"/>
      <c r="FVU848" s="32"/>
      <c r="FVV848" s="32"/>
      <c r="FVW848" s="32"/>
      <c r="FVX848" s="32"/>
      <c r="FVY848" s="32"/>
      <c r="FVZ848" s="32"/>
      <c r="FWA848" s="32"/>
      <c r="FWB848" s="32"/>
      <c r="FWC848" s="32"/>
      <c r="FWD848" s="32"/>
      <c r="FWE848" s="32"/>
      <c r="FWF848" s="32"/>
      <c r="FWG848" s="32"/>
      <c r="FWH848" s="32"/>
      <c r="FWI848" s="32"/>
      <c r="FWJ848" s="32"/>
      <c r="FWK848" s="32"/>
      <c r="FWL848" s="32"/>
      <c r="FWM848" s="32"/>
      <c r="FWN848" s="32"/>
      <c r="FWO848" s="32"/>
      <c r="FWP848" s="32"/>
      <c r="FWQ848" s="32"/>
      <c r="FWR848" s="32"/>
      <c r="FWS848" s="32"/>
      <c r="FWT848" s="32"/>
      <c r="FWU848" s="32"/>
      <c r="FWV848" s="32"/>
      <c r="FWW848" s="32"/>
      <c r="FWX848" s="32"/>
      <c r="FWY848" s="32"/>
      <c r="FWZ848" s="32"/>
      <c r="FXA848" s="32"/>
      <c r="FXB848" s="32"/>
      <c r="FXC848" s="32"/>
      <c r="FXD848" s="32"/>
      <c r="FXE848" s="32"/>
      <c r="FXF848" s="32"/>
      <c r="FXG848" s="32"/>
      <c r="FXH848" s="32"/>
      <c r="FXI848" s="32"/>
      <c r="FXJ848" s="32"/>
      <c r="FXK848" s="32"/>
      <c r="FXL848" s="32"/>
      <c r="FXM848" s="32"/>
      <c r="FXN848" s="32"/>
      <c r="FXO848" s="32"/>
      <c r="FXP848" s="32"/>
      <c r="FXQ848" s="32"/>
      <c r="FXR848" s="32"/>
      <c r="FXS848" s="32"/>
      <c r="FXT848" s="32"/>
      <c r="FXU848" s="32"/>
      <c r="FXV848" s="32"/>
      <c r="FXW848" s="32"/>
      <c r="FXX848" s="32"/>
      <c r="FXY848" s="32"/>
      <c r="FXZ848" s="32"/>
      <c r="FYA848" s="32"/>
      <c r="FYB848" s="32"/>
      <c r="FYC848" s="32"/>
      <c r="FYD848" s="32"/>
      <c r="FYE848" s="32"/>
      <c r="FYF848" s="32"/>
      <c r="FYG848" s="32"/>
      <c r="FYH848" s="32"/>
      <c r="FYI848" s="32"/>
      <c r="FYJ848" s="32"/>
      <c r="FYK848" s="32"/>
      <c r="FYL848" s="32"/>
      <c r="FYM848" s="32"/>
      <c r="FYN848" s="32"/>
      <c r="FYO848" s="32"/>
      <c r="FYP848" s="32"/>
      <c r="FYQ848" s="32"/>
      <c r="FYR848" s="32"/>
      <c r="FYS848" s="32"/>
      <c r="FYT848" s="32"/>
      <c r="FYU848" s="32"/>
      <c r="FYV848" s="32"/>
      <c r="FYW848" s="32"/>
      <c r="FYX848" s="32"/>
      <c r="FYY848" s="32"/>
      <c r="FYZ848" s="32"/>
      <c r="FZA848" s="32"/>
      <c r="FZB848" s="32"/>
      <c r="FZC848" s="32"/>
      <c r="FZD848" s="32"/>
      <c r="FZE848" s="32"/>
      <c r="FZF848" s="32"/>
      <c r="FZG848" s="32"/>
      <c r="FZH848" s="32"/>
      <c r="FZI848" s="32"/>
      <c r="FZJ848" s="32"/>
      <c r="FZK848" s="32"/>
      <c r="FZL848" s="32"/>
      <c r="FZM848" s="32"/>
      <c r="FZN848" s="32"/>
      <c r="FZO848" s="32"/>
      <c r="FZP848" s="32"/>
      <c r="FZQ848" s="32"/>
      <c r="FZR848" s="32"/>
      <c r="FZS848" s="32"/>
      <c r="FZT848" s="32"/>
      <c r="FZU848" s="32"/>
      <c r="FZV848" s="32"/>
      <c r="FZW848" s="32"/>
      <c r="FZX848" s="32"/>
      <c r="FZY848" s="32"/>
      <c r="FZZ848" s="32"/>
      <c r="GAA848" s="32"/>
      <c r="GAB848" s="32"/>
      <c r="GAC848" s="32"/>
      <c r="GAD848" s="32"/>
      <c r="GAE848" s="32"/>
      <c r="GAF848" s="32"/>
      <c r="GAG848" s="32"/>
      <c r="GAH848" s="32"/>
      <c r="GAI848" s="32"/>
      <c r="GAJ848" s="32"/>
      <c r="GAK848" s="32"/>
      <c r="GAL848" s="32"/>
      <c r="GAM848" s="32"/>
      <c r="GAN848" s="32"/>
      <c r="GAO848" s="32"/>
      <c r="GAP848" s="32"/>
      <c r="GAQ848" s="32"/>
      <c r="GAR848" s="32"/>
      <c r="GAS848" s="32"/>
      <c r="GAT848" s="32"/>
      <c r="GAU848" s="32"/>
      <c r="GAV848" s="32"/>
      <c r="GAW848" s="32"/>
      <c r="GAX848" s="32"/>
      <c r="GAY848" s="32"/>
      <c r="GAZ848" s="32"/>
      <c r="GBA848" s="32"/>
      <c r="GBB848" s="32"/>
      <c r="GBC848" s="32"/>
      <c r="GBD848" s="32"/>
      <c r="GBE848" s="32"/>
      <c r="GBF848" s="32"/>
      <c r="GBG848" s="32"/>
      <c r="GBH848" s="32"/>
      <c r="GBI848" s="32"/>
      <c r="GBJ848" s="32"/>
      <c r="GBK848" s="32"/>
      <c r="GBL848" s="32"/>
      <c r="GBM848" s="32"/>
      <c r="GBN848" s="32"/>
      <c r="GBO848" s="32"/>
      <c r="GBP848" s="32"/>
      <c r="GBQ848" s="32"/>
      <c r="GBR848" s="32"/>
      <c r="GBS848" s="32"/>
      <c r="GBT848" s="32"/>
      <c r="GBU848" s="32"/>
      <c r="GBV848" s="32"/>
      <c r="GBW848" s="32"/>
      <c r="GBX848" s="32"/>
      <c r="GBY848" s="32"/>
      <c r="GBZ848" s="32"/>
      <c r="GCA848" s="32"/>
      <c r="GCB848" s="32"/>
      <c r="GCC848" s="32"/>
      <c r="GCD848" s="32"/>
      <c r="GCE848" s="32"/>
      <c r="GCF848" s="32"/>
      <c r="GCG848" s="32"/>
      <c r="GCH848" s="32"/>
      <c r="GCI848" s="32"/>
      <c r="GCJ848" s="32"/>
      <c r="GCK848" s="32"/>
      <c r="GCL848" s="32"/>
      <c r="GCM848" s="32"/>
      <c r="GCN848" s="32"/>
      <c r="GCO848" s="32"/>
      <c r="GCP848" s="32"/>
      <c r="GCQ848" s="32"/>
      <c r="GCR848" s="32"/>
      <c r="GCS848" s="32"/>
      <c r="GCT848" s="32"/>
      <c r="GCU848" s="32"/>
      <c r="GCV848" s="32"/>
      <c r="GCW848" s="32"/>
      <c r="GCX848" s="32"/>
      <c r="GCY848" s="32"/>
      <c r="GCZ848" s="32"/>
      <c r="GDA848" s="32"/>
      <c r="GDB848" s="32"/>
      <c r="GDC848" s="32"/>
      <c r="GDD848" s="32"/>
      <c r="GDE848" s="32"/>
      <c r="GDF848" s="32"/>
      <c r="GDG848" s="32"/>
      <c r="GDH848" s="32"/>
      <c r="GDI848" s="32"/>
      <c r="GDJ848" s="32"/>
      <c r="GDK848" s="32"/>
      <c r="GDL848" s="32"/>
      <c r="GDM848" s="32"/>
      <c r="GDN848" s="32"/>
      <c r="GDO848" s="32"/>
      <c r="GDP848" s="32"/>
      <c r="GDQ848" s="32"/>
      <c r="GDR848" s="32"/>
      <c r="GDS848" s="32"/>
      <c r="GDT848" s="32"/>
      <c r="GDU848" s="32"/>
      <c r="GDV848" s="32"/>
      <c r="GDW848" s="32"/>
      <c r="GDX848" s="32"/>
      <c r="GDY848" s="32"/>
      <c r="GDZ848" s="32"/>
      <c r="GEA848" s="32"/>
      <c r="GEB848" s="32"/>
      <c r="GEC848" s="32"/>
      <c r="GED848" s="32"/>
      <c r="GEE848" s="32"/>
      <c r="GEF848" s="32"/>
      <c r="GEG848" s="32"/>
      <c r="GEH848" s="32"/>
      <c r="GEI848" s="32"/>
      <c r="GEJ848" s="32"/>
      <c r="GEK848" s="32"/>
      <c r="GEL848" s="32"/>
      <c r="GEM848" s="32"/>
      <c r="GEN848" s="32"/>
      <c r="GEO848" s="32"/>
      <c r="GEP848" s="32"/>
      <c r="GEQ848" s="32"/>
      <c r="GER848" s="32"/>
      <c r="GES848" s="32"/>
      <c r="GET848" s="32"/>
      <c r="GEU848" s="32"/>
      <c r="GEV848" s="32"/>
      <c r="GEW848" s="32"/>
      <c r="GEX848" s="32"/>
      <c r="GEY848" s="32"/>
      <c r="GEZ848" s="32"/>
      <c r="GFA848" s="32"/>
      <c r="GFB848" s="32"/>
      <c r="GFC848" s="32"/>
      <c r="GFD848" s="32"/>
      <c r="GFE848" s="32"/>
      <c r="GFF848" s="32"/>
      <c r="GFG848" s="32"/>
      <c r="GFH848" s="32"/>
      <c r="GFI848" s="32"/>
      <c r="GFJ848" s="32"/>
      <c r="GFK848" s="32"/>
      <c r="GFL848" s="32"/>
      <c r="GFM848" s="32"/>
      <c r="GFN848" s="32"/>
      <c r="GFO848" s="32"/>
      <c r="GFP848" s="32"/>
      <c r="GFQ848" s="32"/>
      <c r="GFR848" s="32"/>
      <c r="GFS848" s="32"/>
      <c r="GFT848" s="32"/>
      <c r="GFU848" s="32"/>
      <c r="GFV848" s="32"/>
      <c r="GFW848" s="32"/>
      <c r="GFX848" s="32"/>
      <c r="GFY848" s="32"/>
      <c r="GFZ848" s="32"/>
      <c r="GGA848" s="32"/>
      <c r="GGB848" s="32"/>
      <c r="GGC848" s="32"/>
      <c r="GGD848" s="32"/>
      <c r="GGE848" s="32"/>
      <c r="GGF848" s="32"/>
      <c r="GGG848" s="32"/>
      <c r="GGH848" s="32"/>
      <c r="GGI848" s="32"/>
      <c r="GGJ848" s="32"/>
      <c r="GGK848" s="32"/>
      <c r="GGL848" s="32"/>
      <c r="GGM848" s="32"/>
      <c r="GGN848" s="32"/>
      <c r="GGO848" s="32"/>
      <c r="GGP848" s="32"/>
      <c r="GGQ848" s="32"/>
      <c r="GGR848" s="32"/>
      <c r="GGS848" s="32"/>
      <c r="GGT848" s="32"/>
      <c r="GGU848" s="32"/>
      <c r="GGV848" s="32"/>
      <c r="GGW848" s="32"/>
      <c r="GGX848" s="32"/>
      <c r="GGY848" s="32"/>
      <c r="GGZ848" s="32"/>
      <c r="GHA848" s="32"/>
      <c r="GHB848" s="32"/>
      <c r="GHC848" s="32"/>
      <c r="GHD848" s="32"/>
      <c r="GHE848" s="32"/>
      <c r="GHF848" s="32"/>
      <c r="GHG848" s="32"/>
      <c r="GHH848" s="32"/>
      <c r="GHI848" s="32"/>
      <c r="GHJ848" s="32"/>
      <c r="GHK848" s="32"/>
      <c r="GHL848" s="32"/>
      <c r="GHM848" s="32"/>
      <c r="GHN848" s="32"/>
      <c r="GHO848" s="32"/>
      <c r="GHP848" s="32"/>
      <c r="GHQ848" s="32"/>
      <c r="GHR848" s="32"/>
      <c r="GHS848" s="32"/>
      <c r="GHT848" s="32"/>
      <c r="GHU848" s="32"/>
      <c r="GHV848" s="32"/>
      <c r="GHW848" s="32"/>
      <c r="GHX848" s="32"/>
      <c r="GHY848" s="32"/>
      <c r="GHZ848" s="32"/>
      <c r="GIA848" s="32"/>
      <c r="GIB848" s="32"/>
      <c r="GIC848" s="32"/>
      <c r="GID848" s="32"/>
      <c r="GIE848" s="32"/>
      <c r="GIF848" s="32"/>
      <c r="GIG848" s="32"/>
      <c r="GIH848" s="32"/>
      <c r="GII848" s="32"/>
      <c r="GIJ848" s="32"/>
      <c r="GIK848" s="32"/>
      <c r="GIL848" s="32"/>
      <c r="GIM848" s="32"/>
      <c r="GIN848" s="32"/>
      <c r="GIO848" s="32"/>
      <c r="GIP848" s="32"/>
      <c r="GIQ848" s="32"/>
      <c r="GIR848" s="32"/>
      <c r="GIS848" s="32"/>
      <c r="GIT848" s="32"/>
      <c r="GIU848" s="32"/>
      <c r="GIV848" s="32"/>
      <c r="GIW848" s="32"/>
      <c r="GIX848" s="32"/>
      <c r="GIY848" s="32"/>
      <c r="GIZ848" s="32"/>
      <c r="GJA848" s="32"/>
      <c r="GJB848" s="32"/>
      <c r="GJC848" s="32"/>
      <c r="GJD848" s="32"/>
      <c r="GJE848" s="32"/>
      <c r="GJF848" s="32"/>
      <c r="GJG848" s="32"/>
      <c r="GJH848" s="32"/>
      <c r="GJI848" s="32"/>
      <c r="GJJ848" s="32"/>
      <c r="GJK848" s="32"/>
      <c r="GJL848" s="32"/>
      <c r="GJM848" s="32"/>
      <c r="GJN848" s="32"/>
      <c r="GJO848" s="32"/>
      <c r="GJP848" s="32"/>
      <c r="GJQ848" s="32"/>
      <c r="GJR848" s="32"/>
      <c r="GJS848" s="32"/>
      <c r="GJT848" s="32"/>
      <c r="GJU848" s="32"/>
      <c r="GJV848" s="32"/>
      <c r="GJW848" s="32"/>
      <c r="GJX848" s="32"/>
      <c r="GJY848" s="32"/>
      <c r="GJZ848" s="32"/>
      <c r="GKA848" s="32"/>
      <c r="GKB848" s="32"/>
      <c r="GKC848" s="32"/>
      <c r="GKD848" s="32"/>
      <c r="GKE848" s="32"/>
      <c r="GKF848" s="32"/>
      <c r="GKG848" s="32"/>
      <c r="GKH848" s="32"/>
      <c r="GKI848" s="32"/>
      <c r="GKJ848" s="32"/>
      <c r="GKK848" s="32"/>
      <c r="GKL848" s="32"/>
      <c r="GKM848" s="32"/>
      <c r="GKN848" s="32"/>
      <c r="GKO848" s="32"/>
      <c r="GKP848" s="32"/>
      <c r="GKQ848" s="32"/>
      <c r="GKR848" s="32"/>
      <c r="GKS848" s="32"/>
      <c r="GKT848" s="32"/>
      <c r="GKU848" s="32"/>
      <c r="GKV848" s="32"/>
      <c r="GKW848" s="32"/>
      <c r="GKX848" s="32"/>
      <c r="GKY848" s="32"/>
      <c r="GKZ848" s="32"/>
      <c r="GLA848" s="32"/>
      <c r="GLB848" s="32"/>
      <c r="GLC848" s="32"/>
      <c r="GLD848" s="32"/>
      <c r="GLE848" s="32"/>
      <c r="GLF848" s="32"/>
      <c r="GLG848" s="32"/>
      <c r="GLH848" s="32"/>
      <c r="GLI848" s="32"/>
      <c r="GLJ848" s="32"/>
      <c r="GLK848" s="32"/>
      <c r="GLL848" s="32"/>
      <c r="GLM848" s="32"/>
      <c r="GLN848" s="32"/>
      <c r="GLO848" s="32"/>
      <c r="GLP848" s="32"/>
      <c r="GLQ848" s="32"/>
      <c r="GLR848" s="32"/>
      <c r="GLS848" s="32"/>
      <c r="GLT848" s="32"/>
      <c r="GLU848" s="32"/>
      <c r="GLV848" s="32"/>
      <c r="GLW848" s="32"/>
      <c r="GLX848" s="32"/>
      <c r="GLY848" s="32"/>
      <c r="GLZ848" s="32"/>
      <c r="GMA848" s="32"/>
      <c r="GMB848" s="32"/>
      <c r="GMC848" s="32"/>
      <c r="GMD848" s="32"/>
      <c r="GME848" s="32"/>
      <c r="GMF848" s="32"/>
      <c r="GMG848" s="32"/>
      <c r="GMH848" s="32"/>
      <c r="GMI848" s="32"/>
      <c r="GMJ848" s="32"/>
      <c r="GMK848" s="32"/>
      <c r="GML848" s="32"/>
      <c r="GMM848" s="32"/>
      <c r="GMN848" s="32"/>
      <c r="GMO848" s="32"/>
      <c r="GMP848" s="32"/>
      <c r="GMQ848" s="32"/>
      <c r="GMR848" s="32"/>
      <c r="GMS848" s="32"/>
      <c r="GMT848" s="32"/>
      <c r="GMU848" s="32"/>
      <c r="GMV848" s="32"/>
      <c r="GMW848" s="32"/>
      <c r="GMX848" s="32"/>
      <c r="GMY848" s="32"/>
      <c r="GMZ848" s="32"/>
      <c r="GNA848" s="32"/>
      <c r="GNB848" s="32"/>
      <c r="GNC848" s="32"/>
      <c r="GND848" s="32"/>
      <c r="GNE848" s="32"/>
      <c r="GNF848" s="32"/>
      <c r="GNG848" s="32"/>
      <c r="GNH848" s="32"/>
      <c r="GNI848" s="32"/>
      <c r="GNJ848" s="32"/>
      <c r="GNK848" s="32"/>
      <c r="GNL848" s="32"/>
      <c r="GNM848" s="32"/>
      <c r="GNN848" s="32"/>
      <c r="GNO848" s="32"/>
      <c r="GNP848" s="32"/>
      <c r="GNQ848" s="32"/>
      <c r="GNR848" s="32"/>
      <c r="GNS848" s="32"/>
      <c r="GNT848" s="32"/>
      <c r="GNU848" s="32"/>
      <c r="GNV848" s="32"/>
      <c r="GNW848" s="32"/>
      <c r="GNX848" s="32"/>
      <c r="GNY848" s="32"/>
      <c r="GNZ848" s="32"/>
      <c r="GOA848" s="32"/>
      <c r="GOB848" s="32"/>
      <c r="GOC848" s="32"/>
      <c r="GOD848" s="32"/>
      <c r="GOE848" s="32"/>
      <c r="GOF848" s="32"/>
      <c r="GOG848" s="32"/>
      <c r="GOH848" s="32"/>
      <c r="GOI848" s="32"/>
      <c r="GOJ848" s="32"/>
      <c r="GOK848" s="32"/>
      <c r="GOL848" s="32"/>
      <c r="GOM848" s="32"/>
      <c r="GON848" s="32"/>
      <c r="GOO848" s="32"/>
      <c r="GOP848" s="32"/>
      <c r="GOQ848" s="32"/>
      <c r="GOR848" s="32"/>
      <c r="GOS848" s="32"/>
      <c r="GOT848" s="32"/>
      <c r="GOU848" s="32"/>
      <c r="GOV848" s="32"/>
      <c r="GOW848" s="32"/>
      <c r="GOX848" s="32"/>
      <c r="GOY848" s="32"/>
      <c r="GOZ848" s="32"/>
      <c r="GPA848" s="32"/>
      <c r="GPB848" s="32"/>
      <c r="GPC848" s="32"/>
      <c r="GPD848" s="32"/>
      <c r="GPE848" s="32"/>
      <c r="GPF848" s="32"/>
      <c r="GPG848" s="32"/>
      <c r="GPH848" s="32"/>
      <c r="GPI848" s="32"/>
      <c r="GPJ848" s="32"/>
      <c r="GPK848" s="32"/>
      <c r="GPL848" s="32"/>
      <c r="GPM848" s="32"/>
      <c r="GPN848" s="32"/>
      <c r="GPO848" s="32"/>
      <c r="GPP848" s="32"/>
      <c r="GPQ848" s="32"/>
      <c r="GPR848" s="32"/>
      <c r="GPS848" s="32"/>
      <c r="GPT848" s="32"/>
      <c r="GPU848" s="32"/>
      <c r="GPV848" s="32"/>
      <c r="GPW848" s="32"/>
      <c r="GPX848" s="32"/>
      <c r="GPY848" s="32"/>
      <c r="GPZ848" s="32"/>
      <c r="GQA848" s="32"/>
      <c r="GQB848" s="32"/>
      <c r="GQC848" s="32"/>
      <c r="GQD848" s="32"/>
      <c r="GQE848" s="32"/>
      <c r="GQF848" s="32"/>
      <c r="GQG848" s="32"/>
      <c r="GQH848" s="32"/>
      <c r="GQI848" s="32"/>
      <c r="GQJ848" s="32"/>
      <c r="GQK848" s="32"/>
      <c r="GQL848" s="32"/>
      <c r="GQM848" s="32"/>
      <c r="GQN848" s="32"/>
      <c r="GQO848" s="32"/>
      <c r="GQP848" s="32"/>
      <c r="GQQ848" s="32"/>
      <c r="GQR848" s="32"/>
      <c r="GQS848" s="32"/>
      <c r="GQT848" s="32"/>
      <c r="GQU848" s="32"/>
      <c r="GQV848" s="32"/>
      <c r="GQW848" s="32"/>
      <c r="GQX848" s="32"/>
      <c r="GQY848" s="32"/>
      <c r="GQZ848" s="32"/>
      <c r="GRA848" s="32"/>
      <c r="GRB848" s="32"/>
      <c r="GRC848" s="32"/>
      <c r="GRD848" s="32"/>
      <c r="GRE848" s="32"/>
      <c r="GRF848" s="32"/>
      <c r="GRG848" s="32"/>
      <c r="GRH848" s="32"/>
      <c r="GRI848" s="32"/>
      <c r="GRJ848" s="32"/>
      <c r="GRK848" s="32"/>
      <c r="GRL848" s="32"/>
      <c r="GRM848" s="32"/>
      <c r="GRN848" s="32"/>
      <c r="GRO848" s="32"/>
      <c r="GRP848" s="32"/>
      <c r="GRQ848" s="32"/>
      <c r="GRR848" s="32"/>
      <c r="GRS848" s="32"/>
      <c r="GRT848" s="32"/>
      <c r="GRU848" s="32"/>
      <c r="GRV848" s="32"/>
      <c r="GRW848" s="32"/>
      <c r="GRX848" s="32"/>
      <c r="GRY848" s="32"/>
      <c r="GRZ848" s="32"/>
      <c r="GSA848" s="32"/>
      <c r="GSB848" s="32"/>
      <c r="GSC848" s="32"/>
      <c r="GSD848" s="32"/>
      <c r="GSE848" s="32"/>
      <c r="GSF848" s="32"/>
      <c r="GSG848" s="32"/>
      <c r="GSH848" s="32"/>
      <c r="GSI848" s="32"/>
      <c r="GSJ848" s="32"/>
      <c r="GSK848" s="32"/>
      <c r="GSL848" s="32"/>
      <c r="GSM848" s="32"/>
      <c r="GSN848" s="32"/>
      <c r="GSO848" s="32"/>
      <c r="GSP848" s="32"/>
      <c r="GSQ848" s="32"/>
      <c r="GSR848" s="32"/>
      <c r="GSS848" s="32"/>
      <c r="GST848" s="32"/>
      <c r="GSU848" s="32"/>
      <c r="GSV848" s="32"/>
      <c r="GSW848" s="32"/>
      <c r="GSX848" s="32"/>
      <c r="GSY848" s="32"/>
      <c r="GSZ848" s="32"/>
      <c r="GTA848" s="32"/>
      <c r="GTB848" s="32"/>
      <c r="GTC848" s="32"/>
      <c r="GTD848" s="32"/>
      <c r="GTE848" s="32"/>
      <c r="GTF848" s="32"/>
      <c r="GTG848" s="32"/>
      <c r="GTH848" s="32"/>
      <c r="GTI848" s="32"/>
      <c r="GTJ848" s="32"/>
      <c r="GTK848" s="32"/>
      <c r="GTL848" s="32"/>
      <c r="GTM848" s="32"/>
      <c r="GTN848" s="32"/>
      <c r="GTO848" s="32"/>
      <c r="GTP848" s="32"/>
      <c r="GTQ848" s="32"/>
      <c r="GTR848" s="32"/>
      <c r="GTS848" s="32"/>
      <c r="GTT848" s="32"/>
      <c r="GTU848" s="32"/>
      <c r="GTV848" s="32"/>
      <c r="GTW848" s="32"/>
      <c r="GTX848" s="32"/>
      <c r="GTY848" s="32"/>
      <c r="GTZ848" s="32"/>
      <c r="GUA848" s="32"/>
      <c r="GUB848" s="32"/>
      <c r="GUC848" s="32"/>
      <c r="GUD848" s="32"/>
      <c r="GUE848" s="32"/>
      <c r="GUF848" s="32"/>
      <c r="GUG848" s="32"/>
      <c r="GUH848" s="32"/>
      <c r="GUI848" s="32"/>
      <c r="GUJ848" s="32"/>
      <c r="GUK848" s="32"/>
      <c r="GUL848" s="32"/>
      <c r="GUM848" s="32"/>
      <c r="GUN848" s="32"/>
      <c r="GUO848" s="32"/>
      <c r="GUP848" s="32"/>
      <c r="GUQ848" s="32"/>
      <c r="GUR848" s="32"/>
      <c r="GUS848" s="32"/>
      <c r="GUT848" s="32"/>
      <c r="GUU848" s="32"/>
      <c r="GUV848" s="32"/>
      <c r="GUW848" s="32"/>
      <c r="GUX848" s="32"/>
      <c r="GUY848" s="32"/>
      <c r="GUZ848" s="32"/>
      <c r="GVA848" s="32"/>
      <c r="GVB848" s="32"/>
      <c r="GVC848" s="32"/>
      <c r="GVD848" s="32"/>
      <c r="GVE848" s="32"/>
      <c r="GVF848" s="32"/>
      <c r="GVG848" s="32"/>
      <c r="GVH848" s="32"/>
      <c r="GVI848" s="32"/>
      <c r="GVJ848" s="32"/>
      <c r="GVK848" s="32"/>
      <c r="GVL848" s="32"/>
      <c r="GVM848" s="32"/>
      <c r="GVN848" s="32"/>
      <c r="GVO848" s="32"/>
      <c r="GVP848" s="32"/>
      <c r="GVQ848" s="32"/>
      <c r="GVR848" s="32"/>
      <c r="GVS848" s="32"/>
      <c r="GVT848" s="32"/>
      <c r="GVU848" s="32"/>
      <c r="GVV848" s="32"/>
      <c r="GVW848" s="32"/>
      <c r="GVX848" s="32"/>
      <c r="GVY848" s="32"/>
      <c r="GVZ848" s="32"/>
      <c r="GWA848" s="32"/>
      <c r="GWB848" s="32"/>
      <c r="GWC848" s="32"/>
      <c r="GWD848" s="32"/>
      <c r="GWE848" s="32"/>
      <c r="GWF848" s="32"/>
      <c r="GWG848" s="32"/>
      <c r="GWH848" s="32"/>
      <c r="GWI848" s="32"/>
      <c r="GWJ848" s="32"/>
      <c r="GWK848" s="32"/>
      <c r="GWL848" s="32"/>
      <c r="GWM848" s="32"/>
      <c r="GWN848" s="32"/>
      <c r="GWO848" s="32"/>
      <c r="GWP848" s="32"/>
      <c r="GWQ848" s="32"/>
      <c r="GWR848" s="32"/>
      <c r="GWS848" s="32"/>
      <c r="GWT848" s="32"/>
      <c r="GWU848" s="32"/>
      <c r="GWV848" s="32"/>
      <c r="GWW848" s="32"/>
      <c r="GWX848" s="32"/>
      <c r="GWY848" s="32"/>
      <c r="GWZ848" s="32"/>
      <c r="GXA848" s="32"/>
      <c r="GXB848" s="32"/>
      <c r="GXC848" s="32"/>
      <c r="GXD848" s="32"/>
      <c r="GXE848" s="32"/>
      <c r="GXF848" s="32"/>
      <c r="GXG848" s="32"/>
      <c r="GXH848" s="32"/>
      <c r="GXI848" s="32"/>
      <c r="GXJ848" s="32"/>
      <c r="GXK848" s="32"/>
      <c r="GXL848" s="32"/>
      <c r="GXM848" s="32"/>
      <c r="GXN848" s="32"/>
      <c r="GXO848" s="32"/>
      <c r="GXP848" s="32"/>
      <c r="GXQ848" s="32"/>
      <c r="GXR848" s="32"/>
      <c r="GXS848" s="32"/>
      <c r="GXT848" s="32"/>
      <c r="GXU848" s="32"/>
      <c r="GXV848" s="32"/>
      <c r="GXW848" s="32"/>
      <c r="GXX848" s="32"/>
      <c r="GXY848" s="32"/>
      <c r="GXZ848" s="32"/>
      <c r="GYA848" s="32"/>
      <c r="GYB848" s="32"/>
      <c r="GYC848" s="32"/>
      <c r="GYD848" s="32"/>
      <c r="GYE848" s="32"/>
      <c r="GYF848" s="32"/>
      <c r="GYG848" s="32"/>
      <c r="GYH848" s="32"/>
      <c r="GYI848" s="32"/>
      <c r="GYJ848" s="32"/>
      <c r="GYK848" s="32"/>
      <c r="GYL848" s="32"/>
      <c r="GYM848" s="32"/>
      <c r="GYN848" s="32"/>
      <c r="GYO848" s="32"/>
      <c r="GYP848" s="32"/>
      <c r="GYQ848" s="32"/>
      <c r="GYR848" s="32"/>
      <c r="GYS848" s="32"/>
      <c r="GYT848" s="32"/>
      <c r="GYU848" s="32"/>
      <c r="GYV848" s="32"/>
      <c r="GYW848" s="32"/>
      <c r="GYX848" s="32"/>
      <c r="GYY848" s="32"/>
      <c r="GYZ848" s="32"/>
      <c r="GZA848" s="32"/>
      <c r="GZB848" s="32"/>
      <c r="GZC848" s="32"/>
      <c r="GZD848" s="32"/>
      <c r="GZE848" s="32"/>
      <c r="GZF848" s="32"/>
      <c r="GZG848" s="32"/>
      <c r="GZH848" s="32"/>
      <c r="GZI848" s="32"/>
      <c r="GZJ848" s="32"/>
      <c r="GZK848" s="32"/>
      <c r="GZL848" s="32"/>
      <c r="GZM848" s="32"/>
      <c r="GZN848" s="32"/>
      <c r="GZO848" s="32"/>
      <c r="GZP848" s="32"/>
      <c r="GZQ848" s="32"/>
      <c r="GZR848" s="32"/>
      <c r="GZS848" s="32"/>
      <c r="GZT848" s="32"/>
      <c r="GZU848" s="32"/>
      <c r="GZV848" s="32"/>
      <c r="GZW848" s="32"/>
      <c r="GZX848" s="32"/>
      <c r="GZY848" s="32"/>
      <c r="GZZ848" s="32"/>
      <c r="HAA848" s="32"/>
      <c r="HAB848" s="32"/>
      <c r="HAC848" s="32"/>
      <c r="HAD848" s="32"/>
      <c r="HAE848" s="32"/>
      <c r="HAF848" s="32"/>
      <c r="HAG848" s="32"/>
      <c r="HAH848" s="32"/>
      <c r="HAI848" s="32"/>
      <c r="HAJ848" s="32"/>
      <c r="HAK848" s="32"/>
      <c r="HAL848" s="32"/>
      <c r="HAM848" s="32"/>
      <c r="HAN848" s="32"/>
      <c r="HAO848" s="32"/>
      <c r="HAP848" s="32"/>
      <c r="HAQ848" s="32"/>
      <c r="HAR848" s="32"/>
      <c r="HAS848" s="32"/>
      <c r="HAT848" s="32"/>
      <c r="HAU848" s="32"/>
      <c r="HAV848" s="32"/>
      <c r="HAW848" s="32"/>
      <c r="HAX848" s="32"/>
      <c r="HAY848" s="32"/>
      <c r="HAZ848" s="32"/>
      <c r="HBA848" s="32"/>
      <c r="HBB848" s="32"/>
      <c r="HBC848" s="32"/>
      <c r="HBD848" s="32"/>
      <c r="HBE848" s="32"/>
      <c r="HBF848" s="32"/>
      <c r="HBG848" s="32"/>
      <c r="HBH848" s="32"/>
      <c r="HBI848" s="32"/>
      <c r="HBJ848" s="32"/>
      <c r="HBK848" s="32"/>
      <c r="HBL848" s="32"/>
      <c r="HBM848" s="32"/>
      <c r="HBN848" s="32"/>
      <c r="HBO848" s="32"/>
      <c r="HBP848" s="32"/>
      <c r="HBQ848" s="32"/>
      <c r="HBR848" s="32"/>
      <c r="HBS848" s="32"/>
      <c r="HBT848" s="32"/>
      <c r="HBU848" s="32"/>
      <c r="HBV848" s="32"/>
      <c r="HBW848" s="32"/>
      <c r="HBX848" s="32"/>
      <c r="HBY848" s="32"/>
      <c r="HBZ848" s="32"/>
      <c r="HCA848" s="32"/>
      <c r="HCB848" s="32"/>
      <c r="HCC848" s="32"/>
      <c r="HCD848" s="32"/>
      <c r="HCE848" s="32"/>
      <c r="HCF848" s="32"/>
      <c r="HCG848" s="32"/>
      <c r="HCH848" s="32"/>
      <c r="HCI848" s="32"/>
      <c r="HCJ848" s="32"/>
      <c r="HCK848" s="32"/>
      <c r="HCL848" s="32"/>
      <c r="HCM848" s="32"/>
      <c r="HCN848" s="32"/>
      <c r="HCO848" s="32"/>
      <c r="HCP848" s="32"/>
      <c r="HCQ848" s="32"/>
      <c r="HCR848" s="32"/>
      <c r="HCS848" s="32"/>
      <c r="HCT848" s="32"/>
      <c r="HCU848" s="32"/>
      <c r="HCV848" s="32"/>
      <c r="HCW848" s="32"/>
      <c r="HCX848" s="32"/>
      <c r="HCY848" s="32"/>
      <c r="HCZ848" s="32"/>
      <c r="HDA848" s="32"/>
      <c r="HDB848" s="32"/>
      <c r="HDC848" s="32"/>
      <c r="HDD848" s="32"/>
      <c r="HDE848" s="32"/>
      <c r="HDF848" s="32"/>
      <c r="HDG848" s="32"/>
      <c r="HDH848" s="32"/>
      <c r="HDI848" s="32"/>
      <c r="HDJ848" s="32"/>
      <c r="HDK848" s="32"/>
      <c r="HDL848" s="32"/>
      <c r="HDM848" s="32"/>
      <c r="HDN848" s="32"/>
      <c r="HDO848" s="32"/>
      <c r="HDP848" s="32"/>
      <c r="HDQ848" s="32"/>
      <c r="HDR848" s="32"/>
      <c r="HDS848" s="32"/>
      <c r="HDT848" s="32"/>
      <c r="HDU848" s="32"/>
      <c r="HDV848" s="32"/>
      <c r="HDW848" s="32"/>
      <c r="HDX848" s="32"/>
      <c r="HDY848" s="32"/>
      <c r="HDZ848" s="32"/>
      <c r="HEA848" s="32"/>
      <c r="HEB848" s="32"/>
      <c r="HEC848" s="32"/>
      <c r="HED848" s="32"/>
      <c r="HEE848" s="32"/>
      <c r="HEF848" s="32"/>
      <c r="HEG848" s="32"/>
      <c r="HEH848" s="32"/>
      <c r="HEI848" s="32"/>
      <c r="HEJ848" s="32"/>
      <c r="HEK848" s="32"/>
      <c r="HEL848" s="32"/>
      <c r="HEM848" s="32"/>
      <c r="HEN848" s="32"/>
      <c r="HEO848" s="32"/>
      <c r="HEP848" s="32"/>
      <c r="HEQ848" s="32"/>
      <c r="HER848" s="32"/>
      <c r="HES848" s="32"/>
      <c r="HET848" s="32"/>
      <c r="HEU848" s="32"/>
      <c r="HEV848" s="32"/>
      <c r="HEW848" s="32"/>
      <c r="HEX848" s="32"/>
      <c r="HEY848" s="32"/>
      <c r="HEZ848" s="32"/>
      <c r="HFA848" s="32"/>
      <c r="HFB848" s="32"/>
      <c r="HFC848" s="32"/>
      <c r="HFD848" s="32"/>
      <c r="HFE848" s="32"/>
      <c r="HFF848" s="32"/>
      <c r="HFG848" s="32"/>
      <c r="HFH848" s="32"/>
      <c r="HFI848" s="32"/>
      <c r="HFJ848" s="32"/>
      <c r="HFK848" s="32"/>
      <c r="HFL848" s="32"/>
      <c r="HFM848" s="32"/>
      <c r="HFN848" s="32"/>
      <c r="HFO848" s="32"/>
      <c r="HFP848" s="32"/>
      <c r="HFQ848" s="32"/>
      <c r="HFR848" s="32"/>
      <c r="HFS848" s="32"/>
      <c r="HFT848" s="32"/>
      <c r="HFU848" s="32"/>
      <c r="HFV848" s="32"/>
      <c r="HFW848" s="32"/>
      <c r="HFX848" s="32"/>
      <c r="HFY848" s="32"/>
      <c r="HFZ848" s="32"/>
      <c r="HGA848" s="32"/>
      <c r="HGB848" s="32"/>
      <c r="HGC848" s="32"/>
      <c r="HGD848" s="32"/>
      <c r="HGE848" s="32"/>
      <c r="HGF848" s="32"/>
      <c r="HGG848" s="32"/>
      <c r="HGH848" s="32"/>
      <c r="HGI848" s="32"/>
      <c r="HGJ848" s="32"/>
      <c r="HGK848" s="32"/>
      <c r="HGL848" s="32"/>
      <c r="HGM848" s="32"/>
      <c r="HGN848" s="32"/>
      <c r="HGO848" s="32"/>
      <c r="HGP848" s="32"/>
      <c r="HGQ848" s="32"/>
      <c r="HGR848" s="32"/>
      <c r="HGS848" s="32"/>
      <c r="HGT848" s="32"/>
      <c r="HGU848" s="32"/>
      <c r="HGV848" s="32"/>
      <c r="HGW848" s="32"/>
      <c r="HGX848" s="32"/>
      <c r="HGY848" s="32"/>
      <c r="HGZ848" s="32"/>
      <c r="HHA848" s="32"/>
      <c r="HHB848" s="32"/>
      <c r="HHC848" s="32"/>
      <c r="HHD848" s="32"/>
      <c r="HHE848" s="32"/>
      <c r="HHF848" s="32"/>
      <c r="HHG848" s="32"/>
      <c r="HHH848" s="32"/>
      <c r="HHI848" s="32"/>
      <c r="HHJ848" s="32"/>
      <c r="HHK848" s="32"/>
      <c r="HHL848" s="32"/>
      <c r="HHM848" s="32"/>
      <c r="HHN848" s="32"/>
      <c r="HHO848" s="32"/>
      <c r="HHP848" s="32"/>
      <c r="HHQ848" s="32"/>
      <c r="HHR848" s="32"/>
      <c r="HHS848" s="32"/>
      <c r="HHT848" s="32"/>
      <c r="HHU848" s="32"/>
      <c r="HHV848" s="32"/>
      <c r="HHW848" s="32"/>
      <c r="HHX848" s="32"/>
      <c r="HHY848" s="32"/>
      <c r="HHZ848" s="32"/>
      <c r="HIA848" s="32"/>
      <c r="HIB848" s="32"/>
      <c r="HIC848" s="32"/>
      <c r="HID848" s="32"/>
      <c r="HIE848" s="32"/>
      <c r="HIF848" s="32"/>
      <c r="HIG848" s="32"/>
      <c r="HIH848" s="32"/>
      <c r="HII848" s="32"/>
      <c r="HIJ848" s="32"/>
      <c r="HIK848" s="32"/>
      <c r="HIL848" s="32"/>
      <c r="HIM848" s="32"/>
      <c r="HIN848" s="32"/>
      <c r="HIO848" s="32"/>
      <c r="HIP848" s="32"/>
      <c r="HIQ848" s="32"/>
      <c r="HIR848" s="32"/>
      <c r="HIS848" s="32"/>
      <c r="HIT848" s="32"/>
      <c r="HIU848" s="32"/>
      <c r="HIV848" s="32"/>
      <c r="HIW848" s="32"/>
      <c r="HIX848" s="32"/>
      <c r="HIY848" s="32"/>
      <c r="HIZ848" s="32"/>
      <c r="HJA848" s="32"/>
      <c r="HJB848" s="32"/>
      <c r="HJC848" s="32"/>
      <c r="HJD848" s="32"/>
      <c r="HJE848" s="32"/>
      <c r="HJF848" s="32"/>
      <c r="HJG848" s="32"/>
      <c r="HJH848" s="32"/>
      <c r="HJI848" s="32"/>
      <c r="HJJ848" s="32"/>
      <c r="HJK848" s="32"/>
      <c r="HJL848" s="32"/>
      <c r="HJM848" s="32"/>
      <c r="HJN848" s="32"/>
      <c r="HJO848" s="32"/>
      <c r="HJP848" s="32"/>
      <c r="HJQ848" s="32"/>
      <c r="HJR848" s="32"/>
      <c r="HJS848" s="32"/>
      <c r="HJT848" s="32"/>
      <c r="HJU848" s="32"/>
      <c r="HJV848" s="32"/>
      <c r="HJW848" s="32"/>
      <c r="HJX848" s="32"/>
      <c r="HJY848" s="32"/>
      <c r="HJZ848" s="32"/>
      <c r="HKA848" s="32"/>
      <c r="HKB848" s="32"/>
      <c r="HKC848" s="32"/>
      <c r="HKD848" s="32"/>
      <c r="HKE848" s="32"/>
      <c r="HKF848" s="32"/>
      <c r="HKG848" s="32"/>
      <c r="HKH848" s="32"/>
      <c r="HKI848" s="32"/>
      <c r="HKJ848" s="32"/>
      <c r="HKK848" s="32"/>
      <c r="HKL848" s="32"/>
      <c r="HKM848" s="32"/>
      <c r="HKN848" s="32"/>
      <c r="HKO848" s="32"/>
      <c r="HKP848" s="32"/>
      <c r="HKQ848" s="32"/>
      <c r="HKR848" s="32"/>
      <c r="HKS848" s="32"/>
      <c r="HKT848" s="32"/>
      <c r="HKU848" s="32"/>
      <c r="HKV848" s="32"/>
      <c r="HKW848" s="32"/>
      <c r="HKX848" s="32"/>
      <c r="HKY848" s="32"/>
      <c r="HKZ848" s="32"/>
      <c r="HLA848" s="32"/>
      <c r="HLB848" s="32"/>
      <c r="HLC848" s="32"/>
      <c r="HLD848" s="32"/>
      <c r="HLE848" s="32"/>
      <c r="HLF848" s="32"/>
      <c r="HLG848" s="32"/>
      <c r="HLH848" s="32"/>
      <c r="HLI848" s="32"/>
      <c r="HLJ848" s="32"/>
      <c r="HLK848" s="32"/>
      <c r="HLL848" s="32"/>
      <c r="HLM848" s="32"/>
      <c r="HLN848" s="32"/>
      <c r="HLO848" s="32"/>
      <c r="HLP848" s="32"/>
      <c r="HLQ848" s="32"/>
      <c r="HLR848" s="32"/>
      <c r="HLS848" s="32"/>
      <c r="HLT848" s="32"/>
      <c r="HLU848" s="32"/>
      <c r="HLV848" s="32"/>
      <c r="HLW848" s="32"/>
      <c r="HLX848" s="32"/>
      <c r="HLY848" s="32"/>
      <c r="HLZ848" s="32"/>
      <c r="HMA848" s="32"/>
      <c r="HMB848" s="32"/>
      <c r="HMC848" s="32"/>
      <c r="HMD848" s="32"/>
      <c r="HME848" s="32"/>
      <c r="HMF848" s="32"/>
      <c r="HMG848" s="32"/>
      <c r="HMH848" s="32"/>
      <c r="HMI848" s="32"/>
      <c r="HMJ848" s="32"/>
      <c r="HMK848" s="32"/>
      <c r="HML848" s="32"/>
      <c r="HMM848" s="32"/>
      <c r="HMN848" s="32"/>
      <c r="HMO848" s="32"/>
      <c r="HMP848" s="32"/>
      <c r="HMQ848" s="32"/>
      <c r="HMR848" s="32"/>
      <c r="HMS848" s="32"/>
      <c r="HMT848" s="32"/>
      <c r="HMU848" s="32"/>
      <c r="HMV848" s="32"/>
      <c r="HMW848" s="32"/>
      <c r="HMX848" s="32"/>
      <c r="HMY848" s="32"/>
      <c r="HMZ848" s="32"/>
      <c r="HNA848" s="32"/>
      <c r="HNB848" s="32"/>
      <c r="HNC848" s="32"/>
      <c r="HND848" s="32"/>
      <c r="HNE848" s="32"/>
      <c r="HNF848" s="32"/>
      <c r="HNG848" s="32"/>
      <c r="HNH848" s="32"/>
      <c r="HNI848" s="32"/>
      <c r="HNJ848" s="32"/>
      <c r="HNK848" s="32"/>
      <c r="HNL848" s="32"/>
      <c r="HNM848" s="32"/>
      <c r="HNN848" s="32"/>
      <c r="HNO848" s="32"/>
      <c r="HNP848" s="32"/>
      <c r="HNQ848" s="32"/>
      <c r="HNR848" s="32"/>
      <c r="HNS848" s="32"/>
      <c r="HNT848" s="32"/>
      <c r="HNU848" s="32"/>
      <c r="HNV848" s="32"/>
      <c r="HNW848" s="32"/>
      <c r="HNX848" s="32"/>
      <c r="HNY848" s="32"/>
      <c r="HNZ848" s="32"/>
      <c r="HOA848" s="32"/>
      <c r="HOB848" s="32"/>
      <c r="HOC848" s="32"/>
      <c r="HOD848" s="32"/>
      <c r="HOE848" s="32"/>
      <c r="HOF848" s="32"/>
      <c r="HOG848" s="32"/>
      <c r="HOH848" s="32"/>
      <c r="HOI848" s="32"/>
      <c r="HOJ848" s="32"/>
      <c r="HOK848" s="32"/>
      <c r="HOL848" s="32"/>
      <c r="HOM848" s="32"/>
      <c r="HON848" s="32"/>
      <c r="HOO848" s="32"/>
      <c r="HOP848" s="32"/>
      <c r="HOQ848" s="32"/>
      <c r="HOR848" s="32"/>
      <c r="HOS848" s="32"/>
      <c r="HOT848" s="32"/>
      <c r="HOU848" s="32"/>
      <c r="HOV848" s="32"/>
      <c r="HOW848" s="32"/>
      <c r="HOX848" s="32"/>
      <c r="HOY848" s="32"/>
      <c r="HOZ848" s="32"/>
      <c r="HPA848" s="32"/>
      <c r="HPB848" s="32"/>
      <c r="HPC848" s="32"/>
      <c r="HPD848" s="32"/>
      <c r="HPE848" s="32"/>
      <c r="HPF848" s="32"/>
      <c r="HPG848" s="32"/>
      <c r="HPH848" s="32"/>
      <c r="HPI848" s="32"/>
      <c r="HPJ848" s="32"/>
      <c r="HPK848" s="32"/>
      <c r="HPL848" s="32"/>
      <c r="HPM848" s="32"/>
      <c r="HPN848" s="32"/>
      <c r="HPO848" s="32"/>
      <c r="HPP848" s="32"/>
      <c r="HPQ848" s="32"/>
      <c r="HPR848" s="32"/>
      <c r="HPS848" s="32"/>
      <c r="HPT848" s="32"/>
      <c r="HPU848" s="32"/>
      <c r="HPV848" s="32"/>
      <c r="HPW848" s="32"/>
      <c r="HPX848" s="32"/>
      <c r="HPY848" s="32"/>
      <c r="HPZ848" s="32"/>
      <c r="HQA848" s="32"/>
      <c r="HQB848" s="32"/>
      <c r="HQC848" s="32"/>
      <c r="HQD848" s="32"/>
      <c r="HQE848" s="32"/>
      <c r="HQF848" s="32"/>
      <c r="HQG848" s="32"/>
      <c r="HQH848" s="32"/>
      <c r="HQI848" s="32"/>
      <c r="HQJ848" s="32"/>
      <c r="HQK848" s="32"/>
      <c r="HQL848" s="32"/>
      <c r="HQM848" s="32"/>
      <c r="HQN848" s="32"/>
      <c r="HQO848" s="32"/>
      <c r="HQP848" s="32"/>
      <c r="HQQ848" s="32"/>
      <c r="HQR848" s="32"/>
      <c r="HQS848" s="32"/>
      <c r="HQT848" s="32"/>
      <c r="HQU848" s="32"/>
      <c r="HQV848" s="32"/>
      <c r="HQW848" s="32"/>
      <c r="HQX848" s="32"/>
      <c r="HQY848" s="32"/>
      <c r="HQZ848" s="32"/>
      <c r="HRA848" s="32"/>
      <c r="HRB848" s="32"/>
      <c r="HRC848" s="32"/>
      <c r="HRD848" s="32"/>
      <c r="HRE848" s="32"/>
      <c r="HRF848" s="32"/>
      <c r="HRG848" s="32"/>
      <c r="HRH848" s="32"/>
      <c r="HRI848" s="32"/>
      <c r="HRJ848" s="32"/>
      <c r="HRK848" s="32"/>
      <c r="HRL848" s="32"/>
      <c r="HRM848" s="32"/>
      <c r="HRN848" s="32"/>
      <c r="HRO848" s="32"/>
      <c r="HRP848" s="32"/>
      <c r="HRQ848" s="32"/>
      <c r="HRR848" s="32"/>
      <c r="HRS848" s="32"/>
      <c r="HRT848" s="32"/>
      <c r="HRU848" s="32"/>
      <c r="HRV848" s="32"/>
      <c r="HRW848" s="32"/>
      <c r="HRX848" s="32"/>
      <c r="HRY848" s="32"/>
      <c r="HRZ848" s="32"/>
      <c r="HSA848" s="32"/>
      <c r="HSB848" s="32"/>
      <c r="HSC848" s="32"/>
      <c r="HSD848" s="32"/>
      <c r="HSE848" s="32"/>
      <c r="HSF848" s="32"/>
      <c r="HSG848" s="32"/>
      <c r="HSH848" s="32"/>
      <c r="HSI848" s="32"/>
      <c r="HSJ848" s="32"/>
      <c r="HSK848" s="32"/>
      <c r="HSL848" s="32"/>
      <c r="HSM848" s="32"/>
      <c r="HSN848" s="32"/>
      <c r="HSO848" s="32"/>
      <c r="HSP848" s="32"/>
      <c r="HSQ848" s="32"/>
      <c r="HSR848" s="32"/>
      <c r="HSS848" s="32"/>
      <c r="HST848" s="32"/>
      <c r="HSU848" s="32"/>
      <c r="HSV848" s="32"/>
      <c r="HSW848" s="32"/>
      <c r="HSX848" s="32"/>
      <c r="HSY848" s="32"/>
      <c r="HSZ848" s="32"/>
      <c r="HTA848" s="32"/>
      <c r="HTB848" s="32"/>
      <c r="HTC848" s="32"/>
      <c r="HTD848" s="32"/>
      <c r="HTE848" s="32"/>
      <c r="HTF848" s="32"/>
      <c r="HTG848" s="32"/>
      <c r="HTH848" s="32"/>
      <c r="HTI848" s="32"/>
      <c r="HTJ848" s="32"/>
      <c r="HTK848" s="32"/>
      <c r="HTL848" s="32"/>
      <c r="HTM848" s="32"/>
      <c r="HTN848" s="32"/>
      <c r="HTO848" s="32"/>
      <c r="HTP848" s="32"/>
      <c r="HTQ848" s="32"/>
      <c r="HTR848" s="32"/>
      <c r="HTS848" s="32"/>
      <c r="HTT848" s="32"/>
      <c r="HTU848" s="32"/>
      <c r="HTV848" s="32"/>
      <c r="HTW848" s="32"/>
      <c r="HTX848" s="32"/>
      <c r="HTY848" s="32"/>
      <c r="HTZ848" s="32"/>
      <c r="HUA848" s="32"/>
      <c r="HUB848" s="32"/>
      <c r="HUC848" s="32"/>
      <c r="HUD848" s="32"/>
      <c r="HUE848" s="32"/>
      <c r="HUF848" s="32"/>
      <c r="HUG848" s="32"/>
      <c r="HUH848" s="32"/>
      <c r="HUI848" s="32"/>
      <c r="HUJ848" s="32"/>
      <c r="HUK848" s="32"/>
      <c r="HUL848" s="32"/>
      <c r="HUM848" s="32"/>
      <c r="HUN848" s="32"/>
      <c r="HUO848" s="32"/>
      <c r="HUP848" s="32"/>
      <c r="HUQ848" s="32"/>
      <c r="HUR848" s="32"/>
      <c r="HUS848" s="32"/>
      <c r="HUT848" s="32"/>
      <c r="HUU848" s="32"/>
      <c r="HUV848" s="32"/>
      <c r="HUW848" s="32"/>
      <c r="HUX848" s="32"/>
      <c r="HUY848" s="32"/>
      <c r="HUZ848" s="32"/>
      <c r="HVA848" s="32"/>
      <c r="HVB848" s="32"/>
      <c r="HVC848" s="32"/>
      <c r="HVD848" s="32"/>
      <c r="HVE848" s="32"/>
      <c r="HVF848" s="32"/>
      <c r="HVG848" s="32"/>
      <c r="HVH848" s="32"/>
      <c r="HVI848" s="32"/>
      <c r="HVJ848" s="32"/>
      <c r="HVK848" s="32"/>
      <c r="HVL848" s="32"/>
      <c r="HVM848" s="32"/>
      <c r="HVN848" s="32"/>
      <c r="HVO848" s="32"/>
      <c r="HVP848" s="32"/>
      <c r="HVQ848" s="32"/>
      <c r="HVR848" s="32"/>
      <c r="HVS848" s="32"/>
      <c r="HVT848" s="32"/>
      <c r="HVU848" s="32"/>
      <c r="HVV848" s="32"/>
      <c r="HVW848" s="32"/>
      <c r="HVX848" s="32"/>
      <c r="HVY848" s="32"/>
      <c r="HVZ848" s="32"/>
      <c r="HWA848" s="32"/>
      <c r="HWB848" s="32"/>
      <c r="HWC848" s="32"/>
      <c r="HWD848" s="32"/>
      <c r="HWE848" s="32"/>
      <c r="HWF848" s="32"/>
      <c r="HWG848" s="32"/>
      <c r="HWH848" s="32"/>
      <c r="HWI848" s="32"/>
      <c r="HWJ848" s="32"/>
      <c r="HWK848" s="32"/>
      <c r="HWL848" s="32"/>
      <c r="HWM848" s="32"/>
      <c r="HWN848" s="32"/>
      <c r="HWO848" s="32"/>
      <c r="HWP848" s="32"/>
      <c r="HWQ848" s="32"/>
      <c r="HWR848" s="32"/>
      <c r="HWS848" s="32"/>
      <c r="HWT848" s="32"/>
      <c r="HWU848" s="32"/>
      <c r="HWV848" s="32"/>
      <c r="HWW848" s="32"/>
      <c r="HWX848" s="32"/>
      <c r="HWY848" s="32"/>
      <c r="HWZ848" s="32"/>
      <c r="HXA848" s="32"/>
      <c r="HXB848" s="32"/>
      <c r="HXC848" s="32"/>
      <c r="HXD848" s="32"/>
      <c r="HXE848" s="32"/>
      <c r="HXF848" s="32"/>
      <c r="HXG848" s="32"/>
      <c r="HXH848" s="32"/>
      <c r="HXI848" s="32"/>
      <c r="HXJ848" s="32"/>
      <c r="HXK848" s="32"/>
      <c r="HXL848" s="32"/>
      <c r="HXM848" s="32"/>
      <c r="HXN848" s="32"/>
      <c r="HXO848" s="32"/>
      <c r="HXP848" s="32"/>
      <c r="HXQ848" s="32"/>
      <c r="HXR848" s="32"/>
      <c r="HXS848" s="32"/>
      <c r="HXT848" s="32"/>
      <c r="HXU848" s="32"/>
      <c r="HXV848" s="32"/>
      <c r="HXW848" s="32"/>
      <c r="HXX848" s="32"/>
      <c r="HXY848" s="32"/>
      <c r="HXZ848" s="32"/>
      <c r="HYA848" s="32"/>
      <c r="HYB848" s="32"/>
      <c r="HYC848" s="32"/>
      <c r="HYD848" s="32"/>
      <c r="HYE848" s="32"/>
      <c r="HYF848" s="32"/>
      <c r="HYG848" s="32"/>
      <c r="HYH848" s="32"/>
      <c r="HYI848" s="32"/>
      <c r="HYJ848" s="32"/>
      <c r="HYK848" s="32"/>
      <c r="HYL848" s="32"/>
      <c r="HYM848" s="32"/>
      <c r="HYN848" s="32"/>
      <c r="HYO848" s="32"/>
      <c r="HYP848" s="32"/>
      <c r="HYQ848" s="32"/>
      <c r="HYR848" s="32"/>
      <c r="HYS848" s="32"/>
      <c r="HYT848" s="32"/>
      <c r="HYU848" s="32"/>
      <c r="HYV848" s="32"/>
      <c r="HYW848" s="32"/>
      <c r="HYX848" s="32"/>
      <c r="HYY848" s="32"/>
      <c r="HYZ848" s="32"/>
      <c r="HZA848" s="32"/>
      <c r="HZB848" s="32"/>
      <c r="HZC848" s="32"/>
      <c r="HZD848" s="32"/>
      <c r="HZE848" s="32"/>
      <c r="HZF848" s="32"/>
      <c r="HZG848" s="32"/>
      <c r="HZH848" s="32"/>
      <c r="HZI848" s="32"/>
      <c r="HZJ848" s="32"/>
      <c r="HZK848" s="32"/>
      <c r="HZL848" s="32"/>
      <c r="HZM848" s="32"/>
      <c r="HZN848" s="32"/>
      <c r="HZO848" s="32"/>
      <c r="HZP848" s="32"/>
      <c r="HZQ848" s="32"/>
      <c r="HZR848" s="32"/>
      <c r="HZS848" s="32"/>
      <c r="HZT848" s="32"/>
      <c r="HZU848" s="32"/>
      <c r="HZV848" s="32"/>
      <c r="HZW848" s="32"/>
      <c r="HZX848" s="32"/>
      <c r="HZY848" s="32"/>
      <c r="HZZ848" s="32"/>
      <c r="IAA848" s="32"/>
      <c r="IAB848" s="32"/>
      <c r="IAC848" s="32"/>
      <c r="IAD848" s="32"/>
      <c r="IAE848" s="32"/>
      <c r="IAF848" s="32"/>
      <c r="IAG848" s="32"/>
      <c r="IAH848" s="32"/>
      <c r="IAI848" s="32"/>
      <c r="IAJ848" s="32"/>
      <c r="IAK848" s="32"/>
      <c r="IAL848" s="32"/>
      <c r="IAM848" s="32"/>
      <c r="IAN848" s="32"/>
      <c r="IAO848" s="32"/>
      <c r="IAP848" s="32"/>
      <c r="IAQ848" s="32"/>
      <c r="IAR848" s="32"/>
      <c r="IAS848" s="32"/>
      <c r="IAT848" s="32"/>
      <c r="IAU848" s="32"/>
      <c r="IAV848" s="32"/>
      <c r="IAW848" s="32"/>
      <c r="IAX848" s="32"/>
      <c r="IAY848" s="32"/>
      <c r="IAZ848" s="32"/>
      <c r="IBA848" s="32"/>
      <c r="IBB848" s="32"/>
      <c r="IBC848" s="32"/>
      <c r="IBD848" s="32"/>
      <c r="IBE848" s="32"/>
      <c r="IBF848" s="32"/>
      <c r="IBG848" s="32"/>
      <c r="IBH848" s="32"/>
      <c r="IBI848" s="32"/>
      <c r="IBJ848" s="32"/>
      <c r="IBK848" s="32"/>
      <c r="IBL848" s="32"/>
      <c r="IBM848" s="32"/>
      <c r="IBN848" s="32"/>
      <c r="IBO848" s="32"/>
      <c r="IBP848" s="32"/>
      <c r="IBQ848" s="32"/>
      <c r="IBR848" s="32"/>
      <c r="IBS848" s="32"/>
      <c r="IBT848" s="32"/>
      <c r="IBU848" s="32"/>
      <c r="IBV848" s="32"/>
      <c r="IBW848" s="32"/>
      <c r="IBX848" s="32"/>
      <c r="IBY848" s="32"/>
      <c r="IBZ848" s="32"/>
      <c r="ICA848" s="32"/>
      <c r="ICB848" s="32"/>
      <c r="ICC848" s="32"/>
      <c r="ICD848" s="32"/>
      <c r="ICE848" s="32"/>
      <c r="ICF848" s="32"/>
      <c r="ICG848" s="32"/>
      <c r="ICH848" s="32"/>
      <c r="ICI848" s="32"/>
      <c r="ICJ848" s="32"/>
      <c r="ICK848" s="32"/>
      <c r="ICL848" s="32"/>
      <c r="ICM848" s="32"/>
      <c r="ICN848" s="32"/>
      <c r="ICO848" s="32"/>
      <c r="ICP848" s="32"/>
      <c r="ICQ848" s="32"/>
      <c r="ICR848" s="32"/>
      <c r="ICS848" s="32"/>
      <c r="ICT848" s="32"/>
      <c r="ICU848" s="32"/>
      <c r="ICV848" s="32"/>
      <c r="ICW848" s="32"/>
      <c r="ICX848" s="32"/>
      <c r="ICY848" s="32"/>
      <c r="ICZ848" s="32"/>
      <c r="IDA848" s="32"/>
      <c r="IDB848" s="32"/>
      <c r="IDC848" s="32"/>
      <c r="IDD848" s="32"/>
      <c r="IDE848" s="32"/>
      <c r="IDF848" s="32"/>
      <c r="IDG848" s="32"/>
      <c r="IDH848" s="32"/>
      <c r="IDI848" s="32"/>
      <c r="IDJ848" s="32"/>
      <c r="IDK848" s="32"/>
      <c r="IDL848" s="32"/>
      <c r="IDM848" s="32"/>
      <c r="IDN848" s="32"/>
      <c r="IDO848" s="32"/>
      <c r="IDP848" s="32"/>
      <c r="IDQ848" s="32"/>
      <c r="IDR848" s="32"/>
      <c r="IDS848" s="32"/>
      <c r="IDT848" s="32"/>
      <c r="IDU848" s="32"/>
      <c r="IDV848" s="32"/>
      <c r="IDW848" s="32"/>
      <c r="IDX848" s="32"/>
      <c r="IDY848" s="32"/>
      <c r="IDZ848" s="32"/>
      <c r="IEA848" s="32"/>
      <c r="IEB848" s="32"/>
      <c r="IEC848" s="32"/>
      <c r="IED848" s="32"/>
      <c r="IEE848" s="32"/>
      <c r="IEF848" s="32"/>
      <c r="IEG848" s="32"/>
      <c r="IEH848" s="32"/>
      <c r="IEI848" s="32"/>
      <c r="IEJ848" s="32"/>
      <c r="IEK848" s="32"/>
      <c r="IEL848" s="32"/>
      <c r="IEM848" s="32"/>
      <c r="IEN848" s="32"/>
      <c r="IEO848" s="32"/>
      <c r="IEP848" s="32"/>
      <c r="IEQ848" s="32"/>
      <c r="IER848" s="32"/>
      <c r="IES848" s="32"/>
      <c r="IET848" s="32"/>
      <c r="IEU848" s="32"/>
      <c r="IEV848" s="32"/>
      <c r="IEW848" s="32"/>
      <c r="IEX848" s="32"/>
      <c r="IEY848" s="32"/>
      <c r="IEZ848" s="32"/>
      <c r="IFA848" s="32"/>
      <c r="IFB848" s="32"/>
      <c r="IFC848" s="32"/>
      <c r="IFD848" s="32"/>
      <c r="IFE848" s="32"/>
      <c r="IFF848" s="32"/>
      <c r="IFG848" s="32"/>
      <c r="IFH848" s="32"/>
      <c r="IFI848" s="32"/>
      <c r="IFJ848" s="32"/>
      <c r="IFK848" s="32"/>
      <c r="IFL848" s="32"/>
      <c r="IFM848" s="32"/>
      <c r="IFN848" s="32"/>
      <c r="IFO848" s="32"/>
      <c r="IFP848" s="32"/>
      <c r="IFQ848" s="32"/>
      <c r="IFR848" s="32"/>
      <c r="IFS848" s="32"/>
      <c r="IFT848" s="32"/>
      <c r="IFU848" s="32"/>
      <c r="IFV848" s="32"/>
      <c r="IFW848" s="32"/>
      <c r="IFX848" s="32"/>
      <c r="IFY848" s="32"/>
      <c r="IFZ848" s="32"/>
      <c r="IGA848" s="32"/>
      <c r="IGB848" s="32"/>
      <c r="IGC848" s="32"/>
      <c r="IGD848" s="32"/>
      <c r="IGE848" s="32"/>
      <c r="IGF848" s="32"/>
      <c r="IGG848" s="32"/>
      <c r="IGH848" s="32"/>
      <c r="IGI848" s="32"/>
      <c r="IGJ848" s="32"/>
      <c r="IGK848" s="32"/>
      <c r="IGL848" s="32"/>
      <c r="IGM848" s="32"/>
      <c r="IGN848" s="32"/>
      <c r="IGO848" s="32"/>
      <c r="IGP848" s="32"/>
      <c r="IGQ848" s="32"/>
      <c r="IGR848" s="32"/>
      <c r="IGS848" s="32"/>
      <c r="IGT848" s="32"/>
      <c r="IGU848" s="32"/>
      <c r="IGV848" s="32"/>
      <c r="IGW848" s="32"/>
      <c r="IGX848" s="32"/>
      <c r="IGY848" s="32"/>
      <c r="IGZ848" s="32"/>
      <c r="IHA848" s="32"/>
      <c r="IHB848" s="32"/>
      <c r="IHC848" s="32"/>
      <c r="IHD848" s="32"/>
      <c r="IHE848" s="32"/>
      <c r="IHF848" s="32"/>
      <c r="IHG848" s="32"/>
      <c r="IHH848" s="32"/>
      <c r="IHI848" s="32"/>
      <c r="IHJ848" s="32"/>
      <c r="IHK848" s="32"/>
      <c r="IHL848" s="32"/>
      <c r="IHM848" s="32"/>
      <c r="IHN848" s="32"/>
      <c r="IHO848" s="32"/>
      <c r="IHP848" s="32"/>
      <c r="IHQ848" s="32"/>
      <c r="IHR848" s="32"/>
      <c r="IHS848" s="32"/>
      <c r="IHT848" s="32"/>
      <c r="IHU848" s="32"/>
      <c r="IHV848" s="32"/>
      <c r="IHW848" s="32"/>
      <c r="IHX848" s="32"/>
      <c r="IHY848" s="32"/>
      <c r="IHZ848" s="32"/>
      <c r="IIA848" s="32"/>
      <c r="IIB848" s="32"/>
      <c r="IIC848" s="32"/>
      <c r="IID848" s="32"/>
      <c r="IIE848" s="32"/>
      <c r="IIF848" s="32"/>
      <c r="IIG848" s="32"/>
      <c r="IIH848" s="32"/>
      <c r="III848" s="32"/>
      <c r="IIJ848" s="32"/>
      <c r="IIK848" s="32"/>
      <c r="IIL848" s="32"/>
      <c r="IIM848" s="32"/>
      <c r="IIN848" s="32"/>
      <c r="IIO848" s="32"/>
      <c r="IIP848" s="32"/>
      <c r="IIQ848" s="32"/>
      <c r="IIR848" s="32"/>
      <c r="IIS848" s="32"/>
      <c r="IIT848" s="32"/>
      <c r="IIU848" s="32"/>
      <c r="IIV848" s="32"/>
      <c r="IIW848" s="32"/>
      <c r="IIX848" s="32"/>
      <c r="IIY848" s="32"/>
      <c r="IIZ848" s="32"/>
      <c r="IJA848" s="32"/>
      <c r="IJB848" s="32"/>
      <c r="IJC848" s="32"/>
      <c r="IJD848" s="32"/>
      <c r="IJE848" s="32"/>
      <c r="IJF848" s="32"/>
      <c r="IJG848" s="32"/>
      <c r="IJH848" s="32"/>
      <c r="IJI848" s="32"/>
      <c r="IJJ848" s="32"/>
      <c r="IJK848" s="32"/>
      <c r="IJL848" s="32"/>
      <c r="IJM848" s="32"/>
      <c r="IJN848" s="32"/>
      <c r="IJO848" s="32"/>
      <c r="IJP848" s="32"/>
      <c r="IJQ848" s="32"/>
      <c r="IJR848" s="32"/>
      <c r="IJS848" s="32"/>
      <c r="IJT848" s="32"/>
      <c r="IJU848" s="32"/>
      <c r="IJV848" s="32"/>
      <c r="IJW848" s="32"/>
      <c r="IJX848" s="32"/>
      <c r="IJY848" s="32"/>
      <c r="IJZ848" s="32"/>
      <c r="IKA848" s="32"/>
      <c r="IKB848" s="32"/>
      <c r="IKC848" s="32"/>
      <c r="IKD848" s="32"/>
      <c r="IKE848" s="32"/>
      <c r="IKF848" s="32"/>
      <c r="IKG848" s="32"/>
      <c r="IKH848" s="32"/>
      <c r="IKI848" s="32"/>
      <c r="IKJ848" s="32"/>
      <c r="IKK848" s="32"/>
      <c r="IKL848" s="32"/>
      <c r="IKM848" s="32"/>
      <c r="IKN848" s="32"/>
      <c r="IKO848" s="32"/>
      <c r="IKP848" s="32"/>
      <c r="IKQ848" s="32"/>
      <c r="IKR848" s="32"/>
      <c r="IKS848" s="32"/>
      <c r="IKT848" s="32"/>
      <c r="IKU848" s="32"/>
      <c r="IKV848" s="32"/>
      <c r="IKW848" s="32"/>
      <c r="IKX848" s="32"/>
      <c r="IKY848" s="32"/>
      <c r="IKZ848" s="32"/>
      <c r="ILA848" s="32"/>
      <c r="ILB848" s="32"/>
      <c r="ILC848" s="32"/>
      <c r="ILD848" s="32"/>
      <c r="ILE848" s="32"/>
      <c r="ILF848" s="32"/>
      <c r="ILG848" s="32"/>
      <c r="ILH848" s="32"/>
      <c r="ILI848" s="32"/>
      <c r="ILJ848" s="32"/>
      <c r="ILK848" s="32"/>
      <c r="ILL848" s="32"/>
      <c r="ILM848" s="32"/>
      <c r="ILN848" s="32"/>
      <c r="ILO848" s="32"/>
      <c r="ILP848" s="32"/>
      <c r="ILQ848" s="32"/>
      <c r="ILR848" s="32"/>
      <c r="ILS848" s="32"/>
      <c r="ILT848" s="32"/>
      <c r="ILU848" s="32"/>
      <c r="ILV848" s="32"/>
      <c r="ILW848" s="32"/>
      <c r="ILX848" s="32"/>
      <c r="ILY848" s="32"/>
      <c r="ILZ848" s="32"/>
      <c r="IMA848" s="32"/>
      <c r="IMB848" s="32"/>
      <c r="IMC848" s="32"/>
      <c r="IMD848" s="32"/>
      <c r="IME848" s="32"/>
      <c r="IMF848" s="32"/>
      <c r="IMG848" s="32"/>
      <c r="IMH848" s="32"/>
      <c r="IMI848" s="32"/>
      <c r="IMJ848" s="32"/>
      <c r="IMK848" s="32"/>
      <c r="IML848" s="32"/>
      <c r="IMM848" s="32"/>
      <c r="IMN848" s="32"/>
      <c r="IMO848" s="32"/>
      <c r="IMP848" s="32"/>
      <c r="IMQ848" s="32"/>
      <c r="IMR848" s="32"/>
      <c r="IMS848" s="32"/>
      <c r="IMT848" s="32"/>
      <c r="IMU848" s="32"/>
      <c r="IMV848" s="32"/>
      <c r="IMW848" s="32"/>
      <c r="IMX848" s="32"/>
      <c r="IMY848" s="32"/>
      <c r="IMZ848" s="32"/>
      <c r="INA848" s="32"/>
      <c r="INB848" s="32"/>
      <c r="INC848" s="32"/>
      <c r="IND848" s="32"/>
      <c r="INE848" s="32"/>
      <c r="INF848" s="32"/>
      <c r="ING848" s="32"/>
      <c r="INH848" s="32"/>
      <c r="INI848" s="32"/>
      <c r="INJ848" s="32"/>
      <c r="INK848" s="32"/>
      <c r="INL848" s="32"/>
      <c r="INM848" s="32"/>
      <c r="INN848" s="32"/>
      <c r="INO848" s="32"/>
      <c r="INP848" s="32"/>
      <c r="INQ848" s="32"/>
      <c r="INR848" s="32"/>
      <c r="INS848" s="32"/>
      <c r="INT848" s="32"/>
      <c r="INU848" s="32"/>
      <c r="INV848" s="32"/>
      <c r="INW848" s="32"/>
      <c r="INX848" s="32"/>
      <c r="INY848" s="32"/>
      <c r="INZ848" s="32"/>
      <c r="IOA848" s="32"/>
      <c r="IOB848" s="32"/>
      <c r="IOC848" s="32"/>
      <c r="IOD848" s="32"/>
      <c r="IOE848" s="32"/>
      <c r="IOF848" s="32"/>
      <c r="IOG848" s="32"/>
      <c r="IOH848" s="32"/>
      <c r="IOI848" s="32"/>
      <c r="IOJ848" s="32"/>
      <c r="IOK848" s="32"/>
      <c r="IOL848" s="32"/>
      <c r="IOM848" s="32"/>
      <c r="ION848" s="32"/>
      <c r="IOO848" s="32"/>
      <c r="IOP848" s="32"/>
      <c r="IOQ848" s="32"/>
      <c r="IOR848" s="32"/>
      <c r="IOS848" s="32"/>
      <c r="IOT848" s="32"/>
      <c r="IOU848" s="32"/>
      <c r="IOV848" s="32"/>
      <c r="IOW848" s="32"/>
      <c r="IOX848" s="32"/>
      <c r="IOY848" s="32"/>
      <c r="IOZ848" s="32"/>
      <c r="IPA848" s="32"/>
      <c r="IPB848" s="32"/>
      <c r="IPC848" s="32"/>
      <c r="IPD848" s="32"/>
      <c r="IPE848" s="32"/>
      <c r="IPF848" s="32"/>
      <c r="IPG848" s="32"/>
      <c r="IPH848" s="32"/>
      <c r="IPI848" s="32"/>
      <c r="IPJ848" s="32"/>
      <c r="IPK848" s="32"/>
      <c r="IPL848" s="32"/>
      <c r="IPM848" s="32"/>
      <c r="IPN848" s="32"/>
      <c r="IPO848" s="32"/>
      <c r="IPP848" s="32"/>
      <c r="IPQ848" s="32"/>
      <c r="IPR848" s="32"/>
      <c r="IPS848" s="32"/>
      <c r="IPT848" s="32"/>
      <c r="IPU848" s="32"/>
      <c r="IPV848" s="32"/>
      <c r="IPW848" s="32"/>
      <c r="IPX848" s="32"/>
      <c r="IPY848" s="32"/>
      <c r="IPZ848" s="32"/>
      <c r="IQA848" s="32"/>
      <c r="IQB848" s="32"/>
      <c r="IQC848" s="32"/>
      <c r="IQD848" s="32"/>
      <c r="IQE848" s="32"/>
      <c r="IQF848" s="32"/>
      <c r="IQG848" s="32"/>
      <c r="IQH848" s="32"/>
      <c r="IQI848" s="32"/>
      <c r="IQJ848" s="32"/>
      <c r="IQK848" s="32"/>
      <c r="IQL848" s="32"/>
      <c r="IQM848" s="32"/>
      <c r="IQN848" s="32"/>
      <c r="IQO848" s="32"/>
      <c r="IQP848" s="32"/>
      <c r="IQQ848" s="32"/>
      <c r="IQR848" s="32"/>
      <c r="IQS848" s="32"/>
      <c r="IQT848" s="32"/>
      <c r="IQU848" s="32"/>
      <c r="IQV848" s="32"/>
      <c r="IQW848" s="32"/>
      <c r="IQX848" s="32"/>
      <c r="IQY848" s="32"/>
      <c r="IQZ848" s="32"/>
      <c r="IRA848" s="32"/>
      <c r="IRB848" s="32"/>
      <c r="IRC848" s="32"/>
      <c r="IRD848" s="32"/>
      <c r="IRE848" s="32"/>
      <c r="IRF848" s="32"/>
      <c r="IRG848" s="32"/>
      <c r="IRH848" s="32"/>
      <c r="IRI848" s="32"/>
      <c r="IRJ848" s="32"/>
      <c r="IRK848" s="32"/>
      <c r="IRL848" s="32"/>
      <c r="IRM848" s="32"/>
      <c r="IRN848" s="32"/>
      <c r="IRO848" s="32"/>
      <c r="IRP848" s="32"/>
      <c r="IRQ848" s="32"/>
      <c r="IRR848" s="32"/>
      <c r="IRS848" s="32"/>
      <c r="IRT848" s="32"/>
      <c r="IRU848" s="32"/>
      <c r="IRV848" s="32"/>
      <c r="IRW848" s="32"/>
      <c r="IRX848" s="32"/>
      <c r="IRY848" s="32"/>
      <c r="IRZ848" s="32"/>
      <c r="ISA848" s="32"/>
      <c r="ISB848" s="32"/>
      <c r="ISC848" s="32"/>
      <c r="ISD848" s="32"/>
      <c r="ISE848" s="32"/>
      <c r="ISF848" s="32"/>
      <c r="ISG848" s="32"/>
      <c r="ISH848" s="32"/>
      <c r="ISI848" s="32"/>
      <c r="ISJ848" s="32"/>
      <c r="ISK848" s="32"/>
      <c r="ISL848" s="32"/>
      <c r="ISM848" s="32"/>
      <c r="ISN848" s="32"/>
      <c r="ISO848" s="32"/>
      <c r="ISP848" s="32"/>
      <c r="ISQ848" s="32"/>
      <c r="ISR848" s="32"/>
      <c r="ISS848" s="32"/>
      <c r="IST848" s="32"/>
      <c r="ISU848" s="32"/>
      <c r="ISV848" s="32"/>
      <c r="ISW848" s="32"/>
      <c r="ISX848" s="32"/>
      <c r="ISY848" s="32"/>
      <c r="ISZ848" s="32"/>
      <c r="ITA848" s="32"/>
      <c r="ITB848" s="32"/>
      <c r="ITC848" s="32"/>
      <c r="ITD848" s="32"/>
      <c r="ITE848" s="32"/>
      <c r="ITF848" s="32"/>
      <c r="ITG848" s="32"/>
      <c r="ITH848" s="32"/>
      <c r="ITI848" s="32"/>
      <c r="ITJ848" s="32"/>
      <c r="ITK848" s="32"/>
      <c r="ITL848" s="32"/>
      <c r="ITM848" s="32"/>
      <c r="ITN848" s="32"/>
      <c r="ITO848" s="32"/>
      <c r="ITP848" s="32"/>
      <c r="ITQ848" s="32"/>
      <c r="ITR848" s="32"/>
      <c r="ITS848" s="32"/>
      <c r="ITT848" s="32"/>
      <c r="ITU848" s="32"/>
      <c r="ITV848" s="32"/>
      <c r="ITW848" s="32"/>
      <c r="ITX848" s="32"/>
      <c r="ITY848" s="32"/>
      <c r="ITZ848" s="32"/>
      <c r="IUA848" s="32"/>
      <c r="IUB848" s="32"/>
      <c r="IUC848" s="32"/>
      <c r="IUD848" s="32"/>
      <c r="IUE848" s="32"/>
      <c r="IUF848" s="32"/>
      <c r="IUG848" s="32"/>
      <c r="IUH848" s="32"/>
      <c r="IUI848" s="32"/>
      <c r="IUJ848" s="32"/>
      <c r="IUK848" s="32"/>
      <c r="IUL848" s="32"/>
      <c r="IUM848" s="32"/>
      <c r="IUN848" s="32"/>
      <c r="IUO848" s="32"/>
      <c r="IUP848" s="32"/>
      <c r="IUQ848" s="32"/>
      <c r="IUR848" s="32"/>
      <c r="IUS848" s="32"/>
      <c r="IUT848" s="32"/>
      <c r="IUU848" s="32"/>
      <c r="IUV848" s="32"/>
      <c r="IUW848" s="32"/>
      <c r="IUX848" s="32"/>
      <c r="IUY848" s="32"/>
      <c r="IUZ848" s="32"/>
      <c r="IVA848" s="32"/>
      <c r="IVB848" s="32"/>
      <c r="IVC848" s="32"/>
      <c r="IVD848" s="32"/>
      <c r="IVE848" s="32"/>
      <c r="IVF848" s="32"/>
      <c r="IVG848" s="32"/>
      <c r="IVH848" s="32"/>
      <c r="IVI848" s="32"/>
      <c r="IVJ848" s="32"/>
      <c r="IVK848" s="32"/>
      <c r="IVL848" s="32"/>
      <c r="IVM848" s="32"/>
      <c r="IVN848" s="32"/>
      <c r="IVO848" s="32"/>
      <c r="IVP848" s="32"/>
      <c r="IVQ848" s="32"/>
      <c r="IVR848" s="32"/>
      <c r="IVS848" s="32"/>
      <c r="IVT848" s="32"/>
      <c r="IVU848" s="32"/>
      <c r="IVV848" s="32"/>
      <c r="IVW848" s="32"/>
      <c r="IVX848" s="32"/>
      <c r="IVY848" s="32"/>
      <c r="IVZ848" s="32"/>
      <c r="IWA848" s="32"/>
      <c r="IWB848" s="32"/>
      <c r="IWC848" s="32"/>
      <c r="IWD848" s="32"/>
      <c r="IWE848" s="32"/>
      <c r="IWF848" s="32"/>
      <c r="IWG848" s="32"/>
      <c r="IWH848" s="32"/>
      <c r="IWI848" s="32"/>
      <c r="IWJ848" s="32"/>
      <c r="IWK848" s="32"/>
      <c r="IWL848" s="32"/>
      <c r="IWM848" s="32"/>
      <c r="IWN848" s="32"/>
      <c r="IWO848" s="32"/>
      <c r="IWP848" s="32"/>
      <c r="IWQ848" s="32"/>
      <c r="IWR848" s="32"/>
      <c r="IWS848" s="32"/>
      <c r="IWT848" s="32"/>
      <c r="IWU848" s="32"/>
      <c r="IWV848" s="32"/>
      <c r="IWW848" s="32"/>
      <c r="IWX848" s="32"/>
      <c r="IWY848" s="32"/>
      <c r="IWZ848" s="32"/>
      <c r="IXA848" s="32"/>
      <c r="IXB848" s="32"/>
      <c r="IXC848" s="32"/>
      <c r="IXD848" s="32"/>
      <c r="IXE848" s="32"/>
      <c r="IXF848" s="32"/>
      <c r="IXG848" s="32"/>
      <c r="IXH848" s="32"/>
      <c r="IXI848" s="32"/>
      <c r="IXJ848" s="32"/>
      <c r="IXK848" s="32"/>
      <c r="IXL848" s="32"/>
      <c r="IXM848" s="32"/>
      <c r="IXN848" s="32"/>
      <c r="IXO848" s="32"/>
      <c r="IXP848" s="32"/>
      <c r="IXQ848" s="32"/>
      <c r="IXR848" s="32"/>
      <c r="IXS848" s="32"/>
      <c r="IXT848" s="32"/>
      <c r="IXU848" s="32"/>
      <c r="IXV848" s="32"/>
      <c r="IXW848" s="32"/>
      <c r="IXX848" s="32"/>
      <c r="IXY848" s="32"/>
      <c r="IXZ848" s="32"/>
      <c r="IYA848" s="32"/>
      <c r="IYB848" s="32"/>
      <c r="IYC848" s="32"/>
      <c r="IYD848" s="32"/>
      <c r="IYE848" s="32"/>
      <c r="IYF848" s="32"/>
      <c r="IYG848" s="32"/>
      <c r="IYH848" s="32"/>
      <c r="IYI848" s="32"/>
      <c r="IYJ848" s="32"/>
      <c r="IYK848" s="32"/>
      <c r="IYL848" s="32"/>
      <c r="IYM848" s="32"/>
      <c r="IYN848" s="32"/>
      <c r="IYO848" s="32"/>
      <c r="IYP848" s="32"/>
      <c r="IYQ848" s="32"/>
      <c r="IYR848" s="32"/>
      <c r="IYS848" s="32"/>
      <c r="IYT848" s="32"/>
      <c r="IYU848" s="32"/>
      <c r="IYV848" s="32"/>
      <c r="IYW848" s="32"/>
      <c r="IYX848" s="32"/>
      <c r="IYY848" s="32"/>
      <c r="IYZ848" s="32"/>
      <c r="IZA848" s="32"/>
      <c r="IZB848" s="32"/>
      <c r="IZC848" s="32"/>
      <c r="IZD848" s="32"/>
      <c r="IZE848" s="32"/>
      <c r="IZF848" s="32"/>
      <c r="IZG848" s="32"/>
      <c r="IZH848" s="32"/>
      <c r="IZI848" s="32"/>
      <c r="IZJ848" s="32"/>
      <c r="IZK848" s="32"/>
      <c r="IZL848" s="32"/>
      <c r="IZM848" s="32"/>
      <c r="IZN848" s="32"/>
      <c r="IZO848" s="32"/>
      <c r="IZP848" s="32"/>
      <c r="IZQ848" s="32"/>
      <c r="IZR848" s="32"/>
      <c r="IZS848" s="32"/>
      <c r="IZT848" s="32"/>
      <c r="IZU848" s="32"/>
      <c r="IZV848" s="32"/>
      <c r="IZW848" s="32"/>
      <c r="IZX848" s="32"/>
      <c r="IZY848" s="32"/>
      <c r="IZZ848" s="32"/>
      <c r="JAA848" s="32"/>
      <c r="JAB848" s="32"/>
      <c r="JAC848" s="32"/>
      <c r="JAD848" s="32"/>
      <c r="JAE848" s="32"/>
      <c r="JAF848" s="32"/>
      <c r="JAG848" s="32"/>
      <c r="JAH848" s="32"/>
      <c r="JAI848" s="32"/>
      <c r="JAJ848" s="32"/>
      <c r="JAK848" s="32"/>
      <c r="JAL848" s="32"/>
      <c r="JAM848" s="32"/>
      <c r="JAN848" s="32"/>
      <c r="JAO848" s="32"/>
      <c r="JAP848" s="32"/>
      <c r="JAQ848" s="32"/>
      <c r="JAR848" s="32"/>
      <c r="JAS848" s="32"/>
      <c r="JAT848" s="32"/>
      <c r="JAU848" s="32"/>
      <c r="JAV848" s="32"/>
      <c r="JAW848" s="32"/>
      <c r="JAX848" s="32"/>
      <c r="JAY848" s="32"/>
      <c r="JAZ848" s="32"/>
      <c r="JBA848" s="32"/>
      <c r="JBB848" s="32"/>
      <c r="JBC848" s="32"/>
      <c r="JBD848" s="32"/>
      <c r="JBE848" s="32"/>
      <c r="JBF848" s="32"/>
      <c r="JBG848" s="32"/>
      <c r="JBH848" s="32"/>
      <c r="JBI848" s="32"/>
      <c r="JBJ848" s="32"/>
      <c r="JBK848" s="32"/>
      <c r="JBL848" s="32"/>
      <c r="JBM848" s="32"/>
      <c r="JBN848" s="32"/>
      <c r="JBO848" s="32"/>
      <c r="JBP848" s="32"/>
      <c r="JBQ848" s="32"/>
      <c r="JBR848" s="32"/>
      <c r="JBS848" s="32"/>
      <c r="JBT848" s="32"/>
      <c r="JBU848" s="32"/>
      <c r="JBV848" s="32"/>
      <c r="JBW848" s="32"/>
      <c r="JBX848" s="32"/>
      <c r="JBY848" s="32"/>
      <c r="JBZ848" s="32"/>
      <c r="JCA848" s="32"/>
      <c r="JCB848" s="32"/>
      <c r="JCC848" s="32"/>
      <c r="JCD848" s="32"/>
      <c r="JCE848" s="32"/>
      <c r="JCF848" s="32"/>
      <c r="JCG848" s="32"/>
      <c r="JCH848" s="32"/>
      <c r="JCI848" s="32"/>
      <c r="JCJ848" s="32"/>
      <c r="JCK848" s="32"/>
      <c r="JCL848" s="32"/>
      <c r="JCM848" s="32"/>
      <c r="JCN848" s="32"/>
      <c r="JCO848" s="32"/>
      <c r="JCP848" s="32"/>
      <c r="JCQ848" s="32"/>
      <c r="JCR848" s="32"/>
      <c r="JCS848" s="32"/>
      <c r="JCT848" s="32"/>
      <c r="JCU848" s="32"/>
      <c r="JCV848" s="32"/>
      <c r="JCW848" s="32"/>
      <c r="JCX848" s="32"/>
      <c r="JCY848" s="32"/>
      <c r="JCZ848" s="32"/>
      <c r="JDA848" s="32"/>
      <c r="JDB848" s="32"/>
      <c r="JDC848" s="32"/>
      <c r="JDD848" s="32"/>
      <c r="JDE848" s="32"/>
      <c r="JDF848" s="32"/>
      <c r="JDG848" s="32"/>
      <c r="JDH848" s="32"/>
      <c r="JDI848" s="32"/>
      <c r="JDJ848" s="32"/>
      <c r="JDK848" s="32"/>
      <c r="JDL848" s="32"/>
      <c r="JDM848" s="32"/>
      <c r="JDN848" s="32"/>
      <c r="JDO848" s="32"/>
      <c r="JDP848" s="32"/>
      <c r="JDQ848" s="32"/>
      <c r="JDR848" s="32"/>
      <c r="JDS848" s="32"/>
      <c r="JDT848" s="32"/>
      <c r="JDU848" s="32"/>
      <c r="JDV848" s="32"/>
      <c r="JDW848" s="32"/>
      <c r="JDX848" s="32"/>
      <c r="JDY848" s="32"/>
      <c r="JDZ848" s="32"/>
      <c r="JEA848" s="32"/>
      <c r="JEB848" s="32"/>
      <c r="JEC848" s="32"/>
      <c r="JED848" s="32"/>
      <c r="JEE848" s="32"/>
      <c r="JEF848" s="32"/>
      <c r="JEG848" s="32"/>
      <c r="JEH848" s="32"/>
      <c r="JEI848" s="32"/>
      <c r="JEJ848" s="32"/>
      <c r="JEK848" s="32"/>
      <c r="JEL848" s="32"/>
      <c r="JEM848" s="32"/>
      <c r="JEN848" s="32"/>
      <c r="JEO848" s="32"/>
      <c r="JEP848" s="32"/>
      <c r="JEQ848" s="32"/>
      <c r="JER848" s="32"/>
      <c r="JES848" s="32"/>
      <c r="JET848" s="32"/>
      <c r="JEU848" s="32"/>
      <c r="JEV848" s="32"/>
      <c r="JEW848" s="32"/>
      <c r="JEX848" s="32"/>
      <c r="JEY848" s="32"/>
      <c r="JEZ848" s="32"/>
      <c r="JFA848" s="32"/>
      <c r="JFB848" s="32"/>
      <c r="JFC848" s="32"/>
      <c r="JFD848" s="32"/>
      <c r="JFE848" s="32"/>
      <c r="JFF848" s="32"/>
      <c r="JFG848" s="32"/>
      <c r="JFH848" s="32"/>
      <c r="JFI848" s="32"/>
      <c r="JFJ848" s="32"/>
      <c r="JFK848" s="32"/>
      <c r="JFL848" s="32"/>
      <c r="JFM848" s="32"/>
      <c r="JFN848" s="32"/>
      <c r="JFO848" s="32"/>
      <c r="JFP848" s="32"/>
      <c r="JFQ848" s="32"/>
      <c r="JFR848" s="32"/>
      <c r="JFS848" s="32"/>
      <c r="JFT848" s="32"/>
      <c r="JFU848" s="32"/>
      <c r="JFV848" s="32"/>
      <c r="JFW848" s="32"/>
      <c r="JFX848" s="32"/>
      <c r="JFY848" s="32"/>
      <c r="JFZ848" s="32"/>
      <c r="JGA848" s="32"/>
      <c r="JGB848" s="32"/>
      <c r="JGC848" s="32"/>
      <c r="JGD848" s="32"/>
      <c r="JGE848" s="32"/>
      <c r="JGF848" s="32"/>
      <c r="JGG848" s="32"/>
      <c r="JGH848" s="32"/>
      <c r="JGI848" s="32"/>
      <c r="JGJ848" s="32"/>
      <c r="JGK848" s="32"/>
      <c r="JGL848" s="32"/>
      <c r="JGM848" s="32"/>
      <c r="JGN848" s="32"/>
      <c r="JGO848" s="32"/>
      <c r="JGP848" s="32"/>
      <c r="JGQ848" s="32"/>
      <c r="JGR848" s="32"/>
      <c r="JGS848" s="32"/>
      <c r="JGT848" s="32"/>
      <c r="JGU848" s="32"/>
      <c r="JGV848" s="32"/>
      <c r="JGW848" s="32"/>
      <c r="JGX848" s="32"/>
      <c r="JGY848" s="32"/>
      <c r="JGZ848" s="32"/>
      <c r="JHA848" s="32"/>
      <c r="JHB848" s="32"/>
      <c r="JHC848" s="32"/>
      <c r="JHD848" s="32"/>
      <c r="JHE848" s="32"/>
      <c r="JHF848" s="32"/>
      <c r="JHG848" s="32"/>
      <c r="JHH848" s="32"/>
      <c r="JHI848" s="32"/>
      <c r="JHJ848" s="32"/>
      <c r="JHK848" s="32"/>
      <c r="JHL848" s="32"/>
      <c r="JHM848" s="32"/>
      <c r="JHN848" s="32"/>
      <c r="JHO848" s="32"/>
      <c r="JHP848" s="32"/>
      <c r="JHQ848" s="32"/>
      <c r="JHR848" s="32"/>
      <c r="JHS848" s="32"/>
      <c r="JHT848" s="32"/>
      <c r="JHU848" s="32"/>
      <c r="JHV848" s="32"/>
      <c r="JHW848" s="32"/>
      <c r="JHX848" s="32"/>
      <c r="JHY848" s="32"/>
      <c r="JHZ848" s="32"/>
      <c r="JIA848" s="32"/>
      <c r="JIB848" s="32"/>
      <c r="JIC848" s="32"/>
      <c r="JID848" s="32"/>
      <c r="JIE848" s="32"/>
      <c r="JIF848" s="32"/>
      <c r="JIG848" s="32"/>
      <c r="JIH848" s="32"/>
      <c r="JII848" s="32"/>
      <c r="JIJ848" s="32"/>
      <c r="JIK848" s="32"/>
      <c r="JIL848" s="32"/>
      <c r="JIM848" s="32"/>
      <c r="JIN848" s="32"/>
      <c r="JIO848" s="32"/>
      <c r="JIP848" s="32"/>
      <c r="JIQ848" s="32"/>
      <c r="JIR848" s="32"/>
      <c r="JIS848" s="32"/>
      <c r="JIT848" s="32"/>
      <c r="JIU848" s="32"/>
      <c r="JIV848" s="32"/>
      <c r="JIW848" s="32"/>
      <c r="JIX848" s="32"/>
      <c r="JIY848" s="32"/>
      <c r="JIZ848" s="32"/>
      <c r="JJA848" s="32"/>
      <c r="JJB848" s="32"/>
      <c r="JJC848" s="32"/>
      <c r="JJD848" s="32"/>
      <c r="JJE848" s="32"/>
      <c r="JJF848" s="32"/>
      <c r="JJG848" s="32"/>
      <c r="JJH848" s="32"/>
      <c r="JJI848" s="32"/>
      <c r="JJJ848" s="32"/>
      <c r="JJK848" s="32"/>
      <c r="JJL848" s="32"/>
      <c r="JJM848" s="32"/>
      <c r="JJN848" s="32"/>
      <c r="JJO848" s="32"/>
      <c r="JJP848" s="32"/>
      <c r="JJQ848" s="32"/>
      <c r="JJR848" s="32"/>
      <c r="JJS848" s="32"/>
      <c r="JJT848" s="32"/>
      <c r="JJU848" s="32"/>
      <c r="JJV848" s="32"/>
      <c r="JJW848" s="32"/>
      <c r="JJX848" s="32"/>
      <c r="JJY848" s="32"/>
      <c r="JJZ848" s="32"/>
      <c r="JKA848" s="32"/>
      <c r="JKB848" s="32"/>
      <c r="JKC848" s="32"/>
      <c r="JKD848" s="32"/>
      <c r="JKE848" s="32"/>
      <c r="JKF848" s="32"/>
      <c r="JKG848" s="32"/>
      <c r="JKH848" s="32"/>
      <c r="JKI848" s="32"/>
      <c r="JKJ848" s="32"/>
      <c r="JKK848" s="32"/>
      <c r="JKL848" s="32"/>
      <c r="JKM848" s="32"/>
      <c r="JKN848" s="32"/>
      <c r="JKO848" s="32"/>
      <c r="JKP848" s="32"/>
      <c r="JKQ848" s="32"/>
      <c r="JKR848" s="32"/>
      <c r="JKS848" s="32"/>
      <c r="JKT848" s="32"/>
      <c r="JKU848" s="32"/>
      <c r="JKV848" s="32"/>
      <c r="JKW848" s="32"/>
      <c r="JKX848" s="32"/>
      <c r="JKY848" s="32"/>
      <c r="JKZ848" s="32"/>
      <c r="JLA848" s="32"/>
      <c r="JLB848" s="32"/>
      <c r="JLC848" s="32"/>
      <c r="JLD848" s="32"/>
      <c r="JLE848" s="32"/>
      <c r="JLF848" s="32"/>
      <c r="JLG848" s="32"/>
      <c r="JLH848" s="32"/>
      <c r="JLI848" s="32"/>
      <c r="JLJ848" s="32"/>
      <c r="JLK848" s="32"/>
      <c r="JLL848" s="32"/>
      <c r="JLM848" s="32"/>
      <c r="JLN848" s="32"/>
      <c r="JLO848" s="32"/>
      <c r="JLP848" s="32"/>
      <c r="JLQ848" s="32"/>
      <c r="JLR848" s="32"/>
      <c r="JLS848" s="32"/>
      <c r="JLT848" s="32"/>
      <c r="JLU848" s="32"/>
      <c r="JLV848" s="32"/>
      <c r="JLW848" s="32"/>
      <c r="JLX848" s="32"/>
      <c r="JLY848" s="32"/>
      <c r="JLZ848" s="32"/>
      <c r="JMA848" s="32"/>
      <c r="JMB848" s="32"/>
      <c r="JMC848" s="32"/>
      <c r="JMD848" s="32"/>
      <c r="JME848" s="32"/>
      <c r="JMF848" s="32"/>
      <c r="JMG848" s="32"/>
      <c r="JMH848" s="32"/>
      <c r="JMI848" s="32"/>
      <c r="JMJ848" s="32"/>
      <c r="JMK848" s="32"/>
      <c r="JML848" s="32"/>
      <c r="JMM848" s="32"/>
      <c r="JMN848" s="32"/>
      <c r="JMO848" s="32"/>
      <c r="JMP848" s="32"/>
      <c r="JMQ848" s="32"/>
      <c r="JMR848" s="32"/>
      <c r="JMS848" s="32"/>
      <c r="JMT848" s="32"/>
      <c r="JMU848" s="32"/>
      <c r="JMV848" s="32"/>
      <c r="JMW848" s="32"/>
      <c r="JMX848" s="32"/>
      <c r="JMY848" s="32"/>
      <c r="JMZ848" s="32"/>
      <c r="JNA848" s="32"/>
      <c r="JNB848" s="32"/>
      <c r="JNC848" s="32"/>
      <c r="JND848" s="32"/>
      <c r="JNE848" s="32"/>
      <c r="JNF848" s="32"/>
      <c r="JNG848" s="32"/>
      <c r="JNH848" s="32"/>
      <c r="JNI848" s="32"/>
      <c r="JNJ848" s="32"/>
      <c r="JNK848" s="32"/>
      <c r="JNL848" s="32"/>
      <c r="JNM848" s="32"/>
      <c r="JNN848" s="32"/>
      <c r="JNO848" s="32"/>
      <c r="JNP848" s="32"/>
      <c r="JNQ848" s="32"/>
      <c r="JNR848" s="32"/>
      <c r="JNS848" s="32"/>
      <c r="JNT848" s="32"/>
      <c r="JNU848" s="32"/>
      <c r="JNV848" s="32"/>
      <c r="JNW848" s="32"/>
      <c r="JNX848" s="32"/>
      <c r="JNY848" s="32"/>
      <c r="JNZ848" s="32"/>
      <c r="JOA848" s="32"/>
      <c r="JOB848" s="32"/>
      <c r="JOC848" s="32"/>
      <c r="JOD848" s="32"/>
      <c r="JOE848" s="32"/>
      <c r="JOF848" s="32"/>
      <c r="JOG848" s="32"/>
      <c r="JOH848" s="32"/>
      <c r="JOI848" s="32"/>
      <c r="JOJ848" s="32"/>
      <c r="JOK848" s="32"/>
      <c r="JOL848" s="32"/>
      <c r="JOM848" s="32"/>
      <c r="JON848" s="32"/>
      <c r="JOO848" s="32"/>
      <c r="JOP848" s="32"/>
      <c r="JOQ848" s="32"/>
      <c r="JOR848" s="32"/>
      <c r="JOS848" s="32"/>
      <c r="JOT848" s="32"/>
      <c r="JOU848" s="32"/>
      <c r="JOV848" s="32"/>
      <c r="JOW848" s="32"/>
      <c r="JOX848" s="32"/>
      <c r="JOY848" s="32"/>
      <c r="JOZ848" s="32"/>
      <c r="JPA848" s="32"/>
      <c r="JPB848" s="32"/>
      <c r="JPC848" s="32"/>
      <c r="JPD848" s="32"/>
      <c r="JPE848" s="32"/>
      <c r="JPF848" s="32"/>
      <c r="JPG848" s="32"/>
      <c r="JPH848" s="32"/>
      <c r="JPI848" s="32"/>
      <c r="JPJ848" s="32"/>
      <c r="JPK848" s="32"/>
      <c r="JPL848" s="32"/>
      <c r="JPM848" s="32"/>
      <c r="JPN848" s="32"/>
      <c r="JPO848" s="32"/>
      <c r="JPP848" s="32"/>
      <c r="JPQ848" s="32"/>
      <c r="JPR848" s="32"/>
      <c r="JPS848" s="32"/>
      <c r="JPT848" s="32"/>
      <c r="JPU848" s="32"/>
      <c r="JPV848" s="32"/>
      <c r="JPW848" s="32"/>
      <c r="JPX848" s="32"/>
      <c r="JPY848" s="32"/>
      <c r="JPZ848" s="32"/>
      <c r="JQA848" s="32"/>
      <c r="JQB848" s="32"/>
      <c r="JQC848" s="32"/>
      <c r="JQD848" s="32"/>
      <c r="JQE848" s="32"/>
      <c r="JQF848" s="32"/>
      <c r="JQG848" s="32"/>
      <c r="JQH848" s="32"/>
      <c r="JQI848" s="32"/>
      <c r="JQJ848" s="32"/>
      <c r="JQK848" s="32"/>
      <c r="JQL848" s="32"/>
      <c r="JQM848" s="32"/>
      <c r="JQN848" s="32"/>
      <c r="JQO848" s="32"/>
      <c r="JQP848" s="32"/>
      <c r="JQQ848" s="32"/>
      <c r="JQR848" s="32"/>
      <c r="JQS848" s="32"/>
      <c r="JQT848" s="32"/>
      <c r="JQU848" s="32"/>
      <c r="JQV848" s="32"/>
      <c r="JQW848" s="32"/>
      <c r="JQX848" s="32"/>
      <c r="JQY848" s="32"/>
      <c r="JQZ848" s="32"/>
      <c r="JRA848" s="32"/>
      <c r="JRB848" s="32"/>
      <c r="JRC848" s="32"/>
      <c r="JRD848" s="32"/>
      <c r="JRE848" s="32"/>
      <c r="JRF848" s="32"/>
      <c r="JRG848" s="32"/>
      <c r="JRH848" s="32"/>
      <c r="JRI848" s="32"/>
      <c r="JRJ848" s="32"/>
      <c r="JRK848" s="32"/>
      <c r="JRL848" s="32"/>
      <c r="JRM848" s="32"/>
      <c r="JRN848" s="32"/>
      <c r="JRO848" s="32"/>
      <c r="JRP848" s="32"/>
      <c r="JRQ848" s="32"/>
      <c r="JRR848" s="32"/>
      <c r="JRS848" s="32"/>
      <c r="JRT848" s="32"/>
      <c r="JRU848" s="32"/>
      <c r="JRV848" s="32"/>
      <c r="JRW848" s="32"/>
      <c r="JRX848" s="32"/>
      <c r="JRY848" s="32"/>
      <c r="JRZ848" s="32"/>
      <c r="JSA848" s="32"/>
      <c r="JSB848" s="32"/>
      <c r="JSC848" s="32"/>
      <c r="JSD848" s="32"/>
      <c r="JSE848" s="32"/>
      <c r="JSF848" s="32"/>
      <c r="JSG848" s="32"/>
      <c r="JSH848" s="32"/>
      <c r="JSI848" s="32"/>
      <c r="JSJ848" s="32"/>
      <c r="JSK848" s="32"/>
      <c r="JSL848" s="32"/>
      <c r="JSM848" s="32"/>
      <c r="JSN848" s="32"/>
      <c r="JSO848" s="32"/>
      <c r="JSP848" s="32"/>
      <c r="JSQ848" s="32"/>
      <c r="JSR848" s="32"/>
      <c r="JSS848" s="32"/>
      <c r="JST848" s="32"/>
      <c r="JSU848" s="32"/>
      <c r="JSV848" s="32"/>
      <c r="JSW848" s="32"/>
      <c r="JSX848" s="32"/>
      <c r="JSY848" s="32"/>
      <c r="JSZ848" s="32"/>
      <c r="JTA848" s="32"/>
      <c r="JTB848" s="32"/>
      <c r="JTC848" s="32"/>
      <c r="JTD848" s="32"/>
      <c r="JTE848" s="32"/>
      <c r="JTF848" s="32"/>
      <c r="JTG848" s="32"/>
      <c r="JTH848" s="32"/>
      <c r="JTI848" s="32"/>
      <c r="JTJ848" s="32"/>
      <c r="JTK848" s="32"/>
      <c r="JTL848" s="32"/>
      <c r="JTM848" s="32"/>
      <c r="JTN848" s="32"/>
      <c r="JTO848" s="32"/>
      <c r="JTP848" s="32"/>
      <c r="JTQ848" s="32"/>
      <c r="JTR848" s="32"/>
      <c r="JTS848" s="32"/>
      <c r="JTT848" s="32"/>
      <c r="JTU848" s="32"/>
      <c r="JTV848" s="32"/>
      <c r="JTW848" s="32"/>
      <c r="JTX848" s="32"/>
      <c r="JTY848" s="32"/>
      <c r="JTZ848" s="32"/>
      <c r="JUA848" s="32"/>
      <c r="JUB848" s="32"/>
      <c r="JUC848" s="32"/>
      <c r="JUD848" s="32"/>
      <c r="JUE848" s="32"/>
      <c r="JUF848" s="32"/>
      <c r="JUG848" s="32"/>
      <c r="JUH848" s="32"/>
      <c r="JUI848" s="32"/>
      <c r="JUJ848" s="32"/>
      <c r="JUK848" s="32"/>
      <c r="JUL848" s="32"/>
      <c r="JUM848" s="32"/>
      <c r="JUN848" s="32"/>
      <c r="JUO848" s="32"/>
      <c r="JUP848" s="32"/>
      <c r="JUQ848" s="32"/>
      <c r="JUR848" s="32"/>
      <c r="JUS848" s="32"/>
      <c r="JUT848" s="32"/>
      <c r="JUU848" s="32"/>
      <c r="JUV848" s="32"/>
      <c r="JUW848" s="32"/>
      <c r="JUX848" s="32"/>
      <c r="JUY848" s="32"/>
      <c r="JUZ848" s="32"/>
      <c r="JVA848" s="32"/>
      <c r="JVB848" s="32"/>
      <c r="JVC848" s="32"/>
      <c r="JVD848" s="32"/>
      <c r="JVE848" s="32"/>
      <c r="JVF848" s="32"/>
      <c r="JVG848" s="32"/>
      <c r="JVH848" s="32"/>
      <c r="JVI848" s="32"/>
      <c r="JVJ848" s="32"/>
      <c r="JVK848" s="32"/>
      <c r="JVL848" s="32"/>
      <c r="JVM848" s="32"/>
      <c r="JVN848" s="32"/>
      <c r="JVO848" s="32"/>
      <c r="JVP848" s="32"/>
      <c r="JVQ848" s="32"/>
      <c r="JVR848" s="32"/>
      <c r="JVS848" s="32"/>
      <c r="JVT848" s="32"/>
      <c r="JVU848" s="32"/>
      <c r="JVV848" s="32"/>
      <c r="JVW848" s="32"/>
      <c r="JVX848" s="32"/>
      <c r="JVY848" s="32"/>
      <c r="JVZ848" s="32"/>
      <c r="JWA848" s="32"/>
      <c r="JWB848" s="32"/>
      <c r="JWC848" s="32"/>
      <c r="JWD848" s="32"/>
      <c r="JWE848" s="32"/>
      <c r="JWF848" s="32"/>
      <c r="JWG848" s="32"/>
      <c r="JWH848" s="32"/>
      <c r="JWI848" s="32"/>
      <c r="JWJ848" s="32"/>
      <c r="JWK848" s="32"/>
      <c r="JWL848" s="32"/>
      <c r="JWM848" s="32"/>
      <c r="JWN848" s="32"/>
      <c r="JWO848" s="32"/>
      <c r="JWP848" s="32"/>
      <c r="JWQ848" s="32"/>
      <c r="JWR848" s="32"/>
      <c r="JWS848" s="32"/>
      <c r="JWT848" s="32"/>
      <c r="JWU848" s="32"/>
      <c r="JWV848" s="32"/>
      <c r="JWW848" s="32"/>
      <c r="JWX848" s="32"/>
      <c r="JWY848" s="32"/>
      <c r="JWZ848" s="32"/>
      <c r="JXA848" s="32"/>
      <c r="JXB848" s="32"/>
      <c r="JXC848" s="32"/>
      <c r="JXD848" s="32"/>
      <c r="JXE848" s="32"/>
      <c r="JXF848" s="32"/>
      <c r="JXG848" s="32"/>
      <c r="JXH848" s="32"/>
      <c r="JXI848" s="32"/>
      <c r="JXJ848" s="32"/>
      <c r="JXK848" s="32"/>
      <c r="JXL848" s="32"/>
      <c r="JXM848" s="32"/>
      <c r="JXN848" s="32"/>
      <c r="JXO848" s="32"/>
      <c r="JXP848" s="32"/>
      <c r="JXQ848" s="32"/>
      <c r="JXR848" s="32"/>
      <c r="JXS848" s="32"/>
      <c r="JXT848" s="32"/>
      <c r="JXU848" s="32"/>
      <c r="JXV848" s="32"/>
      <c r="JXW848" s="32"/>
      <c r="JXX848" s="32"/>
      <c r="JXY848" s="32"/>
      <c r="JXZ848" s="32"/>
      <c r="JYA848" s="32"/>
      <c r="JYB848" s="32"/>
      <c r="JYC848" s="32"/>
      <c r="JYD848" s="32"/>
      <c r="JYE848" s="32"/>
      <c r="JYF848" s="32"/>
      <c r="JYG848" s="32"/>
      <c r="JYH848" s="32"/>
      <c r="JYI848" s="32"/>
      <c r="JYJ848" s="32"/>
      <c r="JYK848" s="32"/>
      <c r="JYL848" s="32"/>
      <c r="JYM848" s="32"/>
      <c r="JYN848" s="32"/>
      <c r="JYO848" s="32"/>
      <c r="JYP848" s="32"/>
      <c r="JYQ848" s="32"/>
      <c r="JYR848" s="32"/>
      <c r="JYS848" s="32"/>
      <c r="JYT848" s="32"/>
      <c r="JYU848" s="32"/>
      <c r="JYV848" s="32"/>
      <c r="JYW848" s="32"/>
      <c r="JYX848" s="32"/>
      <c r="JYY848" s="32"/>
      <c r="JYZ848" s="32"/>
      <c r="JZA848" s="32"/>
      <c r="JZB848" s="32"/>
      <c r="JZC848" s="32"/>
      <c r="JZD848" s="32"/>
      <c r="JZE848" s="32"/>
      <c r="JZF848" s="32"/>
      <c r="JZG848" s="32"/>
      <c r="JZH848" s="32"/>
      <c r="JZI848" s="32"/>
      <c r="JZJ848" s="32"/>
      <c r="JZK848" s="32"/>
      <c r="JZL848" s="32"/>
      <c r="JZM848" s="32"/>
      <c r="JZN848" s="32"/>
      <c r="JZO848" s="32"/>
      <c r="JZP848" s="32"/>
      <c r="JZQ848" s="32"/>
      <c r="JZR848" s="32"/>
      <c r="JZS848" s="32"/>
      <c r="JZT848" s="32"/>
      <c r="JZU848" s="32"/>
      <c r="JZV848" s="32"/>
      <c r="JZW848" s="32"/>
      <c r="JZX848" s="32"/>
      <c r="JZY848" s="32"/>
      <c r="JZZ848" s="32"/>
      <c r="KAA848" s="32"/>
      <c r="KAB848" s="32"/>
      <c r="KAC848" s="32"/>
      <c r="KAD848" s="32"/>
      <c r="KAE848" s="32"/>
      <c r="KAF848" s="32"/>
      <c r="KAG848" s="32"/>
      <c r="KAH848" s="32"/>
      <c r="KAI848" s="32"/>
      <c r="KAJ848" s="32"/>
      <c r="KAK848" s="32"/>
      <c r="KAL848" s="32"/>
      <c r="KAM848" s="32"/>
      <c r="KAN848" s="32"/>
      <c r="KAO848" s="32"/>
      <c r="KAP848" s="32"/>
      <c r="KAQ848" s="32"/>
      <c r="KAR848" s="32"/>
      <c r="KAS848" s="32"/>
      <c r="KAT848" s="32"/>
      <c r="KAU848" s="32"/>
      <c r="KAV848" s="32"/>
      <c r="KAW848" s="32"/>
      <c r="KAX848" s="32"/>
      <c r="KAY848" s="32"/>
      <c r="KAZ848" s="32"/>
      <c r="KBA848" s="32"/>
      <c r="KBB848" s="32"/>
      <c r="KBC848" s="32"/>
      <c r="KBD848" s="32"/>
      <c r="KBE848" s="32"/>
      <c r="KBF848" s="32"/>
      <c r="KBG848" s="32"/>
      <c r="KBH848" s="32"/>
      <c r="KBI848" s="32"/>
      <c r="KBJ848" s="32"/>
      <c r="KBK848" s="32"/>
      <c r="KBL848" s="32"/>
      <c r="KBM848" s="32"/>
      <c r="KBN848" s="32"/>
      <c r="KBO848" s="32"/>
      <c r="KBP848" s="32"/>
      <c r="KBQ848" s="32"/>
      <c r="KBR848" s="32"/>
      <c r="KBS848" s="32"/>
      <c r="KBT848" s="32"/>
      <c r="KBU848" s="32"/>
      <c r="KBV848" s="32"/>
      <c r="KBW848" s="32"/>
      <c r="KBX848" s="32"/>
      <c r="KBY848" s="32"/>
      <c r="KBZ848" s="32"/>
      <c r="KCA848" s="32"/>
      <c r="KCB848" s="32"/>
      <c r="KCC848" s="32"/>
      <c r="KCD848" s="32"/>
      <c r="KCE848" s="32"/>
      <c r="KCF848" s="32"/>
      <c r="KCG848" s="32"/>
      <c r="KCH848" s="32"/>
      <c r="KCI848" s="32"/>
      <c r="KCJ848" s="32"/>
      <c r="KCK848" s="32"/>
      <c r="KCL848" s="32"/>
      <c r="KCM848" s="32"/>
      <c r="KCN848" s="32"/>
      <c r="KCO848" s="32"/>
      <c r="KCP848" s="32"/>
      <c r="KCQ848" s="32"/>
      <c r="KCR848" s="32"/>
      <c r="KCS848" s="32"/>
      <c r="KCT848" s="32"/>
      <c r="KCU848" s="32"/>
      <c r="KCV848" s="32"/>
      <c r="KCW848" s="32"/>
      <c r="KCX848" s="32"/>
      <c r="KCY848" s="32"/>
      <c r="KCZ848" s="32"/>
      <c r="KDA848" s="32"/>
      <c r="KDB848" s="32"/>
      <c r="KDC848" s="32"/>
      <c r="KDD848" s="32"/>
      <c r="KDE848" s="32"/>
      <c r="KDF848" s="32"/>
      <c r="KDG848" s="32"/>
      <c r="KDH848" s="32"/>
      <c r="KDI848" s="32"/>
      <c r="KDJ848" s="32"/>
      <c r="KDK848" s="32"/>
      <c r="KDL848" s="32"/>
      <c r="KDM848" s="32"/>
      <c r="KDN848" s="32"/>
      <c r="KDO848" s="32"/>
      <c r="KDP848" s="32"/>
      <c r="KDQ848" s="32"/>
      <c r="KDR848" s="32"/>
      <c r="KDS848" s="32"/>
      <c r="KDT848" s="32"/>
      <c r="KDU848" s="32"/>
      <c r="KDV848" s="32"/>
      <c r="KDW848" s="32"/>
      <c r="KDX848" s="32"/>
      <c r="KDY848" s="32"/>
      <c r="KDZ848" s="32"/>
      <c r="KEA848" s="32"/>
      <c r="KEB848" s="32"/>
      <c r="KEC848" s="32"/>
      <c r="KED848" s="32"/>
      <c r="KEE848" s="32"/>
      <c r="KEF848" s="32"/>
      <c r="KEG848" s="32"/>
      <c r="KEH848" s="32"/>
      <c r="KEI848" s="32"/>
      <c r="KEJ848" s="32"/>
      <c r="KEK848" s="32"/>
      <c r="KEL848" s="32"/>
      <c r="KEM848" s="32"/>
      <c r="KEN848" s="32"/>
      <c r="KEO848" s="32"/>
      <c r="KEP848" s="32"/>
      <c r="KEQ848" s="32"/>
      <c r="KER848" s="32"/>
      <c r="KES848" s="32"/>
      <c r="KET848" s="32"/>
      <c r="KEU848" s="32"/>
      <c r="KEV848" s="32"/>
      <c r="KEW848" s="32"/>
      <c r="KEX848" s="32"/>
      <c r="KEY848" s="32"/>
      <c r="KEZ848" s="32"/>
      <c r="KFA848" s="32"/>
      <c r="KFB848" s="32"/>
      <c r="KFC848" s="32"/>
      <c r="KFD848" s="32"/>
      <c r="KFE848" s="32"/>
      <c r="KFF848" s="32"/>
      <c r="KFG848" s="32"/>
      <c r="KFH848" s="32"/>
      <c r="KFI848" s="32"/>
      <c r="KFJ848" s="32"/>
      <c r="KFK848" s="32"/>
      <c r="KFL848" s="32"/>
      <c r="KFM848" s="32"/>
      <c r="KFN848" s="32"/>
      <c r="KFO848" s="32"/>
      <c r="KFP848" s="32"/>
      <c r="KFQ848" s="32"/>
      <c r="KFR848" s="32"/>
      <c r="KFS848" s="32"/>
      <c r="KFT848" s="32"/>
      <c r="KFU848" s="32"/>
      <c r="KFV848" s="32"/>
      <c r="KFW848" s="32"/>
      <c r="KFX848" s="32"/>
      <c r="KFY848" s="32"/>
      <c r="KFZ848" s="32"/>
      <c r="KGA848" s="32"/>
      <c r="KGB848" s="32"/>
      <c r="KGC848" s="32"/>
      <c r="KGD848" s="32"/>
      <c r="KGE848" s="32"/>
      <c r="KGF848" s="32"/>
      <c r="KGG848" s="32"/>
      <c r="KGH848" s="32"/>
      <c r="KGI848" s="32"/>
      <c r="KGJ848" s="32"/>
      <c r="KGK848" s="32"/>
      <c r="KGL848" s="32"/>
      <c r="KGM848" s="32"/>
      <c r="KGN848" s="32"/>
      <c r="KGO848" s="32"/>
      <c r="KGP848" s="32"/>
      <c r="KGQ848" s="32"/>
      <c r="KGR848" s="32"/>
      <c r="KGS848" s="32"/>
      <c r="KGT848" s="32"/>
      <c r="KGU848" s="32"/>
      <c r="KGV848" s="32"/>
      <c r="KGW848" s="32"/>
      <c r="KGX848" s="32"/>
      <c r="KGY848" s="32"/>
      <c r="KGZ848" s="32"/>
      <c r="KHA848" s="32"/>
      <c r="KHB848" s="32"/>
      <c r="KHC848" s="32"/>
      <c r="KHD848" s="32"/>
      <c r="KHE848" s="32"/>
      <c r="KHF848" s="32"/>
      <c r="KHG848" s="32"/>
      <c r="KHH848" s="32"/>
      <c r="KHI848" s="32"/>
      <c r="KHJ848" s="32"/>
      <c r="KHK848" s="32"/>
      <c r="KHL848" s="32"/>
      <c r="KHM848" s="32"/>
      <c r="KHN848" s="32"/>
      <c r="KHO848" s="32"/>
      <c r="KHP848" s="32"/>
      <c r="KHQ848" s="32"/>
      <c r="KHR848" s="32"/>
      <c r="KHS848" s="32"/>
      <c r="KHT848" s="32"/>
      <c r="KHU848" s="32"/>
      <c r="KHV848" s="32"/>
      <c r="KHW848" s="32"/>
      <c r="KHX848" s="32"/>
      <c r="KHY848" s="32"/>
      <c r="KHZ848" s="32"/>
      <c r="KIA848" s="32"/>
      <c r="KIB848" s="32"/>
      <c r="KIC848" s="32"/>
      <c r="KID848" s="32"/>
      <c r="KIE848" s="32"/>
      <c r="KIF848" s="32"/>
      <c r="KIG848" s="32"/>
      <c r="KIH848" s="32"/>
      <c r="KII848" s="32"/>
      <c r="KIJ848" s="32"/>
      <c r="KIK848" s="32"/>
      <c r="KIL848" s="32"/>
      <c r="KIM848" s="32"/>
      <c r="KIN848" s="32"/>
      <c r="KIO848" s="32"/>
      <c r="KIP848" s="32"/>
      <c r="KIQ848" s="32"/>
      <c r="KIR848" s="32"/>
      <c r="KIS848" s="32"/>
      <c r="KIT848" s="32"/>
      <c r="KIU848" s="32"/>
      <c r="KIV848" s="32"/>
      <c r="KIW848" s="32"/>
      <c r="KIX848" s="32"/>
      <c r="KIY848" s="32"/>
      <c r="KIZ848" s="32"/>
      <c r="KJA848" s="32"/>
      <c r="KJB848" s="32"/>
      <c r="KJC848" s="32"/>
      <c r="KJD848" s="32"/>
      <c r="KJE848" s="32"/>
      <c r="KJF848" s="32"/>
      <c r="KJG848" s="32"/>
      <c r="KJH848" s="32"/>
      <c r="KJI848" s="32"/>
      <c r="KJJ848" s="32"/>
      <c r="KJK848" s="32"/>
      <c r="KJL848" s="32"/>
      <c r="KJM848" s="32"/>
      <c r="KJN848" s="32"/>
      <c r="KJO848" s="32"/>
      <c r="KJP848" s="32"/>
      <c r="KJQ848" s="32"/>
      <c r="KJR848" s="32"/>
      <c r="KJS848" s="32"/>
      <c r="KJT848" s="32"/>
      <c r="KJU848" s="32"/>
      <c r="KJV848" s="32"/>
      <c r="KJW848" s="32"/>
      <c r="KJX848" s="32"/>
      <c r="KJY848" s="32"/>
      <c r="KJZ848" s="32"/>
      <c r="KKA848" s="32"/>
      <c r="KKB848" s="32"/>
      <c r="KKC848" s="32"/>
      <c r="KKD848" s="32"/>
      <c r="KKE848" s="32"/>
      <c r="KKF848" s="32"/>
      <c r="KKG848" s="32"/>
      <c r="KKH848" s="32"/>
      <c r="KKI848" s="32"/>
      <c r="KKJ848" s="32"/>
      <c r="KKK848" s="32"/>
      <c r="KKL848" s="32"/>
      <c r="KKM848" s="32"/>
      <c r="KKN848" s="32"/>
      <c r="KKO848" s="32"/>
      <c r="KKP848" s="32"/>
      <c r="KKQ848" s="32"/>
      <c r="KKR848" s="32"/>
      <c r="KKS848" s="32"/>
      <c r="KKT848" s="32"/>
      <c r="KKU848" s="32"/>
      <c r="KKV848" s="32"/>
      <c r="KKW848" s="32"/>
      <c r="KKX848" s="32"/>
      <c r="KKY848" s="32"/>
      <c r="KKZ848" s="32"/>
      <c r="KLA848" s="32"/>
      <c r="KLB848" s="32"/>
      <c r="KLC848" s="32"/>
      <c r="KLD848" s="32"/>
      <c r="KLE848" s="32"/>
      <c r="KLF848" s="32"/>
      <c r="KLG848" s="32"/>
      <c r="KLH848" s="32"/>
      <c r="KLI848" s="32"/>
      <c r="KLJ848" s="32"/>
      <c r="KLK848" s="32"/>
      <c r="KLL848" s="32"/>
      <c r="KLM848" s="32"/>
      <c r="KLN848" s="32"/>
      <c r="KLO848" s="32"/>
      <c r="KLP848" s="32"/>
      <c r="KLQ848" s="32"/>
      <c r="KLR848" s="32"/>
      <c r="KLS848" s="32"/>
      <c r="KLT848" s="32"/>
      <c r="KLU848" s="32"/>
      <c r="KLV848" s="32"/>
      <c r="KLW848" s="32"/>
      <c r="KLX848" s="32"/>
      <c r="KLY848" s="32"/>
      <c r="KLZ848" s="32"/>
      <c r="KMA848" s="32"/>
      <c r="KMB848" s="32"/>
      <c r="KMC848" s="32"/>
      <c r="KMD848" s="32"/>
      <c r="KME848" s="32"/>
      <c r="KMF848" s="32"/>
      <c r="KMG848" s="32"/>
      <c r="KMH848" s="32"/>
      <c r="KMI848" s="32"/>
      <c r="KMJ848" s="32"/>
      <c r="KMK848" s="32"/>
      <c r="KML848" s="32"/>
      <c r="KMM848" s="32"/>
      <c r="KMN848" s="32"/>
      <c r="KMO848" s="32"/>
      <c r="KMP848" s="32"/>
      <c r="KMQ848" s="32"/>
      <c r="KMR848" s="32"/>
      <c r="KMS848" s="32"/>
      <c r="KMT848" s="32"/>
      <c r="KMU848" s="32"/>
      <c r="KMV848" s="32"/>
      <c r="KMW848" s="32"/>
      <c r="KMX848" s="32"/>
      <c r="KMY848" s="32"/>
      <c r="KMZ848" s="32"/>
      <c r="KNA848" s="32"/>
      <c r="KNB848" s="32"/>
      <c r="KNC848" s="32"/>
      <c r="KND848" s="32"/>
      <c r="KNE848" s="32"/>
      <c r="KNF848" s="32"/>
      <c r="KNG848" s="32"/>
      <c r="KNH848" s="32"/>
      <c r="KNI848" s="32"/>
      <c r="KNJ848" s="32"/>
      <c r="KNK848" s="32"/>
      <c r="KNL848" s="32"/>
      <c r="KNM848" s="32"/>
      <c r="KNN848" s="32"/>
      <c r="KNO848" s="32"/>
      <c r="KNP848" s="32"/>
      <c r="KNQ848" s="32"/>
      <c r="KNR848" s="32"/>
      <c r="KNS848" s="32"/>
      <c r="KNT848" s="32"/>
      <c r="KNU848" s="32"/>
      <c r="KNV848" s="32"/>
      <c r="KNW848" s="32"/>
      <c r="KNX848" s="32"/>
      <c r="KNY848" s="32"/>
      <c r="KNZ848" s="32"/>
      <c r="KOA848" s="32"/>
      <c r="KOB848" s="32"/>
      <c r="KOC848" s="32"/>
      <c r="KOD848" s="32"/>
      <c r="KOE848" s="32"/>
      <c r="KOF848" s="32"/>
      <c r="KOG848" s="32"/>
      <c r="KOH848" s="32"/>
      <c r="KOI848" s="32"/>
      <c r="KOJ848" s="32"/>
      <c r="KOK848" s="32"/>
      <c r="KOL848" s="32"/>
      <c r="KOM848" s="32"/>
      <c r="KON848" s="32"/>
      <c r="KOO848" s="32"/>
      <c r="KOP848" s="32"/>
      <c r="KOQ848" s="32"/>
      <c r="KOR848" s="32"/>
      <c r="KOS848" s="32"/>
      <c r="KOT848" s="32"/>
      <c r="KOU848" s="32"/>
      <c r="KOV848" s="32"/>
      <c r="KOW848" s="32"/>
      <c r="KOX848" s="32"/>
      <c r="KOY848" s="32"/>
      <c r="KOZ848" s="32"/>
      <c r="KPA848" s="32"/>
      <c r="KPB848" s="32"/>
      <c r="KPC848" s="32"/>
      <c r="KPD848" s="32"/>
      <c r="KPE848" s="32"/>
      <c r="KPF848" s="32"/>
      <c r="KPG848" s="32"/>
      <c r="KPH848" s="32"/>
      <c r="KPI848" s="32"/>
      <c r="KPJ848" s="32"/>
      <c r="KPK848" s="32"/>
      <c r="KPL848" s="32"/>
      <c r="KPM848" s="32"/>
      <c r="KPN848" s="32"/>
      <c r="KPO848" s="32"/>
      <c r="KPP848" s="32"/>
      <c r="KPQ848" s="32"/>
      <c r="KPR848" s="32"/>
      <c r="KPS848" s="32"/>
      <c r="KPT848" s="32"/>
      <c r="KPU848" s="32"/>
      <c r="KPV848" s="32"/>
      <c r="KPW848" s="32"/>
      <c r="KPX848" s="32"/>
      <c r="KPY848" s="32"/>
      <c r="KPZ848" s="32"/>
      <c r="KQA848" s="32"/>
      <c r="KQB848" s="32"/>
      <c r="KQC848" s="32"/>
      <c r="KQD848" s="32"/>
      <c r="KQE848" s="32"/>
      <c r="KQF848" s="32"/>
      <c r="KQG848" s="32"/>
      <c r="KQH848" s="32"/>
      <c r="KQI848" s="32"/>
      <c r="KQJ848" s="32"/>
      <c r="KQK848" s="32"/>
      <c r="KQL848" s="32"/>
      <c r="KQM848" s="32"/>
      <c r="KQN848" s="32"/>
      <c r="KQO848" s="32"/>
      <c r="KQP848" s="32"/>
      <c r="KQQ848" s="32"/>
      <c r="KQR848" s="32"/>
      <c r="KQS848" s="32"/>
      <c r="KQT848" s="32"/>
      <c r="KQU848" s="32"/>
      <c r="KQV848" s="32"/>
      <c r="KQW848" s="32"/>
      <c r="KQX848" s="32"/>
      <c r="KQY848" s="32"/>
      <c r="KQZ848" s="32"/>
      <c r="KRA848" s="32"/>
      <c r="KRB848" s="32"/>
      <c r="KRC848" s="32"/>
      <c r="KRD848" s="32"/>
      <c r="KRE848" s="32"/>
      <c r="KRF848" s="32"/>
      <c r="KRG848" s="32"/>
      <c r="KRH848" s="32"/>
      <c r="KRI848" s="32"/>
      <c r="KRJ848" s="32"/>
      <c r="KRK848" s="32"/>
      <c r="KRL848" s="32"/>
      <c r="KRM848" s="32"/>
      <c r="KRN848" s="32"/>
      <c r="KRO848" s="32"/>
      <c r="KRP848" s="32"/>
      <c r="KRQ848" s="32"/>
      <c r="KRR848" s="32"/>
      <c r="KRS848" s="32"/>
      <c r="KRT848" s="32"/>
      <c r="KRU848" s="32"/>
      <c r="KRV848" s="32"/>
      <c r="KRW848" s="32"/>
      <c r="KRX848" s="32"/>
      <c r="KRY848" s="32"/>
      <c r="KRZ848" s="32"/>
      <c r="KSA848" s="32"/>
      <c r="KSB848" s="32"/>
      <c r="KSC848" s="32"/>
      <c r="KSD848" s="32"/>
      <c r="KSE848" s="32"/>
      <c r="KSF848" s="32"/>
      <c r="KSG848" s="32"/>
      <c r="KSH848" s="32"/>
      <c r="KSI848" s="32"/>
      <c r="KSJ848" s="32"/>
      <c r="KSK848" s="32"/>
      <c r="KSL848" s="32"/>
      <c r="KSM848" s="32"/>
      <c r="KSN848" s="32"/>
      <c r="KSO848" s="32"/>
      <c r="KSP848" s="32"/>
      <c r="KSQ848" s="32"/>
      <c r="KSR848" s="32"/>
      <c r="KSS848" s="32"/>
      <c r="KST848" s="32"/>
      <c r="KSU848" s="32"/>
      <c r="KSV848" s="32"/>
      <c r="KSW848" s="32"/>
      <c r="KSX848" s="32"/>
      <c r="KSY848" s="32"/>
      <c r="KSZ848" s="32"/>
      <c r="KTA848" s="32"/>
      <c r="KTB848" s="32"/>
      <c r="KTC848" s="32"/>
      <c r="KTD848" s="32"/>
      <c r="KTE848" s="32"/>
      <c r="KTF848" s="32"/>
      <c r="KTG848" s="32"/>
      <c r="KTH848" s="32"/>
      <c r="KTI848" s="32"/>
      <c r="KTJ848" s="32"/>
      <c r="KTK848" s="32"/>
      <c r="KTL848" s="32"/>
      <c r="KTM848" s="32"/>
      <c r="KTN848" s="32"/>
      <c r="KTO848" s="32"/>
      <c r="KTP848" s="32"/>
      <c r="KTQ848" s="32"/>
      <c r="KTR848" s="32"/>
      <c r="KTS848" s="32"/>
      <c r="KTT848" s="32"/>
      <c r="KTU848" s="32"/>
      <c r="KTV848" s="32"/>
      <c r="KTW848" s="32"/>
      <c r="KTX848" s="32"/>
      <c r="KTY848" s="32"/>
      <c r="KTZ848" s="32"/>
      <c r="KUA848" s="32"/>
      <c r="KUB848" s="32"/>
      <c r="KUC848" s="32"/>
      <c r="KUD848" s="32"/>
      <c r="KUE848" s="32"/>
      <c r="KUF848" s="32"/>
      <c r="KUG848" s="32"/>
      <c r="KUH848" s="32"/>
      <c r="KUI848" s="32"/>
      <c r="KUJ848" s="32"/>
      <c r="KUK848" s="32"/>
      <c r="KUL848" s="32"/>
      <c r="KUM848" s="32"/>
      <c r="KUN848" s="32"/>
      <c r="KUO848" s="32"/>
      <c r="KUP848" s="32"/>
      <c r="KUQ848" s="32"/>
      <c r="KUR848" s="32"/>
      <c r="KUS848" s="32"/>
      <c r="KUT848" s="32"/>
      <c r="KUU848" s="32"/>
      <c r="KUV848" s="32"/>
      <c r="KUW848" s="32"/>
      <c r="KUX848" s="32"/>
      <c r="KUY848" s="32"/>
      <c r="KUZ848" s="32"/>
      <c r="KVA848" s="32"/>
      <c r="KVB848" s="32"/>
      <c r="KVC848" s="32"/>
      <c r="KVD848" s="32"/>
      <c r="KVE848" s="32"/>
      <c r="KVF848" s="32"/>
      <c r="KVG848" s="32"/>
      <c r="KVH848" s="32"/>
      <c r="KVI848" s="32"/>
      <c r="KVJ848" s="32"/>
      <c r="KVK848" s="32"/>
      <c r="KVL848" s="32"/>
      <c r="KVM848" s="32"/>
      <c r="KVN848" s="32"/>
      <c r="KVO848" s="32"/>
      <c r="KVP848" s="32"/>
      <c r="KVQ848" s="32"/>
      <c r="KVR848" s="32"/>
      <c r="KVS848" s="32"/>
      <c r="KVT848" s="32"/>
      <c r="KVU848" s="32"/>
      <c r="KVV848" s="32"/>
      <c r="KVW848" s="32"/>
      <c r="KVX848" s="32"/>
      <c r="KVY848" s="32"/>
      <c r="KVZ848" s="32"/>
      <c r="KWA848" s="32"/>
      <c r="KWB848" s="32"/>
      <c r="KWC848" s="32"/>
      <c r="KWD848" s="32"/>
      <c r="KWE848" s="32"/>
      <c r="KWF848" s="32"/>
      <c r="KWG848" s="32"/>
      <c r="KWH848" s="32"/>
      <c r="KWI848" s="32"/>
      <c r="KWJ848" s="32"/>
      <c r="KWK848" s="32"/>
      <c r="KWL848" s="32"/>
      <c r="KWM848" s="32"/>
      <c r="KWN848" s="32"/>
      <c r="KWO848" s="32"/>
      <c r="KWP848" s="32"/>
      <c r="KWQ848" s="32"/>
      <c r="KWR848" s="32"/>
      <c r="KWS848" s="32"/>
      <c r="KWT848" s="32"/>
      <c r="KWU848" s="32"/>
      <c r="KWV848" s="32"/>
      <c r="KWW848" s="32"/>
      <c r="KWX848" s="32"/>
      <c r="KWY848" s="32"/>
      <c r="KWZ848" s="32"/>
      <c r="KXA848" s="32"/>
      <c r="KXB848" s="32"/>
      <c r="KXC848" s="32"/>
      <c r="KXD848" s="32"/>
      <c r="KXE848" s="32"/>
      <c r="KXF848" s="32"/>
      <c r="KXG848" s="32"/>
      <c r="KXH848" s="32"/>
      <c r="KXI848" s="32"/>
      <c r="KXJ848" s="32"/>
      <c r="KXK848" s="32"/>
      <c r="KXL848" s="32"/>
      <c r="KXM848" s="32"/>
      <c r="KXN848" s="32"/>
      <c r="KXO848" s="32"/>
      <c r="KXP848" s="32"/>
      <c r="KXQ848" s="32"/>
      <c r="KXR848" s="32"/>
      <c r="KXS848" s="32"/>
      <c r="KXT848" s="32"/>
      <c r="KXU848" s="32"/>
      <c r="KXV848" s="32"/>
      <c r="KXW848" s="32"/>
      <c r="KXX848" s="32"/>
      <c r="KXY848" s="32"/>
      <c r="KXZ848" s="32"/>
      <c r="KYA848" s="32"/>
      <c r="KYB848" s="32"/>
      <c r="KYC848" s="32"/>
      <c r="KYD848" s="32"/>
      <c r="KYE848" s="32"/>
      <c r="KYF848" s="32"/>
      <c r="KYG848" s="32"/>
      <c r="KYH848" s="32"/>
      <c r="KYI848" s="32"/>
      <c r="KYJ848" s="32"/>
      <c r="KYK848" s="32"/>
      <c r="KYL848" s="32"/>
      <c r="KYM848" s="32"/>
      <c r="KYN848" s="32"/>
      <c r="KYO848" s="32"/>
      <c r="KYP848" s="32"/>
      <c r="KYQ848" s="32"/>
      <c r="KYR848" s="32"/>
      <c r="KYS848" s="32"/>
      <c r="KYT848" s="32"/>
      <c r="KYU848" s="32"/>
      <c r="KYV848" s="32"/>
      <c r="KYW848" s="32"/>
      <c r="KYX848" s="32"/>
      <c r="KYY848" s="32"/>
      <c r="KYZ848" s="32"/>
      <c r="KZA848" s="32"/>
      <c r="KZB848" s="32"/>
      <c r="KZC848" s="32"/>
      <c r="KZD848" s="32"/>
      <c r="KZE848" s="32"/>
      <c r="KZF848" s="32"/>
      <c r="KZG848" s="32"/>
      <c r="KZH848" s="32"/>
      <c r="KZI848" s="32"/>
      <c r="KZJ848" s="32"/>
      <c r="KZK848" s="32"/>
      <c r="KZL848" s="32"/>
      <c r="KZM848" s="32"/>
      <c r="KZN848" s="32"/>
      <c r="KZO848" s="32"/>
      <c r="KZP848" s="32"/>
      <c r="KZQ848" s="32"/>
      <c r="KZR848" s="32"/>
      <c r="KZS848" s="32"/>
      <c r="KZT848" s="32"/>
      <c r="KZU848" s="32"/>
      <c r="KZV848" s="32"/>
      <c r="KZW848" s="32"/>
      <c r="KZX848" s="32"/>
      <c r="KZY848" s="32"/>
      <c r="KZZ848" s="32"/>
      <c r="LAA848" s="32"/>
      <c r="LAB848" s="32"/>
      <c r="LAC848" s="32"/>
      <c r="LAD848" s="32"/>
      <c r="LAE848" s="32"/>
      <c r="LAF848" s="32"/>
      <c r="LAG848" s="32"/>
      <c r="LAH848" s="32"/>
      <c r="LAI848" s="32"/>
      <c r="LAJ848" s="32"/>
      <c r="LAK848" s="32"/>
      <c r="LAL848" s="32"/>
      <c r="LAM848" s="32"/>
      <c r="LAN848" s="32"/>
      <c r="LAO848" s="32"/>
      <c r="LAP848" s="32"/>
      <c r="LAQ848" s="32"/>
      <c r="LAR848" s="32"/>
      <c r="LAS848" s="32"/>
      <c r="LAT848" s="32"/>
      <c r="LAU848" s="32"/>
      <c r="LAV848" s="32"/>
      <c r="LAW848" s="32"/>
      <c r="LAX848" s="32"/>
      <c r="LAY848" s="32"/>
      <c r="LAZ848" s="32"/>
      <c r="LBA848" s="32"/>
      <c r="LBB848" s="32"/>
      <c r="LBC848" s="32"/>
      <c r="LBD848" s="32"/>
      <c r="LBE848" s="32"/>
      <c r="LBF848" s="32"/>
      <c r="LBG848" s="32"/>
      <c r="LBH848" s="32"/>
      <c r="LBI848" s="32"/>
      <c r="LBJ848" s="32"/>
      <c r="LBK848" s="32"/>
      <c r="LBL848" s="32"/>
      <c r="LBM848" s="32"/>
      <c r="LBN848" s="32"/>
      <c r="LBO848" s="32"/>
      <c r="LBP848" s="32"/>
      <c r="LBQ848" s="32"/>
      <c r="LBR848" s="32"/>
      <c r="LBS848" s="32"/>
      <c r="LBT848" s="32"/>
      <c r="LBU848" s="32"/>
      <c r="LBV848" s="32"/>
      <c r="LBW848" s="32"/>
      <c r="LBX848" s="32"/>
      <c r="LBY848" s="32"/>
      <c r="LBZ848" s="32"/>
      <c r="LCA848" s="32"/>
      <c r="LCB848" s="32"/>
      <c r="LCC848" s="32"/>
      <c r="LCD848" s="32"/>
      <c r="LCE848" s="32"/>
      <c r="LCF848" s="32"/>
      <c r="LCG848" s="32"/>
      <c r="LCH848" s="32"/>
      <c r="LCI848" s="32"/>
      <c r="LCJ848" s="32"/>
      <c r="LCK848" s="32"/>
      <c r="LCL848" s="32"/>
      <c r="LCM848" s="32"/>
      <c r="LCN848" s="32"/>
      <c r="LCO848" s="32"/>
      <c r="LCP848" s="32"/>
      <c r="LCQ848" s="32"/>
      <c r="LCR848" s="32"/>
      <c r="LCS848" s="32"/>
      <c r="LCT848" s="32"/>
      <c r="LCU848" s="32"/>
      <c r="LCV848" s="32"/>
      <c r="LCW848" s="32"/>
      <c r="LCX848" s="32"/>
      <c r="LCY848" s="32"/>
      <c r="LCZ848" s="32"/>
      <c r="LDA848" s="32"/>
      <c r="LDB848" s="32"/>
      <c r="LDC848" s="32"/>
      <c r="LDD848" s="32"/>
      <c r="LDE848" s="32"/>
      <c r="LDF848" s="32"/>
      <c r="LDG848" s="32"/>
      <c r="LDH848" s="32"/>
      <c r="LDI848" s="32"/>
      <c r="LDJ848" s="32"/>
      <c r="LDK848" s="32"/>
      <c r="LDL848" s="32"/>
      <c r="LDM848" s="32"/>
      <c r="LDN848" s="32"/>
      <c r="LDO848" s="32"/>
      <c r="LDP848" s="32"/>
      <c r="LDQ848" s="32"/>
      <c r="LDR848" s="32"/>
      <c r="LDS848" s="32"/>
      <c r="LDT848" s="32"/>
      <c r="LDU848" s="32"/>
      <c r="LDV848" s="32"/>
      <c r="LDW848" s="32"/>
      <c r="LDX848" s="32"/>
      <c r="LDY848" s="32"/>
      <c r="LDZ848" s="32"/>
      <c r="LEA848" s="32"/>
      <c r="LEB848" s="32"/>
      <c r="LEC848" s="32"/>
      <c r="LED848" s="32"/>
      <c r="LEE848" s="32"/>
      <c r="LEF848" s="32"/>
      <c r="LEG848" s="32"/>
      <c r="LEH848" s="32"/>
      <c r="LEI848" s="32"/>
      <c r="LEJ848" s="32"/>
      <c r="LEK848" s="32"/>
      <c r="LEL848" s="32"/>
      <c r="LEM848" s="32"/>
      <c r="LEN848" s="32"/>
      <c r="LEO848" s="32"/>
      <c r="LEP848" s="32"/>
      <c r="LEQ848" s="32"/>
      <c r="LER848" s="32"/>
      <c r="LES848" s="32"/>
      <c r="LET848" s="32"/>
      <c r="LEU848" s="32"/>
      <c r="LEV848" s="32"/>
      <c r="LEW848" s="32"/>
      <c r="LEX848" s="32"/>
      <c r="LEY848" s="32"/>
      <c r="LEZ848" s="32"/>
      <c r="LFA848" s="32"/>
      <c r="LFB848" s="32"/>
      <c r="LFC848" s="32"/>
      <c r="LFD848" s="32"/>
      <c r="LFE848" s="32"/>
      <c r="LFF848" s="32"/>
      <c r="LFG848" s="32"/>
      <c r="LFH848" s="32"/>
      <c r="LFI848" s="32"/>
      <c r="LFJ848" s="32"/>
      <c r="LFK848" s="32"/>
      <c r="LFL848" s="32"/>
      <c r="LFM848" s="32"/>
      <c r="LFN848" s="32"/>
      <c r="LFO848" s="32"/>
      <c r="LFP848" s="32"/>
      <c r="LFQ848" s="32"/>
      <c r="LFR848" s="32"/>
      <c r="LFS848" s="32"/>
      <c r="LFT848" s="32"/>
      <c r="LFU848" s="32"/>
      <c r="LFV848" s="32"/>
      <c r="LFW848" s="32"/>
      <c r="LFX848" s="32"/>
      <c r="LFY848" s="32"/>
      <c r="LFZ848" s="32"/>
      <c r="LGA848" s="32"/>
      <c r="LGB848" s="32"/>
      <c r="LGC848" s="32"/>
      <c r="LGD848" s="32"/>
      <c r="LGE848" s="32"/>
      <c r="LGF848" s="32"/>
      <c r="LGG848" s="32"/>
      <c r="LGH848" s="32"/>
      <c r="LGI848" s="32"/>
      <c r="LGJ848" s="32"/>
      <c r="LGK848" s="32"/>
      <c r="LGL848" s="32"/>
      <c r="LGM848" s="32"/>
      <c r="LGN848" s="32"/>
      <c r="LGO848" s="32"/>
      <c r="LGP848" s="32"/>
      <c r="LGQ848" s="32"/>
      <c r="LGR848" s="32"/>
      <c r="LGS848" s="32"/>
      <c r="LGT848" s="32"/>
      <c r="LGU848" s="32"/>
      <c r="LGV848" s="32"/>
      <c r="LGW848" s="32"/>
      <c r="LGX848" s="32"/>
      <c r="LGY848" s="32"/>
      <c r="LGZ848" s="32"/>
      <c r="LHA848" s="32"/>
      <c r="LHB848" s="32"/>
      <c r="LHC848" s="32"/>
      <c r="LHD848" s="32"/>
      <c r="LHE848" s="32"/>
      <c r="LHF848" s="32"/>
      <c r="LHG848" s="32"/>
      <c r="LHH848" s="32"/>
      <c r="LHI848" s="32"/>
      <c r="LHJ848" s="32"/>
      <c r="LHK848" s="32"/>
      <c r="LHL848" s="32"/>
      <c r="LHM848" s="32"/>
      <c r="LHN848" s="32"/>
      <c r="LHO848" s="32"/>
      <c r="LHP848" s="32"/>
      <c r="LHQ848" s="32"/>
      <c r="LHR848" s="32"/>
      <c r="LHS848" s="32"/>
      <c r="LHT848" s="32"/>
      <c r="LHU848" s="32"/>
      <c r="LHV848" s="32"/>
      <c r="LHW848" s="32"/>
      <c r="LHX848" s="32"/>
      <c r="LHY848" s="32"/>
      <c r="LHZ848" s="32"/>
      <c r="LIA848" s="32"/>
      <c r="LIB848" s="32"/>
      <c r="LIC848" s="32"/>
      <c r="LID848" s="32"/>
      <c r="LIE848" s="32"/>
      <c r="LIF848" s="32"/>
      <c r="LIG848" s="32"/>
      <c r="LIH848" s="32"/>
      <c r="LII848" s="32"/>
      <c r="LIJ848" s="32"/>
      <c r="LIK848" s="32"/>
      <c r="LIL848" s="32"/>
      <c r="LIM848" s="32"/>
      <c r="LIN848" s="32"/>
      <c r="LIO848" s="32"/>
      <c r="LIP848" s="32"/>
      <c r="LIQ848" s="32"/>
      <c r="LIR848" s="32"/>
      <c r="LIS848" s="32"/>
      <c r="LIT848" s="32"/>
      <c r="LIU848" s="32"/>
      <c r="LIV848" s="32"/>
      <c r="LIW848" s="32"/>
      <c r="LIX848" s="32"/>
      <c r="LIY848" s="32"/>
      <c r="LIZ848" s="32"/>
      <c r="LJA848" s="32"/>
      <c r="LJB848" s="32"/>
      <c r="LJC848" s="32"/>
      <c r="LJD848" s="32"/>
      <c r="LJE848" s="32"/>
      <c r="LJF848" s="32"/>
      <c r="LJG848" s="32"/>
      <c r="LJH848" s="32"/>
      <c r="LJI848" s="32"/>
      <c r="LJJ848" s="32"/>
      <c r="LJK848" s="32"/>
      <c r="LJL848" s="32"/>
      <c r="LJM848" s="32"/>
      <c r="LJN848" s="32"/>
      <c r="LJO848" s="32"/>
      <c r="LJP848" s="32"/>
      <c r="LJQ848" s="32"/>
      <c r="LJR848" s="32"/>
      <c r="LJS848" s="32"/>
      <c r="LJT848" s="32"/>
      <c r="LJU848" s="32"/>
      <c r="LJV848" s="32"/>
      <c r="LJW848" s="32"/>
      <c r="LJX848" s="32"/>
      <c r="LJY848" s="32"/>
      <c r="LJZ848" s="32"/>
      <c r="LKA848" s="32"/>
      <c r="LKB848" s="32"/>
      <c r="LKC848" s="32"/>
      <c r="LKD848" s="32"/>
      <c r="LKE848" s="32"/>
      <c r="LKF848" s="32"/>
      <c r="LKG848" s="32"/>
      <c r="LKH848" s="32"/>
      <c r="LKI848" s="32"/>
      <c r="LKJ848" s="32"/>
      <c r="LKK848" s="32"/>
      <c r="LKL848" s="32"/>
      <c r="LKM848" s="32"/>
      <c r="LKN848" s="32"/>
      <c r="LKO848" s="32"/>
      <c r="LKP848" s="32"/>
      <c r="LKQ848" s="32"/>
      <c r="LKR848" s="32"/>
      <c r="LKS848" s="32"/>
      <c r="LKT848" s="32"/>
      <c r="LKU848" s="32"/>
      <c r="LKV848" s="32"/>
      <c r="LKW848" s="32"/>
      <c r="LKX848" s="32"/>
      <c r="LKY848" s="32"/>
      <c r="LKZ848" s="32"/>
      <c r="LLA848" s="32"/>
      <c r="LLB848" s="32"/>
      <c r="LLC848" s="32"/>
      <c r="LLD848" s="32"/>
      <c r="LLE848" s="32"/>
      <c r="LLF848" s="32"/>
      <c r="LLG848" s="32"/>
      <c r="LLH848" s="32"/>
      <c r="LLI848" s="32"/>
      <c r="LLJ848" s="32"/>
      <c r="LLK848" s="32"/>
      <c r="LLL848" s="32"/>
      <c r="LLM848" s="32"/>
      <c r="LLN848" s="32"/>
      <c r="LLO848" s="32"/>
      <c r="LLP848" s="32"/>
      <c r="LLQ848" s="32"/>
      <c r="LLR848" s="32"/>
      <c r="LLS848" s="32"/>
      <c r="LLT848" s="32"/>
      <c r="LLU848" s="32"/>
      <c r="LLV848" s="32"/>
      <c r="LLW848" s="32"/>
      <c r="LLX848" s="32"/>
      <c r="LLY848" s="32"/>
      <c r="LLZ848" s="32"/>
      <c r="LMA848" s="32"/>
      <c r="LMB848" s="32"/>
      <c r="LMC848" s="32"/>
      <c r="LMD848" s="32"/>
      <c r="LME848" s="32"/>
      <c r="LMF848" s="32"/>
      <c r="LMG848" s="32"/>
      <c r="LMH848" s="32"/>
      <c r="LMI848" s="32"/>
      <c r="LMJ848" s="32"/>
      <c r="LMK848" s="32"/>
      <c r="LML848" s="32"/>
      <c r="LMM848" s="32"/>
      <c r="LMN848" s="32"/>
      <c r="LMO848" s="32"/>
      <c r="LMP848" s="32"/>
      <c r="LMQ848" s="32"/>
      <c r="LMR848" s="32"/>
      <c r="LMS848" s="32"/>
      <c r="LMT848" s="32"/>
      <c r="LMU848" s="32"/>
      <c r="LMV848" s="32"/>
      <c r="LMW848" s="32"/>
      <c r="LMX848" s="32"/>
      <c r="LMY848" s="32"/>
      <c r="LMZ848" s="32"/>
      <c r="LNA848" s="32"/>
      <c r="LNB848" s="32"/>
      <c r="LNC848" s="32"/>
      <c r="LND848" s="32"/>
      <c r="LNE848" s="32"/>
      <c r="LNF848" s="32"/>
      <c r="LNG848" s="32"/>
      <c r="LNH848" s="32"/>
      <c r="LNI848" s="32"/>
      <c r="LNJ848" s="32"/>
      <c r="LNK848" s="32"/>
      <c r="LNL848" s="32"/>
      <c r="LNM848" s="32"/>
      <c r="LNN848" s="32"/>
      <c r="LNO848" s="32"/>
      <c r="LNP848" s="32"/>
      <c r="LNQ848" s="32"/>
      <c r="LNR848" s="32"/>
      <c r="LNS848" s="32"/>
      <c r="LNT848" s="32"/>
      <c r="LNU848" s="32"/>
      <c r="LNV848" s="32"/>
      <c r="LNW848" s="32"/>
      <c r="LNX848" s="32"/>
      <c r="LNY848" s="32"/>
      <c r="LNZ848" s="32"/>
      <c r="LOA848" s="32"/>
      <c r="LOB848" s="32"/>
      <c r="LOC848" s="32"/>
      <c r="LOD848" s="32"/>
      <c r="LOE848" s="32"/>
      <c r="LOF848" s="32"/>
      <c r="LOG848" s="32"/>
      <c r="LOH848" s="32"/>
      <c r="LOI848" s="32"/>
      <c r="LOJ848" s="32"/>
      <c r="LOK848" s="32"/>
      <c r="LOL848" s="32"/>
      <c r="LOM848" s="32"/>
      <c r="LON848" s="32"/>
      <c r="LOO848" s="32"/>
      <c r="LOP848" s="32"/>
      <c r="LOQ848" s="32"/>
      <c r="LOR848" s="32"/>
      <c r="LOS848" s="32"/>
      <c r="LOT848" s="32"/>
      <c r="LOU848" s="32"/>
      <c r="LOV848" s="32"/>
      <c r="LOW848" s="32"/>
      <c r="LOX848" s="32"/>
      <c r="LOY848" s="32"/>
      <c r="LOZ848" s="32"/>
      <c r="LPA848" s="32"/>
      <c r="LPB848" s="32"/>
      <c r="LPC848" s="32"/>
      <c r="LPD848" s="32"/>
      <c r="LPE848" s="32"/>
      <c r="LPF848" s="32"/>
      <c r="LPG848" s="32"/>
      <c r="LPH848" s="32"/>
      <c r="LPI848" s="32"/>
      <c r="LPJ848" s="32"/>
      <c r="LPK848" s="32"/>
      <c r="LPL848" s="32"/>
      <c r="LPM848" s="32"/>
      <c r="LPN848" s="32"/>
      <c r="LPO848" s="32"/>
      <c r="LPP848" s="32"/>
      <c r="LPQ848" s="32"/>
      <c r="LPR848" s="32"/>
      <c r="LPS848" s="32"/>
      <c r="LPT848" s="32"/>
      <c r="LPU848" s="32"/>
      <c r="LPV848" s="32"/>
      <c r="LPW848" s="32"/>
      <c r="LPX848" s="32"/>
      <c r="LPY848" s="32"/>
      <c r="LPZ848" s="32"/>
      <c r="LQA848" s="32"/>
      <c r="LQB848" s="32"/>
      <c r="LQC848" s="32"/>
      <c r="LQD848" s="32"/>
      <c r="LQE848" s="32"/>
      <c r="LQF848" s="32"/>
      <c r="LQG848" s="32"/>
      <c r="LQH848" s="32"/>
      <c r="LQI848" s="32"/>
      <c r="LQJ848" s="32"/>
      <c r="LQK848" s="32"/>
      <c r="LQL848" s="32"/>
      <c r="LQM848" s="32"/>
      <c r="LQN848" s="32"/>
      <c r="LQO848" s="32"/>
      <c r="LQP848" s="32"/>
      <c r="LQQ848" s="32"/>
      <c r="LQR848" s="32"/>
      <c r="LQS848" s="32"/>
      <c r="LQT848" s="32"/>
      <c r="LQU848" s="32"/>
      <c r="LQV848" s="32"/>
      <c r="LQW848" s="32"/>
      <c r="LQX848" s="32"/>
      <c r="LQY848" s="32"/>
      <c r="LQZ848" s="32"/>
      <c r="LRA848" s="32"/>
      <c r="LRB848" s="32"/>
      <c r="LRC848" s="32"/>
      <c r="LRD848" s="32"/>
      <c r="LRE848" s="32"/>
      <c r="LRF848" s="32"/>
      <c r="LRG848" s="32"/>
      <c r="LRH848" s="32"/>
      <c r="LRI848" s="32"/>
      <c r="LRJ848" s="32"/>
      <c r="LRK848" s="32"/>
      <c r="LRL848" s="32"/>
      <c r="LRM848" s="32"/>
      <c r="LRN848" s="32"/>
      <c r="LRO848" s="32"/>
      <c r="LRP848" s="32"/>
      <c r="LRQ848" s="32"/>
      <c r="LRR848" s="32"/>
      <c r="LRS848" s="32"/>
      <c r="LRT848" s="32"/>
      <c r="LRU848" s="32"/>
      <c r="LRV848" s="32"/>
      <c r="LRW848" s="32"/>
      <c r="LRX848" s="32"/>
      <c r="LRY848" s="32"/>
      <c r="LRZ848" s="32"/>
      <c r="LSA848" s="32"/>
      <c r="LSB848" s="32"/>
      <c r="LSC848" s="32"/>
      <c r="LSD848" s="32"/>
      <c r="LSE848" s="32"/>
      <c r="LSF848" s="32"/>
      <c r="LSG848" s="32"/>
      <c r="LSH848" s="32"/>
      <c r="LSI848" s="32"/>
      <c r="LSJ848" s="32"/>
      <c r="LSK848" s="32"/>
      <c r="LSL848" s="32"/>
      <c r="LSM848" s="32"/>
      <c r="LSN848" s="32"/>
      <c r="LSO848" s="32"/>
      <c r="LSP848" s="32"/>
      <c r="LSQ848" s="32"/>
      <c r="LSR848" s="32"/>
      <c r="LSS848" s="32"/>
      <c r="LST848" s="32"/>
      <c r="LSU848" s="32"/>
      <c r="LSV848" s="32"/>
      <c r="LSW848" s="32"/>
      <c r="LSX848" s="32"/>
      <c r="LSY848" s="32"/>
      <c r="LSZ848" s="32"/>
      <c r="LTA848" s="32"/>
      <c r="LTB848" s="32"/>
      <c r="LTC848" s="32"/>
      <c r="LTD848" s="32"/>
      <c r="LTE848" s="32"/>
      <c r="LTF848" s="32"/>
      <c r="LTG848" s="32"/>
      <c r="LTH848" s="32"/>
      <c r="LTI848" s="32"/>
      <c r="LTJ848" s="32"/>
      <c r="LTK848" s="32"/>
      <c r="LTL848" s="32"/>
      <c r="LTM848" s="32"/>
      <c r="LTN848" s="32"/>
      <c r="LTO848" s="32"/>
      <c r="LTP848" s="32"/>
      <c r="LTQ848" s="32"/>
      <c r="LTR848" s="32"/>
      <c r="LTS848" s="32"/>
      <c r="LTT848" s="32"/>
      <c r="LTU848" s="32"/>
      <c r="LTV848" s="32"/>
      <c r="LTW848" s="32"/>
      <c r="LTX848" s="32"/>
      <c r="LTY848" s="32"/>
      <c r="LTZ848" s="32"/>
      <c r="LUA848" s="32"/>
      <c r="LUB848" s="32"/>
      <c r="LUC848" s="32"/>
      <c r="LUD848" s="32"/>
      <c r="LUE848" s="32"/>
      <c r="LUF848" s="32"/>
      <c r="LUG848" s="32"/>
      <c r="LUH848" s="32"/>
      <c r="LUI848" s="32"/>
      <c r="LUJ848" s="32"/>
      <c r="LUK848" s="32"/>
      <c r="LUL848" s="32"/>
      <c r="LUM848" s="32"/>
      <c r="LUN848" s="32"/>
      <c r="LUO848" s="32"/>
      <c r="LUP848" s="32"/>
      <c r="LUQ848" s="32"/>
      <c r="LUR848" s="32"/>
      <c r="LUS848" s="32"/>
      <c r="LUT848" s="32"/>
      <c r="LUU848" s="32"/>
      <c r="LUV848" s="32"/>
      <c r="LUW848" s="32"/>
      <c r="LUX848" s="32"/>
      <c r="LUY848" s="32"/>
      <c r="LUZ848" s="32"/>
      <c r="LVA848" s="32"/>
      <c r="LVB848" s="32"/>
      <c r="LVC848" s="32"/>
      <c r="LVD848" s="32"/>
      <c r="LVE848" s="32"/>
      <c r="LVF848" s="32"/>
      <c r="LVG848" s="32"/>
      <c r="LVH848" s="32"/>
      <c r="LVI848" s="32"/>
      <c r="LVJ848" s="32"/>
      <c r="LVK848" s="32"/>
      <c r="LVL848" s="32"/>
      <c r="LVM848" s="32"/>
      <c r="LVN848" s="32"/>
      <c r="LVO848" s="32"/>
      <c r="LVP848" s="32"/>
      <c r="LVQ848" s="32"/>
      <c r="LVR848" s="32"/>
      <c r="LVS848" s="32"/>
      <c r="LVT848" s="32"/>
      <c r="LVU848" s="32"/>
      <c r="LVV848" s="32"/>
      <c r="LVW848" s="32"/>
      <c r="LVX848" s="32"/>
      <c r="LVY848" s="32"/>
      <c r="LVZ848" s="32"/>
      <c r="LWA848" s="32"/>
      <c r="LWB848" s="32"/>
      <c r="LWC848" s="32"/>
      <c r="LWD848" s="32"/>
      <c r="LWE848" s="32"/>
      <c r="LWF848" s="32"/>
      <c r="LWG848" s="32"/>
      <c r="LWH848" s="32"/>
      <c r="LWI848" s="32"/>
      <c r="LWJ848" s="32"/>
      <c r="LWK848" s="32"/>
      <c r="LWL848" s="32"/>
      <c r="LWM848" s="32"/>
      <c r="LWN848" s="32"/>
      <c r="LWO848" s="32"/>
      <c r="LWP848" s="32"/>
      <c r="LWQ848" s="32"/>
      <c r="LWR848" s="32"/>
      <c r="LWS848" s="32"/>
      <c r="LWT848" s="32"/>
      <c r="LWU848" s="32"/>
      <c r="LWV848" s="32"/>
      <c r="LWW848" s="32"/>
      <c r="LWX848" s="32"/>
      <c r="LWY848" s="32"/>
      <c r="LWZ848" s="32"/>
      <c r="LXA848" s="32"/>
      <c r="LXB848" s="32"/>
      <c r="LXC848" s="32"/>
      <c r="LXD848" s="32"/>
      <c r="LXE848" s="32"/>
      <c r="LXF848" s="32"/>
      <c r="LXG848" s="32"/>
      <c r="LXH848" s="32"/>
      <c r="LXI848" s="32"/>
      <c r="LXJ848" s="32"/>
      <c r="LXK848" s="32"/>
      <c r="LXL848" s="32"/>
      <c r="LXM848" s="32"/>
      <c r="LXN848" s="32"/>
      <c r="LXO848" s="32"/>
      <c r="LXP848" s="32"/>
      <c r="LXQ848" s="32"/>
      <c r="LXR848" s="32"/>
      <c r="LXS848" s="32"/>
      <c r="LXT848" s="32"/>
      <c r="LXU848" s="32"/>
      <c r="LXV848" s="32"/>
      <c r="LXW848" s="32"/>
      <c r="LXX848" s="32"/>
      <c r="LXY848" s="32"/>
      <c r="LXZ848" s="32"/>
      <c r="LYA848" s="32"/>
      <c r="LYB848" s="32"/>
      <c r="LYC848" s="32"/>
      <c r="LYD848" s="32"/>
      <c r="LYE848" s="32"/>
      <c r="LYF848" s="32"/>
      <c r="LYG848" s="32"/>
      <c r="LYH848" s="32"/>
      <c r="LYI848" s="32"/>
      <c r="LYJ848" s="32"/>
      <c r="LYK848" s="32"/>
      <c r="LYL848" s="32"/>
      <c r="LYM848" s="32"/>
      <c r="LYN848" s="32"/>
      <c r="LYO848" s="32"/>
      <c r="LYP848" s="32"/>
      <c r="LYQ848" s="32"/>
      <c r="LYR848" s="32"/>
      <c r="LYS848" s="32"/>
      <c r="LYT848" s="32"/>
      <c r="LYU848" s="32"/>
      <c r="LYV848" s="32"/>
      <c r="LYW848" s="32"/>
      <c r="LYX848" s="32"/>
      <c r="LYY848" s="32"/>
      <c r="LYZ848" s="32"/>
      <c r="LZA848" s="32"/>
      <c r="LZB848" s="32"/>
      <c r="LZC848" s="32"/>
      <c r="LZD848" s="32"/>
      <c r="LZE848" s="32"/>
      <c r="LZF848" s="32"/>
      <c r="LZG848" s="32"/>
      <c r="LZH848" s="32"/>
      <c r="LZI848" s="32"/>
      <c r="LZJ848" s="32"/>
      <c r="LZK848" s="32"/>
      <c r="LZL848" s="32"/>
      <c r="LZM848" s="32"/>
      <c r="LZN848" s="32"/>
      <c r="LZO848" s="32"/>
      <c r="LZP848" s="32"/>
      <c r="LZQ848" s="32"/>
      <c r="LZR848" s="32"/>
      <c r="LZS848" s="32"/>
      <c r="LZT848" s="32"/>
      <c r="LZU848" s="32"/>
      <c r="LZV848" s="32"/>
      <c r="LZW848" s="32"/>
      <c r="LZX848" s="32"/>
      <c r="LZY848" s="32"/>
      <c r="LZZ848" s="32"/>
      <c r="MAA848" s="32"/>
      <c r="MAB848" s="32"/>
      <c r="MAC848" s="32"/>
      <c r="MAD848" s="32"/>
      <c r="MAE848" s="32"/>
      <c r="MAF848" s="32"/>
      <c r="MAG848" s="32"/>
      <c r="MAH848" s="32"/>
      <c r="MAI848" s="32"/>
      <c r="MAJ848" s="32"/>
      <c r="MAK848" s="32"/>
      <c r="MAL848" s="32"/>
      <c r="MAM848" s="32"/>
      <c r="MAN848" s="32"/>
      <c r="MAO848" s="32"/>
      <c r="MAP848" s="32"/>
      <c r="MAQ848" s="32"/>
      <c r="MAR848" s="32"/>
      <c r="MAS848" s="32"/>
      <c r="MAT848" s="32"/>
      <c r="MAU848" s="32"/>
      <c r="MAV848" s="32"/>
      <c r="MAW848" s="32"/>
      <c r="MAX848" s="32"/>
      <c r="MAY848" s="32"/>
      <c r="MAZ848" s="32"/>
      <c r="MBA848" s="32"/>
      <c r="MBB848" s="32"/>
      <c r="MBC848" s="32"/>
      <c r="MBD848" s="32"/>
      <c r="MBE848" s="32"/>
      <c r="MBF848" s="32"/>
      <c r="MBG848" s="32"/>
      <c r="MBH848" s="32"/>
      <c r="MBI848" s="32"/>
      <c r="MBJ848" s="32"/>
      <c r="MBK848" s="32"/>
      <c r="MBL848" s="32"/>
      <c r="MBM848" s="32"/>
      <c r="MBN848" s="32"/>
      <c r="MBO848" s="32"/>
      <c r="MBP848" s="32"/>
      <c r="MBQ848" s="32"/>
      <c r="MBR848" s="32"/>
      <c r="MBS848" s="32"/>
      <c r="MBT848" s="32"/>
      <c r="MBU848" s="32"/>
      <c r="MBV848" s="32"/>
      <c r="MBW848" s="32"/>
      <c r="MBX848" s="32"/>
      <c r="MBY848" s="32"/>
      <c r="MBZ848" s="32"/>
      <c r="MCA848" s="32"/>
      <c r="MCB848" s="32"/>
      <c r="MCC848" s="32"/>
      <c r="MCD848" s="32"/>
      <c r="MCE848" s="32"/>
      <c r="MCF848" s="32"/>
      <c r="MCG848" s="32"/>
      <c r="MCH848" s="32"/>
      <c r="MCI848" s="32"/>
      <c r="MCJ848" s="32"/>
      <c r="MCK848" s="32"/>
      <c r="MCL848" s="32"/>
      <c r="MCM848" s="32"/>
      <c r="MCN848" s="32"/>
      <c r="MCO848" s="32"/>
      <c r="MCP848" s="32"/>
      <c r="MCQ848" s="32"/>
      <c r="MCR848" s="32"/>
      <c r="MCS848" s="32"/>
      <c r="MCT848" s="32"/>
      <c r="MCU848" s="32"/>
      <c r="MCV848" s="32"/>
      <c r="MCW848" s="32"/>
      <c r="MCX848" s="32"/>
      <c r="MCY848" s="32"/>
      <c r="MCZ848" s="32"/>
      <c r="MDA848" s="32"/>
      <c r="MDB848" s="32"/>
      <c r="MDC848" s="32"/>
      <c r="MDD848" s="32"/>
      <c r="MDE848" s="32"/>
      <c r="MDF848" s="32"/>
      <c r="MDG848" s="32"/>
      <c r="MDH848" s="32"/>
      <c r="MDI848" s="32"/>
      <c r="MDJ848" s="32"/>
      <c r="MDK848" s="32"/>
      <c r="MDL848" s="32"/>
      <c r="MDM848" s="32"/>
      <c r="MDN848" s="32"/>
      <c r="MDO848" s="32"/>
      <c r="MDP848" s="32"/>
      <c r="MDQ848" s="32"/>
      <c r="MDR848" s="32"/>
      <c r="MDS848" s="32"/>
      <c r="MDT848" s="32"/>
      <c r="MDU848" s="32"/>
      <c r="MDV848" s="32"/>
      <c r="MDW848" s="32"/>
      <c r="MDX848" s="32"/>
      <c r="MDY848" s="32"/>
      <c r="MDZ848" s="32"/>
      <c r="MEA848" s="32"/>
      <c r="MEB848" s="32"/>
      <c r="MEC848" s="32"/>
      <c r="MED848" s="32"/>
      <c r="MEE848" s="32"/>
      <c r="MEF848" s="32"/>
      <c r="MEG848" s="32"/>
      <c r="MEH848" s="32"/>
      <c r="MEI848" s="32"/>
      <c r="MEJ848" s="32"/>
      <c r="MEK848" s="32"/>
      <c r="MEL848" s="32"/>
      <c r="MEM848" s="32"/>
      <c r="MEN848" s="32"/>
      <c r="MEO848" s="32"/>
      <c r="MEP848" s="32"/>
      <c r="MEQ848" s="32"/>
      <c r="MER848" s="32"/>
      <c r="MES848" s="32"/>
      <c r="MET848" s="32"/>
      <c r="MEU848" s="32"/>
      <c r="MEV848" s="32"/>
      <c r="MEW848" s="32"/>
      <c r="MEX848" s="32"/>
      <c r="MEY848" s="32"/>
      <c r="MEZ848" s="32"/>
      <c r="MFA848" s="32"/>
      <c r="MFB848" s="32"/>
      <c r="MFC848" s="32"/>
      <c r="MFD848" s="32"/>
      <c r="MFE848" s="32"/>
      <c r="MFF848" s="32"/>
      <c r="MFG848" s="32"/>
      <c r="MFH848" s="32"/>
      <c r="MFI848" s="32"/>
      <c r="MFJ848" s="32"/>
      <c r="MFK848" s="32"/>
      <c r="MFL848" s="32"/>
      <c r="MFM848" s="32"/>
      <c r="MFN848" s="32"/>
      <c r="MFO848" s="32"/>
      <c r="MFP848" s="32"/>
      <c r="MFQ848" s="32"/>
      <c r="MFR848" s="32"/>
      <c r="MFS848" s="32"/>
      <c r="MFT848" s="32"/>
      <c r="MFU848" s="32"/>
      <c r="MFV848" s="32"/>
      <c r="MFW848" s="32"/>
      <c r="MFX848" s="32"/>
      <c r="MFY848" s="32"/>
      <c r="MFZ848" s="32"/>
      <c r="MGA848" s="32"/>
      <c r="MGB848" s="32"/>
      <c r="MGC848" s="32"/>
      <c r="MGD848" s="32"/>
      <c r="MGE848" s="32"/>
      <c r="MGF848" s="32"/>
      <c r="MGG848" s="32"/>
      <c r="MGH848" s="32"/>
      <c r="MGI848" s="32"/>
      <c r="MGJ848" s="32"/>
      <c r="MGK848" s="32"/>
      <c r="MGL848" s="32"/>
      <c r="MGM848" s="32"/>
      <c r="MGN848" s="32"/>
      <c r="MGO848" s="32"/>
      <c r="MGP848" s="32"/>
      <c r="MGQ848" s="32"/>
      <c r="MGR848" s="32"/>
      <c r="MGS848" s="32"/>
      <c r="MGT848" s="32"/>
      <c r="MGU848" s="32"/>
      <c r="MGV848" s="32"/>
      <c r="MGW848" s="32"/>
      <c r="MGX848" s="32"/>
      <c r="MGY848" s="32"/>
      <c r="MGZ848" s="32"/>
      <c r="MHA848" s="32"/>
      <c r="MHB848" s="32"/>
      <c r="MHC848" s="32"/>
      <c r="MHD848" s="32"/>
      <c r="MHE848" s="32"/>
      <c r="MHF848" s="32"/>
      <c r="MHG848" s="32"/>
      <c r="MHH848" s="32"/>
      <c r="MHI848" s="32"/>
      <c r="MHJ848" s="32"/>
      <c r="MHK848" s="32"/>
      <c r="MHL848" s="32"/>
      <c r="MHM848" s="32"/>
      <c r="MHN848" s="32"/>
      <c r="MHO848" s="32"/>
      <c r="MHP848" s="32"/>
      <c r="MHQ848" s="32"/>
      <c r="MHR848" s="32"/>
      <c r="MHS848" s="32"/>
      <c r="MHT848" s="32"/>
      <c r="MHU848" s="32"/>
      <c r="MHV848" s="32"/>
      <c r="MHW848" s="32"/>
      <c r="MHX848" s="32"/>
      <c r="MHY848" s="32"/>
      <c r="MHZ848" s="32"/>
      <c r="MIA848" s="32"/>
      <c r="MIB848" s="32"/>
      <c r="MIC848" s="32"/>
      <c r="MID848" s="32"/>
      <c r="MIE848" s="32"/>
      <c r="MIF848" s="32"/>
      <c r="MIG848" s="32"/>
      <c r="MIH848" s="32"/>
      <c r="MII848" s="32"/>
      <c r="MIJ848" s="32"/>
      <c r="MIK848" s="32"/>
      <c r="MIL848" s="32"/>
      <c r="MIM848" s="32"/>
      <c r="MIN848" s="32"/>
      <c r="MIO848" s="32"/>
      <c r="MIP848" s="32"/>
      <c r="MIQ848" s="32"/>
      <c r="MIR848" s="32"/>
      <c r="MIS848" s="32"/>
      <c r="MIT848" s="32"/>
      <c r="MIU848" s="32"/>
      <c r="MIV848" s="32"/>
      <c r="MIW848" s="32"/>
      <c r="MIX848" s="32"/>
      <c r="MIY848" s="32"/>
      <c r="MIZ848" s="32"/>
      <c r="MJA848" s="32"/>
      <c r="MJB848" s="32"/>
      <c r="MJC848" s="32"/>
      <c r="MJD848" s="32"/>
      <c r="MJE848" s="32"/>
      <c r="MJF848" s="32"/>
      <c r="MJG848" s="32"/>
      <c r="MJH848" s="32"/>
      <c r="MJI848" s="32"/>
      <c r="MJJ848" s="32"/>
      <c r="MJK848" s="32"/>
      <c r="MJL848" s="32"/>
      <c r="MJM848" s="32"/>
      <c r="MJN848" s="32"/>
      <c r="MJO848" s="32"/>
      <c r="MJP848" s="32"/>
      <c r="MJQ848" s="32"/>
      <c r="MJR848" s="32"/>
      <c r="MJS848" s="32"/>
      <c r="MJT848" s="32"/>
      <c r="MJU848" s="32"/>
      <c r="MJV848" s="32"/>
      <c r="MJW848" s="32"/>
      <c r="MJX848" s="32"/>
      <c r="MJY848" s="32"/>
      <c r="MJZ848" s="32"/>
      <c r="MKA848" s="32"/>
      <c r="MKB848" s="32"/>
      <c r="MKC848" s="32"/>
      <c r="MKD848" s="32"/>
      <c r="MKE848" s="32"/>
      <c r="MKF848" s="32"/>
      <c r="MKG848" s="32"/>
      <c r="MKH848" s="32"/>
      <c r="MKI848" s="32"/>
      <c r="MKJ848" s="32"/>
      <c r="MKK848" s="32"/>
      <c r="MKL848" s="32"/>
      <c r="MKM848" s="32"/>
      <c r="MKN848" s="32"/>
      <c r="MKO848" s="32"/>
      <c r="MKP848" s="32"/>
      <c r="MKQ848" s="32"/>
      <c r="MKR848" s="32"/>
      <c r="MKS848" s="32"/>
      <c r="MKT848" s="32"/>
      <c r="MKU848" s="32"/>
      <c r="MKV848" s="32"/>
      <c r="MKW848" s="32"/>
      <c r="MKX848" s="32"/>
      <c r="MKY848" s="32"/>
      <c r="MKZ848" s="32"/>
      <c r="MLA848" s="32"/>
      <c r="MLB848" s="32"/>
      <c r="MLC848" s="32"/>
      <c r="MLD848" s="32"/>
      <c r="MLE848" s="32"/>
      <c r="MLF848" s="32"/>
      <c r="MLG848" s="32"/>
      <c r="MLH848" s="32"/>
      <c r="MLI848" s="32"/>
      <c r="MLJ848" s="32"/>
      <c r="MLK848" s="32"/>
      <c r="MLL848" s="32"/>
      <c r="MLM848" s="32"/>
      <c r="MLN848" s="32"/>
      <c r="MLO848" s="32"/>
      <c r="MLP848" s="32"/>
      <c r="MLQ848" s="32"/>
      <c r="MLR848" s="32"/>
      <c r="MLS848" s="32"/>
      <c r="MLT848" s="32"/>
      <c r="MLU848" s="32"/>
      <c r="MLV848" s="32"/>
      <c r="MLW848" s="32"/>
      <c r="MLX848" s="32"/>
      <c r="MLY848" s="32"/>
      <c r="MLZ848" s="32"/>
      <c r="MMA848" s="32"/>
      <c r="MMB848" s="32"/>
      <c r="MMC848" s="32"/>
      <c r="MMD848" s="32"/>
      <c r="MME848" s="32"/>
      <c r="MMF848" s="32"/>
      <c r="MMG848" s="32"/>
      <c r="MMH848" s="32"/>
      <c r="MMI848" s="32"/>
      <c r="MMJ848" s="32"/>
      <c r="MMK848" s="32"/>
      <c r="MML848" s="32"/>
      <c r="MMM848" s="32"/>
      <c r="MMN848" s="32"/>
      <c r="MMO848" s="32"/>
      <c r="MMP848" s="32"/>
      <c r="MMQ848" s="32"/>
      <c r="MMR848" s="32"/>
      <c r="MMS848" s="32"/>
      <c r="MMT848" s="32"/>
      <c r="MMU848" s="32"/>
      <c r="MMV848" s="32"/>
      <c r="MMW848" s="32"/>
      <c r="MMX848" s="32"/>
      <c r="MMY848" s="32"/>
      <c r="MMZ848" s="32"/>
      <c r="MNA848" s="32"/>
      <c r="MNB848" s="32"/>
      <c r="MNC848" s="32"/>
      <c r="MND848" s="32"/>
      <c r="MNE848" s="32"/>
      <c r="MNF848" s="32"/>
      <c r="MNG848" s="32"/>
      <c r="MNH848" s="32"/>
      <c r="MNI848" s="32"/>
      <c r="MNJ848" s="32"/>
      <c r="MNK848" s="32"/>
      <c r="MNL848" s="32"/>
      <c r="MNM848" s="32"/>
      <c r="MNN848" s="32"/>
      <c r="MNO848" s="32"/>
      <c r="MNP848" s="32"/>
      <c r="MNQ848" s="32"/>
      <c r="MNR848" s="32"/>
      <c r="MNS848" s="32"/>
      <c r="MNT848" s="32"/>
      <c r="MNU848" s="32"/>
      <c r="MNV848" s="32"/>
      <c r="MNW848" s="32"/>
      <c r="MNX848" s="32"/>
      <c r="MNY848" s="32"/>
      <c r="MNZ848" s="32"/>
      <c r="MOA848" s="32"/>
      <c r="MOB848" s="32"/>
      <c r="MOC848" s="32"/>
      <c r="MOD848" s="32"/>
      <c r="MOE848" s="32"/>
      <c r="MOF848" s="32"/>
      <c r="MOG848" s="32"/>
      <c r="MOH848" s="32"/>
      <c r="MOI848" s="32"/>
      <c r="MOJ848" s="32"/>
      <c r="MOK848" s="32"/>
      <c r="MOL848" s="32"/>
      <c r="MOM848" s="32"/>
      <c r="MON848" s="32"/>
      <c r="MOO848" s="32"/>
      <c r="MOP848" s="32"/>
      <c r="MOQ848" s="32"/>
      <c r="MOR848" s="32"/>
      <c r="MOS848" s="32"/>
      <c r="MOT848" s="32"/>
      <c r="MOU848" s="32"/>
      <c r="MOV848" s="32"/>
      <c r="MOW848" s="32"/>
      <c r="MOX848" s="32"/>
      <c r="MOY848" s="32"/>
      <c r="MOZ848" s="32"/>
      <c r="MPA848" s="32"/>
      <c r="MPB848" s="32"/>
      <c r="MPC848" s="32"/>
      <c r="MPD848" s="32"/>
      <c r="MPE848" s="32"/>
      <c r="MPF848" s="32"/>
      <c r="MPG848" s="32"/>
      <c r="MPH848" s="32"/>
      <c r="MPI848" s="32"/>
      <c r="MPJ848" s="32"/>
      <c r="MPK848" s="32"/>
      <c r="MPL848" s="32"/>
      <c r="MPM848" s="32"/>
      <c r="MPN848" s="32"/>
      <c r="MPO848" s="32"/>
      <c r="MPP848" s="32"/>
      <c r="MPQ848" s="32"/>
      <c r="MPR848" s="32"/>
      <c r="MPS848" s="32"/>
      <c r="MPT848" s="32"/>
      <c r="MPU848" s="32"/>
      <c r="MPV848" s="32"/>
      <c r="MPW848" s="32"/>
      <c r="MPX848" s="32"/>
      <c r="MPY848" s="32"/>
      <c r="MPZ848" s="32"/>
      <c r="MQA848" s="32"/>
      <c r="MQB848" s="32"/>
      <c r="MQC848" s="32"/>
      <c r="MQD848" s="32"/>
      <c r="MQE848" s="32"/>
      <c r="MQF848" s="32"/>
      <c r="MQG848" s="32"/>
      <c r="MQH848" s="32"/>
      <c r="MQI848" s="32"/>
      <c r="MQJ848" s="32"/>
      <c r="MQK848" s="32"/>
      <c r="MQL848" s="32"/>
      <c r="MQM848" s="32"/>
      <c r="MQN848" s="32"/>
      <c r="MQO848" s="32"/>
      <c r="MQP848" s="32"/>
      <c r="MQQ848" s="32"/>
      <c r="MQR848" s="32"/>
      <c r="MQS848" s="32"/>
      <c r="MQT848" s="32"/>
      <c r="MQU848" s="32"/>
      <c r="MQV848" s="32"/>
      <c r="MQW848" s="32"/>
      <c r="MQX848" s="32"/>
      <c r="MQY848" s="32"/>
      <c r="MQZ848" s="32"/>
      <c r="MRA848" s="32"/>
      <c r="MRB848" s="32"/>
      <c r="MRC848" s="32"/>
      <c r="MRD848" s="32"/>
      <c r="MRE848" s="32"/>
      <c r="MRF848" s="32"/>
      <c r="MRG848" s="32"/>
      <c r="MRH848" s="32"/>
      <c r="MRI848" s="32"/>
      <c r="MRJ848" s="32"/>
      <c r="MRK848" s="32"/>
      <c r="MRL848" s="32"/>
      <c r="MRM848" s="32"/>
      <c r="MRN848" s="32"/>
      <c r="MRO848" s="32"/>
      <c r="MRP848" s="32"/>
      <c r="MRQ848" s="32"/>
      <c r="MRR848" s="32"/>
      <c r="MRS848" s="32"/>
      <c r="MRT848" s="32"/>
      <c r="MRU848" s="32"/>
      <c r="MRV848" s="32"/>
      <c r="MRW848" s="32"/>
      <c r="MRX848" s="32"/>
      <c r="MRY848" s="32"/>
      <c r="MRZ848" s="32"/>
      <c r="MSA848" s="32"/>
      <c r="MSB848" s="32"/>
      <c r="MSC848" s="32"/>
      <c r="MSD848" s="32"/>
      <c r="MSE848" s="32"/>
      <c r="MSF848" s="32"/>
      <c r="MSG848" s="32"/>
      <c r="MSH848" s="32"/>
      <c r="MSI848" s="32"/>
      <c r="MSJ848" s="32"/>
      <c r="MSK848" s="32"/>
      <c r="MSL848" s="32"/>
      <c r="MSM848" s="32"/>
      <c r="MSN848" s="32"/>
      <c r="MSO848" s="32"/>
      <c r="MSP848" s="32"/>
      <c r="MSQ848" s="32"/>
      <c r="MSR848" s="32"/>
      <c r="MSS848" s="32"/>
      <c r="MST848" s="32"/>
      <c r="MSU848" s="32"/>
      <c r="MSV848" s="32"/>
      <c r="MSW848" s="32"/>
      <c r="MSX848" s="32"/>
      <c r="MSY848" s="32"/>
      <c r="MSZ848" s="32"/>
      <c r="MTA848" s="32"/>
      <c r="MTB848" s="32"/>
      <c r="MTC848" s="32"/>
      <c r="MTD848" s="32"/>
      <c r="MTE848" s="32"/>
      <c r="MTF848" s="32"/>
      <c r="MTG848" s="32"/>
      <c r="MTH848" s="32"/>
      <c r="MTI848" s="32"/>
      <c r="MTJ848" s="32"/>
      <c r="MTK848" s="32"/>
      <c r="MTL848" s="32"/>
      <c r="MTM848" s="32"/>
      <c r="MTN848" s="32"/>
      <c r="MTO848" s="32"/>
      <c r="MTP848" s="32"/>
      <c r="MTQ848" s="32"/>
      <c r="MTR848" s="32"/>
      <c r="MTS848" s="32"/>
      <c r="MTT848" s="32"/>
      <c r="MTU848" s="32"/>
      <c r="MTV848" s="32"/>
      <c r="MTW848" s="32"/>
      <c r="MTX848" s="32"/>
      <c r="MTY848" s="32"/>
      <c r="MTZ848" s="32"/>
      <c r="MUA848" s="32"/>
      <c r="MUB848" s="32"/>
      <c r="MUC848" s="32"/>
      <c r="MUD848" s="32"/>
      <c r="MUE848" s="32"/>
      <c r="MUF848" s="32"/>
      <c r="MUG848" s="32"/>
      <c r="MUH848" s="32"/>
      <c r="MUI848" s="32"/>
      <c r="MUJ848" s="32"/>
      <c r="MUK848" s="32"/>
      <c r="MUL848" s="32"/>
      <c r="MUM848" s="32"/>
      <c r="MUN848" s="32"/>
      <c r="MUO848" s="32"/>
      <c r="MUP848" s="32"/>
      <c r="MUQ848" s="32"/>
      <c r="MUR848" s="32"/>
      <c r="MUS848" s="32"/>
      <c r="MUT848" s="32"/>
      <c r="MUU848" s="32"/>
      <c r="MUV848" s="32"/>
      <c r="MUW848" s="32"/>
      <c r="MUX848" s="32"/>
      <c r="MUY848" s="32"/>
      <c r="MUZ848" s="32"/>
      <c r="MVA848" s="32"/>
      <c r="MVB848" s="32"/>
      <c r="MVC848" s="32"/>
      <c r="MVD848" s="32"/>
      <c r="MVE848" s="32"/>
      <c r="MVF848" s="32"/>
      <c r="MVG848" s="32"/>
      <c r="MVH848" s="32"/>
      <c r="MVI848" s="32"/>
      <c r="MVJ848" s="32"/>
      <c r="MVK848" s="32"/>
      <c r="MVL848" s="32"/>
      <c r="MVM848" s="32"/>
      <c r="MVN848" s="32"/>
      <c r="MVO848" s="32"/>
      <c r="MVP848" s="32"/>
      <c r="MVQ848" s="32"/>
      <c r="MVR848" s="32"/>
      <c r="MVS848" s="32"/>
      <c r="MVT848" s="32"/>
      <c r="MVU848" s="32"/>
      <c r="MVV848" s="32"/>
      <c r="MVW848" s="32"/>
      <c r="MVX848" s="32"/>
      <c r="MVY848" s="32"/>
      <c r="MVZ848" s="32"/>
      <c r="MWA848" s="32"/>
      <c r="MWB848" s="32"/>
      <c r="MWC848" s="32"/>
      <c r="MWD848" s="32"/>
      <c r="MWE848" s="32"/>
      <c r="MWF848" s="32"/>
      <c r="MWG848" s="32"/>
      <c r="MWH848" s="32"/>
      <c r="MWI848" s="32"/>
      <c r="MWJ848" s="32"/>
      <c r="MWK848" s="32"/>
      <c r="MWL848" s="32"/>
      <c r="MWM848" s="32"/>
      <c r="MWN848" s="32"/>
      <c r="MWO848" s="32"/>
      <c r="MWP848" s="32"/>
      <c r="MWQ848" s="32"/>
      <c r="MWR848" s="32"/>
      <c r="MWS848" s="32"/>
      <c r="MWT848" s="32"/>
      <c r="MWU848" s="32"/>
      <c r="MWV848" s="32"/>
      <c r="MWW848" s="32"/>
      <c r="MWX848" s="32"/>
      <c r="MWY848" s="32"/>
      <c r="MWZ848" s="32"/>
      <c r="MXA848" s="32"/>
      <c r="MXB848" s="32"/>
      <c r="MXC848" s="32"/>
      <c r="MXD848" s="32"/>
      <c r="MXE848" s="32"/>
      <c r="MXF848" s="32"/>
      <c r="MXG848" s="32"/>
      <c r="MXH848" s="32"/>
      <c r="MXI848" s="32"/>
      <c r="MXJ848" s="32"/>
      <c r="MXK848" s="32"/>
      <c r="MXL848" s="32"/>
      <c r="MXM848" s="32"/>
      <c r="MXN848" s="32"/>
      <c r="MXO848" s="32"/>
      <c r="MXP848" s="32"/>
      <c r="MXQ848" s="32"/>
      <c r="MXR848" s="32"/>
      <c r="MXS848" s="32"/>
      <c r="MXT848" s="32"/>
      <c r="MXU848" s="32"/>
      <c r="MXV848" s="32"/>
      <c r="MXW848" s="32"/>
      <c r="MXX848" s="32"/>
      <c r="MXY848" s="32"/>
      <c r="MXZ848" s="32"/>
      <c r="MYA848" s="32"/>
      <c r="MYB848" s="32"/>
      <c r="MYC848" s="32"/>
      <c r="MYD848" s="32"/>
      <c r="MYE848" s="32"/>
      <c r="MYF848" s="32"/>
      <c r="MYG848" s="32"/>
      <c r="MYH848" s="32"/>
      <c r="MYI848" s="32"/>
      <c r="MYJ848" s="32"/>
      <c r="MYK848" s="32"/>
      <c r="MYL848" s="32"/>
      <c r="MYM848" s="32"/>
      <c r="MYN848" s="32"/>
      <c r="MYO848" s="32"/>
      <c r="MYP848" s="32"/>
      <c r="MYQ848" s="32"/>
      <c r="MYR848" s="32"/>
      <c r="MYS848" s="32"/>
      <c r="MYT848" s="32"/>
      <c r="MYU848" s="32"/>
      <c r="MYV848" s="32"/>
      <c r="MYW848" s="32"/>
      <c r="MYX848" s="32"/>
      <c r="MYY848" s="32"/>
      <c r="MYZ848" s="32"/>
      <c r="MZA848" s="32"/>
      <c r="MZB848" s="32"/>
      <c r="MZC848" s="32"/>
      <c r="MZD848" s="32"/>
      <c r="MZE848" s="32"/>
      <c r="MZF848" s="32"/>
      <c r="MZG848" s="32"/>
      <c r="MZH848" s="32"/>
      <c r="MZI848" s="32"/>
      <c r="MZJ848" s="32"/>
      <c r="MZK848" s="32"/>
      <c r="MZL848" s="32"/>
      <c r="MZM848" s="32"/>
      <c r="MZN848" s="32"/>
      <c r="MZO848" s="32"/>
      <c r="MZP848" s="32"/>
      <c r="MZQ848" s="32"/>
      <c r="MZR848" s="32"/>
      <c r="MZS848" s="32"/>
      <c r="MZT848" s="32"/>
      <c r="MZU848" s="32"/>
      <c r="MZV848" s="32"/>
      <c r="MZW848" s="32"/>
      <c r="MZX848" s="32"/>
      <c r="MZY848" s="32"/>
      <c r="MZZ848" s="32"/>
      <c r="NAA848" s="32"/>
      <c r="NAB848" s="32"/>
      <c r="NAC848" s="32"/>
      <c r="NAD848" s="32"/>
      <c r="NAE848" s="32"/>
      <c r="NAF848" s="32"/>
      <c r="NAG848" s="32"/>
      <c r="NAH848" s="32"/>
      <c r="NAI848" s="32"/>
      <c r="NAJ848" s="32"/>
      <c r="NAK848" s="32"/>
      <c r="NAL848" s="32"/>
      <c r="NAM848" s="32"/>
      <c r="NAN848" s="32"/>
      <c r="NAO848" s="32"/>
      <c r="NAP848" s="32"/>
      <c r="NAQ848" s="32"/>
      <c r="NAR848" s="32"/>
      <c r="NAS848" s="32"/>
      <c r="NAT848" s="32"/>
      <c r="NAU848" s="32"/>
      <c r="NAV848" s="32"/>
      <c r="NAW848" s="32"/>
      <c r="NAX848" s="32"/>
      <c r="NAY848" s="32"/>
      <c r="NAZ848" s="32"/>
      <c r="NBA848" s="32"/>
      <c r="NBB848" s="32"/>
      <c r="NBC848" s="32"/>
      <c r="NBD848" s="32"/>
      <c r="NBE848" s="32"/>
      <c r="NBF848" s="32"/>
      <c r="NBG848" s="32"/>
      <c r="NBH848" s="32"/>
      <c r="NBI848" s="32"/>
      <c r="NBJ848" s="32"/>
      <c r="NBK848" s="32"/>
      <c r="NBL848" s="32"/>
      <c r="NBM848" s="32"/>
      <c r="NBN848" s="32"/>
      <c r="NBO848" s="32"/>
      <c r="NBP848" s="32"/>
      <c r="NBQ848" s="32"/>
      <c r="NBR848" s="32"/>
      <c r="NBS848" s="32"/>
      <c r="NBT848" s="32"/>
      <c r="NBU848" s="32"/>
      <c r="NBV848" s="32"/>
      <c r="NBW848" s="32"/>
      <c r="NBX848" s="32"/>
      <c r="NBY848" s="32"/>
      <c r="NBZ848" s="32"/>
      <c r="NCA848" s="32"/>
      <c r="NCB848" s="32"/>
      <c r="NCC848" s="32"/>
      <c r="NCD848" s="32"/>
      <c r="NCE848" s="32"/>
      <c r="NCF848" s="32"/>
      <c r="NCG848" s="32"/>
      <c r="NCH848" s="32"/>
      <c r="NCI848" s="32"/>
      <c r="NCJ848" s="32"/>
      <c r="NCK848" s="32"/>
      <c r="NCL848" s="32"/>
      <c r="NCM848" s="32"/>
      <c r="NCN848" s="32"/>
      <c r="NCO848" s="32"/>
      <c r="NCP848" s="32"/>
      <c r="NCQ848" s="32"/>
      <c r="NCR848" s="32"/>
      <c r="NCS848" s="32"/>
      <c r="NCT848" s="32"/>
      <c r="NCU848" s="32"/>
      <c r="NCV848" s="32"/>
      <c r="NCW848" s="32"/>
      <c r="NCX848" s="32"/>
      <c r="NCY848" s="32"/>
      <c r="NCZ848" s="32"/>
      <c r="NDA848" s="32"/>
      <c r="NDB848" s="32"/>
      <c r="NDC848" s="32"/>
      <c r="NDD848" s="32"/>
      <c r="NDE848" s="32"/>
      <c r="NDF848" s="32"/>
      <c r="NDG848" s="32"/>
      <c r="NDH848" s="32"/>
      <c r="NDI848" s="32"/>
      <c r="NDJ848" s="32"/>
      <c r="NDK848" s="32"/>
      <c r="NDL848" s="32"/>
      <c r="NDM848" s="32"/>
      <c r="NDN848" s="32"/>
      <c r="NDO848" s="32"/>
      <c r="NDP848" s="32"/>
      <c r="NDQ848" s="32"/>
      <c r="NDR848" s="32"/>
      <c r="NDS848" s="32"/>
      <c r="NDT848" s="32"/>
      <c r="NDU848" s="32"/>
      <c r="NDV848" s="32"/>
      <c r="NDW848" s="32"/>
      <c r="NDX848" s="32"/>
      <c r="NDY848" s="32"/>
      <c r="NDZ848" s="32"/>
      <c r="NEA848" s="32"/>
      <c r="NEB848" s="32"/>
      <c r="NEC848" s="32"/>
      <c r="NED848" s="32"/>
      <c r="NEE848" s="32"/>
      <c r="NEF848" s="32"/>
      <c r="NEG848" s="32"/>
      <c r="NEH848" s="32"/>
      <c r="NEI848" s="32"/>
      <c r="NEJ848" s="32"/>
      <c r="NEK848" s="32"/>
      <c r="NEL848" s="32"/>
      <c r="NEM848" s="32"/>
      <c r="NEN848" s="32"/>
      <c r="NEO848" s="32"/>
      <c r="NEP848" s="32"/>
      <c r="NEQ848" s="32"/>
      <c r="NER848" s="32"/>
      <c r="NES848" s="32"/>
      <c r="NET848" s="32"/>
      <c r="NEU848" s="32"/>
      <c r="NEV848" s="32"/>
      <c r="NEW848" s="32"/>
      <c r="NEX848" s="32"/>
      <c r="NEY848" s="32"/>
      <c r="NEZ848" s="32"/>
      <c r="NFA848" s="32"/>
      <c r="NFB848" s="32"/>
      <c r="NFC848" s="32"/>
      <c r="NFD848" s="32"/>
      <c r="NFE848" s="32"/>
      <c r="NFF848" s="32"/>
      <c r="NFG848" s="32"/>
      <c r="NFH848" s="32"/>
      <c r="NFI848" s="32"/>
      <c r="NFJ848" s="32"/>
      <c r="NFK848" s="32"/>
      <c r="NFL848" s="32"/>
      <c r="NFM848" s="32"/>
      <c r="NFN848" s="32"/>
      <c r="NFO848" s="32"/>
      <c r="NFP848" s="32"/>
      <c r="NFQ848" s="32"/>
      <c r="NFR848" s="32"/>
      <c r="NFS848" s="32"/>
      <c r="NFT848" s="32"/>
      <c r="NFU848" s="32"/>
      <c r="NFV848" s="32"/>
      <c r="NFW848" s="32"/>
      <c r="NFX848" s="32"/>
      <c r="NFY848" s="32"/>
      <c r="NFZ848" s="32"/>
      <c r="NGA848" s="32"/>
      <c r="NGB848" s="32"/>
      <c r="NGC848" s="32"/>
      <c r="NGD848" s="32"/>
      <c r="NGE848" s="32"/>
      <c r="NGF848" s="32"/>
      <c r="NGG848" s="32"/>
      <c r="NGH848" s="32"/>
      <c r="NGI848" s="32"/>
      <c r="NGJ848" s="32"/>
      <c r="NGK848" s="32"/>
      <c r="NGL848" s="32"/>
      <c r="NGM848" s="32"/>
      <c r="NGN848" s="32"/>
      <c r="NGO848" s="32"/>
      <c r="NGP848" s="32"/>
      <c r="NGQ848" s="32"/>
      <c r="NGR848" s="32"/>
      <c r="NGS848" s="32"/>
      <c r="NGT848" s="32"/>
      <c r="NGU848" s="32"/>
      <c r="NGV848" s="32"/>
      <c r="NGW848" s="32"/>
      <c r="NGX848" s="32"/>
      <c r="NGY848" s="32"/>
      <c r="NGZ848" s="32"/>
      <c r="NHA848" s="32"/>
      <c r="NHB848" s="32"/>
      <c r="NHC848" s="32"/>
      <c r="NHD848" s="32"/>
      <c r="NHE848" s="32"/>
      <c r="NHF848" s="32"/>
      <c r="NHG848" s="32"/>
      <c r="NHH848" s="32"/>
      <c r="NHI848" s="32"/>
      <c r="NHJ848" s="32"/>
      <c r="NHK848" s="32"/>
      <c r="NHL848" s="32"/>
      <c r="NHM848" s="32"/>
      <c r="NHN848" s="32"/>
      <c r="NHO848" s="32"/>
      <c r="NHP848" s="32"/>
      <c r="NHQ848" s="32"/>
      <c r="NHR848" s="32"/>
      <c r="NHS848" s="32"/>
      <c r="NHT848" s="32"/>
      <c r="NHU848" s="32"/>
      <c r="NHV848" s="32"/>
      <c r="NHW848" s="32"/>
      <c r="NHX848" s="32"/>
      <c r="NHY848" s="32"/>
      <c r="NHZ848" s="32"/>
      <c r="NIA848" s="32"/>
      <c r="NIB848" s="32"/>
      <c r="NIC848" s="32"/>
      <c r="NID848" s="32"/>
      <c r="NIE848" s="32"/>
      <c r="NIF848" s="32"/>
      <c r="NIG848" s="32"/>
      <c r="NIH848" s="32"/>
      <c r="NII848" s="32"/>
      <c r="NIJ848" s="32"/>
      <c r="NIK848" s="32"/>
      <c r="NIL848" s="32"/>
      <c r="NIM848" s="32"/>
      <c r="NIN848" s="32"/>
      <c r="NIO848" s="32"/>
      <c r="NIP848" s="32"/>
      <c r="NIQ848" s="32"/>
      <c r="NIR848" s="32"/>
      <c r="NIS848" s="32"/>
      <c r="NIT848" s="32"/>
      <c r="NIU848" s="32"/>
      <c r="NIV848" s="32"/>
      <c r="NIW848" s="32"/>
      <c r="NIX848" s="32"/>
      <c r="NIY848" s="32"/>
      <c r="NIZ848" s="32"/>
      <c r="NJA848" s="32"/>
      <c r="NJB848" s="32"/>
      <c r="NJC848" s="32"/>
      <c r="NJD848" s="32"/>
      <c r="NJE848" s="32"/>
      <c r="NJF848" s="32"/>
      <c r="NJG848" s="32"/>
      <c r="NJH848" s="32"/>
      <c r="NJI848" s="32"/>
      <c r="NJJ848" s="32"/>
      <c r="NJK848" s="32"/>
      <c r="NJL848" s="32"/>
      <c r="NJM848" s="32"/>
      <c r="NJN848" s="32"/>
      <c r="NJO848" s="32"/>
      <c r="NJP848" s="32"/>
      <c r="NJQ848" s="32"/>
      <c r="NJR848" s="32"/>
      <c r="NJS848" s="32"/>
      <c r="NJT848" s="32"/>
      <c r="NJU848" s="32"/>
      <c r="NJV848" s="32"/>
      <c r="NJW848" s="32"/>
      <c r="NJX848" s="32"/>
      <c r="NJY848" s="32"/>
      <c r="NJZ848" s="32"/>
      <c r="NKA848" s="32"/>
      <c r="NKB848" s="32"/>
      <c r="NKC848" s="32"/>
      <c r="NKD848" s="32"/>
      <c r="NKE848" s="32"/>
      <c r="NKF848" s="32"/>
      <c r="NKG848" s="32"/>
      <c r="NKH848" s="32"/>
      <c r="NKI848" s="32"/>
      <c r="NKJ848" s="32"/>
      <c r="NKK848" s="32"/>
      <c r="NKL848" s="32"/>
      <c r="NKM848" s="32"/>
      <c r="NKN848" s="32"/>
      <c r="NKO848" s="32"/>
      <c r="NKP848" s="32"/>
      <c r="NKQ848" s="32"/>
      <c r="NKR848" s="32"/>
      <c r="NKS848" s="32"/>
      <c r="NKT848" s="32"/>
      <c r="NKU848" s="32"/>
      <c r="NKV848" s="32"/>
      <c r="NKW848" s="32"/>
      <c r="NKX848" s="32"/>
      <c r="NKY848" s="32"/>
      <c r="NKZ848" s="32"/>
      <c r="NLA848" s="32"/>
      <c r="NLB848" s="32"/>
      <c r="NLC848" s="32"/>
      <c r="NLD848" s="32"/>
      <c r="NLE848" s="32"/>
      <c r="NLF848" s="32"/>
      <c r="NLG848" s="32"/>
      <c r="NLH848" s="32"/>
      <c r="NLI848" s="32"/>
      <c r="NLJ848" s="32"/>
      <c r="NLK848" s="32"/>
      <c r="NLL848" s="32"/>
      <c r="NLM848" s="32"/>
      <c r="NLN848" s="32"/>
      <c r="NLO848" s="32"/>
      <c r="NLP848" s="32"/>
      <c r="NLQ848" s="32"/>
      <c r="NLR848" s="32"/>
      <c r="NLS848" s="32"/>
      <c r="NLT848" s="32"/>
      <c r="NLU848" s="32"/>
      <c r="NLV848" s="32"/>
      <c r="NLW848" s="32"/>
      <c r="NLX848" s="32"/>
      <c r="NLY848" s="32"/>
      <c r="NLZ848" s="32"/>
      <c r="NMA848" s="32"/>
      <c r="NMB848" s="32"/>
      <c r="NMC848" s="32"/>
      <c r="NMD848" s="32"/>
      <c r="NME848" s="32"/>
      <c r="NMF848" s="32"/>
      <c r="NMG848" s="32"/>
      <c r="NMH848" s="32"/>
      <c r="NMI848" s="32"/>
      <c r="NMJ848" s="32"/>
      <c r="NMK848" s="32"/>
      <c r="NML848" s="32"/>
      <c r="NMM848" s="32"/>
      <c r="NMN848" s="32"/>
      <c r="NMO848" s="32"/>
      <c r="NMP848" s="32"/>
      <c r="NMQ848" s="32"/>
      <c r="NMR848" s="32"/>
      <c r="NMS848" s="32"/>
      <c r="NMT848" s="32"/>
      <c r="NMU848" s="32"/>
      <c r="NMV848" s="32"/>
      <c r="NMW848" s="32"/>
      <c r="NMX848" s="32"/>
      <c r="NMY848" s="32"/>
      <c r="NMZ848" s="32"/>
      <c r="NNA848" s="32"/>
      <c r="NNB848" s="32"/>
      <c r="NNC848" s="32"/>
      <c r="NND848" s="32"/>
      <c r="NNE848" s="32"/>
      <c r="NNF848" s="32"/>
      <c r="NNG848" s="32"/>
      <c r="NNH848" s="32"/>
      <c r="NNI848" s="32"/>
      <c r="NNJ848" s="32"/>
      <c r="NNK848" s="32"/>
      <c r="NNL848" s="32"/>
      <c r="NNM848" s="32"/>
      <c r="NNN848" s="32"/>
      <c r="NNO848" s="32"/>
      <c r="NNP848" s="32"/>
      <c r="NNQ848" s="32"/>
      <c r="NNR848" s="32"/>
      <c r="NNS848" s="32"/>
      <c r="NNT848" s="32"/>
      <c r="NNU848" s="32"/>
      <c r="NNV848" s="32"/>
      <c r="NNW848" s="32"/>
      <c r="NNX848" s="32"/>
      <c r="NNY848" s="32"/>
      <c r="NNZ848" s="32"/>
      <c r="NOA848" s="32"/>
      <c r="NOB848" s="32"/>
      <c r="NOC848" s="32"/>
      <c r="NOD848" s="32"/>
      <c r="NOE848" s="32"/>
      <c r="NOF848" s="32"/>
      <c r="NOG848" s="32"/>
      <c r="NOH848" s="32"/>
      <c r="NOI848" s="32"/>
      <c r="NOJ848" s="32"/>
      <c r="NOK848" s="32"/>
      <c r="NOL848" s="32"/>
      <c r="NOM848" s="32"/>
      <c r="NON848" s="32"/>
      <c r="NOO848" s="32"/>
      <c r="NOP848" s="32"/>
      <c r="NOQ848" s="32"/>
      <c r="NOR848" s="32"/>
      <c r="NOS848" s="32"/>
      <c r="NOT848" s="32"/>
      <c r="NOU848" s="32"/>
      <c r="NOV848" s="32"/>
      <c r="NOW848" s="32"/>
      <c r="NOX848" s="32"/>
      <c r="NOY848" s="32"/>
      <c r="NOZ848" s="32"/>
      <c r="NPA848" s="32"/>
      <c r="NPB848" s="32"/>
      <c r="NPC848" s="32"/>
      <c r="NPD848" s="32"/>
      <c r="NPE848" s="32"/>
      <c r="NPF848" s="32"/>
      <c r="NPG848" s="32"/>
      <c r="NPH848" s="32"/>
      <c r="NPI848" s="32"/>
      <c r="NPJ848" s="32"/>
      <c r="NPK848" s="32"/>
      <c r="NPL848" s="32"/>
      <c r="NPM848" s="32"/>
      <c r="NPN848" s="32"/>
      <c r="NPO848" s="32"/>
      <c r="NPP848" s="32"/>
      <c r="NPQ848" s="32"/>
      <c r="NPR848" s="32"/>
      <c r="NPS848" s="32"/>
      <c r="NPT848" s="32"/>
      <c r="NPU848" s="32"/>
      <c r="NPV848" s="32"/>
      <c r="NPW848" s="32"/>
      <c r="NPX848" s="32"/>
      <c r="NPY848" s="32"/>
      <c r="NPZ848" s="32"/>
      <c r="NQA848" s="32"/>
      <c r="NQB848" s="32"/>
      <c r="NQC848" s="32"/>
      <c r="NQD848" s="32"/>
      <c r="NQE848" s="32"/>
      <c r="NQF848" s="32"/>
      <c r="NQG848" s="32"/>
      <c r="NQH848" s="32"/>
      <c r="NQI848" s="32"/>
      <c r="NQJ848" s="32"/>
      <c r="NQK848" s="32"/>
      <c r="NQL848" s="32"/>
      <c r="NQM848" s="32"/>
      <c r="NQN848" s="32"/>
      <c r="NQO848" s="32"/>
      <c r="NQP848" s="32"/>
      <c r="NQQ848" s="32"/>
      <c r="NQR848" s="32"/>
      <c r="NQS848" s="32"/>
      <c r="NQT848" s="32"/>
      <c r="NQU848" s="32"/>
      <c r="NQV848" s="32"/>
      <c r="NQW848" s="32"/>
      <c r="NQX848" s="32"/>
      <c r="NQY848" s="32"/>
      <c r="NQZ848" s="32"/>
      <c r="NRA848" s="32"/>
      <c r="NRB848" s="32"/>
      <c r="NRC848" s="32"/>
      <c r="NRD848" s="32"/>
      <c r="NRE848" s="32"/>
      <c r="NRF848" s="32"/>
      <c r="NRG848" s="32"/>
      <c r="NRH848" s="32"/>
      <c r="NRI848" s="32"/>
      <c r="NRJ848" s="32"/>
      <c r="NRK848" s="32"/>
      <c r="NRL848" s="32"/>
      <c r="NRM848" s="32"/>
      <c r="NRN848" s="32"/>
      <c r="NRO848" s="32"/>
      <c r="NRP848" s="32"/>
      <c r="NRQ848" s="32"/>
      <c r="NRR848" s="32"/>
      <c r="NRS848" s="32"/>
      <c r="NRT848" s="32"/>
      <c r="NRU848" s="32"/>
      <c r="NRV848" s="32"/>
      <c r="NRW848" s="32"/>
      <c r="NRX848" s="32"/>
      <c r="NRY848" s="32"/>
      <c r="NRZ848" s="32"/>
      <c r="NSA848" s="32"/>
      <c r="NSB848" s="32"/>
      <c r="NSC848" s="32"/>
      <c r="NSD848" s="32"/>
      <c r="NSE848" s="32"/>
      <c r="NSF848" s="32"/>
      <c r="NSG848" s="32"/>
      <c r="NSH848" s="32"/>
      <c r="NSI848" s="32"/>
      <c r="NSJ848" s="32"/>
      <c r="NSK848" s="32"/>
      <c r="NSL848" s="32"/>
      <c r="NSM848" s="32"/>
      <c r="NSN848" s="32"/>
      <c r="NSO848" s="32"/>
      <c r="NSP848" s="32"/>
      <c r="NSQ848" s="32"/>
      <c r="NSR848" s="32"/>
      <c r="NSS848" s="32"/>
      <c r="NST848" s="32"/>
      <c r="NSU848" s="32"/>
      <c r="NSV848" s="32"/>
      <c r="NSW848" s="32"/>
      <c r="NSX848" s="32"/>
      <c r="NSY848" s="32"/>
      <c r="NSZ848" s="32"/>
      <c r="NTA848" s="32"/>
      <c r="NTB848" s="32"/>
      <c r="NTC848" s="32"/>
      <c r="NTD848" s="32"/>
      <c r="NTE848" s="32"/>
      <c r="NTF848" s="32"/>
      <c r="NTG848" s="32"/>
      <c r="NTH848" s="32"/>
      <c r="NTI848" s="32"/>
      <c r="NTJ848" s="32"/>
      <c r="NTK848" s="32"/>
      <c r="NTL848" s="32"/>
      <c r="NTM848" s="32"/>
      <c r="NTN848" s="32"/>
      <c r="NTO848" s="32"/>
      <c r="NTP848" s="32"/>
      <c r="NTQ848" s="32"/>
      <c r="NTR848" s="32"/>
      <c r="NTS848" s="32"/>
      <c r="NTT848" s="32"/>
      <c r="NTU848" s="32"/>
      <c r="NTV848" s="32"/>
      <c r="NTW848" s="32"/>
      <c r="NTX848" s="32"/>
      <c r="NTY848" s="32"/>
      <c r="NTZ848" s="32"/>
      <c r="NUA848" s="32"/>
      <c r="NUB848" s="32"/>
      <c r="NUC848" s="32"/>
      <c r="NUD848" s="32"/>
      <c r="NUE848" s="32"/>
      <c r="NUF848" s="32"/>
      <c r="NUG848" s="32"/>
      <c r="NUH848" s="32"/>
      <c r="NUI848" s="32"/>
      <c r="NUJ848" s="32"/>
      <c r="NUK848" s="32"/>
      <c r="NUL848" s="32"/>
      <c r="NUM848" s="32"/>
      <c r="NUN848" s="32"/>
      <c r="NUO848" s="32"/>
      <c r="NUP848" s="32"/>
      <c r="NUQ848" s="32"/>
      <c r="NUR848" s="32"/>
      <c r="NUS848" s="32"/>
      <c r="NUT848" s="32"/>
      <c r="NUU848" s="32"/>
      <c r="NUV848" s="32"/>
      <c r="NUW848" s="32"/>
      <c r="NUX848" s="32"/>
      <c r="NUY848" s="32"/>
      <c r="NUZ848" s="32"/>
      <c r="NVA848" s="32"/>
      <c r="NVB848" s="32"/>
      <c r="NVC848" s="32"/>
      <c r="NVD848" s="32"/>
      <c r="NVE848" s="32"/>
      <c r="NVF848" s="32"/>
      <c r="NVG848" s="32"/>
      <c r="NVH848" s="32"/>
      <c r="NVI848" s="32"/>
      <c r="NVJ848" s="32"/>
      <c r="NVK848" s="32"/>
      <c r="NVL848" s="32"/>
      <c r="NVM848" s="32"/>
      <c r="NVN848" s="32"/>
      <c r="NVO848" s="32"/>
      <c r="NVP848" s="32"/>
      <c r="NVQ848" s="32"/>
      <c r="NVR848" s="32"/>
      <c r="NVS848" s="32"/>
      <c r="NVT848" s="32"/>
      <c r="NVU848" s="32"/>
      <c r="NVV848" s="32"/>
      <c r="NVW848" s="32"/>
      <c r="NVX848" s="32"/>
      <c r="NVY848" s="32"/>
      <c r="NVZ848" s="32"/>
      <c r="NWA848" s="32"/>
      <c r="NWB848" s="32"/>
      <c r="NWC848" s="32"/>
      <c r="NWD848" s="32"/>
      <c r="NWE848" s="32"/>
      <c r="NWF848" s="32"/>
      <c r="NWG848" s="32"/>
      <c r="NWH848" s="32"/>
      <c r="NWI848" s="32"/>
      <c r="NWJ848" s="32"/>
      <c r="NWK848" s="32"/>
      <c r="NWL848" s="32"/>
      <c r="NWM848" s="32"/>
      <c r="NWN848" s="32"/>
      <c r="NWO848" s="32"/>
      <c r="NWP848" s="32"/>
      <c r="NWQ848" s="32"/>
      <c r="NWR848" s="32"/>
      <c r="NWS848" s="32"/>
      <c r="NWT848" s="32"/>
      <c r="NWU848" s="32"/>
      <c r="NWV848" s="32"/>
      <c r="NWW848" s="32"/>
      <c r="NWX848" s="32"/>
      <c r="NWY848" s="32"/>
      <c r="NWZ848" s="32"/>
      <c r="NXA848" s="32"/>
      <c r="NXB848" s="32"/>
      <c r="NXC848" s="32"/>
      <c r="NXD848" s="32"/>
      <c r="NXE848" s="32"/>
      <c r="NXF848" s="32"/>
      <c r="NXG848" s="32"/>
      <c r="NXH848" s="32"/>
      <c r="NXI848" s="32"/>
      <c r="NXJ848" s="32"/>
      <c r="NXK848" s="32"/>
      <c r="NXL848" s="32"/>
      <c r="NXM848" s="32"/>
      <c r="NXN848" s="32"/>
      <c r="NXO848" s="32"/>
      <c r="NXP848" s="32"/>
      <c r="NXQ848" s="32"/>
      <c r="NXR848" s="32"/>
      <c r="NXS848" s="32"/>
      <c r="NXT848" s="32"/>
      <c r="NXU848" s="32"/>
      <c r="NXV848" s="32"/>
      <c r="NXW848" s="32"/>
      <c r="NXX848" s="32"/>
      <c r="NXY848" s="32"/>
      <c r="NXZ848" s="32"/>
      <c r="NYA848" s="32"/>
      <c r="NYB848" s="32"/>
      <c r="NYC848" s="32"/>
      <c r="NYD848" s="32"/>
      <c r="NYE848" s="32"/>
      <c r="NYF848" s="32"/>
      <c r="NYG848" s="32"/>
      <c r="NYH848" s="32"/>
      <c r="NYI848" s="32"/>
      <c r="NYJ848" s="32"/>
      <c r="NYK848" s="32"/>
      <c r="NYL848" s="32"/>
      <c r="NYM848" s="32"/>
      <c r="NYN848" s="32"/>
      <c r="NYO848" s="32"/>
      <c r="NYP848" s="32"/>
      <c r="NYQ848" s="32"/>
      <c r="NYR848" s="32"/>
      <c r="NYS848" s="32"/>
      <c r="NYT848" s="32"/>
      <c r="NYU848" s="32"/>
      <c r="NYV848" s="32"/>
      <c r="NYW848" s="32"/>
      <c r="NYX848" s="32"/>
      <c r="NYY848" s="32"/>
      <c r="NYZ848" s="32"/>
      <c r="NZA848" s="32"/>
      <c r="NZB848" s="32"/>
      <c r="NZC848" s="32"/>
      <c r="NZD848" s="32"/>
      <c r="NZE848" s="32"/>
      <c r="NZF848" s="32"/>
      <c r="NZG848" s="32"/>
      <c r="NZH848" s="32"/>
      <c r="NZI848" s="32"/>
      <c r="NZJ848" s="32"/>
      <c r="NZK848" s="32"/>
      <c r="NZL848" s="32"/>
      <c r="NZM848" s="32"/>
      <c r="NZN848" s="32"/>
      <c r="NZO848" s="32"/>
      <c r="NZP848" s="32"/>
      <c r="NZQ848" s="32"/>
      <c r="NZR848" s="32"/>
      <c r="NZS848" s="32"/>
      <c r="NZT848" s="32"/>
      <c r="NZU848" s="32"/>
      <c r="NZV848" s="32"/>
      <c r="NZW848" s="32"/>
      <c r="NZX848" s="32"/>
      <c r="NZY848" s="32"/>
      <c r="NZZ848" s="32"/>
      <c r="OAA848" s="32"/>
      <c r="OAB848" s="32"/>
      <c r="OAC848" s="32"/>
      <c r="OAD848" s="32"/>
      <c r="OAE848" s="32"/>
      <c r="OAF848" s="32"/>
      <c r="OAG848" s="32"/>
      <c r="OAH848" s="32"/>
      <c r="OAI848" s="32"/>
      <c r="OAJ848" s="32"/>
      <c r="OAK848" s="32"/>
      <c r="OAL848" s="32"/>
      <c r="OAM848" s="32"/>
      <c r="OAN848" s="32"/>
      <c r="OAO848" s="32"/>
      <c r="OAP848" s="32"/>
      <c r="OAQ848" s="32"/>
      <c r="OAR848" s="32"/>
      <c r="OAS848" s="32"/>
      <c r="OAT848" s="32"/>
      <c r="OAU848" s="32"/>
      <c r="OAV848" s="32"/>
      <c r="OAW848" s="32"/>
      <c r="OAX848" s="32"/>
      <c r="OAY848" s="32"/>
      <c r="OAZ848" s="32"/>
      <c r="OBA848" s="32"/>
      <c r="OBB848" s="32"/>
      <c r="OBC848" s="32"/>
      <c r="OBD848" s="32"/>
      <c r="OBE848" s="32"/>
      <c r="OBF848" s="32"/>
      <c r="OBG848" s="32"/>
      <c r="OBH848" s="32"/>
      <c r="OBI848" s="32"/>
      <c r="OBJ848" s="32"/>
      <c r="OBK848" s="32"/>
      <c r="OBL848" s="32"/>
      <c r="OBM848" s="32"/>
      <c r="OBN848" s="32"/>
      <c r="OBO848" s="32"/>
      <c r="OBP848" s="32"/>
      <c r="OBQ848" s="32"/>
      <c r="OBR848" s="32"/>
      <c r="OBS848" s="32"/>
      <c r="OBT848" s="32"/>
      <c r="OBU848" s="32"/>
      <c r="OBV848" s="32"/>
      <c r="OBW848" s="32"/>
      <c r="OBX848" s="32"/>
      <c r="OBY848" s="32"/>
      <c r="OBZ848" s="32"/>
      <c r="OCA848" s="32"/>
      <c r="OCB848" s="32"/>
      <c r="OCC848" s="32"/>
      <c r="OCD848" s="32"/>
      <c r="OCE848" s="32"/>
      <c r="OCF848" s="32"/>
      <c r="OCG848" s="32"/>
      <c r="OCH848" s="32"/>
      <c r="OCI848" s="32"/>
      <c r="OCJ848" s="32"/>
      <c r="OCK848" s="32"/>
      <c r="OCL848" s="32"/>
      <c r="OCM848" s="32"/>
      <c r="OCN848" s="32"/>
      <c r="OCO848" s="32"/>
      <c r="OCP848" s="32"/>
      <c r="OCQ848" s="32"/>
      <c r="OCR848" s="32"/>
      <c r="OCS848" s="32"/>
      <c r="OCT848" s="32"/>
      <c r="OCU848" s="32"/>
      <c r="OCV848" s="32"/>
      <c r="OCW848" s="32"/>
      <c r="OCX848" s="32"/>
      <c r="OCY848" s="32"/>
      <c r="OCZ848" s="32"/>
      <c r="ODA848" s="32"/>
      <c r="ODB848" s="32"/>
      <c r="ODC848" s="32"/>
      <c r="ODD848" s="32"/>
      <c r="ODE848" s="32"/>
      <c r="ODF848" s="32"/>
      <c r="ODG848" s="32"/>
      <c r="ODH848" s="32"/>
      <c r="ODI848" s="32"/>
      <c r="ODJ848" s="32"/>
      <c r="ODK848" s="32"/>
      <c r="ODL848" s="32"/>
      <c r="ODM848" s="32"/>
      <c r="ODN848" s="32"/>
      <c r="ODO848" s="32"/>
      <c r="ODP848" s="32"/>
      <c r="ODQ848" s="32"/>
      <c r="ODR848" s="32"/>
      <c r="ODS848" s="32"/>
      <c r="ODT848" s="32"/>
      <c r="ODU848" s="32"/>
      <c r="ODV848" s="32"/>
      <c r="ODW848" s="32"/>
      <c r="ODX848" s="32"/>
      <c r="ODY848" s="32"/>
      <c r="ODZ848" s="32"/>
      <c r="OEA848" s="32"/>
      <c r="OEB848" s="32"/>
      <c r="OEC848" s="32"/>
      <c r="OED848" s="32"/>
      <c r="OEE848" s="32"/>
      <c r="OEF848" s="32"/>
      <c r="OEG848" s="32"/>
      <c r="OEH848" s="32"/>
      <c r="OEI848" s="32"/>
      <c r="OEJ848" s="32"/>
      <c r="OEK848" s="32"/>
      <c r="OEL848" s="32"/>
      <c r="OEM848" s="32"/>
      <c r="OEN848" s="32"/>
      <c r="OEO848" s="32"/>
      <c r="OEP848" s="32"/>
      <c r="OEQ848" s="32"/>
      <c r="OER848" s="32"/>
      <c r="OES848" s="32"/>
      <c r="OET848" s="32"/>
      <c r="OEU848" s="32"/>
      <c r="OEV848" s="32"/>
      <c r="OEW848" s="32"/>
      <c r="OEX848" s="32"/>
      <c r="OEY848" s="32"/>
      <c r="OEZ848" s="32"/>
      <c r="OFA848" s="32"/>
      <c r="OFB848" s="32"/>
      <c r="OFC848" s="32"/>
      <c r="OFD848" s="32"/>
      <c r="OFE848" s="32"/>
      <c r="OFF848" s="32"/>
      <c r="OFG848" s="32"/>
      <c r="OFH848" s="32"/>
      <c r="OFI848" s="32"/>
      <c r="OFJ848" s="32"/>
      <c r="OFK848" s="32"/>
      <c r="OFL848" s="32"/>
      <c r="OFM848" s="32"/>
      <c r="OFN848" s="32"/>
      <c r="OFO848" s="32"/>
      <c r="OFP848" s="32"/>
      <c r="OFQ848" s="32"/>
      <c r="OFR848" s="32"/>
      <c r="OFS848" s="32"/>
      <c r="OFT848" s="32"/>
      <c r="OFU848" s="32"/>
      <c r="OFV848" s="32"/>
      <c r="OFW848" s="32"/>
      <c r="OFX848" s="32"/>
      <c r="OFY848" s="32"/>
      <c r="OFZ848" s="32"/>
      <c r="OGA848" s="32"/>
      <c r="OGB848" s="32"/>
      <c r="OGC848" s="32"/>
      <c r="OGD848" s="32"/>
      <c r="OGE848" s="32"/>
      <c r="OGF848" s="32"/>
      <c r="OGG848" s="32"/>
      <c r="OGH848" s="32"/>
      <c r="OGI848" s="32"/>
      <c r="OGJ848" s="32"/>
      <c r="OGK848" s="32"/>
      <c r="OGL848" s="32"/>
      <c r="OGM848" s="32"/>
      <c r="OGN848" s="32"/>
      <c r="OGO848" s="32"/>
      <c r="OGP848" s="32"/>
      <c r="OGQ848" s="32"/>
      <c r="OGR848" s="32"/>
      <c r="OGS848" s="32"/>
      <c r="OGT848" s="32"/>
      <c r="OGU848" s="32"/>
      <c r="OGV848" s="32"/>
      <c r="OGW848" s="32"/>
      <c r="OGX848" s="32"/>
      <c r="OGY848" s="32"/>
      <c r="OGZ848" s="32"/>
      <c r="OHA848" s="32"/>
      <c r="OHB848" s="32"/>
      <c r="OHC848" s="32"/>
      <c r="OHD848" s="32"/>
      <c r="OHE848" s="32"/>
      <c r="OHF848" s="32"/>
      <c r="OHG848" s="32"/>
      <c r="OHH848" s="32"/>
      <c r="OHI848" s="32"/>
      <c r="OHJ848" s="32"/>
      <c r="OHK848" s="32"/>
      <c r="OHL848" s="32"/>
      <c r="OHM848" s="32"/>
      <c r="OHN848" s="32"/>
      <c r="OHO848" s="32"/>
      <c r="OHP848" s="32"/>
      <c r="OHQ848" s="32"/>
      <c r="OHR848" s="32"/>
      <c r="OHS848" s="32"/>
      <c r="OHT848" s="32"/>
      <c r="OHU848" s="32"/>
      <c r="OHV848" s="32"/>
      <c r="OHW848" s="32"/>
      <c r="OHX848" s="32"/>
      <c r="OHY848" s="32"/>
      <c r="OHZ848" s="32"/>
      <c r="OIA848" s="32"/>
      <c r="OIB848" s="32"/>
      <c r="OIC848" s="32"/>
      <c r="OID848" s="32"/>
      <c r="OIE848" s="32"/>
      <c r="OIF848" s="32"/>
      <c r="OIG848" s="32"/>
      <c r="OIH848" s="32"/>
      <c r="OII848" s="32"/>
      <c r="OIJ848" s="32"/>
      <c r="OIK848" s="32"/>
      <c r="OIL848" s="32"/>
      <c r="OIM848" s="32"/>
      <c r="OIN848" s="32"/>
      <c r="OIO848" s="32"/>
      <c r="OIP848" s="32"/>
      <c r="OIQ848" s="32"/>
      <c r="OIR848" s="32"/>
      <c r="OIS848" s="32"/>
      <c r="OIT848" s="32"/>
      <c r="OIU848" s="32"/>
      <c r="OIV848" s="32"/>
      <c r="OIW848" s="32"/>
      <c r="OIX848" s="32"/>
      <c r="OIY848" s="32"/>
      <c r="OIZ848" s="32"/>
      <c r="OJA848" s="32"/>
      <c r="OJB848" s="32"/>
      <c r="OJC848" s="32"/>
      <c r="OJD848" s="32"/>
      <c r="OJE848" s="32"/>
      <c r="OJF848" s="32"/>
      <c r="OJG848" s="32"/>
      <c r="OJH848" s="32"/>
      <c r="OJI848" s="32"/>
      <c r="OJJ848" s="32"/>
      <c r="OJK848" s="32"/>
      <c r="OJL848" s="32"/>
      <c r="OJM848" s="32"/>
      <c r="OJN848" s="32"/>
      <c r="OJO848" s="32"/>
      <c r="OJP848" s="32"/>
      <c r="OJQ848" s="32"/>
      <c r="OJR848" s="32"/>
      <c r="OJS848" s="32"/>
      <c r="OJT848" s="32"/>
      <c r="OJU848" s="32"/>
      <c r="OJV848" s="32"/>
      <c r="OJW848" s="32"/>
      <c r="OJX848" s="32"/>
      <c r="OJY848" s="32"/>
      <c r="OJZ848" s="32"/>
      <c r="OKA848" s="32"/>
      <c r="OKB848" s="32"/>
      <c r="OKC848" s="32"/>
      <c r="OKD848" s="32"/>
      <c r="OKE848" s="32"/>
      <c r="OKF848" s="32"/>
      <c r="OKG848" s="32"/>
      <c r="OKH848" s="32"/>
      <c r="OKI848" s="32"/>
      <c r="OKJ848" s="32"/>
      <c r="OKK848" s="32"/>
      <c r="OKL848" s="32"/>
      <c r="OKM848" s="32"/>
      <c r="OKN848" s="32"/>
      <c r="OKO848" s="32"/>
      <c r="OKP848" s="32"/>
      <c r="OKQ848" s="32"/>
      <c r="OKR848" s="32"/>
      <c r="OKS848" s="32"/>
      <c r="OKT848" s="32"/>
      <c r="OKU848" s="32"/>
      <c r="OKV848" s="32"/>
      <c r="OKW848" s="32"/>
      <c r="OKX848" s="32"/>
      <c r="OKY848" s="32"/>
      <c r="OKZ848" s="32"/>
      <c r="OLA848" s="32"/>
      <c r="OLB848" s="32"/>
      <c r="OLC848" s="32"/>
      <c r="OLD848" s="32"/>
      <c r="OLE848" s="32"/>
      <c r="OLF848" s="32"/>
      <c r="OLG848" s="32"/>
      <c r="OLH848" s="32"/>
      <c r="OLI848" s="32"/>
      <c r="OLJ848" s="32"/>
      <c r="OLK848" s="32"/>
      <c r="OLL848" s="32"/>
      <c r="OLM848" s="32"/>
      <c r="OLN848" s="32"/>
      <c r="OLO848" s="32"/>
      <c r="OLP848" s="32"/>
      <c r="OLQ848" s="32"/>
      <c r="OLR848" s="32"/>
      <c r="OLS848" s="32"/>
      <c r="OLT848" s="32"/>
      <c r="OLU848" s="32"/>
      <c r="OLV848" s="32"/>
      <c r="OLW848" s="32"/>
      <c r="OLX848" s="32"/>
      <c r="OLY848" s="32"/>
      <c r="OLZ848" s="32"/>
      <c r="OMA848" s="32"/>
      <c r="OMB848" s="32"/>
      <c r="OMC848" s="32"/>
      <c r="OMD848" s="32"/>
      <c r="OME848" s="32"/>
      <c r="OMF848" s="32"/>
      <c r="OMG848" s="32"/>
      <c r="OMH848" s="32"/>
      <c r="OMI848" s="32"/>
      <c r="OMJ848" s="32"/>
      <c r="OMK848" s="32"/>
      <c r="OML848" s="32"/>
      <c r="OMM848" s="32"/>
      <c r="OMN848" s="32"/>
      <c r="OMO848" s="32"/>
      <c r="OMP848" s="32"/>
      <c r="OMQ848" s="32"/>
      <c r="OMR848" s="32"/>
      <c r="OMS848" s="32"/>
      <c r="OMT848" s="32"/>
      <c r="OMU848" s="32"/>
      <c r="OMV848" s="32"/>
      <c r="OMW848" s="32"/>
      <c r="OMX848" s="32"/>
      <c r="OMY848" s="32"/>
      <c r="OMZ848" s="32"/>
      <c r="ONA848" s="32"/>
      <c r="ONB848" s="32"/>
      <c r="ONC848" s="32"/>
      <c r="OND848" s="32"/>
      <c r="ONE848" s="32"/>
      <c r="ONF848" s="32"/>
      <c r="ONG848" s="32"/>
      <c r="ONH848" s="32"/>
      <c r="ONI848" s="32"/>
      <c r="ONJ848" s="32"/>
      <c r="ONK848" s="32"/>
      <c r="ONL848" s="32"/>
      <c r="ONM848" s="32"/>
      <c r="ONN848" s="32"/>
      <c r="ONO848" s="32"/>
      <c r="ONP848" s="32"/>
      <c r="ONQ848" s="32"/>
      <c r="ONR848" s="32"/>
      <c r="ONS848" s="32"/>
      <c r="ONT848" s="32"/>
      <c r="ONU848" s="32"/>
      <c r="ONV848" s="32"/>
      <c r="ONW848" s="32"/>
      <c r="ONX848" s="32"/>
      <c r="ONY848" s="32"/>
      <c r="ONZ848" s="32"/>
      <c r="OOA848" s="32"/>
      <c r="OOB848" s="32"/>
      <c r="OOC848" s="32"/>
      <c r="OOD848" s="32"/>
      <c r="OOE848" s="32"/>
      <c r="OOF848" s="32"/>
      <c r="OOG848" s="32"/>
      <c r="OOH848" s="32"/>
      <c r="OOI848" s="32"/>
      <c r="OOJ848" s="32"/>
      <c r="OOK848" s="32"/>
      <c r="OOL848" s="32"/>
      <c r="OOM848" s="32"/>
      <c r="OON848" s="32"/>
      <c r="OOO848" s="32"/>
      <c r="OOP848" s="32"/>
      <c r="OOQ848" s="32"/>
      <c r="OOR848" s="32"/>
      <c r="OOS848" s="32"/>
      <c r="OOT848" s="32"/>
      <c r="OOU848" s="32"/>
      <c r="OOV848" s="32"/>
      <c r="OOW848" s="32"/>
      <c r="OOX848" s="32"/>
      <c r="OOY848" s="32"/>
      <c r="OOZ848" s="32"/>
      <c r="OPA848" s="32"/>
      <c r="OPB848" s="32"/>
      <c r="OPC848" s="32"/>
      <c r="OPD848" s="32"/>
      <c r="OPE848" s="32"/>
      <c r="OPF848" s="32"/>
      <c r="OPG848" s="32"/>
      <c r="OPH848" s="32"/>
      <c r="OPI848" s="32"/>
      <c r="OPJ848" s="32"/>
      <c r="OPK848" s="32"/>
      <c r="OPL848" s="32"/>
      <c r="OPM848" s="32"/>
      <c r="OPN848" s="32"/>
      <c r="OPO848" s="32"/>
      <c r="OPP848" s="32"/>
      <c r="OPQ848" s="32"/>
      <c r="OPR848" s="32"/>
      <c r="OPS848" s="32"/>
      <c r="OPT848" s="32"/>
      <c r="OPU848" s="32"/>
      <c r="OPV848" s="32"/>
      <c r="OPW848" s="32"/>
      <c r="OPX848" s="32"/>
      <c r="OPY848" s="32"/>
      <c r="OPZ848" s="32"/>
      <c r="OQA848" s="32"/>
      <c r="OQB848" s="32"/>
      <c r="OQC848" s="32"/>
      <c r="OQD848" s="32"/>
      <c r="OQE848" s="32"/>
      <c r="OQF848" s="32"/>
      <c r="OQG848" s="32"/>
      <c r="OQH848" s="32"/>
      <c r="OQI848" s="32"/>
      <c r="OQJ848" s="32"/>
      <c r="OQK848" s="32"/>
      <c r="OQL848" s="32"/>
      <c r="OQM848" s="32"/>
      <c r="OQN848" s="32"/>
      <c r="OQO848" s="32"/>
      <c r="OQP848" s="32"/>
      <c r="OQQ848" s="32"/>
      <c r="OQR848" s="32"/>
      <c r="OQS848" s="32"/>
      <c r="OQT848" s="32"/>
      <c r="OQU848" s="32"/>
      <c r="OQV848" s="32"/>
      <c r="OQW848" s="32"/>
      <c r="OQX848" s="32"/>
      <c r="OQY848" s="32"/>
      <c r="OQZ848" s="32"/>
      <c r="ORA848" s="32"/>
      <c r="ORB848" s="32"/>
      <c r="ORC848" s="32"/>
      <c r="ORD848" s="32"/>
      <c r="ORE848" s="32"/>
      <c r="ORF848" s="32"/>
      <c r="ORG848" s="32"/>
      <c r="ORH848" s="32"/>
      <c r="ORI848" s="32"/>
      <c r="ORJ848" s="32"/>
      <c r="ORK848" s="32"/>
      <c r="ORL848" s="32"/>
      <c r="ORM848" s="32"/>
      <c r="ORN848" s="32"/>
      <c r="ORO848" s="32"/>
      <c r="ORP848" s="32"/>
      <c r="ORQ848" s="32"/>
      <c r="ORR848" s="32"/>
      <c r="ORS848" s="32"/>
      <c r="ORT848" s="32"/>
      <c r="ORU848" s="32"/>
      <c r="ORV848" s="32"/>
      <c r="ORW848" s="32"/>
      <c r="ORX848" s="32"/>
      <c r="ORY848" s="32"/>
      <c r="ORZ848" s="32"/>
      <c r="OSA848" s="32"/>
      <c r="OSB848" s="32"/>
      <c r="OSC848" s="32"/>
      <c r="OSD848" s="32"/>
      <c r="OSE848" s="32"/>
      <c r="OSF848" s="32"/>
      <c r="OSG848" s="32"/>
      <c r="OSH848" s="32"/>
      <c r="OSI848" s="32"/>
      <c r="OSJ848" s="32"/>
      <c r="OSK848" s="32"/>
      <c r="OSL848" s="32"/>
      <c r="OSM848" s="32"/>
      <c r="OSN848" s="32"/>
      <c r="OSO848" s="32"/>
      <c r="OSP848" s="32"/>
      <c r="OSQ848" s="32"/>
      <c r="OSR848" s="32"/>
      <c r="OSS848" s="32"/>
      <c r="OST848" s="32"/>
      <c r="OSU848" s="32"/>
      <c r="OSV848" s="32"/>
      <c r="OSW848" s="32"/>
      <c r="OSX848" s="32"/>
      <c r="OSY848" s="32"/>
      <c r="OSZ848" s="32"/>
      <c r="OTA848" s="32"/>
      <c r="OTB848" s="32"/>
      <c r="OTC848" s="32"/>
      <c r="OTD848" s="32"/>
      <c r="OTE848" s="32"/>
      <c r="OTF848" s="32"/>
      <c r="OTG848" s="32"/>
      <c r="OTH848" s="32"/>
      <c r="OTI848" s="32"/>
      <c r="OTJ848" s="32"/>
      <c r="OTK848" s="32"/>
      <c r="OTL848" s="32"/>
      <c r="OTM848" s="32"/>
      <c r="OTN848" s="32"/>
      <c r="OTO848" s="32"/>
      <c r="OTP848" s="32"/>
      <c r="OTQ848" s="32"/>
      <c r="OTR848" s="32"/>
      <c r="OTS848" s="32"/>
      <c r="OTT848" s="32"/>
      <c r="OTU848" s="32"/>
      <c r="OTV848" s="32"/>
      <c r="OTW848" s="32"/>
      <c r="OTX848" s="32"/>
      <c r="OTY848" s="32"/>
      <c r="OTZ848" s="32"/>
      <c r="OUA848" s="32"/>
      <c r="OUB848" s="32"/>
      <c r="OUC848" s="32"/>
      <c r="OUD848" s="32"/>
      <c r="OUE848" s="32"/>
      <c r="OUF848" s="32"/>
      <c r="OUG848" s="32"/>
      <c r="OUH848" s="32"/>
      <c r="OUI848" s="32"/>
      <c r="OUJ848" s="32"/>
      <c r="OUK848" s="32"/>
      <c r="OUL848" s="32"/>
      <c r="OUM848" s="32"/>
      <c r="OUN848" s="32"/>
      <c r="OUO848" s="32"/>
      <c r="OUP848" s="32"/>
      <c r="OUQ848" s="32"/>
      <c r="OUR848" s="32"/>
      <c r="OUS848" s="32"/>
      <c r="OUT848" s="32"/>
      <c r="OUU848" s="32"/>
      <c r="OUV848" s="32"/>
      <c r="OUW848" s="32"/>
      <c r="OUX848" s="32"/>
      <c r="OUY848" s="32"/>
      <c r="OUZ848" s="32"/>
      <c r="OVA848" s="32"/>
      <c r="OVB848" s="32"/>
      <c r="OVC848" s="32"/>
      <c r="OVD848" s="32"/>
      <c r="OVE848" s="32"/>
      <c r="OVF848" s="32"/>
      <c r="OVG848" s="32"/>
      <c r="OVH848" s="32"/>
      <c r="OVI848" s="32"/>
      <c r="OVJ848" s="32"/>
      <c r="OVK848" s="32"/>
      <c r="OVL848" s="32"/>
      <c r="OVM848" s="32"/>
      <c r="OVN848" s="32"/>
      <c r="OVO848" s="32"/>
      <c r="OVP848" s="32"/>
      <c r="OVQ848" s="32"/>
      <c r="OVR848" s="32"/>
      <c r="OVS848" s="32"/>
      <c r="OVT848" s="32"/>
      <c r="OVU848" s="32"/>
      <c r="OVV848" s="32"/>
      <c r="OVW848" s="32"/>
      <c r="OVX848" s="32"/>
      <c r="OVY848" s="32"/>
      <c r="OVZ848" s="32"/>
      <c r="OWA848" s="32"/>
      <c r="OWB848" s="32"/>
      <c r="OWC848" s="32"/>
      <c r="OWD848" s="32"/>
      <c r="OWE848" s="32"/>
      <c r="OWF848" s="32"/>
      <c r="OWG848" s="32"/>
      <c r="OWH848" s="32"/>
      <c r="OWI848" s="32"/>
      <c r="OWJ848" s="32"/>
      <c r="OWK848" s="32"/>
      <c r="OWL848" s="32"/>
      <c r="OWM848" s="32"/>
      <c r="OWN848" s="32"/>
      <c r="OWO848" s="32"/>
      <c r="OWP848" s="32"/>
      <c r="OWQ848" s="32"/>
      <c r="OWR848" s="32"/>
      <c r="OWS848" s="32"/>
      <c r="OWT848" s="32"/>
      <c r="OWU848" s="32"/>
      <c r="OWV848" s="32"/>
      <c r="OWW848" s="32"/>
      <c r="OWX848" s="32"/>
      <c r="OWY848" s="32"/>
      <c r="OWZ848" s="32"/>
      <c r="OXA848" s="32"/>
      <c r="OXB848" s="32"/>
      <c r="OXC848" s="32"/>
      <c r="OXD848" s="32"/>
      <c r="OXE848" s="32"/>
      <c r="OXF848" s="32"/>
      <c r="OXG848" s="32"/>
      <c r="OXH848" s="32"/>
      <c r="OXI848" s="32"/>
      <c r="OXJ848" s="32"/>
      <c r="OXK848" s="32"/>
      <c r="OXL848" s="32"/>
      <c r="OXM848" s="32"/>
      <c r="OXN848" s="32"/>
      <c r="OXO848" s="32"/>
      <c r="OXP848" s="32"/>
      <c r="OXQ848" s="32"/>
      <c r="OXR848" s="32"/>
      <c r="OXS848" s="32"/>
      <c r="OXT848" s="32"/>
      <c r="OXU848" s="32"/>
      <c r="OXV848" s="32"/>
      <c r="OXW848" s="32"/>
      <c r="OXX848" s="32"/>
      <c r="OXY848" s="32"/>
      <c r="OXZ848" s="32"/>
      <c r="OYA848" s="32"/>
      <c r="OYB848" s="32"/>
      <c r="OYC848" s="32"/>
      <c r="OYD848" s="32"/>
      <c r="OYE848" s="32"/>
      <c r="OYF848" s="32"/>
      <c r="OYG848" s="32"/>
      <c r="OYH848" s="32"/>
      <c r="OYI848" s="32"/>
      <c r="OYJ848" s="32"/>
      <c r="OYK848" s="32"/>
      <c r="OYL848" s="32"/>
      <c r="OYM848" s="32"/>
      <c r="OYN848" s="32"/>
      <c r="OYO848" s="32"/>
      <c r="OYP848" s="32"/>
      <c r="OYQ848" s="32"/>
      <c r="OYR848" s="32"/>
      <c r="OYS848" s="32"/>
      <c r="OYT848" s="32"/>
      <c r="OYU848" s="32"/>
      <c r="OYV848" s="32"/>
      <c r="OYW848" s="32"/>
      <c r="OYX848" s="32"/>
      <c r="OYY848" s="32"/>
      <c r="OYZ848" s="32"/>
      <c r="OZA848" s="32"/>
      <c r="OZB848" s="32"/>
      <c r="OZC848" s="32"/>
      <c r="OZD848" s="32"/>
      <c r="OZE848" s="32"/>
      <c r="OZF848" s="32"/>
      <c r="OZG848" s="32"/>
      <c r="OZH848" s="32"/>
      <c r="OZI848" s="32"/>
      <c r="OZJ848" s="32"/>
      <c r="OZK848" s="32"/>
      <c r="OZL848" s="32"/>
      <c r="OZM848" s="32"/>
      <c r="OZN848" s="32"/>
      <c r="OZO848" s="32"/>
      <c r="OZP848" s="32"/>
      <c r="OZQ848" s="32"/>
      <c r="OZR848" s="32"/>
      <c r="OZS848" s="32"/>
      <c r="OZT848" s="32"/>
      <c r="OZU848" s="32"/>
      <c r="OZV848" s="32"/>
      <c r="OZW848" s="32"/>
      <c r="OZX848" s="32"/>
      <c r="OZY848" s="32"/>
      <c r="OZZ848" s="32"/>
      <c r="PAA848" s="32"/>
      <c r="PAB848" s="32"/>
      <c r="PAC848" s="32"/>
      <c r="PAD848" s="32"/>
      <c r="PAE848" s="32"/>
      <c r="PAF848" s="32"/>
      <c r="PAG848" s="32"/>
      <c r="PAH848" s="32"/>
      <c r="PAI848" s="32"/>
      <c r="PAJ848" s="32"/>
      <c r="PAK848" s="32"/>
      <c r="PAL848" s="32"/>
      <c r="PAM848" s="32"/>
      <c r="PAN848" s="32"/>
      <c r="PAO848" s="32"/>
      <c r="PAP848" s="32"/>
      <c r="PAQ848" s="32"/>
      <c r="PAR848" s="32"/>
      <c r="PAS848" s="32"/>
      <c r="PAT848" s="32"/>
      <c r="PAU848" s="32"/>
      <c r="PAV848" s="32"/>
      <c r="PAW848" s="32"/>
      <c r="PAX848" s="32"/>
      <c r="PAY848" s="32"/>
      <c r="PAZ848" s="32"/>
      <c r="PBA848" s="32"/>
      <c r="PBB848" s="32"/>
      <c r="PBC848" s="32"/>
      <c r="PBD848" s="32"/>
      <c r="PBE848" s="32"/>
      <c r="PBF848" s="32"/>
      <c r="PBG848" s="32"/>
      <c r="PBH848" s="32"/>
      <c r="PBI848" s="32"/>
      <c r="PBJ848" s="32"/>
      <c r="PBK848" s="32"/>
      <c r="PBL848" s="32"/>
      <c r="PBM848" s="32"/>
      <c r="PBN848" s="32"/>
      <c r="PBO848" s="32"/>
      <c r="PBP848" s="32"/>
      <c r="PBQ848" s="32"/>
      <c r="PBR848" s="32"/>
      <c r="PBS848" s="32"/>
      <c r="PBT848" s="32"/>
      <c r="PBU848" s="32"/>
      <c r="PBV848" s="32"/>
      <c r="PBW848" s="32"/>
      <c r="PBX848" s="32"/>
      <c r="PBY848" s="32"/>
      <c r="PBZ848" s="32"/>
      <c r="PCA848" s="32"/>
      <c r="PCB848" s="32"/>
      <c r="PCC848" s="32"/>
      <c r="PCD848" s="32"/>
      <c r="PCE848" s="32"/>
      <c r="PCF848" s="32"/>
      <c r="PCG848" s="32"/>
      <c r="PCH848" s="32"/>
      <c r="PCI848" s="32"/>
      <c r="PCJ848" s="32"/>
      <c r="PCK848" s="32"/>
      <c r="PCL848" s="32"/>
      <c r="PCM848" s="32"/>
      <c r="PCN848" s="32"/>
      <c r="PCO848" s="32"/>
      <c r="PCP848" s="32"/>
      <c r="PCQ848" s="32"/>
      <c r="PCR848" s="32"/>
      <c r="PCS848" s="32"/>
      <c r="PCT848" s="32"/>
      <c r="PCU848" s="32"/>
      <c r="PCV848" s="32"/>
      <c r="PCW848" s="32"/>
      <c r="PCX848" s="32"/>
      <c r="PCY848" s="32"/>
      <c r="PCZ848" s="32"/>
      <c r="PDA848" s="32"/>
      <c r="PDB848" s="32"/>
      <c r="PDC848" s="32"/>
      <c r="PDD848" s="32"/>
      <c r="PDE848" s="32"/>
      <c r="PDF848" s="32"/>
      <c r="PDG848" s="32"/>
      <c r="PDH848" s="32"/>
      <c r="PDI848" s="32"/>
      <c r="PDJ848" s="32"/>
      <c r="PDK848" s="32"/>
      <c r="PDL848" s="32"/>
      <c r="PDM848" s="32"/>
      <c r="PDN848" s="32"/>
      <c r="PDO848" s="32"/>
      <c r="PDP848" s="32"/>
      <c r="PDQ848" s="32"/>
      <c r="PDR848" s="32"/>
      <c r="PDS848" s="32"/>
      <c r="PDT848" s="32"/>
      <c r="PDU848" s="32"/>
      <c r="PDV848" s="32"/>
      <c r="PDW848" s="32"/>
      <c r="PDX848" s="32"/>
      <c r="PDY848" s="32"/>
      <c r="PDZ848" s="32"/>
      <c r="PEA848" s="32"/>
      <c r="PEB848" s="32"/>
      <c r="PEC848" s="32"/>
      <c r="PED848" s="32"/>
      <c r="PEE848" s="32"/>
      <c r="PEF848" s="32"/>
      <c r="PEG848" s="32"/>
      <c r="PEH848" s="32"/>
      <c r="PEI848" s="32"/>
      <c r="PEJ848" s="32"/>
      <c r="PEK848" s="32"/>
      <c r="PEL848" s="32"/>
      <c r="PEM848" s="32"/>
      <c r="PEN848" s="32"/>
      <c r="PEO848" s="32"/>
      <c r="PEP848" s="32"/>
      <c r="PEQ848" s="32"/>
      <c r="PER848" s="32"/>
      <c r="PES848" s="32"/>
      <c r="PET848" s="32"/>
      <c r="PEU848" s="32"/>
      <c r="PEV848" s="32"/>
      <c r="PEW848" s="32"/>
      <c r="PEX848" s="32"/>
      <c r="PEY848" s="32"/>
      <c r="PEZ848" s="32"/>
      <c r="PFA848" s="32"/>
      <c r="PFB848" s="32"/>
      <c r="PFC848" s="32"/>
      <c r="PFD848" s="32"/>
      <c r="PFE848" s="32"/>
      <c r="PFF848" s="32"/>
      <c r="PFG848" s="32"/>
      <c r="PFH848" s="32"/>
      <c r="PFI848" s="32"/>
      <c r="PFJ848" s="32"/>
      <c r="PFK848" s="32"/>
      <c r="PFL848" s="32"/>
      <c r="PFM848" s="32"/>
      <c r="PFN848" s="32"/>
      <c r="PFO848" s="32"/>
      <c r="PFP848" s="32"/>
      <c r="PFQ848" s="32"/>
      <c r="PFR848" s="32"/>
      <c r="PFS848" s="32"/>
      <c r="PFT848" s="32"/>
      <c r="PFU848" s="32"/>
      <c r="PFV848" s="32"/>
      <c r="PFW848" s="32"/>
      <c r="PFX848" s="32"/>
      <c r="PFY848" s="32"/>
      <c r="PFZ848" s="32"/>
      <c r="PGA848" s="32"/>
      <c r="PGB848" s="32"/>
      <c r="PGC848" s="32"/>
      <c r="PGD848" s="32"/>
      <c r="PGE848" s="32"/>
      <c r="PGF848" s="32"/>
      <c r="PGG848" s="32"/>
      <c r="PGH848" s="32"/>
      <c r="PGI848" s="32"/>
      <c r="PGJ848" s="32"/>
      <c r="PGK848" s="32"/>
      <c r="PGL848" s="32"/>
      <c r="PGM848" s="32"/>
      <c r="PGN848" s="32"/>
      <c r="PGO848" s="32"/>
      <c r="PGP848" s="32"/>
      <c r="PGQ848" s="32"/>
      <c r="PGR848" s="32"/>
      <c r="PGS848" s="32"/>
      <c r="PGT848" s="32"/>
      <c r="PGU848" s="32"/>
      <c r="PGV848" s="32"/>
      <c r="PGW848" s="32"/>
      <c r="PGX848" s="32"/>
      <c r="PGY848" s="32"/>
      <c r="PGZ848" s="32"/>
      <c r="PHA848" s="32"/>
      <c r="PHB848" s="32"/>
      <c r="PHC848" s="32"/>
      <c r="PHD848" s="32"/>
      <c r="PHE848" s="32"/>
      <c r="PHF848" s="32"/>
      <c r="PHG848" s="32"/>
      <c r="PHH848" s="32"/>
      <c r="PHI848" s="32"/>
      <c r="PHJ848" s="32"/>
      <c r="PHK848" s="32"/>
      <c r="PHL848" s="32"/>
      <c r="PHM848" s="32"/>
      <c r="PHN848" s="32"/>
      <c r="PHO848" s="32"/>
      <c r="PHP848" s="32"/>
      <c r="PHQ848" s="32"/>
      <c r="PHR848" s="32"/>
      <c r="PHS848" s="32"/>
      <c r="PHT848" s="32"/>
      <c r="PHU848" s="32"/>
      <c r="PHV848" s="32"/>
      <c r="PHW848" s="32"/>
      <c r="PHX848" s="32"/>
      <c r="PHY848" s="32"/>
      <c r="PHZ848" s="32"/>
      <c r="PIA848" s="32"/>
      <c r="PIB848" s="32"/>
      <c r="PIC848" s="32"/>
      <c r="PID848" s="32"/>
      <c r="PIE848" s="32"/>
      <c r="PIF848" s="32"/>
      <c r="PIG848" s="32"/>
      <c r="PIH848" s="32"/>
      <c r="PII848" s="32"/>
      <c r="PIJ848" s="32"/>
      <c r="PIK848" s="32"/>
      <c r="PIL848" s="32"/>
      <c r="PIM848" s="32"/>
      <c r="PIN848" s="32"/>
      <c r="PIO848" s="32"/>
      <c r="PIP848" s="32"/>
      <c r="PIQ848" s="32"/>
      <c r="PIR848" s="32"/>
      <c r="PIS848" s="32"/>
      <c r="PIT848" s="32"/>
      <c r="PIU848" s="32"/>
      <c r="PIV848" s="32"/>
      <c r="PIW848" s="32"/>
      <c r="PIX848" s="32"/>
      <c r="PIY848" s="32"/>
      <c r="PIZ848" s="32"/>
      <c r="PJA848" s="32"/>
      <c r="PJB848" s="32"/>
      <c r="PJC848" s="32"/>
      <c r="PJD848" s="32"/>
      <c r="PJE848" s="32"/>
      <c r="PJF848" s="32"/>
      <c r="PJG848" s="32"/>
      <c r="PJH848" s="32"/>
      <c r="PJI848" s="32"/>
      <c r="PJJ848" s="32"/>
      <c r="PJK848" s="32"/>
      <c r="PJL848" s="32"/>
      <c r="PJM848" s="32"/>
      <c r="PJN848" s="32"/>
      <c r="PJO848" s="32"/>
      <c r="PJP848" s="32"/>
      <c r="PJQ848" s="32"/>
      <c r="PJR848" s="32"/>
      <c r="PJS848" s="32"/>
      <c r="PJT848" s="32"/>
      <c r="PJU848" s="32"/>
      <c r="PJV848" s="32"/>
      <c r="PJW848" s="32"/>
      <c r="PJX848" s="32"/>
      <c r="PJY848" s="32"/>
      <c r="PJZ848" s="32"/>
      <c r="PKA848" s="32"/>
      <c r="PKB848" s="32"/>
      <c r="PKC848" s="32"/>
      <c r="PKD848" s="32"/>
      <c r="PKE848" s="32"/>
      <c r="PKF848" s="32"/>
      <c r="PKG848" s="32"/>
      <c r="PKH848" s="32"/>
      <c r="PKI848" s="32"/>
      <c r="PKJ848" s="32"/>
      <c r="PKK848" s="32"/>
      <c r="PKL848" s="32"/>
      <c r="PKM848" s="32"/>
      <c r="PKN848" s="32"/>
      <c r="PKO848" s="32"/>
      <c r="PKP848" s="32"/>
      <c r="PKQ848" s="32"/>
      <c r="PKR848" s="32"/>
      <c r="PKS848" s="32"/>
      <c r="PKT848" s="32"/>
      <c r="PKU848" s="32"/>
      <c r="PKV848" s="32"/>
      <c r="PKW848" s="32"/>
      <c r="PKX848" s="32"/>
      <c r="PKY848" s="32"/>
      <c r="PKZ848" s="32"/>
      <c r="PLA848" s="32"/>
      <c r="PLB848" s="32"/>
      <c r="PLC848" s="32"/>
      <c r="PLD848" s="32"/>
      <c r="PLE848" s="32"/>
      <c r="PLF848" s="32"/>
      <c r="PLG848" s="32"/>
      <c r="PLH848" s="32"/>
      <c r="PLI848" s="32"/>
      <c r="PLJ848" s="32"/>
      <c r="PLK848" s="32"/>
      <c r="PLL848" s="32"/>
      <c r="PLM848" s="32"/>
      <c r="PLN848" s="32"/>
      <c r="PLO848" s="32"/>
      <c r="PLP848" s="32"/>
      <c r="PLQ848" s="32"/>
      <c r="PLR848" s="32"/>
      <c r="PLS848" s="32"/>
      <c r="PLT848" s="32"/>
      <c r="PLU848" s="32"/>
      <c r="PLV848" s="32"/>
      <c r="PLW848" s="32"/>
      <c r="PLX848" s="32"/>
      <c r="PLY848" s="32"/>
      <c r="PLZ848" s="32"/>
      <c r="PMA848" s="32"/>
      <c r="PMB848" s="32"/>
      <c r="PMC848" s="32"/>
      <c r="PMD848" s="32"/>
      <c r="PME848" s="32"/>
      <c r="PMF848" s="32"/>
      <c r="PMG848" s="32"/>
      <c r="PMH848" s="32"/>
      <c r="PMI848" s="32"/>
      <c r="PMJ848" s="32"/>
      <c r="PMK848" s="32"/>
      <c r="PML848" s="32"/>
      <c r="PMM848" s="32"/>
      <c r="PMN848" s="32"/>
      <c r="PMO848" s="32"/>
      <c r="PMP848" s="32"/>
      <c r="PMQ848" s="32"/>
      <c r="PMR848" s="32"/>
      <c r="PMS848" s="32"/>
      <c r="PMT848" s="32"/>
      <c r="PMU848" s="32"/>
      <c r="PMV848" s="32"/>
      <c r="PMW848" s="32"/>
      <c r="PMX848" s="32"/>
      <c r="PMY848" s="32"/>
      <c r="PMZ848" s="32"/>
      <c r="PNA848" s="32"/>
      <c r="PNB848" s="32"/>
      <c r="PNC848" s="32"/>
      <c r="PND848" s="32"/>
      <c r="PNE848" s="32"/>
      <c r="PNF848" s="32"/>
      <c r="PNG848" s="32"/>
      <c r="PNH848" s="32"/>
      <c r="PNI848" s="32"/>
      <c r="PNJ848" s="32"/>
      <c r="PNK848" s="32"/>
      <c r="PNL848" s="32"/>
      <c r="PNM848" s="32"/>
      <c r="PNN848" s="32"/>
      <c r="PNO848" s="32"/>
      <c r="PNP848" s="32"/>
      <c r="PNQ848" s="32"/>
      <c r="PNR848" s="32"/>
      <c r="PNS848" s="32"/>
      <c r="PNT848" s="32"/>
      <c r="PNU848" s="32"/>
      <c r="PNV848" s="32"/>
      <c r="PNW848" s="32"/>
      <c r="PNX848" s="32"/>
      <c r="PNY848" s="32"/>
      <c r="PNZ848" s="32"/>
      <c r="POA848" s="32"/>
      <c r="POB848" s="32"/>
      <c r="POC848" s="32"/>
      <c r="POD848" s="32"/>
      <c r="POE848" s="32"/>
      <c r="POF848" s="32"/>
      <c r="POG848" s="32"/>
      <c r="POH848" s="32"/>
      <c r="POI848" s="32"/>
      <c r="POJ848" s="32"/>
      <c r="POK848" s="32"/>
      <c r="POL848" s="32"/>
      <c r="POM848" s="32"/>
      <c r="PON848" s="32"/>
      <c r="POO848" s="32"/>
      <c r="POP848" s="32"/>
      <c r="POQ848" s="32"/>
      <c r="POR848" s="32"/>
      <c r="POS848" s="32"/>
      <c r="POT848" s="32"/>
      <c r="POU848" s="32"/>
      <c r="POV848" s="32"/>
      <c r="POW848" s="32"/>
      <c r="POX848" s="32"/>
      <c r="POY848" s="32"/>
      <c r="POZ848" s="32"/>
      <c r="PPA848" s="32"/>
      <c r="PPB848" s="32"/>
      <c r="PPC848" s="32"/>
      <c r="PPD848" s="32"/>
      <c r="PPE848" s="32"/>
      <c r="PPF848" s="32"/>
      <c r="PPG848" s="32"/>
      <c r="PPH848" s="32"/>
      <c r="PPI848" s="32"/>
      <c r="PPJ848" s="32"/>
      <c r="PPK848" s="32"/>
      <c r="PPL848" s="32"/>
      <c r="PPM848" s="32"/>
      <c r="PPN848" s="32"/>
      <c r="PPO848" s="32"/>
      <c r="PPP848" s="32"/>
      <c r="PPQ848" s="32"/>
      <c r="PPR848" s="32"/>
      <c r="PPS848" s="32"/>
      <c r="PPT848" s="32"/>
      <c r="PPU848" s="32"/>
      <c r="PPV848" s="32"/>
      <c r="PPW848" s="32"/>
      <c r="PPX848" s="32"/>
      <c r="PPY848" s="32"/>
      <c r="PPZ848" s="32"/>
      <c r="PQA848" s="32"/>
      <c r="PQB848" s="32"/>
      <c r="PQC848" s="32"/>
      <c r="PQD848" s="32"/>
      <c r="PQE848" s="32"/>
      <c r="PQF848" s="32"/>
      <c r="PQG848" s="32"/>
      <c r="PQH848" s="32"/>
      <c r="PQI848" s="32"/>
      <c r="PQJ848" s="32"/>
      <c r="PQK848" s="32"/>
      <c r="PQL848" s="32"/>
      <c r="PQM848" s="32"/>
      <c r="PQN848" s="32"/>
      <c r="PQO848" s="32"/>
      <c r="PQP848" s="32"/>
      <c r="PQQ848" s="32"/>
      <c r="PQR848" s="32"/>
      <c r="PQS848" s="32"/>
      <c r="PQT848" s="32"/>
      <c r="PQU848" s="32"/>
      <c r="PQV848" s="32"/>
      <c r="PQW848" s="32"/>
      <c r="PQX848" s="32"/>
      <c r="PQY848" s="32"/>
      <c r="PQZ848" s="32"/>
      <c r="PRA848" s="32"/>
      <c r="PRB848" s="32"/>
      <c r="PRC848" s="32"/>
      <c r="PRD848" s="32"/>
      <c r="PRE848" s="32"/>
      <c r="PRF848" s="32"/>
      <c r="PRG848" s="32"/>
      <c r="PRH848" s="32"/>
      <c r="PRI848" s="32"/>
      <c r="PRJ848" s="32"/>
      <c r="PRK848" s="32"/>
      <c r="PRL848" s="32"/>
      <c r="PRM848" s="32"/>
      <c r="PRN848" s="32"/>
      <c r="PRO848" s="32"/>
      <c r="PRP848" s="32"/>
      <c r="PRQ848" s="32"/>
      <c r="PRR848" s="32"/>
      <c r="PRS848" s="32"/>
      <c r="PRT848" s="32"/>
      <c r="PRU848" s="32"/>
      <c r="PRV848" s="32"/>
      <c r="PRW848" s="32"/>
      <c r="PRX848" s="32"/>
      <c r="PRY848" s="32"/>
      <c r="PRZ848" s="32"/>
      <c r="PSA848" s="32"/>
      <c r="PSB848" s="32"/>
      <c r="PSC848" s="32"/>
      <c r="PSD848" s="32"/>
      <c r="PSE848" s="32"/>
      <c r="PSF848" s="32"/>
      <c r="PSG848" s="32"/>
      <c r="PSH848" s="32"/>
      <c r="PSI848" s="32"/>
      <c r="PSJ848" s="32"/>
      <c r="PSK848" s="32"/>
      <c r="PSL848" s="32"/>
      <c r="PSM848" s="32"/>
      <c r="PSN848" s="32"/>
      <c r="PSO848" s="32"/>
      <c r="PSP848" s="32"/>
      <c r="PSQ848" s="32"/>
      <c r="PSR848" s="32"/>
      <c r="PSS848" s="32"/>
      <c r="PST848" s="32"/>
      <c r="PSU848" s="32"/>
      <c r="PSV848" s="32"/>
      <c r="PSW848" s="32"/>
      <c r="PSX848" s="32"/>
      <c r="PSY848" s="32"/>
      <c r="PSZ848" s="32"/>
      <c r="PTA848" s="32"/>
      <c r="PTB848" s="32"/>
      <c r="PTC848" s="32"/>
      <c r="PTD848" s="32"/>
      <c r="PTE848" s="32"/>
      <c r="PTF848" s="32"/>
      <c r="PTG848" s="32"/>
      <c r="PTH848" s="32"/>
      <c r="PTI848" s="32"/>
      <c r="PTJ848" s="32"/>
      <c r="PTK848" s="32"/>
      <c r="PTL848" s="32"/>
      <c r="PTM848" s="32"/>
      <c r="PTN848" s="32"/>
      <c r="PTO848" s="32"/>
      <c r="PTP848" s="32"/>
      <c r="PTQ848" s="32"/>
      <c r="PTR848" s="32"/>
      <c r="PTS848" s="32"/>
      <c r="PTT848" s="32"/>
      <c r="PTU848" s="32"/>
      <c r="PTV848" s="32"/>
      <c r="PTW848" s="32"/>
      <c r="PTX848" s="32"/>
      <c r="PTY848" s="32"/>
      <c r="PTZ848" s="32"/>
      <c r="PUA848" s="32"/>
      <c r="PUB848" s="32"/>
      <c r="PUC848" s="32"/>
      <c r="PUD848" s="32"/>
      <c r="PUE848" s="32"/>
      <c r="PUF848" s="32"/>
      <c r="PUG848" s="32"/>
      <c r="PUH848" s="32"/>
      <c r="PUI848" s="32"/>
      <c r="PUJ848" s="32"/>
      <c r="PUK848" s="32"/>
      <c r="PUL848" s="32"/>
      <c r="PUM848" s="32"/>
      <c r="PUN848" s="32"/>
      <c r="PUO848" s="32"/>
      <c r="PUP848" s="32"/>
      <c r="PUQ848" s="32"/>
      <c r="PUR848" s="32"/>
      <c r="PUS848" s="32"/>
      <c r="PUT848" s="32"/>
      <c r="PUU848" s="32"/>
      <c r="PUV848" s="32"/>
      <c r="PUW848" s="32"/>
      <c r="PUX848" s="32"/>
      <c r="PUY848" s="32"/>
      <c r="PUZ848" s="32"/>
      <c r="PVA848" s="32"/>
      <c r="PVB848" s="32"/>
      <c r="PVC848" s="32"/>
      <c r="PVD848" s="32"/>
      <c r="PVE848" s="32"/>
      <c r="PVF848" s="32"/>
      <c r="PVG848" s="32"/>
      <c r="PVH848" s="32"/>
      <c r="PVI848" s="32"/>
      <c r="PVJ848" s="32"/>
      <c r="PVK848" s="32"/>
      <c r="PVL848" s="32"/>
      <c r="PVM848" s="32"/>
      <c r="PVN848" s="32"/>
      <c r="PVO848" s="32"/>
      <c r="PVP848" s="32"/>
      <c r="PVQ848" s="32"/>
      <c r="PVR848" s="32"/>
      <c r="PVS848" s="32"/>
      <c r="PVT848" s="32"/>
      <c r="PVU848" s="32"/>
      <c r="PVV848" s="32"/>
      <c r="PVW848" s="32"/>
      <c r="PVX848" s="32"/>
      <c r="PVY848" s="32"/>
      <c r="PVZ848" s="32"/>
      <c r="PWA848" s="32"/>
      <c r="PWB848" s="32"/>
      <c r="PWC848" s="32"/>
      <c r="PWD848" s="32"/>
      <c r="PWE848" s="32"/>
      <c r="PWF848" s="32"/>
      <c r="PWG848" s="32"/>
      <c r="PWH848" s="32"/>
      <c r="PWI848" s="32"/>
      <c r="PWJ848" s="32"/>
      <c r="PWK848" s="32"/>
      <c r="PWL848" s="32"/>
      <c r="PWM848" s="32"/>
      <c r="PWN848" s="32"/>
      <c r="PWO848" s="32"/>
      <c r="PWP848" s="32"/>
      <c r="PWQ848" s="32"/>
      <c r="PWR848" s="32"/>
      <c r="PWS848" s="32"/>
      <c r="PWT848" s="32"/>
      <c r="PWU848" s="32"/>
      <c r="PWV848" s="32"/>
      <c r="PWW848" s="32"/>
      <c r="PWX848" s="32"/>
      <c r="PWY848" s="32"/>
      <c r="PWZ848" s="32"/>
      <c r="PXA848" s="32"/>
      <c r="PXB848" s="32"/>
      <c r="PXC848" s="32"/>
      <c r="PXD848" s="32"/>
      <c r="PXE848" s="32"/>
      <c r="PXF848" s="32"/>
      <c r="PXG848" s="32"/>
      <c r="PXH848" s="32"/>
      <c r="PXI848" s="32"/>
      <c r="PXJ848" s="32"/>
      <c r="PXK848" s="32"/>
      <c r="PXL848" s="32"/>
      <c r="PXM848" s="32"/>
      <c r="PXN848" s="32"/>
      <c r="PXO848" s="32"/>
      <c r="PXP848" s="32"/>
      <c r="PXQ848" s="32"/>
      <c r="PXR848" s="32"/>
      <c r="PXS848" s="32"/>
      <c r="PXT848" s="32"/>
      <c r="PXU848" s="32"/>
      <c r="PXV848" s="32"/>
      <c r="PXW848" s="32"/>
      <c r="PXX848" s="32"/>
      <c r="PXY848" s="32"/>
      <c r="PXZ848" s="32"/>
      <c r="PYA848" s="32"/>
      <c r="PYB848" s="32"/>
      <c r="PYC848" s="32"/>
      <c r="PYD848" s="32"/>
      <c r="PYE848" s="32"/>
      <c r="PYF848" s="32"/>
      <c r="PYG848" s="32"/>
      <c r="PYH848" s="32"/>
      <c r="PYI848" s="32"/>
      <c r="PYJ848" s="32"/>
      <c r="PYK848" s="32"/>
      <c r="PYL848" s="32"/>
      <c r="PYM848" s="32"/>
      <c r="PYN848" s="32"/>
      <c r="PYO848" s="32"/>
      <c r="PYP848" s="32"/>
      <c r="PYQ848" s="32"/>
      <c r="PYR848" s="32"/>
      <c r="PYS848" s="32"/>
      <c r="PYT848" s="32"/>
      <c r="PYU848" s="32"/>
      <c r="PYV848" s="32"/>
      <c r="PYW848" s="32"/>
      <c r="PYX848" s="32"/>
      <c r="PYY848" s="32"/>
      <c r="PYZ848" s="32"/>
      <c r="PZA848" s="32"/>
      <c r="PZB848" s="32"/>
      <c r="PZC848" s="32"/>
      <c r="PZD848" s="32"/>
      <c r="PZE848" s="32"/>
      <c r="PZF848" s="32"/>
      <c r="PZG848" s="32"/>
      <c r="PZH848" s="32"/>
      <c r="PZI848" s="32"/>
      <c r="PZJ848" s="32"/>
      <c r="PZK848" s="32"/>
      <c r="PZL848" s="32"/>
      <c r="PZM848" s="32"/>
      <c r="PZN848" s="32"/>
      <c r="PZO848" s="32"/>
      <c r="PZP848" s="32"/>
      <c r="PZQ848" s="32"/>
      <c r="PZR848" s="32"/>
      <c r="PZS848" s="32"/>
      <c r="PZT848" s="32"/>
      <c r="PZU848" s="32"/>
      <c r="PZV848" s="32"/>
      <c r="PZW848" s="32"/>
      <c r="PZX848" s="32"/>
      <c r="PZY848" s="32"/>
      <c r="PZZ848" s="32"/>
      <c r="QAA848" s="32"/>
      <c r="QAB848" s="32"/>
      <c r="QAC848" s="32"/>
      <c r="QAD848" s="32"/>
      <c r="QAE848" s="32"/>
      <c r="QAF848" s="32"/>
      <c r="QAG848" s="32"/>
      <c r="QAH848" s="32"/>
      <c r="QAI848" s="32"/>
      <c r="QAJ848" s="32"/>
      <c r="QAK848" s="32"/>
      <c r="QAL848" s="32"/>
      <c r="QAM848" s="32"/>
      <c r="QAN848" s="32"/>
      <c r="QAO848" s="32"/>
      <c r="QAP848" s="32"/>
      <c r="QAQ848" s="32"/>
      <c r="QAR848" s="32"/>
      <c r="QAS848" s="32"/>
      <c r="QAT848" s="32"/>
      <c r="QAU848" s="32"/>
      <c r="QAV848" s="32"/>
      <c r="QAW848" s="32"/>
      <c r="QAX848" s="32"/>
      <c r="QAY848" s="32"/>
      <c r="QAZ848" s="32"/>
      <c r="QBA848" s="32"/>
      <c r="QBB848" s="32"/>
      <c r="QBC848" s="32"/>
      <c r="QBD848" s="32"/>
      <c r="QBE848" s="32"/>
      <c r="QBF848" s="32"/>
      <c r="QBG848" s="32"/>
      <c r="QBH848" s="32"/>
      <c r="QBI848" s="32"/>
      <c r="QBJ848" s="32"/>
      <c r="QBK848" s="32"/>
      <c r="QBL848" s="32"/>
      <c r="QBM848" s="32"/>
      <c r="QBN848" s="32"/>
      <c r="QBO848" s="32"/>
      <c r="QBP848" s="32"/>
      <c r="QBQ848" s="32"/>
      <c r="QBR848" s="32"/>
      <c r="QBS848" s="32"/>
      <c r="QBT848" s="32"/>
      <c r="QBU848" s="32"/>
      <c r="QBV848" s="32"/>
      <c r="QBW848" s="32"/>
      <c r="QBX848" s="32"/>
      <c r="QBY848" s="32"/>
      <c r="QBZ848" s="32"/>
      <c r="QCA848" s="32"/>
      <c r="QCB848" s="32"/>
      <c r="QCC848" s="32"/>
      <c r="QCD848" s="32"/>
      <c r="QCE848" s="32"/>
      <c r="QCF848" s="32"/>
      <c r="QCG848" s="32"/>
      <c r="QCH848" s="32"/>
      <c r="QCI848" s="32"/>
      <c r="QCJ848" s="32"/>
      <c r="QCK848" s="32"/>
      <c r="QCL848" s="32"/>
      <c r="QCM848" s="32"/>
      <c r="QCN848" s="32"/>
      <c r="QCO848" s="32"/>
      <c r="QCP848" s="32"/>
      <c r="QCQ848" s="32"/>
      <c r="QCR848" s="32"/>
      <c r="QCS848" s="32"/>
      <c r="QCT848" s="32"/>
      <c r="QCU848" s="32"/>
      <c r="QCV848" s="32"/>
      <c r="QCW848" s="32"/>
      <c r="QCX848" s="32"/>
      <c r="QCY848" s="32"/>
      <c r="QCZ848" s="32"/>
      <c r="QDA848" s="32"/>
      <c r="QDB848" s="32"/>
      <c r="QDC848" s="32"/>
      <c r="QDD848" s="32"/>
      <c r="QDE848" s="32"/>
      <c r="QDF848" s="32"/>
      <c r="QDG848" s="32"/>
      <c r="QDH848" s="32"/>
      <c r="QDI848" s="32"/>
      <c r="QDJ848" s="32"/>
      <c r="QDK848" s="32"/>
      <c r="QDL848" s="32"/>
      <c r="QDM848" s="32"/>
      <c r="QDN848" s="32"/>
      <c r="QDO848" s="32"/>
      <c r="QDP848" s="32"/>
      <c r="QDQ848" s="32"/>
      <c r="QDR848" s="32"/>
      <c r="QDS848" s="32"/>
      <c r="QDT848" s="32"/>
      <c r="QDU848" s="32"/>
      <c r="QDV848" s="32"/>
      <c r="QDW848" s="32"/>
      <c r="QDX848" s="32"/>
      <c r="QDY848" s="32"/>
      <c r="QDZ848" s="32"/>
      <c r="QEA848" s="32"/>
      <c r="QEB848" s="32"/>
      <c r="QEC848" s="32"/>
      <c r="QED848" s="32"/>
      <c r="QEE848" s="32"/>
      <c r="QEF848" s="32"/>
      <c r="QEG848" s="32"/>
      <c r="QEH848" s="32"/>
      <c r="QEI848" s="32"/>
      <c r="QEJ848" s="32"/>
      <c r="QEK848" s="32"/>
      <c r="QEL848" s="32"/>
      <c r="QEM848" s="32"/>
      <c r="QEN848" s="32"/>
      <c r="QEO848" s="32"/>
      <c r="QEP848" s="32"/>
      <c r="QEQ848" s="32"/>
      <c r="QER848" s="32"/>
      <c r="QES848" s="32"/>
      <c r="QET848" s="32"/>
      <c r="QEU848" s="32"/>
      <c r="QEV848" s="32"/>
      <c r="QEW848" s="32"/>
      <c r="QEX848" s="32"/>
      <c r="QEY848" s="32"/>
      <c r="QEZ848" s="32"/>
      <c r="QFA848" s="32"/>
      <c r="QFB848" s="32"/>
      <c r="QFC848" s="32"/>
      <c r="QFD848" s="32"/>
      <c r="QFE848" s="32"/>
      <c r="QFF848" s="32"/>
      <c r="QFG848" s="32"/>
      <c r="QFH848" s="32"/>
      <c r="QFI848" s="32"/>
      <c r="QFJ848" s="32"/>
      <c r="QFK848" s="32"/>
      <c r="QFL848" s="32"/>
      <c r="QFM848" s="32"/>
      <c r="QFN848" s="32"/>
      <c r="QFO848" s="32"/>
      <c r="QFP848" s="32"/>
      <c r="QFQ848" s="32"/>
      <c r="QFR848" s="32"/>
      <c r="QFS848" s="32"/>
      <c r="QFT848" s="32"/>
      <c r="QFU848" s="32"/>
      <c r="QFV848" s="32"/>
      <c r="QFW848" s="32"/>
      <c r="QFX848" s="32"/>
      <c r="QFY848" s="32"/>
      <c r="QFZ848" s="32"/>
      <c r="QGA848" s="32"/>
      <c r="QGB848" s="32"/>
      <c r="QGC848" s="32"/>
      <c r="QGD848" s="32"/>
      <c r="QGE848" s="32"/>
      <c r="QGF848" s="32"/>
      <c r="QGG848" s="32"/>
      <c r="QGH848" s="32"/>
      <c r="QGI848" s="32"/>
      <c r="QGJ848" s="32"/>
      <c r="QGK848" s="32"/>
      <c r="QGL848" s="32"/>
      <c r="QGM848" s="32"/>
      <c r="QGN848" s="32"/>
      <c r="QGO848" s="32"/>
      <c r="QGP848" s="32"/>
      <c r="QGQ848" s="32"/>
      <c r="QGR848" s="32"/>
      <c r="QGS848" s="32"/>
      <c r="QGT848" s="32"/>
      <c r="QGU848" s="32"/>
      <c r="QGV848" s="32"/>
      <c r="QGW848" s="32"/>
      <c r="QGX848" s="32"/>
      <c r="QGY848" s="32"/>
      <c r="QGZ848" s="32"/>
      <c r="QHA848" s="32"/>
      <c r="QHB848" s="32"/>
      <c r="QHC848" s="32"/>
      <c r="QHD848" s="32"/>
      <c r="QHE848" s="32"/>
      <c r="QHF848" s="32"/>
      <c r="QHG848" s="32"/>
      <c r="QHH848" s="32"/>
      <c r="QHI848" s="32"/>
      <c r="QHJ848" s="32"/>
      <c r="QHK848" s="32"/>
      <c r="QHL848" s="32"/>
      <c r="QHM848" s="32"/>
      <c r="QHN848" s="32"/>
      <c r="QHO848" s="32"/>
      <c r="QHP848" s="32"/>
      <c r="QHQ848" s="32"/>
      <c r="QHR848" s="32"/>
      <c r="QHS848" s="32"/>
      <c r="QHT848" s="32"/>
      <c r="QHU848" s="32"/>
      <c r="QHV848" s="32"/>
      <c r="QHW848" s="32"/>
      <c r="QHX848" s="32"/>
      <c r="QHY848" s="32"/>
      <c r="QHZ848" s="32"/>
      <c r="QIA848" s="32"/>
      <c r="QIB848" s="32"/>
      <c r="QIC848" s="32"/>
      <c r="QID848" s="32"/>
      <c r="QIE848" s="32"/>
      <c r="QIF848" s="32"/>
      <c r="QIG848" s="32"/>
      <c r="QIH848" s="32"/>
      <c r="QII848" s="32"/>
      <c r="QIJ848" s="32"/>
      <c r="QIK848" s="32"/>
      <c r="QIL848" s="32"/>
      <c r="QIM848" s="32"/>
      <c r="QIN848" s="32"/>
      <c r="QIO848" s="32"/>
      <c r="QIP848" s="32"/>
      <c r="QIQ848" s="32"/>
      <c r="QIR848" s="32"/>
      <c r="QIS848" s="32"/>
      <c r="QIT848" s="32"/>
      <c r="QIU848" s="32"/>
      <c r="QIV848" s="32"/>
      <c r="QIW848" s="32"/>
      <c r="QIX848" s="32"/>
      <c r="QIY848" s="32"/>
      <c r="QIZ848" s="32"/>
      <c r="QJA848" s="32"/>
      <c r="QJB848" s="32"/>
      <c r="QJC848" s="32"/>
      <c r="QJD848" s="32"/>
      <c r="QJE848" s="32"/>
      <c r="QJF848" s="32"/>
      <c r="QJG848" s="32"/>
      <c r="QJH848" s="32"/>
      <c r="QJI848" s="32"/>
      <c r="QJJ848" s="32"/>
      <c r="QJK848" s="32"/>
      <c r="QJL848" s="32"/>
      <c r="QJM848" s="32"/>
      <c r="QJN848" s="32"/>
      <c r="QJO848" s="32"/>
      <c r="QJP848" s="32"/>
      <c r="QJQ848" s="32"/>
      <c r="QJR848" s="32"/>
      <c r="QJS848" s="32"/>
      <c r="QJT848" s="32"/>
      <c r="QJU848" s="32"/>
      <c r="QJV848" s="32"/>
      <c r="QJW848" s="32"/>
      <c r="QJX848" s="32"/>
      <c r="QJY848" s="32"/>
      <c r="QJZ848" s="32"/>
      <c r="QKA848" s="32"/>
      <c r="QKB848" s="32"/>
      <c r="QKC848" s="32"/>
      <c r="QKD848" s="32"/>
      <c r="QKE848" s="32"/>
      <c r="QKF848" s="32"/>
      <c r="QKG848" s="32"/>
      <c r="QKH848" s="32"/>
      <c r="QKI848" s="32"/>
      <c r="QKJ848" s="32"/>
      <c r="QKK848" s="32"/>
      <c r="QKL848" s="32"/>
      <c r="QKM848" s="32"/>
      <c r="QKN848" s="32"/>
      <c r="QKO848" s="32"/>
      <c r="QKP848" s="32"/>
      <c r="QKQ848" s="32"/>
      <c r="QKR848" s="32"/>
      <c r="QKS848" s="32"/>
      <c r="QKT848" s="32"/>
      <c r="QKU848" s="32"/>
      <c r="QKV848" s="32"/>
      <c r="QKW848" s="32"/>
      <c r="QKX848" s="32"/>
      <c r="QKY848" s="32"/>
      <c r="QKZ848" s="32"/>
      <c r="QLA848" s="32"/>
      <c r="QLB848" s="32"/>
      <c r="QLC848" s="32"/>
      <c r="QLD848" s="32"/>
      <c r="QLE848" s="32"/>
      <c r="QLF848" s="32"/>
      <c r="QLG848" s="32"/>
      <c r="QLH848" s="32"/>
      <c r="QLI848" s="32"/>
      <c r="QLJ848" s="32"/>
      <c r="QLK848" s="32"/>
      <c r="QLL848" s="32"/>
      <c r="QLM848" s="32"/>
      <c r="QLN848" s="32"/>
      <c r="QLO848" s="32"/>
      <c r="QLP848" s="32"/>
      <c r="QLQ848" s="32"/>
      <c r="QLR848" s="32"/>
      <c r="QLS848" s="32"/>
      <c r="QLT848" s="32"/>
      <c r="QLU848" s="32"/>
      <c r="QLV848" s="32"/>
      <c r="QLW848" s="32"/>
      <c r="QLX848" s="32"/>
      <c r="QLY848" s="32"/>
      <c r="QLZ848" s="32"/>
      <c r="QMA848" s="32"/>
      <c r="QMB848" s="32"/>
      <c r="QMC848" s="32"/>
      <c r="QMD848" s="32"/>
      <c r="QME848" s="32"/>
      <c r="QMF848" s="32"/>
      <c r="QMG848" s="32"/>
      <c r="QMH848" s="32"/>
      <c r="QMI848" s="32"/>
      <c r="QMJ848" s="32"/>
      <c r="QMK848" s="32"/>
      <c r="QML848" s="32"/>
      <c r="QMM848" s="32"/>
      <c r="QMN848" s="32"/>
      <c r="QMO848" s="32"/>
      <c r="QMP848" s="32"/>
      <c r="QMQ848" s="32"/>
      <c r="QMR848" s="32"/>
      <c r="QMS848" s="32"/>
      <c r="QMT848" s="32"/>
      <c r="QMU848" s="32"/>
      <c r="QMV848" s="32"/>
      <c r="QMW848" s="32"/>
      <c r="QMX848" s="32"/>
      <c r="QMY848" s="32"/>
      <c r="QMZ848" s="32"/>
      <c r="QNA848" s="32"/>
      <c r="QNB848" s="32"/>
      <c r="QNC848" s="32"/>
      <c r="QND848" s="32"/>
      <c r="QNE848" s="32"/>
      <c r="QNF848" s="32"/>
      <c r="QNG848" s="32"/>
      <c r="QNH848" s="32"/>
      <c r="QNI848" s="32"/>
      <c r="QNJ848" s="32"/>
      <c r="QNK848" s="32"/>
      <c r="QNL848" s="32"/>
      <c r="QNM848" s="32"/>
      <c r="QNN848" s="32"/>
      <c r="QNO848" s="32"/>
      <c r="QNP848" s="32"/>
      <c r="QNQ848" s="32"/>
      <c r="QNR848" s="32"/>
      <c r="QNS848" s="32"/>
      <c r="QNT848" s="32"/>
      <c r="QNU848" s="32"/>
      <c r="QNV848" s="32"/>
      <c r="QNW848" s="32"/>
      <c r="QNX848" s="32"/>
      <c r="QNY848" s="32"/>
      <c r="QNZ848" s="32"/>
      <c r="QOA848" s="32"/>
      <c r="QOB848" s="32"/>
      <c r="QOC848" s="32"/>
      <c r="QOD848" s="32"/>
      <c r="QOE848" s="32"/>
      <c r="QOF848" s="32"/>
      <c r="QOG848" s="32"/>
      <c r="QOH848" s="32"/>
      <c r="QOI848" s="32"/>
      <c r="QOJ848" s="32"/>
      <c r="QOK848" s="32"/>
      <c r="QOL848" s="32"/>
      <c r="QOM848" s="32"/>
      <c r="QON848" s="32"/>
      <c r="QOO848" s="32"/>
      <c r="QOP848" s="32"/>
      <c r="QOQ848" s="32"/>
      <c r="QOR848" s="32"/>
      <c r="QOS848" s="32"/>
      <c r="QOT848" s="32"/>
      <c r="QOU848" s="32"/>
      <c r="QOV848" s="32"/>
      <c r="QOW848" s="32"/>
      <c r="QOX848" s="32"/>
      <c r="QOY848" s="32"/>
      <c r="QOZ848" s="32"/>
      <c r="QPA848" s="32"/>
      <c r="QPB848" s="32"/>
      <c r="QPC848" s="32"/>
      <c r="QPD848" s="32"/>
      <c r="QPE848" s="32"/>
      <c r="QPF848" s="32"/>
      <c r="QPG848" s="32"/>
      <c r="QPH848" s="32"/>
      <c r="QPI848" s="32"/>
      <c r="QPJ848" s="32"/>
      <c r="QPK848" s="32"/>
      <c r="QPL848" s="32"/>
      <c r="QPM848" s="32"/>
      <c r="QPN848" s="32"/>
      <c r="QPO848" s="32"/>
      <c r="QPP848" s="32"/>
      <c r="QPQ848" s="32"/>
      <c r="QPR848" s="32"/>
      <c r="QPS848" s="32"/>
      <c r="QPT848" s="32"/>
      <c r="QPU848" s="32"/>
      <c r="QPV848" s="32"/>
      <c r="QPW848" s="32"/>
      <c r="QPX848" s="32"/>
      <c r="QPY848" s="32"/>
      <c r="QPZ848" s="32"/>
      <c r="QQA848" s="32"/>
      <c r="QQB848" s="32"/>
      <c r="QQC848" s="32"/>
      <c r="QQD848" s="32"/>
      <c r="QQE848" s="32"/>
      <c r="QQF848" s="32"/>
      <c r="QQG848" s="32"/>
      <c r="QQH848" s="32"/>
      <c r="QQI848" s="32"/>
      <c r="QQJ848" s="32"/>
      <c r="QQK848" s="32"/>
      <c r="QQL848" s="32"/>
      <c r="QQM848" s="32"/>
      <c r="QQN848" s="32"/>
      <c r="QQO848" s="32"/>
      <c r="QQP848" s="32"/>
      <c r="QQQ848" s="32"/>
      <c r="QQR848" s="32"/>
      <c r="QQS848" s="32"/>
      <c r="QQT848" s="32"/>
      <c r="QQU848" s="32"/>
      <c r="QQV848" s="32"/>
      <c r="QQW848" s="32"/>
      <c r="QQX848" s="32"/>
      <c r="QQY848" s="32"/>
      <c r="QQZ848" s="32"/>
      <c r="QRA848" s="32"/>
      <c r="QRB848" s="32"/>
      <c r="QRC848" s="32"/>
      <c r="QRD848" s="32"/>
      <c r="QRE848" s="32"/>
      <c r="QRF848" s="32"/>
      <c r="QRG848" s="32"/>
      <c r="QRH848" s="32"/>
      <c r="QRI848" s="32"/>
      <c r="QRJ848" s="32"/>
      <c r="QRK848" s="32"/>
      <c r="QRL848" s="32"/>
      <c r="QRM848" s="32"/>
      <c r="QRN848" s="32"/>
      <c r="QRO848" s="32"/>
      <c r="QRP848" s="32"/>
      <c r="QRQ848" s="32"/>
      <c r="QRR848" s="32"/>
      <c r="QRS848" s="32"/>
      <c r="QRT848" s="32"/>
      <c r="QRU848" s="32"/>
      <c r="QRV848" s="32"/>
      <c r="QRW848" s="32"/>
      <c r="QRX848" s="32"/>
      <c r="QRY848" s="32"/>
      <c r="QRZ848" s="32"/>
      <c r="QSA848" s="32"/>
      <c r="QSB848" s="32"/>
      <c r="QSC848" s="32"/>
      <c r="QSD848" s="32"/>
      <c r="QSE848" s="32"/>
      <c r="QSF848" s="32"/>
      <c r="QSG848" s="32"/>
      <c r="QSH848" s="32"/>
      <c r="QSI848" s="32"/>
      <c r="QSJ848" s="32"/>
      <c r="QSK848" s="32"/>
      <c r="QSL848" s="32"/>
      <c r="QSM848" s="32"/>
      <c r="QSN848" s="32"/>
      <c r="QSO848" s="32"/>
      <c r="QSP848" s="32"/>
      <c r="QSQ848" s="32"/>
      <c r="QSR848" s="32"/>
      <c r="QSS848" s="32"/>
      <c r="QST848" s="32"/>
      <c r="QSU848" s="32"/>
      <c r="QSV848" s="32"/>
      <c r="QSW848" s="32"/>
      <c r="QSX848" s="32"/>
      <c r="QSY848" s="32"/>
      <c r="QSZ848" s="32"/>
      <c r="QTA848" s="32"/>
      <c r="QTB848" s="32"/>
      <c r="QTC848" s="32"/>
      <c r="QTD848" s="32"/>
      <c r="QTE848" s="32"/>
      <c r="QTF848" s="32"/>
      <c r="QTG848" s="32"/>
      <c r="QTH848" s="32"/>
      <c r="QTI848" s="32"/>
      <c r="QTJ848" s="32"/>
      <c r="QTK848" s="32"/>
      <c r="QTL848" s="32"/>
      <c r="QTM848" s="32"/>
      <c r="QTN848" s="32"/>
      <c r="QTO848" s="32"/>
      <c r="QTP848" s="32"/>
      <c r="QTQ848" s="32"/>
      <c r="QTR848" s="32"/>
      <c r="QTS848" s="32"/>
      <c r="QTT848" s="32"/>
      <c r="QTU848" s="32"/>
      <c r="QTV848" s="32"/>
      <c r="QTW848" s="32"/>
      <c r="QTX848" s="32"/>
      <c r="QTY848" s="32"/>
      <c r="QTZ848" s="32"/>
      <c r="QUA848" s="32"/>
      <c r="QUB848" s="32"/>
      <c r="QUC848" s="32"/>
      <c r="QUD848" s="32"/>
      <c r="QUE848" s="32"/>
      <c r="QUF848" s="32"/>
      <c r="QUG848" s="32"/>
      <c r="QUH848" s="32"/>
      <c r="QUI848" s="32"/>
      <c r="QUJ848" s="32"/>
      <c r="QUK848" s="32"/>
      <c r="QUL848" s="32"/>
      <c r="QUM848" s="32"/>
      <c r="QUN848" s="32"/>
      <c r="QUO848" s="32"/>
      <c r="QUP848" s="32"/>
      <c r="QUQ848" s="32"/>
      <c r="QUR848" s="32"/>
      <c r="QUS848" s="32"/>
      <c r="QUT848" s="32"/>
      <c r="QUU848" s="32"/>
      <c r="QUV848" s="32"/>
      <c r="QUW848" s="32"/>
      <c r="QUX848" s="32"/>
      <c r="QUY848" s="32"/>
      <c r="QUZ848" s="32"/>
      <c r="QVA848" s="32"/>
      <c r="QVB848" s="32"/>
      <c r="QVC848" s="32"/>
      <c r="QVD848" s="32"/>
      <c r="QVE848" s="32"/>
      <c r="QVF848" s="32"/>
      <c r="QVG848" s="32"/>
      <c r="QVH848" s="32"/>
      <c r="QVI848" s="32"/>
      <c r="QVJ848" s="32"/>
      <c r="QVK848" s="32"/>
      <c r="QVL848" s="32"/>
      <c r="QVM848" s="32"/>
      <c r="QVN848" s="32"/>
      <c r="QVO848" s="32"/>
      <c r="QVP848" s="32"/>
      <c r="QVQ848" s="32"/>
      <c r="QVR848" s="32"/>
      <c r="QVS848" s="32"/>
      <c r="QVT848" s="32"/>
      <c r="QVU848" s="32"/>
      <c r="QVV848" s="32"/>
      <c r="QVW848" s="32"/>
      <c r="QVX848" s="32"/>
      <c r="QVY848" s="32"/>
      <c r="QVZ848" s="32"/>
      <c r="QWA848" s="32"/>
      <c r="QWB848" s="32"/>
      <c r="QWC848" s="32"/>
      <c r="QWD848" s="32"/>
      <c r="QWE848" s="32"/>
      <c r="QWF848" s="32"/>
      <c r="QWG848" s="32"/>
      <c r="QWH848" s="32"/>
      <c r="QWI848" s="32"/>
      <c r="QWJ848" s="32"/>
      <c r="QWK848" s="32"/>
      <c r="QWL848" s="32"/>
      <c r="QWM848" s="32"/>
      <c r="QWN848" s="32"/>
      <c r="QWO848" s="32"/>
      <c r="QWP848" s="32"/>
      <c r="QWQ848" s="32"/>
      <c r="QWR848" s="32"/>
      <c r="QWS848" s="32"/>
      <c r="QWT848" s="32"/>
      <c r="QWU848" s="32"/>
      <c r="QWV848" s="32"/>
      <c r="QWW848" s="32"/>
      <c r="QWX848" s="32"/>
      <c r="QWY848" s="32"/>
      <c r="QWZ848" s="32"/>
      <c r="QXA848" s="32"/>
      <c r="QXB848" s="32"/>
      <c r="QXC848" s="32"/>
      <c r="QXD848" s="32"/>
      <c r="QXE848" s="32"/>
      <c r="QXF848" s="32"/>
      <c r="QXG848" s="32"/>
      <c r="QXH848" s="32"/>
      <c r="QXI848" s="32"/>
      <c r="QXJ848" s="32"/>
      <c r="QXK848" s="32"/>
      <c r="QXL848" s="32"/>
      <c r="QXM848" s="32"/>
      <c r="QXN848" s="32"/>
      <c r="QXO848" s="32"/>
      <c r="QXP848" s="32"/>
      <c r="QXQ848" s="32"/>
      <c r="QXR848" s="32"/>
      <c r="QXS848" s="32"/>
      <c r="QXT848" s="32"/>
      <c r="QXU848" s="32"/>
      <c r="QXV848" s="32"/>
      <c r="QXW848" s="32"/>
      <c r="QXX848" s="32"/>
      <c r="QXY848" s="32"/>
      <c r="QXZ848" s="32"/>
      <c r="QYA848" s="32"/>
      <c r="QYB848" s="32"/>
      <c r="QYC848" s="32"/>
      <c r="QYD848" s="32"/>
      <c r="QYE848" s="32"/>
      <c r="QYF848" s="32"/>
      <c r="QYG848" s="32"/>
      <c r="QYH848" s="32"/>
      <c r="QYI848" s="32"/>
      <c r="QYJ848" s="32"/>
      <c r="QYK848" s="32"/>
      <c r="QYL848" s="32"/>
      <c r="QYM848" s="32"/>
      <c r="QYN848" s="32"/>
      <c r="QYO848" s="32"/>
      <c r="QYP848" s="32"/>
      <c r="QYQ848" s="32"/>
      <c r="QYR848" s="32"/>
      <c r="QYS848" s="32"/>
      <c r="QYT848" s="32"/>
      <c r="QYU848" s="32"/>
      <c r="QYV848" s="32"/>
      <c r="QYW848" s="32"/>
      <c r="QYX848" s="32"/>
      <c r="QYY848" s="32"/>
      <c r="QYZ848" s="32"/>
      <c r="QZA848" s="32"/>
      <c r="QZB848" s="32"/>
      <c r="QZC848" s="32"/>
      <c r="QZD848" s="32"/>
      <c r="QZE848" s="32"/>
      <c r="QZF848" s="32"/>
      <c r="QZG848" s="32"/>
      <c r="QZH848" s="32"/>
      <c r="QZI848" s="32"/>
      <c r="QZJ848" s="32"/>
      <c r="QZK848" s="32"/>
      <c r="QZL848" s="32"/>
      <c r="QZM848" s="32"/>
      <c r="QZN848" s="32"/>
      <c r="QZO848" s="32"/>
      <c r="QZP848" s="32"/>
      <c r="QZQ848" s="32"/>
      <c r="QZR848" s="32"/>
      <c r="QZS848" s="32"/>
      <c r="QZT848" s="32"/>
      <c r="QZU848" s="32"/>
      <c r="QZV848" s="32"/>
      <c r="QZW848" s="32"/>
      <c r="QZX848" s="32"/>
      <c r="QZY848" s="32"/>
      <c r="QZZ848" s="32"/>
      <c r="RAA848" s="32"/>
      <c r="RAB848" s="32"/>
      <c r="RAC848" s="32"/>
      <c r="RAD848" s="32"/>
      <c r="RAE848" s="32"/>
      <c r="RAF848" s="32"/>
      <c r="RAG848" s="32"/>
      <c r="RAH848" s="32"/>
      <c r="RAI848" s="32"/>
      <c r="RAJ848" s="32"/>
      <c r="RAK848" s="32"/>
      <c r="RAL848" s="32"/>
      <c r="RAM848" s="32"/>
      <c r="RAN848" s="32"/>
      <c r="RAO848" s="32"/>
      <c r="RAP848" s="32"/>
      <c r="RAQ848" s="32"/>
      <c r="RAR848" s="32"/>
      <c r="RAS848" s="32"/>
      <c r="RAT848" s="32"/>
      <c r="RAU848" s="32"/>
      <c r="RAV848" s="32"/>
      <c r="RAW848" s="32"/>
      <c r="RAX848" s="32"/>
      <c r="RAY848" s="32"/>
      <c r="RAZ848" s="32"/>
      <c r="RBA848" s="32"/>
      <c r="RBB848" s="32"/>
      <c r="RBC848" s="32"/>
      <c r="RBD848" s="32"/>
      <c r="RBE848" s="32"/>
      <c r="RBF848" s="32"/>
      <c r="RBG848" s="32"/>
      <c r="RBH848" s="32"/>
      <c r="RBI848" s="32"/>
      <c r="RBJ848" s="32"/>
      <c r="RBK848" s="32"/>
      <c r="RBL848" s="32"/>
      <c r="RBM848" s="32"/>
      <c r="RBN848" s="32"/>
      <c r="RBO848" s="32"/>
      <c r="RBP848" s="32"/>
      <c r="RBQ848" s="32"/>
      <c r="RBR848" s="32"/>
      <c r="RBS848" s="32"/>
      <c r="RBT848" s="32"/>
      <c r="RBU848" s="32"/>
      <c r="RBV848" s="32"/>
      <c r="RBW848" s="32"/>
      <c r="RBX848" s="32"/>
      <c r="RBY848" s="32"/>
      <c r="RBZ848" s="32"/>
      <c r="RCA848" s="32"/>
      <c r="RCB848" s="32"/>
      <c r="RCC848" s="32"/>
      <c r="RCD848" s="32"/>
      <c r="RCE848" s="32"/>
      <c r="RCF848" s="32"/>
      <c r="RCG848" s="32"/>
      <c r="RCH848" s="32"/>
      <c r="RCI848" s="32"/>
      <c r="RCJ848" s="32"/>
      <c r="RCK848" s="32"/>
      <c r="RCL848" s="32"/>
      <c r="RCM848" s="32"/>
      <c r="RCN848" s="32"/>
      <c r="RCO848" s="32"/>
      <c r="RCP848" s="32"/>
      <c r="RCQ848" s="32"/>
      <c r="RCR848" s="32"/>
      <c r="RCS848" s="32"/>
      <c r="RCT848" s="32"/>
      <c r="RCU848" s="32"/>
      <c r="RCV848" s="32"/>
      <c r="RCW848" s="32"/>
      <c r="RCX848" s="32"/>
      <c r="RCY848" s="32"/>
      <c r="RCZ848" s="32"/>
      <c r="RDA848" s="32"/>
      <c r="RDB848" s="32"/>
      <c r="RDC848" s="32"/>
      <c r="RDD848" s="32"/>
      <c r="RDE848" s="32"/>
      <c r="RDF848" s="32"/>
      <c r="RDG848" s="32"/>
      <c r="RDH848" s="32"/>
      <c r="RDI848" s="32"/>
      <c r="RDJ848" s="32"/>
      <c r="RDK848" s="32"/>
      <c r="RDL848" s="32"/>
      <c r="RDM848" s="32"/>
      <c r="RDN848" s="32"/>
      <c r="RDO848" s="32"/>
      <c r="RDP848" s="32"/>
      <c r="RDQ848" s="32"/>
      <c r="RDR848" s="32"/>
      <c r="RDS848" s="32"/>
      <c r="RDT848" s="32"/>
      <c r="RDU848" s="32"/>
      <c r="RDV848" s="32"/>
      <c r="RDW848" s="32"/>
      <c r="RDX848" s="32"/>
      <c r="RDY848" s="32"/>
      <c r="RDZ848" s="32"/>
      <c r="REA848" s="32"/>
      <c r="REB848" s="32"/>
      <c r="REC848" s="32"/>
      <c r="RED848" s="32"/>
      <c r="REE848" s="32"/>
      <c r="REF848" s="32"/>
      <c r="REG848" s="32"/>
      <c r="REH848" s="32"/>
      <c r="REI848" s="32"/>
      <c r="REJ848" s="32"/>
      <c r="REK848" s="32"/>
      <c r="REL848" s="32"/>
      <c r="REM848" s="32"/>
      <c r="REN848" s="32"/>
      <c r="REO848" s="32"/>
      <c r="REP848" s="32"/>
      <c r="REQ848" s="32"/>
      <c r="RER848" s="32"/>
      <c r="RES848" s="32"/>
      <c r="RET848" s="32"/>
      <c r="REU848" s="32"/>
      <c r="REV848" s="32"/>
      <c r="REW848" s="32"/>
      <c r="REX848" s="32"/>
      <c r="REY848" s="32"/>
      <c r="REZ848" s="32"/>
      <c r="RFA848" s="32"/>
      <c r="RFB848" s="32"/>
      <c r="RFC848" s="32"/>
      <c r="RFD848" s="32"/>
      <c r="RFE848" s="32"/>
      <c r="RFF848" s="32"/>
      <c r="RFG848" s="32"/>
      <c r="RFH848" s="32"/>
      <c r="RFI848" s="32"/>
      <c r="RFJ848" s="32"/>
      <c r="RFK848" s="32"/>
      <c r="RFL848" s="32"/>
      <c r="RFM848" s="32"/>
      <c r="RFN848" s="32"/>
      <c r="RFO848" s="32"/>
      <c r="RFP848" s="32"/>
      <c r="RFQ848" s="32"/>
      <c r="RFR848" s="32"/>
      <c r="RFS848" s="32"/>
      <c r="RFT848" s="32"/>
      <c r="RFU848" s="32"/>
      <c r="RFV848" s="32"/>
      <c r="RFW848" s="32"/>
      <c r="RFX848" s="32"/>
      <c r="RFY848" s="32"/>
      <c r="RFZ848" s="32"/>
      <c r="RGA848" s="32"/>
      <c r="RGB848" s="32"/>
      <c r="RGC848" s="32"/>
      <c r="RGD848" s="32"/>
      <c r="RGE848" s="32"/>
      <c r="RGF848" s="32"/>
      <c r="RGG848" s="32"/>
      <c r="RGH848" s="32"/>
      <c r="RGI848" s="32"/>
      <c r="RGJ848" s="32"/>
      <c r="RGK848" s="32"/>
      <c r="RGL848" s="32"/>
      <c r="RGM848" s="32"/>
      <c r="RGN848" s="32"/>
      <c r="RGO848" s="32"/>
      <c r="RGP848" s="32"/>
      <c r="RGQ848" s="32"/>
      <c r="RGR848" s="32"/>
      <c r="RGS848" s="32"/>
      <c r="RGT848" s="32"/>
      <c r="RGU848" s="32"/>
      <c r="RGV848" s="32"/>
      <c r="RGW848" s="32"/>
      <c r="RGX848" s="32"/>
      <c r="RGY848" s="32"/>
      <c r="RGZ848" s="32"/>
      <c r="RHA848" s="32"/>
      <c r="RHB848" s="32"/>
      <c r="RHC848" s="32"/>
      <c r="RHD848" s="32"/>
      <c r="RHE848" s="32"/>
      <c r="RHF848" s="32"/>
      <c r="RHG848" s="32"/>
      <c r="RHH848" s="32"/>
      <c r="RHI848" s="32"/>
      <c r="RHJ848" s="32"/>
      <c r="RHK848" s="32"/>
      <c r="RHL848" s="32"/>
      <c r="RHM848" s="32"/>
      <c r="RHN848" s="32"/>
      <c r="RHO848" s="32"/>
      <c r="RHP848" s="32"/>
      <c r="RHQ848" s="32"/>
      <c r="RHR848" s="32"/>
      <c r="RHS848" s="32"/>
      <c r="RHT848" s="32"/>
      <c r="RHU848" s="32"/>
      <c r="RHV848" s="32"/>
      <c r="RHW848" s="32"/>
      <c r="RHX848" s="32"/>
      <c r="RHY848" s="32"/>
      <c r="RHZ848" s="32"/>
      <c r="RIA848" s="32"/>
      <c r="RIB848" s="32"/>
      <c r="RIC848" s="32"/>
      <c r="RID848" s="32"/>
      <c r="RIE848" s="32"/>
      <c r="RIF848" s="32"/>
      <c r="RIG848" s="32"/>
      <c r="RIH848" s="32"/>
      <c r="RII848" s="32"/>
      <c r="RIJ848" s="32"/>
      <c r="RIK848" s="32"/>
      <c r="RIL848" s="32"/>
      <c r="RIM848" s="32"/>
      <c r="RIN848" s="32"/>
      <c r="RIO848" s="32"/>
      <c r="RIP848" s="32"/>
      <c r="RIQ848" s="32"/>
      <c r="RIR848" s="32"/>
      <c r="RIS848" s="32"/>
      <c r="RIT848" s="32"/>
      <c r="RIU848" s="32"/>
      <c r="RIV848" s="32"/>
      <c r="RIW848" s="32"/>
      <c r="RIX848" s="32"/>
      <c r="RIY848" s="32"/>
      <c r="RIZ848" s="32"/>
      <c r="RJA848" s="32"/>
      <c r="RJB848" s="32"/>
      <c r="RJC848" s="32"/>
      <c r="RJD848" s="32"/>
      <c r="RJE848" s="32"/>
      <c r="RJF848" s="32"/>
      <c r="RJG848" s="32"/>
      <c r="RJH848" s="32"/>
      <c r="RJI848" s="32"/>
      <c r="RJJ848" s="32"/>
      <c r="RJK848" s="32"/>
      <c r="RJL848" s="32"/>
      <c r="RJM848" s="32"/>
      <c r="RJN848" s="32"/>
      <c r="RJO848" s="32"/>
      <c r="RJP848" s="32"/>
      <c r="RJQ848" s="32"/>
      <c r="RJR848" s="32"/>
      <c r="RJS848" s="32"/>
      <c r="RJT848" s="32"/>
      <c r="RJU848" s="32"/>
      <c r="RJV848" s="32"/>
      <c r="RJW848" s="32"/>
      <c r="RJX848" s="32"/>
      <c r="RJY848" s="32"/>
      <c r="RJZ848" s="32"/>
      <c r="RKA848" s="32"/>
      <c r="RKB848" s="32"/>
      <c r="RKC848" s="32"/>
      <c r="RKD848" s="32"/>
      <c r="RKE848" s="32"/>
      <c r="RKF848" s="32"/>
      <c r="RKG848" s="32"/>
      <c r="RKH848" s="32"/>
      <c r="RKI848" s="32"/>
      <c r="RKJ848" s="32"/>
      <c r="RKK848" s="32"/>
      <c r="RKL848" s="32"/>
      <c r="RKM848" s="32"/>
      <c r="RKN848" s="32"/>
      <c r="RKO848" s="32"/>
      <c r="RKP848" s="32"/>
      <c r="RKQ848" s="32"/>
      <c r="RKR848" s="32"/>
      <c r="RKS848" s="32"/>
      <c r="RKT848" s="32"/>
      <c r="RKU848" s="32"/>
      <c r="RKV848" s="32"/>
      <c r="RKW848" s="32"/>
      <c r="RKX848" s="32"/>
      <c r="RKY848" s="32"/>
      <c r="RKZ848" s="32"/>
      <c r="RLA848" s="32"/>
      <c r="RLB848" s="32"/>
      <c r="RLC848" s="32"/>
      <c r="RLD848" s="32"/>
      <c r="RLE848" s="32"/>
      <c r="RLF848" s="32"/>
      <c r="RLG848" s="32"/>
      <c r="RLH848" s="32"/>
      <c r="RLI848" s="32"/>
      <c r="RLJ848" s="32"/>
      <c r="RLK848" s="32"/>
      <c r="RLL848" s="32"/>
      <c r="RLM848" s="32"/>
      <c r="RLN848" s="32"/>
      <c r="RLO848" s="32"/>
      <c r="RLP848" s="32"/>
      <c r="RLQ848" s="32"/>
      <c r="RLR848" s="32"/>
      <c r="RLS848" s="32"/>
      <c r="RLT848" s="32"/>
      <c r="RLU848" s="32"/>
      <c r="RLV848" s="32"/>
      <c r="RLW848" s="32"/>
      <c r="RLX848" s="32"/>
      <c r="RLY848" s="32"/>
      <c r="RLZ848" s="32"/>
      <c r="RMA848" s="32"/>
      <c r="RMB848" s="32"/>
      <c r="RMC848" s="32"/>
      <c r="RMD848" s="32"/>
      <c r="RME848" s="32"/>
      <c r="RMF848" s="32"/>
      <c r="RMG848" s="32"/>
      <c r="RMH848" s="32"/>
      <c r="RMI848" s="32"/>
      <c r="RMJ848" s="32"/>
      <c r="RMK848" s="32"/>
      <c r="RML848" s="32"/>
      <c r="RMM848" s="32"/>
      <c r="RMN848" s="32"/>
      <c r="RMO848" s="32"/>
      <c r="RMP848" s="32"/>
      <c r="RMQ848" s="32"/>
      <c r="RMR848" s="32"/>
      <c r="RMS848" s="32"/>
      <c r="RMT848" s="32"/>
      <c r="RMU848" s="32"/>
      <c r="RMV848" s="32"/>
      <c r="RMW848" s="32"/>
      <c r="RMX848" s="32"/>
      <c r="RMY848" s="32"/>
      <c r="RMZ848" s="32"/>
      <c r="RNA848" s="32"/>
      <c r="RNB848" s="32"/>
      <c r="RNC848" s="32"/>
      <c r="RND848" s="32"/>
      <c r="RNE848" s="32"/>
      <c r="RNF848" s="32"/>
      <c r="RNG848" s="32"/>
      <c r="RNH848" s="32"/>
      <c r="RNI848" s="32"/>
      <c r="RNJ848" s="32"/>
      <c r="RNK848" s="32"/>
      <c r="RNL848" s="32"/>
      <c r="RNM848" s="32"/>
      <c r="RNN848" s="32"/>
      <c r="RNO848" s="32"/>
      <c r="RNP848" s="32"/>
      <c r="RNQ848" s="32"/>
      <c r="RNR848" s="32"/>
      <c r="RNS848" s="32"/>
      <c r="RNT848" s="32"/>
      <c r="RNU848" s="32"/>
      <c r="RNV848" s="32"/>
      <c r="RNW848" s="32"/>
      <c r="RNX848" s="32"/>
      <c r="RNY848" s="32"/>
      <c r="RNZ848" s="32"/>
      <c r="ROA848" s="32"/>
      <c r="ROB848" s="32"/>
      <c r="ROC848" s="32"/>
      <c r="ROD848" s="32"/>
      <c r="ROE848" s="32"/>
      <c r="ROF848" s="32"/>
      <c r="ROG848" s="32"/>
      <c r="ROH848" s="32"/>
      <c r="ROI848" s="32"/>
      <c r="ROJ848" s="32"/>
      <c r="ROK848" s="32"/>
      <c r="ROL848" s="32"/>
      <c r="ROM848" s="32"/>
      <c r="RON848" s="32"/>
      <c r="ROO848" s="32"/>
      <c r="ROP848" s="32"/>
      <c r="ROQ848" s="32"/>
      <c r="ROR848" s="32"/>
      <c r="ROS848" s="32"/>
      <c r="ROT848" s="32"/>
      <c r="ROU848" s="32"/>
      <c r="ROV848" s="32"/>
      <c r="ROW848" s="32"/>
      <c r="ROX848" s="32"/>
      <c r="ROY848" s="32"/>
      <c r="ROZ848" s="32"/>
      <c r="RPA848" s="32"/>
      <c r="RPB848" s="32"/>
      <c r="RPC848" s="32"/>
      <c r="RPD848" s="32"/>
      <c r="RPE848" s="32"/>
      <c r="RPF848" s="32"/>
      <c r="RPG848" s="32"/>
      <c r="RPH848" s="32"/>
      <c r="RPI848" s="32"/>
      <c r="RPJ848" s="32"/>
      <c r="RPK848" s="32"/>
      <c r="RPL848" s="32"/>
      <c r="RPM848" s="32"/>
      <c r="RPN848" s="32"/>
      <c r="RPO848" s="32"/>
      <c r="RPP848" s="32"/>
      <c r="RPQ848" s="32"/>
      <c r="RPR848" s="32"/>
      <c r="RPS848" s="32"/>
      <c r="RPT848" s="32"/>
      <c r="RPU848" s="32"/>
      <c r="RPV848" s="32"/>
      <c r="RPW848" s="32"/>
      <c r="RPX848" s="32"/>
      <c r="RPY848" s="32"/>
      <c r="RPZ848" s="32"/>
      <c r="RQA848" s="32"/>
      <c r="RQB848" s="32"/>
      <c r="RQC848" s="32"/>
      <c r="RQD848" s="32"/>
      <c r="RQE848" s="32"/>
      <c r="RQF848" s="32"/>
      <c r="RQG848" s="32"/>
      <c r="RQH848" s="32"/>
      <c r="RQI848" s="32"/>
      <c r="RQJ848" s="32"/>
      <c r="RQK848" s="32"/>
      <c r="RQL848" s="32"/>
      <c r="RQM848" s="32"/>
      <c r="RQN848" s="32"/>
      <c r="RQO848" s="32"/>
      <c r="RQP848" s="32"/>
      <c r="RQQ848" s="32"/>
      <c r="RQR848" s="32"/>
      <c r="RQS848" s="32"/>
      <c r="RQT848" s="32"/>
      <c r="RQU848" s="32"/>
      <c r="RQV848" s="32"/>
      <c r="RQW848" s="32"/>
      <c r="RQX848" s="32"/>
      <c r="RQY848" s="32"/>
      <c r="RQZ848" s="32"/>
      <c r="RRA848" s="32"/>
      <c r="RRB848" s="32"/>
      <c r="RRC848" s="32"/>
      <c r="RRD848" s="32"/>
      <c r="RRE848" s="32"/>
      <c r="RRF848" s="32"/>
      <c r="RRG848" s="32"/>
      <c r="RRH848" s="32"/>
      <c r="RRI848" s="32"/>
      <c r="RRJ848" s="32"/>
      <c r="RRK848" s="32"/>
      <c r="RRL848" s="32"/>
      <c r="RRM848" s="32"/>
      <c r="RRN848" s="32"/>
      <c r="RRO848" s="32"/>
      <c r="RRP848" s="32"/>
      <c r="RRQ848" s="32"/>
      <c r="RRR848" s="32"/>
      <c r="RRS848" s="32"/>
      <c r="RRT848" s="32"/>
      <c r="RRU848" s="32"/>
      <c r="RRV848" s="32"/>
      <c r="RRW848" s="32"/>
      <c r="RRX848" s="32"/>
      <c r="RRY848" s="32"/>
      <c r="RRZ848" s="32"/>
      <c r="RSA848" s="32"/>
      <c r="RSB848" s="32"/>
      <c r="RSC848" s="32"/>
      <c r="RSD848" s="32"/>
      <c r="RSE848" s="32"/>
      <c r="RSF848" s="32"/>
      <c r="RSG848" s="32"/>
      <c r="RSH848" s="32"/>
      <c r="RSI848" s="32"/>
      <c r="RSJ848" s="32"/>
      <c r="RSK848" s="32"/>
      <c r="RSL848" s="32"/>
      <c r="RSM848" s="32"/>
      <c r="RSN848" s="32"/>
      <c r="RSO848" s="32"/>
      <c r="RSP848" s="32"/>
      <c r="RSQ848" s="32"/>
      <c r="RSR848" s="32"/>
      <c r="RSS848" s="32"/>
      <c r="RST848" s="32"/>
      <c r="RSU848" s="32"/>
      <c r="RSV848" s="32"/>
      <c r="RSW848" s="32"/>
      <c r="RSX848" s="32"/>
      <c r="RSY848" s="32"/>
      <c r="RSZ848" s="32"/>
      <c r="RTA848" s="32"/>
      <c r="RTB848" s="32"/>
      <c r="RTC848" s="32"/>
      <c r="RTD848" s="32"/>
      <c r="RTE848" s="32"/>
      <c r="RTF848" s="32"/>
      <c r="RTG848" s="32"/>
      <c r="RTH848" s="32"/>
      <c r="RTI848" s="32"/>
      <c r="RTJ848" s="32"/>
      <c r="RTK848" s="32"/>
      <c r="RTL848" s="32"/>
      <c r="RTM848" s="32"/>
      <c r="RTN848" s="32"/>
      <c r="RTO848" s="32"/>
      <c r="RTP848" s="32"/>
      <c r="RTQ848" s="32"/>
      <c r="RTR848" s="32"/>
      <c r="RTS848" s="32"/>
      <c r="RTT848" s="32"/>
      <c r="RTU848" s="32"/>
      <c r="RTV848" s="32"/>
      <c r="RTW848" s="32"/>
      <c r="RTX848" s="32"/>
      <c r="RTY848" s="32"/>
      <c r="RTZ848" s="32"/>
      <c r="RUA848" s="32"/>
      <c r="RUB848" s="32"/>
      <c r="RUC848" s="32"/>
      <c r="RUD848" s="32"/>
      <c r="RUE848" s="32"/>
      <c r="RUF848" s="32"/>
      <c r="RUG848" s="32"/>
      <c r="RUH848" s="32"/>
      <c r="RUI848" s="32"/>
      <c r="RUJ848" s="32"/>
      <c r="RUK848" s="32"/>
      <c r="RUL848" s="32"/>
      <c r="RUM848" s="32"/>
      <c r="RUN848" s="32"/>
      <c r="RUO848" s="32"/>
      <c r="RUP848" s="32"/>
      <c r="RUQ848" s="32"/>
      <c r="RUR848" s="32"/>
      <c r="RUS848" s="32"/>
      <c r="RUT848" s="32"/>
      <c r="RUU848" s="32"/>
      <c r="RUV848" s="32"/>
      <c r="RUW848" s="32"/>
      <c r="RUX848" s="32"/>
      <c r="RUY848" s="32"/>
      <c r="RUZ848" s="32"/>
      <c r="RVA848" s="32"/>
      <c r="RVB848" s="32"/>
      <c r="RVC848" s="32"/>
      <c r="RVD848" s="32"/>
      <c r="RVE848" s="32"/>
      <c r="RVF848" s="32"/>
      <c r="RVG848" s="32"/>
      <c r="RVH848" s="32"/>
      <c r="RVI848" s="32"/>
      <c r="RVJ848" s="32"/>
      <c r="RVK848" s="32"/>
      <c r="RVL848" s="32"/>
      <c r="RVM848" s="32"/>
      <c r="RVN848" s="32"/>
      <c r="RVO848" s="32"/>
      <c r="RVP848" s="32"/>
      <c r="RVQ848" s="32"/>
      <c r="RVR848" s="32"/>
      <c r="RVS848" s="32"/>
      <c r="RVT848" s="32"/>
      <c r="RVU848" s="32"/>
      <c r="RVV848" s="32"/>
      <c r="RVW848" s="32"/>
      <c r="RVX848" s="32"/>
      <c r="RVY848" s="32"/>
      <c r="RVZ848" s="32"/>
      <c r="RWA848" s="32"/>
      <c r="RWB848" s="32"/>
      <c r="RWC848" s="32"/>
      <c r="RWD848" s="32"/>
      <c r="RWE848" s="32"/>
      <c r="RWF848" s="32"/>
      <c r="RWG848" s="32"/>
      <c r="RWH848" s="32"/>
      <c r="RWI848" s="32"/>
      <c r="RWJ848" s="32"/>
      <c r="RWK848" s="32"/>
      <c r="RWL848" s="32"/>
      <c r="RWM848" s="32"/>
      <c r="RWN848" s="32"/>
      <c r="RWO848" s="32"/>
      <c r="RWP848" s="32"/>
      <c r="RWQ848" s="32"/>
      <c r="RWR848" s="32"/>
      <c r="RWS848" s="32"/>
      <c r="RWT848" s="32"/>
      <c r="RWU848" s="32"/>
      <c r="RWV848" s="32"/>
      <c r="RWW848" s="32"/>
      <c r="RWX848" s="32"/>
      <c r="RWY848" s="32"/>
      <c r="RWZ848" s="32"/>
      <c r="RXA848" s="32"/>
      <c r="RXB848" s="32"/>
      <c r="RXC848" s="32"/>
      <c r="RXD848" s="32"/>
      <c r="RXE848" s="32"/>
      <c r="RXF848" s="32"/>
      <c r="RXG848" s="32"/>
      <c r="RXH848" s="32"/>
      <c r="RXI848" s="32"/>
      <c r="RXJ848" s="32"/>
      <c r="RXK848" s="32"/>
      <c r="RXL848" s="32"/>
      <c r="RXM848" s="32"/>
      <c r="RXN848" s="32"/>
      <c r="RXO848" s="32"/>
      <c r="RXP848" s="32"/>
      <c r="RXQ848" s="32"/>
      <c r="RXR848" s="32"/>
      <c r="RXS848" s="32"/>
      <c r="RXT848" s="32"/>
      <c r="RXU848" s="32"/>
      <c r="RXV848" s="32"/>
      <c r="RXW848" s="32"/>
      <c r="RXX848" s="32"/>
      <c r="RXY848" s="32"/>
      <c r="RXZ848" s="32"/>
      <c r="RYA848" s="32"/>
      <c r="RYB848" s="32"/>
      <c r="RYC848" s="32"/>
      <c r="RYD848" s="32"/>
      <c r="RYE848" s="32"/>
      <c r="RYF848" s="32"/>
      <c r="RYG848" s="32"/>
      <c r="RYH848" s="32"/>
      <c r="RYI848" s="32"/>
      <c r="RYJ848" s="32"/>
      <c r="RYK848" s="32"/>
      <c r="RYL848" s="32"/>
      <c r="RYM848" s="32"/>
      <c r="RYN848" s="32"/>
      <c r="RYO848" s="32"/>
      <c r="RYP848" s="32"/>
      <c r="RYQ848" s="32"/>
      <c r="RYR848" s="32"/>
      <c r="RYS848" s="32"/>
      <c r="RYT848" s="32"/>
      <c r="RYU848" s="32"/>
      <c r="RYV848" s="32"/>
      <c r="RYW848" s="32"/>
      <c r="RYX848" s="32"/>
      <c r="RYY848" s="32"/>
      <c r="RYZ848" s="32"/>
      <c r="RZA848" s="32"/>
      <c r="RZB848" s="32"/>
      <c r="RZC848" s="32"/>
      <c r="RZD848" s="32"/>
      <c r="RZE848" s="32"/>
      <c r="RZF848" s="32"/>
      <c r="RZG848" s="32"/>
      <c r="RZH848" s="32"/>
      <c r="RZI848" s="32"/>
      <c r="RZJ848" s="32"/>
      <c r="RZK848" s="32"/>
      <c r="RZL848" s="32"/>
      <c r="RZM848" s="32"/>
      <c r="RZN848" s="32"/>
      <c r="RZO848" s="32"/>
      <c r="RZP848" s="32"/>
      <c r="RZQ848" s="32"/>
      <c r="RZR848" s="32"/>
      <c r="RZS848" s="32"/>
      <c r="RZT848" s="32"/>
      <c r="RZU848" s="32"/>
      <c r="RZV848" s="32"/>
      <c r="RZW848" s="32"/>
      <c r="RZX848" s="32"/>
      <c r="RZY848" s="32"/>
      <c r="RZZ848" s="32"/>
      <c r="SAA848" s="32"/>
      <c r="SAB848" s="32"/>
      <c r="SAC848" s="32"/>
      <c r="SAD848" s="32"/>
      <c r="SAE848" s="32"/>
      <c r="SAF848" s="32"/>
      <c r="SAG848" s="32"/>
      <c r="SAH848" s="32"/>
      <c r="SAI848" s="32"/>
      <c r="SAJ848" s="32"/>
      <c r="SAK848" s="32"/>
      <c r="SAL848" s="32"/>
      <c r="SAM848" s="32"/>
      <c r="SAN848" s="32"/>
      <c r="SAO848" s="32"/>
      <c r="SAP848" s="32"/>
      <c r="SAQ848" s="32"/>
      <c r="SAR848" s="32"/>
      <c r="SAS848" s="32"/>
      <c r="SAT848" s="32"/>
      <c r="SAU848" s="32"/>
      <c r="SAV848" s="32"/>
      <c r="SAW848" s="32"/>
      <c r="SAX848" s="32"/>
      <c r="SAY848" s="32"/>
      <c r="SAZ848" s="32"/>
      <c r="SBA848" s="32"/>
      <c r="SBB848" s="32"/>
      <c r="SBC848" s="32"/>
      <c r="SBD848" s="32"/>
      <c r="SBE848" s="32"/>
      <c r="SBF848" s="32"/>
      <c r="SBG848" s="32"/>
      <c r="SBH848" s="32"/>
      <c r="SBI848" s="32"/>
      <c r="SBJ848" s="32"/>
      <c r="SBK848" s="32"/>
      <c r="SBL848" s="32"/>
      <c r="SBM848" s="32"/>
      <c r="SBN848" s="32"/>
      <c r="SBO848" s="32"/>
      <c r="SBP848" s="32"/>
      <c r="SBQ848" s="32"/>
      <c r="SBR848" s="32"/>
      <c r="SBS848" s="32"/>
      <c r="SBT848" s="32"/>
      <c r="SBU848" s="32"/>
      <c r="SBV848" s="32"/>
      <c r="SBW848" s="32"/>
      <c r="SBX848" s="32"/>
      <c r="SBY848" s="32"/>
      <c r="SBZ848" s="32"/>
      <c r="SCA848" s="32"/>
      <c r="SCB848" s="32"/>
      <c r="SCC848" s="32"/>
      <c r="SCD848" s="32"/>
      <c r="SCE848" s="32"/>
      <c r="SCF848" s="32"/>
      <c r="SCG848" s="32"/>
      <c r="SCH848" s="32"/>
      <c r="SCI848" s="32"/>
      <c r="SCJ848" s="32"/>
      <c r="SCK848" s="32"/>
      <c r="SCL848" s="32"/>
      <c r="SCM848" s="32"/>
      <c r="SCN848" s="32"/>
      <c r="SCO848" s="32"/>
      <c r="SCP848" s="32"/>
      <c r="SCQ848" s="32"/>
      <c r="SCR848" s="32"/>
      <c r="SCS848" s="32"/>
      <c r="SCT848" s="32"/>
      <c r="SCU848" s="32"/>
      <c r="SCV848" s="32"/>
      <c r="SCW848" s="32"/>
      <c r="SCX848" s="32"/>
      <c r="SCY848" s="32"/>
      <c r="SCZ848" s="32"/>
      <c r="SDA848" s="32"/>
      <c r="SDB848" s="32"/>
      <c r="SDC848" s="32"/>
      <c r="SDD848" s="32"/>
      <c r="SDE848" s="32"/>
      <c r="SDF848" s="32"/>
      <c r="SDG848" s="32"/>
      <c r="SDH848" s="32"/>
      <c r="SDI848" s="32"/>
      <c r="SDJ848" s="32"/>
      <c r="SDK848" s="32"/>
      <c r="SDL848" s="32"/>
      <c r="SDM848" s="32"/>
      <c r="SDN848" s="32"/>
      <c r="SDO848" s="32"/>
      <c r="SDP848" s="32"/>
      <c r="SDQ848" s="32"/>
      <c r="SDR848" s="32"/>
      <c r="SDS848" s="32"/>
      <c r="SDT848" s="32"/>
      <c r="SDU848" s="32"/>
      <c r="SDV848" s="32"/>
      <c r="SDW848" s="32"/>
      <c r="SDX848" s="32"/>
      <c r="SDY848" s="32"/>
      <c r="SDZ848" s="32"/>
      <c r="SEA848" s="32"/>
      <c r="SEB848" s="32"/>
      <c r="SEC848" s="32"/>
      <c r="SED848" s="32"/>
      <c r="SEE848" s="32"/>
      <c r="SEF848" s="32"/>
      <c r="SEG848" s="32"/>
      <c r="SEH848" s="32"/>
      <c r="SEI848" s="32"/>
      <c r="SEJ848" s="32"/>
      <c r="SEK848" s="32"/>
      <c r="SEL848" s="32"/>
      <c r="SEM848" s="32"/>
      <c r="SEN848" s="32"/>
      <c r="SEO848" s="32"/>
      <c r="SEP848" s="32"/>
      <c r="SEQ848" s="32"/>
      <c r="SER848" s="32"/>
      <c r="SES848" s="32"/>
      <c r="SET848" s="32"/>
      <c r="SEU848" s="32"/>
      <c r="SEV848" s="32"/>
      <c r="SEW848" s="32"/>
      <c r="SEX848" s="32"/>
      <c r="SEY848" s="32"/>
      <c r="SEZ848" s="32"/>
      <c r="SFA848" s="32"/>
      <c r="SFB848" s="32"/>
      <c r="SFC848" s="32"/>
      <c r="SFD848" s="32"/>
      <c r="SFE848" s="32"/>
      <c r="SFF848" s="32"/>
      <c r="SFG848" s="32"/>
      <c r="SFH848" s="32"/>
      <c r="SFI848" s="32"/>
      <c r="SFJ848" s="32"/>
      <c r="SFK848" s="32"/>
      <c r="SFL848" s="32"/>
      <c r="SFM848" s="32"/>
      <c r="SFN848" s="32"/>
      <c r="SFO848" s="32"/>
      <c r="SFP848" s="32"/>
      <c r="SFQ848" s="32"/>
      <c r="SFR848" s="32"/>
      <c r="SFS848" s="32"/>
      <c r="SFT848" s="32"/>
      <c r="SFU848" s="32"/>
      <c r="SFV848" s="32"/>
      <c r="SFW848" s="32"/>
      <c r="SFX848" s="32"/>
      <c r="SFY848" s="32"/>
      <c r="SFZ848" s="32"/>
      <c r="SGA848" s="32"/>
      <c r="SGB848" s="32"/>
      <c r="SGC848" s="32"/>
      <c r="SGD848" s="32"/>
      <c r="SGE848" s="32"/>
      <c r="SGF848" s="32"/>
      <c r="SGG848" s="32"/>
      <c r="SGH848" s="32"/>
      <c r="SGI848" s="32"/>
      <c r="SGJ848" s="32"/>
      <c r="SGK848" s="32"/>
      <c r="SGL848" s="32"/>
      <c r="SGM848" s="32"/>
      <c r="SGN848" s="32"/>
      <c r="SGO848" s="32"/>
      <c r="SGP848" s="32"/>
      <c r="SGQ848" s="32"/>
      <c r="SGR848" s="32"/>
      <c r="SGS848" s="32"/>
      <c r="SGT848" s="32"/>
      <c r="SGU848" s="32"/>
      <c r="SGV848" s="32"/>
      <c r="SGW848" s="32"/>
      <c r="SGX848" s="32"/>
      <c r="SGY848" s="32"/>
      <c r="SGZ848" s="32"/>
      <c r="SHA848" s="32"/>
      <c r="SHB848" s="32"/>
      <c r="SHC848" s="32"/>
      <c r="SHD848" s="32"/>
      <c r="SHE848" s="32"/>
      <c r="SHF848" s="32"/>
      <c r="SHG848" s="32"/>
      <c r="SHH848" s="32"/>
      <c r="SHI848" s="32"/>
      <c r="SHJ848" s="32"/>
      <c r="SHK848" s="32"/>
      <c r="SHL848" s="32"/>
      <c r="SHM848" s="32"/>
      <c r="SHN848" s="32"/>
      <c r="SHO848" s="32"/>
      <c r="SHP848" s="32"/>
      <c r="SHQ848" s="32"/>
      <c r="SHR848" s="32"/>
      <c r="SHS848" s="32"/>
      <c r="SHT848" s="32"/>
      <c r="SHU848" s="32"/>
      <c r="SHV848" s="32"/>
      <c r="SHW848" s="32"/>
      <c r="SHX848" s="32"/>
      <c r="SHY848" s="32"/>
      <c r="SHZ848" s="32"/>
      <c r="SIA848" s="32"/>
      <c r="SIB848" s="32"/>
      <c r="SIC848" s="32"/>
      <c r="SID848" s="32"/>
      <c r="SIE848" s="32"/>
      <c r="SIF848" s="32"/>
      <c r="SIG848" s="32"/>
      <c r="SIH848" s="32"/>
      <c r="SII848" s="32"/>
      <c r="SIJ848" s="32"/>
      <c r="SIK848" s="32"/>
      <c r="SIL848" s="32"/>
      <c r="SIM848" s="32"/>
      <c r="SIN848" s="32"/>
      <c r="SIO848" s="32"/>
      <c r="SIP848" s="32"/>
      <c r="SIQ848" s="32"/>
      <c r="SIR848" s="32"/>
      <c r="SIS848" s="32"/>
      <c r="SIT848" s="32"/>
      <c r="SIU848" s="32"/>
      <c r="SIV848" s="32"/>
      <c r="SIW848" s="32"/>
      <c r="SIX848" s="32"/>
      <c r="SIY848" s="32"/>
      <c r="SIZ848" s="32"/>
      <c r="SJA848" s="32"/>
      <c r="SJB848" s="32"/>
      <c r="SJC848" s="32"/>
      <c r="SJD848" s="32"/>
      <c r="SJE848" s="32"/>
      <c r="SJF848" s="32"/>
      <c r="SJG848" s="32"/>
      <c r="SJH848" s="32"/>
      <c r="SJI848" s="32"/>
      <c r="SJJ848" s="32"/>
      <c r="SJK848" s="32"/>
      <c r="SJL848" s="32"/>
      <c r="SJM848" s="32"/>
      <c r="SJN848" s="32"/>
      <c r="SJO848" s="32"/>
      <c r="SJP848" s="32"/>
      <c r="SJQ848" s="32"/>
      <c r="SJR848" s="32"/>
      <c r="SJS848" s="32"/>
      <c r="SJT848" s="32"/>
      <c r="SJU848" s="32"/>
      <c r="SJV848" s="32"/>
      <c r="SJW848" s="32"/>
      <c r="SJX848" s="32"/>
      <c r="SJY848" s="32"/>
      <c r="SJZ848" s="32"/>
      <c r="SKA848" s="32"/>
      <c r="SKB848" s="32"/>
      <c r="SKC848" s="32"/>
      <c r="SKD848" s="32"/>
      <c r="SKE848" s="32"/>
      <c r="SKF848" s="32"/>
      <c r="SKG848" s="32"/>
      <c r="SKH848" s="32"/>
      <c r="SKI848" s="32"/>
      <c r="SKJ848" s="32"/>
      <c r="SKK848" s="32"/>
      <c r="SKL848" s="32"/>
      <c r="SKM848" s="32"/>
      <c r="SKN848" s="32"/>
      <c r="SKO848" s="32"/>
      <c r="SKP848" s="32"/>
      <c r="SKQ848" s="32"/>
      <c r="SKR848" s="32"/>
      <c r="SKS848" s="32"/>
      <c r="SKT848" s="32"/>
      <c r="SKU848" s="32"/>
      <c r="SKV848" s="32"/>
      <c r="SKW848" s="32"/>
      <c r="SKX848" s="32"/>
      <c r="SKY848" s="32"/>
      <c r="SKZ848" s="32"/>
      <c r="SLA848" s="32"/>
      <c r="SLB848" s="32"/>
      <c r="SLC848" s="32"/>
      <c r="SLD848" s="32"/>
      <c r="SLE848" s="32"/>
      <c r="SLF848" s="32"/>
      <c r="SLG848" s="32"/>
      <c r="SLH848" s="32"/>
      <c r="SLI848" s="32"/>
      <c r="SLJ848" s="32"/>
      <c r="SLK848" s="32"/>
      <c r="SLL848" s="32"/>
      <c r="SLM848" s="32"/>
      <c r="SLN848" s="32"/>
      <c r="SLO848" s="32"/>
      <c r="SLP848" s="32"/>
      <c r="SLQ848" s="32"/>
      <c r="SLR848" s="32"/>
      <c r="SLS848" s="32"/>
      <c r="SLT848" s="32"/>
      <c r="SLU848" s="32"/>
      <c r="SLV848" s="32"/>
      <c r="SLW848" s="32"/>
      <c r="SLX848" s="32"/>
      <c r="SLY848" s="32"/>
      <c r="SLZ848" s="32"/>
      <c r="SMA848" s="32"/>
      <c r="SMB848" s="32"/>
      <c r="SMC848" s="32"/>
      <c r="SMD848" s="32"/>
      <c r="SME848" s="32"/>
      <c r="SMF848" s="32"/>
      <c r="SMG848" s="32"/>
      <c r="SMH848" s="32"/>
      <c r="SMI848" s="32"/>
      <c r="SMJ848" s="32"/>
      <c r="SMK848" s="32"/>
      <c r="SML848" s="32"/>
      <c r="SMM848" s="32"/>
      <c r="SMN848" s="32"/>
      <c r="SMO848" s="32"/>
      <c r="SMP848" s="32"/>
      <c r="SMQ848" s="32"/>
      <c r="SMR848" s="32"/>
      <c r="SMS848" s="32"/>
      <c r="SMT848" s="32"/>
      <c r="SMU848" s="32"/>
      <c r="SMV848" s="32"/>
      <c r="SMW848" s="32"/>
      <c r="SMX848" s="32"/>
      <c r="SMY848" s="32"/>
      <c r="SMZ848" s="32"/>
      <c r="SNA848" s="32"/>
      <c r="SNB848" s="32"/>
      <c r="SNC848" s="32"/>
      <c r="SND848" s="32"/>
      <c r="SNE848" s="32"/>
      <c r="SNF848" s="32"/>
      <c r="SNG848" s="32"/>
      <c r="SNH848" s="32"/>
      <c r="SNI848" s="32"/>
      <c r="SNJ848" s="32"/>
      <c r="SNK848" s="32"/>
      <c r="SNL848" s="32"/>
      <c r="SNM848" s="32"/>
      <c r="SNN848" s="32"/>
      <c r="SNO848" s="32"/>
      <c r="SNP848" s="32"/>
      <c r="SNQ848" s="32"/>
      <c r="SNR848" s="32"/>
      <c r="SNS848" s="32"/>
      <c r="SNT848" s="32"/>
      <c r="SNU848" s="32"/>
      <c r="SNV848" s="32"/>
      <c r="SNW848" s="32"/>
      <c r="SNX848" s="32"/>
      <c r="SNY848" s="32"/>
      <c r="SNZ848" s="32"/>
      <c r="SOA848" s="32"/>
      <c r="SOB848" s="32"/>
      <c r="SOC848" s="32"/>
      <c r="SOD848" s="32"/>
      <c r="SOE848" s="32"/>
      <c r="SOF848" s="32"/>
      <c r="SOG848" s="32"/>
      <c r="SOH848" s="32"/>
      <c r="SOI848" s="32"/>
      <c r="SOJ848" s="32"/>
      <c r="SOK848" s="32"/>
      <c r="SOL848" s="32"/>
      <c r="SOM848" s="32"/>
      <c r="SON848" s="32"/>
      <c r="SOO848" s="32"/>
      <c r="SOP848" s="32"/>
      <c r="SOQ848" s="32"/>
      <c r="SOR848" s="32"/>
      <c r="SOS848" s="32"/>
      <c r="SOT848" s="32"/>
      <c r="SOU848" s="32"/>
      <c r="SOV848" s="32"/>
      <c r="SOW848" s="32"/>
      <c r="SOX848" s="32"/>
      <c r="SOY848" s="32"/>
      <c r="SOZ848" s="32"/>
      <c r="SPA848" s="32"/>
      <c r="SPB848" s="32"/>
      <c r="SPC848" s="32"/>
      <c r="SPD848" s="32"/>
      <c r="SPE848" s="32"/>
      <c r="SPF848" s="32"/>
      <c r="SPG848" s="32"/>
      <c r="SPH848" s="32"/>
      <c r="SPI848" s="32"/>
      <c r="SPJ848" s="32"/>
      <c r="SPK848" s="32"/>
      <c r="SPL848" s="32"/>
      <c r="SPM848" s="32"/>
      <c r="SPN848" s="32"/>
      <c r="SPO848" s="32"/>
      <c r="SPP848" s="32"/>
      <c r="SPQ848" s="32"/>
      <c r="SPR848" s="32"/>
      <c r="SPS848" s="32"/>
      <c r="SPT848" s="32"/>
      <c r="SPU848" s="32"/>
      <c r="SPV848" s="32"/>
      <c r="SPW848" s="32"/>
      <c r="SPX848" s="32"/>
      <c r="SPY848" s="32"/>
      <c r="SPZ848" s="32"/>
      <c r="SQA848" s="32"/>
      <c r="SQB848" s="32"/>
      <c r="SQC848" s="32"/>
      <c r="SQD848" s="32"/>
      <c r="SQE848" s="32"/>
      <c r="SQF848" s="32"/>
      <c r="SQG848" s="32"/>
      <c r="SQH848" s="32"/>
      <c r="SQI848" s="32"/>
      <c r="SQJ848" s="32"/>
      <c r="SQK848" s="32"/>
      <c r="SQL848" s="32"/>
      <c r="SQM848" s="32"/>
      <c r="SQN848" s="32"/>
      <c r="SQO848" s="32"/>
      <c r="SQP848" s="32"/>
      <c r="SQQ848" s="32"/>
      <c r="SQR848" s="32"/>
      <c r="SQS848" s="32"/>
      <c r="SQT848" s="32"/>
      <c r="SQU848" s="32"/>
      <c r="SQV848" s="32"/>
      <c r="SQW848" s="32"/>
      <c r="SQX848" s="32"/>
      <c r="SQY848" s="32"/>
      <c r="SQZ848" s="32"/>
      <c r="SRA848" s="32"/>
      <c r="SRB848" s="32"/>
      <c r="SRC848" s="32"/>
      <c r="SRD848" s="32"/>
      <c r="SRE848" s="32"/>
      <c r="SRF848" s="32"/>
      <c r="SRG848" s="32"/>
      <c r="SRH848" s="32"/>
      <c r="SRI848" s="32"/>
      <c r="SRJ848" s="32"/>
      <c r="SRK848" s="32"/>
      <c r="SRL848" s="32"/>
      <c r="SRM848" s="32"/>
      <c r="SRN848" s="32"/>
      <c r="SRO848" s="32"/>
      <c r="SRP848" s="32"/>
      <c r="SRQ848" s="32"/>
      <c r="SRR848" s="32"/>
      <c r="SRS848" s="32"/>
      <c r="SRT848" s="32"/>
      <c r="SRU848" s="32"/>
      <c r="SRV848" s="32"/>
      <c r="SRW848" s="32"/>
      <c r="SRX848" s="32"/>
      <c r="SRY848" s="32"/>
      <c r="SRZ848" s="32"/>
      <c r="SSA848" s="32"/>
      <c r="SSB848" s="32"/>
      <c r="SSC848" s="32"/>
      <c r="SSD848" s="32"/>
      <c r="SSE848" s="32"/>
      <c r="SSF848" s="32"/>
      <c r="SSG848" s="32"/>
      <c r="SSH848" s="32"/>
      <c r="SSI848" s="32"/>
      <c r="SSJ848" s="32"/>
      <c r="SSK848" s="32"/>
      <c r="SSL848" s="32"/>
      <c r="SSM848" s="32"/>
      <c r="SSN848" s="32"/>
      <c r="SSO848" s="32"/>
      <c r="SSP848" s="32"/>
      <c r="SSQ848" s="32"/>
      <c r="SSR848" s="32"/>
      <c r="SSS848" s="32"/>
      <c r="SST848" s="32"/>
      <c r="SSU848" s="32"/>
      <c r="SSV848" s="32"/>
      <c r="SSW848" s="32"/>
      <c r="SSX848" s="32"/>
      <c r="SSY848" s="32"/>
      <c r="SSZ848" s="32"/>
      <c r="STA848" s="32"/>
      <c r="STB848" s="32"/>
      <c r="STC848" s="32"/>
      <c r="STD848" s="32"/>
      <c r="STE848" s="32"/>
      <c r="STF848" s="32"/>
      <c r="STG848" s="32"/>
      <c r="STH848" s="32"/>
      <c r="STI848" s="32"/>
      <c r="STJ848" s="32"/>
      <c r="STK848" s="32"/>
      <c r="STL848" s="32"/>
      <c r="STM848" s="32"/>
      <c r="STN848" s="32"/>
      <c r="STO848" s="32"/>
      <c r="STP848" s="32"/>
      <c r="STQ848" s="32"/>
      <c r="STR848" s="32"/>
      <c r="STS848" s="32"/>
      <c r="STT848" s="32"/>
      <c r="STU848" s="32"/>
      <c r="STV848" s="32"/>
      <c r="STW848" s="32"/>
      <c r="STX848" s="32"/>
      <c r="STY848" s="32"/>
      <c r="STZ848" s="32"/>
      <c r="SUA848" s="32"/>
      <c r="SUB848" s="32"/>
      <c r="SUC848" s="32"/>
      <c r="SUD848" s="32"/>
      <c r="SUE848" s="32"/>
      <c r="SUF848" s="32"/>
      <c r="SUG848" s="32"/>
      <c r="SUH848" s="32"/>
      <c r="SUI848" s="32"/>
      <c r="SUJ848" s="32"/>
      <c r="SUK848" s="32"/>
      <c r="SUL848" s="32"/>
      <c r="SUM848" s="32"/>
      <c r="SUN848" s="32"/>
      <c r="SUO848" s="32"/>
      <c r="SUP848" s="32"/>
      <c r="SUQ848" s="32"/>
      <c r="SUR848" s="32"/>
      <c r="SUS848" s="32"/>
      <c r="SUT848" s="32"/>
      <c r="SUU848" s="32"/>
      <c r="SUV848" s="32"/>
      <c r="SUW848" s="32"/>
      <c r="SUX848" s="32"/>
      <c r="SUY848" s="32"/>
      <c r="SUZ848" s="32"/>
      <c r="SVA848" s="32"/>
      <c r="SVB848" s="32"/>
      <c r="SVC848" s="32"/>
      <c r="SVD848" s="32"/>
      <c r="SVE848" s="32"/>
      <c r="SVF848" s="32"/>
      <c r="SVG848" s="32"/>
      <c r="SVH848" s="32"/>
      <c r="SVI848" s="32"/>
      <c r="SVJ848" s="32"/>
      <c r="SVK848" s="32"/>
      <c r="SVL848" s="32"/>
      <c r="SVM848" s="32"/>
      <c r="SVN848" s="32"/>
      <c r="SVO848" s="32"/>
      <c r="SVP848" s="32"/>
      <c r="SVQ848" s="32"/>
      <c r="SVR848" s="32"/>
      <c r="SVS848" s="32"/>
      <c r="SVT848" s="32"/>
      <c r="SVU848" s="32"/>
      <c r="SVV848" s="32"/>
      <c r="SVW848" s="32"/>
      <c r="SVX848" s="32"/>
      <c r="SVY848" s="32"/>
      <c r="SVZ848" s="32"/>
      <c r="SWA848" s="32"/>
      <c r="SWB848" s="32"/>
      <c r="SWC848" s="32"/>
      <c r="SWD848" s="32"/>
      <c r="SWE848" s="32"/>
      <c r="SWF848" s="32"/>
      <c r="SWG848" s="32"/>
      <c r="SWH848" s="32"/>
      <c r="SWI848" s="32"/>
      <c r="SWJ848" s="32"/>
      <c r="SWK848" s="32"/>
      <c r="SWL848" s="32"/>
      <c r="SWM848" s="32"/>
      <c r="SWN848" s="32"/>
      <c r="SWO848" s="32"/>
      <c r="SWP848" s="32"/>
      <c r="SWQ848" s="32"/>
      <c r="SWR848" s="32"/>
      <c r="SWS848" s="32"/>
      <c r="SWT848" s="32"/>
      <c r="SWU848" s="32"/>
      <c r="SWV848" s="32"/>
      <c r="SWW848" s="32"/>
      <c r="SWX848" s="32"/>
      <c r="SWY848" s="32"/>
      <c r="SWZ848" s="32"/>
      <c r="SXA848" s="32"/>
      <c r="SXB848" s="32"/>
      <c r="SXC848" s="32"/>
      <c r="SXD848" s="32"/>
      <c r="SXE848" s="32"/>
      <c r="SXF848" s="32"/>
      <c r="SXG848" s="32"/>
      <c r="SXH848" s="32"/>
      <c r="SXI848" s="32"/>
      <c r="SXJ848" s="32"/>
      <c r="SXK848" s="32"/>
      <c r="SXL848" s="32"/>
      <c r="SXM848" s="32"/>
      <c r="SXN848" s="32"/>
      <c r="SXO848" s="32"/>
      <c r="SXP848" s="32"/>
      <c r="SXQ848" s="32"/>
      <c r="SXR848" s="32"/>
      <c r="SXS848" s="32"/>
      <c r="SXT848" s="32"/>
      <c r="SXU848" s="32"/>
      <c r="SXV848" s="32"/>
      <c r="SXW848" s="32"/>
      <c r="SXX848" s="32"/>
      <c r="SXY848" s="32"/>
      <c r="SXZ848" s="32"/>
      <c r="SYA848" s="32"/>
      <c r="SYB848" s="32"/>
      <c r="SYC848" s="32"/>
      <c r="SYD848" s="32"/>
      <c r="SYE848" s="32"/>
      <c r="SYF848" s="32"/>
      <c r="SYG848" s="32"/>
      <c r="SYH848" s="32"/>
      <c r="SYI848" s="32"/>
      <c r="SYJ848" s="32"/>
      <c r="SYK848" s="32"/>
      <c r="SYL848" s="32"/>
      <c r="SYM848" s="32"/>
      <c r="SYN848" s="32"/>
      <c r="SYO848" s="32"/>
      <c r="SYP848" s="32"/>
      <c r="SYQ848" s="32"/>
      <c r="SYR848" s="32"/>
      <c r="SYS848" s="32"/>
      <c r="SYT848" s="32"/>
      <c r="SYU848" s="32"/>
      <c r="SYV848" s="32"/>
      <c r="SYW848" s="32"/>
      <c r="SYX848" s="32"/>
      <c r="SYY848" s="32"/>
      <c r="SYZ848" s="32"/>
      <c r="SZA848" s="32"/>
      <c r="SZB848" s="32"/>
      <c r="SZC848" s="32"/>
      <c r="SZD848" s="32"/>
      <c r="SZE848" s="32"/>
      <c r="SZF848" s="32"/>
      <c r="SZG848" s="32"/>
      <c r="SZH848" s="32"/>
      <c r="SZI848" s="32"/>
      <c r="SZJ848" s="32"/>
      <c r="SZK848" s="32"/>
      <c r="SZL848" s="32"/>
      <c r="SZM848" s="32"/>
      <c r="SZN848" s="32"/>
      <c r="SZO848" s="32"/>
      <c r="SZP848" s="32"/>
      <c r="SZQ848" s="32"/>
      <c r="SZR848" s="32"/>
      <c r="SZS848" s="32"/>
      <c r="SZT848" s="32"/>
      <c r="SZU848" s="32"/>
      <c r="SZV848" s="32"/>
      <c r="SZW848" s="32"/>
      <c r="SZX848" s="32"/>
      <c r="SZY848" s="32"/>
      <c r="SZZ848" s="32"/>
      <c r="TAA848" s="32"/>
      <c r="TAB848" s="32"/>
      <c r="TAC848" s="32"/>
      <c r="TAD848" s="32"/>
      <c r="TAE848" s="32"/>
      <c r="TAF848" s="32"/>
      <c r="TAG848" s="32"/>
      <c r="TAH848" s="32"/>
      <c r="TAI848" s="32"/>
      <c r="TAJ848" s="32"/>
      <c r="TAK848" s="32"/>
      <c r="TAL848" s="32"/>
      <c r="TAM848" s="32"/>
      <c r="TAN848" s="32"/>
      <c r="TAO848" s="32"/>
      <c r="TAP848" s="32"/>
      <c r="TAQ848" s="32"/>
      <c r="TAR848" s="32"/>
      <c r="TAS848" s="32"/>
      <c r="TAT848" s="32"/>
      <c r="TAU848" s="32"/>
      <c r="TAV848" s="32"/>
      <c r="TAW848" s="32"/>
      <c r="TAX848" s="32"/>
      <c r="TAY848" s="32"/>
      <c r="TAZ848" s="32"/>
      <c r="TBA848" s="32"/>
      <c r="TBB848" s="32"/>
      <c r="TBC848" s="32"/>
      <c r="TBD848" s="32"/>
      <c r="TBE848" s="32"/>
      <c r="TBF848" s="32"/>
      <c r="TBG848" s="32"/>
      <c r="TBH848" s="32"/>
      <c r="TBI848" s="32"/>
      <c r="TBJ848" s="32"/>
      <c r="TBK848" s="32"/>
      <c r="TBL848" s="32"/>
      <c r="TBM848" s="32"/>
      <c r="TBN848" s="32"/>
      <c r="TBO848" s="32"/>
      <c r="TBP848" s="32"/>
      <c r="TBQ848" s="32"/>
      <c r="TBR848" s="32"/>
      <c r="TBS848" s="32"/>
      <c r="TBT848" s="32"/>
      <c r="TBU848" s="32"/>
      <c r="TBV848" s="32"/>
      <c r="TBW848" s="32"/>
      <c r="TBX848" s="32"/>
      <c r="TBY848" s="32"/>
      <c r="TBZ848" s="32"/>
      <c r="TCA848" s="32"/>
      <c r="TCB848" s="32"/>
      <c r="TCC848" s="32"/>
      <c r="TCD848" s="32"/>
      <c r="TCE848" s="32"/>
      <c r="TCF848" s="32"/>
      <c r="TCG848" s="32"/>
      <c r="TCH848" s="32"/>
      <c r="TCI848" s="32"/>
      <c r="TCJ848" s="32"/>
      <c r="TCK848" s="32"/>
      <c r="TCL848" s="32"/>
      <c r="TCM848" s="32"/>
      <c r="TCN848" s="32"/>
      <c r="TCO848" s="32"/>
      <c r="TCP848" s="32"/>
      <c r="TCQ848" s="32"/>
      <c r="TCR848" s="32"/>
      <c r="TCS848" s="32"/>
      <c r="TCT848" s="32"/>
      <c r="TCU848" s="32"/>
      <c r="TCV848" s="32"/>
      <c r="TCW848" s="32"/>
      <c r="TCX848" s="32"/>
      <c r="TCY848" s="32"/>
      <c r="TCZ848" s="32"/>
      <c r="TDA848" s="32"/>
      <c r="TDB848" s="32"/>
      <c r="TDC848" s="32"/>
      <c r="TDD848" s="32"/>
      <c r="TDE848" s="32"/>
      <c r="TDF848" s="32"/>
      <c r="TDG848" s="32"/>
      <c r="TDH848" s="32"/>
      <c r="TDI848" s="32"/>
      <c r="TDJ848" s="32"/>
      <c r="TDK848" s="32"/>
      <c r="TDL848" s="32"/>
      <c r="TDM848" s="32"/>
      <c r="TDN848" s="32"/>
      <c r="TDO848" s="32"/>
      <c r="TDP848" s="32"/>
      <c r="TDQ848" s="32"/>
      <c r="TDR848" s="32"/>
      <c r="TDS848" s="32"/>
      <c r="TDT848" s="32"/>
      <c r="TDU848" s="32"/>
      <c r="TDV848" s="32"/>
      <c r="TDW848" s="32"/>
      <c r="TDX848" s="32"/>
      <c r="TDY848" s="32"/>
      <c r="TDZ848" s="32"/>
      <c r="TEA848" s="32"/>
      <c r="TEB848" s="32"/>
      <c r="TEC848" s="32"/>
      <c r="TED848" s="32"/>
      <c r="TEE848" s="32"/>
      <c r="TEF848" s="32"/>
      <c r="TEG848" s="32"/>
      <c r="TEH848" s="32"/>
      <c r="TEI848" s="32"/>
      <c r="TEJ848" s="32"/>
      <c r="TEK848" s="32"/>
      <c r="TEL848" s="32"/>
      <c r="TEM848" s="32"/>
      <c r="TEN848" s="32"/>
      <c r="TEO848" s="32"/>
      <c r="TEP848" s="32"/>
      <c r="TEQ848" s="32"/>
      <c r="TER848" s="32"/>
      <c r="TES848" s="32"/>
      <c r="TET848" s="32"/>
      <c r="TEU848" s="32"/>
      <c r="TEV848" s="32"/>
      <c r="TEW848" s="32"/>
      <c r="TEX848" s="32"/>
      <c r="TEY848" s="32"/>
      <c r="TEZ848" s="32"/>
      <c r="TFA848" s="32"/>
      <c r="TFB848" s="32"/>
      <c r="TFC848" s="32"/>
      <c r="TFD848" s="32"/>
      <c r="TFE848" s="32"/>
      <c r="TFF848" s="32"/>
      <c r="TFG848" s="32"/>
      <c r="TFH848" s="32"/>
      <c r="TFI848" s="32"/>
      <c r="TFJ848" s="32"/>
      <c r="TFK848" s="32"/>
      <c r="TFL848" s="32"/>
      <c r="TFM848" s="32"/>
      <c r="TFN848" s="32"/>
      <c r="TFO848" s="32"/>
      <c r="TFP848" s="32"/>
      <c r="TFQ848" s="32"/>
      <c r="TFR848" s="32"/>
      <c r="TFS848" s="32"/>
      <c r="TFT848" s="32"/>
      <c r="TFU848" s="32"/>
      <c r="TFV848" s="32"/>
      <c r="TFW848" s="32"/>
      <c r="TFX848" s="32"/>
      <c r="TFY848" s="32"/>
      <c r="TFZ848" s="32"/>
      <c r="TGA848" s="32"/>
      <c r="TGB848" s="32"/>
      <c r="TGC848" s="32"/>
      <c r="TGD848" s="32"/>
      <c r="TGE848" s="32"/>
      <c r="TGF848" s="32"/>
      <c r="TGG848" s="32"/>
      <c r="TGH848" s="32"/>
      <c r="TGI848" s="32"/>
      <c r="TGJ848" s="32"/>
      <c r="TGK848" s="32"/>
      <c r="TGL848" s="32"/>
      <c r="TGM848" s="32"/>
      <c r="TGN848" s="32"/>
      <c r="TGO848" s="32"/>
      <c r="TGP848" s="32"/>
      <c r="TGQ848" s="32"/>
      <c r="TGR848" s="32"/>
      <c r="TGS848" s="32"/>
      <c r="TGT848" s="32"/>
      <c r="TGU848" s="32"/>
      <c r="TGV848" s="32"/>
      <c r="TGW848" s="32"/>
      <c r="TGX848" s="32"/>
      <c r="TGY848" s="32"/>
      <c r="TGZ848" s="32"/>
      <c r="THA848" s="32"/>
      <c r="THB848" s="32"/>
      <c r="THC848" s="32"/>
      <c r="THD848" s="32"/>
      <c r="THE848" s="32"/>
      <c r="THF848" s="32"/>
      <c r="THG848" s="32"/>
      <c r="THH848" s="32"/>
      <c r="THI848" s="32"/>
      <c r="THJ848" s="32"/>
      <c r="THK848" s="32"/>
      <c r="THL848" s="32"/>
      <c r="THM848" s="32"/>
      <c r="THN848" s="32"/>
      <c r="THO848" s="32"/>
      <c r="THP848" s="32"/>
      <c r="THQ848" s="32"/>
      <c r="THR848" s="32"/>
      <c r="THS848" s="32"/>
      <c r="THT848" s="32"/>
      <c r="THU848" s="32"/>
      <c r="THV848" s="32"/>
      <c r="THW848" s="32"/>
      <c r="THX848" s="32"/>
      <c r="THY848" s="32"/>
      <c r="THZ848" s="32"/>
      <c r="TIA848" s="32"/>
      <c r="TIB848" s="32"/>
      <c r="TIC848" s="32"/>
      <c r="TID848" s="32"/>
      <c r="TIE848" s="32"/>
      <c r="TIF848" s="32"/>
      <c r="TIG848" s="32"/>
      <c r="TIH848" s="32"/>
      <c r="TII848" s="32"/>
      <c r="TIJ848" s="32"/>
      <c r="TIK848" s="32"/>
      <c r="TIL848" s="32"/>
      <c r="TIM848" s="32"/>
      <c r="TIN848" s="32"/>
      <c r="TIO848" s="32"/>
      <c r="TIP848" s="32"/>
      <c r="TIQ848" s="32"/>
      <c r="TIR848" s="32"/>
      <c r="TIS848" s="32"/>
      <c r="TIT848" s="32"/>
      <c r="TIU848" s="32"/>
      <c r="TIV848" s="32"/>
      <c r="TIW848" s="32"/>
      <c r="TIX848" s="32"/>
      <c r="TIY848" s="32"/>
      <c r="TIZ848" s="32"/>
      <c r="TJA848" s="32"/>
      <c r="TJB848" s="32"/>
      <c r="TJC848" s="32"/>
      <c r="TJD848" s="32"/>
      <c r="TJE848" s="32"/>
      <c r="TJF848" s="32"/>
      <c r="TJG848" s="32"/>
      <c r="TJH848" s="32"/>
      <c r="TJI848" s="32"/>
      <c r="TJJ848" s="32"/>
      <c r="TJK848" s="32"/>
      <c r="TJL848" s="32"/>
      <c r="TJM848" s="32"/>
      <c r="TJN848" s="32"/>
      <c r="TJO848" s="32"/>
      <c r="TJP848" s="32"/>
      <c r="TJQ848" s="32"/>
      <c r="TJR848" s="32"/>
      <c r="TJS848" s="32"/>
      <c r="TJT848" s="32"/>
      <c r="TJU848" s="32"/>
      <c r="TJV848" s="32"/>
      <c r="TJW848" s="32"/>
      <c r="TJX848" s="32"/>
      <c r="TJY848" s="32"/>
      <c r="TJZ848" s="32"/>
      <c r="TKA848" s="32"/>
      <c r="TKB848" s="32"/>
      <c r="TKC848" s="32"/>
      <c r="TKD848" s="32"/>
      <c r="TKE848" s="32"/>
      <c r="TKF848" s="32"/>
      <c r="TKG848" s="32"/>
      <c r="TKH848" s="32"/>
      <c r="TKI848" s="32"/>
      <c r="TKJ848" s="32"/>
      <c r="TKK848" s="32"/>
      <c r="TKL848" s="32"/>
      <c r="TKM848" s="32"/>
      <c r="TKN848" s="32"/>
      <c r="TKO848" s="32"/>
      <c r="TKP848" s="32"/>
      <c r="TKQ848" s="32"/>
      <c r="TKR848" s="32"/>
      <c r="TKS848" s="32"/>
      <c r="TKT848" s="32"/>
      <c r="TKU848" s="32"/>
      <c r="TKV848" s="32"/>
      <c r="TKW848" s="32"/>
      <c r="TKX848" s="32"/>
      <c r="TKY848" s="32"/>
      <c r="TKZ848" s="32"/>
      <c r="TLA848" s="32"/>
      <c r="TLB848" s="32"/>
      <c r="TLC848" s="32"/>
      <c r="TLD848" s="32"/>
      <c r="TLE848" s="32"/>
      <c r="TLF848" s="32"/>
      <c r="TLG848" s="32"/>
      <c r="TLH848" s="32"/>
      <c r="TLI848" s="32"/>
      <c r="TLJ848" s="32"/>
      <c r="TLK848" s="32"/>
      <c r="TLL848" s="32"/>
      <c r="TLM848" s="32"/>
      <c r="TLN848" s="32"/>
      <c r="TLO848" s="32"/>
      <c r="TLP848" s="32"/>
      <c r="TLQ848" s="32"/>
      <c r="TLR848" s="32"/>
      <c r="TLS848" s="32"/>
      <c r="TLT848" s="32"/>
      <c r="TLU848" s="32"/>
      <c r="TLV848" s="32"/>
      <c r="TLW848" s="32"/>
      <c r="TLX848" s="32"/>
      <c r="TLY848" s="32"/>
      <c r="TLZ848" s="32"/>
      <c r="TMA848" s="32"/>
      <c r="TMB848" s="32"/>
      <c r="TMC848" s="32"/>
      <c r="TMD848" s="32"/>
      <c r="TME848" s="32"/>
      <c r="TMF848" s="32"/>
      <c r="TMG848" s="32"/>
      <c r="TMH848" s="32"/>
      <c r="TMI848" s="32"/>
      <c r="TMJ848" s="32"/>
      <c r="TMK848" s="32"/>
      <c r="TML848" s="32"/>
      <c r="TMM848" s="32"/>
      <c r="TMN848" s="32"/>
      <c r="TMO848" s="32"/>
      <c r="TMP848" s="32"/>
      <c r="TMQ848" s="32"/>
      <c r="TMR848" s="32"/>
      <c r="TMS848" s="32"/>
      <c r="TMT848" s="32"/>
      <c r="TMU848" s="32"/>
      <c r="TMV848" s="32"/>
      <c r="TMW848" s="32"/>
      <c r="TMX848" s="32"/>
      <c r="TMY848" s="32"/>
      <c r="TMZ848" s="32"/>
      <c r="TNA848" s="32"/>
      <c r="TNB848" s="32"/>
      <c r="TNC848" s="32"/>
      <c r="TND848" s="32"/>
      <c r="TNE848" s="32"/>
      <c r="TNF848" s="32"/>
      <c r="TNG848" s="32"/>
      <c r="TNH848" s="32"/>
      <c r="TNI848" s="32"/>
      <c r="TNJ848" s="32"/>
      <c r="TNK848" s="32"/>
      <c r="TNL848" s="32"/>
      <c r="TNM848" s="32"/>
      <c r="TNN848" s="32"/>
      <c r="TNO848" s="32"/>
      <c r="TNP848" s="32"/>
      <c r="TNQ848" s="32"/>
      <c r="TNR848" s="32"/>
      <c r="TNS848" s="32"/>
      <c r="TNT848" s="32"/>
      <c r="TNU848" s="32"/>
      <c r="TNV848" s="32"/>
      <c r="TNW848" s="32"/>
      <c r="TNX848" s="32"/>
      <c r="TNY848" s="32"/>
      <c r="TNZ848" s="32"/>
      <c r="TOA848" s="32"/>
      <c r="TOB848" s="32"/>
      <c r="TOC848" s="32"/>
      <c r="TOD848" s="32"/>
      <c r="TOE848" s="32"/>
      <c r="TOF848" s="32"/>
      <c r="TOG848" s="32"/>
      <c r="TOH848" s="32"/>
      <c r="TOI848" s="32"/>
      <c r="TOJ848" s="32"/>
      <c r="TOK848" s="32"/>
      <c r="TOL848" s="32"/>
      <c r="TOM848" s="32"/>
      <c r="TON848" s="32"/>
      <c r="TOO848" s="32"/>
      <c r="TOP848" s="32"/>
      <c r="TOQ848" s="32"/>
      <c r="TOR848" s="32"/>
      <c r="TOS848" s="32"/>
      <c r="TOT848" s="32"/>
      <c r="TOU848" s="32"/>
      <c r="TOV848" s="32"/>
      <c r="TOW848" s="32"/>
      <c r="TOX848" s="32"/>
      <c r="TOY848" s="32"/>
      <c r="TOZ848" s="32"/>
      <c r="TPA848" s="32"/>
      <c r="TPB848" s="32"/>
      <c r="TPC848" s="32"/>
      <c r="TPD848" s="32"/>
      <c r="TPE848" s="32"/>
      <c r="TPF848" s="32"/>
      <c r="TPG848" s="32"/>
      <c r="TPH848" s="32"/>
      <c r="TPI848" s="32"/>
      <c r="TPJ848" s="32"/>
      <c r="TPK848" s="32"/>
      <c r="TPL848" s="32"/>
      <c r="TPM848" s="32"/>
      <c r="TPN848" s="32"/>
      <c r="TPO848" s="32"/>
      <c r="TPP848" s="32"/>
      <c r="TPQ848" s="32"/>
      <c r="TPR848" s="32"/>
      <c r="TPS848" s="32"/>
      <c r="TPT848" s="32"/>
      <c r="TPU848" s="32"/>
      <c r="TPV848" s="32"/>
      <c r="TPW848" s="32"/>
      <c r="TPX848" s="32"/>
      <c r="TPY848" s="32"/>
      <c r="TPZ848" s="32"/>
      <c r="TQA848" s="32"/>
      <c r="TQB848" s="32"/>
      <c r="TQC848" s="32"/>
      <c r="TQD848" s="32"/>
      <c r="TQE848" s="32"/>
      <c r="TQF848" s="32"/>
      <c r="TQG848" s="32"/>
      <c r="TQH848" s="32"/>
      <c r="TQI848" s="32"/>
      <c r="TQJ848" s="32"/>
      <c r="TQK848" s="32"/>
      <c r="TQL848" s="32"/>
      <c r="TQM848" s="32"/>
      <c r="TQN848" s="32"/>
      <c r="TQO848" s="32"/>
      <c r="TQP848" s="32"/>
      <c r="TQQ848" s="32"/>
      <c r="TQR848" s="32"/>
      <c r="TQS848" s="32"/>
      <c r="TQT848" s="32"/>
      <c r="TQU848" s="32"/>
      <c r="TQV848" s="32"/>
      <c r="TQW848" s="32"/>
      <c r="TQX848" s="32"/>
      <c r="TQY848" s="32"/>
      <c r="TQZ848" s="32"/>
      <c r="TRA848" s="32"/>
      <c r="TRB848" s="32"/>
      <c r="TRC848" s="32"/>
      <c r="TRD848" s="32"/>
      <c r="TRE848" s="32"/>
      <c r="TRF848" s="32"/>
      <c r="TRG848" s="32"/>
      <c r="TRH848" s="32"/>
      <c r="TRI848" s="32"/>
      <c r="TRJ848" s="32"/>
      <c r="TRK848" s="32"/>
      <c r="TRL848" s="32"/>
      <c r="TRM848" s="32"/>
      <c r="TRN848" s="32"/>
      <c r="TRO848" s="32"/>
      <c r="TRP848" s="32"/>
      <c r="TRQ848" s="32"/>
      <c r="TRR848" s="32"/>
      <c r="TRS848" s="32"/>
      <c r="TRT848" s="32"/>
      <c r="TRU848" s="32"/>
      <c r="TRV848" s="32"/>
      <c r="TRW848" s="32"/>
      <c r="TRX848" s="32"/>
      <c r="TRY848" s="32"/>
      <c r="TRZ848" s="32"/>
      <c r="TSA848" s="32"/>
      <c r="TSB848" s="32"/>
      <c r="TSC848" s="32"/>
      <c r="TSD848" s="32"/>
      <c r="TSE848" s="32"/>
      <c r="TSF848" s="32"/>
      <c r="TSG848" s="32"/>
      <c r="TSH848" s="32"/>
      <c r="TSI848" s="32"/>
      <c r="TSJ848" s="32"/>
      <c r="TSK848" s="32"/>
      <c r="TSL848" s="32"/>
      <c r="TSM848" s="32"/>
      <c r="TSN848" s="32"/>
      <c r="TSO848" s="32"/>
      <c r="TSP848" s="32"/>
      <c r="TSQ848" s="32"/>
      <c r="TSR848" s="32"/>
      <c r="TSS848" s="32"/>
      <c r="TST848" s="32"/>
      <c r="TSU848" s="32"/>
      <c r="TSV848" s="32"/>
      <c r="TSW848" s="32"/>
      <c r="TSX848" s="32"/>
      <c r="TSY848" s="32"/>
      <c r="TSZ848" s="32"/>
      <c r="TTA848" s="32"/>
      <c r="TTB848" s="32"/>
      <c r="TTC848" s="32"/>
      <c r="TTD848" s="32"/>
      <c r="TTE848" s="32"/>
      <c r="TTF848" s="32"/>
      <c r="TTG848" s="32"/>
      <c r="TTH848" s="32"/>
      <c r="TTI848" s="32"/>
      <c r="TTJ848" s="32"/>
      <c r="TTK848" s="32"/>
      <c r="TTL848" s="32"/>
      <c r="TTM848" s="32"/>
      <c r="TTN848" s="32"/>
      <c r="TTO848" s="32"/>
      <c r="TTP848" s="32"/>
      <c r="TTQ848" s="32"/>
      <c r="TTR848" s="32"/>
      <c r="TTS848" s="32"/>
      <c r="TTT848" s="32"/>
      <c r="TTU848" s="32"/>
      <c r="TTV848" s="32"/>
      <c r="TTW848" s="32"/>
      <c r="TTX848" s="32"/>
      <c r="TTY848" s="32"/>
      <c r="TTZ848" s="32"/>
      <c r="TUA848" s="32"/>
      <c r="TUB848" s="32"/>
      <c r="TUC848" s="32"/>
      <c r="TUD848" s="32"/>
      <c r="TUE848" s="32"/>
      <c r="TUF848" s="32"/>
      <c r="TUG848" s="32"/>
      <c r="TUH848" s="32"/>
      <c r="TUI848" s="32"/>
      <c r="TUJ848" s="32"/>
      <c r="TUK848" s="32"/>
      <c r="TUL848" s="32"/>
      <c r="TUM848" s="32"/>
      <c r="TUN848" s="32"/>
      <c r="TUO848" s="32"/>
      <c r="TUP848" s="32"/>
      <c r="TUQ848" s="32"/>
      <c r="TUR848" s="32"/>
      <c r="TUS848" s="32"/>
      <c r="TUT848" s="32"/>
      <c r="TUU848" s="32"/>
      <c r="TUV848" s="32"/>
      <c r="TUW848" s="32"/>
      <c r="TUX848" s="32"/>
      <c r="TUY848" s="32"/>
      <c r="TUZ848" s="32"/>
      <c r="TVA848" s="32"/>
      <c r="TVB848" s="32"/>
      <c r="TVC848" s="32"/>
      <c r="TVD848" s="32"/>
      <c r="TVE848" s="32"/>
      <c r="TVF848" s="32"/>
      <c r="TVG848" s="32"/>
      <c r="TVH848" s="32"/>
      <c r="TVI848" s="32"/>
      <c r="TVJ848" s="32"/>
      <c r="TVK848" s="32"/>
      <c r="TVL848" s="32"/>
      <c r="TVM848" s="32"/>
      <c r="TVN848" s="32"/>
      <c r="TVO848" s="32"/>
      <c r="TVP848" s="32"/>
      <c r="TVQ848" s="32"/>
      <c r="TVR848" s="32"/>
      <c r="TVS848" s="32"/>
      <c r="TVT848" s="32"/>
      <c r="TVU848" s="32"/>
      <c r="TVV848" s="32"/>
      <c r="TVW848" s="32"/>
      <c r="TVX848" s="32"/>
      <c r="TVY848" s="32"/>
      <c r="TVZ848" s="32"/>
      <c r="TWA848" s="32"/>
      <c r="TWB848" s="32"/>
      <c r="TWC848" s="32"/>
      <c r="TWD848" s="32"/>
      <c r="TWE848" s="32"/>
      <c r="TWF848" s="32"/>
      <c r="TWG848" s="32"/>
      <c r="TWH848" s="32"/>
      <c r="TWI848" s="32"/>
      <c r="TWJ848" s="32"/>
      <c r="TWK848" s="32"/>
      <c r="TWL848" s="32"/>
      <c r="TWM848" s="32"/>
      <c r="TWN848" s="32"/>
      <c r="TWO848" s="32"/>
      <c r="TWP848" s="32"/>
      <c r="TWQ848" s="32"/>
      <c r="TWR848" s="32"/>
      <c r="TWS848" s="32"/>
      <c r="TWT848" s="32"/>
      <c r="TWU848" s="32"/>
      <c r="TWV848" s="32"/>
      <c r="TWW848" s="32"/>
      <c r="TWX848" s="32"/>
      <c r="TWY848" s="32"/>
      <c r="TWZ848" s="32"/>
      <c r="TXA848" s="32"/>
      <c r="TXB848" s="32"/>
      <c r="TXC848" s="32"/>
      <c r="TXD848" s="32"/>
      <c r="TXE848" s="32"/>
      <c r="TXF848" s="32"/>
      <c r="TXG848" s="32"/>
      <c r="TXH848" s="32"/>
      <c r="TXI848" s="32"/>
      <c r="TXJ848" s="32"/>
      <c r="TXK848" s="32"/>
      <c r="TXL848" s="32"/>
      <c r="TXM848" s="32"/>
      <c r="TXN848" s="32"/>
      <c r="TXO848" s="32"/>
      <c r="TXP848" s="32"/>
      <c r="TXQ848" s="32"/>
      <c r="TXR848" s="32"/>
      <c r="TXS848" s="32"/>
      <c r="TXT848" s="32"/>
      <c r="TXU848" s="32"/>
      <c r="TXV848" s="32"/>
      <c r="TXW848" s="32"/>
      <c r="TXX848" s="32"/>
      <c r="TXY848" s="32"/>
      <c r="TXZ848" s="32"/>
      <c r="TYA848" s="32"/>
      <c r="TYB848" s="32"/>
      <c r="TYC848" s="32"/>
      <c r="TYD848" s="32"/>
      <c r="TYE848" s="32"/>
      <c r="TYF848" s="32"/>
      <c r="TYG848" s="32"/>
      <c r="TYH848" s="32"/>
      <c r="TYI848" s="32"/>
      <c r="TYJ848" s="32"/>
      <c r="TYK848" s="32"/>
      <c r="TYL848" s="32"/>
      <c r="TYM848" s="32"/>
      <c r="TYN848" s="32"/>
      <c r="TYO848" s="32"/>
      <c r="TYP848" s="32"/>
      <c r="TYQ848" s="32"/>
      <c r="TYR848" s="32"/>
      <c r="TYS848" s="32"/>
      <c r="TYT848" s="32"/>
      <c r="TYU848" s="32"/>
      <c r="TYV848" s="32"/>
      <c r="TYW848" s="32"/>
      <c r="TYX848" s="32"/>
      <c r="TYY848" s="32"/>
      <c r="TYZ848" s="32"/>
      <c r="TZA848" s="32"/>
      <c r="TZB848" s="32"/>
      <c r="TZC848" s="32"/>
      <c r="TZD848" s="32"/>
      <c r="TZE848" s="32"/>
      <c r="TZF848" s="32"/>
      <c r="TZG848" s="32"/>
      <c r="TZH848" s="32"/>
      <c r="TZI848" s="32"/>
      <c r="TZJ848" s="32"/>
      <c r="TZK848" s="32"/>
      <c r="TZL848" s="32"/>
      <c r="TZM848" s="32"/>
      <c r="TZN848" s="32"/>
      <c r="TZO848" s="32"/>
      <c r="TZP848" s="32"/>
      <c r="TZQ848" s="32"/>
      <c r="TZR848" s="32"/>
      <c r="TZS848" s="32"/>
      <c r="TZT848" s="32"/>
      <c r="TZU848" s="32"/>
      <c r="TZV848" s="32"/>
      <c r="TZW848" s="32"/>
      <c r="TZX848" s="32"/>
      <c r="TZY848" s="32"/>
      <c r="TZZ848" s="32"/>
      <c r="UAA848" s="32"/>
      <c r="UAB848" s="32"/>
      <c r="UAC848" s="32"/>
      <c r="UAD848" s="32"/>
      <c r="UAE848" s="32"/>
      <c r="UAF848" s="32"/>
      <c r="UAG848" s="32"/>
      <c r="UAH848" s="32"/>
      <c r="UAI848" s="32"/>
      <c r="UAJ848" s="32"/>
      <c r="UAK848" s="32"/>
      <c r="UAL848" s="32"/>
      <c r="UAM848" s="32"/>
      <c r="UAN848" s="32"/>
      <c r="UAO848" s="32"/>
      <c r="UAP848" s="32"/>
      <c r="UAQ848" s="32"/>
      <c r="UAR848" s="32"/>
      <c r="UAS848" s="32"/>
      <c r="UAT848" s="32"/>
      <c r="UAU848" s="32"/>
      <c r="UAV848" s="32"/>
      <c r="UAW848" s="32"/>
      <c r="UAX848" s="32"/>
      <c r="UAY848" s="32"/>
      <c r="UAZ848" s="32"/>
      <c r="UBA848" s="32"/>
      <c r="UBB848" s="32"/>
      <c r="UBC848" s="32"/>
      <c r="UBD848" s="32"/>
      <c r="UBE848" s="32"/>
      <c r="UBF848" s="32"/>
      <c r="UBG848" s="32"/>
      <c r="UBH848" s="32"/>
      <c r="UBI848" s="32"/>
      <c r="UBJ848" s="32"/>
      <c r="UBK848" s="32"/>
      <c r="UBL848" s="32"/>
      <c r="UBM848" s="32"/>
      <c r="UBN848" s="32"/>
      <c r="UBO848" s="32"/>
      <c r="UBP848" s="32"/>
      <c r="UBQ848" s="32"/>
      <c r="UBR848" s="32"/>
      <c r="UBS848" s="32"/>
      <c r="UBT848" s="32"/>
      <c r="UBU848" s="32"/>
      <c r="UBV848" s="32"/>
      <c r="UBW848" s="32"/>
      <c r="UBX848" s="32"/>
      <c r="UBY848" s="32"/>
      <c r="UBZ848" s="32"/>
      <c r="UCA848" s="32"/>
      <c r="UCB848" s="32"/>
      <c r="UCC848" s="32"/>
      <c r="UCD848" s="32"/>
      <c r="UCE848" s="32"/>
      <c r="UCF848" s="32"/>
      <c r="UCG848" s="32"/>
      <c r="UCH848" s="32"/>
      <c r="UCI848" s="32"/>
      <c r="UCJ848" s="32"/>
      <c r="UCK848" s="32"/>
      <c r="UCL848" s="32"/>
      <c r="UCM848" s="32"/>
      <c r="UCN848" s="32"/>
      <c r="UCO848" s="32"/>
      <c r="UCP848" s="32"/>
      <c r="UCQ848" s="32"/>
      <c r="UCR848" s="32"/>
      <c r="UCS848" s="32"/>
      <c r="UCT848" s="32"/>
      <c r="UCU848" s="32"/>
      <c r="UCV848" s="32"/>
      <c r="UCW848" s="32"/>
      <c r="UCX848" s="32"/>
      <c r="UCY848" s="32"/>
      <c r="UCZ848" s="32"/>
      <c r="UDA848" s="32"/>
      <c r="UDB848" s="32"/>
      <c r="UDC848" s="32"/>
      <c r="UDD848" s="32"/>
      <c r="UDE848" s="32"/>
      <c r="UDF848" s="32"/>
      <c r="UDG848" s="32"/>
      <c r="UDH848" s="32"/>
      <c r="UDI848" s="32"/>
      <c r="UDJ848" s="32"/>
      <c r="UDK848" s="32"/>
      <c r="UDL848" s="32"/>
      <c r="UDM848" s="32"/>
      <c r="UDN848" s="32"/>
      <c r="UDO848" s="32"/>
      <c r="UDP848" s="32"/>
      <c r="UDQ848" s="32"/>
      <c r="UDR848" s="32"/>
      <c r="UDS848" s="32"/>
      <c r="UDT848" s="32"/>
      <c r="UDU848" s="32"/>
      <c r="UDV848" s="32"/>
      <c r="UDW848" s="32"/>
      <c r="UDX848" s="32"/>
      <c r="UDY848" s="32"/>
      <c r="UDZ848" s="32"/>
      <c r="UEA848" s="32"/>
      <c r="UEB848" s="32"/>
      <c r="UEC848" s="32"/>
      <c r="UED848" s="32"/>
      <c r="UEE848" s="32"/>
      <c r="UEF848" s="32"/>
      <c r="UEG848" s="32"/>
      <c r="UEH848" s="32"/>
      <c r="UEI848" s="32"/>
      <c r="UEJ848" s="32"/>
      <c r="UEK848" s="32"/>
      <c r="UEL848" s="32"/>
      <c r="UEM848" s="32"/>
      <c r="UEN848" s="32"/>
      <c r="UEO848" s="32"/>
      <c r="UEP848" s="32"/>
      <c r="UEQ848" s="32"/>
      <c r="UER848" s="32"/>
      <c r="UES848" s="32"/>
      <c r="UET848" s="32"/>
      <c r="UEU848" s="32"/>
      <c r="UEV848" s="32"/>
      <c r="UEW848" s="32"/>
      <c r="UEX848" s="32"/>
      <c r="UEY848" s="32"/>
      <c r="UEZ848" s="32"/>
      <c r="UFA848" s="32"/>
      <c r="UFB848" s="32"/>
      <c r="UFC848" s="32"/>
      <c r="UFD848" s="32"/>
      <c r="UFE848" s="32"/>
      <c r="UFF848" s="32"/>
      <c r="UFG848" s="32"/>
      <c r="UFH848" s="32"/>
      <c r="UFI848" s="32"/>
      <c r="UFJ848" s="32"/>
      <c r="UFK848" s="32"/>
      <c r="UFL848" s="32"/>
      <c r="UFM848" s="32"/>
      <c r="UFN848" s="32"/>
      <c r="UFO848" s="32"/>
      <c r="UFP848" s="32"/>
      <c r="UFQ848" s="32"/>
      <c r="UFR848" s="32"/>
      <c r="UFS848" s="32"/>
      <c r="UFT848" s="32"/>
      <c r="UFU848" s="32"/>
      <c r="UFV848" s="32"/>
      <c r="UFW848" s="32"/>
      <c r="UFX848" s="32"/>
      <c r="UFY848" s="32"/>
      <c r="UFZ848" s="32"/>
      <c r="UGA848" s="32"/>
      <c r="UGB848" s="32"/>
      <c r="UGC848" s="32"/>
      <c r="UGD848" s="32"/>
      <c r="UGE848" s="32"/>
      <c r="UGF848" s="32"/>
      <c r="UGG848" s="32"/>
      <c r="UGH848" s="32"/>
      <c r="UGI848" s="32"/>
      <c r="UGJ848" s="32"/>
      <c r="UGK848" s="32"/>
      <c r="UGL848" s="32"/>
      <c r="UGM848" s="32"/>
      <c r="UGN848" s="32"/>
      <c r="UGO848" s="32"/>
      <c r="UGP848" s="32"/>
      <c r="UGQ848" s="32"/>
      <c r="UGR848" s="32"/>
      <c r="UGS848" s="32"/>
      <c r="UGT848" s="32"/>
      <c r="UGU848" s="32"/>
      <c r="UGV848" s="32"/>
      <c r="UGW848" s="32"/>
      <c r="UGX848" s="32"/>
      <c r="UGY848" s="32"/>
      <c r="UGZ848" s="32"/>
      <c r="UHA848" s="32"/>
      <c r="UHB848" s="32"/>
      <c r="UHC848" s="32"/>
      <c r="UHD848" s="32"/>
      <c r="UHE848" s="32"/>
      <c r="UHF848" s="32"/>
      <c r="UHG848" s="32"/>
      <c r="UHH848" s="32"/>
      <c r="UHI848" s="32"/>
      <c r="UHJ848" s="32"/>
      <c r="UHK848" s="32"/>
      <c r="UHL848" s="32"/>
      <c r="UHM848" s="32"/>
      <c r="UHN848" s="32"/>
      <c r="UHO848" s="32"/>
      <c r="UHP848" s="32"/>
      <c r="UHQ848" s="32"/>
      <c r="UHR848" s="32"/>
      <c r="UHS848" s="32"/>
      <c r="UHT848" s="32"/>
      <c r="UHU848" s="32"/>
      <c r="UHV848" s="32"/>
      <c r="UHW848" s="32"/>
      <c r="UHX848" s="32"/>
      <c r="UHY848" s="32"/>
      <c r="UHZ848" s="32"/>
      <c r="UIA848" s="32"/>
      <c r="UIB848" s="32"/>
      <c r="UIC848" s="32"/>
      <c r="UID848" s="32"/>
      <c r="UIE848" s="32"/>
      <c r="UIF848" s="32"/>
      <c r="UIG848" s="32"/>
      <c r="UIH848" s="32"/>
      <c r="UII848" s="32"/>
      <c r="UIJ848" s="32"/>
      <c r="UIK848" s="32"/>
      <c r="UIL848" s="32"/>
      <c r="UIM848" s="32"/>
      <c r="UIN848" s="32"/>
      <c r="UIO848" s="32"/>
      <c r="UIP848" s="32"/>
      <c r="UIQ848" s="32"/>
      <c r="UIR848" s="32"/>
      <c r="UIS848" s="32"/>
      <c r="UIT848" s="32"/>
      <c r="UIU848" s="32"/>
      <c r="UIV848" s="32"/>
      <c r="UIW848" s="32"/>
      <c r="UIX848" s="32"/>
      <c r="UIY848" s="32"/>
      <c r="UIZ848" s="32"/>
      <c r="UJA848" s="32"/>
      <c r="UJB848" s="32"/>
      <c r="UJC848" s="32"/>
      <c r="UJD848" s="32"/>
      <c r="UJE848" s="32"/>
      <c r="UJF848" s="32"/>
      <c r="UJG848" s="32"/>
      <c r="UJH848" s="32"/>
      <c r="UJI848" s="32"/>
      <c r="UJJ848" s="32"/>
      <c r="UJK848" s="32"/>
      <c r="UJL848" s="32"/>
      <c r="UJM848" s="32"/>
      <c r="UJN848" s="32"/>
      <c r="UJO848" s="32"/>
      <c r="UJP848" s="32"/>
      <c r="UJQ848" s="32"/>
      <c r="UJR848" s="32"/>
      <c r="UJS848" s="32"/>
      <c r="UJT848" s="32"/>
      <c r="UJU848" s="32"/>
      <c r="UJV848" s="32"/>
      <c r="UJW848" s="32"/>
      <c r="UJX848" s="32"/>
      <c r="UJY848" s="32"/>
      <c r="UJZ848" s="32"/>
      <c r="UKA848" s="32"/>
      <c r="UKB848" s="32"/>
      <c r="UKC848" s="32"/>
      <c r="UKD848" s="32"/>
      <c r="UKE848" s="32"/>
      <c r="UKF848" s="32"/>
      <c r="UKG848" s="32"/>
      <c r="UKH848" s="32"/>
      <c r="UKI848" s="32"/>
      <c r="UKJ848" s="32"/>
      <c r="UKK848" s="32"/>
      <c r="UKL848" s="32"/>
      <c r="UKM848" s="32"/>
      <c r="UKN848" s="32"/>
      <c r="UKO848" s="32"/>
      <c r="UKP848" s="32"/>
      <c r="UKQ848" s="32"/>
      <c r="UKR848" s="32"/>
      <c r="UKS848" s="32"/>
      <c r="UKT848" s="32"/>
      <c r="UKU848" s="32"/>
      <c r="UKV848" s="32"/>
      <c r="UKW848" s="32"/>
      <c r="UKX848" s="32"/>
      <c r="UKY848" s="32"/>
      <c r="UKZ848" s="32"/>
      <c r="ULA848" s="32"/>
      <c r="ULB848" s="32"/>
      <c r="ULC848" s="32"/>
      <c r="ULD848" s="32"/>
      <c r="ULE848" s="32"/>
      <c r="ULF848" s="32"/>
      <c r="ULG848" s="32"/>
      <c r="ULH848" s="32"/>
      <c r="ULI848" s="32"/>
      <c r="ULJ848" s="32"/>
      <c r="ULK848" s="32"/>
      <c r="ULL848" s="32"/>
      <c r="ULM848" s="32"/>
      <c r="ULN848" s="32"/>
      <c r="ULO848" s="32"/>
      <c r="ULP848" s="32"/>
      <c r="ULQ848" s="32"/>
      <c r="ULR848" s="32"/>
      <c r="ULS848" s="32"/>
      <c r="ULT848" s="32"/>
      <c r="ULU848" s="32"/>
      <c r="ULV848" s="32"/>
      <c r="ULW848" s="32"/>
      <c r="ULX848" s="32"/>
      <c r="ULY848" s="32"/>
      <c r="ULZ848" s="32"/>
      <c r="UMA848" s="32"/>
      <c r="UMB848" s="32"/>
      <c r="UMC848" s="32"/>
      <c r="UMD848" s="32"/>
      <c r="UME848" s="32"/>
      <c r="UMF848" s="32"/>
      <c r="UMG848" s="32"/>
      <c r="UMH848" s="32"/>
      <c r="UMI848" s="32"/>
      <c r="UMJ848" s="32"/>
      <c r="UMK848" s="32"/>
      <c r="UML848" s="32"/>
      <c r="UMM848" s="32"/>
      <c r="UMN848" s="32"/>
      <c r="UMO848" s="32"/>
      <c r="UMP848" s="32"/>
      <c r="UMQ848" s="32"/>
      <c r="UMR848" s="32"/>
      <c r="UMS848" s="32"/>
      <c r="UMT848" s="32"/>
      <c r="UMU848" s="32"/>
      <c r="UMV848" s="32"/>
      <c r="UMW848" s="32"/>
      <c r="UMX848" s="32"/>
      <c r="UMY848" s="32"/>
      <c r="UMZ848" s="32"/>
      <c r="UNA848" s="32"/>
      <c r="UNB848" s="32"/>
      <c r="UNC848" s="32"/>
      <c r="UND848" s="32"/>
      <c r="UNE848" s="32"/>
      <c r="UNF848" s="32"/>
      <c r="UNG848" s="32"/>
      <c r="UNH848" s="32"/>
      <c r="UNI848" s="32"/>
      <c r="UNJ848" s="32"/>
      <c r="UNK848" s="32"/>
      <c r="UNL848" s="32"/>
      <c r="UNM848" s="32"/>
      <c r="UNN848" s="32"/>
      <c r="UNO848" s="32"/>
      <c r="UNP848" s="32"/>
      <c r="UNQ848" s="32"/>
      <c r="UNR848" s="32"/>
      <c r="UNS848" s="32"/>
      <c r="UNT848" s="32"/>
      <c r="UNU848" s="32"/>
      <c r="UNV848" s="32"/>
      <c r="UNW848" s="32"/>
      <c r="UNX848" s="32"/>
      <c r="UNY848" s="32"/>
      <c r="UNZ848" s="32"/>
      <c r="UOA848" s="32"/>
      <c r="UOB848" s="32"/>
      <c r="UOC848" s="32"/>
      <c r="UOD848" s="32"/>
      <c r="UOE848" s="32"/>
      <c r="UOF848" s="32"/>
      <c r="UOG848" s="32"/>
      <c r="UOH848" s="32"/>
      <c r="UOI848" s="32"/>
      <c r="UOJ848" s="32"/>
      <c r="UOK848" s="32"/>
      <c r="UOL848" s="32"/>
      <c r="UOM848" s="32"/>
      <c r="UON848" s="32"/>
      <c r="UOO848" s="32"/>
      <c r="UOP848" s="32"/>
      <c r="UOQ848" s="32"/>
      <c r="UOR848" s="32"/>
      <c r="UOS848" s="32"/>
      <c r="UOT848" s="32"/>
      <c r="UOU848" s="32"/>
      <c r="UOV848" s="32"/>
      <c r="UOW848" s="32"/>
      <c r="UOX848" s="32"/>
      <c r="UOY848" s="32"/>
      <c r="UOZ848" s="32"/>
      <c r="UPA848" s="32"/>
      <c r="UPB848" s="32"/>
      <c r="UPC848" s="32"/>
      <c r="UPD848" s="32"/>
      <c r="UPE848" s="32"/>
      <c r="UPF848" s="32"/>
      <c r="UPG848" s="32"/>
      <c r="UPH848" s="32"/>
      <c r="UPI848" s="32"/>
      <c r="UPJ848" s="32"/>
      <c r="UPK848" s="32"/>
      <c r="UPL848" s="32"/>
      <c r="UPM848" s="32"/>
      <c r="UPN848" s="32"/>
      <c r="UPO848" s="32"/>
      <c r="UPP848" s="32"/>
      <c r="UPQ848" s="32"/>
      <c r="UPR848" s="32"/>
      <c r="UPS848" s="32"/>
      <c r="UPT848" s="32"/>
      <c r="UPU848" s="32"/>
      <c r="UPV848" s="32"/>
      <c r="UPW848" s="32"/>
      <c r="UPX848" s="32"/>
      <c r="UPY848" s="32"/>
      <c r="UPZ848" s="32"/>
      <c r="UQA848" s="32"/>
      <c r="UQB848" s="32"/>
      <c r="UQC848" s="32"/>
      <c r="UQD848" s="32"/>
      <c r="UQE848" s="32"/>
      <c r="UQF848" s="32"/>
      <c r="UQG848" s="32"/>
      <c r="UQH848" s="32"/>
      <c r="UQI848" s="32"/>
      <c r="UQJ848" s="32"/>
      <c r="UQK848" s="32"/>
      <c r="UQL848" s="32"/>
      <c r="UQM848" s="32"/>
      <c r="UQN848" s="32"/>
      <c r="UQO848" s="32"/>
      <c r="UQP848" s="32"/>
      <c r="UQQ848" s="32"/>
      <c r="UQR848" s="32"/>
      <c r="UQS848" s="32"/>
      <c r="UQT848" s="32"/>
      <c r="UQU848" s="32"/>
      <c r="UQV848" s="32"/>
      <c r="UQW848" s="32"/>
      <c r="UQX848" s="32"/>
      <c r="UQY848" s="32"/>
      <c r="UQZ848" s="32"/>
      <c r="URA848" s="32"/>
      <c r="URB848" s="32"/>
      <c r="URC848" s="32"/>
      <c r="URD848" s="32"/>
      <c r="URE848" s="32"/>
      <c r="URF848" s="32"/>
      <c r="URG848" s="32"/>
      <c r="URH848" s="32"/>
      <c r="URI848" s="32"/>
      <c r="URJ848" s="32"/>
      <c r="URK848" s="32"/>
      <c r="URL848" s="32"/>
      <c r="URM848" s="32"/>
      <c r="URN848" s="32"/>
      <c r="URO848" s="32"/>
      <c r="URP848" s="32"/>
      <c r="URQ848" s="32"/>
      <c r="URR848" s="32"/>
      <c r="URS848" s="32"/>
      <c r="URT848" s="32"/>
      <c r="URU848" s="32"/>
      <c r="URV848" s="32"/>
      <c r="URW848" s="32"/>
      <c r="URX848" s="32"/>
      <c r="URY848" s="32"/>
      <c r="URZ848" s="32"/>
      <c r="USA848" s="32"/>
      <c r="USB848" s="32"/>
      <c r="USC848" s="32"/>
      <c r="USD848" s="32"/>
      <c r="USE848" s="32"/>
      <c r="USF848" s="32"/>
      <c r="USG848" s="32"/>
      <c r="USH848" s="32"/>
      <c r="USI848" s="32"/>
      <c r="USJ848" s="32"/>
      <c r="USK848" s="32"/>
      <c r="USL848" s="32"/>
      <c r="USM848" s="32"/>
      <c r="USN848" s="32"/>
      <c r="USO848" s="32"/>
      <c r="USP848" s="32"/>
      <c r="USQ848" s="32"/>
      <c r="USR848" s="32"/>
      <c r="USS848" s="32"/>
      <c r="UST848" s="32"/>
      <c r="USU848" s="32"/>
      <c r="USV848" s="32"/>
      <c r="USW848" s="32"/>
      <c r="USX848" s="32"/>
      <c r="USY848" s="32"/>
      <c r="USZ848" s="32"/>
      <c r="UTA848" s="32"/>
      <c r="UTB848" s="32"/>
      <c r="UTC848" s="32"/>
      <c r="UTD848" s="32"/>
      <c r="UTE848" s="32"/>
      <c r="UTF848" s="32"/>
      <c r="UTG848" s="32"/>
      <c r="UTH848" s="32"/>
      <c r="UTI848" s="32"/>
      <c r="UTJ848" s="32"/>
      <c r="UTK848" s="32"/>
      <c r="UTL848" s="32"/>
      <c r="UTM848" s="32"/>
      <c r="UTN848" s="32"/>
      <c r="UTO848" s="32"/>
      <c r="UTP848" s="32"/>
      <c r="UTQ848" s="32"/>
      <c r="UTR848" s="32"/>
      <c r="UTS848" s="32"/>
      <c r="UTT848" s="32"/>
      <c r="UTU848" s="32"/>
      <c r="UTV848" s="32"/>
      <c r="UTW848" s="32"/>
      <c r="UTX848" s="32"/>
      <c r="UTY848" s="32"/>
      <c r="UTZ848" s="32"/>
      <c r="UUA848" s="32"/>
      <c r="UUB848" s="32"/>
      <c r="UUC848" s="32"/>
      <c r="UUD848" s="32"/>
      <c r="UUE848" s="32"/>
      <c r="UUF848" s="32"/>
      <c r="UUG848" s="32"/>
      <c r="UUH848" s="32"/>
      <c r="UUI848" s="32"/>
      <c r="UUJ848" s="32"/>
      <c r="UUK848" s="32"/>
      <c r="UUL848" s="32"/>
      <c r="UUM848" s="32"/>
      <c r="UUN848" s="32"/>
      <c r="UUO848" s="32"/>
      <c r="UUP848" s="32"/>
      <c r="UUQ848" s="32"/>
      <c r="UUR848" s="32"/>
      <c r="UUS848" s="32"/>
      <c r="UUT848" s="32"/>
      <c r="UUU848" s="32"/>
      <c r="UUV848" s="32"/>
      <c r="UUW848" s="32"/>
      <c r="UUX848" s="32"/>
      <c r="UUY848" s="32"/>
      <c r="UUZ848" s="32"/>
      <c r="UVA848" s="32"/>
      <c r="UVB848" s="32"/>
      <c r="UVC848" s="32"/>
      <c r="UVD848" s="32"/>
      <c r="UVE848" s="32"/>
      <c r="UVF848" s="32"/>
      <c r="UVG848" s="32"/>
      <c r="UVH848" s="32"/>
      <c r="UVI848" s="32"/>
      <c r="UVJ848" s="32"/>
      <c r="UVK848" s="32"/>
      <c r="UVL848" s="32"/>
      <c r="UVM848" s="32"/>
      <c r="UVN848" s="32"/>
      <c r="UVO848" s="32"/>
      <c r="UVP848" s="32"/>
      <c r="UVQ848" s="32"/>
      <c r="UVR848" s="32"/>
      <c r="UVS848" s="32"/>
      <c r="UVT848" s="32"/>
      <c r="UVU848" s="32"/>
      <c r="UVV848" s="32"/>
      <c r="UVW848" s="32"/>
      <c r="UVX848" s="32"/>
      <c r="UVY848" s="32"/>
      <c r="UVZ848" s="32"/>
      <c r="UWA848" s="32"/>
      <c r="UWB848" s="32"/>
      <c r="UWC848" s="32"/>
      <c r="UWD848" s="32"/>
      <c r="UWE848" s="32"/>
      <c r="UWF848" s="32"/>
      <c r="UWG848" s="32"/>
      <c r="UWH848" s="32"/>
      <c r="UWI848" s="32"/>
      <c r="UWJ848" s="32"/>
      <c r="UWK848" s="32"/>
      <c r="UWL848" s="32"/>
      <c r="UWM848" s="32"/>
      <c r="UWN848" s="32"/>
      <c r="UWO848" s="32"/>
      <c r="UWP848" s="32"/>
      <c r="UWQ848" s="32"/>
      <c r="UWR848" s="32"/>
      <c r="UWS848" s="32"/>
      <c r="UWT848" s="32"/>
      <c r="UWU848" s="32"/>
      <c r="UWV848" s="32"/>
      <c r="UWW848" s="32"/>
      <c r="UWX848" s="32"/>
      <c r="UWY848" s="32"/>
      <c r="UWZ848" s="32"/>
      <c r="UXA848" s="32"/>
      <c r="UXB848" s="32"/>
      <c r="UXC848" s="32"/>
      <c r="UXD848" s="32"/>
      <c r="UXE848" s="32"/>
      <c r="UXF848" s="32"/>
      <c r="UXG848" s="32"/>
      <c r="UXH848" s="32"/>
      <c r="UXI848" s="32"/>
      <c r="UXJ848" s="32"/>
      <c r="UXK848" s="32"/>
      <c r="UXL848" s="32"/>
      <c r="UXM848" s="32"/>
      <c r="UXN848" s="32"/>
      <c r="UXO848" s="32"/>
      <c r="UXP848" s="32"/>
      <c r="UXQ848" s="32"/>
      <c r="UXR848" s="32"/>
      <c r="UXS848" s="32"/>
      <c r="UXT848" s="32"/>
      <c r="UXU848" s="32"/>
      <c r="UXV848" s="32"/>
      <c r="UXW848" s="32"/>
      <c r="UXX848" s="32"/>
      <c r="UXY848" s="32"/>
      <c r="UXZ848" s="32"/>
      <c r="UYA848" s="32"/>
      <c r="UYB848" s="32"/>
      <c r="UYC848" s="32"/>
      <c r="UYD848" s="32"/>
      <c r="UYE848" s="32"/>
      <c r="UYF848" s="32"/>
      <c r="UYG848" s="32"/>
      <c r="UYH848" s="32"/>
      <c r="UYI848" s="32"/>
      <c r="UYJ848" s="32"/>
      <c r="UYK848" s="32"/>
      <c r="UYL848" s="32"/>
      <c r="UYM848" s="32"/>
      <c r="UYN848" s="32"/>
      <c r="UYO848" s="32"/>
      <c r="UYP848" s="32"/>
      <c r="UYQ848" s="32"/>
      <c r="UYR848" s="32"/>
      <c r="UYS848" s="32"/>
      <c r="UYT848" s="32"/>
      <c r="UYU848" s="32"/>
      <c r="UYV848" s="32"/>
      <c r="UYW848" s="32"/>
      <c r="UYX848" s="32"/>
      <c r="UYY848" s="32"/>
      <c r="UYZ848" s="32"/>
      <c r="UZA848" s="32"/>
      <c r="UZB848" s="32"/>
      <c r="UZC848" s="32"/>
      <c r="UZD848" s="32"/>
      <c r="UZE848" s="32"/>
      <c r="UZF848" s="32"/>
      <c r="UZG848" s="32"/>
      <c r="UZH848" s="32"/>
      <c r="UZI848" s="32"/>
      <c r="UZJ848" s="32"/>
      <c r="UZK848" s="32"/>
      <c r="UZL848" s="32"/>
      <c r="UZM848" s="32"/>
      <c r="UZN848" s="32"/>
      <c r="UZO848" s="32"/>
      <c r="UZP848" s="32"/>
      <c r="UZQ848" s="32"/>
      <c r="UZR848" s="32"/>
      <c r="UZS848" s="32"/>
      <c r="UZT848" s="32"/>
      <c r="UZU848" s="32"/>
      <c r="UZV848" s="32"/>
      <c r="UZW848" s="32"/>
      <c r="UZX848" s="32"/>
      <c r="UZY848" s="32"/>
      <c r="UZZ848" s="32"/>
      <c r="VAA848" s="32"/>
      <c r="VAB848" s="32"/>
      <c r="VAC848" s="32"/>
      <c r="VAD848" s="32"/>
      <c r="VAE848" s="32"/>
      <c r="VAF848" s="32"/>
      <c r="VAG848" s="32"/>
      <c r="VAH848" s="32"/>
      <c r="VAI848" s="32"/>
      <c r="VAJ848" s="32"/>
      <c r="VAK848" s="32"/>
      <c r="VAL848" s="32"/>
      <c r="VAM848" s="32"/>
      <c r="VAN848" s="32"/>
      <c r="VAO848" s="32"/>
      <c r="VAP848" s="32"/>
      <c r="VAQ848" s="32"/>
      <c r="VAR848" s="32"/>
      <c r="VAS848" s="32"/>
      <c r="VAT848" s="32"/>
      <c r="VAU848" s="32"/>
      <c r="VAV848" s="32"/>
      <c r="VAW848" s="32"/>
      <c r="VAX848" s="32"/>
      <c r="VAY848" s="32"/>
      <c r="VAZ848" s="32"/>
      <c r="VBA848" s="32"/>
      <c r="VBB848" s="32"/>
      <c r="VBC848" s="32"/>
      <c r="VBD848" s="32"/>
      <c r="VBE848" s="32"/>
      <c r="VBF848" s="32"/>
      <c r="VBG848" s="32"/>
      <c r="VBH848" s="32"/>
      <c r="VBI848" s="32"/>
      <c r="VBJ848" s="32"/>
      <c r="VBK848" s="32"/>
      <c r="VBL848" s="32"/>
      <c r="VBM848" s="32"/>
      <c r="VBN848" s="32"/>
      <c r="VBO848" s="32"/>
      <c r="VBP848" s="32"/>
      <c r="VBQ848" s="32"/>
      <c r="VBR848" s="32"/>
      <c r="VBS848" s="32"/>
      <c r="VBT848" s="32"/>
      <c r="VBU848" s="32"/>
      <c r="VBV848" s="32"/>
      <c r="VBW848" s="32"/>
      <c r="VBX848" s="32"/>
      <c r="VBY848" s="32"/>
      <c r="VBZ848" s="32"/>
      <c r="VCA848" s="32"/>
      <c r="VCB848" s="32"/>
      <c r="VCC848" s="32"/>
      <c r="VCD848" s="32"/>
      <c r="VCE848" s="32"/>
      <c r="VCF848" s="32"/>
      <c r="VCG848" s="32"/>
      <c r="VCH848" s="32"/>
      <c r="VCI848" s="32"/>
      <c r="VCJ848" s="32"/>
      <c r="VCK848" s="32"/>
      <c r="VCL848" s="32"/>
      <c r="VCM848" s="32"/>
      <c r="VCN848" s="32"/>
      <c r="VCO848" s="32"/>
      <c r="VCP848" s="32"/>
      <c r="VCQ848" s="32"/>
      <c r="VCR848" s="32"/>
      <c r="VCS848" s="32"/>
      <c r="VCT848" s="32"/>
      <c r="VCU848" s="32"/>
      <c r="VCV848" s="32"/>
      <c r="VCW848" s="32"/>
      <c r="VCX848" s="32"/>
      <c r="VCY848" s="32"/>
      <c r="VCZ848" s="32"/>
      <c r="VDA848" s="32"/>
      <c r="VDB848" s="32"/>
      <c r="VDC848" s="32"/>
      <c r="VDD848" s="32"/>
      <c r="VDE848" s="32"/>
      <c r="VDF848" s="32"/>
      <c r="VDG848" s="32"/>
      <c r="VDH848" s="32"/>
      <c r="VDI848" s="32"/>
      <c r="VDJ848" s="32"/>
      <c r="VDK848" s="32"/>
      <c r="VDL848" s="32"/>
      <c r="VDM848" s="32"/>
      <c r="VDN848" s="32"/>
      <c r="VDO848" s="32"/>
      <c r="VDP848" s="32"/>
      <c r="VDQ848" s="32"/>
      <c r="VDR848" s="32"/>
      <c r="VDS848" s="32"/>
      <c r="VDT848" s="32"/>
      <c r="VDU848" s="32"/>
      <c r="VDV848" s="32"/>
      <c r="VDW848" s="32"/>
      <c r="VDX848" s="32"/>
      <c r="VDY848" s="32"/>
      <c r="VDZ848" s="32"/>
      <c r="VEA848" s="32"/>
      <c r="VEB848" s="32"/>
      <c r="VEC848" s="32"/>
      <c r="VED848" s="32"/>
      <c r="VEE848" s="32"/>
      <c r="VEF848" s="32"/>
      <c r="VEG848" s="32"/>
      <c r="VEH848" s="32"/>
      <c r="VEI848" s="32"/>
      <c r="VEJ848" s="32"/>
      <c r="VEK848" s="32"/>
      <c r="VEL848" s="32"/>
      <c r="VEM848" s="32"/>
      <c r="VEN848" s="32"/>
      <c r="VEO848" s="32"/>
      <c r="VEP848" s="32"/>
      <c r="VEQ848" s="32"/>
      <c r="VER848" s="32"/>
      <c r="VES848" s="32"/>
      <c r="VET848" s="32"/>
      <c r="VEU848" s="32"/>
      <c r="VEV848" s="32"/>
      <c r="VEW848" s="32"/>
      <c r="VEX848" s="32"/>
      <c r="VEY848" s="32"/>
      <c r="VEZ848" s="32"/>
      <c r="VFA848" s="32"/>
      <c r="VFB848" s="32"/>
      <c r="VFC848" s="32"/>
      <c r="VFD848" s="32"/>
      <c r="VFE848" s="32"/>
      <c r="VFF848" s="32"/>
      <c r="VFG848" s="32"/>
      <c r="VFH848" s="32"/>
      <c r="VFI848" s="32"/>
      <c r="VFJ848" s="32"/>
      <c r="VFK848" s="32"/>
      <c r="VFL848" s="32"/>
      <c r="VFM848" s="32"/>
      <c r="VFN848" s="32"/>
      <c r="VFO848" s="32"/>
      <c r="VFP848" s="32"/>
      <c r="VFQ848" s="32"/>
      <c r="VFR848" s="32"/>
      <c r="VFS848" s="32"/>
      <c r="VFT848" s="32"/>
      <c r="VFU848" s="32"/>
      <c r="VFV848" s="32"/>
      <c r="VFW848" s="32"/>
      <c r="VFX848" s="32"/>
      <c r="VFY848" s="32"/>
      <c r="VFZ848" s="32"/>
      <c r="VGA848" s="32"/>
      <c r="VGB848" s="32"/>
      <c r="VGC848" s="32"/>
      <c r="VGD848" s="32"/>
      <c r="VGE848" s="32"/>
      <c r="VGF848" s="32"/>
      <c r="VGG848" s="32"/>
      <c r="VGH848" s="32"/>
      <c r="VGI848" s="32"/>
      <c r="VGJ848" s="32"/>
      <c r="VGK848" s="32"/>
      <c r="VGL848" s="32"/>
      <c r="VGM848" s="32"/>
      <c r="VGN848" s="32"/>
      <c r="VGO848" s="32"/>
      <c r="VGP848" s="32"/>
      <c r="VGQ848" s="32"/>
      <c r="VGR848" s="32"/>
      <c r="VGS848" s="32"/>
      <c r="VGT848" s="32"/>
      <c r="VGU848" s="32"/>
      <c r="VGV848" s="32"/>
      <c r="VGW848" s="32"/>
      <c r="VGX848" s="32"/>
      <c r="VGY848" s="32"/>
      <c r="VGZ848" s="32"/>
      <c r="VHA848" s="32"/>
      <c r="VHB848" s="32"/>
      <c r="VHC848" s="32"/>
      <c r="VHD848" s="32"/>
      <c r="VHE848" s="32"/>
      <c r="VHF848" s="32"/>
      <c r="VHG848" s="32"/>
      <c r="VHH848" s="32"/>
      <c r="VHI848" s="32"/>
      <c r="VHJ848" s="32"/>
      <c r="VHK848" s="32"/>
      <c r="VHL848" s="32"/>
      <c r="VHM848" s="32"/>
      <c r="VHN848" s="32"/>
      <c r="VHO848" s="32"/>
      <c r="VHP848" s="32"/>
      <c r="VHQ848" s="32"/>
      <c r="VHR848" s="32"/>
      <c r="VHS848" s="32"/>
      <c r="VHT848" s="32"/>
      <c r="VHU848" s="32"/>
      <c r="VHV848" s="32"/>
      <c r="VHW848" s="32"/>
      <c r="VHX848" s="32"/>
      <c r="VHY848" s="32"/>
      <c r="VHZ848" s="32"/>
      <c r="VIA848" s="32"/>
      <c r="VIB848" s="32"/>
      <c r="VIC848" s="32"/>
      <c r="VID848" s="32"/>
      <c r="VIE848" s="32"/>
      <c r="VIF848" s="32"/>
      <c r="VIG848" s="32"/>
      <c r="VIH848" s="32"/>
      <c r="VII848" s="32"/>
      <c r="VIJ848" s="32"/>
      <c r="VIK848" s="32"/>
      <c r="VIL848" s="32"/>
      <c r="VIM848" s="32"/>
      <c r="VIN848" s="32"/>
      <c r="VIO848" s="32"/>
      <c r="VIP848" s="32"/>
      <c r="VIQ848" s="32"/>
      <c r="VIR848" s="32"/>
      <c r="VIS848" s="32"/>
      <c r="VIT848" s="32"/>
      <c r="VIU848" s="32"/>
      <c r="VIV848" s="32"/>
      <c r="VIW848" s="32"/>
      <c r="VIX848" s="32"/>
      <c r="VIY848" s="32"/>
      <c r="VIZ848" s="32"/>
      <c r="VJA848" s="32"/>
      <c r="VJB848" s="32"/>
      <c r="VJC848" s="32"/>
      <c r="VJD848" s="32"/>
      <c r="VJE848" s="32"/>
      <c r="VJF848" s="32"/>
      <c r="VJG848" s="32"/>
      <c r="VJH848" s="32"/>
      <c r="VJI848" s="32"/>
      <c r="VJJ848" s="32"/>
      <c r="VJK848" s="32"/>
      <c r="VJL848" s="32"/>
      <c r="VJM848" s="32"/>
      <c r="VJN848" s="32"/>
      <c r="VJO848" s="32"/>
      <c r="VJP848" s="32"/>
      <c r="VJQ848" s="32"/>
      <c r="VJR848" s="32"/>
      <c r="VJS848" s="32"/>
      <c r="VJT848" s="32"/>
      <c r="VJU848" s="32"/>
      <c r="VJV848" s="32"/>
      <c r="VJW848" s="32"/>
      <c r="VJX848" s="32"/>
      <c r="VJY848" s="32"/>
      <c r="VJZ848" s="32"/>
      <c r="VKA848" s="32"/>
      <c r="VKB848" s="32"/>
      <c r="VKC848" s="32"/>
      <c r="VKD848" s="32"/>
      <c r="VKE848" s="32"/>
      <c r="VKF848" s="32"/>
      <c r="VKG848" s="32"/>
      <c r="VKH848" s="32"/>
      <c r="VKI848" s="32"/>
      <c r="VKJ848" s="32"/>
      <c r="VKK848" s="32"/>
      <c r="VKL848" s="32"/>
      <c r="VKM848" s="32"/>
      <c r="VKN848" s="32"/>
      <c r="VKO848" s="32"/>
      <c r="VKP848" s="32"/>
      <c r="VKQ848" s="32"/>
      <c r="VKR848" s="32"/>
      <c r="VKS848" s="32"/>
      <c r="VKT848" s="32"/>
      <c r="VKU848" s="32"/>
      <c r="VKV848" s="32"/>
      <c r="VKW848" s="32"/>
      <c r="VKX848" s="32"/>
      <c r="VKY848" s="32"/>
      <c r="VKZ848" s="32"/>
      <c r="VLA848" s="32"/>
      <c r="VLB848" s="32"/>
      <c r="VLC848" s="32"/>
      <c r="VLD848" s="32"/>
      <c r="VLE848" s="32"/>
      <c r="VLF848" s="32"/>
      <c r="VLG848" s="32"/>
      <c r="VLH848" s="32"/>
      <c r="VLI848" s="32"/>
      <c r="VLJ848" s="32"/>
      <c r="VLK848" s="32"/>
      <c r="VLL848" s="32"/>
      <c r="VLM848" s="32"/>
      <c r="VLN848" s="32"/>
      <c r="VLO848" s="32"/>
      <c r="VLP848" s="32"/>
      <c r="VLQ848" s="32"/>
      <c r="VLR848" s="32"/>
      <c r="VLS848" s="32"/>
      <c r="VLT848" s="32"/>
      <c r="VLU848" s="32"/>
      <c r="VLV848" s="32"/>
      <c r="VLW848" s="32"/>
      <c r="VLX848" s="32"/>
      <c r="VLY848" s="32"/>
      <c r="VLZ848" s="32"/>
      <c r="VMA848" s="32"/>
      <c r="VMB848" s="32"/>
      <c r="VMC848" s="32"/>
      <c r="VMD848" s="32"/>
      <c r="VME848" s="32"/>
      <c r="VMF848" s="32"/>
      <c r="VMG848" s="32"/>
      <c r="VMH848" s="32"/>
      <c r="VMI848" s="32"/>
      <c r="VMJ848" s="32"/>
      <c r="VMK848" s="32"/>
      <c r="VML848" s="32"/>
      <c r="VMM848" s="32"/>
      <c r="VMN848" s="32"/>
      <c r="VMO848" s="32"/>
      <c r="VMP848" s="32"/>
      <c r="VMQ848" s="32"/>
      <c r="VMR848" s="32"/>
      <c r="VMS848" s="32"/>
      <c r="VMT848" s="32"/>
      <c r="VMU848" s="32"/>
      <c r="VMV848" s="32"/>
      <c r="VMW848" s="32"/>
      <c r="VMX848" s="32"/>
      <c r="VMY848" s="32"/>
      <c r="VMZ848" s="32"/>
      <c r="VNA848" s="32"/>
      <c r="VNB848" s="32"/>
      <c r="VNC848" s="32"/>
      <c r="VND848" s="32"/>
      <c r="VNE848" s="32"/>
      <c r="VNF848" s="32"/>
      <c r="VNG848" s="32"/>
      <c r="VNH848" s="32"/>
      <c r="VNI848" s="32"/>
      <c r="VNJ848" s="32"/>
      <c r="VNK848" s="32"/>
      <c r="VNL848" s="32"/>
      <c r="VNM848" s="32"/>
      <c r="VNN848" s="32"/>
      <c r="VNO848" s="32"/>
      <c r="VNP848" s="32"/>
      <c r="VNQ848" s="32"/>
      <c r="VNR848" s="32"/>
      <c r="VNS848" s="32"/>
      <c r="VNT848" s="32"/>
      <c r="VNU848" s="32"/>
      <c r="VNV848" s="32"/>
      <c r="VNW848" s="32"/>
      <c r="VNX848" s="32"/>
      <c r="VNY848" s="32"/>
      <c r="VNZ848" s="32"/>
      <c r="VOA848" s="32"/>
      <c r="VOB848" s="32"/>
      <c r="VOC848" s="32"/>
      <c r="VOD848" s="32"/>
      <c r="VOE848" s="32"/>
      <c r="VOF848" s="32"/>
      <c r="VOG848" s="32"/>
      <c r="VOH848" s="32"/>
      <c r="VOI848" s="32"/>
      <c r="VOJ848" s="32"/>
      <c r="VOK848" s="32"/>
      <c r="VOL848" s="32"/>
      <c r="VOM848" s="32"/>
      <c r="VON848" s="32"/>
      <c r="VOO848" s="32"/>
      <c r="VOP848" s="32"/>
      <c r="VOQ848" s="32"/>
      <c r="VOR848" s="32"/>
      <c r="VOS848" s="32"/>
      <c r="VOT848" s="32"/>
      <c r="VOU848" s="32"/>
      <c r="VOV848" s="32"/>
      <c r="VOW848" s="32"/>
      <c r="VOX848" s="32"/>
      <c r="VOY848" s="32"/>
      <c r="VOZ848" s="32"/>
      <c r="VPA848" s="32"/>
      <c r="VPB848" s="32"/>
      <c r="VPC848" s="32"/>
      <c r="VPD848" s="32"/>
      <c r="VPE848" s="32"/>
      <c r="VPF848" s="32"/>
      <c r="VPG848" s="32"/>
      <c r="VPH848" s="32"/>
      <c r="VPI848" s="32"/>
      <c r="VPJ848" s="32"/>
      <c r="VPK848" s="32"/>
      <c r="VPL848" s="32"/>
      <c r="VPM848" s="32"/>
      <c r="VPN848" s="32"/>
      <c r="VPO848" s="32"/>
      <c r="VPP848" s="32"/>
      <c r="VPQ848" s="32"/>
      <c r="VPR848" s="32"/>
      <c r="VPS848" s="32"/>
      <c r="VPT848" s="32"/>
      <c r="VPU848" s="32"/>
      <c r="VPV848" s="32"/>
      <c r="VPW848" s="32"/>
      <c r="VPX848" s="32"/>
      <c r="VPY848" s="32"/>
      <c r="VPZ848" s="32"/>
      <c r="VQA848" s="32"/>
      <c r="VQB848" s="32"/>
      <c r="VQC848" s="32"/>
      <c r="VQD848" s="32"/>
      <c r="VQE848" s="32"/>
      <c r="VQF848" s="32"/>
      <c r="VQG848" s="32"/>
      <c r="VQH848" s="32"/>
      <c r="VQI848" s="32"/>
      <c r="VQJ848" s="32"/>
      <c r="VQK848" s="32"/>
      <c r="VQL848" s="32"/>
      <c r="VQM848" s="32"/>
      <c r="VQN848" s="32"/>
      <c r="VQO848" s="32"/>
      <c r="VQP848" s="32"/>
      <c r="VQQ848" s="32"/>
      <c r="VQR848" s="32"/>
      <c r="VQS848" s="32"/>
      <c r="VQT848" s="32"/>
      <c r="VQU848" s="32"/>
      <c r="VQV848" s="32"/>
      <c r="VQW848" s="32"/>
      <c r="VQX848" s="32"/>
      <c r="VQY848" s="32"/>
      <c r="VQZ848" s="32"/>
      <c r="VRA848" s="32"/>
      <c r="VRB848" s="32"/>
      <c r="VRC848" s="32"/>
      <c r="VRD848" s="32"/>
      <c r="VRE848" s="32"/>
      <c r="VRF848" s="32"/>
      <c r="VRG848" s="32"/>
      <c r="VRH848" s="32"/>
      <c r="VRI848" s="32"/>
      <c r="VRJ848" s="32"/>
      <c r="VRK848" s="32"/>
      <c r="VRL848" s="32"/>
      <c r="VRM848" s="32"/>
      <c r="VRN848" s="32"/>
      <c r="VRO848" s="32"/>
      <c r="VRP848" s="32"/>
      <c r="VRQ848" s="32"/>
      <c r="VRR848" s="32"/>
      <c r="VRS848" s="32"/>
      <c r="VRT848" s="32"/>
      <c r="VRU848" s="32"/>
      <c r="VRV848" s="32"/>
      <c r="VRW848" s="32"/>
      <c r="VRX848" s="32"/>
      <c r="VRY848" s="32"/>
      <c r="VRZ848" s="32"/>
      <c r="VSA848" s="32"/>
      <c r="VSB848" s="32"/>
      <c r="VSC848" s="32"/>
      <c r="VSD848" s="32"/>
      <c r="VSE848" s="32"/>
      <c r="VSF848" s="32"/>
      <c r="VSG848" s="32"/>
      <c r="VSH848" s="32"/>
      <c r="VSI848" s="32"/>
      <c r="VSJ848" s="32"/>
      <c r="VSK848" s="32"/>
      <c r="VSL848" s="32"/>
      <c r="VSM848" s="32"/>
      <c r="VSN848" s="32"/>
      <c r="VSO848" s="32"/>
      <c r="VSP848" s="32"/>
      <c r="VSQ848" s="32"/>
      <c r="VSR848" s="32"/>
      <c r="VSS848" s="32"/>
      <c r="VST848" s="32"/>
      <c r="VSU848" s="32"/>
      <c r="VSV848" s="32"/>
      <c r="VSW848" s="32"/>
      <c r="VSX848" s="32"/>
      <c r="VSY848" s="32"/>
      <c r="VSZ848" s="32"/>
      <c r="VTA848" s="32"/>
      <c r="VTB848" s="32"/>
      <c r="VTC848" s="32"/>
      <c r="VTD848" s="32"/>
      <c r="VTE848" s="32"/>
      <c r="VTF848" s="32"/>
      <c r="VTG848" s="32"/>
      <c r="VTH848" s="32"/>
      <c r="VTI848" s="32"/>
      <c r="VTJ848" s="32"/>
      <c r="VTK848" s="32"/>
      <c r="VTL848" s="32"/>
      <c r="VTM848" s="32"/>
      <c r="VTN848" s="32"/>
      <c r="VTO848" s="32"/>
      <c r="VTP848" s="32"/>
      <c r="VTQ848" s="32"/>
      <c r="VTR848" s="32"/>
      <c r="VTS848" s="32"/>
      <c r="VTT848" s="32"/>
      <c r="VTU848" s="32"/>
      <c r="VTV848" s="32"/>
      <c r="VTW848" s="32"/>
      <c r="VTX848" s="32"/>
      <c r="VTY848" s="32"/>
      <c r="VTZ848" s="32"/>
      <c r="VUA848" s="32"/>
      <c r="VUB848" s="32"/>
      <c r="VUC848" s="32"/>
      <c r="VUD848" s="32"/>
      <c r="VUE848" s="32"/>
      <c r="VUF848" s="32"/>
      <c r="VUG848" s="32"/>
      <c r="VUH848" s="32"/>
      <c r="VUI848" s="32"/>
      <c r="VUJ848" s="32"/>
      <c r="VUK848" s="32"/>
      <c r="VUL848" s="32"/>
      <c r="VUM848" s="32"/>
      <c r="VUN848" s="32"/>
      <c r="VUO848" s="32"/>
      <c r="VUP848" s="32"/>
      <c r="VUQ848" s="32"/>
      <c r="VUR848" s="32"/>
      <c r="VUS848" s="32"/>
      <c r="VUT848" s="32"/>
      <c r="VUU848" s="32"/>
      <c r="VUV848" s="32"/>
      <c r="VUW848" s="32"/>
      <c r="VUX848" s="32"/>
      <c r="VUY848" s="32"/>
      <c r="VUZ848" s="32"/>
      <c r="VVA848" s="32"/>
      <c r="VVB848" s="32"/>
      <c r="VVC848" s="32"/>
      <c r="VVD848" s="32"/>
      <c r="VVE848" s="32"/>
      <c r="VVF848" s="32"/>
      <c r="VVG848" s="32"/>
      <c r="VVH848" s="32"/>
      <c r="VVI848" s="32"/>
      <c r="VVJ848" s="32"/>
      <c r="VVK848" s="32"/>
      <c r="VVL848" s="32"/>
      <c r="VVM848" s="32"/>
      <c r="VVN848" s="32"/>
      <c r="VVO848" s="32"/>
      <c r="VVP848" s="32"/>
      <c r="VVQ848" s="32"/>
      <c r="VVR848" s="32"/>
      <c r="VVS848" s="32"/>
      <c r="VVT848" s="32"/>
      <c r="VVU848" s="32"/>
      <c r="VVV848" s="32"/>
      <c r="VVW848" s="32"/>
      <c r="VVX848" s="32"/>
      <c r="VVY848" s="32"/>
      <c r="VVZ848" s="32"/>
      <c r="VWA848" s="32"/>
      <c r="VWB848" s="32"/>
      <c r="VWC848" s="32"/>
      <c r="VWD848" s="32"/>
      <c r="VWE848" s="32"/>
      <c r="VWF848" s="32"/>
      <c r="VWG848" s="32"/>
      <c r="VWH848" s="32"/>
      <c r="VWI848" s="32"/>
      <c r="VWJ848" s="32"/>
      <c r="VWK848" s="32"/>
      <c r="VWL848" s="32"/>
      <c r="VWM848" s="32"/>
      <c r="VWN848" s="32"/>
      <c r="VWO848" s="32"/>
      <c r="VWP848" s="32"/>
      <c r="VWQ848" s="32"/>
      <c r="VWR848" s="32"/>
      <c r="VWS848" s="32"/>
      <c r="VWT848" s="32"/>
      <c r="VWU848" s="32"/>
      <c r="VWV848" s="32"/>
      <c r="VWW848" s="32"/>
      <c r="VWX848" s="32"/>
      <c r="VWY848" s="32"/>
      <c r="VWZ848" s="32"/>
      <c r="VXA848" s="32"/>
      <c r="VXB848" s="32"/>
      <c r="VXC848" s="32"/>
      <c r="VXD848" s="32"/>
      <c r="VXE848" s="32"/>
      <c r="VXF848" s="32"/>
      <c r="VXG848" s="32"/>
      <c r="VXH848" s="32"/>
      <c r="VXI848" s="32"/>
      <c r="VXJ848" s="32"/>
      <c r="VXK848" s="32"/>
      <c r="VXL848" s="32"/>
      <c r="VXM848" s="32"/>
      <c r="VXN848" s="32"/>
      <c r="VXO848" s="32"/>
      <c r="VXP848" s="32"/>
      <c r="VXQ848" s="32"/>
      <c r="VXR848" s="32"/>
      <c r="VXS848" s="32"/>
      <c r="VXT848" s="32"/>
      <c r="VXU848" s="32"/>
      <c r="VXV848" s="32"/>
      <c r="VXW848" s="32"/>
      <c r="VXX848" s="32"/>
      <c r="VXY848" s="32"/>
      <c r="VXZ848" s="32"/>
      <c r="VYA848" s="32"/>
      <c r="VYB848" s="32"/>
      <c r="VYC848" s="32"/>
      <c r="VYD848" s="32"/>
      <c r="VYE848" s="32"/>
      <c r="VYF848" s="32"/>
      <c r="VYG848" s="32"/>
      <c r="VYH848" s="32"/>
      <c r="VYI848" s="32"/>
      <c r="VYJ848" s="32"/>
      <c r="VYK848" s="32"/>
      <c r="VYL848" s="32"/>
      <c r="VYM848" s="32"/>
      <c r="VYN848" s="32"/>
      <c r="VYO848" s="32"/>
      <c r="VYP848" s="32"/>
      <c r="VYQ848" s="32"/>
      <c r="VYR848" s="32"/>
      <c r="VYS848" s="32"/>
      <c r="VYT848" s="32"/>
      <c r="VYU848" s="32"/>
      <c r="VYV848" s="32"/>
      <c r="VYW848" s="32"/>
      <c r="VYX848" s="32"/>
      <c r="VYY848" s="32"/>
      <c r="VYZ848" s="32"/>
      <c r="VZA848" s="32"/>
      <c r="VZB848" s="32"/>
      <c r="VZC848" s="32"/>
      <c r="VZD848" s="32"/>
      <c r="VZE848" s="32"/>
      <c r="VZF848" s="32"/>
      <c r="VZG848" s="32"/>
      <c r="VZH848" s="32"/>
      <c r="VZI848" s="32"/>
      <c r="VZJ848" s="32"/>
      <c r="VZK848" s="32"/>
      <c r="VZL848" s="32"/>
      <c r="VZM848" s="32"/>
      <c r="VZN848" s="32"/>
      <c r="VZO848" s="32"/>
      <c r="VZP848" s="32"/>
      <c r="VZQ848" s="32"/>
      <c r="VZR848" s="32"/>
      <c r="VZS848" s="32"/>
      <c r="VZT848" s="32"/>
      <c r="VZU848" s="32"/>
      <c r="VZV848" s="32"/>
      <c r="VZW848" s="32"/>
      <c r="VZX848" s="32"/>
      <c r="VZY848" s="32"/>
      <c r="VZZ848" s="32"/>
      <c r="WAA848" s="32"/>
      <c r="WAB848" s="32"/>
      <c r="WAC848" s="32"/>
      <c r="WAD848" s="32"/>
      <c r="WAE848" s="32"/>
      <c r="WAF848" s="32"/>
      <c r="WAG848" s="32"/>
      <c r="WAH848" s="32"/>
      <c r="WAI848" s="32"/>
      <c r="WAJ848" s="32"/>
      <c r="WAK848" s="32"/>
      <c r="WAL848" s="32"/>
      <c r="WAM848" s="32"/>
      <c r="WAN848" s="32"/>
      <c r="WAO848" s="32"/>
      <c r="WAP848" s="32"/>
      <c r="WAQ848" s="32"/>
      <c r="WAR848" s="32"/>
      <c r="WAS848" s="32"/>
      <c r="WAT848" s="32"/>
      <c r="WAU848" s="32"/>
      <c r="WAV848" s="32"/>
      <c r="WAW848" s="32"/>
      <c r="WAX848" s="32"/>
      <c r="WAY848" s="32"/>
      <c r="WAZ848" s="32"/>
      <c r="WBA848" s="32"/>
      <c r="WBB848" s="32"/>
      <c r="WBC848" s="32"/>
      <c r="WBD848" s="32"/>
      <c r="WBE848" s="32"/>
      <c r="WBF848" s="32"/>
      <c r="WBG848" s="32"/>
      <c r="WBH848" s="32"/>
      <c r="WBI848" s="32"/>
      <c r="WBJ848" s="32"/>
      <c r="WBK848" s="32"/>
      <c r="WBL848" s="32"/>
      <c r="WBM848" s="32"/>
      <c r="WBN848" s="32"/>
      <c r="WBO848" s="32"/>
      <c r="WBP848" s="32"/>
      <c r="WBQ848" s="32"/>
      <c r="WBR848" s="32"/>
      <c r="WBS848" s="32"/>
      <c r="WBT848" s="32"/>
      <c r="WBU848" s="32"/>
      <c r="WBV848" s="32"/>
      <c r="WBW848" s="32"/>
      <c r="WBX848" s="32"/>
      <c r="WBY848" s="32"/>
      <c r="WBZ848" s="32"/>
      <c r="WCA848" s="32"/>
      <c r="WCB848" s="32"/>
      <c r="WCC848" s="32"/>
      <c r="WCD848" s="32"/>
      <c r="WCE848" s="32"/>
      <c r="WCF848" s="32"/>
      <c r="WCG848" s="32"/>
      <c r="WCH848" s="32"/>
      <c r="WCI848" s="32"/>
      <c r="WCJ848" s="32"/>
      <c r="WCK848" s="32"/>
      <c r="WCL848" s="32"/>
      <c r="WCM848" s="32"/>
      <c r="WCN848" s="32"/>
      <c r="WCO848" s="32"/>
      <c r="WCP848" s="32"/>
      <c r="WCQ848" s="32"/>
      <c r="WCR848" s="32"/>
      <c r="WCS848" s="32"/>
      <c r="WCT848" s="32"/>
      <c r="WCU848" s="32"/>
      <c r="WCV848" s="32"/>
      <c r="WCW848" s="32"/>
      <c r="WCX848" s="32"/>
      <c r="WCY848" s="32"/>
      <c r="WCZ848" s="32"/>
      <c r="WDA848" s="32"/>
      <c r="WDB848" s="32"/>
      <c r="WDC848" s="32"/>
      <c r="WDD848" s="32"/>
      <c r="WDE848" s="32"/>
      <c r="WDF848" s="32"/>
      <c r="WDG848" s="32"/>
      <c r="WDH848" s="32"/>
      <c r="WDI848" s="32"/>
      <c r="WDJ848" s="32"/>
      <c r="WDK848" s="32"/>
      <c r="WDL848" s="32"/>
      <c r="WDM848" s="32"/>
      <c r="WDN848" s="32"/>
      <c r="WDO848" s="32"/>
      <c r="WDP848" s="32"/>
      <c r="WDQ848" s="32"/>
      <c r="WDR848" s="32"/>
      <c r="WDS848" s="32"/>
      <c r="WDT848" s="32"/>
      <c r="WDU848" s="32"/>
      <c r="WDV848" s="32"/>
      <c r="WDW848" s="32"/>
      <c r="WDX848" s="32"/>
      <c r="WDY848" s="32"/>
      <c r="WDZ848" s="32"/>
      <c r="WEA848" s="32"/>
      <c r="WEB848" s="32"/>
      <c r="WEC848" s="32"/>
      <c r="WED848" s="32"/>
      <c r="WEE848" s="32"/>
      <c r="WEF848" s="32"/>
      <c r="WEG848" s="32"/>
      <c r="WEH848" s="32"/>
      <c r="WEI848" s="32"/>
      <c r="WEJ848" s="32"/>
      <c r="WEK848" s="32"/>
      <c r="WEL848" s="32"/>
      <c r="WEM848" s="32"/>
      <c r="WEN848" s="32"/>
      <c r="WEO848" s="32"/>
      <c r="WEP848" s="32"/>
      <c r="WEQ848" s="32"/>
      <c r="WER848" s="32"/>
      <c r="WES848" s="32"/>
      <c r="WET848" s="32"/>
      <c r="WEU848" s="32"/>
      <c r="WEV848" s="32"/>
      <c r="WEW848" s="32"/>
      <c r="WEX848" s="32"/>
      <c r="WEY848" s="32"/>
      <c r="WEZ848" s="32"/>
      <c r="WFA848" s="32"/>
      <c r="WFB848" s="32"/>
      <c r="WFC848" s="32"/>
      <c r="WFD848" s="32"/>
      <c r="WFE848" s="32"/>
      <c r="WFF848" s="32"/>
      <c r="WFG848" s="32"/>
      <c r="WFH848" s="32"/>
      <c r="WFI848" s="32"/>
      <c r="WFJ848" s="32"/>
      <c r="WFK848" s="32"/>
      <c r="WFL848" s="32"/>
      <c r="WFM848" s="32"/>
      <c r="WFN848" s="32"/>
      <c r="WFO848" s="32"/>
      <c r="WFP848" s="32"/>
      <c r="WFQ848" s="32"/>
      <c r="WFR848" s="32"/>
      <c r="WFS848" s="32"/>
      <c r="WFT848" s="32"/>
      <c r="WFU848" s="32"/>
      <c r="WFV848" s="32"/>
      <c r="WFW848" s="32"/>
      <c r="WFX848" s="32"/>
      <c r="WFY848" s="32"/>
      <c r="WFZ848" s="32"/>
      <c r="WGA848" s="32"/>
      <c r="WGB848" s="32"/>
      <c r="WGC848" s="32"/>
      <c r="WGD848" s="32"/>
      <c r="WGE848" s="32"/>
      <c r="WGF848" s="32"/>
      <c r="WGG848" s="32"/>
      <c r="WGH848" s="32"/>
      <c r="WGI848" s="32"/>
      <c r="WGJ848" s="32"/>
      <c r="WGK848" s="32"/>
      <c r="WGL848" s="32"/>
      <c r="WGM848" s="32"/>
      <c r="WGN848" s="32"/>
      <c r="WGO848" s="32"/>
      <c r="WGP848" s="32"/>
      <c r="WGQ848" s="32"/>
      <c r="WGR848" s="32"/>
      <c r="WGS848" s="32"/>
      <c r="WGT848" s="32"/>
      <c r="WGU848" s="32"/>
      <c r="WGV848" s="32"/>
      <c r="WGW848" s="32"/>
      <c r="WGX848" s="32"/>
      <c r="WGY848" s="32"/>
      <c r="WGZ848" s="32"/>
      <c r="WHA848" s="32"/>
      <c r="WHB848" s="32"/>
      <c r="WHC848" s="32"/>
      <c r="WHD848" s="32"/>
      <c r="WHE848" s="32"/>
      <c r="WHF848" s="32"/>
      <c r="WHG848" s="32"/>
      <c r="WHH848" s="32"/>
      <c r="WHI848" s="32"/>
      <c r="WHJ848" s="32"/>
      <c r="WHK848" s="32"/>
      <c r="WHL848" s="32"/>
      <c r="WHM848" s="32"/>
      <c r="WHN848" s="32"/>
      <c r="WHO848" s="32"/>
      <c r="WHP848" s="32"/>
      <c r="WHQ848" s="32"/>
      <c r="WHR848" s="32"/>
      <c r="WHS848" s="32"/>
      <c r="WHT848" s="32"/>
      <c r="WHU848" s="32"/>
      <c r="WHV848" s="32"/>
      <c r="WHW848" s="32"/>
      <c r="WHX848" s="32"/>
      <c r="WHY848" s="32"/>
      <c r="WHZ848" s="32"/>
      <c r="WIA848" s="32"/>
      <c r="WIB848" s="32"/>
      <c r="WIC848" s="32"/>
      <c r="WID848" s="32"/>
      <c r="WIE848" s="32"/>
      <c r="WIF848" s="32"/>
      <c r="WIG848" s="32"/>
      <c r="WIH848" s="32"/>
      <c r="WII848" s="32"/>
      <c r="WIJ848" s="32"/>
      <c r="WIK848" s="32"/>
      <c r="WIL848" s="32"/>
      <c r="WIM848" s="32"/>
      <c r="WIN848" s="32"/>
      <c r="WIO848" s="32"/>
      <c r="WIP848" s="32"/>
      <c r="WIQ848" s="32"/>
      <c r="WIR848" s="32"/>
      <c r="WIS848" s="32"/>
      <c r="WIT848" s="32"/>
      <c r="WIU848" s="32"/>
      <c r="WIV848" s="32"/>
      <c r="WIW848" s="32"/>
      <c r="WIX848" s="32"/>
      <c r="WIY848" s="32"/>
      <c r="WIZ848" s="32"/>
      <c r="WJA848" s="32"/>
      <c r="WJB848" s="32"/>
      <c r="WJC848" s="32"/>
      <c r="WJD848" s="32"/>
      <c r="WJE848" s="32"/>
      <c r="WJF848" s="32"/>
      <c r="WJG848" s="32"/>
      <c r="WJH848" s="32"/>
      <c r="WJI848" s="32"/>
      <c r="WJJ848" s="32"/>
      <c r="WJK848" s="32"/>
      <c r="WJL848" s="32"/>
      <c r="WJM848" s="32"/>
      <c r="WJN848" s="32"/>
      <c r="WJO848" s="32"/>
      <c r="WJP848" s="32"/>
      <c r="WJQ848" s="32"/>
      <c r="WJR848" s="32"/>
      <c r="WJS848" s="32"/>
      <c r="WJT848" s="32"/>
      <c r="WJU848" s="32"/>
      <c r="WJV848" s="32"/>
      <c r="WJW848" s="32"/>
      <c r="WJX848" s="32"/>
      <c r="WJY848" s="32"/>
      <c r="WJZ848" s="32"/>
      <c r="WKA848" s="32"/>
      <c r="WKB848" s="32"/>
      <c r="WKC848" s="32"/>
      <c r="WKD848" s="32"/>
      <c r="WKE848" s="32"/>
      <c r="WKF848" s="32"/>
      <c r="WKG848" s="32"/>
      <c r="WKH848" s="32"/>
      <c r="WKI848" s="32"/>
      <c r="WKJ848" s="32"/>
      <c r="WKK848" s="32"/>
      <c r="WKL848" s="32"/>
      <c r="WKM848" s="32"/>
      <c r="WKN848" s="32"/>
      <c r="WKO848" s="32"/>
      <c r="WKP848" s="32"/>
      <c r="WKQ848" s="32"/>
      <c r="WKR848" s="32"/>
      <c r="WKS848" s="32"/>
      <c r="WKT848" s="32"/>
      <c r="WKU848" s="32"/>
      <c r="WKV848" s="32"/>
      <c r="WKW848" s="32"/>
      <c r="WKX848" s="32"/>
      <c r="WKY848" s="32"/>
      <c r="WKZ848" s="32"/>
      <c r="WLA848" s="32"/>
      <c r="WLB848" s="32"/>
      <c r="WLC848" s="32"/>
      <c r="WLD848" s="32"/>
      <c r="WLE848" s="32"/>
      <c r="WLF848" s="32"/>
      <c r="WLG848" s="32"/>
      <c r="WLH848" s="32"/>
      <c r="WLI848" s="32"/>
      <c r="WLJ848" s="32"/>
      <c r="WLK848" s="32"/>
      <c r="WLL848" s="32"/>
      <c r="WLM848" s="32"/>
      <c r="WLN848" s="32"/>
      <c r="WLO848" s="32"/>
      <c r="WLP848" s="32"/>
      <c r="WLQ848" s="32"/>
      <c r="WLR848" s="32"/>
      <c r="WLS848" s="32"/>
      <c r="WLT848" s="32"/>
      <c r="WLU848" s="32"/>
      <c r="WLV848" s="32"/>
      <c r="WLW848" s="32"/>
      <c r="WLX848" s="32"/>
      <c r="WLY848" s="32"/>
      <c r="WLZ848" s="32"/>
      <c r="WMA848" s="32"/>
      <c r="WMB848" s="32"/>
      <c r="WMC848" s="32"/>
      <c r="WMD848" s="32"/>
      <c r="WME848" s="32"/>
      <c r="WMF848" s="32"/>
      <c r="WMG848" s="32"/>
      <c r="WMH848" s="32"/>
      <c r="WMI848" s="32"/>
      <c r="WMJ848" s="32"/>
      <c r="WMK848" s="32"/>
      <c r="WML848" s="32"/>
      <c r="WMM848" s="32"/>
      <c r="WMN848" s="32"/>
      <c r="WMO848" s="32"/>
      <c r="WMP848" s="32"/>
      <c r="WMQ848" s="32"/>
      <c r="WMR848" s="32"/>
      <c r="WMS848" s="32"/>
      <c r="WMT848" s="32"/>
      <c r="WMU848" s="32"/>
      <c r="WMV848" s="32"/>
      <c r="WMW848" s="32"/>
      <c r="WMX848" s="32"/>
      <c r="WMY848" s="32"/>
      <c r="WMZ848" s="32"/>
      <c r="WNA848" s="32"/>
      <c r="WNB848" s="32"/>
      <c r="WNC848" s="32"/>
      <c r="WND848" s="32"/>
      <c r="WNE848" s="32"/>
      <c r="WNF848" s="32"/>
      <c r="WNG848" s="32"/>
      <c r="WNH848" s="32"/>
      <c r="WNI848" s="32"/>
      <c r="WNJ848" s="32"/>
      <c r="WNK848" s="32"/>
      <c r="WNL848" s="32"/>
      <c r="WNM848" s="32"/>
      <c r="WNN848" s="32"/>
      <c r="WNO848" s="32"/>
      <c r="WNP848" s="32"/>
      <c r="WNQ848" s="32"/>
      <c r="WNR848" s="32"/>
      <c r="WNS848" s="32"/>
      <c r="WNT848" s="32"/>
      <c r="WNU848" s="32"/>
      <c r="WNV848" s="32"/>
      <c r="WNW848" s="32"/>
      <c r="WNX848" s="32"/>
      <c r="WNY848" s="32"/>
      <c r="WNZ848" s="32"/>
      <c r="WOA848" s="32"/>
      <c r="WOB848" s="32"/>
      <c r="WOC848" s="32"/>
      <c r="WOD848" s="32"/>
      <c r="WOE848" s="32"/>
      <c r="WOF848" s="32"/>
      <c r="WOG848" s="32"/>
      <c r="WOH848" s="32"/>
      <c r="WOI848" s="32"/>
      <c r="WOJ848" s="32"/>
      <c r="WOK848" s="32"/>
      <c r="WOL848" s="32"/>
      <c r="WOM848" s="32"/>
      <c r="WON848" s="32"/>
      <c r="WOO848" s="32"/>
      <c r="WOP848" s="32"/>
      <c r="WOQ848" s="32"/>
      <c r="WOR848" s="32"/>
      <c r="WOS848" s="32"/>
      <c r="WOT848" s="32"/>
      <c r="WOU848" s="32"/>
      <c r="WOV848" s="32"/>
      <c r="WOW848" s="32"/>
      <c r="WOX848" s="32"/>
      <c r="WOY848" s="32"/>
      <c r="WOZ848" s="32"/>
      <c r="WPA848" s="32"/>
      <c r="WPB848" s="32"/>
      <c r="WPC848" s="32"/>
      <c r="WPD848" s="32"/>
      <c r="WPE848" s="32"/>
      <c r="WPF848" s="32"/>
      <c r="WPG848" s="32"/>
      <c r="WPH848" s="32"/>
      <c r="WPI848" s="32"/>
      <c r="WPJ848" s="32"/>
      <c r="WPK848" s="32"/>
      <c r="WPL848" s="32"/>
      <c r="WPM848" s="32"/>
      <c r="WPN848" s="32"/>
      <c r="WPO848" s="32"/>
      <c r="WPP848" s="32"/>
      <c r="WPQ848" s="32"/>
      <c r="WPR848" s="32"/>
      <c r="WPS848" s="32"/>
      <c r="WPT848" s="32"/>
      <c r="WPU848" s="32"/>
      <c r="WPV848" s="32"/>
      <c r="WPW848" s="32"/>
      <c r="WPX848" s="32"/>
      <c r="WPY848" s="32"/>
      <c r="WPZ848" s="32"/>
      <c r="WQA848" s="32"/>
      <c r="WQB848" s="32"/>
      <c r="WQC848" s="32"/>
      <c r="WQD848" s="32"/>
      <c r="WQE848" s="32"/>
      <c r="WQF848" s="32"/>
      <c r="WQG848" s="32"/>
      <c r="WQH848" s="32"/>
      <c r="WQI848" s="32"/>
      <c r="WQJ848" s="32"/>
      <c r="WQK848" s="32"/>
      <c r="WQL848" s="32"/>
      <c r="WQM848" s="32"/>
      <c r="WQN848" s="32"/>
      <c r="WQO848" s="32"/>
      <c r="WQP848" s="32"/>
      <c r="WQQ848" s="32"/>
      <c r="WQR848" s="32"/>
      <c r="WQS848" s="32"/>
      <c r="WQT848" s="32"/>
      <c r="WQU848" s="32"/>
      <c r="WQV848" s="32"/>
      <c r="WQW848" s="32"/>
      <c r="WQX848" s="32"/>
      <c r="WQY848" s="32"/>
      <c r="WQZ848" s="32"/>
      <c r="WRA848" s="32"/>
      <c r="WRB848" s="32"/>
      <c r="WRC848" s="32"/>
      <c r="WRD848" s="32"/>
      <c r="WRE848" s="32"/>
      <c r="WRF848" s="32"/>
      <c r="WRG848" s="32"/>
      <c r="WRH848" s="32"/>
      <c r="WRI848" s="32"/>
      <c r="WRJ848" s="32"/>
      <c r="WRK848" s="32"/>
      <c r="WRL848" s="32"/>
      <c r="WRM848" s="32"/>
      <c r="WRN848" s="32"/>
      <c r="WRO848" s="32"/>
      <c r="WRP848" s="32"/>
      <c r="WRQ848" s="32"/>
      <c r="WRR848" s="32"/>
      <c r="WRS848" s="32"/>
      <c r="WRT848" s="32"/>
      <c r="WRU848" s="32"/>
      <c r="WRV848" s="32"/>
      <c r="WRW848" s="32"/>
      <c r="WRX848" s="32"/>
      <c r="WRY848" s="32"/>
      <c r="WRZ848" s="32"/>
      <c r="WSA848" s="32"/>
      <c r="WSB848" s="32"/>
      <c r="WSC848" s="32"/>
      <c r="WSD848" s="32"/>
      <c r="WSE848" s="32"/>
      <c r="WSF848" s="32"/>
      <c r="WSG848" s="32"/>
      <c r="WSH848" s="32"/>
      <c r="WSI848" s="32"/>
      <c r="WSJ848" s="32"/>
      <c r="WSK848" s="32"/>
      <c r="WSL848" s="32"/>
      <c r="WSM848" s="32"/>
      <c r="WSN848" s="32"/>
      <c r="WSO848" s="32"/>
      <c r="WSP848" s="32"/>
      <c r="WSQ848" s="32"/>
      <c r="WSR848" s="32"/>
      <c r="WSS848" s="32"/>
      <c r="WST848" s="32"/>
      <c r="WSU848" s="32"/>
      <c r="WSV848" s="32"/>
      <c r="WSW848" s="32"/>
      <c r="WSX848" s="32"/>
      <c r="WSY848" s="32"/>
      <c r="WSZ848" s="32"/>
      <c r="WTA848" s="32"/>
      <c r="WTB848" s="32"/>
      <c r="WTC848" s="32"/>
      <c r="WTD848" s="32"/>
      <c r="WTE848" s="32"/>
      <c r="WTF848" s="32"/>
      <c r="WTG848" s="32"/>
      <c r="WTH848" s="32"/>
      <c r="WTI848" s="32"/>
      <c r="WTJ848" s="32"/>
      <c r="WTK848" s="32"/>
      <c r="WTL848" s="32"/>
      <c r="WTM848" s="32"/>
      <c r="WTN848" s="32"/>
      <c r="WTO848" s="32"/>
      <c r="WTP848" s="32"/>
      <c r="WTQ848" s="32"/>
      <c r="WTR848" s="32"/>
      <c r="WTS848" s="32"/>
      <c r="WTT848" s="32"/>
      <c r="WTU848" s="32"/>
      <c r="WTV848" s="32"/>
      <c r="WTW848" s="32"/>
      <c r="WTX848" s="32"/>
      <c r="WTY848" s="32"/>
      <c r="WTZ848" s="32"/>
      <c r="WUA848" s="32"/>
      <c r="WUB848" s="32"/>
      <c r="WUC848" s="32"/>
      <c r="WUD848" s="32"/>
      <c r="WUE848" s="32"/>
      <c r="WUF848" s="32"/>
      <c r="WUG848" s="32"/>
      <c r="WUH848" s="32"/>
      <c r="WUI848" s="32"/>
      <c r="WUJ848" s="32"/>
      <c r="WUK848" s="32"/>
      <c r="WUL848" s="32"/>
      <c r="WUM848" s="32"/>
      <c r="WUN848" s="32"/>
      <c r="WUO848" s="32"/>
      <c r="WUP848" s="32"/>
      <c r="WUQ848" s="32"/>
      <c r="WUR848" s="32"/>
      <c r="WUS848" s="32"/>
      <c r="WUT848" s="32"/>
      <c r="WUU848" s="32"/>
      <c r="WUV848" s="32"/>
      <c r="WUW848" s="32"/>
      <c r="WUX848" s="32"/>
      <c r="WUY848" s="32"/>
      <c r="WUZ848" s="32"/>
      <c r="WVA848" s="32"/>
      <c r="WVB848" s="32"/>
      <c r="WVC848" s="32"/>
      <c r="WVD848" s="32"/>
      <c r="WVE848" s="32"/>
      <c r="WVF848" s="32"/>
      <c r="WVG848" s="32"/>
      <c r="WVH848" s="32"/>
      <c r="WVI848" s="32"/>
      <c r="WVJ848" s="32"/>
      <c r="WVK848" s="32"/>
      <c r="WVL848" s="32"/>
      <c r="WVM848" s="32"/>
      <c r="WVN848" s="32"/>
      <c r="WVO848" s="32"/>
      <c r="WVP848" s="32"/>
      <c r="WVQ848" s="32"/>
      <c r="WVR848" s="32"/>
      <c r="WVS848" s="32"/>
      <c r="WVT848" s="32"/>
      <c r="WVU848" s="32"/>
      <c r="WVV848" s="32"/>
      <c r="WVW848" s="32"/>
      <c r="WVX848" s="32"/>
      <c r="WVY848" s="32"/>
      <c r="WVZ848" s="32"/>
      <c r="WWA848" s="32"/>
      <c r="WWB848" s="32"/>
      <c r="WWC848" s="32"/>
      <c r="WWD848" s="32"/>
      <c r="WWE848" s="32"/>
      <c r="WWF848" s="32"/>
      <c r="WWG848" s="32"/>
      <c r="WWH848" s="32"/>
      <c r="WWI848" s="32"/>
      <c r="WWJ848" s="32"/>
      <c r="WWK848" s="32"/>
      <c r="WWL848" s="32"/>
      <c r="WWM848" s="32"/>
      <c r="WWN848" s="32"/>
      <c r="WWO848" s="32"/>
      <c r="WWP848" s="32"/>
      <c r="WWQ848" s="32"/>
      <c r="WWR848" s="32"/>
      <c r="WWS848" s="32"/>
      <c r="WWT848" s="32"/>
      <c r="WWU848" s="32"/>
      <c r="WWV848" s="32"/>
      <c r="WWW848" s="32"/>
      <c r="WWX848" s="32"/>
      <c r="WWY848" s="32"/>
      <c r="WWZ848" s="32"/>
      <c r="WXA848" s="32"/>
      <c r="WXB848" s="32"/>
      <c r="WXC848" s="32"/>
      <c r="WXD848" s="32"/>
      <c r="WXE848" s="32"/>
      <c r="WXF848" s="32"/>
      <c r="WXG848" s="32"/>
      <c r="WXH848" s="32"/>
      <c r="WXI848" s="32"/>
      <c r="WXJ848" s="32"/>
      <c r="WXK848" s="32"/>
      <c r="WXL848" s="32"/>
      <c r="WXM848" s="32"/>
      <c r="WXN848" s="32"/>
      <c r="WXO848" s="32"/>
      <c r="WXP848" s="32"/>
      <c r="WXQ848" s="32"/>
      <c r="WXR848" s="32"/>
      <c r="WXS848" s="32"/>
      <c r="WXT848" s="32"/>
      <c r="WXU848" s="32"/>
      <c r="WXV848" s="32"/>
      <c r="WXW848" s="32"/>
      <c r="WXX848" s="32"/>
      <c r="WXY848" s="32"/>
      <c r="WXZ848" s="32"/>
      <c r="WYA848" s="32"/>
      <c r="WYB848" s="32"/>
      <c r="WYC848" s="32"/>
      <c r="WYD848" s="32"/>
      <c r="WYE848" s="32"/>
      <c r="WYF848" s="32"/>
      <c r="WYG848" s="32"/>
      <c r="WYH848" s="32"/>
      <c r="WYI848" s="32"/>
      <c r="WYJ848" s="32"/>
      <c r="WYK848" s="32"/>
      <c r="WYL848" s="32"/>
      <c r="WYM848" s="32"/>
      <c r="WYN848" s="32"/>
      <c r="WYO848" s="32"/>
      <c r="WYP848" s="32"/>
      <c r="WYQ848" s="32"/>
      <c r="WYR848" s="32"/>
      <c r="WYS848" s="32"/>
      <c r="WYT848" s="32"/>
      <c r="WYU848" s="32"/>
      <c r="WYV848" s="32"/>
      <c r="WYW848" s="32"/>
      <c r="WYX848" s="32"/>
      <c r="WYY848" s="32"/>
      <c r="WYZ848" s="32"/>
      <c r="WZA848" s="32"/>
      <c r="WZB848" s="32"/>
      <c r="WZC848" s="32"/>
      <c r="WZD848" s="32"/>
      <c r="WZE848" s="32"/>
      <c r="WZF848" s="32"/>
      <c r="WZG848" s="32"/>
      <c r="WZH848" s="32"/>
      <c r="WZI848" s="32"/>
      <c r="WZJ848" s="32"/>
      <c r="WZK848" s="32"/>
      <c r="WZL848" s="32"/>
      <c r="WZM848" s="32"/>
      <c r="WZN848" s="32"/>
      <c r="WZO848" s="32"/>
      <c r="WZP848" s="32"/>
      <c r="WZQ848" s="32"/>
      <c r="WZR848" s="32"/>
      <c r="WZS848" s="32"/>
      <c r="WZT848" s="32"/>
      <c r="WZU848" s="32"/>
      <c r="WZV848" s="32"/>
      <c r="WZW848" s="32"/>
      <c r="WZX848" s="32"/>
      <c r="WZY848" s="32"/>
      <c r="WZZ848" s="32"/>
      <c r="XAA848" s="32"/>
      <c r="XAB848" s="32"/>
      <c r="XAC848" s="32"/>
      <c r="XAD848" s="32"/>
      <c r="XAE848" s="32"/>
      <c r="XAF848" s="32"/>
      <c r="XAG848" s="32"/>
      <c r="XAH848" s="32"/>
      <c r="XAI848" s="32"/>
      <c r="XAJ848" s="32"/>
      <c r="XAK848" s="32"/>
      <c r="XAL848" s="32"/>
      <c r="XAM848" s="32"/>
      <c r="XAN848" s="32"/>
      <c r="XAO848" s="32"/>
      <c r="XAP848" s="32"/>
      <c r="XAQ848" s="32"/>
      <c r="XAR848" s="32"/>
      <c r="XAS848" s="32"/>
      <c r="XAT848" s="32"/>
      <c r="XAU848" s="32"/>
      <c r="XAV848" s="32"/>
      <c r="XAW848" s="32"/>
      <c r="XAX848" s="32"/>
      <c r="XAY848" s="32"/>
      <c r="XAZ848" s="32"/>
      <c r="XBA848" s="32"/>
      <c r="XBB848" s="32"/>
      <c r="XBC848" s="32"/>
      <c r="XBD848" s="32"/>
      <c r="XBE848" s="32"/>
      <c r="XBF848" s="32"/>
      <c r="XBG848" s="32"/>
      <c r="XBH848" s="32"/>
      <c r="XBI848" s="32"/>
      <c r="XBJ848" s="32"/>
      <c r="XBK848" s="32"/>
      <c r="XBL848" s="32"/>
      <c r="XBM848" s="32"/>
      <c r="XBN848" s="32"/>
      <c r="XBO848" s="32"/>
      <c r="XBP848" s="32"/>
      <c r="XBQ848" s="32"/>
      <c r="XBR848" s="32"/>
      <c r="XBS848" s="32"/>
      <c r="XBT848" s="32"/>
      <c r="XBU848" s="32"/>
      <c r="XBV848" s="32"/>
      <c r="XBW848" s="32"/>
      <c r="XBX848" s="32"/>
      <c r="XBY848" s="32"/>
      <c r="XBZ848" s="32"/>
      <c r="XCA848" s="32"/>
      <c r="XCB848" s="32"/>
      <c r="XCC848" s="32"/>
      <c r="XCD848" s="32"/>
      <c r="XCE848" s="32"/>
      <c r="XCF848" s="32"/>
      <c r="XCG848" s="32"/>
      <c r="XCH848" s="32"/>
      <c r="XCI848" s="32"/>
      <c r="XCJ848" s="32"/>
      <c r="XCK848" s="32"/>
      <c r="XCL848" s="32"/>
      <c r="XCM848" s="32"/>
      <c r="XCN848" s="32"/>
      <c r="XCO848" s="32"/>
      <c r="XCP848" s="32"/>
      <c r="XCQ848" s="32"/>
      <c r="XCR848" s="32"/>
      <c r="XCS848" s="32"/>
      <c r="XCT848" s="32"/>
      <c r="XCU848" s="32"/>
      <c r="XCV848" s="32"/>
      <c r="XCW848" s="32"/>
      <c r="XCX848" s="32"/>
      <c r="XCY848" s="32"/>
      <c r="XCZ848" s="32"/>
      <c r="XDA848" s="32"/>
      <c r="XDB848" s="32"/>
      <c r="XDC848" s="32"/>
      <c r="XDD848" s="32"/>
      <c r="XDE848" s="32"/>
      <c r="XDF848" s="32"/>
      <c r="XDG848" s="32"/>
      <c r="XDH848" s="32"/>
      <c r="XDI848" s="32"/>
      <c r="XDJ848" s="32"/>
      <c r="XDK848" s="32"/>
      <c r="XDL848" s="32"/>
      <c r="XDM848" s="32"/>
      <c r="XDN848" s="32"/>
      <c r="XDO848" s="32"/>
      <c r="XDP848" s="32"/>
      <c r="XDQ848" s="32"/>
      <c r="XDR848" s="32"/>
      <c r="XDS848" s="32"/>
      <c r="XDT848" s="32"/>
      <c r="XDU848" s="32"/>
      <c r="XDV848" s="32"/>
      <c r="XDW848" s="32"/>
      <c r="XDX848" s="32"/>
      <c r="XDY848" s="32"/>
      <c r="XDZ848" s="32"/>
      <c r="XEA848" s="32"/>
      <c r="XEB848" s="32"/>
      <c r="XEC848" s="32"/>
      <c r="XED848" s="32"/>
      <c r="XEE848" s="32"/>
      <c r="XEF848" s="32"/>
      <c r="XEG848" s="32"/>
      <c r="XEH848" s="32"/>
      <c r="XEI848" s="32"/>
      <c r="XEJ848" s="32"/>
      <c r="XEK848" s="32"/>
      <c r="XEL848" s="32"/>
      <c r="XEM848" s="32"/>
      <c r="XEN848" s="32"/>
      <c r="XEO848" s="32"/>
      <c r="XEP848" s="32"/>
      <c r="XEQ848" s="32"/>
      <c r="XER848" s="32"/>
      <c r="XES848" s="32"/>
      <c r="XET848" s="32"/>
      <c r="XEU848" s="32"/>
      <c r="XEV848" s="32"/>
      <c r="XEW848" s="32"/>
      <c r="XEX848" s="32"/>
    </row>
    <row r="849" spans="1:16378" s="47" customFormat="1" hidden="1" x14ac:dyDescent="0.25">
      <c r="A849" s="48"/>
      <c r="C849" s="49"/>
      <c r="D849" s="50"/>
      <c r="E849" s="51"/>
      <c r="F849" s="51"/>
      <c r="G849" s="51"/>
      <c r="H849" s="52"/>
      <c r="I849" s="53"/>
      <c r="J849" s="54"/>
      <c r="K849" s="55"/>
      <c r="L849" s="35"/>
      <c r="M849" s="51"/>
      <c r="N849" s="51"/>
      <c r="O849" s="51"/>
      <c r="P849" s="51"/>
      <c r="Q849" s="56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6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6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32"/>
      <c r="BR849" s="32"/>
      <c r="BS849" s="32"/>
      <c r="BT849" s="32"/>
      <c r="BU849" s="32"/>
      <c r="BV849" s="32"/>
      <c r="BW849" s="32"/>
      <c r="BX849" s="32"/>
      <c r="BY849" s="32"/>
      <c r="BZ849" s="32"/>
      <c r="CA849" s="32"/>
      <c r="CB849" s="32"/>
      <c r="CC849" s="32"/>
      <c r="CD849" s="32"/>
      <c r="CE849" s="32"/>
      <c r="CF849" s="32"/>
      <c r="CG849" s="32"/>
      <c r="CH849" s="32"/>
      <c r="CI849" s="32"/>
      <c r="CJ849" s="32"/>
      <c r="CK849" s="32"/>
      <c r="CL849" s="32"/>
      <c r="CM849" s="32"/>
      <c r="CN849" s="32"/>
      <c r="CO849" s="32"/>
      <c r="CP849" s="32"/>
      <c r="CQ849" s="32"/>
      <c r="CR849" s="32"/>
      <c r="CS849" s="32"/>
      <c r="CT849" s="32"/>
      <c r="CU849" s="32"/>
      <c r="CV849" s="32"/>
      <c r="CW849" s="32"/>
      <c r="CX849" s="32"/>
      <c r="CY849" s="32"/>
      <c r="CZ849" s="32"/>
      <c r="DA849" s="32"/>
      <c r="DB849" s="32"/>
      <c r="DC849" s="32"/>
      <c r="DD849" s="32"/>
      <c r="DE849" s="32"/>
      <c r="DF849" s="32"/>
      <c r="DG849" s="32"/>
      <c r="DH849" s="32"/>
      <c r="DI849" s="32"/>
      <c r="DJ849" s="32"/>
      <c r="DK849" s="32"/>
      <c r="DL849" s="32"/>
      <c r="DM849" s="32"/>
      <c r="DN849" s="32"/>
      <c r="DO849" s="32"/>
      <c r="DP849" s="32"/>
      <c r="DQ849" s="32"/>
      <c r="DR849" s="32"/>
      <c r="DS849" s="32"/>
      <c r="DT849" s="32"/>
      <c r="DU849" s="32"/>
      <c r="DV849" s="32"/>
      <c r="DW849" s="32"/>
      <c r="DX849" s="32"/>
      <c r="DY849" s="32"/>
      <c r="DZ849" s="32"/>
      <c r="EA849" s="32"/>
      <c r="EB849" s="32"/>
      <c r="EC849" s="32"/>
      <c r="ED849" s="32"/>
      <c r="EE849" s="32"/>
      <c r="EF849" s="32"/>
      <c r="EG849" s="32"/>
      <c r="EH849" s="32"/>
      <c r="EI849" s="32"/>
      <c r="EJ849" s="32"/>
      <c r="EK849" s="32"/>
      <c r="EL849" s="32"/>
      <c r="EM849" s="32"/>
      <c r="EN849" s="32"/>
      <c r="EO849" s="32"/>
      <c r="EP849" s="32"/>
      <c r="EQ849" s="32"/>
      <c r="ER849" s="32"/>
      <c r="ES849" s="32"/>
      <c r="ET849" s="32"/>
      <c r="EU849" s="32"/>
      <c r="EV849" s="32"/>
      <c r="EW849" s="32"/>
      <c r="EX849" s="32"/>
      <c r="EY849" s="32"/>
      <c r="EZ849" s="32"/>
      <c r="FA849" s="32"/>
      <c r="FB849" s="32"/>
      <c r="FC849" s="32"/>
      <c r="FD849" s="32"/>
      <c r="FE849" s="32"/>
      <c r="FF849" s="32"/>
      <c r="FG849" s="32"/>
      <c r="FH849" s="32"/>
      <c r="FI849" s="32"/>
      <c r="FJ849" s="32"/>
      <c r="FK849" s="32"/>
      <c r="FL849" s="32"/>
      <c r="FM849" s="32"/>
      <c r="FN849" s="32"/>
      <c r="FO849" s="32"/>
      <c r="FP849" s="32"/>
      <c r="FQ849" s="32"/>
      <c r="FR849" s="32"/>
      <c r="FS849" s="32"/>
      <c r="FT849" s="32"/>
      <c r="FU849" s="32"/>
      <c r="FV849" s="32"/>
      <c r="FW849" s="32"/>
      <c r="FX849" s="32"/>
      <c r="FY849" s="32"/>
      <c r="FZ849" s="32"/>
      <c r="GA849" s="32"/>
      <c r="GB849" s="32"/>
      <c r="GC849" s="32"/>
      <c r="GD849" s="32"/>
      <c r="GE849" s="32"/>
      <c r="GF849" s="32"/>
      <c r="GG849" s="32"/>
      <c r="GH849" s="32"/>
      <c r="GI849" s="32"/>
      <c r="GJ849" s="32"/>
      <c r="GK849" s="32"/>
      <c r="GL849" s="32"/>
      <c r="GM849" s="32"/>
      <c r="GN849" s="32"/>
      <c r="GO849" s="32"/>
      <c r="GP849" s="32"/>
      <c r="GQ849" s="32"/>
      <c r="GR849" s="32"/>
      <c r="GS849" s="32"/>
      <c r="GT849" s="32"/>
      <c r="GU849" s="32"/>
      <c r="GV849" s="32"/>
      <c r="GW849" s="32"/>
      <c r="GX849" s="32"/>
      <c r="GY849" s="32"/>
      <c r="GZ849" s="32"/>
      <c r="HA849" s="32"/>
      <c r="HB849" s="32"/>
      <c r="HC849" s="32"/>
      <c r="HD849" s="32"/>
      <c r="HE849" s="32"/>
      <c r="HF849" s="32"/>
      <c r="HG849" s="32"/>
      <c r="HH849" s="32"/>
      <c r="HI849" s="32"/>
      <c r="HJ849" s="32"/>
      <c r="HK849" s="32"/>
      <c r="HL849" s="32"/>
      <c r="HM849" s="32"/>
      <c r="HN849" s="32"/>
      <c r="HO849" s="32"/>
      <c r="HP849" s="32"/>
      <c r="HQ849" s="32"/>
      <c r="HR849" s="32"/>
      <c r="HS849" s="32"/>
      <c r="HT849" s="32"/>
      <c r="HU849" s="32"/>
      <c r="HV849" s="32"/>
      <c r="HW849" s="32"/>
      <c r="HX849" s="32"/>
      <c r="HY849" s="32"/>
      <c r="HZ849" s="32"/>
      <c r="IA849" s="32"/>
      <c r="IB849" s="32"/>
      <c r="IC849" s="32"/>
      <c r="ID849" s="32"/>
      <c r="IE849" s="32"/>
      <c r="IF849" s="32"/>
      <c r="IG849" s="32"/>
      <c r="IH849" s="32"/>
      <c r="II849" s="32"/>
      <c r="IJ849" s="32"/>
      <c r="IK849" s="32"/>
      <c r="IL849" s="32"/>
      <c r="IM849" s="32"/>
      <c r="IN849" s="32"/>
      <c r="IO849" s="32"/>
      <c r="IP849" s="32"/>
      <c r="IQ849" s="32"/>
      <c r="IR849" s="32"/>
      <c r="IS849" s="32"/>
      <c r="IT849" s="32"/>
      <c r="IU849" s="32"/>
      <c r="IV849" s="32"/>
      <c r="IW849" s="32"/>
      <c r="IX849" s="32"/>
      <c r="IY849" s="32"/>
      <c r="IZ849" s="32"/>
      <c r="JA849" s="32"/>
      <c r="JB849" s="32"/>
      <c r="JC849" s="32"/>
      <c r="JD849" s="32"/>
      <c r="JE849" s="32"/>
      <c r="JF849" s="32"/>
      <c r="JG849" s="32"/>
      <c r="JH849" s="32"/>
      <c r="JI849" s="32"/>
      <c r="JJ849" s="32"/>
      <c r="JK849" s="32"/>
      <c r="JL849" s="32"/>
      <c r="JM849" s="32"/>
      <c r="JN849" s="32"/>
      <c r="JO849" s="32"/>
      <c r="JP849" s="32"/>
      <c r="JQ849" s="32"/>
      <c r="JR849" s="32"/>
      <c r="JS849" s="32"/>
      <c r="JT849" s="32"/>
      <c r="JU849" s="32"/>
      <c r="JV849" s="32"/>
      <c r="JW849" s="32"/>
      <c r="JX849" s="32"/>
      <c r="JY849" s="32"/>
      <c r="JZ849" s="32"/>
      <c r="KA849" s="32"/>
      <c r="KB849" s="32"/>
      <c r="KC849" s="32"/>
      <c r="KD849" s="32"/>
      <c r="KE849" s="32"/>
      <c r="KF849" s="32"/>
      <c r="KG849" s="32"/>
      <c r="KH849" s="32"/>
      <c r="KI849" s="32"/>
      <c r="KJ849" s="32"/>
      <c r="KK849" s="32"/>
      <c r="KL849" s="32"/>
      <c r="KM849" s="32"/>
      <c r="KN849" s="32"/>
      <c r="KO849" s="32"/>
      <c r="KP849" s="32"/>
      <c r="KQ849" s="32"/>
      <c r="KR849" s="32"/>
      <c r="KS849" s="32"/>
      <c r="KT849" s="32"/>
      <c r="KU849" s="32"/>
      <c r="KV849" s="32"/>
      <c r="KW849" s="32"/>
      <c r="KX849" s="32"/>
      <c r="KY849" s="32"/>
      <c r="KZ849" s="32"/>
      <c r="LA849" s="32"/>
      <c r="LB849" s="32"/>
      <c r="LC849" s="32"/>
      <c r="LD849" s="32"/>
      <c r="LE849" s="32"/>
      <c r="LF849" s="32"/>
      <c r="LG849" s="32"/>
      <c r="LH849" s="32"/>
      <c r="LI849" s="32"/>
      <c r="LJ849" s="32"/>
      <c r="LK849" s="32"/>
      <c r="LL849" s="32"/>
      <c r="LM849" s="32"/>
      <c r="LN849" s="32"/>
      <c r="LO849" s="32"/>
      <c r="LP849" s="32"/>
      <c r="LQ849" s="32"/>
      <c r="LR849" s="32"/>
      <c r="LS849" s="32"/>
      <c r="LT849" s="32"/>
      <c r="LU849" s="32"/>
      <c r="LV849" s="32"/>
      <c r="LW849" s="32"/>
      <c r="LX849" s="32"/>
      <c r="LY849" s="32"/>
      <c r="LZ849" s="32"/>
      <c r="MA849" s="32"/>
      <c r="MB849" s="32"/>
      <c r="MC849" s="32"/>
      <c r="MD849" s="32"/>
      <c r="ME849" s="32"/>
      <c r="MF849" s="32"/>
      <c r="MG849" s="32"/>
      <c r="MH849" s="32"/>
      <c r="MI849" s="32"/>
      <c r="MJ849" s="32"/>
      <c r="MK849" s="32"/>
      <c r="ML849" s="32"/>
      <c r="MM849" s="32"/>
      <c r="MN849" s="32"/>
      <c r="MO849" s="32"/>
      <c r="MP849" s="32"/>
      <c r="MQ849" s="32"/>
      <c r="MR849" s="32"/>
      <c r="MS849" s="32"/>
      <c r="MT849" s="32"/>
      <c r="MU849" s="32"/>
      <c r="MV849" s="32"/>
      <c r="MW849" s="32"/>
      <c r="MX849" s="32"/>
      <c r="MY849" s="32"/>
      <c r="MZ849" s="32"/>
      <c r="NA849" s="32"/>
      <c r="NB849" s="32"/>
      <c r="NC849" s="32"/>
      <c r="ND849" s="32"/>
      <c r="NE849" s="32"/>
      <c r="NF849" s="32"/>
      <c r="NG849" s="32"/>
      <c r="NH849" s="32"/>
      <c r="NI849" s="32"/>
      <c r="NJ849" s="32"/>
      <c r="NK849" s="32"/>
      <c r="NL849" s="32"/>
      <c r="NM849" s="32"/>
      <c r="NN849" s="32"/>
      <c r="NO849" s="32"/>
      <c r="NP849" s="32"/>
      <c r="NQ849" s="32"/>
      <c r="NR849" s="32"/>
      <c r="NS849" s="32"/>
      <c r="NT849" s="32"/>
      <c r="NU849" s="32"/>
      <c r="NV849" s="32"/>
      <c r="NW849" s="32"/>
      <c r="NX849" s="32"/>
      <c r="NY849" s="32"/>
      <c r="NZ849" s="32"/>
      <c r="OA849" s="32"/>
      <c r="OB849" s="32"/>
      <c r="OC849" s="32"/>
      <c r="OD849" s="32"/>
      <c r="OE849" s="32"/>
      <c r="OF849" s="32"/>
      <c r="OG849" s="32"/>
      <c r="OH849" s="32"/>
      <c r="OI849" s="32"/>
      <c r="OJ849" s="32"/>
      <c r="OK849" s="32"/>
      <c r="OL849" s="32"/>
      <c r="OM849" s="32"/>
      <c r="ON849" s="32"/>
      <c r="OO849" s="32"/>
      <c r="OP849" s="32"/>
      <c r="OQ849" s="32"/>
      <c r="OR849" s="32"/>
      <c r="OS849" s="32"/>
      <c r="OT849" s="32"/>
      <c r="OU849" s="32"/>
      <c r="OV849" s="32"/>
      <c r="OW849" s="32"/>
      <c r="OX849" s="32"/>
      <c r="OY849" s="32"/>
      <c r="OZ849" s="32"/>
      <c r="PA849" s="32"/>
      <c r="PB849" s="32"/>
      <c r="PC849" s="32"/>
      <c r="PD849" s="32"/>
      <c r="PE849" s="32"/>
      <c r="PF849" s="32"/>
      <c r="PG849" s="32"/>
      <c r="PH849" s="32"/>
      <c r="PI849" s="32"/>
      <c r="PJ849" s="32"/>
      <c r="PK849" s="32"/>
      <c r="PL849" s="32"/>
      <c r="PM849" s="32"/>
      <c r="PN849" s="32"/>
      <c r="PO849" s="32"/>
      <c r="PP849" s="32"/>
      <c r="PQ849" s="32"/>
      <c r="PR849" s="32"/>
      <c r="PS849" s="32"/>
      <c r="PT849" s="32"/>
      <c r="PU849" s="32"/>
      <c r="PV849" s="32"/>
      <c r="PW849" s="32"/>
      <c r="PX849" s="32"/>
      <c r="PY849" s="32"/>
      <c r="PZ849" s="32"/>
      <c r="QA849" s="32"/>
      <c r="QB849" s="32"/>
      <c r="QC849" s="32"/>
      <c r="QD849" s="32"/>
      <c r="QE849" s="32"/>
      <c r="QF849" s="32"/>
      <c r="QG849" s="32"/>
      <c r="QH849" s="32"/>
      <c r="QI849" s="32"/>
      <c r="QJ849" s="32"/>
      <c r="QK849" s="32"/>
      <c r="QL849" s="32"/>
      <c r="QM849" s="32"/>
      <c r="QN849" s="32"/>
      <c r="QO849" s="32"/>
      <c r="QP849" s="32"/>
      <c r="QQ849" s="32"/>
      <c r="QR849" s="32"/>
      <c r="QS849" s="32"/>
      <c r="QT849" s="32"/>
      <c r="QU849" s="32"/>
      <c r="QV849" s="32"/>
      <c r="QW849" s="32"/>
      <c r="QX849" s="32"/>
      <c r="QY849" s="32"/>
      <c r="QZ849" s="32"/>
      <c r="RA849" s="32"/>
      <c r="RB849" s="32"/>
      <c r="RC849" s="32"/>
      <c r="RD849" s="32"/>
      <c r="RE849" s="32"/>
      <c r="RF849" s="32"/>
      <c r="RG849" s="32"/>
      <c r="RH849" s="32"/>
      <c r="RI849" s="32"/>
      <c r="RJ849" s="32"/>
      <c r="RK849" s="32"/>
      <c r="RL849" s="32"/>
      <c r="RM849" s="32"/>
      <c r="RN849" s="32"/>
      <c r="RO849" s="32"/>
      <c r="RP849" s="32"/>
      <c r="RQ849" s="32"/>
      <c r="RR849" s="32"/>
      <c r="RS849" s="32"/>
      <c r="RT849" s="32"/>
      <c r="RU849" s="32"/>
      <c r="RV849" s="32"/>
      <c r="RW849" s="32"/>
      <c r="RX849" s="32"/>
      <c r="RY849" s="32"/>
      <c r="RZ849" s="32"/>
      <c r="SA849" s="32"/>
      <c r="SB849" s="32"/>
      <c r="SC849" s="32"/>
      <c r="SD849" s="32"/>
      <c r="SE849" s="32"/>
      <c r="SF849" s="32"/>
      <c r="SG849" s="32"/>
      <c r="SH849" s="32"/>
      <c r="SI849" s="32"/>
      <c r="SJ849" s="32"/>
      <c r="SK849" s="32"/>
      <c r="SL849" s="32"/>
      <c r="SM849" s="32"/>
      <c r="SN849" s="32"/>
      <c r="SO849" s="32"/>
      <c r="SP849" s="32"/>
      <c r="SQ849" s="32"/>
      <c r="SR849" s="32"/>
      <c r="SS849" s="32"/>
      <c r="ST849" s="32"/>
      <c r="SU849" s="32"/>
      <c r="SV849" s="32"/>
      <c r="SW849" s="32"/>
      <c r="SX849" s="32"/>
      <c r="SY849" s="32"/>
      <c r="SZ849" s="32"/>
      <c r="TA849" s="32"/>
      <c r="TB849" s="32"/>
      <c r="TC849" s="32"/>
      <c r="TD849" s="32"/>
      <c r="TE849" s="32"/>
      <c r="TF849" s="32"/>
      <c r="TG849" s="32"/>
      <c r="TH849" s="32"/>
      <c r="TI849" s="32"/>
      <c r="TJ849" s="32"/>
      <c r="TK849" s="32"/>
      <c r="TL849" s="32"/>
      <c r="TM849" s="32"/>
      <c r="TN849" s="32"/>
      <c r="TO849" s="32"/>
      <c r="TP849" s="32"/>
      <c r="TQ849" s="32"/>
      <c r="TR849" s="32"/>
      <c r="TS849" s="32"/>
      <c r="TT849" s="32"/>
      <c r="TU849" s="32"/>
      <c r="TV849" s="32"/>
      <c r="TW849" s="32"/>
      <c r="TX849" s="32"/>
      <c r="TY849" s="32"/>
      <c r="TZ849" s="32"/>
      <c r="UA849" s="32"/>
      <c r="UB849" s="32"/>
      <c r="UC849" s="32"/>
      <c r="UD849" s="32"/>
      <c r="UE849" s="32"/>
      <c r="UF849" s="32"/>
      <c r="UG849" s="32"/>
      <c r="UH849" s="32"/>
      <c r="UI849" s="32"/>
      <c r="UJ849" s="32"/>
      <c r="UK849" s="32"/>
      <c r="UL849" s="32"/>
      <c r="UM849" s="32"/>
      <c r="UN849" s="32"/>
      <c r="UO849" s="32"/>
      <c r="UP849" s="32"/>
      <c r="UQ849" s="32"/>
      <c r="UR849" s="32"/>
      <c r="US849" s="32"/>
      <c r="UT849" s="32"/>
      <c r="UU849" s="32"/>
      <c r="UV849" s="32"/>
      <c r="UW849" s="32"/>
      <c r="UX849" s="32"/>
      <c r="UY849" s="32"/>
      <c r="UZ849" s="32"/>
      <c r="VA849" s="32"/>
      <c r="VB849" s="32"/>
      <c r="VC849" s="32"/>
      <c r="VD849" s="32"/>
      <c r="VE849" s="32"/>
      <c r="VF849" s="32"/>
      <c r="VG849" s="32"/>
      <c r="VH849" s="32"/>
      <c r="VI849" s="32"/>
      <c r="VJ849" s="32"/>
      <c r="VK849" s="32"/>
      <c r="VL849" s="32"/>
      <c r="VM849" s="32"/>
      <c r="VN849" s="32"/>
      <c r="VO849" s="32"/>
      <c r="VP849" s="32"/>
      <c r="VQ849" s="32"/>
      <c r="VR849" s="32"/>
      <c r="VS849" s="32"/>
      <c r="VT849" s="32"/>
      <c r="VU849" s="32"/>
      <c r="VV849" s="32"/>
      <c r="VW849" s="32"/>
      <c r="VX849" s="32"/>
      <c r="VY849" s="32"/>
      <c r="VZ849" s="32"/>
      <c r="WA849" s="32"/>
      <c r="WB849" s="32"/>
      <c r="WC849" s="32"/>
      <c r="WD849" s="32"/>
      <c r="WE849" s="32"/>
      <c r="WF849" s="32"/>
      <c r="WG849" s="32"/>
      <c r="WH849" s="32"/>
      <c r="WI849" s="32"/>
      <c r="WJ849" s="32"/>
      <c r="WK849" s="32"/>
      <c r="WL849" s="32"/>
      <c r="WM849" s="32"/>
      <c r="WN849" s="32"/>
      <c r="WO849" s="32"/>
      <c r="WP849" s="32"/>
      <c r="WQ849" s="32"/>
      <c r="WR849" s="32"/>
      <c r="WS849" s="32"/>
      <c r="WT849" s="32"/>
      <c r="WU849" s="32"/>
      <c r="WV849" s="32"/>
      <c r="WW849" s="32"/>
      <c r="WX849" s="32"/>
      <c r="WY849" s="32"/>
      <c r="WZ849" s="32"/>
      <c r="XA849" s="32"/>
      <c r="XB849" s="32"/>
      <c r="XC849" s="32"/>
      <c r="XD849" s="32"/>
      <c r="XE849" s="32"/>
      <c r="XF849" s="32"/>
      <c r="XG849" s="32"/>
      <c r="XH849" s="32"/>
      <c r="XI849" s="32"/>
      <c r="XJ849" s="32"/>
      <c r="XK849" s="32"/>
      <c r="XL849" s="32"/>
      <c r="XM849" s="32"/>
      <c r="XN849" s="32"/>
      <c r="XO849" s="32"/>
      <c r="XP849" s="32"/>
      <c r="XQ849" s="32"/>
      <c r="XR849" s="32"/>
      <c r="XS849" s="32"/>
      <c r="XT849" s="32"/>
      <c r="XU849" s="32"/>
      <c r="XV849" s="32"/>
      <c r="XW849" s="32"/>
      <c r="XX849" s="32"/>
      <c r="XY849" s="32"/>
      <c r="XZ849" s="32"/>
      <c r="YA849" s="32"/>
      <c r="YB849" s="32"/>
      <c r="YC849" s="32"/>
      <c r="YD849" s="32"/>
      <c r="YE849" s="32"/>
      <c r="YF849" s="32"/>
      <c r="YG849" s="32"/>
      <c r="YH849" s="32"/>
      <c r="YI849" s="32"/>
      <c r="YJ849" s="32"/>
      <c r="YK849" s="32"/>
      <c r="YL849" s="32"/>
      <c r="YM849" s="32"/>
      <c r="YN849" s="32"/>
      <c r="YO849" s="32"/>
      <c r="YP849" s="32"/>
      <c r="YQ849" s="32"/>
      <c r="YR849" s="32"/>
      <c r="YS849" s="32"/>
      <c r="YT849" s="32"/>
      <c r="YU849" s="32"/>
      <c r="YV849" s="32"/>
      <c r="YW849" s="32"/>
      <c r="YX849" s="32"/>
      <c r="YY849" s="32"/>
      <c r="YZ849" s="32"/>
      <c r="ZA849" s="32"/>
      <c r="ZB849" s="32"/>
      <c r="ZC849" s="32"/>
      <c r="ZD849" s="32"/>
      <c r="ZE849" s="32"/>
      <c r="ZF849" s="32"/>
      <c r="ZG849" s="32"/>
      <c r="ZH849" s="32"/>
      <c r="ZI849" s="32"/>
      <c r="ZJ849" s="32"/>
      <c r="ZK849" s="32"/>
      <c r="ZL849" s="32"/>
      <c r="ZM849" s="32"/>
      <c r="ZN849" s="32"/>
      <c r="ZO849" s="32"/>
      <c r="ZP849" s="32"/>
      <c r="ZQ849" s="32"/>
      <c r="ZR849" s="32"/>
      <c r="ZS849" s="32"/>
      <c r="ZT849" s="32"/>
      <c r="ZU849" s="32"/>
      <c r="ZV849" s="32"/>
      <c r="ZW849" s="32"/>
      <c r="ZX849" s="32"/>
      <c r="ZY849" s="32"/>
      <c r="ZZ849" s="32"/>
      <c r="AAA849" s="32"/>
      <c r="AAB849" s="32"/>
      <c r="AAC849" s="32"/>
      <c r="AAD849" s="32"/>
      <c r="AAE849" s="32"/>
      <c r="AAF849" s="32"/>
      <c r="AAG849" s="32"/>
      <c r="AAH849" s="32"/>
      <c r="AAI849" s="32"/>
      <c r="AAJ849" s="32"/>
      <c r="AAK849" s="32"/>
      <c r="AAL849" s="32"/>
      <c r="AAM849" s="32"/>
      <c r="AAN849" s="32"/>
      <c r="AAO849" s="32"/>
      <c r="AAP849" s="32"/>
      <c r="AAQ849" s="32"/>
      <c r="AAR849" s="32"/>
      <c r="AAS849" s="32"/>
      <c r="AAT849" s="32"/>
      <c r="AAU849" s="32"/>
      <c r="AAV849" s="32"/>
      <c r="AAW849" s="32"/>
      <c r="AAX849" s="32"/>
      <c r="AAY849" s="32"/>
      <c r="AAZ849" s="32"/>
      <c r="ABA849" s="32"/>
      <c r="ABB849" s="32"/>
      <c r="ABC849" s="32"/>
      <c r="ABD849" s="32"/>
      <c r="ABE849" s="32"/>
      <c r="ABF849" s="32"/>
      <c r="ABG849" s="32"/>
      <c r="ABH849" s="32"/>
      <c r="ABI849" s="32"/>
      <c r="ABJ849" s="32"/>
      <c r="ABK849" s="32"/>
      <c r="ABL849" s="32"/>
      <c r="ABM849" s="32"/>
      <c r="ABN849" s="32"/>
      <c r="ABO849" s="32"/>
      <c r="ABP849" s="32"/>
      <c r="ABQ849" s="32"/>
      <c r="ABR849" s="32"/>
      <c r="ABS849" s="32"/>
      <c r="ABT849" s="32"/>
      <c r="ABU849" s="32"/>
      <c r="ABV849" s="32"/>
      <c r="ABW849" s="32"/>
      <c r="ABX849" s="32"/>
      <c r="ABY849" s="32"/>
      <c r="ABZ849" s="32"/>
      <c r="ACA849" s="32"/>
      <c r="ACB849" s="32"/>
      <c r="ACC849" s="32"/>
      <c r="ACD849" s="32"/>
      <c r="ACE849" s="32"/>
      <c r="ACF849" s="32"/>
      <c r="ACG849" s="32"/>
      <c r="ACH849" s="32"/>
      <c r="ACI849" s="32"/>
      <c r="ACJ849" s="32"/>
      <c r="ACK849" s="32"/>
      <c r="ACL849" s="32"/>
      <c r="ACM849" s="32"/>
      <c r="ACN849" s="32"/>
      <c r="ACO849" s="32"/>
      <c r="ACP849" s="32"/>
      <c r="ACQ849" s="32"/>
      <c r="ACR849" s="32"/>
      <c r="ACS849" s="32"/>
      <c r="ACT849" s="32"/>
      <c r="ACU849" s="32"/>
      <c r="ACV849" s="32"/>
      <c r="ACW849" s="32"/>
      <c r="ACX849" s="32"/>
      <c r="ACY849" s="32"/>
      <c r="ACZ849" s="32"/>
      <c r="ADA849" s="32"/>
      <c r="ADB849" s="32"/>
      <c r="ADC849" s="32"/>
      <c r="ADD849" s="32"/>
      <c r="ADE849" s="32"/>
      <c r="ADF849" s="32"/>
      <c r="ADG849" s="32"/>
      <c r="ADH849" s="32"/>
      <c r="ADI849" s="32"/>
      <c r="ADJ849" s="32"/>
      <c r="ADK849" s="32"/>
      <c r="ADL849" s="32"/>
      <c r="ADM849" s="32"/>
      <c r="ADN849" s="32"/>
      <c r="ADO849" s="32"/>
      <c r="ADP849" s="32"/>
      <c r="ADQ849" s="32"/>
      <c r="ADR849" s="32"/>
      <c r="ADS849" s="32"/>
      <c r="ADT849" s="32"/>
      <c r="ADU849" s="32"/>
      <c r="ADV849" s="32"/>
      <c r="ADW849" s="32"/>
      <c r="ADX849" s="32"/>
      <c r="ADY849" s="32"/>
      <c r="ADZ849" s="32"/>
      <c r="AEA849" s="32"/>
      <c r="AEB849" s="32"/>
      <c r="AEC849" s="32"/>
      <c r="AED849" s="32"/>
      <c r="AEE849" s="32"/>
      <c r="AEF849" s="32"/>
      <c r="AEG849" s="32"/>
      <c r="AEH849" s="32"/>
      <c r="AEI849" s="32"/>
      <c r="AEJ849" s="32"/>
      <c r="AEK849" s="32"/>
      <c r="AEL849" s="32"/>
      <c r="AEM849" s="32"/>
      <c r="AEN849" s="32"/>
      <c r="AEO849" s="32"/>
      <c r="AEP849" s="32"/>
      <c r="AEQ849" s="32"/>
      <c r="AER849" s="32"/>
      <c r="AES849" s="32"/>
      <c r="AET849" s="32"/>
      <c r="AEU849" s="32"/>
      <c r="AEV849" s="32"/>
      <c r="AEW849" s="32"/>
      <c r="AEX849" s="32"/>
      <c r="AEY849" s="32"/>
      <c r="AEZ849" s="32"/>
      <c r="AFA849" s="32"/>
      <c r="AFB849" s="32"/>
      <c r="AFC849" s="32"/>
      <c r="AFD849" s="32"/>
      <c r="AFE849" s="32"/>
      <c r="AFF849" s="32"/>
      <c r="AFG849" s="32"/>
      <c r="AFH849" s="32"/>
      <c r="AFI849" s="32"/>
      <c r="AFJ849" s="32"/>
      <c r="AFK849" s="32"/>
      <c r="AFL849" s="32"/>
      <c r="AFM849" s="32"/>
      <c r="AFN849" s="32"/>
      <c r="AFO849" s="32"/>
      <c r="AFP849" s="32"/>
      <c r="AFQ849" s="32"/>
      <c r="AFR849" s="32"/>
      <c r="AFS849" s="32"/>
      <c r="AFT849" s="32"/>
      <c r="AFU849" s="32"/>
      <c r="AFV849" s="32"/>
      <c r="AFW849" s="32"/>
      <c r="AFX849" s="32"/>
      <c r="AFY849" s="32"/>
      <c r="AFZ849" s="32"/>
      <c r="AGA849" s="32"/>
      <c r="AGB849" s="32"/>
      <c r="AGC849" s="32"/>
      <c r="AGD849" s="32"/>
      <c r="AGE849" s="32"/>
      <c r="AGF849" s="32"/>
      <c r="AGG849" s="32"/>
      <c r="AGH849" s="32"/>
      <c r="AGI849" s="32"/>
      <c r="AGJ849" s="32"/>
      <c r="AGK849" s="32"/>
      <c r="AGL849" s="32"/>
      <c r="AGM849" s="32"/>
      <c r="AGN849" s="32"/>
      <c r="AGO849" s="32"/>
      <c r="AGP849" s="32"/>
      <c r="AGQ849" s="32"/>
      <c r="AGR849" s="32"/>
      <c r="AGS849" s="32"/>
      <c r="AGT849" s="32"/>
      <c r="AGU849" s="32"/>
      <c r="AGV849" s="32"/>
      <c r="AGW849" s="32"/>
      <c r="AGX849" s="32"/>
      <c r="AGY849" s="32"/>
      <c r="AGZ849" s="32"/>
      <c r="AHA849" s="32"/>
      <c r="AHB849" s="32"/>
      <c r="AHC849" s="32"/>
      <c r="AHD849" s="32"/>
      <c r="AHE849" s="32"/>
      <c r="AHF849" s="32"/>
      <c r="AHG849" s="32"/>
      <c r="AHH849" s="32"/>
      <c r="AHI849" s="32"/>
      <c r="AHJ849" s="32"/>
      <c r="AHK849" s="32"/>
      <c r="AHL849" s="32"/>
      <c r="AHM849" s="32"/>
      <c r="AHN849" s="32"/>
      <c r="AHO849" s="32"/>
      <c r="AHP849" s="32"/>
      <c r="AHQ849" s="32"/>
      <c r="AHR849" s="32"/>
      <c r="AHS849" s="32"/>
      <c r="AHT849" s="32"/>
      <c r="AHU849" s="32"/>
      <c r="AHV849" s="32"/>
      <c r="AHW849" s="32"/>
      <c r="AHX849" s="32"/>
      <c r="AHY849" s="32"/>
      <c r="AHZ849" s="32"/>
      <c r="AIA849" s="32"/>
      <c r="AIB849" s="32"/>
      <c r="AIC849" s="32"/>
      <c r="AID849" s="32"/>
      <c r="AIE849" s="32"/>
      <c r="AIF849" s="32"/>
      <c r="AIG849" s="32"/>
      <c r="AIH849" s="32"/>
      <c r="AII849" s="32"/>
      <c r="AIJ849" s="32"/>
      <c r="AIK849" s="32"/>
      <c r="AIL849" s="32"/>
      <c r="AIM849" s="32"/>
      <c r="AIN849" s="32"/>
      <c r="AIO849" s="32"/>
      <c r="AIP849" s="32"/>
      <c r="AIQ849" s="32"/>
      <c r="AIR849" s="32"/>
      <c r="AIS849" s="32"/>
      <c r="AIT849" s="32"/>
      <c r="AIU849" s="32"/>
      <c r="AIV849" s="32"/>
      <c r="AIW849" s="32"/>
      <c r="AIX849" s="32"/>
      <c r="AIY849" s="32"/>
      <c r="AIZ849" s="32"/>
      <c r="AJA849" s="32"/>
      <c r="AJB849" s="32"/>
      <c r="AJC849" s="32"/>
      <c r="AJD849" s="32"/>
      <c r="AJE849" s="32"/>
      <c r="AJF849" s="32"/>
      <c r="AJG849" s="32"/>
      <c r="AJH849" s="32"/>
      <c r="AJI849" s="32"/>
      <c r="AJJ849" s="32"/>
      <c r="AJK849" s="32"/>
      <c r="AJL849" s="32"/>
      <c r="AJM849" s="32"/>
      <c r="AJN849" s="32"/>
      <c r="AJO849" s="32"/>
      <c r="AJP849" s="32"/>
      <c r="AJQ849" s="32"/>
      <c r="AJR849" s="32"/>
      <c r="AJS849" s="32"/>
      <c r="AJT849" s="32"/>
      <c r="AJU849" s="32"/>
      <c r="AJV849" s="32"/>
      <c r="AJW849" s="32"/>
      <c r="AJX849" s="32"/>
      <c r="AJY849" s="32"/>
      <c r="AJZ849" s="32"/>
      <c r="AKA849" s="32"/>
      <c r="AKB849" s="32"/>
      <c r="AKC849" s="32"/>
      <c r="AKD849" s="32"/>
      <c r="AKE849" s="32"/>
      <c r="AKF849" s="32"/>
      <c r="AKG849" s="32"/>
      <c r="AKH849" s="32"/>
      <c r="AKI849" s="32"/>
      <c r="AKJ849" s="32"/>
      <c r="AKK849" s="32"/>
      <c r="AKL849" s="32"/>
      <c r="AKM849" s="32"/>
      <c r="AKN849" s="32"/>
      <c r="AKO849" s="32"/>
      <c r="AKP849" s="32"/>
      <c r="AKQ849" s="32"/>
      <c r="AKR849" s="32"/>
      <c r="AKS849" s="32"/>
      <c r="AKT849" s="32"/>
      <c r="AKU849" s="32"/>
      <c r="AKV849" s="32"/>
      <c r="AKW849" s="32"/>
      <c r="AKX849" s="32"/>
      <c r="AKY849" s="32"/>
      <c r="AKZ849" s="32"/>
      <c r="ALA849" s="32"/>
      <c r="ALB849" s="32"/>
      <c r="ALC849" s="32"/>
      <c r="ALD849" s="32"/>
      <c r="ALE849" s="32"/>
      <c r="ALF849" s="32"/>
      <c r="ALG849" s="32"/>
      <c r="ALH849" s="32"/>
      <c r="ALI849" s="32"/>
      <c r="ALJ849" s="32"/>
      <c r="ALK849" s="32"/>
      <c r="ALL849" s="32"/>
      <c r="ALM849" s="32"/>
      <c r="ALN849" s="32"/>
      <c r="ALO849" s="32"/>
      <c r="ALP849" s="32"/>
      <c r="ALQ849" s="32"/>
      <c r="ALR849" s="32"/>
      <c r="ALS849" s="32"/>
      <c r="ALT849" s="32"/>
      <c r="ALU849" s="32"/>
      <c r="ALV849" s="32"/>
      <c r="ALW849" s="32"/>
      <c r="ALX849" s="32"/>
      <c r="ALY849" s="32"/>
      <c r="ALZ849" s="32"/>
      <c r="AMA849" s="32"/>
      <c r="AMB849" s="32"/>
      <c r="AMC849" s="32"/>
      <c r="AMD849" s="32"/>
      <c r="AME849" s="32"/>
      <c r="AMF849" s="32"/>
      <c r="AMG849" s="32"/>
      <c r="AMH849" s="32"/>
      <c r="AMI849" s="32"/>
      <c r="AMJ849" s="32"/>
      <c r="AMK849" s="32"/>
      <c r="AML849" s="32"/>
      <c r="AMM849" s="32"/>
      <c r="AMN849" s="32"/>
      <c r="AMO849" s="32"/>
      <c r="AMP849" s="32"/>
      <c r="AMQ849" s="32"/>
      <c r="AMR849" s="32"/>
      <c r="AMS849" s="32"/>
      <c r="AMT849" s="32"/>
      <c r="AMU849" s="32"/>
      <c r="AMV849" s="32"/>
      <c r="AMW849" s="32"/>
      <c r="AMX849" s="32"/>
      <c r="AMY849" s="32"/>
      <c r="AMZ849" s="32"/>
      <c r="ANA849" s="32"/>
      <c r="ANB849" s="32"/>
      <c r="ANC849" s="32"/>
      <c r="AND849" s="32"/>
      <c r="ANE849" s="32"/>
      <c r="ANF849" s="32"/>
      <c r="ANG849" s="32"/>
      <c r="ANH849" s="32"/>
      <c r="ANI849" s="32"/>
      <c r="ANJ849" s="32"/>
      <c r="ANK849" s="32"/>
      <c r="ANL849" s="32"/>
      <c r="ANM849" s="32"/>
      <c r="ANN849" s="32"/>
      <c r="ANO849" s="32"/>
      <c r="ANP849" s="32"/>
      <c r="ANQ849" s="32"/>
      <c r="ANR849" s="32"/>
      <c r="ANS849" s="32"/>
      <c r="ANT849" s="32"/>
      <c r="ANU849" s="32"/>
      <c r="ANV849" s="32"/>
      <c r="ANW849" s="32"/>
      <c r="ANX849" s="32"/>
      <c r="ANY849" s="32"/>
      <c r="ANZ849" s="32"/>
      <c r="AOA849" s="32"/>
      <c r="AOB849" s="32"/>
      <c r="AOC849" s="32"/>
      <c r="AOD849" s="32"/>
      <c r="AOE849" s="32"/>
      <c r="AOF849" s="32"/>
      <c r="AOG849" s="32"/>
      <c r="AOH849" s="32"/>
      <c r="AOI849" s="32"/>
      <c r="AOJ849" s="32"/>
      <c r="AOK849" s="32"/>
      <c r="AOL849" s="32"/>
      <c r="AOM849" s="32"/>
      <c r="AON849" s="32"/>
      <c r="AOO849" s="32"/>
      <c r="AOP849" s="32"/>
      <c r="AOQ849" s="32"/>
      <c r="AOR849" s="32"/>
      <c r="AOS849" s="32"/>
      <c r="AOT849" s="32"/>
      <c r="AOU849" s="32"/>
      <c r="AOV849" s="32"/>
      <c r="AOW849" s="32"/>
      <c r="AOX849" s="32"/>
      <c r="AOY849" s="32"/>
      <c r="AOZ849" s="32"/>
      <c r="APA849" s="32"/>
      <c r="APB849" s="32"/>
      <c r="APC849" s="32"/>
      <c r="APD849" s="32"/>
      <c r="APE849" s="32"/>
      <c r="APF849" s="32"/>
      <c r="APG849" s="32"/>
      <c r="APH849" s="32"/>
      <c r="API849" s="32"/>
      <c r="APJ849" s="32"/>
      <c r="APK849" s="32"/>
      <c r="APL849" s="32"/>
      <c r="APM849" s="32"/>
      <c r="APN849" s="32"/>
      <c r="APO849" s="32"/>
      <c r="APP849" s="32"/>
      <c r="APQ849" s="32"/>
      <c r="APR849" s="32"/>
      <c r="APS849" s="32"/>
      <c r="APT849" s="32"/>
      <c r="APU849" s="32"/>
      <c r="APV849" s="32"/>
      <c r="APW849" s="32"/>
      <c r="APX849" s="32"/>
      <c r="APY849" s="32"/>
      <c r="APZ849" s="32"/>
      <c r="AQA849" s="32"/>
      <c r="AQB849" s="32"/>
      <c r="AQC849" s="32"/>
      <c r="AQD849" s="32"/>
      <c r="AQE849" s="32"/>
      <c r="AQF849" s="32"/>
      <c r="AQG849" s="32"/>
      <c r="AQH849" s="32"/>
      <c r="AQI849" s="32"/>
      <c r="AQJ849" s="32"/>
      <c r="AQK849" s="32"/>
      <c r="AQL849" s="32"/>
      <c r="AQM849" s="32"/>
      <c r="AQN849" s="32"/>
      <c r="AQO849" s="32"/>
      <c r="AQP849" s="32"/>
      <c r="AQQ849" s="32"/>
      <c r="AQR849" s="32"/>
      <c r="AQS849" s="32"/>
      <c r="AQT849" s="32"/>
      <c r="AQU849" s="32"/>
      <c r="AQV849" s="32"/>
      <c r="AQW849" s="32"/>
      <c r="AQX849" s="32"/>
      <c r="AQY849" s="32"/>
      <c r="AQZ849" s="32"/>
      <c r="ARA849" s="32"/>
      <c r="ARB849" s="32"/>
      <c r="ARC849" s="32"/>
      <c r="ARD849" s="32"/>
      <c r="ARE849" s="32"/>
      <c r="ARF849" s="32"/>
      <c r="ARG849" s="32"/>
      <c r="ARH849" s="32"/>
      <c r="ARI849" s="32"/>
      <c r="ARJ849" s="32"/>
      <c r="ARK849" s="32"/>
      <c r="ARL849" s="32"/>
      <c r="ARM849" s="32"/>
      <c r="ARN849" s="32"/>
      <c r="ARO849" s="32"/>
      <c r="ARP849" s="32"/>
      <c r="ARQ849" s="32"/>
      <c r="ARR849" s="32"/>
      <c r="ARS849" s="32"/>
      <c r="ART849" s="32"/>
      <c r="ARU849" s="32"/>
      <c r="ARV849" s="32"/>
      <c r="ARW849" s="32"/>
      <c r="ARX849" s="32"/>
      <c r="ARY849" s="32"/>
      <c r="ARZ849" s="32"/>
      <c r="ASA849" s="32"/>
      <c r="ASB849" s="32"/>
      <c r="ASC849" s="32"/>
      <c r="ASD849" s="32"/>
      <c r="ASE849" s="32"/>
      <c r="ASF849" s="32"/>
      <c r="ASG849" s="32"/>
      <c r="ASH849" s="32"/>
      <c r="ASI849" s="32"/>
      <c r="ASJ849" s="32"/>
      <c r="ASK849" s="32"/>
      <c r="ASL849" s="32"/>
      <c r="ASM849" s="32"/>
      <c r="ASN849" s="32"/>
      <c r="ASO849" s="32"/>
      <c r="ASP849" s="32"/>
      <c r="ASQ849" s="32"/>
      <c r="ASR849" s="32"/>
      <c r="ASS849" s="32"/>
      <c r="AST849" s="32"/>
      <c r="ASU849" s="32"/>
      <c r="ASV849" s="32"/>
      <c r="ASW849" s="32"/>
      <c r="ASX849" s="32"/>
      <c r="ASY849" s="32"/>
      <c r="ASZ849" s="32"/>
      <c r="ATA849" s="32"/>
      <c r="ATB849" s="32"/>
      <c r="ATC849" s="32"/>
      <c r="ATD849" s="32"/>
      <c r="ATE849" s="32"/>
      <c r="ATF849" s="32"/>
      <c r="ATG849" s="32"/>
      <c r="ATH849" s="32"/>
      <c r="ATI849" s="32"/>
      <c r="ATJ849" s="32"/>
      <c r="ATK849" s="32"/>
      <c r="ATL849" s="32"/>
      <c r="ATM849" s="32"/>
      <c r="ATN849" s="32"/>
      <c r="ATO849" s="32"/>
      <c r="ATP849" s="32"/>
      <c r="ATQ849" s="32"/>
      <c r="ATR849" s="32"/>
      <c r="ATS849" s="32"/>
      <c r="ATT849" s="32"/>
      <c r="ATU849" s="32"/>
      <c r="ATV849" s="32"/>
      <c r="ATW849" s="32"/>
      <c r="ATX849" s="32"/>
      <c r="ATY849" s="32"/>
      <c r="ATZ849" s="32"/>
      <c r="AUA849" s="32"/>
      <c r="AUB849" s="32"/>
      <c r="AUC849" s="32"/>
      <c r="AUD849" s="32"/>
      <c r="AUE849" s="32"/>
      <c r="AUF849" s="32"/>
      <c r="AUG849" s="32"/>
      <c r="AUH849" s="32"/>
      <c r="AUI849" s="32"/>
      <c r="AUJ849" s="32"/>
      <c r="AUK849" s="32"/>
      <c r="AUL849" s="32"/>
      <c r="AUM849" s="32"/>
      <c r="AUN849" s="32"/>
      <c r="AUO849" s="32"/>
      <c r="AUP849" s="32"/>
      <c r="AUQ849" s="32"/>
      <c r="AUR849" s="32"/>
      <c r="AUS849" s="32"/>
      <c r="AUT849" s="32"/>
      <c r="AUU849" s="32"/>
      <c r="AUV849" s="32"/>
      <c r="AUW849" s="32"/>
      <c r="AUX849" s="32"/>
      <c r="AUY849" s="32"/>
      <c r="AUZ849" s="32"/>
      <c r="AVA849" s="32"/>
      <c r="AVB849" s="32"/>
      <c r="AVC849" s="32"/>
      <c r="AVD849" s="32"/>
      <c r="AVE849" s="32"/>
      <c r="AVF849" s="32"/>
      <c r="AVG849" s="32"/>
      <c r="AVH849" s="32"/>
      <c r="AVI849" s="32"/>
      <c r="AVJ849" s="32"/>
      <c r="AVK849" s="32"/>
      <c r="AVL849" s="32"/>
      <c r="AVM849" s="32"/>
      <c r="AVN849" s="32"/>
      <c r="AVO849" s="32"/>
      <c r="AVP849" s="32"/>
      <c r="AVQ849" s="32"/>
      <c r="AVR849" s="32"/>
      <c r="AVS849" s="32"/>
      <c r="AVT849" s="32"/>
      <c r="AVU849" s="32"/>
      <c r="AVV849" s="32"/>
      <c r="AVW849" s="32"/>
      <c r="AVX849" s="32"/>
      <c r="AVY849" s="32"/>
      <c r="AVZ849" s="32"/>
      <c r="AWA849" s="32"/>
      <c r="AWB849" s="32"/>
      <c r="AWC849" s="32"/>
      <c r="AWD849" s="32"/>
      <c r="AWE849" s="32"/>
      <c r="AWF849" s="32"/>
      <c r="AWG849" s="32"/>
      <c r="AWH849" s="32"/>
      <c r="AWI849" s="32"/>
      <c r="AWJ849" s="32"/>
      <c r="AWK849" s="32"/>
      <c r="AWL849" s="32"/>
      <c r="AWM849" s="32"/>
      <c r="AWN849" s="32"/>
      <c r="AWO849" s="32"/>
      <c r="AWP849" s="32"/>
      <c r="AWQ849" s="32"/>
      <c r="AWR849" s="32"/>
      <c r="AWS849" s="32"/>
      <c r="AWT849" s="32"/>
      <c r="AWU849" s="32"/>
      <c r="AWV849" s="32"/>
      <c r="AWW849" s="32"/>
      <c r="AWX849" s="32"/>
      <c r="AWY849" s="32"/>
      <c r="AWZ849" s="32"/>
      <c r="AXA849" s="32"/>
      <c r="AXB849" s="32"/>
      <c r="AXC849" s="32"/>
      <c r="AXD849" s="32"/>
      <c r="AXE849" s="32"/>
      <c r="AXF849" s="32"/>
      <c r="AXG849" s="32"/>
      <c r="AXH849" s="32"/>
      <c r="AXI849" s="32"/>
      <c r="AXJ849" s="32"/>
      <c r="AXK849" s="32"/>
      <c r="AXL849" s="32"/>
      <c r="AXM849" s="32"/>
      <c r="AXN849" s="32"/>
      <c r="AXO849" s="32"/>
      <c r="AXP849" s="32"/>
      <c r="AXQ849" s="32"/>
      <c r="AXR849" s="32"/>
      <c r="AXS849" s="32"/>
      <c r="AXT849" s="32"/>
      <c r="AXU849" s="32"/>
      <c r="AXV849" s="32"/>
      <c r="AXW849" s="32"/>
      <c r="AXX849" s="32"/>
      <c r="AXY849" s="32"/>
      <c r="AXZ849" s="32"/>
      <c r="AYA849" s="32"/>
      <c r="AYB849" s="32"/>
      <c r="AYC849" s="32"/>
      <c r="AYD849" s="32"/>
      <c r="AYE849" s="32"/>
      <c r="AYF849" s="32"/>
      <c r="AYG849" s="32"/>
      <c r="AYH849" s="32"/>
      <c r="AYI849" s="32"/>
      <c r="AYJ849" s="32"/>
      <c r="AYK849" s="32"/>
      <c r="AYL849" s="32"/>
      <c r="AYM849" s="32"/>
      <c r="AYN849" s="32"/>
      <c r="AYO849" s="32"/>
      <c r="AYP849" s="32"/>
      <c r="AYQ849" s="32"/>
      <c r="AYR849" s="32"/>
      <c r="AYS849" s="32"/>
      <c r="AYT849" s="32"/>
      <c r="AYU849" s="32"/>
      <c r="AYV849" s="32"/>
      <c r="AYW849" s="32"/>
      <c r="AYX849" s="32"/>
      <c r="AYY849" s="32"/>
      <c r="AYZ849" s="32"/>
      <c r="AZA849" s="32"/>
      <c r="AZB849" s="32"/>
      <c r="AZC849" s="32"/>
      <c r="AZD849" s="32"/>
      <c r="AZE849" s="32"/>
      <c r="AZF849" s="32"/>
      <c r="AZG849" s="32"/>
      <c r="AZH849" s="32"/>
      <c r="AZI849" s="32"/>
      <c r="AZJ849" s="32"/>
      <c r="AZK849" s="32"/>
      <c r="AZL849" s="32"/>
      <c r="AZM849" s="32"/>
      <c r="AZN849" s="32"/>
      <c r="AZO849" s="32"/>
      <c r="AZP849" s="32"/>
      <c r="AZQ849" s="32"/>
      <c r="AZR849" s="32"/>
      <c r="AZS849" s="32"/>
      <c r="AZT849" s="32"/>
      <c r="AZU849" s="32"/>
      <c r="AZV849" s="32"/>
      <c r="AZW849" s="32"/>
      <c r="AZX849" s="32"/>
      <c r="AZY849" s="32"/>
      <c r="AZZ849" s="32"/>
      <c r="BAA849" s="32"/>
      <c r="BAB849" s="32"/>
      <c r="BAC849" s="32"/>
      <c r="BAD849" s="32"/>
      <c r="BAE849" s="32"/>
      <c r="BAF849" s="32"/>
      <c r="BAG849" s="32"/>
      <c r="BAH849" s="32"/>
      <c r="BAI849" s="32"/>
      <c r="BAJ849" s="32"/>
      <c r="BAK849" s="32"/>
      <c r="BAL849" s="32"/>
      <c r="BAM849" s="32"/>
      <c r="BAN849" s="32"/>
      <c r="BAO849" s="32"/>
      <c r="BAP849" s="32"/>
      <c r="BAQ849" s="32"/>
      <c r="BAR849" s="32"/>
      <c r="BAS849" s="32"/>
      <c r="BAT849" s="32"/>
      <c r="BAU849" s="32"/>
      <c r="BAV849" s="32"/>
      <c r="BAW849" s="32"/>
      <c r="BAX849" s="32"/>
      <c r="BAY849" s="32"/>
      <c r="BAZ849" s="32"/>
      <c r="BBA849" s="32"/>
      <c r="BBB849" s="32"/>
      <c r="BBC849" s="32"/>
      <c r="BBD849" s="32"/>
      <c r="BBE849" s="32"/>
      <c r="BBF849" s="32"/>
      <c r="BBG849" s="32"/>
      <c r="BBH849" s="32"/>
      <c r="BBI849" s="32"/>
      <c r="BBJ849" s="32"/>
      <c r="BBK849" s="32"/>
      <c r="BBL849" s="32"/>
      <c r="BBM849" s="32"/>
      <c r="BBN849" s="32"/>
      <c r="BBO849" s="32"/>
      <c r="BBP849" s="32"/>
      <c r="BBQ849" s="32"/>
      <c r="BBR849" s="32"/>
      <c r="BBS849" s="32"/>
      <c r="BBT849" s="32"/>
      <c r="BBU849" s="32"/>
      <c r="BBV849" s="32"/>
      <c r="BBW849" s="32"/>
      <c r="BBX849" s="32"/>
      <c r="BBY849" s="32"/>
      <c r="BBZ849" s="32"/>
      <c r="BCA849" s="32"/>
      <c r="BCB849" s="32"/>
      <c r="BCC849" s="32"/>
      <c r="BCD849" s="32"/>
      <c r="BCE849" s="32"/>
      <c r="BCF849" s="32"/>
      <c r="BCG849" s="32"/>
      <c r="BCH849" s="32"/>
      <c r="BCI849" s="32"/>
      <c r="BCJ849" s="32"/>
      <c r="BCK849" s="32"/>
      <c r="BCL849" s="32"/>
      <c r="BCM849" s="32"/>
      <c r="BCN849" s="32"/>
      <c r="BCO849" s="32"/>
      <c r="BCP849" s="32"/>
      <c r="BCQ849" s="32"/>
      <c r="BCR849" s="32"/>
      <c r="BCS849" s="32"/>
      <c r="BCT849" s="32"/>
      <c r="BCU849" s="32"/>
      <c r="BCV849" s="32"/>
      <c r="BCW849" s="32"/>
      <c r="BCX849" s="32"/>
      <c r="BCY849" s="32"/>
      <c r="BCZ849" s="32"/>
      <c r="BDA849" s="32"/>
      <c r="BDB849" s="32"/>
      <c r="BDC849" s="32"/>
      <c r="BDD849" s="32"/>
      <c r="BDE849" s="32"/>
      <c r="BDF849" s="32"/>
      <c r="BDG849" s="32"/>
      <c r="BDH849" s="32"/>
      <c r="BDI849" s="32"/>
      <c r="BDJ849" s="32"/>
      <c r="BDK849" s="32"/>
      <c r="BDL849" s="32"/>
      <c r="BDM849" s="32"/>
      <c r="BDN849" s="32"/>
      <c r="BDO849" s="32"/>
      <c r="BDP849" s="32"/>
      <c r="BDQ849" s="32"/>
      <c r="BDR849" s="32"/>
      <c r="BDS849" s="32"/>
      <c r="BDT849" s="32"/>
      <c r="BDU849" s="32"/>
      <c r="BDV849" s="32"/>
      <c r="BDW849" s="32"/>
      <c r="BDX849" s="32"/>
      <c r="BDY849" s="32"/>
      <c r="BDZ849" s="32"/>
      <c r="BEA849" s="32"/>
      <c r="BEB849" s="32"/>
      <c r="BEC849" s="32"/>
      <c r="BED849" s="32"/>
      <c r="BEE849" s="32"/>
      <c r="BEF849" s="32"/>
      <c r="BEG849" s="32"/>
      <c r="BEH849" s="32"/>
      <c r="BEI849" s="32"/>
      <c r="BEJ849" s="32"/>
      <c r="BEK849" s="32"/>
      <c r="BEL849" s="32"/>
      <c r="BEM849" s="32"/>
      <c r="BEN849" s="32"/>
      <c r="BEO849" s="32"/>
      <c r="BEP849" s="32"/>
      <c r="BEQ849" s="32"/>
      <c r="BER849" s="32"/>
      <c r="BES849" s="32"/>
      <c r="BET849" s="32"/>
      <c r="BEU849" s="32"/>
      <c r="BEV849" s="32"/>
      <c r="BEW849" s="32"/>
      <c r="BEX849" s="32"/>
      <c r="BEY849" s="32"/>
      <c r="BEZ849" s="32"/>
      <c r="BFA849" s="32"/>
      <c r="BFB849" s="32"/>
      <c r="BFC849" s="32"/>
      <c r="BFD849" s="32"/>
      <c r="BFE849" s="32"/>
      <c r="BFF849" s="32"/>
      <c r="BFG849" s="32"/>
      <c r="BFH849" s="32"/>
      <c r="BFI849" s="32"/>
      <c r="BFJ849" s="32"/>
      <c r="BFK849" s="32"/>
      <c r="BFL849" s="32"/>
      <c r="BFM849" s="32"/>
      <c r="BFN849" s="32"/>
      <c r="BFO849" s="32"/>
      <c r="BFP849" s="32"/>
      <c r="BFQ849" s="32"/>
      <c r="BFR849" s="32"/>
      <c r="BFS849" s="32"/>
      <c r="BFT849" s="32"/>
      <c r="BFU849" s="32"/>
      <c r="BFV849" s="32"/>
      <c r="BFW849" s="32"/>
      <c r="BFX849" s="32"/>
      <c r="BFY849" s="32"/>
      <c r="BFZ849" s="32"/>
      <c r="BGA849" s="32"/>
      <c r="BGB849" s="32"/>
      <c r="BGC849" s="32"/>
      <c r="BGD849" s="32"/>
      <c r="BGE849" s="32"/>
      <c r="BGF849" s="32"/>
      <c r="BGG849" s="32"/>
      <c r="BGH849" s="32"/>
      <c r="BGI849" s="32"/>
      <c r="BGJ849" s="32"/>
      <c r="BGK849" s="32"/>
      <c r="BGL849" s="32"/>
      <c r="BGM849" s="32"/>
      <c r="BGN849" s="32"/>
      <c r="BGO849" s="32"/>
      <c r="BGP849" s="32"/>
      <c r="BGQ849" s="32"/>
      <c r="BGR849" s="32"/>
      <c r="BGS849" s="32"/>
      <c r="BGT849" s="32"/>
      <c r="BGU849" s="32"/>
      <c r="BGV849" s="32"/>
      <c r="BGW849" s="32"/>
      <c r="BGX849" s="32"/>
      <c r="BGY849" s="32"/>
      <c r="BGZ849" s="32"/>
      <c r="BHA849" s="32"/>
      <c r="BHB849" s="32"/>
      <c r="BHC849" s="32"/>
      <c r="BHD849" s="32"/>
      <c r="BHE849" s="32"/>
      <c r="BHF849" s="32"/>
      <c r="BHG849" s="32"/>
      <c r="BHH849" s="32"/>
      <c r="BHI849" s="32"/>
      <c r="BHJ849" s="32"/>
      <c r="BHK849" s="32"/>
      <c r="BHL849" s="32"/>
      <c r="BHM849" s="32"/>
      <c r="BHN849" s="32"/>
      <c r="BHO849" s="32"/>
      <c r="BHP849" s="32"/>
      <c r="BHQ849" s="32"/>
      <c r="BHR849" s="32"/>
      <c r="BHS849" s="32"/>
      <c r="BHT849" s="32"/>
      <c r="BHU849" s="32"/>
      <c r="BHV849" s="32"/>
      <c r="BHW849" s="32"/>
      <c r="BHX849" s="32"/>
      <c r="BHY849" s="32"/>
      <c r="BHZ849" s="32"/>
      <c r="BIA849" s="32"/>
      <c r="BIB849" s="32"/>
      <c r="BIC849" s="32"/>
      <c r="BID849" s="32"/>
      <c r="BIE849" s="32"/>
      <c r="BIF849" s="32"/>
      <c r="BIG849" s="32"/>
      <c r="BIH849" s="32"/>
      <c r="BII849" s="32"/>
      <c r="BIJ849" s="32"/>
      <c r="BIK849" s="32"/>
      <c r="BIL849" s="32"/>
      <c r="BIM849" s="32"/>
      <c r="BIN849" s="32"/>
      <c r="BIO849" s="32"/>
      <c r="BIP849" s="32"/>
      <c r="BIQ849" s="32"/>
      <c r="BIR849" s="32"/>
      <c r="BIS849" s="32"/>
      <c r="BIT849" s="32"/>
      <c r="BIU849" s="32"/>
      <c r="BIV849" s="32"/>
      <c r="BIW849" s="32"/>
      <c r="BIX849" s="32"/>
      <c r="BIY849" s="32"/>
      <c r="BIZ849" s="32"/>
      <c r="BJA849" s="32"/>
      <c r="BJB849" s="32"/>
      <c r="BJC849" s="32"/>
      <c r="BJD849" s="32"/>
      <c r="BJE849" s="32"/>
      <c r="BJF849" s="32"/>
      <c r="BJG849" s="32"/>
      <c r="BJH849" s="32"/>
      <c r="BJI849" s="32"/>
      <c r="BJJ849" s="32"/>
      <c r="BJK849" s="32"/>
      <c r="BJL849" s="32"/>
      <c r="BJM849" s="32"/>
      <c r="BJN849" s="32"/>
      <c r="BJO849" s="32"/>
      <c r="BJP849" s="32"/>
      <c r="BJQ849" s="32"/>
      <c r="BJR849" s="32"/>
      <c r="BJS849" s="32"/>
      <c r="BJT849" s="32"/>
      <c r="BJU849" s="32"/>
      <c r="BJV849" s="32"/>
      <c r="BJW849" s="32"/>
      <c r="BJX849" s="32"/>
      <c r="BJY849" s="32"/>
      <c r="BJZ849" s="32"/>
      <c r="BKA849" s="32"/>
      <c r="BKB849" s="32"/>
      <c r="BKC849" s="32"/>
      <c r="BKD849" s="32"/>
      <c r="BKE849" s="32"/>
      <c r="BKF849" s="32"/>
      <c r="BKG849" s="32"/>
      <c r="BKH849" s="32"/>
      <c r="BKI849" s="32"/>
      <c r="BKJ849" s="32"/>
      <c r="BKK849" s="32"/>
      <c r="BKL849" s="32"/>
      <c r="BKM849" s="32"/>
      <c r="BKN849" s="32"/>
      <c r="BKO849" s="32"/>
      <c r="BKP849" s="32"/>
      <c r="BKQ849" s="32"/>
      <c r="BKR849" s="32"/>
      <c r="BKS849" s="32"/>
      <c r="BKT849" s="32"/>
      <c r="BKU849" s="32"/>
      <c r="BKV849" s="32"/>
      <c r="BKW849" s="32"/>
      <c r="BKX849" s="32"/>
      <c r="BKY849" s="32"/>
      <c r="BKZ849" s="32"/>
      <c r="BLA849" s="32"/>
      <c r="BLB849" s="32"/>
      <c r="BLC849" s="32"/>
      <c r="BLD849" s="32"/>
      <c r="BLE849" s="32"/>
      <c r="BLF849" s="32"/>
      <c r="BLG849" s="32"/>
      <c r="BLH849" s="32"/>
      <c r="BLI849" s="32"/>
      <c r="BLJ849" s="32"/>
      <c r="BLK849" s="32"/>
      <c r="BLL849" s="32"/>
      <c r="BLM849" s="32"/>
      <c r="BLN849" s="32"/>
      <c r="BLO849" s="32"/>
      <c r="BLP849" s="32"/>
      <c r="BLQ849" s="32"/>
      <c r="BLR849" s="32"/>
      <c r="BLS849" s="32"/>
      <c r="BLT849" s="32"/>
      <c r="BLU849" s="32"/>
      <c r="BLV849" s="32"/>
      <c r="BLW849" s="32"/>
      <c r="BLX849" s="32"/>
      <c r="BLY849" s="32"/>
      <c r="BLZ849" s="32"/>
      <c r="BMA849" s="32"/>
      <c r="BMB849" s="32"/>
      <c r="BMC849" s="32"/>
      <c r="BMD849" s="32"/>
      <c r="BME849" s="32"/>
      <c r="BMF849" s="32"/>
      <c r="BMG849" s="32"/>
      <c r="BMH849" s="32"/>
      <c r="BMI849" s="32"/>
      <c r="BMJ849" s="32"/>
      <c r="BMK849" s="32"/>
      <c r="BML849" s="32"/>
      <c r="BMM849" s="32"/>
      <c r="BMN849" s="32"/>
      <c r="BMO849" s="32"/>
      <c r="BMP849" s="32"/>
      <c r="BMQ849" s="32"/>
      <c r="BMR849" s="32"/>
      <c r="BMS849" s="32"/>
      <c r="BMT849" s="32"/>
      <c r="BMU849" s="32"/>
      <c r="BMV849" s="32"/>
      <c r="BMW849" s="32"/>
      <c r="BMX849" s="32"/>
      <c r="BMY849" s="32"/>
      <c r="BMZ849" s="32"/>
      <c r="BNA849" s="32"/>
      <c r="BNB849" s="32"/>
      <c r="BNC849" s="32"/>
      <c r="BND849" s="32"/>
      <c r="BNE849" s="32"/>
      <c r="BNF849" s="32"/>
      <c r="BNG849" s="32"/>
      <c r="BNH849" s="32"/>
      <c r="BNI849" s="32"/>
      <c r="BNJ849" s="32"/>
      <c r="BNK849" s="32"/>
      <c r="BNL849" s="32"/>
      <c r="BNM849" s="32"/>
      <c r="BNN849" s="32"/>
      <c r="BNO849" s="32"/>
      <c r="BNP849" s="32"/>
      <c r="BNQ849" s="32"/>
      <c r="BNR849" s="32"/>
      <c r="BNS849" s="32"/>
      <c r="BNT849" s="32"/>
      <c r="BNU849" s="32"/>
      <c r="BNV849" s="32"/>
      <c r="BNW849" s="32"/>
      <c r="BNX849" s="32"/>
      <c r="BNY849" s="32"/>
      <c r="BNZ849" s="32"/>
      <c r="BOA849" s="32"/>
      <c r="BOB849" s="32"/>
      <c r="BOC849" s="32"/>
      <c r="BOD849" s="32"/>
      <c r="BOE849" s="32"/>
      <c r="BOF849" s="32"/>
      <c r="BOG849" s="32"/>
      <c r="BOH849" s="32"/>
      <c r="BOI849" s="32"/>
      <c r="BOJ849" s="32"/>
      <c r="BOK849" s="32"/>
      <c r="BOL849" s="32"/>
      <c r="BOM849" s="32"/>
      <c r="BON849" s="32"/>
      <c r="BOO849" s="32"/>
      <c r="BOP849" s="32"/>
      <c r="BOQ849" s="32"/>
      <c r="BOR849" s="32"/>
      <c r="BOS849" s="32"/>
      <c r="BOT849" s="32"/>
      <c r="BOU849" s="32"/>
      <c r="BOV849" s="32"/>
      <c r="BOW849" s="32"/>
      <c r="BOX849" s="32"/>
      <c r="BOY849" s="32"/>
      <c r="BOZ849" s="32"/>
      <c r="BPA849" s="32"/>
      <c r="BPB849" s="32"/>
      <c r="BPC849" s="32"/>
      <c r="BPD849" s="32"/>
      <c r="BPE849" s="32"/>
      <c r="BPF849" s="32"/>
      <c r="BPG849" s="32"/>
      <c r="BPH849" s="32"/>
      <c r="BPI849" s="32"/>
      <c r="BPJ849" s="32"/>
      <c r="BPK849" s="32"/>
      <c r="BPL849" s="32"/>
      <c r="BPM849" s="32"/>
      <c r="BPN849" s="32"/>
      <c r="BPO849" s="32"/>
      <c r="BPP849" s="32"/>
      <c r="BPQ849" s="32"/>
      <c r="BPR849" s="32"/>
      <c r="BPS849" s="32"/>
      <c r="BPT849" s="32"/>
      <c r="BPU849" s="32"/>
      <c r="BPV849" s="32"/>
      <c r="BPW849" s="32"/>
      <c r="BPX849" s="32"/>
      <c r="BPY849" s="32"/>
      <c r="BPZ849" s="32"/>
      <c r="BQA849" s="32"/>
      <c r="BQB849" s="32"/>
      <c r="BQC849" s="32"/>
      <c r="BQD849" s="32"/>
      <c r="BQE849" s="32"/>
      <c r="BQF849" s="32"/>
      <c r="BQG849" s="32"/>
      <c r="BQH849" s="32"/>
      <c r="BQI849" s="32"/>
      <c r="BQJ849" s="32"/>
      <c r="BQK849" s="32"/>
      <c r="BQL849" s="32"/>
      <c r="BQM849" s="32"/>
      <c r="BQN849" s="32"/>
      <c r="BQO849" s="32"/>
      <c r="BQP849" s="32"/>
      <c r="BQQ849" s="32"/>
      <c r="BQR849" s="32"/>
      <c r="BQS849" s="32"/>
      <c r="BQT849" s="32"/>
      <c r="BQU849" s="32"/>
      <c r="BQV849" s="32"/>
      <c r="BQW849" s="32"/>
      <c r="BQX849" s="32"/>
      <c r="BQY849" s="32"/>
      <c r="BQZ849" s="32"/>
      <c r="BRA849" s="32"/>
      <c r="BRB849" s="32"/>
      <c r="BRC849" s="32"/>
      <c r="BRD849" s="32"/>
      <c r="BRE849" s="32"/>
      <c r="BRF849" s="32"/>
      <c r="BRG849" s="32"/>
      <c r="BRH849" s="32"/>
      <c r="BRI849" s="32"/>
      <c r="BRJ849" s="32"/>
      <c r="BRK849" s="32"/>
      <c r="BRL849" s="32"/>
      <c r="BRM849" s="32"/>
      <c r="BRN849" s="32"/>
      <c r="BRO849" s="32"/>
      <c r="BRP849" s="32"/>
      <c r="BRQ849" s="32"/>
      <c r="BRR849" s="32"/>
      <c r="BRS849" s="32"/>
      <c r="BRT849" s="32"/>
      <c r="BRU849" s="32"/>
      <c r="BRV849" s="32"/>
      <c r="BRW849" s="32"/>
      <c r="BRX849" s="32"/>
      <c r="BRY849" s="32"/>
      <c r="BRZ849" s="32"/>
      <c r="BSA849" s="32"/>
      <c r="BSB849" s="32"/>
      <c r="BSC849" s="32"/>
      <c r="BSD849" s="32"/>
      <c r="BSE849" s="32"/>
      <c r="BSF849" s="32"/>
      <c r="BSG849" s="32"/>
      <c r="BSH849" s="32"/>
      <c r="BSI849" s="32"/>
      <c r="BSJ849" s="32"/>
      <c r="BSK849" s="32"/>
      <c r="BSL849" s="32"/>
      <c r="BSM849" s="32"/>
      <c r="BSN849" s="32"/>
      <c r="BSO849" s="32"/>
      <c r="BSP849" s="32"/>
      <c r="BSQ849" s="32"/>
      <c r="BSR849" s="32"/>
      <c r="BSS849" s="32"/>
      <c r="BST849" s="32"/>
      <c r="BSU849" s="32"/>
      <c r="BSV849" s="32"/>
      <c r="BSW849" s="32"/>
      <c r="BSX849" s="32"/>
      <c r="BSY849" s="32"/>
      <c r="BSZ849" s="32"/>
      <c r="BTA849" s="32"/>
      <c r="BTB849" s="32"/>
      <c r="BTC849" s="32"/>
      <c r="BTD849" s="32"/>
      <c r="BTE849" s="32"/>
      <c r="BTF849" s="32"/>
      <c r="BTG849" s="32"/>
      <c r="BTH849" s="32"/>
      <c r="BTI849" s="32"/>
      <c r="BTJ849" s="32"/>
      <c r="BTK849" s="32"/>
      <c r="BTL849" s="32"/>
      <c r="BTM849" s="32"/>
      <c r="BTN849" s="32"/>
      <c r="BTO849" s="32"/>
      <c r="BTP849" s="32"/>
      <c r="BTQ849" s="32"/>
      <c r="BTR849" s="32"/>
      <c r="BTS849" s="32"/>
      <c r="BTT849" s="32"/>
      <c r="BTU849" s="32"/>
      <c r="BTV849" s="32"/>
      <c r="BTW849" s="32"/>
      <c r="BTX849" s="32"/>
      <c r="BTY849" s="32"/>
      <c r="BTZ849" s="32"/>
      <c r="BUA849" s="32"/>
      <c r="BUB849" s="32"/>
      <c r="BUC849" s="32"/>
      <c r="BUD849" s="32"/>
      <c r="BUE849" s="32"/>
      <c r="BUF849" s="32"/>
      <c r="BUG849" s="32"/>
      <c r="BUH849" s="32"/>
      <c r="BUI849" s="32"/>
      <c r="BUJ849" s="32"/>
      <c r="BUK849" s="32"/>
      <c r="BUL849" s="32"/>
      <c r="BUM849" s="32"/>
      <c r="BUN849" s="32"/>
      <c r="BUO849" s="32"/>
      <c r="BUP849" s="32"/>
      <c r="BUQ849" s="32"/>
      <c r="BUR849" s="32"/>
      <c r="BUS849" s="32"/>
      <c r="BUT849" s="32"/>
      <c r="BUU849" s="32"/>
      <c r="BUV849" s="32"/>
      <c r="BUW849" s="32"/>
      <c r="BUX849" s="32"/>
      <c r="BUY849" s="32"/>
      <c r="BUZ849" s="32"/>
      <c r="BVA849" s="32"/>
      <c r="BVB849" s="32"/>
      <c r="BVC849" s="32"/>
      <c r="BVD849" s="32"/>
      <c r="BVE849" s="32"/>
      <c r="BVF849" s="32"/>
      <c r="BVG849" s="32"/>
      <c r="BVH849" s="32"/>
      <c r="BVI849" s="32"/>
      <c r="BVJ849" s="32"/>
      <c r="BVK849" s="32"/>
      <c r="BVL849" s="32"/>
      <c r="BVM849" s="32"/>
      <c r="BVN849" s="32"/>
      <c r="BVO849" s="32"/>
      <c r="BVP849" s="32"/>
      <c r="BVQ849" s="32"/>
      <c r="BVR849" s="32"/>
      <c r="BVS849" s="32"/>
      <c r="BVT849" s="32"/>
      <c r="BVU849" s="32"/>
      <c r="BVV849" s="32"/>
      <c r="BVW849" s="32"/>
      <c r="BVX849" s="32"/>
      <c r="BVY849" s="32"/>
      <c r="BVZ849" s="32"/>
      <c r="BWA849" s="32"/>
      <c r="BWB849" s="32"/>
      <c r="BWC849" s="32"/>
      <c r="BWD849" s="32"/>
      <c r="BWE849" s="32"/>
      <c r="BWF849" s="32"/>
      <c r="BWG849" s="32"/>
      <c r="BWH849" s="32"/>
      <c r="BWI849" s="32"/>
      <c r="BWJ849" s="32"/>
      <c r="BWK849" s="32"/>
      <c r="BWL849" s="32"/>
      <c r="BWM849" s="32"/>
      <c r="BWN849" s="32"/>
      <c r="BWO849" s="32"/>
      <c r="BWP849" s="32"/>
      <c r="BWQ849" s="32"/>
      <c r="BWR849" s="32"/>
      <c r="BWS849" s="32"/>
      <c r="BWT849" s="32"/>
      <c r="BWU849" s="32"/>
      <c r="BWV849" s="32"/>
      <c r="BWW849" s="32"/>
      <c r="BWX849" s="32"/>
      <c r="BWY849" s="32"/>
      <c r="BWZ849" s="32"/>
      <c r="BXA849" s="32"/>
      <c r="BXB849" s="32"/>
      <c r="BXC849" s="32"/>
      <c r="BXD849" s="32"/>
      <c r="BXE849" s="32"/>
      <c r="BXF849" s="32"/>
      <c r="BXG849" s="32"/>
      <c r="BXH849" s="32"/>
      <c r="BXI849" s="32"/>
      <c r="BXJ849" s="32"/>
      <c r="BXK849" s="32"/>
      <c r="BXL849" s="32"/>
      <c r="BXM849" s="32"/>
      <c r="BXN849" s="32"/>
      <c r="BXO849" s="32"/>
      <c r="BXP849" s="32"/>
      <c r="BXQ849" s="32"/>
      <c r="BXR849" s="32"/>
      <c r="BXS849" s="32"/>
      <c r="BXT849" s="32"/>
      <c r="BXU849" s="32"/>
      <c r="BXV849" s="32"/>
      <c r="BXW849" s="32"/>
      <c r="BXX849" s="32"/>
      <c r="BXY849" s="32"/>
      <c r="BXZ849" s="32"/>
      <c r="BYA849" s="32"/>
      <c r="BYB849" s="32"/>
      <c r="BYC849" s="32"/>
      <c r="BYD849" s="32"/>
      <c r="BYE849" s="32"/>
      <c r="BYF849" s="32"/>
      <c r="BYG849" s="32"/>
      <c r="BYH849" s="32"/>
      <c r="BYI849" s="32"/>
      <c r="BYJ849" s="32"/>
      <c r="BYK849" s="32"/>
      <c r="BYL849" s="32"/>
      <c r="BYM849" s="32"/>
      <c r="BYN849" s="32"/>
      <c r="BYO849" s="32"/>
      <c r="BYP849" s="32"/>
      <c r="BYQ849" s="32"/>
      <c r="BYR849" s="32"/>
      <c r="BYS849" s="32"/>
      <c r="BYT849" s="32"/>
      <c r="BYU849" s="32"/>
      <c r="BYV849" s="32"/>
      <c r="BYW849" s="32"/>
      <c r="BYX849" s="32"/>
      <c r="BYY849" s="32"/>
      <c r="BYZ849" s="32"/>
      <c r="BZA849" s="32"/>
      <c r="BZB849" s="32"/>
      <c r="BZC849" s="32"/>
      <c r="BZD849" s="32"/>
      <c r="BZE849" s="32"/>
      <c r="BZF849" s="32"/>
      <c r="BZG849" s="32"/>
      <c r="BZH849" s="32"/>
      <c r="BZI849" s="32"/>
      <c r="BZJ849" s="32"/>
      <c r="BZK849" s="32"/>
      <c r="BZL849" s="32"/>
      <c r="BZM849" s="32"/>
      <c r="BZN849" s="32"/>
      <c r="BZO849" s="32"/>
      <c r="BZP849" s="32"/>
      <c r="BZQ849" s="32"/>
      <c r="BZR849" s="32"/>
      <c r="BZS849" s="32"/>
      <c r="BZT849" s="32"/>
      <c r="BZU849" s="32"/>
      <c r="BZV849" s="32"/>
      <c r="BZW849" s="32"/>
      <c r="BZX849" s="32"/>
      <c r="BZY849" s="32"/>
      <c r="BZZ849" s="32"/>
      <c r="CAA849" s="32"/>
      <c r="CAB849" s="32"/>
      <c r="CAC849" s="32"/>
      <c r="CAD849" s="32"/>
      <c r="CAE849" s="32"/>
      <c r="CAF849" s="32"/>
      <c r="CAG849" s="32"/>
      <c r="CAH849" s="32"/>
      <c r="CAI849" s="32"/>
      <c r="CAJ849" s="32"/>
      <c r="CAK849" s="32"/>
      <c r="CAL849" s="32"/>
      <c r="CAM849" s="32"/>
      <c r="CAN849" s="32"/>
      <c r="CAO849" s="32"/>
      <c r="CAP849" s="32"/>
      <c r="CAQ849" s="32"/>
      <c r="CAR849" s="32"/>
      <c r="CAS849" s="32"/>
      <c r="CAT849" s="32"/>
      <c r="CAU849" s="32"/>
      <c r="CAV849" s="32"/>
      <c r="CAW849" s="32"/>
      <c r="CAX849" s="32"/>
      <c r="CAY849" s="32"/>
      <c r="CAZ849" s="32"/>
      <c r="CBA849" s="32"/>
      <c r="CBB849" s="32"/>
      <c r="CBC849" s="32"/>
      <c r="CBD849" s="32"/>
      <c r="CBE849" s="32"/>
      <c r="CBF849" s="32"/>
      <c r="CBG849" s="32"/>
      <c r="CBH849" s="32"/>
      <c r="CBI849" s="32"/>
      <c r="CBJ849" s="32"/>
      <c r="CBK849" s="32"/>
      <c r="CBL849" s="32"/>
      <c r="CBM849" s="32"/>
      <c r="CBN849" s="32"/>
      <c r="CBO849" s="32"/>
      <c r="CBP849" s="32"/>
      <c r="CBQ849" s="32"/>
      <c r="CBR849" s="32"/>
      <c r="CBS849" s="32"/>
      <c r="CBT849" s="32"/>
      <c r="CBU849" s="32"/>
      <c r="CBV849" s="32"/>
      <c r="CBW849" s="32"/>
      <c r="CBX849" s="32"/>
      <c r="CBY849" s="32"/>
      <c r="CBZ849" s="32"/>
      <c r="CCA849" s="32"/>
      <c r="CCB849" s="32"/>
      <c r="CCC849" s="32"/>
      <c r="CCD849" s="32"/>
      <c r="CCE849" s="32"/>
      <c r="CCF849" s="32"/>
      <c r="CCG849" s="32"/>
      <c r="CCH849" s="32"/>
      <c r="CCI849" s="32"/>
      <c r="CCJ849" s="32"/>
      <c r="CCK849" s="32"/>
      <c r="CCL849" s="32"/>
      <c r="CCM849" s="32"/>
      <c r="CCN849" s="32"/>
      <c r="CCO849" s="32"/>
      <c r="CCP849" s="32"/>
      <c r="CCQ849" s="32"/>
      <c r="CCR849" s="32"/>
      <c r="CCS849" s="32"/>
      <c r="CCT849" s="32"/>
      <c r="CCU849" s="32"/>
      <c r="CCV849" s="32"/>
      <c r="CCW849" s="32"/>
      <c r="CCX849" s="32"/>
      <c r="CCY849" s="32"/>
      <c r="CCZ849" s="32"/>
      <c r="CDA849" s="32"/>
      <c r="CDB849" s="32"/>
      <c r="CDC849" s="32"/>
      <c r="CDD849" s="32"/>
      <c r="CDE849" s="32"/>
      <c r="CDF849" s="32"/>
      <c r="CDG849" s="32"/>
      <c r="CDH849" s="32"/>
      <c r="CDI849" s="32"/>
      <c r="CDJ849" s="32"/>
      <c r="CDK849" s="32"/>
      <c r="CDL849" s="32"/>
      <c r="CDM849" s="32"/>
      <c r="CDN849" s="32"/>
      <c r="CDO849" s="32"/>
      <c r="CDP849" s="32"/>
      <c r="CDQ849" s="32"/>
      <c r="CDR849" s="32"/>
      <c r="CDS849" s="32"/>
      <c r="CDT849" s="32"/>
      <c r="CDU849" s="32"/>
      <c r="CDV849" s="32"/>
      <c r="CDW849" s="32"/>
      <c r="CDX849" s="32"/>
      <c r="CDY849" s="32"/>
      <c r="CDZ849" s="32"/>
      <c r="CEA849" s="32"/>
      <c r="CEB849" s="32"/>
      <c r="CEC849" s="32"/>
      <c r="CED849" s="32"/>
      <c r="CEE849" s="32"/>
      <c r="CEF849" s="32"/>
      <c r="CEG849" s="32"/>
      <c r="CEH849" s="32"/>
      <c r="CEI849" s="32"/>
      <c r="CEJ849" s="32"/>
      <c r="CEK849" s="32"/>
      <c r="CEL849" s="32"/>
      <c r="CEM849" s="32"/>
      <c r="CEN849" s="32"/>
      <c r="CEO849" s="32"/>
      <c r="CEP849" s="32"/>
      <c r="CEQ849" s="32"/>
      <c r="CER849" s="32"/>
      <c r="CES849" s="32"/>
      <c r="CET849" s="32"/>
      <c r="CEU849" s="32"/>
      <c r="CEV849" s="32"/>
      <c r="CEW849" s="32"/>
      <c r="CEX849" s="32"/>
      <c r="CEY849" s="32"/>
      <c r="CEZ849" s="32"/>
      <c r="CFA849" s="32"/>
      <c r="CFB849" s="32"/>
      <c r="CFC849" s="32"/>
      <c r="CFD849" s="32"/>
      <c r="CFE849" s="32"/>
      <c r="CFF849" s="32"/>
      <c r="CFG849" s="32"/>
      <c r="CFH849" s="32"/>
      <c r="CFI849" s="32"/>
      <c r="CFJ849" s="32"/>
      <c r="CFK849" s="32"/>
      <c r="CFL849" s="32"/>
      <c r="CFM849" s="32"/>
      <c r="CFN849" s="32"/>
      <c r="CFO849" s="32"/>
      <c r="CFP849" s="32"/>
      <c r="CFQ849" s="32"/>
      <c r="CFR849" s="32"/>
      <c r="CFS849" s="32"/>
      <c r="CFT849" s="32"/>
      <c r="CFU849" s="32"/>
      <c r="CFV849" s="32"/>
      <c r="CFW849" s="32"/>
      <c r="CFX849" s="32"/>
      <c r="CFY849" s="32"/>
      <c r="CFZ849" s="32"/>
      <c r="CGA849" s="32"/>
      <c r="CGB849" s="32"/>
      <c r="CGC849" s="32"/>
      <c r="CGD849" s="32"/>
      <c r="CGE849" s="32"/>
      <c r="CGF849" s="32"/>
      <c r="CGG849" s="32"/>
      <c r="CGH849" s="32"/>
      <c r="CGI849" s="32"/>
      <c r="CGJ849" s="32"/>
      <c r="CGK849" s="32"/>
      <c r="CGL849" s="32"/>
      <c r="CGM849" s="32"/>
      <c r="CGN849" s="32"/>
      <c r="CGO849" s="32"/>
      <c r="CGP849" s="32"/>
      <c r="CGQ849" s="32"/>
      <c r="CGR849" s="32"/>
      <c r="CGS849" s="32"/>
      <c r="CGT849" s="32"/>
      <c r="CGU849" s="32"/>
      <c r="CGV849" s="32"/>
      <c r="CGW849" s="32"/>
      <c r="CGX849" s="32"/>
      <c r="CGY849" s="32"/>
      <c r="CGZ849" s="32"/>
      <c r="CHA849" s="32"/>
      <c r="CHB849" s="32"/>
      <c r="CHC849" s="32"/>
      <c r="CHD849" s="32"/>
      <c r="CHE849" s="32"/>
      <c r="CHF849" s="32"/>
      <c r="CHG849" s="32"/>
      <c r="CHH849" s="32"/>
      <c r="CHI849" s="32"/>
      <c r="CHJ849" s="32"/>
      <c r="CHK849" s="32"/>
      <c r="CHL849" s="32"/>
      <c r="CHM849" s="32"/>
      <c r="CHN849" s="32"/>
      <c r="CHO849" s="32"/>
      <c r="CHP849" s="32"/>
      <c r="CHQ849" s="32"/>
      <c r="CHR849" s="32"/>
      <c r="CHS849" s="32"/>
      <c r="CHT849" s="32"/>
      <c r="CHU849" s="32"/>
      <c r="CHV849" s="32"/>
      <c r="CHW849" s="32"/>
      <c r="CHX849" s="32"/>
      <c r="CHY849" s="32"/>
      <c r="CHZ849" s="32"/>
      <c r="CIA849" s="32"/>
      <c r="CIB849" s="32"/>
      <c r="CIC849" s="32"/>
      <c r="CID849" s="32"/>
      <c r="CIE849" s="32"/>
      <c r="CIF849" s="32"/>
      <c r="CIG849" s="32"/>
      <c r="CIH849" s="32"/>
      <c r="CII849" s="32"/>
      <c r="CIJ849" s="32"/>
      <c r="CIK849" s="32"/>
      <c r="CIL849" s="32"/>
      <c r="CIM849" s="32"/>
      <c r="CIN849" s="32"/>
      <c r="CIO849" s="32"/>
      <c r="CIP849" s="32"/>
      <c r="CIQ849" s="32"/>
      <c r="CIR849" s="32"/>
      <c r="CIS849" s="32"/>
      <c r="CIT849" s="32"/>
      <c r="CIU849" s="32"/>
      <c r="CIV849" s="32"/>
      <c r="CIW849" s="32"/>
      <c r="CIX849" s="32"/>
      <c r="CIY849" s="32"/>
      <c r="CIZ849" s="32"/>
      <c r="CJA849" s="32"/>
      <c r="CJB849" s="32"/>
      <c r="CJC849" s="32"/>
      <c r="CJD849" s="32"/>
      <c r="CJE849" s="32"/>
      <c r="CJF849" s="32"/>
      <c r="CJG849" s="32"/>
      <c r="CJH849" s="32"/>
      <c r="CJI849" s="32"/>
      <c r="CJJ849" s="32"/>
      <c r="CJK849" s="32"/>
      <c r="CJL849" s="32"/>
      <c r="CJM849" s="32"/>
      <c r="CJN849" s="32"/>
      <c r="CJO849" s="32"/>
      <c r="CJP849" s="32"/>
      <c r="CJQ849" s="32"/>
      <c r="CJR849" s="32"/>
      <c r="CJS849" s="32"/>
      <c r="CJT849" s="32"/>
      <c r="CJU849" s="32"/>
      <c r="CJV849" s="32"/>
      <c r="CJW849" s="32"/>
      <c r="CJX849" s="32"/>
      <c r="CJY849" s="32"/>
      <c r="CJZ849" s="32"/>
      <c r="CKA849" s="32"/>
      <c r="CKB849" s="32"/>
      <c r="CKC849" s="32"/>
      <c r="CKD849" s="32"/>
      <c r="CKE849" s="32"/>
      <c r="CKF849" s="32"/>
      <c r="CKG849" s="32"/>
      <c r="CKH849" s="32"/>
      <c r="CKI849" s="32"/>
      <c r="CKJ849" s="32"/>
      <c r="CKK849" s="32"/>
      <c r="CKL849" s="32"/>
      <c r="CKM849" s="32"/>
      <c r="CKN849" s="32"/>
      <c r="CKO849" s="32"/>
      <c r="CKP849" s="32"/>
      <c r="CKQ849" s="32"/>
      <c r="CKR849" s="32"/>
      <c r="CKS849" s="32"/>
      <c r="CKT849" s="32"/>
      <c r="CKU849" s="32"/>
      <c r="CKV849" s="32"/>
      <c r="CKW849" s="32"/>
      <c r="CKX849" s="32"/>
      <c r="CKY849" s="32"/>
      <c r="CKZ849" s="32"/>
      <c r="CLA849" s="32"/>
      <c r="CLB849" s="32"/>
      <c r="CLC849" s="32"/>
      <c r="CLD849" s="32"/>
      <c r="CLE849" s="32"/>
      <c r="CLF849" s="32"/>
      <c r="CLG849" s="32"/>
      <c r="CLH849" s="32"/>
      <c r="CLI849" s="32"/>
      <c r="CLJ849" s="32"/>
      <c r="CLK849" s="32"/>
      <c r="CLL849" s="32"/>
      <c r="CLM849" s="32"/>
      <c r="CLN849" s="32"/>
      <c r="CLO849" s="32"/>
      <c r="CLP849" s="32"/>
      <c r="CLQ849" s="32"/>
      <c r="CLR849" s="32"/>
      <c r="CLS849" s="32"/>
      <c r="CLT849" s="32"/>
      <c r="CLU849" s="32"/>
      <c r="CLV849" s="32"/>
      <c r="CLW849" s="32"/>
      <c r="CLX849" s="32"/>
      <c r="CLY849" s="32"/>
      <c r="CLZ849" s="32"/>
      <c r="CMA849" s="32"/>
      <c r="CMB849" s="32"/>
      <c r="CMC849" s="32"/>
      <c r="CMD849" s="32"/>
      <c r="CME849" s="32"/>
      <c r="CMF849" s="32"/>
      <c r="CMG849" s="32"/>
      <c r="CMH849" s="32"/>
      <c r="CMI849" s="32"/>
      <c r="CMJ849" s="32"/>
      <c r="CMK849" s="32"/>
      <c r="CML849" s="32"/>
      <c r="CMM849" s="32"/>
      <c r="CMN849" s="32"/>
      <c r="CMO849" s="32"/>
      <c r="CMP849" s="32"/>
      <c r="CMQ849" s="32"/>
      <c r="CMR849" s="32"/>
      <c r="CMS849" s="32"/>
      <c r="CMT849" s="32"/>
      <c r="CMU849" s="32"/>
      <c r="CMV849" s="32"/>
      <c r="CMW849" s="32"/>
      <c r="CMX849" s="32"/>
      <c r="CMY849" s="32"/>
      <c r="CMZ849" s="32"/>
      <c r="CNA849" s="32"/>
      <c r="CNB849" s="32"/>
      <c r="CNC849" s="32"/>
      <c r="CND849" s="32"/>
      <c r="CNE849" s="32"/>
      <c r="CNF849" s="32"/>
      <c r="CNG849" s="32"/>
      <c r="CNH849" s="32"/>
      <c r="CNI849" s="32"/>
      <c r="CNJ849" s="32"/>
      <c r="CNK849" s="32"/>
      <c r="CNL849" s="32"/>
      <c r="CNM849" s="32"/>
      <c r="CNN849" s="32"/>
      <c r="CNO849" s="32"/>
      <c r="CNP849" s="32"/>
      <c r="CNQ849" s="32"/>
      <c r="CNR849" s="32"/>
      <c r="CNS849" s="32"/>
      <c r="CNT849" s="32"/>
      <c r="CNU849" s="32"/>
      <c r="CNV849" s="32"/>
      <c r="CNW849" s="32"/>
      <c r="CNX849" s="32"/>
      <c r="CNY849" s="32"/>
      <c r="CNZ849" s="32"/>
      <c r="COA849" s="32"/>
      <c r="COB849" s="32"/>
      <c r="COC849" s="32"/>
      <c r="COD849" s="32"/>
      <c r="COE849" s="32"/>
      <c r="COF849" s="32"/>
      <c r="COG849" s="32"/>
      <c r="COH849" s="32"/>
      <c r="COI849" s="32"/>
      <c r="COJ849" s="32"/>
      <c r="COK849" s="32"/>
      <c r="COL849" s="32"/>
      <c r="COM849" s="32"/>
      <c r="CON849" s="32"/>
      <c r="COO849" s="32"/>
      <c r="COP849" s="32"/>
      <c r="COQ849" s="32"/>
      <c r="COR849" s="32"/>
      <c r="COS849" s="32"/>
      <c r="COT849" s="32"/>
      <c r="COU849" s="32"/>
      <c r="COV849" s="32"/>
      <c r="COW849" s="32"/>
      <c r="COX849" s="32"/>
      <c r="COY849" s="32"/>
      <c r="COZ849" s="32"/>
      <c r="CPA849" s="32"/>
      <c r="CPB849" s="32"/>
      <c r="CPC849" s="32"/>
      <c r="CPD849" s="32"/>
      <c r="CPE849" s="32"/>
      <c r="CPF849" s="32"/>
      <c r="CPG849" s="32"/>
      <c r="CPH849" s="32"/>
      <c r="CPI849" s="32"/>
      <c r="CPJ849" s="32"/>
      <c r="CPK849" s="32"/>
      <c r="CPL849" s="32"/>
      <c r="CPM849" s="32"/>
      <c r="CPN849" s="32"/>
      <c r="CPO849" s="32"/>
      <c r="CPP849" s="32"/>
      <c r="CPQ849" s="32"/>
      <c r="CPR849" s="32"/>
      <c r="CPS849" s="32"/>
      <c r="CPT849" s="32"/>
      <c r="CPU849" s="32"/>
      <c r="CPV849" s="32"/>
      <c r="CPW849" s="32"/>
      <c r="CPX849" s="32"/>
      <c r="CPY849" s="32"/>
      <c r="CPZ849" s="32"/>
      <c r="CQA849" s="32"/>
      <c r="CQB849" s="32"/>
      <c r="CQC849" s="32"/>
      <c r="CQD849" s="32"/>
      <c r="CQE849" s="32"/>
      <c r="CQF849" s="32"/>
      <c r="CQG849" s="32"/>
      <c r="CQH849" s="32"/>
      <c r="CQI849" s="32"/>
      <c r="CQJ849" s="32"/>
      <c r="CQK849" s="32"/>
      <c r="CQL849" s="32"/>
      <c r="CQM849" s="32"/>
      <c r="CQN849" s="32"/>
      <c r="CQO849" s="32"/>
      <c r="CQP849" s="32"/>
      <c r="CQQ849" s="32"/>
      <c r="CQR849" s="32"/>
      <c r="CQS849" s="32"/>
      <c r="CQT849" s="32"/>
      <c r="CQU849" s="32"/>
      <c r="CQV849" s="32"/>
      <c r="CQW849" s="32"/>
      <c r="CQX849" s="32"/>
      <c r="CQY849" s="32"/>
      <c r="CQZ849" s="32"/>
      <c r="CRA849" s="32"/>
      <c r="CRB849" s="32"/>
      <c r="CRC849" s="32"/>
      <c r="CRD849" s="32"/>
      <c r="CRE849" s="32"/>
      <c r="CRF849" s="32"/>
      <c r="CRG849" s="32"/>
      <c r="CRH849" s="32"/>
      <c r="CRI849" s="32"/>
      <c r="CRJ849" s="32"/>
      <c r="CRK849" s="32"/>
      <c r="CRL849" s="32"/>
      <c r="CRM849" s="32"/>
      <c r="CRN849" s="32"/>
      <c r="CRO849" s="32"/>
      <c r="CRP849" s="32"/>
      <c r="CRQ849" s="32"/>
      <c r="CRR849" s="32"/>
      <c r="CRS849" s="32"/>
      <c r="CRT849" s="32"/>
      <c r="CRU849" s="32"/>
      <c r="CRV849" s="32"/>
      <c r="CRW849" s="32"/>
      <c r="CRX849" s="32"/>
      <c r="CRY849" s="32"/>
      <c r="CRZ849" s="32"/>
      <c r="CSA849" s="32"/>
      <c r="CSB849" s="32"/>
      <c r="CSC849" s="32"/>
      <c r="CSD849" s="32"/>
      <c r="CSE849" s="32"/>
      <c r="CSF849" s="32"/>
      <c r="CSG849" s="32"/>
      <c r="CSH849" s="32"/>
      <c r="CSI849" s="32"/>
      <c r="CSJ849" s="32"/>
      <c r="CSK849" s="32"/>
      <c r="CSL849" s="32"/>
      <c r="CSM849" s="32"/>
      <c r="CSN849" s="32"/>
      <c r="CSO849" s="32"/>
      <c r="CSP849" s="32"/>
      <c r="CSQ849" s="32"/>
      <c r="CSR849" s="32"/>
      <c r="CSS849" s="32"/>
      <c r="CST849" s="32"/>
      <c r="CSU849" s="32"/>
      <c r="CSV849" s="32"/>
      <c r="CSW849" s="32"/>
      <c r="CSX849" s="32"/>
      <c r="CSY849" s="32"/>
      <c r="CSZ849" s="32"/>
      <c r="CTA849" s="32"/>
      <c r="CTB849" s="32"/>
      <c r="CTC849" s="32"/>
      <c r="CTD849" s="32"/>
      <c r="CTE849" s="32"/>
      <c r="CTF849" s="32"/>
      <c r="CTG849" s="32"/>
      <c r="CTH849" s="32"/>
      <c r="CTI849" s="32"/>
      <c r="CTJ849" s="32"/>
      <c r="CTK849" s="32"/>
      <c r="CTL849" s="32"/>
      <c r="CTM849" s="32"/>
      <c r="CTN849" s="32"/>
      <c r="CTO849" s="32"/>
      <c r="CTP849" s="32"/>
      <c r="CTQ849" s="32"/>
      <c r="CTR849" s="32"/>
      <c r="CTS849" s="32"/>
      <c r="CTT849" s="32"/>
      <c r="CTU849" s="32"/>
      <c r="CTV849" s="32"/>
      <c r="CTW849" s="32"/>
      <c r="CTX849" s="32"/>
      <c r="CTY849" s="32"/>
      <c r="CTZ849" s="32"/>
      <c r="CUA849" s="32"/>
      <c r="CUB849" s="32"/>
      <c r="CUC849" s="32"/>
      <c r="CUD849" s="32"/>
      <c r="CUE849" s="32"/>
      <c r="CUF849" s="32"/>
      <c r="CUG849" s="32"/>
      <c r="CUH849" s="32"/>
      <c r="CUI849" s="32"/>
      <c r="CUJ849" s="32"/>
      <c r="CUK849" s="32"/>
      <c r="CUL849" s="32"/>
      <c r="CUM849" s="32"/>
      <c r="CUN849" s="32"/>
      <c r="CUO849" s="32"/>
      <c r="CUP849" s="32"/>
      <c r="CUQ849" s="32"/>
      <c r="CUR849" s="32"/>
      <c r="CUS849" s="32"/>
      <c r="CUT849" s="32"/>
      <c r="CUU849" s="32"/>
      <c r="CUV849" s="32"/>
      <c r="CUW849" s="32"/>
      <c r="CUX849" s="32"/>
      <c r="CUY849" s="32"/>
      <c r="CUZ849" s="32"/>
      <c r="CVA849" s="32"/>
      <c r="CVB849" s="32"/>
      <c r="CVC849" s="32"/>
      <c r="CVD849" s="32"/>
      <c r="CVE849" s="32"/>
      <c r="CVF849" s="32"/>
      <c r="CVG849" s="32"/>
      <c r="CVH849" s="32"/>
      <c r="CVI849" s="32"/>
      <c r="CVJ849" s="32"/>
      <c r="CVK849" s="32"/>
      <c r="CVL849" s="32"/>
      <c r="CVM849" s="32"/>
      <c r="CVN849" s="32"/>
      <c r="CVO849" s="32"/>
      <c r="CVP849" s="32"/>
      <c r="CVQ849" s="32"/>
      <c r="CVR849" s="32"/>
      <c r="CVS849" s="32"/>
      <c r="CVT849" s="32"/>
      <c r="CVU849" s="32"/>
      <c r="CVV849" s="32"/>
      <c r="CVW849" s="32"/>
      <c r="CVX849" s="32"/>
      <c r="CVY849" s="32"/>
      <c r="CVZ849" s="32"/>
      <c r="CWA849" s="32"/>
      <c r="CWB849" s="32"/>
      <c r="CWC849" s="32"/>
      <c r="CWD849" s="32"/>
      <c r="CWE849" s="32"/>
      <c r="CWF849" s="32"/>
      <c r="CWG849" s="32"/>
      <c r="CWH849" s="32"/>
      <c r="CWI849" s="32"/>
      <c r="CWJ849" s="32"/>
      <c r="CWK849" s="32"/>
      <c r="CWL849" s="32"/>
      <c r="CWM849" s="32"/>
      <c r="CWN849" s="32"/>
      <c r="CWO849" s="32"/>
      <c r="CWP849" s="32"/>
      <c r="CWQ849" s="32"/>
      <c r="CWR849" s="32"/>
      <c r="CWS849" s="32"/>
      <c r="CWT849" s="32"/>
      <c r="CWU849" s="32"/>
      <c r="CWV849" s="32"/>
      <c r="CWW849" s="32"/>
      <c r="CWX849" s="32"/>
      <c r="CWY849" s="32"/>
      <c r="CWZ849" s="32"/>
      <c r="CXA849" s="32"/>
      <c r="CXB849" s="32"/>
      <c r="CXC849" s="32"/>
      <c r="CXD849" s="32"/>
      <c r="CXE849" s="32"/>
      <c r="CXF849" s="32"/>
      <c r="CXG849" s="32"/>
      <c r="CXH849" s="32"/>
      <c r="CXI849" s="32"/>
      <c r="CXJ849" s="32"/>
      <c r="CXK849" s="32"/>
      <c r="CXL849" s="32"/>
      <c r="CXM849" s="32"/>
      <c r="CXN849" s="32"/>
      <c r="CXO849" s="32"/>
      <c r="CXP849" s="32"/>
      <c r="CXQ849" s="32"/>
      <c r="CXR849" s="32"/>
      <c r="CXS849" s="32"/>
      <c r="CXT849" s="32"/>
      <c r="CXU849" s="32"/>
      <c r="CXV849" s="32"/>
      <c r="CXW849" s="32"/>
      <c r="CXX849" s="32"/>
      <c r="CXY849" s="32"/>
      <c r="CXZ849" s="32"/>
      <c r="CYA849" s="32"/>
      <c r="CYB849" s="32"/>
      <c r="CYC849" s="32"/>
      <c r="CYD849" s="32"/>
      <c r="CYE849" s="32"/>
      <c r="CYF849" s="32"/>
      <c r="CYG849" s="32"/>
      <c r="CYH849" s="32"/>
      <c r="CYI849" s="32"/>
      <c r="CYJ849" s="32"/>
      <c r="CYK849" s="32"/>
      <c r="CYL849" s="32"/>
      <c r="CYM849" s="32"/>
      <c r="CYN849" s="32"/>
      <c r="CYO849" s="32"/>
      <c r="CYP849" s="32"/>
      <c r="CYQ849" s="32"/>
      <c r="CYR849" s="32"/>
      <c r="CYS849" s="32"/>
      <c r="CYT849" s="32"/>
      <c r="CYU849" s="32"/>
      <c r="CYV849" s="32"/>
      <c r="CYW849" s="32"/>
      <c r="CYX849" s="32"/>
      <c r="CYY849" s="32"/>
      <c r="CYZ849" s="32"/>
      <c r="CZA849" s="32"/>
      <c r="CZB849" s="32"/>
      <c r="CZC849" s="32"/>
      <c r="CZD849" s="32"/>
      <c r="CZE849" s="32"/>
      <c r="CZF849" s="32"/>
      <c r="CZG849" s="32"/>
      <c r="CZH849" s="32"/>
      <c r="CZI849" s="32"/>
      <c r="CZJ849" s="32"/>
      <c r="CZK849" s="32"/>
      <c r="CZL849" s="32"/>
      <c r="CZM849" s="32"/>
      <c r="CZN849" s="32"/>
      <c r="CZO849" s="32"/>
      <c r="CZP849" s="32"/>
      <c r="CZQ849" s="32"/>
      <c r="CZR849" s="32"/>
      <c r="CZS849" s="32"/>
      <c r="CZT849" s="32"/>
      <c r="CZU849" s="32"/>
      <c r="CZV849" s="32"/>
      <c r="CZW849" s="32"/>
      <c r="CZX849" s="32"/>
      <c r="CZY849" s="32"/>
      <c r="CZZ849" s="32"/>
      <c r="DAA849" s="32"/>
      <c r="DAB849" s="32"/>
      <c r="DAC849" s="32"/>
      <c r="DAD849" s="32"/>
      <c r="DAE849" s="32"/>
      <c r="DAF849" s="32"/>
      <c r="DAG849" s="32"/>
      <c r="DAH849" s="32"/>
      <c r="DAI849" s="32"/>
      <c r="DAJ849" s="32"/>
      <c r="DAK849" s="32"/>
      <c r="DAL849" s="32"/>
      <c r="DAM849" s="32"/>
      <c r="DAN849" s="32"/>
      <c r="DAO849" s="32"/>
      <c r="DAP849" s="32"/>
      <c r="DAQ849" s="32"/>
      <c r="DAR849" s="32"/>
      <c r="DAS849" s="32"/>
      <c r="DAT849" s="32"/>
      <c r="DAU849" s="32"/>
      <c r="DAV849" s="32"/>
      <c r="DAW849" s="32"/>
      <c r="DAX849" s="32"/>
      <c r="DAY849" s="32"/>
      <c r="DAZ849" s="32"/>
      <c r="DBA849" s="32"/>
      <c r="DBB849" s="32"/>
      <c r="DBC849" s="32"/>
      <c r="DBD849" s="32"/>
      <c r="DBE849" s="32"/>
      <c r="DBF849" s="32"/>
      <c r="DBG849" s="32"/>
      <c r="DBH849" s="32"/>
      <c r="DBI849" s="32"/>
      <c r="DBJ849" s="32"/>
      <c r="DBK849" s="32"/>
      <c r="DBL849" s="32"/>
      <c r="DBM849" s="32"/>
      <c r="DBN849" s="32"/>
      <c r="DBO849" s="32"/>
      <c r="DBP849" s="32"/>
      <c r="DBQ849" s="32"/>
      <c r="DBR849" s="32"/>
      <c r="DBS849" s="32"/>
      <c r="DBT849" s="32"/>
      <c r="DBU849" s="32"/>
      <c r="DBV849" s="32"/>
      <c r="DBW849" s="32"/>
      <c r="DBX849" s="32"/>
      <c r="DBY849" s="32"/>
      <c r="DBZ849" s="32"/>
      <c r="DCA849" s="32"/>
      <c r="DCB849" s="32"/>
      <c r="DCC849" s="32"/>
      <c r="DCD849" s="32"/>
      <c r="DCE849" s="32"/>
      <c r="DCF849" s="32"/>
      <c r="DCG849" s="32"/>
      <c r="DCH849" s="32"/>
      <c r="DCI849" s="32"/>
      <c r="DCJ849" s="32"/>
      <c r="DCK849" s="32"/>
      <c r="DCL849" s="32"/>
      <c r="DCM849" s="32"/>
      <c r="DCN849" s="32"/>
      <c r="DCO849" s="32"/>
      <c r="DCP849" s="32"/>
      <c r="DCQ849" s="32"/>
      <c r="DCR849" s="32"/>
      <c r="DCS849" s="32"/>
      <c r="DCT849" s="32"/>
      <c r="DCU849" s="32"/>
      <c r="DCV849" s="32"/>
      <c r="DCW849" s="32"/>
      <c r="DCX849" s="32"/>
      <c r="DCY849" s="32"/>
      <c r="DCZ849" s="32"/>
      <c r="DDA849" s="32"/>
      <c r="DDB849" s="32"/>
      <c r="DDC849" s="32"/>
      <c r="DDD849" s="32"/>
      <c r="DDE849" s="32"/>
      <c r="DDF849" s="32"/>
      <c r="DDG849" s="32"/>
      <c r="DDH849" s="32"/>
      <c r="DDI849" s="32"/>
      <c r="DDJ849" s="32"/>
      <c r="DDK849" s="32"/>
      <c r="DDL849" s="32"/>
      <c r="DDM849" s="32"/>
      <c r="DDN849" s="32"/>
      <c r="DDO849" s="32"/>
      <c r="DDP849" s="32"/>
      <c r="DDQ849" s="32"/>
      <c r="DDR849" s="32"/>
      <c r="DDS849" s="32"/>
      <c r="DDT849" s="32"/>
      <c r="DDU849" s="32"/>
      <c r="DDV849" s="32"/>
      <c r="DDW849" s="32"/>
      <c r="DDX849" s="32"/>
      <c r="DDY849" s="32"/>
      <c r="DDZ849" s="32"/>
      <c r="DEA849" s="32"/>
      <c r="DEB849" s="32"/>
      <c r="DEC849" s="32"/>
      <c r="DED849" s="32"/>
      <c r="DEE849" s="32"/>
      <c r="DEF849" s="32"/>
      <c r="DEG849" s="32"/>
      <c r="DEH849" s="32"/>
      <c r="DEI849" s="32"/>
      <c r="DEJ849" s="32"/>
      <c r="DEK849" s="32"/>
      <c r="DEL849" s="32"/>
      <c r="DEM849" s="32"/>
      <c r="DEN849" s="32"/>
      <c r="DEO849" s="32"/>
      <c r="DEP849" s="32"/>
      <c r="DEQ849" s="32"/>
      <c r="DER849" s="32"/>
      <c r="DES849" s="32"/>
      <c r="DET849" s="32"/>
      <c r="DEU849" s="32"/>
      <c r="DEV849" s="32"/>
      <c r="DEW849" s="32"/>
      <c r="DEX849" s="32"/>
      <c r="DEY849" s="32"/>
      <c r="DEZ849" s="32"/>
      <c r="DFA849" s="32"/>
      <c r="DFB849" s="32"/>
      <c r="DFC849" s="32"/>
      <c r="DFD849" s="32"/>
      <c r="DFE849" s="32"/>
      <c r="DFF849" s="32"/>
      <c r="DFG849" s="32"/>
      <c r="DFH849" s="32"/>
      <c r="DFI849" s="32"/>
      <c r="DFJ849" s="32"/>
      <c r="DFK849" s="32"/>
      <c r="DFL849" s="32"/>
      <c r="DFM849" s="32"/>
      <c r="DFN849" s="32"/>
      <c r="DFO849" s="32"/>
      <c r="DFP849" s="32"/>
      <c r="DFQ849" s="32"/>
      <c r="DFR849" s="32"/>
      <c r="DFS849" s="32"/>
      <c r="DFT849" s="32"/>
      <c r="DFU849" s="32"/>
      <c r="DFV849" s="32"/>
      <c r="DFW849" s="32"/>
      <c r="DFX849" s="32"/>
      <c r="DFY849" s="32"/>
      <c r="DFZ849" s="32"/>
      <c r="DGA849" s="32"/>
      <c r="DGB849" s="32"/>
      <c r="DGC849" s="32"/>
      <c r="DGD849" s="32"/>
      <c r="DGE849" s="32"/>
      <c r="DGF849" s="32"/>
      <c r="DGG849" s="32"/>
      <c r="DGH849" s="32"/>
      <c r="DGI849" s="32"/>
      <c r="DGJ849" s="32"/>
      <c r="DGK849" s="32"/>
      <c r="DGL849" s="32"/>
      <c r="DGM849" s="32"/>
      <c r="DGN849" s="32"/>
      <c r="DGO849" s="32"/>
      <c r="DGP849" s="32"/>
      <c r="DGQ849" s="32"/>
      <c r="DGR849" s="32"/>
      <c r="DGS849" s="32"/>
      <c r="DGT849" s="32"/>
      <c r="DGU849" s="32"/>
      <c r="DGV849" s="32"/>
      <c r="DGW849" s="32"/>
      <c r="DGX849" s="32"/>
      <c r="DGY849" s="32"/>
      <c r="DGZ849" s="32"/>
      <c r="DHA849" s="32"/>
      <c r="DHB849" s="32"/>
      <c r="DHC849" s="32"/>
      <c r="DHD849" s="32"/>
      <c r="DHE849" s="32"/>
      <c r="DHF849" s="32"/>
      <c r="DHG849" s="32"/>
      <c r="DHH849" s="32"/>
      <c r="DHI849" s="32"/>
      <c r="DHJ849" s="32"/>
      <c r="DHK849" s="32"/>
      <c r="DHL849" s="32"/>
      <c r="DHM849" s="32"/>
      <c r="DHN849" s="32"/>
      <c r="DHO849" s="32"/>
      <c r="DHP849" s="32"/>
      <c r="DHQ849" s="32"/>
      <c r="DHR849" s="32"/>
      <c r="DHS849" s="32"/>
      <c r="DHT849" s="32"/>
      <c r="DHU849" s="32"/>
      <c r="DHV849" s="32"/>
      <c r="DHW849" s="32"/>
      <c r="DHX849" s="32"/>
      <c r="DHY849" s="32"/>
      <c r="DHZ849" s="32"/>
      <c r="DIA849" s="32"/>
      <c r="DIB849" s="32"/>
      <c r="DIC849" s="32"/>
      <c r="DID849" s="32"/>
      <c r="DIE849" s="32"/>
      <c r="DIF849" s="32"/>
      <c r="DIG849" s="32"/>
      <c r="DIH849" s="32"/>
      <c r="DII849" s="32"/>
      <c r="DIJ849" s="32"/>
      <c r="DIK849" s="32"/>
      <c r="DIL849" s="32"/>
      <c r="DIM849" s="32"/>
      <c r="DIN849" s="32"/>
      <c r="DIO849" s="32"/>
      <c r="DIP849" s="32"/>
      <c r="DIQ849" s="32"/>
      <c r="DIR849" s="32"/>
      <c r="DIS849" s="32"/>
      <c r="DIT849" s="32"/>
      <c r="DIU849" s="32"/>
      <c r="DIV849" s="32"/>
      <c r="DIW849" s="32"/>
      <c r="DIX849" s="32"/>
      <c r="DIY849" s="32"/>
      <c r="DIZ849" s="32"/>
      <c r="DJA849" s="32"/>
      <c r="DJB849" s="32"/>
      <c r="DJC849" s="32"/>
      <c r="DJD849" s="32"/>
      <c r="DJE849" s="32"/>
      <c r="DJF849" s="32"/>
      <c r="DJG849" s="32"/>
      <c r="DJH849" s="32"/>
      <c r="DJI849" s="32"/>
      <c r="DJJ849" s="32"/>
      <c r="DJK849" s="32"/>
      <c r="DJL849" s="32"/>
      <c r="DJM849" s="32"/>
      <c r="DJN849" s="32"/>
      <c r="DJO849" s="32"/>
      <c r="DJP849" s="32"/>
      <c r="DJQ849" s="32"/>
      <c r="DJR849" s="32"/>
      <c r="DJS849" s="32"/>
      <c r="DJT849" s="32"/>
      <c r="DJU849" s="32"/>
      <c r="DJV849" s="32"/>
      <c r="DJW849" s="32"/>
      <c r="DJX849" s="32"/>
      <c r="DJY849" s="32"/>
      <c r="DJZ849" s="32"/>
      <c r="DKA849" s="32"/>
      <c r="DKB849" s="32"/>
      <c r="DKC849" s="32"/>
      <c r="DKD849" s="32"/>
      <c r="DKE849" s="32"/>
      <c r="DKF849" s="32"/>
      <c r="DKG849" s="32"/>
      <c r="DKH849" s="32"/>
      <c r="DKI849" s="32"/>
      <c r="DKJ849" s="32"/>
      <c r="DKK849" s="32"/>
      <c r="DKL849" s="32"/>
      <c r="DKM849" s="32"/>
      <c r="DKN849" s="32"/>
      <c r="DKO849" s="32"/>
      <c r="DKP849" s="32"/>
      <c r="DKQ849" s="32"/>
      <c r="DKR849" s="32"/>
      <c r="DKS849" s="32"/>
      <c r="DKT849" s="32"/>
      <c r="DKU849" s="32"/>
      <c r="DKV849" s="32"/>
      <c r="DKW849" s="32"/>
      <c r="DKX849" s="32"/>
      <c r="DKY849" s="32"/>
      <c r="DKZ849" s="32"/>
      <c r="DLA849" s="32"/>
      <c r="DLB849" s="32"/>
      <c r="DLC849" s="32"/>
      <c r="DLD849" s="32"/>
      <c r="DLE849" s="32"/>
      <c r="DLF849" s="32"/>
      <c r="DLG849" s="32"/>
      <c r="DLH849" s="32"/>
      <c r="DLI849" s="32"/>
      <c r="DLJ849" s="32"/>
      <c r="DLK849" s="32"/>
      <c r="DLL849" s="32"/>
      <c r="DLM849" s="32"/>
      <c r="DLN849" s="32"/>
      <c r="DLO849" s="32"/>
      <c r="DLP849" s="32"/>
      <c r="DLQ849" s="32"/>
      <c r="DLR849" s="32"/>
      <c r="DLS849" s="32"/>
      <c r="DLT849" s="32"/>
      <c r="DLU849" s="32"/>
      <c r="DLV849" s="32"/>
      <c r="DLW849" s="32"/>
      <c r="DLX849" s="32"/>
      <c r="DLY849" s="32"/>
      <c r="DLZ849" s="32"/>
      <c r="DMA849" s="32"/>
      <c r="DMB849" s="32"/>
      <c r="DMC849" s="32"/>
      <c r="DMD849" s="32"/>
      <c r="DME849" s="32"/>
      <c r="DMF849" s="32"/>
      <c r="DMG849" s="32"/>
      <c r="DMH849" s="32"/>
      <c r="DMI849" s="32"/>
      <c r="DMJ849" s="32"/>
      <c r="DMK849" s="32"/>
      <c r="DML849" s="32"/>
      <c r="DMM849" s="32"/>
      <c r="DMN849" s="32"/>
      <c r="DMO849" s="32"/>
      <c r="DMP849" s="32"/>
      <c r="DMQ849" s="32"/>
      <c r="DMR849" s="32"/>
      <c r="DMS849" s="32"/>
      <c r="DMT849" s="32"/>
      <c r="DMU849" s="32"/>
      <c r="DMV849" s="32"/>
      <c r="DMW849" s="32"/>
      <c r="DMX849" s="32"/>
      <c r="DMY849" s="32"/>
      <c r="DMZ849" s="32"/>
      <c r="DNA849" s="32"/>
      <c r="DNB849" s="32"/>
      <c r="DNC849" s="32"/>
      <c r="DND849" s="32"/>
      <c r="DNE849" s="32"/>
      <c r="DNF849" s="32"/>
      <c r="DNG849" s="32"/>
      <c r="DNH849" s="32"/>
      <c r="DNI849" s="32"/>
      <c r="DNJ849" s="32"/>
      <c r="DNK849" s="32"/>
      <c r="DNL849" s="32"/>
      <c r="DNM849" s="32"/>
      <c r="DNN849" s="32"/>
      <c r="DNO849" s="32"/>
      <c r="DNP849" s="32"/>
      <c r="DNQ849" s="32"/>
      <c r="DNR849" s="32"/>
      <c r="DNS849" s="32"/>
      <c r="DNT849" s="32"/>
      <c r="DNU849" s="32"/>
      <c r="DNV849" s="32"/>
      <c r="DNW849" s="32"/>
      <c r="DNX849" s="32"/>
      <c r="DNY849" s="32"/>
      <c r="DNZ849" s="32"/>
      <c r="DOA849" s="32"/>
      <c r="DOB849" s="32"/>
      <c r="DOC849" s="32"/>
      <c r="DOD849" s="32"/>
      <c r="DOE849" s="32"/>
      <c r="DOF849" s="32"/>
      <c r="DOG849" s="32"/>
      <c r="DOH849" s="32"/>
      <c r="DOI849" s="32"/>
      <c r="DOJ849" s="32"/>
      <c r="DOK849" s="32"/>
      <c r="DOL849" s="32"/>
      <c r="DOM849" s="32"/>
      <c r="DON849" s="32"/>
      <c r="DOO849" s="32"/>
      <c r="DOP849" s="32"/>
      <c r="DOQ849" s="32"/>
      <c r="DOR849" s="32"/>
      <c r="DOS849" s="32"/>
      <c r="DOT849" s="32"/>
      <c r="DOU849" s="32"/>
      <c r="DOV849" s="32"/>
      <c r="DOW849" s="32"/>
      <c r="DOX849" s="32"/>
      <c r="DOY849" s="32"/>
      <c r="DOZ849" s="32"/>
      <c r="DPA849" s="32"/>
      <c r="DPB849" s="32"/>
      <c r="DPC849" s="32"/>
      <c r="DPD849" s="32"/>
      <c r="DPE849" s="32"/>
      <c r="DPF849" s="32"/>
      <c r="DPG849" s="32"/>
      <c r="DPH849" s="32"/>
      <c r="DPI849" s="32"/>
      <c r="DPJ849" s="32"/>
      <c r="DPK849" s="32"/>
      <c r="DPL849" s="32"/>
      <c r="DPM849" s="32"/>
      <c r="DPN849" s="32"/>
      <c r="DPO849" s="32"/>
      <c r="DPP849" s="32"/>
      <c r="DPQ849" s="32"/>
      <c r="DPR849" s="32"/>
      <c r="DPS849" s="32"/>
      <c r="DPT849" s="32"/>
      <c r="DPU849" s="32"/>
      <c r="DPV849" s="32"/>
      <c r="DPW849" s="32"/>
      <c r="DPX849" s="32"/>
      <c r="DPY849" s="32"/>
      <c r="DPZ849" s="32"/>
      <c r="DQA849" s="32"/>
      <c r="DQB849" s="32"/>
      <c r="DQC849" s="32"/>
      <c r="DQD849" s="32"/>
      <c r="DQE849" s="32"/>
      <c r="DQF849" s="32"/>
      <c r="DQG849" s="32"/>
      <c r="DQH849" s="32"/>
      <c r="DQI849" s="32"/>
      <c r="DQJ849" s="32"/>
      <c r="DQK849" s="32"/>
      <c r="DQL849" s="32"/>
      <c r="DQM849" s="32"/>
      <c r="DQN849" s="32"/>
      <c r="DQO849" s="32"/>
      <c r="DQP849" s="32"/>
      <c r="DQQ849" s="32"/>
      <c r="DQR849" s="32"/>
      <c r="DQS849" s="32"/>
      <c r="DQT849" s="32"/>
      <c r="DQU849" s="32"/>
      <c r="DQV849" s="32"/>
      <c r="DQW849" s="32"/>
      <c r="DQX849" s="32"/>
      <c r="DQY849" s="32"/>
      <c r="DQZ849" s="32"/>
      <c r="DRA849" s="32"/>
      <c r="DRB849" s="32"/>
      <c r="DRC849" s="32"/>
      <c r="DRD849" s="32"/>
      <c r="DRE849" s="32"/>
      <c r="DRF849" s="32"/>
      <c r="DRG849" s="32"/>
      <c r="DRH849" s="32"/>
      <c r="DRI849" s="32"/>
      <c r="DRJ849" s="32"/>
      <c r="DRK849" s="32"/>
      <c r="DRL849" s="32"/>
      <c r="DRM849" s="32"/>
      <c r="DRN849" s="32"/>
      <c r="DRO849" s="32"/>
      <c r="DRP849" s="32"/>
      <c r="DRQ849" s="32"/>
      <c r="DRR849" s="32"/>
      <c r="DRS849" s="32"/>
      <c r="DRT849" s="32"/>
      <c r="DRU849" s="32"/>
      <c r="DRV849" s="32"/>
      <c r="DRW849" s="32"/>
      <c r="DRX849" s="32"/>
      <c r="DRY849" s="32"/>
      <c r="DRZ849" s="32"/>
      <c r="DSA849" s="32"/>
      <c r="DSB849" s="32"/>
      <c r="DSC849" s="32"/>
      <c r="DSD849" s="32"/>
      <c r="DSE849" s="32"/>
      <c r="DSF849" s="32"/>
      <c r="DSG849" s="32"/>
      <c r="DSH849" s="32"/>
      <c r="DSI849" s="32"/>
      <c r="DSJ849" s="32"/>
      <c r="DSK849" s="32"/>
      <c r="DSL849" s="32"/>
      <c r="DSM849" s="32"/>
      <c r="DSN849" s="32"/>
      <c r="DSO849" s="32"/>
      <c r="DSP849" s="32"/>
      <c r="DSQ849" s="32"/>
      <c r="DSR849" s="32"/>
      <c r="DSS849" s="32"/>
      <c r="DST849" s="32"/>
      <c r="DSU849" s="32"/>
      <c r="DSV849" s="32"/>
      <c r="DSW849" s="32"/>
      <c r="DSX849" s="32"/>
      <c r="DSY849" s="32"/>
      <c r="DSZ849" s="32"/>
      <c r="DTA849" s="32"/>
      <c r="DTB849" s="32"/>
      <c r="DTC849" s="32"/>
      <c r="DTD849" s="32"/>
      <c r="DTE849" s="32"/>
      <c r="DTF849" s="32"/>
      <c r="DTG849" s="32"/>
      <c r="DTH849" s="32"/>
      <c r="DTI849" s="32"/>
      <c r="DTJ849" s="32"/>
      <c r="DTK849" s="32"/>
      <c r="DTL849" s="32"/>
      <c r="DTM849" s="32"/>
      <c r="DTN849" s="32"/>
      <c r="DTO849" s="32"/>
      <c r="DTP849" s="32"/>
      <c r="DTQ849" s="32"/>
      <c r="DTR849" s="32"/>
      <c r="DTS849" s="32"/>
      <c r="DTT849" s="32"/>
      <c r="DTU849" s="32"/>
      <c r="DTV849" s="32"/>
      <c r="DTW849" s="32"/>
      <c r="DTX849" s="32"/>
      <c r="DTY849" s="32"/>
      <c r="DTZ849" s="32"/>
      <c r="DUA849" s="32"/>
      <c r="DUB849" s="32"/>
      <c r="DUC849" s="32"/>
      <c r="DUD849" s="32"/>
      <c r="DUE849" s="32"/>
      <c r="DUF849" s="32"/>
      <c r="DUG849" s="32"/>
      <c r="DUH849" s="32"/>
      <c r="DUI849" s="32"/>
      <c r="DUJ849" s="32"/>
      <c r="DUK849" s="32"/>
      <c r="DUL849" s="32"/>
      <c r="DUM849" s="32"/>
      <c r="DUN849" s="32"/>
      <c r="DUO849" s="32"/>
      <c r="DUP849" s="32"/>
      <c r="DUQ849" s="32"/>
      <c r="DUR849" s="32"/>
      <c r="DUS849" s="32"/>
      <c r="DUT849" s="32"/>
      <c r="DUU849" s="32"/>
      <c r="DUV849" s="32"/>
      <c r="DUW849" s="32"/>
      <c r="DUX849" s="32"/>
      <c r="DUY849" s="32"/>
      <c r="DUZ849" s="32"/>
      <c r="DVA849" s="32"/>
      <c r="DVB849" s="32"/>
      <c r="DVC849" s="32"/>
      <c r="DVD849" s="32"/>
      <c r="DVE849" s="32"/>
      <c r="DVF849" s="32"/>
      <c r="DVG849" s="32"/>
      <c r="DVH849" s="32"/>
      <c r="DVI849" s="32"/>
      <c r="DVJ849" s="32"/>
      <c r="DVK849" s="32"/>
      <c r="DVL849" s="32"/>
      <c r="DVM849" s="32"/>
      <c r="DVN849" s="32"/>
      <c r="DVO849" s="32"/>
      <c r="DVP849" s="32"/>
      <c r="DVQ849" s="32"/>
      <c r="DVR849" s="32"/>
      <c r="DVS849" s="32"/>
      <c r="DVT849" s="32"/>
      <c r="DVU849" s="32"/>
      <c r="DVV849" s="32"/>
      <c r="DVW849" s="32"/>
      <c r="DVX849" s="32"/>
      <c r="DVY849" s="32"/>
      <c r="DVZ849" s="32"/>
      <c r="DWA849" s="32"/>
      <c r="DWB849" s="32"/>
      <c r="DWC849" s="32"/>
      <c r="DWD849" s="32"/>
      <c r="DWE849" s="32"/>
      <c r="DWF849" s="32"/>
      <c r="DWG849" s="32"/>
      <c r="DWH849" s="32"/>
      <c r="DWI849" s="32"/>
      <c r="DWJ849" s="32"/>
      <c r="DWK849" s="32"/>
      <c r="DWL849" s="32"/>
      <c r="DWM849" s="32"/>
      <c r="DWN849" s="32"/>
      <c r="DWO849" s="32"/>
      <c r="DWP849" s="32"/>
      <c r="DWQ849" s="32"/>
      <c r="DWR849" s="32"/>
      <c r="DWS849" s="32"/>
      <c r="DWT849" s="32"/>
      <c r="DWU849" s="32"/>
      <c r="DWV849" s="32"/>
      <c r="DWW849" s="32"/>
      <c r="DWX849" s="32"/>
      <c r="DWY849" s="32"/>
      <c r="DWZ849" s="32"/>
      <c r="DXA849" s="32"/>
      <c r="DXB849" s="32"/>
      <c r="DXC849" s="32"/>
      <c r="DXD849" s="32"/>
      <c r="DXE849" s="32"/>
      <c r="DXF849" s="32"/>
      <c r="DXG849" s="32"/>
      <c r="DXH849" s="32"/>
      <c r="DXI849" s="32"/>
      <c r="DXJ849" s="32"/>
      <c r="DXK849" s="32"/>
      <c r="DXL849" s="32"/>
      <c r="DXM849" s="32"/>
      <c r="DXN849" s="32"/>
      <c r="DXO849" s="32"/>
      <c r="DXP849" s="32"/>
      <c r="DXQ849" s="32"/>
      <c r="DXR849" s="32"/>
      <c r="DXS849" s="32"/>
      <c r="DXT849" s="32"/>
      <c r="DXU849" s="32"/>
      <c r="DXV849" s="32"/>
      <c r="DXW849" s="32"/>
      <c r="DXX849" s="32"/>
      <c r="DXY849" s="32"/>
      <c r="DXZ849" s="32"/>
      <c r="DYA849" s="32"/>
      <c r="DYB849" s="32"/>
      <c r="DYC849" s="32"/>
      <c r="DYD849" s="32"/>
      <c r="DYE849" s="32"/>
      <c r="DYF849" s="32"/>
      <c r="DYG849" s="32"/>
      <c r="DYH849" s="32"/>
      <c r="DYI849" s="32"/>
      <c r="DYJ849" s="32"/>
      <c r="DYK849" s="32"/>
      <c r="DYL849" s="32"/>
      <c r="DYM849" s="32"/>
      <c r="DYN849" s="32"/>
      <c r="DYO849" s="32"/>
      <c r="DYP849" s="32"/>
      <c r="DYQ849" s="32"/>
      <c r="DYR849" s="32"/>
      <c r="DYS849" s="32"/>
      <c r="DYT849" s="32"/>
      <c r="DYU849" s="32"/>
      <c r="DYV849" s="32"/>
      <c r="DYW849" s="32"/>
      <c r="DYX849" s="32"/>
      <c r="DYY849" s="32"/>
      <c r="DYZ849" s="32"/>
      <c r="DZA849" s="32"/>
      <c r="DZB849" s="32"/>
      <c r="DZC849" s="32"/>
      <c r="DZD849" s="32"/>
      <c r="DZE849" s="32"/>
      <c r="DZF849" s="32"/>
      <c r="DZG849" s="32"/>
      <c r="DZH849" s="32"/>
      <c r="DZI849" s="32"/>
      <c r="DZJ849" s="32"/>
      <c r="DZK849" s="32"/>
      <c r="DZL849" s="32"/>
      <c r="DZM849" s="32"/>
      <c r="DZN849" s="32"/>
      <c r="DZO849" s="32"/>
      <c r="DZP849" s="32"/>
      <c r="DZQ849" s="32"/>
      <c r="DZR849" s="32"/>
      <c r="DZS849" s="32"/>
      <c r="DZT849" s="32"/>
      <c r="DZU849" s="32"/>
      <c r="DZV849" s="32"/>
      <c r="DZW849" s="32"/>
      <c r="DZX849" s="32"/>
      <c r="DZY849" s="32"/>
      <c r="DZZ849" s="32"/>
      <c r="EAA849" s="32"/>
      <c r="EAB849" s="32"/>
      <c r="EAC849" s="32"/>
      <c r="EAD849" s="32"/>
      <c r="EAE849" s="32"/>
      <c r="EAF849" s="32"/>
      <c r="EAG849" s="32"/>
      <c r="EAH849" s="32"/>
      <c r="EAI849" s="32"/>
      <c r="EAJ849" s="32"/>
      <c r="EAK849" s="32"/>
      <c r="EAL849" s="32"/>
      <c r="EAM849" s="32"/>
      <c r="EAN849" s="32"/>
      <c r="EAO849" s="32"/>
      <c r="EAP849" s="32"/>
      <c r="EAQ849" s="32"/>
      <c r="EAR849" s="32"/>
      <c r="EAS849" s="32"/>
      <c r="EAT849" s="32"/>
      <c r="EAU849" s="32"/>
      <c r="EAV849" s="32"/>
      <c r="EAW849" s="32"/>
      <c r="EAX849" s="32"/>
      <c r="EAY849" s="32"/>
      <c r="EAZ849" s="32"/>
      <c r="EBA849" s="32"/>
      <c r="EBB849" s="32"/>
      <c r="EBC849" s="32"/>
      <c r="EBD849" s="32"/>
      <c r="EBE849" s="32"/>
      <c r="EBF849" s="32"/>
      <c r="EBG849" s="32"/>
      <c r="EBH849" s="32"/>
      <c r="EBI849" s="32"/>
      <c r="EBJ849" s="32"/>
      <c r="EBK849" s="32"/>
      <c r="EBL849" s="32"/>
      <c r="EBM849" s="32"/>
      <c r="EBN849" s="32"/>
      <c r="EBO849" s="32"/>
      <c r="EBP849" s="32"/>
      <c r="EBQ849" s="32"/>
      <c r="EBR849" s="32"/>
      <c r="EBS849" s="32"/>
      <c r="EBT849" s="32"/>
      <c r="EBU849" s="32"/>
      <c r="EBV849" s="32"/>
      <c r="EBW849" s="32"/>
      <c r="EBX849" s="32"/>
      <c r="EBY849" s="32"/>
      <c r="EBZ849" s="32"/>
      <c r="ECA849" s="32"/>
      <c r="ECB849" s="32"/>
      <c r="ECC849" s="32"/>
      <c r="ECD849" s="32"/>
      <c r="ECE849" s="32"/>
      <c r="ECF849" s="32"/>
      <c r="ECG849" s="32"/>
      <c r="ECH849" s="32"/>
      <c r="ECI849" s="32"/>
      <c r="ECJ849" s="32"/>
      <c r="ECK849" s="32"/>
      <c r="ECL849" s="32"/>
      <c r="ECM849" s="32"/>
      <c r="ECN849" s="32"/>
      <c r="ECO849" s="32"/>
      <c r="ECP849" s="32"/>
      <c r="ECQ849" s="32"/>
      <c r="ECR849" s="32"/>
      <c r="ECS849" s="32"/>
      <c r="ECT849" s="32"/>
      <c r="ECU849" s="32"/>
      <c r="ECV849" s="32"/>
      <c r="ECW849" s="32"/>
      <c r="ECX849" s="32"/>
      <c r="ECY849" s="32"/>
      <c r="ECZ849" s="32"/>
      <c r="EDA849" s="32"/>
      <c r="EDB849" s="32"/>
      <c r="EDC849" s="32"/>
      <c r="EDD849" s="32"/>
      <c r="EDE849" s="32"/>
      <c r="EDF849" s="32"/>
      <c r="EDG849" s="32"/>
      <c r="EDH849" s="32"/>
      <c r="EDI849" s="32"/>
      <c r="EDJ849" s="32"/>
      <c r="EDK849" s="32"/>
      <c r="EDL849" s="32"/>
      <c r="EDM849" s="32"/>
      <c r="EDN849" s="32"/>
      <c r="EDO849" s="32"/>
      <c r="EDP849" s="32"/>
      <c r="EDQ849" s="32"/>
      <c r="EDR849" s="32"/>
      <c r="EDS849" s="32"/>
      <c r="EDT849" s="32"/>
      <c r="EDU849" s="32"/>
      <c r="EDV849" s="32"/>
      <c r="EDW849" s="32"/>
      <c r="EDX849" s="32"/>
      <c r="EDY849" s="32"/>
      <c r="EDZ849" s="32"/>
      <c r="EEA849" s="32"/>
      <c r="EEB849" s="32"/>
      <c r="EEC849" s="32"/>
      <c r="EED849" s="32"/>
      <c r="EEE849" s="32"/>
      <c r="EEF849" s="32"/>
      <c r="EEG849" s="32"/>
      <c r="EEH849" s="32"/>
      <c r="EEI849" s="32"/>
      <c r="EEJ849" s="32"/>
      <c r="EEK849" s="32"/>
      <c r="EEL849" s="32"/>
      <c r="EEM849" s="32"/>
      <c r="EEN849" s="32"/>
      <c r="EEO849" s="32"/>
      <c r="EEP849" s="32"/>
      <c r="EEQ849" s="32"/>
      <c r="EER849" s="32"/>
      <c r="EES849" s="32"/>
      <c r="EET849" s="32"/>
      <c r="EEU849" s="32"/>
      <c r="EEV849" s="32"/>
      <c r="EEW849" s="32"/>
      <c r="EEX849" s="32"/>
      <c r="EEY849" s="32"/>
      <c r="EEZ849" s="32"/>
      <c r="EFA849" s="32"/>
      <c r="EFB849" s="32"/>
      <c r="EFC849" s="32"/>
      <c r="EFD849" s="32"/>
      <c r="EFE849" s="32"/>
      <c r="EFF849" s="32"/>
      <c r="EFG849" s="32"/>
      <c r="EFH849" s="32"/>
      <c r="EFI849" s="32"/>
      <c r="EFJ849" s="32"/>
      <c r="EFK849" s="32"/>
      <c r="EFL849" s="32"/>
      <c r="EFM849" s="32"/>
      <c r="EFN849" s="32"/>
      <c r="EFO849" s="32"/>
      <c r="EFP849" s="32"/>
      <c r="EFQ849" s="32"/>
      <c r="EFR849" s="32"/>
      <c r="EFS849" s="32"/>
      <c r="EFT849" s="32"/>
      <c r="EFU849" s="32"/>
      <c r="EFV849" s="32"/>
      <c r="EFW849" s="32"/>
      <c r="EFX849" s="32"/>
      <c r="EFY849" s="32"/>
      <c r="EFZ849" s="32"/>
      <c r="EGA849" s="32"/>
      <c r="EGB849" s="32"/>
      <c r="EGC849" s="32"/>
      <c r="EGD849" s="32"/>
      <c r="EGE849" s="32"/>
      <c r="EGF849" s="32"/>
      <c r="EGG849" s="32"/>
      <c r="EGH849" s="32"/>
      <c r="EGI849" s="32"/>
      <c r="EGJ849" s="32"/>
      <c r="EGK849" s="32"/>
      <c r="EGL849" s="32"/>
      <c r="EGM849" s="32"/>
      <c r="EGN849" s="32"/>
      <c r="EGO849" s="32"/>
      <c r="EGP849" s="32"/>
      <c r="EGQ849" s="32"/>
      <c r="EGR849" s="32"/>
      <c r="EGS849" s="32"/>
      <c r="EGT849" s="32"/>
      <c r="EGU849" s="32"/>
      <c r="EGV849" s="32"/>
      <c r="EGW849" s="32"/>
      <c r="EGX849" s="32"/>
      <c r="EGY849" s="32"/>
      <c r="EGZ849" s="32"/>
      <c r="EHA849" s="32"/>
      <c r="EHB849" s="32"/>
      <c r="EHC849" s="32"/>
      <c r="EHD849" s="32"/>
      <c r="EHE849" s="32"/>
      <c r="EHF849" s="32"/>
      <c r="EHG849" s="32"/>
      <c r="EHH849" s="32"/>
      <c r="EHI849" s="32"/>
      <c r="EHJ849" s="32"/>
      <c r="EHK849" s="32"/>
      <c r="EHL849" s="32"/>
      <c r="EHM849" s="32"/>
      <c r="EHN849" s="32"/>
      <c r="EHO849" s="32"/>
      <c r="EHP849" s="32"/>
      <c r="EHQ849" s="32"/>
      <c r="EHR849" s="32"/>
      <c r="EHS849" s="32"/>
      <c r="EHT849" s="32"/>
      <c r="EHU849" s="32"/>
      <c r="EHV849" s="32"/>
      <c r="EHW849" s="32"/>
      <c r="EHX849" s="32"/>
      <c r="EHY849" s="32"/>
      <c r="EHZ849" s="32"/>
      <c r="EIA849" s="32"/>
      <c r="EIB849" s="32"/>
      <c r="EIC849" s="32"/>
      <c r="EID849" s="32"/>
      <c r="EIE849" s="32"/>
      <c r="EIF849" s="32"/>
      <c r="EIG849" s="32"/>
      <c r="EIH849" s="32"/>
      <c r="EII849" s="32"/>
      <c r="EIJ849" s="32"/>
      <c r="EIK849" s="32"/>
      <c r="EIL849" s="32"/>
      <c r="EIM849" s="32"/>
      <c r="EIN849" s="32"/>
      <c r="EIO849" s="32"/>
      <c r="EIP849" s="32"/>
      <c r="EIQ849" s="32"/>
      <c r="EIR849" s="32"/>
      <c r="EIS849" s="32"/>
      <c r="EIT849" s="32"/>
      <c r="EIU849" s="32"/>
      <c r="EIV849" s="32"/>
      <c r="EIW849" s="32"/>
      <c r="EIX849" s="32"/>
      <c r="EIY849" s="32"/>
      <c r="EIZ849" s="32"/>
      <c r="EJA849" s="32"/>
      <c r="EJB849" s="32"/>
      <c r="EJC849" s="32"/>
      <c r="EJD849" s="32"/>
      <c r="EJE849" s="32"/>
      <c r="EJF849" s="32"/>
      <c r="EJG849" s="32"/>
      <c r="EJH849" s="32"/>
      <c r="EJI849" s="32"/>
      <c r="EJJ849" s="32"/>
      <c r="EJK849" s="32"/>
      <c r="EJL849" s="32"/>
      <c r="EJM849" s="32"/>
      <c r="EJN849" s="32"/>
      <c r="EJO849" s="32"/>
      <c r="EJP849" s="32"/>
      <c r="EJQ849" s="32"/>
      <c r="EJR849" s="32"/>
      <c r="EJS849" s="32"/>
      <c r="EJT849" s="32"/>
      <c r="EJU849" s="32"/>
      <c r="EJV849" s="32"/>
      <c r="EJW849" s="32"/>
      <c r="EJX849" s="32"/>
      <c r="EJY849" s="32"/>
      <c r="EJZ849" s="32"/>
      <c r="EKA849" s="32"/>
      <c r="EKB849" s="32"/>
      <c r="EKC849" s="32"/>
      <c r="EKD849" s="32"/>
      <c r="EKE849" s="32"/>
      <c r="EKF849" s="32"/>
      <c r="EKG849" s="32"/>
      <c r="EKH849" s="32"/>
      <c r="EKI849" s="32"/>
      <c r="EKJ849" s="32"/>
      <c r="EKK849" s="32"/>
      <c r="EKL849" s="32"/>
      <c r="EKM849" s="32"/>
      <c r="EKN849" s="32"/>
      <c r="EKO849" s="32"/>
      <c r="EKP849" s="32"/>
      <c r="EKQ849" s="32"/>
      <c r="EKR849" s="32"/>
      <c r="EKS849" s="32"/>
      <c r="EKT849" s="32"/>
      <c r="EKU849" s="32"/>
      <c r="EKV849" s="32"/>
      <c r="EKW849" s="32"/>
      <c r="EKX849" s="32"/>
      <c r="EKY849" s="32"/>
      <c r="EKZ849" s="32"/>
      <c r="ELA849" s="32"/>
      <c r="ELB849" s="32"/>
      <c r="ELC849" s="32"/>
      <c r="ELD849" s="32"/>
      <c r="ELE849" s="32"/>
      <c r="ELF849" s="32"/>
      <c r="ELG849" s="32"/>
      <c r="ELH849" s="32"/>
      <c r="ELI849" s="32"/>
      <c r="ELJ849" s="32"/>
      <c r="ELK849" s="32"/>
      <c r="ELL849" s="32"/>
      <c r="ELM849" s="32"/>
      <c r="ELN849" s="32"/>
      <c r="ELO849" s="32"/>
      <c r="ELP849" s="32"/>
      <c r="ELQ849" s="32"/>
      <c r="ELR849" s="32"/>
      <c r="ELS849" s="32"/>
      <c r="ELT849" s="32"/>
      <c r="ELU849" s="32"/>
      <c r="ELV849" s="32"/>
      <c r="ELW849" s="32"/>
      <c r="ELX849" s="32"/>
      <c r="ELY849" s="32"/>
      <c r="ELZ849" s="32"/>
      <c r="EMA849" s="32"/>
      <c r="EMB849" s="32"/>
      <c r="EMC849" s="32"/>
      <c r="EMD849" s="32"/>
      <c r="EME849" s="32"/>
      <c r="EMF849" s="32"/>
      <c r="EMG849" s="32"/>
      <c r="EMH849" s="32"/>
      <c r="EMI849" s="32"/>
      <c r="EMJ849" s="32"/>
      <c r="EMK849" s="32"/>
      <c r="EML849" s="32"/>
      <c r="EMM849" s="32"/>
      <c r="EMN849" s="32"/>
      <c r="EMO849" s="32"/>
      <c r="EMP849" s="32"/>
      <c r="EMQ849" s="32"/>
      <c r="EMR849" s="32"/>
      <c r="EMS849" s="32"/>
      <c r="EMT849" s="32"/>
      <c r="EMU849" s="32"/>
      <c r="EMV849" s="32"/>
      <c r="EMW849" s="32"/>
      <c r="EMX849" s="32"/>
      <c r="EMY849" s="32"/>
      <c r="EMZ849" s="32"/>
      <c r="ENA849" s="32"/>
      <c r="ENB849" s="32"/>
      <c r="ENC849" s="32"/>
      <c r="END849" s="32"/>
      <c r="ENE849" s="32"/>
      <c r="ENF849" s="32"/>
      <c r="ENG849" s="32"/>
      <c r="ENH849" s="32"/>
      <c r="ENI849" s="32"/>
      <c r="ENJ849" s="32"/>
      <c r="ENK849" s="32"/>
      <c r="ENL849" s="32"/>
      <c r="ENM849" s="32"/>
      <c r="ENN849" s="32"/>
      <c r="ENO849" s="32"/>
      <c r="ENP849" s="32"/>
      <c r="ENQ849" s="32"/>
      <c r="ENR849" s="32"/>
      <c r="ENS849" s="32"/>
      <c r="ENT849" s="32"/>
      <c r="ENU849" s="32"/>
      <c r="ENV849" s="32"/>
      <c r="ENW849" s="32"/>
      <c r="ENX849" s="32"/>
      <c r="ENY849" s="32"/>
      <c r="ENZ849" s="32"/>
      <c r="EOA849" s="32"/>
      <c r="EOB849" s="32"/>
      <c r="EOC849" s="32"/>
      <c r="EOD849" s="32"/>
      <c r="EOE849" s="32"/>
      <c r="EOF849" s="32"/>
      <c r="EOG849" s="32"/>
      <c r="EOH849" s="32"/>
      <c r="EOI849" s="32"/>
      <c r="EOJ849" s="32"/>
      <c r="EOK849" s="32"/>
      <c r="EOL849" s="32"/>
      <c r="EOM849" s="32"/>
      <c r="EON849" s="32"/>
      <c r="EOO849" s="32"/>
      <c r="EOP849" s="32"/>
      <c r="EOQ849" s="32"/>
      <c r="EOR849" s="32"/>
      <c r="EOS849" s="32"/>
      <c r="EOT849" s="32"/>
      <c r="EOU849" s="32"/>
      <c r="EOV849" s="32"/>
      <c r="EOW849" s="32"/>
      <c r="EOX849" s="32"/>
      <c r="EOY849" s="32"/>
      <c r="EOZ849" s="32"/>
      <c r="EPA849" s="32"/>
      <c r="EPB849" s="32"/>
      <c r="EPC849" s="32"/>
      <c r="EPD849" s="32"/>
      <c r="EPE849" s="32"/>
      <c r="EPF849" s="32"/>
      <c r="EPG849" s="32"/>
      <c r="EPH849" s="32"/>
      <c r="EPI849" s="32"/>
      <c r="EPJ849" s="32"/>
      <c r="EPK849" s="32"/>
      <c r="EPL849" s="32"/>
      <c r="EPM849" s="32"/>
      <c r="EPN849" s="32"/>
      <c r="EPO849" s="32"/>
      <c r="EPP849" s="32"/>
      <c r="EPQ849" s="32"/>
      <c r="EPR849" s="32"/>
      <c r="EPS849" s="32"/>
      <c r="EPT849" s="32"/>
      <c r="EPU849" s="32"/>
      <c r="EPV849" s="32"/>
      <c r="EPW849" s="32"/>
      <c r="EPX849" s="32"/>
      <c r="EPY849" s="32"/>
      <c r="EPZ849" s="32"/>
      <c r="EQA849" s="32"/>
      <c r="EQB849" s="32"/>
      <c r="EQC849" s="32"/>
      <c r="EQD849" s="32"/>
      <c r="EQE849" s="32"/>
      <c r="EQF849" s="32"/>
      <c r="EQG849" s="32"/>
      <c r="EQH849" s="32"/>
      <c r="EQI849" s="32"/>
      <c r="EQJ849" s="32"/>
      <c r="EQK849" s="32"/>
      <c r="EQL849" s="32"/>
      <c r="EQM849" s="32"/>
      <c r="EQN849" s="32"/>
      <c r="EQO849" s="32"/>
      <c r="EQP849" s="32"/>
      <c r="EQQ849" s="32"/>
      <c r="EQR849" s="32"/>
      <c r="EQS849" s="32"/>
      <c r="EQT849" s="32"/>
      <c r="EQU849" s="32"/>
      <c r="EQV849" s="32"/>
      <c r="EQW849" s="32"/>
      <c r="EQX849" s="32"/>
      <c r="EQY849" s="32"/>
      <c r="EQZ849" s="32"/>
      <c r="ERA849" s="32"/>
      <c r="ERB849" s="32"/>
      <c r="ERC849" s="32"/>
      <c r="ERD849" s="32"/>
      <c r="ERE849" s="32"/>
      <c r="ERF849" s="32"/>
      <c r="ERG849" s="32"/>
      <c r="ERH849" s="32"/>
      <c r="ERI849" s="32"/>
      <c r="ERJ849" s="32"/>
      <c r="ERK849" s="32"/>
      <c r="ERL849" s="32"/>
      <c r="ERM849" s="32"/>
      <c r="ERN849" s="32"/>
      <c r="ERO849" s="32"/>
      <c r="ERP849" s="32"/>
      <c r="ERQ849" s="32"/>
      <c r="ERR849" s="32"/>
      <c r="ERS849" s="32"/>
      <c r="ERT849" s="32"/>
      <c r="ERU849" s="32"/>
      <c r="ERV849" s="32"/>
      <c r="ERW849" s="32"/>
      <c r="ERX849" s="32"/>
      <c r="ERY849" s="32"/>
      <c r="ERZ849" s="32"/>
      <c r="ESA849" s="32"/>
      <c r="ESB849" s="32"/>
      <c r="ESC849" s="32"/>
      <c r="ESD849" s="32"/>
      <c r="ESE849" s="32"/>
      <c r="ESF849" s="32"/>
      <c r="ESG849" s="32"/>
      <c r="ESH849" s="32"/>
      <c r="ESI849" s="32"/>
      <c r="ESJ849" s="32"/>
      <c r="ESK849" s="32"/>
      <c r="ESL849" s="32"/>
      <c r="ESM849" s="32"/>
      <c r="ESN849" s="32"/>
      <c r="ESO849" s="32"/>
      <c r="ESP849" s="32"/>
      <c r="ESQ849" s="32"/>
      <c r="ESR849" s="32"/>
      <c r="ESS849" s="32"/>
      <c r="EST849" s="32"/>
      <c r="ESU849" s="32"/>
      <c r="ESV849" s="32"/>
      <c r="ESW849" s="32"/>
      <c r="ESX849" s="32"/>
      <c r="ESY849" s="32"/>
      <c r="ESZ849" s="32"/>
      <c r="ETA849" s="32"/>
      <c r="ETB849" s="32"/>
      <c r="ETC849" s="32"/>
      <c r="ETD849" s="32"/>
      <c r="ETE849" s="32"/>
      <c r="ETF849" s="32"/>
      <c r="ETG849" s="32"/>
      <c r="ETH849" s="32"/>
      <c r="ETI849" s="32"/>
      <c r="ETJ849" s="32"/>
      <c r="ETK849" s="32"/>
      <c r="ETL849" s="32"/>
      <c r="ETM849" s="32"/>
      <c r="ETN849" s="32"/>
      <c r="ETO849" s="32"/>
      <c r="ETP849" s="32"/>
      <c r="ETQ849" s="32"/>
      <c r="ETR849" s="32"/>
      <c r="ETS849" s="32"/>
      <c r="ETT849" s="32"/>
      <c r="ETU849" s="32"/>
      <c r="ETV849" s="32"/>
      <c r="ETW849" s="32"/>
      <c r="ETX849" s="32"/>
      <c r="ETY849" s="32"/>
      <c r="ETZ849" s="32"/>
      <c r="EUA849" s="32"/>
      <c r="EUB849" s="32"/>
      <c r="EUC849" s="32"/>
      <c r="EUD849" s="32"/>
      <c r="EUE849" s="32"/>
      <c r="EUF849" s="32"/>
      <c r="EUG849" s="32"/>
      <c r="EUH849" s="32"/>
      <c r="EUI849" s="32"/>
      <c r="EUJ849" s="32"/>
      <c r="EUK849" s="32"/>
      <c r="EUL849" s="32"/>
      <c r="EUM849" s="32"/>
      <c r="EUN849" s="32"/>
      <c r="EUO849" s="32"/>
      <c r="EUP849" s="32"/>
      <c r="EUQ849" s="32"/>
      <c r="EUR849" s="32"/>
      <c r="EUS849" s="32"/>
      <c r="EUT849" s="32"/>
      <c r="EUU849" s="32"/>
      <c r="EUV849" s="32"/>
      <c r="EUW849" s="32"/>
      <c r="EUX849" s="32"/>
      <c r="EUY849" s="32"/>
      <c r="EUZ849" s="32"/>
      <c r="EVA849" s="32"/>
      <c r="EVB849" s="32"/>
      <c r="EVC849" s="32"/>
      <c r="EVD849" s="32"/>
      <c r="EVE849" s="32"/>
      <c r="EVF849" s="32"/>
      <c r="EVG849" s="32"/>
      <c r="EVH849" s="32"/>
      <c r="EVI849" s="32"/>
      <c r="EVJ849" s="32"/>
      <c r="EVK849" s="32"/>
      <c r="EVL849" s="32"/>
      <c r="EVM849" s="32"/>
      <c r="EVN849" s="32"/>
      <c r="EVO849" s="32"/>
      <c r="EVP849" s="32"/>
      <c r="EVQ849" s="32"/>
      <c r="EVR849" s="32"/>
      <c r="EVS849" s="32"/>
      <c r="EVT849" s="32"/>
      <c r="EVU849" s="32"/>
      <c r="EVV849" s="32"/>
      <c r="EVW849" s="32"/>
      <c r="EVX849" s="32"/>
      <c r="EVY849" s="32"/>
      <c r="EVZ849" s="32"/>
      <c r="EWA849" s="32"/>
      <c r="EWB849" s="32"/>
      <c r="EWC849" s="32"/>
      <c r="EWD849" s="32"/>
      <c r="EWE849" s="32"/>
      <c r="EWF849" s="32"/>
      <c r="EWG849" s="32"/>
      <c r="EWH849" s="32"/>
      <c r="EWI849" s="32"/>
      <c r="EWJ849" s="32"/>
      <c r="EWK849" s="32"/>
      <c r="EWL849" s="32"/>
      <c r="EWM849" s="32"/>
      <c r="EWN849" s="32"/>
      <c r="EWO849" s="32"/>
      <c r="EWP849" s="32"/>
      <c r="EWQ849" s="32"/>
      <c r="EWR849" s="32"/>
      <c r="EWS849" s="32"/>
      <c r="EWT849" s="32"/>
      <c r="EWU849" s="32"/>
      <c r="EWV849" s="32"/>
      <c r="EWW849" s="32"/>
      <c r="EWX849" s="32"/>
      <c r="EWY849" s="32"/>
      <c r="EWZ849" s="32"/>
      <c r="EXA849" s="32"/>
      <c r="EXB849" s="32"/>
      <c r="EXC849" s="32"/>
      <c r="EXD849" s="32"/>
      <c r="EXE849" s="32"/>
      <c r="EXF849" s="32"/>
      <c r="EXG849" s="32"/>
      <c r="EXH849" s="32"/>
      <c r="EXI849" s="32"/>
      <c r="EXJ849" s="32"/>
      <c r="EXK849" s="32"/>
      <c r="EXL849" s="32"/>
      <c r="EXM849" s="32"/>
      <c r="EXN849" s="32"/>
      <c r="EXO849" s="32"/>
      <c r="EXP849" s="32"/>
      <c r="EXQ849" s="32"/>
      <c r="EXR849" s="32"/>
      <c r="EXS849" s="32"/>
      <c r="EXT849" s="32"/>
      <c r="EXU849" s="32"/>
      <c r="EXV849" s="32"/>
      <c r="EXW849" s="32"/>
      <c r="EXX849" s="32"/>
      <c r="EXY849" s="32"/>
      <c r="EXZ849" s="32"/>
      <c r="EYA849" s="32"/>
      <c r="EYB849" s="32"/>
      <c r="EYC849" s="32"/>
      <c r="EYD849" s="32"/>
      <c r="EYE849" s="32"/>
      <c r="EYF849" s="32"/>
      <c r="EYG849" s="32"/>
      <c r="EYH849" s="32"/>
      <c r="EYI849" s="32"/>
      <c r="EYJ849" s="32"/>
      <c r="EYK849" s="32"/>
      <c r="EYL849" s="32"/>
      <c r="EYM849" s="32"/>
      <c r="EYN849" s="32"/>
      <c r="EYO849" s="32"/>
      <c r="EYP849" s="32"/>
      <c r="EYQ849" s="32"/>
      <c r="EYR849" s="32"/>
      <c r="EYS849" s="32"/>
      <c r="EYT849" s="32"/>
      <c r="EYU849" s="32"/>
      <c r="EYV849" s="32"/>
      <c r="EYW849" s="32"/>
      <c r="EYX849" s="32"/>
      <c r="EYY849" s="32"/>
      <c r="EYZ849" s="32"/>
      <c r="EZA849" s="32"/>
      <c r="EZB849" s="32"/>
      <c r="EZC849" s="32"/>
      <c r="EZD849" s="32"/>
      <c r="EZE849" s="32"/>
      <c r="EZF849" s="32"/>
      <c r="EZG849" s="32"/>
      <c r="EZH849" s="32"/>
      <c r="EZI849" s="32"/>
      <c r="EZJ849" s="32"/>
      <c r="EZK849" s="32"/>
      <c r="EZL849" s="32"/>
      <c r="EZM849" s="32"/>
      <c r="EZN849" s="32"/>
      <c r="EZO849" s="32"/>
      <c r="EZP849" s="32"/>
      <c r="EZQ849" s="32"/>
      <c r="EZR849" s="32"/>
      <c r="EZS849" s="32"/>
      <c r="EZT849" s="32"/>
      <c r="EZU849" s="32"/>
      <c r="EZV849" s="32"/>
      <c r="EZW849" s="32"/>
      <c r="EZX849" s="32"/>
      <c r="EZY849" s="32"/>
      <c r="EZZ849" s="32"/>
      <c r="FAA849" s="32"/>
      <c r="FAB849" s="32"/>
      <c r="FAC849" s="32"/>
      <c r="FAD849" s="32"/>
      <c r="FAE849" s="32"/>
      <c r="FAF849" s="32"/>
      <c r="FAG849" s="32"/>
      <c r="FAH849" s="32"/>
      <c r="FAI849" s="32"/>
      <c r="FAJ849" s="32"/>
      <c r="FAK849" s="32"/>
      <c r="FAL849" s="32"/>
      <c r="FAM849" s="32"/>
      <c r="FAN849" s="32"/>
      <c r="FAO849" s="32"/>
      <c r="FAP849" s="32"/>
      <c r="FAQ849" s="32"/>
      <c r="FAR849" s="32"/>
      <c r="FAS849" s="32"/>
      <c r="FAT849" s="32"/>
      <c r="FAU849" s="32"/>
      <c r="FAV849" s="32"/>
      <c r="FAW849" s="32"/>
      <c r="FAX849" s="32"/>
      <c r="FAY849" s="32"/>
      <c r="FAZ849" s="32"/>
      <c r="FBA849" s="32"/>
      <c r="FBB849" s="32"/>
      <c r="FBC849" s="32"/>
      <c r="FBD849" s="32"/>
      <c r="FBE849" s="32"/>
      <c r="FBF849" s="32"/>
      <c r="FBG849" s="32"/>
      <c r="FBH849" s="32"/>
      <c r="FBI849" s="32"/>
      <c r="FBJ849" s="32"/>
      <c r="FBK849" s="32"/>
      <c r="FBL849" s="32"/>
      <c r="FBM849" s="32"/>
      <c r="FBN849" s="32"/>
      <c r="FBO849" s="32"/>
      <c r="FBP849" s="32"/>
      <c r="FBQ849" s="32"/>
      <c r="FBR849" s="32"/>
      <c r="FBS849" s="32"/>
      <c r="FBT849" s="32"/>
      <c r="FBU849" s="32"/>
      <c r="FBV849" s="32"/>
      <c r="FBW849" s="32"/>
      <c r="FBX849" s="32"/>
      <c r="FBY849" s="32"/>
      <c r="FBZ849" s="32"/>
      <c r="FCA849" s="32"/>
      <c r="FCB849" s="32"/>
      <c r="FCC849" s="32"/>
      <c r="FCD849" s="32"/>
      <c r="FCE849" s="32"/>
      <c r="FCF849" s="32"/>
      <c r="FCG849" s="32"/>
      <c r="FCH849" s="32"/>
      <c r="FCI849" s="32"/>
      <c r="FCJ849" s="32"/>
      <c r="FCK849" s="32"/>
      <c r="FCL849" s="32"/>
      <c r="FCM849" s="32"/>
      <c r="FCN849" s="32"/>
      <c r="FCO849" s="32"/>
      <c r="FCP849" s="32"/>
      <c r="FCQ849" s="32"/>
      <c r="FCR849" s="32"/>
      <c r="FCS849" s="32"/>
      <c r="FCT849" s="32"/>
      <c r="FCU849" s="32"/>
      <c r="FCV849" s="32"/>
      <c r="FCW849" s="32"/>
      <c r="FCX849" s="32"/>
      <c r="FCY849" s="32"/>
      <c r="FCZ849" s="32"/>
      <c r="FDA849" s="32"/>
      <c r="FDB849" s="32"/>
      <c r="FDC849" s="32"/>
      <c r="FDD849" s="32"/>
      <c r="FDE849" s="32"/>
      <c r="FDF849" s="32"/>
      <c r="FDG849" s="32"/>
      <c r="FDH849" s="32"/>
      <c r="FDI849" s="32"/>
      <c r="FDJ849" s="32"/>
      <c r="FDK849" s="32"/>
      <c r="FDL849" s="32"/>
      <c r="FDM849" s="32"/>
      <c r="FDN849" s="32"/>
      <c r="FDO849" s="32"/>
      <c r="FDP849" s="32"/>
      <c r="FDQ849" s="32"/>
      <c r="FDR849" s="32"/>
      <c r="FDS849" s="32"/>
      <c r="FDT849" s="32"/>
      <c r="FDU849" s="32"/>
      <c r="FDV849" s="32"/>
      <c r="FDW849" s="32"/>
      <c r="FDX849" s="32"/>
      <c r="FDY849" s="32"/>
      <c r="FDZ849" s="32"/>
      <c r="FEA849" s="32"/>
      <c r="FEB849" s="32"/>
      <c r="FEC849" s="32"/>
      <c r="FED849" s="32"/>
      <c r="FEE849" s="32"/>
      <c r="FEF849" s="32"/>
      <c r="FEG849" s="32"/>
      <c r="FEH849" s="32"/>
      <c r="FEI849" s="32"/>
      <c r="FEJ849" s="32"/>
      <c r="FEK849" s="32"/>
      <c r="FEL849" s="32"/>
      <c r="FEM849" s="32"/>
      <c r="FEN849" s="32"/>
      <c r="FEO849" s="32"/>
      <c r="FEP849" s="32"/>
      <c r="FEQ849" s="32"/>
      <c r="FER849" s="32"/>
      <c r="FES849" s="32"/>
      <c r="FET849" s="32"/>
      <c r="FEU849" s="32"/>
      <c r="FEV849" s="32"/>
      <c r="FEW849" s="32"/>
      <c r="FEX849" s="32"/>
      <c r="FEY849" s="32"/>
      <c r="FEZ849" s="32"/>
      <c r="FFA849" s="32"/>
      <c r="FFB849" s="32"/>
      <c r="FFC849" s="32"/>
      <c r="FFD849" s="32"/>
      <c r="FFE849" s="32"/>
      <c r="FFF849" s="32"/>
      <c r="FFG849" s="32"/>
      <c r="FFH849" s="32"/>
      <c r="FFI849" s="32"/>
      <c r="FFJ849" s="32"/>
      <c r="FFK849" s="32"/>
      <c r="FFL849" s="32"/>
      <c r="FFM849" s="32"/>
      <c r="FFN849" s="32"/>
      <c r="FFO849" s="32"/>
      <c r="FFP849" s="32"/>
      <c r="FFQ849" s="32"/>
      <c r="FFR849" s="32"/>
      <c r="FFS849" s="32"/>
      <c r="FFT849" s="32"/>
      <c r="FFU849" s="32"/>
      <c r="FFV849" s="32"/>
      <c r="FFW849" s="32"/>
      <c r="FFX849" s="32"/>
      <c r="FFY849" s="32"/>
      <c r="FFZ849" s="32"/>
      <c r="FGA849" s="32"/>
      <c r="FGB849" s="32"/>
      <c r="FGC849" s="32"/>
      <c r="FGD849" s="32"/>
      <c r="FGE849" s="32"/>
      <c r="FGF849" s="32"/>
      <c r="FGG849" s="32"/>
      <c r="FGH849" s="32"/>
      <c r="FGI849" s="32"/>
      <c r="FGJ849" s="32"/>
      <c r="FGK849" s="32"/>
      <c r="FGL849" s="32"/>
      <c r="FGM849" s="32"/>
      <c r="FGN849" s="32"/>
      <c r="FGO849" s="32"/>
      <c r="FGP849" s="32"/>
      <c r="FGQ849" s="32"/>
      <c r="FGR849" s="32"/>
      <c r="FGS849" s="32"/>
      <c r="FGT849" s="32"/>
      <c r="FGU849" s="32"/>
      <c r="FGV849" s="32"/>
      <c r="FGW849" s="32"/>
      <c r="FGX849" s="32"/>
      <c r="FGY849" s="32"/>
      <c r="FGZ849" s="32"/>
      <c r="FHA849" s="32"/>
      <c r="FHB849" s="32"/>
      <c r="FHC849" s="32"/>
      <c r="FHD849" s="32"/>
      <c r="FHE849" s="32"/>
      <c r="FHF849" s="32"/>
      <c r="FHG849" s="32"/>
      <c r="FHH849" s="32"/>
      <c r="FHI849" s="32"/>
      <c r="FHJ849" s="32"/>
      <c r="FHK849" s="32"/>
      <c r="FHL849" s="32"/>
      <c r="FHM849" s="32"/>
      <c r="FHN849" s="32"/>
      <c r="FHO849" s="32"/>
      <c r="FHP849" s="32"/>
      <c r="FHQ849" s="32"/>
      <c r="FHR849" s="32"/>
      <c r="FHS849" s="32"/>
      <c r="FHT849" s="32"/>
      <c r="FHU849" s="32"/>
      <c r="FHV849" s="32"/>
      <c r="FHW849" s="32"/>
      <c r="FHX849" s="32"/>
      <c r="FHY849" s="32"/>
      <c r="FHZ849" s="32"/>
      <c r="FIA849" s="32"/>
      <c r="FIB849" s="32"/>
      <c r="FIC849" s="32"/>
      <c r="FID849" s="32"/>
      <c r="FIE849" s="32"/>
      <c r="FIF849" s="32"/>
      <c r="FIG849" s="32"/>
      <c r="FIH849" s="32"/>
      <c r="FII849" s="32"/>
      <c r="FIJ849" s="32"/>
      <c r="FIK849" s="32"/>
      <c r="FIL849" s="32"/>
      <c r="FIM849" s="32"/>
      <c r="FIN849" s="32"/>
      <c r="FIO849" s="32"/>
      <c r="FIP849" s="32"/>
      <c r="FIQ849" s="32"/>
      <c r="FIR849" s="32"/>
      <c r="FIS849" s="32"/>
      <c r="FIT849" s="32"/>
      <c r="FIU849" s="32"/>
      <c r="FIV849" s="32"/>
      <c r="FIW849" s="32"/>
      <c r="FIX849" s="32"/>
      <c r="FIY849" s="32"/>
      <c r="FIZ849" s="32"/>
      <c r="FJA849" s="32"/>
      <c r="FJB849" s="32"/>
      <c r="FJC849" s="32"/>
      <c r="FJD849" s="32"/>
      <c r="FJE849" s="32"/>
      <c r="FJF849" s="32"/>
      <c r="FJG849" s="32"/>
      <c r="FJH849" s="32"/>
      <c r="FJI849" s="32"/>
      <c r="FJJ849" s="32"/>
      <c r="FJK849" s="32"/>
      <c r="FJL849" s="32"/>
      <c r="FJM849" s="32"/>
      <c r="FJN849" s="32"/>
      <c r="FJO849" s="32"/>
      <c r="FJP849" s="32"/>
      <c r="FJQ849" s="32"/>
      <c r="FJR849" s="32"/>
      <c r="FJS849" s="32"/>
      <c r="FJT849" s="32"/>
      <c r="FJU849" s="32"/>
      <c r="FJV849" s="32"/>
      <c r="FJW849" s="32"/>
      <c r="FJX849" s="32"/>
      <c r="FJY849" s="32"/>
      <c r="FJZ849" s="32"/>
      <c r="FKA849" s="32"/>
      <c r="FKB849" s="32"/>
      <c r="FKC849" s="32"/>
      <c r="FKD849" s="32"/>
      <c r="FKE849" s="32"/>
      <c r="FKF849" s="32"/>
      <c r="FKG849" s="32"/>
      <c r="FKH849" s="32"/>
      <c r="FKI849" s="32"/>
      <c r="FKJ849" s="32"/>
      <c r="FKK849" s="32"/>
      <c r="FKL849" s="32"/>
      <c r="FKM849" s="32"/>
      <c r="FKN849" s="32"/>
      <c r="FKO849" s="32"/>
      <c r="FKP849" s="32"/>
      <c r="FKQ849" s="32"/>
      <c r="FKR849" s="32"/>
      <c r="FKS849" s="32"/>
      <c r="FKT849" s="32"/>
      <c r="FKU849" s="32"/>
      <c r="FKV849" s="32"/>
      <c r="FKW849" s="32"/>
      <c r="FKX849" s="32"/>
      <c r="FKY849" s="32"/>
      <c r="FKZ849" s="32"/>
      <c r="FLA849" s="32"/>
      <c r="FLB849" s="32"/>
      <c r="FLC849" s="32"/>
      <c r="FLD849" s="32"/>
      <c r="FLE849" s="32"/>
      <c r="FLF849" s="32"/>
      <c r="FLG849" s="32"/>
      <c r="FLH849" s="32"/>
      <c r="FLI849" s="32"/>
      <c r="FLJ849" s="32"/>
      <c r="FLK849" s="32"/>
      <c r="FLL849" s="32"/>
      <c r="FLM849" s="32"/>
      <c r="FLN849" s="32"/>
      <c r="FLO849" s="32"/>
      <c r="FLP849" s="32"/>
      <c r="FLQ849" s="32"/>
      <c r="FLR849" s="32"/>
      <c r="FLS849" s="32"/>
      <c r="FLT849" s="32"/>
      <c r="FLU849" s="32"/>
      <c r="FLV849" s="32"/>
      <c r="FLW849" s="32"/>
      <c r="FLX849" s="32"/>
      <c r="FLY849" s="32"/>
      <c r="FLZ849" s="32"/>
      <c r="FMA849" s="32"/>
      <c r="FMB849" s="32"/>
      <c r="FMC849" s="32"/>
      <c r="FMD849" s="32"/>
      <c r="FME849" s="32"/>
      <c r="FMF849" s="32"/>
      <c r="FMG849" s="32"/>
      <c r="FMH849" s="32"/>
      <c r="FMI849" s="32"/>
      <c r="FMJ849" s="32"/>
      <c r="FMK849" s="32"/>
      <c r="FML849" s="32"/>
      <c r="FMM849" s="32"/>
      <c r="FMN849" s="32"/>
      <c r="FMO849" s="32"/>
      <c r="FMP849" s="32"/>
      <c r="FMQ849" s="32"/>
      <c r="FMR849" s="32"/>
      <c r="FMS849" s="32"/>
      <c r="FMT849" s="32"/>
      <c r="FMU849" s="32"/>
      <c r="FMV849" s="32"/>
      <c r="FMW849" s="32"/>
      <c r="FMX849" s="32"/>
      <c r="FMY849" s="32"/>
      <c r="FMZ849" s="32"/>
      <c r="FNA849" s="32"/>
      <c r="FNB849" s="32"/>
      <c r="FNC849" s="32"/>
      <c r="FND849" s="32"/>
      <c r="FNE849" s="32"/>
      <c r="FNF849" s="32"/>
      <c r="FNG849" s="32"/>
      <c r="FNH849" s="32"/>
      <c r="FNI849" s="32"/>
      <c r="FNJ849" s="32"/>
      <c r="FNK849" s="32"/>
      <c r="FNL849" s="32"/>
      <c r="FNM849" s="32"/>
      <c r="FNN849" s="32"/>
      <c r="FNO849" s="32"/>
      <c r="FNP849" s="32"/>
      <c r="FNQ849" s="32"/>
      <c r="FNR849" s="32"/>
      <c r="FNS849" s="32"/>
      <c r="FNT849" s="32"/>
      <c r="FNU849" s="32"/>
      <c r="FNV849" s="32"/>
      <c r="FNW849" s="32"/>
      <c r="FNX849" s="32"/>
      <c r="FNY849" s="32"/>
      <c r="FNZ849" s="32"/>
      <c r="FOA849" s="32"/>
      <c r="FOB849" s="32"/>
      <c r="FOC849" s="32"/>
      <c r="FOD849" s="32"/>
      <c r="FOE849" s="32"/>
      <c r="FOF849" s="32"/>
      <c r="FOG849" s="32"/>
      <c r="FOH849" s="32"/>
      <c r="FOI849" s="32"/>
      <c r="FOJ849" s="32"/>
      <c r="FOK849" s="32"/>
      <c r="FOL849" s="32"/>
      <c r="FOM849" s="32"/>
      <c r="FON849" s="32"/>
      <c r="FOO849" s="32"/>
      <c r="FOP849" s="32"/>
      <c r="FOQ849" s="32"/>
      <c r="FOR849" s="32"/>
      <c r="FOS849" s="32"/>
      <c r="FOT849" s="32"/>
      <c r="FOU849" s="32"/>
      <c r="FOV849" s="32"/>
      <c r="FOW849" s="32"/>
      <c r="FOX849" s="32"/>
      <c r="FOY849" s="32"/>
      <c r="FOZ849" s="32"/>
      <c r="FPA849" s="32"/>
      <c r="FPB849" s="32"/>
      <c r="FPC849" s="32"/>
      <c r="FPD849" s="32"/>
      <c r="FPE849" s="32"/>
      <c r="FPF849" s="32"/>
      <c r="FPG849" s="32"/>
      <c r="FPH849" s="32"/>
      <c r="FPI849" s="32"/>
      <c r="FPJ849" s="32"/>
      <c r="FPK849" s="32"/>
      <c r="FPL849" s="32"/>
      <c r="FPM849" s="32"/>
      <c r="FPN849" s="32"/>
      <c r="FPO849" s="32"/>
      <c r="FPP849" s="32"/>
      <c r="FPQ849" s="32"/>
      <c r="FPR849" s="32"/>
      <c r="FPS849" s="32"/>
      <c r="FPT849" s="32"/>
      <c r="FPU849" s="32"/>
      <c r="FPV849" s="32"/>
      <c r="FPW849" s="32"/>
      <c r="FPX849" s="32"/>
      <c r="FPY849" s="32"/>
      <c r="FPZ849" s="32"/>
      <c r="FQA849" s="32"/>
      <c r="FQB849" s="32"/>
      <c r="FQC849" s="32"/>
      <c r="FQD849" s="32"/>
      <c r="FQE849" s="32"/>
      <c r="FQF849" s="32"/>
      <c r="FQG849" s="32"/>
      <c r="FQH849" s="32"/>
      <c r="FQI849" s="32"/>
      <c r="FQJ849" s="32"/>
      <c r="FQK849" s="32"/>
      <c r="FQL849" s="32"/>
      <c r="FQM849" s="32"/>
      <c r="FQN849" s="32"/>
      <c r="FQO849" s="32"/>
      <c r="FQP849" s="32"/>
      <c r="FQQ849" s="32"/>
      <c r="FQR849" s="32"/>
      <c r="FQS849" s="32"/>
      <c r="FQT849" s="32"/>
      <c r="FQU849" s="32"/>
      <c r="FQV849" s="32"/>
      <c r="FQW849" s="32"/>
      <c r="FQX849" s="32"/>
      <c r="FQY849" s="32"/>
      <c r="FQZ849" s="32"/>
      <c r="FRA849" s="32"/>
      <c r="FRB849" s="32"/>
      <c r="FRC849" s="32"/>
      <c r="FRD849" s="32"/>
      <c r="FRE849" s="32"/>
      <c r="FRF849" s="32"/>
      <c r="FRG849" s="32"/>
      <c r="FRH849" s="32"/>
      <c r="FRI849" s="32"/>
      <c r="FRJ849" s="32"/>
      <c r="FRK849" s="32"/>
      <c r="FRL849" s="32"/>
      <c r="FRM849" s="32"/>
      <c r="FRN849" s="32"/>
      <c r="FRO849" s="32"/>
      <c r="FRP849" s="32"/>
      <c r="FRQ849" s="32"/>
      <c r="FRR849" s="32"/>
      <c r="FRS849" s="32"/>
      <c r="FRT849" s="32"/>
      <c r="FRU849" s="32"/>
      <c r="FRV849" s="32"/>
      <c r="FRW849" s="32"/>
      <c r="FRX849" s="32"/>
      <c r="FRY849" s="32"/>
      <c r="FRZ849" s="32"/>
      <c r="FSA849" s="32"/>
      <c r="FSB849" s="32"/>
      <c r="FSC849" s="32"/>
      <c r="FSD849" s="32"/>
      <c r="FSE849" s="32"/>
      <c r="FSF849" s="32"/>
      <c r="FSG849" s="32"/>
      <c r="FSH849" s="32"/>
      <c r="FSI849" s="32"/>
      <c r="FSJ849" s="32"/>
      <c r="FSK849" s="32"/>
      <c r="FSL849" s="32"/>
      <c r="FSM849" s="32"/>
      <c r="FSN849" s="32"/>
      <c r="FSO849" s="32"/>
      <c r="FSP849" s="32"/>
      <c r="FSQ849" s="32"/>
      <c r="FSR849" s="32"/>
      <c r="FSS849" s="32"/>
      <c r="FST849" s="32"/>
      <c r="FSU849" s="32"/>
      <c r="FSV849" s="32"/>
      <c r="FSW849" s="32"/>
      <c r="FSX849" s="32"/>
      <c r="FSY849" s="32"/>
      <c r="FSZ849" s="32"/>
      <c r="FTA849" s="32"/>
      <c r="FTB849" s="32"/>
      <c r="FTC849" s="32"/>
      <c r="FTD849" s="32"/>
      <c r="FTE849" s="32"/>
      <c r="FTF849" s="32"/>
      <c r="FTG849" s="32"/>
      <c r="FTH849" s="32"/>
      <c r="FTI849" s="32"/>
      <c r="FTJ849" s="32"/>
      <c r="FTK849" s="32"/>
      <c r="FTL849" s="32"/>
      <c r="FTM849" s="32"/>
      <c r="FTN849" s="32"/>
      <c r="FTO849" s="32"/>
      <c r="FTP849" s="32"/>
      <c r="FTQ849" s="32"/>
      <c r="FTR849" s="32"/>
      <c r="FTS849" s="32"/>
      <c r="FTT849" s="32"/>
      <c r="FTU849" s="32"/>
      <c r="FTV849" s="32"/>
      <c r="FTW849" s="32"/>
      <c r="FTX849" s="32"/>
      <c r="FTY849" s="32"/>
      <c r="FTZ849" s="32"/>
      <c r="FUA849" s="32"/>
      <c r="FUB849" s="32"/>
      <c r="FUC849" s="32"/>
      <c r="FUD849" s="32"/>
      <c r="FUE849" s="32"/>
      <c r="FUF849" s="32"/>
      <c r="FUG849" s="32"/>
      <c r="FUH849" s="32"/>
      <c r="FUI849" s="32"/>
      <c r="FUJ849" s="32"/>
      <c r="FUK849" s="32"/>
      <c r="FUL849" s="32"/>
      <c r="FUM849" s="32"/>
      <c r="FUN849" s="32"/>
      <c r="FUO849" s="32"/>
      <c r="FUP849" s="32"/>
      <c r="FUQ849" s="32"/>
      <c r="FUR849" s="32"/>
      <c r="FUS849" s="32"/>
      <c r="FUT849" s="32"/>
      <c r="FUU849" s="32"/>
      <c r="FUV849" s="32"/>
      <c r="FUW849" s="32"/>
      <c r="FUX849" s="32"/>
      <c r="FUY849" s="32"/>
      <c r="FUZ849" s="32"/>
      <c r="FVA849" s="32"/>
      <c r="FVB849" s="32"/>
      <c r="FVC849" s="32"/>
      <c r="FVD849" s="32"/>
      <c r="FVE849" s="32"/>
      <c r="FVF849" s="32"/>
      <c r="FVG849" s="32"/>
      <c r="FVH849" s="32"/>
      <c r="FVI849" s="32"/>
      <c r="FVJ849" s="32"/>
      <c r="FVK849" s="32"/>
      <c r="FVL849" s="32"/>
      <c r="FVM849" s="32"/>
      <c r="FVN849" s="32"/>
      <c r="FVO849" s="32"/>
      <c r="FVP849" s="32"/>
      <c r="FVQ849" s="32"/>
      <c r="FVR849" s="32"/>
      <c r="FVS849" s="32"/>
      <c r="FVT849" s="32"/>
      <c r="FVU849" s="32"/>
      <c r="FVV849" s="32"/>
      <c r="FVW849" s="32"/>
      <c r="FVX849" s="32"/>
      <c r="FVY849" s="32"/>
      <c r="FVZ849" s="32"/>
      <c r="FWA849" s="32"/>
      <c r="FWB849" s="32"/>
      <c r="FWC849" s="32"/>
      <c r="FWD849" s="32"/>
      <c r="FWE849" s="32"/>
      <c r="FWF849" s="32"/>
      <c r="FWG849" s="32"/>
      <c r="FWH849" s="32"/>
      <c r="FWI849" s="32"/>
      <c r="FWJ849" s="32"/>
      <c r="FWK849" s="32"/>
      <c r="FWL849" s="32"/>
      <c r="FWM849" s="32"/>
      <c r="FWN849" s="32"/>
      <c r="FWO849" s="32"/>
      <c r="FWP849" s="32"/>
      <c r="FWQ849" s="32"/>
      <c r="FWR849" s="32"/>
      <c r="FWS849" s="32"/>
      <c r="FWT849" s="32"/>
      <c r="FWU849" s="32"/>
      <c r="FWV849" s="32"/>
      <c r="FWW849" s="32"/>
      <c r="FWX849" s="32"/>
      <c r="FWY849" s="32"/>
      <c r="FWZ849" s="32"/>
      <c r="FXA849" s="32"/>
      <c r="FXB849" s="32"/>
      <c r="FXC849" s="32"/>
      <c r="FXD849" s="32"/>
      <c r="FXE849" s="32"/>
      <c r="FXF849" s="32"/>
      <c r="FXG849" s="32"/>
      <c r="FXH849" s="32"/>
      <c r="FXI849" s="32"/>
      <c r="FXJ849" s="32"/>
      <c r="FXK849" s="32"/>
      <c r="FXL849" s="32"/>
      <c r="FXM849" s="32"/>
      <c r="FXN849" s="32"/>
      <c r="FXO849" s="32"/>
      <c r="FXP849" s="32"/>
      <c r="FXQ849" s="32"/>
      <c r="FXR849" s="32"/>
      <c r="FXS849" s="32"/>
      <c r="FXT849" s="32"/>
      <c r="FXU849" s="32"/>
      <c r="FXV849" s="32"/>
      <c r="FXW849" s="32"/>
      <c r="FXX849" s="32"/>
      <c r="FXY849" s="32"/>
      <c r="FXZ849" s="32"/>
      <c r="FYA849" s="32"/>
      <c r="FYB849" s="32"/>
      <c r="FYC849" s="32"/>
      <c r="FYD849" s="32"/>
      <c r="FYE849" s="32"/>
      <c r="FYF849" s="32"/>
      <c r="FYG849" s="32"/>
      <c r="FYH849" s="32"/>
      <c r="FYI849" s="32"/>
      <c r="FYJ849" s="32"/>
      <c r="FYK849" s="32"/>
      <c r="FYL849" s="32"/>
      <c r="FYM849" s="32"/>
      <c r="FYN849" s="32"/>
      <c r="FYO849" s="32"/>
      <c r="FYP849" s="32"/>
      <c r="FYQ849" s="32"/>
      <c r="FYR849" s="32"/>
      <c r="FYS849" s="32"/>
      <c r="FYT849" s="32"/>
      <c r="FYU849" s="32"/>
      <c r="FYV849" s="32"/>
      <c r="FYW849" s="32"/>
      <c r="FYX849" s="32"/>
      <c r="FYY849" s="32"/>
      <c r="FYZ849" s="32"/>
      <c r="FZA849" s="32"/>
      <c r="FZB849" s="32"/>
      <c r="FZC849" s="32"/>
      <c r="FZD849" s="32"/>
      <c r="FZE849" s="32"/>
      <c r="FZF849" s="32"/>
      <c r="FZG849" s="32"/>
      <c r="FZH849" s="32"/>
      <c r="FZI849" s="32"/>
      <c r="FZJ849" s="32"/>
      <c r="FZK849" s="32"/>
      <c r="FZL849" s="32"/>
      <c r="FZM849" s="32"/>
      <c r="FZN849" s="32"/>
      <c r="FZO849" s="32"/>
      <c r="FZP849" s="32"/>
      <c r="FZQ849" s="32"/>
      <c r="FZR849" s="32"/>
      <c r="FZS849" s="32"/>
      <c r="FZT849" s="32"/>
      <c r="FZU849" s="32"/>
      <c r="FZV849" s="32"/>
      <c r="FZW849" s="32"/>
      <c r="FZX849" s="32"/>
      <c r="FZY849" s="32"/>
      <c r="FZZ849" s="32"/>
      <c r="GAA849" s="32"/>
      <c r="GAB849" s="32"/>
      <c r="GAC849" s="32"/>
      <c r="GAD849" s="32"/>
      <c r="GAE849" s="32"/>
      <c r="GAF849" s="32"/>
      <c r="GAG849" s="32"/>
      <c r="GAH849" s="32"/>
      <c r="GAI849" s="32"/>
      <c r="GAJ849" s="32"/>
      <c r="GAK849" s="32"/>
      <c r="GAL849" s="32"/>
      <c r="GAM849" s="32"/>
      <c r="GAN849" s="32"/>
      <c r="GAO849" s="32"/>
      <c r="GAP849" s="32"/>
      <c r="GAQ849" s="32"/>
      <c r="GAR849" s="32"/>
      <c r="GAS849" s="32"/>
      <c r="GAT849" s="32"/>
      <c r="GAU849" s="32"/>
      <c r="GAV849" s="32"/>
      <c r="GAW849" s="32"/>
      <c r="GAX849" s="32"/>
      <c r="GAY849" s="32"/>
      <c r="GAZ849" s="32"/>
      <c r="GBA849" s="32"/>
      <c r="GBB849" s="32"/>
      <c r="GBC849" s="32"/>
      <c r="GBD849" s="32"/>
      <c r="GBE849" s="32"/>
      <c r="GBF849" s="32"/>
      <c r="GBG849" s="32"/>
      <c r="GBH849" s="32"/>
      <c r="GBI849" s="32"/>
      <c r="GBJ849" s="32"/>
      <c r="GBK849" s="32"/>
      <c r="GBL849" s="32"/>
      <c r="GBM849" s="32"/>
      <c r="GBN849" s="32"/>
      <c r="GBO849" s="32"/>
      <c r="GBP849" s="32"/>
      <c r="GBQ849" s="32"/>
      <c r="GBR849" s="32"/>
      <c r="GBS849" s="32"/>
      <c r="GBT849" s="32"/>
      <c r="GBU849" s="32"/>
      <c r="GBV849" s="32"/>
      <c r="GBW849" s="32"/>
      <c r="GBX849" s="32"/>
      <c r="GBY849" s="32"/>
      <c r="GBZ849" s="32"/>
      <c r="GCA849" s="32"/>
      <c r="GCB849" s="32"/>
      <c r="GCC849" s="32"/>
      <c r="GCD849" s="32"/>
      <c r="GCE849" s="32"/>
      <c r="GCF849" s="32"/>
      <c r="GCG849" s="32"/>
      <c r="GCH849" s="32"/>
      <c r="GCI849" s="32"/>
      <c r="GCJ849" s="32"/>
      <c r="GCK849" s="32"/>
      <c r="GCL849" s="32"/>
      <c r="GCM849" s="32"/>
      <c r="GCN849" s="32"/>
      <c r="GCO849" s="32"/>
      <c r="GCP849" s="32"/>
      <c r="GCQ849" s="32"/>
      <c r="GCR849" s="32"/>
      <c r="GCS849" s="32"/>
      <c r="GCT849" s="32"/>
      <c r="GCU849" s="32"/>
      <c r="GCV849" s="32"/>
      <c r="GCW849" s="32"/>
      <c r="GCX849" s="32"/>
      <c r="GCY849" s="32"/>
      <c r="GCZ849" s="32"/>
      <c r="GDA849" s="32"/>
      <c r="GDB849" s="32"/>
      <c r="GDC849" s="32"/>
      <c r="GDD849" s="32"/>
      <c r="GDE849" s="32"/>
      <c r="GDF849" s="32"/>
      <c r="GDG849" s="32"/>
      <c r="GDH849" s="32"/>
      <c r="GDI849" s="32"/>
      <c r="GDJ849" s="32"/>
      <c r="GDK849" s="32"/>
      <c r="GDL849" s="32"/>
      <c r="GDM849" s="32"/>
      <c r="GDN849" s="32"/>
      <c r="GDO849" s="32"/>
      <c r="GDP849" s="32"/>
      <c r="GDQ849" s="32"/>
      <c r="GDR849" s="32"/>
      <c r="GDS849" s="32"/>
      <c r="GDT849" s="32"/>
      <c r="GDU849" s="32"/>
      <c r="GDV849" s="32"/>
      <c r="GDW849" s="32"/>
      <c r="GDX849" s="32"/>
      <c r="GDY849" s="32"/>
      <c r="GDZ849" s="32"/>
      <c r="GEA849" s="32"/>
      <c r="GEB849" s="32"/>
      <c r="GEC849" s="32"/>
      <c r="GED849" s="32"/>
      <c r="GEE849" s="32"/>
      <c r="GEF849" s="32"/>
      <c r="GEG849" s="32"/>
      <c r="GEH849" s="32"/>
      <c r="GEI849" s="32"/>
      <c r="GEJ849" s="32"/>
      <c r="GEK849" s="32"/>
      <c r="GEL849" s="32"/>
      <c r="GEM849" s="32"/>
      <c r="GEN849" s="32"/>
      <c r="GEO849" s="32"/>
      <c r="GEP849" s="32"/>
      <c r="GEQ849" s="32"/>
      <c r="GER849" s="32"/>
      <c r="GES849" s="32"/>
      <c r="GET849" s="32"/>
      <c r="GEU849" s="32"/>
      <c r="GEV849" s="32"/>
      <c r="GEW849" s="32"/>
      <c r="GEX849" s="32"/>
      <c r="GEY849" s="32"/>
      <c r="GEZ849" s="32"/>
      <c r="GFA849" s="32"/>
      <c r="GFB849" s="32"/>
      <c r="GFC849" s="32"/>
      <c r="GFD849" s="32"/>
      <c r="GFE849" s="32"/>
      <c r="GFF849" s="32"/>
      <c r="GFG849" s="32"/>
      <c r="GFH849" s="32"/>
      <c r="GFI849" s="32"/>
      <c r="GFJ849" s="32"/>
      <c r="GFK849" s="32"/>
      <c r="GFL849" s="32"/>
      <c r="GFM849" s="32"/>
      <c r="GFN849" s="32"/>
      <c r="GFO849" s="32"/>
      <c r="GFP849" s="32"/>
      <c r="GFQ849" s="32"/>
      <c r="GFR849" s="32"/>
      <c r="GFS849" s="32"/>
      <c r="GFT849" s="32"/>
      <c r="GFU849" s="32"/>
      <c r="GFV849" s="32"/>
      <c r="GFW849" s="32"/>
      <c r="GFX849" s="32"/>
      <c r="GFY849" s="32"/>
      <c r="GFZ849" s="32"/>
      <c r="GGA849" s="32"/>
      <c r="GGB849" s="32"/>
      <c r="GGC849" s="32"/>
      <c r="GGD849" s="32"/>
      <c r="GGE849" s="32"/>
      <c r="GGF849" s="32"/>
      <c r="GGG849" s="32"/>
      <c r="GGH849" s="32"/>
      <c r="GGI849" s="32"/>
      <c r="GGJ849" s="32"/>
      <c r="GGK849" s="32"/>
      <c r="GGL849" s="32"/>
      <c r="GGM849" s="32"/>
      <c r="GGN849" s="32"/>
      <c r="GGO849" s="32"/>
      <c r="GGP849" s="32"/>
      <c r="GGQ849" s="32"/>
      <c r="GGR849" s="32"/>
      <c r="GGS849" s="32"/>
      <c r="GGT849" s="32"/>
      <c r="GGU849" s="32"/>
      <c r="GGV849" s="32"/>
      <c r="GGW849" s="32"/>
      <c r="GGX849" s="32"/>
      <c r="GGY849" s="32"/>
      <c r="GGZ849" s="32"/>
      <c r="GHA849" s="32"/>
      <c r="GHB849" s="32"/>
      <c r="GHC849" s="32"/>
      <c r="GHD849" s="32"/>
      <c r="GHE849" s="32"/>
      <c r="GHF849" s="32"/>
      <c r="GHG849" s="32"/>
      <c r="GHH849" s="32"/>
      <c r="GHI849" s="32"/>
      <c r="GHJ849" s="32"/>
      <c r="GHK849" s="32"/>
      <c r="GHL849" s="32"/>
      <c r="GHM849" s="32"/>
      <c r="GHN849" s="32"/>
      <c r="GHO849" s="32"/>
      <c r="GHP849" s="32"/>
      <c r="GHQ849" s="32"/>
      <c r="GHR849" s="32"/>
      <c r="GHS849" s="32"/>
      <c r="GHT849" s="32"/>
      <c r="GHU849" s="32"/>
      <c r="GHV849" s="32"/>
      <c r="GHW849" s="32"/>
      <c r="GHX849" s="32"/>
      <c r="GHY849" s="32"/>
      <c r="GHZ849" s="32"/>
      <c r="GIA849" s="32"/>
      <c r="GIB849" s="32"/>
      <c r="GIC849" s="32"/>
      <c r="GID849" s="32"/>
      <c r="GIE849" s="32"/>
      <c r="GIF849" s="32"/>
      <c r="GIG849" s="32"/>
      <c r="GIH849" s="32"/>
      <c r="GII849" s="32"/>
      <c r="GIJ849" s="32"/>
      <c r="GIK849" s="32"/>
      <c r="GIL849" s="32"/>
      <c r="GIM849" s="32"/>
      <c r="GIN849" s="32"/>
      <c r="GIO849" s="32"/>
      <c r="GIP849" s="32"/>
      <c r="GIQ849" s="32"/>
      <c r="GIR849" s="32"/>
      <c r="GIS849" s="32"/>
      <c r="GIT849" s="32"/>
      <c r="GIU849" s="32"/>
      <c r="GIV849" s="32"/>
      <c r="GIW849" s="32"/>
      <c r="GIX849" s="32"/>
      <c r="GIY849" s="32"/>
      <c r="GIZ849" s="32"/>
      <c r="GJA849" s="32"/>
      <c r="GJB849" s="32"/>
      <c r="GJC849" s="32"/>
      <c r="GJD849" s="32"/>
      <c r="GJE849" s="32"/>
      <c r="GJF849" s="32"/>
      <c r="GJG849" s="32"/>
      <c r="GJH849" s="32"/>
      <c r="GJI849" s="32"/>
      <c r="GJJ849" s="32"/>
      <c r="GJK849" s="32"/>
      <c r="GJL849" s="32"/>
      <c r="GJM849" s="32"/>
      <c r="GJN849" s="32"/>
      <c r="GJO849" s="32"/>
      <c r="GJP849" s="32"/>
      <c r="GJQ849" s="32"/>
      <c r="GJR849" s="32"/>
      <c r="GJS849" s="32"/>
      <c r="GJT849" s="32"/>
      <c r="GJU849" s="32"/>
      <c r="GJV849" s="32"/>
      <c r="GJW849" s="32"/>
      <c r="GJX849" s="32"/>
      <c r="GJY849" s="32"/>
      <c r="GJZ849" s="32"/>
      <c r="GKA849" s="32"/>
      <c r="GKB849" s="32"/>
      <c r="GKC849" s="32"/>
      <c r="GKD849" s="32"/>
      <c r="GKE849" s="32"/>
      <c r="GKF849" s="32"/>
      <c r="GKG849" s="32"/>
      <c r="GKH849" s="32"/>
      <c r="GKI849" s="32"/>
      <c r="GKJ849" s="32"/>
      <c r="GKK849" s="32"/>
      <c r="GKL849" s="32"/>
      <c r="GKM849" s="32"/>
      <c r="GKN849" s="32"/>
      <c r="GKO849" s="32"/>
      <c r="GKP849" s="32"/>
      <c r="GKQ849" s="32"/>
      <c r="GKR849" s="32"/>
      <c r="GKS849" s="32"/>
      <c r="GKT849" s="32"/>
      <c r="GKU849" s="32"/>
      <c r="GKV849" s="32"/>
      <c r="GKW849" s="32"/>
      <c r="GKX849" s="32"/>
      <c r="GKY849" s="32"/>
      <c r="GKZ849" s="32"/>
      <c r="GLA849" s="32"/>
      <c r="GLB849" s="32"/>
      <c r="GLC849" s="32"/>
      <c r="GLD849" s="32"/>
      <c r="GLE849" s="32"/>
      <c r="GLF849" s="32"/>
      <c r="GLG849" s="32"/>
      <c r="GLH849" s="32"/>
      <c r="GLI849" s="32"/>
      <c r="GLJ849" s="32"/>
      <c r="GLK849" s="32"/>
      <c r="GLL849" s="32"/>
      <c r="GLM849" s="32"/>
      <c r="GLN849" s="32"/>
      <c r="GLO849" s="32"/>
      <c r="GLP849" s="32"/>
      <c r="GLQ849" s="32"/>
      <c r="GLR849" s="32"/>
      <c r="GLS849" s="32"/>
      <c r="GLT849" s="32"/>
      <c r="GLU849" s="32"/>
      <c r="GLV849" s="32"/>
      <c r="GLW849" s="32"/>
      <c r="GLX849" s="32"/>
      <c r="GLY849" s="32"/>
      <c r="GLZ849" s="32"/>
      <c r="GMA849" s="32"/>
      <c r="GMB849" s="32"/>
      <c r="GMC849" s="32"/>
      <c r="GMD849" s="32"/>
      <c r="GME849" s="32"/>
      <c r="GMF849" s="32"/>
      <c r="GMG849" s="32"/>
      <c r="GMH849" s="32"/>
      <c r="GMI849" s="32"/>
      <c r="GMJ849" s="32"/>
      <c r="GMK849" s="32"/>
      <c r="GML849" s="32"/>
      <c r="GMM849" s="32"/>
      <c r="GMN849" s="32"/>
      <c r="GMO849" s="32"/>
      <c r="GMP849" s="32"/>
      <c r="GMQ849" s="32"/>
      <c r="GMR849" s="32"/>
      <c r="GMS849" s="32"/>
      <c r="GMT849" s="32"/>
      <c r="GMU849" s="32"/>
      <c r="GMV849" s="32"/>
      <c r="GMW849" s="32"/>
      <c r="GMX849" s="32"/>
      <c r="GMY849" s="32"/>
      <c r="GMZ849" s="32"/>
      <c r="GNA849" s="32"/>
      <c r="GNB849" s="32"/>
      <c r="GNC849" s="32"/>
      <c r="GND849" s="32"/>
      <c r="GNE849" s="32"/>
      <c r="GNF849" s="32"/>
      <c r="GNG849" s="32"/>
      <c r="GNH849" s="32"/>
      <c r="GNI849" s="32"/>
      <c r="GNJ849" s="32"/>
      <c r="GNK849" s="32"/>
      <c r="GNL849" s="32"/>
      <c r="GNM849" s="32"/>
      <c r="GNN849" s="32"/>
      <c r="GNO849" s="32"/>
      <c r="GNP849" s="32"/>
      <c r="GNQ849" s="32"/>
      <c r="GNR849" s="32"/>
      <c r="GNS849" s="32"/>
      <c r="GNT849" s="32"/>
      <c r="GNU849" s="32"/>
      <c r="GNV849" s="32"/>
      <c r="GNW849" s="32"/>
      <c r="GNX849" s="32"/>
      <c r="GNY849" s="32"/>
      <c r="GNZ849" s="32"/>
      <c r="GOA849" s="32"/>
      <c r="GOB849" s="32"/>
      <c r="GOC849" s="32"/>
      <c r="GOD849" s="32"/>
      <c r="GOE849" s="32"/>
      <c r="GOF849" s="32"/>
      <c r="GOG849" s="32"/>
      <c r="GOH849" s="32"/>
      <c r="GOI849" s="32"/>
      <c r="GOJ849" s="32"/>
      <c r="GOK849" s="32"/>
      <c r="GOL849" s="32"/>
      <c r="GOM849" s="32"/>
      <c r="GON849" s="32"/>
      <c r="GOO849" s="32"/>
      <c r="GOP849" s="32"/>
      <c r="GOQ849" s="32"/>
      <c r="GOR849" s="32"/>
      <c r="GOS849" s="32"/>
      <c r="GOT849" s="32"/>
      <c r="GOU849" s="32"/>
      <c r="GOV849" s="32"/>
      <c r="GOW849" s="32"/>
      <c r="GOX849" s="32"/>
      <c r="GOY849" s="32"/>
      <c r="GOZ849" s="32"/>
      <c r="GPA849" s="32"/>
      <c r="GPB849" s="32"/>
      <c r="GPC849" s="32"/>
      <c r="GPD849" s="32"/>
      <c r="GPE849" s="32"/>
      <c r="GPF849" s="32"/>
      <c r="GPG849" s="32"/>
      <c r="GPH849" s="32"/>
      <c r="GPI849" s="32"/>
      <c r="GPJ849" s="32"/>
      <c r="GPK849" s="32"/>
      <c r="GPL849" s="32"/>
      <c r="GPM849" s="32"/>
      <c r="GPN849" s="32"/>
      <c r="GPO849" s="32"/>
      <c r="GPP849" s="32"/>
      <c r="GPQ849" s="32"/>
      <c r="GPR849" s="32"/>
      <c r="GPS849" s="32"/>
      <c r="GPT849" s="32"/>
      <c r="GPU849" s="32"/>
      <c r="GPV849" s="32"/>
      <c r="GPW849" s="32"/>
      <c r="GPX849" s="32"/>
      <c r="GPY849" s="32"/>
      <c r="GPZ849" s="32"/>
      <c r="GQA849" s="32"/>
      <c r="GQB849" s="32"/>
      <c r="GQC849" s="32"/>
      <c r="GQD849" s="32"/>
      <c r="GQE849" s="32"/>
      <c r="GQF849" s="32"/>
      <c r="GQG849" s="32"/>
      <c r="GQH849" s="32"/>
      <c r="GQI849" s="32"/>
      <c r="GQJ849" s="32"/>
      <c r="GQK849" s="32"/>
      <c r="GQL849" s="32"/>
      <c r="GQM849" s="32"/>
      <c r="GQN849" s="32"/>
      <c r="GQO849" s="32"/>
      <c r="GQP849" s="32"/>
      <c r="GQQ849" s="32"/>
      <c r="GQR849" s="32"/>
      <c r="GQS849" s="32"/>
      <c r="GQT849" s="32"/>
      <c r="GQU849" s="32"/>
      <c r="GQV849" s="32"/>
      <c r="GQW849" s="32"/>
      <c r="GQX849" s="32"/>
      <c r="GQY849" s="32"/>
      <c r="GQZ849" s="32"/>
      <c r="GRA849" s="32"/>
      <c r="GRB849" s="32"/>
      <c r="GRC849" s="32"/>
      <c r="GRD849" s="32"/>
      <c r="GRE849" s="32"/>
      <c r="GRF849" s="32"/>
      <c r="GRG849" s="32"/>
      <c r="GRH849" s="32"/>
      <c r="GRI849" s="32"/>
      <c r="GRJ849" s="32"/>
      <c r="GRK849" s="32"/>
      <c r="GRL849" s="32"/>
      <c r="GRM849" s="32"/>
      <c r="GRN849" s="32"/>
      <c r="GRO849" s="32"/>
      <c r="GRP849" s="32"/>
      <c r="GRQ849" s="32"/>
      <c r="GRR849" s="32"/>
      <c r="GRS849" s="32"/>
      <c r="GRT849" s="32"/>
      <c r="GRU849" s="32"/>
      <c r="GRV849" s="32"/>
      <c r="GRW849" s="32"/>
      <c r="GRX849" s="32"/>
      <c r="GRY849" s="32"/>
      <c r="GRZ849" s="32"/>
      <c r="GSA849" s="32"/>
      <c r="GSB849" s="32"/>
      <c r="GSC849" s="32"/>
      <c r="GSD849" s="32"/>
      <c r="GSE849" s="32"/>
      <c r="GSF849" s="32"/>
      <c r="GSG849" s="32"/>
      <c r="GSH849" s="32"/>
      <c r="GSI849" s="32"/>
      <c r="GSJ849" s="32"/>
      <c r="GSK849" s="32"/>
      <c r="GSL849" s="32"/>
      <c r="GSM849" s="32"/>
      <c r="GSN849" s="32"/>
      <c r="GSO849" s="32"/>
      <c r="GSP849" s="32"/>
      <c r="GSQ849" s="32"/>
      <c r="GSR849" s="32"/>
      <c r="GSS849" s="32"/>
      <c r="GST849" s="32"/>
      <c r="GSU849" s="32"/>
      <c r="GSV849" s="32"/>
      <c r="GSW849" s="32"/>
      <c r="GSX849" s="32"/>
      <c r="GSY849" s="32"/>
      <c r="GSZ849" s="32"/>
      <c r="GTA849" s="32"/>
      <c r="GTB849" s="32"/>
      <c r="GTC849" s="32"/>
      <c r="GTD849" s="32"/>
      <c r="GTE849" s="32"/>
      <c r="GTF849" s="32"/>
      <c r="GTG849" s="32"/>
      <c r="GTH849" s="32"/>
      <c r="GTI849" s="32"/>
      <c r="GTJ849" s="32"/>
      <c r="GTK849" s="32"/>
      <c r="GTL849" s="32"/>
      <c r="GTM849" s="32"/>
      <c r="GTN849" s="32"/>
      <c r="GTO849" s="32"/>
      <c r="GTP849" s="32"/>
      <c r="GTQ849" s="32"/>
      <c r="GTR849" s="32"/>
      <c r="GTS849" s="32"/>
      <c r="GTT849" s="32"/>
      <c r="GTU849" s="32"/>
      <c r="GTV849" s="32"/>
      <c r="GTW849" s="32"/>
      <c r="GTX849" s="32"/>
      <c r="GTY849" s="32"/>
      <c r="GTZ849" s="32"/>
      <c r="GUA849" s="32"/>
      <c r="GUB849" s="32"/>
      <c r="GUC849" s="32"/>
      <c r="GUD849" s="32"/>
      <c r="GUE849" s="32"/>
      <c r="GUF849" s="32"/>
      <c r="GUG849" s="32"/>
      <c r="GUH849" s="32"/>
      <c r="GUI849" s="32"/>
      <c r="GUJ849" s="32"/>
      <c r="GUK849" s="32"/>
      <c r="GUL849" s="32"/>
      <c r="GUM849" s="32"/>
      <c r="GUN849" s="32"/>
      <c r="GUO849" s="32"/>
      <c r="GUP849" s="32"/>
      <c r="GUQ849" s="32"/>
      <c r="GUR849" s="32"/>
      <c r="GUS849" s="32"/>
      <c r="GUT849" s="32"/>
      <c r="GUU849" s="32"/>
      <c r="GUV849" s="32"/>
      <c r="GUW849" s="32"/>
      <c r="GUX849" s="32"/>
      <c r="GUY849" s="32"/>
      <c r="GUZ849" s="32"/>
      <c r="GVA849" s="32"/>
      <c r="GVB849" s="32"/>
      <c r="GVC849" s="32"/>
      <c r="GVD849" s="32"/>
      <c r="GVE849" s="32"/>
      <c r="GVF849" s="32"/>
      <c r="GVG849" s="32"/>
      <c r="GVH849" s="32"/>
      <c r="GVI849" s="32"/>
      <c r="GVJ849" s="32"/>
      <c r="GVK849" s="32"/>
      <c r="GVL849" s="32"/>
      <c r="GVM849" s="32"/>
      <c r="GVN849" s="32"/>
      <c r="GVO849" s="32"/>
      <c r="GVP849" s="32"/>
      <c r="GVQ849" s="32"/>
      <c r="GVR849" s="32"/>
      <c r="GVS849" s="32"/>
      <c r="GVT849" s="32"/>
      <c r="GVU849" s="32"/>
      <c r="GVV849" s="32"/>
      <c r="GVW849" s="32"/>
      <c r="GVX849" s="32"/>
      <c r="GVY849" s="32"/>
      <c r="GVZ849" s="32"/>
      <c r="GWA849" s="32"/>
      <c r="GWB849" s="32"/>
      <c r="GWC849" s="32"/>
      <c r="GWD849" s="32"/>
      <c r="GWE849" s="32"/>
      <c r="GWF849" s="32"/>
      <c r="GWG849" s="32"/>
      <c r="GWH849" s="32"/>
      <c r="GWI849" s="32"/>
      <c r="GWJ849" s="32"/>
      <c r="GWK849" s="32"/>
      <c r="GWL849" s="32"/>
      <c r="GWM849" s="32"/>
      <c r="GWN849" s="32"/>
      <c r="GWO849" s="32"/>
      <c r="GWP849" s="32"/>
      <c r="GWQ849" s="32"/>
      <c r="GWR849" s="32"/>
      <c r="GWS849" s="32"/>
      <c r="GWT849" s="32"/>
      <c r="GWU849" s="32"/>
      <c r="GWV849" s="32"/>
      <c r="GWW849" s="32"/>
      <c r="GWX849" s="32"/>
      <c r="GWY849" s="32"/>
      <c r="GWZ849" s="32"/>
      <c r="GXA849" s="32"/>
      <c r="GXB849" s="32"/>
      <c r="GXC849" s="32"/>
      <c r="GXD849" s="32"/>
      <c r="GXE849" s="32"/>
      <c r="GXF849" s="32"/>
      <c r="GXG849" s="32"/>
      <c r="GXH849" s="32"/>
      <c r="GXI849" s="32"/>
      <c r="GXJ849" s="32"/>
      <c r="GXK849" s="32"/>
      <c r="GXL849" s="32"/>
      <c r="GXM849" s="32"/>
      <c r="GXN849" s="32"/>
      <c r="GXO849" s="32"/>
      <c r="GXP849" s="32"/>
      <c r="GXQ849" s="32"/>
      <c r="GXR849" s="32"/>
      <c r="GXS849" s="32"/>
      <c r="GXT849" s="32"/>
      <c r="GXU849" s="32"/>
      <c r="GXV849" s="32"/>
      <c r="GXW849" s="32"/>
      <c r="GXX849" s="32"/>
      <c r="GXY849" s="32"/>
      <c r="GXZ849" s="32"/>
      <c r="GYA849" s="32"/>
      <c r="GYB849" s="32"/>
      <c r="GYC849" s="32"/>
      <c r="GYD849" s="32"/>
      <c r="GYE849" s="32"/>
      <c r="GYF849" s="32"/>
      <c r="GYG849" s="32"/>
      <c r="GYH849" s="32"/>
      <c r="GYI849" s="32"/>
      <c r="GYJ849" s="32"/>
      <c r="GYK849" s="32"/>
      <c r="GYL849" s="32"/>
      <c r="GYM849" s="32"/>
      <c r="GYN849" s="32"/>
      <c r="GYO849" s="32"/>
      <c r="GYP849" s="32"/>
      <c r="GYQ849" s="32"/>
      <c r="GYR849" s="32"/>
      <c r="GYS849" s="32"/>
      <c r="GYT849" s="32"/>
      <c r="GYU849" s="32"/>
      <c r="GYV849" s="32"/>
      <c r="GYW849" s="32"/>
      <c r="GYX849" s="32"/>
      <c r="GYY849" s="32"/>
      <c r="GYZ849" s="32"/>
      <c r="GZA849" s="32"/>
      <c r="GZB849" s="32"/>
      <c r="GZC849" s="32"/>
      <c r="GZD849" s="32"/>
      <c r="GZE849" s="32"/>
      <c r="GZF849" s="32"/>
      <c r="GZG849" s="32"/>
      <c r="GZH849" s="32"/>
      <c r="GZI849" s="32"/>
      <c r="GZJ849" s="32"/>
      <c r="GZK849" s="32"/>
      <c r="GZL849" s="32"/>
      <c r="GZM849" s="32"/>
      <c r="GZN849" s="32"/>
      <c r="GZO849" s="32"/>
      <c r="GZP849" s="32"/>
      <c r="GZQ849" s="32"/>
      <c r="GZR849" s="32"/>
      <c r="GZS849" s="32"/>
      <c r="GZT849" s="32"/>
      <c r="GZU849" s="32"/>
      <c r="GZV849" s="32"/>
      <c r="GZW849" s="32"/>
      <c r="GZX849" s="32"/>
      <c r="GZY849" s="32"/>
      <c r="GZZ849" s="32"/>
      <c r="HAA849" s="32"/>
      <c r="HAB849" s="32"/>
      <c r="HAC849" s="32"/>
      <c r="HAD849" s="32"/>
      <c r="HAE849" s="32"/>
      <c r="HAF849" s="32"/>
      <c r="HAG849" s="32"/>
      <c r="HAH849" s="32"/>
      <c r="HAI849" s="32"/>
      <c r="HAJ849" s="32"/>
      <c r="HAK849" s="32"/>
      <c r="HAL849" s="32"/>
      <c r="HAM849" s="32"/>
      <c r="HAN849" s="32"/>
      <c r="HAO849" s="32"/>
      <c r="HAP849" s="32"/>
      <c r="HAQ849" s="32"/>
      <c r="HAR849" s="32"/>
      <c r="HAS849" s="32"/>
      <c r="HAT849" s="32"/>
      <c r="HAU849" s="32"/>
      <c r="HAV849" s="32"/>
      <c r="HAW849" s="32"/>
      <c r="HAX849" s="32"/>
      <c r="HAY849" s="32"/>
      <c r="HAZ849" s="32"/>
      <c r="HBA849" s="32"/>
      <c r="HBB849" s="32"/>
      <c r="HBC849" s="32"/>
      <c r="HBD849" s="32"/>
      <c r="HBE849" s="32"/>
      <c r="HBF849" s="32"/>
      <c r="HBG849" s="32"/>
      <c r="HBH849" s="32"/>
      <c r="HBI849" s="32"/>
      <c r="HBJ849" s="32"/>
      <c r="HBK849" s="32"/>
      <c r="HBL849" s="32"/>
      <c r="HBM849" s="32"/>
      <c r="HBN849" s="32"/>
      <c r="HBO849" s="32"/>
      <c r="HBP849" s="32"/>
      <c r="HBQ849" s="32"/>
      <c r="HBR849" s="32"/>
      <c r="HBS849" s="32"/>
      <c r="HBT849" s="32"/>
      <c r="HBU849" s="32"/>
      <c r="HBV849" s="32"/>
      <c r="HBW849" s="32"/>
      <c r="HBX849" s="32"/>
      <c r="HBY849" s="32"/>
      <c r="HBZ849" s="32"/>
      <c r="HCA849" s="32"/>
      <c r="HCB849" s="32"/>
      <c r="HCC849" s="32"/>
      <c r="HCD849" s="32"/>
      <c r="HCE849" s="32"/>
      <c r="HCF849" s="32"/>
      <c r="HCG849" s="32"/>
      <c r="HCH849" s="32"/>
      <c r="HCI849" s="32"/>
      <c r="HCJ849" s="32"/>
      <c r="HCK849" s="32"/>
      <c r="HCL849" s="32"/>
      <c r="HCM849" s="32"/>
      <c r="HCN849" s="32"/>
      <c r="HCO849" s="32"/>
      <c r="HCP849" s="32"/>
      <c r="HCQ849" s="32"/>
      <c r="HCR849" s="32"/>
      <c r="HCS849" s="32"/>
      <c r="HCT849" s="32"/>
      <c r="HCU849" s="32"/>
      <c r="HCV849" s="32"/>
      <c r="HCW849" s="32"/>
      <c r="HCX849" s="32"/>
      <c r="HCY849" s="32"/>
      <c r="HCZ849" s="32"/>
      <c r="HDA849" s="32"/>
      <c r="HDB849" s="32"/>
      <c r="HDC849" s="32"/>
      <c r="HDD849" s="32"/>
      <c r="HDE849" s="32"/>
      <c r="HDF849" s="32"/>
      <c r="HDG849" s="32"/>
      <c r="HDH849" s="32"/>
      <c r="HDI849" s="32"/>
      <c r="HDJ849" s="32"/>
      <c r="HDK849" s="32"/>
      <c r="HDL849" s="32"/>
      <c r="HDM849" s="32"/>
      <c r="HDN849" s="32"/>
      <c r="HDO849" s="32"/>
      <c r="HDP849" s="32"/>
      <c r="HDQ849" s="32"/>
      <c r="HDR849" s="32"/>
      <c r="HDS849" s="32"/>
      <c r="HDT849" s="32"/>
      <c r="HDU849" s="32"/>
      <c r="HDV849" s="32"/>
      <c r="HDW849" s="32"/>
      <c r="HDX849" s="32"/>
      <c r="HDY849" s="32"/>
      <c r="HDZ849" s="32"/>
      <c r="HEA849" s="32"/>
      <c r="HEB849" s="32"/>
      <c r="HEC849" s="32"/>
      <c r="HED849" s="32"/>
      <c r="HEE849" s="32"/>
      <c r="HEF849" s="32"/>
      <c r="HEG849" s="32"/>
      <c r="HEH849" s="32"/>
      <c r="HEI849" s="32"/>
      <c r="HEJ849" s="32"/>
      <c r="HEK849" s="32"/>
      <c r="HEL849" s="32"/>
      <c r="HEM849" s="32"/>
      <c r="HEN849" s="32"/>
      <c r="HEO849" s="32"/>
      <c r="HEP849" s="32"/>
      <c r="HEQ849" s="32"/>
      <c r="HER849" s="32"/>
      <c r="HES849" s="32"/>
      <c r="HET849" s="32"/>
      <c r="HEU849" s="32"/>
      <c r="HEV849" s="32"/>
      <c r="HEW849" s="32"/>
      <c r="HEX849" s="32"/>
      <c r="HEY849" s="32"/>
      <c r="HEZ849" s="32"/>
      <c r="HFA849" s="32"/>
      <c r="HFB849" s="32"/>
      <c r="HFC849" s="32"/>
      <c r="HFD849" s="32"/>
      <c r="HFE849" s="32"/>
      <c r="HFF849" s="32"/>
      <c r="HFG849" s="32"/>
      <c r="HFH849" s="32"/>
      <c r="HFI849" s="32"/>
      <c r="HFJ849" s="32"/>
      <c r="HFK849" s="32"/>
      <c r="HFL849" s="32"/>
      <c r="HFM849" s="32"/>
      <c r="HFN849" s="32"/>
      <c r="HFO849" s="32"/>
      <c r="HFP849" s="32"/>
      <c r="HFQ849" s="32"/>
      <c r="HFR849" s="32"/>
      <c r="HFS849" s="32"/>
      <c r="HFT849" s="32"/>
      <c r="HFU849" s="32"/>
      <c r="HFV849" s="32"/>
      <c r="HFW849" s="32"/>
      <c r="HFX849" s="32"/>
      <c r="HFY849" s="32"/>
      <c r="HFZ849" s="32"/>
      <c r="HGA849" s="32"/>
      <c r="HGB849" s="32"/>
      <c r="HGC849" s="32"/>
      <c r="HGD849" s="32"/>
      <c r="HGE849" s="32"/>
      <c r="HGF849" s="32"/>
      <c r="HGG849" s="32"/>
      <c r="HGH849" s="32"/>
      <c r="HGI849" s="32"/>
      <c r="HGJ849" s="32"/>
      <c r="HGK849" s="32"/>
      <c r="HGL849" s="32"/>
      <c r="HGM849" s="32"/>
      <c r="HGN849" s="32"/>
      <c r="HGO849" s="32"/>
      <c r="HGP849" s="32"/>
      <c r="HGQ849" s="32"/>
      <c r="HGR849" s="32"/>
      <c r="HGS849" s="32"/>
      <c r="HGT849" s="32"/>
      <c r="HGU849" s="32"/>
      <c r="HGV849" s="32"/>
      <c r="HGW849" s="32"/>
      <c r="HGX849" s="32"/>
      <c r="HGY849" s="32"/>
      <c r="HGZ849" s="32"/>
      <c r="HHA849" s="32"/>
      <c r="HHB849" s="32"/>
      <c r="HHC849" s="32"/>
      <c r="HHD849" s="32"/>
      <c r="HHE849" s="32"/>
      <c r="HHF849" s="32"/>
      <c r="HHG849" s="32"/>
      <c r="HHH849" s="32"/>
      <c r="HHI849" s="32"/>
      <c r="HHJ849" s="32"/>
      <c r="HHK849" s="32"/>
      <c r="HHL849" s="32"/>
      <c r="HHM849" s="32"/>
      <c r="HHN849" s="32"/>
      <c r="HHO849" s="32"/>
      <c r="HHP849" s="32"/>
      <c r="HHQ849" s="32"/>
      <c r="HHR849" s="32"/>
      <c r="HHS849" s="32"/>
      <c r="HHT849" s="32"/>
      <c r="HHU849" s="32"/>
      <c r="HHV849" s="32"/>
      <c r="HHW849" s="32"/>
      <c r="HHX849" s="32"/>
      <c r="HHY849" s="32"/>
      <c r="HHZ849" s="32"/>
      <c r="HIA849" s="32"/>
      <c r="HIB849" s="32"/>
      <c r="HIC849" s="32"/>
      <c r="HID849" s="32"/>
      <c r="HIE849" s="32"/>
      <c r="HIF849" s="32"/>
      <c r="HIG849" s="32"/>
      <c r="HIH849" s="32"/>
      <c r="HII849" s="32"/>
      <c r="HIJ849" s="32"/>
      <c r="HIK849" s="32"/>
      <c r="HIL849" s="32"/>
      <c r="HIM849" s="32"/>
      <c r="HIN849" s="32"/>
      <c r="HIO849" s="32"/>
      <c r="HIP849" s="32"/>
      <c r="HIQ849" s="32"/>
      <c r="HIR849" s="32"/>
      <c r="HIS849" s="32"/>
      <c r="HIT849" s="32"/>
      <c r="HIU849" s="32"/>
      <c r="HIV849" s="32"/>
      <c r="HIW849" s="32"/>
      <c r="HIX849" s="32"/>
      <c r="HIY849" s="32"/>
      <c r="HIZ849" s="32"/>
      <c r="HJA849" s="32"/>
      <c r="HJB849" s="32"/>
      <c r="HJC849" s="32"/>
      <c r="HJD849" s="32"/>
      <c r="HJE849" s="32"/>
      <c r="HJF849" s="32"/>
      <c r="HJG849" s="32"/>
      <c r="HJH849" s="32"/>
      <c r="HJI849" s="32"/>
      <c r="HJJ849" s="32"/>
      <c r="HJK849" s="32"/>
      <c r="HJL849" s="32"/>
      <c r="HJM849" s="32"/>
      <c r="HJN849" s="32"/>
      <c r="HJO849" s="32"/>
      <c r="HJP849" s="32"/>
      <c r="HJQ849" s="32"/>
      <c r="HJR849" s="32"/>
      <c r="HJS849" s="32"/>
      <c r="HJT849" s="32"/>
      <c r="HJU849" s="32"/>
      <c r="HJV849" s="32"/>
      <c r="HJW849" s="32"/>
      <c r="HJX849" s="32"/>
      <c r="HJY849" s="32"/>
      <c r="HJZ849" s="32"/>
      <c r="HKA849" s="32"/>
      <c r="HKB849" s="32"/>
      <c r="HKC849" s="32"/>
      <c r="HKD849" s="32"/>
      <c r="HKE849" s="32"/>
      <c r="HKF849" s="32"/>
      <c r="HKG849" s="32"/>
      <c r="HKH849" s="32"/>
      <c r="HKI849" s="32"/>
      <c r="HKJ849" s="32"/>
      <c r="HKK849" s="32"/>
      <c r="HKL849" s="32"/>
      <c r="HKM849" s="32"/>
      <c r="HKN849" s="32"/>
      <c r="HKO849" s="32"/>
      <c r="HKP849" s="32"/>
      <c r="HKQ849" s="32"/>
      <c r="HKR849" s="32"/>
      <c r="HKS849" s="32"/>
      <c r="HKT849" s="32"/>
      <c r="HKU849" s="32"/>
      <c r="HKV849" s="32"/>
      <c r="HKW849" s="32"/>
      <c r="HKX849" s="32"/>
      <c r="HKY849" s="32"/>
      <c r="HKZ849" s="32"/>
      <c r="HLA849" s="32"/>
      <c r="HLB849" s="32"/>
      <c r="HLC849" s="32"/>
      <c r="HLD849" s="32"/>
      <c r="HLE849" s="32"/>
      <c r="HLF849" s="32"/>
      <c r="HLG849" s="32"/>
      <c r="HLH849" s="32"/>
      <c r="HLI849" s="32"/>
      <c r="HLJ849" s="32"/>
      <c r="HLK849" s="32"/>
      <c r="HLL849" s="32"/>
      <c r="HLM849" s="32"/>
      <c r="HLN849" s="32"/>
      <c r="HLO849" s="32"/>
      <c r="HLP849" s="32"/>
      <c r="HLQ849" s="32"/>
      <c r="HLR849" s="32"/>
      <c r="HLS849" s="32"/>
      <c r="HLT849" s="32"/>
      <c r="HLU849" s="32"/>
      <c r="HLV849" s="32"/>
      <c r="HLW849" s="32"/>
      <c r="HLX849" s="32"/>
      <c r="HLY849" s="32"/>
      <c r="HLZ849" s="32"/>
      <c r="HMA849" s="32"/>
      <c r="HMB849" s="32"/>
      <c r="HMC849" s="32"/>
      <c r="HMD849" s="32"/>
      <c r="HME849" s="32"/>
      <c r="HMF849" s="32"/>
      <c r="HMG849" s="32"/>
      <c r="HMH849" s="32"/>
      <c r="HMI849" s="32"/>
      <c r="HMJ849" s="32"/>
      <c r="HMK849" s="32"/>
      <c r="HML849" s="32"/>
      <c r="HMM849" s="32"/>
      <c r="HMN849" s="32"/>
      <c r="HMO849" s="32"/>
      <c r="HMP849" s="32"/>
      <c r="HMQ849" s="32"/>
      <c r="HMR849" s="32"/>
      <c r="HMS849" s="32"/>
      <c r="HMT849" s="32"/>
      <c r="HMU849" s="32"/>
      <c r="HMV849" s="32"/>
      <c r="HMW849" s="32"/>
      <c r="HMX849" s="32"/>
      <c r="HMY849" s="32"/>
      <c r="HMZ849" s="32"/>
      <c r="HNA849" s="32"/>
      <c r="HNB849" s="32"/>
      <c r="HNC849" s="32"/>
      <c r="HND849" s="32"/>
      <c r="HNE849" s="32"/>
      <c r="HNF849" s="32"/>
      <c r="HNG849" s="32"/>
      <c r="HNH849" s="32"/>
      <c r="HNI849" s="32"/>
      <c r="HNJ849" s="32"/>
      <c r="HNK849" s="32"/>
      <c r="HNL849" s="32"/>
      <c r="HNM849" s="32"/>
      <c r="HNN849" s="32"/>
      <c r="HNO849" s="32"/>
      <c r="HNP849" s="32"/>
      <c r="HNQ849" s="32"/>
      <c r="HNR849" s="32"/>
      <c r="HNS849" s="32"/>
      <c r="HNT849" s="32"/>
      <c r="HNU849" s="32"/>
      <c r="HNV849" s="32"/>
      <c r="HNW849" s="32"/>
      <c r="HNX849" s="32"/>
      <c r="HNY849" s="32"/>
      <c r="HNZ849" s="32"/>
      <c r="HOA849" s="32"/>
      <c r="HOB849" s="32"/>
      <c r="HOC849" s="32"/>
      <c r="HOD849" s="32"/>
      <c r="HOE849" s="32"/>
      <c r="HOF849" s="32"/>
      <c r="HOG849" s="32"/>
      <c r="HOH849" s="32"/>
      <c r="HOI849" s="32"/>
      <c r="HOJ849" s="32"/>
      <c r="HOK849" s="32"/>
      <c r="HOL849" s="32"/>
      <c r="HOM849" s="32"/>
      <c r="HON849" s="32"/>
      <c r="HOO849" s="32"/>
      <c r="HOP849" s="32"/>
      <c r="HOQ849" s="32"/>
      <c r="HOR849" s="32"/>
      <c r="HOS849" s="32"/>
      <c r="HOT849" s="32"/>
      <c r="HOU849" s="32"/>
      <c r="HOV849" s="32"/>
      <c r="HOW849" s="32"/>
      <c r="HOX849" s="32"/>
      <c r="HOY849" s="32"/>
      <c r="HOZ849" s="32"/>
      <c r="HPA849" s="32"/>
      <c r="HPB849" s="32"/>
      <c r="HPC849" s="32"/>
      <c r="HPD849" s="32"/>
      <c r="HPE849" s="32"/>
      <c r="HPF849" s="32"/>
      <c r="HPG849" s="32"/>
      <c r="HPH849" s="32"/>
      <c r="HPI849" s="32"/>
      <c r="HPJ849" s="32"/>
      <c r="HPK849" s="32"/>
      <c r="HPL849" s="32"/>
      <c r="HPM849" s="32"/>
      <c r="HPN849" s="32"/>
      <c r="HPO849" s="32"/>
      <c r="HPP849" s="32"/>
      <c r="HPQ849" s="32"/>
      <c r="HPR849" s="32"/>
      <c r="HPS849" s="32"/>
      <c r="HPT849" s="32"/>
      <c r="HPU849" s="32"/>
      <c r="HPV849" s="32"/>
      <c r="HPW849" s="32"/>
      <c r="HPX849" s="32"/>
      <c r="HPY849" s="32"/>
      <c r="HPZ849" s="32"/>
      <c r="HQA849" s="32"/>
      <c r="HQB849" s="32"/>
      <c r="HQC849" s="32"/>
      <c r="HQD849" s="32"/>
      <c r="HQE849" s="32"/>
      <c r="HQF849" s="32"/>
      <c r="HQG849" s="32"/>
      <c r="HQH849" s="32"/>
      <c r="HQI849" s="32"/>
      <c r="HQJ849" s="32"/>
      <c r="HQK849" s="32"/>
      <c r="HQL849" s="32"/>
      <c r="HQM849" s="32"/>
      <c r="HQN849" s="32"/>
      <c r="HQO849" s="32"/>
      <c r="HQP849" s="32"/>
      <c r="HQQ849" s="32"/>
      <c r="HQR849" s="32"/>
      <c r="HQS849" s="32"/>
      <c r="HQT849" s="32"/>
      <c r="HQU849" s="32"/>
      <c r="HQV849" s="32"/>
      <c r="HQW849" s="32"/>
      <c r="HQX849" s="32"/>
      <c r="HQY849" s="32"/>
      <c r="HQZ849" s="32"/>
      <c r="HRA849" s="32"/>
      <c r="HRB849" s="32"/>
      <c r="HRC849" s="32"/>
      <c r="HRD849" s="32"/>
      <c r="HRE849" s="32"/>
      <c r="HRF849" s="32"/>
      <c r="HRG849" s="32"/>
      <c r="HRH849" s="32"/>
      <c r="HRI849" s="32"/>
      <c r="HRJ849" s="32"/>
      <c r="HRK849" s="32"/>
      <c r="HRL849" s="32"/>
      <c r="HRM849" s="32"/>
      <c r="HRN849" s="32"/>
      <c r="HRO849" s="32"/>
      <c r="HRP849" s="32"/>
      <c r="HRQ849" s="32"/>
      <c r="HRR849" s="32"/>
      <c r="HRS849" s="32"/>
      <c r="HRT849" s="32"/>
      <c r="HRU849" s="32"/>
      <c r="HRV849" s="32"/>
      <c r="HRW849" s="32"/>
      <c r="HRX849" s="32"/>
      <c r="HRY849" s="32"/>
      <c r="HRZ849" s="32"/>
      <c r="HSA849" s="32"/>
      <c r="HSB849" s="32"/>
      <c r="HSC849" s="32"/>
      <c r="HSD849" s="32"/>
      <c r="HSE849" s="32"/>
      <c r="HSF849" s="32"/>
      <c r="HSG849" s="32"/>
      <c r="HSH849" s="32"/>
      <c r="HSI849" s="32"/>
      <c r="HSJ849" s="32"/>
      <c r="HSK849" s="32"/>
      <c r="HSL849" s="32"/>
      <c r="HSM849" s="32"/>
      <c r="HSN849" s="32"/>
      <c r="HSO849" s="32"/>
      <c r="HSP849" s="32"/>
      <c r="HSQ849" s="32"/>
      <c r="HSR849" s="32"/>
      <c r="HSS849" s="32"/>
      <c r="HST849" s="32"/>
      <c r="HSU849" s="32"/>
      <c r="HSV849" s="32"/>
      <c r="HSW849" s="32"/>
      <c r="HSX849" s="32"/>
      <c r="HSY849" s="32"/>
      <c r="HSZ849" s="32"/>
      <c r="HTA849" s="32"/>
      <c r="HTB849" s="32"/>
      <c r="HTC849" s="32"/>
      <c r="HTD849" s="32"/>
      <c r="HTE849" s="32"/>
      <c r="HTF849" s="32"/>
      <c r="HTG849" s="32"/>
      <c r="HTH849" s="32"/>
      <c r="HTI849" s="32"/>
      <c r="HTJ849" s="32"/>
      <c r="HTK849" s="32"/>
      <c r="HTL849" s="32"/>
      <c r="HTM849" s="32"/>
      <c r="HTN849" s="32"/>
      <c r="HTO849" s="32"/>
      <c r="HTP849" s="32"/>
      <c r="HTQ849" s="32"/>
      <c r="HTR849" s="32"/>
      <c r="HTS849" s="32"/>
      <c r="HTT849" s="32"/>
      <c r="HTU849" s="32"/>
      <c r="HTV849" s="32"/>
      <c r="HTW849" s="32"/>
      <c r="HTX849" s="32"/>
      <c r="HTY849" s="32"/>
      <c r="HTZ849" s="32"/>
      <c r="HUA849" s="32"/>
      <c r="HUB849" s="32"/>
      <c r="HUC849" s="32"/>
      <c r="HUD849" s="32"/>
      <c r="HUE849" s="32"/>
      <c r="HUF849" s="32"/>
      <c r="HUG849" s="32"/>
      <c r="HUH849" s="32"/>
      <c r="HUI849" s="32"/>
      <c r="HUJ849" s="32"/>
      <c r="HUK849" s="32"/>
      <c r="HUL849" s="32"/>
      <c r="HUM849" s="32"/>
      <c r="HUN849" s="32"/>
      <c r="HUO849" s="32"/>
      <c r="HUP849" s="32"/>
      <c r="HUQ849" s="32"/>
      <c r="HUR849" s="32"/>
      <c r="HUS849" s="32"/>
      <c r="HUT849" s="32"/>
      <c r="HUU849" s="32"/>
      <c r="HUV849" s="32"/>
      <c r="HUW849" s="32"/>
      <c r="HUX849" s="32"/>
      <c r="HUY849" s="32"/>
      <c r="HUZ849" s="32"/>
      <c r="HVA849" s="32"/>
      <c r="HVB849" s="32"/>
      <c r="HVC849" s="32"/>
      <c r="HVD849" s="32"/>
      <c r="HVE849" s="32"/>
      <c r="HVF849" s="32"/>
      <c r="HVG849" s="32"/>
      <c r="HVH849" s="32"/>
      <c r="HVI849" s="32"/>
      <c r="HVJ849" s="32"/>
      <c r="HVK849" s="32"/>
      <c r="HVL849" s="32"/>
      <c r="HVM849" s="32"/>
      <c r="HVN849" s="32"/>
      <c r="HVO849" s="32"/>
      <c r="HVP849" s="32"/>
      <c r="HVQ849" s="32"/>
      <c r="HVR849" s="32"/>
      <c r="HVS849" s="32"/>
      <c r="HVT849" s="32"/>
      <c r="HVU849" s="32"/>
      <c r="HVV849" s="32"/>
      <c r="HVW849" s="32"/>
      <c r="HVX849" s="32"/>
      <c r="HVY849" s="32"/>
      <c r="HVZ849" s="32"/>
      <c r="HWA849" s="32"/>
      <c r="HWB849" s="32"/>
      <c r="HWC849" s="32"/>
      <c r="HWD849" s="32"/>
      <c r="HWE849" s="32"/>
      <c r="HWF849" s="32"/>
      <c r="HWG849" s="32"/>
      <c r="HWH849" s="32"/>
      <c r="HWI849" s="32"/>
      <c r="HWJ849" s="32"/>
      <c r="HWK849" s="32"/>
      <c r="HWL849" s="32"/>
      <c r="HWM849" s="32"/>
      <c r="HWN849" s="32"/>
      <c r="HWO849" s="32"/>
      <c r="HWP849" s="32"/>
      <c r="HWQ849" s="32"/>
      <c r="HWR849" s="32"/>
      <c r="HWS849" s="32"/>
      <c r="HWT849" s="32"/>
      <c r="HWU849" s="32"/>
      <c r="HWV849" s="32"/>
      <c r="HWW849" s="32"/>
      <c r="HWX849" s="32"/>
      <c r="HWY849" s="32"/>
      <c r="HWZ849" s="32"/>
      <c r="HXA849" s="32"/>
      <c r="HXB849" s="32"/>
      <c r="HXC849" s="32"/>
      <c r="HXD849" s="32"/>
      <c r="HXE849" s="32"/>
      <c r="HXF849" s="32"/>
      <c r="HXG849" s="32"/>
      <c r="HXH849" s="32"/>
      <c r="HXI849" s="32"/>
      <c r="HXJ849" s="32"/>
      <c r="HXK849" s="32"/>
      <c r="HXL849" s="32"/>
      <c r="HXM849" s="32"/>
      <c r="HXN849" s="32"/>
      <c r="HXO849" s="32"/>
      <c r="HXP849" s="32"/>
      <c r="HXQ849" s="32"/>
      <c r="HXR849" s="32"/>
      <c r="HXS849" s="32"/>
      <c r="HXT849" s="32"/>
      <c r="HXU849" s="32"/>
      <c r="HXV849" s="32"/>
      <c r="HXW849" s="32"/>
      <c r="HXX849" s="32"/>
      <c r="HXY849" s="32"/>
      <c r="HXZ849" s="32"/>
      <c r="HYA849" s="32"/>
      <c r="HYB849" s="32"/>
      <c r="HYC849" s="32"/>
      <c r="HYD849" s="32"/>
      <c r="HYE849" s="32"/>
      <c r="HYF849" s="32"/>
      <c r="HYG849" s="32"/>
      <c r="HYH849" s="32"/>
      <c r="HYI849" s="32"/>
      <c r="HYJ849" s="32"/>
      <c r="HYK849" s="32"/>
      <c r="HYL849" s="32"/>
      <c r="HYM849" s="32"/>
      <c r="HYN849" s="32"/>
      <c r="HYO849" s="32"/>
      <c r="HYP849" s="32"/>
      <c r="HYQ849" s="32"/>
      <c r="HYR849" s="32"/>
      <c r="HYS849" s="32"/>
      <c r="HYT849" s="32"/>
      <c r="HYU849" s="32"/>
      <c r="HYV849" s="32"/>
      <c r="HYW849" s="32"/>
      <c r="HYX849" s="32"/>
      <c r="HYY849" s="32"/>
      <c r="HYZ849" s="32"/>
      <c r="HZA849" s="32"/>
      <c r="HZB849" s="32"/>
      <c r="HZC849" s="32"/>
      <c r="HZD849" s="32"/>
      <c r="HZE849" s="32"/>
      <c r="HZF849" s="32"/>
      <c r="HZG849" s="32"/>
      <c r="HZH849" s="32"/>
      <c r="HZI849" s="32"/>
      <c r="HZJ849" s="32"/>
      <c r="HZK849" s="32"/>
      <c r="HZL849" s="32"/>
      <c r="HZM849" s="32"/>
      <c r="HZN849" s="32"/>
      <c r="HZO849" s="32"/>
      <c r="HZP849" s="32"/>
      <c r="HZQ849" s="32"/>
      <c r="HZR849" s="32"/>
      <c r="HZS849" s="32"/>
      <c r="HZT849" s="32"/>
      <c r="HZU849" s="32"/>
      <c r="HZV849" s="32"/>
      <c r="HZW849" s="32"/>
      <c r="HZX849" s="32"/>
      <c r="HZY849" s="32"/>
      <c r="HZZ849" s="32"/>
      <c r="IAA849" s="32"/>
      <c r="IAB849" s="32"/>
      <c r="IAC849" s="32"/>
      <c r="IAD849" s="32"/>
      <c r="IAE849" s="32"/>
      <c r="IAF849" s="32"/>
      <c r="IAG849" s="32"/>
      <c r="IAH849" s="32"/>
      <c r="IAI849" s="32"/>
      <c r="IAJ849" s="32"/>
      <c r="IAK849" s="32"/>
      <c r="IAL849" s="32"/>
      <c r="IAM849" s="32"/>
      <c r="IAN849" s="32"/>
      <c r="IAO849" s="32"/>
      <c r="IAP849" s="32"/>
      <c r="IAQ849" s="32"/>
      <c r="IAR849" s="32"/>
      <c r="IAS849" s="32"/>
      <c r="IAT849" s="32"/>
      <c r="IAU849" s="32"/>
      <c r="IAV849" s="32"/>
      <c r="IAW849" s="32"/>
      <c r="IAX849" s="32"/>
      <c r="IAY849" s="32"/>
      <c r="IAZ849" s="32"/>
      <c r="IBA849" s="32"/>
      <c r="IBB849" s="32"/>
      <c r="IBC849" s="32"/>
      <c r="IBD849" s="32"/>
      <c r="IBE849" s="32"/>
      <c r="IBF849" s="32"/>
      <c r="IBG849" s="32"/>
      <c r="IBH849" s="32"/>
      <c r="IBI849" s="32"/>
      <c r="IBJ849" s="32"/>
      <c r="IBK849" s="32"/>
      <c r="IBL849" s="32"/>
      <c r="IBM849" s="32"/>
      <c r="IBN849" s="32"/>
      <c r="IBO849" s="32"/>
      <c r="IBP849" s="32"/>
      <c r="IBQ849" s="32"/>
      <c r="IBR849" s="32"/>
      <c r="IBS849" s="32"/>
      <c r="IBT849" s="32"/>
      <c r="IBU849" s="32"/>
      <c r="IBV849" s="32"/>
      <c r="IBW849" s="32"/>
      <c r="IBX849" s="32"/>
      <c r="IBY849" s="32"/>
      <c r="IBZ849" s="32"/>
      <c r="ICA849" s="32"/>
      <c r="ICB849" s="32"/>
      <c r="ICC849" s="32"/>
      <c r="ICD849" s="32"/>
      <c r="ICE849" s="32"/>
      <c r="ICF849" s="32"/>
      <c r="ICG849" s="32"/>
      <c r="ICH849" s="32"/>
      <c r="ICI849" s="32"/>
      <c r="ICJ849" s="32"/>
      <c r="ICK849" s="32"/>
      <c r="ICL849" s="32"/>
      <c r="ICM849" s="32"/>
      <c r="ICN849" s="32"/>
      <c r="ICO849" s="32"/>
      <c r="ICP849" s="32"/>
      <c r="ICQ849" s="32"/>
      <c r="ICR849" s="32"/>
      <c r="ICS849" s="32"/>
      <c r="ICT849" s="32"/>
      <c r="ICU849" s="32"/>
      <c r="ICV849" s="32"/>
      <c r="ICW849" s="32"/>
      <c r="ICX849" s="32"/>
      <c r="ICY849" s="32"/>
      <c r="ICZ849" s="32"/>
      <c r="IDA849" s="32"/>
      <c r="IDB849" s="32"/>
      <c r="IDC849" s="32"/>
      <c r="IDD849" s="32"/>
      <c r="IDE849" s="32"/>
      <c r="IDF849" s="32"/>
      <c r="IDG849" s="32"/>
      <c r="IDH849" s="32"/>
      <c r="IDI849" s="32"/>
      <c r="IDJ849" s="32"/>
      <c r="IDK849" s="32"/>
      <c r="IDL849" s="32"/>
      <c r="IDM849" s="32"/>
      <c r="IDN849" s="32"/>
      <c r="IDO849" s="32"/>
      <c r="IDP849" s="32"/>
      <c r="IDQ849" s="32"/>
      <c r="IDR849" s="32"/>
      <c r="IDS849" s="32"/>
      <c r="IDT849" s="32"/>
      <c r="IDU849" s="32"/>
      <c r="IDV849" s="32"/>
      <c r="IDW849" s="32"/>
      <c r="IDX849" s="32"/>
      <c r="IDY849" s="32"/>
      <c r="IDZ849" s="32"/>
      <c r="IEA849" s="32"/>
      <c r="IEB849" s="32"/>
      <c r="IEC849" s="32"/>
      <c r="IED849" s="32"/>
      <c r="IEE849" s="32"/>
      <c r="IEF849" s="32"/>
      <c r="IEG849" s="32"/>
      <c r="IEH849" s="32"/>
      <c r="IEI849" s="32"/>
      <c r="IEJ849" s="32"/>
      <c r="IEK849" s="32"/>
      <c r="IEL849" s="32"/>
      <c r="IEM849" s="32"/>
      <c r="IEN849" s="32"/>
      <c r="IEO849" s="32"/>
      <c r="IEP849" s="32"/>
      <c r="IEQ849" s="32"/>
      <c r="IER849" s="32"/>
      <c r="IES849" s="32"/>
      <c r="IET849" s="32"/>
      <c r="IEU849" s="32"/>
      <c r="IEV849" s="32"/>
      <c r="IEW849" s="32"/>
      <c r="IEX849" s="32"/>
      <c r="IEY849" s="32"/>
      <c r="IEZ849" s="32"/>
      <c r="IFA849" s="32"/>
      <c r="IFB849" s="32"/>
      <c r="IFC849" s="32"/>
      <c r="IFD849" s="32"/>
      <c r="IFE849" s="32"/>
      <c r="IFF849" s="32"/>
      <c r="IFG849" s="32"/>
      <c r="IFH849" s="32"/>
      <c r="IFI849" s="32"/>
      <c r="IFJ849" s="32"/>
      <c r="IFK849" s="32"/>
      <c r="IFL849" s="32"/>
      <c r="IFM849" s="32"/>
      <c r="IFN849" s="32"/>
      <c r="IFO849" s="32"/>
      <c r="IFP849" s="32"/>
      <c r="IFQ849" s="32"/>
      <c r="IFR849" s="32"/>
      <c r="IFS849" s="32"/>
      <c r="IFT849" s="32"/>
      <c r="IFU849" s="32"/>
      <c r="IFV849" s="32"/>
      <c r="IFW849" s="32"/>
      <c r="IFX849" s="32"/>
      <c r="IFY849" s="32"/>
      <c r="IFZ849" s="32"/>
      <c r="IGA849" s="32"/>
      <c r="IGB849" s="32"/>
      <c r="IGC849" s="32"/>
      <c r="IGD849" s="32"/>
      <c r="IGE849" s="32"/>
      <c r="IGF849" s="32"/>
      <c r="IGG849" s="32"/>
      <c r="IGH849" s="32"/>
      <c r="IGI849" s="32"/>
      <c r="IGJ849" s="32"/>
      <c r="IGK849" s="32"/>
      <c r="IGL849" s="32"/>
      <c r="IGM849" s="32"/>
      <c r="IGN849" s="32"/>
      <c r="IGO849" s="32"/>
      <c r="IGP849" s="32"/>
      <c r="IGQ849" s="32"/>
      <c r="IGR849" s="32"/>
      <c r="IGS849" s="32"/>
      <c r="IGT849" s="32"/>
      <c r="IGU849" s="32"/>
      <c r="IGV849" s="32"/>
      <c r="IGW849" s="32"/>
      <c r="IGX849" s="32"/>
      <c r="IGY849" s="32"/>
      <c r="IGZ849" s="32"/>
      <c r="IHA849" s="32"/>
      <c r="IHB849" s="32"/>
      <c r="IHC849" s="32"/>
      <c r="IHD849" s="32"/>
      <c r="IHE849" s="32"/>
      <c r="IHF849" s="32"/>
      <c r="IHG849" s="32"/>
      <c r="IHH849" s="32"/>
      <c r="IHI849" s="32"/>
      <c r="IHJ849" s="32"/>
      <c r="IHK849" s="32"/>
      <c r="IHL849" s="32"/>
      <c r="IHM849" s="32"/>
      <c r="IHN849" s="32"/>
      <c r="IHO849" s="32"/>
      <c r="IHP849" s="32"/>
      <c r="IHQ849" s="32"/>
      <c r="IHR849" s="32"/>
      <c r="IHS849" s="32"/>
      <c r="IHT849" s="32"/>
      <c r="IHU849" s="32"/>
      <c r="IHV849" s="32"/>
      <c r="IHW849" s="32"/>
      <c r="IHX849" s="32"/>
      <c r="IHY849" s="32"/>
      <c r="IHZ849" s="32"/>
      <c r="IIA849" s="32"/>
      <c r="IIB849" s="32"/>
      <c r="IIC849" s="32"/>
      <c r="IID849" s="32"/>
      <c r="IIE849" s="32"/>
      <c r="IIF849" s="32"/>
      <c r="IIG849" s="32"/>
      <c r="IIH849" s="32"/>
      <c r="III849" s="32"/>
      <c r="IIJ849" s="32"/>
      <c r="IIK849" s="32"/>
      <c r="IIL849" s="32"/>
      <c r="IIM849" s="32"/>
      <c r="IIN849" s="32"/>
      <c r="IIO849" s="32"/>
      <c r="IIP849" s="32"/>
      <c r="IIQ849" s="32"/>
      <c r="IIR849" s="32"/>
      <c r="IIS849" s="32"/>
      <c r="IIT849" s="32"/>
      <c r="IIU849" s="32"/>
      <c r="IIV849" s="32"/>
      <c r="IIW849" s="32"/>
      <c r="IIX849" s="32"/>
      <c r="IIY849" s="32"/>
      <c r="IIZ849" s="32"/>
      <c r="IJA849" s="32"/>
      <c r="IJB849" s="32"/>
      <c r="IJC849" s="32"/>
      <c r="IJD849" s="32"/>
      <c r="IJE849" s="32"/>
      <c r="IJF849" s="32"/>
      <c r="IJG849" s="32"/>
      <c r="IJH849" s="32"/>
      <c r="IJI849" s="32"/>
      <c r="IJJ849" s="32"/>
      <c r="IJK849" s="32"/>
      <c r="IJL849" s="32"/>
      <c r="IJM849" s="32"/>
      <c r="IJN849" s="32"/>
      <c r="IJO849" s="32"/>
      <c r="IJP849" s="32"/>
      <c r="IJQ849" s="32"/>
      <c r="IJR849" s="32"/>
      <c r="IJS849" s="32"/>
      <c r="IJT849" s="32"/>
      <c r="IJU849" s="32"/>
      <c r="IJV849" s="32"/>
      <c r="IJW849" s="32"/>
      <c r="IJX849" s="32"/>
      <c r="IJY849" s="32"/>
      <c r="IJZ849" s="32"/>
      <c r="IKA849" s="32"/>
      <c r="IKB849" s="32"/>
      <c r="IKC849" s="32"/>
      <c r="IKD849" s="32"/>
      <c r="IKE849" s="32"/>
      <c r="IKF849" s="32"/>
      <c r="IKG849" s="32"/>
      <c r="IKH849" s="32"/>
      <c r="IKI849" s="32"/>
      <c r="IKJ849" s="32"/>
      <c r="IKK849" s="32"/>
      <c r="IKL849" s="32"/>
      <c r="IKM849" s="32"/>
      <c r="IKN849" s="32"/>
      <c r="IKO849" s="32"/>
      <c r="IKP849" s="32"/>
      <c r="IKQ849" s="32"/>
      <c r="IKR849" s="32"/>
      <c r="IKS849" s="32"/>
      <c r="IKT849" s="32"/>
      <c r="IKU849" s="32"/>
      <c r="IKV849" s="32"/>
      <c r="IKW849" s="32"/>
      <c r="IKX849" s="32"/>
      <c r="IKY849" s="32"/>
      <c r="IKZ849" s="32"/>
      <c r="ILA849" s="32"/>
      <c r="ILB849" s="32"/>
      <c r="ILC849" s="32"/>
      <c r="ILD849" s="32"/>
      <c r="ILE849" s="32"/>
      <c r="ILF849" s="32"/>
      <c r="ILG849" s="32"/>
      <c r="ILH849" s="32"/>
      <c r="ILI849" s="32"/>
      <c r="ILJ849" s="32"/>
      <c r="ILK849" s="32"/>
      <c r="ILL849" s="32"/>
      <c r="ILM849" s="32"/>
      <c r="ILN849" s="32"/>
      <c r="ILO849" s="32"/>
      <c r="ILP849" s="32"/>
      <c r="ILQ849" s="32"/>
      <c r="ILR849" s="32"/>
      <c r="ILS849" s="32"/>
      <c r="ILT849" s="32"/>
      <c r="ILU849" s="32"/>
      <c r="ILV849" s="32"/>
      <c r="ILW849" s="32"/>
      <c r="ILX849" s="32"/>
      <c r="ILY849" s="32"/>
      <c r="ILZ849" s="32"/>
      <c r="IMA849" s="32"/>
      <c r="IMB849" s="32"/>
      <c r="IMC849" s="32"/>
      <c r="IMD849" s="32"/>
      <c r="IME849" s="32"/>
      <c r="IMF849" s="32"/>
      <c r="IMG849" s="32"/>
      <c r="IMH849" s="32"/>
      <c r="IMI849" s="32"/>
      <c r="IMJ849" s="32"/>
      <c r="IMK849" s="32"/>
      <c r="IML849" s="32"/>
      <c r="IMM849" s="32"/>
      <c r="IMN849" s="32"/>
      <c r="IMO849" s="32"/>
      <c r="IMP849" s="32"/>
      <c r="IMQ849" s="32"/>
      <c r="IMR849" s="32"/>
      <c r="IMS849" s="32"/>
      <c r="IMT849" s="32"/>
      <c r="IMU849" s="32"/>
      <c r="IMV849" s="32"/>
      <c r="IMW849" s="32"/>
      <c r="IMX849" s="32"/>
      <c r="IMY849" s="32"/>
      <c r="IMZ849" s="32"/>
      <c r="INA849" s="32"/>
      <c r="INB849" s="32"/>
      <c r="INC849" s="32"/>
      <c r="IND849" s="32"/>
      <c r="INE849" s="32"/>
      <c r="INF849" s="32"/>
      <c r="ING849" s="32"/>
      <c r="INH849" s="32"/>
      <c r="INI849" s="32"/>
      <c r="INJ849" s="32"/>
      <c r="INK849" s="32"/>
      <c r="INL849" s="32"/>
      <c r="INM849" s="32"/>
      <c r="INN849" s="32"/>
      <c r="INO849" s="32"/>
      <c r="INP849" s="32"/>
      <c r="INQ849" s="32"/>
      <c r="INR849" s="32"/>
      <c r="INS849" s="32"/>
      <c r="INT849" s="32"/>
      <c r="INU849" s="32"/>
      <c r="INV849" s="32"/>
      <c r="INW849" s="32"/>
      <c r="INX849" s="32"/>
      <c r="INY849" s="32"/>
      <c r="INZ849" s="32"/>
      <c r="IOA849" s="32"/>
      <c r="IOB849" s="32"/>
      <c r="IOC849" s="32"/>
      <c r="IOD849" s="32"/>
      <c r="IOE849" s="32"/>
      <c r="IOF849" s="32"/>
      <c r="IOG849" s="32"/>
      <c r="IOH849" s="32"/>
      <c r="IOI849" s="32"/>
      <c r="IOJ849" s="32"/>
      <c r="IOK849" s="32"/>
      <c r="IOL849" s="32"/>
      <c r="IOM849" s="32"/>
      <c r="ION849" s="32"/>
      <c r="IOO849" s="32"/>
      <c r="IOP849" s="32"/>
      <c r="IOQ849" s="32"/>
      <c r="IOR849" s="32"/>
      <c r="IOS849" s="32"/>
      <c r="IOT849" s="32"/>
      <c r="IOU849" s="32"/>
      <c r="IOV849" s="32"/>
      <c r="IOW849" s="32"/>
      <c r="IOX849" s="32"/>
      <c r="IOY849" s="32"/>
      <c r="IOZ849" s="32"/>
      <c r="IPA849" s="32"/>
      <c r="IPB849" s="32"/>
      <c r="IPC849" s="32"/>
      <c r="IPD849" s="32"/>
      <c r="IPE849" s="32"/>
      <c r="IPF849" s="32"/>
      <c r="IPG849" s="32"/>
      <c r="IPH849" s="32"/>
      <c r="IPI849" s="32"/>
      <c r="IPJ849" s="32"/>
      <c r="IPK849" s="32"/>
      <c r="IPL849" s="32"/>
      <c r="IPM849" s="32"/>
      <c r="IPN849" s="32"/>
      <c r="IPO849" s="32"/>
      <c r="IPP849" s="32"/>
      <c r="IPQ849" s="32"/>
      <c r="IPR849" s="32"/>
      <c r="IPS849" s="32"/>
      <c r="IPT849" s="32"/>
      <c r="IPU849" s="32"/>
      <c r="IPV849" s="32"/>
      <c r="IPW849" s="32"/>
      <c r="IPX849" s="32"/>
      <c r="IPY849" s="32"/>
      <c r="IPZ849" s="32"/>
      <c r="IQA849" s="32"/>
      <c r="IQB849" s="32"/>
      <c r="IQC849" s="32"/>
      <c r="IQD849" s="32"/>
      <c r="IQE849" s="32"/>
      <c r="IQF849" s="32"/>
      <c r="IQG849" s="32"/>
      <c r="IQH849" s="32"/>
      <c r="IQI849" s="32"/>
      <c r="IQJ849" s="32"/>
      <c r="IQK849" s="32"/>
      <c r="IQL849" s="32"/>
      <c r="IQM849" s="32"/>
      <c r="IQN849" s="32"/>
      <c r="IQO849" s="32"/>
      <c r="IQP849" s="32"/>
      <c r="IQQ849" s="32"/>
      <c r="IQR849" s="32"/>
      <c r="IQS849" s="32"/>
      <c r="IQT849" s="32"/>
      <c r="IQU849" s="32"/>
      <c r="IQV849" s="32"/>
      <c r="IQW849" s="32"/>
      <c r="IQX849" s="32"/>
      <c r="IQY849" s="32"/>
      <c r="IQZ849" s="32"/>
      <c r="IRA849" s="32"/>
      <c r="IRB849" s="32"/>
      <c r="IRC849" s="32"/>
      <c r="IRD849" s="32"/>
      <c r="IRE849" s="32"/>
      <c r="IRF849" s="32"/>
      <c r="IRG849" s="32"/>
      <c r="IRH849" s="32"/>
      <c r="IRI849" s="32"/>
      <c r="IRJ849" s="32"/>
      <c r="IRK849" s="32"/>
      <c r="IRL849" s="32"/>
      <c r="IRM849" s="32"/>
      <c r="IRN849" s="32"/>
      <c r="IRO849" s="32"/>
      <c r="IRP849" s="32"/>
      <c r="IRQ849" s="32"/>
      <c r="IRR849" s="32"/>
      <c r="IRS849" s="32"/>
      <c r="IRT849" s="32"/>
      <c r="IRU849" s="32"/>
      <c r="IRV849" s="32"/>
      <c r="IRW849" s="32"/>
      <c r="IRX849" s="32"/>
      <c r="IRY849" s="32"/>
      <c r="IRZ849" s="32"/>
      <c r="ISA849" s="32"/>
      <c r="ISB849" s="32"/>
      <c r="ISC849" s="32"/>
      <c r="ISD849" s="32"/>
      <c r="ISE849" s="32"/>
      <c r="ISF849" s="32"/>
      <c r="ISG849" s="32"/>
      <c r="ISH849" s="32"/>
      <c r="ISI849" s="32"/>
      <c r="ISJ849" s="32"/>
      <c r="ISK849" s="32"/>
      <c r="ISL849" s="32"/>
      <c r="ISM849" s="32"/>
      <c r="ISN849" s="32"/>
      <c r="ISO849" s="32"/>
      <c r="ISP849" s="32"/>
      <c r="ISQ849" s="32"/>
      <c r="ISR849" s="32"/>
      <c r="ISS849" s="32"/>
      <c r="IST849" s="32"/>
      <c r="ISU849" s="32"/>
      <c r="ISV849" s="32"/>
      <c r="ISW849" s="32"/>
      <c r="ISX849" s="32"/>
      <c r="ISY849" s="32"/>
      <c r="ISZ849" s="32"/>
      <c r="ITA849" s="32"/>
      <c r="ITB849" s="32"/>
      <c r="ITC849" s="32"/>
      <c r="ITD849" s="32"/>
      <c r="ITE849" s="32"/>
      <c r="ITF849" s="32"/>
      <c r="ITG849" s="32"/>
      <c r="ITH849" s="32"/>
      <c r="ITI849" s="32"/>
      <c r="ITJ849" s="32"/>
      <c r="ITK849" s="32"/>
      <c r="ITL849" s="32"/>
      <c r="ITM849" s="32"/>
      <c r="ITN849" s="32"/>
      <c r="ITO849" s="32"/>
      <c r="ITP849" s="32"/>
      <c r="ITQ849" s="32"/>
      <c r="ITR849" s="32"/>
      <c r="ITS849" s="32"/>
      <c r="ITT849" s="32"/>
      <c r="ITU849" s="32"/>
      <c r="ITV849" s="32"/>
      <c r="ITW849" s="32"/>
      <c r="ITX849" s="32"/>
      <c r="ITY849" s="32"/>
      <c r="ITZ849" s="32"/>
      <c r="IUA849" s="32"/>
      <c r="IUB849" s="32"/>
      <c r="IUC849" s="32"/>
      <c r="IUD849" s="32"/>
      <c r="IUE849" s="32"/>
      <c r="IUF849" s="32"/>
      <c r="IUG849" s="32"/>
      <c r="IUH849" s="32"/>
      <c r="IUI849" s="32"/>
      <c r="IUJ849" s="32"/>
      <c r="IUK849" s="32"/>
      <c r="IUL849" s="32"/>
      <c r="IUM849" s="32"/>
      <c r="IUN849" s="32"/>
      <c r="IUO849" s="32"/>
      <c r="IUP849" s="32"/>
      <c r="IUQ849" s="32"/>
      <c r="IUR849" s="32"/>
      <c r="IUS849" s="32"/>
      <c r="IUT849" s="32"/>
      <c r="IUU849" s="32"/>
      <c r="IUV849" s="32"/>
      <c r="IUW849" s="32"/>
      <c r="IUX849" s="32"/>
      <c r="IUY849" s="32"/>
      <c r="IUZ849" s="32"/>
      <c r="IVA849" s="32"/>
      <c r="IVB849" s="32"/>
      <c r="IVC849" s="32"/>
      <c r="IVD849" s="32"/>
      <c r="IVE849" s="32"/>
      <c r="IVF849" s="32"/>
      <c r="IVG849" s="32"/>
      <c r="IVH849" s="32"/>
      <c r="IVI849" s="32"/>
      <c r="IVJ849" s="32"/>
      <c r="IVK849" s="32"/>
      <c r="IVL849" s="32"/>
      <c r="IVM849" s="32"/>
      <c r="IVN849" s="32"/>
      <c r="IVO849" s="32"/>
      <c r="IVP849" s="32"/>
      <c r="IVQ849" s="32"/>
      <c r="IVR849" s="32"/>
      <c r="IVS849" s="32"/>
      <c r="IVT849" s="32"/>
      <c r="IVU849" s="32"/>
      <c r="IVV849" s="32"/>
      <c r="IVW849" s="32"/>
      <c r="IVX849" s="32"/>
      <c r="IVY849" s="32"/>
      <c r="IVZ849" s="32"/>
      <c r="IWA849" s="32"/>
      <c r="IWB849" s="32"/>
      <c r="IWC849" s="32"/>
      <c r="IWD849" s="32"/>
      <c r="IWE849" s="32"/>
      <c r="IWF849" s="32"/>
      <c r="IWG849" s="32"/>
      <c r="IWH849" s="32"/>
      <c r="IWI849" s="32"/>
      <c r="IWJ849" s="32"/>
      <c r="IWK849" s="32"/>
      <c r="IWL849" s="32"/>
      <c r="IWM849" s="32"/>
      <c r="IWN849" s="32"/>
      <c r="IWO849" s="32"/>
      <c r="IWP849" s="32"/>
      <c r="IWQ849" s="32"/>
      <c r="IWR849" s="32"/>
      <c r="IWS849" s="32"/>
      <c r="IWT849" s="32"/>
      <c r="IWU849" s="32"/>
      <c r="IWV849" s="32"/>
      <c r="IWW849" s="32"/>
      <c r="IWX849" s="32"/>
      <c r="IWY849" s="32"/>
      <c r="IWZ849" s="32"/>
      <c r="IXA849" s="32"/>
      <c r="IXB849" s="32"/>
      <c r="IXC849" s="32"/>
      <c r="IXD849" s="32"/>
      <c r="IXE849" s="32"/>
      <c r="IXF849" s="32"/>
      <c r="IXG849" s="32"/>
      <c r="IXH849" s="32"/>
      <c r="IXI849" s="32"/>
      <c r="IXJ849" s="32"/>
      <c r="IXK849" s="32"/>
      <c r="IXL849" s="32"/>
      <c r="IXM849" s="32"/>
      <c r="IXN849" s="32"/>
      <c r="IXO849" s="32"/>
      <c r="IXP849" s="32"/>
      <c r="IXQ849" s="32"/>
      <c r="IXR849" s="32"/>
      <c r="IXS849" s="32"/>
      <c r="IXT849" s="32"/>
      <c r="IXU849" s="32"/>
      <c r="IXV849" s="32"/>
      <c r="IXW849" s="32"/>
      <c r="IXX849" s="32"/>
      <c r="IXY849" s="32"/>
      <c r="IXZ849" s="32"/>
      <c r="IYA849" s="32"/>
      <c r="IYB849" s="32"/>
      <c r="IYC849" s="32"/>
      <c r="IYD849" s="32"/>
      <c r="IYE849" s="32"/>
      <c r="IYF849" s="32"/>
      <c r="IYG849" s="32"/>
      <c r="IYH849" s="32"/>
      <c r="IYI849" s="32"/>
      <c r="IYJ849" s="32"/>
      <c r="IYK849" s="32"/>
      <c r="IYL849" s="32"/>
      <c r="IYM849" s="32"/>
      <c r="IYN849" s="32"/>
      <c r="IYO849" s="32"/>
      <c r="IYP849" s="32"/>
      <c r="IYQ849" s="32"/>
      <c r="IYR849" s="32"/>
      <c r="IYS849" s="32"/>
      <c r="IYT849" s="32"/>
      <c r="IYU849" s="32"/>
      <c r="IYV849" s="32"/>
      <c r="IYW849" s="32"/>
      <c r="IYX849" s="32"/>
      <c r="IYY849" s="32"/>
      <c r="IYZ849" s="32"/>
      <c r="IZA849" s="32"/>
      <c r="IZB849" s="32"/>
      <c r="IZC849" s="32"/>
      <c r="IZD849" s="32"/>
      <c r="IZE849" s="32"/>
      <c r="IZF849" s="32"/>
      <c r="IZG849" s="32"/>
      <c r="IZH849" s="32"/>
      <c r="IZI849" s="32"/>
      <c r="IZJ849" s="32"/>
      <c r="IZK849" s="32"/>
      <c r="IZL849" s="32"/>
      <c r="IZM849" s="32"/>
      <c r="IZN849" s="32"/>
      <c r="IZO849" s="32"/>
      <c r="IZP849" s="32"/>
      <c r="IZQ849" s="32"/>
      <c r="IZR849" s="32"/>
      <c r="IZS849" s="32"/>
      <c r="IZT849" s="32"/>
      <c r="IZU849" s="32"/>
      <c r="IZV849" s="32"/>
      <c r="IZW849" s="32"/>
      <c r="IZX849" s="32"/>
      <c r="IZY849" s="32"/>
      <c r="IZZ849" s="32"/>
      <c r="JAA849" s="32"/>
      <c r="JAB849" s="32"/>
      <c r="JAC849" s="32"/>
      <c r="JAD849" s="32"/>
      <c r="JAE849" s="32"/>
      <c r="JAF849" s="32"/>
      <c r="JAG849" s="32"/>
      <c r="JAH849" s="32"/>
      <c r="JAI849" s="32"/>
      <c r="JAJ849" s="32"/>
      <c r="JAK849" s="32"/>
      <c r="JAL849" s="32"/>
      <c r="JAM849" s="32"/>
      <c r="JAN849" s="32"/>
      <c r="JAO849" s="32"/>
      <c r="JAP849" s="32"/>
      <c r="JAQ849" s="32"/>
      <c r="JAR849" s="32"/>
      <c r="JAS849" s="32"/>
      <c r="JAT849" s="32"/>
      <c r="JAU849" s="32"/>
      <c r="JAV849" s="32"/>
      <c r="JAW849" s="32"/>
      <c r="JAX849" s="32"/>
      <c r="JAY849" s="32"/>
      <c r="JAZ849" s="32"/>
      <c r="JBA849" s="32"/>
      <c r="JBB849" s="32"/>
      <c r="JBC849" s="32"/>
      <c r="JBD849" s="32"/>
      <c r="JBE849" s="32"/>
      <c r="JBF849" s="32"/>
      <c r="JBG849" s="32"/>
      <c r="JBH849" s="32"/>
      <c r="JBI849" s="32"/>
      <c r="JBJ849" s="32"/>
      <c r="JBK849" s="32"/>
      <c r="JBL849" s="32"/>
      <c r="JBM849" s="32"/>
      <c r="JBN849" s="32"/>
      <c r="JBO849" s="32"/>
      <c r="JBP849" s="32"/>
      <c r="JBQ849" s="32"/>
      <c r="JBR849" s="32"/>
      <c r="JBS849" s="32"/>
      <c r="JBT849" s="32"/>
      <c r="JBU849" s="32"/>
      <c r="JBV849" s="32"/>
      <c r="JBW849" s="32"/>
      <c r="JBX849" s="32"/>
      <c r="JBY849" s="32"/>
      <c r="JBZ849" s="32"/>
      <c r="JCA849" s="32"/>
      <c r="JCB849" s="32"/>
      <c r="JCC849" s="32"/>
      <c r="JCD849" s="32"/>
      <c r="JCE849" s="32"/>
      <c r="JCF849" s="32"/>
      <c r="JCG849" s="32"/>
      <c r="JCH849" s="32"/>
      <c r="JCI849" s="32"/>
      <c r="JCJ849" s="32"/>
      <c r="JCK849" s="32"/>
      <c r="JCL849" s="32"/>
      <c r="JCM849" s="32"/>
      <c r="JCN849" s="32"/>
      <c r="JCO849" s="32"/>
      <c r="JCP849" s="32"/>
      <c r="JCQ849" s="32"/>
      <c r="JCR849" s="32"/>
      <c r="JCS849" s="32"/>
      <c r="JCT849" s="32"/>
      <c r="JCU849" s="32"/>
      <c r="JCV849" s="32"/>
      <c r="JCW849" s="32"/>
      <c r="JCX849" s="32"/>
      <c r="JCY849" s="32"/>
      <c r="JCZ849" s="32"/>
      <c r="JDA849" s="32"/>
      <c r="JDB849" s="32"/>
      <c r="JDC849" s="32"/>
      <c r="JDD849" s="32"/>
      <c r="JDE849" s="32"/>
      <c r="JDF849" s="32"/>
      <c r="JDG849" s="32"/>
      <c r="JDH849" s="32"/>
      <c r="JDI849" s="32"/>
      <c r="JDJ849" s="32"/>
      <c r="JDK849" s="32"/>
      <c r="JDL849" s="32"/>
      <c r="JDM849" s="32"/>
      <c r="JDN849" s="32"/>
      <c r="JDO849" s="32"/>
      <c r="JDP849" s="32"/>
      <c r="JDQ849" s="32"/>
      <c r="JDR849" s="32"/>
      <c r="JDS849" s="32"/>
      <c r="JDT849" s="32"/>
      <c r="JDU849" s="32"/>
      <c r="JDV849" s="32"/>
      <c r="JDW849" s="32"/>
      <c r="JDX849" s="32"/>
      <c r="JDY849" s="32"/>
      <c r="JDZ849" s="32"/>
      <c r="JEA849" s="32"/>
      <c r="JEB849" s="32"/>
      <c r="JEC849" s="32"/>
      <c r="JED849" s="32"/>
      <c r="JEE849" s="32"/>
      <c r="JEF849" s="32"/>
      <c r="JEG849" s="32"/>
      <c r="JEH849" s="32"/>
      <c r="JEI849" s="32"/>
      <c r="JEJ849" s="32"/>
      <c r="JEK849" s="32"/>
      <c r="JEL849" s="32"/>
      <c r="JEM849" s="32"/>
      <c r="JEN849" s="32"/>
      <c r="JEO849" s="32"/>
      <c r="JEP849" s="32"/>
      <c r="JEQ849" s="32"/>
      <c r="JER849" s="32"/>
      <c r="JES849" s="32"/>
      <c r="JET849" s="32"/>
      <c r="JEU849" s="32"/>
      <c r="JEV849" s="32"/>
      <c r="JEW849" s="32"/>
      <c r="JEX849" s="32"/>
      <c r="JEY849" s="32"/>
      <c r="JEZ849" s="32"/>
      <c r="JFA849" s="32"/>
      <c r="JFB849" s="32"/>
      <c r="JFC849" s="32"/>
      <c r="JFD849" s="32"/>
      <c r="JFE849" s="32"/>
      <c r="JFF849" s="32"/>
      <c r="JFG849" s="32"/>
      <c r="JFH849" s="32"/>
      <c r="JFI849" s="32"/>
      <c r="JFJ849" s="32"/>
      <c r="JFK849" s="32"/>
      <c r="JFL849" s="32"/>
      <c r="JFM849" s="32"/>
      <c r="JFN849" s="32"/>
      <c r="JFO849" s="32"/>
      <c r="JFP849" s="32"/>
      <c r="JFQ849" s="32"/>
      <c r="JFR849" s="32"/>
      <c r="JFS849" s="32"/>
      <c r="JFT849" s="32"/>
      <c r="JFU849" s="32"/>
      <c r="JFV849" s="32"/>
      <c r="JFW849" s="32"/>
      <c r="JFX849" s="32"/>
      <c r="JFY849" s="32"/>
      <c r="JFZ849" s="32"/>
      <c r="JGA849" s="32"/>
      <c r="JGB849" s="32"/>
      <c r="JGC849" s="32"/>
      <c r="JGD849" s="32"/>
      <c r="JGE849" s="32"/>
      <c r="JGF849" s="32"/>
      <c r="JGG849" s="32"/>
      <c r="JGH849" s="32"/>
      <c r="JGI849" s="32"/>
      <c r="JGJ849" s="32"/>
      <c r="JGK849" s="32"/>
      <c r="JGL849" s="32"/>
      <c r="JGM849" s="32"/>
      <c r="JGN849" s="32"/>
      <c r="JGO849" s="32"/>
      <c r="JGP849" s="32"/>
      <c r="JGQ849" s="32"/>
      <c r="JGR849" s="32"/>
      <c r="JGS849" s="32"/>
      <c r="JGT849" s="32"/>
      <c r="JGU849" s="32"/>
      <c r="JGV849" s="32"/>
      <c r="JGW849" s="32"/>
      <c r="JGX849" s="32"/>
      <c r="JGY849" s="32"/>
      <c r="JGZ849" s="32"/>
      <c r="JHA849" s="32"/>
      <c r="JHB849" s="32"/>
      <c r="JHC849" s="32"/>
      <c r="JHD849" s="32"/>
      <c r="JHE849" s="32"/>
      <c r="JHF849" s="32"/>
      <c r="JHG849" s="32"/>
      <c r="JHH849" s="32"/>
      <c r="JHI849" s="32"/>
      <c r="JHJ849" s="32"/>
      <c r="JHK849" s="32"/>
      <c r="JHL849" s="32"/>
      <c r="JHM849" s="32"/>
      <c r="JHN849" s="32"/>
      <c r="JHO849" s="32"/>
      <c r="JHP849" s="32"/>
      <c r="JHQ849" s="32"/>
      <c r="JHR849" s="32"/>
      <c r="JHS849" s="32"/>
      <c r="JHT849" s="32"/>
      <c r="JHU849" s="32"/>
      <c r="JHV849" s="32"/>
      <c r="JHW849" s="32"/>
      <c r="JHX849" s="32"/>
      <c r="JHY849" s="32"/>
      <c r="JHZ849" s="32"/>
      <c r="JIA849" s="32"/>
      <c r="JIB849" s="32"/>
      <c r="JIC849" s="32"/>
      <c r="JID849" s="32"/>
      <c r="JIE849" s="32"/>
      <c r="JIF849" s="32"/>
      <c r="JIG849" s="32"/>
      <c r="JIH849" s="32"/>
      <c r="JII849" s="32"/>
      <c r="JIJ849" s="32"/>
      <c r="JIK849" s="32"/>
      <c r="JIL849" s="32"/>
      <c r="JIM849" s="32"/>
      <c r="JIN849" s="32"/>
      <c r="JIO849" s="32"/>
      <c r="JIP849" s="32"/>
      <c r="JIQ849" s="32"/>
      <c r="JIR849" s="32"/>
      <c r="JIS849" s="32"/>
      <c r="JIT849" s="32"/>
      <c r="JIU849" s="32"/>
      <c r="JIV849" s="32"/>
      <c r="JIW849" s="32"/>
      <c r="JIX849" s="32"/>
      <c r="JIY849" s="32"/>
      <c r="JIZ849" s="32"/>
      <c r="JJA849" s="32"/>
      <c r="JJB849" s="32"/>
      <c r="JJC849" s="32"/>
      <c r="JJD849" s="32"/>
      <c r="JJE849" s="32"/>
      <c r="JJF849" s="32"/>
      <c r="JJG849" s="32"/>
      <c r="JJH849" s="32"/>
      <c r="JJI849" s="32"/>
      <c r="JJJ849" s="32"/>
      <c r="JJK849" s="32"/>
      <c r="JJL849" s="32"/>
      <c r="JJM849" s="32"/>
      <c r="JJN849" s="32"/>
      <c r="JJO849" s="32"/>
      <c r="JJP849" s="32"/>
      <c r="JJQ849" s="32"/>
      <c r="JJR849" s="32"/>
      <c r="JJS849" s="32"/>
      <c r="JJT849" s="32"/>
      <c r="JJU849" s="32"/>
      <c r="JJV849" s="32"/>
      <c r="JJW849" s="32"/>
      <c r="JJX849" s="32"/>
      <c r="JJY849" s="32"/>
      <c r="JJZ849" s="32"/>
      <c r="JKA849" s="32"/>
      <c r="JKB849" s="32"/>
      <c r="JKC849" s="32"/>
      <c r="JKD849" s="32"/>
      <c r="JKE849" s="32"/>
      <c r="JKF849" s="32"/>
      <c r="JKG849" s="32"/>
      <c r="JKH849" s="32"/>
      <c r="JKI849" s="32"/>
      <c r="JKJ849" s="32"/>
      <c r="JKK849" s="32"/>
      <c r="JKL849" s="32"/>
      <c r="JKM849" s="32"/>
      <c r="JKN849" s="32"/>
      <c r="JKO849" s="32"/>
      <c r="JKP849" s="32"/>
      <c r="JKQ849" s="32"/>
      <c r="JKR849" s="32"/>
      <c r="JKS849" s="32"/>
      <c r="JKT849" s="32"/>
      <c r="JKU849" s="32"/>
      <c r="JKV849" s="32"/>
      <c r="JKW849" s="32"/>
      <c r="JKX849" s="32"/>
      <c r="JKY849" s="32"/>
      <c r="JKZ849" s="32"/>
      <c r="JLA849" s="32"/>
      <c r="JLB849" s="32"/>
      <c r="JLC849" s="32"/>
      <c r="JLD849" s="32"/>
      <c r="JLE849" s="32"/>
      <c r="JLF849" s="32"/>
      <c r="JLG849" s="32"/>
      <c r="JLH849" s="32"/>
      <c r="JLI849" s="32"/>
      <c r="JLJ849" s="32"/>
      <c r="JLK849" s="32"/>
      <c r="JLL849" s="32"/>
      <c r="JLM849" s="32"/>
      <c r="JLN849" s="32"/>
      <c r="JLO849" s="32"/>
      <c r="JLP849" s="32"/>
      <c r="JLQ849" s="32"/>
      <c r="JLR849" s="32"/>
      <c r="JLS849" s="32"/>
      <c r="JLT849" s="32"/>
      <c r="JLU849" s="32"/>
      <c r="JLV849" s="32"/>
      <c r="JLW849" s="32"/>
      <c r="JLX849" s="32"/>
      <c r="JLY849" s="32"/>
      <c r="JLZ849" s="32"/>
      <c r="JMA849" s="32"/>
      <c r="JMB849" s="32"/>
      <c r="JMC849" s="32"/>
      <c r="JMD849" s="32"/>
      <c r="JME849" s="32"/>
      <c r="JMF849" s="32"/>
      <c r="JMG849" s="32"/>
      <c r="JMH849" s="32"/>
      <c r="JMI849" s="32"/>
      <c r="JMJ849" s="32"/>
      <c r="JMK849" s="32"/>
      <c r="JML849" s="32"/>
      <c r="JMM849" s="32"/>
      <c r="JMN849" s="32"/>
      <c r="JMO849" s="32"/>
      <c r="JMP849" s="32"/>
      <c r="JMQ849" s="32"/>
      <c r="JMR849" s="32"/>
      <c r="JMS849" s="32"/>
      <c r="JMT849" s="32"/>
      <c r="JMU849" s="32"/>
      <c r="JMV849" s="32"/>
      <c r="JMW849" s="32"/>
      <c r="JMX849" s="32"/>
      <c r="JMY849" s="32"/>
      <c r="JMZ849" s="32"/>
      <c r="JNA849" s="32"/>
      <c r="JNB849" s="32"/>
      <c r="JNC849" s="32"/>
      <c r="JND849" s="32"/>
      <c r="JNE849" s="32"/>
      <c r="JNF849" s="32"/>
      <c r="JNG849" s="32"/>
      <c r="JNH849" s="32"/>
      <c r="JNI849" s="32"/>
      <c r="JNJ849" s="32"/>
      <c r="JNK849" s="32"/>
      <c r="JNL849" s="32"/>
      <c r="JNM849" s="32"/>
      <c r="JNN849" s="32"/>
      <c r="JNO849" s="32"/>
      <c r="JNP849" s="32"/>
      <c r="JNQ849" s="32"/>
      <c r="JNR849" s="32"/>
      <c r="JNS849" s="32"/>
      <c r="JNT849" s="32"/>
      <c r="JNU849" s="32"/>
      <c r="JNV849" s="32"/>
      <c r="JNW849" s="32"/>
      <c r="JNX849" s="32"/>
      <c r="JNY849" s="32"/>
      <c r="JNZ849" s="32"/>
      <c r="JOA849" s="32"/>
      <c r="JOB849" s="32"/>
      <c r="JOC849" s="32"/>
      <c r="JOD849" s="32"/>
      <c r="JOE849" s="32"/>
      <c r="JOF849" s="32"/>
      <c r="JOG849" s="32"/>
      <c r="JOH849" s="32"/>
      <c r="JOI849" s="32"/>
      <c r="JOJ849" s="32"/>
      <c r="JOK849" s="32"/>
      <c r="JOL849" s="32"/>
      <c r="JOM849" s="32"/>
      <c r="JON849" s="32"/>
      <c r="JOO849" s="32"/>
      <c r="JOP849" s="32"/>
      <c r="JOQ849" s="32"/>
      <c r="JOR849" s="32"/>
      <c r="JOS849" s="32"/>
      <c r="JOT849" s="32"/>
      <c r="JOU849" s="32"/>
      <c r="JOV849" s="32"/>
      <c r="JOW849" s="32"/>
      <c r="JOX849" s="32"/>
      <c r="JOY849" s="32"/>
      <c r="JOZ849" s="32"/>
      <c r="JPA849" s="32"/>
      <c r="JPB849" s="32"/>
      <c r="JPC849" s="32"/>
      <c r="JPD849" s="32"/>
      <c r="JPE849" s="32"/>
      <c r="JPF849" s="32"/>
      <c r="JPG849" s="32"/>
      <c r="JPH849" s="32"/>
      <c r="JPI849" s="32"/>
      <c r="JPJ849" s="32"/>
      <c r="JPK849" s="32"/>
      <c r="JPL849" s="32"/>
      <c r="JPM849" s="32"/>
      <c r="JPN849" s="32"/>
      <c r="JPO849" s="32"/>
      <c r="JPP849" s="32"/>
      <c r="JPQ849" s="32"/>
      <c r="JPR849" s="32"/>
      <c r="JPS849" s="32"/>
      <c r="JPT849" s="32"/>
      <c r="JPU849" s="32"/>
      <c r="JPV849" s="32"/>
      <c r="JPW849" s="32"/>
      <c r="JPX849" s="32"/>
      <c r="JPY849" s="32"/>
      <c r="JPZ849" s="32"/>
      <c r="JQA849" s="32"/>
      <c r="JQB849" s="32"/>
      <c r="JQC849" s="32"/>
      <c r="JQD849" s="32"/>
      <c r="JQE849" s="32"/>
      <c r="JQF849" s="32"/>
      <c r="JQG849" s="32"/>
      <c r="JQH849" s="32"/>
      <c r="JQI849" s="32"/>
      <c r="JQJ849" s="32"/>
      <c r="JQK849" s="32"/>
      <c r="JQL849" s="32"/>
      <c r="JQM849" s="32"/>
      <c r="JQN849" s="32"/>
      <c r="JQO849" s="32"/>
      <c r="JQP849" s="32"/>
      <c r="JQQ849" s="32"/>
      <c r="JQR849" s="32"/>
      <c r="JQS849" s="32"/>
      <c r="JQT849" s="32"/>
      <c r="JQU849" s="32"/>
      <c r="JQV849" s="32"/>
      <c r="JQW849" s="32"/>
      <c r="JQX849" s="32"/>
      <c r="JQY849" s="32"/>
      <c r="JQZ849" s="32"/>
      <c r="JRA849" s="32"/>
      <c r="JRB849" s="32"/>
      <c r="JRC849" s="32"/>
      <c r="JRD849" s="32"/>
      <c r="JRE849" s="32"/>
      <c r="JRF849" s="32"/>
      <c r="JRG849" s="32"/>
      <c r="JRH849" s="32"/>
      <c r="JRI849" s="32"/>
      <c r="JRJ849" s="32"/>
      <c r="JRK849" s="32"/>
      <c r="JRL849" s="32"/>
      <c r="JRM849" s="32"/>
      <c r="JRN849" s="32"/>
      <c r="JRO849" s="32"/>
      <c r="JRP849" s="32"/>
      <c r="JRQ849" s="32"/>
      <c r="JRR849" s="32"/>
      <c r="JRS849" s="32"/>
      <c r="JRT849" s="32"/>
      <c r="JRU849" s="32"/>
      <c r="JRV849" s="32"/>
      <c r="JRW849" s="32"/>
      <c r="JRX849" s="32"/>
      <c r="JRY849" s="32"/>
      <c r="JRZ849" s="32"/>
      <c r="JSA849" s="32"/>
      <c r="JSB849" s="32"/>
      <c r="JSC849" s="32"/>
      <c r="JSD849" s="32"/>
      <c r="JSE849" s="32"/>
      <c r="JSF849" s="32"/>
      <c r="JSG849" s="32"/>
      <c r="JSH849" s="32"/>
      <c r="JSI849" s="32"/>
      <c r="JSJ849" s="32"/>
      <c r="JSK849" s="32"/>
      <c r="JSL849" s="32"/>
      <c r="JSM849" s="32"/>
      <c r="JSN849" s="32"/>
      <c r="JSO849" s="32"/>
      <c r="JSP849" s="32"/>
      <c r="JSQ849" s="32"/>
      <c r="JSR849" s="32"/>
      <c r="JSS849" s="32"/>
      <c r="JST849" s="32"/>
      <c r="JSU849" s="32"/>
      <c r="JSV849" s="32"/>
      <c r="JSW849" s="32"/>
      <c r="JSX849" s="32"/>
      <c r="JSY849" s="32"/>
      <c r="JSZ849" s="32"/>
      <c r="JTA849" s="32"/>
      <c r="JTB849" s="32"/>
      <c r="JTC849" s="32"/>
      <c r="JTD849" s="32"/>
      <c r="JTE849" s="32"/>
      <c r="JTF849" s="32"/>
      <c r="JTG849" s="32"/>
      <c r="JTH849" s="32"/>
      <c r="JTI849" s="32"/>
      <c r="JTJ849" s="32"/>
      <c r="JTK849" s="32"/>
      <c r="JTL849" s="32"/>
      <c r="JTM849" s="32"/>
      <c r="JTN849" s="32"/>
      <c r="JTO849" s="32"/>
      <c r="JTP849" s="32"/>
      <c r="JTQ849" s="32"/>
      <c r="JTR849" s="32"/>
      <c r="JTS849" s="32"/>
      <c r="JTT849" s="32"/>
      <c r="JTU849" s="32"/>
      <c r="JTV849" s="32"/>
      <c r="JTW849" s="32"/>
      <c r="JTX849" s="32"/>
      <c r="JTY849" s="32"/>
      <c r="JTZ849" s="32"/>
      <c r="JUA849" s="32"/>
      <c r="JUB849" s="32"/>
      <c r="JUC849" s="32"/>
      <c r="JUD849" s="32"/>
      <c r="JUE849" s="32"/>
      <c r="JUF849" s="32"/>
      <c r="JUG849" s="32"/>
      <c r="JUH849" s="32"/>
      <c r="JUI849" s="32"/>
      <c r="JUJ849" s="32"/>
      <c r="JUK849" s="32"/>
      <c r="JUL849" s="32"/>
      <c r="JUM849" s="32"/>
      <c r="JUN849" s="32"/>
      <c r="JUO849" s="32"/>
      <c r="JUP849" s="32"/>
      <c r="JUQ849" s="32"/>
      <c r="JUR849" s="32"/>
      <c r="JUS849" s="32"/>
      <c r="JUT849" s="32"/>
      <c r="JUU849" s="32"/>
      <c r="JUV849" s="32"/>
      <c r="JUW849" s="32"/>
      <c r="JUX849" s="32"/>
      <c r="JUY849" s="32"/>
      <c r="JUZ849" s="32"/>
      <c r="JVA849" s="32"/>
      <c r="JVB849" s="32"/>
      <c r="JVC849" s="32"/>
      <c r="JVD849" s="32"/>
      <c r="JVE849" s="32"/>
      <c r="JVF849" s="32"/>
      <c r="JVG849" s="32"/>
      <c r="JVH849" s="32"/>
      <c r="JVI849" s="32"/>
      <c r="JVJ849" s="32"/>
      <c r="JVK849" s="32"/>
      <c r="JVL849" s="32"/>
      <c r="JVM849" s="32"/>
      <c r="JVN849" s="32"/>
      <c r="JVO849" s="32"/>
      <c r="JVP849" s="32"/>
      <c r="JVQ849" s="32"/>
      <c r="JVR849" s="32"/>
      <c r="JVS849" s="32"/>
      <c r="JVT849" s="32"/>
      <c r="JVU849" s="32"/>
      <c r="JVV849" s="32"/>
      <c r="JVW849" s="32"/>
      <c r="JVX849" s="32"/>
      <c r="JVY849" s="32"/>
      <c r="JVZ849" s="32"/>
      <c r="JWA849" s="32"/>
      <c r="JWB849" s="32"/>
      <c r="JWC849" s="32"/>
      <c r="JWD849" s="32"/>
      <c r="JWE849" s="32"/>
      <c r="JWF849" s="32"/>
      <c r="JWG849" s="32"/>
      <c r="JWH849" s="32"/>
      <c r="JWI849" s="32"/>
      <c r="JWJ849" s="32"/>
      <c r="JWK849" s="32"/>
      <c r="JWL849" s="32"/>
      <c r="JWM849" s="32"/>
      <c r="JWN849" s="32"/>
      <c r="JWO849" s="32"/>
      <c r="JWP849" s="32"/>
      <c r="JWQ849" s="32"/>
      <c r="JWR849" s="32"/>
      <c r="JWS849" s="32"/>
      <c r="JWT849" s="32"/>
      <c r="JWU849" s="32"/>
      <c r="JWV849" s="32"/>
      <c r="JWW849" s="32"/>
      <c r="JWX849" s="32"/>
      <c r="JWY849" s="32"/>
      <c r="JWZ849" s="32"/>
      <c r="JXA849" s="32"/>
      <c r="JXB849" s="32"/>
      <c r="JXC849" s="32"/>
      <c r="JXD849" s="32"/>
      <c r="JXE849" s="32"/>
      <c r="JXF849" s="32"/>
      <c r="JXG849" s="32"/>
      <c r="JXH849" s="32"/>
      <c r="JXI849" s="32"/>
      <c r="JXJ849" s="32"/>
      <c r="JXK849" s="32"/>
      <c r="JXL849" s="32"/>
      <c r="JXM849" s="32"/>
      <c r="JXN849" s="32"/>
      <c r="JXO849" s="32"/>
      <c r="JXP849" s="32"/>
      <c r="JXQ849" s="32"/>
      <c r="JXR849" s="32"/>
      <c r="JXS849" s="32"/>
      <c r="JXT849" s="32"/>
      <c r="JXU849" s="32"/>
      <c r="JXV849" s="32"/>
      <c r="JXW849" s="32"/>
      <c r="JXX849" s="32"/>
      <c r="JXY849" s="32"/>
      <c r="JXZ849" s="32"/>
      <c r="JYA849" s="32"/>
      <c r="JYB849" s="32"/>
      <c r="JYC849" s="32"/>
      <c r="JYD849" s="32"/>
      <c r="JYE849" s="32"/>
      <c r="JYF849" s="32"/>
      <c r="JYG849" s="32"/>
      <c r="JYH849" s="32"/>
      <c r="JYI849" s="32"/>
      <c r="JYJ849" s="32"/>
      <c r="JYK849" s="32"/>
      <c r="JYL849" s="32"/>
      <c r="JYM849" s="32"/>
      <c r="JYN849" s="32"/>
      <c r="JYO849" s="32"/>
      <c r="JYP849" s="32"/>
      <c r="JYQ849" s="32"/>
      <c r="JYR849" s="32"/>
      <c r="JYS849" s="32"/>
      <c r="JYT849" s="32"/>
      <c r="JYU849" s="32"/>
      <c r="JYV849" s="32"/>
      <c r="JYW849" s="32"/>
      <c r="JYX849" s="32"/>
      <c r="JYY849" s="32"/>
      <c r="JYZ849" s="32"/>
      <c r="JZA849" s="32"/>
      <c r="JZB849" s="32"/>
      <c r="JZC849" s="32"/>
      <c r="JZD849" s="32"/>
      <c r="JZE849" s="32"/>
      <c r="JZF849" s="32"/>
      <c r="JZG849" s="32"/>
      <c r="JZH849" s="32"/>
      <c r="JZI849" s="32"/>
      <c r="JZJ849" s="32"/>
      <c r="JZK849" s="32"/>
      <c r="JZL849" s="32"/>
      <c r="JZM849" s="32"/>
      <c r="JZN849" s="32"/>
      <c r="JZO849" s="32"/>
      <c r="JZP849" s="32"/>
      <c r="JZQ849" s="32"/>
      <c r="JZR849" s="32"/>
      <c r="JZS849" s="32"/>
      <c r="JZT849" s="32"/>
      <c r="JZU849" s="32"/>
      <c r="JZV849" s="32"/>
      <c r="JZW849" s="32"/>
      <c r="JZX849" s="32"/>
      <c r="JZY849" s="32"/>
      <c r="JZZ849" s="32"/>
      <c r="KAA849" s="32"/>
      <c r="KAB849" s="32"/>
      <c r="KAC849" s="32"/>
      <c r="KAD849" s="32"/>
      <c r="KAE849" s="32"/>
      <c r="KAF849" s="32"/>
      <c r="KAG849" s="32"/>
      <c r="KAH849" s="32"/>
      <c r="KAI849" s="32"/>
      <c r="KAJ849" s="32"/>
      <c r="KAK849" s="32"/>
      <c r="KAL849" s="32"/>
      <c r="KAM849" s="32"/>
      <c r="KAN849" s="32"/>
      <c r="KAO849" s="32"/>
      <c r="KAP849" s="32"/>
      <c r="KAQ849" s="32"/>
      <c r="KAR849" s="32"/>
      <c r="KAS849" s="32"/>
      <c r="KAT849" s="32"/>
      <c r="KAU849" s="32"/>
      <c r="KAV849" s="32"/>
      <c r="KAW849" s="32"/>
      <c r="KAX849" s="32"/>
      <c r="KAY849" s="32"/>
      <c r="KAZ849" s="32"/>
      <c r="KBA849" s="32"/>
      <c r="KBB849" s="32"/>
      <c r="KBC849" s="32"/>
      <c r="KBD849" s="32"/>
      <c r="KBE849" s="32"/>
      <c r="KBF849" s="32"/>
      <c r="KBG849" s="32"/>
      <c r="KBH849" s="32"/>
      <c r="KBI849" s="32"/>
      <c r="KBJ849" s="32"/>
      <c r="KBK849" s="32"/>
      <c r="KBL849" s="32"/>
      <c r="KBM849" s="32"/>
      <c r="KBN849" s="32"/>
      <c r="KBO849" s="32"/>
      <c r="KBP849" s="32"/>
      <c r="KBQ849" s="32"/>
      <c r="KBR849" s="32"/>
      <c r="KBS849" s="32"/>
      <c r="KBT849" s="32"/>
      <c r="KBU849" s="32"/>
      <c r="KBV849" s="32"/>
      <c r="KBW849" s="32"/>
      <c r="KBX849" s="32"/>
      <c r="KBY849" s="32"/>
      <c r="KBZ849" s="32"/>
      <c r="KCA849" s="32"/>
      <c r="KCB849" s="32"/>
      <c r="KCC849" s="32"/>
      <c r="KCD849" s="32"/>
      <c r="KCE849" s="32"/>
      <c r="KCF849" s="32"/>
      <c r="KCG849" s="32"/>
      <c r="KCH849" s="32"/>
      <c r="KCI849" s="32"/>
      <c r="KCJ849" s="32"/>
      <c r="KCK849" s="32"/>
      <c r="KCL849" s="32"/>
      <c r="KCM849" s="32"/>
      <c r="KCN849" s="32"/>
      <c r="KCO849" s="32"/>
      <c r="KCP849" s="32"/>
      <c r="KCQ849" s="32"/>
      <c r="KCR849" s="32"/>
      <c r="KCS849" s="32"/>
      <c r="KCT849" s="32"/>
      <c r="KCU849" s="32"/>
      <c r="KCV849" s="32"/>
      <c r="KCW849" s="32"/>
      <c r="KCX849" s="32"/>
      <c r="KCY849" s="32"/>
      <c r="KCZ849" s="32"/>
      <c r="KDA849" s="32"/>
      <c r="KDB849" s="32"/>
      <c r="KDC849" s="32"/>
      <c r="KDD849" s="32"/>
      <c r="KDE849" s="32"/>
      <c r="KDF849" s="32"/>
      <c r="KDG849" s="32"/>
      <c r="KDH849" s="32"/>
      <c r="KDI849" s="32"/>
      <c r="KDJ849" s="32"/>
      <c r="KDK849" s="32"/>
      <c r="KDL849" s="32"/>
      <c r="KDM849" s="32"/>
      <c r="KDN849" s="32"/>
      <c r="KDO849" s="32"/>
      <c r="KDP849" s="32"/>
      <c r="KDQ849" s="32"/>
      <c r="KDR849" s="32"/>
      <c r="KDS849" s="32"/>
      <c r="KDT849" s="32"/>
      <c r="KDU849" s="32"/>
      <c r="KDV849" s="32"/>
      <c r="KDW849" s="32"/>
      <c r="KDX849" s="32"/>
      <c r="KDY849" s="32"/>
      <c r="KDZ849" s="32"/>
      <c r="KEA849" s="32"/>
      <c r="KEB849" s="32"/>
      <c r="KEC849" s="32"/>
      <c r="KED849" s="32"/>
      <c r="KEE849" s="32"/>
      <c r="KEF849" s="32"/>
      <c r="KEG849" s="32"/>
      <c r="KEH849" s="32"/>
      <c r="KEI849" s="32"/>
      <c r="KEJ849" s="32"/>
      <c r="KEK849" s="32"/>
      <c r="KEL849" s="32"/>
      <c r="KEM849" s="32"/>
      <c r="KEN849" s="32"/>
      <c r="KEO849" s="32"/>
      <c r="KEP849" s="32"/>
      <c r="KEQ849" s="32"/>
      <c r="KER849" s="32"/>
      <c r="KES849" s="32"/>
      <c r="KET849" s="32"/>
      <c r="KEU849" s="32"/>
      <c r="KEV849" s="32"/>
      <c r="KEW849" s="32"/>
      <c r="KEX849" s="32"/>
      <c r="KEY849" s="32"/>
      <c r="KEZ849" s="32"/>
      <c r="KFA849" s="32"/>
      <c r="KFB849" s="32"/>
      <c r="KFC849" s="32"/>
      <c r="KFD849" s="32"/>
      <c r="KFE849" s="32"/>
      <c r="KFF849" s="32"/>
      <c r="KFG849" s="32"/>
      <c r="KFH849" s="32"/>
      <c r="KFI849" s="32"/>
      <c r="KFJ849" s="32"/>
      <c r="KFK849" s="32"/>
      <c r="KFL849" s="32"/>
      <c r="KFM849" s="32"/>
      <c r="KFN849" s="32"/>
      <c r="KFO849" s="32"/>
      <c r="KFP849" s="32"/>
      <c r="KFQ849" s="32"/>
      <c r="KFR849" s="32"/>
      <c r="KFS849" s="32"/>
      <c r="KFT849" s="32"/>
      <c r="KFU849" s="32"/>
      <c r="KFV849" s="32"/>
      <c r="KFW849" s="32"/>
      <c r="KFX849" s="32"/>
      <c r="KFY849" s="32"/>
      <c r="KFZ849" s="32"/>
      <c r="KGA849" s="32"/>
      <c r="KGB849" s="32"/>
      <c r="KGC849" s="32"/>
      <c r="KGD849" s="32"/>
      <c r="KGE849" s="32"/>
      <c r="KGF849" s="32"/>
      <c r="KGG849" s="32"/>
      <c r="KGH849" s="32"/>
      <c r="KGI849" s="32"/>
      <c r="KGJ849" s="32"/>
      <c r="KGK849" s="32"/>
      <c r="KGL849" s="32"/>
      <c r="KGM849" s="32"/>
      <c r="KGN849" s="32"/>
      <c r="KGO849" s="32"/>
      <c r="KGP849" s="32"/>
      <c r="KGQ849" s="32"/>
      <c r="KGR849" s="32"/>
      <c r="KGS849" s="32"/>
      <c r="KGT849" s="32"/>
      <c r="KGU849" s="32"/>
      <c r="KGV849" s="32"/>
      <c r="KGW849" s="32"/>
      <c r="KGX849" s="32"/>
      <c r="KGY849" s="32"/>
      <c r="KGZ849" s="32"/>
      <c r="KHA849" s="32"/>
      <c r="KHB849" s="32"/>
      <c r="KHC849" s="32"/>
      <c r="KHD849" s="32"/>
      <c r="KHE849" s="32"/>
      <c r="KHF849" s="32"/>
      <c r="KHG849" s="32"/>
      <c r="KHH849" s="32"/>
      <c r="KHI849" s="32"/>
      <c r="KHJ849" s="32"/>
      <c r="KHK849" s="32"/>
      <c r="KHL849" s="32"/>
      <c r="KHM849" s="32"/>
      <c r="KHN849" s="32"/>
      <c r="KHO849" s="32"/>
      <c r="KHP849" s="32"/>
      <c r="KHQ849" s="32"/>
      <c r="KHR849" s="32"/>
      <c r="KHS849" s="32"/>
      <c r="KHT849" s="32"/>
      <c r="KHU849" s="32"/>
      <c r="KHV849" s="32"/>
      <c r="KHW849" s="32"/>
      <c r="KHX849" s="32"/>
      <c r="KHY849" s="32"/>
      <c r="KHZ849" s="32"/>
      <c r="KIA849" s="32"/>
      <c r="KIB849" s="32"/>
      <c r="KIC849" s="32"/>
      <c r="KID849" s="32"/>
      <c r="KIE849" s="32"/>
      <c r="KIF849" s="32"/>
      <c r="KIG849" s="32"/>
      <c r="KIH849" s="32"/>
      <c r="KII849" s="32"/>
      <c r="KIJ849" s="32"/>
      <c r="KIK849" s="32"/>
      <c r="KIL849" s="32"/>
      <c r="KIM849" s="32"/>
      <c r="KIN849" s="32"/>
      <c r="KIO849" s="32"/>
      <c r="KIP849" s="32"/>
      <c r="KIQ849" s="32"/>
      <c r="KIR849" s="32"/>
      <c r="KIS849" s="32"/>
      <c r="KIT849" s="32"/>
      <c r="KIU849" s="32"/>
      <c r="KIV849" s="32"/>
      <c r="KIW849" s="32"/>
      <c r="KIX849" s="32"/>
      <c r="KIY849" s="32"/>
      <c r="KIZ849" s="32"/>
      <c r="KJA849" s="32"/>
      <c r="KJB849" s="32"/>
      <c r="KJC849" s="32"/>
      <c r="KJD849" s="32"/>
      <c r="KJE849" s="32"/>
      <c r="KJF849" s="32"/>
      <c r="KJG849" s="32"/>
      <c r="KJH849" s="32"/>
      <c r="KJI849" s="32"/>
      <c r="KJJ849" s="32"/>
      <c r="KJK849" s="32"/>
      <c r="KJL849" s="32"/>
      <c r="KJM849" s="32"/>
      <c r="KJN849" s="32"/>
      <c r="KJO849" s="32"/>
      <c r="KJP849" s="32"/>
      <c r="KJQ849" s="32"/>
      <c r="KJR849" s="32"/>
      <c r="KJS849" s="32"/>
      <c r="KJT849" s="32"/>
      <c r="KJU849" s="32"/>
      <c r="KJV849" s="32"/>
      <c r="KJW849" s="32"/>
      <c r="KJX849" s="32"/>
      <c r="KJY849" s="32"/>
      <c r="KJZ849" s="32"/>
      <c r="KKA849" s="32"/>
      <c r="KKB849" s="32"/>
      <c r="KKC849" s="32"/>
      <c r="KKD849" s="32"/>
      <c r="KKE849" s="32"/>
      <c r="KKF849" s="32"/>
      <c r="KKG849" s="32"/>
      <c r="KKH849" s="32"/>
      <c r="KKI849" s="32"/>
      <c r="KKJ849" s="32"/>
      <c r="KKK849" s="32"/>
      <c r="KKL849" s="32"/>
      <c r="KKM849" s="32"/>
      <c r="KKN849" s="32"/>
      <c r="KKO849" s="32"/>
      <c r="KKP849" s="32"/>
      <c r="KKQ849" s="32"/>
      <c r="KKR849" s="32"/>
      <c r="KKS849" s="32"/>
      <c r="KKT849" s="32"/>
      <c r="KKU849" s="32"/>
      <c r="KKV849" s="32"/>
      <c r="KKW849" s="32"/>
      <c r="KKX849" s="32"/>
      <c r="KKY849" s="32"/>
      <c r="KKZ849" s="32"/>
      <c r="KLA849" s="32"/>
      <c r="KLB849" s="32"/>
      <c r="KLC849" s="32"/>
      <c r="KLD849" s="32"/>
      <c r="KLE849" s="32"/>
      <c r="KLF849" s="32"/>
      <c r="KLG849" s="32"/>
      <c r="KLH849" s="32"/>
      <c r="KLI849" s="32"/>
      <c r="KLJ849" s="32"/>
      <c r="KLK849" s="32"/>
      <c r="KLL849" s="32"/>
      <c r="KLM849" s="32"/>
      <c r="KLN849" s="32"/>
      <c r="KLO849" s="32"/>
      <c r="KLP849" s="32"/>
      <c r="KLQ849" s="32"/>
      <c r="KLR849" s="32"/>
      <c r="KLS849" s="32"/>
      <c r="KLT849" s="32"/>
      <c r="KLU849" s="32"/>
      <c r="KLV849" s="32"/>
      <c r="KLW849" s="32"/>
      <c r="KLX849" s="32"/>
      <c r="KLY849" s="32"/>
      <c r="KLZ849" s="32"/>
      <c r="KMA849" s="32"/>
      <c r="KMB849" s="32"/>
      <c r="KMC849" s="32"/>
      <c r="KMD849" s="32"/>
      <c r="KME849" s="32"/>
      <c r="KMF849" s="32"/>
      <c r="KMG849" s="32"/>
      <c r="KMH849" s="32"/>
      <c r="KMI849" s="32"/>
      <c r="KMJ849" s="32"/>
      <c r="KMK849" s="32"/>
      <c r="KML849" s="32"/>
      <c r="KMM849" s="32"/>
      <c r="KMN849" s="32"/>
      <c r="KMO849" s="32"/>
      <c r="KMP849" s="32"/>
      <c r="KMQ849" s="32"/>
      <c r="KMR849" s="32"/>
      <c r="KMS849" s="32"/>
      <c r="KMT849" s="32"/>
      <c r="KMU849" s="32"/>
      <c r="KMV849" s="32"/>
      <c r="KMW849" s="32"/>
      <c r="KMX849" s="32"/>
      <c r="KMY849" s="32"/>
      <c r="KMZ849" s="32"/>
      <c r="KNA849" s="32"/>
      <c r="KNB849" s="32"/>
      <c r="KNC849" s="32"/>
      <c r="KND849" s="32"/>
      <c r="KNE849" s="32"/>
      <c r="KNF849" s="32"/>
      <c r="KNG849" s="32"/>
      <c r="KNH849" s="32"/>
      <c r="KNI849" s="32"/>
      <c r="KNJ849" s="32"/>
      <c r="KNK849" s="32"/>
      <c r="KNL849" s="32"/>
      <c r="KNM849" s="32"/>
      <c r="KNN849" s="32"/>
      <c r="KNO849" s="32"/>
      <c r="KNP849" s="32"/>
      <c r="KNQ849" s="32"/>
      <c r="KNR849" s="32"/>
      <c r="KNS849" s="32"/>
      <c r="KNT849" s="32"/>
      <c r="KNU849" s="32"/>
      <c r="KNV849" s="32"/>
      <c r="KNW849" s="32"/>
      <c r="KNX849" s="32"/>
      <c r="KNY849" s="32"/>
      <c r="KNZ849" s="32"/>
      <c r="KOA849" s="32"/>
      <c r="KOB849" s="32"/>
      <c r="KOC849" s="32"/>
      <c r="KOD849" s="32"/>
      <c r="KOE849" s="32"/>
      <c r="KOF849" s="32"/>
      <c r="KOG849" s="32"/>
      <c r="KOH849" s="32"/>
      <c r="KOI849" s="32"/>
      <c r="KOJ849" s="32"/>
      <c r="KOK849" s="32"/>
      <c r="KOL849" s="32"/>
      <c r="KOM849" s="32"/>
      <c r="KON849" s="32"/>
      <c r="KOO849" s="32"/>
      <c r="KOP849" s="32"/>
      <c r="KOQ849" s="32"/>
      <c r="KOR849" s="32"/>
      <c r="KOS849" s="32"/>
      <c r="KOT849" s="32"/>
      <c r="KOU849" s="32"/>
      <c r="KOV849" s="32"/>
      <c r="KOW849" s="32"/>
      <c r="KOX849" s="32"/>
      <c r="KOY849" s="32"/>
      <c r="KOZ849" s="32"/>
      <c r="KPA849" s="32"/>
      <c r="KPB849" s="32"/>
      <c r="KPC849" s="32"/>
      <c r="KPD849" s="32"/>
      <c r="KPE849" s="32"/>
      <c r="KPF849" s="32"/>
      <c r="KPG849" s="32"/>
      <c r="KPH849" s="32"/>
      <c r="KPI849" s="32"/>
      <c r="KPJ849" s="32"/>
      <c r="KPK849" s="32"/>
      <c r="KPL849" s="32"/>
      <c r="KPM849" s="32"/>
      <c r="KPN849" s="32"/>
      <c r="KPO849" s="32"/>
      <c r="KPP849" s="32"/>
      <c r="KPQ849" s="32"/>
      <c r="KPR849" s="32"/>
      <c r="KPS849" s="32"/>
      <c r="KPT849" s="32"/>
      <c r="KPU849" s="32"/>
      <c r="KPV849" s="32"/>
      <c r="KPW849" s="32"/>
      <c r="KPX849" s="32"/>
      <c r="KPY849" s="32"/>
      <c r="KPZ849" s="32"/>
      <c r="KQA849" s="32"/>
      <c r="KQB849" s="32"/>
      <c r="KQC849" s="32"/>
      <c r="KQD849" s="32"/>
      <c r="KQE849" s="32"/>
      <c r="KQF849" s="32"/>
      <c r="KQG849" s="32"/>
      <c r="KQH849" s="32"/>
      <c r="KQI849" s="32"/>
      <c r="KQJ849" s="32"/>
      <c r="KQK849" s="32"/>
      <c r="KQL849" s="32"/>
      <c r="KQM849" s="32"/>
      <c r="KQN849" s="32"/>
      <c r="KQO849" s="32"/>
      <c r="KQP849" s="32"/>
      <c r="KQQ849" s="32"/>
      <c r="KQR849" s="32"/>
      <c r="KQS849" s="32"/>
      <c r="KQT849" s="32"/>
      <c r="KQU849" s="32"/>
      <c r="KQV849" s="32"/>
      <c r="KQW849" s="32"/>
      <c r="KQX849" s="32"/>
      <c r="KQY849" s="32"/>
      <c r="KQZ849" s="32"/>
      <c r="KRA849" s="32"/>
      <c r="KRB849" s="32"/>
      <c r="KRC849" s="32"/>
      <c r="KRD849" s="32"/>
      <c r="KRE849" s="32"/>
      <c r="KRF849" s="32"/>
      <c r="KRG849" s="32"/>
      <c r="KRH849" s="32"/>
      <c r="KRI849" s="32"/>
      <c r="KRJ849" s="32"/>
      <c r="KRK849" s="32"/>
      <c r="KRL849" s="32"/>
      <c r="KRM849" s="32"/>
      <c r="KRN849" s="32"/>
      <c r="KRO849" s="32"/>
      <c r="KRP849" s="32"/>
      <c r="KRQ849" s="32"/>
      <c r="KRR849" s="32"/>
      <c r="KRS849" s="32"/>
      <c r="KRT849" s="32"/>
      <c r="KRU849" s="32"/>
      <c r="KRV849" s="32"/>
      <c r="KRW849" s="32"/>
      <c r="KRX849" s="32"/>
      <c r="KRY849" s="32"/>
      <c r="KRZ849" s="32"/>
      <c r="KSA849" s="32"/>
      <c r="KSB849" s="32"/>
      <c r="KSC849" s="32"/>
      <c r="KSD849" s="32"/>
      <c r="KSE849" s="32"/>
      <c r="KSF849" s="32"/>
      <c r="KSG849" s="32"/>
      <c r="KSH849" s="32"/>
      <c r="KSI849" s="32"/>
      <c r="KSJ849" s="32"/>
      <c r="KSK849" s="32"/>
      <c r="KSL849" s="32"/>
      <c r="KSM849" s="32"/>
      <c r="KSN849" s="32"/>
      <c r="KSO849" s="32"/>
      <c r="KSP849" s="32"/>
      <c r="KSQ849" s="32"/>
      <c r="KSR849" s="32"/>
      <c r="KSS849" s="32"/>
      <c r="KST849" s="32"/>
      <c r="KSU849" s="32"/>
      <c r="KSV849" s="32"/>
      <c r="KSW849" s="32"/>
      <c r="KSX849" s="32"/>
      <c r="KSY849" s="32"/>
      <c r="KSZ849" s="32"/>
      <c r="KTA849" s="32"/>
      <c r="KTB849" s="32"/>
      <c r="KTC849" s="32"/>
      <c r="KTD849" s="32"/>
      <c r="KTE849" s="32"/>
      <c r="KTF849" s="32"/>
      <c r="KTG849" s="32"/>
      <c r="KTH849" s="32"/>
      <c r="KTI849" s="32"/>
      <c r="KTJ849" s="32"/>
      <c r="KTK849" s="32"/>
      <c r="KTL849" s="32"/>
      <c r="KTM849" s="32"/>
      <c r="KTN849" s="32"/>
      <c r="KTO849" s="32"/>
      <c r="KTP849" s="32"/>
      <c r="KTQ849" s="32"/>
      <c r="KTR849" s="32"/>
      <c r="KTS849" s="32"/>
      <c r="KTT849" s="32"/>
      <c r="KTU849" s="32"/>
      <c r="KTV849" s="32"/>
      <c r="KTW849" s="32"/>
      <c r="KTX849" s="32"/>
      <c r="KTY849" s="32"/>
      <c r="KTZ849" s="32"/>
      <c r="KUA849" s="32"/>
      <c r="KUB849" s="32"/>
      <c r="KUC849" s="32"/>
      <c r="KUD849" s="32"/>
      <c r="KUE849" s="32"/>
      <c r="KUF849" s="32"/>
      <c r="KUG849" s="32"/>
      <c r="KUH849" s="32"/>
      <c r="KUI849" s="32"/>
      <c r="KUJ849" s="32"/>
      <c r="KUK849" s="32"/>
      <c r="KUL849" s="32"/>
      <c r="KUM849" s="32"/>
      <c r="KUN849" s="32"/>
      <c r="KUO849" s="32"/>
      <c r="KUP849" s="32"/>
      <c r="KUQ849" s="32"/>
      <c r="KUR849" s="32"/>
      <c r="KUS849" s="32"/>
      <c r="KUT849" s="32"/>
      <c r="KUU849" s="32"/>
      <c r="KUV849" s="32"/>
      <c r="KUW849" s="32"/>
      <c r="KUX849" s="32"/>
      <c r="KUY849" s="32"/>
      <c r="KUZ849" s="32"/>
      <c r="KVA849" s="32"/>
      <c r="KVB849" s="32"/>
      <c r="KVC849" s="32"/>
      <c r="KVD849" s="32"/>
      <c r="KVE849" s="32"/>
      <c r="KVF849" s="32"/>
      <c r="KVG849" s="32"/>
      <c r="KVH849" s="32"/>
      <c r="KVI849" s="32"/>
      <c r="KVJ849" s="32"/>
      <c r="KVK849" s="32"/>
      <c r="KVL849" s="32"/>
      <c r="KVM849" s="32"/>
      <c r="KVN849" s="32"/>
      <c r="KVO849" s="32"/>
      <c r="KVP849" s="32"/>
      <c r="KVQ849" s="32"/>
      <c r="KVR849" s="32"/>
      <c r="KVS849" s="32"/>
      <c r="KVT849" s="32"/>
      <c r="KVU849" s="32"/>
      <c r="KVV849" s="32"/>
      <c r="KVW849" s="32"/>
      <c r="KVX849" s="32"/>
      <c r="KVY849" s="32"/>
      <c r="KVZ849" s="32"/>
      <c r="KWA849" s="32"/>
      <c r="KWB849" s="32"/>
      <c r="KWC849" s="32"/>
      <c r="KWD849" s="32"/>
      <c r="KWE849" s="32"/>
      <c r="KWF849" s="32"/>
      <c r="KWG849" s="32"/>
      <c r="KWH849" s="32"/>
      <c r="KWI849" s="32"/>
      <c r="KWJ849" s="32"/>
      <c r="KWK849" s="32"/>
      <c r="KWL849" s="32"/>
      <c r="KWM849" s="32"/>
      <c r="KWN849" s="32"/>
      <c r="KWO849" s="32"/>
      <c r="KWP849" s="32"/>
      <c r="KWQ849" s="32"/>
      <c r="KWR849" s="32"/>
      <c r="KWS849" s="32"/>
      <c r="KWT849" s="32"/>
      <c r="KWU849" s="32"/>
      <c r="KWV849" s="32"/>
      <c r="KWW849" s="32"/>
      <c r="KWX849" s="32"/>
      <c r="KWY849" s="32"/>
      <c r="KWZ849" s="32"/>
      <c r="KXA849" s="32"/>
      <c r="KXB849" s="32"/>
      <c r="KXC849" s="32"/>
      <c r="KXD849" s="32"/>
      <c r="KXE849" s="32"/>
      <c r="KXF849" s="32"/>
      <c r="KXG849" s="32"/>
      <c r="KXH849" s="32"/>
      <c r="KXI849" s="32"/>
      <c r="KXJ849" s="32"/>
      <c r="KXK849" s="32"/>
      <c r="KXL849" s="32"/>
      <c r="KXM849" s="32"/>
      <c r="KXN849" s="32"/>
      <c r="KXO849" s="32"/>
      <c r="KXP849" s="32"/>
      <c r="KXQ849" s="32"/>
      <c r="KXR849" s="32"/>
      <c r="KXS849" s="32"/>
      <c r="KXT849" s="32"/>
      <c r="KXU849" s="32"/>
      <c r="KXV849" s="32"/>
      <c r="KXW849" s="32"/>
      <c r="KXX849" s="32"/>
      <c r="KXY849" s="32"/>
      <c r="KXZ849" s="32"/>
      <c r="KYA849" s="32"/>
      <c r="KYB849" s="32"/>
      <c r="KYC849" s="32"/>
      <c r="KYD849" s="32"/>
      <c r="KYE849" s="32"/>
      <c r="KYF849" s="32"/>
      <c r="KYG849" s="32"/>
      <c r="KYH849" s="32"/>
      <c r="KYI849" s="32"/>
      <c r="KYJ849" s="32"/>
      <c r="KYK849" s="32"/>
      <c r="KYL849" s="32"/>
      <c r="KYM849" s="32"/>
      <c r="KYN849" s="32"/>
      <c r="KYO849" s="32"/>
      <c r="KYP849" s="32"/>
      <c r="KYQ849" s="32"/>
      <c r="KYR849" s="32"/>
      <c r="KYS849" s="32"/>
      <c r="KYT849" s="32"/>
      <c r="KYU849" s="32"/>
      <c r="KYV849" s="32"/>
      <c r="KYW849" s="32"/>
      <c r="KYX849" s="32"/>
      <c r="KYY849" s="32"/>
      <c r="KYZ849" s="32"/>
      <c r="KZA849" s="32"/>
      <c r="KZB849" s="32"/>
      <c r="KZC849" s="32"/>
      <c r="KZD849" s="32"/>
      <c r="KZE849" s="32"/>
      <c r="KZF849" s="32"/>
      <c r="KZG849" s="32"/>
      <c r="KZH849" s="32"/>
      <c r="KZI849" s="32"/>
      <c r="KZJ849" s="32"/>
      <c r="KZK849" s="32"/>
      <c r="KZL849" s="32"/>
      <c r="KZM849" s="32"/>
      <c r="KZN849" s="32"/>
      <c r="KZO849" s="32"/>
      <c r="KZP849" s="32"/>
      <c r="KZQ849" s="32"/>
      <c r="KZR849" s="32"/>
      <c r="KZS849" s="32"/>
      <c r="KZT849" s="32"/>
      <c r="KZU849" s="32"/>
      <c r="KZV849" s="32"/>
      <c r="KZW849" s="32"/>
      <c r="KZX849" s="32"/>
      <c r="KZY849" s="32"/>
      <c r="KZZ849" s="32"/>
      <c r="LAA849" s="32"/>
      <c r="LAB849" s="32"/>
      <c r="LAC849" s="32"/>
      <c r="LAD849" s="32"/>
      <c r="LAE849" s="32"/>
      <c r="LAF849" s="32"/>
      <c r="LAG849" s="32"/>
      <c r="LAH849" s="32"/>
      <c r="LAI849" s="32"/>
      <c r="LAJ849" s="32"/>
      <c r="LAK849" s="32"/>
      <c r="LAL849" s="32"/>
      <c r="LAM849" s="32"/>
      <c r="LAN849" s="32"/>
      <c r="LAO849" s="32"/>
      <c r="LAP849" s="32"/>
      <c r="LAQ849" s="32"/>
      <c r="LAR849" s="32"/>
      <c r="LAS849" s="32"/>
      <c r="LAT849" s="32"/>
      <c r="LAU849" s="32"/>
      <c r="LAV849" s="32"/>
      <c r="LAW849" s="32"/>
      <c r="LAX849" s="32"/>
      <c r="LAY849" s="32"/>
      <c r="LAZ849" s="32"/>
      <c r="LBA849" s="32"/>
      <c r="LBB849" s="32"/>
      <c r="LBC849" s="32"/>
      <c r="LBD849" s="32"/>
      <c r="LBE849" s="32"/>
      <c r="LBF849" s="32"/>
      <c r="LBG849" s="32"/>
      <c r="LBH849" s="32"/>
      <c r="LBI849" s="32"/>
      <c r="LBJ849" s="32"/>
      <c r="LBK849" s="32"/>
      <c r="LBL849" s="32"/>
      <c r="LBM849" s="32"/>
      <c r="LBN849" s="32"/>
      <c r="LBO849" s="32"/>
      <c r="LBP849" s="32"/>
      <c r="LBQ849" s="32"/>
      <c r="LBR849" s="32"/>
      <c r="LBS849" s="32"/>
      <c r="LBT849" s="32"/>
      <c r="LBU849" s="32"/>
      <c r="LBV849" s="32"/>
      <c r="LBW849" s="32"/>
      <c r="LBX849" s="32"/>
      <c r="LBY849" s="32"/>
      <c r="LBZ849" s="32"/>
      <c r="LCA849" s="32"/>
      <c r="LCB849" s="32"/>
      <c r="LCC849" s="32"/>
      <c r="LCD849" s="32"/>
      <c r="LCE849" s="32"/>
      <c r="LCF849" s="32"/>
      <c r="LCG849" s="32"/>
      <c r="LCH849" s="32"/>
      <c r="LCI849" s="32"/>
      <c r="LCJ849" s="32"/>
      <c r="LCK849" s="32"/>
      <c r="LCL849" s="32"/>
      <c r="LCM849" s="32"/>
      <c r="LCN849" s="32"/>
      <c r="LCO849" s="32"/>
      <c r="LCP849" s="32"/>
      <c r="LCQ849" s="32"/>
      <c r="LCR849" s="32"/>
      <c r="LCS849" s="32"/>
      <c r="LCT849" s="32"/>
      <c r="LCU849" s="32"/>
      <c r="LCV849" s="32"/>
      <c r="LCW849" s="32"/>
      <c r="LCX849" s="32"/>
      <c r="LCY849" s="32"/>
      <c r="LCZ849" s="32"/>
      <c r="LDA849" s="32"/>
      <c r="LDB849" s="32"/>
      <c r="LDC849" s="32"/>
      <c r="LDD849" s="32"/>
      <c r="LDE849" s="32"/>
      <c r="LDF849" s="32"/>
      <c r="LDG849" s="32"/>
      <c r="LDH849" s="32"/>
      <c r="LDI849" s="32"/>
      <c r="LDJ849" s="32"/>
      <c r="LDK849" s="32"/>
      <c r="LDL849" s="32"/>
      <c r="LDM849" s="32"/>
      <c r="LDN849" s="32"/>
      <c r="LDO849" s="32"/>
      <c r="LDP849" s="32"/>
      <c r="LDQ849" s="32"/>
      <c r="LDR849" s="32"/>
      <c r="LDS849" s="32"/>
      <c r="LDT849" s="32"/>
      <c r="LDU849" s="32"/>
      <c r="LDV849" s="32"/>
      <c r="LDW849" s="32"/>
      <c r="LDX849" s="32"/>
      <c r="LDY849" s="32"/>
      <c r="LDZ849" s="32"/>
      <c r="LEA849" s="32"/>
      <c r="LEB849" s="32"/>
      <c r="LEC849" s="32"/>
      <c r="LED849" s="32"/>
      <c r="LEE849" s="32"/>
      <c r="LEF849" s="32"/>
      <c r="LEG849" s="32"/>
      <c r="LEH849" s="32"/>
      <c r="LEI849" s="32"/>
      <c r="LEJ849" s="32"/>
      <c r="LEK849" s="32"/>
      <c r="LEL849" s="32"/>
      <c r="LEM849" s="32"/>
      <c r="LEN849" s="32"/>
      <c r="LEO849" s="32"/>
      <c r="LEP849" s="32"/>
      <c r="LEQ849" s="32"/>
      <c r="LER849" s="32"/>
      <c r="LES849" s="32"/>
      <c r="LET849" s="32"/>
      <c r="LEU849" s="32"/>
      <c r="LEV849" s="32"/>
      <c r="LEW849" s="32"/>
      <c r="LEX849" s="32"/>
      <c r="LEY849" s="32"/>
      <c r="LEZ849" s="32"/>
      <c r="LFA849" s="32"/>
      <c r="LFB849" s="32"/>
      <c r="LFC849" s="32"/>
      <c r="LFD849" s="32"/>
      <c r="LFE849" s="32"/>
      <c r="LFF849" s="32"/>
      <c r="LFG849" s="32"/>
      <c r="LFH849" s="32"/>
      <c r="LFI849" s="32"/>
      <c r="LFJ849" s="32"/>
      <c r="LFK849" s="32"/>
      <c r="LFL849" s="32"/>
      <c r="LFM849" s="32"/>
      <c r="LFN849" s="32"/>
      <c r="LFO849" s="32"/>
      <c r="LFP849" s="32"/>
      <c r="LFQ849" s="32"/>
      <c r="LFR849" s="32"/>
      <c r="LFS849" s="32"/>
      <c r="LFT849" s="32"/>
      <c r="LFU849" s="32"/>
      <c r="LFV849" s="32"/>
      <c r="LFW849" s="32"/>
      <c r="LFX849" s="32"/>
      <c r="LFY849" s="32"/>
      <c r="LFZ849" s="32"/>
      <c r="LGA849" s="32"/>
      <c r="LGB849" s="32"/>
      <c r="LGC849" s="32"/>
      <c r="LGD849" s="32"/>
      <c r="LGE849" s="32"/>
      <c r="LGF849" s="32"/>
      <c r="LGG849" s="32"/>
      <c r="LGH849" s="32"/>
      <c r="LGI849" s="32"/>
      <c r="LGJ849" s="32"/>
      <c r="LGK849" s="32"/>
      <c r="LGL849" s="32"/>
      <c r="LGM849" s="32"/>
      <c r="LGN849" s="32"/>
      <c r="LGO849" s="32"/>
      <c r="LGP849" s="32"/>
      <c r="LGQ849" s="32"/>
      <c r="LGR849" s="32"/>
      <c r="LGS849" s="32"/>
      <c r="LGT849" s="32"/>
      <c r="LGU849" s="32"/>
      <c r="LGV849" s="32"/>
      <c r="LGW849" s="32"/>
      <c r="LGX849" s="32"/>
      <c r="LGY849" s="32"/>
      <c r="LGZ849" s="32"/>
      <c r="LHA849" s="32"/>
      <c r="LHB849" s="32"/>
      <c r="LHC849" s="32"/>
      <c r="LHD849" s="32"/>
      <c r="LHE849" s="32"/>
      <c r="LHF849" s="32"/>
      <c r="LHG849" s="32"/>
      <c r="LHH849" s="32"/>
      <c r="LHI849" s="32"/>
      <c r="LHJ849" s="32"/>
      <c r="LHK849" s="32"/>
      <c r="LHL849" s="32"/>
      <c r="LHM849" s="32"/>
      <c r="LHN849" s="32"/>
      <c r="LHO849" s="32"/>
      <c r="LHP849" s="32"/>
      <c r="LHQ849" s="32"/>
      <c r="LHR849" s="32"/>
      <c r="LHS849" s="32"/>
      <c r="LHT849" s="32"/>
      <c r="LHU849" s="32"/>
      <c r="LHV849" s="32"/>
      <c r="LHW849" s="32"/>
      <c r="LHX849" s="32"/>
      <c r="LHY849" s="32"/>
      <c r="LHZ849" s="32"/>
      <c r="LIA849" s="32"/>
      <c r="LIB849" s="32"/>
      <c r="LIC849" s="32"/>
      <c r="LID849" s="32"/>
      <c r="LIE849" s="32"/>
      <c r="LIF849" s="32"/>
      <c r="LIG849" s="32"/>
      <c r="LIH849" s="32"/>
      <c r="LII849" s="32"/>
      <c r="LIJ849" s="32"/>
      <c r="LIK849" s="32"/>
      <c r="LIL849" s="32"/>
      <c r="LIM849" s="32"/>
      <c r="LIN849" s="32"/>
      <c r="LIO849" s="32"/>
      <c r="LIP849" s="32"/>
      <c r="LIQ849" s="32"/>
      <c r="LIR849" s="32"/>
      <c r="LIS849" s="32"/>
      <c r="LIT849" s="32"/>
      <c r="LIU849" s="32"/>
      <c r="LIV849" s="32"/>
      <c r="LIW849" s="32"/>
      <c r="LIX849" s="32"/>
      <c r="LIY849" s="32"/>
      <c r="LIZ849" s="32"/>
      <c r="LJA849" s="32"/>
      <c r="LJB849" s="32"/>
      <c r="LJC849" s="32"/>
      <c r="LJD849" s="32"/>
      <c r="LJE849" s="32"/>
      <c r="LJF849" s="32"/>
      <c r="LJG849" s="32"/>
      <c r="LJH849" s="32"/>
      <c r="LJI849" s="32"/>
      <c r="LJJ849" s="32"/>
      <c r="LJK849" s="32"/>
      <c r="LJL849" s="32"/>
      <c r="LJM849" s="32"/>
      <c r="LJN849" s="32"/>
      <c r="LJO849" s="32"/>
      <c r="LJP849" s="32"/>
      <c r="LJQ849" s="32"/>
      <c r="LJR849" s="32"/>
      <c r="LJS849" s="32"/>
      <c r="LJT849" s="32"/>
      <c r="LJU849" s="32"/>
      <c r="LJV849" s="32"/>
      <c r="LJW849" s="32"/>
      <c r="LJX849" s="32"/>
      <c r="LJY849" s="32"/>
      <c r="LJZ849" s="32"/>
      <c r="LKA849" s="32"/>
      <c r="LKB849" s="32"/>
      <c r="LKC849" s="32"/>
      <c r="LKD849" s="32"/>
      <c r="LKE849" s="32"/>
      <c r="LKF849" s="32"/>
      <c r="LKG849" s="32"/>
      <c r="LKH849" s="32"/>
      <c r="LKI849" s="32"/>
      <c r="LKJ849" s="32"/>
      <c r="LKK849" s="32"/>
      <c r="LKL849" s="32"/>
      <c r="LKM849" s="32"/>
      <c r="LKN849" s="32"/>
      <c r="LKO849" s="32"/>
      <c r="LKP849" s="32"/>
      <c r="LKQ849" s="32"/>
      <c r="LKR849" s="32"/>
      <c r="LKS849" s="32"/>
      <c r="LKT849" s="32"/>
      <c r="LKU849" s="32"/>
      <c r="LKV849" s="32"/>
      <c r="LKW849" s="32"/>
      <c r="LKX849" s="32"/>
      <c r="LKY849" s="32"/>
      <c r="LKZ849" s="32"/>
      <c r="LLA849" s="32"/>
      <c r="LLB849" s="32"/>
      <c r="LLC849" s="32"/>
      <c r="LLD849" s="32"/>
      <c r="LLE849" s="32"/>
      <c r="LLF849" s="32"/>
      <c r="LLG849" s="32"/>
      <c r="LLH849" s="32"/>
      <c r="LLI849" s="32"/>
      <c r="LLJ849" s="32"/>
      <c r="LLK849" s="32"/>
      <c r="LLL849" s="32"/>
      <c r="LLM849" s="32"/>
      <c r="LLN849" s="32"/>
      <c r="LLO849" s="32"/>
      <c r="LLP849" s="32"/>
      <c r="LLQ849" s="32"/>
      <c r="LLR849" s="32"/>
      <c r="LLS849" s="32"/>
      <c r="LLT849" s="32"/>
      <c r="LLU849" s="32"/>
      <c r="LLV849" s="32"/>
      <c r="LLW849" s="32"/>
      <c r="LLX849" s="32"/>
      <c r="LLY849" s="32"/>
      <c r="LLZ849" s="32"/>
      <c r="LMA849" s="32"/>
      <c r="LMB849" s="32"/>
      <c r="LMC849" s="32"/>
      <c r="LMD849" s="32"/>
      <c r="LME849" s="32"/>
      <c r="LMF849" s="32"/>
      <c r="LMG849" s="32"/>
      <c r="LMH849" s="32"/>
      <c r="LMI849" s="32"/>
      <c r="LMJ849" s="32"/>
      <c r="LMK849" s="32"/>
      <c r="LML849" s="32"/>
      <c r="LMM849" s="32"/>
      <c r="LMN849" s="32"/>
      <c r="LMO849" s="32"/>
      <c r="LMP849" s="32"/>
      <c r="LMQ849" s="32"/>
      <c r="LMR849" s="32"/>
      <c r="LMS849" s="32"/>
      <c r="LMT849" s="32"/>
      <c r="LMU849" s="32"/>
      <c r="LMV849" s="32"/>
      <c r="LMW849" s="32"/>
      <c r="LMX849" s="32"/>
      <c r="LMY849" s="32"/>
      <c r="LMZ849" s="32"/>
      <c r="LNA849" s="32"/>
      <c r="LNB849" s="32"/>
      <c r="LNC849" s="32"/>
      <c r="LND849" s="32"/>
      <c r="LNE849" s="32"/>
      <c r="LNF849" s="32"/>
      <c r="LNG849" s="32"/>
      <c r="LNH849" s="32"/>
      <c r="LNI849" s="32"/>
      <c r="LNJ849" s="32"/>
      <c r="LNK849" s="32"/>
      <c r="LNL849" s="32"/>
      <c r="LNM849" s="32"/>
      <c r="LNN849" s="32"/>
      <c r="LNO849" s="32"/>
      <c r="LNP849" s="32"/>
      <c r="LNQ849" s="32"/>
      <c r="LNR849" s="32"/>
      <c r="LNS849" s="32"/>
      <c r="LNT849" s="32"/>
      <c r="LNU849" s="32"/>
      <c r="LNV849" s="32"/>
      <c r="LNW849" s="32"/>
      <c r="LNX849" s="32"/>
      <c r="LNY849" s="32"/>
      <c r="LNZ849" s="32"/>
      <c r="LOA849" s="32"/>
      <c r="LOB849" s="32"/>
      <c r="LOC849" s="32"/>
      <c r="LOD849" s="32"/>
      <c r="LOE849" s="32"/>
      <c r="LOF849" s="32"/>
      <c r="LOG849" s="32"/>
      <c r="LOH849" s="32"/>
      <c r="LOI849" s="32"/>
      <c r="LOJ849" s="32"/>
      <c r="LOK849" s="32"/>
      <c r="LOL849" s="32"/>
      <c r="LOM849" s="32"/>
      <c r="LON849" s="32"/>
      <c r="LOO849" s="32"/>
      <c r="LOP849" s="32"/>
      <c r="LOQ849" s="32"/>
      <c r="LOR849" s="32"/>
      <c r="LOS849" s="32"/>
      <c r="LOT849" s="32"/>
      <c r="LOU849" s="32"/>
      <c r="LOV849" s="32"/>
      <c r="LOW849" s="32"/>
      <c r="LOX849" s="32"/>
      <c r="LOY849" s="32"/>
      <c r="LOZ849" s="32"/>
      <c r="LPA849" s="32"/>
      <c r="LPB849" s="32"/>
      <c r="LPC849" s="32"/>
      <c r="LPD849" s="32"/>
      <c r="LPE849" s="32"/>
      <c r="LPF849" s="32"/>
      <c r="LPG849" s="32"/>
      <c r="LPH849" s="32"/>
      <c r="LPI849" s="32"/>
      <c r="LPJ849" s="32"/>
      <c r="LPK849" s="32"/>
      <c r="LPL849" s="32"/>
      <c r="LPM849" s="32"/>
      <c r="LPN849" s="32"/>
      <c r="LPO849" s="32"/>
      <c r="LPP849" s="32"/>
      <c r="LPQ849" s="32"/>
      <c r="LPR849" s="32"/>
      <c r="LPS849" s="32"/>
      <c r="LPT849" s="32"/>
      <c r="LPU849" s="32"/>
      <c r="LPV849" s="32"/>
      <c r="LPW849" s="32"/>
      <c r="LPX849" s="32"/>
      <c r="LPY849" s="32"/>
      <c r="LPZ849" s="32"/>
      <c r="LQA849" s="32"/>
      <c r="LQB849" s="32"/>
      <c r="LQC849" s="32"/>
      <c r="LQD849" s="32"/>
      <c r="LQE849" s="32"/>
      <c r="LQF849" s="32"/>
      <c r="LQG849" s="32"/>
      <c r="LQH849" s="32"/>
      <c r="LQI849" s="32"/>
      <c r="LQJ849" s="32"/>
      <c r="LQK849" s="32"/>
      <c r="LQL849" s="32"/>
      <c r="LQM849" s="32"/>
      <c r="LQN849" s="32"/>
      <c r="LQO849" s="32"/>
      <c r="LQP849" s="32"/>
      <c r="LQQ849" s="32"/>
      <c r="LQR849" s="32"/>
      <c r="LQS849" s="32"/>
      <c r="LQT849" s="32"/>
      <c r="LQU849" s="32"/>
      <c r="LQV849" s="32"/>
      <c r="LQW849" s="32"/>
      <c r="LQX849" s="32"/>
      <c r="LQY849" s="32"/>
      <c r="LQZ849" s="32"/>
      <c r="LRA849" s="32"/>
      <c r="LRB849" s="32"/>
      <c r="LRC849" s="32"/>
      <c r="LRD849" s="32"/>
      <c r="LRE849" s="32"/>
      <c r="LRF849" s="32"/>
      <c r="LRG849" s="32"/>
      <c r="LRH849" s="32"/>
      <c r="LRI849" s="32"/>
      <c r="LRJ849" s="32"/>
      <c r="LRK849" s="32"/>
      <c r="LRL849" s="32"/>
      <c r="LRM849" s="32"/>
      <c r="LRN849" s="32"/>
      <c r="LRO849" s="32"/>
      <c r="LRP849" s="32"/>
      <c r="LRQ849" s="32"/>
      <c r="LRR849" s="32"/>
      <c r="LRS849" s="32"/>
      <c r="LRT849" s="32"/>
      <c r="LRU849" s="32"/>
      <c r="LRV849" s="32"/>
      <c r="LRW849" s="32"/>
      <c r="LRX849" s="32"/>
      <c r="LRY849" s="32"/>
      <c r="LRZ849" s="32"/>
      <c r="LSA849" s="32"/>
      <c r="LSB849" s="32"/>
      <c r="LSC849" s="32"/>
      <c r="LSD849" s="32"/>
      <c r="LSE849" s="32"/>
      <c r="LSF849" s="32"/>
      <c r="LSG849" s="32"/>
      <c r="LSH849" s="32"/>
      <c r="LSI849" s="32"/>
      <c r="LSJ849" s="32"/>
      <c r="LSK849" s="32"/>
      <c r="LSL849" s="32"/>
      <c r="LSM849" s="32"/>
      <c r="LSN849" s="32"/>
      <c r="LSO849" s="32"/>
      <c r="LSP849" s="32"/>
      <c r="LSQ849" s="32"/>
      <c r="LSR849" s="32"/>
      <c r="LSS849" s="32"/>
      <c r="LST849" s="32"/>
      <c r="LSU849" s="32"/>
      <c r="LSV849" s="32"/>
      <c r="LSW849" s="32"/>
      <c r="LSX849" s="32"/>
      <c r="LSY849" s="32"/>
      <c r="LSZ849" s="32"/>
      <c r="LTA849" s="32"/>
      <c r="LTB849" s="32"/>
      <c r="LTC849" s="32"/>
      <c r="LTD849" s="32"/>
      <c r="LTE849" s="32"/>
      <c r="LTF849" s="32"/>
      <c r="LTG849" s="32"/>
      <c r="LTH849" s="32"/>
      <c r="LTI849" s="32"/>
      <c r="LTJ849" s="32"/>
      <c r="LTK849" s="32"/>
      <c r="LTL849" s="32"/>
      <c r="LTM849" s="32"/>
      <c r="LTN849" s="32"/>
      <c r="LTO849" s="32"/>
      <c r="LTP849" s="32"/>
      <c r="LTQ849" s="32"/>
      <c r="LTR849" s="32"/>
      <c r="LTS849" s="32"/>
      <c r="LTT849" s="32"/>
      <c r="LTU849" s="32"/>
      <c r="LTV849" s="32"/>
      <c r="LTW849" s="32"/>
      <c r="LTX849" s="32"/>
      <c r="LTY849" s="32"/>
      <c r="LTZ849" s="32"/>
      <c r="LUA849" s="32"/>
      <c r="LUB849" s="32"/>
      <c r="LUC849" s="32"/>
      <c r="LUD849" s="32"/>
      <c r="LUE849" s="32"/>
      <c r="LUF849" s="32"/>
      <c r="LUG849" s="32"/>
      <c r="LUH849" s="32"/>
      <c r="LUI849" s="32"/>
      <c r="LUJ849" s="32"/>
      <c r="LUK849" s="32"/>
      <c r="LUL849" s="32"/>
      <c r="LUM849" s="32"/>
      <c r="LUN849" s="32"/>
      <c r="LUO849" s="32"/>
      <c r="LUP849" s="32"/>
      <c r="LUQ849" s="32"/>
      <c r="LUR849" s="32"/>
      <c r="LUS849" s="32"/>
      <c r="LUT849" s="32"/>
      <c r="LUU849" s="32"/>
      <c r="LUV849" s="32"/>
      <c r="LUW849" s="32"/>
      <c r="LUX849" s="32"/>
      <c r="LUY849" s="32"/>
      <c r="LUZ849" s="32"/>
      <c r="LVA849" s="32"/>
      <c r="LVB849" s="32"/>
      <c r="LVC849" s="32"/>
      <c r="LVD849" s="32"/>
      <c r="LVE849" s="32"/>
      <c r="LVF849" s="32"/>
      <c r="LVG849" s="32"/>
      <c r="LVH849" s="32"/>
      <c r="LVI849" s="32"/>
      <c r="LVJ849" s="32"/>
      <c r="LVK849" s="32"/>
      <c r="LVL849" s="32"/>
      <c r="LVM849" s="32"/>
      <c r="LVN849" s="32"/>
      <c r="LVO849" s="32"/>
      <c r="LVP849" s="32"/>
      <c r="LVQ849" s="32"/>
      <c r="LVR849" s="32"/>
      <c r="LVS849" s="32"/>
      <c r="LVT849" s="32"/>
      <c r="LVU849" s="32"/>
      <c r="LVV849" s="32"/>
      <c r="LVW849" s="32"/>
      <c r="LVX849" s="32"/>
      <c r="LVY849" s="32"/>
      <c r="LVZ849" s="32"/>
      <c r="LWA849" s="32"/>
      <c r="LWB849" s="32"/>
      <c r="LWC849" s="32"/>
      <c r="LWD849" s="32"/>
      <c r="LWE849" s="32"/>
      <c r="LWF849" s="32"/>
      <c r="LWG849" s="32"/>
      <c r="LWH849" s="32"/>
      <c r="LWI849" s="32"/>
      <c r="LWJ849" s="32"/>
      <c r="LWK849" s="32"/>
      <c r="LWL849" s="32"/>
      <c r="LWM849" s="32"/>
      <c r="LWN849" s="32"/>
      <c r="LWO849" s="32"/>
      <c r="LWP849" s="32"/>
      <c r="LWQ849" s="32"/>
      <c r="LWR849" s="32"/>
      <c r="LWS849" s="32"/>
      <c r="LWT849" s="32"/>
      <c r="LWU849" s="32"/>
      <c r="LWV849" s="32"/>
      <c r="LWW849" s="32"/>
      <c r="LWX849" s="32"/>
      <c r="LWY849" s="32"/>
      <c r="LWZ849" s="32"/>
      <c r="LXA849" s="32"/>
      <c r="LXB849" s="32"/>
      <c r="LXC849" s="32"/>
      <c r="LXD849" s="32"/>
      <c r="LXE849" s="32"/>
      <c r="LXF849" s="32"/>
      <c r="LXG849" s="32"/>
      <c r="LXH849" s="32"/>
      <c r="LXI849" s="32"/>
      <c r="LXJ849" s="32"/>
      <c r="LXK849" s="32"/>
      <c r="LXL849" s="32"/>
      <c r="LXM849" s="32"/>
      <c r="LXN849" s="32"/>
      <c r="LXO849" s="32"/>
      <c r="LXP849" s="32"/>
      <c r="LXQ849" s="32"/>
      <c r="LXR849" s="32"/>
      <c r="LXS849" s="32"/>
      <c r="LXT849" s="32"/>
      <c r="LXU849" s="32"/>
      <c r="LXV849" s="32"/>
      <c r="LXW849" s="32"/>
      <c r="LXX849" s="32"/>
      <c r="LXY849" s="32"/>
      <c r="LXZ849" s="32"/>
      <c r="LYA849" s="32"/>
      <c r="LYB849" s="32"/>
      <c r="LYC849" s="32"/>
      <c r="LYD849" s="32"/>
      <c r="LYE849" s="32"/>
      <c r="LYF849" s="32"/>
      <c r="LYG849" s="32"/>
      <c r="LYH849" s="32"/>
      <c r="LYI849" s="32"/>
      <c r="LYJ849" s="32"/>
      <c r="LYK849" s="32"/>
      <c r="LYL849" s="32"/>
      <c r="LYM849" s="32"/>
      <c r="LYN849" s="32"/>
      <c r="LYO849" s="32"/>
      <c r="LYP849" s="32"/>
      <c r="LYQ849" s="32"/>
      <c r="LYR849" s="32"/>
      <c r="LYS849" s="32"/>
      <c r="LYT849" s="32"/>
      <c r="LYU849" s="32"/>
      <c r="LYV849" s="32"/>
      <c r="LYW849" s="32"/>
      <c r="LYX849" s="32"/>
      <c r="LYY849" s="32"/>
      <c r="LYZ849" s="32"/>
      <c r="LZA849" s="32"/>
      <c r="LZB849" s="32"/>
      <c r="LZC849" s="32"/>
      <c r="LZD849" s="32"/>
      <c r="LZE849" s="32"/>
      <c r="LZF849" s="32"/>
      <c r="LZG849" s="32"/>
      <c r="LZH849" s="32"/>
      <c r="LZI849" s="32"/>
      <c r="LZJ849" s="32"/>
      <c r="LZK849" s="32"/>
      <c r="LZL849" s="32"/>
      <c r="LZM849" s="32"/>
      <c r="LZN849" s="32"/>
      <c r="LZO849" s="32"/>
      <c r="LZP849" s="32"/>
      <c r="LZQ849" s="32"/>
      <c r="LZR849" s="32"/>
      <c r="LZS849" s="32"/>
      <c r="LZT849" s="32"/>
      <c r="LZU849" s="32"/>
      <c r="LZV849" s="32"/>
      <c r="LZW849" s="32"/>
      <c r="LZX849" s="32"/>
      <c r="LZY849" s="32"/>
      <c r="LZZ849" s="32"/>
      <c r="MAA849" s="32"/>
      <c r="MAB849" s="32"/>
      <c r="MAC849" s="32"/>
      <c r="MAD849" s="32"/>
      <c r="MAE849" s="32"/>
      <c r="MAF849" s="32"/>
      <c r="MAG849" s="32"/>
      <c r="MAH849" s="32"/>
      <c r="MAI849" s="32"/>
      <c r="MAJ849" s="32"/>
      <c r="MAK849" s="32"/>
      <c r="MAL849" s="32"/>
      <c r="MAM849" s="32"/>
      <c r="MAN849" s="32"/>
      <c r="MAO849" s="32"/>
      <c r="MAP849" s="32"/>
      <c r="MAQ849" s="32"/>
      <c r="MAR849" s="32"/>
      <c r="MAS849" s="32"/>
      <c r="MAT849" s="32"/>
      <c r="MAU849" s="32"/>
      <c r="MAV849" s="32"/>
      <c r="MAW849" s="32"/>
      <c r="MAX849" s="32"/>
      <c r="MAY849" s="32"/>
      <c r="MAZ849" s="32"/>
      <c r="MBA849" s="32"/>
      <c r="MBB849" s="32"/>
      <c r="MBC849" s="32"/>
      <c r="MBD849" s="32"/>
      <c r="MBE849" s="32"/>
      <c r="MBF849" s="32"/>
      <c r="MBG849" s="32"/>
      <c r="MBH849" s="32"/>
      <c r="MBI849" s="32"/>
      <c r="MBJ849" s="32"/>
      <c r="MBK849" s="32"/>
      <c r="MBL849" s="32"/>
      <c r="MBM849" s="32"/>
      <c r="MBN849" s="32"/>
      <c r="MBO849" s="32"/>
      <c r="MBP849" s="32"/>
      <c r="MBQ849" s="32"/>
      <c r="MBR849" s="32"/>
      <c r="MBS849" s="32"/>
      <c r="MBT849" s="32"/>
      <c r="MBU849" s="32"/>
      <c r="MBV849" s="32"/>
      <c r="MBW849" s="32"/>
      <c r="MBX849" s="32"/>
      <c r="MBY849" s="32"/>
      <c r="MBZ849" s="32"/>
      <c r="MCA849" s="32"/>
      <c r="MCB849" s="32"/>
      <c r="MCC849" s="32"/>
      <c r="MCD849" s="32"/>
      <c r="MCE849" s="32"/>
      <c r="MCF849" s="32"/>
      <c r="MCG849" s="32"/>
      <c r="MCH849" s="32"/>
      <c r="MCI849" s="32"/>
      <c r="MCJ849" s="32"/>
      <c r="MCK849" s="32"/>
      <c r="MCL849" s="32"/>
      <c r="MCM849" s="32"/>
      <c r="MCN849" s="32"/>
      <c r="MCO849" s="32"/>
      <c r="MCP849" s="32"/>
      <c r="MCQ849" s="32"/>
      <c r="MCR849" s="32"/>
      <c r="MCS849" s="32"/>
      <c r="MCT849" s="32"/>
      <c r="MCU849" s="32"/>
      <c r="MCV849" s="32"/>
      <c r="MCW849" s="32"/>
      <c r="MCX849" s="32"/>
      <c r="MCY849" s="32"/>
      <c r="MCZ849" s="32"/>
      <c r="MDA849" s="32"/>
      <c r="MDB849" s="32"/>
      <c r="MDC849" s="32"/>
      <c r="MDD849" s="32"/>
      <c r="MDE849" s="32"/>
      <c r="MDF849" s="32"/>
      <c r="MDG849" s="32"/>
      <c r="MDH849" s="32"/>
      <c r="MDI849" s="32"/>
      <c r="MDJ849" s="32"/>
      <c r="MDK849" s="32"/>
      <c r="MDL849" s="32"/>
      <c r="MDM849" s="32"/>
      <c r="MDN849" s="32"/>
      <c r="MDO849" s="32"/>
      <c r="MDP849" s="32"/>
      <c r="MDQ849" s="32"/>
      <c r="MDR849" s="32"/>
      <c r="MDS849" s="32"/>
      <c r="MDT849" s="32"/>
      <c r="MDU849" s="32"/>
      <c r="MDV849" s="32"/>
      <c r="MDW849" s="32"/>
      <c r="MDX849" s="32"/>
      <c r="MDY849" s="32"/>
      <c r="MDZ849" s="32"/>
      <c r="MEA849" s="32"/>
      <c r="MEB849" s="32"/>
      <c r="MEC849" s="32"/>
      <c r="MED849" s="32"/>
      <c r="MEE849" s="32"/>
      <c r="MEF849" s="32"/>
      <c r="MEG849" s="32"/>
      <c r="MEH849" s="32"/>
      <c r="MEI849" s="32"/>
      <c r="MEJ849" s="32"/>
      <c r="MEK849" s="32"/>
      <c r="MEL849" s="32"/>
      <c r="MEM849" s="32"/>
      <c r="MEN849" s="32"/>
      <c r="MEO849" s="32"/>
      <c r="MEP849" s="32"/>
      <c r="MEQ849" s="32"/>
      <c r="MER849" s="32"/>
      <c r="MES849" s="32"/>
      <c r="MET849" s="32"/>
      <c r="MEU849" s="32"/>
      <c r="MEV849" s="32"/>
      <c r="MEW849" s="32"/>
      <c r="MEX849" s="32"/>
      <c r="MEY849" s="32"/>
      <c r="MEZ849" s="32"/>
      <c r="MFA849" s="32"/>
      <c r="MFB849" s="32"/>
      <c r="MFC849" s="32"/>
      <c r="MFD849" s="32"/>
      <c r="MFE849" s="32"/>
      <c r="MFF849" s="32"/>
      <c r="MFG849" s="32"/>
      <c r="MFH849" s="32"/>
      <c r="MFI849" s="32"/>
      <c r="MFJ849" s="32"/>
      <c r="MFK849" s="32"/>
      <c r="MFL849" s="32"/>
      <c r="MFM849" s="32"/>
      <c r="MFN849" s="32"/>
      <c r="MFO849" s="32"/>
      <c r="MFP849" s="32"/>
      <c r="MFQ849" s="32"/>
      <c r="MFR849" s="32"/>
      <c r="MFS849" s="32"/>
      <c r="MFT849" s="32"/>
      <c r="MFU849" s="32"/>
      <c r="MFV849" s="32"/>
      <c r="MFW849" s="32"/>
      <c r="MFX849" s="32"/>
      <c r="MFY849" s="32"/>
      <c r="MFZ849" s="32"/>
      <c r="MGA849" s="32"/>
      <c r="MGB849" s="32"/>
      <c r="MGC849" s="32"/>
      <c r="MGD849" s="32"/>
      <c r="MGE849" s="32"/>
      <c r="MGF849" s="32"/>
      <c r="MGG849" s="32"/>
      <c r="MGH849" s="32"/>
      <c r="MGI849" s="32"/>
      <c r="MGJ849" s="32"/>
      <c r="MGK849" s="32"/>
      <c r="MGL849" s="32"/>
      <c r="MGM849" s="32"/>
      <c r="MGN849" s="32"/>
      <c r="MGO849" s="32"/>
      <c r="MGP849" s="32"/>
      <c r="MGQ849" s="32"/>
      <c r="MGR849" s="32"/>
      <c r="MGS849" s="32"/>
      <c r="MGT849" s="32"/>
      <c r="MGU849" s="32"/>
      <c r="MGV849" s="32"/>
      <c r="MGW849" s="32"/>
      <c r="MGX849" s="32"/>
      <c r="MGY849" s="32"/>
      <c r="MGZ849" s="32"/>
      <c r="MHA849" s="32"/>
      <c r="MHB849" s="32"/>
      <c r="MHC849" s="32"/>
      <c r="MHD849" s="32"/>
      <c r="MHE849" s="32"/>
      <c r="MHF849" s="32"/>
      <c r="MHG849" s="32"/>
      <c r="MHH849" s="32"/>
      <c r="MHI849" s="32"/>
      <c r="MHJ849" s="32"/>
      <c r="MHK849" s="32"/>
      <c r="MHL849" s="32"/>
      <c r="MHM849" s="32"/>
      <c r="MHN849" s="32"/>
      <c r="MHO849" s="32"/>
      <c r="MHP849" s="32"/>
      <c r="MHQ849" s="32"/>
      <c r="MHR849" s="32"/>
      <c r="MHS849" s="32"/>
      <c r="MHT849" s="32"/>
      <c r="MHU849" s="32"/>
      <c r="MHV849" s="32"/>
      <c r="MHW849" s="32"/>
      <c r="MHX849" s="32"/>
      <c r="MHY849" s="32"/>
      <c r="MHZ849" s="32"/>
      <c r="MIA849" s="32"/>
      <c r="MIB849" s="32"/>
      <c r="MIC849" s="32"/>
      <c r="MID849" s="32"/>
      <c r="MIE849" s="32"/>
      <c r="MIF849" s="32"/>
      <c r="MIG849" s="32"/>
      <c r="MIH849" s="32"/>
      <c r="MII849" s="32"/>
      <c r="MIJ849" s="32"/>
      <c r="MIK849" s="32"/>
      <c r="MIL849" s="32"/>
      <c r="MIM849" s="32"/>
      <c r="MIN849" s="32"/>
      <c r="MIO849" s="32"/>
      <c r="MIP849" s="32"/>
      <c r="MIQ849" s="32"/>
      <c r="MIR849" s="32"/>
      <c r="MIS849" s="32"/>
      <c r="MIT849" s="32"/>
      <c r="MIU849" s="32"/>
      <c r="MIV849" s="32"/>
      <c r="MIW849" s="32"/>
      <c r="MIX849" s="32"/>
      <c r="MIY849" s="32"/>
      <c r="MIZ849" s="32"/>
      <c r="MJA849" s="32"/>
      <c r="MJB849" s="32"/>
      <c r="MJC849" s="32"/>
      <c r="MJD849" s="32"/>
      <c r="MJE849" s="32"/>
      <c r="MJF849" s="32"/>
      <c r="MJG849" s="32"/>
      <c r="MJH849" s="32"/>
      <c r="MJI849" s="32"/>
      <c r="MJJ849" s="32"/>
      <c r="MJK849" s="32"/>
      <c r="MJL849" s="32"/>
      <c r="MJM849" s="32"/>
      <c r="MJN849" s="32"/>
      <c r="MJO849" s="32"/>
      <c r="MJP849" s="32"/>
      <c r="MJQ849" s="32"/>
      <c r="MJR849" s="32"/>
      <c r="MJS849" s="32"/>
      <c r="MJT849" s="32"/>
      <c r="MJU849" s="32"/>
      <c r="MJV849" s="32"/>
      <c r="MJW849" s="32"/>
      <c r="MJX849" s="32"/>
      <c r="MJY849" s="32"/>
      <c r="MJZ849" s="32"/>
      <c r="MKA849" s="32"/>
      <c r="MKB849" s="32"/>
      <c r="MKC849" s="32"/>
      <c r="MKD849" s="32"/>
      <c r="MKE849" s="32"/>
      <c r="MKF849" s="32"/>
      <c r="MKG849" s="32"/>
      <c r="MKH849" s="32"/>
      <c r="MKI849" s="32"/>
      <c r="MKJ849" s="32"/>
      <c r="MKK849" s="32"/>
      <c r="MKL849" s="32"/>
      <c r="MKM849" s="32"/>
      <c r="MKN849" s="32"/>
      <c r="MKO849" s="32"/>
      <c r="MKP849" s="32"/>
      <c r="MKQ849" s="32"/>
      <c r="MKR849" s="32"/>
      <c r="MKS849" s="32"/>
      <c r="MKT849" s="32"/>
      <c r="MKU849" s="32"/>
      <c r="MKV849" s="32"/>
      <c r="MKW849" s="32"/>
      <c r="MKX849" s="32"/>
      <c r="MKY849" s="32"/>
      <c r="MKZ849" s="32"/>
      <c r="MLA849" s="32"/>
      <c r="MLB849" s="32"/>
      <c r="MLC849" s="32"/>
      <c r="MLD849" s="32"/>
      <c r="MLE849" s="32"/>
      <c r="MLF849" s="32"/>
      <c r="MLG849" s="32"/>
      <c r="MLH849" s="32"/>
      <c r="MLI849" s="32"/>
      <c r="MLJ849" s="32"/>
      <c r="MLK849" s="32"/>
      <c r="MLL849" s="32"/>
      <c r="MLM849" s="32"/>
      <c r="MLN849" s="32"/>
      <c r="MLO849" s="32"/>
      <c r="MLP849" s="32"/>
      <c r="MLQ849" s="32"/>
      <c r="MLR849" s="32"/>
      <c r="MLS849" s="32"/>
      <c r="MLT849" s="32"/>
      <c r="MLU849" s="32"/>
      <c r="MLV849" s="32"/>
      <c r="MLW849" s="32"/>
      <c r="MLX849" s="32"/>
      <c r="MLY849" s="32"/>
      <c r="MLZ849" s="32"/>
      <c r="MMA849" s="32"/>
      <c r="MMB849" s="32"/>
      <c r="MMC849" s="32"/>
      <c r="MMD849" s="32"/>
      <c r="MME849" s="32"/>
      <c r="MMF849" s="32"/>
      <c r="MMG849" s="32"/>
      <c r="MMH849" s="32"/>
      <c r="MMI849" s="32"/>
      <c r="MMJ849" s="32"/>
      <c r="MMK849" s="32"/>
      <c r="MML849" s="32"/>
      <c r="MMM849" s="32"/>
      <c r="MMN849" s="32"/>
      <c r="MMO849" s="32"/>
      <c r="MMP849" s="32"/>
      <c r="MMQ849" s="32"/>
      <c r="MMR849" s="32"/>
      <c r="MMS849" s="32"/>
      <c r="MMT849" s="32"/>
      <c r="MMU849" s="32"/>
      <c r="MMV849" s="32"/>
      <c r="MMW849" s="32"/>
      <c r="MMX849" s="32"/>
      <c r="MMY849" s="32"/>
      <c r="MMZ849" s="32"/>
      <c r="MNA849" s="32"/>
      <c r="MNB849" s="32"/>
      <c r="MNC849" s="32"/>
      <c r="MND849" s="32"/>
      <c r="MNE849" s="32"/>
      <c r="MNF849" s="32"/>
      <c r="MNG849" s="32"/>
      <c r="MNH849" s="32"/>
      <c r="MNI849" s="32"/>
      <c r="MNJ849" s="32"/>
      <c r="MNK849" s="32"/>
      <c r="MNL849" s="32"/>
      <c r="MNM849" s="32"/>
      <c r="MNN849" s="32"/>
      <c r="MNO849" s="32"/>
      <c r="MNP849" s="32"/>
      <c r="MNQ849" s="32"/>
      <c r="MNR849" s="32"/>
      <c r="MNS849" s="32"/>
      <c r="MNT849" s="32"/>
      <c r="MNU849" s="32"/>
      <c r="MNV849" s="32"/>
      <c r="MNW849" s="32"/>
      <c r="MNX849" s="32"/>
      <c r="MNY849" s="32"/>
      <c r="MNZ849" s="32"/>
      <c r="MOA849" s="32"/>
      <c r="MOB849" s="32"/>
      <c r="MOC849" s="32"/>
      <c r="MOD849" s="32"/>
      <c r="MOE849" s="32"/>
      <c r="MOF849" s="32"/>
      <c r="MOG849" s="32"/>
      <c r="MOH849" s="32"/>
      <c r="MOI849" s="32"/>
      <c r="MOJ849" s="32"/>
      <c r="MOK849" s="32"/>
      <c r="MOL849" s="32"/>
      <c r="MOM849" s="32"/>
      <c r="MON849" s="32"/>
      <c r="MOO849" s="32"/>
      <c r="MOP849" s="32"/>
      <c r="MOQ849" s="32"/>
      <c r="MOR849" s="32"/>
      <c r="MOS849" s="32"/>
      <c r="MOT849" s="32"/>
      <c r="MOU849" s="32"/>
      <c r="MOV849" s="32"/>
      <c r="MOW849" s="32"/>
      <c r="MOX849" s="32"/>
      <c r="MOY849" s="32"/>
      <c r="MOZ849" s="32"/>
      <c r="MPA849" s="32"/>
      <c r="MPB849" s="32"/>
      <c r="MPC849" s="32"/>
      <c r="MPD849" s="32"/>
      <c r="MPE849" s="32"/>
      <c r="MPF849" s="32"/>
      <c r="MPG849" s="32"/>
      <c r="MPH849" s="32"/>
      <c r="MPI849" s="32"/>
      <c r="MPJ849" s="32"/>
      <c r="MPK849" s="32"/>
      <c r="MPL849" s="32"/>
      <c r="MPM849" s="32"/>
      <c r="MPN849" s="32"/>
      <c r="MPO849" s="32"/>
      <c r="MPP849" s="32"/>
      <c r="MPQ849" s="32"/>
      <c r="MPR849" s="32"/>
      <c r="MPS849" s="32"/>
      <c r="MPT849" s="32"/>
      <c r="MPU849" s="32"/>
      <c r="MPV849" s="32"/>
      <c r="MPW849" s="32"/>
      <c r="MPX849" s="32"/>
      <c r="MPY849" s="32"/>
      <c r="MPZ849" s="32"/>
      <c r="MQA849" s="32"/>
      <c r="MQB849" s="32"/>
      <c r="MQC849" s="32"/>
      <c r="MQD849" s="32"/>
      <c r="MQE849" s="32"/>
      <c r="MQF849" s="32"/>
      <c r="MQG849" s="32"/>
      <c r="MQH849" s="32"/>
      <c r="MQI849" s="32"/>
      <c r="MQJ849" s="32"/>
      <c r="MQK849" s="32"/>
      <c r="MQL849" s="32"/>
      <c r="MQM849" s="32"/>
      <c r="MQN849" s="32"/>
      <c r="MQO849" s="32"/>
      <c r="MQP849" s="32"/>
      <c r="MQQ849" s="32"/>
      <c r="MQR849" s="32"/>
      <c r="MQS849" s="32"/>
      <c r="MQT849" s="32"/>
      <c r="MQU849" s="32"/>
      <c r="MQV849" s="32"/>
      <c r="MQW849" s="32"/>
      <c r="MQX849" s="32"/>
      <c r="MQY849" s="32"/>
      <c r="MQZ849" s="32"/>
      <c r="MRA849" s="32"/>
      <c r="MRB849" s="32"/>
      <c r="MRC849" s="32"/>
      <c r="MRD849" s="32"/>
      <c r="MRE849" s="32"/>
      <c r="MRF849" s="32"/>
      <c r="MRG849" s="32"/>
      <c r="MRH849" s="32"/>
      <c r="MRI849" s="32"/>
      <c r="MRJ849" s="32"/>
      <c r="MRK849" s="32"/>
      <c r="MRL849" s="32"/>
      <c r="MRM849" s="32"/>
      <c r="MRN849" s="32"/>
      <c r="MRO849" s="32"/>
      <c r="MRP849" s="32"/>
      <c r="MRQ849" s="32"/>
      <c r="MRR849" s="32"/>
      <c r="MRS849" s="32"/>
      <c r="MRT849" s="32"/>
      <c r="MRU849" s="32"/>
      <c r="MRV849" s="32"/>
      <c r="MRW849" s="32"/>
      <c r="MRX849" s="32"/>
      <c r="MRY849" s="32"/>
      <c r="MRZ849" s="32"/>
      <c r="MSA849" s="32"/>
      <c r="MSB849" s="32"/>
      <c r="MSC849" s="32"/>
      <c r="MSD849" s="32"/>
      <c r="MSE849" s="32"/>
      <c r="MSF849" s="32"/>
      <c r="MSG849" s="32"/>
      <c r="MSH849" s="32"/>
      <c r="MSI849" s="32"/>
      <c r="MSJ849" s="32"/>
      <c r="MSK849" s="32"/>
      <c r="MSL849" s="32"/>
      <c r="MSM849" s="32"/>
      <c r="MSN849" s="32"/>
      <c r="MSO849" s="32"/>
      <c r="MSP849" s="32"/>
      <c r="MSQ849" s="32"/>
      <c r="MSR849" s="32"/>
      <c r="MSS849" s="32"/>
      <c r="MST849" s="32"/>
      <c r="MSU849" s="32"/>
      <c r="MSV849" s="32"/>
      <c r="MSW849" s="32"/>
      <c r="MSX849" s="32"/>
      <c r="MSY849" s="32"/>
      <c r="MSZ849" s="32"/>
      <c r="MTA849" s="32"/>
      <c r="MTB849" s="32"/>
      <c r="MTC849" s="32"/>
      <c r="MTD849" s="32"/>
      <c r="MTE849" s="32"/>
      <c r="MTF849" s="32"/>
      <c r="MTG849" s="32"/>
      <c r="MTH849" s="32"/>
      <c r="MTI849" s="32"/>
      <c r="MTJ849" s="32"/>
      <c r="MTK849" s="32"/>
      <c r="MTL849" s="32"/>
      <c r="MTM849" s="32"/>
      <c r="MTN849" s="32"/>
      <c r="MTO849" s="32"/>
      <c r="MTP849" s="32"/>
      <c r="MTQ849" s="32"/>
      <c r="MTR849" s="32"/>
      <c r="MTS849" s="32"/>
      <c r="MTT849" s="32"/>
      <c r="MTU849" s="32"/>
      <c r="MTV849" s="32"/>
      <c r="MTW849" s="32"/>
      <c r="MTX849" s="32"/>
      <c r="MTY849" s="32"/>
      <c r="MTZ849" s="32"/>
      <c r="MUA849" s="32"/>
      <c r="MUB849" s="32"/>
      <c r="MUC849" s="32"/>
      <c r="MUD849" s="32"/>
      <c r="MUE849" s="32"/>
      <c r="MUF849" s="32"/>
      <c r="MUG849" s="32"/>
      <c r="MUH849" s="32"/>
      <c r="MUI849" s="32"/>
      <c r="MUJ849" s="32"/>
      <c r="MUK849" s="32"/>
      <c r="MUL849" s="32"/>
      <c r="MUM849" s="32"/>
      <c r="MUN849" s="32"/>
      <c r="MUO849" s="32"/>
      <c r="MUP849" s="32"/>
      <c r="MUQ849" s="32"/>
      <c r="MUR849" s="32"/>
      <c r="MUS849" s="32"/>
      <c r="MUT849" s="32"/>
      <c r="MUU849" s="32"/>
      <c r="MUV849" s="32"/>
      <c r="MUW849" s="32"/>
      <c r="MUX849" s="32"/>
      <c r="MUY849" s="32"/>
      <c r="MUZ849" s="32"/>
      <c r="MVA849" s="32"/>
      <c r="MVB849" s="32"/>
      <c r="MVC849" s="32"/>
      <c r="MVD849" s="32"/>
      <c r="MVE849" s="32"/>
      <c r="MVF849" s="32"/>
      <c r="MVG849" s="32"/>
      <c r="MVH849" s="32"/>
      <c r="MVI849" s="32"/>
      <c r="MVJ849" s="32"/>
      <c r="MVK849" s="32"/>
      <c r="MVL849" s="32"/>
      <c r="MVM849" s="32"/>
      <c r="MVN849" s="32"/>
      <c r="MVO849" s="32"/>
      <c r="MVP849" s="32"/>
      <c r="MVQ849" s="32"/>
      <c r="MVR849" s="32"/>
      <c r="MVS849" s="32"/>
      <c r="MVT849" s="32"/>
      <c r="MVU849" s="32"/>
      <c r="MVV849" s="32"/>
      <c r="MVW849" s="32"/>
      <c r="MVX849" s="32"/>
      <c r="MVY849" s="32"/>
      <c r="MVZ849" s="32"/>
      <c r="MWA849" s="32"/>
      <c r="MWB849" s="32"/>
      <c r="MWC849" s="32"/>
      <c r="MWD849" s="32"/>
      <c r="MWE849" s="32"/>
      <c r="MWF849" s="32"/>
      <c r="MWG849" s="32"/>
      <c r="MWH849" s="32"/>
      <c r="MWI849" s="32"/>
      <c r="MWJ849" s="32"/>
      <c r="MWK849" s="32"/>
      <c r="MWL849" s="32"/>
      <c r="MWM849" s="32"/>
      <c r="MWN849" s="32"/>
      <c r="MWO849" s="32"/>
      <c r="MWP849" s="32"/>
      <c r="MWQ849" s="32"/>
      <c r="MWR849" s="32"/>
      <c r="MWS849" s="32"/>
      <c r="MWT849" s="32"/>
      <c r="MWU849" s="32"/>
      <c r="MWV849" s="32"/>
      <c r="MWW849" s="32"/>
      <c r="MWX849" s="32"/>
      <c r="MWY849" s="32"/>
      <c r="MWZ849" s="32"/>
      <c r="MXA849" s="32"/>
      <c r="MXB849" s="32"/>
      <c r="MXC849" s="32"/>
      <c r="MXD849" s="32"/>
      <c r="MXE849" s="32"/>
      <c r="MXF849" s="32"/>
      <c r="MXG849" s="32"/>
      <c r="MXH849" s="32"/>
      <c r="MXI849" s="32"/>
      <c r="MXJ849" s="32"/>
      <c r="MXK849" s="32"/>
      <c r="MXL849" s="32"/>
      <c r="MXM849" s="32"/>
      <c r="MXN849" s="32"/>
      <c r="MXO849" s="32"/>
      <c r="MXP849" s="32"/>
      <c r="MXQ849" s="32"/>
      <c r="MXR849" s="32"/>
      <c r="MXS849" s="32"/>
      <c r="MXT849" s="32"/>
      <c r="MXU849" s="32"/>
      <c r="MXV849" s="32"/>
      <c r="MXW849" s="32"/>
      <c r="MXX849" s="32"/>
      <c r="MXY849" s="32"/>
      <c r="MXZ849" s="32"/>
      <c r="MYA849" s="32"/>
      <c r="MYB849" s="32"/>
      <c r="MYC849" s="32"/>
      <c r="MYD849" s="32"/>
      <c r="MYE849" s="32"/>
      <c r="MYF849" s="32"/>
      <c r="MYG849" s="32"/>
      <c r="MYH849" s="32"/>
      <c r="MYI849" s="32"/>
      <c r="MYJ849" s="32"/>
      <c r="MYK849" s="32"/>
      <c r="MYL849" s="32"/>
      <c r="MYM849" s="32"/>
      <c r="MYN849" s="32"/>
      <c r="MYO849" s="32"/>
      <c r="MYP849" s="32"/>
      <c r="MYQ849" s="32"/>
      <c r="MYR849" s="32"/>
      <c r="MYS849" s="32"/>
      <c r="MYT849" s="32"/>
      <c r="MYU849" s="32"/>
      <c r="MYV849" s="32"/>
      <c r="MYW849" s="32"/>
      <c r="MYX849" s="32"/>
      <c r="MYY849" s="32"/>
      <c r="MYZ849" s="32"/>
      <c r="MZA849" s="32"/>
      <c r="MZB849" s="32"/>
      <c r="MZC849" s="32"/>
      <c r="MZD849" s="32"/>
      <c r="MZE849" s="32"/>
      <c r="MZF849" s="32"/>
      <c r="MZG849" s="32"/>
      <c r="MZH849" s="32"/>
      <c r="MZI849" s="32"/>
      <c r="MZJ849" s="32"/>
      <c r="MZK849" s="32"/>
      <c r="MZL849" s="32"/>
      <c r="MZM849" s="32"/>
      <c r="MZN849" s="32"/>
      <c r="MZO849" s="32"/>
      <c r="MZP849" s="32"/>
      <c r="MZQ849" s="32"/>
      <c r="MZR849" s="32"/>
      <c r="MZS849" s="32"/>
      <c r="MZT849" s="32"/>
      <c r="MZU849" s="32"/>
      <c r="MZV849" s="32"/>
      <c r="MZW849" s="32"/>
      <c r="MZX849" s="32"/>
      <c r="MZY849" s="32"/>
      <c r="MZZ849" s="32"/>
      <c r="NAA849" s="32"/>
      <c r="NAB849" s="32"/>
      <c r="NAC849" s="32"/>
      <c r="NAD849" s="32"/>
      <c r="NAE849" s="32"/>
      <c r="NAF849" s="32"/>
      <c r="NAG849" s="32"/>
      <c r="NAH849" s="32"/>
      <c r="NAI849" s="32"/>
      <c r="NAJ849" s="32"/>
      <c r="NAK849" s="32"/>
      <c r="NAL849" s="32"/>
      <c r="NAM849" s="32"/>
      <c r="NAN849" s="32"/>
      <c r="NAO849" s="32"/>
      <c r="NAP849" s="32"/>
      <c r="NAQ849" s="32"/>
      <c r="NAR849" s="32"/>
      <c r="NAS849" s="32"/>
      <c r="NAT849" s="32"/>
      <c r="NAU849" s="32"/>
      <c r="NAV849" s="32"/>
      <c r="NAW849" s="32"/>
      <c r="NAX849" s="32"/>
      <c r="NAY849" s="32"/>
      <c r="NAZ849" s="32"/>
      <c r="NBA849" s="32"/>
      <c r="NBB849" s="32"/>
      <c r="NBC849" s="32"/>
      <c r="NBD849" s="32"/>
      <c r="NBE849" s="32"/>
      <c r="NBF849" s="32"/>
      <c r="NBG849" s="32"/>
      <c r="NBH849" s="32"/>
      <c r="NBI849" s="32"/>
      <c r="NBJ849" s="32"/>
      <c r="NBK849" s="32"/>
      <c r="NBL849" s="32"/>
      <c r="NBM849" s="32"/>
      <c r="NBN849" s="32"/>
      <c r="NBO849" s="32"/>
      <c r="NBP849" s="32"/>
      <c r="NBQ849" s="32"/>
      <c r="NBR849" s="32"/>
      <c r="NBS849" s="32"/>
      <c r="NBT849" s="32"/>
      <c r="NBU849" s="32"/>
      <c r="NBV849" s="32"/>
      <c r="NBW849" s="32"/>
      <c r="NBX849" s="32"/>
      <c r="NBY849" s="32"/>
      <c r="NBZ849" s="32"/>
      <c r="NCA849" s="32"/>
      <c r="NCB849" s="32"/>
      <c r="NCC849" s="32"/>
      <c r="NCD849" s="32"/>
      <c r="NCE849" s="32"/>
      <c r="NCF849" s="32"/>
      <c r="NCG849" s="32"/>
      <c r="NCH849" s="32"/>
      <c r="NCI849" s="32"/>
      <c r="NCJ849" s="32"/>
      <c r="NCK849" s="32"/>
      <c r="NCL849" s="32"/>
      <c r="NCM849" s="32"/>
      <c r="NCN849" s="32"/>
      <c r="NCO849" s="32"/>
      <c r="NCP849" s="32"/>
      <c r="NCQ849" s="32"/>
      <c r="NCR849" s="32"/>
      <c r="NCS849" s="32"/>
      <c r="NCT849" s="32"/>
      <c r="NCU849" s="32"/>
      <c r="NCV849" s="32"/>
      <c r="NCW849" s="32"/>
      <c r="NCX849" s="32"/>
      <c r="NCY849" s="32"/>
      <c r="NCZ849" s="32"/>
      <c r="NDA849" s="32"/>
      <c r="NDB849" s="32"/>
      <c r="NDC849" s="32"/>
      <c r="NDD849" s="32"/>
      <c r="NDE849" s="32"/>
      <c r="NDF849" s="32"/>
      <c r="NDG849" s="32"/>
      <c r="NDH849" s="32"/>
      <c r="NDI849" s="32"/>
      <c r="NDJ849" s="32"/>
      <c r="NDK849" s="32"/>
      <c r="NDL849" s="32"/>
      <c r="NDM849" s="32"/>
      <c r="NDN849" s="32"/>
      <c r="NDO849" s="32"/>
      <c r="NDP849" s="32"/>
      <c r="NDQ849" s="32"/>
      <c r="NDR849" s="32"/>
      <c r="NDS849" s="32"/>
      <c r="NDT849" s="32"/>
      <c r="NDU849" s="32"/>
      <c r="NDV849" s="32"/>
      <c r="NDW849" s="32"/>
      <c r="NDX849" s="32"/>
      <c r="NDY849" s="32"/>
      <c r="NDZ849" s="32"/>
      <c r="NEA849" s="32"/>
      <c r="NEB849" s="32"/>
      <c r="NEC849" s="32"/>
      <c r="NED849" s="32"/>
      <c r="NEE849" s="32"/>
      <c r="NEF849" s="32"/>
      <c r="NEG849" s="32"/>
      <c r="NEH849" s="32"/>
      <c r="NEI849" s="32"/>
      <c r="NEJ849" s="32"/>
      <c r="NEK849" s="32"/>
      <c r="NEL849" s="32"/>
      <c r="NEM849" s="32"/>
      <c r="NEN849" s="32"/>
      <c r="NEO849" s="32"/>
      <c r="NEP849" s="32"/>
      <c r="NEQ849" s="32"/>
      <c r="NER849" s="32"/>
      <c r="NES849" s="32"/>
      <c r="NET849" s="32"/>
      <c r="NEU849" s="32"/>
      <c r="NEV849" s="32"/>
      <c r="NEW849" s="32"/>
      <c r="NEX849" s="32"/>
      <c r="NEY849" s="32"/>
      <c r="NEZ849" s="32"/>
      <c r="NFA849" s="32"/>
      <c r="NFB849" s="32"/>
      <c r="NFC849" s="32"/>
      <c r="NFD849" s="32"/>
      <c r="NFE849" s="32"/>
      <c r="NFF849" s="32"/>
      <c r="NFG849" s="32"/>
      <c r="NFH849" s="32"/>
      <c r="NFI849" s="32"/>
      <c r="NFJ849" s="32"/>
      <c r="NFK849" s="32"/>
      <c r="NFL849" s="32"/>
      <c r="NFM849" s="32"/>
      <c r="NFN849" s="32"/>
      <c r="NFO849" s="32"/>
      <c r="NFP849" s="32"/>
      <c r="NFQ849" s="32"/>
      <c r="NFR849" s="32"/>
      <c r="NFS849" s="32"/>
      <c r="NFT849" s="32"/>
      <c r="NFU849" s="32"/>
      <c r="NFV849" s="32"/>
      <c r="NFW849" s="32"/>
      <c r="NFX849" s="32"/>
      <c r="NFY849" s="32"/>
      <c r="NFZ849" s="32"/>
      <c r="NGA849" s="32"/>
      <c r="NGB849" s="32"/>
      <c r="NGC849" s="32"/>
      <c r="NGD849" s="32"/>
      <c r="NGE849" s="32"/>
      <c r="NGF849" s="32"/>
      <c r="NGG849" s="32"/>
      <c r="NGH849" s="32"/>
      <c r="NGI849" s="32"/>
      <c r="NGJ849" s="32"/>
      <c r="NGK849" s="32"/>
      <c r="NGL849" s="32"/>
      <c r="NGM849" s="32"/>
      <c r="NGN849" s="32"/>
      <c r="NGO849" s="32"/>
      <c r="NGP849" s="32"/>
      <c r="NGQ849" s="32"/>
      <c r="NGR849" s="32"/>
      <c r="NGS849" s="32"/>
      <c r="NGT849" s="32"/>
      <c r="NGU849" s="32"/>
      <c r="NGV849" s="32"/>
      <c r="NGW849" s="32"/>
      <c r="NGX849" s="32"/>
      <c r="NGY849" s="32"/>
      <c r="NGZ849" s="32"/>
      <c r="NHA849" s="32"/>
      <c r="NHB849" s="32"/>
      <c r="NHC849" s="32"/>
      <c r="NHD849" s="32"/>
      <c r="NHE849" s="32"/>
      <c r="NHF849" s="32"/>
      <c r="NHG849" s="32"/>
      <c r="NHH849" s="32"/>
      <c r="NHI849" s="32"/>
      <c r="NHJ849" s="32"/>
      <c r="NHK849" s="32"/>
      <c r="NHL849" s="32"/>
      <c r="NHM849" s="32"/>
      <c r="NHN849" s="32"/>
      <c r="NHO849" s="32"/>
      <c r="NHP849" s="32"/>
      <c r="NHQ849" s="32"/>
      <c r="NHR849" s="32"/>
      <c r="NHS849" s="32"/>
      <c r="NHT849" s="32"/>
      <c r="NHU849" s="32"/>
      <c r="NHV849" s="32"/>
      <c r="NHW849" s="32"/>
      <c r="NHX849" s="32"/>
      <c r="NHY849" s="32"/>
      <c r="NHZ849" s="32"/>
      <c r="NIA849" s="32"/>
      <c r="NIB849" s="32"/>
      <c r="NIC849" s="32"/>
      <c r="NID849" s="32"/>
      <c r="NIE849" s="32"/>
      <c r="NIF849" s="32"/>
      <c r="NIG849" s="32"/>
      <c r="NIH849" s="32"/>
      <c r="NII849" s="32"/>
      <c r="NIJ849" s="32"/>
      <c r="NIK849" s="32"/>
      <c r="NIL849" s="32"/>
      <c r="NIM849" s="32"/>
      <c r="NIN849" s="32"/>
      <c r="NIO849" s="32"/>
      <c r="NIP849" s="32"/>
      <c r="NIQ849" s="32"/>
      <c r="NIR849" s="32"/>
      <c r="NIS849" s="32"/>
      <c r="NIT849" s="32"/>
      <c r="NIU849" s="32"/>
      <c r="NIV849" s="32"/>
      <c r="NIW849" s="32"/>
      <c r="NIX849" s="32"/>
      <c r="NIY849" s="32"/>
      <c r="NIZ849" s="32"/>
      <c r="NJA849" s="32"/>
      <c r="NJB849" s="32"/>
      <c r="NJC849" s="32"/>
      <c r="NJD849" s="32"/>
      <c r="NJE849" s="32"/>
      <c r="NJF849" s="32"/>
      <c r="NJG849" s="32"/>
      <c r="NJH849" s="32"/>
      <c r="NJI849" s="32"/>
      <c r="NJJ849" s="32"/>
      <c r="NJK849" s="32"/>
      <c r="NJL849" s="32"/>
      <c r="NJM849" s="32"/>
      <c r="NJN849" s="32"/>
      <c r="NJO849" s="32"/>
      <c r="NJP849" s="32"/>
      <c r="NJQ849" s="32"/>
      <c r="NJR849" s="32"/>
      <c r="NJS849" s="32"/>
      <c r="NJT849" s="32"/>
      <c r="NJU849" s="32"/>
      <c r="NJV849" s="32"/>
      <c r="NJW849" s="32"/>
      <c r="NJX849" s="32"/>
      <c r="NJY849" s="32"/>
      <c r="NJZ849" s="32"/>
      <c r="NKA849" s="32"/>
      <c r="NKB849" s="32"/>
      <c r="NKC849" s="32"/>
      <c r="NKD849" s="32"/>
      <c r="NKE849" s="32"/>
      <c r="NKF849" s="32"/>
      <c r="NKG849" s="32"/>
      <c r="NKH849" s="32"/>
      <c r="NKI849" s="32"/>
      <c r="NKJ849" s="32"/>
      <c r="NKK849" s="32"/>
      <c r="NKL849" s="32"/>
      <c r="NKM849" s="32"/>
      <c r="NKN849" s="32"/>
      <c r="NKO849" s="32"/>
      <c r="NKP849" s="32"/>
      <c r="NKQ849" s="32"/>
      <c r="NKR849" s="32"/>
      <c r="NKS849" s="32"/>
      <c r="NKT849" s="32"/>
      <c r="NKU849" s="32"/>
      <c r="NKV849" s="32"/>
      <c r="NKW849" s="32"/>
      <c r="NKX849" s="32"/>
      <c r="NKY849" s="32"/>
      <c r="NKZ849" s="32"/>
      <c r="NLA849" s="32"/>
      <c r="NLB849" s="32"/>
      <c r="NLC849" s="32"/>
      <c r="NLD849" s="32"/>
      <c r="NLE849" s="32"/>
      <c r="NLF849" s="32"/>
      <c r="NLG849" s="32"/>
      <c r="NLH849" s="32"/>
      <c r="NLI849" s="32"/>
      <c r="NLJ849" s="32"/>
      <c r="NLK849" s="32"/>
      <c r="NLL849" s="32"/>
      <c r="NLM849" s="32"/>
      <c r="NLN849" s="32"/>
      <c r="NLO849" s="32"/>
      <c r="NLP849" s="32"/>
      <c r="NLQ849" s="32"/>
      <c r="NLR849" s="32"/>
      <c r="NLS849" s="32"/>
      <c r="NLT849" s="32"/>
      <c r="NLU849" s="32"/>
      <c r="NLV849" s="32"/>
      <c r="NLW849" s="32"/>
      <c r="NLX849" s="32"/>
      <c r="NLY849" s="32"/>
      <c r="NLZ849" s="32"/>
      <c r="NMA849" s="32"/>
      <c r="NMB849" s="32"/>
      <c r="NMC849" s="32"/>
      <c r="NMD849" s="32"/>
      <c r="NME849" s="32"/>
      <c r="NMF849" s="32"/>
      <c r="NMG849" s="32"/>
      <c r="NMH849" s="32"/>
      <c r="NMI849" s="32"/>
      <c r="NMJ849" s="32"/>
      <c r="NMK849" s="32"/>
      <c r="NML849" s="32"/>
      <c r="NMM849" s="32"/>
      <c r="NMN849" s="32"/>
      <c r="NMO849" s="32"/>
      <c r="NMP849" s="32"/>
      <c r="NMQ849" s="32"/>
      <c r="NMR849" s="32"/>
      <c r="NMS849" s="32"/>
      <c r="NMT849" s="32"/>
      <c r="NMU849" s="32"/>
      <c r="NMV849" s="32"/>
      <c r="NMW849" s="32"/>
      <c r="NMX849" s="32"/>
      <c r="NMY849" s="32"/>
      <c r="NMZ849" s="32"/>
      <c r="NNA849" s="32"/>
      <c r="NNB849" s="32"/>
      <c r="NNC849" s="32"/>
      <c r="NND849" s="32"/>
      <c r="NNE849" s="32"/>
      <c r="NNF849" s="32"/>
      <c r="NNG849" s="32"/>
      <c r="NNH849" s="32"/>
      <c r="NNI849" s="32"/>
      <c r="NNJ849" s="32"/>
      <c r="NNK849" s="32"/>
      <c r="NNL849" s="32"/>
      <c r="NNM849" s="32"/>
      <c r="NNN849" s="32"/>
      <c r="NNO849" s="32"/>
      <c r="NNP849" s="32"/>
      <c r="NNQ849" s="32"/>
      <c r="NNR849" s="32"/>
      <c r="NNS849" s="32"/>
      <c r="NNT849" s="32"/>
      <c r="NNU849" s="32"/>
      <c r="NNV849" s="32"/>
      <c r="NNW849" s="32"/>
      <c r="NNX849" s="32"/>
      <c r="NNY849" s="32"/>
      <c r="NNZ849" s="32"/>
      <c r="NOA849" s="32"/>
      <c r="NOB849" s="32"/>
      <c r="NOC849" s="32"/>
      <c r="NOD849" s="32"/>
      <c r="NOE849" s="32"/>
      <c r="NOF849" s="32"/>
      <c r="NOG849" s="32"/>
      <c r="NOH849" s="32"/>
      <c r="NOI849" s="32"/>
      <c r="NOJ849" s="32"/>
      <c r="NOK849" s="32"/>
      <c r="NOL849" s="32"/>
      <c r="NOM849" s="32"/>
      <c r="NON849" s="32"/>
      <c r="NOO849" s="32"/>
      <c r="NOP849" s="32"/>
      <c r="NOQ849" s="32"/>
      <c r="NOR849" s="32"/>
      <c r="NOS849" s="32"/>
      <c r="NOT849" s="32"/>
      <c r="NOU849" s="32"/>
      <c r="NOV849" s="32"/>
      <c r="NOW849" s="32"/>
      <c r="NOX849" s="32"/>
      <c r="NOY849" s="32"/>
      <c r="NOZ849" s="32"/>
      <c r="NPA849" s="32"/>
      <c r="NPB849" s="32"/>
      <c r="NPC849" s="32"/>
      <c r="NPD849" s="32"/>
      <c r="NPE849" s="32"/>
      <c r="NPF849" s="32"/>
      <c r="NPG849" s="32"/>
      <c r="NPH849" s="32"/>
      <c r="NPI849" s="32"/>
      <c r="NPJ849" s="32"/>
      <c r="NPK849" s="32"/>
      <c r="NPL849" s="32"/>
      <c r="NPM849" s="32"/>
      <c r="NPN849" s="32"/>
      <c r="NPO849" s="32"/>
      <c r="NPP849" s="32"/>
      <c r="NPQ849" s="32"/>
      <c r="NPR849" s="32"/>
      <c r="NPS849" s="32"/>
      <c r="NPT849" s="32"/>
      <c r="NPU849" s="32"/>
      <c r="NPV849" s="32"/>
      <c r="NPW849" s="32"/>
      <c r="NPX849" s="32"/>
      <c r="NPY849" s="32"/>
      <c r="NPZ849" s="32"/>
      <c r="NQA849" s="32"/>
      <c r="NQB849" s="32"/>
      <c r="NQC849" s="32"/>
      <c r="NQD849" s="32"/>
      <c r="NQE849" s="32"/>
      <c r="NQF849" s="32"/>
      <c r="NQG849" s="32"/>
      <c r="NQH849" s="32"/>
      <c r="NQI849" s="32"/>
      <c r="NQJ849" s="32"/>
      <c r="NQK849" s="32"/>
      <c r="NQL849" s="32"/>
      <c r="NQM849" s="32"/>
      <c r="NQN849" s="32"/>
      <c r="NQO849" s="32"/>
      <c r="NQP849" s="32"/>
      <c r="NQQ849" s="32"/>
      <c r="NQR849" s="32"/>
      <c r="NQS849" s="32"/>
      <c r="NQT849" s="32"/>
      <c r="NQU849" s="32"/>
      <c r="NQV849" s="32"/>
      <c r="NQW849" s="32"/>
      <c r="NQX849" s="32"/>
      <c r="NQY849" s="32"/>
      <c r="NQZ849" s="32"/>
      <c r="NRA849" s="32"/>
      <c r="NRB849" s="32"/>
      <c r="NRC849" s="32"/>
      <c r="NRD849" s="32"/>
      <c r="NRE849" s="32"/>
      <c r="NRF849" s="32"/>
      <c r="NRG849" s="32"/>
      <c r="NRH849" s="32"/>
      <c r="NRI849" s="32"/>
      <c r="NRJ849" s="32"/>
      <c r="NRK849" s="32"/>
      <c r="NRL849" s="32"/>
      <c r="NRM849" s="32"/>
      <c r="NRN849" s="32"/>
      <c r="NRO849" s="32"/>
      <c r="NRP849" s="32"/>
      <c r="NRQ849" s="32"/>
      <c r="NRR849" s="32"/>
      <c r="NRS849" s="32"/>
      <c r="NRT849" s="32"/>
      <c r="NRU849" s="32"/>
      <c r="NRV849" s="32"/>
      <c r="NRW849" s="32"/>
      <c r="NRX849" s="32"/>
      <c r="NRY849" s="32"/>
      <c r="NRZ849" s="32"/>
      <c r="NSA849" s="32"/>
      <c r="NSB849" s="32"/>
      <c r="NSC849" s="32"/>
      <c r="NSD849" s="32"/>
      <c r="NSE849" s="32"/>
      <c r="NSF849" s="32"/>
      <c r="NSG849" s="32"/>
      <c r="NSH849" s="32"/>
      <c r="NSI849" s="32"/>
      <c r="NSJ849" s="32"/>
      <c r="NSK849" s="32"/>
      <c r="NSL849" s="32"/>
      <c r="NSM849" s="32"/>
      <c r="NSN849" s="32"/>
      <c r="NSO849" s="32"/>
      <c r="NSP849" s="32"/>
      <c r="NSQ849" s="32"/>
      <c r="NSR849" s="32"/>
      <c r="NSS849" s="32"/>
      <c r="NST849" s="32"/>
      <c r="NSU849" s="32"/>
      <c r="NSV849" s="32"/>
      <c r="NSW849" s="32"/>
      <c r="NSX849" s="32"/>
      <c r="NSY849" s="32"/>
      <c r="NSZ849" s="32"/>
      <c r="NTA849" s="32"/>
      <c r="NTB849" s="32"/>
      <c r="NTC849" s="32"/>
      <c r="NTD849" s="32"/>
      <c r="NTE849" s="32"/>
      <c r="NTF849" s="32"/>
      <c r="NTG849" s="32"/>
      <c r="NTH849" s="32"/>
      <c r="NTI849" s="32"/>
      <c r="NTJ849" s="32"/>
      <c r="NTK849" s="32"/>
      <c r="NTL849" s="32"/>
      <c r="NTM849" s="32"/>
      <c r="NTN849" s="32"/>
      <c r="NTO849" s="32"/>
      <c r="NTP849" s="32"/>
      <c r="NTQ849" s="32"/>
      <c r="NTR849" s="32"/>
      <c r="NTS849" s="32"/>
      <c r="NTT849" s="32"/>
      <c r="NTU849" s="32"/>
      <c r="NTV849" s="32"/>
      <c r="NTW849" s="32"/>
      <c r="NTX849" s="32"/>
      <c r="NTY849" s="32"/>
      <c r="NTZ849" s="32"/>
      <c r="NUA849" s="32"/>
      <c r="NUB849" s="32"/>
      <c r="NUC849" s="32"/>
      <c r="NUD849" s="32"/>
      <c r="NUE849" s="32"/>
      <c r="NUF849" s="32"/>
      <c r="NUG849" s="32"/>
      <c r="NUH849" s="32"/>
      <c r="NUI849" s="32"/>
      <c r="NUJ849" s="32"/>
      <c r="NUK849" s="32"/>
      <c r="NUL849" s="32"/>
      <c r="NUM849" s="32"/>
      <c r="NUN849" s="32"/>
      <c r="NUO849" s="32"/>
      <c r="NUP849" s="32"/>
      <c r="NUQ849" s="32"/>
      <c r="NUR849" s="32"/>
      <c r="NUS849" s="32"/>
      <c r="NUT849" s="32"/>
      <c r="NUU849" s="32"/>
      <c r="NUV849" s="32"/>
      <c r="NUW849" s="32"/>
      <c r="NUX849" s="32"/>
      <c r="NUY849" s="32"/>
      <c r="NUZ849" s="32"/>
      <c r="NVA849" s="32"/>
      <c r="NVB849" s="32"/>
      <c r="NVC849" s="32"/>
      <c r="NVD849" s="32"/>
      <c r="NVE849" s="32"/>
      <c r="NVF849" s="32"/>
      <c r="NVG849" s="32"/>
      <c r="NVH849" s="32"/>
      <c r="NVI849" s="32"/>
      <c r="NVJ849" s="32"/>
      <c r="NVK849" s="32"/>
      <c r="NVL849" s="32"/>
      <c r="NVM849" s="32"/>
      <c r="NVN849" s="32"/>
      <c r="NVO849" s="32"/>
      <c r="NVP849" s="32"/>
      <c r="NVQ849" s="32"/>
      <c r="NVR849" s="32"/>
      <c r="NVS849" s="32"/>
      <c r="NVT849" s="32"/>
      <c r="NVU849" s="32"/>
      <c r="NVV849" s="32"/>
      <c r="NVW849" s="32"/>
      <c r="NVX849" s="32"/>
      <c r="NVY849" s="32"/>
      <c r="NVZ849" s="32"/>
      <c r="NWA849" s="32"/>
      <c r="NWB849" s="32"/>
      <c r="NWC849" s="32"/>
      <c r="NWD849" s="32"/>
      <c r="NWE849" s="32"/>
      <c r="NWF849" s="32"/>
      <c r="NWG849" s="32"/>
      <c r="NWH849" s="32"/>
      <c r="NWI849" s="32"/>
      <c r="NWJ849" s="32"/>
      <c r="NWK849" s="32"/>
      <c r="NWL849" s="32"/>
      <c r="NWM849" s="32"/>
      <c r="NWN849" s="32"/>
      <c r="NWO849" s="32"/>
      <c r="NWP849" s="32"/>
      <c r="NWQ849" s="32"/>
      <c r="NWR849" s="32"/>
      <c r="NWS849" s="32"/>
      <c r="NWT849" s="32"/>
      <c r="NWU849" s="32"/>
      <c r="NWV849" s="32"/>
      <c r="NWW849" s="32"/>
      <c r="NWX849" s="32"/>
      <c r="NWY849" s="32"/>
      <c r="NWZ849" s="32"/>
      <c r="NXA849" s="32"/>
      <c r="NXB849" s="32"/>
      <c r="NXC849" s="32"/>
      <c r="NXD849" s="32"/>
      <c r="NXE849" s="32"/>
      <c r="NXF849" s="32"/>
      <c r="NXG849" s="32"/>
      <c r="NXH849" s="32"/>
      <c r="NXI849" s="32"/>
      <c r="NXJ849" s="32"/>
      <c r="NXK849" s="32"/>
      <c r="NXL849" s="32"/>
      <c r="NXM849" s="32"/>
      <c r="NXN849" s="32"/>
      <c r="NXO849" s="32"/>
      <c r="NXP849" s="32"/>
      <c r="NXQ849" s="32"/>
      <c r="NXR849" s="32"/>
      <c r="NXS849" s="32"/>
      <c r="NXT849" s="32"/>
      <c r="NXU849" s="32"/>
      <c r="NXV849" s="32"/>
      <c r="NXW849" s="32"/>
      <c r="NXX849" s="32"/>
      <c r="NXY849" s="32"/>
      <c r="NXZ849" s="32"/>
      <c r="NYA849" s="32"/>
      <c r="NYB849" s="32"/>
      <c r="NYC849" s="32"/>
      <c r="NYD849" s="32"/>
      <c r="NYE849" s="32"/>
      <c r="NYF849" s="32"/>
      <c r="NYG849" s="32"/>
      <c r="NYH849" s="32"/>
      <c r="NYI849" s="32"/>
      <c r="NYJ849" s="32"/>
      <c r="NYK849" s="32"/>
      <c r="NYL849" s="32"/>
      <c r="NYM849" s="32"/>
      <c r="NYN849" s="32"/>
      <c r="NYO849" s="32"/>
      <c r="NYP849" s="32"/>
      <c r="NYQ849" s="32"/>
      <c r="NYR849" s="32"/>
      <c r="NYS849" s="32"/>
      <c r="NYT849" s="32"/>
      <c r="NYU849" s="32"/>
      <c r="NYV849" s="32"/>
      <c r="NYW849" s="32"/>
      <c r="NYX849" s="32"/>
      <c r="NYY849" s="32"/>
      <c r="NYZ849" s="32"/>
      <c r="NZA849" s="32"/>
      <c r="NZB849" s="32"/>
      <c r="NZC849" s="32"/>
      <c r="NZD849" s="32"/>
      <c r="NZE849" s="32"/>
      <c r="NZF849" s="32"/>
      <c r="NZG849" s="32"/>
      <c r="NZH849" s="32"/>
      <c r="NZI849" s="32"/>
      <c r="NZJ849" s="32"/>
      <c r="NZK849" s="32"/>
      <c r="NZL849" s="32"/>
      <c r="NZM849" s="32"/>
      <c r="NZN849" s="32"/>
      <c r="NZO849" s="32"/>
      <c r="NZP849" s="32"/>
      <c r="NZQ849" s="32"/>
      <c r="NZR849" s="32"/>
      <c r="NZS849" s="32"/>
      <c r="NZT849" s="32"/>
      <c r="NZU849" s="32"/>
      <c r="NZV849" s="32"/>
      <c r="NZW849" s="32"/>
      <c r="NZX849" s="32"/>
      <c r="NZY849" s="32"/>
      <c r="NZZ849" s="32"/>
      <c r="OAA849" s="32"/>
      <c r="OAB849" s="32"/>
      <c r="OAC849" s="32"/>
      <c r="OAD849" s="32"/>
      <c r="OAE849" s="32"/>
      <c r="OAF849" s="32"/>
      <c r="OAG849" s="32"/>
      <c r="OAH849" s="32"/>
      <c r="OAI849" s="32"/>
      <c r="OAJ849" s="32"/>
      <c r="OAK849" s="32"/>
      <c r="OAL849" s="32"/>
      <c r="OAM849" s="32"/>
      <c r="OAN849" s="32"/>
      <c r="OAO849" s="32"/>
      <c r="OAP849" s="32"/>
      <c r="OAQ849" s="32"/>
      <c r="OAR849" s="32"/>
      <c r="OAS849" s="32"/>
      <c r="OAT849" s="32"/>
      <c r="OAU849" s="32"/>
      <c r="OAV849" s="32"/>
      <c r="OAW849" s="32"/>
      <c r="OAX849" s="32"/>
      <c r="OAY849" s="32"/>
      <c r="OAZ849" s="32"/>
      <c r="OBA849" s="32"/>
      <c r="OBB849" s="32"/>
      <c r="OBC849" s="32"/>
      <c r="OBD849" s="32"/>
      <c r="OBE849" s="32"/>
      <c r="OBF849" s="32"/>
      <c r="OBG849" s="32"/>
      <c r="OBH849" s="32"/>
      <c r="OBI849" s="32"/>
      <c r="OBJ849" s="32"/>
      <c r="OBK849" s="32"/>
      <c r="OBL849" s="32"/>
      <c r="OBM849" s="32"/>
      <c r="OBN849" s="32"/>
      <c r="OBO849" s="32"/>
      <c r="OBP849" s="32"/>
      <c r="OBQ849" s="32"/>
      <c r="OBR849" s="32"/>
      <c r="OBS849" s="32"/>
      <c r="OBT849" s="32"/>
      <c r="OBU849" s="32"/>
      <c r="OBV849" s="32"/>
      <c r="OBW849" s="32"/>
      <c r="OBX849" s="32"/>
      <c r="OBY849" s="32"/>
      <c r="OBZ849" s="32"/>
      <c r="OCA849" s="32"/>
      <c r="OCB849" s="32"/>
      <c r="OCC849" s="32"/>
      <c r="OCD849" s="32"/>
      <c r="OCE849" s="32"/>
      <c r="OCF849" s="32"/>
      <c r="OCG849" s="32"/>
      <c r="OCH849" s="32"/>
      <c r="OCI849" s="32"/>
      <c r="OCJ849" s="32"/>
      <c r="OCK849" s="32"/>
      <c r="OCL849" s="32"/>
      <c r="OCM849" s="32"/>
      <c r="OCN849" s="32"/>
      <c r="OCO849" s="32"/>
      <c r="OCP849" s="32"/>
      <c r="OCQ849" s="32"/>
      <c r="OCR849" s="32"/>
      <c r="OCS849" s="32"/>
      <c r="OCT849" s="32"/>
      <c r="OCU849" s="32"/>
      <c r="OCV849" s="32"/>
      <c r="OCW849" s="32"/>
      <c r="OCX849" s="32"/>
      <c r="OCY849" s="32"/>
      <c r="OCZ849" s="32"/>
      <c r="ODA849" s="32"/>
      <c r="ODB849" s="32"/>
      <c r="ODC849" s="32"/>
      <c r="ODD849" s="32"/>
      <c r="ODE849" s="32"/>
      <c r="ODF849" s="32"/>
      <c r="ODG849" s="32"/>
      <c r="ODH849" s="32"/>
      <c r="ODI849" s="32"/>
      <c r="ODJ849" s="32"/>
      <c r="ODK849" s="32"/>
      <c r="ODL849" s="32"/>
      <c r="ODM849" s="32"/>
      <c r="ODN849" s="32"/>
      <c r="ODO849" s="32"/>
      <c r="ODP849" s="32"/>
      <c r="ODQ849" s="32"/>
      <c r="ODR849" s="32"/>
      <c r="ODS849" s="32"/>
      <c r="ODT849" s="32"/>
      <c r="ODU849" s="32"/>
      <c r="ODV849" s="32"/>
      <c r="ODW849" s="32"/>
      <c r="ODX849" s="32"/>
      <c r="ODY849" s="32"/>
      <c r="ODZ849" s="32"/>
      <c r="OEA849" s="32"/>
      <c r="OEB849" s="32"/>
      <c r="OEC849" s="32"/>
      <c r="OED849" s="32"/>
      <c r="OEE849" s="32"/>
      <c r="OEF849" s="32"/>
      <c r="OEG849" s="32"/>
      <c r="OEH849" s="32"/>
      <c r="OEI849" s="32"/>
      <c r="OEJ849" s="32"/>
      <c r="OEK849" s="32"/>
      <c r="OEL849" s="32"/>
      <c r="OEM849" s="32"/>
      <c r="OEN849" s="32"/>
      <c r="OEO849" s="32"/>
      <c r="OEP849" s="32"/>
      <c r="OEQ849" s="32"/>
      <c r="OER849" s="32"/>
      <c r="OES849" s="32"/>
      <c r="OET849" s="32"/>
      <c r="OEU849" s="32"/>
      <c r="OEV849" s="32"/>
      <c r="OEW849" s="32"/>
      <c r="OEX849" s="32"/>
      <c r="OEY849" s="32"/>
      <c r="OEZ849" s="32"/>
      <c r="OFA849" s="32"/>
      <c r="OFB849" s="32"/>
      <c r="OFC849" s="32"/>
      <c r="OFD849" s="32"/>
      <c r="OFE849" s="32"/>
      <c r="OFF849" s="32"/>
      <c r="OFG849" s="32"/>
      <c r="OFH849" s="32"/>
      <c r="OFI849" s="32"/>
      <c r="OFJ849" s="32"/>
      <c r="OFK849" s="32"/>
      <c r="OFL849" s="32"/>
      <c r="OFM849" s="32"/>
      <c r="OFN849" s="32"/>
      <c r="OFO849" s="32"/>
      <c r="OFP849" s="32"/>
      <c r="OFQ849" s="32"/>
      <c r="OFR849" s="32"/>
      <c r="OFS849" s="32"/>
      <c r="OFT849" s="32"/>
      <c r="OFU849" s="32"/>
      <c r="OFV849" s="32"/>
      <c r="OFW849" s="32"/>
      <c r="OFX849" s="32"/>
      <c r="OFY849" s="32"/>
      <c r="OFZ849" s="32"/>
      <c r="OGA849" s="32"/>
      <c r="OGB849" s="32"/>
      <c r="OGC849" s="32"/>
      <c r="OGD849" s="32"/>
      <c r="OGE849" s="32"/>
      <c r="OGF849" s="32"/>
      <c r="OGG849" s="32"/>
      <c r="OGH849" s="32"/>
      <c r="OGI849" s="32"/>
      <c r="OGJ849" s="32"/>
      <c r="OGK849" s="32"/>
      <c r="OGL849" s="32"/>
      <c r="OGM849" s="32"/>
      <c r="OGN849" s="32"/>
      <c r="OGO849" s="32"/>
      <c r="OGP849" s="32"/>
      <c r="OGQ849" s="32"/>
      <c r="OGR849" s="32"/>
      <c r="OGS849" s="32"/>
      <c r="OGT849" s="32"/>
      <c r="OGU849" s="32"/>
      <c r="OGV849" s="32"/>
      <c r="OGW849" s="32"/>
      <c r="OGX849" s="32"/>
      <c r="OGY849" s="32"/>
      <c r="OGZ849" s="32"/>
      <c r="OHA849" s="32"/>
      <c r="OHB849" s="32"/>
      <c r="OHC849" s="32"/>
      <c r="OHD849" s="32"/>
      <c r="OHE849" s="32"/>
      <c r="OHF849" s="32"/>
      <c r="OHG849" s="32"/>
      <c r="OHH849" s="32"/>
      <c r="OHI849" s="32"/>
      <c r="OHJ849" s="32"/>
      <c r="OHK849" s="32"/>
      <c r="OHL849" s="32"/>
      <c r="OHM849" s="32"/>
      <c r="OHN849" s="32"/>
      <c r="OHO849" s="32"/>
      <c r="OHP849" s="32"/>
      <c r="OHQ849" s="32"/>
      <c r="OHR849" s="32"/>
      <c r="OHS849" s="32"/>
      <c r="OHT849" s="32"/>
      <c r="OHU849" s="32"/>
      <c r="OHV849" s="32"/>
      <c r="OHW849" s="32"/>
      <c r="OHX849" s="32"/>
      <c r="OHY849" s="32"/>
      <c r="OHZ849" s="32"/>
      <c r="OIA849" s="32"/>
      <c r="OIB849" s="32"/>
      <c r="OIC849" s="32"/>
      <c r="OID849" s="32"/>
      <c r="OIE849" s="32"/>
      <c r="OIF849" s="32"/>
      <c r="OIG849" s="32"/>
      <c r="OIH849" s="32"/>
      <c r="OII849" s="32"/>
      <c r="OIJ849" s="32"/>
      <c r="OIK849" s="32"/>
      <c r="OIL849" s="32"/>
      <c r="OIM849" s="32"/>
      <c r="OIN849" s="32"/>
      <c r="OIO849" s="32"/>
      <c r="OIP849" s="32"/>
      <c r="OIQ849" s="32"/>
      <c r="OIR849" s="32"/>
      <c r="OIS849" s="32"/>
      <c r="OIT849" s="32"/>
      <c r="OIU849" s="32"/>
      <c r="OIV849" s="32"/>
      <c r="OIW849" s="32"/>
      <c r="OIX849" s="32"/>
      <c r="OIY849" s="32"/>
      <c r="OIZ849" s="32"/>
      <c r="OJA849" s="32"/>
      <c r="OJB849" s="32"/>
      <c r="OJC849" s="32"/>
      <c r="OJD849" s="32"/>
      <c r="OJE849" s="32"/>
      <c r="OJF849" s="32"/>
      <c r="OJG849" s="32"/>
      <c r="OJH849" s="32"/>
      <c r="OJI849" s="32"/>
      <c r="OJJ849" s="32"/>
      <c r="OJK849" s="32"/>
      <c r="OJL849" s="32"/>
      <c r="OJM849" s="32"/>
      <c r="OJN849" s="32"/>
      <c r="OJO849" s="32"/>
      <c r="OJP849" s="32"/>
      <c r="OJQ849" s="32"/>
      <c r="OJR849" s="32"/>
      <c r="OJS849" s="32"/>
      <c r="OJT849" s="32"/>
      <c r="OJU849" s="32"/>
      <c r="OJV849" s="32"/>
      <c r="OJW849" s="32"/>
      <c r="OJX849" s="32"/>
      <c r="OJY849" s="32"/>
      <c r="OJZ849" s="32"/>
      <c r="OKA849" s="32"/>
      <c r="OKB849" s="32"/>
      <c r="OKC849" s="32"/>
      <c r="OKD849" s="32"/>
      <c r="OKE849" s="32"/>
      <c r="OKF849" s="32"/>
      <c r="OKG849" s="32"/>
      <c r="OKH849" s="32"/>
      <c r="OKI849" s="32"/>
      <c r="OKJ849" s="32"/>
      <c r="OKK849" s="32"/>
      <c r="OKL849" s="32"/>
      <c r="OKM849" s="32"/>
      <c r="OKN849" s="32"/>
      <c r="OKO849" s="32"/>
      <c r="OKP849" s="32"/>
      <c r="OKQ849" s="32"/>
      <c r="OKR849" s="32"/>
      <c r="OKS849" s="32"/>
      <c r="OKT849" s="32"/>
      <c r="OKU849" s="32"/>
      <c r="OKV849" s="32"/>
      <c r="OKW849" s="32"/>
      <c r="OKX849" s="32"/>
      <c r="OKY849" s="32"/>
      <c r="OKZ849" s="32"/>
      <c r="OLA849" s="32"/>
      <c r="OLB849" s="32"/>
      <c r="OLC849" s="32"/>
      <c r="OLD849" s="32"/>
      <c r="OLE849" s="32"/>
      <c r="OLF849" s="32"/>
      <c r="OLG849" s="32"/>
      <c r="OLH849" s="32"/>
      <c r="OLI849" s="32"/>
      <c r="OLJ849" s="32"/>
      <c r="OLK849" s="32"/>
      <c r="OLL849" s="32"/>
      <c r="OLM849" s="32"/>
      <c r="OLN849" s="32"/>
      <c r="OLO849" s="32"/>
      <c r="OLP849" s="32"/>
      <c r="OLQ849" s="32"/>
      <c r="OLR849" s="32"/>
      <c r="OLS849" s="32"/>
      <c r="OLT849" s="32"/>
      <c r="OLU849" s="32"/>
      <c r="OLV849" s="32"/>
      <c r="OLW849" s="32"/>
      <c r="OLX849" s="32"/>
      <c r="OLY849" s="32"/>
      <c r="OLZ849" s="32"/>
      <c r="OMA849" s="32"/>
      <c r="OMB849" s="32"/>
      <c r="OMC849" s="32"/>
      <c r="OMD849" s="32"/>
      <c r="OME849" s="32"/>
      <c r="OMF849" s="32"/>
      <c r="OMG849" s="32"/>
      <c r="OMH849" s="32"/>
      <c r="OMI849" s="32"/>
      <c r="OMJ849" s="32"/>
      <c r="OMK849" s="32"/>
      <c r="OML849" s="32"/>
      <c r="OMM849" s="32"/>
      <c r="OMN849" s="32"/>
      <c r="OMO849" s="32"/>
      <c r="OMP849" s="32"/>
      <c r="OMQ849" s="32"/>
      <c r="OMR849" s="32"/>
      <c r="OMS849" s="32"/>
      <c r="OMT849" s="32"/>
      <c r="OMU849" s="32"/>
      <c r="OMV849" s="32"/>
      <c r="OMW849" s="32"/>
      <c r="OMX849" s="32"/>
      <c r="OMY849" s="32"/>
      <c r="OMZ849" s="32"/>
      <c r="ONA849" s="32"/>
      <c r="ONB849" s="32"/>
      <c r="ONC849" s="32"/>
      <c r="OND849" s="32"/>
      <c r="ONE849" s="32"/>
      <c r="ONF849" s="32"/>
      <c r="ONG849" s="32"/>
      <c r="ONH849" s="32"/>
      <c r="ONI849" s="32"/>
      <c r="ONJ849" s="32"/>
      <c r="ONK849" s="32"/>
      <c r="ONL849" s="32"/>
      <c r="ONM849" s="32"/>
      <c r="ONN849" s="32"/>
      <c r="ONO849" s="32"/>
      <c r="ONP849" s="32"/>
      <c r="ONQ849" s="32"/>
      <c r="ONR849" s="32"/>
      <c r="ONS849" s="32"/>
      <c r="ONT849" s="32"/>
      <c r="ONU849" s="32"/>
      <c r="ONV849" s="32"/>
      <c r="ONW849" s="32"/>
      <c r="ONX849" s="32"/>
      <c r="ONY849" s="32"/>
      <c r="ONZ849" s="32"/>
      <c r="OOA849" s="32"/>
      <c r="OOB849" s="32"/>
      <c r="OOC849" s="32"/>
      <c r="OOD849" s="32"/>
      <c r="OOE849" s="32"/>
      <c r="OOF849" s="32"/>
      <c r="OOG849" s="32"/>
      <c r="OOH849" s="32"/>
      <c r="OOI849" s="32"/>
      <c r="OOJ849" s="32"/>
      <c r="OOK849" s="32"/>
      <c r="OOL849" s="32"/>
      <c r="OOM849" s="32"/>
      <c r="OON849" s="32"/>
      <c r="OOO849" s="32"/>
      <c r="OOP849" s="32"/>
      <c r="OOQ849" s="32"/>
      <c r="OOR849" s="32"/>
      <c r="OOS849" s="32"/>
      <c r="OOT849" s="32"/>
      <c r="OOU849" s="32"/>
      <c r="OOV849" s="32"/>
      <c r="OOW849" s="32"/>
      <c r="OOX849" s="32"/>
      <c r="OOY849" s="32"/>
      <c r="OOZ849" s="32"/>
      <c r="OPA849" s="32"/>
      <c r="OPB849" s="32"/>
      <c r="OPC849" s="32"/>
      <c r="OPD849" s="32"/>
      <c r="OPE849" s="32"/>
      <c r="OPF849" s="32"/>
      <c r="OPG849" s="32"/>
      <c r="OPH849" s="32"/>
      <c r="OPI849" s="32"/>
      <c r="OPJ849" s="32"/>
      <c r="OPK849" s="32"/>
      <c r="OPL849" s="32"/>
      <c r="OPM849" s="32"/>
      <c r="OPN849" s="32"/>
      <c r="OPO849" s="32"/>
      <c r="OPP849" s="32"/>
      <c r="OPQ849" s="32"/>
      <c r="OPR849" s="32"/>
      <c r="OPS849" s="32"/>
      <c r="OPT849" s="32"/>
      <c r="OPU849" s="32"/>
      <c r="OPV849" s="32"/>
      <c r="OPW849" s="32"/>
      <c r="OPX849" s="32"/>
      <c r="OPY849" s="32"/>
      <c r="OPZ849" s="32"/>
      <c r="OQA849" s="32"/>
      <c r="OQB849" s="32"/>
      <c r="OQC849" s="32"/>
      <c r="OQD849" s="32"/>
      <c r="OQE849" s="32"/>
      <c r="OQF849" s="32"/>
      <c r="OQG849" s="32"/>
      <c r="OQH849" s="32"/>
      <c r="OQI849" s="32"/>
      <c r="OQJ849" s="32"/>
      <c r="OQK849" s="32"/>
      <c r="OQL849" s="32"/>
      <c r="OQM849" s="32"/>
      <c r="OQN849" s="32"/>
      <c r="OQO849" s="32"/>
      <c r="OQP849" s="32"/>
      <c r="OQQ849" s="32"/>
      <c r="OQR849" s="32"/>
      <c r="OQS849" s="32"/>
      <c r="OQT849" s="32"/>
      <c r="OQU849" s="32"/>
      <c r="OQV849" s="32"/>
      <c r="OQW849" s="32"/>
      <c r="OQX849" s="32"/>
      <c r="OQY849" s="32"/>
      <c r="OQZ849" s="32"/>
      <c r="ORA849" s="32"/>
      <c r="ORB849" s="32"/>
      <c r="ORC849" s="32"/>
      <c r="ORD849" s="32"/>
      <c r="ORE849" s="32"/>
      <c r="ORF849" s="32"/>
      <c r="ORG849" s="32"/>
      <c r="ORH849" s="32"/>
      <c r="ORI849" s="32"/>
      <c r="ORJ849" s="32"/>
      <c r="ORK849" s="32"/>
      <c r="ORL849" s="32"/>
      <c r="ORM849" s="32"/>
      <c r="ORN849" s="32"/>
      <c r="ORO849" s="32"/>
      <c r="ORP849" s="32"/>
      <c r="ORQ849" s="32"/>
      <c r="ORR849" s="32"/>
      <c r="ORS849" s="32"/>
      <c r="ORT849" s="32"/>
      <c r="ORU849" s="32"/>
      <c r="ORV849" s="32"/>
      <c r="ORW849" s="32"/>
      <c r="ORX849" s="32"/>
      <c r="ORY849" s="32"/>
      <c r="ORZ849" s="32"/>
      <c r="OSA849" s="32"/>
      <c r="OSB849" s="32"/>
      <c r="OSC849" s="32"/>
      <c r="OSD849" s="32"/>
      <c r="OSE849" s="32"/>
      <c r="OSF849" s="32"/>
      <c r="OSG849" s="32"/>
      <c r="OSH849" s="32"/>
      <c r="OSI849" s="32"/>
      <c r="OSJ849" s="32"/>
      <c r="OSK849" s="32"/>
      <c r="OSL849" s="32"/>
      <c r="OSM849" s="32"/>
      <c r="OSN849" s="32"/>
      <c r="OSO849" s="32"/>
      <c r="OSP849" s="32"/>
      <c r="OSQ849" s="32"/>
      <c r="OSR849" s="32"/>
      <c r="OSS849" s="32"/>
      <c r="OST849" s="32"/>
      <c r="OSU849" s="32"/>
      <c r="OSV849" s="32"/>
      <c r="OSW849" s="32"/>
      <c r="OSX849" s="32"/>
      <c r="OSY849" s="32"/>
      <c r="OSZ849" s="32"/>
      <c r="OTA849" s="32"/>
      <c r="OTB849" s="32"/>
      <c r="OTC849" s="32"/>
      <c r="OTD849" s="32"/>
      <c r="OTE849" s="32"/>
      <c r="OTF849" s="32"/>
      <c r="OTG849" s="32"/>
      <c r="OTH849" s="32"/>
      <c r="OTI849" s="32"/>
      <c r="OTJ849" s="32"/>
      <c r="OTK849" s="32"/>
      <c r="OTL849" s="32"/>
      <c r="OTM849" s="32"/>
      <c r="OTN849" s="32"/>
      <c r="OTO849" s="32"/>
      <c r="OTP849" s="32"/>
      <c r="OTQ849" s="32"/>
      <c r="OTR849" s="32"/>
      <c r="OTS849" s="32"/>
      <c r="OTT849" s="32"/>
      <c r="OTU849" s="32"/>
      <c r="OTV849" s="32"/>
      <c r="OTW849" s="32"/>
      <c r="OTX849" s="32"/>
      <c r="OTY849" s="32"/>
      <c r="OTZ849" s="32"/>
      <c r="OUA849" s="32"/>
      <c r="OUB849" s="32"/>
      <c r="OUC849" s="32"/>
      <c r="OUD849" s="32"/>
      <c r="OUE849" s="32"/>
      <c r="OUF849" s="32"/>
      <c r="OUG849" s="32"/>
      <c r="OUH849" s="32"/>
      <c r="OUI849" s="32"/>
      <c r="OUJ849" s="32"/>
      <c r="OUK849" s="32"/>
      <c r="OUL849" s="32"/>
      <c r="OUM849" s="32"/>
      <c r="OUN849" s="32"/>
      <c r="OUO849" s="32"/>
      <c r="OUP849" s="32"/>
      <c r="OUQ849" s="32"/>
      <c r="OUR849" s="32"/>
      <c r="OUS849" s="32"/>
      <c r="OUT849" s="32"/>
      <c r="OUU849" s="32"/>
      <c r="OUV849" s="32"/>
      <c r="OUW849" s="32"/>
      <c r="OUX849" s="32"/>
      <c r="OUY849" s="32"/>
      <c r="OUZ849" s="32"/>
      <c r="OVA849" s="32"/>
      <c r="OVB849" s="32"/>
      <c r="OVC849" s="32"/>
      <c r="OVD849" s="32"/>
      <c r="OVE849" s="32"/>
      <c r="OVF849" s="32"/>
      <c r="OVG849" s="32"/>
      <c r="OVH849" s="32"/>
      <c r="OVI849" s="32"/>
      <c r="OVJ849" s="32"/>
      <c r="OVK849" s="32"/>
      <c r="OVL849" s="32"/>
      <c r="OVM849" s="32"/>
      <c r="OVN849" s="32"/>
      <c r="OVO849" s="32"/>
      <c r="OVP849" s="32"/>
      <c r="OVQ849" s="32"/>
      <c r="OVR849" s="32"/>
      <c r="OVS849" s="32"/>
      <c r="OVT849" s="32"/>
      <c r="OVU849" s="32"/>
      <c r="OVV849" s="32"/>
      <c r="OVW849" s="32"/>
      <c r="OVX849" s="32"/>
      <c r="OVY849" s="32"/>
      <c r="OVZ849" s="32"/>
      <c r="OWA849" s="32"/>
      <c r="OWB849" s="32"/>
      <c r="OWC849" s="32"/>
      <c r="OWD849" s="32"/>
      <c r="OWE849" s="32"/>
      <c r="OWF849" s="32"/>
      <c r="OWG849" s="32"/>
      <c r="OWH849" s="32"/>
      <c r="OWI849" s="32"/>
      <c r="OWJ849" s="32"/>
      <c r="OWK849" s="32"/>
      <c r="OWL849" s="32"/>
      <c r="OWM849" s="32"/>
      <c r="OWN849" s="32"/>
      <c r="OWO849" s="32"/>
      <c r="OWP849" s="32"/>
      <c r="OWQ849" s="32"/>
      <c r="OWR849" s="32"/>
      <c r="OWS849" s="32"/>
      <c r="OWT849" s="32"/>
      <c r="OWU849" s="32"/>
      <c r="OWV849" s="32"/>
      <c r="OWW849" s="32"/>
      <c r="OWX849" s="32"/>
      <c r="OWY849" s="32"/>
      <c r="OWZ849" s="32"/>
      <c r="OXA849" s="32"/>
      <c r="OXB849" s="32"/>
      <c r="OXC849" s="32"/>
      <c r="OXD849" s="32"/>
      <c r="OXE849" s="32"/>
      <c r="OXF849" s="32"/>
      <c r="OXG849" s="32"/>
      <c r="OXH849" s="32"/>
      <c r="OXI849" s="32"/>
      <c r="OXJ849" s="32"/>
      <c r="OXK849" s="32"/>
      <c r="OXL849" s="32"/>
      <c r="OXM849" s="32"/>
      <c r="OXN849" s="32"/>
      <c r="OXO849" s="32"/>
      <c r="OXP849" s="32"/>
      <c r="OXQ849" s="32"/>
      <c r="OXR849" s="32"/>
      <c r="OXS849" s="32"/>
      <c r="OXT849" s="32"/>
      <c r="OXU849" s="32"/>
      <c r="OXV849" s="32"/>
      <c r="OXW849" s="32"/>
      <c r="OXX849" s="32"/>
      <c r="OXY849" s="32"/>
      <c r="OXZ849" s="32"/>
      <c r="OYA849" s="32"/>
      <c r="OYB849" s="32"/>
      <c r="OYC849" s="32"/>
      <c r="OYD849" s="32"/>
      <c r="OYE849" s="32"/>
      <c r="OYF849" s="32"/>
      <c r="OYG849" s="32"/>
      <c r="OYH849" s="32"/>
      <c r="OYI849" s="32"/>
      <c r="OYJ849" s="32"/>
      <c r="OYK849" s="32"/>
      <c r="OYL849" s="32"/>
      <c r="OYM849" s="32"/>
      <c r="OYN849" s="32"/>
      <c r="OYO849" s="32"/>
      <c r="OYP849" s="32"/>
      <c r="OYQ849" s="32"/>
      <c r="OYR849" s="32"/>
      <c r="OYS849" s="32"/>
      <c r="OYT849" s="32"/>
      <c r="OYU849" s="32"/>
      <c r="OYV849" s="32"/>
      <c r="OYW849" s="32"/>
      <c r="OYX849" s="32"/>
      <c r="OYY849" s="32"/>
      <c r="OYZ849" s="32"/>
      <c r="OZA849" s="32"/>
      <c r="OZB849" s="32"/>
      <c r="OZC849" s="32"/>
      <c r="OZD849" s="32"/>
      <c r="OZE849" s="32"/>
      <c r="OZF849" s="32"/>
      <c r="OZG849" s="32"/>
      <c r="OZH849" s="32"/>
      <c r="OZI849" s="32"/>
      <c r="OZJ849" s="32"/>
      <c r="OZK849" s="32"/>
      <c r="OZL849" s="32"/>
      <c r="OZM849" s="32"/>
      <c r="OZN849" s="32"/>
      <c r="OZO849" s="32"/>
      <c r="OZP849" s="32"/>
      <c r="OZQ849" s="32"/>
      <c r="OZR849" s="32"/>
      <c r="OZS849" s="32"/>
      <c r="OZT849" s="32"/>
      <c r="OZU849" s="32"/>
      <c r="OZV849" s="32"/>
      <c r="OZW849" s="32"/>
      <c r="OZX849" s="32"/>
      <c r="OZY849" s="32"/>
      <c r="OZZ849" s="32"/>
      <c r="PAA849" s="32"/>
      <c r="PAB849" s="32"/>
      <c r="PAC849" s="32"/>
      <c r="PAD849" s="32"/>
      <c r="PAE849" s="32"/>
      <c r="PAF849" s="32"/>
      <c r="PAG849" s="32"/>
      <c r="PAH849" s="32"/>
      <c r="PAI849" s="32"/>
      <c r="PAJ849" s="32"/>
      <c r="PAK849" s="32"/>
      <c r="PAL849" s="32"/>
      <c r="PAM849" s="32"/>
      <c r="PAN849" s="32"/>
      <c r="PAO849" s="32"/>
      <c r="PAP849" s="32"/>
      <c r="PAQ849" s="32"/>
      <c r="PAR849" s="32"/>
      <c r="PAS849" s="32"/>
      <c r="PAT849" s="32"/>
      <c r="PAU849" s="32"/>
      <c r="PAV849" s="32"/>
      <c r="PAW849" s="32"/>
      <c r="PAX849" s="32"/>
      <c r="PAY849" s="32"/>
      <c r="PAZ849" s="32"/>
      <c r="PBA849" s="32"/>
      <c r="PBB849" s="32"/>
      <c r="PBC849" s="32"/>
      <c r="PBD849" s="32"/>
      <c r="PBE849" s="32"/>
      <c r="PBF849" s="32"/>
      <c r="PBG849" s="32"/>
      <c r="PBH849" s="32"/>
      <c r="PBI849" s="32"/>
      <c r="PBJ849" s="32"/>
      <c r="PBK849" s="32"/>
      <c r="PBL849" s="32"/>
      <c r="PBM849" s="32"/>
      <c r="PBN849" s="32"/>
      <c r="PBO849" s="32"/>
      <c r="PBP849" s="32"/>
      <c r="PBQ849" s="32"/>
      <c r="PBR849" s="32"/>
      <c r="PBS849" s="32"/>
      <c r="PBT849" s="32"/>
      <c r="PBU849" s="32"/>
      <c r="PBV849" s="32"/>
      <c r="PBW849" s="32"/>
      <c r="PBX849" s="32"/>
      <c r="PBY849" s="32"/>
      <c r="PBZ849" s="32"/>
      <c r="PCA849" s="32"/>
      <c r="PCB849" s="32"/>
      <c r="PCC849" s="32"/>
      <c r="PCD849" s="32"/>
      <c r="PCE849" s="32"/>
      <c r="PCF849" s="32"/>
      <c r="PCG849" s="32"/>
      <c r="PCH849" s="32"/>
      <c r="PCI849" s="32"/>
      <c r="PCJ849" s="32"/>
      <c r="PCK849" s="32"/>
      <c r="PCL849" s="32"/>
      <c r="PCM849" s="32"/>
      <c r="PCN849" s="32"/>
      <c r="PCO849" s="32"/>
      <c r="PCP849" s="32"/>
      <c r="PCQ849" s="32"/>
      <c r="PCR849" s="32"/>
      <c r="PCS849" s="32"/>
      <c r="PCT849" s="32"/>
      <c r="PCU849" s="32"/>
      <c r="PCV849" s="32"/>
      <c r="PCW849" s="32"/>
      <c r="PCX849" s="32"/>
      <c r="PCY849" s="32"/>
      <c r="PCZ849" s="32"/>
      <c r="PDA849" s="32"/>
      <c r="PDB849" s="32"/>
      <c r="PDC849" s="32"/>
      <c r="PDD849" s="32"/>
      <c r="PDE849" s="32"/>
      <c r="PDF849" s="32"/>
      <c r="PDG849" s="32"/>
      <c r="PDH849" s="32"/>
      <c r="PDI849" s="32"/>
      <c r="PDJ849" s="32"/>
      <c r="PDK849" s="32"/>
      <c r="PDL849" s="32"/>
      <c r="PDM849" s="32"/>
      <c r="PDN849" s="32"/>
      <c r="PDO849" s="32"/>
      <c r="PDP849" s="32"/>
      <c r="PDQ849" s="32"/>
      <c r="PDR849" s="32"/>
      <c r="PDS849" s="32"/>
      <c r="PDT849" s="32"/>
      <c r="PDU849" s="32"/>
      <c r="PDV849" s="32"/>
      <c r="PDW849" s="32"/>
      <c r="PDX849" s="32"/>
      <c r="PDY849" s="32"/>
      <c r="PDZ849" s="32"/>
      <c r="PEA849" s="32"/>
      <c r="PEB849" s="32"/>
      <c r="PEC849" s="32"/>
      <c r="PED849" s="32"/>
      <c r="PEE849" s="32"/>
      <c r="PEF849" s="32"/>
      <c r="PEG849" s="32"/>
      <c r="PEH849" s="32"/>
      <c r="PEI849" s="32"/>
      <c r="PEJ849" s="32"/>
      <c r="PEK849" s="32"/>
      <c r="PEL849" s="32"/>
      <c r="PEM849" s="32"/>
      <c r="PEN849" s="32"/>
      <c r="PEO849" s="32"/>
      <c r="PEP849" s="32"/>
      <c r="PEQ849" s="32"/>
      <c r="PER849" s="32"/>
      <c r="PES849" s="32"/>
      <c r="PET849" s="32"/>
      <c r="PEU849" s="32"/>
      <c r="PEV849" s="32"/>
      <c r="PEW849" s="32"/>
      <c r="PEX849" s="32"/>
      <c r="PEY849" s="32"/>
      <c r="PEZ849" s="32"/>
      <c r="PFA849" s="32"/>
      <c r="PFB849" s="32"/>
      <c r="PFC849" s="32"/>
      <c r="PFD849" s="32"/>
      <c r="PFE849" s="32"/>
      <c r="PFF849" s="32"/>
      <c r="PFG849" s="32"/>
      <c r="PFH849" s="32"/>
      <c r="PFI849" s="32"/>
      <c r="PFJ849" s="32"/>
      <c r="PFK849" s="32"/>
      <c r="PFL849" s="32"/>
      <c r="PFM849" s="32"/>
      <c r="PFN849" s="32"/>
      <c r="PFO849" s="32"/>
      <c r="PFP849" s="32"/>
      <c r="PFQ849" s="32"/>
      <c r="PFR849" s="32"/>
      <c r="PFS849" s="32"/>
      <c r="PFT849" s="32"/>
      <c r="PFU849" s="32"/>
      <c r="PFV849" s="32"/>
      <c r="PFW849" s="32"/>
      <c r="PFX849" s="32"/>
      <c r="PFY849" s="32"/>
      <c r="PFZ849" s="32"/>
      <c r="PGA849" s="32"/>
      <c r="PGB849" s="32"/>
      <c r="PGC849" s="32"/>
      <c r="PGD849" s="32"/>
      <c r="PGE849" s="32"/>
      <c r="PGF849" s="32"/>
      <c r="PGG849" s="32"/>
      <c r="PGH849" s="32"/>
      <c r="PGI849" s="32"/>
      <c r="PGJ849" s="32"/>
      <c r="PGK849" s="32"/>
      <c r="PGL849" s="32"/>
      <c r="PGM849" s="32"/>
      <c r="PGN849" s="32"/>
      <c r="PGO849" s="32"/>
      <c r="PGP849" s="32"/>
      <c r="PGQ849" s="32"/>
      <c r="PGR849" s="32"/>
      <c r="PGS849" s="32"/>
      <c r="PGT849" s="32"/>
      <c r="PGU849" s="32"/>
      <c r="PGV849" s="32"/>
      <c r="PGW849" s="32"/>
      <c r="PGX849" s="32"/>
      <c r="PGY849" s="32"/>
      <c r="PGZ849" s="32"/>
      <c r="PHA849" s="32"/>
      <c r="PHB849" s="32"/>
      <c r="PHC849" s="32"/>
      <c r="PHD849" s="32"/>
      <c r="PHE849" s="32"/>
      <c r="PHF849" s="32"/>
      <c r="PHG849" s="32"/>
      <c r="PHH849" s="32"/>
      <c r="PHI849" s="32"/>
      <c r="PHJ849" s="32"/>
      <c r="PHK849" s="32"/>
      <c r="PHL849" s="32"/>
      <c r="PHM849" s="32"/>
      <c r="PHN849" s="32"/>
      <c r="PHO849" s="32"/>
      <c r="PHP849" s="32"/>
      <c r="PHQ849" s="32"/>
      <c r="PHR849" s="32"/>
      <c r="PHS849" s="32"/>
      <c r="PHT849" s="32"/>
      <c r="PHU849" s="32"/>
      <c r="PHV849" s="32"/>
      <c r="PHW849" s="32"/>
      <c r="PHX849" s="32"/>
      <c r="PHY849" s="32"/>
      <c r="PHZ849" s="32"/>
      <c r="PIA849" s="32"/>
      <c r="PIB849" s="32"/>
      <c r="PIC849" s="32"/>
      <c r="PID849" s="32"/>
      <c r="PIE849" s="32"/>
      <c r="PIF849" s="32"/>
      <c r="PIG849" s="32"/>
      <c r="PIH849" s="32"/>
      <c r="PII849" s="32"/>
      <c r="PIJ849" s="32"/>
      <c r="PIK849" s="32"/>
      <c r="PIL849" s="32"/>
      <c r="PIM849" s="32"/>
      <c r="PIN849" s="32"/>
      <c r="PIO849" s="32"/>
      <c r="PIP849" s="32"/>
      <c r="PIQ849" s="32"/>
      <c r="PIR849" s="32"/>
      <c r="PIS849" s="32"/>
      <c r="PIT849" s="32"/>
      <c r="PIU849" s="32"/>
      <c r="PIV849" s="32"/>
      <c r="PIW849" s="32"/>
      <c r="PIX849" s="32"/>
      <c r="PIY849" s="32"/>
      <c r="PIZ849" s="32"/>
      <c r="PJA849" s="32"/>
      <c r="PJB849" s="32"/>
      <c r="PJC849" s="32"/>
      <c r="PJD849" s="32"/>
      <c r="PJE849" s="32"/>
      <c r="PJF849" s="32"/>
      <c r="PJG849" s="32"/>
      <c r="PJH849" s="32"/>
      <c r="PJI849" s="32"/>
      <c r="PJJ849" s="32"/>
      <c r="PJK849" s="32"/>
      <c r="PJL849" s="32"/>
      <c r="PJM849" s="32"/>
      <c r="PJN849" s="32"/>
      <c r="PJO849" s="32"/>
      <c r="PJP849" s="32"/>
      <c r="PJQ849" s="32"/>
      <c r="PJR849" s="32"/>
      <c r="PJS849" s="32"/>
      <c r="PJT849" s="32"/>
      <c r="PJU849" s="32"/>
      <c r="PJV849" s="32"/>
      <c r="PJW849" s="32"/>
      <c r="PJX849" s="32"/>
      <c r="PJY849" s="32"/>
      <c r="PJZ849" s="32"/>
      <c r="PKA849" s="32"/>
      <c r="PKB849" s="32"/>
      <c r="PKC849" s="32"/>
      <c r="PKD849" s="32"/>
      <c r="PKE849" s="32"/>
      <c r="PKF849" s="32"/>
      <c r="PKG849" s="32"/>
      <c r="PKH849" s="32"/>
      <c r="PKI849" s="32"/>
      <c r="PKJ849" s="32"/>
      <c r="PKK849" s="32"/>
      <c r="PKL849" s="32"/>
      <c r="PKM849" s="32"/>
      <c r="PKN849" s="32"/>
      <c r="PKO849" s="32"/>
      <c r="PKP849" s="32"/>
      <c r="PKQ849" s="32"/>
      <c r="PKR849" s="32"/>
      <c r="PKS849" s="32"/>
      <c r="PKT849" s="32"/>
      <c r="PKU849" s="32"/>
      <c r="PKV849" s="32"/>
      <c r="PKW849" s="32"/>
      <c r="PKX849" s="32"/>
      <c r="PKY849" s="32"/>
      <c r="PKZ849" s="32"/>
      <c r="PLA849" s="32"/>
      <c r="PLB849" s="32"/>
      <c r="PLC849" s="32"/>
      <c r="PLD849" s="32"/>
      <c r="PLE849" s="32"/>
      <c r="PLF849" s="32"/>
      <c r="PLG849" s="32"/>
      <c r="PLH849" s="32"/>
      <c r="PLI849" s="32"/>
      <c r="PLJ849" s="32"/>
      <c r="PLK849" s="32"/>
      <c r="PLL849" s="32"/>
      <c r="PLM849" s="32"/>
      <c r="PLN849" s="32"/>
      <c r="PLO849" s="32"/>
      <c r="PLP849" s="32"/>
      <c r="PLQ849" s="32"/>
      <c r="PLR849" s="32"/>
      <c r="PLS849" s="32"/>
      <c r="PLT849" s="32"/>
      <c r="PLU849" s="32"/>
      <c r="PLV849" s="32"/>
      <c r="PLW849" s="32"/>
      <c r="PLX849" s="32"/>
      <c r="PLY849" s="32"/>
      <c r="PLZ849" s="32"/>
      <c r="PMA849" s="32"/>
      <c r="PMB849" s="32"/>
      <c r="PMC849" s="32"/>
      <c r="PMD849" s="32"/>
      <c r="PME849" s="32"/>
      <c r="PMF849" s="32"/>
      <c r="PMG849" s="32"/>
      <c r="PMH849" s="32"/>
      <c r="PMI849" s="32"/>
      <c r="PMJ849" s="32"/>
      <c r="PMK849" s="32"/>
      <c r="PML849" s="32"/>
      <c r="PMM849" s="32"/>
      <c r="PMN849" s="32"/>
      <c r="PMO849" s="32"/>
      <c r="PMP849" s="32"/>
      <c r="PMQ849" s="32"/>
      <c r="PMR849" s="32"/>
      <c r="PMS849" s="32"/>
      <c r="PMT849" s="32"/>
      <c r="PMU849" s="32"/>
      <c r="PMV849" s="32"/>
      <c r="PMW849" s="32"/>
      <c r="PMX849" s="32"/>
      <c r="PMY849" s="32"/>
      <c r="PMZ849" s="32"/>
      <c r="PNA849" s="32"/>
      <c r="PNB849" s="32"/>
      <c r="PNC849" s="32"/>
      <c r="PND849" s="32"/>
      <c r="PNE849" s="32"/>
      <c r="PNF849" s="32"/>
      <c r="PNG849" s="32"/>
      <c r="PNH849" s="32"/>
      <c r="PNI849" s="32"/>
      <c r="PNJ849" s="32"/>
      <c r="PNK849" s="32"/>
      <c r="PNL849" s="32"/>
      <c r="PNM849" s="32"/>
      <c r="PNN849" s="32"/>
      <c r="PNO849" s="32"/>
      <c r="PNP849" s="32"/>
      <c r="PNQ849" s="32"/>
      <c r="PNR849" s="32"/>
      <c r="PNS849" s="32"/>
      <c r="PNT849" s="32"/>
      <c r="PNU849" s="32"/>
      <c r="PNV849" s="32"/>
      <c r="PNW849" s="32"/>
      <c r="PNX849" s="32"/>
      <c r="PNY849" s="32"/>
      <c r="PNZ849" s="32"/>
      <c r="POA849" s="32"/>
      <c r="POB849" s="32"/>
      <c r="POC849" s="32"/>
      <c r="POD849" s="32"/>
      <c r="POE849" s="32"/>
      <c r="POF849" s="32"/>
      <c r="POG849" s="32"/>
      <c r="POH849" s="32"/>
      <c r="POI849" s="32"/>
      <c r="POJ849" s="32"/>
      <c r="POK849" s="32"/>
      <c r="POL849" s="32"/>
      <c r="POM849" s="32"/>
      <c r="PON849" s="32"/>
      <c r="POO849" s="32"/>
      <c r="POP849" s="32"/>
      <c r="POQ849" s="32"/>
      <c r="POR849" s="32"/>
      <c r="POS849" s="32"/>
      <c r="POT849" s="32"/>
      <c r="POU849" s="32"/>
      <c r="POV849" s="32"/>
      <c r="POW849" s="32"/>
      <c r="POX849" s="32"/>
      <c r="POY849" s="32"/>
      <c r="POZ849" s="32"/>
      <c r="PPA849" s="32"/>
      <c r="PPB849" s="32"/>
      <c r="PPC849" s="32"/>
      <c r="PPD849" s="32"/>
      <c r="PPE849" s="32"/>
      <c r="PPF849" s="32"/>
      <c r="PPG849" s="32"/>
      <c r="PPH849" s="32"/>
      <c r="PPI849" s="32"/>
      <c r="PPJ849" s="32"/>
      <c r="PPK849" s="32"/>
      <c r="PPL849" s="32"/>
      <c r="PPM849" s="32"/>
      <c r="PPN849" s="32"/>
      <c r="PPO849" s="32"/>
      <c r="PPP849" s="32"/>
      <c r="PPQ849" s="32"/>
      <c r="PPR849" s="32"/>
      <c r="PPS849" s="32"/>
      <c r="PPT849" s="32"/>
      <c r="PPU849" s="32"/>
      <c r="PPV849" s="32"/>
      <c r="PPW849" s="32"/>
      <c r="PPX849" s="32"/>
      <c r="PPY849" s="32"/>
      <c r="PPZ849" s="32"/>
      <c r="PQA849" s="32"/>
      <c r="PQB849" s="32"/>
      <c r="PQC849" s="32"/>
      <c r="PQD849" s="32"/>
      <c r="PQE849" s="32"/>
      <c r="PQF849" s="32"/>
      <c r="PQG849" s="32"/>
      <c r="PQH849" s="32"/>
      <c r="PQI849" s="32"/>
      <c r="PQJ849" s="32"/>
      <c r="PQK849" s="32"/>
      <c r="PQL849" s="32"/>
      <c r="PQM849" s="32"/>
      <c r="PQN849" s="32"/>
      <c r="PQO849" s="32"/>
      <c r="PQP849" s="32"/>
      <c r="PQQ849" s="32"/>
      <c r="PQR849" s="32"/>
      <c r="PQS849" s="32"/>
      <c r="PQT849" s="32"/>
      <c r="PQU849" s="32"/>
      <c r="PQV849" s="32"/>
      <c r="PQW849" s="32"/>
      <c r="PQX849" s="32"/>
      <c r="PQY849" s="32"/>
      <c r="PQZ849" s="32"/>
      <c r="PRA849" s="32"/>
      <c r="PRB849" s="32"/>
      <c r="PRC849" s="32"/>
      <c r="PRD849" s="32"/>
      <c r="PRE849" s="32"/>
      <c r="PRF849" s="32"/>
      <c r="PRG849" s="32"/>
      <c r="PRH849" s="32"/>
      <c r="PRI849" s="32"/>
      <c r="PRJ849" s="32"/>
      <c r="PRK849" s="32"/>
      <c r="PRL849" s="32"/>
      <c r="PRM849" s="32"/>
      <c r="PRN849" s="32"/>
      <c r="PRO849" s="32"/>
      <c r="PRP849" s="32"/>
      <c r="PRQ849" s="32"/>
      <c r="PRR849" s="32"/>
      <c r="PRS849" s="32"/>
      <c r="PRT849" s="32"/>
      <c r="PRU849" s="32"/>
      <c r="PRV849" s="32"/>
      <c r="PRW849" s="32"/>
      <c r="PRX849" s="32"/>
      <c r="PRY849" s="32"/>
      <c r="PRZ849" s="32"/>
      <c r="PSA849" s="32"/>
      <c r="PSB849" s="32"/>
      <c r="PSC849" s="32"/>
      <c r="PSD849" s="32"/>
      <c r="PSE849" s="32"/>
      <c r="PSF849" s="32"/>
      <c r="PSG849" s="32"/>
      <c r="PSH849" s="32"/>
      <c r="PSI849" s="32"/>
      <c r="PSJ849" s="32"/>
      <c r="PSK849" s="32"/>
      <c r="PSL849" s="32"/>
      <c r="PSM849" s="32"/>
      <c r="PSN849" s="32"/>
      <c r="PSO849" s="32"/>
      <c r="PSP849" s="32"/>
      <c r="PSQ849" s="32"/>
      <c r="PSR849" s="32"/>
      <c r="PSS849" s="32"/>
      <c r="PST849" s="32"/>
      <c r="PSU849" s="32"/>
      <c r="PSV849" s="32"/>
      <c r="PSW849" s="32"/>
      <c r="PSX849" s="32"/>
      <c r="PSY849" s="32"/>
      <c r="PSZ849" s="32"/>
      <c r="PTA849" s="32"/>
      <c r="PTB849" s="32"/>
      <c r="PTC849" s="32"/>
      <c r="PTD849" s="32"/>
      <c r="PTE849" s="32"/>
      <c r="PTF849" s="32"/>
      <c r="PTG849" s="32"/>
      <c r="PTH849" s="32"/>
      <c r="PTI849" s="32"/>
      <c r="PTJ849" s="32"/>
      <c r="PTK849" s="32"/>
      <c r="PTL849" s="32"/>
      <c r="PTM849" s="32"/>
      <c r="PTN849" s="32"/>
      <c r="PTO849" s="32"/>
      <c r="PTP849" s="32"/>
      <c r="PTQ849" s="32"/>
      <c r="PTR849" s="32"/>
      <c r="PTS849" s="32"/>
      <c r="PTT849" s="32"/>
      <c r="PTU849" s="32"/>
      <c r="PTV849" s="32"/>
      <c r="PTW849" s="32"/>
      <c r="PTX849" s="32"/>
      <c r="PTY849" s="32"/>
      <c r="PTZ849" s="32"/>
      <c r="PUA849" s="32"/>
      <c r="PUB849" s="32"/>
      <c r="PUC849" s="32"/>
      <c r="PUD849" s="32"/>
      <c r="PUE849" s="32"/>
      <c r="PUF849" s="32"/>
      <c r="PUG849" s="32"/>
      <c r="PUH849" s="32"/>
      <c r="PUI849" s="32"/>
      <c r="PUJ849" s="32"/>
      <c r="PUK849" s="32"/>
      <c r="PUL849" s="32"/>
      <c r="PUM849" s="32"/>
      <c r="PUN849" s="32"/>
      <c r="PUO849" s="32"/>
      <c r="PUP849" s="32"/>
      <c r="PUQ849" s="32"/>
      <c r="PUR849" s="32"/>
      <c r="PUS849" s="32"/>
      <c r="PUT849" s="32"/>
      <c r="PUU849" s="32"/>
      <c r="PUV849" s="32"/>
      <c r="PUW849" s="32"/>
      <c r="PUX849" s="32"/>
      <c r="PUY849" s="32"/>
      <c r="PUZ849" s="32"/>
      <c r="PVA849" s="32"/>
      <c r="PVB849" s="32"/>
      <c r="PVC849" s="32"/>
      <c r="PVD849" s="32"/>
      <c r="PVE849" s="32"/>
      <c r="PVF849" s="32"/>
      <c r="PVG849" s="32"/>
      <c r="PVH849" s="32"/>
      <c r="PVI849" s="32"/>
      <c r="PVJ849" s="32"/>
      <c r="PVK849" s="32"/>
      <c r="PVL849" s="32"/>
      <c r="PVM849" s="32"/>
      <c r="PVN849" s="32"/>
      <c r="PVO849" s="32"/>
      <c r="PVP849" s="32"/>
      <c r="PVQ849" s="32"/>
      <c r="PVR849" s="32"/>
      <c r="PVS849" s="32"/>
      <c r="PVT849" s="32"/>
      <c r="PVU849" s="32"/>
      <c r="PVV849" s="32"/>
      <c r="PVW849" s="32"/>
      <c r="PVX849" s="32"/>
      <c r="PVY849" s="32"/>
      <c r="PVZ849" s="32"/>
      <c r="PWA849" s="32"/>
      <c r="PWB849" s="32"/>
      <c r="PWC849" s="32"/>
      <c r="PWD849" s="32"/>
      <c r="PWE849" s="32"/>
      <c r="PWF849" s="32"/>
      <c r="PWG849" s="32"/>
      <c r="PWH849" s="32"/>
      <c r="PWI849" s="32"/>
      <c r="PWJ849" s="32"/>
      <c r="PWK849" s="32"/>
      <c r="PWL849" s="32"/>
      <c r="PWM849" s="32"/>
      <c r="PWN849" s="32"/>
      <c r="PWO849" s="32"/>
      <c r="PWP849" s="32"/>
      <c r="PWQ849" s="32"/>
      <c r="PWR849" s="32"/>
      <c r="PWS849" s="32"/>
      <c r="PWT849" s="32"/>
      <c r="PWU849" s="32"/>
      <c r="PWV849" s="32"/>
      <c r="PWW849" s="32"/>
      <c r="PWX849" s="32"/>
      <c r="PWY849" s="32"/>
      <c r="PWZ849" s="32"/>
      <c r="PXA849" s="32"/>
      <c r="PXB849" s="32"/>
      <c r="PXC849" s="32"/>
      <c r="PXD849" s="32"/>
      <c r="PXE849" s="32"/>
      <c r="PXF849" s="32"/>
      <c r="PXG849" s="32"/>
      <c r="PXH849" s="32"/>
      <c r="PXI849" s="32"/>
      <c r="PXJ849" s="32"/>
      <c r="PXK849" s="32"/>
      <c r="PXL849" s="32"/>
      <c r="PXM849" s="32"/>
      <c r="PXN849" s="32"/>
      <c r="PXO849" s="32"/>
      <c r="PXP849" s="32"/>
      <c r="PXQ849" s="32"/>
      <c r="PXR849" s="32"/>
      <c r="PXS849" s="32"/>
      <c r="PXT849" s="32"/>
      <c r="PXU849" s="32"/>
      <c r="PXV849" s="32"/>
      <c r="PXW849" s="32"/>
      <c r="PXX849" s="32"/>
      <c r="PXY849" s="32"/>
      <c r="PXZ849" s="32"/>
      <c r="PYA849" s="32"/>
      <c r="PYB849" s="32"/>
      <c r="PYC849" s="32"/>
      <c r="PYD849" s="32"/>
      <c r="PYE849" s="32"/>
      <c r="PYF849" s="32"/>
      <c r="PYG849" s="32"/>
      <c r="PYH849" s="32"/>
      <c r="PYI849" s="32"/>
      <c r="PYJ849" s="32"/>
      <c r="PYK849" s="32"/>
      <c r="PYL849" s="32"/>
      <c r="PYM849" s="32"/>
      <c r="PYN849" s="32"/>
      <c r="PYO849" s="32"/>
      <c r="PYP849" s="32"/>
      <c r="PYQ849" s="32"/>
      <c r="PYR849" s="32"/>
      <c r="PYS849" s="32"/>
      <c r="PYT849" s="32"/>
      <c r="PYU849" s="32"/>
      <c r="PYV849" s="32"/>
      <c r="PYW849" s="32"/>
      <c r="PYX849" s="32"/>
      <c r="PYY849" s="32"/>
      <c r="PYZ849" s="32"/>
      <c r="PZA849" s="32"/>
      <c r="PZB849" s="32"/>
      <c r="PZC849" s="32"/>
      <c r="PZD849" s="32"/>
      <c r="PZE849" s="32"/>
      <c r="PZF849" s="32"/>
      <c r="PZG849" s="32"/>
      <c r="PZH849" s="32"/>
      <c r="PZI849" s="32"/>
      <c r="PZJ849" s="32"/>
      <c r="PZK849" s="32"/>
      <c r="PZL849" s="32"/>
      <c r="PZM849" s="32"/>
      <c r="PZN849" s="32"/>
      <c r="PZO849" s="32"/>
      <c r="PZP849" s="32"/>
      <c r="PZQ849" s="32"/>
      <c r="PZR849" s="32"/>
      <c r="PZS849" s="32"/>
      <c r="PZT849" s="32"/>
      <c r="PZU849" s="32"/>
      <c r="PZV849" s="32"/>
      <c r="PZW849" s="32"/>
      <c r="PZX849" s="32"/>
      <c r="PZY849" s="32"/>
      <c r="PZZ849" s="32"/>
      <c r="QAA849" s="32"/>
      <c r="QAB849" s="32"/>
      <c r="QAC849" s="32"/>
      <c r="QAD849" s="32"/>
      <c r="QAE849" s="32"/>
      <c r="QAF849" s="32"/>
      <c r="QAG849" s="32"/>
      <c r="QAH849" s="32"/>
      <c r="QAI849" s="32"/>
      <c r="QAJ849" s="32"/>
      <c r="QAK849" s="32"/>
      <c r="QAL849" s="32"/>
      <c r="QAM849" s="32"/>
      <c r="QAN849" s="32"/>
      <c r="QAO849" s="32"/>
      <c r="QAP849" s="32"/>
      <c r="QAQ849" s="32"/>
      <c r="QAR849" s="32"/>
      <c r="QAS849" s="32"/>
      <c r="QAT849" s="32"/>
      <c r="QAU849" s="32"/>
      <c r="QAV849" s="32"/>
      <c r="QAW849" s="32"/>
      <c r="QAX849" s="32"/>
      <c r="QAY849" s="32"/>
      <c r="QAZ849" s="32"/>
      <c r="QBA849" s="32"/>
      <c r="QBB849" s="32"/>
      <c r="QBC849" s="32"/>
      <c r="QBD849" s="32"/>
      <c r="QBE849" s="32"/>
      <c r="QBF849" s="32"/>
      <c r="QBG849" s="32"/>
      <c r="QBH849" s="32"/>
      <c r="QBI849" s="32"/>
      <c r="QBJ849" s="32"/>
      <c r="QBK849" s="32"/>
      <c r="QBL849" s="32"/>
      <c r="QBM849" s="32"/>
      <c r="QBN849" s="32"/>
      <c r="QBO849" s="32"/>
      <c r="QBP849" s="32"/>
      <c r="QBQ849" s="32"/>
      <c r="QBR849" s="32"/>
      <c r="QBS849" s="32"/>
      <c r="QBT849" s="32"/>
      <c r="QBU849" s="32"/>
      <c r="QBV849" s="32"/>
      <c r="QBW849" s="32"/>
      <c r="QBX849" s="32"/>
      <c r="QBY849" s="32"/>
      <c r="QBZ849" s="32"/>
      <c r="QCA849" s="32"/>
      <c r="QCB849" s="32"/>
      <c r="QCC849" s="32"/>
      <c r="QCD849" s="32"/>
      <c r="QCE849" s="32"/>
      <c r="QCF849" s="32"/>
      <c r="QCG849" s="32"/>
      <c r="QCH849" s="32"/>
      <c r="QCI849" s="32"/>
      <c r="QCJ849" s="32"/>
      <c r="QCK849" s="32"/>
      <c r="QCL849" s="32"/>
      <c r="QCM849" s="32"/>
      <c r="QCN849" s="32"/>
      <c r="QCO849" s="32"/>
      <c r="QCP849" s="32"/>
      <c r="QCQ849" s="32"/>
      <c r="QCR849" s="32"/>
      <c r="QCS849" s="32"/>
      <c r="QCT849" s="32"/>
      <c r="QCU849" s="32"/>
      <c r="QCV849" s="32"/>
      <c r="QCW849" s="32"/>
      <c r="QCX849" s="32"/>
      <c r="QCY849" s="32"/>
      <c r="QCZ849" s="32"/>
      <c r="QDA849" s="32"/>
      <c r="QDB849" s="32"/>
      <c r="QDC849" s="32"/>
      <c r="QDD849" s="32"/>
      <c r="QDE849" s="32"/>
      <c r="QDF849" s="32"/>
      <c r="QDG849" s="32"/>
      <c r="QDH849" s="32"/>
      <c r="QDI849" s="32"/>
      <c r="QDJ849" s="32"/>
      <c r="QDK849" s="32"/>
      <c r="QDL849" s="32"/>
      <c r="QDM849" s="32"/>
      <c r="QDN849" s="32"/>
      <c r="QDO849" s="32"/>
      <c r="QDP849" s="32"/>
      <c r="QDQ849" s="32"/>
      <c r="QDR849" s="32"/>
      <c r="QDS849" s="32"/>
      <c r="QDT849" s="32"/>
      <c r="QDU849" s="32"/>
      <c r="QDV849" s="32"/>
      <c r="QDW849" s="32"/>
      <c r="QDX849" s="32"/>
      <c r="QDY849" s="32"/>
      <c r="QDZ849" s="32"/>
      <c r="QEA849" s="32"/>
      <c r="QEB849" s="32"/>
      <c r="QEC849" s="32"/>
      <c r="QED849" s="32"/>
      <c r="QEE849" s="32"/>
      <c r="QEF849" s="32"/>
      <c r="QEG849" s="32"/>
      <c r="QEH849" s="32"/>
      <c r="QEI849" s="32"/>
      <c r="QEJ849" s="32"/>
      <c r="QEK849" s="32"/>
      <c r="QEL849" s="32"/>
      <c r="QEM849" s="32"/>
      <c r="QEN849" s="32"/>
      <c r="QEO849" s="32"/>
      <c r="QEP849" s="32"/>
      <c r="QEQ849" s="32"/>
      <c r="QER849" s="32"/>
      <c r="QES849" s="32"/>
      <c r="QET849" s="32"/>
      <c r="QEU849" s="32"/>
      <c r="QEV849" s="32"/>
      <c r="QEW849" s="32"/>
      <c r="QEX849" s="32"/>
      <c r="QEY849" s="32"/>
      <c r="QEZ849" s="32"/>
      <c r="QFA849" s="32"/>
      <c r="QFB849" s="32"/>
      <c r="QFC849" s="32"/>
      <c r="QFD849" s="32"/>
      <c r="QFE849" s="32"/>
      <c r="QFF849" s="32"/>
      <c r="QFG849" s="32"/>
      <c r="QFH849" s="32"/>
      <c r="QFI849" s="32"/>
      <c r="QFJ849" s="32"/>
      <c r="QFK849" s="32"/>
      <c r="QFL849" s="32"/>
      <c r="QFM849" s="32"/>
      <c r="QFN849" s="32"/>
      <c r="QFO849" s="32"/>
      <c r="QFP849" s="32"/>
      <c r="QFQ849" s="32"/>
      <c r="QFR849" s="32"/>
      <c r="QFS849" s="32"/>
      <c r="QFT849" s="32"/>
      <c r="QFU849" s="32"/>
      <c r="QFV849" s="32"/>
      <c r="QFW849" s="32"/>
      <c r="QFX849" s="32"/>
      <c r="QFY849" s="32"/>
      <c r="QFZ849" s="32"/>
      <c r="QGA849" s="32"/>
      <c r="QGB849" s="32"/>
      <c r="QGC849" s="32"/>
      <c r="QGD849" s="32"/>
      <c r="QGE849" s="32"/>
      <c r="QGF849" s="32"/>
      <c r="QGG849" s="32"/>
      <c r="QGH849" s="32"/>
      <c r="QGI849" s="32"/>
      <c r="QGJ849" s="32"/>
      <c r="QGK849" s="32"/>
      <c r="QGL849" s="32"/>
      <c r="QGM849" s="32"/>
      <c r="QGN849" s="32"/>
      <c r="QGO849" s="32"/>
      <c r="QGP849" s="32"/>
      <c r="QGQ849" s="32"/>
      <c r="QGR849" s="32"/>
      <c r="QGS849" s="32"/>
      <c r="QGT849" s="32"/>
      <c r="QGU849" s="32"/>
      <c r="QGV849" s="32"/>
      <c r="QGW849" s="32"/>
      <c r="QGX849" s="32"/>
      <c r="QGY849" s="32"/>
      <c r="QGZ849" s="32"/>
      <c r="QHA849" s="32"/>
      <c r="QHB849" s="32"/>
      <c r="QHC849" s="32"/>
      <c r="QHD849" s="32"/>
      <c r="QHE849" s="32"/>
      <c r="QHF849" s="32"/>
      <c r="QHG849" s="32"/>
      <c r="QHH849" s="32"/>
      <c r="QHI849" s="32"/>
      <c r="QHJ849" s="32"/>
      <c r="QHK849" s="32"/>
      <c r="QHL849" s="32"/>
      <c r="QHM849" s="32"/>
      <c r="QHN849" s="32"/>
      <c r="QHO849" s="32"/>
      <c r="QHP849" s="32"/>
      <c r="QHQ849" s="32"/>
      <c r="QHR849" s="32"/>
      <c r="QHS849" s="32"/>
      <c r="QHT849" s="32"/>
      <c r="QHU849" s="32"/>
      <c r="QHV849" s="32"/>
      <c r="QHW849" s="32"/>
      <c r="QHX849" s="32"/>
      <c r="QHY849" s="32"/>
      <c r="QHZ849" s="32"/>
      <c r="QIA849" s="32"/>
      <c r="QIB849" s="32"/>
      <c r="QIC849" s="32"/>
      <c r="QID849" s="32"/>
      <c r="QIE849" s="32"/>
      <c r="QIF849" s="32"/>
      <c r="QIG849" s="32"/>
      <c r="QIH849" s="32"/>
      <c r="QII849" s="32"/>
      <c r="QIJ849" s="32"/>
      <c r="QIK849" s="32"/>
      <c r="QIL849" s="32"/>
      <c r="QIM849" s="32"/>
      <c r="QIN849" s="32"/>
      <c r="QIO849" s="32"/>
      <c r="QIP849" s="32"/>
      <c r="QIQ849" s="32"/>
      <c r="QIR849" s="32"/>
      <c r="QIS849" s="32"/>
      <c r="QIT849" s="32"/>
      <c r="QIU849" s="32"/>
      <c r="QIV849" s="32"/>
      <c r="QIW849" s="32"/>
      <c r="QIX849" s="32"/>
      <c r="QIY849" s="32"/>
      <c r="QIZ849" s="32"/>
      <c r="QJA849" s="32"/>
      <c r="QJB849" s="32"/>
      <c r="QJC849" s="32"/>
      <c r="QJD849" s="32"/>
      <c r="QJE849" s="32"/>
      <c r="QJF849" s="32"/>
      <c r="QJG849" s="32"/>
      <c r="QJH849" s="32"/>
      <c r="QJI849" s="32"/>
      <c r="QJJ849" s="32"/>
      <c r="QJK849" s="32"/>
      <c r="QJL849" s="32"/>
      <c r="QJM849" s="32"/>
      <c r="QJN849" s="32"/>
      <c r="QJO849" s="32"/>
      <c r="QJP849" s="32"/>
      <c r="QJQ849" s="32"/>
      <c r="QJR849" s="32"/>
      <c r="QJS849" s="32"/>
      <c r="QJT849" s="32"/>
      <c r="QJU849" s="32"/>
      <c r="QJV849" s="32"/>
      <c r="QJW849" s="32"/>
      <c r="QJX849" s="32"/>
      <c r="QJY849" s="32"/>
      <c r="QJZ849" s="32"/>
      <c r="QKA849" s="32"/>
      <c r="QKB849" s="32"/>
      <c r="QKC849" s="32"/>
      <c r="QKD849" s="32"/>
      <c r="QKE849" s="32"/>
      <c r="QKF849" s="32"/>
      <c r="QKG849" s="32"/>
      <c r="QKH849" s="32"/>
      <c r="QKI849" s="32"/>
      <c r="QKJ849" s="32"/>
      <c r="QKK849" s="32"/>
      <c r="QKL849" s="32"/>
      <c r="QKM849" s="32"/>
      <c r="QKN849" s="32"/>
      <c r="QKO849" s="32"/>
      <c r="QKP849" s="32"/>
      <c r="QKQ849" s="32"/>
      <c r="QKR849" s="32"/>
      <c r="QKS849" s="32"/>
      <c r="QKT849" s="32"/>
      <c r="QKU849" s="32"/>
      <c r="QKV849" s="32"/>
      <c r="QKW849" s="32"/>
      <c r="QKX849" s="32"/>
      <c r="QKY849" s="32"/>
      <c r="QKZ849" s="32"/>
      <c r="QLA849" s="32"/>
      <c r="QLB849" s="32"/>
      <c r="QLC849" s="32"/>
      <c r="QLD849" s="32"/>
      <c r="QLE849" s="32"/>
      <c r="QLF849" s="32"/>
      <c r="QLG849" s="32"/>
      <c r="QLH849" s="32"/>
      <c r="QLI849" s="32"/>
      <c r="QLJ849" s="32"/>
      <c r="QLK849" s="32"/>
      <c r="QLL849" s="32"/>
      <c r="QLM849" s="32"/>
      <c r="QLN849" s="32"/>
      <c r="QLO849" s="32"/>
      <c r="QLP849" s="32"/>
      <c r="QLQ849" s="32"/>
      <c r="QLR849" s="32"/>
      <c r="QLS849" s="32"/>
      <c r="QLT849" s="32"/>
      <c r="QLU849" s="32"/>
      <c r="QLV849" s="32"/>
      <c r="QLW849" s="32"/>
      <c r="QLX849" s="32"/>
      <c r="QLY849" s="32"/>
      <c r="QLZ849" s="32"/>
      <c r="QMA849" s="32"/>
      <c r="QMB849" s="32"/>
      <c r="QMC849" s="32"/>
      <c r="QMD849" s="32"/>
      <c r="QME849" s="32"/>
      <c r="QMF849" s="32"/>
      <c r="QMG849" s="32"/>
      <c r="QMH849" s="32"/>
      <c r="QMI849" s="32"/>
      <c r="QMJ849" s="32"/>
      <c r="QMK849" s="32"/>
      <c r="QML849" s="32"/>
      <c r="QMM849" s="32"/>
      <c r="QMN849" s="32"/>
      <c r="QMO849" s="32"/>
      <c r="QMP849" s="32"/>
      <c r="QMQ849" s="32"/>
      <c r="QMR849" s="32"/>
      <c r="QMS849" s="32"/>
      <c r="QMT849" s="32"/>
      <c r="QMU849" s="32"/>
      <c r="QMV849" s="32"/>
      <c r="QMW849" s="32"/>
      <c r="QMX849" s="32"/>
      <c r="QMY849" s="32"/>
      <c r="QMZ849" s="32"/>
      <c r="QNA849" s="32"/>
      <c r="QNB849" s="32"/>
      <c r="QNC849" s="32"/>
      <c r="QND849" s="32"/>
      <c r="QNE849" s="32"/>
      <c r="QNF849" s="32"/>
      <c r="QNG849" s="32"/>
      <c r="QNH849" s="32"/>
      <c r="QNI849" s="32"/>
      <c r="QNJ849" s="32"/>
      <c r="QNK849" s="32"/>
      <c r="QNL849" s="32"/>
      <c r="QNM849" s="32"/>
      <c r="QNN849" s="32"/>
      <c r="QNO849" s="32"/>
      <c r="QNP849" s="32"/>
      <c r="QNQ849" s="32"/>
      <c r="QNR849" s="32"/>
      <c r="QNS849" s="32"/>
      <c r="QNT849" s="32"/>
      <c r="QNU849" s="32"/>
      <c r="QNV849" s="32"/>
      <c r="QNW849" s="32"/>
      <c r="QNX849" s="32"/>
      <c r="QNY849" s="32"/>
      <c r="QNZ849" s="32"/>
      <c r="QOA849" s="32"/>
      <c r="QOB849" s="32"/>
      <c r="QOC849" s="32"/>
      <c r="QOD849" s="32"/>
      <c r="QOE849" s="32"/>
      <c r="QOF849" s="32"/>
      <c r="QOG849" s="32"/>
      <c r="QOH849" s="32"/>
      <c r="QOI849" s="32"/>
      <c r="QOJ849" s="32"/>
      <c r="QOK849" s="32"/>
      <c r="QOL849" s="32"/>
      <c r="QOM849" s="32"/>
      <c r="QON849" s="32"/>
      <c r="QOO849" s="32"/>
      <c r="QOP849" s="32"/>
      <c r="QOQ849" s="32"/>
      <c r="QOR849" s="32"/>
      <c r="QOS849" s="32"/>
      <c r="QOT849" s="32"/>
      <c r="QOU849" s="32"/>
      <c r="QOV849" s="32"/>
      <c r="QOW849" s="32"/>
      <c r="QOX849" s="32"/>
      <c r="QOY849" s="32"/>
      <c r="QOZ849" s="32"/>
      <c r="QPA849" s="32"/>
      <c r="QPB849" s="32"/>
      <c r="QPC849" s="32"/>
      <c r="QPD849" s="32"/>
      <c r="QPE849" s="32"/>
      <c r="QPF849" s="32"/>
      <c r="QPG849" s="32"/>
      <c r="QPH849" s="32"/>
      <c r="QPI849" s="32"/>
      <c r="QPJ849" s="32"/>
      <c r="QPK849" s="32"/>
      <c r="QPL849" s="32"/>
      <c r="QPM849" s="32"/>
      <c r="QPN849" s="32"/>
      <c r="QPO849" s="32"/>
      <c r="QPP849" s="32"/>
      <c r="QPQ849" s="32"/>
      <c r="QPR849" s="32"/>
      <c r="QPS849" s="32"/>
      <c r="QPT849" s="32"/>
      <c r="QPU849" s="32"/>
      <c r="QPV849" s="32"/>
      <c r="QPW849" s="32"/>
      <c r="QPX849" s="32"/>
      <c r="QPY849" s="32"/>
      <c r="QPZ849" s="32"/>
      <c r="QQA849" s="32"/>
      <c r="QQB849" s="32"/>
      <c r="QQC849" s="32"/>
      <c r="QQD849" s="32"/>
      <c r="QQE849" s="32"/>
      <c r="QQF849" s="32"/>
      <c r="QQG849" s="32"/>
      <c r="QQH849" s="32"/>
      <c r="QQI849" s="32"/>
      <c r="QQJ849" s="32"/>
      <c r="QQK849" s="32"/>
      <c r="QQL849" s="32"/>
      <c r="QQM849" s="32"/>
      <c r="QQN849" s="32"/>
      <c r="QQO849" s="32"/>
      <c r="QQP849" s="32"/>
      <c r="QQQ849" s="32"/>
      <c r="QQR849" s="32"/>
      <c r="QQS849" s="32"/>
      <c r="QQT849" s="32"/>
      <c r="QQU849" s="32"/>
      <c r="QQV849" s="32"/>
      <c r="QQW849" s="32"/>
      <c r="QQX849" s="32"/>
      <c r="QQY849" s="32"/>
      <c r="QQZ849" s="32"/>
      <c r="QRA849" s="32"/>
      <c r="QRB849" s="32"/>
      <c r="QRC849" s="32"/>
      <c r="QRD849" s="32"/>
      <c r="QRE849" s="32"/>
      <c r="QRF849" s="32"/>
      <c r="QRG849" s="32"/>
      <c r="QRH849" s="32"/>
      <c r="QRI849" s="32"/>
      <c r="QRJ849" s="32"/>
      <c r="QRK849" s="32"/>
      <c r="QRL849" s="32"/>
      <c r="QRM849" s="32"/>
      <c r="QRN849" s="32"/>
      <c r="QRO849" s="32"/>
      <c r="QRP849" s="32"/>
      <c r="QRQ849" s="32"/>
      <c r="QRR849" s="32"/>
      <c r="QRS849" s="32"/>
      <c r="QRT849" s="32"/>
      <c r="QRU849" s="32"/>
      <c r="QRV849" s="32"/>
      <c r="QRW849" s="32"/>
      <c r="QRX849" s="32"/>
      <c r="QRY849" s="32"/>
      <c r="QRZ849" s="32"/>
      <c r="QSA849" s="32"/>
      <c r="QSB849" s="32"/>
      <c r="QSC849" s="32"/>
      <c r="QSD849" s="32"/>
      <c r="QSE849" s="32"/>
      <c r="QSF849" s="32"/>
      <c r="QSG849" s="32"/>
      <c r="QSH849" s="32"/>
      <c r="QSI849" s="32"/>
      <c r="QSJ849" s="32"/>
      <c r="QSK849" s="32"/>
      <c r="QSL849" s="32"/>
      <c r="QSM849" s="32"/>
      <c r="QSN849" s="32"/>
      <c r="QSO849" s="32"/>
      <c r="QSP849" s="32"/>
      <c r="QSQ849" s="32"/>
      <c r="QSR849" s="32"/>
      <c r="QSS849" s="32"/>
      <c r="QST849" s="32"/>
      <c r="QSU849" s="32"/>
      <c r="QSV849" s="32"/>
      <c r="QSW849" s="32"/>
      <c r="QSX849" s="32"/>
      <c r="QSY849" s="32"/>
      <c r="QSZ849" s="32"/>
      <c r="QTA849" s="32"/>
      <c r="QTB849" s="32"/>
      <c r="QTC849" s="32"/>
      <c r="QTD849" s="32"/>
      <c r="QTE849" s="32"/>
      <c r="QTF849" s="32"/>
      <c r="QTG849" s="32"/>
      <c r="QTH849" s="32"/>
      <c r="QTI849" s="32"/>
      <c r="QTJ849" s="32"/>
      <c r="QTK849" s="32"/>
      <c r="QTL849" s="32"/>
      <c r="QTM849" s="32"/>
      <c r="QTN849" s="32"/>
      <c r="QTO849" s="32"/>
      <c r="QTP849" s="32"/>
      <c r="QTQ849" s="32"/>
      <c r="QTR849" s="32"/>
      <c r="QTS849" s="32"/>
      <c r="QTT849" s="32"/>
      <c r="QTU849" s="32"/>
      <c r="QTV849" s="32"/>
      <c r="QTW849" s="32"/>
      <c r="QTX849" s="32"/>
      <c r="QTY849" s="32"/>
      <c r="QTZ849" s="32"/>
      <c r="QUA849" s="32"/>
      <c r="QUB849" s="32"/>
      <c r="QUC849" s="32"/>
      <c r="QUD849" s="32"/>
      <c r="QUE849" s="32"/>
      <c r="QUF849" s="32"/>
      <c r="QUG849" s="32"/>
      <c r="QUH849" s="32"/>
      <c r="QUI849" s="32"/>
      <c r="QUJ849" s="32"/>
      <c r="QUK849" s="32"/>
      <c r="QUL849" s="32"/>
      <c r="QUM849" s="32"/>
      <c r="QUN849" s="32"/>
      <c r="QUO849" s="32"/>
      <c r="QUP849" s="32"/>
      <c r="QUQ849" s="32"/>
      <c r="QUR849" s="32"/>
      <c r="QUS849" s="32"/>
      <c r="QUT849" s="32"/>
      <c r="QUU849" s="32"/>
      <c r="QUV849" s="32"/>
      <c r="QUW849" s="32"/>
      <c r="QUX849" s="32"/>
      <c r="QUY849" s="32"/>
      <c r="QUZ849" s="32"/>
      <c r="QVA849" s="32"/>
      <c r="QVB849" s="32"/>
      <c r="QVC849" s="32"/>
      <c r="QVD849" s="32"/>
      <c r="QVE849" s="32"/>
      <c r="QVF849" s="32"/>
      <c r="QVG849" s="32"/>
      <c r="QVH849" s="32"/>
      <c r="QVI849" s="32"/>
      <c r="QVJ849" s="32"/>
      <c r="QVK849" s="32"/>
      <c r="QVL849" s="32"/>
      <c r="QVM849" s="32"/>
      <c r="QVN849" s="32"/>
      <c r="QVO849" s="32"/>
      <c r="QVP849" s="32"/>
      <c r="QVQ849" s="32"/>
      <c r="QVR849" s="32"/>
      <c r="QVS849" s="32"/>
      <c r="QVT849" s="32"/>
      <c r="QVU849" s="32"/>
      <c r="QVV849" s="32"/>
      <c r="QVW849" s="32"/>
      <c r="QVX849" s="32"/>
      <c r="QVY849" s="32"/>
      <c r="QVZ849" s="32"/>
      <c r="QWA849" s="32"/>
      <c r="QWB849" s="32"/>
      <c r="QWC849" s="32"/>
      <c r="QWD849" s="32"/>
      <c r="QWE849" s="32"/>
      <c r="QWF849" s="32"/>
      <c r="QWG849" s="32"/>
      <c r="QWH849" s="32"/>
      <c r="QWI849" s="32"/>
      <c r="QWJ849" s="32"/>
      <c r="QWK849" s="32"/>
      <c r="QWL849" s="32"/>
      <c r="QWM849" s="32"/>
      <c r="QWN849" s="32"/>
      <c r="QWO849" s="32"/>
      <c r="QWP849" s="32"/>
      <c r="QWQ849" s="32"/>
      <c r="QWR849" s="32"/>
      <c r="QWS849" s="32"/>
      <c r="QWT849" s="32"/>
      <c r="QWU849" s="32"/>
      <c r="QWV849" s="32"/>
      <c r="QWW849" s="32"/>
      <c r="QWX849" s="32"/>
      <c r="QWY849" s="32"/>
      <c r="QWZ849" s="32"/>
      <c r="QXA849" s="32"/>
      <c r="QXB849" s="32"/>
      <c r="QXC849" s="32"/>
      <c r="QXD849" s="32"/>
      <c r="QXE849" s="32"/>
      <c r="QXF849" s="32"/>
      <c r="QXG849" s="32"/>
      <c r="QXH849" s="32"/>
      <c r="QXI849" s="32"/>
      <c r="QXJ849" s="32"/>
      <c r="QXK849" s="32"/>
      <c r="QXL849" s="32"/>
      <c r="QXM849" s="32"/>
      <c r="QXN849" s="32"/>
      <c r="QXO849" s="32"/>
      <c r="QXP849" s="32"/>
      <c r="QXQ849" s="32"/>
      <c r="QXR849" s="32"/>
      <c r="QXS849" s="32"/>
      <c r="QXT849" s="32"/>
      <c r="QXU849" s="32"/>
      <c r="QXV849" s="32"/>
      <c r="QXW849" s="32"/>
      <c r="QXX849" s="32"/>
      <c r="QXY849" s="32"/>
      <c r="QXZ849" s="32"/>
      <c r="QYA849" s="32"/>
      <c r="QYB849" s="32"/>
      <c r="QYC849" s="32"/>
      <c r="QYD849" s="32"/>
      <c r="QYE849" s="32"/>
      <c r="QYF849" s="32"/>
      <c r="QYG849" s="32"/>
      <c r="QYH849" s="32"/>
      <c r="QYI849" s="32"/>
      <c r="QYJ849" s="32"/>
      <c r="QYK849" s="32"/>
      <c r="QYL849" s="32"/>
      <c r="QYM849" s="32"/>
      <c r="QYN849" s="32"/>
      <c r="QYO849" s="32"/>
      <c r="QYP849" s="32"/>
      <c r="QYQ849" s="32"/>
      <c r="QYR849" s="32"/>
      <c r="QYS849" s="32"/>
      <c r="QYT849" s="32"/>
      <c r="QYU849" s="32"/>
      <c r="QYV849" s="32"/>
      <c r="QYW849" s="32"/>
      <c r="QYX849" s="32"/>
      <c r="QYY849" s="32"/>
      <c r="QYZ849" s="32"/>
      <c r="QZA849" s="32"/>
      <c r="QZB849" s="32"/>
      <c r="QZC849" s="32"/>
      <c r="QZD849" s="32"/>
      <c r="QZE849" s="32"/>
      <c r="QZF849" s="32"/>
      <c r="QZG849" s="32"/>
      <c r="QZH849" s="32"/>
      <c r="QZI849" s="32"/>
      <c r="QZJ849" s="32"/>
      <c r="QZK849" s="32"/>
      <c r="QZL849" s="32"/>
      <c r="QZM849" s="32"/>
      <c r="QZN849" s="32"/>
      <c r="QZO849" s="32"/>
      <c r="QZP849" s="32"/>
      <c r="QZQ849" s="32"/>
      <c r="QZR849" s="32"/>
      <c r="QZS849" s="32"/>
      <c r="QZT849" s="32"/>
      <c r="QZU849" s="32"/>
      <c r="QZV849" s="32"/>
      <c r="QZW849" s="32"/>
      <c r="QZX849" s="32"/>
      <c r="QZY849" s="32"/>
      <c r="QZZ849" s="32"/>
      <c r="RAA849" s="32"/>
      <c r="RAB849" s="32"/>
      <c r="RAC849" s="32"/>
      <c r="RAD849" s="32"/>
      <c r="RAE849" s="32"/>
      <c r="RAF849" s="32"/>
      <c r="RAG849" s="32"/>
      <c r="RAH849" s="32"/>
      <c r="RAI849" s="32"/>
      <c r="RAJ849" s="32"/>
      <c r="RAK849" s="32"/>
      <c r="RAL849" s="32"/>
      <c r="RAM849" s="32"/>
      <c r="RAN849" s="32"/>
      <c r="RAO849" s="32"/>
      <c r="RAP849" s="32"/>
      <c r="RAQ849" s="32"/>
      <c r="RAR849" s="32"/>
      <c r="RAS849" s="32"/>
      <c r="RAT849" s="32"/>
      <c r="RAU849" s="32"/>
      <c r="RAV849" s="32"/>
      <c r="RAW849" s="32"/>
      <c r="RAX849" s="32"/>
      <c r="RAY849" s="32"/>
      <c r="RAZ849" s="32"/>
      <c r="RBA849" s="32"/>
      <c r="RBB849" s="32"/>
      <c r="RBC849" s="32"/>
      <c r="RBD849" s="32"/>
      <c r="RBE849" s="32"/>
      <c r="RBF849" s="32"/>
      <c r="RBG849" s="32"/>
      <c r="RBH849" s="32"/>
      <c r="RBI849" s="32"/>
      <c r="RBJ849" s="32"/>
      <c r="RBK849" s="32"/>
      <c r="RBL849" s="32"/>
      <c r="RBM849" s="32"/>
      <c r="RBN849" s="32"/>
      <c r="RBO849" s="32"/>
      <c r="RBP849" s="32"/>
      <c r="RBQ849" s="32"/>
      <c r="RBR849" s="32"/>
      <c r="RBS849" s="32"/>
      <c r="RBT849" s="32"/>
      <c r="RBU849" s="32"/>
      <c r="RBV849" s="32"/>
      <c r="RBW849" s="32"/>
      <c r="RBX849" s="32"/>
      <c r="RBY849" s="32"/>
      <c r="RBZ849" s="32"/>
      <c r="RCA849" s="32"/>
      <c r="RCB849" s="32"/>
      <c r="RCC849" s="32"/>
      <c r="RCD849" s="32"/>
      <c r="RCE849" s="32"/>
      <c r="RCF849" s="32"/>
      <c r="RCG849" s="32"/>
      <c r="RCH849" s="32"/>
      <c r="RCI849" s="32"/>
      <c r="RCJ849" s="32"/>
      <c r="RCK849" s="32"/>
      <c r="RCL849" s="32"/>
      <c r="RCM849" s="32"/>
      <c r="RCN849" s="32"/>
      <c r="RCO849" s="32"/>
      <c r="RCP849" s="32"/>
      <c r="RCQ849" s="32"/>
      <c r="RCR849" s="32"/>
      <c r="RCS849" s="32"/>
      <c r="RCT849" s="32"/>
      <c r="RCU849" s="32"/>
      <c r="RCV849" s="32"/>
      <c r="RCW849" s="32"/>
      <c r="RCX849" s="32"/>
      <c r="RCY849" s="32"/>
      <c r="RCZ849" s="32"/>
      <c r="RDA849" s="32"/>
      <c r="RDB849" s="32"/>
      <c r="RDC849" s="32"/>
      <c r="RDD849" s="32"/>
      <c r="RDE849" s="32"/>
      <c r="RDF849" s="32"/>
      <c r="RDG849" s="32"/>
      <c r="RDH849" s="32"/>
      <c r="RDI849" s="32"/>
      <c r="RDJ849" s="32"/>
      <c r="RDK849" s="32"/>
      <c r="RDL849" s="32"/>
      <c r="RDM849" s="32"/>
      <c r="RDN849" s="32"/>
      <c r="RDO849" s="32"/>
      <c r="RDP849" s="32"/>
      <c r="RDQ849" s="32"/>
      <c r="RDR849" s="32"/>
      <c r="RDS849" s="32"/>
      <c r="RDT849" s="32"/>
      <c r="RDU849" s="32"/>
      <c r="RDV849" s="32"/>
      <c r="RDW849" s="32"/>
      <c r="RDX849" s="32"/>
      <c r="RDY849" s="32"/>
      <c r="RDZ849" s="32"/>
      <c r="REA849" s="32"/>
      <c r="REB849" s="32"/>
      <c r="REC849" s="32"/>
      <c r="RED849" s="32"/>
      <c r="REE849" s="32"/>
      <c r="REF849" s="32"/>
      <c r="REG849" s="32"/>
      <c r="REH849" s="32"/>
      <c r="REI849" s="32"/>
      <c r="REJ849" s="32"/>
      <c r="REK849" s="32"/>
      <c r="REL849" s="32"/>
      <c r="REM849" s="32"/>
      <c r="REN849" s="32"/>
      <c r="REO849" s="32"/>
      <c r="REP849" s="32"/>
      <c r="REQ849" s="32"/>
      <c r="RER849" s="32"/>
      <c r="RES849" s="32"/>
      <c r="RET849" s="32"/>
      <c r="REU849" s="32"/>
      <c r="REV849" s="32"/>
      <c r="REW849" s="32"/>
      <c r="REX849" s="32"/>
      <c r="REY849" s="32"/>
      <c r="REZ849" s="32"/>
      <c r="RFA849" s="32"/>
      <c r="RFB849" s="32"/>
      <c r="RFC849" s="32"/>
      <c r="RFD849" s="32"/>
      <c r="RFE849" s="32"/>
      <c r="RFF849" s="32"/>
      <c r="RFG849" s="32"/>
      <c r="RFH849" s="32"/>
      <c r="RFI849" s="32"/>
      <c r="RFJ849" s="32"/>
      <c r="RFK849" s="32"/>
      <c r="RFL849" s="32"/>
      <c r="RFM849" s="32"/>
      <c r="RFN849" s="32"/>
      <c r="RFO849" s="32"/>
      <c r="RFP849" s="32"/>
      <c r="RFQ849" s="32"/>
      <c r="RFR849" s="32"/>
      <c r="RFS849" s="32"/>
      <c r="RFT849" s="32"/>
      <c r="RFU849" s="32"/>
      <c r="RFV849" s="32"/>
      <c r="RFW849" s="32"/>
      <c r="RFX849" s="32"/>
      <c r="RFY849" s="32"/>
      <c r="RFZ849" s="32"/>
      <c r="RGA849" s="32"/>
      <c r="RGB849" s="32"/>
      <c r="RGC849" s="32"/>
      <c r="RGD849" s="32"/>
      <c r="RGE849" s="32"/>
      <c r="RGF849" s="32"/>
      <c r="RGG849" s="32"/>
      <c r="RGH849" s="32"/>
      <c r="RGI849" s="32"/>
      <c r="RGJ849" s="32"/>
      <c r="RGK849" s="32"/>
      <c r="RGL849" s="32"/>
      <c r="RGM849" s="32"/>
      <c r="RGN849" s="32"/>
      <c r="RGO849" s="32"/>
      <c r="RGP849" s="32"/>
      <c r="RGQ849" s="32"/>
      <c r="RGR849" s="32"/>
      <c r="RGS849" s="32"/>
      <c r="RGT849" s="32"/>
      <c r="RGU849" s="32"/>
      <c r="RGV849" s="32"/>
      <c r="RGW849" s="32"/>
      <c r="RGX849" s="32"/>
      <c r="RGY849" s="32"/>
      <c r="RGZ849" s="32"/>
      <c r="RHA849" s="32"/>
      <c r="RHB849" s="32"/>
      <c r="RHC849" s="32"/>
      <c r="RHD849" s="32"/>
      <c r="RHE849" s="32"/>
      <c r="RHF849" s="32"/>
      <c r="RHG849" s="32"/>
      <c r="RHH849" s="32"/>
      <c r="RHI849" s="32"/>
      <c r="RHJ849" s="32"/>
      <c r="RHK849" s="32"/>
      <c r="RHL849" s="32"/>
      <c r="RHM849" s="32"/>
      <c r="RHN849" s="32"/>
      <c r="RHO849" s="32"/>
      <c r="RHP849" s="32"/>
      <c r="RHQ849" s="32"/>
      <c r="RHR849" s="32"/>
      <c r="RHS849" s="32"/>
      <c r="RHT849" s="32"/>
      <c r="RHU849" s="32"/>
      <c r="RHV849" s="32"/>
      <c r="RHW849" s="32"/>
      <c r="RHX849" s="32"/>
      <c r="RHY849" s="32"/>
      <c r="RHZ849" s="32"/>
      <c r="RIA849" s="32"/>
      <c r="RIB849" s="32"/>
      <c r="RIC849" s="32"/>
      <c r="RID849" s="32"/>
      <c r="RIE849" s="32"/>
      <c r="RIF849" s="32"/>
      <c r="RIG849" s="32"/>
      <c r="RIH849" s="32"/>
      <c r="RII849" s="32"/>
      <c r="RIJ849" s="32"/>
      <c r="RIK849" s="32"/>
      <c r="RIL849" s="32"/>
      <c r="RIM849" s="32"/>
      <c r="RIN849" s="32"/>
      <c r="RIO849" s="32"/>
      <c r="RIP849" s="32"/>
      <c r="RIQ849" s="32"/>
      <c r="RIR849" s="32"/>
      <c r="RIS849" s="32"/>
      <c r="RIT849" s="32"/>
      <c r="RIU849" s="32"/>
      <c r="RIV849" s="32"/>
      <c r="RIW849" s="32"/>
      <c r="RIX849" s="32"/>
      <c r="RIY849" s="32"/>
      <c r="RIZ849" s="32"/>
      <c r="RJA849" s="32"/>
      <c r="RJB849" s="32"/>
      <c r="RJC849" s="32"/>
      <c r="RJD849" s="32"/>
      <c r="RJE849" s="32"/>
      <c r="RJF849" s="32"/>
      <c r="RJG849" s="32"/>
      <c r="RJH849" s="32"/>
      <c r="RJI849" s="32"/>
      <c r="RJJ849" s="32"/>
      <c r="RJK849" s="32"/>
      <c r="RJL849" s="32"/>
      <c r="RJM849" s="32"/>
      <c r="RJN849" s="32"/>
      <c r="RJO849" s="32"/>
      <c r="RJP849" s="32"/>
      <c r="RJQ849" s="32"/>
      <c r="RJR849" s="32"/>
      <c r="RJS849" s="32"/>
      <c r="RJT849" s="32"/>
      <c r="RJU849" s="32"/>
      <c r="RJV849" s="32"/>
      <c r="RJW849" s="32"/>
      <c r="RJX849" s="32"/>
      <c r="RJY849" s="32"/>
      <c r="RJZ849" s="32"/>
      <c r="RKA849" s="32"/>
      <c r="RKB849" s="32"/>
      <c r="RKC849" s="32"/>
      <c r="RKD849" s="32"/>
      <c r="RKE849" s="32"/>
      <c r="RKF849" s="32"/>
      <c r="RKG849" s="32"/>
      <c r="RKH849" s="32"/>
      <c r="RKI849" s="32"/>
      <c r="RKJ849" s="32"/>
      <c r="RKK849" s="32"/>
      <c r="RKL849" s="32"/>
      <c r="RKM849" s="32"/>
      <c r="RKN849" s="32"/>
      <c r="RKO849" s="32"/>
      <c r="RKP849" s="32"/>
      <c r="RKQ849" s="32"/>
      <c r="RKR849" s="32"/>
      <c r="RKS849" s="32"/>
      <c r="RKT849" s="32"/>
      <c r="RKU849" s="32"/>
      <c r="RKV849" s="32"/>
      <c r="RKW849" s="32"/>
      <c r="RKX849" s="32"/>
      <c r="RKY849" s="32"/>
      <c r="RKZ849" s="32"/>
      <c r="RLA849" s="32"/>
      <c r="RLB849" s="32"/>
      <c r="RLC849" s="32"/>
      <c r="RLD849" s="32"/>
      <c r="RLE849" s="32"/>
      <c r="RLF849" s="32"/>
      <c r="RLG849" s="32"/>
      <c r="RLH849" s="32"/>
      <c r="RLI849" s="32"/>
      <c r="RLJ849" s="32"/>
      <c r="RLK849" s="32"/>
      <c r="RLL849" s="32"/>
      <c r="RLM849" s="32"/>
      <c r="RLN849" s="32"/>
      <c r="RLO849" s="32"/>
      <c r="RLP849" s="32"/>
      <c r="RLQ849" s="32"/>
      <c r="RLR849" s="32"/>
      <c r="RLS849" s="32"/>
      <c r="RLT849" s="32"/>
      <c r="RLU849" s="32"/>
      <c r="RLV849" s="32"/>
      <c r="RLW849" s="32"/>
      <c r="RLX849" s="32"/>
      <c r="RLY849" s="32"/>
      <c r="RLZ849" s="32"/>
      <c r="RMA849" s="32"/>
      <c r="RMB849" s="32"/>
      <c r="RMC849" s="32"/>
      <c r="RMD849" s="32"/>
      <c r="RME849" s="32"/>
      <c r="RMF849" s="32"/>
      <c r="RMG849" s="32"/>
      <c r="RMH849" s="32"/>
      <c r="RMI849" s="32"/>
      <c r="RMJ849" s="32"/>
      <c r="RMK849" s="32"/>
      <c r="RML849" s="32"/>
      <c r="RMM849" s="32"/>
      <c r="RMN849" s="32"/>
      <c r="RMO849" s="32"/>
      <c r="RMP849" s="32"/>
      <c r="RMQ849" s="32"/>
      <c r="RMR849" s="32"/>
      <c r="RMS849" s="32"/>
      <c r="RMT849" s="32"/>
      <c r="RMU849" s="32"/>
      <c r="RMV849" s="32"/>
      <c r="RMW849" s="32"/>
      <c r="RMX849" s="32"/>
      <c r="RMY849" s="32"/>
      <c r="RMZ849" s="32"/>
      <c r="RNA849" s="32"/>
      <c r="RNB849" s="32"/>
      <c r="RNC849" s="32"/>
      <c r="RND849" s="32"/>
      <c r="RNE849" s="32"/>
      <c r="RNF849" s="32"/>
      <c r="RNG849" s="32"/>
      <c r="RNH849" s="32"/>
      <c r="RNI849" s="32"/>
      <c r="RNJ849" s="32"/>
      <c r="RNK849" s="32"/>
      <c r="RNL849" s="32"/>
      <c r="RNM849" s="32"/>
      <c r="RNN849" s="32"/>
      <c r="RNO849" s="32"/>
      <c r="RNP849" s="32"/>
      <c r="RNQ849" s="32"/>
      <c r="RNR849" s="32"/>
      <c r="RNS849" s="32"/>
      <c r="RNT849" s="32"/>
      <c r="RNU849" s="32"/>
      <c r="RNV849" s="32"/>
      <c r="RNW849" s="32"/>
      <c r="RNX849" s="32"/>
      <c r="RNY849" s="32"/>
      <c r="RNZ849" s="32"/>
      <c r="ROA849" s="32"/>
      <c r="ROB849" s="32"/>
      <c r="ROC849" s="32"/>
      <c r="ROD849" s="32"/>
      <c r="ROE849" s="32"/>
      <c r="ROF849" s="32"/>
      <c r="ROG849" s="32"/>
      <c r="ROH849" s="32"/>
      <c r="ROI849" s="32"/>
      <c r="ROJ849" s="32"/>
      <c r="ROK849" s="32"/>
      <c r="ROL849" s="32"/>
      <c r="ROM849" s="32"/>
      <c r="RON849" s="32"/>
      <c r="ROO849" s="32"/>
      <c r="ROP849" s="32"/>
      <c r="ROQ849" s="32"/>
      <c r="ROR849" s="32"/>
      <c r="ROS849" s="32"/>
      <c r="ROT849" s="32"/>
      <c r="ROU849" s="32"/>
      <c r="ROV849" s="32"/>
      <c r="ROW849" s="32"/>
      <c r="ROX849" s="32"/>
      <c r="ROY849" s="32"/>
      <c r="ROZ849" s="32"/>
      <c r="RPA849" s="32"/>
      <c r="RPB849" s="32"/>
      <c r="RPC849" s="32"/>
      <c r="RPD849" s="32"/>
      <c r="RPE849" s="32"/>
      <c r="RPF849" s="32"/>
      <c r="RPG849" s="32"/>
      <c r="RPH849" s="32"/>
      <c r="RPI849" s="32"/>
      <c r="RPJ849" s="32"/>
      <c r="RPK849" s="32"/>
      <c r="RPL849" s="32"/>
      <c r="RPM849" s="32"/>
      <c r="RPN849" s="32"/>
      <c r="RPO849" s="32"/>
      <c r="RPP849" s="32"/>
      <c r="RPQ849" s="32"/>
      <c r="RPR849" s="32"/>
      <c r="RPS849" s="32"/>
      <c r="RPT849" s="32"/>
      <c r="RPU849" s="32"/>
      <c r="RPV849" s="32"/>
      <c r="RPW849" s="32"/>
      <c r="RPX849" s="32"/>
      <c r="RPY849" s="32"/>
      <c r="RPZ849" s="32"/>
      <c r="RQA849" s="32"/>
      <c r="RQB849" s="32"/>
      <c r="RQC849" s="32"/>
      <c r="RQD849" s="32"/>
      <c r="RQE849" s="32"/>
      <c r="RQF849" s="32"/>
      <c r="RQG849" s="32"/>
      <c r="RQH849" s="32"/>
      <c r="RQI849" s="32"/>
      <c r="RQJ849" s="32"/>
      <c r="RQK849" s="32"/>
      <c r="RQL849" s="32"/>
      <c r="RQM849" s="32"/>
      <c r="RQN849" s="32"/>
      <c r="RQO849" s="32"/>
      <c r="RQP849" s="32"/>
      <c r="RQQ849" s="32"/>
      <c r="RQR849" s="32"/>
      <c r="RQS849" s="32"/>
      <c r="RQT849" s="32"/>
      <c r="RQU849" s="32"/>
      <c r="RQV849" s="32"/>
      <c r="RQW849" s="32"/>
      <c r="RQX849" s="32"/>
      <c r="RQY849" s="32"/>
      <c r="RQZ849" s="32"/>
      <c r="RRA849" s="32"/>
      <c r="RRB849" s="32"/>
      <c r="RRC849" s="32"/>
      <c r="RRD849" s="32"/>
      <c r="RRE849" s="32"/>
      <c r="RRF849" s="32"/>
      <c r="RRG849" s="32"/>
      <c r="RRH849" s="32"/>
      <c r="RRI849" s="32"/>
      <c r="RRJ849" s="32"/>
      <c r="RRK849" s="32"/>
      <c r="RRL849" s="32"/>
      <c r="RRM849" s="32"/>
      <c r="RRN849" s="32"/>
      <c r="RRO849" s="32"/>
      <c r="RRP849" s="32"/>
      <c r="RRQ849" s="32"/>
      <c r="RRR849" s="32"/>
      <c r="RRS849" s="32"/>
      <c r="RRT849" s="32"/>
      <c r="RRU849" s="32"/>
      <c r="RRV849" s="32"/>
      <c r="RRW849" s="32"/>
      <c r="RRX849" s="32"/>
      <c r="RRY849" s="32"/>
      <c r="RRZ849" s="32"/>
      <c r="RSA849" s="32"/>
      <c r="RSB849" s="32"/>
      <c r="RSC849" s="32"/>
      <c r="RSD849" s="32"/>
      <c r="RSE849" s="32"/>
      <c r="RSF849" s="32"/>
      <c r="RSG849" s="32"/>
      <c r="RSH849" s="32"/>
      <c r="RSI849" s="32"/>
      <c r="RSJ849" s="32"/>
      <c r="RSK849" s="32"/>
      <c r="RSL849" s="32"/>
      <c r="RSM849" s="32"/>
      <c r="RSN849" s="32"/>
      <c r="RSO849" s="32"/>
      <c r="RSP849" s="32"/>
      <c r="RSQ849" s="32"/>
      <c r="RSR849" s="32"/>
      <c r="RSS849" s="32"/>
      <c r="RST849" s="32"/>
      <c r="RSU849" s="32"/>
      <c r="RSV849" s="32"/>
      <c r="RSW849" s="32"/>
      <c r="RSX849" s="32"/>
      <c r="RSY849" s="32"/>
      <c r="RSZ849" s="32"/>
      <c r="RTA849" s="32"/>
      <c r="RTB849" s="32"/>
      <c r="RTC849" s="32"/>
      <c r="RTD849" s="32"/>
      <c r="RTE849" s="32"/>
      <c r="RTF849" s="32"/>
      <c r="RTG849" s="32"/>
      <c r="RTH849" s="32"/>
      <c r="RTI849" s="32"/>
      <c r="RTJ849" s="32"/>
      <c r="RTK849" s="32"/>
      <c r="RTL849" s="32"/>
      <c r="RTM849" s="32"/>
      <c r="RTN849" s="32"/>
      <c r="RTO849" s="32"/>
      <c r="RTP849" s="32"/>
      <c r="RTQ849" s="32"/>
      <c r="RTR849" s="32"/>
      <c r="RTS849" s="32"/>
      <c r="RTT849" s="32"/>
      <c r="RTU849" s="32"/>
      <c r="RTV849" s="32"/>
      <c r="RTW849" s="32"/>
      <c r="RTX849" s="32"/>
      <c r="RTY849" s="32"/>
      <c r="RTZ849" s="32"/>
      <c r="RUA849" s="32"/>
      <c r="RUB849" s="32"/>
      <c r="RUC849" s="32"/>
      <c r="RUD849" s="32"/>
      <c r="RUE849" s="32"/>
      <c r="RUF849" s="32"/>
      <c r="RUG849" s="32"/>
      <c r="RUH849" s="32"/>
      <c r="RUI849" s="32"/>
      <c r="RUJ849" s="32"/>
      <c r="RUK849" s="32"/>
      <c r="RUL849" s="32"/>
      <c r="RUM849" s="32"/>
      <c r="RUN849" s="32"/>
      <c r="RUO849" s="32"/>
      <c r="RUP849" s="32"/>
      <c r="RUQ849" s="32"/>
      <c r="RUR849" s="32"/>
      <c r="RUS849" s="32"/>
      <c r="RUT849" s="32"/>
      <c r="RUU849" s="32"/>
      <c r="RUV849" s="32"/>
      <c r="RUW849" s="32"/>
      <c r="RUX849" s="32"/>
      <c r="RUY849" s="32"/>
      <c r="RUZ849" s="32"/>
      <c r="RVA849" s="32"/>
      <c r="RVB849" s="32"/>
      <c r="RVC849" s="32"/>
      <c r="RVD849" s="32"/>
      <c r="RVE849" s="32"/>
      <c r="RVF849" s="32"/>
      <c r="RVG849" s="32"/>
      <c r="RVH849" s="32"/>
      <c r="RVI849" s="32"/>
      <c r="RVJ849" s="32"/>
      <c r="RVK849" s="32"/>
      <c r="RVL849" s="32"/>
      <c r="RVM849" s="32"/>
      <c r="RVN849" s="32"/>
      <c r="RVO849" s="32"/>
      <c r="RVP849" s="32"/>
      <c r="RVQ849" s="32"/>
      <c r="RVR849" s="32"/>
      <c r="RVS849" s="32"/>
      <c r="RVT849" s="32"/>
      <c r="RVU849" s="32"/>
      <c r="RVV849" s="32"/>
      <c r="RVW849" s="32"/>
      <c r="RVX849" s="32"/>
      <c r="RVY849" s="32"/>
      <c r="RVZ849" s="32"/>
      <c r="RWA849" s="32"/>
      <c r="RWB849" s="32"/>
      <c r="RWC849" s="32"/>
      <c r="RWD849" s="32"/>
      <c r="RWE849" s="32"/>
      <c r="RWF849" s="32"/>
      <c r="RWG849" s="32"/>
      <c r="RWH849" s="32"/>
      <c r="RWI849" s="32"/>
      <c r="RWJ849" s="32"/>
      <c r="RWK849" s="32"/>
      <c r="RWL849" s="32"/>
      <c r="RWM849" s="32"/>
      <c r="RWN849" s="32"/>
      <c r="RWO849" s="32"/>
      <c r="RWP849" s="32"/>
      <c r="RWQ849" s="32"/>
      <c r="RWR849" s="32"/>
      <c r="RWS849" s="32"/>
      <c r="RWT849" s="32"/>
      <c r="RWU849" s="32"/>
      <c r="RWV849" s="32"/>
      <c r="RWW849" s="32"/>
      <c r="RWX849" s="32"/>
      <c r="RWY849" s="32"/>
      <c r="RWZ849" s="32"/>
      <c r="RXA849" s="32"/>
      <c r="RXB849" s="32"/>
      <c r="RXC849" s="32"/>
      <c r="RXD849" s="32"/>
      <c r="RXE849" s="32"/>
      <c r="RXF849" s="32"/>
      <c r="RXG849" s="32"/>
      <c r="RXH849" s="32"/>
      <c r="RXI849" s="32"/>
      <c r="RXJ849" s="32"/>
      <c r="RXK849" s="32"/>
      <c r="RXL849" s="32"/>
      <c r="RXM849" s="32"/>
      <c r="RXN849" s="32"/>
      <c r="RXO849" s="32"/>
      <c r="RXP849" s="32"/>
      <c r="RXQ849" s="32"/>
      <c r="RXR849" s="32"/>
      <c r="RXS849" s="32"/>
      <c r="RXT849" s="32"/>
      <c r="RXU849" s="32"/>
      <c r="RXV849" s="32"/>
      <c r="RXW849" s="32"/>
      <c r="RXX849" s="32"/>
      <c r="RXY849" s="32"/>
      <c r="RXZ849" s="32"/>
      <c r="RYA849" s="32"/>
      <c r="RYB849" s="32"/>
      <c r="RYC849" s="32"/>
      <c r="RYD849" s="32"/>
      <c r="RYE849" s="32"/>
      <c r="RYF849" s="32"/>
      <c r="RYG849" s="32"/>
      <c r="RYH849" s="32"/>
      <c r="RYI849" s="32"/>
      <c r="RYJ849" s="32"/>
      <c r="RYK849" s="32"/>
      <c r="RYL849" s="32"/>
      <c r="RYM849" s="32"/>
      <c r="RYN849" s="32"/>
      <c r="RYO849" s="32"/>
      <c r="RYP849" s="32"/>
      <c r="RYQ849" s="32"/>
      <c r="RYR849" s="32"/>
      <c r="RYS849" s="32"/>
      <c r="RYT849" s="32"/>
      <c r="RYU849" s="32"/>
      <c r="RYV849" s="32"/>
      <c r="RYW849" s="32"/>
      <c r="RYX849" s="32"/>
      <c r="RYY849" s="32"/>
      <c r="RYZ849" s="32"/>
      <c r="RZA849" s="32"/>
      <c r="RZB849" s="32"/>
      <c r="RZC849" s="32"/>
      <c r="RZD849" s="32"/>
      <c r="RZE849" s="32"/>
      <c r="RZF849" s="32"/>
      <c r="RZG849" s="32"/>
      <c r="RZH849" s="32"/>
      <c r="RZI849" s="32"/>
      <c r="RZJ849" s="32"/>
      <c r="RZK849" s="32"/>
      <c r="RZL849" s="32"/>
      <c r="RZM849" s="32"/>
      <c r="RZN849" s="32"/>
      <c r="RZO849" s="32"/>
      <c r="RZP849" s="32"/>
      <c r="RZQ849" s="32"/>
      <c r="RZR849" s="32"/>
      <c r="RZS849" s="32"/>
      <c r="RZT849" s="32"/>
      <c r="RZU849" s="32"/>
      <c r="RZV849" s="32"/>
      <c r="RZW849" s="32"/>
      <c r="RZX849" s="32"/>
      <c r="RZY849" s="32"/>
      <c r="RZZ849" s="32"/>
      <c r="SAA849" s="32"/>
      <c r="SAB849" s="32"/>
      <c r="SAC849" s="32"/>
      <c r="SAD849" s="32"/>
      <c r="SAE849" s="32"/>
      <c r="SAF849" s="32"/>
      <c r="SAG849" s="32"/>
      <c r="SAH849" s="32"/>
      <c r="SAI849" s="32"/>
      <c r="SAJ849" s="32"/>
      <c r="SAK849" s="32"/>
      <c r="SAL849" s="32"/>
      <c r="SAM849" s="32"/>
      <c r="SAN849" s="32"/>
      <c r="SAO849" s="32"/>
      <c r="SAP849" s="32"/>
      <c r="SAQ849" s="32"/>
      <c r="SAR849" s="32"/>
      <c r="SAS849" s="32"/>
      <c r="SAT849" s="32"/>
      <c r="SAU849" s="32"/>
      <c r="SAV849" s="32"/>
      <c r="SAW849" s="32"/>
      <c r="SAX849" s="32"/>
      <c r="SAY849" s="32"/>
      <c r="SAZ849" s="32"/>
      <c r="SBA849" s="32"/>
      <c r="SBB849" s="32"/>
      <c r="SBC849" s="32"/>
      <c r="SBD849" s="32"/>
      <c r="SBE849" s="32"/>
      <c r="SBF849" s="32"/>
      <c r="SBG849" s="32"/>
      <c r="SBH849" s="32"/>
      <c r="SBI849" s="32"/>
      <c r="SBJ849" s="32"/>
      <c r="SBK849" s="32"/>
      <c r="SBL849" s="32"/>
      <c r="SBM849" s="32"/>
      <c r="SBN849" s="32"/>
      <c r="SBO849" s="32"/>
      <c r="SBP849" s="32"/>
      <c r="SBQ849" s="32"/>
      <c r="SBR849" s="32"/>
      <c r="SBS849" s="32"/>
      <c r="SBT849" s="32"/>
      <c r="SBU849" s="32"/>
      <c r="SBV849" s="32"/>
      <c r="SBW849" s="32"/>
      <c r="SBX849" s="32"/>
      <c r="SBY849" s="32"/>
      <c r="SBZ849" s="32"/>
      <c r="SCA849" s="32"/>
      <c r="SCB849" s="32"/>
      <c r="SCC849" s="32"/>
      <c r="SCD849" s="32"/>
      <c r="SCE849" s="32"/>
      <c r="SCF849" s="32"/>
      <c r="SCG849" s="32"/>
      <c r="SCH849" s="32"/>
      <c r="SCI849" s="32"/>
      <c r="SCJ849" s="32"/>
      <c r="SCK849" s="32"/>
      <c r="SCL849" s="32"/>
      <c r="SCM849" s="32"/>
      <c r="SCN849" s="32"/>
      <c r="SCO849" s="32"/>
      <c r="SCP849" s="32"/>
      <c r="SCQ849" s="32"/>
      <c r="SCR849" s="32"/>
      <c r="SCS849" s="32"/>
      <c r="SCT849" s="32"/>
      <c r="SCU849" s="32"/>
      <c r="SCV849" s="32"/>
      <c r="SCW849" s="32"/>
      <c r="SCX849" s="32"/>
      <c r="SCY849" s="32"/>
      <c r="SCZ849" s="32"/>
      <c r="SDA849" s="32"/>
      <c r="SDB849" s="32"/>
      <c r="SDC849" s="32"/>
      <c r="SDD849" s="32"/>
      <c r="SDE849" s="32"/>
      <c r="SDF849" s="32"/>
      <c r="SDG849" s="32"/>
      <c r="SDH849" s="32"/>
      <c r="SDI849" s="32"/>
      <c r="SDJ849" s="32"/>
      <c r="SDK849" s="32"/>
      <c r="SDL849" s="32"/>
      <c r="SDM849" s="32"/>
      <c r="SDN849" s="32"/>
      <c r="SDO849" s="32"/>
      <c r="SDP849" s="32"/>
      <c r="SDQ849" s="32"/>
      <c r="SDR849" s="32"/>
      <c r="SDS849" s="32"/>
      <c r="SDT849" s="32"/>
      <c r="SDU849" s="32"/>
      <c r="SDV849" s="32"/>
      <c r="SDW849" s="32"/>
      <c r="SDX849" s="32"/>
      <c r="SDY849" s="32"/>
      <c r="SDZ849" s="32"/>
      <c r="SEA849" s="32"/>
      <c r="SEB849" s="32"/>
      <c r="SEC849" s="32"/>
      <c r="SED849" s="32"/>
      <c r="SEE849" s="32"/>
      <c r="SEF849" s="32"/>
      <c r="SEG849" s="32"/>
      <c r="SEH849" s="32"/>
      <c r="SEI849" s="32"/>
      <c r="SEJ849" s="32"/>
      <c r="SEK849" s="32"/>
      <c r="SEL849" s="32"/>
      <c r="SEM849" s="32"/>
      <c r="SEN849" s="32"/>
      <c r="SEO849" s="32"/>
      <c r="SEP849" s="32"/>
      <c r="SEQ849" s="32"/>
      <c r="SER849" s="32"/>
      <c r="SES849" s="32"/>
      <c r="SET849" s="32"/>
      <c r="SEU849" s="32"/>
      <c r="SEV849" s="32"/>
      <c r="SEW849" s="32"/>
      <c r="SEX849" s="32"/>
      <c r="SEY849" s="32"/>
      <c r="SEZ849" s="32"/>
      <c r="SFA849" s="32"/>
      <c r="SFB849" s="32"/>
      <c r="SFC849" s="32"/>
      <c r="SFD849" s="32"/>
      <c r="SFE849" s="32"/>
      <c r="SFF849" s="32"/>
      <c r="SFG849" s="32"/>
      <c r="SFH849" s="32"/>
      <c r="SFI849" s="32"/>
      <c r="SFJ849" s="32"/>
      <c r="SFK849" s="32"/>
      <c r="SFL849" s="32"/>
      <c r="SFM849" s="32"/>
      <c r="SFN849" s="32"/>
      <c r="SFO849" s="32"/>
      <c r="SFP849" s="32"/>
      <c r="SFQ849" s="32"/>
      <c r="SFR849" s="32"/>
      <c r="SFS849" s="32"/>
      <c r="SFT849" s="32"/>
      <c r="SFU849" s="32"/>
      <c r="SFV849" s="32"/>
      <c r="SFW849" s="32"/>
      <c r="SFX849" s="32"/>
      <c r="SFY849" s="32"/>
      <c r="SFZ849" s="32"/>
      <c r="SGA849" s="32"/>
      <c r="SGB849" s="32"/>
      <c r="SGC849" s="32"/>
      <c r="SGD849" s="32"/>
      <c r="SGE849" s="32"/>
      <c r="SGF849" s="32"/>
      <c r="SGG849" s="32"/>
      <c r="SGH849" s="32"/>
      <c r="SGI849" s="32"/>
      <c r="SGJ849" s="32"/>
      <c r="SGK849" s="32"/>
      <c r="SGL849" s="32"/>
      <c r="SGM849" s="32"/>
      <c r="SGN849" s="32"/>
      <c r="SGO849" s="32"/>
      <c r="SGP849" s="32"/>
      <c r="SGQ849" s="32"/>
      <c r="SGR849" s="32"/>
      <c r="SGS849" s="32"/>
      <c r="SGT849" s="32"/>
      <c r="SGU849" s="32"/>
      <c r="SGV849" s="32"/>
      <c r="SGW849" s="32"/>
      <c r="SGX849" s="32"/>
      <c r="SGY849" s="32"/>
      <c r="SGZ849" s="32"/>
      <c r="SHA849" s="32"/>
      <c r="SHB849" s="32"/>
      <c r="SHC849" s="32"/>
      <c r="SHD849" s="32"/>
      <c r="SHE849" s="32"/>
      <c r="SHF849" s="32"/>
      <c r="SHG849" s="32"/>
      <c r="SHH849" s="32"/>
      <c r="SHI849" s="32"/>
      <c r="SHJ849" s="32"/>
      <c r="SHK849" s="32"/>
      <c r="SHL849" s="32"/>
      <c r="SHM849" s="32"/>
      <c r="SHN849" s="32"/>
      <c r="SHO849" s="32"/>
      <c r="SHP849" s="32"/>
      <c r="SHQ849" s="32"/>
      <c r="SHR849" s="32"/>
      <c r="SHS849" s="32"/>
      <c r="SHT849" s="32"/>
      <c r="SHU849" s="32"/>
      <c r="SHV849" s="32"/>
      <c r="SHW849" s="32"/>
      <c r="SHX849" s="32"/>
      <c r="SHY849" s="32"/>
      <c r="SHZ849" s="32"/>
      <c r="SIA849" s="32"/>
      <c r="SIB849" s="32"/>
      <c r="SIC849" s="32"/>
      <c r="SID849" s="32"/>
      <c r="SIE849" s="32"/>
      <c r="SIF849" s="32"/>
      <c r="SIG849" s="32"/>
      <c r="SIH849" s="32"/>
      <c r="SII849" s="32"/>
      <c r="SIJ849" s="32"/>
      <c r="SIK849" s="32"/>
      <c r="SIL849" s="32"/>
      <c r="SIM849" s="32"/>
      <c r="SIN849" s="32"/>
      <c r="SIO849" s="32"/>
      <c r="SIP849" s="32"/>
      <c r="SIQ849" s="32"/>
      <c r="SIR849" s="32"/>
      <c r="SIS849" s="32"/>
      <c r="SIT849" s="32"/>
      <c r="SIU849" s="32"/>
      <c r="SIV849" s="32"/>
      <c r="SIW849" s="32"/>
      <c r="SIX849" s="32"/>
      <c r="SIY849" s="32"/>
      <c r="SIZ849" s="32"/>
      <c r="SJA849" s="32"/>
      <c r="SJB849" s="32"/>
      <c r="SJC849" s="32"/>
      <c r="SJD849" s="32"/>
      <c r="SJE849" s="32"/>
      <c r="SJF849" s="32"/>
      <c r="SJG849" s="32"/>
      <c r="SJH849" s="32"/>
      <c r="SJI849" s="32"/>
      <c r="SJJ849" s="32"/>
      <c r="SJK849" s="32"/>
      <c r="SJL849" s="32"/>
      <c r="SJM849" s="32"/>
      <c r="SJN849" s="32"/>
      <c r="SJO849" s="32"/>
      <c r="SJP849" s="32"/>
      <c r="SJQ849" s="32"/>
      <c r="SJR849" s="32"/>
      <c r="SJS849" s="32"/>
      <c r="SJT849" s="32"/>
      <c r="SJU849" s="32"/>
      <c r="SJV849" s="32"/>
      <c r="SJW849" s="32"/>
      <c r="SJX849" s="32"/>
      <c r="SJY849" s="32"/>
      <c r="SJZ849" s="32"/>
      <c r="SKA849" s="32"/>
      <c r="SKB849" s="32"/>
      <c r="SKC849" s="32"/>
      <c r="SKD849" s="32"/>
      <c r="SKE849" s="32"/>
      <c r="SKF849" s="32"/>
      <c r="SKG849" s="32"/>
      <c r="SKH849" s="32"/>
      <c r="SKI849" s="32"/>
      <c r="SKJ849" s="32"/>
      <c r="SKK849" s="32"/>
      <c r="SKL849" s="32"/>
      <c r="SKM849" s="32"/>
      <c r="SKN849" s="32"/>
      <c r="SKO849" s="32"/>
      <c r="SKP849" s="32"/>
      <c r="SKQ849" s="32"/>
      <c r="SKR849" s="32"/>
      <c r="SKS849" s="32"/>
      <c r="SKT849" s="32"/>
      <c r="SKU849" s="32"/>
      <c r="SKV849" s="32"/>
      <c r="SKW849" s="32"/>
      <c r="SKX849" s="32"/>
      <c r="SKY849" s="32"/>
      <c r="SKZ849" s="32"/>
      <c r="SLA849" s="32"/>
      <c r="SLB849" s="32"/>
      <c r="SLC849" s="32"/>
      <c r="SLD849" s="32"/>
      <c r="SLE849" s="32"/>
      <c r="SLF849" s="32"/>
      <c r="SLG849" s="32"/>
      <c r="SLH849" s="32"/>
      <c r="SLI849" s="32"/>
      <c r="SLJ849" s="32"/>
      <c r="SLK849" s="32"/>
      <c r="SLL849" s="32"/>
      <c r="SLM849" s="32"/>
      <c r="SLN849" s="32"/>
      <c r="SLO849" s="32"/>
      <c r="SLP849" s="32"/>
      <c r="SLQ849" s="32"/>
      <c r="SLR849" s="32"/>
      <c r="SLS849" s="32"/>
      <c r="SLT849" s="32"/>
      <c r="SLU849" s="32"/>
      <c r="SLV849" s="32"/>
      <c r="SLW849" s="32"/>
      <c r="SLX849" s="32"/>
      <c r="SLY849" s="32"/>
      <c r="SLZ849" s="32"/>
      <c r="SMA849" s="32"/>
      <c r="SMB849" s="32"/>
      <c r="SMC849" s="32"/>
      <c r="SMD849" s="32"/>
      <c r="SME849" s="32"/>
      <c r="SMF849" s="32"/>
      <c r="SMG849" s="32"/>
      <c r="SMH849" s="32"/>
      <c r="SMI849" s="32"/>
      <c r="SMJ849" s="32"/>
      <c r="SMK849" s="32"/>
      <c r="SML849" s="32"/>
      <c r="SMM849" s="32"/>
      <c r="SMN849" s="32"/>
      <c r="SMO849" s="32"/>
      <c r="SMP849" s="32"/>
      <c r="SMQ849" s="32"/>
      <c r="SMR849" s="32"/>
      <c r="SMS849" s="32"/>
      <c r="SMT849" s="32"/>
      <c r="SMU849" s="32"/>
      <c r="SMV849" s="32"/>
      <c r="SMW849" s="32"/>
      <c r="SMX849" s="32"/>
      <c r="SMY849" s="32"/>
      <c r="SMZ849" s="32"/>
      <c r="SNA849" s="32"/>
      <c r="SNB849" s="32"/>
      <c r="SNC849" s="32"/>
      <c r="SND849" s="32"/>
      <c r="SNE849" s="32"/>
      <c r="SNF849" s="32"/>
      <c r="SNG849" s="32"/>
      <c r="SNH849" s="32"/>
      <c r="SNI849" s="32"/>
      <c r="SNJ849" s="32"/>
      <c r="SNK849" s="32"/>
      <c r="SNL849" s="32"/>
      <c r="SNM849" s="32"/>
      <c r="SNN849" s="32"/>
      <c r="SNO849" s="32"/>
      <c r="SNP849" s="32"/>
      <c r="SNQ849" s="32"/>
      <c r="SNR849" s="32"/>
      <c r="SNS849" s="32"/>
      <c r="SNT849" s="32"/>
      <c r="SNU849" s="32"/>
      <c r="SNV849" s="32"/>
      <c r="SNW849" s="32"/>
      <c r="SNX849" s="32"/>
      <c r="SNY849" s="32"/>
      <c r="SNZ849" s="32"/>
      <c r="SOA849" s="32"/>
      <c r="SOB849" s="32"/>
      <c r="SOC849" s="32"/>
      <c r="SOD849" s="32"/>
      <c r="SOE849" s="32"/>
      <c r="SOF849" s="32"/>
      <c r="SOG849" s="32"/>
      <c r="SOH849" s="32"/>
      <c r="SOI849" s="32"/>
      <c r="SOJ849" s="32"/>
      <c r="SOK849" s="32"/>
      <c r="SOL849" s="32"/>
      <c r="SOM849" s="32"/>
      <c r="SON849" s="32"/>
      <c r="SOO849" s="32"/>
      <c r="SOP849" s="32"/>
      <c r="SOQ849" s="32"/>
      <c r="SOR849" s="32"/>
      <c r="SOS849" s="32"/>
      <c r="SOT849" s="32"/>
      <c r="SOU849" s="32"/>
      <c r="SOV849" s="32"/>
      <c r="SOW849" s="32"/>
      <c r="SOX849" s="32"/>
      <c r="SOY849" s="32"/>
      <c r="SOZ849" s="32"/>
      <c r="SPA849" s="32"/>
      <c r="SPB849" s="32"/>
      <c r="SPC849" s="32"/>
      <c r="SPD849" s="32"/>
      <c r="SPE849" s="32"/>
      <c r="SPF849" s="32"/>
      <c r="SPG849" s="32"/>
      <c r="SPH849" s="32"/>
      <c r="SPI849" s="32"/>
      <c r="SPJ849" s="32"/>
      <c r="SPK849" s="32"/>
      <c r="SPL849" s="32"/>
      <c r="SPM849" s="32"/>
      <c r="SPN849" s="32"/>
      <c r="SPO849" s="32"/>
      <c r="SPP849" s="32"/>
      <c r="SPQ849" s="32"/>
      <c r="SPR849" s="32"/>
      <c r="SPS849" s="32"/>
      <c r="SPT849" s="32"/>
      <c r="SPU849" s="32"/>
      <c r="SPV849" s="32"/>
      <c r="SPW849" s="32"/>
      <c r="SPX849" s="32"/>
      <c r="SPY849" s="32"/>
      <c r="SPZ849" s="32"/>
      <c r="SQA849" s="32"/>
      <c r="SQB849" s="32"/>
      <c r="SQC849" s="32"/>
      <c r="SQD849" s="32"/>
      <c r="SQE849" s="32"/>
      <c r="SQF849" s="32"/>
      <c r="SQG849" s="32"/>
      <c r="SQH849" s="32"/>
      <c r="SQI849" s="32"/>
      <c r="SQJ849" s="32"/>
      <c r="SQK849" s="32"/>
      <c r="SQL849" s="32"/>
      <c r="SQM849" s="32"/>
      <c r="SQN849" s="32"/>
      <c r="SQO849" s="32"/>
      <c r="SQP849" s="32"/>
      <c r="SQQ849" s="32"/>
      <c r="SQR849" s="32"/>
      <c r="SQS849" s="32"/>
      <c r="SQT849" s="32"/>
      <c r="SQU849" s="32"/>
      <c r="SQV849" s="32"/>
      <c r="SQW849" s="32"/>
      <c r="SQX849" s="32"/>
      <c r="SQY849" s="32"/>
      <c r="SQZ849" s="32"/>
      <c r="SRA849" s="32"/>
      <c r="SRB849" s="32"/>
      <c r="SRC849" s="32"/>
      <c r="SRD849" s="32"/>
      <c r="SRE849" s="32"/>
      <c r="SRF849" s="32"/>
      <c r="SRG849" s="32"/>
      <c r="SRH849" s="32"/>
      <c r="SRI849" s="32"/>
      <c r="SRJ849" s="32"/>
      <c r="SRK849" s="32"/>
      <c r="SRL849" s="32"/>
      <c r="SRM849" s="32"/>
      <c r="SRN849" s="32"/>
      <c r="SRO849" s="32"/>
      <c r="SRP849" s="32"/>
      <c r="SRQ849" s="32"/>
      <c r="SRR849" s="32"/>
      <c r="SRS849" s="32"/>
      <c r="SRT849" s="32"/>
      <c r="SRU849" s="32"/>
      <c r="SRV849" s="32"/>
      <c r="SRW849" s="32"/>
      <c r="SRX849" s="32"/>
      <c r="SRY849" s="32"/>
      <c r="SRZ849" s="32"/>
      <c r="SSA849" s="32"/>
      <c r="SSB849" s="32"/>
      <c r="SSC849" s="32"/>
      <c r="SSD849" s="32"/>
      <c r="SSE849" s="32"/>
      <c r="SSF849" s="32"/>
      <c r="SSG849" s="32"/>
      <c r="SSH849" s="32"/>
      <c r="SSI849" s="32"/>
      <c r="SSJ849" s="32"/>
      <c r="SSK849" s="32"/>
      <c r="SSL849" s="32"/>
      <c r="SSM849" s="32"/>
      <c r="SSN849" s="32"/>
      <c r="SSO849" s="32"/>
      <c r="SSP849" s="32"/>
      <c r="SSQ849" s="32"/>
      <c r="SSR849" s="32"/>
      <c r="SSS849" s="32"/>
      <c r="SST849" s="32"/>
      <c r="SSU849" s="32"/>
      <c r="SSV849" s="32"/>
      <c r="SSW849" s="32"/>
      <c r="SSX849" s="32"/>
      <c r="SSY849" s="32"/>
      <c r="SSZ849" s="32"/>
      <c r="STA849" s="32"/>
      <c r="STB849" s="32"/>
      <c r="STC849" s="32"/>
      <c r="STD849" s="32"/>
      <c r="STE849" s="32"/>
      <c r="STF849" s="32"/>
      <c r="STG849" s="32"/>
      <c r="STH849" s="32"/>
      <c r="STI849" s="32"/>
      <c r="STJ849" s="32"/>
      <c r="STK849" s="32"/>
      <c r="STL849" s="32"/>
      <c r="STM849" s="32"/>
      <c r="STN849" s="32"/>
      <c r="STO849" s="32"/>
      <c r="STP849" s="32"/>
      <c r="STQ849" s="32"/>
      <c r="STR849" s="32"/>
      <c r="STS849" s="32"/>
      <c r="STT849" s="32"/>
      <c r="STU849" s="32"/>
      <c r="STV849" s="32"/>
      <c r="STW849" s="32"/>
      <c r="STX849" s="32"/>
      <c r="STY849" s="32"/>
      <c r="STZ849" s="32"/>
      <c r="SUA849" s="32"/>
      <c r="SUB849" s="32"/>
      <c r="SUC849" s="32"/>
      <c r="SUD849" s="32"/>
      <c r="SUE849" s="32"/>
      <c r="SUF849" s="32"/>
      <c r="SUG849" s="32"/>
      <c r="SUH849" s="32"/>
      <c r="SUI849" s="32"/>
      <c r="SUJ849" s="32"/>
      <c r="SUK849" s="32"/>
      <c r="SUL849" s="32"/>
      <c r="SUM849" s="32"/>
      <c r="SUN849" s="32"/>
      <c r="SUO849" s="32"/>
      <c r="SUP849" s="32"/>
      <c r="SUQ849" s="32"/>
      <c r="SUR849" s="32"/>
      <c r="SUS849" s="32"/>
      <c r="SUT849" s="32"/>
      <c r="SUU849" s="32"/>
      <c r="SUV849" s="32"/>
      <c r="SUW849" s="32"/>
      <c r="SUX849" s="32"/>
      <c r="SUY849" s="32"/>
      <c r="SUZ849" s="32"/>
      <c r="SVA849" s="32"/>
      <c r="SVB849" s="32"/>
      <c r="SVC849" s="32"/>
      <c r="SVD849" s="32"/>
      <c r="SVE849" s="32"/>
      <c r="SVF849" s="32"/>
      <c r="SVG849" s="32"/>
      <c r="SVH849" s="32"/>
      <c r="SVI849" s="32"/>
      <c r="SVJ849" s="32"/>
      <c r="SVK849" s="32"/>
      <c r="SVL849" s="32"/>
      <c r="SVM849" s="32"/>
      <c r="SVN849" s="32"/>
      <c r="SVO849" s="32"/>
      <c r="SVP849" s="32"/>
      <c r="SVQ849" s="32"/>
      <c r="SVR849" s="32"/>
      <c r="SVS849" s="32"/>
      <c r="SVT849" s="32"/>
      <c r="SVU849" s="32"/>
      <c r="SVV849" s="32"/>
      <c r="SVW849" s="32"/>
      <c r="SVX849" s="32"/>
      <c r="SVY849" s="32"/>
      <c r="SVZ849" s="32"/>
      <c r="SWA849" s="32"/>
      <c r="SWB849" s="32"/>
      <c r="SWC849" s="32"/>
      <c r="SWD849" s="32"/>
      <c r="SWE849" s="32"/>
      <c r="SWF849" s="32"/>
      <c r="SWG849" s="32"/>
      <c r="SWH849" s="32"/>
      <c r="SWI849" s="32"/>
      <c r="SWJ849" s="32"/>
      <c r="SWK849" s="32"/>
      <c r="SWL849" s="32"/>
      <c r="SWM849" s="32"/>
      <c r="SWN849" s="32"/>
      <c r="SWO849" s="32"/>
      <c r="SWP849" s="32"/>
      <c r="SWQ849" s="32"/>
      <c r="SWR849" s="32"/>
      <c r="SWS849" s="32"/>
      <c r="SWT849" s="32"/>
      <c r="SWU849" s="32"/>
      <c r="SWV849" s="32"/>
      <c r="SWW849" s="32"/>
      <c r="SWX849" s="32"/>
      <c r="SWY849" s="32"/>
      <c r="SWZ849" s="32"/>
      <c r="SXA849" s="32"/>
      <c r="SXB849" s="32"/>
      <c r="SXC849" s="32"/>
      <c r="SXD849" s="32"/>
      <c r="SXE849" s="32"/>
      <c r="SXF849" s="32"/>
      <c r="SXG849" s="32"/>
      <c r="SXH849" s="32"/>
      <c r="SXI849" s="32"/>
      <c r="SXJ849" s="32"/>
      <c r="SXK849" s="32"/>
      <c r="SXL849" s="32"/>
      <c r="SXM849" s="32"/>
      <c r="SXN849" s="32"/>
      <c r="SXO849" s="32"/>
      <c r="SXP849" s="32"/>
      <c r="SXQ849" s="32"/>
      <c r="SXR849" s="32"/>
      <c r="SXS849" s="32"/>
      <c r="SXT849" s="32"/>
      <c r="SXU849" s="32"/>
      <c r="SXV849" s="32"/>
      <c r="SXW849" s="32"/>
      <c r="SXX849" s="32"/>
      <c r="SXY849" s="32"/>
      <c r="SXZ849" s="32"/>
      <c r="SYA849" s="32"/>
      <c r="SYB849" s="32"/>
      <c r="SYC849" s="32"/>
      <c r="SYD849" s="32"/>
      <c r="SYE849" s="32"/>
      <c r="SYF849" s="32"/>
      <c r="SYG849" s="32"/>
      <c r="SYH849" s="32"/>
      <c r="SYI849" s="32"/>
      <c r="SYJ849" s="32"/>
      <c r="SYK849" s="32"/>
      <c r="SYL849" s="32"/>
      <c r="SYM849" s="32"/>
      <c r="SYN849" s="32"/>
      <c r="SYO849" s="32"/>
      <c r="SYP849" s="32"/>
      <c r="SYQ849" s="32"/>
      <c r="SYR849" s="32"/>
      <c r="SYS849" s="32"/>
      <c r="SYT849" s="32"/>
      <c r="SYU849" s="32"/>
      <c r="SYV849" s="32"/>
      <c r="SYW849" s="32"/>
      <c r="SYX849" s="32"/>
      <c r="SYY849" s="32"/>
      <c r="SYZ849" s="32"/>
      <c r="SZA849" s="32"/>
      <c r="SZB849" s="32"/>
      <c r="SZC849" s="32"/>
      <c r="SZD849" s="32"/>
      <c r="SZE849" s="32"/>
      <c r="SZF849" s="32"/>
      <c r="SZG849" s="32"/>
      <c r="SZH849" s="32"/>
      <c r="SZI849" s="32"/>
      <c r="SZJ849" s="32"/>
      <c r="SZK849" s="32"/>
      <c r="SZL849" s="32"/>
      <c r="SZM849" s="32"/>
      <c r="SZN849" s="32"/>
      <c r="SZO849" s="32"/>
      <c r="SZP849" s="32"/>
      <c r="SZQ849" s="32"/>
      <c r="SZR849" s="32"/>
      <c r="SZS849" s="32"/>
      <c r="SZT849" s="32"/>
      <c r="SZU849" s="32"/>
      <c r="SZV849" s="32"/>
      <c r="SZW849" s="32"/>
      <c r="SZX849" s="32"/>
      <c r="SZY849" s="32"/>
      <c r="SZZ849" s="32"/>
      <c r="TAA849" s="32"/>
      <c r="TAB849" s="32"/>
      <c r="TAC849" s="32"/>
      <c r="TAD849" s="32"/>
      <c r="TAE849" s="32"/>
      <c r="TAF849" s="32"/>
      <c r="TAG849" s="32"/>
      <c r="TAH849" s="32"/>
      <c r="TAI849" s="32"/>
      <c r="TAJ849" s="32"/>
      <c r="TAK849" s="32"/>
      <c r="TAL849" s="32"/>
      <c r="TAM849" s="32"/>
      <c r="TAN849" s="32"/>
      <c r="TAO849" s="32"/>
      <c r="TAP849" s="32"/>
      <c r="TAQ849" s="32"/>
      <c r="TAR849" s="32"/>
      <c r="TAS849" s="32"/>
      <c r="TAT849" s="32"/>
      <c r="TAU849" s="32"/>
      <c r="TAV849" s="32"/>
      <c r="TAW849" s="32"/>
      <c r="TAX849" s="32"/>
      <c r="TAY849" s="32"/>
      <c r="TAZ849" s="32"/>
      <c r="TBA849" s="32"/>
      <c r="TBB849" s="32"/>
      <c r="TBC849" s="32"/>
      <c r="TBD849" s="32"/>
      <c r="TBE849" s="32"/>
      <c r="TBF849" s="32"/>
      <c r="TBG849" s="32"/>
      <c r="TBH849" s="32"/>
      <c r="TBI849" s="32"/>
      <c r="TBJ849" s="32"/>
      <c r="TBK849" s="32"/>
      <c r="TBL849" s="32"/>
      <c r="TBM849" s="32"/>
      <c r="TBN849" s="32"/>
      <c r="TBO849" s="32"/>
      <c r="TBP849" s="32"/>
      <c r="TBQ849" s="32"/>
      <c r="TBR849" s="32"/>
      <c r="TBS849" s="32"/>
      <c r="TBT849" s="32"/>
      <c r="TBU849" s="32"/>
      <c r="TBV849" s="32"/>
      <c r="TBW849" s="32"/>
      <c r="TBX849" s="32"/>
      <c r="TBY849" s="32"/>
      <c r="TBZ849" s="32"/>
      <c r="TCA849" s="32"/>
      <c r="TCB849" s="32"/>
      <c r="TCC849" s="32"/>
      <c r="TCD849" s="32"/>
      <c r="TCE849" s="32"/>
      <c r="TCF849" s="32"/>
      <c r="TCG849" s="32"/>
      <c r="TCH849" s="32"/>
      <c r="TCI849" s="32"/>
      <c r="TCJ849" s="32"/>
      <c r="TCK849" s="32"/>
      <c r="TCL849" s="32"/>
      <c r="TCM849" s="32"/>
      <c r="TCN849" s="32"/>
      <c r="TCO849" s="32"/>
      <c r="TCP849" s="32"/>
      <c r="TCQ849" s="32"/>
      <c r="TCR849" s="32"/>
      <c r="TCS849" s="32"/>
      <c r="TCT849" s="32"/>
      <c r="TCU849" s="32"/>
      <c r="TCV849" s="32"/>
      <c r="TCW849" s="32"/>
      <c r="TCX849" s="32"/>
      <c r="TCY849" s="32"/>
      <c r="TCZ849" s="32"/>
      <c r="TDA849" s="32"/>
      <c r="TDB849" s="32"/>
      <c r="TDC849" s="32"/>
      <c r="TDD849" s="32"/>
      <c r="TDE849" s="32"/>
      <c r="TDF849" s="32"/>
      <c r="TDG849" s="32"/>
      <c r="TDH849" s="32"/>
      <c r="TDI849" s="32"/>
      <c r="TDJ849" s="32"/>
      <c r="TDK849" s="32"/>
      <c r="TDL849" s="32"/>
      <c r="TDM849" s="32"/>
      <c r="TDN849" s="32"/>
      <c r="TDO849" s="32"/>
      <c r="TDP849" s="32"/>
      <c r="TDQ849" s="32"/>
      <c r="TDR849" s="32"/>
      <c r="TDS849" s="32"/>
      <c r="TDT849" s="32"/>
      <c r="TDU849" s="32"/>
      <c r="TDV849" s="32"/>
      <c r="TDW849" s="32"/>
      <c r="TDX849" s="32"/>
      <c r="TDY849" s="32"/>
      <c r="TDZ849" s="32"/>
      <c r="TEA849" s="32"/>
      <c r="TEB849" s="32"/>
      <c r="TEC849" s="32"/>
      <c r="TED849" s="32"/>
      <c r="TEE849" s="32"/>
      <c r="TEF849" s="32"/>
      <c r="TEG849" s="32"/>
      <c r="TEH849" s="32"/>
      <c r="TEI849" s="32"/>
      <c r="TEJ849" s="32"/>
      <c r="TEK849" s="32"/>
      <c r="TEL849" s="32"/>
      <c r="TEM849" s="32"/>
      <c r="TEN849" s="32"/>
      <c r="TEO849" s="32"/>
      <c r="TEP849" s="32"/>
      <c r="TEQ849" s="32"/>
      <c r="TER849" s="32"/>
      <c r="TES849" s="32"/>
      <c r="TET849" s="32"/>
      <c r="TEU849" s="32"/>
      <c r="TEV849" s="32"/>
      <c r="TEW849" s="32"/>
      <c r="TEX849" s="32"/>
      <c r="TEY849" s="32"/>
      <c r="TEZ849" s="32"/>
      <c r="TFA849" s="32"/>
      <c r="TFB849" s="32"/>
      <c r="TFC849" s="32"/>
      <c r="TFD849" s="32"/>
      <c r="TFE849" s="32"/>
      <c r="TFF849" s="32"/>
      <c r="TFG849" s="32"/>
      <c r="TFH849" s="32"/>
      <c r="TFI849" s="32"/>
      <c r="TFJ849" s="32"/>
      <c r="TFK849" s="32"/>
      <c r="TFL849" s="32"/>
      <c r="TFM849" s="32"/>
      <c r="TFN849" s="32"/>
      <c r="TFO849" s="32"/>
      <c r="TFP849" s="32"/>
      <c r="TFQ849" s="32"/>
      <c r="TFR849" s="32"/>
      <c r="TFS849" s="32"/>
      <c r="TFT849" s="32"/>
      <c r="TFU849" s="32"/>
      <c r="TFV849" s="32"/>
      <c r="TFW849" s="32"/>
      <c r="TFX849" s="32"/>
      <c r="TFY849" s="32"/>
      <c r="TFZ849" s="32"/>
      <c r="TGA849" s="32"/>
      <c r="TGB849" s="32"/>
      <c r="TGC849" s="32"/>
      <c r="TGD849" s="32"/>
      <c r="TGE849" s="32"/>
      <c r="TGF849" s="32"/>
      <c r="TGG849" s="32"/>
      <c r="TGH849" s="32"/>
      <c r="TGI849" s="32"/>
      <c r="TGJ849" s="32"/>
      <c r="TGK849" s="32"/>
      <c r="TGL849" s="32"/>
      <c r="TGM849" s="32"/>
      <c r="TGN849" s="32"/>
      <c r="TGO849" s="32"/>
      <c r="TGP849" s="32"/>
      <c r="TGQ849" s="32"/>
      <c r="TGR849" s="32"/>
      <c r="TGS849" s="32"/>
      <c r="TGT849" s="32"/>
      <c r="TGU849" s="32"/>
      <c r="TGV849" s="32"/>
      <c r="TGW849" s="32"/>
      <c r="TGX849" s="32"/>
      <c r="TGY849" s="32"/>
      <c r="TGZ849" s="32"/>
      <c r="THA849" s="32"/>
      <c r="THB849" s="32"/>
      <c r="THC849" s="32"/>
      <c r="THD849" s="32"/>
      <c r="THE849" s="32"/>
      <c r="THF849" s="32"/>
      <c r="THG849" s="32"/>
      <c r="THH849" s="32"/>
      <c r="THI849" s="32"/>
      <c r="THJ849" s="32"/>
      <c r="THK849" s="32"/>
      <c r="THL849" s="32"/>
      <c r="THM849" s="32"/>
      <c r="THN849" s="32"/>
      <c r="THO849" s="32"/>
      <c r="THP849" s="32"/>
      <c r="THQ849" s="32"/>
      <c r="THR849" s="32"/>
      <c r="THS849" s="32"/>
      <c r="THT849" s="32"/>
      <c r="THU849" s="32"/>
      <c r="THV849" s="32"/>
      <c r="THW849" s="32"/>
      <c r="THX849" s="32"/>
      <c r="THY849" s="32"/>
      <c r="THZ849" s="32"/>
      <c r="TIA849" s="32"/>
      <c r="TIB849" s="32"/>
      <c r="TIC849" s="32"/>
      <c r="TID849" s="32"/>
      <c r="TIE849" s="32"/>
      <c r="TIF849" s="32"/>
      <c r="TIG849" s="32"/>
      <c r="TIH849" s="32"/>
      <c r="TII849" s="32"/>
      <c r="TIJ849" s="32"/>
      <c r="TIK849" s="32"/>
      <c r="TIL849" s="32"/>
      <c r="TIM849" s="32"/>
      <c r="TIN849" s="32"/>
      <c r="TIO849" s="32"/>
      <c r="TIP849" s="32"/>
      <c r="TIQ849" s="32"/>
      <c r="TIR849" s="32"/>
      <c r="TIS849" s="32"/>
      <c r="TIT849" s="32"/>
      <c r="TIU849" s="32"/>
      <c r="TIV849" s="32"/>
      <c r="TIW849" s="32"/>
      <c r="TIX849" s="32"/>
      <c r="TIY849" s="32"/>
      <c r="TIZ849" s="32"/>
      <c r="TJA849" s="32"/>
      <c r="TJB849" s="32"/>
      <c r="TJC849" s="32"/>
      <c r="TJD849" s="32"/>
      <c r="TJE849" s="32"/>
      <c r="TJF849" s="32"/>
      <c r="TJG849" s="32"/>
      <c r="TJH849" s="32"/>
      <c r="TJI849" s="32"/>
      <c r="TJJ849" s="32"/>
      <c r="TJK849" s="32"/>
      <c r="TJL849" s="32"/>
      <c r="TJM849" s="32"/>
      <c r="TJN849" s="32"/>
      <c r="TJO849" s="32"/>
      <c r="TJP849" s="32"/>
      <c r="TJQ849" s="32"/>
      <c r="TJR849" s="32"/>
      <c r="TJS849" s="32"/>
      <c r="TJT849" s="32"/>
      <c r="TJU849" s="32"/>
      <c r="TJV849" s="32"/>
      <c r="TJW849" s="32"/>
      <c r="TJX849" s="32"/>
      <c r="TJY849" s="32"/>
      <c r="TJZ849" s="32"/>
      <c r="TKA849" s="32"/>
      <c r="TKB849" s="32"/>
      <c r="TKC849" s="32"/>
      <c r="TKD849" s="32"/>
      <c r="TKE849" s="32"/>
      <c r="TKF849" s="32"/>
      <c r="TKG849" s="32"/>
      <c r="TKH849" s="32"/>
      <c r="TKI849" s="32"/>
      <c r="TKJ849" s="32"/>
      <c r="TKK849" s="32"/>
      <c r="TKL849" s="32"/>
      <c r="TKM849" s="32"/>
      <c r="TKN849" s="32"/>
      <c r="TKO849" s="32"/>
      <c r="TKP849" s="32"/>
      <c r="TKQ849" s="32"/>
      <c r="TKR849" s="32"/>
      <c r="TKS849" s="32"/>
      <c r="TKT849" s="32"/>
      <c r="TKU849" s="32"/>
      <c r="TKV849" s="32"/>
      <c r="TKW849" s="32"/>
      <c r="TKX849" s="32"/>
      <c r="TKY849" s="32"/>
      <c r="TKZ849" s="32"/>
      <c r="TLA849" s="32"/>
      <c r="TLB849" s="32"/>
      <c r="TLC849" s="32"/>
      <c r="TLD849" s="32"/>
      <c r="TLE849" s="32"/>
      <c r="TLF849" s="32"/>
      <c r="TLG849" s="32"/>
      <c r="TLH849" s="32"/>
      <c r="TLI849" s="32"/>
      <c r="TLJ849" s="32"/>
      <c r="TLK849" s="32"/>
      <c r="TLL849" s="32"/>
      <c r="TLM849" s="32"/>
      <c r="TLN849" s="32"/>
      <c r="TLO849" s="32"/>
      <c r="TLP849" s="32"/>
      <c r="TLQ849" s="32"/>
      <c r="TLR849" s="32"/>
      <c r="TLS849" s="32"/>
      <c r="TLT849" s="32"/>
      <c r="TLU849" s="32"/>
      <c r="TLV849" s="32"/>
      <c r="TLW849" s="32"/>
      <c r="TLX849" s="32"/>
      <c r="TLY849" s="32"/>
      <c r="TLZ849" s="32"/>
      <c r="TMA849" s="32"/>
      <c r="TMB849" s="32"/>
      <c r="TMC849" s="32"/>
      <c r="TMD849" s="32"/>
      <c r="TME849" s="32"/>
      <c r="TMF849" s="32"/>
      <c r="TMG849" s="32"/>
      <c r="TMH849" s="32"/>
      <c r="TMI849" s="32"/>
      <c r="TMJ849" s="32"/>
      <c r="TMK849" s="32"/>
      <c r="TML849" s="32"/>
      <c r="TMM849" s="32"/>
      <c r="TMN849" s="32"/>
      <c r="TMO849" s="32"/>
      <c r="TMP849" s="32"/>
      <c r="TMQ849" s="32"/>
      <c r="TMR849" s="32"/>
      <c r="TMS849" s="32"/>
      <c r="TMT849" s="32"/>
      <c r="TMU849" s="32"/>
      <c r="TMV849" s="32"/>
      <c r="TMW849" s="32"/>
      <c r="TMX849" s="32"/>
      <c r="TMY849" s="32"/>
      <c r="TMZ849" s="32"/>
      <c r="TNA849" s="32"/>
      <c r="TNB849" s="32"/>
      <c r="TNC849" s="32"/>
      <c r="TND849" s="32"/>
      <c r="TNE849" s="32"/>
      <c r="TNF849" s="32"/>
      <c r="TNG849" s="32"/>
      <c r="TNH849" s="32"/>
      <c r="TNI849" s="32"/>
      <c r="TNJ849" s="32"/>
      <c r="TNK849" s="32"/>
      <c r="TNL849" s="32"/>
      <c r="TNM849" s="32"/>
      <c r="TNN849" s="32"/>
      <c r="TNO849" s="32"/>
      <c r="TNP849" s="32"/>
      <c r="TNQ849" s="32"/>
      <c r="TNR849" s="32"/>
      <c r="TNS849" s="32"/>
      <c r="TNT849" s="32"/>
      <c r="TNU849" s="32"/>
      <c r="TNV849" s="32"/>
      <c r="TNW849" s="32"/>
      <c r="TNX849" s="32"/>
      <c r="TNY849" s="32"/>
      <c r="TNZ849" s="32"/>
      <c r="TOA849" s="32"/>
      <c r="TOB849" s="32"/>
      <c r="TOC849" s="32"/>
      <c r="TOD849" s="32"/>
      <c r="TOE849" s="32"/>
      <c r="TOF849" s="32"/>
      <c r="TOG849" s="32"/>
      <c r="TOH849" s="32"/>
      <c r="TOI849" s="32"/>
      <c r="TOJ849" s="32"/>
      <c r="TOK849" s="32"/>
      <c r="TOL849" s="32"/>
      <c r="TOM849" s="32"/>
      <c r="TON849" s="32"/>
      <c r="TOO849" s="32"/>
      <c r="TOP849" s="32"/>
      <c r="TOQ849" s="32"/>
      <c r="TOR849" s="32"/>
      <c r="TOS849" s="32"/>
      <c r="TOT849" s="32"/>
      <c r="TOU849" s="32"/>
      <c r="TOV849" s="32"/>
      <c r="TOW849" s="32"/>
      <c r="TOX849" s="32"/>
      <c r="TOY849" s="32"/>
      <c r="TOZ849" s="32"/>
      <c r="TPA849" s="32"/>
      <c r="TPB849" s="32"/>
      <c r="TPC849" s="32"/>
      <c r="TPD849" s="32"/>
      <c r="TPE849" s="32"/>
      <c r="TPF849" s="32"/>
      <c r="TPG849" s="32"/>
      <c r="TPH849" s="32"/>
      <c r="TPI849" s="32"/>
      <c r="TPJ849" s="32"/>
      <c r="TPK849" s="32"/>
      <c r="TPL849" s="32"/>
      <c r="TPM849" s="32"/>
      <c r="TPN849" s="32"/>
      <c r="TPO849" s="32"/>
      <c r="TPP849" s="32"/>
      <c r="TPQ849" s="32"/>
      <c r="TPR849" s="32"/>
      <c r="TPS849" s="32"/>
      <c r="TPT849" s="32"/>
      <c r="TPU849" s="32"/>
      <c r="TPV849" s="32"/>
      <c r="TPW849" s="32"/>
      <c r="TPX849" s="32"/>
      <c r="TPY849" s="32"/>
      <c r="TPZ849" s="32"/>
      <c r="TQA849" s="32"/>
      <c r="TQB849" s="32"/>
      <c r="TQC849" s="32"/>
      <c r="TQD849" s="32"/>
      <c r="TQE849" s="32"/>
      <c r="TQF849" s="32"/>
      <c r="TQG849" s="32"/>
      <c r="TQH849" s="32"/>
      <c r="TQI849" s="32"/>
      <c r="TQJ849" s="32"/>
      <c r="TQK849" s="32"/>
      <c r="TQL849" s="32"/>
      <c r="TQM849" s="32"/>
      <c r="TQN849" s="32"/>
      <c r="TQO849" s="32"/>
      <c r="TQP849" s="32"/>
      <c r="TQQ849" s="32"/>
      <c r="TQR849" s="32"/>
      <c r="TQS849" s="32"/>
      <c r="TQT849" s="32"/>
      <c r="TQU849" s="32"/>
      <c r="TQV849" s="32"/>
      <c r="TQW849" s="32"/>
      <c r="TQX849" s="32"/>
      <c r="TQY849" s="32"/>
      <c r="TQZ849" s="32"/>
      <c r="TRA849" s="32"/>
      <c r="TRB849" s="32"/>
      <c r="TRC849" s="32"/>
      <c r="TRD849" s="32"/>
      <c r="TRE849" s="32"/>
      <c r="TRF849" s="32"/>
      <c r="TRG849" s="32"/>
      <c r="TRH849" s="32"/>
      <c r="TRI849" s="32"/>
      <c r="TRJ849" s="32"/>
      <c r="TRK849" s="32"/>
      <c r="TRL849" s="32"/>
      <c r="TRM849" s="32"/>
      <c r="TRN849" s="32"/>
      <c r="TRO849" s="32"/>
      <c r="TRP849" s="32"/>
      <c r="TRQ849" s="32"/>
      <c r="TRR849" s="32"/>
      <c r="TRS849" s="32"/>
      <c r="TRT849" s="32"/>
      <c r="TRU849" s="32"/>
      <c r="TRV849" s="32"/>
      <c r="TRW849" s="32"/>
      <c r="TRX849" s="32"/>
      <c r="TRY849" s="32"/>
      <c r="TRZ849" s="32"/>
      <c r="TSA849" s="32"/>
      <c r="TSB849" s="32"/>
      <c r="TSC849" s="32"/>
      <c r="TSD849" s="32"/>
      <c r="TSE849" s="32"/>
      <c r="TSF849" s="32"/>
      <c r="TSG849" s="32"/>
      <c r="TSH849" s="32"/>
      <c r="TSI849" s="32"/>
      <c r="TSJ849" s="32"/>
      <c r="TSK849" s="32"/>
      <c r="TSL849" s="32"/>
      <c r="TSM849" s="32"/>
      <c r="TSN849" s="32"/>
      <c r="TSO849" s="32"/>
      <c r="TSP849" s="32"/>
      <c r="TSQ849" s="32"/>
      <c r="TSR849" s="32"/>
      <c r="TSS849" s="32"/>
      <c r="TST849" s="32"/>
      <c r="TSU849" s="32"/>
      <c r="TSV849" s="32"/>
      <c r="TSW849" s="32"/>
      <c r="TSX849" s="32"/>
      <c r="TSY849" s="32"/>
      <c r="TSZ849" s="32"/>
      <c r="TTA849" s="32"/>
      <c r="TTB849" s="32"/>
      <c r="TTC849" s="32"/>
      <c r="TTD849" s="32"/>
      <c r="TTE849" s="32"/>
      <c r="TTF849" s="32"/>
      <c r="TTG849" s="32"/>
      <c r="TTH849" s="32"/>
      <c r="TTI849" s="32"/>
      <c r="TTJ849" s="32"/>
      <c r="TTK849" s="32"/>
      <c r="TTL849" s="32"/>
      <c r="TTM849" s="32"/>
      <c r="TTN849" s="32"/>
      <c r="TTO849" s="32"/>
      <c r="TTP849" s="32"/>
      <c r="TTQ849" s="32"/>
      <c r="TTR849" s="32"/>
      <c r="TTS849" s="32"/>
      <c r="TTT849" s="32"/>
      <c r="TTU849" s="32"/>
      <c r="TTV849" s="32"/>
      <c r="TTW849" s="32"/>
      <c r="TTX849" s="32"/>
      <c r="TTY849" s="32"/>
      <c r="TTZ849" s="32"/>
      <c r="TUA849" s="32"/>
      <c r="TUB849" s="32"/>
      <c r="TUC849" s="32"/>
      <c r="TUD849" s="32"/>
      <c r="TUE849" s="32"/>
      <c r="TUF849" s="32"/>
      <c r="TUG849" s="32"/>
      <c r="TUH849" s="32"/>
      <c r="TUI849" s="32"/>
      <c r="TUJ849" s="32"/>
      <c r="TUK849" s="32"/>
      <c r="TUL849" s="32"/>
      <c r="TUM849" s="32"/>
      <c r="TUN849" s="32"/>
      <c r="TUO849" s="32"/>
      <c r="TUP849" s="32"/>
      <c r="TUQ849" s="32"/>
      <c r="TUR849" s="32"/>
      <c r="TUS849" s="32"/>
      <c r="TUT849" s="32"/>
      <c r="TUU849" s="32"/>
      <c r="TUV849" s="32"/>
      <c r="TUW849" s="32"/>
      <c r="TUX849" s="32"/>
      <c r="TUY849" s="32"/>
      <c r="TUZ849" s="32"/>
      <c r="TVA849" s="32"/>
      <c r="TVB849" s="32"/>
      <c r="TVC849" s="32"/>
      <c r="TVD849" s="32"/>
      <c r="TVE849" s="32"/>
      <c r="TVF849" s="32"/>
      <c r="TVG849" s="32"/>
      <c r="TVH849" s="32"/>
      <c r="TVI849" s="32"/>
      <c r="TVJ849" s="32"/>
      <c r="TVK849" s="32"/>
      <c r="TVL849" s="32"/>
      <c r="TVM849" s="32"/>
      <c r="TVN849" s="32"/>
      <c r="TVO849" s="32"/>
      <c r="TVP849" s="32"/>
      <c r="TVQ849" s="32"/>
      <c r="TVR849" s="32"/>
      <c r="TVS849" s="32"/>
      <c r="TVT849" s="32"/>
      <c r="TVU849" s="32"/>
      <c r="TVV849" s="32"/>
      <c r="TVW849" s="32"/>
      <c r="TVX849" s="32"/>
      <c r="TVY849" s="32"/>
      <c r="TVZ849" s="32"/>
      <c r="TWA849" s="32"/>
      <c r="TWB849" s="32"/>
      <c r="TWC849" s="32"/>
      <c r="TWD849" s="32"/>
      <c r="TWE849" s="32"/>
      <c r="TWF849" s="32"/>
      <c r="TWG849" s="32"/>
      <c r="TWH849" s="32"/>
      <c r="TWI849" s="32"/>
      <c r="TWJ849" s="32"/>
      <c r="TWK849" s="32"/>
      <c r="TWL849" s="32"/>
      <c r="TWM849" s="32"/>
      <c r="TWN849" s="32"/>
      <c r="TWO849" s="32"/>
      <c r="TWP849" s="32"/>
      <c r="TWQ849" s="32"/>
      <c r="TWR849" s="32"/>
      <c r="TWS849" s="32"/>
      <c r="TWT849" s="32"/>
      <c r="TWU849" s="32"/>
      <c r="TWV849" s="32"/>
      <c r="TWW849" s="32"/>
      <c r="TWX849" s="32"/>
      <c r="TWY849" s="32"/>
      <c r="TWZ849" s="32"/>
      <c r="TXA849" s="32"/>
      <c r="TXB849" s="32"/>
      <c r="TXC849" s="32"/>
      <c r="TXD849" s="32"/>
      <c r="TXE849" s="32"/>
      <c r="TXF849" s="32"/>
      <c r="TXG849" s="32"/>
      <c r="TXH849" s="32"/>
      <c r="TXI849" s="32"/>
      <c r="TXJ849" s="32"/>
      <c r="TXK849" s="32"/>
      <c r="TXL849" s="32"/>
      <c r="TXM849" s="32"/>
      <c r="TXN849" s="32"/>
      <c r="TXO849" s="32"/>
      <c r="TXP849" s="32"/>
      <c r="TXQ849" s="32"/>
      <c r="TXR849" s="32"/>
      <c r="TXS849" s="32"/>
      <c r="TXT849" s="32"/>
      <c r="TXU849" s="32"/>
      <c r="TXV849" s="32"/>
      <c r="TXW849" s="32"/>
      <c r="TXX849" s="32"/>
      <c r="TXY849" s="32"/>
      <c r="TXZ849" s="32"/>
      <c r="TYA849" s="32"/>
      <c r="TYB849" s="32"/>
      <c r="TYC849" s="32"/>
      <c r="TYD849" s="32"/>
      <c r="TYE849" s="32"/>
      <c r="TYF849" s="32"/>
      <c r="TYG849" s="32"/>
      <c r="TYH849" s="32"/>
      <c r="TYI849" s="32"/>
      <c r="TYJ849" s="32"/>
      <c r="TYK849" s="32"/>
      <c r="TYL849" s="32"/>
      <c r="TYM849" s="32"/>
      <c r="TYN849" s="32"/>
      <c r="TYO849" s="32"/>
      <c r="TYP849" s="32"/>
      <c r="TYQ849" s="32"/>
      <c r="TYR849" s="32"/>
      <c r="TYS849" s="32"/>
      <c r="TYT849" s="32"/>
      <c r="TYU849" s="32"/>
      <c r="TYV849" s="32"/>
      <c r="TYW849" s="32"/>
      <c r="TYX849" s="32"/>
      <c r="TYY849" s="32"/>
      <c r="TYZ849" s="32"/>
      <c r="TZA849" s="32"/>
      <c r="TZB849" s="32"/>
      <c r="TZC849" s="32"/>
      <c r="TZD849" s="32"/>
      <c r="TZE849" s="32"/>
      <c r="TZF849" s="32"/>
      <c r="TZG849" s="32"/>
      <c r="TZH849" s="32"/>
      <c r="TZI849" s="32"/>
      <c r="TZJ849" s="32"/>
      <c r="TZK849" s="32"/>
      <c r="TZL849" s="32"/>
      <c r="TZM849" s="32"/>
      <c r="TZN849" s="32"/>
      <c r="TZO849" s="32"/>
      <c r="TZP849" s="32"/>
      <c r="TZQ849" s="32"/>
      <c r="TZR849" s="32"/>
      <c r="TZS849" s="32"/>
      <c r="TZT849" s="32"/>
      <c r="TZU849" s="32"/>
      <c r="TZV849" s="32"/>
      <c r="TZW849" s="32"/>
      <c r="TZX849" s="32"/>
      <c r="TZY849" s="32"/>
      <c r="TZZ849" s="32"/>
      <c r="UAA849" s="32"/>
      <c r="UAB849" s="32"/>
      <c r="UAC849" s="32"/>
      <c r="UAD849" s="32"/>
      <c r="UAE849" s="32"/>
      <c r="UAF849" s="32"/>
      <c r="UAG849" s="32"/>
      <c r="UAH849" s="32"/>
      <c r="UAI849" s="32"/>
      <c r="UAJ849" s="32"/>
      <c r="UAK849" s="32"/>
      <c r="UAL849" s="32"/>
      <c r="UAM849" s="32"/>
      <c r="UAN849" s="32"/>
      <c r="UAO849" s="32"/>
      <c r="UAP849" s="32"/>
      <c r="UAQ849" s="32"/>
      <c r="UAR849" s="32"/>
      <c r="UAS849" s="32"/>
      <c r="UAT849" s="32"/>
      <c r="UAU849" s="32"/>
      <c r="UAV849" s="32"/>
      <c r="UAW849" s="32"/>
      <c r="UAX849" s="32"/>
      <c r="UAY849" s="32"/>
      <c r="UAZ849" s="32"/>
      <c r="UBA849" s="32"/>
      <c r="UBB849" s="32"/>
      <c r="UBC849" s="32"/>
      <c r="UBD849" s="32"/>
      <c r="UBE849" s="32"/>
      <c r="UBF849" s="32"/>
      <c r="UBG849" s="32"/>
      <c r="UBH849" s="32"/>
      <c r="UBI849" s="32"/>
      <c r="UBJ849" s="32"/>
      <c r="UBK849" s="32"/>
      <c r="UBL849" s="32"/>
      <c r="UBM849" s="32"/>
      <c r="UBN849" s="32"/>
      <c r="UBO849" s="32"/>
      <c r="UBP849" s="32"/>
      <c r="UBQ849" s="32"/>
      <c r="UBR849" s="32"/>
      <c r="UBS849" s="32"/>
      <c r="UBT849" s="32"/>
      <c r="UBU849" s="32"/>
      <c r="UBV849" s="32"/>
      <c r="UBW849" s="32"/>
      <c r="UBX849" s="32"/>
      <c r="UBY849" s="32"/>
      <c r="UBZ849" s="32"/>
      <c r="UCA849" s="32"/>
      <c r="UCB849" s="32"/>
      <c r="UCC849" s="32"/>
      <c r="UCD849" s="32"/>
      <c r="UCE849" s="32"/>
      <c r="UCF849" s="32"/>
      <c r="UCG849" s="32"/>
      <c r="UCH849" s="32"/>
      <c r="UCI849" s="32"/>
      <c r="UCJ849" s="32"/>
      <c r="UCK849" s="32"/>
      <c r="UCL849" s="32"/>
      <c r="UCM849" s="32"/>
      <c r="UCN849" s="32"/>
      <c r="UCO849" s="32"/>
      <c r="UCP849" s="32"/>
      <c r="UCQ849" s="32"/>
      <c r="UCR849" s="32"/>
      <c r="UCS849" s="32"/>
      <c r="UCT849" s="32"/>
      <c r="UCU849" s="32"/>
      <c r="UCV849" s="32"/>
      <c r="UCW849" s="32"/>
      <c r="UCX849" s="32"/>
      <c r="UCY849" s="32"/>
      <c r="UCZ849" s="32"/>
      <c r="UDA849" s="32"/>
      <c r="UDB849" s="32"/>
      <c r="UDC849" s="32"/>
      <c r="UDD849" s="32"/>
      <c r="UDE849" s="32"/>
      <c r="UDF849" s="32"/>
      <c r="UDG849" s="32"/>
      <c r="UDH849" s="32"/>
      <c r="UDI849" s="32"/>
      <c r="UDJ849" s="32"/>
      <c r="UDK849" s="32"/>
      <c r="UDL849" s="32"/>
      <c r="UDM849" s="32"/>
      <c r="UDN849" s="32"/>
      <c r="UDO849" s="32"/>
      <c r="UDP849" s="32"/>
      <c r="UDQ849" s="32"/>
      <c r="UDR849" s="32"/>
      <c r="UDS849" s="32"/>
      <c r="UDT849" s="32"/>
      <c r="UDU849" s="32"/>
      <c r="UDV849" s="32"/>
      <c r="UDW849" s="32"/>
      <c r="UDX849" s="32"/>
      <c r="UDY849" s="32"/>
      <c r="UDZ849" s="32"/>
      <c r="UEA849" s="32"/>
      <c r="UEB849" s="32"/>
      <c r="UEC849" s="32"/>
      <c r="UED849" s="32"/>
      <c r="UEE849" s="32"/>
      <c r="UEF849" s="32"/>
      <c r="UEG849" s="32"/>
      <c r="UEH849" s="32"/>
      <c r="UEI849" s="32"/>
      <c r="UEJ849" s="32"/>
      <c r="UEK849" s="32"/>
      <c r="UEL849" s="32"/>
      <c r="UEM849" s="32"/>
      <c r="UEN849" s="32"/>
      <c r="UEO849" s="32"/>
      <c r="UEP849" s="32"/>
      <c r="UEQ849" s="32"/>
      <c r="UER849" s="32"/>
      <c r="UES849" s="32"/>
      <c r="UET849" s="32"/>
      <c r="UEU849" s="32"/>
      <c r="UEV849" s="32"/>
      <c r="UEW849" s="32"/>
      <c r="UEX849" s="32"/>
      <c r="UEY849" s="32"/>
      <c r="UEZ849" s="32"/>
      <c r="UFA849" s="32"/>
      <c r="UFB849" s="32"/>
      <c r="UFC849" s="32"/>
      <c r="UFD849" s="32"/>
      <c r="UFE849" s="32"/>
      <c r="UFF849" s="32"/>
      <c r="UFG849" s="32"/>
      <c r="UFH849" s="32"/>
      <c r="UFI849" s="32"/>
      <c r="UFJ849" s="32"/>
      <c r="UFK849" s="32"/>
      <c r="UFL849" s="32"/>
      <c r="UFM849" s="32"/>
      <c r="UFN849" s="32"/>
      <c r="UFO849" s="32"/>
      <c r="UFP849" s="32"/>
      <c r="UFQ849" s="32"/>
      <c r="UFR849" s="32"/>
      <c r="UFS849" s="32"/>
      <c r="UFT849" s="32"/>
      <c r="UFU849" s="32"/>
      <c r="UFV849" s="32"/>
      <c r="UFW849" s="32"/>
      <c r="UFX849" s="32"/>
      <c r="UFY849" s="32"/>
      <c r="UFZ849" s="32"/>
      <c r="UGA849" s="32"/>
      <c r="UGB849" s="32"/>
      <c r="UGC849" s="32"/>
      <c r="UGD849" s="32"/>
      <c r="UGE849" s="32"/>
      <c r="UGF849" s="32"/>
      <c r="UGG849" s="32"/>
      <c r="UGH849" s="32"/>
      <c r="UGI849" s="32"/>
      <c r="UGJ849" s="32"/>
      <c r="UGK849" s="32"/>
      <c r="UGL849" s="32"/>
      <c r="UGM849" s="32"/>
      <c r="UGN849" s="32"/>
      <c r="UGO849" s="32"/>
      <c r="UGP849" s="32"/>
      <c r="UGQ849" s="32"/>
      <c r="UGR849" s="32"/>
      <c r="UGS849" s="32"/>
      <c r="UGT849" s="32"/>
      <c r="UGU849" s="32"/>
      <c r="UGV849" s="32"/>
      <c r="UGW849" s="32"/>
      <c r="UGX849" s="32"/>
      <c r="UGY849" s="32"/>
      <c r="UGZ849" s="32"/>
      <c r="UHA849" s="32"/>
      <c r="UHB849" s="32"/>
      <c r="UHC849" s="32"/>
      <c r="UHD849" s="32"/>
      <c r="UHE849" s="32"/>
      <c r="UHF849" s="32"/>
      <c r="UHG849" s="32"/>
      <c r="UHH849" s="32"/>
      <c r="UHI849" s="32"/>
      <c r="UHJ849" s="32"/>
      <c r="UHK849" s="32"/>
      <c r="UHL849" s="32"/>
      <c r="UHM849" s="32"/>
      <c r="UHN849" s="32"/>
      <c r="UHO849" s="32"/>
      <c r="UHP849" s="32"/>
      <c r="UHQ849" s="32"/>
      <c r="UHR849" s="32"/>
      <c r="UHS849" s="32"/>
      <c r="UHT849" s="32"/>
      <c r="UHU849" s="32"/>
      <c r="UHV849" s="32"/>
      <c r="UHW849" s="32"/>
      <c r="UHX849" s="32"/>
      <c r="UHY849" s="32"/>
      <c r="UHZ849" s="32"/>
      <c r="UIA849" s="32"/>
      <c r="UIB849" s="32"/>
      <c r="UIC849" s="32"/>
      <c r="UID849" s="32"/>
      <c r="UIE849" s="32"/>
      <c r="UIF849" s="32"/>
      <c r="UIG849" s="32"/>
      <c r="UIH849" s="32"/>
      <c r="UII849" s="32"/>
      <c r="UIJ849" s="32"/>
      <c r="UIK849" s="32"/>
      <c r="UIL849" s="32"/>
      <c r="UIM849" s="32"/>
      <c r="UIN849" s="32"/>
      <c r="UIO849" s="32"/>
      <c r="UIP849" s="32"/>
      <c r="UIQ849" s="32"/>
      <c r="UIR849" s="32"/>
      <c r="UIS849" s="32"/>
      <c r="UIT849" s="32"/>
      <c r="UIU849" s="32"/>
      <c r="UIV849" s="32"/>
      <c r="UIW849" s="32"/>
      <c r="UIX849" s="32"/>
      <c r="UIY849" s="32"/>
      <c r="UIZ849" s="32"/>
      <c r="UJA849" s="32"/>
      <c r="UJB849" s="32"/>
      <c r="UJC849" s="32"/>
      <c r="UJD849" s="32"/>
      <c r="UJE849" s="32"/>
      <c r="UJF849" s="32"/>
      <c r="UJG849" s="32"/>
      <c r="UJH849" s="32"/>
      <c r="UJI849" s="32"/>
      <c r="UJJ849" s="32"/>
      <c r="UJK849" s="32"/>
      <c r="UJL849" s="32"/>
      <c r="UJM849" s="32"/>
      <c r="UJN849" s="32"/>
      <c r="UJO849" s="32"/>
      <c r="UJP849" s="32"/>
      <c r="UJQ849" s="32"/>
      <c r="UJR849" s="32"/>
      <c r="UJS849" s="32"/>
      <c r="UJT849" s="32"/>
      <c r="UJU849" s="32"/>
      <c r="UJV849" s="32"/>
      <c r="UJW849" s="32"/>
      <c r="UJX849" s="32"/>
      <c r="UJY849" s="32"/>
      <c r="UJZ849" s="32"/>
      <c r="UKA849" s="32"/>
      <c r="UKB849" s="32"/>
      <c r="UKC849" s="32"/>
      <c r="UKD849" s="32"/>
      <c r="UKE849" s="32"/>
      <c r="UKF849" s="32"/>
      <c r="UKG849" s="32"/>
      <c r="UKH849" s="32"/>
      <c r="UKI849" s="32"/>
      <c r="UKJ849" s="32"/>
      <c r="UKK849" s="32"/>
      <c r="UKL849" s="32"/>
      <c r="UKM849" s="32"/>
      <c r="UKN849" s="32"/>
      <c r="UKO849" s="32"/>
      <c r="UKP849" s="32"/>
      <c r="UKQ849" s="32"/>
      <c r="UKR849" s="32"/>
      <c r="UKS849" s="32"/>
      <c r="UKT849" s="32"/>
      <c r="UKU849" s="32"/>
      <c r="UKV849" s="32"/>
      <c r="UKW849" s="32"/>
      <c r="UKX849" s="32"/>
      <c r="UKY849" s="32"/>
      <c r="UKZ849" s="32"/>
      <c r="ULA849" s="32"/>
      <c r="ULB849" s="32"/>
      <c r="ULC849" s="32"/>
      <c r="ULD849" s="32"/>
      <c r="ULE849" s="32"/>
      <c r="ULF849" s="32"/>
      <c r="ULG849" s="32"/>
      <c r="ULH849" s="32"/>
      <c r="ULI849" s="32"/>
      <c r="ULJ849" s="32"/>
      <c r="ULK849" s="32"/>
      <c r="ULL849" s="32"/>
      <c r="ULM849" s="32"/>
      <c r="ULN849" s="32"/>
      <c r="ULO849" s="32"/>
      <c r="ULP849" s="32"/>
      <c r="ULQ849" s="32"/>
      <c r="ULR849" s="32"/>
      <c r="ULS849" s="32"/>
      <c r="ULT849" s="32"/>
      <c r="ULU849" s="32"/>
      <c r="ULV849" s="32"/>
      <c r="ULW849" s="32"/>
      <c r="ULX849" s="32"/>
      <c r="ULY849" s="32"/>
      <c r="ULZ849" s="32"/>
      <c r="UMA849" s="32"/>
      <c r="UMB849" s="32"/>
      <c r="UMC849" s="32"/>
      <c r="UMD849" s="32"/>
      <c r="UME849" s="32"/>
      <c r="UMF849" s="32"/>
      <c r="UMG849" s="32"/>
      <c r="UMH849" s="32"/>
      <c r="UMI849" s="32"/>
      <c r="UMJ849" s="32"/>
      <c r="UMK849" s="32"/>
      <c r="UML849" s="32"/>
      <c r="UMM849" s="32"/>
      <c r="UMN849" s="32"/>
      <c r="UMO849" s="32"/>
      <c r="UMP849" s="32"/>
      <c r="UMQ849" s="32"/>
      <c r="UMR849" s="32"/>
      <c r="UMS849" s="32"/>
      <c r="UMT849" s="32"/>
      <c r="UMU849" s="32"/>
      <c r="UMV849" s="32"/>
      <c r="UMW849" s="32"/>
      <c r="UMX849" s="32"/>
      <c r="UMY849" s="32"/>
      <c r="UMZ849" s="32"/>
      <c r="UNA849" s="32"/>
      <c r="UNB849" s="32"/>
      <c r="UNC849" s="32"/>
      <c r="UND849" s="32"/>
      <c r="UNE849" s="32"/>
      <c r="UNF849" s="32"/>
      <c r="UNG849" s="32"/>
      <c r="UNH849" s="32"/>
      <c r="UNI849" s="32"/>
      <c r="UNJ849" s="32"/>
      <c r="UNK849" s="32"/>
      <c r="UNL849" s="32"/>
      <c r="UNM849" s="32"/>
      <c r="UNN849" s="32"/>
      <c r="UNO849" s="32"/>
      <c r="UNP849" s="32"/>
      <c r="UNQ849" s="32"/>
      <c r="UNR849" s="32"/>
      <c r="UNS849" s="32"/>
      <c r="UNT849" s="32"/>
      <c r="UNU849" s="32"/>
      <c r="UNV849" s="32"/>
      <c r="UNW849" s="32"/>
      <c r="UNX849" s="32"/>
      <c r="UNY849" s="32"/>
      <c r="UNZ849" s="32"/>
      <c r="UOA849" s="32"/>
      <c r="UOB849" s="32"/>
      <c r="UOC849" s="32"/>
      <c r="UOD849" s="32"/>
      <c r="UOE849" s="32"/>
      <c r="UOF849" s="32"/>
      <c r="UOG849" s="32"/>
      <c r="UOH849" s="32"/>
      <c r="UOI849" s="32"/>
      <c r="UOJ849" s="32"/>
      <c r="UOK849" s="32"/>
      <c r="UOL849" s="32"/>
      <c r="UOM849" s="32"/>
      <c r="UON849" s="32"/>
      <c r="UOO849" s="32"/>
      <c r="UOP849" s="32"/>
      <c r="UOQ849" s="32"/>
      <c r="UOR849" s="32"/>
      <c r="UOS849" s="32"/>
      <c r="UOT849" s="32"/>
      <c r="UOU849" s="32"/>
      <c r="UOV849" s="32"/>
      <c r="UOW849" s="32"/>
      <c r="UOX849" s="32"/>
      <c r="UOY849" s="32"/>
      <c r="UOZ849" s="32"/>
      <c r="UPA849" s="32"/>
      <c r="UPB849" s="32"/>
      <c r="UPC849" s="32"/>
      <c r="UPD849" s="32"/>
      <c r="UPE849" s="32"/>
      <c r="UPF849" s="32"/>
      <c r="UPG849" s="32"/>
      <c r="UPH849" s="32"/>
      <c r="UPI849" s="32"/>
      <c r="UPJ849" s="32"/>
      <c r="UPK849" s="32"/>
      <c r="UPL849" s="32"/>
      <c r="UPM849" s="32"/>
      <c r="UPN849" s="32"/>
      <c r="UPO849" s="32"/>
      <c r="UPP849" s="32"/>
      <c r="UPQ849" s="32"/>
      <c r="UPR849" s="32"/>
      <c r="UPS849" s="32"/>
      <c r="UPT849" s="32"/>
      <c r="UPU849" s="32"/>
      <c r="UPV849" s="32"/>
      <c r="UPW849" s="32"/>
      <c r="UPX849" s="32"/>
      <c r="UPY849" s="32"/>
      <c r="UPZ849" s="32"/>
      <c r="UQA849" s="32"/>
      <c r="UQB849" s="32"/>
      <c r="UQC849" s="32"/>
      <c r="UQD849" s="32"/>
      <c r="UQE849" s="32"/>
      <c r="UQF849" s="32"/>
      <c r="UQG849" s="32"/>
      <c r="UQH849" s="32"/>
      <c r="UQI849" s="32"/>
      <c r="UQJ849" s="32"/>
      <c r="UQK849" s="32"/>
      <c r="UQL849" s="32"/>
      <c r="UQM849" s="32"/>
      <c r="UQN849" s="32"/>
      <c r="UQO849" s="32"/>
      <c r="UQP849" s="32"/>
      <c r="UQQ849" s="32"/>
      <c r="UQR849" s="32"/>
      <c r="UQS849" s="32"/>
      <c r="UQT849" s="32"/>
      <c r="UQU849" s="32"/>
      <c r="UQV849" s="32"/>
      <c r="UQW849" s="32"/>
      <c r="UQX849" s="32"/>
      <c r="UQY849" s="32"/>
      <c r="UQZ849" s="32"/>
      <c r="URA849" s="32"/>
      <c r="URB849" s="32"/>
      <c r="URC849" s="32"/>
      <c r="URD849" s="32"/>
      <c r="URE849" s="32"/>
      <c r="URF849" s="32"/>
      <c r="URG849" s="32"/>
      <c r="URH849" s="32"/>
      <c r="URI849" s="32"/>
      <c r="URJ849" s="32"/>
      <c r="URK849" s="32"/>
      <c r="URL849" s="32"/>
      <c r="URM849" s="32"/>
      <c r="URN849" s="32"/>
      <c r="URO849" s="32"/>
      <c r="URP849" s="32"/>
      <c r="URQ849" s="32"/>
      <c r="URR849" s="32"/>
      <c r="URS849" s="32"/>
      <c r="URT849" s="32"/>
      <c r="URU849" s="32"/>
      <c r="URV849" s="32"/>
      <c r="URW849" s="32"/>
      <c r="URX849" s="32"/>
      <c r="URY849" s="32"/>
      <c r="URZ849" s="32"/>
      <c r="USA849" s="32"/>
      <c r="USB849" s="32"/>
      <c r="USC849" s="32"/>
      <c r="USD849" s="32"/>
      <c r="USE849" s="32"/>
      <c r="USF849" s="32"/>
      <c r="USG849" s="32"/>
      <c r="USH849" s="32"/>
      <c r="USI849" s="32"/>
      <c r="USJ849" s="32"/>
      <c r="USK849" s="32"/>
      <c r="USL849" s="32"/>
      <c r="USM849" s="32"/>
      <c r="USN849" s="32"/>
      <c r="USO849" s="32"/>
      <c r="USP849" s="32"/>
      <c r="USQ849" s="32"/>
      <c r="USR849" s="32"/>
      <c r="USS849" s="32"/>
      <c r="UST849" s="32"/>
      <c r="USU849" s="32"/>
      <c r="USV849" s="32"/>
      <c r="USW849" s="32"/>
      <c r="USX849" s="32"/>
      <c r="USY849" s="32"/>
      <c r="USZ849" s="32"/>
      <c r="UTA849" s="32"/>
      <c r="UTB849" s="32"/>
      <c r="UTC849" s="32"/>
      <c r="UTD849" s="32"/>
      <c r="UTE849" s="32"/>
      <c r="UTF849" s="32"/>
      <c r="UTG849" s="32"/>
      <c r="UTH849" s="32"/>
      <c r="UTI849" s="32"/>
      <c r="UTJ849" s="32"/>
      <c r="UTK849" s="32"/>
      <c r="UTL849" s="32"/>
      <c r="UTM849" s="32"/>
      <c r="UTN849" s="32"/>
      <c r="UTO849" s="32"/>
      <c r="UTP849" s="32"/>
      <c r="UTQ849" s="32"/>
      <c r="UTR849" s="32"/>
      <c r="UTS849" s="32"/>
      <c r="UTT849" s="32"/>
      <c r="UTU849" s="32"/>
      <c r="UTV849" s="32"/>
      <c r="UTW849" s="32"/>
      <c r="UTX849" s="32"/>
      <c r="UTY849" s="32"/>
      <c r="UTZ849" s="32"/>
      <c r="UUA849" s="32"/>
      <c r="UUB849" s="32"/>
      <c r="UUC849" s="32"/>
      <c r="UUD849" s="32"/>
      <c r="UUE849" s="32"/>
      <c r="UUF849" s="32"/>
      <c r="UUG849" s="32"/>
      <c r="UUH849" s="32"/>
      <c r="UUI849" s="32"/>
      <c r="UUJ849" s="32"/>
      <c r="UUK849" s="32"/>
      <c r="UUL849" s="32"/>
      <c r="UUM849" s="32"/>
      <c r="UUN849" s="32"/>
      <c r="UUO849" s="32"/>
      <c r="UUP849" s="32"/>
      <c r="UUQ849" s="32"/>
      <c r="UUR849" s="32"/>
      <c r="UUS849" s="32"/>
      <c r="UUT849" s="32"/>
      <c r="UUU849" s="32"/>
      <c r="UUV849" s="32"/>
      <c r="UUW849" s="32"/>
      <c r="UUX849" s="32"/>
      <c r="UUY849" s="32"/>
      <c r="UUZ849" s="32"/>
      <c r="UVA849" s="32"/>
      <c r="UVB849" s="32"/>
      <c r="UVC849" s="32"/>
      <c r="UVD849" s="32"/>
      <c r="UVE849" s="32"/>
      <c r="UVF849" s="32"/>
      <c r="UVG849" s="32"/>
      <c r="UVH849" s="32"/>
      <c r="UVI849" s="32"/>
      <c r="UVJ849" s="32"/>
      <c r="UVK849" s="32"/>
      <c r="UVL849" s="32"/>
      <c r="UVM849" s="32"/>
      <c r="UVN849" s="32"/>
      <c r="UVO849" s="32"/>
      <c r="UVP849" s="32"/>
      <c r="UVQ849" s="32"/>
      <c r="UVR849" s="32"/>
      <c r="UVS849" s="32"/>
      <c r="UVT849" s="32"/>
      <c r="UVU849" s="32"/>
      <c r="UVV849" s="32"/>
      <c r="UVW849" s="32"/>
      <c r="UVX849" s="32"/>
      <c r="UVY849" s="32"/>
      <c r="UVZ849" s="32"/>
      <c r="UWA849" s="32"/>
      <c r="UWB849" s="32"/>
      <c r="UWC849" s="32"/>
      <c r="UWD849" s="32"/>
      <c r="UWE849" s="32"/>
      <c r="UWF849" s="32"/>
      <c r="UWG849" s="32"/>
      <c r="UWH849" s="32"/>
      <c r="UWI849" s="32"/>
      <c r="UWJ849" s="32"/>
      <c r="UWK849" s="32"/>
      <c r="UWL849" s="32"/>
      <c r="UWM849" s="32"/>
      <c r="UWN849" s="32"/>
      <c r="UWO849" s="32"/>
      <c r="UWP849" s="32"/>
      <c r="UWQ849" s="32"/>
      <c r="UWR849" s="32"/>
      <c r="UWS849" s="32"/>
      <c r="UWT849" s="32"/>
      <c r="UWU849" s="32"/>
      <c r="UWV849" s="32"/>
      <c r="UWW849" s="32"/>
      <c r="UWX849" s="32"/>
      <c r="UWY849" s="32"/>
      <c r="UWZ849" s="32"/>
      <c r="UXA849" s="32"/>
      <c r="UXB849" s="32"/>
      <c r="UXC849" s="32"/>
      <c r="UXD849" s="32"/>
      <c r="UXE849" s="32"/>
      <c r="UXF849" s="32"/>
      <c r="UXG849" s="32"/>
      <c r="UXH849" s="32"/>
      <c r="UXI849" s="32"/>
      <c r="UXJ849" s="32"/>
      <c r="UXK849" s="32"/>
      <c r="UXL849" s="32"/>
      <c r="UXM849" s="32"/>
      <c r="UXN849" s="32"/>
      <c r="UXO849" s="32"/>
      <c r="UXP849" s="32"/>
      <c r="UXQ849" s="32"/>
      <c r="UXR849" s="32"/>
      <c r="UXS849" s="32"/>
      <c r="UXT849" s="32"/>
      <c r="UXU849" s="32"/>
      <c r="UXV849" s="32"/>
      <c r="UXW849" s="32"/>
      <c r="UXX849" s="32"/>
      <c r="UXY849" s="32"/>
      <c r="UXZ849" s="32"/>
      <c r="UYA849" s="32"/>
      <c r="UYB849" s="32"/>
      <c r="UYC849" s="32"/>
      <c r="UYD849" s="32"/>
      <c r="UYE849" s="32"/>
      <c r="UYF849" s="32"/>
      <c r="UYG849" s="32"/>
      <c r="UYH849" s="32"/>
      <c r="UYI849" s="32"/>
      <c r="UYJ849" s="32"/>
      <c r="UYK849" s="32"/>
      <c r="UYL849" s="32"/>
      <c r="UYM849" s="32"/>
      <c r="UYN849" s="32"/>
      <c r="UYO849" s="32"/>
      <c r="UYP849" s="32"/>
      <c r="UYQ849" s="32"/>
      <c r="UYR849" s="32"/>
      <c r="UYS849" s="32"/>
      <c r="UYT849" s="32"/>
      <c r="UYU849" s="32"/>
      <c r="UYV849" s="32"/>
      <c r="UYW849" s="32"/>
      <c r="UYX849" s="32"/>
      <c r="UYY849" s="32"/>
      <c r="UYZ849" s="32"/>
      <c r="UZA849" s="32"/>
      <c r="UZB849" s="32"/>
      <c r="UZC849" s="32"/>
      <c r="UZD849" s="32"/>
      <c r="UZE849" s="32"/>
      <c r="UZF849" s="32"/>
      <c r="UZG849" s="32"/>
      <c r="UZH849" s="32"/>
      <c r="UZI849" s="32"/>
      <c r="UZJ849" s="32"/>
      <c r="UZK849" s="32"/>
      <c r="UZL849" s="32"/>
      <c r="UZM849" s="32"/>
      <c r="UZN849" s="32"/>
      <c r="UZO849" s="32"/>
      <c r="UZP849" s="32"/>
      <c r="UZQ849" s="32"/>
      <c r="UZR849" s="32"/>
      <c r="UZS849" s="32"/>
      <c r="UZT849" s="32"/>
      <c r="UZU849" s="32"/>
      <c r="UZV849" s="32"/>
      <c r="UZW849" s="32"/>
      <c r="UZX849" s="32"/>
      <c r="UZY849" s="32"/>
      <c r="UZZ849" s="32"/>
      <c r="VAA849" s="32"/>
      <c r="VAB849" s="32"/>
      <c r="VAC849" s="32"/>
      <c r="VAD849" s="32"/>
      <c r="VAE849" s="32"/>
      <c r="VAF849" s="32"/>
      <c r="VAG849" s="32"/>
      <c r="VAH849" s="32"/>
      <c r="VAI849" s="32"/>
      <c r="VAJ849" s="32"/>
      <c r="VAK849" s="32"/>
      <c r="VAL849" s="32"/>
      <c r="VAM849" s="32"/>
      <c r="VAN849" s="32"/>
      <c r="VAO849" s="32"/>
      <c r="VAP849" s="32"/>
      <c r="VAQ849" s="32"/>
      <c r="VAR849" s="32"/>
      <c r="VAS849" s="32"/>
      <c r="VAT849" s="32"/>
      <c r="VAU849" s="32"/>
      <c r="VAV849" s="32"/>
      <c r="VAW849" s="32"/>
      <c r="VAX849" s="32"/>
      <c r="VAY849" s="32"/>
      <c r="VAZ849" s="32"/>
      <c r="VBA849" s="32"/>
      <c r="VBB849" s="32"/>
      <c r="VBC849" s="32"/>
      <c r="VBD849" s="32"/>
      <c r="VBE849" s="32"/>
      <c r="VBF849" s="32"/>
      <c r="VBG849" s="32"/>
      <c r="VBH849" s="32"/>
      <c r="VBI849" s="32"/>
      <c r="VBJ849" s="32"/>
      <c r="VBK849" s="32"/>
      <c r="VBL849" s="32"/>
      <c r="VBM849" s="32"/>
      <c r="VBN849" s="32"/>
      <c r="VBO849" s="32"/>
      <c r="VBP849" s="32"/>
      <c r="VBQ849" s="32"/>
      <c r="VBR849" s="32"/>
      <c r="VBS849" s="32"/>
      <c r="VBT849" s="32"/>
      <c r="VBU849" s="32"/>
      <c r="VBV849" s="32"/>
      <c r="VBW849" s="32"/>
      <c r="VBX849" s="32"/>
      <c r="VBY849" s="32"/>
      <c r="VBZ849" s="32"/>
      <c r="VCA849" s="32"/>
      <c r="VCB849" s="32"/>
      <c r="VCC849" s="32"/>
      <c r="VCD849" s="32"/>
      <c r="VCE849" s="32"/>
      <c r="VCF849" s="32"/>
      <c r="VCG849" s="32"/>
      <c r="VCH849" s="32"/>
      <c r="VCI849" s="32"/>
      <c r="VCJ849" s="32"/>
      <c r="VCK849" s="32"/>
      <c r="VCL849" s="32"/>
      <c r="VCM849" s="32"/>
      <c r="VCN849" s="32"/>
      <c r="VCO849" s="32"/>
      <c r="VCP849" s="32"/>
      <c r="VCQ849" s="32"/>
      <c r="VCR849" s="32"/>
      <c r="VCS849" s="32"/>
      <c r="VCT849" s="32"/>
      <c r="VCU849" s="32"/>
      <c r="VCV849" s="32"/>
      <c r="VCW849" s="32"/>
      <c r="VCX849" s="32"/>
      <c r="VCY849" s="32"/>
      <c r="VCZ849" s="32"/>
      <c r="VDA849" s="32"/>
      <c r="VDB849" s="32"/>
      <c r="VDC849" s="32"/>
      <c r="VDD849" s="32"/>
      <c r="VDE849" s="32"/>
      <c r="VDF849" s="32"/>
      <c r="VDG849" s="32"/>
      <c r="VDH849" s="32"/>
      <c r="VDI849" s="32"/>
      <c r="VDJ849" s="32"/>
      <c r="VDK849" s="32"/>
      <c r="VDL849" s="32"/>
      <c r="VDM849" s="32"/>
      <c r="VDN849" s="32"/>
      <c r="VDO849" s="32"/>
      <c r="VDP849" s="32"/>
      <c r="VDQ849" s="32"/>
      <c r="VDR849" s="32"/>
      <c r="VDS849" s="32"/>
      <c r="VDT849" s="32"/>
      <c r="VDU849" s="32"/>
      <c r="VDV849" s="32"/>
      <c r="VDW849" s="32"/>
      <c r="VDX849" s="32"/>
      <c r="VDY849" s="32"/>
      <c r="VDZ849" s="32"/>
      <c r="VEA849" s="32"/>
      <c r="VEB849" s="32"/>
      <c r="VEC849" s="32"/>
      <c r="VED849" s="32"/>
      <c r="VEE849" s="32"/>
      <c r="VEF849" s="32"/>
      <c r="VEG849" s="32"/>
      <c r="VEH849" s="32"/>
      <c r="VEI849" s="32"/>
      <c r="VEJ849" s="32"/>
      <c r="VEK849" s="32"/>
      <c r="VEL849" s="32"/>
      <c r="VEM849" s="32"/>
      <c r="VEN849" s="32"/>
      <c r="VEO849" s="32"/>
      <c r="VEP849" s="32"/>
      <c r="VEQ849" s="32"/>
      <c r="VER849" s="32"/>
      <c r="VES849" s="32"/>
      <c r="VET849" s="32"/>
      <c r="VEU849" s="32"/>
      <c r="VEV849" s="32"/>
      <c r="VEW849" s="32"/>
      <c r="VEX849" s="32"/>
      <c r="VEY849" s="32"/>
      <c r="VEZ849" s="32"/>
      <c r="VFA849" s="32"/>
      <c r="VFB849" s="32"/>
      <c r="VFC849" s="32"/>
      <c r="VFD849" s="32"/>
      <c r="VFE849" s="32"/>
      <c r="VFF849" s="32"/>
      <c r="VFG849" s="32"/>
      <c r="VFH849" s="32"/>
      <c r="VFI849" s="32"/>
      <c r="VFJ849" s="32"/>
      <c r="VFK849" s="32"/>
      <c r="VFL849" s="32"/>
      <c r="VFM849" s="32"/>
      <c r="VFN849" s="32"/>
      <c r="VFO849" s="32"/>
      <c r="VFP849" s="32"/>
      <c r="VFQ849" s="32"/>
      <c r="VFR849" s="32"/>
      <c r="VFS849" s="32"/>
      <c r="VFT849" s="32"/>
      <c r="VFU849" s="32"/>
      <c r="VFV849" s="32"/>
      <c r="VFW849" s="32"/>
      <c r="VFX849" s="32"/>
      <c r="VFY849" s="32"/>
      <c r="VFZ849" s="32"/>
      <c r="VGA849" s="32"/>
      <c r="VGB849" s="32"/>
      <c r="VGC849" s="32"/>
      <c r="VGD849" s="32"/>
      <c r="VGE849" s="32"/>
      <c r="VGF849" s="32"/>
      <c r="VGG849" s="32"/>
      <c r="VGH849" s="32"/>
      <c r="VGI849" s="32"/>
      <c r="VGJ849" s="32"/>
      <c r="VGK849" s="32"/>
      <c r="VGL849" s="32"/>
      <c r="VGM849" s="32"/>
      <c r="VGN849" s="32"/>
      <c r="VGO849" s="32"/>
      <c r="VGP849" s="32"/>
      <c r="VGQ849" s="32"/>
      <c r="VGR849" s="32"/>
      <c r="VGS849" s="32"/>
      <c r="VGT849" s="32"/>
      <c r="VGU849" s="32"/>
      <c r="VGV849" s="32"/>
      <c r="VGW849" s="32"/>
      <c r="VGX849" s="32"/>
      <c r="VGY849" s="32"/>
      <c r="VGZ849" s="32"/>
      <c r="VHA849" s="32"/>
      <c r="VHB849" s="32"/>
      <c r="VHC849" s="32"/>
      <c r="VHD849" s="32"/>
      <c r="VHE849" s="32"/>
      <c r="VHF849" s="32"/>
      <c r="VHG849" s="32"/>
      <c r="VHH849" s="32"/>
      <c r="VHI849" s="32"/>
      <c r="VHJ849" s="32"/>
      <c r="VHK849" s="32"/>
      <c r="VHL849" s="32"/>
      <c r="VHM849" s="32"/>
      <c r="VHN849" s="32"/>
      <c r="VHO849" s="32"/>
      <c r="VHP849" s="32"/>
      <c r="VHQ849" s="32"/>
      <c r="VHR849" s="32"/>
      <c r="VHS849" s="32"/>
      <c r="VHT849" s="32"/>
      <c r="VHU849" s="32"/>
      <c r="VHV849" s="32"/>
      <c r="VHW849" s="32"/>
      <c r="VHX849" s="32"/>
      <c r="VHY849" s="32"/>
      <c r="VHZ849" s="32"/>
      <c r="VIA849" s="32"/>
      <c r="VIB849" s="32"/>
      <c r="VIC849" s="32"/>
      <c r="VID849" s="32"/>
      <c r="VIE849" s="32"/>
      <c r="VIF849" s="32"/>
      <c r="VIG849" s="32"/>
      <c r="VIH849" s="32"/>
      <c r="VII849" s="32"/>
      <c r="VIJ849" s="32"/>
      <c r="VIK849" s="32"/>
      <c r="VIL849" s="32"/>
      <c r="VIM849" s="32"/>
      <c r="VIN849" s="32"/>
      <c r="VIO849" s="32"/>
      <c r="VIP849" s="32"/>
      <c r="VIQ849" s="32"/>
      <c r="VIR849" s="32"/>
      <c r="VIS849" s="32"/>
      <c r="VIT849" s="32"/>
      <c r="VIU849" s="32"/>
      <c r="VIV849" s="32"/>
      <c r="VIW849" s="32"/>
      <c r="VIX849" s="32"/>
      <c r="VIY849" s="32"/>
      <c r="VIZ849" s="32"/>
      <c r="VJA849" s="32"/>
      <c r="VJB849" s="32"/>
      <c r="VJC849" s="32"/>
      <c r="VJD849" s="32"/>
      <c r="VJE849" s="32"/>
      <c r="VJF849" s="32"/>
      <c r="VJG849" s="32"/>
      <c r="VJH849" s="32"/>
      <c r="VJI849" s="32"/>
      <c r="VJJ849" s="32"/>
      <c r="VJK849" s="32"/>
      <c r="VJL849" s="32"/>
      <c r="VJM849" s="32"/>
      <c r="VJN849" s="32"/>
      <c r="VJO849" s="32"/>
      <c r="VJP849" s="32"/>
      <c r="VJQ849" s="32"/>
      <c r="VJR849" s="32"/>
      <c r="VJS849" s="32"/>
      <c r="VJT849" s="32"/>
      <c r="VJU849" s="32"/>
      <c r="VJV849" s="32"/>
      <c r="VJW849" s="32"/>
      <c r="VJX849" s="32"/>
      <c r="VJY849" s="32"/>
      <c r="VJZ849" s="32"/>
      <c r="VKA849" s="32"/>
      <c r="VKB849" s="32"/>
      <c r="VKC849" s="32"/>
      <c r="VKD849" s="32"/>
      <c r="VKE849" s="32"/>
      <c r="VKF849" s="32"/>
      <c r="VKG849" s="32"/>
      <c r="VKH849" s="32"/>
      <c r="VKI849" s="32"/>
      <c r="VKJ849" s="32"/>
      <c r="VKK849" s="32"/>
      <c r="VKL849" s="32"/>
      <c r="VKM849" s="32"/>
      <c r="VKN849" s="32"/>
      <c r="VKO849" s="32"/>
      <c r="VKP849" s="32"/>
      <c r="VKQ849" s="32"/>
      <c r="VKR849" s="32"/>
      <c r="VKS849" s="32"/>
      <c r="VKT849" s="32"/>
      <c r="VKU849" s="32"/>
      <c r="VKV849" s="32"/>
      <c r="VKW849" s="32"/>
      <c r="VKX849" s="32"/>
      <c r="VKY849" s="32"/>
      <c r="VKZ849" s="32"/>
      <c r="VLA849" s="32"/>
      <c r="VLB849" s="32"/>
      <c r="VLC849" s="32"/>
      <c r="VLD849" s="32"/>
      <c r="VLE849" s="32"/>
      <c r="VLF849" s="32"/>
      <c r="VLG849" s="32"/>
      <c r="VLH849" s="32"/>
      <c r="VLI849" s="32"/>
      <c r="VLJ849" s="32"/>
      <c r="VLK849" s="32"/>
      <c r="VLL849" s="32"/>
      <c r="VLM849" s="32"/>
      <c r="VLN849" s="32"/>
      <c r="VLO849" s="32"/>
      <c r="VLP849" s="32"/>
      <c r="VLQ849" s="32"/>
      <c r="VLR849" s="32"/>
      <c r="VLS849" s="32"/>
      <c r="VLT849" s="32"/>
      <c r="VLU849" s="32"/>
      <c r="VLV849" s="32"/>
      <c r="VLW849" s="32"/>
      <c r="VLX849" s="32"/>
      <c r="VLY849" s="32"/>
      <c r="VLZ849" s="32"/>
      <c r="VMA849" s="32"/>
      <c r="VMB849" s="32"/>
      <c r="VMC849" s="32"/>
      <c r="VMD849" s="32"/>
      <c r="VME849" s="32"/>
      <c r="VMF849" s="32"/>
      <c r="VMG849" s="32"/>
      <c r="VMH849" s="32"/>
      <c r="VMI849" s="32"/>
      <c r="VMJ849" s="32"/>
      <c r="VMK849" s="32"/>
      <c r="VML849" s="32"/>
      <c r="VMM849" s="32"/>
      <c r="VMN849" s="32"/>
      <c r="VMO849" s="32"/>
      <c r="VMP849" s="32"/>
      <c r="VMQ849" s="32"/>
      <c r="VMR849" s="32"/>
      <c r="VMS849" s="32"/>
      <c r="VMT849" s="32"/>
      <c r="VMU849" s="32"/>
      <c r="VMV849" s="32"/>
      <c r="VMW849" s="32"/>
      <c r="VMX849" s="32"/>
      <c r="VMY849" s="32"/>
      <c r="VMZ849" s="32"/>
      <c r="VNA849" s="32"/>
      <c r="VNB849" s="32"/>
      <c r="VNC849" s="32"/>
      <c r="VND849" s="32"/>
      <c r="VNE849" s="32"/>
      <c r="VNF849" s="32"/>
      <c r="VNG849" s="32"/>
      <c r="VNH849" s="32"/>
      <c r="VNI849" s="32"/>
      <c r="VNJ849" s="32"/>
      <c r="VNK849" s="32"/>
      <c r="VNL849" s="32"/>
      <c r="VNM849" s="32"/>
      <c r="VNN849" s="32"/>
      <c r="VNO849" s="32"/>
      <c r="VNP849" s="32"/>
      <c r="VNQ849" s="32"/>
      <c r="VNR849" s="32"/>
      <c r="VNS849" s="32"/>
      <c r="VNT849" s="32"/>
      <c r="VNU849" s="32"/>
      <c r="VNV849" s="32"/>
      <c r="VNW849" s="32"/>
      <c r="VNX849" s="32"/>
      <c r="VNY849" s="32"/>
      <c r="VNZ849" s="32"/>
      <c r="VOA849" s="32"/>
      <c r="VOB849" s="32"/>
      <c r="VOC849" s="32"/>
      <c r="VOD849" s="32"/>
      <c r="VOE849" s="32"/>
      <c r="VOF849" s="32"/>
      <c r="VOG849" s="32"/>
      <c r="VOH849" s="32"/>
      <c r="VOI849" s="32"/>
      <c r="VOJ849" s="32"/>
      <c r="VOK849" s="32"/>
      <c r="VOL849" s="32"/>
      <c r="VOM849" s="32"/>
      <c r="VON849" s="32"/>
      <c r="VOO849" s="32"/>
      <c r="VOP849" s="32"/>
      <c r="VOQ849" s="32"/>
      <c r="VOR849" s="32"/>
      <c r="VOS849" s="32"/>
      <c r="VOT849" s="32"/>
      <c r="VOU849" s="32"/>
      <c r="VOV849" s="32"/>
      <c r="VOW849" s="32"/>
      <c r="VOX849" s="32"/>
      <c r="VOY849" s="32"/>
      <c r="VOZ849" s="32"/>
      <c r="VPA849" s="32"/>
      <c r="VPB849" s="32"/>
      <c r="VPC849" s="32"/>
      <c r="VPD849" s="32"/>
      <c r="VPE849" s="32"/>
      <c r="VPF849" s="32"/>
      <c r="VPG849" s="32"/>
      <c r="VPH849" s="32"/>
      <c r="VPI849" s="32"/>
      <c r="VPJ849" s="32"/>
      <c r="VPK849" s="32"/>
      <c r="VPL849" s="32"/>
      <c r="VPM849" s="32"/>
      <c r="VPN849" s="32"/>
      <c r="VPO849" s="32"/>
      <c r="VPP849" s="32"/>
      <c r="VPQ849" s="32"/>
      <c r="VPR849" s="32"/>
      <c r="VPS849" s="32"/>
      <c r="VPT849" s="32"/>
      <c r="VPU849" s="32"/>
      <c r="VPV849" s="32"/>
      <c r="VPW849" s="32"/>
      <c r="VPX849" s="32"/>
      <c r="VPY849" s="32"/>
      <c r="VPZ849" s="32"/>
      <c r="VQA849" s="32"/>
      <c r="VQB849" s="32"/>
      <c r="VQC849" s="32"/>
      <c r="VQD849" s="32"/>
      <c r="VQE849" s="32"/>
      <c r="VQF849" s="32"/>
      <c r="VQG849" s="32"/>
      <c r="VQH849" s="32"/>
      <c r="VQI849" s="32"/>
      <c r="VQJ849" s="32"/>
      <c r="VQK849" s="32"/>
      <c r="VQL849" s="32"/>
      <c r="VQM849" s="32"/>
      <c r="VQN849" s="32"/>
      <c r="VQO849" s="32"/>
      <c r="VQP849" s="32"/>
      <c r="VQQ849" s="32"/>
      <c r="VQR849" s="32"/>
      <c r="VQS849" s="32"/>
      <c r="VQT849" s="32"/>
      <c r="VQU849" s="32"/>
      <c r="VQV849" s="32"/>
      <c r="VQW849" s="32"/>
      <c r="VQX849" s="32"/>
      <c r="VQY849" s="32"/>
      <c r="VQZ849" s="32"/>
      <c r="VRA849" s="32"/>
      <c r="VRB849" s="32"/>
      <c r="VRC849" s="32"/>
      <c r="VRD849" s="32"/>
      <c r="VRE849" s="32"/>
      <c r="VRF849" s="32"/>
      <c r="VRG849" s="32"/>
      <c r="VRH849" s="32"/>
      <c r="VRI849" s="32"/>
      <c r="VRJ849" s="32"/>
      <c r="VRK849" s="32"/>
      <c r="VRL849" s="32"/>
      <c r="VRM849" s="32"/>
      <c r="VRN849" s="32"/>
      <c r="VRO849" s="32"/>
      <c r="VRP849" s="32"/>
      <c r="VRQ849" s="32"/>
      <c r="VRR849" s="32"/>
      <c r="VRS849" s="32"/>
      <c r="VRT849" s="32"/>
      <c r="VRU849" s="32"/>
      <c r="VRV849" s="32"/>
      <c r="VRW849" s="32"/>
      <c r="VRX849" s="32"/>
      <c r="VRY849" s="32"/>
      <c r="VRZ849" s="32"/>
      <c r="VSA849" s="32"/>
      <c r="VSB849" s="32"/>
      <c r="VSC849" s="32"/>
      <c r="VSD849" s="32"/>
      <c r="VSE849" s="32"/>
      <c r="VSF849" s="32"/>
      <c r="VSG849" s="32"/>
      <c r="VSH849" s="32"/>
      <c r="VSI849" s="32"/>
      <c r="VSJ849" s="32"/>
      <c r="VSK849" s="32"/>
      <c r="VSL849" s="32"/>
      <c r="VSM849" s="32"/>
      <c r="VSN849" s="32"/>
      <c r="VSO849" s="32"/>
      <c r="VSP849" s="32"/>
      <c r="VSQ849" s="32"/>
      <c r="VSR849" s="32"/>
      <c r="VSS849" s="32"/>
      <c r="VST849" s="32"/>
      <c r="VSU849" s="32"/>
      <c r="VSV849" s="32"/>
      <c r="VSW849" s="32"/>
      <c r="VSX849" s="32"/>
      <c r="VSY849" s="32"/>
      <c r="VSZ849" s="32"/>
      <c r="VTA849" s="32"/>
      <c r="VTB849" s="32"/>
      <c r="VTC849" s="32"/>
      <c r="VTD849" s="32"/>
      <c r="VTE849" s="32"/>
      <c r="VTF849" s="32"/>
      <c r="VTG849" s="32"/>
      <c r="VTH849" s="32"/>
      <c r="VTI849" s="32"/>
      <c r="VTJ849" s="32"/>
      <c r="VTK849" s="32"/>
      <c r="VTL849" s="32"/>
      <c r="VTM849" s="32"/>
      <c r="VTN849" s="32"/>
      <c r="VTO849" s="32"/>
      <c r="VTP849" s="32"/>
      <c r="VTQ849" s="32"/>
      <c r="VTR849" s="32"/>
      <c r="VTS849" s="32"/>
      <c r="VTT849" s="32"/>
      <c r="VTU849" s="32"/>
      <c r="VTV849" s="32"/>
      <c r="VTW849" s="32"/>
      <c r="VTX849" s="32"/>
      <c r="VTY849" s="32"/>
      <c r="VTZ849" s="32"/>
      <c r="VUA849" s="32"/>
      <c r="VUB849" s="32"/>
      <c r="VUC849" s="32"/>
      <c r="VUD849" s="32"/>
      <c r="VUE849" s="32"/>
      <c r="VUF849" s="32"/>
      <c r="VUG849" s="32"/>
      <c r="VUH849" s="32"/>
      <c r="VUI849" s="32"/>
      <c r="VUJ849" s="32"/>
      <c r="VUK849" s="32"/>
      <c r="VUL849" s="32"/>
      <c r="VUM849" s="32"/>
      <c r="VUN849" s="32"/>
      <c r="VUO849" s="32"/>
      <c r="VUP849" s="32"/>
      <c r="VUQ849" s="32"/>
      <c r="VUR849" s="32"/>
      <c r="VUS849" s="32"/>
      <c r="VUT849" s="32"/>
      <c r="VUU849" s="32"/>
      <c r="VUV849" s="32"/>
      <c r="VUW849" s="32"/>
      <c r="VUX849" s="32"/>
      <c r="VUY849" s="32"/>
      <c r="VUZ849" s="32"/>
      <c r="VVA849" s="32"/>
      <c r="VVB849" s="32"/>
      <c r="VVC849" s="32"/>
      <c r="VVD849" s="32"/>
      <c r="VVE849" s="32"/>
      <c r="VVF849" s="32"/>
      <c r="VVG849" s="32"/>
      <c r="VVH849" s="32"/>
      <c r="VVI849" s="32"/>
      <c r="VVJ849" s="32"/>
      <c r="VVK849" s="32"/>
      <c r="VVL849" s="32"/>
      <c r="VVM849" s="32"/>
      <c r="VVN849" s="32"/>
      <c r="VVO849" s="32"/>
      <c r="VVP849" s="32"/>
      <c r="VVQ849" s="32"/>
      <c r="VVR849" s="32"/>
      <c r="VVS849" s="32"/>
      <c r="VVT849" s="32"/>
      <c r="VVU849" s="32"/>
      <c r="VVV849" s="32"/>
      <c r="VVW849" s="32"/>
      <c r="VVX849" s="32"/>
      <c r="VVY849" s="32"/>
      <c r="VVZ849" s="32"/>
      <c r="VWA849" s="32"/>
      <c r="VWB849" s="32"/>
      <c r="VWC849" s="32"/>
      <c r="VWD849" s="32"/>
      <c r="VWE849" s="32"/>
      <c r="VWF849" s="32"/>
      <c r="VWG849" s="32"/>
      <c r="VWH849" s="32"/>
      <c r="VWI849" s="32"/>
      <c r="VWJ849" s="32"/>
      <c r="VWK849" s="32"/>
      <c r="VWL849" s="32"/>
      <c r="VWM849" s="32"/>
      <c r="VWN849" s="32"/>
      <c r="VWO849" s="32"/>
      <c r="VWP849" s="32"/>
      <c r="VWQ849" s="32"/>
      <c r="VWR849" s="32"/>
      <c r="VWS849" s="32"/>
      <c r="VWT849" s="32"/>
      <c r="VWU849" s="32"/>
      <c r="VWV849" s="32"/>
      <c r="VWW849" s="32"/>
      <c r="VWX849" s="32"/>
      <c r="VWY849" s="32"/>
      <c r="VWZ849" s="32"/>
      <c r="VXA849" s="32"/>
      <c r="VXB849" s="32"/>
      <c r="VXC849" s="32"/>
      <c r="VXD849" s="32"/>
      <c r="VXE849" s="32"/>
      <c r="VXF849" s="32"/>
      <c r="VXG849" s="32"/>
      <c r="VXH849" s="32"/>
      <c r="VXI849" s="32"/>
      <c r="VXJ849" s="32"/>
      <c r="VXK849" s="32"/>
      <c r="VXL849" s="32"/>
      <c r="VXM849" s="32"/>
      <c r="VXN849" s="32"/>
      <c r="VXO849" s="32"/>
      <c r="VXP849" s="32"/>
      <c r="VXQ849" s="32"/>
      <c r="VXR849" s="32"/>
      <c r="VXS849" s="32"/>
      <c r="VXT849" s="32"/>
      <c r="VXU849" s="32"/>
      <c r="VXV849" s="32"/>
      <c r="VXW849" s="32"/>
      <c r="VXX849" s="32"/>
      <c r="VXY849" s="32"/>
      <c r="VXZ849" s="32"/>
      <c r="VYA849" s="32"/>
      <c r="VYB849" s="32"/>
      <c r="VYC849" s="32"/>
      <c r="VYD849" s="32"/>
      <c r="VYE849" s="32"/>
      <c r="VYF849" s="32"/>
      <c r="VYG849" s="32"/>
      <c r="VYH849" s="32"/>
      <c r="VYI849" s="32"/>
      <c r="VYJ849" s="32"/>
      <c r="VYK849" s="32"/>
      <c r="VYL849" s="32"/>
      <c r="VYM849" s="32"/>
      <c r="VYN849" s="32"/>
      <c r="VYO849" s="32"/>
      <c r="VYP849" s="32"/>
      <c r="VYQ849" s="32"/>
      <c r="VYR849" s="32"/>
      <c r="VYS849" s="32"/>
      <c r="VYT849" s="32"/>
      <c r="VYU849" s="32"/>
      <c r="VYV849" s="32"/>
      <c r="VYW849" s="32"/>
      <c r="VYX849" s="32"/>
      <c r="VYY849" s="32"/>
      <c r="VYZ849" s="32"/>
      <c r="VZA849" s="32"/>
      <c r="VZB849" s="32"/>
      <c r="VZC849" s="32"/>
      <c r="VZD849" s="32"/>
      <c r="VZE849" s="32"/>
      <c r="VZF849" s="32"/>
      <c r="VZG849" s="32"/>
      <c r="VZH849" s="32"/>
      <c r="VZI849" s="32"/>
      <c r="VZJ849" s="32"/>
      <c r="VZK849" s="32"/>
      <c r="VZL849" s="32"/>
      <c r="VZM849" s="32"/>
      <c r="VZN849" s="32"/>
      <c r="VZO849" s="32"/>
      <c r="VZP849" s="32"/>
      <c r="VZQ849" s="32"/>
      <c r="VZR849" s="32"/>
      <c r="VZS849" s="32"/>
      <c r="VZT849" s="32"/>
      <c r="VZU849" s="32"/>
      <c r="VZV849" s="32"/>
      <c r="VZW849" s="32"/>
      <c r="VZX849" s="32"/>
      <c r="VZY849" s="32"/>
      <c r="VZZ849" s="32"/>
      <c r="WAA849" s="32"/>
      <c r="WAB849" s="32"/>
      <c r="WAC849" s="32"/>
      <c r="WAD849" s="32"/>
      <c r="WAE849" s="32"/>
      <c r="WAF849" s="32"/>
      <c r="WAG849" s="32"/>
      <c r="WAH849" s="32"/>
      <c r="WAI849" s="32"/>
      <c r="WAJ849" s="32"/>
      <c r="WAK849" s="32"/>
      <c r="WAL849" s="32"/>
      <c r="WAM849" s="32"/>
      <c r="WAN849" s="32"/>
      <c r="WAO849" s="32"/>
      <c r="WAP849" s="32"/>
      <c r="WAQ849" s="32"/>
      <c r="WAR849" s="32"/>
      <c r="WAS849" s="32"/>
      <c r="WAT849" s="32"/>
      <c r="WAU849" s="32"/>
      <c r="WAV849" s="32"/>
      <c r="WAW849" s="32"/>
      <c r="WAX849" s="32"/>
      <c r="WAY849" s="32"/>
      <c r="WAZ849" s="32"/>
      <c r="WBA849" s="32"/>
      <c r="WBB849" s="32"/>
      <c r="WBC849" s="32"/>
      <c r="WBD849" s="32"/>
      <c r="WBE849" s="32"/>
      <c r="WBF849" s="32"/>
      <c r="WBG849" s="32"/>
      <c r="WBH849" s="32"/>
      <c r="WBI849" s="32"/>
      <c r="WBJ849" s="32"/>
      <c r="WBK849" s="32"/>
      <c r="WBL849" s="32"/>
      <c r="WBM849" s="32"/>
      <c r="WBN849" s="32"/>
      <c r="WBO849" s="32"/>
      <c r="WBP849" s="32"/>
      <c r="WBQ849" s="32"/>
      <c r="WBR849" s="32"/>
      <c r="WBS849" s="32"/>
      <c r="WBT849" s="32"/>
      <c r="WBU849" s="32"/>
      <c r="WBV849" s="32"/>
      <c r="WBW849" s="32"/>
      <c r="WBX849" s="32"/>
      <c r="WBY849" s="32"/>
      <c r="WBZ849" s="32"/>
      <c r="WCA849" s="32"/>
      <c r="WCB849" s="32"/>
      <c r="WCC849" s="32"/>
      <c r="WCD849" s="32"/>
      <c r="WCE849" s="32"/>
      <c r="WCF849" s="32"/>
      <c r="WCG849" s="32"/>
      <c r="WCH849" s="32"/>
      <c r="WCI849" s="32"/>
      <c r="WCJ849" s="32"/>
      <c r="WCK849" s="32"/>
      <c r="WCL849" s="32"/>
      <c r="WCM849" s="32"/>
      <c r="WCN849" s="32"/>
      <c r="WCO849" s="32"/>
      <c r="WCP849" s="32"/>
      <c r="WCQ849" s="32"/>
      <c r="WCR849" s="32"/>
      <c r="WCS849" s="32"/>
      <c r="WCT849" s="32"/>
      <c r="WCU849" s="32"/>
      <c r="WCV849" s="32"/>
      <c r="WCW849" s="32"/>
      <c r="WCX849" s="32"/>
      <c r="WCY849" s="32"/>
      <c r="WCZ849" s="32"/>
      <c r="WDA849" s="32"/>
      <c r="WDB849" s="32"/>
      <c r="WDC849" s="32"/>
      <c r="WDD849" s="32"/>
      <c r="WDE849" s="32"/>
      <c r="WDF849" s="32"/>
      <c r="WDG849" s="32"/>
      <c r="WDH849" s="32"/>
      <c r="WDI849" s="32"/>
      <c r="WDJ849" s="32"/>
      <c r="WDK849" s="32"/>
      <c r="WDL849" s="32"/>
      <c r="WDM849" s="32"/>
      <c r="WDN849" s="32"/>
      <c r="WDO849" s="32"/>
      <c r="WDP849" s="32"/>
      <c r="WDQ849" s="32"/>
      <c r="WDR849" s="32"/>
      <c r="WDS849" s="32"/>
      <c r="WDT849" s="32"/>
      <c r="WDU849" s="32"/>
      <c r="WDV849" s="32"/>
      <c r="WDW849" s="32"/>
      <c r="WDX849" s="32"/>
      <c r="WDY849" s="32"/>
      <c r="WDZ849" s="32"/>
      <c r="WEA849" s="32"/>
      <c r="WEB849" s="32"/>
      <c r="WEC849" s="32"/>
      <c r="WED849" s="32"/>
      <c r="WEE849" s="32"/>
      <c r="WEF849" s="32"/>
      <c r="WEG849" s="32"/>
      <c r="WEH849" s="32"/>
      <c r="WEI849" s="32"/>
      <c r="WEJ849" s="32"/>
      <c r="WEK849" s="32"/>
      <c r="WEL849" s="32"/>
      <c r="WEM849" s="32"/>
      <c r="WEN849" s="32"/>
      <c r="WEO849" s="32"/>
      <c r="WEP849" s="32"/>
      <c r="WEQ849" s="32"/>
      <c r="WER849" s="32"/>
      <c r="WES849" s="32"/>
      <c r="WET849" s="32"/>
      <c r="WEU849" s="32"/>
      <c r="WEV849" s="32"/>
      <c r="WEW849" s="32"/>
      <c r="WEX849" s="32"/>
      <c r="WEY849" s="32"/>
      <c r="WEZ849" s="32"/>
      <c r="WFA849" s="32"/>
      <c r="WFB849" s="32"/>
      <c r="WFC849" s="32"/>
      <c r="WFD849" s="32"/>
      <c r="WFE849" s="32"/>
      <c r="WFF849" s="32"/>
      <c r="WFG849" s="32"/>
      <c r="WFH849" s="32"/>
      <c r="WFI849" s="32"/>
      <c r="WFJ849" s="32"/>
      <c r="WFK849" s="32"/>
      <c r="WFL849" s="32"/>
      <c r="WFM849" s="32"/>
      <c r="WFN849" s="32"/>
      <c r="WFO849" s="32"/>
      <c r="WFP849" s="32"/>
      <c r="WFQ849" s="32"/>
      <c r="WFR849" s="32"/>
      <c r="WFS849" s="32"/>
      <c r="WFT849" s="32"/>
      <c r="WFU849" s="32"/>
      <c r="WFV849" s="32"/>
      <c r="WFW849" s="32"/>
      <c r="WFX849" s="32"/>
      <c r="WFY849" s="32"/>
      <c r="WFZ849" s="32"/>
      <c r="WGA849" s="32"/>
      <c r="WGB849" s="32"/>
      <c r="WGC849" s="32"/>
      <c r="WGD849" s="32"/>
      <c r="WGE849" s="32"/>
      <c r="WGF849" s="32"/>
      <c r="WGG849" s="32"/>
      <c r="WGH849" s="32"/>
      <c r="WGI849" s="32"/>
      <c r="WGJ849" s="32"/>
      <c r="WGK849" s="32"/>
      <c r="WGL849" s="32"/>
      <c r="WGM849" s="32"/>
      <c r="WGN849" s="32"/>
      <c r="WGO849" s="32"/>
      <c r="WGP849" s="32"/>
      <c r="WGQ849" s="32"/>
      <c r="WGR849" s="32"/>
      <c r="WGS849" s="32"/>
      <c r="WGT849" s="32"/>
      <c r="WGU849" s="32"/>
      <c r="WGV849" s="32"/>
      <c r="WGW849" s="32"/>
      <c r="WGX849" s="32"/>
      <c r="WGY849" s="32"/>
      <c r="WGZ849" s="32"/>
      <c r="WHA849" s="32"/>
      <c r="WHB849" s="32"/>
      <c r="WHC849" s="32"/>
      <c r="WHD849" s="32"/>
      <c r="WHE849" s="32"/>
      <c r="WHF849" s="32"/>
      <c r="WHG849" s="32"/>
      <c r="WHH849" s="32"/>
      <c r="WHI849" s="32"/>
      <c r="WHJ849" s="32"/>
      <c r="WHK849" s="32"/>
      <c r="WHL849" s="32"/>
      <c r="WHM849" s="32"/>
      <c r="WHN849" s="32"/>
      <c r="WHO849" s="32"/>
      <c r="WHP849" s="32"/>
      <c r="WHQ849" s="32"/>
      <c r="WHR849" s="32"/>
      <c r="WHS849" s="32"/>
      <c r="WHT849" s="32"/>
      <c r="WHU849" s="32"/>
      <c r="WHV849" s="32"/>
      <c r="WHW849" s="32"/>
      <c r="WHX849" s="32"/>
      <c r="WHY849" s="32"/>
      <c r="WHZ849" s="32"/>
      <c r="WIA849" s="32"/>
      <c r="WIB849" s="32"/>
      <c r="WIC849" s="32"/>
      <c r="WID849" s="32"/>
      <c r="WIE849" s="32"/>
      <c r="WIF849" s="32"/>
      <c r="WIG849" s="32"/>
      <c r="WIH849" s="32"/>
      <c r="WII849" s="32"/>
      <c r="WIJ849" s="32"/>
      <c r="WIK849" s="32"/>
      <c r="WIL849" s="32"/>
      <c r="WIM849" s="32"/>
      <c r="WIN849" s="32"/>
      <c r="WIO849" s="32"/>
      <c r="WIP849" s="32"/>
      <c r="WIQ849" s="32"/>
      <c r="WIR849" s="32"/>
      <c r="WIS849" s="32"/>
      <c r="WIT849" s="32"/>
      <c r="WIU849" s="32"/>
      <c r="WIV849" s="32"/>
      <c r="WIW849" s="32"/>
      <c r="WIX849" s="32"/>
      <c r="WIY849" s="32"/>
      <c r="WIZ849" s="32"/>
      <c r="WJA849" s="32"/>
      <c r="WJB849" s="32"/>
      <c r="WJC849" s="32"/>
      <c r="WJD849" s="32"/>
      <c r="WJE849" s="32"/>
      <c r="WJF849" s="32"/>
      <c r="WJG849" s="32"/>
      <c r="WJH849" s="32"/>
      <c r="WJI849" s="32"/>
      <c r="WJJ849" s="32"/>
      <c r="WJK849" s="32"/>
      <c r="WJL849" s="32"/>
      <c r="WJM849" s="32"/>
      <c r="WJN849" s="32"/>
      <c r="WJO849" s="32"/>
      <c r="WJP849" s="32"/>
      <c r="WJQ849" s="32"/>
      <c r="WJR849" s="32"/>
      <c r="WJS849" s="32"/>
      <c r="WJT849" s="32"/>
      <c r="WJU849" s="32"/>
      <c r="WJV849" s="32"/>
      <c r="WJW849" s="32"/>
      <c r="WJX849" s="32"/>
      <c r="WJY849" s="32"/>
      <c r="WJZ849" s="32"/>
      <c r="WKA849" s="32"/>
      <c r="WKB849" s="32"/>
      <c r="WKC849" s="32"/>
      <c r="WKD849" s="32"/>
      <c r="WKE849" s="32"/>
      <c r="WKF849" s="32"/>
      <c r="WKG849" s="32"/>
      <c r="WKH849" s="32"/>
      <c r="WKI849" s="32"/>
      <c r="WKJ849" s="32"/>
      <c r="WKK849" s="32"/>
      <c r="WKL849" s="32"/>
      <c r="WKM849" s="32"/>
      <c r="WKN849" s="32"/>
      <c r="WKO849" s="32"/>
      <c r="WKP849" s="32"/>
      <c r="WKQ849" s="32"/>
      <c r="WKR849" s="32"/>
      <c r="WKS849" s="32"/>
      <c r="WKT849" s="32"/>
      <c r="WKU849" s="32"/>
      <c r="WKV849" s="32"/>
      <c r="WKW849" s="32"/>
      <c r="WKX849" s="32"/>
      <c r="WKY849" s="32"/>
      <c r="WKZ849" s="32"/>
      <c r="WLA849" s="32"/>
      <c r="WLB849" s="32"/>
      <c r="WLC849" s="32"/>
      <c r="WLD849" s="32"/>
      <c r="WLE849" s="32"/>
      <c r="WLF849" s="32"/>
      <c r="WLG849" s="32"/>
      <c r="WLH849" s="32"/>
      <c r="WLI849" s="32"/>
      <c r="WLJ849" s="32"/>
      <c r="WLK849" s="32"/>
      <c r="WLL849" s="32"/>
      <c r="WLM849" s="32"/>
      <c r="WLN849" s="32"/>
      <c r="WLO849" s="32"/>
      <c r="WLP849" s="32"/>
      <c r="WLQ849" s="32"/>
      <c r="WLR849" s="32"/>
      <c r="WLS849" s="32"/>
      <c r="WLT849" s="32"/>
      <c r="WLU849" s="32"/>
      <c r="WLV849" s="32"/>
      <c r="WLW849" s="32"/>
      <c r="WLX849" s="32"/>
      <c r="WLY849" s="32"/>
      <c r="WLZ849" s="32"/>
      <c r="WMA849" s="32"/>
      <c r="WMB849" s="32"/>
      <c r="WMC849" s="32"/>
      <c r="WMD849" s="32"/>
      <c r="WME849" s="32"/>
      <c r="WMF849" s="32"/>
      <c r="WMG849" s="32"/>
      <c r="WMH849" s="32"/>
      <c r="WMI849" s="32"/>
      <c r="WMJ849" s="32"/>
      <c r="WMK849" s="32"/>
      <c r="WML849" s="32"/>
      <c r="WMM849" s="32"/>
      <c r="WMN849" s="32"/>
      <c r="WMO849" s="32"/>
      <c r="WMP849" s="32"/>
      <c r="WMQ849" s="32"/>
      <c r="WMR849" s="32"/>
      <c r="WMS849" s="32"/>
      <c r="WMT849" s="32"/>
      <c r="WMU849" s="32"/>
      <c r="WMV849" s="32"/>
      <c r="WMW849" s="32"/>
      <c r="WMX849" s="32"/>
      <c r="WMY849" s="32"/>
      <c r="WMZ849" s="32"/>
      <c r="WNA849" s="32"/>
      <c r="WNB849" s="32"/>
      <c r="WNC849" s="32"/>
      <c r="WND849" s="32"/>
      <c r="WNE849" s="32"/>
      <c r="WNF849" s="32"/>
      <c r="WNG849" s="32"/>
      <c r="WNH849" s="32"/>
      <c r="WNI849" s="32"/>
      <c r="WNJ849" s="32"/>
      <c r="WNK849" s="32"/>
      <c r="WNL849" s="32"/>
      <c r="WNM849" s="32"/>
      <c r="WNN849" s="32"/>
      <c r="WNO849" s="32"/>
      <c r="WNP849" s="32"/>
      <c r="WNQ849" s="32"/>
      <c r="WNR849" s="32"/>
      <c r="WNS849" s="32"/>
      <c r="WNT849" s="32"/>
      <c r="WNU849" s="32"/>
      <c r="WNV849" s="32"/>
      <c r="WNW849" s="32"/>
      <c r="WNX849" s="32"/>
      <c r="WNY849" s="32"/>
      <c r="WNZ849" s="32"/>
      <c r="WOA849" s="32"/>
      <c r="WOB849" s="32"/>
      <c r="WOC849" s="32"/>
      <c r="WOD849" s="32"/>
      <c r="WOE849" s="32"/>
      <c r="WOF849" s="32"/>
      <c r="WOG849" s="32"/>
      <c r="WOH849" s="32"/>
      <c r="WOI849" s="32"/>
      <c r="WOJ849" s="32"/>
      <c r="WOK849" s="32"/>
      <c r="WOL849" s="32"/>
      <c r="WOM849" s="32"/>
      <c r="WON849" s="32"/>
      <c r="WOO849" s="32"/>
      <c r="WOP849" s="32"/>
      <c r="WOQ849" s="32"/>
      <c r="WOR849" s="32"/>
      <c r="WOS849" s="32"/>
      <c r="WOT849" s="32"/>
      <c r="WOU849" s="32"/>
      <c r="WOV849" s="32"/>
      <c r="WOW849" s="32"/>
      <c r="WOX849" s="32"/>
      <c r="WOY849" s="32"/>
      <c r="WOZ849" s="32"/>
      <c r="WPA849" s="32"/>
      <c r="WPB849" s="32"/>
      <c r="WPC849" s="32"/>
      <c r="WPD849" s="32"/>
      <c r="WPE849" s="32"/>
      <c r="WPF849" s="32"/>
      <c r="WPG849" s="32"/>
      <c r="WPH849" s="32"/>
      <c r="WPI849" s="32"/>
      <c r="WPJ849" s="32"/>
      <c r="WPK849" s="32"/>
      <c r="WPL849" s="32"/>
      <c r="WPM849" s="32"/>
      <c r="WPN849" s="32"/>
      <c r="WPO849" s="32"/>
      <c r="WPP849" s="32"/>
      <c r="WPQ849" s="32"/>
      <c r="WPR849" s="32"/>
      <c r="WPS849" s="32"/>
      <c r="WPT849" s="32"/>
      <c r="WPU849" s="32"/>
      <c r="WPV849" s="32"/>
      <c r="WPW849" s="32"/>
      <c r="WPX849" s="32"/>
      <c r="WPY849" s="32"/>
      <c r="WPZ849" s="32"/>
      <c r="WQA849" s="32"/>
      <c r="WQB849" s="32"/>
      <c r="WQC849" s="32"/>
      <c r="WQD849" s="32"/>
      <c r="WQE849" s="32"/>
      <c r="WQF849" s="32"/>
      <c r="WQG849" s="32"/>
      <c r="WQH849" s="32"/>
      <c r="WQI849" s="32"/>
      <c r="WQJ849" s="32"/>
      <c r="WQK849" s="32"/>
      <c r="WQL849" s="32"/>
      <c r="WQM849" s="32"/>
      <c r="WQN849" s="32"/>
      <c r="WQO849" s="32"/>
      <c r="WQP849" s="32"/>
      <c r="WQQ849" s="32"/>
      <c r="WQR849" s="32"/>
      <c r="WQS849" s="32"/>
      <c r="WQT849" s="32"/>
      <c r="WQU849" s="32"/>
      <c r="WQV849" s="32"/>
      <c r="WQW849" s="32"/>
      <c r="WQX849" s="32"/>
      <c r="WQY849" s="32"/>
      <c r="WQZ849" s="32"/>
      <c r="WRA849" s="32"/>
      <c r="WRB849" s="32"/>
      <c r="WRC849" s="32"/>
      <c r="WRD849" s="32"/>
      <c r="WRE849" s="32"/>
      <c r="WRF849" s="32"/>
      <c r="WRG849" s="32"/>
      <c r="WRH849" s="32"/>
      <c r="WRI849" s="32"/>
      <c r="WRJ849" s="32"/>
      <c r="WRK849" s="32"/>
      <c r="WRL849" s="32"/>
      <c r="WRM849" s="32"/>
      <c r="WRN849" s="32"/>
      <c r="WRO849" s="32"/>
      <c r="WRP849" s="32"/>
      <c r="WRQ849" s="32"/>
      <c r="WRR849" s="32"/>
      <c r="WRS849" s="32"/>
      <c r="WRT849" s="32"/>
      <c r="WRU849" s="32"/>
      <c r="WRV849" s="32"/>
      <c r="WRW849" s="32"/>
      <c r="WRX849" s="32"/>
      <c r="WRY849" s="32"/>
      <c r="WRZ849" s="32"/>
      <c r="WSA849" s="32"/>
      <c r="WSB849" s="32"/>
      <c r="WSC849" s="32"/>
      <c r="WSD849" s="32"/>
      <c r="WSE849" s="32"/>
      <c r="WSF849" s="32"/>
      <c r="WSG849" s="32"/>
      <c r="WSH849" s="32"/>
      <c r="WSI849" s="32"/>
      <c r="WSJ849" s="32"/>
      <c r="WSK849" s="32"/>
      <c r="WSL849" s="32"/>
      <c r="WSM849" s="32"/>
      <c r="WSN849" s="32"/>
      <c r="WSO849" s="32"/>
      <c r="WSP849" s="32"/>
      <c r="WSQ849" s="32"/>
      <c r="WSR849" s="32"/>
      <c r="WSS849" s="32"/>
      <c r="WST849" s="32"/>
      <c r="WSU849" s="32"/>
      <c r="WSV849" s="32"/>
      <c r="WSW849" s="32"/>
      <c r="WSX849" s="32"/>
      <c r="WSY849" s="32"/>
      <c r="WSZ849" s="32"/>
      <c r="WTA849" s="32"/>
      <c r="WTB849" s="32"/>
      <c r="WTC849" s="32"/>
      <c r="WTD849" s="32"/>
      <c r="WTE849" s="32"/>
      <c r="WTF849" s="32"/>
      <c r="WTG849" s="32"/>
      <c r="WTH849" s="32"/>
      <c r="WTI849" s="32"/>
      <c r="WTJ849" s="32"/>
      <c r="WTK849" s="32"/>
      <c r="WTL849" s="32"/>
      <c r="WTM849" s="32"/>
      <c r="WTN849" s="32"/>
      <c r="WTO849" s="32"/>
      <c r="WTP849" s="32"/>
      <c r="WTQ849" s="32"/>
      <c r="WTR849" s="32"/>
      <c r="WTS849" s="32"/>
      <c r="WTT849" s="32"/>
      <c r="WTU849" s="32"/>
      <c r="WTV849" s="32"/>
      <c r="WTW849" s="32"/>
      <c r="WTX849" s="32"/>
      <c r="WTY849" s="32"/>
      <c r="WTZ849" s="32"/>
      <c r="WUA849" s="32"/>
      <c r="WUB849" s="32"/>
      <c r="WUC849" s="32"/>
      <c r="WUD849" s="32"/>
      <c r="WUE849" s="32"/>
      <c r="WUF849" s="32"/>
      <c r="WUG849" s="32"/>
      <c r="WUH849" s="32"/>
      <c r="WUI849" s="32"/>
      <c r="WUJ849" s="32"/>
      <c r="WUK849" s="32"/>
      <c r="WUL849" s="32"/>
      <c r="WUM849" s="32"/>
      <c r="WUN849" s="32"/>
      <c r="WUO849" s="32"/>
      <c r="WUP849" s="32"/>
      <c r="WUQ849" s="32"/>
      <c r="WUR849" s="32"/>
      <c r="WUS849" s="32"/>
      <c r="WUT849" s="32"/>
      <c r="WUU849" s="32"/>
      <c r="WUV849" s="32"/>
      <c r="WUW849" s="32"/>
      <c r="WUX849" s="32"/>
      <c r="WUY849" s="32"/>
      <c r="WUZ849" s="32"/>
      <c r="WVA849" s="32"/>
      <c r="WVB849" s="32"/>
      <c r="WVC849" s="32"/>
      <c r="WVD849" s="32"/>
      <c r="WVE849" s="32"/>
      <c r="WVF849" s="32"/>
      <c r="WVG849" s="32"/>
      <c r="WVH849" s="32"/>
      <c r="WVI849" s="32"/>
      <c r="WVJ849" s="32"/>
      <c r="WVK849" s="32"/>
      <c r="WVL849" s="32"/>
      <c r="WVM849" s="32"/>
      <c r="WVN849" s="32"/>
      <c r="WVO849" s="32"/>
      <c r="WVP849" s="32"/>
      <c r="WVQ849" s="32"/>
      <c r="WVR849" s="32"/>
      <c r="WVS849" s="32"/>
      <c r="WVT849" s="32"/>
      <c r="WVU849" s="32"/>
      <c r="WVV849" s="32"/>
      <c r="WVW849" s="32"/>
      <c r="WVX849" s="32"/>
      <c r="WVY849" s="32"/>
      <c r="WVZ849" s="32"/>
      <c r="WWA849" s="32"/>
      <c r="WWB849" s="32"/>
      <c r="WWC849" s="32"/>
      <c r="WWD849" s="32"/>
      <c r="WWE849" s="32"/>
      <c r="WWF849" s="32"/>
      <c r="WWG849" s="32"/>
      <c r="WWH849" s="32"/>
      <c r="WWI849" s="32"/>
      <c r="WWJ849" s="32"/>
      <c r="WWK849" s="32"/>
      <c r="WWL849" s="32"/>
      <c r="WWM849" s="32"/>
      <c r="WWN849" s="32"/>
      <c r="WWO849" s="32"/>
      <c r="WWP849" s="32"/>
      <c r="WWQ849" s="32"/>
      <c r="WWR849" s="32"/>
      <c r="WWS849" s="32"/>
      <c r="WWT849" s="32"/>
      <c r="WWU849" s="32"/>
      <c r="WWV849" s="32"/>
      <c r="WWW849" s="32"/>
      <c r="WWX849" s="32"/>
      <c r="WWY849" s="32"/>
      <c r="WWZ849" s="32"/>
      <c r="WXA849" s="32"/>
      <c r="WXB849" s="32"/>
      <c r="WXC849" s="32"/>
      <c r="WXD849" s="32"/>
      <c r="WXE849" s="32"/>
      <c r="WXF849" s="32"/>
      <c r="WXG849" s="32"/>
      <c r="WXH849" s="32"/>
      <c r="WXI849" s="32"/>
      <c r="WXJ849" s="32"/>
      <c r="WXK849" s="32"/>
      <c r="WXL849" s="32"/>
      <c r="WXM849" s="32"/>
      <c r="WXN849" s="32"/>
      <c r="WXO849" s="32"/>
      <c r="WXP849" s="32"/>
      <c r="WXQ849" s="32"/>
      <c r="WXR849" s="32"/>
      <c r="WXS849" s="32"/>
      <c r="WXT849" s="32"/>
      <c r="WXU849" s="32"/>
      <c r="WXV849" s="32"/>
      <c r="WXW849" s="32"/>
      <c r="WXX849" s="32"/>
      <c r="WXY849" s="32"/>
      <c r="WXZ849" s="32"/>
      <c r="WYA849" s="32"/>
      <c r="WYB849" s="32"/>
      <c r="WYC849" s="32"/>
      <c r="WYD849" s="32"/>
      <c r="WYE849" s="32"/>
      <c r="WYF849" s="32"/>
      <c r="WYG849" s="32"/>
      <c r="WYH849" s="32"/>
      <c r="WYI849" s="32"/>
      <c r="WYJ849" s="32"/>
      <c r="WYK849" s="32"/>
      <c r="WYL849" s="32"/>
      <c r="WYM849" s="32"/>
      <c r="WYN849" s="32"/>
      <c r="WYO849" s="32"/>
      <c r="WYP849" s="32"/>
      <c r="WYQ849" s="32"/>
      <c r="WYR849" s="32"/>
      <c r="WYS849" s="32"/>
      <c r="WYT849" s="32"/>
      <c r="WYU849" s="32"/>
      <c r="WYV849" s="32"/>
      <c r="WYW849" s="32"/>
      <c r="WYX849" s="32"/>
      <c r="WYY849" s="32"/>
      <c r="WYZ849" s="32"/>
      <c r="WZA849" s="32"/>
      <c r="WZB849" s="32"/>
      <c r="WZC849" s="32"/>
      <c r="WZD849" s="32"/>
      <c r="WZE849" s="32"/>
      <c r="WZF849" s="32"/>
      <c r="WZG849" s="32"/>
      <c r="WZH849" s="32"/>
      <c r="WZI849" s="32"/>
      <c r="WZJ849" s="32"/>
      <c r="WZK849" s="32"/>
      <c r="WZL849" s="32"/>
      <c r="WZM849" s="32"/>
      <c r="WZN849" s="32"/>
      <c r="WZO849" s="32"/>
      <c r="WZP849" s="32"/>
      <c r="WZQ849" s="32"/>
      <c r="WZR849" s="32"/>
      <c r="WZS849" s="32"/>
      <c r="WZT849" s="32"/>
      <c r="WZU849" s="32"/>
      <c r="WZV849" s="32"/>
      <c r="WZW849" s="32"/>
      <c r="WZX849" s="32"/>
      <c r="WZY849" s="32"/>
      <c r="WZZ849" s="32"/>
      <c r="XAA849" s="32"/>
      <c r="XAB849" s="32"/>
      <c r="XAC849" s="32"/>
      <c r="XAD849" s="32"/>
      <c r="XAE849" s="32"/>
      <c r="XAF849" s="32"/>
      <c r="XAG849" s="32"/>
      <c r="XAH849" s="32"/>
      <c r="XAI849" s="32"/>
      <c r="XAJ849" s="32"/>
      <c r="XAK849" s="32"/>
      <c r="XAL849" s="32"/>
      <c r="XAM849" s="32"/>
      <c r="XAN849" s="32"/>
      <c r="XAO849" s="32"/>
      <c r="XAP849" s="32"/>
      <c r="XAQ849" s="32"/>
      <c r="XAR849" s="32"/>
      <c r="XAS849" s="32"/>
      <c r="XAT849" s="32"/>
      <c r="XAU849" s="32"/>
      <c r="XAV849" s="32"/>
      <c r="XAW849" s="32"/>
      <c r="XAX849" s="32"/>
      <c r="XAY849" s="32"/>
      <c r="XAZ849" s="32"/>
      <c r="XBA849" s="32"/>
      <c r="XBB849" s="32"/>
      <c r="XBC849" s="32"/>
      <c r="XBD849" s="32"/>
      <c r="XBE849" s="32"/>
      <c r="XBF849" s="32"/>
      <c r="XBG849" s="32"/>
      <c r="XBH849" s="32"/>
      <c r="XBI849" s="32"/>
      <c r="XBJ849" s="32"/>
      <c r="XBK849" s="32"/>
      <c r="XBL849" s="32"/>
      <c r="XBM849" s="32"/>
      <c r="XBN849" s="32"/>
      <c r="XBO849" s="32"/>
      <c r="XBP849" s="32"/>
      <c r="XBQ849" s="32"/>
      <c r="XBR849" s="32"/>
      <c r="XBS849" s="32"/>
      <c r="XBT849" s="32"/>
      <c r="XBU849" s="32"/>
      <c r="XBV849" s="32"/>
      <c r="XBW849" s="32"/>
      <c r="XBX849" s="32"/>
      <c r="XBY849" s="32"/>
      <c r="XBZ849" s="32"/>
      <c r="XCA849" s="32"/>
      <c r="XCB849" s="32"/>
      <c r="XCC849" s="32"/>
      <c r="XCD849" s="32"/>
      <c r="XCE849" s="32"/>
      <c r="XCF849" s="32"/>
      <c r="XCG849" s="32"/>
      <c r="XCH849" s="32"/>
      <c r="XCI849" s="32"/>
      <c r="XCJ849" s="32"/>
      <c r="XCK849" s="32"/>
      <c r="XCL849" s="32"/>
      <c r="XCM849" s="32"/>
      <c r="XCN849" s="32"/>
      <c r="XCO849" s="32"/>
      <c r="XCP849" s="32"/>
      <c r="XCQ849" s="32"/>
      <c r="XCR849" s="32"/>
      <c r="XCS849" s="32"/>
      <c r="XCT849" s="32"/>
      <c r="XCU849" s="32"/>
      <c r="XCV849" s="32"/>
      <c r="XCW849" s="32"/>
      <c r="XCX849" s="32"/>
      <c r="XCY849" s="32"/>
      <c r="XCZ849" s="32"/>
      <c r="XDA849" s="32"/>
      <c r="XDB849" s="32"/>
      <c r="XDC849" s="32"/>
      <c r="XDD849" s="32"/>
      <c r="XDE849" s="32"/>
      <c r="XDF849" s="32"/>
      <c r="XDG849" s="32"/>
      <c r="XDH849" s="32"/>
      <c r="XDI849" s="32"/>
      <c r="XDJ849" s="32"/>
      <c r="XDK849" s="32"/>
      <c r="XDL849" s="32"/>
      <c r="XDM849" s="32"/>
      <c r="XDN849" s="32"/>
      <c r="XDO849" s="32"/>
      <c r="XDP849" s="32"/>
      <c r="XDQ849" s="32"/>
      <c r="XDR849" s="32"/>
      <c r="XDS849" s="32"/>
      <c r="XDT849" s="32"/>
      <c r="XDU849" s="32"/>
      <c r="XDV849" s="32"/>
      <c r="XDW849" s="32"/>
      <c r="XDX849" s="32"/>
      <c r="XDY849" s="32"/>
      <c r="XDZ849" s="32"/>
      <c r="XEA849" s="32"/>
      <c r="XEB849" s="32"/>
      <c r="XEC849" s="32"/>
      <c r="XED849" s="32"/>
      <c r="XEE849" s="32"/>
      <c r="XEF849" s="32"/>
      <c r="XEG849" s="32"/>
      <c r="XEH849" s="32"/>
      <c r="XEI849" s="32"/>
      <c r="XEJ849" s="32"/>
      <c r="XEK849" s="32"/>
      <c r="XEL849" s="32"/>
      <c r="XEM849" s="32"/>
      <c r="XEN849" s="32"/>
      <c r="XEO849" s="32"/>
      <c r="XEP849" s="32"/>
      <c r="XEQ849" s="32"/>
      <c r="XER849" s="32"/>
      <c r="XES849" s="32"/>
      <c r="XET849" s="32"/>
      <c r="XEU849" s="32"/>
      <c r="XEV849" s="32"/>
      <c r="XEW849" s="32"/>
      <c r="XEX849" s="32"/>
    </row>
    <row r="850" spans="1:16378" s="47" customFormat="1" hidden="1" x14ac:dyDescent="0.25">
      <c r="A850" s="48"/>
      <c r="C850" s="49"/>
      <c r="D850" s="50"/>
      <c r="E850" s="51"/>
      <c r="F850" s="51"/>
      <c r="G850" s="51"/>
      <c r="H850" s="52"/>
      <c r="I850" s="53"/>
      <c r="J850" s="54"/>
      <c r="K850" s="55"/>
      <c r="L850" s="35"/>
      <c r="M850" s="51"/>
      <c r="N850" s="51"/>
      <c r="O850" s="51"/>
      <c r="P850" s="51"/>
      <c r="Q850" s="56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6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6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32"/>
      <c r="BR850" s="32"/>
      <c r="BS850" s="32"/>
      <c r="BT850" s="32"/>
      <c r="BU850" s="32"/>
      <c r="BV850" s="32"/>
      <c r="BW850" s="32"/>
      <c r="BX850" s="32"/>
      <c r="BY850" s="32"/>
      <c r="BZ850" s="32"/>
      <c r="CA850" s="32"/>
      <c r="CB850" s="32"/>
      <c r="CC850" s="32"/>
      <c r="CD850" s="32"/>
      <c r="CE850" s="32"/>
      <c r="CF850" s="32"/>
      <c r="CG850" s="32"/>
      <c r="CH850" s="32"/>
      <c r="CI850" s="32"/>
      <c r="CJ850" s="32"/>
      <c r="CK850" s="32"/>
      <c r="CL850" s="32"/>
      <c r="CM850" s="32"/>
      <c r="CN850" s="32"/>
      <c r="CO850" s="32"/>
      <c r="CP850" s="32"/>
      <c r="CQ850" s="32"/>
      <c r="CR850" s="32"/>
      <c r="CS850" s="32"/>
      <c r="CT850" s="32"/>
      <c r="CU850" s="32"/>
      <c r="CV850" s="32"/>
      <c r="CW850" s="32"/>
      <c r="CX850" s="32"/>
      <c r="CY850" s="32"/>
      <c r="CZ850" s="32"/>
      <c r="DA850" s="32"/>
      <c r="DB850" s="32"/>
      <c r="DC850" s="32"/>
      <c r="DD850" s="32"/>
      <c r="DE850" s="32"/>
      <c r="DF850" s="32"/>
      <c r="DG850" s="32"/>
      <c r="DH850" s="32"/>
      <c r="DI850" s="32"/>
      <c r="DJ850" s="32"/>
      <c r="DK850" s="32"/>
      <c r="DL850" s="32"/>
      <c r="DM850" s="32"/>
      <c r="DN850" s="32"/>
      <c r="DO850" s="32"/>
      <c r="DP850" s="32"/>
      <c r="DQ850" s="32"/>
      <c r="DR850" s="32"/>
      <c r="DS850" s="32"/>
      <c r="DT850" s="32"/>
      <c r="DU850" s="32"/>
      <c r="DV850" s="32"/>
      <c r="DW850" s="32"/>
      <c r="DX850" s="32"/>
      <c r="DY850" s="32"/>
      <c r="DZ850" s="32"/>
      <c r="EA850" s="32"/>
      <c r="EB850" s="32"/>
      <c r="EC850" s="32"/>
      <c r="ED850" s="32"/>
      <c r="EE850" s="32"/>
      <c r="EF850" s="32"/>
      <c r="EG850" s="32"/>
      <c r="EH850" s="32"/>
      <c r="EI850" s="32"/>
      <c r="EJ850" s="32"/>
      <c r="EK850" s="32"/>
      <c r="EL850" s="32"/>
      <c r="EM850" s="32"/>
      <c r="EN850" s="32"/>
      <c r="EO850" s="32"/>
      <c r="EP850" s="32"/>
      <c r="EQ850" s="32"/>
      <c r="ER850" s="32"/>
      <c r="ES850" s="32"/>
      <c r="ET850" s="32"/>
      <c r="EU850" s="32"/>
      <c r="EV850" s="32"/>
      <c r="EW850" s="32"/>
      <c r="EX850" s="32"/>
      <c r="EY850" s="32"/>
      <c r="EZ850" s="32"/>
      <c r="FA850" s="32"/>
      <c r="FB850" s="32"/>
      <c r="FC850" s="32"/>
      <c r="FD850" s="32"/>
      <c r="FE850" s="32"/>
      <c r="FF850" s="32"/>
      <c r="FG850" s="32"/>
      <c r="FH850" s="32"/>
      <c r="FI850" s="32"/>
      <c r="FJ850" s="32"/>
      <c r="FK850" s="32"/>
      <c r="FL850" s="32"/>
      <c r="FM850" s="32"/>
      <c r="FN850" s="32"/>
      <c r="FO850" s="32"/>
      <c r="FP850" s="32"/>
      <c r="FQ850" s="32"/>
      <c r="FR850" s="32"/>
      <c r="FS850" s="32"/>
      <c r="FT850" s="32"/>
      <c r="FU850" s="32"/>
      <c r="FV850" s="32"/>
      <c r="FW850" s="32"/>
      <c r="FX850" s="32"/>
      <c r="FY850" s="32"/>
      <c r="FZ850" s="32"/>
      <c r="GA850" s="32"/>
      <c r="GB850" s="32"/>
      <c r="GC850" s="32"/>
      <c r="GD850" s="32"/>
      <c r="GE850" s="32"/>
      <c r="GF850" s="32"/>
      <c r="GG850" s="32"/>
      <c r="GH850" s="32"/>
      <c r="GI850" s="32"/>
      <c r="GJ850" s="32"/>
      <c r="GK850" s="32"/>
      <c r="GL850" s="32"/>
      <c r="GM850" s="32"/>
      <c r="GN850" s="32"/>
      <c r="GO850" s="32"/>
      <c r="GP850" s="32"/>
      <c r="GQ850" s="32"/>
      <c r="GR850" s="32"/>
      <c r="GS850" s="32"/>
      <c r="GT850" s="32"/>
      <c r="GU850" s="32"/>
      <c r="GV850" s="32"/>
      <c r="GW850" s="32"/>
      <c r="GX850" s="32"/>
      <c r="GY850" s="32"/>
      <c r="GZ850" s="32"/>
      <c r="HA850" s="32"/>
      <c r="HB850" s="32"/>
      <c r="HC850" s="32"/>
      <c r="HD850" s="32"/>
      <c r="HE850" s="32"/>
      <c r="HF850" s="32"/>
      <c r="HG850" s="32"/>
      <c r="HH850" s="32"/>
      <c r="HI850" s="32"/>
      <c r="HJ850" s="32"/>
      <c r="HK850" s="32"/>
      <c r="HL850" s="32"/>
      <c r="HM850" s="32"/>
      <c r="HN850" s="32"/>
      <c r="HO850" s="32"/>
      <c r="HP850" s="32"/>
      <c r="HQ850" s="32"/>
      <c r="HR850" s="32"/>
      <c r="HS850" s="32"/>
      <c r="HT850" s="32"/>
      <c r="HU850" s="32"/>
      <c r="HV850" s="32"/>
      <c r="HW850" s="32"/>
      <c r="HX850" s="32"/>
      <c r="HY850" s="32"/>
      <c r="HZ850" s="32"/>
      <c r="IA850" s="32"/>
      <c r="IB850" s="32"/>
      <c r="IC850" s="32"/>
      <c r="ID850" s="32"/>
      <c r="IE850" s="32"/>
      <c r="IF850" s="32"/>
      <c r="IG850" s="32"/>
      <c r="IH850" s="32"/>
      <c r="II850" s="32"/>
      <c r="IJ850" s="32"/>
      <c r="IK850" s="32"/>
      <c r="IL850" s="32"/>
      <c r="IM850" s="32"/>
      <c r="IN850" s="32"/>
      <c r="IO850" s="32"/>
      <c r="IP850" s="32"/>
      <c r="IQ850" s="32"/>
      <c r="IR850" s="32"/>
      <c r="IS850" s="32"/>
      <c r="IT850" s="32"/>
      <c r="IU850" s="32"/>
      <c r="IV850" s="32"/>
      <c r="IW850" s="32"/>
      <c r="IX850" s="32"/>
      <c r="IY850" s="32"/>
      <c r="IZ850" s="32"/>
      <c r="JA850" s="32"/>
      <c r="JB850" s="32"/>
      <c r="JC850" s="32"/>
      <c r="JD850" s="32"/>
      <c r="JE850" s="32"/>
      <c r="JF850" s="32"/>
      <c r="JG850" s="32"/>
      <c r="JH850" s="32"/>
      <c r="JI850" s="32"/>
      <c r="JJ850" s="32"/>
      <c r="JK850" s="32"/>
      <c r="JL850" s="32"/>
      <c r="JM850" s="32"/>
      <c r="JN850" s="32"/>
      <c r="JO850" s="32"/>
      <c r="JP850" s="32"/>
      <c r="JQ850" s="32"/>
      <c r="JR850" s="32"/>
      <c r="JS850" s="32"/>
      <c r="JT850" s="32"/>
      <c r="JU850" s="32"/>
      <c r="JV850" s="32"/>
      <c r="JW850" s="32"/>
      <c r="JX850" s="32"/>
      <c r="JY850" s="32"/>
      <c r="JZ850" s="32"/>
      <c r="KA850" s="32"/>
      <c r="KB850" s="32"/>
      <c r="KC850" s="32"/>
      <c r="KD850" s="32"/>
      <c r="KE850" s="32"/>
      <c r="KF850" s="32"/>
      <c r="KG850" s="32"/>
      <c r="KH850" s="32"/>
      <c r="KI850" s="32"/>
      <c r="KJ850" s="32"/>
      <c r="KK850" s="32"/>
      <c r="KL850" s="32"/>
      <c r="KM850" s="32"/>
      <c r="KN850" s="32"/>
      <c r="KO850" s="32"/>
      <c r="KP850" s="32"/>
      <c r="KQ850" s="32"/>
      <c r="KR850" s="32"/>
      <c r="KS850" s="32"/>
      <c r="KT850" s="32"/>
      <c r="KU850" s="32"/>
      <c r="KV850" s="32"/>
      <c r="KW850" s="32"/>
      <c r="KX850" s="32"/>
      <c r="KY850" s="32"/>
      <c r="KZ850" s="32"/>
      <c r="LA850" s="32"/>
      <c r="LB850" s="32"/>
      <c r="LC850" s="32"/>
      <c r="LD850" s="32"/>
      <c r="LE850" s="32"/>
      <c r="LF850" s="32"/>
      <c r="LG850" s="32"/>
      <c r="LH850" s="32"/>
      <c r="LI850" s="32"/>
      <c r="LJ850" s="32"/>
      <c r="LK850" s="32"/>
      <c r="LL850" s="32"/>
      <c r="LM850" s="32"/>
      <c r="LN850" s="32"/>
      <c r="LO850" s="32"/>
      <c r="LP850" s="32"/>
      <c r="LQ850" s="32"/>
      <c r="LR850" s="32"/>
      <c r="LS850" s="32"/>
      <c r="LT850" s="32"/>
      <c r="LU850" s="32"/>
      <c r="LV850" s="32"/>
      <c r="LW850" s="32"/>
      <c r="LX850" s="32"/>
      <c r="LY850" s="32"/>
      <c r="LZ850" s="32"/>
      <c r="MA850" s="32"/>
      <c r="MB850" s="32"/>
      <c r="MC850" s="32"/>
      <c r="MD850" s="32"/>
      <c r="ME850" s="32"/>
      <c r="MF850" s="32"/>
      <c r="MG850" s="32"/>
      <c r="MH850" s="32"/>
      <c r="MI850" s="32"/>
      <c r="MJ850" s="32"/>
      <c r="MK850" s="32"/>
      <c r="ML850" s="32"/>
      <c r="MM850" s="32"/>
      <c r="MN850" s="32"/>
      <c r="MO850" s="32"/>
      <c r="MP850" s="32"/>
      <c r="MQ850" s="32"/>
      <c r="MR850" s="32"/>
      <c r="MS850" s="32"/>
      <c r="MT850" s="32"/>
      <c r="MU850" s="32"/>
      <c r="MV850" s="32"/>
      <c r="MW850" s="32"/>
      <c r="MX850" s="32"/>
      <c r="MY850" s="32"/>
      <c r="MZ850" s="32"/>
      <c r="NA850" s="32"/>
      <c r="NB850" s="32"/>
      <c r="NC850" s="32"/>
      <c r="ND850" s="32"/>
      <c r="NE850" s="32"/>
      <c r="NF850" s="32"/>
      <c r="NG850" s="32"/>
      <c r="NH850" s="32"/>
      <c r="NI850" s="32"/>
      <c r="NJ850" s="32"/>
      <c r="NK850" s="32"/>
      <c r="NL850" s="32"/>
      <c r="NM850" s="32"/>
      <c r="NN850" s="32"/>
      <c r="NO850" s="32"/>
      <c r="NP850" s="32"/>
      <c r="NQ850" s="32"/>
      <c r="NR850" s="32"/>
      <c r="NS850" s="32"/>
      <c r="NT850" s="32"/>
      <c r="NU850" s="32"/>
      <c r="NV850" s="32"/>
      <c r="NW850" s="32"/>
      <c r="NX850" s="32"/>
      <c r="NY850" s="32"/>
      <c r="NZ850" s="32"/>
      <c r="OA850" s="32"/>
      <c r="OB850" s="32"/>
      <c r="OC850" s="32"/>
      <c r="OD850" s="32"/>
      <c r="OE850" s="32"/>
      <c r="OF850" s="32"/>
      <c r="OG850" s="32"/>
      <c r="OH850" s="32"/>
      <c r="OI850" s="32"/>
      <c r="OJ850" s="32"/>
      <c r="OK850" s="32"/>
      <c r="OL850" s="32"/>
      <c r="OM850" s="32"/>
      <c r="ON850" s="32"/>
      <c r="OO850" s="32"/>
      <c r="OP850" s="32"/>
      <c r="OQ850" s="32"/>
      <c r="OR850" s="32"/>
      <c r="OS850" s="32"/>
      <c r="OT850" s="32"/>
      <c r="OU850" s="32"/>
      <c r="OV850" s="32"/>
      <c r="OW850" s="32"/>
      <c r="OX850" s="32"/>
      <c r="OY850" s="32"/>
      <c r="OZ850" s="32"/>
      <c r="PA850" s="32"/>
      <c r="PB850" s="32"/>
      <c r="PC850" s="32"/>
      <c r="PD850" s="32"/>
      <c r="PE850" s="32"/>
      <c r="PF850" s="32"/>
      <c r="PG850" s="32"/>
      <c r="PH850" s="32"/>
      <c r="PI850" s="32"/>
      <c r="PJ850" s="32"/>
      <c r="PK850" s="32"/>
      <c r="PL850" s="32"/>
      <c r="PM850" s="32"/>
      <c r="PN850" s="32"/>
      <c r="PO850" s="32"/>
      <c r="PP850" s="32"/>
      <c r="PQ850" s="32"/>
      <c r="PR850" s="32"/>
      <c r="PS850" s="32"/>
      <c r="PT850" s="32"/>
      <c r="PU850" s="32"/>
      <c r="PV850" s="32"/>
      <c r="PW850" s="32"/>
      <c r="PX850" s="32"/>
      <c r="PY850" s="32"/>
      <c r="PZ850" s="32"/>
      <c r="QA850" s="32"/>
      <c r="QB850" s="32"/>
      <c r="QC850" s="32"/>
      <c r="QD850" s="32"/>
      <c r="QE850" s="32"/>
      <c r="QF850" s="32"/>
      <c r="QG850" s="32"/>
      <c r="QH850" s="32"/>
      <c r="QI850" s="32"/>
      <c r="QJ850" s="32"/>
      <c r="QK850" s="32"/>
      <c r="QL850" s="32"/>
      <c r="QM850" s="32"/>
      <c r="QN850" s="32"/>
      <c r="QO850" s="32"/>
      <c r="QP850" s="32"/>
      <c r="QQ850" s="32"/>
      <c r="QR850" s="32"/>
      <c r="QS850" s="32"/>
      <c r="QT850" s="32"/>
      <c r="QU850" s="32"/>
      <c r="QV850" s="32"/>
      <c r="QW850" s="32"/>
      <c r="QX850" s="32"/>
      <c r="QY850" s="32"/>
      <c r="QZ850" s="32"/>
      <c r="RA850" s="32"/>
      <c r="RB850" s="32"/>
      <c r="RC850" s="32"/>
      <c r="RD850" s="32"/>
      <c r="RE850" s="32"/>
      <c r="RF850" s="32"/>
      <c r="RG850" s="32"/>
      <c r="RH850" s="32"/>
      <c r="RI850" s="32"/>
      <c r="RJ850" s="32"/>
      <c r="RK850" s="32"/>
      <c r="RL850" s="32"/>
      <c r="RM850" s="32"/>
      <c r="RN850" s="32"/>
      <c r="RO850" s="32"/>
      <c r="RP850" s="32"/>
      <c r="RQ850" s="32"/>
      <c r="RR850" s="32"/>
      <c r="RS850" s="32"/>
      <c r="RT850" s="32"/>
      <c r="RU850" s="32"/>
      <c r="RV850" s="32"/>
      <c r="RW850" s="32"/>
      <c r="RX850" s="32"/>
      <c r="RY850" s="32"/>
      <c r="RZ850" s="32"/>
      <c r="SA850" s="32"/>
      <c r="SB850" s="32"/>
      <c r="SC850" s="32"/>
      <c r="SD850" s="32"/>
      <c r="SE850" s="32"/>
      <c r="SF850" s="32"/>
      <c r="SG850" s="32"/>
      <c r="SH850" s="32"/>
      <c r="SI850" s="32"/>
      <c r="SJ850" s="32"/>
      <c r="SK850" s="32"/>
      <c r="SL850" s="32"/>
      <c r="SM850" s="32"/>
      <c r="SN850" s="32"/>
      <c r="SO850" s="32"/>
      <c r="SP850" s="32"/>
      <c r="SQ850" s="32"/>
      <c r="SR850" s="32"/>
      <c r="SS850" s="32"/>
      <c r="ST850" s="32"/>
      <c r="SU850" s="32"/>
      <c r="SV850" s="32"/>
      <c r="SW850" s="32"/>
      <c r="SX850" s="32"/>
      <c r="SY850" s="32"/>
      <c r="SZ850" s="32"/>
      <c r="TA850" s="32"/>
      <c r="TB850" s="32"/>
      <c r="TC850" s="32"/>
      <c r="TD850" s="32"/>
      <c r="TE850" s="32"/>
      <c r="TF850" s="32"/>
      <c r="TG850" s="32"/>
      <c r="TH850" s="32"/>
      <c r="TI850" s="32"/>
      <c r="TJ850" s="32"/>
      <c r="TK850" s="32"/>
      <c r="TL850" s="32"/>
      <c r="TM850" s="32"/>
      <c r="TN850" s="32"/>
      <c r="TO850" s="32"/>
      <c r="TP850" s="32"/>
      <c r="TQ850" s="32"/>
      <c r="TR850" s="32"/>
      <c r="TS850" s="32"/>
      <c r="TT850" s="32"/>
      <c r="TU850" s="32"/>
      <c r="TV850" s="32"/>
      <c r="TW850" s="32"/>
      <c r="TX850" s="32"/>
      <c r="TY850" s="32"/>
      <c r="TZ850" s="32"/>
      <c r="UA850" s="32"/>
      <c r="UB850" s="32"/>
      <c r="UC850" s="32"/>
      <c r="UD850" s="32"/>
      <c r="UE850" s="32"/>
      <c r="UF850" s="32"/>
      <c r="UG850" s="32"/>
      <c r="UH850" s="32"/>
      <c r="UI850" s="32"/>
      <c r="UJ850" s="32"/>
      <c r="UK850" s="32"/>
      <c r="UL850" s="32"/>
      <c r="UM850" s="32"/>
      <c r="UN850" s="32"/>
      <c r="UO850" s="32"/>
      <c r="UP850" s="32"/>
      <c r="UQ850" s="32"/>
      <c r="UR850" s="32"/>
      <c r="US850" s="32"/>
      <c r="UT850" s="32"/>
      <c r="UU850" s="32"/>
      <c r="UV850" s="32"/>
      <c r="UW850" s="32"/>
      <c r="UX850" s="32"/>
      <c r="UY850" s="32"/>
      <c r="UZ850" s="32"/>
      <c r="VA850" s="32"/>
      <c r="VB850" s="32"/>
      <c r="VC850" s="32"/>
      <c r="VD850" s="32"/>
      <c r="VE850" s="32"/>
      <c r="VF850" s="32"/>
      <c r="VG850" s="32"/>
      <c r="VH850" s="32"/>
      <c r="VI850" s="32"/>
      <c r="VJ850" s="32"/>
      <c r="VK850" s="32"/>
      <c r="VL850" s="32"/>
      <c r="VM850" s="32"/>
      <c r="VN850" s="32"/>
      <c r="VO850" s="32"/>
      <c r="VP850" s="32"/>
      <c r="VQ850" s="32"/>
      <c r="VR850" s="32"/>
      <c r="VS850" s="32"/>
      <c r="VT850" s="32"/>
      <c r="VU850" s="32"/>
      <c r="VV850" s="32"/>
      <c r="VW850" s="32"/>
      <c r="VX850" s="32"/>
      <c r="VY850" s="32"/>
      <c r="VZ850" s="32"/>
      <c r="WA850" s="32"/>
      <c r="WB850" s="32"/>
      <c r="WC850" s="32"/>
      <c r="WD850" s="32"/>
      <c r="WE850" s="32"/>
      <c r="WF850" s="32"/>
      <c r="WG850" s="32"/>
      <c r="WH850" s="32"/>
      <c r="WI850" s="32"/>
      <c r="WJ850" s="32"/>
      <c r="WK850" s="32"/>
      <c r="WL850" s="32"/>
      <c r="WM850" s="32"/>
      <c r="WN850" s="32"/>
      <c r="WO850" s="32"/>
      <c r="WP850" s="32"/>
      <c r="WQ850" s="32"/>
      <c r="WR850" s="32"/>
      <c r="WS850" s="32"/>
      <c r="WT850" s="32"/>
      <c r="WU850" s="32"/>
      <c r="WV850" s="32"/>
      <c r="WW850" s="32"/>
      <c r="WX850" s="32"/>
      <c r="WY850" s="32"/>
      <c r="WZ850" s="32"/>
      <c r="XA850" s="32"/>
      <c r="XB850" s="32"/>
      <c r="XC850" s="32"/>
      <c r="XD850" s="32"/>
      <c r="XE850" s="32"/>
      <c r="XF850" s="32"/>
      <c r="XG850" s="32"/>
      <c r="XH850" s="32"/>
      <c r="XI850" s="32"/>
      <c r="XJ850" s="32"/>
      <c r="XK850" s="32"/>
      <c r="XL850" s="32"/>
      <c r="XM850" s="32"/>
      <c r="XN850" s="32"/>
      <c r="XO850" s="32"/>
      <c r="XP850" s="32"/>
      <c r="XQ850" s="32"/>
      <c r="XR850" s="32"/>
      <c r="XS850" s="32"/>
      <c r="XT850" s="32"/>
      <c r="XU850" s="32"/>
      <c r="XV850" s="32"/>
      <c r="XW850" s="32"/>
      <c r="XX850" s="32"/>
      <c r="XY850" s="32"/>
      <c r="XZ850" s="32"/>
      <c r="YA850" s="32"/>
      <c r="YB850" s="32"/>
      <c r="YC850" s="32"/>
      <c r="YD850" s="32"/>
      <c r="YE850" s="32"/>
      <c r="YF850" s="32"/>
      <c r="YG850" s="32"/>
      <c r="YH850" s="32"/>
      <c r="YI850" s="32"/>
      <c r="YJ850" s="32"/>
      <c r="YK850" s="32"/>
      <c r="YL850" s="32"/>
      <c r="YM850" s="32"/>
      <c r="YN850" s="32"/>
      <c r="YO850" s="32"/>
      <c r="YP850" s="32"/>
      <c r="YQ850" s="32"/>
      <c r="YR850" s="32"/>
      <c r="YS850" s="32"/>
      <c r="YT850" s="32"/>
      <c r="YU850" s="32"/>
      <c r="YV850" s="32"/>
      <c r="YW850" s="32"/>
      <c r="YX850" s="32"/>
      <c r="YY850" s="32"/>
      <c r="YZ850" s="32"/>
      <c r="ZA850" s="32"/>
      <c r="ZB850" s="32"/>
      <c r="ZC850" s="32"/>
      <c r="ZD850" s="32"/>
      <c r="ZE850" s="32"/>
      <c r="ZF850" s="32"/>
      <c r="ZG850" s="32"/>
      <c r="ZH850" s="32"/>
      <c r="ZI850" s="32"/>
      <c r="ZJ850" s="32"/>
      <c r="ZK850" s="32"/>
      <c r="ZL850" s="32"/>
      <c r="ZM850" s="32"/>
      <c r="ZN850" s="32"/>
      <c r="ZO850" s="32"/>
      <c r="ZP850" s="32"/>
      <c r="ZQ850" s="32"/>
      <c r="ZR850" s="32"/>
      <c r="ZS850" s="32"/>
      <c r="ZT850" s="32"/>
      <c r="ZU850" s="32"/>
      <c r="ZV850" s="32"/>
      <c r="ZW850" s="32"/>
      <c r="ZX850" s="32"/>
      <c r="ZY850" s="32"/>
      <c r="ZZ850" s="32"/>
      <c r="AAA850" s="32"/>
      <c r="AAB850" s="32"/>
      <c r="AAC850" s="32"/>
      <c r="AAD850" s="32"/>
      <c r="AAE850" s="32"/>
      <c r="AAF850" s="32"/>
      <c r="AAG850" s="32"/>
      <c r="AAH850" s="32"/>
      <c r="AAI850" s="32"/>
      <c r="AAJ850" s="32"/>
      <c r="AAK850" s="32"/>
      <c r="AAL850" s="32"/>
      <c r="AAM850" s="32"/>
      <c r="AAN850" s="32"/>
      <c r="AAO850" s="32"/>
      <c r="AAP850" s="32"/>
      <c r="AAQ850" s="32"/>
      <c r="AAR850" s="32"/>
      <c r="AAS850" s="32"/>
      <c r="AAT850" s="32"/>
      <c r="AAU850" s="32"/>
      <c r="AAV850" s="32"/>
      <c r="AAW850" s="32"/>
      <c r="AAX850" s="32"/>
      <c r="AAY850" s="32"/>
      <c r="AAZ850" s="32"/>
      <c r="ABA850" s="32"/>
      <c r="ABB850" s="32"/>
      <c r="ABC850" s="32"/>
      <c r="ABD850" s="32"/>
      <c r="ABE850" s="32"/>
      <c r="ABF850" s="32"/>
      <c r="ABG850" s="32"/>
      <c r="ABH850" s="32"/>
      <c r="ABI850" s="32"/>
      <c r="ABJ850" s="32"/>
      <c r="ABK850" s="32"/>
      <c r="ABL850" s="32"/>
      <c r="ABM850" s="32"/>
      <c r="ABN850" s="32"/>
      <c r="ABO850" s="32"/>
      <c r="ABP850" s="32"/>
      <c r="ABQ850" s="32"/>
      <c r="ABR850" s="32"/>
      <c r="ABS850" s="32"/>
      <c r="ABT850" s="32"/>
      <c r="ABU850" s="32"/>
      <c r="ABV850" s="32"/>
      <c r="ABW850" s="32"/>
      <c r="ABX850" s="32"/>
      <c r="ABY850" s="32"/>
      <c r="ABZ850" s="32"/>
      <c r="ACA850" s="32"/>
      <c r="ACB850" s="32"/>
      <c r="ACC850" s="32"/>
      <c r="ACD850" s="32"/>
      <c r="ACE850" s="32"/>
      <c r="ACF850" s="32"/>
      <c r="ACG850" s="32"/>
      <c r="ACH850" s="32"/>
      <c r="ACI850" s="32"/>
      <c r="ACJ850" s="32"/>
      <c r="ACK850" s="32"/>
      <c r="ACL850" s="32"/>
      <c r="ACM850" s="32"/>
      <c r="ACN850" s="32"/>
      <c r="ACO850" s="32"/>
      <c r="ACP850" s="32"/>
      <c r="ACQ850" s="32"/>
      <c r="ACR850" s="32"/>
      <c r="ACS850" s="32"/>
      <c r="ACT850" s="32"/>
      <c r="ACU850" s="32"/>
      <c r="ACV850" s="32"/>
      <c r="ACW850" s="32"/>
      <c r="ACX850" s="32"/>
      <c r="ACY850" s="32"/>
      <c r="ACZ850" s="32"/>
      <c r="ADA850" s="32"/>
      <c r="ADB850" s="32"/>
      <c r="ADC850" s="32"/>
      <c r="ADD850" s="32"/>
      <c r="ADE850" s="32"/>
      <c r="ADF850" s="32"/>
      <c r="ADG850" s="32"/>
      <c r="ADH850" s="32"/>
      <c r="ADI850" s="32"/>
      <c r="ADJ850" s="32"/>
      <c r="ADK850" s="32"/>
      <c r="ADL850" s="32"/>
      <c r="ADM850" s="32"/>
      <c r="ADN850" s="32"/>
      <c r="ADO850" s="32"/>
      <c r="ADP850" s="32"/>
      <c r="ADQ850" s="32"/>
      <c r="ADR850" s="32"/>
      <c r="ADS850" s="32"/>
      <c r="ADT850" s="32"/>
      <c r="ADU850" s="32"/>
      <c r="ADV850" s="32"/>
      <c r="ADW850" s="32"/>
      <c r="ADX850" s="32"/>
      <c r="ADY850" s="32"/>
      <c r="ADZ850" s="32"/>
      <c r="AEA850" s="32"/>
      <c r="AEB850" s="32"/>
      <c r="AEC850" s="32"/>
      <c r="AED850" s="32"/>
      <c r="AEE850" s="32"/>
      <c r="AEF850" s="32"/>
      <c r="AEG850" s="32"/>
      <c r="AEH850" s="32"/>
      <c r="AEI850" s="32"/>
      <c r="AEJ850" s="32"/>
      <c r="AEK850" s="32"/>
      <c r="AEL850" s="32"/>
      <c r="AEM850" s="32"/>
      <c r="AEN850" s="32"/>
      <c r="AEO850" s="32"/>
      <c r="AEP850" s="32"/>
      <c r="AEQ850" s="32"/>
      <c r="AER850" s="32"/>
      <c r="AES850" s="32"/>
      <c r="AET850" s="32"/>
      <c r="AEU850" s="32"/>
      <c r="AEV850" s="32"/>
      <c r="AEW850" s="32"/>
      <c r="AEX850" s="32"/>
      <c r="AEY850" s="32"/>
      <c r="AEZ850" s="32"/>
      <c r="AFA850" s="32"/>
      <c r="AFB850" s="32"/>
      <c r="AFC850" s="32"/>
      <c r="AFD850" s="32"/>
      <c r="AFE850" s="32"/>
      <c r="AFF850" s="32"/>
      <c r="AFG850" s="32"/>
      <c r="AFH850" s="32"/>
      <c r="AFI850" s="32"/>
      <c r="AFJ850" s="32"/>
      <c r="AFK850" s="32"/>
      <c r="AFL850" s="32"/>
      <c r="AFM850" s="32"/>
      <c r="AFN850" s="32"/>
      <c r="AFO850" s="32"/>
      <c r="AFP850" s="32"/>
      <c r="AFQ850" s="32"/>
      <c r="AFR850" s="32"/>
      <c r="AFS850" s="32"/>
      <c r="AFT850" s="32"/>
      <c r="AFU850" s="32"/>
      <c r="AFV850" s="32"/>
      <c r="AFW850" s="32"/>
      <c r="AFX850" s="32"/>
      <c r="AFY850" s="32"/>
      <c r="AFZ850" s="32"/>
      <c r="AGA850" s="32"/>
      <c r="AGB850" s="32"/>
      <c r="AGC850" s="32"/>
      <c r="AGD850" s="32"/>
      <c r="AGE850" s="32"/>
      <c r="AGF850" s="32"/>
      <c r="AGG850" s="32"/>
      <c r="AGH850" s="32"/>
      <c r="AGI850" s="32"/>
      <c r="AGJ850" s="32"/>
      <c r="AGK850" s="32"/>
      <c r="AGL850" s="32"/>
      <c r="AGM850" s="32"/>
      <c r="AGN850" s="32"/>
      <c r="AGO850" s="32"/>
      <c r="AGP850" s="32"/>
      <c r="AGQ850" s="32"/>
      <c r="AGR850" s="32"/>
      <c r="AGS850" s="32"/>
      <c r="AGT850" s="32"/>
      <c r="AGU850" s="32"/>
      <c r="AGV850" s="32"/>
      <c r="AGW850" s="32"/>
      <c r="AGX850" s="32"/>
      <c r="AGY850" s="32"/>
      <c r="AGZ850" s="32"/>
      <c r="AHA850" s="32"/>
      <c r="AHB850" s="32"/>
      <c r="AHC850" s="32"/>
      <c r="AHD850" s="32"/>
      <c r="AHE850" s="32"/>
      <c r="AHF850" s="32"/>
      <c r="AHG850" s="32"/>
      <c r="AHH850" s="32"/>
      <c r="AHI850" s="32"/>
      <c r="AHJ850" s="32"/>
      <c r="AHK850" s="32"/>
      <c r="AHL850" s="32"/>
      <c r="AHM850" s="32"/>
      <c r="AHN850" s="32"/>
      <c r="AHO850" s="32"/>
      <c r="AHP850" s="32"/>
      <c r="AHQ850" s="32"/>
      <c r="AHR850" s="32"/>
      <c r="AHS850" s="32"/>
      <c r="AHT850" s="32"/>
      <c r="AHU850" s="32"/>
      <c r="AHV850" s="32"/>
      <c r="AHW850" s="32"/>
      <c r="AHX850" s="32"/>
      <c r="AHY850" s="32"/>
      <c r="AHZ850" s="32"/>
      <c r="AIA850" s="32"/>
      <c r="AIB850" s="32"/>
      <c r="AIC850" s="32"/>
      <c r="AID850" s="32"/>
      <c r="AIE850" s="32"/>
      <c r="AIF850" s="32"/>
      <c r="AIG850" s="32"/>
      <c r="AIH850" s="32"/>
      <c r="AII850" s="32"/>
      <c r="AIJ850" s="32"/>
      <c r="AIK850" s="32"/>
      <c r="AIL850" s="32"/>
      <c r="AIM850" s="32"/>
      <c r="AIN850" s="32"/>
      <c r="AIO850" s="32"/>
      <c r="AIP850" s="32"/>
      <c r="AIQ850" s="32"/>
      <c r="AIR850" s="32"/>
      <c r="AIS850" s="32"/>
      <c r="AIT850" s="32"/>
      <c r="AIU850" s="32"/>
      <c r="AIV850" s="32"/>
      <c r="AIW850" s="32"/>
      <c r="AIX850" s="32"/>
      <c r="AIY850" s="32"/>
      <c r="AIZ850" s="32"/>
      <c r="AJA850" s="32"/>
      <c r="AJB850" s="32"/>
      <c r="AJC850" s="32"/>
      <c r="AJD850" s="32"/>
      <c r="AJE850" s="32"/>
      <c r="AJF850" s="32"/>
      <c r="AJG850" s="32"/>
      <c r="AJH850" s="32"/>
      <c r="AJI850" s="32"/>
      <c r="AJJ850" s="32"/>
      <c r="AJK850" s="32"/>
      <c r="AJL850" s="32"/>
      <c r="AJM850" s="32"/>
      <c r="AJN850" s="32"/>
      <c r="AJO850" s="32"/>
      <c r="AJP850" s="32"/>
      <c r="AJQ850" s="32"/>
      <c r="AJR850" s="32"/>
      <c r="AJS850" s="32"/>
      <c r="AJT850" s="32"/>
      <c r="AJU850" s="32"/>
      <c r="AJV850" s="32"/>
      <c r="AJW850" s="32"/>
      <c r="AJX850" s="32"/>
      <c r="AJY850" s="32"/>
      <c r="AJZ850" s="32"/>
      <c r="AKA850" s="32"/>
      <c r="AKB850" s="32"/>
      <c r="AKC850" s="32"/>
      <c r="AKD850" s="32"/>
      <c r="AKE850" s="32"/>
      <c r="AKF850" s="32"/>
      <c r="AKG850" s="32"/>
      <c r="AKH850" s="32"/>
      <c r="AKI850" s="32"/>
      <c r="AKJ850" s="32"/>
      <c r="AKK850" s="32"/>
      <c r="AKL850" s="32"/>
      <c r="AKM850" s="32"/>
      <c r="AKN850" s="32"/>
      <c r="AKO850" s="32"/>
      <c r="AKP850" s="32"/>
      <c r="AKQ850" s="32"/>
      <c r="AKR850" s="32"/>
      <c r="AKS850" s="32"/>
      <c r="AKT850" s="32"/>
      <c r="AKU850" s="32"/>
      <c r="AKV850" s="32"/>
      <c r="AKW850" s="32"/>
      <c r="AKX850" s="32"/>
      <c r="AKY850" s="32"/>
      <c r="AKZ850" s="32"/>
      <c r="ALA850" s="32"/>
      <c r="ALB850" s="32"/>
      <c r="ALC850" s="32"/>
      <c r="ALD850" s="32"/>
      <c r="ALE850" s="32"/>
      <c r="ALF850" s="32"/>
      <c r="ALG850" s="32"/>
      <c r="ALH850" s="32"/>
      <c r="ALI850" s="32"/>
      <c r="ALJ850" s="32"/>
      <c r="ALK850" s="32"/>
      <c r="ALL850" s="32"/>
      <c r="ALM850" s="32"/>
      <c r="ALN850" s="32"/>
      <c r="ALO850" s="32"/>
      <c r="ALP850" s="32"/>
      <c r="ALQ850" s="32"/>
      <c r="ALR850" s="32"/>
      <c r="ALS850" s="32"/>
      <c r="ALT850" s="32"/>
      <c r="ALU850" s="32"/>
      <c r="ALV850" s="32"/>
      <c r="ALW850" s="32"/>
      <c r="ALX850" s="32"/>
      <c r="ALY850" s="32"/>
      <c r="ALZ850" s="32"/>
      <c r="AMA850" s="32"/>
      <c r="AMB850" s="32"/>
      <c r="AMC850" s="32"/>
      <c r="AMD850" s="32"/>
      <c r="AME850" s="32"/>
      <c r="AMF850" s="32"/>
      <c r="AMG850" s="32"/>
      <c r="AMH850" s="32"/>
      <c r="AMI850" s="32"/>
      <c r="AMJ850" s="32"/>
      <c r="AMK850" s="32"/>
      <c r="AML850" s="32"/>
      <c r="AMM850" s="32"/>
      <c r="AMN850" s="32"/>
      <c r="AMO850" s="32"/>
      <c r="AMP850" s="32"/>
      <c r="AMQ850" s="32"/>
      <c r="AMR850" s="32"/>
      <c r="AMS850" s="32"/>
      <c r="AMT850" s="32"/>
      <c r="AMU850" s="32"/>
      <c r="AMV850" s="32"/>
      <c r="AMW850" s="32"/>
      <c r="AMX850" s="32"/>
      <c r="AMY850" s="32"/>
      <c r="AMZ850" s="32"/>
      <c r="ANA850" s="32"/>
      <c r="ANB850" s="32"/>
      <c r="ANC850" s="32"/>
      <c r="AND850" s="32"/>
      <c r="ANE850" s="32"/>
      <c r="ANF850" s="32"/>
      <c r="ANG850" s="32"/>
      <c r="ANH850" s="32"/>
      <c r="ANI850" s="32"/>
      <c r="ANJ850" s="32"/>
      <c r="ANK850" s="32"/>
      <c r="ANL850" s="32"/>
      <c r="ANM850" s="32"/>
      <c r="ANN850" s="32"/>
      <c r="ANO850" s="32"/>
      <c r="ANP850" s="32"/>
      <c r="ANQ850" s="32"/>
      <c r="ANR850" s="32"/>
      <c r="ANS850" s="32"/>
      <c r="ANT850" s="32"/>
      <c r="ANU850" s="32"/>
      <c r="ANV850" s="32"/>
      <c r="ANW850" s="32"/>
      <c r="ANX850" s="32"/>
      <c r="ANY850" s="32"/>
      <c r="ANZ850" s="32"/>
      <c r="AOA850" s="32"/>
      <c r="AOB850" s="32"/>
      <c r="AOC850" s="32"/>
      <c r="AOD850" s="32"/>
      <c r="AOE850" s="32"/>
      <c r="AOF850" s="32"/>
      <c r="AOG850" s="32"/>
      <c r="AOH850" s="32"/>
      <c r="AOI850" s="32"/>
      <c r="AOJ850" s="32"/>
      <c r="AOK850" s="32"/>
      <c r="AOL850" s="32"/>
      <c r="AOM850" s="32"/>
      <c r="AON850" s="32"/>
      <c r="AOO850" s="32"/>
      <c r="AOP850" s="32"/>
      <c r="AOQ850" s="32"/>
      <c r="AOR850" s="32"/>
      <c r="AOS850" s="32"/>
      <c r="AOT850" s="32"/>
      <c r="AOU850" s="32"/>
      <c r="AOV850" s="32"/>
      <c r="AOW850" s="32"/>
      <c r="AOX850" s="32"/>
      <c r="AOY850" s="32"/>
      <c r="AOZ850" s="32"/>
      <c r="APA850" s="32"/>
      <c r="APB850" s="32"/>
      <c r="APC850" s="32"/>
      <c r="APD850" s="32"/>
      <c r="APE850" s="32"/>
      <c r="APF850" s="32"/>
      <c r="APG850" s="32"/>
      <c r="APH850" s="32"/>
      <c r="API850" s="32"/>
      <c r="APJ850" s="32"/>
      <c r="APK850" s="32"/>
      <c r="APL850" s="32"/>
      <c r="APM850" s="32"/>
      <c r="APN850" s="32"/>
      <c r="APO850" s="32"/>
      <c r="APP850" s="32"/>
      <c r="APQ850" s="32"/>
      <c r="APR850" s="32"/>
      <c r="APS850" s="32"/>
      <c r="APT850" s="32"/>
      <c r="APU850" s="32"/>
      <c r="APV850" s="32"/>
      <c r="APW850" s="32"/>
      <c r="APX850" s="32"/>
      <c r="APY850" s="32"/>
      <c r="APZ850" s="32"/>
      <c r="AQA850" s="32"/>
      <c r="AQB850" s="32"/>
      <c r="AQC850" s="32"/>
      <c r="AQD850" s="32"/>
      <c r="AQE850" s="32"/>
      <c r="AQF850" s="32"/>
      <c r="AQG850" s="32"/>
      <c r="AQH850" s="32"/>
      <c r="AQI850" s="32"/>
      <c r="AQJ850" s="32"/>
      <c r="AQK850" s="32"/>
      <c r="AQL850" s="32"/>
      <c r="AQM850" s="32"/>
      <c r="AQN850" s="32"/>
      <c r="AQO850" s="32"/>
      <c r="AQP850" s="32"/>
      <c r="AQQ850" s="32"/>
      <c r="AQR850" s="32"/>
      <c r="AQS850" s="32"/>
      <c r="AQT850" s="32"/>
      <c r="AQU850" s="32"/>
      <c r="AQV850" s="32"/>
      <c r="AQW850" s="32"/>
      <c r="AQX850" s="32"/>
      <c r="AQY850" s="32"/>
      <c r="AQZ850" s="32"/>
      <c r="ARA850" s="32"/>
      <c r="ARB850" s="32"/>
      <c r="ARC850" s="32"/>
      <c r="ARD850" s="32"/>
      <c r="ARE850" s="32"/>
      <c r="ARF850" s="32"/>
      <c r="ARG850" s="32"/>
      <c r="ARH850" s="32"/>
      <c r="ARI850" s="32"/>
      <c r="ARJ850" s="32"/>
      <c r="ARK850" s="32"/>
      <c r="ARL850" s="32"/>
      <c r="ARM850" s="32"/>
      <c r="ARN850" s="32"/>
      <c r="ARO850" s="32"/>
      <c r="ARP850" s="32"/>
      <c r="ARQ850" s="32"/>
      <c r="ARR850" s="32"/>
      <c r="ARS850" s="32"/>
      <c r="ART850" s="32"/>
      <c r="ARU850" s="32"/>
      <c r="ARV850" s="32"/>
      <c r="ARW850" s="32"/>
      <c r="ARX850" s="32"/>
      <c r="ARY850" s="32"/>
      <c r="ARZ850" s="32"/>
      <c r="ASA850" s="32"/>
      <c r="ASB850" s="32"/>
      <c r="ASC850" s="32"/>
      <c r="ASD850" s="32"/>
      <c r="ASE850" s="32"/>
      <c r="ASF850" s="32"/>
      <c r="ASG850" s="32"/>
      <c r="ASH850" s="32"/>
      <c r="ASI850" s="32"/>
      <c r="ASJ850" s="32"/>
      <c r="ASK850" s="32"/>
      <c r="ASL850" s="32"/>
      <c r="ASM850" s="32"/>
      <c r="ASN850" s="32"/>
      <c r="ASO850" s="32"/>
      <c r="ASP850" s="32"/>
      <c r="ASQ850" s="32"/>
      <c r="ASR850" s="32"/>
      <c r="ASS850" s="32"/>
      <c r="AST850" s="32"/>
      <c r="ASU850" s="32"/>
      <c r="ASV850" s="32"/>
      <c r="ASW850" s="32"/>
      <c r="ASX850" s="32"/>
      <c r="ASY850" s="32"/>
      <c r="ASZ850" s="32"/>
      <c r="ATA850" s="32"/>
      <c r="ATB850" s="32"/>
      <c r="ATC850" s="32"/>
      <c r="ATD850" s="32"/>
      <c r="ATE850" s="32"/>
      <c r="ATF850" s="32"/>
      <c r="ATG850" s="32"/>
      <c r="ATH850" s="32"/>
      <c r="ATI850" s="32"/>
      <c r="ATJ850" s="32"/>
      <c r="ATK850" s="32"/>
      <c r="ATL850" s="32"/>
      <c r="ATM850" s="32"/>
      <c r="ATN850" s="32"/>
      <c r="ATO850" s="32"/>
      <c r="ATP850" s="32"/>
      <c r="ATQ850" s="32"/>
      <c r="ATR850" s="32"/>
      <c r="ATS850" s="32"/>
      <c r="ATT850" s="32"/>
      <c r="ATU850" s="32"/>
      <c r="ATV850" s="32"/>
      <c r="ATW850" s="32"/>
      <c r="ATX850" s="32"/>
      <c r="ATY850" s="32"/>
      <c r="ATZ850" s="32"/>
      <c r="AUA850" s="32"/>
      <c r="AUB850" s="32"/>
      <c r="AUC850" s="32"/>
      <c r="AUD850" s="32"/>
      <c r="AUE850" s="32"/>
      <c r="AUF850" s="32"/>
      <c r="AUG850" s="32"/>
      <c r="AUH850" s="32"/>
      <c r="AUI850" s="32"/>
      <c r="AUJ850" s="32"/>
      <c r="AUK850" s="32"/>
      <c r="AUL850" s="32"/>
      <c r="AUM850" s="32"/>
      <c r="AUN850" s="32"/>
      <c r="AUO850" s="32"/>
      <c r="AUP850" s="32"/>
      <c r="AUQ850" s="32"/>
      <c r="AUR850" s="32"/>
      <c r="AUS850" s="32"/>
      <c r="AUT850" s="32"/>
      <c r="AUU850" s="32"/>
      <c r="AUV850" s="32"/>
      <c r="AUW850" s="32"/>
      <c r="AUX850" s="32"/>
      <c r="AUY850" s="32"/>
      <c r="AUZ850" s="32"/>
      <c r="AVA850" s="32"/>
      <c r="AVB850" s="32"/>
      <c r="AVC850" s="32"/>
      <c r="AVD850" s="32"/>
      <c r="AVE850" s="32"/>
      <c r="AVF850" s="32"/>
      <c r="AVG850" s="32"/>
      <c r="AVH850" s="32"/>
      <c r="AVI850" s="32"/>
      <c r="AVJ850" s="32"/>
      <c r="AVK850" s="32"/>
      <c r="AVL850" s="32"/>
      <c r="AVM850" s="32"/>
      <c r="AVN850" s="32"/>
      <c r="AVO850" s="32"/>
      <c r="AVP850" s="32"/>
      <c r="AVQ850" s="32"/>
      <c r="AVR850" s="32"/>
      <c r="AVS850" s="32"/>
      <c r="AVT850" s="32"/>
      <c r="AVU850" s="32"/>
      <c r="AVV850" s="32"/>
      <c r="AVW850" s="32"/>
      <c r="AVX850" s="32"/>
      <c r="AVY850" s="32"/>
      <c r="AVZ850" s="32"/>
      <c r="AWA850" s="32"/>
      <c r="AWB850" s="32"/>
      <c r="AWC850" s="32"/>
      <c r="AWD850" s="32"/>
      <c r="AWE850" s="32"/>
      <c r="AWF850" s="32"/>
      <c r="AWG850" s="32"/>
      <c r="AWH850" s="32"/>
      <c r="AWI850" s="32"/>
      <c r="AWJ850" s="32"/>
      <c r="AWK850" s="32"/>
      <c r="AWL850" s="32"/>
      <c r="AWM850" s="32"/>
      <c r="AWN850" s="32"/>
      <c r="AWO850" s="32"/>
      <c r="AWP850" s="32"/>
      <c r="AWQ850" s="32"/>
      <c r="AWR850" s="32"/>
      <c r="AWS850" s="32"/>
      <c r="AWT850" s="32"/>
      <c r="AWU850" s="32"/>
      <c r="AWV850" s="32"/>
      <c r="AWW850" s="32"/>
      <c r="AWX850" s="32"/>
      <c r="AWY850" s="32"/>
      <c r="AWZ850" s="32"/>
      <c r="AXA850" s="32"/>
      <c r="AXB850" s="32"/>
      <c r="AXC850" s="32"/>
      <c r="AXD850" s="32"/>
      <c r="AXE850" s="32"/>
      <c r="AXF850" s="32"/>
      <c r="AXG850" s="32"/>
      <c r="AXH850" s="32"/>
      <c r="AXI850" s="32"/>
      <c r="AXJ850" s="32"/>
      <c r="AXK850" s="32"/>
      <c r="AXL850" s="32"/>
      <c r="AXM850" s="32"/>
      <c r="AXN850" s="32"/>
      <c r="AXO850" s="32"/>
      <c r="AXP850" s="32"/>
      <c r="AXQ850" s="32"/>
      <c r="AXR850" s="32"/>
      <c r="AXS850" s="32"/>
      <c r="AXT850" s="32"/>
      <c r="AXU850" s="32"/>
      <c r="AXV850" s="32"/>
      <c r="AXW850" s="32"/>
      <c r="AXX850" s="32"/>
      <c r="AXY850" s="32"/>
      <c r="AXZ850" s="32"/>
      <c r="AYA850" s="32"/>
      <c r="AYB850" s="32"/>
      <c r="AYC850" s="32"/>
      <c r="AYD850" s="32"/>
      <c r="AYE850" s="32"/>
      <c r="AYF850" s="32"/>
      <c r="AYG850" s="32"/>
      <c r="AYH850" s="32"/>
      <c r="AYI850" s="32"/>
      <c r="AYJ850" s="32"/>
      <c r="AYK850" s="32"/>
      <c r="AYL850" s="32"/>
      <c r="AYM850" s="32"/>
      <c r="AYN850" s="32"/>
      <c r="AYO850" s="32"/>
      <c r="AYP850" s="32"/>
      <c r="AYQ850" s="32"/>
      <c r="AYR850" s="32"/>
      <c r="AYS850" s="32"/>
      <c r="AYT850" s="32"/>
      <c r="AYU850" s="32"/>
      <c r="AYV850" s="32"/>
      <c r="AYW850" s="32"/>
      <c r="AYX850" s="32"/>
      <c r="AYY850" s="32"/>
      <c r="AYZ850" s="32"/>
      <c r="AZA850" s="32"/>
      <c r="AZB850" s="32"/>
      <c r="AZC850" s="32"/>
      <c r="AZD850" s="32"/>
      <c r="AZE850" s="32"/>
      <c r="AZF850" s="32"/>
      <c r="AZG850" s="32"/>
      <c r="AZH850" s="32"/>
      <c r="AZI850" s="32"/>
      <c r="AZJ850" s="32"/>
      <c r="AZK850" s="32"/>
      <c r="AZL850" s="32"/>
      <c r="AZM850" s="32"/>
      <c r="AZN850" s="32"/>
      <c r="AZO850" s="32"/>
      <c r="AZP850" s="32"/>
      <c r="AZQ850" s="32"/>
      <c r="AZR850" s="32"/>
      <c r="AZS850" s="32"/>
      <c r="AZT850" s="32"/>
      <c r="AZU850" s="32"/>
      <c r="AZV850" s="32"/>
      <c r="AZW850" s="32"/>
      <c r="AZX850" s="32"/>
      <c r="AZY850" s="32"/>
      <c r="AZZ850" s="32"/>
      <c r="BAA850" s="32"/>
      <c r="BAB850" s="32"/>
      <c r="BAC850" s="32"/>
      <c r="BAD850" s="32"/>
      <c r="BAE850" s="32"/>
      <c r="BAF850" s="32"/>
      <c r="BAG850" s="32"/>
      <c r="BAH850" s="32"/>
      <c r="BAI850" s="32"/>
      <c r="BAJ850" s="32"/>
      <c r="BAK850" s="32"/>
      <c r="BAL850" s="32"/>
      <c r="BAM850" s="32"/>
      <c r="BAN850" s="32"/>
      <c r="BAO850" s="32"/>
      <c r="BAP850" s="32"/>
      <c r="BAQ850" s="32"/>
      <c r="BAR850" s="32"/>
      <c r="BAS850" s="32"/>
      <c r="BAT850" s="32"/>
      <c r="BAU850" s="32"/>
      <c r="BAV850" s="32"/>
      <c r="BAW850" s="32"/>
      <c r="BAX850" s="32"/>
      <c r="BAY850" s="32"/>
      <c r="BAZ850" s="32"/>
      <c r="BBA850" s="32"/>
      <c r="BBB850" s="32"/>
      <c r="BBC850" s="32"/>
      <c r="BBD850" s="32"/>
      <c r="BBE850" s="32"/>
      <c r="BBF850" s="32"/>
      <c r="BBG850" s="32"/>
      <c r="BBH850" s="32"/>
      <c r="BBI850" s="32"/>
      <c r="BBJ850" s="32"/>
      <c r="BBK850" s="32"/>
      <c r="BBL850" s="32"/>
      <c r="BBM850" s="32"/>
      <c r="BBN850" s="32"/>
      <c r="BBO850" s="32"/>
      <c r="BBP850" s="32"/>
      <c r="BBQ850" s="32"/>
      <c r="BBR850" s="32"/>
      <c r="BBS850" s="32"/>
      <c r="BBT850" s="32"/>
      <c r="BBU850" s="32"/>
      <c r="BBV850" s="32"/>
      <c r="BBW850" s="32"/>
      <c r="BBX850" s="32"/>
      <c r="BBY850" s="32"/>
      <c r="BBZ850" s="32"/>
      <c r="BCA850" s="32"/>
      <c r="BCB850" s="32"/>
      <c r="BCC850" s="32"/>
      <c r="BCD850" s="32"/>
      <c r="BCE850" s="32"/>
      <c r="BCF850" s="32"/>
      <c r="BCG850" s="32"/>
      <c r="BCH850" s="32"/>
      <c r="BCI850" s="32"/>
      <c r="BCJ850" s="32"/>
      <c r="BCK850" s="32"/>
      <c r="BCL850" s="32"/>
      <c r="BCM850" s="32"/>
      <c r="BCN850" s="32"/>
      <c r="BCO850" s="32"/>
      <c r="BCP850" s="32"/>
      <c r="BCQ850" s="32"/>
      <c r="BCR850" s="32"/>
      <c r="BCS850" s="32"/>
      <c r="BCT850" s="32"/>
      <c r="BCU850" s="32"/>
      <c r="BCV850" s="32"/>
      <c r="BCW850" s="32"/>
      <c r="BCX850" s="32"/>
      <c r="BCY850" s="32"/>
      <c r="BCZ850" s="32"/>
      <c r="BDA850" s="32"/>
      <c r="BDB850" s="32"/>
      <c r="BDC850" s="32"/>
      <c r="BDD850" s="32"/>
      <c r="BDE850" s="32"/>
      <c r="BDF850" s="32"/>
      <c r="BDG850" s="32"/>
      <c r="BDH850" s="32"/>
      <c r="BDI850" s="32"/>
      <c r="BDJ850" s="32"/>
      <c r="BDK850" s="32"/>
      <c r="BDL850" s="32"/>
      <c r="BDM850" s="32"/>
      <c r="BDN850" s="32"/>
      <c r="BDO850" s="32"/>
      <c r="BDP850" s="32"/>
      <c r="BDQ850" s="32"/>
      <c r="BDR850" s="32"/>
      <c r="BDS850" s="32"/>
      <c r="BDT850" s="32"/>
      <c r="BDU850" s="32"/>
      <c r="BDV850" s="32"/>
      <c r="BDW850" s="32"/>
      <c r="BDX850" s="32"/>
      <c r="BDY850" s="32"/>
      <c r="BDZ850" s="32"/>
      <c r="BEA850" s="32"/>
      <c r="BEB850" s="32"/>
      <c r="BEC850" s="32"/>
      <c r="BED850" s="32"/>
      <c r="BEE850" s="32"/>
      <c r="BEF850" s="32"/>
      <c r="BEG850" s="32"/>
      <c r="BEH850" s="32"/>
      <c r="BEI850" s="32"/>
      <c r="BEJ850" s="32"/>
      <c r="BEK850" s="32"/>
      <c r="BEL850" s="32"/>
      <c r="BEM850" s="32"/>
      <c r="BEN850" s="32"/>
      <c r="BEO850" s="32"/>
      <c r="BEP850" s="32"/>
      <c r="BEQ850" s="32"/>
      <c r="BER850" s="32"/>
      <c r="BES850" s="32"/>
      <c r="BET850" s="32"/>
      <c r="BEU850" s="32"/>
      <c r="BEV850" s="32"/>
      <c r="BEW850" s="32"/>
      <c r="BEX850" s="32"/>
      <c r="BEY850" s="32"/>
      <c r="BEZ850" s="32"/>
      <c r="BFA850" s="32"/>
      <c r="BFB850" s="32"/>
      <c r="BFC850" s="32"/>
      <c r="BFD850" s="32"/>
      <c r="BFE850" s="32"/>
      <c r="BFF850" s="32"/>
      <c r="BFG850" s="32"/>
      <c r="BFH850" s="32"/>
      <c r="BFI850" s="32"/>
      <c r="BFJ850" s="32"/>
      <c r="BFK850" s="32"/>
      <c r="BFL850" s="32"/>
      <c r="BFM850" s="32"/>
      <c r="BFN850" s="32"/>
      <c r="BFO850" s="32"/>
      <c r="BFP850" s="32"/>
      <c r="BFQ850" s="32"/>
      <c r="BFR850" s="32"/>
      <c r="BFS850" s="32"/>
      <c r="BFT850" s="32"/>
      <c r="BFU850" s="32"/>
      <c r="BFV850" s="32"/>
      <c r="BFW850" s="32"/>
      <c r="BFX850" s="32"/>
      <c r="BFY850" s="32"/>
      <c r="BFZ850" s="32"/>
      <c r="BGA850" s="32"/>
      <c r="BGB850" s="32"/>
      <c r="BGC850" s="32"/>
      <c r="BGD850" s="32"/>
      <c r="BGE850" s="32"/>
      <c r="BGF850" s="32"/>
      <c r="BGG850" s="32"/>
      <c r="BGH850" s="32"/>
      <c r="BGI850" s="32"/>
      <c r="BGJ850" s="32"/>
      <c r="BGK850" s="32"/>
      <c r="BGL850" s="32"/>
      <c r="BGM850" s="32"/>
      <c r="BGN850" s="32"/>
      <c r="BGO850" s="32"/>
      <c r="BGP850" s="32"/>
      <c r="BGQ850" s="32"/>
      <c r="BGR850" s="32"/>
      <c r="BGS850" s="32"/>
      <c r="BGT850" s="32"/>
      <c r="BGU850" s="32"/>
      <c r="BGV850" s="32"/>
      <c r="BGW850" s="32"/>
      <c r="BGX850" s="32"/>
      <c r="BGY850" s="32"/>
      <c r="BGZ850" s="32"/>
      <c r="BHA850" s="32"/>
      <c r="BHB850" s="32"/>
      <c r="BHC850" s="32"/>
      <c r="BHD850" s="32"/>
      <c r="BHE850" s="32"/>
      <c r="BHF850" s="32"/>
      <c r="BHG850" s="32"/>
      <c r="BHH850" s="32"/>
      <c r="BHI850" s="32"/>
      <c r="BHJ850" s="32"/>
      <c r="BHK850" s="32"/>
      <c r="BHL850" s="32"/>
      <c r="BHM850" s="32"/>
      <c r="BHN850" s="32"/>
      <c r="BHO850" s="32"/>
      <c r="BHP850" s="32"/>
      <c r="BHQ850" s="32"/>
      <c r="BHR850" s="32"/>
      <c r="BHS850" s="32"/>
      <c r="BHT850" s="32"/>
      <c r="BHU850" s="32"/>
      <c r="BHV850" s="32"/>
      <c r="BHW850" s="32"/>
      <c r="BHX850" s="32"/>
      <c r="BHY850" s="32"/>
      <c r="BHZ850" s="32"/>
      <c r="BIA850" s="32"/>
      <c r="BIB850" s="32"/>
      <c r="BIC850" s="32"/>
      <c r="BID850" s="32"/>
      <c r="BIE850" s="32"/>
      <c r="BIF850" s="32"/>
      <c r="BIG850" s="32"/>
      <c r="BIH850" s="32"/>
      <c r="BII850" s="32"/>
      <c r="BIJ850" s="32"/>
      <c r="BIK850" s="32"/>
      <c r="BIL850" s="32"/>
      <c r="BIM850" s="32"/>
      <c r="BIN850" s="32"/>
      <c r="BIO850" s="32"/>
      <c r="BIP850" s="32"/>
      <c r="BIQ850" s="32"/>
      <c r="BIR850" s="32"/>
      <c r="BIS850" s="32"/>
      <c r="BIT850" s="32"/>
      <c r="BIU850" s="32"/>
      <c r="BIV850" s="32"/>
      <c r="BIW850" s="32"/>
      <c r="BIX850" s="32"/>
      <c r="BIY850" s="32"/>
      <c r="BIZ850" s="32"/>
      <c r="BJA850" s="32"/>
      <c r="BJB850" s="32"/>
      <c r="BJC850" s="32"/>
      <c r="BJD850" s="32"/>
      <c r="BJE850" s="32"/>
      <c r="BJF850" s="32"/>
      <c r="BJG850" s="32"/>
      <c r="BJH850" s="32"/>
      <c r="BJI850" s="32"/>
      <c r="BJJ850" s="32"/>
      <c r="BJK850" s="32"/>
      <c r="BJL850" s="32"/>
      <c r="BJM850" s="32"/>
      <c r="BJN850" s="32"/>
      <c r="BJO850" s="32"/>
      <c r="BJP850" s="32"/>
      <c r="BJQ850" s="32"/>
      <c r="BJR850" s="32"/>
      <c r="BJS850" s="32"/>
      <c r="BJT850" s="32"/>
      <c r="BJU850" s="32"/>
      <c r="BJV850" s="32"/>
      <c r="BJW850" s="32"/>
      <c r="BJX850" s="32"/>
      <c r="BJY850" s="32"/>
      <c r="BJZ850" s="32"/>
      <c r="BKA850" s="32"/>
      <c r="BKB850" s="32"/>
      <c r="BKC850" s="32"/>
      <c r="BKD850" s="32"/>
      <c r="BKE850" s="32"/>
      <c r="BKF850" s="32"/>
      <c r="BKG850" s="32"/>
      <c r="BKH850" s="32"/>
      <c r="BKI850" s="32"/>
      <c r="BKJ850" s="32"/>
      <c r="BKK850" s="32"/>
      <c r="BKL850" s="32"/>
      <c r="BKM850" s="32"/>
      <c r="BKN850" s="32"/>
      <c r="BKO850" s="32"/>
      <c r="BKP850" s="32"/>
      <c r="BKQ850" s="32"/>
      <c r="BKR850" s="32"/>
      <c r="BKS850" s="32"/>
      <c r="BKT850" s="32"/>
      <c r="BKU850" s="32"/>
      <c r="BKV850" s="32"/>
      <c r="BKW850" s="32"/>
      <c r="BKX850" s="32"/>
      <c r="BKY850" s="32"/>
      <c r="BKZ850" s="32"/>
      <c r="BLA850" s="32"/>
      <c r="BLB850" s="32"/>
      <c r="BLC850" s="32"/>
      <c r="BLD850" s="32"/>
      <c r="BLE850" s="32"/>
      <c r="BLF850" s="32"/>
      <c r="BLG850" s="32"/>
      <c r="BLH850" s="32"/>
      <c r="BLI850" s="32"/>
      <c r="BLJ850" s="32"/>
      <c r="BLK850" s="32"/>
      <c r="BLL850" s="32"/>
      <c r="BLM850" s="32"/>
      <c r="BLN850" s="32"/>
      <c r="BLO850" s="32"/>
      <c r="BLP850" s="32"/>
      <c r="BLQ850" s="32"/>
      <c r="BLR850" s="32"/>
      <c r="BLS850" s="32"/>
      <c r="BLT850" s="32"/>
      <c r="BLU850" s="32"/>
      <c r="BLV850" s="32"/>
      <c r="BLW850" s="32"/>
      <c r="BLX850" s="32"/>
      <c r="BLY850" s="32"/>
      <c r="BLZ850" s="32"/>
      <c r="BMA850" s="32"/>
      <c r="BMB850" s="32"/>
      <c r="BMC850" s="32"/>
      <c r="BMD850" s="32"/>
      <c r="BME850" s="32"/>
      <c r="BMF850" s="32"/>
      <c r="BMG850" s="32"/>
      <c r="BMH850" s="32"/>
      <c r="BMI850" s="32"/>
      <c r="BMJ850" s="32"/>
      <c r="BMK850" s="32"/>
      <c r="BML850" s="32"/>
      <c r="BMM850" s="32"/>
      <c r="BMN850" s="32"/>
      <c r="BMO850" s="32"/>
      <c r="BMP850" s="32"/>
      <c r="BMQ850" s="32"/>
      <c r="BMR850" s="32"/>
      <c r="BMS850" s="32"/>
      <c r="BMT850" s="32"/>
      <c r="BMU850" s="32"/>
      <c r="BMV850" s="32"/>
      <c r="BMW850" s="32"/>
      <c r="BMX850" s="32"/>
      <c r="BMY850" s="32"/>
      <c r="BMZ850" s="32"/>
      <c r="BNA850" s="32"/>
      <c r="BNB850" s="32"/>
      <c r="BNC850" s="32"/>
      <c r="BND850" s="32"/>
      <c r="BNE850" s="32"/>
      <c r="BNF850" s="32"/>
      <c r="BNG850" s="32"/>
      <c r="BNH850" s="32"/>
      <c r="BNI850" s="32"/>
      <c r="BNJ850" s="32"/>
      <c r="BNK850" s="32"/>
      <c r="BNL850" s="32"/>
      <c r="BNM850" s="32"/>
      <c r="BNN850" s="32"/>
      <c r="BNO850" s="32"/>
      <c r="BNP850" s="32"/>
      <c r="BNQ850" s="32"/>
      <c r="BNR850" s="32"/>
      <c r="BNS850" s="32"/>
      <c r="BNT850" s="32"/>
      <c r="BNU850" s="32"/>
      <c r="BNV850" s="32"/>
      <c r="BNW850" s="32"/>
      <c r="BNX850" s="32"/>
      <c r="BNY850" s="32"/>
      <c r="BNZ850" s="32"/>
      <c r="BOA850" s="32"/>
      <c r="BOB850" s="32"/>
      <c r="BOC850" s="32"/>
      <c r="BOD850" s="32"/>
      <c r="BOE850" s="32"/>
      <c r="BOF850" s="32"/>
      <c r="BOG850" s="32"/>
      <c r="BOH850" s="32"/>
      <c r="BOI850" s="32"/>
      <c r="BOJ850" s="32"/>
      <c r="BOK850" s="32"/>
      <c r="BOL850" s="32"/>
      <c r="BOM850" s="32"/>
      <c r="BON850" s="32"/>
      <c r="BOO850" s="32"/>
      <c r="BOP850" s="32"/>
      <c r="BOQ850" s="32"/>
      <c r="BOR850" s="32"/>
      <c r="BOS850" s="32"/>
      <c r="BOT850" s="32"/>
      <c r="BOU850" s="32"/>
      <c r="BOV850" s="32"/>
      <c r="BOW850" s="32"/>
      <c r="BOX850" s="32"/>
      <c r="BOY850" s="32"/>
      <c r="BOZ850" s="32"/>
      <c r="BPA850" s="32"/>
      <c r="BPB850" s="32"/>
      <c r="BPC850" s="32"/>
      <c r="BPD850" s="32"/>
      <c r="BPE850" s="32"/>
      <c r="BPF850" s="32"/>
      <c r="BPG850" s="32"/>
      <c r="BPH850" s="32"/>
      <c r="BPI850" s="32"/>
      <c r="BPJ850" s="32"/>
      <c r="BPK850" s="32"/>
      <c r="BPL850" s="32"/>
      <c r="BPM850" s="32"/>
      <c r="BPN850" s="32"/>
      <c r="BPO850" s="32"/>
      <c r="BPP850" s="32"/>
      <c r="BPQ850" s="32"/>
      <c r="BPR850" s="32"/>
      <c r="BPS850" s="32"/>
      <c r="BPT850" s="32"/>
      <c r="BPU850" s="32"/>
      <c r="BPV850" s="32"/>
      <c r="BPW850" s="32"/>
      <c r="BPX850" s="32"/>
      <c r="BPY850" s="32"/>
      <c r="BPZ850" s="32"/>
      <c r="BQA850" s="32"/>
      <c r="BQB850" s="32"/>
      <c r="BQC850" s="32"/>
      <c r="BQD850" s="32"/>
      <c r="BQE850" s="32"/>
      <c r="BQF850" s="32"/>
      <c r="BQG850" s="32"/>
      <c r="BQH850" s="32"/>
      <c r="BQI850" s="32"/>
      <c r="BQJ850" s="32"/>
      <c r="BQK850" s="32"/>
      <c r="BQL850" s="32"/>
      <c r="BQM850" s="32"/>
      <c r="BQN850" s="32"/>
      <c r="BQO850" s="32"/>
      <c r="BQP850" s="32"/>
      <c r="BQQ850" s="32"/>
      <c r="BQR850" s="32"/>
      <c r="BQS850" s="32"/>
      <c r="BQT850" s="32"/>
      <c r="BQU850" s="32"/>
      <c r="BQV850" s="32"/>
      <c r="BQW850" s="32"/>
      <c r="BQX850" s="32"/>
      <c r="BQY850" s="32"/>
      <c r="BQZ850" s="32"/>
      <c r="BRA850" s="32"/>
      <c r="BRB850" s="32"/>
      <c r="BRC850" s="32"/>
      <c r="BRD850" s="32"/>
      <c r="BRE850" s="32"/>
      <c r="BRF850" s="32"/>
      <c r="BRG850" s="32"/>
      <c r="BRH850" s="32"/>
      <c r="BRI850" s="32"/>
      <c r="BRJ850" s="32"/>
      <c r="BRK850" s="32"/>
      <c r="BRL850" s="32"/>
      <c r="BRM850" s="32"/>
      <c r="BRN850" s="32"/>
      <c r="BRO850" s="32"/>
      <c r="BRP850" s="32"/>
      <c r="BRQ850" s="32"/>
      <c r="BRR850" s="32"/>
      <c r="BRS850" s="32"/>
      <c r="BRT850" s="32"/>
      <c r="BRU850" s="32"/>
      <c r="BRV850" s="32"/>
      <c r="BRW850" s="32"/>
      <c r="BRX850" s="32"/>
      <c r="BRY850" s="32"/>
      <c r="BRZ850" s="32"/>
      <c r="BSA850" s="32"/>
      <c r="BSB850" s="32"/>
      <c r="BSC850" s="32"/>
      <c r="BSD850" s="32"/>
      <c r="BSE850" s="32"/>
      <c r="BSF850" s="32"/>
      <c r="BSG850" s="32"/>
      <c r="BSH850" s="32"/>
      <c r="BSI850" s="32"/>
      <c r="BSJ850" s="32"/>
      <c r="BSK850" s="32"/>
      <c r="BSL850" s="32"/>
      <c r="BSM850" s="32"/>
      <c r="BSN850" s="32"/>
      <c r="BSO850" s="32"/>
      <c r="BSP850" s="32"/>
      <c r="BSQ850" s="32"/>
      <c r="BSR850" s="32"/>
      <c r="BSS850" s="32"/>
      <c r="BST850" s="32"/>
      <c r="BSU850" s="32"/>
      <c r="BSV850" s="32"/>
      <c r="BSW850" s="32"/>
      <c r="BSX850" s="32"/>
      <c r="BSY850" s="32"/>
      <c r="BSZ850" s="32"/>
      <c r="BTA850" s="32"/>
      <c r="BTB850" s="32"/>
      <c r="BTC850" s="32"/>
      <c r="BTD850" s="32"/>
      <c r="BTE850" s="32"/>
      <c r="BTF850" s="32"/>
      <c r="BTG850" s="32"/>
      <c r="BTH850" s="32"/>
      <c r="BTI850" s="32"/>
      <c r="BTJ850" s="32"/>
      <c r="BTK850" s="32"/>
      <c r="BTL850" s="32"/>
      <c r="BTM850" s="32"/>
      <c r="BTN850" s="32"/>
      <c r="BTO850" s="32"/>
      <c r="BTP850" s="32"/>
      <c r="BTQ850" s="32"/>
      <c r="BTR850" s="32"/>
      <c r="BTS850" s="32"/>
      <c r="BTT850" s="32"/>
      <c r="BTU850" s="32"/>
      <c r="BTV850" s="32"/>
      <c r="BTW850" s="32"/>
      <c r="BTX850" s="32"/>
      <c r="BTY850" s="32"/>
      <c r="BTZ850" s="32"/>
      <c r="BUA850" s="32"/>
      <c r="BUB850" s="32"/>
      <c r="BUC850" s="32"/>
      <c r="BUD850" s="32"/>
      <c r="BUE850" s="32"/>
      <c r="BUF850" s="32"/>
      <c r="BUG850" s="32"/>
      <c r="BUH850" s="32"/>
      <c r="BUI850" s="32"/>
      <c r="BUJ850" s="32"/>
      <c r="BUK850" s="32"/>
      <c r="BUL850" s="32"/>
      <c r="BUM850" s="32"/>
      <c r="BUN850" s="32"/>
      <c r="BUO850" s="32"/>
      <c r="BUP850" s="32"/>
      <c r="BUQ850" s="32"/>
      <c r="BUR850" s="32"/>
      <c r="BUS850" s="32"/>
      <c r="BUT850" s="32"/>
      <c r="BUU850" s="32"/>
      <c r="BUV850" s="32"/>
      <c r="BUW850" s="32"/>
      <c r="BUX850" s="32"/>
      <c r="BUY850" s="32"/>
      <c r="BUZ850" s="32"/>
      <c r="BVA850" s="32"/>
      <c r="BVB850" s="32"/>
      <c r="BVC850" s="32"/>
      <c r="BVD850" s="32"/>
      <c r="BVE850" s="32"/>
      <c r="BVF850" s="32"/>
      <c r="BVG850" s="32"/>
      <c r="BVH850" s="32"/>
      <c r="BVI850" s="32"/>
      <c r="BVJ850" s="32"/>
      <c r="BVK850" s="32"/>
      <c r="BVL850" s="32"/>
      <c r="BVM850" s="32"/>
      <c r="BVN850" s="32"/>
      <c r="BVO850" s="32"/>
      <c r="BVP850" s="32"/>
      <c r="BVQ850" s="32"/>
      <c r="BVR850" s="32"/>
      <c r="BVS850" s="32"/>
      <c r="BVT850" s="32"/>
      <c r="BVU850" s="32"/>
      <c r="BVV850" s="32"/>
      <c r="BVW850" s="32"/>
      <c r="BVX850" s="32"/>
      <c r="BVY850" s="32"/>
      <c r="BVZ850" s="32"/>
      <c r="BWA850" s="32"/>
      <c r="BWB850" s="32"/>
      <c r="BWC850" s="32"/>
      <c r="BWD850" s="32"/>
      <c r="BWE850" s="32"/>
      <c r="BWF850" s="32"/>
      <c r="BWG850" s="32"/>
      <c r="BWH850" s="32"/>
      <c r="BWI850" s="32"/>
      <c r="BWJ850" s="32"/>
      <c r="BWK850" s="32"/>
      <c r="BWL850" s="32"/>
      <c r="BWM850" s="32"/>
      <c r="BWN850" s="32"/>
      <c r="BWO850" s="32"/>
      <c r="BWP850" s="32"/>
      <c r="BWQ850" s="32"/>
      <c r="BWR850" s="32"/>
      <c r="BWS850" s="32"/>
      <c r="BWT850" s="32"/>
      <c r="BWU850" s="32"/>
      <c r="BWV850" s="32"/>
      <c r="BWW850" s="32"/>
      <c r="BWX850" s="32"/>
      <c r="BWY850" s="32"/>
      <c r="BWZ850" s="32"/>
      <c r="BXA850" s="32"/>
      <c r="BXB850" s="32"/>
      <c r="BXC850" s="32"/>
      <c r="BXD850" s="32"/>
      <c r="BXE850" s="32"/>
      <c r="BXF850" s="32"/>
      <c r="BXG850" s="32"/>
      <c r="BXH850" s="32"/>
      <c r="BXI850" s="32"/>
      <c r="BXJ850" s="32"/>
      <c r="BXK850" s="32"/>
      <c r="BXL850" s="32"/>
      <c r="BXM850" s="32"/>
      <c r="BXN850" s="32"/>
      <c r="BXO850" s="32"/>
      <c r="BXP850" s="32"/>
      <c r="BXQ850" s="32"/>
      <c r="BXR850" s="32"/>
      <c r="BXS850" s="32"/>
      <c r="BXT850" s="32"/>
      <c r="BXU850" s="32"/>
      <c r="BXV850" s="32"/>
      <c r="BXW850" s="32"/>
      <c r="BXX850" s="32"/>
      <c r="BXY850" s="32"/>
      <c r="BXZ850" s="32"/>
      <c r="BYA850" s="32"/>
      <c r="BYB850" s="32"/>
      <c r="BYC850" s="32"/>
      <c r="BYD850" s="32"/>
      <c r="BYE850" s="32"/>
      <c r="BYF850" s="32"/>
      <c r="BYG850" s="32"/>
      <c r="BYH850" s="32"/>
      <c r="BYI850" s="32"/>
      <c r="BYJ850" s="32"/>
      <c r="BYK850" s="32"/>
      <c r="BYL850" s="32"/>
      <c r="BYM850" s="32"/>
      <c r="BYN850" s="32"/>
      <c r="BYO850" s="32"/>
      <c r="BYP850" s="32"/>
      <c r="BYQ850" s="32"/>
      <c r="BYR850" s="32"/>
      <c r="BYS850" s="32"/>
      <c r="BYT850" s="32"/>
      <c r="BYU850" s="32"/>
      <c r="BYV850" s="32"/>
      <c r="BYW850" s="32"/>
      <c r="BYX850" s="32"/>
      <c r="BYY850" s="32"/>
      <c r="BYZ850" s="32"/>
      <c r="BZA850" s="32"/>
      <c r="BZB850" s="32"/>
      <c r="BZC850" s="32"/>
      <c r="BZD850" s="32"/>
      <c r="BZE850" s="32"/>
      <c r="BZF850" s="32"/>
      <c r="BZG850" s="32"/>
      <c r="BZH850" s="32"/>
      <c r="BZI850" s="32"/>
      <c r="BZJ850" s="32"/>
      <c r="BZK850" s="32"/>
      <c r="BZL850" s="32"/>
      <c r="BZM850" s="32"/>
      <c r="BZN850" s="32"/>
      <c r="BZO850" s="32"/>
      <c r="BZP850" s="32"/>
      <c r="BZQ850" s="32"/>
      <c r="BZR850" s="32"/>
      <c r="BZS850" s="32"/>
      <c r="BZT850" s="32"/>
      <c r="BZU850" s="32"/>
      <c r="BZV850" s="32"/>
      <c r="BZW850" s="32"/>
      <c r="BZX850" s="32"/>
      <c r="BZY850" s="32"/>
      <c r="BZZ850" s="32"/>
      <c r="CAA850" s="32"/>
      <c r="CAB850" s="32"/>
      <c r="CAC850" s="32"/>
      <c r="CAD850" s="32"/>
      <c r="CAE850" s="32"/>
      <c r="CAF850" s="32"/>
      <c r="CAG850" s="32"/>
      <c r="CAH850" s="32"/>
      <c r="CAI850" s="32"/>
      <c r="CAJ850" s="32"/>
      <c r="CAK850" s="32"/>
      <c r="CAL850" s="32"/>
      <c r="CAM850" s="32"/>
      <c r="CAN850" s="32"/>
      <c r="CAO850" s="32"/>
      <c r="CAP850" s="32"/>
      <c r="CAQ850" s="32"/>
      <c r="CAR850" s="32"/>
      <c r="CAS850" s="32"/>
      <c r="CAT850" s="32"/>
      <c r="CAU850" s="32"/>
      <c r="CAV850" s="32"/>
      <c r="CAW850" s="32"/>
      <c r="CAX850" s="32"/>
      <c r="CAY850" s="32"/>
      <c r="CAZ850" s="32"/>
      <c r="CBA850" s="32"/>
      <c r="CBB850" s="32"/>
      <c r="CBC850" s="32"/>
      <c r="CBD850" s="32"/>
      <c r="CBE850" s="32"/>
      <c r="CBF850" s="32"/>
      <c r="CBG850" s="32"/>
      <c r="CBH850" s="32"/>
      <c r="CBI850" s="32"/>
      <c r="CBJ850" s="32"/>
      <c r="CBK850" s="32"/>
      <c r="CBL850" s="32"/>
      <c r="CBM850" s="32"/>
      <c r="CBN850" s="32"/>
      <c r="CBO850" s="32"/>
      <c r="CBP850" s="32"/>
      <c r="CBQ850" s="32"/>
      <c r="CBR850" s="32"/>
      <c r="CBS850" s="32"/>
      <c r="CBT850" s="32"/>
      <c r="CBU850" s="32"/>
      <c r="CBV850" s="32"/>
      <c r="CBW850" s="32"/>
      <c r="CBX850" s="32"/>
      <c r="CBY850" s="32"/>
      <c r="CBZ850" s="32"/>
      <c r="CCA850" s="32"/>
      <c r="CCB850" s="32"/>
      <c r="CCC850" s="32"/>
      <c r="CCD850" s="32"/>
      <c r="CCE850" s="32"/>
      <c r="CCF850" s="32"/>
      <c r="CCG850" s="32"/>
      <c r="CCH850" s="32"/>
      <c r="CCI850" s="32"/>
      <c r="CCJ850" s="32"/>
      <c r="CCK850" s="32"/>
      <c r="CCL850" s="32"/>
      <c r="CCM850" s="32"/>
      <c r="CCN850" s="32"/>
      <c r="CCO850" s="32"/>
      <c r="CCP850" s="32"/>
      <c r="CCQ850" s="32"/>
      <c r="CCR850" s="32"/>
      <c r="CCS850" s="32"/>
      <c r="CCT850" s="32"/>
      <c r="CCU850" s="32"/>
      <c r="CCV850" s="32"/>
      <c r="CCW850" s="32"/>
      <c r="CCX850" s="32"/>
      <c r="CCY850" s="32"/>
      <c r="CCZ850" s="32"/>
      <c r="CDA850" s="32"/>
      <c r="CDB850" s="32"/>
      <c r="CDC850" s="32"/>
      <c r="CDD850" s="32"/>
      <c r="CDE850" s="32"/>
      <c r="CDF850" s="32"/>
      <c r="CDG850" s="32"/>
      <c r="CDH850" s="32"/>
      <c r="CDI850" s="32"/>
      <c r="CDJ850" s="32"/>
      <c r="CDK850" s="32"/>
      <c r="CDL850" s="32"/>
      <c r="CDM850" s="32"/>
      <c r="CDN850" s="32"/>
      <c r="CDO850" s="32"/>
      <c r="CDP850" s="32"/>
      <c r="CDQ850" s="32"/>
      <c r="CDR850" s="32"/>
      <c r="CDS850" s="32"/>
      <c r="CDT850" s="32"/>
      <c r="CDU850" s="32"/>
      <c r="CDV850" s="32"/>
      <c r="CDW850" s="32"/>
      <c r="CDX850" s="32"/>
      <c r="CDY850" s="32"/>
      <c r="CDZ850" s="32"/>
      <c r="CEA850" s="32"/>
      <c r="CEB850" s="32"/>
      <c r="CEC850" s="32"/>
      <c r="CED850" s="32"/>
      <c r="CEE850" s="32"/>
      <c r="CEF850" s="32"/>
      <c r="CEG850" s="32"/>
      <c r="CEH850" s="32"/>
      <c r="CEI850" s="32"/>
      <c r="CEJ850" s="32"/>
      <c r="CEK850" s="32"/>
      <c r="CEL850" s="32"/>
      <c r="CEM850" s="32"/>
      <c r="CEN850" s="32"/>
      <c r="CEO850" s="32"/>
      <c r="CEP850" s="32"/>
      <c r="CEQ850" s="32"/>
      <c r="CER850" s="32"/>
      <c r="CES850" s="32"/>
      <c r="CET850" s="32"/>
      <c r="CEU850" s="32"/>
      <c r="CEV850" s="32"/>
      <c r="CEW850" s="32"/>
      <c r="CEX850" s="32"/>
      <c r="CEY850" s="32"/>
      <c r="CEZ850" s="32"/>
      <c r="CFA850" s="32"/>
      <c r="CFB850" s="32"/>
      <c r="CFC850" s="32"/>
      <c r="CFD850" s="32"/>
      <c r="CFE850" s="32"/>
      <c r="CFF850" s="32"/>
      <c r="CFG850" s="32"/>
      <c r="CFH850" s="32"/>
      <c r="CFI850" s="32"/>
      <c r="CFJ850" s="32"/>
      <c r="CFK850" s="32"/>
      <c r="CFL850" s="32"/>
      <c r="CFM850" s="32"/>
      <c r="CFN850" s="32"/>
      <c r="CFO850" s="32"/>
      <c r="CFP850" s="32"/>
      <c r="CFQ850" s="32"/>
      <c r="CFR850" s="32"/>
      <c r="CFS850" s="32"/>
      <c r="CFT850" s="32"/>
      <c r="CFU850" s="32"/>
      <c r="CFV850" s="32"/>
      <c r="CFW850" s="32"/>
      <c r="CFX850" s="32"/>
      <c r="CFY850" s="32"/>
      <c r="CFZ850" s="32"/>
      <c r="CGA850" s="32"/>
      <c r="CGB850" s="32"/>
      <c r="CGC850" s="32"/>
      <c r="CGD850" s="32"/>
      <c r="CGE850" s="32"/>
      <c r="CGF850" s="32"/>
      <c r="CGG850" s="32"/>
      <c r="CGH850" s="32"/>
      <c r="CGI850" s="32"/>
      <c r="CGJ850" s="32"/>
      <c r="CGK850" s="32"/>
      <c r="CGL850" s="32"/>
      <c r="CGM850" s="32"/>
      <c r="CGN850" s="32"/>
      <c r="CGO850" s="32"/>
      <c r="CGP850" s="32"/>
      <c r="CGQ850" s="32"/>
      <c r="CGR850" s="32"/>
      <c r="CGS850" s="32"/>
      <c r="CGT850" s="32"/>
      <c r="CGU850" s="32"/>
      <c r="CGV850" s="32"/>
      <c r="CGW850" s="32"/>
      <c r="CGX850" s="32"/>
      <c r="CGY850" s="32"/>
      <c r="CGZ850" s="32"/>
      <c r="CHA850" s="32"/>
      <c r="CHB850" s="32"/>
      <c r="CHC850" s="32"/>
      <c r="CHD850" s="32"/>
      <c r="CHE850" s="32"/>
      <c r="CHF850" s="32"/>
      <c r="CHG850" s="32"/>
      <c r="CHH850" s="32"/>
      <c r="CHI850" s="32"/>
      <c r="CHJ850" s="32"/>
      <c r="CHK850" s="32"/>
      <c r="CHL850" s="32"/>
      <c r="CHM850" s="32"/>
      <c r="CHN850" s="32"/>
      <c r="CHO850" s="32"/>
      <c r="CHP850" s="32"/>
      <c r="CHQ850" s="32"/>
      <c r="CHR850" s="32"/>
      <c r="CHS850" s="32"/>
      <c r="CHT850" s="32"/>
      <c r="CHU850" s="32"/>
      <c r="CHV850" s="32"/>
      <c r="CHW850" s="32"/>
      <c r="CHX850" s="32"/>
      <c r="CHY850" s="32"/>
      <c r="CHZ850" s="32"/>
      <c r="CIA850" s="32"/>
      <c r="CIB850" s="32"/>
      <c r="CIC850" s="32"/>
      <c r="CID850" s="32"/>
      <c r="CIE850" s="32"/>
      <c r="CIF850" s="32"/>
      <c r="CIG850" s="32"/>
      <c r="CIH850" s="32"/>
      <c r="CII850" s="32"/>
      <c r="CIJ850" s="32"/>
      <c r="CIK850" s="32"/>
      <c r="CIL850" s="32"/>
      <c r="CIM850" s="32"/>
      <c r="CIN850" s="32"/>
      <c r="CIO850" s="32"/>
      <c r="CIP850" s="32"/>
      <c r="CIQ850" s="32"/>
      <c r="CIR850" s="32"/>
      <c r="CIS850" s="32"/>
      <c r="CIT850" s="32"/>
      <c r="CIU850" s="32"/>
      <c r="CIV850" s="32"/>
      <c r="CIW850" s="32"/>
      <c r="CIX850" s="32"/>
      <c r="CIY850" s="32"/>
      <c r="CIZ850" s="32"/>
      <c r="CJA850" s="32"/>
      <c r="CJB850" s="32"/>
      <c r="CJC850" s="32"/>
      <c r="CJD850" s="32"/>
      <c r="CJE850" s="32"/>
      <c r="CJF850" s="32"/>
      <c r="CJG850" s="32"/>
      <c r="CJH850" s="32"/>
      <c r="CJI850" s="32"/>
      <c r="CJJ850" s="32"/>
      <c r="CJK850" s="32"/>
      <c r="CJL850" s="32"/>
      <c r="CJM850" s="32"/>
      <c r="CJN850" s="32"/>
      <c r="CJO850" s="32"/>
      <c r="CJP850" s="32"/>
      <c r="CJQ850" s="32"/>
      <c r="CJR850" s="32"/>
      <c r="CJS850" s="32"/>
      <c r="CJT850" s="32"/>
      <c r="CJU850" s="32"/>
      <c r="CJV850" s="32"/>
      <c r="CJW850" s="32"/>
      <c r="CJX850" s="32"/>
      <c r="CJY850" s="32"/>
      <c r="CJZ850" s="32"/>
      <c r="CKA850" s="32"/>
      <c r="CKB850" s="32"/>
      <c r="CKC850" s="32"/>
      <c r="CKD850" s="32"/>
      <c r="CKE850" s="32"/>
      <c r="CKF850" s="32"/>
      <c r="CKG850" s="32"/>
      <c r="CKH850" s="32"/>
      <c r="CKI850" s="32"/>
      <c r="CKJ850" s="32"/>
      <c r="CKK850" s="32"/>
      <c r="CKL850" s="32"/>
      <c r="CKM850" s="32"/>
      <c r="CKN850" s="32"/>
      <c r="CKO850" s="32"/>
      <c r="CKP850" s="32"/>
      <c r="CKQ850" s="32"/>
      <c r="CKR850" s="32"/>
      <c r="CKS850" s="32"/>
      <c r="CKT850" s="32"/>
      <c r="CKU850" s="32"/>
      <c r="CKV850" s="32"/>
      <c r="CKW850" s="32"/>
      <c r="CKX850" s="32"/>
      <c r="CKY850" s="32"/>
      <c r="CKZ850" s="32"/>
      <c r="CLA850" s="32"/>
      <c r="CLB850" s="32"/>
      <c r="CLC850" s="32"/>
      <c r="CLD850" s="32"/>
      <c r="CLE850" s="32"/>
      <c r="CLF850" s="32"/>
      <c r="CLG850" s="32"/>
      <c r="CLH850" s="32"/>
      <c r="CLI850" s="32"/>
      <c r="CLJ850" s="32"/>
      <c r="CLK850" s="32"/>
      <c r="CLL850" s="32"/>
      <c r="CLM850" s="32"/>
      <c r="CLN850" s="32"/>
      <c r="CLO850" s="32"/>
      <c r="CLP850" s="32"/>
      <c r="CLQ850" s="32"/>
      <c r="CLR850" s="32"/>
      <c r="CLS850" s="32"/>
      <c r="CLT850" s="32"/>
      <c r="CLU850" s="32"/>
      <c r="CLV850" s="32"/>
      <c r="CLW850" s="32"/>
      <c r="CLX850" s="32"/>
      <c r="CLY850" s="32"/>
      <c r="CLZ850" s="32"/>
      <c r="CMA850" s="32"/>
      <c r="CMB850" s="32"/>
      <c r="CMC850" s="32"/>
      <c r="CMD850" s="32"/>
      <c r="CME850" s="32"/>
      <c r="CMF850" s="32"/>
      <c r="CMG850" s="32"/>
      <c r="CMH850" s="32"/>
      <c r="CMI850" s="32"/>
      <c r="CMJ850" s="32"/>
      <c r="CMK850" s="32"/>
      <c r="CML850" s="32"/>
      <c r="CMM850" s="32"/>
      <c r="CMN850" s="32"/>
      <c r="CMO850" s="32"/>
      <c r="CMP850" s="32"/>
      <c r="CMQ850" s="32"/>
      <c r="CMR850" s="32"/>
      <c r="CMS850" s="32"/>
      <c r="CMT850" s="32"/>
      <c r="CMU850" s="32"/>
      <c r="CMV850" s="32"/>
      <c r="CMW850" s="32"/>
      <c r="CMX850" s="32"/>
      <c r="CMY850" s="32"/>
      <c r="CMZ850" s="32"/>
      <c r="CNA850" s="32"/>
      <c r="CNB850" s="32"/>
      <c r="CNC850" s="32"/>
      <c r="CND850" s="32"/>
      <c r="CNE850" s="32"/>
      <c r="CNF850" s="32"/>
      <c r="CNG850" s="32"/>
      <c r="CNH850" s="32"/>
      <c r="CNI850" s="32"/>
      <c r="CNJ850" s="32"/>
      <c r="CNK850" s="32"/>
      <c r="CNL850" s="32"/>
      <c r="CNM850" s="32"/>
      <c r="CNN850" s="32"/>
      <c r="CNO850" s="32"/>
      <c r="CNP850" s="32"/>
      <c r="CNQ850" s="32"/>
      <c r="CNR850" s="32"/>
      <c r="CNS850" s="32"/>
      <c r="CNT850" s="32"/>
      <c r="CNU850" s="32"/>
      <c r="CNV850" s="32"/>
      <c r="CNW850" s="32"/>
      <c r="CNX850" s="32"/>
      <c r="CNY850" s="32"/>
      <c r="CNZ850" s="32"/>
      <c r="COA850" s="32"/>
      <c r="COB850" s="32"/>
      <c r="COC850" s="32"/>
      <c r="COD850" s="32"/>
      <c r="COE850" s="32"/>
      <c r="COF850" s="32"/>
      <c r="COG850" s="32"/>
      <c r="COH850" s="32"/>
      <c r="COI850" s="32"/>
      <c r="COJ850" s="32"/>
      <c r="COK850" s="32"/>
      <c r="COL850" s="32"/>
      <c r="COM850" s="32"/>
      <c r="CON850" s="32"/>
      <c r="COO850" s="32"/>
      <c r="COP850" s="32"/>
      <c r="COQ850" s="32"/>
      <c r="COR850" s="32"/>
      <c r="COS850" s="32"/>
      <c r="COT850" s="32"/>
      <c r="COU850" s="32"/>
      <c r="COV850" s="32"/>
      <c r="COW850" s="32"/>
      <c r="COX850" s="32"/>
      <c r="COY850" s="32"/>
      <c r="COZ850" s="32"/>
      <c r="CPA850" s="32"/>
      <c r="CPB850" s="32"/>
      <c r="CPC850" s="32"/>
      <c r="CPD850" s="32"/>
      <c r="CPE850" s="32"/>
      <c r="CPF850" s="32"/>
      <c r="CPG850" s="32"/>
      <c r="CPH850" s="32"/>
      <c r="CPI850" s="32"/>
      <c r="CPJ850" s="32"/>
      <c r="CPK850" s="32"/>
      <c r="CPL850" s="32"/>
      <c r="CPM850" s="32"/>
      <c r="CPN850" s="32"/>
      <c r="CPO850" s="32"/>
      <c r="CPP850" s="32"/>
      <c r="CPQ850" s="32"/>
      <c r="CPR850" s="32"/>
      <c r="CPS850" s="32"/>
      <c r="CPT850" s="32"/>
      <c r="CPU850" s="32"/>
      <c r="CPV850" s="32"/>
      <c r="CPW850" s="32"/>
      <c r="CPX850" s="32"/>
      <c r="CPY850" s="32"/>
      <c r="CPZ850" s="32"/>
      <c r="CQA850" s="32"/>
      <c r="CQB850" s="32"/>
      <c r="CQC850" s="32"/>
      <c r="CQD850" s="32"/>
      <c r="CQE850" s="32"/>
      <c r="CQF850" s="32"/>
      <c r="CQG850" s="32"/>
      <c r="CQH850" s="32"/>
      <c r="CQI850" s="32"/>
      <c r="CQJ850" s="32"/>
      <c r="CQK850" s="32"/>
      <c r="CQL850" s="32"/>
      <c r="CQM850" s="32"/>
      <c r="CQN850" s="32"/>
      <c r="CQO850" s="32"/>
      <c r="CQP850" s="32"/>
      <c r="CQQ850" s="32"/>
      <c r="CQR850" s="32"/>
      <c r="CQS850" s="32"/>
      <c r="CQT850" s="32"/>
      <c r="CQU850" s="32"/>
      <c r="CQV850" s="32"/>
      <c r="CQW850" s="32"/>
      <c r="CQX850" s="32"/>
      <c r="CQY850" s="32"/>
      <c r="CQZ850" s="32"/>
      <c r="CRA850" s="32"/>
      <c r="CRB850" s="32"/>
      <c r="CRC850" s="32"/>
      <c r="CRD850" s="32"/>
      <c r="CRE850" s="32"/>
      <c r="CRF850" s="32"/>
      <c r="CRG850" s="32"/>
      <c r="CRH850" s="32"/>
      <c r="CRI850" s="32"/>
      <c r="CRJ850" s="32"/>
      <c r="CRK850" s="32"/>
      <c r="CRL850" s="32"/>
      <c r="CRM850" s="32"/>
      <c r="CRN850" s="32"/>
      <c r="CRO850" s="32"/>
      <c r="CRP850" s="32"/>
      <c r="CRQ850" s="32"/>
      <c r="CRR850" s="32"/>
      <c r="CRS850" s="32"/>
      <c r="CRT850" s="32"/>
      <c r="CRU850" s="32"/>
      <c r="CRV850" s="32"/>
      <c r="CRW850" s="32"/>
      <c r="CRX850" s="32"/>
      <c r="CRY850" s="32"/>
      <c r="CRZ850" s="32"/>
      <c r="CSA850" s="32"/>
      <c r="CSB850" s="32"/>
      <c r="CSC850" s="32"/>
      <c r="CSD850" s="32"/>
      <c r="CSE850" s="32"/>
      <c r="CSF850" s="32"/>
      <c r="CSG850" s="32"/>
      <c r="CSH850" s="32"/>
      <c r="CSI850" s="32"/>
      <c r="CSJ850" s="32"/>
      <c r="CSK850" s="32"/>
      <c r="CSL850" s="32"/>
      <c r="CSM850" s="32"/>
      <c r="CSN850" s="32"/>
      <c r="CSO850" s="32"/>
      <c r="CSP850" s="32"/>
      <c r="CSQ850" s="32"/>
      <c r="CSR850" s="32"/>
      <c r="CSS850" s="32"/>
      <c r="CST850" s="32"/>
      <c r="CSU850" s="32"/>
      <c r="CSV850" s="32"/>
      <c r="CSW850" s="32"/>
      <c r="CSX850" s="32"/>
      <c r="CSY850" s="32"/>
      <c r="CSZ850" s="32"/>
      <c r="CTA850" s="32"/>
      <c r="CTB850" s="32"/>
      <c r="CTC850" s="32"/>
      <c r="CTD850" s="32"/>
      <c r="CTE850" s="32"/>
      <c r="CTF850" s="32"/>
      <c r="CTG850" s="32"/>
      <c r="CTH850" s="32"/>
      <c r="CTI850" s="32"/>
      <c r="CTJ850" s="32"/>
      <c r="CTK850" s="32"/>
      <c r="CTL850" s="32"/>
      <c r="CTM850" s="32"/>
      <c r="CTN850" s="32"/>
      <c r="CTO850" s="32"/>
      <c r="CTP850" s="32"/>
      <c r="CTQ850" s="32"/>
      <c r="CTR850" s="32"/>
      <c r="CTS850" s="32"/>
      <c r="CTT850" s="32"/>
      <c r="CTU850" s="32"/>
      <c r="CTV850" s="32"/>
      <c r="CTW850" s="32"/>
      <c r="CTX850" s="32"/>
      <c r="CTY850" s="32"/>
      <c r="CTZ850" s="32"/>
      <c r="CUA850" s="32"/>
      <c r="CUB850" s="32"/>
      <c r="CUC850" s="32"/>
      <c r="CUD850" s="32"/>
      <c r="CUE850" s="32"/>
      <c r="CUF850" s="32"/>
      <c r="CUG850" s="32"/>
      <c r="CUH850" s="32"/>
      <c r="CUI850" s="32"/>
      <c r="CUJ850" s="32"/>
      <c r="CUK850" s="32"/>
      <c r="CUL850" s="32"/>
      <c r="CUM850" s="32"/>
      <c r="CUN850" s="32"/>
      <c r="CUO850" s="32"/>
      <c r="CUP850" s="32"/>
      <c r="CUQ850" s="32"/>
      <c r="CUR850" s="32"/>
      <c r="CUS850" s="32"/>
      <c r="CUT850" s="32"/>
      <c r="CUU850" s="32"/>
      <c r="CUV850" s="32"/>
      <c r="CUW850" s="32"/>
      <c r="CUX850" s="32"/>
      <c r="CUY850" s="32"/>
      <c r="CUZ850" s="32"/>
      <c r="CVA850" s="32"/>
      <c r="CVB850" s="32"/>
      <c r="CVC850" s="32"/>
      <c r="CVD850" s="32"/>
      <c r="CVE850" s="32"/>
      <c r="CVF850" s="32"/>
      <c r="CVG850" s="32"/>
      <c r="CVH850" s="32"/>
      <c r="CVI850" s="32"/>
      <c r="CVJ850" s="32"/>
      <c r="CVK850" s="32"/>
      <c r="CVL850" s="32"/>
      <c r="CVM850" s="32"/>
      <c r="CVN850" s="32"/>
      <c r="CVO850" s="32"/>
      <c r="CVP850" s="32"/>
      <c r="CVQ850" s="32"/>
      <c r="CVR850" s="32"/>
      <c r="CVS850" s="32"/>
      <c r="CVT850" s="32"/>
      <c r="CVU850" s="32"/>
      <c r="CVV850" s="32"/>
      <c r="CVW850" s="32"/>
      <c r="CVX850" s="32"/>
      <c r="CVY850" s="32"/>
      <c r="CVZ850" s="32"/>
      <c r="CWA850" s="32"/>
      <c r="CWB850" s="32"/>
      <c r="CWC850" s="32"/>
      <c r="CWD850" s="32"/>
      <c r="CWE850" s="32"/>
      <c r="CWF850" s="32"/>
      <c r="CWG850" s="32"/>
      <c r="CWH850" s="32"/>
      <c r="CWI850" s="32"/>
      <c r="CWJ850" s="32"/>
      <c r="CWK850" s="32"/>
      <c r="CWL850" s="32"/>
      <c r="CWM850" s="32"/>
      <c r="CWN850" s="32"/>
      <c r="CWO850" s="32"/>
      <c r="CWP850" s="32"/>
      <c r="CWQ850" s="32"/>
      <c r="CWR850" s="32"/>
      <c r="CWS850" s="32"/>
      <c r="CWT850" s="32"/>
      <c r="CWU850" s="32"/>
      <c r="CWV850" s="32"/>
      <c r="CWW850" s="32"/>
      <c r="CWX850" s="32"/>
      <c r="CWY850" s="32"/>
      <c r="CWZ850" s="32"/>
      <c r="CXA850" s="32"/>
      <c r="CXB850" s="32"/>
      <c r="CXC850" s="32"/>
      <c r="CXD850" s="32"/>
      <c r="CXE850" s="32"/>
      <c r="CXF850" s="32"/>
      <c r="CXG850" s="32"/>
      <c r="CXH850" s="32"/>
      <c r="CXI850" s="32"/>
      <c r="CXJ850" s="32"/>
      <c r="CXK850" s="32"/>
      <c r="CXL850" s="32"/>
      <c r="CXM850" s="32"/>
      <c r="CXN850" s="32"/>
      <c r="CXO850" s="32"/>
      <c r="CXP850" s="32"/>
      <c r="CXQ850" s="32"/>
      <c r="CXR850" s="32"/>
      <c r="CXS850" s="32"/>
      <c r="CXT850" s="32"/>
      <c r="CXU850" s="32"/>
      <c r="CXV850" s="32"/>
      <c r="CXW850" s="32"/>
      <c r="CXX850" s="32"/>
      <c r="CXY850" s="32"/>
      <c r="CXZ850" s="32"/>
      <c r="CYA850" s="32"/>
      <c r="CYB850" s="32"/>
      <c r="CYC850" s="32"/>
      <c r="CYD850" s="32"/>
      <c r="CYE850" s="32"/>
      <c r="CYF850" s="32"/>
      <c r="CYG850" s="32"/>
      <c r="CYH850" s="32"/>
      <c r="CYI850" s="32"/>
      <c r="CYJ850" s="32"/>
      <c r="CYK850" s="32"/>
      <c r="CYL850" s="32"/>
      <c r="CYM850" s="32"/>
      <c r="CYN850" s="32"/>
      <c r="CYO850" s="32"/>
      <c r="CYP850" s="32"/>
      <c r="CYQ850" s="32"/>
      <c r="CYR850" s="32"/>
      <c r="CYS850" s="32"/>
      <c r="CYT850" s="32"/>
      <c r="CYU850" s="32"/>
      <c r="CYV850" s="32"/>
      <c r="CYW850" s="32"/>
      <c r="CYX850" s="32"/>
      <c r="CYY850" s="32"/>
      <c r="CYZ850" s="32"/>
      <c r="CZA850" s="32"/>
      <c r="CZB850" s="32"/>
      <c r="CZC850" s="32"/>
      <c r="CZD850" s="32"/>
      <c r="CZE850" s="32"/>
      <c r="CZF850" s="32"/>
      <c r="CZG850" s="32"/>
      <c r="CZH850" s="32"/>
      <c r="CZI850" s="32"/>
      <c r="CZJ850" s="32"/>
      <c r="CZK850" s="32"/>
      <c r="CZL850" s="32"/>
      <c r="CZM850" s="32"/>
      <c r="CZN850" s="32"/>
      <c r="CZO850" s="32"/>
      <c r="CZP850" s="32"/>
      <c r="CZQ850" s="32"/>
      <c r="CZR850" s="32"/>
      <c r="CZS850" s="32"/>
      <c r="CZT850" s="32"/>
      <c r="CZU850" s="32"/>
      <c r="CZV850" s="32"/>
      <c r="CZW850" s="32"/>
      <c r="CZX850" s="32"/>
      <c r="CZY850" s="32"/>
      <c r="CZZ850" s="32"/>
      <c r="DAA850" s="32"/>
      <c r="DAB850" s="32"/>
      <c r="DAC850" s="32"/>
      <c r="DAD850" s="32"/>
      <c r="DAE850" s="32"/>
      <c r="DAF850" s="32"/>
      <c r="DAG850" s="32"/>
      <c r="DAH850" s="32"/>
      <c r="DAI850" s="32"/>
      <c r="DAJ850" s="32"/>
      <c r="DAK850" s="32"/>
      <c r="DAL850" s="32"/>
      <c r="DAM850" s="32"/>
      <c r="DAN850" s="32"/>
      <c r="DAO850" s="32"/>
      <c r="DAP850" s="32"/>
      <c r="DAQ850" s="32"/>
      <c r="DAR850" s="32"/>
      <c r="DAS850" s="32"/>
      <c r="DAT850" s="32"/>
      <c r="DAU850" s="32"/>
      <c r="DAV850" s="32"/>
      <c r="DAW850" s="32"/>
      <c r="DAX850" s="32"/>
      <c r="DAY850" s="32"/>
      <c r="DAZ850" s="32"/>
      <c r="DBA850" s="32"/>
      <c r="DBB850" s="32"/>
      <c r="DBC850" s="32"/>
      <c r="DBD850" s="32"/>
      <c r="DBE850" s="32"/>
      <c r="DBF850" s="32"/>
      <c r="DBG850" s="32"/>
      <c r="DBH850" s="32"/>
      <c r="DBI850" s="32"/>
      <c r="DBJ850" s="32"/>
      <c r="DBK850" s="32"/>
      <c r="DBL850" s="32"/>
      <c r="DBM850" s="32"/>
      <c r="DBN850" s="32"/>
      <c r="DBO850" s="32"/>
      <c r="DBP850" s="32"/>
      <c r="DBQ850" s="32"/>
      <c r="DBR850" s="32"/>
      <c r="DBS850" s="32"/>
      <c r="DBT850" s="32"/>
      <c r="DBU850" s="32"/>
      <c r="DBV850" s="32"/>
      <c r="DBW850" s="32"/>
      <c r="DBX850" s="32"/>
      <c r="DBY850" s="32"/>
      <c r="DBZ850" s="32"/>
      <c r="DCA850" s="32"/>
      <c r="DCB850" s="32"/>
      <c r="DCC850" s="32"/>
      <c r="DCD850" s="32"/>
      <c r="DCE850" s="32"/>
      <c r="DCF850" s="32"/>
      <c r="DCG850" s="32"/>
      <c r="DCH850" s="32"/>
      <c r="DCI850" s="32"/>
      <c r="DCJ850" s="32"/>
      <c r="DCK850" s="32"/>
      <c r="DCL850" s="32"/>
      <c r="DCM850" s="32"/>
      <c r="DCN850" s="32"/>
      <c r="DCO850" s="32"/>
      <c r="DCP850" s="32"/>
      <c r="DCQ850" s="32"/>
      <c r="DCR850" s="32"/>
      <c r="DCS850" s="32"/>
      <c r="DCT850" s="32"/>
      <c r="DCU850" s="32"/>
      <c r="DCV850" s="32"/>
      <c r="DCW850" s="32"/>
      <c r="DCX850" s="32"/>
      <c r="DCY850" s="32"/>
      <c r="DCZ850" s="32"/>
      <c r="DDA850" s="32"/>
      <c r="DDB850" s="32"/>
      <c r="DDC850" s="32"/>
      <c r="DDD850" s="32"/>
      <c r="DDE850" s="32"/>
      <c r="DDF850" s="32"/>
      <c r="DDG850" s="32"/>
      <c r="DDH850" s="32"/>
      <c r="DDI850" s="32"/>
      <c r="DDJ850" s="32"/>
      <c r="DDK850" s="32"/>
      <c r="DDL850" s="32"/>
      <c r="DDM850" s="32"/>
      <c r="DDN850" s="32"/>
      <c r="DDO850" s="32"/>
      <c r="DDP850" s="32"/>
      <c r="DDQ850" s="32"/>
      <c r="DDR850" s="32"/>
      <c r="DDS850" s="32"/>
      <c r="DDT850" s="32"/>
      <c r="DDU850" s="32"/>
      <c r="DDV850" s="32"/>
      <c r="DDW850" s="32"/>
      <c r="DDX850" s="32"/>
      <c r="DDY850" s="32"/>
      <c r="DDZ850" s="32"/>
      <c r="DEA850" s="32"/>
      <c r="DEB850" s="32"/>
      <c r="DEC850" s="32"/>
      <c r="DED850" s="32"/>
      <c r="DEE850" s="32"/>
      <c r="DEF850" s="32"/>
      <c r="DEG850" s="32"/>
      <c r="DEH850" s="32"/>
      <c r="DEI850" s="32"/>
      <c r="DEJ850" s="32"/>
      <c r="DEK850" s="32"/>
      <c r="DEL850" s="32"/>
      <c r="DEM850" s="32"/>
      <c r="DEN850" s="32"/>
      <c r="DEO850" s="32"/>
      <c r="DEP850" s="32"/>
      <c r="DEQ850" s="32"/>
      <c r="DER850" s="32"/>
      <c r="DES850" s="32"/>
      <c r="DET850" s="32"/>
      <c r="DEU850" s="32"/>
      <c r="DEV850" s="32"/>
      <c r="DEW850" s="32"/>
      <c r="DEX850" s="32"/>
      <c r="DEY850" s="32"/>
      <c r="DEZ850" s="32"/>
      <c r="DFA850" s="32"/>
      <c r="DFB850" s="32"/>
      <c r="DFC850" s="32"/>
      <c r="DFD850" s="32"/>
      <c r="DFE850" s="32"/>
      <c r="DFF850" s="32"/>
      <c r="DFG850" s="32"/>
      <c r="DFH850" s="32"/>
      <c r="DFI850" s="32"/>
      <c r="DFJ850" s="32"/>
      <c r="DFK850" s="32"/>
      <c r="DFL850" s="32"/>
      <c r="DFM850" s="32"/>
      <c r="DFN850" s="32"/>
      <c r="DFO850" s="32"/>
      <c r="DFP850" s="32"/>
      <c r="DFQ850" s="32"/>
      <c r="DFR850" s="32"/>
      <c r="DFS850" s="32"/>
      <c r="DFT850" s="32"/>
      <c r="DFU850" s="32"/>
      <c r="DFV850" s="32"/>
      <c r="DFW850" s="32"/>
      <c r="DFX850" s="32"/>
      <c r="DFY850" s="32"/>
      <c r="DFZ850" s="32"/>
      <c r="DGA850" s="32"/>
      <c r="DGB850" s="32"/>
      <c r="DGC850" s="32"/>
      <c r="DGD850" s="32"/>
      <c r="DGE850" s="32"/>
      <c r="DGF850" s="32"/>
      <c r="DGG850" s="32"/>
      <c r="DGH850" s="32"/>
      <c r="DGI850" s="32"/>
      <c r="DGJ850" s="32"/>
      <c r="DGK850" s="32"/>
      <c r="DGL850" s="32"/>
      <c r="DGM850" s="32"/>
      <c r="DGN850" s="32"/>
      <c r="DGO850" s="32"/>
      <c r="DGP850" s="32"/>
      <c r="DGQ850" s="32"/>
      <c r="DGR850" s="32"/>
      <c r="DGS850" s="32"/>
      <c r="DGT850" s="32"/>
      <c r="DGU850" s="32"/>
      <c r="DGV850" s="32"/>
      <c r="DGW850" s="32"/>
      <c r="DGX850" s="32"/>
      <c r="DGY850" s="32"/>
      <c r="DGZ850" s="32"/>
      <c r="DHA850" s="32"/>
      <c r="DHB850" s="32"/>
      <c r="DHC850" s="32"/>
      <c r="DHD850" s="32"/>
      <c r="DHE850" s="32"/>
      <c r="DHF850" s="32"/>
      <c r="DHG850" s="32"/>
      <c r="DHH850" s="32"/>
      <c r="DHI850" s="32"/>
      <c r="DHJ850" s="32"/>
      <c r="DHK850" s="32"/>
      <c r="DHL850" s="32"/>
      <c r="DHM850" s="32"/>
      <c r="DHN850" s="32"/>
      <c r="DHO850" s="32"/>
      <c r="DHP850" s="32"/>
      <c r="DHQ850" s="32"/>
      <c r="DHR850" s="32"/>
      <c r="DHS850" s="32"/>
      <c r="DHT850" s="32"/>
      <c r="DHU850" s="32"/>
      <c r="DHV850" s="32"/>
      <c r="DHW850" s="32"/>
      <c r="DHX850" s="32"/>
      <c r="DHY850" s="32"/>
      <c r="DHZ850" s="32"/>
      <c r="DIA850" s="32"/>
      <c r="DIB850" s="32"/>
      <c r="DIC850" s="32"/>
      <c r="DID850" s="32"/>
      <c r="DIE850" s="32"/>
      <c r="DIF850" s="32"/>
      <c r="DIG850" s="32"/>
      <c r="DIH850" s="32"/>
      <c r="DII850" s="32"/>
      <c r="DIJ850" s="32"/>
      <c r="DIK850" s="32"/>
      <c r="DIL850" s="32"/>
      <c r="DIM850" s="32"/>
      <c r="DIN850" s="32"/>
      <c r="DIO850" s="32"/>
      <c r="DIP850" s="32"/>
      <c r="DIQ850" s="32"/>
      <c r="DIR850" s="32"/>
      <c r="DIS850" s="32"/>
      <c r="DIT850" s="32"/>
      <c r="DIU850" s="32"/>
      <c r="DIV850" s="32"/>
      <c r="DIW850" s="32"/>
      <c r="DIX850" s="32"/>
      <c r="DIY850" s="32"/>
      <c r="DIZ850" s="32"/>
      <c r="DJA850" s="32"/>
      <c r="DJB850" s="32"/>
      <c r="DJC850" s="32"/>
      <c r="DJD850" s="32"/>
      <c r="DJE850" s="32"/>
      <c r="DJF850" s="32"/>
      <c r="DJG850" s="32"/>
      <c r="DJH850" s="32"/>
      <c r="DJI850" s="32"/>
      <c r="DJJ850" s="32"/>
      <c r="DJK850" s="32"/>
      <c r="DJL850" s="32"/>
      <c r="DJM850" s="32"/>
      <c r="DJN850" s="32"/>
      <c r="DJO850" s="32"/>
      <c r="DJP850" s="32"/>
      <c r="DJQ850" s="32"/>
      <c r="DJR850" s="32"/>
      <c r="DJS850" s="32"/>
      <c r="DJT850" s="32"/>
      <c r="DJU850" s="32"/>
      <c r="DJV850" s="32"/>
      <c r="DJW850" s="32"/>
      <c r="DJX850" s="32"/>
      <c r="DJY850" s="32"/>
      <c r="DJZ850" s="32"/>
      <c r="DKA850" s="32"/>
      <c r="DKB850" s="32"/>
      <c r="DKC850" s="32"/>
      <c r="DKD850" s="32"/>
      <c r="DKE850" s="32"/>
      <c r="DKF850" s="32"/>
      <c r="DKG850" s="32"/>
      <c r="DKH850" s="32"/>
      <c r="DKI850" s="32"/>
      <c r="DKJ850" s="32"/>
      <c r="DKK850" s="32"/>
      <c r="DKL850" s="32"/>
      <c r="DKM850" s="32"/>
      <c r="DKN850" s="32"/>
      <c r="DKO850" s="32"/>
      <c r="DKP850" s="32"/>
      <c r="DKQ850" s="32"/>
      <c r="DKR850" s="32"/>
      <c r="DKS850" s="32"/>
      <c r="DKT850" s="32"/>
      <c r="DKU850" s="32"/>
      <c r="DKV850" s="32"/>
      <c r="DKW850" s="32"/>
      <c r="DKX850" s="32"/>
      <c r="DKY850" s="32"/>
      <c r="DKZ850" s="32"/>
      <c r="DLA850" s="32"/>
      <c r="DLB850" s="32"/>
      <c r="DLC850" s="32"/>
      <c r="DLD850" s="32"/>
      <c r="DLE850" s="32"/>
      <c r="DLF850" s="32"/>
      <c r="DLG850" s="32"/>
      <c r="DLH850" s="32"/>
      <c r="DLI850" s="32"/>
      <c r="DLJ850" s="32"/>
      <c r="DLK850" s="32"/>
      <c r="DLL850" s="32"/>
      <c r="DLM850" s="32"/>
      <c r="DLN850" s="32"/>
      <c r="DLO850" s="32"/>
      <c r="DLP850" s="32"/>
      <c r="DLQ850" s="32"/>
      <c r="DLR850" s="32"/>
      <c r="DLS850" s="32"/>
      <c r="DLT850" s="32"/>
      <c r="DLU850" s="32"/>
      <c r="DLV850" s="32"/>
      <c r="DLW850" s="32"/>
      <c r="DLX850" s="32"/>
      <c r="DLY850" s="32"/>
      <c r="DLZ850" s="32"/>
      <c r="DMA850" s="32"/>
      <c r="DMB850" s="32"/>
      <c r="DMC850" s="32"/>
      <c r="DMD850" s="32"/>
      <c r="DME850" s="32"/>
      <c r="DMF850" s="32"/>
      <c r="DMG850" s="32"/>
      <c r="DMH850" s="32"/>
      <c r="DMI850" s="32"/>
      <c r="DMJ850" s="32"/>
      <c r="DMK850" s="32"/>
      <c r="DML850" s="32"/>
      <c r="DMM850" s="32"/>
      <c r="DMN850" s="32"/>
      <c r="DMO850" s="32"/>
      <c r="DMP850" s="32"/>
      <c r="DMQ850" s="32"/>
      <c r="DMR850" s="32"/>
      <c r="DMS850" s="32"/>
      <c r="DMT850" s="32"/>
      <c r="DMU850" s="32"/>
      <c r="DMV850" s="32"/>
      <c r="DMW850" s="32"/>
      <c r="DMX850" s="32"/>
      <c r="DMY850" s="32"/>
      <c r="DMZ850" s="32"/>
      <c r="DNA850" s="32"/>
      <c r="DNB850" s="32"/>
      <c r="DNC850" s="32"/>
      <c r="DND850" s="32"/>
      <c r="DNE850" s="32"/>
      <c r="DNF850" s="32"/>
      <c r="DNG850" s="32"/>
      <c r="DNH850" s="32"/>
      <c r="DNI850" s="32"/>
      <c r="DNJ850" s="32"/>
      <c r="DNK850" s="32"/>
      <c r="DNL850" s="32"/>
      <c r="DNM850" s="32"/>
      <c r="DNN850" s="32"/>
      <c r="DNO850" s="32"/>
      <c r="DNP850" s="32"/>
      <c r="DNQ850" s="32"/>
      <c r="DNR850" s="32"/>
      <c r="DNS850" s="32"/>
      <c r="DNT850" s="32"/>
      <c r="DNU850" s="32"/>
      <c r="DNV850" s="32"/>
      <c r="DNW850" s="32"/>
      <c r="DNX850" s="32"/>
      <c r="DNY850" s="32"/>
      <c r="DNZ850" s="32"/>
      <c r="DOA850" s="32"/>
      <c r="DOB850" s="32"/>
      <c r="DOC850" s="32"/>
      <c r="DOD850" s="32"/>
      <c r="DOE850" s="32"/>
      <c r="DOF850" s="32"/>
      <c r="DOG850" s="32"/>
      <c r="DOH850" s="32"/>
      <c r="DOI850" s="32"/>
      <c r="DOJ850" s="32"/>
      <c r="DOK850" s="32"/>
      <c r="DOL850" s="32"/>
      <c r="DOM850" s="32"/>
      <c r="DON850" s="32"/>
      <c r="DOO850" s="32"/>
      <c r="DOP850" s="32"/>
      <c r="DOQ850" s="32"/>
      <c r="DOR850" s="32"/>
      <c r="DOS850" s="32"/>
      <c r="DOT850" s="32"/>
      <c r="DOU850" s="32"/>
      <c r="DOV850" s="32"/>
      <c r="DOW850" s="32"/>
      <c r="DOX850" s="32"/>
      <c r="DOY850" s="32"/>
      <c r="DOZ850" s="32"/>
      <c r="DPA850" s="32"/>
      <c r="DPB850" s="32"/>
      <c r="DPC850" s="32"/>
      <c r="DPD850" s="32"/>
      <c r="DPE850" s="32"/>
      <c r="DPF850" s="32"/>
      <c r="DPG850" s="32"/>
      <c r="DPH850" s="32"/>
      <c r="DPI850" s="32"/>
      <c r="DPJ850" s="32"/>
      <c r="DPK850" s="32"/>
      <c r="DPL850" s="32"/>
      <c r="DPM850" s="32"/>
      <c r="DPN850" s="32"/>
      <c r="DPO850" s="32"/>
      <c r="DPP850" s="32"/>
      <c r="DPQ850" s="32"/>
      <c r="DPR850" s="32"/>
      <c r="DPS850" s="32"/>
      <c r="DPT850" s="32"/>
      <c r="DPU850" s="32"/>
      <c r="DPV850" s="32"/>
      <c r="DPW850" s="32"/>
      <c r="DPX850" s="32"/>
      <c r="DPY850" s="32"/>
      <c r="DPZ850" s="32"/>
      <c r="DQA850" s="32"/>
      <c r="DQB850" s="32"/>
      <c r="DQC850" s="32"/>
      <c r="DQD850" s="32"/>
      <c r="DQE850" s="32"/>
      <c r="DQF850" s="32"/>
      <c r="DQG850" s="32"/>
      <c r="DQH850" s="32"/>
      <c r="DQI850" s="32"/>
      <c r="DQJ850" s="32"/>
      <c r="DQK850" s="32"/>
      <c r="DQL850" s="32"/>
      <c r="DQM850" s="32"/>
      <c r="DQN850" s="32"/>
      <c r="DQO850" s="32"/>
      <c r="DQP850" s="32"/>
      <c r="DQQ850" s="32"/>
      <c r="DQR850" s="32"/>
      <c r="DQS850" s="32"/>
      <c r="DQT850" s="32"/>
      <c r="DQU850" s="32"/>
      <c r="DQV850" s="32"/>
      <c r="DQW850" s="32"/>
      <c r="DQX850" s="32"/>
      <c r="DQY850" s="32"/>
      <c r="DQZ850" s="32"/>
      <c r="DRA850" s="32"/>
      <c r="DRB850" s="32"/>
      <c r="DRC850" s="32"/>
      <c r="DRD850" s="32"/>
      <c r="DRE850" s="32"/>
      <c r="DRF850" s="32"/>
      <c r="DRG850" s="32"/>
      <c r="DRH850" s="32"/>
      <c r="DRI850" s="32"/>
      <c r="DRJ850" s="32"/>
      <c r="DRK850" s="32"/>
      <c r="DRL850" s="32"/>
      <c r="DRM850" s="32"/>
      <c r="DRN850" s="32"/>
      <c r="DRO850" s="32"/>
      <c r="DRP850" s="32"/>
      <c r="DRQ850" s="32"/>
      <c r="DRR850" s="32"/>
      <c r="DRS850" s="32"/>
      <c r="DRT850" s="32"/>
      <c r="DRU850" s="32"/>
      <c r="DRV850" s="32"/>
      <c r="DRW850" s="32"/>
      <c r="DRX850" s="32"/>
      <c r="DRY850" s="32"/>
      <c r="DRZ850" s="32"/>
      <c r="DSA850" s="32"/>
      <c r="DSB850" s="32"/>
      <c r="DSC850" s="32"/>
      <c r="DSD850" s="32"/>
      <c r="DSE850" s="32"/>
      <c r="DSF850" s="32"/>
      <c r="DSG850" s="32"/>
      <c r="DSH850" s="32"/>
      <c r="DSI850" s="32"/>
      <c r="DSJ850" s="32"/>
      <c r="DSK850" s="32"/>
      <c r="DSL850" s="32"/>
      <c r="DSM850" s="32"/>
      <c r="DSN850" s="32"/>
      <c r="DSO850" s="32"/>
      <c r="DSP850" s="32"/>
      <c r="DSQ850" s="32"/>
      <c r="DSR850" s="32"/>
      <c r="DSS850" s="32"/>
      <c r="DST850" s="32"/>
      <c r="DSU850" s="32"/>
      <c r="DSV850" s="32"/>
      <c r="DSW850" s="32"/>
      <c r="DSX850" s="32"/>
      <c r="DSY850" s="32"/>
      <c r="DSZ850" s="32"/>
      <c r="DTA850" s="32"/>
      <c r="DTB850" s="32"/>
      <c r="DTC850" s="32"/>
      <c r="DTD850" s="32"/>
      <c r="DTE850" s="32"/>
      <c r="DTF850" s="32"/>
      <c r="DTG850" s="32"/>
      <c r="DTH850" s="32"/>
      <c r="DTI850" s="32"/>
      <c r="DTJ850" s="32"/>
      <c r="DTK850" s="32"/>
      <c r="DTL850" s="32"/>
      <c r="DTM850" s="32"/>
      <c r="DTN850" s="32"/>
      <c r="DTO850" s="32"/>
      <c r="DTP850" s="32"/>
      <c r="DTQ850" s="32"/>
      <c r="DTR850" s="32"/>
      <c r="DTS850" s="32"/>
      <c r="DTT850" s="32"/>
      <c r="DTU850" s="32"/>
      <c r="DTV850" s="32"/>
      <c r="DTW850" s="32"/>
      <c r="DTX850" s="32"/>
      <c r="DTY850" s="32"/>
      <c r="DTZ850" s="32"/>
      <c r="DUA850" s="32"/>
      <c r="DUB850" s="32"/>
      <c r="DUC850" s="32"/>
      <c r="DUD850" s="32"/>
      <c r="DUE850" s="32"/>
      <c r="DUF850" s="32"/>
      <c r="DUG850" s="32"/>
      <c r="DUH850" s="32"/>
      <c r="DUI850" s="32"/>
      <c r="DUJ850" s="32"/>
      <c r="DUK850" s="32"/>
      <c r="DUL850" s="32"/>
      <c r="DUM850" s="32"/>
      <c r="DUN850" s="32"/>
      <c r="DUO850" s="32"/>
      <c r="DUP850" s="32"/>
      <c r="DUQ850" s="32"/>
      <c r="DUR850" s="32"/>
      <c r="DUS850" s="32"/>
      <c r="DUT850" s="32"/>
      <c r="DUU850" s="32"/>
      <c r="DUV850" s="32"/>
      <c r="DUW850" s="32"/>
      <c r="DUX850" s="32"/>
      <c r="DUY850" s="32"/>
      <c r="DUZ850" s="32"/>
      <c r="DVA850" s="32"/>
      <c r="DVB850" s="32"/>
      <c r="DVC850" s="32"/>
      <c r="DVD850" s="32"/>
      <c r="DVE850" s="32"/>
      <c r="DVF850" s="32"/>
      <c r="DVG850" s="32"/>
      <c r="DVH850" s="32"/>
      <c r="DVI850" s="32"/>
      <c r="DVJ850" s="32"/>
      <c r="DVK850" s="32"/>
      <c r="DVL850" s="32"/>
      <c r="DVM850" s="32"/>
      <c r="DVN850" s="32"/>
      <c r="DVO850" s="32"/>
      <c r="DVP850" s="32"/>
      <c r="DVQ850" s="32"/>
      <c r="DVR850" s="32"/>
      <c r="DVS850" s="32"/>
      <c r="DVT850" s="32"/>
      <c r="DVU850" s="32"/>
      <c r="DVV850" s="32"/>
      <c r="DVW850" s="32"/>
      <c r="DVX850" s="32"/>
      <c r="DVY850" s="32"/>
      <c r="DVZ850" s="32"/>
      <c r="DWA850" s="32"/>
      <c r="DWB850" s="32"/>
      <c r="DWC850" s="32"/>
      <c r="DWD850" s="32"/>
      <c r="DWE850" s="32"/>
      <c r="DWF850" s="32"/>
      <c r="DWG850" s="32"/>
      <c r="DWH850" s="32"/>
      <c r="DWI850" s="32"/>
      <c r="DWJ850" s="32"/>
      <c r="DWK850" s="32"/>
      <c r="DWL850" s="32"/>
      <c r="DWM850" s="32"/>
      <c r="DWN850" s="32"/>
      <c r="DWO850" s="32"/>
      <c r="DWP850" s="32"/>
      <c r="DWQ850" s="32"/>
      <c r="DWR850" s="32"/>
      <c r="DWS850" s="32"/>
      <c r="DWT850" s="32"/>
      <c r="DWU850" s="32"/>
      <c r="DWV850" s="32"/>
      <c r="DWW850" s="32"/>
      <c r="DWX850" s="32"/>
      <c r="DWY850" s="32"/>
      <c r="DWZ850" s="32"/>
      <c r="DXA850" s="32"/>
      <c r="DXB850" s="32"/>
      <c r="DXC850" s="32"/>
      <c r="DXD850" s="32"/>
      <c r="DXE850" s="32"/>
      <c r="DXF850" s="32"/>
      <c r="DXG850" s="32"/>
      <c r="DXH850" s="32"/>
      <c r="DXI850" s="32"/>
      <c r="DXJ850" s="32"/>
      <c r="DXK850" s="32"/>
      <c r="DXL850" s="32"/>
      <c r="DXM850" s="32"/>
      <c r="DXN850" s="32"/>
      <c r="DXO850" s="32"/>
      <c r="DXP850" s="32"/>
      <c r="DXQ850" s="32"/>
      <c r="DXR850" s="32"/>
      <c r="DXS850" s="32"/>
      <c r="DXT850" s="32"/>
      <c r="DXU850" s="32"/>
      <c r="DXV850" s="32"/>
      <c r="DXW850" s="32"/>
      <c r="DXX850" s="32"/>
      <c r="DXY850" s="32"/>
      <c r="DXZ850" s="32"/>
      <c r="DYA850" s="32"/>
      <c r="DYB850" s="32"/>
      <c r="DYC850" s="32"/>
      <c r="DYD850" s="32"/>
      <c r="DYE850" s="32"/>
      <c r="DYF850" s="32"/>
      <c r="DYG850" s="32"/>
      <c r="DYH850" s="32"/>
      <c r="DYI850" s="32"/>
      <c r="DYJ850" s="32"/>
      <c r="DYK850" s="32"/>
      <c r="DYL850" s="32"/>
      <c r="DYM850" s="32"/>
      <c r="DYN850" s="32"/>
      <c r="DYO850" s="32"/>
      <c r="DYP850" s="32"/>
      <c r="DYQ850" s="32"/>
      <c r="DYR850" s="32"/>
      <c r="DYS850" s="32"/>
      <c r="DYT850" s="32"/>
      <c r="DYU850" s="32"/>
      <c r="DYV850" s="32"/>
      <c r="DYW850" s="32"/>
      <c r="DYX850" s="32"/>
      <c r="DYY850" s="32"/>
      <c r="DYZ850" s="32"/>
      <c r="DZA850" s="32"/>
      <c r="DZB850" s="32"/>
      <c r="DZC850" s="32"/>
      <c r="DZD850" s="32"/>
      <c r="DZE850" s="32"/>
      <c r="DZF850" s="32"/>
      <c r="DZG850" s="32"/>
      <c r="DZH850" s="32"/>
      <c r="DZI850" s="32"/>
      <c r="DZJ850" s="32"/>
      <c r="DZK850" s="32"/>
      <c r="DZL850" s="32"/>
      <c r="DZM850" s="32"/>
      <c r="DZN850" s="32"/>
      <c r="DZO850" s="32"/>
      <c r="DZP850" s="32"/>
      <c r="DZQ850" s="32"/>
      <c r="DZR850" s="32"/>
      <c r="DZS850" s="32"/>
      <c r="DZT850" s="32"/>
      <c r="DZU850" s="32"/>
      <c r="DZV850" s="32"/>
      <c r="DZW850" s="32"/>
      <c r="DZX850" s="32"/>
      <c r="DZY850" s="32"/>
      <c r="DZZ850" s="32"/>
      <c r="EAA850" s="32"/>
      <c r="EAB850" s="32"/>
      <c r="EAC850" s="32"/>
      <c r="EAD850" s="32"/>
      <c r="EAE850" s="32"/>
      <c r="EAF850" s="32"/>
      <c r="EAG850" s="32"/>
      <c r="EAH850" s="32"/>
      <c r="EAI850" s="32"/>
      <c r="EAJ850" s="32"/>
      <c r="EAK850" s="32"/>
      <c r="EAL850" s="32"/>
      <c r="EAM850" s="32"/>
      <c r="EAN850" s="32"/>
      <c r="EAO850" s="32"/>
      <c r="EAP850" s="32"/>
      <c r="EAQ850" s="32"/>
      <c r="EAR850" s="32"/>
      <c r="EAS850" s="32"/>
      <c r="EAT850" s="32"/>
      <c r="EAU850" s="32"/>
      <c r="EAV850" s="32"/>
      <c r="EAW850" s="32"/>
      <c r="EAX850" s="32"/>
      <c r="EAY850" s="32"/>
      <c r="EAZ850" s="32"/>
      <c r="EBA850" s="32"/>
      <c r="EBB850" s="32"/>
      <c r="EBC850" s="32"/>
      <c r="EBD850" s="32"/>
      <c r="EBE850" s="32"/>
      <c r="EBF850" s="32"/>
      <c r="EBG850" s="32"/>
      <c r="EBH850" s="32"/>
      <c r="EBI850" s="32"/>
      <c r="EBJ850" s="32"/>
      <c r="EBK850" s="32"/>
      <c r="EBL850" s="32"/>
      <c r="EBM850" s="32"/>
      <c r="EBN850" s="32"/>
      <c r="EBO850" s="32"/>
      <c r="EBP850" s="32"/>
      <c r="EBQ850" s="32"/>
      <c r="EBR850" s="32"/>
      <c r="EBS850" s="32"/>
      <c r="EBT850" s="32"/>
      <c r="EBU850" s="32"/>
      <c r="EBV850" s="32"/>
      <c r="EBW850" s="32"/>
      <c r="EBX850" s="32"/>
      <c r="EBY850" s="32"/>
      <c r="EBZ850" s="32"/>
      <c r="ECA850" s="32"/>
      <c r="ECB850" s="32"/>
      <c r="ECC850" s="32"/>
      <c r="ECD850" s="32"/>
      <c r="ECE850" s="32"/>
      <c r="ECF850" s="32"/>
      <c r="ECG850" s="32"/>
      <c r="ECH850" s="32"/>
      <c r="ECI850" s="32"/>
      <c r="ECJ850" s="32"/>
      <c r="ECK850" s="32"/>
      <c r="ECL850" s="32"/>
      <c r="ECM850" s="32"/>
      <c r="ECN850" s="32"/>
      <c r="ECO850" s="32"/>
      <c r="ECP850" s="32"/>
      <c r="ECQ850" s="32"/>
      <c r="ECR850" s="32"/>
      <c r="ECS850" s="32"/>
      <c r="ECT850" s="32"/>
      <c r="ECU850" s="32"/>
      <c r="ECV850" s="32"/>
      <c r="ECW850" s="32"/>
      <c r="ECX850" s="32"/>
      <c r="ECY850" s="32"/>
      <c r="ECZ850" s="32"/>
      <c r="EDA850" s="32"/>
      <c r="EDB850" s="32"/>
      <c r="EDC850" s="32"/>
      <c r="EDD850" s="32"/>
      <c r="EDE850" s="32"/>
      <c r="EDF850" s="32"/>
      <c r="EDG850" s="32"/>
      <c r="EDH850" s="32"/>
      <c r="EDI850" s="32"/>
      <c r="EDJ850" s="32"/>
      <c r="EDK850" s="32"/>
      <c r="EDL850" s="32"/>
      <c r="EDM850" s="32"/>
      <c r="EDN850" s="32"/>
      <c r="EDO850" s="32"/>
      <c r="EDP850" s="32"/>
      <c r="EDQ850" s="32"/>
      <c r="EDR850" s="32"/>
      <c r="EDS850" s="32"/>
      <c r="EDT850" s="32"/>
      <c r="EDU850" s="32"/>
      <c r="EDV850" s="32"/>
      <c r="EDW850" s="32"/>
      <c r="EDX850" s="32"/>
      <c r="EDY850" s="32"/>
      <c r="EDZ850" s="32"/>
      <c r="EEA850" s="32"/>
      <c r="EEB850" s="32"/>
      <c r="EEC850" s="32"/>
      <c r="EED850" s="32"/>
      <c r="EEE850" s="32"/>
      <c r="EEF850" s="32"/>
      <c r="EEG850" s="32"/>
      <c r="EEH850" s="32"/>
      <c r="EEI850" s="32"/>
      <c r="EEJ850" s="32"/>
      <c r="EEK850" s="32"/>
      <c r="EEL850" s="32"/>
      <c r="EEM850" s="32"/>
      <c r="EEN850" s="32"/>
      <c r="EEO850" s="32"/>
      <c r="EEP850" s="32"/>
      <c r="EEQ850" s="32"/>
      <c r="EER850" s="32"/>
      <c r="EES850" s="32"/>
      <c r="EET850" s="32"/>
      <c r="EEU850" s="32"/>
      <c r="EEV850" s="32"/>
      <c r="EEW850" s="32"/>
      <c r="EEX850" s="32"/>
      <c r="EEY850" s="32"/>
      <c r="EEZ850" s="32"/>
      <c r="EFA850" s="32"/>
      <c r="EFB850" s="32"/>
      <c r="EFC850" s="32"/>
      <c r="EFD850" s="32"/>
      <c r="EFE850" s="32"/>
      <c r="EFF850" s="32"/>
      <c r="EFG850" s="32"/>
      <c r="EFH850" s="32"/>
      <c r="EFI850" s="32"/>
      <c r="EFJ850" s="32"/>
      <c r="EFK850" s="32"/>
      <c r="EFL850" s="32"/>
      <c r="EFM850" s="32"/>
      <c r="EFN850" s="32"/>
      <c r="EFO850" s="32"/>
      <c r="EFP850" s="32"/>
      <c r="EFQ850" s="32"/>
      <c r="EFR850" s="32"/>
      <c r="EFS850" s="32"/>
      <c r="EFT850" s="32"/>
      <c r="EFU850" s="32"/>
      <c r="EFV850" s="32"/>
      <c r="EFW850" s="32"/>
      <c r="EFX850" s="32"/>
      <c r="EFY850" s="32"/>
      <c r="EFZ850" s="32"/>
      <c r="EGA850" s="32"/>
      <c r="EGB850" s="32"/>
      <c r="EGC850" s="32"/>
      <c r="EGD850" s="32"/>
      <c r="EGE850" s="32"/>
      <c r="EGF850" s="32"/>
      <c r="EGG850" s="32"/>
      <c r="EGH850" s="32"/>
      <c r="EGI850" s="32"/>
      <c r="EGJ850" s="32"/>
      <c r="EGK850" s="32"/>
      <c r="EGL850" s="32"/>
      <c r="EGM850" s="32"/>
      <c r="EGN850" s="32"/>
      <c r="EGO850" s="32"/>
      <c r="EGP850" s="32"/>
      <c r="EGQ850" s="32"/>
      <c r="EGR850" s="32"/>
      <c r="EGS850" s="32"/>
      <c r="EGT850" s="32"/>
      <c r="EGU850" s="32"/>
      <c r="EGV850" s="32"/>
      <c r="EGW850" s="32"/>
      <c r="EGX850" s="32"/>
      <c r="EGY850" s="32"/>
      <c r="EGZ850" s="32"/>
      <c r="EHA850" s="32"/>
      <c r="EHB850" s="32"/>
      <c r="EHC850" s="32"/>
      <c r="EHD850" s="32"/>
      <c r="EHE850" s="32"/>
      <c r="EHF850" s="32"/>
      <c r="EHG850" s="32"/>
      <c r="EHH850" s="32"/>
      <c r="EHI850" s="32"/>
      <c r="EHJ850" s="32"/>
      <c r="EHK850" s="32"/>
      <c r="EHL850" s="32"/>
      <c r="EHM850" s="32"/>
      <c r="EHN850" s="32"/>
      <c r="EHO850" s="32"/>
      <c r="EHP850" s="32"/>
      <c r="EHQ850" s="32"/>
      <c r="EHR850" s="32"/>
      <c r="EHS850" s="32"/>
      <c r="EHT850" s="32"/>
      <c r="EHU850" s="32"/>
      <c r="EHV850" s="32"/>
      <c r="EHW850" s="32"/>
      <c r="EHX850" s="32"/>
      <c r="EHY850" s="32"/>
      <c r="EHZ850" s="32"/>
      <c r="EIA850" s="32"/>
      <c r="EIB850" s="32"/>
      <c r="EIC850" s="32"/>
      <c r="EID850" s="32"/>
      <c r="EIE850" s="32"/>
      <c r="EIF850" s="32"/>
      <c r="EIG850" s="32"/>
      <c r="EIH850" s="32"/>
      <c r="EII850" s="32"/>
      <c r="EIJ850" s="32"/>
      <c r="EIK850" s="32"/>
      <c r="EIL850" s="32"/>
      <c r="EIM850" s="32"/>
      <c r="EIN850" s="32"/>
      <c r="EIO850" s="32"/>
      <c r="EIP850" s="32"/>
      <c r="EIQ850" s="32"/>
      <c r="EIR850" s="32"/>
      <c r="EIS850" s="32"/>
      <c r="EIT850" s="32"/>
      <c r="EIU850" s="32"/>
      <c r="EIV850" s="32"/>
      <c r="EIW850" s="32"/>
      <c r="EIX850" s="32"/>
      <c r="EIY850" s="32"/>
      <c r="EIZ850" s="32"/>
      <c r="EJA850" s="32"/>
      <c r="EJB850" s="32"/>
      <c r="EJC850" s="32"/>
      <c r="EJD850" s="32"/>
      <c r="EJE850" s="32"/>
      <c r="EJF850" s="32"/>
      <c r="EJG850" s="32"/>
      <c r="EJH850" s="32"/>
      <c r="EJI850" s="32"/>
      <c r="EJJ850" s="32"/>
      <c r="EJK850" s="32"/>
      <c r="EJL850" s="32"/>
      <c r="EJM850" s="32"/>
      <c r="EJN850" s="32"/>
      <c r="EJO850" s="32"/>
      <c r="EJP850" s="32"/>
      <c r="EJQ850" s="32"/>
      <c r="EJR850" s="32"/>
      <c r="EJS850" s="32"/>
      <c r="EJT850" s="32"/>
      <c r="EJU850" s="32"/>
      <c r="EJV850" s="32"/>
      <c r="EJW850" s="32"/>
      <c r="EJX850" s="32"/>
      <c r="EJY850" s="32"/>
      <c r="EJZ850" s="32"/>
      <c r="EKA850" s="32"/>
      <c r="EKB850" s="32"/>
      <c r="EKC850" s="32"/>
      <c r="EKD850" s="32"/>
      <c r="EKE850" s="32"/>
      <c r="EKF850" s="32"/>
      <c r="EKG850" s="32"/>
      <c r="EKH850" s="32"/>
      <c r="EKI850" s="32"/>
      <c r="EKJ850" s="32"/>
      <c r="EKK850" s="32"/>
      <c r="EKL850" s="32"/>
      <c r="EKM850" s="32"/>
      <c r="EKN850" s="32"/>
      <c r="EKO850" s="32"/>
      <c r="EKP850" s="32"/>
      <c r="EKQ850" s="32"/>
      <c r="EKR850" s="32"/>
      <c r="EKS850" s="32"/>
      <c r="EKT850" s="32"/>
      <c r="EKU850" s="32"/>
      <c r="EKV850" s="32"/>
      <c r="EKW850" s="32"/>
      <c r="EKX850" s="32"/>
      <c r="EKY850" s="32"/>
      <c r="EKZ850" s="32"/>
      <c r="ELA850" s="32"/>
      <c r="ELB850" s="32"/>
      <c r="ELC850" s="32"/>
      <c r="ELD850" s="32"/>
      <c r="ELE850" s="32"/>
      <c r="ELF850" s="32"/>
      <c r="ELG850" s="32"/>
      <c r="ELH850" s="32"/>
      <c r="ELI850" s="32"/>
      <c r="ELJ850" s="32"/>
      <c r="ELK850" s="32"/>
      <c r="ELL850" s="32"/>
      <c r="ELM850" s="32"/>
      <c r="ELN850" s="32"/>
      <c r="ELO850" s="32"/>
      <c r="ELP850" s="32"/>
      <c r="ELQ850" s="32"/>
      <c r="ELR850" s="32"/>
      <c r="ELS850" s="32"/>
      <c r="ELT850" s="32"/>
      <c r="ELU850" s="32"/>
      <c r="ELV850" s="32"/>
      <c r="ELW850" s="32"/>
      <c r="ELX850" s="32"/>
      <c r="ELY850" s="32"/>
      <c r="ELZ850" s="32"/>
      <c r="EMA850" s="32"/>
      <c r="EMB850" s="32"/>
      <c r="EMC850" s="32"/>
      <c r="EMD850" s="32"/>
      <c r="EME850" s="32"/>
      <c r="EMF850" s="32"/>
      <c r="EMG850" s="32"/>
      <c r="EMH850" s="32"/>
      <c r="EMI850" s="32"/>
      <c r="EMJ850" s="32"/>
      <c r="EMK850" s="32"/>
      <c r="EML850" s="32"/>
      <c r="EMM850" s="32"/>
      <c r="EMN850" s="32"/>
      <c r="EMO850" s="32"/>
      <c r="EMP850" s="32"/>
      <c r="EMQ850" s="32"/>
      <c r="EMR850" s="32"/>
      <c r="EMS850" s="32"/>
      <c r="EMT850" s="32"/>
      <c r="EMU850" s="32"/>
      <c r="EMV850" s="32"/>
      <c r="EMW850" s="32"/>
      <c r="EMX850" s="32"/>
      <c r="EMY850" s="32"/>
      <c r="EMZ850" s="32"/>
      <c r="ENA850" s="32"/>
      <c r="ENB850" s="32"/>
      <c r="ENC850" s="32"/>
      <c r="END850" s="32"/>
      <c r="ENE850" s="32"/>
      <c r="ENF850" s="32"/>
      <c r="ENG850" s="32"/>
      <c r="ENH850" s="32"/>
      <c r="ENI850" s="32"/>
      <c r="ENJ850" s="32"/>
      <c r="ENK850" s="32"/>
      <c r="ENL850" s="32"/>
      <c r="ENM850" s="32"/>
      <c r="ENN850" s="32"/>
      <c r="ENO850" s="32"/>
      <c r="ENP850" s="32"/>
      <c r="ENQ850" s="32"/>
      <c r="ENR850" s="32"/>
      <c r="ENS850" s="32"/>
      <c r="ENT850" s="32"/>
      <c r="ENU850" s="32"/>
      <c r="ENV850" s="32"/>
      <c r="ENW850" s="32"/>
      <c r="ENX850" s="32"/>
      <c r="ENY850" s="32"/>
      <c r="ENZ850" s="32"/>
      <c r="EOA850" s="32"/>
      <c r="EOB850" s="32"/>
      <c r="EOC850" s="32"/>
      <c r="EOD850" s="32"/>
      <c r="EOE850" s="32"/>
      <c r="EOF850" s="32"/>
      <c r="EOG850" s="32"/>
      <c r="EOH850" s="32"/>
      <c r="EOI850" s="32"/>
      <c r="EOJ850" s="32"/>
      <c r="EOK850" s="32"/>
      <c r="EOL850" s="32"/>
      <c r="EOM850" s="32"/>
      <c r="EON850" s="32"/>
      <c r="EOO850" s="32"/>
      <c r="EOP850" s="32"/>
      <c r="EOQ850" s="32"/>
      <c r="EOR850" s="32"/>
      <c r="EOS850" s="32"/>
      <c r="EOT850" s="32"/>
      <c r="EOU850" s="32"/>
      <c r="EOV850" s="32"/>
      <c r="EOW850" s="32"/>
      <c r="EOX850" s="32"/>
      <c r="EOY850" s="32"/>
      <c r="EOZ850" s="32"/>
      <c r="EPA850" s="32"/>
      <c r="EPB850" s="32"/>
      <c r="EPC850" s="32"/>
      <c r="EPD850" s="32"/>
      <c r="EPE850" s="32"/>
      <c r="EPF850" s="32"/>
      <c r="EPG850" s="32"/>
      <c r="EPH850" s="32"/>
      <c r="EPI850" s="32"/>
      <c r="EPJ850" s="32"/>
      <c r="EPK850" s="32"/>
      <c r="EPL850" s="32"/>
      <c r="EPM850" s="32"/>
      <c r="EPN850" s="32"/>
      <c r="EPO850" s="32"/>
      <c r="EPP850" s="32"/>
      <c r="EPQ850" s="32"/>
      <c r="EPR850" s="32"/>
      <c r="EPS850" s="32"/>
      <c r="EPT850" s="32"/>
      <c r="EPU850" s="32"/>
      <c r="EPV850" s="32"/>
      <c r="EPW850" s="32"/>
      <c r="EPX850" s="32"/>
      <c r="EPY850" s="32"/>
      <c r="EPZ850" s="32"/>
      <c r="EQA850" s="32"/>
      <c r="EQB850" s="32"/>
      <c r="EQC850" s="32"/>
      <c r="EQD850" s="32"/>
      <c r="EQE850" s="32"/>
      <c r="EQF850" s="32"/>
      <c r="EQG850" s="32"/>
      <c r="EQH850" s="32"/>
      <c r="EQI850" s="32"/>
      <c r="EQJ850" s="32"/>
      <c r="EQK850" s="32"/>
      <c r="EQL850" s="32"/>
      <c r="EQM850" s="32"/>
      <c r="EQN850" s="32"/>
      <c r="EQO850" s="32"/>
      <c r="EQP850" s="32"/>
      <c r="EQQ850" s="32"/>
      <c r="EQR850" s="32"/>
      <c r="EQS850" s="32"/>
      <c r="EQT850" s="32"/>
      <c r="EQU850" s="32"/>
      <c r="EQV850" s="32"/>
      <c r="EQW850" s="32"/>
      <c r="EQX850" s="32"/>
      <c r="EQY850" s="32"/>
      <c r="EQZ850" s="32"/>
      <c r="ERA850" s="32"/>
      <c r="ERB850" s="32"/>
      <c r="ERC850" s="32"/>
      <c r="ERD850" s="32"/>
      <c r="ERE850" s="32"/>
      <c r="ERF850" s="32"/>
      <c r="ERG850" s="32"/>
      <c r="ERH850" s="32"/>
      <c r="ERI850" s="32"/>
      <c r="ERJ850" s="32"/>
      <c r="ERK850" s="32"/>
      <c r="ERL850" s="32"/>
      <c r="ERM850" s="32"/>
      <c r="ERN850" s="32"/>
      <c r="ERO850" s="32"/>
      <c r="ERP850" s="32"/>
      <c r="ERQ850" s="32"/>
      <c r="ERR850" s="32"/>
      <c r="ERS850" s="32"/>
      <c r="ERT850" s="32"/>
      <c r="ERU850" s="32"/>
      <c r="ERV850" s="32"/>
      <c r="ERW850" s="32"/>
      <c r="ERX850" s="32"/>
      <c r="ERY850" s="32"/>
      <c r="ERZ850" s="32"/>
      <c r="ESA850" s="32"/>
      <c r="ESB850" s="32"/>
      <c r="ESC850" s="32"/>
      <c r="ESD850" s="32"/>
      <c r="ESE850" s="32"/>
      <c r="ESF850" s="32"/>
      <c r="ESG850" s="32"/>
      <c r="ESH850" s="32"/>
      <c r="ESI850" s="32"/>
      <c r="ESJ850" s="32"/>
      <c r="ESK850" s="32"/>
      <c r="ESL850" s="32"/>
      <c r="ESM850" s="32"/>
      <c r="ESN850" s="32"/>
      <c r="ESO850" s="32"/>
      <c r="ESP850" s="32"/>
      <c r="ESQ850" s="32"/>
      <c r="ESR850" s="32"/>
      <c r="ESS850" s="32"/>
      <c r="EST850" s="32"/>
      <c r="ESU850" s="32"/>
      <c r="ESV850" s="32"/>
      <c r="ESW850" s="32"/>
      <c r="ESX850" s="32"/>
      <c r="ESY850" s="32"/>
      <c r="ESZ850" s="32"/>
      <c r="ETA850" s="32"/>
      <c r="ETB850" s="32"/>
      <c r="ETC850" s="32"/>
      <c r="ETD850" s="32"/>
      <c r="ETE850" s="32"/>
      <c r="ETF850" s="32"/>
      <c r="ETG850" s="32"/>
      <c r="ETH850" s="32"/>
      <c r="ETI850" s="32"/>
      <c r="ETJ850" s="32"/>
      <c r="ETK850" s="32"/>
      <c r="ETL850" s="32"/>
      <c r="ETM850" s="32"/>
      <c r="ETN850" s="32"/>
      <c r="ETO850" s="32"/>
      <c r="ETP850" s="32"/>
      <c r="ETQ850" s="32"/>
      <c r="ETR850" s="32"/>
      <c r="ETS850" s="32"/>
      <c r="ETT850" s="32"/>
      <c r="ETU850" s="32"/>
      <c r="ETV850" s="32"/>
      <c r="ETW850" s="32"/>
      <c r="ETX850" s="32"/>
      <c r="ETY850" s="32"/>
      <c r="ETZ850" s="32"/>
      <c r="EUA850" s="32"/>
      <c r="EUB850" s="32"/>
      <c r="EUC850" s="32"/>
      <c r="EUD850" s="32"/>
      <c r="EUE850" s="32"/>
      <c r="EUF850" s="32"/>
      <c r="EUG850" s="32"/>
      <c r="EUH850" s="32"/>
      <c r="EUI850" s="32"/>
      <c r="EUJ850" s="32"/>
      <c r="EUK850" s="32"/>
      <c r="EUL850" s="32"/>
      <c r="EUM850" s="32"/>
      <c r="EUN850" s="32"/>
      <c r="EUO850" s="32"/>
      <c r="EUP850" s="32"/>
      <c r="EUQ850" s="32"/>
      <c r="EUR850" s="32"/>
      <c r="EUS850" s="32"/>
      <c r="EUT850" s="32"/>
      <c r="EUU850" s="32"/>
      <c r="EUV850" s="32"/>
      <c r="EUW850" s="32"/>
      <c r="EUX850" s="32"/>
      <c r="EUY850" s="32"/>
      <c r="EUZ850" s="32"/>
      <c r="EVA850" s="32"/>
      <c r="EVB850" s="32"/>
      <c r="EVC850" s="32"/>
      <c r="EVD850" s="32"/>
      <c r="EVE850" s="32"/>
      <c r="EVF850" s="32"/>
      <c r="EVG850" s="32"/>
      <c r="EVH850" s="32"/>
      <c r="EVI850" s="32"/>
      <c r="EVJ850" s="32"/>
      <c r="EVK850" s="32"/>
      <c r="EVL850" s="32"/>
      <c r="EVM850" s="32"/>
      <c r="EVN850" s="32"/>
      <c r="EVO850" s="32"/>
      <c r="EVP850" s="32"/>
      <c r="EVQ850" s="32"/>
      <c r="EVR850" s="32"/>
      <c r="EVS850" s="32"/>
      <c r="EVT850" s="32"/>
      <c r="EVU850" s="32"/>
      <c r="EVV850" s="32"/>
      <c r="EVW850" s="32"/>
      <c r="EVX850" s="32"/>
      <c r="EVY850" s="32"/>
      <c r="EVZ850" s="32"/>
      <c r="EWA850" s="32"/>
      <c r="EWB850" s="32"/>
      <c r="EWC850" s="32"/>
      <c r="EWD850" s="32"/>
      <c r="EWE850" s="32"/>
      <c r="EWF850" s="32"/>
      <c r="EWG850" s="32"/>
      <c r="EWH850" s="32"/>
      <c r="EWI850" s="32"/>
      <c r="EWJ850" s="32"/>
      <c r="EWK850" s="32"/>
      <c r="EWL850" s="32"/>
      <c r="EWM850" s="32"/>
      <c r="EWN850" s="32"/>
      <c r="EWO850" s="32"/>
      <c r="EWP850" s="32"/>
      <c r="EWQ850" s="32"/>
      <c r="EWR850" s="32"/>
      <c r="EWS850" s="32"/>
      <c r="EWT850" s="32"/>
      <c r="EWU850" s="32"/>
      <c r="EWV850" s="32"/>
      <c r="EWW850" s="32"/>
      <c r="EWX850" s="32"/>
      <c r="EWY850" s="32"/>
      <c r="EWZ850" s="32"/>
      <c r="EXA850" s="32"/>
      <c r="EXB850" s="32"/>
      <c r="EXC850" s="32"/>
      <c r="EXD850" s="32"/>
      <c r="EXE850" s="32"/>
      <c r="EXF850" s="32"/>
      <c r="EXG850" s="32"/>
      <c r="EXH850" s="32"/>
      <c r="EXI850" s="32"/>
      <c r="EXJ850" s="32"/>
      <c r="EXK850" s="32"/>
      <c r="EXL850" s="32"/>
      <c r="EXM850" s="32"/>
      <c r="EXN850" s="32"/>
      <c r="EXO850" s="32"/>
      <c r="EXP850" s="32"/>
      <c r="EXQ850" s="32"/>
      <c r="EXR850" s="32"/>
      <c r="EXS850" s="32"/>
      <c r="EXT850" s="32"/>
      <c r="EXU850" s="32"/>
      <c r="EXV850" s="32"/>
      <c r="EXW850" s="32"/>
      <c r="EXX850" s="32"/>
      <c r="EXY850" s="32"/>
      <c r="EXZ850" s="32"/>
      <c r="EYA850" s="32"/>
      <c r="EYB850" s="32"/>
      <c r="EYC850" s="32"/>
      <c r="EYD850" s="32"/>
      <c r="EYE850" s="32"/>
      <c r="EYF850" s="32"/>
      <c r="EYG850" s="32"/>
      <c r="EYH850" s="32"/>
      <c r="EYI850" s="32"/>
      <c r="EYJ850" s="32"/>
      <c r="EYK850" s="32"/>
      <c r="EYL850" s="32"/>
      <c r="EYM850" s="32"/>
      <c r="EYN850" s="32"/>
      <c r="EYO850" s="32"/>
      <c r="EYP850" s="32"/>
      <c r="EYQ850" s="32"/>
      <c r="EYR850" s="32"/>
      <c r="EYS850" s="32"/>
      <c r="EYT850" s="32"/>
      <c r="EYU850" s="32"/>
      <c r="EYV850" s="32"/>
      <c r="EYW850" s="32"/>
      <c r="EYX850" s="32"/>
      <c r="EYY850" s="32"/>
      <c r="EYZ850" s="32"/>
      <c r="EZA850" s="32"/>
      <c r="EZB850" s="32"/>
      <c r="EZC850" s="32"/>
      <c r="EZD850" s="32"/>
      <c r="EZE850" s="32"/>
      <c r="EZF850" s="32"/>
      <c r="EZG850" s="32"/>
      <c r="EZH850" s="32"/>
      <c r="EZI850" s="32"/>
      <c r="EZJ850" s="32"/>
      <c r="EZK850" s="32"/>
      <c r="EZL850" s="32"/>
      <c r="EZM850" s="32"/>
      <c r="EZN850" s="32"/>
      <c r="EZO850" s="32"/>
      <c r="EZP850" s="32"/>
      <c r="EZQ850" s="32"/>
      <c r="EZR850" s="32"/>
      <c r="EZS850" s="32"/>
      <c r="EZT850" s="32"/>
      <c r="EZU850" s="32"/>
      <c r="EZV850" s="32"/>
      <c r="EZW850" s="32"/>
      <c r="EZX850" s="32"/>
      <c r="EZY850" s="32"/>
      <c r="EZZ850" s="32"/>
      <c r="FAA850" s="32"/>
      <c r="FAB850" s="32"/>
      <c r="FAC850" s="32"/>
      <c r="FAD850" s="32"/>
      <c r="FAE850" s="32"/>
      <c r="FAF850" s="32"/>
      <c r="FAG850" s="32"/>
      <c r="FAH850" s="32"/>
      <c r="FAI850" s="32"/>
      <c r="FAJ850" s="32"/>
      <c r="FAK850" s="32"/>
      <c r="FAL850" s="32"/>
      <c r="FAM850" s="32"/>
      <c r="FAN850" s="32"/>
      <c r="FAO850" s="32"/>
      <c r="FAP850" s="32"/>
      <c r="FAQ850" s="32"/>
      <c r="FAR850" s="32"/>
      <c r="FAS850" s="32"/>
      <c r="FAT850" s="32"/>
      <c r="FAU850" s="32"/>
      <c r="FAV850" s="32"/>
      <c r="FAW850" s="32"/>
      <c r="FAX850" s="32"/>
      <c r="FAY850" s="32"/>
      <c r="FAZ850" s="32"/>
      <c r="FBA850" s="32"/>
      <c r="FBB850" s="32"/>
      <c r="FBC850" s="32"/>
      <c r="FBD850" s="32"/>
      <c r="FBE850" s="32"/>
      <c r="FBF850" s="32"/>
      <c r="FBG850" s="32"/>
      <c r="FBH850" s="32"/>
      <c r="FBI850" s="32"/>
      <c r="FBJ850" s="32"/>
      <c r="FBK850" s="32"/>
      <c r="FBL850" s="32"/>
      <c r="FBM850" s="32"/>
      <c r="FBN850" s="32"/>
      <c r="FBO850" s="32"/>
      <c r="FBP850" s="32"/>
      <c r="FBQ850" s="32"/>
      <c r="FBR850" s="32"/>
      <c r="FBS850" s="32"/>
      <c r="FBT850" s="32"/>
      <c r="FBU850" s="32"/>
      <c r="FBV850" s="32"/>
      <c r="FBW850" s="32"/>
      <c r="FBX850" s="32"/>
      <c r="FBY850" s="32"/>
      <c r="FBZ850" s="32"/>
      <c r="FCA850" s="32"/>
      <c r="FCB850" s="32"/>
      <c r="FCC850" s="32"/>
      <c r="FCD850" s="32"/>
      <c r="FCE850" s="32"/>
      <c r="FCF850" s="32"/>
      <c r="FCG850" s="32"/>
      <c r="FCH850" s="32"/>
      <c r="FCI850" s="32"/>
      <c r="FCJ850" s="32"/>
      <c r="FCK850" s="32"/>
      <c r="FCL850" s="32"/>
      <c r="FCM850" s="32"/>
      <c r="FCN850" s="32"/>
      <c r="FCO850" s="32"/>
      <c r="FCP850" s="32"/>
      <c r="FCQ850" s="32"/>
      <c r="FCR850" s="32"/>
      <c r="FCS850" s="32"/>
      <c r="FCT850" s="32"/>
      <c r="FCU850" s="32"/>
      <c r="FCV850" s="32"/>
      <c r="FCW850" s="32"/>
      <c r="FCX850" s="32"/>
      <c r="FCY850" s="32"/>
      <c r="FCZ850" s="32"/>
      <c r="FDA850" s="32"/>
      <c r="FDB850" s="32"/>
      <c r="FDC850" s="32"/>
      <c r="FDD850" s="32"/>
      <c r="FDE850" s="32"/>
      <c r="FDF850" s="32"/>
      <c r="FDG850" s="32"/>
      <c r="FDH850" s="32"/>
      <c r="FDI850" s="32"/>
      <c r="FDJ850" s="32"/>
      <c r="FDK850" s="32"/>
      <c r="FDL850" s="32"/>
      <c r="FDM850" s="32"/>
      <c r="FDN850" s="32"/>
      <c r="FDO850" s="32"/>
      <c r="FDP850" s="32"/>
      <c r="FDQ850" s="32"/>
      <c r="FDR850" s="32"/>
      <c r="FDS850" s="32"/>
      <c r="FDT850" s="32"/>
      <c r="FDU850" s="32"/>
      <c r="FDV850" s="32"/>
      <c r="FDW850" s="32"/>
      <c r="FDX850" s="32"/>
      <c r="FDY850" s="32"/>
      <c r="FDZ850" s="32"/>
      <c r="FEA850" s="32"/>
      <c r="FEB850" s="32"/>
      <c r="FEC850" s="32"/>
      <c r="FED850" s="32"/>
      <c r="FEE850" s="32"/>
      <c r="FEF850" s="32"/>
      <c r="FEG850" s="32"/>
      <c r="FEH850" s="32"/>
      <c r="FEI850" s="32"/>
      <c r="FEJ850" s="32"/>
      <c r="FEK850" s="32"/>
      <c r="FEL850" s="32"/>
      <c r="FEM850" s="32"/>
      <c r="FEN850" s="32"/>
      <c r="FEO850" s="32"/>
      <c r="FEP850" s="32"/>
      <c r="FEQ850" s="32"/>
      <c r="FER850" s="32"/>
      <c r="FES850" s="32"/>
      <c r="FET850" s="32"/>
      <c r="FEU850" s="32"/>
      <c r="FEV850" s="32"/>
      <c r="FEW850" s="32"/>
      <c r="FEX850" s="32"/>
      <c r="FEY850" s="32"/>
      <c r="FEZ850" s="32"/>
      <c r="FFA850" s="32"/>
      <c r="FFB850" s="32"/>
      <c r="FFC850" s="32"/>
      <c r="FFD850" s="32"/>
      <c r="FFE850" s="32"/>
      <c r="FFF850" s="32"/>
      <c r="FFG850" s="32"/>
      <c r="FFH850" s="32"/>
      <c r="FFI850" s="32"/>
      <c r="FFJ850" s="32"/>
      <c r="FFK850" s="32"/>
      <c r="FFL850" s="32"/>
      <c r="FFM850" s="32"/>
      <c r="FFN850" s="32"/>
      <c r="FFO850" s="32"/>
      <c r="FFP850" s="32"/>
      <c r="FFQ850" s="32"/>
      <c r="FFR850" s="32"/>
      <c r="FFS850" s="32"/>
      <c r="FFT850" s="32"/>
      <c r="FFU850" s="32"/>
      <c r="FFV850" s="32"/>
      <c r="FFW850" s="32"/>
      <c r="FFX850" s="32"/>
      <c r="FFY850" s="32"/>
      <c r="FFZ850" s="32"/>
      <c r="FGA850" s="32"/>
      <c r="FGB850" s="32"/>
      <c r="FGC850" s="32"/>
      <c r="FGD850" s="32"/>
      <c r="FGE850" s="32"/>
      <c r="FGF850" s="32"/>
      <c r="FGG850" s="32"/>
      <c r="FGH850" s="32"/>
      <c r="FGI850" s="32"/>
      <c r="FGJ850" s="32"/>
      <c r="FGK850" s="32"/>
      <c r="FGL850" s="32"/>
      <c r="FGM850" s="32"/>
      <c r="FGN850" s="32"/>
      <c r="FGO850" s="32"/>
      <c r="FGP850" s="32"/>
      <c r="FGQ850" s="32"/>
      <c r="FGR850" s="32"/>
      <c r="FGS850" s="32"/>
      <c r="FGT850" s="32"/>
      <c r="FGU850" s="32"/>
      <c r="FGV850" s="32"/>
      <c r="FGW850" s="32"/>
      <c r="FGX850" s="32"/>
      <c r="FGY850" s="32"/>
      <c r="FGZ850" s="32"/>
      <c r="FHA850" s="32"/>
      <c r="FHB850" s="32"/>
      <c r="FHC850" s="32"/>
      <c r="FHD850" s="32"/>
      <c r="FHE850" s="32"/>
      <c r="FHF850" s="32"/>
      <c r="FHG850" s="32"/>
      <c r="FHH850" s="32"/>
      <c r="FHI850" s="32"/>
      <c r="FHJ850" s="32"/>
      <c r="FHK850" s="32"/>
      <c r="FHL850" s="32"/>
      <c r="FHM850" s="32"/>
      <c r="FHN850" s="32"/>
      <c r="FHO850" s="32"/>
      <c r="FHP850" s="32"/>
      <c r="FHQ850" s="32"/>
      <c r="FHR850" s="32"/>
      <c r="FHS850" s="32"/>
      <c r="FHT850" s="32"/>
      <c r="FHU850" s="32"/>
      <c r="FHV850" s="32"/>
      <c r="FHW850" s="32"/>
      <c r="FHX850" s="32"/>
      <c r="FHY850" s="32"/>
      <c r="FHZ850" s="32"/>
      <c r="FIA850" s="32"/>
      <c r="FIB850" s="32"/>
      <c r="FIC850" s="32"/>
      <c r="FID850" s="32"/>
      <c r="FIE850" s="32"/>
      <c r="FIF850" s="32"/>
      <c r="FIG850" s="32"/>
      <c r="FIH850" s="32"/>
      <c r="FII850" s="32"/>
      <c r="FIJ850" s="32"/>
      <c r="FIK850" s="32"/>
      <c r="FIL850" s="32"/>
      <c r="FIM850" s="32"/>
      <c r="FIN850" s="32"/>
      <c r="FIO850" s="32"/>
      <c r="FIP850" s="32"/>
      <c r="FIQ850" s="32"/>
      <c r="FIR850" s="32"/>
      <c r="FIS850" s="32"/>
      <c r="FIT850" s="32"/>
      <c r="FIU850" s="32"/>
      <c r="FIV850" s="32"/>
      <c r="FIW850" s="32"/>
      <c r="FIX850" s="32"/>
      <c r="FIY850" s="32"/>
      <c r="FIZ850" s="32"/>
      <c r="FJA850" s="32"/>
      <c r="FJB850" s="32"/>
      <c r="FJC850" s="32"/>
      <c r="FJD850" s="32"/>
      <c r="FJE850" s="32"/>
      <c r="FJF850" s="32"/>
      <c r="FJG850" s="32"/>
      <c r="FJH850" s="32"/>
      <c r="FJI850" s="32"/>
      <c r="FJJ850" s="32"/>
      <c r="FJK850" s="32"/>
      <c r="FJL850" s="32"/>
      <c r="FJM850" s="32"/>
      <c r="FJN850" s="32"/>
      <c r="FJO850" s="32"/>
      <c r="FJP850" s="32"/>
      <c r="FJQ850" s="32"/>
      <c r="FJR850" s="32"/>
      <c r="FJS850" s="32"/>
      <c r="FJT850" s="32"/>
      <c r="FJU850" s="32"/>
      <c r="FJV850" s="32"/>
      <c r="FJW850" s="32"/>
      <c r="FJX850" s="32"/>
      <c r="FJY850" s="32"/>
      <c r="FJZ850" s="32"/>
      <c r="FKA850" s="32"/>
      <c r="FKB850" s="32"/>
      <c r="FKC850" s="32"/>
      <c r="FKD850" s="32"/>
      <c r="FKE850" s="32"/>
      <c r="FKF850" s="32"/>
      <c r="FKG850" s="32"/>
      <c r="FKH850" s="32"/>
      <c r="FKI850" s="32"/>
      <c r="FKJ850" s="32"/>
      <c r="FKK850" s="32"/>
      <c r="FKL850" s="32"/>
      <c r="FKM850" s="32"/>
      <c r="FKN850" s="32"/>
      <c r="FKO850" s="32"/>
      <c r="FKP850" s="32"/>
      <c r="FKQ850" s="32"/>
      <c r="FKR850" s="32"/>
      <c r="FKS850" s="32"/>
      <c r="FKT850" s="32"/>
      <c r="FKU850" s="32"/>
      <c r="FKV850" s="32"/>
      <c r="FKW850" s="32"/>
      <c r="FKX850" s="32"/>
      <c r="FKY850" s="32"/>
      <c r="FKZ850" s="32"/>
      <c r="FLA850" s="32"/>
      <c r="FLB850" s="32"/>
      <c r="FLC850" s="32"/>
      <c r="FLD850" s="32"/>
      <c r="FLE850" s="32"/>
      <c r="FLF850" s="32"/>
      <c r="FLG850" s="32"/>
      <c r="FLH850" s="32"/>
      <c r="FLI850" s="32"/>
      <c r="FLJ850" s="32"/>
      <c r="FLK850" s="32"/>
      <c r="FLL850" s="32"/>
      <c r="FLM850" s="32"/>
      <c r="FLN850" s="32"/>
      <c r="FLO850" s="32"/>
      <c r="FLP850" s="32"/>
      <c r="FLQ850" s="32"/>
      <c r="FLR850" s="32"/>
      <c r="FLS850" s="32"/>
      <c r="FLT850" s="32"/>
      <c r="FLU850" s="32"/>
      <c r="FLV850" s="32"/>
      <c r="FLW850" s="32"/>
      <c r="FLX850" s="32"/>
      <c r="FLY850" s="32"/>
      <c r="FLZ850" s="32"/>
      <c r="FMA850" s="32"/>
      <c r="FMB850" s="32"/>
      <c r="FMC850" s="32"/>
      <c r="FMD850" s="32"/>
      <c r="FME850" s="32"/>
      <c r="FMF850" s="32"/>
      <c r="FMG850" s="32"/>
      <c r="FMH850" s="32"/>
      <c r="FMI850" s="32"/>
      <c r="FMJ850" s="32"/>
      <c r="FMK850" s="32"/>
      <c r="FML850" s="32"/>
      <c r="FMM850" s="32"/>
      <c r="FMN850" s="32"/>
      <c r="FMO850" s="32"/>
      <c r="FMP850" s="32"/>
      <c r="FMQ850" s="32"/>
      <c r="FMR850" s="32"/>
      <c r="FMS850" s="32"/>
      <c r="FMT850" s="32"/>
      <c r="FMU850" s="32"/>
      <c r="FMV850" s="32"/>
      <c r="FMW850" s="32"/>
      <c r="FMX850" s="32"/>
      <c r="FMY850" s="32"/>
      <c r="FMZ850" s="32"/>
      <c r="FNA850" s="32"/>
      <c r="FNB850" s="32"/>
      <c r="FNC850" s="32"/>
      <c r="FND850" s="32"/>
      <c r="FNE850" s="32"/>
      <c r="FNF850" s="32"/>
      <c r="FNG850" s="32"/>
      <c r="FNH850" s="32"/>
      <c r="FNI850" s="32"/>
      <c r="FNJ850" s="32"/>
      <c r="FNK850" s="32"/>
      <c r="FNL850" s="32"/>
      <c r="FNM850" s="32"/>
      <c r="FNN850" s="32"/>
      <c r="FNO850" s="32"/>
      <c r="FNP850" s="32"/>
      <c r="FNQ850" s="32"/>
      <c r="FNR850" s="32"/>
      <c r="FNS850" s="32"/>
      <c r="FNT850" s="32"/>
      <c r="FNU850" s="32"/>
      <c r="FNV850" s="32"/>
      <c r="FNW850" s="32"/>
      <c r="FNX850" s="32"/>
      <c r="FNY850" s="32"/>
      <c r="FNZ850" s="32"/>
      <c r="FOA850" s="32"/>
      <c r="FOB850" s="32"/>
      <c r="FOC850" s="32"/>
      <c r="FOD850" s="32"/>
      <c r="FOE850" s="32"/>
      <c r="FOF850" s="32"/>
      <c r="FOG850" s="32"/>
      <c r="FOH850" s="32"/>
      <c r="FOI850" s="32"/>
      <c r="FOJ850" s="32"/>
      <c r="FOK850" s="32"/>
      <c r="FOL850" s="32"/>
      <c r="FOM850" s="32"/>
      <c r="FON850" s="32"/>
      <c r="FOO850" s="32"/>
      <c r="FOP850" s="32"/>
      <c r="FOQ850" s="32"/>
      <c r="FOR850" s="32"/>
      <c r="FOS850" s="32"/>
      <c r="FOT850" s="32"/>
      <c r="FOU850" s="32"/>
      <c r="FOV850" s="32"/>
      <c r="FOW850" s="32"/>
      <c r="FOX850" s="32"/>
      <c r="FOY850" s="32"/>
      <c r="FOZ850" s="32"/>
      <c r="FPA850" s="32"/>
      <c r="FPB850" s="32"/>
      <c r="FPC850" s="32"/>
      <c r="FPD850" s="32"/>
      <c r="FPE850" s="32"/>
      <c r="FPF850" s="32"/>
      <c r="FPG850" s="32"/>
      <c r="FPH850" s="32"/>
      <c r="FPI850" s="32"/>
      <c r="FPJ850" s="32"/>
      <c r="FPK850" s="32"/>
      <c r="FPL850" s="32"/>
      <c r="FPM850" s="32"/>
      <c r="FPN850" s="32"/>
      <c r="FPO850" s="32"/>
      <c r="FPP850" s="32"/>
      <c r="FPQ850" s="32"/>
      <c r="FPR850" s="32"/>
      <c r="FPS850" s="32"/>
      <c r="FPT850" s="32"/>
      <c r="FPU850" s="32"/>
      <c r="FPV850" s="32"/>
      <c r="FPW850" s="32"/>
      <c r="FPX850" s="32"/>
      <c r="FPY850" s="32"/>
      <c r="FPZ850" s="32"/>
      <c r="FQA850" s="32"/>
      <c r="FQB850" s="32"/>
      <c r="FQC850" s="32"/>
      <c r="FQD850" s="32"/>
      <c r="FQE850" s="32"/>
      <c r="FQF850" s="32"/>
      <c r="FQG850" s="32"/>
      <c r="FQH850" s="32"/>
      <c r="FQI850" s="32"/>
      <c r="FQJ850" s="32"/>
      <c r="FQK850" s="32"/>
      <c r="FQL850" s="32"/>
      <c r="FQM850" s="32"/>
      <c r="FQN850" s="32"/>
      <c r="FQO850" s="32"/>
      <c r="FQP850" s="32"/>
      <c r="FQQ850" s="32"/>
      <c r="FQR850" s="32"/>
      <c r="FQS850" s="32"/>
      <c r="FQT850" s="32"/>
      <c r="FQU850" s="32"/>
      <c r="FQV850" s="32"/>
      <c r="FQW850" s="32"/>
      <c r="FQX850" s="32"/>
      <c r="FQY850" s="32"/>
      <c r="FQZ850" s="32"/>
      <c r="FRA850" s="32"/>
      <c r="FRB850" s="32"/>
      <c r="FRC850" s="32"/>
      <c r="FRD850" s="32"/>
      <c r="FRE850" s="32"/>
      <c r="FRF850" s="32"/>
      <c r="FRG850" s="32"/>
      <c r="FRH850" s="32"/>
      <c r="FRI850" s="32"/>
      <c r="FRJ850" s="32"/>
      <c r="FRK850" s="32"/>
      <c r="FRL850" s="32"/>
      <c r="FRM850" s="32"/>
      <c r="FRN850" s="32"/>
      <c r="FRO850" s="32"/>
      <c r="FRP850" s="32"/>
      <c r="FRQ850" s="32"/>
      <c r="FRR850" s="32"/>
      <c r="FRS850" s="32"/>
      <c r="FRT850" s="32"/>
      <c r="FRU850" s="32"/>
      <c r="FRV850" s="32"/>
      <c r="FRW850" s="32"/>
      <c r="FRX850" s="32"/>
      <c r="FRY850" s="32"/>
      <c r="FRZ850" s="32"/>
      <c r="FSA850" s="32"/>
      <c r="FSB850" s="32"/>
      <c r="FSC850" s="32"/>
      <c r="FSD850" s="32"/>
      <c r="FSE850" s="32"/>
      <c r="FSF850" s="32"/>
      <c r="FSG850" s="32"/>
      <c r="FSH850" s="32"/>
      <c r="FSI850" s="32"/>
      <c r="FSJ850" s="32"/>
      <c r="FSK850" s="32"/>
      <c r="FSL850" s="32"/>
      <c r="FSM850" s="32"/>
      <c r="FSN850" s="32"/>
      <c r="FSO850" s="32"/>
      <c r="FSP850" s="32"/>
      <c r="FSQ850" s="32"/>
      <c r="FSR850" s="32"/>
      <c r="FSS850" s="32"/>
      <c r="FST850" s="32"/>
      <c r="FSU850" s="32"/>
      <c r="FSV850" s="32"/>
      <c r="FSW850" s="32"/>
      <c r="FSX850" s="32"/>
      <c r="FSY850" s="32"/>
      <c r="FSZ850" s="32"/>
      <c r="FTA850" s="32"/>
      <c r="FTB850" s="32"/>
      <c r="FTC850" s="32"/>
      <c r="FTD850" s="32"/>
      <c r="FTE850" s="32"/>
      <c r="FTF850" s="32"/>
      <c r="FTG850" s="32"/>
      <c r="FTH850" s="32"/>
      <c r="FTI850" s="32"/>
      <c r="FTJ850" s="32"/>
      <c r="FTK850" s="32"/>
      <c r="FTL850" s="32"/>
      <c r="FTM850" s="32"/>
      <c r="FTN850" s="32"/>
      <c r="FTO850" s="32"/>
      <c r="FTP850" s="32"/>
      <c r="FTQ850" s="32"/>
      <c r="FTR850" s="32"/>
      <c r="FTS850" s="32"/>
      <c r="FTT850" s="32"/>
      <c r="FTU850" s="32"/>
      <c r="FTV850" s="32"/>
      <c r="FTW850" s="32"/>
      <c r="FTX850" s="32"/>
      <c r="FTY850" s="32"/>
      <c r="FTZ850" s="32"/>
      <c r="FUA850" s="32"/>
      <c r="FUB850" s="32"/>
      <c r="FUC850" s="32"/>
      <c r="FUD850" s="32"/>
      <c r="FUE850" s="32"/>
      <c r="FUF850" s="32"/>
      <c r="FUG850" s="32"/>
      <c r="FUH850" s="32"/>
      <c r="FUI850" s="32"/>
      <c r="FUJ850" s="32"/>
      <c r="FUK850" s="32"/>
      <c r="FUL850" s="32"/>
      <c r="FUM850" s="32"/>
      <c r="FUN850" s="32"/>
      <c r="FUO850" s="32"/>
      <c r="FUP850" s="32"/>
      <c r="FUQ850" s="32"/>
      <c r="FUR850" s="32"/>
      <c r="FUS850" s="32"/>
      <c r="FUT850" s="32"/>
      <c r="FUU850" s="32"/>
      <c r="FUV850" s="32"/>
      <c r="FUW850" s="32"/>
      <c r="FUX850" s="32"/>
      <c r="FUY850" s="32"/>
      <c r="FUZ850" s="32"/>
      <c r="FVA850" s="32"/>
      <c r="FVB850" s="32"/>
      <c r="FVC850" s="32"/>
      <c r="FVD850" s="32"/>
      <c r="FVE850" s="32"/>
      <c r="FVF850" s="32"/>
      <c r="FVG850" s="32"/>
      <c r="FVH850" s="32"/>
      <c r="FVI850" s="32"/>
      <c r="FVJ850" s="32"/>
      <c r="FVK850" s="32"/>
      <c r="FVL850" s="32"/>
      <c r="FVM850" s="32"/>
      <c r="FVN850" s="32"/>
      <c r="FVO850" s="32"/>
      <c r="FVP850" s="32"/>
      <c r="FVQ850" s="32"/>
      <c r="FVR850" s="32"/>
      <c r="FVS850" s="32"/>
      <c r="FVT850" s="32"/>
      <c r="FVU850" s="32"/>
      <c r="FVV850" s="32"/>
      <c r="FVW850" s="32"/>
      <c r="FVX850" s="32"/>
      <c r="FVY850" s="32"/>
      <c r="FVZ850" s="32"/>
      <c r="FWA850" s="32"/>
      <c r="FWB850" s="32"/>
      <c r="FWC850" s="32"/>
      <c r="FWD850" s="32"/>
      <c r="FWE850" s="32"/>
      <c r="FWF850" s="32"/>
      <c r="FWG850" s="32"/>
      <c r="FWH850" s="32"/>
      <c r="FWI850" s="32"/>
      <c r="FWJ850" s="32"/>
      <c r="FWK850" s="32"/>
      <c r="FWL850" s="32"/>
      <c r="FWM850" s="32"/>
      <c r="FWN850" s="32"/>
      <c r="FWO850" s="32"/>
      <c r="FWP850" s="32"/>
      <c r="FWQ850" s="32"/>
      <c r="FWR850" s="32"/>
      <c r="FWS850" s="32"/>
      <c r="FWT850" s="32"/>
      <c r="FWU850" s="32"/>
      <c r="FWV850" s="32"/>
      <c r="FWW850" s="32"/>
      <c r="FWX850" s="32"/>
      <c r="FWY850" s="32"/>
      <c r="FWZ850" s="32"/>
      <c r="FXA850" s="32"/>
      <c r="FXB850" s="32"/>
      <c r="FXC850" s="32"/>
      <c r="FXD850" s="32"/>
      <c r="FXE850" s="32"/>
      <c r="FXF850" s="32"/>
      <c r="FXG850" s="32"/>
      <c r="FXH850" s="32"/>
      <c r="FXI850" s="32"/>
      <c r="FXJ850" s="32"/>
      <c r="FXK850" s="32"/>
      <c r="FXL850" s="32"/>
      <c r="FXM850" s="32"/>
      <c r="FXN850" s="32"/>
      <c r="FXO850" s="32"/>
      <c r="FXP850" s="32"/>
      <c r="FXQ850" s="32"/>
      <c r="FXR850" s="32"/>
      <c r="FXS850" s="32"/>
      <c r="FXT850" s="32"/>
      <c r="FXU850" s="32"/>
      <c r="FXV850" s="32"/>
      <c r="FXW850" s="32"/>
      <c r="FXX850" s="32"/>
      <c r="FXY850" s="32"/>
      <c r="FXZ850" s="32"/>
      <c r="FYA850" s="32"/>
      <c r="FYB850" s="32"/>
      <c r="FYC850" s="32"/>
      <c r="FYD850" s="32"/>
      <c r="FYE850" s="32"/>
      <c r="FYF850" s="32"/>
      <c r="FYG850" s="32"/>
      <c r="FYH850" s="32"/>
      <c r="FYI850" s="32"/>
      <c r="FYJ850" s="32"/>
      <c r="FYK850" s="32"/>
      <c r="FYL850" s="32"/>
      <c r="FYM850" s="32"/>
      <c r="FYN850" s="32"/>
      <c r="FYO850" s="32"/>
      <c r="FYP850" s="32"/>
      <c r="FYQ850" s="32"/>
      <c r="FYR850" s="32"/>
      <c r="FYS850" s="32"/>
      <c r="FYT850" s="32"/>
      <c r="FYU850" s="32"/>
      <c r="FYV850" s="32"/>
      <c r="FYW850" s="32"/>
      <c r="FYX850" s="32"/>
      <c r="FYY850" s="32"/>
      <c r="FYZ850" s="32"/>
      <c r="FZA850" s="32"/>
      <c r="FZB850" s="32"/>
      <c r="FZC850" s="32"/>
      <c r="FZD850" s="32"/>
      <c r="FZE850" s="32"/>
      <c r="FZF850" s="32"/>
      <c r="FZG850" s="32"/>
      <c r="FZH850" s="32"/>
      <c r="FZI850" s="32"/>
      <c r="FZJ850" s="32"/>
      <c r="FZK850" s="32"/>
      <c r="FZL850" s="32"/>
      <c r="FZM850" s="32"/>
      <c r="FZN850" s="32"/>
      <c r="FZO850" s="32"/>
      <c r="FZP850" s="32"/>
      <c r="FZQ850" s="32"/>
      <c r="FZR850" s="32"/>
      <c r="FZS850" s="32"/>
      <c r="FZT850" s="32"/>
      <c r="FZU850" s="32"/>
      <c r="FZV850" s="32"/>
      <c r="FZW850" s="32"/>
      <c r="FZX850" s="32"/>
      <c r="FZY850" s="32"/>
      <c r="FZZ850" s="32"/>
      <c r="GAA850" s="32"/>
      <c r="GAB850" s="32"/>
      <c r="GAC850" s="32"/>
      <c r="GAD850" s="32"/>
      <c r="GAE850" s="32"/>
      <c r="GAF850" s="32"/>
      <c r="GAG850" s="32"/>
      <c r="GAH850" s="32"/>
      <c r="GAI850" s="32"/>
      <c r="GAJ850" s="32"/>
      <c r="GAK850" s="32"/>
      <c r="GAL850" s="32"/>
      <c r="GAM850" s="32"/>
      <c r="GAN850" s="32"/>
      <c r="GAO850" s="32"/>
      <c r="GAP850" s="32"/>
      <c r="GAQ850" s="32"/>
      <c r="GAR850" s="32"/>
      <c r="GAS850" s="32"/>
      <c r="GAT850" s="32"/>
      <c r="GAU850" s="32"/>
      <c r="GAV850" s="32"/>
      <c r="GAW850" s="32"/>
      <c r="GAX850" s="32"/>
      <c r="GAY850" s="32"/>
      <c r="GAZ850" s="32"/>
      <c r="GBA850" s="32"/>
      <c r="GBB850" s="32"/>
      <c r="GBC850" s="32"/>
      <c r="GBD850" s="32"/>
      <c r="GBE850" s="32"/>
      <c r="GBF850" s="32"/>
      <c r="GBG850" s="32"/>
      <c r="GBH850" s="32"/>
      <c r="GBI850" s="32"/>
      <c r="GBJ850" s="32"/>
      <c r="GBK850" s="32"/>
      <c r="GBL850" s="32"/>
      <c r="GBM850" s="32"/>
      <c r="GBN850" s="32"/>
      <c r="GBO850" s="32"/>
      <c r="GBP850" s="32"/>
      <c r="GBQ850" s="32"/>
      <c r="GBR850" s="32"/>
      <c r="GBS850" s="32"/>
      <c r="GBT850" s="32"/>
      <c r="GBU850" s="32"/>
      <c r="GBV850" s="32"/>
      <c r="GBW850" s="32"/>
      <c r="GBX850" s="32"/>
      <c r="GBY850" s="32"/>
      <c r="GBZ850" s="32"/>
      <c r="GCA850" s="32"/>
      <c r="GCB850" s="32"/>
      <c r="GCC850" s="32"/>
      <c r="GCD850" s="32"/>
      <c r="GCE850" s="32"/>
      <c r="GCF850" s="32"/>
      <c r="GCG850" s="32"/>
      <c r="GCH850" s="32"/>
      <c r="GCI850" s="32"/>
      <c r="GCJ850" s="32"/>
      <c r="GCK850" s="32"/>
      <c r="GCL850" s="32"/>
      <c r="GCM850" s="32"/>
      <c r="GCN850" s="32"/>
      <c r="GCO850" s="32"/>
      <c r="GCP850" s="32"/>
      <c r="GCQ850" s="32"/>
      <c r="GCR850" s="32"/>
      <c r="GCS850" s="32"/>
      <c r="GCT850" s="32"/>
      <c r="GCU850" s="32"/>
      <c r="GCV850" s="32"/>
      <c r="GCW850" s="32"/>
      <c r="GCX850" s="32"/>
      <c r="GCY850" s="32"/>
      <c r="GCZ850" s="32"/>
      <c r="GDA850" s="32"/>
      <c r="GDB850" s="32"/>
      <c r="GDC850" s="32"/>
      <c r="GDD850" s="32"/>
      <c r="GDE850" s="32"/>
      <c r="GDF850" s="32"/>
      <c r="GDG850" s="32"/>
      <c r="GDH850" s="32"/>
      <c r="GDI850" s="32"/>
      <c r="GDJ850" s="32"/>
      <c r="GDK850" s="32"/>
      <c r="GDL850" s="32"/>
      <c r="GDM850" s="32"/>
      <c r="GDN850" s="32"/>
      <c r="GDO850" s="32"/>
      <c r="GDP850" s="32"/>
      <c r="GDQ850" s="32"/>
      <c r="GDR850" s="32"/>
      <c r="GDS850" s="32"/>
      <c r="GDT850" s="32"/>
      <c r="GDU850" s="32"/>
      <c r="GDV850" s="32"/>
      <c r="GDW850" s="32"/>
      <c r="GDX850" s="32"/>
      <c r="GDY850" s="32"/>
      <c r="GDZ850" s="32"/>
      <c r="GEA850" s="32"/>
      <c r="GEB850" s="32"/>
      <c r="GEC850" s="32"/>
      <c r="GED850" s="32"/>
      <c r="GEE850" s="32"/>
      <c r="GEF850" s="32"/>
      <c r="GEG850" s="32"/>
      <c r="GEH850" s="32"/>
      <c r="GEI850" s="32"/>
      <c r="GEJ850" s="32"/>
      <c r="GEK850" s="32"/>
      <c r="GEL850" s="32"/>
      <c r="GEM850" s="32"/>
      <c r="GEN850" s="32"/>
      <c r="GEO850" s="32"/>
      <c r="GEP850" s="32"/>
      <c r="GEQ850" s="32"/>
      <c r="GER850" s="32"/>
      <c r="GES850" s="32"/>
      <c r="GET850" s="32"/>
      <c r="GEU850" s="32"/>
      <c r="GEV850" s="32"/>
      <c r="GEW850" s="32"/>
      <c r="GEX850" s="32"/>
      <c r="GEY850" s="32"/>
      <c r="GEZ850" s="32"/>
      <c r="GFA850" s="32"/>
      <c r="GFB850" s="32"/>
      <c r="GFC850" s="32"/>
      <c r="GFD850" s="32"/>
      <c r="GFE850" s="32"/>
      <c r="GFF850" s="32"/>
      <c r="GFG850" s="32"/>
      <c r="GFH850" s="32"/>
      <c r="GFI850" s="32"/>
      <c r="GFJ850" s="32"/>
      <c r="GFK850" s="32"/>
      <c r="GFL850" s="32"/>
      <c r="GFM850" s="32"/>
      <c r="GFN850" s="32"/>
      <c r="GFO850" s="32"/>
      <c r="GFP850" s="32"/>
      <c r="GFQ850" s="32"/>
      <c r="GFR850" s="32"/>
      <c r="GFS850" s="32"/>
      <c r="GFT850" s="32"/>
      <c r="GFU850" s="32"/>
      <c r="GFV850" s="32"/>
      <c r="GFW850" s="32"/>
      <c r="GFX850" s="32"/>
      <c r="GFY850" s="32"/>
      <c r="GFZ850" s="32"/>
      <c r="GGA850" s="32"/>
      <c r="GGB850" s="32"/>
      <c r="GGC850" s="32"/>
      <c r="GGD850" s="32"/>
      <c r="GGE850" s="32"/>
      <c r="GGF850" s="32"/>
      <c r="GGG850" s="32"/>
      <c r="GGH850" s="32"/>
      <c r="GGI850" s="32"/>
      <c r="GGJ850" s="32"/>
      <c r="GGK850" s="32"/>
      <c r="GGL850" s="32"/>
      <c r="GGM850" s="32"/>
      <c r="GGN850" s="32"/>
      <c r="GGO850" s="32"/>
      <c r="GGP850" s="32"/>
      <c r="GGQ850" s="32"/>
      <c r="GGR850" s="32"/>
      <c r="GGS850" s="32"/>
      <c r="GGT850" s="32"/>
      <c r="GGU850" s="32"/>
      <c r="GGV850" s="32"/>
      <c r="GGW850" s="32"/>
      <c r="GGX850" s="32"/>
      <c r="GGY850" s="32"/>
      <c r="GGZ850" s="32"/>
      <c r="GHA850" s="32"/>
      <c r="GHB850" s="32"/>
      <c r="GHC850" s="32"/>
      <c r="GHD850" s="32"/>
      <c r="GHE850" s="32"/>
      <c r="GHF850" s="32"/>
      <c r="GHG850" s="32"/>
      <c r="GHH850" s="32"/>
      <c r="GHI850" s="32"/>
      <c r="GHJ850" s="32"/>
      <c r="GHK850" s="32"/>
      <c r="GHL850" s="32"/>
      <c r="GHM850" s="32"/>
      <c r="GHN850" s="32"/>
      <c r="GHO850" s="32"/>
      <c r="GHP850" s="32"/>
      <c r="GHQ850" s="32"/>
      <c r="GHR850" s="32"/>
      <c r="GHS850" s="32"/>
      <c r="GHT850" s="32"/>
      <c r="GHU850" s="32"/>
      <c r="GHV850" s="32"/>
      <c r="GHW850" s="32"/>
      <c r="GHX850" s="32"/>
      <c r="GHY850" s="32"/>
      <c r="GHZ850" s="32"/>
      <c r="GIA850" s="32"/>
      <c r="GIB850" s="32"/>
      <c r="GIC850" s="32"/>
      <c r="GID850" s="32"/>
      <c r="GIE850" s="32"/>
      <c r="GIF850" s="32"/>
      <c r="GIG850" s="32"/>
      <c r="GIH850" s="32"/>
      <c r="GII850" s="32"/>
      <c r="GIJ850" s="32"/>
      <c r="GIK850" s="32"/>
      <c r="GIL850" s="32"/>
      <c r="GIM850" s="32"/>
      <c r="GIN850" s="32"/>
      <c r="GIO850" s="32"/>
      <c r="GIP850" s="32"/>
      <c r="GIQ850" s="32"/>
      <c r="GIR850" s="32"/>
      <c r="GIS850" s="32"/>
      <c r="GIT850" s="32"/>
      <c r="GIU850" s="32"/>
      <c r="GIV850" s="32"/>
      <c r="GIW850" s="32"/>
      <c r="GIX850" s="32"/>
      <c r="GIY850" s="32"/>
      <c r="GIZ850" s="32"/>
      <c r="GJA850" s="32"/>
      <c r="GJB850" s="32"/>
      <c r="GJC850" s="32"/>
      <c r="GJD850" s="32"/>
      <c r="GJE850" s="32"/>
      <c r="GJF850" s="32"/>
      <c r="GJG850" s="32"/>
      <c r="GJH850" s="32"/>
      <c r="GJI850" s="32"/>
      <c r="GJJ850" s="32"/>
      <c r="GJK850" s="32"/>
      <c r="GJL850" s="32"/>
      <c r="GJM850" s="32"/>
      <c r="GJN850" s="32"/>
      <c r="GJO850" s="32"/>
      <c r="GJP850" s="32"/>
      <c r="GJQ850" s="32"/>
      <c r="GJR850" s="32"/>
      <c r="GJS850" s="32"/>
      <c r="GJT850" s="32"/>
      <c r="GJU850" s="32"/>
      <c r="GJV850" s="32"/>
      <c r="GJW850" s="32"/>
      <c r="GJX850" s="32"/>
      <c r="GJY850" s="32"/>
      <c r="GJZ850" s="32"/>
      <c r="GKA850" s="32"/>
      <c r="GKB850" s="32"/>
      <c r="GKC850" s="32"/>
      <c r="GKD850" s="32"/>
      <c r="GKE850" s="32"/>
      <c r="GKF850" s="32"/>
      <c r="GKG850" s="32"/>
      <c r="GKH850" s="32"/>
      <c r="GKI850" s="32"/>
      <c r="GKJ850" s="32"/>
      <c r="GKK850" s="32"/>
      <c r="GKL850" s="32"/>
      <c r="GKM850" s="32"/>
      <c r="GKN850" s="32"/>
      <c r="GKO850" s="32"/>
      <c r="GKP850" s="32"/>
      <c r="GKQ850" s="32"/>
      <c r="GKR850" s="32"/>
      <c r="GKS850" s="32"/>
      <c r="GKT850" s="32"/>
      <c r="GKU850" s="32"/>
      <c r="GKV850" s="32"/>
      <c r="GKW850" s="32"/>
      <c r="GKX850" s="32"/>
      <c r="GKY850" s="32"/>
      <c r="GKZ850" s="32"/>
      <c r="GLA850" s="32"/>
      <c r="GLB850" s="32"/>
      <c r="GLC850" s="32"/>
      <c r="GLD850" s="32"/>
      <c r="GLE850" s="32"/>
      <c r="GLF850" s="32"/>
      <c r="GLG850" s="32"/>
      <c r="GLH850" s="32"/>
      <c r="GLI850" s="32"/>
      <c r="GLJ850" s="32"/>
      <c r="GLK850" s="32"/>
      <c r="GLL850" s="32"/>
      <c r="GLM850" s="32"/>
      <c r="GLN850" s="32"/>
      <c r="GLO850" s="32"/>
      <c r="GLP850" s="32"/>
      <c r="GLQ850" s="32"/>
      <c r="GLR850" s="32"/>
      <c r="GLS850" s="32"/>
      <c r="GLT850" s="32"/>
      <c r="GLU850" s="32"/>
      <c r="GLV850" s="32"/>
      <c r="GLW850" s="32"/>
      <c r="GLX850" s="32"/>
      <c r="GLY850" s="32"/>
      <c r="GLZ850" s="32"/>
      <c r="GMA850" s="32"/>
      <c r="GMB850" s="32"/>
      <c r="GMC850" s="32"/>
      <c r="GMD850" s="32"/>
      <c r="GME850" s="32"/>
      <c r="GMF850" s="32"/>
      <c r="GMG850" s="32"/>
      <c r="GMH850" s="32"/>
      <c r="GMI850" s="32"/>
      <c r="GMJ850" s="32"/>
      <c r="GMK850" s="32"/>
      <c r="GML850" s="32"/>
      <c r="GMM850" s="32"/>
      <c r="GMN850" s="32"/>
      <c r="GMO850" s="32"/>
      <c r="GMP850" s="32"/>
      <c r="GMQ850" s="32"/>
      <c r="GMR850" s="32"/>
      <c r="GMS850" s="32"/>
      <c r="GMT850" s="32"/>
      <c r="GMU850" s="32"/>
      <c r="GMV850" s="32"/>
      <c r="GMW850" s="32"/>
      <c r="GMX850" s="32"/>
      <c r="GMY850" s="32"/>
      <c r="GMZ850" s="32"/>
      <c r="GNA850" s="32"/>
      <c r="GNB850" s="32"/>
      <c r="GNC850" s="32"/>
      <c r="GND850" s="32"/>
      <c r="GNE850" s="32"/>
      <c r="GNF850" s="32"/>
      <c r="GNG850" s="32"/>
      <c r="GNH850" s="32"/>
      <c r="GNI850" s="32"/>
      <c r="GNJ850" s="32"/>
      <c r="GNK850" s="32"/>
      <c r="GNL850" s="32"/>
      <c r="GNM850" s="32"/>
      <c r="GNN850" s="32"/>
      <c r="GNO850" s="32"/>
      <c r="GNP850" s="32"/>
      <c r="GNQ850" s="32"/>
      <c r="GNR850" s="32"/>
      <c r="GNS850" s="32"/>
      <c r="GNT850" s="32"/>
      <c r="GNU850" s="32"/>
      <c r="GNV850" s="32"/>
      <c r="GNW850" s="32"/>
      <c r="GNX850" s="32"/>
      <c r="GNY850" s="32"/>
      <c r="GNZ850" s="32"/>
      <c r="GOA850" s="32"/>
      <c r="GOB850" s="32"/>
      <c r="GOC850" s="32"/>
      <c r="GOD850" s="32"/>
      <c r="GOE850" s="32"/>
      <c r="GOF850" s="32"/>
      <c r="GOG850" s="32"/>
      <c r="GOH850" s="32"/>
      <c r="GOI850" s="32"/>
      <c r="GOJ850" s="32"/>
      <c r="GOK850" s="32"/>
      <c r="GOL850" s="32"/>
      <c r="GOM850" s="32"/>
      <c r="GON850" s="32"/>
      <c r="GOO850" s="32"/>
      <c r="GOP850" s="32"/>
      <c r="GOQ850" s="32"/>
      <c r="GOR850" s="32"/>
      <c r="GOS850" s="32"/>
      <c r="GOT850" s="32"/>
      <c r="GOU850" s="32"/>
      <c r="GOV850" s="32"/>
      <c r="GOW850" s="32"/>
      <c r="GOX850" s="32"/>
      <c r="GOY850" s="32"/>
      <c r="GOZ850" s="32"/>
      <c r="GPA850" s="32"/>
      <c r="GPB850" s="32"/>
      <c r="GPC850" s="32"/>
      <c r="GPD850" s="32"/>
      <c r="GPE850" s="32"/>
      <c r="GPF850" s="32"/>
      <c r="GPG850" s="32"/>
      <c r="GPH850" s="32"/>
      <c r="GPI850" s="32"/>
      <c r="GPJ850" s="32"/>
      <c r="GPK850" s="32"/>
      <c r="GPL850" s="32"/>
      <c r="GPM850" s="32"/>
      <c r="GPN850" s="32"/>
      <c r="GPO850" s="32"/>
      <c r="GPP850" s="32"/>
      <c r="GPQ850" s="32"/>
      <c r="GPR850" s="32"/>
      <c r="GPS850" s="32"/>
      <c r="GPT850" s="32"/>
      <c r="GPU850" s="32"/>
      <c r="GPV850" s="32"/>
      <c r="GPW850" s="32"/>
      <c r="GPX850" s="32"/>
      <c r="GPY850" s="32"/>
      <c r="GPZ850" s="32"/>
      <c r="GQA850" s="32"/>
      <c r="GQB850" s="32"/>
      <c r="GQC850" s="32"/>
      <c r="GQD850" s="32"/>
      <c r="GQE850" s="32"/>
      <c r="GQF850" s="32"/>
      <c r="GQG850" s="32"/>
      <c r="GQH850" s="32"/>
      <c r="GQI850" s="32"/>
      <c r="GQJ850" s="32"/>
      <c r="GQK850" s="32"/>
      <c r="GQL850" s="32"/>
      <c r="GQM850" s="32"/>
      <c r="GQN850" s="32"/>
      <c r="GQO850" s="32"/>
      <c r="GQP850" s="32"/>
      <c r="GQQ850" s="32"/>
      <c r="GQR850" s="32"/>
      <c r="GQS850" s="32"/>
      <c r="GQT850" s="32"/>
      <c r="GQU850" s="32"/>
      <c r="GQV850" s="32"/>
      <c r="GQW850" s="32"/>
      <c r="GQX850" s="32"/>
      <c r="GQY850" s="32"/>
      <c r="GQZ850" s="32"/>
      <c r="GRA850" s="32"/>
      <c r="GRB850" s="32"/>
      <c r="GRC850" s="32"/>
      <c r="GRD850" s="32"/>
      <c r="GRE850" s="32"/>
      <c r="GRF850" s="32"/>
      <c r="GRG850" s="32"/>
      <c r="GRH850" s="32"/>
      <c r="GRI850" s="32"/>
      <c r="GRJ850" s="32"/>
      <c r="GRK850" s="32"/>
      <c r="GRL850" s="32"/>
      <c r="GRM850" s="32"/>
      <c r="GRN850" s="32"/>
      <c r="GRO850" s="32"/>
      <c r="GRP850" s="32"/>
      <c r="GRQ850" s="32"/>
      <c r="GRR850" s="32"/>
      <c r="GRS850" s="32"/>
      <c r="GRT850" s="32"/>
      <c r="GRU850" s="32"/>
      <c r="GRV850" s="32"/>
      <c r="GRW850" s="32"/>
      <c r="GRX850" s="32"/>
      <c r="GRY850" s="32"/>
      <c r="GRZ850" s="32"/>
      <c r="GSA850" s="32"/>
      <c r="GSB850" s="32"/>
      <c r="GSC850" s="32"/>
      <c r="GSD850" s="32"/>
      <c r="GSE850" s="32"/>
      <c r="GSF850" s="32"/>
      <c r="GSG850" s="32"/>
      <c r="GSH850" s="32"/>
      <c r="GSI850" s="32"/>
      <c r="GSJ850" s="32"/>
      <c r="GSK850" s="32"/>
      <c r="GSL850" s="32"/>
      <c r="GSM850" s="32"/>
      <c r="GSN850" s="32"/>
      <c r="GSO850" s="32"/>
      <c r="GSP850" s="32"/>
      <c r="GSQ850" s="32"/>
      <c r="GSR850" s="32"/>
      <c r="GSS850" s="32"/>
      <c r="GST850" s="32"/>
      <c r="GSU850" s="32"/>
      <c r="GSV850" s="32"/>
      <c r="GSW850" s="32"/>
      <c r="GSX850" s="32"/>
      <c r="GSY850" s="32"/>
      <c r="GSZ850" s="32"/>
      <c r="GTA850" s="32"/>
      <c r="GTB850" s="32"/>
      <c r="GTC850" s="32"/>
      <c r="GTD850" s="32"/>
      <c r="GTE850" s="32"/>
      <c r="GTF850" s="32"/>
      <c r="GTG850" s="32"/>
      <c r="GTH850" s="32"/>
      <c r="GTI850" s="32"/>
      <c r="GTJ850" s="32"/>
      <c r="GTK850" s="32"/>
      <c r="GTL850" s="32"/>
      <c r="GTM850" s="32"/>
      <c r="GTN850" s="32"/>
      <c r="GTO850" s="32"/>
      <c r="GTP850" s="32"/>
      <c r="GTQ850" s="32"/>
      <c r="GTR850" s="32"/>
      <c r="GTS850" s="32"/>
      <c r="GTT850" s="32"/>
      <c r="GTU850" s="32"/>
      <c r="GTV850" s="32"/>
      <c r="GTW850" s="32"/>
      <c r="GTX850" s="32"/>
      <c r="GTY850" s="32"/>
      <c r="GTZ850" s="32"/>
      <c r="GUA850" s="32"/>
      <c r="GUB850" s="32"/>
      <c r="GUC850" s="32"/>
      <c r="GUD850" s="32"/>
      <c r="GUE850" s="32"/>
      <c r="GUF850" s="32"/>
      <c r="GUG850" s="32"/>
      <c r="GUH850" s="32"/>
      <c r="GUI850" s="32"/>
      <c r="GUJ850" s="32"/>
      <c r="GUK850" s="32"/>
      <c r="GUL850" s="32"/>
      <c r="GUM850" s="32"/>
      <c r="GUN850" s="32"/>
      <c r="GUO850" s="32"/>
      <c r="GUP850" s="32"/>
      <c r="GUQ850" s="32"/>
      <c r="GUR850" s="32"/>
      <c r="GUS850" s="32"/>
      <c r="GUT850" s="32"/>
      <c r="GUU850" s="32"/>
      <c r="GUV850" s="32"/>
      <c r="GUW850" s="32"/>
      <c r="GUX850" s="32"/>
      <c r="GUY850" s="32"/>
      <c r="GUZ850" s="32"/>
      <c r="GVA850" s="32"/>
      <c r="GVB850" s="32"/>
      <c r="GVC850" s="32"/>
      <c r="GVD850" s="32"/>
      <c r="GVE850" s="32"/>
      <c r="GVF850" s="32"/>
      <c r="GVG850" s="32"/>
      <c r="GVH850" s="32"/>
      <c r="GVI850" s="32"/>
      <c r="GVJ850" s="32"/>
      <c r="GVK850" s="32"/>
      <c r="GVL850" s="32"/>
      <c r="GVM850" s="32"/>
      <c r="GVN850" s="32"/>
      <c r="GVO850" s="32"/>
      <c r="GVP850" s="32"/>
      <c r="GVQ850" s="32"/>
      <c r="GVR850" s="32"/>
      <c r="GVS850" s="32"/>
      <c r="GVT850" s="32"/>
      <c r="GVU850" s="32"/>
      <c r="GVV850" s="32"/>
      <c r="GVW850" s="32"/>
      <c r="GVX850" s="32"/>
      <c r="GVY850" s="32"/>
      <c r="GVZ850" s="32"/>
      <c r="GWA850" s="32"/>
      <c r="GWB850" s="32"/>
      <c r="GWC850" s="32"/>
      <c r="GWD850" s="32"/>
      <c r="GWE850" s="32"/>
      <c r="GWF850" s="32"/>
      <c r="GWG850" s="32"/>
      <c r="GWH850" s="32"/>
      <c r="GWI850" s="32"/>
      <c r="GWJ850" s="32"/>
      <c r="GWK850" s="32"/>
      <c r="GWL850" s="32"/>
      <c r="GWM850" s="32"/>
      <c r="GWN850" s="32"/>
      <c r="GWO850" s="32"/>
      <c r="GWP850" s="32"/>
      <c r="GWQ850" s="32"/>
      <c r="GWR850" s="32"/>
      <c r="GWS850" s="32"/>
      <c r="GWT850" s="32"/>
      <c r="GWU850" s="32"/>
      <c r="GWV850" s="32"/>
      <c r="GWW850" s="32"/>
      <c r="GWX850" s="32"/>
      <c r="GWY850" s="32"/>
      <c r="GWZ850" s="32"/>
      <c r="GXA850" s="32"/>
      <c r="GXB850" s="32"/>
      <c r="GXC850" s="32"/>
      <c r="GXD850" s="32"/>
      <c r="GXE850" s="32"/>
      <c r="GXF850" s="32"/>
      <c r="GXG850" s="32"/>
      <c r="GXH850" s="32"/>
      <c r="GXI850" s="32"/>
      <c r="GXJ850" s="32"/>
      <c r="GXK850" s="32"/>
      <c r="GXL850" s="32"/>
      <c r="GXM850" s="32"/>
      <c r="GXN850" s="32"/>
      <c r="GXO850" s="32"/>
      <c r="GXP850" s="32"/>
      <c r="GXQ850" s="32"/>
      <c r="GXR850" s="32"/>
      <c r="GXS850" s="32"/>
      <c r="GXT850" s="32"/>
      <c r="GXU850" s="32"/>
      <c r="GXV850" s="32"/>
      <c r="GXW850" s="32"/>
      <c r="GXX850" s="32"/>
      <c r="GXY850" s="32"/>
      <c r="GXZ850" s="32"/>
      <c r="GYA850" s="32"/>
      <c r="GYB850" s="32"/>
      <c r="GYC850" s="32"/>
      <c r="GYD850" s="32"/>
      <c r="GYE850" s="32"/>
      <c r="GYF850" s="32"/>
      <c r="GYG850" s="32"/>
      <c r="GYH850" s="32"/>
      <c r="GYI850" s="32"/>
      <c r="GYJ850" s="32"/>
      <c r="GYK850" s="32"/>
      <c r="GYL850" s="32"/>
      <c r="GYM850" s="32"/>
      <c r="GYN850" s="32"/>
      <c r="GYO850" s="32"/>
      <c r="GYP850" s="32"/>
      <c r="GYQ850" s="32"/>
      <c r="GYR850" s="32"/>
      <c r="GYS850" s="32"/>
      <c r="GYT850" s="32"/>
      <c r="GYU850" s="32"/>
      <c r="GYV850" s="32"/>
      <c r="GYW850" s="32"/>
      <c r="GYX850" s="32"/>
      <c r="GYY850" s="32"/>
      <c r="GYZ850" s="32"/>
      <c r="GZA850" s="32"/>
      <c r="GZB850" s="32"/>
      <c r="GZC850" s="32"/>
      <c r="GZD850" s="32"/>
      <c r="GZE850" s="32"/>
      <c r="GZF850" s="32"/>
      <c r="GZG850" s="32"/>
      <c r="GZH850" s="32"/>
      <c r="GZI850" s="32"/>
      <c r="GZJ850" s="32"/>
      <c r="GZK850" s="32"/>
      <c r="GZL850" s="32"/>
      <c r="GZM850" s="32"/>
      <c r="GZN850" s="32"/>
      <c r="GZO850" s="32"/>
      <c r="GZP850" s="32"/>
      <c r="GZQ850" s="32"/>
      <c r="GZR850" s="32"/>
      <c r="GZS850" s="32"/>
      <c r="GZT850" s="32"/>
      <c r="GZU850" s="32"/>
      <c r="GZV850" s="32"/>
      <c r="GZW850" s="32"/>
      <c r="GZX850" s="32"/>
      <c r="GZY850" s="32"/>
      <c r="GZZ850" s="32"/>
      <c r="HAA850" s="32"/>
      <c r="HAB850" s="32"/>
      <c r="HAC850" s="32"/>
      <c r="HAD850" s="32"/>
      <c r="HAE850" s="32"/>
      <c r="HAF850" s="32"/>
      <c r="HAG850" s="32"/>
      <c r="HAH850" s="32"/>
      <c r="HAI850" s="32"/>
      <c r="HAJ850" s="32"/>
      <c r="HAK850" s="32"/>
      <c r="HAL850" s="32"/>
      <c r="HAM850" s="32"/>
      <c r="HAN850" s="32"/>
      <c r="HAO850" s="32"/>
      <c r="HAP850" s="32"/>
      <c r="HAQ850" s="32"/>
      <c r="HAR850" s="32"/>
      <c r="HAS850" s="32"/>
      <c r="HAT850" s="32"/>
      <c r="HAU850" s="32"/>
      <c r="HAV850" s="32"/>
      <c r="HAW850" s="32"/>
      <c r="HAX850" s="32"/>
      <c r="HAY850" s="32"/>
      <c r="HAZ850" s="32"/>
      <c r="HBA850" s="32"/>
      <c r="HBB850" s="32"/>
      <c r="HBC850" s="32"/>
      <c r="HBD850" s="32"/>
      <c r="HBE850" s="32"/>
      <c r="HBF850" s="32"/>
      <c r="HBG850" s="32"/>
      <c r="HBH850" s="32"/>
      <c r="HBI850" s="32"/>
      <c r="HBJ850" s="32"/>
      <c r="HBK850" s="32"/>
      <c r="HBL850" s="32"/>
      <c r="HBM850" s="32"/>
      <c r="HBN850" s="32"/>
      <c r="HBO850" s="32"/>
      <c r="HBP850" s="32"/>
      <c r="HBQ850" s="32"/>
      <c r="HBR850" s="32"/>
      <c r="HBS850" s="32"/>
      <c r="HBT850" s="32"/>
      <c r="HBU850" s="32"/>
      <c r="HBV850" s="32"/>
      <c r="HBW850" s="32"/>
      <c r="HBX850" s="32"/>
      <c r="HBY850" s="32"/>
      <c r="HBZ850" s="32"/>
      <c r="HCA850" s="32"/>
      <c r="HCB850" s="32"/>
      <c r="HCC850" s="32"/>
      <c r="HCD850" s="32"/>
      <c r="HCE850" s="32"/>
      <c r="HCF850" s="32"/>
      <c r="HCG850" s="32"/>
      <c r="HCH850" s="32"/>
      <c r="HCI850" s="32"/>
      <c r="HCJ850" s="32"/>
      <c r="HCK850" s="32"/>
      <c r="HCL850" s="32"/>
      <c r="HCM850" s="32"/>
      <c r="HCN850" s="32"/>
      <c r="HCO850" s="32"/>
      <c r="HCP850" s="32"/>
      <c r="HCQ850" s="32"/>
      <c r="HCR850" s="32"/>
      <c r="HCS850" s="32"/>
      <c r="HCT850" s="32"/>
      <c r="HCU850" s="32"/>
      <c r="HCV850" s="32"/>
      <c r="HCW850" s="32"/>
      <c r="HCX850" s="32"/>
      <c r="HCY850" s="32"/>
      <c r="HCZ850" s="32"/>
      <c r="HDA850" s="32"/>
      <c r="HDB850" s="32"/>
      <c r="HDC850" s="32"/>
      <c r="HDD850" s="32"/>
      <c r="HDE850" s="32"/>
      <c r="HDF850" s="32"/>
      <c r="HDG850" s="32"/>
      <c r="HDH850" s="32"/>
      <c r="HDI850" s="32"/>
      <c r="HDJ850" s="32"/>
      <c r="HDK850" s="32"/>
      <c r="HDL850" s="32"/>
      <c r="HDM850" s="32"/>
      <c r="HDN850" s="32"/>
      <c r="HDO850" s="32"/>
      <c r="HDP850" s="32"/>
      <c r="HDQ850" s="32"/>
      <c r="HDR850" s="32"/>
      <c r="HDS850" s="32"/>
      <c r="HDT850" s="32"/>
      <c r="HDU850" s="32"/>
      <c r="HDV850" s="32"/>
      <c r="HDW850" s="32"/>
      <c r="HDX850" s="32"/>
      <c r="HDY850" s="32"/>
      <c r="HDZ850" s="32"/>
      <c r="HEA850" s="32"/>
      <c r="HEB850" s="32"/>
      <c r="HEC850" s="32"/>
      <c r="HED850" s="32"/>
      <c r="HEE850" s="32"/>
      <c r="HEF850" s="32"/>
      <c r="HEG850" s="32"/>
      <c r="HEH850" s="32"/>
      <c r="HEI850" s="32"/>
      <c r="HEJ850" s="32"/>
      <c r="HEK850" s="32"/>
      <c r="HEL850" s="32"/>
      <c r="HEM850" s="32"/>
      <c r="HEN850" s="32"/>
      <c r="HEO850" s="32"/>
      <c r="HEP850" s="32"/>
      <c r="HEQ850" s="32"/>
      <c r="HER850" s="32"/>
      <c r="HES850" s="32"/>
      <c r="HET850" s="32"/>
      <c r="HEU850" s="32"/>
      <c r="HEV850" s="32"/>
      <c r="HEW850" s="32"/>
      <c r="HEX850" s="32"/>
      <c r="HEY850" s="32"/>
      <c r="HEZ850" s="32"/>
      <c r="HFA850" s="32"/>
      <c r="HFB850" s="32"/>
      <c r="HFC850" s="32"/>
      <c r="HFD850" s="32"/>
      <c r="HFE850" s="32"/>
      <c r="HFF850" s="32"/>
      <c r="HFG850" s="32"/>
      <c r="HFH850" s="32"/>
      <c r="HFI850" s="32"/>
      <c r="HFJ850" s="32"/>
      <c r="HFK850" s="32"/>
      <c r="HFL850" s="32"/>
      <c r="HFM850" s="32"/>
      <c r="HFN850" s="32"/>
      <c r="HFO850" s="32"/>
      <c r="HFP850" s="32"/>
      <c r="HFQ850" s="32"/>
      <c r="HFR850" s="32"/>
      <c r="HFS850" s="32"/>
      <c r="HFT850" s="32"/>
      <c r="HFU850" s="32"/>
      <c r="HFV850" s="32"/>
      <c r="HFW850" s="32"/>
      <c r="HFX850" s="32"/>
      <c r="HFY850" s="32"/>
      <c r="HFZ850" s="32"/>
      <c r="HGA850" s="32"/>
      <c r="HGB850" s="32"/>
      <c r="HGC850" s="32"/>
      <c r="HGD850" s="32"/>
      <c r="HGE850" s="32"/>
      <c r="HGF850" s="32"/>
      <c r="HGG850" s="32"/>
      <c r="HGH850" s="32"/>
      <c r="HGI850" s="32"/>
      <c r="HGJ850" s="32"/>
      <c r="HGK850" s="32"/>
      <c r="HGL850" s="32"/>
      <c r="HGM850" s="32"/>
      <c r="HGN850" s="32"/>
      <c r="HGO850" s="32"/>
      <c r="HGP850" s="32"/>
      <c r="HGQ850" s="32"/>
      <c r="HGR850" s="32"/>
      <c r="HGS850" s="32"/>
      <c r="HGT850" s="32"/>
      <c r="HGU850" s="32"/>
      <c r="HGV850" s="32"/>
      <c r="HGW850" s="32"/>
      <c r="HGX850" s="32"/>
      <c r="HGY850" s="32"/>
      <c r="HGZ850" s="32"/>
      <c r="HHA850" s="32"/>
      <c r="HHB850" s="32"/>
      <c r="HHC850" s="32"/>
      <c r="HHD850" s="32"/>
      <c r="HHE850" s="32"/>
      <c r="HHF850" s="32"/>
      <c r="HHG850" s="32"/>
      <c r="HHH850" s="32"/>
      <c r="HHI850" s="32"/>
      <c r="HHJ850" s="32"/>
      <c r="HHK850" s="32"/>
      <c r="HHL850" s="32"/>
      <c r="HHM850" s="32"/>
      <c r="HHN850" s="32"/>
      <c r="HHO850" s="32"/>
      <c r="HHP850" s="32"/>
      <c r="HHQ850" s="32"/>
      <c r="HHR850" s="32"/>
      <c r="HHS850" s="32"/>
      <c r="HHT850" s="32"/>
      <c r="HHU850" s="32"/>
      <c r="HHV850" s="32"/>
      <c r="HHW850" s="32"/>
      <c r="HHX850" s="32"/>
      <c r="HHY850" s="32"/>
      <c r="HHZ850" s="32"/>
      <c r="HIA850" s="32"/>
      <c r="HIB850" s="32"/>
      <c r="HIC850" s="32"/>
      <c r="HID850" s="32"/>
      <c r="HIE850" s="32"/>
      <c r="HIF850" s="32"/>
      <c r="HIG850" s="32"/>
      <c r="HIH850" s="32"/>
      <c r="HII850" s="32"/>
      <c r="HIJ850" s="32"/>
      <c r="HIK850" s="32"/>
      <c r="HIL850" s="32"/>
      <c r="HIM850" s="32"/>
      <c r="HIN850" s="32"/>
      <c r="HIO850" s="32"/>
      <c r="HIP850" s="32"/>
      <c r="HIQ850" s="32"/>
      <c r="HIR850" s="32"/>
      <c r="HIS850" s="32"/>
      <c r="HIT850" s="32"/>
      <c r="HIU850" s="32"/>
      <c r="HIV850" s="32"/>
      <c r="HIW850" s="32"/>
      <c r="HIX850" s="32"/>
      <c r="HIY850" s="32"/>
      <c r="HIZ850" s="32"/>
      <c r="HJA850" s="32"/>
      <c r="HJB850" s="32"/>
      <c r="HJC850" s="32"/>
      <c r="HJD850" s="32"/>
      <c r="HJE850" s="32"/>
      <c r="HJF850" s="32"/>
      <c r="HJG850" s="32"/>
      <c r="HJH850" s="32"/>
      <c r="HJI850" s="32"/>
      <c r="HJJ850" s="32"/>
      <c r="HJK850" s="32"/>
      <c r="HJL850" s="32"/>
      <c r="HJM850" s="32"/>
      <c r="HJN850" s="32"/>
      <c r="HJO850" s="32"/>
      <c r="HJP850" s="32"/>
      <c r="HJQ850" s="32"/>
      <c r="HJR850" s="32"/>
      <c r="HJS850" s="32"/>
      <c r="HJT850" s="32"/>
      <c r="HJU850" s="32"/>
      <c r="HJV850" s="32"/>
      <c r="HJW850" s="32"/>
      <c r="HJX850" s="32"/>
      <c r="HJY850" s="32"/>
      <c r="HJZ850" s="32"/>
      <c r="HKA850" s="32"/>
      <c r="HKB850" s="32"/>
      <c r="HKC850" s="32"/>
      <c r="HKD850" s="32"/>
      <c r="HKE850" s="32"/>
      <c r="HKF850" s="32"/>
      <c r="HKG850" s="32"/>
      <c r="HKH850" s="32"/>
      <c r="HKI850" s="32"/>
      <c r="HKJ850" s="32"/>
      <c r="HKK850" s="32"/>
      <c r="HKL850" s="32"/>
      <c r="HKM850" s="32"/>
      <c r="HKN850" s="32"/>
      <c r="HKO850" s="32"/>
      <c r="HKP850" s="32"/>
      <c r="HKQ850" s="32"/>
      <c r="HKR850" s="32"/>
      <c r="HKS850" s="32"/>
      <c r="HKT850" s="32"/>
      <c r="HKU850" s="32"/>
      <c r="HKV850" s="32"/>
      <c r="HKW850" s="32"/>
      <c r="HKX850" s="32"/>
      <c r="HKY850" s="32"/>
      <c r="HKZ850" s="32"/>
      <c r="HLA850" s="32"/>
      <c r="HLB850" s="32"/>
      <c r="HLC850" s="32"/>
      <c r="HLD850" s="32"/>
      <c r="HLE850" s="32"/>
      <c r="HLF850" s="32"/>
      <c r="HLG850" s="32"/>
      <c r="HLH850" s="32"/>
      <c r="HLI850" s="32"/>
      <c r="HLJ850" s="32"/>
      <c r="HLK850" s="32"/>
      <c r="HLL850" s="32"/>
      <c r="HLM850" s="32"/>
      <c r="HLN850" s="32"/>
      <c r="HLO850" s="32"/>
      <c r="HLP850" s="32"/>
      <c r="HLQ850" s="32"/>
      <c r="HLR850" s="32"/>
      <c r="HLS850" s="32"/>
      <c r="HLT850" s="32"/>
      <c r="HLU850" s="32"/>
      <c r="HLV850" s="32"/>
      <c r="HLW850" s="32"/>
      <c r="HLX850" s="32"/>
      <c r="HLY850" s="32"/>
      <c r="HLZ850" s="32"/>
      <c r="HMA850" s="32"/>
      <c r="HMB850" s="32"/>
      <c r="HMC850" s="32"/>
      <c r="HMD850" s="32"/>
      <c r="HME850" s="32"/>
      <c r="HMF850" s="32"/>
      <c r="HMG850" s="32"/>
      <c r="HMH850" s="32"/>
      <c r="HMI850" s="32"/>
      <c r="HMJ850" s="32"/>
      <c r="HMK850" s="32"/>
      <c r="HML850" s="32"/>
      <c r="HMM850" s="32"/>
      <c r="HMN850" s="32"/>
      <c r="HMO850" s="32"/>
      <c r="HMP850" s="32"/>
      <c r="HMQ850" s="32"/>
      <c r="HMR850" s="32"/>
      <c r="HMS850" s="32"/>
      <c r="HMT850" s="32"/>
      <c r="HMU850" s="32"/>
      <c r="HMV850" s="32"/>
      <c r="HMW850" s="32"/>
      <c r="HMX850" s="32"/>
      <c r="HMY850" s="32"/>
      <c r="HMZ850" s="32"/>
      <c r="HNA850" s="32"/>
      <c r="HNB850" s="32"/>
      <c r="HNC850" s="32"/>
      <c r="HND850" s="32"/>
      <c r="HNE850" s="32"/>
      <c r="HNF850" s="32"/>
      <c r="HNG850" s="32"/>
      <c r="HNH850" s="32"/>
      <c r="HNI850" s="32"/>
      <c r="HNJ850" s="32"/>
      <c r="HNK850" s="32"/>
      <c r="HNL850" s="32"/>
      <c r="HNM850" s="32"/>
      <c r="HNN850" s="32"/>
      <c r="HNO850" s="32"/>
      <c r="HNP850" s="32"/>
      <c r="HNQ850" s="32"/>
      <c r="HNR850" s="32"/>
      <c r="HNS850" s="32"/>
      <c r="HNT850" s="32"/>
      <c r="HNU850" s="32"/>
      <c r="HNV850" s="32"/>
      <c r="HNW850" s="32"/>
      <c r="HNX850" s="32"/>
      <c r="HNY850" s="32"/>
      <c r="HNZ850" s="32"/>
      <c r="HOA850" s="32"/>
      <c r="HOB850" s="32"/>
      <c r="HOC850" s="32"/>
      <c r="HOD850" s="32"/>
      <c r="HOE850" s="32"/>
      <c r="HOF850" s="32"/>
      <c r="HOG850" s="32"/>
      <c r="HOH850" s="32"/>
      <c r="HOI850" s="32"/>
      <c r="HOJ850" s="32"/>
      <c r="HOK850" s="32"/>
      <c r="HOL850" s="32"/>
      <c r="HOM850" s="32"/>
      <c r="HON850" s="32"/>
      <c r="HOO850" s="32"/>
      <c r="HOP850" s="32"/>
      <c r="HOQ850" s="32"/>
      <c r="HOR850" s="32"/>
      <c r="HOS850" s="32"/>
      <c r="HOT850" s="32"/>
      <c r="HOU850" s="32"/>
      <c r="HOV850" s="32"/>
      <c r="HOW850" s="32"/>
      <c r="HOX850" s="32"/>
      <c r="HOY850" s="32"/>
      <c r="HOZ850" s="32"/>
      <c r="HPA850" s="32"/>
      <c r="HPB850" s="32"/>
      <c r="HPC850" s="32"/>
      <c r="HPD850" s="32"/>
      <c r="HPE850" s="32"/>
      <c r="HPF850" s="32"/>
      <c r="HPG850" s="32"/>
      <c r="HPH850" s="32"/>
      <c r="HPI850" s="32"/>
      <c r="HPJ850" s="32"/>
      <c r="HPK850" s="32"/>
      <c r="HPL850" s="32"/>
      <c r="HPM850" s="32"/>
      <c r="HPN850" s="32"/>
      <c r="HPO850" s="32"/>
      <c r="HPP850" s="32"/>
      <c r="HPQ850" s="32"/>
      <c r="HPR850" s="32"/>
      <c r="HPS850" s="32"/>
      <c r="HPT850" s="32"/>
      <c r="HPU850" s="32"/>
      <c r="HPV850" s="32"/>
      <c r="HPW850" s="32"/>
      <c r="HPX850" s="32"/>
      <c r="HPY850" s="32"/>
      <c r="HPZ850" s="32"/>
      <c r="HQA850" s="32"/>
      <c r="HQB850" s="32"/>
      <c r="HQC850" s="32"/>
      <c r="HQD850" s="32"/>
      <c r="HQE850" s="32"/>
      <c r="HQF850" s="32"/>
      <c r="HQG850" s="32"/>
      <c r="HQH850" s="32"/>
      <c r="HQI850" s="32"/>
      <c r="HQJ850" s="32"/>
      <c r="HQK850" s="32"/>
      <c r="HQL850" s="32"/>
      <c r="HQM850" s="32"/>
      <c r="HQN850" s="32"/>
      <c r="HQO850" s="32"/>
      <c r="HQP850" s="32"/>
      <c r="HQQ850" s="32"/>
      <c r="HQR850" s="32"/>
      <c r="HQS850" s="32"/>
      <c r="HQT850" s="32"/>
      <c r="HQU850" s="32"/>
      <c r="HQV850" s="32"/>
      <c r="HQW850" s="32"/>
      <c r="HQX850" s="32"/>
      <c r="HQY850" s="32"/>
      <c r="HQZ850" s="32"/>
      <c r="HRA850" s="32"/>
      <c r="HRB850" s="32"/>
      <c r="HRC850" s="32"/>
      <c r="HRD850" s="32"/>
      <c r="HRE850" s="32"/>
      <c r="HRF850" s="32"/>
      <c r="HRG850" s="32"/>
      <c r="HRH850" s="32"/>
      <c r="HRI850" s="32"/>
      <c r="HRJ850" s="32"/>
      <c r="HRK850" s="32"/>
      <c r="HRL850" s="32"/>
      <c r="HRM850" s="32"/>
      <c r="HRN850" s="32"/>
      <c r="HRO850" s="32"/>
      <c r="HRP850" s="32"/>
      <c r="HRQ850" s="32"/>
      <c r="HRR850" s="32"/>
      <c r="HRS850" s="32"/>
      <c r="HRT850" s="32"/>
      <c r="HRU850" s="32"/>
      <c r="HRV850" s="32"/>
      <c r="HRW850" s="32"/>
      <c r="HRX850" s="32"/>
      <c r="HRY850" s="32"/>
      <c r="HRZ850" s="32"/>
      <c r="HSA850" s="32"/>
      <c r="HSB850" s="32"/>
      <c r="HSC850" s="32"/>
      <c r="HSD850" s="32"/>
      <c r="HSE850" s="32"/>
      <c r="HSF850" s="32"/>
      <c r="HSG850" s="32"/>
      <c r="HSH850" s="32"/>
      <c r="HSI850" s="32"/>
      <c r="HSJ850" s="32"/>
      <c r="HSK850" s="32"/>
      <c r="HSL850" s="32"/>
      <c r="HSM850" s="32"/>
      <c r="HSN850" s="32"/>
      <c r="HSO850" s="32"/>
      <c r="HSP850" s="32"/>
      <c r="HSQ850" s="32"/>
      <c r="HSR850" s="32"/>
      <c r="HSS850" s="32"/>
      <c r="HST850" s="32"/>
      <c r="HSU850" s="32"/>
      <c r="HSV850" s="32"/>
      <c r="HSW850" s="32"/>
      <c r="HSX850" s="32"/>
      <c r="HSY850" s="32"/>
      <c r="HSZ850" s="32"/>
      <c r="HTA850" s="32"/>
      <c r="HTB850" s="32"/>
      <c r="HTC850" s="32"/>
      <c r="HTD850" s="32"/>
      <c r="HTE850" s="32"/>
      <c r="HTF850" s="32"/>
      <c r="HTG850" s="32"/>
      <c r="HTH850" s="32"/>
      <c r="HTI850" s="32"/>
      <c r="HTJ850" s="32"/>
      <c r="HTK850" s="32"/>
      <c r="HTL850" s="32"/>
      <c r="HTM850" s="32"/>
      <c r="HTN850" s="32"/>
      <c r="HTO850" s="32"/>
      <c r="HTP850" s="32"/>
      <c r="HTQ850" s="32"/>
      <c r="HTR850" s="32"/>
      <c r="HTS850" s="32"/>
      <c r="HTT850" s="32"/>
      <c r="HTU850" s="32"/>
      <c r="HTV850" s="32"/>
      <c r="HTW850" s="32"/>
      <c r="HTX850" s="32"/>
      <c r="HTY850" s="32"/>
      <c r="HTZ850" s="32"/>
      <c r="HUA850" s="32"/>
      <c r="HUB850" s="32"/>
      <c r="HUC850" s="32"/>
      <c r="HUD850" s="32"/>
      <c r="HUE850" s="32"/>
      <c r="HUF850" s="32"/>
      <c r="HUG850" s="32"/>
      <c r="HUH850" s="32"/>
      <c r="HUI850" s="32"/>
      <c r="HUJ850" s="32"/>
      <c r="HUK850" s="32"/>
      <c r="HUL850" s="32"/>
      <c r="HUM850" s="32"/>
      <c r="HUN850" s="32"/>
      <c r="HUO850" s="32"/>
      <c r="HUP850" s="32"/>
      <c r="HUQ850" s="32"/>
      <c r="HUR850" s="32"/>
      <c r="HUS850" s="32"/>
      <c r="HUT850" s="32"/>
      <c r="HUU850" s="32"/>
      <c r="HUV850" s="32"/>
      <c r="HUW850" s="32"/>
      <c r="HUX850" s="32"/>
      <c r="HUY850" s="32"/>
      <c r="HUZ850" s="32"/>
      <c r="HVA850" s="32"/>
      <c r="HVB850" s="32"/>
      <c r="HVC850" s="32"/>
      <c r="HVD850" s="32"/>
      <c r="HVE850" s="32"/>
      <c r="HVF850" s="32"/>
      <c r="HVG850" s="32"/>
      <c r="HVH850" s="32"/>
      <c r="HVI850" s="32"/>
      <c r="HVJ850" s="32"/>
      <c r="HVK850" s="32"/>
      <c r="HVL850" s="32"/>
      <c r="HVM850" s="32"/>
      <c r="HVN850" s="32"/>
      <c r="HVO850" s="32"/>
      <c r="HVP850" s="32"/>
      <c r="HVQ850" s="32"/>
      <c r="HVR850" s="32"/>
      <c r="HVS850" s="32"/>
      <c r="HVT850" s="32"/>
      <c r="HVU850" s="32"/>
      <c r="HVV850" s="32"/>
      <c r="HVW850" s="32"/>
      <c r="HVX850" s="32"/>
      <c r="HVY850" s="32"/>
      <c r="HVZ850" s="32"/>
      <c r="HWA850" s="32"/>
      <c r="HWB850" s="32"/>
      <c r="HWC850" s="32"/>
      <c r="HWD850" s="32"/>
      <c r="HWE850" s="32"/>
      <c r="HWF850" s="32"/>
      <c r="HWG850" s="32"/>
      <c r="HWH850" s="32"/>
      <c r="HWI850" s="32"/>
      <c r="HWJ850" s="32"/>
      <c r="HWK850" s="32"/>
      <c r="HWL850" s="32"/>
      <c r="HWM850" s="32"/>
      <c r="HWN850" s="32"/>
      <c r="HWO850" s="32"/>
      <c r="HWP850" s="32"/>
      <c r="HWQ850" s="32"/>
      <c r="HWR850" s="32"/>
      <c r="HWS850" s="32"/>
      <c r="HWT850" s="32"/>
      <c r="HWU850" s="32"/>
      <c r="HWV850" s="32"/>
      <c r="HWW850" s="32"/>
      <c r="HWX850" s="32"/>
      <c r="HWY850" s="32"/>
      <c r="HWZ850" s="32"/>
      <c r="HXA850" s="32"/>
      <c r="HXB850" s="32"/>
      <c r="HXC850" s="32"/>
      <c r="HXD850" s="32"/>
      <c r="HXE850" s="32"/>
      <c r="HXF850" s="32"/>
      <c r="HXG850" s="32"/>
      <c r="HXH850" s="32"/>
      <c r="HXI850" s="32"/>
      <c r="HXJ850" s="32"/>
      <c r="HXK850" s="32"/>
      <c r="HXL850" s="32"/>
      <c r="HXM850" s="32"/>
      <c r="HXN850" s="32"/>
      <c r="HXO850" s="32"/>
      <c r="HXP850" s="32"/>
      <c r="HXQ850" s="32"/>
      <c r="HXR850" s="32"/>
      <c r="HXS850" s="32"/>
      <c r="HXT850" s="32"/>
      <c r="HXU850" s="32"/>
      <c r="HXV850" s="32"/>
      <c r="HXW850" s="32"/>
      <c r="HXX850" s="32"/>
      <c r="HXY850" s="32"/>
      <c r="HXZ850" s="32"/>
      <c r="HYA850" s="32"/>
      <c r="HYB850" s="32"/>
      <c r="HYC850" s="32"/>
      <c r="HYD850" s="32"/>
      <c r="HYE850" s="32"/>
      <c r="HYF850" s="32"/>
      <c r="HYG850" s="32"/>
      <c r="HYH850" s="32"/>
      <c r="HYI850" s="32"/>
      <c r="HYJ850" s="32"/>
      <c r="HYK850" s="32"/>
      <c r="HYL850" s="32"/>
      <c r="HYM850" s="32"/>
      <c r="HYN850" s="32"/>
      <c r="HYO850" s="32"/>
      <c r="HYP850" s="32"/>
      <c r="HYQ850" s="32"/>
      <c r="HYR850" s="32"/>
      <c r="HYS850" s="32"/>
      <c r="HYT850" s="32"/>
      <c r="HYU850" s="32"/>
      <c r="HYV850" s="32"/>
      <c r="HYW850" s="32"/>
      <c r="HYX850" s="32"/>
      <c r="HYY850" s="32"/>
      <c r="HYZ850" s="32"/>
      <c r="HZA850" s="32"/>
      <c r="HZB850" s="32"/>
      <c r="HZC850" s="32"/>
      <c r="HZD850" s="32"/>
      <c r="HZE850" s="32"/>
      <c r="HZF850" s="32"/>
      <c r="HZG850" s="32"/>
      <c r="HZH850" s="32"/>
      <c r="HZI850" s="32"/>
      <c r="HZJ850" s="32"/>
      <c r="HZK850" s="32"/>
      <c r="HZL850" s="32"/>
      <c r="HZM850" s="32"/>
      <c r="HZN850" s="32"/>
      <c r="HZO850" s="32"/>
      <c r="HZP850" s="32"/>
      <c r="HZQ850" s="32"/>
      <c r="HZR850" s="32"/>
      <c r="HZS850" s="32"/>
      <c r="HZT850" s="32"/>
      <c r="HZU850" s="32"/>
      <c r="HZV850" s="32"/>
      <c r="HZW850" s="32"/>
      <c r="HZX850" s="32"/>
      <c r="HZY850" s="32"/>
      <c r="HZZ850" s="32"/>
      <c r="IAA850" s="32"/>
      <c r="IAB850" s="32"/>
      <c r="IAC850" s="32"/>
      <c r="IAD850" s="32"/>
      <c r="IAE850" s="32"/>
      <c r="IAF850" s="32"/>
      <c r="IAG850" s="32"/>
      <c r="IAH850" s="32"/>
      <c r="IAI850" s="32"/>
      <c r="IAJ850" s="32"/>
      <c r="IAK850" s="32"/>
      <c r="IAL850" s="32"/>
      <c r="IAM850" s="32"/>
      <c r="IAN850" s="32"/>
      <c r="IAO850" s="32"/>
      <c r="IAP850" s="32"/>
      <c r="IAQ850" s="32"/>
      <c r="IAR850" s="32"/>
      <c r="IAS850" s="32"/>
      <c r="IAT850" s="32"/>
      <c r="IAU850" s="32"/>
      <c r="IAV850" s="32"/>
      <c r="IAW850" s="32"/>
      <c r="IAX850" s="32"/>
      <c r="IAY850" s="32"/>
      <c r="IAZ850" s="32"/>
      <c r="IBA850" s="32"/>
      <c r="IBB850" s="32"/>
      <c r="IBC850" s="32"/>
      <c r="IBD850" s="32"/>
      <c r="IBE850" s="32"/>
      <c r="IBF850" s="32"/>
      <c r="IBG850" s="32"/>
      <c r="IBH850" s="32"/>
      <c r="IBI850" s="32"/>
      <c r="IBJ850" s="32"/>
      <c r="IBK850" s="32"/>
      <c r="IBL850" s="32"/>
      <c r="IBM850" s="32"/>
      <c r="IBN850" s="32"/>
      <c r="IBO850" s="32"/>
      <c r="IBP850" s="32"/>
      <c r="IBQ850" s="32"/>
      <c r="IBR850" s="32"/>
      <c r="IBS850" s="32"/>
      <c r="IBT850" s="32"/>
      <c r="IBU850" s="32"/>
      <c r="IBV850" s="32"/>
      <c r="IBW850" s="32"/>
      <c r="IBX850" s="32"/>
      <c r="IBY850" s="32"/>
      <c r="IBZ850" s="32"/>
      <c r="ICA850" s="32"/>
      <c r="ICB850" s="32"/>
      <c r="ICC850" s="32"/>
      <c r="ICD850" s="32"/>
      <c r="ICE850" s="32"/>
      <c r="ICF850" s="32"/>
      <c r="ICG850" s="32"/>
      <c r="ICH850" s="32"/>
      <c r="ICI850" s="32"/>
      <c r="ICJ850" s="32"/>
      <c r="ICK850" s="32"/>
      <c r="ICL850" s="32"/>
      <c r="ICM850" s="32"/>
      <c r="ICN850" s="32"/>
      <c r="ICO850" s="32"/>
      <c r="ICP850" s="32"/>
      <c r="ICQ850" s="32"/>
      <c r="ICR850" s="32"/>
      <c r="ICS850" s="32"/>
      <c r="ICT850" s="32"/>
      <c r="ICU850" s="32"/>
      <c r="ICV850" s="32"/>
      <c r="ICW850" s="32"/>
      <c r="ICX850" s="32"/>
      <c r="ICY850" s="32"/>
      <c r="ICZ850" s="32"/>
      <c r="IDA850" s="32"/>
      <c r="IDB850" s="32"/>
      <c r="IDC850" s="32"/>
      <c r="IDD850" s="32"/>
      <c r="IDE850" s="32"/>
      <c r="IDF850" s="32"/>
      <c r="IDG850" s="32"/>
      <c r="IDH850" s="32"/>
      <c r="IDI850" s="32"/>
      <c r="IDJ850" s="32"/>
      <c r="IDK850" s="32"/>
      <c r="IDL850" s="32"/>
      <c r="IDM850" s="32"/>
      <c r="IDN850" s="32"/>
      <c r="IDO850" s="32"/>
      <c r="IDP850" s="32"/>
      <c r="IDQ850" s="32"/>
      <c r="IDR850" s="32"/>
      <c r="IDS850" s="32"/>
      <c r="IDT850" s="32"/>
      <c r="IDU850" s="32"/>
      <c r="IDV850" s="32"/>
      <c r="IDW850" s="32"/>
      <c r="IDX850" s="32"/>
      <c r="IDY850" s="32"/>
      <c r="IDZ850" s="32"/>
      <c r="IEA850" s="32"/>
      <c r="IEB850" s="32"/>
      <c r="IEC850" s="32"/>
      <c r="IED850" s="32"/>
      <c r="IEE850" s="32"/>
      <c r="IEF850" s="32"/>
      <c r="IEG850" s="32"/>
      <c r="IEH850" s="32"/>
      <c r="IEI850" s="32"/>
      <c r="IEJ850" s="32"/>
      <c r="IEK850" s="32"/>
      <c r="IEL850" s="32"/>
      <c r="IEM850" s="32"/>
      <c r="IEN850" s="32"/>
      <c r="IEO850" s="32"/>
      <c r="IEP850" s="32"/>
      <c r="IEQ850" s="32"/>
      <c r="IER850" s="32"/>
      <c r="IES850" s="32"/>
      <c r="IET850" s="32"/>
      <c r="IEU850" s="32"/>
      <c r="IEV850" s="32"/>
      <c r="IEW850" s="32"/>
      <c r="IEX850" s="32"/>
      <c r="IEY850" s="32"/>
      <c r="IEZ850" s="32"/>
      <c r="IFA850" s="32"/>
      <c r="IFB850" s="32"/>
      <c r="IFC850" s="32"/>
      <c r="IFD850" s="32"/>
      <c r="IFE850" s="32"/>
      <c r="IFF850" s="32"/>
      <c r="IFG850" s="32"/>
      <c r="IFH850" s="32"/>
      <c r="IFI850" s="32"/>
      <c r="IFJ850" s="32"/>
      <c r="IFK850" s="32"/>
      <c r="IFL850" s="32"/>
      <c r="IFM850" s="32"/>
      <c r="IFN850" s="32"/>
      <c r="IFO850" s="32"/>
      <c r="IFP850" s="32"/>
      <c r="IFQ850" s="32"/>
      <c r="IFR850" s="32"/>
      <c r="IFS850" s="32"/>
      <c r="IFT850" s="32"/>
      <c r="IFU850" s="32"/>
      <c r="IFV850" s="32"/>
      <c r="IFW850" s="32"/>
      <c r="IFX850" s="32"/>
      <c r="IFY850" s="32"/>
      <c r="IFZ850" s="32"/>
      <c r="IGA850" s="32"/>
      <c r="IGB850" s="32"/>
      <c r="IGC850" s="32"/>
      <c r="IGD850" s="32"/>
      <c r="IGE850" s="32"/>
      <c r="IGF850" s="32"/>
      <c r="IGG850" s="32"/>
      <c r="IGH850" s="32"/>
      <c r="IGI850" s="32"/>
      <c r="IGJ850" s="32"/>
      <c r="IGK850" s="32"/>
      <c r="IGL850" s="32"/>
      <c r="IGM850" s="32"/>
      <c r="IGN850" s="32"/>
      <c r="IGO850" s="32"/>
      <c r="IGP850" s="32"/>
      <c r="IGQ850" s="32"/>
      <c r="IGR850" s="32"/>
      <c r="IGS850" s="32"/>
      <c r="IGT850" s="32"/>
      <c r="IGU850" s="32"/>
      <c r="IGV850" s="32"/>
      <c r="IGW850" s="32"/>
      <c r="IGX850" s="32"/>
      <c r="IGY850" s="32"/>
      <c r="IGZ850" s="32"/>
      <c r="IHA850" s="32"/>
      <c r="IHB850" s="32"/>
      <c r="IHC850" s="32"/>
      <c r="IHD850" s="32"/>
      <c r="IHE850" s="32"/>
      <c r="IHF850" s="32"/>
      <c r="IHG850" s="32"/>
      <c r="IHH850" s="32"/>
      <c r="IHI850" s="32"/>
      <c r="IHJ850" s="32"/>
      <c r="IHK850" s="32"/>
      <c r="IHL850" s="32"/>
      <c r="IHM850" s="32"/>
      <c r="IHN850" s="32"/>
      <c r="IHO850" s="32"/>
      <c r="IHP850" s="32"/>
      <c r="IHQ850" s="32"/>
      <c r="IHR850" s="32"/>
      <c r="IHS850" s="32"/>
      <c r="IHT850" s="32"/>
      <c r="IHU850" s="32"/>
      <c r="IHV850" s="32"/>
      <c r="IHW850" s="32"/>
      <c r="IHX850" s="32"/>
      <c r="IHY850" s="32"/>
      <c r="IHZ850" s="32"/>
      <c r="IIA850" s="32"/>
      <c r="IIB850" s="32"/>
      <c r="IIC850" s="32"/>
      <c r="IID850" s="32"/>
      <c r="IIE850" s="32"/>
      <c r="IIF850" s="32"/>
      <c r="IIG850" s="32"/>
      <c r="IIH850" s="32"/>
      <c r="III850" s="32"/>
      <c r="IIJ850" s="32"/>
      <c r="IIK850" s="32"/>
      <c r="IIL850" s="32"/>
      <c r="IIM850" s="32"/>
      <c r="IIN850" s="32"/>
      <c r="IIO850" s="32"/>
      <c r="IIP850" s="32"/>
      <c r="IIQ850" s="32"/>
      <c r="IIR850" s="32"/>
      <c r="IIS850" s="32"/>
      <c r="IIT850" s="32"/>
      <c r="IIU850" s="32"/>
      <c r="IIV850" s="32"/>
      <c r="IIW850" s="32"/>
      <c r="IIX850" s="32"/>
      <c r="IIY850" s="32"/>
      <c r="IIZ850" s="32"/>
      <c r="IJA850" s="32"/>
      <c r="IJB850" s="32"/>
      <c r="IJC850" s="32"/>
      <c r="IJD850" s="32"/>
      <c r="IJE850" s="32"/>
      <c r="IJF850" s="32"/>
      <c r="IJG850" s="32"/>
      <c r="IJH850" s="32"/>
      <c r="IJI850" s="32"/>
      <c r="IJJ850" s="32"/>
      <c r="IJK850" s="32"/>
      <c r="IJL850" s="32"/>
      <c r="IJM850" s="32"/>
      <c r="IJN850" s="32"/>
      <c r="IJO850" s="32"/>
      <c r="IJP850" s="32"/>
      <c r="IJQ850" s="32"/>
      <c r="IJR850" s="32"/>
      <c r="IJS850" s="32"/>
      <c r="IJT850" s="32"/>
      <c r="IJU850" s="32"/>
      <c r="IJV850" s="32"/>
      <c r="IJW850" s="32"/>
      <c r="IJX850" s="32"/>
      <c r="IJY850" s="32"/>
      <c r="IJZ850" s="32"/>
      <c r="IKA850" s="32"/>
      <c r="IKB850" s="32"/>
      <c r="IKC850" s="32"/>
      <c r="IKD850" s="32"/>
      <c r="IKE850" s="32"/>
      <c r="IKF850" s="32"/>
      <c r="IKG850" s="32"/>
      <c r="IKH850" s="32"/>
      <c r="IKI850" s="32"/>
      <c r="IKJ850" s="32"/>
      <c r="IKK850" s="32"/>
      <c r="IKL850" s="32"/>
      <c r="IKM850" s="32"/>
      <c r="IKN850" s="32"/>
      <c r="IKO850" s="32"/>
      <c r="IKP850" s="32"/>
      <c r="IKQ850" s="32"/>
      <c r="IKR850" s="32"/>
      <c r="IKS850" s="32"/>
      <c r="IKT850" s="32"/>
      <c r="IKU850" s="32"/>
      <c r="IKV850" s="32"/>
      <c r="IKW850" s="32"/>
      <c r="IKX850" s="32"/>
      <c r="IKY850" s="32"/>
      <c r="IKZ850" s="32"/>
      <c r="ILA850" s="32"/>
      <c r="ILB850" s="32"/>
      <c r="ILC850" s="32"/>
      <c r="ILD850" s="32"/>
      <c r="ILE850" s="32"/>
      <c r="ILF850" s="32"/>
      <c r="ILG850" s="32"/>
      <c r="ILH850" s="32"/>
      <c r="ILI850" s="32"/>
      <c r="ILJ850" s="32"/>
      <c r="ILK850" s="32"/>
      <c r="ILL850" s="32"/>
      <c r="ILM850" s="32"/>
      <c r="ILN850" s="32"/>
      <c r="ILO850" s="32"/>
      <c r="ILP850" s="32"/>
      <c r="ILQ850" s="32"/>
      <c r="ILR850" s="32"/>
      <c r="ILS850" s="32"/>
      <c r="ILT850" s="32"/>
      <c r="ILU850" s="32"/>
      <c r="ILV850" s="32"/>
      <c r="ILW850" s="32"/>
      <c r="ILX850" s="32"/>
      <c r="ILY850" s="32"/>
      <c r="ILZ850" s="32"/>
      <c r="IMA850" s="32"/>
      <c r="IMB850" s="32"/>
      <c r="IMC850" s="32"/>
      <c r="IMD850" s="32"/>
      <c r="IME850" s="32"/>
      <c r="IMF850" s="32"/>
      <c r="IMG850" s="32"/>
      <c r="IMH850" s="32"/>
      <c r="IMI850" s="32"/>
      <c r="IMJ850" s="32"/>
      <c r="IMK850" s="32"/>
      <c r="IML850" s="32"/>
      <c r="IMM850" s="32"/>
      <c r="IMN850" s="32"/>
      <c r="IMO850" s="32"/>
      <c r="IMP850" s="32"/>
      <c r="IMQ850" s="32"/>
      <c r="IMR850" s="32"/>
      <c r="IMS850" s="32"/>
      <c r="IMT850" s="32"/>
      <c r="IMU850" s="32"/>
      <c r="IMV850" s="32"/>
      <c r="IMW850" s="32"/>
      <c r="IMX850" s="32"/>
      <c r="IMY850" s="32"/>
      <c r="IMZ850" s="32"/>
      <c r="INA850" s="32"/>
      <c r="INB850" s="32"/>
      <c r="INC850" s="32"/>
      <c r="IND850" s="32"/>
      <c r="INE850" s="32"/>
      <c r="INF850" s="32"/>
      <c r="ING850" s="32"/>
      <c r="INH850" s="32"/>
      <c r="INI850" s="32"/>
      <c r="INJ850" s="32"/>
      <c r="INK850" s="32"/>
      <c r="INL850" s="32"/>
      <c r="INM850" s="32"/>
      <c r="INN850" s="32"/>
      <c r="INO850" s="32"/>
      <c r="INP850" s="32"/>
      <c r="INQ850" s="32"/>
      <c r="INR850" s="32"/>
      <c r="INS850" s="32"/>
      <c r="INT850" s="32"/>
      <c r="INU850" s="32"/>
      <c r="INV850" s="32"/>
      <c r="INW850" s="32"/>
      <c r="INX850" s="32"/>
      <c r="INY850" s="32"/>
      <c r="INZ850" s="32"/>
      <c r="IOA850" s="32"/>
      <c r="IOB850" s="32"/>
      <c r="IOC850" s="32"/>
      <c r="IOD850" s="32"/>
      <c r="IOE850" s="32"/>
      <c r="IOF850" s="32"/>
      <c r="IOG850" s="32"/>
      <c r="IOH850" s="32"/>
      <c r="IOI850" s="32"/>
      <c r="IOJ850" s="32"/>
      <c r="IOK850" s="32"/>
      <c r="IOL850" s="32"/>
      <c r="IOM850" s="32"/>
      <c r="ION850" s="32"/>
      <c r="IOO850" s="32"/>
      <c r="IOP850" s="32"/>
      <c r="IOQ850" s="32"/>
      <c r="IOR850" s="32"/>
      <c r="IOS850" s="32"/>
      <c r="IOT850" s="32"/>
      <c r="IOU850" s="32"/>
      <c r="IOV850" s="32"/>
      <c r="IOW850" s="32"/>
      <c r="IOX850" s="32"/>
      <c r="IOY850" s="32"/>
      <c r="IOZ850" s="32"/>
      <c r="IPA850" s="32"/>
      <c r="IPB850" s="32"/>
      <c r="IPC850" s="32"/>
      <c r="IPD850" s="32"/>
      <c r="IPE850" s="32"/>
      <c r="IPF850" s="32"/>
      <c r="IPG850" s="32"/>
      <c r="IPH850" s="32"/>
      <c r="IPI850" s="32"/>
      <c r="IPJ850" s="32"/>
      <c r="IPK850" s="32"/>
      <c r="IPL850" s="32"/>
      <c r="IPM850" s="32"/>
      <c r="IPN850" s="32"/>
      <c r="IPO850" s="32"/>
      <c r="IPP850" s="32"/>
      <c r="IPQ850" s="32"/>
      <c r="IPR850" s="32"/>
      <c r="IPS850" s="32"/>
      <c r="IPT850" s="32"/>
      <c r="IPU850" s="32"/>
      <c r="IPV850" s="32"/>
      <c r="IPW850" s="32"/>
      <c r="IPX850" s="32"/>
      <c r="IPY850" s="32"/>
      <c r="IPZ850" s="32"/>
      <c r="IQA850" s="32"/>
      <c r="IQB850" s="32"/>
      <c r="IQC850" s="32"/>
      <c r="IQD850" s="32"/>
      <c r="IQE850" s="32"/>
      <c r="IQF850" s="32"/>
      <c r="IQG850" s="32"/>
      <c r="IQH850" s="32"/>
      <c r="IQI850" s="32"/>
      <c r="IQJ850" s="32"/>
      <c r="IQK850" s="32"/>
      <c r="IQL850" s="32"/>
      <c r="IQM850" s="32"/>
      <c r="IQN850" s="32"/>
      <c r="IQO850" s="32"/>
      <c r="IQP850" s="32"/>
      <c r="IQQ850" s="32"/>
      <c r="IQR850" s="32"/>
      <c r="IQS850" s="32"/>
      <c r="IQT850" s="32"/>
      <c r="IQU850" s="32"/>
      <c r="IQV850" s="32"/>
      <c r="IQW850" s="32"/>
      <c r="IQX850" s="32"/>
      <c r="IQY850" s="32"/>
      <c r="IQZ850" s="32"/>
      <c r="IRA850" s="32"/>
      <c r="IRB850" s="32"/>
      <c r="IRC850" s="32"/>
      <c r="IRD850" s="32"/>
      <c r="IRE850" s="32"/>
      <c r="IRF850" s="32"/>
      <c r="IRG850" s="32"/>
      <c r="IRH850" s="32"/>
      <c r="IRI850" s="32"/>
      <c r="IRJ850" s="32"/>
      <c r="IRK850" s="32"/>
      <c r="IRL850" s="32"/>
      <c r="IRM850" s="32"/>
      <c r="IRN850" s="32"/>
      <c r="IRO850" s="32"/>
      <c r="IRP850" s="32"/>
      <c r="IRQ850" s="32"/>
      <c r="IRR850" s="32"/>
      <c r="IRS850" s="32"/>
      <c r="IRT850" s="32"/>
      <c r="IRU850" s="32"/>
      <c r="IRV850" s="32"/>
      <c r="IRW850" s="32"/>
      <c r="IRX850" s="32"/>
      <c r="IRY850" s="32"/>
      <c r="IRZ850" s="32"/>
      <c r="ISA850" s="32"/>
      <c r="ISB850" s="32"/>
      <c r="ISC850" s="32"/>
      <c r="ISD850" s="32"/>
      <c r="ISE850" s="32"/>
      <c r="ISF850" s="32"/>
      <c r="ISG850" s="32"/>
      <c r="ISH850" s="32"/>
      <c r="ISI850" s="32"/>
      <c r="ISJ850" s="32"/>
      <c r="ISK850" s="32"/>
      <c r="ISL850" s="32"/>
      <c r="ISM850" s="32"/>
      <c r="ISN850" s="32"/>
      <c r="ISO850" s="32"/>
      <c r="ISP850" s="32"/>
      <c r="ISQ850" s="32"/>
      <c r="ISR850" s="32"/>
      <c r="ISS850" s="32"/>
      <c r="IST850" s="32"/>
      <c r="ISU850" s="32"/>
      <c r="ISV850" s="32"/>
      <c r="ISW850" s="32"/>
      <c r="ISX850" s="32"/>
      <c r="ISY850" s="32"/>
      <c r="ISZ850" s="32"/>
      <c r="ITA850" s="32"/>
      <c r="ITB850" s="32"/>
      <c r="ITC850" s="32"/>
      <c r="ITD850" s="32"/>
      <c r="ITE850" s="32"/>
      <c r="ITF850" s="32"/>
      <c r="ITG850" s="32"/>
      <c r="ITH850" s="32"/>
      <c r="ITI850" s="32"/>
      <c r="ITJ850" s="32"/>
      <c r="ITK850" s="32"/>
      <c r="ITL850" s="32"/>
      <c r="ITM850" s="32"/>
      <c r="ITN850" s="32"/>
      <c r="ITO850" s="32"/>
      <c r="ITP850" s="32"/>
      <c r="ITQ850" s="32"/>
      <c r="ITR850" s="32"/>
      <c r="ITS850" s="32"/>
      <c r="ITT850" s="32"/>
      <c r="ITU850" s="32"/>
      <c r="ITV850" s="32"/>
      <c r="ITW850" s="32"/>
      <c r="ITX850" s="32"/>
      <c r="ITY850" s="32"/>
      <c r="ITZ850" s="32"/>
      <c r="IUA850" s="32"/>
      <c r="IUB850" s="32"/>
      <c r="IUC850" s="32"/>
      <c r="IUD850" s="32"/>
      <c r="IUE850" s="32"/>
      <c r="IUF850" s="32"/>
      <c r="IUG850" s="32"/>
      <c r="IUH850" s="32"/>
      <c r="IUI850" s="32"/>
      <c r="IUJ850" s="32"/>
      <c r="IUK850" s="32"/>
      <c r="IUL850" s="32"/>
      <c r="IUM850" s="32"/>
      <c r="IUN850" s="32"/>
      <c r="IUO850" s="32"/>
      <c r="IUP850" s="32"/>
      <c r="IUQ850" s="32"/>
      <c r="IUR850" s="32"/>
      <c r="IUS850" s="32"/>
      <c r="IUT850" s="32"/>
      <c r="IUU850" s="32"/>
      <c r="IUV850" s="32"/>
      <c r="IUW850" s="32"/>
      <c r="IUX850" s="32"/>
      <c r="IUY850" s="32"/>
      <c r="IUZ850" s="32"/>
      <c r="IVA850" s="32"/>
      <c r="IVB850" s="32"/>
      <c r="IVC850" s="32"/>
      <c r="IVD850" s="32"/>
      <c r="IVE850" s="32"/>
      <c r="IVF850" s="32"/>
      <c r="IVG850" s="32"/>
      <c r="IVH850" s="32"/>
      <c r="IVI850" s="32"/>
      <c r="IVJ850" s="32"/>
      <c r="IVK850" s="32"/>
      <c r="IVL850" s="32"/>
      <c r="IVM850" s="32"/>
      <c r="IVN850" s="32"/>
      <c r="IVO850" s="32"/>
      <c r="IVP850" s="32"/>
      <c r="IVQ850" s="32"/>
      <c r="IVR850" s="32"/>
      <c r="IVS850" s="32"/>
      <c r="IVT850" s="32"/>
      <c r="IVU850" s="32"/>
      <c r="IVV850" s="32"/>
      <c r="IVW850" s="32"/>
      <c r="IVX850" s="32"/>
      <c r="IVY850" s="32"/>
      <c r="IVZ850" s="32"/>
      <c r="IWA850" s="32"/>
      <c r="IWB850" s="32"/>
      <c r="IWC850" s="32"/>
      <c r="IWD850" s="32"/>
      <c r="IWE850" s="32"/>
      <c r="IWF850" s="32"/>
      <c r="IWG850" s="32"/>
      <c r="IWH850" s="32"/>
      <c r="IWI850" s="32"/>
      <c r="IWJ850" s="32"/>
      <c r="IWK850" s="32"/>
      <c r="IWL850" s="32"/>
      <c r="IWM850" s="32"/>
      <c r="IWN850" s="32"/>
      <c r="IWO850" s="32"/>
      <c r="IWP850" s="32"/>
      <c r="IWQ850" s="32"/>
      <c r="IWR850" s="32"/>
      <c r="IWS850" s="32"/>
      <c r="IWT850" s="32"/>
      <c r="IWU850" s="32"/>
      <c r="IWV850" s="32"/>
      <c r="IWW850" s="32"/>
      <c r="IWX850" s="32"/>
      <c r="IWY850" s="32"/>
      <c r="IWZ850" s="32"/>
      <c r="IXA850" s="32"/>
      <c r="IXB850" s="32"/>
      <c r="IXC850" s="32"/>
      <c r="IXD850" s="32"/>
      <c r="IXE850" s="32"/>
      <c r="IXF850" s="32"/>
      <c r="IXG850" s="32"/>
      <c r="IXH850" s="32"/>
      <c r="IXI850" s="32"/>
      <c r="IXJ850" s="32"/>
      <c r="IXK850" s="32"/>
      <c r="IXL850" s="32"/>
      <c r="IXM850" s="32"/>
      <c r="IXN850" s="32"/>
      <c r="IXO850" s="32"/>
      <c r="IXP850" s="32"/>
      <c r="IXQ850" s="32"/>
      <c r="IXR850" s="32"/>
      <c r="IXS850" s="32"/>
      <c r="IXT850" s="32"/>
      <c r="IXU850" s="32"/>
      <c r="IXV850" s="32"/>
      <c r="IXW850" s="32"/>
      <c r="IXX850" s="32"/>
      <c r="IXY850" s="32"/>
      <c r="IXZ850" s="32"/>
      <c r="IYA850" s="32"/>
      <c r="IYB850" s="32"/>
      <c r="IYC850" s="32"/>
      <c r="IYD850" s="32"/>
      <c r="IYE850" s="32"/>
      <c r="IYF850" s="32"/>
      <c r="IYG850" s="32"/>
      <c r="IYH850" s="32"/>
      <c r="IYI850" s="32"/>
      <c r="IYJ850" s="32"/>
      <c r="IYK850" s="32"/>
      <c r="IYL850" s="32"/>
      <c r="IYM850" s="32"/>
      <c r="IYN850" s="32"/>
      <c r="IYO850" s="32"/>
      <c r="IYP850" s="32"/>
      <c r="IYQ850" s="32"/>
      <c r="IYR850" s="32"/>
      <c r="IYS850" s="32"/>
      <c r="IYT850" s="32"/>
      <c r="IYU850" s="32"/>
      <c r="IYV850" s="32"/>
      <c r="IYW850" s="32"/>
      <c r="IYX850" s="32"/>
      <c r="IYY850" s="32"/>
      <c r="IYZ850" s="32"/>
      <c r="IZA850" s="32"/>
      <c r="IZB850" s="32"/>
      <c r="IZC850" s="32"/>
      <c r="IZD850" s="32"/>
      <c r="IZE850" s="32"/>
      <c r="IZF850" s="32"/>
      <c r="IZG850" s="32"/>
      <c r="IZH850" s="32"/>
      <c r="IZI850" s="32"/>
      <c r="IZJ850" s="32"/>
      <c r="IZK850" s="32"/>
      <c r="IZL850" s="32"/>
      <c r="IZM850" s="32"/>
      <c r="IZN850" s="32"/>
      <c r="IZO850" s="32"/>
      <c r="IZP850" s="32"/>
      <c r="IZQ850" s="32"/>
      <c r="IZR850" s="32"/>
      <c r="IZS850" s="32"/>
      <c r="IZT850" s="32"/>
      <c r="IZU850" s="32"/>
      <c r="IZV850" s="32"/>
      <c r="IZW850" s="32"/>
      <c r="IZX850" s="32"/>
      <c r="IZY850" s="32"/>
      <c r="IZZ850" s="32"/>
      <c r="JAA850" s="32"/>
      <c r="JAB850" s="32"/>
      <c r="JAC850" s="32"/>
      <c r="JAD850" s="32"/>
      <c r="JAE850" s="32"/>
      <c r="JAF850" s="32"/>
      <c r="JAG850" s="32"/>
      <c r="JAH850" s="32"/>
      <c r="JAI850" s="32"/>
      <c r="JAJ850" s="32"/>
      <c r="JAK850" s="32"/>
      <c r="JAL850" s="32"/>
      <c r="JAM850" s="32"/>
      <c r="JAN850" s="32"/>
      <c r="JAO850" s="32"/>
      <c r="JAP850" s="32"/>
      <c r="JAQ850" s="32"/>
      <c r="JAR850" s="32"/>
      <c r="JAS850" s="32"/>
      <c r="JAT850" s="32"/>
      <c r="JAU850" s="32"/>
      <c r="JAV850" s="32"/>
      <c r="JAW850" s="32"/>
      <c r="JAX850" s="32"/>
      <c r="JAY850" s="32"/>
      <c r="JAZ850" s="32"/>
      <c r="JBA850" s="32"/>
      <c r="JBB850" s="32"/>
      <c r="JBC850" s="32"/>
      <c r="JBD850" s="32"/>
      <c r="JBE850" s="32"/>
      <c r="JBF850" s="32"/>
      <c r="JBG850" s="32"/>
      <c r="JBH850" s="32"/>
      <c r="JBI850" s="32"/>
      <c r="JBJ850" s="32"/>
      <c r="JBK850" s="32"/>
      <c r="JBL850" s="32"/>
      <c r="JBM850" s="32"/>
      <c r="JBN850" s="32"/>
      <c r="JBO850" s="32"/>
      <c r="JBP850" s="32"/>
      <c r="JBQ850" s="32"/>
      <c r="JBR850" s="32"/>
      <c r="JBS850" s="32"/>
      <c r="JBT850" s="32"/>
      <c r="JBU850" s="32"/>
      <c r="JBV850" s="32"/>
      <c r="JBW850" s="32"/>
      <c r="JBX850" s="32"/>
      <c r="JBY850" s="32"/>
      <c r="JBZ850" s="32"/>
      <c r="JCA850" s="32"/>
      <c r="JCB850" s="32"/>
      <c r="JCC850" s="32"/>
      <c r="JCD850" s="32"/>
      <c r="JCE850" s="32"/>
      <c r="JCF850" s="32"/>
      <c r="JCG850" s="32"/>
      <c r="JCH850" s="32"/>
      <c r="JCI850" s="32"/>
      <c r="JCJ850" s="32"/>
      <c r="JCK850" s="32"/>
      <c r="JCL850" s="32"/>
      <c r="JCM850" s="32"/>
      <c r="JCN850" s="32"/>
      <c r="JCO850" s="32"/>
      <c r="JCP850" s="32"/>
      <c r="JCQ850" s="32"/>
      <c r="JCR850" s="32"/>
      <c r="JCS850" s="32"/>
      <c r="JCT850" s="32"/>
      <c r="JCU850" s="32"/>
      <c r="JCV850" s="32"/>
      <c r="JCW850" s="32"/>
      <c r="JCX850" s="32"/>
      <c r="JCY850" s="32"/>
      <c r="JCZ850" s="32"/>
      <c r="JDA850" s="32"/>
      <c r="JDB850" s="32"/>
      <c r="JDC850" s="32"/>
      <c r="JDD850" s="32"/>
      <c r="JDE850" s="32"/>
      <c r="JDF850" s="32"/>
      <c r="JDG850" s="32"/>
      <c r="JDH850" s="32"/>
      <c r="JDI850" s="32"/>
      <c r="JDJ850" s="32"/>
      <c r="JDK850" s="32"/>
      <c r="JDL850" s="32"/>
      <c r="JDM850" s="32"/>
      <c r="JDN850" s="32"/>
      <c r="JDO850" s="32"/>
      <c r="JDP850" s="32"/>
      <c r="JDQ850" s="32"/>
      <c r="JDR850" s="32"/>
      <c r="JDS850" s="32"/>
      <c r="JDT850" s="32"/>
      <c r="JDU850" s="32"/>
      <c r="JDV850" s="32"/>
      <c r="JDW850" s="32"/>
      <c r="JDX850" s="32"/>
      <c r="JDY850" s="32"/>
      <c r="JDZ850" s="32"/>
      <c r="JEA850" s="32"/>
      <c r="JEB850" s="32"/>
      <c r="JEC850" s="32"/>
      <c r="JED850" s="32"/>
      <c r="JEE850" s="32"/>
      <c r="JEF850" s="32"/>
      <c r="JEG850" s="32"/>
      <c r="JEH850" s="32"/>
      <c r="JEI850" s="32"/>
      <c r="JEJ850" s="32"/>
      <c r="JEK850" s="32"/>
      <c r="JEL850" s="32"/>
      <c r="JEM850" s="32"/>
      <c r="JEN850" s="32"/>
      <c r="JEO850" s="32"/>
      <c r="JEP850" s="32"/>
      <c r="JEQ850" s="32"/>
      <c r="JER850" s="32"/>
      <c r="JES850" s="32"/>
      <c r="JET850" s="32"/>
      <c r="JEU850" s="32"/>
      <c r="JEV850" s="32"/>
      <c r="JEW850" s="32"/>
      <c r="JEX850" s="32"/>
      <c r="JEY850" s="32"/>
      <c r="JEZ850" s="32"/>
      <c r="JFA850" s="32"/>
      <c r="JFB850" s="32"/>
      <c r="JFC850" s="32"/>
      <c r="JFD850" s="32"/>
      <c r="JFE850" s="32"/>
      <c r="JFF850" s="32"/>
      <c r="JFG850" s="32"/>
      <c r="JFH850" s="32"/>
      <c r="JFI850" s="32"/>
      <c r="JFJ850" s="32"/>
      <c r="JFK850" s="32"/>
      <c r="JFL850" s="32"/>
      <c r="JFM850" s="32"/>
      <c r="JFN850" s="32"/>
      <c r="JFO850" s="32"/>
      <c r="JFP850" s="32"/>
      <c r="JFQ850" s="32"/>
      <c r="JFR850" s="32"/>
      <c r="JFS850" s="32"/>
      <c r="JFT850" s="32"/>
      <c r="JFU850" s="32"/>
      <c r="JFV850" s="32"/>
      <c r="JFW850" s="32"/>
      <c r="JFX850" s="32"/>
      <c r="JFY850" s="32"/>
      <c r="JFZ850" s="32"/>
      <c r="JGA850" s="32"/>
      <c r="JGB850" s="32"/>
      <c r="JGC850" s="32"/>
      <c r="JGD850" s="32"/>
      <c r="JGE850" s="32"/>
      <c r="JGF850" s="32"/>
      <c r="JGG850" s="32"/>
      <c r="JGH850" s="32"/>
      <c r="JGI850" s="32"/>
      <c r="JGJ850" s="32"/>
      <c r="JGK850" s="32"/>
      <c r="JGL850" s="32"/>
      <c r="JGM850" s="32"/>
      <c r="JGN850" s="32"/>
      <c r="JGO850" s="32"/>
      <c r="JGP850" s="32"/>
      <c r="JGQ850" s="32"/>
      <c r="JGR850" s="32"/>
      <c r="JGS850" s="32"/>
      <c r="JGT850" s="32"/>
      <c r="JGU850" s="32"/>
      <c r="JGV850" s="32"/>
      <c r="JGW850" s="32"/>
      <c r="JGX850" s="32"/>
      <c r="JGY850" s="32"/>
      <c r="JGZ850" s="32"/>
      <c r="JHA850" s="32"/>
      <c r="JHB850" s="32"/>
      <c r="JHC850" s="32"/>
      <c r="JHD850" s="32"/>
      <c r="JHE850" s="32"/>
      <c r="JHF850" s="32"/>
      <c r="JHG850" s="32"/>
      <c r="JHH850" s="32"/>
      <c r="JHI850" s="32"/>
      <c r="JHJ850" s="32"/>
      <c r="JHK850" s="32"/>
      <c r="JHL850" s="32"/>
      <c r="JHM850" s="32"/>
      <c r="JHN850" s="32"/>
      <c r="JHO850" s="32"/>
      <c r="JHP850" s="32"/>
      <c r="JHQ850" s="32"/>
      <c r="JHR850" s="32"/>
      <c r="JHS850" s="32"/>
      <c r="JHT850" s="32"/>
      <c r="JHU850" s="32"/>
      <c r="JHV850" s="32"/>
      <c r="JHW850" s="32"/>
      <c r="JHX850" s="32"/>
      <c r="JHY850" s="32"/>
      <c r="JHZ850" s="32"/>
      <c r="JIA850" s="32"/>
      <c r="JIB850" s="32"/>
      <c r="JIC850" s="32"/>
      <c r="JID850" s="32"/>
      <c r="JIE850" s="32"/>
      <c r="JIF850" s="32"/>
      <c r="JIG850" s="32"/>
      <c r="JIH850" s="32"/>
      <c r="JII850" s="32"/>
      <c r="JIJ850" s="32"/>
      <c r="JIK850" s="32"/>
      <c r="JIL850" s="32"/>
      <c r="JIM850" s="32"/>
      <c r="JIN850" s="32"/>
      <c r="JIO850" s="32"/>
      <c r="JIP850" s="32"/>
      <c r="JIQ850" s="32"/>
      <c r="JIR850" s="32"/>
      <c r="JIS850" s="32"/>
      <c r="JIT850" s="32"/>
      <c r="JIU850" s="32"/>
      <c r="JIV850" s="32"/>
      <c r="JIW850" s="32"/>
      <c r="JIX850" s="32"/>
      <c r="JIY850" s="32"/>
      <c r="JIZ850" s="32"/>
      <c r="JJA850" s="32"/>
      <c r="JJB850" s="32"/>
      <c r="JJC850" s="32"/>
      <c r="JJD850" s="32"/>
      <c r="JJE850" s="32"/>
      <c r="JJF850" s="32"/>
      <c r="JJG850" s="32"/>
      <c r="JJH850" s="32"/>
      <c r="JJI850" s="32"/>
      <c r="JJJ850" s="32"/>
      <c r="JJK850" s="32"/>
      <c r="JJL850" s="32"/>
      <c r="JJM850" s="32"/>
      <c r="JJN850" s="32"/>
      <c r="JJO850" s="32"/>
      <c r="JJP850" s="32"/>
      <c r="JJQ850" s="32"/>
      <c r="JJR850" s="32"/>
      <c r="JJS850" s="32"/>
      <c r="JJT850" s="32"/>
      <c r="JJU850" s="32"/>
      <c r="JJV850" s="32"/>
      <c r="JJW850" s="32"/>
      <c r="JJX850" s="32"/>
      <c r="JJY850" s="32"/>
      <c r="JJZ850" s="32"/>
      <c r="JKA850" s="32"/>
      <c r="JKB850" s="32"/>
      <c r="JKC850" s="32"/>
      <c r="JKD850" s="32"/>
      <c r="JKE850" s="32"/>
      <c r="JKF850" s="32"/>
      <c r="JKG850" s="32"/>
      <c r="JKH850" s="32"/>
      <c r="JKI850" s="32"/>
      <c r="JKJ850" s="32"/>
      <c r="JKK850" s="32"/>
      <c r="JKL850" s="32"/>
      <c r="JKM850" s="32"/>
      <c r="JKN850" s="32"/>
      <c r="JKO850" s="32"/>
      <c r="JKP850" s="32"/>
      <c r="JKQ850" s="32"/>
      <c r="JKR850" s="32"/>
      <c r="JKS850" s="32"/>
      <c r="JKT850" s="32"/>
      <c r="JKU850" s="32"/>
      <c r="JKV850" s="32"/>
      <c r="JKW850" s="32"/>
      <c r="JKX850" s="32"/>
      <c r="JKY850" s="32"/>
      <c r="JKZ850" s="32"/>
      <c r="JLA850" s="32"/>
      <c r="JLB850" s="32"/>
      <c r="JLC850" s="32"/>
      <c r="JLD850" s="32"/>
      <c r="JLE850" s="32"/>
      <c r="JLF850" s="32"/>
      <c r="JLG850" s="32"/>
      <c r="JLH850" s="32"/>
      <c r="JLI850" s="32"/>
      <c r="JLJ850" s="32"/>
      <c r="JLK850" s="32"/>
      <c r="JLL850" s="32"/>
      <c r="JLM850" s="32"/>
      <c r="JLN850" s="32"/>
      <c r="JLO850" s="32"/>
      <c r="JLP850" s="32"/>
      <c r="JLQ850" s="32"/>
      <c r="JLR850" s="32"/>
      <c r="JLS850" s="32"/>
      <c r="JLT850" s="32"/>
      <c r="JLU850" s="32"/>
      <c r="JLV850" s="32"/>
      <c r="JLW850" s="32"/>
      <c r="JLX850" s="32"/>
      <c r="JLY850" s="32"/>
      <c r="JLZ850" s="32"/>
      <c r="JMA850" s="32"/>
      <c r="JMB850" s="32"/>
      <c r="JMC850" s="32"/>
      <c r="JMD850" s="32"/>
      <c r="JME850" s="32"/>
      <c r="JMF850" s="32"/>
      <c r="JMG850" s="32"/>
      <c r="JMH850" s="32"/>
      <c r="JMI850" s="32"/>
      <c r="JMJ850" s="32"/>
      <c r="JMK850" s="32"/>
      <c r="JML850" s="32"/>
      <c r="JMM850" s="32"/>
      <c r="JMN850" s="32"/>
      <c r="JMO850" s="32"/>
      <c r="JMP850" s="32"/>
      <c r="JMQ850" s="32"/>
      <c r="JMR850" s="32"/>
      <c r="JMS850" s="32"/>
      <c r="JMT850" s="32"/>
      <c r="JMU850" s="32"/>
      <c r="JMV850" s="32"/>
      <c r="JMW850" s="32"/>
      <c r="JMX850" s="32"/>
      <c r="JMY850" s="32"/>
      <c r="JMZ850" s="32"/>
      <c r="JNA850" s="32"/>
      <c r="JNB850" s="32"/>
      <c r="JNC850" s="32"/>
      <c r="JND850" s="32"/>
      <c r="JNE850" s="32"/>
      <c r="JNF850" s="32"/>
      <c r="JNG850" s="32"/>
      <c r="JNH850" s="32"/>
      <c r="JNI850" s="32"/>
      <c r="JNJ850" s="32"/>
      <c r="JNK850" s="32"/>
      <c r="JNL850" s="32"/>
      <c r="JNM850" s="32"/>
      <c r="JNN850" s="32"/>
      <c r="JNO850" s="32"/>
      <c r="JNP850" s="32"/>
      <c r="JNQ850" s="32"/>
      <c r="JNR850" s="32"/>
      <c r="JNS850" s="32"/>
      <c r="JNT850" s="32"/>
      <c r="JNU850" s="32"/>
      <c r="JNV850" s="32"/>
      <c r="JNW850" s="32"/>
      <c r="JNX850" s="32"/>
      <c r="JNY850" s="32"/>
      <c r="JNZ850" s="32"/>
      <c r="JOA850" s="32"/>
      <c r="JOB850" s="32"/>
      <c r="JOC850" s="32"/>
      <c r="JOD850" s="32"/>
      <c r="JOE850" s="32"/>
      <c r="JOF850" s="32"/>
      <c r="JOG850" s="32"/>
      <c r="JOH850" s="32"/>
      <c r="JOI850" s="32"/>
      <c r="JOJ850" s="32"/>
      <c r="JOK850" s="32"/>
      <c r="JOL850" s="32"/>
      <c r="JOM850" s="32"/>
      <c r="JON850" s="32"/>
      <c r="JOO850" s="32"/>
      <c r="JOP850" s="32"/>
      <c r="JOQ850" s="32"/>
      <c r="JOR850" s="32"/>
      <c r="JOS850" s="32"/>
      <c r="JOT850" s="32"/>
      <c r="JOU850" s="32"/>
      <c r="JOV850" s="32"/>
      <c r="JOW850" s="32"/>
      <c r="JOX850" s="32"/>
      <c r="JOY850" s="32"/>
      <c r="JOZ850" s="32"/>
      <c r="JPA850" s="32"/>
      <c r="JPB850" s="32"/>
      <c r="JPC850" s="32"/>
      <c r="JPD850" s="32"/>
      <c r="JPE850" s="32"/>
      <c r="JPF850" s="32"/>
      <c r="JPG850" s="32"/>
      <c r="JPH850" s="32"/>
      <c r="JPI850" s="32"/>
      <c r="JPJ850" s="32"/>
      <c r="JPK850" s="32"/>
      <c r="JPL850" s="32"/>
      <c r="JPM850" s="32"/>
      <c r="JPN850" s="32"/>
      <c r="JPO850" s="32"/>
      <c r="JPP850" s="32"/>
      <c r="JPQ850" s="32"/>
      <c r="JPR850" s="32"/>
      <c r="JPS850" s="32"/>
      <c r="JPT850" s="32"/>
      <c r="JPU850" s="32"/>
      <c r="JPV850" s="32"/>
      <c r="JPW850" s="32"/>
      <c r="JPX850" s="32"/>
      <c r="JPY850" s="32"/>
      <c r="JPZ850" s="32"/>
      <c r="JQA850" s="32"/>
      <c r="JQB850" s="32"/>
      <c r="JQC850" s="32"/>
      <c r="JQD850" s="32"/>
      <c r="JQE850" s="32"/>
      <c r="JQF850" s="32"/>
      <c r="JQG850" s="32"/>
      <c r="JQH850" s="32"/>
      <c r="JQI850" s="32"/>
      <c r="JQJ850" s="32"/>
      <c r="JQK850" s="32"/>
      <c r="JQL850" s="32"/>
      <c r="JQM850" s="32"/>
      <c r="JQN850" s="32"/>
      <c r="JQO850" s="32"/>
      <c r="JQP850" s="32"/>
      <c r="JQQ850" s="32"/>
      <c r="JQR850" s="32"/>
      <c r="JQS850" s="32"/>
      <c r="JQT850" s="32"/>
      <c r="JQU850" s="32"/>
      <c r="JQV850" s="32"/>
      <c r="JQW850" s="32"/>
      <c r="JQX850" s="32"/>
      <c r="JQY850" s="32"/>
      <c r="JQZ850" s="32"/>
      <c r="JRA850" s="32"/>
      <c r="JRB850" s="32"/>
      <c r="JRC850" s="32"/>
      <c r="JRD850" s="32"/>
      <c r="JRE850" s="32"/>
      <c r="JRF850" s="32"/>
      <c r="JRG850" s="32"/>
      <c r="JRH850" s="32"/>
      <c r="JRI850" s="32"/>
      <c r="JRJ850" s="32"/>
      <c r="JRK850" s="32"/>
      <c r="JRL850" s="32"/>
      <c r="JRM850" s="32"/>
      <c r="JRN850" s="32"/>
      <c r="JRO850" s="32"/>
      <c r="JRP850" s="32"/>
      <c r="JRQ850" s="32"/>
      <c r="JRR850" s="32"/>
      <c r="JRS850" s="32"/>
      <c r="JRT850" s="32"/>
      <c r="JRU850" s="32"/>
      <c r="JRV850" s="32"/>
      <c r="JRW850" s="32"/>
      <c r="JRX850" s="32"/>
      <c r="JRY850" s="32"/>
      <c r="JRZ850" s="32"/>
      <c r="JSA850" s="32"/>
      <c r="JSB850" s="32"/>
      <c r="JSC850" s="32"/>
      <c r="JSD850" s="32"/>
      <c r="JSE850" s="32"/>
      <c r="JSF850" s="32"/>
      <c r="JSG850" s="32"/>
      <c r="JSH850" s="32"/>
      <c r="JSI850" s="32"/>
      <c r="JSJ850" s="32"/>
      <c r="JSK850" s="32"/>
      <c r="JSL850" s="32"/>
      <c r="JSM850" s="32"/>
      <c r="JSN850" s="32"/>
      <c r="JSO850" s="32"/>
      <c r="JSP850" s="32"/>
      <c r="JSQ850" s="32"/>
      <c r="JSR850" s="32"/>
      <c r="JSS850" s="32"/>
      <c r="JST850" s="32"/>
      <c r="JSU850" s="32"/>
      <c r="JSV850" s="32"/>
      <c r="JSW850" s="32"/>
      <c r="JSX850" s="32"/>
      <c r="JSY850" s="32"/>
      <c r="JSZ850" s="32"/>
      <c r="JTA850" s="32"/>
      <c r="JTB850" s="32"/>
      <c r="JTC850" s="32"/>
      <c r="JTD850" s="32"/>
      <c r="JTE850" s="32"/>
      <c r="JTF850" s="32"/>
      <c r="JTG850" s="32"/>
      <c r="JTH850" s="32"/>
      <c r="JTI850" s="32"/>
      <c r="JTJ850" s="32"/>
      <c r="JTK850" s="32"/>
      <c r="JTL850" s="32"/>
      <c r="JTM850" s="32"/>
      <c r="JTN850" s="32"/>
      <c r="JTO850" s="32"/>
      <c r="JTP850" s="32"/>
      <c r="JTQ850" s="32"/>
      <c r="JTR850" s="32"/>
      <c r="JTS850" s="32"/>
      <c r="JTT850" s="32"/>
      <c r="JTU850" s="32"/>
      <c r="JTV850" s="32"/>
      <c r="JTW850" s="32"/>
      <c r="JTX850" s="32"/>
      <c r="JTY850" s="32"/>
      <c r="JTZ850" s="32"/>
      <c r="JUA850" s="32"/>
      <c r="JUB850" s="32"/>
      <c r="JUC850" s="32"/>
      <c r="JUD850" s="32"/>
      <c r="JUE850" s="32"/>
      <c r="JUF850" s="32"/>
      <c r="JUG850" s="32"/>
      <c r="JUH850" s="32"/>
      <c r="JUI850" s="32"/>
      <c r="JUJ850" s="32"/>
      <c r="JUK850" s="32"/>
      <c r="JUL850" s="32"/>
      <c r="JUM850" s="32"/>
      <c r="JUN850" s="32"/>
      <c r="JUO850" s="32"/>
      <c r="JUP850" s="32"/>
      <c r="JUQ850" s="32"/>
      <c r="JUR850" s="32"/>
      <c r="JUS850" s="32"/>
      <c r="JUT850" s="32"/>
      <c r="JUU850" s="32"/>
      <c r="JUV850" s="32"/>
      <c r="JUW850" s="32"/>
      <c r="JUX850" s="32"/>
      <c r="JUY850" s="32"/>
      <c r="JUZ850" s="32"/>
      <c r="JVA850" s="32"/>
      <c r="JVB850" s="32"/>
      <c r="JVC850" s="32"/>
      <c r="JVD850" s="32"/>
      <c r="JVE850" s="32"/>
      <c r="JVF850" s="32"/>
      <c r="JVG850" s="32"/>
      <c r="JVH850" s="32"/>
      <c r="JVI850" s="32"/>
      <c r="JVJ850" s="32"/>
      <c r="JVK850" s="32"/>
      <c r="JVL850" s="32"/>
      <c r="JVM850" s="32"/>
      <c r="JVN850" s="32"/>
      <c r="JVO850" s="32"/>
      <c r="JVP850" s="32"/>
      <c r="JVQ850" s="32"/>
      <c r="JVR850" s="32"/>
      <c r="JVS850" s="32"/>
      <c r="JVT850" s="32"/>
      <c r="JVU850" s="32"/>
      <c r="JVV850" s="32"/>
      <c r="JVW850" s="32"/>
      <c r="JVX850" s="32"/>
      <c r="JVY850" s="32"/>
      <c r="JVZ850" s="32"/>
      <c r="JWA850" s="32"/>
      <c r="JWB850" s="32"/>
      <c r="JWC850" s="32"/>
      <c r="JWD850" s="32"/>
      <c r="JWE850" s="32"/>
      <c r="JWF850" s="32"/>
      <c r="JWG850" s="32"/>
      <c r="JWH850" s="32"/>
      <c r="JWI850" s="32"/>
      <c r="JWJ850" s="32"/>
      <c r="JWK850" s="32"/>
      <c r="JWL850" s="32"/>
      <c r="JWM850" s="32"/>
      <c r="JWN850" s="32"/>
      <c r="JWO850" s="32"/>
      <c r="JWP850" s="32"/>
      <c r="JWQ850" s="32"/>
      <c r="JWR850" s="32"/>
      <c r="JWS850" s="32"/>
      <c r="JWT850" s="32"/>
      <c r="JWU850" s="32"/>
      <c r="JWV850" s="32"/>
      <c r="JWW850" s="32"/>
      <c r="JWX850" s="32"/>
      <c r="JWY850" s="32"/>
      <c r="JWZ850" s="32"/>
      <c r="JXA850" s="32"/>
      <c r="JXB850" s="32"/>
      <c r="JXC850" s="32"/>
      <c r="JXD850" s="32"/>
      <c r="JXE850" s="32"/>
      <c r="JXF850" s="32"/>
      <c r="JXG850" s="32"/>
      <c r="JXH850" s="32"/>
      <c r="JXI850" s="32"/>
      <c r="JXJ850" s="32"/>
      <c r="JXK850" s="32"/>
      <c r="JXL850" s="32"/>
      <c r="JXM850" s="32"/>
      <c r="JXN850" s="32"/>
      <c r="JXO850" s="32"/>
      <c r="JXP850" s="32"/>
      <c r="JXQ850" s="32"/>
      <c r="JXR850" s="32"/>
      <c r="JXS850" s="32"/>
      <c r="JXT850" s="32"/>
      <c r="JXU850" s="32"/>
      <c r="JXV850" s="32"/>
      <c r="JXW850" s="32"/>
      <c r="JXX850" s="32"/>
      <c r="JXY850" s="32"/>
      <c r="JXZ850" s="32"/>
      <c r="JYA850" s="32"/>
      <c r="JYB850" s="32"/>
      <c r="JYC850" s="32"/>
      <c r="JYD850" s="32"/>
      <c r="JYE850" s="32"/>
      <c r="JYF850" s="32"/>
      <c r="JYG850" s="32"/>
      <c r="JYH850" s="32"/>
      <c r="JYI850" s="32"/>
      <c r="JYJ850" s="32"/>
      <c r="JYK850" s="32"/>
      <c r="JYL850" s="32"/>
      <c r="JYM850" s="32"/>
      <c r="JYN850" s="32"/>
      <c r="JYO850" s="32"/>
      <c r="JYP850" s="32"/>
      <c r="JYQ850" s="32"/>
      <c r="JYR850" s="32"/>
      <c r="JYS850" s="32"/>
      <c r="JYT850" s="32"/>
      <c r="JYU850" s="32"/>
      <c r="JYV850" s="32"/>
      <c r="JYW850" s="32"/>
      <c r="JYX850" s="32"/>
      <c r="JYY850" s="32"/>
      <c r="JYZ850" s="32"/>
      <c r="JZA850" s="32"/>
      <c r="JZB850" s="32"/>
      <c r="JZC850" s="32"/>
      <c r="JZD850" s="32"/>
      <c r="JZE850" s="32"/>
      <c r="JZF850" s="32"/>
      <c r="JZG850" s="32"/>
      <c r="JZH850" s="32"/>
      <c r="JZI850" s="32"/>
      <c r="JZJ850" s="32"/>
      <c r="JZK850" s="32"/>
      <c r="JZL850" s="32"/>
      <c r="JZM850" s="32"/>
      <c r="JZN850" s="32"/>
      <c r="JZO850" s="32"/>
      <c r="JZP850" s="32"/>
      <c r="JZQ850" s="32"/>
      <c r="JZR850" s="32"/>
      <c r="JZS850" s="32"/>
      <c r="JZT850" s="32"/>
      <c r="JZU850" s="32"/>
      <c r="JZV850" s="32"/>
      <c r="JZW850" s="32"/>
      <c r="JZX850" s="32"/>
      <c r="JZY850" s="32"/>
      <c r="JZZ850" s="32"/>
      <c r="KAA850" s="32"/>
      <c r="KAB850" s="32"/>
      <c r="KAC850" s="32"/>
      <c r="KAD850" s="32"/>
      <c r="KAE850" s="32"/>
      <c r="KAF850" s="32"/>
      <c r="KAG850" s="32"/>
      <c r="KAH850" s="32"/>
      <c r="KAI850" s="32"/>
      <c r="KAJ850" s="32"/>
      <c r="KAK850" s="32"/>
      <c r="KAL850" s="32"/>
      <c r="KAM850" s="32"/>
      <c r="KAN850" s="32"/>
      <c r="KAO850" s="32"/>
      <c r="KAP850" s="32"/>
      <c r="KAQ850" s="32"/>
      <c r="KAR850" s="32"/>
      <c r="KAS850" s="32"/>
      <c r="KAT850" s="32"/>
      <c r="KAU850" s="32"/>
      <c r="KAV850" s="32"/>
      <c r="KAW850" s="32"/>
      <c r="KAX850" s="32"/>
      <c r="KAY850" s="32"/>
      <c r="KAZ850" s="32"/>
      <c r="KBA850" s="32"/>
      <c r="KBB850" s="32"/>
      <c r="KBC850" s="32"/>
      <c r="KBD850" s="32"/>
      <c r="KBE850" s="32"/>
      <c r="KBF850" s="32"/>
      <c r="KBG850" s="32"/>
      <c r="KBH850" s="32"/>
      <c r="KBI850" s="32"/>
      <c r="KBJ850" s="32"/>
      <c r="KBK850" s="32"/>
      <c r="KBL850" s="32"/>
      <c r="KBM850" s="32"/>
      <c r="KBN850" s="32"/>
      <c r="KBO850" s="32"/>
      <c r="KBP850" s="32"/>
      <c r="KBQ850" s="32"/>
      <c r="KBR850" s="32"/>
      <c r="KBS850" s="32"/>
      <c r="KBT850" s="32"/>
      <c r="KBU850" s="32"/>
      <c r="KBV850" s="32"/>
      <c r="KBW850" s="32"/>
      <c r="KBX850" s="32"/>
      <c r="KBY850" s="32"/>
      <c r="KBZ850" s="32"/>
      <c r="KCA850" s="32"/>
      <c r="KCB850" s="32"/>
      <c r="KCC850" s="32"/>
      <c r="KCD850" s="32"/>
      <c r="KCE850" s="32"/>
      <c r="KCF850" s="32"/>
      <c r="KCG850" s="32"/>
      <c r="KCH850" s="32"/>
      <c r="KCI850" s="32"/>
      <c r="KCJ850" s="32"/>
      <c r="KCK850" s="32"/>
      <c r="KCL850" s="32"/>
      <c r="KCM850" s="32"/>
      <c r="KCN850" s="32"/>
      <c r="KCO850" s="32"/>
      <c r="KCP850" s="32"/>
      <c r="KCQ850" s="32"/>
      <c r="KCR850" s="32"/>
      <c r="KCS850" s="32"/>
      <c r="KCT850" s="32"/>
      <c r="KCU850" s="32"/>
      <c r="KCV850" s="32"/>
      <c r="KCW850" s="32"/>
      <c r="KCX850" s="32"/>
      <c r="KCY850" s="32"/>
      <c r="KCZ850" s="32"/>
      <c r="KDA850" s="32"/>
      <c r="KDB850" s="32"/>
      <c r="KDC850" s="32"/>
      <c r="KDD850" s="32"/>
      <c r="KDE850" s="32"/>
      <c r="KDF850" s="32"/>
      <c r="KDG850" s="32"/>
      <c r="KDH850" s="32"/>
      <c r="KDI850" s="32"/>
      <c r="KDJ850" s="32"/>
      <c r="KDK850" s="32"/>
      <c r="KDL850" s="32"/>
      <c r="KDM850" s="32"/>
      <c r="KDN850" s="32"/>
      <c r="KDO850" s="32"/>
      <c r="KDP850" s="32"/>
      <c r="KDQ850" s="32"/>
      <c r="KDR850" s="32"/>
      <c r="KDS850" s="32"/>
      <c r="KDT850" s="32"/>
      <c r="KDU850" s="32"/>
      <c r="KDV850" s="32"/>
      <c r="KDW850" s="32"/>
      <c r="KDX850" s="32"/>
      <c r="KDY850" s="32"/>
      <c r="KDZ850" s="32"/>
      <c r="KEA850" s="32"/>
      <c r="KEB850" s="32"/>
      <c r="KEC850" s="32"/>
      <c r="KED850" s="32"/>
      <c r="KEE850" s="32"/>
      <c r="KEF850" s="32"/>
      <c r="KEG850" s="32"/>
      <c r="KEH850" s="32"/>
      <c r="KEI850" s="32"/>
      <c r="KEJ850" s="32"/>
      <c r="KEK850" s="32"/>
      <c r="KEL850" s="32"/>
      <c r="KEM850" s="32"/>
      <c r="KEN850" s="32"/>
      <c r="KEO850" s="32"/>
      <c r="KEP850" s="32"/>
      <c r="KEQ850" s="32"/>
      <c r="KER850" s="32"/>
      <c r="KES850" s="32"/>
      <c r="KET850" s="32"/>
      <c r="KEU850" s="32"/>
      <c r="KEV850" s="32"/>
      <c r="KEW850" s="32"/>
      <c r="KEX850" s="32"/>
      <c r="KEY850" s="32"/>
      <c r="KEZ850" s="32"/>
      <c r="KFA850" s="32"/>
      <c r="KFB850" s="32"/>
      <c r="KFC850" s="32"/>
      <c r="KFD850" s="32"/>
      <c r="KFE850" s="32"/>
      <c r="KFF850" s="32"/>
      <c r="KFG850" s="32"/>
      <c r="KFH850" s="32"/>
      <c r="KFI850" s="32"/>
      <c r="KFJ850" s="32"/>
      <c r="KFK850" s="32"/>
      <c r="KFL850" s="32"/>
      <c r="KFM850" s="32"/>
      <c r="KFN850" s="32"/>
      <c r="KFO850" s="32"/>
      <c r="KFP850" s="32"/>
      <c r="KFQ850" s="32"/>
      <c r="KFR850" s="32"/>
      <c r="KFS850" s="32"/>
      <c r="KFT850" s="32"/>
      <c r="KFU850" s="32"/>
      <c r="KFV850" s="32"/>
      <c r="KFW850" s="32"/>
      <c r="KFX850" s="32"/>
      <c r="KFY850" s="32"/>
      <c r="KFZ850" s="32"/>
      <c r="KGA850" s="32"/>
      <c r="KGB850" s="32"/>
      <c r="KGC850" s="32"/>
      <c r="KGD850" s="32"/>
      <c r="KGE850" s="32"/>
      <c r="KGF850" s="32"/>
      <c r="KGG850" s="32"/>
      <c r="KGH850" s="32"/>
      <c r="KGI850" s="32"/>
      <c r="KGJ850" s="32"/>
      <c r="KGK850" s="32"/>
      <c r="KGL850" s="32"/>
      <c r="KGM850" s="32"/>
      <c r="KGN850" s="32"/>
      <c r="KGO850" s="32"/>
      <c r="KGP850" s="32"/>
      <c r="KGQ850" s="32"/>
      <c r="KGR850" s="32"/>
      <c r="KGS850" s="32"/>
      <c r="KGT850" s="32"/>
      <c r="KGU850" s="32"/>
      <c r="KGV850" s="32"/>
      <c r="KGW850" s="32"/>
      <c r="KGX850" s="32"/>
      <c r="KGY850" s="32"/>
      <c r="KGZ850" s="32"/>
      <c r="KHA850" s="32"/>
      <c r="KHB850" s="32"/>
      <c r="KHC850" s="32"/>
      <c r="KHD850" s="32"/>
      <c r="KHE850" s="32"/>
      <c r="KHF850" s="32"/>
      <c r="KHG850" s="32"/>
      <c r="KHH850" s="32"/>
      <c r="KHI850" s="32"/>
      <c r="KHJ850" s="32"/>
      <c r="KHK850" s="32"/>
      <c r="KHL850" s="32"/>
      <c r="KHM850" s="32"/>
      <c r="KHN850" s="32"/>
      <c r="KHO850" s="32"/>
      <c r="KHP850" s="32"/>
      <c r="KHQ850" s="32"/>
      <c r="KHR850" s="32"/>
      <c r="KHS850" s="32"/>
      <c r="KHT850" s="32"/>
      <c r="KHU850" s="32"/>
      <c r="KHV850" s="32"/>
      <c r="KHW850" s="32"/>
      <c r="KHX850" s="32"/>
      <c r="KHY850" s="32"/>
      <c r="KHZ850" s="32"/>
      <c r="KIA850" s="32"/>
      <c r="KIB850" s="32"/>
      <c r="KIC850" s="32"/>
      <c r="KID850" s="32"/>
      <c r="KIE850" s="32"/>
      <c r="KIF850" s="32"/>
      <c r="KIG850" s="32"/>
      <c r="KIH850" s="32"/>
      <c r="KII850" s="32"/>
      <c r="KIJ850" s="32"/>
      <c r="KIK850" s="32"/>
      <c r="KIL850" s="32"/>
      <c r="KIM850" s="32"/>
      <c r="KIN850" s="32"/>
      <c r="KIO850" s="32"/>
      <c r="KIP850" s="32"/>
      <c r="KIQ850" s="32"/>
      <c r="KIR850" s="32"/>
      <c r="KIS850" s="32"/>
      <c r="KIT850" s="32"/>
      <c r="KIU850" s="32"/>
      <c r="KIV850" s="32"/>
      <c r="KIW850" s="32"/>
      <c r="KIX850" s="32"/>
      <c r="KIY850" s="32"/>
      <c r="KIZ850" s="32"/>
      <c r="KJA850" s="32"/>
      <c r="KJB850" s="32"/>
      <c r="KJC850" s="32"/>
      <c r="KJD850" s="32"/>
      <c r="KJE850" s="32"/>
      <c r="KJF850" s="32"/>
      <c r="KJG850" s="32"/>
      <c r="KJH850" s="32"/>
      <c r="KJI850" s="32"/>
      <c r="KJJ850" s="32"/>
      <c r="KJK850" s="32"/>
      <c r="KJL850" s="32"/>
      <c r="KJM850" s="32"/>
      <c r="KJN850" s="32"/>
      <c r="KJO850" s="32"/>
      <c r="KJP850" s="32"/>
      <c r="KJQ850" s="32"/>
      <c r="KJR850" s="32"/>
      <c r="KJS850" s="32"/>
      <c r="KJT850" s="32"/>
      <c r="KJU850" s="32"/>
      <c r="KJV850" s="32"/>
      <c r="KJW850" s="32"/>
      <c r="KJX850" s="32"/>
      <c r="KJY850" s="32"/>
      <c r="KJZ850" s="32"/>
      <c r="KKA850" s="32"/>
      <c r="KKB850" s="32"/>
      <c r="KKC850" s="32"/>
      <c r="KKD850" s="32"/>
      <c r="KKE850" s="32"/>
      <c r="KKF850" s="32"/>
      <c r="KKG850" s="32"/>
      <c r="KKH850" s="32"/>
      <c r="KKI850" s="32"/>
      <c r="KKJ850" s="32"/>
      <c r="KKK850" s="32"/>
      <c r="KKL850" s="32"/>
      <c r="KKM850" s="32"/>
      <c r="KKN850" s="32"/>
      <c r="KKO850" s="32"/>
      <c r="KKP850" s="32"/>
      <c r="KKQ850" s="32"/>
      <c r="KKR850" s="32"/>
      <c r="KKS850" s="32"/>
      <c r="KKT850" s="32"/>
      <c r="KKU850" s="32"/>
      <c r="KKV850" s="32"/>
      <c r="KKW850" s="32"/>
      <c r="KKX850" s="32"/>
      <c r="KKY850" s="32"/>
      <c r="KKZ850" s="32"/>
      <c r="KLA850" s="32"/>
      <c r="KLB850" s="32"/>
      <c r="KLC850" s="32"/>
      <c r="KLD850" s="32"/>
      <c r="KLE850" s="32"/>
      <c r="KLF850" s="32"/>
      <c r="KLG850" s="32"/>
      <c r="KLH850" s="32"/>
      <c r="KLI850" s="32"/>
      <c r="KLJ850" s="32"/>
      <c r="KLK850" s="32"/>
      <c r="KLL850" s="32"/>
      <c r="KLM850" s="32"/>
      <c r="KLN850" s="32"/>
      <c r="KLO850" s="32"/>
      <c r="KLP850" s="32"/>
      <c r="KLQ850" s="32"/>
      <c r="KLR850" s="32"/>
      <c r="KLS850" s="32"/>
      <c r="KLT850" s="32"/>
      <c r="KLU850" s="32"/>
      <c r="KLV850" s="32"/>
      <c r="KLW850" s="32"/>
      <c r="KLX850" s="32"/>
      <c r="KLY850" s="32"/>
      <c r="KLZ850" s="32"/>
      <c r="KMA850" s="32"/>
      <c r="KMB850" s="32"/>
      <c r="KMC850" s="32"/>
      <c r="KMD850" s="32"/>
      <c r="KME850" s="32"/>
      <c r="KMF850" s="32"/>
      <c r="KMG850" s="32"/>
      <c r="KMH850" s="32"/>
      <c r="KMI850" s="32"/>
      <c r="KMJ850" s="32"/>
      <c r="KMK850" s="32"/>
      <c r="KML850" s="32"/>
      <c r="KMM850" s="32"/>
      <c r="KMN850" s="32"/>
      <c r="KMO850" s="32"/>
      <c r="KMP850" s="32"/>
      <c r="KMQ850" s="32"/>
      <c r="KMR850" s="32"/>
      <c r="KMS850" s="32"/>
      <c r="KMT850" s="32"/>
      <c r="KMU850" s="32"/>
      <c r="KMV850" s="32"/>
      <c r="KMW850" s="32"/>
      <c r="KMX850" s="32"/>
      <c r="KMY850" s="32"/>
      <c r="KMZ850" s="32"/>
      <c r="KNA850" s="32"/>
      <c r="KNB850" s="32"/>
      <c r="KNC850" s="32"/>
      <c r="KND850" s="32"/>
      <c r="KNE850" s="32"/>
      <c r="KNF850" s="32"/>
      <c r="KNG850" s="32"/>
      <c r="KNH850" s="32"/>
      <c r="KNI850" s="32"/>
      <c r="KNJ850" s="32"/>
      <c r="KNK850" s="32"/>
      <c r="KNL850" s="32"/>
      <c r="KNM850" s="32"/>
      <c r="KNN850" s="32"/>
      <c r="KNO850" s="32"/>
      <c r="KNP850" s="32"/>
      <c r="KNQ850" s="32"/>
      <c r="KNR850" s="32"/>
      <c r="KNS850" s="32"/>
      <c r="KNT850" s="32"/>
      <c r="KNU850" s="32"/>
      <c r="KNV850" s="32"/>
      <c r="KNW850" s="32"/>
      <c r="KNX850" s="32"/>
      <c r="KNY850" s="32"/>
      <c r="KNZ850" s="32"/>
      <c r="KOA850" s="32"/>
      <c r="KOB850" s="32"/>
      <c r="KOC850" s="32"/>
      <c r="KOD850" s="32"/>
      <c r="KOE850" s="32"/>
      <c r="KOF850" s="32"/>
      <c r="KOG850" s="32"/>
      <c r="KOH850" s="32"/>
      <c r="KOI850" s="32"/>
      <c r="KOJ850" s="32"/>
      <c r="KOK850" s="32"/>
      <c r="KOL850" s="32"/>
      <c r="KOM850" s="32"/>
      <c r="KON850" s="32"/>
      <c r="KOO850" s="32"/>
      <c r="KOP850" s="32"/>
      <c r="KOQ850" s="32"/>
      <c r="KOR850" s="32"/>
      <c r="KOS850" s="32"/>
      <c r="KOT850" s="32"/>
      <c r="KOU850" s="32"/>
      <c r="KOV850" s="32"/>
      <c r="KOW850" s="32"/>
      <c r="KOX850" s="32"/>
      <c r="KOY850" s="32"/>
      <c r="KOZ850" s="32"/>
      <c r="KPA850" s="32"/>
      <c r="KPB850" s="32"/>
      <c r="KPC850" s="32"/>
      <c r="KPD850" s="32"/>
      <c r="KPE850" s="32"/>
      <c r="KPF850" s="32"/>
      <c r="KPG850" s="32"/>
      <c r="KPH850" s="32"/>
      <c r="KPI850" s="32"/>
      <c r="KPJ850" s="32"/>
      <c r="KPK850" s="32"/>
      <c r="KPL850" s="32"/>
      <c r="KPM850" s="32"/>
      <c r="KPN850" s="32"/>
      <c r="KPO850" s="32"/>
      <c r="KPP850" s="32"/>
      <c r="KPQ850" s="32"/>
      <c r="KPR850" s="32"/>
      <c r="KPS850" s="32"/>
      <c r="KPT850" s="32"/>
      <c r="KPU850" s="32"/>
      <c r="KPV850" s="32"/>
      <c r="KPW850" s="32"/>
      <c r="KPX850" s="32"/>
      <c r="KPY850" s="32"/>
      <c r="KPZ850" s="32"/>
      <c r="KQA850" s="32"/>
      <c r="KQB850" s="32"/>
      <c r="KQC850" s="32"/>
      <c r="KQD850" s="32"/>
      <c r="KQE850" s="32"/>
      <c r="KQF850" s="32"/>
      <c r="KQG850" s="32"/>
      <c r="KQH850" s="32"/>
      <c r="KQI850" s="32"/>
      <c r="KQJ850" s="32"/>
      <c r="KQK850" s="32"/>
      <c r="KQL850" s="32"/>
      <c r="KQM850" s="32"/>
      <c r="KQN850" s="32"/>
      <c r="KQO850" s="32"/>
      <c r="KQP850" s="32"/>
      <c r="KQQ850" s="32"/>
      <c r="KQR850" s="32"/>
      <c r="KQS850" s="32"/>
      <c r="KQT850" s="32"/>
      <c r="KQU850" s="32"/>
      <c r="KQV850" s="32"/>
      <c r="KQW850" s="32"/>
      <c r="KQX850" s="32"/>
      <c r="KQY850" s="32"/>
      <c r="KQZ850" s="32"/>
      <c r="KRA850" s="32"/>
      <c r="KRB850" s="32"/>
      <c r="KRC850" s="32"/>
      <c r="KRD850" s="32"/>
      <c r="KRE850" s="32"/>
      <c r="KRF850" s="32"/>
      <c r="KRG850" s="32"/>
      <c r="KRH850" s="32"/>
      <c r="KRI850" s="32"/>
      <c r="KRJ850" s="32"/>
      <c r="KRK850" s="32"/>
      <c r="KRL850" s="32"/>
      <c r="KRM850" s="32"/>
      <c r="KRN850" s="32"/>
      <c r="KRO850" s="32"/>
      <c r="KRP850" s="32"/>
      <c r="KRQ850" s="32"/>
      <c r="KRR850" s="32"/>
      <c r="KRS850" s="32"/>
      <c r="KRT850" s="32"/>
      <c r="KRU850" s="32"/>
      <c r="KRV850" s="32"/>
      <c r="KRW850" s="32"/>
      <c r="KRX850" s="32"/>
      <c r="KRY850" s="32"/>
      <c r="KRZ850" s="32"/>
      <c r="KSA850" s="32"/>
      <c r="KSB850" s="32"/>
      <c r="KSC850" s="32"/>
      <c r="KSD850" s="32"/>
      <c r="KSE850" s="32"/>
      <c r="KSF850" s="32"/>
      <c r="KSG850" s="32"/>
      <c r="KSH850" s="32"/>
      <c r="KSI850" s="32"/>
      <c r="KSJ850" s="32"/>
      <c r="KSK850" s="32"/>
      <c r="KSL850" s="32"/>
      <c r="KSM850" s="32"/>
      <c r="KSN850" s="32"/>
      <c r="KSO850" s="32"/>
      <c r="KSP850" s="32"/>
      <c r="KSQ850" s="32"/>
      <c r="KSR850" s="32"/>
      <c r="KSS850" s="32"/>
      <c r="KST850" s="32"/>
      <c r="KSU850" s="32"/>
      <c r="KSV850" s="32"/>
      <c r="KSW850" s="32"/>
      <c r="KSX850" s="32"/>
      <c r="KSY850" s="32"/>
      <c r="KSZ850" s="32"/>
      <c r="KTA850" s="32"/>
      <c r="KTB850" s="32"/>
      <c r="KTC850" s="32"/>
      <c r="KTD850" s="32"/>
      <c r="KTE850" s="32"/>
      <c r="KTF850" s="32"/>
      <c r="KTG850" s="32"/>
      <c r="KTH850" s="32"/>
      <c r="KTI850" s="32"/>
      <c r="KTJ850" s="32"/>
      <c r="KTK850" s="32"/>
      <c r="KTL850" s="32"/>
      <c r="KTM850" s="32"/>
      <c r="KTN850" s="32"/>
      <c r="KTO850" s="32"/>
      <c r="KTP850" s="32"/>
      <c r="KTQ850" s="32"/>
      <c r="KTR850" s="32"/>
      <c r="KTS850" s="32"/>
      <c r="KTT850" s="32"/>
      <c r="KTU850" s="32"/>
      <c r="KTV850" s="32"/>
      <c r="KTW850" s="32"/>
      <c r="KTX850" s="32"/>
      <c r="KTY850" s="32"/>
      <c r="KTZ850" s="32"/>
      <c r="KUA850" s="32"/>
      <c r="KUB850" s="32"/>
      <c r="KUC850" s="32"/>
      <c r="KUD850" s="32"/>
      <c r="KUE850" s="32"/>
      <c r="KUF850" s="32"/>
      <c r="KUG850" s="32"/>
      <c r="KUH850" s="32"/>
      <c r="KUI850" s="32"/>
      <c r="KUJ850" s="32"/>
      <c r="KUK850" s="32"/>
      <c r="KUL850" s="32"/>
      <c r="KUM850" s="32"/>
      <c r="KUN850" s="32"/>
      <c r="KUO850" s="32"/>
      <c r="KUP850" s="32"/>
      <c r="KUQ850" s="32"/>
      <c r="KUR850" s="32"/>
      <c r="KUS850" s="32"/>
      <c r="KUT850" s="32"/>
      <c r="KUU850" s="32"/>
      <c r="KUV850" s="32"/>
      <c r="KUW850" s="32"/>
      <c r="KUX850" s="32"/>
      <c r="KUY850" s="32"/>
      <c r="KUZ850" s="32"/>
      <c r="KVA850" s="32"/>
      <c r="KVB850" s="32"/>
      <c r="KVC850" s="32"/>
      <c r="KVD850" s="32"/>
      <c r="KVE850" s="32"/>
      <c r="KVF850" s="32"/>
      <c r="KVG850" s="32"/>
      <c r="KVH850" s="32"/>
      <c r="KVI850" s="32"/>
      <c r="KVJ850" s="32"/>
      <c r="KVK850" s="32"/>
      <c r="KVL850" s="32"/>
      <c r="KVM850" s="32"/>
      <c r="KVN850" s="32"/>
      <c r="KVO850" s="32"/>
      <c r="KVP850" s="32"/>
      <c r="KVQ850" s="32"/>
      <c r="KVR850" s="32"/>
      <c r="KVS850" s="32"/>
      <c r="KVT850" s="32"/>
      <c r="KVU850" s="32"/>
      <c r="KVV850" s="32"/>
      <c r="KVW850" s="32"/>
      <c r="KVX850" s="32"/>
      <c r="KVY850" s="32"/>
      <c r="KVZ850" s="32"/>
      <c r="KWA850" s="32"/>
      <c r="KWB850" s="32"/>
      <c r="KWC850" s="32"/>
      <c r="KWD850" s="32"/>
      <c r="KWE850" s="32"/>
      <c r="KWF850" s="32"/>
      <c r="KWG850" s="32"/>
      <c r="KWH850" s="32"/>
      <c r="KWI850" s="32"/>
      <c r="KWJ850" s="32"/>
      <c r="KWK850" s="32"/>
      <c r="KWL850" s="32"/>
      <c r="KWM850" s="32"/>
      <c r="KWN850" s="32"/>
      <c r="KWO850" s="32"/>
      <c r="KWP850" s="32"/>
      <c r="KWQ850" s="32"/>
      <c r="KWR850" s="32"/>
      <c r="KWS850" s="32"/>
      <c r="KWT850" s="32"/>
      <c r="KWU850" s="32"/>
      <c r="KWV850" s="32"/>
      <c r="KWW850" s="32"/>
      <c r="KWX850" s="32"/>
      <c r="KWY850" s="32"/>
      <c r="KWZ850" s="32"/>
      <c r="KXA850" s="32"/>
      <c r="KXB850" s="32"/>
      <c r="KXC850" s="32"/>
      <c r="KXD850" s="32"/>
      <c r="KXE850" s="32"/>
      <c r="KXF850" s="32"/>
      <c r="KXG850" s="32"/>
      <c r="KXH850" s="32"/>
      <c r="KXI850" s="32"/>
      <c r="KXJ850" s="32"/>
      <c r="KXK850" s="32"/>
      <c r="KXL850" s="32"/>
      <c r="KXM850" s="32"/>
      <c r="KXN850" s="32"/>
      <c r="KXO850" s="32"/>
      <c r="KXP850" s="32"/>
      <c r="KXQ850" s="32"/>
      <c r="KXR850" s="32"/>
      <c r="KXS850" s="32"/>
      <c r="KXT850" s="32"/>
      <c r="KXU850" s="32"/>
      <c r="KXV850" s="32"/>
      <c r="KXW850" s="32"/>
      <c r="KXX850" s="32"/>
      <c r="KXY850" s="32"/>
      <c r="KXZ850" s="32"/>
      <c r="KYA850" s="32"/>
      <c r="KYB850" s="32"/>
      <c r="KYC850" s="32"/>
      <c r="KYD850" s="32"/>
      <c r="KYE850" s="32"/>
      <c r="KYF850" s="32"/>
      <c r="KYG850" s="32"/>
      <c r="KYH850" s="32"/>
      <c r="KYI850" s="32"/>
      <c r="KYJ850" s="32"/>
      <c r="KYK850" s="32"/>
      <c r="KYL850" s="32"/>
      <c r="KYM850" s="32"/>
      <c r="KYN850" s="32"/>
      <c r="KYO850" s="32"/>
      <c r="KYP850" s="32"/>
      <c r="KYQ850" s="32"/>
      <c r="KYR850" s="32"/>
      <c r="KYS850" s="32"/>
      <c r="KYT850" s="32"/>
      <c r="KYU850" s="32"/>
      <c r="KYV850" s="32"/>
      <c r="KYW850" s="32"/>
      <c r="KYX850" s="32"/>
      <c r="KYY850" s="32"/>
      <c r="KYZ850" s="32"/>
      <c r="KZA850" s="32"/>
      <c r="KZB850" s="32"/>
      <c r="KZC850" s="32"/>
      <c r="KZD850" s="32"/>
      <c r="KZE850" s="32"/>
      <c r="KZF850" s="32"/>
      <c r="KZG850" s="32"/>
      <c r="KZH850" s="32"/>
      <c r="KZI850" s="32"/>
      <c r="KZJ850" s="32"/>
      <c r="KZK850" s="32"/>
      <c r="KZL850" s="32"/>
      <c r="KZM850" s="32"/>
      <c r="KZN850" s="32"/>
      <c r="KZO850" s="32"/>
      <c r="KZP850" s="32"/>
      <c r="KZQ850" s="32"/>
      <c r="KZR850" s="32"/>
      <c r="KZS850" s="32"/>
      <c r="KZT850" s="32"/>
      <c r="KZU850" s="32"/>
      <c r="KZV850" s="32"/>
      <c r="KZW850" s="32"/>
      <c r="KZX850" s="32"/>
      <c r="KZY850" s="32"/>
      <c r="KZZ850" s="32"/>
      <c r="LAA850" s="32"/>
      <c r="LAB850" s="32"/>
      <c r="LAC850" s="32"/>
      <c r="LAD850" s="32"/>
      <c r="LAE850" s="32"/>
      <c r="LAF850" s="32"/>
      <c r="LAG850" s="32"/>
      <c r="LAH850" s="32"/>
      <c r="LAI850" s="32"/>
      <c r="LAJ850" s="32"/>
      <c r="LAK850" s="32"/>
      <c r="LAL850" s="32"/>
      <c r="LAM850" s="32"/>
      <c r="LAN850" s="32"/>
      <c r="LAO850" s="32"/>
      <c r="LAP850" s="32"/>
      <c r="LAQ850" s="32"/>
      <c r="LAR850" s="32"/>
      <c r="LAS850" s="32"/>
      <c r="LAT850" s="32"/>
      <c r="LAU850" s="32"/>
      <c r="LAV850" s="32"/>
      <c r="LAW850" s="32"/>
      <c r="LAX850" s="32"/>
      <c r="LAY850" s="32"/>
      <c r="LAZ850" s="32"/>
      <c r="LBA850" s="32"/>
      <c r="LBB850" s="32"/>
      <c r="LBC850" s="32"/>
      <c r="LBD850" s="32"/>
      <c r="LBE850" s="32"/>
      <c r="LBF850" s="32"/>
      <c r="LBG850" s="32"/>
      <c r="LBH850" s="32"/>
      <c r="LBI850" s="32"/>
      <c r="LBJ850" s="32"/>
      <c r="LBK850" s="32"/>
      <c r="LBL850" s="32"/>
      <c r="LBM850" s="32"/>
      <c r="LBN850" s="32"/>
      <c r="LBO850" s="32"/>
      <c r="LBP850" s="32"/>
      <c r="LBQ850" s="32"/>
      <c r="LBR850" s="32"/>
      <c r="LBS850" s="32"/>
      <c r="LBT850" s="32"/>
      <c r="LBU850" s="32"/>
      <c r="LBV850" s="32"/>
      <c r="LBW850" s="32"/>
      <c r="LBX850" s="32"/>
      <c r="LBY850" s="32"/>
      <c r="LBZ850" s="32"/>
      <c r="LCA850" s="32"/>
      <c r="LCB850" s="32"/>
      <c r="LCC850" s="32"/>
      <c r="LCD850" s="32"/>
      <c r="LCE850" s="32"/>
      <c r="LCF850" s="32"/>
      <c r="LCG850" s="32"/>
      <c r="LCH850" s="32"/>
      <c r="LCI850" s="32"/>
      <c r="LCJ850" s="32"/>
      <c r="LCK850" s="32"/>
      <c r="LCL850" s="32"/>
      <c r="LCM850" s="32"/>
      <c r="LCN850" s="32"/>
      <c r="LCO850" s="32"/>
      <c r="LCP850" s="32"/>
      <c r="LCQ850" s="32"/>
      <c r="LCR850" s="32"/>
      <c r="LCS850" s="32"/>
      <c r="LCT850" s="32"/>
      <c r="LCU850" s="32"/>
      <c r="LCV850" s="32"/>
      <c r="LCW850" s="32"/>
      <c r="LCX850" s="32"/>
      <c r="LCY850" s="32"/>
      <c r="LCZ850" s="32"/>
      <c r="LDA850" s="32"/>
      <c r="LDB850" s="32"/>
      <c r="LDC850" s="32"/>
      <c r="LDD850" s="32"/>
      <c r="LDE850" s="32"/>
      <c r="LDF850" s="32"/>
      <c r="LDG850" s="32"/>
      <c r="LDH850" s="32"/>
      <c r="LDI850" s="32"/>
      <c r="LDJ850" s="32"/>
      <c r="LDK850" s="32"/>
      <c r="LDL850" s="32"/>
      <c r="LDM850" s="32"/>
      <c r="LDN850" s="32"/>
      <c r="LDO850" s="32"/>
      <c r="LDP850" s="32"/>
      <c r="LDQ850" s="32"/>
      <c r="LDR850" s="32"/>
      <c r="LDS850" s="32"/>
      <c r="LDT850" s="32"/>
      <c r="LDU850" s="32"/>
      <c r="LDV850" s="32"/>
      <c r="LDW850" s="32"/>
      <c r="LDX850" s="32"/>
      <c r="LDY850" s="32"/>
      <c r="LDZ850" s="32"/>
      <c r="LEA850" s="32"/>
      <c r="LEB850" s="32"/>
      <c r="LEC850" s="32"/>
      <c r="LED850" s="32"/>
      <c r="LEE850" s="32"/>
      <c r="LEF850" s="32"/>
      <c r="LEG850" s="32"/>
      <c r="LEH850" s="32"/>
      <c r="LEI850" s="32"/>
      <c r="LEJ850" s="32"/>
      <c r="LEK850" s="32"/>
      <c r="LEL850" s="32"/>
      <c r="LEM850" s="32"/>
      <c r="LEN850" s="32"/>
      <c r="LEO850" s="32"/>
      <c r="LEP850" s="32"/>
      <c r="LEQ850" s="32"/>
      <c r="LER850" s="32"/>
      <c r="LES850" s="32"/>
      <c r="LET850" s="32"/>
      <c r="LEU850" s="32"/>
      <c r="LEV850" s="32"/>
      <c r="LEW850" s="32"/>
      <c r="LEX850" s="32"/>
      <c r="LEY850" s="32"/>
      <c r="LEZ850" s="32"/>
      <c r="LFA850" s="32"/>
      <c r="LFB850" s="32"/>
      <c r="LFC850" s="32"/>
      <c r="LFD850" s="32"/>
      <c r="LFE850" s="32"/>
      <c r="LFF850" s="32"/>
      <c r="LFG850" s="32"/>
      <c r="LFH850" s="32"/>
      <c r="LFI850" s="32"/>
      <c r="LFJ850" s="32"/>
      <c r="LFK850" s="32"/>
      <c r="LFL850" s="32"/>
      <c r="LFM850" s="32"/>
      <c r="LFN850" s="32"/>
      <c r="LFO850" s="32"/>
      <c r="LFP850" s="32"/>
      <c r="LFQ850" s="32"/>
      <c r="LFR850" s="32"/>
      <c r="LFS850" s="32"/>
      <c r="LFT850" s="32"/>
      <c r="LFU850" s="32"/>
      <c r="LFV850" s="32"/>
      <c r="LFW850" s="32"/>
      <c r="LFX850" s="32"/>
      <c r="LFY850" s="32"/>
      <c r="LFZ850" s="32"/>
      <c r="LGA850" s="32"/>
      <c r="LGB850" s="32"/>
      <c r="LGC850" s="32"/>
      <c r="LGD850" s="32"/>
      <c r="LGE850" s="32"/>
      <c r="LGF850" s="32"/>
      <c r="LGG850" s="32"/>
      <c r="LGH850" s="32"/>
      <c r="LGI850" s="32"/>
      <c r="LGJ850" s="32"/>
      <c r="LGK850" s="32"/>
      <c r="LGL850" s="32"/>
      <c r="LGM850" s="32"/>
      <c r="LGN850" s="32"/>
      <c r="LGO850" s="32"/>
      <c r="LGP850" s="32"/>
      <c r="LGQ850" s="32"/>
      <c r="LGR850" s="32"/>
      <c r="LGS850" s="32"/>
      <c r="LGT850" s="32"/>
      <c r="LGU850" s="32"/>
      <c r="LGV850" s="32"/>
      <c r="LGW850" s="32"/>
      <c r="LGX850" s="32"/>
      <c r="LGY850" s="32"/>
      <c r="LGZ850" s="32"/>
      <c r="LHA850" s="32"/>
      <c r="LHB850" s="32"/>
      <c r="LHC850" s="32"/>
      <c r="LHD850" s="32"/>
      <c r="LHE850" s="32"/>
      <c r="LHF850" s="32"/>
      <c r="LHG850" s="32"/>
      <c r="LHH850" s="32"/>
      <c r="LHI850" s="32"/>
      <c r="LHJ850" s="32"/>
      <c r="LHK850" s="32"/>
      <c r="LHL850" s="32"/>
      <c r="LHM850" s="32"/>
      <c r="LHN850" s="32"/>
      <c r="LHO850" s="32"/>
      <c r="LHP850" s="32"/>
      <c r="LHQ850" s="32"/>
      <c r="LHR850" s="32"/>
      <c r="LHS850" s="32"/>
      <c r="LHT850" s="32"/>
      <c r="LHU850" s="32"/>
      <c r="LHV850" s="32"/>
      <c r="LHW850" s="32"/>
      <c r="LHX850" s="32"/>
      <c r="LHY850" s="32"/>
      <c r="LHZ850" s="32"/>
      <c r="LIA850" s="32"/>
      <c r="LIB850" s="32"/>
      <c r="LIC850" s="32"/>
      <c r="LID850" s="32"/>
      <c r="LIE850" s="32"/>
      <c r="LIF850" s="32"/>
      <c r="LIG850" s="32"/>
      <c r="LIH850" s="32"/>
      <c r="LII850" s="32"/>
      <c r="LIJ850" s="32"/>
      <c r="LIK850" s="32"/>
      <c r="LIL850" s="32"/>
      <c r="LIM850" s="32"/>
      <c r="LIN850" s="32"/>
      <c r="LIO850" s="32"/>
      <c r="LIP850" s="32"/>
      <c r="LIQ850" s="32"/>
      <c r="LIR850" s="32"/>
      <c r="LIS850" s="32"/>
      <c r="LIT850" s="32"/>
      <c r="LIU850" s="32"/>
      <c r="LIV850" s="32"/>
      <c r="LIW850" s="32"/>
      <c r="LIX850" s="32"/>
      <c r="LIY850" s="32"/>
      <c r="LIZ850" s="32"/>
      <c r="LJA850" s="32"/>
      <c r="LJB850" s="32"/>
      <c r="LJC850" s="32"/>
      <c r="LJD850" s="32"/>
      <c r="LJE850" s="32"/>
      <c r="LJF850" s="32"/>
      <c r="LJG850" s="32"/>
      <c r="LJH850" s="32"/>
      <c r="LJI850" s="32"/>
      <c r="LJJ850" s="32"/>
      <c r="LJK850" s="32"/>
      <c r="LJL850" s="32"/>
      <c r="LJM850" s="32"/>
      <c r="LJN850" s="32"/>
      <c r="LJO850" s="32"/>
      <c r="LJP850" s="32"/>
      <c r="LJQ850" s="32"/>
      <c r="LJR850" s="32"/>
      <c r="LJS850" s="32"/>
      <c r="LJT850" s="32"/>
      <c r="LJU850" s="32"/>
      <c r="LJV850" s="32"/>
      <c r="LJW850" s="32"/>
      <c r="LJX850" s="32"/>
      <c r="LJY850" s="32"/>
      <c r="LJZ850" s="32"/>
      <c r="LKA850" s="32"/>
      <c r="LKB850" s="32"/>
      <c r="LKC850" s="32"/>
      <c r="LKD850" s="32"/>
      <c r="LKE850" s="32"/>
      <c r="LKF850" s="32"/>
      <c r="LKG850" s="32"/>
      <c r="LKH850" s="32"/>
      <c r="LKI850" s="32"/>
      <c r="LKJ850" s="32"/>
      <c r="LKK850" s="32"/>
      <c r="LKL850" s="32"/>
      <c r="LKM850" s="32"/>
      <c r="LKN850" s="32"/>
      <c r="LKO850" s="32"/>
      <c r="LKP850" s="32"/>
      <c r="LKQ850" s="32"/>
      <c r="LKR850" s="32"/>
      <c r="LKS850" s="32"/>
      <c r="LKT850" s="32"/>
      <c r="LKU850" s="32"/>
      <c r="LKV850" s="32"/>
      <c r="LKW850" s="32"/>
      <c r="LKX850" s="32"/>
      <c r="LKY850" s="32"/>
      <c r="LKZ850" s="32"/>
      <c r="LLA850" s="32"/>
      <c r="LLB850" s="32"/>
      <c r="LLC850" s="32"/>
      <c r="LLD850" s="32"/>
      <c r="LLE850" s="32"/>
      <c r="LLF850" s="32"/>
      <c r="LLG850" s="32"/>
      <c r="LLH850" s="32"/>
      <c r="LLI850" s="32"/>
      <c r="LLJ850" s="32"/>
      <c r="LLK850" s="32"/>
      <c r="LLL850" s="32"/>
      <c r="LLM850" s="32"/>
      <c r="LLN850" s="32"/>
      <c r="LLO850" s="32"/>
      <c r="LLP850" s="32"/>
      <c r="LLQ850" s="32"/>
      <c r="LLR850" s="32"/>
      <c r="LLS850" s="32"/>
      <c r="LLT850" s="32"/>
      <c r="LLU850" s="32"/>
      <c r="LLV850" s="32"/>
      <c r="LLW850" s="32"/>
      <c r="LLX850" s="32"/>
      <c r="LLY850" s="32"/>
      <c r="LLZ850" s="32"/>
      <c r="LMA850" s="32"/>
      <c r="LMB850" s="32"/>
      <c r="LMC850" s="32"/>
      <c r="LMD850" s="32"/>
      <c r="LME850" s="32"/>
      <c r="LMF850" s="32"/>
      <c r="LMG850" s="32"/>
      <c r="LMH850" s="32"/>
      <c r="LMI850" s="32"/>
      <c r="LMJ850" s="32"/>
      <c r="LMK850" s="32"/>
      <c r="LML850" s="32"/>
      <c r="LMM850" s="32"/>
      <c r="LMN850" s="32"/>
      <c r="LMO850" s="32"/>
      <c r="LMP850" s="32"/>
      <c r="LMQ850" s="32"/>
      <c r="LMR850" s="32"/>
      <c r="LMS850" s="32"/>
      <c r="LMT850" s="32"/>
      <c r="LMU850" s="32"/>
      <c r="LMV850" s="32"/>
      <c r="LMW850" s="32"/>
      <c r="LMX850" s="32"/>
      <c r="LMY850" s="32"/>
      <c r="LMZ850" s="32"/>
      <c r="LNA850" s="32"/>
      <c r="LNB850" s="32"/>
      <c r="LNC850" s="32"/>
      <c r="LND850" s="32"/>
      <c r="LNE850" s="32"/>
      <c r="LNF850" s="32"/>
      <c r="LNG850" s="32"/>
      <c r="LNH850" s="32"/>
      <c r="LNI850" s="32"/>
      <c r="LNJ850" s="32"/>
      <c r="LNK850" s="32"/>
      <c r="LNL850" s="32"/>
      <c r="LNM850" s="32"/>
      <c r="LNN850" s="32"/>
      <c r="LNO850" s="32"/>
      <c r="LNP850" s="32"/>
      <c r="LNQ850" s="32"/>
      <c r="LNR850" s="32"/>
      <c r="LNS850" s="32"/>
      <c r="LNT850" s="32"/>
      <c r="LNU850" s="32"/>
      <c r="LNV850" s="32"/>
      <c r="LNW850" s="32"/>
      <c r="LNX850" s="32"/>
      <c r="LNY850" s="32"/>
      <c r="LNZ850" s="32"/>
      <c r="LOA850" s="32"/>
      <c r="LOB850" s="32"/>
      <c r="LOC850" s="32"/>
      <c r="LOD850" s="32"/>
      <c r="LOE850" s="32"/>
      <c r="LOF850" s="32"/>
      <c r="LOG850" s="32"/>
      <c r="LOH850" s="32"/>
      <c r="LOI850" s="32"/>
      <c r="LOJ850" s="32"/>
      <c r="LOK850" s="32"/>
      <c r="LOL850" s="32"/>
      <c r="LOM850" s="32"/>
      <c r="LON850" s="32"/>
      <c r="LOO850" s="32"/>
      <c r="LOP850" s="32"/>
      <c r="LOQ850" s="32"/>
      <c r="LOR850" s="32"/>
      <c r="LOS850" s="32"/>
      <c r="LOT850" s="32"/>
      <c r="LOU850" s="32"/>
      <c r="LOV850" s="32"/>
      <c r="LOW850" s="32"/>
      <c r="LOX850" s="32"/>
      <c r="LOY850" s="32"/>
      <c r="LOZ850" s="32"/>
      <c r="LPA850" s="32"/>
      <c r="LPB850" s="32"/>
      <c r="LPC850" s="32"/>
      <c r="LPD850" s="32"/>
      <c r="LPE850" s="32"/>
      <c r="LPF850" s="32"/>
      <c r="LPG850" s="32"/>
      <c r="LPH850" s="32"/>
      <c r="LPI850" s="32"/>
      <c r="LPJ850" s="32"/>
      <c r="LPK850" s="32"/>
      <c r="LPL850" s="32"/>
      <c r="LPM850" s="32"/>
      <c r="LPN850" s="32"/>
      <c r="LPO850" s="32"/>
      <c r="LPP850" s="32"/>
      <c r="LPQ850" s="32"/>
      <c r="LPR850" s="32"/>
      <c r="LPS850" s="32"/>
      <c r="LPT850" s="32"/>
      <c r="LPU850" s="32"/>
      <c r="LPV850" s="32"/>
      <c r="LPW850" s="32"/>
      <c r="LPX850" s="32"/>
      <c r="LPY850" s="32"/>
      <c r="LPZ850" s="32"/>
      <c r="LQA850" s="32"/>
      <c r="LQB850" s="32"/>
      <c r="LQC850" s="32"/>
      <c r="LQD850" s="32"/>
      <c r="LQE850" s="32"/>
      <c r="LQF850" s="32"/>
      <c r="LQG850" s="32"/>
      <c r="LQH850" s="32"/>
      <c r="LQI850" s="32"/>
      <c r="LQJ850" s="32"/>
      <c r="LQK850" s="32"/>
      <c r="LQL850" s="32"/>
      <c r="LQM850" s="32"/>
      <c r="LQN850" s="32"/>
      <c r="LQO850" s="32"/>
      <c r="LQP850" s="32"/>
      <c r="LQQ850" s="32"/>
      <c r="LQR850" s="32"/>
      <c r="LQS850" s="32"/>
      <c r="LQT850" s="32"/>
      <c r="LQU850" s="32"/>
      <c r="LQV850" s="32"/>
      <c r="LQW850" s="32"/>
      <c r="LQX850" s="32"/>
      <c r="LQY850" s="32"/>
      <c r="LQZ850" s="32"/>
      <c r="LRA850" s="32"/>
      <c r="LRB850" s="32"/>
      <c r="LRC850" s="32"/>
      <c r="LRD850" s="32"/>
      <c r="LRE850" s="32"/>
      <c r="LRF850" s="32"/>
      <c r="LRG850" s="32"/>
      <c r="LRH850" s="32"/>
      <c r="LRI850" s="32"/>
      <c r="LRJ850" s="32"/>
      <c r="LRK850" s="32"/>
      <c r="LRL850" s="32"/>
      <c r="LRM850" s="32"/>
      <c r="LRN850" s="32"/>
      <c r="LRO850" s="32"/>
      <c r="LRP850" s="32"/>
      <c r="LRQ850" s="32"/>
      <c r="LRR850" s="32"/>
      <c r="LRS850" s="32"/>
      <c r="LRT850" s="32"/>
      <c r="LRU850" s="32"/>
      <c r="LRV850" s="32"/>
      <c r="LRW850" s="32"/>
      <c r="LRX850" s="32"/>
      <c r="LRY850" s="32"/>
      <c r="LRZ850" s="32"/>
      <c r="LSA850" s="32"/>
      <c r="LSB850" s="32"/>
      <c r="LSC850" s="32"/>
      <c r="LSD850" s="32"/>
      <c r="LSE850" s="32"/>
      <c r="LSF850" s="32"/>
      <c r="LSG850" s="32"/>
      <c r="LSH850" s="32"/>
      <c r="LSI850" s="32"/>
      <c r="LSJ850" s="32"/>
      <c r="LSK850" s="32"/>
      <c r="LSL850" s="32"/>
      <c r="LSM850" s="32"/>
      <c r="LSN850" s="32"/>
      <c r="LSO850" s="32"/>
      <c r="LSP850" s="32"/>
      <c r="LSQ850" s="32"/>
      <c r="LSR850" s="32"/>
      <c r="LSS850" s="32"/>
      <c r="LST850" s="32"/>
      <c r="LSU850" s="32"/>
      <c r="LSV850" s="32"/>
      <c r="LSW850" s="32"/>
      <c r="LSX850" s="32"/>
      <c r="LSY850" s="32"/>
      <c r="LSZ850" s="32"/>
      <c r="LTA850" s="32"/>
      <c r="LTB850" s="32"/>
      <c r="LTC850" s="32"/>
      <c r="LTD850" s="32"/>
      <c r="LTE850" s="32"/>
      <c r="LTF850" s="32"/>
      <c r="LTG850" s="32"/>
      <c r="LTH850" s="32"/>
      <c r="LTI850" s="32"/>
      <c r="LTJ850" s="32"/>
      <c r="LTK850" s="32"/>
      <c r="LTL850" s="32"/>
      <c r="LTM850" s="32"/>
      <c r="LTN850" s="32"/>
      <c r="LTO850" s="32"/>
      <c r="LTP850" s="32"/>
      <c r="LTQ850" s="32"/>
      <c r="LTR850" s="32"/>
      <c r="LTS850" s="32"/>
      <c r="LTT850" s="32"/>
      <c r="LTU850" s="32"/>
      <c r="LTV850" s="32"/>
      <c r="LTW850" s="32"/>
      <c r="LTX850" s="32"/>
      <c r="LTY850" s="32"/>
      <c r="LTZ850" s="32"/>
      <c r="LUA850" s="32"/>
      <c r="LUB850" s="32"/>
      <c r="LUC850" s="32"/>
      <c r="LUD850" s="32"/>
      <c r="LUE850" s="32"/>
      <c r="LUF850" s="32"/>
      <c r="LUG850" s="32"/>
      <c r="LUH850" s="32"/>
      <c r="LUI850" s="32"/>
      <c r="LUJ850" s="32"/>
      <c r="LUK850" s="32"/>
      <c r="LUL850" s="32"/>
      <c r="LUM850" s="32"/>
      <c r="LUN850" s="32"/>
      <c r="LUO850" s="32"/>
      <c r="LUP850" s="32"/>
      <c r="LUQ850" s="32"/>
      <c r="LUR850" s="32"/>
      <c r="LUS850" s="32"/>
      <c r="LUT850" s="32"/>
      <c r="LUU850" s="32"/>
      <c r="LUV850" s="32"/>
      <c r="LUW850" s="32"/>
      <c r="LUX850" s="32"/>
      <c r="LUY850" s="32"/>
      <c r="LUZ850" s="32"/>
      <c r="LVA850" s="32"/>
      <c r="LVB850" s="32"/>
      <c r="LVC850" s="32"/>
      <c r="LVD850" s="32"/>
      <c r="LVE850" s="32"/>
      <c r="LVF850" s="32"/>
      <c r="LVG850" s="32"/>
      <c r="LVH850" s="32"/>
      <c r="LVI850" s="32"/>
      <c r="LVJ850" s="32"/>
      <c r="LVK850" s="32"/>
      <c r="LVL850" s="32"/>
      <c r="LVM850" s="32"/>
      <c r="LVN850" s="32"/>
      <c r="LVO850" s="32"/>
      <c r="LVP850" s="32"/>
      <c r="LVQ850" s="32"/>
      <c r="LVR850" s="32"/>
      <c r="LVS850" s="32"/>
      <c r="LVT850" s="32"/>
      <c r="LVU850" s="32"/>
      <c r="LVV850" s="32"/>
      <c r="LVW850" s="32"/>
      <c r="LVX850" s="32"/>
      <c r="LVY850" s="32"/>
      <c r="LVZ850" s="32"/>
      <c r="LWA850" s="32"/>
      <c r="LWB850" s="32"/>
      <c r="LWC850" s="32"/>
      <c r="LWD850" s="32"/>
      <c r="LWE850" s="32"/>
      <c r="LWF850" s="32"/>
      <c r="LWG850" s="32"/>
      <c r="LWH850" s="32"/>
      <c r="LWI850" s="32"/>
      <c r="LWJ850" s="32"/>
      <c r="LWK850" s="32"/>
      <c r="LWL850" s="32"/>
      <c r="LWM850" s="32"/>
      <c r="LWN850" s="32"/>
      <c r="LWO850" s="32"/>
      <c r="LWP850" s="32"/>
      <c r="LWQ850" s="32"/>
      <c r="LWR850" s="32"/>
      <c r="LWS850" s="32"/>
      <c r="LWT850" s="32"/>
      <c r="LWU850" s="32"/>
      <c r="LWV850" s="32"/>
      <c r="LWW850" s="32"/>
      <c r="LWX850" s="32"/>
      <c r="LWY850" s="32"/>
      <c r="LWZ850" s="32"/>
      <c r="LXA850" s="32"/>
      <c r="LXB850" s="32"/>
      <c r="LXC850" s="32"/>
      <c r="LXD850" s="32"/>
      <c r="LXE850" s="32"/>
      <c r="LXF850" s="32"/>
      <c r="LXG850" s="32"/>
      <c r="LXH850" s="32"/>
      <c r="LXI850" s="32"/>
      <c r="LXJ850" s="32"/>
      <c r="LXK850" s="32"/>
      <c r="LXL850" s="32"/>
      <c r="LXM850" s="32"/>
      <c r="LXN850" s="32"/>
      <c r="LXO850" s="32"/>
      <c r="LXP850" s="32"/>
      <c r="LXQ850" s="32"/>
      <c r="LXR850" s="32"/>
      <c r="LXS850" s="32"/>
      <c r="LXT850" s="32"/>
      <c r="LXU850" s="32"/>
      <c r="LXV850" s="32"/>
      <c r="LXW850" s="32"/>
      <c r="LXX850" s="32"/>
      <c r="LXY850" s="32"/>
      <c r="LXZ850" s="32"/>
      <c r="LYA850" s="32"/>
      <c r="LYB850" s="32"/>
      <c r="LYC850" s="32"/>
      <c r="LYD850" s="32"/>
      <c r="LYE850" s="32"/>
      <c r="LYF850" s="32"/>
      <c r="LYG850" s="32"/>
      <c r="LYH850" s="32"/>
      <c r="LYI850" s="32"/>
      <c r="LYJ850" s="32"/>
      <c r="LYK850" s="32"/>
      <c r="LYL850" s="32"/>
      <c r="LYM850" s="32"/>
      <c r="LYN850" s="32"/>
      <c r="LYO850" s="32"/>
      <c r="LYP850" s="32"/>
      <c r="LYQ850" s="32"/>
      <c r="LYR850" s="32"/>
      <c r="LYS850" s="32"/>
      <c r="LYT850" s="32"/>
      <c r="LYU850" s="32"/>
      <c r="LYV850" s="32"/>
      <c r="LYW850" s="32"/>
      <c r="LYX850" s="32"/>
      <c r="LYY850" s="32"/>
      <c r="LYZ850" s="32"/>
      <c r="LZA850" s="32"/>
      <c r="LZB850" s="32"/>
      <c r="LZC850" s="32"/>
      <c r="LZD850" s="32"/>
      <c r="LZE850" s="32"/>
      <c r="LZF850" s="32"/>
      <c r="LZG850" s="32"/>
      <c r="LZH850" s="32"/>
      <c r="LZI850" s="32"/>
      <c r="LZJ850" s="32"/>
      <c r="LZK850" s="32"/>
      <c r="LZL850" s="32"/>
      <c r="LZM850" s="32"/>
      <c r="LZN850" s="32"/>
      <c r="LZO850" s="32"/>
      <c r="LZP850" s="32"/>
      <c r="LZQ850" s="32"/>
      <c r="LZR850" s="32"/>
      <c r="LZS850" s="32"/>
      <c r="LZT850" s="32"/>
      <c r="LZU850" s="32"/>
      <c r="LZV850" s="32"/>
      <c r="LZW850" s="32"/>
      <c r="LZX850" s="32"/>
      <c r="LZY850" s="32"/>
      <c r="LZZ850" s="32"/>
      <c r="MAA850" s="32"/>
      <c r="MAB850" s="32"/>
      <c r="MAC850" s="32"/>
      <c r="MAD850" s="32"/>
      <c r="MAE850" s="32"/>
      <c r="MAF850" s="32"/>
      <c r="MAG850" s="32"/>
      <c r="MAH850" s="32"/>
      <c r="MAI850" s="32"/>
      <c r="MAJ850" s="32"/>
      <c r="MAK850" s="32"/>
      <c r="MAL850" s="32"/>
      <c r="MAM850" s="32"/>
      <c r="MAN850" s="32"/>
      <c r="MAO850" s="32"/>
      <c r="MAP850" s="32"/>
      <c r="MAQ850" s="32"/>
      <c r="MAR850" s="32"/>
      <c r="MAS850" s="32"/>
      <c r="MAT850" s="32"/>
      <c r="MAU850" s="32"/>
      <c r="MAV850" s="32"/>
      <c r="MAW850" s="32"/>
      <c r="MAX850" s="32"/>
      <c r="MAY850" s="32"/>
      <c r="MAZ850" s="32"/>
      <c r="MBA850" s="32"/>
      <c r="MBB850" s="32"/>
      <c r="MBC850" s="32"/>
      <c r="MBD850" s="32"/>
      <c r="MBE850" s="32"/>
      <c r="MBF850" s="32"/>
      <c r="MBG850" s="32"/>
      <c r="MBH850" s="32"/>
      <c r="MBI850" s="32"/>
      <c r="MBJ850" s="32"/>
      <c r="MBK850" s="32"/>
      <c r="MBL850" s="32"/>
      <c r="MBM850" s="32"/>
      <c r="MBN850" s="32"/>
      <c r="MBO850" s="32"/>
      <c r="MBP850" s="32"/>
      <c r="MBQ850" s="32"/>
      <c r="MBR850" s="32"/>
      <c r="MBS850" s="32"/>
      <c r="MBT850" s="32"/>
      <c r="MBU850" s="32"/>
      <c r="MBV850" s="32"/>
      <c r="MBW850" s="32"/>
      <c r="MBX850" s="32"/>
      <c r="MBY850" s="32"/>
      <c r="MBZ850" s="32"/>
      <c r="MCA850" s="32"/>
      <c r="MCB850" s="32"/>
      <c r="MCC850" s="32"/>
      <c r="MCD850" s="32"/>
      <c r="MCE850" s="32"/>
      <c r="MCF850" s="32"/>
      <c r="MCG850" s="32"/>
      <c r="MCH850" s="32"/>
      <c r="MCI850" s="32"/>
      <c r="MCJ850" s="32"/>
      <c r="MCK850" s="32"/>
      <c r="MCL850" s="32"/>
      <c r="MCM850" s="32"/>
      <c r="MCN850" s="32"/>
      <c r="MCO850" s="32"/>
      <c r="MCP850" s="32"/>
      <c r="MCQ850" s="32"/>
      <c r="MCR850" s="32"/>
      <c r="MCS850" s="32"/>
      <c r="MCT850" s="32"/>
      <c r="MCU850" s="32"/>
      <c r="MCV850" s="32"/>
      <c r="MCW850" s="32"/>
      <c r="MCX850" s="32"/>
      <c r="MCY850" s="32"/>
      <c r="MCZ850" s="32"/>
      <c r="MDA850" s="32"/>
      <c r="MDB850" s="32"/>
      <c r="MDC850" s="32"/>
      <c r="MDD850" s="32"/>
      <c r="MDE850" s="32"/>
      <c r="MDF850" s="32"/>
      <c r="MDG850" s="32"/>
      <c r="MDH850" s="32"/>
      <c r="MDI850" s="32"/>
      <c r="MDJ850" s="32"/>
      <c r="MDK850" s="32"/>
      <c r="MDL850" s="32"/>
      <c r="MDM850" s="32"/>
      <c r="MDN850" s="32"/>
      <c r="MDO850" s="32"/>
      <c r="MDP850" s="32"/>
      <c r="MDQ850" s="32"/>
      <c r="MDR850" s="32"/>
      <c r="MDS850" s="32"/>
      <c r="MDT850" s="32"/>
      <c r="MDU850" s="32"/>
      <c r="MDV850" s="32"/>
      <c r="MDW850" s="32"/>
      <c r="MDX850" s="32"/>
      <c r="MDY850" s="32"/>
      <c r="MDZ850" s="32"/>
      <c r="MEA850" s="32"/>
      <c r="MEB850" s="32"/>
      <c r="MEC850" s="32"/>
      <c r="MED850" s="32"/>
      <c r="MEE850" s="32"/>
      <c r="MEF850" s="32"/>
      <c r="MEG850" s="32"/>
      <c r="MEH850" s="32"/>
      <c r="MEI850" s="32"/>
      <c r="MEJ850" s="32"/>
      <c r="MEK850" s="32"/>
      <c r="MEL850" s="32"/>
      <c r="MEM850" s="32"/>
      <c r="MEN850" s="32"/>
      <c r="MEO850" s="32"/>
      <c r="MEP850" s="32"/>
      <c r="MEQ850" s="32"/>
      <c r="MER850" s="32"/>
      <c r="MES850" s="32"/>
      <c r="MET850" s="32"/>
      <c r="MEU850" s="32"/>
      <c r="MEV850" s="32"/>
      <c r="MEW850" s="32"/>
      <c r="MEX850" s="32"/>
      <c r="MEY850" s="32"/>
      <c r="MEZ850" s="32"/>
      <c r="MFA850" s="32"/>
      <c r="MFB850" s="32"/>
      <c r="MFC850" s="32"/>
      <c r="MFD850" s="32"/>
      <c r="MFE850" s="32"/>
      <c r="MFF850" s="32"/>
      <c r="MFG850" s="32"/>
      <c r="MFH850" s="32"/>
      <c r="MFI850" s="32"/>
      <c r="MFJ850" s="32"/>
      <c r="MFK850" s="32"/>
      <c r="MFL850" s="32"/>
      <c r="MFM850" s="32"/>
      <c r="MFN850" s="32"/>
      <c r="MFO850" s="32"/>
      <c r="MFP850" s="32"/>
      <c r="MFQ850" s="32"/>
      <c r="MFR850" s="32"/>
      <c r="MFS850" s="32"/>
      <c r="MFT850" s="32"/>
      <c r="MFU850" s="32"/>
      <c r="MFV850" s="32"/>
      <c r="MFW850" s="32"/>
      <c r="MFX850" s="32"/>
      <c r="MFY850" s="32"/>
      <c r="MFZ850" s="32"/>
      <c r="MGA850" s="32"/>
      <c r="MGB850" s="32"/>
      <c r="MGC850" s="32"/>
      <c r="MGD850" s="32"/>
      <c r="MGE850" s="32"/>
      <c r="MGF850" s="32"/>
      <c r="MGG850" s="32"/>
      <c r="MGH850" s="32"/>
      <c r="MGI850" s="32"/>
      <c r="MGJ850" s="32"/>
      <c r="MGK850" s="32"/>
      <c r="MGL850" s="32"/>
      <c r="MGM850" s="32"/>
      <c r="MGN850" s="32"/>
      <c r="MGO850" s="32"/>
      <c r="MGP850" s="32"/>
      <c r="MGQ850" s="32"/>
      <c r="MGR850" s="32"/>
      <c r="MGS850" s="32"/>
      <c r="MGT850" s="32"/>
      <c r="MGU850" s="32"/>
      <c r="MGV850" s="32"/>
      <c r="MGW850" s="32"/>
      <c r="MGX850" s="32"/>
      <c r="MGY850" s="32"/>
      <c r="MGZ850" s="32"/>
      <c r="MHA850" s="32"/>
      <c r="MHB850" s="32"/>
      <c r="MHC850" s="32"/>
      <c r="MHD850" s="32"/>
      <c r="MHE850" s="32"/>
      <c r="MHF850" s="32"/>
      <c r="MHG850" s="32"/>
      <c r="MHH850" s="32"/>
      <c r="MHI850" s="32"/>
      <c r="MHJ850" s="32"/>
      <c r="MHK850" s="32"/>
      <c r="MHL850" s="32"/>
      <c r="MHM850" s="32"/>
      <c r="MHN850" s="32"/>
      <c r="MHO850" s="32"/>
      <c r="MHP850" s="32"/>
      <c r="MHQ850" s="32"/>
      <c r="MHR850" s="32"/>
      <c r="MHS850" s="32"/>
      <c r="MHT850" s="32"/>
      <c r="MHU850" s="32"/>
      <c r="MHV850" s="32"/>
      <c r="MHW850" s="32"/>
      <c r="MHX850" s="32"/>
      <c r="MHY850" s="32"/>
      <c r="MHZ850" s="32"/>
      <c r="MIA850" s="32"/>
      <c r="MIB850" s="32"/>
      <c r="MIC850" s="32"/>
      <c r="MID850" s="32"/>
      <c r="MIE850" s="32"/>
      <c r="MIF850" s="32"/>
      <c r="MIG850" s="32"/>
      <c r="MIH850" s="32"/>
      <c r="MII850" s="32"/>
      <c r="MIJ850" s="32"/>
      <c r="MIK850" s="32"/>
      <c r="MIL850" s="32"/>
      <c r="MIM850" s="32"/>
      <c r="MIN850" s="32"/>
      <c r="MIO850" s="32"/>
      <c r="MIP850" s="32"/>
      <c r="MIQ850" s="32"/>
      <c r="MIR850" s="32"/>
      <c r="MIS850" s="32"/>
      <c r="MIT850" s="32"/>
      <c r="MIU850" s="32"/>
      <c r="MIV850" s="32"/>
      <c r="MIW850" s="32"/>
      <c r="MIX850" s="32"/>
      <c r="MIY850" s="32"/>
      <c r="MIZ850" s="32"/>
      <c r="MJA850" s="32"/>
      <c r="MJB850" s="32"/>
      <c r="MJC850" s="32"/>
      <c r="MJD850" s="32"/>
      <c r="MJE850" s="32"/>
      <c r="MJF850" s="32"/>
      <c r="MJG850" s="32"/>
      <c r="MJH850" s="32"/>
      <c r="MJI850" s="32"/>
      <c r="MJJ850" s="32"/>
      <c r="MJK850" s="32"/>
      <c r="MJL850" s="32"/>
      <c r="MJM850" s="32"/>
      <c r="MJN850" s="32"/>
      <c r="MJO850" s="32"/>
      <c r="MJP850" s="32"/>
      <c r="MJQ850" s="32"/>
      <c r="MJR850" s="32"/>
      <c r="MJS850" s="32"/>
      <c r="MJT850" s="32"/>
      <c r="MJU850" s="32"/>
      <c r="MJV850" s="32"/>
      <c r="MJW850" s="32"/>
      <c r="MJX850" s="32"/>
      <c r="MJY850" s="32"/>
      <c r="MJZ850" s="32"/>
      <c r="MKA850" s="32"/>
      <c r="MKB850" s="32"/>
      <c r="MKC850" s="32"/>
      <c r="MKD850" s="32"/>
      <c r="MKE850" s="32"/>
      <c r="MKF850" s="32"/>
      <c r="MKG850" s="32"/>
      <c r="MKH850" s="32"/>
      <c r="MKI850" s="32"/>
      <c r="MKJ850" s="32"/>
      <c r="MKK850" s="32"/>
      <c r="MKL850" s="32"/>
      <c r="MKM850" s="32"/>
      <c r="MKN850" s="32"/>
      <c r="MKO850" s="32"/>
      <c r="MKP850" s="32"/>
      <c r="MKQ850" s="32"/>
      <c r="MKR850" s="32"/>
      <c r="MKS850" s="32"/>
      <c r="MKT850" s="32"/>
      <c r="MKU850" s="32"/>
      <c r="MKV850" s="32"/>
      <c r="MKW850" s="32"/>
      <c r="MKX850" s="32"/>
      <c r="MKY850" s="32"/>
      <c r="MKZ850" s="32"/>
      <c r="MLA850" s="32"/>
      <c r="MLB850" s="32"/>
      <c r="MLC850" s="32"/>
      <c r="MLD850" s="32"/>
      <c r="MLE850" s="32"/>
      <c r="MLF850" s="32"/>
      <c r="MLG850" s="32"/>
      <c r="MLH850" s="32"/>
      <c r="MLI850" s="32"/>
      <c r="MLJ850" s="32"/>
      <c r="MLK850" s="32"/>
      <c r="MLL850" s="32"/>
      <c r="MLM850" s="32"/>
      <c r="MLN850" s="32"/>
      <c r="MLO850" s="32"/>
      <c r="MLP850" s="32"/>
      <c r="MLQ850" s="32"/>
      <c r="MLR850" s="32"/>
      <c r="MLS850" s="32"/>
      <c r="MLT850" s="32"/>
      <c r="MLU850" s="32"/>
      <c r="MLV850" s="32"/>
      <c r="MLW850" s="32"/>
      <c r="MLX850" s="32"/>
      <c r="MLY850" s="32"/>
      <c r="MLZ850" s="32"/>
      <c r="MMA850" s="32"/>
      <c r="MMB850" s="32"/>
      <c r="MMC850" s="32"/>
      <c r="MMD850" s="32"/>
      <c r="MME850" s="32"/>
      <c r="MMF850" s="32"/>
      <c r="MMG850" s="32"/>
      <c r="MMH850" s="32"/>
      <c r="MMI850" s="32"/>
      <c r="MMJ850" s="32"/>
      <c r="MMK850" s="32"/>
      <c r="MML850" s="32"/>
      <c r="MMM850" s="32"/>
      <c r="MMN850" s="32"/>
      <c r="MMO850" s="32"/>
      <c r="MMP850" s="32"/>
      <c r="MMQ850" s="32"/>
      <c r="MMR850" s="32"/>
      <c r="MMS850" s="32"/>
      <c r="MMT850" s="32"/>
      <c r="MMU850" s="32"/>
      <c r="MMV850" s="32"/>
      <c r="MMW850" s="32"/>
      <c r="MMX850" s="32"/>
      <c r="MMY850" s="32"/>
      <c r="MMZ850" s="32"/>
      <c r="MNA850" s="32"/>
      <c r="MNB850" s="32"/>
      <c r="MNC850" s="32"/>
      <c r="MND850" s="32"/>
      <c r="MNE850" s="32"/>
      <c r="MNF850" s="32"/>
      <c r="MNG850" s="32"/>
      <c r="MNH850" s="32"/>
      <c r="MNI850" s="32"/>
      <c r="MNJ850" s="32"/>
      <c r="MNK850" s="32"/>
      <c r="MNL850" s="32"/>
      <c r="MNM850" s="32"/>
      <c r="MNN850" s="32"/>
      <c r="MNO850" s="32"/>
      <c r="MNP850" s="32"/>
      <c r="MNQ850" s="32"/>
      <c r="MNR850" s="32"/>
      <c r="MNS850" s="32"/>
      <c r="MNT850" s="32"/>
      <c r="MNU850" s="32"/>
      <c r="MNV850" s="32"/>
      <c r="MNW850" s="32"/>
      <c r="MNX850" s="32"/>
      <c r="MNY850" s="32"/>
      <c r="MNZ850" s="32"/>
      <c r="MOA850" s="32"/>
      <c r="MOB850" s="32"/>
      <c r="MOC850" s="32"/>
      <c r="MOD850" s="32"/>
      <c r="MOE850" s="32"/>
      <c r="MOF850" s="32"/>
      <c r="MOG850" s="32"/>
      <c r="MOH850" s="32"/>
      <c r="MOI850" s="32"/>
      <c r="MOJ850" s="32"/>
      <c r="MOK850" s="32"/>
      <c r="MOL850" s="32"/>
      <c r="MOM850" s="32"/>
      <c r="MON850" s="32"/>
      <c r="MOO850" s="32"/>
      <c r="MOP850" s="32"/>
      <c r="MOQ850" s="32"/>
      <c r="MOR850" s="32"/>
      <c r="MOS850" s="32"/>
      <c r="MOT850" s="32"/>
      <c r="MOU850" s="32"/>
      <c r="MOV850" s="32"/>
      <c r="MOW850" s="32"/>
      <c r="MOX850" s="32"/>
      <c r="MOY850" s="32"/>
      <c r="MOZ850" s="32"/>
      <c r="MPA850" s="32"/>
      <c r="MPB850" s="32"/>
      <c r="MPC850" s="32"/>
      <c r="MPD850" s="32"/>
      <c r="MPE850" s="32"/>
      <c r="MPF850" s="32"/>
      <c r="MPG850" s="32"/>
      <c r="MPH850" s="32"/>
      <c r="MPI850" s="32"/>
      <c r="MPJ850" s="32"/>
      <c r="MPK850" s="32"/>
      <c r="MPL850" s="32"/>
      <c r="MPM850" s="32"/>
      <c r="MPN850" s="32"/>
      <c r="MPO850" s="32"/>
      <c r="MPP850" s="32"/>
      <c r="MPQ850" s="32"/>
      <c r="MPR850" s="32"/>
      <c r="MPS850" s="32"/>
      <c r="MPT850" s="32"/>
      <c r="MPU850" s="32"/>
      <c r="MPV850" s="32"/>
      <c r="MPW850" s="32"/>
      <c r="MPX850" s="32"/>
      <c r="MPY850" s="32"/>
      <c r="MPZ850" s="32"/>
      <c r="MQA850" s="32"/>
      <c r="MQB850" s="32"/>
      <c r="MQC850" s="32"/>
      <c r="MQD850" s="32"/>
      <c r="MQE850" s="32"/>
      <c r="MQF850" s="32"/>
      <c r="MQG850" s="32"/>
      <c r="MQH850" s="32"/>
      <c r="MQI850" s="32"/>
      <c r="MQJ850" s="32"/>
      <c r="MQK850" s="32"/>
      <c r="MQL850" s="32"/>
      <c r="MQM850" s="32"/>
      <c r="MQN850" s="32"/>
      <c r="MQO850" s="32"/>
      <c r="MQP850" s="32"/>
      <c r="MQQ850" s="32"/>
      <c r="MQR850" s="32"/>
      <c r="MQS850" s="32"/>
      <c r="MQT850" s="32"/>
      <c r="MQU850" s="32"/>
      <c r="MQV850" s="32"/>
      <c r="MQW850" s="32"/>
      <c r="MQX850" s="32"/>
      <c r="MQY850" s="32"/>
      <c r="MQZ850" s="32"/>
      <c r="MRA850" s="32"/>
      <c r="MRB850" s="32"/>
      <c r="MRC850" s="32"/>
      <c r="MRD850" s="32"/>
      <c r="MRE850" s="32"/>
      <c r="MRF850" s="32"/>
      <c r="MRG850" s="32"/>
      <c r="MRH850" s="32"/>
      <c r="MRI850" s="32"/>
      <c r="MRJ850" s="32"/>
      <c r="MRK850" s="32"/>
      <c r="MRL850" s="32"/>
      <c r="MRM850" s="32"/>
      <c r="MRN850" s="32"/>
      <c r="MRO850" s="32"/>
      <c r="MRP850" s="32"/>
      <c r="MRQ850" s="32"/>
      <c r="MRR850" s="32"/>
      <c r="MRS850" s="32"/>
      <c r="MRT850" s="32"/>
      <c r="MRU850" s="32"/>
      <c r="MRV850" s="32"/>
      <c r="MRW850" s="32"/>
      <c r="MRX850" s="32"/>
      <c r="MRY850" s="32"/>
      <c r="MRZ850" s="32"/>
      <c r="MSA850" s="32"/>
      <c r="MSB850" s="32"/>
      <c r="MSC850" s="32"/>
      <c r="MSD850" s="32"/>
      <c r="MSE850" s="32"/>
      <c r="MSF850" s="32"/>
      <c r="MSG850" s="32"/>
      <c r="MSH850" s="32"/>
      <c r="MSI850" s="32"/>
      <c r="MSJ850" s="32"/>
      <c r="MSK850" s="32"/>
      <c r="MSL850" s="32"/>
      <c r="MSM850" s="32"/>
      <c r="MSN850" s="32"/>
      <c r="MSO850" s="32"/>
      <c r="MSP850" s="32"/>
      <c r="MSQ850" s="32"/>
      <c r="MSR850" s="32"/>
      <c r="MSS850" s="32"/>
      <c r="MST850" s="32"/>
      <c r="MSU850" s="32"/>
      <c r="MSV850" s="32"/>
      <c r="MSW850" s="32"/>
      <c r="MSX850" s="32"/>
      <c r="MSY850" s="32"/>
      <c r="MSZ850" s="32"/>
      <c r="MTA850" s="32"/>
      <c r="MTB850" s="32"/>
      <c r="MTC850" s="32"/>
      <c r="MTD850" s="32"/>
      <c r="MTE850" s="32"/>
      <c r="MTF850" s="32"/>
      <c r="MTG850" s="32"/>
      <c r="MTH850" s="32"/>
      <c r="MTI850" s="32"/>
      <c r="MTJ850" s="32"/>
      <c r="MTK850" s="32"/>
      <c r="MTL850" s="32"/>
      <c r="MTM850" s="32"/>
      <c r="MTN850" s="32"/>
      <c r="MTO850" s="32"/>
      <c r="MTP850" s="32"/>
      <c r="MTQ850" s="32"/>
      <c r="MTR850" s="32"/>
      <c r="MTS850" s="32"/>
      <c r="MTT850" s="32"/>
      <c r="MTU850" s="32"/>
      <c r="MTV850" s="32"/>
      <c r="MTW850" s="32"/>
      <c r="MTX850" s="32"/>
      <c r="MTY850" s="32"/>
      <c r="MTZ850" s="32"/>
      <c r="MUA850" s="32"/>
      <c r="MUB850" s="32"/>
      <c r="MUC850" s="32"/>
      <c r="MUD850" s="32"/>
      <c r="MUE850" s="32"/>
      <c r="MUF850" s="32"/>
      <c r="MUG850" s="32"/>
      <c r="MUH850" s="32"/>
      <c r="MUI850" s="32"/>
      <c r="MUJ850" s="32"/>
      <c r="MUK850" s="32"/>
      <c r="MUL850" s="32"/>
      <c r="MUM850" s="32"/>
      <c r="MUN850" s="32"/>
      <c r="MUO850" s="32"/>
      <c r="MUP850" s="32"/>
      <c r="MUQ850" s="32"/>
      <c r="MUR850" s="32"/>
      <c r="MUS850" s="32"/>
      <c r="MUT850" s="32"/>
      <c r="MUU850" s="32"/>
      <c r="MUV850" s="32"/>
      <c r="MUW850" s="32"/>
      <c r="MUX850" s="32"/>
      <c r="MUY850" s="32"/>
      <c r="MUZ850" s="32"/>
      <c r="MVA850" s="32"/>
      <c r="MVB850" s="32"/>
      <c r="MVC850" s="32"/>
      <c r="MVD850" s="32"/>
      <c r="MVE850" s="32"/>
      <c r="MVF850" s="32"/>
      <c r="MVG850" s="32"/>
      <c r="MVH850" s="32"/>
      <c r="MVI850" s="32"/>
      <c r="MVJ850" s="32"/>
      <c r="MVK850" s="32"/>
      <c r="MVL850" s="32"/>
      <c r="MVM850" s="32"/>
      <c r="MVN850" s="32"/>
      <c r="MVO850" s="32"/>
      <c r="MVP850" s="32"/>
      <c r="MVQ850" s="32"/>
      <c r="MVR850" s="32"/>
      <c r="MVS850" s="32"/>
      <c r="MVT850" s="32"/>
      <c r="MVU850" s="32"/>
      <c r="MVV850" s="32"/>
      <c r="MVW850" s="32"/>
      <c r="MVX850" s="32"/>
      <c r="MVY850" s="32"/>
      <c r="MVZ850" s="32"/>
      <c r="MWA850" s="32"/>
      <c r="MWB850" s="32"/>
      <c r="MWC850" s="32"/>
      <c r="MWD850" s="32"/>
      <c r="MWE850" s="32"/>
      <c r="MWF850" s="32"/>
      <c r="MWG850" s="32"/>
      <c r="MWH850" s="32"/>
      <c r="MWI850" s="32"/>
      <c r="MWJ850" s="32"/>
      <c r="MWK850" s="32"/>
      <c r="MWL850" s="32"/>
      <c r="MWM850" s="32"/>
      <c r="MWN850" s="32"/>
      <c r="MWO850" s="32"/>
      <c r="MWP850" s="32"/>
      <c r="MWQ850" s="32"/>
      <c r="MWR850" s="32"/>
      <c r="MWS850" s="32"/>
      <c r="MWT850" s="32"/>
      <c r="MWU850" s="32"/>
      <c r="MWV850" s="32"/>
      <c r="MWW850" s="32"/>
      <c r="MWX850" s="32"/>
      <c r="MWY850" s="32"/>
      <c r="MWZ850" s="32"/>
      <c r="MXA850" s="32"/>
      <c r="MXB850" s="32"/>
      <c r="MXC850" s="32"/>
      <c r="MXD850" s="32"/>
      <c r="MXE850" s="32"/>
      <c r="MXF850" s="32"/>
      <c r="MXG850" s="32"/>
      <c r="MXH850" s="32"/>
      <c r="MXI850" s="32"/>
      <c r="MXJ850" s="32"/>
      <c r="MXK850" s="32"/>
      <c r="MXL850" s="32"/>
      <c r="MXM850" s="32"/>
      <c r="MXN850" s="32"/>
      <c r="MXO850" s="32"/>
      <c r="MXP850" s="32"/>
      <c r="MXQ850" s="32"/>
      <c r="MXR850" s="32"/>
      <c r="MXS850" s="32"/>
      <c r="MXT850" s="32"/>
      <c r="MXU850" s="32"/>
      <c r="MXV850" s="32"/>
      <c r="MXW850" s="32"/>
      <c r="MXX850" s="32"/>
      <c r="MXY850" s="32"/>
      <c r="MXZ850" s="32"/>
      <c r="MYA850" s="32"/>
      <c r="MYB850" s="32"/>
      <c r="MYC850" s="32"/>
      <c r="MYD850" s="32"/>
      <c r="MYE850" s="32"/>
      <c r="MYF850" s="32"/>
      <c r="MYG850" s="32"/>
      <c r="MYH850" s="32"/>
      <c r="MYI850" s="32"/>
      <c r="MYJ850" s="32"/>
      <c r="MYK850" s="32"/>
      <c r="MYL850" s="32"/>
      <c r="MYM850" s="32"/>
      <c r="MYN850" s="32"/>
      <c r="MYO850" s="32"/>
      <c r="MYP850" s="32"/>
      <c r="MYQ850" s="32"/>
      <c r="MYR850" s="32"/>
      <c r="MYS850" s="32"/>
      <c r="MYT850" s="32"/>
      <c r="MYU850" s="32"/>
      <c r="MYV850" s="32"/>
      <c r="MYW850" s="32"/>
      <c r="MYX850" s="32"/>
      <c r="MYY850" s="32"/>
      <c r="MYZ850" s="32"/>
      <c r="MZA850" s="32"/>
      <c r="MZB850" s="32"/>
      <c r="MZC850" s="32"/>
      <c r="MZD850" s="32"/>
      <c r="MZE850" s="32"/>
      <c r="MZF850" s="32"/>
      <c r="MZG850" s="32"/>
      <c r="MZH850" s="32"/>
      <c r="MZI850" s="32"/>
      <c r="MZJ850" s="32"/>
      <c r="MZK850" s="32"/>
      <c r="MZL850" s="32"/>
      <c r="MZM850" s="32"/>
      <c r="MZN850" s="32"/>
      <c r="MZO850" s="32"/>
      <c r="MZP850" s="32"/>
      <c r="MZQ850" s="32"/>
      <c r="MZR850" s="32"/>
      <c r="MZS850" s="32"/>
      <c r="MZT850" s="32"/>
      <c r="MZU850" s="32"/>
      <c r="MZV850" s="32"/>
      <c r="MZW850" s="32"/>
      <c r="MZX850" s="32"/>
      <c r="MZY850" s="32"/>
      <c r="MZZ850" s="32"/>
      <c r="NAA850" s="32"/>
      <c r="NAB850" s="32"/>
      <c r="NAC850" s="32"/>
      <c r="NAD850" s="32"/>
      <c r="NAE850" s="32"/>
      <c r="NAF850" s="32"/>
      <c r="NAG850" s="32"/>
      <c r="NAH850" s="32"/>
      <c r="NAI850" s="32"/>
      <c r="NAJ850" s="32"/>
      <c r="NAK850" s="32"/>
      <c r="NAL850" s="32"/>
      <c r="NAM850" s="32"/>
      <c r="NAN850" s="32"/>
      <c r="NAO850" s="32"/>
      <c r="NAP850" s="32"/>
      <c r="NAQ850" s="32"/>
      <c r="NAR850" s="32"/>
      <c r="NAS850" s="32"/>
      <c r="NAT850" s="32"/>
      <c r="NAU850" s="32"/>
      <c r="NAV850" s="32"/>
      <c r="NAW850" s="32"/>
      <c r="NAX850" s="32"/>
      <c r="NAY850" s="32"/>
      <c r="NAZ850" s="32"/>
      <c r="NBA850" s="32"/>
      <c r="NBB850" s="32"/>
      <c r="NBC850" s="32"/>
      <c r="NBD850" s="32"/>
      <c r="NBE850" s="32"/>
      <c r="NBF850" s="32"/>
      <c r="NBG850" s="32"/>
      <c r="NBH850" s="32"/>
      <c r="NBI850" s="32"/>
      <c r="NBJ850" s="32"/>
      <c r="NBK850" s="32"/>
      <c r="NBL850" s="32"/>
      <c r="NBM850" s="32"/>
      <c r="NBN850" s="32"/>
      <c r="NBO850" s="32"/>
      <c r="NBP850" s="32"/>
      <c r="NBQ850" s="32"/>
      <c r="NBR850" s="32"/>
      <c r="NBS850" s="32"/>
      <c r="NBT850" s="32"/>
      <c r="NBU850" s="32"/>
      <c r="NBV850" s="32"/>
      <c r="NBW850" s="32"/>
      <c r="NBX850" s="32"/>
      <c r="NBY850" s="32"/>
      <c r="NBZ850" s="32"/>
      <c r="NCA850" s="32"/>
      <c r="NCB850" s="32"/>
      <c r="NCC850" s="32"/>
      <c r="NCD850" s="32"/>
      <c r="NCE850" s="32"/>
      <c r="NCF850" s="32"/>
      <c r="NCG850" s="32"/>
      <c r="NCH850" s="32"/>
      <c r="NCI850" s="32"/>
      <c r="NCJ850" s="32"/>
      <c r="NCK850" s="32"/>
      <c r="NCL850" s="32"/>
      <c r="NCM850" s="32"/>
      <c r="NCN850" s="32"/>
      <c r="NCO850" s="32"/>
      <c r="NCP850" s="32"/>
      <c r="NCQ850" s="32"/>
      <c r="NCR850" s="32"/>
      <c r="NCS850" s="32"/>
      <c r="NCT850" s="32"/>
      <c r="NCU850" s="32"/>
      <c r="NCV850" s="32"/>
      <c r="NCW850" s="32"/>
      <c r="NCX850" s="32"/>
      <c r="NCY850" s="32"/>
      <c r="NCZ850" s="32"/>
      <c r="NDA850" s="32"/>
      <c r="NDB850" s="32"/>
      <c r="NDC850" s="32"/>
      <c r="NDD850" s="32"/>
      <c r="NDE850" s="32"/>
      <c r="NDF850" s="32"/>
      <c r="NDG850" s="32"/>
      <c r="NDH850" s="32"/>
      <c r="NDI850" s="32"/>
      <c r="NDJ850" s="32"/>
      <c r="NDK850" s="32"/>
      <c r="NDL850" s="32"/>
      <c r="NDM850" s="32"/>
      <c r="NDN850" s="32"/>
      <c r="NDO850" s="32"/>
      <c r="NDP850" s="32"/>
      <c r="NDQ850" s="32"/>
      <c r="NDR850" s="32"/>
      <c r="NDS850" s="32"/>
      <c r="NDT850" s="32"/>
      <c r="NDU850" s="32"/>
      <c r="NDV850" s="32"/>
      <c r="NDW850" s="32"/>
      <c r="NDX850" s="32"/>
      <c r="NDY850" s="32"/>
      <c r="NDZ850" s="32"/>
      <c r="NEA850" s="32"/>
      <c r="NEB850" s="32"/>
      <c r="NEC850" s="32"/>
      <c r="NED850" s="32"/>
      <c r="NEE850" s="32"/>
      <c r="NEF850" s="32"/>
      <c r="NEG850" s="32"/>
      <c r="NEH850" s="32"/>
      <c r="NEI850" s="32"/>
      <c r="NEJ850" s="32"/>
      <c r="NEK850" s="32"/>
      <c r="NEL850" s="32"/>
      <c r="NEM850" s="32"/>
      <c r="NEN850" s="32"/>
      <c r="NEO850" s="32"/>
      <c r="NEP850" s="32"/>
      <c r="NEQ850" s="32"/>
      <c r="NER850" s="32"/>
      <c r="NES850" s="32"/>
      <c r="NET850" s="32"/>
      <c r="NEU850" s="32"/>
      <c r="NEV850" s="32"/>
      <c r="NEW850" s="32"/>
      <c r="NEX850" s="32"/>
      <c r="NEY850" s="32"/>
      <c r="NEZ850" s="32"/>
      <c r="NFA850" s="32"/>
      <c r="NFB850" s="32"/>
      <c r="NFC850" s="32"/>
      <c r="NFD850" s="32"/>
      <c r="NFE850" s="32"/>
      <c r="NFF850" s="32"/>
      <c r="NFG850" s="32"/>
      <c r="NFH850" s="32"/>
      <c r="NFI850" s="32"/>
      <c r="NFJ850" s="32"/>
      <c r="NFK850" s="32"/>
      <c r="NFL850" s="32"/>
      <c r="NFM850" s="32"/>
      <c r="NFN850" s="32"/>
      <c r="NFO850" s="32"/>
      <c r="NFP850" s="32"/>
      <c r="NFQ850" s="32"/>
      <c r="NFR850" s="32"/>
      <c r="NFS850" s="32"/>
      <c r="NFT850" s="32"/>
      <c r="NFU850" s="32"/>
      <c r="NFV850" s="32"/>
      <c r="NFW850" s="32"/>
      <c r="NFX850" s="32"/>
      <c r="NFY850" s="32"/>
      <c r="NFZ850" s="32"/>
      <c r="NGA850" s="32"/>
      <c r="NGB850" s="32"/>
      <c r="NGC850" s="32"/>
      <c r="NGD850" s="32"/>
      <c r="NGE850" s="32"/>
      <c r="NGF850" s="32"/>
      <c r="NGG850" s="32"/>
      <c r="NGH850" s="32"/>
      <c r="NGI850" s="32"/>
      <c r="NGJ850" s="32"/>
      <c r="NGK850" s="32"/>
      <c r="NGL850" s="32"/>
      <c r="NGM850" s="32"/>
      <c r="NGN850" s="32"/>
      <c r="NGO850" s="32"/>
      <c r="NGP850" s="32"/>
      <c r="NGQ850" s="32"/>
      <c r="NGR850" s="32"/>
      <c r="NGS850" s="32"/>
      <c r="NGT850" s="32"/>
      <c r="NGU850" s="32"/>
      <c r="NGV850" s="32"/>
      <c r="NGW850" s="32"/>
      <c r="NGX850" s="32"/>
      <c r="NGY850" s="32"/>
      <c r="NGZ850" s="32"/>
      <c r="NHA850" s="32"/>
      <c r="NHB850" s="32"/>
      <c r="NHC850" s="32"/>
      <c r="NHD850" s="32"/>
      <c r="NHE850" s="32"/>
      <c r="NHF850" s="32"/>
      <c r="NHG850" s="32"/>
      <c r="NHH850" s="32"/>
      <c r="NHI850" s="32"/>
      <c r="NHJ850" s="32"/>
      <c r="NHK850" s="32"/>
      <c r="NHL850" s="32"/>
      <c r="NHM850" s="32"/>
      <c r="NHN850" s="32"/>
      <c r="NHO850" s="32"/>
      <c r="NHP850" s="32"/>
      <c r="NHQ850" s="32"/>
      <c r="NHR850" s="32"/>
      <c r="NHS850" s="32"/>
      <c r="NHT850" s="32"/>
      <c r="NHU850" s="32"/>
      <c r="NHV850" s="32"/>
      <c r="NHW850" s="32"/>
      <c r="NHX850" s="32"/>
      <c r="NHY850" s="32"/>
      <c r="NHZ850" s="32"/>
      <c r="NIA850" s="32"/>
      <c r="NIB850" s="32"/>
      <c r="NIC850" s="32"/>
      <c r="NID850" s="32"/>
      <c r="NIE850" s="32"/>
      <c r="NIF850" s="32"/>
      <c r="NIG850" s="32"/>
      <c r="NIH850" s="32"/>
      <c r="NII850" s="32"/>
      <c r="NIJ850" s="32"/>
      <c r="NIK850" s="32"/>
      <c r="NIL850" s="32"/>
      <c r="NIM850" s="32"/>
      <c r="NIN850" s="32"/>
      <c r="NIO850" s="32"/>
      <c r="NIP850" s="32"/>
      <c r="NIQ850" s="32"/>
      <c r="NIR850" s="32"/>
      <c r="NIS850" s="32"/>
      <c r="NIT850" s="32"/>
      <c r="NIU850" s="32"/>
      <c r="NIV850" s="32"/>
      <c r="NIW850" s="32"/>
      <c r="NIX850" s="32"/>
      <c r="NIY850" s="32"/>
      <c r="NIZ850" s="32"/>
      <c r="NJA850" s="32"/>
      <c r="NJB850" s="32"/>
      <c r="NJC850" s="32"/>
      <c r="NJD850" s="32"/>
      <c r="NJE850" s="32"/>
      <c r="NJF850" s="32"/>
      <c r="NJG850" s="32"/>
      <c r="NJH850" s="32"/>
      <c r="NJI850" s="32"/>
      <c r="NJJ850" s="32"/>
      <c r="NJK850" s="32"/>
      <c r="NJL850" s="32"/>
      <c r="NJM850" s="32"/>
      <c r="NJN850" s="32"/>
      <c r="NJO850" s="32"/>
      <c r="NJP850" s="32"/>
      <c r="NJQ850" s="32"/>
      <c r="NJR850" s="32"/>
      <c r="NJS850" s="32"/>
      <c r="NJT850" s="32"/>
      <c r="NJU850" s="32"/>
      <c r="NJV850" s="32"/>
      <c r="NJW850" s="32"/>
      <c r="NJX850" s="32"/>
      <c r="NJY850" s="32"/>
      <c r="NJZ850" s="32"/>
      <c r="NKA850" s="32"/>
      <c r="NKB850" s="32"/>
      <c r="NKC850" s="32"/>
      <c r="NKD850" s="32"/>
      <c r="NKE850" s="32"/>
      <c r="NKF850" s="32"/>
      <c r="NKG850" s="32"/>
      <c r="NKH850" s="32"/>
      <c r="NKI850" s="32"/>
      <c r="NKJ850" s="32"/>
      <c r="NKK850" s="32"/>
      <c r="NKL850" s="32"/>
      <c r="NKM850" s="32"/>
      <c r="NKN850" s="32"/>
      <c r="NKO850" s="32"/>
      <c r="NKP850" s="32"/>
      <c r="NKQ850" s="32"/>
      <c r="NKR850" s="32"/>
      <c r="NKS850" s="32"/>
      <c r="NKT850" s="32"/>
      <c r="NKU850" s="32"/>
      <c r="NKV850" s="32"/>
      <c r="NKW850" s="32"/>
      <c r="NKX850" s="32"/>
      <c r="NKY850" s="32"/>
      <c r="NKZ850" s="32"/>
      <c r="NLA850" s="32"/>
      <c r="NLB850" s="32"/>
      <c r="NLC850" s="32"/>
      <c r="NLD850" s="32"/>
      <c r="NLE850" s="32"/>
      <c r="NLF850" s="32"/>
      <c r="NLG850" s="32"/>
      <c r="NLH850" s="32"/>
      <c r="NLI850" s="32"/>
      <c r="NLJ850" s="32"/>
      <c r="NLK850" s="32"/>
      <c r="NLL850" s="32"/>
      <c r="NLM850" s="32"/>
      <c r="NLN850" s="32"/>
      <c r="NLO850" s="32"/>
      <c r="NLP850" s="32"/>
      <c r="NLQ850" s="32"/>
      <c r="NLR850" s="32"/>
      <c r="NLS850" s="32"/>
      <c r="NLT850" s="32"/>
      <c r="NLU850" s="32"/>
      <c r="NLV850" s="32"/>
      <c r="NLW850" s="32"/>
      <c r="NLX850" s="32"/>
      <c r="NLY850" s="32"/>
      <c r="NLZ850" s="32"/>
      <c r="NMA850" s="32"/>
      <c r="NMB850" s="32"/>
      <c r="NMC850" s="32"/>
      <c r="NMD850" s="32"/>
      <c r="NME850" s="32"/>
      <c r="NMF850" s="32"/>
      <c r="NMG850" s="32"/>
      <c r="NMH850" s="32"/>
      <c r="NMI850" s="32"/>
      <c r="NMJ850" s="32"/>
      <c r="NMK850" s="32"/>
      <c r="NML850" s="32"/>
      <c r="NMM850" s="32"/>
      <c r="NMN850" s="32"/>
      <c r="NMO850" s="32"/>
      <c r="NMP850" s="32"/>
      <c r="NMQ850" s="32"/>
      <c r="NMR850" s="32"/>
      <c r="NMS850" s="32"/>
      <c r="NMT850" s="32"/>
      <c r="NMU850" s="32"/>
      <c r="NMV850" s="32"/>
      <c r="NMW850" s="32"/>
      <c r="NMX850" s="32"/>
      <c r="NMY850" s="32"/>
      <c r="NMZ850" s="32"/>
      <c r="NNA850" s="32"/>
      <c r="NNB850" s="32"/>
      <c r="NNC850" s="32"/>
      <c r="NND850" s="32"/>
      <c r="NNE850" s="32"/>
      <c r="NNF850" s="32"/>
      <c r="NNG850" s="32"/>
      <c r="NNH850" s="32"/>
      <c r="NNI850" s="32"/>
      <c r="NNJ850" s="32"/>
      <c r="NNK850" s="32"/>
      <c r="NNL850" s="32"/>
      <c r="NNM850" s="32"/>
      <c r="NNN850" s="32"/>
      <c r="NNO850" s="32"/>
      <c r="NNP850" s="32"/>
      <c r="NNQ850" s="32"/>
      <c r="NNR850" s="32"/>
      <c r="NNS850" s="32"/>
      <c r="NNT850" s="32"/>
      <c r="NNU850" s="32"/>
      <c r="NNV850" s="32"/>
      <c r="NNW850" s="32"/>
      <c r="NNX850" s="32"/>
      <c r="NNY850" s="32"/>
      <c r="NNZ850" s="32"/>
      <c r="NOA850" s="32"/>
      <c r="NOB850" s="32"/>
      <c r="NOC850" s="32"/>
      <c r="NOD850" s="32"/>
      <c r="NOE850" s="32"/>
      <c r="NOF850" s="32"/>
      <c r="NOG850" s="32"/>
      <c r="NOH850" s="32"/>
      <c r="NOI850" s="32"/>
      <c r="NOJ850" s="32"/>
      <c r="NOK850" s="32"/>
      <c r="NOL850" s="32"/>
      <c r="NOM850" s="32"/>
      <c r="NON850" s="32"/>
      <c r="NOO850" s="32"/>
      <c r="NOP850" s="32"/>
      <c r="NOQ850" s="32"/>
      <c r="NOR850" s="32"/>
      <c r="NOS850" s="32"/>
      <c r="NOT850" s="32"/>
      <c r="NOU850" s="32"/>
      <c r="NOV850" s="32"/>
      <c r="NOW850" s="32"/>
      <c r="NOX850" s="32"/>
      <c r="NOY850" s="32"/>
      <c r="NOZ850" s="32"/>
      <c r="NPA850" s="32"/>
      <c r="NPB850" s="32"/>
      <c r="NPC850" s="32"/>
      <c r="NPD850" s="32"/>
      <c r="NPE850" s="32"/>
      <c r="NPF850" s="32"/>
      <c r="NPG850" s="32"/>
      <c r="NPH850" s="32"/>
      <c r="NPI850" s="32"/>
      <c r="NPJ850" s="32"/>
      <c r="NPK850" s="32"/>
      <c r="NPL850" s="32"/>
      <c r="NPM850" s="32"/>
      <c r="NPN850" s="32"/>
      <c r="NPO850" s="32"/>
      <c r="NPP850" s="32"/>
      <c r="NPQ850" s="32"/>
      <c r="NPR850" s="32"/>
      <c r="NPS850" s="32"/>
      <c r="NPT850" s="32"/>
      <c r="NPU850" s="32"/>
      <c r="NPV850" s="32"/>
      <c r="NPW850" s="32"/>
      <c r="NPX850" s="32"/>
      <c r="NPY850" s="32"/>
      <c r="NPZ850" s="32"/>
      <c r="NQA850" s="32"/>
      <c r="NQB850" s="32"/>
      <c r="NQC850" s="32"/>
      <c r="NQD850" s="32"/>
      <c r="NQE850" s="32"/>
      <c r="NQF850" s="32"/>
      <c r="NQG850" s="32"/>
      <c r="NQH850" s="32"/>
      <c r="NQI850" s="32"/>
      <c r="NQJ850" s="32"/>
      <c r="NQK850" s="32"/>
      <c r="NQL850" s="32"/>
      <c r="NQM850" s="32"/>
      <c r="NQN850" s="32"/>
      <c r="NQO850" s="32"/>
      <c r="NQP850" s="32"/>
      <c r="NQQ850" s="32"/>
      <c r="NQR850" s="32"/>
      <c r="NQS850" s="32"/>
      <c r="NQT850" s="32"/>
      <c r="NQU850" s="32"/>
      <c r="NQV850" s="32"/>
      <c r="NQW850" s="32"/>
      <c r="NQX850" s="32"/>
      <c r="NQY850" s="32"/>
      <c r="NQZ850" s="32"/>
      <c r="NRA850" s="32"/>
      <c r="NRB850" s="32"/>
      <c r="NRC850" s="32"/>
      <c r="NRD850" s="32"/>
      <c r="NRE850" s="32"/>
      <c r="NRF850" s="32"/>
      <c r="NRG850" s="32"/>
      <c r="NRH850" s="32"/>
      <c r="NRI850" s="32"/>
      <c r="NRJ850" s="32"/>
      <c r="NRK850" s="32"/>
      <c r="NRL850" s="32"/>
      <c r="NRM850" s="32"/>
      <c r="NRN850" s="32"/>
      <c r="NRO850" s="32"/>
      <c r="NRP850" s="32"/>
      <c r="NRQ850" s="32"/>
      <c r="NRR850" s="32"/>
      <c r="NRS850" s="32"/>
      <c r="NRT850" s="32"/>
      <c r="NRU850" s="32"/>
      <c r="NRV850" s="32"/>
      <c r="NRW850" s="32"/>
      <c r="NRX850" s="32"/>
      <c r="NRY850" s="32"/>
      <c r="NRZ850" s="32"/>
      <c r="NSA850" s="32"/>
      <c r="NSB850" s="32"/>
      <c r="NSC850" s="32"/>
      <c r="NSD850" s="32"/>
      <c r="NSE850" s="32"/>
      <c r="NSF850" s="32"/>
      <c r="NSG850" s="32"/>
      <c r="NSH850" s="32"/>
      <c r="NSI850" s="32"/>
      <c r="NSJ850" s="32"/>
      <c r="NSK850" s="32"/>
      <c r="NSL850" s="32"/>
      <c r="NSM850" s="32"/>
      <c r="NSN850" s="32"/>
      <c r="NSO850" s="32"/>
      <c r="NSP850" s="32"/>
      <c r="NSQ850" s="32"/>
      <c r="NSR850" s="32"/>
      <c r="NSS850" s="32"/>
      <c r="NST850" s="32"/>
      <c r="NSU850" s="32"/>
      <c r="NSV850" s="32"/>
      <c r="NSW850" s="32"/>
      <c r="NSX850" s="32"/>
      <c r="NSY850" s="32"/>
      <c r="NSZ850" s="32"/>
      <c r="NTA850" s="32"/>
      <c r="NTB850" s="32"/>
      <c r="NTC850" s="32"/>
      <c r="NTD850" s="32"/>
      <c r="NTE850" s="32"/>
      <c r="NTF850" s="32"/>
      <c r="NTG850" s="32"/>
      <c r="NTH850" s="32"/>
      <c r="NTI850" s="32"/>
      <c r="NTJ850" s="32"/>
      <c r="NTK850" s="32"/>
      <c r="NTL850" s="32"/>
      <c r="NTM850" s="32"/>
      <c r="NTN850" s="32"/>
      <c r="NTO850" s="32"/>
      <c r="NTP850" s="32"/>
      <c r="NTQ850" s="32"/>
      <c r="NTR850" s="32"/>
      <c r="NTS850" s="32"/>
      <c r="NTT850" s="32"/>
      <c r="NTU850" s="32"/>
      <c r="NTV850" s="32"/>
      <c r="NTW850" s="32"/>
      <c r="NTX850" s="32"/>
      <c r="NTY850" s="32"/>
      <c r="NTZ850" s="32"/>
      <c r="NUA850" s="32"/>
      <c r="NUB850" s="32"/>
      <c r="NUC850" s="32"/>
      <c r="NUD850" s="32"/>
      <c r="NUE850" s="32"/>
      <c r="NUF850" s="32"/>
      <c r="NUG850" s="32"/>
      <c r="NUH850" s="32"/>
      <c r="NUI850" s="32"/>
      <c r="NUJ850" s="32"/>
      <c r="NUK850" s="32"/>
      <c r="NUL850" s="32"/>
      <c r="NUM850" s="32"/>
      <c r="NUN850" s="32"/>
      <c r="NUO850" s="32"/>
      <c r="NUP850" s="32"/>
      <c r="NUQ850" s="32"/>
      <c r="NUR850" s="32"/>
      <c r="NUS850" s="32"/>
      <c r="NUT850" s="32"/>
      <c r="NUU850" s="32"/>
      <c r="NUV850" s="32"/>
      <c r="NUW850" s="32"/>
      <c r="NUX850" s="32"/>
      <c r="NUY850" s="32"/>
      <c r="NUZ850" s="32"/>
      <c r="NVA850" s="32"/>
      <c r="NVB850" s="32"/>
      <c r="NVC850" s="32"/>
      <c r="NVD850" s="32"/>
      <c r="NVE850" s="32"/>
      <c r="NVF850" s="32"/>
      <c r="NVG850" s="32"/>
      <c r="NVH850" s="32"/>
      <c r="NVI850" s="32"/>
      <c r="NVJ850" s="32"/>
      <c r="NVK850" s="32"/>
      <c r="NVL850" s="32"/>
      <c r="NVM850" s="32"/>
      <c r="NVN850" s="32"/>
      <c r="NVO850" s="32"/>
      <c r="NVP850" s="32"/>
      <c r="NVQ850" s="32"/>
      <c r="NVR850" s="32"/>
      <c r="NVS850" s="32"/>
      <c r="NVT850" s="32"/>
      <c r="NVU850" s="32"/>
      <c r="NVV850" s="32"/>
      <c r="NVW850" s="32"/>
      <c r="NVX850" s="32"/>
      <c r="NVY850" s="32"/>
      <c r="NVZ850" s="32"/>
      <c r="NWA850" s="32"/>
      <c r="NWB850" s="32"/>
      <c r="NWC850" s="32"/>
      <c r="NWD850" s="32"/>
      <c r="NWE850" s="32"/>
      <c r="NWF850" s="32"/>
      <c r="NWG850" s="32"/>
      <c r="NWH850" s="32"/>
      <c r="NWI850" s="32"/>
      <c r="NWJ850" s="32"/>
      <c r="NWK850" s="32"/>
      <c r="NWL850" s="32"/>
      <c r="NWM850" s="32"/>
      <c r="NWN850" s="32"/>
      <c r="NWO850" s="32"/>
      <c r="NWP850" s="32"/>
      <c r="NWQ850" s="32"/>
      <c r="NWR850" s="32"/>
      <c r="NWS850" s="32"/>
      <c r="NWT850" s="32"/>
      <c r="NWU850" s="32"/>
      <c r="NWV850" s="32"/>
      <c r="NWW850" s="32"/>
      <c r="NWX850" s="32"/>
      <c r="NWY850" s="32"/>
      <c r="NWZ850" s="32"/>
      <c r="NXA850" s="32"/>
      <c r="NXB850" s="32"/>
      <c r="NXC850" s="32"/>
      <c r="NXD850" s="32"/>
      <c r="NXE850" s="32"/>
      <c r="NXF850" s="32"/>
      <c r="NXG850" s="32"/>
      <c r="NXH850" s="32"/>
      <c r="NXI850" s="32"/>
      <c r="NXJ850" s="32"/>
      <c r="NXK850" s="32"/>
      <c r="NXL850" s="32"/>
      <c r="NXM850" s="32"/>
      <c r="NXN850" s="32"/>
      <c r="NXO850" s="32"/>
      <c r="NXP850" s="32"/>
      <c r="NXQ850" s="32"/>
      <c r="NXR850" s="32"/>
      <c r="NXS850" s="32"/>
      <c r="NXT850" s="32"/>
      <c r="NXU850" s="32"/>
      <c r="NXV850" s="32"/>
      <c r="NXW850" s="32"/>
      <c r="NXX850" s="32"/>
      <c r="NXY850" s="32"/>
      <c r="NXZ850" s="32"/>
      <c r="NYA850" s="32"/>
      <c r="NYB850" s="32"/>
      <c r="NYC850" s="32"/>
      <c r="NYD850" s="32"/>
      <c r="NYE850" s="32"/>
      <c r="NYF850" s="32"/>
      <c r="NYG850" s="32"/>
      <c r="NYH850" s="32"/>
      <c r="NYI850" s="32"/>
      <c r="NYJ850" s="32"/>
      <c r="NYK850" s="32"/>
      <c r="NYL850" s="32"/>
      <c r="NYM850" s="32"/>
      <c r="NYN850" s="32"/>
      <c r="NYO850" s="32"/>
      <c r="NYP850" s="32"/>
      <c r="NYQ850" s="32"/>
      <c r="NYR850" s="32"/>
      <c r="NYS850" s="32"/>
      <c r="NYT850" s="32"/>
      <c r="NYU850" s="32"/>
      <c r="NYV850" s="32"/>
      <c r="NYW850" s="32"/>
      <c r="NYX850" s="32"/>
      <c r="NYY850" s="32"/>
      <c r="NYZ850" s="32"/>
      <c r="NZA850" s="32"/>
      <c r="NZB850" s="32"/>
      <c r="NZC850" s="32"/>
      <c r="NZD850" s="32"/>
      <c r="NZE850" s="32"/>
      <c r="NZF850" s="32"/>
      <c r="NZG850" s="32"/>
      <c r="NZH850" s="32"/>
      <c r="NZI850" s="32"/>
      <c r="NZJ850" s="32"/>
      <c r="NZK850" s="32"/>
      <c r="NZL850" s="32"/>
      <c r="NZM850" s="32"/>
      <c r="NZN850" s="32"/>
      <c r="NZO850" s="32"/>
      <c r="NZP850" s="32"/>
      <c r="NZQ850" s="32"/>
      <c r="NZR850" s="32"/>
      <c r="NZS850" s="32"/>
      <c r="NZT850" s="32"/>
      <c r="NZU850" s="32"/>
      <c r="NZV850" s="32"/>
      <c r="NZW850" s="32"/>
      <c r="NZX850" s="32"/>
      <c r="NZY850" s="32"/>
      <c r="NZZ850" s="32"/>
      <c r="OAA850" s="32"/>
      <c r="OAB850" s="32"/>
      <c r="OAC850" s="32"/>
      <c r="OAD850" s="32"/>
      <c r="OAE850" s="32"/>
      <c r="OAF850" s="32"/>
      <c r="OAG850" s="32"/>
      <c r="OAH850" s="32"/>
      <c r="OAI850" s="32"/>
      <c r="OAJ850" s="32"/>
      <c r="OAK850" s="32"/>
      <c r="OAL850" s="32"/>
      <c r="OAM850" s="32"/>
      <c r="OAN850" s="32"/>
      <c r="OAO850" s="32"/>
      <c r="OAP850" s="32"/>
      <c r="OAQ850" s="32"/>
      <c r="OAR850" s="32"/>
      <c r="OAS850" s="32"/>
      <c r="OAT850" s="32"/>
      <c r="OAU850" s="32"/>
      <c r="OAV850" s="32"/>
      <c r="OAW850" s="32"/>
      <c r="OAX850" s="32"/>
      <c r="OAY850" s="32"/>
      <c r="OAZ850" s="32"/>
      <c r="OBA850" s="32"/>
      <c r="OBB850" s="32"/>
      <c r="OBC850" s="32"/>
      <c r="OBD850" s="32"/>
      <c r="OBE850" s="32"/>
      <c r="OBF850" s="32"/>
      <c r="OBG850" s="32"/>
      <c r="OBH850" s="32"/>
      <c r="OBI850" s="32"/>
      <c r="OBJ850" s="32"/>
      <c r="OBK850" s="32"/>
      <c r="OBL850" s="32"/>
      <c r="OBM850" s="32"/>
      <c r="OBN850" s="32"/>
      <c r="OBO850" s="32"/>
      <c r="OBP850" s="32"/>
      <c r="OBQ850" s="32"/>
      <c r="OBR850" s="32"/>
      <c r="OBS850" s="32"/>
      <c r="OBT850" s="32"/>
      <c r="OBU850" s="32"/>
      <c r="OBV850" s="32"/>
      <c r="OBW850" s="32"/>
      <c r="OBX850" s="32"/>
      <c r="OBY850" s="32"/>
      <c r="OBZ850" s="32"/>
      <c r="OCA850" s="32"/>
      <c r="OCB850" s="32"/>
      <c r="OCC850" s="32"/>
      <c r="OCD850" s="32"/>
      <c r="OCE850" s="32"/>
      <c r="OCF850" s="32"/>
      <c r="OCG850" s="32"/>
      <c r="OCH850" s="32"/>
      <c r="OCI850" s="32"/>
      <c r="OCJ850" s="32"/>
      <c r="OCK850" s="32"/>
      <c r="OCL850" s="32"/>
      <c r="OCM850" s="32"/>
      <c r="OCN850" s="32"/>
      <c r="OCO850" s="32"/>
      <c r="OCP850" s="32"/>
      <c r="OCQ850" s="32"/>
      <c r="OCR850" s="32"/>
      <c r="OCS850" s="32"/>
      <c r="OCT850" s="32"/>
      <c r="OCU850" s="32"/>
      <c r="OCV850" s="32"/>
      <c r="OCW850" s="32"/>
      <c r="OCX850" s="32"/>
      <c r="OCY850" s="32"/>
      <c r="OCZ850" s="32"/>
      <c r="ODA850" s="32"/>
      <c r="ODB850" s="32"/>
      <c r="ODC850" s="32"/>
      <c r="ODD850" s="32"/>
      <c r="ODE850" s="32"/>
      <c r="ODF850" s="32"/>
      <c r="ODG850" s="32"/>
      <c r="ODH850" s="32"/>
      <c r="ODI850" s="32"/>
      <c r="ODJ850" s="32"/>
      <c r="ODK850" s="32"/>
      <c r="ODL850" s="32"/>
      <c r="ODM850" s="32"/>
      <c r="ODN850" s="32"/>
      <c r="ODO850" s="32"/>
      <c r="ODP850" s="32"/>
      <c r="ODQ850" s="32"/>
      <c r="ODR850" s="32"/>
      <c r="ODS850" s="32"/>
      <c r="ODT850" s="32"/>
      <c r="ODU850" s="32"/>
      <c r="ODV850" s="32"/>
      <c r="ODW850" s="32"/>
      <c r="ODX850" s="32"/>
      <c r="ODY850" s="32"/>
      <c r="ODZ850" s="32"/>
      <c r="OEA850" s="32"/>
      <c r="OEB850" s="32"/>
      <c r="OEC850" s="32"/>
      <c r="OED850" s="32"/>
      <c r="OEE850" s="32"/>
      <c r="OEF850" s="32"/>
      <c r="OEG850" s="32"/>
      <c r="OEH850" s="32"/>
      <c r="OEI850" s="32"/>
      <c r="OEJ850" s="32"/>
      <c r="OEK850" s="32"/>
      <c r="OEL850" s="32"/>
      <c r="OEM850" s="32"/>
      <c r="OEN850" s="32"/>
      <c r="OEO850" s="32"/>
      <c r="OEP850" s="32"/>
      <c r="OEQ850" s="32"/>
      <c r="OER850" s="32"/>
      <c r="OES850" s="32"/>
      <c r="OET850" s="32"/>
      <c r="OEU850" s="32"/>
      <c r="OEV850" s="32"/>
      <c r="OEW850" s="32"/>
      <c r="OEX850" s="32"/>
      <c r="OEY850" s="32"/>
      <c r="OEZ850" s="32"/>
      <c r="OFA850" s="32"/>
      <c r="OFB850" s="32"/>
      <c r="OFC850" s="32"/>
      <c r="OFD850" s="32"/>
      <c r="OFE850" s="32"/>
      <c r="OFF850" s="32"/>
      <c r="OFG850" s="32"/>
      <c r="OFH850" s="32"/>
      <c r="OFI850" s="32"/>
      <c r="OFJ850" s="32"/>
      <c r="OFK850" s="32"/>
      <c r="OFL850" s="32"/>
      <c r="OFM850" s="32"/>
      <c r="OFN850" s="32"/>
      <c r="OFO850" s="32"/>
      <c r="OFP850" s="32"/>
      <c r="OFQ850" s="32"/>
      <c r="OFR850" s="32"/>
      <c r="OFS850" s="32"/>
      <c r="OFT850" s="32"/>
      <c r="OFU850" s="32"/>
      <c r="OFV850" s="32"/>
      <c r="OFW850" s="32"/>
      <c r="OFX850" s="32"/>
      <c r="OFY850" s="32"/>
      <c r="OFZ850" s="32"/>
      <c r="OGA850" s="32"/>
      <c r="OGB850" s="32"/>
      <c r="OGC850" s="32"/>
      <c r="OGD850" s="32"/>
      <c r="OGE850" s="32"/>
      <c r="OGF850" s="32"/>
      <c r="OGG850" s="32"/>
      <c r="OGH850" s="32"/>
      <c r="OGI850" s="32"/>
      <c r="OGJ850" s="32"/>
      <c r="OGK850" s="32"/>
      <c r="OGL850" s="32"/>
      <c r="OGM850" s="32"/>
      <c r="OGN850" s="32"/>
      <c r="OGO850" s="32"/>
      <c r="OGP850" s="32"/>
      <c r="OGQ850" s="32"/>
      <c r="OGR850" s="32"/>
      <c r="OGS850" s="32"/>
      <c r="OGT850" s="32"/>
      <c r="OGU850" s="32"/>
      <c r="OGV850" s="32"/>
      <c r="OGW850" s="32"/>
      <c r="OGX850" s="32"/>
      <c r="OGY850" s="32"/>
      <c r="OGZ850" s="32"/>
      <c r="OHA850" s="32"/>
      <c r="OHB850" s="32"/>
      <c r="OHC850" s="32"/>
      <c r="OHD850" s="32"/>
      <c r="OHE850" s="32"/>
      <c r="OHF850" s="32"/>
      <c r="OHG850" s="32"/>
      <c r="OHH850" s="32"/>
      <c r="OHI850" s="32"/>
      <c r="OHJ850" s="32"/>
      <c r="OHK850" s="32"/>
      <c r="OHL850" s="32"/>
      <c r="OHM850" s="32"/>
      <c r="OHN850" s="32"/>
      <c r="OHO850" s="32"/>
      <c r="OHP850" s="32"/>
      <c r="OHQ850" s="32"/>
      <c r="OHR850" s="32"/>
      <c r="OHS850" s="32"/>
      <c r="OHT850" s="32"/>
      <c r="OHU850" s="32"/>
      <c r="OHV850" s="32"/>
      <c r="OHW850" s="32"/>
      <c r="OHX850" s="32"/>
      <c r="OHY850" s="32"/>
      <c r="OHZ850" s="32"/>
      <c r="OIA850" s="32"/>
      <c r="OIB850" s="32"/>
      <c r="OIC850" s="32"/>
      <c r="OID850" s="32"/>
      <c r="OIE850" s="32"/>
      <c r="OIF850" s="32"/>
      <c r="OIG850" s="32"/>
      <c r="OIH850" s="32"/>
      <c r="OII850" s="32"/>
      <c r="OIJ850" s="32"/>
      <c r="OIK850" s="32"/>
      <c r="OIL850" s="32"/>
      <c r="OIM850" s="32"/>
      <c r="OIN850" s="32"/>
      <c r="OIO850" s="32"/>
      <c r="OIP850" s="32"/>
      <c r="OIQ850" s="32"/>
      <c r="OIR850" s="32"/>
      <c r="OIS850" s="32"/>
      <c r="OIT850" s="32"/>
      <c r="OIU850" s="32"/>
      <c r="OIV850" s="32"/>
      <c r="OIW850" s="32"/>
      <c r="OIX850" s="32"/>
      <c r="OIY850" s="32"/>
      <c r="OIZ850" s="32"/>
      <c r="OJA850" s="32"/>
      <c r="OJB850" s="32"/>
      <c r="OJC850" s="32"/>
      <c r="OJD850" s="32"/>
      <c r="OJE850" s="32"/>
      <c r="OJF850" s="32"/>
      <c r="OJG850" s="32"/>
      <c r="OJH850" s="32"/>
      <c r="OJI850" s="32"/>
      <c r="OJJ850" s="32"/>
      <c r="OJK850" s="32"/>
      <c r="OJL850" s="32"/>
      <c r="OJM850" s="32"/>
      <c r="OJN850" s="32"/>
      <c r="OJO850" s="32"/>
      <c r="OJP850" s="32"/>
      <c r="OJQ850" s="32"/>
      <c r="OJR850" s="32"/>
      <c r="OJS850" s="32"/>
      <c r="OJT850" s="32"/>
      <c r="OJU850" s="32"/>
      <c r="OJV850" s="32"/>
      <c r="OJW850" s="32"/>
      <c r="OJX850" s="32"/>
      <c r="OJY850" s="32"/>
      <c r="OJZ850" s="32"/>
      <c r="OKA850" s="32"/>
      <c r="OKB850" s="32"/>
      <c r="OKC850" s="32"/>
      <c r="OKD850" s="32"/>
      <c r="OKE850" s="32"/>
      <c r="OKF850" s="32"/>
      <c r="OKG850" s="32"/>
      <c r="OKH850" s="32"/>
      <c r="OKI850" s="32"/>
      <c r="OKJ850" s="32"/>
      <c r="OKK850" s="32"/>
      <c r="OKL850" s="32"/>
      <c r="OKM850" s="32"/>
      <c r="OKN850" s="32"/>
      <c r="OKO850" s="32"/>
      <c r="OKP850" s="32"/>
      <c r="OKQ850" s="32"/>
      <c r="OKR850" s="32"/>
      <c r="OKS850" s="32"/>
      <c r="OKT850" s="32"/>
      <c r="OKU850" s="32"/>
      <c r="OKV850" s="32"/>
      <c r="OKW850" s="32"/>
      <c r="OKX850" s="32"/>
      <c r="OKY850" s="32"/>
      <c r="OKZ850" s="32"/>
      <c r="OLA850" s="32"/>
      <c r="OLB850" s="32"/>
      <c r="OLC850" s="32"/>
      <c r="OLD850" s="32"/>
      <c r="OLE850" s="32"/>
      <c r="OLF850" s="32"/>
      <c r="OLG850" s="32"/>
      <c r="OLH850" s="32"/>
      <c r="OLI850" s="32"/>
      <c r="OLJ850" s="32"/>
      <c r="OLK850" s="32"/>
      <c r="OLL850" s="32"/>
      <c r="OLM850" s="32"/>
      <c r="OLN850" s="32"/>
      <c r="OLO850" s="32"/>
      <c r="OLP850" s="32"/>
      <c r="OLQ850" s="32"/>
      <c r="OLR850" s="32"/>
      <c r="OLS850" s="32"/>
      <c r="OLT850" s="32"/>
      <c r="OLU850" s="32"/>
      <c r="OLV850" s="32"/>
      <c r="OLW850" s="32"/>
      <c r="OLX850" s="32"/>
      <c r="OLY850" s="32"/>
      <c r="OLZ850" s="32"/>
      <c r="OMA850" s="32"/>
      <c r="OMB850" s="32"/>
      <c r="OMC850" s="32"/>
      <c r="OMD850" s="32"/>
      <c r="OME850" s="32"/>
      <c r="OMF850" s="32"/>
      <c r="OMG850" s="32"/>
      <c r="OMH850" s="32"/>
      <c r="OMI850" s="32"/>
      <c r="OMJ850" s="32"/>
      <c r="OMK850" s="32"/>
      <c r="OML850" s="32"/>
      <c r="OMM850" s="32"/>
      <c r="OMN850" s="32"/>
      <c r="OMO850" s="32"/>
      <c r="OMP850" s="32"/>
      <c r="OMQ850" s="32"/>
      <c r="OMR850" s="32"/>
      <c r="OMS850" s="32"/>
      <c r="OMT850" s="32"/>
      <c r="OMU850" s="32"/>
      <c r="OMV850" s="32"/>
      <c r="OMW850" s="32"/>
      <c r="OMX850" s="32"/>
      <c r="OMY850" s="32"/>
      <c r="OMZ850" s="32"/>
      <c r="ONA850" s="32"/>
      <c r="ONB850" s="32"/>
      <c r="ONC850" s="32"/>
      <c r="OND850" s="32"/>
      <c r="ONE850" s="32"/>
      <c r="ONF850" s="32"/>
      <c r="ONG850" s="32"/>
      <c r="ONH850" s="32"/>
      <c r="ONI850" s="32"/>
      <c r="ONJ850" s="32"/>
      <c r="ONK850" s="32"/>
      <c r="ONL850" s="32"/>
      <c r="ONM850" s="32"/>
      <c r="ONN850" s="32"/>
      <c r="ONO850" s="32"/>
      <c r="ONP850" s="32"/>
      <c r="ONQ850" s="32"/>
      <c r="ONR850" s="32"/>
      <c r="ONS850" s="32"/>
      <c r="ONT850" s="32"/>
      <c r="ONU850" s="32"/>
      <c r="ONV850" s="32"/>
      <c r="ONW850" s="32"/>
      <c r="ONX850" s="32"/>
      <c r="ONY850" s="32"/>
      <c r="ONZ850" s="32"/>
      <c r="OOA850" s="32"/>
      <c r="OOB850" s="32"/>
      <c r="OOC850" s="32"/>
      <c r="OOD850" s="32"/>
      <c r="OOE850" s="32"/>
      <c r="OOF850" s="32"/>
      <c r="OOG850" s="32"/>
      <c r="OOH850" s="32"/>
      <c r="OOI850" s="32"/>
      <c r="OOJ850" s="32"/>
      <c r="OOK850" s="32"/>
      <c r="OOL850" s="32"/>
      <c r="OOM850" s="32"/>
      <c r="OON850" s="32"/>
      <c r="OOO850" s="32"/>
      <c r="OOP850" s="32"/>
      <c r="OOQ850" s="32"/>
      <c r="OOR850" s="32"/>
      <c r="OOS850" s="32"/>
      <c r="OOT850" s="32"/>
      <c r="OOU850" s="32"/>
      <c r="OOV850" s="32"/>
      <c r="OOW850" s="32"/>
      <c r="OOX850" s="32"/>
      <c r="OOY850" s="32"/>
      <c r="OOZ850" s="32"/>
      <c r="OPA850" s="32"/>
      <c r="OPB850" s="32"/>
      <c r="OPC850" s="32"/>
      <c r="OPD850" s="32"/>
      <c r="OPE850" s="32"/>
      <c r="OPF850" s="32"/>
      <c r="OPG850" s="32"/>
      <c r="OPH850" s="32"/>
      <c r="OPI850" s="32"/>
      <c r="OPJ850" s="32"/>
      <c r="OPK850" s="32"/>
      <c r="OPL850" s="32"/>
      <c r="OPM850" s="32"/>
      <c r="OPN850" s="32"/>
      <c r="OPO850" s="32"/>
      <c r="OPP850" s="32"/>
      <c r="OPQ850" s="32"/>
      <c r="OPR850" s="32"/>
      <c r="OPS850" s="32"/>
      <c r="OPT850" s="32"/>
      <c r="OPU850" s="32"/>
      <c r="OPV850" s="32"/>
      <c r="OPW850" s="32"/>
      <c r="OPX850" s="32"/>
      <c r="OPY850" s="32"/>
      <c r="OPZ850" s="32"/>
      <c r="OQA850" s="32"/>
      <c r="OQB850" s="32"/>
      <c r="OQC850" s="32"/>
      <c r="OQD850" s="32"/>
      <c r="OQE850" s="32"/>
      <c r="OQF850" s="32"/>
      <c r="OQG850" s="32"/>
      <c r="OQH850" s="32"/>
      <c r="OQI850" s="32"/>
      <c r="OQJ850" s="32"/>
      <c r="OQK850" s="32"/>
      <c r="OQL850" s="32"/>
      <c r="OQM850" s="32"/>
      <c r="OQN850" s="32"/>
      <c r="OQO850" s="32"/>
      <c r="OQP850" s="32"/>
      <c r="OQQ850" s="32"/>
      <c r="OQR850" s="32"/>
      <c r="OQS850" s="32"/>
      <c r="OQT850" s="32"/>
      <c r="OQU850" s="32"/>
      <c r="OQV850" s="32"/>
      <c r="OQW850" s="32"/>
      <c r="OQX850" s="32"/>
      <c r="OQY850" s="32"/>
      <c r="OQZ850" s="32"/>
      <c r="ORA850" s="32"/>
      <c r="ORB850" s="32"/>
      <c r="ORC850" s="32"/>
      <c r="ORD850" s="32"/>
      <c r="ORE850" s="32"/>
      <c r="ORF850" s="32"/>
      <c r="ORG850" s="32"/>
      <c r="ORH850" s="32"/>
      <c r="ORI850" s="32"/>
      <c r="ORJ850" s="32"/>
      <c r="ORK850" s="32"/>
      <c r="ORL850" s="32"/>
      <c r="ORM850" s="32"/>
      <c r="ORN850" s="32"/>
      <c r="ORO850" s="32"/>
      <c r="ORP850" s="32"/>
      <c r="ORQ850" s="32"/>
      <c r="ORR850" s="32"/>
      <c r="ORS850" s="32"/>
      <c r="ORT850" s="32"/>
      <c r="ORU850" s="32"/>
      <c r="ORV850" s="32"/>
      <c r="ORW850" s="32"/>
      <c r="ORX850" s="32"/>
      <c r="ORY850" s="32"/>
      <c r="ORZ850" s="32"/>
      <c r="OSA850" s="32"/>
      <c r="OSB850" s="32"/>
      <c r="OSC850" s="32"/>
      <c r="OSD850" s="32"/>
      <c r="OSE850" s="32"/>
      <c r="OSF850" s="32"/>
      <c r="OSG850" s="32"/>
      <c r="OSH850" s="32"/>
      <c r="OSI850" s="32"/>
      <c r="OSJ850" s="32"/>
      <c r="OSK850" s="32"/>
      <c r="OSL850" s="32"/>
      <c r="OSM850" s="32"/>
      <c r="OSN850" s="32"/>
      <c r="OSO850" s="32"/>
      <c r="OSP850" s="32"/>
      <c r="OSQ850" s="32"/>
      <c r="OSR850" s="32"/>
      <c r="OSS850" s="32"/>
      <c r="OST850" s="32"/>
      <c r="OSU850" s="32"/>
      <c r="OSV850" s="32"/>
      <c r="OSW850" s="32"/>
      <c r="OSX850" s="32"/>
      <c r="OSY850" s="32"/>
      <c r="OSZ850" s="32"/>
      <c r="OTA850" s="32"/>
      <c r="OTB850" s="32"/>
      <c r="OTC850" s="32"/>
      <c r="OTD850" s="32"/>
      <c r="OTE850" s="32"/>
      <c r="OTF850" s="32"/>
      <c r="OTG850" s="32"/>
      <c r="OTH850" s="32"/>
      <c r="OTI850" s="32"/>
      <c r="OTJ850" s="32"/>
      <c r="OTK850" s="32"/>
      <c r="OTL850" s="32"/>
      <c r="OTM850" s="32"/>
      <c r="OTN850" s="32"/>
      <c r="OTO850" s="32"/>
      <c r="OTP850" s="32"/>
      <c r="OTQ850" s="32"/>
      <c r="OTR850" s="32"/>
      <c r="OTS850" s="32"/>
      <c r="OTT850" s="32"/>
      <c r="OTU850" s="32"/>
      <c r="OTV850" s="32"/>
      <c r="OTW850" s="32"/>
      <c r="OTX850" s="32"/>
      <c r="OTY850" s="32"/>
      <c r="OTZ850" s="32"/>
      <c r="OUA850" s="32"/>
      <c r="OUB850" s="32"/>
      <c r="OUC850" s="32"/>
      <c r="OUD850" s="32"/>
      <c r="OUE850" s="32"/>
      <c r="OUF850" s="32"/>
      <c r="OUG850" s="32"/>
      <c r="OUH850" s="32"/>
      <c r="OUI850" s="32"/>
      <c r="OUJ850" s="32"/>
      <c r="OUK850" s="32"/>
      <c r="OUL850" s="32"/>
      <c r="OUM850" s="32"/>
      <c r="OUN850" s="32"/>
      <c r="OUO850" s="32"/>
      <c r="OUP850" s="32"/>
      <c r="OUQ850" s="32"/>
      <c r="OUR850" s="32"/>
      <c r="OUS850" s="32"/>
      <c r="OUT850" s="32"/>
      <c r="OUU850" s="32"/>
      <c r="OUV850" s="32"/>
      <c r="OUW850" s="32"/>
      <c r="OUX850" s="32"/>
      <c r="OUY850" s="32"/>
      <c r="OUZ850" s="32"/>
      <c r="OVA850" s="32"/>
      <c r="OVB850" s="32"/>
      <c r="OVC850" s="32"/>
      <c r="OVD850" s="32"/>
      <c r="OVE850" s="32"/>
      <c r="OVF850" s="32"/>
      <c r="OVG850" s="32"/>
      <c r="OVH850" s="32"/>
      <c r="OVI850" s="32"/>
      <c r="OVJ850" s="32"/>
      <c r="OVK850" s="32"/>
      <c r="OVL850" s="32"/>
      <c r="OVM850" s="32"/>
      <c r="OVN850" s="32"/>
      <c r="OVO850" s="32"/>
      <c r="OVP850" s="32"/>
      <c r="OVQ850" s="32"/>
      <c r="OVR850" s="32"/>
      <c r="OVS850" s="32"/>
      <c r="OVT850" s="32"/>
      <c r="OVU850" s="32"/>
      <c r="OVV850" s="32"/>
      <c r="OVW850" s="32"/>
      <c r="OVX850" s="32"/>
      <c r="OVY850" s="32"/>
      <c r="OVZ850" s="32"/>
      <c r="OWA850" s="32"/>
      <c r="OWB850" s="32"/>
      <c r="OWC850" s="32"/>
      <c r="OWD850" s="32"/>
      <c r="OWE850" s="32"/>
      <c r="OWF850" s="32"/>
      <c r="OWG850" s="32"/>
      <c r="OWH850" s="32"/>
      <c r="OWI850" s="32"/>
      <c r="OWJ850" s="32"/>
      <c r="OWK850" s="32"/>
      <c r="OWL850" s="32"/>
      <c r="OWM850" s="32"/>
      <c r="OWN850" s="32"/>
      <c r="OWO850" s="32"/>
      <c r="OWP850" s="32"/>
      <c r="OWQ850" s="32"/>
      <c r="OWR850" s="32"/>
      <c r="OWS850" s="32"/>
      <c r="OWT850" s="32"/>
      <c r="OWU850" s="32"/>
      <c r="OWV850" s="32"/>
      <c r="OWW850" s="32"/>
      <c r="OWX850" s="32"/>
      <c r="OWY850" s="32"/>
      <c r="OWZ850" s="32"/>
      <c r="OXA850" s="32"/>
      <c r="OXB850" s="32"/>
      <c r="OXC850" s="32"/>
      <c r="OXD850" s="32"/>
      <c r="OXE850" s="32"/>
      <c r="OXF850" s="32"/>
      <c r="OXG850" s="32"/>
      <c r="OXH850" s="32"/>
      <c r="OXI850" s="32"/>
      <c r="OXJ850" s="32"/>
      <c r="OXK850" s="32"/>
      <c r="OXL850" s="32"/>
      <c r="OXM850" s="32"/>
      <c r="OXN850" s="32"/>
      <c r="OXO850" s="32"/>
      <c r="OXP850" s="32"/>
      <c r="OXQ850" s="32"/>
      <c r="OXR850" s="32"/>
      <c r="OXS850" s="32"/>
      <c r="OXT850" s="32"/>
      <c r="OXU850" s="32"/>
      <c r="OXV850" s="32"/>
      <c r="OXW850" s="32"/>
      <c r="OXX850" s="32"/>
      <c r="OXY850" s="32"/>
      <c r="OXZ850" s="32"/>
      <c r="OYA850" s="32"/>
      <c r="OYB850" s="32"/>
      <c r="OYC850" s="32"/>
      <c r="OYD850" s="32"/>
      <c r="OYE850" s="32"/>
      <c r="OYF850" s="32"/>
      <c r="OYG850" s="32"/>
      <c r="OYH850" s="32"/>
      <c r="OYI850" s="32"/>
      <c r="OYJ850" s="32"/>
      <c r="OYK850" s="32"/>
      <c r="OYL850" s="32"/>
      <c r="OYM850" s="32"/>
      <c r="OYN850" s="32"/>
      <c r="OYO850" s="32"/>
      <c r="OYP850" s="32"/>
      <c r="OYQ850" s="32"/>
      <c r="OYR850" s="32"/>
      <c r="OYS850" s="32"/>
      <c r="OYT850" s="32"/>
      <c r="OYU850" s="32"/>
      <c r="OYV850" s="32"/>
      <c r="OYW850" s="32"/>
      <c r="OYX850" s="32"/>
      <c r="OYY850" s="32"/>
      <c r="OYZ850" s="32"/>
      <c r="OZA850" s="32"/>
      <c r="OZB850" s="32"/>
      <c r="OZC850" s="32"/>
      <c r="OZD850" s="32"/>
      <c r="OZE850" s="32"/>
      <c r="OZF850" s="32"/>
      <c r="OZG850" s="32"/>
      <c r="OZH850" s="32"/>
      <c r="OZI850" s="32"/>
      <c r="OZJ850" s="32"/>
      <c r="OZK850" s="32"/>
      <c r="OZL850" s="32"/>
      <c r="OZM850" s="32"/>
      <c r="OZN850" s="32"/>
      <c r="OZO850" s="32"/>
      <c r="OZP850" s="32"/>
      <c r="OZQ850" s="32"/>
      <c r="OZR850" s="32"/>
      <c r="OZS850" s="32"/>
      <c r="OZT850" s="32"/>
      <c r="OZU850" s="32"/>
      <c r="OZV850" s="32"/>
      <c r="OZW850" s="32"/>
      <c r="OZX850" s="32"/>
      <c r="OZY850" s="32"/>
      <c r="OZZ850" s="32"/>
      <c r="PAA850" s="32"/>
      <c r="PAB850" s="32"/>
      <c r="PAC850" s="32"/>
      <c r="PAD850" s="32"/>
      <c r="PAE850" s="32"/>
      <c r="PAF850" s="32"/>
      <c r="PAG850" s="32"/>
      <c r="PAH850" s="32"/>
      <c r="PAI850" s="32"/>
      <c r="PAJ850" s="32"/>
      <c r="PAK850" s="32"/>
      <c r="PAL850" s="32"/>
      <c r="PAM850" s="32"/>
      <c r="PAN850" s="32"/>
      <c r="PAO850" s="32"/>
      <c r="PAP850" s="32"/>
      <c r="PAQ850" s="32"/>
      <c r="PAR850" s="32"/>
      <c r="PAS850" s="32"/>
      <c r="PAT850" s="32"/>
      <c r="PAU850" s="32"/>
      <c r="PAV850" s="32"/>
      <c r="PAW850" s="32"/>
      <c r="PAX850" s="32"/>
      <c r="PAY850" s="32"/>
      <c r="PAZ850" s="32"/>
      <c r="PBA850" s="32"/>
      <c r="PBB850" s="32"/>
      <c r="PBC850" s="32"/>
      <c r="PBD850" s="32"/>
      <c r="PBE850" s="32"/>
      <c r="PBF850" s="32"/>
      <c r="PBG850" s="32"/>
      <c r="PBH850" s="32"/>
      <c r="PBI850" s="32"/>
      <c r="PBJ850" s="32"/>
      <c r="PBK850" s="32"/>
      <c r="PBL850" s="32"/>
      <c r="PBM850" s="32"/>
      <c r="PBN850" s="32"/>
      <c r="PBO850" s="32"/>
      <c r="PBP850" s="32"/>
      <c r="PBQ850" s="32"/>
      <c r="PBR850" s="32"/>
      <c r="PBS850" s="32"/>
      <c r="PBT850" s="32"/>
      <c r="PBU850" s="32"/>
      <c r="PBV850" s="32"/>
      <c r="PBW850" s="32"/>
      <c r="PBX850" s="32"/>
      <c r="PBY850" s="32"/>
      <c r="PBZ850" s="32"/>
      <c r="PCA850" s="32"/>
      <c r="PCB850" s="32"/>
      <c r="PCC850" s="32"/>
      <c r="PCD850" s="32"/>
      <c r="PCE850" s="32"/>
      <c r="PCF850" s="32"/>
      <c r="PCG850" s="32"/>
      <c r="PCH850" s="32"/>
      <c r="PCI850" s="32"/>
      <c r="PCJ850" s="32"/>
      <c r="PCK850" s="32"/>
      <c r="PCL850" s="32"/>
      <c r="PCM850" s="32"/>
      <c r="PCN850" s="32"/>
      <c r="PCO850" s="32"/>
      <c r="PCP850" s="32"/>
      <c r="PCQ850" s="32"/>
      <c r="PCR850" s="32"/>
      <c r="PCS850" s="32"/>
      <c r="PCT850" s="32"/>
      <c r="PCU850" s="32"/>
      <c r="PCV850" s="32"/>
      <c r="PCW850" s="32"/>
      <c r="PCX850" s="32"/>
      <c r="PCY850" s="32"/>
      <c r="PCZ850" s="32"/>
      <c r="PDA850" s="32"/>
      <c r="PDB850" s="32"/>
      <c r="PDC850" s="32"/>
      <c r="PDD850" s="32"/>
      <c r="PDE850" s="32"/>
      <c r="PDF850" s="32"/>
      <c r="PDG850" s="32"/>
      <c r="PDH850" s="32"/>
      <c r="PDI850" s="32"/>
      <c r="PDJ850" s="32"/>
      <c r="PDK850" s="32"/>
      <c r="PDL850" s="32"/>
      <c r="PDM850" s="32"/>
      <c r="PDN850" s="32"/>
      <c r="PDO850" s="32"/>
      <c r="PDP850" s="32"/>
      <c r="PDQ850" s="32"/>
      <c r="PDR850" s="32"/>
      <c r="PDS850" s="32"/>
      <c r="PDT850" s="32"/>
      <c r="PDU850" s="32"/>
      <c r="PDV850" s="32"/>
      <c r="PDW850" s="32"/>
      <c r="PDX850" s="32"/>
      <c r="PDY850" s="32"/>
      <c r="PDZ850" s="32"/>
      <c r="PEA850" s="32"/>
      <c r="PEB850" s="32"/>
      <c r="PEC850" s="32"/>
      <c r="PED850" s="32"/>
      <c r="PEE850" s="32"/>
      <c r="PEF850" s="32"/>
      <c r="PEG850" s="32"/>
      <c r="PEH850" s="32"/>
      <c r="PEI850" s="32"/>
      <c r="PEJ850" s="32"/>
      <c r="PEK850" s="32"/>
      <c r="PEL850" s="32"/>
      <c r="PEM850" s="32"/>
      <c r="PEN850" s="32"/>
      <c r="PEO850" s="32"/>
      <c r="PEP850" s="32"/>
      <c r="PEQ850" s="32"/>
      <c r="PER850" s="32"/>
      <c r="PES850" s="32"/>
      <c r="PET850" s="32"/>
      <c r="PEU850" s="32"/>
      <c r="PEV850" s="32"/>
      <c r="PEW850" s="32"/>
      <c r="PEX850" s="32"/>
      <c r="PEY850" s="32"/>
      <c r="PEZ850" s="32"/>
      <c r="PFA850" s="32"/>
      <c r="PFB850" s="32"/>
      <c r="PFC850" s="32"/>
      <c r="PFD850" s="32"/>
      <c r="PFE850" s="32"/>
      <c r="PFF850" s="32"/>
      <c r="PFG850" s="32"/>
      <c r="PFH850" s="32"/>
      <c r="PFI850" s="32"/>
      <c r="PFJ850" s="32"/>
      <c r="PFK850" s="32"/>
      <c r="PFL850" s="32"/>
      <c r="PFM850" s="32"/>
      <c r="PFN850" s="32"/>
      <c r="PFO850" s="32"/>
      <c r="PFP850" s="32"/>
      <c r="PFQ850" s="32"/>
      <c r="PFR850" s="32"/>
      <c r="PFS850" s="32"/>
      <c r="PFT850" s="32"/>
      <c r="PFU850" s="32"/>
      <c r="PFV850" s="32"/>
      <c r="PFW850" s="32"/>
      <c r="PFX850" s="32"/>
      <c r="PFY850" s="32"/>
      <c r="PFZ850" s="32"/>
      <c r="PGA850" s="32"/>
      <c r="PGB850" s="32"/>
      <c r="PGC850" s="32"/>
      <c r="PGD850" s="32"/>
      <c r="PGE850" s="32"/>
      <c r="PGF850" s="32"/>
      <c r="PGG850" s="32"/>
      <c r="PGH850" s="32"/>
      <c r="PGI850" s="32"/>
      <c r="PGJ850" s="32"/>
      <c r="PGK850" s="32"/>
      <c r="PGL850" s="32"/>
      <c r="PGM850" s="32"/>
      <c r="PGN850" s="32"/>
      <c r="PGO850" s="32"/>
      <c r="PGP850" s="32"/>
      <c r="PGQ850" s="32"/>
      <c r="PGR850" s="32"/>
      <c r="PGS850" s="32"/>
      <c r="PGT850" s="32"/>
      <c r="PGU850" s="32"/>
      <c r="PGV850" s="32"/>
      <c r="PGW850" s="32"/>
      <c r="PGX850" s="32"/>
      <c r="PGY850" s="32"/>
      <c r="PGZ850" s="32"/>
      <c r="PHA850" s="32"/>
      <c r="PHB850" s="32"/>
      <c r="PHC850" s="32"/>
      <c r="PHD850" s="32"/>
      <c r="PHE850" s="32"/>
      <c r="PHF850" s="32"/>
      <c r="PHG850" s="32"/>
      <c r="PHH850" s="32"/>
      <c r="PHI850" s="32"/>
      <c r="PHJ850" s="32"/>
      <c r="PHK850" s="32"/>
      <c r="PHL850" s="32"/>
      <c r="PHM850" s="32"/>
      <c r="PHN850" s="32"/>
      <c r="PHO850" s="32"/>
      <c r="PHP850" s="32"/>
      <c r="PHQ850" s="32"/>
      <c r="PHR850" s="32"/>
      <c r="PHS850" s="32"/>
      <c r="PHT850" s="32"/>
      <c r="PHU850" s="32"/>
      <c r="PHV850" s="32"/>
      <c r="PHW850" s="32"/>
      <c r="PHX850" s="32"/>
      <c r="PHY850" s="32"/>
      <c r="PHZ850" s="32"/>
      <c r="PIA850" s="32"/>
      <c r="PIB850" s="32"/>
      <c r="PIC850" s="32"/>
      <c r="PID850" s="32"/>
      <c r="PIE850" s="32"/>
      <c r="PIF850" s="32"/>
      <c r="PIG850" s="32"/>
      <c r="PIH850" s="32"/>
      <c r="PII850" s="32"/>
      <c r="PIJ850" s="32"/>
      <c r="PIK850" s="32"/>
      <c r="PIL850" s="32"/>
      <c r="PIM850" s="32"/>
      <c r="PIN850" s="32"/>
      <c r="PIO850" s="32"/>
      <c r="PIP850" s="32"/>
      <c r="PIQ850" s="32"/>
      <c r="PIR850" s="32"/>
      <c r="PIS850" s="32"/>
      <c r="PIT850" s="32"/>
      <c r="PIU850" s="32"/>
      <c r="PIV850" s="32"/>
      <c r="PIW850" s="32"/>
      <c r="PIX850" s="32"/>
      <c r="PIY850" s="32"/>
      <c r="PIZ850" s="32"/>
      <c r="PJA850" s="32"/>
      <c r="PJB850" s="32"/>
      <c r="PJC850" s="32"/>
      <c r="PJD850" s="32"/>
      <c r="PJE850" s="32"/>
      <c r="PJF850" s="32"/>
      <c r="PJG850" s="32"/>
      <c r="PJH850" s="32"/>
      <c r="PJI850" s="32"/>
      <c r="PJJ850" s="32"/>
      <c r="PJK850" s="32"/>
      <c r="PJL850" s="32"/>
      <c r="PJM850" s="32"/>
      <c r="PJN850" s="32"/>
      <c r="PJO850" s="32"/>
      <c r="PJP850" s="32"/>
      <c r="PJQ850" s="32"/>
      <c r="PJR850" s="32"/>
      <c r="PJS850" s="32"/>
      <c r="PJT850" s="32"/>
      <c r="PJU850" s="32"/>
      <c r="PJV850" s="32"/>
      <c r="PJW850" s="32"/>
      <c r="PJX850" s="32"/>
      <c r="PJY850" s="32"/>
      <c r="PJZ850" s="32"/>
      <c r="PKA850" s="32"/>
      <c r="PKB850" s="32"/>
      <c r="PKC850" s="32"/>
      <c r="PKD850" s="32"/>
      <c r="PKE850" s="32"/>
      <c r="PKF850" s="32"/>
      <c r="PKG850" s="32"/>
      <c r="PKH850" s="32"/>
      <c r="PKI850" s="32"/>
      <c r="PKJ850" s="32"/>
      <c r="PKK850" s="32"/>
      <c r="PKL850" s="32"/>
      <c r="PKM850" s="32"/>
      <c r="PKN850" s="32"/>
      <c r="PKO850" s="32"/>
      <c r="PKP850" s="32"/>
      <c r="PKQ850" s="32"/>
      <c r="PKR850" s="32"/>
      <c r="PKS850" s="32"/>
      <c r="PKT850" s="32"/>
      <c r="PKU850" s="32"/>
      <c r="PKV850" s="32"/>
      <c r="PKW850" s="32"/>
      <c r="PKX850" s="32"/>
      <c r="PKY850" s="32"/>
      <c r="PKZ850" s="32"/>
      <c r="PLA850" s="32"/>
      <c r="PLB850" s="32"/>
      <c r="PLC850" s="32"/>
      <c r="PLD850" s="32"/>
      <c r="PLE850" s="32"/>
      <c r="PLF850" s="32"/>
      <c r="PLG850" s="32"/>
      <c r="PLH850" s="32"/>
      <c r="PLI850" s="32"/>
      <c r="PLJ850" s="32"/>
      <c r="PLK850" s="32"/>
      <c r="PLL850" s="32"/>
      <c r="PLM850" s="32"/>
      <c r="PLN850" s="32"/>
      <c r="PLO850" s="32"/>
      <c r="PLP850" s="32"/>
      <c r="PLQ850" s="32"/>
      <c r="PLR850" s="32"/>
      <c r="PLS850" s="32"/>
      <c r="PLT850" s="32"/>
      <c r="PLU850" s="32"/>
      <c r="PLV850" s="32"/>
      <c r="PLW850" s="32"/>
      <c r="PLX850" s="32"/>
      <c r="PLY850" s="32"/>
      <c r="PLZ850" s="32"/>
      <c r="PMA850" s="32"/>
      <c r="PMB850" s="32"/>
      <c r="PMC850" s="32"/>
      <c r="PMD850" s="32"/>
      <c r="PME850" s="32"/>
      <c r="PMF850" s="32"/>
      <c r="PMG850" s="32"/>
      <c r="PMH850" s="32"/>
      <c r="PMI850" s="32"/>
      <c r="PMJ850" s="32"/>
      <c r="PMK850" s="32"/>
      <c r="PML850" s="32"/>
      <c r="PMM850" s="32"/>
      <c r="PMN850" s="32"/>
      <c r="PMO850" s="32"/>
      <c r="PMP850" s="32"/>
      <c r="PMQ850" s="32"/>
      <c r="PMR850" s="32"/>
      <c r="PMS850" s="32"/>
      <c r="PMT850" s="32"/>
      <c r="PMU850" s="32"/>
      <c r="PMV850" s="32"/>
      <c r="PMW850" s="32"/>
      <c r="PMX850" s="32"/>
      <c r="PMY850" s="32"/>
      <c r="PMZ850" s="32"/>
      <c r="PNA850" s="32"/>
      <c r="PNB850" s="32"/>
      <c r="PNC850" s="32"/>
      <c r="PND850" s="32"/>
      <c r="PNE850" s="32"/>
      <c r="PNF850" s="32"/>
      <c r="PNG850" s="32"/>
      <c r="PNH850" s="32"/>
      <c r="PNI850" s="32"/>
      <c r="PNJ850" s="32"/>
      <c r="PNK850" s="32"/>
      <c r="PNL850" s="32"/>
      <c r="PNM850" s="32"/>
      <c r="PNN850" s="32"/>
      <c r="PNO850" s="32"/>
      <c r="PNP850" s="32"/>
      <c r="PNQ850" s="32"/>
      <c r="PNR850" s="32"/>
      <c r="PNS850" s="32"/>
      <c r="PNT850" s="32"/>
      <c r="PNU850" s="32"/>
      <c r="PNV850" s="32"/>
      <c r="PNW850" s="32"/>
      <c r="PNX850" s="32"/>
      <c r="PNY850" s="32"/>
      <c r="PNZ850" s="32"/>
      <c r="POA850" s="32"/>
      <c r="POB850" s="32"/>
      <c r="POC850" s="32"/>
      <c r="POD850" s="32"/>
      <c r="POE850" s="32"/>
      <c r="POF850" s="32"/>
      <c r="POG850" s="32"/>
      <c r="POH850" s="32"/>
      <c r="POI850" s="32"/>
      <c r="POJ850" s="32"/>
      <c r="POK850" s="32"/>
      <c r="POL850" s="32"/>
      <c r="POM850" s="32"/>
      <c r="PON850" s="32"/>
      <c r="POO850" s="32"/>
      <c r="POP850" s="32"/>
      <c r="POQ850" s="32"/>
      <c r="POR850" s="32"/>
      <c r="POS850" s="32"/>
      <c r="POT850" s="32"/>
      <c r="POU850" s="32"/>
      <c r="POV850" s="32"/>
      <c r="POW850" s="32"/>
      <c r="POX850" s="32"/>
      <c r="POY850" s="32"/>
      <c r="POZ850" s="32"/>
      <c r="PPA850" s="32"/>
      <c r="PPB850" s="32"/>
      <c r="PPC850" s="32"/>
      <c r="PPD850" s="32"/>
      <c r="PPE850" s="32"/>
      <c r="PPF850" s="32"/>
      <c r="PPG850" s="32"/>
      <c r="PPH850" s="32"/>
      <c r="PPI850" s="32"/>
      <c r="PPJ850" s="32"/>
      <c r="PPK850" s="32"/>
      <c r="PPL850" s="32"/>
      <c r="PPM850" s="32"/>
      <c r="PPN850" s="32"/>
      <c r="PPO850" s="32"/>
      <c r="PPP850" s="32"/>
      <c r="PPQ850" s="32"/>
      <c r="PPR850" s="32"/>
      <c r="PPS850" s="32"/>
      <c r="PPT850" s="32"/>
      <c r="PPU850" s="32"/>
      <c r="PPV850" s="32"/>
      <c r="PPW850" s="32"/>
      <c r="PPX850" s="32"/>
      <c r="PPY850" s="32"/>
      <c r="PPZ850" s="32"/>
      <c r="PQA850" s="32"/>
      <c r="PQB850" s="32"/>
      <c r="PQC850" s="32"/>
      <c r="PQD850" s="32"/>
      <c r="PQE850" s="32"/>
      <c r="PQF850" s="32"/>
      <c r="PQG850" s="32"/>
      <c r="PQH850" s="32"/>
      <c r="PQI850" s="32"/>
      <c r="PQJ850" s="32"/>
      <c r="PQK850" s="32"/>
      <c r="PQL850" s="32"/>
      <c r="PQM850" s="32"/>
      <c r="PQN850" s="32"/>
      <c r="PQO850" s="32"/>
      <c r="PQP850" s="32"/>
      <c r="PQQ850" s="32"/>
      <c r="PQR850" s="32"/>
      <c r="PQS850" s="32"/>
      <c r="PQT850" s="32"/>
      <c r="PQU850" s="32"/>
      <c r="PQV850" s="32"/>
      <c r="PQW850" s="32"/>
      <c r="PQX850" s="32"/>
      <c r="PQY850" s="32"/>
      <c r="PQZ850" s="32"/>
      <c r="PRA850" s="32"/>
      <c r="PRB850" s="32"/>
      <c r="PRC850" s="32"/>
      <c r="PRD850" s="32"/>
      <c r="PRE850" s="32"/>
      <c r="PRF850" s="32"/>
      <c r="PRG850" s="32"/>
      <c r="PRH850" s="32"/>
      <c r="PRI850" s="32"/>
      <c r="PRJ850" s="32"/>
      <c r="PRK850" s="32"/>
      <c r="PRL850" s="32"/>
      <c r="PRM850" s="32"/>
      <c r="PRN850" s="32"/>
      <c r="PRO850" s="32"/>
      <c r="PRP850" s="32"/>
      <c r="PRQ850" s="32"/>
      <c r="PRR850" s="32"/>
      <c r="PRS850" s="32"/>
      <c r="PRT850" s="32"/>
      <c r="PRU850" s="32"/>
      <c r="PRV850" s="32"/>
      <c r="PRW850" s="32"/>
      <c r="PRX850" s="32"/>
      <c r="PRY850" s="32"/>
      <c r="PRZ850" s="32"/>
      <c r="PSA850" s="32"/>
      <c r="PSB850" s="32"/>
      <c r="PSC850" s="32"/>
      <c r="PSD850" s="32"/>
      <c r="PSE850" s="32"/>
      <c r="PSF850" s="32"/>
      <c r="PSG850" s="32"/>
      <c r="PSH850" s="32"/>
      <c r="PSI850" s="32"/>
      <c r="PSJ850" s="32"/>
      <c r="PSK850" s="32"/>
      <c r="PSL850" s="32"/>
      <c r="PSM850" s="32"/>
      <c r="PSN850" s="32"/>
      <c r="PSO850" s="32"/>
      <c r="PSP850" s="32"/>
      <c r="PSQ850" s="32"/>
      <c r="PSR850" s="32"/>
      <c r="PSS850" s="32"/>
      <c r="PST850" s="32"/>
      <c r="PSU850" s="32"/>
      <c r="PSV850" s="32"/>
      <c r="PSW850" s="32"/>
      <c r="PSX850" s="32"/>
      <c r="PSY850" s="32"/>
      <c r="PSZ850" s="32"/>
      <c r="PTA850" s="32"/>
      <c r="PTB850" s="32"/>
      <c r="PTC850" s="32"/>
      <c r="PTD850" s="32"/>
      <c r="PTE850" s="32"/>
      <c r="PTF850" s="32"/>
      <c r="PTG850" s="32"/>
      <c r="PTH850" s="32"/>
      <c r="PTI850" s="32"/>
      <c r="PTJ850" s="32"/>
      <c r="PTK850" s="32"/>
      <c r="PTL850" s="32"/>
      <c r="PTM850" s="32"/>
      <c r="PTN850" s="32"/>
      <c r="PTO850" s="32"/>
      <c r="PTP850" s="32"/>
      <c r="PTQ850" s="32"/>
      <c r="PTR850" s="32"/>
      <c r="PTS850" s="32"/>
      <c r="PTT850" s="32"/>
      <c r="PTU850" s="32"/>
      <c r="PTV850" s="32"/>
      <c r="PTW850" s="32"/>
      <c r="PTX850" s="32"/>
      <c r="PTY850" s="32"/>
      <c r="PTZ850" s="32"/>
      <c r="PUA850" s="32"/>
      <c r="PUB850" s="32"/>
      <c r="PUC850" s="32"/>
      <c r="PUD850" s="32"/>
      <c r="PUE850" s="32"/>
      <c r="PUF850" s="32"/>
      <c r="PUG850" s="32"/>
      <c r="PUH850" s="32"/>
      <c r="PUI850" s="32"/>
      <c r="PUJ850" s="32"/>
      <c r="PUK850" s="32"/>
      <c r="PUL850" s="32"/>
      <c r="PUM850" s="32"/>
      <c r="PUN850" s="32"/>
      <c r="PUO850" s="32"/>
      <c r="PUP850" s="32"/>
      <c r="PUQ850" s="32"/>
      <c r="PUR850" s="32"/>
      <c r="PUS850" s="32"/>
      <c r="PUT850" s="32"/>
      <c r="PUU850" s="32"/>
      <c r="PUV850" s="32"/>
      <c r="PUW850" s="32"/>
      <c r="PUX850" s="32"/>
      <c r="PUY850" s="32"/>
      <c r="PUZ850" s="32"/>
      <c r="PVA850" s="32"/>
      <c r="PVB850" s="32"/>
      <c r="PVC850" s="32"/>
      <c r="PVD850" s="32"/>
      <c r="PVE850" s="32"/>
      <c r="PVF850" s="32"/>
      <c r="PVG850" s="32"/>
      <c r="PVH850" s="32"/>
      <c r="PVI850" s="32"/>
      <c r="PVJ850" s="32"/>
      <c r="PVK850" s="32"/>
      <c r="PVL850" s="32"/>
      <c r="PVM850" s="32"/>
      <c r="PVN850" s="32"/>
      <c r="PVO850" s="32"/>
      <c r="PVP850" s="32"/>
      <c r="PVQ850" s="32"/>
      <c r="PVR850" s="32"/>
      <c r="PVS850" s="32"/>
      <c r="PVT850" s="32"/>
      <c r="PVU850" s="32"/>
      <c r="PVV850" s="32"/>
      <c r="PVW850" s="32"/>
      <c r="PVX850" s="32"/>
      <c r="PVY850" s="32"/>
      <c r="PVZ850" s="32"/>
      <c r="PWA850" s="32"/>
      <c r="PWB850" s="32"/>
      <c r="PWC850" s="32"/>
      <c r="PWD850" s="32"/>
      <c r="PWE850" s="32"/>
      <c r="PWF850" s="32"/>
      <c r="PWG850" s="32"/>
      <c r="PWH850" s="32"/>
      <c r="PWI850" s="32"/>
      <c r="PWJ850" s="32"/>
      <c r="PWK850" s="32"/>
      <c r="PWL850" s="32"/>
      <c r="PWM850" s="32"/>
      <c r="PWN850" s="32"/>
      <c r="PWO850" s="32"/>
      <c r="PWP850" s="32"/>
      <c r="PWQ850" s="32"/>
      <c r="PWR850" s="32"/>
      <c r="PWS850" s="32"/>
      <c r="PWT850" s="32"/>
      <c r="PWU850" s="32"/>
      <c r="PWV850" s="32"/>
      <c r="PWW850" s="32"/>
      <c r="PWX850" s="32"/>
      <c r="PWY850" s="32"/>
      <c r="PWZ850" s="32"/>
      <c r="PXA850" s="32"/>
      <c r="PXB850" s="32"/>
      <c r="PXC850" s="32"/>
      <c r="PXD850" s="32"/>
      <c r="PXE850" s="32"/>
      <c r="PXF850" s="32"/>
      <c r="PXG850" s="32"/>
      <c r="PXH850" s="32"/>
      <c r="PXI850" s="32"/>
      <c r="PXJ850" s="32"/>
      <c r="PXK850" s="32"/>
      <c r="PXL850" s="32"/>
      <c r="PXM850" s="32"/>
      <c r="PXN850" s="32"/>
      <c r="PXO850" s="32"/>
      <c r="PXP850" s="32"/>
      <c r="PXQ850" s="32"/>
      <c r="PXR850" s="32"/>
      <c r="PXS850" s="32"/>
      <c r="PXT850" s="32"/>
      <c r="PXU850" s="32"/>
      <c r="PXV850" s="32"/>
      <c r="PXW850" s="32"/>
      <c r="PXX850" s="32"/>
      <c r="PXY850" s="32"/>
      <c r="PXZ850" s="32"/>
      <c r="PYA850" s="32"/>
      <c r="PYB850" s="32"/>
      <c r="PYC850" s="32"/>
      <c r="PYD850" s="32"/>
      <c r="PYE850" s="32"/>
      <c r="PYF850" s="32"/>
      <c r="PYG850" s="32"/>
      <c r="PYH850" s="32"/>
      <c r="PYI850" s="32"/>
      <c r="PYJ850" s="32"/>
      <c r="PYK850" s="32"/>
      <c r="PYL850" s="32"/>
      <c r="PYM850" s="32"/>
      <c r="PYN850" s="32"/>
      <c r="PYO850" s="32"/>
      <c r="PYP850" s="32"/>
      <c r="PYQ850" s="32"/>
      <c r="PYR850" s="32"/>
      <c r="PYS850" s="32"/>
      <c r="PYT850" s="32"/>
      <c r="PYU850" s="32"/>
      <c r="PYV850" s="32"/>
      <c r="PYW850" s="32"/>
      <c r="PYX850" s="32"/>
      <c r="PYY850" s="32"/>
      <c r="PYZ850" s="32"/>
      <c r="PZA850" s="32"/>
      <c r="PZB850" s="32"/>
      <c r="PZC850" s="32"/>
      <c r="PZD850" s="32"/>
      <c r="PZE850" s="32"/>
      <c r="PZF850" s="32"/>
      <c r="PZG850" s="32"/>
      <c r="PZH850" s="32"/>
      <c r="PZI850" s="32"/>
      <c r="PZJ850" s="32"/>
      <c r="PZK850" s="32"/>
      <c r="PZL850" s="32"/>
      <c r="PZM850" s="32"/>
      <c r="PZN850" s="32"/>
      <c r="PZO850" s="32"/>
      <c r="PZP850" s="32"/>
      <c r="PZQ850" s="32"/>
      <c r="PZR850" s="32"/>
      <c r="PZS850" s="32"/>
      <c r="PZT850" s="32"/>
      <c r="PZU850" s="32"/>
      <c r="PZV850" s="32"/>
      <c r="PZW850" s="32"/>
      <c r="PZX850" s="32"/>
      <c r="PZY850" s="32"/>
      <c r="PZZ850" s="32"/>
      <c r="QAA850" s="32"/>
      <c r="QAB850" s="32"/>
      <c r="QAC850" s="32"/>
      <c r="QAD850" s="32"/>
      <c r="QAE850" s="32"/>
      <c r="QAF850" s="32"/>
      <c r="QAG850" s="32"/>
      <c r="QAH850" s="32"/>
      <c r="QAI850" s="32"/>
      <c r="QAJ850" s="32"/>
      <c r="QAK850" s="32"/>
      <c r="QAL850" s="32"/>
      <c r="QAM850" s="32"/>
      <c r="QAN850" s="32"/>
      <c r="QAO850" s="32"/>
      <c r="QAP850" s="32"/>
      <c r="QAQ850" s="32"/>
      <c r="QAR850" s="32"/>
      <c r="QAS850" s="32"/>
      <c r="QAT850" s="32"/>
      <c r="QAU850" s="32"/>
      <c r="QAV850" s="32"/>
      <c r="QAW850" s="32"/>
      <c r="QAX850" s="32"/>
      <c r="QAY850" s="32"/>
      <c r="QAZ850" s="32"/>
      <c r="QBA850" s="32"/>
      <c r="QBB850" s="32"/>
      <c r="QBC850" s="32"/>
      <c r="QBD850" s="32"/>
      <c r="QBE850" s="32"/>
      <c r="QBF850" s="32"/>
      <c r="QBG850" s="32"/>
      <c r="QBH850" s="32"/>
      <c r="QBI850" s="32"/>
      <c r="QBJ850" s="32"/>
      <c r="QBK850" s="32"/>
      <c r="QBL850" s="32"/>
      <c r="QBM850" s="32"/>
      <c r="QBN850" s="32"/>
      <c r="QBO850" s="32"/>
      <c r="QBP850" s="32"/>
      <c r="QBQ850" s="32"/>
      <c r="QBR850" s="32"/>
      <c r="QBS850" s="32"/>
      <c r="QBT850" s="32"/>
      <c r="QBU850" s="32"/>
      <c r="QBV850" s="32"/>
      <c r="QBW850" s="32"/>
      <c r="QBX850" s="32"/>
      <c r="QBY850" s="32"/>
      <c r="QBZ850" s="32"/>
      <c r="QCA850" s="32"/>
      <c r="QCB850" s="32"/>
      <c r="QCC850" s="32"/>
      <c r="QCD850" s="32"/>
      <c r="QCE850" s="32"/>
      <c r="QCF850" s="32"/>
      <c r="QCG850" s="32"/>
      <c r="QCH850" s="32"/>
      <c r="QCI850" s="32"/>
      <c r="QCJ850" s="32"/>
      <c r="QCK850" s="32"/>
      <c r="QCL850" s="32"/>
      <c r="QCM850" s="32"/>
      <c r="QCN850" s="32"/>
      <c r="QCO850" s="32"/>
      <c r="QCP850" s="32"/>
      <c r="QCQ850" s="32"/>
      <c r="QCR850" s="32"/>
      <c r="QCS850" s="32"/>
      <c r="QCT850" s="32"/>
      <c r="QCU850" s="32"/>
      <c r="QCV850" s="32"/>
      <c r="QCW850" s="32"/>
      <c r="QCX850" s="32"/>
      <c r="QCY850" s="32"/>
      <c r="QCZ850" s="32"/>
      <c r="QDA850" s="32"/>
      <c r="QDB850" s="32"/>
      <c r="QDC850" s="32"/>
      <c r="QDD850" s="32"/>
      <c r="QDE850" s="32"/>
      <c r="QDF850" s="32"/>
      <c r="QDG850" s="32"/>
      <c r="QDH850" s="32"/>
      <c r="QDI850" s="32"/>
      <c r="QDJ850" s="32"/>
      <c r="QDK850" s="32"/>
      <c r="QDL850" s="32"/>
      <c r="QDM850" s="32"/>
      <c r="QDN850" s="32"/>
      <c r="QDO850" s="32"/>
      <c r="QDP850" s="32"/>
      <c r="QDQ850" s="32"/>
      <c r="QDR850" s="32"/>
      <c r="QDS850" s="32"/>
      <c r="QDT850" s="32"/>
      <c r="QDU850" s="32"/>
      <c r="QDV850" s="32"/>
      <c r="QDW850" s="32"/>
      <c r="QDX850" s="32"/>
      <c r="QDY850" s="32"/>
      <c r="QDZ850" s="32"/>
      <c r="QEA850" s="32"/>
      <c r="QEB850" s="32"/>
      <c r="QEC850" s="32"/>
      <c r="QED850" s="32"/>
      <c r="QEE850" s="32"/>
      <c r="QEF850" s="32"/>
      <c r="QEG850" s="32"/>
      <c r="QEH850" s="32"/>
      <c r="QEI850" s="32"/>
      <c r="QEJ850" s="32"/>
      <c r="QEK850" s="32"/>
      <c r="QEL850" s="32"/>
      <c r="QEM850" s="32"/>
      <c r="QEN850" s="32"/>
      <c r="QEO850" s="32"/>
      <c r="QEP850" s="32"/>
      <c r="QEQ850" s="32"/>
      <c r="QER850" s="32"/>
      <c r="QES850" s="32"/>
      <c r="QET850" s="32"/>
      <c r="QEU850" s="32"/>
      <c r="QEV850" s="32"/>
      <c r="QEW850" s="32"/>
      <c r="QEX850" s="32"/>
      <c r="QEY850" s="32"/>
      <c r="QEZ850" s="32"/>
      <c r="QFA850" s="32"/>
      <c r="QFB850" s="32"/>
      <c r="QFC850" s="32"/>
      <c r="QFD850" s="32"/>
      <c r="QFE850" s="32"/>
      <c r="QFF850" s="32"/>
      <c r="QFG850" s="32"/>
      <c r="QFH850" s="32"/>
      <c r="QFI850" s="32"/>
      <c r="QFJ850" s="32"/>
      <c r="QFK850" s="32"/>
      <c r="QFL850" s="32"/>
      <c r="QFM850" s="32"/>
      <c r="QFN850" s="32"/>
      <c r="QFO850" s="32"/>
      <c r="QFP850" s="32"/>
      <c r="QFQ850" s="32"/>
      <c r="QFR850" s="32"/>
      <c r="QFS850" s="32"/>
      <c r="QFT850" s="32"/>
      <c r="QFU850" s="32"/>
      <c r="QFV850" s="32"/>
      <c r="QFW850" s="32"/>
      <c r="QFX850" s="32"/>
      <c r="QFY850" s="32"/>
      <c r="QFZ850" s="32"/>
      <c r="QGA850" s="32"/>
      <c r="QGB850" s="32"/>
      <c r="QGC850" s="32"/>
      <c r="QGD850" s="32"/>
      <c r="QGE850" s="32"/>
      <c r="QGF850" s="32"/>
      <c r="QGG850" s="32"/>
      <c r="QGH850" s="32"/>
      <c r="QGI850" s="32"/>
      <c r="QGJ850" s="32"/>
      <c r="QGK850" s="32"/>
      <c r="QGL850" s="32"/>
      <c r="QGM850" s="32"/>
      <c r="QGN850" s="32"/>
      <c r="QGO850" s="32"/>
      <c r="QGP850" s="32"/>
      <c r="QGQ850" s="32"/>
      <c r="QGR850" s="32"/>
      <c r="QGS850" s="32"/>
      <c r="QGT850" s="32"/>
      <c r="QGU850" s="32"/>
      <c r="QGV850" s="32"/>
      <c r="QGW850" s="32"/>
      <c r="QGX850" s="32"/>
      <c r="QGY850" s="32"/>
      <c r="QGZ850" s="32"/>
      <c r="QHA850" s="32"/>
      <c r="QHB850" s="32"/>
      <c r="QHC850" s="32"/>
      <c r="QHD850" s="32"/>
      <c r="QHE850" s="32"/>
      <c r="QHF850" s="32"/>
      <c r="QHG850" s="32"/>
      <c r="QHH850" s="32"/>
      <c r="QHI850" s="32"/>
      <c r="QHJ850" s="32"/>
      <c r="QHK850" s="32"/>
      <c r="QHL850" s="32"/>
      <c r="QHM850" s="32"/>
      <c r="QHN850" s="32"/>
      <c r="QHO850" s="32"/>
      <c r="QHP850" s="32"/>
      <c r="QHQ850" s="32"/>
      <c r="QHR850" s="32"/>
      <c r="QHS850" s="32"/>
      <c r="QHT850" s="32"/>
      <c r="QHU850" s="32"/>
      <c r="QHV850" s="32"/>
      <c r="QHW850" s="32"/>
      <c r="QHX850" s="32"/>
      <c r="QHY850" s="32"/>
      <c r="QHZ850" s="32"/>
      <c r="QIA850" s="32"/>
      <c r="QIB850" s="32"/>
      <c r="QIC850" s="32"/>
      <c r="QID850" s="32"/>
      <c r="QIE850" s="32"/>
      <c r="QIF850" s="32"/>
      <c r="QIG850" s="32"/>
      <c r="QIH850" s="32"/>
      <c r="QII850" s="32"/>
      <c r="QIJ850" s="32"/>
      <c r="QIK850" s="32"/>
      <c r="QIL850" s="32"/>
      <c r="QIM850" s="32"/>
      <c r="QIN850" s="32"/>
      <c r="QIO850" s="32"/>
      <c r="QIP850" s="32"/>
      <c r="QIQ850" s="32"/>
      <c r="QIR850" s="32"/>
      <c r="QIS850" s="32"/>
      <c r="QIT850" s="32"/>
      <c r="QIU850" s="32"/>
      <c r="QIV850" s="32"/>
      <c r="QIW850" s="32"/>
      <c r="QIX850" s="32"/>
      <c r="QIY850" s="32"/>
      <c r="QIZ850" s="32"/>
      <c r="QJA850" s="32"/>
      <c r="QJB850" s="32"/>
      <c r="QJC850" s="32"/>
      <c r="QJD850" s="32"/>
      <c r="QJE850" s="32"/>
      <c r="QJF850" s="32"/>
      <c r="QJG850" s="32"/>
      <c r="QJH850" s="32"/>
      <c r="QJI850" s="32"/>
      <c r="QJJ850" s="32"/>
      <c r="QJK850" s="32"/>
      <c r="QJL850" s="32"/>
      <c r="QJM850" s="32"/>
      <c r="QJN850" s="32"/>
      <c r="QJO850" s="32"/>
      <c r="QJP850" s="32"/>
      <c r="QJQ850" s="32"/>
      <c r="QJR850" s="32"/>
      <c r="QJS850" s="32"/>
      <c r="QJT850" s="32"/>
      <c r="QJU850" s="32"/>
      <c r="QJV850" s="32"/>
      <c r="QJW850" s="32"/>
      <c r="QJX850" s="32"/>
      <c r="QJY850" s="32"/>
      <c r="QJZ850" s="32"/>
      <c r="QKA850" s="32"/>
      <c r="QKB850" s="32"/>
      <c r="QKC850" s="32"/>
      <c r="QKD850" s="32"/>
      <c r="QKE850" s="32"/>
      <c r="QKF850" s="32"/>
      <c r="QKG850" s="32"/>
      <c r="QKH850" s="32"/>
      <c r="QKI850" s="32"/>
      <c r="QKJ850" s="32"/>
      <c r="QKK850" s="32"/>
      <c r="QKL850" s="32"/>
      <c r="QKM850" s="32"/>
      <c r="QKN850" s="32"/>
      <c r="QKO850" s="32"/>
      <c r="QKP850" s="32"/>
      <c r="QKQ850" s="32"/>
      <c r="QKR850" s="32"/>
      <c r="QKS850" s="32"/>
      <c r="QKT850" s="32"/>
      <c r="QKU850" s="32"/>
      <c r="QKV850" s="32"/>
      <c r="QKW850" s="32"/>
      <c r="QKX850" s="32"/>
      <c r="QKY850" s="32"/>
      <c r="QKZ850" s="32"/>
      <c r="QLA850" s="32"/>
      <c r="QLB850" s="32"/>
      <c r="QLC850" s="32"/>
      <c r="QLD850" s="32"/>
      <c r="QLE850" s="32"/>
      <c r="QLF850" s="32"/>
      <c r="QLG850" s="32"/>
      <c r="QLH850" s="32"/>
      <c r="QLI850" s="32"/>
      <c r="QLJ850" s="32"/>
      <c r="QLK850" s="32"/>
      <c r="QLL850" s="32"/>
      <c r="QLM850" s="32"/>
      <c r="QLN850" s="32"/>
      <c r="QLO850" s="32"/>
      <c r="QLP850" s="32"/>
      <c r="QLQ850" s="32"/>
      <c r="QLR850" s="32"/>
      <c r="QLS850" s="32"/>
      <c r="QLT850" s="32"/>
      <c r="QLU850" s="32"/>
      <c r="QLV850" s="32"/>
      <c r="QLW850" s="32"/>
      <c r="QLX850" s="32"/>
      <c r="QLY850" s="32"/>
      <c r="QLZ850" s="32"/>
      <c r="QMA850" s="32"/>
      <c r="QMB850" s="32"/>
      <c r="QMC850" s="32"/>
      <c r="QMD850" s="32"/>
      <c r="QME850" s="32"/>
      <c r="QMF850" s="32"/>
      <c r="QMG850" s="32"/>
      <c r="QMH850" s="32"/>
      <c r="QMI850" s="32"/>
      <c r="QMJ850" s="32"/>
      <c r="QMK850" s="32"/>
      <c r="QML850" s="32"/>
      <c r="QMM850" s="32"/>
      <c r="QMN850" s="32"/>
      <c r="QMO850" s="32"/>
      <c r="QMP850" s="32"/>
      <c r="QMQ850" s="32"/>
      <c r="QMR850" s="32"/>
      <c r="QMS850" s="32"/>
      <c r="QMT850" s="32"/>
      <c r="QMU850" s="32"/>
      <c r="QMV850" s="32"/>
      <c r="QMW850" s="32"/>
      <c r="QMX850" s="32"/>
      <c r="QMY850" s="32"/>
      <c r="QMZ850" s="32"/>
      <c r="QNA850" s="32"/>
      <c r="QNB850" s="32"/>
      <c r="QNC850" s="32"/>
      <c r="QND850" s="32"/>
      <c r="QNE850" s="32"/>
      <c r="QNF850" s="32"/>
      <c r="QNG850" s="32"/>
      <c r="QNH850" s="32"/>
      <c r="QNI850" s="32"/>
      <c r="QNJ850" s="32"/>
      <c r="QNK850" s="32"/>
      <c r="QNL850" s="32"/>
      <c r="QNM850" s="32"/>
      <c r="QNN850" s="32"/>
      <c r="QNO850" s="32"/>
      <c r="QNP850" s="32"/>
      <c r="QNQ850" s="32"/>
      <c r="QNR850" s="32"/>
      <c r="QNS850" s="32"/>
      <c r="QNT850" s="32"/>
      <c r="QNU850" s="32"/>
      <c r="QNV850" s="32"/>
      <c r="QNW850" s="32"/>
      <c r="QNX850" s="32"/>
      <c r="QNY850" s="32"/>
      <c r="QNZ850" s="32"/>
      <c r="QOA850" s="32"/>
      <c r="QOB850" s="32"/>
      <c r="QOC850" s="32"/>
      <c r="QOD850" s="32"/>
      <c r="QOE850" s="32"/>
      <c r="QOF850" s="32"/>
      <c r="QOG850" s="32"/>
      <c r="QOH850" s="32"/>
      <c r="QOI850" s="32"/>
      <c r="QOJ850" s="32"/>
      <c r="QOK850" s="32"/>
      <c r="QOL850" s="32"/>
      <c r="QOM850" s="32"/>
      <c r="QON850" s="32"/>
      <c r="QOO850" s="32"/>
      <c r="QOP850" s="32"/>
      <c r="QOQ850" s="32"/>
      <c r="QOR850" s="32"/>
      <c r="QOS850" s="32"/>
      <c r="QOT850" s="32"/>
      <c r="QOU850" s="32"/>
      <c r="QOV850" s="32"/>
      <c r="QOW850" s="32"/>
      <c r="QOX850" s="32"/>
      <c r="QOY850" s="32"/>
      <c r="QOZ850" s="32"/>
      <c r="QPA850" s="32"/>
      <c r="QPB850" s="32"/>
      <c r="QPC850" s="32"/>
      <c r="QPD850" s="32"/>
      <c r="QPE850" s="32"/>
      <c r="QPF850" s="32"/>
      <c r="QPG850" s="32"/>
      <c r="QPH850" s="32"/>
      <c r="QPI850" s="32"/>
      <c r="QPJ850" s="32"/>
      <c r="QPK850" s="32"/>
      <c r="QPL850" s="32"/>
      <c r="QPM850" s="32"/>
      <c r="QPN850" s="32"/>
      <c r="QPO850" s="32"/>
      <c r="QPP850" s="32"/>
      <c r="QPQ850" s="32"/>
      <c r="QPR850" s="32"/>
      <c r="QPS850" s="32"/>
      <c r="QPT850" s="32"/>
      <c r="QPU850" s="32"/>
      <c r="QPV850" s="32"/>
      <c r="QPW850" s="32"/>
      <c r="QPX850" s="32"/>
      <c r="QPY850" s="32"/>
      <c r="QPZ850" s="32"/>
      <c r="QQA850" s="32"/>
      <c r="QQB850" s="32"/>
      <c r="QQC850" s="32"/>
      <c r="QQD850" s="32"/>
      <c r="QQE850" s="32"/>
      <c r="QQF850" s="32"/>
      <c r="QQG850" s="32"/>
      <c r="QQH850" s="32"/>
      <c r="QQI850" s="32"/>
      <c r="QQJ850" s="32"/>
      <c r="QQK850" s="32"/>
      <c r="QQL850" s="32"/>
      <c r="QQM850" s="32"/>
      <c r="QQN850" s="32"/>
      <c r="QQO850" s="32"/>
      <c r="QQP850" s="32"/>
      <c r="QQQ850" s="32"/>
      <c r="QQR850" s="32"/>
      <c r="QQS850" s="32"/>
      <c r="QQT850" s="32"/>
      <c r="QQU850" s="32"/>
      <c r="QQV850" s="32"/>
      <c r="QQW850" s="32"/>
      <c r="QQX850" s="32"/>
      <c r="QQY850" s="32"/>
      <c r="QQZ850" s="32"/>
      <c r="QRA850" s="32"/>
      <c r="QRB850" s="32"/>
      <c r="QRC850" s="32"/>
      <c r="QRD850" s="32"/>
      <c r="QRE850" s="32"/>
      <c r="QRF850" s="32"/>
      <c r="QRG850" s="32"/>
      <c r="QRH850" s="32"/>
      <c r="QRI850" s="32"/>
      <c r="QRJ850" s="32"/>
      <c r="QRK850" s="32"/>
      <c r="QRL850" s="32"/>
      <c r="QRM850" s="32"/>
      <c r="QRN850" s="32"/>
      <c r="QRO850" s="32"/>
      <c r="QRP850" s="32"/>
      <c r="QRQ850" s="32"/>
      <c r="QRR850" s="32"/>
      <c r="QRS850" s="32"/>
      <c r="QRT850" s="32"/>
      <c r="QRU850" s="32"/>
      <c r="QRV850" s="32"/>
      <c r="QRW850" s="32"/>
      <c r="QRX850" s="32"/>
      <c r="QRY850" s="32"/>
      <c r="QRZ850" s="32"/>
      <c r="QSA850" s="32"/>
      <c r="QSB850" s="32"/>
      <c r="QSC850" s="32"/>
      <c r="QSD850" s="32"/>
      <c r="QSE850" s="32"/>
      <c r="QSF850" s="32"/>
      <c r="QSG850" s="32"/>
      <c r="QSH850" s="32"/>
      <c r="QSI850" s="32"/>
      <c r="QSJ850" s="32"/>
      <c r="QSK850" s="32"/>
      <c r="QSL850" s="32"/>
      <c r="QSM850" s="32"/>
      <c r="QSN850" s="32"/>
      <c r="QSO850" s="32"/>
      <c r="QSP850" s="32"/>
      <c r="QSQ850" s="32"/>
      <c r="QSR850" s="32"/>
      <c r="QSS850" s="32"/>
      <c r="QST850" s="32"/>
      <c r="QSU850" s="32"/>
      <c r="QSV850" s="32"/>
      <c r="QSW850" s="32"/>
      <c r="QSX850" s="32"/>
      <c r="QSY850" s="32"/>
      <c r="QSZ850" s="32"/>
      <c r="QTA850" s="32"/>
      <c r="QTB850" s="32"/>
      <c r="QTC850" s="32"/>
      <c r="QTD850" s="32"/>
      <c r="QTE850" s="32"/>
      <c r="QTF850" s="32"/>
      <c r="QTG850" s="32"/>
      <c r="QTH850" s="32"/>
      <c r="QTI850" s="32"/>
      <c r="QTJ850" s="32"/>
      <c r="QTK850" s="32"/>
      <c r="QTL850" s="32"/>
      <c r="QTM850" s="32"/>
      <c r="QTN850" s="32"/>
      <c r="QTO850" s="32"/>
      <c r="QTP850" s="32"/>
      <c r="QTQ850" s="32"/>
      <c r="QTR850" s="32"/>
      <c r="QTS850" s="32"/>
      <c r="QTT850" s="32"/>
      <c r="QTU850" s="32"/>
      <c r="QTV850" s="32"/>
      <c r="QTW850" s="32"/>
      <c r="QTX850" s="32"/>
      <c r="QTY850" s="32"/>
      <c r="QTZ850" s="32"/>
      <c r="QUA850" s="32"/>
      <c r="QUB850" s="32"/>
      <c r="QUC850" s="32"/>
      <c r="QUD850" s="32"/>
      <c r="QUE850" s="32"/>
      <c r="QUF850" s="32"/>
      <c r="QUG850" s="32"/>
      <c r="QUH850" s="32"/>
      <c r="QUI850" s="32"/>
      <c r="QUJ850" s="32"/>
      <c r="QUK850" s="32"/>
      <c r="QUL850" s="32"/>
      <c r="QUM850" s="32"/>
      <c r="QUN850" s="32"/>
      <c r="QUO850" s="32"/>
      <c r="QUP850" s="32"/>
      <c r="QUQ850" s="32"/>
      <c r="QUR850" s="32"/>
      <c r="QUS850" s="32"/>
      <c r="QUT850" s="32"/>
      <c r="QUU850" s="32"/>
      <c r="QUV850" s="32"/>
      <c r="QUW850" s="32"/>
      <c r="QUX850" s="32"/>
      <c r="QUY850" s="32"/>
      <c r="QUZ850" s="32"/>
      <c r="QVA850" s="32"/>
      <c r="QVB850" s="32"/>
      <c r="QVC850" s="32"/>
      <c r="QVD850" s="32"/>
      <c r="QVE850" s="32"/>
      <c r="QVF850" s="32"/>
      <c r="QVG850" s="32"/>
      <c r="QVH850" s="32"/>
      <c r="QVI850" s="32"/>
      <c r="QVJ850" s="32"/>
      <c r="QVK850" s="32"/>
      <c r="QVL850" s="32"/>
      <c r="QVM850" s="32"/>
      <c r="QVN850" s="32"/>
      <c r="QVO850" s="32"/>
      <c r="QVP850" s="32"/>
      <c r="QVQ850" s="32"/>
      <c r="QVR850" s="32"/>
      <c r="QVS850" s="32"/>
      <c r="QVT850" s="32"/>
      <c r="QVU850" s="32"/>
      <c r="QVV850" s="32"/>
      <c r="QVW850" s="32"/>
      <c r="QVX850" s="32"/>
      <c r="QVY850" s="32"/>
      <c r="QVZ850" s="32"/>
      <c r="QWA850" s="32"/>
      <c r="QWB850" s="32"/>
      <c r="QWC850" s="32"/>
      <c r="QWD850" s="32"/>
      <c r="QWE850" s="32"/>
      <c r="QWF850" s="32"/>
      <c r="QWG850" s="32"/>
      <c r="QWH850" s="32"/>
      <c r="QWI850" s="32"/>
      <c r="QWJ850" s="32"/>
      <c r="QWK850" s="32"/>
      <c r="QWL850" s="32"/>
      <c r="QWM850" s="32"/>
      <c r="QWN850" s="32"/>
      <c r="QWO850" s="32"/>
      <c r="QWP850" s="32"/>
      <c r="QWQ850" s="32"/>
      <c r="QWR850" s="32"/>
      <c r="QWS850" s="32"/>
      <c r="QWT850" s="32"/>
      <c r="QWU850" s="32"/>
      <c r="QWV850" s="32"/>
      <c r="QWW850" s="32"/>
      <c r="QWX850" s="32"/>
      <c r="QWY850" s="32"/>
      <c r="QWZ850" s="32"/>
      <c r="QXA850" s="32"/>
      <c r="QXB850" s="32"/>
      <c r="QXC850" s="32"/>
      <c r="QXD850" s="32"/>
      <c r="QXE850" s="32"/>
      <c r="QXF850" s="32"/>
      <c r="QXG850" s="32"/>
      <c r="QXH850" s="32"/>
      <c r="QXI850" s="32"/>
      <c r="QXJ850" s="32"/>
      <c r="QXK850" s="32"/>
      <c r="QXL850" s="32"/>
      <c r="QXM850" s="32"/>
      <c r="QXN850" s="32"/>
      <c r="QXO850" s="32"/>
      <c r="QXP850" s="32"/>
      <c r="QXQ850" s="32"/>
      <c r="QXR850" s="32"/>
      <c r="QXS850" s="32"/>
      <c r="QXT850" s="32"/>
      <c r="QXU850" s="32"/>
      <c r="QXV850" s="32"/>
      <c r="QXW850" s="32"/>
      <c r="QXX850" s="32"/>
      <c r="QXY850" s="32"/>
      <c r="QXZ850" s="32"/>
      <c r="QYA850" s="32"/>
      <c r="QYB850" s="32"/>
      <c r="QYC850" s="32"/>
      <c r="QYD850" s="32"/>
      <c r="QYE850" s="32"/>
      <c r="QYF850" s="32"/>
      <c r="QYG850" s="32"/>
      <c r="QYH850" s="32"/>
      <c r="QYI850" s="32"/>
      <c r="QYJ850" s="32"/>
      <c r="QYK850" s="32"/>
      <c r="QYL850" s="32"/>
      <c r="QYM850" s="32"/>
      <c r="QYN850" s="32"/>
      <c r="QYO850" s="32"/>
      <c r="QYP850" s="32"/>
      <c r="QYQ850" s="32"/>
      <c r="QYR850" s="32"/>
      <c r="QYS850" s="32"/>
      <c r="QYT850" s="32"/>
      <c r="QYU850" s="32"/>
      <c r="QYV850" s="32"/>
      <c r="QYW850" s="32"/>
      <c r="QYX850" s="32"/>
      <c r="QYY850" s="32"/>
      <c r="QYZ850" s="32"/>
      <c r="QZA850" s="32"/>
      <c r="QZB850" s="32"/>
      <c r="QZC850" s="32"/>
      <c r="QZD850" s="32"/>
      <c r="QZE850" s="32"/>
      <c r="QZF850" s="32"/>
      <c r="QZG850" s="32"/>
      <c r="QZH850" s="32"/>
      <c r="QZI850" s="32"/>
      <c r="QZJ850" s="32"/>
      <c r="QZK850" s="32"/>
      <c r="QZL850" s="32"/>
      <c r="QZM850" s="32"/>
      <c r="QZN850" s="32"/>
      <c r="QZO850" s="32"/>
      <c r="QZP850" s="32"/>
      <c r="QZQ850" s="32"/>
      <c r="QZR850" s="32"/>
      <c r="QZS850" s="32"/>
      <c r="QZT850" s="32"/>
      <c r="QZU850" s="32"/>
      <c r="QZV850" s="32"/>
      <c r="QZW850" s="32"/>
      <c r="QZX850" s="32"/>
      <c r="QZY850" s="32"/>
      <c r="QZZ850" s="32"/>
      <c r="RAA850" s="32"/>
      <c r="RAB850" s="32"/>
      <c r="RAC850" s="32"/>
      <c r="RAD850" s="32"/>
      <c r="RAE850" s="32"/>
      <c r="RAF850" s="32"/>
      <c r="RAG850" s="32"/>
      <c r="RAH850" s="32"/>
      <c r="RAI850" s="32"/>
      <c r="RAJ850" s="32"/>
      <c r="RAK850" s="32"/>
      <c r="RAL850" s="32"/>
      <c r="RAM850" s="32"/>
      <c r="RAN850" s="32"/>
      <c r="RAO850" s="32"/>
      <c r="RAP850" s="32"/>
      <c r="RAQ850" s="32"/>
      <c r="RAR850" s="32"/>
      <c r="RAS850" s="32"/>
      <c r="RAT850" s="32"/>
      <c r="RAU850" s="32"/>
      <c r="RAV850" s="32"/>
      <c r="RAW850" s="32"/>
      <c r="RAX850" s="32"/>
      <c r="RAY850" s="32"/>
      <c r="RAZ850" s="32"/>
      <c r="RBA850" s="32"/>
      <c r="RBB850" s="32"/>
      <c r="RBC850" s="32"/>
      <c r="RBD850" s="32"/>
      <c r="RBE850" s="32"/>
      <c r="RBF850" s="32"/>
      <c r="RBG850" s="32"/>
      <c r="RBH850" s="32"/>
      <c r="RBI850" s="32"/>
      <c r="RBJ850" s="32"/>
      <c r="RBK850" s="32"/>
      <c r="RBL850" s="32"/>
      <c r="RBM850" s="32"/>
      <c r="RBN850" s="32"/>
      <c r="RBO850" s="32"/>
      <c r="RBP850" s="32"/>
      <c r="RBQ850" s="32"/>
      <c r="RBR850" s="32"/>
      <c r="RBS850" s="32"/>
      <c r="RBT850" s="32"/>
      <c r="RBU850" s="32"/>
      <c r="RBV850" s="32"/>
      <c r="RBW850" s="32"/>
      <c r="RBX850" s="32"/>
      <c r="RBY850" s="32"/>
      <c r="RBZ850" s="32"/>
      <c r="RCA850" s="32"/>
      <c r="RCB850" s="32"/>
      <c r="RCC850" s="32"/>
      <c r="RCD850" s="32"/>
      <c r="RCE850" s="32"/>
      <c r="RCF850" s="32"/>
      <c r="RCG850" s="32"/>
      <c r="RCH850" s="32"/>
      <c r="RCI850" s="32"/>
      <c r="RCJ850" s="32"/>
      <c r="RCK850" s="32"/>
      <c r="RCL850" s="32"/>
      <c r="RCM850" s="32"/>
      <c r="RCN850" s="32"/>
      <c r="RCO850" s="32"/>
      <c r="RCP850" s="32"/>
      <c r="RCQ850" s="32"/>
      <c r="RCR850" s="32"/>
      <c r="RCS850" s="32"/>
      <c r="RCT850" s="32"/>
      <c r="RCU850" s="32"/>
      <c r="RCV850" s="32"/>
      <c r="RCW850" s="32"/>
      <c r="RCX850" s="32"/>
      <c r="RCY850" s="32"/>
      <c r="RCZ850" s="32"/>
      <c r="RDA850" s="32"/>
      <c r="RDB850" s="32"/>
      <c r="RDC850" s="32"/>
      <c r="RDD850" s="32"/>
      <c r="RDE850" s="32"/>
      <c r="RDF850" s="32"/>
      <c r="RDG850" s="32"/>
      <c r="RDH850" s="32"/>
      <c r="RDI850" s="32"/>
      <c r="RDJ850" s="32"/>
      <c r="RDK850" s="32"/>
      <c r="RDL850" s="32"/>
      <c r="RDM850" s="32"/>
      <c r="RDN850" s="32"/>
      <c r="RDO850" s="32"/>
      <c r="RDP850" s="32"/>
      <c r="RDQ850" s="32"/>
      <c r="RDR850" s="32"/>
      <c r="RDS850" s="32"/>
      <c r="RDT850" s="32"/>
      <c r="RDU850" s="32"/>
      <c r="RDV850" s="32"/>
      <c r="RDW850" s="32"/>
      <c r="RDX850" s="32"/>
      <c r="RDY850" s="32"/>
      <c r="RDZ850" s="32"/>
      <c r="REA850" s="32"/>
      <c r="REB850" s="32"/>
      <c r="REC850" s="32"/>
      <c r="RED850" s="32"/>
      <c r="REE850" s="32"/>
      <c r="REF850" s="32"/>
      <c r="REG850" s="32"/>
      <c r="REH850" s="32"/>
      <c r="REI850" s="32"/>
      <c r="REJ850" s="32"/>
      <c r="REK850" s="32"/>
      <c r="REL850" s="32"/>
      <c r="REM850" s="32"/>
      <c r="REN850" s="32"/>
      <c r="REO850" s="32"/>
      <c r="REP850" s="32"/>
      <c r="REQ850" s="32"/>
      <c r="RER850" s="32"/>
      <c r="RES850" s="32"/>
      <c r="RET850" s="32"/>
      <c r="REU850" s="32"/>
      <c r="REV850" s="32"/>
      <c r="REW850" s="32"/>
      <c r="REX850" s="32"/>
      <c r="REY850" s="32"/>
      <c r="REZ850" s="32"/>
      <c r="RFA850" s="32"/>
      <c r="RFB850" s="32"/>
      <c r="RFC850" s="32"/>
      <c r="RFD850" s="32"/>
      <c r="RFE850" s="32"/>
      <c r="RFF850" s="32"/>
      <c r="RFG850" s="32"/>
      <c r="RFH850" s="32"/>
      <c r="RFI850" s="32"/>
      <c r="RFJ850" s="32"/>
      <c r="RFK850" s="32"/>
      <c r="RFL850" s="32"/>
      <c r="RFM850" s="32"/>
      <c r="RFN850" s="32"/>
      <c r="RFO850" s="32"/>
      <c r="RFP850" s="32"/>
      <c r="RFQ850" s="32"/>
      <c r="RFR850" s="32"/>
      <c r="RFS850" s="32"/>
      <c r="RFT850" s="32"/>
      <c r="RFU850" s="32"/>
      <c r="RFV850" s="32"/>
      <c r="RFW850" s="32"/>
      <c r="RFX850" s="32"/>
      <c r="RFY850" s="32"/>
      <c r="RFZ850" s="32"/>
      <c r="RGA850" s="32"/>
      <c r="RGB850" s="32"/>
      <c r="RGC850" s="32"/>
      <c r="RGD850" s="32"/>
      <c r="RGE850" s="32"/>
      <c r="RGF850" s="32"/>
      <c r="RGG850" s="32"/>
      <c r="RGH850" s="32"/>
      <c r="RGI850" s="32"/>
      <c r="RGJ850" s="32"/>
      <c r="RGK850" s="32"/>
      <c r="RGL850" s="32"/>
      <c r="RGM850" s="32"/>
      <c r="RGN850" s="32"/>
      <c r="RGO850" s="32"/>
      <c r="RGP850" s="32"/>
      <c r="RGQ850" s="32"/>
      <c r="RGR850" s="32"/>
      <c r="RGS850" s="32"/>
      <c r="RGT850" s="32"/>
      <c r="RGU850" s="32"/>
      <c r="RGV850" s="32"/>
      <c r="RGW850" s="32"/>
      <c r="RGX850" s="32"/>
      <c r="RGY850" s="32"/>
      <c r="RGZ850" s="32"/>
      <c r="RHA850" s="32"/>
      <c r="RHB850" s="32"/>
      <c r="RHC850" s="32"/>
      <c r="RHD850" s="32"/>
      <c r="RHE850" s="32"/>
      <c r="RHF850" s="32"/>
      <c r="RHG850" s="32"/>
      <c r="RHH850" s="32"/>
      <c r="RHI850" s="32"/>
      <c r="RHJ850" s="32"/>
      <c r="RHK850" s="32"/>
      <c r="RHL850" s="32"/>
      <c r="RHM850" s="32"/>
      <c r="RHN850" s="32"/>
      <c r="RHO850" s="32"/>
      <c r="RHP850" s="32"/>
      <c r="RHQ850" s="32"/>
      <c r="RHR850" s="32"/>
      <c r="RHS850" s="32"/>
      <c r="RHT850" s="32"/>
      <c r="RHU850" s="32"/>
      <c r="RHV850" s="32"/>
      <c r="RHW850" s="32"/>
      <c r="RHX850" s="32"/>
      <c r="RHY850" s="32"/>
      <c r="RHZ850" s="32"/>
      <c r="RIA850" s="32"/>
      <c r="RIB850" s="32"/>
      <c r="RIC850" s="32"/>
      <c r="RID850" s="32"/>
      <c r="RIE850" s="32"/>
      <c r="RIF850" s="32"/>
      <c r="RIG850" s="32"/>
      <c r="RIH850" s="32"/>
      <c r="RII850" s="32"/>
      <c r="RIJ850" s="32"/>
      <c r="RIK850" s="32"/>
      <c r="RIL850" s="32"/>
      <c r="RIM850" s="32"/>
      <c r="RIN850" s="32"/>
      <c r="RIO850" s="32"/>
      <c r="RIP850" s="32"/>
      <c r="RIQ850" s="32"/>
      <c r="RIR850" s="32"/>
      <c r="RIS850" s="32"/>
      <c r="RIT850" s="32"/>
      <c r="RIU850" s="32"/>
      <c r="RIV850" s="32"/>
      <c r="RIW850" s="32"/>
      <c r="RIX850" s="32"/>
      <c r="RIY850" s="32"/>
      <c r="RIZ850" s="32"/>
      <c r="RJA850" s="32"/>
      <c r="RJB850" s="32"/>
      <c r="RJC850" s="32"/>
      <c r="RJD850" s="32"/>
      <c r="RJE850" s="32"/>
      <c r="RJF850" s="32"/>
      <c r="RJG850" s="32"/>
      <c r="RJH850" s="32"/>
      <c r="RJI850" s="32"/>
      <c r="RJJ850" s="32"/>
      <c r="RJK850" s="32"/>
      <c r="RJL850" s="32"/>
      <c r="RJM850" s="32"/>
      <c r="RJN850" s="32"/>
      <c r="RJO850" s="32"/>
      <c r="RJP850" s="32"/>
      <c r="RJQ850" s="32"/>
      <c r="RJR850" s="32"/>
      <c r="RJS850" s="32"/>
      <c r="RJT850" s="32"/>
      <c r="RJU850" s="32"/>
      <c r="RJV850" s="32"/>
      <c r="RJW850" s="32"/>
      <c r="RJX850" s="32"/>
      <c r="RJY850" s="32"/>
      <c r="RJZ850" s="32"/>
      <c r="RKA850" s="32"/>
      <c r="RKB850" s="32"/>
      <c r="RKC850" s="32"/>
      <c r="RKD850" s="32"/>
      <c r="RKE850" s="32"/>
      <c r="RKF850" s="32"/>
      <c r="RKG850" s="32"/>
      <c r="RKH850" s="32"/>
      <c r="RKI850" s="32"/>
      <c r="RKJ850" s="32"/>
      <c r="RKK850" s="32"/>
      <c r="RKL850" s="32"/>
      <c r="RKM850" s="32"/>
      <c r="RKN850" s="32"/>
      <c r="RKO850" s="32"/>
      <c r="RKP850" s="32"/>
      <c r="RKQ850" s="32"/>
      <c r="RKR850" s="32"/>
      <c r="RKS850" s="32"/>
      <c r="RKT850" s="32"/>
      <c r="RKU850" s="32"/>
      <c r="RKV850" s="32"/>
      <c r="RKW850" s="32"/>
      <c r="RKX850" s="32"/>
      <c r="RKY850" s="32"/>
      <c r="RKZ850" s="32"/>
      <c r="RLA850" s="32"/>
      <c r="RLB850" s="32"/>
      <c r="RLC850" s="32"/>
      <c r="RLD850" s="32"/>
      <c r="RLE850" s="32"/>
      <c r="RLF850" s="32"/>
      <c r="RLG850" s="32"/>
      <c r="RLH850" s="32"/>
      <c r="RLI850" s="32"/>
      <c r="RLJ850" s="32"/>
      <c r="RLK850" s="32"/>
      <c r="RLL850" s="32"/>
      <c r="RLM850" s="32"/>
      <c r="RLN850" s="32"/>
      <c r="RLO850" s="32"/>
      <c r="RLP850" s="32"/>
      <c r="RLQ850" s="32"/>
      <c r="RLR850" s="32"/>
      <c r="RLS850" s="32"/>
      <c r="RLT850" s="32"/>
      <c r="RLU850" s="32"/>
      <c r="RLV850" s="32"/>
      <c r="RLW850" s="32"/>
      <c r="RLX850" s="32"/>
      <c r="RLY850" s="32"/>
      <c r="RLZ850" s="32"/>
      <c r="RMA850" s="32"/>
      <c r="RMB850" s="32"/>
      <c r="RMC850" s="32"/>
      <c r="RMD850" s="32"/>
      <c r="RME850" s="32"/>
      <c r="RMF850" s="32"/>
      <c r="RMG850" s="32"/>
      <c r="RMH850" s="32"/>
      <c r="RMI850" s="32"/>
      <c r="RMJ850" s="32"/>
      <c r="RMK850" s="32"/>
      <c r="RML850" s="32"/>
      <c r="RMM850" s="32"/>
      <c r="RMN850" s="32"/>
      <c r="RMO850" s="32"/>
      <c r="RMP850" s="32"/>
      <c r="RMQ850" s="32"/>
      <c r="RMR850" s="32"/>
      <c r="RMS850" s="32"/>
      <c r="RMT850" s="32"/>
      <c r="RMU850" s="32"/>
      <c r="RMV850" s="32"/>
      <c r="RMW850" s="32"/>
      <c r="RMX850" s="32"/>
      <c r="RMY850" s="32"/>
      <c r="RMZ850" s="32"/>
      <c r="RNA850" s="32"/>
      <c r="RNB850" s="32"/>
      <c r="RNC850" s="32"/>
      <c r="RND850" s="32"/>
      <c r="RNE850" s="32"/>
      <c r="RNF850" s="32"/>
      <c r="RNG850" s="32"/>
      <c r="RNH850" s="32"/>
      <c r="RNI850" s="32"/>
      <c r="RNJ850" s="32"/>
      <c r="RNK850" s="32"/>
      <c r="RNL850" s="32"/>
      <c r="RNM850" s="32"/>
      <c r="RNN850" s="32"/>
      <c r="RNO850" s="32"/>
      <c r="RNP850" s="32"/>
      <c r="RNQ850" s="32"/>
      <c r="RNR850" s="32"/>
      <c r="RNS850" s="32"/>
      <c r="RNT850" s="32"/>
      <c r="RNU850" s="32"/>
      <c r="RNV850" s="32"/>
      <c r="RNW850" s="32"/>
      <c r="RNX850" s="32"/>
      <c r="RNY850" s="32"/>
      <c r="RNZ850" s="32"/>
      <c r="ROA850" s="32"/>
      <c r="ROB850" s="32"/>
      <c r="ROC850" s="32"/>
      <c r="ROD850" s="32"/>
      <c r="ROE850" s="32"/>
      <c r="ROF850" s="32"/>
      <c r="ROG850" s="32"/>
      <c r="ROH850" s="32"/>
      <c r="ROI850" s="32"/>
      <c r="ROJ850" s="32"/>
      <c r="ROK850" s="32"/>
      <c r="ROL850" s="32"/>
      <c r="ROM850" s="32"/>
      <c r="RON850" s="32"/>
      <c r="ROO850" s="32"/>
      <c r="ROP850" s="32"/>
      <c r="ROQ850" s="32"/>
      <c r="ROR850" s="32"/>
      <c r="ROS850" s="32"/>
      <c r="ROT850" s="32"/>
      <c r="ROU850" s="32"/>
      <c r="ROV850" s="32"/>
      <c r="ROW850" s="32"/>
      <c r="ROX850" s="32"/>
      <c r="ROY850" s="32"/>
      <c r="ROZ850" s="32"/>
      <c r="RPA850" s="32"/>
      <c r="RPB850" s="32"/>
      <c r="RPC850" s="32"/>
      <c r="RPD850" s="32"/>
      <c r="RPE850" s="32"/>
      <c r="RPF850" s="32"/>
      <c r="RPG850" s="32"/>
      <c r="RPH850" s="32"/>
      <c r="RPI850" s="32"/>
      <c r="RPJ850" s="32"/>
      <c r="RPK850" s="32"/>
      <c r="RPL850" s="32"/>
      <c r="RPM850" s="32"/>
      <c r="RPN850" s="32"/>
      <c r="RPO850" s="32"/>
      <c r="RPP850" s="32"/>
      <c r="RPQ850" s="32"/>
      <c r="RPR850" s="32"/>
      <c r="RPS850" s="32"/>
      <c r="RPT850" s="32"/>
      <c r="RPU850" s="32"/>
      <c r="RPV850" s="32"/>
      <c r="RPW850" s="32"/>
      <c r="RPX850" s="32"/>
      <c r="RPY850" s="32"/>
      <c r="RPZ850" s="32"/>
      <c r="RQA850" s="32"/>
      <c r="RQB850" s="32"/>
      <c r="RQC850" s="32"/>
      <c r="RQD850" s="32"/>
      <c r="RQE850" s="32"/>
      <c r="RQF850" s="32"/>
      <c r="RQG850" s="32"/>
      <c r="RQH850" s="32"/>
      <c r="RQI850" s="32"/>
      <c r="RQJ850" s="32"/>
      <c r="RQK850" s="32"/>
      <c r="RQL850" s="32"/>
      <c r="RQM850" s="32"/>
      <c r="RQN850" s="32"/>
      <c r="RQO850" s="32"/>
      <c r="RQP850" s="32"/>
      <c r="RQQ850" s="32"/>
      <c r="RQR850" s="32"/>
      <c r="RQS850" s="32"/>
      <c r="RQT850" s="32"/>
      <c r="RQU850" s="32"/>
      <c r="RQV850" s="32"/>
      <c r="RQW850" s="32"/>
      <c r="RQX850" s="32"/>
      <c r="RQY850" s="32"/>
      <c r="RQZ850" s="32"/>
      <c r="RRA850" s="32"/>
      <c r="RRB850" s="32"/>
      <c r="RRC850" s="32"/>
      <c r="RRD850" s="32"/>
      <c r="RRE850" s="32"/>
      <c r="RRF850" s="32"/>
      <c r="RRG850" s="32"/>
      <c r="RRH850" s="32"/>
      <c r="RRI850" s="32"/>
      <c r="RRJ850" s="32"/>
      <c r="RRK850" s="32"/>
      <c r="RRL850" s="32"/>
      <c r="RRM850" s="32"/>
      <c r="RRN850" s="32"/>
      <c r="RRO850" s="32"/>
      <c r="RRP850" s="32"/>
      <c r="RRQ850" s="32"/>
      <c r="RRR850" s="32"/>
      <c r="RRS850" s="32"/>
      <c r="RRT850" s="32"/>
      <c r="RRU850" s="32"/>
      <c r="RRV850" s="32"/>
      <c r="RRW850" s="32"/>
      <c r="RRX850" s="32"/>
      <c r="RRY850" s="32"/>
      <c r="RRZ850" s="32"/>
      <c r="RSA850" s="32"/>
      <c r="RSB850" s="32"/>
      <c r="RSC850" s="32"/>
      <c r="RSD850" s="32"/>
      <c r="RSE850" s="32"/>
      <c r="RSF850" s="32"/>
      <c r="RSG850" s="32"/>
      <c r="RSH850" s="32"/>
      <c r="RSI850" s="32"/>
      <c r="RSJ850" s="32"/>
      <c r="RSK850" s="32"/>
      <c r="RSL850" s="32"/>
      <c r="RSM850" s="32"/>
      <c r="RSN850" s="32"/>
      <c r="RSO850" s="32"/>
      <c r="RSP850" s="32"/>
      <c r="RSQ850" s="32"/>
      <c r="RSR850" s="32"/>
      <c r="RSS850" s="32"/>
      <c r="RST850" s="32"/>
      <c r="RSU850" s="32"/>
      <c r="RSV850" s="32"/>
      <c r="RSW850" s="32"/>
      <c r="RSX850" s="32"/>
      <c r="RSY850" s="32"/>
      <c r="RSZ850" s="32"/>
      <c r="RTA850" s="32"/>
      <c r="RTB850" s="32"/>
      <c r="RTC850" s="32"/>
      <c r="RTD850" s="32"/>
      <c r="RTE850" s="32"/>
      <c r="RTF850" s="32"/>
      <c r="RTG850" s="32"/>
      <c r="RTH850" s="32"/>
      <c r="RTI850" s="32"/>
      <c r="RTJ850" s="32"/>
      <c r="RTK850" s="32"/>
      <c r="RTL850" s="32"/>
      <c r="RTM850" s="32"/>
      <c r="RTN850" s="32"/>
      <c r="RTO850" s="32"/>
      <c r="RTP850" s="32"/>
      <c r="RTQ850" s="32"/>
      <c r="RTR850" s="32"/>
      <c r="RTS850" s="32"/>
      <c r="RTT850" s="32"/>
      <c r="RTU850" s="32"/>
      <c r="RTV850" s="32"/>
      <c r="RTW850" s="32"/>
      <c r="RTX850" s="32"/>
      <c r="RTY850" s="32"/>
      <c r="RTZ850" s="32"/>
      <c r="RUA850" s="32"/>
      <c r="RUB850" s="32"/>
      <c r="RUC850" s="32"/>
      <c r="RUD850" s="32"/>
      <c r="RUE850" s="32"/>
      <c r="RUF850" s="32"/>
      <c r="RUG850" s="32"/>
      <c r="RUH850" s="32"/>
      <c r="RUI850" s="32"/>
      <c r="RUJ850" s="32"/>
      <c r="RUK850" s="32"/>
      <c r="RUL850" s="32"/>
      <c r="RUM850" s="32"/>
      <c r="RUN850" s="32"/>
      <c r="RUO850" s="32"/>
      <c r="RUP850" s="32"/>
      <c r="RUQ850" s="32"/>
      <c r="RUR850" s="32"/>
      <c r="RUS850" s="32"/>
      <c r="RUT850" s="32"/>
      <c r="RUU850" s="32"/>
      <c r="RUV850" s="32"/>
      <c r="RUW850" s="32"/>
      <c r="RUX850" s="32"/>
      <c r="RUY850" s="32"/>
      <c r="RUZ850" s="32"/>
      <c r="RVA850" s="32"/>
      <c r="RVB850" s="32"/>
      <c r="RVC850" s="32"/>
      <c r="RVD850" s="32"/>
      <c r="RVE850" s="32"/>
      <c r="RVF850" s="32"/>
      <c r="RVG850" s="32"/>
      <c r="RVH850" s="32"/>
      <c r="RVI850" s="32"/>
      <c r="RVJ850" s="32"/>
      <c r="RVK850" s="32"/>
      <c r="RVL850" s="32"/>
      <c r="RVM850" s="32"/>
      <c r="RVN850" s="32"/>
      <c r="RVO850" s="32"/>
      <c r="RVP850" s="32"/>
      <c r="RVQ850" s="32"/>
      <c r="RVR850" s="32"/>
      <c r="RVS850" s="32"/>
      <c r="RVT850" s="32"/>
      <c r="RVU850" s="32"/>
      <c r="RVV850" s="32"/>
      <c r="RVW850" s="32"/>
      <c r="RVX850" s="32"/>
      <c r="RVY850" s="32"/>
      <c r="RVZ850" s="32"/>
      <c r="RWA850" s="32"/>
      <c r="RWB850" s="32"/>
      <c r="RWC850" s="32"/>
      <c r="RWD850" s="32"/>
      <c r="RWE850" s="32"/>
      <c r="RWF850" s="32"/>
      <c r="RWG850" s="32"/>
      <c r="RWH850" s="32"/>
      <c r="RWI850" s="32"/>
      <c r="RWJ850" s="32"/>
      <c r="RWK850" s="32"/>
      <c r="RWL850" s="32"/>
      <c r="RWM850" s="32"/>
      <c r="RWN850" s="32"/>
      <c r="RWO850" s="32"/>
      <c r="RWP850" s="32"/>
      <c r="RWQ850" s="32"/>
      <c r="RWR850" s="32"/>
      <c r="RWS850" s="32"/>
      <c r="RWT850" s="32"/>
      <c r="RWU850" s="32"/>
      <c r="RWV850" s="32"/>
      <c r="RWW850" s="32"/>
      <c r="RWX850" s="32"/>
      <c r="RWY850" s="32"/>
      <c r="RWZ850" s="32"/>
      <c r="RXA850" s="32"/>
      <c r="RXB850" s="32"/>
      <c r="RXC850" s="32"/>
      <c r="RXD850" s="32"/>
      <c r="RXE850" s="32"/>
      <c r="RXF850" s="32"/>
      <c r="RXG850" s="32"/>
      <c r="RXH850" s="32"/>
      <c r="RXI850" s="32"/>
      <c r="RXJ850" s="32"/>
      <c r="RXK850" s="32"/>
      <c r="RXL850" s="32"/>
      <c r="RXM850" s="32"/>
      <c r="RXN850" s="32"/>
      <c r="RXO850" s="32"/>
      <c r="RXP850" s="32"/>
      <c r="RXQ850" s="32"/>
      <c r="RXR850" s="32"/>
      <c r="RXS850" s="32"/>
      <c r="RXT850" s="32"/>
      <c r="RXU850" s="32"/>
      <c r="RXV850" s="32"/>
      <c r="RXW850" s="32"/>
      <c r="RXX850" s="32"/>
      <c r="RXY850" s="32"/>
      <c r="RXZ850" s="32"/>
      <c r="RYA850" s="32"/>
      <c r="RYB850" s="32"/>
      <c r="RYC850" s="32"/>
      <c r="RYD850" s="32"/>
      <c r="RYE850" s="32"/>
      <c r="RYF850" s="32"/>
      <c r="RYG850" s="32"/>
      <c r="RYH850" s="32"/>
      <c r="RYI850" s="32"/>
      <c r="RYJ850" s="32"/>
      <c r="RYK850" s="32"/>
      <c r="RYL850" s="32"/>
      <c r="RYM850" s="32"/>
      <c r="RYN850" s="32"/>
      <c r="RYO850" s="32"/>
      <c r="RYP850" s="32"/>
      <c r="RYQ850" s="32"/>
      <c r="RYR850" s="32"/>
      <c r="RYS850" s="32"/>
      <c r="RYT850" s="32"/>
      <c r="RYU850" s="32"/>
      <c r="RYV850" s="32"/>
      <c r="RYW850" s="32"/>
      <c r="RYX850" s="32"/>
      <c r="RYY850" s="32"/>
      <c r="RYZ850" s="32"/>
      <c r="RZA850" s="32"/>
      <c r="RZB850" s="32"/>
      <c r="RZC850" s="32"/>
      <c r="RZD850" s="32"/>
      <c r="RZE850" s="32"/>
      <c r="RZF850" s="32"/>
      <c r="RZG850" s="32"/>
      <c r="RZH850" s="32"/>
      <c r="RZI850" s="32"/>
      <c r="RZJ850" s="32"/>
      <c r="RZK850" s="32"/>
      <c r="RZL850" s="32"/>
      <c r="RZM850" s="32"/>
      <c r="RZN850" s="32"/>
      <c r="RZO850" s="32"/>
      <c r="RZP850" s="32"/>
      <c r="RZQ850" s="32"/>
      <c r="RZR850" s="32"/>
      <c r="RZS850" s="32"/>
      <c r="RZT850" s="32"/>
      <c r="RZU850" s="32"/>
      <c r="RZV850" s="32"/>
      <c r="RZW850" s="32"/>
      <c r="RZX850" s="32"/>
      <c r="RZY850" s="32"/>
      <c r="RZZ850" s="32"/>
      <c r="SAA850" s="32"/>
      <c r="SAB850" s="32"/>
      <c r="SAC850" s="32"/>
      <c r="SAD850" s="32"/>
      <c r="SAE850" s="32"/>
      <c r="SAF850" s="32"/>
      <c r="SAG850" s="32"/>
      <c r="SAH850" s="32"/>
      <c r="SAI850" s="32"/>
      <c r="SAJ850" s="32"/>
      <c r="SAK850" s="32"/>
      <c r="SAL850" s="32"/>
      <c r="SAM850" s="32"/>
      <c r="SAN850" s="32"/>
      <c r="SAO850" s="32"/>
      <c r="SAP850" s="32"/>
      <c r="SAQ850" s="32"/>
      <c r="SAR850" s="32"/>
      <c r="SAS850" s="32"/>
      <c r="SAT850" s="32"/>
      <c r="SAU850" s="32"/>
      <c r="SAV850" s="32"/>
      <c r="SAW850" s="32"/>
      <c r="SAX850" s="32"/>
      <c r="SAY850" s="32"/>
      <c r="SAZ850" s="32"/>
      <c r="SBA850" s="32"/>
      <c r="SBB850" s="32"/>
      <c r="SBC850" s="32"/>
      <c r="SBD850" s="32"/>
      <c r="SBE850" s="32"/>
      <c r="SBF850" s="32"/>
      <c r="SBG850" s="32"/>
      <c r="SBH850" s="32"/>
      <c r="SBI850" s="32"/>
      <c r="SBJ850" s="32"/>
      <c r="SBK850" s="32"/>
      <c r="SBL850" s="32"/>
      <c r="SBM850" s="32"/>
      <c r="SBN850" s="32"/>
      <c r="SBO850" s="32"/>
      <c r="SBP850" s="32"/>
      <c r="SBQ850" s="32"/>
      <c r="SBR850" s="32"/>
      <c r="SBS850" s="32"/>
      <c r="SBT850" s="32"/>
      <c r="SBU850" s="32"/>
      <c r="SBV850" s="32"/>
      <c r="SBW850" s="32"/>
      <c r="SBX850" s="32"/>
      <c r="SBY850" s="32"/>
      <c r="SBZ850" s="32"/>
      <c r="SCA850" s="32"/>
      <c r="SCB850" s="32"/>
      <c r="SCC850" s="32"/>
      <c r="SCD850" s="32"/>
      <c r="SCE850" s="32"/>
      <c r="SCF850" s="32"/>
      <c r="SCG850" s="32"/>
      <c r="SCH850" s="32"/>
      <c r="SCI850" s="32"/>
      <c r="SCJ850" s="32"/>
      <c r="SCK850" s="32"/>
      <c r="SCL850" s="32"/>
      <c r="SCM850" s="32"/>
      <c r="SCN850" s="32"/>
      <c r="SCO850" s="32"/>
      <c r="SCP850" s="32"/>
      <c r="SCQ850" s="32"/>
      <c r="SCR850" s="32"/>
      <c r="SCS850" s="32"/>
      <c r="SCT850" s="32"/>
      <c r="SCU850" s="32"/>
      <c r="SCV850" s="32"/>
      <c r="SCW850" s="32"/>
      <c r="SCX850" s="32"/>
      <c r="SCY850" s="32"/>
      <c r="SCZ850" s="32"/>
      <c r="SDA850" s="32"/>
      <c r="SDB850" s="32"/>
      <c r="SDC850" s="32"/>
      <c r="SDD850" s="32"/>
      <c r="SDE850" s="32"/>
      <c r="SDF850" s="32"/>
      <c r="SDG850" s="32"/>
      <c r="SDH850" s="32"/>
      <c r="SDI850" s="32"/>
      <c r="SDJ850" s="32"/>
      <c r="SDK850" s="32"/>
      <c r="SDL850" s="32"/>
      <c r="SDM850" s="32"/>
      <c r="SDN850" s="32"/>
      <c r="SDO850" s="32"/>
      <c r="SDP850" s="32"/>
      <c r="SDQ850" s="32"/>
      <c r="SDR850" s="32"/>
      <c r="SDS850" s="32"/>
      <c r="SDT850" s="32"/>
      <c r="SDU850" s="32"/>
      <c r="SDV850" s="32"/>
      <c r="SDW850" s="32"/>
      <c r="SDX850" s="32"/>
      <c r="SDY850" s="32"/>
      <c r="SDZ850" s="32"/>
      <c r="SEA850" s="32"/>
      <c r="SEB850" s="32"/>
      <c r="SEC850" s="32"/>
      <c r="SED850" s="32"/>
      <c r="SEE850" s="32"/>
      <c r="SEF850" s="32"/>
      <c r="SEG850" s="32"/>
      <c r="SEH850" s="32"/>
      <c r="SEI850" s="32"/>
      <c r="SEJ850" s="32"/>
      <c r="SEK850" s="32"/>
      <c r="SEL850" s="32"/>
      <c r="SEM850" s="32"/>
      <c r="SEN850" s="32"/>
      <c r="SEO850" s="32"/>
      <c r="SEP850" s="32"/>
      <c r="SEQ850" s="32"/>
      <c r="SER850" s="32"/>
      <c r="SES850" s="32"/>
      <c r="SET850" s="32"/>
      <c r="SEU850" s="32"/>
      <c r="SEV850" s="32"/>
      <c r="SEW850" s="32"/>
      <c r="SEX850" s="32"/>
      <c r="SEY850" s="32"/>
      <c r="SEZ850" s="32"/>
      <c r="SFA850" s="32"/>
      <c r="SFB850" s="32"/>
      <c r="SFC850" s="32"/>
      <c r="SFD850" s="32"/>
      <c r="SFE850" s="32"/>
      <c r="SFF850" s="32"/>
      <c r="SFG850" s="32"/>
      <c r="SFH850" s="32"/>
      <c r="SFI850" s="32"/>
      <c r="SFJ850" s="32"/>
      <c r="SFK850" s="32"/>
      <c r="SFL850" s="32"/>
      <c r="SFM850" s="32"/>
      <c r="SFN850" s="32"/>
      <c r="SFO850" s="32"/>
      <c r="SFP850" s="32"/>
      <c r="SFQ850" s="32"/>
      <c r="SFR850" s="32"/>
      <c r="SFS850" s="32"/>
      <c r="SFT850" s="32"/>
      <c r="SFU850" s="32"/>
      <c r="SFV850" s="32"/>
      <c r="SFW850" s="32"/>
      <c r="SFX850" s="32"/>
      <c r="SFY850" s="32"/>
      <c r="SFZ850" s="32"/>
      <c r="SGA850" s="32"/>
      <c r="SGB850" s="32"/>
      <c r="SGC850" s="32"/>
      <c r="SGD850" s="32"/>
      <c r="SGE850" s="32"/>
      <c r="SGF850" s="32"/>
      <c r="SGG850" s="32"/>
      <c r="SGH850" s="32"/>
      <c r="SGI850" s="32"/>
      <c r="SGJ850" s="32"/>
      <c r="SGK850" s="32"/>
      <c r="SGL850" s="32"/>
      <c r="SGM850" s="32"/>
      <c r="SGN850" s="32"/>
      <c r="SGO850" s="32"/>
      <c r="SGP850" s="32"/>
      <c r="SGQ850" s="32"/>
      <c r="SGR850" s="32"/>
      <c r="SGS850" s="32"/>
      <c r="SGT850" s="32"/>
      <c r="SGU850" s="32"/>
      <c r="SGV850" s="32"/>
      <c r="SGW850" s="32"/>
      <c r="SGX850" s="32"/>
      <c r="SGY850" s="32"/>
      <c r="SGZ850" s="32"/>
      <c r="SHA850" s="32"/>
      <c r="SHB850" s="32"/>
      <c r="SHC850" s="32"/>
      <c r="SHD850" s="32"/>
      <c r="SHE850" s="32"/>
      <c r="SHF850" s="32"/>
      <c r="SHG850" s="32"/>
      <c r="SHH850" s="32"/>
      <c r="SHI850" s="32"/>
      <c r="SHJ850" s="32"/>
      <c r="SHK850" s="32"/>
      <c r="SHL850" s="32"/>
      <c r="SHM850" s="32"/>
      <c r="SHN850" s="32"/>
      <c r="SHO850" s="32"/>
      <c r="SHP850" s="32"/>
      <c r="SHQ850" s="32"/>
      <c r="SHR850" s="32"/>
      <c r="SHS850" s="32"/>
      <c r="SHT850" s="32"/>
      <c r="SHU850" s="32"/>
      <c r="SHV850" s="32"/>
      <c r="SHW850" s="32"/>
      <c r="SHX850" s="32"/>
      <c r="SHY850" s="32"/>
      <c r="SHZ850" s="32"/>
      <c r="SIA850" s="32"/>
      <c r="SIB850" s="32"/>
      <c r="SIC850" s="32"/>
      <c r="SID850" s="32"/>
      <c r="SIE850" s="32"/>
      <c r="SIF850" s="32"/>
      <c r="SIG850" s="32"/>
      <c r="SIH850" s="32"/>
      <c r="SII850" s="32"/>
      <c r="SIJ850" s="32"/>
      <c r="SIK850" s="32"/>
      <c r="SIL850" s="32"/>
      <c r="SIM850" s="32"/>
      <c r="SIN850" s="32"/>
      <c r="SIO850" s="32"/>
      <c r="SIP850" s="32"/>
      <c r="SIQ850" s="32"/>
      <c r="SIR850" s="32"/>
      <c r="SIS850" s="32"/>
      <c r="SIT850" s="32"/>
      <c r="SIU850" s="32"/>
      <c r="SIV850" s="32"/>
      <c r="SIW850" s="32"/>
      <c r="SIX850" s="32"/>
      <c r="SIY850" s="32"/>
      <c r="SIZ850" s="32"/>
      <c r="SJA850" s="32"/>
      <c r="SJB850" s="32"/>
      <c r="SJC850" s="32"/>
      <c r="SJD850" s="32"/>
      <c r="SJE850" s="32"/>
      <c r="SJF850" s="32"/>
      <c r="SJG850" s="32"/>
      <c r="SJH850" s="32"/>
      <c r="SJI850" s="32"/>
      <c r="SJJ850" s="32"/>
      <c r="SJK850" s="32"/>
      <c r="SJL850" s="32"/>
      <c r="SJM850" s="32"/>
      <c r="SJN850" s="32"/>
      <c r="SJO850" s="32"/>
      <c r="SJP850" s="32"/>
      <c r="SJQ850" s="32"/>
      <c r="SJR850" s="32"/>
      <c r="SJS850" s="32"/>
      <c r="SJT850" s="32"/>
      <c r="SJU850" s="32"/>
      <c r="SJV850" s="32"/>
      <c r="SJW850" s="32"/>
      <c r="SJX850" s="32"/>
      <c r="SJY850" s="32"/>
      <c r="SJZ850" s="32"/>
      <c r="SKA850" s="32"/>
      <c r="SKB850" s="32"/>
      <c r="SKC850" s="32"/>
      <c r="SKD850" s="32"/>
      <c r="SKE850" s="32"/>
      <c r="SKF850" s="32"/>
      <c r="SKG850" s="32"/>
      <c r="SKH850" s="32"/>
      <c r="SKI850" s="32"/>
      <c r="SKJ850" s="32"/>
      <c r="SKK850" s="32"/>
      <c r="SKL850" s="32"/>
      <c r="SKM850" s="32"/>
      <c r="SKN850" s="32"/>
      <c r="SKO850" s="32"/>
      <c r="SKP850" s="32"/>
      <c r="SKQ850" s="32"/>
      <c r="SKR850" s="32"/>
      <c r="SKS850" s="32"/>
      <c r="SKT850" s="32"/>
      <c r="SKU850" s="32"/>
      <c r="SKV850" s="32"/>
      <c r="SKW850" s="32"/>
      <c r="SKX850" s="32"/>
      <c r="SKY850" s="32"/>
      <c r="SKZ850" s="32"/>
      <c r="SLA850" s="32"/>
      <c r="SLB850" s="32"/>
      <c r="SLC850" s="32"/>
      <c r="SLD850" s="32"/>
      <c r="SLE850" s="32"/>
      <c r="SLF850" s="32"/>
      <c r="SLG850" s="32"/>
      <c r="SLH850" s="32"/>
      <c r="SLI850" s="32"/>
      <c r="SLJ850" s="32"/>
      <c r="SLK850" s="32"/>
      <c r="SLL850" s="32"/>
      <c r="SLM850" s="32"/>
      <c r="SLN850" s="32"/>
      <c r="SLO850" s="32"/>
      <c r="SLP850" s="32"/>
      <c r="SLQ850" s="32"/>
      <c r="SLR850" s="32"/>
      <c r="SLS850" s="32"/>
      <c r="SLT850" s="32"/>
      <c r="SLU850" s="32"/>
      <c r="SLV850" s="32"/>
      <c r="SLW850" s="32"/>
      <c r="SLX850" s="32"/>
      <c r="SLY850" s="32"/>
      <c r="SLZ850" s="32"/>
      <c r="SMA850" s="32"/>
      <c r="SMB850" s="32"/>
      <c r="SMC850" s="32"/>
      <c r="SMD850" s="32"/>
      <c r="SME850" s="32"/>
      <c r="SMF850" s="32"/>
      <c r="SMG850" s="32"/>
      <c r="SMH850" s="32"/>
      <c r="SMI850" s="32"/>
      <c r="SMJ850" s="32"/>
      <c r="SMK850" s="32"/>
      <c r="SML850" s="32"/>
      <c r="SMM850" s="32"/>
      <c r="SMN850" s="32"/>
      <c r="SMO850" s="32"/>
      <c r="SMP850" s="32"/>
      <c r="SMQ850" s="32"/>
      <c r="SMR850" s="32"/>
      <c r="SMS850" s="32"/>
      <c r="SMT850" s="32"/>
      <c r="SMU850" s="32"/>
      <c r="SMV850" s="32"/>
      <c r="SMW850" s="32"/>
      <c r="SMX850" s="32"/>
      <c r="SMY850" s="32"/>
      <c r="SMZ850" s="32"/>
      <c r="SNA850" s="32"/>
      <c r="SNB850" s="32"/>
      <c r="SNC850" s="32"/>
      <c r="SND850" s="32"/>
      <c r="SNE850" s="32"/>
      <c r="SNF850" s="32"/>
      <c r="SNG850" s="32"/>
      <c r="SNH850" s="32"/>
      <c r="SNI850" s="32"/>
      <c r="SNJ850" s="32"/>
      <c r="SNK850" s="32"/>
      <c r="SNL850" s="32"/>
      <c r="SNM850" s="32"/>
      <c r="SNN850" s="32"/>
      <c r="SNO850" s="32"/>
      <c r="SNP850" s="32"/>
      <c r="SNQ850" s="32"/>
      <c r="SNR850" s="32"/>
      <c r="SNS850" s="32"/>
      <c r="SNT850" s="32"/>
      <c r="SNU850" s="32"/>
      <c r="SNV850" s="32"/>
      <c r="SNW850" s="32"/>
      <c r="SNX850" s="32"/>
      <c r="SNY850" s="32"/>
      <c r="SNZ850" s="32"/>
      <c r="SOA850" s="32"/>
      <c r="SOB850" s="32"/>
      <c r="SOC850" s="32"/>
      <c r="SOD850" s="32"/>
      <c r="SOE850" s="32"/>
      <c r="SOF850" s="32"/>
      <c r="SOG850" s="32"/>
      <c r="SOH850" s="32"/>
      <c r="SOI850" s="32"/>
      <c r="SOJ850" s="32"/>
      <c r="SOK850" s="32"/>
      <c r="SOL850" s="32"/>
      <c r="SOM850" s="32"/>
      <c r="SON850" s="32"/>
      <c r="SOO850" s="32"/>
      <c r="SOP850" s="32"/>
      <c r="SOQ850" s="32"/>
      <c r="SOR850" s="32"/>
      <c r="SOS850" s="32"/>
      <c r="SOT850" s="32"/>
      <c r="SOU850" s="32"/>
      <c r="SOV850" s="32"/>
      <c r="SOW850" s="32"/>
      <c r="SOX850" s="32"/>
      <c r="SOY850" s="32"/>
      <c r="SOZ850" s="32"/>
      <c r="SPA850" s="32"/>
      <c r="SPB850" s="32"/>
      <c r="SPC850" s="32"/>
      <c r="SPD850" s="32"/>
      <c r="SPE850" s="32"/>
      <c r="SPF850" s="32"/>
      <c r="SPG850" s="32"/>
      <c r="SPH850" s="32"/>
      <c r="SPI850" s="32"/>
      <c r="SPJ850" s="32"/>
      <c r="SPK850" s="32"/>
      <c r="SPL850" s="32"/>
      <c r="SPM850" s="32"/>
      <c r="SPN850" s="32"/>
      <c r="SPO850" s="32"/>
      <c r="SPP850" s="32"/>
      <c r="SPQ850" s="32"/>
      <c r="SPR850" s="32"/>
      <c r="SPS850" s="32"/>
      <c r="SPT850" s="32"/>
      <c r="SPU850" s="32"/>
      <c r="SPV850" s="32"/>
      <c r="SPW850" s="32"/>
      <c r="SPX850" s="32"/>
      <c r="SPY850" s="32"/>
      <c r="SPZ850" s="32"/>
      <c r="SQA850" s="32"/>
      <c r="SQB850" s="32"/>
      <c r="SQC850" s="32"/>
      <c r="SQD850" s="32"/>
      <c r="SQE850" s="32"/>
      <c r="SQF850" s="32"/>
      <c r="SQG850" s="32"/>
      <c r="SQH850" s="32"/>
      <c r="SQI850" s="32"/>
      <c r="SQJ850" s="32"/>
      <c r="SQK850" s="32"/>
      <c r="SQL850" s="32"/>
      <c r="SQM850" s="32"/>
      <c r="SQN850" s="32"/>
      <c r="SQO850" s="32"/>
      <c r="SQP850" s="32"/>
      <c r="SQQ850" s="32"/>
      <c r="SQR850" s="32"/>
      <c r="SQS850" s="32"/>
      <c r="SQT850" s="32"/>
      <c r="SQU850" s="32"/>
      <c r="SQV850" s="32"/>
      <c r="SQW850" s="32"/>
      <c r="SQX850" s="32"/>
      <c r="SQY850" s="32"/>
      <c r="SQZ850" s="32"/>
      <c r="SRA850" s="32"/>
      <c r="SRB850" s="32"/>
      <c r="SRC850" s="32"/>
      <c r="SRD850" s="32"/>
      <c r="SRE850" s="32"/>
      <c r="SRF850" s="32"/>
      <c r="SRG850" s="32"/>
      <c r="SRH850" s="32"/>
      <c r="SRI850" s="32"/>
      <c r="SRJ850" s="32"/>
      <c r="SRK850" s="32"/>
      <c r="SRL850" s="32"/>
      <c r="SRM850" s="32"/>
      <c r="SRN850" s="32"/>
      <c r="SRO850" s="32"/>
      <c r="SRP850" s="32"/>
      <c r="SRQ850" s="32"/>
      <c r="SRR850" s="32"/>
      <c r="SRS850" s="32"/>
      <c r="SRT850" s="32"/>
      <c r="SRU850" s="32"/>
      <c r="SRV850" s="32"/>
      <c r="SRW850" s="32"/>
      <c r="SRX850" s="32"/>
      <c r="SRY850" s="32"/>
      <c r="SRZ850" s="32"/>
      <c r="SSA850" s="32"/>
      <c r="SSB850" s="32"/>
      <c r="SSC850" s="32"/>
      <c r="SSD850" s="32"/>
      <c r="SSE850" s="32"/>
      <c r="SSF850" s="32"/>
      <c r="SSG850" s="32"/>
      <c r="SSH850" s="32"/>
      <c r="SSI850" s="32"/>
      <c r="SSJ850" s="32"/>
      <c r="SSK850" s="32"/>
      <c r="SSL850" s="32"/>
      <c r="SSM850" s="32"/>
      <c r="SSN850" s="32"/>
      <c r="SSO850" s="32"/>
      <c r="SSP850" s="32"/>
      <c r="SSQ850" s="32"/>
      <c r="SSR850" s="32"/>
      <c r="SSS850" s="32"/>
      <c r="SST850" s="32"/>
      <c r="SSU850" s="32"/>
      <c r="SSV850" s="32"/>
      <c r="SSW850" s="32"/>
      <c r="SSX850" s="32"/>
      <c r="SSY850" s="32"/>
      <c r="SSZ850" s="32"/>
      <c r="STA850" s="32"/>
      <c r="STB850" s="32"/>
      <c r="STC850" s="32"/>
      <c r="STD850" s="32"/>
      <c r="STE850" s="32"/>
      <c r="STF850" s="32"/>
      <c r="STG850" s="32"/>
      <c r="STH850" s="32"/>
      <c r="STI850" s="32"/>
      <c r="STJ850" s="32"/>
      <c r="STK850" s="32"/>
      <c r="STL850" s="32"/>
      <c r="STM850" s="32"/>
      <c r="STN850" s="32"/>
      <c r="STO850" s="32"/>
      <c r="STP850" s="32"/>
      <c r="STQ850" s="32"/>
      <c r="STR850" s="32"/>
      <c r="STS850" s="32"/>
      <c r="STT850" s="32"/>
      <c r="STU850" s="32"/>
      <c r="STV850" s="32"/>
      <c r="STW850" s="32"/>
      <c r="STX850" s="32"/>
      <c r="STY850" s="32"/>
      <c r="STZ850" s="32"/>
      <c r="SUA850" s="32"/>
      <c r="SUB850" s="32"/>
      <c r="SUC850" s="32"/>
      <c r="SUD850" s="32"/>
      <c r="SUE850" s="32"/>
      <c r="SUF850" s="32"/>
      <c r="SUG850" s="32"/>
      <c r="SUH850" s="32"/>
      <c r="SUI850" s="32"/>
      <c r="SUJ850" s="32"/>
      <c r="SUK850" s="32"/>
      <c r="SUL850" s="32"/>
      <c r="SUM850" s="32"/>
      <c r="SUN850" s="32"/>
      <c r="SUO850" s="32"/>
      <c r="SUP850" s="32"/>
      <c r="SUQ850" s="32"/>
      <c r="SUR850" s="32"/>
      <c r="SUS850" s="32"/>
      <c r="SUT850" s="32"/>
      <c r="SUU850" s="32"/>
      <c r="SUV850" s="32"/>
      <c r="SUW850" s="32"/>
      <c r="SUX850" s="32"/>
      <c r="SUY850" s="32"/>
      <c r="SUZ850" s="32"/>
      <c r="SVA850" s="32"/>
      <c r="SVB850" s="32"/>
      <c r="SVC850" s="32"/>
      <c r="SVD850" s="32"/>
      <c r="SVE850" s="32"/>
      <c r="SVF850" s="32"/>
      <c r="SVG850" s="32"/>
      <c r="SVH850" s="32"/>
      <c r="SVI850" s="32"/>
      <c r="SVJ850" s="32"/>
      <c r="SVK850" s="32"/>
      <c r="SVL850" s="32"/>
      <c r="SVM850" s="32"/>
      <c r="SVN850" s="32"/>
      <c r="SVO850" s="32"/>
      <c r="SVP850" s="32"/>
      <c r="SVQ850" s="32"/>
      <c r="SVR850" s="32"/>
      <c r="SVS850" s="32"/>
      <c r="SVT850" s="32"/>
      <c r="SVU850" s="32"/>
      <c r="SVV850" s="32"/>
      <c r="SVW850" s="32"/>
      <c r="SVX850" s="32"/>
      <c r="SVY850" s="32"/>
      <c r="SVZ850" s="32"/>
      <c r="SWA850" s="32"/>
      <c r="SWB850" s="32"/>
      <c r="SWC850" s="32"/>
      <c r="SWD850" s="32"/>
      <c r="SWE850" s="32"/>
      <c r="SWF850" s="32"/>
      <c r="SWG850" s="32"/>
      <c r="SWH850" s="32"/>
      <c r="SWI850" s="32"/>
      <c r="SWJ850" s="32"/>
      <c r="SWK850" s="32"/>
      <c r="SWL850" s="32"/>
      <c r="SWM850" s="32"/>
      <c r="SWN850" s="32"/>
      <c r="SWO850" s="32"/>
      <c r="SWP850" s="32"/>
      <c r="SWQ850" s="32"/>
      <c r="SWR850" s="32"/>
      <c r="SWS850" s="32"/>
      <c r="SWT850" s="32"/>
      <c r="SWU850" s="32"/>
      <c r="SWV850" s="32"/>
      <c r="SWW850" s="32"/>
      <c r="SWX850" s="32"/>
      <c r="SWY850" s="32"/>
      <c r="SWZ850" s="32"/>
      <c r="SXA850" s="32"/>
      <c r="SXB850" s="32"/>
      <c r="SXC850" s="32"/>
      <c r="SXD850" s="32"/>
      <c r="SXE850" s="32"/>
      <c r="SXF850" s="32"/>
      <c r="SXG850" s="32"/>
      <c r="SXH850" s="32"/>
      <c r="SXI850" s="32"/>
      <c r="SXJ850" s="32"/>
      <c r="SXK850" s="32"/>
      <c r="SXL850" s="32"/>
      <c r="SXM850" s="32"/>
      <c r="SXN850" s="32"/>
      <c r="SXO850" s="32"/>
      <c r="SXP850" s="32"/>
      <c r="SXQ850" s="32"/>
      <c r="SXR850" s="32"/>
      <c r="SXS850" s="32"/>
      <c r="SXT850" s="32"/>
      <c r="SXU850" s="32"/>
      <c r="SXV850" s="32"/>
      <c r="SXW850" s="32"/>
      <c r="SXX850" s="32"/>
      <c r="SXY850" s="32"/>
      <c r="SXZ850" s="32"/>
      <c r="SYA850" s="32"/>
      <c r="SYB850" s="32"/>
      <c r="SYC850" s="32"/>
      <c r="SYD850" s="32"/>
      <c r="SYE850" s="32"/>
      <c r="SYF850" s="32"/>
      <c r="SYG850" s="32"/>
      <c r="SYH850" s="32"/>
      <c r="SYI850" s="32"/>
      <c r="SYJ850" s="32"/>
      <c r="SYK850" s="32"/>
      <c r="SYL850" s="32"/>
      <c r="SYM850" s="32"/>
      <c r="SYN850" s="32"/>
      <c r="SYO850" s="32"/>
      <c r="SYP850" s="32"/>
      <c r="SYQ850" s="32"/>
      <c r="SYR850" s="32"/>
      <c r="SYS850" s="32"/>
      <c r="SYT850" s="32"/>
      <c r="SYU850" s="32"/>
      <c r="SYV850" s="32"/>
      <c r="SYW850" s="32"/>
      <c r="SYX850" s="32"/>
      <c r="SYY850" s="32"/>
      <c r="SYZ850" s="32"/>
      <c r="SZA850" s="32"/>
      <c r="SZB850" s="32"/>
      <c r="SZC850" s="32"/>
      <c r="SZD850" s="32"/>
      <c r="SZE850" s="32"/>
      <c r="SZF850" s="32"/>
      <c r="SZG850" s="32"/>
      <c r="SZH850" s="32"/>
      <c r="SZI850" s="32"/>
      <c r="SZJ850" s="32"/>
      <c r="SZK850" s="32"/>
      <c r="SZL850" s="32"/>
      <c r="SZM850" s="32"/>
      <c r="SZN850" s="32"/>
      <c r="SZO850" s="32"/>
      <c r="SZP850" s="32"/>
      <c r="SZQ850" s="32"/>
      <c r="SZR850" s="32"/>
      <c r="SZS850" s="32"/>
      <c r="SZT850" s="32"/>
      <c r="SZU850" s="32"/>
      <c r="SZV850" s="32"/>
      <c r="SZW850" s="32"/>
      <c r="SZX850" s="32"/>
      <c r="SZY850" s="32"/>
      <c r="SZZ850" s="32"/>
      <c r="TAA850" s="32"/>
      <c r="TAB850" s="32"/>
      <c r="TAC850" s="32"/>
      <c r="TAD850" s="32"/>
      <c r="TAE850" s="32"/>
      <c r="TAF850" s="32"/>
      <c r="TAG850" s="32"/>
      <c r="TAH850" s="32"/>
      <c r="TAI850" s="32"/>
      <c r="TAJ850" s="32"/>
      <c r="TAK850" s="32"/>
      <c r="TAL850" s="32"/>
      <c r="TAM850" s="32"/>
      <c r="TAN850" s="32"/>
      <c r="TAO850" s="32"/>
      <c r="TAP850" s="32"/>
      <c r="TAQ850" s="32"/>
      <c r="TAR850" s="32"/>
      <c r="TAS850" s="32"/>
      <c r="TAT850" s="32"/>
      <c r="TAU850" s="32"/>
      <c r="TAV850" s="32"/>
      <c r="TAW850" s="32"/>
      <c r="TAX850" s="32"/>
      <c r="TAY850" s="32"/>
      <c r="TAZ850" s="32"/>
      <c r="TBA850" s="32"/>
      <c r="TBB850" s="32"/>
      <c r="TBC850" s="32"/>
      <c r="TBD850" s="32"/>
      <c r="TBE850" s="32"/>
      <c r="TBF850" s="32"/>
      <c r="TBG850" s="32"/>
      <c r="TBH850" s="32"/>
      <c r="TBI850" s="32"/>
      <c r="TBJ850" s="32"/>
      <c r="TBK850" s="32"/>
      <c r="TBL850" s="32"/>
      <c r="TBM850" s="32"/>
      <c r="TBN850" s="32"/>
      <c r="TBO850" s="32"/>
      <c r="TBP850" s="32"/>
      <c r="TBQ850" s="32"/>
      <c r="TBR850" s="32"/>
      <c r="TBS850" s="32"/>
      <c r="TBT850" s="32"/>
      <c r="TBU850" s="32"/>
      <c r="TBV850" s="32"/>
      <c r="TBW850" s="32"/>
      <c r="TBX850" s="32"/>
      <c r="TBY850" s="32"/>
      <c r="TBZ850" s="32"/>
      <c r="TCA850" s="32"/>
      <c r="TCB850" s="32"/>
      <c r="TCC850" s="32"/>
      <c r="TCD850" s="32"/>
      <c r="TCE850" s="32"/>
      <c r="TCF850" s="32"/>
      <c r="TCG850" s="32"/>
      <c r="TCH850" s="32"/>
      <c r="TCI850" s="32"/>
      <c r="TCJ850" s="32"/>
      <c r="TCK850" s="32"/>
      <c r="TCL850" s="32"/>
      <c r="TCM850" s="32"/>
      <c r="TCN850" s="32"/>
      <c r="TCO850" s="32"/>
      <c r="TCP850" s="32"/>
      <c r="TCQ850" s="32"/>
      <c r="TCR850" s="32"/>
      <c r="TCS850" s="32"/>
      <c r="TCT850" s="32"/>
      <c r="TCU850" s="32"/>
      <c r="TCV850" s="32"/>
      <c r="TCW850" s="32"/>
      <c r="TCX850" s="32"/>
      <c r="TCY850" s="32"/>
      <c r="TCZ850" s="32"/>
      <c r="TDA850" s="32"/>
      <c r="TDB850" s="32"/>
      <c r="TDC850" s="32"/>
      <c r="TDD850" s="32"/>
      <c r="TDE850" s="32"/>
      <c r="TDF850" s="32"/>
      <c r="TDG850" s="32"/>
      <c r="TDH850" s="32"/>
      <c r="TDI850" s="32"/>
      <c r="TDJ850" s="32"/>
      <c r="TDK850" s="32"/>
      <c r="TDL850" s="32"/>
      <c r="TDM850" s="32"/>
      <c r="TDN850" s="32"/>
      <c r="TDO850" s="32"/>
      <c r="TDP850" s="32"/>
      <c r="TDQ850" s="32"/>
      <c r="TDR850" s="32"/>
      <c r="TDS850" s="32"/>
      <c r="TDT850" s="32"/>
      <c r="TDU850" s="32"/>
      <c r="TDV850" s="32"/>
      <c r="TDW850" s="32"/>
      <c r="TDX850" s="32"/>
      <c r="TDY850" s="32"/>
      <c r="TDZ850" s="32"/>
      <c r="TEA850" s="32"/>
      <c r="TEB850" s="32"/>
      <c r="TEC850" s="32"/>
      <c r="TED850" s="32"/>
      <c r="TEE850" s="32"/>
      <c r="TEF850" s="32"/>
      <c r="TEG850" s="32"/>
      <c r="TEH850" s="32"/>
      <c r="TEI850" s="32"/>
      <c r="TEJ850" s="32"/>
      <c r="TEK850" s="32"/>
      <c r="TEL850" s="32"/>
      <c r="TEM850" s="32"/>
      <c r="TEN850" s="32"/>
      <c r="TEO850" s="32"/>
      <c r="TEP850" s="32"/>
      <c r="TEQ850" s="32"/>
      <c r="TER850" s="32"/>
      <c r="TES850" s="32"/>
      <c r="TET850" s="32"/>
      <c r="TEU850" s="32"/>
      <c r="TEV850" s="32"/>
      <c r="TEW850" s="32"/>
      <c r="TEX850" s="32"/>
      <c r="TEY850" s="32"/>
      <c r="TEZ850" s="32"/>
      <c r="TFA850" s="32"/>
      <c r="TFB850" s="32"/>
      <c r="TFC850" s="32"/>
      <c r="TFD850" s="32"/>
      <c r="TFE850" s="32"/>
      <c r="TFF850" s="32"/>
      <c r="TFG850" s="32"/>
      <c r="TFH850" s="32"/>
      <c r="TFI850" s="32"/>
      <c r="TFJ850" s="32"/>
      <c r="TFK850" s="32"/>
      <c r="TFL850" s="32"/>
      <c r="TFM850" s="32"/>
      <c r="TFN850" s="32"/>
      <c r="TFO850" s="32"/>
      <c r="TFP850" s="32"/>
      <c r="TFQ850" s="32"/>
      <c r="TFR850" s="32"/>
      <c r="TFS850" s="32"/>
      <c r="TFT850" s="32"/>
      <c r="TFU850" s="32"/>
      <c r="TFV850" s="32"/>
      <c r="TFW850" s="32"/>
      <c r="TFX850" s="32"/>
      <c r="TFY850" s="32"/>
      <c r="TFZ850" s="32"/>
      <c r="TGA850" s="32"/>
      <c r="TGB850" s="32"/>
      <c r="TGC850" s="32"/>
      <c r="TGD850" s="32"/>
      <c r="TGE850" s="32"/>
      <c r="TGF850" s="32"/>
      <c r="TGG850" s="32"/>
      <c r="TGH850" s="32"/>
      <c r="TGI850" s="32"/>
      <c r="TGJ850" s="32"/>
      <c r="TGK850" s="32"/>
      <c r="TGL850" s="32"/>
      <c r="TGM850" s="32"/>
      <c r="TGN850" s="32"/>
      <c r="TGO850" s="32"/>
      <c r="TGP850" s="32"/>
      <c r="TGQ850" s="32"/>
      <c r="TGR850" s="32"/>
      <c r="TGS850" s="32"/>
      <c r="TGT850" s="32"/>
      <c r="TGU850" s="32"/>
      <c r="TGV850" s="32"/>
      <c r="TGW850" s="32"/>
      <c r="TGX850" s="32"/>
      <c r="TGY850" s="32"/>
      <c r="TGZ850" s="32"/>
      <c r="THA850" s="32"/>
      <c r="THB850" s="32"/>
      <c r="THC850" s="32"/>
      <c r="THD850" s="32"/>
      <c r="THE850" s="32"/>
      <c r="THF850" s="32"/>
      <c r="THG850" s="32"/>
      <c r="THH850" s="32"/>
      <c r="THI850" s="32"/>
      <c r="THJ850" s="32"/>
      <c r="THK850" s="32"/>
      <c r="THL850" s="32"/>
      <c r="THM850" s="32"/>
      <c r="THN850" s="32"/>
      <c r="THO850" s="32"/>
      <c r="THP850" s="32"/>
      <c r="THQ850" s="32"/>
      <c r="THR850" s="32"/>
      <c r="THS850" s="32"/>
      <c r="THT850" s="32"/>
      <c r="THU850" s="32"/>
      <c r="THV850" s="32"/>
      <c r="THW850" s="32"/>
      <c r="THX850" s="32"/>
      <c r="THY850" s="32"/>
      <c r="THZ850" s="32"/>
      <c r="TIA850" s="32"/>
      <c r="TIB850" s="32"/>
      <c r="TIC850" s="32"/>
      <c r="TID850" s="32"/>
      <c r="TIE850" s="32"/>
      <c r="TIF850" s="32"/>
      <c r="TIG850" s="32"/>
      <c r="TIH850" s="32"/>
      <c r="TII850" s="32"/>
      <c r="TIJ850" s="32"/>
      <c r="TIK850" s="32"/>
      <c r="TIL850" s="32"/>
      <c r="TIM850" s="32"/>
      <c r="TIN850" s="32"/>
      <c r="TIO850" s="32"/>
      <c r="TIP850" s="32"/>
      <c r="TIQ850" s="32"/>
      <c r="TIR850" s="32"/>
      <c r="TIS850" s="32"/>
      <c r="TIT850" s="32"/>
      <c r="TIU850" s="32"/>
      <c r="TIV850" s="32"/>
      <c r="TIW850" s="32"/>
      <c r="TIX850" s="32"/>
      <c r="TIY850" s="32"/>
      <c r="TIZ850" s="32"/>
      <c r="TJA850" s="32"/>
      <c r="TJB850" s="32"/>
      <c r="TJC850" s="32"/>
      <c r="TJD850" s="32"/>
      <c r="TJE850" s="32"/>
      <c r="TJF850" s="32"/>
      <c r="TJG850" s="32"/>
      <c r="TJH850" s="32"/>
      <c r="TJI850" s="32"/>
      <c r="TJJ850" s="32"/>
      <c r="TJK850" s="32"/>
      <c r="TJL850" s="32"/>
      <c r="TJM850" s="32"/>
      <c r="TJN850" s="32"/>
      <c r="TJO850" s="32"/>
      <c r="TJP850" s="32"/>
      <c r="TJQ850" s="32"/>
      <c r="TJR850" s="32"/>
      <c r="TJS850" s="32"/>
      <c r="TJT850" s="32"/>
      <c r="TJU850" s="32"/>
      <c r="TJV850" s="32"/>
      <c r="TJW850" s="32"/>
      <c r="TJX850" s="32"/>
      <c r="TJY850" s="32"/>
      <c r="TJZ850" s="32"/>
      <c r="TKA850" s="32"/>
      <c r="TKB850" s="32"/>
      <c r="TKC850" s="32"/>
      <c r="TKD850" s="32"/>
      <c r="TKE850" s="32"/>
      <c r="TKF850" s="32"/>
      <c r="TKG850" s="32"/>
      <c r="TKH850" s="32"/>
      <c r="TKI850" s="32"/>
      <c r="TKJ850" s="32"/>
      <c r="TKK850" s="32"/>
      <c r="TKL850" s="32"/>
      <c r="TKM850" s="32"/>
      <c r="TKN850" s="32"/>
      <c r="TKO850" s="32"/>
      <c r="TKP850" s="32"/>
      <c r="TKQ850" s="32"/>
      <c r="TKR850" s="32"/>
      <c r="TKS850" s="32"/>
      <c r="TKT850" s="32"/>
      <c r="TKU850" s="32"/>
      <c r="TKV850" s="32"/>
      <c r="TKW850" s="32"/>
      <c r="TKX850" s="32"/>
      <c r="TKY850" s="32"/>
      <c r="TKZ850" s="32"/>
      <c r="TLA850" s="32"/>
      <c r="TLB850" s="32"/>
      <c r="TLC850" s="32"/>
      <c r="TLD850" s="32"/>
      <c r="TLE850" s="32"/>
      <c r="TLF850" s="32"/>
      <c r="TLG850" s="32"/>
      <c r="TLH850" s="32"/>
      <c r="TLI850" s="32"/>
      <c r="TLJ850" s="32"/>
      <c r="TLK850" s="32"/>
      <c r="TLL850" s="32"/>
      <c r="TLM850" s="32"/>
      <c r="TLN850" s="32"/>
      <c r="TLO850" s="32"/>
      <c r="TLP850" s="32"/>
      <c r="TLQ850" s="32"/>
      <c r="TLR850" s="32"/>
      <c r="TLS850" s="32"/>
      <c r="TLT850" s="32"/>
      <c r="TLU850" s="32"/>
      <c r="TLV850" s="32"/>
      <c r="TLW850" s="32"/>
      <c r="TLX850" s="32"/>
      <c r="TLY850" s="32"/>
      <c r="TLZ850" s="32"/>
      <c r="TMA850" s="32"/>
      <c r="TMB850" s="32"/>
      <c r="TMC850" s="32"/>
      <c r="TMD850" s="32"/>
      <c r="TME850" s="32"/>
      <c r="TMF850" s="32"/>
      <c r="TMG850" s="32"/>
      <c r="TMH850" s="32"/>
      <c r="TMI850" s="32"/>
      <c r="TMJ850" s="32"/>
      <c r="TMK850" s="32"/>
      <c r="TML850" s="32"/>
      <c r="TMM850" s="32"/>
      <c r="TMN850" s="32"/>
      <c r="TMO850" s="32"/>
      <c r="TMP850" s="32"/>
      <c r="TMQ850" s="32"/>
      <c r="TMR850" s="32"/>
      <c r="TMS850" s="32"/>
      <c r="TMT850" s="32"/>
      <c r="TMU850" s="32"/>
      <c r="TMV850" s="32"/>
      <c r="TMW850" s="32"/>
      <c r="TMX850" s="32"/>
      <c r="TMY850" s="32"/>
      <c r="TMZ850" s="32"/>
      <c r="TNA850" s="32"/>
      <c r="TNB850" s="32"/>
      <c r="TNC850" s="32"/>
      <c r="TND850" s="32"/>
      <c r="TNE850" s="32"/>
      <c r="TNF850" s="32"/>
      <c r="TNG850" s="32"/>
      <c r="TNH850" s="32"/>
      <c r="TNI850" s="32"/>
      <c r="TNJ850" s="32"/>
      <c r="TNK850" s="32"/>
      <c r="TNL850" s="32"/>
      <c r="TNM850" s="32"/>
      <c r="TNN850" s="32"/>
      <c r="TNO850" s="32"/>
      <c r="TNP850" s="32"/>
      <c r="TNQ850" s="32"/>
      <c r="TNR850" s="32"/>
      <c r="TNS850" s="32"/>
      <c r="TNT850" s="32"/>
      <c r="TNU850" s="32"/>
      <c r="TNV850" s="32"/>
      <c r="TNW850" s="32"/>
      <c r="TNX850" s="32"/>
      <c r="TNY850" s="32"/>
      <c r="TNZ850" s="32"/>
      <c r="TOA850" s="32"/>
      <c r="TOB850" s="32"/>
      <c r="TOC850" s="32"/>
      <c r="TOD850" s="32"/>
      <c r="TOE850" s="32"/>
      <c r="TOF850" s="32"/>
      <c r="TOG850" s="32"/>
      <c r="TOH850" s="32"/>
      <c r="TOI850" s="32"/>
      <c r="TOJ850" s="32"/>
      <c r="TOK850" s="32"/>
      <c r="TOL850" s="32"/>
      <c r="TOM850" s="32"/>
      <c r="TON850" s="32"/>
      <c r="TOO850" s="32"/>
      <c r="TOP850" s="32"/>
      <c r="TOQ850" s="32"/>
      <c r="TOR850" s="32"/>
      <c r="TOS850" s="32"/>
      <c r="TOT850" s="32"/>
      <c r="TOU850" s="32"/>
      <c r="TOV850" s="32"/>
      <c r="TOW850" s="32"/>
      <c r="TOX850" s="32"/>
      <c r="TOY850" s="32"/>
      <c r="TOZ850" s="32"/>
      <c r="TPA850" s="32"/>
      <c r="TPB850" s="32"/>
      <c r="TPC850" s="32"/>
      <c r="TPD850" s="32"/>
      <c r="TPE850" s="32"/>
      <c r="TPF850" s="32"/>
      <c r="TPG850" s="32"/>
      <c r="TPH850" s="32"/>
      <c r="TPI850" s="32"/>
      <c r="TPJ850" s="32"/>
      <c r="TPK850" s="32"/>
      <c r="TPL850" s="32"/>
      <c r="TPM850" s="32"/>
      <c r="TPN850" s="32"/>
      <c r="TPO850" s="32"/>
      <c r="TPP850" s="32"/>
      <c r="TPQ850" s="32"/>
      <c r="TPR850" s="32"/>
      <c r="TPS850" s="32"/>
      <c r="TPT850" s="32"/>
      <c r="TPU850" s="32"/>
      <c r="TPV850" s="32"/>
      <c r="TPW850" s="32"/>
      <c r="TPX850" s="32"/>
      <c r="TPY850" s="32"/>
      <c r="TPZ850" s="32"/>
      <c r="TQA850" s="32"/>
      <c r="TQB850" s="32"/>
      <c r="TQC850" s="32"/>
      <c r="TQD850" s="32"/>
      <c r="TQE850" s="32"/>
      <c r="TQF850" s="32"/>
      <c r="TQG850" s="32"/>
      <c r="TQH850" s="32"/>
      <c r="TQI850" s="32"/>
      <c r="TQJ850" s="32"/>
      <c r="TQK850" s="32"/>
      <c r="TQL850" s="32"/>
      <c r="TQM850" s="32"/>
      <c r="TQN850" s="32"/>
      <c r="TQO850" s="32"/>
      <c r="TQP850" s="32"/>
      <c r="TQQ850" s="32"/>
      <c r="TQR850" s="32"/>
      <c r="TQS850" s="32"/>
      <c r="TQT850" s="32"/>
      <c r="TQU850" s="32"/>
      <c r="TQV850" s="32"/>
      <c r="TQW850" s="32"/>
      <c r="TQX850" s="32"/>
      <c r="TQY850" s="32"/>
      <c r="TQZ850" s="32"/>
      <c r="TRA850" s="32"/>
      <c r="TRB850" s="32"/>
      <c r="TRC850" s="32"/>
      <c r="TRD850" s="32"/>
      <c r="TRE850" s="32"/>
      <c r="TRF850" s="32"/>
      <c r="TRG850" s="32"/>
      <c r="TRH850" s="32"/>
      <c r="TRI850" s="32"/>
      <c r="TRJ850" s="32"/>
      <c r="TRK850" s="32"/>
      <c r="TRL850" s="32"/>
      <c r="TRM850" s="32"/>
      <c r="TRN850" s="32"/>
      <c r="TRO850" s="32"/>
      <c r="TRP850" s="32"/>
      <c r="TRQ850" s="32"/>
      <c r="TRR850" s="32"/>
      <c r="TRS850" s="32"/>
      <c r="TRT850" s="32"/>
      <c r="TRU850" s="32"/>
      <c r="TRV850" s="32"/>
      <c r="TRW850" s="32"/>
      <c r="TRX850" s="32"/>
      <c r="TRY850" s="32"/>
      <c r="TRZ850" s="32"/>
      <c r="TSA850" s="32"/>
      <c r="TSB850" s="32"/>
      <c r="TSC850" s="32"/>
      <c r="TSD850" s="32"/>
      <c r="TSE850" s="32"/>
      <c r="TSF850" s="32"/>
      <c r="TSG850" s="32"/>
      <c r="TSH850" s="32"/>
      <c r="TSI850" s="32"/>
      <c r="TSJ850" s="32"/>
      <c r="TSK850" s="32"/>
      <c r="TSL850" s="32"/>
      <c r="TSM850" s="32"/>
      <c r="TSN850" s="32"/>
      <c r="TSO850" s="32"/>
      <c r="TSP850" s="32"/>
      <c r="TSQ850" s="32"/>
      <c r="TSR850" s="32"/>
      <c r="TSS850" s="32"/>
      <c r="TST850" s="32"/>
      <c r="TSU850" s="32"/>
      <c r="TSV850" s="32"/>
      <c r="TSW850" s="32"/>
      <c r="TSX850" s="32"/>
      <c r="TSY850" s="32"/>
      <c r="TSZ850" s="32"/>
      <c r="TTA850" s="32"/>
      <c r="TTB850" s="32"/>
      <c r="TTC850" s="32"/>
      <c r="TTD850" s="32"/>
      <c r="TTE850" s="32"/>
      <c r="TTF850" s="32"/>
      <c r="TTG850" s="32"/>
      <c r="TTH850" s="32"/>
      <c r="TTI850" s="32"/>
      <c r="TTJ850" s="32"/>
      <c r="TTK850" s="32"/>
      <c r="TTL850" s="32"/>
      <c r="TTM850" s="32"/>
      <c r="TTN850" s="32"/>
      <c r="TTO850" s="32"/>
      <c r="TTP850" s="32"/>
      <c r="TTQ850" s="32"/>
      <c r="TTR850" s="32"/>
      <c r="TTS850" s="32"/>
      <c r="TTT850" s="32"/>
      <c r="TTU850" s="32"/>
      <c r="TTV850" s="32"/>
      <c r="TTW850" s="32"/>
      <c r="TTX850" s="32"/>
      <c r="TTY850" s="32"/>
      <c r="TTZ850" s="32"/>
      <c r="TUA850" s="32"/>
      <c r="TUB850" s="32"/>
      <c r="TUC850" s="32"/>
      <c r="TUD850" s="32"/>
      <c r="TUE850" s="32"/>
      <c r="TUF850" s="32"/>
      <c r="TUG850" s="32"/>
      <c r="TUH850" s="32"/>
      <c r="TUI850" s="32"/>
      <c r="TUJ850" s="32"/>
      <c r="TUK850" s="32"/>
      <c r="TUL850" s="32"/>
      <c r="TUM850" s="32"/>
      <c r="TUN850" s="32"/>
      <c r="TUO850" s="32"/>
      <c r="TUP850" s="32"/>
      <c r="TUQ850" s="32"/>
      <c r="TUR850" s="32"/>
      <c r="TUS850" s="32"/>
      <c r="TUT850" s="32"/>
      <c r="TUU850" s="32"/>
      <c r="TUV850" s="32"/>
      <c r="TUW850" s="32"/>
      <c r="TUX850" s="32"/>
      <c r="TUY850" s="32"/>
      <c r="TUZ850" s="32"/>
      <c r="TVA850" s="32"/>
      <c r="TVB850" s="32"/>
      <c r="TVC850" s="32"/>
      <c r="TVD850" s="32"/>
      <c r="TVE850" s="32"/>
      <c r="TVF850" s="32"/>
      <c r="TVG850" s="32"/>
      <c r="TVH850" s="32"/>
      <c r="TVI850" s="32"/>
      <c r="TVJ850" s="32"/>
      <c r="TVK850" s="32"/>
      <c r="TVL850" s="32"/>
      <c r="TVM850" s="32"/>
      <c r="TVN850" s="32"/>
      <c r="TVO850" s="32"/>
      <c r="TVP850" s="32"/>
      <c r="TVQ850" s="32"/>
      <c r="TVR850" s="32"/>
      <c r="TVS850" s="32"/>
      <c r="TVT850" s="32"/>
      <c r="TVU850" s="32"/>
      <c r="TVV850" s="32"/>
      <c r="TVW850" s="32"/>
      <c r="TVX850" s="32"/>
      <c r="TVY850" s="32"/>
      <c r="TVZ850" s="32"/>
      <c r="TWA850" s="32"/>
      <c r="TWB850" s="32"/>
      <c r="TWC850" s="32"/>
      <c r="TWD850" s="32"/>
      <c r="TWE850" s="32"/>
      <c r="TWF850" s="32"/>
      <c r="TWG850" s="32"/>
      <c r="TWH850" s="32"/>
      <c r="TWI850" s="32"/>
      <c r="TWJ850" s="32"/>
      <c r="TWK850" s="32"/>
      <c r="TWL850" s="32"/>
      <c r="TWM850" s="32"/>
      <c r="TWN850" s="32"/>
      <c r="TWO850" s="32"/>
      <c r="TWP850" s="32"/>
      <c r="TWQ850" s="32"/>
      <c r="TWR850" s="32"/>
      <c r="TWS850" s="32"/>
      <c r="TWT850" s="32"/>
      <c r="TWU850" s="32"/>
      <c r="TWV850" s="32"/>
      <c r="TWW850" s="32"/>
      <c r="TWX850" s="32"/>
      <c r="TWY850" s="32"/>
      <c r="TWZ850" s="32"/>
      <c r="TXA850" s="32"/>
      <c r="TXB850" s="32"/>
      <c r="TXC850" s="32"/>
      <c r="TXD850" s="32"/>
      <c r="TXE850" s="32"/>
      <c r="TXF850" s="32"/>
      <c r="TXG850" s="32"/>
      <c r="TXH850" s="32"/>
      <c r="TXI850" s="32"/>
      <c r="TXJ850" s="32"/>
      <c r="TXK850" s="32"/>
      <c r="TXL850" s="32"/>
      <c r="TXM850" s="32"/>
      <c r="TXN850" s="32"/>
      <c r="TXO850" s="32"/>
      <c r="TXP850" s="32"/>
      <c r="TXQ850" s="32"/>
      <c r="TXR850" s="32"/>
      <c r="TXS850" s="32"/>
      <c r="TXT850" s="32"/>
      <c r="TXU850" s="32"/>
      <c r="TXV850" s="32"/>
      <c r="TXW850" s="32"/>
      <c r="TXX850" s="32"/>
      <c r="TXY850" s="32"/>
      <c r="TXZ850" s="32"/>
      <c r="TYA850" s="32"/>
      <c r="TYB850" s="32"/>
      <c r="TYC850" s="32"/>
      <c r="TYD850" s="32"/>
      <c r="TYE850" s="32"/>
      <c r="TYF850" s="32"/>
      <c r="TYG850" s="32"/>
      <c r="TYH850" s="32"/>
      <c r="TYI850" s="32"/>
      <c r="TYJ850" s="32"/>
      <c r="TYK850" s="32"/>
      <c r="TYL850" s="32"/>
      <c r="TYM850" s="32"/>
      <c r="TYN850" s="32"/>
      <c r="TYO850" s="32"/>
      <c r="TYP850" s="32"/>
      <c r="TYQ850" s="32"/>
      <c r="TYR850" s="32"/>
      <c r="TYS850" s="32"/>
      <c r="TYT850" s="32"/>
      <c r="TYU850" s="32"/>
      <c r="TYV850" s="32"/>
      <c r="TYW850" s="32"/>
      <c r="TYX850" s="32"/>
      <c r="TYY850" s="32"/>
      <c r="TYZ850" s="32"/>
      <c r="TZA850" s="32"/>
      <c r="TZB850" s="32"/>
      <c r="TZC850" s="32"/>
      <c r="TZD850" s="32"/>
      <c r="TZE850" s="32"/>
      <c r="TZF850" s="32"/>
      <c r="TZG850" s="32"/>
      <c r="TZH850" s="32"/>
      <c r="TZI850" s="32"/>
      <c r="TZJ850" s="32"/>
      <c r="TZK850" s="32"/>
      <c r="TZL850" s="32"/>
      <c r="TZM850" s="32"/>
      <c r="TZN850" s="32"/>
      <c r="TZO850" s="32"/>
      <c r="TZP850" s="32"/>
      <c r="TZQ850" s="32"/>
      <c r="TZR850" s="32"/>
      <c r="TZS850" s="32"/>
      <c r="TZT850" s="32"/>
      <c r="TZU850" s="32"/>
      <c r="TZV850" s="32"/>
      <c r="TZW850" s="32"/>
      <c r="TZX850" s="32"/>
      <c r="TZY850" s="32"/>
      <c r="TZZ850" s="32"/>
      <c r="UAA850" s="32"/>
      <c r="UAB850" s="32"/>
      <c r="UAC850" s="32"/>
      <c r="UAD850" s="32"/>
      <c r="UAE850" s="32"/>
      <c r="UAF850" s="32"/>
      <c r="UAG850" s="32"/>
      <c r="UAH850" s="32"/>
      <c r="UAI850" s="32"/>
      <c r="UAJ850" s="32"/>
      <c r="UAK850" s="32"/>
      <c r="UAL850" s="32"/>
      <c r="UAM850" s="32"/>
      <c r="UAN850" s="32"/>
      <c r="UAO850" s="32"/>
      <c r="UAP850" s="32"/>
      <c r="UAQ850" s="32"/>
      <c r="UAR850" s="32"/>
      <c r="UAS850" s="32"/>
      <c r="UAT850" s="32"/>
      <c r="UAU850" s="32"/>
      <c r="UAV850" s="32"/>
      <c r="UAW850" s="32"/>
      <c r="UAX850" s="32"/>
      <c r="UAY850" s="32"/>
      <c r="UAZ850" s="32"/>
      <c r="UBA850" s="32"/>
      <c r="UBB850" s="32"/>
      <c r="UBC850" s="32"/>
      <c r="UBD850" s="32"/>
      <c r="UBE850" s="32"/>
      <c r="UBF850" s="32"/>
      <c r="UBG850" s="32"/>
      <c r="UBH850" s="32"/>
      <c r="UBI850" s="32"/>
      <c r="UBJ850" s="32"/>
      <c r="UBK850" s="32"/>
      <c r="UBL850" s="32"/>
      <c r="UBM850" s="32"/>
      <c r="UBN850" s="32"/>
      <c r="UBO850" s="32"/>
      <c r="UBP850" s="32"/>
      <c r="UBQ850" s="32"/>
      <c r="UBR850" s="32"/>
      <c r="UBS850" s="32"/>
      <c r="UBT850" s="32"/>
      <c r="UBU850" s="32"/>
      <c r="UBV850" s="32"/>
      <c r="UBW850" s="32"/>
      <c r="UBX850" s="32"/>
      <c r="UBY850" s="32"/>
      <c r="UBZ850" s="32"/>
      <c r="UCA850" s="32"/>
      <c r="UCB850" s="32"/>
      <c r="UCC850" s="32"/>
      <c r="UCD850" s="32"/>
      <c r="UCE850" s="32"/>
      <c r="UCF850" s="32"/>
      <c r="UCG850" s="32"/>
      <c r="UCH850" s="32"/>
      <c r="UCI850" s="32"/>
      <c r="UCJ850" s="32"/>
      <c r="UCK850" s="32"/>
      <c r="UCL850" s="32"/>
      <c r="UCM850" s="32"/>
      <c r="UCN850" s="32"/>
      <c r="UCO850" s="32"/>
      <c r="UCP850" s="32"/>
      <c r="UCQ850" s="32"/>
      <c r="UCR850" s="32"/>
      <c r="UCS850" s="32"/>
      <c r="UCT850" s="32"/>
      <c r="UCU850" s="32"/>
      <c r="UCV850" s="32"/>
      <c r="UCW850" s="32"/>
      <c r="UCX850" s="32"/>
      <c r="UCY850" s="32"/>
      <c r="UCZ850" s="32"/>
      <c r="UDA850" s="32"/>
      <c r="UDB850" s="32"/>
      <c r="UDC850" s="32"/>
      <c r="UDD850" s="32"/>
      <c r="UDE850" s="32"/>
      <c r="UDF850" s="32"/>
      <c r="UDG850" s="32"/>
      <c r="UDH850" s="32"/>
      <c r="UDI850" s="32"/>
      <c r="UDJ850" s="32"/>
      <c r="UDK850" s="32"/>
      <c r="UDL850" s="32"/>
      <c r="UDM850" s="32"/>
      <c r="UDN850" s="32"/>
      <c r="UDO850" s="32"/>
      <c r="UDP850" s="32"/>
      <c r="UDQ850" s="32"/>
      <c r="UDR850" s="32"/>
      <c r="UDS850" s="32"/>
      <c r="UDT850" s="32"/>
      <c r="UDU850" s="32"/>
      <c r="UDV850" s="32"/>
      <c r="UDW850" s="32"/>
      <c r="UDX850" s="32"/>
      <c r="UDY850" s="32"/>
      <c r="UDZ850" s="32"/>
      <c r="UEA850" s="32"/>
      <c r="UEB850" s="32"/>
      <c r="UEC850" s="32"/>
      <c r="UED850" s="32"/>
      <c r="UEE850" s="32"/>
      <c r="UEF850" s="32"/>
      <c r="UEG850" s="32"/>
      <c r="UEH850" s="32"/>
      <c r="UEI850" s="32"/>
      <c r="UEJ850" s="32"/>
      <c r="UEK850" s="32"/>
      <c r="UEL850" s="32"/>
      <c r="UEM850" s="32"/>
      <c r="UEN850" s="32"/>
      <c r="UEO850" s="32"/>
      <c r="UEP850" s="32"/>
      <c r="UEQ850" s="32"/>
      <c r="UER850" s="32"/>
      <c r="UES850" s="32"/>
      <c r="UET850" s="32"/>
      <c r="UEU850" s="32"/>
      <c r="UEV850" s="32"/>
      <c r="UEW850" s="32"/>
      <c r="UEX850" s="32"/>
      <c r="UEY850" s="32"/>
      <c r="UEZ850" s="32"/>
      <c r="UFA850" s="32"/>
      <c r="UFB850" s="32"/>
      <c r="UFC850" s="32"/>
      <c r="UFD850" s="32"/>
      <c r="UFE850" s="32"/>
      <c r="UFF850" s="32"/>
      <c r="UFG850" s="32"/>
      <c r="UFH850" s="32"/>
      <c r="UFI850" s="32"/>
      <c r="UFJ850" s="32"/>
      <c r="UFK850" s="32"/>
      <c r="UFL850" s="32"/>
      <c r="UFM850" s="32"/>
      <c r="UFN850" s="32"/>
      <c r="UFO850" s="32"/>
      <c r="UFP850" s="32"/>
      <c r="UFQ850" s="32"/>
      <c r="UFR850" s="32"/>
      <c r="UFS850" s="32"/>
      <c r="UFT850" s="32"/>
      <c r="UFU850" s="32"/>
      <c r="UFV850" s="32"/>
      <c r="UFW850" s="32"/>
      <c r="UFX850" s="32"/>
      <c r="UFY850" s="32"/>
      <c r="UFZ850" s="32"/>
      <c r="UGA850" s="32"/>
      <c r="UGB850" s="32"/>
      <c r="UGC850" s="32"/>
      <c r="UGD850" s="32"/>
      <c r="UGE850" s="32"/>
      <c r="UGF850" s="32"/>
      <c r="UGG850" s="32"/>
      <c r="UGH850" s="32"/>
      <c r="UGI850" s="32"/>
      <c r="UGJ850" s="32"/>
      <c r="UGK850" s="32"/>
      <c r="UGL850" s="32"/>
      <c r="UGM850" s="32"/>
      <c r="UGN850" s="32"/>
      <c r="UGO850" s="32"/>
      <c r="UGP850" s="32"/>
      <c r="UGQ850" s="32"/>
      <c r="UGR850" s="32"/>
      <c r="UGS850" s="32"/>
      <c r="UGT850" s="32"/>
      <c r="UGU850" s="32"/>
      <c r="UGV850" s="32"/>
      <c r="UGW850" s="32"/>
      <c r="UGX850" s="32"/>
      <c r="UGY850" s="32"/>
      <c r="UGZ850" s="32"/>
      <c r="UHA850" s="32"/>
      <c r="UHB850" s="32"/>
      <c r="UHC850" s="32"/>
      <c r="UHD850" s="32"/>
      <c r="UHE850" s="32"/>
      <c r="UHF850" s="32"/>
      <c r="UHG850" s="32"/>
      <c r="UHH850" s="32"/>
      <c r="UHI850" s="32"/>
      <c r="UHJ850" s="32"/>
      <c r="UHK850" s="32"/>
      <c r="UHL850" s="32"/>
      <c r="UHM850" s="32"/>
      <c r="UHN850" s="32"/>
      <c r="UHO850" s="32"/>
      <c r="UHP850" s="32"/>
      <c r="UHQ850" s="32"/>
      <c r="UHR850" s="32"/>
      <c r="UHS850" s="32"/>
      <c r="UHT850" s="32"/>
      <c r="UHU850" s="32"/>
      <c r="UHV850" s="32"/>
      <c r="UHW850" s="32"/>
      <c r="UHX850" s="32"/>
      <c r="UHY850" s="32"/>
      <c r="UHZ850" s="32"/>
      <c r="UIA850" s="32"/>
      <c r="UIB850" s="32"/>
      <c r="UIC850" s="32"/>
      <c r="UID850" s="32"/>
      <c r="UIE850" s="32"/>
      <c r="UIF850" s="32"/>
      <c r="UIG850" s="32"/>
      <c r="UIH850" s="32"/>
      <c r="UII850" s="32"/>
      <c r="UIJ850" s="32"/>
      <c r="UIK850" s="32"/>
      <c r="UIL850" s="32"/>
      <c r="UIM850" s="32"/>
      <c r="UIN850" s="32"/>
      <c r="UIO850" s="32"/>
      <c r="UIP850" s="32"/>
      <c r="UIQ850" s="32"/>
      <c r="UIR850" s="32"/>
      <c r="UIS850" s="32"/>
      <c r="UIT850" s="32"/>
      <c r="UIU850" s="32"/>
      <c r="UIV850" s="32"/>
      <c r="UIW850" s="32"/>
      <c r="UIX850" s="32"/>
      <c r="UIY850" s="32"/>
      <c r="UIZ850" s="32"/>
      <c r="UJA850" s="32"/>
      <c r="UJB850" s="32"/>
      <c r="UJC850" s="32"/>
      <c r="UJD850" s="32"/>
      <c r="UJE850" s="32"/>
      <c r="UJF850" s="32"/>
      <c r="UJG850" s="32"/>
      <c r="UJH850" s="32"/>
      <c r="UJI850" s="32"/>
      <c r="UJJ850" s="32"/>
      <c r="UJK850" s="32"/>
      <c r="UJL850" s="32"/>
      <c r="UJM850" s="32"/>
      <c r="UJN850" s="32"/>
      <c r="UJO850" s="32"/>
      <c r="UJP850" s="32"/>
      <c r="UJQ850" s="32"/>
      <c r="UJR850" s="32"/>
      <c r="UJS850" s="32"/>
      <c r="UJT850" s="32"/>
      <c r="UJU850" s="32"/>
      <c r="UJV850" s="32"/>
      <c r="UJW850" s="32"/>
      <c r="UJX850" s="32"/>
      <c r="UJY850" s="32"/>
      <c r="UJZ850" s="32"/>
      <c r="UKA850" s="32"/>
      <c r="UKB850" s="32"/>
      <c r="UKC850" s="32"/>
      <c r="UKD850" s="32"/>
      <c r="UKE850" s="32"/>
      <c r="UKF850" s="32"/>
      <c r="UKG850" s="32"/>
      <c r="UKH850" s="32"/>
      <c r="UKI850" s="32"/>
      <c r="UKJ850" s="32"/>
      <c r="UKK850" s="32"/>
      <c r="UKL850" s="32"/>
      <c r="UKM850" s="32"/>
      <c r="UKN850" s="32"/>
      <c r="UKO850" s="32"/>
      <c r="UKP850" s="32"/>
      <c r="UKQ850" s="32"/>
      <c r="UKR850" s="32"/>
      <c r="UKS850" s="32"/>
      <c r="UKT850" s="32"/>
      <c r="UKU850" s="32"/>
      <c r="UKV850" s="32"/>
      <c r="UKW850" s="32"/>
      <c r="UKX850" s="32"/>
      <c r="UKY850" s="32"/>
      <c r="UKZ850" s="32"/>
      <c r="ULA850" s="32"/>
      <c r="ULB850" s="32"/>
      <c r="ULC850" s="32"/>
      <c r="ULD850" s="32"/>
      <c r="ULE850" s="32"/>
      <c r="ULF850" s="32"/>
      <c r="ULG850" s="32"/>
      <c r="ULH850" s="32"/>
      <c r="ULI850" s="32"/>
      <c r="ULJ850" s="32"/>
      <c r="ULK850" s="32"/>
      <c r="ULL850" s="32"/>
      <c r="ULM850" s="32"/>
      <c r="ULN850" s="32"/>
      <c r="ULO850" s="32"/>
      <c r="ULP850" s="32"/>
      <c r="ULQ850" s="32"/>
      <c r="ULR850" s="32"/>
      <c r="ULS850" s="32"/>
      <c r="ULT850" s="32"/>
      <c r="ULU850" s="32"/>
      <c r="ULV850" s="32"/>
      <c r="ULW850" s="32"/>
      <c r="ULX850" s="32"/>
      <c r="ULY850" s="32"/>
      <c r="ULZ850" s="32"/>
      <c r="UMA850" s="32"/>
      <c r="UMB850" s="32"/>
      <c r="UMC850" s="32"/>
      <c r="UMD850" s="32"/>
      <c r="UME850" s="32"/>
      <c r="UMF850" s="32"/>
      <c r="UMG850" s="32"/>
      <c r="UMH850" s="32"/>
      <c r="UMI850" s="32"/>
      <c r="UMJ850" s="32"/>
      <c r="UMK850" s="32"/>
      <c r="UML850" s="32"/>
      <c r="UMM850" s="32"/>
      <c r="UMN850" s="32"/>
      <c r="UMO850" s="32"/>
      <c r="UMP850" s="32"/>
      <c r="UMQ850" s="32"/>
      <c r="UMR850" s="32"/>
      <c r="UMS850" s="32"/>
      <c r="UMT850" s="32"/>
      <c r="UMU850" s="32"/>
      <c r="UMV850" s="32"/>
      <c r="UMW850" s="32"/>
      <c r="UMX850" s="32"/>
      <c r="UMY850" s="32"/>
      <c r="UMZ850" s="32"/>
      <c r="UNA850" s="32"/>
      <c r="UNB850" s="32"/>
      <c r="UNC850" s="32"/>
      <c r="UND850" s="32"/>
      <c r="UNE850" s="32"/>
      <c r="UNF850" s="32"/>
      <c r="UNG850" s="32"/>
      <c r="UNH850" s="32"/>
      <c r="UNI850" s="32"/>
      <c r="UNJ850" s="32"/>
      <c r="UNK850" s="32"/>
      <c r="UNL850" s="32"/>
      <c r="UNM850" s="32"/>
      <c r="UNN850" s="32"/>
      <c r="UNO850" s="32"/>
      <c r="UNP850" s="32"/>
      <c r="UNQ850" s="32"/>
      <c r="UNR850" s="32"/>
      <c r="UNS850" s="32"/>
      <c r="UNT850" s="32"/>
      <c r="UNU850" s="32"/>
      <c r="UNV850" s="32"/>
      <c r="UNW850" s="32"/>
      <c r="UNX850" s="32"/>
      <c r="UNY850" s="32"/>
      <c r="UNZ850" s="32"/>
      <c r="UOA850" s="32"/>
      <c r="UOB850" s="32"/>
      <c r="UOC850" s="32"/>
      <c r="UOD850" s="32"/>
      <c r="UOE850" s="32"/>
      <c r="UOF850" s="32"/>
      <c r="UOG850" s="32"/>
      <c r="UOH850" s="32"/>
      <c r="UOI850" s="32"/>
      <c r="UOJ850" s="32"/>
      <c r="UOK850" s="32"/>
      <c r="UOL850" s="32"/>
      <c r="UOM850" s="32"/>
      <c r="UON850" s="32"/>
      <c r="UOO850" s="32"/>
      <c r="UOP850" s="32"/>
      <c r="UOQ850" s="32"/>
      <c r="UOR850" s="32"/>
      <c r="UOS850" s="32"/>
      <c r="UOT850" s="32"/>
      <c r="UOU850" s="32"/>
      <c r="UOV850" s="32"/>
      <c r="UOW850" s="32"/>
      <c r="UOX850" s="32"/>
      <c r="UOY850" s="32"/>
      <c r="UOZ850" s="32"/>
      <c r="UPA850" s="32"/>
      <c r="UPB850" s="32"/>
      <c r="UPC850" s="32"/>
      <c r="UPD850" s="32"/>
      <c r="UPE850" s="32"/>
      <c r="UPF850" s="32"/>
      <c r="UPG850" s="32"/>
      <c r="UPH850" s="32"/>
      <c r="UPI850" s="32"/>
      <c r="UPJ850" s="32"/>
      <c r="UPK850" s="32"/>
      <c r="UPL850" s="32"/>
      <c r="UPM850" s="32"/>
      <c r="UPN850" s="32"/>
      <c r="UPO850" s="32"/>
      <c r="UPP850" s="32"/>
      <c r="UPQ850" s="32"/>
      <c r="UPR850" s="32"/>
      <c r="UPS850" s="32"/>
      <c r="UPT850" s="32"/>
      <c r="UPU850" s="32"/>
      <c r="UPV850" s="32"/>
      <c r="UPW850" s="32"/>
      <c r="UPX850" s="32"/>
      <c r="UPY850" s="32"/>
      <c r="UPZ850" s="32"/>
      <c r="UQA850" s="32"/>
      <c r="UQB850" s="32"/>
      <c r="UQC850" s="32"/>
      <c r="UQD850" s="32"/>
      <c r="UQE850" s="32"/>
      <c r="UQF850" s="32"/>
      <c r="UQG850" s="32"/>
      <c r="UQH850" s="32"/>
      <c r="UQI850" s="32"/>
      <c r="UQJ850" s="32"/>
      <c r="UQK850" s="32"/>
      <c r="UQL850" s="32"/>
      <c r="UQM850" s="32"/>
      <c r="UQN850" s="32"/>
      <c r="UQO850" s="32"/>
      <c r="UQP850" s="32"/>
      <c r="UQQ850" s="32"/>
      <c r="UQR850" s="32"/>
      <c r="UQS850" s="32"/>
      <c r="UQT850" s="32"/>
      <c r="UQU850" s="32"/>
      <c r="UQV850" s="32"/>
      <c r="UQW850" s="32"/>
      <c r="UQX850" s="32"/>
      <c r="UQY850" s="32"/>
      <c r="UQZ850" s="32"/>
      <c r="URA850" s="32"/>
      <c r="URB850" s="32"/>
      <c r="URC850" s="32"/>
      <c r="URD850" s="32"/>
      <c r="URE850" s="32"/>
      <c r="URF850" s="32"/>
      <c r="URG850" s="32"/>
      <c r="URH850" s="32"/>
      <c r="URI850" s="32"/>
      <c r="URJ850" s="32"/>
      <c r="URK850" s="32"/>
      <c r="URL850" s="32"/>
      <c r="URM850" s="32"/>
      <c r="URN850" s="32"/>
      <c r="URO850" s="32"/>
      <c r="URP850" s="32"/>
      <c r="URQ850" s="32"/>
      <c r="URR850" s="32"/>
      <c r="URS850" s="32"/>
      <c r="URT850" s="32"/>
      <c r="URU850" s="32"/>
      <c r="URV850" s="32"/>
      <c r="URW850" s="32"/>
      <c r="URX850" s="32"/>
      <c r="URY850" s="32"/>
      <c r="URZ850" s="32"/>
      <c r="USA850" s="32"/>
      <c r="USB850" s="32"/>
      <c r="USC850" s="32"/>
      <c r="USD850" s="32"/>
      <c r="USE850" s="32"/>
      <c r="USF850" s="32"/>
      <c r="USG850" s="32"/>
      <c r="USH850" s="32"/>
      <c r="USI850" s="32"/>
      <c r="USJ850" s="32"/>
      <c r="USK850" s="32"/>
      <c r="USL850" s="32"/>
      <c r="USM850" s="32"/>
      <c r="USN850" s="32"/>
      <c r="USO850" s="32"/>
      <c r="USP850" s="32"/>
      <c r="USQ850" s="32"/>
      <c r="USR850" s="32"/>
      <c r="USS850" s="32"/>
      <c r="UST850" s="32"/>
      <c r="USU850" s="32"/>
      <c r="USV850" s="32"/>
      <c r="USW850" s="32"/>
      <c r="USX850" s="32"/>
      <c r="USY850" s="32"/>
      <c r="USZ850" s="32"/>
      <c r="UTA850" s="32"/>
      <c r="UTB850" s="32"/>
      <c r="UTC850" s="32"/>
      <c r="UTD850" s="32"/>
      <c r="UTE850" s="32"/>
      <c r="UTF850" s="32"/>
      <c r="UTG850" s="32"/>
      <c r="UTH850" s="32"/>
      <c r="UTI850" s="32"/>
      <c r="UTJ850" s="32"/>
      <c r="UTK850" s="32"/>
      <c r="UTL850" s="32"/>
      <c r="UTM850" s="32"/>
      <c r="UTN850" s="32"/>
      <c r="UTO850" s="32"/>
      <c r="UTP850" s="32"/>
      <c r="UTQ850" s="32"/>
      <c r="UTR850" s="32"/>
      <c r="UTS850" s="32"/>
      <c r="UTT850" s="32"/>
      <c r="UTU850" s="32"/>
      <c r="UTV850" s="32"/>
      <c r="UTW850" s="32"/>
      <c r="UTX850" s="32"/>
      <c r="UTY850" s="32"/>
      <c r="UTZ850" s="32"/>
      <c r="UUA850" s="32"/>
      <c r="UUB850" s="32"/>
      <c r="UUC850" s="32"/>
      <c r="UUD850" s="32"/>
      <c r="UUE850" s="32"/>
      <c r="UUF850" s="32"/>
      <c r="UUG850" s="32"/>
      <c r="UUH850" s="32"/>
      <c r="UUI850" s="32"/>
      <c r="UUJ850" s="32"/>
      <c r="UUK850" s="32"/>
      <c r="UUL850" s="32"/>
      <c r="UUM850" s="32"/>
      <c r="UUN850" s="32"/>
      <c r="UUO850" s="32"/>
      <c r="UUP850" s="32"/>
      <c r="UUQ850" s="32"/>
      <c r="UUR850" s="32"/>
      <c r="UUS850" s="32"/>
      <c r="UUT850" s="32"/>
      <c r="UUU850" s="32"/>
      <c r="UUV850" s="32"/>
      <c r="UUW850" s="32"/>
      <c r="UUX850" s="32"/>
      <c r="UUY850" s="32"/>
      <c r="UUZ850" s="32"/>
      <c r="UVA850" s="32"/>
      <c r="UVB850" s="32"/>
      <c r="UVC850" s="32"/>
      <c r="UVD850" s="32"/>
      <c r="UVE850" s="32"/>
      <c r="UVF850" s="32"/>
      <c r="UVG850" s="32"/>
      <c r="UVH850" s="32"/>
      <c r="UVI850" s="32"/>
      <c r="UVJ850" s="32"/>
      <c r="UVK850" s="32"/>
      <c r="UVL850" s="32"/>
      <c r="UVM850" s="32"/>
      <c r="UVN850" s="32"/>
      <c r="UVO850" s="32"/>
      <c r="UVP850" s="32"/>
      <c r="UVQ850" s="32"/>
      <c r="UVR850" s="32"/>
      <c r="UVS850" s="32"/>
      <c r="UVT850" s="32"/>
      <c r="UVU850" s="32"/>
      <c r="UVV850" s="32"/>
      <c r="UVW850" s="32"/>
      <c r="UVX850" s="32"/>
      <c r="UVY850" s="32"/>
      <c r="UVZ850" s="32"/>
      <c r="UWA850" s="32"/>
      <c r="UWB850" s="32"/>
      <c r="UWC850" s="32"/>
      <c r="UWD850" s="32"/>
      <c r="UWE850" s="32"/>
      <c r="UWF850" s="32"/>
      <c r="UWG850" s="32"/>
      <c r="UWH850" s="32"/>
      <c r="UWI850" s="32"/>
      <c r="UWJ850" s="32"/>
      <c r="UWK850" s="32"/>
      <c r="UWL850" s="32"/>
      <c r="UWM850" s="32"/>
      <c r="UWN850" s="32"/>
      <c r="UWO850" s="32"/>
      <c r="UWP850" s="32"/>
      <c r="UWQ850" s="32"/>
      <c r="UWR850" s="32"/>
      <c r="UWS850" s="32"/>
      <c r="UWT850" s="32"/>
      <c r="UWU850" s="32"/>
      <c r="UWV850" s="32"/>
      <c r="UWW850" s="32"/>
      <c r="UWX850" s="32"/>
      <c r="UWY850" s="32"/>
      <c r="UWZ850" s="32"/>
      <c r="UXA850" s="32"/>
      <c r="UXB850" s="32"/>
      <c r="UXC850" s="32"/>
      <c r="UXD850" s="32"/>
      <c r="UXE850" s="32"/>
      <c r="UXF850" s="32"/>
      <c r="UXG850" s="32"/>
      <c r="UXH850" s="32"/>
      <c r="UXI850" s="32"/>
      <c r="UXJ850" s="32"/>
      <c r="UXK850" s="32"/>
      <c r="UXL850" s="32"/>
      <c r="UXM850" s="32"/>
      <c r="UXN850" s="32"/>
      <c r="UXO850" s="32"/>
      <c r="UXP850" s="32"/>
      <c r="UXQ850" s="32"/>
      <c r="UXR850" s="32"/>
      <c r="UXS850" s="32"/>
      <c r="UXT850" s="32"/>
      <c r="UXU850" s="32"/>
      <c r="UXV850" s="32"/>
      <c r="UXW850" s="32"/>
      <c r="UXX850" s="32"/>
      <c r="UXY850" s="32"/>
      <c r="UXZ850" s="32"/>
      <c r="UYA850" s="32"/>
      <c r="UYB850" s="32"/>
      <c r="UYC850" s="32"/>
      <c r="UYD850" s="32"/>
      <c r="UYE850" s="32"/>
      <c r="UYF850" s="32"/>
      <c r="UYG850" s="32"/>
      <c r="UYH850" s="32"/>
      <c r="UYI850" s="32"/>
      <c r="UYJ850" s="32"/>
      <c r="UYK850" s="32"/>
      <c r="UYL850" s="32"/>
      <c r="UYM850" s="32"/>
      <c r="UYN850" s="32"/>
      <c r="UYO850" s="32"/>
      <c r="UYP850" s="32"/>
      <c r="UYQ850" s="32"/>
      <c r="UYR850" s="32"/>
      <c r="UYS850" s="32"/>
      <c r="UYT850" s="32"/>
      <c r="UYU850" s="32"/>
      <c r="UYV850" s="32"/>
      <c r="UYW850" s="32"/>
      <c r="UYX850" s="32"/>
      <c r="UYY850" s="32"/>
      <c r="UYZ850" s="32"/>
      <c r="UZA850" s="32"/>
      <c r="UZB850" s="32"/>
      <c r="UZC850" s="32"/>
      <c r="UZD850" s="32"/>
      <c r="UZE850" s="32"/>
      <c r="UZF850" s="32"/>
      <c r="UZG850" s="32"/>
      <c r="UZH850" s="32"/>
      <c r="UZI850" s="32"/>
      <c r="UZJ850" s="32"/>
      <c r="UZK850" s="32"/>
      <c r="UZL850" s="32"/>
      <c r="UZM850" s="32"/>
      <c r="UZN850" s="32"/>
      <c r="UZO850" s="32"/>
      <c r="UZP850" s="32"/>
      <c r="UZQ850" s="32"/>
      <c r="UZR850" s="32"/>
      <c r="UZS850" s="32"/>
      <c r="UZT850" s="32"/>
      <c r="UZU850" s="32"/>
      <c r="UZV850" s="32"/>
      <c r="UZW850" s="32"/>
      <c r="UZX850" s="32"/>
      <c r="UZY850" s="32"/>
      <c r="UZZ850" s="32"/>
      <c r="VAA850" s="32"/>
      <c r="VAB850" s="32"/>
      <c r="VAC850" s="32"/>
      <c r="VAD850" s="32"/>
      <c r="VAE850" s="32"/>
      <c r="VAF850" s="32"/>
      <c r="VAG850" s="32"/>
      <c r="VAH850" s="32"/>
      <c r="VAI850" s="32"/>
      <c r="VAJ850" s="32"/>
      <c r="VAK850" s="32"/>
      <c r="VAL850" s="32"/>
      <c r="VAM850" s="32"/>
      <c r="VAN850" s="32"/>
      <c r="VAO850" s="32"/>
      <c r="VAP850" s="32"/>
      <c r="VAQ850" s="32"/>
      <c r="VAR850" s="32"/>
      <c r="VAS850" s="32"/>
      <c r="VAT850" s="32"/>
      <c r="VAU850" s="32"/>
      <c r="VAV850" s="32"/>
      <c r="VAW850" s="32"/>
      <c r="VAX850" s="32"/>
      <c r="VAY850" s="32"/>
      <c r="VAZ850" s="32"/>
      <c r="VBA850" s="32"/>
      <c r="VBB850" s="32"/>
      <c r="VBC850" s="32"/>
      <c r="VBD850" s="32"/>
      <c r="VBE850" s="32"/>
      <c r="VBF850" s="32"/>
      <c r="VBG850" s="32"/>
      <c r="VBH850" s="32"/>
      <c r="VBI850" s="32"/>
      <c r="VBJ850" s="32"/>
      <c r="VBK850" s="32"/>
      <c r="VBL850" s="32"/>
      <c r="VBM850" s="32"/>
      <c r="VBN850" s="32"/>
      <c r="VBO850" s="32"/>
      <c r="VBP850" s="32"/>
      <c r="VBQ850" s="32"/>
      <c r="VBR850" s="32"/>
      <c r="VBS850" s="32"/>
      <c r="VBT850" s="32"/>
      <c r="VBU850" s="32"/>
      <c r="VBV850" s="32"/>
      <c r="VBW850" s="32"/>
      <c r="VBX850" s="32"/>
      <c r="VBY850" s="32"/>
      <c r="VBZ850" s="32"/>
      <c r="VCA850" s="32"/>
      <c r="VCB850" s="32"/>
      <c r="VCC850" s="32"/>
      <c r="VCD850" s="32"/>
      <c r="VCE850" s="32"/>
      <c r="VCF850" s="32"/>
      <c r="VCG850" s="32"/>
      <c r="VCH850" s="32"/>
      <c r="VCI850" s="32"/>
      <c r="VCJ850" s="32"/>
      <c r="VCK850" s="32"/>
      <c r="VCL850" s="32"/>
      <c r="VCM850" s="32"/>
      <c r="VCN850" s="32"/>
      <c r="VCO850" s="32"/>
      <c r="VCP850" s="32"/>
      <c r="VCQ850" s="32"/>
      <c r="VCR850" s="32"/>
      <c r="VCS850" s="32"/>
      <c r="VCT850" s="32"/>
      <c r="VCU850" s="32"/>
      <c r="VCV850" s="32"/>
      <c r="VCW850" s="32"/>
      <c r="VCX850" s="32"/>
      <c r="VCY850" s="32"/>
      <c r="VCZ850" s="32"/>
      <c r="VDA850" s="32"/>
      <c r="VDB850" s="32"/>
      <c r="VDC850" s="32"/>
      <c r="VDD850" s="32"/>
      <c r="VDE850" s="32"/>
      <c r="VDF850" s="32"/>
      <c r="VDG850" s="32"/>
      <c r="VDH850" s="32"/>
      <c r="VDI850" s="32"/>
      <c r="VDJ850" s="32"/>
      <c r="VDK850" s="32"/>
      <c r="VDL850" s="32"/>
      <c r="VDM850" s="32"/>
      <c r="VDN850" s="32"/>
      <c r="VDO850" s="32"/>
      <c r="VDP850" s="32"/>
      <c r="VDQ850" s="32"/>
      <c r="VDR850" s="32"/>
      <c r="VDS850" s="32"/>
      <c r="VDT850" s="32"/>
      <c r="VDU850" s="32"/>
      <c r="VDV850" s="32"/>
      <c r="VDW850" s="32"/>
      <c r="VDX850" s="32"/>
      <c r="VDY850" s="32"/>
      <c r="VDZ850" s="32"/>
      <c r="VEA850" s="32"/>
      <c r="VEB850" s="32"/>
      <c r="VEC850" s="32"/>
      <c r="VED850" s="32"/>
      <c r="VEE850" s="32"/>
      <c r="VEF850" s="32"/>
      <c r="VEG850" s="32"/>
      <c r="VEH850" s="32"/>
      <c r="VEI850" s="32"/>
      <c r="VEJ850" s="32"/>
      <c r="VEK850" s="32"/>
      <c r="VEL850" s="32"/>
      <c r="VEM850" s="32"/>
      <c r="VEN850" s="32"/>
      <c r="VEO850" s="32"/>
      <c r="VEP850" s="32"/>
      <c r="VEQ850" s="32"/>
      <c r="VER850" s="32"/>
      <c r="VES850" s="32"/>
      <c r="VET850" s="32"/>
      <c r="VEU850" s="32"/>
      <c r="VEV850" s="32"/>
      <c r="VEW850" s="32"/>
      <c r="VEX850" s="32"/>
      <c r="VEY850" s="32"/>
      <c r="VEZ850" s="32"/>
      <c r="VFA850" s="32"/>
      <c r="VFB850" s="32"/>
      <c r="VFC850" s="32"/>
      <c r="VFD850" s="32"/>
      <c r="VFE850" s="32"/>
      <c r="VFF850" s="32"/>
      <c r="VFG850" s="32"/>
      <c r="VFH850" s="32"/>
      <c r="VFI850" s="32"/>
      <c r="VFJ850" s="32"/>
      <c r="VFK850" s="32"/>
      <c r="VFL850" s="32"/>
      <c r="VFM850" s="32"/>
      <c r="VFN850" s="32"/>
      <c r="VFO850" s="32"/>
      <c r="VFP850" s="32"/>
      <c r="VFQ850" s="32"/>
      <c r="VFR850" s="32"/>
      <c r="VFS850" s="32"/>
      <c r="VFT850" s="32"/>
      <c r="VFU850" s="32"/>
      <c r="VFV850" s="32"/>
      <c r="VFW850" s="32"/>
      <c r="VFX850" s="32"/>
      <c r="VFY850" s="32"/>
      <c r="VFZ850" s="32"/>
      <c r="VGA850" s="32"/>
      <c r="VGB850" s="32"/>
      <c r="VGC850" s="32"/>
      <c r="VGD850" s="32"/>
      <c r="VGE850" s="32"/>
      <c r="VGF850" s="32"/>
      <c r="VGG850" s="32"/>
      <c r="VGH850" s="32"/>
      <c r="VGI850" s="32"/>
      <c r="VGJ850" s="32"/>
      <c r="VGK850" s="32"/>
      <c r="VGL850" s="32"/>
      <c r="VGM850" s="32"/>
      <c r="VGN850" s="32"/>
      <c r="VGO850" s="32"/>
      <c r="VGP850" s="32"/>
      <c r="VGQ850" s="32"/>
      <c r="VGR850" s="32"/>
      <c r="VGS850" s="32"/>
      <c r="VGT850" s="32"/>
      <c r="VGU850" s="32"/>
      <c r="VGV850" s="32"/>
      <c r="VGW850" s="32"/>
      <c r="VGX850" s="32"/>
      <c r="VGY850" s="32"/>
      <c r="VGZ850" s="32"/>
      <c r="VHA850" s="32"/>
      <c r="VHB850" s="32"/>
      <c r="VHC850" s="32"/>
      <c r="VHD850" s="32"/>
      <c r="VHE850" s="32"/>
      <c r="VHF850" s="32"/>
      <c r="VHG850" s="32"/>
      <c r="VHH850" s="32"/>
      <c r="VHI850" s="32"/>
      <c r="VHJ850" s="32"/>
      <c r="VHK850" s="32"/>
      <c r="VHL850" s="32"/>
      <c r="VHM850" s="32"/>
      <c r="VHN850" s="32"/>
      <c r="VHO850" s="32"/>
      <c r="VHP850" s="32"/>
      <c r="VHQ850" s="32"/>
      <c r="VHR850" s="32"/>
      <c r="VHS850" s="32"/>
      <c r="VHT850" s="32"/>
      <c r="VHU850" s="32"/>
      <c r="VHV850" s="32"/>
      <c r="VHW850" s="32"/>
      <c r="VHX850" s="32"/>
      <c r="VHY850" s="32"/>
      <c r="VHZ850" s="32"/>
      <c r="VIA850" s="32"/>
      <c r="VIB850" s="32"/>
      <c r="VIC850" s="32"/>
      <c r="VID850" s="32"/>
      <c r="VIE850" s="32"/>
      <c r="VIF850" s="32"/>
      <c r="VIG850" s="32"/>
      <c r="VIH850" s="32"/>
      <c r="VII850" s="32"/>
      <c r="VIJ850" s="32"/>
      <c r="VIK850" s="32"/>
      <c r="VIL850" s="32"/>
      <c r="VIM850" s="32"/>
      <c r="VIN850" s="32"/>
      <c r="VIO850" s="32"/>
      <c r="VIP850" s="32"/>
      <c r="VIQ850" s="32"/>
      <c r="VIR850" s="32"/>
      <c r="VIS850" s="32"/>
      <c r="VIT850" s="32"/>
      <c r="VIU850" s="32"/>
      <c r="VIV850" s="32"/>
      <c r="VIW850" s="32"/>
      <c r="VIX850" s="32"/>
      <c r="VIY850" s="32"/>
      <c r="VIZ850" s="32"/>
      <c r="VJA850" s="32"/>
      <c r="VJB850" s="32"/>
      <c r="VJC850" s="32"/>
      <c r="VJD850" s="32"/>
      <c r="VJE850" s="32"/>
      <c r="VJF850" s="32"/>
      <c r="VJG850" s="32"/>
      <c r="VJH850" s="32"/>
      <c r="VJI850" s="32"/>
      <c r="VJJ850" s="32"/>
      <c r="VJK850" s="32"/>
      <c r="VJL850" s="32"/>
      <c r="VJM850" s="32"/>
      <c r="VJN850" s="32"/>
      <c r="VJO850" s="32"/>
      <c r="VJP850" s="32"/>
      <c r="VJQ850" s="32"/>
      <c r="VJR850" s="32"/>
      <c r="VJS850" s="32"/>
      <c r="VJT850" s="32"/>
      <c r="VJU850" s="32"/>
      <c r="VJV850" s="32"/>
      <c r="VJW850" s="32"/>
      <c r="VJX850" s="32"/>
      <c r="VJY850" s="32"/>
      <c r="VJZ850" s="32"/>
      <c r="VKA850" s="32"/>
      <c r="VKB850" s="32"/>
      <c r="VKC850" s="32"/>
      <c r="VKD850" s="32"/>
      <c r="VKE850" s="32"/>
      <c r="VKF850" s="32"/>
      <c r="VKG850" s="32"/>
      <c r="VKH850" s="32"/>
      <c r="VKI850" s="32"/>
      <c r="VKJ850" s="32"/>
      <c r="VKK850" s="32"/>
      <c r="VKL850" s="32"/>
      <c r="VKM850" s="32"/>
      <c r="VKN850" s="32"/>
      <c r="VKO850" s="32"/>
      <c r="VKP850" s="32"/>
      <c r="VKQ850" s="32"/>
      <c r="VKR850" s="32"/>
      <c r="VKS850" s="32"/>
      <c r="VKT850" s="32"/>
      <c r="VKU850" s="32"/>
      <c r="VKV850" s="32"/>
      <c r="VKW850" s="32"/>
      <c r="VKX850" s="32"/>
      <c r="VKY850" s="32"/>
      <c r="VKZ850" s="32"/>
      <c r="VLA850" s="32"/>
      <c r="VLB850" s="32"/>
      <c r="VLC850" s="32"/>
      <c r="VLD850" s="32"/>
      <c r="VLE850" s="32"/>
      <c r="VLF850" s="32"/>
      <c r="VLG850" s="32"/>
      <c r="VLH850" s="32"/>
      <c r="VLI850" s="32"/>
      <c r="VLJ850" s="32"/>
      <c r="VLK850" s="32"/>
      <c r="VLL850" s="32"/>
      <c r="VLM850" s="32"/>
      <c r="VLN850" s="32"/>
      <c r="VLO850" s="32"/>
      <c r="VLP850" s="32"/>
      <c r="VLQ850" s="32"/>
      <c r="VLR850" s="32"/>
      <c r="VLS850" s="32"/>
      <c r="VLT850" s="32"/>
      <c r="VLU850" s="32"/>
      <c r="VLV850" s="32"/>
      <c r="VLW850" s="32"/>
      <c r="VLX850" s="32"/>
      <c r="VLY850" s="32"/>
      <c r="VLZ850" s="32"/>
      <c r="VMA850" s="32"/>
      <c r="VMB850" s="32"/>
      <c r="VMC850" s="32"/>
      <c r="VMD850" s="32"/>
      <c r="VME850" s="32"/>
      <c r="VMF850" s="32"/>
      <c r="VMG850" s="32"/>
      <c r="VMH850" s="32"/>
      <c r="VMI850" s="32"/>
      <c r="VMJ850" s="32"/>
      <c r="VMK850" s="32"/>
      <c r="VML850" s="32"/>
      <c r="VMM850" s="32"/>
      <c r="VMN850" s="32"/>
      <c r="VMO850" s="32"/>
      <c r="VMP850" s="32"/>
      <c r="VMQ850" s="32"/>
      <c r="VMR850" s="32"/>
      <c r="VMS850" s="32"/>
      <c r="VMT850" s="32"/>
      <c r="VMU850" s="32"/>
      <c r="VMV850" s="32"/>
      <c r="VMW850" s="32"/>
      <c r="VMX850" s="32"/>
      <c r="VMY850" s="32"/>
      <c r="VMZ850" s="32"/>
      <c r="VNA850" s="32"/>
      <c r="VNB850" s="32"/>
      <c r="VNC850" s="32"/>
      <c r="VND850" s="32"/>
      <c r="VNE850" s="32"/>
      <c r="VNF850" s="32"/>
      <c r="VNG850" s="32"/>
      <c r="VNH850" s="32"/>
      <c r="VNI850" s="32"/>
      <c r="VNJ850" s="32"/>
      <c r="VNK850" s="32"/>
      <c r="VNL850" s="32"/>
      <c r="VNM850" s="32"/>
      <c r="VNN850" s="32"/>
      <c r="VNO850" s="32"/>
      <c r="VNP850" s="32"/>
      <c r="VNQ850" s="32"/>
      <c r="VNR850" s="32"/>
      <c r="VNS850" s="32"/>
      <c r="VNT850" s="32"/>
      <c r="VNU850" s="32"/>
      <c r="VNV850" s="32"/>
      <c r="VNW850" s="32"/>
      <c r="VNX850" s="32"/>
      <c r="VNY850" s="32"/>
      <c r="VNZ850" s="32"/>
      <c r="VOA850" s="32"/>
      <c r="VOB850" s="32"/>
      <c r="VOC850" s="32"/>
      <c r="VOD850" s="32"/>
      <c r="VOE850" s="32"/>
      <c r="VOF850" s="32"/>
      <c r="VOG850" s="32"/>
      <c r="VOH850" s="32"/>
      <c r="VOI850" s="32"/>
      <c r="VOJ850" s="32"/>
      <c r="VOK850" s="32"/>
      <c r="VOL850" s="32"/>
      <c r="VOM850" s="32"/>
      <c r="VON850" s="32"/>
      <c r="VOO850" s="32"/>
      <c r="VOP850" s="32"/>
      <c r="VOQ850" s="32"/>
      <c r="VOR850" s="32"/>
      <c r="VOS850" s="32"/>
      <c r="VOT850" s="32"/>
      <c r="VOU850" s="32"/>
      <c r="VOV850" s="32"/>
      <c r="VOW850" s="32"/>
      <c r="VOX850" s="32"/>
      <c r="VOY850" s="32"/>
      <c r="VOZ850" s="32"/>
      <c r="VPA850" s="32"/>
      <c r="VPB850" s="32"/>
      <c r="VPC850" s="32"/>
      <c r="VPD850" s="32"/>
      <c r="VPE850" s="32"/>
      <c r="VPF850" s="32"/>
      <c r="VPG850" s="32"/>
      <c r="VPH850" s="32"/>
      <c r="VPI850" s="32"/>
      <c r="VPJ850" s="32"/>
      <c r="VPK850" s="32"/>
      <c r="VPL850" s="32"/>
      <c r="VPM850" s="32"/>
      <c r="VPN850" s="32"/>
      <c r="VPO850" s="32"/>
      <c r="VPP850" s="32"/>
      <c r="VPQ850" s="32"/>
      <c r="VPR850" s="32"/>
      <c r="VPS850" s="32"/>
      <c r="VPT850" s="32"/>
      <c r="VPU850" s="32"/>
      <c r="VPV850" s="32"/>
      <c r="VPW850" s="32"/>
      <c r="VPX850" s="32"/>
      <c r="VPY850" s="32"/>
      <c r="VPZ850" s="32"/>
      <c r="VQA850" s="32"/>
      <c r="VQB850" s="32"/>
      <c r="VQC850" s="32"/>
      <c r="VQD850" s="32"/>
      <c r="VQE850" s="32"/>
      <c r="VQF850" s="32"/>
      <c r="VQG850" s="32"/>
      <c r="VQH850" s="32"/>
      <c r="VQI850" s="32"/>
      <c r="VQJ850" s="32"/>
      <c r="VQK850" s="32"/>
      <c r="VQL850" s="32"/>
      <c r="VQM850" s="32"/>
      <c r="VQN850" s="32"/>
      <c r="VQO850" s="32"/>
      <c r="VQP850" s="32"/>
      <c r="VQQ850" s="32"/>
      <c r="VQR850" s="32"/>
      <c r="VQS850" s="32"/>
      <c r="VQT850" s="32"/>
      <c r="VQU850" s="32"/>
      <c r="VQV850" s="32"/>
      <c r="VQW850" s="32"/>
      <c r="VQX850" s="32"/>
      <c r="VQY850" s="32"/>
      <c r="VQZ850" s="32"/>
      <c r="VRA850" s="32"/>
      <c r="VRB850" s="32"/>
      <c r="VRC850" s="32"/>
      <c r="VRD850" s="32"/>
      <c r="VRE850" s="32"/>
      <c r="VRF850" s="32"/>
      <c r="VRG850" s="32"/>
      <c r="VRH850" s="32"/>
      <c r="VRI850" s="32"/>
      <c r="VRJ850" s="32"/>
      <c r="VRK850" s="32"/>
      <c r="VRL850" s="32"/>
      <c r="VRM850" s="32"/>
      <c r="VRN850" s="32"/>
      <c r="VRO850" s="32"/>
      <c r="VRP850" s="32"/>
      <c r="VRQ850" s="32"/>
      <c r="VRR850" s="32"/>
      <c r="VRS850" s="32"/>
      <c r="VRT850" s="32"/>
      <c r="VRU850" s="32"/>
      <c r="VRV850" s="32"/>
      <c r="VRW850" s="32"/>
      <c r="VRX850" s="32"/>
      <c r="VRY850" s="32"/>
      <c r="VRZ850" s="32"/>
      <c r="VSA850" s="32"/>
      <c r="VSB850" s="32"/>
      <c r="VSC850" s="32"/>
      <c r="VSD850" s="32"/>
      <c r="VSE850" s="32"/>
      <c r="VSF850" s="32"/>
      <c r="VSG850" s="32"/>
      <c r="VSH850" s="32"/>
      <c r="VSI850" s="32"/>
      <c r="VSJ850" s="32"/>
      <c r="VSK850" s="32"/>
      <c r="VSL850" s="32"/>
      <c r="VSM850" s="32"/>
      <c r="VSN850" s="32"/>
      <c r="VSO850" s="32"/>
      <c r="VSP850" s="32"/>
      <c r="VSQ850" s="32"/>
      <c r="VSR850" s="32"/>
      <c r="VSS850" s="32"/>
      <c r="VST850" s="32"/>
      <c r="VSU850" s="32"/>
      <c r="VSV850" s="32"/>
      <c r="VSW850" s="32"/>
      <c r="VSX850" s="32"/>
      <c r="VSY850" s="32"/>
      <c r="VSZ850" s="32"/>
      <c r="VTA850" s="32"/>
      <c r="VTB850" s="32"/>
      <c r="VTC850" s="32"/>
      <c r="VTD850" s="32"/>
      <c r="VTE850" s="32"/>
      <c r="VTF850" s="32"/>
      <c r="VTG850" s="32"/>
      <c r="VTH850" s="32"/>
      <c r="VTI850" s="32"/>
      <c r="VTJ850" s="32"/>
      <c r="VTK850" s="32"/>
      <c r="VTL850" s="32"/>
      <c r="VTM850" s="32"/>
      <c r="VTN850" s="32"/>
      <c r="VTO850" s="32"/>
      <c r="VTP850" s="32"/>
      <c r="VTQ850" s="32"/>
      <c r="VTR850" s="32"/>
      <c r="VTS850" s="32"/>
      <c r="VTT850" s="32"/>
      <c r="VTU850" s="32"/>
      <c r="VTV850" s="32"/>
      <c r="VTW850" s="32"/>
      <c r="VTX850" s="32"/>
      <c r="VTY850" s="32"/>
      <c r="VTZ850" s="32"/>
      <c r="VUA850" s="32"/>
      <c r="VUB850" s="32"/>
      <c r="VUC850" s="32"/>
      <c r="VUD850" s="32"/>
      <c r="VUE850" s="32"/>
      <c r="VUF850" s="32"/>
      <c r="VUG850" s="32"/>
      <c r="VUH850" s="32"/>
      <c r="VUI850" s="32"/>
      <c r="VUJ850" s="32"/>
      <c r="VUK850" s="32"/>
      <c r="VUL850" s="32"/>
      <c r="VUM850" s="32"/>
      <c r="VUN850" s="32"/>
      <c r="VUO850" s="32"/>
      <c r="VUP850" s="32"/>
      <c r="VUQ850" s="32"/>
      <c r="VUR850" s="32"/>
      <c r="VUS850" s="32"/>
      <c r="VUT850" s="32"/>
      <c r="VUU850" s="32"/>
      <c r="VUV850" s="32"/>
      <c r="VUW850" s="32"/>
      <c r="VUX850" s="32"/>
      <c r="VUY850" s="32"/>
      <c r="VUZ850" s="32"/>
      <c r="VVA850" s="32"/>
      <c r="VVB850" s="32"/>
      <c r="VVC850" s="32"/>
      <c r="VVD850" s="32"/>
      <c r="VVE850" s="32"/>
      <c r="VVF850" s="32"/>
      <c r="VVG850" s="32"/>
      <c r="VVH850" s="32"/>
      <c r="VVI850" s="32"/>
      <c r="VVJ850" s="32"/>
      <c r="VVK850" s="32"/>
      <c r="VVL850" s="32"/>
      <c r="VVM850" s="32"/>
      <c r="VVN850" s="32"/>
      <c r="VVO850" s="32"/>
      <c r="VVP850" s="32"/>
      <c r="VVQ850" s="32"/>
      <c r="VVR850" s="32"/>
      <c r="VVS850" s="32"/>
      <c r="VVT850" s="32"/>
      <c r="VVU850" s="32"/>
      <c r="VVV850" s="32"/>
      <c r="VVW850" s="32"/>
      <c r="VVX850" s="32"/>
      <c r="VVY850" s="32"/>
      <c r="VVZ850" s="32"/>
      <c r="VWA850" s="32"/>
      <c r="VWB850" s="32"/>
      <c r="VWC850" s="32"/>
      <c r="VWD850" s="32"/>
      <c r="VWE850" s="32"/>
      <c r="VWF850" s="32"/>
      <c r="VWG850" s="32"/>
      <c r="VWH850" s="32"/>
      <c r="VWI850" s="32"/>
      <c r="VWJ850" s="32"/>
      <c r="VWK850" s="32"/>
      <c r="VWL850" s="32"/>
      <c r="VWM850" s="32"/>
      <c r="VWN850" s="32"/>
      <c r="VWO850" s="32"/>
      <c r="VWP850" s="32"/>
      <c r="VWQ850" s="32"/>
      <c r="VWR850" s="32"/>
      <c r="VWS850" s="32"/>
      <c r="VWT850" s="32"/>
      <c r="VWU850" s="32"/>
      <c r="VWV850" s="32"/>
      <c r="VWW850" s="32"/>
      <c r="VWX850" s="32"/>
      <c r="VWY850" s="32"/>
      <c r="VWZ850" s="32"/>
      <c r="VXA850" s="32"/>
      <c r="VXB850" s="32"/>
      <c r="VXC850" s="32"/>
      <c r="VXD850" s="32"/>
      <c r="VXE850" s="32"/>
      <c r="VXF850" s="32"/>
      <c r="VXG850" s="32"/>
      <c r="VXH850" s="32"/>
      <c r="VXI850" s="32"/>
      <c r="VXJ850" s="32"/>
      <c r="VXK850" s="32"/>
      <c r="VXL850" s="32"/>
      <c r="VXM850" s="32"/>
      <c r="VXN850" s="32"/>
      <c r="VXO850" s="32"/>
      <c r="VXP850" s="32"/>
      <c r="VXQ850" s="32"/>
      <c r="VXR850" s="32"/>
      <c r="VXS850" s="32"/>
      <c r="VXT850" s="32"/>
      <c r="VXU850" s="32"/>
      <c r="VXV850" s="32"/>
      <c r="VXW850" s="32"/>
      <c r="VXX850" s="32"/>
      <c r="VXY850" s="32"/>
      <c r="VXZ850" s="32"/>
      <c r="VYA850" s="32"/>
      <c r="VYB850" s="32"/>
      <c r="VYC850" s="32"/>
      <c r="VYD850" s="32"/>
      <c r="VYE850" s="32"/>
      <c r="VYF850" s="32"/>
      <c r="VYG850" s="32"/>
      <c r="VYH850" s="32"/>
      <c r="VYI850" s="32"/>
      <c r="VYJ850" s="32"/>
      <c r="VYK850" s="32"/>
      <c r="VYL850" s="32"/>
      <c r="VYM850" s="32"/>
      <c r="VYN850" s="32"/>
      <c r="VYO850" s="32"/>
      <c r="VYP850" s="32"/>
      <c r="VYQ850" s="32"/>
      <c r="VYR850" s="32"/>
      <c r="VYS850" s="32"/>
      <c r="VYT850" s="32"/>
      <c r="VYU850" s="32"/>
      <c r="VYV850" s="32"/>
      <c r="VYW850" s="32"/>
      <c r="VYX850" s="32"/>
      <c r="VYY850" s="32"/>
      <c r="VYZ850" s="32"/>
      <c r="VZA850" s="32"/>
      <c r="VZB850" s="32"/>
      <c r="VZC850" s="32"/>
      <c r="VZD850" s="32"/>
      <c r="VZE850" s="32"/>
      <c r="VZF850" s="32"/>
      <c r="VZG850" s="32"/>
      <c r="VZH850" s="32"/>
      <c r="VZI850" s="32"/>
      <c r="VZJ850" s="32"/>
      <c r="VZK850" s="32"/>
      <c r="VZL850" s="32"/>
      <c r="VZM850" s="32"/>
      <c r="VZN850" s="32"/>
      <c r="VZO850" s="32"/>
      <c r="VZP850" s="32"/>
      <c r="VZQ850" s="32"/>
      <c r="VZR850" s="32"/>
      <c r="VZS850" s="32"/>
      <c r="VZT850" s="32"/>
      <c r="VZU850" s="32"/>
      <c r="VZV850" s="32"/>
      <c r="VZW850" s="32"/>
      <c r="VZX850" s="32"/>
      <c r="VZY850" s="32"/>
      <c r="VZZ850" s="32"/>
      <c r="WAA850" s="32"/>
      <c r="WAB850" s="32"/>
      <c r="WAC850" s="32"/>
      <c r="WAD850" s="32"/>
      <c r="WAE850" s="32"/>
      <c r="WAF850" s="32"/>
      <c r="WAG850" s="32"/>
      <c r="WAH850" s="32"/>
      <c r="WAI850" s="32"/>
      <c r="WAJ850" s="32"/>
      <c r="WAK850" s="32"/>
      <c r="WAL850" s="32"/>
      <c r="WAM850" s="32"/>
      <c r="WAN850" s="32"/>
      <c r="WAO850" s="32"/>
      <c r="WAP850" s="32"/>
      <c r="WAQ850" s="32"/>
      <c r="WAR850" s="32"/>
      <c r="WAS850" s="32"/>
      <c r="WAT850" s="32"/>
      <c r="WAU850" s="32"/>
      <c r="WAV850" s="32"/>
      <c r="WAW850" s="32"/>
      <c r="WAX850" s="32"/>
      <c r="WAY850" s="32"/>
      <c r="WAZ850" s="32"/>
      <c r="WBA850" s="32"/>
      <c r="WBB850" s="32"/>
      <c r="WBC850" s="32"/>
      <c r="WBD850" s="32"/>
      <c r="WBE850" s="32"/>
      <c r="WBF850" s="32"/>
      <c r="WBG850" s="32"/>
      <c r="WBH850" s="32"/>
      <c r="WBI850" s="32"/>
      <c r="WBJ850" s="32"/>
      <c r="WBK850" s="32"/>
      <c r="WBL850" s="32"/>
      <c r="WBM850" s="32"/>
      <c r="WBN850" s="32"/>
      <c r="WBO850" s="32"/>
      <c r="WBP850" s="32"/>
      <c r="WBQ850" s="32"/>
      <c r="WBR850" s="32"/>
      <c r="WBS850" s="32"/>
      <c r="WBT850" s="32"/>
      <c r="WBU850" s="32"/>
      <c r="WBV850" s="32"/>
      <c r="WBW850" s="32"/>
      <c r="WBX850" s="32"/>
      <c r="WBY850" s="32"/>
      <c r="WBZ850" s="32"/>
      <c r="WCA850" s="32"/>
      <c r="WCB850" s="32"/>
      <c r="WCC850" s="32"/>
      <c r="WCD850" s="32"/>
      <c r="WCE850" s="32"/>
      <c r="WCF850" s="32"/>
      <c r="WCG850" s="32"/>
      <c r="WCH850" s="32"/>
      <c r="WCI850" s="32"/>
      <c r="WCJ850" s="32"/>
      <c r="WCK850" s="32"/>
      <c r="WCL850" s="32"/>
      <c r="WCM850" s="32"/>
      <c r="WCN850" s="32"/>
      <c r="WCO850" s="32"/>
      <c r="WCP850" s="32"/>
      <c r="WCQ850" s="32"/>
      <c r="WCR850" s="32"/>
      <c r="WCS850" s="32"/>
      <c r="WCT850" s="32"/>
      <c r="WCU850" s="32"/>
      <c r="WCV850" s="32"/>
      <c r="WCW850" s="32"/>
      <c r="WCX850" s="32"/>
      <c r="WCY850" s="32"/>
      <c r="WCZ850" s="32"/>
      <c r="WDA850" s="32"/>
      <c r="WDB850" s="32"/>
      <c r="WDC850" s="32"/>
      <c r="WDD850" s="32"/>
      <c r="WDE850" s="32"/>
      <c r="WDF850" s="32"/>
      <c r="WDG850" s="32"/>
      <c r="WDH850" s="32"/>
      <c r="WDI850" s="32"/>
      <c r="WDJ850" s="32"/>
      <c r="WDK850" s="32"/>
      <c r="WDL850" s="32"/>
      <c r="WDM850" s="32"/>
      <c r="WDN850" s="32"/>
      <c r="WDO850" s="32"/>
      <c r="WDP850" s="32"/>
      <c r="WDQ850" s="32"/>
      <c r="WDR850" s="32"/>
      <c r="WDS850" s="32"/>
      <c r="WDT850" s="32"/>
      <c r="WDU850" s="32"/>
      <c r="WDV850" s="32"/>
      <c r="WDW850" s="32"/>
      <c r="WDX850" s="32"/>
      <c r="WDY850" s="32"/>
      <c r="WDZ850" s="32"/>
      <c r="WEA850" s="32"/>
      <c r="WEB850" s="32"/>
      <c r="WEC850" s="32"/>
      <c r="WED850" s="32"/>
      <c r="WEE850" s="32"/>
      <c r="WEF850" s="32"/>
      <c r="WEG850" s="32"/>
      <c r="WEH850" s="32"/>
      <c r="WEI850" s="32"/>
      <c r="WEJ850" s="32"/>
      <c r="WEK850" s="32"/>
      <c r="WEL850" s="32"/>
      <c r="WEM850" s="32"/>
      <c r="WEN850" s="32"/>
      <c r="WEO850" s="32"/>
      <c r="WEP850" s="32"/>
      <c r="WEQ850" s="32"/>
      <c r="WER850" s="32"/>
      <c r="WES850" s="32"/>
      <c r="WET850" s="32"/>
      <c r="WEU850" s="32"/>
      <c r="WEV850" s="32"/>
      <c r="WEW850" s="32"/>
      <c r="WEX850" s="32"/>
      <c r="WEY850" s="32"/>
      <c r="WEZ850" s="32"/>
      <c r="WFA850" s="32"/>
      <c r="WFB850" s="32"/>
      <c r="WFC850" s="32"/>
      <c r="WFD850" s="32"/>
      <c r="WFE850" s="32"/>
      <c r="WFF850" s="32"/>
      <c r="WFG850" s="32"/>
      <c r="WFH850" s="32"/>
      <c r="WFI850" s="32"/>
      <c r="WFJ850" s="32"/>
      <c r="WFK850" s="32"/>
      <c r="WFL850" s="32"/>
      <c r="WFM850" s="32"/>
      <c r="WFN850" s="32"/>
      <c r="WFO850" s="32"/>
      <c r="WFP850" s="32"/>
      <c r="WFQ850" s="32"/>
      <c r="WFR850" s="32"/>
      <c r="WFS850" s="32"/>
      <c r="WFT850" s="32"/>
      <c r="WFU850" s="32"/>
      <c r="WFV850" s="32"/>
      <c r="WFW850" s="32"/>
      <c r="WFX850" s="32"/>
      <c r="WFY850" s="32"/>
      <c r="WFZ850" s="32"/>
      <c r="WGA850" s="32"/>
      <c r="WGB850" s="32"/>
      <c r="WGC850" s="32"/>
      <c r="WGD850" s="32"/>
      <c r="WGE850" s="32"/>
      <c r="WGF850" s="32"/>
      <c r="WGG850" s="32"/>
      <c r="WGH850" s="32"/>
      <c r="WGI850" s="32"/>
      <c r="WGJ850" s="32"/>
      <c r="WGK850" s="32"/>
      <c r="WGL850" s="32"/>
      <c r="WGM850" s="32"/>
      <c r="WGN850" s="32"/>
      <c r="WGO850" s="32"/>
      <c r="WGP850" s="32"/>
      <c r="WGQ850" s="32"/>
      <c r="WGR850" s="32"/>
      <c r="WGS850" s="32"/>
      <c r="WGT850" s="32"/>
      <c r="WGU850" s="32"/>
      <c r="WGV850" s="32"/>
      <c r="WGW850" s="32"/>
      <c r="WGX850" s="32"/>
      <c r="WGY850" s="32"/>
      <c r="WGZ850" s="32"/>
      <c r="WHA850" s="32"/>
      <c r="WHB850" s="32"/>
      <c r="WHC850" s="32"/>
      <c r="WHD850" s="32"/>
      <c r="WHE850" s="32"/>
      <c r="WHF850" s="32"/>
      <c r="WHG850" s="32"/>
      <c r="WHH850" s="32"/>
      <c r="WHI850" s="32"/>
      <c r="WHJ850" s="32"/>
      <c r="WHK850" s="32"/>
      <c r="WHL850" s="32"/>
      <c r="WHM850" s="32"/>
      <c r="WHN850" s="32"/>
      <c r="WHO850" s="32"/>
      <c r="WHP850" s="32"/>
      <c r="WHQ850" s="32"/>
      <c r="WHR850" s="32"/>
      <c r="WHS850" s="32"/>
      <c r="WHT850" s="32"/>
      <c r="WHU850" s="32"/>
      <c r="WHV850" s="32"/>
      <c r="WHW850" s="32"/>
      <c r="WHX850" s="32"/>
      <c r="WHY850" s="32"/>
      <c r="WHZ850" s="32"/>
      <c r="WIA850" s="32"/>
      <c r="WIB850" s="32"/>
      <c r="WIC850" s="32"/>
      <c r="WID850" s="32"/>
      <c r="WIE850" s="32"/>
      <c r="WIF850" s="32"/>
      <c r="WIG850" s="32"/>
      <c r="WIH850" s="32"/>
      <c r="WII850" s="32"/>
      <c r="WIJ850" s="32"/>
      <c r="WIK850" s="32"/>
      <c r="WIL850" s="32"/>
      <c r="WIM850" s="32"/>
      <c r="WIN850" s="32"/>
      <c r="WIO850" s="32"/>
      <c r="WIP850" s="32"/>
      <c r="WIQ850" s="32"/>
      <c r="WIR850" s="32"/>
      <c r="WIS850" s="32"/>
      <c r="WIT850" s="32"/>
      <c r="WIU850" s="32"/>
      <c r="WIV850" s="32"/>
      <c r="WIW850" s="32"/>
      <c r="WIX850" s="32"/>
      <c r="WIY850" s="32"/>
      <c r="WIZ850" s="32"/>
      <c r="WJA850" s="32"/>
      <c r="WJB850" s="32"/>
      <c r="WJC850" s="32"/>
      <c r="WJD850" s="32"/>
      <c r="WJE850" s="32"/>
      <c r="WJF850" s="32"/>
      <c r="WJG850" s="32"/>
      <c r="WJH850" s="32"/>
      <c r="WJI850" s="32"/>
      <c r="WJJ850" s="32"/>
      <c r="WJK850" s="32"/>
      <c r="WJL850" s="32"/>
      <c r="WJM850" s="32"/>
      <c r="WJN850" s="32"/>
      <c r="WJO850" s="32"/>
      <c r="WJP850" s="32"/>
      <c r="WJQ850" s="32"/>
      <c r="WJR850" s="32"/>
      <c r="WJS850" s="32"/>
      <c r="WJT850" s="32"/>
      <c r="WJU850" s="32"/>
      <c r="WJV850" s="32"/>
      <c r="WJW850" s="32"/>
      <c r="WJX850" s="32"/>
      <c r="WJY850" s="32"/>
      <c r="WJZ850" s="32"/>
      <c r="WKA850" s="32"/>
      <c r="WKB850" s="32"/>
      <c r="WKC850" s="32"/>
      <c r="WKD850" s="32"/>
      <c r="WKE850" s="32"/>
      <c r="WKF850" s="32"/>
      <c r="WKG850" s="32"/>
      <c r="WKH850" s="32"/>
      <c r="WKI850" s="32"/>
      <c r="WKJ850" s="32"/>
      <c r="WKK850" s="32"/>
      <c r="WKL850" s="32"/>
      <c r="WKM850" s="32"/>
      <c r="WKN850" s="32"/>
      <c r="WKO850" s="32"/>
      <c r="WKP850" s="32"/>
      <c r="WKQ850" s="32"/>
      <c r="WKR850" s="32"/>
      <c r="WKS850" s="32"/>
      <c r="WKT850" s="32"/>
      <c r="WKU850" s="32"/>
      <c r="WKV850" s="32"/>
      <c r="WKW850" s="32"/>
      <c r="WKX850" s="32"/>
      <c r="WKY850" s="32"/>
      <c r="WKZ850" s="32"/>
      <c r="WLA850" s="32"/>
      <c r="WLB850" s="32"/>
      <c r="WLC850" s="32"/>
      <c r="WLD850" s="32"/>
      <c r="WLE850" s="32"/>
      <c r="WLF850" s="32"/>
      <c r="WLG850" s="32"/>
      <c r="WLH850" s="32"/>
      <c r="WLI850" s="32"/>
      <c r="WLJ850" s="32"/>
      <c r="WLK850" s="32"/>
      <c r="WLL850" s="32"/>
      <c r="WLM850" s="32"/>
      <c r="WLN850" s="32"/>
      <c r="WLO850" s="32"/>
      <c r="WLP850" s="32"/>
      <c r="WLQ850" s="32"/>
      <c r="WLR850" s="32"/>
      <c r="WLS850" s="32"/>
      <c r="WLT850" s="32"/>
      <c r="WLU850" s="32"/>
      <c r="WLV850" s="32"/>
      <c r="WLW850" s="32"/>
      <c r="WLX850" s="32"/>
      <c r="WLY850" s="32"/>
      <c r="WLZ850" s="32"/>
      <c r="WMA850" s="32"/>
      <c r="WMB850" s="32"/>
      <c r="WMC850" s="32"/>
      <c r="WMD850" s="32"/>
      <c r="WME850" s="32"/>
      <c r="WMF850" s="32"/>
      <c r="WMG850" s="32"/>
      <c r="WMH850" s="32"/>
      <c r="WMI850" s="32"/>
      <c r="WMJ850" s="32"/>
      <c r="WMK850" s="32"/>
      <c r="WML850" s="32"/>
      <c r="WMM850" s="32"/>
      <c r="WMN850" s="32"/>
      <c r="WMO850" s="32"/>
      <c r="WMP850" s="32"/>
      <c r="WMQ850" s="32"/>
      <c r="WMR850" s="32"/>
      <c r="WMS850" s="32"/>
      <c r="WMT850" s="32"/>
      <c r="WMU850" s="32"/>
      <c r="WMV850" s="32"/>
      <c r="WMW850" s="32"/>
      <c r="WMX850" s="32"/>
      <c r="WMY850" s="32"/>
      <c r="WMZ850" s="32"/>
      <c r="WNA850" s="32"/>
      <c r="WNB850" s="32"/>
      <c r="WNC850" s="32"/>
      <c r="WND850" s="32"/>
      <c r="WNE850" s="32"/>
      <c r="WNF850" s="32"/>
      <c r="WNG850" s="32"/>
      <c r="WNH850" s="32"/>
      <c r="WNI850" s="32"/>
      <c r="WNJ850" s="32"/>
      <c r="WNK850" s="32"/>
      <c r="WNL850" s="32"/>
      <c r="WNM850" s="32"/>
      <c r="WNN850" s="32"/>
      <c r="WNO850" s="32"/>
      <c r="WNP850" s="32"/>
      <c r="WNQ850" s="32"/>
      <c r="WNR850" s="32"/>
      <c r="WNS850" s="32"/>
      <c r="WNT850" s="32"/>
      <c r="WNU850" s="32"/>
      <c r="WNV850" s="32"/>
      <c r="WNW850" s="32"/>
      <c r="WNX850" s="32"/>
      <c r="WNY850" s="32"/>
      <c r="WNZ850" s="32"/>
      <c r="WOA850" s="32"/>
      <c r="WOB850" s="32"/>
      <c r="WOC850" s="32"/>
      <c r="WOD850" s="32"/>
      <c r="WOE850" s="32"/>
      <c r="WOF850" s="32"/>
      <c r="WOG850" s="32"/>
      <c r="WOH850" s="32"/>
      <c r="WOI850" s="32"/>
      <c r="WOJ850" s="32"/>
      <c r="WOK850" s="32"/>
      <c r="WOL850" s="32"/>
      <c r="WOM850" s="32"/>
      <c r="WON850" s="32"/>
      <c r="WOO850" s="32"/>
      <c r="WOP850" s="32"/>
      <c r="WOQ850" s="32"/>
      <c r="WOR850" s="32"/>
      <c r="WOS850" s="32"/>
      <c r="WOT850" s="32"/>
      <c r="WOU850" s="32"/>
      <c r="WOV850" s="32"/>
      <c r="WOW850" s="32"/>
      <c r="WOX850" s="32"/>
      <c r="WOY850" s="32"/>
      <c r="WOZ850" s="32"/>
      <c r="WPA850" s="32"/>
      <c r="WPB850" s="32"/>
      <c r="WPC850" s="32"/>
      <c r="WPD850" s="32"/>
      <c r="WPE850" s="32"/>
      <c r="WPF850" s="32"/>
      <c r="WPG850" s="32"/>
      <c r="WPH850" s="32"/>
      <c r="WPI850" s="32"/>
      <c r="WPJ850" s="32"/>
      <c r="WPK850" s="32"/>
      <c r="WPL850" s="32"/>
      <c r="WPM850" s="32"/>
      <c r="WPN850" s="32"/>
      <c r="WPO850" s="32"/>
      <c r="WPP850" s="32"/>
      <c r="WPQ850" s="32"/>
      <c r="WPR850" s="32"/>
      <c r="WPS850" s="32"/>
      <c r="WPT850" s="32"/>
      <c r="WPU850" s="32"/>
      <c r="WPV850" s="32"/>
      <c r="WPW850" s="32"/>
      <c r="WPX850" s="32"/>
      <c r="WPY850" s="32"/>
      <c r="WPZ850" s="32"/>
      <c r="WQA850" s="32"/>
      <c r="WQB850" s="32"/>
      <c r="WQC850" s="32"/>
      <c r="WQD850" s="32"/>
      <c r="WQE850" s="32"/>
      <c r="WQF850" s="32"/>
      <c r="WQG850" s="32"/>
      <c r="WQH850" s="32"/>
      <c r="WQI850" s="32"/>
      <c r="WQJ850" s="32"/>
      <c r="WQK850" s="32"/>
      <c r="WQL850" s="32"/>
      <c r="WQM850" s="32"/>
      <c r="WQN850" s="32"/>
      <c r="WQO850" s="32"/>
      <c r="WQP850" s="32"/>
      <c r="WQQ850" s="32"/>
      <c r="WQR850" s="32"/>
      <c r="WQS850" s="32"/>
      <c r="WQT850" s="32"/>
      <c r="WQU850" s="32"/>
      <c r="WQV850" s="32"/>
      <c r="WQW850" s="32"/>
      <c r="WQX850" s="32"/>
      <c r="WQY850" s="32"/>
      <c r="WQZ850" s="32"/>
      <c r="WRA850" s="32"/>
      <c r="WRB850" s="32"/>
      <c r="WRC850" s="32"/>
      <c r="WRD850" s="32"/>
      <c r="WRE850" s="32"/>
      <c r="WRF850" s="32"/>
      <c r="WRG850" s="32"/>
      <c r="WRH850" s="32"/>
      <c r="WRI850" s="32"/>
      <c r="WRJ850" s="32"/>
      <c r="WRK850" s="32"/>
      <c r="WRL850" s="32"/>
      <c r="WRM850" s="32"/>
      <c r="WRN850" s="32"/>
      <c r="WRO850" s="32"/>
      <c r="WRP850" s="32"/>
      <c r="WRQ850" s="32"/>
      <c r="WRR850" s="32"/>
      <c r="WRS850" s="32"/>
      <c r="WRT850" s="32"/>
      <c r="WRU850" s="32"/>
      <c r="WRV850" s="32"/>
      <c r="WRW850" s="32"/>
      <c r="WRX850" s="32"/>
      <c r="WRY850" s="32"/>
      <c r="WRZ850" s="32"/>
      <c r="WSA850" s="32"/>
      <c r="WSB850" s="32"/>
      <c r="WSC850" s="32"/>
      <c r="WSD850" s="32"/>
      <c r="WSE850" s="32"/>
      <c r="WSF850" s="32"/>
      <c r="WSG850" s="32"/>
      <c r="WSH850" s="32"/>
      <c r="WSI850" s="32"/>
      <c r="WSJ850" s="32"/>
      <c r="WSK850" s="32"/>
      <c r="WSL850" s="32"/>
      <c r="WSM850" s="32"/>
      <c r="WSN850" s="32"/>
      <c r="WSO850" s="32"/>
      <c r="WSP850" s="32"/>
      <c r="WSQ850" s="32"/>
      <c r="WSR850" s="32"/>
      <c r="WSS850" s="32"/>
      <c r="WST850" s="32"/>
      <c r="WSU850" s="32"/>
      <c r="WSV850" s="32"/>
      <c r="WSW850" s="32"/>
      <c r="WSX850" s="32"/>
      <c r="WSY850" s="32"/>
      <c r="WSZ850" s="32"/>
      <c r="WTA850" s="32"/>
      <c r="WTB850" s="32"/>
      <c r="WTC850" s="32"/>
      <c r="WTD850" s="32"/>
      <c r="WTE850" s="32"/>
      <c r="WTF850" s="32"/>
      <c r="WTG850" s="32"/>
      <c r="WTH850" s="32"/>
      <c r="WTI850" s="32"/>
      <c r="WTJ850" s="32"/>
      <c r="WTK850" s="32"/>
      <c r="WTL850" s="32"/>
      <c r="WTM850" s="32"/>
      <c r="WTN850" s="32"/>
      <c r="WTO850" s="32"/>
      <c r="WTP850" s="32"/>
      <c r="WTQ850" s="32"/>
      <c r="WTR850" s="32"/>
      <c r="WTS850" s="32"/>
      <c r="WTT850" s="32"/>
      <c r="WTU850" s="32"/>
      <c r="WTV850" s="32"/>
      <c r="WTW850" s="32"/>
      <c r="WTX850" s="32"/>
      <c r="WTY850" s="32"/>
      <c r="WTZ850" s="32"/>
      <c r="WUA850" s="32"/>
      <c r="WUB850" s="32"/>
      <c r="WUC850" s="32"/>
      <c r="WUD850" s="32"/>
      <c r="WUE850" s="32"/>
      <c r="WUF850" s="32"/>
      <c r="WUG850" s="32"/>
      <c r="WUH850" s="32"/>
      <c r="WUI850" s="32"/>
      <c r="WUJ850" s="32"/>
      <c r="WUK850" s="32"/>
      <c r="WUL850" s="32"/>
      <c r="WUM850" s="32"/>
      <c r="WUN850" s="32"/>
      <c r="WUO850" s="32"/>
      <c r="WUP850" s="32"/>
      <c r="WUQ850" s="32"/>
      <c r="WUR850" s="32"/>
      <c r="WUS850" s="32"/>
      <c r="WUT850" s="32"/>
      <c r="WUU850" s="32"/>
      <c r="WUV850" s="32"/>
      <c r="WUW850" s="32"/>
      <c r="WUX850" s="32"/>
      <c r="WUY850" s="32"/>
      <c r="WUZ850" s="32"/>
      <c r="WVA850" s="32"/>
      <c r="WVB850" s="32"/>
      <c r="WVC850" s="32"/>
      <c r="WVD850" s="32"/>
      <c r="WVE850" s="32"/>
      <c r="WVF850" s="32"/>
      <c r="WVG850" s="32"/>
      <c r="WVH850" s="32"/>
      <c r="WVI850" s="32"/>
      <c r="WVJ850" s="32"/>
      <c r="WVK850" s="32"/>
      <c r="WVL850" s="32"/>
      <c r="WVM850" s="32"/>
      <c r="WVN850" s="32"/>
      <c r="WVO850" s="32"/>
      <c r="WVP850" s="32"/>
      <c r="WVQ850" s="32"/>
      <c r="WVR850" s="32"/>
      <c r="WVS850" s="32"/>
      <c r="WVT850" s="32"/>
      <c r="WVU850" s="32"/>
      <c r="WVV850" s="32"/>
      <c r="WVW850" s="32"/>
      <c r="WVX850" s="32"/>
      <c r="WVY850" s="32"/>
      <c r="WVZ850" s="32"/>
      <c r="WWA850" s="32"/>
      <c r="WWB850" s="32"/>
      <c r="WWC850" s="32"/>
      <c r="WWD850" s="32"/>
      <c r="WWE850" s="32"/>
      <c r="WWF850" s="32"/>
      <c r="WWG850" s="32"/>
      <c r="WWH850" s="32"/>
      <c r="WWI850" s="32"/>
      <c r="WWJ850" s="32"/>
      <c r="WWK850" s="32"/>
      <c r="WWL850" s="32"/>
      <c r="WWM850" s="32"/>
      <c r="WWN850" s="32"/>
      <c r="WWO850" s="32"/>
      <c r="WWP850" s="32"/>
      <c r="WWQ850" s="32"/>
      <c r="WWR850" s="32"/>
      <c r="WWS850" s="32"/>
      <c r="WWT850" s="32"/>
      <c r="WWU850" s="32"/>
      <c r="WWV850" s="32"/>
      <c r="WWW850" s="32"/>
      <c r="WWX850" s="32"/>
      <c r="WWY850" s="32"/>
      <c r="WWZ850" s="32"/>
      <c r="WXA850" s="32"/>
      <c r="WXB850" s="32"/>
      <c r="WXC850" s="32"/>
      <c r="WXD850" s="32"/>
      <c r="WXE850" s="32"/>
      <c r="WXF850" s="32"/>
      <c r="WXG850" s="32"/>
      <c r="WXH850" s="32"/>
      <c r="WXI850" s="32"/>
      <c r="WXJ850" s="32"/>
      <c r="WXK850" s="32"/>
      <c r="WXL850" s="32"/>
      <c r="WXM850" s="32"/>
      <c r="WXN850" s="32"/>
      <c r="WXO850" s="32"/>
      <c r="WXP850" s="32"/>
      <c r="WXQ850" s="32"/>
      <c r="WXR850" s="32"/>
      <c r="WXS850" s="32"/>
      <c r="WXT850" s="32"/>
      <c r="WXU850" s="32"/>
      <c r="WXV850" s="32"/>
      <c r="WXW850" s="32"/>
      <c r="WXX850" s="32"/>
      <c r="WXY850" s="32"/>
      <c r="WXZ850" s="32"/>
      <c r="WYA850" s="32"/>
      <c r="WYB850" s="32"/>
      <c r="WYC850" s="32"/>
      <c r="WYD850" s="32"/>
      <c r="WYE850" s="32"/>
      <c r="WYF850" s="32"/>
      <c r="WYG850" s="32"/>
      <c r="WYH850" s="32"/>
      <c r="WYI850" s="32"/>
      <c r="WYJ850" s="32"/>
      <c r="WYK850" s="32"/>
      <c r="WYL850" s="32"/>
      <c r="WYM850" s="32"/>
      <c r="WYN850" s="32"/>
      <c r="WYO850" s="32"/>
      <c r="WYP850" s="32"/>
      <c r="WYQ850" s="32"/>
      <c r="WYR850" s="32"/>
      <c r="WYS850" s="32"/>
      <c r="WYT850" s="32"/>
      <c r="WYU850" s="32"/>
      <c r="WYV850" s="32"/>
      <c r="WYW850" s="32"/>
      <c r="WYX850" s="32"/>
      <c r="WYY850" s="32"/>
      <c r="WYZ850" s="32"/>
      <c r="WZA850" s="32"/>
      <c r="WZB850" s="32"/>
      <c r="WZC850" s="32"/>
      <c r="WZD850" s="32"/>
      <c r="WZE850" s="32"/>
      <c r="WZF850" s="32"/>
      <c r="WZG850" s="32"/>
      <c r="WZH850" s="32"/>
      <c r="WZI850" s="32"/>
      <c r="WZJ850" s="32"/>
      <c r="WZK850" s="32"/>
      <c r="WZL850" s="32"/>
      <c r="WZM850" s="32"/>
      <c r="WZN850" s="32"/>
      <c r="WZO850" s="32"/>
      <c r="WZP850" s="32"/>
      <c r="WZQ850" s="32"/>
      <c r="WZR850" s="32"/>
      <c r="WZS850" s="32"/>
      <c r="WZT850" s="32"/>
      <c r="WZU850" s="32"/>
      <c r="WZV850" s="32"/>
      <c r="WZW850" s="32"/>
      <c r="WZX850" s="32"/>
      <c r="WZY850" s="32"/>
      <c r="WZZ850" s="32"/>
      <c r="XAA850" s="32"/>
      <c r="XAB850" s="32"/>
      <c r="XAC850" s="32"/>
      <c r="XAD850" s="32"/>
      <c r="XAE850" s="32"/>
      <c r="XAF850" s="32"/>
      <c r="XAG850" s="32"/>
      <c r="XAH850" s="32"/>
      <c r="XAI850" s="32"/>
      <c r="XAJ850" s="32"/>
      <c r="XAK850" s="32"/>
      <c r="XAL850" s="32"/>
      <c r="XAM850" s="32"/>
      <c r="XAN850" s="32"/>
      <c r="XAO850" s="32"/>
      <c r="XAP850" s="32"/>
      <c r="XAQ850" s="32"/>
      <c r="XAR850" s="32"/>
      <c r="XAS850" s="32"/>
      <c r="XAT850" s="32"/>
      <c r="XAU850" s="32"/>
      <c r="XAV850" s="32"/>
      <c r="XAW850" s="32"/>
      <c r="XAX850" s="32"/>
      <c r="XAY850" s="32"/>
      <c r="XAZ850" s="32"/>
      <c r="XBA850" s="32"/>
      <c r="XBB850" s="32"/>
      <c r="XBC850" s="32"/>
      <c r="XBD850" s="32"/>
      <c r="XBE850" s="32"/>
      <c r="XBF850" s="32"/>
      <c r="XBG850" s="32"/>
      <c r="XBH850" s="32"/>
      <c r="XBI850" s="32"/>
      <c r="XBJ850" s="32"/>
      <c r="XBK850" s="32"/>
      <c r="XBL850" s="32"/>
      <c r="XBM850" s="32"/>
      <c r="XBN850" s="32"/>
      <c r="XBO850" s="32"/>
      <c r="XBP850" s="32"/>
      <c r="XBQ850" s="32"/>
      <c r="XBR850" s="32"/>
      <c r="XBS850" s="32"/>
      <c r="XBT850" s="32"/>
      <c r="XBU850" s="32"/>
      <c r="XBV850" s="32"/>
      <c r="XBW850" s="32"/>
      <c r="XBX850" s="32"/>
      <c r="XBY850" s="32"/>
      <c r="XBZ850" s="32"/>
      <c r="XCA850" s="32"/>
      <c r="XCB850" s="32"/>
      <c r="XCC850" s="32"/>
      <c r="XCD850" s="32"/>
      <c r="XCE850" s="32"/>
      <c r="XCF850" s="32"/>
      <c r="XCG850" s="32"/>
      <c r="XCH850" s="32"/>
      <c r="XCI850" s="32"/>
      <c r="XCJ850" s="32"/>
      <c r="XCK850" s="32"/>
      <c r="XCL850" s="32"/>
      <c r="XCM850" s="32"/>
      <c r="XCN850" s="32"/>
      <c r="XCO850" s="32"/>
      <c r="XCP850" s="32"/>
      <c r="XCQ850" s="32"/>
      <c r="XCR850" s="32"/>
      <c r="XCS850" s="32"/>
      <c r="XCT850" s="32"/>
      <c r="XCU850" s="32"/>
      <c r="XCV850" s="32"/>
      <c r="XCW850" s="32"/>
      <c r="XCX850" s="32"/>
      <c r="XCY850" s="32"/>
      <c r="XCZ850" s="32"/>
      <c r="XDA850" s="32"/>
      <c r="XDB850" s="32"/>
      <c r="XDC850" s="32"/>
      <c r="XDD850" s="32"/>
      <c r="XDE850" s="32"/>
      <c r="XDF850" s="32"/>
      <c r="XDG850" s="32"/>
      <c r="XDH850" s="32"/>
      <c r="XDI850" s="32"/>
      <c r="XDJ850" s="32"/>
      <c r="XDK850" s="32"/>
      <c r="XDL850" s="32"/>
      <c r="XDM850" s="32"/>
      <c r="XDN850" s="32"/>
      <c r="XDO850" s="32"/>
      <c r="XDP850" s="32"/>
      <c r="XDQ850" s="32"/>
      <c r="XDR850" s="32"/>
      <c r="XDS850" s="32"/>
      <c r="XDT850" s="32"/>
      <c r="XDU850" s="32"/>
      <c r="XDV850" s="32"/>
      <c r="XDW850" s="32"/>
      <c r="XDX850" s="32"/>
      <c r="XDY850" s="32"/>
      <c r="XDZ850" s="32"/>
      <c r="XEA850" s="32"/>
      <c r="XEB850" s="32"/>
      <c r="XEC850" s="32"/>
      <c r="XED850" s="32"/>
      <c r="XEE850" s="32"/>
      <c r="XEF850" s="32"/>
      <c r="XEG850" s="32"/>
      <c r="XEH850" s="32"/>
      <c r="XEI850" s="32"/>
      <c r="XEJ850" s="32"/>
      <c r="XEK850" s="32"/>
      <c r="XEL850" s="32"/>
      <c r="XEM850" s="32"/>
      <c r="XEN850" s="32"/>
      <c r="XEO850" s="32"/>
      <c r="XEP850" s="32"/>
      <c r="XEQ850" s="32"/>
      <c r="XER850" s="32"/>
      <c r="XES850" s="32"/>
      <c r="XET850" s="32"/>
      <c r="XEU850" s="32"/>
      <c r="XEV850" s="32"/>
      <c r="XEW850" s="32"/>
      <c r="XEX850" s="32"/>
    </row>
    <row r="851" spans="1:16378" s="47" customFormat="1" hidden="1" x14ac:dyDescent="0.25">
      <c r="A851" s="48"/>
      <c r="C851" s="49"/>
      <c r="D851" s="50"/>
      <c r="E851" s="51"/>
      <c r="F851" s="51"/>
      <c r="G851" s="51"/>
      <c r="H851" s="52"/>
      <c r="I851" s="53"/>
      <c r="J851" s="54"/>
      <c r="K851" s="55"/>
      <c r="L851" s="35"/>
      <c r="M851" s="51"/>
      <c r="N851" s="51"/>
      <c r="O851" s="51"/>
      <c r="P851" s="51"/>
      <c r="Q851" s="56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6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6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32"/>
      <c r="BR851" s="32"/>
      <c r="BS851" s="32"/>
      <c r="BT851" s="32"/>
      <c r="BU851" s="32"/>
      <c r="BV851" s="32"/>
      <c r="BW851" s="32"/>
      <c r="BX851" s="32"/>
      <c r="BY851" s="32"/>
      <c r="BZ851" s="32"/>
      <c r="CA851" s="32"/>
      <c r="CB851" s="32"/>
      <c r="CC851" s="32"/>
      <c r="CD851" s="32"/>
      <c r="CE851" s="32"/>
      <c r="CF851" s="32"/>
      <c r="CG851" s="32"/>
      <c r="CH851" s="32"/>
      <c r="CI851" s="32"/>
      <c r="CJ851" s="32"/>
      <c r="CK851" s="32"/>
      <c r="CL851" s="32"/>
      <c r="CM851" s="32"/>
      <c r="CN851" s="32"/>
      <c r="CO851" s="32"/>
      <c r="CP851" s="32"/>
      <c r="CQ851" s="32"/>
      <c r="CR851" s="32"/>
      <c r="CS851" s="32"/>
      <c r="CT851" s="32"/>
      <c r="CU851" s="32"/>
      <c r="CV851" s="32"/>
      <c r="CW851" s="32"/>
      <c r="CX851" s="32"/>
      <c r="CY851" s="32"/>
      <c r="CZ851" s="32"/>
      <c r="DA851" s="32"/>
      <c r="DB851" s="32"/>
      <c r="DC851" s="32"/>
      <c r="DD851" s="32"/>
      <c r="DE851" s="32"/>
      <c r="DF851" s="32"/>
      <c r="DG851" s="32"/>
      <c r="DH851" s="32"/>
      <c r="DI851" s="32"/>
      <c r="DJ851" s="32"/>
      <c r="DK851" s="32"/>
      <c r="DL851" s="32"/>
      <c r="DM851" s="32"/>
      <c r="DN851" s="32"/>
      <c r="DO851" s="32"/>
      <c r="DP851" s="32"/>
      <c r="DQ851" s="32"/>
      <c r="DR851" s="32"/>
      <c r="DS851" s="32"/>
      <c r="DT851" s="32"/>
      <c r="DU851" s="32"/>
      <c r="DV851" s="32"/>
      <c r="DW851" s="32"/>
      <c r="DX851" s="32"/>
      <c r="DY851" s="32"/>
      <c r="DZ851" s="32"/>
      <c r="EA851" s="32"/>
      <c r="EB851" s="32"/>
      <c r="EC851" s="32"/>
      <c r="ED851" s="32"/>
      <c r="EE851" s="32"/>
      <c r="EF851" s="32"/>
      <c r="EG851" s="32"/>
      <c r="EH851" s="32"/>
      <c r="EI851" s="32"/>
      <c r="EJ851" s="32"/>
      <c r="EK851" s="32"/>
      <c r="EL851" s="32"/>
      <c r="EM851" s="32"/>
      <c r="EN851" s="32"/>
      <c r="EO851" s="32"/>
      <c r="EP851" s="32"/>
      <c r="EQ851" s="32"/>
      <c r="ER851" s="32"/>
      <c r="ES851" s="32"/>
      <c r="ET851" s="32"/>
      <c r="EU851" s="32"/>
      <c r="EV851" s="32"/>
      <c r="EW851" s="32"/>
      <c r="EX851" s="32"/>
      <c r="EY851" s="32"/>
      <c r="EZ851" s="32"/>
      <c r="FA851" s="32"/>
      <c r="FB851" s="32"/>
      <c r="FC851" s="32"/>
      <c r="FD851" s="32"/>
      <c r="FE851" s="32"/>
      <c r="FF851" s="32"/>
      <c r="FG851" s="32"/>
      <c r="FH851" s="32"/>
      <c r="FI851" s="32"/>
      <c r="FJ851" s="32"/>
      <c r="FK851" s="32"/>
      <c r="FL851" s="32"/>
      <c r="FM851" s="32"/>
      <c r="FN851" s="32"/>
      <c r="FO851" s="32"/>
      <c r="FP851" s="32"/>
      <c r="FQ851" s="32"/>
      <c r="FR851" s="32"/>
      <c r="FS851" s="32"/>
      <c r="FT851" s="32"/>
      <c r="FU851" s="32"/>
      <c r="FV851" s="32"/>
      <c r="FW851" s="32"/>
      <c r="FX851" s="32"/>
      <c r="FY851" s="32"/>
      <c r="FZ851" s="32"/>
      <c r="GA851" s="32"/>
      <c r="GB851" s="32"/>
      <c r="GC851" s="32"/>
      <c r="GD851" s="32"/>
      <c r="GE851" s="32"/>
      <c r="GF851" s="32"/>
      <c r="GG851" s="32"/>
      <c r="GH851" s="32"/>
      <c r="GI851" s="32"/>
      <c r="GJ851" s="32"/>
      <c r="GK851" s="32"/>
      <c r="GL851" s="32"/>
      <c r="GM851" s="32"/>
      <c r="GN851" s="32"/>
      <c r="GO851" s="32"/>
      <c r="GP851" s="32"/>
      <c r="GQ851" s="32"/>
      <c r="GR851" s="32"/>
      <c r="GS851" s="32"/>
      <c r="GT851" s="32"/>
      <c r="GU851" s="32"/>
      <c r="GV851" s="32"/>
      <c r="GW851" s="32"/>
      <c r="GX851" s="32"/>
      <c r="GY851" s="32"/>
      <c r="GZ851" s="32"/>
      <c r="HA851" s="32"/>
      <c r="HB851" s="32"/>
      <c r="HC851" s="32"/>
      <c r="HD851" s="32"/>
      <c r="HE851" s="32"/>
      <c r="HF851" s="32"/>
      <c r="HG851" s="32"/>
      <c r="HH851" s="32"/>
      <c r="HI851" s="32"/>
      <c r="HJ851" s="32"/>
      <c r="HK851" s="32"/>
      <c r="HL851" s="32"/>
      <c r="HM851" s="32"/>
      <c r="HN851" s="32"/>
      <c r="HO851" s="32"/>
      <c r="HP851" s="32"/>
      <c r="HQ851" s="32"/>
      <c r="HR851" s="32"/>
      <c r="HS851" s="32"/>
      <c r="HT851" s="32"/>
      <c r="HU851" s="32"/>
      <c r="HV851" s="32"/>
      <c r="HW851" s="32"/>
      <c r="HX851" s="32"/>
      <c r="HY851" s="32"/>
      <c r="HZ851" s="32"/>
      <c r="IA851" s="32"/>
      <c r="IB851" s="32"/>
      <c r="IC851" s="32"/>
      <c r="ID851" s="32"/>
      <c r="IE851" s="32"/>
      <c r="IF851" s="32"/>
      <c r="IG851" s="32"/>
      <c r="IH851" s="32"/>
      <c r="II851" s="32"/>
      <c r="IJ851" s="32"/>
      <c r="IK851" s="32"/>
      <c r="IL851" s="32"/>
      <c r="IM851" s="32"/>
      <c r="IN851" s="32"/>
      <c r="IO851" s="32"/>
      <c r="IP851" s="32"/>
      <c r="IQ851" s="32"/>
      <c r="IR851" s="32"/>
      <c r="IS851" s="32"/>
      <c r="IT851" s="32"/>
      <c r="IU851" s="32"/>
      <c r="IV851" s="32"/>
      <c r="IW851" s="32"/>
      <c r="IX851" s="32"/>
      <c r="IY851" s="32"/>
      <c r="IZ851" s="32"/>
      <c r="JA851" s="32"/>
      <c r="JB851" s="32"/>
      <c r="JC851" s="32"/>
      <c r="JD851" s="32"/>
      <c r="JE851" s="32"/>
      <c r="JF851" s="32"/>
      <c r="JG851" s="32"/>
      <c r="JH851" s="32"/>
      <c r="JI851" s="32"/>
      <c r="JJ851" s="32"/>
      <c r="JK851" s="32"/>
      <c r="JL851" s="32"/>
      <c r="JM851" s="32"/>
      <c r="JN851" s="32"/>
      <c r="JO851" s="32"/>
      <c r="JP851" s="32"/>
      <c r="JQ851" s="32"/>
      <c r="JR851" s="32"/>
      <c r="JS851" s="32"/>
      <c r="JT851" s="32"/>
      <c r="JU851" s="32"/>
      <c r="JV851" s="32"/>
      <c r="JW851" s="32"/>
      <c r="JX851" s="32"/>
      <c r="JY851" s="32"/>
      <c r="JZ851" s="32"/>
      <c r="KA851" s="32"/>
      <c r="KB851" s="32"/>
      <c r="KC851" s="32"/>
      <c r="KD851" s="32"/>
      <c r="KE851" s="32"/>
      <c r="KF851" s="32"/>
      <c r="KG851" s="32"/>
      <c r="KH851" s="32"/>
      <c r="KI851" s="32"/>
      <c r="KJ851" s="32"/>
      <c r="KK851" s="32"/>
      <c r="KL851" s="32"/>
      <c r="KM851" s="32"/>
      <c r="KN851" s="32"/>
      <c r="KO851" s="32"/>
      <c r="KP851" s="32"/>
      <c r="KQ851" s="32"/>
      <c r="KR851" s="32"/>
      <c r="KS851" s="32"/>
      <c r="KT851" s="32"/>
      <c r="KU851" s="32"/>
      <c r="KV851" s="32"/>
      <c r="KW851" s="32"/>
      <c r="KX851" s="32"/>
      <c r="KY851" s="32"/>
      <c r="KZ851" s="32"/>
      <c r="LA851" s="32"/>
      <c r="LB851" s="32"/>
      <c r="LC851" s="32"/>
      <c r="LD851" s="32"/>
      <c r="LE851" s="32"/>
      <c r="LF851" s="32"/>
      <c r="LG851" s="32"/>
      <c r="LH851" s="32"/>
      <c r="LI851" s="32"/>
      <c r="LJ851" s="32"/>
      <c r="LK851" s="32"/>
      <c r="LL851" s="32"/>
      <c r="LM851" s="32"/>
      <c r="LN851" s="32"/>
      <c r="LO851" s="32"/>
      <c r="LP851" s="32"/>
      <c r="LQ851" s="32"/>
      <c r="LR851" s="32"/>
      <c r="LS851" s="32"/>
      <c r="LT851" s="32"/>
      <c r="LU851" s="32"/>
      <c r="LV851" s="32"/>
      <c r="LW851" s="32"/>
      <c r="LX851" s="32"/>
      <c r="LY851" s="32"/>
      <c r="LZ851" s="32"/>
      <c r="MA851" s="32"/>
      <c r="MB851" s="32"/>
      <c r="MC851" s="32"/>
      <c r="MD851" s="32"/>
      <c r="ME851" s="32"/>
      <c r="MF851" s="32"/>
      <c r="MG851" s="32"/>
      <c r="MH851" s="32"/>
      <c r="MI851" s="32"/>
      <c r="MJ851" s="32"/>
      <c r="MK851" s="32"/>
      <c r="ML851" s="32"/>
      <c r="MM851" s="32"/>
      <c r="MN851" s="32"/>
      <c r="MO851" s="32"/>
      <c r="MP851" s="32"/>
      <c r="MQ851" s="32"/>
      <c r="MR851" s="32"/>
      <c r="MS851" s="32"/>
      <c r="MT851" s="32"/>
      <c r="MU851" s="32"/>
      <c r="MV851" s="32"/>
      <c r="MW851" s="32"/>
      <c r="MX851" s="32"/>
      <c r="MY851" s="32"/>
      <c r="MZ851" s="32"/>
      <c r="NA851" s="32"/>
      <c r="NB851" s="32"/>
      <c r="NC851" s="32"/>
      <c r="ND851" s="32"/>
      <c r="NE851" s="32"/>
      <c r="NF851" s="32"/>
      <c r="NG851" s="32"/>
      <c r="NH851" s="32"/>
      <c r="NI851" s="32"/>
      <c r="NJ851" s="32"/>
      <c r="NK851" s="32"/>
      <c r="NL851" s="32"/>
      <c r="NM851" s="32"/>
      <c r="NN851" s="32"/>
      <c r="NO851" s="32"/>
      <c r="NP851" s="32"/>
      <c r="NQ851" s="32"/>
      <c r="NR851" s="32"/>
      <c r="NS851" s="32"/>
      <c r="NT851" s="32"/>
      <c r="NU851" s="32"/>
      <c r="NV851" s="32"/>
      <c r="NW851" s="32"/>
      <c r="NX851" s="32"/>
      <c r="NY851" s="32"/>
      <c r="NZ851" s="32"/>
      <c r="OA851" s="32"/>
      <c r="OB851" s="32"/>
      <c r="OC851" s="32"/>
      <c r="OD851" s="32"/>
      <c r="OE851" s="32"/>
      <c r="OF851" s="32"/>
      <c r="OG851" s="32"/>
      <c r="OH851" s="32"/>
      <c r="OI851" s="32"/>
      <c r="OJ851" s="32"/>
      <c r="OK851" s="32"/>
      <c r="OL851" s="32"/>
      <c r="OM851" s="32"/>
      <c r="ON851" s="32"/>
      <c r="OO851" s="32"/>
      <c r="OP851" s="32"/>
      <c r="OQ851" s="32"/>
      <c r="OR851" s="32"/>
      <c r="OS851" s="32"/>
      <c r="OT851" s="32"/>
      <c r="OU851" s="32"/>
      <c r="OV851" s="32"/>
      <c r="OW851" s="32"/>
      <c r="OX851" s="32"/>
      <c r="OY851" s="32"/>
      <c r="OZ851" s="32"/>
      <c r="PA851" s="32"/>
      <c r="PB851" s="32"/>
      <c r="PC851" s="32"/>
      <c r="PD851" s="32"/>
      <c r="PE851" s="32"/>
      <c r="PF851" s="32"/>
      <c r="PG851" s="32"/>
      <c r="PH851" s="32"/>
      <c r="PI851" s="32"/>
      <c r="PJ851" s="32"/>
      <c r="PK851" s="32"/>
      <c r="PL851" s="32"/>
      <c r="PM851" s="32"/>
      <c r="PN851" s="32"/>
      <c r="PO851" s="32"/>
      <c r="PP851" s="32"/>
      <c r="PQ851" s="32"/>
      <c r="PR851" s="32"/>
      <c r="PS851" s="32"/>
      <c r="PT851" s="32"/>
      <c r="PU851" s="32"/>
      <c r="PV851" s="32"/>
      <c r="PW851" s="32"/>
      <c r="PX851" s="32"/>
      <c r="PY851" s="32"/>
      <c r="PZ851" s="32"/>
      <c r="QA851" s="32"/>
      <c r="QB851" s="32"/>
      <c r="QC851" s="32"/>
      <c r="QD851" s="32"/>
      <c r="QE851" s="32"/>
      <c r="QF851" s="32"/>
      <c r="QG851" s="32"/>
      <c r="QH851" s="32"/>
      <c r="QI851" s="32"/>
      <c r="QJ851" s="32"/>
      <c r="QK851" s="32"/>
      <c r="QL851" s="32"/>
      <c r="QM851" s="32"/>
      <c r="QN851" s="32"/>
      <c r="QO851" s="32"/>
      <c r="QP851" s="32"/>
      <c r="QQ851" s="32"/>
      <c r="QR851" s="32"/>
      <c r="QS851" s="32"/>
      <c r="QT851" s="32"/>
      <c r="QU851" s="32"/>
      <c r="QV851" s="32"/>
      <c r="QW851" s="32"/>
      <c r="QX851" s="32"/>
      <c r="QY851" s="32"/>
      <c r="QZ851" s="32"/>
      <c r="RA851" s="32"/>
      <c r="RB851" s="32"/>
      <c r="RC851" s="32"/>
      <c r="RD851" s="32"/>
      <c r="RE851" s="32"/>
      <c r="RF851" s="32"/>
      <c r="RG851" s="32"/>
      <c r="RH851" s="32"/>
      <c r="RI851" s="32"/>
      <c r="RJ851" s="32"/>
      <c r="RK851" s="32"/>
      <c r="RL851" s="32"/>
      <c r="RM851" s="32"/>
      <c r="RN851" s="32"/>
      <c r="RO851" s="32"/>
      <c r="RP851" s="32"/>
      <c r="RQ851" s="32"/>
      <c r="RR851" s="32"/>
      <c r="RS851" s="32"/>
      <c r="RT851" s="32"/>
      <c r="RU851" s="32"/>
      <c r="RV851" s="32"/>
      <c r="RW851" s="32"/>
      <c r="RX851" s="32"/>
      <c r="RY851" s="32"/>
      <c r="RZ851" s="32"/>
      <c r="SA851" s="32"/>
      <c r="SB851" s="32"/>
      <c r="SC851" s="32"/>
      <c r="SD851" s="32"/>
      <c r="SE851" s="32"/>
      <c r="SF851" s="32"/>
      <c r="SG851" s="32"/>
      <c r="SH851" s="32"/>
      <c r="SI851" s="32"/>
      <c r="SJ851" s="32"/>
      <c r="SK851" s="32"/>
      <c r="SL851" s="32"/>
      <c r="SM851" s="32"/>
      <c r="SN851" s="32"/>
      <c r="SO851" s="32"/>
      <c r="SP851" s="32"/>
      <c r="SQ851" s="32"/>
      <c r="SR851" s="32"/>
      <c r="SS851" s="32"/>
      <c r="ST851" s="32"/>
      <c r="SU851" s="32"/>
      <c r="SV851" s="32"/>
      <c r="SW851" s="32"/>
      <c r="SX851" s="32"/>
      <c r="SY851" s="32"/>
      <c r="SZ851" s="32"/>
      <c r="TA851" s="32"/>
      <c r="TB851" s="32"/>
      <c r="TC851" s="32"/>
      <c r="TD851" s="32"/>
      <c r="TE851" s="32"/>
      <c r="TF851" s="32"/>
      <c r="TG851" s="32"/>
      <c r="TH851" s="32"/>
      <c r="TI851" s="32"/>
      <c r="TJ851" s="32"/>
      <c r="TK851" s="32"/>
      <c r="TL851" s="32"/>
      <c r="TM851" s="32"/>
      <c r="TN851" s="32"/>
      <c r="TO851" s="32"/>
      <c r="TP851" s="32"/>
      <c r="TQ851" s="32"/>
      <c r="TR851" s="32"/>
      <c r="TS851" s="32"/>
      <c r="TT851" s="32"/>
      <c r="TU851" s="32"/>
      <c r="TV851" s="32"/>
      <c r="TW851" s="32"/>
      <c r="TX851" s="32"/>
      <c r="TY851" s="32"/>
      <c r="TZ851" s="32"/>
      <c r="UA851" s="32"/>
      <c r="UB851" s="32"/>
      <c r="UC851" s="32"/>
      <c r="UD851" s="32"/>
      <c r="UE851" s="32"/>
      <c r="UF851" s="32"/>
      <c r="UG851" s="32"/>
      <c r="UH851" s="32"/>
      <c r="UI851" s="32"/>
      <c r="UJ851" s="32"/>
      <c r="UK851" s="32"/>
      <c r="UL851" s="32"/>
      <c r="UM851" s="32"/>
      <c r="UN851" s="32"/>
      <c r="UO851" s="32"/>
      <c r="UP851" s="32"/>
      <c r="UQ851" s="32"/>
      <c r="UR851" s="32"/>
      <c r="US851" s="32"/>
      <c r="UT851" s="32"/>
      <c r="UU851" s="32"/>
      <c r="UV851" s="32"/>
      <c r="UW851" s="32"/>
      <c r="UX851" s="32"/>
      <c r="UY851" s="32"/>
      <c r="UZ851" s="32"/>
      <c r="VA851" s="32"/>
      <c r="VB851" s="32"/>
      <c r="VC851" s="32"/>
      <c r="VD851" s="32"/>
      <c r="VE851" s="32"/>
      <c r="VF851" s="32"/>
      <c r="VG851" s="32"/>
      <c r="VH851" s="32"/>
      <c r="VI851" s="32"/>
      <c r="VJ851" s="32"/>
      <c r="VK851" s="32"/>
      <c r="VL851" s="32"/>
      <c r="VM851" s="32"/>
      <c r="VN851" s="32"/>
      <c r="VO851" s="32"/>
      <c r="VP851" s="32"/>
      <c r="VQ851" s="32"/>
      <c r="VR851" s="32"/>
      <c r="VS851" s="32"/>
      <c r="VT851" s="32"/>
      <c r="VU851" s="32"/>
      <c r="VV851" s="32"/>
      <c r="VW851" s="32"/>
      <c r="VX851" s="32"/>
      <c r="VY851" s="32"/>
      <c r="VZ851" s="32"/>
      <c r="WA851" s="32"/>
      <c r="WB851" s="32"/>
      <c r="WC851" s="32"/>
      <c r="WD851" s="32"/>
      <c r="WE851" s="32"/>
      <c r="WF851" s="32"/>
      <c r="WG851" s="32"/>
      <c r="WH851" s="32"/>
      <c r="WI851" s="32"/>
      <c r="WJ851" s="32"/>
      <c r="WK851" s="32"/>
      <c r="WL851" s="32"/>
      <c r="WM851" s="32"/>
      <c r="WN851" s="32"/>
      <c r="WO851" s="32"/>
      <c r="WP851" s="32"/>
      <c r="WQ851" s="32"/>
      <c r="WR851" s="32"/>
      <c r="WS851" s="32"/>
      <c r="WT851" s="32"/>
      <c r="WU851" s="32"/>
      <c r="WV851" s="32"/>
      <c r="WW851" s="32"/>
      <c r="WX851" s="32"/>
      <c r="WY851" s="32"/>
      <c r="WZ851" s="32"/>
      <c r="XA851" s="32"/>
      <c r="XB851" s="32"/>
      <c r="XC851" s="32"/>
      <c r="XD851" s="32"/>
      <c r="XE851" s="32"/>
      <c r="XF851" s="32"/>
      <c r="XG851" s="32"/>
      <c r="XH851" s="32"/>
      <c r="XI851" s="32"/>
      <c r="XJ851" s="32"/>
      <c r="XK851" s="32"/>
      <c r="XL851" s="32"/>
      <c r="XM851" s="32"/>
      <c r="XN851" s="32"/>
      <c r="XO851" s="32"/>
      <c r="XP851" s="32"/>
      <c r="XQ851" s="32"/>
      <c r="XR851" s="32"/>
      <c r="XS851" s="32"/>
      <c r="XT851" s="32"/>
      <c r="XU851" s="32"/>
      <c r="XV851" s="32"/>
      <c r="XW851" s="32"/>
      <c r="XX851" s="32"/>
      <c r="XY851" s="32"/>
      <c r="XZ851" s="32"/>
      <c r="YA851" s="32"/>
      <c r="YB851" s="32"/>
      <c r="YC851" s="32"/>
      <c r="YD851" s="32"/>
      <c r="YE851" s="32"/>
      <c r="YF851" s="32"/>
      <c r="YG851" s="32"/>
      <c r="YH851" s="32"/>
      <c r="YI851" s="32"/>
      <c r="YJ851" s="32"/>
      <c r="YK851" s="32"/>
      <c r="YL851" s="32"/>
      <c r="YM851" s="32"/>
      <c r="YN851" s="32"/>
      <c r="YO851" s="32"/>
      <c r="YP851" s="32"/>
      <c r="YQ851" s="32"/>
      <c r="YR851" s="32"/>
      <c r="YS851" s="32"/>
      <c r="YT851" s="32"/>
      <c r="YU851" s="32"/>
      <c r="YV851" s="32"/>
      <c r="YW851" s="32"/>
      <c r="YX851" s="32"/>
      <c r="YY851" s="32"/>
      <c r="YZ851" s="32"/>
      <c r="ZA851" s="32"/>
      <c r="ZB851" s="32"/>
      <c r="ZC851" s="32"/>
      <c r="ZD851" s="32"/>
      <c r="ZE851" s="32"/>
      <c r="ZF851" s="32"/>
      <c r="ZG851" s="32"/>
      <c r="ZH851" s="32"/>
      <c r="ZI851" s="32"/>
      <c r="ZJ851" s="32"/>
      <c r="ZK851" s="32"/>
      <c r="ZL851" s="32"/>
      <c r="ZM851" s="32"/>
      <c r="ZN851" s="32"/>
      <c r="ZO851" s="32"/>
      <c r="ZP851" s="32"/>
      <c r="ZQ851" s="32"/>
      <c r="ZR851" s="32"/>
      <c r="ZS851" s="32"/>
      <c r="ZT851" s="32"/>
      <c r="ZU851" s="32"/>
      <c r="ZV851" s="32"/>
      <c r="ZW851" s="32"/>
      <c r="ZX851" s="32"/>
      <c r="ZY851" s="32"/>
      <c r="ZZ851" s="32"/>
      <c r="AAA851" s="32"/>
      <c r="AAB851" s="32"/>
      <c r="AAC851" s="32"/>
      <c r="AAD851" s="32"/>
      <c r="AAE851" s="32"/>
      <c r="AAF851" s="32"/>
      <c r="AAG851" s="32"/>
      <c r="AAH851" s="32"/>
      <c r="AAI851" s="32"/>
      <c r="AAJ851" s="32"/>
      <c r="AAK851" s="32"/>
      <c r="AAL851" s="32"/>
      <c r="AAM851" s="32"/>
      <c r="AAN851" s="32"/>
      <c r="AAO851" s="32"/>
      <c r="AAP851" s="32"/>
      <c r="AAQ851" s="32"/>
      <c r="AAR851" s="32"/>
      <c r="AAS851" s="32"/>
      <c r="AAT851" s="32"/>
      <c r="AAU851" s="32"/>
      <c r="AAV851" s="32"/>
      <c r="AAW851" s="32"/>
      <c r="AAX851" s="32"/>
      <c r="AAY851" s="32"/>
      <c r="AAZ851" s="32"/>
      <c r="ABA851" s="32"/>
      <c r="ABB851" s="32"/>
      <c r="ABC851" s="32"/>
      <c r="ABD851" s="32"/>
      <c r="ABE851" s="32"/>
      <c r="ABF851" s="32"/>
      <c r="ABG851" s="32"/>
      <c r="ABH851" s="32"/>
      <c r="ABI851" s="32"/>
      <c r="ABJ851" s="32"/>
      <c r="ABK851" s="32"/>
      <c r="ABL851" s="32"/>
      <c r="ABM851" s="32"/>
      <c r="ABN851" s="32"/>
      <c r="ABO851" s="32"/>
      <c r="ABP851" s="32"/>
      <c r="ABQ851" s="32"/>
      <c r="ABR851" s="32"/>
      <c r="ABS851" s="32"/>
      <c r="ABT851" s="32"/>
      <c r="ABU851" s="32"/>
      <c r="ABV851" s="32"/>
      <c r="ABW851" s="32"/>
      <c r="ABX851" s="32"/>
      <c r="ABY851" s="32"/>
      <c r="ABZ851" s="32"/>
      <c r="ACA851" s="32"/>
      <c r="ACB851" s="32"/>
      <c r="ACC851" s="32"/>
      <c r="ACD851" s="32"/>
      <c r="ACE851" s="32"/>
      <c r="ACF851" s="32"/>
      <c r="ACG851" s="32"/>
      <c r="ACH851" s="32"/>
      <c r="ACI851" s="32"/>
      <c r="ACJ851" s="32"/>
      <c r="ACK851" s="32"/>
      <c r="ACL851" s="32"/>
      <c r="ACM851" s="32"/>
      <c r="ACN851" s="32"/>
      <c r="ACO851" s="32"/>
      <c r="ACP851" s="32"/>
      <c r="ACQ851" s="32"/>
      <c r="ACR851" s="32"/>
      <c r="ACS851" s="32"/>
      <c r="ACT851" s="32"/>
      <c r="ACU851" s="32"/>
      <c r="ACV851" s="32"/>
      <c r="ACW851" s="32"/>
      <c r="ACX851" s="32"/>
      <c r="ACY851" s="32"/>
      <c r="ACZ851" s="32"/>
      <c r="ADA851" s="32"/>
      <c r="ADB851" s="32"/>
      <c r="ADC851" s="32"/>
      <c r="ADD851" s="32"/>
      <c r="ADE851" s="32"/>
      <c r="ADF851" s="32"/>
      <c r="ADG851" s="32"/>
      <c r="ADH851" s="32"/>
      <c r="ADI851" s="32"/>
      <c r="ADJ851" s="32"/>
      <c r="ADK851" s="32"/>
      <c r="ADL851" s="32"/>
      <c r="ADM851" s="32"/>
      <c r="ADN851" s="32"/>
      <c r="ADO851" s="32"/>
      <c r="ADP851" s="32"/>
      <c r="ADQ851" s="32"/>
      <c r="ADR851" s="32"/>
      <c r="ADS851" s="32"/>
      <c r="ADT851" s="32"/>
      <c r="ADU851" s="32"/>
      <c r="ADV851" s="32"/>
      <c r="ADW851" s="32"/>
      <c r="ADX851" s="32"/>
      <c r="ADY851" s="32"/>
      <c r="ADZ851" s="32"/>
      <c r="AEA851" s="32"/>
      <c r="AEB851" s="32"/>
      <c r="AEC851" s="32"/>
      <c r="AED851" s="32"/>
      <c r="AEE851" s="32"/>
      <c r="AEF851" s="32"/>
      <c r="AEG851" s="32"/>
      <c r="AEH851" s="32"/>
      <c r="AEI851" s="32"/>
      <c r="AEJ851" s="32"/>
      <c r="AEK851" s="32"/>
      <c r="AEL851" s="32"/>
      <c r="AEM851" s="32"/>
      <c r="AEN851" s="32"/>
      <c r="AEO851" s="32"/>
      <c r="AEP851" s="32"/>
      <c r="AEQ851" s="32"/>
      <c r="AER851" s="32"/>
      <c r="AES851" s="32"/>
      <c r="AET851" s="32"/>
      <c r="AEU851" s="32"/>
      <c r="AEV851" s="32"/>
      <c r="AEW851" s="32"/>
      <c r="AEX851" s="32"/>
      <c r="AEY851" s="32"/>
      <c r="AEZ851" s="32"/>
      <c r="AFA851" s="32"/>
      <c r="AFB851" s="32"/>
      <c r="AFC851" s="32"/>
      <c r="AFD851" s="32"/>
      <c r="AFE851" s="32"/>
      <c r="AFF851" s="32"/>
      <c r="AFG851" s="32"/>
      <c r="AFH851" s="32"/>
      <c r="AFI851" s="32"/>
      <c r="AFJ851" s="32"/>
      <c r="AFK851" s="32"/>
      <c r="AFL851" s="32"/>
      <c r="AFM851" s="32"/>
      <c r="AFN851" s="32"/>
      <c r="AFO851" s="32"/>
      <c r="AFP851" s="32"/>
      <c r="AFQ851" s="32"/>
      <c r="AFR851" s="32"/>
      <c r="AFS851" s="32"/>
      <c r="AFT851" s="32"/>
      <c r="AFU851" s="32"/>
      <c r="AFV851" s="32"/>
      <c r="AFW851" s="32"/>
      <c r="AFX851" s="32"/>
      <c r="AFY851" s="32"/>
      <c r="AFZ851" s="32"/>
      <c r="AGA851" s="32"/>
      <c r="AGB851" s="32"/>
      <c r="AGC851" s="32"/>
      <c r="AGD851" s="32"/>
      <c r="AGE851" s="32"/>
      <c r="AGF851" s="32"/>
      <c r="AGG851" s="32"/>
      <c r="AGH851" s="32"/>
      <c r="AGI851" s="32"/>
      <c r="AGJ851" s="32"/>
      <c r="AGK851" s="32"/>
      <c r="AGL851" s="32"/>
      <c r="AGM851" s="32"/>
      <c r="AGN851" s="32"/>
      <c r="AGO851" s="32"/>
      <c r="AGP851" s="32"/>
      <c r="AGQ851" s="32"/>
      <c r="AGR851" s="32"/>
      <c r="AGS851" s="32"/>
      <c r="AGT851" s="32"/>
      <c r="AGU851" s="32"/>
      <c r="AGV851" s="32"/>
      <c r="AGW851" s="32"/>
      <c r="AGX851" s="32"/>
      <c r="AGY851" s="32"/>
      <c r="AGZ851" s="32"/>
      <c r="AHA851" s="32"/>
      <c r="AHB851" s="32"/>
      <c r="AHC851" s="32"/>
      <c r="AHD851" s="32"/>
      <c r="AHE851" s="32"/>
      <c r="AHF851" s="32"/>
      <c r="AHG851" s="32"/>
      <c r="AHH851" s="32"/>
      <c r="AHI851" s="32"/>
      <c r="AHJ851" s="32"/>
      <c r="AHK851" s="32"/>
      <c r="AHL851" s="32"/>
      <c r="AHM851" s="32"/>
      <c r="AHN851" s="32"/>
      <c r="AHO851" s="32"/>
      <c r="AHP851" s="32"/>
      <c r="AHQ851" s="32"/>
      <c r="AHR851" s="32"/>
      <c r="AHS851" s="32"/>
      <c r="AHT851" s="32"/>
      <c r="AHU851" s="32"/>
      <c r="AHV851" s="32"/>
      <c r="AHW851" s="32"/>
      <c r="AHX851" s="32"/>
      <c r="AHY851" s="32"/>
      <c r="AHZ851" s="32"/>
      <c r="AIA851" s="32"/>
      <c r="AIB851" s="32"/>
      <c r="AIC851" s="32"/>
      <c r="AID851" s="32"/>
      <c r="AIE851" s="32"/>
      <c r="AIF851" s="32"/>
      <c r="AIG851" s="32"/>
      <c r="AIH851" s="32"/>
      <c r="AII851" s="32"/>
      <c r="AIJ851" s="32"/>
      <c r="AIK851" s="32"/>
      <c r="AIL851" s="32"/>
      <c r="AIM851" s="32"/>
      <c r="AIN851" s="32"/>
      <c r="AIO851" s="32"/>
      <c r="AIP851" s="32"/>
      <c r="AIQ851" s="32"/>
      <c r="AIR851" s="32"/>
      <c r="AIS851" s="32"/>
      <c r="AIT851" s="32"/>
      <c r="AIU851" s="32"/>
      <c r="AIV851" s="32"/>
      <c r="AIW851" s="32"/>
      <c r="AIX851" s="32"/>
      <c r="AIY851" s="32"/>
      <c r="AIZ851" s="32"/>
      <c r="AJA851" s="32"/>
      <c r="AJB851" s="32"/>
      <c r="AJC851" s="32"/>
      <c r="AJD851" s="32"/>
      <c r="AJE851" s="32"/>
      <c r="AJF851" s="32"/>
      <c r="AJG851" s="32"/>
      <c r="AJH851" s="32"/>
      <c r="AJI851" s="32"/>
      <c r="AJJ851" s="32"/>
      <c r="AJK851" s="32"/>
      <c r="AJL851" s="32"/>
      <c r="AJM851" s="32"/>
      <c r="AJN851" s="32"/>
      <c r="AJO851" s="32"/>
      <c r="AJP851" s="32"/>
      <c r="AJQ851" s="32"/>
      <c r="AJR851" s="32"/>
      <c r="AJS851" s="32"/>
      <c r="AJT851" s="32"/>
      <c r="AJU851" s="32"/>
      <c r="AJV851" s="32"/>
      <c r="AJW851" s="32"/>
      <c r="AJX851" s="32"/>
      <c r="AJY851" s="32"/>
      <c r="AJZ851" s="32"/>
      <c r="AKA851" s="32"/>
      <c r="AKB851" s="32"/>
      <c r="AKC851" s="32"/>
      <c r="AKD851" s="32"/>
      <c r="AKE851" s="32"/>
      <c r="AKF851" s="32"/>
      <c r="AKG851" s="32"/>
      <c r="AKH851" s="32"/>
      <c r="AKI851" s="32"/>
      <c r="AKJ851" s="32"/>
      <c r="AKK851" s="32"/>
      <c r="AKL851" s="32"/>
      <c r="AKM851" s="32"/>
      <c r="AKN851" s="32"/>
      <c r="AKO851" s="32"/>
      <c r="AKP851" s="32"/>
      <c r="AKQ851" s="32"/>
      <c r="AKR851" s="32"/>
      <c r="AKS851" s="32"/>
      <c r="AKT851" s="32"/>
      <c r="AKU851" s="32"/>
      <c r="AKV851" s="32"/>
      <c r="AKW851" s="32"/>
      <c r="AKX851" s="32"/>
      <c r="AKY851" s="32"/>
      <c r="AKZ851" s="32"/>
      <c r="ALA851" s="32"/>
      <c r="ALB851" s="32"/>
      <c r="ALC851" s="32"/>
      <c r="ALD851" s="32"/>
      <c r="ALE851" s="32"/>
      <c r="ALF851" s="32"/>
      <c r="ALG851" s="32"/>
      <c r="ALH851" s="32"/>
      <c r="ALI851" s="32"/>
      <c r="ALJ851" s="32"/>
      <c r="ALK851" s="32"/>
      <c r="ALL851" s="32"/>
      <c r="ALM851" s="32"/>
      <c r="ALN851" s="32"/>
      <c r="ALO851" s="32"/>
      <c r="ALP851" s="32"/>
      <c r="ALQ851" s="32"/>
      <c r="ALR851" s="32"/>
      <c r="ALS851" s="32"/>
      <c r="ALT851" s="32"/>
      <c r="ALU851" s="32"/>
      <c r="ALV851" s="32"/>
      <c r="ALW851" s="32"/>
      <c r="ALX851" s="32"/>
      <c r="ALY851" s="32"/>
      <c r="ALZ851" s="32"/>
      <c r="AMA851" s="32"/>
      <c r="AMB851" s="32"/>
      <c r="AMC851" s="32"/>
      <c r="AMD851" s="32"/>
      <c r="AME851" s="32"/>
      <c r="AMF851" s="32"/>
      <c r="AMG851" s="32"/>
      <c r="AMH851" s="32"/>
      <c r="AMI851" s="32"/>
      <c r="AMJ851" s="32"/>
      <c r="AMK851" s="32"/>
      <c r="AML851" s="32"/>
      <c r="AMM851" s="32"/>
      <c r="AMN851" s="32"/>
      <c r="AMO851" s="32"/>
      <c r="AMP851" s="32"/>
      <c r="AMQ851" s="32"/>
      <c r="AMR851" s="32"/>
      <c r="AMS851" s="32"/>
      <c r="AMT851" s="32"/>
      <c r="AMU851" s="32"/>
      <c r="AMV851" s="32"/>
      <c r="AMW851" s="32"/>
      <c r="AMX851" s="32"/>
      <c r="AMY851" s="32"/>
      <c r="AMZ851" s="32"/>
      <c r="ANA851" s="32"/>
      <c r="ANB851" s="32"/>
      <c r="ANC851" s="32"/>
      <c r="AND851" s="32"/>
      <c r="ANE851" s="32"/>
      <c r="ANF851" s="32"/>
      <c r="ANG851" s="32"/>
      <c r="ANH851" s="32"/>
      <c r="ANI851" s="32"/>
      <c r="ANJ851" s="32"/>
      <c r="ANK851" s="32"/>
      <c r="ANL851" s="32"/>
      <c r="ANM851" s="32"/>
      <c r="ANN851" s="32"/>
      <c r="ANO851" s="32"/>
      <c r="ANP851" s="32"/>
      <c r="ANQ851" s="32"/>
      <c r="ANR851" s="32"/>
      <c r="ANS851" s="32"/>
      <c r="ANT851" s="32"/>
      <c r="ANU851" s="32"/>
      <c r="ANV851" s="32"/>
      <c r="ANW851" s="32"/>
      <c r="ANX851" s="32"/>
      <c r="ANY851" s="32"/>
      <c r="ANZ851" s="32"/>
      <c r="AOA851" s="32"/>
      <c r="AOB851" s="32"/>
      <c r="AOC851" s="32"/>
      <c r="AOD851" s="32"/>
      <c r="AOE851" s="32"/>
      <c r="AOF851" s="32"/>
      <c r="AOG851" s="32"/>
      <c r="AOH851" s="32"/>
      <c r="AOI851" s="32"/>
      <c r="AOJ851" s="32"/>
      <c r="AOK851" s="32"/>
      <c r="AOL851" s="32"/>
      <c r="AOM851" s="32"/>
      <c r="AON851" s="32"/>
      <c r="AOO851" s="32"/>
      <c r="AOP851" s="32"/>
      <c r="AOQ851" s="32"/>
      <c r="AOR851" s="32"/>
      <c r="AOS851" s="32"/>
      <c r="AOT851" s="32"/>
      <c r="AOU851" s="32"/>
      <c r="AOV851" s="32"/>
      <c r="AOW851" s="32"/>
      <c r="AOX851" s="32"/>
      <c r="AOY851" s="32"/>
      <c r="AOZ851" s="32"/>
      <c r="APA851" s="32"/>
      <c r="APB851" s="32"/>
      <c r="APC851" s="32"/>
      <c r="APD851" s="32"/>
      <c r="APE851" s="32"/>
      <c r="APF851" s="32"/>
      <c r="APG851" s="32"/>
      <c r="APH851" s="32"/>
      <c r="API851" s="32"/>
      <c r="APJ851" s="32"/>
      <c r="APK851" s="32"/>
      <c r="APL851" s="32"/>
      <c r="APM851" s="32"/>
      <c r="APN851" s="32"/>
      <c r="APO851" s="32"/>
      <c r="APP851" s="32"/>
      <c r="APQ851" s="32"/>
      <c r="APR851" s="32"/>
      <c r="APS851" s="32"/>
      <c r="APT851" s="32"/>
      <c r="APU851" s="32"/>
      <c r="APV851" s="32"/>
      <c r="APW851" s="32"/>
      <c r="APX851" s="32"/>
      <c r="APY851" s="32"/>
      <c r="APZ851" s="32"/>
      <c r="AQA851" s="32"/>
      <c r="AQB851" s="32"/>
      <c r="AQC851" s="32"/>
      <c r="AQD851" s="32"/>
      <c r="AQE851" s="32"/>
      <c r="AQF851" s="32"/>
      <c r="AQG851" s="32"/>
      <c r="AQH851" s="32"/>
      <c r="AQI851" s="32"/>
      <c r="AQJ851" s="32"/>
      <c r="AQK851" s="32"/>
      <c r="AQL851" s="32"/>
      <c r="AQM851" s="32"/>
      <c r="AQN851" s="32"/>
      <c r="AQO851" s="32"/>
      <c r="AQP851" s="32"/>
      <c r="AQQ851" s="32"/>
      <c r="AQR851" s="32"/>
      <c r="AQS851" s="32"/>
      <c r="AQT851" s="32"/>
      <c r="AQU851" s="32"/>
      <c r="AQV851" s="32"/>
      <c r="AQW851" s="32"/>
      <c r="AQX851" s="32"/>
      <c r="AQY851" s="32"/>
      <c r="AQZ851" s="32"/>
      <c r="ARA851" s="32"/>
      <c r="ARB851" s="32"/>
      <c r="ARC851" s="32"/>
      <c r="ARD851" s="32"/>
      <c r="ARE851" s="32"/>
      <c r="ARF851" s="32"/>
      <c r="ARG851" s="32"/>
      <c r="ARH851" s="32"/>
      <c r="ARI851" s="32"/>
      <c r="ARJ851" s="32"/>
      <c r="ARK851" s="32"/>
      <c r="ARL851" s="32"/>
      <c r="ARM851" s="32"/>
      <c r="ARN851" s="32"/>
      <c r="ARO851" s="32"/>
      <c r="ARP851" s="32"/>
      <c r="ARQ851" s="32"/>
      <c r="ARR851" s="32"/>
      <c r="ARS851" s="32"/>
      <c r="ART851" s="32"/>
      <c r="ARU851" s="32"/>
      <c r="ARV851" s="32"/>
      <c r="ARW851" s="32"/>
      <c r="ARX851" s="32"/>
      <c r="ARY851" s="32"/>
      <c r="ARZ851" s="32"/>
      <c r="ASA851" s="32"/>
      <c r="ASB851" s="32"/>
      <c r="ASC851" s="32"/>
      <c r="ASD851" s="32"/>
      <c r="ASE851" s="32"/>
      <c r="ASF851" s="32"/>
      <c r="ASG851" s="32"/>
      <c r="ASH851" s="32"/>
      <c r="ASI851" s="32"/>
      <c r="ASJ851" s="32"/>
      <c r="ASK851" s="32"/>
      <c r="ASL851" s="32"/>
      <c r="ASM851" s="32"/>
      <c r="ASN851" s="32"/>
      <c r="ASO851" s="32"/>
      <c r="ASP851" s="32"/>
      <c r="ASQ851" s="32"/>
      <c r="ASR851" s="32"/>
      <c r="ASS851" s="32"/>
      <c r="AST851" s="32"/>
      <c r="ASU851" s="32"/>
      <c r="ASV851" s="32"/>
      <c r="ASW851" s="32"/>
      <c r="ASX851" s="32"/>
      <c r="ASY851" s="32"/>
      <c r="ASZ851" s="32"/>
      <c r="ATA851" s="32"/>
      <c r="ATB851" s="32"/>
      <c r="ATC851" s="32"/>
      <c r="ATD851" s="32"/>
      <c r="ATE851" s="32"/>
      <c r="ATF851" s="32"/>
      <c r="ATG851" s="32"/>
      <c r="ATH851" s="32"/>
      <c r="ATI851" s="32"/>
      <c r="ATJ851" s="32"/>
      <c r="ATK851" s="32"/>
      <c r="ATL851" s="32"/>
      <c r="ATM851" s="32"/>
      <c r="ATN851" s="32"/>
      <c r="ATO851" s="32"/>
      <c r="ATP851" s="32"/>
      <c r="ATQ851" s="32"/>
      <c r="ATR851" s="32"/>
      <c r="ATS851" s="32"/>
      <c r="ATT851" s="32"/>
      <c r="ATU851" s="32"/>
      <c r="ATV851" s="32"/>
      <c r="ATW851" s="32"/>
      <c r="ATX851" s="32"/>
      <c r="ATY851" s="32"/>
      <c r="ATZ851" s="32"/>
      <c r="AUA851" s="32"/>
      <c r="AUB851" s="32"/>
      <c r="AUC851" s="32"/>
      <c r="AUD851" s="32"/>
      <c r="AUE851" s="32"/>
      <c r="AUF851" s="32"/>
      <c r="AUG851" s="32"/>
      <c r="AUH851" s="32"/>
      <c r="AUI851" s="32"/>
      <c r="AUJ851" s="32"/>
      <c r="AUK851" s="32"/>
      <c r="AUL851" s="32"/>
      <c r="AUM851" s="32"/>
      <c r="AUN851" s="32"/>
      <c r="AUO851" s="32"/>
      <c r="AUP851" s="32"/>
      <c r="AUQ851" s="32"/>
      <c r="AUR851" s="32"/>
      <c r="AUS851" s="32"/>
      <c r="AUT851" s="32"/>
      <c r="AUU851" s="32"/>
      <c r="AUV851" s="32"/>
      <c r="AUW851" s="32"/>
      <c r="AUX851" s="32"/>
      <c r="AUY851" s="32"/>
      <c r="AUZ851" s="32"/>
      <c r="AVA851" s="32"/>
      <c r="AVB851" s="32"/>
      <c r="AVC851" s="32"/>
      <c r="AVD851" s="32"/>
      <c r="AVE851" s="32"/>
      <c r="AVF851" s="32"/>
      <c r="AVG851" s="32"/>
      <c r="AVH851" s="32"/>
      <c r="AVI851" s="32"/>
      <c r="AVJ851" s="32"/>
      <c r="AVK851" s="32"/>
      <c r="AVL851" s="32"/>
      <c r="AVM851" s="32"/>
      <c r="AVN851" s="32"/>
      <c r="AVO851" s="32"/>
      <c r="AVP851" s="32"/>
      <c r="AVQ851" s="32"/>
      <c r="AVR851" s="32"/>
      <c r="AVS851" s="32"/>
      <c r="AVT851" s="32"/>
      <c r="AVU851" s="32"/>
      <c r="AVV851" s="32"/>
      <c r="AVW851" s="32"/>
      <c r="AVX851" s="32"/>
      <c r="AVY851" s="32"/>
      <c r="AVZ851" s="32"/>
      <c r="AWA851" s="32"/>
      <c r="AWB851" s="32"/>
      <c r="AWC851" s="32"/>
      <c r="AWD851" s="32"/>
      <c r="AWE851" s="32"/>
      <c r="AWF851" s="32"/>
      <c r="AWG851" s="32"/>
      <c r="AWH851" s="32"/>
      <c r="AWI851" s="32"/>
      <c r="AWJ851" s="32"/>
      <c r="AWK851" s="32"/>
      <c r="AWL851" s="32"/>
      <c r="AWM851" s="32"/>
      <c r="AWN851" s="32"/>
      <c r="AWO851" s="32"/>
      <c r="AWP851" s="32"/>
      <c r="AWQ851" s="32"/>
      <c r="AWR851" s="32"/>
      <c r="AWS851" s="32"/>
      <c r="AWT851" s="32"/>
      <c r="AWU851" s="32"/>
      <c r="AWV851" s="32"/>
      <c r="AWW851" s="32"/>
      <c r="AWX851" s="32"/>
      <c r="AWY851" s="32"/>
      <c r="AWZ851" s="32"/>
      <c r="AXA851" s="32"/>
      <c r="AXB851" s="32"/>
      <c r="AXC851" s="32"/>
      <c r="AXD851" s="32"/>
      <c r="AXE851" s="32"/>
      <c r="AXF851" s="32"/>
      <c r="AXG851" s="32"/>
      <c r="AXH851" s="32"/>
      <c r="AXI851" s="32"/>
      <c r="AXJ851" s="32"/>
      <c r="AXK851" s="32"/>
      <c r="AXL851" s="32"/>
      <c r="AXM851" s="32"/>
      <c r="AXN851" s="32"/>
      <c r="AXO851" s="32"/>
      <c r="AXP851" s="32"/>
      <c r="AXQ851" s="32"/>
      <c r="AXR851" s="32"/>
      <c r="AXS851" s="32"/>
      <c r="AXT851" s="32"/>
      <c r="AXU851" s="32"/>
      <c r="AXV851" s="32"/>
      <c r="AXW851" s="32"/>
      <c r="AXX851" s="32"/>
      <c r="AXY851" s="32"/>
      <c r="AXZ851" s="32"/>
      <c r="AYA851" s="32"/>
      <c r="AYB851" s="32"/>
      <c r="AYC851" s="32"/>
      <c r="AYD851" s="32"/>
      <c r="AYE851" s="32"/>
      <c r="AYF851" s="32"/>
      <c r="AYG851" s="32"/>
      <c r="AYH851" s="32"/>
      <c r="AYI851" s="32"/>
      <c r="AYJ851" s="32"/>
      <c r="AYK851" s="32"/>
      <c r="AYL851" s="32"/>
      <c r="AYM851" s="32"/>
      <c r="AYN851" s="32"/>
      <c r="AYO851" s="32"/>
      <c r="AYP851" s="32"/>
      <c r="AYQ851" s="32"/>
      <c r="AYR851" s="32"/>
      <c r="AYS851" s="32"/>
      <c r="AYT851" s="32"/>
      <c r="AYU851" s="32"/>
      <c r="AYV851" s="32"/>
      <c r="AYW851" s="32"/>
      <c r="AYX851" s="32"/>
      <c r="AYY851" s="32"/>
      <c r="AYZ851" s="32"/>
      <c r="AZA851" s="32"/>
      <c r="AZB851" s="32"/>
      <c r="AZC851" s="32"/>
      <c r="AZD851" s="32"/>
      <c r="AZE851" s="32"/>
      <c r="AZF851" s="32"/>
      <c r="AZG851" s="32"/>
      <c r="AZH851" s="32"/>
      <c r="AZI851" s="32"/>
      <c r="AZJ851" s="32"/>
      <c r="AZK851" s="32"/>
      <c r="AZL851" s="32"/>
      <c r="AZM851" s="32"/>
      <c r="AZN851" s="32"/>
      <c r="AZO851" s="32"/>
      <c r="AZP851" s="32"/>
      <c r="AZQ851" s="32"/>
      <c r="AZR851" s="32"/>
      <c r="AZS851" s="32"/>
      <c r="AZT851" s="32"/>
      <c r="AZU851" s="32"/>
      <c r="AZV851" s="32"/>
      <c r="AZW851" s="32"/>
      <c r="AZX851" s="32"/>
      <c r="AZY851" s="32"/>
      <c r="AZZ851" s="32"/>
      <c r="BAA851" s="32"/>
      <c r="BAB851" s="32"/>
      <c r="BAC851" s="32"/>
      <c r="BAD851" s="32"/>
      <c r="BAE851" s="32"/>
      <c r="BAF851" s="32"/>
      <c r="BAG851" s="32"/>
      <c r="BAH851" s="32"/>
      <c r="BAI851" s="32"/>
      <c r="BAJ851" s="32"/>
      <c r="BAK851" s="32"/>
      <c r="BAL851" s="32"/>
      <c r="BAM851" s="32"/>
      <c r="BAN851" s="32"/>
      <c r="BAO851" s="32"/>
      <c r="BAP851" s="32"/>
      <c r="BAQ851" s="32"/>
      <c r="BAR851" s="32"/>
      <c r="BAS851" s="32"/>
      <c r="BAT851" s="32"/>
      <c r="BAU851" s="32"/>
      <c r="BAV851" s="32"/>
      <c r="BAW851" s="32"/>
      <c r="BAX851" s="32"/>
      <c r="BAY851" s="32"/>
      <c r="BAZ851" s="32"/>
      <c r="BBA851" s="32"/>
      <c r="BBB851" s="32"/>
      <c r="BBC851" s="32"/>
      <c r="BBD851" s="32"/>
      <c r="BBE851" s="32"/>
      <c r="BBF851" s="32"/>
      <c r="BBG851" s="32"/>
      <c r="BBH851" s="32"/>
      <c r="BBI851" s="32"/>
      <c r="BBJ851" s="32"/>
      <c r="BBK851" s="32"/>
      <c r="BBL851" s="32"/>
      <c r="BBM851" s="32"/>
      <c r="BBN851" s="32"/>
      <c r="BBO851" s="32"/>
      <c r="BBP851" s="32"/>
      <c r="BBQ851" s="32"/>
      <c r="BBR851" s="32"/>
      <c r="BBS851" s="32"/>
      <c r="BBT851" s="32"/>
      <c r="BBU851" s="32"/>
      <c r="BBV851" s="32"/>
      <c r="BBW851" s="32"/>
      <c r="BBX851" s="32"/>
      <c r="BBY851" s="32"/>
      <c r="BBZ851" s="32"/>
      <c r="BCA851" s="32"/>
      <c r="BCB851" s="32"/>
      <c r="BCC851" s="32"/>
      <c r="BCD851" s="32"/>
      <c r="BCE851" s="32"/>
      <c r="BCF851" s="32"/>
      <c r="BCG851" s="32"/>
      <c r="BCH851" s="32"/>
      <c r="BCI851" s="32"/>
      <c r="BCJ851" s="32"/>
      <c r="BCK851" s="32"/>
      <c r="BCL851" s="32"/>
      <c r="BCM851" s="32"/>
      <c r="BCN851" s="32"/>
      <c r="BCO851" s="32"/>
      <c r="BCP851" s="32"/>
      <c r="BCQ851" s="32"/>
      <c r="BCR851" s="32"/>
      <c r="BCS851" s="32"/>
      <c r="BCT851" s="32"/>
      <c r="BCU851" s="32"/>
      <c r="BCV851" s="32"/>
      <c r="BCW851" s="32"/>
      <c r="BCX851" s="32"/>
      <c r="BCY851" s="32"/>
      <c r="BCZ851" s="32"/>
      <c r="BDA851" s="32"/>
      <c r="BDB851" s="32"/>
      <c r="BDC851" s="32"/>
      <c r="BDD851" s="32"/>
      <c r="BDE851" s="32"/>
      <c r="BDF851" s="32"/>
      <c r="BDG851" s="32"/>
      <c r="BDH851" s="32"/>
      <c r="BDI851" s="32"/>
      <c r="BDJ851" s="32"/>
      <c r="BDK851" s="32"/>
      <c r="BDL851" s="32"/>
      <c r="BDM851" s="32"/>
      <c r="BDN851" s="32"/>
      <c r="BDO851" s="32"/>
      <c r="BDP851" s="32"/>
      <c r="BDQ851" s="32"/>
      <c r="BDR851" s="32"/>
      <c r="BDS851" s="32"/>
      <c r="BDT851" s="32"/>
      <c r="BDU851" s="32"/>
      <c r="BDV851" s="32"/>
      <c r="BDW851" s="32"/>
      <c r="BDX851" s="32"/>
      <c r="BDY851" s="32"/>
      <c r="BDZ851" s="32"/>
      <c r="BEA851" s="32"/>
      <c r="BEB851" s="32"/>
      <c r="BEC851" s="32"/>
      <c r="BED851" s="32"/>
      <c r="BEE851" s="32"/>
      <c r="BEF851" s="32"/>
      <c r="BEG851" s="32"/>
      <c r="BEH851" s="32"/>
      <c r="BEI851" s="32"/>
      <c r="BEJ851" s="32"/>
      <c r="BEK851" s="32"/>
      <c r="BEL851" s="32"/>
      <c r="BEM851" s="32"/>
      <c r="BEN851" s="32"/>
      <c r="BEO851" s="32"/>
      <c r="BEP851" s="32"/>
      <c r="BEQ851" s="32"/>
      <c r="BER851" s="32"/>
      <c r="BES851" s="32"/>
      <c r="BET851" s="32"/>
      <c r="BEU851" s="32"/>
      <c r="BEV851" s="32"/>
      <c r="BEW851" s="32"/>
      <c r="BEX851" s="32"/>
      <c r="BEY851" s="32"/>
      <c r="BEZ851" s="32"/>
      <c r="BFA851" s="32"/>
      <c r="BFB851" s="32"/>
      <c r="BFC851" s="32"/>
      <c r="BFD851" s="32"/>
      <c r="BFE851" s="32"/>
      <c r="BFF851" s="32"/>
      <c r="BFG851" s="32"/>
      <c r="BFH851" s="32"/>
      <c r="BFI851" s="32"/>
      <c r="BFJ851" s="32"/>
      <c r="BFK851" s="32"/>
      <c r="BFL851" s="32"/>
      <c r="BFM851" s="32"/>
      <c r="BFN851" s="32"/>
      <c r="BFO851" s="32"/>
      <c r="BFP851" s="32"/>
      <c r="BFQ851" s="32"/>
      <c r="BFR851" s="32"/>
      <c r="BFS851" s="32"/>
      <c r="BFT851" s="32"/>
      <c r="BFU851" s="32"/>
      <c r="BFV851" s="32"/>
      <c r="BFW851" s="32"/>
      <c r="BFX851" s="32"/>
      <c r="BFY851" s="32"/>
      <c r="BFZ851" s="32"/>
      <c r="BGA851" s="32"/>
      <c r="BGB851" s="32"/>
      <c r="BGC851" s="32"/>
      <c r="BGD851" s="32"/>
      <c r="BGE851" s="32"/>
      <c r="BGF851" s="32"/>
      <c r="BGG851" s="32"/>
      <c r="BGH851" s="32"/>
      <c r="BGI851" s="32"/>
      <c r="BGJ851" s="32"/>
      <c r="BGK851" s="32"/>
      <c r="BGL851" s="32"/>
      <c r="BGM851" s="32"/>
      <c r="BGN851" s="32"/>
      <c r="BGO851" s="32"/>
      <c r="BGP851" s="32"/>
      <c r="BGQ851" s="32"/>
      <c r="BGR851" s="32"/>
      <c r="BGS851" s="32"/>
      <c r="BGT851" s="32"/>
      <c r="BGU851" s="32"/>
      <c r="BGV851" s="32"/>
      <c r="BGW851" s="32"/>
      <c r="BGX851" s="32"/>
      <c r="BGY851" s="32"/>
      <c r="BGZ851" s="32"/>
      <c r="BHA851" s="32"/>
      <c r="BHB851" s="32"/>
      <c r="BHC851" s="32"/>
      <c r="BHD851" s="32"/>
      <c r="BHE851" s="32"/>
      <c r="BHF851" s="32"/>
      <c r="BHG851" s="32"/>
      <c r="BHH851" s="32"/>
      <c r="BHI851" s="32"/>
      <c r="BHJ851" s="32"/>
      <c r="BHK851" s="32"/>
      <c r="BHL851" s="32"/>
      <c r="BHM851" s="32"/>
      <c r="BHN851" s="32"/>
      <c r="BHO851" s="32"/>
      <c r="BHP851" s="32"/>
      <c r="BHQ851" s="32"/>
      <c r="BHR851" s="32"/>
      <c r="BHS851" s="32"/>
      <c r="BHT851" s="32"/>
      <c r="BHU851" s="32"/>
      <c r="BHV851" s="32"/>
      <c r="BHW851" s="32"/>
      <c r="BHX851" s="32"/>
      <c r="BHY851" s="32"/>
      <c r="BHZ851" s="32"/>
      <c r="BIA851" s="32"/>
      <c r="BIB851" s="32"/>
      <c r="BIC851" s="32"/>
      <c r="BID851" s="32"/>
      <c r="BIE851" s="32"/>
      <c r="BIF851" s="32"/>
      <c r="BIG851" s="32"/>
      <c r="BIH851" s="32"/>
      <c r="BII851" s="32"/>
      <c r="BIJ851" s="32"/>
      <c r="BIK851" s="32"/>
      <c r="BIL851" s="32"/>
      <c r="BIM851" s="32"/>
      <c r="BIN851" s="32"/>
      <c r="BIO851" s="32"/>
      <c r="BIP851" s="32"/>
      <c r="BIQ851" s="32"/>
      <c r="BIR851" s="32"/>
      <c r="BIS851" s="32"/>
      <c r="BIT851" s="32"/>
      <c r="BIU851" s="32"/>
      <c r="BIV851" s="32"/>
      <c r="BIW851" s="32"/>
      <c r="BIX851" s="32"/>
      <c r="BIY851" s="32"/>
      <c r="BIZ851" s="32"/>
      <c r="BJA851" s="32"/>
      <c r="BJB851" s="32"/>
      <c r="BJC851" s="32"/>
      <c r="BJD851" s="32"/>
      <c r="BJE851" s="32"/>
      <c r="BJF851" s="32"/>
      <c r="BJG851" s="32"/>
      <c r="BJH851" s="32"/>
      <c r="BJI851" s="32"/>
      <c r="BJJ851" s="32"/>
      <c r="BJK851" s="32"/>
      <c r="BJL851" s="32"/>
      <c r="BJM851" s="32"/>
      <c r="BJN851" s="32"/>
      <c r="BJO851" s="32"/>
      <c r="BJP851" s="32"/>
      <c r="BJQ851" s="32"/>
      <c r="BJR851" s="32"/>
      <c r="BJS851" s="32"/>
      <c r="BJT851" s="32"/>
      <c r="BJU851" s="32"/>
      <c r="BJV851" s="32"/>
      <c r="BJW851" s="32"/>
      <c r="BJX851" s="32"/>
      <c r="BJY851" s="32"/>
      <c r="BJZ851" s="32"/>
      <c r="BKA851" s="32"/>
      <c r="BKB851" s="32"/>
      <c r="BKC851" s="32"/>
      <c r="BKD851" s="32"/>
      <c r="BKE851" s="32"/>
      <c r="BKF851" s="32"/>
      <c r="BKG851" s="32"/>
      <c r="BKH851" s="32"/>
      <c r="BKI851" s="32"/>
      <c r="BKJ851" s="32"/>
      <c r="BKK851" s="32"/>
      <c r="BKL851" s="32"/>
      <c r="BKM851" s="32"/>
      <c r="BKN851" s="32"/>
      <c r="BKO851" s="32"/>
      <c r="BKP851" s="32"/>
      <c r="BKQ851" s="32"/>
      <c r="BKR851" s="32"/>
      <c r="BKS851" s="32"/>
      <c r="BKT851" s="32"/>
      <c r="BKU851" s="32"/>
      <c r="BKV851" s="32"/>
      <c r="BKW851" s="32"/>
      <c r="BKX851" s="32"/>
      <c r="BKY851" s="32"/>
      <c r="BKZ851" s="32"/>
      <c r="BLA851" s="32"/>
      <c r="BLB851" s="32"/>
      <c r="BLC851" s="32"/>
      <c r="BLD851" s="32"/>
      <c r="BLE851" s="32"/>
      <c r="BLF851" s="32"/>
      <c r="BLG851" s="32"/>
      <c r="BLH851" s="32"/>
      <c r="BLI851" s="32"/>
      <c r="BLJ851" s="32"/>
      <c r="BLK851" s="32"/>
      <c r="BLL851" s="32"/>
      <c r="BLM851" s="32"/>
      <c r="BLN851" s="32"/>
      <c r="BLO851" s="32"/>
      <c r="BLP851" s="32"/>
      <c r="BLQ851" s="32"/>
      <c r="BLR851" s="32"/>
      <c r="BLS851" s="32"/>
      <c r="BLT851" s="32"/>
      <c r="BLU851" s="32"/>
      <c r="BLV851" s="32"/>
      <c r="BLW851" s="32"/>
      <c r="BLX851" s="32"/>
      <c r="BLY851" s="32"/>
      <c r="BLZ851" s="32"/>
      <c r="BMA851" s="32"/>
      <c r="BMB851" s="32"/>
      <c r="BMC851" s="32"/>
      <c r="BMD851" s="32"/>
      <c r="BME851" s="32"/>
      <c r="BMF851" s="32"/>
      <c r="BMG851" s="32"/>
      <c r="BMH851" s="32"/>
      <c r="BMI851" s="32"/>
      <c r="BMJ851" s="32"/>
      <c r="BMK851" s="32"/>
      <c r="BML851" s="32"/>
      <c r="BMM851" s="32"/>
      <c r="BMN851" s="32"/>
      <c r="BMO851" s="32"/>
      <c r="BMP851" s="32"/>
      <c r="BMQ851" s="32"/>
      <c r="BMR851" s="32"/>
      <c r="BMS851" s="32"/>
      <c r="BMT851" s="32"/>
      <c r="BMU851" s="32"/>
      <c r="BMV851" s="32"/>
      <c r="BMW851" s="32"/>
      <c r="BMX851" s="32"/>
      <c r="BMY851" s="32"/>
      <c r="BMZ851" s="32"/>
      <c r="BNA851" s="32"/>
      <c r="BNB851" s="32"/>
      <c r="BNC851" s="32"/>
      <c r="BND851" s="32"/>
      <c r="BNE851" s="32"/>
      <c r="BNF851" s="32"/>
      <c r="BNG851" s="32"/>
      <c r="BNH851" s="32"/>
      <c r="BNI851" s="32"/>
      <c r="BNJ851" s="32"/>
      <c r="BNK851" s="32"/>
      <c r="BNL851" s="32"/>
      <c r="BNM851" s="32"/>
      <c r="BNN851" s="32"/>
      <c r="BNO851" s="32"/>
      <c r="BNP851" s="32"/>
      <c r="BNQ851" s="32"/>
      <c r="BNR851" s="32"/>
      <c r="BNS851" s="32"/>
      <c r="BNT851" s="32"/>
      <c r="BNU851" s="32"/>
      <c r="BNV851" s="32"/>
      <c r="BNW851" s="32"/>
      <c r="BNX851" s="32"/>
      <c r="BNY851" s="32"/>
      <c r="BNZ851" s="32"/>
      <c r="BOA851" s="32"/>
      <c r="BOB851" s="32"/>
      <c r="BOC851" s="32"/>
      <c r="BOD851" s="32"/>
      <c r="BOE851" s="32"/>
      <c r="BOF851" s="32"/>
      <c r="BOG851" s="32"/>
      <c r="BOH851" s="32"/>
      <c r="BOI851" s="32"/>
      <c r="BOJ851" s="32"/>
      <c r="BOK851" s="32"/>
      <c r="BOL851" s="32"/>
      <c r="BOM851" s="32"/>
      <c r="BON851" s="32"/>
      <c r="BOO851" s="32"/>
      <c r="BOP851" s="32"/>
      <c r="BOQ851" s="32"/>
      <c r="BOR851" s="32"/>
      <c r="BOS851" s="32"/>
      <c r="BOT851" s="32"/>
      <c r="BOU851" s="32"/>
      <c r="BOV851" s="32"/>
      <c r="BOW851" s="32"/>
      <c r="BOX851" s="32"/>
      <c r="BOY851" s="32"/>
      <c r="BOZ851" s="32"/>
      <c r="BPA851" s="32"/>
      <c r="BPB851" s="32"/>
      <c r="BPC851" s="32"/>
      <c r="BPD851" s="32"/>
      <c r="BPE851" s="32"/>
      <c r="BPF851" s="32"/>
      <c r="BPG851" s="32"/>
      <c r="BPH851" s="32"/>
      <c r="BPI851" s="32"/>
      <c r="BPJ851" s="32"/>
      <c r="BPK851" s="32"/>
      <c r="BPL851" s="32"/>
      <c r="BPM851" s="32"/>
      <c r="BPN851" s="32"/>
      <c r="BPO851" s="32"/>
      <c r="BPP851" s="32"/>
      <c r="BPQ851" s="32"/>
      <c r="BPR851" s="32"/>
      <c r="BPS851" s="32"/>
      <c r="BPT851" s="32"/>
      <c r="BPU851" s="32"/>
      <c r="BPV851" s="32"/>
      <c r="BPW851" s="32"/>
      <c r="BPX851" s="32"/>
      <c r="BPY851" s="32"/>
      <c r="BPZ851" s="32"/>
      <c r="BQA851" s="32"/>
      <c r="BQB851" s="32"/>
      <c r="BQC851" s="32"/>
      <c r="BQD851" s="32"/>
      <c r="BQE851" s="32"/>
      <c r="BQF851" s="32"/>
      <c r="BQG851" s="32"/>
      <c r="BQH851" s="32"/>
      <c r="BQI851" s="32"/>
      <c r="BQJ851" s="32"/>
      <c r="BQK851" s="32"/>
      <c r="BQL851" s="32"/>
      <c r="BQM851" s="32"/>
      <c r="BQN851" s="32"/>
      <c r="BQO851" s="32"/>
      <c r="BQP851" s="32"/>
      <c r="BQQ851" s="32"/>
      <c r="BQR851" s="32"/>
      <c r="BQS851" s="32"/>
      <c r="BQT851" s="32"/>
      <c r="BQU851" s="32"/>
      <c r="BQV851" s="32"/>
      <c r="BQW851" s="32"/>
      <c r="BQX851" s="32"/>
      <c r="BQY851" s="32"/>
      <c r="BQZ851" s="32"/>
      <c r="BRA851" s="32"/>
      <c r="BRB851" s="32"/>
      <c r="BRC851" s="32"/>
      <c r="BRD851" s="32"/>
      <c r="BRE851" s="32"/>
      <c r="BRF851" s="32"/>
      <c r="BRG851" s="32"/>
      <c r="BRH851" s="32"/>
      <c r="BRI851" s="32"/>
      <c r="BRJ851" s="32"/>
      <c r="BRK851" s="32"/>
      <c r="BRL851" s="32"/>
      <c r="BRM851" s="32"/>
      <c r="BRN851" s="32"/>
      <c r="BRO851" s="32"/>
      <c r="BRP851" s="32"/>
      <c r="BRQ851" s="32"/>
      <c r="BRR851" s="32"/>
      <c r="BRS851" s="32"/>
      <c r="BRT851" s="32"/>
      <c r="BRU851" s="32"/>
      <c r="BRV851" s="32"/>
      <c r="BRW851" s="32"/>
      <c r="BRX851" s="32"/>
      <c r="BRY851" s="32"/>
      <c r="BRZ851" s="32"/>
      <c r="BSA851" s="32"/>
      <c r="BSB851" s="32"/>
      <c r="BSC851" s="32"/>
      <c r="BSD851" s="32"/>
      <c r="BSE851" s="32"/>
      <c r="BSF851" s="32"/>
      <c r="BSG851" s="32"/>
      <c r="BSH851" s="32"/>
      <c r="BSI851" s="32"/>
      <c r="BSJ851" s="32"/>
      <c r="BSK851" s="32"/>
      <c r="BSL851" s="32"/>
      <c r="BSM851" s="32"/>
      <c r="BSN851" s="32"/>
      <c r="BSO851" s="32"/>
      <c r="BSP851" s="32"/>
      <c r="BSQ851" s="32"/>
      <c r="BSR851" s="32"/>
      <c r="BSS851" s="32"/>
      <c r="BST851" s="32"/>
      <c r="BSU851" s="32"/>
      <c r="BSV851" s="32"/>
      <c r="BSW851" s="32"/>
      <c r="BSX851" s="32"/>
      <c r="BSY851" s="32"/>
      <c r="BSZ851" s="32"/>
      <c r="BTA851" s="32"/>
      <c r="BTB851" s="32"/>
      <c r="BTC851" s="32"/>
      <c r="BTD851" s="32"/>
      <c r="BTE851" s="32"/>
      <c r="BTF851" s="32"/>
      <c r="BTG851" s="32"/>
      <c r="BTH851" s="32"/>
      <c r="BTI851" s="32"/>
      <c r="BTJ851" s="32"/>
      <c r="BTK851" s="32"/>
      <c r="BTL851" s="32"/>
      <c r="BTM851" s="32"/>
      <c r="BTN851" s="32"/>
      <c r="BTO851" s="32"/>
      <c r="BTP851" s="32"/>
      <c r="BTQ851" s="32"/>
      <c r="BTR851" s="32"/>
      <c r="BTS851" s="32"/>
      <c r="BTT851" s="32"/>
      <c r="BTU851" s="32"/>
      <c r="BTV851" s="32"/>
      <c r="BTW851" s="32"/>
      <c r="BTX851" s="32"/>
      <c r="BTY851" s="32"/>
      <c r="BTZ851" s="32"/>
      <c r="BUA851" s="32"/>
      <c r="BUB851" s="32"/>
      <c r="BUC851" s="32"/>
      <c r="BUD851" s="32"/>
      <c r="BUE851" s="32"/>
      <c r="BUF851" s="32"/>
      <c r="BUG851" s="32"/>
      <c r="BUH851" s="32"/>
      <c r="BUI851" s="32"/>
      <c r="BUJ851" s="32"/>
      <c r="BUK851" s="32"/>
      <c r="BUL851" s="32"/>
      <c r="BUM851" s="32"/>
      <c r="BUN851" s="32"/>
      <c r="BUO851" s="32"/>
      <c r="BUP851" s="32"/>
      <c r="BUQ851" s="32"/>
      <c r="BUR851" s="32"/>
      <c r="BUS851" s="32"/>
      <c r="BUT851" s="32"/>
      <c r="BUU851" s="32"/>
      <c r="BUV851" s="32"/>
      <c r="BUW851" s="32"/>
      <c r="BUX851" s="32"/>
      <c r="BUY851" s="32"/>
      <c r="BUZ851" s="32"/>
      <c r="BVA851" s="32"/>
      <c r="BVB851" s="32"/>
      <c r="BVC851" s="32"/>
      <c r="BVD851" s="32"/>
      <c r="BVE851" s="32"/>
      <c r="BVF851" s="32"/>
      <c r="BVG851" s="32"/>
      <c r="BVH851" s="32"/>
      <c r="BVI851" s="32"/>
      <c r="BVJ851" s="32"/>
      <c r="BVK851" s="32"/>
      <c r="BVL851" s="32"/>
      <c r="BVM851" s="32"/>
      <c r="BVN851" s="32"/>
      <c r="BVO851" s="32"/>
      <c r="BVP851" s="32"/>
      <c r="BVQ851" s="32"/>
      <c r="BVR851" s="32"/>
      <c r="BVS851" s="32"/>
      <c r="BVT851" s="32"/>
      <c r="BVU851" s="32"/>
      <c r="BVV851" s="32"/>
      <c r="BVW851" s="32"/>
      <c r="BVX851" s="32"/>
      <c r="BVY851" s="32"/>
      <c r="BVZ851" s="32"/>
      <c r="BWA851" s="32"/>
      <c r="BWB851" s="32"/>
      <c r="BWC851" s="32"/>
      <c r="BWD851" s="32"/>
      <c r="BWE851" s="32"/>
      <c r="BWF851" s="32"/>
      <c r="BWG851" s="32"/>
      <c r="BWH851" s="32"/>
      <c r="BWI851" s="32"/>
      <c r="BWJ851" s="32"/>
      <c r="BWK851" s="32"/>
      <c r="BWL851" s="32"/>
      <c r="BWM851" s="32"/>
      <c r="BWN851" s="32"/>
      <c r="BWO851" s="32"/>
      <c r="BWP851" s="32"/>
      <c r="BWQ851" s="32"/>
      <c r="BWR851" s="32"/>
      <c r="BWS851" s="32"/>
      <c r="BWT851" s="32"/>
      <c r="BWU851" s="32"/>
      <c r="BWV851" s="32"/>
      <c r="BWW851" s="32"/>
      <c r="BWX851" s="32"/>
      <c r="BWY851" s="32"/>
      <c r="BWZ851" s="32"/>
      <c r="BXA851" s="32"/>
      <c r="BXB851" s="32"/>
      <c r="BXC851" s="32"/>
      <c r="BXD851" s="32"/>
      <c r="BXE851" s="32"/>
      <c r="BXF851" s="32"/>
      <c r="BXG851" s="32"/>
      <c r="BXH851" s="32"/>
      <c r="BXI851" s="32"/>
      <c r="BXJ851" s="32"/>
      <c r="BXK851" s="32"/>
      <c r="BXL851" s="32"/>
      <c r="BXM851" s="32"/>
      <c r="BXN851" s="32"/>
      <c r="BXO851" s="32"/>
      <c r="BXP851" s="32"/>
      <c r="BXQ851" s="32"/>
      <c r="BXR851" s="32"/>
      <c r="BXS851" s="32"/>
      <c r="BXT851" s="32"/>
      <c r="BXU851" s="32"/>
      <c r="BXV851" s="32"/>
      <c r="BXW851" s="32"/>
      <c r="BXX851" s="32"/>
      <c r="BXY851" s="32"/>
      <c r="BXZ851" s="32"/>
      <c r="BYA851" s="32"/>
      <c r="BYB851" s="32"/>
      <c r="BYC851" s="32"/>
      <c r="BYD851" s="32"/>
      <c r="BYE851" s="32"/>
      <c r="BYF851" s="32"/>
      <c r="BYG851" s="32"/>
      <c r="BYH851" s="32"/>
      <c r="BYI851" s="32"/>
      <c r="BYJ851" s="32"/>
      <c r="BYK851" s="32"/>
      <c r="BYL851" s="32"/>
      <c r="BYM851" s="32"/>
      <c r="BYN851" s="32"/>
      <c r="BYO851" s="32"/>
      <c r="BYP851" s="32"/>
      <c r="BYQ851" s="32"/>
      <c r="BYR851" s="32"/>
      <c r="BYS851" s="32"/>
      <c r="BYT851" s="32"/>
      <c r="BYU851" s="32"/>
      <c r="BYV851" s="32"/>
      <c r="BYW851" s="32"/>
      <c r="BYX851" s="32"/>
      <c r="BYY851" s="32"/>
      <c r="BYZ851" s="32"/>
      <c r="BZA851" s="32"/>
      <c r="BZB851" s="32"/>
      <c r="BZC851" s="32"/>
      <c r="BZD851" s="32"/>
      <c r="BZE851" s="32"/>
      <c r="BZF851" s="32"/>
      <c r="BZG851" s="32"/>
      <c r="BZH851" s="32"/>
      <c r="BZI851" s="32"/>
      <c r="BZJ851" s="32"/>
      <c r="BZK851" s="32"/>
      <c r="BZL851" s="32"/>
      <c r="BZM851" s="32"/>
      <c r="BZN851" s="32"/>
      <c r="BZO851" s="32"/>
      <c r="BZP851" s="32"/>
      <c r="BZQ851" s="32"/>
      <c r="BZR851" s="32"/>
      <c r="BZS851" s="32"/>
      <c r="BZT851" s="32"/>
      <c r="BZU851" s="32"/>
      <c r="BZV851" s="32"/>
      <c r="BZW851" s="32"/>
      <c r="BZX851" s="32"/>
      <c r="BZY851" s="32"/>
      <c r="BZZ851" s="32"/>
      <c r="CAA851" s="32"/>
      <c r="CAB851" s="32"/>
      <c r="CAC851" s="32"/>
      <c r="CAD851" s="32"/>
      <c r="CAE851" s="32"/>
      <c r="CAF851" s="32"/>
      <c r="CAG851" s="32"/>
      <c r="CAH851" s="32"/>
      <c r="CAI851" s="32"/>
      <c r="CAJ851" s="32"/>
      <c r="CAK851" s="32"/>
      <c r="CAL851" s="32"/>
      <c r="CAM851" s="32"/>
      <c r="CAN851" s="32"/>
      <c r="CAO851" s="32"/>
      <c r="CAP851" s="32"/>
      <c r="CAQ851" s="32"/>
      <c r="CAR851" s="32"/>
      <c r="CAS851" s="32"/>
      <c r="CAT851" s="32"/>
      <c r="CAU851" s="32"/>
      <c r="CAV851" s="32"/>
      <c r="CAW851" s="32"/>
      <c r="CAX851" s="32"/>
      <c r="CAY851" s="32"/>
      <c r="CAZ851" s="32"/>
      <c r="CBA851" s="32"/>
      <c r="CBB851" s="32"/>
      <c r="CBC851" s="32"/>
      <c r="CBD851" s="32"/>
      <c r="CBE851" s="32"/>
      <c r="CBF851" s="32"/>
      <c r="CBG851" s="32"/>
      <c r="CBH851" s="32"/>
      <c r="CBI851" s="32"/>
      <c r="CBJ851" s="32"/>
      <c r="CBK851" s="32"/>
      <c r="CBL851" s="32"/>
      <c r="CBM851" s="32"/>
      <c r="CBN851" s="32"/>
      <c r="CBO851" s="32"/>
      <c r="CBP851" s="32"/>
      <c r="CBQ851" s="32"/>
      <c r="CBR851" s="32"/>
      <c r="CBS851" s="32"/>
      <c r="CBT851" s="32"/>
      <c r="CBU851" s="32"/>
      <c r="CBV851" s="32"/>
      <c r="CBW851" s="32"/>
      <c r="CBX851" s="32"/>
      <c r="CBY851" s="32"/>
      <c r="CBZ851" s="32"/>
      <c r="CCA851" s="32"/>
      <c r="CCB851" s="32"/>
      <c r="CCC851" s="32"/>
      <c r="CCD851" s="32"/>
      <c r="CCE851" s="32"/>
      <c r="CCF851" s="32"/>
      <c r="CCG851" s="32"/>
      <c r="CCH851" s="32"/>
      <c r="CCI851" s="32"/>
      <c r="CCJ851" s="32"/>
      <c r="CCK851" s="32"/>
      <c r="CCL851" s="32"/>
      <c r="CCM851" s="32"/>
      <c r="CCN851" s="32"/>
      <c r="CCO851" s="32"/>
      <c r="CCP851" s="32"/>
      <c r="CCQ851" s="32"/>
      <c r="CCR851" s="32"/>
      <c r="CCS851" s="32"/>
      <c r="CCT851" s="32"/>
      <c r="CCU851" s="32"/>
      <c r="CCV851" s="32"/>
      <c r="CCW851" s="32"/>
      <c r="CCX851" s="32"/>
      <c r="CCY851" s="32"/>
      <c r="CCZ851" s="32"/>
      <c r="CDA851" s="32"/>
      <c r="CDB851" s="32"/>
      <c r="CDC851" s="32"/>
      <c r="CDD851" s="32"/>
      <c r="CDE851" s="32"/>
      <c r="CDF851" s="32"/>
      <c r="CDG851" s="32"/>
      <c r="CDH851" s="32"/>
      <c r="CDI851" s="32"/>
      <c r="CDJ851" s="32"/>
      <c r="CDK851" s="32"/>
      <c r="CDL851" s="32"/>
      <c r="CDM851" s="32"/>
      <c r="CDN851" s="32"/>
      <c r="CDO851" s="32"/>
      <c r="CDP851" s="32"/>
      <c r="CDQ851" s="32"/>
      <c r="CDR851" s="32"/>
      <c r="CDS851" s="32"/>
      <c r="CDT851" s="32"/>
      <c r="CDU851" s="32"/>
      <c r="CDV851" s="32"/>
      <c r="CDW851" s="32"/>
      <c r="CDX851" s="32"/>
      <c r="CDY851" s="32"/>
      <c r="CDZ851" s="32"/>
      <c r="CEA851" s="32"/>
      <c r="CEB851" s="32"/>
      <c r="CEC851" s="32"/>
      <c r="CED851" s="32"/>
      <c r="CEE851" s="32"/>
      <c r="CEF851" s="32"/>
      <c r="CEG851" s="32"/>
      <c r="CEH851" s="32"/>
      <c r="CEI851" s="32"/>
      <c r="CEJ851" s="32"/>
      <c r="CEK851" s="32"/>
      <c r="CEL851" s="32"/>
      <c r="CEM851" s="32"/>
      <c r="CEN851" s="32"/>
      <c r="CEO851" s="32"/>
      <c r="CEP851" s="32"/>
      <c r="CEQ851" s="32"/>
      <c r="CER851" s="32"/>
      <c r="CES851" s="32"/>
      <c r="CET851" s="32"/>
      <c r="CEU851" s="32"/>
      <c r="CEV851" s="32"/>
      <c r="CEW851" s="32"/>
      <c r="CEX851" s="32"/>
      <c r="CEY851" s="32"/>
      <c r="CEZ851" s="32"/>
      <c r="CFA851" s="32"/>
      <c r="CFB851" s="32"/>
      <c r="CFC851" s="32"/>
      <c r="CFD851" s="32"/>
      <c r="CFE851" s="32"/>
      <c r="CFF851" s="32"/>
      <c r="CFG851" s="32"/>
      <c r="CFH851" s="32"/>
      <c r="CFI851" s="32"/>
      <c r="CFJ851" s="32"/>
      <c r="CFK851" s="32"/>
      <c r="CFL851" s="32"/>
      <c r="CFM851" s="32"/>
      <c r="CFN851" s="32"/>
      <c r="CFO851" s="32"/>
      <c r="CFP851" s="32"/>
      <c r="CFQ851" s="32"/>
      <c r="CFR851" s="32"/>
      <c r="CFS851" s="32"/>
      <c r="CFT851" s="32"/>
      <c r="CFU851" s="32"/>
      <c r="CFV851" s="32"/>
      <c r="CFW851" s="32"/>
      <c r="CFX851" s="32"/>
      <c r="CFY851" s="32"/>
      <c r="CFZ851" s="32"/>
      <c r="CGA851" s="32"/>
      <c r="CGB851" s="32"/>
      <c r="CGC851" s="32"/>
      <c r="CGD851" s="32"/>
      <c r="CGE851" s="32"/>
      <c r="CGF851" s="32"/>
      <c r="CGG851" s="32"/>
      <c r="CGH851" s="32"/>
      <c r="CGI851" s="32"/>
      <c r="CGJ851" s="32"/>
      <c r="CGK851" s="32"/>
      <c r="CGL851" s="32"/>
      <c r="CGM851" s="32"/>
      <c r="CGN851" s="32"/>
      <c r="CGO851" s="32"/>
      <c r="CGP851" s="32"/>
      <c r="CGQ851" s="32"/>
      <c r="CGR851" s="32"/>
      <c r="CGS851" s="32"/>
      <c r="CGT851" s="32"/>
      <c r="CGU851" s="32"/>
      <c r="CGV851" s="32"/>
      <c r="CGW851" s="32"/>
      <c r="CGX851" s="32"/>
      <c r="CGY851" s="32"/>
      <c r="CGZ851" s="32"/>
      <c r="CHA851" s="32"/>
      <c r="CHB851" s="32"/>
      <c r="CHC851" s="32"/>
      <c r="CHD851" s="32"/>
      <c r="CHE851" s="32"/>
      <c r="CHF851" s="32"/>
      <c r="CHG851" s="32"/>
      <c r="CHH851" s="32"/>
      <c r="CHI851" s="32"/>
      <c r="CHJ851" s="32"/>
      <c r="CHK851" s="32"/>
      <c r="CHL851" s="32"/>
      <c r="CHM851" s="32"/>
      <c r="CHN851" s="32"/>
      <c r="CHO851" s="32"/>
      <c r="CHP851" s="32"/>
      <c r="CHQ851" s="32"/>
      <c r="CHR851" s="32"/>
      <c r="CHS851" s="32"/>
      <c r="CHT851" s="32"/>
      <c r="CHU851" s="32"/>
      <c r="CHV851" s="32"/>
      <c r="CHW851" s="32"/>
      <c r="CHX851" s="32"/>
      <c r="CHY851" s="32"/>
      <c r="CHZ851" s="32"/>
      <c r="CIA851" s="32"/>
      <c r="CIB851" s="32"/>
      <c r="CIC851" s="32"/>
      <c r="CID851" s="32"/>
      <c r="CIE851" s="32"/>
      <c r="CIF851" s="32"/>
      <c r="CIG851" s="32"/>
      <c r="CIH851" s="32"/>
      <c r="CII851" s="32"/>
      <c r="CIJ851" s="32"/>
      <c r="CIK851" s="32"/>
      <c r="CIL851" s="32"/>
      <c r="CIM851" s="32"/>
      <c r="CIN851" s="32"/>
      <c r="CIO851" s="32"/>
      <c r="CIP851" s="32"/>
      <c r="CIQ851" s="32"/>
      <c r="CIR851" s="32"/>
      <c r="CIS851" s="32"/>
      <c r="CIT851" s="32"/>
      <c r="CIU851" s="32"/>
      <c r="CIV851" s="32"/>
      <c r="CIW851" s="32"/>
      <c r="CIX851" s="32"/>
      <c r="CIY851" s="32"/>
      <c r="CIZ851" s="32"/>
      <c r="CJA851" s="32"/>
      <c r="CJB851" s="32"/>
      <c r="CJC851" s="32"/>
      <c r="CJD851" s="32"/>
      <c r="CJE851" s="32"/>
      <c r="CJF851" s="32"/>
      <c r="CJG851" s="32"/>
      <c r="CJH851" s="32"/>
      <c r="CJI851" s="32"/>
      <c r="CJJ851" s="32"/>
      <c r="CJK851" s="32"/>
      <c r="CJL851" s="32"/>
      <c r="CJM851" s="32"/>
      <c r="CJN851" s="32"/>
      <c r="CJO851" s="32"/>
      <c r="CJP851" s="32"/>
      <c r="CJQ851" s="32"/>
      <c r="CJR851" s="32"/>
      <c r="CJS851" s="32"/>
      <c r="CJT851" s="32"/>
      <c r="CJU851" s="32"/>
      <c r="CJV851" s="32"/>
      <c r="CJW851" s="32"/>
      <c r="CJX851" s="32"/>
      <c r="CJY851" s="32"/>
      <c r="CJZ851" s="32"/>
      <c r="CKA851" s="32"/>
      <c r="CKB851" s="32"/>
      <c r="CKC851" s="32"/>
      <c r="CKD851" s="32"/>
      <c r="CKE851" s="32"/>
      <c r="CKF851" s="32"/>
      <c r="CKG851" s="32"/>
      <c r="CKH851" s="32"/>
      <c r="CKI851" s="32"/>
      <c r="CKJ851" s="32"/>
      <c r="CKK851" s="32"/>
      <c r="CKL851" s="32"/>
      <c r="CKM851" s="32"/>
      <c r="CKN851" s="32"/>
      <c r="CKO851" s="32"/>
      <c r="CKP851" s="32"/>
      <c r="CKQ851" s="32"/>
      <c r="CKR851" s="32"/>
      <c r="CKS851" s="32"/>
      <c r="CKT851" s="32"/>
      <c r="CKU851" s="32"/>
      <c r="CKV851" s="32"/>
      <c r="CKW851" s="32"/>
      <c r="CKX851" s="32"/>
      <c r="CKY851" s="32"/>
      <c r="CKZ851" s="32"/>
      <c r="CLA851" s="32"/>
      <c r="CLB851" s="32"/>
      <c r="CLC851" s="32"/>
      <c r="CLD851" s="32"/>
      <c r="CLE851" s="32"/>
      <c r="CLF851" s="32"/>
      <c r="CLG851" s="32"/>
      <c r="CLH851" s="32"/>
      <c r="CLI851" s="32"/>
      <c r="CLJ851" s="32"/>
      <c r="CLK851" s="32"/>
      <c r="CLL851" s="32"/>
      <c r="CLM851" s="32"/>
      <c r="CLN851" s="32"/>
      <c r="CLO851" s="32"/>
      <c r="CLP851" s="32"/>
      <c r="CLQ851" s="32"/>
      <c r="CLR851" s="32"/>
      <c r="CLS851" s="32"/>
      <c r="CLT851" s="32"/>
      <c r="CLU851" s="32"/>
      <c r="CLV851" s="32"/>
      <c r="CLW851" s="32"/>
      <c r="CLX851" s="32"/>
      <c r="CLY851" s="32"/>
      <c r="CLZ851" s="32"/>
      <c r="CMA851" s="32"/>
      <c r="CMB851" s="32"/>
      <c r="CMC851" s="32"/>
      <c r="CMD851" s="32"/>
      <c r="CME851" s="32"/>
      <c r="CMF851" s="32"/>
      <c r="CMG851" s="32"/>
      <c r="CMH851" s="32"/>
      <c r="CMI851" s="32"/>
      <c r="CMJ851" s="32"/>
      <c r="CMK851" s="32"/>
      <c r="CML851" s="32"/>
      <c r="CMM851" s="32"/>
      <c r="CMN851" s="32"/>
      <c r="CMO851" s="32"/>
      <c r="CMP851" s="32"/>
      <c r="CMQ851" s="32"/>
      <c r="CMR851" s="32"/>
      <c r="CMS851" s="32"/>
      <c r="CMT851" s="32"/>
      <c r="CMU851" s="32"/>
      <c r="CMV851" s="32"/>
      <c r="CMW851" s="32"/>
      <c r="CMX851" s="32"/>
      <c r="CMY851" s="32"/>
      <c r="CMZ851" s="32"/>
      <c r="CNA851" s="32"/>
      <c r="CNB851" s="32"/>
      <c r="CNC851" s="32"/>
      <c r="CND851" s="32"/>
      <c r="CNE851" s="32"/>
      <c r="CNF851" s="32"/>
      <c r="CNG851" s="32"/>
      <c r="CNH851" s="32"/>
      <c r="CNI851" s="32"/>
      <c r="CNJ851" s="32"/>
      <c r="CNK851" s="32"/>
      <c r="CNL851" s="32"/>
      <c r="CNM851" s="32"/>
      <c r="CNN851" s="32"/>
      <c r="CNO851" s="32"/>
      <c r="CNP851" s="32"/>
      <c r="CNQ851" s="32"/>
      <c r="CNR851" s="32"/>
      <c r="CNS851" s="32"/>
      <c r="CNT851" s="32"/>
      <c r="CNU851" s="32"/>
      <c r="CNV851" s="32"/>
      <c r="CNW851" s="32"/>
      <c r="CNX851" s="32"/>
      <c r="CNY851" s="32"/>
      <c r="CNZ851" s="32"/>
      <c r="COA851" s="32"/>
      <c r="COB851" s="32"/>
      <c r="COC851" s="32"/>
      <c r="COD851" s="32"/>
      <c r="COE851" s="32"/>
      <c r="COF851" s="32"/>
      <c r="COG851" s="32"/>
      <c r="COH851" s="32"/>
      <c r="COI851" s="32"/>
      <c r="COJ851" s="32"/>
      <c r="COK851" s="32"/>
      <c r="COL851" s="32"/>
      <c r="COM851" s="32"/>
      <c r="CON851" s="32"/>
      <c r="COO851" s="32"/>
      <c r="COP851" s="32"/>
      <c r="COQ851" s="32"/>
      <c r="COR851" s="32"/>
      <c r="COS851" s="32"/>
      <c r="COT851" s="32"/>
      <c r="COU851" s="32"/>
      <c r="COV851" s="32"/>
      <c r="COW851" s="32"/>
      <c r="COX851" s="32"/>
      <c r="COY851" s="32"/>
      <c r="COZ851" s="32"/>
      <c r="CPA851" s="32"/>
      <c r="CPB851" s="32"/>
      <c r="CPC851" s="32"/>
      <c r="CPD851" s="32"/>
      <c r="CPE851" s="32"/>
      <c r="CPF851" s="32"/>
      <c r="CPG851" s="32"/>
      <c r="CPH851" s="32"/>
      <c r="CPI851" s="32"/>
      <c r="CPJ851" s="32"/>
      <c r="CPK851" s="32"/>
      <c r="CPL851" s="32"/>
      <c r="CPM851" s="32"/>
      <c r="CPN851" s="32"/>
      <c r="CPO851" s="32"/>
      <c r="CPP851" s="32"/>
      <c r="CPQ851" s="32"/>
      <c r="CPR851" s="32"/>
      <c r="CPS851" s="32"/>
      <c r="CPT851" s="32"/>
      <c r="CPU851" s="32"/>
      <c r="CPV851" s="32"/>
      <c r="CPW851" s="32"/>
      <c r="CPX851" s="32"/>
      <c r="CPY851" s="32"/>
      <c r="CPZ851" s="32"/>
      <c r="CQA851" s="32"/>
      <c r="CQB851" s="32"/>
      <c r="CQC851" s="32"/>
      <c r="CQD851" s="32"/>
      <c r="CQE851" s="32"/>
      <c r="CQF851" s="32"/>
      <c r="CQG851" s="32"/>
      <c r="CQH851" s="32"/>
      <c r="CQI851" s="32"/>
      <c r="CQJ851" s="32"/>
      <c r="CQK851" s="32"/>
      <c r="CQL851" s="32"/>
      <c r="CQM851" s="32"/>
      <c r="CQN851" s="32"/>
      <c r="CQO851" s="32"/>
      <c r="CQP851" s="32"/>
      <c r="CQQ851" s="32"/>
      <c r="CQR851" s="32"/>
      <c r="CQS851" s="32"/>
      <c r="CQT851" s="32"/>
      <c r="CQU851" s="32"/>
      <c r="CQV851" s="32"/>
      <c r="CQW851" s="32"/>
      <c r="CQX851" s="32"/>
      <c r="CQY851" s="32"/>
      <c r="CQZ851" s="32"/>
      <c r="CRA851" s="32"/>
      <c r="CRB851" s="32"/>
      <c r="CRC851" s="32"/>
      <c r="CRD851" s="32"/>
      <c r="CRE851" s="32"/>
      <c r="CRF851" s="32"/>
      <c r="CRG851" s="32"/>
      <c r="CRH851" s="32"/>
      <c r="CRI851" s="32"/>
      <c r="CRJ851" s="32"/>
      <c r="CRK851" s="32"/>
      <c r="CRL851" s="32"/>
      <c r="CRM851" s="32"/>
      <c r="CRN851" s="32"/>
      <c r="CRO851" s="32"/>
      <c r="CRP851" s="32"/>
      <c r="CRQ851" s="32"/>
      <c r="CRR851" s="32"/>
      <c r="CRS851" s="32"/>
      <c r="CRT851" s="32"/>
      <c r="CRU851" s="32"/>
      <c r="CRV851" s="32"/>
      <c r="CRW851" s="32"/>
      <c r="CRX851" s="32"/>
      <c r="CRY851" s="32"/>
      <c r="CRZ851" s="32"/>
      <c r="CSA851" s="32"/>
      <c r="CSB851" s="32"/>
      <c r="CSC851" s="32"/>
      <c r="CSD851" s="32"/>
      <c r="CSE851" s="32"/>
      <c r="CSF851" s="32"/>
      <c r="CSG851" s="32"/>
      <c r="CSH851" s="32"/>
      <c r="CSI851" s="32"/>
      <c r="CSJ851" s="32"/>
      <c r="CSK851" s="32"/>
      <c r="CSL851" s="32"/>
      <c r="CSM851" s="32"/>
      <c r="CSN851" s="32"/>
      <c r="CSO851" s="32"/>
      <c r="CSP851" s="32"/>
      <c r="CSQ851" s="32"/>
      <c r="CSR851" s="32"/>
      <c r="CSS851" s="32"/>
      <c r="CST851" s="32"/>
      <c r="CSU851" s="32"/>
      <c r="CSV851" s="32"/>
      <c r="CSW851" s="32"/>
      <c r="CSX851" s="32"/>
      <c r="CSY851" s="32"/>
      <c r="CSZ851" s="32"/>
      <c r="CTA851" s="32"/>
      <c r="CTB851" s="32"/>
      <c r="CTC851" s="32"/>
      <c r="CTD851" s="32"/>
      <c r="CTE851" s="32"/>
      <c r="CTF851" s="32"/>
      <c r="CTG851" s="32"/>
      <c r="CTH851" s="32"/>
      <c r="CTI851" s="32"/>
      <c r="CTJ851" s="32"/>
      <c r="CTK851" s="32"/>
      <c r="CTL851" s="32"/>
      <c r="CTM851" s="32"/>
      <c r="CTN851" s="32"/>
      <c r="CTO851" s="32"/>
      <c r="CTP851" s="32"/>
      <c r="CTQ851" s="32"/>
      <c r="CTR851" s="32"/>
      <c r="CTS851" s="32"/>
      <c r="CTT851" s="32"/>
      <c r="CTU851" s="32"/>
      <c r="CTV851" s="32"/>
      <c r="CTW851" s="32"/>
      <c r="CTX851" s="32"/>
      <c r="CTY851" s="32"/>
      <c r="CTZ851" s="32"/>
      <c r="CUA851" s="32"/>
      <c r="CUB851" s="32"/>
      <c r="CUC851" s="32"/>
      <c r="CUD851" s="32"/>
      <c r="CUE851" s="32"/>
      <c r="CUF851" s="32"/>
      <c r="CUG851" s="32"/>
      <c r="CUH851" s="32"/>
      <c r="CUI851" s="32"/>
      <c r="CUJ851" s="32"/>
      <c r="CUK851" s="32"/>
      <c r="CUL851" s="32"/>
      <c r="CUM851" s="32"/>
      <c r="CUN851" s="32"/>
      <c r="CUO851" s="32"/>
      <c r="CUP851" s="32"/>
      <c r="CUQ851" s="32"/>
      <c r="CUR851" s="32"/>
      <c r="CUS851" s="32"/>
      <c r="CUT851" s="32"/>
      <c r="CUU851" s="32"/>
      <c r="CUV851" s="32"/>
      <c r="CUW851" s="32"/>
      <c r="CUX851" s="32"/>
      <c r="CUY851" s="32"/>
      <c r="CUZ851" s="32"/>
      <c r="CVA851" s="32"/>
      <c r="CVB851" s="32"/>
      <c r="CVC851" s="32"/>
      <c r="CVD851" s="32"/>
      <c r="CVE851" s="32"/>
      <c r="CVF851" s="32"/>
      <c r="CVG851" s="32"/>
      <c r="CVH851" s="32"/>
      <c r="CVI851" s="32"/>
      <c r="CVJ851" s="32"/>
      <c r="CVK851" s="32"/>
      <c r="CVL851" s="32"/>
      <c r="CVM851" s="32"/>
      <c r="CVN851" s="32"/>
      <c r="CVO851" s="32"/>
      <c r="CVP851" s="32"/>
      <c r="CVQ851" s="32"/>
      <c r="CVR851" s="32"/>
      <c r="CVS851" s="32"/>
      <c r="CVT851" s="32"/>
      <c r="CVU851" s="32"/>
      <c r="CVV851" s="32"/>
      <c r="CVW851" s="32"/>
      <c r="CVX851" s="32"/>
      <c r="CVY851" s="32"/>
      <c r="CVZ851" s="32"/>
      <c r="CWA851" s="32"/>
      <c r="CWB851" s="32"/>
      <c r="CWC851" s="32"/>
      <c r="CWD851" s="32"/>
      <c r="CWE851" s="32"/>
      <c r="CWF851" s="32"/>
      <c r="CWG851" s="32"/>
      <c r="CWH851" s="32"/>
      <c r="CWI851" s="32"/>
      <c r="CWJ851" s="32"/>
      <c r="CWK851" s="32"/>
      <c r="CWL851" s="32"/>
      <c r="CWM851" s="32"/>
      <c r="CWN851" s="32"/>
      <c r="CWO851" s="32"/>
      <c r="CWP851" s="32"/>
      <c r="CWQ851" s="32"/>
      <c r="CWR851" s="32"/>
      <c r="CWS851" s="32"/>
      <c r="CWT851" s="32"/>
      <c r="CWU851" s="32"/>
      <c r="CWV851" s="32"/>
      <c r="CWW851" s="32"/>
      <c r="CWX851" s="32"/>
      <c r="CWY851" s="32"/>
      <c r="CWZ851" s="32"/>
      <c r="CXA851" s="32"/>
      <c r="CXB851" s="32"/>
      <c r="CXC851" s="32"/>
      <c r="CXD851" s="32"/>
      <c r="CXE851" s="32"/>
      <c r="CXF851" s="32"/>
      <c r="CXG851" s="32"/>
      <c r="CXH851" s="32"/>
      <c r="CXI851" s="32"/>
      <c r="CXJ851" s="32"/>
      <c r="CXK851" s="32"/>
      <c r="CXL851" s="32"/>
      <c r="CXM851" s="32"/>
      <c r="CXN851" s="32"/>
      <c r="CXO851" s="32"/>
      <c r="CXP851" s="32"/>
      <c r="CXQ851" s="32"/>
      <c r="CXR851" s="32"/>
      <c r="CXS851" s="32"/>
      <c r="CXT851" s="32"/>
      <c r="CXU851" s="32"/>
      <c r="CXV851" s="32"/>
      <c r="CXW851" s="32"/>
      <c r="CXX851" s="32"/>
      <c r="CXY851" s="32"/>
      <c r="CXZ851" s="32"/>
      <c r="CYA851" s="32"/>
      <c r="CYB851" s="32"/>
      <c r="CYC851" s="32"/>
      <c r="CYD851" s="32"/>
      <c r="CYE851" s="32"/>
      <c r="CYF851" s="32"/>
      <c r="CYG851" s="32"/>
      <c r="CYH851" s="32"/>
      <c r="CYI851" s="32"/>
      <c r="CYJ851" s="32"/>
      <c r="CYK851" s="32"/>
      <c r="CYL851" s="32"/>
      <c r="CYM851" s="32"/>
      <c r="CYN851" s="32"/>
      <c r="CYO851" s="32"/>
      <c r="CYP851" s="32"/>
      <c r="CYQ851" s="32"/>
      <c r="CYR851" s="32"/>
      <c r="CYS851" s="32"/>
      <c r="CYT851" s="32"/>
      <c r="CYU851" s="32"/>
      <c r="CYV851" s="32"/>
      <c r="CYW851" s="32"/>
      <c r="CYX851" s="32"/>
      <c r="CYY851" s="32"/>
      <c r="CYZ851" s="32"/>
      <c r="CZA851" s="32"/>
      <c r="CZB851" s="32"/>
      <c r="CZC851" s="32"/>
      <c r="CZD851" s="32"/>
      <c r="CZE851" s="32"/>
      <c r="CZF851" s="32"/>
      <c r="CZG851" s="32"/>
      <c r="CZH851" s="32"/>
      <c r="CZI851" s="32"/>
      <c r="CZJ851" s="32"/>
      <c r="CZK851" s="32"/>
      <c r="CZL851" s="32"/>
      <c r="CZM851" s="32"/>
      <c r="CZN851" s="32"/>
      <c r="CZO851" s="32"/>
      <c r="CZP851" s="32"/>
      <c r="CZQ851" s="32"/>
      <c r="CZR851" s="32"/>
      <c r="CZS851" s="32"/>
      <c r="CZT851" s="32"/>
      <c r="CZU851" s="32"/>
      <c r="CZV851" s="32"/>
      <c r="CZW851" s="32"/>
      <c r="CZX851" s="32"/>
      <c r="CZY851" s="32"/>
      <c r="CZZ851" s="32"/>
      <c r="DAA851" s="32"/>
      <c r="DAB851" s="32"/>
      <c r="DAC851" s="32"/>
      <c r="DAD851" s="32"/>
      <c r="DAE851" s="32"/>
      <c r="DAF851" s="32"/>
      <c r="DAG851" s="32"/>
      <c r="DAH851" s="32"/>
      <c r="DAI851" s="32"/>
      <c r="DAJ851" s="32"/>
      <c r="DAK851" s="32"/>
      <c r="DAL851" s="32"/>
      <c r="DAM851" s="32"/>
      <c r="DAN851" s="32"/>
      <c r="DAO851" s="32"/>
      <c r="DAP851" s="32"/>
      <c r="DAQ851" s="32"/>
      <c r="DAR851" s="32"/>
      <c r="DAS851" s="32"/>
      <c r="DAT851" s="32"/>
      <c r="DAU851" s="32"/>
      <c r="DAV851" s="32"/>
      <c r="DAW851" s="32"/>
      <c r="DAX851" s="32"/>
      <c r="DAY851" s="32"/>
      <c r="DAZ851" s="32"/>
      <c r="DBA851" s="32"/>
      <c r="DBB851" s="32"/>
      <c r="DBC851" s="32"/>
      <c r="DBD851" s="32"/>
      <c r="DBE851" s="32"/>
      <c r="DBF851" s="32"/>
      <c r="DBG851" s="32"/>
      <c r="DBH851" s="32"/>
      <c r="DBI851" s="32"/>
      <c r="DBJ851" s="32"/>
      <c r="DBK851" s="32"/>
      <c r="DBL851" s="32"/>
      <c r="DBM851" s="32"/>
      <c r="DBN851" s="32"/>
      <c r="DBO851" s="32"/>
      <c r="DBP851" s="32"/>
      <c r="DBQ851" s="32"/>
      <c r="DBR851" s="32"/>
      <c r="DBS851" s="32"/>
      <c r="DBT851" s="32"/>
      <c r="DBU851" s="32"/>
      <c r="DBV851" s="32"/>
      <c r="DBW851" s="32"/>
      <c r="DBX851" s="32"/>
      <c r="DBY851" s="32"/>
      <c r="DBZ851" s="32"/>
      <c r="DCA851" s="32"/>
      <c r="DCB851" s="32"/>
      <c r="DCC851" s="32"/>
      <c r="DCD851" s="32"/>
      <c r="DCE851" s="32"/>
      <c r="DCF851" s="32"/>
      <c r="DCG851" s="32"/>
      <c r="DCH851" s="32"/>
      <c r="DCI851" s="32"/>
      <c r="DCJ851" s="32"/>
      <c r="DCK851" s="32"/>
      <c r="DCL851" s="32"/>
      <c r="DCM851" s="32"/>
      <c r="DCN851" s="32"/>
      <c r="DCO851" s="32"/>
      <c r="DCP851" s="32"/>
      <c r="DCQ851" s="32"/>
      <c r="DCR851" s="32"/>
      <c r="DCS851" s="32"/>
      <c r="DCT851" s="32"/>
      <c r="DCU851" s="32"/>
      <c r="DCV851" s="32"/>
      <c r="DCW851" s="32"/>
      <c r="DCX851" s="32"/>
      <c r="DCY851" s="32"/>
      <c r="DCZ851" s="32"/>
      <c r="DDA851" s="32"/>
      <c r="DDB851" s="32"/>
      <c r="DDC851" s="32"/>
      <c r="DDD851" s="32"/>
      <c r="DDE851" s="32"/>
      <c r="DDF851" s="32"/>
      <c r="DDG851" s="32"/>
      <c r="DDH851" s="32"/>
      <c r="DDI851" s="32"/>
      <c r="DDJ851" s="32"/>
      <c r="DDK851" s="32"/>
      <c r="DDL851" s="32"/>
      <c r="DDM851" s="32"/>
      <c r="DDN851" s="32"/>
      <c r="DDO851" s="32"/>
      <c r="DDP851" s="32"/>
      <c r="DDQ851" s="32"/>
      <c r="DDR851" s="32"/>
      <c r="DDS851" s="32"/>
      <c r="DDT851" s="32"/>
      <c r="DDU851" s="32"/>
      <c r="DDV851" s="32"/>
      <c r="DDW851" s="32"/>
      <c r="DDX851" s="32"/>
      <c r="DDY851" s="32"/>
      <c r="DDZ851" s="32"/>
      <c r="DEA851" s="32"/>
      <c r="DEB851" s="32"/>
      <c r="DEC851" s="32"/>
      <c r="DED851" s="32"/>
      <c r="DEE851" s="32"/>
      <c r="DEF851" s="32"/>
      <c r="DEG851" s="32"/>
      <c r="DEH851" s="32"/>
      <c r="DEI851" s="32"/>
      <c r="DEJ851" s="32"/>
      <c r="DEK851" s="32"/>
      <c r="DEL851" s="32"/>
      <c r="DEM851" s="32"/>
      <c r="DEN851" s="32"/>
      <c r="DEO851" s="32"/>
      <c r="DEP851" s="32"/>
      <c r="DEQ851" s="32"/>
      <c r="DER851" s="32"/>
      <c r="DES851" s="32"/>
      <c r="DET851" s="32"/>
      <c r="DEU851" s="32"/>
      <c r="DEV851" s="32"/>
      <c r="DEW851" s="32"/>
      <c r="DEX851" s="32"/>
      <c r="DEY851" s="32"/>
      <c r="DEZ851" s="32"/>
      <c r="DFA851" s="32"/>
      <c r="DFB851" s="32"/>
      <c r="DFC851" s="32"/>
      <c r="DFD851" s="32"/>
      <c r="DFE851" s="32"/>
      <c r="DFF851" s="32"/>
      <c r="DFG851" s="32"/>
      <c r="DFH851" s="32"/>
      <c r="DFI851" s="32"/>
      <c r="DFJ851" s="32"/>
      <c r="DFK851" s="32"/>
      <c r="DFL851" s="32"/>
      <c r="DFM851" s="32"/>
      <c r="DFN851" s="32"/>
      <c r="DFO851" s="32"/>
      <c r="DFP851" s="32"/>
      <c r="DFQ851" s="32"/>
      <c r="DFR851" s="32"/>
      <c r="DFS851" s="32"/>
      <c r="DFT851" s="32"/>
      <c r="DFU851" s="32"/>
      <c r="DFV851" s="32"/>
      <c r="DFW851" s="32"/>
      <c r="DFX851" s="32"/>
      <c r="DFY851" s="32"/>
      <c r="DFZ851" s="32"/>
      <c r="DGA851" s="32"/>
      <c r="DGB851" s="32"/>
      <c r="DGC851" s="32"/>
      <c r="DGD851" s="32"/>
      <c r="DGE851" s="32"/>
      <c r="DGF851" s="32"/>
      <c r="DGG851" s="32"/>
      <c r="DGH851" s="32"/>
      <c r="DGI851" s="32"/>
      <c r="DGJ851" s="32"/>
      <c r="DGK851" s="32"/>
      <c r="DGL851" s="32"/>
      <c r="DGM851" s="32"/>
      <c r="DGN851" s="32"/>
      <c r="DGO851" s="32"/>
      <c r="DGP851" s="32"/>
      <c r="DGQ851" s="32"/>
      <c r="DGR851" s="32"/>
      <c r="DGS851" s="32"/>
      <c r="DGT851" s="32"/>
      <c r="DGU851" s="32"/>
      <c r="DGV851" s="32"/>
      <c r="DGW851" s="32"/>
      <c r="DGX851" s="32"/>
      <c r="DGY851" s="32"/>
      <c r="DGZ851" s="32"/>
      <c r="DHA851" s="32"/>
      <c r="DHB851" s="32"/>
      <c r="DHC851" s="32"/>
      <c r="DHD851" s="32"/>
      <c r="DHE851" s="32"/>
      <c r="DHF851" s="32"/>
      <c r="DHG851" s="32"/>
      <c r="DHH851" s="32"/>
      <c r="DHI851" s="32"/>
      <c r="DHJ851" s="32"/>
      <c r="DHK851" s="32"/>
      <c r="DHL851" s="32"/>
      <c r="DHM851" s="32"/>
      <c r="DHN851" s="32"/>
      <c r="DHO851" s="32"/>
      <c r="DHP851" s="32"/>
      <c r="DHQ851" s="32"/>
      <c r="DHR851" s="32"/>
      <c r="DHS851" s="32"/>
      <c r="DHT851" s="32"/>
      <c r="DHU851" s="32"/>
      <c r="DHV851" s="32"/>
      <c r="DHW851" s="32"/>
      <c r="DHX851" s="32"/>
      <c r="DHY851" s="32"/>
      <c r="DHZ851" s="32"/>
      <c r="DIA851" s="32"/>
      <c r="DIB851" s="32"/>
      <c r="DIC851" s="32"/>
      <c r="DID851" s="32"/>
      <c r="DIE851" s="32"/>
      <c r="DIF851" s="32"/>
      <c r="DIG851" s="32"/>
      <c r="DIH851" s="32"/>
      <c r="DII851" s="32"/>
      <c r="DIJ851" s="32"/>
      <c r="DIK851" s="32"/>
      <c r="DIL851" s="32"/>
      <c r="DIM851" s="32"/>
      <c r="DIN851" s="32"/>
      <c r="DIO851" s="32"/>
      <c r="DIP851" s="32"/>
      <c r="DIQ851" s="32"/>
      <c r="DIR851" s="32"/>
      <c r="DIS851" s="32"/>
      <c r="DIT851" s="32"/>
      <c r="DIU851" s="32"/>
      <c r="DIV851" s="32"/>
      <c r="DIW851" s="32"/>
      <c r="DIX851" s="32"/>
      <c r="DIY851" s="32"/>
      <c r="DIZ851" s="32"/>
      <c r="DJA851" s="32"/>
      <c r="DJB851" s="32"/>
      <c r="DJC851" s="32"/>
      <c r="DJD851" s="32"/>
      <c r="DJE851" s="32"/>
      <c r="DJF851" s="32"/>
      <c r="DJG851" s="32"/>
      <c r="DJH851" s="32"/>
      <c r="DJI851" s="32"/>
      <c r="DJJ851" s="32"/>
      <c r="DJK851" s="32"/>
      <c r="DJL851" s="32"/>
      <c r="DJM851" s="32"/>
      <c r="DJN851" s="32"/>
      <c r="DJO851" s="32"/>
      <c r="DJP851" s="32"/>
      <c r="DJQ851" s="32"/>
      <c r="DJR851" s="32"/>
      <c r="DJS851" s="32"/>
      <c r="DJT851" s="32"/>
      <c r="DJU851" s="32"/>
      <c r="DJV851" s="32"/>
      <c r="DJW851" s="32"/>
      <c r="DJX851" s="32"/>
      <c r="DJY851" s="32"/>
      <c r="DJZ851" s="32"/>
      <c r="DKA851" s="32"/>
      <c r="DKB851" s="32"/>
      <c r="DKC851" s="32"/>
      <c r="DKD851" s="32"/>
      <c r="DKE851" s="32"/>
      <c r="DKF851" s="32"/>
      <c r="DKG851" s="32"/>
      <c r="DKH851" s="32"/>
      <c r="DKI851" s="32"/>
      <c r="DKJ851" s="32"/>
      <c r="DKK851" s="32"/>
      <c r="DKL851" s="32"/>
      <c r="DKM851" s="32"/>
      <c r="DKN851" s="32"/>
      <c r="DKO851" s="32"/>
      <c r="DKP851" s="32"/>
      <c r="DKQ851" s="32"/>
      <c r="DKR851" s="32"/>
      <c r="DKS851" s="32"/>
      <c r="DKT851" s="32"/>
      <c r="DKU851" s="32"/>
      <c r="DKV851" s="32"/>
      <c r="DKW851" s="32"/>
      <c r="DKX851" s="32"/>
      <c r="DKY851" s="32"/>
      <c r="DKZ851" s="32"/>
      <c r="DLA851" s="32"/>
      <c r="DLB851" s="32"/>
      <c r="DLC851" s="32"/>
      <c r="DLD851" s="32"/>
      <c r="DLE851" s="32"/>
      <c r="DLF851" s="32"/>
      <c r="DLG851" s="32"/>
      <c r="DLH851" s="32"/>
      <c r="DLI851" s="32"/>
      <c r="DLJ851" s="32"/>
      <c r="DLK851" s="32"/>
      <c r="DLL851" s="32"/>
      <c r="DLM851" s="32"/>
      <c r="DLN851" s="32"/>
      <c r="DLO851" s="32"/>
      <c r="DLP851" s="32"/>
      <c r="DLQ851" s="32"/>
      <c r="DLR851" s="32"/>
      <c r="DLS851" s="32"/>
      <c r="DLT851" s="32"/>
      <c r="DLU851" s="32"/>
      <c r="DLV851" s="32"/>
      <c r="DLW851" s="32"/>
      <c r="DLX851" s="32"/>
      <c r="DLY851" s="32"/>
      <c r="DLZ851" s="32"/>
      <c r="DMA851" s="32"/>
      <c r="DMB851" s="32"/>
      <c r="DMC851" s="32"/>
      <c r="DMD851" s="32"/>
      <c r="DME851" s="32"/>
      <c r="DMF851" s="32"/>
      <c r="DMG851" s="32"/>
      <c r="DMH851" s="32"/>
      <c r="DMI851" s="32"/>
      <c r="DMJ851" s="32"/>
      <c r="DMK851" s="32"/>
      <c r="DML851" s="32"/>
      <c r="DMM851" s="32"/>
      <c r="DMN851" s="32"/>
      <c r="DMO851" s="32"/>
      <c r="DMP851" s="32"/>
      <c r="DMQ851" s="32"/>
      <c r="DMR851" s="32"/>
      <c r="DMS851" s="32"/>
      <c r="DMT851" s="32"/>
      <c r="DMU851" s="32"/>
      <c r="DMV851" s="32"/>
      <c r="DMW851" s="32"/>
      <c r="DMX851" s="32"/>
      <c r="DMY851" s="32"/>
      <c r="DMZ851" s="32"/>
      <c r="DNA851" s="32"/>
      <c r="DNB851" s="32"/>
      <c r="DNC851" s="32"/>
      <c r="DND851" s="32"/>
      <c r="DNE851" s="32"/>
      <c r="DNF851" s="32"/>
      <c r="DNG851" s="32"/>
      <c r="DNH851" s="32"/>
      <c r="DNI851" s="32"/>
      <c r="DNJ851" s="32"/>
      <c r="DNK851" s="32"/>
      <c r="DNL851" s="32"/>
      <c r="DNM851" s="32"/>
      <c r="DNN851" s="32"/>
      <c r="DNO851" s="32"/>
      <c r="DNP851" s="32"/>
      <c r="DNQ851" s="32"/>
      <c r="DNR851" s="32"/>
      <c r="DNS851" s="32"/>
      <c r="DNT851" s="32"/>
      <c r="DNU851" s="32"/>
      <c r="DNV851" s="32"/>
      <c r="DNW851" s="32"/>
      <c r="DNX851" s="32"/>
      <c r="DNY851" s="32"/>
      <c r="DNZ851" s="32"/>
      <c r="DOA851" s="32"/>
      <c r="DOB851" s="32"/>
      <c r="DOC851" s="32"/>
      <c r="DOD851" s="32"/>
      <c r="DOE851" s="32"/>
      <c r="DOF851" s="32"/>
      <c r="DOG851" s="32"/>
      <c r="DOH851" s="32"/>
      <c r="DOI851" s="32"/>
      <c r="DOJ851" s="32"/>
      <c r="DOK851" s="32"/>
      <c r="DOL851" s="32"/>
      <c r="DOM851" s="32"/>
      <c r="DON851" s="32"/>
      <c r="DOO851" s="32"/>
      <c r="DOP851" s="32"/>
      <c r="DOQ851" s="32"/>
      <c r="DOR851" s="32"/>
      <c r="DOS851" s="32"/>
      <c r="DOT851" s="32"/>
      <c r="DOU851" s="32"/>
      <c r="DOV851" s="32"/>
      <c r="DOW851" s="32"/>
      <c r="DOX851" s="32"/>
      <c r="DOY851" s="32"/>
      <c r="DOZ851" s="32"/>
      <c r="DPA851" s="32"/>
      <c r="DPB851" s="32"/>
      <c r="DPC851" s="32"/>
      <c r="DPD851" s="32"/>
      <c r="DPE851" s="32"/>
      <c r="DPF851" s="32"/>
      <c r="DPG851" s="32"/>
      <c r="DPH851" s="32"/>
      <c r="DPI851" s="32"/>
      <c r="DPJ851" s="32"/>
      <c r="DPK851" s="32"/>
      <c r="DPL851" s="32"/>
      <c r="DPM851" s="32"/>
      <c r="DPN851" s="32"/>
      <c r="DPO851" s="32"/>
      <c r="DPP851" s="32"/>
      <c r="DPQ851" s="32"/>
      <c r="DPR851" s="32"/>
      <c r="DPS851" s="32"/>
      <c r="DPT851" s="32"/>
      <c r="DPU851" s="32"/>
      <c r="DPV851" s="32"/>
      <c r="DPW851" s="32"/>
      <c r="DPX851" s="32"/>
      <c r="DPY851" s="32"/>
      <c r="DPZ851" s="32"/>
      <c r="DQA851" s="32"/>
      <c r="DQB851" s="32"/>
      <c r="DQC851" s="32"/>
      <c r="DQD851" s="32"/>
      <c r="DQE851" s="32"/>
      <c r="DQF851" s="32"/>
      <c r="DQG851" s="32"/>
      <c r="DQH851" s="32"/>
      <c r="DQI851" s="32"/>
      <c r="DQJ851" s="32"/>
      <c r="DQK851" s="32"/>
      <c r="DQL851" s="32"/>
      <c r="DQM851" s="32"/>
      <c r="DQN851" s="32"/>
      <c r="DQO851" s="32"/>
      <c r="DQP851" s="32"/>
      <c r="DQQ851" s="32"/>
      <c r="DQR851" s="32"/>
      <c r="DQS851" s="32"/>
      <c r="DQT851" s="32"/>
      <c r="DQU851" s="32"/>
      <c r="DQV851" s="32"/>
      <c r="DQW851" s="32"/>
      <c r="DQX851" s="32"/>
      <c r="DQY851" s="32"/>
      <c r="DQZ851" s="32"/>
      <c r="DRA851" s="32"/>
      <c r="DRB851" s="32"/>
      <c r="DRC851" s="32"/>
      <c r="DRD851" s="32"/>
      <c r="DRE851" s="32"/>
      <c r="DRF851" s="32"/>
      <c r="DRG851" s="32"/>
      <c r="DRH851" s="32"/>
      <c r="DRI851" s="32"/>
      <c r="DRJ851" s="32"/>
      <c r="DRK851" s="32"/>
      <c r="DRL851" s="32"/>
      <c r="DRM851" s="32"/>
      <c r="DRN851" s="32"/>
      <c r="DRO851" s="32"/>
      <c r="DRP851" s="32"/>
      <c r="DRQ851" s="32"/>
      <c r="DRR851" s="32"/>
      <c r="DRS851" s="32"/>
      <c r="DRT851" s="32"/>
      <c r="DRU851" s="32"/>
      <c r="DRV851" s="32"/>
      <c r="DRW851" s="32"/>
      <c r="DRX851" s="32"/>
      <c r="DRY851" s="32"/>
      <c r="DRZ851" s="32"/>
      <c r="DSA851" s="32"/>
      <c r="DSB851" s="32"/>
      <c r="DSC851" s="32"/>
      <c r="DSD851" s="32"/>
      <c r="DSE851" s="32"/>
      <c r="DSF851" s="32"/>
      <c r="DSG851" s="32"/>
      <c r="DSH851" s="32"/>
      <c r="DSI851" s="32"/>
      <c r="DSJ851" s="32"/>
      <c r="DSK851" s="32"/>
      <c r="DSL851" s="32"/>
      <c r="DSM851" s="32"/>
      <c r="DSN851" s="32"/>
      <c r="DSO851" s="32"/>
      <c r="DSP851" s="32"/>
      <c r="DSQ851" s="32"/>
      <c r="DSR851" s="32"/>
      <c r="DSS851" s="32"/>
      <c r="DST851" s="32"/>
      <c r="DSU851" s="32"/>
      <c r="DSV851" s="32"/>
      <c r="DSW851" s="32"/>
      <c r="DSX851" s="32"/>
      <c r="DSY851" s="32"/>
      <c r="DSZ851" s="32"/>
      <c r="DTA851" s="32"/>
      <c r="DTB851" s="32"/>
      <c r="DTC851" s="32"/>
      <c r="DTD851" s="32"/>
      <c r="DTE851" s="32"/>
      <c r="DTF851" s="32"/>
      <c r="DTG851" s="32"/>
      <c r="DTH851" s="32"/>
      <c r="DTI851" s="32"/>
      <c r="DTJ851" s="32"/>
      <c r="DTK851" s="32"/>
      <c r="DTL851" s="32"/>
      <c r="DTM851" s="32"/>
      <c r="DTN851" s="32"/>
      <c r="DTO851" s="32"/>
      <c r="DTP851" s="32"/>
      <c r="DTQ851" s="32"/>
      <c r="DTR851" s="32"/>
      <c r="DTS851" s="32"/>
      <c r="DTT851" s="32"/>
      <c r="DTU851" s="32"/>
      <c r="DTV851" s="32"/>
      <c r="DTW851" s="32"/>
      <c r="DTX851" s="32"/>
      <c r="DTY851" s="32"/>
      <c r="DTZ851" s="32"/>
      <c r="DUA851" s="32"/>
      <c r="DUB851" s="32"/>
      <c r="DUC851" s="32"/>
      <c r="DUD851" s="32"/>
      <c r="DUE851" s="32"/>
      <c r="DUF851" s="32"/>
      <c r="DUG851" s="32"/>
      <c r="DUH851" s="32"/>
      <c r="DUI851" s="32"/>
      <c r="DUJ851" s="32"/>
      <c r="DUK851" s="32"/>
      <c r="DUL851" s="32"/>
      <c r="DUM851" s="32"/>
      <c r="DUN851" s="32"/>
      <c r="DUO851" s="32"/>
      <c r="DUP851" s="32"/>
      <c r="DUQ851" s="32"/>
      <c r="DUR851" s="32"/>
      <c r="DUS851" s="32"/>
      <c r="DUT851" s="32"/>
      <c r="DUU851" s="32"/>
      <c r="DUV851" s="32"/>
      <c r="DUW851" s="32"/>
      <c r="DUX851" s="32"/>
      <c r="DUY851" s="32"/>
      <c r="DUZ851" s="32"/>
      <c r="DVA851" s="32"/>
      <c r="DVB851" s="32"/>
      <c r="DVC851" s="32"/>
      <c r="DVD851" s="32"/>
      <c r="DVE851" s="32"/>
      <c r="DVF851" s="32"/>
      <c r="DVG851" s="32"/>
      <c r="DVH851" s="32"/>
      <c r="DVI851" s="32"/>
      <c r="DVJ851" s="32"/>
      <c r="DVK851" s="32"/>
      <c r="DVL851" s="32"/>
      <c r="DVM851" s="32"/>
      <c r="DVN851" s="32"/>
      <c r="DVO851" s="32"/>
      <c r="DVP851" s="32"/>
      <c r="DVQ851" s="32"/>
      <c r="DVR851" s="32"/>
      <c r="DVS851" s="32"/>
      <c r="DVT851" s="32"/>
      <c r="DVU851" s="32"/>
      <c r="DVV851" s="32"/>
      <c r="DVW851" s="32"/>
      <c r="DVX851" s="32"/>
      <c r="DVY851" s="32"/>
      <c r="DVZ851" s="32"/>
      <c r="DWA851" s="32"/>
      <c r="DWB851" s="32"/>
      <c r="DWC851" s="32"/>
      <c r="DWD851" s="32"/>
      <c r="DWE851" s="32"/>
      <c r="DWF851" s="32"/>
      <c r="DWG851" s="32"/>
      <c r="DWH851" s="32"/>
      <c r="DWI851" s="32"/>
      <c r="DWJ851" s="32"/>
      <c r="DWK851" s="32"/>
      <c r="DWL851" s="32"/>
      <c r="DWM851" s="32"/>
      <c r="DWN851" s="32"/>
      <c r="DWO851" s="32"/>
      <c r="DWP851" s="32"/>
      <c r="DWQ851" s="32"/>
      <c r="DWR851" s="32"/>
      <c r="DWS851" s="32"/>
      <c r="DWT851" s="32"/>
      <c r="DWU851" s="32"/>
      <c r="DWV851" s="32"/>
      <c r="DWW851" s="32"/>
      <c r="DWX851" s="32"/>
      <c r="DWY851" s="32"/>
      <c r="DWZ851" s="32"/>
      <c r="DXA851" s="32"/>
      <c r="DXB851" s="32"/>
      <c r="DXC851" s="32"/>
      <c r="DXD851" s="32"/>
      <c r="DXE851" s="32"/>
      <c r="DXF851" s="32"/>
      <c r="DXG851" s="32"/>
      <c r="DXH851" s="32"/>
      <c r="DXI851" s="32"/>
      <c r="DXJ851" s="32"/>
      <c r="DXK851" s="32"/>
      <c r="DXL851" s="32"/>
      <c r="DXM851" s="32"/>
      <c r="DXN851" s="32"/>
      <c r="DXO851" s="32"/>
      <c r="DXP851" s="32"/>
      <c r="DXQ851" s="32"/>
      <c r="DXR851" s="32"/>
      <c r="DXS851" s="32"/>
      <c r="DXT851" s="32"/>
      <c r="DXU851" s="32"/>
      <c r="DXV851" s="32"/>
      <c r="DXW851" s="32"/>
      <c r="DXX851" s="32"/>
      <c r="DXY851" s="32"/>
      <c r="DXZ851" s="32"/>
      <c r="DYA851" s="32"/>
      <c r="DYB851" s="32"/>
      <c r="DYC851" s="32"/>
      <c r="DYD851" s="32"/>
      <c r="DYE851" s="32"/>
      <c r="DYF851" s="32"/>
      <c r="DYG851" s="32"/>
      <c r="DYH851" s="32"/>
      <c r="DYI851" s="32"/>
      <c r="DYJ851" s="32"/>
      <c r="DYK851" s="32"/>
      <c r="DYL851" s="32"/>
      <c r="DYM851" s="32"/>
      <c r="DYN851" s="32"/>
      <c r="DYO851" s="32"/>
      <c r="DYP851" s="32"/>
      <c r="DYQ851" s="32"/>
      <c r="DYR851" s="32"/>
      <c r="DYS851" s="32"/>
      <c r="DYT851" s="32"/>
      <c r="DYU851" s="32"/>
      <c r="DYV851" s="32"/>
      <c r="DYW851" s="32"/>
      <c r="DYX851" s="32"/>
      <c r="DYY851" s="32"/>
      <c r="DYZ851" s="32"/>
      <c r="DZA851" s="32"/>
      <c r="DZB851" s="32"/>
      <c r="DZC851" s="32"/>
      <c r="DZD851" s="32"/>
      <c r="DZE851" s="32"/>
      <c r="DZF851" s="32"/>
      <c r="DZG851" s="32"/>
      <c r="DZH851" s="32"/>
      <c r="DZI851" s="32"/>
      <c r="DZJ851" s="32"/>
      <c r="DZK851" s="32"/>
      <c r="DZL851" s="32"/>
      <c r="DZM851" s="32"/>
      <c r="DZN851" s="32"/>
      <c r="DZO851" s="32"/>
      <c r="DZP851" s="32"/>
      <c r="DZQ851" s="32"/>
      <c r="DZR851" s="32"/>
      <c r="DZS851" s="32"/>
      <c r="DZT851" s="32"/>
      <c r="DZU851" s="32"/>
      <c r="DZV851" s="32"/>
      <c r="DZW851" s="32"/>
      <c r="DZX851" s="32"/>
      <c r="DZY851" s="32"/>
      <c r="DZZ851" s="32"/>
      <c r="EAA851" s="32"/>
      <c r="EAB851" s="32"/>
      <c r="EAC851" s="32"/>
      <c r="EAD851" s="32"/>
      <c r="EAE851" s="32"/>
      <c r="EAF851" s="32"/>
      <c r="EAG851" s="32"/>
      <c r="EAH851" s="32"/>
      <c r="EAI851" s="32"/>
      <c r="EAJ851" s="32"/>
      <c r="EAK851" s="32"/>
      <c r="EAL851" s="32"/>
      <c r="EAM851" s="32"/>
      <c r="EAN851" s="32"/>
      <c r="EAO851" s="32"/>
      <c r="EAP851" s="32"/>
      <c r="EAQ851" s="32"/>
      <c r="EAR851" s="32"/>
      <c r="EAS851" s="32"/>
      <c r="EAT851" s="32"/>
      <c r="EAU851" s="32"/>
      <c r="EAV851" s="32"/>
      <c r="EAW851" s="32"/>
      <c r="EAX851" s="32"/>
      <c r="EAY851" s="32"/>
      <c r="EAZ851" s="32"/>
      <c r="EBA851" s="32"/>
      <c r="EBB851" s="32"/>
      <c r="EBC851" s="32"/>
      <c r="EBD851" s="32"/>
      <c r="EBE851" s="32"/>
      <c r="EBF851" s="32"/>
      <c r="EBG851" s="32"/>
      <c r="EBH851" s="32"/>
      <c r="EBI851" s="32"/>
      <c r="EBJ851" s="32"/>
      <c r="EBK851" s="32"/>
      <c r="EBL851" s="32"/>
      <c r="EBM851" s="32"/>
      <c r="EBN851" s="32"/>
      <c r="EBO851" s="32"/>
      <c r="EBP851" s="32"/>
      <c r="EBQ851" s="32"/>
      <c r="EBR851" s="32"/>
      <c r="EBS851" s="32"/>
      <c r="EBT851" s="32"/>
      <c r="EBU851" s="32"/>
      <c r="EBV851" s="32"/>
      <c r="EBW851" s="32"/>
      <c r="EBX851" s="32"/>
      <c r="EBY851" s="32"/>
      <c r="EBZ851" s="32"/>
      <c r="ECA851" s="32"/>
      <c r="ECB851" s="32"/>
      <c r="ECC851" s="32"/>
      <c r="ECD851" s="32"/>
      <c r="ECE851" s="32"/>
      <c r="ECF851" s="32"/>
      <c r="ECG851" s="32"/>
      <c r="ECH851" s="32"/>
      <c r="ECI851" s="32"/>
      <c r="ECJ851" s="32"/>
      <c r="ECK851" s="32"/>
      <c r="ECL851" s="32"/>
      <c r="ECM851" s="32"/>
      <c r="ECN851" s="32"/>
      <c r="ECO851" s="32"/>
      <c r="ECP851" s="32"/>
      <c r="ECQ851" s="32"/>
      <c r="ECR851" s="32"/>
      <c r="ECS851" s="32"/>
      <c r="ECT851" s="32"/>
      <c r="ECU851" s="32"/>
      <c r="ECV851" s="32"/>
      <c r="ECW851" s="32"/>
      <c r="ECX851" s="32"/>
      <c r="ECY851" s="32"/>
      <c r="ECZ851" s="32"/>
      <c r="EDA851" s="32"/>
      <c r="EDB851" s="32"/>
      <c r="EDC851" s="32"/>
      <c r="EDD851" s="32"/>
      <c r="EDE851" s="32"/>
      <c r="EDF851" s="32"/>
      <c r="EDG851" s="32"/>
      <c r="EDH851" s="32"/>
      <c r="EDI851" s="32"/>
      <c r="EDJ851" s="32"/>
      <c r="EDK851" s="32"/>
      <c r="EDL851" s="32"/>
      <c r="EDM851" s="32"/>
      <c r="EDN851" s="32"/>
      <c r="EDO851" s="32"/>
      <c r="EDP851" s="32"/>
      <c r="EDQ851" s="32"/>
      <c r="EDR851" s="32"/>
      <c r="EDS851" s="32"/>
      <c r="EDT851" s="32"/>
      <c r="EDU851" s="32"/>
      <c r="EDV851" s="32"/>
      <c r="EDW851" s="32"/>
      <c r="EDX851" s="32"/>
      <c r="EDY851" s="32"/>
      <c r="EDZ851" s="32"/>
      <c r="EEA851" s="32"/>
      <c r="EEB851" s="32"/>
      <c r="EEC851" s="32"/>
      <c r="EED851" s="32"/>
      <c r="EEE851" s="32"/>
      <c r="EEF851" s="32"/>
      <c r="EEG851" s="32"/>
      <c r="EEH851" s="32"/>
      <c r="EEI851" s="32"/>
      <c r="EEJ851" s="32"/>
      <c r="EEK851" s="32"/>
      <c r="EEL851" s="32"/>
      <c r="EEM851" s="32"/>
      <c r="EEN851" s="32"/>
      <c r="EEO851" s="32"/>
      <c r="EEP851" s="32"/>
      <c r="EEQ851" s="32"/>
      <c r="EER851" s="32"/>
      <c r="EES851" s="32"/>
      <c r="EET851" s="32"/>
      <c r="EEU851" s="32"/>
      <c r="EEV851" s="32"/>
      <c r="EEW851" s="32"/>
      <c r="EEX851" s="32"/>
      <c r="EEY851" s="32"/>
      <c r="EEZ851" s="32"/>
      <c r="EFA851" s="32"/>
      <c r="EFB851" s="32"/>
      <c r="EFC851" s="32"/>
      <c r="EFD851" s="32"/>
      <c r="EFE851" s="32"/>
      <c r="EFF851" s="32"/>
      <c r="EFG851" s="32"/>
      <c r="EFH851" s="32"/>
      <c r="EFI851" s="32"/>
      <c r="EFJ851" s="32"/>
      <c r="EFK851" s="32"/>
      <c r="EFL851" s="32"/>
      <c r="EFM851" s="32"/>
      <c r="EFN851" s="32"/>
      <c r="EFO851" s="32"/>
      <c r="EFP851" s="32"/>
      <c r="EFQ851" s="32"/>
      <c r="EFR851" s="32"/>
      <c r="EFS851" s="32"/>
      <c r="EFT851" s="32"/>
      <c r="EFU851" s="32"/>
      <c r="EFV851" s="32"/>
      <c r="EFW851" s="32"/>
      <c r="EFX851" s="32"/>
      <c r="EFY851" s="32"/>
      <c r="EFZ851" s="32"/>
      <c r="EGA851" s="32"/>
      <c r="EGB851" s="32"/>
      <c r="EGC851" s="32"/>
      <c r="EGD851" s="32"/>
      <c r="EGE851" s="32"/>
      <c r="EGF851" s="32"/>
      <c r="EGG851" s="32"/>
      <c r="EGH851" s="32"/>
      <c r="EGI851" s="32"/>
      <c r="EGJ851" s="32"/>
      <c r="EGK851" s="32"/>
      <c r="EGL851" s="32"/>
      <c r="EGM851" s="32"/>
      <c r="EGN851" s="32"/>
      <c r="EGO851" s="32"/>
      <c r="EGP851" s="32"/>
      <c r="EGQ851" s="32"/>
      <c r="EGR851" s="32"/>
      <c r="EGS851" s="32"/>
      <c r="EGT851" s="32"/>
      <c r="EGU851" s="32"/>
      <c r="EGV851" s="32"/>
      <c r="EGW851" s="32"/>
      <c r="EGX851" s="32"/>
      <c r="EGY851" s="32"/>
      <c r="EGZ851" s="32"/>
      <c r="EHA851" s="32"/>
      <c r="EHB851" s="32"/>
      <c r="EHC851" s="32"/>
      <c r="EHD851" s="32"/>
      <c r="EHE851" s="32"/>
      <c r="EHF851" s="32"/>
      <c r="EHG851" s="32"/>
      <c r="EHH851" s="32"/>
      <c r="EHI851" s="32"/>
      <c r="EHJ851" s="32"/>
      <c r="EHK851" s="32"/>
      <c r="EHL851" s="32"/>
      <c r="EHM851" s="32"/>
      <c r="EHN851" s="32"/>
      <c r="EHO851" s="32"/>
      <c r="EHP851" s="32"/>
      <c r="EHQ851" s="32"/>
      <c r="EHR851" s="32"/>
      <c r="EHS851" s="32"/>
      <c r="EHT851" s="32"/>
      <c r="EHU851" s="32"/>
      <c r="EHV851" s="32"/>
      <c r="EHW851" s="32"/>
      <c r="EHX851" s="32"/>
      <c r="EHY851" s="32"/>
      <c r="EHZ851" s="32"/>
      <c r="EIA851" s="32"/>
      <c r="EIB851" s="32"/>
      <c r="EIC851" s="32"/>
      <c r="EID851" s="32"/>
      <c r="EIE851" s="32"/>
      <c r="EIF851" s="32"/>
      <c r="EIG851" s="32"/>
      <c r="EIH851" s="32"/>
      <c r="EII851" s="32"/>
      <c r="EIJ851" s="32"/>
      <c r="EIK851" s="32"/>
      <c r="EIL851" s="32"/>
      <c r="EIM851" s="32"/>
      <c r="EIN851" s="32"/>
      <c r="EIO851" s="32"/>
      <c r="EIP851" s="32"/>
      <c r="EIQ851" s="32"/>
      <c r="EIR851" s="32"/>
      <c r="EIS851" s="32"/>
      <c r="EIT851" s="32"/>
      <c r="EIU851" s="32"/>
      <c r="EIV851" s="32"/>
      <c r="EIW851" s="32"/>
      <c r="EIX851" s="32"/>
      <c r="EIY851" s="32"/>
      <c r="EIZ851" s="32"/>
      <c r="EJA851" s="32"/>
      <c r="EJB851" s="32"/>
      <c r="EJC851" s="32"/>
      <c r="EJD851" s="32"/>
      <c r="EJE851" s="32"/>
      <c r="EJF851" s="32"/>
      <c r="EJG851" s="32"/>
      <c r="EJH851" s="32"/>
      <c r="EJI851" s="32"/>
      <c r="EJJ851" s="32"/>
      <c r="EJK851" s="32"/>
      <c r="EJL851" s="32"/>
      <c r="EJM851" s="32"/>
      <c r="EJN851" s="32"/>
      <c r="EJO851" s="32"/>
      <c r="EJP851" s="32"/>
      <c r="EJQ851" s="32"/>
      <c r="EJR851" s="32"/>
      <c r="EJS851" s="32"/>
      <c r="EJT851" s="32"/>
      <c r="EJU851" s="32"/>
      <c r="EJV851" s="32"/>
      <c r="EJW851" s="32"/>
      <c r="EJX851" s="32"/>
      <c r="EJY851" s="32"/>
      <c r="EJZ851" s="32"/>
      <c r="EKA851" s="32"/>
      <c r="EKB851" s="32"/>
      <c r="EKC851" s="32"/>
      <c r="EKD851" s="32"/>
      <c r="EKE851" s="32"/>
      <c r="EKF851" s="32"/>
      <c r="EKG851" s="32"/>
      <c r="EKH851" s="32"/>
      <c r="EKI851" s="32"/>
      <c r="EKJ851" s="32"/>
      <c r="EKK851" s="32"/>
      <c r="EKL851" s="32"/>
      <c r="EKM851" s="32"/>
      <c r="EKN851" s="32"/>
      <c r="EKO851" s="32"/>
      <c r="EKP851" s="32"/>
      <c r="EKQ851" s="32"/>
      <c r="EKR851" s="32"/>
      <c r="EKS851" s="32"/>
      <c r="EKT851" s="32"/>
      <c r="EKU851" s="32"/>
      <c r="EKV851" s="32"/>
      <c r="EKW851" s="32"/>
      <c r="EKX851" s="32"/>
      <c r="EKY851" s="32"/>
      <c r="EKZ851" s="32"/>
      <c r="ELA851" s="32"/>
      <c r="ELB851" s="32"/>
      <c r="ELC851" s="32"/>
      <c r="ELD851" s="32"/>
      <c r="ELE851" s="32"/>
      <c r="ELF851" s="32"/>
      <c r="ELG851" s="32"/>
      <c r="ELH851" s="32"/>
      <c r="ELI851" s="32"/>
      <c r="ELJ851" s="32"/>
      <c r="ELK851" s="32"/>
      <c r="ELL851" s="32"/>
      <c r="ELM851" s="32"/>
      <c r="ELN851" s="32"/>
      <c r="ELO851" s="32"/>
      <c r="ELP851" s="32"/>
      <c r="ELQ851" s="32"/>
      <c r="ELR851" s="32"/>
      <c r="ELS851" s="32"/>
      <c r="ELT851" s="32"/>
      <c r="ELU851" s="32"/>
      <c r="ELV851" s="32"/>
      <c r="ELW851" s="32"/>
      <c r="ELX851" s="32"/>
      <c r="ELY851" s="32"/>
      <c r="ELZ851" s="32"/>
      <c r="EMA851" s="32"/>
      <c r="EMB851" s="32"/>
      <c r="EMC851" s="32"/>
      <c r="EMD851" s="32"/>
      <c r="EME851" s="32"/>
      <c r="EMF851" s="32"/>
      <c r="EMG851" s="32"/>
      <c r="EMH851" s="32"/>
      <c r="EMI851" s="32"/>
      <c r="EMJ851" s="32"/>
      <c r="EMK851" s="32"/>
      <c r="EML851" s="32"/>
      <c r="EMM851" s="32"/>
      <c r="EMN851" s="32"/>
      <c r="EMO851" s="32"/>
      <c r="EMP851" s="32"/>
      <c r="EMQ851" s="32"/>
      <c r="EMR851" s="32"/>
      <c r="EMS851" s="32"/>
      <c r="EMT851" s="32"/>
      <c r="EMU851" s="32"/>
      <c r="EMV851" s="32"/>
      <c r="EMW851" s="32"/>
      <c r="EMX851" s="32"/>
      <c r="EMY851" s="32"/>
      <c r="EMZ851" s="32"/>
      <c r="ENA851" s="32"/>
      <c r="ENB851" s="32"/>
      <c r="ENC851" s="32"/>
      <c r="END851" s="32"/>
      <c r="ENE851" s="32"/>
      <c r="ENF851" s="32"/>
      <c r="ENG851" s="32"/>
      <c r="ENH851" s="32"/>
      <c r="ENI851" s="32"/>
      <c r="ENJ851" s="32"/>
      <c r="ENK851" s="32"/>
      <c r="ENL851" s="32"/>
      <c r="ENM851" s="32"/>
      <c r="ENN851" s="32"/>
      <c r="ENO851" s="32"/>
      <c r="ENP851" s="32"/>
      <c r="ENQ851" s="32"/>
      <c r="ENR851" s="32"/>
      <c r="ENS851" s="32"/>
      <c r="ENT851" s="32"/>
      <c r="ENU851" s="32"/>
      <c r="ENV851" s="32"/>
      <c r="ENW851" s="32"/>
      <c r="ENX851" s="32"/>
      <c r="ENY851" s="32"/>
      <c r="ENZ851" s="32"/>
      <c r="EOA851" s="32"/>
      <c r="EOB851" s="32"/>
      <c r="EOC851" s="32"/>
      <c r="EOD851" s="32"/>
      <c r="EOE851" s="32"/>
      <c r="EOF851" s="32"/>
      <c r="EOG851" s="32"/>
      <c r="EOH851" s="32"/>
      <c r="EOI851" s="32"/>
      <c r="EOJ851" s="32"/>
      <c r="EOK851" s="32"/>
      <c r="EOL851" s="32"/>
      <c r="EOM851" s="32"/>
      <c r="EON851" s="32"/>
      <c r="EOO851" s="32"/>
      <c r="EOP851" s="32"/>
      <c r="EOQ851" s="32"/>
      <c r="EOR851" s="32"/>
      <c r="EOS851" s="32"/>
      <c r="EOT851" s="32"/>
      <c r="EOU851" s="32"/>
      <c r="EOV851" s="32"/>
      <c r="EOW851" s="32"/>
      <c r="EOX851" s="32"/>
      <c r="EOY851" s="32"/>
      <c r="EOZ851" s="32"/>
      <c r="EPA851" s="32"/>
      <c r="EPB851" s="32"/>
      <c r="EPC851" s="32"/>
      <c r="EPD851" s="32"/>
      <c r="EPE851" s="32"/>
      <c r="EPF851" s="32"/>
      <c r="EPG851" s="32"/>
      <c r="EPH851" s="32"/>
      <c r="EPI851" s="32"/>
      <c r="EPJ851" s="32"/>
      <c r="EPK851" s="32"/>
      <c r="EPL851" s="32"/>
      <c r="EPM851" s="32"/>
      <c r="EPN851" s="32"/>
      <c r="EPO851" s="32"/>
      <c r="EPP851" s="32"/>
      <c r="EPQ851" s="32"/>
      <c r="EPR851" s="32"/>
      <c r="EPS851" s="32"/>
      <c r="EPT851" s="32"/>
      <c r="EPU851" s="32"/>
      <c r="EPV851" s="32"/>
      <c r="EPW851" s="32"/>
      <c r="EPX851" s="32"/>
      <c r="EPY851" s="32"/>
      <c r="EPZ851" s="32"/>
      <c r="EQA851" s="32"/>
      <c r="EQB851" s="32"/>
      <c r="EQC851" s="32"/>
      <c r="EQD851" s="32"/>
      <c r="EQE851" s="32"/>
      <c r="EQF851" s="32"/>
      <c r="EQG851" s="32"/>
      <c r="EQH851" s="32"/>
      <c r="EQI851" s="32"/>
      <c r="EQJ851" s="32"/>
      <c r="EQK851" s="32"/>
      <c r="EQL851" s="32"/>
      <c r="EQM851" s="32"/>
      <c r="EQN851" s="32"/>
      <c r="EQO851" s="32"/>
      <c r="EQP851" s="32"/>
      <c r="EQQ851" s="32"/>
      <c r="EQR851" s="32"/>
      <c r="EQS851" s="32"/>
      <c r="EQT851" s="32"/>
      <c r="EQU851" s="32"/>
      <c r="EQV851" s="32"/>
      <c r="EQW851" s="32"/>
      <c r="EQX851" s="32"/>
      <c r="EQY851" s="32"/>
      <c r="EQZ851" s="32"/>
      <c r="ERA851" s="32"/>
      <c r="ERB851" s="32"/>
      <c r="ERC851" s="32"/>
      <c r="ERD851" s="32"/>
      <c r="ERE851" s="32"/>
      <c r="ERF851" s="32"/>
      <c r="ERG851" s="32"/>
      <c r="ERH851" s="32"/>
      <c r="ERI851" s="32"/>
      <c r="ERJ851" s="32"/>
      <c r="ERK851" s="32"/>
      <c r="ERL851" s="32"/>
      <c r="ERM851" s="32"/>
      <c r="ERN851" s="32"/>
      <c r="ERO851" s="32"/>
      <c r="ERP851" s="32"/>
      <c r="ERQ851" s="32"/>
      <c r="ERR851" s="32"/>
      <c r="ERS851" s="32"/>
      <c r="ERT851" s="32"/>
      <c r="ERU851" s="32"/>
      <c r="ERV851" s="32"/>
      <c r="ERW851" s="32"/>
      <c r="ERX851" s="32"/>
      <c r="ERY851" s="32"/>
      <c r="ERZ851" s="32"/>
      <c r="ESA851" s="32"/>
      <c r="ESB851" s="32"/>
      <c r="ESC851" s="32"/>
      <c r="ESD851" s="32"/>
      <c r="ESE851" s="32"/>
      <c r="ESF851" s="32"/>
      <c r="ESG851" s="32"/>
      <c r="ESH851" s="32"/>
      <c r="ESI851" s="32"/>
      <c r="ESJ851" s="32"/>
      <c r="ESK851" s="32"/>
      <c r="ESL851" s="32"/>
      <c r="ESM851" s="32"/>
      <c r="ESN851" s="32"/>
      <c r="ESO851" s="32"/>
      <c r="ESP851" s="32"/>
      <c r="ESQ851" s="32"/>
      <c r="ESR851" s="32"/>
      <c r="ESS851" s="32"/>
      <c r="EST851" s="32"/>
      <c r="ESU851" s="32"/>
      <c r="ESV851" s="32"/>
      <c r="ESW851" s="32"/>
      <c r="ESX851" s="32"/>
      <c r="ESY851" s="32"/>
      <c r="ESZ851" s="32"/>
      <c r="ETA851" s="32"/>
      <c r="ETB851" s="32"/>
      <c r="ETC851" s="32"/>
      <c r="ETD851" s="32"/>
      <c r="ETE851" s="32"/>
      <c r="ETF851" s="32"/>
      <c r="ETG851" s="32"/>
      <c r="ETH851" s="32"/>
      <c r="ETI851" s="32"/>
      <c r="ETJ851" s="32"/>
      <c r="ETK851" s="32"/>
      <c r="ETL851" s="32"/>
      <c r="ETM851" s="32"/>
      <c r="ETN851" s="32"/>
      <c r="ETO851" s="32"/>
      <c r="ETP851" s="32"/>
      <c r="ETQ851" s="32"/>
      <c r="ETR851" s="32"/>
      <c r="ETS851" s="32"/>
      <c r="ETT851" s="32"/>
      <c r="ETU851" s="32"/>
      <c r="ETV851" s="32"/>
      <c r="ETW851" s="32"/>
      <c r="ETX851" s="32"/>
      <c r="ETY851" s="32"/>
      <c r="ETZ851" s="32"/>
      <c r="EUA851" s="32"/>
      <c r="EUB851" s="32"/>
      <c r="EUC851" s="32"/>
      <c r="EUD851" s="32"/>
      <c r="EUE851" s="32"/>
      <c r="EUF851" s="32"/>
      <c r="EUG851" s="32"/>
      <c r="EUH851" s="32"/>
      <c r="EUI851" s="32"/>
      <c r="EUJ851" s="32"/>
      <c r="EUK851" s="32"/>
      <c r="EUL851" s="32"/>
      <c r="EUM851" s="32"/>
      <c r="EUN851" s="32"/>
      <c r="EUO851" s="32"/>
      <c r="EUP851" s="32"/>
      <c r="EUQ851" s="32"/>
      <c r="EUR851" s="32"/>
      <c r="EUS851" s="32"/>
      <c r="EUT851" s="32"/>
      <c r="EUU851" s="32"/>
      <c r="EUV851" s="32"/>
      <c r="EUW851" s="32"/>
      <c r="EUX851" s="32"/>
      <c r="EUY851" s="32"/>
      <c r="EUZ851" s="32"/>
      <c r="EVA851" s="32"/>
      <c r="EVB851" s="32"/>
      <c r="EVC851" s="32"/>
      <c r="EVD851" s="32"/>
      <c r="EVE851" s="32"/>
      <c r="EVF851" s="32"/>
      <c r="EVG851" s="32"/>
      <c r="EVH851" s="32"/>
      <c r="EVI851" s="32"/>
      <c r="EVJ851" s="32"/>
      <c r="EVK851" s="32"/>
      <c r="EVL851" s="32"/>
      <c r="EVM851" s="32"/>
      <c r="EVN851" s="32"/>
      <c r="EVO851" s="32"/>
      <c r="EVP851" s="32"/>
      <c r="EVQ851" s="32"/>
      <c r="EVR851" s="32"/>
      <c r="EVS851" s="32"/>
      <c r="EVT851" s="32"/>
      <c r="EVU851" s="32"/>
      <c r="EVV851" s="32"/>
      <c r="EVW851" s="32"/>
      <c r="EVX851" s="32"/>
      <c r="EVY851" s="32"/>
      <c r="EVZ851" s="32"/>
      <c r="EWA851" s="32"/>
      <c r="EWB851" s="32"/>
      <c r="EWC851" s="32"/>
      <c r="EWD851" s="32"/>
      <c r="EWE851" s="32"/>
      <c r="EWF851" s="32"/>
      <c r="EWG851" s="32"/>
      <c r="EWH851" s="32"/>
      <c r="EWI851" s="32"/>
      <c r="EWJ851" s="32"/>
      <c r="EWK851" s="32"/>
      <c r="EWL851" s="32"/>
      <c r="EWM851" s="32"/>
      <c r="EWN851" s="32"/>
      <c r="EWO851" s="32"/>
      <c r="EWP851" s="32"/>
      <c r="EWQ851" s="32"/>
      <c r="EWR851" s="32"/>
      <c r="EWS851" s="32"/>
      <c r="EWT851" s="32"/>
      <c r="EWU851" s="32"/>
      <c r="EWV851" s="32"/>
      <c r="EWW851" s="32"/>
      <c r="EWX851" s="32"/>
      <c r="EWY851" s="32"/>
      <c r="EWZ851" s="32"/>
      <c r="EXA851" s="32"/>
      <c r="EXB851" s="32"/>
      <c r="EXC851" s="32"/>
      <c r="EXD851" s="32"/>
      <c r="EXE851" s="32"/>
      <c r="EXF851" s="32"/>
      <c r="EXG851" s="32"/>
      <c r="EXH851" s="32"/>
      <c r="EXI851" s="32"/>
      <c r="EXJ851" s="32"/>
      <c r="EXK851" s="32"/>
      <c r="EXL851" s="32"/>
      <c r="EXM851" s="32"/>
      <c r="EXN851" s="32"/>
      <c r="EXO851" s="32"/>
      <c r="EXP851" s="32"/>
      <c r="EXQ851" s="32"/>
      <c r="EXR851" s="32"/>
      <c r="EXS851" s="32"/>
      <c r="EXT851" s="32"/>
      <c r="EXU851" s="32"/>
      <c r="EXV851" s="32"/>
      <c r="EXW851" s="32"/>
      <c r="EXX851" s="32"/>
      <c r="EXY851" s="32"/>
      <c r="EXZ851" s="32"/>
      <c r="EYA851" s="32"/>
      <c r="EYB851" s="32"/>
      <c r="EYC851" s="32"/>
      <c r="EYD851" s="32"/>
      <c r="EYE851" s="32"/>
      <c r="EYF851" s="32"/>
      <c r="EYG851" s="32"/>
      <c r="EYH851" s="32"/>
      <c r="EYI851" s="32"/>
      <c r="EYJ851" s="32"/>
      <c r="EYK851" s="32"/>
      <c r="EYL851" s="32"/>
      <c r="EYM851" s="32"/>
      <c r="EYN851" s="32"/>
      <c r="EYO851" s="32"/>
      <c r="EYP851" s="32"/>
      <c r="EYQ851" s="32"/>
      <c r="EYR851" s="32"/>
      <c r="EYS851" s="32"/>
      <c r="EYT851" s="32"/>
      <c r="EYU851" s="32"/>
      <c r="EYV851" s="32"/>
      <c r="EYW851" s="32"/>
      <c r="EYX851" s="32"/>
      <c r="EYY851" s="32"/>
      <c r="EYZ851" s="32"/>
      <c r="EZA851" s="32"/>
      <c r="EZB851" s="32"/>
      <c r="EZC851" s="32"/>
      <c r="EZD851" s="32"/>
      <c r="EZE851" s="32"/>
      <c r="EZF851" s="32"/>
      <c r="EZG851" s="32"/>
      <c r="EZH851" s="32"/>
      <c r="EZI851" s="32"/>
      <c r="EZJ851" s="32"/>
      <c r="EZK851" s="32"/>
      <c r="EZL851" s="32"/>
      <c r="EZM851" s="32"/>
      <c r="EZN851" s="32"/>
      <c r="EZO851" s="32"/>
      <c r="EZP851" s="32"/>
      <c r="EZQ851" s="32"/>
      <c r="EZR851" s="32"/>
      <c r="EZS851" s="32"/>
      <c r="EZT851" s="32"/>
      <c r="EZU851" s="32"/>
      <c r="EZV851" s="32"/>
      <c r="EZW851" s="32"/>
      <c r="EZX851" s="32"/>
      <c r="EZY851" s="32"/>
      <c r="EZZ851" s="32"/>
      <c r="FAA851" s="32"/>
      <c r="FAB851" s="32"/>
      <c r="FAC851" s="32"/>
      <c r="FAD851" s="32"/>
      <c r="FAE851" s="32"/>
      <c r="FAF851" s="32"/>
      <c r="FAG851" s="32"/>
      <c r="FAH851" s="32"/>
      <c r="FAI851" s="32"/>
      <c r="FAJ851" s="32"/>
      <c r="FAK851" s="32"/>
      <c r="FAL851" s="32"/>
      <c r="FAM851" s="32"/>
      <c r="FAN851" s="32"/>
      <c r="FAO851" s="32"/>
      <c r="FAP851" s="32"/>
      <c r="FAQ851" s="32"/>
      <c r="FAR851" s="32"/>
      <c r="FAS851" s="32"/>
      <c r="FAT851" s="32"/>
      <c r="FAU851" s="32"/>
      <c r="FAV851" s="32"/>
      <c r="FAW851" s="32"/>
      <c r="FAX851" s="32"/>
      <c r="FAY851" s="32"/>
      <c r="FAZ851" s="32"/>
      <c r="FBA851" s="32"/>
      <c r="FBB851" s="32"/>
      <c r="FBC851" s="32"/>
      <c r="FBD851" s="32"/>
      <c r="FBE851" s="32"/>
      <c r="FBF851" s="32"/>
      <c r="FBG851" s="32"/>
      <c r="FBH851" s="32"/>
      <c r="FBI851" s="32"/>
      <c r="FBJ851" s="32"/>
      <c r="FBK851" s="32"/>
      <c r="FBL851" s="32"/>
      <c r="FBM851" s="32"/>
      <c r="FBN851" s="32"/>
      <c r="FBO851" s="32"/>
      <c r="FBP851" s="32"/>
      <c r="FBQ851" s="32"/>
      <c r="FBR851" s="32"/>
      <c r="FBS851" s="32"/>
      <c r="FBT851" s="32"/>
      <c r="FBU851" s="32"/>
      <c r="FBV851" s="32"/>
      <c r="FBW851" s="32"/>
      <c r="FBX851" s="32"/>
      <c r="FBY851" s="32"/>
      <c r="FBZ851" s="32"/>
      <c r="FCA851" s="32"/>
      <c r="FCB851" s="32"/>
      <c r="FCC851" s="32"/>
      <c r="FCD851" s="32"/>
      <c r="FCE851" s="32"/>
      <c r="FCF851" s="32"/>
      <c r="FCG851" s="32"/>
      <c r="FCH851" s="32"/>
      <c r="FCI851" s="32"/>
      <c r="FCJ851" s="32"/>
      <c r="FCK851" s="32"/>
      <c r="FCL851" s="32"/>
      <c r="FCM851" s="32"/>
      <c r="FCN851" s="32"/>
      <c r="FCO851" s="32"/>
      <c r="FCP851" s="32"/>
      <c r="FCQ851" s="32"/>
      <c r="FCR851" s="32"/>
      <c r="FCS851" s="32"/>
      <c r="FCT851" s="32"/>
      <c r="FCU851" s="32"/>
      <c r="FCV851" s="32"/>
      <c r="FCW851" s="32"/>
      <c r="FCX851" s="32"/>
      <c r="FCY851" s="32"/>
      <c r="FCZ851" s="32"/>
      <c r="FDA851" s="32"/>
      <c r="FDB851" s="32"/>
      <c r="FDC851" s="32"/>
      <c r="FDD851" s="32"/>
      <c r="FDE851" s="32"/>
      <c r="FDF851" s="32"/>
      <c r="FDG851" s="32"/>
      <c r="FDH851" s="32"/>
      <c r="FDI851" s="32"/>
      <c r="FDJ851" s="32"/>
      <c r="FDK851" s="32"/>
      <c r="FDL851" s="32"/>
      <c r="FDM851" s="32"/>
      <c r="FDN851" s="32"/>
      <c r="FDO851" s="32"/>
      <c r="FDP851" s="32"/>
      <c r="FDQ851" s="32"/>
      <c r="FDR851" s="32"/>
      <c r="FDS851" s="32"/>
      <c r="FDT851" s="32"/>
      <c r="FDU851" s="32"/>
      <c r="FDV851" s="32"/>
      <c r="FDW851" s="32"/>
      <c r="FDX851" s="32"/>
      <c r="FDY851" s="32"/>
      <c r="FDZ851" s="32"/>
      <c r="FEA851" s="32"/>
      <c r="FEB851" s="32"/>
      <c r="FEC851" s="32"/>
      <c r="FED851" s="32"/>
      <c r="FEE851" s="32"/>
      <c r="FEF851" s="32"/>
      <c r="FEG851" s="32"/>
      <c r="FEH851" s="32"/>
      <c r="FEI851" s="32"/>
      <c r="FEJ851" s="32"/>
      <c r="FEK851" s="32"/>
      <c r="FEL851" s="32"/>
      <c r="FEM851" s="32"/>
      <c r="FEN851" s="32"/>
      <c r="FEO851" s="32"/>
      <c r="FEP851" s="32"/>
      <c r="FEQ851" s="32"/>
      <c r="FER851" s="32"/>
      <c r="FES851" s="32"/>
      <c r="FET851" s="32"/>
      <c r="FEU851" s="32"/>
      <c r="FEV851" s="32"/>
      <c r="FEW851" s="32"/>
      <c r="FEX851" s="32"/>
      <c r="FEY851" s="32"/>
      <c r="FEZ851" s="32"/>
      <c r="FFA851" s="32"/>
      <c r="FFB851" s="32"/>
      <c r="FFC851" s="32"/>
      <c r="FFD851" s="32"/>
      <c r="FFE851" s="32"/>
      <c r="FFF851" s="32"/>
      <c r="FFG851" s="32"/>
      <c r="FFH851" s="32"/>
      <c r="FFI851" s="32"/>
      <c r="FFJ851" s="32"/>
      <c r="FFK851" s="32"/>
      <c r="FFL851" s="32"/>
      <c r="FFM851" s="32"/>
      <c r="FFN851" s="32"/>
      <c r="FFO851" s="32"/>
      <c r="FFP851" s="32"/>
      <c r="FFQ851" s="32"/>
      <c r="FFR851" s="32"/>
      <c r="FFS851" s="32"/>
      <c r="FFT851" s="32"/>
      <c r="FFU851" s="32"/>
      <c r="FFV851" s="32"/>
      <c r="FFW851" s="32"/>
      <c r="FFX851" s="32"/>
      <c r="FFY851" s="32"/>
      <c r="FFZ851" s="32"/>
      <c r="FGA851" s="32"/>
      <c r="FGB851" s="32"/>
      <c r="FGC851" s="32"/>
      <c r="FGD851" s="32"/>
      <c r="FGE851" s="32"/>
      <c r="FGF851" s="32"/>
      <c r="FGG851" s="32"/>
      <c r="FGH851" s="32"/>
      <c r="FGI851" s="32"/>
      <c r="FGJ851" s="32"/>
      <c r="FGK851" s="32"/>
      <c r="FGL851" s="32"/>
      <c r="FGM851" s="32"/>
      <c r="FGN851" s="32"/>
      <c r="FGO851" s="32"/>
      <c r="FGP851" s="32"/>
      <c r="FGQ851" s="32"/>
      <c r="FGR851" s="32"/>
      <c r="FGS851" s="32"/>
      <c r="FGT851" s="32"/>
      <c r="FGU851" s="32"/>
      <c r="FGV851" s="32"/>
      <c r="FGW851" s="32"/>
      <c r="FGX851" s="32"/>
      <c r="FGY851" s="32"/>
      <c r="FGZ851" s="32"/>
      <c r="FHA851" s="32"/>
      <c r="FHB851" s="32"/>
      <c r="FHC851" s="32"/>
      <c r="FHD851" s="32"/>
      <c r="FHE851" s="32"/>
      <c r="FHF851" s="32"/>
      <c r="FHG851" s="32"/>
      <c r="FHH851" s="32"/>
      <c r="FHI851" s="32"/>
      <c r="FHJ851" s="32"/>
      <c r="FHK851" s="32"/>
      <c r="FHL851" s="32"/>
      <c r="FHM851" s="32"/>
      <c r="FHN851" s="32"/>
      <c r="FHO851" s="32"/>
      <c r="FHP851" s="32"/>
      <c r="FHQ851" s="32"/>
      <c r="FHR851" s="32"/>
      <c r="FHS851" s="32"/>
      <c r="FHT851" s="32"/>
      <c r="FHU851" s="32"/>
      <c r="FHV851" s="32"/>
      <c r="FHW851" s="32"/>
      <c r="FHX851" s="32"/>
      <c r="FHY851" s="32"/>
      <c r="FHZ851" s="32"/>
      <c r="FIA851" s="32"/>
      <c r="FIB851" s="32"/>
      <c r="FIC851" s="32"/>
      <c r="FID851" s="32"/>
      <c r="FIE851" s="32"/>
      <c r="FIF851" s="32"/>
      <c r="FIG851" s="32"/>
      <c r="FIH851" s="32"/>
      <c r="FII851" s="32"/>
      <c r="FIJ851" s="32"/>
      <c r="FIK851" s="32"/>
      <c r="FIL851" s="32"/>
      <c r="FIM851" s="32"/>
      <c r="FIN851" s="32"/>
      <c r="FIO851" s="32"/>
      <c r="FIP851" s="32"/>
      <c r="FIQ851" s="32"/>
      <c r="FIR851" s="32"/>
      <c r="FIS851" s="32"/>
      <c r="FIT851" s="32"/>
      <c r="FIU851" s="32"/>
      <c r="FIV851" s="32"/>
      <c r="FIW851" s="32"/>
      <c r="FIX851" s="32"/>
      <c r="FIY851" s="32"/>
      <c r="FIZ851" s="32"/>
      <c r="FJA851" s="32"/>
      <c r="FJB851" s="32"/>
      <c r="FJC851" s="32"/>
      <c r="FJD851" s="32"/>
      <c r="FJE851" s="32"/>
      <c r="FJF851" s="32"/>
      <c r="FJG851" s="32"/>
      <c r="FJH851" s="32"/>
      <c r="FJI851" s="32"/>
      <c r="FJJ851" s="32"/>
      <c r="FJK851" s="32"/>
      <c r="FJL851" s="32"/>
      <c r="FJM851" s="32"/>
      <c r="FJN851" s="32"/>
      <c r="FJO851" s="32"/>
      <c r="FJP851" s="32"/>
      <c r="FJQ851" s="32"/>
      <c r="FJR851" s="32"/>
      <c r="FJS851" s="32"/>
      <c r="FJT851" s="32"/>
      <c r="FJU851" s="32"/>
      <c r="FJV851" s="32"/>
      <c r="FJW851" s="32"/>
      <c r="FJX851" s="32"/>
      <c r="FJY851" s="32"/>
      <c r="FJZ851" s="32"/>
      <c r="FKA851" s="32"/>
      <c r="FKB851" s="32"/>
      <c r="FKC851" s="32"/>
      <c r="FKD851" s="32"/>
      <c r="FKE851" s="32"/>
      <c r="FKF851" s="32"/>
      <c r="FKG851" s="32"/>
      <c r="FKH851" s="32"/>
      <c r="FKI851" s="32"/>
      <c r="FKJ851" s="32"/>
      <c r="FKK851" s="32"/>
      <c r="FKL851" s="32"/>
      <c r="FKM851" s="32"/>
      <c r="FKN851" s="32"/>
      <c r="FKO851" s="32"/>
      <c r="FKP851" s="32"/>
      <c r="FKQ851" s="32"/>
      <c r="FKR851" s="32"/>
      <c r="FKS851" s="32"/>
      <c r="FKT851" s="32"/>
      <c r="FKU851" s="32"/>
      <c r="FKV851" s="32"/>
      <c r="FKW851" s="32"/>
      <c r="FKX851" s="32"/>
      <c r="FKY851" s="32"/>
      <c r="FKZ851" s="32"/>
      <c r="FLA851" s="32"/>
      <c r="FLB851" s="32"/>
      <c r="FLC851" s="32"/>
      <c r="FLD851" s="32"/>
      <c r="FLE851" s="32"/>
      <c r="FLF851" s="32"/>
      <c r="FLG851" s="32"/>
      <c r="FLH851" s="32"/>
      <c r="FLI851" s="32"/>
      <c r="FLJ851" s="32"/>
      <c r="FLK851" s="32"/>
      <c r="FLL851" s="32"/>
      <c r="FLM851" s="32"/>
      <c r="FLN851" s="32"/>
      <c r="FLO851" s="32"/>
      <c r="FLP851" s="32"/>
      <c r="FLQ851" s="32"/>
      <c r="FLR851" s="32"/>
      <c r="FLS851" s="32"/>
      <c r="FLT851" s="32"/>
      <c r="FLU851" s="32"/>
      <c r="FLV851" s="32"/>
      <c r="FLW851" s="32"/>
      <c r="FLX851" s="32"/>
      <c r="FLY851" s="32"/>
      <c r="FLZ851" s="32"/>
      <c r="FMA851" s="32"/>
      <c r="FMB851" s="32"/>
      <c r="FMC851" s="32"/>
      <c r="FMD851" s="32"/>
      <c r="FME851" s="32"/>
      <c r="FMF851" s="32"/>
      <c r="FMG851" s="32"/>
      <c r="FMH851" s="32"/>
      <c r="FMI851" s="32"/>
      <c r="FMJ851" s="32"/>
      <c r="FMK851" s="32"/>
      <c r="FML851" s="32"/>
      <c r="FMM851" s="32"/>
      <c r="FMN851" s="32"/>
      <c r="FMO851" s="32"/>
      <c r="FMP851" s="32"/>
      <c r="FMQ851" s="32"/>
      <c r="FMR851" s="32"/>
      <c r="FMS851" s="32"/>
      <c r="FMT851" s="32"/>
      <c r="FMU851" s="32"/>
      <c r="FMV851" s="32"/>
      <c r="FMW851" s="32"/>
      <c r="FMX851" s="32"/>
      <c r="FMY851" s="32"/>
      <c r="FMZ851" s="32"/>
      <c r="FNA851" s="32"/>
      <c r="FNB851" s="32"/>
      <c r="FNC851" s="32"/>
      <c r="FND851" s="32"/>
      <c r="FNE851" s="32"/>
      <c r="FNF851" s="32"/>
      <c r="FNG851" s="32"/>
      <c r="FNH851" s="32"/>
      <c r="FNI851" s="32"/>
      <c r="FNJ851" s="32"/>
      <c r="FNK851" s="32"/>
      <c r="FNL851" s="32"/>
      <c r="FNM851" s="32"/>
      <c r="FNN851" s="32"/>
      <c r="FNO851" s="32"/>
      <c r="FNP851" s="32"/>
      <c r="FNQ851" s="32"/>
      <c r="FNR851" s="32"/>
      <c r="FNS851" s="32"/>
      <c r="FNT851" s="32"/>
      <c r="FNU851" s="32"/>
      <c r="FNV851" s="32"/>
      <c r="FNW851" s="32"/>
      <c r="FNX851" s="32"/>
      <c r="FNY851" s="32"/>
      <c r="FNZ851" s="32"/>
      <c r="FOA851" s="32"/>
      <c r="FOB851" s="32"/>
      <c r="FOC851" s="32"/>
      <c r="FOD851" s="32"/>
      <c r="FOE851" s="32"/>
      <c r="FOF851" s="32"/>
      <c r="FOG851" s="32"/>
      <c r="FOH851" s="32"/>
      <c r="FOI851" s="32"/>
      <c r="FOJ851" s="32"/>
      <c r="FOK851" s="32"/>
      <c r="FOL851" s="32"/>
      <c r="FOM851" s="32"/>
      <c r="FON851" s="32"/>
      <c r="FOO851" s="32"/>
      <c r="FOP851" s="32"/>
      <c r="FOQ851" s="32"/>
      <c r="FOR851" s="32"/>
      <c r="FOS851" s="32"/>
      <c r="FOT851" s="32"/>
      <c r="FOU851" s="32"/>
      <c r="FOV851" s="32"/>
      <c r="FOW851" s="32"/>
      <c r="FOX851" s="32"/>
      <c r="FOY851" s="32"/>
      <c r="FOZ851" s="32"/>
      <c r="FPA851" s="32"/>
      <c r="FPB851" s="32"/>
      <c r="FPC851" s="32"/>
      <c r="FPD851" s="32"/>
      <c r="FPE851" s="32"/>
      <c r="FPF851" s="32"/>
      <c r="FPG851" s="32"/>
      <c r="FPH851" s="32"/>
      <c r="FPI851" s="32"/>
      <c r="FPJ851" s="32"/>
      <c r="FPK851" s="32"/>
      <c r="FPL851" s="32"/>
      <c r="FPM851" s="32"/>
      <c r="FPN851" s="32"/>
      <c r="FPO851" s="32"/>
      <c r="FPP851" s="32"/>
      <c r="FPQ851" s="32"/>
      <c r="FPR851" s="32"/>
      <c r="FPS851" s="32"/>
      <c r="FPT851" s="32"/>
      <c r="FPU851" s="32"/>
      <c r="FPV851" s="32"/>
      <c r="FPW851" s="32"/>
      <c r="FPX851" s="32"/>
      <c r="FPY851" s="32"/>
      <c r="FPZ851" s="32"/>
      <c r="FQA851" s="32"/>
      <c r="FQB851" s="32"/>
      <c r="FQC851" s="32"/>
      <c r="FQD851" s="32"/>
      <c r="FQE851" s="32"/>
      <c r="FQF851" s="32"/>
      <c r="FQG851" s="32"/>
      <c r="FQH851" s="32"/>
      <c r="FQI851" s="32"/>
      <c r="FQJ851" s="32"/>
      <c r="FQK851" s="32"/>
      <c r="FQL851" s="32"/>
      <c r="FQM851" s="32"/>
      <c r="FQN851" s="32"/>
      <c r="FQO851" s="32"/>
      <c r="FQP851" s="32"/>
      <c r="FQQ851" s="32"/>
      <c r="FQR851" s="32"/>
      <c r="FQS851" s="32"/>
      <c r="FQT851" s="32"/>
      <c r="FQU851" s="32"/>
      <c r="FQV851" s="32"/>
      <c r="FQW851" s="32"/>
      <c r="FQX851" s="32"/>
      <c r="FQY851" s="32"/>
      <c r="FQZ851" s="32"/>
      <c r="FRA851" s="32"/>
      <c r="FRB851" s="32"/>
      <c r="FRC851" s="32"/>
      <c r="FRD851" s="32"/>
      <c r="FRE851" s="32"/>
      <c r="FRF851" s="32"/>
      <c r="FRG851" s="32"/>
      <c r="FRH851" s="32"/>
      <c r="FRI851" s="32"/>
      <c r="FRJ851" s="32"/>
      <c r="FRK851" s="32"/>
      <c r="FRL851" s="32"/>
      <c r="FRM851" s="32"/>
      <c r="FRN851" s="32"/>
      <c r="FRO851" s="32"/>
      <c r="FRP851" s="32"/>
      <c r="FRQ851" s="32"/>
      <c r="FRR851" s="32"/>
      <c r="FRS851" s="32"/>
      <c r="FRT851" s="32"/>
      <c r="FRU851" s="32"/>
      <c r="FRV851" s="32"/>
      <c r="FRW851" s="32"/>
      <c r="FRX851" s="32"/>
      <c r="FRY851" s="32"/>
      <c r="FRZ851" s="32"/>
      <c r="FSA851" s="32"/>
      <c r="FSB851" s="32"/>
      <c r="FSC851" s="32"/>
      <c r="FSD851" s="32"/>
      <c r="FSE851" s="32"/>
      <c r="FSF851" s="32"/>
      <c r="FSG851" s="32"/>
      <c r="FSH851" s="32"/>
      <c r="FSI851" s="32"/>
      <c r="FSJ851" s="32"/>
      <c r="FSK851" s="32"/>
      <c r="FSL851" s="32"/>
      <c r="FSM851" s="32"/>
      <c r="FSN851" s="32"/>
      <c r="FSO851" s="32"/>
      <c r="FSP851" s="32"/>
      <c r="FSQ851" s="32"/>
      <c r="FSR851" s="32"/>
      <c r="FSS851" s="32"/>
      <c r="FST851" s="32"/>
      <c r="FSU851" s="32"/>
      <c r="FSV851" s="32"/>
      <c r="FSW851" s="32"/>
      <c r="FSX851" s="32"/>
      <c r="FSY851" s="32"/>
      <c r="FSZ851" s="32"/>
      <c r="FTA851" s="32"/>
      <c r="FTB851" s="32"/>
      <c r="FTC851" s="32"/>
      <c r="FTD851" s="32"/>
      <c r="FTE851" s="32"/>
      <c r="FTF851" s="32"/>
      <c r="FTG851" s="32"/>
      <c r="FTH851" s="32"/>
      <c r="FTI851" s="32"/>
      <c r="FTJ851" s="32"/>
      <c r="FTK851" s="32"/>
      <c r="FTL851" s="32"/>
      <c r="FTM851" s="32"/>
      <c r="FTN851" s="32"/>
      <c r="FTO851" s="32"/>
      <c r="FTP851" s="32"/>
      <c r="FTQ851" s="32"/>
      <c r="FTR851" s="32"/>
      <c r="FTS851" s="32"/>
      <c r="FTT851" s="32"/>
      <c r="FTU851" s="32"/>
      <c r="FTV851" s="32"/>
      <c r="FTW851" s="32"/>
      <c r="FTX851" s="32"/>
      <c r="FTY851" s="32"/>
      <c r="FTZ851" s="32"/>
      <c r="FUA851" s="32"/>
      <c r="FUB851" s="32"/>
      <c r="FUC851" s="32"/>
      <c r="FUD851" s="32"/>
      <c r="FUE851" s="32"/>
      <c r="FUF851" s="32"/>
      <c r="FUG851" s="32"/>
      <c r="FUH851" s="32"/>
      <c r="FUI851" s="32"/>
      <c r="FUJ851" s="32"/>
      <c r="FUK851" s="32"/>
      <c r="FUL851" s="32"/>
      <c r="FUM851" s="32"/>
      <c r="FUN851" s="32"/>
      <c r="FUO851" s="32"/>
      <c r="FUP851" s="32"/>
      <c r="FUQ851" s="32"/>
      <c r="FUR851" s="32"/>
      <c r="FUS851" s="32"/>
      <c r="FUT851" s="32"/>
      <c r="FUU851" s="32"/>
      <c r="FUV851" s="32"/>
      <c r="FUW851" s="32"/>
      <c r="FUX851" s="32"/>
      <c r="FUY851" s="32"/>
      <c r="FUZ851" s="32"/>
      <c r="FVA851" s="32"/>
      <c r="FVB851" s="32"/>
      <c r="FVC851" s="32"/>
      <c r="FVD851" s="32"/>
      <c r="FVE851" s="32"/>
      <c r="FVF851" s="32"/>
      <c r="FVG851" s="32"/>
      <c r="FVH851" s="32"/>
      <c r="FVI851" s="32"/>
      <c r="FVJ851" s="32"/>
      <c r="FVK851" s="32"/>
      <c r="FVL851" s="32"/>
      <c r="FVM851" s="32"/>
      <c r="FVN851" s="32"/>
      <c r="FVO851" s="32"/>
      <c r="FVP851" s="32"/>
      <c r="FVQ851" s="32"/>
      <c r="FVR851" s="32"/>
      <c r="FVS851" s="32"/>
      <c r="FVT851" s="32"/>
      <c r="FVU851" s="32"/>
      <c r="FVV851" s="32"/>
      <c r="FVW851" s="32"/>
      <c r="FVX851" s="32"/>
      <c r="FVY851" s="32"/>
      <c r="FVZ851" s="32"/>
      <c r="FWA851" s="32"/>
      <c r="FWB851" s="32"/>
      <c r="FWC851" s="32"/>
      <c r="FWD851" s="32"/>
      <c r="FWE851" s="32"/>
      <c r="FWF851" s="32"/>
      <c r="FWG851" s="32"/>
      <c r="FWH851" s="32"/>
      <c r="FWI851" s="32"/>
      <c r="FWJ851" s="32"/>
      <c r="FWK851" s="32"/>
      <c r="FWL851" s="32"/>
      <c r="FWM851" s="32"/>
      <c r="FWN851" s="32"/>
      <c r="FWO851" s="32"/>
      <c r="FWP851" s="32"/>
      <c r="FWQ851" s="32"/>
      <c r="FWR851" s="32"/>
      <c r="FWS851" s="32"/>
      <c r="FWT851" s="32"/>
      <c r="FWU851" s="32"/>
      <c r="FWV851" s="32"/>
      <c r="FWW851" s="32"/>
      <c r="FWX851" s="32"/>
      <c r="FWY851" s="32"/>
      <c r="FWZ851" s="32"/>
      <c r="FXA851" s="32"/>
      <c r="FXB851" s="32"/>
      <c r="FXC851" s="32"/>
      <c r="FXD851" s="32"/>
      <c r="FXE851" s="32"/>
      <c r="FXF851" s="32"/>
      <c r="FXG851" s="32"/>
      <c r="FXH851" s="32"/>
      <c r="FXI851" s="32"/>
      <c r="FXJ851" s="32"/>
      <c r="FXK851" s="32"/>
      <c r="FXL851" s="32"/>
      <c r="FXM851" s="32"/>
      <c r="FXN851" s="32"/>
      <c r="FXO851" s="32"/>
      <c r="FXP851" s="32"/>
      <c r="FXQ851" s="32"/>
      <c r="FXR851" s="32"/>
      <c r="FXS851" s="32"/>
      <c r="FXT851" s="32"/>
      <c r="FXU851" s="32"/>
      <c r="FXV851" s="32"/>
      <c r="FXW851" s="32"/>
      <c r="FXX851" s="32"/>
      <c r="FXY851" s="32"/>
      <c r="FXZ851" s="32"/>
      <c r="FYA851" s="32"/>
      <c r="FYB851" s="32"/>
      <c r="FYC851" s="32"/>
      <c r="FYD851" s="32"/>
      <c r="FYE851" s="32"/>
      <c r="FYF851" s="32"/>
      <c r="FYG851" s="32"/>
      <c r="FYH851" s="32"/>
      <c r="FYI851" s="32"/>
      <c r="FYJ851" s="32"/>
      <c r="FYK851" s="32"/>
      <c r="FYL851" s="32"/>
      <c r="FYM851" s="32"/>
      <c r="FYN851" s="32"/>
      <c r="FYO851" s="32"/>
      <c r="FYP851" s="32"/>
      <c r="FYQ851" s="32"/>
      <c r="FYR851" s="32"/>
      <c r="FYS851" s="32"/>
      <c r="FYT851" s="32"/>
      <c r="FYU851" s="32"/>
      <c r="FYV851" s="32"/>
      <c r="FYW851" s="32"/>
      <c r="FYX851" s="32"/>
      <c r="FYY851" s="32"/>
      <c r="FYZ851" s="32"/>
      <c r="FZA851" s="32"/>
      <c r="FZB851" s="32"/>
      <c r="FZC851" s="32"/>
      <c r="FZD851" s="32"/>
      <c r="FZE851" s="32"/>
      <c r="FZF851" s="32"/>
      <c r="FZG851" s="32"/>
      <c r="FZH851" s="32"/>
      <c r="FZI851" s="32"/>
      <c r="FZJ851" s="32"/>
      <c r="FZK851" s="32"/>
      <c r="FZL851" s="32"/>
      <c r="FZM851" s="32"/>
      <c r="FZN851" s="32"/>
      <c r="FZO851" s="32"/>
      <c r="FZP851" s="32"/>
      <c r="FZQ851" s="32"/>
      <c r="FZR851" s="32"/>
      <c r="FZS851" s="32"/>
      <c r="FZT851" s="32"/>
      <c r="FZU851" s="32"/>
      <c r="FZV851" s="32"/>
      <c r="FZW851" s="32"/>
      <c r="FZX851" s="32"/>
      <c r="FZY851" s="32"/>
      <c r="FZZ851" s="32"/>
      <c r="GAA851" s="32"/>
      <c r="GAB851" s="32"/>
      <c r="GAC851" s="32"/>
      <c r="GAD851" s="32"/>
      <c r="GAE851" s="32"/>
      <c r="GAF851" s="32"/>
      <c r="GAG851" s="32"/>
      <c r="GAH851" s="32"/>
      <c r="GAI851" s="32"/>
      <c r="GAJ851" s="32"/>
      <c r="GAK851" s="32"/>
      <c r="GAL851" s="32"/>
      <c r="GAM851" s="32"/>
      <c r="GAN851" s="32"/>
      <c r="GAO851" s="32"/>
      <c r="GAP851" s="32"/>
      <c r="GAQ851" s="32"/>
      <c r="GAR851" s="32"/>
      <c r="GAS851" s="32"/>
      <c r="GAT851" s="32"/>
      <c r="GAU851" s="32"/>
      <c r="GAV851" s="32"/>
      <c r="GAW851" s="32"/>
      <c r="GAX851" s="32"/>
      <c r="GAY851" s="32"/>
      <c r="GAZ851" s="32"/>
      <c r="GBA851" s="32"/>
      <c r="GBB851" s="32"/>
      <c r="GBC851" s="32"/>
      <c r="GBD851" s="32"/>
      <c r="GBE851" s="32"/>
      <c r="GBF851" s="32"/>
      <c r="GBG851" s="32"/>
      <c r="GBH851" s="32"/>
      <c r="GBI851" s="32"/>
      <c r="GBJ851" s="32"/>
      <c r="GBK851" s="32"/>
      <c r="GBL851" s="32"/>
      <c r="GBM851" s="32"/>
      <c r="GBN851" s="32"/>
      <c r="GBO851" s="32"/>
      <c r="GBP851" s="32"/>
      <c r="GBQ851" s="32"/>
      <c r="GBR851" s="32"/>
      <c r="GBS851" s="32"/>
      <c r="GBT851" s="32"/>
      <c r="GBU851" s="32"/>
      <c r="GBV851" s="32"/>
      <c r="GBW851" s="32"/>
      <c r="GBX851" s="32"/>
      <c r="GBY851" s="32"/>
      <c r="GBZ851" s="32"/>
      <c r="GCA851" s="32"/>
      <c r="GCB851" s="32"/>
      <c r="GCC851" s="32"/>
      <c r="GCD851" s="32"/>
      <c r="GCE851" s="32"/>
      <c r="GCF851" s="32"/>
      <c r="GCG851" s="32"/>
      <c r="GCH851" s="32"/>
      <c r="GCI851" s="32"/>
      <c r="GCJ851" s="32"/>
      <c r="GCK851" s="32"/>
      <c r="GCL851" s="32"/>
      <c r="GCM851" s="32"/>
      <c r="GCN851" s="32"/>
      <c r="GCO851" s="32"/>
      <c r="GCP851" s="32"/>
      <c r="GCQ851" s="32"/>
      <c r="GCR851" s="32"/>
      <c r="GCS851" s="32"/>
      <c r="GCT851" s="32"/>
      <c r="GCU851" s="32"/>
      <c r="GCV851" s="32"/>
      <c r="GCW851" s="32"/>
      <c r="GCX851" s="32"/>
      <c r="GCY851" s="32"/>
      <c r="GCZ851" s="32"/>
      <c r="GDA851" s="32"/>
      <c r="GDB851" s="32"/>
      <c r="GDC851" s="32"/>
      <c r="GDD851" s="32"/>
      <c r="GDE851" s="32"/>
      <c r="GDF851" s="32"/>
      <c r="GDG851" s="32"/>
      <c r="GDH851" s="32"/>
      <c r="GDI851" s="32"/>
      <c r="GDJ851" s="32"/>
      <c r="GDK851" s="32"/>
      <c r="GDL851" s="32"/>
      <c r="GDM851" s="32"/>
      <c r="GDN851" s="32"/>
      <c r="GDO851" s="32"/>
      <c r="GDP851" s="32"/>
      <c r="GDQ851" s="32"/>
      <c r="GDR851" s="32"/>
      <c r="GDS851" s="32"/>
      <c r="GDT851" s="32"/>
      <c r="GDU851" s="32"/>
      <c r="GDV851" s="32"/>
      <c r="GDW851" s="32"/>
      <c r="GDX851" s="32"/>
      <c r="GDY851" s="32"/>
      <c r="GDZ851" s="32"/>
      <c r="GEA851" s="32"/>
      <c r="GEB851" s="32"/>
      <c r="GEC851" s="32"/>
      <c r="GED851" s="32"/>
      <c r="GEE851" s="32"/>
      <c r="GEF851" s="32"/>
      <c r="GEG851" s="32"/>
      <c r="GEH851" s="32"/>
      <c r="GEI851" s="32"/>
      <c r="GEJ851" s="32"/>
      <c r="GEK851" s="32"/>
      <c r="GEL851" s="32"/>
      <c r="GEM851" s="32"/>
      <c r="GEN851" s="32"/>
      <c r="GEO851" s="32"/>
      <c r="GEP851" s="32"/>
      <c r="GEQ851" s="32"/>
      <c r="GER851" s="32"/>
      <c r="GES851" s="32"/>
      <c r="GET851" s="32"/>
      <c r="GEU851" s="32"/>
      <c r="GEV851" s="32"/>
      <c r="GEW851" s="32"/>
      <c r="GEX851" s="32"/>
      <c r="GEY851" s="32"/>
      <c r="GEZ851" s="32"/>
      <c r="GFA851" s="32"/>
      <c r="GFB851" s="32"/>
      <c r="GFC851" s="32"/>
      <c r="GFD851" s="32"/>
      <c r="GFE851" s="32"/>
      <c r="GFF851" s="32"/>
      <c r="GFG851" s="32"/>
      <c r="GFH851" s="32"/>
      <c r="GFI851" s="32"/>
      <c r="GFJ851" s="32"/>
      <c r="GFK851" s="32"/>
      <c r="GFL851" s="32"/>
      <c r="GFM851" s="32"/>
      <c r="GFN851" s="32"/>
      <c r="GFO851" s="32"/>
      <c r="GFP851" s="32"/>
      <c r="GFQ851" s="32"/>
      <c r="GFR851" s="32"/>
      <c r="GFS851" s="32"/>
      <c r="GFT851" s="32"/>
      <c r="GFU851" s="32"/>
      <c r="GFV851" s="32"/>
      <c r="GFW851" s="32"/>
      <c r="GFX851" s="32"/>
      <c r="GFY851" s="32"/>
      <c r="GFZ851" s="32"/>
      <c r="GGA851" s="32"/>
      <c r="GGB851" s="32"/>
      <c r="GGC851" s="32"/>
      <c r="GGD851" s="32"/>
      <c r="GGE851" s="32"/>
      <c r="GGF851" s="32"/>
      <c r="GGG851" s="32"/>
      <c r="GGH851" s="32"/>
      <c r="GGI851" s="32"/>
      <c r="GGJ851" s="32"/>
      <c r="GGK851" s="32"/>
      <c r="GGL851" s="32"/>
      <c r="GGM851" s="32"/>
      <c r="GGN851" s="32"/>
      <c r="GGO851" s="32"/>
      <c r="GGP851" s="32"/>
      <c r="GGQ851" s="32"/>
      <c r="GGR851" s="32"/>
      <c r="GGS851" s="32"/>
      <c r="GGT851" s="32"/>
      <c r="GGU851" s="32"/>
      <c r="GGV851" s="32"/>
      <c r="GGW851" s="32"/>
      <c r="GGX851" s="32"/>
      <c r="GGY851" s="32"/>
      <c r="GGZ851" s="32"/>
      <c r="GHA851" s="32"/>
      <c r="GHB851" s="32"/>
      <c r="GHC851" s="32"/>
      <c r="GHD851" s="32"/>
      <c r="GHE851" s="32"/>
      <c r="GHF851" s="32"/>
      <c r="GHG851" s="32"/>
      <c r="GHH851" s="32"/>
      <c r="GHI851" s="32"/>
      <c r="GHJ851" s="32"/>
      <c r="GHK851" s="32"/>
      <c r="GHL851" s="32"/>
      <c r="GHM851" s="32"/>
      <c r="GHN851" s="32"/>
      <c r="GHO851" s="32"/>
      <c r="GHP851" s="32"/>
      <c r="GHQ851" s="32"/>
      <c r="GHR851" s="32"/>
      <c r="GHS851" s="32"/>
      <c r="GHT851" s="32"/>
      <c r="GHU851" s="32"/>
      <c r="GHV851" s="32"/>
      <c r="GHW851" s="32"/>
      <c r="GHX851" s="32"/>
      <c r="GHY851" s="32"/>
      <c r="GHZ851" s="32"/>
      <c r="GIA851" s="32"/>
      <c r="GIB851" s="32"/>
      <c r="GIC851" s="32"/>
      <c r="GID851" s="32"/>
      <c r="GIE851" s="32"/>
      <c r="GIF851" s="32"/>
      <c r="GIG851" s="32"/>
      <c r="GIH851" s="32"/>
      <c r="GII851" s="32"/>
      <c r="GIJ851" s="32"/>
      <c r="GIK851" s="32"/>
      <c r="GIL851" s="32"/>
      <c r="GIM851" s="32"/>
      <c r="GIN851" s="32"/>
      <c r="GIO851" s="32"/>
      <c r="GIP851" s="32"/>
      <c r="GIQ851" s="32"/>
      <c r="GIR851" s="32"/>
      <c r="GIS851" s="32"/>
      <c r="GIT851" s="32"/>
      <c r="GIU851" s="32"/>
      <c r="GIV851" s="32"/>
      <c r="GIW851" s="32"/>
      <c r="GIX851" s="32"/>
      <c r="GIY851" s="32"/>
      <c r="GIZ851" s="32"/>
      <c r="GJA851" s="32"/>
      <c r="GJB851" s="32"/>
      <c r="GJC851" s="32"/>
      <c r="GJD851" s="32"/>
      <c r="GJE851" s="32"/>
      <c r="GJF851" s="32"/>
      <c r="GJG851" s="32"/>
      <c r="GJH851" s="32"/>
      <c r="GJI851" s="32"/>
      <c r="GJJ851" s="32"/>
      <c r="GJK851" s="32"/>
      <c r="GJL851" s="32"/>
      <c r="GJM851" s="32"/>
      <c r="GJN851" s="32"/>
      <c r="GJO851" s="32"/>
      <c r="GJP851" s="32"/>
      <c r="GJQ851" s="32"/>
      <c r="GJR851" s="32"/>
      <c r="GJS851" s="32"/>
      <c r="GJT851" s="32"/>
      <c r="GJU851" s="32"/>
      <c r="GJV851" s="32"/>
      <c r="GJW851" s="32"/>
      <c r="GJX851" s="32"/>
      <c r="GJY851" s="32"/>
      <c r="GJZ851" s="32"/>
      <c r="GKA851" s="32"/>
      <c r="GKB851" s="32"/>
      <c r="GKC851" s="32"/>
      <c r="GKD851" s="32"/>
      <c r="GKE851" s="32"/>
      <c r="GKF851" s="32"/>
      <c r="GKG851" s="32"/>
      <c r="GKH851" s="32"/>
      <c r="GKI851" s="32"/>
      <c r="GKJ851" s="32"/>
      <c r="GKK851" s="32"/>
      <c r="GKL851" s="32"/>
      <c r="GKM851" s="32"/>
      <c r="GKN851" s="32"/>
      <c r="GKO851" s="32"/>
      <c r="GKP851" s="32"/>
      <c r="GKQ851" s="32"/>
      <c r="GKR851" s="32"/>
      <c r="GKS851" s="32"/>
      <c r="GKT851" s="32"/>
      <c r="GKU851" s="32"/>
      <c r="GKV851" s="32"/>
      <c r="GKW851" s="32"/>
      <c r="GKX851" s="32"/>
      <c r="GKY851" s="32"/>
      <c r="GKZ851" s="32"/>
      <c r="GLA851" s="32"/>
      <c r="GLB851" s="32"/>
      <c r="GLC851" s="32"/>
      <c r="GLD851" s="32"/>
      <c r="GLE851" s="32"/>
      <c r="GLF851" s="32"/>
      <c r="GLG851" s="32"/>
      <c r="GLH851" s="32"/>
      <c r="GLI851" s="32"/>
      <c r="GLJ851" s="32"/>
      <c r="GLK851" s="32"/>
      <c r="GLL851" s="32"/>
      <c r="GLM851" s="32"/>
      <c r="GLN851" s="32"/>
      <c r="GLO851" s="32"/>
      <c r="GLP851" s="32"/>
      <c r="GLQ851" s="32"/>
      <c r="GLR851" s="32"/>
      <c r="GLS851" s="32"/>
      <c r="GLT851" s="32"/>
      <c r="GLU851" s="32"/>
      <c r="GLV851" s="32"/>
      <c r="GLW851" s="32"/>
      <c r="GLX851" s="32"/>
      <c r="GLY851" s="32"/>
      <c r="GLZ851" s="32"/>
      <c r="GMA851" s="32"/>
      <c r="GMB851" s="32"/>
      <c r="GMC851" s="32"/>
      <c r="GMD851" s="32"/>
      <c r="GME851" s="32"/>
      <c r="GMF851" s="32"/>
      <c r="GMG851" s="32"/>
      <c r="GMH851" s="32"/>
      <c r="GMI851" s="32"/>
      <c r="GMJ851" s="32"/>
      <c r="GMK851" s="32"/>
      <c r="GML851" s="32"/>
      <c r="GMM851" s="32"/>
      <c r="GMN851" s="32"/>
      <c r="GMO851" s="32"/>
      <c r="GMP851" s="32"/>
      <c r="GMQ851" s="32"/>
      <c r="GMR851" s="32"/>
      <c r="GMS851" s="32"/>
      <c r="GMT851" s="32"/>
      <c r="GMU851" s="32"/>
      <c r="GMV851" s="32"/>
      <c r="GMW851" s="32"/>
      <c r="GMX851" s="32"/>
      <c r="GMY851" s="32"/>
      <c r="GMZ851" s="32"/>
      <c r="GNA851" s="32"/>
      <c r="GNB851" s="32"/>
      <c r="GNC851" s="32"/>
      <c r="GND851" s="32"/>
      <c r="GNE851" s="32"/>
      <c r="GNF851" s="32"/>
      <c r="GNG851" s="32"/>
      <c r="GNH851" s="32"/>
      <c r="GNI851" s="32"/>
      <c r="GNJ851" s="32"/>
      <c r="GNK851" s="32"/>
      <c r="GNL851" s="32"/>
      <c r="GNM851" s="32"/>
      <c r="GNN851" s="32"/>
      <c r="GNO851" s="32"/>
      <c r="GNP851" s="32"/>
      <c r="GNQ851" s="32"/>
      <c r="GNR851" s="32"/>
      <c r="GNS851" s="32"/>
      <c r="GNT851" s="32"/>
      <c r="GNU851" s="32"/>
      <c r="GNV851" s="32"/>
      <c r="GNW851" s="32"/>
      <c r="GNX851" s="32"/>
      <c r="GNY851" s="32"/>
      <c r="GNZ851" s="32"/>
      <c r="GOA851" s="32"/>
      <c r="GOB851" s="32"/>
      <c r="GOC851" s="32"/>
      <c r="GOD851" s="32"/>
      <c r="GOE851" s="32"/>
      <c r="GOF851" s="32"/>
      <c r="GOG851" s="32"/>
      <c r="GOH851" s="32"/>
      <c r="GOI851" s="32"/>
      <c r="GOJ851" s="32"/>
      <c r="GOK851" s="32"/>
      <c r="GOL851" s="32"/>
      <c r="GOM851" s="32"/>
      <c r="GON851" s="32"/>
      <c r="GOO851" s="32"/>
      <c r="GOP851" s="32"/>
      <c r="GOQ851" s="32"/>
      <c r="GOR851" s="32"/>
      <c r="GOS851" s="32"/>
      <c r="GOT851" s="32"/>
      <c r="GOU851" s="32"/>
      <c r="GOV851" s="32"/>
      <c r="GOW851" s="32"/>
      <c r="GOX851" s="32"/>
      <c r="GOY851" s="32"/>
      <c r="GOZ851" s="32"/>
      <c r="GPA851" s="32"/>
      <c r="GPB851" s="32"/>
      <c r="GPC851" s="32"/>
      <c r="GPD851" s="32"/>
      <c r="GPE851" s="32"/>
      <c r="GPF851" s="32"/>
      <c r="GPG851" s="32"/>
      <c r="GPH851" s="32"/>
      <c r="GPI851" s="32"/>
      <c r="GPJ851" s="32"/>
      <c r="GPK851" s="32"/>
      <c r="GPL851" s="32"/>
      <c r="GPM851" s="32"/>
      <c r="GPN851" s="32"/>
      <c r="GPO851" s="32"/>
      <c r="GPP851" s="32"/>
      <c r="GPQ851" s="32"/>
      <c r="GPR851" s="32"/>
      <c r="GPS851" s="32"/>
      <c r="GPT851" s="32"/>
      <c r="GPU851" s="32"/>
      <c r="GPV851" s="32"/>
      <c r="GPW851" s="32"/>
      <c r="GPX851" s="32"/>
      <c r="GPY851" s="32"/>
      <c r="GPZ851" s="32"/>
      <c r="GQA851" s="32"/>
      <c r="GQB851" s="32"/>
      <c r="GQC851" s="32"/>
      <c r="GQD851" s="32"/>
      <c r="GQE851" s="32"/>
      <c r="GQF851" s="32"/>
      <c r="GQG851" s="32"/>
      <c r="GQH851" s="32"/>
      <c r="GQI851" s="32"/>
      <c r="GQJ851" s="32"/>
      <c r="GQK851" s="32"/>
      <c r="GQL851" s="32"/>
      <c r="GQM851" s="32"/>
      <c r="GQN851" s="32"/>
      <c r="GQO851" s="32"/>
      <c r="GQP851" s="32"/>
      <c r="GQQ851" s="32"/>
      <c r="GQR851" s="32"/>
      <c r="GQS851" s="32"/>
      <c r="GQT851" s="32"/>
      <c r="GQU851" s="32"/>
      <c r="GQV851" s="32"/>
      <c r="GQW851" s="32"/>
      <c r="GQX851" s="32"/>
      <c r="GQY851" s="32"/>
      <c r="GQZ851" s="32"/>
      <c r="GRA851" s="32"/>
      <c r="GRB851" s="32"/>
      <c r="GRC851" s="32"/>
      <c r="GRD851" s="32"/>
      <c r="GRE851" s="32"/>
      <c r="GRF851" s="32"/>
      <c r="GRG851" s="32"/>
      <c r="GRH851" s="32"/>
      <c r="GRI851" s="32"/>
      <c r="GRJ851" s="32"/>
      <c r="GRK851" s="32"/>
      <c r="GRL851" s="32"/>
      <c r="GRM851" s="32"/>
      <c r="GRN851" s="32"/>
      <c r="GRO851" s="32"/>
      <c r="GRP851" s="32"/>
      <c r="GRQ851" s="32"/>
      <c r="GRR851" s="32"/>
      <c r="GRS851" s="32"/>
      <c r="GRT851" s="32"/>
      <c r="GRU851" s="32"/>
      <c r="GRV851" s="32"/>
      <c r="GRW851" s="32"/>
      <c r="GRX851" s="32"/>
      <c r="GRY851" s="32"/>
      <c r="GRZ851" s="32"/>
      <c r="GSA851" s="32"/>
      <c r="GSB851" s="32"/>
      <c r="GSC851" s="32"/>
      <c r="GSD851" s="32"/>
      <c r="GSE851" s="32"/>
      <c r="GSF851" s="32"/>
      <c r="GSG851" s="32"/>
      <c r="GSH851" s="32"/>
      <c r="GSI851" s="32"/>
      <c r="GSJ851" s="32"/>
      <c r="GSK851" s="32"/>
      <c r="GSL851" s="32"/>
      <c r="GSM851" s="32"/>
      <c r="GSN851" s="32"/>
      <c r="GSO851" s="32"/>
      <c r="GSP851" s="32"/>
      <c r="GSQ851" s="32"/>
      <c r="GSR851" s="32"/>
      <c r="GSS851" s="32"/>
      <c r="GST851" s="32"/>
      <c r="GSU851" s="32"/>
      <c r="GSV851" s="32"/>
      <c r="GSW851" s="32"/>
      <c r="GSX851" s="32"/>
      <c r="GSY851" s="32"/>
      <c r="GSZ851" s="32"/>
      <c r="GTA851" s="32"/>
      <c r="GTB851" s="32"/>
      <c r="GTC851" s="32"/>
      <c r="GTD851" s="32"/>
      <c r="GTE851" s="32"/>
      <c r="GTF851" s="32"/>
      <c r="GTG851" s="32"/>
      <c r="GTH851" s="32"/>
      <c r="GTI851" s="32"/>
      <c r="GTJ851" s="32"/>
      <c r="GTK851" s="32"/>
      <c r="GTL851" s="32"/>
      <c r="GTM851" s="32"/>
      <c r="GTN851" s="32"/>
      <c r="GTO851" s="32"/>
      <c r="GTP851" s="32"/>
      <c r="GTQ851" s="32"/>
      <c r="GTR851" s="32"/>
      <c r="GTS851" s="32"/>
      <c r="GTT851" s="32"/>
      <c r="GTU851" s="32"/>
      <c r="GTV851" s="32"/>
      <c r="GTW851" s="32"/>
      <c r="GTX851" s="32"/>
      <c r="GTY851" s="32"/>
      <c r="GTZ851" s="32"/>
      <c r="GUA851" s="32"/>
      <c r="GUB851" s="32"/>
      <c r="GUC851" s="32"/>
      <c r="GUD851" s="32"/>
      <c r="GUE851" s="32"/>
      <c r="GUF851" s="32"/>
      <c r="GUG851" s="32"/>
      <c r="GUH851" s="32"/>
      <c r="GUI851" s="32"/>
      <c r="GUJ851" s="32"/>
      <c r="GUK851" s="32"/>
      <c r="GUL851" s="32"/>
      <c r="GUM851" s="32"/>
      <c r="GUN851" s="32"/>
      <c r="GUO851" s="32"/>
      <c r="GUP851" s="32"/>
      <c r="GUQ851" s="32"/>
      <c r="GUR851" s="32"/>
      <c r="GUS851" s="32"/>
      <c r="GUT851" s="32"/>
      <c r="GUU851" s="32"/>
      <c r="GUV851" s="32"/>
      <c r="GUW851" s="32"/>
      <c r="GUX851" s="32"/>
      <c r="GUY851" s="32"/>
      <c r="GUZ851" s="32"/>
      <c r="GVA851" s="32"/>
      <c r="GVB851" s="32"/>
      <c r="GVC851" s="32"/>
      <c r="GVD851" s="32"/>
      <c r="GVE851" s="32"/>
      <c r="GVF851" s="32"/>
      <c r="GVG851" s="32"/>
      <c r="GVH851" s="32"/>
      <c r="GVI851" s="32"/>
      <c r="GVJ851" s="32"/>
      <c r="GVK851" s="32"/>
      <c r="GVL851" s="32"/>
      <c r="GVM851" s="32"/>
      <c r="GVN851" s="32"/>
      <c r="GVO851" s="32"/>
      <c r="GVP851" s="32"/>
      <c r="GVQ851" s="32"/>
      <c r="GVR851" s="32"/>
      <c r="GVS851" s="32"/>
      <c r="GVT851" s="32"/>
      <c r="GVU851" s="32"/>
      <c r="GVV851" s="32"/>
      <c r="GVW851" s="32"/>
      <c r="GVX851" s="32"/>
      <c r="GVY851" s="32"/>
      <c r="GVZ851" s="32"/>
      <c r="GWA851" s="32"/>
      <c r="GWB851" s="32"/>
      <c r="GWC851" s="32"/>
      <c r="GWD851" s="32"/>
      <c r="GWE851" s="32"/>
      <c r="GWF851" s="32"/>
      <c r="GWG851" s="32"/>
      <c r="GWH851" s="32"/>
      <c r="GWI851" s="32"/>
      <c r="GWJ851" s="32"/>
      <c r="GWK851" s="32"/>
      <c r="GWL851" s="32"/>
      <c r="GWM851" s="32"/>
      <c r="GWN851" s="32"/>
      <c r="GWO851" s="32"/>
      <c r="GWP851" s="32"/>
      <c r="GWQ851" s="32"/>
      <c r="GWR851" s="32"/>
      <c r="GWS851" s="32"/>
      <c r="GWT851" s="32"/>
      <c r="GWU851" s="32"/>
      <c r="GWV851" s="32"/>
      <c r="GWW851" s="32"/>
      <c r="GWX851" s="32"/>
      <c r="GWY851" s="32"/>
      <c r="GWZ851" s="32"/>
      <c r="GXA851" s="32"/>
      <c r="GXB851" s="32"/>
      <c r="GXC851" s="32"/>
      <c r="GXD851" s="32"/>
      <c r="GXE851" s="32"/>
      <c r="GXF851" s="32"/>
      <c r="GXG851" s="32"/>
      <c r="GXH851" s="32"/>
      <c r="GXI851" s="32"/>
      <c r="GXJ851" s="32"/>
      <c r="GXK851" s="32"/>
      <c r="GXL851" s="32"/>
      <c r="GXM851" s="32"/>
      <c r="GXN851" s="32"/>
      <c r="GXO851" s="32"/>
      <c r="GXP851" s="32"/>
      <c r="GXQ851" s="32"/>
      <c r="GXR851" s="32"/>
      <c r="GXS851" s="32"/>
      <c r="GXT851" s="32"/>
      <c r="GXU851" s="32"/>
      <c r="GXV851" s="32"/>
      <c r="GXW851" s="32"/>
      <c r="GXX851" s="32"/>
      <c r="GXY851" s="32"/>
      <c r="GXZ851" s="32"/>
      <c r="GYA851" s="32"/>
      <c r="GYB851" s="32"/>
      <c r="GYC851" s="32"/>
      <c r="GYD851" s="32"/>
      <c r="GYE851" s="32"/>
      <c r="GYF851" s="32"/>
      <c r="GYG851" s="32"/>
      <c r="GYH851" s="32"/>
      <c r="GYI851" s="32"/>
      <c r="GYJ851" s="32"/>
      <c r="GYK851" s="32"/>
      <c r="GYL851" s="32"/>
      <c r="GYM851" s="32"/>
      <c r="GYN851" s="32"/>
      <c r="GYO851" s="32"/>
      <c r="GYP851" s="32"/>
      <c r="GYQ851" s="32"/>
      <c r="GYR851" s="32"/>
      <c r="GYS851" s="32"/>
      <c r="GYT851" s="32"/>
      <c r="GYU851" s="32"/>
      <c r="GYV851" s="32"/>
      <c r="GYW851" s="32"/>
      <c r="GYX851" s="32"/>
      <c r="GYY851" s="32"/>
      <c r="GYZ851" s="32"/>
      <c r="GZA851" s="32"/>
      <c r="GZB851" s="32"/>
      <c r="GZC851" s="32"/>
      <c r="GZD851" s="32"/>
      <c r="GZE851" s="32"/>
      <c r="GZF851" s="32"/>
      <c r="GZG851" s="32"/>
      <c r="GZH851" s="32"/>
      <c r="GZI851" s="32"/>
      <c r="GZJ851" s="32"/>
      <c r="GZK851" s="32"/>
      <c r="GZL851" s="32"/>
      <c r="GZM851" s="32"/>
      <c r="GZN851" s="32"/>
      <c r="GZO851" s="32"/>
      <c r="GZP851" s="32"/>
      <c r="GZQ851" s="32"/>
      <c r="GZR851" s="32"/>
      <c r="GZS851" s="32"/>
      <c r="GZT851" s="32"/>
      <c r="GZU851" s="32"/>
      <c r="GZV851" s="32"/>
      <c r="GZW851" s="32"/>
      <c r="GZX851" s="32"/>
      <c r="GZY851" s="32"/>
      <c r="GZZ851" s="32"/>
      <c r="HAA851" s="32"/>
      <c r="HAB851" s="32"/>
      <c r="HAC851" s="32"/>
      <c r="HAD851" s="32"/>
      <c r="HAE851" s="32"/>
      <c r="HAF851" s="32"/>
      <c r="HAG851" s="32"/>
      <c r="HAH851" s="32"/>
      <c r="HAI851" s="32"/>
      <c r="HAJ851" s="32"/>
      <c r="HAK851" s="32"/>
      <c r="HAL851" s="32"/>
      <c r="HAM851" s="32"/>
      <c r="HAN851" s="32"/>
      <c r="HAO851" s="32"/>
      <c r="HAP851" s="32"/>
      <c r="HAQ851" s="32"/>
      <c r="HAR851" s="32"/>
      <c r="HAS851" s="32"/>
      <c r="HAT851" s="32"/>
      <c r="HAU851" s="32"/>
      <c r="HAV851" s="32"/>
      <c r="HAW851" s="32"/>
      <c r="HAX851" s="32"/>
      <c r="HAY851" s="32"/>
      <c r="HAZ851" s="32"/>
      <c r="HBA851" s="32"/>
      <c r="HBB851" s="32"/>
      <c r="HBC851" s="32"/>
      <c r="HBD851" s="32"/>
      <c r="HBE851" s="32"/>
      <c r="HBF851" s="32"/>
      <c r="HBG851" s="32"/>
      <c r="HBH851" s="32"/>
      <c r="HBI851" s="32"/>
      <c r="HBJ851" s="32"/>
      <c r="HBK851" s="32"/>
      <c r="HBL851" s="32"/>
      <c r="HBM851" s="32"/>
      <c r="HBN851" s="32"/>
      <c r="HBO851" s="32"/>
      <c r="HBP851" s="32"/>
      <c r="HBQ851" s="32"/>
      <c r="HBR851" s="32"/>
      <c r="HBS851" s="32"/>
      <c r="HBT851" s="32"/>
      <c r="HBU851" s="32"/>
      <c r="HBV851" s="32"/>
      <c r="HBW851" s="32"/>
      <c r="HBX851" s="32"/>
      <c r="HBY851" s="32"/>
      <c r="HBZ851" s="32"/>
      <c r="HCA851" s="32"/>
      <c r="HCB851" s="32"/>
      <c r="HCC851" s="32"/>
      <c r="HCD851" s="32"/>
      <c r="HCE851" s="32"/>
      <c r="HCF851" s="32"/>
      <c r="HCG851" s="32"/>
      <c r="HCH851" s="32"/>
      <c r="HCI851" s="32"/>
      <c r="HCJ851" s="32"/>
      <c r="HCK851" s="32"/>
      <c r="HCL851" s="32"/>
      <c r="HCM851" s="32"/>
      <c r="HCN851" s="32"/>
      <c r="HCO851" s="32"/>
      <c r="HCP851" s="32"/>
      <c r="HCQ851" s="32"/>
      <c r="HCR851" s="32"/>
      <c r="HCS851" s="32"/>
      <c r="HCT851" s="32"/>
      <c r="HCU851" s="32"/>
      <c r="HCV851" s="32"/>
      <c r="HCW851" s="32"/>
      <c r="HCX851" s="32"/>
      <c r="HCY851" s="32"/>
      <c r="HCZ851" s="32"/>
      <c r="HDA851" s="32"/>
      <c r="HDB851" s="32"/>
      <c r="HDC851" s="32"/>
      <c r="HDD851" s="32"/>
      <c r="HDE851" s="32"/>
      <c r="HDF851" s="32"/>
      <c r="HDG851" s="32"/>
      <c r="HDH851" s="32"/>
      <c r="HDI851" s="32"/>
      <c r="HDJ851" s="32"/>
      <c r="HDK851" s="32"/>
      <c r="HDL851" s="32"/>
      <c r="HDM851" s="32"/>
      <c r="HDN851" s="32"/>
      <c r="HDO851" s="32"/>
      <c r="HDP851" s="32"/>
      <c r="HDQ851" s="32"/>
      <c r="HDR851" s="32"/>
      <c r="HDS851" s="32"/>
      <c r="HDT851" s="32"/>
      <c r="HDU851" s="32"/>
      <c r="HDV851" s="32"/>
      <c r="HDW851" s="32"/>
      <c r="HDX851" s="32"/>
      <c r="HDY851" s="32"/>
      <c r="HDZ851" s="32"/>
      <c r="HEA851" s="32"/>
      <c r="HEB851" s="32"/>
      <c r="HEC851" s="32"/>
      <c r="HED851" s="32"/>
      <c r="HEE851" s="32"/>
      <c r="HEF851" s="32"/>
      <c r="HEG851" s="32"/>
      <c r="HEH851" s="32"/>
      <c r="HEI851" s="32"/>
      <c r="HEJ851" s="32"/>
      <c r="HEK851" s="32"/>
      <c r="HEL851" s="32"/>
      <c r="HEM851" s="32"/>
      <c r="HEN851" s="32"/>
      <c r="HEO851" s="32"/>
      <c r="HEP851" s="32"/>
      <c r="HEQ851" s="32"/>
      <c r="HER851" s="32"/>
      <c r="HES851" s="32"/>
      <c r="HET851" s="32"/>
      <c r="HEU851" s="32"/>
      <c r="HEV851" s="32"/>
      <c r="HEW851" s="32"/>
      <c r="HEX851" s="32"/>
      <c r="HEY851" s="32"/>
      <c r="HEZ851" s="32"/>
      <c r="HFA851" s="32"/>
      <c r="HFB851" s="32"/>
      <c r="HFC851" s="32"/>
      <c r="HFD851" s="32"/>
      <c r="HFE851" s="32"/>
      <c r="HFF851" s="32"/>
      <c r="HFG851" s="32"/>
      <c r="HFH851" s="32"/>
      <c r="HFI851" s="32"/>
      <c r="HFJ851" s="32"/>
      <c r="HFK851" s="32"/>
      <c r="HFL851" s="32"/>
      <c r="HFM851" s="32"/>
      <c r="HFN851" s="32"/>
      <c r="HFO851" s="32"/>
      <c r="HFP851" s="32"/>
      <c r="HFQ851" s="32"/>
      <c r="HFR851" s="32"/>
      <c r="HFS851" s="32"/>
      <c r="HFT851" s="32"/>
      <c r="HFU851" s="32"/>
      <c r="HFV851" s="32"/>
      <c r="HFW851" s="32"/>
      <c r="HFX851" s="32"/>
      <c r="HFY851" s="32"/>
      <c r="HFZ851" s="32"/>
      <c r="HGA851" s="32"/>
      <c r="HGB851" s="32"/>
      <c r="HGC851" s="32"/>
      <c r="HGD851" s="32"/>
      <c r="HGE851" s="32"/>
      <c r="HGF851" s="32"/>
      <c r="HGG851" s="32"/>
      <c r="HGH851" s="32"/>
      <c r="HGI851" s="32"/>
      <c r="HGJ851" s="32"/>
      <c r="HGK851" s="32"/>
      <c r="HGL851" s="32"/>
      <c r="HGM851" s="32"/>
      <c r="HGN851" s="32"/>
      <c r="HGO851" s="32"/>
      <c r="HGP851" s="32"/>
      <c r="HGQ851" s="32"/>
      <c r="HGR851" s="32"/>
      <c r="HGS851" s="32"/>
      <c r="HGT851" s="32"/>
      <c r="HGU851" s="32"/>
      <c r="HGV851" s="32"/>
      <c r="HGW851" s="32"/>
      <c r="HGX851" s="32"/>
      <c r="HGY851" s="32"/>
      <c r="HGZ851" s="32"/>
      <c r="HHA851" s="32"/>
      <c r="HHB851" s="32"/>
      <c r="HHC851" s="32"/>
      <c r="HHD851" s="32"/>
      <c r="HHE851" s="32"/>
      <c r="HHF851" s="32"/>
      <c r="HHG851" s="32"/>
      <c r="HHH851" s="32"/>
      <c r="HHI851" s="32"/>
      <c r="HHJ851" s="32"/>
      <c r="HHK851" s="32"/>
      <c r="HHL851" s="32"/>
      <c r="HHM851" s="32"/>
      <c r="HHN851" s="32"/>
      <c r="HHO851" s="32"/>
      <c r="HHP851" s="32"/>
      <c r="HHQ851" s="32"/>
      <c r="HHR851" s="32"/>
      <c r="HHS851" s="32"/>
      <c r="HHT851" s="32"/>
      <c r="HHU851" s="32"/>
      <c r="HHV851" s="32"/>
      <c r="HHW851" s="32"/>
      <c r="HHX851" s="32"/>
      <c r="HHY851" s="32"/>
      <c r="HHZ851" s="32"/>
      <c r="HIA851" s="32"/>
      <c r="HIB851" s="32"/>
      <c r="HIC851" s="32"/>
      <c r="HID851" s="32"/>
      <c r="HIE851" s="32"/>
      <c r="HIF851" s="32"/>
      <c r="HIG851" s="32"/>
      <c r="HIH851" s="32"/>
      <c r="HII851" s="32"/>
      <c r="HIJ851" s="32"/>
      <c r="HIK851" s="32"/>
      <c r="HIL851" s="32"/>
      <c r="HIM851" s="32"/>
      <c r="HIN851" s="32"/>
      <c r="HIO851" s="32"/>
      <c r="HIP851" s="32"/>
      <c r="HIQ851" s="32"/>
      <c r="HIR851" s="32"/>
      <c r="HIS851" s="32"/>
      <c r="HIT851" s="32"/>
      <c r="HIU851" s="32"/>
      <c r="HIV851" s="32"/>
      <c r="HIW851" s="32"/>
      <c r="HIX851" s="32"/>
      <c r="HIY851" s="32"/>
      <c r="HIZ851" s="32"/>
      <c r="HJA851" s="32"/>
      <c r="HJB851" s="32"/>
      <c r="HJC851" s="32"/>
      <c r="HJD851" s="32"/>
      <c r="HJE851" s="32"/>
      <c r="HJF851" s="32"/>
      <c r="HJG851" s="32"/>
      <c r="HJH851" s="32"/>
      <c r="HJI851" s="32"/>
      <c r="HJJ851" s="32"/>
      <c r="HJK851" s="32"/>
      <c r="HJL851" s="32"/>
      <c r="HJM851" s="32"/>
      <c r="HJN851" s="32"/>
      <c r="HJO851" s="32"/>
      <c r="HJP851" s="32"/>
      <c r="HJQ851" s="32"/>
      <c r="HJR851" s="32"/>
      <c r="HJS851" s="32"/>
      <c r="HJT851" s="32"/>
      <c r="HJU851" s="32"/>
      <c r="HJV851" s="32"/>
      <c r="HJW851" s="32"/>
      <c r="HJX851" s="32"/>
      <c r="HJY851" s="32"/>
      <c r="HJZ851" s="32"/>
      <c r="HKA851" s="32"/>
      <c r="HKB851" s="32"/>
      <c r="HKC851" s="32"/>
      <c r="HKD851" s="32"/>
      <c r="HKE851" s="32"/>
      <c r="HKF851" s="32"/>
      <c r="HKG851" s="32"/>
      <c r="HKH851" s="32"/>
      <c r="HKI851" s="32"/>
      <c r="HKJ851" s="32"/>
      <c r="HKK851" s="32"/>
      <c r="HKL851" s="32"/>
      <c r="HKM851" s="32"/>
      <c r="HKN851" s="32"/>
      <c r="HKO851" s="32"/>
      <c r="HKP851" s="32"/>
      <c r="HKQ851" s="32"/>
      <c r="HKR851" s="32"/>
      <c r="HKS851" s="32"/>
      <c r="HKT851" s="32"/>
      <c r="HKU851" s="32"/>
      <c r="HKV851" s="32"/>
      <c r="HKW851" s="32"/>
      <c r="HKX851" s="32"/>
      <c r="HKY851" s="32"/>
      <c r="HKZ851" s="32"/>
      <c r="HLA851" s="32"/>
      <c r="HLB851" s="32"/>
      <c r="HLC851" s="32"/>
      <c r="HLD851" s="32"/>
      <c r="HLE851" s="32"/>
      <c r="HLF851" s="32"/>
      <c r="HLG851" s="32"/>
      <c r="HLH851" s="32"/>
      <c r="HLI851" s="32"/>
      <c r="HLJ851" s="32"/>
      <c r="HLK851" s="32"/>
      <c r="HLL851" s="32"/>
      <c r="HLM851" s="32"/>
      <c r="HLN851" s="32"/>
      <c r="HLO851" s="32"/>
      <c r="HLP851" s="32"/>
      <c r="HLQ851" s="32"/>
      <c r="HLR851" s="32"/>
      <c r="HLS851" s="32"/>
      <c r="HLT851" s="32"/>
      <c r="HLU851" s="32"/>
      <c r="HLV851" s="32"/>
      <c r="HLW851" s="32"/>
      <c r="HLX851" s="32"/>
      <c r="HLY851" s="32"/>
      <c r="HLZ851" s="32"/>
      <c r="HMA851" s="32"/>
      <c r="HMB851" s="32"/>
      <c r="HMC851" s="32"/>
      <c r="HMD851" s="32"/>
      <c r="HME851" s="32"/>
      <c r="HMF851" s="32"/>
      <c r="HMG851" s="32"/>
      <c r="HMH851" s="32"/>
      <c r="HMI851" s="32"/>
      <c r="HMJ851" s="32"/>
      <c r="HMK851" s="32"/>
      <c r="HML851" s="32"/>
      <c r="HMM851" s="32"/>
      <c r="HMN851" s="32"/>
      <c r="HMO851" s="32"/>
      <c r="HMP851" s="32"/>
      <c r="HMQ851" s="32"/>
      <c r="HMR851" s="32"/>
      <c r="HMS851" s="32"/>
      <c r="HMT851" s="32"/>
      <c r="HMU851" s="32"/>
      <c r="HMV851" s="32"/>
      <c r="HMW851" s="32"/>
      <c r="HMX851" s="32"/>
      <c r="HMY851" s="32"/>
      <c r="HMZ851" s="32"/>
      <c r="HNA851" s="32"/>
      <c r="HNB851" s="32"/>
      <c r="HNC851" s="32"/>
      <c r="HND851" s="32"/>
      <c r="HNE851" s="32"/>
      <c r="HNF851" s="32"/>
      <c r="HNG851" s="32"/>
      <c r="HNH851" s="32"/>
      <c r="HNI851" s="32"/>
      <c r="HNJ851" s="32"/>
      <c r="HNK851" s="32"/>
      <c r="HNL851" s="32"/>
      <c r="HNM851" s="32"/>
      <c r="HNN851" s="32"/>
      <c r="HNO851" s="32"/>
      <c r="HNP851" s="32"/>
      <c r="HNQ851" s="32"/>
      <c r="HNR851" s="32"/>
      <c r="HNS851" s="32"/>
      <c r="HNT851" s="32"/>
      <c r="HNU851" s="32"/>
      <c r="HNV851" s="32"/>
      <c r="HNW851" s="32"/>
      <c r="HNX851" s="32"/>
      <c r="HNY851" s="32"/>
      <c r="HNZ851" s="32"/>
      <c r="HOA851" s="32"/>
      <c r="HOB851" s="32"/>
      <c r="HOC851" s="32"/>
      <c r="HOD851" s="32"/>
      <c r="HOE851" s="32"/>
      <c r="HOF851" s="32"/>
      <c r="HOG851" s="32"/>
      <c r="HOH851" s="32"/>
      <c r="HOI851" s="32"/>
      <c r="HOJ851" s="32"/>
      <c r="HOK851" s="32"/>
      <c r="HOL851" s="32"/>
      <c r="HOM851" s="32"/>
      <c r="HON851" s="32"/>
      <c r="HOO851" s="32"/>
      <c r="HOP851" s="32"/>
      <c r="HOQ851" s="32"/>
      <c r="HOR851" s="32"/>
      <c r="HOS851" s="32"/>
      <c r="HOT851" s="32"/>
      <c r="HOU851" s="32"/>
      <c r="HOV851" s="32"/>
      <c r="HOW851" s="32"/>
      <c r="HOX851" s="32"/>
      <c r="HOY851" s="32"/>
      <c r="HOZ851" s="32"/>
      <c r="HPA851" s="32"/>
      <c r="HPB851" s="32"/>
      <c r="HPC851" s="32"/>
      <c r="HPD851" s="32"/>
      <c r="HPE851" s="32"/>
      <c r="HPF851" s="32"/>
      <c r="HPG851" s="32"/>
      <c r="HPH851" s="32"/>
      <c r="HPI851" s="32"/>
      <c r="HPJ851" s="32"/>
      <c r="HPK851" s="32"/>
      <c r="HPL851" s="32"/>
      <c r="HPM851" s="32"/>
      <c r="HPN851" s="32"/>
      <c r="HPO851" s="32"/>
      <c r="HPP851" s="32"/>
      <c r="HPQ851" s="32"/>
      <c r="HPR851" s="32"/>
      <c r="HPS851" s="32"/>
      <c r="HPT851" s="32"/>
      <c r="HPU851" s="32"/>
      <c r="HPV851" s="32"/>
      <c r="HPW851" s="32"/>
      <c r="HPX851" s="32"/>
      <c r="HPY851" s="32"/>
      <c r="HPZ851" s="32"/>
      <c r="HQA851" s="32"/>
      <c r="HQB851" s="32"/>
      <c r="HQC851" s="32"/>
      <c r="HQD851" s="32"/>
      <c r="HQE851" s="32"/>
      <c r="HQF851" s="32"/>
      <c r="HQG851" s="32"/>
      <c r="HQH851" s="32"/>
      <c r="HQI851" s="32"/>
      <c r="HQJ851" s="32"/>
      <c r="HQK851" s="32"/>
      <c r="HQL851" s="32"/>
      <c r="HQM851" s="32"/>
      <c r="HQN851" s="32"/>
      <c r="HQO851" s="32"/>
      <c r="HQP851" s="32"/>
      <c r="HQQ851" s="32"/>
      <c r="HQR851" s="32"/>
      <c r="HQS851" s="32"/>
      <c r="HQT851" s="32"/>
      <c r="HQU851" s="32"/>
      <c r="HQV851" s="32"/>
      <c r="HQW851" s="32"/>
      <c r="HQX851" s="32"/>
      <c r="HQY851" s="32"/>
      <c r="HQZ851" s="32"/>
      <c r="HRA851" s="32"/>
      <c r="HRB851" s="32"/>
      <c r="HRC851" s="32"/>
      <c r="HRD851" s="32"/>
      <c r="HRE851" s="32"/>
      <c r="HRF851" s="32"/>
      <c r="HRG851" s="32"/>
      <c r="HRH851" s="32"/>
      <c r="HRI851" s="32"/>
      <c r="HRJ851" s="32"/>
      <c r="HRK851" s="32"/>
      <c r="HRL851" s="32"/>
      <c r="HRM851" s="32"/>
      <c r="HRN851" s="32"/>
      <c r="HRO851" s="32"/>
      <c r="HRP851" s="32"/>
      <c r="HRQ851" s="32"/>
      <c r="HRR851" s="32"/>
      <c r="HRS851" s="32"/>
      <c r="HRT851" s="32"/>
      <c r="HRU851" s="32"/>
      <c r="HRV851" s="32"/>
      <c r="HRW851" s="32"/>
      <c r="HRX851" s="32"/>
      <c r="HRY851" s="32"/>
      <c r="HRZ851" s="32"/>
      <c r="HSA851" s="32"/>
      <c r="HSB851" s="32"/>
      <c r="HSC851" s="32"/>
      <c r="HSD851" s="32"/>
      <c r="HSE851" s="32"/>
      <c r="HSF851" s="32"/>
      <c r="HSG851" s="32"/>
      <c r="HSH851" s="32"/>
      <c r="HSI851" s="32"/>
      <c r="HSJ851" s="32"/>
      <c r="HSK851" s="32"/>
      <c r="HSL851" s="32"/>
      <c r="HSM851" s="32"/>
      <c r="HSN851" s="32"/>
      <c r="HSO851" s="32"/>
      <c r="HSP851" s="32"/>
      <c r="HSQ851" s="32"/>
      <c r="HSR851" s="32"/>
      <c r="HSS851" s="32"/>
      <c r="HST851" s="32"/>
      <c r="HSU851" s="32"/>
      <c r="HSV851" s="32"/>
      <c r="HSW851" s="32"/>
      <c r="HSX851" s="32"/>
      <c r="HSY851" s="32"/>
      <c r="HSZ851" s="32"/>
      <c r="HTA851" s="32"/>
      <c r="HTB851" s="32"/>
      <c r="HTC851" s="32"/>
      <c r="HTD851" s="32"/>
      <c r="HTE851" s="32"/>
      <c r="HTF851" s="32"/>
      <c r="HTG851" s="32"/>
      <c r="HTH851" s="32"/>
      <c r="HTI851" s="32"/>
      <c r="HTJ851" s="32"/>
      <c r="HTK851" s="32"/>
      <c r="HTL851" s="32"/>
      <c r="HTM851" s="32"/>
      <c r="HTN851" s="32"/>
      <c r="HTO851" s="32"/>
      <c r="HTP851" s="32"/>
      <c r="HTQ851" s="32"/>
      <c r="HTR851" s="32"/>
      <c r="HTS851" s="32"/>
      <c r="HTT851" s="32"/>
      <c r="HTU851" s="32"/>
      <c r="HTV851" s="32"/>
      <c r="HTW851" s="32"/>
      <c r="HTX851" s="32"/>
      <c r="HTY851" s="32"/>
      <c r="HTZ851" s="32"/>
      <c r="HUA851" s="32"/>
      <c r="HUB851" s="32"/>
      <c r="HUC851" s="32"/>
      <c r="HUD851" s="32"/>
      <c r="HUE851" s="32"/>
      <c r="HUF851" s="32"/>
      <c r="HUG851" s="32"/>
      <c r="HUH851" s="32"/>
      <c r="HUI851" s="32"/>
      <c r="HUJ851" s="32"/>
      <c r="HUK851" s="32"/>
      <c r="HUL851" s="32"/>
      <c r="HUM851" s="32"/>
      <c r="HUN851" s="32"/>
      <c r="HUO851" s="32"/>
      <c r="HUP851" s="32"/>
      <c r="HUQ851" s="32"/>
      <c r="HUR851" s="32"/>
      <c r="HUS851" s="32"/>
      <c r="HUT851" s="32"/>
      <c r="HUU851" s="32"/>
      <c r="HUV851" s="32"/>
      <c r="HUW851" s="32"/>
      <c r="HUX851" s="32"/>
      <c r="HUY851" s="32"/>
      <c r="HUZ851" s="32"/>
      <c r="HVA851" s="32"/>
      <c r="HVB851" s="32"/>
      <c r="HVC851" s="32"/>
      <c r="HVD851" s="32"/>
      <c r="HVE851" s="32"/>
      <c r="HVF851" s="32"/>
      <c r="HVG851" s="32"/>
      <c r="HVH851" s="32"/>
      <c r="HVI851" s="32"/>
      <c r="HVJ851" s="32"/>
      <c r="HVK851" s="32"/>
      <c r="HVL851" s="32"/>
      <c r="HVM851" s="32"/>
      <c r="HVN851" s="32"/>
      <c r="HVO851" s="32"/>
      <c r="HVP851" s="32"/>
      <c r="HVQ851" s="32"/>
      <c r="HVR851" s="32"/>
      <c r="HVS851" s="32"/>
      <c r="HVT851" s="32"/>
      <c r="HVU851" s="32"/>
      <c r="HVV851" s="32"/>
      <c r="HVW851" s="32"/>
      <c r="HVX851" s="32"/>
      <c r="HVY851" s="32"/>
      <c r="HVZ851" s="32"/>
      <c r="HWA851" s="32"/>
      <c r="HWB851" s="32"/>
      <c r="HWC851" s="32"/>
      <c r="HWD851" s="32"/>
      <c r="HWE851" s="32"/>
      <c r="HWF851" s="32"/>
      <c r="HWG851" s="32"/>
      <c r="HWH851" s="32"/>
      <c r="HWI851" s="32"/>
      <c r="HWJ851" s="32"/>
      <c r="HWK851" s="32"/>
      <c r="HWL851" s="32"/>
      <c r="HWM851" s="32"/>
      <c r="HWN851" s="32"/>
      <c r="HWO851" s="32"/>
      <c r="HWP851" s="32"/>
      <c r="HWQ851" s="32"/>
      <c r="HWR851" s="32"/>
      <c r="HWS851" s="32"/>
      <c r="HWT851" s="32"/>
      <c r="HWU851" s="32"/>
      <c r="HWV851" s="32"/>
      <c r="HWW851" s="32"/>
      <c r="HWX851" s="32"/>
      <c r="HWY851" s="32"/>
      <c r="HWZ851" s="32"/>
      <c r="HXA851" s="32"/>
      <c r="HXB851" s="32"/>
      <c r="HXC851" s="32"/>
      <c r="HXD851" s="32"/>
      <c r="HXE851" s="32"/>
      <c r="HXF851" s="32"/>
      <c r="HXG851" s="32"/>
      <c r="HXH851" s="32"/>
      <c r="HXI851" s="32"/>
      <c r="HXJ851" s="32"/>
      <c r="HXK851" s="32"/>
      <c r="HXL851" s="32"/>
      <c r="HXM851" s="32"/>
      <c r="HXN851" s="32"/>
      <c r="HXO851" s="32"/>
      <c r="HXP851" s="32"/>
      <c r="HXQ851" s="32"/>
      <c r="HXR851" s="32"/>
      <c r="HXS851" s="32"/>
      <c r="HXT851" s="32"/>
      <c r="HXU851" s="32"/>
      <c r="HXV851" s="32"/>
      <c r="HXW851" s="32"/>
      <c r="HXX851" s="32"/>
      <c r="HXY851" s="32"/>
      <c r="HXZ851" s="32"/>
      <c r="HYA851" s="32"/>
      <c r="HYB851" s="32"/>
      <c r="HYC851" s="32"/>
      <c r="HYD851" s="32"/>
      <c r="HYE851" s="32"/>
      <c r="HYF851" s="32"/>
      <c r="HYG851" s="32"/>
      <c r="HYH851" s="32"/>
      <c r="HYI851" s="32"/>
      <c r="HYJ851" s="32"/>
      <c r="HYK851" s="32"/>
      <c r="HYL851" s="32"/>
      <c r="HYM851" s="32"/>
      <c r="HYN851" s="32"/>
      <c r="HYO851" s="32"/>
      <c r="HYP851" s="32"/>
      <c r="HYQ851" s="32"/>
      <c r="HYR851" s="32"/>
      <c r="HYS851" s="32"/>
      <c r="HYT851" s="32"/>
      <c r="HYU851" s="32"/>
      <c r="HYV851" s="32"/>
      <c r="HYW851" s="32"/>
      <c r="HYX851" s="32"/>
      <c r="HYY851" s="32"/>
      <c r="HYZ851" s="32"/>
      <c r="HZA851" s="32"/>
      <c r="HZB851" s="32"/>
      <c r="HZC851" s="32"/>
      <c r="HZD851" s="32"/>
      <c r="HZE851" s="32"/>
      <c r="HZF851" s="32"/>
      <c r="HZG851" s="32"/>
      <c r="HZH851" s="32"/>
      <c r="HZI851" s="32"/>
      <c r="HZJ851" s="32"/>
      <c r="HZK851" s="32"/>
      <c r="HZL851" s="32"/>
      <c r="HZM851" s="32"/>
      <c r="HZN851" s="32"/>
      <c r="HZO851" s="32"/>
      <c r="HZP851" s="32"/>
      <c r="HZQ851" s="32"/>
      <c r="HZR851" s="32"/>
      <c r="HZS851" s="32"/>
      <c r="HZT851" s="32"/>
      <c r="HZU851" s="32"/>
      <c r="HZV851" s="32"/>
      <c r="HZW851" s="32"/>
      <c r="HZX851" s="32"/>
      <c r="HZY851" s="32"/>
      <c r="HZZ851" s="32"/>
      <c r="IAA851" s="32"/>
      <c r="IAB851" s="32"/>
      <c r="IAC851" s="32"/>
      <c r="IAD851" s="32"/>
      <c r="IAE851" s="32"/>
      <c r="IAF851" s="32"/>
      <c r="IAG851" s="32"/>
      <c r="IAH851" s="32"/>
      <c r="IAI851" s="32"/>
      <c r="IAJ851" s="32"/>
      <c r="IAK851" s="32"/>
      <c r="IAL851" s="32"/>
      <c r="IAM851" s="32"/>
      <c r="IAN851" s="32"/>
      <c r="IAO851" s="32"/>
      <c r="IAP851" s="32"/>
      <c r="IAQ851" s="32"/>
      <c r="IAR851" s="32"/>
      <c r="IAS851" s="32"/>
      <c r="IAT851" s="32"/>
      <c r="IAU851" s="32"/>
      <c r="IAV851" s="32"/>
      <c r="IAW851" s="32"/>
      <c r="IAX851" s="32"/>
      <c r="IAY851" s="32"/>
      <c r="IAZ851" s="32"/>
      <c r="IBA851" s="32"/>
      <c r="IBB851" s="32"/>
      <c r="IBC851" s="32"/>
      <c r="IBD851" s="32"/>
      <c r="IBE851" s="32"/>
      <c r="IBF851" s="32"/>
      <c r="IBG851" s="32"/>
      <c r="IBH851" s="32"/>
      <c r="IBI851" s="32"/>
      <c r="IBJ851" s="32"/>
      <c r="IBK851" s="32"/>
      <c r="IBL851" s="32"/>
      <c r="IBM851" s="32"/>
      <c r="IBN851" s="32"/>
      <c r="IBO851" s="32"/>
      <c r="IBP851" s="32"/>
      <c r="IBQ851" s="32"/>
      <c r="IBR851" s="32"/>
      <c r="IBS851" s="32"/>
      <c r="IBT851" s="32"/>
      <c r="IBU851" s="32"/>
      <c r="IBV851" s="32"/>
      <c r="IBW851" s="32"/>
      <c r="IBX851" s="32"/>
      <c r="IBY851" s="32"/>
      <c r="IBZ851" s="32"/>
      <c r="ICA851" s="32"/>
      <c r="ICB851" s="32"/>
      <c r="ICC851" s="32"/>
      <c r="ICD851" s="32"/>
      <c r="ICE851" s="32"/>
      <c r="ICF851" s="32"/>
      <c r="ICG851" s="32"/>
      <c r="ICH851" s="32"/>
      <c r="ICI851" s="32"/>
      <c r="ICJ851" s="32"/>
      <c r="ICK851" s="32"/>
      <c r="ICL851" s="32"/>
      <c r="ICM851" s="32"/>
      <c r="ICN851" s="32"/>
      <c r="ICO851" s="32"/>
      <c r="ICP851" s="32"/>
      <c r="ICQ851" s="32"/>
      <c r="ICR851" s="32"/>
      <c r="ICS851" s="32"/>
      <c r="ICT851" s="32"/>
      <c r="ICU851" s="32"/>
      <c r="ICV851" s="32"/>
      <c r="ICW851" s="32"/>
      <c r="ICX851" s="32"/>
      <c r="ICY851" s="32"/>
      <c r="ICZ851" s="32"/>
      <c r="IDA851" s="32"/>
      <c r="IDB851" s="32"/>
      <c r="IDC851" s="32"/>
      <c r="IDD851" s="32"/>
      <c r="IDE851" s="32"/>
      <c r="IDF851" s="32"/>
      <c r="IDG851" s="32"/>
      <c r="IDH851" s="32"/>
      <c r="IDI851" s="32"/>
      <c r="IDJ851" s="32"/>
      <c r="IDK851" s="32"/>
      <c r="IDL851" s="32"/>
      <c r="IDM851" s="32"/>
      <c r="IDN851" s="32"/>
      <c r="IDO851" s="32"/>
      <c r="IDP851" s="32"/>
      <c r="IDQ851" s="32"/>
      <c r="IDR851" s="32"/>
      <c r="IDS851" s="32"/>
      <c r="IDT851" s="32"/>
      <c r="IDU851" s="32"/>
      <c r="IDV851" s="32"/>
      <c r="IDW851" s="32"/>
      <c r="IDX851" s="32"/>
      <c r="IDY851" s="32"/>
      <c r="IDZ851" s="32"/>
      <c r="IEA851" s="32"/>
      <c r="IEB851" s="32"/>
      <c r="IEC851" s="32"/>
      <c r="IED851" s="32"/>
      <c r="IEE851" s="32"/>
      <c r="IEF851" s="32"/>
      <c r="IEG851" s="32"/>
      <c r="IEH851" s="32"/>
      <c r="IEI851" s="32"/>
      <c r="IEJ851" s="32"/>
      <c r="IEK851" s="32"/>
      <c r="IEL851" s="32"/>
      <c r="IEM851" s="32"/>
      <c r="IEN851" s="32"/>
      <c r="IEO851" s="32"/>
      <c r="IEP851" s="32"/>
      <c r="IEQ851" s="32"/>
      <c r="IER851" s="32"/>
      <c r="IES851" s="32"/>
      <c r="IET851" s="32"/>
      <c r="IEU851" s="32"/>
      <c r="IEV851" s="32"/>
      <c r="IEW851" s="32"/>
      <c r="IEX851" s="32"/>
      <c r="IEY851" s="32"/>
      <c r="IEZ851" s="32"/>
      <c r="IFA851" s="32"/>
      <c r="IFB851" s="32"/>
      <c r="IFC851" s="32"/>
      <c r="IFD851" s="32"/>
      <c r="IFE851" s="32"/>
      <c r="IFF851" s="32"/>
      <c r="IFG851" s="32"/>
      <c r="IFH851" s="32"/>
      <c r="IFI851" s="32"/>
      <c r="IFJ851" s="32"/>
      <c r="IFK851" s="32"/>
      <c r="IFL851" s="32"/>
      <c r="IFM851" s="32"/>
      <c r="IFN851" s="32"/>
      <c r="IFO851" s="32"/>
      <c r="IFP851" s="32"/>
      <c r="IFQ851" s="32"/>
      <c r="IFR851" s="32"/>
      <c r="IFS851" s="32"/>
      <c r="IFT851" s="32"/>
      <c r="IFU851" s="32"/>
      <c r="IFV851" s="32"/>
      <c r="IFW851" s="32"/>
      <c r="IFX851" s="32"/>
      <c r="IFY851" s="32"/>
      <c r="IFZ851" s="32"/>
      <c r="IGA851" s="32"/>
      <c r="IGB851" s="32"/>
      <c r="IGC851" s="32"/>
      <c r="IGD851" s="32"/>
      <c r="IGE851" s="32"/>
      <c r="IGF851" s="32"/>
      <c r="IGG851" s="32"/>
      <c r="IGH851" s="32"/>
      <c r="IGI851" s="32"/>
      <c r="IGJ851" s="32"/>
      <c r="IGK851" s="32"/>
      <c r="IGL851" s="32"/>
      <c r="IGM851" s="32"/>
      <c r="IGN851" s="32"/>
      <c r="IGO851" s="32"/>
      <c r="IGP851" s="32"/>
      <c r="IGQ851" s="32"/>
      <c r="IGR851" s="32"/>
      <c r="IGS851" s="32"/>
      <c r="IGT851" s="32"/>
      <c r="IGU851" s="32"/>
      <c r="IGV851" s="32"/>
      <c r="IGW851" s="32"/>
      <c r="IGX851" s="32"/>
      <c r="IGY851" s="32"/>
      <c r="IGZ851" s="32"/>
      <c r="IHA851" s="32"/>
      <c r="IHB851" s="32"/>
      <c r="IHC851" s="32"/>
      <c r="IHD851" s="32"/>
      <c r="IHE851" s="32"/>
      <c r="IHF851" s="32"/>
      <c r="IHG851" s="32"/>
      <c r="IHH851" s="32"/>
      <c r="IHI851" s="32"/>
      <c r="IHJ851" s="32"/>
      <c r="IHK851" s="32"/>
      <c r="IHL851" s="32"/>
      <c r="IHM851" s="32"/>
      <c r="IHN851" s="32"/>
      <c r="IHO851" s="32"/>
      <c r="IHP851" s="32"/>
      <c r="IHQ851" s="32"/>
      <c r="IHR851" s="32"/>
      <c r="IHS851" s="32"/>
      <c r="IHT851" s="32"/>
      <c r="IHU851" s="32"/>
      <c r="IHV851" s="32"/>
      <c r="IHW851" s="32"/>
      <c r="IHX851" s="32"/>
      <c r="IHY851" s="32"/>
      <c r="IHZ851" s="32"/>
      <c r="IIA851" s="32"/>
      <c r="IIB851" s="32"/>
      <c r="IIC851" s="32"/>
      <c r="IID851" s="32"/>
      <c r="IIE851" s="32"/>
      <c r="IIF851" s="32"/>
      <c r="IIG851" s="32"/>
      <c r="IIH851" s="32"/>
      <c r="III851" s="32"/>
      <c r="IIJ851" s="32"/>
      <c r="IIK851" s="32"/>
      <c r="IIL851" s="32"/>
      <c r="IIM851" s="32"/>
      <c r="IIN851" s="32"/>
      <c r="IIO851" s="32"/>
      <c r="IIP851" s="32"/>
      <c r="IIQ851" s="32"/>
      <c r="IIR851" s="32"/>
      <c r="IIS851" s="32"/>
      <c r="IIT851" s="32"/>
      <c r="IIU851" s="32"/>
      <c r="IIV851" s="32"/>
      <c r="IIW851" s="32"/>
      <c r="IIX851" s="32"/>
      <c r="IIY851" s="32"/>
      <c r="IIZ851" s="32"/>
      <c r="IJA851" s="32"/>
      <c r="IJB851" s="32"/>
      <c r="IJC851" s="32"/>
      <c r="IJD851" s="32"/>
      <c r="IJE851" s="32"/>
      <c r="IJF851" s="32"/>
      <c r="IJG851" s="32"/>
      <c r="IJH851" s="32"/>
      <c r="IJI851" s="32"/>
      <c r="IJJ851" s="32"/>
      <c r="IJK851" s="32"/>
      <c r="IJL851" s="32"/>
      <c r="IJM851" s="32"/>
      <c r="IJN851" s="32"/>
      <c r="IJO851" s="32"/>
      <c r="IJP851" s="32"/>
      <c r="IJQ851" s="32"/>
      <c r="IJR851" s="32"/>
      <c r="IJS851" s="32"/>
      <c r="IJT851" s="32"/>
      <c r="IJU851" s="32"/>
      <c r="IJV851" s="32"/>
      <c r="IJW851" s="32"/>
      <c r="IJX851" s="32"/>
      <c r="IJY851" s="32"/>
      <c r="IJZ851" s="32"/>
      <c r="IKA851" s="32"/>
      <c r="IKB851" s="32"/>
      <c r="IKC851" s="32"/>
      <c r="IKD851" s="32"/>
      <c r="IKE851" s="32"/>
      <c r="IKF851" s="32"/>
      <c r="IKG851" s="32"/>
      <c r="IKH851" s="32"/>
      <c r="IKI851" s="32"/>
      <c r="IKJ851" s="32"/>
      <c r="IKK851" s="32"/>
      <c r="IKL851" s="32"/>
      <c r="IKM851" s="32"/>
      <c r="IKN851" s="32"/>
      <c r="IKO851" s="32"/>
      <c r="IKP851" s="32"/>
      <c r="IKQ851" s="32"/>
      <c r="IKR851" s="32"/>
      <c r="IKS851" s="32"/>
      <c r="IKT851" s="32"/>
      <c r="IKU851" s="32"/>
      <c r="IKV851" s="32"/>
      <c r="IKW851" s="32"/>
      <c r="IKX851" s="32"/>
      <c r="IKY851" s="32"/>
      <c r="IKZ851" s="32"/>
      <c r="ILA851" s="32"/>
      <c r="ILB851" s="32"/>
      <c r="ILC851" s="32"/>
      <c r="ILD851" s="32"/>
      <c r="ILE851" s="32"/>
      <c r="ILF851" s="32"/>
      <c r="ILG851" s="32"/>
      <c r="ILH851" s="32"/>
      <c r="ILI851" s="32"/>
      <c r="ILJ851" s="32"/>
      <c r="ILK851" s="32"/>
      <c r="ILL851" s="32"/>
      <c r="ILM851" s="32"/>
      <c r="ILN851" s="32"/>
      <c r="ILO851" s="32"/>
      <c r="ILP851" s="32"/>
      <c r="ILQ851" s="32"/>
      <c r="ILR851" s="32"/>
      <c r="ILS851" s="32"/>
      <c r="ILT851" s="32"/>
      <c r="ILU851" s="32"/>
      <c r="ILV851" s="32"/>
      <c r="ILW851" s="32"/>
      <c r="ILX851" s="32"/>
      <c r="ILY851" s="32"/>
      <c r="ILZ851" s="32"/>
      <c r="IMA851" s="32"/>
      <c r="IMB851" s="32"/>
      <c r="IMC851" s="32"/>
      <c r="IMD851" s="32"/>
      <c r="IME851" s="32"/>
      <c r="IMF851" s="32"/>
      <c r="IMG851" s="32"/>
      <c r="IMH851" s="32"/>
      <c r="IMI851" s="32"/>
      <c r="IMJ851" s="32"/>
      <c r="IMK851" s="32"/>
      <c r="IML851" s="32"/>
      <c r="IMM851" s="32"/>
      <c r="IMN851" s="32"/>
      <c r="IMO851" s="32"/>
      <c r="IMP851" s="32"/>
      <c r="IMQ851" s="32"/>
      <c r="IMR851" s="32"/>
      <c r="IMS851" s="32"/>
      <c r="IMT851" s="32"/>
      <c r="IMU851" s="32"/>
      <c r="IMV851" s="32"/>
      <c r="IMW851" s="32"/>
      <c r="IMX851" s="32"/>
      <c r="IMY851" s="32"/>
      <c r="IMZ851" s="32"/>
      <c r="INA851" s="32"/>
      <c r="INB851" s="32"/>
      <c r="INC851" s="32"/>
      <c r="IND851" s="32"/>
      <c r="INE851" s="32"/>
      <c r="INF851" s="32"/>
      <c r="ING851" s="32"/>
      <c r="INH851" s="32"/>
      <c r="INI851" s="32"/>
      <c r="INJ851" s="32"/>
      <c r="INK851" s="32"/>
      <c r="INL851" s="32"/>
      <c r="INM851" s="32"/>
      <c r="INN851" s="32"/>
      <c r="INO851" s="32"/>
      <c r="INP851" s="32"/>
      <c r="INQ851" s="32"/>
      <c r="INR851" s="32"/>
      <c r="INS851" s="32"/>
      <c r="INT851" s="32"/>
      <c r="INU851" s="32"/>
      <c r="INV851" s="32"/>
      <c r="INW851" s="32"/>
      <c r="INX851" s="32"/>
      <c r="INY851" s="32"/>
      <c r="INZ851" s="32"/>
      <c r="IOA851" s="32"/>
      <c r="IOB851" s="32"/>
      <c r="IOC851" s="32"/>
      <c r="IOD851" s="32"/>
      <c r="IOE851" s="32"/>
      <c r="IOF851" s="32"/>
      <c r="IOG851" s="32"/>
      <c r="IOH851" s="32"/>
      <c r="IOI851" s="32"/>
      <c r="IOJ851" s="32"/>
      <c r="IOK851" s="32"/>
      <c r="IOL851" s="32"/>
      <c r="IOM851" s="32"/>
      <c r="ION851" s="32"/>
      <c r="IOO851" s="32"/>
      <c r="IOP851" s="32"/>
      <c r="IOQ851" s="32"/>
      <c r="IOR851" s="32"/>
      <c r="IOS851" s="32"/>
      <c r="IOT851" s="32"/>
      <c r="IOU851" s="32"/>
      <c r="IOV851" s="32"/>
      <c r="IOW851" s="32"/>
      <c r="IOX851" s="32"/>
      <c r="IOY851" s="32"/>
      <c r="IOZ851" s="32"/>
      <c r="IPA851" s="32"/>
      <c r="IPB851" s="32"/>
      <c r="IPC851" s="32"/>
      <c r="IPD851" s="32"/>
      <c r="IPE851" s="32"/>
      <c r="IPF851" s="32"/>
      <c r="IPG851" s="32"/>
      <c r="IPH851" s="32"/>
      <c r="IPI851" s="32"/>
      <c r="IPJ851" s="32"/>
      <c r="IPK851" s="32"/>
      <c r="IPL851" s="32"/>
      <c r="IPM851" s="32"/>
      <c r="IPN851" s="32"/>
      <c r="IPO851" s="32"/>
      <c r="IPP851" s="32"/>
      <c r="IPQ851" s="32"/>
      <c r="IPR851" s="32"/>
      <c r="IPS851" s="32"/>
      <c r="IPT851" s="32"/>
      <c r="IPU851" s="32"/>
      <c r="IPV851" s="32"/>
      <c r="IPW851" s="32"/>
      <c r="IPX851" s="32"/>
      <c r="IPY851" s="32"/>
      <c r="IPZ851" s="32"/>
      <c r="IQA851" s="32"/>
      <c r="IQB851" s="32"/>
      <c r="IQC851" s="32"/>
      <c r="IQD851" s="32"/>
      <c r="IQE851" s="32"/>
      <c r="IQF851" s="32"/>
      <c r="IQG851" s="32"/>
      <c r="IQH851" s="32"/>
      <c r="IQI851" s="32"/>
      <c r="IQJ851" s="32"/>
      <c r="IQK851" s="32"/>
      <c r="IQL851" s="32"/>
      <c r="IQM851" s="32"/>
      <c r="IQN851" s="32"/>
      <c r="IQO851" s="32"/>
      <c r="IQP851" s="32"/>
      <c r="IQQ851" s="32"/>
      <c r="IQR851" s="32"/>
      <c r="IQS851" s="32"/>
      <c r="IQT851" s="32"/>
      <c r="IQU851" s="32"/>
      <c r="IQV851" s="32"/>
      <c r="IQW851" s="32"/>
      <c r="IQX851" s="32"/>
      <c r="IQY851" s="32"/>
      <c r="IQZ851" s="32"/>
      <c r="IRA851" s="32"/>
      <c r="IRB851" s="32"/>
      <c r="IRC851" s="32"/>
      <c r="IRD851" s="32"/>
      <c r="IRE851" s="32"/>
      <c r="IRF851" s="32"/>
      <c r="IRG851" s="32"/>
      <c r="IRH851" s="32"/>
      <c r="IRI851" s="32"/>
      <c r="IRJ851" s="32"/>
      <c r="IRK851" s="32"/>
      <c r="IRL851" s="32"/>
      <c r="IRM851" s="32"/>
      <c r="IRN851" s="32"/>
      <c r="IRO851" s="32"/>
      <c r="IRP851" s="32"/>
      <c r="IRQ851" s="32"/>
      <c r="IRR851" s="32"/>
      <c r="IRS851" s="32"/>
      <c r="IRT851" s="32"/>
      <c r="IRU851" s="32"/>
      <c r="IRV851" s="32"/>
      <c r="IRW851" s="32"/>
      <c r="IRX851" s="32"/>
      <c r="IRY851" s="32"/>
      <c r="IRZ851" s="32"/>
      <c r="ISA851" s="32"/>
      <c r="ISB851" s="32"/>
      <c r="ISC851" s="32"/>
      <c r="ISD851" s="32"/>
      <c r="ISE851" s="32"/>
      <c r="ISF851" s="32"/>
      <c r="ISG851" s="32"/>
      <c r="ISH851" s="32"/>
      <c r="ISI851" s="32"/>
      <c r="ISJ851" s="32"/>
      <c r="ISK851" s="32"/>
      <c r="ISL851" s="32"/>
      <c r="ISM851" s="32"/>
      <c r="ISN851" s="32"/>
      <c r="ISO851" s="32"/>
      <c r="ISP851" s="32"/>
      <c r="ISQ851" s="32"/>
      <c r="ISR851" s="32"/>
      <c r="ISS851" s="32"/>
      <c r="IST851" s="32"/>
      <c r="ISU851" s="32"/>
      <c r="ISV851" s="32"/>
      <c r="ISW851" s="32"/>
      <c r="ISX851" s="32"/>
      <c r="ISY851" s="32"/>
      <c r="ISZ851" s="32"/>
      <c r="ITA851" s="32"/>
      <c r="ITB851" s="32"/>
      <c r="ITC851" s="32"/>
      <c r="ITD851" s="32"/>
      <c r="ITE851" s="32"/>
      <c r="ITF851" s="32"/>
      <c r="ITG851" s="32"/>
      <c r="ITH851" s="32"/>
      <c r="ITI851" s="32"/>
      <c r="ITJ851" s="32"/>
      <c r="ITK851" s="32"/>
      <c r="ITL851" s="32"/>
      <c r="ITM851" s="32"/>
      <c r="ITN851" s="32"/>
      <c r="ITO851" s="32"/>
      <c r="ITP851" s="32"/>
      <c r="ITQ851" s="32"/>
      <c r="ITR851" s="32"/>
      <c r="ITS851" s="32"/>
      <c r="ITT851" s="32"/>
      <c r="ITU851" s="32"/>
      <c r="ITV851" s="32"/>
      <c r="ITW851" s="32"/>
      <c r="ITX851" s="32"/>
      <c r="ITY851" s="32"/>
      <c r="ITZ851" s="32"/>
      <c r="IUA851" s="32"/>
      <c r="IUB851" s="32"/>
      <c r="IUC851" s="32"/>
      <c r="IUD851" s="32"/>
      <c r="IUE851" s="32"/>
      <c r="IUF851" s="32"/>
      <c r="IUG851" s="32"/>
      <c r="IUH851" s="32"/>
      <c r="IUI851" s="32"/>
      <c r="IUJ851" s="32"/>
      <c r="IUK851" s="32"/>
      <c r="IUL851" s="32"/>
      <c r="IUM851" s="32"/>
      <c r="IUN851" s="32"/>
      <c r="IUO851" s="32"/>
      <c r="IUP851" s="32"/>
      <c r="IUQ851" s="32"/>
      <c r="IUR851" s="32"/>
      <c r="IUS851" s="32"/>
      <c r="IUT851" s="32"/>
      <c r="IUU851" s="32"/>
      <c r="IUV851" s="32"/>
      <c r="IUW851" s="32"/>
      <c r="IUX851" s="32"/>
      <c r="IUY851" s="32"/>
      <c r="IUZ851" s="32"/>
      <c r="IVA851" s="32"/>
      <c r="IVB851" s="32"/>
      <c r="IVC851" s="32"/>
      <c r="IVD851" s="32"/>
      <c r="IVE851" s="32"/>
      <c r="IVF851" s="32"/>
      <c r="IVG851" s="32"/>
      <c r="IVH851" s="32"/>
      <c r="IVI851" s="32"/>
      <c r="IVJ851" s="32"/>
      <c r="IVK851" s="32"/>
      <c r="IVL851" s="32"/>
      <c r="IVM851" s="32"/>
      <c r="IVN851" s="32"/>
      <c r="IVO851" s="32"/>
      <c r="IVP851" s="32"/>
      <c r="IVQ851" s="32"/>
      <c r="IVR851" s="32"/>
      <c r="IVS851" s="32"/>
      <c r="IVT851" s="32"/>
      <c r="IVU851" s="32"/>
      <c r="IVV851" s="32"/>
      <c r="IVW851" s="32"/>
      <c r="IVX851" s="32"/>
      <c r="IVY851" s="32"/>
      <c r="IVZ851" s="32"/>
      <c r="IWA851" s="32"/>
      <c r="IWB851" s="32"/>
      <c r="IWC851" s="32"/>
      <c r="IWD851" s="32"/>
      <c r="IWE851" s="32"/>
      <c r="IWF851" s="32"/>
      <c r="IWG851" s="32"/>
      <c r="IWH851" s="32"/>
      <c r="IWI851" s="32"/>
      <c r="IWJ851" s="32"/>
      <c r="IWK851" s="32"/>
      <c r="IWL851" s="32"/>
      <c r="IWM851" s="32"/>
      <c r="IWN851" s="32"/>
      <c r="IWO851" s="32"/>
      <c r="IWP851" s="32"/>
      <c r="IWQ851" s="32"/>
      <c r="IWR851" s="32"/>
      <c r="IWS851" s="32"/>
      <c r="IWT851" s="32"/>
      <c r="IWU851" s="32"/>
      <c r="IWV851" s="32"/>
      <c r="IWW851" s="32"/>
      <c r="IWX851" s="32"/>
      <c r="IWY851" s="32"/>
      <c r="IWZ851" s="32"/>
      <c r="IXA851" s="32"/>
      <c r="IXB851" s="32"/>
      <c r="IXC851" s="32"/>
      <c r="IXD851" s="32"/>
      <c r="IXE851" s="32"/>
      <c r="IXF851" s="32"/>
      <c r="IXG851" s="32"/>
      <c r="IXH851" s="32"/>
      <c r="IXI851" s="32"/>
      <c r="IXJ851" s="32"/>
      <c r="IXK851" s="32"/>
      <c r="IXL851" s="32"/>
      <c r="IXM851" s="32"/>
      <c r="IXN851" s="32"/>
      <c r="IXO851" s="32"/>
      <c r="IXP851" s="32"/>
      <c r="IXQ851" s="32"/>
      <c r="IXR851" s="32"/>
      <c r="IXS851" s="32"/>
      <c r="IXT851" s="32"/>
      <c r="IXU851" s="32"/>
      <c r="IXV851" s="32"/>
      <c r="IXW851" s="32"/>
      <c r="IXX851" s="32"/>
      <c r="IXY851" s="32"/>
      <c r="IXZ851" s="32"/>
      <c r="IYA851" s="32"/>
      <c r="IYB851" s="32"/>
      <c r="IYC851" s="32"/>
      <c r="IYD851" s="32"/>
      <c r="IYE851" s="32"/>
      <c r="IYF851" s="32"/>
      <c r="IYG851" s="32"/>
      <c r="IYH851" s="32"/>
      <c r="IYI851" s="32"/>
      <c r="IYJ851" s="32"/>
      <c r="IYK851" s="32"/>
      <c r="IYL851" s="32"/>
      <c r="IYM851" s="32"/>
      <c r="IYN851" s="32"/>
      <c r="IYO851" s="32"/>
      <c r="IYP851" s="32"/>
      <c r="IYQ851" s="32"/>
      <c r="IYR851" s="32"/>
      <c r="IYS851" s="32"/>
      <c r="IYT851" s="32"/>
      <c r="IYU851" s="32"/>
      <c r="IYV851" s="32"/>
      <c r="IYW851" s="32"/>
      <c r="IYX851" s="32"/>
      <c r="IYY851" s="32"/>
      <c r="IYZ851" s="32"/>
      <c r="IZA851" s="32"/>
      <c r="IZB851" s="32"/>
      <c r="IZC851" s="32"/>
      <c r="IZD851" s="32"/>
      <c r="IZE851" s="32"/>
      <c r="IZF851" s="32"/>
      <c r="IZG851" s="32"/>
      <c r="IZH851" s="32"/>
      <c r="IZI851" s="32"/>
      <c r="IZJ851" s="32"/>
      <c r="IZK851" s="32"/>
      <c r="IZL851" s="32"/>
      <c r="IZM851" s="32"/>
      <c r="IZN851" s="32"/>
      <c r="IZO851" s="32"/>
      <c r="IZP851" s="32"/>
      <c r="IZQ851" s="32"/>
      <c r="IZR851" s="32"/>
      <c r="IZS851" s="32"/>
      <c r="IZT851" s="32"/>
      <c r="IZU851" s="32"/>
      <c r="IZV851" s="32"/>
      <c r="IZW851" s="32"/>
      <c r="IZX851" s="32"/>
      <c r="IZY851" s="32"/>
      <c r="IZZ851" s="32"/>
      <c r="JAA851" s="32"/>
      <c r="JAB851" s="32"/>
      <c r="JAC851" s="32"/>
      <c r="JAD851" s="32"/>
      <c r="JAE851" s="32"/>
      <c r="JAF851" s="32"/>
      <c r="JAG851" s="32"/>
      <c r="JAH851" s="32"/>
      <c r="JAI851" s="32"/>
      <c r="JAJ851" s="32"/>
      <c r="JAK851" s="32"/>
      <c r="JAL851" s="32"/>
      <c r="JAM851" s="32"/>
      <c r="JAN851" s="32"/>
      <c r="JAO851" s="32"/>
      <c r="JAP851" s="32"/>
      <c r="JAQ851" s="32"/>
      <c r="JAR851" s="32"/>
      <c r="JAS851" s="32"/>
      <c r="JAT851" s="32"/>
      <c r="JAU851" s="32"/>
      <c r="JAV851" s="32"/>
      <c r="JAW851" s="32"/>
      <c r="JAX851" s="32"/>
      <c r="JAY851" s="32"/>
      <c r="JAZ851" s="32"/>
      <c r="JBA851" s="32"/>
      <c r="JBB851" s="32"/>
      <c r="JBC851" s="32"/>
      <c r="JBD851" s="32"/>
      <c r="JBE851" s="32"/>
      <c r="JBF851" s="32"/>
      <c r="JBG851" s="32"/>
      <c r="JBH851" s="32"/>
      <c r="JBI851" s="32"/>
      <c r="JBJ851" s="32"/>
      <c r="JBK851" s="32"/>
      <c r="JBL851" s="32"/>
      <c r="JBM851" s="32"/>
      <c r="JBN851" s="32"/>
      <c r="JBO851" s="32"/>
      <c r="JBP851" s="32"/>
      <c r="JBQ851" s="32"/>
      <c r="JBR851" s="32"/>
      <c r="JBS851" s="32"/>
      <c r="JBT851" s="32"/>
      <c r="JBU851" s="32"/>
      <c r="JBV851" s="32"/>
      <c r="JBW851" s="32"/>
      <c r="JBX851" s="32"/>
      <c r="JBY851" s="32"/>
      <c r="JBZ851" s="32"/>
      <c r="JCA851" s="32"/>
      <c r="JCB851" s="32"/>
      <c r="JCC851" s="32"/>
      <c r="JCD851" s="32"/>
      <c r="JCE851" s="32"/>
      <c r="JCF851" s="32"/>
      <c r="JCG851" s="32"/>
      <c r="JCH851" s="32"/>
      <c r="JCI851" s="32"/>
      <c r="JCJ851" s="32"/>
      <c r="JCK851" s="32"/>
      <c r="JCL851" s="32"/>
      <c r="JCM851" s="32"/>
      <c r="JCN851" s="32"/>
      <c r="JCO851" s="32"/>
      <c r="JCP851" s="32"/>
      <c r="JCQ851" s="32"/>
      <c r="JCR851" s="32"/>
      <c r="JCS851" s="32"/>
      <c r="JCT851" s="32"/>
      <c r="JCU851" s="32"/>
      <c r="JCV851" s="32"/>
      <c r="JCW851" s="32"/>
      <c r="JCX851" s="32"/>
      <c r="JCY851" s="32"/>
      <c r="JCZ851" s="32"/>
      <c r="JDA851" s="32"/>
      <c r="JDB851" s="32"/>
      <c r="JDC851" s="32"/>
      <c r="JDD851" s="32"/>
      <c r="JDE851" s="32"/>
      <c r="JDF851" s="32"/>
      <c r="JDG851" s="32"/>
      <c r="JDH851" s="32"/>
      <c r="JDI851" s="32"/>
      <c r="JDJ851" s="32"/>
      <c r="JDK851" s="32"/>
      <c r="JDL851" s="32"/>
      <c r="JDM851" s="32"/>
      <c r="JDN851" s="32"/>
      <c r="JDO851" s="32"/>
      <c r="JDP851" s="32"/>
      <c r="JDQ851" s="32"/>
      <c r="JDR851" s="32"/>
      <c r="JDS851" s="32"/>
      <c r="JDT851" s="32"/>
      <c r="JDU851" s="32"/>
      <c r="JDV851" s="32"/>
      <c r="JDW851" s="32"/>
      <c r="JDX851" s="32"/>
      <c r="JDY851" s="32"/>
      <c r="JDZ851" s="32"/>
      <c r="JEA851" s="32"/>
      <c r="JEB851" s="32"/>
      <c r="JEC851" s="32"/>
      <c r="JED851" s="32"/>
      <c r="JEE851" s="32"/>
      <c r="JEF851" s="32"/>
      <c r="JEG851" s="32"/>
      <c r="JEH851" s="32"/>
      <c r="JEI851" s="32"/>
      <c r="JEJ851" s="32"/>
      <c r="JEK851" s="32"/>
      <c r="JEL851" s="32"/>
      <c r="JEM851" s="32"/>
      <c r="JEN851" s="32"/>
      <c r="JEO851" s="32"/>
      <c r="JEP851" s="32"/>
      <c r="JEQ851" s="32"/>
      <c r="JER851" s="32"/>
      <c r="JES851" s="32"/>
      <c r="JET851" s="32"/>
      <c r="JEU851" s="32"/>
      <c r="JEV851" s="32"/>
      <c r="JEW851" s="32"/>
      <c r="JEX851" s="32"/>
      <c r="JEY851" s="32"/>
      <c r="JEZ851" s="32"/>
      <c r="JFA851" s="32"/>
      <c r="JFB851" s="32"/>
      <c r="JFC851" s="32"/>
      <c r="JFD851" s="32"/>
      <c r="JFE851" s="32"/>
      <c r="JFF851" s="32"/>
      <c r="JFG851" s="32"/>
      <c r="JFH851" s="32"/>
      <c r="JFI851" s="32"/>
      <c r="JFJ851" s="32"/>
      <c r="JFK851" s="32"/>
      <c r="JFL851" s="32"/>
      <c r="JFM851" s="32"/>
      <c r="JFN851" s="32"/>
      <c r="JFO851" s="32"/>
      <c r="JFP851" s="32"/>
      <c r="JFQ851" s="32"/>
      <c r="JFR851" s="32"/>
      <c r="JFS851" s="32"/>
      <c r="JFT851" s="32"/>
      <c r="JFU851" s="32"/>
      <c r="JFV851" s="32"/>
      <c r="JFW851" s="32"/>
      <c r="JFX851" s="32"/>
      <c r="JFY851" s="32"/>
      <c r="JFZ851" s="32"/>
      <c r="JGA851" s="32"/>
      <c r="JGB851" s="32"/>
      <c r="JGC851" s="32"/>
      <c r="JGD851" s="32"/>
      <c r="JGE851" s="32"/>
      <c r="JGF851" s="32"/>
      <c r="JGG851" s="32"/>
      <c r="JGH851" s="32"/>
      <c r="JGI851" s="32"/>
      <c r="JGJ851" s="32"/>
      <c r="JGK851" s="32"/>
      <c r="JGL851" s="32"/>
      <c r="JGM851" s="32"/>
      <c r="JGN851" s="32"/>
      <c r="JGO851" s="32"/>
      <c r="JGP851" s="32"/>
      <c r="JGQ851" s="32"/>
      <c r="JGR851" s="32"/>
      <c r="JGS851" s="32"/>
      <c r="JGT851" s="32"/>
      <c r="JGU851" s="32"/>
      <c r="JGV851" s="32"/>
      <c r="JGW851" s="32"/>
      <c r="JGX851" s="32"/>
      <c r="JGY851" s="32"/>
      <c r="JGZ851" s="32"/>
      <c r="JHA851" s="32"/>
      <c r="JHB851" s="32"/>
      <c r="JHC851" s="32"/>
      <c r="JHD851" s="32"/>
      <c r="JHE851" s="32"/>
      <c r="JHF851" s="32"/>
      <c r="JHG851" s="32"/>
      <c r="JHH851" s="32"/>
      <c r="JHI851" s="32"/>
      <c r="JHJ851" s="32"/>
      <c r="JHK851" s="32"/>
      <c r="JHL851" s="32"/>
      <c r="JHM851" s="32"/>
      <c r="JHN851" s="32"/>
      <c r="JHO851" s="32"/>
      <c r="JHP851" s="32"/>
      <c r="JHQ851" s="32"/>
      <c r="JHR851" s="32"/>
      <c r="JHS851" s="32"/>
      <c r="JHT851" s="32"/>
      <c r="JHU851" s="32"/>
      <c r="JHV851" s="32"/>
      <c r="JHW851" s="32"/>
      <c r="JHX851" s="32"/>
      <c r="JHY851" s="32"/>
      <c r="JHZ851" s="32"/>
      <c r="JIA851" s="32"/>
      <c r="JIB851" s="32"/>
      <c r="JIC851" s="32"/>
      <c r="JID851" s="32"/>
      <c r="JIE851" s="32"/>
      <c r="JIF851" s="32"/>
      <c r="JIG851" s="32"/>
      <c r="JIH851" s="32"/>
      <c r="JII851" s="32"/>
      <c r="JIJ851" s="32"/>
      <c r="JIK851" s="32"/>
      <c r="JIL851" s="32"/>
      <c r="JIM851" s="32"/>
      <c r="JIN851" s="32"/>
      <c r="JIO851" s="32"/>
      <c r="JIP851" s="32"/>
      <c r="JIQ851" s="32"/>
      <c r="JIR851" s="32"/>
      <c r="JIS851" s="32"/>
      <c r="JIT851" s="32"/>
      <c r="JIU851" s="32"/>
      <c r="JIV851" s="32"/>
      <c r="JIW851" s="32"/>
      <c r="JIX851" s="32"/>
      <c r="JIY851" s="32"/>
      <c r="JIZ851" s="32"/>
      <c r="JJA851" s="32"/>
      <c r="JJB851" s="32"/>
      <c r="JJC851" s="32"/>
      <c r="JJD851" s="32"/>
      <c r="JJE851" s="32"/>
      <c r="JJF851" s="32"/>
      <c r="JJG851" s="32"/>
      <c r="JJH851" s="32"/>
      <c r="JJI851" s="32"/>
      <c r="JJJ851" s="32"/>
      <c r="JJK851" s="32"/>
      <c r="JJL851" s="32"/>
      <c r="JJM851" s="32"/>
      <c r="JJN851" s="32"/>
      <c r="JJO851" s="32"/>
      <c r="JJP851" s="32"/>
      <c r="JJQ851" s="32"/>
      <c r="JJR851" s="32"/>
      <c r="JJS851" s="32"/>
      <c r="JJT851" s="32"/>
      <c r="JJU851" s="32"/>
      <c r="JJV851" s="32"/>
      <c r="JJW851" s="32"/>
      <c r="JJX851" s="32"/>
      <c r="JJY851" s="32"/>
      <c r="JJZ851" s="32"/>
      <c r="JKA851" s="32"/>
      <c r="JKB851" s="32"/>
      <c r="JKC851" s="32"/>
      <c r="JKD851" s="32"/>
      <c r="JKE851" s="32"/>
      <c r="JKF851" s="32"/>
      <c r="JKG851" s="32"/>
      <c r="JKH851" s="32"/>
      <c r="JKI851" s="32"/>
      <c r="JKJ851" s="32"/>
      <c r="JKK851" s="32"/>
      <c r="JKL851" s="32"/>
      <c r="JKM851" s="32"/>
      <c r="JKN851" s="32"/>
      <c r="JKO851" s="32"/>
      <c r="JKP851" s="32"/>
      <c r="JKQ851" s="32"/>
      <c r="JKR851" s="32"/>
      <c r="JKS851" s="32"/>
      <c r="JKT851" s="32"/>
      <c r="JKU851" s="32"/>
      <c r="JKV851" s="32"/>
      <c r="JKW851" s="32"/>
      <c r="JKX851" s="32"/>
      <c r="JKY851" s="32"/>
      <c r="JKZ851" s="32"/>
      <c r="JLA851" s="32"/>
      <c r="JLB851" s="32"/>
      <c r="JLC851" s="32"/>
      <c r="JLD851" s="32"/>
      <c r="JLE851" s="32"/>
      <c r="JLF851" s="32"/>
      <c r="JLG851" s="32"/>
      <c r="JLH851" s="32"/>
      <c r="JLI851" s="32"/>
      <c r="JLJ851" s="32"/>
      <c r="JLK851" s="32"/>
      <c r="JLL851" s="32"/>
      <c r="JLM851" s="32"/>
      <c r="JLN851" s="32"/>
      <c r="JLO851" s="32"/>
      <c r="JLP851" s="32"/>
      <c r="JLQ851" s="32"/>
      <c r="JLR851" s="32"/>
      <c r="JLS851" s="32"/>
      <c r="JLT851" s="32"/>
      <c r="JLU851" s="32"/>
      <c r="JLV851" s="32"/>
      <c r="JLW851" s="32"/>
      <c r="JLX851" s="32"/>
      <c r="JLY851" s="32"/>
      <c r="JLZ851" s="32"/>
      <c r="JMA851" s="32"/>
      <c r="JMB851" s="32"/>
      <c r="JMC851" s="32"/>
      <c r="JMD851" s="32"/>
      <c r="JME851" s="32"/>
      <c r="JMF851" s="32"/>
      <c r="JMG851" s="32"/>
      <c r="JMH851" s="32"/>
      <c r="JMI851" s="32"/>
      <c r="JMJ851" s="32"/>
      <c r="JMK851" s="32"/>
      <c r="JML851" s="32"/>
      <c r="JMM851" s="32"/>
      <c r="JMN851" s="32"/>
      <c r="JMO851" s="32"/>
      <c r="JMP851" s="32"/>
      <c r="JMQ851" s="32"/>
      <c r="JMR851" s="32"/>
      <c r="JMS851" s="32"/>
      <c r="JMT851" s="32"/>
      <c r="JMU851" s="32"/>
      <c r="JMV851" s="32"/>
      <c r="JMW851" s="32"/>
      <c r="JMX851" s="32"/>
      <c r="JMY851" s="32"/>
      <c r="JMZ851" s="32"/>
      <c r="JNA851" s="32"/>
      <c r="JNB851" s="32"/>
      <c r="JNC851" s="32"/>
      <c r="JND851" s="32"/>
      <c r="JNE851" s="32"/>
      <c r="JNF851" s="32"/>
      <c r="JNG851" s="32"/>
      <c r="JNH851" s="32"/>
      <c r="JNI851" s="32"/>
      <c r="JNJ851" s="32"/>
      <c r="JNK851" s="32"/>
      <c r="JNL851" s="32"/>
      <c r="JNM851" s="32"/>
      <c r="JNN851" s="32"/>
      <c r="JNO851" s="32"/>
      <c r="JNP851" s="32"/>
      <c r="JNQ851" s="32"/>
      <c r="JNR851" s="32"/>
      <c r="JNS851" s="32"/>
      <c r="JNT851" s="32"/>
      <c r="JNU851" s="32"/>
      <c r="JNV851" s="32"/>
      <c r="JNW851" s="32"/>
      <c r="JNX851" s="32"/>
      <c r="JNY851" s="32"/>
      <c r="JNZ851" s="32"/>
      <c r="JOA851" s="32"/>
      <c r="JOB851" s="32"/>
      <c r="JOC851" s="32"/>
      <c r="JOD851" s="32"/>
      <c r="JOE851" s="32"/>
      <c r="JOF851" s="32"/>
      <c r="JOG851" s="32"/>
      <c r="JOH851" s="32"/>
      <c r="JOI851" s="32"/>
      <c r="JOJ851" s="32"/>
      <c r="JOK851" s="32"/>
      <c r="JOL851" s="32"/>
      <c r="JOM851" s="32"/>
      <c r="JON851" s="32"/>
      <c r="JOO851" s="32"/>
      <c r="JOP851" s="32"/>
      <c r="JOQ851" s="32"/>
      <c r="JOR851" s="32"/>
      <c r="JOS851" s="32"/>
      <c r="JOT851" s="32"/>
      <c r="JOU851" s="32"/>
      <c r="JOV851" s="32"/>
      <c r="JOW851" s="32"/>
      <c r="JOX851" s="32"/>
      <c r="JOY851" s="32"/>
      <c r="JOZ851" s="32"/>
      <c r="JPA851" s="32"/>
      <c r="JPB851" s="32"/>
      <c r="JPC851" s="32"/>
      <c r="JPD851" s="32"/>
      <c r="JPE851" s="32"/>
      <c r="JPF851" s="32"/>
      <c r="JPG851" s="32"/>
      <c r="JPH851" s="32"/>
      <c r="JPI851" s="32"/>
      <c r="JPJ851" s="32"/>
      <c r="JPK851" s="32"/>
      <c r="JPL851" s="32"/>
      <c r="JPM851" s="32"/>
      <c r="JPN851" s="32"/>
      <c r="JPO851" s="32"/>
      <c r="JPP851" s="32"/>
      <c r="JPQ851" s="32"/>
      <c r="JPR851" s="32"/>
      <c r="JPS851" s="32"/>
      <c r="JPT851" s="32"/>
      <c r="JPU851" s="32"/>
      <c r="JPV851" s="32"/>
      <c r="JPW851" s="32"/>
      <c r="JPX851" s="32"/>
      <c r="JPY851" s="32"/>
      <c r="JPZ851" s="32"/>
      <c r="JQA851" s="32"/>
      <c r="JQB851" s="32"/>
      <c r="JQC851" s="32"/>
      <c r="JQD851" s="32"/>
      <c r="JQE851" s="32"/>
      <c r="JQF851" s="32"/>
      <c r="JQG851" s="32"/>
      <c r="JQH851" s="32"/>
      <c r="JQI851" s="32"/>
      <c r="JQJ851" s="32"/>
      <c r="JQK851" s="32"/>
      <c r="JQL851" s="32"/>
      <c r="JQM851" s="32"/>
      <c r="JQN851" s="32"/>
      <c r="JQO851" s="32"/>
      <c r="JQP851" s="32"/>
      <c r="JQQ851" s="32"/>
      <c r="JQR851" s="32"/>
      <c r="JQS851" s="32"/>
      <c r="JQT851" s="32"/>
      <c r="JQU851" s="32"/>
      <c r="JQV851" s="32"/>
      <c r="JQW851" s="32"/>
      <c r="JQX851" s="32"/>
      <c r="JQY851" s="32"/>
      <c r="JQZ851" s="32"/>
      <c r="JRA851" s="32"/>
      <c r="JRB851" s="32"/>
      <c r="JRC851" s="32"/>
      <c r="JRD851" s="32"/>
      <c r="JRE851" s="32"/>
      <c r="JRF851" s="32"/>
      <c r="JRG851" s="32"/>
      <c r="JRH851" s="32"/>
      <c r="JRI851" s="32"/>
      <c r="JRJ851" s="32"/>
      <c r="JRK851" s="32"/>
      <c r="JRL851" s="32"/>
      <c r="JRM851" s="32"/>
      <c r="JRN851" s="32"/>
      <c r="JRO851" s="32"/>
      <c r="JRP851" s="32"/>
      <c r="JRQ851" s="32"/>
      <c r="JRR851" s="32"/>
      <c r="JRS851" s="32"/>
      <c r="JRT851" s="32"/>
      <c r="JRU851" s="32"/>
      <c r="JRV851" s="32"/>
      <c r="JRW851" s="32"/>
      <c r="JRX851" s="32"/>
      <c r="JRY851" s="32"/>
      <c r="JRZ851" s="32"/>
      <c r="JSA851" s="32"/>
      <c r="JSB851" s="32"/>
      <c r="JSC851" s="32"/>
      <c r="JSD851" s="32"/>
      <c r="JSE851" s="32"/>
      <c r="JSF851" s="32"/>
      <c r="JSG851" s="32"/>
      <c r="JSH851" s="32"/>
      <c r="JSI851" s="32"/>
      <c r="JSJ851" s="32"/>
      <c r="JSK851" s="32"/>
      <c r="JSL851" s="32"/>
      <c r="JSM851" s="32"/>
      <c r="JSN851" s="32"/>
      <c r="JSO851" s="32"/>
      <c r="JSP851" s="32"/>
      <c r="JSQ851" s="32"/>
      <c r="JSR851" s="32"/>
      <c r="JSS851" s="32"/>
      <c r="JST851" s="32"/>
      <c r="JSU851" s="32"/>
      <c r="JSV851" s="32"/>
      <c r="JSW851" s="32"/>
      <c r="JSX851" s="32"/>
      <c r="JSY851" s="32"/>
      <c r="JSZ851" s="32"/>
      <c r="JTA851" s="32"/>
      <c r="JTB851" s="32"/>
      <c r="JTC851" s="32"/>
      <c r="JTD851" s="32"/>
      <c r="JTE851" s="32"/>
      <c r="JTF851" s="32"/>
      <c r="JTG851" s="32"/>
      <c r="JTH851" s="32"/>
      <c r="JTI851" s="32"/>
      <c r="JTJ851" s="32"/>
      <c r="JTK851" s="32"/>
      <c r="JTL851" s="32"/>
      <c r="JTM851" s="32"/>
      <c r="JTN851" s="32"/>
      <c r="JTO851" s="32"/>
      <c r="JTP851" s="32"/>
      <c r="JTQ851" s="32"/>
      <c r="JTR851" s="32"/>
      <c r="JTS851" s="32"/>
      <c r="JTT851" s="32"/>
      <c r="JTU851" s="32"/>
      <c r="JTV851" s="32"/>
      <c r="JTW851" s="32"/>
      <c r="JTX851" s="32"/>
      <c r="JTY851" s="32"/>
      <c r="JTZ851" s="32"/>
      <c r="JUA851" s="32"/>
      <c r="JUB851" s="32"/>
      <c r="JUC851" s="32"/>
      <c r="JUD851" s="32"/>
      <c r="JUE851" s="32"/>
      <c r="JUF851" s="32"/>
      <c r="JUG851" s="32"/>
      <c r="JUH851" s="32"/>
      <c r="JUI851" s="32"/>
      <c r="JUJ851" s="32"/>
      <c r="JUK851" s="32"/>
      <c r="JUL851" s="32"/>
      <c r="JUM851" s="32"/>
      <c r="JUN851" s="32"/>
      <c r="JUO851" s="32"/>
      <c r="JUP851" s="32"/>
      <c r="JUQ851" s="32"/>
      <c r="JUR851" s="32"/>
      <c r="JUS851" s="32"/>
      <c r="JUT851" s="32"/>
      <c r="JUU851" s="32"/>
      <c r="JUV851" s="32"/>
      <c r="JUW851" s="32"/>
      <c r="JUX851" s="32"/>
      <c r="JUY851" s="32"/>
      <c r="JUZ851" s="32"/>
      <c r="JVA851" s="32"/>
      <c r="JVB851" s="32"/>
      <c r="JVC851" s="32"/>
      <c r="JVD851" s="32"/>
      <c r="JVE851" s="32"/>
      <c r="JVF851" s="32"/>
      <c r="JVG851" s="32"/>
      <c r="JVH851" s="32"/>
      <c r="JVI851" s="32"/>
      <c r="JVJ851" s="32"/>
      <c r="JVK851" s="32"/>
      <c r="JVL851" s="32"/>
      <c r="JVM851" s="32"/>
      <c r="JVN851" s="32"/>
      <c r="JVO851" s="32"/>
      <c r="JVP851" s="32"/>
      <c r="JVQ851" s="32"/>
      <c r="JVR851" s="32"/>
      <c r="JVS851" s="32"/>
      <c r="JVT851" s="32"/>
      <c r="JVU851" s="32"/>
      <c r="JVV851" s="32"/>
      <c r="JVW851" s="32"/>
      <c r="JVX851" s="32"/>
      <c r="JVY851" s="32"/>
      <c r="JVZ851" s="32"/>
      <c r="JWA851" s="32"/>
      <c r="JWB851" s="32"/>
      <c r="JWC851" s="32"/>
      <c r="JWD851" s="32"/>
      <c r="JWE851" s="32"/>
      <c r="JWF851" s="32"/>
      <c r="JWG851" s="32"/>
      <c r="JWH851" s="32"/>
      <c r="JWI851" s="32"/>
      <c r="JWJ851" s="32"/>
      <c r="JWK851" s="32"/>
      <c r="JWL851" s="32"/>
      <c r="JWM851" s="32"/>
      <c r="JWN851" s="32"/>
      <c r="JWO851" s="32"/>
      <c r="JWP851" s="32"/>
      <c r="JWQ851" s="32"/>
      <c r="JWR851" s="32"/>
      <c r="JWS851" s="32"/>
      <c r="JWT851" s="32"/>
      <c r="JWU851" s="32"/>
      <c r="JWV851" s="32"/>
      <c r="JWW851" s="32"/>
      <c r="JWX851" s="32"/>
      <c r="JWY851" s="32"/>
      <c r="JWZ851" s="32"/>
      <c r="JXA851" s="32"/>
      <c r="JXB851" s="32"/>
      <c r="JXC851" s="32"/>
      <c r="JXD851" s="32"/>
      <c r="JXE851" s="32"/>
      <c r="JXF851" s="32"/>
      <c r="JXG851" s="32"/>
      <c r="JXH851" s="32"/>
      <c r="JXI851" s="32"/>
      <c r="JXJ851" s="32"/>
      <c r="JXK851" s="32"/>
      <c r="JXL851" s="32"/>
      <c r="JXM851" s="32"/>
      <c r="JXN851" s="32"/>
      <c r="JXO851" s="32"/>
      <c r="JXP851" s="32"/>
      <c r="JXQ851" s="32"/>
      <c r="JXR851" s="32"/>
      <c r="JXS851" s="32"/>
      <c r="JXT851" s="32"/>
      <c r="JXU851" s="32"/>
      <c r="JXV851" s="32"/>
      <c r="JXW851" s="32"/>
      <c r="JXX851" s="32"/>
      <c r="JXY851" s="32"/>
      <c r="JXZ851" s="32"/>
      <c r="JYA851" s="32"/>
      <c r="JYB851" s="32"/>
      <c r="JYC851" s="32"/>
      <c r="JYD851" s="32"/>
      <c r="JYE851" s="32"/>
      <c r="JYF851" s="32"/>
      <c r="JYG851" s="32"/>
      <c r="JYH851" s="32"/>
      <c r="JYI851" s="32"/>
      <c r="JYJ851" s="32"/>
      <c r="JYK851" s="32"/>
      <c r="JYL851" s="32"/>
      <c r="JYM851" s="32"/>
      <c r="JYN851" s="32"/>
      <c r="JYO851" s="32"/>
      <c r="JYP851" s="32"/>
      <c r="JYQ851" s="32"/>
      <c r="JYR851" s="32"/>
      <c r="JYS851" s="32"/>
      <c r="JYT851" s="32"/>
      <c r="JYU851" s="32"/>
      <c r="JYV851" s="32"/>
      <c r="JYW851" s="32"/>
      <c r="JYX851" s="32"/>
      <c r="JYY851" s="32"/>
      <c r="JYZ851" s="32"/>
      <c r="JZA851" s="32"/>
      <c r="JZB851" s="32"/>
      <c r="JZC851" s="32"/>
      <c r="JZD851" s="32"/>
      <c r="JZE851" s="32"/>
      <c r="JZF851" s="32"/>
      <c r="JZG851" s="32"/>
      <c r="JZH851" s="32"/>
      <c r="JZI851" s="32"/>
      <c r="JZJ851" s="32"/>
      <c r="JZK851" s="32"/>
      <c r="JZL851" s="32"/>
      <c r="JZM851" s="32"/>
      <c r="JZN851" s="32"/>
      <c r="JZO851" s="32"/>
      <c r="JZP851" s="32"/>
      <c r="JZQ851" s="32"/>
      <c r="JZR851" s="32"/>
      <c r="JZS851" s="32"/>
      <c r="JZT851" s="32"/>
      <c r="JZU851" s="32"/>
      <c r="JZV851" s="32"/>
      <c r="JZW851" s="32"/>
      <c r="JZX851" s="32"/>
      <c r="JZY851" s="32"/>
      <c r="JZZ851" s="32"/>
      <c r="KAA851" s="32"/>
      <c r="KAB851" s="32"/>
      <c r="KAC851" s="32"/>
      <c r="KAD851" s="32"/>
      <c r="KAE851" s="32"/>
      <c r="KAF851" s="32"/>
      <c r="KAG851" s="32"/>
      <c r="KAH851" s="32"/>
      <c r="KAI851" s="32"/>
      <c r="KAJ851" s="32"/>
      <c r="KAK851" s="32"/>
      <c r="KAL851" s="32"/>
      <c r="KAM851" s="32"/>
      <c r="KAN851" s="32"/>
      <c r="KAO851" s="32"/>
      <c r="KAP851" s="32"/>
      <c r="KAQ851" s="32"/>
      <c r="KAR851" s="32"/>
      <c r="KAS851" s="32"/>
      <c r="KAT851" s="32"/>
      <c r="KAU851" s="32"/>
      <c r="KAV851" s="32"/>
      <c r="KAW851" s="32"/>
      <c r="KAX851" s="32"/>
      <c r="KAY851" s="32"/>
      <c r="KAZ851" s="32"/>
      <c r="KBA851" s="32"/>
      <c r="KBB851" s="32"/>
      <c r="KBC851" s="32"/>
      <c r="KBD851" s="32"/>
      <c r="KBE851" s="32"/>
      <c r="KBF851" s="32"/>
      <c r="KBG851" s="32"/>
      <c r="KBH851" s="32"/>
      <c r="KBI851" s="32"/>
      <c r="KBJ851" s="32"/>
      <c r="KBK851" s="32"/>
      <c r="KBL851" s="32"/>
      <c r="KBM851" s="32"/>
      <c r="KBN851" s="32"/>
      <c r="KBO851" s="32"/>
      <c r="KBP851" s="32"/>
      <c r="KBQ851" s="32"/>
      <c r="KBR851" s="32"/>
      <c r="KBS851" s="32"/>
      <c r="KBT851" s="32"/>
      <c r="KBU851" s="32"/>
      <c r="KBV851" s="32"/>
      <c r="KBW851" s="32"/>
      <c r="KBX851" s="32"/>
      <c r="KBY851" s="32"/>
      <c r="KBZ851" s="32"/>
      <c r="KCA851" s="32"/>
      <c r="KCB851" s="32"/>
      <c r="KCC851" s="32"/>
      <c r="KCD851" s="32"/>
      <c r="KCE851" s="32"/>
      <c r="KCF851" s="32"/>
      <c r="KCG851" s="32"/>
      <c r="KCH851" s="32"/>
      <c r="KCI851" s="32"/>
      <c r="KCJ851" s="32"/>
      <c r="KCK851" s="32"/>
      <c r="KCL851" s="32"/>
      <c r="KCM851" s="32"/>
      <c r="KCN851" s="32"/>
      <c r="KCO851" s="32"/>
      <c r="KCP851" s="32"/>
      <c r="KCQ851" s="32"/>
      <c r="KCR851" s="32"/>
      <c r="KCS851" s="32"/>
      <c r="KCT851" s="32"/>
      <c r="KCU851" s="32"/>
      <c r="KCV851" s="32"/>
      <c r="KCW851" s="32"/>
      <c r="KCX851" s="32"/>
      <c r="KCY851" s="32"/>
      <c r="KCZ851" s="32"/>
      <c r="KDA851" s="32"/>
      <c r="KDB851" s="32"/>
      <c r="KDC851" s="32"/>
      <c r="KDD851" s="32"/>
      <c r="KDE851" s="32"/>
      <c r="KDF851" s="32"/>
      <c r="KDG851" s="32"/>
      <c r="KDH851" s="32"/>
      <c r="KDI851" s="32"/>
      <c r="KDJ851" s="32"/>
      <c r="KDK851" s="32"/>
      <c r="KDL851" s="32"/>
      <c r="KDM851" s="32"/>
      <c r="KDN851" s="32"/>
      <c r="KDO851" s="32"/>
      <c r="KDP851" s="32"/>
      <c r="KDQ851" s="32"/>
      <c r="KDR851" s="32"/>
      <c r="KDS851" s="32"/>
      <c r="KDT851" s="32"/>
      <c r="KDU851" s="32"/>
      <c r="KDV851" s="32"/>
      <c r="KDW851" s="32"/>
      <c r="KDX851" s="32"/>
      <c r="KDY851" s="32"/>
      <c r="KDZ851" s="32"/>
      <c r="KEA851" s="32"/>
      <c r="KEB851" s="32"/>
      <c r="KEC851" s="32"/>
      <c r="KED851" s="32"/>
      <c r="KEE851" s="32"/>
      <c r="KEF851" s="32"/>
      <c r="KEG851" s="32"/>
      <c r="KEH851" s="32"/>
      <c r="KEI851" s="32"/>
      <c r="KEJ851" s="32"/>
      <c r="KEK851" s="32"/>
      <c r="KEL851" s="32"/>
      <c r="KEM851" s="32"/>
      <c r="KEN851" s="32"/>
      <c r="KEO851" s="32"/>
      <c r="KEP851" s="32"/>
      <c r="KEQ851" s="32"/>
      <c r="KER851" s="32"/>
      <c r="KES851" s="32"/>
      <c r="KET851" s="32"/>
      <c r="KEU851" s="32"/>
      <c r="KEV851" s="32"/>
      <c r="KEW851" s="32"/>
      <c r="KEX851" s="32"/>
      <c r="KEY851" s="32"/>
      <c r="KEZ851" s="32"/>
      <c r="KFA851" s="32"/>
      <c r="KFB851" s="32"/>
      <c r="KFC851" s="32"/>
      <c r="KFD851" s="32"/>
      <c r="KFE851" s="32"/>
      <c r="KFF851" s="32"/>
      <c r="KFG851" s="32"/>
      <c r="KFH851" s="32"/>
      <c r="KFI851" s="32"/>
      <c r="KFJ851" s="32"/>
      <c r="KFK851" s="32"/>
      <c r="KFL851" s="32"/>
      <c r="KFM851" s="32"/>
      <c r="KFN851" s="32"/>
      <c r="KFO851" s="32"/>
      <c r="KFP851" s="32"/>
      <c r="KFQ851" s="32"/>
      <c r="KFR851" s="32"/>
      <c r="KFS851" s="32"/>
      <c r="KFT851" s="32"/>
      <c r="KFU851" s="32"/>
      <c r="KFV851" s="32"/>
      <c r="KFW851" s="32"/>
      <c r="KFX851" s="32"/>
      <c r="KFY851" s="32"/>
      <c r="KFZ851" s="32"/>
      <c r="KGA851" s="32"/>
      <c r="KGB851" s="32"/>
      <c r="KGC851" s="32"/>
      <c r="KGD851" s="32"/>
      <c r="KGE851" s="32"/>
      <c r="KGF851" s="32"/>
      <c r="KGG851" s="32"/>
      <c r="KGH851" s="32"/>
      <c r="KGI851" s="32"/>
      <c r="KGJ851" s="32"/>
      <c r="KGK851" s="32"/>
      <c r="KGL851" s="32"/>
      <c r="KGM851" s="32"/>
      <c r="KGN851" s="32"/>
      <c r="KGO851" s="32"/>
      <c r="KGP851" s="32"/>
      <c r="KGQ851" s="32"/>
      <c r="KGR851" s="32"/>
      <c r="KGS851" s="32"/>
      <c r="KGT851" s="32"/>
      <c r="KGU851" s="32"/>
      <c r="KGV851" s="32"/>
      <c r="KGW851" s="32"/>
      <c r="KGX851" s="32"/>
      <c r="KGY851" s="32"/>
      <c r="KGZ851" s="32"/>
      <c r="KHA851" s="32"/>
      <c r="KHB851" s="32"/>
      <c r="KHC851" s="32"/>
      <c r="KHD851" s="32"/>
      <c r="KHE851" s="32"/>
      <c r="KHF851" s="32"/>
      <c r="KHG851" s="32"/>
      <c r="KHH851" s="32"/>
      <c r="KHI851" s="32"/>
      <c r="KHJ851" s="32"/>
      <c r="KHK851" s="32"/>
      <c r="KHL851" s="32"/>
      <c r="KHM851" s="32"/>
      <c r="KHN851" s="32"/>
      <c r="KHO851" s="32"/>
      <c r="KHP851" s="32"/>
      <c r="KHQ851" s="32"/>
      <c r="KHR851" s="32"/>
      <c r="KHS851" s="32"/>
      <c r="KHT851" s="32"/>
      <c r="KHU851" s="32"/>
      <c r="KHV851" s="32"/>
      <c r="KHW851" s="32"/>
      <c r="KHX851" s="32"/>
      <c r="KHY851" s="32"/>
      <c r="KHZ851" s="32"/>
      <c r="KIA851" s="32"/>
      <c r="KIB851" s="32"/>
      <c r="KIC851" s="32"/>
      <c r="KID851" s="32"/>
      <c r="KIE851" s="32"/>
      <c r="KIF851" s="32"/>
      <c r="KIG851" s="32"/>
      <c r="KIH851" s="32"/>
      <c r="KII851" s="32"/>
      <c r="KIJ851" s="32"/>
      <c r="KIK851" s="32"/>
      <c r="KIL851" s="32"/>
      <c r="KIM851" s="32"/>
      <c r="KIN851" s="32"/>
      <c r="KIO851" s="32"/>
      <c r="KIP851" s="32"/>
      <c r="KIQ851" s="32"/>
      <c r="KIR851" s="32"/>
      <c r="KIS851" s="32"/>
      <c r="KIT851" s="32"/>
      <c r="KIU851" s="32"/>
      <c r="KIV851" s="32"/>
      <c r="KIW851" s="32"/>
      <c r="KIX851" s="32"/>
      <c r="KIY851" s="32"/>
      <c r="KIZ851" s="32"/>
      <c r="KJA851" s="32"/>
      <c r="KJB851" s="32"/>
      <c r="KJC851" s="32"/>
      <c r="KJD851" s="32"/>
      <c r="KJE851" s="32"/>
      <c r="KJF851" s="32"/>
      <c r="KJG851" s="32"/>
      <c r="KJH851" s="32"/>
      <c r="KJI851" s="32"/>
      <c r="KJJ851" s="32"/>
      <c r="KJK851" s="32"/>
      <c r="KJL851" s="32"/>
      <c r="KJM851" s="32"/>
      <c r="KJN851" s="32"/>
      <c r="KJO851" s="32"/>
      <c r="KJP851" s="32"/>
      <c r="KJQ851" s="32"/>
      <c r="KJR851" s="32"/>
      <c r="KJS851" s="32"/>
      <c r="KJT851" s="32"/>
      <c r="KJU851" s="32"/>
      <c r="KJV851" s="32"/>
      <c r="KJW851" s="32"/>
      <c r="KJX851" s="32"/>
      <c r="KJY851" s="32"/>
      <c r="KJZ851" s="32"/>
      <c r="KKA851" s="32"/>
      <c r="KKB851" s="32"/>
      <c r="KKC851" s="32"/>
      <c r="KKD851" s="32"/>
      <c r="KKE851" s="32"/>
      <c r="KKF851" s="32"/>
      <c r="KKG851" s="32"/>
      <c r="KKH851" s="32"/>
      <c r="KKI851" s="32"/>
      <c r="KKJ851" s="32"/>
      <c r="KKK851" s="32"/>
      <c r="KKL851" s="32"/>
      <c r="KKM851" s="32"/>
      <c r="KKN851" s="32"/>
      <c r="KKO851" s="32"/>
      <c r="KKP851" s="32"/>
      <c r="KKQ851" s="32"/>
      <c r="KKR851" s="32"/>
      <c r="KKS851" s="32"/>
      <c r="KKT851" s="32"/>
      <c r="KKU851" s="32"/>
      <c r="KKV851" s="32"/>
      <c r="KKW851" s="32"/>
      <c r="KKX851" s="32"/>
      <c r="KKY851" s="32"/>
      <c r="KKZ851" s="32"/>
      <c r="KLA851" s="32"/>
      <c r="KLB851" s="32"/>
      <c r="KLC851" s="32"/>
      <c r="KLD851" s="32"/>
      <c r="KLE851" s="32"/>
      <c r="KLF851" s="32"/>
      <c r="KLG851" s="32"/>
      <c r="KLH851" s="32"/>
      <c r="KLI851" s="32"/>
      <c r="KLJ851" s="32"/>
      <c r="KLK851" s="32"/>
      <c r="KLL851" s="32"/>
      <c r="KLM851" s="32"/>
      <c r="KLN851" s="32"/>
      <c r="KLO851" s="32"/>
      <c r="KLP851" s="32"/>
      <c r="KLQ851" s="32"/>
      <c r="KLR851" s="32"/>
      <c r="KLS851" s="32"/>
      <c r="KLT851" s="32"/>
      <c r="KLU851" s="32"/>
      <c r="KLV851" s="32"/>
      <c r="KLW851" s="32"/>
      <c r="KLX851" s="32"/>
      <c r="KLY851" s="32"/>
      <c r="KLZ851" s="32"/>
      <c r="KMA851" s="32"/>
      <c r="KMB851" s="32"/>
      <c r="KMC851" s="32"/>
      <c r="KMD851" s="32"/>
      <c r="KME851" s="32"/>
      <c r="KMF851" s="32"/>
      <c r="KMG851" s="32"/>
      <c r="KMH851" s="32"/>
      <c r="KMI851" s="32"/>
      <c r="KMJ851" s="32"/>
      <c r="KMK851" s="32"/>
      <c r="KML851" s="32"/>
      <c r="KMM851" s="32"/>
      <c r="KMN851" s="32"/>
      <c r="KMO851" s="32"/>
      <c r="KMP851" s="32"/>
      <c r="KMQ851" s="32"/>
      <c r="KMR851" s="32"/>
      <c r="KMS851" s="32"/>
      <c r="KMT851" s="32"/>
      <c r="KMU851" s="32"/>
      <c r="KMV851" s="32"/>
      <c r="KMW851" s="32"/>
      <c r="KMX851" s="32"/>
      <c r="KMY851" s="32"/>
      <c r="KMZ851" s="32"/>
      <c r="KNA851" s="32"/>
      <c r="KNB851" s="32"/>
      <c r="KNC851" s="32"/>
      <c r="KND851" s="32"/>
      <c r="KNE851" s="32"/>
      <c r="KNF851" s="32"/>
      <c r="KNG851" s="32"/>
      <c r="KNH851" s="32"/>
      <c r="KNI851" s="32"/>
      <c r="KNJ851" s="32"/>
      <c r="KNK851" s="32"/>
      <c r="KNL851" s="32"/>
      <c r="KNM851" s="32"/>
      <c r="KNN851" s="32"/>
      <c r="KNO851" s="32"/>
      <c r="KNP851" s="32"/>
      <c r="KNQ851" s="32"/>
      <c r="KNR851" s="32"/>
      <c r="KNS851" s="32"/>
      <c r="KNT851" s="32"/>
      <c r="KNU851" s="32"/>
      <c r="KNV851" s="32"/>
      <c r="KNW851" s="32"/>
      <c r="KNX851" s="32"/>
      <c r="KNY851" s="32"/>
      <c r="KNZ851" s="32"/>
      <c r="KOA851" s="32"/>
      <c r="KOB851" s="32"/>
      <c r="KOC851" s="32"/>
      <c r="KOD851" s="32"/>
      <c r="KOE851" s="32"/>
      <c r="KOF851" s="32"/>
      <c r="KOG851" s="32"/>
      <c r="KOH851" s="32"/>
      <c r="KOI851" s="32"/>
      <c r="KOJ851" s="32"/>
      <c r="KOK851" s="32"/>
      <c r="KOL851" s="32"/>
      <c r="KOM851" s="32"/>
      <c r="KON851" s="32"/>
      <c r="KOO851" s="32"/>
      <c r="KOP851" s="32"/>
      <c r="KOQ851" s="32"/>
      <c r="KOR851" s="32"/>
      <c r="KOS851" s="32"/>
      <c r="KOT851" s="32"/>
      <c r="KOU851" s="32"/>
      <c r="KOV851" s="32"/>
      <c r="KOW851" s="32"/>
      <c r="KOX851" s="32"/>
      <c r="KOY851" s="32"/>
      <c r="KOZ851" s="32"/>
      <c r="KPA851" s="32"/>
      <c r="KPB851" s="32"/>
      <c r="KPC851" s="32"/>
      <c r="KPD851" s="32"/>
      <c r="KPE851" s="32"/>
      <c r="KPF851" s="32"/>
      <c r="KPG851" s="32"/>
      <c r="KPH851" s="32"/>
      <c r="KPI851" s="32"/>
      <c r="KPJ851" s="32"/>
      <c r="KPK851" s="32"/>
      <c r="KPL851" s="32"/>
      <c r="KPM851" s="32"/>
      <c r="KPN851" s="32"/>
      <c r="KPO851" s="32"/>
      <c r="KPP851" s="32"/>
      <c r="KPQ851" s="32"/>
      <c r="KPR851" s="32"/>
      <c r="KPS851" s="32"/>
      <c r="KPT851" s="32"/>
      <c r="KPU851" s="32"/>
      <c r="KPV851" s="32"/>
      <c r="KPW851" s="32"/>
      <c r="KPX851" s="32"/>
      <c r="KPY851" s="32"/>
      <c r="KPZ851" s="32"/>
      <c r="KQA851" s="32"/>
      <c r="KQB851" s="32"/>
      <c r="KQC851" s="32"/>
      <c r="KQD851" s="32"/>
      <c r="KQE851" s="32"/>
      <c r="KQF851" s="32"/>
      <c r="KQG851" s="32"/>
      <c r="KQH851" s="32"/>
      <c r="KQI851" s="32"/>
      <c r="KQJ851" s="32"/>
      <c r="KQK851" s="32"/>
      <c r="KQL851" s="32"/>
      <c r="KQM851" s="32"/>
      <c r="KQN851" s="32"/>
      <c r="KQO851" s="32"/>
      <c r="KQP851" s="32"/>
      <c r="KQQ851" s="32"/>
      <c r="KQR851" s="32"/>
      <c r="KQS851" s="32"/>
      <c r="KQT851" s="32"/>
      <c r="KQU851" s="32"/>
      <c r="KQV851" s="32"/>
      <c r="KQW851" s="32"/>
      <c r="KQX851" s="32"/>
      <c r="KQY851" s="32"/>
      <c r="KQZ851" s="32"/>
      <c r="KRA851" s="32"/>
      <c r="KRB851" s="32"/>
      <c r="KRC851" s="32"/>
      <c r="KRD851" s="32"/>
      <c r="KRE851" s="32"/>
      <c r="KRF851" s="32"/>
      <c r="KRG851" s="32"/>
      <c r="KRH851" s="32"/>
      <c r="KRI851" s="32"/>
      <c r="KRJ851" s="32"/>
      <c r="KRK851" s="32"/>
      <c r="KRL851" s="32"/>
      <c r="KRM851" s="32"/>
      <c r="KRN851" s="32"/>
      <c r="KRO851" s="32"/>
      <c r="KRP851" s="32"/>
      <c r="KRQ851" s="32"/>
      <c r="KRR851" s="32"/>
      <c r="KRS851" s="32"/>
      <c r="KRT851" s="32"/>
      <c r="KRU851" s="32"/>
      <c r="KRV851" s="32"/>
      <c r="KRW851" s="32"/>
      <c r="KRX851" s="32"/>
      <c r="KRY851" s="32"/>
      <c r="KRZ851" s="32"/>
      <c r="KSA851" s="32"/>
      <c r="KSB851" s="32"/>
      <c r="KSC851" s="32"/>
      <c r="KSD851" s="32"/>
      <c r="KSE851" s="32"/>
      <c r="KSF851" s="32"/>
      <c r="KSG851" s="32"/>
      <c r="KSH851" s="32"/>
      <c r="KSI851" s="32"/>
      <c r="KSJ851" s="32"/>
      <c r="KSK851" s="32"/>
      <c r="KSL851" s="32"/>
      <c r="KSM851" s="32"/>
      <c r="KSN851" s="32"/>
      <c r="KSO851" s="32"/>
      <c r="KSP851" s="32"/>
      <c r="KSQ851" s="32"/>
      <c r="KSR851" s="32"/>
      <c r="KSS851" s="32"/>
      <c r="KST851" s="32"/>
      <c r="KSU851" s="32"/>
      <c r="KSV851" s="32"/>
      <c r="KSW851" s="32"/>
      <c r="KSX851" s="32"/>
      <c r="KSY851" s="32"/>
      <c r="KSZ851" s="32"/>
      <c r="KTA851" s="32"/>
      <c r="KTB851" s="32"/>
      <c r="KTC851" s="32"/>
      <c r="KTD851" s="32"/>
      <c r="KTE851" s="32"/>
      <c r="KTF851" s="32"/>
      <c r="KTG851" s="32"/>
      <c r="KTH851" s="32"/>
      <c r="KTI851" s="32"/>
      <c r="KTJ851" s="32"/>
      <c r="KTK851" s="32"/>
      <c r="KTL851" s="32"/>
      <c r="KTM851" s="32"/>
      <c r="KTN851" s="32"/>
      <c r="KTO851" s="32"/>
      <c r="KTP851" s="32"/>
      <c r="KTQ851" s="32"/>
      <c r="KTR851" s="32"/>
      <c r="KTS851" s="32"/>
      <c r="KTT851" s="32"/>
      <c r="KTU851" s="32"/>
      <c r="KTV851" s="32"/>
      <c r="KTW851" s="32"/>
      <c r="KTX851" s="32"/>
      <c r="KTY851" s="32"/>
      <c r="KTZ851" s="32"/>
      <c r="KUA851" s="32"/>
      <c r="KUB851" s="32"/>
      <c r="KUC851" s="32"/>
      <c r="KUD851" s="32"/>
      <c r="KUE851" s="32"/>
      <c r="KUF851" s="32"/>
      <c r="KUG851" s="32"/>
      <c r="KUH851" s="32"/>
      <c r="KUI851" s="32"/>
      <c r="KUJ851" s="32"/>
      <c r="KUK851" s="32"/>
      <c r="KUL851" s="32"/>
      <c r="KUM851" s="32"/>
      <c r="KUN851" s="32"/>
      <c r="KUO851" s="32"/>
      <c r="KUP851" s="32"/>
      <c r="KUQ851" s="32"/>
      <c r="KUR851" s="32"/>
      <c r="KUS851" s="32"/>
      <c r="KUT851" s="32"/>
      <c r="KUU851" s="32"/>
      <c r="KUV851" s="32"/>
      <c r="KUW851" s="32"/>
      <c r="KUX851" s="32"/>
      <c r="KUY851" s="32"/>
      <c r="KUZ851" s="32"/>
      <c r="KVA851" s="32"/>
      <c r="KVB851" s="32"/>
      <c r="KVC851" s="32"/>
      <c r="KVD851" s="32"/>
      <c r="KVE851" s="32"/>
      <c r="KVF851" s="32"/>
      <c r="KVG851" s="32"/>
      <c r="KVH851" s="32"/>
      <c r="KVI851" s="32"/>
      <c r="KVJ851" s="32"/>
      <c r="KVK851" s="32"/>
      <c r="KVL851" s="32"/>
      <c r="KVM851" s="32"/>
      <c r="KVN851" s="32"/>
      <c r="KVO851" s="32"/>
      <c r="KVP851" s="32"/>
      <c r="KVQ851" s="32"/>
      <c r="KVR851" s="32"/>
      <c r="KVS851" s="32"/>
      <c r="KVT851" s="32"/>
      <c r="KVU851" s="32"/>
      <c r="KVV851" s="32"/>
      <c r="KVW851" s="32"/>
      <c r="KVX851" s="32"/>
      <c r="KVY851" s="32"/>
      <c r="KVZ851" s="32"/>
      <c r="KWA851" s="32"/>
      <c r="KWB851" s="32"/>
      <c r="KWC851" s="32"/>
      <c r="KWD851" s="32"/>
      <c r="KWE851" s="32"/>
      <c r="KWF851" s="32"/>
      <c r="KWG851" s="32"/>
      <c r="KWH851" s="32"/>
      <c r="KWI851" s="32"/>
      <c r="KWJ851" s="32"/>
      <c r="KWK851" s="32"/>
      <c r="KWL851" s="32"/>
      <c r="KWM851" s="32"/>
      <c r="KWN851" s="32"/>
      <c r="KWO851" s="32"/>
      <c r="KWP851" s="32"/>
      <c r="KWQ851" s="32"/>
      <c r="KWR851" s="32"/>
      <c r="KWS851" s="32"/>
      <c r="KWT851" s="32"/>
      <c r="KWU851" s="32"/>
      <c r="KWV851" s="32"/>
      <c r="KWW851" s="32"/>
      <c r="KWX851" s="32"/>
      <c r="KWY851" s="32"/>
      <c r="KWZ851" s="32"/>
      <c r="KXA851" s="32"/>
      <c r="KXB851" s="32"/>
      <c r="KXC851" s="32"/>
      <c r="KXD851" s="32"/>
      <c r="KXE851" s="32"/>
      <c r="KXF851" s="32"/>
      <c r="KXG851" s="32"/>
      <c r="KXH851" s="32"/>
      <c r="KXI851" s="32"/>
      <c r="KXJ851" s="32"/>
      <c r="KXK851" s="32"/>
      <c r="KXL851" s="32"/>
      <c r="KXM851" s="32"/>
      <c r="KXN851" s="32"/>
      <c r="KXO851" s="32"/>
      <c r="KXP851" s="32"/>
      <c r="KXQ851" s="32"/>
      <c r="KXR851" s="32"/>
      <c r="KXS851" s="32"/>
      <c r="KXT851" s="32"/>
      <c r="KXU851" s="32"/>
      <c r="KXV851" s="32"/>
      <c r="KXW851" s="32"/>
      <c r="KXX851" s="32"/>
      <c r="KXY851" s="32"/>
      <c r="KXZ851" s="32"/>
      <c r="KYA851" s="32"/>
      <c r="KYB851" s="32"/>
      <c r="KYC851" s="32"/>
      <c r="KYD851" s="32"/>
      <c r="KYE851" s="32"/>
      <c r="KYF851" s="32"/>
      <c r="KYG851" s="32"/>
      <c r="KYH851" s="32"/>
      <c r="KYI851" s="32"/>
      <c r="KYJ851" s="32"/>
      <c r="KYK851" s="32"/>
      <c r="KYL851" s="32"/>
      <c r="KYM851" s="32"/>
      <c r="KYN851" s="32"/>
      <c r="KYO851" s="32"/>
      <c r="KYP851" s="32"/>
      <c r="KYQ851" s="32"/>
      <c r="KYR851" s="32"/>
      <c r="KYS851" s="32"/>
      <c r="KYT851" s="32"/>
      <c r="KYU851" s="32"/>
      <c r="KYV851" s="32"/>
      <c r="KYW851" s="32"/>
      <c r="KYX851" s="32"/>
      <c r="KYY851" s="32"/>
      <c r="KYZ851" s="32"/>
      <c r="KZA851" s="32"/>
      <c r="KZB851" s="32"/>
      <c r="KZC851" s="32"/>
      <c r="KZD851" s="32"/>
      <c r="KZE851" s="32"/>
      <c r="KZF851" s="32"/>
      <c r="KZG851" s="32"/>
      <c r="KZH851" s="32"/>
      <c r="KZI851" s="32"/>
      <c r="KZJ851" s="32"/>
      <c r="KZK851" s="32"/>
      <c r="KZL851" s="32"/>
      <c r="KZM851" s="32"/>
      <c r="KZN851" s="32"/>
      <c r="KZO851" s="32"/>
      <c r="KZP851" s="32"/>
      <c r="KZQ851" s="32"/>
      <c r="KZR851" s="32"/>
      <c r="KZS851" s="32"/>
      <c r="KZT851" s="32"/>
      <c r="KZU851" s="32"/>
      <c r="KZV851" s="32"/>
      <c r="KZW851" s="32"/>
      <c r="KZX851" s="32"/>
      <c r="KZY851" s="32"/>
      <c r="KZZ851" s="32"/>
      <c r="LAA851" s="32"/>
      <c r="LAB851" s="32"/>
      <c r="LAC851" s="32"/>
      <c r="LAD851" s="32"/>
      <c r="LAE851" s="32"/>
      <c r="LAF851" s="32"/>
      <c r="LAG851" s="32"/>
      <c r="LAH851" s="32"/>
      <c r="LAI851" s="32"/>
      <c r="LAJ851" s="32"/>
      <c r="LAK851" s="32"/>
      <c r="LAL851" s="32"/>
      <c r="LAM851" s="32"/>
      <c r="LAN851" s="32"/>
      <c r="LAO851" s="32"/>
      <c r="LAP851" s="32"/>
      <c r="LAQ851" s="32"/>
      <c r="LAR851" s="32"/>
      <c r="LAS851" s="32"/>
      <c r="LAT851" s="32"/>
      <c r="LAU851" s="32"/>
      <c r="LAV851" s="32"/>
      <c r="LAW851" s="32"/>
      <c r="LAX851" s="32"/>
      <c r="LAY851" s="32"/>
      <c r="LAZ851" s="32"/>
      <c r="LBA851" s="32"/>
      <c r="LBB851" s="32"/>
      <c r="LBC851" s="32"/>
      <c r="LBD851" s="32"/>
      <c r="LBE851" s="32"/>
      <c r="LBF851" s="32"/>
      <c r="LBG851" s="32"/>
      <c r="LBH851" s="32"/>
      <c r="LBI851" s="32"/>
      <c r="LBJ851" s="32"/>
      <c r="LBK851" s="32"/>
      <c r="LBL851" s="32"/>
      <c r="LBM851" s="32"/>
      <c r="LBN851" s="32"/>
      <c r="LBO851" s="32"/>
      <c r="LBP851" s="32"/>
      <c r="LBQ851" s="32"/>
      <c r="LBR851" s="32"/>
      <c r="LBS851" s="32"/>
      <c r="LBT851" s="32"/>
      <c r="LBU851" s="32"/>
      <c r="LBV851" s="32"/>
      <c r="LBW851" s="32"/>
      <c r="LBX851" s="32"/>
      <c r="LBY851" s="32"/>
      <c r="LBZ851" s="32"/>
      <c r="LCA851" s="32"/>
      <c r="LCB851" s="32"/>
      <c r="LCC851" s="32"/>
      <c r="LCD851" s="32"/>
      <c r="LCE851" s="32"/>
      <c r="LCF851" s="32"/>
      <c r="LCG851" s="32"/>
      <c r="LCH851" s="32"/>
      <c r="LCI851" s="32"/>
      <c r="LCJ851" s="32"/>
      <c r="LCK851" s="32"/>
      <c r="LCL851" s="32"/>
      <c r="LCM851" s="32"/>
      <c r="LCN851" s="32"/>
      <c r="LCO851" s="32"/>
      <c r="LCP851" s="32"/>
      <c r="LCQ851" s="32"/>
      <c r="LCR851" s="32"/>
      <c r="LCS851" s="32"/>
      <c r="LCT851" s="32"/>
      <c r="LCU851" s="32"/>
      <c r="LCV851" s="32"/>
      <c r="LCW851" s="32"/>
      <c r="LCX851" s="32"/>
      <c r="LCY851" s="32"/>
      <c r="LCZ851" s="32"/>
      <c r="LDA851" s="32"/>
      <c r="LDB851" s="32"/>
      <c r="LDC851" s="32"/>
      <c r="LDD851" s="32"/>
      <c r="LDE851" s="32"/>
      <c r="LDF851" s="32"/>
      <c r="LDG851" s="32"/>
      <c r="LDH851" s="32"/>
      <c r="LDI851" s="32"/>
      <c r="LDJ851" s="32"/>
      <c r="LDK851" s="32"/>
      <c r="LDL851" s="32"/>
      <c r="LDM851" s="32"/>
      <c r="LDN851" s="32"/>
      <c r="LDO851" s="32"/>
      <c r="LDP851" s="32"/>
      <c r="LDQ851" s="32"/>
      <c r="LDR851" s="32"/>
      <c r="LDS851" s="32"/>
      <c r="LDT851" s="32"/>
      <c r="LDU851" s="32"/>
      <c r="LDV851" s="32"/>
      <c r="LDW851" s="32"/>
      <c r="LDX851" s="32"/>
      <c r="LDY851" s="32"/>
      <c r="LDZ851" s="32"/>
      <c r="LEA851" s="32"/>
      <c r="LEB851" s="32"/>
      <c r="LEC851" s="32"/>
      <c r="LED851" s="32"/>
      <c r="LEE851" s="32"/>
      <c r="LEF851" s="32"/>
      <c r="LEG851" s="32"/>
      <c r="LEH851" s="32"/>
      <c r="LEI851" s="32"/>
      <c r="LEJ851" s="32"/>
      <c r="LEK851" s="32"/>
      <c r="LEL851" s="32"/>
      <c r="LEM851" s="32"/>
      <c r="LEN851" s="32"/>
      <c r="LEO851" s="32"/>
      <c r="LEP851" s="32"/>
      <c r="LEQ851" s="32"/>
      <c r="LER851" s="32"/>
      <c r="LES851" s="32"/>
      <c r="LET851" s="32"/>
      <c r="LEU851" s="32"/>
      <c r="LEV851" s="32"/>
      <c r="LEW851" s="32"/>
      <c r="LEX851" s="32"/>
      <c r="LEY851" s="32"/>
      <c r="LEZ851" s="32"/>
      <c r="LFA851" s="32"/>
      <c r="LFB851" s="32"/>
      <c r="LFC851" s="32"/>
      <c r="LFD851" s="32"/>
      <c r="LFE851" s="32"/>
      <c r="LFF851" s="32"/>
      <c r="LFG851" s="32"/>
      <c r="LFH851" s="32"/>
      <c r="LFI851" s="32"/>
      <c r="LFJ851" s="32"/>
      <c r="LFK851" s="32"/>
      <c r="LFL851" s="32"/>
      <c r="LFM851" s="32"/>
      <c r="LFN851" s="32"/>
      <c r="LFO851" s="32"/>
      <c r="LFP851" s="32"/>
      <c r="LFQ851" s="32"/>
      <c r="LFR851" s="32"/>
      <c r="LFS851" s="32"/>
      <c r="LFT851" s="32"/>
      <c r="LFU851" s="32"/>
      <c r="LFV851" s="32"/>
      <c r="LFW851" s="32"/>
      <c r="LFX851" s="32"/>
      <c r="LFY851" s="32"/>
      <c r="LFZ851" s="32"/>
      <c r="LGA851" s="32"/>
      <c r="LGB851" s="32"/>
      <c r="LGC851" s="32"/>
      <c r="LGD851" s="32"/>
      <c r="LGE851" s="32"/>
      <c r="LGF851" s="32"/>
      <c r="LGG851" s="32"/>
      <c r="LGH851" s="32"/>
      <c r="LGI851" s="32"/>
      <c r="LGJ851" s="32"/>
      <c r="LGK851" s="32"/>
      <c r="LGL851" s="32"/>
      <c r="LGM851" s="32"/>
      <c r="LGN851" s="32"/>
      <c r="LGO851" s="32"/>
      <c r="LGP851" s="32"/>
      <c r="LGQ851" s="32"/>
      <c r="LGR851" s="32"/>
      <c r="LGS851" s="32"/>
      <c r="LGT851" s="32"/>
      <c r="LGU851" s="32"/>
      <c r="LGV851" s="32"/>
      <c r="LGW851" s="32"/>
      <c r="LGX851" s="32"/>
      <c r="LGY851" s="32"/>
      <c r="LGZ851" s="32"/>
      <c r="LHA851" s="32"/>
      <c r="LHB851" s="32"/>
      <c r="LHC851" s="32"/>
      <c r="LHD851" s="32"/>
      <c r="LHE851" s="32"/>
      <c r="LHF851" s="32"/>
      <c r="LHG851" s="32"/>
      <c r="LHH851" s="32"/>
      <c r="LHI851" s="32"/>
      <c r="LHJ851" s="32"/>
      <c r="LHK851" s="32"/>
      <c r="LHL851" s="32"/>
      <c r="LHM851" s="32"/>
      <c r="LHN851" s="32"/>
      <c r="LHO851" s="32"/>
      <c r="LHP851" s="32"/>
      <c r="LHQ851" s="32"/>
      <c r="LHR851" s="32"/>
      <c r="LHS851" s="32"/>
      <c r="LHT851" s="32"/>
      <c r="LHU851" s="32"/>
      <c r="LHV851" s="32"/>
      <c r="LHW851" s="32"/>
      <c r="LHX851" s="32"/>
      <c r="LHY851" s="32"/>
      <c r="LHZ851" s="32"/>
      <c r="LIA851" s="32"/>
      <c r="LIB851" s="32"/>
      <c r="LIC851" s="32"/>
      <c r="LID851" s="32"/>
      <c r="LIE851" s="32"/>
      <c r="LIF851" s="32"/>
      <c r="LIG851" s="32"/>
      <c r="LIH851" s="32"/>
      <c r="LII851" s="32"/>
      <c r="LIJ851" s="32"/>
      <c r="LIK851" s="32"/>
      <c r="LIL851" s="32"/>
      <c r="LIM851" s="32"/>
      <c r="LIN851" s="32"/>
      <c r="LIO851" s="32"/>
      <c r="LIP851" s="32"/>
      <c r="LIQ851" s="32"/>
      <c r="LIR851" s="32"/>
      <c r="LIS851" s="32"/>
      <c r="LIT851" s="32"/>
      <c r="LIU851" s="32"/>
      <c r="LIV851" s="32"/>
      <c r="LIW851" s="32"/>
      <c r="LIX851" s="32"/>
      <c r="LIY851" s="32"/>
      <c r="LIZ851" s="32"/>
      <c r="LJA851" s="32"/>
      <c r="LJB851" s="32"/>
      <c r="LJC851" s="32"/>
      <c r="LJD851" s="32"/>
      <c r="LJE851" s="32"/>
      <c r="LJF851" s="32"/>
      <c r="LJG851" s="32"/>
      <c r="LJH851" s="32"/>
      <c r="LJI851" s="32"/>
      <c r="LJJ851" s="32"/>
      <c r="LJK851" s="32"/>
      <c r="LJL851" s="32"/>
      <c r="LJM851" s="32"/>
      <c r="LJN851" s="32"/>
      <c r="LJO851" s="32"/>
      <c r="LJP851" s="32"/>
      <c r="LJQ851" s="32"/>
      <c r="LJR851" s="32"/>
      <c r="LJS851" s="32"/>
      <c r="LJT851" s="32"/>
      <c r="LJU851" s="32"/>
      <c r="LJV851" s="32"/>
      <c r="LJW851" s="32"/>
      <c r="LJX851" s="32"/>
      <c r="LJY851" s="32"/>
      <c r="LJZ851" s="32"/>
      <c r="LKA851" s="32"/>
      <c r="LKB851" s="32"/>
      <c r="LKC851" s="32"/>
      <c r="LKD851" s="32"/>
      <c r="LKE851" s="32"/>
      <c r="LKF851" s="32"/>
      <c r="LKG851" s="32"/>
      <c r="LKH851" s="32"/>
      <c r="LKI851" s="32"/>
      <c r="LKJ851" s="32"/>
      <c r="LKK851" s="32"/>
      <c r="LKL851" s="32"/>
      <c r="LKM851" s="32"/>
      <c r="LKN851" s="32"/>
      <c r="LKO851" s="32"/>
      <c r="LKP851" s="32"/>
      <c r="LKQ851" s="32"/>
      <c r="LKR851" s="32"/>
      <c r="LKS851" s="32"/>
      <c r="LKT851" s="32"/>
      <c r="LKU851" s="32"/>
      <c r="LKV851" s="32"/>
      <c r="LKW851" s="32"/>
      <c r="LKX851" s="32"/>
      <c r="LKY851" s="32"/>
      <c r="LKZ851" s="32"/>
      <c r="LLA851" s="32"/>
      <c r="LLB851" s="32"/>
      <c r="LLC851" s="32"/>
      <c r="LLD851" s="32"/>
      <c r="LLE851" s="32"/>
      <c r="LLF851" s="32"/>
      <c r="LLG851" s="32"/>
      <c r="LLH851" s="32"/>
      <c r="LLI851" s="32"/>
      <c r="LLJ851" s="32"/>
      <c r="LLK851" s="32"/>
      <c r="LLL851" s="32"/>
      <c r="LLM851" s="32"/>
      <c r="LLN851" s="32"/>
      <c r="LLO851" s="32"/>
      <c r="LLP851" s="32"/>
      <c r="LLQ851" s="32"/>
      <c r="LLR851" s="32"/>
      <c r="LLS851" s="32"/>
      <c r="LLT851" s="32"/>
      <c r="LLU851" s="32"/>
      <c r="LLV851" s="32"/>
      <c r="LLW851" s="32"/>
      <c r="LLX851" s="32"/>
      <c r="LLY851" s="32"/>
      <c r="LLZ851" s="32"/>
      <c r="LMA851" s="32"/>
      <c r="LMB851" s="32"/>
      <c r="LMC851" s="32"/>
      <c r="LMD851" s="32"/>
      <c r="LME851" s="32"/>
      <c r="LMF851" s="32"/>
      <c r="LMG851" s="32"/>
      <c r="LMH851" s="32"/>
      <c r="LMI851" s="32"/>
      <c r="LMJ851" s="32"/>
      <c r="LMK851" s="32"/>
      <c r="LML851" s="32"/>
      <c r="LMM851" s="32"/>
      <c r="LMN851" s="32"/>
      <c r="LMO851" s="32"/>
      <c r="LMP851" s="32"/>
      <c r="LMQ851" s="32"/>
      <c r="LMR851" s="32"/>
      <c r="LMS851" s="32"/>
      <c r="LMT851" s="32"/>
      <c r="LMU851" s="32"/>
      <c r="LMV851" s="32"/>
      <c r="LMW851" s="32"/>
      <c r="LMX851" s="32"/>
      <c r="LMY851" s="32"/>
      <c r="LMZ851" s="32"/>
      <c r="LNA851" s="32"/>
      <c r="LNB851" s="32"/>
      <c r="LNC851" s="32"/>
      <c r="LND851" s="32"/>
      <c r="LNE851" s="32"/>
      <c r="LNF851" s="32"/>
      <c r="LNG851" s="32"/>
      <c r="LNH851" s="32"/>
      <c r="LNI851" s="32"/>
      <c r="LNJ851" s="32"/>
      <c r="LNK851" s="32"/>
      <c r="LNL851" s="32"/>
      <c r="LNM851" s="32"/>
      <c r="LNN851" s="32"/>
      <c r="LNO851" s="32"/>
      <c r="LNP851" s="32"/>
      <c r="LNQ851" s="32"/>
      <c r="LNR851" s="32"/>
      <c r="LNS851" s="32"/>
      <c r="LNT851" s="32"/>
      <c r="LNU851" s="32"/>
      <c r="LNV851" s="32"/>
      <c r="LNW851" s="32"/>
      <c r="LNX851" s="32"/>
      <c r="LNY851" s="32"/>
      <c r="LNZ851" s="32"/>
      <c r="LOA851" s="32"/>
      <c r="LOB851" s="32"/>
      <c r="LOC851" s="32"/>
      <c r="LOD851" s="32"/>
      <c r="LOE851" s="32"/>
      <c r="LOF851" s="32"/>
      <c r="LOG851" s="32"/>
      <c r="LOH851" s="32"/>
      <c r="LOI851" s="32"/>
      <c r="LOJ851" s="32"/>
      <c r="LOK851" s="32"/>
      <c r="LOL851" s="32"/>
      <c r="LOM851" s="32"/>
      <c r="LON851" s="32"/>
      <c r="LOO851" s="32"/>
      <c r="LOP851" s="32"/>
      <c r="LOQ851" s="32"/>
      <c r="LOR851" s="32"/>
      <c r="LOS851" s="32"/>
      <c r="LOT851" s="32"/>
      <c r="LOU851" s="32"/>
      <c r="LOV851" s="32"/>
      <c r="LOW851" s="32"/>
      <c r="LOX851" s="32"/>
      <c r="LOY851" s="32"/>
      <c r="LOZ851" s="32"/>
      <c r="LPA851" s="32"/>
      <c r="LPB851" s="32"/>
      <c r="LPC851" s="32"/>
      <c r="LPD851" s="32"/>
      <c r="LPE851" s="32"/>
      <c r="LPF851" s="32"/>
      <c r="LPG851" s="32"/>
      <c r="LPH851" s="32"/>
      <c r="LPI851" s="32"/>
      <c r="LPJ851" s="32"/>
      <c r="LPK851" s="32"/>
      <c r="LPL851" s="32"/>
      <c r="LPM851" s="32"/>
      <c r="LPN851" s="32"/>
      <c r="LPO851" s="32"/>
      <c r="LPP851" s="32"/>
      <c r="LPQ851" s="32"/>
      <c r="LPR851" s="32"/>
      <c r="LPS851" s="32"/>
      <c r="LPT851" s="32"/>
      <c r="LPU851" s="32"/>
      <c r="LPV851" s="32"/>
      <c r="LPW851" s="32"/>
      <c r="LPX851" s="32"/>
      <c r="LPY851" s="32"/>
      <c r="LPZ851" s="32"/>
      <c r="LQA851" s="32"/>
      <c r="LQB851" s="32"/>
      <c r="LQC851" s="32"/>
      <c r="LQD851" s="32"/>
      <c r="LQE851" s="32"/>
      <c r="LQF851" s="32"/>
      <c r="LQG851" s="32"/>
      <c r="LQH851" s="32"/>
      <c r="LQI851" s="32"/>
      <c r="LQJ851" s="32"/>
      <c r="LQK851" s="32"/>
      <c r="LQL851" s="32"/>
      <c r="LQM851" s="32"/>
      <c r="LQN851" s="32"/>
      <c r="LQO851" s="32"/>
      <c r="LQP851" s="32"/>
      <c r="LQQ851" s="32"/>
      <c r="LQR851" s="32"/>
      <c r="LQS851" s="32"/>
      <c r="LQT851" s="32"/>
      <c r="LQU851" s="32"/>
      <c r="LQV851" s="32"/>
      <c r="LQW851" s="32"/>
      <c r="LQX851" s="32"/>
      <c r="LQY851" s="32"/>
      <c r="LQZ851" s="32"/>
      <c r="LRA851" s="32"/>
      <c r="LRB851" s="32"/>
      <c r="LRC851" s="32"/>
      <c r="LRD851" s="32"/>
      <c r="LRE851" s="32"/>
      <c r="LRF851" s="32"/>
      <c r="LRG851" s="32"/>
      <c r="LRH851" s="32"/>
      <c r="LRI851" s="32"/>
      <c r="LRJ851" s="32"/>
      <c r="LRK851" s="32"/>
      <c r="LRL851" s="32"/>
      <c r="LRM851" s="32"/>
      <c r="LRN851" s="32"/>
      <c r="LRO851" s="32"/>
      <c r="LRP851" s="32"/>
      <c r="LRQ851" s="32"/>
      <c r="LRR851" s="32"/>
      <c r="LRS851" s="32"/>
      <c r="LRT851" s="32"/>
      <c r="LRU851" s="32"/>
      <c r="LRV851" s="32"/>
      <c r="LRW851" s="32"/>
      <c r="LRX851" s="32"/>
      <c r="LRY851" s="32"/>
      <c r="LRZ851" s="32"/>
      <c r="LSA851" s="32"/>
      <c r="LSB851" s="32"/>
      <c r="LSC851" s="32"/>
      <c r="LSD851" s="32"/>
      <c r="LSE851" s="32"/>
      <c r="LSF851" s="32"/>
      <c r="LSG851" s="32"/>
      <c r="LSH851" s="32"/>
      <c r="LSI851" s="32"/>
      <c r="LSJ851" s="32"/>
      <c r="LSK851" s="32"/>
      <c r="LSL851" s="32"/>
      <c r="LSM851" s="32"/>
      <c r="LSN851" s="32"/>
      <c r="LSO851" s="32"/>
      <c r="LSP851" s="32"/>
      <c r="LSQ851" s="32"/>
      <c r="LSR851" s="32"/>
      <c r="LSS851" s="32"/>
      <c r="LST851" s="32"/>
      <c r="LSU851" s="32"/>
      <c r="LSV851" s="32"/>
      <c r="LSW851" s="32"/>
      <c r="LSX851" s="32"/>
      <c r="LSY851" s="32"/>
      <c r="LSZ851" s="32"/>
      <c r="LTA851" s="32"/>
      <c r="LTB851" s="32"/>
      <c r="LTC851" s="32"/>
      <c r="LTD851" s="32"/>
      <c r="LTE851" s="32"/>
      <c r="LTF851" s="32"/>
      <c r="LTG851" s="32"/>
      <c r="LTH851" s="32"/>
      <c r="LTI851" s="32"/>
      <c r="LTJ851" s="32"/>
      <c r="LTK851" s="32"/>
      <c r="LTL851" s="32"/>
      <c r="LTM851" s="32"/>
      <c r="LTN851" s="32"/>
      <c r="LTO851" s="32"/>
      <c r="LTP851" s="32"/>
      <c r="LTQ851" s="32"/>
      <c r="LTR851" s="32"/>
      <c r="LTS851" s="32"/>
      <c r="LTT851" s="32"/>
      <c r="LTU851" s="32"/>
      <c r="LTV851" s="32"/>
      <c r="LTW851" s="32"/>
      <c r="LTX851" s="32"/>
      <c r="LTY851" s="32"/>
      <c r="LTZ851" s="32"/>
      <c r="LUA851" s="32"/>
      <c r="LUB851" s="32"/>
      <c r="LUC851" s="32"/>
      <c r="LUD851" s="32"/>
      <c r="LUE851" s="32"/>
      <c r="LUF851" s="32"/>
      <c r="LUG851" s="32"/>
      <c r="LUH851" s="32"/>
      <c r="LUI851" s="32"/>
      <c r="LUJ851" s="32"/>
      <c r="LUK851" s="32"/>
      <c r="LUL851" s="32"/>
      <c r="LUM851" s="32"/>
      <c r="LUN851" s="32"/>
      <c r="LUO851" s="32"/>
      <c r="LUP851" s="32"/>
      <c r="LUQ851" s="32"/>
      <c r="LUR851" s="32"/>
      <c r="LUS851" s="32"/>
      <c r="LUT851" s="32"/>
      <c r="LUU851" s="32"/>
      <c r="LUV851" s="32"/>
      <c r="LUW851" s="32"/>
      <c r="LUX851" s="32"/>
      <c r="LUY851" s="32"/>
      <c r="LUZ851" s="32"/>
      <c r="LVA851" s="32"/>
      <c r="LVB851" s="32"/>
      <c r="LVC851" s="32"/>
      <c r="LVD851" s="32"/>
      <c r="LVE851" s="32"/>
      <c r="LVF851" s="32"/>
      <c r="LVG851" s="32"/>
      <c r="LVH851" s="32"/>
      <c r="LVI851" s="32"/>
      <c r="LVJ851" s="32"/>
      <c r="LVK851" s="32"/>
      <c r="LVL851" s="32"/>
      <c r="LVM851" s="32"/>
      <c r="LVN851" s="32"/>
      <c r="LVO851" s="32"/>
      <c r="LVP851" s="32"/>
      <c r="LVQ851" s="32"/>
      <c r="LVR851" s="32"/>
      <c r="LVS851" s="32"/>
      <c r="LVT851" s="32"/>
      <c r="LVU851" s="32"/>
      <c r="LVV851" s="32"/>
      <c r="LVW851" s="32"/>
      <c r="LVX851" s="32"/>
      <c r="LVY851" s="32"/>
      <c r="LVZ851" s="32"/>
      <c r="LWA851" s="32"/>
      <c r="LWB851" s="32"/>
      <c r="LWC851" s="32"/>
      <c r="LWD851" s="32"/>
      <c r="LWE851" s="32"/>
      <c r="LWF851" s="32"/>
      <c r="LWG851" s="32"/>
      <c r="LWH851" s="32"/>
      <c r="LWI851" s="32"/>
      <c r="LWJ851" s="32"/>
      <c r="LWK851" s="32"/>
      <c r="LWL851" s="32"/>
      <c r="LWM851" s="32"/>
      <c r="LWN851" s="32"/>
      <c r="LWO851" s="32"/>
      <c r="LWP851" s="32"/>
      <c r="LWQ851" s="32"/>
      <c r="LWR851" s="32"/>
      <c r="LWS851" s="32"/>
      <c r="LWT851" s="32"/>
      <c r="LWU851" s="32"/>
      <c r="LWV851" s="32"/>
      <c r="LWW851" s="32"/>
      <c r="LWX851" s="32"/>
      <c r="LWY851" s="32"/>
      <c r="LWZ851" s="32"/>
      <c r="LXA851" s="32"/>
      <c r="LXB851" s="32"/>
      <c r="LXC851" s="32"/>
      <c r="LXD851" s="32"/>
      <c r="LXE851" s="32"/>
      <c r="LXF851" s="32"/>
      <c r="LXG851" s="32"/>
      <c r="LXH851" s="32"/>
      <c r="LXI851" s="32"/>
      <c r="LXJ851" s="32"/>
      <c r="LXK851" s="32"/>
      <c r="LXL851" s="32"/>
      <c r="LXM851" s="32"/>
      <c r="LXN851" s="32"/>
      <c r="LXO851" s="32"/>
      <c r="LXP851" s="32"/>
      <c r="LXQ851" s="32"/>
      <c r="LXR851" s="32"/>
      <c r="LXS851" s="32"/>
      <c r="LXT851" s="32"/>
      <c r="LXU851" s="32"/>
      <c r="LXV851" s="32"/>
      <c r="LXW851" s="32"/>
      <c r="LXX851" s="32"/>
      <c r="LXY851" s="32"/>
      <c r="LXZ851" s="32"/>
      <c r="LYA851" s="32"/>
      <c r="LYB851" s="32"/>
      <c r="LYC851" s="32"/>
      <c r="LYD851" s="32"/>
      <c r="LYE851" s="32"/>
      <c r="LYF851" s="32"/>
      <c r="LYG851" s="32"/>
      <c r="LYH851" s="32"/>
      <c r="LYI851" s="32"/>
      <c r="LYJ851" s="32"/>
      <c r="LYK851" s="32"/>
      <c r="LYL851" s="32"/>
      <c r="LYM851" s="32"/>
      <c r="LYN851" s="32"/>
      <c r="LYO851" s="32"/>
      <c r="LYP851" s="32"/>
      <c r="LYQ851" s="32"/>
      <c r="LYR851" s="32"/>
      <c r="LYS851" s="32"/>
      <c r="LYT851" s="32"/>
      <c r="LYU851" s="32"/>
      <c r="LYV851" s="32"/>
      <c r="LYW851" s="32"/>
      <c r="LYX851" s="32"/>
      <c r="LYY851" s="32"/>
      <c r="LYZ851" s="32"/>
      <c r="LZA851" s="32"/>
      <c r="LZB851" s="32"/>
      <c r="LZC851" s="32"/>
      <c r="LZD851" s="32"/>
      <c r="LZE851" s="32"/>
      <c r="LZF851" s="32"/>
      <c r="LZG851" s="32"/>
      <c r="LZH851" s="32"/>
      <c r="LZI851" s="32"/>
      <c r="LZJ851" s="32"/>
      <c r="LZK851" s="32"/>
      <c r="LZL851" s="32"/>
      <c r="LZM851" s="32"/>
      <c r="LZN851" s="32"/>
      <c r="LZO851" s="32"/>
      <c r="LZP851" s="32"/>
      <c r="LZQ851" s="32"/>
      <c r="LZR851" s="32"/>
      <c r="LZS851" s="32"/>
      <c r="LZT851" s="32"/>
      <c r="LZU851" s="32"/>
      <c r="LZV851" s="32"/>
      <c r="LZW851" s="32"/>
      <c r="LZX851" s="32"/>
      <c r="LZY851" s="32"/>
      <c r="LZZ851" s="32"/>
      <c r="MAA851" s="32"/>
      <c r="MAB851" s="32"/>
      <c r="MAC851" s="32"/>
      <c r="MAD851" s="32"/>
      <c r="MAE851" s="32"/>
      <c r="MAF851" s="32"/>
      <c r="MAG851" s="32"/>
      <c r="MAH851" s="32"/>
      <c r="MAI851" s="32"/>
      <c r="MAJ851" s="32"/>
      <c r="MAK851" s="32"/>
      <c r="MAL851" s="32"/>
      <c r="MAM851" s="32"/>
      <c r="MAN851" s="32"/>
      <c r="MAO851" s="32"/>
      <c r="MAP851" s="32"/>
      <c r="MAQ851" s="32"/>
      <c r="MAR851" s="32"/>
      <c r="MAS851" s="32"/>
      <c r="MAT851" s="32"/>
      <c r="MAU851" s="32"/>
      <c r="MAV851" s="32"/>
      <c r="MAW851" s="32"/>
      <c r="MAX851" s="32"/>
      <c r="MAY851" s="32"/>
      <c r="MAZ851" s="32"/>
      <c r="MBA851" s="32"/>
      <c r="MBB851" s="32"/>
      <c r="MBC851" s="32"/>
      <c r="MBD851" s="32"/>
      <c r="MBE851" s="32"/>
      <c r="MBF851" s="32"/>
      <c r="MBG851" s="32"/>
      <c r="MBH851" s="32"/>
      <c r="MBI851" s="32"/>
      <c r="MBJ851" s="32"/>
      <c r="MBK851" s="32"/>
      <c r="MBL851" s="32"/>
      <c r="MBM851" s="32"/>
      <c r="MBN851" s="32"/>
      <c r="MBO851" s="32"/>
      <c r="MBP851" s="32"/>
      <c r="MBQ851" s="32"/>
      <c r="MBR851" s="32"/>
      <c r="MBS851" s="32"/>
      <c r="MBT851" s="32"/>
      <c r="MBU851" s="32"/>
      <c r="MBV851" s="32"/>
      <c r="MBW851" s="32"/>
      <c r="MBX851" s="32"/>
      <c r="MBY851" s="32"/>
      <c r="MBZ851" s="32"/>
      <c r="MCA851" s="32"/>
      <c r="MCB851" s="32"/>
      <c r="MCC851" s="32"/>
      <c r="MCD851" s="32"/>
      <c r="MCE851" s="32"/>
      <c r="MCF851" s="32"/>
      <c r="MCG851" s="32"/>
      <c r="MCH851" s="32"/>
      <c r="MCI851" s="32"/>
      <c r="MCJ851" s="32"/>
      <c r="MCK851" s="32"/>
      <c r="MCL851" s="32"/>
      <c r="MCM851" s="32"/>
      <c r="MCN851" s="32"/>
      <c r="MCO851" s="32"/>
      <c r="MCP851" s="32"/>
      <c r="MCQ851" s="32"/>
      <c r="MCR851" s="32"/>
      <c r="MCS851" s="32"/>
      <c r="MCT851" s="32"/>
      <c r="MCU851" s="32"/>
      <c r="MCV851" s="32"/>
      <c r="MCW851" s="32"/>
      <c r="MCX851" s="32"/>
      <c r="MCY851" s="32"/>
      <c r="MCZ851" s="32"/>
      <c r="MDA851" s="32"/>
      <c r="MDB851" s="32"/>
      <c r="MDC851" s="32"/>
      <c r="MDD851" s="32"/>
      <c r="MDE851" s="32"/>
      <c r="MDF851" s="32"/>
      <c r="MDG851" s="32"/>
      <c r="MDH851" s="32"/>
      <c r="MDI851" s="32"/>
      <c r="MDJ851" s="32"/>
      <c r="MDK851" s="32"/>
      <c r="MDL851" s="32"/>
      <c r="MDM851" s="32"/>
      <c r="MDN851" s="32"/>
      <c r="MDO851" s="32"/>
      <c r="MDP851" s="32"/>
      <c r="MDQ851" s="32"/>
      <c r="MDR851" s="32"/>
      <c r="MDS851" s="32"/>
      <c r="MDT851" s="32"/>
      <c r="MDU851" s="32"/>
      <c r="MDV851" s="32"/>
      <c r="MDW851" s="32"/>
      <c r="MDX851" s="32"/>
      <c r="MDY851" s="32"/>
      <c r="MDZ851" s="32"/>
      <c r="MEA851" s="32"/>
      <c r="MEB851" s="32"/>
      <c r="MEC851" s="32"/>
      <c r="MED851" s="32"/>
      <c r="MEE851" s="32"/>
      <c r="MEF851" s="32"/>
      <c r="MEG851" s="32"/>
      <c r="MEH851" s="32"/>
      <c r="MEI851" s="32"/>
      <c r="MEJ851" s="32"/>
      <c r="MEK851" s="32"/>
      <c r="MEL851" s="32"/>
      <c r="MEM851" s="32"/>
      <c r="MEN851" s="32"/>
      <c r="MEO851" s="32"/>
      <c r="MEP851" s="32"/>
      <c r="MEQ851" s="32"/>
      <c r="MER851" s="32"/>
      <c r="MES851" s="32"/>
      <c r="MET851" s="32"/>
      <c r="MEU851" s="32"/>
      <c r="MEV851" s="32"/>
      <c r="MEW851" s="32"/>
      <c r="MEX851" s="32"/>
      <c r="MEY851" s="32"/>
      <c r="MEZ851" s="32"/>
      <c r="MFA851" s="32"/>
      <c r="MFB851" s="32"/>
      <c r="MFC851" s="32"/>
      <c r="MFD851" s="32"/>
      <c r="MFE851" s="32"/>
      <c r="MFF851" s="32"/>
      <c r="MFG851" s="32"/>
      <c r="MFH851" s="32"/>
      <c r="MFI851" s="32"/>
      <c r="MFJ851" s="32"/>
      <c r="MFK851" s="32"/>
      <c r="MFL851" s="32"/>
      <c r="MFM851" s="32"/>
      <c r="MFN851" s="32"/>
      <c r="MFO851" s="32"/>
      <c r="MFP851" s="32"/>
      <c r="MFQ851" s="32"/>
      <c r="MFR851" s="32"/>
      <c r="MFS851" s="32"/>
      <c r="MFT851" s="32"/>
      <c r="MFU851" s="32"/>
      <c r="MFV851" s="32"/>
      <c r="MFW851" s="32"/>
      <c r="MFX851" s="32"/>
      <c r="MFY851" s="32"/>
      <c r="MFZ851" s="32"/>
      <c r="MGA851" s="32"/>
      <c r="MGB851" s="32"/>
      <c r="MGC851" s="32"/>
      <c r="MGD851" s="32"/>
      <c r="MGE851" s="32"/>
      <c r="MGF851" s="32"/>
      <c r="MGG851" s="32"/>
      <c r="MGH851" s="32"/>
      <c r="MGI851" s="32"/>
      <c r="MGJ851" s="32"/>
      <c r="MGK851" s="32"/>
      <c r="MGL851" s="32"/>
      <c r="MGM851" s="32"/>
      <c r="MGN851" s="32"/>
      <c r="MGO851" s="32"/>
      <c r="MGP851" s="32"/>
      <c r="MGQ851" s="32"/>
      <c r="MGR851" s="32"/>
      <c r="MGS851" s="32"/>
      <c r="MGT851" s="32"/>
      <c r="MGU851" s="32"/>
      <c r="MGV851" s="32"/>
      <c r="MGW851" s="32"/>
      <c r="MGX851" s="32"/>
      <c r="MGY851" s="32"/>
      <c r="MGZ851" s="32"/>
      <c r="MHA851" s="32"/>
      <c r="MHB851" s="32"/>
      <c r="MHC851" s="32"/>
      <c r="MHD851" s="32"/>
      <c r="MHE851" s="32"/>
      <c r="MHF851" s="32"/>
      <c r="MHG851" s="32"/>
      <c r="MHH851" s="32"/>
      <c r="MHI851" s="32"/>
      <c r="MHJ851" s="32"/>
      <c r="MHK851" s="32"/>
      <c r="MHL851" s="32"/>
      <c r="MHM851" s="32"/>
      <c r="MHN851" s="32"/>
      <c r="MHO851" s="32"/>
      <c r="MHP851" s="32"/>
      <c r="MHQ851" s="32"/>
      <c r="MHR851" s="32"/>
      <c r="MHS851" s="32"/>
      <c r="MHT851" s="32"/>
      <c r="MHU851" s="32"/>
      <c r="MHV851" s="32"/>
      <c r="MHW851" s="32"/>
      <c r="MHX851" s="32"/>
      <c r="MHY851" s="32"/>
      <c r="MHZ851" s="32"/>
      <c r="MIA851" s="32"/>
      <c r="MIB851" s="32"/>
      <c r="MIC851" s="32"/>
      <c r="MID851" s="32"/>
      <c r="MIE851" s="32"/>
      <c r="MIF851" s="32"/>
      <c r="MIG851" s="32"/>
      <c r="MIH851" s="32"/>
      <c r="MII851" s="32"/>
      <c r="MIJ851" s="32"/>
      <c r="MIK851" s="32"/>
      <c r="MIL851" s="32"/>
      <c r="MIM851" s="32"/>
      <c r="MIN851" s="32"/>
      <c r="MIO851" s="32"/>
      <c r="MIP851" s="32"/>
      <c r="MIQ851" s="32"/>
      <c r="MIR851" s="32"/>
      <c r="MIS851" s="32"/>
      <c r="MIT851" s="32"/>
      <c r="MIU851" s="32"/>
      <c r="MIV851" s="32"/>
      <c r="MIW851" s="32"/>
      <c r="MIX851" s="32"/>
      <c r="MIY851" s="32"/>
      <c r="MIZ851" s="32"/>
      <c r="MJA851" s="32"/>
      <c r="MJB851" s="32"/>
      <c r="MJC851" s="32"/>
      <c r="MJD851" s="32"/>
      <c r="MJE851" s="32"/>
      <c r="MJF851" s="32"/>
      <c r="MJG851" s="32"/>
      <c r="MJH851" s="32"/>
      <c r="MJI851" s="32"/>
      <c r="MJJ851" s="32"/>
      <c r="MJK851" s="32"/>
      <c r="MJL851" s="32"/>
      <c r="MJM851" s="32"/>
      <c r="MJN851" s="32"/>
      <c r="MJO851" s="32"/>
      <c r="MJP851" s="32"/>
      <c r="MJQ851" s="32"/>
      <c r="MJR851" s="32"/>
      <c r="MJS851" s="32"/>
      <c r="MJT851" s="32"/>
      <c r="MJU851" s="32"/>
      <c r="MJV851" s="32"/>
      <c r="MJW851" s="32"/>
      <c r="MJX851" s="32"/>
      <c r="MJY851" s="32"/>
      <c r="MJZ851" s="32"/>
      <c r="MKA851" s="32"/>
      <c r="MKB851" s="32"/>
      <c r="MKC851" s="32"/>
      <c r="MKD851" s="32"/>
      <c r="MKE851" s="32"/>
      <c r="MKF851" s="32"/>
      <c r="MKG851" s="32"/>
      <c r="MKH851" s="32"/>
      <c r="MKI851" s="32"/>
      <c r="MKJ851" s="32"/>
      <c r="MKK851" s="32"/>
      <c r="MKL851" s="32"/>
      <c r="MKM851" s="32"/>
      <c r="MKN851" s="32"/>
      <c r="MKO851" s="32"/>
      <c r="MKP851" s="32"/>
      <c r="MKQ851" s="32"/>
      <c r="MKR851" s="32"/>
      <c r="MKS851" s="32"/>
      <c r="MKT851" s="32"/>
      <c r="MKU851" s="32"/>
      <c r="MKV851" s="32"/>
      <c r="MKW851" s="32"/>
      <c r="MKX851" s="32"/>
      <c r="MKY851" s="32"/>
      <c r="MKZ851" s="32"/>
      <c r="MLA851" s="32"/>
      <c r="MLB851" s="32"/>
      <c r="MLC851" s="32"/>
      <c r="MLD851" s="32"/>
      <c r="MLE851" s="32"/>
      <c r="MLF851" s="32"/>
      <c r="MLG851" s="32"/>
      <c r="MLH851" s="32"/>
      <c r="MLI851" s="32"/>
      <c r="MLJ851" s="32"/>
      <c r="MLK851" s="32"/>
      <c r="MLL851" s="32"/>
      <c r="MLM851" s="32"/>
      <c r="MLN851" s="32"/>
      <c r="MLO851" s="32"/>
      <c r="MLP851" s="32"/>
      <c r="MLQ851" s="32"/>
      <c r="MLR851" s="32"/>
      <c r="MLS851" s="32"/>
      <c r="MLT851" s="32"/>
      <c r="MLU851" s="32"/>
      <c r="MLV851" s="32"/>
      <c r="MLW851" s="32"/>
      <c r="MLX851" s="32"/>
      <c r="MLY851" s="32"/>
      <c r="MLZ851" s="32"/>
      <c r="MMA851" s="32"/>
      <c r="MMB851" s="32"/>
      <c r="MMC851" s="32"/>
      <c r="MMD851" s="32"/>
      <c r="MME851" s="32"/>
      <c r="MMF851" s="32"/>
      <c r="MMG851" s="32"/>
      <c r="MMH851" s="32"/>
      <c r="MMI851" s="32"/>
      <c r="MMJ851" s="32"/>
      <c r="MMK851" s="32"/>
      <c r="MML851" s="32"/>
      <c r="MMM851" s="32"/>
      <c r="MMN851" s="32"/>
      <c r="MMO851" s="32"/>
      <c r="MMP851" s="32"/>
      <c r="MMQ851" s="32"/>
      <c r="MMR851" s="32"/>
      <c r="MMS851" s="32"/>
      <c r="MMT851" s="32"/>
      <c r="MMU851" s="32"/>
      <c r="MMV851" s="32"/>
      <c r="MMW851" s="32"/>
      <c r="MMX851" s="32"/>
      <c r="MMY851" s="32"/>
      <c r="MMZ851" s="32"/>
      <c r="MNA851" s="32"/>
      <c r="MNB851" s="32"/>
      <c r="MNC851" s="32"/>
      <c r="MND851" s="32"/>
      <c r="MNE851" s="32"/>
      <c r="MNF851" s="32"/>
      <c r="MNG851" s="32"/>
      <c r="MNH851" s="32"/>
      <c r="MNI851" s="32"/>
      <c r="MNJ851" s="32"/>
      <c r="MNK851" s="32"/>
      <c r="MNL851" s="32"/>
      <c r="MNM851" s="32"/>
      <c r="MNN851" s="32"/>
      <c r="MNO851" s="32"/>
      <c r="MNP851" s="32"/>
      <c r="MNQ851" s="32"/>
      <c r="MNR851" s="32"/>
      <c r="MNS851" s="32"/>
      <c r="MNT851" s="32"/>
      <c r="MNU851" s="32"/>
      <c r="MNV851" s="32"/>
      <c r="MNW851" s="32"/>
      <c r="MNX851" s="32"/>
      <c r="MNY851" s="32"/>
      <c r="MNZ851" s="32"/>
      <c r="MOA851" s="32"/>
      <c r="MOB851" s="32"/>
      <c r="MOC851" s="32"/>
      <c r="MOD851" s="32"/>
      <c r="MOE851" s="32"/>
      <c r="MOF851" s="32"/>
      <c r="MOG851" s="32"/>
      <c r="MOH851" s="32"/>
      <c r="MOI851" s="32"/>
      <c r="MOJ851" s="32"/>
      <c r="MOK851" s="32"/>
      <c r="MOL851" s="32"/>
      <c r="MOM851" s="32"/>
      <c r="MON851" s="32"/>
      <c r="MOO851" s="32"/>
      <c r="MOP851" s="32"/>
      <c r="MOQ851" s="32"/>
      <c r="MOR851" s="32"/>
      <c r="MOS851" s="32"/>
      <c r="MOT851" s="32"/>
      <c r="MOU851" s="32"/>
      <c r="MOV851" s="32"/>
      <c r="MOW851" s="32"/>
      <c r="MOX851" s="32"/>
      <c r="MOY851" s="32"/>
      <c r="MOZ851" s="32"/>
      <c r="MPA851" s="32"/>
      <c r="MPB851" s="32"/>
      <c r="MPC851" s="32"/>
      <c r="MPD851" s="32"/>
      <c r="MPE851" s="32"/>
      <c r="MPF851" s="32"/>
      <c r="MPG851" s="32"/>
      <c r="MPH851" s="32"/>
      <c r="MPI851" s="32"/>
      <c r="MPJ851" s="32"/>
      <c r="MPK851" s="32"/>
      <c r="MPL851" s="32"/>
      <c r="MPM851" s="32"/>
      <c r="MPN851" s="32"/>
      <c r="MPO851" s="32"/>
      <c r="MPP851" s="32"/>
      <c r="MPQ851" s="32"/>
      <c r="MPR851" s="32"/>
      <c r="MPS851" s="32"/>
      <c r="MPT851" s="32"/>
      <c r="MPU851" s="32"/>
      <c r="MPV851" s="32"/>
      <c r="MPW851" s="32"/>
      <c r="MPX851" s="32"/>
      <c r="MPY851" s="32"/>
      <c r="MPZ851" s="32"/>
      <c r="MQA851" s="32"/>
      <c r="MQB851" s="32"/>
      <c r="MQC851" s="32"/>
      <c r="MQD851" s="32"/>
      <c r="MQE851" s="32"/>
      <c r="MQF851" s="32"/>
      <c r="MQG851" s="32"/>
      <c r="MQH851" s="32"/>
      <c r="MQI851" s="32"/>
      <c r="MQJ851" s="32"/>
      <c r="MQK851" s="32"/>
      <c r="MQL851" s="32"/>
      <c r="MQM851" s="32"/>
      <c r="MQN851" s="32"/>
      <c r="MQO851" s="32"/>
      <c r="MQP851" s="32"/>
      <c r="MQQ851" s="32"/>
      <c r="MQR851" s="32"/>
      <c r="MQS851" s="32"/>
      <c r="MQT851" s="32"/>
      <c r="MQU851" s="32"/>
      <c r="MQV851" s="32"/>
      <c r="MQW851" s="32"/>
      <c r="MQX851" s="32"/>
      <c r="MQY851" s="32"/>
      <c r="MQZ851" s="32"/>
      <c r="MRA851" s="32"/>
      <c r="MRB851" s="32"/>
      <c r="MRC851" s="32"/>
      <c r="MRD851" s="32"/>
      <c r="MRE851" s="32"/>
      <c r="MRF851" s="32"/>
      <c r="MRG851" s="32"/>
      <c r="MRH851" s="32"/>
      <c r="MRI851" s="32"/>
      <c r="MRJ851" s="32"/>
      <c r="MRK851" s="32"/>
      <c r="MRL851" s="32"/>
      <c r="MRM851" s="32"/>
      <c r="MRN851" s="32"/>
      <c r="MRO851" s="32"/>
      <c r="MRP851" s="32"/>
      <c r="MRQ851" s="32"/>
      <c r="MRR851" s="32"/>
      <c r="MRS851" s="32"/>
      <c r="MRT851" s="32"/>
      <c r="MRU851" s="32"/>
      <c r="MRV851" s="32"/>
      <c r="MRW851" s="32"/>
      <c r="MRX851" s="32"/>
      <c r="MRY851" s="32"/>
      <c r="MRZ851" s="32"/>
      <c r="MSA851" s="32"/>
      <c r="MSB851" s="32"/>
      <c r="MSC851" s="32"/>
      <c r="MSD851" s="32"/>
      <c r="MSE851" s="32"/>
      <c r="MSF851" s="32"/>
      <c r="MSG851" s="32"/>
      <c r="MSH851" s="32"/>
      <c r="MSI851" s="32"/>
      <c r="MSJ851" s="32"/>
      <c r="MSK851" s="32"/>
      <c r="MSL851" s="32"/>
      <c r="MSM851" s="32"/>
      <c r="MSN851" s="32"/>
      <c r="MSO851" s="32"/>
      <c r="MSP851" s="32"/>
      <c r="MSQ851" s="32"/>
      <c r="MSR851" s="32"/>
      <c r="MSS851" s="32"/>
      <c r="MST851" s="32"/>
      <c r="MSU851" s="32"/>
      <c r="MSV851" s="32"/>
      <c r="MSW851" s="32"/>
      <c r="MSX851" s="32"/>
      <c r="MSY851" s="32"/>
      <c r="MSZ851" s="32"/>
      <c r="MTA851" s="32"/>
      <c r="MTB851" s="32"/>
      <c r="MTC851" s="32"/>
      <c r="MTD851" s="32"/>
      <c r="MTE851" s="32"/>
      <c r="MTF851" s="32"/>
      <c r="MTG851" s="32"/>
      <c r="MTH851" s="32"/>
      <c r="MTI851" s="32"/>
      <c r="MTJ851" s="32"/>
      <c r="MTK851" s="32"/>
      <c r="MTL851" s="32"/>
      <c r="MTM851" s="32"/>
      <c r="MTN851" s="32"/>
      <c r="MTO851" s="32"/>
      <c r="MTP851" s="32"/>
      <c r="MTQ851" s="32"/>
      <c r="MTR851" s="32"/>
      <c r="MTS851" s="32"/>
      <c r="MTT851" s="32"/>
      <c r="MTU851" s="32"/>
      <c r="MTV851" s="32"/>
      <c r="MTW851" s="32"/>
      <c r="MTX851" s="32"/>
      <c r="MTY851" s="32"/>
      <c r="MTZ851" s="32"/>
      <c r="MUA851" s="32"/>
      <c r="MUB851" s="32"/>
      <c r="MUC851" s="32"/>
      <c r="MUD851" s="32"/>
      <c r="MUE851" s="32"/>
      <c r="MUF851" s="32"/>
      <c r="MUG851" s="32"/>
      <c r="MUH851" s="32"/>
      <c r="MUI851" s="32"/>
      <c r="MUJ851" s="32"/>
      <c r="MUK851" s="32"/>
      <c r="MUL851" s="32"/>
      <c r="MUM851" s="32"/>
      <c r="MUN851" s="32"/>
      <c r="MUO851" s="32"/>
      <c r="MUP851" s="32"/>
      <c r="MUQ851" s="32"/>
      <c r="MUR851" s="32"/>
      <c r="MUS851" s="32"/>
      <c r="MUT851" s="32"/>
      <c r="MUU851" s="32"/>
      <c r="MUV851" s="32"/>
      <c r="MUW851" s="32"/>
      <c r="MUX851" s="32"/>
      <c r="MUY851" s="32"/>
      <c r="MUZ851" s="32"/>
      <c r="MVA851" s="32"/>
      <c r="MVB851" s="32"/>
      <c r="MVC851" s="32"/>
      <c r="MVD851" s="32"/>
      <c r="MVE851" s="32"/>
      <c r="MVF851" s="32"/>
      <c r="MVG851" s="32"/>
      <c r="MVH851" s="32"/>
      <c r="MVI851" s="32"/>
      <c r="MVJ851" s="32"/>
      <c r="MVK851" s="32"/>
      <c r="MVL851" s="32"/>
      <c r="MVM851" s="32"/>
      <c r="MVN851" s="32"/>
      <c r="MVO851" s="32"/>
      <c r="MVP851" s="32"/>
      <c r="MVQ851" s="32"/>
      <c r="MVR851" s="32"/>
      <c r="MVS851" s="32"/>
      <c r="MVT851" s="32"/>
      <c r="MVU851" s="32"/>
      <c r="MVV851" s="32"/>
      <c r="MVW851" s="32"/>
      <c r="MVX851" s="32"/>
      <c r="MVY851" s="32"/>
      <c r="MVZ851" s="32"/>
      <c r="MWA851" s="32"/>
      <c r="MWB851" s="32"/>
      <c r="MWC851" s="32"/>
      <c r="MWD851" s="32"/>
      <c r="MWE851" s="32"/>
      <c r="MWF851" s="32"/>
      <c r="MWG851" s="32"/>
      <c r="MWH851" s="32"/>
      <c r="MWI851" s="32"/>
      <c r="MWJ851" s="32"/>
      <c r="MWK851" s="32"/>
      <c r="MWL851" s="32"/>
      <c r="MWM851" s="32"/>
      <c r="MWN851" s="32"/>
      <c r="MWO851" s="32"/>
      <c r="MWP851" s="32"/>
      <c r="MWQ851" s="32"/>
      <c r="MWR851" s="32"/>
      <c r="MWS851" s="32"/>
      <c r="MWT851" s="32"/>
      <c r="MWU851" s="32"/>
      <c r="MWV851" s="32"/>
      <c r="MWW851" s="32"/>
      <c r="MWX851" s="32"/>
      <c r="MWY851" s="32"/>
      <c r="MWZ851" s="32"/>
      <c r="MXA851" s="32"/>
      <c r="MXB851" s="32"/>
      <c r="MXC851" s="32"/>
      <c r="MXD851" s="32"/>
      <c r="MXE851" s="32"/>
      <c r="MXF851" s="32"/>
      <c r="MXG851" s="32"/>
      <c r="MXH851" s="32"/>
      <c r="MXI851" s="32"/>
      <c r="MXJ851" s="32"/>
      <c r="MXK851" s="32"/>
      <c r="MXL851" s="32"/>
      <c r="MXM851" s="32"/>
      <c r="MXN851" s="32"/>
      <c r="MXO851" s="32"/>
      <c r="MXP851" s="32"/>
      <c r="MXQ851" s="32"/>
      <c r="MXR851" s="32"/>
      <c r="MXS851" s="32"/>
      <c r="MXT851" s="32"/>
      <c r="MXU851" s="32"/>
      <c r="MXV851" s="32"/>
      <c r="MXW851" s="32"/>
      <c r="MXX851" s="32"/>
      <c r="MXY851" s="32"/>
      <c r="MXZ851" s="32"/>
      <c r="MYA851" s="32"/>
      <c r="MYB851" s="32"/>
      <c r="MYC851" s="32"/>
      <c r="MYD851" s="32"/>
      <c r="MYE851" s="32"/>
      <c r="MYF851" s="32"/>
      <c r="MYG851" s="32"/>
      <c r="MYH851" s="32"/>
      <c r="MYI851" s="32"/>
      <c r="MYJ851" s="32"/>
      <c r="MYK851" s="32"/>
      <c r="MYL851" s="32"/>
      <c r="MYM851" s="32"/>
      <c r="MYN851" s="32"/>
      <c r="MYO851" s="32"/>
      <c r="MYP851" s="32"/>
      <c r="MYQ851" s="32"/>
      <c r="MYR851" s="32"/>
      <c r="MYS851" s="32"/>
      <c r="MYT851" s="32"/>
      <c r="MYU851" s="32"/>
      <c r="MYV851" s="32"/>
      <c r="MYW851" s="32"/>
      <c r="MYX851" s="32"/>
      <c r="MYY851" s="32"/>
      <c r="MYZ851" s="32"/>
      <c r="MZA851" s="32"/>
      <c r="MZB851" s="32"/>
      <c r="MZC851" s="32"/>
      <c r="MZD851" s="32"/>
      <c r="MZE851" s="32"/>
      <c r="MZF851" s="32"/>
      <c r="MZG851" s="32"/>
      <c r="MZH851" s="32"/>
      <c r="MZI851" s="32"/>
      <c r="MZJ851" s="32"/>
      <c r="MZK851" s="32"/>
      <c r="MZL851" s="32"/>
      <c r="MZM851" s="32"/>
      <c r="MZN851" s="32"/>
      <c r="MZO851" s="32"/>
      <c r="MZP851" s="32"/>
      <c r="MZQ851" s="32"/>
      <c r="MZR851" s="32"/>
      <c r="MZS851" s="32"/>
      <c r="MZT851" s="32"/>
      <c r="MZU851" s="32"/>
      <c r="MZV851" s="32"/>
      <c r="MZW851" s="32"/>
      <c r="MZX851" s="32"/>
      <c r="MZY851" s="32"/>
      <c r="MZZ851" s="32"/>
      <c r="NAA851" s="32"/>
      <c r="NAB851" s="32"/>
      <c r="NAC851" s="32"/>
      <c r="NAD851" s="32"/>
      <c r="NAE851" s="32"/>
      <c r="NAF851" s="32"/>
      <c r="NAG851" s="32"/>
      <c r="NAH851" s="32"/>
      <c r="NAI851" s="32"/>
      <c r="NAJ851" s="32"/>
      <c r="NAK851" s="32"/>
      <c r="NAL851" s="32"/>
      <c r="NAM851" s="32"/>
      <c r="NAN851" s="32"/>
      <c r="NAO851" s="32"/>
      <c r="NAP851" s="32"/>
      <c r="NAQ851" s="32"/>
      <c r="NAR851" s="32"/>
      <c r="NAS851" s="32"/>
      <c r="NAT851" s="32"/>
      <c r="NAU851" s="32"/>
      <c r="NAV851" s="32"/>
      <c r="NAW851" s="32"/>
      <c r="NAX851" s="32"/>
      <c r="NAY851" s="32"/>
      <c r="NAZ851" s="32"/>
      <c r="NBA851" s="32"/>
      <c r="NBB851" s="32"/>
      <c r="NBC851" s="32"/>
      <c r="NBD851" s="32"/>
      <c r="NBE851" s="32"/>
      <c r="NBF851" s="32"/>
      <c r="NBG851" s="32"/>
      <c r="NBH851" s="32"/>
      <c r="NBI851" s="32"/>
      <c r="NBJ851" s="32"/>
      <c r="NBK851" s="32"/>
      <c r="NBL851" s="32"/>
      <c r="NBM851" s="32"/>
      <c r="NBN851" s="32"/>
      <c r="NBO851" s="32"/>
      <c r="NBP851" s="32"/>
      <c r="NBQ851" s="32"/>
      <c r="NBR851" s="32"/>
      <c r="NBS851" s="32"/>
      <c r="NBT851" s="32"/>
      <c r="NBU851" s="32"/>
      <c r="NBV851" s="32"/>
      <c r="NBW851" s="32"/>
      <c r="NBX851" s="32"/>
      <c r="NBY851" s="32"/>
      <c r="NBZ851" s="32"/>
      <c r="NCA851" s="32"/>
      <c r="NCB851" s="32"/>
      <c r="NCC851" s="32"/>
      <c r="NCD851" s="32"/>
      <c r="NCE851" s="32"/>
      <c r="NCF851" s="32"/>
      <c r="NCG851" s="32"/>
      <c r="NCH851" s="32"/>
      <c r="NCI851" s="32"/>
      <c r="NCJ851" s="32"/>
      <c r="NCK851" s="32"/>
      <c r="NCL851" s="32"/>
      <c r="NCM851" s="32"/>
      <c r="NCN851" s="32"/>
      <c r="NCO851" s="32"/>
      <c r="NCP851" s="32"/>
      <c r="NCQ851" s="32"/>
      <c r="NCR851" s="32"/>
      <c r="NCS851" s="32"/>
      <c r="NCT851" s="32"/>
      <c r="NCU851" s="32"/>
      <c r="NCV851" s="32"/>
      <c r="NCW851" s="32"/>
      <c r="NCX851" s="32"/>
      <c r="NCY851" s="32"/>
      <c r="NCZ851" s="32"/>
      <c r="NDA851" s="32"/>
      <c r="NDB851" s="32"/>
      <c r="NDC851" s="32"/>
      <c r="NDD851" s="32"/>
      <c r="NDE851" s="32"/>
      <c r="NDF851" s="32"/>
      <c r="NDG851" s="32"/>
      <c r="NDH851" s="32"/>
      <c r="NDI851" s="32"/>
      <c r="NDJ851" s="32"/>
      <c r="NDK851" s="32"/>
      <c r="NDL851" s="32"/>
      <c r="NDM851" s="32"/>
      <c r="NDN851" s="32"/>
      <c r="NDO851" s="32"/>
      <c r="NDP851" s="32"/>
      <c r="NDQ851" s="32"/>
      <c r="NDR851" s="32"/>
      <c r="NDS851" s="32"/>
      <c r="NDT851" s="32"/>
      <c r="NDU851" s="32"/>
      <c r="NDV851" s="32"/>
      <c r="NDW851" s="32"/>
      <c r="NDX851" s="32"/>
      <c r="NDY851" s="32"/>
      <c r="NDZ851" s="32"/>
      <c r="NEA851" s="32"/>
      <c r="NEB851" s="32"/>
      <c r="NEC851" s="32"/>
      <c r="NED851" s="32"/>
      <c r="NEE851" s="32"/>
      <c r="NEF851" s="32"/>
      <c r="NEG851" s="32"/>
      <c r="NEH851" s="32"/>
      <c r="NEI851" s="32"/>
      <c r="NEJ851" s="32"/>
      <c r="NEK851" s="32"/>
      <c r="NEL851" s="32"/>
      <c r="NEM851" s="32"/>
      <c r="NEN851" s="32"/>
      <c r="NEO851" s="32"/>
      <c r="NEP851" s="32"/>
      <c r="NEQ851" s="32"/>
      <c r="NER851" s="32"/>
      <c r="NES851" s="32"/>
      <c r="NET851" s="32"/>
      <c r="NEU851" s="32"/>
      <c r="NEV851" s="32"/>
      <c r="NEW851" s="32"/>
      <c r="NEX851" s="32"/>
      <c r="NEY851" s="32"/>
      <c r="NEZ851" s="32"/>
      <c r="NFA851" s="32"/>
      <c r="NFB851" s="32"/>
      <c r="NFC851" s="32"/>
      <c r="NFD851" s="32"/>
      <c r="NFE851" s="32"/>
      <c r="NFF851" s="32"/>
      <c r="NFG851" s="32"/>
      <c r="NFH851" s="32"/>
      <c r="NFI851" s="32"/>
      <c r="NFJ851" s="32"/>
      <c r="NFK851" s="32"/>
      <c r="NFL851" s="32"/>
      <c r="NFM851" s="32"/>
      <c r="NFN851" s="32"/>
      <c r="NFO851" s="32"/>
      <c r="NFP851" s="32"/>
      <c r="NFQ851" s="32"/>
      <c r="NFR851" s="32"/>
      <c r="NFS851" s="32"/>
      <c r="NFT851" s="32"/>
      <c r="NFU851" s="32"/>
      <c r="NFV851" s="32"/>
      <c r="NFW851" s="32"/>
      <c r="NFX851" s="32"/>
      <c r="NFY851" s="32"/>
      <c r="NFZ851" s="32"/>
      <c r="NGA851" s="32"/>
      <c r="NGB851" s="32"/>
      <c r="NGC851" s="32"/>
      <c r="NGD851" s="32"/>
      <c r="NGE851" s="32"/>
      <c r="NGF851" s="32"/>
      <c r="NGG851" s="32"/>
      <c r="NGH851" s="32"/>
      <c r="NGI851" s="32"/>
      <c r="NGJ851" s="32"/>
      <c r="NGK851" s="32"/>
      <c r="NGL851" s="32"/>
      <c r="NGM851" s="32"/>
      <c r="NGN851" s="32"/>
      <c r="NGO851" s="32"/>
      <c r="NGP851" s="32"/>
      <c r="NGQ851" s="32"/>
      <c r="NGR851" s="32"/>
      <c r="NGS851" s="32"/>
      <c r="NGT851" s="32"/>
      <c r="NGU851" s="32"/>
      <c r="NGV851" s="32"/>
      <c r="NGW851" s="32"/>
      <c r="NGX851" s="32"/>
      <c r="NGY851" s="32"/>
      <c r="NGZ851" s="32"/>
      <c r="NHA851" s="32"/>
      <c r="NHB851" s="32"/>
      <c r="NHC851" s="32"/>
      <c r="NHD851" s="32"/>
      <c r="NHE851" s="32"/>
      <c r="NHF851" s="32"/>
      <c r="NHG851" s="32"/>
      <c r="NHH851" s="32"/>
      <c r="NHI851" s="32"/>
      <c r="NHJ851" s="32"/>
      <c r="NHK851" s="32"/>
      <c r="NHL851" s="32"/>
      <c r="NHM851" s="32"/>
      <c r="NHN851" s="32"/>
      <c r="NHO851" s="32"/>
      <c r="NHP851" s="32"/>
      <c r="NHQ851" s="32"/>
      <c r="NHR851" s="32"/>
      <c r="NHS851" s="32"/>
      <c r="NHT851" s="32"/>
      <c r="NHU851" s="32"/>
      <c r="NHV851" s="32"/>
      <c r="NHW851" s="32"/>
      <c r="NHX851" s="32"/>
      <c r="NHY851" s="32"/>
      <c r="NHZ851" s="32"/>
      <c r="NIA851" s="32"/>
      <c r="NIB851" s="32"/>
      <c r="NIC851" s="32"/>
      <c r="NID851" s="32"/>
      <c r="NIE851" s="32"/>
      <c r="NIF851" s="32"/>
      <c r="NIG851" s="32"/>
      <c r="NIH851" s="32"/>
      <c r="NII851" s="32"/>
      <c r="NIJ851" s="32"/>
      <c r="NIK851" s="32"/>
      <c r="NIL851" s="32"/>
      <c r="NIM851" s="32"/>
      <c r="NIN851" s="32"/>
      <c r="NIO851" s="32"/>
      <c r="NIP851" s="32"/>
      <c r="NIQ851" s="32"/>
      <c r="NIR851" s="32"/>
      <c r="NIS851" s="32"/>
      <c r="NIT851" s="32"/>
      <c r="NIU851" s="32"/>
      <c r="NIV851" s="32"/>
      <c r="NIW851" s="32"/>
      <c r="NIX851" s="32"/>
      <c r="NIY851" s="32"/>
      <c r="NIZ851" s="32"/>
      <c r="NJA851" s="32"/>
      <c r="NJB851" s="32"/>
      <c r="NJC851" s="32"/>
      <c r="NJD851" s="32"/>
      <c r="NJE851" s="32"/>
      <c r="NJF851" s="32"/>
      <c r="NJG851" s="32"/>
      <c r="NJH851" s="32"/>
      <c r="NJI851" s="32"/>
      <c r="NJJ851" s="32"/>
      <c r="NJK851" s="32"/>
      <c r="NJL851" s="32"/>
      <c r="NJM851" s="32"/>
      <c r="NJN851" s="32"/>
      <c r="NJO851" s="32"/>
      <c r="NJP851" s="32"/>
      <c r="NJQ851" s="32"/>
      <c r="NJR851" s="32"/>
      <c r="NJS851" s="32"/>
      <c r="NJT851" s="32"/>
      <c r="NJU851" s="32"/>
      <c r="NJV851" s="32"/>
      <c r="NJW851" s="32"/>
      <c r="NJX851" s="32"/>
      <c r="NJY851" s="32"/>
      <c r="NJZ851" s="32"/>
      <c r="NKA851" s="32"/>
      <c r="NKB851" s="32"/>
      <c r="NKC851" s="32"/>
      <c r="NKD851" s="32"/>
      <c r="NKE851" s="32"/>
      <c r="NKF851" s="32"/>
      <c r="NKG851" s="32"/>
      <c r="NKH851" s="32"/>
      <c r="NKI851" s="32"/>
      <c r="NKJ851" s="32"/>
      <c r="NKK851" s="32"/>
      <c r="NKL851" s="32"/>
      <c r="NKM851" s="32"/>
      <c r="NKN851" s="32"/>
      <c r="NKO851" s="32"/>
      <c r="NKP851" s="32"/>
      <c r="NKQ851" s="32"/>
      <c r="NKR851" s="32"/>
      <c r="NKS851" s="32"/>
      <c r="NKT851" s="32"/>
      <c r="NKU851" s="32"/>
      <c r="NKV851" s="32"/>
      <c r="NKW851" s="32"/>
      <c r="NKX851" s="32"/>
      <c r="NKY851" s="32"/>
      <c r="NKZ851" s="32"/>
      <c r="NLA851" s="32"/>
      <c r="NLB851" s="32"/>
      <c r="NLC851" s="32"/>
      <c r="NLD851" s="32"/>
      <c r="NLE851" s="32"/>
      <c r="NLF851" s="32"/>
      <c r="NLG851" s="32"/>
      <c r="NLH851" s="32"/>
      <c r="NLI851" s="32"/>
      <c r="NLJ851" s="32"/>
      <c r="NLK851" s="32"/>
      <c r="NLL851" s="32"/>
      <c r="NLM851" s="32"/>
      <c r="NLN851" s="32"/>
      <c r="NLO851" s="32"/>
      <c r="NLP851" s="32"/>
      <c r="NLQ851" s="32"/>
      <c r="NLR851" s="32"/>
      <c r="NLS851" s="32"/>
      <c r="NLT851" s="32"/>
      <c r="NLU851" s="32"/>
      <c r="NLV851" s="32"/>
      <c r="NLW851" s="32"/>
      <c r="NLX851" s="32"/>
      <c r="NLY851" s="32"/>
      <c r="NLZ851" s="32"/>
      <c r="NMA851" s="32"/>
      <c r="NMB851" s="32"/>
      <c r="NMC851" s="32"/>
      <c r="NMD851" s="32"/>
      <c r="NME851" s="32"/>
      <c r="NMF851" s="32"/>
      <c r="NMG851" s="32"/>
      <c r="NMH851" s="32"/>
      <c r="NMI851" s="32"/>
      <c r="NMJ851" s="32"/>
      <c r="NMK851" s="32"/>
      <c r="NML851" s="32"/>
      <c r="NMM851" s="32"/>
      <c r="NMN851" s="32"/>
      <c r="NMO851" s="32"/>
      <c r="NMP851" s="32"/>
      <c r="NMQ851" s="32"/>
      <c r="NMR851" s="32"/>
      <c r="NMS851" s="32"/>
      <c r="NMT851" s="32"/>
      <c r="NMU851" s="32"/>
      <c r="NMV851" s="32"/>
      <c r="NMW851" s="32"/>
      <c r="NMX851" s="32"/>
      <c r="NMY851" s="32"/>
      <c r="NMZ851" s="32"/>
      <c r="NNA851" s="32"/>
      <c r="NNB851" s="32"/>
      <c r="NNC851" s="32"/>
      <c r="NND851" s="32"/>
      <c r="NNE851" s="32"/>
      <c r="NNF851" s="32"/>
      <c r="NNG851" s="32"/>
      <c r="NNH851" s="32"/>
      <c r="NNI851" s="32"/>
      <c r="NNJ851" s="32"/>
      <c r="NNK851" s="32"/>
      <c r="NNL851" s="32"/>
      <c r="NNM851" s="32"/>
      <c r="NNN851" s="32"/>
      <c r="NNO851" s="32"/>
      <c r="NNP851" s="32"/>
      <c r="NNQ851" s="32"/>
      <c r="NNR851" s="32"/>
      <c r="NNS851" s="32"/>
      <c r="NNT851" s="32"/>
      <c r="NNU851" s="32"/>
      <c r="NNV851" s="32"/>
      <c r="NNW851" s="32"/>
      <c r="NNX851" s="32"/>
      <c r="NNY851" s="32"/>
      <c r="NNZ851" s="32"/>
      <c r="NOA851" s="32"/>
      <c r="NOB851" s="32"/>
      <c r="NOC851" s="32"/>
      <c r="NOD851" s="32"/>
      <c r="NOE851" s="32"/>
      <c r="NOF851" s="32"/>
      <c r="NOG851" s="32"/>
      <c r="NOH851" s="32"/>
      <c r="NOI851" s="32"/>
      <c r="NOJ851" s="32"/>
      <c r="NOK851" s="32"/>
      <c r="NOL851" s="32"/>
      <c r="NOM851" s="32"/>
      <c r="NON851" s="32"/>
      <c r="NOO851" s="32"/>
      <c r="NOP851" s="32"/>
      <c r="NOQ851" s="32"/>
      <c r="NOR851" s="32"/>
      <c r="NOS851" s="32"/>
      <c r="NOT851" s="32"/>
      <c r="NOU851" s="32"/>
      <c r="NOV851" s="32"/>
      <c r="NOW851" s="32"/>
      <c r="NOX851" s="32"/>
      <c r="NOY851" s="32"/>
      <c r="NOZ851" s="32"/>
      <c r="NPA851" s="32"/>
      <c r="NPB851" s="32"/>
      <c r="NPC851" s="32"/>
      <c r="NPD851" s="32"/>
      <c r="NPE851" s="32"/>
      <c r="NPF851" s="32"/>
      <c r="NPG851" s="32"/>
      <c r="NPH851" s="32"/>
      <c r="NPI851" s="32"/>
      <c r="NPJ851" s="32"/>
      <c r="NPK851" s="32"/>
      <c r="NPL851" s="32"/>
      <c r="NPM851" s="32"/>
      <c r="NPN851" s="32"/>
      <c r="NPO851" s="32"/>
      <c r="NPP851" s="32"/>
      <c r="NPQ851" s="32"/>
      <c r="NPR851" s="32"/>
      <c r="NPS851" s="32"/>
      <c r="NPT851" s="32"/>
      <c r="NPU851" s="32"/>
      <c r="NPV851" s="32"/>
      <c r="NPW851" s="32"/>
      <c r="NPX851" s="32"/>
      <c r="NPY851" s="32"/>
      <c r="NPZ851" s="32"/>
      <c r="NQA851" s="32"/>
      <c r="NQB851" s="32"/>
      <c r="NQC851" s="32"/>
      <c r="NQD851" s="32"/>
      <c r="NQE851" s="32"/>
      <c r="NQF851" s="32"/>
      <c r="NQG851" s="32"/>
      <c r="NQH851" s="32"/>
      <c r="NQI851" s="32"/>
      <c r="NQJ851" s="32"/>
      <c r="NQK851" s="32"/>
      <c r="NQL851" s="32"/>
      <c r="NQM851" s="32"/>
      <c r="NQN851" s="32"/>
      <c r="NQO851" s="32"/>
      <c r="NQP851" s="32"/>
      <c r="NQQ851" s="32"/>
      <c r="NQR851" s="32"/>
      <c r="NQS851" s="32"/>
      <c r="NQT851" s="32"/>
      <c r="NQU851" s="32"/>
      <c r="NQV851" s="32"/>
      <c r="NQW851" s="32"/>
      <c r="NQX851" s="32"/>
      <c r="NQY851" s="32"/>
      <c r="NQZ851" s="32"/>
      <c r="NRA851" s="32"/>
      <c r="NRB851" s="32"/>
      <c r="NRC851" s="32"/>
      <c r="NRD851" s="32"/>
      <c r="NRE851" s="32"/>
      <c r="NRF851" s="32"/>
      <c r="NRG851" s="32"/>
      <c r="NRH851" s="32"/>
      <c r="NRI851" s="32"/>
      <c r="NRJ851" s="32"/>
      <c r="NRK851" s="32"/>
      <c r="NRL851" s="32"/>
      <c r="NRM851" s="32"/>
      <c r="NRN851" s="32"/>
      <c r="NRO851" s="32"/>
      <c r="NRP851" s="32"/>
      <c r="NRQ851" s="32"/>
      <c r="NRR851" s="32"/>
      <c r="NRS851" s="32"/>
      <c r="NRT851" s="32"/>
      <c r="NRU851" s="32"/>
      <c r="NRV851" s="32"/>
      <c r="NRW851" s="32"/>
      <c r="NRX851" s="32"/>
      <c r="NRY851" s="32"/>
      <c r="NRZ851" s="32"/>
      <c r="NSA851" s="32"/>
      <c r="NSB851" s="32"/>
      <c r="NSC851" s="32"/>
      <c r="NSD851" s="32"/>
      <c r="NSE851" s="32"/>
      <c r="NSF851" s="32"/>
      <c r="NSG851" s="32"/>
      <c r="NSH851" s="32"/>
      <c r="NSI851" s="32"/>
      <c r="NSJ851" s="32"/>
      <c r="NSK851" s="32"/>
      <c r="NSL851" s="32"/>
      <c r="NSM851" s="32"/>
      <c r="NSN851" s="32"/>
      <c r="NSO851" s="32"/>
      <c r="NSP851" s="32"/>
      <c r="NSQ851" s="32"/>
      <c r="NSR851" s="32"/>
      <c r="NSS851" s="32"/>
      <c r="NST851" s="32"/>
      <c r="NSU851" s="32"/>
      <c r="NSV851" s="32"/>
      <c r="NSW851" s="32"/>
      <c r="NSX851" s="32"/>
      <c r="NSY851" s="32"/>
      <c r="NSZ851" s="32"/>
      <c r="NTA851" s="32"/>
      <c r="NTB851" s="32"/>
      <c r="NTC851" s="32"/>
      <c r="NTD851" s="32"/>
      <c r="NTE851" s="32"/>
      <c r="NTF851" s="32"/>
      <c r="NTG851" s="32"/>
      <c r="NTH851" s="32"/>
      <c r="NTI851" s="32"/>
      <c r="NTJ851" s="32"/>
      <c r="NTK851" s="32"/>
      <c r="NTL851" s="32"/>
      <c r="NTM851" s="32"/>
      <c r="NTN851" s="32"/>
      <c r="NTO851" s="32"/>
      <c r="NTP851" s="32"/>
      <c r="NTQ851" s="32"/>
      <c r="NTR851" s="32"/>
      <c r="NTS851" s="32"/>
      <c r="NTT851" s="32"/>
      <c r="NTU851" s="32"/>
      <c r="NTV851" s="32"/>
      <c r="NTW851" s="32"/>
      <c r="NTX851" s="32"/>
      <c r="NTY851" s="32"/>
      <c r="NTZ851" s="32"/>
      <c r="NUA851" s="32"/>
      <c r="NUB851" s="32"/>
      <c r="NUC851" s="32"/>
      <c r="NUD851" s="32"/>
      <c r="NUE851" s="32"/>
      <c r="NUF851" s="32"/>
      <c r="NUG851" s="32"/>
      <c r="NUH851" s="32"/>
      <c r="NUI851" s="32"/>
      <c r="NUJ851" s="32"/>
      <c r="NUK851" s="32"/>
      <c r="NUL851" s="32"/>
      <c r="NUM851" s="32"/>
      <c r="NUN851" s="32"/>
      <c r="NUO851" s="32"/>
      <c r="NUP851" s="32"/>
      <c r="NUQ851" s="32"/>
      <c r="NUR851" s="32"/>
      <c r="NUS851" s="32"/>
      <c r="NUT851" s="32"/>
      <c r="NUU851" s="32"/>
      <c r="NUV851" s="32"/>
      <c r="NUW851" s="32"/>
      <c r="NUX851" s="32"/>
      <c r="NUY851" s="32"/>
      <c r="NUZ851" s="32"/>
      <c r="NVA851" s="32"/>
      <c r="NVB851" s="32"/>
      <c r="NVC851" s="32"/>
      <c r="NVD851" s="32"/>
      <c r="NVE851" s="32"/>
      <c r="NVF851" s="32"/>
      <c r="NVG851" s="32"/>
      <c r="NVH851" s="32"/>
      <c r="NVI851" s="32"/>
      <c r="NVJ851" s="32"/>
      <c r="NVK851" s="32"/>
      <c r="NVL851" s="32"/>
      <c r="NVM851" s="32"/>
      <c r="NVN851" s="32"/>
      <c r="NVO851" s="32"/>
      <c r="NVP851" s="32"/>
      <c r="NVQ851" s="32"/>
      <c r="NVR851" s="32"/>
      <c r="NVS851" s="32"/>
      <c r="NVT851" s="32"/>
      <c r="NVU851" s="32"/>
      <c r="NVV851" s="32"/>
      <c r="NVW851" s="32"/>
      <c r="NVX851" s="32"/>
      <c r="NVY851" s="32"/>
      <c r="NVZ851" s="32"/>
      <c r="NWA851" s="32"/>
      <c r="NWB851" s="32"/>
      <c r="NWC851" s="32"/>
      <c r="NWD851" s="32"/>
      <c r="NWE851" s="32"/>
      <c r="NWF851" s="32"/>
      <c r="NWG851" s="32"/>
      <c r="NWH851" s="32"/>
      <c r="NWI851" s="32"/>
      <c r="NWJ851" s="32"/>
      <c r="NWK851" s="32"/>
      <c r="NWL851" s="32"/>
      <c r="NWM851" s="32"/>
      <c r="NWN851" s="32"/>
      <c r="NWO851" s="32"/>
      <c r="NWP851" s="32"/>
      <c r="NWQ851" s="32"/>
      <c r="NWR851" s="32"/>
      <c r="NWS851" s="32"/>
      <c r="NWT851" s="32"/>
      <c r="NWU851" s="32"/>
      <c r="NWV851" s="32"/>
      <c r="NWW851" s="32"/>
      <c r="NWX851" s="32"/>
      <c r="NWY851" s="32"/>
      <c r="NWZ851" s="32"/>
      <c r="NXA851" s="32"/>
      <c r="NXB851" s="32"/>
      <c r="NXC851" s="32"/>
      <c r="NXD851" s="32"/>
      <c r="NXE851" s="32"/>
      <c r="NXF851" s="32"/>
      <c r="NXG851" s="32"/>
      <c r="NXH851" s="32"/>
      <c r="NXI851" s="32"/>
      <c r="NXJ851" s="32"/>
      <c r="NXK851" s="32"/>
      <c r="NXL851" s="32"/>
      <c r="NXM851" s="32"/>
      <c r="NXN851" s="32"/>
      <c r="NXO851" s="32"/>
      <c r="NXP851" s="32"/>
      <c r="NXQ851" s="32"/>
      <c r="NXR851" s="32"/>
      <c r="NXS851" s="32"/>
      <c r="NXT851" s="32"/>
      <c r="NXU851" s="32"/>
      <c r="NXV851" s="32"/>
      <c r="NXW851" s="32"/>
      <c r="NXX851" s="32"/>
      <c r="NXY851" s="32"/>
      <c r="NXZ851" s="32"/>
      <c r="NYA851" s="32"/>
      <c r="NYB851" s="32"/>
      <c r="NYC851" s="32"/>
      <c r="NYD851" s="32"/>
      <c r="NYE851" s="32"/>
      <c r="NYF851" s="32"/>
      <c r="NYG851" s="32"/>
      <c r="NYH851" s="32"/>
      <c r="NYI851" s="32"/>
      <c r="NYJ851" s="32"/>
      <c r="NYK851" s="32"/>
      <c r="NYL851" s="32"/>
      <c r="NYM851" s="32"/>
      <c r="NYN851" s="32"/>
      <c r="NYO851" s="32"/>
      <c r="NYP851" s="32"/>
      <c r="NYQ851" s="32"/>
      <c r="NYR851" s="32"/>
      <c r="NYS851" s="32"/>
      <c r="NYT851" s="32"/>
      <c r="NYU851" s="32"/>
      <c r="NYV851" s="32"/>
      <c r="NYW851" s="32"/>
      <c r="NYX851" s="32"/>
      <c r="NYY851" s="32"/>
      <c r="NYZ851" s="32"/>
      <c r="NZA851" s="32"/>
      <c r="NZB851" s="32"/>
      <c r="NZC851" s="32"/>
      <c r="NZD851" s="32"/>
      <c r="NZE851" s="32"/>
      <c r="NZF851" s="32"/>
      <c r="NZG851" s="32"/>
      <c r="NZH851" s="32"/>
      <c r="NZI851" s="32"/>
      <c r="NZJ851" s="32"/>
      <c r="NZK851" s="32"/>
      <c r="NZL851" s="32"/>
      <c r="NZM851" s="32"/>
      <c r="NZN851" s="32"/>
      <c r="NZO851" s="32"/>
      <c r="NZP851" s="32"/>
      <c r="NZQ851" s="32"/>
      <c r="NZR851" s="32"/>
      <c r="NZS851" s="32"/>
      <c r="NZT851" s="32"/>
      <c r="NZU851" s="32"/>
      <c r="NZV851" s="32"/>
      <c r="NZW851" s="32"/>
      <c r="NZX851" s="32"/>
      <c r="NZY851" s="32"/>
      <c r="NZZ851" s="32"/>
      <c r="OAA851" s="32"/>
      <c r="OAB851" s="32"/>
      <c r="OAC851" s="32"/>
      <c r="OAD851" s="32"/>
      <c r="OAE851" s="32"/>
      <c r="OAF851" s="32"/>
      <c r="OAG851" s="32"/>
      <c r="OAH851" s="32"/>
      <c r="OAI851" s="32"/>
      <c r="OAJ851" s="32"/>
      <c r="OAK851" s="32"/>
      <c r="OAL851" s="32"/>
      <c r="OAM851" s="32"/>
      <c r="OAN851" s="32"/>
      <c r="OAO851" s="32"/>
      <c r="OAP851" s="32"/>
      <c r="OAQ851" s="32"/>
      <c r="OAR851" s="32"/>
      <c r="OAS851" s="32"/>
      <c r="OAT851" s="32"/>
      <c r="OAU851" s="32"/>
      <c r="OAV851" s="32"/>
      <c r="OAW851" s="32"/>
      <c r="OAX851" s="32"/>
      <c r="OAY851" s="32"/>
      <c r="OAZ851" s="32"/>
      <c r="OBA851" s="32"/>
      <c r="OBB851" s="32"/>
      <c r="OBC851" s="32"/>
      <c r="OBD851" s="32"/>
      <c r="OBE851" s="32"/>
      <c r="OBF851" s="32"/>
      <c r="OBG851" s="32"/>
      <c r="OBH851" s="32"/>
      <c r="OBI851" s="32"/>
      <c r="OBJ851" s="32"/>
      <c r="OBK851" s="32"/>
      <c r="OBL851" s="32"/>
      <c r="OBM851" s="32"/>
      <c r="OBN851" s="32"/>
      <c r="OBO851" s="32"/>
      <c r="OBP851" s="32"/>
      <c r="OBQ851" s="32"/>
      <c r="OBR851" s="32"/>
      <c r="OBS851" s="32"/>
      <c r="OBT851" s="32"/>
      <c r="OBU851" s="32"/>
      <c r="OBV851" s="32"/>
      <c r="OBW851" s="32"/>
      <c r="OBX851" s="32"/>
      <c r="OBY851" s="32"/>
      <c r="OBZ851" s="32"/>
      <c r="OCA851" s="32"/>
      <c r="OCB851" s="32"/>
      <c r="OCC851" s="32"/>
      <c r="OCD851" s="32"/>
      <c r="OCE851" s="32"/>
      <c r="OCF851" s="32"/>
      <c r="OCG851" s="32"/>
      <c r="OCH851" s="32"/>
      <c r="OCI851" s="32"/>
      <c r="OCJ851" s="32"/>
      <c r="OCK851" s="32"/>
      <c r="OCL851" s="32"/>
      <c r="OCM851" s="32"/>
      <c r="OCN851" s="32"/>
      <c r="OCO851" s="32"/>
      <c r="OCP851" s="32"/>
      <c r="OCQ851" s="32"/>
      <c r="OCR851" s="32"/>
      <c r="OCS851" s="32"/>
      <c r="OCT851" s="32"/>
      <c r="OCU851" s="32"/>
      <c r="OCV851" s="32"/>
      <c r="OCW851" s="32"/>
      <c r="OCX851" s="32"/>
      <c r="OCY851" s="32"/>
      <c r="OCZ851" s="32"/>
      <c r="ODA851" s="32"/>
      <c r="ODB851" s="32"/>
      <c r="ODC851" s="32"/>
      <c r="ODD851" s="32"/>
      <c r="ODE851" s="32"/>
      <c r="ODF851" s="32"/>
      <c r="ODG851" s="32"/>
      <c r="ODH851" s="32"/>
      <c r="ODI851" s="32"/>
      <c r="ODJ851" s="32"/>
      <c r="ODK851" s="32"/>
      <c r="ODL851" s="32"/>
      <c r="ODM851" s="32"/>
      <c r="ODN851" s="32"/>
      <c r="ODO851" s="32"/>
      <c r="ODP851" s="32"/>
      <c r="ODQ851" s="32"/>
      <c r="ODR851" s="32"/>
      <c r="ODS851" s="32"/>
      <c r="ODT851" s="32"/>
      <c r="ODU851" s="32"/>
      <c r="ODV851" s="32"/>
      <c r="ODW851" s="32"/>
      <c r="ODX851" s="32"/>
      <c r="ODY851" s="32"/>
      <c r="ODZ851" s="32"/>
      <c r="OEA851" s="32"/>
      <c r="OEB851" s="32"/>
      <c r="OEC851" s="32"/>
      <c r="OED851" s="32"/>
      <c r="OEE851" s="32"/>
      <c r="OEF851" s="32"/>
      <c r="OEG851" s="32"/>
      <c r="OEH851" s="32"/>
      <c r="OEI851" s="32"/>
      <c r="OEJ851" s="32"/>
      <c r="OEK851" s="32"/>
      <c r="OEL851" s="32"/>
      <c r="OEM851" s="32"/>
      <c r="OEN851" s="32"/>
      <c r="OEO851" s="32"/>
      <c r="OEP851" s="32"/>
      <c r="OEQ851" s="32"/>
      <c r="OER851" s="32"/>
      <c r="OES851" s="32"/>
      <c r="OET851" s="32"/>
      <c r="OEU851" s="32"/>
      <c r="OEV851" s="32"/>
      <c r="OEW851" s="32"/>
      <c r="OEX851" s="32"/>
      <c r="OEY851" s="32"/>
      <c r="OEZ851" s="32"/>
      <c r="OFA851" s="32"/>
      <c r="OFB851" s="32"/>
      <c r="OFC851" s="32"/>
      <c r="OFD851" s="32"/>
      <c r="OFE851" s="32"/>
      <c r="OFF851" s="32"/>
      <c r="OFG851" s="32"/>
      <c r="OFH851" s="32"/>
      <c r="OFI851" s="32"/>
      <c r="OFJ851" s="32"/>
      <c r="OFK851" s="32"/>
      <c r="OFL851" s="32"/>
      <c r="OFM851" s="32"/>
      <c r="OFN851" s="32"/>
      <c r="OFO851" s="32"/>
      <c r="OFP851" s="32"/>
      <c r="OFQ851" s="32"/>
      <c r="OFR851" s="32"/>
      <c r="OFS851" s="32"/>
      <c r="OFT851" s="32"/>
      <c r="OFU851" s="32"/>
      <c r="OFV851" s="32"/>
      <c r="OFW851" s="32"/>
      <c r="OFX851" s="32"/>
      <c r="OFY851" s="32"/>
      <c r="OFZ851" s="32"/>
      <c r="OGA851" s="32"/>
      <c r="OGB851" s="32"/>
      <c r="OGC851" s="32"/>
      <c r="OGD851" s="32"/>
      <c r="OGE851" s="32"/>
      <c r="OGF851" s="32"/>
      <c r="OGG851" s="32"/>
      <c r="OGH851" s="32"/>
      <c r="OGI851" s="32"/>
      <c r="OGJ851" s="32"/>
      <c r="OGK851" s="32"/>
      <c r="OGL851" s="32"/>
      <c r="OGM851" s="32"/>
      <c r="OGN851" s="32"/>
      <c r="OGO851" s="32"/>
      <c r="OGP851" s="32"/>
      <c r="OGQ851" s="32"/>
      <c r="OGR851" s="32"/>
      <c r="OGS851" s="32"/>
      <c r="OGT851" s="32"/>
      <c r="OGU851" s="32"/>
      <c r="OGV851" s="32"/>
      <c r="OGW851" s="32"/>
      <c r="OGX851" s="32"/>
      <c r="OGY851" s="32"/>
      <c r="OGZ851" s="32"/>
      <c r="OHA851" s="32"/>
      <c r="OHB851" s="32"/>
      <c r="OHC851" s="32"/>
      <c r="OHD851" s="32"/>
      <c r="OHE851" s="32"/>
      <c r="OHF851" s="32"/>
      <c r="OHG851" s="32"/>
      <c r="OHH851" s="32"/>
      <c r="OHI851" s="32"/>
      <c r="OHJ851" s="32"/>
      <c r="OHK851" s="32"/>
      <c r="OHL851" s="32"/>
      <c r="OHM851" s="32"/>
      <c r="OHN851" s="32"/>
      <c r="OHO851" s="32"/>
      <c r="OHP851" s="32"/>
      <c r="OHQ851" s="32"/>
      <c r="OHR851" s="32"/>
      <c r="OHS851" s="32"/>
      <c r="OHT851" s="32"/>
      <c r="OHU851" s="32"/>
      <c r="OHV851" s="32"/>
      <c r="OHW851" s="32"/>
      <c r="OHX851" s="32"/>
      <c r="OHY851" s="32"/>
      <c r="OHZ851" s="32"/>
      <c r="OIA851" s="32"/>
      <c r="OIB851" s="32"/>
      <c r="OIC851" s="32"/>
      <c r="OID851" s="32"/>
      <c r="OIE851" s="32"/>
      <c r="OIF851" s="32"/>
      <c r="OIG851" s="32"/>
      <c r="OIH851" s="32"/>
      <c r="OII851" s="32"/>
      <c r="OIJ851" s="32"/>
      <c r="OIK851" s="32"/>
      <c r="OIL851" s="32"/>
      <c r="OIM851" s="32"/>
      <c r="OIN851" s="32"/>
      <c r="OIO851" s="32"/>
      <c r="OIP851" s="32"/>
      <c r="OIQ851" s="32"/>
      <c r="OIR851" s="32"/>
      <c r="OIS851" s="32"/>
      <c r="OIT851" s="32"/>
      <c r="OIU851" s="32"/>
      <c r="OIV851" s="32"/>
      <c r="OIW851" s="32"/>
      <c r="OIX851" s="32"/>
      <c r="OIY851" s="32"/>
      <c r="OIZ851" s="32"/>
      <c r="OJA851" s="32"/>
      <c r="OJB851" s="32"/>
      <c r="OJC851" s="32"/>
      <c r="OJD851" s="32"/>
      <c r="OJE851" s="32"/>
      <c r="OJF851" s="32"/>
      <c r="OJG851" s="32"/>
      <c r="OJH851" s="32"/>
      <c r="OJI851" s="32"/>
      <c r="OJJ851" s="32"/>
      <c r="OJK851" s="32"/>
      <c r="OJL851" s="32"/>
      <c r="OJM851" s="32"/>
      <c r="OJN851" s="32"/>
      <c r="OJO851" s="32"/>
      <c r="OJP851" s="32"/>
      <c r="OJQ851" s="32"/>
      <c r="OJR851" s="32"/>
      <c r="OJS851" s="32"/>
      <c r="OJT851" s="32"/>
      <c r="OJU851" s="32"/>
      <c r="OJV851" s="32"/>
      <c r="OJW851" s="32"/>
      <c r="OJX851" s="32"/>
      <c r="OJY851" s="32"/>
      <c r="OJZ851" s="32"/>
      <c r="OKA851" s="32"/>
      <c r="OKB851" s="32"/>
      <c r="OKC851" s="32"/>
      <c r="OKD851" s="32"/>
      <c r="OKE851" s="32"/>
      <c r="OKF851" s="32"/>
      <c r="OKG851" s="32"/>
      <c r="OKH851" s="32"/>
      <c r="OKI851" s="32"/>
      <c r="OKJ851" s="32"/>
      <c r="OKK851" s="32"/>
      <c r="OKL851" s="32"/>
      <c r="OKM851" s="32"/>
      <c r="OKN851" s="32"/>
      <c r="OKO851" s="32"/>
      <c r="OKP851" s="32"/>
      <c r="OKQ851" s="32"/>
      <c r="OKR851" s="32"/>
      <c r="OKS851" s="32"/>
      <c r="OKT851" s="32"/>
      <c r="OKU851" s="32"/>
      <c r="OKV851" s="32"/>
      <c r="OKW851" s="32"/>
      <c r="OKX851" s="32"/>
      <c r="OKY851" s="32"/>
      <c r="OKZ851" s="32"/>
      <c r="OLA851" s="32"/>
      <c r="OLB851" s="32"/>
      <c r="OLC851" s="32"/>
      <c r="OLD851" s="32"/>
      <c r="OLE851" s="32"/>
      <c r="OLF851" s="32"/>
      <c r="OLG851" s="32"/>
      <c r="OLH851" s="32"/>
      <c r="OLI851" s="32"/>
      <c r="OLJ851" s="32"/>
      <c r="OLK851" s="32"/>
      <c r="OLL851" s="32"/>
      <c r="OLM851" s="32"/>
      <c r="OLN851" s="32"/>
      <c r="OLO851" s="32"/>
      <c r="OLP851" s="32"/>
      <c r="OLQ851" s="32"/>
      <c r="OLR851" s="32"/>
      <c r="OLS851" s="32"/>
      <c r="OLT851" s="32"/>
      <c r="OLU851" s="32"/>
      <c r="OLV851" s="32"/>
      <c r="OLW851" s="32"/>
      <c r="OLX851" s="32"/>
      <c r="OLY851" s="32"/>
      <c r="OLZ851" s="32"/>
      <c r="OMA851" s="32"/>
      <c r="OMB851" s="32"/>
      <c r="OMC851" s="32"/>
      <c r="OMD851" s="32"/>
      <c r="OME851" s="32"/>
      <c r="OMF851" s="32"/>
      <c r="OMG851" s="32"/>
      <c r="OMH851" s="32"/>
      <c r="OMI851" s="32"/>
      <c r="OMJ851" s="32"/>
      <c r="OMK851" s="32"/>
      <c r="OML851" s="32"/>
      <c r="OMM851" s="32"/>
      <c r="OMN851" s="32"/>
      <c r="OMO851" s="32"/>
      <c r="OMP851" s="32"/>
      <c r="OMQ851" s="32"/>
      <c r="OMR851" s="32"/>
      <c r="OMS851" s="32"/>
      <c r="OMT851" s="32"/>
      <c r="OMU851" s="32"/>
      <c r="OMV851" s="32"/>
      <c r="OMW851" s="32"/>
      <c r="OMX851" s="32"/>
      <c r="OMY851" s="32"/>
      <c r="OMZ851" s="32"/>
      <c r="ONA851" s="32"/>
      <c r="ONB851" s="32"/>
      <c r="ONC851" s="32"/>
      <c r="OND851" s="32"/>
      <c r="ONE851" s="32"/>
      <c r="ONF851" s="32"/>
      <c r="ONG851" s="32"/>
      <c r="ONH851" s="32"/>
      <c r="ONI851" s="32"/>
      <c r="ONJ851" s="32"/>
      <c r="ONK851" s="32"/>
      <c r="ONL851" s="32"/>
      <c r="ONM851" s="32"/>
      <c r="ONN851" s="32"/>
      <c r="ONO851" s="32"/>
      <c r="ONP851" s="32"/>
      <c r="ONQ851" s="32"/>
      <c r="ONR851" s="32"/>
      <c r="ONS851" s="32"/>
      <c r="ONT851" s="32"/>
      <c r="ONU851" s="32"/>
      <c r="ONV851" s="32"/>
      <c r="ONW851" s="32"/>
      <c r="ONX851" s="32"/>
      <c r="ONY851" s="32"/>
      <c r="ONZ851" s="32"/>
      <c r="OOA851" s="32"/>
      <c r="OOB851" s="32"/>
      <c r="OOC851" s="32"/>
      <c r="OOD851" s="32"/>
      <c r="OOE851" s="32"/>
      <c r="OOF851" s="32"/>
      <c r="OOG851" s="32"/>
      <c r="OOH851" s="32"/>
      <c r="OOI851" s="32"/>
      <c r="OOJ851" s="32"/>
      <c r="OOK851" s="32"/>
      <c r="OOL851" s="32"/>
      <c r="OOM851" s="32"/>
      <c r="OON851" s="32"/>
      <c r="OOO851" s="32"/>
      <c r="OOP851" s="32"/>
      <c r="OOQ851" s="32"/>
      <c r="OOR851" s="32"/>
      <c r="OOS851" s="32"/>
      <c r="OOT851" s="32"/>
      <c r="OOU851" s="32"/>
      <c r="OOV851" s="32"/>
      <c r="OOW851" s="32"/>
      <c r="OOX851" s="32"/>
      <c r="OOY851" s="32"/>
      <c r="OOZ851" s="32"/>
      <c r="OPA851" s="32"/>
      <c r="OPB851" s="32"/>
      <c r="OPC851" s="32"/>
      <c r="OPD851" s="32"/>
      <c r="OPE851" s="32"/>
      <c r="OPF851" s="32"/>
      <c r="OPG851" s="32"/>
      <c r="OPH851" s="32"/>
      <c r="OPI851" s="32"/>
      <c r="OPJ851" s="32"/>
      <c r="OPK851" s="32"/>
      <c r="OPL851" s="32"/>
      <c r="OPM851" s="32"/>
      <c r="OPN851" s="32"/>
      <c r="OPO851" s="32"/>
      <c r="OPP851" s="32"/>
      <c r="OPQ851" s="32"/>
      <c r="OPR851" s="32"/>
      <c r="OPS851" s="32"/>
      <c r="OPT851" s="32"/>
      <c r="OPU851" s="32"/>
      <c r="OPV851" s="32"/>
      <c r="OPW851" s="32"/>
      <c r="OPX851" s="32"/>
      <c r="OPY851" s="32"/>
      <c r="OPZ851" s="32"/>
      <c r="OQA851" s="32"/>
      <c r="OQB851" s="32"/>
      <c r="OQC851" s="32"/>
      <c r="OQD851" s="32"/>
      <c r="OQE851" s="32"/>
      <c r="OQF851" s="32"/>
      <c r="OQG851" s="32"/>
      <c r="OQH851" s="32"/>
      <c r="OQI851" s="32"/>
      <c r="OQJ851" s="32"/>
      <c r="OQK851" s="32"/>
      <c r="OQL851" s="32"/>
      <c r="OQM851" s="32"/>
      <c r="OQN851" s="32"/>
      <c r="OQO851" s="32"/>
      <c r="OQP851" s="32"/>
      <c r="OQQ851" s="32"/>
      <c r="OQR851" s="32"/>
      <c r="OQS851" s="32"/>
      <c r="OQT851" s="32"/>
      <c r="OQU851" s="32"/>
      <c r="OQV851" s="32"/>
      <c r="OQW851" s="32"/>
      <c r="OQX851" s="32"/>
      <c r="OQY851" s="32"/>
      <c r="OQZ851" s="32"/>
      <c r="ORA851" s="32"/>
      <c r="ORB851" s="32"/>
      <c r="ORC851" s="32"/>
      <c r="ORD851" s="32"/>
      <c r="ORE851" s="32"/>
      <c r="ORF851" s="32"/>
      <c r="ORG851" s="32"/>
      <c r="ORH851" s="32"/>
      <c r="ORI851" s="32"/>
      <c r="ORJ851" s="32"/>
      <c r="ORK851" s="32"/>
      <c r="ORL851" s="32"/>
      <c r="ORM851" s="32"/>
      <c r="ORN851" s="32"/>
      <c r="ORO851" s="32"/>
      <c r="ORP851" s="32"/>
      <c r="ORQ851" s="32"/>
      <c r="ORR851" s="32"/>
      <c r="ORS851" s="32"/>
      <c r="ORT851" s="32"/>
      <c r="ORU851" s="32"/>
      <c r="ORV851" s="32"/>
      <c r="ORW851" s="32"/>
      <c r="ORX851" s="32"/>
      <c r="ORY851" s="32"/>
      <c r="ORZ851" s="32"/>
      <c r="OSA851" s="32"/>
      <c r="OSB851" s="32"/>
      <c r="OSC851" s="32"/>
      <c r="OSD851" s="32"/>
      <c r="OSE851" s="32"/>
      <c r="OSF851" s="32"/>
      <c r="OSG851" s="32"/>
      <c r="OSH851" s="32"/>
      <c r="OSI851" s="32"/>
      <c r="OSJ851" s="32"/>
      <c r="OSK851" s="32"/>
      <c r="OSL851" s="32"/>
      <c r="OSM851" s="32"/>
      <c r="OSN851" s="32"/>
      <c r="OSO851" s="32"/>
      <c r="OSP851" s="32"/>
      <c r="OSQ851" s="32"/>
      <c r="OSR851" s="32"/>
      <c r="OSS851" s="32"/>
      <c r="OST851" s="32"/>
      <c r="OSU851" s="32"/>
      <c r="OSV851" s="32"/>
      <c r="OSW851" s="32"/>
      <c r="OSX851" s="32"/>
      <c r="OSY851" s="32"/>
      <c r="OSZ851" s="32"/>
      <c r="OTA851" s="32"/>
      <c r="OTB851" s="32"/>
      <c r="OTC851" s="32"/>
      <c r="OTD851" s="32"/>
      <c r="OTE851" s="32"/>
      <c r="OTF851" s="32"/>
      <c r="OTG851" s="32"/>
      <c r="OTH851" s="32"/>
      <c r="OTI851" s="32"/>
      <c r="OTJ851" s="32"/>
      <c r="OTK851" s="32"/>
      <c r="OTL851" s="32"/>
      <c r="OTM851" s="32"/>
      <c r="OTN851" s="32"/>
      <c r="OTO851" s="32"/>
      <c r="OTP851" s="32"/>
      <c r="OTQ851" s="32"/>
      <c r="OTR851" s="32"/>
      <c r="OTS851" s="32"/>
      <c r="OTT851" s="32"/>
      <c r="OTU851" s="32"/>
      <c r="OTV851" s="32"/>
      <c r="OTW851" s="32"/>
      <c r="OTX851" s="32"/>
      <c r="OTY851" s="32"/>
      <c r="OTZ851" s="32"/>
      <c r="OUA851" s="32"/>
      <c r="OUB851" s="32"/>
      <c r="OUC851" s="32"/>
      <c r="OUD851" s="32"/>
      <c r="OUE851" s="32"/>
      <c r="OUF851" s="32"/>
      <c r="OUG851" s="32"/>
      <c r="OUH851" s="32"/>
      <c r="OUI851" s="32"/>
      <c r="OUJ851" s="32"/>
      <c r="OUK851" s="32"/>
      <c r="OUL851" s="32"/>
      <c r="OUM851" s="32"/>
      <c r="OUN851" s="32"/>
      <c r="OUO851" s="32"/>
      <c r="OUP851" s="32"/>
      <c r="OUQ851" s="32"/>
      <c r="OUR851" s="32"/>
      <c r="OUS851" s="32"/>
      <c r="OUT851" s="32"/>
      <c r="OUU851" s="32"/>
      <c r="OUV851" s="32"/>
      <c r="OUW851" s="32"/>
      <c r="OUX851" s="32"/>
      <c r="OUY851" s="32"/>
      <c r="OUZ851" s="32"/>
      <c r="OVA851" s="32"/>
      <c r="OVB851" s="32"/>
      <c r="OVC851" s="32"/>
      <c r="OVD851" s="32"/>
      <c r="OVE851" s="32"/>
      <c r="OVF851" s="32"/>
      <c r="OVG851" s="32"/>
      <c r="OVH851" s="32"/>
      <c r="OVI851" s="32"/>
      <c r="OVJ851" s="32"/>
      <c r="OVK851" s="32"/>
      <c r="OVL851" s="32"/>
      <c r="OVM851" s="32"/>
      <c r="OVN851" s="32"/>
      <c r="OVO851" s="32"/>
      <c r="OVP851" s="32"/>
      <c r="OVQ851" s="32"/>
      <c r="OVR851" s="32"/>
      <c r="OVS851" s="32"/>
      <c r="OVT851" s="32"/>
      <c r="OVU851" s="32"/>
      <c r="OVV851" s="32"/>
      <c r="OVW851" s="32"/>
      <c r="OVX851" s="32"/>
      <c r="OVY851" s="32"/>
      <c r="OVZ851" s="32"/>
      <c r="OWA851" s="32"/>
      <c r="OWB851" s="32"/>
      <c r="OWC851" s="32"/>
      <c r="OWD851" s="32"/>
      <c r="OWE851" s="32"/>
      <c r="OWF851" s="32"/>
      <c r="OWG851" s="32"/>
      <c r="OWH851" s="32"/>
      <c r="OWI851" s="32"/>
      <c r="OWJ851" s="32"/>
      <c r="OWK851" s="32"/>
      <c r="OWL851" s="32"/>
      <c r="OWM851" s="32"/>
      <c r="OWN851" s="32"/>
      <c r="OWO851" s="32"/>
      <c r="OWP851" s="32"/>
      <c r="OWQ851" s="32"/>
      <c r="OWR851" s="32"/>
      <c r="OWS851" s="32"/>
      <c r="OWT851" s="32"/>
      <c r="OWU851" s="32"/>
      <c r="OWV851" s="32"/>
      <c r="OWW851" s="32"/>
      <c r="OWX851" s="32"/>
      <c r="OWY851" s="32"/>
      <c r="OWZ851" s="32"/>
      <c r="OXA851" s="32"/>
      <c r="OXB851" s="32"/>
      <c r="OXC851" s="32"/>
      <c r="OXD851" s="32"/>
      <c r="OXE851" s="32"/>
      <c r="OXF851" s="32"/>
      <c r="OXG851" s="32"/>
      <c r="OXH851" s="32"/>
      <c r="OXI851" s="32"/>
      <c r="OXJ851" s="32"/>
      <c r="OXK851" s="32"/>
      <c r="OXL851" s="32"/>
      <c r="OXM851" s="32"/>
      <c r="OXN851" s="32"/>
      <c r="OXO851" s="32"/>
      <c r="OXP851" s="32"/>
      <c r="OXQ851" s="32"/>
      <c r="OXR851" s="32"/>
      <c r="OXS851" s="32"/>
      <c r="OXT851" s="32"/>
      <c r="OXU851" s="32"/>
      <c r="OXV851" s="32"/>
      <c r="OXW851" s="32"/>
      <c r="OXX851" s="32"/>
      <c r="OXY851" s="32"/>
      <c r="OXZ851" s="32"/>
      <c r="OYA851" s="32"/>
      <c r="OYB851" s="32"/>
      <c r="OYC851" s="32"/>
      <c r="OYD851" s="32"/>
      <c r="OYE851" s="32"/>
      <c r="OYF851" s="32"/>
      <c r="OYG851" s="32"/>
      <c r="OYH851" s="32"/>
      <c r="OYI851" s="32"/>
      <c r="OYJ851" s="32"/>
      <c r="OYK851" s="32"/>
      <c r="OYL851" s="32"/>
      <c r="OYM851" s="32"/>
      <c r="OYN851" s="32"/>
      <c r="OYO851" s="32"/>
      <c r="OYP851" s="32"/>
      <c r="OYQ851" s="32"/>
      <c r="OYR851" s="32"/>
      <c r="OYS851" s="32"/>
      <c r="OYT851" s="32"/>
      <c r="OYU851" s="32"/>
      <c r="OYV851" s="32"/>
      <c r="OYW851" s="32"/>
      <c r="OYX851" s="32"/>
      <c r="OYY851" s="32"/>
      <c r="OYZ851" s="32"/>
      <c r="OZA851" s="32"/>
      <c r="OZB851" s="32"/>
      <c r="OZC851" s="32"/>
      <c r="OZD851" s="32"/>
      <c r="OZE851" s="32"/>
      <c r="OZF851" s="32"/>
      <c r="OZG851" s="32"/>
      <c r="OZH851" s="32"/>
      <c r="OZI851" s="32"/>
      <c r="OZJ851" s="32"/>
      <c r="OZK851" s="32"/>
      <c r="OZL851" s="32"/>
      <c r="OZM851" s="32"/>
      <c r="OZN851" s="32"/>
      <c r="OZO851" s="32"/>
      <c r="OZP851" s="32"/>
      <c r="OZQ851" s="32"/>
      <c r="OZR851" s="32"/>
      <c r="OZS851" s="32"/>
      <c r="OZT851" s="32"/>
      <c r="OZU851" s="32"/>
      <c r="OZV851" s="32"/>
      <c r="OZW851" s="32"/>
      <c r="OZX851" s="32"/>
      <c r="OZY851" s="32"/>
      <c r="OZZ851" s="32"/>
      <c r="PAA851" s="32"/>
      <c r="PAB851" s="32"/>
      <c r="PAC851" s="32"/>
      <c r="PAD851" s="32"/>
      <c r="PAE851" s="32"/>
      <c r="PAF851" s="32"/>
      <c r="PAG851" s="32"/>
      <c r="PAH851" s="32"/>
      <c r="PAI851" s="32"/>
      <c r="PAJ851" s="32"/>
      <c r="PAK851" s="32"/>
      <c r="PAL851" s="32"/>
      <c r="PAM851" s="32"/>
      <c r="PAN851" s="32"/>
      <c r="PAO851" s="32"/>
      <c r="PAP851" s="32"/>
      <c r="PAQ851" s="32"/>
      <c r="PAR851" s="32"/>
      <c r="PAS851" s="32"/>
      <c r="PAT851" s="32"/>
      <c r="PAU851" s="32"/>
      <c r="PAV851" s="32"/>
      <c r="PAW851" s="32"/>
      <c r="PAX851" s="32"/>
      <c r="PAY851" s="32"/>
      <c r="PAZ851" s="32"/>
      <c r="PBA851" s="32"/>
      <c r="PBB851" s="32"/>
      <c r="PBC851" s="32"/>
      <c r="PBD851" s="32"/>
      <c r="PBE851" s="32"/>
      <c r="PBF851" s="32"/>
      <c r="PBG851" s="32"/>
      <c r="PBH851" s="32"/>
      <c r="PBI851" s="32"/>
      <c r="PBJ851" s="32"/>
      <c r="PBK851" s="32"/>
      <c r="PBL851" s="32"/>
      <c r="PBM851" s="32"/>
      <c r="PBN851" s="32"/>
      <c r="PBO851" s="32"/>
      <c r="PBP851" s="32"/>
      <c r="PBQ851" s="32"/>
      <c r="PBR851" s="32"/>
      <c r="PBS851" s="32"/>
      <c r="PBT851" s="32"/>
      <c r="PBU851" s="32"/>
      <c r="PBV851" s="32"/>
      <c r="PBW851" s="32"/>
      <c r="PBX851" s="32"/>
      <c r="PBY851" s="32"/>
      <c r="PBZ851" s="32"/>
      <c r="PCA851" s="32"/>
      <c r="PCB851" s="32"/>
      <c r="PCC851" s="32"/>
      <c r="PCD851" s="32"/>
      <c r="PCE851" s="32"/>
      <c r="PCF851" s="32"/>
      <c r="PCG851" s="32"/>
      <c r="PCH851" s="32"/>
      <c r="PCI851" s="32"/>
      <c r="PCJ851" s="32"/>
      <c r="PCK851" s="32"/>
      <c r="PCL851" s="32"/>
      <c r="PCM851" s="32"/>
      <c r="PCN851" s="32"/>
      <c r="PCO851" s="32"/>
      <c r="PCP851" s="32"/>
      <c r="PCQ851" s="32"/>
      <c r="PCR851" s="32"/>
      <c r="PCS851" s="32"/>
      <c r="PCT851" s="32"/>
      <c r="PCU851" s="32"/>
      <c r="PCV851" s="32"/>
      <c r="PCW851" s="32"/>
      <c r="PCX851" s="32"/>
      <c r="PCY851" s="32"/>
      <c r="PCZ851" s="32"/>
      <c r="PDA851" s="32"/>
      <c r="PDB851" s="32"/>
      <c r="PDC851" s="32"/>
      <c r="PDD851" s="32"/>
      <c r="PDE851" s="32"/>
      <c r="PDF851" s="32"/>
      <c r="PDG851" s="32"/>
      <c r="PDH851" s="32"/>
      <c r="PDI851" s="32"/>
      <c r="PDJ851" s="32"/>
      <c r="PDK851" s="32"/>
      <c r="PDL851" s="32"/>
      <c r="PDM851" s="32"/>
      <c r="PDN851" s="32"/>
      <c r="PDO851" s="32"/>
      <c r="PDP851" s="32"/>
      <c r="PDQ851" s="32"/>
      <c r="PDR851" s="32"/>
      <c r="PDS851" s="32"/>
      <c r="PDT851" s="32"/>
      <c r="PDU851" s="32"/>
      <c r="PDV851" s="32"/>
      <c r="PDW851" s="32"/>
      <c r="PDX851" s="32"/>
      <c r="PDY851" s="32"/>
      <c r="PDZ851" s="32"/>
      <c r="PEA851" s="32"/>
      <c r="PEB851" s="32"/>
      <c r="PEC851" s="32"/>
      <c r="PED851" s="32"/>
      <c r="PEE851" s="32"/>
      <c r="PEF851" s="32"/>
      <c r="PEG851" s="32"/>
      <c r="PEH851" s="32"/>
      <c r="PEI851" s="32"/>
      <c r="PEJ851" s="32"/>
      <c r="PEK851" s="32"/>
      <c r="PEL851" s="32"/>
      <c r="PEM851" s="32"/>
      <c r="PEN851" s="32"/>
      <c r="PEO851" s="32"/>
      <c r="PEP851" s="32"/>
      <c r="PEQ851" s="32"/>
      <c r="PER851" s="32"/>
      <c r="PES851" s="32"/>
      <c r="PET851" s="32"/>
      <c r="PEU851" s="32"/>
      <c r="PEV851" s="32"/>
      <c r="PEW851" s="32"/>
      <c r="PEX851" s="32"/>
      <c r="PEY851" s="32"/>
      <c r="PEZ851" s="32"/>
      <c r="PFA851" s="32"/>
      <c r="PFB851" s="32"/>
      <c r="PFC851" s="32"/>
      <c r="PFD851" s="32"/>
      <c r="PFE851" s="32"/>
      <c r="PFF851" s="32"/>
      <c r="PFG851" s="32"/>
      <c r="PFH851" s="32"/>
      <c r="PFI851" s="32"/>
      <c r="PFJ851" s="32"/>
      <c r="PFK851" s="32"/>
      <c r="PFL851" s="32"/>
      <c r="PFM851" s="32"/>
      <c r="PFN851" s="32"/>
      <c r="PFO851" s="32"/>
      <c r="PFP851" s="32"/>
      <c r="PFQ851" s="32"/>
      <c r="PFR851" s="32"/>
      <c r="PFS851" s="32"/>
      <c r="PFT851" s="32"/>
      <c r="PFU851" s="32"/>
      <c r="PFV851" s="32"/>
      <c r="PFW851" s="32"/>
      <c r="PFX851" s="32"/>
      <c r="PFY851" s="32"/>
      <c r="PFZ851" s="32"/>
      <c r="PGA851" s="32"/>
      <c r="PGB851" s="32"/>
      <c r="PGC851" s="32"/>
      <c r="PGD851" s="32"/>
      <c r="PGE851" s="32"/>
      <c r="PGF851" s="32"/>
      <c r="PGG851" s="32"/>
      <c r="PGH851" s="32"/>
      <c r="PGI851" s="32"/>
      <c r="PGJ851" s="32"/>
      <c r="PGK851" s="32"/>
      <c r="PGL851" s="32"/>
      <c r="PGM851" s="32"/>
      <c r="PGN851" s="32"/>
      <c r="PGO851" s="32"/>
      <c r="PGP851" s="32"/>
      <c r="PGQ851" s="32"/>
      <c r="PGR851" s="32"/>
      <c r="PGS851" s="32"/>
      <c r="PGT851" s="32"/>
      <c r="PGU851" s="32"/>
      <c r="PGV851" s="32"/>
      <c r="PGW851" s="32"/>
      <c r="PGX851" s="32"/>
      <c r="PGY851" s="32"/>
      <c r="PGZ851" s="32"/>
      <c r="PHA851" s="32"/>
      <c r="PHB851" s="32"/>
      <c r="PHC851" s="32"/>
      <c r="PHD851" s="32"/>
      <c r="PHE851" s="32"/>
      <c r="PHF851" s="32"/>
      <c r="PHG851" s="32"/>
      <c r="PHH851" s="32"/>
      <c r="PHI851" s="32"/>
      <c r="PHJ851" s="32"/>
      <c r="PHK851" s="32"/>
      <c r="PHL851" s="32"/>
      <c r="PHM851" s="32"/>
      <c r="PHN851" s="32"/>
      <c r="PHO851" s="32"/>
      <c r="PHP851" s="32"/>
      <c r="PHQ851" s="32"/>
      <c r="PHR851" s="32"/>
      <c r="PHS851" s="32"/>
      <c r="PHT851" s="32"/>
      <c r="PHU851" s="32"/>
      <c r="PHV851" s="32"/>
      <c r="PHW851" s="32"/>
      <c r="PHX851" s="32"/>
      <c r="PHY851" s="32"/>
      <c r="PHZ851" s="32"/>
      <c r="PIA851" s="32"/>
      <c r="PIB851" s="32"/>
      <c r="PIC851" s="32"/>
      <c r="PID851" s="32"/>
      <c r="PIE851" s="32"/>
      <c r="PIF851" s="32"/>
      <c r="PIG851" s="32"/>
      <c r="PIH851" s="32"/>
      <c r="PII851" s="32"/>
      <c r="PIJ851" s="32"/>
      <c r="PIK851" s="32"/>
      <c r="PIL851" s="32"/>
      <c r="PIM851" s="32"/>
      <c r="PIN851" s="32"/>
      <c r="PIO851" s="32"/>
      <c r="PIP851" s="32"/>
      <c r="PIQ851" s="32"/>
      <c r="PIR851" s="32"/>
      <c r="PIS851" s="32"/>
      <c r="PIT851" s="32"/>
      <c r="PIU851" s="32"/>
      <c r="PIV851" s="32"/>
      <c r="PIW851" s="32"/>
      <c r="PIX851" s="32"/>
      <c r="PIY851" s="32"/>
      <c r="PIZ851" s="32"/>
      <c r="PJA851" s="32"/>
      <c r="PJB851" s="32"/>
      <c r="PJC851" s="32"/>
      <c r="PJD851" s="32"/>
      <c r="PJE851" s="32"/>
      <c r="PJF851" s="32"/>
      <c r="PJG851" s="32"/>
      <c r="PJH851" s="32"/>
      <c r="PJI851" s="32"/>
      <c r="PJJ851" s="32"/>
      <c r="PJK851" s="32"/>
      <c r="PJL851" s="32"/>
      <c r="PJM851" s="32"/>
      <c r="PJN851" s="32"/>
      <c r="PJO851" s="32"/>
      <c r="PJP851" s="32"/>
      <c r="PJQ851" s="32"/>
      <c r="PJR851" s="32"/>
      <c r="PJS851" s="32"/>
      <c r="PJT851" s="32"/>
      <c r="PJU851" s="32"/>
      <c r="PJV851" s="32"/>
      <c r="PJW851" s="32"/>
      <c r="PJX851" s="32"/>
      <c r="PJY851" s="32"/>
      <c r="PJZ851" s="32"/>
      <c r="PKA851" s="32"/>
      <c r="PKB851" s="32"/>
      <c r="PKC851" s="32"/>
      <c r="PKD851" s="32"/>
      <c r="PKE851" s="32"/>
      <c r="PKF851" s="32"/>
      <c r="PKG851" s="32"/>
      <c r="PKH851" s="32"/>
      <c r="PKI851" s="32"/>
      <c r="PKJ851" s="32"/>
      <c r="PKK851" s="32"/>
      <c r="PKL851" s="32"/>
      <c r="PKM851" s="32"/>
      <c r="PKN851" s="32"/>
      <c r="PKO851" s="32"/>
      <c r="PKP851" s="32"/>
      <c r="PKQ851" s="32"/>
      <c r="PKR851" s="32"/>
      <c r="PKS851" s="32"/>
      <c r="PKT851" s="32"/>
      <c r="PKU851" s="32"/>
      <c r="PKV851" s="32"/>
      <c r="PKW851" s="32"/>
      <c r="PKX851" s="32"/>
      <c r="PKY851" s="32"/>
      <c r="PKZ851" s="32"/>
      <c r="PLA851" s="32"/>
      <c r="PLB851" s="32"/>
      <c r="PLC851" s="32"/>
      <c r="PLD851" s="32"/>
      <c r="PLE851" s="32"/>
      <c r="PLF851" s="32"/>
      <c r="PLG851" s="32"/>
      <c r="PLH851" s="32"/>
      <c r="PLI851" s="32"/>
      <c r="PLJ851" s="32"/>
      <c r="PLK851" s="32"/>
      <c r="PLL851" s="32"/>
      <c r="PLM851" s="32"/>
      <c r="PLN851" s="32"/>
      <c r="PLO851" s="32"/>
      <c r="PLP851" s="32"/>
      <c r="PLQ851" s="32"/>
      <c r="PLR851" s="32"/>
      <c r="PLS851" s="32"/>
      <c r="PLT851" s="32"/>
      <c r="PLU851" s="32"/>
      <c r="PLV851" s="32"/>
      <c r="PLW851" s="32"/>
      <c r="PLX851" s="32"/>
      <c r="PLY851" s="32"/>
      <c r="PLZ851" s="32"/>
      <c r="PMA851" s="32"/>
      <c r="PMB851" s="32"/>
      <c r="PMC851" s="32"/>
      <c r="PMD851" s="32"/>
      <c r="PME851" s="32"/>
      <c r="PMF851" s="32"/>
      <c r="PMG851" s="32"/>
      <c r="PMH851" s="32"/>
      <c r="PMI851" s="32"/>
      <c r="PMJ851" s="32"/>
      <c r="PMK851" s="32"/>
      <c r="PML851" s="32"/>
      <c r="PMM851" s="32"/>
      <c r="PMN851" s="32"/>
      <c r="PMO851" s="32"/>
      <c r="PMP851" s="32"/>
      <c r="PMQ851" s="32"/>
      <c r="PMR851" s="32"/>
      <c r="PMS851" s="32"/>
      <c r="PMT851" s="32"/>
      <c r="PMU851" s="32"/>
      <c r="PMV851" s="32"/>
      <c r="PMW851" s="32"/>
      <c r="PMX851" s="32"/>
      <c r="PMY851" s="32"/>
      <c r="PMZ851" s="32"/>
      <c r="PNA851" s="32"/>
      <c r="PNB851" s="32"/>
      <c r="PNC851" s="32"/>
      <c r="PND851" s="32"/>
      <c r="PNE851" s="32"/>
      <c r="PNF851" s="32"/>
      <c r="PNG851" s="32"/>
      <c r="PNH851" s="32"/>
      <c r="PNI851" s="32"/>
      <c r="PNJ851" s="32"/>
      <c r="PNK851" s="32"/>
      <c r="PNL851" s="32"/>
      <c r="PNM851" s="32"/>
      <c r="PNN851" s="32"/>
      <c r="PNO851" s="32"/>
      <c r="PNP851" s="32"/>
      <c r="PNQ851" s="32"/>
      <c r="PNR851" s="32"/>
      <c r="PNS851" s="32"/>
      <c r="PNT851" s="32"/>
      <c r="PNU851" s="32"/>
      <c r="PNV851" s="32"/>
      <c r="PNW851" s="32"/>
      <c r="PNX851" s="32"/>
      <c r="PNY851" s="32"/>
      <c r="PNZ851" s="32"/>
      <c r="POA851" s="32"/>
      <c r="POB851" s="32"/>
      <c r="POC851" s="32"/>
      <c r="POD851" s="32"/>
      <c r="POE851" s="32"/>
      <c r="POF851" s="32"/>
      <c r="POG851" s="32"/>
      <c r="POH851" s="32"/>
      <c r="POI851" s="32"/>
      <c r="POJ851" s="32"/>
      <c r="POK851" s="32"/>
      <c r="POL851" s="32"/>
      <c r="POM851" s="32"/>
      <c r="PON851" s="32"/>
      <c r="POO851" s="32"/>
      <c r="POP851" s="32"/>
      <c r="POQ851" s="32"/>
      <c r="POR851" s="32"/>
      <c r="POS851" s="32"/>
      <c r="POT851" s="32"/>
      <c r="POU851" s="32"/>
      <c r="POV851" s="32"/>
      <c r="POW851" s="32"/>
      <c r="POX851" s="32"/>
      <c r="POY851" s="32"/>
      <c r="POZ851" s="32"/>
      <c r="PPA851" s="32"/>
      <c r="PPB851" s="32"/>
      <c r="PPC851" s="32"/>
      <c r="PPD851" s="32"/>
      <c r="PPE851" s="32"/>
      <c r="PPF851" s="32"/>
      <c r="PPG851" s="32"/>
      <c r="PPH851" s="32"/>
      <c r="PPI851" s="32"/>
      <c r="PPJ851" s="32"/>
      <c r="PPK851" s="32"/>
      <c r="PPL851" s="32"/>
      <c r="PPM851" s="32"/>
      <c r="PPN851" s="32"/>
      <c r="PPO851" s="32"/>
      <c r="PPP851" s="32"/>
      <c r="PPQ851" s="32"/>
      <c r="PPR851" s="32"/>
      <c r="PPS851" s="32"/>
      <c r="PPT851" s="32"/>
      <c r="PPU851" s="32"/>
      <c r="PPV851" s="32"/>
      <c r="PPW851" s="32"/>
      <c r="PPX851" s="32"/>
      <c r="PPY851" s="32"/>
      <c r="PPZ851" s="32"/>
      <c r="PQA851" s="32"/>
      <c r="PQB851" s="32"/>
      <c r="PQC851" s="32"/>
      <c r="PQD851" s="32"/>
      <c r="PQE851" s="32"/>
      <c r="PQF851" s="32"/>
      <c r="PQG851" s="32"/>
      <c r="PQH851" s="32"/>
      <c r="PQI851" s="32"/>
      <c r="PQJ851" s="32"/>
      <c r="PQK851" s="32"/>
      <c r="PQL851" s="32"/>
      <c r="PQM851" s="32"/>
      <c r="PQN851" s="32"/>
      <c r="PQO851" s="32"/>
      <c r="PQP851" s="32"/>
      <c r="PQQ851" s="32"/>
      <c r="PQR851" s="32"/>
      <c r="PQS851" s="32"/>
      <c r="PQT851" s="32"/>
      <c r="PQU851" s="32"/>
      <c r="PQV851" s="32"/>
      <c r="PQW851" s="32"/>
      <c r="PQX851" s="32"/>
      <c r="PQY851" s="32"/>
      <c r="PQZ851" s="32"/>
      <c r="PRA851" s="32"/>
      <c r="PRB851" s="32"/>
      <c r="PRC851" s="32"/>
      <c r="PRD851" s="32"/>
      <c r="PRE851" s="32"/>
      <c r="PRF851" s="32"/>
      <c r="PRG851" s="32"/>
      <c r="PRH851" s="32"/>
      <c r="PRI851" s="32"/>
      <c r="PRJ851" s="32"/>
      <c r="PRK851" s="32"/>
      <c r="PRL851" s="32"/>
      <c r="PRM851" s="32"/>
      <c r="PRN851" s="32"/>
      <c r="PRO851" s="32"/>
      <c r="PRP851" s="32"/>
      <c r="PRQ851" s="32"/>
      <c r="PRR851" s="32"/>
      <c r="PRS851" s="32"/>
      <c r="PRT851" s="32"/>
      <c r="PRU851" s="32"/>
      <c r="PRV851" s="32"/>
      <c r="PRW851" s="32"/>
      <c r="PRX851" s="32"/>
      <c r="PRY851" s="32"/>
      <c r="PRZ851" s="32"/>
      <c r="PSA851" s="32"/>
      <c r="PSB851" s="32"/>
      <c r="PSC851" s="32"/>
      <c r="PSD851" s="32"/>
      <c r="PSE851" s="32"/>
      <c r="PSF851" s="32"/>
      <c r="PSG851" s="32"/>
      <c r="PSH851" s="32"/>
      <c r="PSI851" s="32"/>
      <c r="PSJ851" s="32"/>
      <c r="PSK851" s="32"/>
      <c r="PSL851" s="32"/>
      <c r="PSM851" s="32"/>
      <c r="PSN851" s="32"/>
      <c r="PSO851" s="32"/>
      <c r="PSP851" s="32"/>
      <c r="PSQ851" s="32"/>
      <c r="PSR851" s="32"/>
      <c r="PSS851" s="32"/>
      <c r="PST851" s="32"/>
      <c r="PSU851" s="32"/>
      <c r="PSV851" s="32"/>
      <c r="PSW851" s="32"/>
      <c r="PSX851" s="32"/>
      <c r="PSY851" s="32"/>
      <c r="PSZ851" s="32"/>
      <c r="PTA851" s="32"/>
      <c r="PTB851" s="32"/>
      <c r="PTC851" s="32"/>
      <c r="PTD851" s="32"/>
      <c r="PTE851" s="32"/>
      <c r="PTF851" s="32"/>
      <c r="PTG851" s="32"/>
      <c r="PTH851" s="32"/>
      <c r="PTI851" s="32"/>
      <c r="PTJ851" s="32"/>
      <c r="PTK851" s="32"/>
      <c r="PTL851" s="32"/>
      <c r="PTM851" s="32"/>
      <c r="PTN851" s="32"/>
      <c r="PTO851" s="32"/>
      <c r="PTP851" s="32"/>
      <c r="PTQ851" s="32"/>
      <c r="PTR851" s="32"/>
      <c r="PTS851" s="32"/>
      <c r="PTT851" s="32"/>
      <c r="PTU851" s="32"/>
      <c r="PTV851" s="32"/>
      <c r="PTW851" s="32"/>
      <c r="PTX851" s="32"/>
      <c r="PTY851" s="32"/>
      <c r="PTZ851" s="32"/>
      <c r="PUA851" s="32"/>
      <c r="PUB851" s="32"/>
      <c r="PUC851" s="32"/>
      <c r="PUD851" s="32"/>
      <c r="PUE851" s="32"/>
      <c r="PUF851" s="32"/>
      <c r="PUG851" s="32"/>
      <c r="PUH851" s="32"/>
      <c r="PUI851" s="32"/>
      <c r="PUJ851" s="32"/>
      <c r="PUK851" s="32"/>
      <c r="PUL851" s="32"/>
      <c r="PUM851" s="32"/>
      <c r="PUN851" s="32"/>
      <c r="PUO851" s="32"/>
      <c r="PUP851" s="32"/>
      <c r="PUQ851" s="32"/>
      <c r="PUR851" s="32"/>
      <c r="PUS851" s="32"/>
      <c r="PUT851" s="32"/>
      <c r="PUU851" s="32"/>
      <c r="PUV851" s="32"/>
      <c r="PUW851" s="32"/>
      <c r="PUX851" s="32"/>
      <c r="PUY851" s="32"/>
      <c r="PUZ851" s="32"/>
      <c r="PVA851" s="32"/>
      <c r="PVB851" s="32"/>
      <c r="PVC851" s="32"/>
      <c r="PVD851" s="32"/>
      <c r="PVE851" s="32"/>
      <c r="PVF851" s="32"/>
      <c r="PVG851" s="32"/>
      <c r="PVH851" s="32"/>
      <c r="PVI851" s="32"/>
      <c r="PVJ851" s="32"/>
      <c r="PVK851" s="32"/>
      <c r="PVL851" s="32"/>
      <c r="PVM851" s="32"/>
      <c r="PVN851" s="32"/>
      <c r="PVO851" s="32"/>
      <c r="PVP851" s="32"/>
      <c r="PVQ851" s="32"/>
      <c r="PVR851" s="32"/>
      <c r="PVS851" s="32"/>
      <c r="PVT851" s="32"/>
      <c r="PVU851" s="32"/>
      <c r="PVV851" s="32"/>
      <c r="PVW851" s="32"/>
      <c r="PVX851" s="32"/>
      <c r="PVY851" s="32"/>
      <c r="PVZ851" s="32"/>
      <c r="PWA851" s="32"/>
      <c r="PWB851" s="32"/>
      <c r="PWC851" s="32"/>
      <c r="PWD851" s="32"/>
      <c r="PWE851" s="32"/>
      <c r="PWF851" s="32"/>
      <c r="PWG851" s="32"/>
      <c r="PWH851" s="32"/>
      <c r="PWI851" s="32"/>
      <c r="PWJ851" s="32"/>
      <c r="PWK851" s="32"/>
      <c r="PWL851" s="32"/>
      <c r="PWM851" s="32"/>
      <c r="PWN851" s="32"/>
      <c r="PWO851" s="32"/>
      <c r="PWP851" s="32"/>
      <c r="PWQ851" s="32"/>
      <c r="PWR851" s="32"/>
      <c r="PWS851" s="32"/>
      <c r="PWT851" s="32"/>
      <c r="PWU851" s="32"/>
      <c r="PWV851" s="32"/>
      <c r="PWW851" s="32"/>
      <c r="PWX851" s="32"/>
      <c r="PWY851" s="32"/>
      <c r="PWZ851" s="32"/>
      <c r="PXA851" s="32"/>
      <c r="PXB851" s="32"/>
      <c r="PXC851" s="32"/>
      <c r="PXD851" s="32"/>
      <c r="PXE851" s="32"/>
      <c r="PXF851" s="32"/>
      <c r="PXG851" s="32"/>
      <c r="PXH851" s="32"/>
      <c r="PXI851" s="32"/>
      <c r="PXJ851" s="32"/>
      <c r="PXK851" s="32"/>
      <c r="PXL851" s="32"/>
      <c r="PXM851" s="32"/>
      <c r="PXN851" s="32"/>
      <c r="PXO851" s="32"/>
      <c r="PXP851" s="32"/>
      <c r="PXQ851" s="32"/>
      <c r="PXR851" s="32"/>
      <c r="PXS851" s="32"/>
      <c r="PXT851" s="32"/>
      <c r="PXU851" s="32"/>
      <c r="PXV851" s="32"/>
      <c r="PXW851" s="32"/>
      <c r="PXX851" s="32"/>
      <c r="PXY851" s="32"/>
      <c r="PXZ851" s="32"/>
      <c r="PYA851" s="32"/>
      <c r="PYB851" s="32"/>
      <c r="PYC851" s="32"/>
      <c r="PYD851" s="32"/>
      <c r="PYE851" s="32"/>
      <c r="PYF851" s="32"/>
      <c r="PYG851" s="32"/>
      <c r="PYH851" s="32"/>
      <c r="PYI851" s="32"/>
      <c r="PYJ851" s="32"/>
      <c r="PYK851" s="32"/>
      <c r="PYL851" s="32"/>
      <c r="PYM851" s="32"/>
      <c r="PYN851" s="32"/>
      <c r="PYO851" s="32"/>
      <c r="PYP851" s="32"/>
      <c r="PYQ851" s="32"/>
      <c r="PYR851" s="32"/>
      <c r="PYS851" s="32"/>
      <c r="PYT851" s="32"/>
      <c r="PYU851" s="32"/>
      <c r="PYV851" s="32"/>
      <c r="PYW851" s="32"/>
      <c r="PYX851" s="32"/>
      <c r="PYY851" s="32"/>
      <c r="PYZ851" s="32"/>
      <c r="PZA851" s="32"/>
      <c r="PZB851" s="32"/>
      <c r="PZC851" s="32"/>
      <c r="PZD851" s="32"/>
      <c r="PZE851" s="32"/>
      <c r="PZF851" s="32"/>
      <c r="PZG851" s="32"/>
      <c r="PZH851" s="32"/>
      <c r="PZI851" s="32"/>
      <c r="PZJ851" s="32"/>
      <c r="PZK851" s="32"/>
      <c r="PZL851" s="32"/>
      <c r="PZM851" s="32"/>
      <c r="PZN851" s="32"/>
      <c r="PZO851" s="32"/>
      <c r="PZP851" s="32"/>
      <c r="PZQ851" s="32"/>
      <c r="PZR851" s="32"/>
      <c r="PZS851" s="32"/>
      <c r="PZT851" s="32"/>
      <c r="PZU851" s="32"/>
      <c r="PZV851" s="32"/>
      <c r="PZW851" s="32"/>
      <c r="PZX851" s="32"/>
      <c r="PZY851" s="32"/>
      <c r="PZZ851" s="32"/>
      <c r="QAA851" s="32"/>
      <c r="QAB851" s="32"/>
      <c r="QAC851" s="32"/>
      <c r="QAD851" s="32"/>
      <c r="QAE851" s="32"/>
      <c r="QAF851" s="32"/>
      <c r="QAG851" s="32"/>
      <c r="QAH851" s="32"/>
      <c r="QAI851" s="32"/>
      <c r="QAJ851" s="32"/>
      <c r="QAK851" s="32"/>
      <c r="QAL851" s="32"/>
      <c r="QAM851" s="32"/>
      <c r="QAN851" s="32"/>
      <c r="QAO851" s="32"/>
      <c r="QAP851" s="32"/>
      <c r="QAQ851" s="32"/>
      <c r="QAR851" s="32"/>
      <c r="QAS851" s="32"/>
      <c r="QAT851" s="32"/>
      <c r="QAU851" s="32"/>
      <c r="QAV851" s="32"/>
      <c r="QAW851" s="32"/>
      <c r="QAX851" s="32"/>
      <c r="QAY851" s="32"/>
      <c r="QAZ851" s="32"/>
      <c r="QBA851" s="32"/>
      <c r="QBB851" s="32"/>
      <c r="QBC851" s="32"/>
      <c r="QBD851" s="32"/>
      <c r="QBE851" s="32"/>
      <c r="QBF851" s="32"/>
      <c r="QBG851" s="32"/>
      <c r="QBH851" s="32"/>
      <c r="QBI851" s="32"/>
      <c r="QBJ851" s="32"/>
      <c r="QBK851" s="32"/>
      <c r="QBL851" s="32"/>
      <c r="QBM851" s="32"/>
      <c r="QBN851" s="32"/>
      <c r="QBO851" s="32"/>
      <c r="QBP851" s="32"/>
      <c r="QBQ851" s="32"/>
      <c r="QBR851" s="32"/>
      <c r="QBS851" s="32"/>
      <c r="QBT851" s="32"/>
      <c r="QBU851" s="32"/>
      <c r="QBV851" s="32"/>
      <c r="QBW851" s="32"/>
      <c r="QBX851" s="32"/>
      <c r="QBY851" s="32"/>
      <c r="QBZ851" s="32"/>
      <c r="QCA851" s="32"/>
      <c r="QCB851" s="32"/>
      <c r="QCC851" s="32"/>
      <c r="QCD851" s="32"/>
      <c r="QCE851" s="32"/>
      <c r="QCF851" s="32"/>
      <c r="QCG851" s="32"/>
      <c r="QCH851" s="32"/>
      <c r="QCI851" s="32"/>
      <c r="QCJ851" s="32"/>
      <c r="QCK851" s="32"/>
      <c r="QCL851" s="32"/>
      <c r="QCM851" s="32"/>
      <c r="QCN851" s="32"/>
      <c r="QCO851" s="32"/>
      <c r="QCP851" s="32"/>
      <c r="QCQ851" s="32"/>
      <c r="QCR851" s="32"/>
      <c r="QCS851" s="32"/>
      <c r="QCT851" s="32"/>
      <c r="QCU851" s="32"/>
      <c r="QCV851" s="32"/>
      <c r="QCW851" s="32"/>
      <c r="QCX851" s="32"/>
      <c r="QCY851" s="32"/>
      <c r="QCZ851" s="32"/>
      <c r="QDA851" s="32"/>
      <c r="QDB851" s="32"/>
      <c r="QDC851" s="32"/>
      <c r="QDD851" s="32"/>
      <c r="QDE851" s="32"/>
      <c r="QDF851" s="32"/>
      <c r="QDG851" s="32"/>
      <c r="QDH851" s="32"/>
      <c r="QDI851" s="32"/>
      <c r="QDJ851" s="32"/>
      <c r="QDK851" s="32"/>
      <c r="QDL851" s="32"/>
      <c r="QDM851" s="32"/>
      <c r="QDN851" s="32"/>
      <c r="QDO851" s="32"/>
      <c r="QDP851" s="32"/>
      <c r="QDQ851" s="32"/>
      <c r="QDR851" s="32"/>
      <c r="QDS851" s="32"/>
      <c r="QDT851" s="32"/>
      <c r="QDU851" s="32"/>
      <c r="QDV851" s="32"/>
      <c r="QDW851" s="32"/>
      <c r="QDX851" s="32"/>
      <c r="QDY851" s="32"/>
      <c r="QDZ851" s="32"/>
      <c r="QEA851" s="32"/>
      <c r="QEB851" s="32"/>
      <c r="QEC851" s="32"/>
      <c r="QED851" s="32"/>
      <c r="QEE851" s="32"/>
      <c r="QEF851" s="32"/>
      <c r="QEG851" s="32"/>
      <c r="QEH851" s="32"/>
      <c r="QEI851" s="32"/>
      <c r="QEJ851" s="32"/>
      <c r="QEK851" s="32"/>
      <c r="QEL851" s="32"/>
      <c r="QEM851" s="32"/>
      <c r="QEN851" s="32"/>
      <c r="QEO851" s="32"/>
      <c r="QEP851" s="32"/>
      <c r="QEQ851" s="32"/>
      <c r="QER851" s="32"/>
      <c r="QES851" s="32"/>
      <c r="QET851" s="32"/>
      <c r="QEU851" s="32"/>
      <c r="QEV851" s="32"/>
      <c r="QEW851" s="32"/>
      <c r="QEX851" s="32"/>
      <c r="QEY851" s="32"/>
      <c r="QEZ851" s="32"/>
      <c r="QFA851" s="32"/>
      <c r="QFB851" s="32"/>
      <c r="QFC851" s="32"/>
      <c r="QFD851" s="32"/>
      <c r="QFE851" s="32"/>
      <c r="QFF851" s="32"/>
      <c r="QFG851" s="32"/>
      <c r="QFH851" s="32"/>
      <c r="QFI851" s="32"/>
      <c r="QFJ851" s="32"/>
      <c r="QFK851" s="32"/>
      <c r="QFL851" s="32"/>
      <c r="QFM851" s="32"/>
      <c r="QFN851" s="32"/>
      <c r="QFO851" s="32"/>
      <c r="QFP851" s="32"/>
      <c r="QFQ851" s="32"/>
      <c r="QFR851" s="32"/>
      <c r="QFS851" s="32"/>
      <c r="QFT851" s="32"/>
      <c r="QFU851" s="32"/>
      <c r="QFV851" s="32"/>
      <c r="QFW851" s="32"/>
      <c r="QFX851" s="32"/>
      <c r="QFY851" s="32"/>
      <c r="QFZ851" s="32"/>
      <c r="QGA851" s="32"/>
      <c r="QGB851" s="32"/>
      <c r="QGC851" s="32"/>
      <c r="QGD851" s="32"/>
      <c r="QGE851" s="32"/>
      <c r="QGF851" s="32"/>
      <c r="QGG851" s="32"/>
      <c r="QGH851" s="32"/>
      <c r="QGI851" s="32"/>
      <c r="QGJ851" s="32"/>
      <c r="QGK851" s="32"/>
      <c r="QGL851" s="32"/>
      <c r="QGM851" s="32"/>
      <c r="QGN851" s="32"/>
      <c r="QGO851" s="32"/>
      <c r="QGP851" s="32"/>
      <c r="QGQ851" s="32"/>
      <c r="QGR851" s="32"/>
      <c r="QGS851" s="32"/>
      <c r="QGT851" s="32"/>
      <c r="QGU851" s="32"/>
      <c r="QGV851" s="32"/>
      <c r="QGW851" s="32"/>
      <c r="QGX851" s="32"/>
      <c r="QGY851" s="32"/>
      <c r="QGZ851" s="32"/>
      <c r="QHA851" s="32"/>
      <c r="QHB851" s="32"/>
      <c r="QHC851" s="32"/>
      <c r="QHD851" s="32"/>
      <c r="QHE851" s="32"/>
      <c r="QHF851" s="32"/>
      <c r="QHG851" s="32"/>
      <c r="QHH851" s="32"/>
      <c r="QHI851" s="32"/>
      <c r="QHJ851" s="32"/>
      <c r="QHK851" s="32"/>
      <c r="QHL851" s="32"/>
      <c r="QHM851" s="32"/>
      <c r="QHN851" s="32"/>
      <c r="QHO851" s="32"/>
      <c r="QHP851" s="32"/>
      <c r="QHQ851" s="32"/>
      <c r="QHR851" s="32"/>
      <c r="QHS851" s="32"/>
      <c r="QHT851" s="32"/>
      <c r="QHU851" s="32"/>
      <c r="QHV851" s="32"/>
      <c r="QHW851" s="32"/>
      <c r="QHX851" s="32"/>
      <c r="QHY851" s="32"/>
      <c r="QHZ851" s="32"/>
      <c r="QIA851" s="32"/>
      <c r="QIB851" s="32"/>
      <c r="QIC851" s="32"/>
      <c r="QID851" s="32"/>
      <c r="QIE851" s="32"/>
      <c r="QIF851" s="32"/>
      <c r="QIG851" s="32"/>
      <c r="QIH851" s="32"/>
      <c r="QII851" s="32"/>
      <c r="QIJ851" s="32"/>
      <c r="QIK851" s="32"/>
      <c r="QIL851" s="32"/>
      <c r="QIM851" s="32"/>
      <c r="QIN851" s="32"/>
      <c r="QIO851" s="32"/>
      <c r="QIP851" s="32"/>
      <c r="QIQ851" s="32"/>
      <c r="QIR851" s="32"/>
      <c r="QIS851" s="32"/>
      <c r="QIT851" s="32"/>
      <c r="QIU851" s="32"/>
      <c r="QIV851" s="32"/>
      <c r="QIW851" s="32"/>
      <c r="QIX851" s="32"/>
      <c r="QIY851" s="32"/>
      <c r="QIZ851" s="32"/>
      <c r="QJA851" s="32"/>
      <c r="QJB851" s="32"/>
      <c r="QJC851" s="32"/>
      <c r="QJD851" s="32"/>
      <c r="QJE851" s="32"/>
      <c r="QJF851" s="32"/>
      <c r="QJG851" s="32"/>
      <c r="QJH851" s="32"/>
      <c r="QJI851" s="32"/>
      <c r="QJJ851" s="32"/>
      <c r="QJK851" s="32"/>
      <c r="QJL851" s="32"/>
      <c r="QJM851" s="32"/>
      <c r="QJN851" s="32"/>
      <c r="QJO851" s="32"/>
      <c r="QJP851" s="32"/>
      <c r="QJQ851" s="32"/>
      <c r="QJR851" s="32"/>
      <c r="QJS851" s="32"/>
      <c r="QJT851" s="32"/>
      <c r="QJU851" s="32"/>
      <c r="QJV851" s="32"/>
      <c r="QJW851" s="32"/>
      <c r="QJX851" s="32"/>
      <c r="QJY851" s="32"/>
      <c r="QJZ851" s="32"/>
      <c r="QKA851" s="32"/>
      <c r="QKB851" s="32"/>
      <c r="QKC851" s="32"/>
      <c r="QKD851" s="32"/>
      <c r="QKE851" s="32"/>
      <c r="QKF851" s="32"/>
      <c r="QKG851" s="32"/>
      <c r="QKH851" s="32"/>
      <c r="QKI851" s="32"/>
      <c r="QKJ851" s="32"/>
      <c r="QKK851" s="32"/>
      <c r="QKL851" s="32"/>
      <c r="QKM851" s="32"/>
      <c r="QKN851" s="32"/>
      <c r="QKO851" s="32"/>
      <c r="QKP851" s="32"/>
      <c r="QKQ851" s="32"/>
      <c r="QKR851" s="32"/>
      <c r="QKS851" s="32"/>
      <c r="QKT851" s="32"/>
      <c r="QKU851" s="32"/>
      <c r="QKV851" s="32"/>
      <c r="QKW851" s="32"/>
      <c r="QKX851" s="32"/>
      <c r="QKY851" s="32"/>
      <c r="QKZ851" s="32"/>
      <c r="QLA851" s="32"/>
      <c r="QLB851" s="32"/>
      <c r="QLC851" s="32"/>
      <c r="QLD851" s="32"/>
      <c r="QLE851" s="32"/>
      <c r="QLF851" s="32"/>
      <c r="QLG851" s="32"/>
      <c r="QLH851" s="32"/>
      <c r="QLI851" s="32"/>
      <c r="QLJ851" s="32"/>
      <c r="QLK851" s="32"/>
      <c r="QLL851" s="32"/>
      <c r="QLM851" s="32"/>
      <c r="QLN851" s="32"/>
      <c r="QLO851" s="32"/>
      <c r="QLP851" s="32"/>
      <c r="QLQ851" s="32"/>
      <c r="QLR851" s="32"/>
      <c r="QLS851" s="32"/>
      <c r="QLT851" s="32"/>
      <c r="QLU851" s="32"/>
      <c r="QLV851" s="32"/>
      <c r="QLW851" s="32"/>
      <c r="QLX851" s="32"/>
      <c r="QLY851" s="32"/>
      <c r="QLZ851" s="32"/>
      <c r="QMA851" s="32"/>
      <c r="QMB851" s="32"/>
      <c r="QMC851" s="32"/>
      <c r="QMD851" s="32"/>
      <c r="QME851" s="32"/>
      <c r="QMF851" s="32"/>
      <c r="QMG851" s="32"/>
      <c r="QMH851" s="32"/>
      <c r="QMI851" s="32"/>
      <c r="QMJ851" s="32"/>
      <c r="QMK851" s="32"/>
      <c r="QML851" s="32"/>
      <c r="QMM851" s="32"/>
      <c r="QMN851" s="32"/>
      <c r="QMO851" s="32"/>
      <c r="QMP851" s="32"/>
      <c r="QMQ851" s="32"/>
      <c r="QMR851" s="32"/>
      <c r="QMS851" s="32"/>
      <c r="QMT851" s="32"/>
      <c r="QMU851" s="32"/>
      <c r="QMV851" s="32"/>
      <c r="QMW851" s="32"/>
      <c r="QMX851" s="32"/>
      <c r="QMY851" s="32"/>
      <c r="QMZ851" s="32"/>
      <c r="QNA851" s="32"/>
      <c r="QNB851" s="32"/>
      <c r="QNC851" s="32"/>
      <c r="QND851" s="32"/>
      <c r="QNE851" s="32"/>
      <c r="QNF851" s="32"/>
      <c r="QNG851" s="32"/>
      <c r="QNH851" s="32"/>
      <c r="QNI851" s="32"/>
      <c r="QNJ851" s="32"/>
      <c r="QNK851" s="32"/>
      <c r="QNL851" s="32"/>
      <c r="QNM851" s="32"/>
      <c r="QNN851" s="32"/>
      <c r="QNO851" s="32"/>
      <c r="QNP851" s="32"/>
      <c r="QNQ851" s="32"/>
      <c r="QNR851" s="32"/>
      <c r="QNS851" s="32"/>
      <c r="QNT851" s="32"/>
      <c r="QNU851" s="32"/>
      <c r="QNV851" s="32"/>
      <c r="QNW851" s="32"/>
      <c r="QNX851" s="32"/>
      <c r="QNY851" s="32"/>
      <c r="QNZ851" s="32"/>
      <c r="QOA851" s="32"/>
      <c r="QOB851" s="32"/>
      <c r="QOC851" s="32"/>
      <c r="QOD851" s="32"/>
      <c r="QOE851" s="32"/>
      <c r="QOF851" s="32"/>
      <c r="QOG851" s="32"/>
      <c r="QOH851" s="32"/>
      <c r="QOI851" s="32"/>
      <c r="QOJ851" s="32"/>
      <c r="QOK851" s="32"/>
      <c r="QOL851" s="32"/>
      <c r="QOM851" s="32"/>
      <c r="QON851" s="32"/>
      <c r="QOO851" s="32"/>
      <c r="QOP851" s="32"/>
      <c r="QOQ851" s="32"/>
      <c r="QOR851" s="32"/>
      <c r="QOS851" s="32"/>
      <c r="QOT851" s="32"/>
      <c r="QOU851" s="32"/>
      <c r="QOV851" s="32"/>
      <c r="QOW851" s="32"/>
      <c r="QOX851" s="32"/>
      <c r="QOY851" s="32"/>
      <c r="QOZ851" s="32"/>
      <c r="QPA851" s="32"/>
      <c r="QPB851" s="32"/>
      <c r="QPC851" s="32"/>
      <c r="QPD851" s="32"/>
      <c r="QPE851" s="32"/>
      <c r="QPF851" s="32"/>
      <c r="QPG851" s="32"/>
      <c r="QPH851" s="32"/>
      <c r="QPI851" s="32"/>
      <c r="QPJ851" s="32"/>
      <c r="QPK851" s="32"/>
      <c r="QPL851" s="32"/>
      <c r="QPM851" s="32"/>
      <c r="QPN851" s="32"/>
      <c r="QPO851" s="32"/>
      <c r="QPP851" s="32"/>
      <c r="QPQ851" s="32"/>
      <c r="QPR851" s="32"/>
      <c r="QPS851" s="32"/>
      <c r="QPT851" s="32"/>
      <c r="QPU851" s="32"/>
      <c r="QPV851" s="32"/>
      <c r="QPW851" s="32"/>
      <c r="QPX851" s="32"/>
      <c r="QPY851" s="32"/>
      <c r="QPZ851" s="32"/>
      <c r="QQA851" s="32"/>
      <c r="QQB851" s="32"/>
      <c r="QQC851" s="32"/>
      <c r="QQD851" s="32"/>
      <c r="QQE851" s="32"/>
      <c r="QQF851" s="32"/>
      <c r="QQG851" s="32"/>
      <c r="QQH851" s="32"/>
      <c r="QQI851" s="32"/>
      <c r="QQJ851" s="32"/>
      <c r="QQK851" s="32"/>
      <c r="QQL851" s="32"/>
      <c r="QQM851" s="32"/>
      <c r="QQN851" s="32"/>
      <c r="QQO851" s="32"/>
      <c r="QQP851" s="32"/>
      <c r="QQQ851" s="32"/>
      <c r="QQR851" s="32"/>
      <c r="QQS851" s="32"/>
      <c r="QQT851" s="32"/>
      <c r="QQU851" s="32"/>
      <c r="QQV851" s="32"/>
      <c r="QQW851" s="32"/>
      <c r="QQX851" s="32"/>
      <c r="QQY851" s="32"/>
      <c r="QQZ851" s="32"/>
      <c r="QRA851" s="32"/>
      <c r="QRB851" s="32"/>
      <c r="QRC851" s="32"/>
      <c r="QRD851" s="32"/>
      <c r="QRE851" s="32"/>
      <c r="QRF851" s="32"/>
      <c r="QRG851" s="32"/>
      <c r="QRH851" s="32"/>
      <c r="QRI851" s="32"/>
      <c r="QRJ851" s="32"/>
      <c r="QRK851" s="32"/>
      <c r="QRL851" s="32"/>
      <c r="QRM851" s="32"/>
      <c r="QRN851" s="32"/>
      <c r="QRO851" s="32"/>
      <c r="QRP851" s="32"/>
      <c r="QRQ851" s="32"/>
      <c r="QRR851" s="32"/>
      <c r="QRS851" s="32"/>
      <c r="QRT851" s="32"/>
      <c r="QRU851" s="32"/>
      <c r="QRV851" s="32"/>
      <c r="QRW851" s="32"/>
      <c r="QRX851" s="32"/>
      <c r="QRY851" s="32"/>
      <c r="QRZ851" s="32"/>
      <c r="QSA851" s="32"/>
      <c r="QSB851" s="32"/>
      <c r="QSC851" s="32"/>
      <c r="QSD851" s="32"/>
      <c r="QSE851" s="32"/>
      <c r="QSF851" s="32"/>
      <c r="QSG851" s="32"/>
      <c r="QSH851" s="32"/>
      <c r="QSI851" s="32"/>
      <c r="QSJ851" s="32"/>
      <c r="QSK851" s="32"/>
      <c r="QSL851" s="32"/>
      <c r="QSM851" s="32"/>
      <c r="QSN851" s="32"/>
      <c r="QSO851" s="32"/>
      <c r="QSP851" s="32"/>
      <c r="QSQ851" s="32"/>
      <c r="QSR851" s="32"/>
      <c r="QSS851" s="32"/>
      <c r="QST851" s="32"/>
      <c r="QSU851" s="32"/>
      <c r="QSV851" s="32"/>
      <c r="QSW851" s="32"/>
      <c r="QSX851" s="32"/>
      <c r="QSY851" s="32"/>
      <c r="QSZ851" s="32"/>
      <c r="QTA851" s="32"/>
      <c r="QTB851" s="32"/>
      <c r="QTC851" s="32"/>
      <c r="QTD851" s="32"/>
      <c r="QTE851" s="32"/>
      <c r="QTF851" s="32"/>
      <c r="QTG851" s="32"/>
      <c r="QTH851" s="32"/>
      <c r="QTI851" s="32"/>
      <c r="QTJ851" s="32"/>
      <c r="QTK851" s="32"/>
      <c r="QTL851" s="32"/>
      <c r="QTM851" s="32"/>
      <c r="QTN851" s="32"/>
      <c r="QTO851" s="32"/>
      <c r="QTP851" s="32"/>
      <c r="QTQ851" s="32"/>
      <c r="QTR851" s="32"/>
      <c r="QTS851" s="32"/>
      <c r="QTT851" s="32"/>
      <c r="QTU851" s="32"/>
      <c r="QTV851" s="32"/>
      <c r="QTW851" s="32"/>
      <c r="QTX851" s="32"/>
      <c r="QTY851" s="32"/>
      <c r="QTZ851" s="32"/>
      <c r="QUA851" s="32"/>
      <c r="QUB851" s="32"/>
      <c r="QUC851" s="32"/>
      <c r="QUD851" s="32"/>
      <c r="QUE851" s="32"/>
      <c r="QUF851" s="32"/>
      <c r="QUG851" s="32"/>
      <c r="QUH851" s="32"/>
      <c r="QUI851" s="32"/>
      <c r="QUJ851" s="32"/>
      <c r="QUK851" s="32"/>
      <c r="QUL851" s="32"/>
      <c r="QUM851" s="32"/>
      <c r="QUN851" s="32"/>
      <c r="QUO851" s="32"/>
      <c r="QUP851" s="32"/>
      <c r="QUQ851" s="32"/>
      <c r="QUR851" s="32"/>
      <c r="QUS851" s="32"/>
      <c r="QUT851" s="32"/>
      <c r="QUU851" s="32"/>
      <c r="QUV851" s="32"/>
      <c r="QUW851" s="32"/>
      <c r="QUX851" s="32"/>
      <c r="QUY851" s="32"/>
      <c r="QUZ851" s="32"/>
      <c r="QVA851" s="32"/>
      <c r="QVB851" s="32"/>
      <c r="QVC851" s="32"/>
      <c r="QVD851" s="32"/>
      <c r="QVE851" s="32"/>
      <c r="QVF851" s="32"/>
      <c r="QVG851" s="32"/>
      <c r="QVH851" s="32"/>
      <c r="QVI851" s="32"/>
      <c r="QVJ851" s="32"/>
      <c r="QVK851" s="32"/>
      <c r="QVL851" s="32"/>
      <c r="QVM851" s="32"/>
      <c r="QVN851" s="32"/>
      <c r="QVO851" s="32"/>
      <c r="QVP851" s="32"/>
      <c r="QVQ851" s="32"/>
      <c r="QVR851" s="32"/>
      <c r="QVS851" s="32"/>
      <c r="QVT851" s="32"/>
      <c r="QVU851" s="32"/>
      <c r="QVV851" s="32"/>
      <c r="QVW851" s="32"/>
      <c r="QVX851" s="32"/>
      <c r="QVY851" s="32"/>
      <c r="QVZ851" s="32"/>
      <c r="QWA851" s="32"/>
      <c r="QWB851" s="32"/>
      <c r="QWC851" s="32"/>
      <c r="QWD851" s="32"/>
      <c r="QWE851" s="32"/>
      <c r="QWF851" s="32"/>
      <c r="QWG851" s="32"/>
      <c r="QWH851" s="32"/>
      <c r="QWI851" s="32"/>
      <c r="QWJ851" s="32"/>
      <c r="QWK851" s="32"/>
      <c r="QWL851" s="32"/>
      <c r="QWM851" s="32"/>
      <c r="QWN851" s="32"/>
      <c r="QWO851" s="32"/>
      <c r="QWP851" s="32"/>
      <c r="QWQ851" s="32"/>
      <c r="QWR851" s="32"/>
      <c r="QWS851" s="32"/>
      <c r="QWT851" s="32"/>
      <c r="QWU851" s="32"/>
      <c r="QWV851" s="32"/>
      <c r="QWW851" s="32"/>
      <c r="QWX851" s="32"/>
      <c r="QWY851" s="32"/>
      <c r="QWZ851" s="32"/>
      <c r="QXA851" s="32"/>
      <c r="QXB851" s="32"/>
      <c r="QXC851" s="32"/>
      <c r="QXD851" s="32"/>
      <c r="QXE851" s="32"/>
      <c r="QXF851" s="32"/>
      <c r="QXG851" s="32"/>
      <c r="QXH851" s="32"/>
      <c r="QXI851" s="32"/>
      <c r="QXJ851" s="32"/>
      <c r="QXK851" s="32"/>
      <c r="QXL851" s="32"/>
      <c r="QXM851" s="32"/>
      <c r="QXN851" s="32"/>
      <c r="QXO851" s="32"/>
      <c r="QXP851" s="32"/>
      <c r="QXQ851" s="32"/>
      <c r="QXR851" s="32"/>
      <c r="QXS851" s="32"/>
      <c r="QXT851" s="32"/>
      <c r="QXU851" s="32"/>
      <c r="QXV851" s="32"/>
      <c r="QXW851" s="32"/>
      <c r="QXX851" s="32"/>
      <c r="QXY851" s="32"/>
      <c r="QXZ851" s="32"/>
      <c r="QYA851" s="32"/>
      <c r="QYB851" s="32"/>
      <c r="QYC851" s="32"/>
      <c r="QYD851" s="32"/>
      <c r="QYE851" s="32"/>
      <c r="QYF851" s="32"/>
      <c r="QYG851" s="32"/>
      <c r="QYH851" s="32"/>
      <c r="QYI851" s="32"/>
      <c r="QYJ851" s="32"/>
      <c r="QYK851" s="32"/>
      <c r="QYL851" s="32"/>
      <c r="QYM851" s="32"/>
      <c r="QYN851" s="32"/>
      <c r="QYO851" s="32"/>
      <c r="QYP851" s="32"/>
      <c r="QYQ851" s="32"/>
      <c r="QYR851" s="32"/>
      <c r="QYS851" s="32"/>
      <c r="QYT851" s="32"/>
      <c r="QYU851" s="32"/>
      <c r="QYV851" s="32"/>
      <c r="QYW851" s="32"/>
      <c r="QYX851" s="32"/>
      <c r="QYY851" s="32"/>
      <c r="QYZ851" s="32"/>
      <c r="QZA851" s="32"/>
      <c r="QZB851" s="32"/>
      <c r="QZC851" s="32"/>
      <c r="QZD851" s="32"/>
      <c r="QZE851" s="32"/>
      <c r="QZF851" s="32"/>
      <c r="QZG851" s="32"/>
      <c r="QZH851" s="32"/>
      <c r="QZI851" s="32"/>
      <c r="QZJ851" s="32"/>
      <c r="QZK851" s="32"/>
      <c r="QZL851" s="32"/>
      <c r="QZM851" s="32"/>
      <c r="QZN851" s="32"/>
      <c r="QZO851" s="32"/>
      <c r="QZP851" s="32"/>
      <c r="QZQ851" s="32"/>
      <c r="QZR851" s="32"/>
      <c r="QZS851" s="32"/>
      <c r="QZT851" s="32"/>
      <c r="QZU851" s="32"/>
      <c r="QZV851" s="32"/>
      <c r="QZW851" s="32"/>
      <c r="QZX851" s="32"/>
      <c r="QZY851" s="32"/>
      <c r="QZZ851" s="32"/>
      <c r="RAA851" s="32"/>
      <c r="RAB851" s="32"/>
      <c r="RAC851" s="32"/>
      <c r="RAD851" s="32"/>
      <c r="RAE851" s="32"/>
      <c r="RAF851" s="32"/>
      <c r="RAG851" s="32"/>
      <c r="RAH851" s="32"/>
      <c r="RAI851" s="32"/>
      <c r="RAJ851" s="32"/>
      <c r="RAK851" s="32"/>
      <c r="RAL851" s="32"/>
      <c r="RAM851" s="32"/>
      <c r="RAN851" s="32"/>
      <c r="RAO851" s="32"/>
      <c r="RAP851" s="32"/>
      <c r="RAQ851" s="32"/>
      <c r="RAR851" s="32"/>
      <c r="RAS851" s="32"/>
      <c r="RAT851" s="32"/>
      <c r="RAU851" s="32"/>
      <c r="RAV851" s="32"/>
      <c r="RAW851" s="32"/>
      <c r="RAX851" s="32"/>
      <c r="RAY851" s="32"/>
      <c r="RAZ851" s="32"/>
      <c r="RBA851" s="32"/>
      <c r="RBB851" s="32"/>
      <c r="RBC851" s="32"/>
      <c r="RBD851" s="32"/>
      <c r="RBE851" s="32"/>
      <c r="RBF851" s="32"/>
      <c r="RBG851" s="32"/>
      <c r="RBH851" s="32"/>
      <c r="RBI851" s="32"/>
      <c r="RBJ851" s="32"/>
      <c r="RBK851" s="32"/>
      <c r="RBL851" s="32"/>
      <c r="RBM851" s="32"/>
      <c r="RBN851" s="32"/>
      <c r="RBO851" s="32"/>
      <c r="RBP851" s="32"/>
      <c r="RBQ851" s="32"/>
      <c r="RBR851" s="32"/>
      <c r="RBS851" s="32"/>
      <c r="RBT851" s="32"/>
      <c r="RBU851" s="32"/>
      <c r="RBV851" s="32"/>
      <c r="RBW851" s="32"/>
      <c r="RBX851" s="32"/>
      <c r="RBY851" s="32"/>
      <c r="RBZ851" s="32"/>
      <c r="RCA851" s="32"/>
      <c r="RCB851" s="32"/>
      <c r="RCC851" s="32"/>
      <c r="RCD851" s="32"/>
      <c r="RCE851" s="32"/>
      <c r="RCF851" s="32"/>
      <c r="RCG851" s="32"/>
      <c r="RCH851" s="32"/>
      <c r="RCI851" s="32"/>
      <c r="RCJ851" s="32"/>
      <c r="RCK851" s="32"/>
      <c r="RCL851" s="32"/>
      <c r="RCM851" s="32"/>
      <c r="RCN851" s="32"/>
      <c r="RCO851" s="32"/>
      <c r="RCP851" s="32"/>
      <c r="RCQ851" s="32"/>
      <c r="RCR851" s="32"/>
      <c r="RCS851" s="32"/>
      <c r="RCT851" s="32"/>
      <c r="RCU851" s="32"/>
      <c r="RCV851" s="32"/>
      <c r="RCW851" s="32"/>
      <c r="RCX851" s="32"/>
      <c r="RCY851" s="32"/>
      <c r="RCZ851" s="32"/>
      <c r="RDA851" s="32"/>
      <c r="RDB851" s="32"/>
      <c r="RDC851" s="32"/>
      <c r="RDD851" s="32"/>
      <c r="RDE851" s="32"/>
      <c r="RDF851" s="32"/>
      <c r="RDG851" s="32"/>
      <c r="RDH851" s="32"/>
      <c r="RDI851" s="32"/>
      <c r="RDJ851" s="32"/>
      <c r="RDK851" s="32"/>
      <c r="RDL851" s="32"/>
      <c r="RDM851" s="32"/>
      <c r="RDN851" s="32"/>
      <c r="RDO851" s="32"/>
      <c r="RDP851" s="32"/>
      <c r="RDQ851" s="32"/>
      <c r="RDR851" s="32"/>
      <c r="RDS851" s="32"/>
      <c r="RDT851" s="32"/>
      <c r="RDU851" s="32"/>
      <c r="RDV851" s="32"/>
      <c r="RDW851" s="32"/>
      <c r="RDX851" s="32"/>
      <c r="RDY851" s="32"/>
      <c r="RDZ851" s="32"/>
      <c r="REA851" s="32"/>
      <c r="REB851" s="32"/>
      <c r="REC851" s="32"/>
      <c r="RED851" s="32"/>
      <c r="REE851" s="32"/>
      <c r="REF851" s="32"/>
      <c r="REG851" s="32"/>
      <c r="REH851" s="32"/>
      <c r="REI851" s="32"/>
      <c r="REJ851" s="32"/>
      <c r="REK851" s="32"/>
      <c r="REL851" s="32"/>
      <c r="REM851" s="32"/>
      <c r="REN851" s="32"/>
      <c r="REO851" s="32"/>
      <c r="REP851" s="32"/>
      <c r="REQ851" s="32"/>
      <c r="RER851" s="32"/>
      <c r="RES851" s="32"/>
      <c r="RET851" s="32"/>
      <c r="REU851" s="32"/>
      <c r="REV851" s="32"/>
      <c r="REW851" s="32"/>
      <c r="REX851" s="32"/>
      <c r="REY851" s="32"/>
      <c r="REZ851" s="32"/>
      <c r="RFA851" s="32"/>
      <c r="RFB851" s="32"/>
      <c r="RFC851" s="32"/>
      <c r="RFD851" s="32"/>
      <c r="RFE851" s="32"/>
      <c r="RFF851" s="32"/>
      <c r="RFG851" s="32"/>
      <c r="RFH851" s="32"/>
      <c r="RFI851" s="32"/>
      <c r="RFJ851" s="32"/>
      <c r="RFK851" s="32"/>
      <c r="RFL851" s="32"/>
      <c r="RFM851" s="32"/>
      <c r="RFN851" s="32"/>
      <c r="RFO851" s="32"/>
      <c r="RFP851" s="32"/>
      <c r="RFQ851" s="32"/>
      <c r="RFR851" s="32"/>
      <c r="RFS851" s="32"/>
      <c r="RFT851" s="32"/>
      <c r="RFU851" s="32"/>
      <c r="RFV851" s="32"/>
      <c r="RFW851" s="32"/>
      <c r="RFX851" s="32"/>
      <c r="RFY851" s="32"/>
      <c r="RFZ851" s="32"/>
      <c r="RGA851" s="32"/>
      <c r="RGB851" s="32"/>
      <c r="RGC851" s="32"/>
      <c r="RGD851" s="32"/>
      <c r="RGE851" s="32"/>
      <c r="RGF851" s="32"/>
      <c r="RGG851" s="32"/>
      <c r="RGH851" s="32"/>
      <c r="RGI851" s="32"/>
      <c r="RGJ851" s="32"/>
      <c r="RGK851" s="32"/>
      <c r="RGL851" s="32"/>
      <c r="RGM851" s="32"/>
      <c r="RGN851" s="32"/>
      <c r="RGO851" s="32"/>
      <c r="RGP851" s="32"/>
      <c r="RGQ851" s="32"/>
      <c r="RGR851" s="32"/>
      <c r="RGS851" s="32"/>
      <c r="RGT851" s="32"/>
      <c r="RGU851" s="32"/>
      <c r="RGV851" s="32"/>
      <c r="RGW851" s="32"/>
      <c r="RGX851" s="32"/>
      <c r="RGY851" s="32"/>
      <c r="RGZ851" s="32"/>
      <c r="RHA851" s="32"/>
      <c r="RHB851" s="32"/>
      <c r="RHC851" s="32"/>
      <c r="RHD851" s="32"/>
      <c r="RHE851" s="32"/>
      <c r="RHF851" s="32"/>
      <c r="RHG851" s="32"/>
      <c r="RHH851" s="32"/>
      <c r="RHI851" s="32"/>
      <c r="RHJ851" s="32"/>
      <c r="RHK851" s="32"/>
      <c r="RHL851" s="32"/>
      <c r="RHM851" s="32"/>
      <c r="RHN851" s="32"/>
      <c r="RHO851" s="32"/>
      <c r="RHP851" s="32"/>
      <c r="RHQ851" s="32"/>
      <c r="RHR851" s="32"/>
      <c r="RHS851" s="32"/>
      <c r="RHT851" s="32"/>
      <c r="RHU851" s="32"/>
      <c r="RHV851" s="32"/>
      <c r="RHW851" s="32"/>
      <c r="RHX851" s="32"/>
      <c r="RHY851" s="32"/>
      <c r="RHZ851" s="32"/>
      <c r="RIA851" s="32"/>
      <c r="RIB851" s="32"/>
      <c r="RIC851" s="32"/>
      <c r="RID851" s="32"/>
      <c r="RIE851" s="32"/>
      <c r="RIF851" s="32"/>
      <c r="RIG851" s="32"/>
      <c r="RIH851" s="32"/>
      <c r="RII851" s="32"/>
      <c r="RIJ851" s="32"/>
      <c r="RIK851" s="32"/>
      <c r="RIL851" s="32"/>
      <c r="RIM851" s="32"/>
      <c r="RIN851" s="32"/>
      <c r="RIO851" s="32"/>
      <c r="RIP851" s="32"/>
      <c r="RIQ851" s="32"/>
      <c r="RIR851" s="32"/>
      <c r="RIS851" s="32"/>
      <c r="RIT851" s="32"/>
      <c r="RIU851" s="32"/>
      <c r="RIV851" s="32"/>
      <c r="RIW851" s="32"/>
      <c r="RIX851" s="32"/>
      <c r="RIY851" s="32"/>
      <c r="RIZ851" s="32"/>
      <c r="RJA851" s="32"/>
      <c r="RJB851" s="32"/>
      <c r="RJC851" s="32"/>
      <c r="RJD851" s="32"/>
      <c r="RJE851" s="32"/>
      <c r="RJF851" s="32"/>
      <c r="RJG851" s="32"/>
      <c r="RJH851" s="32"/>
      <c r="RJI851" s="32"/>
      <c r="RJJ851" s="32"/>
      <c r="RJK851" s="32"/>
      <c r="RJL851" s="32"/>
      <c r="RJM851" s="32"/>
      <c r="RJN851" s="32"/>
      <c r="RJO851" s="32"/>
      <c r="RJP851" s="32"/>
      <c r="RJQ851" s="32"/>
      <c r="RJR851" s="32"/>
      <c r="RJS851" s="32"/>
      <c r="RJT851" s="32"/>
      <c r="RJU851" s="32"/>
      <c r="RJV851" s="32"/>
      <c r="RJW851" s="32"/>
      <c r="RJX851" s="32"/>
      <c r="RJY851" s="32"/>
      <c r="RJZ851" s="32"/>
      <c r="RKA851" s="32"/>
      <c r="RKB851" s="32"/>
      <c r="RKC851" s="32"/>
      <c r="RKD851" s="32"/>
      <c r="RKE851" s="32"/>
      <c r="RKF851" s="32"/>
      <c r="RKG851" s="32"/>
      <c r="RKH851" s="32"/>
      <c r="RKI851" s="32"/>
      <c r="RKJ851" s="32"/>
      <c r="RKK851" s="32"/>
      <c r="RKL851" s="32"/>
      <c r="RKM851" s="32"/>
      <c r="RKN851" s="32"/>
      <c r="RKO851" s="32"/>
      <c r="RKP851" s="32"/>
      <c r="RKQ851" s="32"/>
      <c r="RKR851" s="32"/>
      <c r="RKS851" s="32"/>
      <c r="RKT851" s="32"/>
      <c r="RKU851" s="32"/>
      <c r="RKV851" s="32"/>
      <c r="RKW851" s="32"/>
      <c r="RKX851" s="32"/>
      <c r="RKY851" s="32"/>
      <c r="RKZ851" s="32"/>
      <c r="RLA851" s="32"/>
      <c r="RLB851" s="32"/>
      <c r="RLC851" s="32"/>
      <c r="RLD851" s="32"/>
      <c r="RLE851" s="32"/>
      <c r="RLF851" s="32"/>
      <c r="RLG851" s="32"/>
      <c r="RLH851" s="32"/>
      <c r="RLI851" s="32"/>
      <c r="RLJ851" s="32"/>
      <c r="RLK851" s="32"/>
      <c r="RLL851" s="32"/>
      <c r="RLM851" s="32"/>
      <c r="RLN851" s="32"/>
      <c r="RLO851" s="32"/>
      <c r="RLP851" s="32"/>
      <c r="RLQ851" s="32"/>
      <c r="RLR851" s="32"/>
      <c r="RLS851" s="32"/>
      <c r="RLT851" s="32"/>
      <c r="RLU851" s="32"/>
      <c r="RLV851" s="32"/>
      <c r="RLW851" s="32"/>
      <c r="RLX851" s="32"/>
      <c r="RLY851" s="32"/>
      <c r="RLZ851" s="32"/>
      <c r="RMA851" s="32"/>
      <c r="RMB851" s="32"/>
      <c r="RMC851" s="32"/>
      <c r="RMD851" s="32"/>
      <c r="RME851" s="32"/>
      <c r="RMF851" s="32"/>
      <c r="RMG851" s="32"/>
      <c r="RMH851" s="32"/>
      <c r="RMI851" s="32"/>
      <c r="RMJ851" s="32"/>
      <c r="RMK851" s="32"/>
      <c r="RML851" s="32"/>
      <c r="RMM851" s="32"/>
      <c r="RMN851" s="32"/>
      <c r="RMO851" s="32"/>
      <c r="RMP851" s="32"/>
      <c r="RMQ851" s="32"/>
      <c r="RMR851" s="32"/>
      <c r="RMS851" s="32"/>
      <c r="RMT851" s="32"/>
      <c r="RMU851" s="32"/>
      <c r="RMV851" s="32"/>
      <c r="RMW851" s="32"/>
      <c r="RMX851" s="32"/>
      <c r="RMY851" s="32"/>
      <c r="RMZ851" s="32"/>
      <c r="RNA851" s="32"/>
      <c r="RNB851" s="32"/>
      <c r="RNC851" s="32"/>
      <c r="RND851" s="32"/>
      <c r="RNE851" s="32"/>
      <c r="RNF851" s="32"/>
      <c r="RNG851" s="32"/>
      <c r="RNH851" s="32"/>
      <c r="RNI851" s="32"/>
      <c r="RNJ851" s="32"/>
      <c r="RNK851" s="32"/>
      <c r="RNL851" s="32"/>
      <c r="RNM851" s="32"/>
      <c r="RNN851" s="32"/>
      <c r="RNO851" s="32"/>
      <c r="RNP851" s="32"/>
      <c r="RNQ851" s="32"/>
      <c r="RNR851" s="32"/>
      <c r="RNS851" s="32"/>
      <c r="RNT851" s="32"/>
      <c r="RNU851" s="32"/>
      <c r="RNV851" s="32"/>
      <c r="RNW851" s="32"/>
      <c r="RNX851" s="32"/>
      <c r="RNY851" s="32"/>
      <c r="RNZ851" s="32"/>
      <c r="ROA851" s="32"/>
      <c r="ROB851" s="32"/>
      <c r="ROC851" s="32"/>
      <c r="ROD851" s="32"/>
      <c r="ROE851" s="32"/>
      <c r="ROF851" s="32"/>
      <c r="ROG851" s="32"/>
      <c r="ROH851" s="32"/>
      <c r="ROI851" s="32"/>
      <c r="ROJ851" s="32"/>
      <c r="ROK851" s="32"/>
      <c r="ROL851" s="32"/>
      <c r="ROM851" s="32"/>
      <c r="RON851" s="32"/>
      <c r="ROO851" s="32"/>
      <c r="ROP851" s="32"/>
      <c r="ROQ851" s="32"/>
      <c r="ROR851" s="32"/>
      <c r="ROS851" s="32"/>
      <c r="ROT851" s="32"/>
      <c r="ROU851" s="32"/>
      <c r="ROV851" s="32"/>
      <c r="ROW851" s="32"/>
      <c r="ROX851" s="32"/>
      <c r="ROY851" s="32"/>
      <c r="ROZ851" s="32"/>
      <c r="RPA851" s="32"/>
      <c r="RPB851" s="32"/>
      <c r="RPC851" s="32"/>
      <c r="RPD851" s="32"/>
      <c r="RPE851" s="32"/>
      <c r="RPF851" s="32"/>
      <c r="RPG851" s="32"/>
      <c r="RPH851" s="32"/>
      <c r="RPI851" s="32"/>
      <c r="RPJ851" s="32"/>
      <c r="RPK851" s="32"/>
      <c r="RPL851" s="32"/>
      <c r="RPM851" s="32"/>
      <c r="RPN851" s="32"/>
      <c r="RPO851" s="32"/>
      <c r="RPP851" s="32"/>
      <c r="RPQ851" s="32"/>
      <c r="RPR851" s="32"/>
      <c r="RPS851" s="32"/>
      <c r="RPT851" s="32"/>
      <c r="RPU851" s="32"/>
      <c r="RPV851" s="32"/>
      <c r="RPW851" s="32"/>
      <c r="RPX851" s="32"/>
      <c r="RPY851" s="32"/>
      <c r="RPZ851" s="32"/>
      <c r="RQA851" s="32"/>
      <c r="RQB851" s="32"/>
      <c r="RQC851" s="32"/>
      <c r="RQD851" s="32"/>
      <c r="RQE851" s="32"/>
      <c r="RQF851" s="32"/>
      <c r="RQG851" s="32"/>
      <c r="RQH851" s="32"/>
      <c r="RQI851" s="32"/>
      <c r="RQJ851" s="32"/>
      <c r="RQK851" s="32"/>
      <c r="RQL851" s="32"/>
      <c r="RQM851" s="32"/>
      <c r="RQN851" s="32"/>
      <c r="RQO851" s="32"/>
      <c r="RQP851" s="32"/>
      <c r="RQQ851" s="32"/>
      <c r="RQR851" s="32"/>
      <c r="RQS851" s="32"/>
      <c r="RQT851" s="32"/>
      <c r="RQU851" s="32"/>
      <c r="RQV851" s="32"/>
      <c r="RQW851" s="32"/>
      <c r="RQX851" s="32"/>
      <c r="RQY851" s="32"/>
      <c r="RQZ851" s="32"/>
      <c r="RRA851" s="32"/>
      <c r="RRB851" s="32"/>
      <c r="RRC851" s="32"/>
      <c r="RRD851" s="32"/>
      <c r="RRE851" s="32"/>
      <c r="RRF851" s="32"/>
      <c r="RRG851" s="32"/>
      <c r="RRH851" s="32"/>
      <c r="RRI851" s="32"/>
      <c r="RRJ851" s="32"/>
      <c r="RRK851" s="32"/>
      <c r="RRL851" s="32"/>
      <c r="RRM851" s="32"/>
      <c r="RRN851" s="32"/>
      <c r="RRO851" s="32"/>
      <c r="RRP851" s="32"/>
      <c r="RRQ851" s="32"/>
      <c r="RRR851" s="32"/>
      <c r="RRS851" s="32"/>
      <c r="RRT851" s="32"/>
      <c r="RRU851" s="32"/>
      <c r="RRV851" s="32"/>
      <c r="RRW851" s="32"/>
      <c r="RRX851" s="32"/>
      <c r="RRY851" s="32"/>
      <c r="RRZ851" s="32"/>
      <c r="RSA851" s="32"/>
      <c r="RSB851" s="32"/>
      <c r="RSC851" s="32"/>
      <c r="RSD851" s="32"/>
      <c r="RSE851" s="32"/>
      <c r="RSF851" s="32"/>
      <c r="RSG851" s="32"/>
      <c r="RSH851" s="32"/>
      <c r="RSI851" s="32"/>
      <c r="RSJ851" s="32"/>
      <c r="RSK851" s="32"/>
      <c r="RSL851" s="32"/>
      <c r="RSM851" s="32"/>
      <c r="RSN851" s="32"/>
      <c r="RSO851" s="32"/>
      <c r="RSP851" s="32"/>
      <c r="RSQ851" s="32"/>
      <c r="RSR851" s="32"/>
      <c r="RSS851" s="32"/>
      <c r="RST851" s="32"/>
      <c r="RSU851" s="32"/>
      <c r="RSV851" s="32"/>
      <c r="RSW851" s="32"/>
      <c r="RSX851" s="32"/>
      <c r="RSY851" s="32"/>
      <c r="RSZ851" s="32"/>
      <c r="RTA851" s="32"/>
      <c r="RTB851" s="32"/>
      <c r="RTC851" s="32"/>
      <c r="RTD851" s="32"/>
      <c r="RTE851" s="32"/>
      <c r="RTF851" s="32"/>
      <c r="RTG851" s="32"/>
      <c r="RTH851" s="32"/>
      <c r="RTI851" s="32"/>
      <c r="RTJ851" s="32"/>
      <c r="RTK851" s="32"/>
      <c r="RTL851" s="32"/>
      <c r="RTM851" s="32"/>
      <c r="RTN851" s="32"/>
      <c r="RTO851" s="32"/>
      <c r="RTP851" s="32"/>
      <c r="RTQ851" s="32"/>
      <c r="RTR851" s="32"/>
      <c r="RTS851" s="32"/>
      <c r="RTT851" s="32"/>
      <c r="RTU851" s="32"/>
      <c r="RTV851" s="32"/>
      <c r="RTW851" s="32"/>
      <c r="RTX851" s="32"/>
      <c r="RTY851" s="32"/>
      <c r="RTZ851" s="32"/>
      <c r="RUA851" s="32"/>
      <c r="RUB851" s="32"/>
      <c r="RUC851" s="32"/>
      <c r="RUD851" s="32"/>
      <c r="RUE851" s="32"/>
      <c r="RUF851" s="32"/>
      <c r="RUG851" s="32"/>
      <c r="RUH851" s="32"/>
      <c r="RUI851" s="32"/>
      <c r="RUJ851" s="32"/>
      <c r="RUK851" s="32"/>
      <c r="RUL851" s="32"/>
      <c r="RUM851" s="32"/>
      <c r="RUN851" s="32"/>
      <c r="RUO851" s="32"/>
      <c r="RUP851" s="32"/>
      <c r="RUQ851" s="32"/>
      <c r="RUR851" s="32"/>
      <c r="RUS851" s="32"/>
      <c r="RUT851" s="32"/>
      <c r="RUU851" s="32"/>
      <c r="RUV851" s="32"/>
      <c r="RUW851" s="32"/>
      <c r="RUX851" s="32"/>
      <c r="RUY851" s="32"/>
      <c r="RUZ851" s="32"/>
      <c r="RVA851" s="32"/>
      <c r="RVB851" s="32"/>
      <c r="RVC851" s="32"/>
      <c r="RVD851" s="32"/>
      <c r="RVE851" s="32"/>
      <c r="RVF851" s="32"/>
      <c r="RVG851" s="32"/>
      <c r="RVH851" s="32"/>
      <c r="RVI851" s="32"/>
      <c r="RVJ851" s="32"/>
      <c r="RVK851" s="32"/>
      <c r="RVL851" s="32"/>
      <c r="RVM851" s="32"/>
      <c r="RVN851" s="32"/>
      <c r="RVO851" s="32"/>
      <c r="RVP851" s="32"/>
      <c r="RVQ851" s="32"/>
      <c r="RVR851" s="32"/>
      <c r="RVS851" s="32"/>
      <c r="RVT851" s="32"/>
      <c r="RVU851" s="32"/>
      <c r="RVV851" s="32"/>
      <c r="RVW851" s="32"/>
      <c r="RVX851" s="32"/>
      <c r="RVY851" s="32"/>
      <c r="RVZ851" s="32"/>
      <c r="RWA851" s="32"/>
      <c r="RWB851" s="32"/>
      <c r="RWC851" s="32"/>
      <c r="RWD851" s="32"/>
      <c r="RWE851" s="32"/>
      <c r="RWF851" s="32"/>
      <c r="RWG851" s="32"/>
      <c r="RWH851" s="32"/>
      <c r="RWI851" s="32"/>
      <c r="RWJ851" s="32"/>
      <c r="RWK851" s="32"/>
      <c r="RWL851" s="32"/>
      <c r="RWM851" s="32"/>
      <c r="RWN851" s="32"/>
      <c r="RWO851" s="32"/>
      <c r="RWP851" s="32"/>
      <c r="RWQ851" s="32"/>
      <c r="RWR851" s="32"/>
      <c r="RWS851" s="32"/>
      <c r="RWT851" s="32"/>
      <c r="RWU851" s="32"/>
      <c r="RWV851" s="32"/>
      <c r="RWW851" s="32"/>
      <c r="RWX851" s="32"/>
      <c r="RWY851" s="32"/>
      <c r="RWZ851" s="32"/>
      <c r="RXA851" s="32"/>
      <c r="RXB851" s="32"/>
      <c r="RXC851" s="32"/>
      <c r="RXD851" s="32"/>
      <c r="RXE851" s="32"/>
      <c r="RXF851" s="32"/>
      <c r="RXG851" s="32"/>
      <c r="RXH851" s="32"/>
      <c r="RXI851" s="32"/>
      <c r="RXJ851" s="32"/>
      <c r="RXK851" s="32"/>
      <c r="RXL851" s="32"/>
      <c r="RXM851" s="32"/>
      <c r="RXN851" s="32"/>
      <c r="RXO851" s="32"/>
      <c r="RXP851" s="32"/>
      <c r="RXQ851" s="32"/>
      <c r="RXR851" s="32"/>
      <c r="RXS851" s="32"/>
      <c r="RXT851" s="32"/>
      <c r="RXU851" s="32"/>
      <c r="RXV851" s="32"/>
      <c r="RXW851" s="32"/>
      <c r="RXX851" s="32"/>
      <c r="RXY851" s="32"/>
      <c r="RXZ851" s="32"/>
      <c r="RYA851" s="32"/>
      <c r="RYB851" s="32"/>
      <c r="RYC851" s="32"/>
      <c r="RYD851" s="32"/>
      <c r="RYE851" s="32"/>
      <c r="RYF851" s="32"/>
      <c r="RYG851" s="32"/>
      <c r="RYH851" s="32"/>
      <c r="RYI851" s="32"/>
      <c r="RYJ851" s="32"/>
      <c r="RYK851" s="32"/>
      <c r="RYL851" s="32"/>
      <c r="RYM851" s="32"/>
      <c r="RYN851" s="32"/>
      <c r="RYO851" s="32"/>
      <c r="RYP851" s="32"/>
      <c r="RYQ851" s="32"/>
      <c r="RYR851" s="32"/>
      <c r="RYS851" s="32"/>
      <c r="RYT851" s="32"/>
      <c r="RYU851" s="32"/>
      <c r="RYV851" s="32"/>
      <c r="RYW851" s="32"/>
      <c r="RYX851" s="32"/>
      <c r="RYY851" s="32"/>
      <c r="RYZ851" s="32"/>
      <c r="RZA851" s="32"/>
      <c r="RZB851" s="32"/>
      <c r="RZC851" s="32"/>
      <c r="RZD851" s="32"/>
      <c r="RZE851" s="32"/>
      <c r="RZF851" s="32"/>
      <c r="RZG851" s="32"/>
      <c r="RZH851" s="32"/>
      <c r="RZI851" s="32"/>
      <c r="RZJ851" s="32"/>
      <c r="RZK851" s="32"/>
      <c r="RZL851" s="32"/>
      <c r="RZM851" s="32"/>
      <c r="RZN851" s="32"/>
      <c r="RZO851" s="32"/>
      <c r="RZP851" s="32"/>
      <c r="RZQ851" s="32"/>
      <c r="RZR851" s="32"/>
      <c r="RZS851" s="32"/>
      <c r="RZT851" s="32"/>
      <c r="RZU851" s="32"/>
      <c r="RZV851" s="32"/>
      <c r="RZW851" s="32"/>
      <c r="RZX851" s="32"/>
      <c r="RZY851" s="32"/>
      <c r="RZZ851" s="32"/>
      <c r="SAA851" s="32"/>
      <c r="SAB851" s="32"/>
      <c r="SAC851" s="32"/>
      <c r="SAD851" s="32"/>
      <c r="SAE851" s="32"/>
      <c r="SAF851" s="32"/>
      <c r="SAG851" s="32"/>
      <c r="SAH851" s="32"/>
      <c r="SAI851" s="32"/>
      <c r="SAJ851" s="32"/>
      <c r="SAK851" s="32"/>
      <c r="SAL851" s="32"/>
      <c r="SAM851" s="32"/>
      <c r="SAN851" s="32"/>
      <c r="SAO851" s="32"/>
      <c r="SAP851" s="32"/>
      <c r="SAQ851" s="32"/>
      <c r="SAR851" s="32"/>
      <c r="SAS851" s="32"/>
      <c r="SAT851" s="32"/>
      <c r="SAU851" s="32"/>
      <c r="SAV851" s="32"/>
      <c r="SAW851" s="32"/>
      <c r="SAX851" s="32"/>
      <c r="SAY851" s="32"/>
      <c r="SAZ851" s="32"/>
      <c r="SBA851" s="32"/>
      <c r="SBB851" s="32"/>
      <c r="SBC851" s="32"/>
      <c r="SBD851" s="32"/>
      <c r="SBE851" s="32"/>
      <c r="SBF851" s="32"/>
      <c r="SBG851" s="32"/>
      <c r="SBH851" s="32"/>
      <c r="SBI851" s="32"/>
      <c r="SBJ851" s="32"/>
      <c r="SBK851" s="32"/>
      <c r="SBL851" s="32"/>
      <c r="SBM851" s="32"/>
      <c r="SBN851" s="32"/>
      <c r="SBO851" s="32"/>
      <c r="SBP851" s="32"/>
      <c r="SBQ851" s="32"/>
      <c r="SBR851" s="32"/>
      <c r="SBS851" s="32"/>
      <c r="SBT851" s="32"/>
      <c r="SBU851" s="32"/>
      <c r="SBV851" s="32"/>
      <c r="SBW851" s="32"/>
      <c r="SBX851" s="32"/>
      <c r="SBY851" s="32"/>
      <c r="SBZ851" s="32"/>
      <c r="SCA851" s="32"/>
      <c r="SCB851" s="32"/>
      <c r="SCC851" s="32"/>
      <c r="SCD851" s="32"/>
      <c r="SCE851" s="32"/>
      <c r="SCF851" s="32"/>
      <c r="SCG851" s="32"/>
      <c r="SCH851" s="32"/>
      <c r="SCI851" s="32"/>
      <c r="SCJ851" s="32"/>
      <c r="SCK851" s="32"/>
      <c r="SCL851" s="32"/>
      <c r="SCM851" s="32"/>
      <c r="SCN851" s="32"/>
      <c r="SCO851" s="32"/>
      <c r="SCP851" s="32"/>
      <c r="SCQ851" s="32"/>
      <c r="SCR851" s="32"/>
      <c r="SCS851" s="32"/>
      <c r="SCT851" s="32"/>
      <c r="SCU851" s="32"/>
      <c r="SCV851" s="32"/>
      <c r="SCW851" s="32"/>
      <c r="SCX851" s="32"/>
      <c r="SCY851" s="32"/>
      <c r="SCZ851" s="32"/>
      <c r="SDA851" s="32"/>
      <c r="SDB851" s="32"/>
      <c r="SDC851" s="32"/>
      <c r="SDD851" s="32"/>
      <c r="SDE851" s="32"/>
      <c r="SDF851" s="32"/>
      <c r="SDG851" s="32"/>
      <c r="SDH851" s="32"/>
      <c r="SDI851" s="32"/>
      <c r="SDJ851" s="32"/>
      <c r="SDK851" s="32"/>
      <c r="SDL851" s="32"/>
      <c r="SDM851" s="32"/>
      <c r="SDN851" s="32"/>
      <c r="SDO851" s="32"/>
      <c r="SDP851" s="32"/>
      <c r="SDQ851" s="32"/>
      <c r="SDR851" s="32"/>
      <c r="SDS851" s="32"/>
      <c r="SDT851" s="32"/>
      <c r="SDU851" s="32"/>
      <c r="SDV851" s="32"/>
      <c r="SDW851" s="32"/>
      <c r="SDX851" s="32"/>
      <c r="SDY851" s="32"/>
      <c r="SDZ851" s="32"/>
      <c r="SEA851" s="32"/>
      <c r="SEB851" s="32"/>
      <c r="SEC851" s="32"/>
      <c r="SED851" s="32"/>
      <c r="SEE851" s="32"/>
      <c r="SEF851" s="32"/>
      <c r="SEG851" s="32"/>
      <c r="SEH851" s="32"/>
      <c r="SEI851" s="32"/>
      <c r="SEJ851" s="32"/>
      <c r="SEK851" s="32"/>
      <c r="SEL851" s="32"/>
      <c r="SEM851" s="32"/>
      <c r="SEN851" s="32"/>
      <c r="SEO851" s="32"/>
      <c r="SEP851" s="32"/>
      <c r="SEQ851" s="32"/>
      <c r="SER851" s="32"/>
      <c r="SES851" s="32"/>
      <c r="SET851" s="32"/>
      <c r="SEU851" s="32"/>
      <c r="SEV851" s="32"/>
      <c r="SEW851" s="32"/>
      <c r="SEX851" s="32"/>
      <c r="SEY851" s="32"/>
      <c r="SEZ851" s="32"/>
      <c r="SFA851" s="32"/>
      <c r="SFB851" s="32"/>
      <c r="SFC851" s="32"/>
      <c r="SFD851" s="32"/>
      <c r="SFE851" s="32"/>
      <c r="SFF851" s="32"/>
      <c r="SFG851" s="32"/>
      <c r="SFH851" s="32"/>
      <c r="SFI851" s="32"/>
      <c r="SFJ851" s="32"/>
      <c r="SFK851" s="32"/>
      <c r="SFL851" s="32"/>
      <c r="SFM851" s="32"/>
      <c r="SFN851" s="32"/>
      <c r="SFO851" s="32"/>
      <c r="SFP851" s="32"/>
      <c r="SFQ851" s="32"/>
      <c r="SFR851" s="32"/>
      <c r="SFS851" s="32"/>
      <c r="SFT851" s="32"/>
      <c r="SFU851" s="32"/>
      <c r="SFV851" s="32"/>
      <c r="SFW851" s="32"/>
      <c r="SFX851" s="32"/>
      <c r="SFY851" s="32"/>
      <c r="SFZ851" s="32"/>
      <c r="SGA851" s="32"/>
      <c r="SGB851" s="32"/>
      <c r="SGC851" s="32"/>
      <c r="SGD851" s="32"/>
      <c r="SGE851" s="32"/>
      <c r="SGF851" s="32"/>
      <c r="SGG851" s="32"/>
      <c r="SGH851" s="32"/>
      <c r="SGI851" s="32"/>
      <c r="SGJ851" s="32"/>
      <c r="SGK851" s="32"/>
      <c r="SGL851" s="32"/>
      <c r="SGM851" s="32"/>
      <c r="SGN851" s="32"/>
      <c r="SGO851" s="32"/>
      <c r="SGP851" s="32"/>
      <c r="SGQ851" s="32"/>
      <c r="SGR851" s="32"/>
      <c r="SGS851" s="32"/>
      <c r="SGT851" s="32"/>
      <c r="SGU851" s="32"/>
      <c r="SGV851" s="32"/>
      <c r="SGW851" s="32"/>
      <c r="SGX851" s="32"/>
      <c r="SGY851" s="32"/>
      <c r="SGZ851" s="32"/>
      <c r="SHA851" s="32"/>
      <c r="SHB851" s="32"/>
      <c r="SHC851" s="32"/>
      <c r="SHD851" s="32"/>
      <c r="SHE851" s="32"/>
      <c r="SHF851" s="32"/>
      <c r="SHG851" s="32"/>
      <c r="SHH851" s="32"/>
      <c r="SHI851" s="32"/>
      <c r="SHJ851" s="32"/>
      <c r="SHK851" s="32"/>
      <c r="SHL851" s="32"/>
      <c r="SHM851" s="32"/>
      <c r="SHN851" s="32"/>
      <c r="SHO851" s="32"/>
      <c r="SHP851" s="32"/>
      <c r="SHQ851" s="32"/>
      <c r="SHR851" s="32"/>
      <c r="SHS851" s="32"/>
      <c r="SHT851" s="32"/>
      <c r="SHU851" s="32"/>
      <c r="SHV851" s="32"/>
      <c r="SHW851" s="32"/>
      <c r="SHX851" s="32"/>
      <c r="SHY851" s="32"/>
      <c r="SHZ851" s="32"/>
      <c r="SIA851" s="32"/>
      <c r="SIB851" s="32"/>
      <c r="SIC851" s="32"/>
      <c r="SID851" s="32"/>
      <c r="SIE851" s="32"/>
      <c r="SIF851" s="32"/>
      <c r="SIG851" s="32"/>
      <c r="SIH851" s="32"/>
      <c r="SII851" s="32"/>
      <c r="SIJ851" s="32"/>
      <c r="SIK851" s="32"/>
      <c r="SIL851" s="32"/>
      <c r="SIM851" s="32"/>
      <c r="SIN851" s="32"/>
      <c r="SIO851" s="32"/>
      <c r="SIP851" s="32"/>
      <c r="SIQ851" s="32"/>
      <c r="SIR851" s="32"/>
      <c r="SIS851" s="32"/>
      <c r="SIT851" s="32"/>
      <c r="SIU851" s="32"/>
      <c r="SIV851" s="32"/>
      <c r="SIW851" s="32"/>
      <c r="SIX851" s="32"/>
      <c r="SIY851" s="32"/>
      <c r="SIZ851" s="32"/>
      <c r="SJA851" s="32"/>
      <c r="SJB851" s="32"/>
      <c r="SJC851" s="32"/>
      <c r="SJD851" s="32"/>
      <c r="SJE851" s="32"/>
      <c r="SJF851" s="32"/>
      <c r="SJG851" s="32"/>
      <c r="SJH851" s="32"/>
      <c r="SJI851" s="32"/>
      <c r="SJJ851" s="32"/>
      <c r="SJK851" s="32"/>
      <c r="SJL851" s="32"/>
      <c r="SJM851" s="32"/>
      <c r="SJN851" s="32"/>
      <c r="SJO851" s="32"/>
      <c r="SJP851" s="32"/>
      <c r="SJQ851" s="32"/>
      <c r="SJR851" s="32"/>
      <c r="SJS851" s="32"/>
      <c r="SJT851" s="32"/>
      <c r="SJU851" s="32"/>
      <c r="SJV851" s="32"/>
      <c r="SJW851" s="32"/>
      <c r="SJX851" s="32"/>
      <c r="SJY851" s="32"/>
      <c r="SJZ851" s="32"/>
      <c r="SKA851" s="32"/>
      <c r="SKB851" s="32"/>
      <c r="SKC851" s="32"/>
      <c r="SKD851" s="32"/>
      <c r="SKE851" s="32"/>
      <c r="SKF851" s="32"/>
      <c r="SKG851" s="32"/>
      <c r="SKH851" s="32"/>
      <c r="SKI851" s="32"/>
      <c r="SKJ851" s="32"/>
      <c r="SKK851" s="32"/>
      <c r="SKL851" s="32"/>
      <c r="SKM851" s="32"/>
      <c r="SKN851" s="32"/>
      <c r="SKO851" s="32"/>
      <c r="SKP851" s="32"/>
      <c r="SKQ851" s="32"/>
      <c r="SKR851" s="32"/>
      <c r="SKS851" s="32"/>
      <c r="SKT851" s="32"/>
      <c r="SKU851" s="32"/>
      <c r="SKV851" s="32"/>
      <c r="SKW851" s="32"/>
      <c r="SKX851" s="32"/>
      <c r="SKY851" s="32"/>
      <c r="SKZ851" s="32"/>
      <c r="SLA851" s="32"/>
      <c r="SLB851" s="32"/>
      <c r="SLC851" s="32"/>
      <c r="SLD851" s="32"/>
      <c r="SLE851" s="32"/>
      <c r="SLF851" s="32"/>
      <c r="SLG851" s="32"/>
      <c r="SLH851" s="32"/>
      <c r="SLI851" s="32"/>
      <c r="SLJ851" s="32"/>
      <c r="SLK851" s="32"/>
      <c r="SLL851" s="32"/>
      <c r="SLM851" s="32"/>
      <c r="SLN851" s="32"/>
      <c r="SLO851" s="32"/>
      <c r="SLP851" s="32"/>
      <c r="SLQ851" s="32"/>
      <c r="SLR851" s="32"/>
      <c r="SLS851" s="32"/>
      <c r="SLT851" s="32"/>
      <c r="SLU851" s="32"/>
      <c r="SLV851" s="32"/>
      <c r="SLW851" s="32"/>
      <c r="SLX851" s="32"/>
      <c r="SLY851" s="32"/>
      <c r="SLZ851" s="32"/>
      <c r="SMA851" s="32"/>
      <c r="SMB851" s="32"/>
      <c r="SMC851" s="32"/>
      <c r="SMD851" s="32"/>
      <c r="SME851" s="32"/>
      <c r="SMF851" s="32"/>
      <c r="SMG851" s="32"/>
      <c r="SMH851" s="32"/>
      <c r="SMI851" s="32"/>
      <c r="SMJ851" s="32"/>
      <c r="SMK851" s="32"/>
      <c r="SML851" s="32"/>
      <c r="SMM851" s="32"/>
      <c r="SMN851" s="32"/>
      <c r="SMO851" s="32"/>
      <c r="SMP851" s="32"/>
      <c r="SMQ851" s="32"/>
      <c r="SMR851" s="32"/>
      <c r="SMS851" s="32"/>
      <c r="SMT851" s="32"/>
      <c r="SMU851" s="32"/>
      <c r="SMV851" s="32"/>
      <c r="SMW851" s="32"/>
      <c r="SMX851" s="32"/>
      <c r="SMY851" s="32"/>
      <c r="SMZ851" s="32"/>
      <c r="SNA851" s="32"/>
      <c r="SNB851" s="32"/>
      <c r="SNC851" s="32"/>
      <c r="SND851" s="32"/>
      <c r="SNE851" s="32"/>
      <c r="SNF851" s="32"/>
      <c r="SNG851" s="32"/>
      <c r="SNH851" s="32"/>
      <c r="SNI851" s="32"/>
      <c r="SNJ851" s="32"/>
      <c r="SNK851" s="32"/>
      <c r="SNL851" s="32"/>
      <c r="SNM851" s="32"/>
      <c r="SNN851" s="32"/>
      <c r="SNO851" s="32"/>
      <c r="SNP851" s="32"/>
      <c r="SNQ851" s="32"/>
      <c r="SNR851" s="32"/>
      <c r="SNS851" s="32"/>
      <c r="SNT851" s="32"/>
      <c r="SNU851" s="32"/>
      <c r="SNV851" s="32"/>
      <c r="SNW851" s="32"/>
      <c r="SNX851" s="32"/>
      <c r="SNY851" s="32"/>
      <c r="SNZ851" s="32"/>
      <c r="SOA851" s="32"/>
      <c r="SOB851" s="32"/>
      <c r="SOC851" s="32"/>
      <c r="SOD851" s="32"/>
      <c r="SOE851" s="32"/>
      <c r="SOF851" s="32"/>
      <c r="SOG851" s="32"/>
      <c r="SOH851" s="32"/>
      <c r="SOI851" s="32"/>
      <c r="SOJ851" s="32"/>
      <c r="SOK851" s="32"/>
      <c r="SOL851" s="32"/>
      <c r="SOM851" s="32"/>
      <c r="SON851" s="32"/>
      <c r="SOO851" s="32"/>
      <c r="SOP851" s="32"/>
      <c r="SOQ851" s="32"/>
      <c r="SOR851" s="32"/>
      <c r="SOS851" s="32"/>
      <c r="SOT851" s="32"/>
      <c r="SOU851" s="32"/>
      <c r="SOV851" s="32"/>
      <c r="SOW851" s="32"/>
      <c r="SOX851" s="32"/>
      <c r="SOY851" s="32"/>
      <c r="SOZ851" s="32"/>
      <c r="SPA851" s="32"/>
      <c r="SPB851" s="32"/>
      <c r="SPC851" s="32"/>
      <c r="SPD851" s="32"/>
      <c r="SPE851" s="32"/>
      <c r="SPF851" s="32"/>
      <c r="SPG851" s="32"/>
      <c r="SPH851" s="32"/>
      <c r="SPI851" s="32"/>
      <c r="SPJ851" s="32"/>
      <c r="SPK851" s="32"/>
      <c r="SPL851" s="32"/>
      <c r="SPM851" s="32"/>
      <c r="SPN851" s="32"/>
      <c r="SPO851" s="32"/>
      <c r="SPP851" s="32"/>
      <c r="SPQ851" s="32"/>
      <c r="SPR851" s="32"/>
      <c r="SPS851" s="32"/>
      <c r="SPT851" s="32"/>
      <c r="SPU851" s="32"/>
      <c r="SPV851" s="32"/>
      <c r="SPW851" s="32"/>
      <c r="SPX851" s="32"/>
      <c r="SPY851" s="32"/>
      <c r="SPZ851" s="32"/>
      <c r="SQA851" s="32"/>
      <c r="SQB851" s="32"/>
      <c r="SQC851" s="32"/>
      <c r="SQD851" s="32"/>
      <c r="SQE851" s="32"/>
      <c r="SQF851" s="32"/>
      <c r="SQG851" s="32"/>
      <c r="SQH851" s="32"/>
      <c r="SQI851" s="32"/>
      <c r="SQJ851" s="32"/>
      <c r="SQK851" s="32"/>
      <c r="SQL851" s="32"/>
      <c r="SQM851" s="32"/>
      <c r="SQN851" s="32"/>
      <c r="SQO851" s="32"/>
      <c r="SQP851" s="32"/>
      <c r="SQQ851" s="32"/>
      <c r="SQR851" s="32"/>
      <c r="SQS851" s="32"/>
      <c r="SQT851" s="32"/>
      <c r="SQU851" s="32"/>
      <c r="SQV851" s="32"/>
      <c r="SQW851" s="32"/>
      <c r="SQX851" s="32"/>
      <c r="SQY851" s="32"/>
      <c r="SQZ851" s="32"/>
      <c r="SRA851" s="32"/>
      <c r="SRB851" s="32"/>
      <c r="SRC851" s="32"/>
      <c r="SRD851" s="32"/>
      <c r="SRE851" s="32"/>
      <c r="SRF851" s="32"/>
      <c r="SRG851" s="32"/>
      <c r="SRH851" s="32"/>
      <c r="SRI851" s="32"/>
      <c r="SRJ851" s="32"/>
      <c r="SRK851" s="32"/>
      <c r="SRL851" s="32"/>
      <c r="SRM851" s="32"/>
      <c r="SRN851" s="32"/>
      <c r="SRO851" s="32"/>
      <c r="SRP851" s="32"/>
      <c r="SRQ851" s="32"/>
      <c r="SRR851" s="32"/>
      <c r="SRS851" s="32"/>
      <c r="SRT851" s="32"/>
      <c r="SRU851" s="32"/>
      <c r="SRV851" s="32"/>
      <c r="SRW851" s="32"/>
      <c r="SRX851" s="32"/>
      <c r="SRY851" s="32"/>
      <c r="SRZ851" s="32"/>
      <c r="SSA851" s="32"/>
      <c r="SSB851" s="32"/>
      <c r="SSC851" s="32"/>
      <c r="SSD851" s="32"/>
      <c r="SSE851" s="32"/>
      <c r="SSF851" s="32"/>
      <c r="SSG851" s="32"/>
      <c r="SSH851" s="32"/>
      <c r="SSI851" s="32"/>
      <c r="SSJ851" s="32"/>
      <c r="SSK851" s="32"/>
      <c r="SSL851" s="32"/>
      <c r="SSM851" s="32"/>
      <c r="SSN851" s="32"/>
      <c r="SSO851" s="32"/>
      <c r="SSP851" s="32"/>
      <c r="SSQ851" s="32"/>
      <c r="SSR851" s="32"/>
      <c r="SSS851" s="32"/>
      <c r="SST851" s="32"/>
      <c r="SSU851" s="32"/>
      <c r="SSV851" s="32"/>
      <c r="SSW851" s="32"/>
      <c r="SSX851" s="32"/>
      <c r="SSY851" s="32"/>
      <c r="SSZ851" s="32"/>
      <c r="STA851" s="32"/>
      <c r="STB851" s="32"/>
      <c r="STC851" s="32"/>
      <c r="STD851" s="32"/>
      <c r="STE851" s="32"/>
      <c r="STF851" s="32"/>
      <c r="STG851" s="32"/>
      <c r="STH851" s="32"/>
      <c r="STI851" s="32"/>
      <c r="STJ851" s="32"/>
      <c r="STK851" s="32"/>
      <c r="STL851" s="32"/>
      <c r="STM851" s="32"/>
      <c r="STN851" s="32"/>
      <c r="STO851" s="32"/>
      <c r="STP851" s="32"/>
      <c r="STQ851" s="32"/>
      <c r="STR851" s="32"/>
      <c r="STS851" s="32"/>
      <c r="STT851" s="32"/>
      <c r="STU851" s="32"/>
      <c r="STV851" s="32"/>
      <c r="STW851" s="32"/>
      <c r="STX851" s="32"/>
      <c r="STY851" s="32"/>
      <c r="STZ851" s="32"/>
      <c r="SUA851" s="32"/>
      <c r="SUB851" s="32"/>
      <c r="SUC851" s="32"/>
      <c r="SUD851" s="32"/>
      <c r="SUE851" s="32"/>
      <c r="SUF851" s="32"/>
      <c r="SUG851" s="32"/>
      <c r="SUH851" s="32"/>
      <c r="SUI851" s="32"/>
      <c r="SUJ851" s="32"/>
      <c r="SUK851" s="32"/>
      <c r="SUL851" s="32"/>
      <c r="SUM851" s="32"/>
      <c r="SUN851" s="32"/>
      <c r="SUO851" s="32"/>
      <c r="SUP851" s="32"/>
      <c r="SUQ851" s="32"/>
      <c r="SUR851" s="32"/>
      <c r="SUS851" s="32"/>
      <c r="SUT851" s="32"/>
      <c r="SUU851" s="32"/>
      <c r="SUV851" s="32"/>
      <c r="SUW851" s="32"/>
      <c r="SUX851" s="32"/>
      <c r="SUY851" s="32"/>
      <c r="SUZ851" s="32"/>
      <c r="SVA851" s="32"/>
      <c r="SVB851" s="32"/>
      <c r="SVC851" s="32"/>
      <c r="SVD851" s="32"/>
      <c r="SVE851" s="32"/>
      <c r="SVF851" s="32"/>
      <c r="SVG851" s="32"/>
      <c r="SVH851" s="32"/>
      <c r="SVI851" s="32"/>
      <c r="SVJ851" s="32"/>
      <c r="SVK851" s="32"/>
      <c r="SVL851" s="32"/>
      <c r="SVM851" s="32"/>
      <c r="SVN851" s="32"/>
      <c r="SVO851" s="32"/>
      <c r="SVP851" s="32"/>
      <c r="SVQ851" s="32"/>
      <c r="SVR851" s="32"/>
      <c r="SVS851" s="32"/>
      <c r="SVT851" s="32"/>
      <c r="SVU851" s="32"/>
      <c r="SVV851" s="32"/>
      <c r="SVW851" s="32"/>
      <c r="SVX851" s="32"/>
      <c r="SVY851" s="32"/>
      <c r="SVZ851" s="32"/>
      <c r="SWA851" s="32"/>
      <c r="SWB851" s="32"/>
      <c r="SWC851" s="32"/>
      <c r="SWD851" s="32"/>
      <c r="SWE851" s="32"/>
      <c r="SWF851" s="32"/>
      <c r="SWG851" s="32"/>
      <c r="SWH851" s="32"/>
      <c r="SWI851" s="32"/>
      <c r="SWJ851" s="32"/>
      <c r="SWK851" s="32"/>
      <c r="SWL851" s="32"/>
      <c r="SWM851" s="32"/>
      <c r="SWN851" s="32"/>
      <c r="SWO851" s="32"/>
      <c r="SWP851" s="32"/>
      <c r="SWQ851" s="32"/>
      <c r="SWR851" s="32"/>
      <c r="SWS851" s="32"/>
      <c r="SWT851" s="32"/>
      <c r="SWU851" s="32"/>
      <c r="SWV851" s="32"/>
      <c r="SWW851" s="32"/>
      <c r="SWX851" s="32"/>
      <c r="SWY851" s="32"/>
      <c r="SWZ851" s="32"/>
      <c r="SXA851" s="32"/>
      <c r="SXB851" s="32"/>
      <c r="SXC851" s="32"/>
      <c r="SXD851" s="32"/>
      <c r="SXE851" s="32"/>
      <c r="SXF851" s="32"/>
      <c r="SXG851" s="32"/>
      <c r="SXH851" s="32"/>
      <c r="SXI851" s="32"/>
      <c r="SXJ851" s="32"/>
      <c r="SXK851" s="32"/>
      <c r="SXL851" s="32"/>
      <c r="SXM851" s="32"/>
      <c r="SXN851" s="32"/>
      <c r="SXO851" s="32"/>
      <c r="SXP851" s="32"/>
      <c r="SXQ851" s="32"/>
      <c r="SXR851" s="32"/>
      <c r="SXS851" s="32"/>
      <c r="SXT851" s="32"/>
      <c r="SXU851" s="32"/>
      <c r="SXV851" s="32"/>
      <c r="SXW851" s="32"/>
      <c r="SXX851" s="32"/>
      <c r="SXY851" s="32"/>
      <c r="SXZ851" s="32"/>
      <c r="SYA851" s="32"/>
      <c r="SYB851" s="32"/>
      <c r="SYC851" s="32"/>
      <c r="SYD851" s="32"/>
      <c r="SYE851" s="32"/>
      <c r="SYF851" s="32"/>
      <c r="SYG851" s="32"/>
      <c r="SYH851" s="32"/>
      <c r="SYI851" s="32"/>
      <c r="SYJ851" s="32"/>
      <c r="SYK851" s="32"/>
      <c r="SYL851" s="32"/>
      <c r="SYM851" s="32"/>
      <c r="SYN851" s="32"/>
      <c r="SYO851" s="32"/>
      <c r="SYP851" s="32"/>
      <c r="SYQ851" s="32"/>
      <c r="SYR851" s="32"/>
      <c r="SYS851" s="32"/>
      <c r="SYT851" s="32"/>
      <c r="SYU851" s="32"/>
      <c r="SYV851" s="32"/>
      <c r="SYW851" s="32"/>
      <c r="SYX851" s="32"/>
      <c r="SYY851" s="32"/>
      <c r="SYZ851" s="32"/>
      <c r="SZA851" s="32"/>
      <c r="SZB851" s="32"/>
      <c r="SZC851" s="32"/>
      <c r="SZD851" s="32"/>
      <c r="SZE851" s="32"/>
      <c r="SZF851" s="32"/>
      <c r="SZG851" s="32"/>
      <c r="SZH851" s="32"/>
      <c r="SZI851" s="32"/>
      <c r="SZJ851" s="32"/>
      <c r="SZK851" s="32"/>
      <c r="SZL851" s="32"/>
      <c r="SZM851" s="32"/>
      <c r="SZN851" s="32"/>
      <c r="SZO851" s="32"/>
      <c r="SZP851" s="32"/>
      <c r="SZQ851" s="32"/>
      <c r="SZR851" s="32"/>
      <c r="SZS851" s="32"/>
      <c r="SZT851" s="32"/>
      <c r="SZU851" s="32"/>
      <c r="SZV851" s="32"/>
      <c r="SZW851" s="32"/>
      <c r="SZX851" s="32"/>
      <c r="SZY851" s="32"/>
      <c r="SZZ851" s="32"/>
      <c r="TAA851" s="32"/>
      <c r="TAB851" s="32"/>
      <c r="TAC851" s="32"/>
      <c r="TAD851" s="32"/>
      <c r="TAE851" s="32"/>
      <c r="TAF851" s="32"/>
      <c r="TAG851" s="32"/>
      <c r="TAH851" s="32"/>
      <c r="TAI851" s="32"/>
      <c r="TAJ851" s="32"/>
      <c r="TAK851" s="32"/>
      <c r="TAL851" s="32"/>
      <c r="TAM851" s="32"/>
      <c r="TAN851" s="32"/>
      <c r="TAO851" s="32"/>
      <c r="TAP851" s="32"/>
      <c r="TAQ851" s="32"/>
      <c r="TAR851" s="32"/>
      <c r="TAS851" s="32"/>
      <c r="TAT851" s="32"/>
      <c r="TAU851" s="32"/>
      <c r="TAV851" s="32"/>
      <c r="TAW851" s="32"/>
      <c r="TAX851" s="32"/>
      <c r="TAY851" s="32"/>
      <c r="TAZ851" s="32"/>
      <c r="TBA851" s="32"/>
      <c r="TBB851" s="32"/>
      <c r="TBC851" s="32"/>
      <c r="TBD851" s="32"/>
      <c r="TBE851" s="32"/>
      <c r="TBF851" s="32"/>
      <c r="TBG851" s="32"/>
      <c r="TBH851" s="32"/>
      <c r="TBI851" s="32"/>
      <c r="TBJ851" s="32"/>
      <c r="TBK851" s="32"/>
      <c r="TBL851" s="32"/>
      <c r="TBM851" s="32"/>
      <c r="TBN851" s="32"/>
      <c r="TBO851" s="32"/>
      <c r="TBP851" s="32"/>
      <c r="TBQ851" s="32"/>
      <c r="TBR851" s="32"/>
      <c r="TBS851" s="32"/>
      <c r="TBT851" s="32"/>
      <c r="TBU851" s="32"/>
      <c r="TBV851" s="32"/>
      <c r="TBW851" s="32"/>
      <c r="TBX851" s="32"/>
      <c r="TBY851" s="32"/>
      <c r="TBZ851" s="32"/>
      <c r="TCA851" s="32"/>
      <c r="TCB851" s="32"/>
      <c r="TCC851" s="32"/>
      <c r="TCD851" s="32"/>
      <c r="TCE851" s="32"/>
      <c r="TCF851" s="32"/>
      <c r="TCG851" s="32"/>
      <c r="TCH851" s="32"/>
      <c r="TCI851" s="32"/>
      <c r="TCJ851" s="32"/>
      <c r="TCK851" s="32"/>
      <c r="TCL851" s="32"/>
      <c r="TCM851" s="32"/>
      <c r="TCN851" s="32"/>
      <c r="TCO851" s="32"/>
      <c r="TCP851" s="32"/>
      <c r="TCQ851" s="32"/>
      <c r="TCR851" s="32"/>
      <c r="TCS851" s="32"/>
      <c r="TCT851" s="32"/>
      <c r="TCU851" s="32"/>
      <c r="TCV851" s="32"/>
      <c r="TCW851" s="32"/>
      <c r="TCX851" s="32"/>
      <c r="TCY851" s="32"/>
      <c r="TCZ851" s="32"/>
      <c r="TDA851" s="32"/>
      <c r="TDB851" s="32"/>
      <c r="TDC851" s="32"/>
      <c r="TDD851" s="32"/>
      <c r="TDE851" s="32"/>
      <c r="TDF851" s="32"/>
      <c r="TDG851" s="32"/>
      <c r="TDH851" s="32"/>
      <c r="TDI851" s="32"/>
      <c r="TDJ851" s="32"/>
      <c r="TDK851" s="32"/>
      <c r="TDL851" s="32"/>
      <c r="TDM851" s="32"/>
      <c r="TDN851" s="32"/>
      <c r="TDO851" s="32"/>
      <c r="TDP851" s="32"/>
      <c r="TDQ851" s="32"/>
      <c r="TDR851" s="32"/>
      <c r="TDS851" s="32"/>
      <c r="TDT851" s="32"/>
      <c r="TDU851" s="32"/>
      <c r="TDV851" s="32"/>
      <c r="TDW851" s="32"/>
      <c r="TDX851" s="32"/>
      <c r="TDY851" s="32"/>
      <c r="TDZ851" s="32"/>
      <c r="TEA851" s="32"/>
      <c r="TEB851" s="32"/>
      <c r="TEC851" s="32"/>
      <c r="TED851" s="32"/>
      <c r="TEE851" s="32"/>
      <c r="TEF851" s="32"/>
      <c r="TEG851" s="32"/>
      <c r="TEH851" s="32"/>
      <c r="TEI851" s="32"/>
      <c r="TEJ851" s="32"/>
      <c r="TEK851" s="32"/>
      <c r="TEL851" s="32"/>
      <c r="TEM851" s="32"/>
      <c r="TEN851" s="32"/>
      <c r="TEO851" s="32"/>
      <c r="TEP851" s="32"/>
      <c r="TEQ851" s="32"/>
      <c r="TER851" s="32"/>
      <c r="TES851" s="32"/>
      <c r="TET851" s="32"/>
      <c r="TEU851" s="32"/>
      <c r="TEV851" s="32"/>
      <c r="TEW851" s="32"/>
      <c r="TEX851" s="32"/>
      <c r="TEY851" s="32"/>
      <c r="TEZ851" s="32"/>
      <c r="TFA851" s="32"/>
      <c r="TFB851" s="32"/>
      <c r="TFC851" s="32"/>
      <c r="TFD851" s="32"/>
      <c r="TFE851" s="32"/>
      <c r="TFF851" s="32"/>
      <c r="TFG851" s="32"/>
      <c r="TFH851" s="32"/>
      <c r="TFI851" s="32"/>
      <c r="TFJ851" s="32"/>
      <c r="TFK851" s="32"/>
      <c r="TFL851" s="32"/>
      <c r="TFM851" s="32"/>
      <c r="TFN851" s="32"/>
      <c r="TFO851" s="32"/>
      <c r="TFP851" s="32"/>
      <c r="TFQ851" s="32"/>
      <c r="TFR851" s="32"/>
      <c r="TFS851" s="32"/>
      <c r="TFT851" s="32"/>
      <c r="TFU851" s="32"/>
      <c r="TFV851" s="32"/>
      <c r="TFW851" s="32"/>
      <c r="TFX851" s="32"/>
      <c r="TFY851" s="32"/>
      <c r="TFZ851" s="32"/>
      <c r="TGA851" s="32"/>
      <c r="TGB851" s="32"/>
      <c r="TGC851" s="32"/>
      <c r="TGD851" s="32"/>
      <c r="TGE851" s="32"/>
      <c r="TGF851" s="32"/>
      <c r="TGG851" s="32"/>
      <c r="TGH851" s="32"/>
      <c r="TGI851" s="32"/>
      <c r="TGJ851" s="32"/>
      <c r="TGK851" s="32"/>
      <c r="TGL851" s="32"/>
      <c r="TGM851" s="32"/>
      <c r="TGN851" s="32"/>
      <c r="TGO851" s="32"/>
      <c r="TGP851" s="32"/>
      <c r="TGQ851" s="32"/>
      <c r="TGR851" s="32"/>
      <c r="TGS851" s="32"/>
      <c r="TGT851" s="32"/>
      <c r="TGU851" s="32"/>
      <c r="TGV851" s="32"/>
      <c r="TGW851" s="32"/>
      <c r="TGX851" s="32"/>
      <c r="TGY851" s="32"/>
      <c r="TGZ851" s="32"/>
      <c r="THA851" s="32"/>
      <c r="THB851" s="32"/>
      <c r="THC851" s="32"/>
      <c r="THD851" s="32"/>
      <c r="THE851" s="32"/>
      <c r="THF851" s="32"/>
      <c r="THG851" s="32"/>
      <c r="THH851" s="32"/>
      <c r="THI851" s="32"/>
      <c r="THJ851" s="32"/>
      <c r="THK851" s="32"/>
      <c r="THL851" s="32"/>
      <c r="THM851" s="32"/>
      <c r="THN851" s="32"/>
      <c r="THO851" s="32"/>
      <c r="THP851" s="32"/>
      <c r="THQ851" s="32"/>
      <c r="THR851" s="32"/>
      <c r="THS851" s="32"/>
      <c r="THT851" s="32"/>
      <c r="THU851" s="32"/>
      <c r="THV851" s="32"/>
      <c r="THW851" s="32"/>
      <c r="THX851" s="32"/>
      <c r="THY851" s="32"/>
      <c r="THZ851" s="32"/>
      <c r="TIA851" s="32"/>
      <c r="TIB851" s="32"/>
      <c r="TIC851" s="32"/>
      <c r="TID851" s="32"/>
      <c r="TIE851" s="32"/>
      <c r="TIF851" s="32"/>
      <c r="TIG851" s="32"/>
      <c r="TIH851" s="32"/>
      <c r="TII851" s="32"/>
      <c r="TIJ851" s="32"/>
      <c r="TIK851" s="32"/>
      <c r="TIL851" s="32"/>
      <c r="TIM851" s="32"/>
      <c r="TIN851" s="32"/>
      <c r="TIO851" s="32"/>
      <c r="TIP851" s="32"/>
      <c r="TIQ851" s="32"/>
      <c r="TIR851" s="32"/>
      <c r="TIS851" s="32"/>
      <c r="TIT851" s="32"/>
      <c r="TIU851" s="32"/>
      <c r="TIV851" s="32"/>
      <c r="TIW851" s="32"/>
      <c r="TIX851" s="32"/>
      <c r="TIY851" s="32"/>
      <c r="TIZ851" s="32"/>
      <c r="TJA851" s="32"/>
      <c r="TJB851" s="32"/>
      <c r="TJC851" s="32"/>
      <c r="TJD851" s="32"/>
      <c r="TJE851" s="32"/>
      <c r="TJF851" s="32"/>
      <c r="TJG851" s="32"/>
      <c r="TJH851" s="32"/>
      <c r="TJI851" s="32"/>
      <c r="TJJ851" s="32"/>
      <c r="TJK851" s="32"/>
      <c r="TJL851" s="32"/>
      <c r="TJM851" s="32"/>
      <c r="TJN851" s="32"/>
      <c r="TJO851" s="32"/>
      <c r="TJP851" s="32"/>
      <c r="TJQ851" s="32"/>
      <c r="TJR851" s="32"/>
      <c r="TJS851" s="32"/>
      <c r="TJT851" s="32"/>
      <c r="TJU851" s="32"/>
      <c r="TJV851" s="32"/>
      <c r="TJW851" s="32"/>
      <c r="TJX851" s="32"/>
      <c r="TJY851" s="32"/>
      <c r="TJZ851" s="32"/>
      <c r="TKA851" s="32"/>
      <c r="TKB851" s="32"/>
      <c r="TKC851" s="32"/>
      <c r="TKD851" s="32"/>
      <c r="TKE851" s="32"/>
      <c r="TKF851" s="32"/>
      <c r="TKG851" s="32"/>
      <c r="TKH851" s="32"/>
      <c r="TKI851" s="32"/>
      <c r="TKJ851" s="32"/>
      <c r="TKK851" s="32"/>
      <c r="TKL851" s="32"/>
      <c r="TKM851" s="32"/>
      <c r="TKN851" s="32"/>
      <c r="TKO851" s="32"/>
      <c r="TKP851" s="32"/>
      <c r="TKQ851" s="32"/>
      <c r="TKR851" s="32"/>
      <c r="TKS851" s="32"/>
      <c r="TKT851" s="32"/>
      <c r="TKU851" s="32"/>
      <c r="TKV851" s="32"/>
      <c r="TKW851" s="32"/>
      <c r="TKX851" s="32"/>
      <c r="TKY851" s="32"/>
      <c r="TKZ851" s="32"/>
      <c r="TLA851" s="32"/>
      <c r="TLB851" s="32"/>
      <c r="TLC851" s="32"/>
      <c r="TLD851" s="32"/>
      <c r="TLE851" s="32"/>
      <c r="TLF851" s="32"/>
      <c r="TLG851" s="32"/>
      <c r="TLH851" s="32"/>
      <c r="TLI851" s="32"/>
      <c r="TLJ851" s="32"/>
      <c r="TLK851" s="32"/>
      <c r="TLL851" s="32"/>
      <c r="TLM851" s="32"/>
      <c r="TLN851" s="32"/>
      <c r="TLO851" s="32"/>
      <c r="TLP851" s="32"/>
      <c r="TLQ851" s="32"/>
      <c r="TLR851" s="32"/>
      <c r="TLS851" s="32"/>
      <c r="TLT851" s="32"/>
      <c r="TLU851" s="32"/>
      <c r="TLV851" s="32"/>
      <c r="TLW851" s="32"/>
      <c r="TLX851" s="32"/>
      <c r="TLY851" s="32"/>
      <c r="TLZ851" s="32"/>
      <c r="TMA851" s="32"/>
      <c r="TMB851" s="32"/>
      <c r="TMC851" s="32"/>
      <c r="TMD851" s="32"/>
      <c r="TME851" s="32"/>
      <c r="TMF851" s="32"/>
      <c r="TMG851" s="32"/>
      <c r="TMH851" s="32"/>
      <c r="TMI851" s="32"/>
      <c r="TMJ851" s="32"/>
      <c r="TMK851" s="32"/>
      <c r="TML851" s="32"/>
      <c r="TMM851" s="32"/>
      <c r="TMN851" s="32"/>
      <c r="TMO851" s="32"/>
      <c r="TMP851" s="32"/>
      <c r="TMQ851" s="32"/>
      <c r="TMR851" s="32"/>
      <c r="TMS851" s="32"/>
      <c r="TMT851" s="32"/>
      <c r="TMU851" s="32"/>
      <c r="TMV851" s="32"/>
      <c r="TMW851" s="32"/>
      <c r="TMX851" s="32"/>
      <c r="TMY851" s="32"/>
      <c r="TMZ851" s="32"/>
      <c r="TNA851" s="32"/>
      <c r="TNB851" s="32"/>
      <c r="TNC851" s="32"/>
      <c r="TND851" s="32"/>
      <c r="TNE851" s="32"/>
      <c r="TNF851" s="32"/>
      <c r="TNG851" s="32"/>
      <c r="TNH851" s="32"/>
      <c r="TNI851" s="32"/>
      <c r="TNJ851" s="32"/>
      <c r="TNK851" s="32"/>
      <c r="TNL851" s="32"/>
      <c r="TNM851" s="32"/>
      <c r="TNN851" s="32"/>
      <c r="TNO851" s="32"/>
      <c r="TNP851" s="32"/>
      <c r="TNQ851" s="32"/>
      <c r="TNR851" s="32"/>
      <c r="TNS851" s="32"/>
      <c r="TNT851" s="32"/>
      <c r="TNU851" s="32"/>
      <c r="TNV851" s="32"/>
      <c r="TNW851" s="32"/>
      <c r="TNX851" s="32"/>
      <c r="TNY851" s="32"/>
      <c r="TNZ851" s="32"/>
      <c r="TOA851" s="32"/>
      <c r="TOB851" s="32"/>
      <c r="TOC851" s="32"/>
      <c r="TOD851" s="32"/>
      <c r="TOE851" s="32"/>
      <c r="TOF851" s="32"/>
      <c r="TOG851" s="32"/>
      <c r="TOH851" s="32"/>
      <c r="TOI851" s="32"/>
      <c r="TOJ851" s="32"/>
      <c r="TOK851" s="32"/>
      <c r="TOL851" s="32"/>
      <c r="TOM851" s="32"/>
      <c r="TON851" s="32"/>
      <c r="TOO851" s="32"/>
      <c r="TOP851" s="32"/>
      <c r="TOQ851" s="32"/>
      <c r="TOR851" s="32"/>
      <c r="TOS851" s="32"/>
      <c r="TOT851" s="32"/>
      <c r="TOU851" s="32"/>
      <c r="TOV851" s="32"/>
      <c r="TOW851" s="32"/>
      <c r="TOX851" s="32"/>
      <c r="TOY851" s="32"/>
      <c r="TOZ851" s="32"/>
      <c r="TPA851" s="32"/>
      <c r="TPB851" s="32"/>
      <c r="TPC851" s="32"/>
      <c r="TPD851" s="32"/>
      <c r="TPE851" s="32"/>
      <c r="TPF851" s="32"/>
      <c r="TPG851" s="32"/>
      <c r="TPH851" s="32"/>
      <c r="TPI851" s="32"/>
      <c r="TPJ851" s="32"/>
      <c r="TPK851" s="32"/>
      <c r="TPL851" s="32"/>
      <c r="TPM851" s="32"/>
      <c r="TPN851" s="32"/>
      <c r="TPO851" s="32"/>
      <c r="TPP851" s="32"/>
      <c r="TPQ851" s="32"/>
      <c r="TPR851" s="32"/>
      <c r="TPS851" s="32"/>
      <c r="TPT851" s="32"/>
      <c r="TPU851" s="32"/>
      <c r="TPV851" s="32"/>
      <c r="TPW851" s="32"/>
      <c r="TPX851" s="32"/>
      <c r="TPY851" s="32"/>
      <c r="TPZ851" s="32"/>
      <c r="TQA851" s="32"/>
      <c r="TQB851" s="32"/>
      <c r="TQC851" s="32"/>
      <c r="TQD851" s="32"/>
      <c r="TQE851" s="32"/>
      <c r="TQF851" s="32"/>
      <c r="TQG851" s="32"/>
      <c r="TQH851" s="32"/>
      <c r="TQI851" s="32"/>
      <c r="TQJ851" s="32"/>
      <c r="TQK851" s="32"/>
      <c r="TQL851" s="32"/>
      <c r="TQM851" s="32"/>
      <c r="TQN851" s="32"/>
      <c r="TQO851" s="32"/>
      <c r="TQP851" s="32"/>
      <c r="TQQ851" s="32"/>
      <c r="TQR851" s="32"/>
      <c r="TQS851" s="32"/>
      <c r="TQT851" s="32"/>
      <c r="TQU851" s="32"/>
      <c r="TQV851" s="32"/>
      <c r="TQW851" s="32"/>
      <c r="TQX851" s="32"/>
      <c r="TQY851" s="32"/>
      <c r="TQZ851" s="32"/>
      <c r="TRA851" s="32"/>
      <c r="TRB851" s="32"/>
      <c r="TRC851" s="32"/>
      <c r="TRD851" s="32"/>
      <c r="TRE851" s="32"/>
      <c r="TRF851" s="32"/>
      <c r="TRG851" s="32"/>
      <c r="TRH851" s="32"/>
      <c r="TRI851" s="32"/>
      <c r="TRJ851" s="32"/>
      <c r="TRK851" s="32"/>
      <c r="TRL851" s="32"/>
      <c r="TRM851" s="32"/>
      <c r="TRN851" s="32"/>
      <c r="TRO851" s="32"/>
      <c r="TRP851" s="32"/>
      <c r="TRQ851" s="32"/>
      <c r="TRR851" s="32"/>
      <c r="TRS851" s="32"/>
      <c r="TRT851" s="32"/>
      <c r="TRU851" s="32"/>
      <c r="TRV851" s="32"/>
      <c r="TRW851" s="32"/>
      <c r="TRX851" s="32"/>
      <c r="TRY851" s="32"/>
      <c r="TRZ851" s="32"/>
      <c r="TSA851" s="32"/>
      <c r="TSB851" s="32"/>
      <c r="TSC851" s="32"/>
      <c r="TSD851" s="32"/>
      <c r="TSE851" s="32"/>
      <c r="TSF851" s="32"/>
      <c r="TSG851" s="32"/>
      <c r="TSH851" s="32"/>
      <c r="TSI851" s="32"/>
      <c r="TSJ851" s="32"/>
      <c r="TSK851" s="32"/>
      <c r="TSL851" s="32"/>
      <c r="TSM851" s="32"/>
      <c r="TSN851" s="32"/>
      <c r="TSO851" s="32"/>
      <c r="TSP851" s="32"/>
      <c r="TSQ851" s="32"/>
      <c r="TSR851" s="32"/>
      <c r="TSS851" s="32"/>
      <c r="TST851" s="32"/>
      <c r="TSU851" s="32"/>
      <c r="TSV851" s="32"/>
      <c r="TSW851" s="32"/>
      <c r="TSX851" s="32"/>
      <c r="TSY851" s="32"/>
      <c r="TSZ851" s="32"/>
      <c r="TTA851" s="32"/>
      <c r="TTB851" s="32"/>
      <c r="TTC851" s="32"/>
      <c r="TTD851" s="32"/>
      <c r="TTE851" s="32"/>
      <c r="TTF851" s="32"/>
      <c r="TTG851" s="32"/>
      <c r="TTH851" s="32"/>
      <c r="TTI851" s="32"/>
      <c r="TTJ851" s="32"/>
      <c r="TTK851" s="32"/>
      <c r="TTL851" s="32"/>
      <c r="TTM851" s="32"/>
      <c r="TTN851" s="32"/>
      <c r="TTO851" s="32"/>
      <c r="TTP851" s="32"/>
      <c r="TTQ851" s="32"/>
      <c r="TTR851" s="32"/>
      <c r="TTS851" s="32"/>
      <c r="TTT851" s="32"/>
      <c r="TTU851" s="32"/>
      <c r="TTV851" s="32"/>
      <c r="TTW851" s="32"/>
      <c r="TTX851" s="32"/>
      <c r="TTY851" s="32"/>
      <c r="TTZ851" s="32"/>
      <c r="TUA851" s="32"/>
      <c r="TUB851" s="32"/>
      <c r="TUC851" s="32"/>
      <c r="TUD851" s="32"/>
      <c r="TUE851" s="32"/>
      <c r="TUF851" s="32"/>
      <c r="TUG851" s="32"/>
      <c r="TUH851" s="32"/>
      <c r="TUI851" s="32"/>
      <c r="TUJ851" s="32"/>
      <c r="TUK851" s="32"/>
      <c r="TUL851" s="32"/>
      <c r="TUM851" s="32"/>
      <c r="TUN851" s="32"/>
      <c r="TUO851" s="32"/>
      <c r="TUP851" s="32"/>
      <c r="TUQ851" s="32"/>
      <c r="TUR851" s="32"/>
      <c r="TUS851" s="32"/>
      <c r="TUT851" s="32"/>
      <c r="TUU851" s="32"/>
      <c r="TUV851" s="32"/>
      <c r="TUW851" s="32"/>
      <c r="TUX851" s="32"/>
      <c r="TUY851" s="32"/>
      <c r="TUZ851" s="32"/>
      <c r="TVA851" s="32"/>
      <c r="TVB851" s="32"/>
      <c r="TVC851" s="32"/>
      <c r="TVD851" s="32"/>
      <c r="TVE851" s="32"/>
      <c r="TVF851" s="32"/>
      <c r="TVG851" s="32"/>
      <c r="TVH851" s="32"/>
      <c r="TVI851" s="32"/>
      <c r="TVJ851" s="32"/>
      <c r="TVK851" s="32"/>
      <c r="TVL851" s="32"/>
      <c r="TVM851" s="32"/>
      <c r="TVN851" s="32"/>
      <c r="TVO851" s="32"/>
      <c r="TVP851" s="32"/>
      <c r="TVQ851" s="32"/>
      <c r="TVR851" s="32"/>
      <c r="TVS851" s="32"/>
      <c r="TVT851" s="32"/>
      <c r="TVU851" s="32"/>
      <c r="TVV851" s="32"/>
      <c r="TVW851" s="32"/>
      <c r="TVX851" s="32"/>
      <c r="TVY851" s="32"/>
      <c r="TVZ851" s="32"/>
      <c r="TWA851" s="32"/>
      <c r="TWB851" s="32"/>
      <c r="TWC851" s="32"/>
      <c r="TWD851" s="32"/>
      <c r="TWE851" s="32"/>
      <c r="TWF851" s="32"/>
      <c r="TWG851" s="32"/>
      <c r="TWH851" s="32"/>
      <c r="TWI851" s="32"/>
      <c r="TWJ851" s="32"/>
      <c r="TWK851" s="32"/>
      <c r="TWL851" s="32"/>
      <c r="TWM851" s="32"/>
      <c r="TWN851" s="32"/>
      <c r="TWO851" s="32"/>
      <c r="TWP851" s="32"/>
      <c r="TWQ851" s="32"/>
      <c r="TWR851" s="32"/>
      <c r="TWS851" s="32"/>
      <c r="TWT851" s="32"/>
      <c r="TWU851" s="32"/>
      <c r="TWV851" s="32"/>
      <c r="TWW851" s="32"/>
      <c r="TWX851" s="32"/>
      <c r="TWY851" s="32"/>
      <c r="TWZ851" s="32"/>
      <c r="TXA851" s="32"/>
      <c r="TXB851" s="32"/>
      <c r="TXC851" s="32"/>
      <c r="TXD851" s="32"/>
      <c r="TXE851" s="32"/>
      <c r="TXF851" s="32"/>
      <c r="TXG851" s="32"/>
      <c r="TXH851" s="32"/>
      <c r="TXI851" s="32"/>
      <c r="TXJ851" s="32"/>
      <c r="TXK851" s="32"/>
      <c r="TXL851" s="32"/>
      <c r="TXM851" s="32"/>
      <c r="TXN851" s="32"/>
      <c r="TXO851" s="32"/>
      <c r="TXP851" s="32"/>
      <c r="TXQ851" s="32"/>
      <c r="TXR851" s="32"/>
      <c r="TXS851" s="32"/>
      <c r="TXT851" s="32"/>
      <c r="TXU851" s="32"/>
      <c r="TXV851" s="32"/>
      <c r="TXW851" s="32"/>
      <c r="TXX851" s="32"/>
      <c r="TXY851" s="32"/>
      <c r="TXZ851" s="32"/>
      <c r="TYA851" s="32"/>
      <c r="TYB851" s="32"/>
      <c r="TYC851" s="32"/>
      <c r="TYD851" s="32"/>
      <c r="TYE851" s="32"/>
      <c r="TYF851" s="32"/>
      <c r="TYG851" s="32"/>
      <c r="TYH851" s="32"/>
      <c r="TYI851" s="32"/>
      <c r="TYJ851" s="32"/>
      <c r="TYK851" s="32"/>
      <c r="TYL851" s="32"/>
      <c r="TYM851" s="32"/>
      <c r="TYN851" s="32"/>
      <c r="TYO851" s="32"/>
      <c r="TYP851" s="32"/>
      <c r="TYQ851" s="32"/>
      <c r="TYR851" s="32"/>
      <c r="TYS851" s="32"/>
      <c r="TYT851" s="32"/>
      <c r="TYU851" s="32"/>
      <c r="TYV851" s="32"/>
      <c r="TYW851" s="32"/>
      <c r="TYX851" s="32"/>
      <c r="TYY851" s="32"/>
      <c r="TYZ851" s="32"/>
      <c r="TZA851" s="32"/>
      <c r="TZB851" s="32"/>
      <c r="TZC851" s="32"/>
      <c r="TZD851" s="32"/>
      <c r="TZE851" s="32"/>
      <c r="TZF851" s="32"/>
      <c r="TZG851" s="32"/>
      <c r="TZH851" s="32"/>
      <c r="TZI851" s="32"/>
      <c r="TZJ851" s="32"/>
      <c r="TZK851" s="32"/>
      <c r="TZL851" s="32"/>
      <c r="TZM851" s="32"/>
      <c r="TZN851" s="32"/>
      <c r="TZO851" s="32"/>
      <c r="TZP851" s="32"/>
      <c r="TZQ851" s="32"/>
      <c r="TZR851" s="32"/>
      <c r="TZS851" s="32"/>
      <c r="TZT851" s="32"/>
      <c r="TZU851" s="32"/>
      <c r="TZV851" s="32"/>
      <c r="TZW851" s="32"/>
      <c r="TZX851" s="32"/>
      <c r="TZY851" s="32"/>
      <c r="TZZ851" s="32"/>
      <c r="UAA851" s="32"/>
      <c r="UAB851" s="32"/>
      <c r="UAC851" s="32"/>
      <c r="UAD851" s="32"/>
      <c r="UAE851" s="32"/>
      <c r="UAF851" s="32"/>
      <c r="UAG851" s="32"/>
      <c r="UAH851" s="32"/>
      <c r="UAI851" s="32"/>
      <c r="UAJ851" s="32"/>
      <c r="UAK851" s="32"/>
      <c r="UAL851" s="32"/>
      <c r="UAM851" s="32"/>
      <c r="UAN851" s="32"/>
      <c r="UAO851" s="32"/>
      <c r="UAP851" s="32"/>
      <c r="UAQ851" s="32"/>
      <c r="UAR851" s="32"/>
      <c r="UAS851" s="32"/>
      <c r="UAT851" s="32"/>
      <c r="UAU851" s="32"/>
      <c r="UAV851" s="32"/>
      <c r="UAW851" s="32"/>
      <c r="UAX851" s="32"/>
      <c r="UAY851" s="32"/>
      <c r="UAZ851" s="32"/>
      <c r="UBA851" s="32"/>
      <c r="UBB851" s="32"/>
      <c r="UBC851" s="32"/>
      <c r="UBD851" s="32"/>
      <c r="UBE851" s="32"/>
      <c r="UBF851" s="32"/>
      <c r="UBG851" s="32"/>
      <c r="UBH851" s="32"/>
      <c r="UBI851" s="32"/>
      <c r="UBJ851" s="32"/>
      <c r="UBK851" s="32"/>
      <c r="UBL851" s="32"/>
      <c r="UBM851" s="32"/>
      <c r="UBN851" s="32"/>
      <c r="UBO851" s="32"/>
      <c r="UBP851" s="32"/>
      <c r="UBQ851" s="32"/>
      <c r="UBR851" s="32"/>
      <c r="UBS851" s="32"/>
      <c r="UBT851" s="32"/>
      <c r="UBU851" s="32"/>
      <c r="UBV851" s="32"/>
      <c r="UBW851" s="32"/>
      <c r="UBX851" s="32"/>
      <c r="UBY851" s="32"/>
      <c r="UBZ851" s="32"/>
      <c r="UCA851" s="32"/>
      <c r="UCB851" s="32"/>
      <c r="UCC851" s="32"/>
      <c r="UCD851" s="32"/>
      <c r="UCE851" s="32"/>
      <c r="UCF851" s="32"/>
      <c r="UCG851" s="32"/>
      <c r="UCH851" s="32"/>
      <c r="UCI851" s="32"/>
      <c r="UCJ851" s="32"/>
      <c r="UCK851" s="32"/>
      <c r="UCL851" s="32"/>
      <c r="UCM851" s="32"/>
      <c r="UCN851" s="32"/>
      <c r="UCO851" s="32"/>
      <c r="UCP851" s="32"/>
      <c r="UCQ851" s="32"/>
      <c r="UCR851" s="32"/>
      <c r="UCS851" s="32"/>
      <c r="UCT851" s="32"/>
      <c r="UCU851" s="32"/>
      <c r="UCV851" s="32"/>
      <c r="UCW851" s="32"/>
      <c r="UCX851" s="32"/>
      <c r="UCY851" s="32"/>
      <c r="UCZ851" s="32"/>
      <c r="UDA851" s="32"/>
      <c r="UDB851" s="32"/>
      <c r="UDC851" s="32"/>
      <c r="UDD851" s="32"/>
      <c r="UDE851" s="32"/>
      <c r="UDF851" s="32"/>
      <c r="UDG851" s="32"/>
      <c r="UDH851" s="32"/>
      <c r="UDI851" s="32"/>
      <c r="UDJ851" s="32"/>
      <c r="UDK851" s="32"/>
      <c r="UDL851" s="32"/>
      <c r="UDM851" s="32"/>
      <c r="UDN851" s="32"/>
      <c r="UDO851" s="32"/>
      <c r="UDP851" s="32"/>
      <c r="UDQ851" s="32"/>
      <c r="UDR851" s="32"/>
      <c r="UDS851" s="32"/>
      <c r="UDT851" s="32"/>
      <c r="UDU851" s="32"/>
      <c r="UDV851" s="32"/>
      <c r="UDW851" s="32"/>
      <c r="UDX851" s="32"/>
      <c r="UDY851" s="32"/>
      <c r="UDZ851" s="32"/>
      <c r="UEA851" s="32"/>
      <c r="UEB851" s="32"/>
      <c r="UEC851" s="32"/>
      <c r="UED851" s="32"/>
      <c r="UEE851" s="32"/>
      <c r="UEF851" s="32"/>
      <c r="UEG851" s="32"/>
      <c r="UEH851" s="32"/>
      <c r="UEI851" s="32"/>
      <c r="UEJ851" s="32"/>
      <c r="UEK851" s="32"/>
      <c r="UEL851" s="32"/>
      <c r="UEM851" s="32"/>
      <c r="UEN851" s="32"/>
      <c r="UEO851" s="32"/>
      <c r="UEP851" s="32"/>
      <c r="UEQ851" s="32"/>
      <c r="UER851" s="32"/>
      <c r="UES851" s="32"/>
      <c r="UET851" s="32"/>
      <c r="UEU851" s="32"/>
      <c r="UEV851" s="32"/>
      <c r="UEW851" s="32"/>
      <c r="UEX851" s="32"/>
      <c r="UEY851" s="32"/>
      <c r="UEZ851" s="32"/>
      <c r="UFA851" s="32"/>
      <c r="UFB851" s="32"/>
      <c r="UFC851" s="32"/>
      <c r="UFD851" s="32"/>
      <c r="UFE851" s="32"/>
      <c r="UFF851" s="32"/>
      <c r="UFG851" s="32"/>
      <c r="UFH851" s="32"/>
      <c r="UFI851" s="32"/>
      <c r="UFJ851" s="32"/>
      <c r="UFK851" s="32"/>
      <c r="UFL851" s="32"/>
      <c r="UFM851" s="32"/>
      <c r="UFN851" s="32"/>
      <c r="UFO851" s="32"/>
      <c r="UFP851" s="32"/>
      <c r="UFQ851" s="32"/>
      <c r="UFR851" s="32"/>
      <c r="UFS851" s="32"/>
      <c r="UFT851" s="32"/>
      <c r="UFU851" s="32"/>
      <c r="UFV851" s="32"/>
      <c r="UFW851" s="32"/>
      <c r="UFX851" s="32"/>
      <c r="UFY851" s="32"/>
      <c r="UFZ851" s="32"/>
      <c r="UGA851" s="32"/>
      <c r="UGB851" s="32"/>
      <c r="UGC851" s="32"/>
      <c r="UGD851" s="32"/>
      <c r="UGE851" s="32"/>
      <c r="UGF851" s="32"/>
      <c r="UGG851" s="32"/>
      <c r="UGH851" s="32"/>
      <c r="UGI851" s="32"/>
      <c r="UGJ851" s="32"/>
      <c r="UGK851" s="32"/>
      <c r="UGL851" s="32"/>
      <c r="UGM851" s="32"/>
      <c r="UGN851" s="32"/>
      <c r="UGO851" s="32"/>
      <c r="UGP851" s="32"/>
      <c r="UGQ851" s="32"/>
      <c r="UGR851" s="32"/>
      <c r="UGS851" s="32"/>
      <c r="UGT851" s="32"/>
      <c r="UGU851" s="32"/>
      <c r="UGV851" s="32"/>
      <c r="UGW851" s="32"/>
      <c r="UGX851" s="32"/>
      <c r="UGY851" s="32"/>
      <c r="UGZ851" s="32"/>
      <c r="UHA851" s="32"/>
      <c r="UHB851" s="32"/>
      <c r="UHC851" s="32"/>
      <c r="UHD851" s="32"/>
      <c r="UHE851" s="32"/>
      <c r="UHF851" s="32"/>
      <c r="UHG851" s="32"/>
      <c r="UHH851" s="32"/>
      <c r="UHI851" s="32"/>
      <c r="UHJ851" s="32"/>
      <c r="UHK851" s="32"/>
      <c r="UHL851" s="32"/>
      <c r="UHM851" s="32"/>
      <c r="UHN851" s="32"/>
      <c r="UHO851" s="32"/>
      <c r="UHP851" s="32"/>
      <c r="UHQ851" s="32"/>
      <c r="UHR851" s="32"/>
      <c r="UHS851" s="32"/>
      <c r="UHT851" s="32"/>
      <c r="UHU851" s="32"/>
      <c r="UHV851" s="32"/>
      <c r="UHW851" s="32"/>
      <c r="UHX851" s="32"/>
      <c r="UHY851" s="32"/>
      <c r="UHZ851" s="32"/>
      <c r="UIA851" s="32"/>
      <c r="UIB851" s="32"/>
      <c r="UIC851" s="32"/>
      <c r="UID851" s="32"/>
      <c r="UIE851" s="32"/>
      <c r="UIF851" s="32"/>
      <c r="UIG851" s="32"/>
      <c r="UIH851" s="32"/>
      <c r="UII851" s="32"/>
      <c r="UIJ851" s="32"/>
      <c r="UIK851" s="32"/>
      <c r="UIL851" s="32"/>
      <c r="UIM851" s="32"/>
      <c r="UIN851" s="32"/>
      <c r="UIO851" s="32"/>
      <c r="UIP851" s="32"/>
      <c r="UIQ851" s="32"/>
      <c r="UIR851" s="32"/>
      <c r="UIS851" s="32"/>
      <c r="UIT851" s="32"/>
      <c r="UIU851" s="32"/>
      <c r="UIV851" s="32"/>
      <c r="UIW851" s="32"/>
      <c r="UIX851" s="32"/>
      <c r="UIY851" s="32"/>
      <c r="UIZ851" s="32"/>
      <c r="UJA851" s="32"/>
      <c r="UJB851" s="32"/>
      <c r="UJC851" s="32"/>
      <c r="UJD851" s="32"/>
      <c r="UJE851" s="32"/>
      <c r="UJF851" s="32"/>
      <c r="UJG851" s="32"/>
      <c r="UJH851" s="32"/>
      <c r="UJI851" s="32"/>
      <c r="UJJ851" s="32"/>
      <c r="UJK851" s="32"/>
      <c r="UJL851" s="32"/>
      <c r="UJM851" s="32"/>
      <c r="UJN851" s="32"/>
      <c r="UJO851" s="32"/>
      <c r="UJP851" s="32"/>
      <c r="UJQ851" s="32"/>
      <c r="UJR851" s="32"/>
      <c r="UJS851" s="32"/>
      <c r="UJT851" s="32"/>
      <c r="UJU851" s="32"/>
      <c r="UJV851" s="32"/>
      <c r="UJW851" s="32"/>
      <c r="UJX851" s="32"/>
      <c r="UJY851" s="32"/>
      <c r="UJZ851" s="32"/>
      <c r="UKA851" s="32"/>
      <c r="UKB851" s="32"/>
      <c r="UKC851" s="32"/>
      <c r="UKD851" s="32"/>
      <c r="UKE851" s="32"/>
      <c r="UKF851" s="32"/>
      <c r="UKG851" s="32"/>
      <c r="UKH851" s="32"/>
      <c r="UKI851" s="32"/>
      <c r="UKJ851" s="32"/>
      <c r="UKK851" s="32"/>
      <c r="UKL851" s="32"/>
      <c r="UKM851" s="32"/>
      <c r="UKN851" s="32"/>
      <c r="UKO851" s="32"/>
      <c r="UKP851" s="32"/>
      <c r="UKQ851" s="32"/>
      <c r="UKR851" s="32"/>
      <c r="UKS851" s="32"/>
      <c r="UKT851" s="32"/>
      <c r="UKU851" s="32"/>
      <c r="UKV851" s="32"/>
      <c r="UKW851" s="32"/>
      <c r="UKX851" s="32"/>
      <c r="UKY851" s="32"/>
      <c r="UKZ851" s="32"/>
      <c r="ULA851" s="32"/>
      <c r="ULB851" s="32"/>
      <c r="ULC851" s="32"/>
      <c r="ULD851" s="32"/>
      <c r="ULE851" s="32"/>
      <c r="ULF851" s="32"/>
      <c r="ULG851" s="32"/>
      <c r="ULH851" s="32"/>
      <c r="ULI851" s="32"/>
      <c r="ULJ851" s="32"/>
      <c r="ULK851" s="32"/>
      <c r="ULL851" s="32"/>
      <c r="ULM851" s="32"/>
      <c r="ULN851" s="32"/>
      <c r="ULO851" s="32"/>
      <c r="ULP851" s="32"/>
      <c r="ULQ851" s="32"/>
      <c r="ULR851" s="32"/>
      <c r="ULS851" s="32"/>
      <c r="ULT851" s="32"/>
      <c r="ULU851" s="32"/>
      <c r="ULV851" s="32"/>
      <c r="ULW851" s="32"/>
      <c r="ULX851" s="32"/>
      <c r="ULY851" s="32"/>
      <c r="ULZ851" s="32"/>
      <c r="UMA851" s="32"/>
      <c r="UMB851" s="32"/>
      <c r="UMC851" s="32"/>
      <c r="UMD851" s="32"/>
      <c r="UME851" s="32"/>
      <c r="UMF851" s="32"/>
      <c r="UMG851" s="32"/>
      <c r="UMH851" s="32"/>
      <c r="UMI851" s="32"/>
      <c r="UMJ851" s="32"/>
      <c r="UMK851" s="32"/>
      <c r="UML851" s="32"/>
      <c r="UMM851" s="32"/>
      <c r="UMN851" s="32"/>
      <c r="UMO851" s="32"/>
      <c r="UMP851" s="32"/>
      <c r="UMQ851" s="32"/>
      <c r="UMR851" s="32"/>
      <c r="UMS851" s="32"/>
      <c r="UMT851" s="32"/>
      <c r="UMU851" s="32"/>
      <c r="UMV851" s="32"/>
      <c r="UMW851" s="32"/>
      <c r="UMX851" s="32"/>
      <c r="UMY851" s="32"/>
      <c r="UMZ851" s="32"/>
      <c r="UNA851" s="32"/>
      <c r="UNB851" s="32"/>
      <c r="UNC851" s="32"/>
      <c r="UND851" s="32"/>
      <c r="UNE851" s="32"/>
      <c r="UNF851" s="32"/>
      <c r="UNG851" s="32"/>
      <c r="UNH851" s="32"/>
      <c r="UNI851" s="32"/>
      <c r="UNJ851" s="32"/>
      <c r="UNK851" s="32"/>
      <c r="UNL851" s="32"/>
      <c r="UNM851" s="32"/>
      <c r="UNN851" s="32"/>
      <c r="UNO851" s="32"/>
      <c r="UNP851" s="32"/>
      <c r="UNQ851" s="32"/>
      <c r="UNR851" s="32"/>
      <c r="UNS851" s="32"/>
      <c r="UNT851" s="32"/>
      <c r="UNU851" s="32"/>
      <c r="UNV851" s="32"/>
      <c r="UNW851" s="32"/>
      <c r="UNX851" s="32"/>
      <c r="UNY851" s="32"/>
      <c r="UNZ851" s="32"/>
      <c r="UOA851" s="32"/>
      <c r="UOB851" s="32"/>
      <c r="UOC851" s="32"/>
      <c r="UOD851" s="32"/>
      <c r="UOE851" s="32"/>
      <c r="UOF851" s="32"/>
      <c r="UOG851" s="32"/>
      <c r="UOH851" s="32"/>
      <c r="UOI851" s="32"/>
      <c r="UOJ851" s="32"/>
      <c r="UOK851" s="32"/>
      <c r="UOL851" s="32"/>
      <c r="UOM851" s="32"/>
      <c r="UON851" s="32"/>
      <c r="UOO851" s="32"/>
      <c r="UOP851" s="32"/>
      <c r="UOQ851" s="32"/>
      <c r="UOR851" s="32"/>
      <c r="UOS851" s="32"/>
      <c r="UOT851" s="32"/>
      <c r="UOU851" s="32"/>
      <c r="UOV851" s="32"/>
      <c r="UOW851" s="32"/>
      <c r="UOX851" s="32"/>
      <c r="UOY851" s="32"/>
      <c r="UOZ851" s="32"/>
      <c r="UPA851" s="32"/>
      <c r="UPB851" s="32"/>
      <c r="UPC851" s="32"/>
      <c r="UPD851" s="32"/>
      <c r="UPE851" s="32"/>
      <c r="UPF851" s="32"/>
      <c r="UPG851" s="32"/>
      <c r="UPH851" s="32"/>
      <c r="UPI851" s="32"/>
      <c r="UPJ851" s="32"/>
      <c r="UPK851" s="32"/>
      <c r="UPL851" s="32"/>
      <c r="UPM851" s="32"/>
      <c r="UPN851" s="32"/>
      <c r="UPO851" s="32"/>
      <c r="UPP851" s="32"/>
      <c r="UPQ851" s="32"/>
      <c r="UPR851" s="32"/>
      <c r="UPS851" s="32"/>
      <c r="UPT851" s="32"/>
      <c r="UPU851" s="32"/>
      <c r="UPV851" s="32"/>
      <c r="UPW851" s="32"/>
      <c r="UPX851" s="32"/>
      <c r="UPY851" s="32"/>
      <c r="UPZ851" s="32"/>
      <c r="UQA851" s="32"/>
      <c r="UQB851" s="32"/>
      <c r="UQC851" s="32"/>
      <c r="UQD851" s="32"/>
      <c r="UQE851" s="32"/>
      <c r="UQF851" s="32"/>
      <c r="UQG851" s="32"/>
      <c r="UQH851" s="32"/>
      <c r="UQI851" s="32"/>
      <c r="UQJ851" s="32"/>
      <c r="UQK851" s="32"/>
      <c r="UQL851" s="32"/>
      <c r="UQM851" s="32"/>
      <c r="UQN851" s="32"/>
      <c r="UQO851" s="32"/>
      <c r="UQP851" s="32"/>
      <c r="UQQ851" s="32"/>
      <c r="UQR851" s="32"/>
      <c r="UQS851" s="32"/>
      <c r="UQT851" s="32"/>
      <c r="UQU851" s="32"/>
      <c r="UQV851" s="32"/>
      <c r="UQW851" s="32"/>
      <c r="UQX851" s="32"/>
      <c r="UQY851" s="32"/>
      <c r="UQZ851" s="32"/>
      <c r="URA851" s="32"/>
      <c r="URB851" s="32"/>
      <c r="URC851" s="32"/>
      <c r="URD851" s="32"/>
      <c r="URE851" s="32"/>
      <c r="URF851" s="32"/>
      <c r="URG851" s="32"/>
      <c r="URH851" s="32"/>
      <c r="URI851" s="32"/>
      <c r="URJ851" s="32"/>
      <c r="URK851" s="32"/>
      <c r="URL851" s="32"/>
      <c r="URM851" s="32"/>
      <c r="URN851" s="32"/>
      <c r="URO851" s="32"/>
      <c r="URP851" s="32"/>
      <c r="URQ851" s="32"/>
      <c r="URR851" s="32"/>
      <c r="URS851" s="32"/>
      <c r="URT851" s="32"/>
      <c r="URU851" s="32"/>
      <c r="URV851" s="32"/>
      <c r="URW851" s="32"/>
      <c r="URX851" s="32"/>
      <c r="URY851" s="32"/>
      <c r="URZ851" s="32"/>
      <c r="USA851" s="32"/>
      <c r="USB851" s="32"/>
      <c r="USC851" s="32"/>
      <c r="USD851" s="32"/>
      <c r="USE851" s="32"/>
      <c r="USF851" s="32"/>
      <c r="USG851" s="32"/>
      <c r="USH851" s="32"/>
      <c r="USI851" s="32"/>
      <c r="USJ851" s="32"/>
      <c r="USK851" s="32"/>
      <c r="USL851" s="32"/>
      <c r="USM851" s="32"/>
      <c r="USN851" s="32"/>
      <c r="USO851" s="32"/>
      <c r="USP851" s="32"/>
      <c r="USQ851" s="32"/>
      <c r="USR851" s="32"/>
      <c r="USS851" s="32"/>
      <c r="UST851" s="32"/>
      <c r="USU851" s="32"/>
      <c r="USV851" s="32"/>
      <c r="USW851" s="32"/>
      <c r="USX851" s="32"/>
      <c r="USY851" s="32"/>
      <c r="USZ851" s="32"/>
      <c r="UTA851" s="32"/>
      <c r="UTB851" s="32"/>
      <c r="UTC851" s="32"/>
      <c r="UTD851" s="32"/>
      <c r="UTE851" s="32"/>
      <c r="UTF851" s="32"/>
      <c r="UTG851" s="32"/>
      <c r="UTH851" s="32"/>
      <c r="UTI851" s="32"/>
      <c r="UTJ851" s="32"/>
      <c r="UTK851" s="32"/>
      <c r="UTL851" s="32"/>
      <c r="UTM851" s="32"/>
      <c r="UTN851" s="32"/>
      <c r="UTO851" s="32"/>
      <c r="UTP851" s="32"/>
      <c r="UTQ851" s="32"/>
      <c r="UTR851" s="32"/>
      <c r="UTS851" s="32"/>
      <c r="UTT851" s="32"/>
      <c r="UTU851" s="32"/>
      <c r="UTV851" s="32"/>
      <c r="UTW851" s="32"/>
      <c r="UTX851" s="32"/>
      <c r="UTY851" s="32"/>
      <c r="UTZ851" s="32"/>
      <c r="UUA851" s="32"/>
      <c r="UUB851" s="32"/>
      <c r="UUC851" s="32"/>
      <c r="UUD851" s="32"/>
      <c r="UUE851" s="32"/>
      <c r="UUF851" s="32"/>
      <c r="UUG851" s="32"/>
      <c r="UUH851" s="32"/>
      <c r="UUI851" s="32"/>
      <c r="UUJ851" s="32"/>
      <c r="UUK851" s="32"/>
      <c r="UUL851" s="32"/>
      <c r="UUM851" s="32"/>
      <c r="UUN851" s="32"/>
      <c r="UUO851" s="32"/>
      <c r="UUP851" s="32"/>
      <c r="UUQ851" s="32"/>
      <c r="UUR851" s="32"/>
      <c r="UUS851" s="32"/>
      <c r="UUT851" s="32"/>
      <c r="UUU851" s="32"/>
      <c r="UUV851" s="32"/>
      <c r="UUW851" s="32"/>
      <c r="UUX851" s="32"/>
      <c r="UUY851" s="32"/>
      <c r="UUZ851" s="32"/>
      <c r="UVA851" s="32"/>
      <c r="UVB851" s="32"/>
      <c r="UVC851" s="32"/>
      <c r="UVD851" s="32"/>
      <c r="UVE851" s="32"/>
      <c r="UVF851" s="32"/>
      <c r="UVG851" s="32"/>
      <c r="UVH851" s="32"/>
      <c r="UVI851" s="32"/>
      <c r="UVJ851" s="32"/>
      <c r="UVK851" s="32"/>
      <c r="UVL851" s="32"/>
      <c r="UVM851" s="32"/>
      <c r="UVN851" s="32"/>
      <c r="UVO851" s="32"/>
      <c r="UVP851" s="32"/>
      <c r="UVQ851" s="32"/>
      <c r="UVR851" s="32"/>
      <c r="UVS851" s="32"/>
      <c r="UVT851" s="32"/>
      <c r="UVU851" s="32"/>
      <c r="UVV851" s="32"/>
      <c r="UVW851" s="32"/>
      <c r="UVX851" s="32"/>
      <c r="UVY851" s="32"/>
      <c r="UVZ851" s="32"/>
      <c r="UWA851" s="32"/>
      <c r="UWB851" s="32"/>
      <c r="UWC851" s="32"/>
      <c r="UWD851" s="32"/>
      <c r="UWE851" s="32"/>
      <c r="UWF851" s="32"/>
      <c r="UWG851" s="32"/>
      <c r="UWH851" s="32"/>
      <c r="UWI851" s="32"/>
      <c r="UWJ851" s="32"/>
      <c r="UWK851" s="32"/>
      <c r="UWL851" s="32"/>
      <c r="UWM851" s="32"/>
      <c r="UWN851" s="32"/>
      <c r="UWO851" s="32"/>
      <c r="UWP851" s="32"/>
      <c r="UWQ851" s="32"/>
      <c r="UWR851" s="32"/>
      <c r="UWS851" s="32"/>
      <c r="UWT851" s="32"/>
      <c r="UWU851" s="32"/>
      <c r="UWV851" s="32"/>
      <c r="UWW851" s="32"/>
      <c r="UWX851" s="32"/>
      <c r="UWY851" s="32"/>
      <c r="UWZ851" s="32"/>
      <c r="UXA851" s="32"/>
      <c r="UXB851" s="32"/>
      <c r="UXC851" s="32"/>
      <c r="UXD851" s="32"/>
      <c r="UXE851" s="32"/>
      <c r="UXF851" s="32"/>
      <c r="UXG851" s="32"/>
      <c r="UXH851" s="32"/>
      <c r="UXI851" s="32"/>
      <c r="UXJ851" s="32"/>
      <c r="UXK851" s="32"/>
      <c r="UXL851" s="32"/>
      <c r="UXM851" s="32"/>
      <c r="UXN851" s="32"/>
      <c r="UXO851" s="32"/>
      <c r="UXP851" s="32"/>
      <c r="UXQ851" s="32"/>
      <c r="UXR851" s="32"/>
      <c r="UXS851" s="32"/>
      <c r="UXT851" s="32"/>
      <c r="UXU851" s="32"/>
      <c r="UXV851" s="32"/>
      <c r="UXW851" s="32"/>
      <c r="UXX851" s="32"/>
      <c r="UXY851" s="32"/>
      <c r="UXZ851" s="32"/>
      <c r="UYA851" s="32"/>
      <c r="UYB851" s="32"/>
      <c r="UYC851" s="32"/>
      <c r="UYD851" s="32"/>
      <c r="UYE851" s="32"/>
      <c r="UYF851" s="32"/>
      <c r="UYG851" s="32"/>
      <c r="UYH851" s="32"/>
      <c r="UYI851" s="32"/>
      <c r="UYJ851" s="32"/>
      <c r="UYK851" s="32"/>
      <c r="UYL851" s="32"/>
      <c r="UYM851" s="32"/>
      <c r="UYN851" s="32"/>
      <c r="UYO851" s="32"/>
      <c r="UYP851" s="32"/>
      <c r="UYQ851" s="32"/>
      <c r="UYR851" s="32"/>
      <c r="UYS851" s="32"/>
      <c r="UYT851" s="32"/>
      <c r="UYU851" s="32"/>
      <c r="UYV851" s="32"/>
      <c r="UYW851" s="32"/>
      <c r="UYX851" s="32"/>
      <c r="UYY851" s="32"/>
      <c r="UYZ851" s="32"/>
      <c r="UZA851" s="32"/>
      <c r="UZB851" s="32"/>
      <c r="UZC851" s="32"/>
      <c r="UZD851" s="32"/>
      <c r="UZE851" s="32"/>
      <c r="UZF851" s="32"/>
      <c r="UZG851" s="32"/>
      <c r="UZH851" s="32"/>
      <c r="UZI851" s="32"/>
      <c r="UZJ851" s="32"/>
      <c r="UZK851" s="32"/>
      <c r="UZL851" s="32"/>
      <c r="UZM851" s="32"/>
      <c r="UZN851" s="32"/>
      <c r="UZO851" s="32"/>
      <c r="UZP851" s="32"/>
      <c r="UZQ851" s="32"/>
      <c r="UZR851" s="32"/>
      <c r="UZS851" s="32"/>
      <c r="UZT851" s="32"/>
      <c r="UZU851" s="32"/>
      <c r="UZV851" s="32"/>
      <c r="UZW851" s="32"/>
      <c r="UZX851" s="32"/>
      <c r="UZY851" s="32"/>
      <c r="UZZ851" s="32"/>
      <c r="VAA851" s="32"/>
      <c r="VAB851" s="32"/>
      <c r="VAC851" s="32"/>
      <c r="VAD851" s="32"/>
      <c r="VAE851" s="32"/>
      <c r="VAF851" s="32"/>
      <c r="VAG851" s="32"/>
      <c r="VAH851" s="32"/>
      <c r="VAI851" s="32"/>
      <c r="VAJ851" s="32"/>
      <c r="VAK851" s="32"/>
      <c r="VAL851" s="32"/>
      <c r="VAM851" s="32"/>
      <c r="VAN851" s="32"/>
      <c r="VAO851" s="32"/>
      <c r="VAP851" s="32"/>
      <c r="VAQ851" s="32"/>
      <c r="VAR851" s="32"/>
      <c r="VAS851" s="32"/>
      <c r="VAT851" s="32"/>
      <c r="VAU851" s="32"/>
      <c r="VAV851" s="32"/>
      <c r="VAW851" s="32"/>
      <c r="VAX851" s="32"/>
      <c r="VAY851" s="32"/>
      <c r="VAZ851" s="32"/>
      <c r="VBA851" s="32"/>
      <c r="VBB851" s="32"/>
      <c r="VBC851" s="32"/>
      <c r="VBD851" s="32"/>
      <c r="VBE851" s="32"/>
      <c r="VBF851" s="32"/>
      <c r="VBG851" s="32"/>
      <c r="VBH851" s="32"/>
      <c r="VBI851" s="32"/>
      <c r="VBJ851" s="32"/>
      <c r="VBK851" s="32"/>
      <c r="VBL851" s="32"/>
      <c r="VBM851" s="32"/>
      <c r="VBN851" s="32"/>
      <c r="VBO851" s="32"/>
      <c r="VBP851" s="32"/>
      <c r="VBQ851" s="32"/>
      <c r="VBR851" s="32"/>
      <c r="VBS851" s="32"/>
      <c r="VBT851" s="32"/>
      <c r="VBU851" s="32"/>
      <c r="VBV851" s="32"/>
      <c r="VBW851" s="32"/>
      <c r="VBX851" s="32"/>
      <c r="VBY851" s="32"/>
      <c r="VBZ851" s="32"/>
      <c r="VCA851" s="32"/>
      <c r="VCB851" s="32"/>
      <c r="VCC851" s="32"/>
      <c r="VCD851" s="32"/>
      <c r="VCE851" s="32"/>
      <c r="VCF851" s="32"/>
      <c r="VCG851" s="32"/>
      <c r="VCH851" s="32"/>
      <c r="VCI851" s="32"/>
      <c r="VCJ851" s="32"/>
      <c r="VCK851" s="32"/>
      <c r="VCL851" s="32"/>
      <c r="VCM851" s="32"/>
      <c r="VCN851" s="32"/>
      <c r="VCO851" s="32"/>
      <c r="VCP851" s="32"/>
      <c r="VCQ851" s="32"/>
      <c r="VCR851" s="32"/>
      <c r="VCS851" s="32"/>
      <c r="VCT851" s="32"/>
      <c r="VCU851" s="32"/>
      <c r="VCV851" s="32"/>
      <c r="VCW851" s="32"/>
      <c r="VCX851" s="32"/>
      <c r="VCY851" s="32"/>
      <c r="VCZ851" s="32"/>
      <c r="VDA851" s="32"/>
      <c r="VDB851" s="32"/>
      <c r="VDC851" s="32"/>
      <c r="VDD851" s="32"/>
      <c r="VDE851" s="32"/>
      <c r="VDF851" s="32"/>
      <c r="VDG851" s="32"/>
      <c r="VDH851" s="32"/>
      <c r="VDI851" s="32"/>
      <c r="VDJ851" s="32"/>
      <c r="VDK851" s="32"/>
      <c r="VDL851" s="32"/>
      <c r="VDM851" s="32"/>
      <c r="VDN851" s="32"/>
      <c r="VDO851" s="32"/>
      <c r="VDP851" s="32"/>
      <c r="VDQ851" s="32"/>
      <c r="VDR851" s="32"/>
      <c r="VDS851" s="32"/>
      <c r="VDT851" s="32"/>
      <c r="VDU851" s="32"/>
      <c r="VDV851" s="32"/>
      <c r="VDW851" s="32"/>
      <c r="VDX851" s="32"/>
      <c r="VDY851" s="32"/>
      <c r="VDZ851" s="32"/>
      <c r="VEA851" s="32"/>
      <c r="VEB851" s="32"/>
      <c r="VEC851" s="32"/>
      <c r="VED851" s="32"/>
      <c r="VEE851" s="32"/>
      <c r="VEF851" s="32"/>
      <c r="VEG851" s="32"/>
      <c r="VEH851" s="32"/>
      <c r="VEI851" s="32"/>
      <c r="VEJ851" s="32"/>
      <c r="VEK851" s="32"/>
      <c r="VEL851" s="32"/>
      <c r="VEM851" s="32"/>
      <c r="VEN851" s="32"/>
      <c r="VEO851" s="32"/>
      <c r="VEP851" s="32"/>
      <c r="VEQ851" s="32"/>
      <c r="VER851" s="32"/>
      <c r="VES851" s="32"/>
      <c r="VET851" s="32"/>
      <c r="VEU851" s="32"/>
      <c r="VEV851" s="32"/>
      <c r="VEW851" s="32"/>
      <c r="VEX851" s="32"/>
      <c r="VEY851" s="32"/>
      <c r="VEZ851" s="32"/>
      <c r="VFA851" s="32"/>
      <c r="VFB851" s="32"/>
      <c r="VFC851" s="32"/>
      <c r="VFD851" s="32"/>
      <c r="VFE851" s="32"/>
      <c r="VFF851" s="32"/>
      <c r="VFG851" s="32"/>
      <c r="VFH851" s="32"/>
      <c r="VFI851" s="32"/>
      <c r="VFJ851" s="32"/>
      <c r="VFK851" s="32"/>
      <c r="VFL851" s="32"/>
      <c r="VFM851" s="32"/>
      <c r="VFN851" s="32"/>
      <c r="VFO851" s="32"/>
      <c r="VFP851" s="32"/>
      <c r="VFQ851" s="32"/>
      <c r="VFR851" s="32"/>
      <c r="VFS851" s="32"/>
      <c r="VFT851" s="32"/>
      <c r="VFU851" s="32"/>
      <c r="VFV851" s="32"/>
      <c r="VFW851" s="32"/>
      <c r="VFX851" s="32"/>
      <c r="VFY851" s="32"/>
      <c r="VFZ851" s="32"/>
      <c r="VGA851" s="32"/>
      <c r="VGB851" s="32"/>
      <c r="VGC851" s="32"/>
      <c r="VGD851" s="32"/>
      <c r="VGE851" s="32"/>
      <c r="VGF851" s="32"/>
      <c r="VGG851" s="32"/>
      <c r="VGH851" s="32"/>
      <c r="VGI851" s="32"/>
      <c r="VGJ851" s="32"/>
      <c r="VGK851" s="32"/>
      <c r="VGL851" s="32"/>
      <c r="VGM851" s="32"/>
      <c r="VGN851" s="32"/>
      <c r="VGO851" s="32"/>
      <c r="VGP851" s="32"/>
      <c r="VGQ851" s="32"/>
      <c r="VGR851" s="32"/>
      <c r="VGS851" s="32"/>
      <c r="VGT851" s="32"/>
      <c r="VGU851" s="32"/>
      <c r="VGV851" s="32"/>
      <c r="VGW851" s="32"/>
      <c r="VGX851" s="32"/>
      <c r="VGY851" s="32"/>
      <c r="VGZ851" s="32"/>
      <c r="VHA851" s="32"/>
      <c r="VHB851" s="32"/>
      <c r="VHC851" s="32"/>
      <c r="VHD851" s="32"/>
      <c r="VHE851" s="32"/>
      <c r="VHF851" s="32"/>
      <c r="VHG851" s="32"/>
      <c r="VHH851" s="32"/>
      <c r="VHI851" s="32"/>
      <c r="VHJ851" s="32"/>
      <c r="VHK851" s="32"/>
      <c r="VHL851" s="32"/>
      <c r="VHM851" s="32"/>
      <c r="VHN851" s="32"/>
      <c r="VHO851" s="32"/>
      <c r="VHP851" s="32"/>
      <c r="VHQ851" s="32"/>
      <c r="VHR851" s="32"/>
      <c r="VHS851" s="32"/>
      <c r="VHT851" s="32"/>
      <c r="VHU851" s="32"/>
      <c r="VHV851" s="32"/>
      <c r="VHW851" s="32"/>
      <c r="VHX851" s="32"/>
      <c r="VHY851" s="32"/>
      <c r="VHZ851" s="32"/>
      <c r="VIA851" s="32"/>
      <c r="VIB851" s="32"/>
      <c r="VIC851" s="32"/>
      <c r="VID851" s="32"/>
      <c r="VIE851" s="32"/>
      <c r="VIF851" s="32"/>
      <c r="VIG851" s="32"/>
      <c r="VIH851" s="32"/>
      <c r="VII851" s="32"/>
      <c r="VIJ851" s="32"/>
      <c r="VIK851" s="32"/>
      <c r="VIL851" s="32"/>
      <c r="VIM851" s="32"/>
      <c r="VIN851" s="32"/>
      <c r="VIO851" s="32"/>
      <c r="VIP851" s="32"/>
      <c r="VIQ851" s="32"/>
      <c r="VIR851" s="32"/>
      <c r="VIS851" s="32"/>
      <c r="VIT851" s="32"/>
      <c r="VIU851" s="32"/>
      <c r="VIV851" s="32"/>
      <c r="VIW851" s="32"/>
      <c r="VIX851" s="32"/>
      <c r="VIY851" s="32"/>
      <c r="VIZ851" s="32"/>
      <c r="VJA851" s="32"/>
      <c r="VJB851" s="32"/>
      <c r="VJC851" s="32"/>
      <c r="VJD851" s="32"/>
      <c r="VJE851" s="32"/>
      <c r="VJF851" s="32"/>
      <c r="VJG851" s="32"/>
      <c r="VJH851" s="32"/>
      <c r="VJI851" s="32"/>
      <c r="VJJ851" s="32"/>
      <c r="VJK851" s="32"/>
      <c r="VJL851" s="32"/>
      <c r="VJM851" s="32"/>
      <c r="VJN851" s="32"/>
      <c r="VJO851" s="32"/>
      <c r="VJP851" s="32"/>
      <c r="VJQ851" s="32"/>
      <c r="VJR851" s="32"/>
      <c r="VJS851" s="32"/>
      <c r="VJT851" s="32"/>
      <c r="VJU851" s="32"/>
      <c r="VJV851" s="32"/>
      <c r="VJW851" s="32"/>
      <c r="VJX851" s="32"/>
      <c r="VJY851" s="32"/>
      <c r="VJZ851" s="32"/>
      <c r="VKA851" s="32"/>
      <c r="VKB851" s="32"/>
      <c r="VKC851" s="32"/>
      <c r="VKD851" s="32"/>
      <c r="VKE851" s="32"/>
      <c r="VKF851" s="32"/>
      <c r="VKG851" s="32"/>
      <c r="VKH851" s="32"/>
      <c r="VKI851" s="32"/>
      <c r="VKJ851" s="32"/>
      <c r="VKK851" s="32"/>
      <c r="VKL851" s="32"/>
      <c r="VKM851" s="32"/>
      <c r="VKN851" s="32"/>
      <c r="VKO851" s="32"/>
      <c r="VKP851" s="32"/>
      <c r="VKQ851" s="32"/>
      <c r="VKR851" s="32"/>
      <c r="VKS851" s="32"/>
      <c r="VKT851" s="32"/>
      <c r="VKU851" s="32"/>
      <c r="VKV851" s="32"/>
      <c r="VKW851" s="32"/>
      <c r="VKX851" s="32"/>
      <c r="VKY851" s="32"/>
      <c r="VKZ851" s="32"/>
      <c r="VLA851" s="32"/>
      <c r="VLB851" s="32"/>
      <c r="VLC851" s="32"/>
      <c r="VLD851" s="32"/>
      <c r="VLE851" s="32"/>
      <c r="VLF851" s="32"/>
      <c r="VLG851" s="32"/>
      <c r="VLH851" s="32"/>
      <c r="VLI851" s="32"/>
      <c r="VLJ851" s="32"/>
      <c r="VLK851" s="32"/>
      <c r="VLL851" s="32"/>
      <c r="VLM851" s="32"/>
      <c r="VLN851" s="32"/>
      <c r="VLO851" s="32"/>
      <c r="VLP851" s="32"/>
      <c r="VLQ851" s="32"/>
      <c r="VLR851" s="32"/>
      <c r="VLS851" s="32"/>
      <c r="VLT851" s="32"/>
      <c r="VLU851" s="32"/>
      <c r="VLV851" s="32"/>
      <c r="VLW851" s="32"/>
      <c r="VLX851" s="32"/>
      <c r="VLY851" s="32"/>
      <c r="VLZ851" s="32"/>
      <c r="VMA851" s="32"/>
      <c r="VMB851" s="32"/>
      <c r="VMC851" s="32"/>
      <c r="VMD851" s="32"/>
      <c r="VME851" s="32"/>
      <c r="VMF851" s="32"/>
      <c r="VMG851" s="32"/>
      <c r="VMH851" s="32"/>
      <c r="VMI851" s="32"/>
      <c r="VMJ851" s="32"/>
      <c r="VMK851" s="32"/>
      <c r="VML851" s="32"/>
      <c r="VMM851" s="32"/>
      <c r="VMN851" s="32"/>
      <c r="VMO851" s="32"/>
      <c r="VMP851" s="32"/>
      <c r="VMQ851" s="32"/>
      <c r="VMR851" s="32"/>
      <c r="VMS851" s="32"/>
      <c r="VMT851" s="32"/>
      <c r="VMU851" s="32"/>
      <c r="VMV851" s="32"/>
      <c r="VMW851" s="32"/>
      <c r="VMX851" s="32"/>
      <c r="VMY851" s="32"/>
      <c r="VMZ851" s="32"/>
      <c r="VNA851" s="32"/>
      <c r="VNB851" s="32"/>
      <c r="VNC851" s="32"/>
      <c r="VND851" s="32"/>
      <c r="VNE851" s="32"/>
      <c r="VNF851" s="32"/>
      <c r="VNG851" s="32"/>
      <c r="VNH851" s="32"/>
      <c r="VNI851" s="32"/>
      <c r="VNJ851" s="32"/>
      <c r="VNK851" s="32"/>
      <c r="VNL851" s="32"/>
      <c r="VNM851" s="32"/>
      <c r="VNN851" s="32"/>
      <c r="VNO851" s="32"/>
      <c r="VNP851" s="32"/>
      <c r="VNQ851" s="32"/>
      <c r="VNR851" s="32"/>
      <c r="VNS851" s="32"/>
      <c r="VNT851" s="32"/>
      <c r="VNU851" s="32"/>
      <c r="VNV851" s="32"/>
      <c r="VNW851" s="32"/>
      <c r="VNX851" s="32"/>
      <c r="VNY851" s="32"/>
      <c r="VNZ851" s="32"/>
      <c r="VOA851" s="32"/>
      <c r="VOB851" s="32"/>
      <c r="VOC851" s="32"/>
      <c r="VOD851" s="32"/>
      <c r="VOE851" s="32"/>
      <c r="VOF851" s="32"/>
      <c r="VOG851" s="32"/>
      <c r="VOH851" s="32"/>
      <c r="VOI851" s="32"/>
      <c r="VOJ851" s="32"/>
      <c r="VOK851" s="32"/>
      <c r="VOL851" s="32"/>
      <c r="VOM851" s="32"/>
      <c r="VON851" s="32"/>
      <c r="VOO851" s="32"/>
      <c r="VOP851" s="32"/>
      <c r="VOQ851" s="32"/>
      <c r="VOR851" s="32"/>
      <c r="VOS851" s="32"/>
      <c r="VOT851" s="32"/>
      <c r="VOU851" s="32"/>
      <c r="VOV851" s="32"/>
      <c r="VOW851" s="32"/>
      <c r="VOX851" s="32"/>
      <c r="VOY851" s="32"/>
      <c r="VOZ851" s="32"/>
      <c r="VPA851" s="32"/>
      <c r="VPB851" s="32"/>
      <c r="VPC851" s="32"/>
      <c r="VPD851" s="32"/>
      <c r="VPE851" s="32"/>
      <c r="VPF851" s="32"/>
      <c r="VPG851" s="32"/>
      <c r="VPH851" s="32"/>
      <c r="VPI851" s="32"/>
      <c r="VPJ851" s="32"/>
      <c r="VPK851" s="32"/>
      <c r="VPL851" s="32"/>
      <c r="VPM851" s="32"/>
      <c r="VPN851" s="32"/>
      <c r="VPO851" s="32"/>
      <c r="VPP851" s="32"/>
      <c r="VPQ851" s="32"/>
      <c r="VPR851" s="32"/>
      <c r="VPS851" s="32"/>
      <c r="VPT851" s="32"/>
      <c r="VPU851" s="32"/>
      <c r="VPV851" s="32"/>
      <c r="VPW851" s="32"/>
      <c r="VPX851" s="32"/>
      <c r="VPY851" s="32"/>
      <c r="VPZ851" s="32"/>
      <c r="VQA851" s="32"/>
      <c r="VQB851" s="32"/>
      <c r="VQC851" s="32"/>
      <c r="VQD851" s="32"/>
      <c r="VQE851" s="32"/>
      <c r="VQF851" s="32"/>
      <c r="VQG851" s="32"/>
      <c r="VQH851" s="32"/>
      <c r="VQI851" s="32"/>
      <c r="VQJ851" s="32"/>
      <c r="VQK851" s="32"/>
      <c r="VQL851" s="32"/>
      <c r="VQM851" s="32"/>
      <c r="VQN851" s="32"/>
      <c r="VQO851" s="32"/>
      <c r="VQP851" s="32"/>
      <c r="VQQ851" s="32"/>
      <c r="VQR851" s="32"/>
      <c r="VQS851" s="32"/>
      <c r="VQT851" s="32"/>
      <c r="VQU851" s="32"/>
      <c r="VQV851" s="32"/>
      <c r="VQW851" s="32"/>
      <c r="VQX851" s="32"/>
      <c r="VQY851" s="32"/>
      <c r="VQZ851" s="32"/>
      <c r="VRA851" s="32"/>
      <c r="VRB851" s="32"/>
      <c r="VRC851" s="32"/>
      <c r="VRD851" s="32"/>
      <c r="VRE851" s="32"/>
      <c r="VRF851" s="32"/>
      <c r="VRG851" s="32"/>
      <c r="VRH851" s="32"/>
      <c r="VRI851" s="32"/>
      <c r="VRJ851" s="32"/>
      <c r="VRK851" s="32"/>
      <c r="VRL851" s="32"/>
      <c r="VRM851" s="32"/>
      <c r="VRN851" s="32"/>
      <c r="VRO851" s="32"/>
      <c r="VRP851" s="32"/>
      <c r="VRQ851" s="32"/>
      <c r="VRR851" s="32"/>
      <c r="VRS851" s="32"/>
      <c r="VRT851" s="32"/>
      <c r="VRU851" s="32"/>
      <c r="VRV851" s="32"/>
      <c r="VRW851" s="32"/>
      <c r="VRX851" s="32"/>
      <c r="VRY851" s="32"/>
      <c r="VRZ851" s="32"/>
      <c r="VSA851" s="32"/>
      <c r="VSB851" s="32"/>
      <c r="VSC851" s="32"/>
      <c r="VSD851" s="32"/>
      <c r="VSE851" s="32"/>
      <c r="VSF851" s="32"/>
      <c r="VSG851" s="32"/>
      <c r="VSH851" s="32"/>
      <c r="VSI851" s="32"/>
      <c r="VSJ851" s="32"/>
      <c r="VSK851" s="32"/>
      <c r="VSL851" s="32"/>
      <c r="VSM851" s="32"/>
      <c r="VSN851" s="32"/>
      <c r="VSO851" s="32"/>
      <c r="VSP851" s="32"/>
      <c r="VSQ851" s="32"/>
      <c r="VSR851" s="32"/>
      <c r="VSS851" s="32"/>
      <c r="VST851" s="32"/>
      <c r="VSU851" s="32"/>
      <c r="VSV851" s="32"/>
      <c r="VSW851" s="32"/>
      <c r="VSX851" s="32"/>
      <c r="VSY851" s="32"/>
      <c r="VSZ851" s="32"/>
      <c r="VTA851" s="32"/>
      <c r="VTB851" s="32"/>
      <c r="VTC851" s="32"/>
      <c r="VTD851" s="32"/>
      <c r="VTE851" s="32"/>
      <c r="VTF851" s="32"/>
      <c r="VTG851" s="32"/>
      <c r="VTH851" s="32"/>
      <c r="VTI851" s="32"/>
      <c r="VTJ851" s="32"/>
      <c r="VTK851" s="32"/>
      <c r="VTL851" s="32"/>
      <c r="VTM851" s="32"/>
      <c r="VTN851" s="32"/>
      <c r="VTO851" s="32"/>
      <c r="VTP851" s="32"/>
      <c r="VTQ851" s="32"/>
      <c r="VTR851" s="32"/>
      <c r="VTS851" s="32"/>
      <c r="VTT851" s="32"/>
      <c r="VTU851" s="32"/>
      <c r="VTV851" s="32"/>
      <c r="VTW851" s="32"/>
      <c r="VTX851" s="32"/>
      <c r="VTY851" s="32"/>
      <c r="VTZ851" s="32"/>
      <c r="VUA851" s="32"/>
      <c r="VUB851" s="32"/>
      <c r="VUC851" s="32"/>
      <c r="VUD851" s="32"/>
      <c r="VUE851" s="32"/>
      <c r="VUF851" s="32"/>
      <c r="VUG851" s="32"/>
      <c r="VUH851" s="32"/>
      <c r="VUI851" s="32"/>
      <c r="VUJ851" s="32"/>
      <c r="VUK851" s="32"/>
      <c r="VUL851" s="32"/>
      <c r="VUM851" s="32"/>
      <c r="VUN851" s="32"/>
      <c r="VUO851" s="32"/>
      <c r="VUP851" s="32"/>
      <c r="VUQ851" s="32"/>
      <c r="VUR851" s="32"/>
      <c r="VUS851" s="32"/>
      <c r="VUT851" s="32"/>
      <c r="VUU851" s="32"/>
      <c r="VUV851" s="32"/>
      <c r="VUW851" s="32"/>
      <c r="VUX851" s="32"/>
      <c r="VUY851" s="32"/>
      <c r="VUZ851" s="32"/>
      <c r="VVA851" s="32"/>
      <c r="VVB851" s="32"/>
      <c r="VVC851" s="32"/>
      <c r="VVD851" s="32"/>
      <c r="VVE851" s="32"/>
      <c r="VVF851" s="32"/>
      <c r="VVG851" s="32"/>
      <c r="VVH851" s="32"/>
      <c r="VVI851" s="32"/>
      <c r="VVJ851" s="32"/>
      <c r="VVK851" s="32"/>
      <c r="VVL851" s="32"/>
      <c r="VVM851" s="32"/>
      <c r="VVN851" s="32"/>
      <c r="VVO851" s="32"/>
      <c r="VVP851" s="32"/>
      <c r="VVQ851" s="32"/>
      <c r="VVR851" s="32"/>
      <c r="VVS851" s="32"/>
      <c r="VVT851" s="32"/>
      <c r="VVU851" s="32"/>
      <c r="VVV851" s="32"/>
      <c r="VVW851" s="32"/>
      <c r="VVX851" s="32"/>
      <c r="VVY851" s="32"/>
      <c r="VVZ851" s="32"/>
      <c r="VWA851" s="32"/>
      <c r="VWB851" s="32"/>
      <c r="VWC851" s="32"/>
      <c r="VWD851" s="32"/>
      <c r="VWE851" s="32"/>
      <c r="VWF851" s="32"/>
      <c r="VWG851" s="32"/>
      <c r="VWH851" s="32"/>
      <c r="VWI851" s="32"/>
      <c r="VWJ851" s="32"/>
      <c r="VWK851" s="32"/>
      <c r="VWL851" s="32"/>
      <c r="VWM851" s="32"/>
      <c r="VWN851" s="32"/>
      <c r="VWO851" s="32"/>
      <c r="VWP851" s="32"/>
      <c r="VWQ851" s="32"/>
      <c r="VWR851" s="32"/>
      <c r="VWS851" s="32"/>
      <c r="VWT851" s="32"/>
      <c r="VWU851" s="32"/>
      <c r="VWV851" s="32"/>
      <c r="VWW851" s="32"/>
      <c r="VWX851" s="32"/>
      <c r="VWY851" s="32"/>
      <c r="VWZ851" s="32"/>
      <c r="VXA851" s="32"/>
      <c r="VXB851" s="32"/>
      <c r="VXC851" s="32"/>
      <c r="VXD851" s="32"/>
      <c r="VXE851" s="32"/>
      <c r="VXF851" s="32"/>
      <c r="VXG851" s="32"/>
      <c r="VXH851" s="32"/>
      <c r="VXI851" s="32"/>
      <c r="VXJ851" s="32"/>
      <c r="VXK851" s="32"/>
      <c r="VXL851" s="32"/>
      <c r="VXM851" s="32"/>
      <c r="VXN851" s="32"/>
      <c r="VXO851" s="32"/>
      <c r="VXP851" s="32"/>
      <c r="VXQ851" s="32"/>
      <c r="VXR851" s="32"/>
      <c r="VXS851" s="32"/>
      <c r="VXT851" s="32"/>
      <c r="VXU851" s="32"/>
      <c r="VXV851" s="32"/>
      <c r="VXW851" s="32"/>
      <c r="VXX851" s="32"/>
      <c r="VXY851" s="32"/>
      <c r="VXZ851" s="32"/>
      <c r="VYA851" s="32"/>
      <c r="VYB851" s="32"/>
      <c r="VYC851" s="32"/>
      <c r="VYD851" s="32"/>
      <c r="VYE851" s="32"/>
      <c r="VYF851" s="32"/>
      <c r="VYG851" s="32"/>
      <c r="VYH851" s="32"/>
      <c r="VYI851" s="32"/>
      <c r="VYJ851" s="32"/>
      <c r="VYK851" s="32"/>
      <c r="VYL851" s="32"/>
      <c r="VYM851" s="32"/>
      <c r="VYN851" s="32"/>
      <c r="VYO851" s="32"/>
      <c r="VYP851" s="32"/>
      <c r="VYQ851" s="32"/>
      <c r="VYR851" s="32"/>
      <c r="VYS851" s="32"/>
      <c r="VYT851" s="32"/>
      <c r="VYU851" s="32"/>
      <c r="VYV851" s="32"/>
      <c r="VYW851" s="32"/>
      <c r="VYX851" s="32"/>
      <c r="VYY851" s="32"/>
      <c r="VYZ851" s="32"/>
      <c r="VZA851" s="32"/>
      <c r="VZB851" s="32"/>
      <c r="VZC851" s="32"/>
      <c r="VZD851" s="32"/>
      <c r="VZE851" s="32"/>
      <c r="VZF851" s="32"/>
      <c r="VZG851" s="32"/>
      <c r="VZH851" s="32"/>
      <c r="VZI851" s="32"/>
      <c r="VZJ851" s="32"/>
      <c r="VZK851" s="32"/>
      <c r="VZL851" s="32"/>
      <c r="VZM851" s="32"/>
      <c r="VZN851" s="32"/>
      <c r="VZO851" s="32"/>
      <c r="VZP851" s="32"/>
      <c r="VZQ851" s="32"/>
      <c r="VZR851" s="32"/>
      <c r="VZS851" s="32"/>
      <c r="VZT851" s="32"/>
      <c r="VZU851" s="32"/>
      <c r="VZV851" s="32"/>
      <c r="VZW851" s="32"/>
      <c r="VZX851" s="32"/>
      <c r="VZY851" s="32"/>
      <c r="VZZ851" s="32"/>
      <c r="WAA851" s="32"/>
      <c r="WAB851" s="32"/>
      <c r="WAC851" s="32"/>
      <c r="WAD851" s="32"/>
      <c r="WAE851" s="32"/>
      <c r="WAF851" s="32"/>
      <c r="WAG851" s="32"/>
      <c r="WAH851" s="32"/>
      <c r="WAI851" s="32"/>
      <c r="WAJ851" s="32"/>
      <c r="WAK851" s="32"/>
      <c r="WAL851" s="32"/>
      <c r="WAM851" s="32"/>
      <c r="WAN851" s="32"/>
      <c r="WAO851" s="32"/>
      <c r="WAP851" s="32"/>
      <c r="WAQ851" s="32"/>
      <c r="WAR851" s="32"/>
      <c r="WAS851" s="32"/>
      <c r="WAT851" s="32"/>
      <c r="WAU851" s="32"/>
      <c r="WAV851" s="32"/>
      <c r="WAW851" s="32"/>
      <c r="WAX851" s="32"/>
      <c r="WAY851" s="32"/>
      <c r="WAZ851" s="32"/>
      <c r="WBA851" s="32"/>
      <c r="WBB851" s="32"/>
      <c r="WBC851" s="32"/>
      <c r="WBD851" s="32"/>
      <c r="WBE851" s="32"/>
      <c r="WBF851" s="32"/>
      <c r="WBG851" s="32"/>
      <c r="WBH851" s="32"/>
      <c r="WBI851" s="32"/>
      <c r="WBJ851" s="32"/>
      <c r="WBK851" s="32"/>
      <c r="WBL851" s="32"/>
      <c r="WBM851" s="32"/>
      <c r="WBN851" s="32"/>
      <c r="WBO851" s="32"/>
      <c r="WBP851" s="32"/>
      <c r="WBQ851" s="32"/>
      <c r="WBR851" s="32"/>
      <c r="WBS851" s="32"/>
      <c r="WBT851" s="32"/>
      <c r="WBU851" s="32"/>
      <c r="WBV851" s="32"/>
      <c r="WBW851" s="32"/>
      <c r="WBX851" s="32"/>
      <c r="WBY851" s="32"/>
      <c r="WBZ851" s="32"/>
      <c r="WCA851" s="32"/>
      <c r="WCB851" s="32"/>
      <c r="WCC851" s="32"/>
      <c r="WCD851" s="32"/>
      <c r="WCE851" s="32"/>
      <c r="WCF851" s="32"/>
      <c r="WCG851" s="32"/>
      <c r="WCH851" s="32"/>
      <c r="WCI851" s="32"/>
      <c r="WCJ851" s="32"/>
      <c r="WCK851" s="32"/>
      <c r="WCL851" s="32"/>
      <c r="WCM851" s="32"/>
      <c r="WCN851" s="32"/>
      <c r="WCO851" s="32"/>
      <c r="WCP851" s="32"/>
      <c r="WCQ851" s="32"/>
      <c r="WCR851" s="32"/>
      <c r="WCS851" s="32"/>
      <c r="WCT851" s="32"/>
      <c r="WCU851" s="32"/>
      <c r="WCV851" s="32"/>
      <c r="WCW851" s="32"/>
      <c r="WCX851" s="32"/>
      <c r="WCY851" s="32"/>
      <c r="WCZ851" s="32"/>
      <c r="WDA851" s="32"/>
      <c r="WDB851" s="32"/>
      <c r="WDC851" s="32"/>
      <c r="WDD851" s="32"/>
      <c r="WDE851" s="32"/>
      <c r="WDF851" s="32"/>
      <c r="WDG851" s="32"/>
      <c r="WDH851" s="32"/>
      <c r="WDI851" s="32"/>
      <c r="WDJ851" s="32"/>
      <c r="WDK851" s="32"/>
      <c r="WDL851" s="32"/>
      <c r="WDM851" s="32"/>
      <c r="WDN851" s="32"/>
      <c r="WDO851" s="32"/>
      <c r="WDP851" s="32"/>
      <c r="WDQ851" s="32"/>
      <c r="WDR851" s="32"/>
      <c r="WDS851" s="32"/>
      <c r="WDT851" s="32"/>
      <c r="WDU851" s="32"/>
      <c r="WDV851" s="32"/>
      <c r="WDW851" s="32"/>
      <c r="WDX851" s="32"/>
      <c r="WDY851" s="32"/>
      <c r="WDZ851" s="32"/>
      <c r="WEA851" s="32"/>
      <c r="WEB851" s="32"/>
      <c r="WEC851" s="32"/>
      <c r="WED851" s="32"/>
      <c r="WEE851" s="32"/>
      <c r="WEF851" s="32"/>
      <c r="WEG851" s="32"/>
      <c r="WEH851" s="32"/>
      <c r="WEI851" s="32"/>
      <c r="WEJ851" s="32"/>
      <c r="WEK851" s="32"/>
      <c r="WEL851" s="32"/>
      <c r="WEM851" s="32"/>
      <c r="WEN851" s="32"/>
      <c r="WEO851" s="32"/>
      <c r="WEP851" s="32"/>
      <c r="WEQ851" s="32"/>
      <c r="WER851" s="32"/>
      <c r="WES851" s="32"/>
      <c r="WET851" s="32"/>
      <c r="WEU851" s="32"/>
      <c r="WEV851" s="32"/>
      <c r="WEW851" s="32"/>
      <c r="WEX851" s="32"/>
      <c r="WEY851" s="32"/>
      <c r="WEZ851" s="32"/>
      <c r="WFA851" s="32"/>
      <c r="WFB851" s="32"/>
      <c r="WFC851" s="32"/>
      <c r="WFD851" s="32"/>
      <c r="WFE851" s="32"/>
      <c r="WFF851" s="32"/>
      <c r="WFG851" s="32"/>
      <c r="WFH851" s="32"/>
      <c r="WFI851" s="32"/>
      <c r="WFJ851" s="32"/>
      <c r="WFK851" s="32"/>
      <c r="WFL851" s="32"/>
      <c r="WFM851" s="32"/>
      <c r="WFN851" s="32"/>
      <c r="WFO851" s="32"/>
      <c r="WFP851" s="32"/>
      <c r="WFQ851" s="32"/>
      <c r="WFR851" s="32"/>
      <c r="WFS851" s="32"/>
      <c r="WFT851" s="32"/>
      <c r="WFU851" s="32"/>
      <c r="WFV851" s="32"/>
      <c r="WFW851" s="32"/>
      <c r="WFX851" s="32"/>
      <c r="WFY851" s="32"/>
      <c r="WFZ851" s="32"/>
      <c r="WGA851" s="32"/>
      <c r="WGB851" s="32"/>
      <c r="WGC851" s="32"/>
      <c r="WGD851" s="32"/>
      <c r="WGE851" s="32"/>
      <c r="WGF851" s="32"/>
      <c r="WGG851" s="32"/>
      <c r="WGH851" s="32"/>
      <c r="WGI851" s="32"/>
      <c r="WGJ851" s="32"/>
      <c r="WGK851" s="32"/>
      <c r="WGL851" s="32"/>
      <c r="WGM851" s="32"/>
      <c r="WGN851" s="32"/>
      <c r="WGO851" s="32"/>
      <c r="WGP851" s="32"/>
      <c r="WGQ851" s="32"/>
      <c r="WGR851" s="32"/>
      <c r="WGS851" s="32"/>
      <c r="WGT851" s="32"/>
      <c r="WGU851" s="32"/>
      <c r="WGV851" s="32"/>
      <c r="WGW851" s="32"/>
      <c r="WGX851" s="32"/>
      <c r="WGY851" s="32"/>
      <c r="WGZ851" s="32"/>
      <c r="WHA851" s="32"/>
      <c r="WHB851" s="32"/>
      <c r="WHC851" s="32"/>
      <c r="WHD851" s="32"/>
      <c r="WHE851" s="32"/>
      <c r="WHF851" s="32"/>
      <c r="WHG851" s="32"/>
      <c r="WHH851" s="32"/>
      <c r="WHI851" s="32"/>
      <c r="WHJ851" s="32"/>
      <c r="WHK851" s="32"/>
      <c r="WHL851" s="32"/>
      <c r="WHM851" s="32"/>
      <c r="WHN851" s="32"/>
      <c r="WHO851" s="32"/>
      <c r="WHP851" s="32"/>
      <c r="WHQ851" s="32"/>
      <c r="WHR851" s="32"/>
      <c r="WHS851" s="32"/>
      <c r="WHT851" s="32"/>
      <c r="WHU851" s="32"/>
      <c r="WHV851" s="32"/>
      <c r="WHW851" s="32"/>
      <c r="WHX851" s="32"/>
      <c r="WHY851" s="32"/>
      <c r="WHZ851" s="32"/>
      <c r="WIA851" s="32"/>
      <c r="WIB851" s="32"/>
      <c r="WIC851" s="32"/>
      <c r="WID851" s="32"/>
      <c r="WIE851" s="32"/>
      <c r="WIF851" s="32"/>
      <c r="WIG851" s="32"/>
      <c r="WIH851" s="32"/>
      <c r="WII851" s="32"/>
      <c r="WIJ851" s="32"/>
      <c r="WIK851" s="32"/>
      <c r="WIL851" s="32"/>
      <c r="WIM851" s="32"/>
      <c r="WIN851" s="32"/>
      <c r="WIO851" s="32"/>
      <c r="WIP851" s="32"/>
      <c r="WIQ851" s="32"/>
      <c r="WIR851" s="32"/>
      <c r="WIS851" s="32"/>
      <c r="WIT851" s="32"/>
      <c r="WIU851" s="32"/>
      <c r="WIV851" s="32"/>
      <c r="WIW851" s="32"/>
      <c r="WIX851" s="32"/>
      <c r="WIY851" s="32"/>
      <c r="WIZ851" s="32"/>
      <c r="WJA851" s="32"/>
      <c r="WJB851" s="32"/>
      <c r="WJC851" s="32"/>
      <c r="WJD851" s="32"/>
      <c r="WJE851" s="32"/>
      <c r="WJF851" s="32"/>
      <c r="WJG851" s="32"/>
      <c r="WJH851" s="32"/>
      <c r="WJI851" s="32"/>
      <c r="WJJ851" s="32"/>
      <c r="WJK851" s="32"/>
      <c r="WJL851" s="32"/>
      <c r="WJM851" s="32"/>
      <c r="WJN851" s="32"/>
      <c r="WJO851" s="32"/>
      <c r="WJP851" s="32"/>
      <c r="WJQ851" s="32"/>
      <c r="WJR851" s="32"/>
      <c r="WJS851" s="32"/>
      <c r="WJT851" s="32"/>
      <c r="WJU851" s="32"/>
      <c r="WJV851" s="32"/>
      <c r="WJW851" s="32"/>
      <c r="WJX851" s="32"/>
      <c r="WJY851" s="32"/>
      <c r="WJZ851" s="32"/>
      <c r="WKA851" s="32"/>
      <c r="WKB851" s="32"/>
      <c r="WKC851" s="32"/>
      <c r="WKD851" s="32"/>
      <c r="WKE851" s="32"/>
      <c r="WKF851" s="32"/>
      <c r="WKG851" s="32"/>
      <c r="WKH851" s="32"/>
      <c r="WKI851" s="32"/>
      <c r="WKJ851" s="32"/>
      <c r="WKK851" s="32"/>
      <c r="WKL851" s="32"/>
      <c r="WKM851" s="32"/>
      <c r="WKN851" s="32"/>
      <c r="WKO851" s="32"/>
      <c r="WKP851" s="32"/>
      <c r="WKQ851" s="32"/>
      <c r="WKR851" s="32"/>
      <c r="WKS851" s="32"/>
      <c r="WKT851" s="32"/>
      <c r="WKU851" s="32"/>
      <c r="WKV851" s="32"/>
      <c r="WKW851" s="32"/>
      <c r="WKX851" s="32"/>
      <c r="WKY851" s="32"/>
      <c r="WKZ851" s="32"/>
      <c r="WLA851" s="32"/>
      <c r="WLB851" s="32"/>
      <c r="WLC851" s="32"/>
      <c r="WLD851" s="32"/>
      <c r="WLE851" s="32"/>
      <c r="WLF851" s="32"/>
      <c r="WLG851" s="32"/>
      <c r="WLH851" s="32"/>
      <c r="WLI851" s="32"/>
      <c r="WLJ851" s="32"/>
      <c r="WLK851" s="32"/>
      <c r="WLL851" s="32"/>
      <c r="WLM851" s="32"/>
      <c r="WLN851" s="32"/>
      <c r="WLO851" s="32"/>
      <c r="WLP851" s="32"/>
      <c r="WLQ851" s="32"/>
      <c r="WLR851" s="32"/>
      <c r="WLS851" s="32"/>
      <c r="WLT851" s="32"/>
      <c r="WLU851" s="32"/>
      <c r="WLV851" s="32"/>
      <c r="WLW851" s="32"/>
      <c r="WLX851" s="32"/>
      <c r="WLY851" s="32"/>
      <c r="WLZ851" s="32"/>
      <c r="WMA851" s="32"/>
      <c r="WMB851" s="32"/>
      <c r="WMC851" s="32"/>
      <c r="WMD851" s="32"/>
      <c r="WME851" s="32"/>
      <c r="WMF851" s="32"/>
      <c r="WMG851" s="32"/>
      <c r="WMH851" s="32"/>
      <c r="WMI851" s="32"/>
      <c r="WMJ851" s="32"/>
      <c r="WMK851" s="32"/>
      <c r="WML851" s="32"/>
      <c r="WMM851" s="32"/>
      <c r="WMN851" s="32"/>
      <c r="WMO851" s="32"/>
      <c r="WMP851" s="32"/>
      <c r="WMQ851" s="32"/>
      <c r="WMR851" s="32"/>
      <c r="WMS851" s="32"/>
      <c r="WMT851" s="32"/>
      <c r="WMU851" s="32"/>
      <c r="WMV851" s="32"/>
      <c r="WMW851" s="32"/>
      <c r="WMX851" s="32"/>
      <c r="WMY851" s="32"/>
      <c r="WMZ851" s="32"/>
      <c r="WNA851" s="32"/>
      <c r="WNB851" s="32"/>
      <c r="WNC851" s="32"/>
      <c r="WND851" s="32"/>
      <c r="WNE851" s="32"/>
      <c r="WNF851" s="32"/>
      <c r="WNG851" s="32"/>
      <c r="WNH851" s="32"/>
      <c r="WNI851" s="32"/>
      <c r="WNJ851" s="32"/>
      <c r="WNK851" s="32"/>
      <c r="WNL851" s="32"/>
      <c r="WNM851" s="32"/>
      <c r="WNN851" s="32"/>
      <c r="WNO851" s="32"/>
      <c r="WNP851" s="32"/>
      <c r="WNQ851" s="32"/>
      <c r="WNR851" s="32"/>
      <c r="WNS851" s="32"/>
      <c r="WNT851" s="32"/>
      <c r="WNU851" s="32"/>
      <c r="WNV851" s="32"/>
      <c r="WNW851" s="32"/>
      <c r="WNX851" s="32"/>
      <c r="WNY851" s="32"/>
      <c r="WNZ851" s="32"/>
      <c r="WOA851" s="32"/>
      <c r="WOB851" s="32"/>
      <c r="WOC851" s="32"/>
      <c r="WOD851" s="32"/>
      <c r="WOE851" s="32"/>
      <c r="WOF851" s="32"/>
      <c r="WOG851" s="32"/>
      <c r="WOH851" s="32"/>
      <c r="WOI851" s="32"/>
      <c r="WOJ851" s="32"/>
      <c r="WOK851" s="32"/>
      <c r="WOL851" s="32"/>
      <c r="WOM851" s="32"/>
      <c r="WON851" s="32"/>
      <c r="WOO851" s="32"/>
      <c r="WOP851" s="32"/>
      <c r="WOQ851" s="32"/>
      <c r="WOR851" s="32"/>
      <c r="WOS851" s="32"/>
      <c r="WOT851" s="32"/>
      <c r="WOU851" s="32"/>
      <c r="WOV851" s="32"/>
      <c r="WOW851" s="32"/>
      <c r="WOX851" s="32"/>
      <c r="WOY851" s="32"/>
      <c r="WOZ851" s="32"/>
      <c r="WPA851" s="32"/>
      <c r="WPB851" s="32"/>
      <c r="WPC851" s="32"/>
      <c r="WPD851" s="32"/>
      <c r="WPE851" s="32"/>
      <c r="WPF851" s="32"/>
      <c r="WPG851" s="32"/>
      <c r="WPH851" s="32"/>
      <c r="WPI851" s="32"/>
      <c r="WPJ851" s="32"/>
      <c r="WPK851" s="32"/>
      <c r="WPL851" s="32"/>
      <c r="WPM851" s="32"/>
      <c r="WPN851" s="32"/>
      <c r="WPO851" s="32"/>
      <c r="WPP851" s="32"/>
      <c r="WPQ851" s="32"/>
      <c r="WPR851" s="32"/>
      <c r="WPS851" s="32"/>
      <c r="WPT851" s="32"/>
      <c r="WPU851" s="32"/>
      <c r="WPV851" s="32"/>
      <c r="WPW851" s="32"/>
      <c r="WPX851" s="32"/>
      <c r="WPY851" s="32"/>
      <c r="WPZ851" s="32"/>
      <c r="WQA851" s="32"/>
      <c r="WQB851" s="32"/>
      <c r="WQC851" s="32"/>
      <c r="WQD851" s="32"/>
      <c r="WQE851" s="32"/>
      <c r="WQF851" s="32"/>
      <c r="WQG851" s="32"/>
      <c r="WQH851" s="32"/>
      <c r="WQI851" s="32"/>
      <c r="WQJ851" s="32"/>
      <c r="WQK851" s="32"/>
      <c r="WQL851" s="32"/>
      <c r="WQM851" s="32"/>
      <c r="WQN851" s="32"/>
      <c r="WQO851" s="32"/>
      <c r="WQP851" s="32"/>
      <c r="WQQ851" s="32"/>
      <c r="WQR851" s="32"/>
      <c r="WQS851" s="32"/>
      <c r="WQT851" s="32"/>
      <c r="WQU851" s="32"/>
      <c r="WQV851" s="32"/>
      <c r="WQW851" s="32"/>
      <c r="WQX851" s="32"/>
      <c r="WQY851" s="32"/>
      <c r="WQZ851" s="32"/>
      <c r="WRA851" s="32"/>
      <c r="WRB851" s="32"/>
      <c r="WRC851" s="32"/>
      <c r="WRD851" s="32"/>
      <c r="WRE851" s="32"/>
      <c r="WRF851" s="32"/>
      <c r="WRG851" s="32"/>
      <c r="WRH851" s="32"/>
      <c r="WRI851" s="32"/>
      <c r="WRJ851" s="32"/>
      <c r="WRK851" s="32"/>
      <c r="WRL851" s="32"/>
      <c r="WRM851" s="32"/>
      <c r="WRN851" s="32"/>
      <c r="WRO851" s="32"/>
      <c r="WRP851" s="32"/>
      <c r="WRQ851" s="32"/>
      <c r="WRR851" s="32"/>
      <c r="WRS851" s="32"/>
      <c r="WRT851" s="32"/>
      <c r="WRU851" s="32"/>
      <c r="WRV851" s="32"/>
      <c r="WRW851" s="32"/>
      <c r="WRX851" s="32"/>
      <c r="WRY851" s="32"/>
      <c r="WRZ851" s="32"/>
      <c r="WSA851" s="32"/>
      <c r="WSB851" s="32"/>
      <c r="WSC851" s="32"/>
      <c r="WSD851" s="32"/>
      <c r="WSE851" s="32"/>
      <c r="WSF851" s="32"/>
      <c r="WSG851" s="32"/>
      <c r="WSH851" s="32"/>
      <c r="WSI851" s="32"/>
      <c r="WSJ851" s="32"/>
      <c r="WSK851" s="32"/>
      <c r="WSL851" s="32"/>
      <c r="WSM851" s="32"/>
      <c r="WSN851" s="32"/>
      <c r="WSO851" s="32"/>
      <c r="WSP851" s="32"/>
      <c r="WSQ851" s="32"/>
      <c r="WSR851" s="32"/>
      <c r="WSS851" s="32"/>
      <c r="WST851" s="32"/>
      <c r="WSU851" s="32"/>
      <c r="WSV851" s="32"/>
      <c r="WSW851" s="32"/>
      <c r="WSX851" s="32"/>
      <c r="WSY851" s="32"/>
      <c r="WSZ851" s="32"/>
      <c r="WTA851" s="32"/>
      <c r="WTB851" s="32"/>
      <c r="WTC851" s="32"/>
      <c r="WTD851" s="32"/>
      <c r="WTE851" s="32"/>
      <c r="WTF851" s="32"/>
      <c r="WTG851" s="32"/>
      <c r="WTH851" s="32"/>
      <c r="WTI851" s="32"/>
      <c r="WTJ851" s="32"/>
      <c r="WTK851" s="32"/>
      <c r="WTL851" s="32"/>
      <c r="WTM851" s="32"/>
      <c r="WTN851" s="32"/>
      <c r="WTO851" s="32"/>
      <c r="WTP851" s="32"/>
      <c r="WTQ851" s="32"/>
      <c r="WTR851" s="32"/>
      <c r="WTS851" s="32"/>
      <c r="WTT851" s="32"/>
      <c r="WTU851" s="32"/>
      <c r="WTV851" s="32"/>
      <c r="WTW851" s="32"/>
      <c r="WTX851" s="32"/>
      <c r="WTY851" s="32"/>
      <c r="WTZ851" s="32"/>
      <c r="WUA851" s="32"/>
      <c r="WUB851" s="32"/>
      <c r="WUC851" s="32"/>
      <c r="WUD851" s="32"/>
      <c r="WUE851" s="32"/>
      <c r="WUF851" s="32"/>
      <c r="WUG851" s="32"/>
      <c r="WUH851" s="32"/>
      <c r="WUI851" s="32"/>
      <c r="WUJ851" s="32"/>
      <c r="WUK851" s="32"/>
      <c r="WUL851" s="32"/>
      <c r="WUM851" s="32"/>
      <c r="WUN851" s="32"/>
      <c r="WUO851" s="32"/>
      <c r="WUP851" s="32"/>
      <c r="WUQ851" s="32"/>
      <c r="WUR851" s="32"/>
      <c r="WUS851" s="32"/>
      <c r="WUT851" s="32"/>
      <c r="WUU851" s="32"/>
      <c r="WUV851" s="32"/>
      <c r="WUW851" s="32"/>
      <c r="WUX851" s="32"/>
      <c r="WUY851" s="32"/>
      <c r="WUZ851" s="32"/>
      <c r="WVA851" s="32"/>
      <c r="WVB851" s="32"/>
      <c r="WVC851" s="32"/>
      <c r="WVD851" s="32"/>
      <c r="WVE851" s="32"/>
      <c r="WVF851" s="32"/>
      <c r="WVG851" s="32"/>
      <c r="WVH851" s="32"/>
      <c r="WVI851" s="32"/>
      <c r="WVJ851" s="32"/>
      <c r="WVK851" s="32"/>
      <c r="WVL851" s="32"/>
      <c r="WVM851" s="32"/>
      <c r="WVN851" s="32"/>
      <c r="WVO851" s="32"/>
      <c r="WVP851" s="32"/>
      <c r="WVQ851" s="32"/>
      <c r="WVR851" s="32"/>
      <c r="WVS851" s="32"/>
      <c r="WVT851" s="32"/>
      <c r="WVU851" s="32"/>
      <c r="WVV851" s="32"/>
      <c r="WVW851" s="32"/>
      <c r="WVX851" s="32"/>
      <c r="WVY851" s="32"/>
      <c r="WVZ851" s="32"/>
      <c r="WWA851" s="32"/>
      <c r="WWB851" s="32"/>
      <c r="WWC851" s="32"/>
      <c r="WWD851" s="32"/>
      <c r="WWE851" s="32"/>
      <c r="WWF851" s="32"/>
      <c r="WWG851" s="32"/>
      <c r="WWH851" s="32"/>
      <c r="WWI851" s="32"/>
      <c r="WWJ851" s="32"/>
      <c r="WWK851" s="32"/>
      <c r="WWL851" s="32"/>
      <c r="WWM851" s="32"/>
      <c r="WWN851" s="32"/>
      <c r="WWO851" s="32"/>
      <c r="WWP851" s="32"/>
      <c r="WWQ851" s="32"/>
      <c r="WWR851" s="32"/>
      <c r="WWS851" s="32"/>
      <c r="WWT851" s="32"/>
      <c r="WWU851" s="32"/>
      <c r="WWV851" s="32"/>
      <c r="WWW851" s="32"/>
      <c r="WWX851" s="32"/>
      <c r="WWY851" s="32"/>
      <c r="WWZ851" s="32"/>
      <c r="WXA851" s="32"/>
      <c r="WXB851" s="32"/>
      <c r="WXC851" s="32"/>
      <c r="WXD851" s="32"/>
      <c r="WXE851" s="32"/>
      <c r="WXF851" s="32"/>
      <c r="WXG851" s="32"/>
      <c r="WXH851" s="32"/>
      <c r="WXI851" s="32"/>
      <c r="WXJ851" s="32"/>
      <c r="WXK851" s="32"/>
      <c r="WXL851" s="32"/>
      <c r="WXM851" s="32"/>
      <c r="WXN851" s="32"/>
      <c r="WXO851" s="32"/>
      <c r="WXP851" s="32"/>
      <c r="WXQ851" s="32"/>
      <c r="WXR851" s="32"/>
      <c r="WXS851" s="32"/>
      <c r="WXT851" s="32"/>
      <c r="WXU851" s="32"/>
      <c r="WXV851" s="32"/>
      <c r="WXW851" s="32"/>
      <c r="WXX851" s="32"/>
      <c r="WXY851" s="32"/>
      <c r="WXZ851" s="32"/>
      <c r="WYA851" s="32"/>
      <c r="WYB851" s="32"/>
      <c r="WYC851" s="32"/>
      <c r="WYD851" s="32"/>
      <c r="WYE851" s="32"/>
      <c r="WYF851" s="32"/>
      <c r="WYG851" s="32"/>
      <c r="WYH851" s="32"/>
      <c r="WYI851" s="32"/>
      <c r="WYJ851" s="32"/>
      <c r="WYK851" s="32"/>
      <c r="WYL851" s="32"/>
      <c r="WYM851" s="32"/>
      <c r="WYN851" s="32"/>
      <c r="WYO851" s="32"/>
      <c r="WYP851" s="32"/>
      <c r="WYQ851" s="32"/>
      <c r="WYR851" s="32"/>
      <c r="WYS851" s="32"/>
      <c r="WYT851" s="32"/>
      <c r="WYU851" s="32"/>
      <c r="WYV851" s="32"/>
      <c r="WYW851" s="32"/>
      <c r="WYX851" s="32"/>
      <c r="WYY851" s="32"/>
      <c r="WYZ851" s="32"/>
      <c r="WZA851" s="32"/>
      <c r="WZB851" s="32"/>
      <c r="WZC851" s="32"/>
      <c r="WZD851" s="32"/>
      <c r="WZE851" s="32"/>
      <c r="WZF851" s="32"/>
      <c r="WZG851" s="32"/>
      <c r="WZH851" s="32"/>
      <c r="WZI851" s="32"/>
      <c r="WZJ851" s="32"/>
      <c r="WZK851" s="32"/>
      <c r="WZL851" s="32"/>
      <c r="WZM851" s="32"/>
      <c r="WZN851" s="32"/>
      <c r="WZO851" s="32"/>
      <c r="WZP851" s="32"/>
      <c r="WZQ851" s="32"/>
      <c r="WZR851" s="32"/>
      <c r="WZS851" s="32"/>
      <c r="WZT851" s="32"/>
      <c r="WZU851" s="32"/>
      <c r="WZV851" s="32"/>
      <c r="WZW851" s="32"/>
      <c r="WZX851" s="32"/>
      <c r="WZY851" s="32"/>
      <c r="WZZ851" s="32"/>
      <c r="XAA851" s="32"/>
      <c r="XAB851" s="32"/>
      <c r="XAC851" s="32"/>
      <c r="XAD851" s="32"/>
      <c r="XAE851" s="32"/>
      <c r="XAF851" s="32"/>
      <c r="XAG851" s="32"/>
      <c r="XAH851" s="32"/>
      <c r="XAI851" s="32"/>
      <c r="XAJ851" s="32"/>
      <c r="XAK851" s="32"/>
      <c r="XAL851" s="32"/>
      <c r="XAM851" s="32"/>
      <c r="XAN851" s="32"/>
      <c r="XAO851" s="32"/>
      <c r="XAP851" s="32"/>
      <c r="XAQ851" s="32"/>
      <c r="XAR851" s="32"/>
      <c r="XAS851" s="32"/>
      <c r="XAT851" s="32"/>
      <c r="XAU851" s="32"/>
      <c r="XAV851" s="32"/>
      <c r="XAW851" s="32"/>
      <c r="XAX851" s="32"/>
      <c r="XAY851" s="32"/>
      <c r="XAZ851" s="32"/>
      <c r="XBA851" s="32"/>
      <c r="XBB851" s="32"/>
      <c r="XBC851" s="32"/>
      <c r="XBD851" s="32"/>
      <c r="XBE851" s="32"/>
      <c r="XBF851" s="32"/>
      <c r="XBG851" s="32"/>
      <c r="XBH851" s="32"/>
      <c r="XBI851" s="32"/>
      <c r="XBJ851" s="32"/>
      <c r="XBK851" s="32"/>
      <c r="XBL851" s="32"/>
      <c r="XBM851" s="32"/>
      <c r="XBN851" s="32"/>
      <c r="XBO851" s="32"/>
      <c r="XBP851" s="32"/>
      <c r="XBQ851" s="32"/>
      <c r="XBR851" s="32"/>
      <c r="XBS851" s="32"/>
      <c r="XBT851" s="32"/>
      <c r="XBU851" s="32"/>
      <c r="XBV851" s="32"/>
      <c r="XBW851" s="32"/>
      <c r="XBX851" s="32"/>
      <c r="XBY851" s="32"/>
      <c r="XBZ851" s="32"/>
      <c r="XCA851" s="32"/>
      <c r="XCB851" s="32"/>
      <c r="XCC851" s="32"/>
      <c r="XCD851" s="32"/>
      <c r="XCE851" s="32"/>
      <c r="XCF851" s="32"/>
      <c r="XCG851" s="32"/>
      <c r="XCH851" s="32"/>
      <c r="XCI851" s="32"/>
      <c r="XCJ851" s="32"/>
      <c r="XCK851" s="32"/>
      <c r="XCL851" s="32"/>
      <c r="XCM851" s="32"/>
      <c r="XCN851" s="32"/>
      <c r="XCO851" s="32"/>
      <c r="XCP851" s="32"/>
      <c r="XCQ851" s="32"/>
      <c r="XCR851" s="32"/>
      <c r="XCS851" s="32"/>
      <c r="XCT851" s="32"/>
      <c r="XCU851" s="32"/>
      <c r="XCV851" s="32"/>
      <c r="XCW851" s="32"/>
      <c r="XCX851" s="32"/>
      <c r="XCY851" s="32"/>
      <c r="XCZ851" s="32"/>
      <c r="XDA851" s="32"/>
      <c r="XDB851" s="32"/>
      <c r="XDC851" s="32"/>
      <c r="XDD851" s="32"/>
      <c r="XDE851" s="32"/>
      <c r="XDF851" s="32"/>
      <c r="XDG851" s="32"/>
      <c r="XDH851" s="32"/>
      <c r="XDI851" s="32"/>
      <c r="XDJ851" s="32"/>
      <c r="XDK851" s="32"/>
      <c r="XDL851" s="32"/>
      <c r="XDM851" s="32"/>
      <c r="XDN851" s="32"/>
      <c r="XDO851" s="32"/>
      <c r="XDP851" s="32"/>
      <c r="XDQ851" s="32"/>
      <c r="XDR851" s="32"/>
      <c r="XDS851" s="32"/>
      <c r="XDT851" s="32"/>
      <c r="XDU851" s="32"/>
      <c r="XDV851" s="32"/>
      <c r="XDW851" s="32"/>
      <c r="XDX851" s="32"/>
      <c r="XDY851" s="32"/>
      <c r="XDZ851" s="32"/>
      <c r="XEA851" s="32"/>
      <c r="XEB851" s="32"/>
      <c r="XEC851" s="32"/>
      <c r="XED851" s="32"/>
      <c r="XEE851" s="32"/>
      <c r="XEF851" s="32"/>
      <c r="XEG851" s="32"/>
      <c r="XEH851" s="32"/>
      <c r="XEI851" s="32"/>
      <c r="XEJ851" s="32"/>
      <c r="XEK851" s="32"/>
      <c r="XEL851" s="32"/>
      <c r="XEM851" s="32"/>
      <c r="XEN851" s="32"/>
      <c r="XEO851" s="32"/>
      <c r="XEP851" s="32"/>
      <c r="XEQ851" s="32"/>
      <c r="XER851" s="32"/>
      <c r="XES851" s="32"/>
      <c r="XET851" s="32"/>
      <c r="XEU851" s="32"/>
      <c r="XEV851" s="32"/>
      <c r="XEW851" s="32"/>
      <c r="XEX851" s="32"/>
    </row>
    <row r="852" spans="1:16378" s="47" customFormat="1" hidden="1" x14ac:dyDescent="0.25">
      <c r="A852" s="48"/>
      <c r="C852" s="49"/>
      <c r="D852" s="50"/>
      <c r="E852" s="51"/>
      <c r="F852" s="51"/>
      <c r="G852" s="51"/>
      <c r="H852" s="52"/>
      <c r="I852" s="53"/>
      <c r="J852" s="54"/>
      <c r="K852" s="55"/>
      <c r="L852" s="35"/>
      <c r="M852" s="51"/>
      <c r="N852" s="51"/>
      <c r="O852" s="51"/>
      <c r="P852" s="51"/>
      <c r="Q852" s="56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6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6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32"/>
      <c r="BR852" s="32"/>
      <c r="BS852" s="32"/>
      <c r="BT852" s="32"/>
      <c r="BU852" s="32"/>
      <c r="BV852" s="32"/>
      <c r="BW852" s="32"/>
      <c r="BX852" s="32"/>
      <c r="BY852" s="32"/>
      <c r="BZ852" s="32"/>
      <c r="CA852" s="32"/>
      <c r="CB852" s="32"/>
      <c r="CC852" s="32"/>
      <c r="CD852" s="32"/>
      <c r="CE852" s="32"/>
      <c r="CF852" s="32"/>
      <c r="CG852" s="32"/>
      <c r="CH852" s="32"/>
      <c r="CI852" s="32"/>
      <c r="CJ852" s="32"/>
      <c r="CK852" s="32"/>
      <c r="CL852" s="32"/>
      <c r="CM852" s="32"/>
      <c r="CN852" s="32"/>
      <c r="CO852" s="32"/>
      <c r="CP852" s="32"/>
      <c r="CQ852" s="32"/>
      <c r="CR852" s="32"/>
      <c r="CS852" s="32"/>
      <c r="CT852" s="32"/>
      <c r="CU852" s="32"/>
      <c r="CV852" s="32"/>
      <c r="CW852" s="32"/>
      <c r="CX852" s="32"/>
      <c r="CY852" s="32"/>
      <c r="CZ852" s="32"/>
      <c r="DA852" s="32"/>
      <c r="DB852" s="32"/>
      <c r="DC852" s="32"/>
      <c r="DD852" s="32"/>
      <c r="DE852" s="32"/>
      <c r="DF852" s="32"/>
      <c r="DG852" s="32"/>
      <c r="DH852" s="32"/>
      <c r="DI852" s="32"/>
      <c r="DJ852" s="32"/>
      <c r="DK852" s="32"/>
      <c r="DL852" s="32"/>
      <c r="DM852" s="32"/>
      <c r="DN852" s="32"/>
      <c r="DO852" s="32"/>
      <c r="DP852" s="32"/>
      <c r="DQ852" s="32"/>
      <c r="DR852" s="32"/>
      <c r="DS852" s="32"/>
      <c r="DT852" s="32"/>
      <c r="DU852" s="32"/>
      <c r="DV852" s="32"/>
      <c r="DW852" s="32"/>
      <c r="DX852" s="32"/>
      <c r="DY852" s="32"/>
      <c r="DZ852" s="32"/>
      <c r="EA852" s="32"/>
      <c r="EB852" s="32"/>
      <c r="EC852" s="32"/>
      <c r="ED852" s="32"/>
      <c r="EE852" s="32"/>
      <c r="EF852" s="32"/>
      <c r="EG852" s="32"/>
      <c r="EH852" s="32"/>
      <c r="EI852" s="32"/>
      <c r="EJ852" s="32"/>
      <c r="EK852" s="32"/>
      <c r="EL852" s="32"/>
      <c r="EM852" s="32"/>
      <c r="EN852" s="32"/>
      <c r="EO852" s="32"/>
      <c r="EP852" s="32"/>
      <c r="EQ852" s="32"/>
      <c r="ER852" s="32"/>
      <c r="ES852" s="32"/>
      <c r="ET852" s="32"/>
      <c r="EU852" s="32"/>
      <c r="EV852" s="32"/>
      <c r="EW852" s="32"/>
      <c r="EX852" s="32"/>
      <c r="EY852" s="32"/>
      <c r="EZ852" s="32"/>
      <c r="FA852" s="32"/>
      <c r="FB852" s="32"/>
      <c r="FC852" s="32"/>
      <c r="FD852" s="32"/>
      <c r="FE852" s="32"/>
      <c r="FF852" s="32"/>
      <c r="FG852" s="32"/>
      <c r="FH852" s="32"/>
      <c r="FI852" s="32"/>
      <c r="FJ852" s="32"/>
      <c r="FK852" s="32"/>
      <c r="FL852" s="32"/>
      <c r="FM852" s="32"/>
      <c r="FN852" s="32"/>
      <c r="FO852" s="32"/>
      <c r="FP852" s="32"/>
      <c r="FQ852" s="32"/>
      <c r="FR852" s="32"/>
      <c r="FS852" s="32"/>
      <c r="FT852" s="32"/>
      <c r="FU852" s="32"/>
      <c r="FV852" s="32"/>
      <c r="FW852" s="32"/>
      <c r="FX852" s="32"/>
      <c r="FY852" s="32"/>
      <c r="FZ852" s="32"/>
      <c r="GA852" s="32"/>
      <c r="GB852" s="32"/>
      <c r="GC852" s="32"/>
      <c r="GD852" s="32"/>
      <c r="GE852" s="32"/>
      <c r="GF852" s="32"/>
      <c r="GG852" s="32"/>
      <c r="GH852" s="32"/>
      <c r="GI852" s="32"/>
      <c r="GJ852" s="32"/>
      <c r="GK852" s="32"/>
      <c r="GL852" s="32"/>
      <c r="GM852" s="32"/>
      <c r="GN852" s="32"/>
      <c r="GO852" s="32"/>
      <c r="GP852" s="32"/>
      <c r="GQ852" s="32"/>
      <c r="GR852" s="32"/>
      <c r="GS852" s="32"/>
      <c r="GT852" s="32"/>
      <c r="GU852" s="32"/>
      <c r="GV852" s="32"/>
      <c r="GW852" s="32"/>
      <c r="GX852" s="32"/>
      <c r="GY852" s="32"/>
      <c r="GZ852" s="32"/>
      <c r="HA852" s="32"/>
      <c r="HB852" s="32"/>
      <c r="HC852" s="32"/>
      <c r="HD852" s="32"/>
      <c r="HE852" s="32"/>
      <c r="HF852" s="32"/>
      <c r="HG852" s="32"/>
      <c r="HH852" s="32"/>
      <c r="HI852" s="32"/>
      <c r="HJ852" s="32"/>
      <c r="HK852" s="32"/>
      <c r="HL852" s="32"/>
      <c r="HM852" s="32"/>
      <c r="HN852" s="32"/>
      <c r="HO852" s="32"/>
      <c r="HP852" s="32"/>
      <c r="HQ852" s="32"/>
      <c r="HR852" s="32"/>
      <c r="HS852" s="32"/>
      <c r="HT852" s="32"/>
      <c r="HU852" s="32"/>
      <c r="HV852" s="32"/>
      <c r="HW852" s="32"/>
      <c r="HX852" s="32"/>
      <c r="HY852" s="32"/>
      <c r="HZ852" s="32"/>
      <c r="IA852" s="32"/>
      <c r="IB852" s="32"/>
      <c r="IC852" s="32"/>
      <c r="ID852" s="32"/>
      <c r="IE852" s="32"/>
      <c r="IF852" s="32"/>
      <c r="IG852" s="32"/>
      <c r="IH852" s="32"/>
      <c r="II852" s="32"/>
      <c r="IJ852" s="32"/>
      <c r="IK852" s="32"/>
      <c r="IL852" s="32"/>
      <c r="IM852" s="32"/>
      <c r="IN852" s="32"/>
      <c r="IO852" s="32"/>
      <c r="IP852" s="32"/>
      <c r="IQ852" s="32"/>
      <c r="IR852" s="32"/>
      <c r="IS852" s="32"/>
      <c r="IT852" s="32"/>
      <c r="IU852" s="32"/>
      <c r="IV852" s="32"/>
      <c r="IW852" s="32"/>
      <c r="IX852" s="32"/>
      <c r="IY852" s="32"/>
      <c r="IZ852" s="32"/>
      <c r="JA852" s="32"/>
      <c r="JB852" s="32"/>
      <c r="JC852" s="32"/>
      <c r="JD852" s="32"/>
      <c r="JE852" s="32"/>
      <c r="JF852" s="32"/>
      <c r="JG852" s="32"/>
      <c r="JH852" s="32"/>
      <c r="JI852" s="32"/>
      <c r="JJ852" s="32"/>
      <c r="JK852" s="32"/>
      <c r="JL852" s="32"/>
      <c r="JM852" s="32"/>
      <c r="JN852" s="32"/>
      <c r="JO852" s="32"/>
      <c r="JP852" s="32"/>
      <c r="JQ852" s="32"/>
      <c r="JR852" s="32"/>
      <c r="JS852" s="32"/>
      <c r="JT852" s="32"/>
      <c r="JU852" s="32"/>
      <c r="JV852" s="32"/>
      <c r="JW852" s="32"/>
      <c r="JX852" s="32"/>
      <c r="JY852" s="32"/>
      <c r="JZ852" s="32"/>
      <c r="KA852" s="32"/>
      <c r="KB852" s="32"/>
      <c r="KC852" s="32"/>
      <c r="KD852" s="32"/>
      <c r="KE852" s="32"/>
      <c r="KF852" s="32"/>
      <c r="KG852" s="32"/>
      <c r="KH852" s="32"/>
      <c r="KI852" s="32"/>
      <c r="KJ852" s="32"/>
      <c r="KK852" s="32"/>
      <c r="KL852" s="32"/>
      <c r="KM852" s="32"/>
      <c r="KN852" s="32"/>
      <c r="KO852" s="32"/>
      <c r="KP852" s="32"/>
      <c r="KQ852" s="32"/>
      <c r="KR852" s="32"/>
      <c r="KS852" s="32"/>
      <c r="KT852" s="32"/>
      <c r="KU852" s="32"/>
      <c r="KV852" s="32"/>
      <c r="KW852" s="32"/>
      <c r="KX852" s="32"/>
      <c r="KY852" s="32"/>
      <c r="KZ852" s="32"/>
      <c r="LA852" s="32"/>
      <c r="LB852" s="32"/>
      <c r="LC852" s="32"/>
      <c r="LD852" s="32"/>
      <c r="LE852" s="32"/>
      <c r="LF852" s="32"/>
      <c r="LG852" s="32"/>
      <c r="LH852" s="32"/>
      <c r="LI852" s="32"/>
      <c r="LJ852" s="32"/>
      <c r="LK852" s="32"/>
      <c r="LL852" s="32"/>
      <c r="LM852" s="32"/>
      <c r="LN852" s="32"/>
      <c r="LO852" s="32"/>
      <c r="LP852" s="32"/>
      <c r="LQ852" s="32"/>
      <c r="LR852" s="32"/>
      <c r="LS852" s="32"/>
      <c r="LT852" s="32"/>
      <c r="LU852" s="32"/>
      <c r="LV852" s="32"/>
      <c r="LW852" s="32"/>
      <c r="LX852" s="32"/>
      <c r="LY852" s="32"/>
      <c r="LZ852" s="32"/>
      <c r="MA852" s="32"/>
      <c r="MB852" s="32"/>
      <c r="MC852" s="32"/>
      <c r="MD852" s="32"/>
      <c r="ME852" s="32"/>
      <c r="MF852" s="32"/>
      <c r="MG852" s="32"/>
      <c r="MH852" s="32"/>
      <c r="MI852" s="32"/>
      <c r="MJ852" s="32"/>
      <c r="MK852" s="32"/>
      <c r="ML852" s="32"/>
      <c r="MM852" s="32"/>
      <c r="MN852" s="32"/>
      <c r="MO852" s="32"/>
      <c r="MP852" s="32"/>
      <c r="MQ852" s="32"/>
      <c r="MR852" s="32"/>
      <c r="MS852" s="32"/>
      <c r="MT852" s="32"/>
      <c r="MU852" s="32"/>
      <c r="MV852" s="32"/>
      <c r="MW852" s="32"/>
      <c r="MX852" s="32"/>
      <c r="MY852" s="32"/>
      <c r="MZ852" s="32"/>
      <c r="NA852" s="32"/>
      <c r="NB852" s="32"/>
      <c r="NC852" s="32"/>
      <c r="ND852" s="32"/>
      <c r="NE852" s="32"/>
      <c r="NF852" s="32"/>
      <c r="NG852" s="32"/>
      <c r="NH852" s="32"/>
      <c r="NI852" s="32"/>
      <c r="NJ852" s="32"/>
      <c r="NK852" s="32"/>
      <c r="NL852" s="32"/>
      <c r="NM852" s="32"/>
      <c r="NN852" s="32"/>
      <c r="NO852" s="32"/>
      <c r="NP852" s="32"/>
      <c r="NQ852" s="32"/>
      <c r="NR852" s="32"/>
      <c r="NS852" s="32"/>
      <c r="NT852" s="32"/>
      <c r="NU852" s="32"/>
      <c r="NV852" s="32"/>
      <c r="NW852" s="32"/>
      <c r="NX852" s="32"/>
      <c r="NY852" s="32"/>
      <c r="NZ852" s="32"/>
      <c r="OA852" s="32"/>
      <c r="OB852" s="32"/>
      <c r="OC852" s="32"/>
      <c r="OD852" s="32"/>
      <c r="OE852" s="32"/>
      <c r="OF852" s="32"/>
      <c r="OG852" s="32"/>
      <c r="OH852" s="32"/>
      <c r="OI852" s="32"/>
      <c r="OJ852" s="32"/>
      <c r="OK852" s="32"/>
      <c r="OL852" s="32"/>
      <c r="OM852" s="32"/>
      <c r="ON852" s="32"/>
      <c r="OO852" s="32"/>
      <c r="OP852" s="32"/>
      <c r="OQ852" s="32"/>
      <c r="OR852" s="32"/>
      <c r="OS852" s="32"/>
      <c r="OT852" s="32"/>
      <c r="OU852" s="32"/>
      <c r="OV852" s="32"/>
      <c r="OW852" s="32"/>
      <c r="OX852" s="32"/>
      <c r="OY852" s="32"/>
      <c r="OZ852" s="32"/>
      <c r="PA852" s="32"/>
      <c r="PB852" s="32"/>
      <c r="PC852" s="32"/>
      <c r="PD852" s="32"/>
      <c r="PE852" s="32"/>
      <c r="PF852" s="32"/>
      <c r="PG852" s="32"/>
      <c r="PH852" s="32"/>
      <c r="PI852" s="32"/>
      <c r="PJ852" s="32"/>
      <c r="PK852" s="32"/>
      <c r="PL852" s="32"/>
      <c r="PM852" s="32"/>
      <c r="PN852" s="32"/>
      <c r="PO852" s="32"/>
      <c r="PP852" s="32"/>
      <c r="PQ852" s="32"/>
      <c r="PR852" s="32"/>
      <c r="PS852" s="32"/>
      <c r="PT852" s="32"/>
      <c r="PU852" s="32"/>
      <c r="PV852" s="32"/>
      <c r="PW852" s="32"/>
      <c r="PX852" s="32"/>
      <c r="PY852" s="32"/>
      <c r="PZ852" s="32"/>
      <c r="QA852" s="32"/>
      <c r="QB852" s="32"/>
      <c r="QC852" s="32"/>
      <c r="QD852" s="32"/>
      <c r="QE852" s="32"/>
      <c r="QF852" s="32"/>
      <c r="QG852" s="32"/>
      <c r="QH852" s="32"/>
      <c r="QI852" s="32"/>
      <c r="QJ852" s="32"/>
      <c r="QK852" s="32"/>
      <c r="QL852" s="32"/>
      <c r="QM852" s="32"/>
      <c r="QN852" s="32"/>
      <c r="QO852" s="32"/>
      <c r="QP852" s="32"/>
      <c r="QQ852" s="32"/>
      <c r="QR852" s="32"/>
      <c r="QS852" s="32"/>
      <c r="QT852" s="32"/>
      <c r="QU852" s="32"/>
      <c r="QV852" s="32"/>
      <c r="QW852" s="32"/>
      <c r="QX852" s="32"/>
      <c r="QY852" s="32"/>
      <c r="QZ852" s="32"/>
      <c r="RA852" s="32"/>
      <c r="RB852" s="32"/>
      <c r="RC852" s="32"/>
      <c r="RD852" s="32"/>
      <c r="RE852" s="32"/>
      <c r="RF852" s="32"/>
      <c r="RG852" s="32"/>
      <c r="RH852" s="32"/>
      <c r="RI852" s="32"/>
      <c r="RJ852" s="32"/>
      <c r="RK852" s="32"/>
      <c r="RL852" s="32"/>
      <c r="RM852" s="32"/>
      <c r="RN852" s="32"/>
      <c r="RO852" s="32"/>
      <c r="RP852" s="32"/>
      <c r="RQ852" s="32"/>
      <c r="RR852" s="32"/>
      <c r="RS852" s="32"/>
      <c r="RT852" s="32"/>
      <c r="RU852" s="32"/>
      <c r="RV852" s="32"/>
      <c r="RW852" s="32"/>
      <c r="RX852" s="32"/>
      <c r="RY852" s="32"/>
      <c r="RZ852" s="32"/>
      <c r="SA852" s="32"/>
      <c r="SB852" s="32"/>
      <c r="SC852" s="32"/>
      <c r="SD852" s="32"/>
      <c r="SE852" s="32"/>
      <c r="SF852" s="32"/>
      <c r="SG852" s="32"/>
      <c r="SH852" s="32"/>
      <c r="SI852" s="32"/>
      <c r="SJ852" s="32"/>
      <c r="SK852" s="32"/>
      <c r="SL852" s="32"/>
      <c r="SM852" s="32"/>
      <c r="SN852" s="32"/>
      <c r="SO852" s="32"/>
      <c r="SP852" s="32"/>
      <c r="SQ852" s="32"/>
      <c r="SR852" s="32"/>
      <c r="SS852" s="32"/>
      <c r="ST852" s="32"/>
      <c r="SU852" s="32"/>
      <c r="SV852" s="32"/>
      <c r="SW852" s="32"/>
      <c r="SX852" s="32"/>
      <c r="SY852" s="32"/>
      <c r="SZ852" s="32"/>
      <c r="TA852" s="32"/>
      <c r="TB852" s="32"/>
      <c r="TC852" s="32"/>
      <c r="TD852" s="32"/>
      <c r="TE852" s="32"/>
      <c r="TF852" s="32"/>
      <c r="TG852" s="32"/>
      <c r="TH852" s="32"/>
      <c r="TI852" s="32"/>
      <c r="TJ852" s="32"/>
      <c r="TK852" s="32"/>
      <c r="TL852" s="32"/>
      <c r="TM852" s="32"/>
      <c r="TN852" s="32"/>
      <c r="TO852" s="32"/>
      <c r="TP852" s="32"/>
      <c r="TQ852" s="32"/>
      <c r="TR852" s="32"/>
      <c r="TS852" s="32"/>
      <c r="TT852" s="32"/>
      <c r="TU852" s="32"/>
      <c r="TV852" s="32"/>
      <c r="TW852" s="32"/>
      <c r="TX852" s="32"/>
      <c r="TY852" s="32"/>
      <c r="TZ852" s="32"/>
      <c r="UA852" s="32"/>
      <c r="UB852" s="32"/>
      <c r="UC852" s="32"/>
      <c r="UD852" s="32"/>
      <c r="UE852" s="32"/>
      <c r="UF852" s="32"/>
      <c r="UG852" s="32"/>
      <c r="UH852" s="32"/>
      <c r="UI852" s="32"/>
      <c r="UJ852" s="32"/>
      <c r="UK852" s="32"/>
      <c r="UL852" s="32"/>
      <c r="UM852" s="32"/>
      <c r="UN852" s="32"/>
      <c r="UO852" s="32"/>
      <c r="UP852" s="32"/>
      <c r="UQ852" s="32"/>
      <c r="UR852" s="32"/>
      <c r="US852" s="32"/>
      <c r="UT852" s="32"/>
      <c r="UU852" s="32"/>
      <c r="UV852" s="32"/>
      <c r="UW852" s="32"/>
      <c r="UX852" s="32"/>
      <c r="UY852" s="32"/>
      <c r="UZ852" s="32"/>
      <c r="VA852" s="32"/>
      <c r="VB852" s="32"/>
      <c r="VC852" s="32"/>
      <c r="VD852" s="32"/>
      <c r="VE852" s="32"/>
      <c r="VF852" s="32"/>
      <c r="VG852" s="32"/>
      <c r="VH852" s="32"/>
      <c r="VI852" s="32"/>
      <c r="VJ852" s="32"/>
      <c r="VK852" s="32"/>
      <c r="VL852" s="32"/>
      <c r="VM852" s="32"/>
      <c r="VN852" s="32"/>
      <c r="VO852" s="32"/>
      <c r="VP852" s="32"/>
      <c r="VQ852" s="32"/>
      <c r="VR852" s="32"/>
      <c r="VS852" s="32"/>
      <c r="VT852" s="32"/>
      <c r="VU852" s="32"/>
      <c r="VV852" s="32"/>
      <c r="VW852" s="32"/>
      <c r="VX852" s="32"/>
      <c r="VY852" s="32"/>
      <c r="VZ852" s="32"/>
      <c r="WA852" s="32"/>
      <c r="WB852" s="32"/>
      <c r="WC852" s="32"/>
      <c r="WD852" s="32"/>
      <c r="WE852" s="32"/>
      <c r="WF852" s="32"/>
      <c r="WG852" s="32"/>
      <c r="WH852" s="32"/>
      <c r="WI852" s="32"/>
      <c r="WJ852" s="32"/>
      <c r="WK852" s="32"/>
      <c r="WL852" s="32"/>
      <c r="WM852" s="32"/>
      <c r="WN852" s="32"/>
      <c r="WO852" s="32"/>
      <c r="WP852" s="32"/>
      <c r="WQ852" s="32"/>
      <c r="WR852" s="32"/>
      <c r="WS852" s="32"/>
      <c r="WT852" s="32"/>
      <c r="WU852" s="32"/>
      <c r="WV852" s="32"/>
      <c r="WW852" s="32"/>
      <c r="WX852" s="32"/>
      <c r="WY852" s="32"/>
      <c r="WZ852" s="32"/>
      <c r="XA852" s="32"/>
      <c r="XB852" s="32"/>
      <c r="XC852" s="32"/>
      <c r="XD852" s="32"/>
      <c r="XE852" s="32"/>
      <c r="XF852" s="32"/>
      <c r="XG852" s="32"/>
      <c r="XH852" s="32"/>
      <c r="XI852" s="32"/>
      <c r="XJ852" s="32"/>
      <c r="XK852" s="32"/>
      <c r="XL852" s="32"/>
      <c r="XM852" s="32"/>
      <c r="XN852" s="32"/>
      <c r="XO852" s="32"/>
      <c r="XP852" s="32"/>
      <c r="XQ852" s="32"/>
      <c r="XR852" s="32"/>
      <c r="XS852" s="32"/>
      <c r="XT852" s="32"/>
      <c r="XU852" s="32"/>
      <c r="XV852" s="32"/>
      <c r="XW852" s="32"/>
      <c r="XX852" s="32"/>
      <c r="XY852" s="32"/>
      <c r="XZ852" s="32"/>
      <c r="YA852" s="32"/>
      <c r="YB852" s="32"/>
      <c r="YC852" s="32"/>
      <c r="YD852" s="32"/>
      <c r="YE852" s="32"/>
      <c r="YF852" s="32"/>
      <c r="YG852" s="32"/>
      <c r="YH852" s="32"/>
      <c r="YI852" s="32"/>
      <c r="YJ852" s="32"/>
      <c r="YK852" s="32"/>
      <c r="YL852" s="32"/>
      <c r="YM852" s="32"/>
      <c r="YN852" s="32"/>
      <c r="YO852" s="32"/>
      <c r="YP852" s="32"/>
      <c r="YQ852" s="32"/>
      <c r="YR852" s="32"/>
      <c r="YS852" s="32"/>
      <c r="YT852" s="32"/>
      <c r="YU852" s="32"/>
      <c r="YV852" s="32"/>
      <c r="YW852" s="32"/>
      <c r="YX852" s="32"/>
      <c r="YY852" s="32"/>
      <c r="YZ852" s="32"/>
      <c r="ZA852" s="32"/>
      <c r="ZB852" s="32"/>
      <c r="ZC852" s="32"/>
      <c r="ZD852" s="32"/>
      <c r="ZE852" s="32"/>
      <c r="ZF852" s="32"/>
      <c r="ZG852" s="32"/>
      <c r="ZH852" s="32"/>
      <c r="ZI852" s="32"/>
      <c r="ZJ852" s="32"/>
      <c r="ZK852" s="32"/>
      <c r="ZL852" s="32"/>
      <c r="ZM852" s="32"/>
      <c r="ZN852" s="32"/>
      <c r="ZO852" s="32"/>
      <c r="ZP852" s="32"/>
      <c r="ZQ852" s="32"/>
      <c r="ZR852" s="32"/>
      <c r="ZS852" s="32"/>
      <c r="ZT852" s="32"/>
      <c r="ZU852" s="32"/>
      <c r="ZV852" s="32"/>
      <c r="ZW852" s="32"/>
      <c r="ZX852" s="32"/>
      <c r="ZY852" s="32"/>
      <c r="ZZ852" s="32"/>
      <c r="AAA852" s="32"/>
      <c r="AAB852" s="32"/>
      <c r="AAC852" s="32"/>
      <c r="AAD852" s="32"/>
      <c r="AAE852" s="32"/>
      <c r="AAF852" s="32"/>
      <c r="AAG852" s="32"/>
      <c r="AAH852" s="32"/>
      <c r="AAI852" s="32"/>
      <c r="AAJ852" s="32"/>
      <c r="AAK852" s="32"/>
      <c r="AAL852" s="32"/>
      <c r="AAM852" s="32"/>
      <c r="AAN852" s="32"/>
      <c r="AAO852" s="32"/>
      <c r="AAP852" s="32"/>
      <c r="AAQ852" s="32"/>
      <c r="AAR852" s="32"/>
      <c r="AAS852" s="32"/>
      <c r="AAT852" s="32"/>
      <c r="AAU852" s="32"/>
      <c r="AAV852" s="32"/>
      <c r="AAW852" s="32"/>
      <c r="AAX852" s="32"/>
      <c r="AAY852" s="32"/>
      <c r="AAZ852" s="32"/>
      <c r="ABA852" s="32"/>
      <c r="ABB852" s="32"/>
      <c r="ABC852" s="32"/>
      <c r="ABD852" s="32"/>
      <c r="ABE852" s="32"/>
      <c r="ABF852" s="32"/>
      <c r="ABG852" s="32"/>
      <c r="ABH852" s="32"/>
      <c r="ABI852" s="32"/>
      <c r="ABJ852" s="32"/>
      <c r="ABK852" s="32"/>
      <c r="ABL852" s="32"/>
      <c r="ABM852" s="32"/>
      <c r="ABN852" s="32"/>
      <c r="ABO852" s="32"/>
      <c r="ABP852" s="32"/>
      <c r="ABQ852" s="32"/>
      <c r="ABR852" s="32"/>
      <c r="ABS852" s="32"/>
      <c r="ABT852" s="32"/>
      <c r="ABU852" s="32"/>
      <c r="ABV852" s="32"/>
      <c r="ABW852" s="32"/>
      <c r="ABX852" s="32"/>
      <c r="ABY852" s="32"/>
      <c r="ABZ852" s="32"/>
      <c r="ACA852" s="32"/>
      <c r="ACB852" s="32"/>
      <c r="ACC852" s="32"/>
      <c r="ACD852" s="32"/>
      <c r="ACE852" s="32"/>
      <c r="ACF852" s="32"/>
      <c r="ACG852" s="32"/>
      <c r="ACH852" s="32"/>
      <c r="ACI852" s="32"/>
      <c r="ACJ852" s="32"/>
      <c r="ACK852" s="32"/>
      <c r="ACL852" s="32"/>
      <c r="ACM852" s="32"/>
      <c r="ACN852" s="32"/>
      <c r="ACO852" s="32"/>
      <c r="ACP852" s="32"/>
      <c r="ACQ852" s="32"/>
      <c r="ACR852" s="32"/>
      <c r="ACS852" s="32"/>
      <c r="ACT852" s="32"/>
      <c r="ACU852" s="32"/>
      <c r="ACV852" s="32"/>
      <c r="ACW852" s="32"/>
      <c r="ACX852" s="32"/>
      <c r="ACY852" s="32"/>
      <c r="ACZ852" s="32"/>
      <c r="ADA852" s="32"/>
      <c r="ADB852" s="32"/>
      <c r="ADC852" s="32"/>
      <c r="ADD852" s="32"/>
      <c r="ADE852" s="32"/>
      <c r="ADF852" s="32"/>
      <c r="ADG852" s="32"/>
      <c r="ADH852" s="32"/>
      <c r="ADI852" s="32"/>
      <c r="ADJ852" s="32"/>
      <c r="ADK852" s="32"/>
      <c r="ADL852" s="32"/>
      <c r="ADM852" s="32"/>
      <c r="ADN852" s="32"/>
      <c r="ADO852" s="32"/>
      <c r="ADP852" s="32"/>
      <c r="ADQ852" s="32"/>
      <c r="ADR852" s="32"/>
      <c r="ADS852" s="32"/>
      <c r="ADT852" s="32"/>
      <c r="ADU852" s="32"/>
      <c r="ADV852" s="32"/>
      <c r="ADW852" s="32"/>
      <c r="ADX852" s="32"/>
      <c r="ADY852" s="32"/>
      <c r="ADZ852" s="32"/>
      <c r="AEA852" s="32"/>
      <c r="AEB852" s="32"/>
      <c r="AEC852" s="32"/>
      <c r="AED852" s="32"/>
      <c r="AEE852" s="32"/>
      <c r="AEF852" s="32"/>
      <c r="AEG852" s="32"/>
      <c r="AEH852" s="32"/>
      <c r="AEI852" s="32"/>
      <c r="AEJ852" s="32"/>
      <c r="AEK852" s="32"/>
      <c r="AEL852" s="32"/>
      <c r="AEM852" s="32"/>
      <c r="AEN852" s="32"/>
      <c r="AEO852" s="32"/>
      <c r="AEP852" s="32"/>
      <c r="AEQ852" s="32"/>
      <c r="AER852" s="32"/>
      <c r="AES852" s="32"/>
      <c r="AET852" s="32"/>
      <c r="AEU852" s="32"/>
      <c r="AEV852" s="32"/>
      <c r="AEW852" s="32"/>
      <c r="AEX852" s="32"/>
      <c r="AEY852" s="32"/>
      <c r="AEZ852" s="32"/>
      <c r="AFA852" s="32"/>
      <c r="AFB852" s="32"/>
      <c r="AFC852" s="32"/>
      <c r="AFD852" s="32"/>
      <c r="AFE852" s="32"/>
      <c r="AFF852" s="32"/>
      <c r="AFG852" s="32"/>
      <c r="AFH852" s="32"/>
      <c r="AFI852" s="32"/>
      <c r="AFJ852" s="32"/>
      <c r="AFK852" s="32"/>
      <c r="AFL852" s="32"/>
      <c r="AFM852" s="32"/>
      <c r="AFN852" s="32"/>
      <c r="AFO852" s="32"/>
      <c r="AFP852" s="32"/>
      <c r="AFQ852" s="32"/>
      <c r="AFR852" s="32"/>
      <c r="AFS852" s="32"/>
      <c r="AFT852" s="32"/>
      <c r="AFU852" s="32"/>
      <c r="AFV852" s="32"/>
      <c r="AFW852" s="32"/>
      <c r="AFX852" s="32"/>
      <c r="AFY852" s="32"/>
      <c r="AFZ852" s="32"/>
      <c r="AGA852" s="32"/>
      <c r="AGB852" s="32"/>
      <c r="AGC852" s="32"/>
      <c r="AGD852" s="32"/>
      <c r="AGE852" s="32"/>
      <c r="AGF852" s="32"/>
      <c r="AGG852" s="32"/>
      <c r="AGH852" s="32"/>
      <c r="AGI852" s="32"/>
      <c r="AGJ852" s="32"/>
      <c r="AGK852" s="32"/>
      <c r="AGL852" s="32"/>
      <c r="AGM852" s="32"/>
      <c r="AGN852" s="32"/>
      <c r="AGO852" s="32"/>
      <c r="AGP852" s="32"/>
      <c r="AGQ852" s="32"/>
      <c r="AGR852" s="32"/>
      <c r="AGS852" s="32"/>
      <c r="AGT852" s="32"/>
      <c r="AGU852" s="32"/>
      <c r="AGV852" s="32"/>
      <c r="AGW852" s="32"/>
      <c r="AGX852" s="32"/>
      <c r="AGY852" s="32"/>
      <c r="AGZ852" s="32"/>
      <c r="AHA852" s="32"/>
      <c r="AHB852" s="32"/>
      <c r="AHC852" s="32"/>
      <c r="AHD852" s="32"/>
      <c r="AHE852" s="32"/>
      <c r="AHF852" s="32"/>
      <c r="AHG852" s="32"/>
      <c r="AHH852" s="32"/>
      <c r="AHI852" s="32"/>
      <c r="AHJ852" s="32"/>
      <c r="AHK852" s="32"/>
      <c r="AHL852" s="32"/>
      <c r="AHM852" s="32"/>
      <c r="AHN852" s="32"/>
      <c r="AHO852" s="32"/>
      <c r="AHP852" s="32"/>
      <c r="AHQ852" s="32"/>
      <c r="AHR852" s="32"/>
      <c r="AHS852" s="32"/>
      <c r="AHT852" s="32"/>
      <c r="AHU852" s="32"/>
      <c r="AHV852" s="32"/>
      <c r="AHW852" s="32"/>
      <c r="AHX852" s="32"/>
      <c r="AHY852" s="32"/>
      <c r="AHZ852" s="32"/>
      <c r="AIA852" s="32"/>
      <c r="AIB852" s="32"/>
      <c r="AIC852" s="32"/>
      <c r="AID852" s="32"/>
      <c r="AIE852" s="32"/>
      <c r="AIF852" s="32"/>
      <c r="AIG852" s="32"/>
      <c r="AIH852" s="32"/>
      <c r="AII852" s="32"/>
      <c r="AIJ852" s="32"/>
      <c r="AIK852" s="32"/>
      <c r="AIL852" s="32"/>
      <c r="AIM852" s="32"/>
      <c r="AIN852" s="32"/>
      <c r="AIO852" s="32"/>
      <c r="AIP852" s="32"/>
      <c r="AIQ852" s="32"/>
      <c r="AIR852" s="32"/>
      <c r="AIS852" s="32"/>
      <c r="AIT852" s="32"/>
      <c r="AIU852" s="32"/>
      <c r="AIV852" s="32"/>
      <c r="AIW852" s="32"/>
      <c r="AIX852" s="32"/>
      <c r="AIY852" s="32"/>
      <c r="AIZ852" s="32"/>
      <c r="AJA852" s="32"/>
      <c r="AJB852" s="32"/>
      <c r="AJC852" s="32"/>
      <c r="AJD852" s="32"/>
      <c r="AJE852" s="32"/>
      <c r="AJF852" s="32"/>
      <c r="AJG852" s="32"/>
      <c r="AJH852" s="32"/>
      <c r="AJI852" s="32"/>
      <c r="AJJ852" s="32"/>
      <c r="AJK852" s="32"/>
      <c r="AJL852" s="32"/>
      <c r="AJM852" s="32"/>
      <c r="AJN852" s="32"/>
      <c r="AJO852" s="32"/>
      <c r="AJP852" s="32"/>
      <c r="AJQ852" s="32"/>
      <c r="AJR852" s="32"/>
      <c r="AJS852" s="32"/>
      <c r="AJT852" s="32"/>
      <c r="AJU852" s="32"/>
      <c r="AJV852" s="32"/>
      <c r="AJW852" s="32"/>
      <c r="AJX852" s="32"/>
      <c r="AJY852" s="32"/>
      <c r="AJZ852" s="32"/>
      <c r="AKA852" s="32"/>
      <c r="AKB852" s="32"/>
      <c r="AKC852" s="32"/>
      <c r="AKD852" s="32"/>
      <c r="AKE852" s="32"/>
      <c r="AKF852" s="32"/>
      <c r="AKG852" s="32"/>
      <c r="AKH852" s="32"/>
      <c r="AKI852" s="32"/>
      <c r="AKJ852" s="32"/>
      <c r="AKK852" s="32"/>
      <c r="AKL852" s="32"/>
      <c r="AKM852" s="32"/>
      <c r="AKN852" s="32"/>
      <c r="AKO852" s="32"/>
      <c r="AKP852" s="32"/>
      <c r="AKQ852" s="32"/>
      <c r="AKR852" s="32"/>
      <c r="AKS852" s="32"/>
      <c r="AKT852" s="32"/>
      <c r="AKU852" s="32"/>
      <c r="AKV852" s="32"/>
      <c r="AKW852" s="32"/>
      <c r="AKX852" s="32"/>
      <c r="AKY852" s="32"/>
      <c r="AKZ852" s="32"/>
      <c r="ALA852" s="32"/>
      <c r="ALB852" s="32"/>
      <c r="ALC852" s="32"/>
      <c r="ALD852" s="32"/>
      <c r="ALE852" s="32"/>
      <c r="ALF852" s="32"/>
      <c r="ALG852" s="32"/>
      <c r="ALH852" s="32"/>
      <c r="ALI852" s="32"/>
      <c r="ALJ852" s="32"/>
      <c r="ALK852" s="32"/>
      <c r="ALL852" s="32"/>
      <c r="ALM852" s="32"/>
      <c r="ALN852" s="32"/>
      <c r="ALO852" s="32"/>
      <c r="ALP852" s="32"/>
      <c r="ALQ852" s="32"/>
      <c r="ALR852" s="32"/>
      <c r="ALS852" s="32"/>
      <c r="ALT852" s="32"/>
      <c r="ALU852" s="32"/>
      <c r="ALV852" s="32"/>
      <c r="ALW852" s="32"/>
      <c r="ALX852" s="32"/>
      <c r="ALY852" s="32"/>
      <c r="ALZ852" s="32"/>
      <c r="AMA852" s="32"/>
      <c r="AMB852" s="32"/>
      <c r="AMC852" s="32"/>
      <c r="AMD852" s="32"/>
      <c r="AME852" s="32"/>
      <c r="AMF852" s="32"/>
      <c r="AMG852" s="32"/>
      <c r="AMH852" s="32"/>
      <c r="AMI852" s="32"/>
      <c r="AMJ852" s="32"/>
      <c r="AMK852" s="32"/>
      <c r="AML852" s="32"/>
      <c r="AMM852" s="32"/>
      <c r="AMN852" s="32"/>
      <c r="AMO852" s="32"/>
      <c r="AMP852" s="32"/>
      <c r="AMQ852" s="32"/>
      <c r="AMR852" s="32"/>
      <c r="AMS852" s="32"/>
      <c r="AMT852" s="32"/>
      <c r="AMU852" s="32"/>
      <c r="AMV852" s="32"/>
      <c r="AMW852" s="32"/>
      <c r="AMX852" s="32"/>
      <c r="AMY852" s="32"/>
      <c r="AMZ852" s="32"/>
      <c r="ANA852" s="32"/>
      <c r="ANB852" s="32"/>
      <c r="ANC852" s="32"/>
      <c r="AND852" s="32"/>
      <c r="ANE852" s="32"/>
      <c r="ANF852" s="32"/>
      <c r="ANG852" s="32"/>
      <c r="ANH852" s="32"/>
      <c r="ANI852" s="32"/>
      <c r="ANJ852" s="32"/>
      <c r="ANK852" s="32"/>
      <c r="ANL852" s="32"/>
      <c r="ANM852" s="32"/>
      <c r="ANN852" s="32"/>
      <c r="ANO852" s="32"/>
      <c r="ANP852" s="32"/>
      <c r="ANQ852" s="32"/>
      <c r="ANR852" s="32"/>
      <c r="ANS852" s="32"/>
      <c r="ANT852" s="32"/>
      <c r="ANU852" s="32"/>
      <c r="ANV852" s="32"/>
      <c r="ANW852" s="32"/>
      <c r="ANX852" s="32"/>
      <c r="ANY852" s="32"/>
      <c r="ANZ852" s="32"/>
      <c r="AOA852" s="32"/>
      <c r="AOB852" s="32"/>
      <c r="AOC852" s="32"/>
      <c r="AOD852" s="32"/>
      <c r="AOE852" s="32"/>
      <c r="AOF852" s="32"/>
      <c r="AOG852" s="32"/>
      <c r="AOH852" s="32"/>
      <c r="AOI852" s="32"/>
      <c r="AOJ852" s="32"/>
      <c r="AOK852" s="32"/>
      <c r="AOL852" s="32"/>
      <c r="AOM852" s="32"/>
      <c r="AON852" s="32"/>
      <c r="AOO852" s="32"/>
      <c r="AOP852" s="32"/>
      <c r="AOQ852" s="32"/>
      <c r="AOR852" s="32"/>
      <c r="AOS852" s="32"/>
      <c r="AOT852" s="32"/>
      <c r="AOU852" s="32"/>
      <c r="AOV852" s="32"/>
      <c r="AOW852" s="32"/>
      <c r="AOX852" s="32"/>
      <c r="AOY852" s="32"/>
      <c r="AOZ852" s="32"/>
      <c r="APA852" s="32"/>
      <c r="APB852" s="32"/>
      <c r="APC852" s="32"/>
      <c r="APD852" s="32"/>
      <c r="APE852" s="32"/>
      <c r="APF852" s="32"/>
      <c r="APG852" s="32"/>
      <c r="APH852" s="32"/>
      <c r="API852" s="32"/>
      <c r="APJ852" s="32"/>
      <c r="APK852" s="32"/>
      <c r="APL852" s="32"/>
      <c r="APM852" s="32"/>
      <c r="APN852" s="32"/>
      <c r="APO852" s="32"/>
      <c r="APP852" s="32"/>
      <c r="APQ852" s="32"/>
      <c r="APR852" s="32"/>
      <c r="APS852" s="32"/>
      <c r="APT852" s="32"/>
      <c r="APU852" s="32"/>
      <c r="APV852" s="32"/>
      <c r="APW852" s="32"/>
      <c r="APX852" s="32"/>
      <c r="APY852" s="32"/>
      <c r="APZ852" s="32"/>
      <c r="AQA852" s="32"/>
      <c r="AQB852" s="32"/>
      <c r="AQC852" s="32"/>
      <c r="AQD852" s="32"/>
      <c r="AQE852" s="32"/>
      <c r="AQF852" s="32"/>
      <c r="AQG852" s="32"/>
      <c r="AQH852" s="32"/>
      <c r="AQI852" s="32"/>
      <c r="AQJ852" s="32"/>
      <c r="AQK852" s="32"/>
      <c r="AQL852" s="32"/>
      <c r="AQM852" s="32"/>
      <c r="AQN852" s="32"/>
      <c r="AQO852" s="32"/>
      <c r="AQP852" s="32"/>
      <c r="AQQ852" s="32"/>
      <c r="AQR852" s="32"/>
      <c r="AQS852" s="32"/>
      <c r="AQT852" s="32"/>
      <c r="AQU852" s="32"/>
      <c r="AQV852" s="32"/>
      <c r="AQW852" s="32"/>
      <c r="AQX852" s="32"/>
      <c r="AQY852" s="32"/>
      <c r="AQZ852" s="32"/>
      <c r="ARA852" s="32"/>
      <c r="ARB852" s="32"/>
      <c r="ARC852" s="32"/>
      <c r="ARD852" s="32"/>
      <c r="ARE852" s="32"/>
      <c r="ARF852" s="32"/>
      <c r="ARG852" s="32"/>
      <c r="ARH852" s="32"/>
      <c r="ARI852" s="32"/>
      <c r="ARJ852" s="32"/>
      <c r="ARK852" s="32"/>
      <c r="ARL852" s="32"/>
      <c r="ARM852" s="32"/>
      <c r="ARN852" s="32"/>
      <c r="ARO852" s="32"/>
      <c r="ARP852" s="32"/>
      <c r="ARQ852" s="32"/>
      <c r="ARR852" s="32"/>
      <c r="ARS852" s="32"/>
      <c r="ART852" s="32"/>
      <c r="ARU852" s="32"/>
      <c r="ARV852" s="32"/>
      <c r="ARW852" s="32"/>
      <c r="ARX852" s="32"/>
      <c r="ARY852" s="32"/>
      <c r="ARZ852" s="32"/>
      <c r="ASA852" s="32"/>
      <c r="ASB852" s="32"/>
      <c r="ASC852" s="32"/>
      <c r="ASD852" s="32"/>
      <c r="ASE852" s="32"/>
      <c r="ASF852" s="32"/>
      <c r="ASG852" s="32"/>
      <c r="ASH852" s="32"/>
      <c r="ASI852" s="32"/>
      <c r="ASJ852" s="32"/>
      <c r="ASK852" s="32"/>
      <c r="ASL852" s="32"/>
      <c r="ASM852" s="32"/>
      <c r="ASN852" s="32"/>
      <c r="ASO852" s="32"/>
      <c r="ASP852" s="32"/>
      <c r="ASQ852" s="32"/>
      <c r="ASR852" s="32"/>
      <c r="ASS852" s="32"/>
      <c r="AST852" s="32"/>
      <c r="ASU852" s="32"/>
      <c r="ASV852" s="32"/>
      <c r="ASW852" s="32"/>
      <c r="ASX852" s="32"/>
      <c r="ASY852" s="32"/>
      <c r="ASZ852" s="32"/>
      <c r="ATA852" s="32"/>
      <c r="ATB852" s="32"/>
      <c r="ATC852" s="32"/>
      <c r="ATD852" s="32"/>
      <c r="ATE852" s="32"/>
      <c r="ATF852" s="32"/>
      <c r="ATG852" s="32"/>
      <c r="ATH852" s="32"/>
      <c r="ATI852" s="32"/>
      <c r="ATJ852" s="32"/>
      <c r="ATK852" s="32"/>
      <c r="ATL852" s="32"/>
      <c r="ATM852" s="32"/>
      <c r="ATN852" s="32"/>
      <c r="ATO852" s="32"/>
      <c r="ATP852" s="32"/>
      <c r="ATQ852" s="32"/>
      <c r="ATR852" s="32"/>
      <c r="ATS852" s="32"/>
      <c r="ATT852" s="32"/>
      <c r="ATU852" s="32"/>
      <c r="ATV852" s="32"/>
      <c r="ATW852" s="32"/>
      <c r="ATX852" s="32"/>
      <c r="ATY852" s="32"/>
      <c r="ATZ852" s="32"/>
      <c r="AUA852" s="32"/>
      <c r="AUB852" s="32"/>
      <c r="AUC852" s="32"/>
      <c r="AUD852" s="32"/>
      <c r="AUE852" s="32"/>
      <c r="AUF852" s="32"/>
      <c r="AUG852" s="32"/>
      <c r="AUH852" s="32"/>
      <c r="AUI852" s="32"/>
      <c r="AUJ852" s="32"/>
      <c r="AUK852" s="32"/>
      <c r="AUL852" s="32"/>
      <c r="AUM852" s="32"/>
      <c r="AUN852" s="32"/>
      <c r="AUO852" s="32"/>
      <c r="AUP852" s="32"/>
      <c r="AUQ852" s="32"/>
      <c r="AUR852" s="32"/>
      <c r="AUS852" s="32"/>
      <c r="AUT852" s="32"/>
      <c r="AUU852" s="32"/>
      <c r="AUV852" s="32"/>
      <c r="AUW852" s="32"/>
      <c r="AUX852" s="32"/>
      <c r="AUY852" s="32"/>
      <c r="AUZ852" s="32"/>
      <c r="AVA852" s="32"/>
      <c r="AVB852" s="32"/>
      <c r="AVC852" s="32"/>
      <c r="AVD852" s="32"/>
      <c r="AVE852" s="32"/>
      <c r="AVF852" s="32"/>
      <c r="AVG852" s="32"/>
      <c r="AVH852" s="32"/>
      <c r="AVI852" s="32"/>
      <c r="AVJ852" s="32"/>
      <c r="AVK852" s="32"/>
      <c r="AVL852" s="32"/>
      <c r="AVM852" s="32"/>
      <c r="AVN852" s="32"/>
      <c r="AVO852" s="32"/>
      <c r="AVP852" s="32"/>
      <c r="AVQ852" s="32"/>
      <c r="AVR852" s="32"/>
      <c r="AVS852" s="32"/>
      <c r="AVT852" s="32"/>
      <c r="AVU852" s="32"/>
      <c r="AVV852" s="32"/>
      <c r="AVW852" s="32"/>
      <c r="AVX852" s="32"/>
      <c r="AVY852" s="32"/>
      <c r="AVZ852" s="32"/>
      <c r="AWA852" s="32"/>
      <c r="AWB852" s="32"/>
      <c r="AWC852" s="32"/>
      <c r="AWD852" s="32"/>
      <c r="AWE852" s="32"/>
      <c r="AWF852" s="32"/>
      <c r="AWG852" s="32"/>
      <c r="AWH852" s="32"/>
      <c r="AWI852" s="32"/>
      <c r="AWJ852" s="32"/>
      <c r="AWK852" s="32"/>
      <c r="AWL852" s="32"/>
      <c r="AWM852" s="32"/>
      <c r="AWN852" s="32"/>
      <c r="AWO852" s="32"/>
      <c r="AWP852" s="32"/>
      <c r="AWQ852" s="32"/>
      <c r="AWR852" s="32"/>
      <c r="AWS852" s="32"/>
      <c r="AWT852" s="32"/>
      <c r="AWU852" s="32"/>
      <c r="AWV852" s="32"/>
      <c r="AWW852" s="32"/>
      <c r="AWX852" s="32"/>
      <c r="AWY852" s="32"/>
      <c r="AWZ852" s="32"/>
      <c r="AXA852" s="32"/>
      <c r="AXB852" s="32"/>
      <c r="AXC852" s="32"/>
      <c r="AXD852" s="32"/>
      <c r="AXE852" s="32"/>
      <c r="AXF852" s="32"/>
      <c r="AXG852" s="32"/>
      <c r="AXH852" s="32"/>
      <c r="AXI852" s="32"/>
      <c r="AXJ852" s="32"/>
      <c r="AXK852" s="32"/>
      <c r="AXL852" s="32"/>
      <c r="AXM852" s="32"/>
      <c r="AXN852" s="32"/>
      <c r="AXO852" s="32"/>
      <c r="AXP852" s="32"/>
      <c r="AXQ852" s="32"/>
      <c r="AXR852" s="32"/>
      <c r="AXS852" s="32"/>
      <c r="AXT852" s="32"/>
      <c r="AXU852" s="32"/>
      <c r="AXV852" s="32"/>
      <c r="AXW852" s="32"/>
      <c r="AXX852" s="32"/>
      <c r="AXY852" s="32"/>
      <c r="AXZ852" s="32"/>
      <c r="AYA852" s="32"/>
      <c r="AYB852" s="32"/>
      <c r="AYC852" s="32"/>
      <c r="AYD852" s="32"/>
      <c r="AYE852" s="32"/>
      <c r="AYF852" s="32"/>
      <c r="AYG852" s="32"/>
      <c r="AYH852" s="32"/>
      <c r="AYI852" s="32"/>
      <c r="AYJ852" s="32"/>
      <c r="AYK852" s="32"/>
      <c r="AYL852" s="32"/>
      <c r="AYM852" s="32"/>
      <c r="AYN852" s="32"/>
      <c r="AYO852" s="32"/>
      <c r="AYP852" s="32"/>
      <c r="AYQ852" s="32"/>
      <c r="AYR852" s="32"/>
      <c r="AYS852" s="32"/>
      <c r="AYT852" s="32"/>
      <c r="AYU852" s="32"/>
      <c r="AYV852" s="32"/>
      <c r="AYW852" s="32"/>
      <c r="AYX852" s="32"/>
      <c r="AYY852" s="32"/>
      <c r="AYZ852" s="32"/>
      <c r="AZA852" s="32"/>
      <c r="AZB852" s="32"/>
      <c r="AZC852" s="32"/>
      <c r="AZD852" s="32"/>
      <c r="AZE852" s="32"/>
      <c r="AZF852" s="32"/>
      <c r="AZG852" s="32"/>
      <c r="AZH852" s="32"/>
      <c r="AZI852" s="32"/>
      <c r="AZJ852" s="32"/>
      <c r="AZK852" s="32"/>
      <c r="AZL852" s="32"/>
      <c r="AZM852" s="32"/>
      <c r="AZN852" s="32"/>
      <c r="AZO852" s="32"/>
      <c r="AZP852" s="32"/>
      <c r="AZQ852" s="32"/>
      <c r="AZR852" s="32"/>
      <c r="AZS852" s="32"/>
      <c r="AZT852" s="32"/>
      <c r="AZU852" s="32"/>
      <c r="AZV852" s="32"/>
      <c r="AZW852" s="32"/>
      <c r="AZX852" s="32"/>
      <c r="AZY852" s="32"/>
      <c r="AZZ852" s="32"/>
      <c r="BAA852" s="32"/>
      <c r="BAB852" s="32"/>
      <c r="BAC852" s="32"/>
      <c r="BAD852" s="32"/>
      <c r="BAE852" s="32"/>
      <c r="BAF852" s="32"/>
      <c r="BAG852" s="32"/>
      <c r="BAH852" s="32"/>
      <c r="BAI852" s="32"/>
      <c r="BAJ852" s="32"/>
      <c r="BAK852" s="32"/>
      <c r="BAL852" s="32"/>
      <c r="BAM852" s="32"/>
      <c r="BAN852" s="32"/>
      <c r="BAO852" s="32"/>
      <c r="BAP852" s="32"/>
      <c r="BAQ852" s="32"/>
      <c r="BAR852" s="32"/>
      <c r="BAS852" s="32"/>
      <c r="BAT852" s="32"/>
      <c r="BAU852" s="32"/>
      <c r="BAV852" s="32"/>
      <c r="BAW852" s="32"/>
      <c r="BAX852" s="32"/>
      <c r="BAY852" s="32"/>
      <c r="BAZ852" s="32"/>
      <c r="BBA852" s="32"/>
      <c r="BBB852" s="32"/>
      <c r="BBC852" s="32"/>
      <c r="BBD852" s="32"/>
      <c r="BBE852" s="32"/>
      <c r="BBF852" s="32"/>
      <c r="BBG852" s="32"/>
      <c r="BBH852" s="32"/>
      <c r="BBI852" s="32"/>
      <c r="BBJ852" s="32"/>
      <c r="BBK852" s="32"/>
      <c r="BBL852" s="32"/>
      <c r="BBM852" s="32"/>
      <c r="BBN852" s="32"/>
      <c r="BBO852" s="32"/>
      <c r="BBP852" s="32"/>
      <c r="BBQ852" s="32"/>
      <c r="BBR852" s="32"/>
      <c r="BBS852" s="32"/>
      <c r="BBT852" s="32"/>
      <c r="BBU852" s="32"/>
      <c r="BBV852" s="32"/>
      <c r="BBW852" s="32"/>
      <c r="BBX852" s="32"/>
      <c r="BBY852" s="32"/>
      <c r="BBZ852" s="32"/>
      <c r="BCA852" s="32"/>
      <c r="BCB852" s="32"/>
      <c r="BCC852" s="32"/>
      <c r="BCD852" s="32"/>
      <c r="BCE852" s="32"/>
      <c r="BCF852" s="32"/>
      <c r="BCG852" s="32"/>
      <c r="BCH852" s="32"/>
      <c r="BCI852" s="32"/>
      <c r="BCJ852" s="32"/>
      <c r="BCK852" s="32"/>
      <c r="BCL852" s="32"/>
      <c r="BCM852" s="32"/>
      <c r="BCN852" s="32"/>
      <c r="BCO852" s="32"/>
      <c r="BCP852" s="32"/>
      <c r="BCQ852" s="32"/>
      <c r="BCR852" s="32"/>
      <c r="BCS852" s="32"/>
      <c r="BCT852" s="32"/>
      <c r="BCU852" s="32"/>
      <c r="BCV852" s="32"/>
      <c r="BCW852" s="32"/>
      <c r="BCX852" s="32"/>
      <c r="BCY852" s="32"/>
      <c r="BCZ852" s="32"/>
      <c r="BDA852" s="32"/>
      <c r="BDB852" s="32"/>
      <c r="BDC852" s="32"/>
      <c r="BDD852" s="32"/>
      <c r="BDE852" s="32"/>
      <c r="BDF852" s="32"/>
      <c r="BDG852" s="32"/>
      <c r="BDH852" s="32"/>
      <c r="BDI852" s="32"/>
      <c r="BDJ852" s="32"/>
      <c r="BDK852" s="32"/>
      <c r="BDL852" s="32"/>
      <c r="BDM852" s="32"/>
      <c r="BDN852" s="32"/>
      <c r="BDO852" s="32"/>
      <c r="BDP852" s="32"/>
      <c r="BDQ852" s="32"/>
      <c r="BDR852" s="32"/>
      <c r="BDS852" s="32"/>
      <c r="BDT852" s="32"/>
      <c r="BDU852" s="32"/>
      <c r="BDV852" s="32"/>
      <c r="BDW852" s="32"/>
      <c r="BDX852" s="32"/>
      <c r="BDY852" s="32"/>
      <c r="BDZ852" s="32"/>
      <c r="BEA852" s="32"/>
      <c r="BEB852" s="32"/>
      <c r="BEC852" s="32"/>
      <c r="BED852" s="32"/>
      <c r="BEE852" s="32"/>
      <c r="BEF852" s="32"/>
      <c r="BEG852" s="32"/>
      <c r="BEH852" s="32"/>
      <c r="BEI852" s="32"/>
      <c r="BEJ852" s="32"/>
      <c r="BEK852" s="32"/>
      <c r="BEL852" s="32"/>
      <c r="BEM852" s="32"/>
      <c r="BEN852" s="32"/>
      <c r="BEO852" s="32"/>
      <c r="BEP852" s="32"/>
      <c r="BEQ852" s="32"/>
      <c r="BER852" s="32"/>
      <c r="BES852" s="32"/>
      <c r="BET852" s="32"/>
      <c r="BEU852" s="32"/>
      <c r="BEV852" s="32"/>
      <c r="BEW852" s="32"/>
      <c r="BEX852" s="32"/>
      <c r="BEY852" s="32"/>
      <c r="BEZ852" s="32"/>
      <c r="BFA852" s="32"/>
      <c r="BFB852" s="32"/>
      <c r="BFC852" s="32"/>
      <c r="BFD852" s="32"/>
      <c r="BFE852" s="32"/>
      <c r="BFF852" s="32"/>
      <c r="BFG852" s="32"/>
      <c r="BFH852" s="32"/>
      <c r="BFI852" s="32"/>
      <c r="BFJ852" s="32"/>
      <c r="BFK852" s="32"/>
      <c r="BFL852" s="32"/>
      <c r="BFM852" s="32"/>
      <c r="BFN852" s="32"/>
      <c r="BFO852" s="32"/>
      <c r="BFP852" s="32"/>
      <c r="BFQ852" s="32"/>
      <c r="BFR852" s="32"/>
      <c r="BFS852" s="32"/>
      <c r="BFT852" s="32"/>
      <c r="BFU852" s="32"/>
      <c r="BFV852" s="32"/>
      <c r="BFW852" s="32"/>
      <c r="BFX852" s="32"/>
      <c r="BFY852" s="32"/>
      <c r="BFZ852" s="32"/>
      <c r="BGA852" s="32"/>
      <c r="BGB852" s="32"/>
      <c r="BGC852" s="32"/>
      <c r="BGD852" s="32"/>
      <c r="BGE852" s="32"/>
      <c r="BGF852" s="32"/>
      <c r="BGG852" s="32"/>
      <c r="BGH852" s="32"/>
      <c r="BGI852" s="32"/>
      <c r="BGJ852" s="32"/>
      <c r="BGK852" s="32"/>
      <c r="BGL852" s="32"/>
      <c r="BGM852" s="32"/>
      <c r="BGN852" s="32"/>
      <c r="BGO852" s="32"/>
      <c r="BGP852" s="32"/>
      <c r="BGQ852" s="32"/>
      <c r="BGR852" s="32"/>
      <c r="BGS852" s="32"/>
      <c r="BGT852" s="32"/>
      <c r="BGU852" s="32"/>
      <c r="BGV852" s="32"/>
      <c r="BGW852" s="32"/>
      <c r="BGX852" s="32"/>
      <c r="BGY852" s="32"/>
      <c r="BGZ852" s="32"/>
      <c r="BHA852" s="32"/>
      <c r="BHB852" s="32"/>
      <c r="BHC852" s="32"/>
      <c r="BHD852" s="32"/>
      <c r="BHE852" s="32"/>
      <c r="BHF852" s="32"/>
      <c r="BHG852" s="32"/>
      <c r="BHH852" s="32"/>
      <c r="BHI852" s="32"/>
      <c r="BHJ852" s="32"/>
      <c r="BHK852" s="32"/>
      <c r="BHL852" s="32"/>
      <c r="BHM852" s="32"/>
      <c r="BHN852" s="32"/>
      <c r="BHO852" s="32"/>
      <c r="BHP852" s="32"/>
      <c r="BHQ852" s="32"/>
      <c r="BHR852" s="32"/>
      <c r="BHS852" s="32"/>
      <c r="BHT852" s="32"/>
      <c r="BHU852" s="32"/>
      <c r="BHV852" s="32"/>
      <c r="BHW852" s="32"/>
      <c r="BHX852" s="32"/>
      <c r="BHY852" s="32"/>
      <c r="BHZ852" s="32"/>
      <c r="BIA852" s="32"/>
      <c r="BIB852" s="32"/>
      <c r="BIC852" s="32"/>
      <c r="BID852" s="32"/>
      <c r="BIE852" s="32"/>
      <c r="BIF852" s="32"/>
      <c r="BIG852" s="32"/>
      <c r="BIH852" s="32"/>
      <c r="BII852" s="32"/>
      <c r="BIJ852" s="32"/>
      <c r="BIK852" s="32"/>
      <c r="BIL852" s="32"/>
      <c r="BIM852" s="32"/>
      <c r="BIN852" s="32"/>
      <c r="BIO852" s="32"/>
      <c r="BIP852" s="32"/>
      <c r="BIQ852" s="32"/>
      <c r="BIR852" s="32"/>
      <c r="BIS852" s="32"/>
      <c r="BIT852" s="32"/>
      <c r="BIU852" s="32"/>
      <c r="BIV852" s="32"/>
      <c r="BIW852" s="32"/>
      <c r="BIX852" s="32"/>
      <c r="BIY852" s="32"/>
      <c r="BIZ852" s="32"/>
      <c r="BJA852" s="32"/>
      <c r="BJB852" s="32"/>
      <c r="BJC852" s="32"/>
      <c r="BJD852" s="32"/>
      <c r="BJE852" s="32"/>
      <c r="BJF852" s="32"/>
      <c r="BJG852" s="32"/>
      <c r="BJH852" s="32"/>
      <c r="BJI852" s="32"/>
      <c r="BJJ852" s="32"/>
      <c r="BJK852" s="32"/>
      <c r="BJL852" s="32"/>
      <c r="BJM852" s="32"/>
      <c r="BJN852" s="32"/>
      <c r="BJO852" s="32"/>
      <c r="BJP852" s="32"/>
      <c r="BJQ852" s="32"/>
      <c r="BJR852" s="32"/>
      <c r="BJS852" s="32"/>
      <c r="BJT852" s="32"/>
      <c r="BJU852" s="32"/>
      <c r="BJV852" s="32"/>
      <c r="BJW852" s="32"/>
      <c r="BJX852" s="32"/>
      <c r="BJY852" s="32"/>
      <c r="BJZ852" s="32"/>
      <c r="BKA852" s="32"/>
      <c r="BKB852" s="32"/>
      <c r="BKC852" s="32"/>
      <c r="BKD852" s="32"/>
      <c r="BKE852" s="32"/>
      <c r="BKF852" s="32"/>
      <c r="BKG852" s="32"/>
      <c r="BKH852" s="32"/>
      <c r="BKI852" s="32"/>
      <c r="BKJ852" s="32"/>
      <c r="BKK852" s="32"/>
      <c r="BKL852" s="32"/>
      <c r="BKM852" s="32"/>
      <c r="BKN852" s="32"/>
      <c r="BKO852" s="32"/>
      <c r="BKP852" s="32"/>
      <c r="BKQ852" s="32"/>
      <c r="BKR852" s="32"/>
      <c r="BKS852" s="32"/>
      <c r="BKT852" s="32"/>
      <c r="BKU852" s="32"/>
      <c r="BKV852" s="32"/>
      <c r="BKW852" s="32"/>
      <c r="BKX852" s="32"/>
      <c r="BKY852" s="32"/>
      <c r="BKZ852" s="32"/>
      <c r="BLA852" s="32"/>
      <c r="BLB852" s="32"/>
      <c r="BLC852" s="32"/>
      <c r="BLD852" s="32"/>
      <c r="BLE852" s="32"/>
      <c r="BLF852" s="32"/>
      <c r="BLG852" s="32"/>
      <c r="BLH852" s="32"/>
      <c r="BLI852" s="32"/>
      <c r="BLJ852" s="32"/>
      <c r="BLK852" s="32"/>
      <c r="BLL852" s="32"/>
      <c r="BLM852" s="32"/>
      <c r="BLN852" s="32"/>
      <c r="BLO852" s="32"/>
      <c r="BLP852" s="32"/>
      <c r="BLQ852" s="32"/>
      <c r="BLR852" s="32"/>
      <c r="BLS852" s="32"/>
      <c r="BLT852" s="32"/>
      <c r="BLU852" s="32"/>
      <c r="BLV852" s="32"/>
      <c r="BLW852" s="32"/>
      <c r="BLX852" s="32"/>
      <c r="BLY852" s="32"/>
      <c r="BLZ852" s="32"/>
      <c r="BMA852" s="32"/>
      <c r="BMB852" s="32"/>
      <c r="BMC852" s="32"/>
      <c r="BMD852" s="32"/>
      <c r="BME852" s="32"/>
      <c r="BMF852" s="32"/>
      <c r="BMG852" s="32"/>
      <c r="BMH852" s="32"/>
      <c r="BMI852" s="32"/>
      <c r="BMJ852" s="32"/>
      <c r="BMK852" s="32"/>
      <c r="BML852" s="32"/>
      <c r="BMM852" s="32"/>
      <c r="BMN852" s="32"/>
      <c r="BMO852" s="32"/>
      <c r="BMP852" s="32"/>
      <c r="BMQ852" s="32"/>
      <c r="BMR852" s="32"/>
      <c r="BMS852" s="32"/>
      <c r="BMT852" s="32"/>
      <c r="BMU852" s="32"/>
      <c r="BMV852" s="32"/>
      <c r="BMW852" s="32"/>
      <c r="BMX852" s="32"/>
      <c r="BMY852" s="32"/>
      <c r="BMZ852" s="32"/>
      <c r="BNA852" s="32"/>
      <c r="BNB852" s="32"/>
      <c r="BNC852" s="32"/>
      <c r="BND852" s="32"/>
      <c r="BNE852" s="32"/>
      <c r="BNF852" s="32"/>
      <c r="BNG852" s="32"/>
      <c r="BNH852" s="32"/>
      <c r="BNI852" s="32"/>
      <c r="BNJ852" s="32"/>
      <c r="BNK852" s="32"/>
      <c r="BNL852" s="32"/>
      <c r="BNM852" s="32"/>
      <c r="BNN852" s="32"/>
      <c r="BNO852" s="32"/>
      <c r="BNP852" s="32"/>
      <c r="BNQ852" s="32"/>
      <c r="BNR852" s="32"/>
      <c r="BNS852" s="32"/>
      <c r="BNT852" s="32"/>
      <c r="BNU852" s="32"/>
      <c r="BNV852" s="32"/>
      <c r="BNW852" s="32"/>
      <c r="BNX852" s="32"/>
      <c r="BNY852" s="32"/>
      <c r="BNZ852" s="32"/>
      <c r="BOA852" s="32"/>
      <c r="BOB852" s="32"/>
      <c r="BOC852" s="32"/>
      <c r="BOD852" s="32"/>
      <c r="BOE852" s="32"/>
      <c r="BOF852" s="32"/>
      <c r="BOG852" s="32"/>
      <c r="BOH852" s="32"/>
      <c r="BOI852" s="32"/>
      <c r="BOJ852" s="32"/>
      <c r="BOK852" s="32"/>
      <c r="BOL852" s="32"/>
      <c r="BOM852" s="32"/>
      <c r="BON852" s="32"/>
      <c r="BOO852" s="32"/>
      <c r="BOP852" s="32"/>
      <c r="BOQ852" s="32"/>
      <c r="BOR852" s="32"/>
      <c r="BOS852" s="32"/>
      <c r="BOT852" s="32"/>
      <c r="BOU852" s="32"/>
      <c r="BOV852" s="32"/>
      <c r="BOW852" s="32"/>
      <c r="BOX852" s="32"/>
      <c r="BOY852" s="32"/>
      <c r="BOZ852" s="32"/>
      <c r="BPA852" s="32"/>
      <c r="BPB852" s="32"/>
      <c r="BPC852" s="32"/>
      <c r="BPD852" s="32"/>
      <c r="BPE852" s="32"/>
      <c r="BPF852" s="32"/>
      <c r="BPG852" s="32"/>
      <c r="BPH852" s="32"/>
      <c r="BPI852" s="32"/>
      <c r="BPJ852" s="32"/>
      <c r="BPK852" s="32"/>
      <c r="BPL852" s="32"/>
      <c r="BPM852" s="32"/>
      <c r="BPN852" s="32"/>
      <c r="BPO852" s="32"/>
      <c r="BPP852" s="32"/>
      <c r="BPQ852" s="32"/>
      <c r="BPR852" s="32"/>
      <c r="BPS852" s="32"/>
      <c r="BPT852" s="32"/>
      <c r="BPU852" s="32"/>
      <c r="BPV852" s="32"/>
      <c r="BPW852" s="32"/>
      <c r="BPX852" s="32"/>
      <c r="BPY852" s="32"/>
      <c r="BPZ852" s="32"/>
      <c r="BQA852" s="32"/>
      <c r="BQB852" s="32"/>
      <c r="BQC852" s="32"/>
      <c r="BQD852" s="32"/>
      <c r="BQE852" s="32"/>
      <c r="BQF852" s="32"/>
      <c r="BQG852" s="32"/>
      <c r="BQH852" s="32"/>
      <c r="BQI852" s="32"/>
      <c r="BQJ852" s="32"/>
      <c r="BQK852" s="32"/>
      <c r="BQL852" s="32"/>
      <c r="BQM852" s="32"/>
      <c r="BQN852" s="32"/>
      <c r="BQO852" s="32"/>
      <c r="BQP852" s="32"/>
      <c r="BQQ852" s="32"/>
      <c r="BQR852" s="32"/>
      <c r="BQS852" s="32"/>
      <c r="BQT852" s="32"/>
      <c r="BQU852" s="32"/>
      <c r="BQV852" s="32"/>
      <c r="BQW852" s="32"/>
      <c r="BQX852" s="32"/>
      <c r="BQY852" s="32"/>
      <c r="BQZ852" s="32"/>
      <c r="BRA852" s="32"/>
      <c r="BRB852" s="32"/>
      <c r="BRC852" s="32"/>
      <c r="BRD852" s="32"/>
      <c r="BRE852" s="32"/>
      <c r="BRF852" s="32"/>
      <c r="BRG852" s="32"/>
      <c r="BRH852" s="32"/>
      <c r="BRI852" s="32"/>
      <c r="BRJ852" s="32"/>
      <c r="BRK852" s="32"/>
      <c r="BRL852" s="32"/>
      <c r="BRM852" s="32"/>
      <c r="BRN852" s="32"/>
      <c r="BRO852" s="32"/>
      <c r="BRP852" s="32"/>
      <c r="BRQ852" s="32"/>
      <c r="BRR852" s="32"/>
      <c r="BRS852" s="32"/>
      <c r="BRT852" s="32"/>
      <c r="BRU852" s="32"/>
      <c r="BRV852" s="32"/>
      <c r="BRW852" s="32"/>
      <c r="BRX852" s="32"/>
      <c r="BRY852" s="32"/>
      <c r="BRZ852" s="32"/>
      <c r="BSA852" s="32"/>
      <c r="BSB852" s="32"/>
      <c r="BSC852" s="32"/>
      <c r="BSD852" s="32"/>
      <c r="BSE852" s="32"/>
      <c r="BSF852" s="32"/>
      <c r="BSG852" s="32"/>
      <c r="BSH852" s="32"/>
      <c r="BSI852" s="32"/>
      <c r="BSJ852" s="32"/>
      <c r="BSK852" s="32"/>
      <c r="BSL852" s="32"/>
      <c r="BSM852" s="32"/>
      <c r="BSN852" s="32"/>
      <c r="BSO852" s="32"/>
      <c r="BSP852" s="32"/>
      <c r="BSQ852" s="32"/>
      <c r="BSR852" s="32"/>
      <c r="BSS852" s="32"/>
      <c r="BST852" s="32"/>
      <c r="BSU852" s="32"/>
      <c r="BSV852" s="32"/>
      <c r="BSW852" s="32"/>
      <c r="BSX852" s="32"/>
      <c r="BSY852" s="32"/>
      <c r="BSZ852" s="32"/>
      <c r="BTA852" s="32"/>
      <c r="BTB852" s="32"/>
      <c r="BTC852" s="32"/>
      <c r="BTD852" s="32"/>
      <c r="BTE852" s="32"/>
      <c r="BTF852" s="32"/>
      <c r="BTG852" s="32"/>
      <c r="BTH852" s="32"/>
      <c r="BTI852" s="32"/>
      <c r="BTJ852" s="32"/>
      <c r="BTK852" s="32"/>
      <c r="BTL852" s="32"/>
      <c r="BTM852" s="32"/>
      <c r="BTN852" s="32"/>
      <c r="BTO852" s="32"/>
      <c r="BTP852" s="32"/>
      <c r="BTQ852" s="32"/>
      <c r="BTR852" s="32"/>
      <c r="BTS852" s="32"/>
      <c r="BTT852" s="32"/>
      <c r="BTU852" s="32"/>
      <c r="BTV852" s="32"/>
      <c r="BTW852" s="32"/>
      <c r="BTX852" s="32"/>
      <c r="BTY852" s="32"/>
      <c r="BTZ852" s="32"/>
      <c r="BUA852" s="32"/>
      <c r="BUB852" s="32"/>
      <c r="BUC852" s="32"/>
      <c r="BUD852" s="32"/>
      <c r="BUE852" s="32"/>
      <c r="BUF852" s="32"/>
      <c r="BUG852" s="32"/>
      <c r="BUH852" s="32"/>
      <c r="BUI852" s="32"/>
      <c r="BUJ852" s="32"/>
      <c r="BUK852" s="32"/>
      <c r="BUL852" s="32"/>
      <c r="BUM852" s="32"/>
      <c r="BUN852" s="32"/>
      <c r="BUO852" s="32"/>
      <c r="BUP852" s="32"/>
      <c r="BUQ852" s="32"/>
      <c r="BUR852" s="32"/>
      <c r="BUS852" s="32"/>
      <c r="BUT852" s="32"/>
      <c r="BUU852" s="32"/>
      <c r="BUV852" s="32"/>
      <c r="BUW852" s="32"/>
      <c r="BUX852" s="32"/>
      <c r="BUY852" s="32"/>
      <c r="BUZ852" s="32"/>
      <c r="BVA852" s="32"/>
      <c r="BVB852" s="32"/>
      <c r="BVC852" s="32"/>
      <c r="BVD852" s="32"/>
      <c r="BVE852" s="32"/>
      <c r="BVF852" s="32"/>
      <c r="BVG852" s="32"/>
      <c r="BVH852" s="32"/>
      <c r="BVI852" s="32"/>
      <c r="BVJ852" s="32"/>
      <c r="BVK852" s="32"/>
      <c r="BVL852" s="32"/>
      <c r="BVM852" s="32"/>
      <c r="BVN852" s="32"/>
      <c r="BVO852" s="32"/>
      <c r="BVP852" s="32"/>
      <c r="BVQ852" s="32"/>
      <c r="BVR852" s="32"/>
      <c r="BVS852" s="32"/>
      <c r="BVT852" s="32"/>
      <c r="BVU852" s="32"/>
      <c r="BVV852" s="32"/>
      <c r="BVW852" s="32"/>
      <c r="BVX852" s="32"/>
      <c r="BVY852" s="32"/>
      <c r="BVZ852" s="32"/>
      <c r="BWA852" s="32"/>
      <c r="BWB852" s="32"/>
      <c r="BWC852" s="32"/>
      <c r="BWD852" s="32"/>
      <c r="BWE852" s="32"/>
      <c r="BWF852" s="32"/>
      <c r="BWG852" s="32"/>
      <c r="BWH852" s="32"/>
      <c r="BWI852" s="32"/>
      <c r="BWJ852" s="32"/>
      <c r="BWK852" s="32"/>
      <c r="BWL852" s="32"/>
      <c r="BWM852" s="32"/>
      <c r="BWN852" s="32"/>
      <c r="BWO852" s="32"/>
      <c r="BWP852" s="32"/>
      <c r="BWQ852" s="32"/>
      <c r="BWR852" s="32"/>
      <c r="BWS852" s="32"/>
      <c r="BWT852" s="32"/>
      <c r="BWU852" s="32"/>
      <c r="BWV852" s="32"/>
      <c r="BWW852" s="32"/>
      <c r="BWX852" s="32"/>
      <c r="BWY852" s="32"/>
      <c r="BWZ852" s="32"/>
      <c r="BXA852" s="32"/>
      <c r="BXB852" s="32"/>
      <c r="BXC852" s="32"/>
      <c r="BXD852" s="32"/>
      <c r="BXE852" s="32"/>
      <c r="BXF852" s="32"/>
      <c r="BXG852" s="32"/>
      <c r="BXH852" s="32"/>
      <c r="BXI852" s="32"/>
      <c r="BXJ852" s="32"/>
      <c r="BXK852" s="32"/>
      <c r="BXL852" s="32"/>
      <c r="BXM852" s="32"/>
      <c r="BXN852" s="32"/>
      <c r="BXO852" s="32"/>
      <c r="BXP852" s="32"/>
      <c r="BXQ852" s="32"/>
      <c r="BXR852" s="32"/>
      <c r="BXS852" s="32"/>
      <c r="BXT852" s="32"/>
      <c r="BXU852" s="32"/>
      <c r="BXV852" s="32"/>
      <c r="BXW852" s="32"/>
      <c r="BXX852" s="32"/>
      <c r="BXY852" s="32"/>
      <c r="BXZ852" s="32"/>
      <c r="BYA852" s="32"/>
      <c r="BYB852" s="32"/>
      <c r="BYC852" s="32"/>
      <c r="BYD852" s="32"/>
      <c r="BYE852" s="32"/>
      <c r="BYF852" s="32"/>
      <c r="BYG852" s="32"/>
      <c r="BYH852" s="32"/>
      <c r="BYI852" s="32"/>
      <c r="BYJ852" s="32"/>
      <c r="BYK852" s="32"/>
      <c r="BYL852" s="32"/>
      <c r="BYM852" s="32"/>
      <c r="BYN852" s="32"/>
      <c r="BYO852" s="32"/>
      <c r="BYP852" s="32"/>
      <c r="BYQ852" s="32"/>
      <c r="BYR852" s="32"/>
      <c r="BYS852" s="32"/>
      <c r="BYT852" s="32"/>
      <c r="BYU852" s="32"/>
      <c r="BYV852" s="32"/>
      <c r="BYW852" s="32"/>
      <c r="BYX852" s="32"/>
      <c r="BYY852" s="32"/>
      <c r="BYZ852" s="32"/>
      <c r="BZA852" s="32"/>
      <c r="BZB852" s="32"/>
      <c r="BZC852" s="32"/>
      <c r="BZD852" s="32"/>
      <c r="BZE852" s="32"/>
      <c r="BZF852" s="32"/>
      <c r="BZG852" s="32"/>
      <c r="BZH852" s="32"/>
      <c r="BZI852" s="32"/>
      <c r="BZJ852" s="32"/>
      <c r="BZK852" s="32"/>
      <c r="BZL852" s="32"/>
      <c r="BZM852" s="32"/>
      <c r="BZN852" s="32"/>
      <c r="BZO852" s="32"/>
      <c r="BZP852" s="32"/>
      <c r="BZQ852" s="32"/>
      <c r="BZR852" s="32"/>
      <c r="BZS852" s="32"/>
      <c r="BZT852" s="32"/>
      <c r="BZU852" s="32"/>
      <c r="BZV852" s="32"/>
      <c r="BZW852" s="32"/>
      <c r="BZX852" s="32"/>
      <c r="BZY852" s="32"/>
      <c r="BZZ852" s="32"/>
      <c r="CAA852" s="32"/>
      <c r="CAB852" s="32"/>
      <c r="CAC852" s="32"/>
      <c r="CAD852" s="32"/>
      <c r="CAE852" s="32"/>
      <c r="CAF852" s="32"/>
      <c r="CAG852" s="32"/>
      <c r="CAH852" s="32"/>
      <c r="CAI852" s="32"/>
      <c r="CAJ852" s="32"/>
      <c r="CAK852" s="32"/>
      <c r="CAL852" s="32"/>
      <c r="CAM852" s="32"/>
      <c r="CAN852" s="32"/>
      <c r="CAO852" s="32"/>
      <c r="CAP852" s="32"/>
      <c r="CAQ852" s="32"/>
      <c r="CAR852" s="32"/>
      <c r="CAS852" s="32"/>
      <c r="CAT852" s="32"/>
      <c r="CAU852" s="32"/>
      <c r="CAV852" s="32"/>
      <c r="CAW852" s="32"/>
      <c r="CAX852" s="32"/>
      <c r="CAY852" s="32"/>
      <c r="CAZ852" s="32"/>
      <c r="CBA852" s="32"/>
      <c r="CBB852" s="32"/>
      <c r="CBC852" s="32"/>
      <c r="CBD852" s="32"/>
      <c r="CBE852" s="32"/>
      <c r="CBF852" s="32"/>
      <c r="CBG852" s="32"/>
      <c r="CBH852" s="32"/>
      <c r="CBI852" s="32"/>
      <c r="CBJ852" s="32"/>
      <c r="CBK852" s="32"/>
      <c r="CBL852" s="32"/>
      <c r="CBM852" s="32"/>
      <c r="CBN852" s="32"/>
      <c r="CBO852" s="32"/>
      <c r="CBP852" s="32"/>
      <c r="CBQ852" s="32"/>
      <c r="CBR852" s="32"/>
      <c r="CBS852" s="32"/>
      <c r="CBT852" s="32"/>
      <c r="CBU852" s="32"/>
      <c r="CBV852" s="32"/>
      <c r="CBW852" s="32"/>
      <c r="CBX852" s="32"/>
      <c r="CBY852" s="32"/>
      <c r="CBZ852" s="32"/>
      <c r="CCA852" s="32"/>
      <c r="CCB852" s="32"/>
      <c r="CCC852" s="32"/>
      <c r="CCD852" s="32"/>
      <c r="CCE852" s="32"/>
      <c r="CCF852" s="32"/>
      <c r="CCG852" s="32"/>
      <c r="CCH852" s="32"/>
      <c r="CCI852" s="32"/>
      <c r="CCJ852" s="32"/>
      <c r="CCK852" s="32"/>
      <c r="CCL852" s="32"/>
      <c r="CCM852" s="32"/>
      <c r="CCN852" s="32"/>
      <c r="CCO852" s="32"/>
      <c r="CCP852" s="32"/>
      <c r="CCQ852" s="32"/>
      <c r="CCR852" s="32"/>
      <c r="CCS852" s="32"/>
      <c r="CCT852" s="32"/>
      <c r="CCU852" s="32"/>
      <c r="CCV852" s="32"/>
      <c r="CCW852" s="32"/>
      <c r="CCX852" s="32"/>
      <c r="CCY852" s="32"/>
      <c r="CCZ852" s="32"/>
      <c r="CDA852" s="32"/>
      <c r="CDB852" s="32"/>
      <c r="CDC852" s="32"/>
      <c r="CDD852" s="32"/>
      <c r="CDE852" s="32"/>
      <c r="CDF852" s="32"/>
      <c r="CDG852" s="32"/>
      <c r="CDH852" s="32"/>
      <c r="CDI852" s="32"/>
      <c r="CDJ852" s="32"/>
      <c r="CDK852" s="32"/>
      <c r="CDL852" s="32"/>
      <c r="CDM852" s="32"/>
      <c r="CDN852" s="32"/>
      <c r="CDO852" s="32"/>
      <c r="CDP852" s="32"/>
      <c r="CDQ852" s="32"/>
      <c r="CDR852" s="32"/>
      <c r="CDS852" s="32"/>
      <c r="CDT852" s="32"/>
      <c r="CDU852" s="32"/>
      <c r="CDV852" s="32"/>
      <c r="CDW852" s="32"/>
      <c r="CDX852" s="32"/>
      <c r="CDY852" s="32"/>
      <c r="CDZ852" s="32"/>
      <c r="CEA852" s="32"/>
      <c r="CEB852" s="32"/>
      <c r="CEC852" s="32"/>
      <c r="CED852" s="32"/>
      <c r="CEE852" s="32"/>
      <c r="CEF852" s="32"/>
      <c r="CEG852" s="32"/>
      <c r="CEH852" s="32"/>
      <c r="CEI852" s="32"/>
      <c r="CEJ852" s="32"/>
      <c r="CEK852" s="32"/>
      <c r="CEL852" s="32"/>
      <c r="CEM852" s="32"/>
      <c r="CEN852" s="32"/>
      <c r="CEO852" s="32"/>
      <c r="CEP852" s="32"/>
      <c r="CEQ852" s="32"/>
      <c r="CER852" s="32"/>
      <c r="CES852" s="32"/>
      <c r="CET852" s="32"/>
      <c r="CEU852" s="32"/>
      <c r="CEV852" s="32"/>
      <c r="CEW852" s="32"/>
      <c r="CEX852" s="32"/>
      <c r="CEY852" s="32"/>
      <c r="CEZ852" s="32"/>
      <c r="CFA852" s="32"/>
      <c r="CFB852" s="32"/>
      <c r="CFC852" s="32"/>
      <c r="CFD852" s="32"/>
      <c r="CFE852" s="32"/>
      <c r="CFF852" s="32"/>
      <c r="CFG852" s="32"/>
      <c r="CFH852" s="32"/>
      <c r="CFI852" s="32"/>
      <c r="CFJ852" s="32"/>
      <c r="CFK852" s="32"/>
      <c r="CFL852" s="32"/>
      <c r="CFM852" s="32"/>
      <c r="CFN852" s="32"/>
      <c r="CFO852" s="32"/>
      <c r="CFP852" s="32"/>
      <c r="CFQ852" s="32"/>
      <c r="CFR852" s="32"/>
      <c r="CFS852" s="32"/>
      <c r="CFT852" s="32"/>
      <c r="CFU852" s="32"/>
      <c r="CFV852" s="32"/>
      <c r="CFW852" s="32"/>
      <c r="CFX852" s="32"/>
      <c r="CFY852" s="32"/>
      <c r="CFZ852" s="32"/>
      <c r="CGA852" s="32"/>
      <c r="CGB852" s="32"/>
      <c r="CGC852" s="32"/>
      <c r="CGD852" s="32"/>
      <c r="CGE852" s="32"/>
      <c r="CGF852" s="32"/>
      <c r="CGG852" s="32"/>
      <c r="CGH852" s="32"/>
      <c r="CGI852" s="32"/>
      <c r="CGJ852" s="32"/>
      <c r="CGK852" s="32"/>
      <c r="CGL852" s="32"/>
      <c r="CGM852" s="32"/>
      <c r="CGN852" s="32"/>
      <c r="CGO852" s="32"/>
      <c r="CGP852" s="32"/>
      <c r="CGQ852" s="32"/>
      <c r="CGR852" s="32"/>
      <c r="CGS852" s="32"/>
      <c r="CGT852" s="32"/>
      <c r="CGU852" s="32"/>
      <c r="CGV852" s="32"/>
      <c r="CGW852" s="32"/>
      <c r="CGX852" s="32"/>
      <c r="CGY852" s="32"/>
      <c r="CGZ852" s="32"/>
      <c r="CHA852" s="32"/>
      <c r="CHB852" s="32"/>
      <c r="CHC852" s="32"/>
      <c r="CHD852" s="32"/>
      <c r="CHE852" s="32"/>
      <c r="CHF852" s="32"/>
      <c r="CHG852" s="32"/>
      <c r="CHH852" s="32"/>
      <c r="CHI852" s="32"/>
      <c r="CHJ852" s="32"/>
      <c r="CHK852" s="32"/>
      <c r="CHL852" s="32"/>
      <c r="CHM852" s="32"/>
      <c r="CHN852" s="32"/>
      <c r="CHO852" s="32"/>
      <c r="CHP852" s="32"/>
      <c r="CHQ852" s="32"/>
      <c r="CHR852" s="32"/>
      <c r="CHS852" s="32"/>
      <c r="CHT852" s="32"/>
      <c r="CHU852" s="32"/>
      <c r="CHV852" s="32"/>
      <c r="CHW852" s="32"/>
      <c r="CHX852" s="32"/>
      <c r="CHY852" s="32"/>
      <c r="CHZ852" s="32"/>
      <c r="CIA852" s="32"/>
      <c r="CIB852" s="32"/>
      <c r="CIC852" s="32"/>
      <c r="CID852" s="32"/>
      <c r="CIE852" s="32"/>
      <c r="CIF852" s="32"/>
      <c r="CIG852" s="32"/>
      <c r="CIH852" s="32"/>
      <c r="CII852" s="32"/>
      <c r="CIJ852" s="32"/>
      <c r="CIK852" s="32"/>
      <c r="CIL852" s="32"/>
      <c r="CIM852" s="32"/>
      <c r="CIN852" s="32"/>
      <c r="CIO852" s="32"/>
      <c r="CIP852" s="32"/>
      <c r="CIQ852" s="32"/>
      <c r="CIR852" s="32"/>
      <c r="CIS852" s="32"/>
      <c r="CIT852" s="32"/>
      <c r="CIU852" s="32"/>
      <c r="CIV852" s="32"/>
      <c r="CIW852" s="32"/>
      <c r="CIX852" s="32"/>
      <c r="CIY852" s="32"/>
      <c r="CIZ852" s="32"/>
      <c r="CJA852" s="32"/>
      <c r="CJB852" s="32"/>
      <c r="CJC852" s="32"/>
      <c r="CJD852" s="32"/>
      <c r="CJE852" s="32"/>
      <c r="CJF852" s="32"/>
      <c r="CJG852" s="32"/>
      <c r="CJH852" s="32"/>
      <c r="CJI852" s="32"/>
      <c r="CJJ852" s="32"/>
      <c r="CJK852" s="32"/>
      <c r="CJL852" s="32"/>
      <c r="CJM852" s="32"/>
      <c r="CJN852" s="32"/>
      <c r="CJO852" s="32"/>
      <c r="CJP852" s="32"/>
      <c r="CJQ852" s="32"/>
      <c r="CJR852" s="32"/>
      <c r="CJS852" s="32"/>
      <c r="CJT852" s="32"/>
      <c r="CJU852" s="32"/>
      <c r="CJV852" s="32"/>
      <c r="CJW852" s="32"/>
      <c r="CJX852" s="32"/>
      <c r="CJY852" s="32"/>
      <c r="CJZ852" s="32"/>
      <c r="CKA852" s="32"/>
      <c r="CKB852" s="32"/>
      <c r="CKC852" s="32"/>
      <c r="CKD852" s="32"/>
      <c r="CKE852" s="32"/>
      <c r="CKF852" s="32"/>
      <c r="CKG852" s="32"/>
      <c r="CKH852" s="32"/>
      <c r="CKI852" s="32"/>
      <c r="CKJ852" s="32"/>
      <c r="CKK852" s="32"/>
      <c r="CKL852" s="32"/>
      <c r="CKM852" s="32"/>
      <c r="CKN852" s="32"/>
      <c r="CKO852" s="32"/>
      <c r="CKP852" s="32"/>
      <c r="CKQ852" s="32"/>
      <c r="CKR852" s="32"/>
      <c r="CKS852" s="32"/>
      <c r="CKT852" s="32"/>
      <c r="CKU852" s="32"/>
      <c r="CKV852" s="32"/>
      <c r="CKW852" s="32"/>
      <c r="CKX852" s="32"/>
      <c r="CKY852" s="32"/>
      <c r="CKZ852" s="32"/>
      <c r="CLA852" s="32"/>
      <c r="CLB852" s="32"/>
      <c r="CLC852" s="32"/>
      <c r="CLD852" s="32"/>
      <c r="CLE852" s="32"/>
      <c r="CLF852" s="32"/>
      <c r="CLG852" s="32"/>
      <c r="CLH852" s="32"/>
      <c r="CLI852" s="32"/>
      <c r="CLJ852" s="32"/>
      <c r="CLK852" s="32"/>
      <c r="CLL852" s="32"/>
      <c r="CLM852" s="32"/>
      <c r="CLN852" s="32"/>
      <c r="CLO852" s="32"/>
      <c r="CLP852" s="32"/>
      <c r="CLQ852" s="32"/>
      <c r="CLR852" s="32"/>
      <c r="CLS852" s="32"/>
      <c r="CLT852" s="32"/>
      <c r="CLU852" s="32"/>
      <c r="CLV852" s="32"/>
      <c r="CLW852" s="32"/>
      <c r="CLX852" s="32"/>
      <c r="CLY852" s="32"/>
      <c r="CLZ852" s="32"/>
      <c r="CMA852" s="32"/>
      <c r="CMB852" s="32"/>
      <c r="CMC852" s="32"/>
      <c r="CMD852" s="32"/>
      <c r="CME852" s="32"/>
      <c r="CMF852" s="32"/>
      <c r="CMG852" s="32"/>
      <c r="CMH852" s="32"/>
      <c r="CMI852" s="32"/>
      <c r="CMJ852" s="32"/>
      <c r="CMK852" s="32"/>
      <c r="CML852" s="32"/>
      <c r="CMM852" s="32"/>
      <c r="CMN852" s="32"/>
      <c r="CMO852" s="32"/>
      <c r="CMP852" s="32"/>
      <c r="CMQ852" s="32"/>
      <c r="CMR852" s="32"/>
      <c r="CMS852" s="32"/>
      <c r="CMT852" s="32"/>
      <c r="CMU852" s="32"/>
      <c r="CMV852" s="32"/>
      <c r="CMW852" s="32"/>
      <c r="CMX852" s="32"/>
      <c r="CMY852" s="32"/>
      <c r="CMZ852" s="32"/>
      <c r="CNA852" s="32"/>
      <c r="CNB852" s="32"/>
      <c r="CNC852" s="32"/>
      <c r="CND852" s="32"/>
      <c r="CNE852" s="32"/>
      <c r="CNF852" s="32"/>
      <c r="CNG852" s="32"/>
      <c r="CNH852" s="32"/>
      <c r="CNI852" s="32"/>
      <c r="CNJ852" s="32"/>
      <c r="CNK852" s="32"/>
      <c r="CNL852" s="32"/>
      <c r="CNM852" s="32"/>
      <c r="CNN852" s="32"/>
      <c r="CNO852" s="32"/>
      <c r="CNP852" s="32"/>
      <c r="CNQ852" s="32"/>
      <c r="CNR852" s="32"/>
      <c r="CNS852" s="32"/>
      <c r="CNT852" s="32"/>
      <c r="CNU852" s="32"/>
      <c r="CNV852" s="32"/>
      <c r="CNW852" s="32"/>
      <c r="CNX852" s="32"/>
      <c r="CNY852" s="32"/>
      <c r="CNZ852" s="32"/>
      <c r="COA852" s="32"/>
      <c r="COB852" s="32"/>
      <c r="COC852" s="32"/>
      <c r="COD852" s="32"/>
      <c r="COE852" s="32"/>
      <c r="COF852" s="32"/>
      <c r="COG852" s="32"/>
      <c r="COH852" s="32"/>
      <c r="COI852" s="32"/>
      <c r="COJ852" s="32"/>
      <c r="COK852" s="32"/>
      <c r="COL852" s="32"/>
      <c r="COM852" s="32"/>
      <c r="CON852" s="32"/>
      <c r="COO852" s="32"/>
      <c r="COP852" s="32"/>
      <c r="COQ852" s="32"/>
      <c r="COR852" s="32"/>
      <c r="COS852" s="32"/>
      <c r="COT852" s="32"/>
      <c r="COU852" s="32"/>
      <c r="COV852" s="32"/>
      <c r="COW852" s="32"/>
      <c r="COX852" s="32"/>
      <c r="COY852" s="32"/>
      <c r="COZ852" s="32"/>
      <c r="CPA852" s="32"/>
      <c r="CPB852" s="32"/>
      <c r="CPC852" s="32"/>
      <c r="CPD852" s="32"/>
      <c r="CPE852" s="32"/>
      <c r="CPF852" s="32"/>
      <c r="CPG852" s="32"/>
      <c r="CPH852" s="32"/>
      <c r="CPI852" s="32"/>
      <c r="CPJ852" s="32"/>
      <c r="CPK852" s="32"/>
      <c r="CPL852" s="32"/>
      <c r="CPM852" s="32"/>
      <c r="CPN852" s="32"/>
      <c r="CPO852" s="32"/>
      <c r="CPP852" s="32"/>
      <c r="CPQ852" s="32"/>
      <c r="CPR852" s="32"/>
      <c r="CPS852" s="32"/>
      <c r="CPT852" s="32"/>
      <c r="CPU852" s="32"/>
      <c r="CPV852" s="32"/>
      <c r="CPW852" s="32"/>
      <c r="CPX852" s="32"/>
      <c r="CPY852" s="32"/>
      <c r="CPZ852" s="32"/>
      <c r="CQA852" s="32"/>
      <c r="CQB852" s="32"/>
      <c r="CQC852" s="32"/>
      <c r="CQD852" s="32"/>
      <c r="CQE852" s="32"/>
      <c r="CQF852" s="32"/>
      <c r="CQG852" s="32"/>
      <c r="CQH852" s="32"/>
      <c r="CQI852" s="32"/>
      <c r="CQJ852" s="32"/>
      <c r="CQK852" s="32"/>
      <c r="CQL852" s="32"/>
      <c r="CQM852" s="32"/>
      <c r="CQN852" s="32"/>
      <c r="CQO852" s="32"/>
      <c r="CQP852" s="32"/>
      <c r="CQQ852" s="32"/>
      <c r="CQR852" s="32"/>
      <c r="CQS852" s="32"/>
      <c r="CQT852" s="32"/>
      <c r="CQU852" s="32"/>
      <c r="CQV852" s="32"/>
      <c r="CQW852" s="32"/>
      <c r="CQX852" s="32"/>
      <c r="CQY852" s="32"/>
      <c r="CQZ852" s="32"/>
      <c r="CRA852" s="32"/>
      <c r="CRB852" s="32"/>
      <c r="CRC852" s="32"/>
      <c r="CRD852" s="32"/>
      <c r="CRE852" s="32"/>
      <c r="CRF852" s="32"/>
      <c r="CRG852" s="32"/>
      <c r="CRH852" s="32"/>
      <c r="CRI852" s="32"/>
      <c r="CRJ852" s="32"/>
      <c r="CRK852" s="32"/>
      <c r="CRL852" s="32"/>
      <c r="CRM852" s="32"/>
      <c r="CRN852" s="32"/>
      <c r="CRO852" s="32"/>
      <c r="CRP852" s="32"/>
      <c r="CRQ852" s="32"/>
      <c r="CRR852" s="32"/>
      <c r="CRS852" s="32"/>
      <c r="CRT852" s="32"/>
      <c r="CRU852" s="32"/>
      <c r="CRV852" s="32"/>
      <c r="CRW852" s="32"/>
      <c r="CRX852" s="32"/>
      <c r="CRY852" s="32"/>
      <c r="CRZ852" s="32"/>
      <c r="CSA852" s="32"/>
      <c r="CSB852" s="32"/>
      <c r="CSC852" s="32"/>
      <c r="CSD852" s="32"/>
      <c r="CSE852" s="32"/>
      <c r="CSF852" s="32"/>
      <c r="CSG852" s="32"/>
      <c r="CSH852" s="32"/>
      <c r="CSI852" s="32"/>
      <c r="CSJ852" s="32"/>
      <c r="CSK852" s="32"/>
      <c r="CSL852" s="32"/>
      <c r="CSM852" s="32"/>
      <c r="CSN852" s="32"/>
      <c r="CSO852" s="32"/>
      <c r="CSP852" s="32"/>
      <c r="CSQ852" s="32"/>
      <c r="CSR852" s="32"/>
      <c r="CSS852" s="32"/>
      <c r="CST852" s="32"/>
      <c r="CSU852" s="32"/>
      <c r="CSV852" s="32"/>
      <c r="CSW852" s="32"/>
      <c r="CSX852" s="32"/>
      <c r="CSY852" s="32"/>
      <c r="CSZ852" s="32"/>
      <c r="CTA852" s="32"/>
      <c r="CTB852" s="32"/>
      <c r="CTC852" s="32"/>
      <c r="CTD852" s="32"/>
      <c r="CTE852" s="32"/>
      <c r="CTF852" s="32"/>
      <c r="CTG852" s="32"/>
      <c r="CTH852" s="32"/>
      <c r="CTI852" s="32"/>
      <c r="CTJ852" s="32"/>
      <c r="CTK852" s="32"/>
      <c r="CTL852" s="32"/>
      <c r="CTM852" s="32"/>
      <c r="CTN852" s="32"/>
      <c r="CTO852" s="32"/>
      <c r="CTP852" s="32"/>
      <c r="CTQ852" s="32"/>
      <c r="CTR852" s="32"/>
      <c r="CTS852" s="32"/>
      <c r="CTT852" s="32"/>
      <c r="CTU852" s="32"/>
      <c r="CTV852" s="32"/>
      <c r="CTW852" s="32"/>
      <c r="CTX852" s="32"/>
      <c r="CTY852" s="32"/>
      <c r="CTZ852" s="32"/>
      <c r="CUA852" s="32"/>
      <c r="CUB852" s="32"/>
      <c r="CUC852" s="32"/>
      <c r="CUD852" s="32"/>
      <c r="CUE852" s="32"/>
      <c r="CUF852" s="32"/>
      <c r="CUG852" s="32"/>
      <c r="CUH852" s="32"/>
      <c r="CUI852" s="32"/>
      <c r="CUJ852" s="32"/>
      <c r="CUK852" s="32"/>
      <c r="CUL852" s="32"/>
      <c r="CUM852" s="32"/>
      <c r="CUN852" s="32"/>
      <c r="CUO852" s="32"/>
      <c r="CUP852" s="32"/>
      <c r="CUQ852" s="32"/>
      <c r="CUR852" s="32"/>
      <c r="CUS852" s="32"/>
      <c r="CUT852" s="32"/>
      <c r="CUU852" s="32"/>
      <c r="CUV852" s="32"/>
      <c r="CUW852" s="32"/>
      <c r="CUX852" s="32"/>
      <c r="CUY852" s="32"/>
      <c r="CUZ852" s="32"/>
      <c r="CVA852" s="32"/>
      <c r="CVB852" s="32"/>
      <c r="CVC852" s="32"/>
      <c r="CVD852" s="32"/>
      <c r="CVE852" s="32"/>
      <c r="CVF852" s="32"/>
      <c r="CVG852" s="32"/>
      <c r="CVH852" s="32"/>
      <c r="CVI852" s="32"/>
      <c r="CVJ852" s="32"/>
      <c r="CVK852" s="32"/>
      <c r="CVL852" s="32"/>
      <c r="CVM852" s="32"/>
      <c r="CVN852" s="32"/>
      <c r="CVO852" s="32"/>
      <c r="CVP852" s="32"/>
      <c r="CVQ852" s="32"/>
      <c r="CVR852" s="32"/>
      <c r="CVS852" s="32"/>
      <c r="CVT852" s="32"/>
      <c r="CVU852" s="32"/>
      <c r="CVV852" s="32"/>
      <c r="CVW852" s="32"/>
      <c r="CVX852" s="32"/>
      <c r="CVY852" s="32"/>
      <c r="CVZ852" s="32"/>
      <c r="CWA852" s="32"/>
      <c r="CWB852" s="32"/>
      <c r="CWC852" s="32"/>
      <c r="CWD852" s="32"/>
      <c r="CWE852" s="32"/>
      <c r="CWF852" s="32"/>
      <c r="CWG852" s="32"/>
      <c r="CWH852" s="32"/>
      <c r="CWI852" s="32"/>
      <c r="CWJ852" s="32"/>
      <c r="CWK852" s="32"/>
      <c r="CWL852" s="32"/>
      <c r="CWM852" s="32"/>
      <c r="CWN852" s="32"/>
      <c r="CWO852" s="32"/>
      <c r="CWP852" s="32"/>
      <c r="CWQ852" s="32"/>
      <c r="CWR852" s="32"/>
      <c r="CWS852" s="32"/>
      <c r="CWT852" s="32"/>
      <c r="CWU852" s="32"/>
      <c r="CWV852" s="32"/>
      <c r="CWW852" s="32"/>
      <c r="CWX852" s="32"/>
      <c r="CWY852" s="32"/>
      <c r="CWZ852" s="32"/>
      <c r="CXA852" s="32"/>
      <c r="CXB852" s="32"/>
      <c r="CXC852" s="32"/>
      <c r="CXD852" s="32"/>
      <c r="CXE852" s="32"/>
      <c r="CXF852" s="32"/>
      <c r="CXG852" s="32"/>
      <c r="CXH852" s="32"/>
      <c r="CXI852" s="32"/>
      <c r="CXJ852" s="32"/>
      <c r="CXK852" s="32"/>
      <c r="CXL852" s="32"/>
      <c r="CXM852" s="32"/>
      <c r="CXN852" s="32"/>
      <c r="CXO852" s="32"/>
      <c r="CXP852" s="32"/>
      <c r="CXQ852" s="32"/>
      <c r="CXR852" s="32"/>
      <c r="CXS852" s="32"/>
      <c r="CXT852" s="32"/>
      <c r="CXU852" s="32"/>
      <c r="CXV852" s="32"/>
      <c r="CXW852" s="32"/>
      <c r="CXX852" s="32"/>
      <c r="CXY852" s="32"/>
      <c r="CXZ852" s="32"/>
      <c r="CYA852" s="32"/>
      <c r="CYB852" s="32"/>
      <c r="CYC852" s="32"/>
      <c r="CYD852" s="32"/>
      <c r="CYE852" s="32"/>
      <c r="CYF852" s="32"/>
      <c r="CYG852" s="32"/>
      <c r="CYH852" s="32"/>
      <c r="CYI852" s="32"/>
      <c r="CYJ852" s="32"/>
      <c r="CYK852" s="32"/>
      <c r="CYL852" s="32"/>
      <c r="CYM852" s="32"/>
      <c r="CYN852" s="32"/>
      <c r="CYO852" s="32"/>
      <c r="CYP852" s="32"/>
      <c r="CYQ852" s="32"/>
      <c r="CYR852" s="32"/>
      <c r="CYS852" s="32"/>
      <c r="CYT852" s="32"/>
      <c r="CYU852" s="32"/>
      <c r="CYV852" s="32"/>
      <c r="CYW852" s="32"/>
      <c r="CYX852" s="32"/>
      <c r="CYY852" s="32"/>
      <c r="CYZ852" s="32"/>
      <c r="CZA852" s="32"/>
      <c r="CZB852" s="32"/>
      <c r="CZC852" s="32"/>
      <c r="CZD852" s="32"/>
      <c r="CZE852" s="32"/>
      <c r="CZF852" s="32"/>
      <c r="CZG852" s="32"/>
      <c r="CZH852" s="32"/>
      <c r="CZI852" s="32"/>
      <c r="CZJ852" s="32"/>
      <c r="CZK852" s="32"/>
      <c r="CZL852" s="32"/>
      <c r="CZM852" s="32"/>
      <c r="CZN852" s="32"/>
      <c r="CZO852" s="32"/>
      <c r="CZP852" s="32"/>
      <c r="CZQ852" s="32"/>
      <c r="CZR852" s="32"/>
      <c r="CZS852" s="32"/>
      <c r="CZT852" s="32"/>
      <c r="CZU852" s="32"/>
      <c r="CZV852" s="32"/>
      <c r="CZW852" s="32"/>
      <c r="CZX852" s="32"/>
      <c r="CZY852" s="32"/>
      <c r="CZZ852" s="32"/>
      <c r="DAA852" s="32"/>
      <c r="DAB852" s="32"/>
      <c r="DAC852" s="32"/>
      <c r="DAD852" s="32"/>
      <c r="DAE852" s="32"/>
      <c r="DAF852" s="32"/>
      <c r="DAG852" s="32"/>
      <c r="DAH852" s="32"/>
      <c r="DAI852" s="32"/>
      <c r="DAJ852" s="32"/>
      <c r="DAK852" s="32"/>
      <c r="DAL852" s="32"/>
      <c r="DAM852" s="32"/>
      <c r="DAN852" s="32"/>
      <c r="DAO852" s="32"/>
      <c r="DAP852" s="32"/>
      <c r="DAQ852" s="32"/>
      <c r="DAR852" s="32"/>
      <c r="DAS852" s="32"/>
      <c r="DAT852" s="32"/>
      <c r="DAU852" s="32"/>
      <c r="DAV852" s="32"/>
      <c r="DAW852" s="32"/>
      <c r="DAX852" s="32"/>
      <c r="DAY852" s="32"/>
      <c r="DAZ852" s="32"/>
      <c r="DBA852" s="32"/>
      <c r="DBB852" s="32"/>
      <c r="DBC852" s="32"/>
      <c r="DBD852" s="32"/>
      <c r="DBE852" s="32"/>
      <c r="DBF852" s="32"/>
      <c r="DBG852" s="32"/>
      <c r="DBH852" s="32"/>
      <c r="DBI852" s="32"/>
      <c r="DBJ852" s="32"/>
      <c r="DBK852" s="32"/>
      <c r="DBL852" s="32"/>
      <c r="DBM852" s="32"/>
      <c r="DBN852" s="32"/>
      <c r="DBO852" s="32"/>
      <c r="DBP852" s="32"/>
      <c r="DBQ852" s="32"/>
      <c r="DBR852" s="32"/>
      <c r="DBS852" s="32"/>
      <c r="DBT852" s="32"/>
      <c r="DBU852" s="32"/>
      <c r="DBV852" s="32"/>
      <c r="DBW852" s="32"/>
      <c r="DBX852" s="32"/>
      <c r="DBY852" s="32"/>
      <c r="DBZ852" s="32"/>
      <c r="DCA852" s="32"/>
      <c r="DCB852" s="32"/>
      <c r="DCC852" s="32"/>
      <c r="DCD852" s="32"/>
      <c r="DCE852" s="32"/>
      <c r="DCF852" s="32"/>
      <c r="DCG852" s="32"/>
      <c r="DCH852" s="32"/>
      <c r="DCI852" s="32"/>
      <c r="DCJ852" s="32"/>
      <c r="DCK852" s="32"/>
      <c r="DCL852" s="32"/>
      <c r="DCM852" s="32"/>
      <c r="DCN852" s="32"/>
      <c r="DCO852" s="32"/>
      <c r="DCP852" s="32"/>
      <c r="DCQ852" s="32"/>
      <c r="DCR852" s="32"/>
      <c r="DCS852" s="32"/>
      <c r="DCT852" s="32"/>
      <c r="DCU852" s="32"/>
      <c r="DCV852" s="32"/>
      <c r="DCW852" s="32"/>
      <c r="DCX852" s="32"/>
      <c r="DCY852" s="32"/>
      <c r="DCZ852" s="32"/>
      <c r="DDA852" s="32"/>
      <c r="DDB852" s="32"/>
      <c r="DDC852" s="32"/>
      <c r="DDD852" s="32"/>
      <c r="DDE852" s="32"/>
      <c r="DDF852" s="32"/>
      <c r="DDG852" s="32"/>
      <c r="DDH852" s="32"/>
      <c r="DDI852" s="32"/>
      <c r="DDJ852" s="32"/>
      <c r="DDK852" s="32"/>
      <c r="DDL852" s="32"/>
      <c r="DDM852" s="32"/>
      <c r="DDN852" s="32"/>
      <c r="DDO852" s="32"/>
      <c r="DDP852" s="32"/>
      <c r="DDQ852" s="32"/>
      <c r="DDR852" s="32"/>
      <c r="DDS852" s="32"/>
      <c r="DDT852" s="32"/>
      <c r="DDU852" s="32"/>
      <c r="DDV852" s="32"/>
      <c r="DDW852" s="32"/>
      <c r="DDX852" s="32"/>
      <c r="DDY852" s="32"/>
      <c r="DDZ852" s="32"/>
      <c r="DEA852" s="32"/>
      <c r="DEB852" s="32"/>
      <c r="DEC852" s="32"/>
      <c r="DED852" s="32"/>
      <c r="DEE852" s="32"/>
      <c r="DEF852" s="32"/>
      <c r="DEG852" s="32"/>
      <c r="DEH852" s="32"/>
      <c r="DEI852" s="32"/>
      <c r="DEJ852" s="32"/>
      <c r="DEK852" s="32"/>
      <c r="DEL852" s="32"/>
      <c r="DEM852" s="32"/>
      <c r="DEN852" s="32"/>
      <c r="DEO852" s="32"/>
      <c r="DEP852" s="32"/>
      <c r="DEQ852" s="32"/>
      <c r="DER852" s="32"/>
      <c r="DES852" s="32"/>
      <c r="DET852" s="32"/>
      <c r="DEU852" s="32"/>
      <c r="DEV852" s="32"/>
      <c r="DEW852" s="32"/>
      <c r="DEX852" s="32"/>
      <c r="DEY852" s="32"/>
      <c r="DEZ852" s="32"/>
      <c r="DFA852" s="32"/>
      <c r="DFB852" s="32"/>
      <c r="DFC852" s="32"/>
      <c r="DFD852" s="32"/>
      <c r="DFE852" s="32"/>
      <c r="DFF852" s="32"/>
      <c r="DFG852" s="32"/>
      <c r="DFH852" s="32"/>
      <c r="DFI852" s="32"/>
      <c r="DFJ852" s="32"/>
      <c r="DFK852" s="32"/>
      <c r="DFL852" s="32"/>
      <c r="DFM852" s="32"/>
      <c r="DFN852" s="32"/>
      <c r="DFO852" s="32"/>
      <c r="DFP852" s="32"/>
      <c r="DFQ852" s="32"/>
      <c r="DFR852" s="32"/>
      <c r="DFS852" s="32"/>
      <c r="DFT852" s="32"/>
      <c r="DFU852" s="32"/>
      <c r="DFV852" s="32"/>
      <c r="DFW852" s="32"/>
      <c r="DFX852" s="32"/>
      <c r="DFY852" s="32"/>
      <c r="DFZ852" s="32"/>
      <c r="DGA852" s="32"/>
      <c r="DGB852" s="32"/>
      <c r="DGC852" s="32"/>
      <c r="DGD852" s="32"/>
      <c r="DGE852" s="32"/>
      <c r="DGF852" s="32"/>
      <c r="DGG852" s="32"/>
      <c r="DGH852" s="32"/>
      <c r="DGI852" s="32"/>
      <c r="DGJ852" s="32"/>
      <c r="DGK852" s="32"/>
      <c r="DGL852" s="32"/>
      <c r="DGM852" s="32"/>
      <c r="DGN852" s="32"/>
      <c r="DGO852" s="32"/>
      <c r="DGP852" s="32"/>
      <c r="DGQ852" s="32"/>
      <c r="DGR852" s="32"/>
      <c r="DGS852" s="32"/>
      <c r="DGT852" s="32"/>
      <c r="DGU852" s="32"/>
      <c r="DGV852" s="32"/>
      <c r="DGW852" s="32"/>
      <c r="DGX852" s="32"/>
      <c r="DGY852" s="32"/>
      <c r="DGZ852" s="32"/>
      <c r="DHA852" s="32"/>
      <c r="DHB852" s="32"/>
      <c r="DHC852" s="32"/>
      <c r="DHD852" s="32"/>
      <c r="DHE852" s="32"/>
      <c r="DHF852" s="32"/>
      <c r="DHG852" s="32"/>
      <c r="DHH852" s="32"/>
      <c r="DHI852" s="32"/>
      <c r="DHJ852" s="32"/>
      <c r="DHK852" s="32"/>
      <c r="DHL852" s="32"/>
      <c r="DHM852" s="32"/>
      <c r="DHN852" s="32"/>
      <c r="DHO852" s="32"/>
      <c r="DHP852" s="32"/>
      <c r="DHQ852" s="32"/>
      <c r="DHR852" s="32"/>
      <c r="DHS852" s="32"/>
      <c r="DHT852" s="32"/>
      <c r="DHU852" s="32"/>
      <c r="DHV852" s="32"/>
      <c r="DHW852" s="32"/>
      <c r="DHX852" s="32"/>
      <c r="DHY852" s="32"/>
      <c r="DHZ852" s="32"/>
      <c r="DIA852" s="32"/>
      <c r="DIB852" s="32"/>
      <c r="DIC852" s="32"/>
      <c r="DID852" s="32"/>
      <c r="DIE852" s="32"/>
      <c r="DIF852" s="32"/>
      <c r="DIG852" s="32"/>
      <c r="DIH852" s="32"/>
      <c r="DII852" s="32"/>
      <c r="DIJ852" s="32"/>
      <c r="DIK852" s="32"/>
      <c r="DIL852" s="32"/>
      <c r="DIM852" s="32"/>
      <c r="DIN852" s="32"/>
      <c r="DIO852" s="32"/>
      <c r="DIP852" s="32"/>
      <c r="DIQ852" s="32"/>
      <c r="DIR852" s="32"/>
      <c r="DIS852" s="32"/>
      <c r="DIT852" s="32"/>
      <c r="DIU852" s="32"/>
      <c r="DIV852" s="32"/>
      <c r="DIW852" s="32"/>
      <c r="DIX852" s="32"/>
      <c r="DIY852" s="32"/>
      <c r="DIZ852" s="32"/>
      <c r="DJA852" s="32"/>
      <c r="DJB852" s="32"/>
      <c r="DJC852" s="32"/>
      <c r="DJD852" s="32"/>
      <c r="DJE852" s="32"/>
      <c r="DJF852" s="32"/>
      <c r="DJG852" s="32"/>
      <c r="DJH852" s="32"/>
      <c r="DJI852" s="32"/>
      <c r="DJJ852" s="32"/>
      <c r="DJK852" s="32"/>
      <c r="DJL852" s="32"/>
      <c r="DJM852" s="32"/>
      <c r="DJN852" s="32"/>
      <c r="DJO852" s="32"/>
      <c r="DJP852" s="32"/>
      <c r="DJQ852" s="32"/>
      <c r="DJR852" s="32"/>
      <c r="DJS852" s="32"/>
      <c r="DJT852" s="32"/>
      <c r="DJU852" s="32"/>
      <c r="DJV852" s="32"/>
      <c r="DJW852" s="32"/>
      <c r="DJX852" s="32"/>
      <c r="DJY852" s="32"/>
      <c r="DJZ852" s="32"/>
      <c r="DKA852" s="32"/>
      <c r="DKB852" s="32"/>
      <c r="DKC852" s="32"/>
      <c r="DKD852" s="32"/>
      <c r="DKE852" s="32"/>
      <c r="DKF852" s="32"/>
      <c r="DKG852" s="32"/>
      <c r="DKH852" s="32"/>
      <c r="DKI852" s="32"/>
      <c r="DKJ852" s="32"/>
      <c r="DKK852" s="32"/>
      <c r="DKL852" s="32"/>
      <c r="DKM852" s="32"/>
      <c r="DKN852" s="32"/>
      <c r="DKO852" s="32"/>
      <c r="DKP852" s="32"/>
      <c r="DKQ852" s="32"/>
      <c r="DKR852" s="32"/>
      <c r="DKS852" s="32"/>
      <c r="DKT852" s="32"/>
      <c r="DKU852" s="32"/>
      <c r="DKV852" s="32"/>
      <c r="DKW852" s="32"/>
      <c r="DKX852" s="32"/>
      <c r="DKY852" s="32"/>
      <c r="DKZ852" s="32"/>
      <c r="DLA852" s="32"/>
      <c r="DLB852" s="32"/>
      <c r="DLC852" s="32"/>
      <c r="DLD852" s="32"/>
      <c r="DLE852" s="32"/>
      <c r="DLF852" s="32"/>
      <c r="DLG852" s="32"/>
      <c r="DLH852" s="32"/>
      <c r="DLI852" s="32"/>
      <c r="DLJ852" s="32"/>
      <c r="DLK852" s="32"/>
      <c r="DLL852" s="32"/>
      <c r="DLM852" s="32"/>
      <c r="DLN852" s="32"/>
      <c r="DLO852" s="32"/>
      <c r="DLP852" s="32"/>
      <c r="DLQ852" s="32"/>
      <c r="DLR852" s="32"/>
      <c r="DLS852" s="32"/>
      <c r="DLT852" s="32"/>
      <c r="DLU852" s="32"/>
      <c r="DLV852" s="32"/>
      <c r="DLW852" s="32"/>
      <c r="DLX852" s="32"/>
      <c r="DLY852" s="32"/>
      <c r="DLZ852" s="32"/>
      <c r="DMA852" s="32"/>
      <c r="DMB852" s="32"/>
      <c r="DMC852" s="32"/>
      <c r="DMD852" s="32"/>
      <c r="DME852" s="32"/>
      <c r="DMF852" s="32"/>
      <c r="DMG852" s="32"/>
      <c r="DMH852" s="32"/>
      <c r="DMI852" s="32"/>
      <c r="DMJ852" s="32"/>
      <c r="DMK852" s="32"/>
      <c r="DML852" s="32"/>
      <c r="DMM852" s="32"/>
      <c r="DMN852" s="32"/>
      <c r="DMO852" s="32"/>
      <c r="DMP852" s="32"/>
      <c r="DMQ852" s="32"/>
      <c r="DMR852" s="32"/>
      <c r="DMS852" s="32"/>
      <c r="DMT852" s="32"/>
      <c r="DMU852" s="32"/>
      <c r="DMV852" s="32"/>
      <c r="DMW852" s="32"/>
      <c r="DMX852" s="32"/>
      <c r="DMY852" s="32"/>
      <c r="DMZ852" s="32"/>
      <c r="DNA852" s="32"/>
      <c r="DNB852" s="32"/>
      <c r="DNC852" s="32"/>
      <c r="DND852" s="32"/>
      <c r="DNE852" s="32"/>
      <c r="DNF852" s="32"/>
      <c r="DNG852" s="32"/>
      <c r="DNH852" s="32"/>
      <c r="DNI852" s="32"/>
      <c r="DNJ852" s="32"/>
      <c r="DNK852" s="32"/>
      <c r="DNL852" s="32"/>
      <c r="DNM852" s="32"/>
      <c r="DNN852" s="32"/>
      <c r="DNO852" s="32"/>
      <c r="DNP852" s="32"/>
      <c r="DNQ852" s="32"/>
      <c r="DNR852" s="32"/>
      <c r="DNS852" s="32"/>
      <c r="DNT852" s="32"/>
      <c r="DNU852" s="32"/>
      <c r="DNV852" s="32"/>
      <c r="DNW852" s="32"/>
      <c r="DNX852" s="32"/>
      <c r="DNY852" s="32"/>
      <c r="DNZ852" s="32"/>
      <c r="DOA852" s="32"/>
      <c r="DOB852" s="32"/>
      <c r="DOC852" s="32"/>
      <c r="DOD852" s="32"/>
      <c r="DOE852" s="32"/>
      <c r="DOF852" s="32"/>
      <c r="DOG852" s="32"/>
      <c r="DOH852" s="32"/>
      <c r="DOI852" s="32"/>
      <c r="DOJ852" s="32"/>
      <c r="DOK852" s="32"/>
      <c r="DOL852" s="32"/>
      <c r="DOM852" s="32"/>
      <c r="DON852" s="32"/>
      <c r="DOO852" s="32"/>
      <c r="DOP852" s="32"/>
      <c r="DOQ852" s="32"/>
      <c r="DOR852" s="32"/>
      <c r="DOS852" s="32"/>
      <c r="DOT852" s="32"/>
      <c r="DOU852" s="32"/>
      <c r="DOV852" s="32"/>
      <c r="DOW852" s="32"/>
      <c r="DOX852" s="32"/>
      <c r="DOY852" s="32"/>
      <c r="DOZ852" s="32"/>
      <c r="DPA852" s="32"/>
      <c r="DPB852" s="32"/>
      <c r="DPC852" s="32"/>
      <c r="DPD852" s="32"/>
      <c r="DPE852" s="32"/>
      <c r="DPF852" s="32"/>
      <c r="DPG852" s="32"/>
      <c r="DPH852" s="32"/>
      <c r="DPI852" s="32"/>
      <c r="DPJ852" s="32"/>
      <c r="DPK852" s="32"/>
      <c r="DPL852" s="32"/>
      <c r="DPM852" s="32"/>
      <c r="DPN852" s="32"/>
      <c r="DPO852" s="32"/>
      <c r="DPP852" s="32"/>
      <c r="DPQ852" s="32"/>
      <c r="DPR852" s="32"/>
      <c r="DPS852" s="32"/>
      <c r="DPT852" s="32"/>
      <c r="DPU852" s="32"/>
      <c r="DPV852" s="32"/>
      <c r="DPW852" s="32"/>
      <c r="DPX852" s="32"/>
      <c r="DPY852" s="32"/>
      <c r="DPZ852" s="32"/>
      <c r="DQA852" s="32"/>
      <c r="DQB852" s="32"/>
      <c r="DQC852" s="32"/>
      <c r="DQD852" s="32"/>
      <c r="DQE852" s="32"/>
      <c r="DQF852" s="32"/>
      <c r="DQG852" s="32"/>
      <c r="DQH852" s="32"/>
      <c r="DQI852" s="32"/>
      <c r="DQJ852" s="32"/>
      <c r="DQK852" s="32"/>
      <c r="DQL852" s="32"/>
      <c r="DQM852" s="32"/>
      <c r="DQN852" s="32"/>
      <c r="DQO852" s="32"/>
      <c r="DQP852" s="32"/>
      <c r="DQQ852" s="32"/>
      <c r="DQR852" s="32"/>
      <c r="DQS852" s="32"/>
      <c r="DQT852" s="32"/>
      <c r="DQU852" s="32"/>
      <c r="DQV852" s="32"/>
      <c r="DQW852" s="32"/>
      <c r="DQX852" s="32"/>
      <c r="DQY852" s="32"/>
      <c r="DQZ852" s="32"/>
      <c r="DRA852" s="32"/>
      <c r="DRB852" s="32"/>
      <c r="DRC852" s="32"/>
      <c r="DRD852" s="32"/>
      <c r="DRE852" s="32"/>
      <c r="DRF852" s="32"/>
      <c r="DRG852" s="32"/>
      <c r="DRH852" s="32"/>
      <c r="DRI852" s="32"/>
      <c r="DRJ852" s="32"/>
      <c r="DRK852" s="32"/>
      <c r="DRL852" s="32"/>
      <c r="DRM852" s="32"/>
      <c r="DRN852" s="32"/>
      <c r="DRO852" s="32"/>
      <c r="DRP852" s="32"/>
      <c r="DRQ852" s="32"/>
      <c r="DRR852" s="32"/>
      <c r="DRS852" s="32"/>
      <c r="DRT852" s="32"/>
      <c r="DRU852" s="32"/>
      <c r="DRV852" s="32"/>
      <c r="DRW852" s="32"/>
      <c r="DRX852" s="32"/>
      <c r="DRY852" s="32"/>
      <c r="DRZ852" s="32"/>
      <c r="DSA852" s="32"/>
      <c r="DSB852" s="32"/>
      <c r="DSC852" s="32"/>
      <c r="DSD852" s="32"/>
      <c r="DSE852" s="32"/>
      <c r="DSF852" s="32"/>
      <c r="DSG852" s="32"/>
      <c r="DSH852" s="32"/>
      <c r="DSI852" s="32"/>
      <c r="DSJ852" s="32"/>
      <c r="DSK852" s="32"/>
      <c r="DSL852" s="32"/>
      <c r="DSM852" s="32"/>
      <c r="DSN852" s="32"/>
      <c r="DSO852" s="32"/>
      <c r="DSP852" s="32"/>
      <c r="DSQ852" s="32"/>
      <c r="DSR852" s="32"/>
      <c r="DSS852" s="32"/>
      <c r="DST852" s="32"/>
      <c r="DSU852" s="32"/>
      <c r="DSV852" s="32"/>
      <c r="DSW852" s="32"/>
      <c r="DSX852" s="32"/>
      <c r="DSY852" s="32"/>
      <c r="DSZ852" s="32"/>
      <c r="DTA852" s="32"/>
      <c r="DTB852" s="32"/>
      <c r="DTC852" s="32"/>
      <c r="DTD852" s="32"/>
      <c r="DTE852" s="32"/>
      <c r="DTF852" s="32"/>
      <c r="DTG852" s="32"/>
      <c r="DTH852" s="32"/>
      <c r="DTI852" s="32"/>
      <c r="DTJ852" s="32"/>
      <c r="DTK852" s="32"/>
      <c r="DTL852" s="32"/>
      <c r="DTM852" s="32"/>
      <c r="DTN852" s="32"/>
      <c r="DTO852" s="32"/>
      <c r="DTP852" s="32"/>
      <c r="DTQ852" s="32"/>
      <c r="DTR852" s="32"/>
      <c r="DTS852" s="32"/>
      <c r="DTT852" s="32"/>
      <c r="DTU852" s="32"/>
      <c r="DTV852" s="32"/>
      <c r="DTW852" s="32"/>
      <c r="DTX852" s="32"/>
      <c r="DTY852" s="32"/>
      <c r="DTZ852" s="32"/>
      <c r="DUA852" s="32"/>
      <c r="DUB852" s="32"/>
      <c r="DUC852" s="32"/>
      <c r="DUD852" s="32"/>
      <c r="DUE852" s="32"/>
      <c r="DUF852" s="32"/>
      <c r="DUG852" s="32"/>
      <c r="DUH852" s="32"/>
      <c r="DUI852" s="32"/>
      <c r="DUJ852" s="32"/>
      <c r="DUK852" s="32"/>
      <c r="DUL852" s="32"/>
      <c r="DUM852" s="32"/>
      <c r="DUN852" s="32"/>
      <c r="DUO852" s="32"/>
      <c r="DUP852" s="32"/>
      <c r="DUQ852" s="32"/>
      <c r="DUR852" s="32"/>
      <c r="DUS852" s="32"/>
      <c r="DUT852" s="32"/>
      <c r="DUU852" s="32"/>
      <c r="DUV852" s="32"/>
      <c r="DUW852" s="32"/>
      <c r="DUX852" s="32"/>
      <c r="DUY852" s="32"/>
      <c r="DUZ852" s="32"/>
      <c r="DVA852" s="32"/>
      <c r="DVB852" s="32"/>
      <c r="DVC852" s="32"/>
      <c r="DVD852" s="32"/>
      <c r="DVE852" s="32"/>
      <c r="DVF852" s="32"/>
      <c r="DVG852" s="32"/>
      <c r="DVH852" s="32"/>
      <c r="DVI852" s="32"/>
      <c r="DVJ852" s="32"/>
      <c r="DVK852" s="32"/>
      <c r="DVL852" s="32"/>
      <c r="DVM852" s="32"/>
      <c r="DVN852" s="32"/>
      <c r="DVO852" s="32"/>
      <c r="DVP852" s="32"/>
      <c r="DVQ852" s="32"/>
      <c r="DVR852" s="32"/>
      <c r="DVS852" s="32"/>
      <c r="DVT852" s="32"/>
      <c r="DVU852" s="32"/>
      <c r="DVV852" s="32"/>
      <c r="DVW852" s="32"/>
      <c r="DVX852" s="32"/>
      <c r="DVY852" s="32"/>
      <c r="DVZ852" s="32"/>
      <c r="DWA852" s="32"/>
      <c r="DWB852" s="32"/>
      <c r="DWC852" s="32"/>
      <c r="DWD852" s="32"/>
      <c r="DWE852" s="32"/>
      <c r="DWF852" s="32"/>
      <c r="DWG852" s="32"/>
      <c r="DWH852" s="32"/>
      <c r="DWI852" s="32"/>
      <c r="DWJ852" s="32"/>
      <c r="DWK852" s="32"/>
      <c r="DWL852" s="32"/>
      <c r="DWM852" s="32"/>
      <c r="DWN852" s="32"/>
      <c r="DWO852" s="32"/>
      <c r="DWP852" s="32"/>
      <c r="DWQ852" s="32"/>
      <c r="DWR852" s="32"/>
      <c r="DWS852" s="32"/>
      <c r="DWT852" s="32"/>
      <c r="DWU852" s="32"/>
      <c r="DWV852" s="32"/>
      <c r="DWW852" s="32"/>
      <c r="DWX852" s="32"/>
      <c r="DWY852" s="32"/>
      <c r="DWZ852" s="32"/>
      <c r="DXA852" s="32"/>
      <c r="DXB852" s="32"/>
      <c r="DXC852" s="32"/>
      <c r="DXD852" s="32"/>
      <c r="DXE852" s="32"/>
      <c r="DXF852" s="32"/>
      <c r="DXG852" s="32"/>
      <c r="DXH852" s="32"/>
      <c r="DXI852" s="32"/>
      <c r="DXJ852" s="32"/>
      <c r="DXK852" s="32"/>
      <c r="DXL852" s="32"/>
      <c r="DXM852" s="32"/>
      <c r="DXN852" s="32"/>
      <c r="DXO852" s="32"/>
      <c r="DXP852" s="32"/>
      <c r="DXQ852" s="32"/>
      <c r="DXR852" s="32"/>
      <c r="DXS852" s="32"/>
      <c r="DXT852" s="32"/>
      <c r="DXU852" s="32"/>
      <c r="DXV852" s="32"/>
      <c r="DXW852" s="32"/>
      <c r="DXX852" s="32"/>
      <c r="DXY852" s="32"/>
      <c r="DXZ852" s="32"/>
      <c r="DYA852" s="32"/>
      <c r="DYB852" s="32"/>
      <c r="DYC852" s="32"/>
      <c r="DYD852" s="32"/>
      <c r="DYE852" s="32"/>
      <c r="DYF852" s="32"/>
      <c r="DYG852" s="32"/>
      <c r="DYH852" s="32"/>
      <c r="DYI852" s="32"/>
      <c r="DYJ852" s="32"/>
      <c r="DYK852" s="32"/>
      <c r="DYL852" s="32"/>
      <c r="DYM852" s="32"/>
      <c r="DYN852" s="32"/>
      <c r="DYO852" s="32"/>
      <c r="DYP852" s="32"/>
      <c r="DYQ852" s="32"/>
      <c r="DYR852" s="32"/>
      <c r="DYS852" s="32"/>
      <c r="DYT852" s="32"/>
      <c r="DYU852" s="32"/>
      <c r="DYV852" s="32"/>
      <c r="DYW852" s="32"/>
      <c r="DYX852" s="32"/>
      <c r="DYY852" s="32"/>
      <c r="DYZ852" s="32"/>
      <c r="DZA852" s="32"/>
      <c r="DZB852" s="32"/>
      <c r="DZC852" s="32"/>
      <c r="DZD852" s="32"/>
      <c r="DZE852" s="32"/>
      <c r="DZF852" s="32"/>
      <c r="DZG852" s="32"/>
      <c r="DZH852" s="32"/>
      <c r="DZI852" s="32"/>
      <c r="DZJ852" s="32"/>
      <c r="DZK852" s="32"/>
      <c r="DZL852" s="32"/>
      <c r="DZM852" s="32"/>
      <c r="DZN852" s="32"/>
      <c r="DZO852" s="32"/>
      <c r="DZP852" s="32"/>
      <c r="DZQ852" s="32"/>
      <c r="DZR852" s="32"/>
      <c r="DZS852" s="32"/>
      <c r="DZT852" s="32"/>
      <c r="DZU852" s="32"/>
      <c r="DZV852" s="32"/>
      <c r="DZW852" s="32"/>
      <c r="DZX852" s="32"/>
      <c r="DZY852" s="32"/>
      <c r="DZZ852" s="32"/>
      <c r="EAA852" s="32"/>
      <c r="EAB852" s="32"/>
      <c r="EAC852" s="32"/>
      <c r="EAD852" s="32"/>
      <c r="EAE852" s="32"/>
      <c r="EAF852" s="32"/>
      <c r="EAG852" s="32"/>
      <c r="EAH852" s="32"/>
      <c r="EAI852" s="32"/>
      <c r="EAJ852" s="32"/>
      <c r="EAK852" s="32"/>
      <c r="EAL852" s="32"/>
      <c r="EAM852" s="32"/>
      <c r="EAN852" s="32"/>
      <c r="EAO852" s="32"/>
      <c r="EAP852" s="32"/>
      <c r="EAQ852" s="32"/>
      <c r="EAR852" s="32"/>
      <c r="EAS852" s="32"/>
      <c r="EAT852" s="32"/>
      <c r="EAU852" s="32"/>
      <c r="EAV852" s="32"/>
      <c r="EAW852" s="32"/>
      <c r="EAX852" s="32"/>
      <c r="EAY852" s="32"/>
      <c r="EAZ852" s="32"/>
      <c r="EBA852" s="32"/>
      <c r="EBB852" s="32"/>
      <c r="EBC852" s="32"/>
      <c r="EBD852" s="32"/>
      <c r="EBE852" s="32"/>
      <c r="EBF852" s="32"/>
      <c r="EBG852" s="32"/>
      <c r="EBH852" s="32"/>
      <c r="EBI852" s="32"/>
      <c r="EBJ852" s="32"/>
      <c r="EBK852" s="32"/>
      <c r="EBL852" s="32"/>
      <c r="EBM852" s="32"/>
      <c r="EBN852" s="32"/>
      <c r="EBO852" s="32"/>
      <c r="EBP852" s="32"/>
      <c r="EBQ852" s="32"/>
      <c r="EBR852" s="32"/>
      <c r="EBS852" s="32"/>
      <c r="EBT852" s="32"/>
      <c r="EBU852" s="32"/>
      <c r="EBV852" s="32"/>
      <c r="EBW852" s="32"/>
      <c r="EBX852" s="32"/>
      <c r="EBY852" s="32"/>
      <c r="EBZ852" s="32"/>
      <c r="ECA852" s="32"/>
      <c r="ECB852" s="32"/>
      <c r="ECC852" s="32"/>
      <c r="ECD852" s="32"/>
      <c r="ECE852" s="32"/>
      <c r="ECF852" s="32"/>
      <c r="ECG852" s="32"/>
      <c r="ECH852" s="32"/>
      <c r="ECI852" s="32"/>
      <c r="ECJ852" s="32"/>
      <c r="ECK852" s="32"/>
      <c r="ECL852" s="32"/>
      <c r="ECM852" s="32"/>
      <c r="ECN852" s="32"/>
      <c r="ECO852" s="32"/>
      <c r="ECP852" s="32"/>
      <c r="ECQ852" s="32"/>
      <c r="ECR852" s="32"/>
      <c r="ECS852" s="32"/>
      <c r="ECT852" s="32"/>
      <c r="ECU852" s="32"/>
      <c r="ECV852" s="32"/>
      <c r="ECW852" s="32"/>
      <c r="ECX852" s="32"/>
      <c r="ECY852" s="32"/>
      <c r="ECZ852" s="32"/>
      <c r="EDA852" s="32"/>
      <c r="EDB852" s="32"/>
      <c r="EDC852" s="32"/>
      <c r="EDD852" s="32"/>
      <c r="EDE852" s="32"/>
      <c r="EDF852" s="32"/>
      <c r="EDG852" s="32"/>
      <c r="EDH852" s="32"/>
      <c r="EDI852" s="32"/>
      <c r="EDJ852" s="32"/>
      <c r="EDK852" s="32"/>
      <c r="EDL852" s="32"/>
      <c r="EDM852" s="32"/>
      <c r="EDN852" s="32"/>
      <c r="EDO852" s="32"/>
      <c r="EDP852" s="32"/>
      <c r="EDQ852" s="32"/>
      <c r="EDR852" s="32"/>
      <c r="EDS852" s="32"/>
      <c r="EDT852" s="32"/>
      <c r="EDU852" s="32"/>
      <c r="EDV852" s="32"/>
      <c r="EDW852" s="32"/>
      <c r="EDX852" s="32"/>
      <c r="EDY852" s="32"/>
      <c r="EDZ852" s="32"/>
      <c r="EEA852" s="32"/>
      <c r="EEB852" s="32"/>
      <c r="EEC852" s="32"/>
      <c r="EED852" s="32"/>
      <c r="EEE852" s="32"/>
      <c r="EEF852" s="32"/>
      <c r="EEG852" s="32"/>
      <c r="EEH852" s="32"/>
      <c r="EEI852" s="32"/>
      <c r="EEJ852" s="32"/>
      <c r="EEK852" s="32"/>
      <c r="EEL852" s="32"/>
      <c r="EEM852" s="32"/>
      <c r="EEN852" s="32"/>
      <c r="EEO852" s="32"/>
      <c r="EEP852" s="32"/>
      <c r="EEQ852" s="32"/>
      <c r="EER852" s="32"/>
      <c r="EES852" s="32"/>
      <c r="EET852" s="32"/>
      <c r="EEU852" s="32"/>
      <c r="EEV852" s="32"/>
      <c r="EEW852" s="32"/>
      <c r="EEX852" s="32"/>
      <c r="EEY852" s="32"/>
      <c r="EEZ852" s="32"/>
      <c r="EFA852" s="32"/>
      <c r="EFB852" s="32"/>
      <c r="EFC852" s="32"/>
      <c r="EFD852" s="32"/>
      <c r="EFE852" s="32"/>
      <c r="EFF852" s="32"/>
      <c r="EFG852" s="32"/>
      <c r="EFH852" s="32"/>
      <c r="EFI852" s="32"/>
      <c r="EFJ852" s="32"/>
      <c r="EFK852" s="32"/>
      <c r="EFL852" s="32"/>
      <c r="EFM852" s="32"/>
      <c r="EFN852" s="32"/>
      <c r="EFO852" s="32"/>
      <c r="EFP852" s="32"/>
      <c r="EFQ852" s="32"/>
      <c r="EFR852" s="32"/>
      <c r="EFS852" s="32"/>
      <c r="EFT852" s="32"/>
      <c r="EFU852" s="32"/>
      <c r="EFV852" s="32"/>
      <c r="EFW852" s="32"/>
      <c r="EFX852" s="32"/>
      <c r="EFY852" s="32"/>
      <c r="EFZ852" s="32"/>
      <c r="EGA852" s="32"/>
      <c r="EGB852" s="32"/>
      <c r="EGC852" s="32"/>
      <c r="EGD852" s="32"/>
      <c r="EGE852" s="32"/>
      <c r="EGF852" s="32"/>
      <c r="EGG852" s="32"/>
      <c r="EGH852" s="32"/>
      <c r="EGI852" s="32"/>
      <c r="EGJ852" s="32"/>
      <c r="EGK852" s="32"/>
      <c r="EGL852" s="32"/>
      <c r="EGM852" s="32"/>
      <c r="EGN852" s="32"/>
      <c r="EGO852" s="32"/>
      <c r="EGP852" s="32"/>
      <c r="EGQ852" s="32"/>
      <c r="EGR852" s="32"/>
      <c r="EGS852" s="32"/>
      <c r="EGT852" s="32"/>
      <c r="EGU852" s="32"/>
      <c r="EGV852" s="32"/>
      <c r="EGW852" s="32"/>
      <c r="EGX852" s="32"/>
      <c r="EGY852" s="32"/>
      <c r="EGZ852" s="32"/>
      <c r="EHA852" s="32"/>
      <c r="EHB852" s="32"/>
      <c r="EHC852" s="32"/>
      <c r="EHD852" s="32"/>
      <c r="EHE852" s="32"/>
      <c r="EHF852" s="32"/>
      <c r="EHG852" s="32"/>
      <c r="EHH852" s="32"/>
      <c r="EHI852" s="32"/>
      <c r="EHJ852" s="32"/>
      <c r="EHK852" s="32"/>
      <c r="EHL852" s="32"/>
      <c r="EHM852" s="32"/>
      <c r="EHN852" s="32"/>
      <c r="EHO852" s="32"/>
      <c r="EHP852" s="32"/>
      <c r="EHQ852" s="32"/>
      <c r="EHR852" s="32"/>
      <c r="EHS852" s="32"/>
      <c r="EHT852" s="32"/>
      <c r="EHU852" s="32"/>
      <c r="EHV852" s="32"/>
      <c r="EHW852" s="32"/>
      <c r="EHX852" s="32"/>
      <c r="EHY852" s="32"/>
      <c r="EHZ852" s="32"/>
      <c r="EIA852" s="32"/>
      <c r="EIB852" s="32"/>
      <c r="EIC852" s="32"/>
      <c r="EID852" s="32"/>
      <c r="EIE852" s="32"/>
      <c r="EIF852" s="32"/>
      <c r="EIG852" s="32"/>
      <c r="EIH852" s="32"/>
      <c r="EII852" s="32"/>
      <c r="EIJ852" s="32"/>
      <c r="EIK852" s="32"/>
      <c r="EIL852" s="32"/>
      <c r="EIM852" s="32"/>
      <c r="EIN852" s="32"/>
      <c r="EIO852" s="32"/>
      <c r="EIP852" s="32"/>
      <c r="EIQ852" s="32"/>
      <c r="EIR852" s="32"/>
      <c r="EIS852" s="32"/>
      <c r="EIT852" s="32"/>
      <c r="EIU852" s="32"/>
      <c r="EIV852" s="32"/>
      <c r="EIW852" s="32"/>
      <c r="EIX852" s="32"/>
      <c r="EIY852" s="32"/>
      <c r="EIZ852" s="32"/>
      <c r="EJA852" s="32"/>
      <c r="EJB852" s="32"/>
      <c r="EJC852" s="32"/>
      <c r="EJD852" s="32"/>
      <c r="EJE852" s="32"/>
      <c r="EJF852" s="32"/>
      <c r="EJG852" s="32"/>
      <c r="EJH852" s="32"/>
      <c r="EJI852" s="32"/>
      <c r="EJJ852" s="32"/>
      <c r="EJK852" s="32"/>
      <c r="EJL852" s="32"/>
      <c r="EJM852" s="32"/>
      <c r="EJN852" s="32"/>
      <c r="EJO852" s="32"/>
      <c r="EJP852" s="32"/>
      <c r="EJQ852" s="32"/>
      <c r="EJR852" s="32"/>
      <c r="EJS852" s="32"/>
      <c r="EJT852" s="32"/>
      <c r="EJU852" s="32"/>
      <c r="EJV852" s="32"/>
      <c r="EJW852" s="32"/>
      <c r="EJX852" s="32"/>
      <c r="EJY852" s="32"/>
      <c r="EJZ852" s="32"/>
      <c r="EKA852" s="32"/>
      <c r="EKB852" s="32"/>
      <c r="EKC852" s="32"/>
      <c r="EKD852" s="32"/>
      <c r="EKE852" s="32"/>
      <c r="EKF852" s="32"/>
      <c r="EKG852" s="32"/>
      <c r="EKH852" s="32"/>
      <c r="EKI852" s="32"/>
      <c r="EKJ852" s="32"/>
      <c r="EKK852" s="32"/>
      <c r="EKL852" s="32"/>
      <c r="EKM852" s="32"/>
      <c r="EKN852" s="32"/>
      <c r="EKO852" s="32"/>
      <c r="EKP852" s="32"/>
      <c r="EKQ852" s="32"/>
      <c r="EKR852" s="32"/>
      <c r="EKS852" s="32"/>
      <c r="EKT852" s="32"/>
      <c r="EKU852" s="32"/>
      <c r="EKV852" s="32"/>
      <c r="EKW852" s="32"/>
      <c r="EKX852" s="32"/>
      <c r="EKY852" s="32"/>
      <c r="EKZ852" s="32"/>
      <c r="ELA852" s="32"/>
      <c r="ELB852" s="32"/>
      <c r="ELC852" s="32"/>
      <c r="ELD852" s="32"/>
      <c r="ELE852" s="32"/>
      <c r="ELF852" s="32"/>
      <c r="ELG852" s="32"/>
      <c r="ELH852" s="32"/>
      <c r="ELI852" s="32"/>
      <c r="ELJ852" s="32"/>
      <c r="ELK852" s="32"/>
      <c r="ELL852" s="32"/>
      <c r="ELM852" s="32"/>
      <c r="ELN852" s="32"/>
      <c r="ELO852" s="32"/>
      <c r="ELP852" s="32"/>
      <c r="ELQ852" s="32"/>
      <c r="ELR852" s="32"/>
      <c r="ELS852" s="32"/>
      <c r="ELT852" s="32"/>
      <c r="ELU852" s="32"/>
      <c r="ELV852" s="32"/>
      <c r="ELW852" s="32"/>
      <c r="ELX852" s="32"/>
      <c r="ELY852" s="32"/>
      <c r="ELZ852" s="32"/>
      <c r="EMA852" s="32"/>
      <c r="EMB852" s="32"/>
      <c r="EMC852" s="32"/>
      <c r="EMD852" s="32"/>
      <c r="EME852" s="32"/>
      <c r="EMF852" s="32"/>
      <c r="EMG852" s="32"/>
      <c r="EMH852" s="32"/>
      <c r="EMI852" s="32"/>
      <c r="EMJ852" s="32"/>
      <c r="EMK852" s="32"/>
      <c r="EML852" s="32"/>
      <c r="EMM852" s="32"/>
      <c r="EMN852" s="32"/>
      <c r="EMO852" s="32"/>
      <c r="EMP852" s="32"/>
      <c r="EMQ852" s="32"/>
      <c r="EMR852" s="32"/>
      <c r="EMS852" s="32"/>
      <c r="EMT852" s="32"/>
      <c r="EMU852" s="32"/>
      <c r="EMV852" s="32"/>
      <c r="EMW852" s="32"/>
      <c r="EMX852" s="32"/>
      <c r="EMY852" s="32"/>
      <c r="EMZ852" s="32"/>
      <c r="ENA852" s="32"/>
      <c r="ENB852" s="32"/>
      <c r="ENC852" s="32"/>
      <c r="END852" s="32"/>
      <c r="ENE852" s="32"/>
      <c r="ENF852" s="32"/>
      <c r="ENG852" s="32"/>
      <c r="ENH852" s="32"/>
      <c r="ENI852" s="32"/>
      <c r="ENJ852" s="32"/>
      <c r="ENK852" s="32"/>
      <c r="ENL852" s="32"/>
      <c r="ENM852" s="32"/>
      <c r="ENN852" s="32"/>
      <c r="ENO852" s="32"/>
      <c r="ENP852" s="32"/>
      <c r="ENQ852" s="32"/>
      <c r="ENR852" s="32"/>
      <c r="ENS852" s="32"/>
      <c r="ENT852" s="32"/>
      <c r="ENU852" s="32"/>
      <c r="ENV852" s="32"/>
      <c r="ENW852" s="32"/>
      <c r="ENX852" s="32"/>
      <c r="ENY852" s="32"/>
      <c r="ENZ852" s="32"/>
      <c r="EOA852" s="32"/>
      <c r="EOB852" s="32"/>
      <c r="EOC852" s="32"/>
      <c r="EOD852" s="32"/>
      <c r="EOE852" s="32"/>
      <c r="EOF852" s="32"/>
      <c r="EOG852" s="32"/>
      <c r="EOH852" s="32"/>
      <c r="EOI852" s="32"/>
      <c r="EOJ852" s="32"/>
      <c r="EOK852" s="32"/>
      <c r="EOL852" s="32"/>
      <c r="EOM852" s="32"/>
      <c r="EON852" s="32"/>
      <c r="EOO852" s="32"/>
      <c r="EOP852" s="32"/>
      <c r="EOQ852" s="32"/>
      <c r="EOR852" s="32"/>
      <c r="EOS852" s="32"/>
      <c r="EOT852" s="32"/>
      <c r="EOU852" s="32"/>
      <c r="EOV852" s="32"/>
      <c r="EOW852" s="32"/>
      <c r="EOX852" s="32"/>
      <c r="EOY852" s="32"/>
      <c r="EOZ852" s="32"/>
      <c r="EPA852" s="32"/>
      <c r="EPB852" s="32"/>
      <c r="EPC852" s="32"/>
      <c r="EPD852" s="32"/>
      <c r="EPE852" s="32"/>
      <c r="EPF852" s="32"/>
      <c r="EPG852" s="32"/>
      <c r="EPH852" s="32"/>
      <c r="EPI852" s="32"/>
      <c r="EPJ852" s="32"/>
      <c r="EPK852" s="32"/>
      <c r="EPL852" s="32"/>
      <c r="EPM852" s="32"/>
      <c r="EPN852" s="32"/>
      <c r="EPO852" s="32"/>
      <c r="EPP852" s="32"/>
      <c r="EPQ852" s="32"/>
      <c r="EPR852" s="32"/>
      <c r="EPS852" s="32"/>
      <c r="EPT852" s="32"/>
      <c r="EPU852" s="32"/>
      <c r="EPV852" s="32"/>
      <c r="EPW852" s="32"/>
      <c r="EPX852" s="32"/>
      <c r="EPY852" s="32"/>
      <c r="EPZ852" s="32"/>
      <c r="EQA852" s="32"/>
      <c r="EQB852" s="32"/>
      <c r="EQC852" s="32"/>
      <c r="EQD852" s="32"/>
      <c r="EQE852" s="32"/>
      <c r="EQF852" s="32"/>
      <c r="EQG852" s="32"/>
      <c r="EQH852" s="32"/>
      <c r="EQI852" s="32"/>
      <c r="EQJ852" s="32"/>
      <c r="EQK852" s="32"/>
      <c r="EQL852" s="32"/>
      <c r="EQM852" s="32"/>
      <c r="EQN852" s="32"/>
      <c r="EQO852" s="32"/>
      <c r="EQP852" s="32"/>
      <c r="EQQ852" s="32"/>
      <c r="EQR852" s="32"/>
      <c r="EQS852" s="32"/>
      <c r="EQT852" s="32"/>
      <c r="EQU852" s="32"/>
      <c r="EQV852" s="32"/>
      <c r="EQW852" s="32"/>
      <c r="EQX852" s="32"/>
      <c r="EQY852" s="32"/>
      <c r="EQZ852" s="32"/>
      <c r="ERA852" s="32"/>
      <c r="ERB852" s="32"/>
      <c r="ERC852" s="32"/>
      <c r="ERD852" s="32"/>
      <c r="ERE852" s="32"/>
      <c r="ERF852" s="32"/>
      <c r="ERG852" s="32"/>
      <c r="ERH852" s="32"/>
      <c r="ERI852" s="32"/>
      <c r="ERJ852" s="32"/>
      <c r="ERK852" s="32"/>
      <c r="ERL852" s="32"/>
      <c r="ERM852" s="32"/>
      <c r="ERN852" s="32"/>
      <c r="ERO852" s="32"/>
      <c r="ERP852" s="32"/>
      <c r="ERQ852" s="32"/>
      <c r="ERR852" s="32"/>
      <c r="ERS852" s="32"/>
      <c r="ERT852" s="32"/>
      <c r="ERU852" s="32"/>
      <c r="ERV852" s="32"/>
      <c r="ERW852" s="32"/>
      <c r="ERX852" s="32"/>
      <c r="ERY852" s="32"/>
      <c r="ERZ852" s="32"/>
      <c r="ESA852" s="32"/>
      <c r="ESB852" s="32"/>
      <c r="ESC852" s="32"/>
      <c r="ESD852" s="32"/>
      <c r="ESE852" s="32"/>
      <c r="ESF852" s="32"/>
      <c r="ESG852" s="32"/>
      <c r="ESH852" s="32"/>
      <c r="ESI852" s="32"/>
      <c r="ESJ852" s="32"/>
      <c r="ESK852" s="32"/>
      <c r="ESL852" s="32"/>
      <c r="ESM852" s="32"/>
      <c r="ESN852" s="32"/>
      <c r="ESO852" s="32"/>
      <c r="ESP852" s="32"/>
      <c r="ESQ852" s="32"/>
      <c r="ESR852" s="32"/>
      <c r="ESS852" s="32"/>
      <c r="EST852" s="32"/>
      <c r="ESU852" s="32"/>
      <c r="ESV852" s="32"/>
      <c r="ESW852" s="32"/>
      <c r="ESX852" s="32"/>
      <c r="ESY852" s="32"/>
      <c r="ESZ852" s="32"/>
      <c r="ETA852" s="32"/>
      <c r="ETB852" s="32"/>
      <c r="ETC852" s="32"/>
      <c r="ETD852" s="32"/>
      <c r="ETE852" s="32"/>
      <c r="ETF852" s="32"/>
      <c r="ETG852" s="32"/>
      <c r="ETH852" s="32"/>
      <c r="ETI852" s="32"/>
      <c r="ETJ852" s="32"/>
      <c r="ETK852" s="32"/>
      <c r="ETL852" s="32"/>
      <c r="ETM852" s="32"/>
      <c r="ETN852" s="32"/>
      <c r="ETO852" s="32"/>
      <c r="ETP852" s="32"/>
      <c r="ETQ852" s="32"/>
      <c r="ETR852" s="32"/>
      <c r="ETS852" s="32"/>
      <c r="ETT852" s="32"/>
      <c r="ETU852" s="32"/>
      <c r="ETV852" s="32"/>
      <c r="ETW852" s="32"/>
      <c r="ETX852" s="32"/>
      <c r="ETY852" s="32"/>
      <c r="ETZ852" s="32"/>
      <c r="EUA852" s="32"/>
      <c r="EUB852" s="32"/>
      <c r="EUC852" s="32"/>
      <c r="EUD852" s="32"/>
      <c r="EUE852" s="32"/>
      <c r="EUF852" s="32"/>
      <c r="EUG852" s="32"/>
      <c r="EUH852" s="32"/>
      <c r="EUI852" s="32"/>
      <c r="EUJ852" s="32"/>
      <c r="EUK852" s="32"/>
      <c r="EUL852" s="32"/>
      <c r="EUM852" s="32"/>
      <c r="EUN852" s="32"/>
      <c r="EUO852" s="32"/>
      <c r="EUP852" s="32"/>
      <c r="EUQ852" s="32"/>
      <c r="EUR852" s="32"/>
      <c r="EUS852" s="32"/>
      <c r="EUT852" s="32"/>
      <c r="EUU852" s="32"/>
      <c r="EUV852" s="32"/>
      <c r="EUW852" s="32"/>
      <c r="EUX852" s="32"/>
      <c r="EUY852" s="32"/>
      <c r="EUZ852" s="32"/>
      <c r="EVA852" s="32"/>
      <c r="EVB852" s="32"/>
      <c r="EVC852" s="32"/>
      <c r="EVD852" s="32"/>
      <c r="EVE852" s="32"/>
      <c r="EVF852" s="32"/>
      <c r="EVG852" s="32"/>
      <c r="EVH852" s="32"/>
      <c r="EVI852" s="32"/>
      <c r="EVJ852" s="32"/>
      <c r="EVK852" s="32"/>
      <c r="EVL852" s="32"/>
      <c r="EVM852" s="32"/>
      <c r="EVN852" s="32"/>
      <c r="EVO852" s="32"/>
      <c r="EVP852" s="32"/>
      <c r="EVQ852" s="32"/>
      <c r="EVR852" s="32"/>
      <c r="EVS852" s="32"/>
      <c r="EVT852" s="32"/>
      <c r="EVU852" s="32"/>
      <c r="EVV852" s="32"/>
      <c r="EVW852" s="32"/>
      <c r="EVX852" s="32"/>
      <c r="EVY852" s="32"/>
      <c r="EVZ852" s="32"/>
      <c r="EWA852" s="32"/>
      <c r="EWB852" s="32"/>
      <c r="EWC852" s="32"/>
      <c r="EWD852" s="32"/>
      <c r="EWE852" s="32"/>
      <c r="EWF852" s="32"/>
      <c r="EWG852" s="32"/>
      <c r="EWH852" s="32"/>
      <c r="EWI852" s="32"/>
      <c r="EWJ852" s="32"/>
      <c r="EWK852" s="32"/>
      <c r="EWL852" s="32"/>
      <c r="EWM852" s="32"/>
      <c r="EWN852" s="32"/>
      <c r="EWO852" s="32"/>
      <c r="EWP852" s="32"/>
      <c r="EWQ852" s="32"/>
      <c r="EWR852" s="32"/>
      <c r="EWS852" s="32"/>
      <c r="EWT852" s="32"/>
      <c r="EWU852" s="32"/>
      <c r="EWV852" s="32"/>
      <c r="EWW852" s="32"/>
      <c r="EWX852" s="32"/>
      <c r="EWY852" s="32"/>
      <c r="EWZ852" s="32"/>
      <c r="EXA852" s="32"/>
      <c r="EXB852" s="32"/>
      <c r="EXC852" s="32"/>
      <c r="EXD852" s="32"/>
      <c r="EXE852" s="32"/>
      <c r="EXF852" s="32"/>
      <c r="EXG852" s="32"/>
      <c r="EXH852" s="32"/>
      <c r="EXI852" s="32"/>
      <c r="EXJ852" s="32"/>
      <c r="EXK852" s="32"/>
      <c r="EXL852" s="32"/>
      <c r="EXM852" s="32"/>
      <c r="EXN852" s="32"/>
      <c r="EXO852" s="32"/>
      <c r="EXP852" s="32"/>
      <c r="EXQ852" s="32"/>
      <c r="EXR852" s="32"/>
      <c r="EXS852" s="32"/>
      <c r="EXT852" s="32"/>
      <c r="EXU852" s="32"/>
      <c r="EXV852" s="32"/>
      <c r="EXW852" s="32"/>
      <c r="EXX852" s="32"/>
      <c r="EXY852" s="32"/>
      <c r="EXZ852" s="32"/>
      <c r="EYA852" s="32"/>
      <c r="EYB852" s="32"/>
      <c r="EYC852" s="32"/>
      <c r="EYD852" s="32"/>
      <c r="EYE852" s="32"/>
      <c r="EYF852" s="32"/>
      <c r="EYG852" s="32"/>
      <c r="EYH852" s="32"/>
      <c r="EYI852" s="32"/>
      <c r="EYJ852" s="32"/>
      <c r="EYK852" s="32"/>
      <c r="EYL852" s="32"/>
      <c r="EYM852" s="32"/>
      <c r="EYN852" s="32"/>
      <c r="EYO852" s="32"/>
      <c r="EYP852" s="32"/>
      <c r="EYQ852" s="32"/>
      <c r="EYR852" s="32"/>
      <c r="EYS852" s="32"/>
      <c r="EYT852" s="32"/>
      <c r="EYU852" s="32"/>
      <c r="EYV852" s="32"/>
      <c r="EYW852" s="32"/>
      <c r="EYX852" s="32"/>
      <c r="EYY852" s="32"/>
      <c r="EYZ852" s="32"/>
      <c r="EZA852" s="32"/>
      <c r="EZB852" s="32"/>
      <c r="EZC852" s="32"/>
      <c r="EZD852" s="32"/>
      <c r="EZE852" s="32"/>
      <c r="EZF852" s="32"/>
      <c r="EZG852" s="32"/>
      <c r="EZH852" s="32"/>
      <c r="EZI852" s="32"/>
      <c r="EZJ852" s="32"/>
      <c r="EZK852" s="32"/>
      <c r="EZL852" s="32"/>
      <c r="EZM852" s="32"/>
      <c r="EZN852" s="32"/>
      <c r="EZO852" s="32"/>
      <c r="EZP852" s="32"/>
      <c r="EZQ852" s="32"/>
      <c r="EZR852" s="32"/>
      <c r="EZS852" s="32"/>
      <c r="EZT852" s="32"/>
      <c r="EZU852" s="32"/>
      <c r="EZV852" s="32"/>
      <c r="EZW852" s="32"/>
      <c r="EZX852" s="32"/>
      <c r="EZY852" s="32"/>
      <c r="EZZ852" s="32"/>
      <c r="FAA852" s="32"/>
      <c r="FAB852" s="32"/>
      <c r="FAC852" s="32"/>
      <c r="FAD852" s="32"/>
      <c r="FAE852" s="32"/>
      <c r="FAF852" s="32"/>
      <c r="FAG852" s="32"/>
      <c r="FAH852" s="32"/>
      <c r="FAI852" s="32"/>
      <c r="FAJ852" s="32"/>
      <c r="FAK852" s="32"/>
      <c r="FAL852" s="32"/>
      <c r="FAM852" s="32"/>
      <c r="FAN852" s="32"/>
      <c r="FAO852" s="32"/>
      <c r="FAP852" s="32"/>
      <c r="FAQ852" s="32"/>
      <c r="FAR852" s="32"/>
      <c r="FAS852" s="32"/>
      <c r="FAT852" s="32"/>
      <c r="FAU852" s="32"/>
      <c r="FAV852" s="32"/>
      <c r="FAW852" s="32"/>
      <c r="FAX852" s="32"/>
      <c r="FAY852" s="32"/>
      <c r="FAZ852" s="32"/>
      <c r="FBA852" s="32"/>
      <c r="FBB852" s="32"/>
      <c r="FBC852" s="32"/>
      <c r="FBD852" s="32"/>
      <c r="FBE852" s="32"/>
      <c r="FBF852" s="32"/>
      <c r="FBG852" s="32"/>
      <c r="FBH852" s="32"/>
      <c r="FBI852" s="32"/>
      <c r="FBJ852" s="32"/>
      <c r="FBK852" s="32"/>
      <c r="FBL852" s="32"/>
      <c r="FBM852" s="32"/>
      <c r="FBN852" s="32"/>
      <c r="FBO852" s="32"/>
      <c r="FBP852" s="32"/>
      <c r="FBQ852" s="32"/>
      <c r="FBR852" s="32"/>
      <c r="FBS852" s="32"/>
      <c r="FBT852" s="32"/>
      <c r="FBU852" s="32"/>
      <c r="FBV852" s="32"/>
      <c r="FBW852" s="32"/>
      <c r="FBX852" s="32"/>
      <c r="FBY852" s="32"/>
      <c r="FBZ852" s="32"/>
      <c r="FCA852" s="32"/>
      <c r="FCB852" s="32"/>
      <c r="FCC852" s="32"/>
      <c r="FCD852" s="32"/>
      <c r="FCE852" s="32"/>
      <c r="FCF852" s="32"/>
      <c r="FCG852" s="32"/>
      <c r="FCH852" s="32"/>
      <c r="FCI852" s="32"/>
      <c r="FCJ852" s="32"/>
      <c r="FCK852" s="32"/>
      <c r="FCL852" s="32"/>
      <c r="FCM852" s="32"/>
      <c r="FCN852" s="32"/>
      <c r="FCO852" s="32"/>
      <c r="FCP852" s="32"/>
      <c r="FCQ852" s="32"/>
      <c r="FCR852" s="32"/>
      <c r="FCS852" s="32"/>
      <c r="FCT852" s="32"/>
      <c r="FCU852" s="32"/>
      <c r="FCV852" s="32"/>
      <c r="FCW852" s="32"/>
      <c r="FCX852" s="32"/>
      <c r="FCY852" s="32"/>
      <c r="FCZ852" s="32"/>
      <c r="FDA852" s="32"/>
      <c r="FDB852" s="32"/>
      <c r="FDC852" s="32"/>
      <c r="FDD852" s="32"/>
      <c r="FDE852" s="32"/>
      <c r="FDF852" s="32"/>
      <c r="FDG852" s="32"/>
      <c r="FDH852" s="32"/>
      <c r="FDI852" s="32"/>
      <c r="FDJ852" s="32"/>
      <c r="FDK852" s="32"/>
      <c r="FDL852" s="32"/>
      <c r="FDM852" s="32"/>
      <c r="FDN852" s="32"/>
      <c r="FDO852" s="32"/>
      <c r="FDP852" s="32"/>
      <c r="FDQ852" s="32"/>
      <c r="FDR852" s="32"/>
      <c r="FDS852" s="32"/>
      <c r="FDT852" s="32"/>
      <c r="FDU852" s="32"/>
      <c r="FDV852" s="32"/>
      <c r="FDW852" s="32"/>
      <c r="FDX852" s="32"/>
      <c r="FDY852" s="32"/>
      <c r="FDZ852" s="32"/>
      <c r="FEA852" s="32"/>
      <c r="FEB852" s="32"/>
      <c r="FEC852" s="32"/>
      <c r="FED852" s="32"/>
      <c r="FEE852" s="32"/>
      <c r="FEF852" s="32"/>
      <c r="FEG852" s="32"/>
      <c r="FEH852" s="32"/>
      <c r="FEI852" s="32"/>
      <c r="FEJ852" s="32"/>
      <c r="FEK852" s="32"/>
      <c r="FEL852" s="32"/>
      <c r="FEM852" s="32"/>
      <c r="FEN852" s="32"/>
      <c r="FEO852" s="32"/>
      <c r="FEP852" s="32"/>
      <c r="FEQ852" s="32"/>
      <c r="FER852" s="32"/>
      <c r="FES852" s="32"/>
      <c r="FET852" s="32"/>
      <c r="FEU852" s="32"/>
      <c r="FEV852" s="32"/>
      <c r="FEW852" s="32"/>
      <c r="FEX852" s="32"/>
      <c r="FEY852" s="32"/>
      <c r="FEZ852" s="32"/>
      <c r="FFA852" s="32"/>
      <c r="FFB852" s="32"/>
      <c r="FFC852" s="32"/>
      <c r="FFD852" s="32"/>
      <c r="FFE852" s="32"/>
      <c r="FFF852" s="32"/>
      <c r="FFG852" s="32"/>
      <c r="FFH852" s="32"/>
      <c r="FFI852" s="32"/>
      <c r="FFJ852" s="32"/>
      <c r="FFK852" s="32"/>
      <c r="FFL852" s="32"/>
      <c r="FFM852" s="32"/>
      <c r="FFN852" s="32"/>
      <c r="FFO852" s="32"/>
      <c r="FFP852" s="32"/>
      <c r="FFQ852" s="32"/>
      <c r="FFR852" s="32"/>
      <c r="FFS852" s="32"/>
      <c r="FFT852" s="32"/>
      <c r="FFU852" s="32"/>
      <c r="FFV852" s="32"/>
      <c r="FFW852" s="32"/>
      <c r="FFX852" s="32"/>
      <c r="FFY852" s="32"/>
      <c r="FFZ852" s="32"/>
      <c r="FGA852" s="32"/>
      <c r="FGB852" s="32"/>
      <c r="FGC852" s="32"/>
      <c r="FGD852" s="32"/>
      <c r="FGE852" s="32"/>
      <c r="FGF852" s="32"/>
      <c r="FGG852" s="32"/>
      <c r="FGH852" s="32"/>
      <c r="FGI852" s="32"/>
      <c r="FGJ852" s="32"/>
      <c r="FGK852" s="32"/>
      <c r="FGL852" s="32"/>
      <c r="FGM852" s="32"/>
      <c r="FGN852" s="32"/>
      <c r="FGO852" s="32"/>
      <c r="FGP852" s="32"/>
      <c r="FGQ852" s="32"/>
      <c r="FGR852" s="32"/>
      <c r="FGS852" s="32"/>
      <c r="FGT852" s="32"/>
      <c r="FGU852" s="32"/>
      <c r="FGV852" s="32"/>
      <c r="FGW852" s="32"/>
      <c r="FGX852" s="32"/>
      <c r="FGY852" s="32"/>
      <c r="FGZ852" s="32"/>
      <c r="FHA852" s="32"/>
      <c r="FHB852" s="32"/>
      <c r="FHC852" s="32"/>
      <c r="FHD852" s="32"/>
      <c r="FHE852" s="32"/>
      <c r="FHF852" s="32"/>
      <c r="FHG852" s="32"/>
      <c r="FHH852" s="32"/>
      <c r="FHI852" s="32"/>
      <c r="FHJ852" s="32"/>
      <c r="FHK852" s="32"/>
      <c r="FHL852" s="32"/>
      <c r="FHM852" s="32"/>
      <c r="FHN852" s="32"/>
      <c r="FHO852" s="32"/>
      <c r="FHP852" s="32"/>
      <c r="FHQ852" s="32"/>
      <c r="FHR852" s="32"/>
      <c r="FHS852" s="32"/>
      <c r="FHT852" s="32"/>
      <c r="FHU852" s="32"/>
      <c r="FHV852" s="32"/>
      <c r="FHW852" s="32"/>
      <c r="FHX852" s="32"/>
      <c r="FHY852" s="32"/>
      <c r="FHZ852" s="32"/>
      <c r="FIA852" s="32"/>
      <c r="FIB852" s="32"/>
      <c r="FIC852" s="32"/>
      <c r="FID852" s="32"/>
      <c r="FIE852" s="32"/>
      <c r="FIF852" s="32"/>
      <c r="FIG852" s="32"/>
      <c r="FIH852" s="32"/>
      <c r="FII852" s="32"/>
      <c r="FIJ852" s="32"/>
      <c r="FIK852" s="32"/>
      <c r="FIL852" s="32"/>
      <c r="FIM852" s="32"/>
      <c r="FIN852" s="32"/>
      <c r="FIO852" s="32"/>
      <c r="FIP852" s="32"/>
      <c r="FIQ852" s="32"/>
      <c r="FIR852" s="32"/>
      <c r="FIS852" s="32"/>
      <c r="FIT852" s="32"/>
      <c r="FIU852" s="32"/>
      <c r="FIV852" s="32"/>
      <c r="FIW852" s="32"/>
      <c r="FIX852" s="32"/>
      <c r="FIY852" s="32"/>
      <c r="FIZ852" s="32"/>
      <c r="FJA852" s="32"/>
      <c r="FJB852" s="32"/>
      <c r="FJC852" s="32"/>
      <c r="FJD852" s="32"/>
      <c r="FJE852" s="32"/>
      <c r="FJF852" s="32"/>
      <c r="FJG852" s="32"/>
      <c r="FJH852" s="32"/>
      <c r="FJI852" s="32"/>
      <c r="FJJ852" s="32"/>
      <c r="FJK852" s="32"/>
      <c r="FJL852" s="32"/>
      <c r="FJM852" s="32"/>
      <c r="FJN852" s="32"/>
      <c r="FJO852" s="32"/>
      <c r="FJP852" s="32"/>
      <c r="FJQ852" s="32"/>
      <c r="FJR852" s="32"/>
      <c r="FJS852" s="32"/>
      <c r="FJT852" s="32"/>
      <c r="FJU852" s="32"/>
      <c r="FJV852" s="32"/>
      <c r="FJW852" s="32"/>
      <c r="FJX852" s="32"/>
      <c r="FJY852" s="32"/>
      <c r="FJZ852" s="32"/>
      <c r="FKA852" s="32"/>
      <c r="FKB852" s="32"/>
      <c r="FKC852" s="32"/>
      <c r="FKD852" s="32"/>
      <c r="FKE852" s="32"/>
      <c r="FKF852" s="32"/>
      <c r="FKG852" s="32"/>
      <c r="FKH852" s="32"/>
      <c r="FKI852" s="32"/>
      <c r="FKJ852" s="32"/>
      <c r="FKK852" s="32"/>
      <c r="FKL852" s="32"/>
      <c r="FKM852" s="32"/>
      <c r="FKN852" s="32"/>
      <c r="FKO852" s="32"/>
      <c r="FKP852" s="32"/>
      <c r="FKQ852" s="32"/>
      <c r="FKR852" s="32"/>
      <c r="FKS852" s="32"/>
      <c r="FKT852" s="32"/>
      <c r="FKU852" s="32"/>
      <c r="FKV852" s="32"/>
      <c r="FKW852" s="32"/>
      <c r="FKX852" s="32"/>
      <c r="FKY852" s="32"/>
      <c r="FKZ852" s="32"/>
      <c r="FLA852" s="32"/>
      <c r="FLB852" s="32"/>
      <c r="FLC852" s="32"/>
      <c r="FLD852" s="32"/>
      <c r="FLE852" s="32"/>
      <c r="FLF852" s="32"/>
      <c r="FLG852" s="32"/>
      <c r="FLH852" s="32"/>
      <c r="FLI852" s="32"/>
      <c r="FLJ852" s="32"/>
      <c r="FLK852" s="32"/>
      <c r="FLL852" s="32"/>
      <c r="FLM852" s="32"/>
      <c r="FLN852" s="32"/>
      <c r="FLO852" s="32"/>
      <c r="FLP852" s="32"/>
      <c r="FLQ852" s="32"/>
      <c r="FLR852" s="32"/>
      <c r="FLS852" s="32"/>
      <c r="FLT852" s="32"/>
      <c r="FLU852" s="32"/>
      <c r="FLV852" s="32"/>
      <c r="FLW852" s="32"/>
      <c r="FLX852" s="32"/>
      <c r="FLY852" s="32"/>
      <c r="FLZ852" s="32"/>
      <c r="FMA852" s="32"/>
      <c r="FMB852" s="32"/>
      <c r="FMC852" s="32"/>
      <c r="FMD852" s="32"/>
      <c r="FME852" s="32"/>
      <c r="FMF852" s="32"/>
      <c r="FMG852" s="32"/>
      <c r="FMH852" s="32"/>
      <c r="FMI852" s="32"/>
      <c r="FMJ852" s="32"/>
      <c r="FMK852" s="32"/>
      <c r="FML852" s="32"/>
      <c r="FMM852" s="32"/>
      <c r="FMN852" s="32"/>
      <c r="FMO852" s="32"/>
      <c r="FMP852" s="32"/>
      <c r="FMQ852" s="32"/>
      <c r="FMR852" s="32"/>
      <c r="FMS852" s="32"/>
      <c r="FMT852" s="32"/>
      <c r="FMU852" s="32"/>
      <c r="FMV852" s="32"/>
      <c r="FMW852" s="32"/>
      <c r="FMX852" s="32"/>
      <c r="FMY852" s="32"/>
      <c r="FMZ852" s="32"/>
      <c r="FNA852" s="32"/>
      <c r="FNB852" s="32"/>
      <c r="FNC852" s="32"/>
      <c r="FND852" s="32"/>
      <c r="FNE852" s="32"/>
      <c r="FNF852" s="32"/>
      <c r="FNG852" s="32"/>
      <c r="FNH852" s="32"/>
      <c r="FNI852" s="32"/>
      <c r="FNJ852" s="32"/>
      <c r="FNK852" s="32"/>
      <c r="FNL852" s="32"/>
      <c r="FNM852" s="32"/>
      <c r="FNN852" s="32"/>
      <c r="FNO852" s="32"/>
      <c r="FNP852" s="32"/>
      <c r="FNQ852" s="32"/>
      <c r="FNR852" s="32"/>
      <c r="FNS852" s="32"/>
      <c r="FNT852" s="32"/>
      <c r="FNU852" s="32"/>
      <c r="FNV852" s="32"/>
      <c r="FNW852" s="32"/>
      <c r="FNX852" s="32"/>
      <c r="FNY852" s="32"/>
      <c r="FNZ852" s="32"/>
      <c r="FOA852" s="32"/>
      <c r="FOB852" s="32"/>
      <c r="FOC852" s="32"/>
      <c r="FOD852" s="32"/>
      <c r="FOE852" s="32"/>
      <c r="FOF852" s="32"/>
      <c r="FOG852" s="32"/>
      <c r="FOH852" s="32"/>
      <c r="FOI852" s="32"/>
      <c r="FOJ852" s="32"/>
      <c r="FOK852" s="32"/>
      <c r="FOL852" s="32"/>
      <c r="FOM852" s="32"/>
      <c r="FON852" s="32"/>
      <c r="FOO852" s="32"/>
      <c r="FOP852" s="32"/>
      <c r="FOQ852" s="32"/>
      <c r="FOR852" s="32"/>
      <c r="FOS852" s="32"/>
      <c r="FOT852" s="32"/>
      <c r="FOU852" s="32"/>
      <c r="FOV852" s="32"/>
      <c r="FOW852" s="32"/>
      <c r="FOX852" s="32"/>
      <c r="FOY852" s="32"/>
      <c r="FOZ852" s="32"/>
      <c r="FPA852" s="32"/>
      <c r="FPB852" s="32"/>
      <c r="FPC852" s="32"/>
      <c r="FPD852" s="32"/>
      <c r="FPE852" s="32"/>
      <c r="FPF852" s="32"/>
      <c r="FPG852" s="32"/>
      <c r="FPH852" s="32"/>
      <c r="FPI852" s="32"/>
      <c r="FPJ852" s="32"/>
      <c r="FPK852" s="32"/>
      <c r="FPL852" s="32"/>
      <c r="FPM852" s="32"/>
      <c r="FPN852" s="32"/>
      <c r="FPO852" s="32"/>
      <c r="FPP852" s="32"/>
      <c r="FPQ852" s="32"/>
      <c r="FPR852" s="32"/>
      <c r="FPS852" s="32"/>
      <c r="FPT852" s="32"/>
      <c r="FPU852" s="32"/>
      <c r="FPV852" s="32"/>
      <c r="FPW852" s="32"/>
      <c r="FPX852" s="32"/>
      <c r="FPY852" s="32"/>
      <c r="FPZ852" s="32"/>
      <c r="FQA852" s="32"/>
      <c r="FQB852" s="32"/>
      <c r="FQC852" s="32"/>
      <c r="FQD852" s="32"/>
      <c r="FQE852" s="32"/>
      <c r="FQF852" s="32"/>
      <c r="FQG852" s="32"/>
      <c r="FQH852" s="32"/>
      <c r="FQI852" s="32"/>
      <c r="FQJ852" s="32"/>
      <c r="FQK852" s="32"/>
      <c r="FQL852" s="32"/>
      <c r="FQM852" s="32"/>
      <c r="FQN852" s="32"/>
      <c r="FQO852" s="32"/>
      <c r="FQP852" s="32"/>
      <c r="FQQ852" s="32"/>
      <c r="FQR852" s="32"/>
      <c r="FQS852" s="32"/>
      <c r="FQT852" s="32"/>
      <c r="FQU852" s="32"/>
      <c r="FQV852" s="32"/>
      <c r="FQW852" s="32"/>
      <c r="FQX852" s="32"/>
      <c r="FQY852" s="32"/>
      <c r="FQZ852" s="32"/>
      <c r="FRA852" s="32"/>
      <c r="FRB852" s="32"/>
      <c r="FRC852" s="32"/>
      <c r="FRD852" s="32"/>
      <c r="FRE852" s="32"/>
      <c r="FRF852" s="32"/>
      <c r="FRG852" s="32"/>
      <c r="FRH852" s="32"/>
      <c r="FRI852" s="32"/>
      <c r="FRJ852" s="32"/>
      <c r="FRK852" s="32"/>
      <c r="FRL852" s="32"/>
      <c r="FRM852" s="32"/>
      <c r="FRN852" s="32"/>
      <c r="FRO852" s="32"/>
      <c r="FRP852" s="32"/>
      <c r="FRQ852" s="32"/>
      <c r="FRR852" s="32"/>
      <c r="FRS852" s="32"/>
      <c r="FRT852" s="32"/>
      <c r="FRU852" s="32"/>
      <c r="FRV852" s="32"/>
      <c r="FRW852" s="32"/>
      <c r="FRX852" s="32"/>
      <c r="FRY852" s="32"/>
      <c r="FRZ852" s="32"/>
      <c r="FSA852" s="32"/>
      <c r="FSB852" s="32"/>
      <c r="FSC852" s="32"/>
      <c r="FSD852" s="32"/>
      <c r="FSE852" s="32"/>
      <c r="FSF852" s="32"/>
      <c r="FSG852" s="32"/>
      <c r="FSH852" s="32"/>
      <c r="FSI852" s="32"/>
      <c r="FSJ852" s="32"/>
      <c r="FSK852" s="32"/>
      <c r="FSL852" s="32"/>
      <c r="FSM852" s="32"/>
      <c r="FSN852" s="32"/>
      <c r="FSO852" s="32"/>
      <c r="FSP852" s="32"/>
      <c r="FSQ852" s="32"/>
      <c r="FSR852" s="32"/>
      <c r="FSS852" s="32"/>
      <c r="FST852" s="32"/>
      <c r="FSU852" s="32"/>
      <c r="FSV852" s="32"/>
      <c r="FSW852" s="32"/>
      <c r="FSX852" s="32"/>
      <c r="FSY852" s="32"/>
      <c r="FSZ852" s="32"/>
      <c r="FTA852" s="32"/>
      <c r="FTB852" s="32"/>
      <c r="FTC852" s="32"/>
      <c r="FTD852" s="32"/>
      <c r="FTE852" s="32"/>
      <c r="FTF852" s="32"/>
      <c r="FTG852" s="32"/>
      <c r="FTH852" s="32"/>
      <c r="FTI852" s="32"/>
      <c r="FTJ852" s="32"/>
      <c r="FTK852" s="32"/>
      <c r="FTL852" s="32"/>
      <c r="FTM852" s="32"/>
      <c r="FTN852" s="32"/>
      <c r="FTO852" s="32"/>
      <c r="FTP852" s="32"/>
      <c r="FTQ852" s="32"/>
      <c r="FTR852" s="32"/>
      <c r="FTS852" s="32"/>
      <c r="FTT852" s="32"/>
      <c r="FTU852" s="32"/>
      <c r="FTV852" s="32"/>
      <c r="FTW852" s="32"/>
      <c r="FTX852" s="32"/>
      <c r="FTY852" s="32"/>
      <c r="FTZ852" s="32"/>
      <c r="FUA852" s="32"/>
      <c r="FUB852" s="32"/>
      <c r="FUC852" s="32"/>
      <c r="FUD852" s="32"/>
      <c r="FUE852" s="32"/>
      <c r="FUF852" s="32"/>
      <c r="FUG852" s="32"/>
      <c r="FUH852" s="32"/>
      <c r="FUI852" s="32"/>
      <c r="FUJ852" s="32"/>
      <c r="FUK852" s="32"/>
      <c r="FUL852" s="32"/>
      <c r="FUM852" s="32"/>
      <c r="FUN852" s="32"/>
      <c r="FUO852" s="32"/>
      <c r="FUP852" s="32"/>
      <c r="FUQ852" s="32"/>
      <c r="FUR852" s="32"/>
      <c r="FUS852" s="32"/>
      <c r="FUT852" s="32"/>
      <c r="FUU852" s="32"/>
      <c r="FUV852" s="32"/>
      <c r="FUW852" s="32"/>
      <c r="FUX852" s="32"/>
      <c r="FUY852" s="32"/>
      <c r="FUZ852" s="32"/>
      <c r="FVA852" s="32"/>
      <c r="FVB852" s="32"/>
      <c r="FVC852" s="32"/>
      <c r="FVD852" s="32"/>
      <c r="FVE852" s="32"/>
      <c r="FVF852" s="32"/>
      <c r="FVG852" s="32"/>
      <c r="FVH852" s="32"/>
      <c r="FVI852" s="32"/>
      <c r="FVJ852" s="32"/>
      <c r="FVK852" s="32"/>
      <c r="FVL852" s="32"/>
      <c r="FVM852" s="32"/>
      <c r="FVN852" s="32"/>
      <c r="FVO852" s="32"/>
      <c r="FVP852" s="32"/>
      <c r="FVQ852" s="32"/>
      <c r="FVR852" s="32"/>
      <c r="FVS852" s="32"/>
      <c r="FVT852" s="32"/>
      <c r="FVU852" s="32"/>
      <c r="FVV852" s="32"/>
      <c r="FVW852" s="32"/>
      <c r="FVX852" s="32"/>
      <c r="FVY852" s="32"/>
      <c r="FVZ852" s="32"/>
      <c r="FWA852" s="32"/>
      <c r="FWB852" s="32"/>
      <c r="FWC852" s="32"/>
      <c r="FWD852" s="32"/>
      <c r="FWE852" s="32"/>
      <c r="FWF852" s="32"/>
      <c r="FWG852" s="32"/>
      <c r="FWH852" s="32"/>
      <c r="FWI852" s="32"/>
      <c r="FWJ852" s="32"/>
      <c r="FWK852" s="32"/>
      <c r="FWL852" s="32"/>
      <c r="FWM852" s="32"/>
      <c r="FWN852" s="32"/>
      <c r="FWO852" s="32"/>
      <c r="FWP852" s="32"/>
      <c r="FWQ852" s="32"/>
      <c r="FWR852" s="32"/>
      <c r="FWS852" s="32"/>
      <c r="FWT852" s="32"/>
      <c r="FWU852" s="32"/>
      <c r="FWV852" s="32"/>
      <c r="FWW852" s="32"/>
      <c r="FWX852" s="32"/>
      <c r="FWY852" s="32"/>
      <c r="FWZ852" s="32"/>
      <c r="FXA852" s="32"/>
      <c r="FXB852" s="32"/>
      <c r="FXC852" s="32"/>
      <c r="FXD852" s="32"/>
      <c r="FXE852" s="32"/>
      <c r="FXF852" s="32"/>
      <c r="FXG852" s="32"/>
      <c r="FXH852" s="32"/>
      <c r="FXI852" s="32"/>
      <c r="FXJ852" s="32"/>
      <c r="FXK852" s="32"/>
      <c r="FXL852" s="32"/>
      <c r="FXM852" s="32"/>
      <c r="FXN852" s="32"/>
      <c r="FXO852" s="32"/>
      <c r="FXP852" s="32"/>
      <c r="FXQ852" s="32"/>
      <c r="FXR852" s="32"/>
      <c r="FXS852" s="32"/>
      <c r="FXT852" s="32"/>
      <c r="FXU852" s="32"/>
      <c r="FXV852" s="32"/>
      <c r="FXW852" s="32"/>
      <c r="FXX852" s="32"/>
      <c r="FXY852" s="32"/>
      <c r="FXZ852" s="32"/>
      <c r="FYA852" s="32"/>
      <c r="FYB852" s="32"/>
      <c r="FYC852" s="32"/>
      <c r="FYD852" s="32"/>
      <c r="FYE852" s="32"/>
      <c r="FYF852" s="32"/>
      <c r="FYG852" s="32"/>
      <c r="FYH852" s="32"/>
      <c r="FYI852" s="32"/>
      <c r="FYJ852" s="32"/>
      <c r="FYK852" s="32"/>
      <c r="FYL852" s="32"/>
      <c r="FYM852" s="32"/>
      <c r="FYN852" s="32"/>
      <c r="FYO852" s="32"/>
      <c r="FYP852" s="32"/>
      <c r="FYQ852" s="32"/>
      <c r="FYR852" s="32"/>
      <c r="FYS852" s="32"/>
      <c r="FYT852" s="32"/>
      <c r="FYU852" s="32"/>
      <c r="FYV852" s="32"/>
      <c r="FYW852" s="32"/>
      <c r="FYX852" s="32"/>
      <c r="FYY852" s="32"/>
      <c r="FYZ852" s="32"/>
      <c r="FZA852" s="32"/>
      <c r="FZB852" s="32"/>
      <c r="FZC852" s="32"/>
      <c r="FZD852" s="32"/>
      <c r="FZE852" s="32"/>
      <c r="FZF852" s="32"/>
      <c r="FZG852" s="32"/>
      <c r="FZH852" s="32"/>
      <c r="FZI852" s="32"/>
      <c r="FZJ852" s="32"/>
      <c r="FZK852" s="32"/>
      <c r="FZL852" s="32"/>
      <c r="FZM852" s="32"/>
      <c r="FZN852" s="32"/>
      <c r="FZO852" s="32"/>
      <c r="FZP852" s="32"/>
      <c r="FZQ852" s="32"/>
      <c r="FZR852" s="32"/>
      <c r="FZS852" s="32"/>
      <c r="FZT852" s="32"/>
      <c r="FZU852" s="32"/>
      <c r="FZV852" s="32"/>
      <c r="FZW852" s="32"/>
      <c r="FZX852" s="32"/>
      <c r="FZY852" s="32"/>
      <c r="FZZ852" s="32"/>
      <c r="GAA852" s="32"/>
      <c r="GAB852" s="32"/>
      <c r="GAC852" s="32"/>
      <c r="GAD852" s="32"/>
      <c r="GAE852" s="32"/>
      <c r="GAF852" s="32"/>
      <c r="GAG852" s="32"/>
      <c r="GAH852" s="32"/>
      <c r="GAI852" s="32"/>
      <c r="GAJ852" s="32"/>
      <c r="GAK852" s="32"/>
      <c r="GAL852" s="32"/>
      <c r="GAM852" s="32"/>
      <c r="GAN852" s="32"/>
      <c r="GAO852" s="32"/>
      <c r="GAP852" s="32"/>
      <c r="GAQ852" s="32"/>
      <c r="GAR852" s="32"/>
      <c r="GAS852" s="32"/>
      <c r="GAT852" s="32"/>
      <c r="GAU852" s="32"/>
      <c r="GAV852" s="32"/>
      <c r="GAW852" s="32"/>
      <c r="GAX852" s="32"/>
      <c r="GAY852" s="32"/>
      <c r="GAZ852" s="32"/>
      <c r="GBA852" s="32"/>
      <c r="GBB852" s="32"/>
      <c r="GBC852" s="32"/>
      <c r="GBD852" s="32"/>
      <c r="GBE852" s="32"/>
      <c r="GBF852" s="32"/>
      <c r="GBG852" s="32"/>
      <c r="GBH852" s="32"/>
      <c r="GBI852" s="32"/>
      <c r="GBJ852" s="32"/>
      <c r="GBK852" s="32"/>
      <c r="GBL852" s="32"/>
      <c r="GBM852" s="32"/>
      <c r="GBN852" s="32"/>
      <c r="GBO852" s="32"/>
      <c r="GBP852" s="32"/>
      <c r="GBQ852" s="32"/>
      <c r="GBR852" s="32"/>
      <c r="GBS852" s="32"/>
      <c r="GBT852" s="32"/>
      <c r="GBU852" s="32"/>
      <c r="GBV852" s="32"/>
      <c r="GBW852" s="32"/>
      <c r="GBX852" s="32"/>
      <c r="GBY852" s="32"/>
      <c r="GBZ852" s="32"/>
      <c r="GCA852" s="32"/>
      <c r="GCB852" s="32"/>
      <c r="GCC852" s="32"/>
      <c r="GCD852" s="32"/>
      <c r="GCE852" s="32"/>
      <c r="GCF852" s="32"/>
      <c r="GCG852" s="32"/>
      <c r="GCH852" s="32"/>
      <c r="GCI852" s="32"/>
      <c r="GCJ852" s="32"/>
      <c r="GCK852" s="32"/>
      <c r="GCL852" s="32"/>
      <c r="GCM852" s="32"/>
      <c r="GCN852" s="32"/>
      <c r="GCO852" s="32"/>
      <c r="GCP852" s="32"/>
      <c r="GCQ852" s="32"/>
      <c r="GCR852" s="32"/>
      <c r="GCS852" s="32"/>
      <c r="GCT852" s="32"/>
      <c r="GCU852" s="32"/>
      <c r="GCV852" s="32"/>
      <c r="GCW852" s="32"/>
      <c r="GCX852" s="32"/>
      <c r="GCY852" s="32"/>
      <c r="GCZ852" s="32"/>
      <c r="GDA852" s="32"/>
      <c r="GDB852" s="32"/>
      <c r="GDC852" s="32"/>
      <c r="GDD852" s="32"/>
      <c r="GDE852" s="32"/>
      <c r="GDF852" s="32"/>
      <c r="GDG852" s="32"/>
      <c r="GDH852" s="32"/>
      <c r="GDI852" s="32"/>
      <c r="GDJ852" s="32"/>
      <c r="GDK852" s="32"/>
      <c r="GDL852" s="32"/>
      <c r="GDM852" s="32"/>
      <c r="GDN852" s="32"/>
      <c r="GDO852" s="32"/>
      <c r="GDP852" s="32"/>
      <c r="GDQ852" s="32"/>
      <c r="GDR852" s="32"/>
      <c r="GDS852" s="32"/>
      <c r="GDT852" s="32"/>
      <c r="GDU852" s="32"/>
      <c r="GDV852" s="32"/>
      <c r="GDW852" s="32"/>
      <c r="GDX852" s="32"/>
      <c r="GDY852" s="32"/>
      <c r="GDZ852" s="32"/>
      <c r="GEA852" s="32"/>
      <c r="GEB852" s="32"/>
      <c r="GEC852" s="32"/>
      <c r="GED852" s="32"/>
      <c r="GEE852" s="32"/>
      <c r="GEF852" s="32"/>
      <c r="GEG852" s="32"/>
      <c r="GEH852" s="32"/>
      <c r="GEI852" s="32"/>
      <c r="GEJ852" s="32"/>
      <c r="GEK852" s="32"/>
      <c r="GEL852" s="32"/>
      <c r="GEM852" s="32"/>
      <c r="GEN852" s="32"/>
      <c r="GEO852" s="32"/>
      <c r="GEP852" s="32"/>
      <c r="GEQ852" s="32"/>
      <c r="GER852" s="32"/>
      <c r="GES852" s="32"/>
      <c r="GET852" s="32"/>
      <c r="GEU852" s="32"/>
      <c r="GEV852" s="32"/>
      <c r="GEW852" s="32"/>
      <c r="GEX852" s="32"/>
      <c r="GEY852" s="32"/>
      <c r="GEZ852" s="32"/>
      <c r="GFA852" s="32"/>
      <c r="GFB852" s="32"/>
      <c r="GFC852" s="32"/>
      <c r="GFD852" s="32"/>
      <c r="GFE852" s="32"/>
      <c r="GFF852" s="32"/>
      <c r="GFG852" s="32"/>
      <c r="GFH852" s="32"/>
      <c r="GFI852" s="32"/>
      <c r="GFJ852" s="32"/>
      <c r="GFK852" s="32"/>
      <c r="GFL852" s="32"/>
      <c r="GFM852" s="32"/>
      <c r="GFN852" s="32"/>
      <c r="GFO852" s="32"/>
      <c r="GFP852" s="32"/>
      <c r="GFQ852" s="32"/>
      <c r="GFR852" s="32"/>
      <c r="GFS852" s="32"/>
      <c r="GFT852" s="32"/>
      <c r="GFU852" s="32"/>
      <c r="GFV852" s="32"/>
      <c r="GFW852" s="32"/>
      <c r="GFX852" s="32"/>
      <c r="GFY852" s="32"/>
      <c r="GFZ852" s="32"/>
      <c r="GGA852" s="32"/>
      <c r="GGB852" s="32"/>
      <c r="GGC852" s="32"/>
      <c r="GGD852" s="32"/>
      <c r="GGE852" s="32"/>
      <c r="GGF852" s="32"/>
      <c r="GGG852" s="32"/>
      <c r="GGH852" s="32"/>
      <c r="GGI852" s="32"/>
      <c r="GGJ852" s="32"/>
      <c r="GGK852" s="32"/>
      <c r="GGL852" s="32"/>
      <c r="GGM852" s="32"/>
      <c r="GGN852" s="32"/>
      <c r="GGO852" s="32"/>
      <c r="GGP852" s="32"/>
      <c r="GGQ852" s="32"/>
      <c r="GGR852" s="32"/>
      <c r="GGS852" s="32"/>
      <c r="GGT852" s="32"/>
      <c r="GGU852" s="32"/>
      <c r="GGV852" s="32"/>
      <c r="GGW852" s="32"/>
      <c r="GGX852" s="32"/>
      <c r="GGY852" s="32"/>
      <c r="GGZ852" s="32"/>
      <c r="GHA852" s="32"/>
      <c r="GHB852" s="32"/>
      <c r="GHC852" s="32"/>
      <c r="GHD852" s="32"/>
      <c r="GHE852" s="32"/>
      <c r="GHF852" s="32"/>
      <c r="GHG852" s="32"/>
      <c r="GHH852" s="32"/>
      <c r="GHI852" s="32"/>
      <c r="GHJ852" s="32"/>
      <c r="GHK852" s="32"/>
      <c r="GHL852" s="32"/>
      <c r="GHM852" s="32"/>
      <c r="GHN852" s="32"/>
      <c r="GHO852" s="32"/>
      <c r="GHP852" s="32"/>
      <c r="GHQ852" s="32"/>
      <c r="GHR852" s="32"/>
      <c r="GHS852" s="32"/>
      <c r="GHT852" s="32"/>
      <c r="GHU852" s="32"/>
      <c r="GHV852" s="32"/>
      <c r="GHW852" s="32"/>
      <c r="GHX852" s="32"/>
      <c r="GHY852" s="32"/>
      <c r="GHZ852" s="32"/>
      <c r="GIA852" s="32"/>
      <c r="GIB852" s="32"/>
      <c r="GIC852" s="32"/>
      <c r="GID852" s="32"/>
      <c r="GIE852" s="32"/>
      <c r="GIF852" s="32"/>
      <c r="GIG852" s="32"/>
      <c r="GIH852" s="32"/>
      <c r="GII852" s="32"/>
      <c r="GIJ852" s="32"/>
      <c r="GIK852" s="32"/>
      <c r="GIL852" s="32"/>
      <c r="GIM852" s="32"/>
      <c r="GIN852" s="32"/>
      <c r="GIO852" s="32"/>
      <c r="GIP852" s="32"/>
      <c r="GIQ852" s="32"/>
      <c r="GIR852" s="32"/>
      <c r="GIS852" s="32"/>
      <c r="GIT852" s="32"/>
      <c r="GIU852" s="32"/>
      <c r="GIV852" s="32"/>
      <c r="GIW852" s="32"/>
      <c r="GIX852" s="32"/>
      <c r="GIY852" s="32"/>
      <c r="GIZ852" s="32"/>
      <c r="GJA852" s="32"/>
      <c r="GJB852" s="32"/>
      <c r="GJC852" s="32"/>
      <c r="GJD852" s="32"/>
      <c r="GJE852" s="32"/>
      <c r="GJF852" s="32"/>
      <c r="GJG852" s="32"/>
      <c r="GJH852" s="32"/>
      <c r="GJI852" s="32"/>
      <c r="GJJ852" s="32"/>
      <c r="GJK852" s="32"/>
      <c r="GJL852" s="32"/>
      <c r="GJM852" s="32"/>
      <c r="GJN852" s="32"/>
      <c r="GJO852" s="32"/>
      <c r="GJP852" s="32"/>
      <c r="GJQ852" s="32"/>
      <c r="GJR852" s="32"/>
      <c r="GJS852" s="32"/>
      <c r="GJT852" s="32"/>
      <c r="GJU852" s="32"/>
      <c r="GJV852" s="32"/>
      <c r="GJW852" s="32"/>
      <c r="GJX852" s="32"/>
      <c r="GJY852" s="32"/>
      <c r="GJZ852" s="32"/>
      <c r="GKA852" s="32"/>
      <c r="GKB852" s="32"/>
      <c r="GKC852" s="32"/>
      <c r="GKD852" s="32"/>
      <c r="GKE852" s="32"/>
      <c r="GKF852" s="32"/>
      <c r="GKG852" s="32"/>
      <c r="GKH852" s="32"/>
      <c r="GKI852" s="32"/>
      <c r="GKJ852" s="32"/>
      <c r="GKK852" s="32"/>
      <c r="GKL852" s="32"/>
      <c r="GKM852" s="32"/>
      <c r="GKN852" s="32"/>
      <c r="GKO852" s="32"/>
      <c r="GKP852" s="32"/>
      <c r="GKQ852" s="32"/>
      <c r="GKR852" s="32"/>
      <c r="GKS852" s="32"/>
      <c r="GKT852" s="32"/>
      <c r="GKU852" s="32"/>
      <c r="GKV852" s="32"/>
      <c r="GKW852" s="32"/>
      <c r="GKX852" s="32"/>
      <c r="GKY852" s="32"/>
      <c r="GKZ852" s="32"/>
      <c r="GLA852" s="32"/>
      <c r="GLB852" s="32"/>
      <c r="GLC852" s="32"/>
      <c r="GLD852" s="32"/>
      <c r="GLE852" s="32"/>
      <c r="GLF852" s="32"/>
      <c r="GLG852" s="32"/>
      <c r="GLH852" s="32"/>
      <c r="GLI852" s="32"/>
      <c r="GLJ852" s="32"/>
      <c r="GLK852" s="32"/>
      <c r="GLL852" s="32"/>
      <c r="GLM852" s="32"/>
      <c r="GLN852" s="32"/>
      <c r="GLO852" s="32"/>
      <c r="GLP852" s="32"/>
      <c r="GLQ852" s="32"/>
      <c r="GLR852" s="32"/>
      <c r="GLS852" s="32"/>
      <c r="GLT852" s="32"/>
      <c r="GLU852" s="32"/>
      <c r="GLV852" s="32"/>
      <c r="GLW852" s="32"/>
      <c r="GLX852" s="32"/>
      <c r="GLY852" s="32"/>
      <c r="GLZ852" s="32"/>
      <c r="GMA852" s="32"/>
      <c r="GMB852" s="32"/>
      <c r="GMC852" s="32"/>
      <c r="GMD852" s="32"/>
      <c r="GME852" s="32"/>
      <c r="GMF852" s="32"/>
      <c r="GMG852" s="32"/>
      <c r="GMH852" s="32"/>
      <c r="GMI852" s="32"/>
      <c r="GMJ852" s="32"/>
      <c r="GMK852" s="32"/>
      <c r="GML852" s="32"/>
      <c r="GMM852" s="32"/>
      <c r="GMN852" s="32"/>
      <c r="GMO852" s="32"/>
      <c r="GMP852" s="32"/>
      <c r="GMQ852" s="32"/>
      <c r="GMR852" s="32"/>
      <c r="GMS852" s="32"/>
      <c r="GMT852" s="32"/>
      <c r="GMU852" s="32"/>
      <c r="GMV852" s="32"/>
      <c r="GMW852" s="32"/>
      <c r="GMX852" s="32"/>
      <c r="GMY852" s="32"/>
      <c r="GMZ852" s="32"/>
      <c r="GNA852" s="32"/>
      <c r="GNB852" s="32"/>
      <c r="GNC852" s="32"/>
      <c r="GND852" s="32"/>
      <c r="GNE852" s="32"/>
      <c r="GNF852" s="32"/>
      <c r="GNG852" s="32"/>
      <c r="GNH852" s="32"/>
      <c r="GNI852" s="32"/>
      <c r="GNJ852" s="32"/>
      <c r="GNK852" s="32"/>
      <c r="GNL852" s="32"/>
      <c r="GNM852" s="32"/>
      <c r="GNN852" s="32"/>
      <c r="GNO852" s="32"/>
      <c r="GNP852" s="32"/>
      <c r="GNQ852" s="32"/>
      <c r="GNR852" s="32"/>
      <c r="GNS852" s="32"/>
      <c r="GNT852" s="32"/>
      <c r="GNU852" s="32"/>
      <c r="GNV852" s="32"/>
      <c r="GNW852" s="32"/>
      <c r="GNX852" s="32"/>
      <c r="GNY852" s="32"/>
      <c r="GNZ852" s="32"/>
      <c r="GOA852" s="32"/>
      <c r="GOB852" s="32"/>
      <c r="GOC852" s="32"/>
      <c r="GOD852" s="32"/>
      <c r="GOE852" s="32"/>
      <c r="GOF852" s="32"/>
      <c r="GOG852" s="32"/>
      <c r="GOH852" s="32"/>
      <c r="GOI852" s="32"/>
      <c r="GOJ852" s="32"/>
      <c r="GOK852" s="32"/>
      <c r="GOL852" s="32"/>
      <c r="GOM852" s="32"/>
      <c r="GON852" s="32"/>
      <c r="GOO852" s="32"/>
      <c r="GOP852" s="32"/>
      <c r="GOQ852" s="32"/>
      <c r="GOR852" s="32"/>
      <c r="GOS852" s="32"/>
      <c r="GOT852" s="32"/>
      <c r="GOU852" s="32"/>
      <c r="GOV852" s="32"/>
      <c r="GOW852" s="32"/>
      <c r="GOX852" s="32"/>
      <c r="GOY852" s="32"/>
      <c r="GOZ852" s="32"/>
      <c r="GPA852" s="32"/>
      <c r="GPB852" s="32"/>
      <c r="GPC852" s="32"/>
      <c r="GPD852" s="32"/>
      <c r="GPE852" s="32"/>
      <c r="GPF852" s="32"/>
      <c r="GPG852" s="32"/>
      <c r="GPH852" s="32"/>
      <c r="GPI852" s="32"/>
      <c r="GPJ852" s="32"/>
      <c r="GPK852" s="32"/>
      <c r="GPL852" s="32"/>
      <c r="GPM852" s="32"/>
      <c r="GPN852" s="32"/>
      <c r="GPO852" s="32"/>
      <c r="GPP852" s="32"/>
      <c r="GPQ852" s="32"/>
      <c r="GPR852" s="32"/>
      <c r="GPS852" s="32"/>
      <c r="GPT852" s="32"/>
      <c r="GPU852" s="32"/>
      <c r="GPV852" s="32"/>
      <c r="GPW852" s="32"/>
      <c r="GPX852" s="32"/>
      <c r="GPY852" s="32"/>
      <c r="GPZ852" s="32"/>
      <c r="GQA852" s="32"/>
      <c r="GQB852" s="32"/>
      <c r="GQC852" s="32"/>
      <c r="GQD852" s="32"/>
      <c r="GQE852" s="32"/>
      <c r="GQF852" s="32"/>
      <c r="GQG852" s="32"/>
      <c r="GQH852" s="32"/>
      <c r="GQI852" s="32"/>
      <c r="GQJ852" s="32"/>
      <c r="GQK852" s="32"/>
      <c r="GQL852" s="32"/>
      <c r="GQM852" s="32"/>
      <c r="GQN852" s="32"/>
      <c r="GQO852" s="32"/>
      <c r="GQP852" s="32"/>
      <c r="GQQ852" s="32"/>
      <c r="GQR852" s="32"/>
      <c r="GQS852" s="32"/>
      <c r="GQT852" s="32"/>
      <c r="GQU852" s="32"/>
      <c r="GQV852" s="32"/>
      <c r="GQW852" s="32"/>
      <c r="GQX852" s="32"/>
      <c r="GQY852" s="32"/>
      <c r="GQZ852" s="32"/>
      <c r="GRA852" s="32"/>
      <c r="GRB852" s="32"/>
      <c r="GRC852" s="32"/>
      <c r="GRD852" s="32"/>
      <c r="GRE852" s="32"/>
      <c r="GRF852" s="32"/>
      <c r="GRG852" s="32"/>
      <c r="GRH852" s="32"/>
      <c r="GRI852" s="32"/>
      <c r="GRJ852" s="32"/>
      <c r="GRK852" s="32"/>
      <c r="GRL852" s="32"/>
      <c r="GRM852" s="32"/>
      <c r="GRN852" s="32"/>
      <c r="GRO852" s="32"/>
      <c r="GRP852" s="32"/>
      <c r="GRQ852" s="32"/>
      <c r="GRR852" s="32"/>
      <c r="GRS852" s="32"/>
      <c r="GRT852" s="32"/>
      <c r="GRU852" s="32"/>
      <c r="GRV852" s="32"/>
      <c r="GRW852" s="32"/>
      <c r="GRX852" s="32"/>
      <c r="GRY852" s="32"/>
      <c r="GRZ852" s="32"/>
      <c r="GSA852" s="32"/>
      <c r="GSB852" s="32"/>
      <c r="GSC852" s="32"/>
      <c r="GSD852" s="32"/>
      <c r="GSE852" s="32"/>
      <c r="GSF852" s="32"/>
      <c r="GSG852" s="32"/>
      <c r="GSH852" s="32"/>
      <c r="GSI852" s="32"/>
      <c r="GSJ852" s="32"/>
      <c r="GSK852" s="32"/>
      <c r="GSL852" s="32"/>
      <c r="GSM852" s="32"/>
      <c r="GSN852" s="32"/>
      <c r="GSO852" s="32"/>
      <c r="GSP852" s="32"/>
      <c r="GSQ852" s="32"/>
      <c r="GSR852" s="32"/>
      <c r="GSS852" s="32"/>
      <c r="GST852" s="32"/>
      <c r="GSU852" s="32"/>
      <c r="GSV852" s="32"/>
      <c r="GSW852" s="32"/>
      <c r="GSX852" s="32"/>
      <c r="GSY852" s="32"/>
      <c r="GSZ852" s="32"/>
      <c r="GTA852" s="32"/>
      <c r="GTB852" s="32"/>
      <c r="GTC852" s="32"/>
      <c r="GTD852" s="32"/>
      <c r="GTE852" s="32"/>
      <c r="GTF852" s="32"/>
      <c r="GTG852" s="32"/>
      <c r="GTH852" s="32"/>
      <c r="GTI852" s="32"/>
      <c r="GTJ852" s="32"/>
      <c r="GTK852" s="32"/>
      <c r="GTL852" s="32"/>
      <c r="GTM852" s="32"/>
      <c r="GTN852" s="32"/>
      <c r="GTO852" s="32"/>
      <c r="GTP852" s="32"/>
      <c r="GTQ852" s="32"/>
      <c r="GTR852" s="32"/>
      <c r="GTS852" s="32"/>
      <c r="GTT852" s="32"/>
      <c r="GTU852" s="32"/>
      <c r="GTV852" s="32"/>
      <c r="GTW852" s="32"/>
      <c r="GTX852" s="32"/>
      <c r="GTY852" s="32"/>
      <c r="GTZ852" s="32"/>
      <c r="GUA852" s="32"/>
      <c r="GUB852" s="32"/>
      <c r="GUC852" s="32"/>
      <c r="GUD852" s="32"/>
      <c r="GUE852" s="32"/>
      <c r="GUF852" s="32"/>
      <c r="GUG852" s="32"/>
      <c r="GUH852" s="32"/>
      <c r="GUI852" s="32"/>
      <c r="GUJ852" s="32"/>
      <c r="GUK852" s="32"/>
      <c r="GUL852" s="32"/>
      <c r="GUM852" s="32"/>
      <c r="GUN852" s="32"/>
      <c r="GUO852" s="32"/>
      <c r="GUP852" s="32"/>
      <c r="GUQ852" s="32"/>
      <c r="GUR852" s="32"/>
      <c r="GUS852" s="32"/>
      <c r="GUT852" s="32"/>
      <c r="GUU852" s="32"/>
      <c r="GUV852" s="32"/>
      <c r="GUW852" s="32"/>
      <c r="GUX852" s="32"/>
      <c r="GUY852" s="32"/>
      <c r="GUZ852" s="32"/>
      <c r="GVA852" s="32"/>
      <c r="GVB852" s="32"/>
      <c r="GVC852" s="32"/>
      <c r="GVD852" s="32"/>
      <c r="GVE852" s="32"/>
      <c r="GVF852" s="32"/>
      <c r="GVG852" s="32"/>
      <c r="GVH852" s="32"/>
      <c r="GVI852" s="32"/>
      <c r="GVJ852" s="32"/>
      <c r="GVK852" s="32"/>
      <c r="GVL852" s="32"/>
      <c r="GVM852" s="32"/>
      <c r="GVN852" s="32"/>
      <c r="GVO852" s="32"/>
      <c r="GVP852" s="32"/>
      <c r="GVQ852" s="32"/>
      <c r="GVR852" s="32"/>
      <c r="GVS852" s="32"/>
      <c r="GVT852" s="32"/>
      <c r="GVU852" s="32"/>
      <c r="GVV852" s="32"/>
      <c r="GVW852" s="32"/>
      <c r="GVX852" s="32"/>
      <c r="GVY852" s="32"/>
      <c r="GVZ852" s="32"/>
      <c r="GWA852" s="32"/>
      <c r="GWB852" s="32"/>
      <c r="GWC852" s="32"/>
      <c r="GWD852" s="32"/>
      <c r="GWE852" s="32"/>
      <c r="GWF852" s="32"/>
      <c r="GWG852" s="32"/>
      <c r="GWH852" s="32"/>
      <c r="GWI852" s="32"/>
      <c r="GWJ852" s="32"/>
      <c r="GWK852" s="32"/>
      <c r="GWL852" s="32"/>
      <c r="GWM852" s="32"/>
      <c r="GWN852" s="32"/>
      <c r="GWO852" s="32"/>
      <c r="GWP852" s="32"/>
      <c r="GWQ852" s="32"/>
      <c r="GWR852" s="32"/>
      <c r="GWS852" s="32"/>
      <c r="GWT852" s="32"/>
      <c r="GWU852" s="32"/>
      <c r="GWV852" s="32"/>
      <c r="GWW852" s="32"/>
      <c r="GWX852" s="32"/>
      <c r="GWY852" s="32"/>
      <c r="GWZ852" s="32"/>
      <c r="GXA852" s="32"/>
      <c r="GXB852" s="32"/>
      <c r="GXC852" s="32"/>
      <c r="GXD852" s="32"/>
      <c r="GXE852" s="32"/>
      <c r="GXF852" s="32"/>
      <c r="GXG852" s="32"/>
      <c r="GXH852" s="32"/>
      <c r="GXI852" s="32"/>
      <c r="GXJ852" s="32"/>
      <c r="GXK852" s="32"/>
      <c r="GXL852" s="32"/>
      <c r="GXM852" s="32"/>
      <c r="GXN852" s="32"/>
      <c r="GXO852" s="32"/>
      <c r="GXP852" s="32"/>
      <c r="GXQ852" s="32"/>
      <c r="GXR852" s="32"/>
      <c r="GXS852" s="32"/>
      <c r="GXT852" s="32"/>
      <c r="GXU852" s="32"/>
      <c r="GXV852" s="32"/>
      <c r="GXW852" s="32"/>
      <c r="GXX852" s="32"/>
      <c r="GXY852" s="32"/>
      <c r="GXZ852" s="32"/>
      <c r="GYA852" s="32"/>
      <c r="GYB852" s="32"/>
      <c r="GYC852" s="32"/>
      <c r="GYD852" s="32"/>
      <c r="GYE852" s="32"/>
      <c r="GYF852" s="32"/>
      <c r="GYG852" s="32"/>
      <c r="GYH852" s="32"/>
      <c r="GYI852" s="32"/>
      <c r="GYJ852" s="32"/>
      <c r="GYK852" s="32"/>
      <c r="GYL852" s="32"/>
      <c r="GYM852" s="32"/>
      <c r="GYN852" s="32"/>
      <c r="GYO852" s="32"/>
      <c r="GYP852" s="32"/>
      <c r="GYQ852" s="32"/>
      <c r="GYR852" s="32"/>
      <c r="GYS852" s="32"/>
      <c r="GYT852" s="32"/>
      <c r="GYU852" s="32"/>
      <c r="GYV852" s="32"/>
      <c r="GYW852" s="32"/>
      <c r="GYX852" s="32"/>
      <c r="GYY852" s="32"/>
      <c r="GYZ852" s="32"/>
      <c r="GZA852" s="32"/>
      <c r="GZB852" s="32"/>
      <c r="GZC852" s="32"/>
      <c r="GZD852" s="32"/>
      <c r="GZE852" s="32"/>
      <c r="GZF852" s="32"/>
      <c r="GZG852" s="32"/>
      <c r="GZH852" s="32"/>
      <c r="GZI852" s="32"/>
      <c r="GZJ852" s="32"/>
      <c r="GZK852" s="32"/>
      <c r="GZL852" s="32"/>
      <c r="GZM852" s="32"/>
      <c r="GZN852" s="32"/>
      <c r="GZO852" s="32"/>
      <c r="GZP852" s="32"/>
      <c r="GZQ852" s="32"/>
      <c r="GZR852" s="32"/>
      <c r="GZS852" s="32"/>
      <c r="GZT852" s="32"/>
      <c r="GZU852" s="32"/>
      <c r="GZV852" s="32"/>
      <c r="GZW852" s="32"/>
      <c r="GZX852" s="32"/>
      <c r="GZY852" s="32"/>
      <c r="GZZ852" s="32"/>
      <c r="HAA852" s="32"/>
      <c r="HAB852" s="32"/>
      <c r="HAC852" s="32"/>
      <c r="HAD852" s="32"/>
      <c r="HAE852" s="32"/>
      <c r="HAF852" s="32"/>
      <c r="HAG852" s="32"/>
      <c r="HAH852" s="32"/>
      <c r="HAI852" s="32"/>
      <c r="HAJ852" s="32"/>
      <c r="HAK852" s="32"/>
      <c r="HAL852" s="32"/>
      <c r="HAM852" s="32"/>
      <c r="HAN852" s="32"/>
      <c r="HAO852" s="32"/>
      <c r="HAP852" s="32"/>
      <c r="HAQ852" s="32"/>
      <c r="HAR852" s="32"/>
      <c r="HAS852" s="32"/>
      <c r="HAT852" s="32"/>
      <c r="HAU852" s="32"/>
      <c r="HAV852" s="32"/>
      <c r="HAW852" s="32"/>
      <c r="HAX852" s="32"/>
      <c r="HAY852" s="32"/>
      <c r="HAZ852" s="32"/>
      <c r="HBA852" s="32"/>
      <c r="HBB852" s="32"/>
      <c r="HBC852" s="32"/>
      <c r="HBD852" s="32"/>
      <c r="HBE852" s="32"/>
      <c r="HBF852" s="32"/>
      <c r="HBG852" s="32"/>
      <c r="HBH852" s="32"/>
      <c r="HBI852" s="32"/>
      <c r="HBJ852" s="32"/>
      <c r="HBK852" s="32"/>
      <c r="HBL852" s="32"/>
      <c r="HBM852" s="32"/>
      <c r="HBN852" s="32"/>
      <c r="HBO852" s="32"/>
      <c r="HBP852" s="32"/>
      <c r="HBQ852" s="32"/>
      <c r="HBR852" s="32"/>
      <c r="HBS852" s="32"/>
      <c r="HBT852" s="32"/>
      <c r="HBU852" s="32"/>
      <c r="HBV852" s="32"/>
      <c r="HBW852" s="32"/>
      <c r="HBX852" s="32"/>
      <c r="HBY852" s="32"/>
      <c r="HBZ852" s="32"/>
      <c r="HCA852" s="32"/>
      <c r="HCB852" s="32"/>
      <c r="HCC852" s="32"/>
      <c r="HCD852" s="32"/>
      <c r="HCE852" s="32"/>
      <c r="HCF852" s="32"/>
      <c r="HCG852" s="32"/>
      <c r="HCH852" s="32"/>
      <c r="HCI852" s="32"/>
      <c r="HCJ852" s="32"/>
      <c r="HCK852" s="32"/>
      <c r="HCL852" s="32"/>
      <c r="HCM852" s="32"/>
      <c r="HCN852" s="32"/>
      <c r="HCO852" s="32"/>
      <c r="HCP852" s="32"/>
      <c r="HCQ852" s="32"/>
      <c r="HCR852" s="32"/>
      <c r="HCS852" s="32"/>
      <c r="HCT852" s="32"/>
      <c r="HCU852" s="32"/>
      <c r="HCV852" s="32"/>
      <c r="HCW852" s="32"/>
      <c r="HCX852" s="32"/>
      <c r="HCY852" s="32"/>
      <c r="HCZ852" s="32"/>
      <c r="HDA852" s="32"/>
      <c r="HDB852" s="32"/>
      <c r="HDC852" s="32"/>
      <c r="HDD852" s="32"/>
      <c r="HDE852" s="32"/>
      <c r="HDF852" s="32"/>
      <c r="HDG852" s="32"/>
      <c r="HDH852" s="32"/>
      <c r="HDI852" s="32"/>
      <c r="HDJ852" s="32"/>
      <c r="HDK852" s="32"/>
      <c r="HDL852" s="32"/>
      <c r="HDM852" s="32"/>
      <c r="HDN852" s="32"/>
      <c r="HDO852" s="32"/>
      <c r="HDP852" s="32"/>
      <c r="HDQ852" s="32"/>
      <c r="HDR852" s="32"/>
      <c r="HDS852" s="32"/>
      <c r="HDT852" s="32"/>
      <c r="HDU852" s="32"/>
      <c r="HDV852" s="32"/>
      <c r="HDW852" s="32"/>
      <c r="HDX852" s="32"/>
      <c r="HDY852" s="32"/>
      <c r="HDZ852" s="32"/>
      <c r="HEA852" s="32"/>
      <c r="HEB852" s="32"/>
      <c r="HEC852" s="32"/>
      <c r="HED852" s="32"/>
      <c r="HEE852" s="32"/>
      <c r="HEF852" s="32"/>
      <c r="HEG852" s="32"/>
      <c r="HEH852" s="32"/>
      <c r="HEI852" s="32"/>
      <c r="HEJ852" s="32"/>
      <c r="HEK852" s="32"/>
      <c r="HEL852" s="32"/>
      <c r="HEM852" s="32"/>
      <c r="HEN852" s="32"/>
      <c r="HEO852" s="32"/>
      <c r="HEP852" s="32"/>
      <c r="HEQ852" s="32"/>
      <c r="HER852" s="32"/>
      <c r="HES852" s="32"/>
      <c r="HET852" s="32"/>
      <c r="HEU852" s="32"/>
      <c r="HEV852" s="32"/>
      <c r="HEW852" s="32"/>
      <c r="HEX852" s="32"/>
      <c r="HEY852" s="32"/>
      <c r="HEZ852" s="32"/>
      <c r="HFA852" s="32"/>
      <c r="HFB852" s="32"/>
      <c r="HFC852" s="32"/>
      <c r="HFD852" s="32"/>
      <c r="HFE852" s="32"/>
      <c r="HFF852" s="32"/>
      <c r="HFG852" s="32"/>
      <c r="HFH852" s="32"/>
      <c r="HFI852" s="32"/>
      <c r="HFJ852" s="32"/>
      <c r="HFK852" s="32"/>
      <c r="HFL852" s="32"/>
      <c r="HFM852" s="32"/>
      <c r="HFN852" s="32"/>
      <c r="HFO852" s="32"/>
      <c r="HFP852" s="32"/>
      <c r="HFQ852" s="32"/>
      <c r="HFR852" s="32"/>
      <c r="HFS852" s="32"/>
      <c r="HFT852" s="32"/>
      <c r="HFU852" s="32"/>
      <c r="HFV852" s="32"/>
      <c r="HFW852" s="32"/>
      <c r="HFX852" s="32"/>
      <c r="HFY852" s="32"/>
      <c r="HFZ852" s="32"/>
      <c r="HGA852" s="32"/>
      <c r="HGB852" s="32"/>
      <c r="HGC852" s="32"/>
      <c r="HGD852" s="32"/>
      <c r="HGE852" s="32"/>
      <c r="HGF852" s="32"/>
      <c r="HGG852" s="32"/>
      <c r="HGH852" s="32"/>
      <c r="HGI852" s="32"/>
      <c r="HGJ852" s="32"/>
      <c r="HGK852" s="32"/>
      <c r="HGL852" s="32"/>
      <c r="HGM852" s="32"/>
      <c r="HGN852" s="32"/>
      <c r="HGO852" s="32"/>
      <c r="HGP852" s="32"/>
      <c r="HGQ852" s="32"/>
      <c r="HGR852" s="32"/>
      <c r="HGS852" s="32"/>
      <c r="HGT852" s="32"/>
      <c r="HGU852" s="32"/>
      <c r="HGV852" s="32"/>
      <c r="HGW852" s="32"/>
      <c r="HGX852" s="32"/>
      <c r="HGY852" s="32"/>
      <c r="HGZ852" s="32"/>
      <c r="HHA852" s="32"/>
      <c r="HHB852" s="32"/>
      <c r="HHC852" s="32"/>
      <c r="HHD852" s="32"/>
      <c r="HHE852" s="32"/>
      <c r="HHF852" s="32"/>
      <c r="HHG852" s="32"/>
      <c r="HHH852" s="32"/>
      <c r="HHI852" s="32"/>
      <c r="HHJ852" s="32"/>
      <c r="HHK852" s="32"/>
      <c r="HHL852" s="32"/>
      <c r="HHM852" s="32"/>
      <c r="HHN852" s="32"/>
      <c r="HHO852" s="32"/>
      <c r="HHP852" s="32"/>
      <c r="HHQ852" s="32"/>
      <c r="HHR852" s="32"/>
      <c r="HHS852" s="32"/>
      <c r="HHT852" s="32"/>
      <c r="HHU852" s="32"/>
      <c r="HHV852" s="32"/>
      <c r="HHW852" s="32"/>
      <c r="HHX852" s="32"/>
      <c r="HHY852" s="32"/>
      <c r="HHZ852" s="32"/>
      <c r="HIA852" s="32"/>
      <c r="HIB852" s="32"/>
      <c r="HIC852" s="32"/>
      <c r="HID852" s="32"/>
      <c r="HIE852" s="32"/>
      <c r="HIF852" s="32"/>
      <c r="HIG852" s="32"/>
      <c r="HIH852" s="32"/>
      <c r="HII852" s="32"/>
      <c r="HIJ852" s="32"/>
      <c r="HIK852" s="32"/>
      <c r="HIL852" s="32"/>
      <c r="HIM852" s="32"/>
      <c r="HIN852" s="32"/>
      <c r="HIO852" s="32"/>
      <c r="HIP852" s="32"/>
      <c r="HIQ852" s="32"/>
      <c r="HIR852" s="32"/>
      <c r="HIS852" s="32"/>
      <c r="HIT852" s="32"/>
      <c r="HIU852" s="32"/>
      <c r="HIV852" s="32"/>
      <c r="HIW852" s="32"/>
      <c r="HIX852" s="32"/>
      <c r="HIY852" s="32"/>
      <c r="HIZ852" s="32"/>
      <c r="HJA852" s="32"/>
      <c r="HJB852" s="32"/>
      <c r="HJC852" s="32"/>
      <c r="HJD852" s="32"/>
      <c r="HJE852" s="32"/>
      <c r="HJF852" s="32"/>
      <c r="HJG852" s="32"/>
      <c r="HJH852" s="32"/>
      <c r="HJI852" s="32"/>
      <c r="HJJ852" s="32"/>
      <c r="HJK852" s="32"/>
      <c r="HJL852" s="32"/>
      <c r="HJM852" s="32"/>
      <c r="HJN852" s="32"/>
      <c r="HJO852" s="32"/>
      <c r="HJP852" s="32"/>
      <c r="HJQ852" s="32"/>
      <c r="HJR852" s="32"/>
      <c r="HJS852" s="32"/>
      <c r="HJT852" s="32"/>
      <c r="HJU852" s="32"/>
      <c r="HJV852" s="32"/>
      <c r="HJW852" s="32"/>
      <c r="HJX852" s="32"/>
      <c r="HJY852" s="32"/>
      <c r="HJZ852" s="32"/>
      <c r="HKA852" s="32"/>
      <c r="HKB852" s="32"/>
      <c r="HKC852" s="32"/>
      <c r="HKD852" s="32"/>
      <c r="HKE852" s="32"/>
      <c r="HKF852" s="32"/>
      <c r="HKG852" s="32"/>
      <c r="HKH852" s="32"/>
      <c r="HKI852" s="32"/>
      <c r="HKJ852" s="32"/>
      <c r="HKK852" s="32"/>
      <c r="HKL852" s="32"/>
      <c r="HKM852" s="32"/>
      <c r="HKN852" s="32"/>
      <c r="HKO852" s="32"/>
      <c r="HKP852" s="32"/>
      <c r="HKQ852" s="32"/>
      <c r="HKR852" s="32"/>
      <c r="HKS852" s="32"/>
      <c r="HKT852" s="32"/>
      <c r="HKU852" s="32"/>
      <c r="HKV852" s="32"/>
      <c r="HKW852" s="32"/>
      <c r="HKX852" s="32"/>
      <c r="HKY852" s="32"/>
      <c r="HKZ852" s="32"/>
      <c r="HLA852" s="32"/>
      <c r="HLB852" s="32"/>
      <c r="HLC852" s="32"/>
      <c r="HLD852" s="32"/>
      <c r="HLE852" s="32"/>
      <c r="HLF852" s="32"/>
      <c r="HLG852" s="32"/>
      <c r="HLH852" s="32"/>
      <c r="HLI852" s="32"/>
      <c r="HLJ852" s="32"/>
      <c r="HLK852" s="32"/>
      <c r="HLL852" s="32"/>
      <c r="HLM852" s="32"/>
      <c r="HLN852" s="32"/>
      <c r="HLO852" s="32"/>
      <c r="HLP852" s="32"/>
      <c r="HLQ852" s="32"/>
      <c r="HLR852" s="32"/>
      <c r="HLS852" s="32"/>
      <c r="HLT852" s="32"/>
      <c r="HLU852" s="32"/>
      <c r="HLV852" s="32"/>
      <c r="HLW852" s="32"/>
      <c r="HLX852" s="32"/>
      <c r="HLY852" s="32"/>
      <c r="HLZ852" s="32"/>
      <c r="HMA852" s="32"/>
      <c r="HMB852" s="32"/>
      <c r="HMC852" s="32"/>
      <c r="HMD852" s="32"/>
      <c r="HME852" s="32"/>
      <c r="HMF852" s="32"/>
      <c r="HMG852" s="32"/>
      <c r="HMH852" s="32"/>
      <c r="HMI852" s="32"/>
      <c r="HMJ852" s="32"/>
      <c r="HMK852" s="32"/>
      <c r="HML852" s="32"/>
      <c r="HMM852" s="32"/>
      <c r="HMN852" s="32"/>
      <c r="HMO852" s="32"/>
      <c r="HMP852" s="32"/>
      <c r="HMQ852" s="32"/>
      <c r="HMR852" s="32"/>
      <c r="HMS852" s="32"/>
      <c r="HMT852" s="32"/>
      <c r="HMU852" s="32"/>
      <c r="HMV852" s="32"/>
      <c r="HMW852" s="32"/>
      <c r="HMX852" s="32"/>
      <c r="HMY852" s="32"/>
      <c r="HMZ852" s="32"/>
      <c r="HNA852" s="32"/>
      <c r="HNB852" s="32"/>
      <c r="HNC852" s="32"/>
      <c r="HND852" s="32"/>
      <c r="HNE852" s="32"/>
      <c r="HNF852" s="32"/>
      <c r="HNG852" s="32"/>
      <c r="HNH852" s="32"/>
      <c r="HNI852" s="32"/>
      <c r="HNJ852" s="32"/>
      <c r="HNK852" s="32"/>
      <c r="HNL852" s="32"/>
      <c r="HNM852" s="32"/>
      <c r="HNN852" s="32"/>
      <c r="HNO852" s="32"/>
      <c r="HNP852" s="32"/>
      <c r="HNQ852" s="32"/>
      <c r="HNR852" s="32"/>
      <c r="HNS852" s="32"/>
      <c r="HNT852" s="32"/>
      <c r="HNU852" s="32"/>
      <c r="HNV852" s="32"/>
      <c r="HNW852" s="32"/>
      <c r="HNX852" s="32"/>
      <c r="HNY852" s="32"/>
      <c r="HNZ852" s="32"/>
      <c r="HOA852" s="32"/>
      <c r="HOB852" s="32"/>
      <c r="HOC852" s="32"/>
      <c r="HOD852" s="32"/>
      <c r="HOE852" s="32"/>
      <c r="HOF852" s="32"/>
      <c r="HOG852" s="32"/>
      <c r="HOH852" s="32"/>
      <c r="HOI852" s="32"/>
      <c r="HOJ852" s="32"/>
      <c r="HOK852" s="32"/>
      <c r="HOL852" s="32"/>
      <c r="HOM852" s="32"/>
      <c r="HON852" s="32"/>
      <c r="HOO852" s="32"/>
      <c r="HOP852" s="32"/>
      <c r="HOQ852" s="32"/>
      <c r="HOR852" s="32"/>
      <c r="HOS852" s="32"/>
      <c r="HOT852" s="32"/>
      <c r="HOU852" s="32"/>
      <c r="HOV852" s="32"/>
      <c r="HOW852" s="32"/>
      <c r="HOX852" s="32"/>
      <c r="HOY852" s="32"/>
      <c r="HOZ852" s="32"/>
      <c r="HPA852" s="32"/>
      <c r="HPB852" s="32"/>
      <c r="HPC852" s="32"/>
      <c r="HPD852" s="32"/>
      <c r="HPE852" s="32"/>
      <c r="HPF852" s="32"/>
      <c r="HPG852" s="32"/>
      <c r="HPH852" s="32"/>
      <c r="HPI852" s="32"/>
      <c r="HPJ852" s="32"/>
      <c r="HPK852" s="32"/>
      <c r="HPL852" s="32"/>
      <c r="HPM852" s="32"/>
      <c r="HPN852" s="32"/>
      <c r="HPO852" s="32"/>
      <c r="HPP852" s="32"/>
      <c r="HPQ852" s="32"/>
      <c r="HPR852" s="32"/>
      <c r="HPS852" s="32"/>
      <c r="HPT852" s="32"/>
      <c r="HPU852" s="32"/>
      <c r="HPV852" s="32"/>
      <c r="HPW852" s="32"/>
      <c r="HPX852" s="32"/>
      <c r="HPY852" s="32"/>
      <c r="HPZ852" s="32"/>
      <c r="HQA852" s="32"/>
      <c r="HQB852" s="32"/>
      <c r="HQC852" s="32"/>
      <c r="HQD852" s="32"/>
      <c r="HQE852" s="32"/>
      <c r="HQF852" s="32"/>
      <c r="HQG852" s="32"/>
      <c r="HQH852" s="32"/>
      <c r="HQI852" s="32"/>
      <c r="HQJ852" s="32"/>
      <c r="HQK852" s="32"/>
      <c r="HQL852" s="32"/>
      <c r="HQM852" s="32"/>
      <c r="HQN852" s="32"/>
      <c r="HQO852" s="32"/>
      <c r="HQP852" s="32"/>
      <c r="HQQ852" s="32"/>
      <c r="HQR852" s="32"/>
      <c r="HQS852" s="32"/>
      <c r="HQT852" s="32"/>
      <c r="HQU852" s="32"/>
      <c r="HQV852" s="32"/>
      <c r="HQW852" s="32"/>
      <c r="HQX852" s="32"/>
      <c r="HQY852" s="32"/>
      <c r="HQZ852" s="32"/>
      <c r="HRA852" s="32"/>
      <c r="HRB852" s="32"/>
      <c r="HRC852" s="32"/>
      <c r="HRD852" s="32"/>
      <c r="HRE852" s="32"/>
      <c r="HRF852" s="32"/>
      <c r="HRG852" s="32"/>
      <c r="HRH852" s="32"/>
      <c r="HRI852" s="32"/>
      <c r="HRJ852" s="32"/>
      <c r="HRK852" s="32"/>
      <c r="HRL852" s="32"/>
      <c r="HRM852" s="32"/>
      <c r="HRN852" s="32"/>
      <c r="HRO852" s="32"/>
      <c r="HRP852" s="32"/>
      <c r="HRQ852" s="32"/>
      <c r="HRR852" s="32"/>
      <c r="HRS852" s="32"/>
      <c r="HRT852" s="32"/>
      <c r="HRU852" s="32"/>
      <c r="HRV852" s="32"/>
      <c r="HRW852" s="32"/>
      <c r="HRX852" s="32"/>
      <c r="HRY852" s="32"/>
      <c r="HRZ852" s="32"/>
      <c r="HSA852" s="32"/>
      <c r="HSB852" s="32"/>
      <c r="HSC852" s="32"/>
      <c r="HSD852" s="32"/>
      <c r="HSE852" s="32"/>
      <c r="HSF852" s="32"/>
      <c r="HSG852" s="32"/>
      <c r="HSH852" s="32"/>
      <c r="HSI852" s="32"/>
      <c r="HSJ852" s="32"/>
      <c r="HSK852" s="32"/>
      <c r="HSL852" s="32"/>
      <c r="HSM852" s="32"/>
      <c r="HSN852" s="32"/>
      <c r="HSO852" s="32"/>
      <c r="HSP852" s="32"/>
      <c r="HSQ852" s="32"/>
      <c r="HSR852" s="32"/>
      <c r="HSS852" s="32"/>
      <c r="HST852" s="32"/>
      <c r="HSU852" s="32"/>
      <c r="HSV852" s="32"/>
      <c r="HSW852" s="32"/>
      <c r="HSX852" s="32"/>
      <c r="HSY852" s="32"/>
      <c r="HSZ852" s="32"/>
      <c r="HTA852" s="32"/>
      <c r="HTB852" s="32"/>
      <c r="HTC852" s="32"/>
      <c r="HTD852" s="32"/>
      <c r="HTE852" s="32"/>
      <c r="HTF852" s="32"/>
      <c r="HTG852" s="32"/>
      <c r="HTH852" s="32"/>
      <c r="HTI852" s="32"/>
      <c r="HTJ852" s="32"/>
      <c r="HTK852" s="32"/>
      <c r="HTL852" s="32"/>
      <c r="HTM852" s="32"/>
      <c r="HTN852" s="32"/>
      <c r="HTO852" s="32"/>
      <c r="HTP852" s="32"/>
      <c r="HTQ852" s="32"/>
      <c r="HTR852" s="32"/>
      <c r="HTS852" s="32"/>
      <c r="HTT852" s="32"/>
      <c r="HTU852" s="32"/>
      <c r="HTV852" s="32"/>
      <c r="HTW852" s="32"/>
      <c r="HTX852" s="32"/>
      <c r="HTY852" s="32"/>
      <c r="HTZ852" s="32"/>
      <c r="HUA852" s="32"/>
      <c r="HUB852" s="32"/>
      <c r="HUC852" s="32"/>
      <c r="HUD852" s="32"/>
      <c r="HUE852" s="32"/>
      <c r="HUF852" s="32"/>
      <c r="HUG852" s="32"/>
      <c r="HUH852" s="32"/>
      <c r="HUI852" s="32"/>
      <c r="HUJ852" s="32"/>
      <c r="HUK852" s="32"/>
      <c r="HUL852" s="32"/>
      <c r="HUM852" s="32"/>
      <c r="HUN852" s="32"/>
      <c r="HUO852" s="32"/>
      <c r="HUP852" s="32"/>
      <c r="HUQ852" s="32"/>
      <c r="HUR852" s="32"/>
      <c r="HUS852" s="32"/>
      <c r="HUT852" s="32"/>
      <c r="HUU852" s="32"/>
      <c r="HUV852" s="32"/>
      <c r="HUW852" s="32"/>
      <c r="HUX852" s="32"/>
      <c r="HUY852" s="32"/>
      <c r="HUZ852" s="32"/>
      <c r="HVA852" s="32"/>
      <c r="HVB852" s="32"/>
      <c r="HVC852" s="32"/>
      <c r="HVD852" s="32"/>
      <c r="HVE852" s="32"/>
      <c r="HVF852" s="32"/>
      <c r="HVG852" s="32"/>
      <c r="HVH852" s="32"/>
      <c r="HVI852" s="32"/>
      <c r="HVJ852" s="32"/>
      <c r="HVK852" s="32"/>
      <c r="HVL852" s="32"/>
      <c r="HVM852" s="32"/>
      <c r="HVN852" s="32"/>
      <c r="HVO852" s="32"/>
      <c r="HVP852" s="32"/>
      <c r="HVQ852" s="32"/>
      <c r="HVR852" s="32"/>
      <c r="HVS852" s="32"/>
      <c r="HVT852" s="32"/>
      <c r="HVU852" s="32"/>
      <c r="HVV852" s="32"/>
      <c r="HVW852" s="32"/>
      <c r="HVX852" s="32"/>
      <c r="HVY852" s="32"/>
      <c r="HVZ852" s="32"/>
      <c r="HWA852" s="32"/>
      <c r="HWB852" s="32"/>
      <c r="HWC852" s="32"/>
      <c r="HWD852" s="32"/>
      <c r="HWE852" s="32"/>
      <c r="HWF852" s="32"/>
      <c r="HWG852" s="32"/>
      <c r="HWH852" s="32"/>
      <c r="HWI852" s="32"/>
      <c r="HWJ852" s="32"/>
      <c r="HWK852" s="32"/>
      <c r="HWL852" s="32"/>
      <c r="HWM852" s="32"/>
      <c r="HWN852" s="32"/>
      <c r="HWO852" s="32"/>
      <c r="HWP852" s="32"/>
      <c r="HWQ852" s="32"/>
      <c r="HWR852" s="32"/>
      <c r="HWS852" s="32"/>
      <c r="HWT852" s="32"/>
      <c r="HWU852" s="32"/>
      <c r="HWV852" s="32"/>
      <c r="HWW852" s="32"/>
      <c r="HWX852" s="32"/>
      <c r="HWY852" s="32"/>
      <c r="HWZ852" s="32"/>
      <c r="HXA852" s="32"/>
      <c r="HXB852" s="32"/>
      <c r="HXC852" s="32"/>
      <c r="HXD852" s="32"/>
      <c r="HXE852" s="32"/>
      <c r="HXF852" s="32"/>
      <c r="HXG852" s="32"/>
      <c r="HXH852" s="32"/>
      <c r="HXI852" s="32"/>
      <c r="HXJ852" s="32"/>
      <c r="HXK852" s="32"/>
      <c r="HXL852" s="32"/>
      <c r="HXM852" s="32"/>
      <c r="HXN852" s="32"/>
      <c r="HXO852" s="32"/>
      <c r="HXP852" s="32"/>
      <c r="HXQ852" s="32"/>
      <c r="HXR852" s="32"/>
      <c r="HXS852" s="32"/>
      <c r="HXT852" s="32"/>
      <c r="HXU852" s="32"/>
      <c r="HXV852" s="32"/>
      <c r="HXW852" s="32"/>
      <c r="HXX852" s="32"/>
      <c r="HXY852" s="32"/>
      <c r="HXZ852" s="32"/>
      <c r="HYA852" s="32"/>
      <c r="HYB852" s="32"/>
      <c r="HYC852" s="32"/>
      <c r="HYD852" s="32"/>
      <c r="HYE852" s="32"/>
      <c r="HYF852" s="32"/>
      <c r="HYG852" s="32"/>
      <c r="HYH852" s="32"/>
      <c r="HYI852" s="32"/>
      <c r="HYJ852" s="32"/>
      <c r="HYK852" s="32"/>
      <c r="HYL852" s="32"/>
      <c r="HYM852" s="32"/>
      <c r="HYN852" s="32"/>
      <c r="HYO852" s="32"/>
      <c r="HYP852" s="32"/>
      <c r="HYQ852" s="32"/>
      <c r="HYR852" s="32"/>
      <c r="HYS852" s="32"/>
      <c r="HYT852" s="32"/>
      <c r="HYU852" s="32"/>
      <c r="HYV852" s="32"/>
      <c r="HYW852" s="32"/>
      <c r="HYX852" s="32"/>
      <c r="HYY852" s="32"/>
      <c r="HYZ852" s="32"/>
      <c r="HZA852" s="32"/>
      <c r="HZB852" s="32"/>
      <c r="HZC852" s="32"/>
      <c r="HZD852" s="32"/>
      <c r="HZE852" s="32"/>
      <c r="HZF852" s="32"/>
      <c r="HZG852" s="32"/>
      <c r="HZH852" s="32"/>
      <c r="HZI852" s="32"/>
      <c r="HZJ852" s="32"/>
      <c r="HZK852" s="32"/>
      <c r="HZL852" s="32"/>
      <c r="HZM852" s="32"/>
      <c r="HZN852" s="32"/>
      <c r="HZO852" s="32"/>
      <c r="HZP852" s="32"/>
      <c r="HZQ852" s="32"/>
      <c r="HZR852" s="32"/>
      <c r="HZS852" s="32"/>
      <c r="HZT852" s="32"/>
      <c r="HZU852" s="32"/>
      <c r="HZV852" s="32"/>
      <c r="HZW852" s="32"/>
      <c r="HZX852" s="32"/>
      <c r="HZY852" s="32"/>
      <c r="HZZ852" s="32"/>
      <c r="IAA852" s="32"/>
      <c r="IAB852" s="32"/>
      <c r="IAC852" s="32"/>
      <c r="IAD852" s="32"/>
      <c r="IAE852" s="32"/>
      <c r="IAF852" s="32"/>
      <c r="IAG852" s="32"/>
      <c r="IAH852" s="32"/>
      <c r="IAI852" s="32"/>
      <c r="IAJ852" s="32"/>
      <c r="IAK852" s="32"/>
      <c r="IAL852" s="32"/>
      <c r="IAM852" s="32"/>
      <c r="IAN852" s="32"/>
      <c r="IAO852" s="32"/>
      <c r="IAP852" s="32"/>
      <c r="IAQ852" s="32"/>
      <c r="IAR852" s="32"/>
      <c r="IAS852" s="32"/>
      <c r="IAT852" s="32"/>
      <c r="IAU852" s="32"/>
      <c r="IAV852" s="32"/>
      <c r="IAW852" s="32"/>
      <c r="IAX852" s="32"/>
      <c r="IAY852" s="32"/>
      <c r="IAZ852" s="32"/>
      <c r="IBA852" s="32"/>
      <c r="IBB852" s="32"/>
      <c r="IBC852" s="32"/>
      <c r="IBD852" s="32"/>
      <c r="IBE852" s="32"/>
      <c r="IBF852" s="32"/>
      <c r="IBG852" s="32"/>
      <c r="IBH852" s="32"/>
      <c r="IBI852" s="32"/>
      <c r="IBJ852" s="32"/>
      <c r="IBK852" s="32"/>
      <c r="IBL852" s="32"/>
      <c r="IBM852" s="32"/>
      <c r="IBN852" s="32"/>
      <c r="IBO852" s="32"/>
      <c r="IBP852" s="32"/>
      <c r="IBQ852" s="32"/>
      <c r="IBR852" s="32"/>
      <c r="IBS852" s="32"/>
      <c r="IBT852" s="32"/>
      <c r="IBU852" s="32"/>
      <c r="IBV852" s="32"/>
      <c r="IBW852" s="32"/>
      <c r="IBX852" s="32"/>
      <c r="IBY852" s="32"/>
      <c r="IBZ852" s="32"/>
      <c r="ICA852" s="32"/>
      <c r="ICB852" s="32"/>
      <c r="ICC852" s="32"/>
      <c r="ICD852" s="32"/>
      <c r="ICE852" s="32"/>
      <c r="ICF852" s="32"/>
      <c r="ICG852" s="32"/>
      <c r="ICH852" s="32"/>
      <c r="ICI852" s="32"/>
      <c r="ICJ852" s="32"/>
      <c r="ICK852" s="32"/>
      <c r="ICL852" s="32"/>
      <c r="ICM852" s="32"/>
      <c r="ICN852" s="32"/>
      <c r="ICO852" s="32"/>
      <c r="ICP852" s="32"/>
      <c r="ICQ852" s="32"/>
      <c r="ICR852" s="32"/>
      <c r="ICS852" s="32"/>
      <c r="ICT852" s="32"/>
      <c r="ICU852" s="32"/>
      <c r="ICV852" s="32"/>
      <c r="ICW852" s="32"/>
      <c r="ICX852" s="32"/>
      <c r="ICY852" s="32"/>
      <c r="ICZ852" s="32"/>
      <c r="IDA852" s="32"/>
      <c r="IDB852" s="32"/>
      <c r="IDC852" s="32"/>
      <c r="IDD852" s="32"/>
      <c r="IDE852" s="32"/>
      <c r="IDF852" s="32"/>
      <c r="IDG852" s="32"/>
      <c r="IDH852" s="32"/>
      <c r="IDI852" s="32"/>
      <c r="IDJ852" s="32"/>
      <c r="IDK852" s="32"/>
      <c r="IDL852" s="32"/>
      <c r="IDM852" s="32"/>
      <c r="IDN852" s="32"/>
      <c r="IDO852" s="32"/>
      <c r="IDP852" s="32"/>
      <c r="IDQ852" s="32"/>
      <c r="IDR852" s="32"/>
      <c r="IDS852" s="32"/>
      <c r="IDT852" s="32"/>
      <c r="IDU852" s="32"/>
      <c r="IDV852" s="32"/>
      <c r="IDW852" s="32"/>
      <c r="IDX852" s="32"/>
      <c r="IDY852" s="32"/>
      <c r="IDZ852" s="32"/>
      <c r="IEA852" s="32"/>
      <c r="IEB852" s="32"/>
      <c r="IEC852" s="32"/>
      <c r="IED852" s="32"/>
      <c r="IEE852" s="32"/>
      <c r="IEF852" s="32"/>
      <c r="IEG852" s="32"/>
      <c r="IEH852" s="32"/>
      <c r="IEI852" s="32"/>
      <c r="IEJ852" s="32"/>
      <c r="IEK852" s="32"/>
      <c r="IEL852" s="32"/>
      <c r="IEM852" s="32"/>
      <c r="IEN852" s="32"/>
      <c r="IEO852" s="32"/>
      <c r="IEP852" s="32"/>
      <c r="IEQ852" s="32"/>
      <c r="IER852" s="32"/>
      <c r="IES852" s="32"/>
      <c r="IET852" s="32"/>
      <c r="IEU852" s="32"/>
      <c r="IEV852" s="32"/>
      <c r="IEW852" s="32"/>
      <c r="IEX852" s="32"/>
      <c r="IEY852" s="32"/>
      <c r="IEZ852" s="32"/>
      <c r="IFA852" s="32"/>
      <c r="IFB852" s="32"/>
      <c r="IFC852" s="32"/>
      <c r="IFD852" s="32"/>
      <c r="IFE852" s="32"/>
      <c r="IFF852" s="32"/>
      <c r="IFG852" s="32"/>
      <c r="IFH852" s="32"/>
      <c r="IFI852" s="32"/>
      <c r="IFJ852" s="32"/>
      <c r="IFK852" s="32"/>
      <c r="IFL852" s="32"/>
      <c r="IFM852" s="32"/>
      <c r="IFN852" s="32"/>
      <c r="IFO852" s="32"/>
      <c r="IFP852" s="32"/>
      <c r="IFQ852" s="32"/>
      <c r="IFR852" s="32"/>
      <c r="IFS852" s="32"/>
      <c r="IFT852" s="32"/>
      <c r="IFU852" s="32"/>
      <c r="IFV852" s="32"/>
      <c r="IFW852" s="32"/>
      <c r="IFX852" s="32"/>
      <c r="IFY852" s="32"/>
      <c r="IFZ852" s="32"/>
      <c r="IGA852" s="32"/>
      <c r="IGB852" s="32"/>
      <c r="IGC852" s="32"/>
      <c r="IGD852" s="32"/>
      <c r="IGE852" s="32"/>
      <c r="IGF852" s="32"/>
      <c r="IGG852" s="32"/>
      <c r="IGH852" s="32"/>
      <c r="IGI852" s="32"/>
      <c r="IGJ852" s="32"/>
      <c r="IGK852" s="32"/>
      <c r="IGL852" s="32"/>
      <c r="IGM852" s="32"/>
      <c r="IGN852" s="32"/>
      <c r="IGO852" s="32"/>
      <c r="IGP852" s="32"/>
      <c r="IGQ852" s="32"/>
      <c r="IGR852" s="32"/>
      <c r="IGS852" s="32"/>
      <c r="IGT852" s="32"/>
      <c r="IGU852" s="32"/>
      <c r="IGV852" s="32"/>
      <c r="IGW852" s="32"/>
      <c r="IGX852" s="32"/>
      <c r="IGY852" s="32"/>
      <c r="IGZ852" s="32"/>
      <c r="IHA852" s="32"/>
      <c r="IHB852" s="32"/>
      <c r="IHC852" s="32"/>
      <c r="IHD852" s="32"/>
      <c r="IHE852" s="32"/>
      <c r="IHF852" s="32"/>
      <c r="IHG852" s="32"/>
      <c r="IHH852" s="32"/>
      <c r="IHI852" s="32"/>
      <c r="IHJ852" s="32"/>
      <c r="IHK852" s="32"/>
      <c r="IHL852" s="32"/>
      <c r="IHM852" s="32"/>
      <c r="IHN852" s="32"/>
      <c r="IHO852" s="32"/>
      <c r="IHP852" s="32"/>
      <c r="IHQ852" s="32"/>
      <c r="IHR852" s="32"/>
      <c r="IHS852" s="32"/>
      <c r="IHT852" s="32"/>
      <c r="IHU852" s="32"/>
      <c r="IHV852" s="32"/>
      <c r="IHW852" s="32"/>
      <c r="IHX852" s="32"/>
      <c r="IHY852" s="32"/>
      <c r="IHZ852" s="32"/>
      <c r="IIA852" s="32"/>
      <c r="IIB852" s="32"/>
      <c r="IIC852" s="32"/>
      <c r="IID852" s="32"/>
      <c r="IIE852" s="32"/>
      <c r="IIF852" s="32"/>
      <c r="IIG852" s="32"/>
      <c r="IIH852" s="32"/>
      <c r="III852" s="32"/>
      <c r="IIJ852" s="32"/>
      <c r="IIK852" s="32"/>
      <c r="IIL852" s="32"/>
      <c r="IIM852" s="32"/>
      <c r="IIN852" s="32"/>
      <c r="IIO852" s="32"/>
      <c r="IIP852" s="32"/>
      <c r="IIQ852" s="32"/>
      <c r="IIR852" s="32"/>
      <c r="IIS852" s="32"/>
      <c r="IIT852" s="32"/>
      <c r="IIU852" s="32"/>
      <c r="IIV852" s="32"/>
      <c r="IIW852" s="32"/>
      <c r="IIX852" s="32"/>
      <c r="IIY852" s="32"/>
      <c r="IIZ852" s="32"/>
      <c r="IJA852" s="32"/>
      <c r="IJB852" s="32"/>
      <c r="IJC852" s="32"/>
      <c r="IJD852" s="32"/>
      <c r="IJE852" s="32"/>
      <c r="IJF852" s="32"/>
      <c r="IJG852" s="32"/>
      <c r="IJH852" s="32"/>
      <c r="IJI852" s="32"/>
      <c r="IJJ852" s="32"/>
      <c r="IJK852" s="32"/>
      <c r="IJL852" s="32"/>
      <c r="IJM852" s="32"/>
      <c r="IJN852" s="32"/>
      <c r="IJO852" s="32"/>
      <c r="IJP852" s="32"/>
      <c r="IJQ852" s="32"/>
      <c r="IJR852" s="32"/>
      <c r="IJS852" s="32"/>
      <c r="IJT852" s="32"/>
      <c r="IJU852" s="32"/>
      <c r="IJV852" s="32"/>
      <c r="IJW852" s="32"/>
      <c r="IJX852" s="32"/>
      <c r="IJY852" s="32"/>
      <c r="IJZ852" s="32"/>
      <c r="IKA852" s="32"/>
      <c r="IKB852" s="32"/>
      <c r="IKC852" s="32"/>
      <c r="IKD852" s="32"/>
      <c r="IKE852" s="32"/>
      <c r="IKF852" s="32"/>
      <c r="IKG852" s="32"/>
      <c r="IKH852" s="32"/>
      <c r="IKI852" s="32"/>
      <c r="IKJ852" s="32"/>
      <c r="IKK852" s="32"/>
      <c r="IKL852" s="32"/>
      <c r="IKM852" s="32"/>
      <c r="IKN852" s="32"/>
      <c r="IKO852" s="32"/>
      <c r="IKP852" s="32"/>
      <c r="IKQ852" s="32"/>
      <c r="IKR852" s="32"/>
      <c r="IKS852" s="32"/>
      <c r="IKT852" s="32"/>
      <c r="IKU852" s="32"/>
      <c r="IKV852" s="32"/>
      <c r="IKW852" s="32"/>
      <c r="IKX852" s="32"/>
      <c r="IKY852" s="32"/>
      <c r="IKZ852" s="32"/>
      <c r="ILA852" s="32"/>
      <c r="ILB852" s="32"/>
      <c r="ILC852" s="32"/>
      <c r="ILD852" s="32"/>
      <c r="ILE852" s="32"/>
      <c r="ILF852" s="32"/>
      <c r="ILG852" s="32"/>
      <c r="ILH852" s="32"/>
      <c r="ILI852" s="32"/>
      <c r="ILJ852" s="32"/>
      <c r="ILK852" s="32"/>
      <c r="ILL852" s="32"/>
      <c r="ILM852" s="32"/>
      <c r="ILN852" s="32"/>
      <c r="ILO852" s="32"/>
      <c r="ILP852" s="32"/>
      <c r="ILQ852" s="32"/>
      <c r="ILR852" s="32"/>
      <c r="ILS852" s="32"/>
      <c r="ILT852" s="32"/>
      <c r="ILU852" s="32"/>
      <c r="ILV852" s="32"/>
      <c r="ILW852" s="32"/>
      <c r="ILX852" s="32"/>
      <c r="ILY852" s="32"/>
      <c r="ILZ852" s="32"/>
      <c r="IMA852" s="32"/>
      <c r="IMB852" s="32"/>
      <c r="IMC852" s="32"/>
      <c r="IMD852" s="32"/>
      <c r="IME852" s="32"/>
      <c r="IMF852" s="32"/>
      <c r="IMG852" s="32"/>
      <c r="IMH852" s="32"/>
      <c r="IMI852" s="32"/>
      <c r="IMJ852" s="32"/>
      <c r="IMK852" s="32"/>
      <c r="IML852" s="32"/>
      <c r="IMM852" s="32"/>
      <c r="IMN852" s="32"/>
      <c r="IMO852" s="32"/>
      <c r="IMP852" s="32"/>
      <c r="IMQ852" s="32"/>
      <c r="IMR852" s="32"/>
      <c r="IMS852" s="32"/>
      <c r="IMT852" s="32"/>
      <c r="IMU852" s="32"/>
      <c r="IMV852" s="32"/>
      <c r="IMW852" s="32"/>
      <c r="IMX852" s="32"/>
      <c r="IMY852" s="32"/>
      <c r="IMZ852" s="32"/>
      <c r="INA852" s="32"/>
      <c r="INB852" s="32"/>
      <c r="INC852" s="32"/>
      <c r="IND852" s="32"/>
      <c r="INE852" s="32"/>
      <c r="INF852" s="32"/>
      <c r="ING852" s="32"/>
      <c r="INH852" s="32"/>
      <c r="INI852" s="32"/>
      <c r="INJ852" s="32"/>
      <c r="INK852" s="32"/>
      <c r="INL852" s="32"/>
      <c r="INM852" s="32"/>
      <c r="INN852" s="32"/>
      <c r="INO852" s="32"/>
      <c r="INP852" s="32"/>
      <c r="INQ852" s="32"/>
      <c r="INR852" s="32"/>
      <c r="INS852" s="32"/>
      <c r="INT852" s="32"/>
      <c r="INU852" s="32"/>
      <c r="INV852" s="32"/>
      <c r="INW852" s="32"/>
      <c r="INX852" s="32"/>
      <c r="INY852" s="32"/>
      <c r="INZ852" s="32"/>
      <c r="IOA852" s="32"/>
      <c r="IOB852" s="32"/>
      <c r="IOC852" s="32"/>
      <c r="IOD852" s="32"/>
      <c r="IOE852" s="32"/>
      <c r="IOF852" s="32"/>
      <c r="IOG852" s="32"/>
      <c r="IOH852" s="32"/>
      <c r="IOI852" s="32"/>
      <c r="IOJ852" s="32"/>
      <c r="IOK852" s="32"/>
      <c r="IOL852" s="32"/>
      <c r="IOM852" s="32"/>
      <c r="ION852" s="32"/>
      <c r="IOO852" s="32"/>
      <c r="IOP852" s="32"/>
      <c r="IOQ852" s="32"/>
      <c r="IOR852" s="32"/>
      <c r="IOS852" s="32"/>
      <c r="IOT852" s="32"/>
      <c r="IOU852" s="32"/>
      <c r="IOV852" s="32"/>
      <c r="IOW852" s="32"/>
      <c r="IOX852" s="32"/>
      <c r="IOY852" s="32"/>
      <c r="IOZ852" s="32"/>
      <c r="IPA852" s="32"/>
      <c r="IPB852" s="32"/>
      <c r="IPC852" s="32"/>
      <c r="IPD852" s="32"/>
      <c r="IPE852" s="32"/>
      <c r="IPF852" s="32"/>
      <c r="IPG852" s="32"/>
      <c r="IPH852" s="32"/>
      <c r="IPI852" s="32"/>
      <c r="IPJ852" s="32"/>
      <c r="IPK852" s="32"/>
      <c r="IPL852" s="32"/>
      <c r="IPM852" s="32"/>
      <c r="IPN852" s="32"/>
      <c r="IPO852" s="32"/>
      <c r="IPP852" s="32"/>
      <c r="IPQ852" s="32"/>
      <c r="IPR852" s="32"/>
      <c r="IPS852" s="32"/>
      <c r="IPT852" s="32"/>
      <c r="IPU852" s="32"/>
      <c r="IPV852" s="32"/>
      <c r="IPW852" s="32"/>
      <c r="IPX852" s="32"/>
      <c r="IPY852" s="32"/>
      <c r="IPZ852" s="32"/>
      <c r="IQA852" s="32"/>
      <c r="IQB852" s="32"/>
      <c r="IQC852" s="32"/>
      <c r="IQD852" s="32"/>
      <c r="IQE852" s="32"/>
      <c r="IQF852" s="32"/>
      <c r="IQG852" s="32"/>
      <c r="IQH852" s="32"/>
      <c r="IQI852" s="32"/>
      <c r="IQJ852" s="32"/>
      <c r="IQK852" s="32"/>
      <c r="IQL852" s="32"/>
      <c r="IQM852" s="32"/>
      <c r="IQN852" s="32"/>
      <c r="IQO852" s="32"/>
      <c r="IQP852" s="32"/>
      <c r="IQQ852" s="32"/>
      <c r="IQR852" s="32"/>
      <c r="IQS852" s="32"/>
      <c r="IQT852" s="32"/>
      <c r="IQU852" s="32"/>
      <c r="IQV852" s="32"/>
      <c r="IQW852" s="32"/>
      <c r="IQX852" s="32"/>
      <c r="IQY852" s="32"/>
      <c r="IQZ852" s="32"/>
      <c r="IRA852" s="32"/>
      <c r="IRB852" s="32"/>
      <c r="IRC852" s="32"/>
      <c r="IRD852" s="32"/>
      <c r="IRE852" s="32"/>
      <c r="IRF852" s="32"/>
      <c r="IRG852" s="32"/>
      <c r="IRH852" s="32"/>
      <c r="IRI852" s="32"/>
      <c r="IRJ852" s="32"/>
      <c r="IRK852" s="32"/>
      <c r="IRL852" s="32"/>
      <c r="IRM852" s="32"/>
      <c r="IRN852" s="32"/>
      <c r="IRO852" s="32"/>
      <c r="IRP852" s="32"/>
      <c r="IRQ852" s="32"/>
      <c r="IRR852" s="32"/>
      <c r="IRS852" s="32"/>
      <c r="IRT852" s="32"/>
      <c r="IRU852" s="32"/>
      <c r="IRV852" s="32"/>
      <c r="IRW852" s="32"/>
      <c r="IRX852" s="32"/>
      <c r="IRY852" s="32"/>
      <c r="IRZ852" s="32"/>
      <c r="ISA852" s="32"/>
      <c r="ISB852" s="32"/>
      <c r="ISC852" s="32"/>
      <c r="ISD852" s="32"/>
      <c r="ISE852" s="32"/>
      <c r="ISF852" s="32"/>
      <c r="ISG852" s="32"/>
      <c r="ISH852" s="32"/>
      <c r="ISI852" s="32"/>
      <c r="ISJ852" s="32"/>
      <c r="ISK852" s="32"/>
      <c r="ISL852" s="32"/>
      <c r="ISM852" s="32"/>
      <c r="ISN852" s="32"/>
      <c r="ISO852" s="32"/>
      <c r="ISP852" s="32"/>
      <c r="ISQ852" s="32"/>
      <c r="ISR852" s="32"/>
      <c r="ISS852" s="32"/>
      <c r="IST852" s="32"/>
      <c r="ISU852" s="32"/>
      <c r="ISV852" s="32"/>
      <c r="ISW852" s="32"/>
      <c r="ISX852" s="32"/>
      <c r="ISY852" s="32"/>
      <c r="ISZ852" s="32"/>
      <c r="ITA852" s="32"/>
      <c r="ITB852" s="32"/>
      <c r="ITC852" s="32"/>
      <c r="ITD852" s="32"/>
      <c r="ITE852" s="32"/>
      <c r="ITF852" s="32"/>
      <c r="ITG852" s="32"/>
      <c r="ITH852" s="32"/>
      <c r="ITI852" s="32"/>
      <c r="ITJ852" s="32"/>
      <c r="ITK852" s="32"/>
      <c r="ITL852" s="32"/>
      <c r="ITM852" s="32"/>
      <c r="ITN852" s="32"/>
      <c r="ITO852" s="32"/>
      <c r="ITP852" s="32"/>
      <c r="ITQ852" s="32"/>
      <c r="ITR852" s="32"/>
      <c r="ITS852" s="32"/>
      <c r="ITT852" s="32"/>
      <c r="ITU852" s="32"/>
      <c r="ITV852" s="32"/>
      <c r="ITW852" s="32"/>
      <c r="ITX852" s="32"/>
      <c r="ITY852" s="32"/>
      <c r="ITZ852" s="32"/>
      <c r="IUA852" s="32"/>
      <c r="IUB852" s="32"/>
      <c r="IUC852" s="32"/>
      <c r="IUD852" s="32"/>
      <c r="IUE852" s="32"/>
      <c r="IUF852" s="32"/>
      <c r="IUG852" s="32"/>
      <c r="IUH852" s="32"/>
      <c r="IUI852" s="32"/>
      <c r="IUJ852" s="32"/>
      <c r="IUK852" s="32"/>
      <c r="IUL852" s="32"/>
      <c r="IUM852" s="32"/>
      <c r="IUN852" s="32"/>
      <c r="IUO852" s="32"/>
      <c r="IUP852" s="32"/>
      <c r="IUQ852" s="32"/>
      <c r="IUR852" s="32"/>
      <c r="IUS852" s="32"/>
      <c r="IUT852" s="32"/>
      <c r="IUU852" s="32"/>
      <c r="IUV852" s="32"/>
      <c r="IUW852" s="32"/>
      <c r="IUX852" s="32"/>
      <c r="IUY852" s="32"/>
      <c r="IUZ852" s="32"/>
      <c r="IVA852" s="32"/>
      <c r="IVB852" s="32"/>
      <c r="IVC852" s="32"/>
      <c r="IVD852" s="32"/>
      <c r="IVE852" s="32"/>
      <c r="IVF852" s="32"/>
      <c r="IVG852" s="32"/>
      <c r="IVH852" s="32"/>
      <c r="IVI852" s="32"/>
      <c r="IVJ852" s="32"/>
      <c r="IVK852" s="32"/>
      <c r="IVL852" s="32"/>
      <c r="IVM852" s="32"/>
      <c r="IVN852" s="32"/>
      <c r="IVO852" s="32"/>
      <c r="IVP852" s="32"/>
      <c r="IVQ852" s="32"/>
      <c r="IVR852" s="32"/>
      <c r="IVS852" s="32"/>
      <c r="IVT852" s="32"/>
      <c r="IVU852" s="32"/>
      <c r="IVV852" s="32"/>
      <c r="IVW852" s="32"/>
      <c r="IVX852" s="32"/>
      <c r="IVY852" s="32"/>
      <c r="IVZ852" s="32"/>
      <c r="IWA852" s="32"/>
      <c r="IWB852" s="32"/>
      <c r="IWC852" s="32"/>
      <c r="IWD852" s="32"/>
      <c r="IWE852" s="32"/>
      <c r="IWF852" s="32"/>
      <c r="IWG852" s="32"/>
      <c r="IWH852" s="32"/>
      <c r="IWI852" s="32"/>
      <c r="IWJ852" s="32"/>
      <c r="IWK852" s="32"/>
      <c r="IWL852" s="32"/>
      <c r="IWM852" s="32"/>
      <c r="IWN852" s="32"/>
      <c r="IWO852" s="32"/>
      <c r="IWP852" s="32"/>
      <c r="IWQ852" s="32"/>
      <c r="IWR852" s="32"/>
      <c r="IWS852" s="32"/>
      <c r="IWT852" s="32"/>
      <c r="IWU852" s="32"/>
      <c r="IWV852" s="32"/>
      <c r="IWW852" s="32"/>
      <c r="IWX852" s="32"/>
      <c r="IWY852" s="32"/>
      <c r="IWZ852" s="32"/>
      <c r="IXA852" s="32"/>
      <c r="IXB852" s="32"/>
      <c r="IXC852" s="32"/>
      <c r="IXD852" s="32"/>
      <c r="IXE852" s="32"/>
      <c r="IXF852" s="32"/>
      <c r="IXG852" s="32"/>
      <c r="IXH852" s="32"/>
      <c r="IXI852" s="32"/>
      <c r="IXJ852" s="32"/>
      <c r="IXK852" s="32"/>
      <c r="IXL852" s="32"/>
      <c r="IXM852" s="32"/>
      <c r="IXN852" s="32"/>
      <c r="IXO852" s="32"/>
      <c r="IXP852" s="32"/>
      <c r="IXQ852" s="32"/>
      <c r="IXR852" s="32"/>
      <c r="IXS852" s="32"/>
      <c r="IXT852" s="32"/>
      <c r="IXU852" s="32"/>
      <c r="IXV852" s="32"/>
      <c r="IXW852" s="32"/>
      <c r="IXX852" s="32"/>
      <c r="IXY852" s="32"/>
      <c r="IXZ852" s="32"/>
      <c r="IYA852" s="32"/>
      <c r="IYB852" s="32"/>
      <c r="IYC852" s="32"/>
      <c r="IYD852" s="32"/>
      <c r="IYE852" s="32"/>
      <c r="IYF852" s="32"/>
      <c r="IYG852" s="32"/>
      <c r="IYH852" s="32"/>
      <c r="IYI852" s="32"/>
      <c r="IYJ852" s="32"/>
      <c r="IYK852" s="32"/>
      <c r="IYL852" s="32"/>
      <c r="IYM852" s="32"/>
      <c r="IYN852" s="32"/>
      <c r="IYO852" s="32"/>
      <c r="IYP852" s="32"/>
      <c r="IYQ852" s="32"/>
      <c r="IYR852" s="32"/>
      <c r="IYS852" s="32"/>
      <c r="IYT852" s="32"/>
      <c r="IYU852" s="32"/>
      <c r="IYV852" s="32"/>
      <c r="IYW852" s="32"/>
      <c r="IYX852" s="32"/>
      <c r="IYY852" s="32"/>
      <c r="IYZ852" s="32"/>
      <c r="IZA852" s="32"/>
      <c r="IZB852" s="32"/>
      <c r="IZC852" s="32"/>
      <c r="IZD852" s="32"/>
      <c r="IZE852" s="32"/>
      <c r="IZF852" s="32"/>
      <c r="IZG852" s="32"/>
      <c r="IZH852" s="32"/>
      <c r="IZI852" s="32"/>
      <c r="IZJ852" s="32"/>
      <c r="IZK852" s="32"/>
      <c r="IZL852" s="32"/>
      <c r="IZM852" s="32"/>
      <c r="IZN852" s="32"/>
      <c r="IZO852" s="32"/>
      <c r="IZP852" s="32"/>
      <c r="IZQ852" s="32"/>
      <c r="IZR852" s="32"/>
      <c r="IZS852" s="32"/>
      <c r="IZT852" s="32"/>
      <c r="IZU852" s="32"/>
      <c r="IZV852" s="32"/>
      <c r="IZW852" s="32"/>
      <c r="IZX852" s="32"/>
      <c r="IZY852" s="32"/>
      <c r="IZZ852" s="32"/>
      <c r="JAA852" s="32"/>
      <c r="JAB852" s="32"/>
      <c r="JAC852" s="32"/>
      <c r="JAD852" s="32"/>
      <c r="JAE852" s="32"/>
      <c r="JAF852" s="32"/>
      <c r="JAG852" s="32"/>
      <c r="JAH852" s="32"/>
      <c r="JAI852" s="32"/>
      <c r="JAJ852" s="32"/>
      <c r="JAK852" s="32"/>
      <c r="JAL852" s="32"/>
      <c r="JAM852" s="32"/>
      <c r="JAN852" s="32"/>
      <c r="JAO852" s="32"/>
      <c r="JAP852" s="32"/>
      <c r="JAQ852" s="32"/>
      <c r="JAR852" s="32"/>
      <c r="JAS852" s="32"/>
      <c r="JAT852" s="32"/>
      <c r="JAU852" s="32"/>
      <c r="JAV852" s="32"/>
      <c r="JAW852" s="32"/>
      <c r="JAX852" s="32"/>
      <c r="JAY852" s="32"/>
      <c r="JAZ852" s="32"/>
      <c r="JBA852" s="32"/>
      <c r="JBB852" s="32"/>
      <c r="JBC852" s="32"/>
      <c r="JBD852" s="32"/>
      <c r="JBE852" s="32"/>
      <c r="JBF852" s="32"/>
      <c r="JBG852" s="32"/>
      <c r="JBH852" s="32"/>
      <c r="JBI852" s="32"/>
      <c r="JBJ852" s="32"/>
      <c r="JBK852" s="32"/>
      <c r="JBL852" s="32"/>
      <c r="JBM852" s="32"/>
      <c r="JBN852" s="32"/>
      <c r="JBO852" s="32"/>
      <c r="JBP852" s="32"/>
      <c r="JBQ852" s="32"/>
      <c r="JBR852" s="32"/>
      <c r="JBS852" s="32"/>
      <c r="JBT852" s="32"/>
      <c r="JBU852" s="32"/>
      <c r="JBV852" s="32"/>
      <c r="JBW852" s="32"/>
      <c r="JBX852" s="32"/>
      <c r="JBY852" s="32"/>
      <c r="JBZ852" s="32"/>
      <c r="JCA852" s="32"/>
      <c r="JCB852" s="32"/>
      <c r="JCC852" s="32"/>
      <c r="JCD852" s="32"/>
      <c r="JCE852" s="32"/>
      <c r="JCF852" s="32"/>
      <c r="JCG852" s="32"/>
      <c r="JCH852" s="32"/>
      <c r="JCI852" s="32"/>
      <c r="JCJ852" s="32"/>
      <c r="JCK852" s="32"/>
      <c r="JCL852" s="32"/>
      <c r="JCM852" s="32"/>
      <c r="JCN852" s="32"/>
      <c r="JCO852" s="32"/>
      <c r="JCP852" s="32"/>
      <c r="JCQ852" s="32"/>
      <c r="JCR852" s="32"/>
      <c r="JCS852" s="32"/>
      <c r="JCT852" s="32"/>
      <c r="JCU852" s="32"/>
      <c r="JCV852" s="32"/>
      <c r="JCW852" s="32"/>
      <c r="JCX852" s="32"/>
      <c r="JCY852" s="32"/>
      <c r="JCZ852" s="32"/>
      <c r="JDA852" s="32"/>
      <c r="JDB852" s="32"/>
      <c r="JDC852" s="32"/>
      <c r="JDD852" s="32"/>
      <c r="JDE852" s="32"/>
      <c r="JDF852" s="32"/>
      <c r="JDG852" s="32"/>
      <c r="JDH852" s="32"/>
      <c r="JDI852" s="32"/>
      <c r="JDJ852" s="32"/>
      <c r="JDK852" s="32"/>
      <c r="JDL852" s="32"/>
      <c r="JDM852" s="32"/>
      <c r="JDN852" s="32"/>
      <c r="JDO852" s="32"/>
      <c r="JDP852" s="32"/>
      <c r="JDQ852" s="32"/>
      <c r="JDR852" s="32"/>
      <c r="JDS852" s="32"/>
      <c r="JDT852" s="32"/>
      <c r="JDU852" s="32"/>
      <c r="JDV852" s="32"/>
      <c r="JDW852" s="32"/>
      <c r="JDX852" s="32"/>
      <c r="JDY852" s="32"/>
      <c r="JDZ852" s="32"/>
      <c r="JEA852" s="32"/>
      <c r="JEB852" s="32"/>
      <c r="JEC852" s="32"/>
      <c r="JED852" s="32"/>
      <c r="JEE852" s="32"/>
      <c r="JEF852" s="32"/>
      <c r="JEG852" s="32"/>
      <c r="JEH852" s="32"/>
      <c r="JEI852" s="32"/>
      <c r="JEJ852" s="32"/>
      <c r="JEK852" s="32"/>
      <c r="JEL852" s="32"/>
      <c r="JEM852" s="32"/>
      <c r="JEN852" s="32"/>
      <c r="JEO852" s="32"/>
      <c r="JEP852" s="32"/>
      <c r="JEQ852" s="32"/>
      <c r="JER852" s="32"/>
      <c r="JES852" s="32"/>
      <c r="JET852" s="32"/>
      <c r="JEU852" s="32"/>
      <c r="JEV852" s="32"/>
      <c r="JEW852" s="32"/>
      <c r="JEX852" s="32"/>
      <c r="JEY852" s="32"/>
      <c r="JEZ852" s="32"/>
      <c r="JFA852" s="32"/>
      <c r="JFB852" s="32"/>
      <c r="JFC852" s="32"/>
      <c r="JFD852" s="32"/>
      <c r="JFE852" s="32"/>
      <c r="JFF852" s="32"/>
      <c r="JFG852" s="32"/>
      <c r="JFH852" s="32"/>
      <c r="JFI852" s="32"/>
      <c r="JFJ852" s="32"/>
      <c r="JFK852" s="32"/>
      <c r="JFL852" s="32"/>
      <c r="JFM852" s="32"/>
      <c r="JFN852" s="32"/>
      <c r="JFO852" s="32"/>
      <c r="JFP852" s="32"/>
      <c r="JFQ852" s="32"/>
      <c r="JFR852" s="32"/>
      <c r="JFS852" s="32"/>
      <c r="JFT852" s="32"/>
      <c r="JFU852" s="32"/>
      <c r="JFV852" s="32"/>
      <c r="JFW852" s="32"/>
      <c r="JFX852" s="32"/>
      <c r="JFY852" s="32"/>
      <c r="JFZ852" s="32"/>
      <c r="JGA852" s="32"/>
      <c r="JGB852" s="32"/>
      <c r="JGC852" s="32"/>
      <c r="JGD852" s="32"/>
      <c r="JGE852" s="32"/>
      <c r="JGF852" s="32"/>
      <c r="JGG852" s="32"/>
      <c r="JGH852" s="32"/>
      <c r="JGI852" s="32"/>
      <c r="JGJ852" s="32"/>
      <c r="JGK852" s="32"/>
      <c r="JGL852" s="32"/>
      <c r="JGM852" s="32"/>
      <c r="JGN852" s="32"/>
      <c r="JGO852" s="32"/>
      <c r="JGP852" s="32"/>
      <c r="JGQ852" s="32"/>
      <c r="JGR852" s="32"/>
      <c r="JGS852" s="32"/>
      <c r="JGT852" s="32"/>
      <c r="JGU852" s="32"/>
      <c r="JGV852" s="32"/>
      <c r="JGW852" s="32"/>
      <c r="JGX852" s="32"/>
      <c r="JGY852" s="32"/>
      <c r="JGZ852" s="32"/>
      <c r="JHA852" s="32"/>
      <c r="JHB852" s="32"/>
      <c r="JHC852" s="32"/>
      <c r="JHD852" s="32"/>
      <c r="JHE852" s="32"/>
      <c r="JHF852" s="32"/>
      <c r="JHG852" s="32"/>
      <c r="JHH852" s="32"/>
      <c r="JHI852" s="32"/>
      <c r="JHJ852" s="32"/>
      <c r="JHK852" s="32"/>
      <c r="JHL852" s="32"/>
      <c r="JHM852" s="32"/>
      <c r="JHN852" s="32"/>
      <c r="JHO852" s="32"/>
      <c r="JHP852" s="32"/>
      <c r="JHQ852" s="32"/>
      <c r="JHR852" s="32"/>
      <c r="JHS852" s="32"/>
      <c r="JHT852" s="32"/>
      <c r="JHU852" s="32"/>
      <c r="JHV852" s="32"/>
      <c r="JHW852" s="32"/>
      <c r="JHX852" s="32"/>
      <c r="JHY852" s="32"/>
      <c r="JHZ852" s="32"/>
      <c r="JIA852" s="32"/>
      <c r="JIB852" s="32"/>
      <c r="JIC852" s="32"/>
      <c r="JID852" s="32"/>
      <c r="JIE852" s="32"/>
      <c r="JIF852" s="32"/>
      <c r="JIG852" s="32"/>
      <c r="JIH852" s="32"/>
      <c r="JII852" s="32"/>
      <c r="JIJ852" s="32"/>
      <c r="JIK852" s="32"/>
      <c r="JIL852" s="32"/>
      <c r="JIM852" s="32"/>
      <c r="JIN852" s="32"/>
      <c r="JIO852" s="32"/>
      <c r="JIP852" s="32"/>
      <c r="JIQ852" s="32"/>
      <c r="JIR852" s="32"/>
      <c r="JIS852" s="32"/>
      <c r="JIT852" s="32"/>
      <c r="JIU852" s="32"/>
      <c r="JIV852" s="32"/>
      <c r="JIW852" s="32"/>
      <c r="JIX852" s="32"/>
      <c r="JIY852" s="32"/>
      <c r="JIZ852" s="32"/>
      <c r="JJA852" s="32"/>
      <c r="JJB852" s="32"/>
      <c r="JJC852" s="32"/>
      <c r="JJD852" s="32"/>
      <c r="JJE852" s="32"/>
      <c r="JJF852" s="32"/>
      <c r="JJG852" s="32"/>
      <c r="JJH852" s="32"/>
      <c r="JJI852" s="32"/>
      <c r="JJJ852" s="32"/>
      <c r="JJK852" s="32"/>
      <c r="JJL852" s="32"/>
      <c r="JJM852" s="32"/>
      <c r="JJN852" s="32"/>
      <c r="JJO852" s="32"/>
      <c r="JJP852" s="32"/>
      <c r="JJQ852" s="32"/>
      <c r="JJR852" s="32"/>
      <c r="JJS852" s="32"/>
      <c r="JJT852" s="32"/>
      <c r="JJU852" s="32"/>
      <c r="JJV852" s="32"/>
      <c r="JJW852" s="32"/>
      <c r="JJX852" s="32"/>
      <c r="JJY852" s="32"/>
      <c r="JJZ852" s="32"/>
      <c r="JKA852" s="32"/>
      <c r="JKB852" s="32"/>
      <c r="JKC852" s="32"/>
      <c r="JKD852" s="32"/>
      <c r="JKE852" s="32"/>
      <c r="JKF852" s="32"/>
      <c r="JKG852" s="32"/>
      <c r="JKH852" s="32"/>
      <c r="JKI852" s="32"/>
      <c r="JKJ852" s="32"/>
      <c r="JKK852" s="32"/>
      <c r="JKL852" s="32"/>
      <c r="JKM852" s="32"/>
      <c r="JKN852" s="32"/>
      <c r="JKO852" s="32"/>
      <c r="JKP852" s="32"/>
      <c r="JKQ852" s="32"/>
      <c r="JKR852" s="32"/>
      <c r="JKS852" s="32"/>
      <c r="JKT852" s="32"/>
      <c r="JKU852" s="32"/>
      <c r="JKV852" s="32"/>
      <c r="JKW852" s="32"/>
      <c r="JKX852" s="32"/>
      <c r="JKY852" s="32"/>
      <c r="JKZ852" s="32"/>
      <c r="JLA852" s="32"/>
      <c r="JLB852" s="32"/>
      <c r="JLC852" s="32"/>
      <c r="JLD852" s="32"/>
      <c r="JLE852" s="32"/>
      <c r="JLF852" s="32"/>
      <c r="JLG852" s="32"/>
      <c r="JLH852" s="32"/>
      <c r="JLI852" s="32"/>
      <c r="JLJ852" s="32"/>
      <c r="JLK852" s="32"/>
      <c r="JLL852" s="32"/>
      <c r="JLM852" s="32"/>
      <c r="JLN852" s="32"/>
      <c r="JLO852" s="32"/>
      <c r="JLP852" s="32"/>
      <c r="JLQ852" s="32"/>
      <c r="JLR852" s="32"/>
      <c r="JLS852" s="32"/>
      <c r="JLT852" s="32"/>
      <c r="JLU852" s="32"/>
      <c r="JLV852" s="32"/>
      <c r="JLW852" s="32"/>
      <c r="JLX852" s="32"/>
      <c r="JLY852" s="32"/>
      <c r="JLZ852" s="32"/>
      <c r="JMA852" s="32"/>
      <c r="JMB852" s="32"/>
      <c r="JMC852" s="32"/>
      <c r="JMD852" s="32"/>
      <c r="JME852" s="32"/>
      <c r="JMF852" s="32"/>
      <c r="JMG852" s="32"/>
      <c r="JMH852" s="32"/>
      <c r="JMI852" s="32"/>
      <c r="JMJ852" s="32"/>
      <c r="JMK852" s="32"/>
      <c r="JML852" s="32"/>
      <c r="JMM852" s="32"/>
      <c r="JMN852" s="32"/>
      <c r="JMO852" s="32"/>
      <c r="JMP852" s="32"/>
      <c r="JMQ852" s="32"/>
      <c r="JMR852" s="32"/>
      <c r="JMS852" s="32"/>
      <c r="JMT852" s="32"/>
      <c r="JMU852" s="32"/>
      <c r="JMV852" s="32"/>
      <c r="JMW852" s="32"/>
      <c r="JMX852" s="32"/>
      <c r="JMY852" s="32"/>
      <c r="JMZ852" s="32"/>
      <c r="JNA852" s="32"/>
      <c r="JNB852" s="32"/>
      <c r="JNC852" s="32"/>
      <c r="JND852" s="32"/>
      <c r="JNE852" s="32"/>
      <c r="JNF852" s="32"/>
      <c r="JNG852" s="32"/>
      <c r="JNH852" s="32"/>
      <c r="JNI852" s="32"/>
      <c r="JNJ852" s="32"/>
      <c r="JNK852" s="32"/>
      <c r="JNL852" s="32"/>
      <c r="JNM852" s="32"/>
      <c r="JNN852" s="32"/>
      <c r="JNO852" s="32"/>
      <c r="JNP852" s="32"/>
      <c r="JNQ852" s="32"/>
      <c r="JNR852" s="32"/>
      <c r="JNS852" s="32"/>
      <c r="JNT852" s="32"/>
      <c r="JNU852" s="32"/>
      <c r="JNV852" s="32"/>
      <c r="JNW852" s="32"/>
      <c r="JNX852" s="32"/>
      <c r="JNY852" s="32"/>
      <c r="JNZ852" s="32"/>
      <c r="JOA852" s="32"/>
      <c r="JOB852" s="32"/>
      <c r="JOC852" s="32"/>
      <c r="JOD852" s="32"/>
      <c r="JOE852" s="32"/>
      <c r="JOF852" s="32"/>
      <c r="JOG852" s="32"/>
      <c r="JOH852" s="32"/>
      <c r="JOI852" s="32"/>
      <c r="JOJ852" s="32"/>
      <c r="JOK852" s="32"/>
      <c r="JOL852" s="32"/>
      <c r="JOM852" s="32"/>
      <c r="JON852" s="32"/>
      <c r="JOO852" s="32"/>
      <c r="JOP852" s="32"/>
      <c r="JOQ852" s="32"/>
      <c r="JOR852" s="32"/>
      <c r="JOS852" s="32"/>
      <c r="JOT852" s="32"/>
      <c r="JOU852" s="32"/>
      <c r="JOV852" s="32"/>
      <c r="JOW852" s="32"/>
      <c r="JOX852" s="32"/>
      <c r="JOY852" s="32"/>
      <c r="JOZ852" s="32"/>
      <c r="JPA852" s="32"/>
      <c r="JPB852" s="32"/>
      <c r="JPC852" s="32"/>
      <c r="JPD852" s="32"/>
      <c r="JPE852" s="32"/>
      <c r="JPF852" s="32"/>
      <c r="JPG852" s="32"/>
      <c r="JPH852" s="32"/>
      <c r="JPI852" s="32"/>
      <c r="JPJ852" s="32"/>
      <c r="JPK852" s="32"/>
      <c r="JPL852" s="32"/>
      <c r="JPM852" s="32"/>
      <c r="JPN852" s="32"/>
      <c r="JPO852" s="32"/>
      <c r="JPP852" s="32"/>
      <c r="JPQ852" s="32"/>
      <c r="JPR852" s="32"/>
      <c r="JPS852" s="32"/>
      <c r="JPT852" s="32"/>
      <c r="JPU852" s="32"/>
      <c r="JPV852" s="32"/>
      <c r="JPW852" s="32"/>
      <c r="JPX852" s="32"/>
      <c r="JPY852" s="32"/>
      <c r="JPZ852" s="32"/>
      <c r="JQA852" s="32"/>
      <c r="JQB852" s="32"/>
      <c r="JQC852" s="32"/>
      <c r="JQD852" s="32"/>
      <c r="JQE852" s="32"/>
      <c r="JQF852" s="32"/>
      <c r="JQG852" s="32"/>
      <c r="JQH852" s="32"/>
      <c r="JQI852" s="32"/>
      <c r="JQJ852" s="32"/>
      <c r="JQK852" s="32"/>
      <c r="JQL852" s="32"/>
      <c r="JQM852" s="32"/>
      <c r="JQN852" s="32"/>
      <c r="JQO852" s="32"/>
      <c r="JQP852" s="32"/>
      <c r="JQQ852" s="32"/>
      <c r="JQR852" s="32"/>
      <c r="JQS852" s="32"/>
      <c r="JQT852" s="32"/>
      <c r="JQU852" s="32"/>
      <c r="JQV852" s="32"/>
      <c r="JQW852" s="32"/>
      <c r="JQX852" s="32"/>
      <c r="JQY852" s="32"/>
      <c r="JQZ852" s="32"/>
      <c r="JRA852" s="32"/>
      <c r="JRB852" s="32"/>
      <c r="JRC852" s="32"/>
      <c r="JRD852" s="32"/>
      <c r="JRE852" s="32"/>
      <c r="JRF852" s="32"/>
      <c r="JRG852" s="32"/>
      <c r="JRH852" s="32"/>
      <c r="JRI852" s="32"/>
      <c r="JRJ852" s="32"/>
      <c r="JRK852" s="32"/>
      <c r="JRL852" s="32"/>
      <c r="JRM852" s="32"/>
      <c r="JRN852" s="32"/>
      <c r="JRO852" s="32"/>
      <c r="JRP852" s="32"/>
      <c r="JRQ852" s="32"/>
      <c r="JRR852" s="32"/>
      <c r="JRS852" s="32"/>
      <c r="JRT852" s="32"/>
      <c r="JRU852" s="32"/>
      <c r="JRV852" s="32"/>
      <c r="JRW852" s="32"/>
      <c r="JRX852" s="32"/>
      <c r="JRY852" s="32"/>
      <c r="JRZ852" s="32"/>
      <c r="JSA852" s="32"/>
      <c r="JSB852" s="32"/>
      <c r="JSC852" s="32"/>
      <c r="JSD852" s="32"/>
      <c r="JSE852" s="32"/>
      <c r="JSF852" s="32"/>
      <c r="JSG852" s="32"/>
      <c r="JSH852" s="32"/>
      <c r="JSI852" s="32"/>
      <c r="JSJ852" s="32"/>
      <c r="JSK852" s="32"/>
      <c r="JSL852" s="32"/>
      <c r="JSM852" s="32"/>
      <c r="JSN852" s="32"/>
      <c r="JSO852" s="32"/>
      <c r="JSP852" s="32"/>
      <c r="JSQ852" s="32"/>
      <c r="JSR852" s="32"/>
      <c r="JSS852" s="32"/>
      <c r="JST852" s="32"/>
      <c r="JSU852" s="32"/>
      <c r="JSV852" s="32"/>
      <c r="JSW852" s="32"/>
      <c r="JSX852" s="32"/>
      <c r="JSY852" s="32"/>
      <c r="JSZ852" s="32"/>
      <c r="JTA852" s="32"/>
      <c r="JTB852" s="32"/>
      <c r="JTC852" s="32"/>
      <c r="JTD852" s="32"/>
      <c r="JTE852" s="32"/>
      <c r="JTF852" s="32"/>
      <c r="JTG852" s="32"/>
      <c r="JTH852" s="32"/>
      <c r="JTI852" s="32"/>
      <c r="JTJ852" s="32"/>
      <c r="JTK852" s="32"/>
      <c r="JTL852" s="32"/>
      <c r="JTM852" s="32"/>
      <c r="JTN852" s="32"/>
      <c r="JTO852" s="32"/>
      <c r="JTP852" s="32"/>
      <c r="JTQ852" s="32"/>
      <c r="JTR852" s="32"/>
      <c r="JTS852" s="32"/>
      <c r="JTT852" s="32"/>
      <c r="JTU852" s="32"/>
      <c r="JTV852" s="32"/>
      <c r="JTW852" s="32"/>
      <c r="JTX852" s="32"/>
      <c r="JTY852" s="32"/>
      <c r="JTZ852" s="32"/>
      <c r="JUA852" s="32"/>
      <c r="JUB852" s="32"/>
      <c r="JUC852" s="32"/>
      <c r="JUD852" s="32"/>
      <c r="JUE852" s="32"/>
      <c r="JUF852" s="32"/>
      <c r="JUG852" s="32"/>
      <c r="JUH852" s="32"/>
      <c r="JUI852" s="32"/>
      <c r="JUJ852" s="32"/>
      <c r="JUK852" s="32"/>
      <c r="JUL852" s="32"/>
      <c r="JUM852" s="32"/>
      <c r="JUN852" s="32"/>
      <c r="JUO852" s="32"/>
      <c r="JUP852" s="32"/>
      <c r="JUQ852" s="32"/>
      <c r="JUR852" s="32"/>
      <c r="JUS852" s="32"/>
      <c r="JUT852" s="32"/>
      <c r="JUU852" s="32"/>
      <c r="JUV852" s="32"/>
      <c r="JUW852" s="32"/>
      <c r="JUX852" s="32"/>
      <c r="JUY852" s="32"/>
      <c r="JUZ852" s="32"/>
      <c r="JVA852" s="32"/>
      <c r="JVB852" s="32"/>
      <c r="JVC852" s="32"/>
      <c r="JVD852" s="32"/>
      <c r="JVE852" s="32"/>
      <c r="JVF852" s="32"/>
      <c r="JVG852" s="32"/>
      <c r="JVH852" s="32"/>
      <c r="JVI852" s="32"/>
      <c r="JVJ852" s="32"/>
      <c r="JVK852" s="32"/>
      <c r="JVL852" s="32"/>
      <c r="JVM852" s="32"/>
      <c r="JVN852" s="32"/>
      <c r="JVO852" s="32"/>
      <c r="JVP852" s="32"/>
      <c r="JVQ852" s="32"/>
      <c r="JVR852" s="32"/>
      <c r="JVS852" s="32"/>
      <c r="JVT852" s="32"/>
      <c r="JVU852" s="32"/>
      <c r="JVV852" s="32"/>
      <c r="JVW852" s="32"/>
      <c r="JVX852" s="32"/>
      <c r="JVY852" s="32"/>
      <c r="JVZ852" s="32"/>
      <c r="JWA852" s="32"/>
      <c r="JWB852" s="32"/>
      <c r="JWC852" s="32"/>
      <c r="JWD852" s="32"/>
      <c r="JWE852" s="32"/>
      <c r="JWF852" s="32"/>
      <c r="JWG852" s="32"/>
      <c r="JWH852" s="32"/>
      <c r="JWI852" s="32"/>
      <c r="JWJ852" s="32"/>
      <c r="JWK852" s="32"/>
      <c r="JWL852" s="32"/>
      <c r="JWM852" s="32"/>
      <c r="JWN852" s="32"/>
      <c r="JWO852" s="32"/>
      <c r="JWP852" s="32"/>
      <c r="JWQ852" s="32"/>
      <c r="JWR852" s="32"/>
      <c r="JWS852" s="32"/>
      <c r="JWT852" s="32"/>
      <c r="JWU852" s="32"/>
      <c r="JWV852" s="32"/>
      <c r="JWW852" s="32"/>
      <c r="JWX852" s="32"/>
      <c r="JWY852" s="32"/>
      <c r="JWZ852" s="32"/>
      <c r="JXA852" s="32"/>
      <c r="JXB852" s="32"/>
      <c r="JXC852" s="32"/>
      <c r="JXD852" s="32"/>
      <c r="JXE852" s="32"/>
      <c r="JXF852" s="32"/>
      <c r="JXG852" s="32"/>
      <c r="JXH852" s="32"/>
      <c r="JXI852" s="32"/>
      <c r="JXJ852" s="32"/>
      <c r="JXK852" s="32"/>
      <c r="JXL852" s="32"/>
      <c r="JXM852" s="32"/>
      <c r="JXN852" s="32"/>
      <c r="JXO852" s="32"/>
      <c r="JXP852" s="32"/>
      <c r="JXQ852" s="32"/>
      <c r="JXR852" s="32"/>
      <c r="JXS852" s="32"/>
      <c r="JXT852" s="32"/>
      <c r="JXU852" s="32"/>
      <c r="JXV852" s="32"/>
      <c r="JXW852" s="32"/>
      <c r="JXX852" s="32"/>
      <c r="JXY852" s="32"/>
      <c r="JXZ852" s="32"/>
      <c r="JYA852" s="32"/>
      <c r="JYB852" s="32"/>
      <c r="JYC852" s="32"/>
      <c r="JYD852" s="32"/>
      <c r="JYE852" s="32"/>
      <c r="JYF852" s="32"/>
      <c r="JYG852" s="32"/>
      <c r="JYH852" s="32"/>
      <c r="JYI852" s="32"/>
      <c r="JYJ852" s="32"/>
      <c r="JYK852" s="32"/>
      <c r="JYL852" s="32"/>
      <c r="JYM852" s="32"/>
      <c r="JYN852" s="32"/>
      <c r="JYO852" s="32"/>
      <c r="JYP852" s="32"/>
      <c r="JYQ852" s="32"/>
      <c r="JYR852" s="32"/>
      <c r="JYS852" s="32"/>
      <c r="JYT852" s="32"/>
      <c r="JYU852" s="32"/>
      <c r="JYV852" s="32"/>
      <c r="JYW852" s="32"/>
      <c r="JYX852" s="32"/>
      <c r="JYY852" s="32"/>
      <c r="JYZ852" s="32"/>
      <c r="JZA852" s="32"/>
      <c r="JZB852" s="32"/>
      <c r="JZC852" s="32"/>
      <c r="JZD852" s="32"/>
      <c r="JZE852" s="32"/>
      <c r="JZF852" s="32"/>
      <c r="JZG852" s="32"/>
      <c r="JZH852" s="32"/>
      <c r="JZI852" s="32"/>
      <c r="JZJ852" s="32"/>
      <c r="JZK852" s="32"/>
      <c r="JZL852" s="32"/>
      <c r="JZM852" s="32"/>
      <c r="JZN852" s="32"/>
      <c r="JZO852" s="32"/>
      <c r="JZP852" s="32"/>
      <c r="JZQ852" s="32"/>
      <c r="JZR852" s="32"/>
      <c r="JZS852" s="32"/>
      <c r="JZT852" s="32"/>
      <c r="JZU852" s="32"/>
      <c r="JZV852" s="32"/>
      <c r="JZW852" s="32"/>
      <c r="JZX852" s="32"/>
      <c r="JZY852" s="32"/>
      <c r="JZZ852" s="32"/>
      <c r="KAA852" s="32"/>
      <c r="KAB852" s="32"/>
      <c r="KAC852" s="32"/>
      <c r="KAD852" s="32"/>
      <c r="KAE852" s="32"/>
      <c r="KAF852" s="32"/>
      <c r="KAG852" s="32"/>
      <c r="KAH852" s="32"/>
      <c r="KAI852" s="32"/>
      <c r="KAJ852" s="32"/>
      <c r="KAK852" s="32"/>
      <c r="KAL852" s="32"/>
      <c r="KAM852" s="32"/>
      <c r="KAN852" s="32"/>
      <c r="KAO852" s="32"/>
      <c r="KAP852" s="32"/>
      <c r="KAQ852" s="32"/>
      <c r="KAR852" s="32"/>
      <c r="KAS852" s="32"/>
      <c r="KAT852" s="32"/>
      <c r="KAU852" s="32"/>
      <c r="KAV852" s="32"/>
      <c r="KAW852" s="32"/>
      <c r="KAX852" s="32"/>
      <c r="KAY852" s="32"/>
      <c r="KAZ852" s="32"/>
      <c r="KBA852" s="32"/>
      <c r="KBB852" s="32"/>
      <c r="KBC852" s="32"/>
      <c r="KBD852" s="32"/>
      <c r="KBE852" s="32"/>
      <c r="KBF852" s="32"/>
      <c r="KBG852" s="32"/>
      <c r="KBH852" s="32"/>
      <c r="KBI852" s="32"/>
      <c r="KBJ852" s="32"/>
      <c r="KBK852" s="32"/>
      <c r="KBL852" s="32"/>
      <c r="KBM852" s="32"/>
      <c r="KBN852" s="32"/>
      <c r="KBO852" s="32"/>
      <c r="KBP852" s="32"/>
      <c r="KBQ852" s="32"/>
      <c r="KBR852" s="32"/>
      <c r="KBS852" s="32"/>
      <c r="KBT852" s="32"/>
      <c r="KBU852" s="32"/>
      <c r="KBV852" s="32"/>
      <c r="KBW852" s="32"/>
      <c r="KBX852" s="32"/>
      <c r="KBY852" s="32"/>
      <c r="KBZ852" s="32"/>
      <c r="KCA852" s="32"/>
      <c r="KCB852" s="32"/>
      <c r="KCC852" s="32"/>
      <c r="KCD852" s="32"/>
      <c r="KCE852" s="32"/>
      <c r="KCF852" s="32"/>
      <c r="KCG852" s="32"/>
      <c r="KCH852" s="32"/>
      <c r="KCI852" s="32"/>
      <c r="KCJ852" s="32"/>
      <c r="KCK852" s="32"/>
      <c r="KCL852" s="32"/>
      <c r="KCM852" s="32"/>
      <c r="KCN852" s="32"/>
      <c r="KCO852" s="32"/>
      <c r="KCP852" s="32"/>
      <c r="KCQ852" s="32"/>
      <c r="KCR852" s="32"/>
      <c r="KCS852" s="32"/>
      <c r="KCT852" s="32"/>
      <c r="KCU852" s="32"/>
      <c r="KCV852" s="32"/>
      <c r="KCW852" s="32"/>
      <c r="KCX852" s="32"/>
      <c r="KCY852" s="32"/>
      <c r="KCZ852" s="32"/>
      <c r="KDA852" s="32"/>
      <c r="KDB852" s="32"/>
      <c r="KDC852" s="32"/>
      <c r="KDD852" s="32"/>
      <c r="KDE852" s="32"/>
      <c r="KDF852" s="32"/>
      <c r="KDG852" s="32"/>
      <c r="KDH852" s="32"/>
      <c r="KDI852" s="32"/>
      <c r="KDJ852" s="32"/>
      <c r="KDK852" s="32"/>
      <c r="KDL852" s="32"/>
      <c r="KDM852" s="32"/>
      <c r="KDN852" s="32"/>
      <c r="KDO852" s="32"/>
      <c r="KDP852" s="32"/>
      <c r="KDQ852" s="32"/>
      <c r="KDR852" s="32"/>
      <c r="KDS852" s="32"/>
      <c r="KDT852" s="32"/>
      <c r="KDU852" s="32"/>
      <c r="KDV852" s="32"/>
      <c r="KDW852" s="32"/>
      <c r="KDX852" s="32"/>
      <c r="KDY852" s="32"/>
      <c r="KDZ852" s="32"/>
      <c r="KEA852" s="32"/>
      <c r="KEB852" s="32"/>
      <c r="KEC852" s="32"/>
      <c r="KED852" s="32"/>
      <c r="KEE852" s="32"/>
      <c r="KEF852" s="32"/>
      <c r="KEG852" s="32"/>
      <c r="KEH852" s="32"/>
      <c r="KEI852" s="32"/>
      <c r="KEJ852" s="32"/>
      <c r="KEK852" s="32"/>
      <c r="KEL852" s="32"/>
      <c r="KEM852" s="32"/>
      <c r="KEN852" s="32"/>
      <c r="KEO852" s="32"/>
      <c r="KEP852" s="32"/>
      <c r="KEQ852" s="32"/>
      <c r="KER852" s="32"/>
      <c r="KES852" s="32"/>
      <c r="KET852" s="32"/>
      <c r="KEU852" s="32"/>
      <c r="KEV852" s="32"/>
      <c r="KEW852" s="32"/>
      <c r="KEX852" s="32"/>
      <c r="KEY852" s="32"/>
      <c r="KEZ852" s="32"/>
      <c r="KFA852" s="32"/>
      <c r="KFB852" s="32"/>
      <c r="KFC852" s="32"/>
      <c r="KFD852" s="32"/>
      <c r="KFE852" s="32"/>
      <c r="KFF852" s="32"/>
      <c r="KFG852" s="32"/>
      <c r="KFH852" s="32"/>
      <c r="KFI852" s="32"/>
      <c r="KFJ852" s="32"/>
      <c r="KFK852" s="32"/>
      <c r="KFL852" s="32"/>
      <c r="KFM852" s="32"/>
      <c r="KFN852" s="32"/>
      <c r="KFO852" s="32"/>
      <c r="KFP852" s="32"/>
      <c r="KFQ852" s="32"/>
      <c r="KFR852" s="32"/>
      <c r="KFS852" s="32"/>
      <c r="KFT852" s="32"/>
      <c r="KFU852" s="32"/>
      <c r="KFV852" s="32"/>
      <c r="KFW852" s="32"/>
      <c r="KFX852" s="32"/>
      <c r="KFY852" s="32"/>
      <c r="KFZ852" s="32"/>
      <c r="KGA852" s="32"/>
      <c r="KGB852" s="32"/>
      <c r="KGC852" s="32"/>
      <c r="KGD852" s="32"/>
      <c r="KGE852" s="32"/>
      <c r="KGF852" s="32"/>
      <c r="KGG852" s="32"/>
      <c r="KGH852" s="32"/>
      <c r="KGI852" s="32"/>
      <c r="KGJ852" s="32"/>
      <c r="KGK852" s="32"/>
      <c r="KGL852" s="32"/>
      <c r="KGM852" s="32"/>
      <c r="KGN852" s="32"/>
      <c r="KGO852" s="32"/>
      <c r="KGP852" s="32"/>
      <c r="KGQ852" s="32"/>
      <c r="KGR852" s="32"/>
      <c r="KGS852" s="32"/>
      <c r="KGT852" s="32"/>
      <c r="KGU852" s="32"/>
      <c r="KGV852" s="32"/>
      <c r="KGW852" s="32"/>
      <c r="KGX852" s="32"/>
      <c r="KGY852" s="32"/>
      <c r="KGZ852" s="32"/>
      <c r="KHA852" s="32"/>
      <c r="KHB852" s="32"/>
      <c r="KHC852" s="32"/>
      <c r="KHD852" s="32"/>
      <c r="KHE852" s="32"/>
      <c r="KHF852" s="32"/>
      <c r="KHG852" s="32"/>
      <c r="KHH852" s="32"/>
      <c r="KHI852" s="32"/>
      <c r="KHJ852" s="32"/>
      <c r="KHK852" s="32"/>
      <c r="KHL852" s="32"/>
      <c r="KHM852" s="32"/>
      <c r="KHN852" s="32"/>
      <c r="KHO852" s="32"/>
      <c r="KHP852" s="32"/>
      <c r="KHQ852" s="32"/>
      <c r="KHR852" s="32"/>
      <c r="KHS852" s="32"/>
      <c r="KHT852" s="32"/>
      <c r="KHU852" s="32"/>
      <c r="KHV852" s="32"/>
      <c r="KHW852" s="32"/>
      <c r="KHX852" s="32"/>
      <c r="KHY852" s="32"/>
      <c r="KHZ852" s="32"/>
      <c r="KIA852" s="32"/>
      <c r="KIB852" s="32"/>
      <c r="KIC852" s="32"/>
      <c r="KID852" s="32"/>
      <c r="KIE852" s="32"/>
      <c r="KIF852" s="32"/>
      <c r="KIG852" s="32"/>
      <c r="KIH852" s="32"/>
      <c r="KII852" s="32"/>
      <c r="KIJ852" s="32"/>
      <c r="KIK852" s="32"/>
      <c r="KIL852" s="32"/>
      <c r="KIM852" s="32"/>
      <c r="KIN852" s="32"/>
      <c r="KIO852" s="32"/>
      <c r="KIP852" s="32"/>
      <c r="KIQ852" s="32"/>
      <c r="KIR852" s="32"/>
      <c r="KIS852" s="32"/>
      <c r="KIT852" s="32"/>
      <c r="KIU852" s="32"/>
      <c r="KIV852" s="32"/>
      <c r="KIW852" s="32"/>
      <c r="KIX852" s="32"/>
      <c r="KIY852" s="32"/>
      <c r="KIZ852" s="32"/>
      <c r="KJA852" s="32"/>
      <c r="KJB852" s="32"/>
      <c r="KJC852" s="32"/>
      <c r="KJD852" s="32"/>
      <c r="KJE852" s="32"/>
      <c r="KJF852" s="32"/>
      <c r="KJG852" s="32"/>
      <c r="KJH852" s="32"/>
      <c r="KJI852" s="32"/>
      <c r="KJJ852" s="32"/>
      <c r="KJK852" s="32"/>
      <c r="KJL852" s="32"/>
      <c r="KJM852" s="32"/>
      <c r="KJN852" s="32"/>
      <c r="KJO852" s="32"/>
      <c r="KJP852" s="32"/>
      <c r="KJQ852" s="32"/>
      <c r="KJR852" s="32"/>
      <c r="KJS852" s="32"/>
      <c r="KJT852" s="32"/>
      <c r="KJU852" s="32"/>
      <c r="KJV852" s="32"/>
      <c r="KJW852" s="32"/>
      <c r="KJX852" s="32"/>
      <c r="KJY852" s="32"/>
      <c r="KJZ852" s="32"/>
      <c r="KKA852" s="32"/>
      <c r="KKB852" s="32"/>
      <c r="KKC852" s="32"/>
      <c r="KKD852" s="32"/>
      <c r="KKE852" s="32"/>
      <c r="KKF852" s="32"/>
      <c r="KKG852" s="32"/>
      <c r="KKH852" s="32"/>
      <c r="KKI852" s="32"/>
      <c r="KKJ852" s="32"/>
      <c r="KKK852" s="32"/>
      <c r="KKL852" s="32"/>
      <c r="KKM852" s="32"/>
      <c r="KKN852" s="32"/>
      <c r="KKO852" s="32"/>
      <c r="KKP852" s="32"/>
      <c r="KKQ852" s="32"/>
      <c r="KKR852" s="32"/>
      <c r="KKS852" s="32"/>
      <c r="KKT852" s="32"/>
      <c r="KKU852" s="32"/>
      <c r="KKV852" s="32"/>
      <c r="KKW852" s="32"/>
      <c r="KKX852" s="32"/>
      <c r="KKY852" s="32"/>
      <c r="KKZ852" s="32"/>
      <c r="KLA852" s="32"/>
      <c r="KLB852" s="32"/>
      <c r="KLC852" s="32"/>
      <c r="KLD852" s="32"/>
      <c r="KLE852" s="32"/>
      <c r="KLF852" s="32"/>
      <c r="KLG852" s="32"/>
      <c r="KLH852" s="32"/>
      <c r="KLI852" s="32"/>
      <c r="KLJ852" s="32"/>
      <c r="KLK852" s="32"/>
      <c r="KLL852" s="32"/>
      <c r="KLM852" s="32"/>
      <c r="KLN852" s="32"/>
      <c r="KLO852" s="32"/>
      <c r="KLP852" s="32"/>
      <c r="KLQ852" s="32"/>
      <c r="KLR852" s="32"/>
      <c r="KLS852" s="32"/>
      <c r="KLT852" s="32"/>
      <c r="KLU852" s="32"/>
      <c r="KLV852" s="32"/>
      <c r="KLW852" s="32"/>
      <c r="KLX852" s="32"/>
      <c r="KLY852" s="32"/>
      <c r="KLZ852" s="32"/>
      <c r="KMA852" s="32"/>
      <c r="KMB852" s="32"/>
      <c r="KMC852" s="32"/>
      <c r="KMD852" s="32"/>
      <c r="KME852" s="32"/>
      <c r="KMF852" s="32"/>
      <c r="KMG852" s="32"/>
      <c r="KMH852" s="32"/>
      <c r="KMI852" s="32"/>
      <c r="KMJ852" s="32"/>
      <c r="KMK852" s="32"/>
      <c r="KML852" s="32"/>
      <c r="KMM852" s="32"/>
      <c r="KMN852" s="32"/>
      <c r="KMO852" s="32"/>
      <c r="KMP852" s="32"/>
      <c r="KMQ852" s="32"/>
      <c r="KMR852" s="32"/>
      <c r="KMS852" s="32"/>
      <c r="KMT852" s="32"/>
      <c r="KMU852" s="32"/>
      <c r="KMV852" s="32"/>
      <c r="KMW852" s="32"/>
      <c r="KMX852" s="32"/>
      <c r="KMY852" s="32"/>
      <c r="KMZ852" s="32"/>
      <c r="KNA852" s="32"/>
      <c r="KNB852" s="32"/>
      <c r="KNC852" s="32"/>
      <c r="KND852" s="32"/>
      <c r="KNE852" s="32"/>
      <c r="KNF852" s="32"/>
      <c r="KNG852" s="32"/>
      <c r="KNH852" s="32"/>
      <c r="KNI852" s="32"/>
      <c r="KNJ852" s="32"/>
      <c r="KNK852" s="32"/>
      <c r="KNL852" s="32"/>
      <c r="KNM852" s="32"/>
      <c r="KNN852" s="32"/>
      <c r="KNO852" s="32"/>
      <c r="KNP852" s="32"/>
      <c r="KNQ852" s="32"/>
      <c r="KNR852" s="32"/>
      <c r="KNS852" s="32"/>
      <c r="KNT852" s="32"/>
      <c r="KNU852" s="32"/>
      <c r="KNV852" s="32"/>
      <c r="KNW852" s="32"/>
      <c r="KNX852" s="32"/>
      <c r="KNY852" s="32"/>
      <c r="KNZ852" s="32"/>
      <c r="KOA852" s="32"/>
      <c r="KOB852" s="32"/>
      <c r="KOC852" s="32"/>
      <c r="KOD852" s="32"/>
      <c r="KOE852" s="32"/>
      <c r="KOF852" s="32"/>
      <c r="KOG852" s="32"/>
      <c r="KOH852" s="32"/>
      <c r="KOI852" s="32"/>
      <c r="KOJ852" s="32"/>
      <c r="KOK852" s="32"/>
      <c r="KOL852" s="32"/>
      <c r="KOM852" s="32"/>
      <c r="KON852" s="32"/>
      <c r="KOO852" s="32"/>
      <c r="KOP852" s="32"/>
      <c r="KOQ852" s="32"/>
      <c r="KOR852" s="32"/>
      <c r="KOS852" s="32"/>
      <c r="KOT852" s="32"/>
      <c r="KOU852" s="32"/>
      <c r="KOV852" s="32"/>
      <c r="KOW852" s="32"/>
      <c r="KOX852" s="32"/>
      <c r="KOY852" s="32"/>
      <c r="KOZ852" s="32"/>
      <c r="KPA852" s="32"/>
      <c r="KPB852" s="32"/>
      <c r="KPC852" s="32"/>
      <c r="KPD852" s="32"/>
      <c r="KPE852" s="32"/>
      <c r="KPF852" s="32"/>
      <c r="KPG852" s="32"/>
      <c r="KPH852" s="32"/>
      <c r="KPI852" s="32"/>
      <c r="KPJ852" s="32"/>
      <c r="KPK852" s="32"/>
      <c r="KPL852" s="32"/>
      <c r="KPM852" s="32"/>
      <c r="KPN852" s="32"/>
      <c r="KPO852" s="32"/>
      <c r="KPP852" s="32"/>
      <c r="KPQ852" s="32"/>
      <c r="KPR852" s="32"/>
      <c r="KPS852" s="32"/>
      <c r="KPT852" s="32"/>
      <c r="KPU852" s="32"/>
      <c r="KPV852" s="32"/>
      <c r="KPW852" s="32"/>
      <c r="KPX852" s="32"/>
      <c r="KPY852" s="32"/>
      <c r="KPZ852" s="32"/>
      <c r="KQA852" s="32"/>
      <c r="KQB852" s="32"/>
      <c r="KQC852" s="32"/>
      <c r="KQD852" s="32"/>
      <c r="KQE852" s="32"/>
      <c r="KQF852" s="32"/>
      <c r="KQG852" s="32"/>
      <c r="KQH852" s="32"/>
      <c r="KQI852" s="32"/>
      <c r="KQJ852" s="32"/>
      <c r="KQK852" s="32"/>
      <c r="KQL852" s="32"/>
      <c r="KQM852" s="32"/>
      <c r="KQN852" s="32"/>
      <c r="KQO852" s="32"/>
      <c r="KQP852" s="32"/>
      <c r="KQQ852" s="32"/>
      <c r="KQR852" s="32"/>
      <c r="KQS852" s="32"/>
      <c r="KQT852" s="32"/>
      <c r="KQU852" s="32"/>
      <c r="KQV852" s="32"/>
      <c r="KQW852" s="32"/>
      <c r="KQX852" s="32"/>
      <c r="KQY852" s="32"/>
      <c r="KQZ852" s="32"/>
      <c r="KRA852" s="32"/>
      <c r="KRB852" s="32"/>
      <c r="KRC852" s="32"/>
      <c r="KRD852" s="32"/>
      <c r="KRE852" s="32"/>
      <c r="KRF852" s="32"/>
      <c r="KRG852" s="32"/>
      <c r="KRH852" s="32"/>
      <c r="KRI852" s="32"/>
      <c r="KRJ852" s="32"/>
      <c r="KRK852" s="32"/>
      <c r="KRL852" s="32"/>
      <c r="KRM852" s="32"/>
      <c r="KRN852" s="32"/>
      <c r="KRO852" s="32"/>
      <c r="KRP852" s="32"/>
      <c r="KRQ852" s="32"/>
      <c r="KRR852" s="32"/>
      <c r="KRS852" s="32"/>
      <c r="KRT852" s="32"/>
      <c r="KRU852" s="32"/>
      <c r="KRV852" s="32"/>
      <c r="KRW852" s="32"/>
      <c r="KRX852" s="32"/>
      <c r="KRY852" s="32"/>
      <c r="KRZ852" s="32"/>
      <c r="KSA852" s="32"/>
      <c r="KSB852" s="32"/>
      <c r="KSC852" s="32"/>
      <c r="KSD852" s="32"/>
      <c r="KSE852" s="32"/>
      <c r="KSF852" s="32"/>
      <c r="KSG852" s="32"/>
      <c r="KSH852" s="32"/>
      <c r="KSI852" s="32"/>
      <c r="KSJ852" s="32"/>
      <c r="KSK852" s="32"/>
      <c r="KSL852" s="32"/>
      <c r="KSM852" s="32"/>
      <c r="KSN852" s="32"/>
      <c r="KSO852" s="32"/>
      <c r="KSP852" s="32"/>
      <c r="KSQ852" s="32"/>
      <c r="KSR852" s="32"/>
      <c r="KSS852" s="32"/>
      <c r="KST852" s="32"/>
      <c r="KSU852" s="32"/>
      <c r="KSV852" s="32"/>
      <c r="KSW852" s="32"/>
      <c r="KSX852" s="32"/>
      <c r="KSY852" s="32"/>
      <c r="KSZ852" s="32"/>
      <c r="KTA852" s="32"/>
      <c r="KTB852" s="32"/>
      <c r="KTC852" s="32"/>
      <c r="KTD852" s="32"/>
      <c r="KTE852" s="32"/>
      <c r="KTF852" s="32"/>
      <c r="KTG852" s="32"/>
      <c r="KTH852" s="32"/>
      <c r="KTI852" s="32"/>
      <c r="KTJ852" s="32"/>
      <c r="KTK852" s="32"/>
      <c r="KTL852" s="32"/>
      <c r="KTM852" s="32"/>
      <c r="KTN852" s="32"/>
      <c r="KTO852" s="32"/>
      <c r="KTP852" s="32"/>
      <c r="KTQ852" s="32"/>
      <c r="KTR852" s="32"/>
      <c r="KTS852" s="32"/>
      <c r="KTT852" s="32"/>
      <c r="KTU852" s="32"/>
      <c r="KTV852" s="32"/>
      <c r="KTW852" s="32"/>
      <c r="KTX852" s="32"/>
      <c r="KTY852" s="32"/>
      <c r="KTZ852" s="32"/>
      <c r="KUA852" s="32"/>
      <c r="KUB852" s="32"/>
      <c r="KUC852" s="32"/>
      <c r="KUD852" s="32"/>
      <c r="KUE852" s="32"/>
      <c r="KUF852" s="32"/>
      <c r="KUG852" s="32"/>
      <c r="KUH852" s="32"/>
      <c r="KUI852" s="32"/>
      <c r="KUJ852" s="32"/>
      <c r="KUK852" s="32"/>
      <c r="KUL852" s="32"/>
      <c r="KUM852" s="32"/>
      <c r="KUN852" s="32"/>
      <c r="KUO852" s="32"/>
      <c r="KUP852" s="32"/>
      <c r="KUQ852" s="32"/>
      <c r="KUR852" s="32"/>
      <c r="KUS852" s="32"/>
      <c r="KUT852" s="32"/>
      <c r="KUU852" s="32"/>
      <c r="KUV852" s="32"/>
      <c r="KUW852" s="32"/>
      <c r="KUX852" s="32"/>
      <c r="KUY852" s="32"/>
      <c r="KUZ852" s="32"/>
      <c r="KVA852" s="32"/>
      <c r="KVB852" s="32"/>
      <c r="KVC852" s="32"/>
      <c r="KVD852" s="32"/>
      <c r="KVE852" s="32"/>
      <c r="KVF852" s="32"/>
      <c r="KVG852" s="32"/>
      <c r="KVH852" s="32"/>
      <c r="KVI852" s="32"/>
      <c r="KVJ852" s="32"/>
      <c r="KVK852" s="32"/>
      <c r="KVL852" s="32"/>
      <c r="KVM852" s="32"/>
      <c r="KVN852" s="32"/>
      <c r="KVO852" s="32"/>
      <c r="KVP852" s="32"/>
      <c r="KVQ852" s="32"/>
      <c r="KVR852" s="32"/>
      <c r="KVS852" s="32"/>
      <c r="KVT852" s="32"/>
      <c r="KVU852" s="32"/>
      <c r="KVV852" s="32"/>
      <c r="KVW852" s="32"/>
      <c r="KVX852" s="32"/>
      <c r="KVY852" s="32"/>
      <c r="KVZ852" s="32"/>
      <c r="KWA852" s="32"/>
      <c r="KWB852" s="32"/>
      <c r="KWC852" s="32"/>
      <c r="KWD852" s="32"/>
      <c r="KWE852" s="32"/>
      <c r="KWF852" s="32"/>
      <c r="KWG852" s="32"/>
      <c r="KWH852" s="32"/>
      <c r="KWI852" s="32"/>
      <c r="KWJ852" s="32"/>
      <c r="KWK852" s="32"/>
      <c r="KWL852" s="32"/>
      <c r="KWM852" s="32"/>
      <c r="KWN852" s="32"/>
      <c r="KWO852" s="32"/>
      <c r="KWP852" s="32"/>
      <c r="KWQ852" s="32"/>
      <c r="KWR852" s="32"/>
      <c r="KWS852" s="32"/>
      <c r="KWT852" s="32"/>
      <c r="KWU852" s="32"/>
      <c r="KWV852" s="32"/>
      <c r="KWW852" s="32"/>
      <c r="KWX852" s="32"/>
      <c r="KWY852" s="32"/>
      <c r="KWZ852" s="32"/>
      <c r="KXA852" s="32"/>
      <c r="KXB852" s="32"/>
      <c r="KXC852" s="32"/>
      <c r="KXD852" s="32"/>
      <c r="KXE852" s="32"/>
      <c r="KXF852" s="32"/>
      <c r="KXG852" s="32"/>
      <c r="KXH852" s="32"/>
      <c r="KXI852" s="32"/>
      <c r="KXJ852" s="32"/>
      <c r="KXK852" s="32"/>
      <c r="KXL852" s="32"/>
      <c r="KXM852" s="32"/>
      <c r="KXN852" s="32"/>
      <c r="KXO852" s="32"/>
      <c r="KXP852" s="32"/>
      <c r="KXQ852" s="32"/>
      <c r="KXR852" s="32"/>
      <c r="KXS852" s="32"/>
      <c r="KXT852" s="32"/>
      <c r="KXU852" s="32"/>
      <c r="KXV852" s="32"/>
      <c r="KXW852" s="32"/>
      <c r="KXX852" s="32"/>
      <c r="KXY852" s="32"/>
      <c r="KXZ852" s="32"/>
      <c r="KYA852" s="32"/>
      <c r="KYB852" s="32"/>
      <c r="KYC852" s="32"/>
      <c r="KYD852" s="32"/>
      <c r="KYE852" s="32"/>
      <c r="KYF852" s="32"/>
      <c r="KYG852" s="32"/>
      <c r="KYH852" s="32"/>
      <c r="KYI852" s="32"/>
      <c r="KYJ852" s="32"/>
      <c r="KYK852" s="32"/>
      <c r="KYL852" s="32"/>
      <c r="KYM852" s="32"/>
      <c r="KYN852" s="32"/>
      <c r="KYO852" s="32"/>
      <c r="KYP852" s="32"/>
      <c r="KYQ852" s="32"/>
      <c r="KYR852" s="32"/>
      <c r="KYS852" s="32"/>
      <c r="KYT852" s="32"/>
      <c r="KYU852" s="32"/>
      <c r="KYV852" s="32"/>
      <c r="KYW852" s="32"/>
      <c r="KYX852" s="32"/>
      <c r="KYY852" s="32"/>
      <c r="KYZ852" s="32"/>
      <c r="KZA852" s="32"/>
      <c r="KZB852" s="32"/>
      <c r="KZC852" s="32"/>
      <c r="KZD852" s="32"/>
      <c r="KZE852" s="32"/>
      <c r="KZF852" s="32"/>
      <c r="KZG852" s="32"/>
      <c r="KZH852" s="32"/>
      <c r="KZI852" s="32"/>
      <c r="KZJ852" s="32"/>
      <c r="KZK852" s="32"/>
      <c r="KZL852" s="32"/>
      <c r="KZM852" s="32"/>
      <c r="KZN852" s="32"/>
      <c r="KZO852" s="32"/>
      <c r="KZP852" s="32"/>
      <c r="KZQ852" s="32"/>
      <c r="KZR852" s="32"/>
      <c r="KZS852" s="32"/>
      <c r="KZT852" s="32"/>
      <c r="KZU852" s="32"/>
      <c r="KZV852" s="32"/>
      <c r="KZW852" s="32"/>
      <c r="KZX852" s="32"/>
      <c r="KZY852" s="32"/>
      <c r="KZZ852" s="32"/>
      <c r="LAA852" s="32"/>
      <c r="LAB852" s="32"/>
      <c r="LAC852" s="32"/>
      <c r="LAD852" s="32"/>
      <c r="LAE852" s="32"/>
      <c r="LAF852" s="32"/>
      <c r="LAG852" s="32"/>
      <c r="LAH852" s="32"/>
      <c r="LAI852" s="32"/>
      <c r="LAJ852" s="32"/>
      <c r="LAK852" s="32"/>
      <c r="LAL852" s="32"/>
      <c r="LAM852" s="32"/>
      <c r="LAN852" s="32"/>
      <c r="LAO852" s="32"/>
      <c r="LAP852" s="32"/>
      <c r="LAQ852" s="32"/>
      <c r="LAR852" s="32"/>
      <c r="LAS852" s="32"/>
      <c r="LAT852" s="32"/>
      <c r="LAU852" s="32"/>
      <c r="LAV852" s="32"/>
      <c r="LAW852" s="32"/>
      <c r="LAX852" s="32"/>
      <c r="LAY852" s="32"/>
      <c r="LAZ852" s="32"/>
      <c r="LBA852" s="32"/>
      <c r="LBB852" s="32"/>
      <c r="LBC852" s="32"/>
      <c r="LBD852" s="32"/>
      <c r="LBE852" s="32"/>
      <c r="LBF852" s="32"/>
      <c r="LBG852" s="32"/>
      <c r="LBH852" s="32"/>
      <c r="LBI852" s="32"/>
      <c r="LBJ852" s="32"/>
      <c r="LBK852" s="32"/>
      <c r="LBL852" s="32"/>
      <c r="LBM852" s="32"/>
      <c r="LBN852" s="32"/>
      <c r="LBO852" s="32"/>
      <c r="LBP852" s="32"/>
      <c r="LBQ852" s="32"/>
      <c r="LBR852" s="32"/>
      <c r="LBS852" s="32"/>
      <c r="LBT852" s="32"/>
      <c r="LBU852" s="32"/>
      <c r="LBV852" s="32"/>
      <c r="LBW852" s="32"/>
      <c r="LBX852" s="32"/>
      <c r="LBY852" s="32"/>
      <c r="LBZ852" s="32"/>
      <c r="LCA852" s="32"/>
      <c r="LCB852" s="32"/>
      <c r="LCC852" s="32"/>
      <c r="LCD852" s="32"/>
      <c r="LCE852" s="32"/>
      <c r="LCF852" s="32"/>
      <c r="LCG852" s="32"/>
      <c r="LCH852" s="32"/>
      <c r="LCI852" s="32"/>
      <c r="LCJ852" s="32"/>
      <c r="LCK852" s="32"/>
      <c r="LCL852" s="32"/>
      <c r="LCM852" s="32"/>
      <c r="LCN852" s="32"/>
      <c r="LCO852" s="32"/>
      <c r="LCP852" s="32"/>
      <c r="LCQ852" s="32"/>
      <c r="LCR852" s="32"/>
      <c r="LCS852" s="32"/>
      <c r="LCT852" s="32"/>
      <c r="LCU852" s="32"/>
      <c r="LCV852" s="32"/>
      <c r="LCW852" s="32"/>
      <c r="LCX852" s="32"/>
      <c r="LCY852" s="32"/>
      <c r="LCZ852" s="32"/>
      <c r="LDA852" s="32"/>
      <c r="LDB852" s="32"/>
      <c r="LDC852" s="32"/>
      <c r="LDD852" s="32"/>
      <c r="LDE852" s="32"/>
      <c r="LDF852" s="32"/>
      <c r="LDG852" s="32"/>
      <c r="LDH852" s="32"/>
      <c r="LDI852" s="32"/>
      <c r="LDJ852" s="32"/>
      <c r="LDK852" s="32"/>
      <c r="LDL852" s="32"/>
      <c r="LDM852" s="32"/>
      <c r="LDN852" s="32"/>
      <c r="LDO852" s="32"/>
      <c r="LDP852" s="32"/>
      <c r="LDQ852" s="32"/>
      <c r="LDR852" s="32"/>
      <c r="LDS852" s="32"/>
      <c r="LDT852" s="32"/>
      <c r="LDU852" s="32"/>
      <c r="LDV852" s="32"/>
      <c r="LDW852" s="32"/>
      <c r="LDX852" s="32"/>
      <c r="LDY852" s="32"/>
      <c r="LDZ852" s="32"/>
      <c r="LEA852" s="32"/>
      <c r="LEB852" s="32"/>
      <c r="LEC852" s="32"/>
      <c r="LED852" s="32"/>
      <c r="LEE852" s="32"/>
      <c r="LEF852" s="32"/>
      <c r="LEG852" s="32"/>
      <c r="LEH852" s="32"/>
      <c r="LEI852" s="32"/>
      <c r="LEJ852" s="32"/>
      <c r="LEK852" s="32"/>
      <c r="LEL852" s="32"/>
      <c r="LEM852" s="32"/>
      <c r="LEN852" s="32"/>
      <c r="LEO852" s="32"/>
      <c r="LEP852" s="32"/>
      <c r="LEQ852" s="32"/>
      <c r="LER852" s="32"/>
      <c r="LES852" s="32"/>
      <c r="LET852" s="32"/>
      <c r="LEU852" s="32"/>
      <c r="LEV852" s="32"/>
      <c r="LEW852" s="32"/>
      <c r="LEX852" s="32"/>
      <c r="LEY852" s="32"/>
      <c r="LEZ852" s="32"/>
      <c r="LFA852" s="32"/>
      <c r="LFB852" s="32"/>
      <c r="LFC852" s="32"/>
      <c r="LFD852" s="32"/>
      <c r="LFE852" s="32"/>
      <c r="LFF852" s="32"/>
      <c r="LFG852" s="32"/>
      <c r="LFH852" s="32"/>
      <c r="LFI852" s="32"/>
      <c r="LFJ852" s="32"/>
      <c r="LFK852" s="32"/>
      <c r="LFL852" s="32"/>
      <c r="LFM852" s="32"/>
      <c r="LFN852" s="32"/>
      <c r="LFO852" s="32"/>
      <c r="LFP852" s="32"/>
      <c r="LFQ852" s="32"/>
      <c r="LFR852" s="32"/>
      <c r="LFS852" s="32"/>
      <c r="LFT852" s="32"/>
      <c r="LFU852" s="32"/>
      <c r="LFV852" s="32"/>
      <c r="LFW852" s="32"/>
      <c r="LFX852" s="32"/>
      <c r="LFY852" s="32"/>
      <c r="LFZ852" s="32"/>
      <c r="LGA852" s="32"/>
      <c r="LGB852" s="32"/>
      <c r="LGC852" s="32"/>
      <c r="LGD852" s="32"/>
      <c r="LGE852" s="32"/>
      <c r="LGF852" s="32"/>
      <c r="LGG852" s="32"/>
      <c r="LGH852" s="32"/>
      <c r="LGI852" s="32"/>
      <c r="LGJ852" s="32"/>
      <c r="LGK852" s="32"/>
      <c r="LGL852" s="32"/>
      <c r="LGM852" s="32"/>
      <c r="LGN852" s="32"/>
      <c r="LGO852" s="32"/>
      <c r="LGP852" s="32"/>
      <c r="LGQ852" s="32"/>
      <c r="LGR852" s="32"/>
      <c r="LGS852" s="32"/>
      <c r="LGT852" s="32"/>
      <c r="LGU852" s="32"/>
      <c r="LGV852" s="32"/>
      <c r="LGW852" s="32"/>
      <c r="LGX852" s="32"/>
      <c r="LGY852" s="32"/>
      <c r="LGZ852" s="32"/>
      <c r="LHA852" s="32"/>
      <c r="LHB852" s="32"/>
      <c r="LHC852" s="32"/>
      <c r="LHD852" s="32"/>
      <c r="LHE852" s="32"/>
      <c r="LHF852" s="32"/>
      <c r="LHG852" s="32"/>
      <c r="LHH852" s="32"/>
      <c r="LHI852" s="32"/>
      <c r="LHJ852" s="32"/>
      <c r="LHK852" s="32"/>
      <c r="LHL852" s="32"/>
      <c r="LHM852" s="32"/>
      <c r="LHN852" s="32"/>
      <c r="LHO852" s="32"/>
      <c r="LHP852" s="32"/>
      <c r="LHQ852" s="32"/>
      <c r="LHR852" s="32"/>
      <c r="LHS852" s="32"/>
      <c r="LHT852" s="32"/>
      <c r="LHU852" s="32"/>
      <c r="LHV852" s="32"/>
      <c r="LHW852" s="32"/>
      <c r="LHX852" s="32"/>
      <c r="LHY852" s="32"/>
      <c r="LHZ852" s="32"/>
      <c r="LIA852" s="32"/>
      <c r="LIB852" s="32"/>
      <c r="LIC852" s="32"/>
      <c r="LID852" s="32"/>
      <c r="LIE852" s="32"/>
      <c r="LIF852" s="32"/>
      <c r="LIG852" s="32"/>
      <c r="LIH852" s="32"/>
      <c r="LII852" s="32"/>
      <c r="LIJ852" s="32"/>
      <c r="LIK852" s="32"/>
      <c r="LIL852" s="32"/>
      <c r="LIM852" s="32"/>
      <c r="LIN852" s="32"/>
      <c r="LIO852" s="32"/>
      <c r="LIP852" s="32"/>
      <c r="LIQ852" s="32"/>
      <c r="LIR852" s="32"/>
      <c r="LIS852" s="32"/>
      <c r="LIT852" s="32"/>
      <c r="LIU852" s="32"/>
      <c r="LIV852" s="32"/>
      <c r="LIW852" s="32"/>
      <c r="LIX852" s="32"/>
      <c r="LIY852" s="32"/>
      <c r="LIZ852" s="32"/>
      <c r="LJA852" s="32"/>
      <c r="LJB852" s="32"/>
      <c r="LJC852" s="32"/>
      <c r="LJD852" s="32"/>
      <c r="LJE852" s="32"/>
      <c r="LJF852" s="32"/>
      <c r="LJG852" s="32"/>
      <c r="LJH852" s="32"/>
      <c r="LJI852" s="32"/>
      <c r="LJJ852" s="32"/>
      <c r="LJK852" s="32"/>
      <c r="LJL852" s="32"/>
      <c r="LJM852" s="32"/>
      <c r="LJN852" s="32"/>
      <c r="LJO852" s="32"/>
      <c r="LJP852" s="32"/>
      <c r="LJQ852" s="32"/>
      <c r="LJR852" s="32"/>
      <c r="LJS852" s="32"/>
      <c r="LJT852" s="32"/>
      <c r="LJU852" s="32"/>
      <c r="LJV852" s="32"/>
      <c r="LJW852" s="32"/>
      <c r="LJX852" s="32"/>
      <c r="LJY852" s="32"/>
      <c r="LJZ852" s="32"/>
      <c r="LKA852" s="32"/>
      <c r="LKB852" s="32"/>
      <c r="LKC852" s="32"/>
      <c r="LKD852" s="32"/>
      <c r="LKE852" s="32"/>
      <c r="LKF852" s="32"/>
      <c r="LKG852" s="32"/>
      <c r="LKH852" s="32"/>
      <c r="LKI852" s="32"/>
      <c r="LKJ852" s="32"/>
      <c r="LKK852" s="32"/>
      <c r="LKL852" s="32"/>
      <c r="LKM852" s="32"/>
      <c r="LKN852" s="32"/>
      <c r="LKO852" s="32"/>
      <c r="LKP852" s="32"/>
      <c r="LKQ852" s="32"/>
      <c r="LKR852" s="32"/>
      <c r="LKS852" s="32"/>
      <c r="LKT852" s="32"/>
      <c r="LKU852" s="32"/>
      <c r="LKV852" s="32"/>
      <c r="LKW852" s="32"/>
      <c r="LKX852" s="32"/>
      <c r="LKY852" s="32"/>
      <c r="LKZ852" s="32"/>
      <c r="LLA852" s="32"/>
      <c r="LLB852" s="32"/>
      <c r="LLC852" s="32"/>
      <c r="LLD852" s="32"/>
      <c r="LLE852" s="32"/>
      <c r="LLF852" s="32"/>
      <c r="LLG852" s="32"/>
      <c r="LLH852" s="32"/>
      <c r="LLI852" s="32"/>
      <c r="LLJ852" s="32"/>
      <c r="LLK852" s="32"/>
      <c r="LLL852" s="32"/>
      <c r="LLM852" s="32"/>
      <c r="LLN852" s="32"/>
      <c r="LLO852" s="32"/>
      <c r="LLP852" s="32"/>
      <c r="LLQ852" s="32"/>
      <c r="LLR852" s="32"/>
      <c r="LLS852" s="32"/>
      <c r="LLT852" s="32"/>
      <c r="LLU852" s="32"/>
      <c r="LLV852" s="32"/>
      <c r="LLW852" s="32"/>
      <c r="LLX852" s="32"/>
      <c r="LLY852" s="32"/>
      <c r="LLZ852" s="32"/>
      <c r="LMA852" s="32"/>
      <c r="LMB852" s="32"/>
      <c r="LMC852" s="32"/>
      <c r="LMD852" s="32"/>
      <c r="LME852" s="32"/>
      <c r="LMF852" s="32"/>
      <c r="LMG852" s="32"/>
      <c r="LMH852" s="32"/>
      <c r="LMI852" s="32"/>
      <c r="LMJ852" s="32"/>
      <c r="LMK852" s="32"/>
      <c r="LML852" s="32"/>
      <c r="LMM852" s="32"/>
      <c r="LMN852" s="32"/>
      <c r="LMO852" s="32"/>
      <c r="LMP852" s="32"/>
      <c r="LMQ852" s="32"/>
      <c r="LMR852" s="32"/>
      <c r="LMS852" s="32"/>
      <c r="LMT852" s="32"/>
      <c r="LMU852" s="32"/>
      <c r="LMV852" s="32"/>
      <c r="LMW852" s="32"/>
      <c r="LMX852" s="32"/>
      <c r="LMY852" s="32"/>
      <c r="LMZ852" s="32"/>
      <c r="LNA852" s="32"/>
      <c r="LNB852" s="32"/>
      <c r="LNC852" s="32"/>
      <c r="LND852" s="32"/>
      <c r="LNE852" s="32"/>
      <c r="LNF852" s="32"/>
      <c r="LNG852" s="32"/>
      <c r="LNH852" s="32"/>
      <c r="LNI852" s="32"/>
      <c r="LNJ852" s="32"/>
      <c r="LNK852" s="32"/>
      <c r="LNL852" s="32"/>
      <c r="LNM852" s="32"/>
      <c r="LNN852" s="32"/>
      <c r="LNO852" s="32"/>
      <c r="LNP852" s="32"/>
      <c r="LNQ852" s="32"/>
      <c r="LNR852" s="32"/>
      <c r="LNS852" s="32"/>
      <c r="LNT852" s="32"/>
      <c r="LNU852" s="32"/>
      <c r="LNV852" s="32"/>
      <c r="LNW852" s="32"/>
      <c r="LNX852" s="32"/>
      <c r="LNY852" s="32"/>
      <c r="LNZ852" s="32"/>
      <c r="LOA852" s="32"/>
      <c r="LOB852" s="32"/>
      <c r="LOC852" s="32"/>
      <c r="LOD852" s="32"/>
      <c r="LOE852" s="32"/>
      <c r="LOF852" s="32"/>
      <c r="LOG852" s="32"/>
      <c r="LOH852" s="32"/>
      <c r="LOI852" s="32"/>
      <c r="LOJ852" s="32"/>
      <c r="LOK852" s="32"/>
      <c r="LOL852" s="32"/>
      <c r="LOM852" s="32"/>
      <c r="LON852" s="32"/>
      <c r="LOO852" s="32"/>
      <c r="LOP852" s="32"/>
      <c r="LOQ852" s="32"/>
      <c r="LOR852" s="32"/>
      <c r="LOS852" s="32"/>
      <c r="LOT852" s="32"/>
      <c r="LOU852" s="32"/>
      <c r="LOV852" s="32"/>
      <c r="LOW852" s="32"/>
      <c r="LOX852" s="32"/>
      <c r="LOY852" s="32"/>
      <c r="LOZ852" s="32"/>
      <c r="LPA852" s="32"/>
      <c r="LPB852" s="32"/>
      <c r="LPC852" s="32"/>
      <c r="LPD852" s="32"/>
      <c r="LPE852" s="32"/>
      <c r="LPF852" s="32"/>
      <c r="LPG852" s="32"/>
      <c r="LPH852" s="32"/>
      <c r="LPI852" s="32"/>
      <c r="LPJ852" s="32"/>
      <c r="LPK852" s="32"/>
      <c r="LPL852" s="32"/>
      <c r="LPM852" s="32"/>
      <c r="LPN852" s="32"/>
      <c r="LPO852" s="32"/>
      <c r="LPP852" s="32"/>
      <c r="LPQ852" s="32"/>
      <c r="LPR852" s="32"/>
      <c r="LPS852" s="32"/>
      <c r="LPT852" s="32"/>
      <c r="LPU852" s="32"/>
      <c r="LPV852" s="32"/>
      <c r="LPW852" s="32"/>
      <c r="LPX852" s="32"/>
      <c r="LPY852" s="32"/>
      <c r="LPZ852" s="32"/>
      <c r="LQA852" s="32"/>
      <c r="LQB852" s="32"/>
      <c r="LQC852" s="32"/>
      <c r="LQD852" s="32"/>
      <c r="LQE852" s="32"/>
      <c r="LQF852" s="32"/>
      <c r="LQG852" s="32"/>
      <c r="LQH852" s="32"/>
      <c r="LQI852" s="32"/>
      <c r="LQJ852" s="32"/>
      <c r="LQK852" s="32"/>
      <c r="LQL852" s="32"/>
      <c r="LQM852" s="32"/>
      <c r="LQN852" s="32"/>
      <c r="LQO852" s="32"/>
      <c r="LQP852" s="32"/>
      <c r="LQQ852" s="32"/>
      <c r="LQR852" s="32"/>
      <c r="LQS852" s="32"/>
      <c r="LQT852" s="32"/>
      <c r="LQU852" s="32"/>
      <c r="LQV852" s="32"/>
      <c r="LQW852" s="32"/>
      <c r="LQX852" s="32"/>
      <c r="LQY852" s="32"/>
      <c r="LQZ852" s="32"/>
      <c r="LRA852" s="32"/>
      <c r="LRB852" s="32"/>
      <c r="LRC852" s="32"/>
      <c r="LRD852" s="32"/>
      <c r="LRE852" s="32"/>
      <c r="LRF852" s="32"/>
      <c r="LRG852" s="32"/>
      <c r="LRH852" s="32"/>
      <c r="LRI852" s="32"/>
      <c r="LRJ852" s="32"/>
      <c r="LRK852" s="32"/>
      <c r="LRL852" s="32"/>
      <c r="LRM852" s="32"/>
      <c r="LRN852" s="32"/>
      <c r="LRO852" s="32"/>
      <c r="LRP852" s="32"/>
      <c r="LRQ852" s="32"/>
      <c r="LRR852" s="32"/>
      <c r="LRS852" s="32"/>
      <c r="LRT852" s="32"/>
      <c r="LRU852" s="32"/>
      <c r="LRV852" s="32"/>
      <c r="LRW852" s="32"/>
      <c r="LRX852" s="32"/>
      <c r="LRY852" s="32"/>
      <c r="LRZ852" s="32"/>
      <c r="LSA852" s="32"/>
      <c r="LSB852" s="32"/>
      <c r="LSC852" s="32"/>
      <c r="LSD852" s="32"/>
      <c r="LSE852" s="32"/>
      <c r="LSF852" s="32"/>
      <c r="LSG852" s="32"/>
      <c r="LSH852" s="32"/>
      <c r="LSI852" s="32"/>
      <c r="LSJ852" s="32"/>
      <c r="LSK852" s="32"/>
      <c r="LSL852" s="32"/>
      <c r="LSM852" s="32"/>
      <c r="LSN852" s="32"/>
      <c r="LSO852" s="32"/>
      <c r="LSP852" s="32"/>
      <c r="LSQ852" s="32"/>
      <c r="LSR852" s="32"/>
      <c r="LSS852" s="32"/>
      <c r="LST852" s="32"/>
      <c r="LSU852" s="32"/>
      <c r="LSV852" s="32"/>
      <c r="LSW852" s="32"/>
      <c r="LSX852" s="32"/>
      <c r="LSY852" s="32"/>
      <c r="LSZ852" s="32"/>
      <c r="LTA852" s="32"/>
      <c r="LTB852" s="32"/>
      <c r="LTC852" s="32"/>
      <c r="LTD852" s="32"/>
      <c r="LTE852" s="32"/>
      <c r="LTF852" s="32"/>
      <c r="LTG852" s="32"/>
      <c r="LTH852" s="32"/>
      <c r="LTI852" s="32"/>
      <c r="LTJ852" s="32"/>
      <c r="LTK852" s="32"/>
      <c r="LTL852" s="32"/>
      <c r="LTM852" s="32"/>
      <c r="LTN852" s="32"/>
      <c r="LTO852" s="32"/>
      <c r="LTP852" s="32"/>
      <c r="LTQ852" s="32"/>
      <c r="LTR852" s="32"/>
      <c r="LTS852" s="32"/>
      <c r="LTT852" s="32"/>
      <c r="LTU852" s="32"/>
      <c r="LTV852" s="32"/>
      <c r="LTW852" s="32"/>
      <c r="LTX852" s="32"/>
      <c r="LTY852" s="32"/>
      <c r="LTZ852" s="32"/>
      <c r="LUA852" s="32"/>
      <c r="LUB852" s="32"/>
      <c r="LUC852" s="32"/>
      <c r="LUD852" s="32"/>
      <c r="LUE852" s="32"/>
      <c r="LUF852" s="32"/>
      <c r="LUG852" s="32"/>
      <c r="LUH852" s="32"/>
      <c r="LUI852" s="32"/>
      <c r="LUJ852" s="32"/>
      <c r="LUK852" s="32"/>
      <c r="LUL852" s="32"/>
      <c r="LUM852" s="32"/>
      <c r="LUN852" s="32"/>
      <c r="LUO852" s="32"/>
      <c r="LUP852" s="32"/>
      <c r="LUQ852" s="32"/>
      <c r="LUR852" s="32"/>
      <c r="LUS852" s="32"/>
      <c r="LUT852" s="32"/>
      <c r="LUU852" s="32"/>
      <c r="LUV852" s="32"/>
      <c r="LUW852" s="32"/>
      <c r="LUX852" s="32"/>
      <c r="LUY852" s="32"/>
      <c r="LUZ852" s="32"/>
      <c r="LVA852" s="32"/>
      <c r="LVB852" s="32"/>
      <c r="LVC852" s="32"/>
      <c r="LVD852" s="32"/>
      <c r="LVE852" s="32"/>
      <c r="LVF852" s="32"/>
      <c r="LVG852" s="32"/>
      <c r="LVH852" s="32"/>
      <c r="LVI852" s="32"/>
      <c r="LVJ852" s="32"/>
      <c r="LVK852" s="32"/>
      <c r="LVL852" s="32"/>
      <c r="LVM852" s="32"/>
      <c r="LVN852" s="32"/>
      <c r="LVO852" s="32"/>
      <c r="LVP852" s="32"/>
      <c r="LVQ852" s="32"/>
      <c r="LVR852" s="32"/>
      <c r="LVS852" s="32"/>
      <c r="LVT852" s="32"/>
      <c r="LVU852" s="32"/>
      <c r="LVV852" s="32"/>
      <c r="LVW852" s="32"/>
      <c r="LVX852" s="32"/>
      <c r="LVY852" s="32"/>
      <c r="LVZ852" s="32"/>
      <c r="LWA852" s="32"/>
      <c r="LWB852" s="32"/>
      <c r="LWC852" s="32"/>
      <c r="LWD852" s="32"/>
      <c r="LWE852" s="32"/>
      <c r="LWF852" s="32"/>
      <c r="LWG852" s="32"/>
      <c r="LWH852" s="32"/>
      <c r="LWI852" s="32"/>
      <c r="LWJ852" s="32"/>
      <c r="LWK852" s="32"/>
      <c r="LWL852" s="32"/>
      <c r="LWM852" s="32"/>
      <c r="LWN852" s="32"/>
      <c r="LWO852" s="32"/>
      <c r="LWP852" s="32"/>
      <c r="LWQ852" s="32"/>
      <c r="LWR852" s="32"/>
      <c r="LWS852" s="32"/>
      <c r="LWT852" s="32"/>
      <c r="LWU852" s="32"/>
      <c r="LWV852" s="32"/>
      <c r="LWW852" s="32"/>
      <c r="LWX852" s="32"/>
      <c r="LWY852" s="32"/>
      <c r="LWZ852" s="32"/>
      <c r="LXA852" s="32"/>
      <c r="LXB852" s="32"/>
      <c r="LXC852" s="32"/>
      <c r="LXD852" s="32"/>
      <c r="LXE852" s="32"/>
      <c r="LXF852" s="32"/>
      <c r="LXG852" s="32"/>
      <c r="LXH852" s="32"/>
      <c r="LXI852" s="32"/>
      <c r="LXJ852" s="32"/>
      <c r="LXK852" s="32"/>
      <c r="LXL852" s="32"/>
      <c r="LXM852" s="32"/>
      <c r="LXN852" s="32"/>
      <c r="LXO852" s="32"/>
      <c r="LXP852" s="32"/>
      <c r="LXQ852" s="32"/>
      <c r="LXR852" s="32"/>
      <c r="LXS852" s="32"/>
      <c r="LXT852" s="32"/>
      <c r="LXU852" s="32"/>
      <c r="LXV852" s="32"/>
      <c r="LXW852" s="32"/>
      <c r="LXX852" s="32"/>
      <c r="LXY852" s="32"/>
      <c r="LXZ852" s="32"/>
      <c r="LYA852" s="32"/>
      <c r="LYB852" s="32"/>
      <c r="LYC852" s="32"/>
      <c r="LYD852" s="32"/>
      <c r="LYE852" s="32"/>
      <c r="LYF852" s="32"/>
      <c r="LYG852" s="32"/>
      <c r="LYH852" s="32"/>
      <c r="LYI852" s="32"/>
      <c r="LYJ852" s="32"/>
      <c r="LYK852" s="32"/>
      <c r="LYL852" s="32"/>
      <c r="LYM852" s="32"/>
      <c r="LYN852" s="32"/>
      <c r="LYO852" s="32"/>
      <c r="LYP852" s="32"/>
      <c r="LYQ852" s="32"/>
      <c r="LYR852" s="32"/>
      <c r="LYS852" s="32"/>
      <c r="LYT852" s="32"/>
      <c r="LYU852" s="32"/>
      <c r="LYV852" s="32"/>
      <c r="LYW852" s="32"/>
      <c r="LYX852" s="32"/>
      <c r="LYY852" s="32"/>
      <c r="LYZ852" s="32"/>
      <c r="LZA852" s="32"/>
      <c r="LZB852" s="32"/>
      <c r="LZC852" s="32"/>
      <c r="LZD852" s="32"/>
      <c r="LZE852" s="32"/>
      <c r="LZF852" s="32"/>
      <c r="LZG852" s="32"/>
      <c r="LZH852" s="32"/>
      <c r="LZI852" s="32"/>
      <c r="LZJ852" s="32"/>
      <c r="LZK852" s="32"/>
      <c r="LZL852" s="32"/>
      <c r="LZM852" s="32"/>
      <c r="LZN852" s="32"/>
      <c r="LZO852" s="32"/>
      <c r="LZP852" s="32"/>
      <c r="LZQ852" s="32"/>
      <c r="LZR852" s="32"/>
      <c r="LZS852" s="32"/>
      <c r="LZT852" s="32"/>
      <c r="LZU852" s="32"/>
      <c r="LZV852" s="32"/>
      <c r="LZW852" s="32"/>
      <c r="LZX852" s="32"/>
      <c r="LZY852" s="32"/>
      <c r="LZZ852" s="32"/>
      <c r="MAA852" s="32"/>
      <c r="MAB852" s="32"/>
      <c r="MAC852" s="32"/>
      <c r="MAD852" s="32"/>
      <c r="MAE852" s="32"/>
      <c r="MAF852" s="32"/>
      <c r="MAG852" s="32"/>
      <c r="MAH852" s="32"/>
      <c r="MAI852" s="32"/>
      <c r="MAJ852" s="32"/>
      <c r="MAK852" s="32"/>
      <c r="MAL852" s="32"/>
      <c r="MAM852" s="32"/>
      <c r="MAN852" s="32"/>
      <c r="MAO852" s="32"/>
      <c r="MAP852" s="32"/>
      <c r="MAQ852" s="32"/>
      <c r="MAR852" s="32"/>
      <c r="MAS852" s="32"/>
      <c r="MAT852" s="32"/>
      <c r="MAU852" s="32"/>
      <c r="MAV852" s="32"/>
      <c r="MAW852" s="32"/>
      <c r="MAX852" s="32"/>
      <c r="MAY852" s="32"/>
      <c r="MAZ852" s="32"/>
      <c r="MBA852" s="32"/>
      <c r="MBB852" s="32"/>
      <c r="MBC852" s="32"/>
      <c r="MBD852" s="32"/>
      <c r="MBE852" s="32"/>
      <c r="MBF852" s="32"/>
      <c r="MBG852" s="32"/>
      <c r="MBH852" s="32"/>
      <c r="MBI852" s="32"/>
      <c r="MBJ852" s="32"/>
      <c r="MBK852" s="32"/>
      <c r="MBL852" s="32"/>
      <c r="MBM852" s="32"/>
      <c r="MBN852" s="32"/>
      <c r="MBO852" s="32"/>
      <c r="MBP852" s="32"/>
      <c r="MBQ852" s="32"/>
      <c r="MBR852" s="32"/>
      <c r="MBS852" s="32"/>
      <c r="MBT852" s="32"/>
      <c r="MBU852" s="32"/>
      <c r="MBV852" s="32"/>
      <c r="MBW852" s="32"/>
      <c r="MBX852" s="32"/>
      <c r="MBY852" s="32"/>
      <c r="MBZ852" s="32"/>
      <c r="MCA852" s="32"/>
      <c r="MCB852" s="32"/>
      <c r="MCC852" s="32"/>
      <c r="MCD852" s="32"/>
      <c r="MCE852" s="32"/>
      <c r="MCF852" s="32"/>
      <c r="MCG852" s="32"/>
      <c r="MCH852" s="32"/>
      <c r="MCI852" s="32"/>
      <c r="MCJ852" s="32"/>
      <c r="MCK852" s="32"/>
      <c r="MCL852" s="32"/>
      <c r="MCM852" s="32"/>
      <c r="MCN852" s="32"/>
      <c r="MCO852" s="32"/>
      <c r="MCP852" s="32"/>
      <c r="MCQ852" s="32"/>
      <c r="MCR852" s="32"/>
      <c r="MCS852" s="32"/>
      <c r="MCT852" s="32"/>
      <c r="MCU852" s="32"/>
      <c r="MCV852" s="32"/>
      <c r="MCW852" s="32"/>
      <c r="MCX852" s="32"/>
      <c r="MCY852" s="32"/>
      <c r="MCZ852" s="32"/>
      <c r="MDA852" s="32"/>
      <c r="MDB852" s="32"/>
      <c r="MDC852" s="32"/>
      <c r="MDD852" s="32"/>
      <c r="MDE852" s="32"/>
      <c r="MDF852" s="32"/>
      <c r="MDG852" s="32"/>
      <c r="MDH852" s="32"/>
      <c r="MDI852" s="32"/>
      <c r="MDJ852" s="32"/>
      <c r="MDK852" s="32"/>
      <c r="MDL852" s="32"/>
      <c r="MDM852" s="32"/>
      <c r="MDN852" s="32"/>
      <c r="MDO852" s="32"/>
      <c r="MDP852" s="32"/>
      <c r="MDQ852" s="32"/>
      <c r="MDR852" s="32"/>
      <c r="MDS852" s="32"/>
      <c r="MDT852" s="32"/>
      <c r="MDU852" s="32"/>
      <c r="MDV852" s="32"/>
      <c r="MDW852" s="32"/>
      <c r="MDX852" s="32"/>
      <c r="MDY852" s="32"/>
      <c r="MDZ852" s="32"/>
      <c r="MEA852" s="32"/>
      <c r="MEB852" s="32"/>
      <c r="MEC852" s="32"/>
      <c r="MED852" s="32"/>
      <c r="MEE852" s="32"/>
      <c r="MEF852" s="32"/>
      <c r="MEG852" s="32"/>
      <c r="MEH852" s="32"/>
      <c r="MEI852" s="32"/>
      <c r="MEJ852" s="32"/>
      <c r="MEK852" s="32"/>
      <c r="MEL852" s="32"/>
      <c r="MEM852" s="32"/>
      <c r="MEN852" s="32"/>
      <c r="MEO852" s="32"/>
      <c r="MEP852" s="32"/>
      <c r="MEQ852" s="32"/>
      <c r="MER852" s="32"/>
      <c r="MES852" s="32"/>
      <c r="MET852" s="32"/>
      <c r="MEU852" s="32"/>
      <c r="MEV852" s="32"/>
      <c r="MEW852" s="32"/>
      <c r="MEX852" s="32"/>
      <c r="MEY852" s="32"/>
      <c r="MEZ852" s="32"/>
      <c r="MFA852" s="32"/>
      <c r="MFB852" s="32"/>
      <c r="MFC852" s="32"/>
      <c r="MFD852" s="32"/>
      <c r="MFE852" s="32"/>
      <c r="MFF852" s="32"/>
      <c r="MFG852" s="32"/>
      <c r="MFH852" s="32"/>
      <c r="MFI852" s="32"/>
      <c r="MFJ852" s="32"/>
      <c r="MFK852" s="32"/>
      <c r="MFL852" s="32"/>
      <c r="MFM852" s="32"/>
      <c r="MFN852" s="32"/>
      <c r="MFO852" s="32"/>
      <c r="MFP852" s="32"/>
      <c r="MFQ852" s="32"/>
      <c r="MFR852" s="32"/>
      <c r="MFS852" s="32"/>
      <c r="MFT852" s="32"/>
      <c r="MFU852" s="32"/>
      <c r="MFV852" s="32"/>
      <c r="MFW852" s="32"/>
      <c r="MFX852" s="32"/>
      <c r="MFY852" s="32"/>
      <c r="MFZ852" s="32"/>
      <c r="MGA852" s="32"/>
      <c r="MGB852" s="32"/>
      <c r="MGC852" s="32"/>
      <c r="MGD852" s="32"/>
      <c r="MGE852" s="32"/>
      <c r="MGF852" s="32"/>
      <c r="MGG852" s="32"/>
      <c r="MGH852" s="32"/>
      <c r="MGI852" s="32"/>
      <c r="MGJ852" s="32"/>
      <c r="MGK852" s="32"/>
      <c r="MGL852" s="32"/>
      <c r="MGM852" s="32"/>
      <c r="MGN852" s="32"/>
      <c r="MGO852" s="32"/>
      <c r="MGP852" s="32"/>
      <c r="MGQ852" s="32"/>
      <c r="MGR852" s="32"/>
      <c r="MGS852" s="32"/>
      <c r="MGT852" s="32"/>
      <c r="MGU852" s="32"/>
      <c r="MGV852" s="32"/>
      <c r="MGW852" s="32"/>
      <c r="MGX852" s="32"/>
      <c r="MGY852" s="32"/>
      <c r="MGZ852" s="32"/>
      <c r="MHA852" s="32"/>
      <c r="MHB852" s="32"/>
      <c r="MHC852" s="32"/>
      <c r="MHD852" s="32"/>
      <c r="MHE852" s="32"/>
      <c r="MHF852" s="32"/>
      <c r="MHG852" s="32"/>
      <c r="MHH852" s="32"/>
      <c r="MHI852" s="32"/>
      <c r="MHJ852" s="32"/>
      <c r="MHK852" s="32"/>
      <c r="MHL852" s="32"/>
      <c r="MHM852" s="32"/>
      <c r="MHN852" s="32"/>
      <c r="MHO852" s="32"/>
      <c r="MHP852" s="32"/>
      <c r="MHQ852" s="32"/>
      <c r="MHR852" s="32"/>
      <c r="MHS852" s="32"/>
      <c r="MHT852" s="32"/>
      <c r="MHU852" s="32"/>
      <c r="MHV852" s="32"/>
      <c r="MHW852" s="32"/>
      <c r="MHX852" s="32"/>
      <c r="MHY852" s="32"/>
      <c r="MHZ852" s="32"/>
      <c r="MIA852" s="32"/>
      <c r="MIB852" s="32"/>
      <c r="MIC852" s="32"/>
      <c r="MID852" s="32"/>
      <c r="MIE852" s="32"/>
      <c r="MIF852" s="32"/>
      <c r="MIG852" s="32"/>
      <c r="MIH852" s="32"/>
      <c r="MII852" s="32"/>
      <c r="MIJ852" s="32"/>
      <c r="MIK852" s="32"/>
      <c r="MIL852" s="32"/>
      <c r="MIM852" s="32"/>
      <c r="MIN852" s="32"/>
      <c r="MIO852" s="32"/>
      <c r="MIP852" s="32"/>
      <c r="MIQ852" s="32"/>
      <c r="MIR852" s="32"/>
      <c r="MIS852" s="32"/>
      <c r="MIT852" s="32"/>
      <c r="MIU852" s="32"/>
      <c r="MIV852" s="32"/>
      <c r="MIW852" s="32"/>
      <c r="MIX852" s="32"/>
      <c r="MIY852" s="32"/>
      <c r="MIZ852" s="32"/>
      <c r="MJA852" s="32"/>
      <c r="MJB852" s="32"/>
      <c r="MJC852" s="32"/>
      <c r="MJD852" s="32"/>
      <c r="MJE852" s="32"/>
      <c r="MJF852" s="32"/>
      <c r="MJG852" s="32"/>
      <c r="MJH852" s="32"/>
      <c r="MJI852" s="32"/>
      <c r="MJJ852" s="32"/>
      <c r="MJK852" s="32"/>
      <c r="MJL852" s="32"/>
      <c r="MJM852" s="32"/>
      <c r="MJN852" s="32"/>
      <c r="MJO852" s="32"/>
      <c r="MJP852" s="32"/>
      <c r="MJQ852" s="32"/>
      <c r="MJR852" s="32"/>
      <c r="MJS852" s="32"/>
      <c r="MJT852" s="32"/>
      <c r="MJU852" s="32"/>
      <c r="MJV852" s="32"/>
      <c r="MJW852" s="32"/>
      <c r="MJX852" s="32"/>
      <c r="MJY852" s="32"/>
      <c r="MJZ852" s="32"/>
      <c r="MKA852" s="32"/>
      <c r="MKB852" s="32"/>
      <c r="MKC852" s="32"/>
      <c r="MKD852" s="32"/>
      <c r="MKE852" s="32"/>
      <c r="MKF852" s="32"/>
      <c r="MKG852" s="32"/>
      <c r="MKH852" s="32"/>
      <c r="MKI852" s="32"/>
      <c r="MKJ852" s="32"/>
      <c r="MKK852" s="32"/>
      <c r="MKL852" s="32"/>
      <c r="MKM852" s="32"/>
      <c r="MKN852" s="32"/>
      <c r="MKO852" s="32"/>
      <c r="MKP852" s="32"/>
      <c r="MKQ852" s="32"/>
      <c r="MKR852" s="32"/>
      <c r="MKS852" s="32"/>
      <c r="MKT852" s="32"/>
      <c r="MKU852" s="32"/>
      <c r="MKV852" s="32"/>
      <c r="MKW852" s="32"/>
      <c r="MKX852" s="32"/>
      <c r="MKY852" s="32"/>
      <c r="MKZ852" s="32"/>
      <c r="MLA852" s="32"/>
      <c r="MLB852" s="32"/>
      <c r="MLC852" s="32"/>
      <c r="MLD852" s="32"/>
      <c r="MLE852" s="32"/>
      <c r="MLF852" s="32"/>
      <c r="MLG852" s="32"/>
      <c r="MLH852" s="32"/>
      <c r="MLI852" s="32"/>
      <c r="MLJ852" s="32"/>
      <c r="MLK852" s="32"/>
      <c r="MLL852" s="32"/>
      <c r="MLM852" s="32"/>
      <c r="MLN852" s="32"/>
      <c r="MLO852" s="32"/>
      <c r="MLP852" s="32"/>
      <c r="MLQ852" s="32"/>
      <c r="MLR852" s="32"/>
      <c r="MLS852" s="32"/>
      <c r="MLT852" s="32"/>
      <c r="MLU852" s="32"/>
      <c r="MLV852" s="32"/>
      <c r="MLW852" s="32"/>
      <c r="MLX852" s="32"/>
      <c r="MLY852" s="32"/>
      <c r="MLZ852" s="32"/>
      <c r="MMA852" s="32"/>
      <c r="MMB852" s="32"/>
      <c r="MMC852" s="32"/>
      <c r="MMD852" s="32"/>
      <c r="MME852" s="32"/>
      <c r="MMF852" s="32"/>
      <c r="MMG852" s="32"/>
      <c r="MMH852" s="32"/>
      <c r="MMI852" s="32"/>
      <c r="MMJ852" s="32"/>
      <c r="MMK852" s="32"/>
      <c r="MML852" s="32"/>
      <c r="MMM852" s="32"/>
      <c r="MMN852" s="32"/>
      <c r="MMO852" s="32"/>
      <c r="MMP852" s="32"/>
      <c r="MMQ852" s="32"/>
      <c r="MMR852" s="32"/>
      <c r="MMS852" s="32"/>
      <c r="MMT852" s="32"/>
      <c r="MMU852" s="32"/>
      <c r="MMV852" s="32"/>
      <c r="MMW852" s="32"/>
      <c r="MMX852" s="32"/>
      <c r="MMY852" s="32"/>
      <c r="MMZ852" s="32"/>
      <c r="MNA852" s="32"/>
      <c r="MNB852" s="32"/>
      <c r="MNC852" s="32"/>
      <c r="MND852" s="32"/>
      <c r="MNE852" s="32"/>
      <c r="MNF852" s="32"/>
      <c r="MNG852" s="32"/>
      <c r="MNH852" s="32"/>
      <c r="MNI852" s="32"/>
      <c r="MNJ852" s="32"/>
      <c r="MNK852" s="32"/>
      <c r="MNL852" s="32"/>
      <c r="MNM852" s="32"/>
      <c r="MNN852" s="32"/>
      <c r="MNO852" s="32"/>
      <c r="MNP852" s="32"/>
      <c r="MNQ852" s="32"/>
      <c r="MNR852" s="32"/>
      <c r="MNS852" s="32"/>
      <c r="MNT852" s="32"/>
      <c r="MNU852" s="32"/>
      <c r="MNV852" s="32"/>
      <c r="MNW852" s="32"/>
      <c r="MNX852" s="32"/>
      <c r="MNY852" s="32"/>
      <c r="MNZ852" s="32"/>
      <c r="MOA852" s="32"/>
      <c r="MOB852" s="32"/>
      <c r="MOC852" s="32"/>
      <c r="MOD852" s="32"/>
      <c r="MOE852" s="32"/>
      <c r="MOF852" s="32"/>
      <c r="MOG852" s="32"/>
      <c r="MOH852" s="32"/>
      <c r="MOI852" s="32"/>
      <c r="MOJ852" s="32"/>
      <c r="MOK852" s="32"/>
      <c r="MOL852" s="32"/>
      <c r="MOM852" s="32"/>
      <c r="MON852" s="32"/>
      <c r="MOO852" s="32"/>
      <c r="MOP852" s="32"/>
      <c r="MOQ852" s="32"/>
      <c r="MOR852" s="32"/>
      <c r="MOS852" s="32"/>
      <c r="MOT852" s="32"/>
      <c r="MOU852" s="32"/>
      <c r="MOV852" s="32"/>
      <c r="MOW852" s="32"/>
      <c r="MOX852" s="32"/>
      <c r="MOY852" s="32"/>
      <c r="MOZ852" s="32"/>
      <c r="MPA852" s="32"/>
      <c r="MPB852" s="32"/>
      <c r="MPC852" s="32"/>
      <c r="MPD852" s="32"/>
      <c r="MPE852" s="32"/>
      <c r="MPF852" s="32"/>
      <c r="MPG852" s="32"/>
      <c r="MPH852" s="32"/>
      <c r="MPI852" s="32"/>
      <c r="MPJ852" s="32"/>
      <c r="MPK852" s="32"/>
      <c r="MPL852" s="32"/>
      <c r="MPM852" s="32"/>
      <c r="MPN852" s="32"/>
      <c r="MPO852" s="32"/>
      <c r="MPP852" s="32"/>
      <c r="MPQ852" s="32"/>
      <c r="MPR852" s="32"/>
      <c r="MPS852" s="32"/>
      <c r="MPT852" s="32"/>
      <c r="MPU852" s="32"/>
      <c r="MPV852" s="32"/>
      <c r="MPW852" s="32"/>
      <c r="MPX852" s="32"/>
      <c r="MPY852" s="32"/>
      <c r="MPZ852" s="32"/>
      <c r="MQA852" s="32"/>
      <c r="MQB852" s="32"/>
      <c r="MQC852" s="32"/>
      <c r="MQD852" s="32"/>
      <c r="MQE852" s="32"/>
      <c r="MQF852" s="32"/>
      <c r="MQG852" s="32"/>
      <c r="MQH852" s="32"/>
      <c r="MQI852" s="32"/>
      <c r="MQJ852" s="32"/>
      <c r="MQK852" s="32"/>
      <c r="MQL852" s="32"/>
      <c r="MQM852" s="32"/>
      <c r="MQN852" s="32"/>
      <c r="MQO852" s="32"/>
      <c r="MQP852" s="32"/>
      <c r="MQQ852" s="32"/>
      <c r="MQR852" s="32"/>
      <c r="MQS852" s="32"/>
      <c r="MQT852" s="32"/>
      <c r="MQU852" s="32"/>
      <c r="MQV852" s="32"/>
      <c r="MQW852" s="32"/>
      <c r="MQX852" s="32"/>
      <c r="MQY852" s="32"/>
      <c r="MQZ852" s="32"/>
      <c r="MRA852" s="32"/>
      <c r="MRB852" s="32"/>
      <c r="MRC852" s="32"/>
      <c r="MRD852" s="32"/>
      <c r="MRE852" s="32"/>
      <c r="MRF852" s="32"/>
      <c r="MRG852" s="32"/>
      <c r="MRH852" s="32"/>
      <c r="MRI852" s="32"/>
      <c r="MRJ852" s="32"/>
      <c r="MRK852" s="32"/>
      <c r="MRL852" s="32"/>
      <c r="MRM852" s="32"/>
      <c r="MRN852" s="32"/>
      <c r="MRO852" s="32"/>
      <c r="MRP852" s="32"/>
      <c r="MRQ852" s="32"/>
      <c r="MRR852" s="32"/>
      <c r="MRS852" s="32"/>
      <c r="MRT852" s="32"/>
      <c r="MRU852" s="32"/>
      <c r="MRV852" s="32"/>
      <c r="MRW852" s="32"/>
      <c r="MRX852" s="32"/>
      <c r="MRY852" s="32"/>
      <c r="MRZ852" s="32"/>
      <c r="MSA852" s="32"/>
      <c r="MSB852" s="32"/>
      <c r="MSC852" s="32"/>
      <c r="MSD852" s="32"/>
      <c r="MSE852" s="32"/>
      <c r="MSF852" s="32"/>
      <c r="MSG852" s="32"/>
      <c r="MSH852" s="32"/>
      <c r="MSI852" s="32"/>
      <c r="MSJ852" s="32"/>
      <c r="MSK852" s="32"/>
      <c r="MSL852" s="32"/>
      <c r="MSM852" s="32"/>
      <c r="MSN852" s="32"/>
      <c r="MSO852" s="32"/>
      <c r="MSP852" s="32"/>
      <c r="MSQ852" s="32"/>
      <c r="MSR852" s="32"/>
      <c r="MSS852" s="32"/>
      <c r="MST852" s="32"/>
      <c r="MSU852" s="32"/>
      <c r="MSV852" s="32"/>
      <c r="MSW852" s="32"/>
      <c r="MSX852" s="32"/>
      <c r="MSY852" s="32"/>
      <c r="MSZ852" s="32"/>
      <c r="MTA852" s="32"/>
      <c r="MTB852" s="32"/>
      <c r="MTC852" s="32"/>
      <c r="MTD852" s="32"/>
      <c r="MTE852" s="32"/>
      <c r="MTF852" s="32"/>
      <c r="MTG852" s="32"/>
      <c r="MTH852" s="32"/>
      <c r="MTI852" s="32"/>
      <c r="MTJ852" s="32"/>
      <c r="MTK852" s="32"/>
      <c r="MTL852" s="32"/>
      <c r="MTM852" s="32"/>
      <c r="MTN852" s="32"/>
      <c r="MTO852" s="32"/>
      <c r="MTP852" s="32"/>
      <c r="MTQ852" s="32"/>
      <c r="MTR852" s="32"/>
      <c r="MTS852" s="32"/>
      <c r="MTT852" s="32"/>
      <c r="MTU852" s="32"/>
      <c r="MTV852" s="32"/>
      <c r="MTW852" s="32"/>
      <c r="MTX852" s="32"/>
      <c r="MTY852" s="32"/>
      <c r="MTZ852" s="32"/>
      <c r="MUA852" s="32"/>
      <c r="MUB852" s="32"/>
      <c r="MUC852" s="32"/>
      <c r="MUD852" s="32"/>
      <c r="MUE852" s="32"/>
      <c r="MUF852" s="32"/>
      <c r="MUG852" s="32"/>
      <c r="MUH852" s="32"/>
      <c r="MUI852" s="32"/>
      <c r="MUJ852" s="32"/>
      <c r="MUK852" s="32"/>
      <c r="MUL852" s="32"/>
      <c r="MUM852" s="32"/>
      <c r="MUN852" s="32"/>
      <c r="MUO852" s="32"/>
      <c r="MUP852" s="32"/>
      <c r="MUQ852" s="32"/>
      <c r="MUR852" s="32"/>
      <c r="MUS852" s="32"/>
      <c r="MUT852" s="32"/>
      <c r="MUU852" s="32"/>
      <c r="MUV852" s="32"/>
      <c r="MUW852" s="32"/>
      <c r="MUX852" s="32"/>
      <c r="MUY852" s="32"/>
      <c r="MUZ852" s="32"/>
      <c r="MVA852" s="32"/>
      <c r="MVB852" s="32"/>
      <c r="MVC852" s="32"/>
      <c r="MVD852" s="32"/>
      <c r="MVE852" s="32"/>
      <c r="MVF852" s="32"/>
      <c r="MVG852" s="32"/>
      <c r="MVH852" s="32"/>
      <c r="MVI852" s="32"/>
      <c r="MVJ852" s="32"/>
      <c r="MVK852" s="32"/>
      <c r="MVL852" s="32"/>
      <c r="MVM852" s="32"/>
      <c r="MVN852" s="32"/>
      <c r="MVO852" s="32"/>
      <c r="MVP852" s="32"/>
      <c r="MVQ852" s="32"/>
      <c r="MVR852" s="32"/>
      <c r="MVS852" s="32"/>
      <c r="MVT852" s="32"/>
      <c r="MVU852" s="32"/>
      <c r="MVV852" s="32"/>
      <c r="MVW852" s="32"/>
      <c r="MVX852" s="32"/>
      <c r="MVY852" s="32"/>
      <c r="MVZ852" s="32"/>
      <c r="MWA852" s="32"/>
      <c r="MWB852" s="32"/>
      <c r="MWC852" s="32"/>
      <c r="MWD852" s="32"/>
      <c r="MWE852" s="32"/>
      <c r="MWF852" s="32"/>
      <c r="MWG852" s="32"/>
      <c r="MWH852" s="32"/>
      <c r="MWI852" s="32"/>
      <c r="MWJ852" s="32"/>
      <c r="MWK852" s="32"/>
      <c r="MWL852" s="32"/>
      <c r="MWM852" s="32"/>
      <c r="MWN852" s="32"/>
      <c r="MWO852" s="32"/>
      <c r="MWP852" s="32"/>
      <c r="MWQ852" s="32"/>
      <c r="MWR852" s="32"/>
      <c r="MWS852" s="32"/>
      <c r="MWT852" s="32"/>
      <c r="MWU852" s="32"/>
      <c r="MWV852" s="32"/>
      <c r="MWW852" s="32"/>
      <c r="MWX852" s="32"/>
      <c r="MWY852" s="32"/>
      <c r="MWZ852" s="32"/>
      <c r="MXA852" s="32"/>
      <c r="MXB852" s="32"/>
      <c r="MXC852" s="32"/>
      <c r="MXD852" s="32"/>
      <c r="MXE852" s="32"/>
      <c r="MXF852" s="32"/>
      <c r="MXG852" s="32"/>
      <c r="MXH852" s="32"/>
      <c r="MXI852" s="32"/>
      <c r="MXJ852" s="32"/>
      <c r="MXK852" s="32"/>
      <c r="MXL852" s="32"/>
      <c r="MXM852" s="32"/>
      <c r="MXN852" s="32"/>
      <c r="MXO852" s="32"/>
      <c r="MXP852" s="32"/>
      <c r="MXQ852" s="32"/>
      <c r="MXR852" s="32"/>
      <c r="MXS852" s="32"/>
      <c r="MXT852" s="32"/>
      <c r="MXU852" s="32"/>
      <c r="MXV852" s="32"/>
      <c r="MXW852" s="32"/>
      <c r="MXX852" s="32"/>
      <c r="MXY852" s="32"/>
      <c r="MXZ852" s="32"/>
      <c r="MYA852" s="32"/>
      <c r="MYB852" s="32"/>
      <c r="MYC852" s="32"/>
      <c r="MYD852" s="32"/>
      <c r="MYE852" s="32"/>
      <c r="MYF852" s="32"/>
      <c r="MYG852" s="32"/>
      <c r="MYH852" s="32"/>
      <c r="MYI852" s="32"/>
      <c r="MYJ852" s="32"/>
      <c r="MYK852" s="32"/>
      <c r="MYL852" s="32"/>
      <c r="MYM852" s="32"/>
      <c r="MYN852" s="32"/>
      <c r="MYO852" s="32"/>
      <c r="MYP852" s="32"/>
      <c r="MYQ852" s="32"/>
      <c r="MYR852" s="32"/>
      <c r="MYS852" s="32"/>
      <c r="MYT852" s="32"/>
      <c r="MYU852" s="32"/>
      <c r="MYV852" s="32"/>
      <c r="MYW852" s="32"/>
      <c r="MYX852" s="32"/>
      <c r="MYY852" s="32"/>
      <c r="MYZ852" s="32"/>
      <c r="MZA852" s="32"/>
      <c r="MZB852" s="32"/>
      <c r="MZC852" s="32"/>
      <c r="MZD852" s="32"/>
      <c r="MZE852" s="32"/>
      <c r="MZF852" s="32"/>
      <c r="MZG852" s="32"/>
      <c r="MZH852" s="32"/>
      <c r="MZI852" s="32"/>
      <c r="MZJ852" s="32"/>
      <c r="MZK852" s="32"/>
      <c r="MZL852" s="32"/>
      <c r="MZM852" s="32"/>
      <c r="MZN852" s="32"/>
      <c r="MZO852" s="32"/>
      <c r="MZP852" s="32"/>
      <c r="MZQ852" s="32"/>
      <c r="MZR852" s="32"/>
      <c r="MZS852" s="32"/>
      <c r="MZT852" s="32"/>
      <c r="MZU852" s="32"/>
      <c r="MZV852" s="32"/>
      <c r="MZW852" s="32"/>
      <c r="MZX852" s="32"/>
      <c r="MZY852" s="32"/>
      <c r="MZZ852" s="32"/>
      <c r="NAA852" s="32"/>
      <c r="NAB852" s="32"/>
      <c r="NAC852" s="32"/>
      <c r="NAD852" s="32"/>
      <c r="NAE852" s="32"/>
      <c r="NAF852" s="32"/>
      <c r="NAG852" s="32"/>
      <c r="NAH852" s="32"/>
      <c r="NAI852" s="32"/>
      <c r="NAJ852" s="32"/>
      <c r="NAK852" s="32"/>
      <c r="NAL852" s="32"/>
      <c r="NAM852" s="32"/>
      <c r="NAN852" s="32"/>
      <c r="NAO852" s="32"/>
      <c r="NAP852" s="32"/>
      <c r="NAQ852" s="32"/>
      <c r="NAR852" s="32"/>
      <c r="NAS852" s="32"/>
      <c r="NAT852" s="32"/>
      <c r="NAU852" s="32"/>
      <c r="NAV852" s="32"/>
      <c r="NAW852" s="32"/>
      <c r="NAX852" s="32"/>
      <c r="NAY852" s="32"/>
      <c r="NAZ852" s="32"/>
      <c r="NBA852" s="32"/>
      <c r="NBB852" s="32"/>
      <c r="NBC852" s="32"/>
      <c r="NBD852" s="32"/>
      <c r="NBE852" s="32"/>
      <c r="NBF852" s="32"/>
      <c r="NBG852" s="32"/>
      <c r="NBH852" s="32"/>
      <c r="NBI852" s="32"/>
      <c r="NBJ852" s="32"/>
      <c r="NBK852" s="32"/>
      <c r="NBL852" s="32"/>
      <c r="NBM852" s="32"/>
      <c r="NBN852" s="32"/>
      <c r="NBO852" s="32"/>
      <c r="NBP852" s="32"/>
      <c r="NBQ852" s="32"/>
      <c r="NBR852" s="32"/>
      <c r="NBS852" s="32"/>
      <c r="NBT852" s="32"/>
      <c r="NBU852" s="32"/>
      <c r="NBV852" s="32"/>
      <c r="NBW852" s="32"/>
      <c r="NBX852" s="32"/>
      <c r="NBY852" s="32"/>
      <c r="NBZ852" s="32"/>
      <c r="NCA852" s="32"/>
      <c r="NCB852" s="32"/>
      <c r="NCC852" s="32"/>
      <c r="NCD852" s="32"/>
      <c r="NCE852" s="32"/>
      <c r="NCF852" s="32"/>
      <c r="NCG852" s="32"/>
      <c r="NCH852" s="32"/>
      <c r="NCI852" s="32"/>
      <c r="NCJ852" s="32"/>
      <c r="NCK852" s="32"/>
      <c r="NCL852" s="32"/>
      <c r="NCM852" s="32"/>
      <c r="NCN852" s="32"/>
      <c r="NCO852" s="32"/>
      <c r="NCP852" s="32"/>
      <c r="NCQ852" s="32"/>
      <c r="NCR852" s="32"/>
      <c r="NCS852" s="32"/>
      <c r="NCT852" s="32"/>
      <c r="NCU852" s="32"/>
      <c r="NCV852" s="32"/>
      <c r="NCW852" s="32"/>
      <c r="NCX852" s="32"/>
      <c r="NCY852" s="32"/>
      <c r="NCZ852" s="32"/>
      <c r="NDA852" s="32"/>
      <c r="NDB852" s="32"/>
      <c r="NDC852" s="32"/>
      <c r="NDD852" s="32"/>
      <c r="NDE852" s="32"/>
      <c r="NDF852" s="32"/>
      <c r="NDG852" s="32"/>
      <c r="NDH852" s="32"/>
      <c r="NDI852" s="32"/>
      <c r="NDJ852" s="32"/>
      <c r="NDK852" s="32"/>
      <c r="NDL852" s="32"/>
      <c r="NDM852" s="32"/>
      <c r="NDN852" s="32"/>
      <c r="NDO852" s="32"/>
      <c r="NDP852" s="32"/>
      <c r="NDQ852" s="32"/>
      <c r="NDR852" s="32"/>
      <c r="NDS852" s="32"/>
      <c r="NDT852" s="32"/>
      <c r="NDU852" s="32"/>
      <c r="NDV852" s="32"/>
      <c r="NDW852" s="32"/>
      <c r="NDX852" s="32"/>
      <c r="NDY852" s="32"/>
      <c r="NDZ852" s="32"/>
      <c r="NEA852" s="32"/>
      <c r="NEB852" s="32"/>
      <c r="NEC852" s="32"/>
      <c r="NED852" s="32"/>
      <c r="NEE852" s="32"/>
      <c r="NEF852" s="32"/>
      <c r="NEG852" s="32"/>
      <c r="NEH852" s="32"/>
      <c r="NEI852" s="32"/>
      <c r="NEJ852" s="32"/>
      <c r="NEK852" s="32"/>
      <c r="NEL852" s="32"/>
      <c r="NEM852" s="32"/>
      <c r="NEN852" s="32"/>
      <c r="NEO852" s="32"/>
      <c r="NEP852" s="32"/>
      <c r="NEQ852" s="32"/>
      <c r="NER852" s="32"/>
      <c r="NES852" s="32"/>
      <c r="NET852" s="32"/>
      <c r="NEU852" s="32"/>
      <c r="NEV852" s="32"/>
      <c r="NEW852" s="32"/>
      <c r="NEX852" s="32"/>
      <c r="NEY852" s="32"/>
      <c r="NEZ852" s="32"/>
      <c r="NFA852" s="32"/>
      <c r="NFB852" s="32"/>
      <c r="NFC852" s="32"/>
      <c r="NFD852" s="32"/>
      <c r="NFE852" s="32"/>
      <c r="NFF852" s="32"/>
      <c r="NFG852" s="32"/>
      <c r="NFH852" s="32"/>
      <c r="NFI852" s="32"/>
      <c r="NFJ852" s="32"/>
      <c r="NFK852" s="32"/>
      <c r="NFL852" s="32"/>
      <c r="NFM852" s="32"/>
      <c r="NFN852" s="32"/>
      <c r="NFO852" s="32"/>
      <c r="NFP852" s="32"/>
      <c r="NFQ852" s="32"/>
      <c r="NFR852" s="32"/>
      <c r="NFS852" s="32"/>
      <c r="NFT852" s="32"/>
      <c r="NFU852" s="32"/>
      <c r="NFV852" s="32"/>
      <c r="NFW852" s="32"/>
      <c r="NFX852" s="32"/>
      <c r="NFY852" s="32"/>
      <c r="NFZ852" s="32"/>
      <c r="NGA852" s="32"/>
      <c r="NGB852" s="32"/>
      <c r="NGC852" s="32"/>
      <c r="NGD852" s="32"/>
      <c r="NGE852" s="32"/>
      <c r="NGF852" s="32"/>
      <c r="NGG852" s="32"/>
      <c r="NGH852" s="32"/>
      <c r="NGI852" s="32"/>
      <c r="NGJ852" s="32"/>
      <c r="NGK852" s="32"/>
      <c r="NGL852" s="32"/>
      <c r="NGM852" s="32"/>
      <c r="NGN852" s="32"/>
      <c r="NGO852" s="32"/>
      <c r="NGP852" s="32"/>
      <c r="NGQ852" s="32"/>
      <c r="NGR852" s="32"/>
      <c r="NGS852" s="32"/>
      <c r="NGT852" s="32"/>
      <c r="NGU852" s="32"/>
      <c r="NGV852" s="32"/>
      <c r="NGW852" s="32"/>
      <c r="NGX852" s="32"/>
      <c r="NGY852" s="32"/>
      <c r="NGZ852" s="32"/>
      <c r="NHA852" s="32"/>
      <c r="NHB852" s="32"/>
      <c r="NHC852" s="32"/>
      <c r="NHD852" s="32"/>
      <c r="NHE852" s="32"/>
      <c r="NHF852" s="32"/>
      <c r="NHG852" s="32"/>
      <c r="NHH852" s="32"/>
      <c r="NHI852" s="32"/>
      <c r="NHJ852" s="32"/>
      <c r="NHK852" s="32"/>
      <c r="NHL852" s="32"/>
      <c r="NHM852" s="32"/>
      <c r="NHN852" s="32"/>
      <c r="NHO852" s="32"/>
      <c r="NHP852" s="32"/>
      <c r="NHQ852" s="32"/>
      <c r="NHR852" s="32"/>
      <c r="NHS852" s="32"/>
      <c r="NHT852" s="32"/>
      <c r="NHU852" s="32"/>
      <c r="NHV852" s="32"/>
      <c r="NHW852" s="32"/>
      <c r="NHX852" s="32"/>
      <c r="NHY852" s="32"/>
      <c r="NHZ852" s="32"/>
      <c r="NIA852" s="32"/>
      <c r="NIB852" s="32"/>
      <c r="NIC852" s="32"/>
      <c r="NID852" s="32"/>
      <c r="NIE852" s="32"/>
      <c r="NIF852" s="32"/>
      <c r="NIG852" s="32"/>
      <c r="NIH852" s="32"/>
      <c r="NII852" s="32"/>
      <c r="NIJ852" s="32"/>
      <c r="NIK852" s="32"/>
      <c r="NIL852" s="32"/>
      <c r="NIM852" s="32"/>
      <c r="NIN852" s="32"/>
      <c r="NIO852" s="32"/>
      <c r="NIP852" s="32"/>
      <c r="NIQ852" s="32"/>
      <c r="NIR852" s="32"/>
      <c r="NIS852" s="32"/>
      <c r="NIT852" s="32"/>
      <c r="NIU852" s="32"/>
      <c r="NIV852" s="32"/>
      <c r="NIW852" s="32"/>
      <c r="NIX852" s="32"/>
      <c r="NIY852" s="32"/>
      <c r="NIZ852" s="32"/>
      <c r="NJA852" s="32"/>
      <c r="NJB852" s="32"/>
      <c r="NJC852" s="32"/>
      <c r="NJD852" s="32"/>
      <c r="NJE852" s="32"/>
      <c r="NJF852" s="32"/>
      <c r="NJG852" s="32"/>
      <c r="NJH852" s="32"/>
      <c r="NJI852" s="32"/>
      <c r="NJJ852" s="32"/>
      <c r="NJK852" s="32"/>
      <c r="NJL852" s="32"/>
      <c r="NJM852" s="32"/>
      <c r="NJN852" s="32"/>
      <c r="NJO852" s="32"/>
      <c r="NJP852" s="32"/>
      <c r="NJQ852" s="32"/>
      <c r="NJR852" s="32"/>
      <c r="NJS852" s="32"/>
      <c r="NJT852" s="32"/>
      <c r="NJU852" s="32"/>
      <c r="NJV852" s="32"/>
      <c r="NJW852" s="32"/>
      <c r="NJX852" s="32"/>
      <c r="NJY852" s="32"/>
      <c r="NJZ852" s="32"/>
      <c r="NKA852" s="32"/>
      <c r="NKB852" s="32"/>
      <c r="NKC852" s="32"/>
      <c r="NKD852" s="32"/>
      <c r="NKE852" s="32"/>
      <c r="NKF852" s="32"/>
      <c r="NKG852" s="32"/>
      <c r="NKH852" s="32"/>
      <c r="NKI852" s="32"/>
      <c r="NKJ852" s="32"/>
      <c r="NKK852" s="32"/>
      <c r="NKL852" s="32"/>
      <c r="NKM852" s="32"/>
      <c r="NKN852" s="32"/>
      <c r="NKO852" s="32"/>
      <c r="NKP852" s="32"/>
      <c r="NKQ852" s="32"/>
      <c r="NKR852" s="32"/>
      <c r="NKS852" s="32"/>
      <c r="NKT852" s="32"/>
      <c r="NKU852" s="32"/>
      <c r="NKV852" s="32"/>
      <c r="NKW852" s="32"/>
      <c r="NKX852" s="32"/>
      <c r="NKY852" s="32"/>
      <c r="NKZ852" s="32"/>
      <c r="NLA852" s="32"/>
      <c r="NLB852" s="32"/>
      <c r="NLC852" s="32"/>
      <c r="NLD852" s="32"/>
      <c r="NLE852" s="32"/>
      <c r="NLF852" s="32"/>
      <c r="NLG852" s="32"/>
      <c r="NLH852" s="32"/>
      <c r="NLI852" s="32"/>
      <c r="NLJ852" s="32"/>
      <c r="NLK852" s="32"/>
      <c r="NLL852" s="32"/>
      <c r="NLM852" s="32"/>
      <c r="NLN852" s="32"/>
      <c r="NLO852" s="32"/>
      <c r="NLP852" s="32"/>
      <c r="NLQ852" s="32"/>
      <c r="NLR852" s="32"/>
      <c r="NLS852" s="32"/>
      <c r="NLT852" s="32"/>
      <c r="NLU852" s="32"/>
      <c r="NLV852" s="32"/>
      <c r="NLW852" s="32"/>
      <c r="NLX852" s="32"/>
      <c r="NLY852" s="32"/>
      <c r="NLZ852" s="32"/>
      <c r="NMA852" s="32"/>
      <c r="NMB852" s="32"/>
      <c r="NMC852" s="32"/>
      <c r="NMD852" s="32"/>
      <c r="NME852" s="32"/>
      <c r="NMF852" s="32"/>
      <c r="NMG852" s="32"/>
      <c r="NMH852" s="32"/>
      <c r="NMI852" s="32"/>
      <c r="NMJ852" s="32"/>
      <c r="NMK852" s="32"/>
      <c r="NML852" s="32"/>
      <c r="NMM852" s="32"/>
      <c r="NMN852" s="32"/>
      <c r="NMO852" s="32"/>
      <c r="NMP852" s="32"/>
      <c r="NMQ852" s="32"/>
      <c r="NMR852" s="32"/>
      <c r="NMS852" s="32"/>
      <c r="NMT852" s="32"/>
      <c r="NMU852" s="32"/>
      <c r="NMV852" s="32"/>
      <c r="NMW852" s="32"/>
      <c r="NMX852" s="32"/>
      <c r="NMY852" s="32"/>
      <c r="NMZ852" s="32"/>
      <c r="NNA852" s="32"/>
      <c r="NNB852" s="32"/>
      <c r="NNC852" s="32"/>
      <c r="NND852" s="32"/>
      <c r="NNE852" s="32"/>
      <c r="NNF852" s="32"/>
      <c r="NNG852" s="32"/>
      <c r="NNH852" s="32"/>
      <c r="NNI852" s="32"/>
      <c r="NNJ852" s="32"/>
      <c r="NNK852" s="32"/>
      <c r="NNL852" s="32"/>
      <c r="NNM852" s="32"/>
      <c r="NNN852" s="32"/>
      <c r="NNO852" s="32"/>
      <c r="NNP852" s="32"/>
      <c r="NNQ852" s="32"/>
      <c r="NNR852" s="32"/>
      <c r="NNS852" s="32"/>
      <c r="NNT852" s="32"/>
      <c r="NNU852" s="32"/>
      <c r="NNV852" s="32"/>
      <c r="NNW852" s="32"/>
      <c r="NNX852" s="32"/>
      <c r="NNY852" s="32"/>
      <c r="NNZ852" s="32"/>
      <c r="NOA852" s="32"/>
      <c r="NOB852" s="32"/>
      <c r="NOC852" s="32"/>
      <c r="NOD852" s="32"/>
      <c r="NOE852" s="32"/>
      <c r="NOF852" s="32"/>
      <c r="NOG852" s="32"/>
      <c r="NOH852" s="32"/>
      <c r="NOI852" s="32"/>
      <c r="NOJ852" s="32"/>
      <c r="NOK852" s="32"/>
      <c r="NOL852" s="32"/>
      <c r="NOM852" s="32"/>
      <c r="NON852" s="32"/>
      <c r="NOO852" s="32"/>
      <c r="NOP852" s="32"/>
      <c r="NOQ852" s="32"/>
      <c r="NOR852" s="32"/>
      <c r="NOS852" s="32"/>
      <c r="NOT852" s="32"/>
      <c r="NOU852" s="32"/>
      <c r="NOV852" s="32"/>
      <c r="NOW852" s="32"/>
      <c r="NOX852" s="32"/>
      <c r="NOY852" s="32"/>
      <c r="NOZ852" s="32"/>
      <c r="NPA852" s="32"/>
      <c r="NPB852" s="32"/>
      <c r="NPC852" s="32"/>
      <c r="NPD852" s="32"/>
      <c r="NPE852" s="32"/>
      <c r="NPF852" s="32"/>
      <c r="NPG852" s="32"/>
      <c r="NPH852" s="32"/>
      <c r="NPI852" s="32"/>
      <c r="NPJ852" s="32"/>
      <c r="NPK852" s="32"/>
      <c r="NPL852" s="32"/>
      <c r="NPM852" s="32"/>
      <c r="NPN852" s="32"/>
      <c r="NPO852" s="32"/>
      <c r="NPP852" s="32"/>
      <c r="NPQ852" s="32"/>
      <c r="NPR852" s="32"/>
      <c r="NPS852" s="32"/>
      <c r="NPT852" s="32"/>
      <c r="NPU852" s="32"/>
      <c r="NPV852" s="32"/>
      <c r="NPW852" s="32"/>
      <c r="NPX852" s="32"/>
      <c r="NPY852" s="32"/>
      <c r="NPZ852" s="32"/>
      <c r="NQA852" s="32"/>
      <c r="NQB852" s="32"/>
      <c r="NQC852" s="32"/>
      <c r="NQD852" s="32"/>
      <c r="NQE852" s="32"/>
      <c r="NQF852" s="32"/>
      <c r="NQG852" s="32"/>
      <c r="NQH852" s="32"/>
      <c r="NQI852" s="32"/>
      <c r="NQJ852" s="32"/>
      <c r="NQK852" s="32"/>
      <c r="NQL852" s="32"/>
      <c r="NQM852" s="32"/>
      <c r="NQN852" s="32"/>
      <c r="NQO852" s="32"/>
      <c r="NQP852" s="32"/>
      <c r="NQQ852" s="32"/>
      <c r="NQR852" s="32"/>
      <c r="NQS852" s="32"/>
      <c r="NQT852" s="32"/>
      <c r="NQU852" s="32"/>
      <c r="NQV852" s="32"/>
      <c r="NQW852" s="32"/>
      <c r="NQX852" s="32"/>
      <c r="NQY852" s="32"/>
      <c r="NQZ852" s="32"/>
      <c r="NRA852" s="32"/>
      <c r="NRB852" s="32"/>
      <c r="NRC852" s="32"/>
      <c r="NRD852" s="32"/>
      <c r="NRE852" s="32"/>
      <c r="NRF852" s="32"/>
      <c r="NRG852" s="32"/>
      <c r="NRH852" s="32"/>
      <c r="NRI852" s="32"/>
      <c r="NRJ852" s="32"/>
      <c r="NRK852" s="32"/>
      <c r="NRL852" s="32"/>
      <c r="NRM852" s="32"/>
      <c r="NRN852" s="32"/>
      <c r="NRO852" s="32"/>
      <c r="NRP852" s="32"/>
      <c r="NRQ852" s="32"/>
      <c r="NRR852" s="32"/>
      <c r="NRS852" s="32"/>
      <c r="NRT852" s="32"/>
      <c r="NRU852" s="32"/>
      <c r="NRV852" s="32"/>
      <c r="NRW852" s="32"/>
      <c r="NRX852" s="32"/>
      <c r="NRY852" s="32"/>
      <c r="NRZ852" s="32"/>
      <c r="NSA852" s="32"/>
      <c r="NSB852" s="32"/>
      <c r="NSC852" s="32"/>
      <c r="NSD852" s="32"/>
      <c r="NSE852" s="32"/>
      <c r="NSF852" s="32"/>
      <c r="NSG852" s="32"/>
      <c r="NSH852" s="32"/>
      <c r="NSI852" s="32"/>
      <c r="NSJ852" s="32"/>
      <c r="NSK852" s="32"/>
      <c r="NSL852" s="32"/>
      <c r="NSM852" s="32"/>
      <c r="NSN852" s="32"/>
      <c r="NSO852" s="32"/>
      <c r="NSP852" s="32"/>
      <c r="NSQ852" s="32"/>
      <c r="NSR852" s="32"/>
      <c r="NSS852" s="32"/>
      <c r="NST852" s="32"/>
      <c r="NSU852" s="32"/>
      <c r="NSV852" s="32"/>
      <c r="NSW852" s="32"/>
      <c r="NSX852" s="32"/>
      <c r="NSY852" s="32"/>
      <c r="NSZ852" s="32"/>
      <c r="NTA852" s="32"/>
      <c r="NTB852" s="32"/>
      <c r="NTC852" s="32"/>
      <c r="NTD852" s="32"/>
      <c r="NTE852" s="32"/>
      <c r="NTF852" s="32"/>
      <c r="NTG852" s="32"/>
      <c r="NTH852" s="32"/>
      <c r="NTI852" s="32"/>
      <c r="NTJ852" s="32"/>
      <c r="NTK852" s="32"/>
      <c r="NTL852" s="32"/>
      <c r="NTM852" s="32"/>
      <c r="NTN852" s="32"/>
      <c r="NTO852" s="32"/>
      <c r="NTP852" s="32"/>
      <c r="NTQ852" s="32"/>
      <c r="NTR852" s="32"/>
      <c r="NTS852" s="32"/>
      <c r="NTT852" s="32"/>
      <c r="NTU852" s="32"/>
      <c r="NTV852" s="32"/>
      <c r="NTW852" s="32"/>
      <c r="NTX852" s="32"/>
      <c r="NTY852" s="32"/>
      <c r="NTZ852" s="32"/>
      <c r="NUA852" s="32"/>
      <c r="NUB852" s="32"/>
      <c r="NUC852" s="32"/>
      <c r="NUD852" s="32"/>
      <c r="NUE852" s="32"/>
      <c r="NUF852" s="32"/>
      <c r="NUG852" s="32"/>
      <c r="NUH852" s="32"/>
      <c r="NUI852" s="32"/>
      <c r="NUJ852" s="32"/>
      <c r="NUK852" s="32"/>
      <c r="NUL852" s="32"/>
      <c r="NUM852" s="32"/>
      <c r="NUN852" s="32"/>
      <c r="NUO852" s="32"/>
      <c r="NUP852" s="32"/>
      <c r="NUQ852" s="32"/>
      <c r="NUR852" s="32"/>
      <c r="NUS852" s="32"/>
      <c r="NUT852" s="32"/>
      <c r="NUU852" s="32"/>
      <c r="NUV852" s="32"/>
      <c r="NUW852" s="32"/>
      <c r="NUX852" s="32"/>
      <c r="NUY852" s="32"/>
      <c r="NUZ852" s="32"/>
      <c r="NVA852" s="32"/>
      <c r="NVB852" s="32"/>
      <c r="NVC852" s="32"/>
      <c r="NVD852" s="32"/>
      <c r="NVE852" s="32"/>
      <c r="NVF852" s="32"/>
      <c r="NVG852" s="32"/>
      <c r="NVH852" s="32"/>
      <c r="NVI852" s="32"/>
      <c r="NVJ852" s="32"/>
      <c r="NVK852" s="32"/>
      <c r="NVL852" s="32"/>
      <c r="NVM852" s="32"/>
      <c r="NVN852" s="32"/>
      <c r="NVO852" s="32"/>
      <c r="NVP852" s="32"/>
      <c r="NVQ852" s="32"/>
      <c r="NVR852" s="32"/>
      <c r="NVS852" s="32"/>
      <c r="NVT852" s="32"/>
      <c r="NVU852" s="32"/>
      <c r="NVV852" s="32"/>
      <c r="NVW852" s="32"/>
      <c r="NVX852" s="32"/>
      <c r="NVY852" s="32"/>
      <c r="NVZ852" s="32"/>
      <c r="NWA852" s="32"/>
      <c r="NWB852" s="32"/>
      <c r="NWC852" s="32"/>
      <c r="NWD852" s="32"/>
      <c r="NWE852" s="32"/>
      <c r="NWF852" s="32"/>
      <c r="NWG852" s="32"/>
      <c r="NWH852" s="32"/>
      <c r="NWI852" s="32"/>
      <c r="NWJ852" s="32"/>
      <c r="NWK852" s="32"/>
      <c r="NWL852" s="32"/>
      <c r="NWM852" s="32"/>
      <c r="NWN852" s="32"/>
      <c r="NWO852" s="32"/>
      <c r="NWP852" s="32"/>
      <c r="NWQ852" s="32"/>
      <c r="NWR852" s="32"/>
      <c r="NWS852" s="32"/>
      <c r="NWT852" s="32"/>
      <c r="NWU852" s="32"/>
      <c r="NWV852" s="32"/>
      <c r="NWW852" s="32"/>
      <c r="NWX852" s="32"/>
      <c r="NWY852" s="32"/>
      <c r="NWZ852" s="32"/>
      <c r="NXA852" s="32"/>
      <c r="NXB852" s="32"/>
      <c r="NXC852" s="32"/>
      <c r="NXD852" s="32"/>
      <c r="NXE852" s="32"/>
      <c r="NXF852" s="32"/>
      <c r="NXG852" s="32"/>
      <c r="NXH852" s="32"/>
      <c r="NXI852" s="32"/>
      <c r="NXJ852" s="32"/>
      <c r="NXK852" s="32"/>
      <c r="NXL852" s="32"/>
      <c r="NXM852" s="32"/>
      <c r="NXN852" s="32"/>
      <c r="NXO852" s="32"/>
      <c r="NXP852" s="32"/>
      <c r="NXQ852" s="32"/>
      <c r="NXR852" s="32"/>
      <c r="NXS852" s="32"/>
      <c r="NXT852" s="32"/>
      <c r="NXU852" s="32"/>
      <c r="NXV852" s="32"/>
      <c r="NXW852" s="32"/>
      <c r="NXX852" s="32"/>
      <c r="NXY852" s="32"/>
      <c r="NXZ852" s="32"/>
      <c r="NYA852" s="32"/>
      <c r="NYB852" s="32"/>
      <c r="NYC852" s="32"/>
      <c r="NYD852" s="32"/>
      <c r="NYE852" s="32"/>
      <c r="NYF852" s="32"/>
      <c r="NYG852" s="32"/>
      <c r="NYH852" s="32"/>
      <c r="NYI852" s="32"/>
      <c r="NYJ852" s="32"/>
      <c r="NYK852" s="32"/>
      <c r="NYL852" s="32"/>
      <c r="NYM852" s="32"/>
      <c r="NYN852" s="32"/>
      <c r="NYO852" s="32"/>
      <c r="NYP852" s="32"/>
      <c r="NYQ852" s="32"/>
      <c r="NYR852" s="32"/>
      <c r="NYS852" s="32"/>
      <c r="NYT852" s="32"/>
      <c r="NYU852" s="32"/>
      <c r="NYV852" s="32"/>
      <c r="NYW852" s="32"/>
      <c r="NYX852" s="32"/>
      <c r="NYY852" s="32"/>
      <c r="NYZ852" s="32"/>
      <c r="NZA852" s="32"/>
      <c r="NZB852" s="32"/>
      <c r="NZC852" s="32"/>
      <c r="NZD852" s="32"/>
      <c r="NZE852" s="32"/>
      <c r="NZF852" s="32"/>
      <c r="NZG852" s="32"/>
      <c r="NZH852" s="32"/>
      <c r="NZI852" s="32"/>
      <c r="NZJ852" s="32"/>
      <c r="NZK852" s="32"/>
      <c r="NZL852" s="32"/>
      <c r="NZM852" s="32"/>
      <c r="NZN852" s="32"/>
      <c r="NZO852" s="32"/>
      <c r="NZP852" s="32"/>
      <c r="NZQ852" s="32"/>
      <c r="NZR852" s="32"/>
      <c r="NZS852" s="32"/>
      <c r="NZT852" s="32"/>
      <c r="NZU852" s="32"/>
      <c r="NZV852" s="32"/>
      <c r="NZW852" s="32"/>
      <c r="NZX852" s="32"/>
      <c r="NZY852" s="32"/>
      <c r="NZZ852" s="32"/>
      <c r="OAA852" s="32"/>
      <c r="OAB852" s="32"/>
      <c r="OAC852" s="32"/>
      <c r="OAD852" s="32"/>
      <c r="OAE852" s="32"/>
      <c r="OAF852" s="32"/>
      <c r="OAG852" s="32"/>
      <c r="OAH852" s="32"/>
      <c r="OAI852" s="32"/>
      <c r="OAJ852" s="32"/>
      <c r="OAK852" s="32"/>
      <c r="OAL852" s="32"/>
      <c r="OAM852" s="32"/>
      <c r="OAN852" s="32"/>
      <c r="OAO852" s="32"/>
      <c r="OAP852" s="32"/>
      <c r="OAQ852" s="32"/>
      <c r="OAR852" s="32"/>
      <c r="OAS852" s="32"/>
      <c r="OAT852" s="32"/>
      <c r="OAU852" s="32"/>
      <c r="OAV852" s="32"/>
      <c r="OAW852" s="32"/>
      <c r="OAX852" s="32"/>
      <c r="OAY852" s="32"/>
      <c r="OAZ852" s="32"/>
      <c r="OBA852" s="32"/>
      <c r="OBB852" s="32"/>
      <c r="OBC852" s="32"/>
      <c r="OBD852" s="32"/>
      <c r="OBE852" s="32"/>
      <c r="OBF852" s="32"/>
      <c r="OBG852" s="32"/>
      <c r="OBH852" s="32"/>
      <c r="OBI852" s="32"/>
      <c r="OBJ852" s="32"/>
      <c r="OBK852" s="32"/>
      <c r="OBL852" s="32"/>
      <c r="OBM852" s="32"/>
      <c r="OBN852" s="32"/>
      <c r="OBO852" s="32"/>
      <c r="OBP852" s="32"/>
      <c r="OBQ852" s="32"/>
      <c r="OBR852" s="32"/>
      <c r="OBS852" s="32"/>
      <c r="OBT852" s="32"/>
      <c r="OBU852" s="32"/>
      <c r="OBV852" s="32"/>
      <c r="OBW852" s="32"/>
      <c r="OBX852" s="32"/>
      <c r="OBY852" s="32"/>
      <c r="OBZ852" s="32"/>
      <c r="OCA852" s="32"/>
      <c r="OCB852" s="32"/>
      <c r="OCC852" s="32"/>
      <c r="OCD852" s="32"/>
      <c r="OCE852" s="32"/>
      <c r="OCF852" s="32"/>
      <c r="OCG852" s="32"/>
      <c r="OCH852" s="32"/>
      <c r="OCI852" s="32"/>
      <c r="OCJ852" s="32"/>
      <c r="OCK852" s="32"/>
      <c r="OCL852" s="32"/>
      <c r="OCM852" s="32"/>
      <c r="OCN852" s="32"/>
      <c r="OCO852" s="32"/>
      <c r="OCP852" s="32"/>
      <c r="OCQ852" s="32"/>
      <c r="OCR852" s="32"/>
      <c r="OCS852" s="32"/>
      <c r="OCT852" s="32"/>
      <c r="OCU852" s="32"/>
      <c r="OCV852" s="32"/>
      <c r="OCW852" s="32"/>
      <c r="OCX852" s="32"/>
      <c r="OCY852" s="32"/>
      <c r="OCZ852" s="32"/>
      <c r="ODA852" s="32"/>
      <c r="ODB852" s="32"/>
      <c r="ODC852" s="32"/>
      <c r="ODD852" s="32"/>
      <c r="ODE852" s="32"/>
      <c r="ODF852" s="32"/>
      <c r="ODG852" s="32"/>
      <c r="ODH852" s="32"/>
      <c r="ODI852" s="32"/>
      <c r="ODJ852" s="32"/>
      <c r="ODK852" s="32"/>
      <c r="ODL852" s="32"/>
      <c r="ODM852" s="32"/>
      <c r="ODN852" s="32"/>
      <c r="ODO852" s="32"/>
      <c r="ODP852" s="32"/>
      <c r="ODQ852" s="32"/>
      <c r="ODR852" s="32"/>
      <c r="ODS852" s="32"/>
      <c r="ODT852" s="32"/>
      <c r="ODU852" s="32"/>
      <c r="ODV852" s="32"/>
      <c r="ODW852" s="32"/>
      <c r="ODX852" s="32"/>
      <c r="ODY852" s="32"/>
      <c r="ODZ852" s="32"/>
      <c r="OEA852" s="32"/>
      <c r="OEB852" s="32"/>
      <c r="OEC852" s="32"/>
      <c r="OED852" s="32"/>
      <c r="OEE852" s="32"/>
      <c r="OEF852" s="32"/>
      <c r="OEG852" s="32"/>
      <c r="OEH852" s="32"/>
      <c r="OEI852" s="32"/>
      <c r="OEJ852" s="32"/>
      <c r="OEK852" s="32"/>
      <c r="OEL852" s="32"/>
      <c r="OEM852" s="32"/>
      <c r="OEN852" s="32"/>
      <c r="OEO852" s="32"/>
      <c r="OEP852" s="32"/>
      <c r="OEQ852" s="32"/>
      <c r="OER852" s="32"/>
      <c r="OES852" s="32"/>
      <c r="OET852" s="32"/>
      <c r="OEU852" s="32"/>
      <c r="OEV852" s="32"/>
      <c r="OEW852" s="32"/>
      <c r="OEX852" s="32"/>
      <c r="OEY852" s="32"/>
      <c r="OEZ852" s="32"/>
      <c r="OFA852" s="32"/>
      <c r="OFB852" s="32"/>
      <c r="OFC852" s="32"/>
      <c r="OFD852" s="32"/>
      <c r="OFE852" s="32"/>
      <c r="OFF852" s="32"/>
      <c r="OFG852" s="32"/>
      <c r="OFH852" s="32"/>
      <c r="OFI852" s="32"/>
      <c r="OFJ852" s="32"/>
      <c r="OFK852" s="32"/>
      <c r="OFL852" s="32"/>
      <c r="OFM852" s="32"/>
      <c r="OFN852" s="32"/>
      <c r="OFO852" s="32"/>
      <c r="OFP852" s="32"/>
      <c r="OFQ852" s="32"/>
      <c r="OFR852" s="32"/>
      <c r="OFS852" s="32"/>
      <c r="OFT852" s="32"/>
      <c r="OFU852" s="32"/>
      <c r="OFV852" s="32"/>
      <c r="OFW852" s="32"/>
      <c r="OFX852" s="32"/>
      <c r="OFY852" s="32"/>
      <c r="OFZ852" s="32"/>
      <c r="OGA852" s="32"/>
      <c r="OGB852" s="32"/>
      <c r="OGC852" s="32"/>
      <c r="OGD852" s="32"/>
      <c r="OGE852" s="32"/>
      <c r="OGF852" s="32"/>
      <c r="OGG852" s="32"/>
      <c r="OGH852" s="32"/>
      <c r="OGI852" s="32"/>
      <c r="OGJ852" s="32"/>
      <c r="OGK852" s="32"/>
      <c r="OGL852" s="32"/>
      <c r="OGM852" s="32"/>
      <c r="OGN852" s="32"/>
      <c r="OGO852" s="32"/>
      <c r="OGP852" s="32"/>
      <c r="OGQ852" s="32"/>
      <c r="OGR852" s="32"/>
      <c r="OGS852" s="32"/>
      <c r="OGT852" s="32"/>
      <c r="OGU852" s="32"/>
      <c r="OGV852" s="32"/>
      <c r="OGW852" s="32"/>
      <c r="OGX852" s="32"/>
      <c r="OGY852" s="32"/>
      <c r="OGZ852" s="32"/>
      <c r="OHA852" s="32"/>
      <c r="OHB852" s="32"/>
      <c r="OHC852" s="32"/>
      <c r="OHD852" s="32"/>
      <c r="OHE852" s="32"/>
      <c r="OHF852" s="32"/>
      <c r="OHG852" s="32"/>
      <c r="OHH852" s="32"/>
      <c r="OHI852" s="32"/>
      <c r="OHJ852" s="32"/>
      <c r="OHK852" s="32"/>
      <c r="OHL852" s="32"/>
      <c r="OHM852" s="32"/>
      <c r="OHN852" s="32"/>
      <c r="OHO852" s="32"/>
      <c r="OHP852" s="32"/>
      <c r="OHQ852" s="32"/>
      <c r="OHR852" s="32"/>
      <c r="OHS852" s="32"/>
      <c r="OHT852" s="32"/>
      <c r="OHU852" s="32"/>
      <c r="OHV852" s="32"/>
      <c r="OHW852" s="32"/>
      <c r="OHX852" s="32"/>
      <c r="OHY852" s="32"/>
      <c r="OHZ852" s="32"/>
      <c r="OIA852" s="32"/>
      <c r="OIB852" s="32"/>
      <c r="OIC852" s="32"/>
      <c r="OID852" s="32"/>
      <c r="OIE852" s="32"/>
      <c r="OIF852" s="32"/>
      <c r="OIG852" s="32"/>
      <c r="OIH852" s="32"/>
      <c r="OII852" s="32"/>
      <c r="OIJ852" s="32"/>
      <c r="OIK852" s="32"/>
      <c r="OIL852" s="32"/>
      <c r="OIM852" s="32"/>
      <c r="OIN852" s="32"/>
      <c r="OIO852" s="32"/>
      <c r="OIP852" s="32"/>
      <c r="OIQ852" s="32"/>
      <c r="OIR852" s="32"/>
      <c r="OIS852" s="32"/>
      <c r="OIT852" s="32"/>
      <c r="OIU852" s="32"/>
      <c r="OIV852" s="32"/>
      <c r="OIW852" s="32"/>
      <c r="OIX852" s="32"/>
      <c r="OIY852" s="32"/>
      <c r="OIZ852" s="32"/>
      <c r="OJA852" s="32"/>
      <c r="OJB852" s="32"/>
      <c r="OJC852" s="32"/>
      <c r="OJD852" s="32"/>
      <c r="OJE852" s="32"/>
      <c r="OJF852" s="32"/>
      <c r="OJG852" s="32"/>
      <c r="OJH852" s="32"/>
      <c r="OJI852" s="32"/>
      <c r="OJJ852" s="32"/>
      <c r="OJK852" s="32"/>
      <c r="OJL852" s="32"/>
      <c r="OJM852" s="32"/>
      <c r="OJN852" s="32"/>
      <c r="OJO852" s="32"/>
      <c r="OJP852" s="32"/>
      <c r="OJQ852" s="32"/>
      <c r="OJR852" s="32"/>
      <c r="OJS852" s="32"/>
      <c r="OJT852" s="32"/>
      <c r="OJU852" s="32"/>
      <c r="OJV852" s="32"/>
      <c r="OJW852" s="32"/>
      <c r="OJX852" s="32"/>
      <c r="OJY852" s="32"/>
      <c r="OJZ852" s="32"/>
      <c r="OKA852" s="32"/>
      <c r="OKB852" s="32"/>
      <c r="OKC852" s="32"/>
      <c r="OKD852" s="32"/>
      <c r="OKE852" s="32"/>
      <c r="OKF852" s="32"/>
      <c r="OKG852" s="32"/>
      <c r="OKH852" s="32"/>
      <c r="OKI852" s="32"/>
      <c r="OKJ852" s="32"/>
      <c r="OKK852" s="32"/>
      <c r="OKL852" s="32"/>
      <c r="OKM852" s="32"/>
      <c r="OKN852" s="32"/>
      <c r="OKO852" s="32"/>
      <c r="OKP852" s="32"/>
      <c r="OKQ852" s="32"/>
      <c r="OKR852" s="32"/>
      <c r="OKS852" s="32"/>
      <c r="OKT852" s="32"/>
      <c r="OKU852" s="32"/>
      <c r="OKV852" s="32"/>
      <c r="OKW852" s="32"/>
      <c r="OKX852" s="32"/>
      <c r="OKY852" s="32"/>
      <c r="OKZ852" s="32"/>
      <c r="OLA852" s="32"/>
      <c r="OLB852" s="32"/>
      <c r="OLC852" s="32"/>
      <c r="OLD852" s="32"/>
      <c r="OLE852" s="32"/>
      <c r="OLF852" s="32"/>
      <c r="OLG852" s="32"/>
      <c r="OLH852" s="32"/>
      <c r="OLI852" s="32"/>
      <c r="OLJ852" s="32"/>
      <c r="OLK852" s="32"/>
      <c r="OLL852" s="32"/>
      <c r="OLM852" s="32"/>
      <c r="OLN852" s="32"/>
      <c r="OLO852" s="32"/>
      <c r="OLP852" s="32"/>
      <c r="OLQ852" s="32"/>
      <c r="OLR852" s="32"/>
      <c r="OLS852" s="32"/>
      <c r="OLT852" s="32"/>
      <c r="OLU852" s="32"/>
      <c r="OLV852" s="32"/>
      <c r="OLW852" s="32"/>
      <c r="OLX852" s="32"/>
      <c r="OLY852" s="32"/>
      <c r="OLZ852" s="32"/>
      <c r="OMA852" s="32"/>
      <c r="OMB852" s="32"/>
      <c r="OMC852" s="32"/>
      <c r="OMD852" s="32"/>
      <c r="OME852" s="32"/>
      <c r="OMF852" s="32"/>
      <c r="OMG852" s="32"/>
      <c r="OMH852" s="32"/>
      <c r="OMI852" s="32"/>
      <c r="OMJ852" s="32"/>
      <c r="OMK852" s="32"/>
      <c r="OML852" s="32"/>
      <c r="OMM852" s="32"/>
      <c r="OMN852" s="32"/>
      <c r="OMO852" s="32"/>
      <c r="OMP852" s="32"/>
      <c r="OMQ852" s="32"/>
      <c r="OMR852" s="32"/>
      <c r="OMS852" s="32"/>
      <c r="OMT852" s="32"/>
      <c r="OMU852" s="32"/>
      <c r="OMV852" s="32"/>
      <c r="OMW852" s="32"/>
      <c r="OMX852" s="32"/>
      <c r="OMY852" s="32"/>
      <c r="OMZ852" s="32"/>
      <c r="ONA852" s="32"/>
      <c r="ONB852" s="32"/>
      <c r="ONC852" s="32"/>
      <c r="OND852" s="32"/>
      <c r="ONE852" s="32"/>
      <c r="ONF852" s="32"/>
      <c r="ONG852" s="32"/>
      <c r="ONH852" s="32"/>
      <c r="ONI852" s="32"/>
      <c r="ONJ852" s="32"/>
      <c r="ONK852" s="32"/>
      <c r="ONL852" s="32"/>
      <c r="ONM852" s="32"/>
      <c r="ONN852" s="32"/>
      <c r="ONO852" s="32"/>
      <c r="ONP852" s="32"/>
      <c r="ONQ852" s="32"/>
      <c r="ONR852" s="32"/>
      <c r="ONS852" s="32"/>
      <c r="ONT852" s="32"/>
      <c r="ONU852" s="32"/>
      <c r="ONV852" s="32"/>
      <c r="ONW852" s="32"/>
      <c r="ONX852" s="32"/>
      <c r="ONY852" s="32"/>
      <c r="ONZ852" s="32"/>
      <c r="OOA852" s="32"/>
      <c r="OOB852" s="32"/>
      <c r="OOC852" s="32"/>
      <c r="OOD852" s="32"/>
      <c r="OOE852" s="32"/>
      <c r="OOF852" s="32"/>
      <c r="OOG852" s="32"/>
      <c r="OOH852" s="32"/>
      <c r="OOI852" s="32"/>
      <c r="OOJ852" s="32"/>
      <c r="OOK852" s="32"/>
      <c r="OOL852" s="32"/>
      <c r="OOM852" s="32"/>
      <c r="OON852" s="32"/>
      <c r="OOO852" s="32"/>
      <c r="OOP852" s="32"/>
      <c r="OOQ852" s="32"/>
      <c r="OOR852" s="32"/>
      <c r="OOS852" s="32"/>
      <c r="OOT852" s="32"/>
      <c r="OOU852" s="32"/>
      <c r="OOV852" s="32"/>
      <c r="OOW852" s="32"/>
      <c r="OOX852" s="32"/>
      <c r="OOY852" s="32"/>
      <c r="OOZ852" s="32"/>
      <c r="OPA852" s="32"/>
      <c r="OPB852" s="32"/>
      <c r="OPC852" s="32"/>
      <c r="OPD852" s="32"/>
      <c r="OPE852" s="32"/>
      <c r="OPF852" s="32"/>
      <c r="OPG852" s="32"/>
      <c r="OPH852" s="32"/>
      <c r="OPI852" s="32"/>
      <c r="OPJ852" s="32"/>
      <c r="OPK852" s="32"/>
      <c r="OPL852" s="32"/>
      <c r="OPM852" s="32"/>
      <c r="OPN852" s="32"/>
      <c r="OPO852" s="32"/>
      <c r="OPP852" s="32"/>
      <c r="OPQ852" s="32"/>
      <c r="OPR852" s="32"/>
      <c r="OPS852" s="32"/>
      <c r="OPT852" s="32"/>
      <c r="OPU852" s="32"/>
      <c r="OPV852" s="32"/>
      <c r="OPW852" s="32"/>
      <c r="OPX852" s="32"/>
      <c r="OPY852" s="32"/>
      <c r="OPZ852" s="32"/>
      <c r="OQA852" s="32"/>
      <c r="OQB852" s="32"/>
      <c r="OQC852" s="32"/>
      <c r="OQD852" s="32"/>
      <c r="OQE852" s="32"/>
      <c r="OQF852" s="32"/>
      <c r="OQG852" s="32"/>
      <c r="OQH852" s="32"/>
      <c r="OQI852" s="32"/>
      <c r="OQJ852" s="32"/>
      <c r="OQK852" s="32"/>
      <c r="OQL852" s="32"/>
      <c r="OQM852" s="32"/>
      <c r="OQN852" s="32"/>
      <c r="OQO852" s="32"/>
      <c r="OQP852" s="32"/>
      <c r="OQQ852" s="32"/>
      <c r="OQR852" s="32"/>
      <c r="OQS852" s="32"/>
      <c r="OQT852" s="32"/>
      <c r="OQU852" s="32"/>
      <c r="OQV852" s="32"/>
      <c r="OQW852" s="32"/>
      <c r="OQX852" s="32"/>
      <c r="OQY852" s="32"/>
      <c r="OQZ852" s="32"/>
      <c r="ORA852" s="32"/>
      <c r="ORB852" s="32"/>
      <c r="ORC852" s="32"/>
      <c r="ORD852" s="32"/>
      <c r="ORE852" s="32"/>
      <c r="ORF852" s="32"/>
      <c r="ORG852" s="32"/>
      <c r="ORH852" s="32"/>
      <c r="ORI852" s="32"/>
      <c r="ORJ852" s="32"/>
      <c r="ORK852" s="32"/>
      <c r="ORL852" s="32"/>
      <c r="ORM852" s="32"/>
      <c r="ORN852" s="32"/>
      <c r="ORO852" s="32"/>
      <c r="ORP852" s="32"/>
      <c r="ORQ852" s="32"/>
      <c r="ORR852" s="32"/>
      <c r="ORS852" s="32"/>
      <c r="ORT852" s="32"/>
      <c r="ORU852" s="32"/>
      <c r="ORV852" s="32"/>
      <c r="ORW852" s="32"/>
      <c r="ORX852" s="32"/>
      <c r="ORY852" s="32"/>
      <c r="ORZ852" s="32"/>
      <c r="OSA852" s="32"/>
      <c r="OSB852" s="32"/>
      <c r="OSC852" s="32"/>
      <c r="OSD852" s="32"/>
      <c r="OSE852" s="32"/>
      <c r="OSF852" s="32"/>
      <c r="OSG852" s="32"/>
      <c r="OSH852" s="32"/>
      <c r="OSI852" s="32"/>
      <c r="OSJ852" s="32"/>
      <c r="OSK852" s="32"/>
      <c r="OSL852" s="32"/>
      <c r="OSM852" s="32"/>
      <c r="OSN852" s="32"/>
      <c r="OSO852" s="32"/>
      <c r="OSP852" s="32"/>
      <c r="OSQ852" s="32"/>
      <c r="OSR852" s="32"/>
      <c r="OSS852" s="32"/>
      <c r="OST852" s="32"/>
      <c r="OSU852" s="32"/>
      <c r="OSV852" s="32"/>
      <c r="OSW852" s="32"/>
      <c r="OSX852" s="32"/>
      <c r="OSY852" s="32"/>
      <c r="OSZ852" s="32"/>
      <c r="OTA852" s="32"/>
      <c r="OTB852" s="32"/>
      <c r="OTC852" s="32"/>
      <c r="OTD852" s="32"/>
      <c r="OTE852" s="32"/>
      <c r="OTF852" s="32"/>
      <c r="OTG852" s="32"/>
      <c r="OTH852" s="32"/>
      <c r="OTI852" s="32"/>
      <c r="OTJ852" s="32"/>
      <c r="OTK852" s="32"/>
      <c r="OTL852" s="32"/>
      <c r="OTM852" s="32"/>
      <c r="OTN852" s="32"/>
      <c r="OTO852" s="32"/>
      <c r="OTP852" s="32"/>
      <c r="OTQ852" s="32"/>
      <c r="OTR852" s="32"/>
      <c r="OTS852" s="32"/>
      <c r="OTT852" s="32"/>
      <c r="OTU852" s="32"/>
      <c r="OTV852" s="32"/>
      <c r="OTW852" s="32"/>
      <c r="OTX852" s="32"/>
      <c r="OTY852" s="32"/>
      <c r="OTZ852" s="32"/>
      <c r="OUA852" s="32"/>
      <c r="OUB852" s="32"/>
      <c r="OUC852" s="32"/>
      <c r="OUD852" s="32"/>
      <c r="OUE852" s="32"/>
      <c r="OUF852" s="32"/>
      <c r="OUG852" s="32"/>
      <c r="OUH852" s="32"/>
      <c r="OUI852" s="32"/>
      <c r="OUJ852" s="32"/>
      <c r="OUK852" s="32"/>
      <c r="OUL852" s="32"/>
      <c r="OUM852" s="32"/>
      <c r="OUN852" s="32"/>
      <c r="OUO852" s="32"/>
      <c r="OUP852" s="32"/>
      <c r="OUQ852" s="32"/>
      <c r="OUR852" s="32"/>
      <c r="OUS852" s="32"/>
      <c r="OUT852" s="32"/>
      <c r="OUU852" s="32"/>
      <c r="OUV852" s="32"/>
      <c r="OUW852" s="32"/>
      <c r="OUX852" s="32"/>
      <c r="OUY852" s="32"/>
      <c r="OUZ852" s="32"/>
      <c r="OVA852" s="32"/>
      <c r="OVB852" s="32"/>
      <c r="OVC852" s="32"/>
      <c r="OVD852" s="32"/>
      <c r="OVE852" s="32"/>
      <c r="OVF852" s="32"/>
      <c r="OVG852" s="32"/>
      <c r="OVH852" s="32"/>
      <c r="OVI852" s="32"/>
      <c r="OVJ852" s="32"/>
      <c r="OVK852" s="32"/>
      <c r="OVL852" s="32"/>
      <c r="OVM852" s="32"/>
      <c r="OVN852" s="32"/>
      <c r="OVO852" s="32"/>
      <c r="OVP852" s="32"/>
      <c r="OVQ852" s="32"/>
      <c r="OVR852" s="32"/>
      <c r="OVS852" s="32"/>
      <c r="OVT852" s="32"/>
      <c r="OVU852" s="32"/>
      <c r="OVV852" s="32"/>
      <c r="OVW852" s="32"/>
      <c r="OVX852" s="32"/>
      <c r="OVY852" s="32"/>
      <c r="OVZ852" s="32"/>
      <c r="OWA852" s="32"/>
      <c r="OWB852" s="32"/>
      <c r="OWC852" s="32"/>
      <c r="OWD852" s="32"/>
      <c r="OWE852" s="32"/>
      <c r="OWF852" s="32"/>
      <c r="OWG852" s="32"/>
      <c r="OWH852" s="32"/>
      <c r="OWI852" s="32"/>
      <c r="OWJ852" s="32"/>
      <c r="OWK852" s="32"/>
      <c r="OWL852" s="32"/>
      <c r="OWM852" s="32"/>
      <c r="OWN852" s="32"/>
      <c r="OWO852" s="32"/>
      <c r="OWP852" s="32"/>
      <c r="OWQ852" s="32"/>
      <c r="OWR852" s="32"/>
      <c r="OWS852" s="32"/>
      <c r="OWT852" s="32"/>
      <c r="OWU852" s="32"/>
      <c r="OWV852" s="32"/>
      <c r="OWW852" s="32"/>
      <c r="OWX852" s="32"/>
      <c r="OWY852" s="32"/>
      <c r="OWZ852" s="32"/>
      <c r="OXA852" s="32"/>
      <c r="OXB852" s="32"/>
      <c r="OXC852" s="32"/>
      <c r="OXD852" s="32"/>
      <c r="OXE852" s="32"/>
      <c r="OXF852" s="32"/>
      <c r="OXG852" s="32"/>
      <c r="OXH852" s="32"/>
      <c r="OXI852" s="32"/>
      <c r="OXJ852" s="32"/>
      <c r="OXK852" s="32"/>
      <c r="OXL852" s="32"/>
      <c r="OXM852" s="32"/>
      <c r="OXN852" s="32"/>
      <c r="OXO852" s="32"/>
      <c r="OXP852" s="32"/>
      <c r="OXQ852" s="32"/>
      <c r="OXR852" s="32"/>
      <c r="OXS852" s="32"/>
      <c r="OXT852" s="32"/>
      <c r="OXU852" s="32"/>
      <c r="OXV852" s="32"/>
      <c r="OXW852" s="32"/>
      <c r="OXX852" s="32"/>
      <c r="OXY852" s="32"/>
      <c r="OXZ852" s="32"/>
      <c r="OYA852" s="32"/>
      <c r="OYB852" s="32"/>
      <c r="OYC852" s="32"/>
      <c r="OYD852" s="32"/>
      <c r="OYE852" s="32"/>
      <c r="OYF852" s="32"/>
      <c r="OYG852" s="32"/>
      <c r="OYH852" s="32"/>
      <c r="OYI852" s="32"/>
      <c r="OYJ852" s="32"/>
      <c r="OYK852" s="32"/>
      <c r="OYL852" s="32"/>
      <c r="OYM852" s="32"/>
      <c r="OYN852" s="32"/>
      <c r="OYO852" s="32"/>
      <c r="OYP852" s="32"/>
      <c r="OYQ852" s="32"/>
      <c r="OYR852" s="32"/>
      <c r="OYS852" s="32"/>
      <c r="OYT852" s="32"/>
      <c r="OYU852" s="32"/>
      <c r="OYV852" s="32"/>
      <c r="OYW852" s="32"/>
      <c r="OYX852" s="32"/>
      <c r="OYY852" s="32"/>
      <c r="OYZ852" s="32"/>
      <c r="OZA852" s="32"/>
      <c r="OZB852" s="32"/>
      <c r="OZC852" s="32"/>
      <c r="OZD852" s="32"/>
      <c r="OZE852" s="32"/>
      <c r="OZF852" s="32"/>
      <c r="OZG852" s="32"/>
      <c r="OZH852" s="32"/>
      <c r="OZI852" s="32"/>
      <c r="OZJ852" s="32"/>
      <c r="OZK852" s="32"/>
      <c r="OZL852" s="32"/>
      <c r="OZM852" s="32"/>
      <c r="OZN852" s="32"/>
      <c r="OZO852" s="32"/>
      <c r="OZP852" s="32"/>
      <c r="OZQ852" s="32"/>
      <c r="OZR852" s="32"/>
      <c r="OZS852" s="32"/>
      <c r="OZT852" s="32"/>
      <c r="OZU852" s="32"/>
      <c r="OZV852" s="32"/>
      <c r="OZW852" s="32"/>
      <c r="OZX852" s="32"/>
      <c r="OZY852" s="32"/>
      <c r="OZZ852" s="32"/>
      <c r="PAA852" s="32"/>
      <c r="PAB852" s="32"/>
      <c r="PAC852" s="32"/>
      <c r="PAD852" s="32"/>
      <c r="PAE852" s="32"/>
      <c r="PAF852" s="32"/>
      <c r="PAG852" s="32"/>
      <c r="PAH852" s="32"/>
      <c r="PAI852" s="32"/>
      <c r="PAJ852" s="32"/>
      <c r="PAK852" s="32"/>
      <c r="PAL852" s="32"/>
      <c r="PAM852" s="32"/>
      <c r="PAN852" s="32"/>
      <c r="PAO852" s="32"/>
      <c r="PAP852" s="32"/>
      <c r="PAQ852" s="32"/>
      <c r="PAR852" s="32"/>
      <c r="PAS852" s="32"/>
      <c r="PAT852" s="32"/>
      <c r="PAU852" s="32"/>
      <c r="PAV852" s="32"/>
      <c r="PAW852" s="32"/>
      <c r="PAX852" s="32"/>
      <c r="PAY852" s="32"/>
      <c r="PAZ852" s="32"/>
      <c r="PBA852" s="32"/>
      <c r="PBB852" s="32"/>
      <c r="PBC852" s="32"/>
      <c r="PBD852" s="32"/>
      <c r="PBE852" s="32"/>
      <c r="PBF852" s="32"/>
      <c r="PBG852" s="32"/>
      <c r="PBH852" s="32"/>
      <c r="PBI852" s="32"/>
      <c r="PBJ852" s="32"/>
      <c r="PBK852" s="32"/>
      <c r="PBL852" s="32"/>
      <c r="PBM852" s="32"/>
      <c r="PBN852" s="32"/>
      <c r="PBO852" s="32"/>
      <c r="PBP852" s="32"/>
      <c r="PBQ852" s="32"/>
      <c r="PBR852" s="32"/>
      <c r="PBS852" s="32"/>
      <c r="PBT852" s="32"/>
      <c r="PBU852" s="32"/>
      <c r="PBV852" s="32"/>
      <c r="PBW852" s="32"/>
      <c r="PBX852" s="32"/>
      <c r="PBY852" s="32"/>
      <c r="PBZ852" s="32"/>
      <c r="PCA852" s="32"/>
      <c r="PCB852" s="32"/>
      <c r="PCC852" s="32"/>
      <c r="PCD852" s="32"/>
      <c r="PCE852" s="32"/>
      <c r="PCF852" s="32"/>
      <c r="PCG852" s="32"/>
      <c r="PCH852" s="32"/>
      <c r="PCI852" s="32"/>
      <c r="PCJ852" s="32"/>
      <c r="PCK852" s="32"/>
      <c r="PCL852" s="32"/>
      <c r="PCM852" s="32"/>
      <c r="PCN852" s="32"/>
      <c r="PCO852" s="32"/>
      <c r="PCP852" s="32"/>
      <c r="PCQ852" s="32"/>
      <c r="PCR852" s="32"/>
      <c r="PCS852" s="32"/>
      <c r="PCT852" s="32"/>
      <c r="PCU852" s="32"/>
      <c r="PCV852" s="32"/>
      <c r="PCW852" s="32"/>
      <c r="PCX852" s="32"/>
      <c r="PCY852" s="32"/>
      <c r="PCZ852" s="32"/>
      <c r="PDA852" s="32"/>
      <c r="PDB852" s="32"/>
      <c r="PDC852" s="32"/>
      <c r="PDD852" s="32"/>
      <c r="PDE852" s="32"/>
      <c r="PDF852" s="32"/>
      <c r="PDG852" s="32"/>
      <c r="PDH852" s="32"/>
      <c r="PDI852" s="32"/>
      <c r="PDJ852" s="32"/>
      <c r="PDK852" s="32"/>
      <c r="PDL852" s="32"/>
      <c r="PDM852" s="32"/>
      <c r="PDN852" s="32"/>
      <c r="PDO852" s="32"/>
      <c r="PDP852" s="32"/>
      <c r="PDQ852" s="32"/>
      <c r="PDR852" s="32"/>
      <c r="PDS852" s="32"/>
      <c r="PDT852" s="32"/>
      <c r="PDU852" s="32"/>
      <c r="PDV852" s="32"/>
      <c r="PDW852" s="32"/>
      <c r="PDX852" s="32"/>
      <c r="PDY852" s="32"/>
      <c r="PDZ852" s="32"/>
      <c r="PEA852" s="32"/>
      <c r="PEB852" s="32"/>
      <c r="PEC852" s="32"/>
      <c r="PED852" s="32"/>
      <c r="PEE852" s="32"/>
      <c r="PEF852" s="32"/>
      <c r="PEG852" s="32"/>
      <c r="PEH852" s="32"/>
      <c r="PEI852" s="32"/>
      <c r="PEJ852" s="32"/>
      <c r="PEK852" s="32"/>
      <c r="PEL852" s="32"/>
      <c r="PEM852" s="32"/>
      <c r="PEN852" s="32"/>
      <c r="PEO852" s="32"/>
      <c r="PEP852" s="32"/>
      <c r="PEQ852" s="32"/>
      <c r="PER852" s="32"/>
      <c r="PES852" s="32"/>
      <c r="PET852" s="32"/>
      <c r="PEU852" s="32"/>
      <c r="PEV852" s="32"/>
      <c r="PEW852" s="32"/>
      <c r="PEX852" s="32"/>
      <c r="PEY852" s="32"/>
      <c r="PEZ852" s="32"/>
      <c r="PFA852" s="32"/>
      <c r="PFB852" s="32"/>
      <c r="PFC852" s="32"/>
      <c r="PFD852" s="32"/>
      <c r="PFE852" s="32"/>
      <c r="PFF852" s="32"/>
      <c r="PFG852" s="32"/>
      <c r="PFH852" s="32"/>
      <c r="PFI852" s="32"/>
      <c r="PFJ852" s="32"/>
      <c r="PFK852" s="32"/>
      <c r="PFL852" s="32"/>
      <c r="PFM852" s="32"/>
      <c r="PFN852" s="32"/>
      <c r="PFO852" s="32"/>
      <c r="PFP852" s="32"/>
      <c r="PFQ852" s="32"/>
      <c r="PFR852" s="32"/>
      <c r="PFS852" s="32"/>
      <c r="PFT852" s="32"/>
      <c r="PFU852" s="32"/>
      <c r="PFV852" s="32"/>
      <c r="PFW852" s="32"/>
      <c r="PFX852" s="32"/>
      <c r="PFY852" s="32"/>
      <c r="PFZ852" s="32"/>
      <c r="PGA852" s="32"/>
      <c r="PGB852" s="32"/>
      <c r="PGC852" s="32"/>
      <c r="PGD852" s="32"/>
      <c r="PGE852" s="32"/>
      <c r="PGF852" s="32"/>
      <c r="PGG852" s="32"/>
      <c r="PGH852" s="32"/>
      <c r="PGI852" s="32"/>
      <c r="PGJ852" s="32"/>
      <c r="PGK852" s="32"/>
      <c r="PGL852" s="32"/>
      <c r="PGM852" s="32"/>
      <c r="PGN852" s="32"/>
      <c r="PGO852" s="32"/>
      <c r="PGP852" s="32"/>
      <c r="PGQ852" s="32"/>
      <c r="PGR852" s="32"/>
      <c r="PGS852" s="32"/>
      <c r="PGT852" s="32"/>
      <c r="PGU852" s="32"/>
      <c r="PGV852" s="32"/>
      <c r="PGW852" s="32"/>
      <c r="PGX852" s="32"/>
      <c r="PGY852" s="32"/>
      <c r="PGZ852" s="32"/>
      <c r="PHA852" s="32"/>
      <c r="PHB852" s="32"/>
      <c r="PHC852" s="32"/>
      <c r="PHD852" s="32"/>
      <c r="PHE852" s="32"/>
      <c r="PHF852" s="32"/>
      <c r="PHG852" s="32"/>
      <c r="PHH852" s="32"/>
      <c r="PHI852" s="32"/>
      <c r="PHJ852" s="32"/>
      <c r="PHK852" s="32"/>
      <c r="PHL852" s="32"/>
      <c r="PHM852" s="32"/>
      <c r="PHN852" s="32"/>
      <c r="PHO852" s="32"/>
      <c r="PHP852" s="32"/>
      <c r="PHQ852" s="32"/>
      <c r="PHR852" s="32"/>
      <c r="PHS852" s="32"/>
      <c r="PHT852" s="32"/>
      <c r="PHU852" s="32"/>
      <c r="PHV852" s="32"/>
      <c r="PHW852" s="32"/>
      <c r="PHX852" s="32"/>
      <c r="PHY852" s="32"/>
      <c r="PHZ852" s="32"/>
      <c r="PIA852" s="32"/>
      <c r="PIB852" s="32"/>
      <c r="PIC852" s="32"/>
      <c r="PID852" s="32"/>
      <c r="PIE852" s="32"/>
      <c r="PIF852" s="32"/>
      <c r="PIG852" s="32"/>
      <c r="PIH852" s="32"/>
      <c r="PII852" s="32"/>
      <c r="PIJ852" s="32"/>
      <c r="PIK852" s="32"/>
      <c r="PIL852" s="32"/>
      <c r="PIM852" s="32"/>
      <c r="PIN852" s="32"/>
      <c r="PIO852" s="32"/>
      <c r="PIP852" s="32"/>
      <c r="PIQ852" s="32"/>
      <c r="PIR852" s="32"/>
      <c r="PIS852" s="32"/>
      <c r="PIT852" s="32"/>
      <c r="PIU852" s="32"/>
      <c r="PIV852" s="32"/>
      <c r="PIW852" s="32"/>
      <c r="PIX852" s="32"/>
      <c r="PIY852" s="32"/>
      <c r="PIZ852" s="32"/>
      <c r="PJA852" s="32"/>
      <c r="PJB852" s="32"/>
      <c r="PJC852" s="32"/>
      <c r="PJD852" s="32"/>
      <c r="PJE852" s="32"/>
      <c r="PJF852" s="32"/>
      <c r="PJG852" s="32"/>
      <c r="PJH852" s="32"/>
      <c r="PJI852" s="32"/>
      <c r="PJJ852" s="32"/>
      <c r="PJK852" s="32"/>
      <c r="PJL852" s="32"/>
      <c r="PJM852" s="32"/>
      <c r="PJN852" s="32"/>
      <c r="PJO852" s="32"/>
      <c r="PJP852" s="32"/>
      <c r="PJQ852" s="32"/>
      <c r="PJR852" s="32"/>
      <c r="PJS852" s="32"/>
      <c r="PJT852" s="32"/>
      <c r="PJU852" s="32"/>
      <c r="PJV852" s="32"/>
      <c r="PJW852" s="32"/>
      <c r="PJX852" s="32"/>
      <c r="PJY852" s="32"/>
      <c r="PJZ852" s="32"/>
      <c r="PKA852" s="32"/>
      <c r="PKB852" s="32"/>
      <c r="PKC852" s="32"/>
      <c r="PKD852" s="32"/>
      <c r="PKE852" s="32"/>
      <c r="PKF852" s="32"/>
      <c r="PKG852" s="32"/>
      <c r="PKH852" s="32"/>
      <c r="PKI852" s="32"/>
      <c r="PKJ852" s="32"/>
      <c r="PKK852" s="32"/>
      <c r="PKL852" s="32"/>
      <c r="PKM852" s="32"/>
      <c r="PKN852" s="32"/>
      <c r="PKO852" s="32"/>
      <c r="PKP852" s="32"/>
      <c r="PKQ852" s="32"/>
      <c r="PKR852" s="32"/>
      <c r="PKS852" s="32"/>
      <c r="PKT852" s="32"/>
      <c r="PKU852" s="32"/>
      <c r="PKV852" s="32"/>
      <c r="PKW852" s="32"/>
      <c r="PKX852" s="32"/>
      <c r="PKY852" s="32"/>
      <c r="PKZ852" s="32"/>
      <c r="PLA852" s="32"/>
      <c r="PLB852" s="32"/>
      <c r="PLC852" s="32"/>
      <c r="PLD852" s="32"/>
      <c r="PLE852" s="32"/>
      <c r="PLF852" s="32"/>
      <c r="PLG852" s="32"/>
      <c r="PLH852" s="32"/>
      <c r="PLI852" s="32"/>
      <c r="PLJ852" s="32"/>
      <c r="PLK852" s="32"/>
      <c r="PLL852" s="32"/>
      <c r="PLM852" s="32"/>
      <c r="PLN852" s="32"/>
      <c r="PLO852" s="32"/>
      <c r="PLP852" s="32"/>
      <c r="PLQ852" s="32"/>
      <c r="PLR852" s="32"/>
      <c r="PLS852" s="32"/>
      <c r="PLT852" s="32"/>
      <c r="PLU852" s="32"/>
      <c r="PLV852" s="32"/>
      <c r="PLW852" s="32"/>
      <c r="PLX852" s="32"/>
      <c r="PLY852" s="32"/>
      <c r="PLZ852" s="32"/>
      <c r="PMA852" s="32"/>
      <c r="PMB852" s="32"/>
      <c r="PMC852" s="32"/>
      <c r="PMD852" s="32"/>
      <c r="PME852" s="32"/>
      <c r="PMF852" s="32"/>
      <c r="PMG852" s="32"/>
      <c r="PMH852" s="32"/>
      <c r="PMI852" s="32"/>
      <c r="PMJ852" s="32"/>
      <c r="PMK852" s="32"/>
      <c r="PML852" s="32"/>
      <c r="PMM852" s="32"/>
      <c r="PMN852" s="32"/>
      <c r="PMO852" s="32"/>
      <c r="PMP852" s="32"/>
      <c r="PMQ852" s="32"/>
      <c r="PMR852" s="32"/>
      <c r="PMS852" s="32"/>
      <c r="PMT852" s="32"/>
      <c r="PMU852" s="32"/>
      <c r="PMV852" s="32"/>
      <c r="PMW852" s="32"/>
      <c r="PMX852" s="32"/>
      <c r="PMY852" s="32"/>
      <c r="PMZ852" s="32"/>
      <c r="PNA852" s="32"/>
      <c r="PNB852" s="32"/>
      <c r="PNC852" s="32"/>
      <c r="PND852" s="32"/>
      <c r="PNE852" s="32"/>
      <c r="PNF852" s="32"/>
      <c r="PNG852" s="32"/>
      <c r="PNH852" s="32"/>
      <c r="PNI852" s="32"/>
      <c r="PNJ852" s="32"/>
      <c r="PNK852" s="32"/>
      <c r="PNL852" s="32"/>
      <c r="PNM852" s="32"/>
      <c r="PNN852" s="32"/>
      <c r="PNO852" s="32"/>
      <c r="PNP852" s="32"/>
      <c r="PNQ852" s="32"/>
      <c r="PNR852" s="32"/>
      <c r="PNS852" s="32"/>
      <c r="PNT852" s="32"/>
      <c r="PNU852" s="32"/>
      <c r="PNV852" s="32"/>
      <c r="PNW852" s="32"/>
      <c r="PNX852" s="32"/>
      <c r="PNY852" s="32"/>
      <c r="PNZ852" s="32"/>
      <c r="POA852" s="32"/>
      <c r="POB852" s="32"/>
      <c r="POC852" s="32"/>
      <c r="POD852" s="32"/>
      <c r="POE852" s="32"/>
      <c r="POF852" s="32"/>
      <c r="POG852" s="32"/>
      <c r="POH852" s="32"/>
      <c r="POI852" s="32"/>
      <c r="POJ852" s="32"/>
      <c r="POK852" s="32"/>
      <c r="POL852" s="32"/>
      <c r="POM852" s="32"/>
      <c r="PON852" s="32"/>
      <c r="POO852" s="32"/>
      <c r="POP852" s="32"/>
      <c r="POQ852" s="32"/>
      <c r="POR852" s="32"/>
      <c r="POS852" s="32"/>
      <c r="POT852" s="32"/>
      <c r="POU852" s="32"/>
      <c r="POV852" s="32"/>
      <c r="POW852" s="32"/>
      <c r="POX852" s="32"/>
      <c r="POY852" s="32"/>
      <c r="POZ852" s="32"/>
      <c r="PPA852" s="32"/>
      <c r="PPB852" s="32"/>
      <c r="PPC852" s="32"/>
      <c r="PPD852" s="32"/>
      <c r="PPE852" s="32"/>
      <c r="PPF852" s="32"/>
      <c r="PPG852" s="32"/>
      <c r="PPH852" s="32"/>
      <c r="PPI852" s="32"/>
      <c r="PPJ852" s="32"/>
      <c r="PPK852" s="32"/>
      <c r="PPL852" s="32"/>
      <c r="PPM852" s="32"/>
      <c r="PPN852" s="32"/>
      <c r="PPO852" s="32"/>
      <c r="PPP852" s="32"/>
      <c r="PPQ852" s="32"/>
      <c r="PPR852" s="32"/>
      <c r="PPS852" s="32"/>
      <c r="PPT852" s="32"/>
      <c r="PPU852" s="32"/>
      <c r="PPV852" s="32"/>
      <c r="PPW852" s="32"/>
      <c r="PPX852" s="32"/>
      <c r="PPY852" s="32"/>
      <c r="PPZ852" s="32"/>
      <c r="PQA852" s="32"/>
      <c r="PQB852" s="32"/>
      <c r="PQC852" s="32"/>
      <c r="PQD852" s="32"/>
      <c r="PQE852" s="32"/>
      <c r="PQF852" s="32"/>
      <c r="PQG852" s="32"/>
      <c r="PQH852" s="32"/>
      <c r="PQI852" s="32"/>
      <c r="PQJ852" s="32"/>
      <c r="PQK852" s="32"/>
      <c r="PQL852" s="32"/>
      <c r="PQM852" s="32"/>
      <c r="PQN852" s="32"/>
      <c r="PQO852" s="32"/>
      <c r="PQP852" s="32"/>
      <c r="PQQ852" s="32"/>
      <c r="PQR852" s="32"/>
      <c r="PQS852" s="32"/>
      <c r="PQT852" s="32"/>
      <c r="PQU852" s="32"/>
      <c r="PQV852" s="32"/>
      <c r="PQW852" s="32"/>
      <c r="PQX852" s="32"/>
      <c r="PQY852" s="32"/>
      <c r="PQZ852" s="32"/>
      <c r="PRA852" s="32"/>
      <c r="PRB852" s="32"/>
      <c r="PRC852" s="32"/>
      <c r="PRD852" s="32"/>
      <c r="PRE852" s="32"/>
      <c r="PRF852" s="32"/>
      <c r="PRG852" s="32"/>
      <c r="PRH852" s="32"/>
      <c r="PRI852" s="32"/>
      <c r="PRJ852" s="32"/>
      <c r="PRK852" s="32"/>
      <c r="PRL852" s="32"/>
      <c r="PRM852" s="32"/>
      <c r="PRN852" s="32"/>
      <c r="PRO852" s="32"/>
      <c r="PRP852" s="32"/>
      <c r="PRQ852" s="32"/>
      <c r="PRR852" s="32"/>
      <c r="PRS852" s="32"/>
      <c r="PRT852" s="32"/>
      <c r="PRU852" s="32"/>
      <c r="PRV852" s="32"/>
      <c r="PRW852" s="32"/>
      <c r="PRX852" s="32"/>
      <c r="PRY852" s="32"/>
      <c r="PRZ852" s="32"/>
      <c r="PSA852" s="32"/>
      <c r="PSB852" s="32"/>
      <c r="PSC852" s="32"/>
      <c r="PSD852" s="32"/>
      <c r="PSE852" s="32"/>
      <c r="PSF852" s="32"/>
      <c r="PSG852" s="32"/>
      <c r="PSH852" s="32"/>
      <c r="PSI852" s="32"/>
      <c r="PSJ852" s="32"/>
      <c r="PSK852" s="32"/>
      <c r="PSL852" s="32"/>
      <c r="PSM852" s="32"/>
      <c r="PSN852" s="32"/>
      <c r="PSO852" s="32"/>
      <c r="PSP852" s="32"/>
      <c r="PSQ852" s="32"/>
      <c r="PSR852" s="32"/>
      <c r="PSS852" s="32"/>
      <c r="PST852" s="32"/>
      <c r="PSU852" s="32"/>
      <c r="PSV852" s="32"/>
      <c r="PSW852" s="32"/>
      <c r="PSX852" s="32"/>
      <c r="PSY852" s="32"/>
      <c r="PSZ852" s="32"/>
      <c r="PTA852" s="32"/>
      <c r="PTB852" s="32"/>
      <c r="PTC852" s="32"/>
      <c r="PTD852" s="32"/>
      <c r="PTE852" s="32"/>
      <c r="PTF852" s="32"/>
      <c r="PTG852" s="32"/>
      <c r="PTH852" s="32"/>
      <c r="PTI852" s="32"/>
      <c r="PTJ852" s="32"/>
      <c r="PTK852" s="32"/>
      <c r="PTL852" s="32"/>
      <c r="PTM852" s="32"/>
      <c r="PTN852" s="32"/>
      <c r="PTO852" s="32"/>
      <c r="PTP852" s="32"/>
      <c r="PTQ852" s="32"/>
      <c r="PTR852" s="32"/>
      <c r="PTS852" s="32"/>
      <c r="PTT852" s="32"/>
      <c r="PTU852" s="32"/>
      <c r="PTV852" s="32"/>
      <c r="PTW852" s="32"/>
      <c r="PTX852" s="32"/>
      <c r="PTY852" s="32"/>
      <c r="PTZ852" s="32"/>
      <c r="PUA852" s="32"/>
      <c r="PUB852" s="32"/>
      <c r="PUC852" s="32"/>
      <c r="PUD852" s="32"/>
      <c r="PUE852" s="32"/>
      <c r="PUF852" s="32"/>
      <c r="PUG852" s="32"/>
      <c r="PUH852" s="32"/>
      <c r="PUI852" s="32"/>
      <c r="PUJ852" s="32"/>
      <c r="PUK852" s="32"/>
      <c r="PUL852" s="32"/>
      <c r="PUM852" s="32"/>
      <c r="PUN852" s="32"/>
      <c r="PUO852" s="32"/>
      <c r="PUP852" s="32"/>
      <c r="PUQ852" s="32"/>
      <c r="PUR852" s="32"/>
      <c r="PUS852" s="32"/>
      <c r="PUT852" s="32"/>
      <c r="PUU852" s="32"/>
      <c r="PUV852" s="32"/>
      <c r="PUW852" s="32"/>
      <c r="PUX852" s="32"/>
      <c r="PUY852" s="32"/>
      <c r="PUZ852" s="32"/>
      <c r="PVA852" s="32"/>
      <c r="PVB852" s="32"/>
      <c r="PVC852" s="32"/>
      <c r="PVD852" s="32"/>
      <c r="PVE852" s="32"/>
      <c r="PVF852" s="32"/>
      <c r="PVG852" s="32"/>
      <c r="PVH852" s="32"/>
      <c r="PVI852" s="32"/>
      <c r="PVJ852" s="32"/>
      <c r="PVK852" s="32"/>
      <c r="PVL852" s="32"/>
      <c r="PVM852" s="32"/>
      <c r="PVN852" s="32"/>
      <c r="PVO852" s="32"/>
      <c r="PVP852" s="32"/>
      <c r="PVQ852" s="32"/>
      <c r="PVR852" s="32"/>
      <c r="PVS852" s="32"/>
      <c r="PVT852" s="32"/>
      <c r="PVU852" s="32"/>
      <c r="PVV852" s="32"/>
      <c r="PVW852" s="32"/>
      <c r="PVX852" s="32"/>
      <c r="PVY852" s="32"/>
      <c r="PVZ852" s="32"/>
      <c r="PWA852" s="32"/>
      <c r="PWB852" s="32"/>
      <c r="PWC852" s="32"/>
      <c r="PWD852" s="32"/>
      <c r="PWE852" s="32"/>
      <c r="PWF852" s="32"/>
      <c r="PWG852" s="32"/>
      <c r="PWH852" s="32"/>
      <c r="PWI852" s="32"/>
      <c r="PWJ852" s="32"/>
      <c r="PWK852" s="32"/>
      <c r="PWL852" s="32"/>
      <c r="PWM852" s="32"/>
      <c r="PWN852" s="32"/>
      <c r="PWO852" s="32"/>
      <c r="PWP852" s="32"/>
      <c r="PWQ852" s="32"/>
      <c r="PWR852" s="32"/>
      <c r="PWS852" s="32"/>
      <c r="PWT852" s="32"/>
      <c r="PWU852" s="32"/>
      <c r="PWV852" s="32"/>
      <c r="PWW852" s="32"/>
      <c r="PWX852" s="32"/>
      <c r="PWY852" s="32"/>
      <c r="PWZ852" s="32"/>
      <c r="PXA852" s="32"/>
      <c r="PXB852" s="32"/>
      <c r="PXC852" s="32"/>
      <c r="PXD852" s="32"/>
      <c r="PXE852" s="32"/>
      <c r="PXF852" s="32"/>
      <c r="PXG852" s="32"/>
      <c r="PXH852" s="32"/>
      <c r="PXI852" s="32"/>
      <c r="PXJ852" s="32"/>
      <c r="PXK852" s="32"/>
      <c r="PXL852" s="32"/>
      <c r="PXM852" s="32"/>
      <c r="PXN852" s="32"/>
      <c r="PXO852" s="32"/>
      <c r="PXP852" s="32"/>
      <c r="PXQ852" s="32"/>
      <c r="PXR852" s="32"/>
      <c r="PXS852" s="32"/>
      <c r="PXT852" s="32"/>
      <c r="PXU852" s="32"/>
      <c r="PXV852" s="32"/>
      <c r="PXW852" s="32"/>
      <c r="PXX852" s="32"/>
      <c r="PXY852" s="32"/>
      <c r="PXZ852" s="32"/>
      <c r="PYA852" s="32"/>
      <c r="PYB852" s="32"/>
      <c r="PYC852" s="32"/>
      <c r="PYD852" s="32"/>
      <c r="PYE852" s="32"/>
      <c r="PYF852" s="32"/>
      <c r="PYG852" s="32"/>
      <c r="PYH852" s="32"/>
      <c r="PYI852" s="32"/>
      <c r="PYJ852" s="32"/>
      <c r="PYK852" s="32"/>
      <c r="PYL852" s="32"/>
      <c r="PYM852" s="32"/>
      <c r="PYN852" s="32"/>
      <c r="PYO852" s="32"/>
      <c r="PYP852" s="32"/>
      <c r="PYQ852" s="32"/>
      <c r="PYR852" s="32"/>
      <c r="PYS852" s="32"/>
      <c r="PYT852" s="32"/>
      <c r="PYU852" s="32"/>
      <c r="PYV852" s="32"/>
      <c r="PYW852" s="32"/>
      <c r="PYX852" s="32"/>
      <c r="PYY852" s="32"/>
      <c r="PYZ852" s="32"/>
      <c r="PZA852" s="32"/>
      <c r="PZB852" s="32"/>
      <c r="PZC852" s="32"/>
      <c r="PZD852" s="32"/>
      <c r="PZE852" s="32"/>
      <c r="PZF852" s="32"/>
      <c r="PZG852" s="32"/>
      <c r="PZH852" s="32"/>
      <c r="PZI852" s="32"/>
      <c r="PZJ852" s="32"/>
      <c r="PZK852" s="32"/>
      <c r="PZL852" s="32"/>
      <c r="PZM852" s="32"/>
      <c r="PZN852" s="32"/>
      <c r="PZO852" s="32"/>
      <c r="PZP852" s="32"/>
      <c r="PZQ852" s="32"/>
      <c r="PZR852" s="32"/>
      <c r="PZS852" s="32"/>
      <c r="PZT852" s="32"/>
      <c r="PZU852" s="32"/>
      <c r="PZV852" s="32"/>
      <c r="PZW852" s="32"/>
      <c r="PZX852" s="32"/>
      <c r="PZY852" s="32"/>
      <c r="PZZ852" s="32"/>
      <c r="QAA852" s="32"/>
      <c r="QAB852" s="32"/>
      <c r="QAC852" s="32"/>
      <c r="QAD852" s="32"/>
      <c r="QAE852" s="32"/>
      <c r="QAF852" s="32"/>
      <c r="QAG852" s="32"/>
      <c r="QAH852" s="32"/>
      <c r="QAI852" s="32"/>
      <c r="QAJ852" s="32"/>
      <c r="QAK852" s="32"/>
      <c r="QAL852" s="32"/>
      <c r="QAM852" s="32"/>
      <c r="QAN852" s="32"/>
      <c r="QAO852" s="32"/>
      <c r="QAP852" s="32"/>
      <c r="QAQ852" s="32"/>
      <c r="QAR852" s="32"/>
      <c r="QAS852" s="32"/>
      <c r="QAT852" s="32"/>
      <c r="QAU852" s="32"/>
      <c r="QAV852" s="32"/>
      <c r="QAW852" s="32"/>
      <c r="QAX852" s="32"/>
      <c r="QAY852" s="32"/>
      <c r="QAZ852" s="32"/>
      <c r="QBA852" s="32"/>
      <c r="QBB852" s="32"/>
      <c r="QBC852" s="32"/>
      <c r="QBD852" s="32"/>
      <c r="QBE852" s="32"/>
      <c r="QBF852" s="32"/>
      <c r="QBG852" s="32"/>
      <c r="QBH852" s="32"/>
      <c r="QBI852" s="32"/>
      <c r="QBJ852" s="32"/>
      <c r="QBK852" s="32"/>
      <c r="QBL852" s="32"/>
      <c r="QBM852" s="32"/>
      <c r="QBN852" s="32"/>
      <c r="QBO852" s="32"/>
      <c r="QBP852" s="32"/>
      <c r="QBQ852" s="32"/>
      <c r="QBR852" s="32"/>
      <c r="QBS852" s="32"/>
      <c r="QBT852" s="32"/>
      <c r="QBU852" s="32"/>
      <c r="QBV852" s="32"/>
      <c r="QBW852" s="32"/>
      <c r="QBX852" s="32"/>
      <c r="QBY852" s="32"/>
      <c r="QBZ852" s="32"/>
      <c r="QCA852" s="32"/>
      <c r="QCB852" s="32"/>
      <c r="QCC852" s="32"/>
      <c r="QCD852" s="32"/>
      <c r="QCE852" s="32"/>
      <c r="QCF852" s="32"/>
      <c r="QCG852" s="32"/>
      <c r="QCH852" s="32"/>
      <c r="QCI852" s="32"/>
      <c r="QCJ852" s="32"/>
      <c r="QCK852" s="32"/>
      <c r="QCL852" s="32"/>
      <c r="QCM852" s="32"/>
      <c r="QCN852" s="32"/>
      <c r="QCO852" s="32"/>
      <c r="QCP852" s="32"/>
      <c r="QCQ852" s="32"/>
      <c r="QCR852" s="32"/>
      <c r="QCS852" s="32"/>
      <c r="QCT852" s="32"/>
      <c r="QCU852" s="32"/>
      <c r="QCV852" s="32"/>
      <c r="QCW852" s="32"/>
      <c r="QCX852" s="32"/>
      <c r="QCY852" s="32"/>
      <c r="QCZ852" s="32"/>
      <c r="QDA852" s="32"/>
      <c r="QDB852" s="32"/>
      <c r="QDC852" s="32"/>
      <c r="QDD852" s="32"/>
      <c r="QDE852" s="32"/>
      <c r="QDF852" s="32"/>
      <c r="QDG852" s="32"/>
      <c r="QDH852" s="32"/>
      <c r="QDI852" s="32"/>
      <c r="QDJ852" s="32"/>
      <c r="QDK852" s="32"/>
      <c r="QDL852" s="32"/>
      <c r="QDM852" s="32"/>
      <c r="QDN852" s="32"/>
      <c r="QDO852" s="32"/>
      <c r="QDP852" s="32"/>
      <c r="QDQ852" s="32"/>
      <c r="QDR852" s="32"/>
      <c r="QDS852" s="32"/>
      <c r="QDT852" s="32"/>
      <c r="QDU852" s="32"/>
      <c r="QDV852" s="32"/>
      <c r="QDW852" s="32"/>
      <c r="QDX852" s="32"/>
      <c r="QDY852" s="32"/>
      <c r="QDZ852" s="32"/>
      <c r="QEA852" s="32"/>
      <c r="QEB852" s="32"/>
      <c r="QEC852" s="32"/>
      <c r="QED852" s="32"/>
      <c r="QEE852" s="32"/>
      <c r="QEF852" s="32"/>
      <c r="QEG852" s="32"/>
      <c r="QEH852" s="32"/>
      <c r="QEI852" s="32"/>
      <c r="QEJ852" s="32"/>
      <c r="QEK852" s="32"/>
      <c r="QEL852" s="32"/>
      <c r="QEM852" s="32"/>
      <c r="QEN852" s="32"/>
      <c r="QEO852" s="32"/>
      <c r="QEP852" s="32"/>
      <c r="QEQ852" s="32"/>
      <c r="QER852" s="32"/>
      <c r="QES852" s="32"/>
      <c r="QET852" s="32"/>
      <c r="QEU852" s="32"/>
      <c r="QEV852" s="32"/>
      <c r="QEW852" s="32"/>
      <c r="QEX852" s="32"/>
      <c r="QEY852" s="32"/>
      <c r="QEZ852" s="32"/>
      <c r="QFA852" s="32"/>
      <c r="QFB852" s="32"/>
      <c r="QFC852" s="32"/>
      <c r="QFD852" s="32"/>
      <c r="QFE852" s="32"/>
      <c r="QFF852" s="32"/>
      <c r="QFG852" s="32"/>
      <c r="QFH852" s="32"/>
      <c r="QFI852" s="32"/>
      <c r="QFJ852" s="32"/>
      <c r="QFK852" s="32"/>
      <c r="QFL852" s="32"/>
      <c r="QFM852" s="32"/>
      <c r="QFN852" s="32"/>
      <c r="QFO852" s="32"/>
      <c r="QFP852" s="32"/>
      <c r="QFQ852" s="32"/>
      <c r="QFR852" s="32"/>
      <c r="QFS852" s="32"/>
      <c r="QFT852" s="32"/>
      <c r="QFU852" s="32"/>
      <c r="QFV852" s="32"/>
      <c r="QFW852" s="32"/>
      <c r="QFX852" s="32"/>
      <c r="QFY852" s="32"/>
      <c r="QFZ852" s="32"/>
      <c r="QGA852" s="32"/>
      <c r="QGB852" s="32"/>
      <c r="QGC852" s="32"/>
      <c r="QGD852" s="32"/>
      <c r="QGE852" s="32"/>
      <c r="QGF852" s="32"/>
      <c r="QGG852" s="32"/>
      <c r="QGH852" s="32"/>
      <c r="QGI852" s="32"/>
      <c r="QGJ852" s="32"/>
      <c r="QGK852" s="32"/>
      <c r="QGL852" s="32"/>
      <c r="QGM852" s="32"/>
      <c r="QGN852" s="32"/>
      <c r="QGO852" s="32"/>
      <c r="QGP852" s="32"/>
      <c r="QGQ852" s="32"/>
      <c r="QGR852" s="32"/>
      <c r="QGS852" s="32"/>
      <c r="QGT852" s="32"/>
      <c r="QGU852" s="32"/>
      <c r="QGV852" s="32"/>
      <c r="QGW852" s="32"/>
      <c r="QGX852" s="32"/>
      <c r="QGY852" s="32"/>
      <c r="QGZ852" s="32"/>
      <c r="QHA852" s="32"/>
      <c r="QHB852" s="32"/>
      <c r="QHC852" s="32"/>
      <c r="QHD852" s="32"/>
      <c r="QHE852" s="32"/>
      <c r="QHF852" s="32"/>
      <c r="QHG852" s="32"/>
      <c r="QHH852" s="32"/>
      <c r="QHI852" s="32"/>
      <c r="QHJ852" s="32"/>
      <c r="QHK852" s="32"/>
      <c r="QHL852" s="32"/>
      <c r="QHM852" s="32"/>
      <c r="QHN852" s="32"/>
      <c r="QHO852" s="32"/>
      <c r="QHP852" s="32"/>
      <c r="QHQ852" s="32"/>
      <c r="QHR852" s="32"/>
      <c r="QHS852" s="32"/>
      <c r="QHT852" s="32"/>
      <c r="QHU852" s="32"/>
      <c r="QHV852" s="32"/>
      <c r="QHW852" s="32"/>
      <c r="QHX852" s="32"/>
      <c r="QHY852" s="32"/>
      <c r="QHZ852" s="32"/>
      <c r="QIA852" s="32"/>
      <c r="QIB852" s="32"/>
      <c r="QIC852" s="32"/>
      <c r="QID852" s="32"/>
      <c r="QIE852" s="32"/>
      <c r="QIF852" s="32"/>
      <c r="QIG852" s="32"/>
      <c r="QIH852" s="32"/>
      <c r="QII852" s="32"/>
      <c r="QIJ852" s="32"/>
      <c r="QIK852" s="32"/>
      <c r="QIL852" s="32"/>
      <c r="QIM852" s="32"/>
      <c r="QIN852" s="32"/>
      <c r="QIO852" s="32"/>
      <c r="QIP852" s="32"/>
      <c r="QIQ852" s="32"/>
      <c r="QIR852" s="32"/>
      <c r="QIS852" s="32"/>
      <c r="QIT852" s="32"/>
      <c r="QIU852" s="32"/>
      <c r="QIV852" s="32"/>
      <c r="QIW852" s="32"/>
      <c r="QIX852" s="32"/>
      <c r="QIY852" s="32"/>
      <c r="QIZ852" s="32"/>
      <c r="QJA852" s="32"/>
      <c r="QJB852" s="32"/>
      <c r="QJC852" s="32"/>
      <c r="QJD852" s="32"/>
      <c r="QJE852" s="32"/>
      <c r="QJF852" s="32"/>
      <c r="QJG852" s="32"/>
      <c r="QJH852" s="32"/>
      <c r="QJI852" s="32"/>
      <c r="QJJ852" s="32"/>
      <c r="QJK852" s="32"/>
      <c r="QJL852" s="32"/>
      <c r="QJM852" s="32"/>
      <c r="QJN852" s="32"/>
      <c r="QJO852" s="32"/>
      <c r="QJP852" s="32"/>
      <c r="QJQ852" s="32"/>
      <c r="QJR852" s="32"/>
      <c r="QJS852" s="32"/>
      <c r="QJT852" s="32"/>
      <c r="QJU852" s="32"/>
      <c r="QJV852" s="32"/>
      <c r="QJW852" s="32"/>
      <c r="QJX852" s="32"/>
      <c r="QJY852" s="32"/>
      <c r="QJZ852" s="32"/>
      <c r="QKA852" s="32"/>
      <c r="QKB852" s="32"/>
      <c r="QKC852" s="32"/>
      <c r="QKD852" s="32"/>
      <c r="QKE852" s="32"/>
      <c r="QKF852" s="32"/>
      <c r="QKG852" s="32"/>
      <c r="QKH852" s="32"/>
      <c r="QKI852" s="32"/>
      <c r="QKJ852" s="32"/>
      <c r="QKK852" s="32"/>
      <c r="QKL852" s="32"/>
      <c r="QKM852" s="32"/>
      <c r="QKN852" s="32"/>
      <c r="QKO852" s="32"/>
      <c r="QKP852" s="32"/>
      <c r="QKQ852" s="32"/>
      <c r="QKR852" s="32"/>
      <c r="QKS852" s="32"/>
      <c r="QKT852" s="32"/>
      <c r="QKU852" s="32"/>
      <c r="QKV852" s="32"/>
      <c r="QKW852" s="32"/>
      <c r="QKX852" s="32"/>
      <c r="QKY852" s="32"/>
      <c r="QKZ852" s="32"/>
      <c r="QLA852" s="32"/>
      <c r="QLB852" s="32"/>
      <c r="QLC852" s="32"/>
      <c r="QLD852" s="32"/>
      <c r="QLE852" s="32"/>
      <c r="QLF852" s="32"/>
      <c r="QLG852" s="32"/>
      <c r="QLH852" s="32"/>
      <c r="QLI852" s="32"/>
      <c r="QLJ852" s="32"/>
      <c r="QLK852" s="32"/>
      <c r="QLL852" s="32"/>
      <c r="QLM852" s="32"/>
      <c r="QLN852" s="32"/>
      <c r="QLO852" s="32"/>
      <c r="QLP852" s="32"/>
      <c r="QLQ852" s="32"/>
      <c r="QLR852" s="32"/>
      <c r="QLS852" s="32"/>
      <c r="QLT852" s="32"/>
      <c r="QLU852" s="32"/>
      <c r="QLV852" s="32"/>
      <c r="QLW852" s="32"/>
      <c r="QLX852" s="32"/>
      <c r="QLY852" s="32"/>
      <c r="QLZ852" s="32"/>
      <c r="QMA852" s="32"/>
      <c r="QMB852" s="32"/>
      <c r="QMC852" s="32"/>
      <c r="QMD852" s="32"/>
      <c r="QME852" s="32"/>
      <c r="QMF852" s="32"/>
      <c r="QMG852" s="32"/>
      <c r="QMH852" s="32"/>
      <c r="QMI852" s="32"/>
      <c r="QMJ852" s="32"/>
      <c r="QMK852" s="32"/>
      <c r="QML852" s="32"/>
      <c r="QMM852" s="32"/>
      <c r="QMN852" s="32"/>
      <c r="QMO852" s="32"/>
      <c r="QMP852" s="32"/>
      <c r="QMQ852" s="32"/>
      <c r="QMR852" s="32"/>
      <c r="QMS852" s="32"/>
      <c r="QMT852" s="32"/>
      <c r="QMU852" s="32"/>
      <c r="QMV852" s="32"/>
      <c r="QMW852" s="32"/>
      <c r="QMX852" s="32"/>
      <c r="QMY852" s="32"/>
      <c r="QMZ852" s="32"/>
      <c r="QNA852" s="32"/>
      <c r="QNB852" s="32"/>
      <c r="QNC852" s="32"/>
      <c r="QND852" s="32"/>
      <c r="QNE852" s="32"/>
      <c r="QNF852" s="32"/>
      <c r="QNG852" s="32"/>
      <c r="QNH852" s="32"/>
      <c r="QNI852" s="32"/>
      <c r="QNJ852" s="32"/>
      <c r="QNK852" s="32"/>
      <c r="QNL852" s="32"/>
      <c r="QNM852" s="32"/>
      <c r="QNN852" s="32"/>
      <c r="QNO852" s="32"/>
      <c r="QNP852" s="32"/>
      <c r="QNQ852" s="32"/>
      <c r="QNR852" s="32"/>
      <c r="QNS852" s="32"/>
      <c r="QNT852" s="32"/>
      <c r="QNU852" s="32"/>
      <c r="QNV852" s="32"/>
      <c r="QNW852" s="32"/>
      <c r="QNX852" s="32"/>
      <c r="QNY852" s="32"/>
      <c r="QNZ852" s="32"/>
      <c r="QOA852" s="32"/>
      <c r="QOB852" s="32"/>
      <c r="QOC852" s="32"/>
      <c r="QOD852" s="32"/>
      <c r="QOE852" s="32"/>
      <c r="QOF852" s="32"/>
      <c r="QOG852" s="32"/>
      <c r="QOH852" s="32"/>
      <c r="QOI852" s="32"/>
      <c r="QOJ852" s="32"/>
      <c r="QOK852" s="32"/>
      <c r="QOL852" s="32"/>
      <c r="QOM852" s="32"/>
      <c r="QON852" s="32"/>
      <c r="QOO852" s="32"/>
      <c r="QOP852" s="32"/>
      <c r="QOQ852" s="32"/>
      <c r="QOR852" s="32"/>
      <c r="QOS852" s="32"/>
      <c r="QOT852" s="32"/>
      <c r="QOU852" s="32"/>
      <c r="QOV852" s="32"/>
      <c r="QOW852" s="32"/>
      <c r="QOX852" s="32"/>
      <c r="QOY852" s="32"/>
      <c r="QOZ852" s="32"/>
      <c r="QPA852" s="32"/>
      <c r="QPB852" s="32"/>
      <c r="QPC852" s="32"/>
      <c r="QPD852" s="32"/>
      <c r="QPE852" s="32"/>
      <c r="QPF852" s="32"/>
      <c r="QPG852" s="32"/>
      <c r="QPH852" s="32"/>
      <c r="QPI852" s="32"/>
      <c r="QPJ852" s="32"/>
      <c r="QPK852" s="32"/>
      <c r="QPL852" s="32"/>
      <c r="QPM852" s="32"/>
      <c r="QPN852" s="32"/>
      <c r="QPO852" s="32"/>
      <c r="QPP852" s="32"/>
      <c r="QPQ852" s="32"/>
      <c r="QPR852" s="32"/>
      <c r="QPS852" s="32"/>
      <c r="QPT852" s="32"/>
      <c r="QPU852" s="32"/>
      <c r="QPV852" s="32"/>
      <c r="QPW852" s="32"/>
      <c r="QPX852" s="32"/>
      <c r="QPY852" s="32"/>
      <c r="QPZ852" s="32"/>
      <c r="QQA852" s="32"/>
      <c r="QQB852" s="32"/>
      <c r="QQC852" s="32"/>
      <c r="QQD852" s="32"/>
      <c r="QQE852" s="32"/>
      <c r="QQF852" s="32"/>
      <c r="QQG852" s="32"/>
      <c r="QQH852" s="32"/>
      <c r="QQI852" s="32"/>
      <c r="QQJ852" s="32"/>
      <c r="QQK852" s="32"/>
      <c r="QQL852" s="32"/>
      <c r="QQM852" s="32"/>
      <c r="QQN852" s="32"/>
      <c r="QQO852" s="32"/>
      <c r="QQP852" s="32"/>
      <c r="QQQ852" s="32"/>
      <c r="QQR852" s="32"/>
      <c r="QQS852" s="32"/>
      <c r="QQT852" s="32"/>
      <c r="QQU852" s="32"/>
      <c r="QQV852" s="32"/>
      <c r="QQW852" s="32"/>
      <c r="QQX852" s="32"/>
      <c r="QQY852" s="32"/>
      <c r="QQZ852" s="32"/>
      <c r="QRA852" s="32"/>
      <c r="QRB852" s="32"/>
      <c r="QRC852" s="32"/>
      <c r="QRD852" s="32"/>
      <c r="QRE852" s="32"/>
      <c r="QRF852" s="32"/>
      <c r="QRG852" s="32"/>
      <c r="QRH852" s="32"/>
      <c r="QRI852" s="32"/>
      <c r="QRJ852" s="32"/>
      <c r="QRK852" s="32"/>
      <c r="QRL852" s="32"/>
      <c r="QRM852" s="32"/>
      <c r="QRN852" s="32"/>
      <c r="QRO852" s="32"/>
      <c r="QRP852" s="32"/>
      <c r="QRQ852" s="32"/>
      <c r="QRR852" s="32"/>
      <c r="QRS852" s="32"/>
      <c r="QRT852" s="32"/>
      <c r="QRU852" s="32"/>
      <c r="QRV852" s="32"/>
      <c r="QRW852" s="32"/>
      <c r="QRX852" s="32"/>
      <c r="QRY852" s="32"/>
      <c r="QRZ852" s="32"/>
      <c r="QSA852" s="32"/>
      <c r="QSB852" s="32"/>
      <c r="QSC852" s="32"/>
      <c r="QSD852" s="32"/>
      <c r="QSE852" s="32"/>
      <c r="QSF852" s="32"/>
      <c r="QSG852" s="32"/>
      <c r="QSH852" s="32"/>
      <c r="QSI852" s="32"/>
      <c r="QSJ852" s="32"/>
      <c r="QSK852" s="32"/>
      <c r="QSL852" s="32"/>
      <c r="QSM852" s="32"/>
      <c r="QSN852" s="32"/>
      <c r="QSO852" s="32"/>
      <c r="QSP852" s="32"/>
      <c r="QSQ852" s="32"/>
      <c r="QSR852" s="32"/>
      <c r="QSS852" s="32"/>
      <c r="QST852" s="32"/>
      <c r="QSU852" s="32"/>
      <c r="QSV852" s="32"/>
      <c r="QSW852" s="32"/>
      <c r="QSX852" s="32"/>
      <c r="QSY852" s="32"/>
      <c r="QSZ852" s="32"/>
      <c r="QTA852" s="32"/>
      <c r="QTB852" s="32"/>
      <c r="QTC852" s="32"/>
      <c r="QTD852" s="32"/>
      <c r="QTE852" s="32"/>
      <c r="QTF852" s="32"/>
      <c r="QTG852" s="32"/>
      <c r="QTH852" s="32"/>
      <c r="QTI852" s="32"/>
      <c r="QTJ852" s="32"/>
      <c r="QTK852" s="32"/>
      <c r="QTL852" s="32"/>
      <c r="QTM852" s="32"/>
      <c r="QTN852" s="32"/>
      <c r="QTO852" s="32"/>
      <c r="QTP852" s="32"/>
      <c r="QTQ852" s="32"/>
      <c r="QTR852" s="32"/>
      <c r="QTS852" s="32"/>
      <c r="QTT852" s="32"/>
      <c r="QTU852" s="32"/>
      <c r="QTV852" s="32"/>
      <c r="QTW852" s="32"/>
      <c r="QTX852" s="32"/>
      <c r="QTY852" s="32"/>
      <c r="QTZ852" s="32"/>
      <c r="QUA852" s="32"/>
      <c r="QUB852" s="32"/>
      <c r="QUC852" s="32"/>
      <c r="QUD852" s="32"/>
      <c r="QUE852" s="32"/>
      <c r="QUF852" s="32"/>
      <c r="QUG852" s="32"/>
      <c r="QUH852" s="32"/>
      <c r="QUI852" s="32"/>
      <c r="QUJ852" s="32"/>
      <c r="QUK852" s="32"/>
      <c r="QUL852" s="32"/>
      <c r="QUM852" s="32"/>
      <c r="QUN852" s="32"/>
      <c r="QUO852" s="32"/>
      <c r="QUP852" s="32"/>
      <c r="QUQ852" s="32"/>
      <c r="QUR852" s="32"/>
      <c r="QUS852" s="32"/>
      <c r="QUT852" s="32"/>
      <c r="QUU852" s="32"/>
      <c r="QUV852" s="32"/>
      <c r="QUW852" s="32"/>
      <c r="QUX852" s="32"/>
      <c r="QUY852" s="32"/>
      <c r="QUZ852" s="32"/>
      <c r="QVA852" s="32"/>
      <c r="QVB852" s="32"/>
      <c r="QVC852" s="32"/>
      <c r="QVD852" s="32"/>
      <c r="QVE852" s="32"/>
      <c r="QVF852" s="32"/>
      <c r="QVG852" s="32"/>
      <c r="QVH852" s="32"/>
      <c r="QVI852" s="32"/>
      <c r="QVJ852" s="32"/>
      <c r="QVK852" s="32"/>
      <c r="QVL852" s="32"/>
      <c r="QVM852" s="32"/>
      <c r="QVN852" s="32"/>
      <c r="QVO852" s="32"/>
      <c r="QVP852" s="32"/>
      <c r="QVQ852" s="32"/>
      <c r="QVR852" s="32"/>
      <c r="QVS852" s="32"/>
      <c r="QVT852" s="32"/>
      <c r="QVU852" s="32"/>
      <c r="QVV852" s="32"/>
      <c r="QVW852" s="32"/>
      <c r="QVX852" s="32"/>
      <c r="QVY852" s="32"/>
      <c r="QVZ852" s="32"/>
      <c r="QWA852" s="32"/>
      <c r="QWB852" s="32"/>
      <c r="QWC852" s="32"/>
      <c r="QWD852" s="32"/>
      <c r="QWE852" s="32"/>
      <c r="QWF852" s="32"/>
      <c r="QWG852" s="32"/>
      <c r="QWH852" s="32"/>
      <c r="QWI852" s="32"/>
      <c r="QWJ852" s="32"/>
      <c r="QWK852" s="32"/>
      <c r="QWL852" s="32"/>
      <c r="QWM852" s="32"/>
      <c r="QWN852" s="32"/>
      <c r="QWO852" s="32"/>
      <c r="QWP852" s="32"/>
      <c r="QWQ852" s="32"/>
      <c r="QWR852" s="32"/>
      <c r="QWS852" s="32"/>
      <c r="QWT852" s="32"/>
      <c r="QWU852" s="32"/>
      <c r="QWV852" s="32"/>
      <c r="QWW852" s="32"/>
      <c r="QWX852" s="32"/>
      <c r="QWY852" s="32"/>
      <c r="QWZ852" s="32"/>
      <c r="QXA852" s="32"/>
      <c r="QXB852" s="32"/>
      <c r="QXC852" s="32"/>
      <c r="QXD852" s="32"/>
      <c r="QXE852" s="32"/>
      <c r="QXF852" s="32"/>
      <c r="QXG852" s="32"/>
      <c r="QXH852" s="32"/>
      <c r="QXI852" s="32"/>
      <c r="QXJ852" s="32"/>
      <c r="QXK852" s="32"/>
      <c r="QXL852" s="32"/>
      <c r="QXM852" s="32"/>
      <c r="QXN852" s="32"/>
      <c r="QXO852" s="32"/>
      <c r="QXP852" s="32"/>
      <c r="QXQ852" s="32"/>
      <c r="QXR852" s="32"/>
      <c r="QXS852" s="32"/>
      <c r="QXT852" s="32"/>
      <c r="QXU852" s="32"/>
      <c r="QXV852" s="32"/>
      <c r="QXW852" s="32"/>
      <c r="QXX852" s="32"/>
      <c r="QXY852" s="32"/>
      <c r="QXZ852" s="32"/>
      <c r="QYA852" s="32"/>
      <c r="QYB852" s="32"/>
      <c r="QYC852" s="32"/>
      <c r="QYD852" s="32"/>
      <c r="QYE852" s="32"/>
      <c r="QYF852" s="32"/>
      <c r="QYG852" s="32"/>
      <c r="QYH852" s="32"/>
      <c r="QYI852" s="32"/>
      <c r="QYJ852" s="32"/>
      <c r="QYK852" s="32"/>
      <c r="QYL852" s="32"/>
      <c r="QYM852" s="32"/>
      <c r="QYN852" s="32"/>
      <c r="QYO852" s="32"/>
      <c r="QYP852" s="32"/>
      <c r="QYQ852" s="32"/>
      <c r="QYR852" s="32"/>
      <c r="QYS852" s="32"/>
      <c r="QYT852" s="32"/>
      <c r="QYU852" s="32"/>
      <c r="QYV852" s="32"/>
      <c r="QYW852" s="32"/>
      <c r="QYX852" s="32"/>
      <c r="QYY852" s="32"/>
      <c r="QYZ852" s="32"/>
      <c r="QZA852" s="32"/>
      <c r="QZB852" s="32"/>
      <c r="QZC852" s="32"/>
      <c r="QZD852" s="32"/>
      <c r="QZE852" s="32"/>
      <c r="QZF852" s="32"/>
      <c r="QZG852" s="32"/>
      <c r="QZH852" s="32"/>
      <c r="QZI852" s="32"/>
      <c r="QZJ852" s="32"/>
      <c r="QZK852" s="32"/>
      <c r="QZL852" s="32"/>
      <c r="QZM852" s="32"/>
      <c r="QZN852" s="32"/>
      <c r="QZO852" s="32"/>
      <c r="QZP852" s="32"/>
      <c r="QZQ852" s="32"/>
      <c r="QZR852" s="32"/>
      <c r="QZS852" s="32"/>
      <c r="QZT852" s="32"/>
      <c r="QZU852" s="32"/>
      <c r="QZV852" s="32"/>
      <c r="QZW852" s="32"/>
      <c r="QZX852" s="32"/>
      <c r="QZY852" s="32"/>
      <c r="QZZ852" s="32"/>
      <c r="RAA852" s="32"/>
      <c r="RAB852" s="32"/>
      <c r="RAC852" s="32"/>
      <c r="RAD852" s="32"/>
      <c r="RAE852" s="32"/>
      <c r="RAF852" s="32"/>
      <c r="RAG852" s="32"/>
      <c r="RAH852" s="32"/>
      <c r="RAI852" s="32"/>
      <c r="RAJ852" s="32"/>
      <c r="RAK852" s="32"/>
      <c r="RAL852" s="32"/>
      <c r="RAM852" s="32"/>
      <c r="RAN852" s="32"/>
      <c r="RAO852" s="32"/>
      <c r="RAP852" s="32"/>
      <c r="RAQ852" s="32"/>
      <c r="RAR852" s="32"/>
      <c r="RAS852" s="32"/>
      <c r="RAT852" s="32"/>
      <c r="RAU852" s="32"/>
      <c r="RAV852" s="32"/>
      <c r="RAW852" s="32"/>
      <c r="RAX852" s="32"/>
      <c r="RAY852" s="32"/>
      <c r="RAZ852" s="32"/>
      <c r="RBA852" s="32"/>
      <c r="RBB852" s="32"/>
      <c r="RBC852" s="32"/>
      <c r="RBD852" s="32"/>
      <c r="RBE852" s="32"/>
      <c r="RBF852" s="32"/>
      <c r="RBG852" s="32"/>
      <c r="RBH852" s="32"/>
      <c r="RBI852" s="32"/>
      <c r="RBJ852" s="32"/>
      <c r="RBK852" s="32"/>
      <c r="RBL852" s="32"/>
      <c r="RBM852" s="32"/>
      <c r="RBN852" s="32"/>
      <c r="RBO852" s="32"/>
      <c r="RBP852" s="32"/>
      <c r="RBQ852" s="32"/>
      <c r="RBR852" s="32"/>
      <c r="RBS852" s="32"/>
      <c r="RBT852" s="32"/>
      <c r="RBU852" s="32"/>
      <c r="RBV852" s="32"/>
      <c r="RBW852" s="32"/>
      <c r="RBX852" s="32"/>
      <c r="RBY852" s="32"/>
      <c r="RBZ852" s="32"/>
      <c r="RCA852" s="32"/>
      <c r="RCB852" s="32"/>
      <c r="RCC852" s="32"/>
      <c r="RCD852" s="32"/>
      <c r="RCE852" s="32"/>
      <c r="RCF852" s="32"/>
      <c r="RCG852" s="32"/>
      <c r="RCH852" s="32"/>
      <c r="RCI852" s="32"/>
      <c r="RCJ852" s="32"/>
      <c r="RCK852" s="32"/>
      <c r="RCL852" s="32"/>
      <c r="RCM852" s="32"/>
      <c r="RCN852" s="32"/>
      <c r="RCO852" s="32"/>
      <c r="RCP852" s="32"/>
      <c r="RCQ852" s="32"/>
      <c r="RCR852" s="32"/>
      <c r="RCS852" s="32"/>
      <c r="RCT852" s="32"/>
      <c r="RCU852" s="32"/>
      <c r="RCV852" s="32"/>
      <c r="RCW852" s="32"/>
      <c r="RCX852" s="32"/>
      <c r="RCY852" s="32"/>
      <c r="RCZ852" s="32"/>
      <c r="RDA852" s="32"/>
      <c r="RDB852" s="32"/>
      <c r="RDC852" s="32"/>
      <c r="RDD852" s="32"/>
      <c r="RDE852" s="32"/>
      <c r="RDF852" s="32"/>
      <c r="RDG852" s="32"/>
      <c r="RDH852" s="32"/>
      <c r="RDI852" s="32"/>
      <c r="RDJ852" s="32"/>
      <c r="RDK852" s="32"/>
      <c r="RDL852" s="32"/>
      <c r="RDM852" s="32"/>
      <c r="RDN852" s="32"/>
      <c r="RDO852" s="32"/>
      <c r="RDP852" s="32"/>
      <c r="RDQ852" s="32"/>
      <c r="RDR852" s="32"/>
      <c r="RDS852" s="32"/>
      <c r="RDT852" s="32"/>
      <c r="RDU852" s="32"/>
      <c r="RDV852" s="32"/>
      <c r="RDW852" s="32"/>
      <c r="RDX852" s="32"/>
      <c r="RDY852" s="32"/>
      <c r="RDZ852" s="32"/>
      <c r="REA852" s="32"/>
      <c r="REB852" s="32"/>
      <c r="REC852" s="32"/>
      <c r="RED852" s="32"/>
      <c r="REE852" s="32"/>
      <c r="REF852" s="32"/>
      <c r="REG852" s="32"/>
      <c r="REH852" s="32"/>
      <c r="REI852" s="32"/>
      <c r="REJ852" s="32"/>
      <c r="REK852" s="32"/>
      <c r="REL852" s="32"/>
      <c r="REM852" s="32"/>
      <c r="REN852" s="32"/>
      <c r="REO852" s="32"/>
      <c r="REP852" s="32"/>
      <c r="REQ852" s="32"/>
      <c r="RER852" s="32"/>
      <c r="RES852" s="32"/>
      <c r="RET852" s="32"/>
      <c r="REU852" s="32"/>
      <c r="REV852" s="32"/>
      <c r="REW852" s="32"/>
      <c r="REX852" s="32"/>
      <c r="REY852" s="32"/>
      <c r="REZ852" s="32"/>
      <c r="RFA852" s="32"/>
      <c r="RFB852" s="32"/>
      <c r="RFC852" s="32"/>
      <c r="RFD852" s="32"/>
      <c r="RFE852" s="32"/>
      <c r="RFF852" s="32"/>
      <c r="RFG852" s="32"/>
      <c r="RFH852" s="32"/>
      <c r="RFI852" s="32"/>
      <c r="RFJ852" s="32"/>
      <c r="RFK852" s="32"/>
      <c r="RFL852" s="32"/>
      <c r="RFM852" s="32"/>
      <c r="RFN852" s="32"/>
      <c r="RFO852" s="32"/>
      <c r="RFP852" s="32"/>
      <c r="RFQ852" s="32"/>
      <c r="RFR852" s="32"/>
      <c r="RFS852" s="32"/>
      <c r="RFT852" s="32"/>
      <c r="RFU852" s="32"/>
      <c r="RFV852" s="32"/>
      <c r="RFW852" s="32"/>
      <c r="RFX852" s="32"/>
      <c r="RFY852" s="32"/>
      <c r="RFZ852" s="32"/>
      <c r="RGA852" s="32"/>
      <c r="RGB852" s="32"/>
      <c r="RGC852" s="32"/>
      <c r="RGD852" s="32"/>
      <c r="RGE852" s="32"/>
      <c r="RGF852" s="32"/>
      <c r="RGG852" s="32"/>
      <c r="RGH852" s="32"/>
      <c r="RGI852" s="32"/>
      <c r="RGJ852" s="32"/>
      <c r="RGK852" s="32"/>
      <c r="RGL852" s="32"/>
      <c r="RGM852" s="32"/>
      <c r="RGN852" s="32"/>
      <c r="RGO852" s="32"/>
      <c r="RGP852" s="32"/>
      <c r="RGQ852" s="32"/>
      <c r="RGR852" s="32"/>
      <c r="RGS852" s="32"/>
      <c r="RGT852" s="32"/>
      <c r="RGU852" s="32"/>
      <c r="RGV852" s="32"/>
      <c r="RGW852" s="32"/>
      <c r="RGX852" s="32"/>
      <c r="RGY852" s="32"/>
      <c r="RGZ852" s="32"/>
      <c r="RHA852" s="32"/>
      <c r="RHB852" s="32"/>
      <c r="RHC852" s="32"/>
      <c r="RHD852" s="32"/>
      <c r="RHE852" s="32"/>
      <c r="RHF852" s="32"/>
      <c r="RHG852" s="32"/>
      <c r="RHH852" s="32"/>
      <c r="RHI852" s="32"/>
      <c r="RHJ852" s="32"/>
      <c r="RHK852" s="32"/>
      <c r="RHL852" s="32"/>
      <c r="RHM852" s="32"/>
      <c r="RHN852" s="32"/>
      <c r="RHO852" s="32"/>
      <c r="RHP852" s="32"/>
      <c r="RHQ852" s="32"/>
      <c r="RHR852" s="32"/>
      <c r="RHS852" s="32"/>
      <c r="RHT852" s="32"/>
      <c r="RHU852" s="32"/>
      <c r="RHV852" s="32"/>
      <c r="RHW852" s="32"/>
      <c r="RHX852" s="32"/>
      <c r="RHY852" s="32"/>
      <c r="RHZ852" s="32"/>
      <c r="RIA852" s="32"/>
      <c r="RIB852" s="32"/>
      <c r="RIC852" s="32"/>
      <c r="RID852" s="32"/>
      <c r="RIE852" s="32"/>
      <c r="RIF852" s="32"/>
      <c r="RIG852" s="32"/>
      <c r="RIH852" s="32"/>
      <c r="RII852" s="32"/>
      <c r="RIJ852" s="32"/>
      <c r="RIK852" s="32"/>
      <c r="RIL852" s="32"/>
      <c r="RIM852" s="32"/>
      <c r="RIN852" s="32"/>
      <c r="RIO852" s="32"/>
      <c r="RIP852" s="32"/>
      <c r="RIQ852" s="32"/>
      <c r="RIR852" s="32"/>
      <c r="RIS852" s="32"/>
      <c r="RIT852" s="32"/>
      <c r="RIU852" s="32"/>
      <c r="RIV852" s="32"/>
      <c r="RIW852" s="32"/>
      <c r="RIX852" s="32"/>
      <c r="RIY852" s="32"/>
      <c r="RIZ852" s="32"/>
      <c r="RJA852" s="32"/>
      <c r="RJB852" s="32"/>
      <c r="RJC852" s="32"/>
      <c r="RJD852" s="32"/>
      <c r="RJE852" s="32"/>
      <c r="RJF852" s="32"/>
      <c r="RJG852" s="32"/>
      <c r="RJH852" s="32"/>
      <c r="RJI852" s="32"/>
      <c r="RJJ852" s="32"/>
      <c r="RJK852" s="32"/>
      <c r="RJL852" s="32"/>
      <c r="RJM852" s="32"/>
      <c r="RJN852" s="32"/>
      <c r="RJO852" s="32"/>
      <c r="RJP852" s="32"/>
      <c r="RJQ852" s="32"/>
      <c r="RJR852" s="32"/>
      <c r="RJS852" s="32"/>
      <c r="RJT852" s="32"/>
      <c r="RJU852" s="32"/>
      <c r="RJV852" s="32"/>
      <c r="RJW852" s="32"/>
      <c r="RJX852" s="32"/>
      <c r="RJY852" s="32"/>
      <c r="RJZ852" s="32"/>
      <c r="RKA852" s="32"/>
      <c r="RKB852" s="32"/>
      <c r="RKC852" s="32"/>
      <c r="RKD852" s="32"/>
      <c r="RKE852" s="32"/>
      <c r="RKF852" s="32"/>
      <c r="RKG852" s="32"/>
      <c r="RKH852" s="32"/>
      <c r="RKI852" s="32"/>
      <c r="RKJ852" s="32"/>
      <c r="RKK852" s="32"/>
      <c r="RKL852" s="32"/>
      <c r="RKM852" s="32"/>
      <c r="RKN852" s="32"/>
      <c r="RKO852" s="32"/>
      <c r="RKP852" s="32"/>
      <c r="RKQ852" s="32"/>
      <c r="RKR852" s="32"/>
      <c r="RKS852" s="32"/>
      <c r="RKT852" s="32"/>
      <c r="RKU852" s="32"/>
      <c r="RKV852" s="32"/>
      <c r="RKW852" s="32"/>
      <c r="RKX852" s="32"/>
      <c r="RKY852" s="32"/>
      <c r="RKZ852" s="32"/>
      <c r="RLA852" s="32"/>
      <c r="RLB852" s="32"/>
      <c r="RLC852" s="32"/>
      <c r="RLD852" s="32"/>
      <c r="RLE852" s="32"/>
      <c r="RLF852" s="32"/>
      <c r="RLG852" s="32"/>
      <c r="RLH852" s="32"/>
      <c r="RLI852" s="32"/>
      <c r="RLJ852" s="32"/>
      <c r="RLK852" s="32"/>
      <c r="RLL852" s="32"/>
      <c r="RLM852" s="32"/>
      <c r="RLN852" s="32"/>
      <c r="RLO852" s="32"/>
      <c r="RLP852" s="32"/>
      <c r="RLQ852" s="32"/>
      <c r="RLR852" s="32"/>
      <c r="RLS852" s="32"/>
      <c r="RLT852" s="32"/>
      <c r="RLU852" s="32"/>
      <c r="RLV852" s="32"/>
      <c r="RLW852" s="32"/>
      <c r="RLX852" s="32"/>
      <c r="RLY852" s="32"/>
      <c r="RLZ852" s="32"/>
      <c r="RMA852" s="32"/>
      <c r="RMB852" s="32"/>
      <c r="RMC852" s="32"/>
      <c r="RMD852" s="32"/>
      <c r="RME852" s="32"/>
      <c r="RMF852" s="32"/>
      <c r="RMG852" s="32"/>
      <c r="RMH852" s="32"/>
      <c r="RMI852" s="32"/>
      <c r="RMJ852" s="32"/>
      <c r="RMK852" s="32"/>
      <c r="RML852" s="32"/>
      <c r="RMM852" s="32"/>
      <c r="RMN852" s="32"/>
      <c r="RMO852" s="32"/>
      <c r="RMP852" s="32"/>
      <c r="RMQ852" s="32"/>
      <c r="RMR852" s="32"/>
      <c r="RMS852" s="32"/>
      <c r="RMT852" s="32"/>
      <c r="RMU852" s="32"/>
      <c r="RMV852" s="32"/>
      <c r="RMW852" s="32"/>
      <c r="RMX852" s="32"/>
      <c r="RMY852" s="32"/>
      <c r="RMZ852" s="32"/>
      <c r="RNA852" s="32"/>
      <c r="RNB852" s="32"/>
      <c r="RNC852" s="32"/>
      <c r="RND852" s="32"/>
      <c r="RNE852" s="32"/>
      <c r="RNF852" s="32"/>
      <c r="RNG852" s="32"/>
      <c r="RNH852" s="32"/>
      <c r="RNI852" s="32"/>
      <c r="RNJ852" s="32"/>
      <c r="RNK852" s="32"/>
      <c r="RNL852" s="32"/>
      <c r="RNM852" s="32"/>
      <c r="RNN852" s="32"/>
      <c r="RNO852" s="32"/>
      <c r="RNP852" s="32"/>
      <c r="RNQ852" s="32"/>
      <c r="RNR852" s="32"/>
      <c r="RNS852" s="32"/>
      <c r="RNT852" s="32"/>
      <c r="RNU852" s="32"/>
      <c r="RNV852" s="32"/>
      <c r="RNW852" s="32"/>
      <c r="RNX852" s="32"/>
      <c r="RNY852" s="32"/>
      <c r="RNZ852" s="32"/>
      <c r="ROA852" s="32"/>
      <c r="ROB852" s="32"/>
      <c r="ROC852" s="32"/>
      <c r="ROD852" s="32"/>
      <c r="ROE852" s="32"/>
      <c r="ROF852" s="32"/>
      <c r="ROG852" s="32"/>
      <c r="ROH852" s="32"/>
      <c r="ROI852" s="32"/>
      <c r="ROJ852" s="32"/>
      <c r="ROK852" s="32"/>
      <c r="ROL852" s="32"/>
      <c r="ROM852" s="32"/>
      <c r="RON852" s="32"/>
      <c r="ROO852" s="32"/>
      <c r="ROP852" s="32"/>
      <c r="ROQ852" s="32"/>
      <c r="ROR852" s="32"/>
      <c r="ROS852" s="32"/>
      <c r="ROT852" s="32"/>
      <c r="ROU852" s="32"/>
      <c r="ROV852" s="32"/>
      <c r="ROW852" s="32"/>
      <c r="ROX852" s="32"/>
      <c r="ROY852" s="32"/>
      <c r="ROZ852" s="32"/>
      <c r="RPA852" s="32"/>
      <c r="RPB852" s="32"/>
      <c r="RPC852" s="32"/>
      <c r="RPD852" s="32"/>
      <c r="RPE852" s="32"/>
      <c r="RPF852" s="32"/>
      <c r="RPG852" s="32"/>
      <c r="RPH852" s="32"/>
      <c r="RPI852" s="32"/>
      <c r="RPJ852" s="32"/>
      <c r="RPK852" s="32"/>
      <c r="RPL852" s="32"/>
      <c r="RPM852" s="32"/>
      <c r="RPN852" s="32"/>
      <c r="RPO852" s="32"/>
      <c r="RPP852" s="32"/>
      <c r="RPQ852" s="32"/>
      <c r="RPR852" s="32"/>
      <c r="RPS852" s="32"/>
      <c r="RPT852" s="32"/>
      <c r="RPU852" s="32"/>
      <c r="RPV852" s="32"/>
      <c r="RPW852" s="32"/>
      <c r="RPX852" s="32"/>
      <c r="RPY852" s="32"/>
      <c r="RPZ852" s="32"/>
      <c r="RQA852" s="32"/>
      <c r="RQB852" s="32"/>
      <c r="RQC852" s="32"/>
      <c r="RQD852" s="32"/>
      <c r="RQE852" s="32"/>
      <c r="RQF852" s="32"/>
      <c r="RQG852" s="32"/>
      <c r="RQH852" s="32"/>
      <c r="RQI852" s="32"/>
      <c r="RQJ852" s="32"/>
      <c r="RQK852" s="32"/>
      <c r="RQL852" s="32"/>
      <c r="RQM852" s="32"/>
      <c r="RQN852" s="32"/>
      <c r="RQO852" s="32"/>
      <c r="RQP852" s="32"/>
      <c r="RQQ852" s="32"/>
      <c r="RQR852" s="32"/>
      <c r="RQS852" s="32"/>
      <c r="RQT852" s="32"/>
      <c r="RQU852" s="32"/>
      <c r="RQV852" s="32"/>
      <c r="RQW852" s="32"/>
      <c r="RQX852" s="32"/>
      <c r="RQY852" s="32"/>
      <c r="RQZ852" s="32"/>
      <c r="RRA852" s="32"/>
      <c r="RRB852" s="32"/>
      <c r="RRC852" s="32"/>
      <c r="RRD852" s="32"/>
      <c r="RRE852" s="32"/>
      <c r="RRF852" s="32"/>
      <c r="RRG852" s="32"/>
      <c r="RRH852" s="32"/>
      <c r="RRI852" s="32"/>
      <c r="RRJ852" s="32"/>
      <c r="RRK852" s="32"/>
      <c r="RRL852" s="32"/>
      <c r="RRM852" s="32"/>
      <c r="RRN852" s="32"/>
      <c r="RRO852" s="32"/>
      <c r="RRP852" s="32"/>
      <c r="RRQ852" s="32"/>
      <c r="RRR852" s="32"/>
      <c r="RRS852" s="32"/>
      <c r="RRT852" s="32"/>
      <c r="RRU852" s="32"/>
      <c r="RRV852" s="32"/>
      <c r="RRW852" s="32"/>
      <c r="RRX852" s="32"/>
      <c r="RRY852" s="32"/>
      <c r="RRZ852" s="32"/>
      <c r="RSA852" s="32"/>
      <c r="RSB852" s="32"/>
      <c r="RSC852" s="32"/>
      <c r="RSD852" s="32"/>
      <c r="RSE852" s="32"/>
      <c r="RSF852" s="32"/>
      <c r="RSG852" s="32"/>
      <c r="RSH852" s="32"/>
      <c r="RSI852" s="32"/>
      <c r="RSJ852" s="32"/>
      <c r="RSK852" s="32"/>
      <c r="RSL852" s="32"/>
      <c r="RSM852" s="32"/>
      <c r="RSN852" s="32"/>
      <c r="RSO852" s="32"/>
      <c r="RSP852" s="32"/>
      <c r="RSQ852" s="32"/>
      <c r="RSR852" s="32"/>
      <c r="RSS852" s="32"/>
      <c r="RST852" s="32"/>
      <c r="RSU852" s="32"/>
      <c r="RSV852" s="32"/>
      <c r="RSW852" s="32"/>
      <c r="RSX852" s="32"/>
      <c r="RSY852" s="32"/>
      <c r="RSZ852" s="32"/>
      <c r="RTA852" s="32"/>
      <c r="RTB852" s="32"/>
      <c r="RTC852" s="32"/>
      <c r="RTD852" s="32"/>
      <c r="RTE852" s="32"/>
      <c r="RTF852" s="32"/>
      <c r="RTG852" s="32"/>
      <c r="RTH852" s="32"/>
      <c r="RTI852" s="32"/>
      <c r="RTJ852" s="32"/>
      <c r="RTK852" s="32"/>
      <c r="RTL852" s="32"/>
      <c r="RTM852" s="32"/>
      <c r="RTN852" s="32"/>
      <c r="RTO852" s="32"/>
      <c r="RTP852" s="32"/>
      <c r="RTQ852" s="32"/>
      <c r="RTR852" s="32"/>
      <c r="RTS852" s="32"/>
      <c r="RTT852" s="32"/>
      <c r="RTU852" s="32"/>
      <c r="RTV852" s="32"/>
      <c r="RTW852" s="32"/>
      <c r="RTX852" s="32"/>
      <c r="RTY852" s="32"/>
      <c r="RTZ852" s="32"/>
      <c r="RUA852" s="32"/>
      <c r="RUB852" s="32"/>
      <c r="RUC852" s="32"/>
      <c r="RUD852" s="32"/>
      <c r="RUE852" s="32"/>
      <c r="RUF852" s="32"/>
      <c r="RUG852" s="32"/>
      <c r="RUH852" s="32"/>
      <c r="RUI852" s="32"/>
      <c r="RUJ852" s="32"/>
      <c r="RUK852" s="32"/>
      <c r="RUL852" s="32"/>
      <c r="RUM852" s="32"/>
      <c r="RUN852" s="32"/>
      <c r="RUO852" s="32"/>
      <c r="RUP852" s="32"/>
      <c r="RUQ852" s="32"/>
      <c r="RUR852" s="32"/>
      <c r="RUS852" s="32"/>
      <c r="RUT852" s="32"/>
      <c r="RUU852" s="32"/>
      <c r="RUV852" s="32"/>
      <c r="RUW852" s="32"/>
      <c r="RUX852" s="32"/>
      <c r="RUY852" s="32"/>
      <c r="RUZ852" s="32"/>
      <c r="RVA852" s="32"/>
      <c r="RVB852" s="32"/>
      <c r="RVC852" s="32"/>
      <c r="RVD852" s="32"/>
      <c r="RVE852" s="32"/>
      <c r="RVF852" s="32"/>
      <c r="RVG852" s="32"/>
      <c r="RVH852" s="32"/>
      <c r="RVI852" s="32"/>
      <c r="RVJ852" s="32"/>
      <c r="RVK852" s="32"/>
      <c r="RVL852" s="32"/>
      <c r="RVM852" s="32"/>
      <c r="RVN852" s="32"/>
      <c r="RVO852" s="32"/>
      <c r="RVP852" s="32"/>
      <c r="RVQ852" s="32"/>
      <c r="RVR852" s="32"/>
      <c r="RVS852" s="32"/>
      <c r="RVT852" s="32"/>
      <c r="RVU852" s="32"/>
      <c r="RVV852" s="32"/>
      <c r="RVW852" s="32"/>
      <c r="RVX852" s="32"/>
      <c r="RVY852" s="32"/>
      <c r="RVZ852" s="32"/>
      <c r="RWA852" s="32"/>
      <c r="RWB852" s="32"/>
      <c r="RWC852" s="32"/>
      <c r="RWD852" s="32"/>
      <c r="RWE852" s="32"/>
      <c r="RWF852" s="32"/>
      <c r="RWG852" s="32"/>
      <c r="RWH852" s="32"/>
      <c r="RWI852" s="32"/>
      <c r="RWJ852" s="32"/>
      <c r="RWK852" s="32"/>
      <c r="RWL852" s="32"/>
      <c r="RWM852" s="32"/>
      <c r="RWN852" s="32"/>
      <c r="RWO852" s="32"/>
      <c r="RWP852" s="32"/>
      <c r="RWQ852" s="32"/>
      <c r="RWR852" s="32"/>
      <c r="RWS852" s="32"/>
      <c r="RWT852" s="32"/>
      <c r="RWU852" s="32"/>
      <c r="RWV852" s="32"/>
      <c r="RWW852" s="32"/>
      <c r="RWX852" s="32"/>
      <c r="RWY852" s="32"/>
      <c r="RWZ852" s="32"/>
      <c r="RXA852" s="32"/>
      <c r="RXB852" s="32"/>
      <c r="RXC852" s="32"/>
      <c r="RXD852" s="32"/>
      <c r="RXE852" s="32"/>
      <c r="RXF852" s="32"/>
      <c r="RXG852" s="32"/>
      <c r="RXH852" s="32"/>
      <c r="RXI852" s="32"/>
      <c r="RXJ852" s="32"/>
      <c r="RXK852" s="32"/>
      <c r="RXL852" s="32"/>
      <c r="RXM852" s="32"/>
      <c r="RXN852" s="32"/>
      <c r="RXO852" s="32"/>
      <c r="RXP852" s="32"/>
      <c r="RXQ852" s="32"/>
      <c r="RXR852" s="32"/>
      <c r="RXS852" s="32"/>
      <c r="RXT852" s="32"/>
      <c r="RXU852" s="32"/>
      <c r="RXV852" s="32"/>
      <c r="RXW852" s="32"/>
      <c r="RXX852" s="32"/>
      <c r="RXY852" s="32"/>
      <c r="RXZ852" s="32"/>
      <c r="RYA852" s="32"/>
      <c r="RYB852" s="32"/>
      <c r="RYC852" s="32"/>
      <c r="RYD852" s="32"/>
      <c r="RYE852" s="32"/>
      <c r="RYF852" s="32"/>
      <c r="RYG852" s="32"/>
      <c r="RYH852" s="32"/>
      <c r="RYI852" s="32"/>
      <c r="RYJ852" s="32"/>
      <c r="RYK852" s="32"/>
      <c r="RYL852" s="32"/>
      <c r="RYM852" s="32"/>
      <c r="RYN852" s="32"/>
      <c r="RYO852" s="32"/>
      <c r="RYP852" s="32"/>
      <c r="RYQ852" s="32"/>
      <c r="RYR852" s="32"/>
      <c r="RYS852" s="32"/>
      <c r="RYT852" s="32"/>
      <c r="RYU852" s="32"/>
      <c r="RYV852" s="32"/>
      <c r="RYW852" s="32"/>
      <c r="RYX852" s="32"/>
      <c r="RYY852" s="32"/>
      <c r="RYZ852" s="32"/>
      <c r="RZA852" s="32"/>
      <c r="RZB852" s="32"/>
      <c r="RZC852" s="32"/>
      <c r="RZD852" s="32"/>
      <c r="RZE852" s="32"/>
      <c r="RZF852" s="32"/>
      <c r="RZG852" s="32"/>
      <c r="RZH852" s="32"/>
      <c r="RZI852" s="32"/>
      <c r="RZJ852" s="32"/>
      <c r="RZK852" s="32"/>
      <c r="RZL852" s="32"/>
      <c r="RZM852" s="32"/>
      <c r="RZN852" s="32"/>
      <c r="RZO852" s="32"/>
      <c r="RZP852" s="32"/>
      <c r="RZQ852" s="32"/>
      <c r="RZR852" s="32"/>
      <c r="RZS852" s="32"/>
      <c r="RZT852" s="32"/>
      <c r="RZU852" s="32"/>
      <c r="RZV852" s="32"/>
      <c r="RZW852" s="32"/>
      <c r="RZX852" s="32"/>
      <c r="RZY852" s="32"/>
      <c r="RZZ852" s="32"/>
      <c r="SAA852" s="32"/>
      <c r="SAB852" s="32"/>
      <c r="SAC852" s="32"/>
      <c r="SAD852" s="32"/>
      <c r="SAE852" s="32"/>
      <c r="SAF852" s="32"/>
      <c r="SAG852" s="32"/>
      <c r="SAH852" s="32"/>
      <c r="SAI852" s="32"/>
      <c r="SAJ852" s="32"/>
      <c r="SAK852" s="32"/>
      <c r="SAL852" s="32"/>
      <c r="SAM852" s="32"/>
      <c r="SAN852" s="32"/>
      <c r="SAO852" s="32"/>
      <c r="SAP852" s="32"/>
      <c r="SAQ852" s="32"/>
      <c r="SAR852" s="32"/>
      <c r="SAS852" s="32"/>
      <c r="SAT852" s="32"/>
      <c r="SAU852" s="32"/>
      <c r="SAV852" s="32"/>
      <c r="SAW852" s="32"/>
      <c r="SAX852" s="32"/>
      <c r="SAY852" s="32"/>
      <c r="SAZ852" s="32"/>
      <c r="SBA852" s="32"/>
      <c r="SBB852" s="32"/>
      <c r="SBC852" s="32"/>
      <c r="SBD852" s="32"/>
      <c r="SBE852" s="32"/>
      <c r="SBF852" s="32"/>
      <c r="SBG852" s="32"/>
      <c r="SBH852" s="32"/>
      <c r="SBI852" s="32"/>
      <c r="SBJ852" s="32"/>
      <c r="SBK852" s="32"/>
      <c r="SBL852" s="32"/>
      <c r="SBM852" s="32"/>
      <c r="SBN852" s="32"/>
      <c r="SBO852" s="32"/>
      <c r="SBP852" s="32"/>
      <c r="SBQ852" s="32"/>
      <c r="SBR852" s="32"/>
      <c r="SBS852" s="32"/>
      <c r="SBT852" s="32"/>
      <c r="SBU852" s="32"/>
      <c r="SBV852" s="32"/>
      <c r="SBW852" s="32"/>
      <c r="SBX852" s="32"/>
      <c r="SBY852" s="32"/>
      <c r="SBZ852" s="32"/>
      <c r="SCA852" s="32"/>
      <c r="SCB852" s="32"/>
      <c r="SCC852" s="32"/>
      <c r="SCD852" s="32"/>
      <c r="SCE852" s="32"/>
      <c r="SCF852" s="32"/>
      <c r="SCG852" s="32"/>
      <c r="SCH852" s="32"/>
      <c r="SCI852" s="32"/>
      <c r="SCJ852" s="32"/>
      <c r="SCK852" s="32"/>
      <c r="SCL852" s="32"/>
      <c r="SCM852" s="32"/>
      <c r="SCN852" s="32"/>
      <c r="SCO852" s="32"/>
      <c r="SCP852" s="32"/>
      <c r="SCQ852" s="32"/>
      <c r="SCR852" s="32"/>
      <c r="SCS852" s="32"/>
      <c r="SCT852" s="32"/>
      <c r="SCU852" s="32"/>
      <c r="SCV852" s="32"/>
      <c r="SCW852" s="32"/>
      <c r="SCX852" s="32"/>
      <c r="SCY852" s="32"/>
      <c r="SCZ852" s="32"/>
      <c r="SDA852" s="32"/>
      <c r="SDB852" s="32"/>
      <c r="SDC852" s="32"/>
      <c r="SDD852" s="32"/>
      <c r="SDE852" s="32"/>
      <c r="SDF852" s="32"/>
      <c r="SDG852" s="32"/>
      <c r="SDH852" s="32"/>
      <c r="SDI852" s="32"/>
      <c r="SDJ852" s="32"/>
      <c r="SDK852" s="32"/>
      <c r="SDL852" s="32"/>
      <c r="SDM852" s="32"/>
      <c r="SDN852" s="32"/>
      <c r="SDO852" s="32"/>
      <c r="SDP852" s="32"/>
      <c r="SDQ852" s="32"/>
      <c r="SDR852" s="32"/>
      <c r="SDS852" s="32"/>
      <c r="SDT852" s="32"/>
      <c r="SDU852" s="32"/>
      <c r="SDV852" s="32"/>
      <c r="SDW852" s="32"/>
      <c r="SDX852" s="32"/>
      <c r="SDY852" s="32"/>
      <c r="SDZ852" s="32"/>
      <c r="SEA852" s="32"/>
      <c r="SEB852" s="32"/>
      <c r="SEC852" s="32"/>
      <c r="SED852" s="32"/>
      <c r="SEE852" s="32"/>
      <c r="SEF852" s="32"/>
      <c r="SEG852" s="32"/>
      <c r="SEH852" s="32"/>
      <c r="SEI852" s="32"/>
      <c r="SEJ852" s="32"/>
      <c r="SEK852" s="32"/>
      <c r="SEL852" s="32"/>
      <c r="SEM852" s="32"/>
      <c r="SEN852" s="32"/>
      <c r="SEO852" s="32"/>
      <c r="SEP852" s="32"/>
      <c r="SEQ852" s="32"/>
      <c r="SER852" s="32"/>
      <c r="SES852" s="32"/>
      <c r="SET852" s="32"/>
      <c r="SEU852" s="32"/>
      <c r="SEV852" s="32"/>
      <c r="SEW852" s="32"/>
      <c r="SEX852" s="32"/>
      <c r="SEY852" s="32"/>
      <c r="SEZ852" s="32"/>
      <c r="SFA852" s="32"/>
      <c r="SFB852" s="32"/>
      <c r="SFC852" s="32"/>
      <c r="SFD852" s="32"/>
      <c r="SFE852" s="32"/>
      <c r="SFF852" s="32"/>
      <c r="SFG852" s="32"/>
      <c r="SFH852" s="32"/>
      <c r="SFI852" s="32"/>
      <c r="SFJ852" s="32"/>
      <c r="SFK852" s="32"/>
      <c r="SFL852" s="32"/>
      <c r="SFM852" s="32"/>
      <c r="SFN852" s="32"/>
      <c r="SFO852" s="32"/>
      <c r="SFP852" s="32"/>
      <c r="SFQ852" s="32"/>
      <c r="SFR852" s="32"/>
      <c r="SFS852" s="32"/>
      <c r="SFT852" s="32"/>
      <c r="SFU852" s="32"/>
      <c r="SFV852" s="32"/>
      <c r="SFW852" s="32"/>
      <c r="SFX852" s="32"/>
      <c r="SFY852" s="32"/>
      <c r="SFZ852" s="32"/>
      <c r="SGA852" s="32"/>
      <c r="SGB852" s="32"/>
      <c r="SGC852" s="32"/>
      <c r="SGD852" s="32"/>
      <c r="SGE852" s="32"/>
      <c r="SGF852" s="32"/>
      <c r="SGG852" s="32"/>
      <c r="SGH852" s="32"/>
      <c r="SGI852" s="32"/>
      <c r="SGJ852" s="32"/>
      <c r="SGK852" s="32"/>
      <c r="SGL852" s="32"/>
      <c r="SGM852" s="32"/>
      <c r="SGN852" s="32"/>
      <c r="SGO852" s="32"/>
      <c r="SGP852" s="32"/>
      <c r="SGQ852" s="32"/>
      <c r="SGR852" s="32"/>
      <c r="SGS852" s="32"/>
      <c r="SGT852" s="32"/>
      <c r="SGU852" s="32"/>
      <c r="SGV852" s="32"/>
      <c r="SGW852" s="32"/>
      <c r="SGX852" s="32"/>
      <c r="SGY852" s="32"/>
      <c r="SGZ852" s="32"/>
      <c r="SHA852" s="32"/>
      <c r="SHB852" s="32"/>
      <c r="SHC852" s="32"/>
      <c r="SHD852" s="32"/>
      <c r="SHE852" s="32"/>
      <c r="SHF852" s="32"/>
      <c r="SHG852" s="32"/>
      <c r="SHH852" s="32"/>
      <c r="SHI852" s="32"/>
      <c r="SHJ852" s="32"/>
      <c r="SHK852" s="32"/>
      <c r="SHL852" s="32"/>
      <c r="SHM852" s="32"/>
      <c r="SHN852" s="32"/>
      <c r="SHO852" s="32"/>
      <c r="SHP852" s="32"/>
      <c r="SHQ852" s="32"/>
      <c r="SHR852" s="32"/>
      <c r="SHS852" s="32"/>
      <c r="SHT852" s="32"/>
      <c r="SHU852" s="32"/>
      <c r="SHV852" s="32"/>
      <c r="SHW852" s="32"/>
      <c r="SHX852" s="32"/>
      <c r="SHY852" s="32"/>
      <c r="SHZ852" s="32"/>
      <c r="SIA852" s="32"/>
      <c r="SIB852" s="32"/>
      <c r="SIC852" s="32"/>
      <c r="SID852" s="32"/>
      <c r="SIE852" s="32"/>
      <c r="SIF852" s="32"/>
      <c r="SIG852" s="32"/>
      <c r="SIH852" s="32"/>
      <c r="SII852" s="32"/>
      <c r="SIJ852" s="32"/>
      <c r="SIK852" s="32"/>
      <c r="SIL852" s="32"/>
      <c r="SIM852" s="32"/>
      <c r="SIN852" s="32"/>
      <c r="SIO852" s="32"/>
      <c r="SIP852" s="32"/>
      <c r="SIQ852" s="32"/>
      <c r="SIR852" s="32"/>
      <c r="SIS852" s="32"/>
      <c r="SIT852" s="32"/>
      <c r="SIU852" s="32"/>
      <c r="SIV852" s="32"/>
      <c r="SIW852" s="32"/>
      <c r="SIX852" s="32"/>
      <c r="SIY852" s="32"/>
      <c r="SIZ852" s="32"/>
      <c r="SJA852" s="32"/>
      <c r="SJB852" s="32"/>
      <c r="SJC852" s="32"/>
      <c r="SJD852" s="32"/>
      <c r="SJE852" s="32"/>
      <c r="SJF852" s="32"/>
      <c r="SJG852" s="32"/>
      <c r="SJH852" s="32"/>
      <c r="SJI852" s="32"/>
      <c r="SJJ852" s="32"/>
      <c r="SJK852" s="32"/>
      <c r="SJL852" s="32"/>
      <c r="SJM852" s="32"/>
      <c r="SJN852" s="32"/>
      <c r="SJO852" s="32"/>
      <c r="SJP852" s="32"/>
      <c r="SJQ852" s="32"/>
      <c r="SJR852" s="32"/>
      <c r="SJS852" s="32"/>
      <c r="SJT852" s="32"/>
      <c r="SJU852" s="32"/>
      <c r="SJV852" s="32"/>
      <c r="SJW852" s="32"/>
      <c r="SJX852" s="32"/>
      <c r="SJY852" s="32"/>
      <c r="SJZ852" s="32"/>
      <c r="SKA852" s="32"/>
      <c r="SKB852" s="32"/>
      <c r="SKC852" s="32"/>
      <c r="SKD852" s="32"/>
      <c r="SKE852" s="32"/>
      <c r="SKF852" s="32"/>
      <c r="SKG852" s="32"/>
      <c r="SKH852" s="32"/>
      <c r="SKI852" s="32"/>
      <c r="SKJ852" s="32"/>
      <c r="SKK852" s="32"/>
      <c r="SKL852" s="32"/>
      <c r="SKM852" s="32"/>
      <c r="SKN852" s="32"/>
      <c r="SKO852" s="32"/>
      <c r="SKP852" s="32"/>
      <c r="SKQ852" s="32"/>
      <c r="SKR852" s="32"/>
      <c r="SKS852" s="32"/>
      <c r="SKT852" s="32"/>
      <c r="SKU852" s="32"/>
      <c r="SKV852" s="32"/>
      <c r="SKW852" s="32"/>
      <c r="SKX852" s="32"/>
      <c r="SKY852" s="32"/>
      <c r="SKZ852" s="32"/>
      <c r="SLA852" s="32"/>
      <c r="SLB852" s="32"/>
      <c r="SLC852" s="32"/>
      <c r="SLD852" s="32"/>
      <c r="SLE852" s="32"/>
      <c r="SLF852" s="32"/>
      <c r="SLG852" s="32"/>
      <c r="SLH852" s="32"/>
      <c r="SLI852" s="32"/>
      <c r="SLJ852" s="32"/>
      <c r="SLK852" s="32"/>
      <c r="SLL852" s="32"/>
      <c r="SLM852" s="32"/>
      <c r="SLN852" s="32"/>
      <c r="SLO852" s="32"/>
      <c r="SLP852" s="32"/>
      <c r="SLQ852" s="32"/>
      <c r="SLR852" s="32"/>
      <c r="SLS852" s="32"/>
      <c r="SLT852" s="32"/>
      <c r="SLU852" s="32"/>
      <c r="SLV852" s="32"/>
      <c r="SLW852" s="32"/>
      <c r="SLX852" s="32"/>
      <c r="SLY852" s="32"/>
      <c r="SLZ852" s="32"/>
      <c r="SMA852" s="32"/>
      <c r="SMB852" s="32"/>
      <c r="SMC852" s="32"/>
      <c r="SMD852" s="32"/>
      <c r="SME852" s="32"/>
      <c r="SMF852" s="32"/>
      <c r="SMG852" s="32"/>
      <c r="SMH852" s="32"/>
      <c r="SMI852" s="32"/>
      <c r="SMJ852" s="32"/>
      <c r="SMK852" s="32"/>
      <c r="SML852" s="32"/>
      <c r="SMM852" s="32"/>
      <c r="SMN852" s="32"/>
      <c r="SMO852" s="32"/>
      <c r="SMP852" s="32"/>
      <c r="SMQ852" s="32"/>
      <c r="SMR852" s="32"/>
      <c r="SMS852" s="32"/>
      <c r="SMT852" s="32"/>
      <c r="SMU852" s="32"/>
      <c r="SMV852" s="32"/>
      <c r="SMW852" s="32"/>
      <c r="SMX852" s="32"/>
      <c r="SMY852" s="32"/>
      <c r="SMZ852" s="32"/>
      <c r="SNA852" s="32"/>
      <c r="SNB852" s="32"/>
      <c r="SNC852" s="32"/>
      <c r="SND852" s="32"/>
      <c r="SNE852" s="32"/>
      <c r="SNF852" s="32"/>
      <c r="SNG852" s="32"/>
      <c r="SNH852" s="32"/>
      <c r="SNI852" s="32"/>
      <c r="SNJ852" s="32"/>
      <c r="SNK852" s="32"/>
      <c r="SNL852" s="32"/>
      <c r="SNM852" s="32"/>
      <c r="SNN852" s="32"/>
      <c r="SNO852" s="32"/>
      <c r="SNP852" s="32"/>
      <c r="SNQ852" s="32"/>
      <c r="SNR852" s="32"/>
      <c r="SNS852" s="32"/>
      <c r="SNT852" s="32"/>
      <c r="SNU852" s="32"/>
      <c r="SNV852" s="32"/>
      <c r="SNW852" s="32"/>
      <c r="SNX852" s="32"/>
      <c r="SNY852" s="32"/>
      <c r="SNZ852" s="32"/>
      <c r="SOA852" s="32"/>
      <c r="SOB852" s="32"/>
      <c r="SOC852" s="32"/>
      <c r="SOD852" s="32"/>
      <c r="SOE852" s="32"/>
      <c r="SOF852" s="32"/>
      <c r="SOG852" s="32"/>
      <c r="SOH852" s="32"/>
      <c r="SOI852" s="32"/>
      <c r="SOJ852" s="32"/>
      <c r="SOK852" s="32"/>
      <c r="SOL852" s="32"/>
      <c r="SOM852" s="32"/>
      <c r="SON852" s="32"/>
      <c r="SOO852" s="32"/>
      <c r="SOP852" s="32"/>
      <c r="SOQ852" s="32"/>
      <c r="SOR852" s="32"/>
      <c r="SOS852" s="32"/>
      <c r="SOT852" s="32"/>
      <c r="SOU852" s="32"/>
      <c r="SOV852" s="32"/>
      <c r="SOW852" s="32"/>
      <c r="SOX852" s="32"/>
      <c r="SOY852" s="32"/>
      <c r="SOZ852" s="32"/>
      <c r="SPA852" s="32"/>
      <c r="SPB852" s="32"/>
      <c r="SPC852" s="32"/>
      <c r="SPD852" s="32"/>
      <c r="SPE852" s="32"/>
      <c r="SPF852" s="32"/>
      <c r="SPG852" s="32"/>
      <c r="SPH852" s="32"/>
      <c r="SPI852" s="32"/>
      <c r="SPJ852" s="32"/>
      <c r="SPK852" s="32"/>
      <c r="SPL852" s="32"/>
      <c r="SPM852" s="32"/>
      <c r="SPN852" s="32"/>
      <c r="SPO852" s="32"/>
      <c r="SPP852" s="32"/>
      <c r="SPQ852" s="32"/>
      <c r="SPR852" s="32"/>
      <c r="SPS852" s="32"/>
      <c r="SPT852" s="32"/>
      <c r="SPU852" s="32"/>
      <c r="SPV852" s="32"/>
      <c r="SPW852" s="32"/>
      <c r="SPX852" s="32"/>
      <c r="SPY852" s="32"/>
      <c r="SPZ852" s="32"/>
      <c r="SQA852" s="32"/>
      <c r="SQB852" s="32"/>
      <c r="SQC852" s="32"/>
      <c r="SQD852" s="32"/>
      <c r="SQE852" s="32"/>
      <c r="SQF852" s="32"/>
      <c r="SQG852" s="32"/>
      <c r="SQH852" s="32"/>
      <c r="SQI852" s="32"/>
      <c r="SQJ852" s="32"/>
      <c r="SQK852" s="32"/>
      <c r="SQL852" s="32"/>
      <c r="SQM852" s="32"/>
      <c r="SQN852" s="32"/>
      <c r="SQO852" s="32"/>
      <c r="SQP852" s="32"/>
      <c r="SQQ852" s="32"/>
      <c r="SQR852" s="32"/>
      <c r="SQS852" s="32"/>
      <c r="SQT852" s="32"/>
      <c r="SQU852" s="32"/>
      <c r="SQV852" s="32"/>
      <c r="SQW852" s="32"/>
      <c r="SQX852" s="32"/>
      <c r="SQY852" s="32"/>
      <c r="SQZ852" s="32"/>
      <c r="SRA852" s="32"/>
      <c r="SRB852" s="32"/>
      <c r="SRC852" s="32"/>
      <c r="SRD852" s="32"/>
      <c r="SRE852" s="32"/>
      <c r="SRF852" s="32"/>
      <c r="SRG852" s="32"/>
      <c r="SRH852" s="32"/>
      <c r="SRI852" s="32"/>
      <c r="SRJ852" s="32"/>
      <c r="SRK852" s="32"/>
      <c r="SRL852" s="32"/>
      <c r="SRM852" s="32"/>
      <c r="SRN852" s="32"/>
      <c r="SRO852" s="32"/>
      <c r="SRP852" s="32"/>
      <c r="SRQ852" s="32"/>
      <c r="SRR852" s="32"/>
      <c r="SRS852" s="32"/>
      <c r="SRT852" s="32"/>
      <c r="SRU852" s="32"/>
      <c r="SRV852" s="32"/>
      <c r="SRW852" s="32"/>
      <c r="SRX852" s="32"/>
      <c r="SRY852" s="32"/>
      <c r="SRZ852" s="32"/>
      <c r="SSA852" s="32"/>
      <c r="SSB852" s="32"/>
      <c r="SSC852" s="32"/>
      <c r="SSD852" s="32"/>
      <c r="SSE852" s="32"/>
      <c r="SSF852" s="32"/>
      <c r="SSG852" s="32"/>
      <c r="SSH852" s="32"/>
      <c r="SSI852" s="32"/>
      <c r="SSJ852" s="32"/>
      <c r="SSK852" s="32"/>
      <c r="SSL852" s="32"/>
      <c r="SSM852" s="32"/>
      <c r="SSN852" s="32"/>
      <c r="SSO852" s="32"/>
      <c r="SSP852" s="32"/>
      <c r="SSQ852" s="32"/>
      <c r="SSR852" s="32"/>
      <c r="SSS852" s="32"/>
      <c r="SST852" s="32"/>
      <c r="SSU852" s="32"/>
      <c r="SSV852" s="32"/>
      <c r="SSW852" s="32"/>
      <c r="SSX852" s="32"/>
      <c r="SSY852" s="32"/>
      <c r="SSZ852" s="32"/>
      <c r="STA852" s="32"/>
      <c r="STB852" s="32"/>
      <c r="STC852" s="32"/>
      <c r="STD852" s="32"/>
      <c r="STE852" s="32"/>
      <c r="STF852" s="32"/>
      <c r="STG852" s="32"/>
      <c r="STH852" s="32"/>
      <c r="STI852" s="32"/>
      <c r="STJ852" s="32"/>
      <c r="STK852" s="32"/>
      <c r="STL852" s="32"/>
      <c r="STM852" s="32"/>
      <c r="STN852" s="32"/>
      <c r="STO852" s="32"/>
      <c r="STP852" s="32"/>
      <c r="STQ852" s="32"/>
      <c r="STR852" s="32"/>
      <c r="STS852" s="32"/>
      <c r="STT852" s="32"/>
      <c r="STU852" s="32"/>
      <c r="STV852" s="32"/>
      <c r="STW852" s="32"/>
      <c r="STX852" s="32"/>
      <c r="STY852" s="32"/>
      <c r="STZ852" s="32"/>
      <c r="SUA852" s="32"/>
      <c r="SUB852" s="32"/>
      <c r="SUC852" s="32"/>
      <c r="SUD852" s="32"/>
      <c r="SUE852" s="32"/>
      <c r="SUF852" s="32"/>
      <c r="SUG852" s="32"/>
      <c r="SUH852" s="32"/>
      <c r="SUI852" s="32"/>
      <c r="SUJ852" s="32"/>
      <c r="SUK852" s="32"/>
      <c r="SUL852" s="32"/>
      <c r="SUM852" s="32"/>
      <c r="SUN852" s="32"/>
      <c r="SUO852" s="32"/>
      <c r="SUP852" s="32"/>
      <c r="SUQ852" s="32"/>
      <c r="SUR852" s="32"/>
      <c r="SUS852" s="32"/>
      <c r="SUT852" s="32"/>
      <c r="SUU852" s="32"/>
      <c r="SUV852" s="32"/>
      <c r="SUW852" s="32"/>
      <c r="SUX852" s="32"/>
      <c r="SUY852" s="32"/>
      <c r="SUZ852" s="32"/>
      <c r="SVA852" s="32"/>
      <c r="SVB852" s="32"/>
      <c r="SVC852" s="32"/>
      <c r="SVD852" s="32"/>
      <c r="SVE852" s="32"/>
      <c r="SVF852" s="32"/>
      <c r="SVG852" s="32"/>
      <c r="SVH852" s="32"/>
      <c r="SVI852" s="32"/>
      <c r="SVJ852" s="32"/>
      <c r="SVK852" s="32"/>
      <c r="SVL852" s="32"/>
      <c r="SVM852" s="32"/>
      <c r="SVN852" s="32"/>
      <c r="SVO852" s="32"/>
      <c r="SVP852" s="32"/>
      <c r="SVQ852" s="32"/>
      <c r="SVR852" s="32"/>
      <c r="SVS852" s="32"/>
      <c r="SVT852" s="32"/>
      <c r="SVU852" s="32"/>
      <c r="SVV852" s="32"/>
      <c r="SVW852" s="32"/>
      <c r="SVX852" s="32"/>
      <c r="SVY852" s="32"/>
      <c r="SVZ852" s="32"/>
      <c r="SWA852" s="32"/>
      <c r="SWB852" s="32"/>
      <c r="SWC852" s="32"/>
      <c r="SWD852" s="32"/>
      <c r="SWE852" s="32"/>
      <c r="SWF852" s="32"/>
      <c r="SWG852" s="32"/>
      <c r="SWH852" s="32"/>
      <c r="SWI852" s="32"/>
      <c r="SWJ852" s="32"/>
      <c r="SWK852" s="32"/>
      <c r="SWL852" s="32"/>
      <c r="SWM852" s="32"/>
      <c r="SWN852" s="32"/>
      <c r="SWO852" s="32"/>
      <c r="SWP852" s="32"/>
      <c r="SWQ852" s="32"/>
      <c r="SWR852" s="32"/>
      <c r="SWS852" s="32"/>
      <c r="SWT852" s="32"/>
      <c r="SWU852" s="32"/>
      <c r="SWV852" s="32"/>
      <c r="SWW852" s="32"/>
      <c r="SWX852" s="32"/>
      <c r="SWY852" s="32"/>
      <c r="SWZ852" s="32"/>
      <c r="SXA852" s="32"/>
      <c r="SXB852" s="32"/>
      <c r="SXC852" s="32"/>
      <c r="SXD852" s="32"/>
      <c r="SXE852" s="32"/>
      <c r="SXF852" s="32"/>
      <c r="SXG852" s="32"/>
      <c r="SXH852" s="32"/>
      <c r="SXI852" s="32"/>
      <c r="SXJ852" s="32"/>
      <c r="SXK852" s="32"/>
      <c r="SXL852" s="32"/>
      <c r="SXM852" s="32"/>
      <c r="SXN852" s="32"/>
      <c r="SXO852" s="32"/>
      <c r="SXP852" s="32"/>
      <c r="SXQ852" s="32"/>
      <c r="SXR852" s="32"/>
      <c r="SXS852" s="32"/>
      <c r="SXT852" s="32"/>
      <c r="SXU852" s="32"/>
      <c r="SXV852" s="32"/>
      <c r="SXW852" s="32"/>
      <c r="SXX852" s="32"/>
      <c r="SXY852" s="32"/>
      <c r="SXZ852" s="32"/>
      <c r="SYA852" s="32"/>
      <c r="SYB852" s="32"/>
      <c r="SYC852" s="32"/>
      <c r="SYD852" s="32"/>
      <c r="SYE852" s="32"/>
      <c r="SYF852" s="32"/>
      <c r="SYG852" s="32"/>
      <c r="SYH852" s="32"/>
      <c r="SYI852" s="32"/>
      <c r="SYJ852" s="32"/>
      <c r="SYK852" s="32"/>
      <c r="SYL852" s="32"/>
      <c r="SYM852" s="32"/>
      <c r="SYN852" s="32"/>
      <c r="SYO852" s="32"/>
      <c r="SYP852" s="32"/>
      <c r="SYQ852" s="32"/>
      <c r="SYR852" s="32"/>
      <c r="SYS852" s="32"/>
      <c r="SYT852" s="32"/>
      <c r="SYU852" s="32"/>
      <c r="SYV852" s="32"/>
      <c r="SYW852" s="32"/>
      <c r="SYX852" s="32"/>
      <c r="SYY852" s="32"/>
      <c r="SYZ852" s="32"/>
      <c r="SZA852" s="32"/>
      <c r="SZB852" s="32"/>
      <c r="SZC852" s="32"/>
      <c r="SZD852" s="32"/>
      <c r="SZE852" s="32"/>
      <c r="SZF852" s="32"/>
      <c r="SZG852" s="32"/>
      <c r="SZH852" s="32"/>
      <c r="SZI852" s="32"/>
      <c r="SZJ852" s="32"/>
      <c r="SZK852" s="32"/>
      <c r="SZL852" s="32"/>
      <c r="SZM852" s="32"/>
      <c r="SZN852" s="32"/>
      <c r="SZO852" s="32"/>
      <c r="SZP852" s="32"/>
      <c r="SZQ852" s="32"/>
      <c r="SZR852" s="32"/>
      <c r="SZS852" s="32"/>
      <c r="SZT852" s="32"/>
      <c r="SZU852" s="32"/>
      <c r="SZV852" s="32"/>
      <c r="SZW852" s="32"/>
      <c r="SZX852" s="32"/>
      <c r="SZY852" s="32"/>
      <c r="SZZ852" s="32"/>
      <c r="TAA852" s="32"/>
      <c r="TAB852" s="32"/>
      <c r="TAC852" s="32"/>
      <c r="TAD852" s="32"/>
      <c r="TAE852" s="32"/>
      <c r="TAF852" s="32"/>
      <c r="TAG852" s="32"/>
      <c r="TAH852" s="32"/>
      <c r="TAI852" s="32"/>
      <c r="TAJ852" s="32"/>
      <c r="TAK852" s="32"/>
      <c r="TAL852" s="32"/>
      <c r="TAM852" s="32"/>
      <c r="TAN852" s="32"/>
      <c r="TAO852" s="32"/>
      <c r="TAP852" s="32"/>
      <c r="TAQ852" s="32"/>
      <c r="TAR852" s="32"/>
      <c r="TAS852" s="32"/>
      <c r="TAT852" s="32"/>
      <c r="TAU852" s="32"/>
      <c r="TAV852" s="32"/>
      <c r="TAW852" s="32"/>
      <c r="TAX852" s="32"/>
      <c r="TAY852" s="32"/>
      <c r="TAZ852" s="32"/>
      <c r="TBA852" s="32"/>
      <c r="TBB852" s="32"/>
      <c r="TBC852" s="32"/>
      <c r="TBD852" s="32"/>
      <c r="TBE852" s="32"/>
      <c r="TBF852" s="32"/>
      <c r="TBG852" s="32"/>
      <c r="TBH852" s="32"/>
      <c r="TBI852" s="32"/>
      <c r="TBJ852" s="32"/>
      <c r="TBK852" s="32"/>
      <c r="TBL852" s="32"/>
      <c r="TBM852" s="32"/>
      <c r="TBN852" s="32"/>
      <c r="TBO852" s="32"/>
      <c r="TBP852" s="32"/>
      <c r="TBQ852" s="32"/>
      <c r="TBR852" s="32"/>
      <c r="TBS852" s="32"/>
      <c r="TBT852" s="32"/>
      <c r="TBU852" s="32"/>
      <c r="TBV852" s="32"/>
      <c r="TBW852" s="32"/>
      <c r="TBX852" s="32"/>
      <c r="TBY852" s="32"/>
      <c r="TBZ852" s="32"/>
      <c r="TCA852" s="32"/>
      <c r="TCB852" s="32"/>
      <c r="TCC852" s="32"/>
      <c r="TCD852" s="32"/>
      <c r="TCE852" s="32"/>
      <c r="TCF852" s="32"/>
      <c r="TCG852" s="32"/>
      <c r="TCH852" s="32"/>
      <c r="TCI852" s="32"/>
      <c r="TCJ852" s="32"/>
      <c r="TCK852" s="32"/>
      <c r="TCL852" s="32"/>
      <c r="TCM852" s="32"/>
      <c r="TCN852" s="32"/>
      <c r="TCO852" s="32"/>
      <c r="TCP852" s="32"/>
      <c r="TCQ852" s="32"/>
      <c r="TCR852" s="32"/>
      <c r="TCS852" s="32"/>
      <c r="TCT852" s="32"/>
      <c r="TCU852" s="32"/>
      <c r="TCV852" s="32"/>
      <c r="TCW852" s="32"/>
      <c r="TCX852" s="32"/>
      <c r="TCY852" s="32"/>
      <c r="TCZ852" s="32"/>
      <c r="TDA852" s="32"/>
      <c r="TDB852" s="32"/>
      <c r="TDC852" s="32"/>
      <c r="TDD852" s="32"/>
      <c r="TDE852" s="32"/>
      <c r="TDF852" s="32"/>
      <c r="TDG852" s="32"/>
      <c r="TDH852" s="32"/>
      <c r="TDI852" s="32"/>
      <c r="TDJ852" s="32"/>
      <c r="TDK852" s="32"/>
      <c r="TDL852" s="32"/>
      <c r="TDM852" s="32"/>
      <c r="TDN852" s="32"/>
      <c r="TDO852" s="32"/>
      <c r="TDP852" s="32"/>
      <c r="TDQ852" s="32"/>
      <c r="TDR852" s="32"/>
      <c r="TDS852" s="32"/>
      <c r="TDT852" s="32"/>
      <c r="TDU852" s="32"/>
      <c r="TDV852" s="32"/>
      <c r="TDW852" s="32"/>
      <c r="TDX852" s="32"/>
      <c r="TDY852" s="32"/>
      <c r="TDZ852" s="32"/>
      <c r="TEA852" s="32"/>
      <c r="TEB852" s="32"/>
      <c r="TEC852" s="32"/>
      <c r="TED852" s="32"/>
      <c r="TEE852" s="32"/>
      <c r="TEF852" s="32"/>
      <c r="TEG852" s="32"/>
      <c r="TEH852" s="32"/>
      <c r="TEI852" s="32"/>
      <c r="TEJ852" s="32"/>
      <c r="TEK852" s="32"/>
      <c r="TEL852" s="32"/>
      <c r="TEM852" s="32"/>
      <c r="TEN852" s="32"/>
      <c r="TEO852" s="32"/>
      <c r="TEP852" s="32"/>
      <c r="TEQ852" s="32"/>
      <c r="TER852" s="32"/>
      <c r="TES852" s="32"/>
      <c r="TET852" s="32"/>
      <c r="TEU852" s="32"/>
      <c r="TEV852" s="32"/>
      <c r="TEW852" s="32"/>
      <c r="TEX852" s="32"/>
      <c r="TEY852" s="32"/>
      <c r="TEZ852" s="32"/>
      <c r="TFA852" s="32"/>
      <c r="TFB852" s="32"/>
      <c r="TFC852" s="32"/>
      <c r="TFD852" s="32"/>
      <c r="TFE852" s="32"/>
      <c r="TFF852" s="32"/>
      <c r="TFG852" s="32"/>
      <c r="TFH852" s="32"/>
      <c r="TFI852" s="32"/>
      <c r="TFJ852" s="32"/>
      <c r="TFK852" s="32"/>
      <c r="TFL852" s="32"/>
      <c r="TFM852" s="32"/>
      <c r="TFN852" s="32"/>
      <c r="TFO852" s="32"/>
      <c r="TFP852" s="32"/>
      <c r="TFQ852" s="32"/>
      <c r="TFR852" s="32"/>
      <c r="TFS852" s="32"/>
      <c r="TFT852" s="32"/>
      <c r="TFU852" s="32"/>
      <c r="TFV852" s="32"/>
      <c r="TFW852" s="32"/>
      <c r="TFX852" s="32"/>
      <c r="TFY852" s="32"/>
      <c r="TFZ852" s="32"/>
      <c r="TGA852" s="32"/>
      <c r="TGB852" s="32"/>
      <c r="TGC852" s="32"/>
      <c r="TGD852" s="32"/>
      <c r="TGE852" s="32"/>
      <c r="TGF852" s="32"/>
      <c r="TGG852" s="32"/>
      <c r="TGH852" s="32"/>
      <c r="TGI852" s="32"/>
      <c r="TGJ852" s="32"/>
      <c r="TGK852" s="32"/>
      <c r="TGL852" s="32"/>
      <c r="TGM852" s="32"/>
      <c r="TGN852" s="32"/>
      <c r="TGO852" s="32"/>
      <c r="TGP852" s="32"/>
      <c r="TGQ852" s="32"/>
      <c r="TGR852" s="32"/>
      <c r="TGS852" s="32"/>
      <c r="TGT852" s="32"/>
      <c r="TGU852" s="32"/>
      <c r="TGV852" s="32"/>
      <c r="TGW852" s="32"/>
      <c r="TGX852" s="32"/>
      <c r="TGY852" s="32"/>
      <c r="TGZ852" s="32"/>
      <c r="THA852" s="32"/>
      <c r="THB852" s="32"/>
      <c r="THC852" s="32"/>
      <c r="THD852" s="32"/>
      <c r="THE852" s="32"/>
      <c r="THF852" s="32"/>
      <c r="THG852" s="32"/>
      <c r="THH852" s="32"/>
      <c r="THI852" s="32"/>
      <c r="THJ852" s="32"/>
      <c r="THK852" s="32"/>
      <c r="THL852" s="32"/>
      <c r="THM852" s="32"/>
      <c r="THN852" s="32"/>
      <c r="THO852" s="32"/>
      <c r="THP852" s="32"/>
      <c r="THQ852" s="32"/>
      <c r="THR852" s="32"/>
      <c r="THS852" s="32"/>
      <c r="THT852" s="32"/>
      <c r="THU852" s="32"/>
      <c r="THV852" s="32"/>
      <c r="THW852" s="32"/>
      <c r="THX852" s="32"/>
      <c r="THY852" s="32"/>
      <c r="THZ852" s="32"/>
      <c r="TIA852" s="32"/>
      <c r="TIB852" s="32"/>
      <c r="TIC852" s="32"/>
      <c r="TID852" s="32"/>
      <c r="TIE852" s="32"/>
      <c r="TIF852" s="32"/>
      <c r="TIG852" s="32"/>
      <c r="TIH852" s="32"/>
      <c r="TII852" s="32"/>
      <c r="TIJ852" s="32"/>
      <c r="TIK852" s="32"/>
      <c r="TIL852" s="32"/>
      <c r="TIM852" s="32"/>
      <c r="TIN852" s="32"/>
      <c r="TIO852" s="32"/>
      <c r="TIP852" s="32"/>
      <c r="TIQ852" s="32"/>
      <c r="TIR852" s="32"/>
      <c r="TIS852" s="32"/>
      <c r="TIT852" s="32"/>
      <c r="TIU852" s="32"/>
      <c r="TIV852" s="32"/>
      <c r="TIW852" s="32"/>
      <c r="TIX852" s="32"/>
      <c r="TIY852" s="32"/>
      <c r="TIZ852" s="32"/>
      <c r="TJA852" s="32"/>
      <c r="TJB852" s="32"/>
      <c r="TJC852" s="32"/>
      <c r="TJD852" s="32"/>
      <c r="TJE852" s="32"/>
      <c r="TJF852" s="32"/>
      <c r="TJG852" s="32"/>
      <c r="TJH852" s="32"/>
      <c r="TJI852" s="32"/>
      <c r="TJJ852" s="32"/>
      <c r="TJK852" s="32"/>
      <c r="TJL852" s="32"/>
      <c r="TJM852" s="32"/>
      <c r="TJN852" s="32"/>
      <c r="TJO852" s="32"/>
      <c r="TJP852" s="32"/>
      <c r="TJQ852" s="32"/>
      <c r="TJR852" s="32"/>
      <c r="TJS852" s="32"/>
      <c r="TJT852" s="32"/>
      <c r="TJU852" s="32"/>
      <c r="TJV852" s="32"/>
      <c r="TJW852" s="32"/>
      <c r="TJX852" s="32"/>
      <c r="TJY852" s="32"/>
      <c r="TJZ852" s="32"/>
      <c r="TKA852" s="32"/>
      <c r="TKB852" s="32"/>
      <c r="TKC852" s="32"/>
      <c r="TKD852" s="32"/>
      <c r="TKE852" s="32"/>
      <c r="TKF852" s="32"/>
      <c r="TKG852" s="32"/>
      <c r="TKH852" s="32"/>
      <c r="TKI852" s="32"/>
      <c r="TKJ852" s="32"/>
      <c r="TKK852" s="32"/>
      <c r="TKL852" s="32"/>
      <c r="TKM852" s="32"/>
      <c r="TKN852" s="32"/>
      <c r="TKO852" s="32"/>
      <c r="TKP852" s="32"/>
      <c r="TKQ852" s="32"/>
      <c r="TKR852" s="32"/>
      <c r="TKS852" s="32"/>
      <c r="TKT852" s="32"/>
      <c r="TKU852" s="32"/>
      <c r="TKV852" s="32"/>
      <c r="TKW852" s="32"/>
      <c r="TKX852" s="32"/>
      <c r="TKY852" s="32"/>
      <c r="TKZ852" s="32"/>
      <c r="TLA852" s="32"/>
      <c r="TLB852" s="32"/>
      <c r="TLC852" s="32"/>
      <c r="TLD852" s="32"/>
      <c r="TLE852" s="32"/>
      <c r="TLF852" s="32"/>
      <c r="TLG852" s="32"/>
      <c r="TLH852" s="32"/>
      <c r="TLI852" s="32"/>
      <c r="TLJ852" s="32"/>
      <c r="TLK852" s="32"/>
      <c r="TLL852" s="32"/>
      <c r="TLM852" s="32"/>
      <c r="TLN852" s="32"/>
      <c r="TLO852" s="32"/>
      <c r="TLP852" s="32"/>
      <c r="TLQ852" s="32"/>
      <c r="TLR852" s="32"/>
      <c r="TLS852" s="32"/>
      <c r="TLT852" s="32"/>
      <c r="TLU852" s="32"/>
      <c r="TLV852" s="32"/>
      <c r="TLW852" s="32"/>
      <c r="TLX852" s="32"/>
      <c r="TLY852" s="32"/>
      <c r="TLZ852" s="32"/>
      <c r="TMA852" s="32"/>
      <c r="TMB852" s="32"/>
      <c r="TMC852" s="32"/>
      <c r="TMD852" s="32"/>
      <c r="TME852" s="32"/>
      <c r="TMF852" s="32"/>
      <c r="TMG852" s="32"/>
      <c r="TMH852" s="32"/>
      <c r="TMI852" s="32"/>
      <c r="TMJ852" s="32"/>
      <c r="TMK852" s="32"/>
      <c r="TML852" s="32"/>
      <c r="TMM852" s="32"/>
      <c r="TMN852" s="32"/>
      <c r="TMO852" s="32"/>
      <c r="TMP852" s="32"/>
      <c r="TMQ852" s="32"/>
      <c r="TMR852" s="32"/>
      <c r="TMS852" s="32"/>
      <c r="TMT852" s="32"/>
      <c r="TMU852" s="32"/>
      <c r="TMV852" s="32"/>
      <c r="TMW852" s="32"/>
      <c r="TMX852" s="32"/>
      <c r="TMY852" s="32"/>
      <c r="TMZ852" s="32"/>
      <c r="TNA852" s="32"/>
      <c r="TNB852" s="32"/>
      <c r="TNC852" s="32"/>
      <c r="TND852" s="32"/>
      <c r="TNE852" s="32"/>
      <c r="TNF852" s="32"/>
      <c r="TNG852" s="32"/>
      <c r="TNH852" s="32"/>
      <c r="TNI852" s="32"/>
      <c r="TNJ852" s="32"/>
      <c r="TNK852" s="32"/>
      <c r="TNL852" s="32"/>
      <c r="TNM852" s="32"/>
      <c r="TNN852" s="32"/>
      <c r="TNO852" s="32"/>
      <c r="TNP852" s="32"/>
      <c r="TNQ852" s="32"/>
      <c r="TNR852" s="32"/>
      <c r="TNS852" s="32"/>
      <c r="TNT852" s="32"/>
      <c r="TNU852" s="32"/>
      <c r="TNV852" s="32"/>
      <c r="TNW852" s="32"/>
      <c r="TNX852" s="32"/>
      <c r="TNY852" s="32"/>
      <c r="TNZ852" s="32"/>
      <c r="TOA852" s="32"/>
      <c r="TOB852" s="32"/>
      <c r="TOC852" s="32"/>
      <c r="TOD852" s="32"/>
      <c r="TOE852" s="32"/>
      <c r="TOF852" s="32"/>
      <c r="TOG852" s="32"/>
      <c r="TOH852" s="32"/>
      <c r="TOI852" s="32"/>
      <c r="TOJ852" s="32"/>
      <c r="TOK852" s="32"/>
      <c r="TOL852" s="32"/>
      <c r="TOM852" s="32"/>
      <c r="TON852" s="32"/>
      <c r="TOO852" s="32"/>
      <c r="TOP852" s="32"/>
      <c r="TOQ852" s="32"/>
      <c r="TOR852" s="32"/>
      <c r="TOS852" s="32"/>
      <c r="TOT852" s="32"/>
      <c r="TOU852" s="32"/>
      <c r="TOV852" s="32"/>
      <c r="TOW852" s="32"/>
      <c r="TOX852" s="32"/>
      <c r="TOY852" s="32"/>
      <c r="TOZ852" s="32"/>
      <c r="TPA852" s="32"/>
      <c r="TPB852" s="32"/>
      <c r="TPC852" s="32"/>
      <c r="TPD852" s="32"/>
      <c r="TPE852" s="32"/>
      <c r="TPF852" s="32"/>
      <c r="TPG852" s="32"/>
      <c r="TPH852" s="32"/>
      <c r="TPI852" s="32"/>
      <c r="TPJ852" s="32"/>
      <c r="TPK852" s="32"/>
      <c r="TPL852" s="32"/>
      <c r="TPM852" s="32"/>
      <c r="TPN852" s="32"/>
      <c r="TPO852" s="32"/>
      <c r="TPP852" s="32"/>
      <c r="TPQ852" s="32"/>
      <c r="TPR852" s="32"/>
      <c r="TPS852" s="32"/>
      <c r="TPT852" s="32"/>
      <c r="TPU852" s="32"/>
      <c r="TPV852" s="32"/>
      <c r="TPW852" s="32"/>
      <c r="TPX852" s="32"/>
      <c r="TPY852" s="32"/>
      <c r="TPZ852" s="32"/>
      <c r="TQA852" s="32"/>
      <c r="TQB852" s="32"/>
      <c r="TQC852" s="32"/>
      <c r="TQD852" s="32"/>
      <c r="TQE852" s="32"/>
      <c r="TQF852" s="32"/>
      <c r="TQG852" s="32"/>
      <c r="TQH852" s="32"/>
      <c r="TQI852" s="32"/>
      <c r="TQJ852" s="32"/>
      <c r="TQK852" s="32"/>
      <c r="TQL852" s="32"/>
      <c r="TQM852" s="32"/>
      <c r="TQN852" s="32"/>
      <c r="TQO852" s="32"/>
      <c r="TQP852" s="32"/>
      <c r="TQQ852" s="32"/>
      <c r="TQR852" s="32"/>
      <c r="TQS852" s="32"/>
      <c r="TQT852" s="32"/>
      <c r="TQU852" s="32"/>
      <c r="TQV852" s="32"/>
      <c r="TQW852" s="32"/>
      <c r="TQX852" s="32"/>
      <c r="TQY852" s="32"/>
      <c r="TQZ852" s="32"/>
      <c r="TRA852" s="32"/>
      <c r="TRB852" s="32"/>
      <c r="TRC852" s="32"/>
      <c r="TRD852" s="32"/>
      <c r="TRE852" s="32"/>
      <c r="TRF852" s="32"/>
      <c r="TRG852" s="32"/>
      <c r="TRH852" s="32"/>
      <c r="TRI852" s="32"/>
      <c r="TRJ852" s="32"/>
      <c r="TRK852" s="32"/>
      <c r="TRL852" s="32"/>
      <c r="TRM852" s="32"/>
      <c r="TRN852" s="32"/>
      <c r="TRO852" s="32"/>
      <c r="TRP852" s="32"/>
      <c r="TRQ852" s="32"/>
      <c r="TRR852" s="32"/>
      <c r="TRS852" s="32"/>
      <c r="TRT852" s="32"/>
      <c r="TRU852" s="32"/>
      <c r="TRV852" s="32"/>
      <c r="TRW852" s="32"/>
      <c r="TRX852" s="32"/>
      <c r="TRY852" s="32"/>
      <c r="TRZ852" s="32"/>
      <c r="TSA852" s="32"/>
      <c r="TSB852" s="32"/>
      <c r="TSC852" s="32"/>
      <c r="TSD852" s="32"/>
      <c r="TSE852" s="32"/>
      <c r="TSF852" s="32"/>
      <c r="TSG852" s="32"/>
      <c r="TSH852" s="32"/>
      <c r="TSI852" s="32"/>
      <c r="TSJ852" s="32"/>
      <c r="TSK852" s="32"/>
      <c r="TSL852" s="32"/>
      <c r="TSM852" s="32"/>
      <c r="TSN852" s="32"/>
      <c r="TSO852" s="32"/>
      <c r="TSP852" s="32"/>
      <c r="TSQ852" s="32"/>
      <c r="TSR852" s="32"/>
      <c r="TSS852" s="32"/>
      <c r="TST852" s="32"/>
      <c r="TSU852" s="32"/>
      <c r="TSV852" s="32"/>
      <c r="TSW852" s="32"/>
      <c r="TSX852" s="32"/>
      <c r="TSY852" s="32"/>
      <c r="TSZ852" s="32"/>
      <c r="TTA852" s="32"/>
      <c r="TTB852" s="32"/>
      <c r="TTC852" s="32"/>
      <c r="TTD852" s="32"/>
      <c r="TTE852" s="32"/>
      <c r="TTF852" s="32"/>
      <c r="TTG852" s="32"/>
      <c r="TTH852" s="32"/>
      <c r="TTI852" s="32"/>
      <c r="TTJ852" s="32"/>
      <c r="TTK852" s="32"/>
      <c r="TTL852" s="32"/>
      <c r="TTM852" s="32"/>
      <c r="TTN852" s="32"/>
      <c r="TTO852" s="32"/>
      <c r="TTP852" s="32"/>
      <c r="TTQ852" s="32"/>
      <c r="TTR852" s="32"/>
      <c r="TTS852" s="32"/>
      <c r="TTT852" s="32"/>
      <c r="TTU852" s="32"/>
      <c r="TTV852" s="32"/>
      <c r="TTW852" s="32"/>
      <c r="TTX852" s="32"/>
      <c r="TTY852" s="32"/>
      <c r="TTZ852" s="32"/>
      <c r="TUA852" s="32"/>
      <c r="TUB852" s="32"/>
      <c r="TUC852" s="32"/>
      <c r="TUD852" s="32"/>
      <c r="TUE852" s="32"/>
      <c r="TUF852" s="32"/>
      <c r="TUG852" s="32"/>
      <c r="TUH852" s="32"/>
      <c r="TUI852" s="32"/>
      <c r="TUJ852" s="32"/>
      <c r="TUK852" s="32"/>
      <c r="TUL852" s="32"/>
      <c r="TUM852" s="32"/>
      <c r="TUN852" s="32"/>
      <c r="TUO852" s="32"/>
      <c r="TUP852" s="32"/>
      <c r="TUQ852" s="32"/>
      <c r="TUR852" s="32"/>
      <c r="TUS852" s="32"/>
      <c r="TUT852" s="32"/>
      <c r="TUU852" s="32"/>
      <c r="TUV852" s="32"/>
      <c r="TUW852" s="32"/>
      <c r="TUX852" s="32"/>
      <c r="TUY852" s="32"/>
      <c r="TUZ852" s="32"/>
      <c r="TVA852" s="32"/>
      <c r="TVB852" s="32"/>
      <c r="TVC852" s="32"/>
      <c r="TVD852" s="32"/>
      <c r="TVE852" s="32"/>
      <c r="TVF852" s="32"/>
      <c r="TVG852" s="32"/>
      <c r="TVH852" s="32"/>
      <c r="TVI852" s="32"/>
      <c r="TVJ852" s="32"/>
      <c r="TVK852" s="32"/>
      <c r="TVL852" s="32"/>
      <c r="TVM852" s="32"/>
      <c r="TVN852" s="32"/>
      <c r="TVO852" s="32"/>
      <c r="TVP852" s="32"/>
      <c r="TVQ852" s="32"/>
      <c r="TVR852" s="32"/>
      <c r="TVS852" s="32"/>
      <c r="TVT852" s="32"/>
      <c r="TVU852" s="32"/>
      <c r="TVV852" s="32"/>
      <c r="TVW852" s="32"/>
      <c r="TVX852" s="32"/>
      <c r="TVY852" s="32"/>
      <c r="TVZ852" s="32"/>
      <c r="TWA852" s="32"/>
      <c r="TWB852" s="32"/>
      <c r="TWC852" s="32"/>
      <c r="TWD852" s="32"/>
      <c r="TWE852" s="32"/>
      <c r="TWF852" s="32"/>
      <c r="TWG852" s="32"/>
      <c r="TWH852" s="32"/>
      <c r="TWI852" s="32"/>
      <c r="TWJ852" s="32"/>
      <c r="TWK852" s="32"/>
      <c r="TWL852" s="32"/>
      <c r="TWM852" s="32"/>
      <c r="TWN852" s="32"/>
      <c r="TWO852" s="32"/>
      <c r="TWP852" s="32"/>
      <c r="TWQ852" s="32"/>
      <c r="TWR852" s="32"/>
      <c r="TWS852" s="32"/>
      <c r="TWT852" s="32"/>
      <c r="TWU852" s="32"/>
      <c r="TWV852" s="32"/>
      <c r="TWW852" s="32"/>
      <c r="TWX852" s="32"/>
      <c r="TWY852" s="32"/>
      <c r="TWZ852" s="32"/>
      <c r="TXA852" s="32"/>
      <c r="TXB852" s="32"/>
      <c r="TXC852" s="32"/>
      <c r="TXD852" s="32"/>
      <c r="TXE852" s="32"/>
      <c r="TXF852" s="32"/>
      <c r="TXG852" s="32"/>
      <c r="TXH852" s="32"/>
      <c r="TXI852" s="32"/>
      <c r="TXJ852" s="32"/>
      <c r="TXK852" s="32"/>
      <c r="TXL852" s="32"/>
      <c r="TXM852" s="32"/>
      <c r="TXN852" s="32"/>
      <c r="TXO852" s="32"/>
      <c r="TXP852" s="32"/>
      <c r="TXQ852" s="32"/>
      <c r="TXR852" s="32"/>
      <c r="TXS852" s="32"/>
      <c r="TXT852" s="32"/>
      <c r="TXU852" s="32"/>
      <c r="TXV852" s="32"/>
      <c r="TXW852" s="32"/>
      <c r="TXX852" s="32"/>
      <c r="TXY852" s="32"/>
      <c r="TXZ852" s="32"/>
      <c r="TYA852" s="32"/>
      <c r="TYB852" s="32"/>
      <c r="TYC852" s="32"/>
      <c r="TYD852" s="32"/>
      <c r="TYE852" s="32"/>
      <c r="TYF852" s="32"/>
      <c r="TYG852" s="32"/>
      <c r="TYH852" s="32"/>
      <c r="TYI852" s="32"/>
      <c r="TYJ852" s="32"/>
      <c r="TYK852" s="32"/>
      <c r="TYL852" s="32"/>
      <c r="TYM852" s="32"/>
      <c r="TYN852" s="32"/>
      <c r="TYO852" s="32"/>
      <c r="TYP852" s="32"/>
      <c r="TYQ852" s="32"/>
      <c r="TYR852" s="32"/>
      <c r="TYS852" s="32"/>
      <c r="TYT852" s="32"/>
      <c r="TYU852" s="32"/>
      <c r="TYV852" s="32"/>
      <c r="TYW852" s="32"/>
      <c r="TYX852" s="32"/>
      <c r="TYY852" s="32"/>
      <c r="TYZ852" s="32"/>
      <c r="TZA852" s="32"/>
      <c r="TZB852" s="32"/>
      <c r="TZC852" s="32"/>
      <c r="TZD852" s="32"/>
      <c r="TZE852" s="32"/>
      <c r="TZF852" s="32"/>
      <c r="TZG852" s="32"/>
      <c r="TZH852" s="32"/>
      <c r="TZI852" s="32"/>
      <c r="TZJ852" s="32"/>
      <c r="TZK852" s="32"/>
      <c r="TZL852" s="32"/>
      <c r="TZM852" s="32"/>
      <c r="TZN852" s="32"/>
      <c r="TZO852" s="32"/>
      <c r="TZP852" s="32"/>
      <c r="TZQ852" s="32"/>
      <c r="TZR852" s="32"/>
      <c r="TZS852" s="32"/>
      <c r="TZT852" s="32"/>
      <c r="TZU852" s="32"/>
      <c r="TZV852" s="32"/>
      <c r="TZW852" s="32"/>
      <c r="TZX852" s="32"/>
      <c r="TZY852" s="32"/>
      <c r="TZZ852" s="32"/>
      <c r="UAA852" s="32"/>
      <c r="UAB852" s="32"/>
      <c r="UAC852" s="32"/>
      <c r="UAD852" s="32"/>
      <c r="UAE852" s="32"/>
      <c r="UAF852" s="32"/>
      <c r="UAG852" s="32"/>
      <c r="UAH852" s="32"/>
      <c r="UAI852" s="32"/>
      <c r="UAJ852" s="32"/>
      <c r="UAK852" s="32"/>
      <c r="UAL852" s="32"/>
      <c r="UAM852" s="32"/>
      <c r="UAN852" s="32"/>
      <c r="UAO852" s="32"/>
      <c r="UAP852" s="32"/>
      <c r="UAQ852" s="32"/>
      <c r="UAR852" s="32"/>
      <c r="UAS852" s="32"/>
      <c r="UAT852" s="32"/>
      <c r="UAU852" s="32"/>
      <c r="UAV852" s="32"/>
      <c r="UAW852" s="32"/>
      <c r="UAX852" s="32"/>
      <c r="UAY852" s="32"/>
      <c r="UAZ852" s="32"/>
      <c r="UBA852" s="32"/>
      <c r="UBB852" s="32"/>
      <c r="UBC852" s="32"/>
      <c r="UBD852" s="32"/>
      <c r="UBE852" s="32"/>
      <c r="UBF852" s="32"/>
      <c r="UBG852" s="32"/>
      <c r="UBH852" s="32"/>
      <c r="UBI852" s="32"/>
      <c r="UBJ852" s="32"/>
      <c r="UBK852" s="32"/>
      <c r="UBL852" s="32"/>
      <c r="UBM852" s="32"/>
      <c r="UBN852" s="32"/>
      <c r="UBO852" s="32"/>
      <c r="UBP852" s="32"/>
      <c r="UBQ852" s="32"/>
      <c r="UBR852" s="32"/>
      <c r="UBS852" s="32"/>
      <c r="UBT852" s="32"/>
      <c r="UBU852" s="32"/>
      <c r="UBV852" s="32"/>
      <c r="UBW852" s="32"/>
      <c r="UBX852" s="32"/>
      <c r="UBY852" s="32"/>
      <c r="UBZ852" s="32"/>
      <c r="UCA852" s="32"/>
      <c r="UCB852" s="32"/>
      <c r="UCC852" s="32"/>
      <c r="UCD852" s="32"/>
      <c r="UCE852" s="32"/>
      <c r="UCF852" s="32"/>
      <c r="UCG852" s="32"/>
      <c r="UCH852" s="32"/>
      <c r="UCI852" s="32"/>
      <c r="UCJ852" s="32"/>
      <c r="UCK852" s="32"/>
      <c r="UCL852" s="32"/>
      <c r="UCM852" s="32"/>
      <c r="UCN852" s="32"/>
      <c r="UCO852" s="32"/>
      <c r="UCP852" s="32"/>
      <c r="UCQ852" s="32"/>
      <c r="UCR852" s="32"/>
      <c r="UCS852" s="32"/>
      <c r="UCT852" s="32"/>
      <c r="UCU852" s="32"/>
      <c r="UCV852" s="32"/>
      <c r="UCW852" s="32"/>
      <c r="UCX852" s="32"/>
      <c r="UCY852" s="32"/>
      <c r="UCZ852" s="32"/>
      <c r="UDA852" s="32"/>
      <c r="UDB852" s="32"/>
      <c r="UDC852" s="32"/>
      <c r="UDD852" s="32"/>
      <c r="UDE852" s="32"/>
      <c r="UDF852" s="32"/>
      <c r="UDG852" s="32"/>
      <c r="UDH852" s="32"/>
      <c r="UDI852" s="32"/>
      <c r="UDJ852" s="32"/>
      <c r="UDK852" s="32"/>
      <c r="UDL852" s="32"/>
      <c r="UDM852" s="32"/>
      <c r="UDN852" s="32"/>
      <c r="UDO852" s="32"/>
      <c r="UDP852" s="32"/>
      <c r="UDQ852" s="32"/>
      <c r="UDR852" s="32"/>
      <c r="UDS852" s="32"/>
      <c r="UDT852" s="32"/>
      <c r="UDU852" s="32"/>
      <c r="UDV852" s="32"/>
      <c r="UDW852" s="32"/>
      <c r="UDX852" s="32"/>
      <c r="UDY852" s="32"/>
      <c r="UDZ852" s="32"/>
      <c r="UEA852" s="32"/>
      <c r="UEB852" s="32"/>
      <c r="UEC852" s="32"/>
      <c r="UED852" s="32"/>
      <c r="UEE852" s="32"/>
      <c r="UEF852" s="32"/>
      <c r="UEG852" s="32"/>
      <c r="UEH852" s="32"/>
      <c r="UEI852" s="32"/>
      <c r="UEJ852" s="32"/>
      <c r="UEK852" s="32"/>
      <c r="UEL852" s="32"/>
      <c r="UEM852" s="32"/>
      <c r="UEN852" s="32"/>
      <c r="UEO852" s="32"/>
      <c r="UEP852" s="32"/>
      <c r="UEQ852" s="32"/>
      <c r="UER852" s="32"/>
      <c r="UES852" s="32"/>
      <c r="UET852" s="32"/>
      <c r="UEU852" s="32"/>
      <c r="UEV852" s="32"/>
      <c r="UEW852" s="32"/>
      <c r="UEX852" s="32"/>
      <c r="UEY852" s="32"/>
      <c r="UEZ852" s="32"/>
      <c r="UFA852" s="32"/>
      <c r="UFB852" s="32"/>
      <c r="UFC852" s="32"/>
      <c r="UFD852" s="32"/>
      <c r="UFE852" s="32"/>
      <c r="UFF852" s="32"/>
      <c r="UFG852" s="32"/>
      <c r="UFH852" s="32"/>
      <c r="UFI852" s="32"/>
      <c r="UFJ852" s="32"/>
      <c r="UFK852" s="32"/>
      <c r="UFL852" s="32"/>
      <c r="UFM852" s="32"/>
      <c r="UFN852" s="32"/>
      <c r="UFO852" s="32"/>
      <c r="UFP852" s="32"/>
      <c r="UFQ852" s="32"/>
      <c r="UFR852" s="32"/>
      <c r="UFS852" s="32"/>
      <c r="UFT852" s="32"/>
      <c r="UFU852" s="32"/>
      <c r="UFV852" s="32"/>
      <c r="UFW852" s="32"/>
      <c r="UFX852" s="32"/>
      <c r="UFY852" s="32"/>
      <c r="UFZ852" s="32"/>
      <c r="UGA852" s="32"/>
      <c r="UGB852" s="32"/>
      <c r="UGC852" s="32"/>
      <c r="UGD852" s="32"/>
      <c r="UGE852" s="32"/>
      <c r="UGF852" s="32"/>
      <c r="UGG852" s="32"/>
      <c r="UGH852" s="32"/>
      <c r="UGI852" s="32"/>
      <c r="UGJ852" s="32"/>
      <c r="UGK852" s="32"/>
      <c r="UGL852" s="32"/>
      <c r="UGM852" s="32"/>
      <c r="UGN852" s="32"/>
      <c r="UGO852" s="32"/>
      <c r="UGP852" s="32"/>
      <c r="UGQ852" s="32"/>
      <c r="UGR852" s="32"/>
      <c r="UGS852" s="32"/>
      <c r="UGT852" s="32"/>
      <c r="UGU852" s="32"/>
      <c r="UGV852" s="32"/>
      <c r="UGW852" s="32"/>
      <c r="UGX852" s="32"/>
      <c r="UGY852" s="32"/>
      <c r="UGZ852" s="32"/>
      <c r="UHA852" s="32"/>
      <c r="UHB852" s="32"/>
      <c r="UHC852" s="32"/>
      <c r="UHD852" s="32"/>
      <c r="UHE852" s="32"/>
      <c r="UHF852" s="32"/>
      <c r="UHG852" s="32"/>
      <c r="UHH852" s="32"/>
      <c r="UHI852" s="32"/>
      <c r="UHJ852" s="32"/>
      <c r="UHK852" s="32"/>
      <c r="UHL852" s="32"/>
      <c r="UHM852" s="32"/>
      <c r="UHN852" s="32"/>
      <c r="UHO852" s="32"/>
      <c r="UHP852" s="32"/>
      <c r="UHQ852" s="32"/>
      <c r="UHR852" s="32"/>
      <c r="UHS852" s="32"/>
      <c r="UHT852" s="32"/>
      <c r="UHU852" s="32"/>
      <c r="UHV852" s="32"/>
      <c r="UHW852" s="32"/>
      <c r="UHX852" s="32"/>
      <c r="UHY852" s="32"/>
      <c r="UHZ852" s="32"/>
      <c r="UIA852" s="32"/>
      <c r="UIB852" s="32"/>
      <c r="UIC852" s="32"/>
      <c r="UID852" s="32"/>
      <c r="UIE852" s="32"/>
      <c r="UIF852" s="32"/>
      <c r="UIG852" s="32"/>
      <c r="UIH852" s="32"/>
      <c r="UII852" s="32"/>
      <c r="UIJ852" s="32"/>
      <c r="UIK852" s="32"/>
      <c r="UIL852" s="32"/>
      <c r="UIM852" s="32"/>
      <c r="UIN852" s="32"/>
      <c r="UIO852" s="32"/>
      <c r="UIP852" s="32"/>
      <c r="UIQ852" s="32"/>
      <c r="UIR852" s="32"/>
      <c r="UIS852" s="32"/>
      <c r="UIT852" s="32"/>
      <c r="UIU852" s="32"/>
      <c r="UIV852" s="32"/>
      <c r="UIW852" s="32"/>
      <c r="UIX852" s="32"/>
      <c r="UIY852" s="32"/>
      <c r="UIZ852" s="32"/>
      <c r="UJA852" s="32"/>
      <c r="UJB852" s="32"/>
      <c r="UJC852" s="32"/>
      <c r="UJD852" s="32"/>
      <c r="UJE852" s="32"/>
      <c r="UJF852" s="32"/>
      <c r="UJG852" s="32"/>
      <c r="UJH852" s="32"/>
      <c r="UJI852" s="32"/>
      <c r="UJJ852" s="32"/>
      <c r="UJK852" s="32"/>
      <c r="UJL852" s="32"/>
      <c r="UJM852" s="32"/>
      <c r="UJN852" s="32"/>
      <c r="UJO852" s="32"/>
      <c r="UJP852" s="32"/>
      <c r="UJQ852" s="32"/>
      <c r="UJR852" s="32"/>
      <c r="UJS852" s="32"/>
      <c r="UJT852" s="32"/>
      <c r="UJU852" s="32"/>
      <c r="UJV852" s="32"/>
      <c r="UJW852" s="32"/>
      <c r="UJX852" s="32"/>
      <c r="UJY852" s="32"/>
      <c r="UJZ852" s="32"/>
      <c r="UKA852" s="32"/>
      <c r="UKB852" s="32"/>
      <c r="UKC852" s="32"/>
      <c r="UKD852" s="32"/>
      <c r="UKE852" s="32"/>
      <c r="UKF852" s="32"/>
      <c r="UKG852" s="32"/>
      <c r="UKH852" s="32"/>
      <c r="UKI852" s="32"/>
      <c r="UKJ852" s="32"/>
      <c r="UKK852" s="32"/>
      <c r="UKL852" s="32"/>
      <c r="UKM852" s="32"/>
      <c r="UKN852" s="32"/>
      <c r="UKO852" s="32"/>
      <c r="UKP852" s="32"/>
      <c r="UKQ852" s="32"/>
      <c r="UKR852" s="32"/>
      <c r="UKS852" s="32"/>
      <c r="UKT852" s="32"/>
      <c r="UKU852" s="32"/>
      <c r="UKV852" s="32"/>
      <c r="UKW852" s="32"/>
      <c r="UKX852" s="32"/>
      <c r="UKY852" s="32"/>
      <c r="UKZ852" s="32"/>
      <c r="ULA852" s="32"/>
      <c r="ULB852" s="32"/>
      <c r="ULC852" s="32"/>
      <c r="ULD852" s="32"/>
      <c r="ULE852" s="32"/>
      <c r="ULF852" s="32"/>
      <c r="ULG852" s="32"/>
      <c r="ULH852" s="32"/>
      <c r="ULI852" s="32"/>
      <c r="ULJ852" s="32"/>
      <c r="ULK852" s="32"/>
      <c r="ULL852" s="32"/>
      <c r="ULM852" s="32"/>
      <c r="ULN852" s="32"/>
      <c r="ULO852" s="32"/>
      <c r="ULP852" s="32"/>
      <c r="ULQ852" s="32"/>
      <c r="ULR852" s="32"/>
      <c r="ULS852" s="32"/>
      <c r="ULT852" s="32"/>
      <c r="ULU852" s="32"/>
      <c r="ULV852" s="32"/>
      <c r="ULW852" s="32"/>
      <c r="ULX852" s="32"/>
      <c r="ULY852" s="32"/>
      <c r="ULZ852" s="32"/>
      <c r="UMA852" s="32"/>
      <c r="UMB852" s="32"/>
      <c r="UMC852" s="32"/>
      <c r="UMD852" s="32"/>
      <c r="UME852" s="32"/>
      <c r="UMF852" s="32"/>
      <c r="UMG852" s="32"/>
      <c r="UMH852" s="32"/>
      <c r="UMI852" s="32"/>
      <c r="UMJ852" s="32"/>
      <c r="UMK852" s="32"/>
      <c r="UML852" s="32"/>
      <c r="UMM852" s="32"/>
      <c r="UMN852" s="32"/>
      <c r="UMO852" s="32"/>
      <c r="UMP852" s="32"/>
      <c r="UMQ852" s="32"/>
      <c r="UMR852" s="32"/>
      <c r="UMS852" s="32"/>
      <c r="UMT852" s="32"/>
      <c r="UMU852" s="32"/>
      <c r="UMV852" s="32"/>
      <c r="UMW852" s="32"/>
      <c r="UMX852" s="32"/>
      <c r="UMY852" s="32"/>
      <c r="UMZ852" s="32"/>
      <c r="UNA852" s="32"/>
      <c r="UNB852" s="32"/>
      <c r="UNC852" s="32"/>
      <c r="UND852" s="32"/>
      <c r="UNE852" s="32"/>
      <c r="UNF852" s="32"/>
      <c r="UNG852" s="32"/>
      <c r="UNH852" s="32"/>
      <c r="UNI852" s="32"/>
      <c r="UNJ852" s="32"/>
      <c r="UNK852" s="32"/>
      <c r="UNL852" s="32"/>
      <c r="UNM852" s="32"/>
      <c r="UNN852" s="32"/>
      <c r="UNO852" s="32"/>
      <c r="UNP852" s="32"/>
      <c r="UNQ852" s="32"/>
      <c r="UNR852" s="32"/>
      <c r="UNS852" s="32"/>
      <c r="UNT852" s="32"/>
      <c r="UNU852" s="32"/>
      <c r="UNV852" s="32"/>
      <c r="UNW852" s="32"/>
      <c r="UNX852" s="32"/>
      <c r="UNY852" s="32"/>
      <c r="UNZ852" s="32"/>
      <c r="UOA852" s="32"/>
      <c r="UOB852" s="32"/>
      <c r="UOC852" s="32"/>
      <c r="UOD852" s="32"/>
      <c r="UOE852" s="32"/>
      <c r="UOF852" s="32"/>
      <c r="UOG852" s="32"/>
      <c r="UOH852" s="32"/>
      <c r="UOI852" s="32"/>
      <c r="UOJ852" s="32"/>
      <c r="UOK852" s="32"/>
      <c r="UOL852" s="32"/>
      <c r="UOM852" s="32"/>
      <c r="UON852" s="32"/>
      <c r="UOO852" s="32"/>
      <c r="UOP852" s="32"/>
      <c r="UOQ852" s="32"/>
      <c r="UOR852" s="32"/>
      <c r="UOS852" s="32"/>
      <c r="UOT852" s="32"/>
      <c r="UOU852" s="32"/>
      <c r="UOV852" s="32"/>
      <c r="UOW852" s="32"/>
      <c r="UOX852" s="32"/>
      <c r="UOY852" s="32"/>
      <c r="UOZ852" s="32"/>
      <c r="UPA852" s="32"/>
      <c r="UPB852" s="32"/>
      <c r="UPC852" s="32"/>
      <c r="UPD852" s="32"/>
      <c r="UPE852" s="32"/>
      <c r="UPF852" s="32"/>
      <c r="UPG852" s="32"/>
      <c r="UPH852" s="32"/>
      <c r="UPI852" s="32"/>
      <c r="UPJ852" s="32"/>
      <c r="UPK852" s="32"/>
      <c r="UPL852" s="32"/>
      <c r="UPM852" s="32"/>
      <c r="UPN852" s="32"/>
      <c r="UPO852" s="32"/>
      <c r="UPP852" s="32"/>
      <c r="UPQ852" s="32"/>
      <c r="UPR852" s="32"/>
      <c r="UPS852" s="32"/>
      <c r="UPT852" s="32"/>
      <c r="UPU852" s="32"/>
      <c r="UPV852" s="32"/>
      <c r="UPW852" s="32"/>
      <c r="UPX852" s="32"/>
      <c r="UPY852" s="32"/>
      <c r="UPZ852" s="32"/>
      <c r="UQA852" s="32"/>
      <c r="UQB852" s="32"/>
      <c r="UQC852" s="32"/>
      <c r="UQD852" s="32"/>
      <c r="UQE852" s="32"/>
      <c r="UQF852" s="32"/>
      <c r="UQG852" s="32"/>
      <c r="UQH852" s="32"/>
      <c r="UQI852" s="32"/>
      <c r="UQJ852" s="32"/>
      <c r="UQK852" s="32"/>
      <c r="UQL852" s="32"/>
      <c r="UQM852" s="32"/>
      <c r="UQN852" s="32"/>
      <c r="UQO852" s="32"/>
      <c r="UQP852" s="32"/>
      <c r="UQQ852" s="32"/>
      <c r="UQR852" s="32"/>
      <c r="UQS852" s="32"/>
      <c r="UQT852" s="32"/>
      <c r="UQU852" s="32"/>
      <c r="UQV852" s="32"/>
      <c r="UQW852" s="32"/>
      <c r="UQX852" s="32"/>
      <c r="UQY852" s="32"/>
      <c r="UQZ852" s="32"/>
      <c r="URA852" s="32"/>
      <c r="URB852" s="32"/>
      <c r="URC852" s="32"/>
      <c r="URD852" s="32"/>
      <c r="URE852" s="32"/>
      <c r="URF852" s="32"/>
      <c r="URG852" s="32"/>
      <c r="URH852" s="32"/>
      <c r="URI852" s="32"/>
      <c r="URJ852" s="32"/>
      <c r="URK852" s="32"/>
      <c r="URL852" s="32"/>
      <c r="URM852" s="32"/>
      <c r="URN852" s="32"/>
      <c r="URO852" s="32"/>
      <c r="URP852" s="32"/>
      <c r="URQ852" s="32"/>
      <c r="URR852" s="32"/>
      <c r="URS852" s="32"/>
      <c r="URT852" s="32"/>
      <c r="URU852" s="32"/>
      <c r="URV852" s="32"/>
      <c r="URW852" s="32"/>
      <c r="URX852" s="32"/>
      <c r="URY852" s="32"/>
      <c r="URZ852" s="32"/>
      <c r="USA852" s="32"/>
      <c r="USB852" s="32"/>
      <c r="USC852" s="32"/>
      <c r="USD852" s="32"/>
      <c r="USE852" s="32"/>
      <c r="USF852" s="32"/>
      <c r="USG852" s="32"/>
      <c r="USH852" s="32"/>
      <c r="USI852" s="32"/>
      <c r="USJ852" s="32"/>
      <c r="USK852" s="32"/>
      <c r="USL852" s="32"/>
      <c r="USM852" s="32"/>
      <c r="USN852" s="32"/>
      <c r="USO852" s="32"/>
      <c r="USP852" s="32"/>
      <c r="USQ852" s="32"/>
      <c r="USR852" s="32"/>
      <c r="USS852" s="32"/>
      <c r="UST852" s="32"/>
      <c r="USU852" s="32"/>
      <c r="USV852" s="32"/>
      <c r="USW852" s="32"/>
      <c r="USX852" s="32"/>
      <c r="USY852" s="32"/>
      <c r="USZ852" s="32"/>
      <c r="UTA852" s="32"/>
      <c r="UTB852" s="32"/>
      <c r="UTC852" s="32"/>
      <c r="UTD852" s="32"/>
      <c r="UTE852" s="32"/>
      <c r="UTF852" s="32"/>
      <c r="UTG852" s="32"/>
      <c r="UTH852" s="32"/>
      <c r="UTI852" s="32"/>
      <c r="UTJ852" s="32"/>
      <c r="UTK852" s="32"/>
      <c r="UTL852" s="32"/>
      <c r="UTM852" s="32"/>
      <c r="UTN852" s="32"/>
      <c r="UTO852" s="32"/>
      <c r="UTP852" s="32"/>
      <c r="UTQ852" s="32"/>
      <c r="UTR852" s="32"/>
      <c r="UTS852" s="32"/>
      <c r="UTT852" s="32"/>
      <c r="UTU852" s="32"/>
      <c r="UTV852" s="32"/>
      <c r="UTW852" s="32"/>
      <c r="UTX852" s="32"/>
      <c r="UTY852" s="32"/>
      <c r="UTZ852" s="32"/>
      <c r="UUA852" s="32"/>
      <c r="UUB852" s="32"/>
      <c r="UUC852" s="32"/>
      <c r="UUD852" s="32"/>
      <c r="UUE852" s="32"/>
      <c r="UUF852" s="32"/>
      <c r="UUG852" s="32"/>
      <c r="UUH852" s="32"/>
      <c r="UUI852" s="32"/>
      <c r="UUJ852" s="32"/>
      <c r="UUK852" s="32"/>
      <c r="UUL852" s="32"/>
      <c r="UUM852" s="32"/>
      <c r="UUN852" s="32"/>
      <c r="UUO852" s="32"/>
      <c r="UUP852" s="32"/>
      <c r="UUQ852" s="32"/>
      <c r="UUR852" s="32"/>
      <c r="UUS852" s="32"/>
      <c r="UUT852" s="32"/>
      <c r="UUU852" s="32"/>
      <c r="UUV852" s="32"/>
      <c r="UUW852" s="32"/>
      <c r="UUX852" s="32"/>
      <c r="UUY852" s="32"/>
      <c r="UUZ852" s="32"/>
      <c r="UVA852" s="32"/>
      <c r="UVB852" s="32"/>
      <c r="UVC852" s="32"/>
      <c r="UVD852" s="32"/>
      <c r="UVE852" s="32"/>
      <c r="UVF852" s="32"/>
      <c r="UVG852" s="32"/>
      <c r="UVH852" s="32"/>
      <c r="UVI852" s="32"/>
      <c r="UVJ852" s="32"/>
      <c r="UVK852" s="32"/>
      <c r="UVL852" s="32"/>
      <c r="UVM852" s="32"/>
      <c r="UVN852" s="32"/>
      <c r="UVO852" s="32"/>
      <c r="UVP852" s="32"/>
      <c r="UVQ852" s="32"/>
      <c r="UVR852" s="32"/>
      <c r="UVS852" s="32"/>
      <c r="UVT852" s="32"/>
      <c r="UVU852" s="32"/>
      <c r="UVV852" s="32"/>
      <c r="UVW852" s="32"/>
      <c r="UVX852" s="32"/>
      <c r="UVY852" s="32"/>
      <c r="UVZ852" s="32"/>
      <c r="UWA852" s="32"/>
      <c r="UWB852" s="32"/>
      <c r="UWC852" s="32"/>
      <c r="UWD852" s="32"/>
      <c r="UWE852" s="32"/>
      <c r="UWF852" s="32"/>
      <c r="UWG852" s="32"/>
      <c r="UWH852" s="32"/>
      <c r="UWI852" s="32"/>
      <c r="UWJ852" s="32"/>
      <c r="UWK852" s="32"/>
      <c r="UWL852" s="32"/>
      <c r="UWM852" s="32"/>
      <c r="UWN852" s="32"/>
      <c r="UWO852" s="32"/>
      <c r="UWP852" s="32"/>
      <c r="UWQ852" s="32"/>
      <c r="UWR852" s="32"/>
      <c r="UWS852" s="32"/>
      <c r="UWT852" s="32"/>
      <c r="UWU852" s="32"/>
      <c r="UWV852" s="32"/>
      <c r="UWW852" s="32"/>
      <c r="UWX852" s="32"/>
      <c r="UWY852" s="32"/>
      <c r="UWZ852" s="32"/>
      <c r="UXA852" s="32"/>
      <c r="UXB852" s="32"/>
      <c r="UXC852" s="32"/>
      <c r="UXD852" s="32"/>
      <c r="UXE852" s="32"/>
      <c r="UXF852" s="32"/>
      <c r="UXG852" s="32"/>
      <c r="UXH852" s="32"/>
      <c r="UXI852" s="32"/>
      <c r="UXJ852" s="32"/>
      <c r="UXK852" s="32"/>
      <c r="UXL852" s="32"/>
      <c r="UXM852" s="32"/>
      <c r="UXN852" s="32"/>
      <c r="UXO852" s="32"/>
      <c r="UXP852" s="32"/>
      <c r="UXQ852" s="32"/>
      <c r="UXR852" s="32"/>
      <c r="UXS852" s="32"/>
      <c r="UXT852" s="32"/>
      <c r="UXU852" s="32"/>
      <c r="UXV852" s="32"/>
      <c r="UXW852" s="32"/>
      <c r="UXX852" s="32"/>
      <c r="UXY852" s="32"/>
      <c r="UXZ852" s="32"/>
      <c r="UYA852" s="32"/>
      <c r="UYB852" s="32"/>
      <c r="UYC852" s="32"/>
      <c r="UYD852" s="32"/>
      <c r="UYE852" s="32"/>
      <c r="UYF852" s="32"/>
      <c r="UYG852" s="32"/>
      <c r="UYH852" s="32"/>
      <c r="UYI852" s="32"/>
      <c r="UYJ852" s="32"/>
      <c r="UYK852" s="32"/>
      <c r="UYL852" s="32"/>
      <c r="UYM852" s="32"/>
      <c r="UYN852" s="32"/>
      <c r="UYO852" s="32"/>
      <c r="UYP852" s="32"/>
      <c r="UYQ852" s="32"/>
      <c r="UYR852" s="32"/>
      <c r="UYS852" s="32"/>
      <c r="UYT852" s="32"/>
      <c r="UYU852" s="32"/>
      <c r="UYV852" s="32"/>
      <c r="UYW852" s="32"/>
      <c r="UYX852" s="32"/>
      <c r="UYY852" s="32"/>
      <c r="UYZ852" s="32"/>
      <c r="UZA852" s="32"/>
      <c r="UZB852" s="32"/>
      <c r="UZC852" s="32"/>
      <c r="UZD852" s="32"/>
      <c r="UZE852" s="32"/>
      <c r="UZF852" s="32"/>
      <c r="UZG852" s="32"/>
      <c r="UZH852" s="32"/>
      <c r="UZI852" s="32"/>
      <c r="UZJ852" s="32"/>
      <c r="UZK852" s="32"/>
      <c r="UZL852" s="32"/>
      <c r="UZM852" s="32"/>
      <c r="UZN852" s="32"/>
      <c r="UZO852" s="32"/>
      <c r="UZP852" s="32"/>
      <c r="UZQ852" s="32"/>
      <c r="UZR852" s="32"/>
      <c r="UZS852" s="32"/>
      <c r="UZT852" s="32"/>
      <c r="UZU852" s="32"/>
      <c r="UZV852" s="32"/>
      <c r="UZW852" s="32"/>
      <c r="UZX852" s="32"/>
      <c r="UZY852" s="32"/>
      <c r="UZZ852" s="32"/>
      <c r="VAA852" s="32"/>
      <c r="VAB852" s="32"/>
      <c r="VAC852" s="32"/>
      <c r="VAD852" s="32"/>
      <c r="VAE852" s="32"/>
      <c r="VAF852" s="32"/>
      <c r="VAG852" s="32"/>
      <c r="VAH852" s="32"/>
      <c r="VAI852" s="32"/>
      <c r="VAJ852" s="32"/>
      <c r="VAK852" s="32"/>
      <c r="VAL852" s="32"/>
      <c r="VAM852" s="32"/>
      <c r="VAN852" s="32"/>
      <c r="VAO852" s="32"/>
      <c r="VAP852" s="32"/>
      <c r="VAQ852" s="32"/>
      <c r="VAR852" s="32"/>
      <c r="VAS852" s="32"/>
      <c r="VAT852" s="32"/>
      <c r="VAU852" s="32"/>
      <c r="VAV852" s="32"/>
      <c r="VAW852" s="32"/>
      <c r="VAX852" s="32"/>
      <c r="VAY852" s="32"/>
      <c r="VAZ852" s="32"/>
      <c r="VBA852" s="32"/>
      <c r="VBB852" s="32"/>
      <c r="VBC852" s="32"/>
      <c r="VBD852" s="32"/>
      <c r="VBE852" s="32"/>
      <c r="VBF852" s="32"/>
      <c r="VBG852" s="32"/>
      <c r="VBH852" s="32"/>
      <c r="VBI852" s="32"/>
      <c r="VBJ852" s="32"/>
      <c r="VBK852" s="32"/>
      <c r="VBL852" s="32"/>
      <c r="VBM852" s="32"/>
      <c r="VBN852" s="32"/>
      <c r="VBO852" s="32"/>
      <c r="VBP852" s="32"/>
      <c r="VBQ852" s="32"/>
      <c r="VBR852" s="32"/>
      <c r="VBS852" s="32"/>
      <c r="VBT852" s="32"/>
      <c r="VBU852" s="32"/>
      <c r="VBV852" s="32"/>
      <c r="VBW852" s="32"/>
      <c r="VBX852" s="32"/>
      <c r="VBY852" s="32"/>
      <c r="VBZ852" s="32"/>
      <c r="VCA852" s="32"/>
      <c r="VCB852" s="32"/>
      <c r="VCC852" s="32"/>
      <c r="VCD852" s="32"/>
      <c r="VCE852" s="32"/>
      <c r="VCF852" s="32"/>
      <c r="VCG852" s="32"/>
      <c r="VCH852" s="32"/>
      <c r="VCI852" s="32"/>
      <c r="VCJ852" s="32"/>
      <c r="VCK852" s="32"/>
      <c r="VCL852" s="32"/>
      <c r="VCM852" s="32"/>
      <c r="VCN852" s="32"/>
      <c r="VCO852" s="32"/>
      <c r="VCP852" s="32"/>
      <c r="VCQ852" s="32"/>
      <c r="VCR852" s="32"/>
      <c r="VCS852" s="32"/>
      <c r="VCT852" s="32"/>
      <c r="VCU852" s="32"/>
      <c r="VCV852" s="32"/>
      <c r="VCW852" s="32"/>
      <c r="VCX852" s="32"/>
      <c r="VCY852" s="32"/>
      <c r="VCZ852" s="32"/>
      <c r="VDA852" s="32"/>
      <c r="VDB852" s="32"/>
      <c r="VDC852" s="32"/>
      <c r="VDD852" s="32"/>
      <c r="VDE852" s="32"/>
      <c r="VDF852" s="32"/>
      <c r="VDG852" s="32"/>
      <c r="VDH852" s="32"/>
      <c r="VDI852" s="32"/>
      <c r="VDJ852" s="32"/>
      <c r="VDK852" s="32"/>
      <c r="VDL852" s="32"/>
      <c r="VDM852" s="32"/>
      <c r="VDN852" s="32"/>
      <c r="VDO852" s="32"/>
      <c r="VDP852" s="32"/>
      <c r="VDQ852" s="32"/>
      <c r="VDR852" s="32"/>
      <c r="VDS852" s="32"/>
      <c r="VDT852" s="32"/>
      <c r="VDU852" s="32"/>
      <c r="VDV852" s="32"/>
      <c r="VDW852" s="32"/>
      <c r="VDX852" s="32"/>
      <c r="VDY852" s="32"/>
      <c r="VDZ852" s="32"/>
      <c r="VEA852" s="32"/>
      <c r="VEB852" s="32"/>
      <c r="VEC852" s="32"/>
      <c r="VED852" s="32"/>
      <c r="VEE852" s="32"/>
      <c r="VEF852" s="32"/>
      <c r="VEG852" s="32"/>
      <c r="VEH852" s="32"/>
      <c r="VEI852" s="32"/>
      <c r="VEJ852" s="32"/>
      <c r="VEK852" s="32"/>
      <c r="VEL852" s="32"/>
      <c r="VEM852" s="32"/>
      <c r="VEN852" s="32"/>
      <c r="VEO852" s="32"/>
      <c r="VEP852" s="32"/>
      <c r="VEQ852" s="32"/>
      <c r="VER852" s="32"/>
      <c r="VES852" s="32"/>
      <c r="VET852" s="32"/>
      <c r="VEU852" s="32"/>
      <c r="VEV852" s="32"/>
      <c r="VEW852" s="32"/>
      <c r="VEX852" s="32"/>
      <c r="VEY852" s="32"/>
      <c r="VEZ852" s="32"/>
      <c r="VFA852" s="32"/>
      <c r="VFB852" s="32"/>
      <c r="VFC852" s="32"/>
      <c r="VFD852" s="32"/>
      <c r="VFE852" s="32"/>
      <c r="VFF852" s="32"/>
      <c r="VFG852" s="32"/>
      <c r="VFH852" s="32"/>
      <c r="VFI852" s="32"/>
      <c r="VFJ852" s="32"/>
      <c r="VFK852" s="32"/>
      <c r="VFL852" s="32"/>
      <c r="VFM852" s="32"/>
      <c r="VFN852" s="32"/>
      <c r="VFO852" s="32"/>
      <c r="VFP852" s="32"/>
      <c r="VFQ852" s="32"/>
      <c r="VFR852" s="32"/>
      <c r="VFS852" s="32"/>
      <c r="VFT852" s="32"/>
      <c r="VFU852" s="32"/>
      <c r="VFV852" s="32"/>
      <c r="VFW852" s="32"/>
      <c r="VFX852" s="32"/>
      <c r="VFY852" s="32"/>
      <c r="VFZ852" s="32"/>
      <c r="VGA852" s="32"/>
      <c r="VGB852" s="32"/>
      <c r="VGC852" s="32"/>
      <c r="VGD852" s="32"/>
      <c r="VGE852" s="32"/>
      <c r="VGF852" s="32"/>
      <c r="VGG852" s="32"/>
      <c r="VGH852" s="32"/>
      <c r="VGI852" s="32"/>
      <c r="VGJ852" s="32"/>
      <c r="VGK852" s="32"/>
      <c r="VGL852" s="32"/>
      <c r="VGM852" s="32"/>
      <c r="VGN852" s="32"/>
      <c r="VGO852" s="32"/>
      <c r="VGP852" s="32"/>
      <c r="VGQ852" s="32"/>
      <c r="VGR852" s="32"/>
      <c r="VGS852" s="32"/>
      <c r="VGT852" s="32"/>
      <c r="VGU852" s="32"/>
      <c r="VGV852" s="32"/>
      <c r="VGW852" s="32"/>
      <c r="VGX852" s="32"/>
      <c r="VGY852" s="32"/>
      <c r="VGZ852" s="32"/>
      <c r="VHA852" s="32"/>
      <c r="VHB852" s="32"/>
      <c r="VHC852" s="32"/>
      <c r="VHD852" s="32"/>
      <c r="VHE852" s="32"/>
      <c r="VHF852" s="32"/>
      <c r="VHG852" s="32"/>
      <c r="VHH852" s="32"/>
      <c r="VHI852" s="32"/>
      <c r="VHJ852" s="32"/>
      <c r="VHK852" s="32"/>
      <c r="VHL852" s="32"/>
      <c r="VHM852" s="32"/>
      <c r="VHN852" s="32"/>
      <c r="VHO852" s="32"/>
      <c r="VHP852" s="32"/>
      <c r="VHQ852" s="32"/>
      <c r="VHR852" s="32"/>
      <c r="VHS852" s="32"/>
      <c r="VHT852" s="32"/>
      <c r="VHU852" s="32"/>
      <c r="VHV852" s="32"/>
      <c r="VHW852" s="32"/>
      <c r="VHX852" s="32"/>
      <c r="VHY852" s="32"/>
      <c r="VHZ852" s="32"/>
      <c r="VIA852" s="32"/>
      <c r="VIB852" s="32"/>
      <c r="VIC852" s="32"/>
      <c r="VID852" s="32"/>
      <c r="VIE852" s="32"/>
      <c r="VIF852" s="32"/>
      <c r="VIG852" s="32"/>
      <c r="VIH852" s="32"/>
      <c r="VII852" s="32"/>
      <c r="VIJ852" s="32"/>
      <c r="VIK852" s="32"/>
      <c r="VIL852" s="32"/>
      <c r="VIM852" s="32"/>
      <c r="VIN852" s="32"/>
      <c r="VIO852" s="32"/>
      <c r="VIP852" s="32"/>
      <c r="VIQ852" s="32"/>
      <c r="VIR852" s="32"/>
      <c r="VIS852" s="32"/>
      <c r="VIT852" s="32"/>
      <c r="VIU852" s="32"/>
      <c r="VIV852" s="32"/>
      <c r="VIW852" s="32"/>
      <c r="VIX852" s="32"/>
      <c r="VIY852" s="32"/>
      <c r="VIZ852" s="32"/>
      <c r="VJA852" s="32"/>
      <c r="VJB852" s="32"/>
      <c r="VJC852" s="32"/>
      <c r="VJD852" s="32"/>
      <c r="VJE852" s="32"/>
      <c r="VJF852" s="32"/>
      <c r="VJG852" s="32"/>
      <c r="VJH852" s="32"/>
      <c r="VJI852" s="32"/>
      <c r="VJJ852" s="32"/>
      <c r="VJK852" s="32"/>
      <c r="VJL852" s="32"/>
      <c r="VJM852" s="32"/>
      <c r="VJN852" s="32"/>
      <c r="VJO852" s="32"/>
      <c r="VJP852" s="32"/>
      <c r="VJQ852" s="32"/>
      <c r="VJR852" s="32"/>
      <c r="VJS852" s="32"/>
      <c r="VJT852" s="32"/>
      <c r="VJU852" s="32"/>
      <c r="VJV852" s="32"/>
      <c r="VJW852" s="32"/>
      <c r="VJX852" s="32"/>
      <c r="VJY852" s="32"/>
      <c r="VJZ852" s="32"/>
      <c r="VKA852" s="32"/>
      <c r="VKB852" s="32"/>
      <c r="VKC852" s="32"/>
      <c r="VKD852" s="32"/>
      <c r="VKE852" s="32"/>
      <c r="VKF852" s="32"/>
      <c r="VKG852" s="32"/>
      <c r="VKH852" s="32"/>
      <c r="VKI852" s="32"/>
      <c r="VKJ852" s="32"/>
      <c r="VKK852" s="32"/>
      <c r="VKL852" s="32"/>
      <c r="VKM852" s="32"/>
      <c r="VKN852" s="32"/>
      <c r="VKO852" s="32"/>
      <c r="VKP852" s="32"/>
      <c r="VKQ852" s="32"/>
      <c r="VKR852" s="32"/>
      <c r="VKS852" s="32"/>
      <c r="VKT852" s="32"/>
      <c r="VKU852" s="32"/>
      <c r="VKV852" s="32"/>
      <c r="VKW852" s="32"/>
      <c r="VKX852" s="32"/>
      <c r="VKY852" s="32"/>
      <c r="VKZ852" s="32"/>
      <c r="VLA852" s="32"/>
      <c r="VLB852" s="32"/>
      <c r="VLC852" s="32"/>
      <c r="VLD852" s="32"/>
      <c r="VLE852" s="32"/>
      <c r="VLF852" s="32"/>
      <c r="VLG852" s="32"/>
      <c r="VLH852" s="32"/>
      <c r="VLI852" s="32"/>
      <c r="VLJ852" s="32"/>
      <c r="VLK852" s="32"/>
      <c r="VLL852" s="32"/>
      <c r="VLM852" s="32"/>
      <c r="VLN852" s="32"/>
      <c r="VLO852" s="32"/>
      <c r="VLP852" s="32"/>
      <c r="VLQ852" s="32"/>
      <c r="VLR852" s="32"/>
      <c r="VLS852" s="32"/>
      <c r="VLT852" s="32"/>
      <c r="VLU852" s="32"/>
      <c r="VLV852" s="32"/>
      <c r="VLW852" s="32"/>
      <c r="VLX852" s="32"/>
      <c r="VLY852" s="32"/>
      <c r="VLZ852" s="32"/>
      <c r="VMA852" s="32"/>
      <c r="VMB852" s="32"/>
      <c r="VMC852" s="32"/>
      <c r="VMD852" s="32"/>
      <c r="VME852" s="32"/>
      <c r="VMF852" s="32"/>
      <c r="VMG852" s="32"/>
      <c r="VMH852" s="32"/>
      <c r="VMI852" s="32"/>
      <c r="VMJ852" s="32"/>
      <c r="VMK852" s="32"/>
      <c r="VML852" s="32"/>
      <c r="VMM852" s="32"/>
      <c r="VMN852" s="32"/>
      <c r="VMO852" s="32"/>
      <c r="VMP852" s="32"/>
      <c r="VMQ852" s="32"/>
      <c r="VMR852" s="32"/>
      <c r="VMS852" s="32"/>
      <c r="VMT852" s="32"/>
      <c r="VMU852" s="32"/>
      <c r="VMV852" s="32"/>
      <c r="VMW852" s="32"/>
      <c r="VMX852" s="32"/>
      <c r="VMY852" s="32"/>
      <c r="VMZ852" s="32"/>
      <c r="VNA852" s="32"/>
      <c r="VNB852" s="32"/>
      <c r="VNC852" s="32"/>
      <c r="VND852" s="32"/>
      <c r="VNE852" s="32"/>
      <c r="VNF852" s="32"/>
      <c r="VNG852" s="32"/>
      <c r="VNH852" s="32"/>
      <c r="VNI852" s="32"/>
      <c r="VNJ852" s="32"/>
      <c r="VNK852" s="32"/>
      <c r="VNL852" s="32"/>
      <c r="VNM852" s="32"/>
      <c r="VNN852" s="32"/>
      <c r="VNO852" s="32"/>
      <c r="VNP852" s="32"/>
      <c r="VNQ852" s="32"/>
      <c r="VNR852" s="32"/>
      <c r="VNS852" s="32"/>
      <c r="VNT852" s="32"/>
      <c r="VNU852" s="32"/>
      <c r="VNV852" s="32"/>
      <c r="VNW852" s="32"/>
      <c r="VNX852" s="32"/>
      <c r="VNY852" s="32"/>
      <c r="VNZ852" s="32"/>
      <c r="VOA852" s="32"/>
      <c r="VOB852" s="32"/>
      <c r="VOC852" s="32"/>
      <c r="VOD852" s="32"/>
      <c r="VOE852" s="32"/>
      <c r="VOF852" s="32"/>
      <c r="VOG852" s="32"/>
      <c r="VOH852" s="32"/>
      <c r="VOI852" s="32"/>
      <c r="VOJ852" s="32"/>
      <c r="VOK852" s="32"/>
      <c r="VOL852" s="32"/>
      <c r="VOM852" s="32"/>
      <c r="VON852" s="32"/>
      <c r="VOO852" s="32"/>
      <c r="VOP852" s="32"/>
      <c r="VOQ852" s="32"/>
      <c r="VOR852" s="32"/>
      <c r="VOS852" s="32"/>
      <c r="VOT852" s="32"/>
      <c r="VOU852" s="32"/>
      <c r="VOV852" s="32"/>
      <c r="VOW852" s="32"/>
      <c r="VOX852" s="32"/>
      <c r="VOY852" s="32"/>
      <c r="VOZ852" s="32"/>
      <c r="VPA852" s="32"/>
      <c r="VPB852" s="32"/>
      <c r="VPC852" s="32"/>
      <c r="VPD852" s="32"/>
      <c r="VPE852" s="32"/>
      <c r="VPF852" s="32"/>
      <c r="VPG852" s="32"/>
      <c r="VPH852" s="32"/>
      <c r="VPI852" s="32"/>
      <c r="VPJ852" s="32"/>
      <c r="VPK852" s="32"/>
      <c r="VPL852" s="32"/>
      <c r="VPM852" s="32"/>
      <c r="VPN852" s="32"/>
      <c r="VPO852" s="32"/>
      <c r="VPP852" s="32"/>
      <c r="VPQ852" s="32"/>
      <c r="VPR852" s="32"/>
      <c r="VPS852" s="32"/>
      <c r="VPT852" s="32"/>
      <c r="VPU852" s="32"/>
      <c r="VPV852" s="32"/>
      <c r="VPW852" s="32"/>
      <c r="VPX852" s="32"/>
      <c r="VPY852" s="32"/>
      <c r="VPZ852" s="32"/>
      <c r="VQA852" s="32"/>
      <c r="VQB852" s="32"/>
      <c r="VQC852" s="32"/>
      <c r="VQD852" s="32"/>
      <c r="VQE852" s="32"/>
      <c r="VQF852" s="32"/>
      <c r="VQG852" s="32"/>
      <c r="VQH852" s="32"/>
      <c r="VQI852" s="32"/>
      <c r="VQJ852" s="32"/>
      <c r="VQK852" s="32"/>
      <c r="VQL852" s="32"/>
      <c r="VQM852" s="32"/>
      <c r="VQN852" s="32"/>
      <c r="VQO852" s="32"/>
      <c r="VQP852" s="32"/>
      <c r="VQQ852" s="32"/>
      <c r="VQR852" s="32"/>
      <c r="VQS852" s="32"/>
      <c r="VQT852" s="32"/>
      <c r="VQU852" s="32"/>
      <c r="VQV852" s="32"/>
      <c r="VQW852" s="32"/>
      <c r="VQX852" s="32"/>
      <c r="VQY852" s="32"/>
      <c r="VQZ852" s="32"/>
      <c r="VRA852" s="32"/>
      <c r="VRB852" s="32"/>
      <c r="VRC852" s="32"/>
      <c r="VRD852" s="32"/>
      <c r="VRE852" s="32"/>
      <c r="VRF852" s="32"/>
      <c r="VRG852" s="32"/>
      <c r="VRH852" s="32"/>
      <c r="VRI852" s="32"/>
      <c r="VRJ852" s="32"/>
      <c r="VRK852" s="32"/>
      <c r="VRL852" s="32"/>
      <c r="VRM852" s="32"/>
      <c r="VRN852" s="32"/>
      <c r="VRO852" s="32"/>
      <c r="VRP852" s="32"/>
      <c r="VRQ852" s="32"/>
      <c r="VRR852" s="32"/>
      <c r="VRS852" s="32"/>
      <c r="VRT852" s="32"/>
      <c r="VRU852" s="32"/>
      <c r="VRV852" s="32"/>
      <c r="VRW852" s="32"/>
      <c r="VRX852" s="32"/>
      <c r="VRY852" s="32"/>
      <c r="VRZ852" s="32"/>
      <c r="VSA852" s="32"/>
      <c r="VSB852" s="32"/>
      <c r="VSC852" s="32"/>
      <c r="VSD852" s="32"/>
      <c r="VSE852" s="32"/>
      <c r="VSF852" s="32"/>
      <c r="VSG852" s="32"/>
      <c r="VSH852" s="32"/>
      <c r="VSI852" s="32"/>
      <c r="VSJ852" s="32"/>
      <c r="VSK852" s="32"/>
      <c r="VSL852" s="32"/>
      <c r="VSM852" s="32"/>
      <c r="VSN852" s="32"/>
      <c r="VSO852" s="32"/>
      <c r="VSP852" s="32"/>
      <c r="VSQ852" s="32"/>
      <c r="VSR852" s="32"/>
      <c r="VSS852" s="32"/>
      <c r="VST852" s="32"/>
      <c r="VSU852" s="32"/>
      <c r="VSV852" s="32"/>
      <c r="VSW852" s="32"/>
      <c r="VSX852" s="32"/>
      <c r="VSY852" s="32"/>
      <c r="VSZ852" s="32"/>
      <c r="VTA852" s="32"/>
      <c r="VTB852" s="32"/>
      <c r="VTC852" s="32"/>
      <c r="VTD852" s="32"/>
      <c r="VTE852" s="32"/>
      <c r="VTF852" s="32"/>
      <c r="VTG852" s="32"/>
      <c r="VTH852" s="32"/>
      <c r="VTI852" s="32"/>
      <c r="VTJ852" s="32"/>
      <c r="VTK852" s="32"/>
      <c r="VTL852" s="32"/>
      <c r="VTM852" s="32"/>
      <c r="VTN852" s="32"/>
      <c r="VTO852" s="32"/>
      <c r="VTP852" s="32"/>
      <c r="VTQ852" s="32"/>
      <c r="VTR852" s="32"/>
      <c r="VTS852" s="32"/>
      <c r="VTT852" s="32"/>
      <c r="VTU852" s="32"/>
      <c r="VTV852" s="32"/>
      <c r="VTW852" s="32"/>
      <c r="VTX852" s="32"/>
      <c r="VTY852" s="32"/>
      <c r="VTZ852" s="32"/>
      <c r="VUA852" s="32"/>
      <c r="VUB852" s="32"/>
      <c r="VUC852" s="32"/>
      <c r="VUD852" s="32"/>
      <c r="VUE852" s="32"/>
      <c r="VUF852" s="32"/>
      <c r="VUG852" s="32"/>
      <c r="VUH852" s="32"/>
      <c r="VUI852" s="32"/>
      <c r="VUJ852" s="32"/>
      <c r="VUK852" s="32"/>
      <c r="VUL852" s="32"/>
      <c r="VUM852" s="32"/>
      <c r="VUN852" s="32"/>
      <c r="VUO852" s="32"/>
      <c r="VUP852" s="32"/>
      <c r="VUQ852" s="32"/>
      <c r="VUR852" s="32"/>
      <c r="VUS852" s="32"/>
      <c r="VUT852" s="32"/>
      <c r="VUU852" s="32"/>
      <c r="VUV852" s="32"/>
      <c r="VUW852" s="32"/>
      <c r="VUX852" s="32"/>
      <c r="VUY852" s="32"/>
      <c r="VUZ852" s="32"/>
      <c r="VVA852" s="32"/>
      <c r="VVB852" s="32"/>
      <c r="VVC852" s="32"/>
      <c r="VVD852" s="32"/>
      <c r="VVE852" s="32"/>
      <c r="VVF852" s="32"/>
      <c r="VVG852" s="32"/>
      <c r="VVH852" s="32"/>
      <c r="VVI852" s="32"/>
      <c r="VVJ852" s="32"/>
      <c r="VVK852" s="32"/>
      <c r="VVL852" s="32"/>
      <c r="VVM852" s="32"/>
      <c r="VVN852" s="32"/>
      <c r="VVO852" s="32"/>
      <c r="VVP852" s="32"/>
      <c r="VVQ852" s="32"/>
      <c r="VVR852" s="32"/>
      <c r="VVS852" s="32"/>
      <c r="VVT852" s="32"/>
      <c r="VVU852" s="32"/>
      <c r="VVV852" s="32"/>
      <c r="VVW852" s="32"/>
      <c r="VVX852" s="32"/>
      <c r="VVY852" s="32"/>
      <c r="VVZ852" s="32"/>
      <c r="VWA852" s="32"/>
      <c r="VWB852" s="32"/>
      <c r="VWC852" s="32"/>
      <c r="VWD852" s="32"/>
      <c r="VWE852" s="32"/>
      <c r="VWF852" s="32"/>
      <c r="VWG852" s="32"/>
      <c r="VWH852" s="32"/>
      <c r="VWI852" s="32"/>
      <c r="VWJ852" s="32"/>
      <c r="VWK852" s="32"/>
      <c r="VWL852" s="32"/>
      <c r="VWM852" s="32"/>
      <c r="VWN852" s="32"/>
      <c r="VWO852" s="32"/>
      <c r="VWP852" s="32"/>
      <c r="VWQ852" s="32"/>
      <c r="VWR852" s="32"/>
      <c r="VWS852" s="32"/>
      <c r="VWT852" s="32"/>
      <c r="VWU852" s="32"/>
      <c r="VWV852" s="32"/>
      <c r="VWW852" s="32"/>
      <c r="VWX852" s="32"/>
      <c r="VWY852" s="32"/>
      <c r="VWZ852" s="32"/>
      <c r="VXA852" s="32"/>
      <c r="VXB852" s="32"/>
      <c r="VXC852" s="32"/>
      <c r="VXD852" s="32"/>
      <c r="VXE852" s="32"/>
      <c r="VXF852" s="32"/>
      <c r="VXG852" s="32"/>
      <c r="VXH852" s="32"/>
      <c r="VXI852" s="32"/>
      <c r="VXJ852" s="32"/>
      <c r="VXK852" s="32"/>
      <c r="VXL852" s="32"/>
      <c r="VXM852" s="32"/>
      <c r="VXN852" s="32"/>
      <c r="VXO852" s="32"/>
      <c r="VXP852" s="32"/>
      <c r="VXQ852" s="32"/>
      <c r="VXR852" s="32"/>
      <c r="VXS852" s="32"/>
      <c r="VXT852" s="32"/>
      <c r="VXU852" s="32"/>
      <c r="VXV852" s="32"/>
      <c r="VXW852" s="32"/>
      <c r="VXX852" s="32"/>
      <c r="VXY852" s="32"/>
      <c r="VXZ852" s="32"/>
      <c r="VYA852" s="32"/>
      <c r="VYB852" s="32"/>
      <c r="VYC852" s="32"/>
      <c r="VYD852" s="32"/>
      <c r="VYE852" s="32"/>
      <c r="VYF852" s="32"/>
      <c r="VYG852" s="32"/>
      <c r="VYH852" s="32"/>
      <c r="VYI852" s="32"/>
      <c r="VYJ852" s="32"/>
      <c r="VYK852" s="32"/>
      <c r="VYL852" s="32"/>
      <c r="VYM852" s="32"/>
      <c r="VYN852" s="32"/>
      <c r="VYO852" s="32"/>
      <c r="VYP852" s="32"/>
      <c r="VYQ852" s="32"/>
      <c r="VYR852" s="32"/>
      <c r="VYS852" s="32"/>
      <c r="VYT852" s="32"/>
      <c r="VYU852" s="32"/>
      <c r="VYV852" s="32"/>
      <c r="VYW852" s="32"/>
      <c r="VYX852" s="32"/>
      <c r="VYY852" s="32"/>
      <c r="VYZ852" s="32"/>
      <c r="VZA852" s="32"/>
      <c r="VZB852" s="32"/>
      <c r="VZC852" s="32"/>
      <c r="VZD852" s="32"/>
      <c r="VZE852" s="32"/>
      <c r="VZF852" s="32"/>
      <c r="VZG852" s="32"/>
      <c r="VZH852" s="32"/>
      <c r="VZI852" s="32"/>
      <c r="VZJ852" s="32"/>
      <c r="VZK852" s="32"/>
      <c r="VZL852" s="32"/>
      <c r="VZM852" s="32"/>
      <c r="VZN852" s="32"/>
      <c r="VZO852" s="32"/>
      <c r="VZP852" s="32"/>
      <c r="VZQ852" s="32"/>
      <c r="VZR852" s="32"/>
      <c r="VZS852" s="32"/>
      <c r="VZT852" s="32"/>
      <c r="VZU852" s="32"/>
      <c r="VZV852" s="32"/>
      <c r="VZW852" s="32"/>
      <c r="VZX852" s="32"/>
      <c r="VZY852" s="32"/>
      <c r="VZZ852" s="32"/>
      <c r="WAA852" s="32"/>
      <c r="WAB852" s="32"/>
      <c r="WAC852" s="32"/>
      <c r="WAD852" s="32"/>
      <c r="WAE852" s="32"/>
      <c r="WAF852" s="32"/>
      <c r="WAG852" s="32"/>
      <c r="WAH852" s="32"/>
      <c r="WAI852" s="32"/>
      <c r="WAJ852" s="32"/>
      <c r="WAK852" s="32"/>
      <c r="WAL852" s="32"/>
      <c r="WAM852" s="32"/>
      <c r="WAN852" s="32"/>
      <c r="WAO852" s="32"/>
      <c r="WAP852" s="32"/>
      <c r="WAQ852" s="32"/>
      <c r="WAR852" s="32"/>
      <c r="WAS852" s="32"/>
      <c r="WAT852" s="32"/>
      <c r="WAU852" s="32"/>
      <c r="WAV852" s="32"/>
      <c r="WAW852" s="32"/>
      <c r="WAX852" s="32"/>
      <c r="WAY852" s="32"/>
      <c r="WAZ852" s="32"/>
      <c r="WBA852" s="32"/>
      <c r="WBB852" s="32"/>
      <c r="WBC852" s="32"/>
      <c r="WBD852" s="32"/>
      <c r="WBE852" s="32"/>
      <c r="WBF852" s="32"/>
      <c r="WBG852" s="32"/>
      <c r="WBH852" s="32"/>
      <c r="WBI852" s="32"/>
      <c r="WBJ852" s="32"/>
      <c r="WBK852" s="32"/>
      <c r="WBL852" s="32"/>
      <c r="WBM852" s="32"/>
      <c r="WBN852" s="32"/>
      <c r="WBO852" s="32"/>
      <c r="WBP852" s="32"/>
      <c r="WBQ852" s="32"/>
      <c r="WBR852" s="32"/>
      <c r="WBS852" s="32"/>
      <c r="WBT852" s="32"/>
      <c r="WBU852" s="32"/>
      <c r="WBV852" s="32"/>
      <c r="WBW852" s="32"/>
      <c r="WBX852" s="32"/>
      <c r="WBY852" s="32"/>
      <c r="WBZ852" s="32"/>
      <c r="WCA852" s="32"/>
      <c r="WCB852" s="32"/>
      <c r="WCC852" s="32"/>
      <c r="WCD852" s="32"/>
      <c r="WCE852" s="32"/>
      <c r="WCF852" s="32"/>
      <c r="WCG852" s="32"/>
      <c r="WCH852" s="32"/>
      <c r="WCI852" s="32"/>
      <c r="WCJ852" s="32"/>
      <c r="WCK852" s="32"/>
      <c r="WCL852" s="32"/>
      <c r="WCM852" s="32"/>
      <c r="WCN852" s="32"/>
      <c r="WCO852" s="32"/>
      <c r="WCP852" s="32"/>
      <c r="WCQ852" s="32"/>
      <c r="WCR852" s="32"/>
      <c r="WCS852" s="32"/>
      <c r="WCT852" s="32"/>
      <c r="WCU852" s="32"/>
      <c r="WCV852" s="32"/>
      <c r="WCW852" s="32"/>
      <c r="WCX852" s="32"/>
      <c r="WCY852" s="32"/>
      <c r="WCZ852" s="32"/>
      <c r="WDA852" s="32"/>
      <c r="WDB852" s="32"/>
      <c r="WDC852" s="32"/>
      <c r="WDD852" s="32"/>
      <c r="WDE852" s="32"/>
      <c r="WDF852" s="32"/>
      <c r="WDG852" s="32"/>
      <c r="WDH852" s="32"/>
      <c r="WDI852" s="32"/>
      <c r="WDJ852" s="32"/>
      <c r="WDK852" s="32"/>
      <c r="WDL852" s="32"/>
      <c r="WDM852" s="32"/>
      <c r="WDN852" s="32"/>
      <c r="WDO852" s="32"/>
      <c r="WDP852" s="32"/>
      <c r="WDQ852" s="32"/>
      <c r="WDR852" s="32"/>
      <c r="WDS852" s="32"/>
      <c r="WDT852" s="32"/>
      <c r="WDU852" s="32"/>
      <c r="WDV852" s="32"/>
      <c r="WDW852" s="32"/>
      <c r="WDX852" s="32"/>
      <c r="WDY852" s="32"/>
      <c r="WDZ852" s="32"/>
      <c r="WEA852" s="32"/>
      <c r="WEB852" s="32"/>
      <c r="WEC852" s="32"/>
      <c r="WED852" s="32"/>
      <c r="WEE852" s="32"/>
      <c r="WEF852" s="32"/>
      <c r="WEG852" s="32"/>
      <c r="WEH852" s="32"/>
      <c r="WEI852" s="32"/>
      <c r="WEJ852" s="32"/>
      <c r="WEK852" s="32"/>
      <c r="WEL852" s="32"/>
      <c r="WEM852" s="32"/>
      <c r="WEN852" s="32"/>
      <c r="WEO852" s="32"/>
      <c r="WEP852" s="32"/>
      <c r="WEQ852" s="32"/>
      <c r="WER852" s="32"/>
      <c r="WES852" s="32"/>
      <c r="WET852" s="32"/>
      <c r="WEU852" s="32"/>
      <c r="WEV852" s="32"/>
      <c r="WEW852" s="32"/>
      <c r="WEX852" s="32"/>
      <c r="WEY852" s="32"/>
      <c r="WEZ852" s="32"/>
      <c r="WFA852" s="32"/>
      <c r="WFB852" s="32"/>
      <c r="WFC852" s="32"/>
      <c r="WFD852" s="32"/>
      <c r="WFE852" s="32"/>
      <c r="WFF852" s="32"/>
      <c r="WFG852" s="32"/>
      <c r="WFH852" s="32"/>
      <c r="WFI852" s="32"/>
      <c r="WFJ852" s="32"/>
      <c r="WFK852" s="32"/>
      <c r="WFL852" s="32"/>
      <c r="WFM852" s="32"/>
      <c r="WFN852" s="32"/>
      <c r="WFO852" s="32"/>
      <c r="WFP852" s="32"/>
      <c r="WFQ852" s="32"/>
      <c r="WFR852" s="32"/>
      <c r="WFS852" s="32"/>
      <c r="WFT852" s="32"/>
      <c r="WFU852" s="32"/>
      <c r="WFV852" s="32"/>
      <c r="WFW852" s="32"/>
      <c r="WFX852" s="32"/>
      <c r="WFY852" s="32"/>
      <c r="WFZ852" s="32"/>
      <c r="WGA852" s="32"/>
      <c r="WGB852" s="32"/>
      <c r="WGC852" s="32"/>
      <c r="WGD852" s="32"/>
      <c r="WGE852" s="32"/>
      <c r="WGF852" s="32"/>
      <c r="WGG852" s="32"/>
      <c r="WGH852" s="32"/>
      <c r="WGI852" s="32"/>
      <c r="WGJ852" s="32"/>
      <c r="WGK852" s="32"/>
      <c r="WGL852" s="32"/>
      <c r="WGM852" s="32"/>
      <c r="WGN852" s="32"/>
      <c r="WGO852" s="32"/>
      <c r="WGP852" s="32"/>
      <c r="WGQ852" s="32"/>
      <c r="WGR852" s="32"/>
      <c r="WGS852" s="32"/>
      <c r="WGT852" s="32"/>
      <c r="WGU852" s="32"/>
      <c r="WGV852" s="32"/>
      <c r="WGW852" s="32"/>
      <c r="WGX852" s="32"/>
      <c r="WGY852" s="32"/>
      <c r="WGZ852" s="32"/>
      <c r="WHA852" s="32"/>
      <c r="WHB852" s="32"/>
      <c r="WHC852" s="32"/>
      <c r="WHD852" s="32"/>
      <c r="WHE852" s="32"/>
      <c r="WHF852" s="32"/>
      <c r="WHG852" s="32"/>
      <c r="WHH852" s="32"/>
      <c r="WHI852" s="32"/>
      <c r="WHJ852" s="32"/>
      <c r="WHK852" s="32"/>
      <c r="WHL852" s="32"/>
      <c r="WHM852" s="32"/>
      <c r="WHN852" s="32"/>
      <c r="WHO852" s="32"/>
      <c r="WHP852" s="32"/>
      <c r="WHQ852" s="32"/>
      <c r="WHR852" s="32"/>
      <c r="WHS852" s="32"/>
      <c r="WHT852" s="32"/>
      <c r="WHU852" s="32"/>
      <c r="WHV852" s="32"/>
      <c r="WHW852" s="32"/>
      <c r="WHX852" s="32"/>
      <c r="WHY852" s="32"/>
      <c r="WHZ852" s="32"/>
      <c r="WIA852" s="32"/>
      <c r="WIB852" s="32"/>
      <c r="WIC852" s="32"/>
      <c r="WID852" s="32"/>
      <c r="WIE852" s="32"/>
      <c r="WIF852" s="32"/>
      <c r="WIG852" s="32"/>
      <c r="WIH852" s="32"/>
      <c r="WII852" s="32"/>
      <c r="WIJ852" s="32"/>
      <c r="WIK852" s="32"/>
      <c r="WIL852" s="32"/>
      <c r="WIM852" s="32"/>
      <c r="WIN852" s="32"/>
      <c r="WIO852" s="32"/>
      <c r="WIP852" s="32"/>
      <c r="WIQ852" s="32"/>
      <c r="WIR852" s="32"/>
      <c r="WIS852" s="32"/>
      <c r="WIT852" s="32"/>
      <c r="WIU852" s="32"/>
      <c r="WIV852" s="32"/>
      <c r="WIW852" s="32"/>
      <c r="WIX852" s="32"/>
      <c r="WIY852" s="32"/>
      <c r="WIZ852" s="32"/>
      <c r="WJA852" s="32"/>
      <c r="WJB852" s="32"/>
      <c r="WJC852" s="32"/>
      <c r="WJD852" s="32"/>
      <c r="WJE852" s="32"/>
      <c r="WJF852" s="32"/>
      <c r="WJG852" s="32"/>
      <c r="WJH852" s="32"/>
      <c r="WJI852" s="32"/>
      <c r="WJJ852" s="32"/>
      <c r="WJK852" s="32"/>
      <c r="WJL852" s="32"/>
      <c r="WJM852" s="32"/>
      <c r="WJN852" s="32"/>
      <c r="WJO852" s="32"/>
      <c r="WJP852" s="32"/>
      <c r="WJQ852" s="32"/>
      <c r="WJR852" s="32"/>
      <c r="WJS852" s="32"/>
      <c r="WJT852" s="32"/>
      <c r="WJU852" s="32"/>
      <c r="WJV852" s="32"/>
      <c r="WJW852" s="32"/>
      <c r="WJX852" s="32"/>
      <c r="WJY852" s="32"/>
      <c r="WJZ852" s="32"/>
      <c r="WKA852" s="32"/>
      <c r="WKB852" s="32"/>
      <c r="WKC852" s="32"/>
      <c r="WKD852" s="32"/>
      <c r="WKE852" s="32"/>
      <c r="WKF852" s="32"/>
      <c r="WKG852" s="32"/>
      <c r="WKH852" s="32"/>
      <c r="WKI852" s="32"/>
      <c r="WKJ852" s="32"/>
      <c r="WKK852" s="32"/>
      <c r="WKL852" s="32"/>
      <c r="WKM852" s="32"/>
      <c r="WKN852" s="32"/>
      <c r="WKO852" s="32"/>
      <c r="WKP852" s="32"/>
      <c r="WKQ852" s="32"/>
      <c r="WKR852" s="32"/>
      <c r="WKS852" s="32"/>
      <c r="WKT852" s="32"/>
      <c r="WKU852" s="32"/>
      <c r="WKV852" s="32"/>
      <c r="WKW852" s="32"/>
      <c r="WKX852" s="32"/>
      <c r="WKY852" s="32"/>
      <c r="WKZ852" s="32"/>
      <c r="WLA852" s="32"/>
      <c r="WLB852" s="32"/>
      <c r="WLC852" s="32"/>
      <c r="WLD852" s="32"/>
      <c r="WLE852" s="32"/>
      <c r="WLF852" s="32"/>
      <c r="WLG852" s="32"/>
      <c r="WLH852" s="32"/>
      <c r="WLI852" s="32"/>
      <c r="WLJ852" s="32"/>
      <c r="WLK852" s="32"/>
      <c r="WLL852" s="32"/>
      <c r="WLM852" s="32"/>
      <c r="WLN852" s="32"/>
      <c r="WLO852" s="32"/>
      <c r="WLP852" s="32"/>
      <c r="WLQ852" s="32"/>
      <c r="WLR852" s="32"/>
      <c r="WLS852" s="32"/>
      <c r="WLT852" s="32"/>
      <c r="WLU852" s="32"/>
      <c r="WLV852" s="32"/>
      <c r="WLW852" s="32"/>
      <c r="WLX852" s="32"/>
      <c r="WLY852" s="32"/>
      <c r="WLZ852" s="32"/>
      <c r="WMA852" s="32"/>
      <c r="WMB852" s="32"/>
      <c r="WMC852" s="32"/>
      <c r="WMD852" s="32"/>
      <c r="WME852" s="32"/>
      <c r="WMF852" s="32"/>
      <c r="WMG852" s="32"/>
      <c r="WMH852" s="32"/>
      <c r="WMI852" s="32"/>
      <c r="WMJ852" s="32"/>
      <c r="WMK852" s="32"/>
      <c r="WML852" s="32"/>
      <c r="WMM852" s="32"/>
      <c r="WMN852" s="32"/>
      <c r="WMO852" s="32"/>
      <c r="WMP852" s="32"/>
      <c r="WMQ852" s="32"/>
      <c r="WMR852" s="32"/>
      <c r="WMS852" s="32"/>
      <c r="WMT852" s="32"/>
      <c r="WMU852" s="32"/>
      <c r="WMV852" s="32"/>
      <c r="WMW852" s="32"/>
      <c r="WMX852" s="32"/>
      <c r="WMY852" s="32"/>
      <c r="WMZ852" s="32"/>
      <c r="WNA852" s="32"/>
      <c r="WNB852" s="32"/>
      <c r="WNC852" s="32"/>
      <c r="WND852" s="32"/>
      <c r="WNE852" s="32"/>
      <c r="WNF852" s="32"/>
      <c r="WNG852" s="32"/>
      <c r="WNH852" s="32"/>
      <c r="WNI852" s="32"/>
      <c r="WNJ852" s="32"/>
      <c r="WNK852" s="32"/>
      <c r="WNL852" s="32"/>
      <c r="WNM852" s="32"/>
      <c r="WNN852" s="32"/>
      <c r="WNO852" s="32"/>
      <c r="WNP852" s="32"/>
      <c r="WNQ852" s="32"/>
      <c r="WNR852" s="32"/>
      <c r="WNS852" s="32"/>
      <c r="WNT852" s="32"/>
      <c r="WNU852" s="32"/>
      <c r="WNV852" s="32"/>
      <c r="WNW852" s="32"/>
      <c r="WNX852" s="32"/>
      <c r="WNY852" s="32"/>
      <c r="WNZ852" s="32"/>
      <c r="WOA852" s="32"/>
      <c r="WOB852" s="32"/>
      <c r="WOC852" s="32"/>
      <c r="WOD852" s="32"/>
      <c r="WOE852" s="32"/>
      <c r="WOF852" s="32"/>
      <c r="WOG852" s="32"/>
      <c r="WOH852" s="32"/>
      <c r="WOI852" s="32"/>
      <c r="WOJ852" s="32"/>
      <c r="WOK852" s="32"/>
      <c r="WOL852" s="32"/>
      <c r="WOM852" s="32"/>
      <c r="WON852" s="32"/>
      <c r="WOO852" s="32"/>
      <c r="WOP852" s="32"/>
      <c r="WOQ852" s="32"/>
      <c r="WOR852" s="32"/>
      <c r="WOS852" s="32"/>
      <c r="WOT852" s="32"/>
      <c r="WOU852" s="32"/>
      <c r="WOV852" s="32"/>
      <c r="WOW852" s="32"/>
      <c r="WOX852" s="32"/>
      <c r="WOY852" s="32"/>
      <c r="WOZ852" s="32"/>
      <c r="WPA852" s="32"/>
      <c r="WPB852" s="32"/>
      <c r="WPC852" s="32"/>
      <c r="WPD852" s="32"/>
      <c r="WPE852" s="32"/>
      <c r="WPF852" s="32"/>
      <c r="WPG852" s="32"/>
      <c r="WPH852" s="32"/>
      <c r="WPI852" s="32"/>
      <c r="WPJ852" s="32"/>
      <c r="WPK852" s="32"/>
      <c r="WPL852" s="32"/>
      <c r="WPM852" s="32"/>
      <c r="WPN852" s="32"/>
      <c r="WPO852" s="32"/>
      <c r="WPP852" s="32"/>
      <c r="WPQ852" s="32"/>
      <c r="WPR852" s="32"/>
      <c r="WPS852" s="32"/>
      <c r="WPT852" s="32"/>
      <c r="WPU852" s="32"/>
      <c r="WPV852" s="32"/>
      <c r="WPW852" s="32"/>
      <c r="WPX852" s="32"/>
      <c r="WPY852" s="32"/>
      <c r="WPZ852" s="32"/>
      <c r="WQA852" s="32"/>
      <c r="WQB852" s="32"/>
      <c r="WQC852" s="32"/>
      <c r="WQD852" s="32"/>
      <c r="WQE852" s="32"/>
      <c r="WQF852" s="32"/>
      <c r="WQG852" s="32"/>
      <c r="WQH852" s="32"/>
      <c r="WQI852" s="32"/>
      <c r="WQJ852" s="32"/>
      <c r="WQK852" s="32"/>
      <c r="WQL852" s="32"/>
      <c r="WQM852" s="32"/>
      <c r="WQN852" s="32"/>
      <c r="WQO852" s="32"/>
      <c r="WQP852" s="32"/>
      <c r="WQQ852" s="32"/>
      <c r="WQR852" s="32"/>
      <c r="WQS852" s="32"/>
      <c r="WQT852" s="32"/>
      <c r="WQU852" s="32"/>
      <c r="WQV852" s="32"/>
      <c r="WQW852" s="32"/>
      <c r="WQX852" s="32"/>
      <c r="WQY852" s="32"/>
      <c r="WQZ852" s="32"/>
      <c r="WRA852" s="32"/>
      <c r="WRB852" s="32"/>
      <c r="WRC852" s="32"/>
      <c r="WRD852" s="32"/>
      <c r="WRE852" s="32"/>
      <c r="WRF852" s="32"/>
      <c r="WRG852" s="32"/>
      <c r="WRH852" s="32"/>
      <c r="WRI852" s="32"/>
      <c r="WRJ852" s="32"/>
      <c r="WRK852" s="32"/>
      <c r="WRL852" s="32"/>
      <c r="WRM852" s="32"/>
      <c r="WRN852" s="32"/>
      <c r="WRO852" s="32"/>
      <c r="WRP852" s="32"/>
      <c r="WRQ852" s="32"/>
      <c r="WRR852" s="32"/>
      <c r="WRS852" s="32"/>
      <c r="WRT852" s="32"/>
      <c r="WRU852" s="32"/>
      <c r="WRV852" s="32"/>
      <c r="WRW852" s="32"/>
      <c r="WRX852" s="32"/>
      <c r="WRY852" s="32"/>
      <c r="WRZ852" s="32"/>
      <c r="WSA852" s="32"/>
      <c r="WSB852" s="32"/>
      <c r="WSC852" s="32"/>
      <c r="WSD852" s="32"/>
      <c r="WSE852" s="32"/>
      <c r="WSF852" s="32"/>
      <c r="WSG852" s="32"/>
      <c r="WSH852" s="32"/>
      <c r="WSI852" s="32"/>
      <c r="WSJ852" s="32"/>
      <c r="WSK852" s="32"/>
      <c r="WSL852" s="32"/>
      <c r="WSM852" s="32"/>
      <c r="WSN852" s="32"/>
      <c r="WSO852" s="32"/>
      <c r="WSP852" s="32"/>
      <c r="WSQ852" s="32"/>
      <c r="WSR852" s="32"/>
      <c r="WSS852" s="32"/>
      <c r="WST852" s="32"/>
      <c r="WSU852" s="32"/>
      <c r="WSV852" s="32"/>
      <c r="WSW852" s="32"/>
      <c r="WSX852" s="32"/>
      <c r="WSY852" s="32"/>
      <c r="WSZ852" s="32"/>
      <c r="WTA852" s="32"/>
      <c r="WTB852" s="32"/>
      <c r="WTC852" s="32"/>
      <c r="WTD852" s="32"/>
      <c r="WTE852" s="32"/>
      <c r="WTF852" s="32"/>
      <c r="WTG852" s="32"/>
      <c r="WTH852" s="32"/>
      <c r="WTI852" s="32"/>
      <c r="WTJ852" s="32"/>
      <c r="WTK852" s="32"/>
      <c r="WTL852" s="32"/>
      <c r="WTM852" s="32"/>
      <c r="WTN852" s="32"/>
      <c r="WTO852" s="32"/>
      <c r="WTP852" s="32"/>
      <c r="WTQ852" s="32"/>
      <c r="WTR852" s="32"/>
      <c r="WTS852" s="32"/>
      <c r="WTT852" s="32"/>
      <c r="WTU852" s="32"/>
      <c r="WTV852" s="32"/>
      <c r="WTW852" s="32"/>
      <c r="WTX852" s="32"/>
      <c r="WTY852" s="32"/>
      <c r="WTZ852" s="32"/>
      <c r="WUA852" s="32"/>
      <c r="WUB852" s="32"/>
      <c r="WUC852" s="32"/>
      <c r="WUD852" s="32"/>
      <c r="WUE852" s="32"/>
      <c r="WUF852" s="32"/>
      <c r="WUG852" s="32"/>
      <c r="WUH852" s="32"/>
      <c r="WUI852" s="32"/>
      <c r="WUJ852" s="32"/>
      <c r="WUK852" s="32"/>
      <c r="WUL852" s="32"/>
      <c r="WUM852" s="32"/>
      <c r="WUN852" s="32"/>
      <c r="WUO852" s="32"/>
      <c r="WUP852" s="32"/>
      <c r="WUQ852" s="32"/>
      <c r="WUR852" s="32"/>
      <c r="WUS852" s="32"/>
      <c r="WUT852" s="32"/>
      <c r="WUU852" s="32"/>
      <c r="WUV852" s="32"/>
      <c r="WUW852" s="32"/>
      <c r="WUX852" s="32"/>
      <c r="WUY852" s="32"/>
      <c r="WUZ852" s="32"/>
      <c r="WVA852" s="32"/>
      <c r="WVB852" s="32"/>
      <c r="WVC852" s="32"/>
      <c r="WVD852" s="32"/>
      <c r="WVE852" s="32"/>
      <c r="WVF852" s="32"/>
      <c r="WVG852" s="32"/>
      <c r="WVH852" s="32"/>
      <c r="WVI852" s="32"/>
      <c r="WVJ852" s="32"/>
      <c r="WVK852" s="32"/>
      <c r="WVL852" s="32"/>
      <c r="WVM852" s="32"/>
      <c r="WVN852" s="32"/>
      <c r="WVO852" s="32"/>
      <c r="WVP852" s="32"/>
      <c r="WVQ852" s="32"/>
      <c r="WVR852" s="32"/>
      <c r="WVS852" s="32"/>
      <c r="WVT852" s="32"/>
      <c r="WVU852" s="32"/>
      <c r="WVV852" s="32"/>
      <c r="WVW852" s="32"/>
      <c r="WVX852" s="32"/>
      <c r="WVY852" s="32"/>
      <c r="WVZ852" s="32"/>
      <c r="WWA852" s="32"/>
      <c r="WWB852" s="32"/>
      <c r="WWC852" s="32"/>
      <c r="WWD852" s="32"/>
      <c r="WWE852" s="32"/>
      <c r="WWF852" s="32"/>
      <c r="WWG852" s="32"/>
      <c r="WWH852" s="32"/>
      <c r="WWI852" s="32"/>
      <c r="WWJ852" s="32"/>
      <c r="WWK852" s="32"/>
      <c r="WWL852" s="32"/>
      <c r="WWM852" s="32"/>
      <c r="WWN852" s="32"/>
      <c r="WWO852" s="32"/>
      <c r="WWP852" s="32"/>
      <c r="WWQ852" s="32"/>
      <c r="WWR852" s="32"/>
      <c r="WWS852" s="32"/>
      <c r="WWT852" s="32"/>
      <c r="WWU852" s="32"/>
      <c r="WWV852" s="32"/>
      <c r="WWW852" s="32"/>
      <c r="WWX852" s="32"/>
      <c r="WWY852" s="32"/>
      <c r="WWZ852" s="32"/>
      <c r="WXA852" s="32"/>
      <c r="WXB852" s="32"/>
      <c r="WXC852" s="32"/>
      <c r="WXD852" s="32"/>
      <c r="WXE852" s="32"/>
      <c r="WXF852" s="32"/>
      <c r="WXG852" s="32"/>
      <c r="WXH852" s="32"/>
      <c r="WXI852" s="32"/>
      <c r="WXJ852" s="32"/>
      <c r="WXK852" s="32"/>
      <c r="WXL852" s="32"/>
      <c r="WXM852" s="32"/>
      <c r="WXN852" s="32"/>
      <c r="WXO852" s="32"/>
      <c r="WXP852" s="32"/>
      <c r="WXQ852" s="32"/>
      <c r="WXR852" s="32"/>
      <c r="WXS852" s="32"/>
      <c r="WXT852" s="32"/>
      <c r="WXU852" s="32"/>
      <c r="WXV852" s="32"/>
      <c r="WXW852" s="32"/>
      <c r="WXX852" s="32"/>
      <c r="WXY852" s="32"/>
      <c r="WXZ852" s="32"/>
      <c r="WYA852" s="32"/>
      <c r="WYB852" s="32"/>
      <c r="WYC852" s="32"/>
      <c r="WYD852" s="32"/>
      <c r="WYE852" s="32"/>
      <c r="WYF852" s="32"/>
      <c r="WYG852" s="32"/>
      <c r="WYH852" s="32"/>
      <c r="WYI852" s="32"/>
      <c r="WYJ852" s="32"/>
      <c r="WYK852" s="32"/>
      <c r="WYL852" s="32"/>
      <c r="WYM852" s="32"/>
      <c r="WYN852" s="32"/>
      <c r="WYO852" s="32"/>
      <c r="WYP852" s="32"/>
      <c r="WYQ852" s="32"/>
      <c r="WYR852" s="32"/>
      <c r="WYS852" s="32"/>
      <c r="WYT852" s="32"/>
      <c r="WYU852" s="32"/>
      <c r="WYV852" s="32"/>
      <c r="WYW852" s="32"/>
      <c r="WYX852" s="32"/>
      <c r="WYY852" s="32"/>
      <c r="WYZ852" s="32"/>
      <c r="WZA852" s="32"/>
      <c r="WZB852" s="32"/>
      <c r="WZC852" s="32"/>
      <c r="WZD852" s="32"/>
      <c r="WZE852" s="32"/>
      <c r="WZF852" s="32"/>
      <c r="WZG852" s="32"/>
      <c r="WZH852" s="32"/>
      <c r="WZI852" s="32"/>
      <c r="WZJ852" s="32"/>
      <c r="WZK852" s="32"/>
      <c r="WZL852" s="32"/>
      <c r="WZM852" s="32"/>
      <c r="WZN852" s="32"/>
      <c r="WZO852" s="32"/>
      <c r="WZP852" s="32"/>
      <c r="WZQ852" s="32"/>
      <c r="WZR852" s="32"/>
      <c r="WZS852" s="32"/>
      <c r="WZT852" s="32"/>
      <c r="WZU852" s="32"/>
      <c r="WZV852" s="32"/>
      <c r="WZW852" s="32"/>
      <c r="WZX852" s="32"/>
      <c r="WZY852" s="32"/>
      <c r="WZZ852" s="32"/>
      <c r="XAA852" s="32"/>
      <c r="XAB852" s="32"/>
      <c r="XAC852" s="32"/>
      <c r="XAD852" s="32"/>
      <c r="XAE852" s="32"/>
      <c r="XAF852" s="32"/>
      <c r="XAG852" s="32"/>
      <c r="XAH852" s="32"/>
      <c r="XAI852" s="32"/>
      <c r="XAJ852" s="32"/>
      <c r="XAK852" s="32"/>
      <c r="XAL852" s="32"/>
      <c r="XAM852" s="32"/>
      <c r="XAN852" s="32"/>
      <c r="XAO852" s="32"/>
      <c r="XAP852" s="32"/>
      <c r="XAQ852" s="32"/>
      <c r="XAR852" s="32"/>
      <c r="XAS852" s="32"/>
      <c r="XAT852" s="32"/>
      <c r="XAU852" s="32"/>
      <c r="XAV852" s="32"/>
      <c r="XAW852" s="32"/>
      <c r="XAX852" s="32"/>
      <c r="XAY852" s="32"/>
      <c r="XAZ852" s="32"/>
      <c r="XBA852" s="32"/>
      <c r="XBB852" s="32"/>
      <c r="XBC852" s="32"/>
      <c r="XBD852" s="32"/>
      <c r="XBE852" s="32"/>
      <c r="XBF852" s="32"/>
      <c r="XBG852" s="32"/>
      <c r="XBH852" s="32"/>
      <c r="XBI852" s="32"/>
      <c r="XBJ852" s="32"/>
      <c r="XBK852" s="32"/>
      <c r="XBL852" s="32"/>
      <c r="XBM852" s="32"/>
      <c r="XBN852" s="32"/>
      <c r="XBO852" s="32"/>
      <c r="XBP852" s="32"/>
      <c r="XBQ852" s="32"/>
      <c r="XBR852" s="32"/>
      <c r="XBS852" s="32"/>
      <c r="XBT852" s="32"/>
      <c r="XBU852" s="32"/>
      <c r="XBV852" s="32"/>
      <c r="XBW852" s="32"/>
      <c r="XBX852" s="32"/>
      <c r="XBY852" s="32"/>
      <c r="XBZ852" s="32"/>
      <c r="XCA852" s="32"/>
      <c r="XCB852" s="32"/>
      <c r="XCC852" s="32"/>
      <c r="XCD852" s="32"/>
      <c r="XCE852" s="32"/>
      <c r="XCF852" s="32"/>
      <c r="XCG852" s="32"/>
      <c r="XCH852" s="32"/>
      <c r="XCI852" s="32"/>
      <c r="XCJ852" s="32"/>
      <c r="XCK852" s="32"/>
      <c r="XCL852" s="32"/>
      <c r="XCM852" s="32"/>
      <c r="XCN852" s="32"/>
      <c r="XCO852" s="32"/>
      <c r="XCP852" s="32"/>
      <c r="XCQ852" s="32"/>
      <c r="XCR852" s="32"/>
      <c r="XCS852" s="32"/>
      <c r="XCT852" s="32"/>
      <c r="XCU852" s="32"/>
      <c r="XCV852" s="32"/>
      <c r="XCW852" s="32"/>
      <c r="XCX852" s="32"/>
      <c r="XCY852" s="32"/>
      <c r="XCZ852" s="32"/>
      <c r="XDA852" s="32"/>
      <c r="XDB852" s="32"/>
      <c r="XDC852" s="32"/>
      <c r="XDD852" s="32"/>
      <c r="XDE852" s="32"/>
      <c r="XDF852" s="32"/>
      <c r="XDG852" s="32"/>
      <c r="XDH852" s="32"/>
      <c r="XDI852" s="32"/>
      <c r="XDJ852" s="32"/>
      <c r="XDK852" s="32"/>
      <c r="XDL852" s="32"/>
      <c r="XDM852" s="32"/>
      <c r="XDN852" s="32"/>
      <c r="XDO852" s="32"/>
      <c r="XDP852" s="32"/>
      <c r="XDQ852" s="32"/>
      <c r="XDR852" s="32"/>
      <c r="XDS852" s="32"/>
      <c r="XDT852" s="32"/>
      <c r="XDU852" s="32"/>
      <c r="XDV852" s="32"/>
      <c r="XDW852" s="32"/>
      <c r="XDX852" s="32"/>
      <c r="XDY852" s="32"/>
      <c r="XDZ852" s="32"/>
      <c r="XEA852" s="32"/>
      <c r="XEB852" s="32"/>
      <c r="XEC852" s="32"/>
      <c r="XED852" s="32"/>
      <c r="XEE852" s="32"/>
      <c r="XEF852" s="32"/>
      <c r="XEG852" s="32"/>
      <c r="XEH852" s="32"/>
      <c r="XEI852" s="32"/>
      <c r="XEJ852" s="32"/>
      <c r="XEK852" s="32"/>
      <c r="XEL852" s="32"/>
      <c r="XEM852" s="32"/>
      <c r="XEN852" s="32"/>
      <c r="XEO852" s="32"/>
      <c r="XEP852" s="32"/>
      <c r="XEQ852" s="32"/>
      <c r="XER852" s="32"/>
      <c r="XES852" s="32"/>
      <c r="XET852" s="32"/>
      <c r="XEU852" s="32"/>
      <c r="XEV852" s="32"/>
      <c r="XEW852" s="32"/>
      <c r="XEX852" s="32"/>
    </row>
    <row r="853" spans="1:16378" x14ac:dyDescent="0.25">
      <c r="L853" s="35"/>
      <c r="BQ853" s="32"/>
      <c r="BR853" s="32"/>
      <c r="BS853" s="32"/>
      <c r="BT853" s="32"/>
      <c r="BU853" s="32"/>
      <c r="BV853" s="32"/>
      <c r="BW853" s="32"/>
      <c r="BX853" s="32"/>
      <c r="BY853" s="32"/>
      <c r="BZ853" s="32"/>
      <c r="CA853" s="32"/>
      <c r="CB853" s="32"/>
      <c r="CC853" s="32"/>
      <c r="CD853" s="32"/>
      <c r="CE853" s="32"/>
      <c r="CF853" s="32"/>
      <c r="CG853" s="32"/>
      <c r="CH853" s="32"/>
      <c r="CI853" s="32"/>
      <c r="CJ853" s="32"/>
      <c r="CK853" s="32"/>
      <c r="CL853" s="32"/>
      <c r="CM853" s="32"/>
      <c r="CN853" s="32"/>
      <c r="CO853" s="32"/>
      <c r="CP853" s="32"/>
      <c r="CQ853" s="32"/>
      <c r="CR853" s="32"/>
      <c r="CS853" s="32"/>
      <c r="CT853" s="32"/>
      <c r="CU853" s="32"/>
      <c r="CV853" s="32"/>
      <c r="CW853" s="32"/>
      <c r="CX853" s="32"/>
      <c r="CY853" s="32"/>
      <c r="CZ853" s="32"/>
      <c r="DA853" s="32"/>
      <c r="DB853" s="32"/>
      <c r="DC853" s="32"/>
      <c r="DD853" s="32"/>
      <c r="DE853" s="32"/>
      <c r="DF853" s="32"/>
      <c r="DG853" s="32"/>
      <c r="DH853" s="32"/>
      <c r="DI853" s="32"/>
      <c r="DJ853" s="32"/>
      <c r="DK853" s="32"/>
      <c r="DL853" s="32"/>
      <c r="DM853" s="32"/>
      <c r="DN853" s="32"/>
      <c r="DO853" s="32"/>
      <c r="DP853" s="32"/>
      <c r="DQ853" s="32"/>
      <c r="DR853" s="32"/>
      <c r="DS853" s="32"/>
      <c r="DT853" s="32"/>
      <c r="DU853" s="32"/>
      <c r="DV853" s="32"/>
      <c r="DW853" s="32"/>
      <c r="DX853" s="32"/>
      <c r="DY853" s="32"/>
      <c r="DZ853" s="32"/>
      <c r="EA853" s="32"/>
      <c r="EB853" s="32"/>
      <c r="EC853" s="32"/>
      <c r="ED853" s="32"/>
      <c r="EE853" s="32"/>
      <c r="EF853" s="32"/>
      <c r="EG853" s="32"/>
      <c r="EH853" s="32"/>
      <c r="EI853" s="32"/>
      <c r="EJ853" s="32"/>
      <c r="EK853" s="32"/>
      <c r="EL853" s="32"/>
      <c r="EM853" s="32"/>
      <c r="EN853" s="32"/>
      <c r="EO853" s="32"/>
      <c r="EP853" s="32"/>
      <c r="EQ853" s="32"/>
      <c r="ER853" s="32"/>
      <c r="ES853" s="32"/>
      <c r="ET853" s="32"/>
      <c r="EU853" s="32"/>
      <c r="EV853" s="32"/>
      <c r="EW853" s="32"/>
      <c r="EX853" s="32"/>
      <c r="EY853" s="32"/>
      <c r="EZ853" s="32"/>
      <c r="FA853" s="32"/>
      <c r="FB853" s="32"/>
      <c r="FC853" s="32"/>
      <c r="FD853" s="32"/>
      <c r="FE853" s="32"/>
      <c r="FF853" s="32"/>
      <c r="FG853" s="32"/>
      <c r="FH853" s="32"/>
      <c r="FI853" s="32"/>
      <c r="FJ853" s="32"/>
      <c r="FK853" s="32"/>
      <c r="FL853" s="32"/>
      <c r="FM853" s="32"/>
      <c r="FN853" s="32"/>
      <c r="FO853" s="32"/>
      <c r="FP853" s="32"/>
      <c r="FQ853" s="32"/>
      <c r="FR853" s="32"/>
      <c r="FS853" s="32"/>
      <c r="FT853" s="32"/>
      <c r="FU853" s="32"/>
      <c r="FV853" s="32"/>
      <c r="FW853" s="32"/>
      <c r="FX853" s="32"/>
      <c r="FY853" s="32"/>
      <c r="FZ853" s="32"/>
      <c r="GA853" s="32"/>
      <c r="GB853" s="32"/>
      <c r="GC853" s="32"/>
      <c r="GD853" s="32"/>
      <c r="GE853" s="32"/>
      <c r="GF853" s="32"/>
      <c r="GG853" s="32"/>
      <c r="GH853" s="32"/>
      <c r="GI853" s="32"/>
      <c r="GJ853" s="32"/>
      <c r="GK853" s="32"/>
      <c r="GL853" s="32"/>
      <c r="GM853" s="32"/>
      <c r="GN853" s="32"/>
      <c r="GO853" s="32"/>
      <c r="GP853" s="32"/>
      <c r="GQ853" s="32"/>
      <c r="GR853" s="32"/>
      <c r="GS853" s="32"/>
      <c r="GT853" s="32"/>
      <c r="GU853" s="32"/>
      <c r="GV853" s="32"/>
      <c r="GW853" s="32"/>
      <c r="GX853" s="32"/>
      <c r="GY853" s="32"/>
      <c r="GZ853" s="32"/>
      <c r="HA853" s="32"/>
      <c r="HB853" s="32"/>
      <c r="HC853" s="32"/>
      <c r="HD853" s="32"/>
      <c r="HE853" s="32"/>
      <c r="HF853" s="32"/>
      <c r="HG853" s="32"/>
      <c r="HH853" s="32"/>
      <c r="HI853" s="32"/>
      <c r="HJ853" s="32"/>
      <c r="HK853" s="32"/>
      <c r="HL853" s="32"/>
      <c r="HM853" s="32"/>
      <c r="HN853" s="32"/>
      <c r="HO853" s="32"/>
      <c r="HP853" s="32"/>
      <c r="HQ853" s="32"/>
      <c r="HR853" s="32"/>
      <c r="HS853" s="32"/>
      <c r="HT853" s="32"/>
      <c r="HU853" s="32"/>
      <c r="HV853" s="32"/>
      <c r="HW853" s="32"/>
      <c r="HX853" s="32"/>
      <c r="HY853" s="32"/>
      <c r="HZ853" s="32"/>
      <c r="IA853" s="32"/>
      <c r="IB853" s="32"/>
      <c r="IC853" s="32"/>
      <c r="ID853" s="32"/>
      <c r="IE853" s="32"/>
      <c r="IF853" s="32"/>
      <c r="IG853" s="32"/>
      <c r="IH853" s="32"/>
      <c r="II853" s="32"/>
      <c r="IJ853" s="32"/>
      <c r="IK853" s="32"/>
      <c r="IL853" s="32"/>
      <c r="IM853" s="32"/>
      <c r="IN853" s="32"/>
      <c r="IO853" s="32"/>
      <c r="IP853" s="32"/>
      <c r="IQ853" s="32"/>
      <c r="IR853" s="32"/>
      <c r="IS853" s="32"/>
      <c r="IT853" s="32"/>
      <c r="IU853" s="32"/>
      <c r="IV853" s="32"/>
      <c r="IW853" s="32"/>
      <c r="IX853" s="32"/>
      <c r="IY853" s="32"/>
      <c r="IZ853" s="32"/>
      <c r="JA853" s="32"/>
      <c r="JB853" s="32"/>
      <c r="JC853" s="32"/>
      <c r="JD853" s="32"/>
      <c r="JE853" s="32"/>
      <c r="JF853" s="32"/>
      <c r="JG853" s="32"/>
      <c r="JH853" s="32"/>
      <c r="JI853" s="32"/>
      <c r="JJ853" s="32"/>
      <c r="JK853" s="32"/>
      <c r="JL853" s="32"/>
      <c r="JM853" s="32"/>
      <c r="JN853" s="32"/>
      <c r="JO853" s="32"/>
      <c r="JP853" s="32"/>
      <c r="JQ853" s="32"/>
      <c r="JR853" s="32"/>
      <c r="JS853" s="32"/>
      <c r="JT853" s="32"/>
      <c r="JU853" s="32"/>
      <c r="JV853" s="32"/>
      <c r="JW853" s="32"/>
      <c r="JX853" s="32"/>
      <c r="JY853" s="32"/>
      <c r="JZ853" s="32"/>
      <c r="KA853" s="32"/>
      <c r="KB853" s="32"/>
      <c r="KC853" s="32"/>
      <c r="KD853" s="32"/>
      <c r="KE853" s="32"/>
      <c r="KF853" s="32"/>
      <c r="KG853" s="32"/>
      <c r="KH853" s="32"/>
      <c r="KI853" s="32"/>
      <c r="KJ853" s="32"/>
      <c r="KK853" s="32"/>
      <c r="KL853" s="32"/>
      <c r="KM853" s="32"/>
      <c r="KN853" s="32"/>
      <c r="KO853" s="32"/>
      <c r="KP853" s="32"/>
      <c r="KQ853" s="32"/>
      <c r="KR853" s="32"/>
      <c r="KS853" s="32"/>
      <c r="KT853" s="32"/>
      <c r="KU853" s="32"/>
      <c r="KV853" s="32"/>
      <c r="KW853" s="32"/>
      <c r="KX853" s="32"/>
      <c r="KY853" s="32"/>
      <c r="KZ853" s="32"/>
      <c r="LA853" s="32"/>
      <c r="LB853" s="32"/>
      <c r="LC853" s="32"/>
      <c r="LD853" s="32"/>
      <c r="LE853" s="32"/>
      <c r="LF853" s="32"/>
      <c r="LG853" s="32"/>
      <c r="LH853" s="32"/>
      <c r="LI853" s="32"/>
      <c r="LJ853" s="32"/>
      <c r="LK853" s="32"/>
      <c r="LL853" s="32"/>
      <c r="LM853" s="32"/>
      <c r="LN853" s="32"/>
      <c r="LO853" s="32"/>
      <c r="LP853" s="32"/>
      <c r="LQ853" s="32"/>
      <c r="LR853" s="32"/>
      <c r="LS853" s="32"/>
      <c r="LT853" s="32"/>
      <c r="LU853" s="32"/>
      <c r="LV853" s="32"/>
      <c r="LW853" s="32"/>
      <c r="LX853" s="32"/>
      <c r="LY853" s="32"/>
      <c r="LZ853" s="32"/>
      <c r="MA853" s="32"/>
      <c r="MB853" s="32"/>
      <c r="MC853" s="32"/>
      <c r="MD853" s="32"/>
      <c r="ME853" s="32"/>
      <c r="MF853" s="32"/>
      <c r="MG853" s="32"/>
      <c r="MH853" s="32"/>
      <c r="MI853" s="32"/>
      <c r="MJ853" s="32"/>
      <c r="MK853" s="32"/>
      <c r="ML853" s="32"/>
      <c r="MM853" s="32"/>
      <c r="MN853" s="32"/>
      <c r="MO853" s="32"/>
      <c r="MP853" s="32"/>
      <c r="MQ853" s="32"/>
      <c r="MR853" s="32"/>
      <c r="MS853" s="32"/>
      <c r="MT853" s="32"/>
      <c r="MU853" s="32"/>
      <c r="MV853" s="32"/>
      <c r="MW853" s="32"/>
      <c r="MX853" s="32"/>
      <c r="MY853" s="32"/>
      <c r="MZ853" s="32"/>
      <c r="NA853" s="32"/>
      <c r="NB853" s="32"/>
      <c r="NC853" s="32"/>
      <c r="ND853" s="32"/>
      <c r="NE853" s="32"/>
      <c r="NF853" s="32"/>
      <c r="NG853" s="32"/>
      <c r="NH853" s="32"/>
      <c r="NI853" s="32"/>
      <c r="NJ853" s="32"/>
      <c r="NK853" s="32"/>
      <c r="NL853" s="32"/>
      <c r="NM853" s="32"/>
      <c r="NN853" s="32"/>
      <c r="NO853" s="32"/>
      <c r="NP853" s="32"/>
      <c r="NQ853" s="32"/>
      <c r="NR853" s="32"/>
      <c r="NS853" s="32"/>
      <c r="NT853" s="32"/>
      <c r="NU853" s="32"/>
      <c r="NV853" s="32"/>
      <c r="NW853" s="32"/>
      <c r="NX853" s="32"/>
      <c r="NY853" s="32"/>
      <c r="NZ853" s="32"/>
      <c r="OA853" s="32"/>
      <c r="OB853" s="32"/>
      <c r="OC853" s="32"/>
      <c r="OD853" s="32"/>
      <c r="OE853" s="32"/>
      <c r="OF853" s="32"/>
      <c r="OG853" s="32"/>
      <c r="OH853" s="32"/>
      <c r="OI853" s="32"/>
      <c r="OJ853" s="32"/>
      <c r="OK853" s="32"/>
      <c r="OL853" s="32"/>
      <c r="OM853" s="32"/>
      <c r="ON853" s="32"/>
      <c r="OO853" s="32"/>
      <c r="OP853" s="32"/>
      <c r="OQ853" s="32"/>
      <c r="OR853" s="32"/>
      <c r="OS853" s="32"/>
      <c r="OT853" s="32"/>
      <c r="OU853" s="32"/>
      <c r="OV853" s="32"/>
      <c r="OW853" s="32"/>
      <c r="OX853" s="32"/>
      <c r="OY853" s="32"/>
      <c r="OZ853" s="32"/>
      <c r="PA853" s="32"/>
      <c r="PB853" s="32"/>
      <c r="PC853" s="32"/>
      <c r="PD853" s="32"/>
      <c r="PE853" s="32"/>
      <c r="PF853" s="32"/>
      <c r="PG853" s="32"/>
      <c r="PH853" s="32"/>
      <c r="PI853" s="32"/>
      <c r="PJ853" s="32"/>
      <c r="PK853" s="32"/>
      <c r="PL853" s="32"/>
      <c r="PM853" s="32"/>
      <c r="PN853" s="32"/>
      <c r="PO853" s="32"/>
      <c r="PP853" s="32"/>
      <c r="PQ853" s="32"/>
      <c r="PR853" s="32"/>
      <c r="PS853" s="32"/>
      <c r="PT853" s="32"/>
      <c r="PU853" s="32"/>
      <c r="PV853" s="32"/>
      <c r="PW853" s="32"/>
      <c r="PX853" s="32"/>
      <c r="PY853" s="32"/>
      <c r="PZ853" s="32"/>
      <c r="QA853" s="32"/>
      <c r="QB853" s="32"/>
      <c r="QC853" s="32"/>
      <c r="QD853" s="32"/>
      <c r="QE853" s="32"/>
      <c r="QF853" s="32"/>
      <c r="QG853" s="32"/>
      <c r="QH853" s="32"/>
      <c r="QI853" s="32"/>
      <c r="QJ853" s="32"/>
      <c r="QK853" s="32"/>
      <c r="QL853" s="32"/>
      <c r="QM853" s="32"/>
      <c r="QN853" s="32"/>
      <c r="QO853" s="32"/>
      <c r="QP853" s="32"/>
      <c r="QQ853" s="32"/>
      <c r="QR853" s="32"/>
      <c r="QS853" s="32"/>
      <c r="QT853" s="32"/>
      <c r="QU853" s="32"/>
      <c r="QV853" s="32"/>
      <c r="QW853" s="32"/>
      <c r="QX853" s="32"/>
      <c r="QY853" s="32"/>
      <c r="QZ853" s="32"/>
      <c r="RA853" s="32"/>
      <c r="RB853" s="32"/>
      <c r="RC853" s="32"/>
      <c r="RD853" s="32"/>
      <c r="RE853" s="32"/>
      <c r="RF853" s="32"/>
      <c r="RG853" s="32"/>
      <c r="RH853" s="32"/>
      <c r="RI853" s="32"/>
      <c r="RJ853" s="32"/>
      <c r="RK853" s="32"/>
      <c r="RL853" s="32"/>
      <c r="RM853" s="32"/>
      <c r="RN853" s="32"/>
      <c r="RO853" s="32"/>
      <c r="RP853" s="32"/>
      <c r="RQ853" s="32"/>
      <c r="RR853" s="32"/>
      <c r="RS853" s="32"/>
      <c r="RT853" s="32"/>
      <c r="RU853" s="32"/>
      <c r="RV853" s="32"/>
      <c r="RW853" s="32"/>
      <c r="RX853" s="32"/>
      <c r="RY853" s="32"/>
      <c r="RZ853" s="32"/>
      <c r="SA853" s="32"/>
      <c r="SB853" s="32"/>
      <c r="SC853" s="32"/>
      <c r="SD853" s="32"/>
      <c r="SE853" s="32"/>
      <c r="SF853" s="32"/>
      <c r="SG853" s="32"/>
      <c r="SH853" s="32"/>
      <c r="SI853" s="32"/>
      <c r="SJ853" s="32"/>
      <c r="SK853" s="32"/>
      <c r="SL853" s="32"/>
      <c r="SM853" s="32"/>
      <c r="SN853" s="32"/>
      <c r="SO853" s="32"/>
      <c r="SP853" s="32"/>
      <c r="SQ853" s="32"/>
      <c r="SR853" s="32"/>
      <c r="SS853" s="32"/>
      <c r="ST853" s="32"/>
      <c r="SU853" s="32"/>
      <c r="SV853" s="32"/>
      <c r="SW853" s="32"/>
      <c r="SX853" s="32"/>
      <c r="SY853" s="32"/>
      <c r="SZ853" s="32"/>
      <c r="TA853" s="32"/>
      <c r="TB853" s="32"/>
      <c r="TC853" s="32"/>
      <c r="TD853" s="32"/>
      <c r="TE853" s="32"/>
      <c r="TF853" s="32"/>
      <c r="TG853" s="32"/>
      <c r="TH853" s="32"/>
      <c r="TI853" s="32"/>
      <c r="TJ853" s="32"/>
      <c r="TK853" s="32"/>
      <c r="TL853" s="32"/>
      <c r="TM853" s="32"/>
      <c r="TN853" s="32"/>
      <c r="TO853" s="32"/>
      <c r="TP853" s="32"/>
      <c r="TQ853" s="32"/>
      <c r="TR853" s="32"/>
      <c r="TS853" s="32"/>
      <c r="TT853" s="32"/>
      <c r="TU853" s="32"/>
      <c r="TV853" s="32"/>
      <c r="TW853" s="32"/>
      <c r="TX853" s="32"/>
      <c r="TY853" s="32"/>
      <c r="TZ853" s="32"/>
      <c r="UA853" s="32"/>
      <c r="UB853" s="32"/>
      <c r="UC853" s="32"/>
      <c r="UD853" s="32"/>
      <c r="UE853" s="32"/>
      <c r="UF853" s="32"/>
      <c r="UG853" s="32"/>
      <c r="UH853" s="32"/>
      <c r="UI853" s="32"/>
      <c r="UJ853" s="32"/>
      <c r="UK853" s="32"/>
      <c r="UL853" s="32"/>
      <c r="UM853" s="32"/>
      <c r="UN853" s="32"/>
      <c r="UO853" s="32"/>
      <c r="UP853" s="32"/>
      <c r="UQ853" s="32"/>
      <c r="UR853" s="32"/>
      <c r="US853" s="32"/>
      <c r="UT853" s="32"/>
      <c r="UU853" s="32"/>
      <c r="UV853" s="32"/>
      <c r="UW853" s="32"/>
      <c r="UX853" s="32"/>
      <c r="UY853" s="32"/>
      <c r="UZ853" s="32"/>
      <c r="VA853" s="32"/>
      <c r="VB853" s="32"/>
      <c r="VC853" s="32"/>
      <c r="VD853" s="32"/>
      <c r="VE853" s="32"/>
      <c r="VF853" s="32"/>
      <c r="VG853" s="32"/>
      <c r="VH853" s="32"/>
      <c r="VI853" s="32"/>
      <c r="VJ853" s="32"/>
      <c r="VK853" s="32"/>
      <c r="VL853" s="32"/>
      <c r="VM853" s="32"/>
      <c r="VN853" s="32"/>
      <c r="VO853" s="32"/>
      <c r="VP853" s="32"/>
      <c r="VQ853" s="32"/>
      <c r="VR853" s="32"/>
      <c r="VS853" s="32"/>
      <c r="VT853" s="32"/>
      <c r="VU853" s="32"/>
      <c r="VV853" s="32"/>
      <c r="VW853" s="32"/>
      <c r="VX853" s="32"/>
      <c r="VY853" s="32"/>
      <c r="VZ853" s="32"/>
      <c r="WA853" s="32"/>
      <c r="WB853" s="32"/>
      <c r="WC853" s="32"/>
      <c r="WD853" s="32"/>
      <c r="WE853" s="32"/>
      <c r="WF853" s="32"/>
      <c r="WG853" s="32"/>
      <c r="WH853" s="32"/>
      <c r="WI853" s="32"/>
      <c r="WJ853" s="32"/>
      <c r="WK853" s="32"/>
      <c r="WL853" s="32"/>
      <c r="WM853" s="32"/>
      <c r="WN853" s="32"/>
      <c r="WO853" s="32"/>
      <c r="WP853" s="32"/>
      <c r="WQ853" s="32"/>
      <c r="WR853" s="32"/>
      <c r="WS853" s="32"/>
      <c r="WT853" s="32"/>
      <c r="WU853" s="32"/>
      <c r="WV853" s="32"/>
      <c r="WW853" s="32"/>
      <c r="WX853" s="32"/>
      <c r="WY853" s="32"/>
      <c r="WZ853" s="32"/>
      <c r="XA853" s="32"/>
      <c r="XB853" s="32"/>
      <c r="XC853" s="32"/>
      <c r="XD853" s="32"/>
      <c r="XE853" s="32"/>
      <c r="XF853" s="32"/>
      <c r="XG853" s="32"/>
      <c r="XH853" s="32"/>
      <c r="XI853" s="32"/>
      <c r="XJ853" s="32"/>
      <c r="XK853" s="32"/>
      <c r="XL853" s="32"/>
      <c r="XM853" s="32"/>
      <c r="XN853" s="32"/>
      <c r="XO853" s="32"/>
      <c r="XP853" s="32"/>
      <c r="XQ853" s="32"/>
      <c r="XR853" s="32"/>
      <c r="XS853" s="32"/>
      <c r="XT853" s="32"/>
      <c r="XU853" s="32"/>
      <c r="XV853" s="32"/>
      <c r="XW853" s="32"/>
      <c r="XX853" s="32"/>
      <c r="XY853" s="32"/>
      <c r="XZ853" s="32"/>
      <c r="YA853" s="32"/>
      <c r="YB853" s="32"/>
      <c r="YC853" s="32"/>
      <c r="YD853" s="32"/>
      <c r="YE853" s="32"/>
      <c r="YF853" s="32"/>
      <c r="YG853" s="32"/>
      <c r="YH853" s="32"/>
      <c r="YI853" s="32"/>
      <c r="YJ853" s="32"/>
      <c r="YK853" s="32"/>
      <c r="YL853" s="32"/>
      <c r="YM853" s="32"/>
      <c r="YN853" s="32"/>
      <c r="YO853" s="32"/>
      <c r="YP853" s="32"/>
      <c r="YQ853" s="32"/>
      <c r="YR853" s="32"/>
      <c r="YS853" s="32"/>
      <c r="YT853" s="32"/>
      <c r="YU853" s="32"/>
      <c r="YV853" s="32"/>
      <c r="YW853" s="32"/>
      <c r="YX853" s="32"/>
      <c r="YY853" s="32"/>
      <c r="YZ853" s="32"/>
      <c r="ZA853" s="32"/>
      <c r="ZB853" s="32"/>
      <c r="ZC853" s="32"/>
      <c r="ZD853" s="32"/>
      <c r="ZE853" s="32"/>
      <c r="ZF853" s="32"/>
      <c r="ZG853" s="32"/>
      <c r="ZH853" s="32"/>
      <c r="ZI853" s="32"/>
      <c r="ZJ853" s="32"/>
      <c r="ZK853" s="32"/>
      <c r="ZL853" s="32"/>
      <c r="ZM853" s="32"/>
      <c r="ZN853" s="32"/>
      <c r="ZO853" s="32"/>
      <c r="ZP853" s="32"/>
      <c r="ZQ853" s="32"/>
      <c r="ZR853" s="32"/>
      <c r="ZS853" s="32"/>
      <c r="ZT853" s="32"/>
      <c r="ZU853" s="32"/>
      <c r="ZV853" s="32"/>
      <c r="ZW853" s="32"/>
      <c r="ZX853" s="32"/>
      <c r="ZY853" s="32"/>
      <c r="ZZ853" s="32"/>
      <c r="AAA853" s="32"/>
      <c r="AAB853" s="32"/>
      <c r="AAC853" s="32"/>
      <c r="AAD853" s="32"/>
      <c r="AAE853" s="32"/>
      <c r="AAF853" s="32"/>
      <c r="AAG853" s="32"/>
      <c r="AAH853" s="32"/>
      <c r="AAI853" s="32"/>
      <c r="AAJ853" s="32"/>
      <c r="AAK853" s="32"/>
      <c r="AAL853" s="32"/>
      <c r="AAM853" s="32"/>
      <c r="AAN853" s="32"/>
      <c r="AAO853" s="32"/>
      <c r="AAP853" s="32"/>
      <c r="AAQ853" s="32"/>
      <c r="AAR853" s="32"/>
      <c r="AAS853" s="32"/>
      <c r="AAT853" s="32"/>
      <c r="AAU853" s="32"/>
      <c r="AAV853" s="32"/>
      <c r="AAW853" s="32"/>
      <c r="AAX853" s="32"/>
      <c r="AAY853" s="32"/>
      <c r="AAZ853" s="32"/>
      <c r="ABA853" s="32"/>
      <c r="ABB853" s="32"/>
      <c r="ABC853" s="32"/>
      <c r="ABD853" s="32"/>
      <c r="ABE853" s="32"/>
      <c r="ABF853" s="32"/>
      <c r="ABG853" s="32"/>
      <c r="ABH853" s="32"/>
      <c r="ABI853" s="32"/>
      <c r="ABJ853" s="32"/>
      <c r="ABK853" s="32"/>
      <c r="ABL853" s="32"/>
      <c r="ABM853" s="32"/>
      <c r="ABN853" s="32"/>
      <c r="ABO853" s="32"/>
      <c r="ABP853" s="32"/>
      <c r="ABQ853" s="32"/>
      <c r="ABR853" s="32"/>
      <c r="ABS853" s="32"/>
      <c r="ABT853" s="32"/>
      <c r="ABU853" s="32"/>
      <c r="ABV853" s="32"/>
      <c r="ABW853" s="32"/>
      <c r="ABX853" s="32"/>
      <c r="ABY853" s="32"/>
      <c r="ABZ853" s="32"/>
      <c r="ACA853" s="32"/>
      <c r="ACB853" s="32"/>
      <c r="ACC853" s="32"/>
      <c r="ACD853" s="32"/>
      <c r="ACE853" s="32"/>
      <c r="ACF853" s="32"/>
      <c r="ACG853" s="32"/>
      <c r="ACH853" s="32"/>
      <c r="ACI853" s="32"/>
      <c r="ACJ853" s="32"/>
      <c r="ACK853" s="32"/>
      <c r="ACL853" s="32"/>
      <c r="ACM853" s="32"/>
      <c r="ACN853" s="32"/>
      <c r="ACO853" s="32"/>
      <c r="ACP853" s="32"/>
      <c r="ACQ853" s="32"/>
      <c r="ACR853" s="32"/>
      <c r="ACS853" s="32"/>
      <c r="ACT853" s="32"/>
      <c r="ACU853" s="32"/>
      <c r="ACV853" s="32"/>
      <c r="ACW853" s="32"/>
      <c r="ACX853" s="32"/>
      <c r="ACY853" s="32"/>
      <c r="ACZ853" s="32"/>
      <c r="ADA853" s="32"/>
      <c r="ADB853" s="32"/>
      <c r="ADC853" s="32"/>
      <c r="ADD853" s="32"/>
      <c r="ADE853" s="32"/>
      <c r="ADF853" s="32"/>
      <c r="ADG853" s="32"/>
      <c r="ADH853" s="32"/>
      <c r="ADI853" s="32"/>
      <c r="ADJ853" s="32"/>
      <c r="ADK853" s="32"/>
      <c r="ADL853" s="32"/>
      <c r="ADM853" s="32"/>
      <c r="ADN853" s="32"/>
      <c r="ADO853" s="32"/>
      <c r="ADP853" s="32"/>
      <c r="ADQ853" s="32"/>
      <c r="ADR853" s="32"/>
      <c r="ADS853" s="32"/>
      <c r="ADT853" s="32"/>
      <c r="ADU853" s="32"/>
      <c r="ADV853" s="32"/>
      <c r="ADW853" s="32"/>
      <c r="ADX853" s="32"/>
      <c r="ADY853" s="32"/>
      <c r="ADZ853" s="32"/>
      <c r="AEA853" s="32"/>
      <c r="AEB853" s="32"/>
      <c r="AEC853" s="32"/>
      <c r="AED853" s="32"/>
      <c r="AEE853" s="32"/>
      <c r="AEF853" s="32"/>
      <c r="AEG853" s="32"/>
      <c r="AEH853" s="32"/>
      <c r="AEI853" s="32"/>
      <c r="AEJ853" s="32"/>
      <c r="AEK853" s="32"/>
      <c r="AEL853" s="32"/>
      <c r="AEM853" s="32"/>
      <c r="AEN853" s="32"/>
      <c r="AEO853" s="32"/>
      <c r="AEP853" s="32"/>
      <c r="AEQ853" s="32"/>
      <c r="AER853" s="32"/>
      <c r="AES853" s="32"/>
      <c r="AET853" s="32"/>
      <c r="AEU853" s="32"/>
      <c r="AEV853" s="32"/>
      <c r="AEW853" s="32"/>
      <c r="AEX853" s="32"/>
      <c r="AEY853" s="32"/>
      <c r="AEZ853" s="32"/>
      <c r="AFA853" s="32"/>
      <c r="AFB853" s="32"/>
      <c r="AFC853" s="32"/>
      <c r="AFD853" s="32"/>
      <c r="AFE853" s="32"/>
      <c r="AFF853" s="32"/>
      <c r="AFG853" s="32"/>
      <c r="AFH853" s="32"/>
      <c r="AFI853" s="32"/>
      <c r="AFJ853" s="32"/>
      <c r="AFK853" s="32"/>
      <c r="AFL853" s="32"/>
      <c r="AFM853" s="32"/>
      <c r="AFN853" s="32"/>
      <c r="AFO853" s="32"/>
      <c r="AFP853" s="32"/>
      <c r="AFQ853" s="32"/>
      <c r="AFR853" s="32"/>
      <c r="AFS853" s="32"/>
      <c r="AFT853" s="32"/>
      <c r="AFU853" s="32"/>
      <c r="AFV853" s="32"/>
      <c r="AFW853" s="32"/>
      <c r="AFX853" s="32"/>
      <c r="AFY853" s="32"/>
      <c r="AFZ853" s="32"/>
      <c r="AGA853" s="32"/>
      <c r="AGB853" s="32"/>
      <c r="AGC853" s="32"/>
      <c r="AGD853" s="32"/>
      <c r="AGE853" s="32"/>
      <c r="AGF853" s="32"/>
      <c r="AGG853" s="32"/>
      <c r="AGH853" s="32"/>
      <c r="AGI853" s="32"/>
      <c r="AGJ853" s="32"/>
      <c r="AGK853" s="32"/>
      <c r="AGL853" s="32"/>
      <c r="AGM853" s="32"/>
      <c r="AGN853" s="32"/>
      <c r="AGO853" s="32"/>
      <c r="AGP853" s="32"/>
      <c r="AGQ853" s="32"/>
      <c r="AGR853" s="32"/>
      <c r="AGS853" s="32"/>
      <c r="AGT853" s="32"/>
      <c r="AGU853" s="32"/>
      <c r="AGV853" s="32"/>
      <c r="AGW853" s="32"/>
      <c r="AGX853" s="32"/>
      <c r="AGY853" s="32"/>
      <c r="AGZ853" s="32"/>
      <c r="AHA853" s="32"/>
      <c r="AHB853" s="32"/>
      <c r="AHC853" s="32"/>
      <c r="AHD853" s="32"/>
      <c r="AHE853" s="32"/>
      <c r="AHF853" s="32"/>
      <c r="AHG853" s="32"/>
      <c r="AHH853" s="32"/>
      <c r="AHI853" s="32"/>
      <c r="AHJ853" s="32"/>
      <c r="AHK853" s="32"/>
      <c r="AHL853" s="32"/>
      <c r="AHM853" s="32"/>
      <c r="AHN853" s="32"/>
      <c r="AHO853" s="32"/>
      <c r="AHP853" s="32"/>
      <c r="AHQ853" s="32"/>
      <c r="AHR853" s="32"/>
      <c r="AHS853" s="32"/>
      <c r="AHT853" s="32"/>
      <c r="AHU853" s="32"/>
      <c r="AHV853" s="32"/>
      <c r="AHW853" s="32"/>
      <c r="AHX853" s="32"/>
      <c r="AHY853" s="32"/>
      <c r="AHZ853" s="32"/>
      <c r="AIA853" s="32"/>
      <c r="AIB853" s="32"/>
      <c r="AIC853" s="32"/>
      <c r="AID853" s="32"/>
      <c r="AIE853" s="32"/>
      <c r="AIF853" s="32"/>
      <c r="AIG853" s="32"/>
      <c r="AIH853" s="32"/>
      <c r="AII853" s="32"/>
      <c r="AIJ853" s="32"/>
      <c r="AIK853" s="32"/>
      <c r="AIL853" s="32"/>
      <c r="AIM853" s="32"/>
      <c r="AIN853" s="32"/>
      <c r="AIO853" s="32"/>
      <c r="AIP853" s="32"/>
      <c r="AIQ853" s="32"/>
      <c r="AIR853" s="32"/>
      <c r="AIS853" s="32"/>
      <c r="AIT853" s="32"/>
      <c r="AIU853" s="32"/>
      <c r="AIV853" s="32"/>
      <c r="AIW853" s="32"/>
      <c r="AIX853" s="32"/>
      <c r="AIY853" s="32"/>
      <c r="AIZ853" s="32"/>
      <c r="AJA853" s="32"/>
      <c r="AJB853" s="32"/>
      <c r="AJC853" s="32"/>
      <c r="AJD853" s="32"/>
      <c r="AJE853" s="32"/>
      <c r="AJF853" s="32"/>
      <c r="AJG853" s="32"/>
      <c r="AJH853" s="32"/>
      <c r="AJI853" s="32"/>
      <c r="AJJ853" s="32"/>
      <c r="AJK853" s="32"/>
      <c r="AJL853" s="32"/>
      <c r="AJM853" s="32"/>
      <c r="AJN853" s="32"/>
      <c r="AJO853" s="32"/>
      <c r="AJP853" s="32"/>
      <c r="AJQ853" s="32"/>
      <c r="AJR853" s="32"/>
      <c r="AJS853" s="32"/>
      <c r="AJT853" s="32"/>
      <c r="AJU853" s="32"/>
      <c r="AJV853" s="32"/>
      <c r="AJW853" s="32"/>
      <c r="AJX853" s="32"/>
      <c r="AJY853" s="32"/>
      <c r="AJZ853" s="32"/>
      <c r="AKA853" s="32"/>
      <c r="AKB853" s="32"/>
      <c r="AKC853" s="32"/>
      <c r="AKD853" s="32"/>
      <c r="AKE853" s="32"/>
      <c r="AKF853" s="32"/>
      <c r="AKG853" s="32"/>
      <c r="AKH853" s="32"/>
      <c r="AKI853" s="32"/>
      <c r="AKJ853" s="32"/>
      <c r="AKK853" s="32"/>
      <c r="AKL853" s="32"/>
      <c r="AKM853" s="32"/>
      <c r="AKN853" s="32"/>
      <c r="AKO853" s="32"/>
      <c r="AKP853" s="32"/>
      <c r="AKQ853" s="32"/>
      <c r="AKR853" s="32"/>
      <c r="AKS853" s="32"/>
      <c r="AKT853" s="32"/>
      <c r="AKU853" s="32"/>
      <c r="AKV853" s="32"/>
      <c r="AKW853" s="32"/>
      <c r="AKX853" s="32"/>
      <c r="AKY853" s="32"/>
      <c r="AKZ853" s="32"/>
      <c r="ALA853" s="32"/>
      <c r="ALB853" s="32"/>
      <c r="ALC853" s="32"/>
      <c r="ALD853" s="32"/>
      <c r="ALE853" s="32"/>
      <c r="ALF853" s="32"/>
      <c r="ALG853" s="32"/>
      <c r="ALH853" s="32"/>
      <c r="ALI853" s="32"/>
      <c r="ALJ853" s="32"/>
      <c r="ALK853" s="32"/>
      <c r="ALL853" s="32"/>
      <c r="ALM853" s="32"/>
      <c r="ALN853" s="32"/>
      <c r="ALO853" s="32"/>
      <c r="ALP853" s="32"/>
      <c r="ALQ853" s="32"/>
      <c r="ALR853" s="32"/>
      <c r="ALS853" s="32"/>
      <c r="ALT853" s="32"/>
      <c r="ALU853" s="32"/>
      <c r="ALV853" s="32"/>
      <c r="ALW853" s="32"/>
      <c r="ALX853" s="32"/>
      <c r="ALY853" s="32"/>
      <c r="ALZ853" s="32"/>
      <c r="AMA853" s="32"/>
      <c r="AMB853" s="32"/>
      <c r="AMC853" s="32"/>
      <c r="AMD853" s="32"/>
      <c r="AME853" s="32"/>
      <c r="AMF853" s="32"/>
      <c r="AMG853" s="32"/>
      <c r="AMH853" s="32"/>
      <c r="AMI853" s="32"/>
      <c r="AMJ853" s="32"/>
      <c r="AMK853" s="32"/>
      <c r="AML853" s="32"/>
      <c r="AMM853" s="32"/>
      <c r="AMN853" s="32"/>
      <c r="AMO853" s="32"/>
      <c r="AMP853" s="32"/>
      <c r="AMQ853" s="32"/>
      <c r="AMR853" s="32"/>
      <c r="AMS853" s="32"/>
      <c r="AMT853" s="32"/>
      <c r="AMU853" s="32"/>
      <c r="AMV853" s="32"/>
      <c r="AMW853" s="32"/>
      <c r="AMX853" s="32"/>
      <c r="AMY853" s="32"/>
      <c r="AMZ853" s="32"/>
      <c r="ANA853" s="32"/>
      <c r="ANB853" s="32"/>
      <c r="ANC853" s="32"/>
      <c r="AND853" s="32"/>
      <c r="ANE853" s="32"/>
      <c r="ANF853" s="32"/>
      <c r="ANG853" s="32"/>
      <c r="ANH853" s="32"/>
      <c r="ANI853" s="32"/>
      <c r="ANJ853" s="32"/>
      <c r="ANK853" s="32"/>
      <c r="ANL853" s="32"/>
      <c r="ANM853" s="32"/>
      <c r="ANN853" s="32"/>
      <c r="ANO853" s="32"/>
      <c r="ANP853" s="32"/>
      <c r="ANQ853" s="32"/>
      <c r="ANR853" s="32"/>
      <c r="ANS853" s="32"/>
      <c r="ANT853" s="32"/>
      <c r="ANU853" s="32"/>
      <c r="ANV853" s="32"/>
      <c r="ANW853" s="32"/>
      <c r="ANX853" s="32"/>
      <c r="ANY853" s="32"/>
      <c r="ANZ853" s="32"/>
      <c r="AOA853" s="32"/>
      <c r="AOB853" s="32"/>
      <c r="AOC853" s="32"/>
      <c r="AOD853" s="32"/>
      <c r="AOE853" s="32"/>
      <c r="AOF853" s="32"/>
      <c r="AOG853" s="32"/>
      <c r="AOH853" s="32"/>
      <c r="AOI853" s="32"/>
      <c r="AOJ853" s="32"/>
      <c r="AOK853" s="32"/>
      <c r="AOL853" s="32"/>
      <c r="AOM853" s="32"/>
      <c r="AON853" s="32"/>
      <c r="AOO853" s="32"/>
      <c r="AOP853" s="32"/>
      <c r="AOQ853" s="32"/>
      <c r="AOR853" s="32"/>
      <c r="AOS853" s="32"/>
      <c r="AOT853" s="32"/>
      <c r="AOU853" s="32"/>
      <c r="AOV853" s="32"/>
      <c r="AOW853" s="32"/>
      <c r="AOX853" s="32"/>
      <c r="AOY853" s="32"/>
      <c r="AOZ853" s="32"/>
      <c r="APA853" s="32"/>
      <c r="APB853" s="32"/>
      <c r="APC853" s="32"/>
      <c r="APD853" s="32"/>
      <c r="APE853" s="32"/>
      <c r="APF853" s="32"/>
      <c r="APG853" s="32"/>
      <c r="APH853" s="32"/>
      <c r="API853" s="32"/>
      <c r="APJ853" s="32"/>
      <c r="APK853" s="32"/>
      <c r="APL853" s="32"/>
      <c r="APM853" s="32"/>
      <c r="APN853" s="32"/>
      <c r="APO853" s="32"/>
      <c r="APP853" s="32"/>
      <c r="APQ853" s="32"/>
      <c r="APR853" s="32"/>
      <c r="APS853" s="32"/>
      <c r="APT853" s="32"/>
      <c r="APU853" s="32"/>
      <c r="APV853" s="32"/>
      <c r="APW853" s="32"/>
      <c r="APX853" s="32"/>
      <c r="APY853" s="32"/>
      <c r="APZ853" s="32"/>
      <c r="AQA853" s="32"/>
      <c r="AQB853" s="32"/>
      <c r="AQC853" s="32"/>
      <c r="AQD853" s="32"/>
      <c r="AQE853" s="32"/>
      <c r="AQF853" s="32"/>
      <c r="AQG853" s="32"/>
      <c r="AQH853" s="32"/>
      <c r="AQI853" s="32"/>
      <c r="AQJ853" s="32"/>
      <c r="AQK853" s="32"/>
      <c r="AQL853" s="32"/>
      <c r="AQM853" s="32"/>
      <c r="AQN853" s="32"/>
      <c r="AQO853" s="32"/>
      <c r="AQP853" s="32"/>
      <c r="AQQ853" s="32"/>
      <c r="AQR853" s="32"/>
      <c r="AQS853" s="32"/>
      <c r="AQT853" s="32"/>
      <c r="AQU853" s="32"/>
      <c r="AQV853" s="32"/>
      <c r="AQW853" s="32"/>
      <c r="AQX853" s="32"/>
      <c r="AQY853" s="32"/>
      <c r="AQZ853" s="32"/>
      <c r="ARA853" s="32"/>
      <c r="ARB853" s="32"/>
      <c r="ARC853" s="32"/>
      <c r="ARD853" s="32"/>
      <c r="ARE853" s="32"/>
      <c r="ARF853" s="32"/>
      <c r="ARG853" s="32"/>
      <c r="ARH853" s="32"/>
      <c r="ARI853" s="32"/>
      <c r="ARJ853" s="32"/>
      <c r="ARK853" s="32"/>
      <c r="ARL853" s="32"/>
      <c r="ARM853" s="32"/>
      <c r="ARN853" s="32"/>
      <c r="ARO853" s="32"/>
      <c r="ARP853" s="32"/>
      <c r="ARQ853" s="32"/>
      <c r="ARR853" s="32"/>
      <c r="ARS853" s="32"/>
      <c r="ART853" s="32"/>
      <c r="ARU853" s="32"/>
      <c r="ARV853" s="32"/>
      <c r="ARW853" s="32"/>
      <c r="ARX853" s="32"/>
      <c r="ARY853" s="32"/>
      <c r="ARZ853" s="32"/>
      <c r="ASA853" s="32"/>
      <c r="ASB853" s="32"/>
      <c r="ASC853" s="32"/>
      <c r="ASD853" s="32"/>
      <c r="ASE853" s="32"/>
      <c r="ASF853" s="32"/>
      <c r="ASG853" s="32"/>
      <c r="ASH853" s="32"/>
      <c r="ASI853" s="32"/>
      <c r="ASJ853" s="32"/>
      <c r="ASK853" s="32"/>
      <c r="ASL853" s="32"/>
      <c r="ASM853" s="32"/>
      <c r="ASN853" s="32"/>
      <c r="ASO853" s="32"/>
      <c r="ASP853" s="32"/>
      <c r="ASQ853" s="32"/>
      <c r="ASR853" s="32"/>
      <c r="ASS853" s="32"/>
      <c r="AST853" s="32"/>
      <c r="ASU853" s="32"/>
      <c r="ASV853" s="32"/>
      <c r="ASW853" s="32"/>
      <c r="ASX853" s="32"/>
      <c r="ASY853" s="32"/>
      <c r="ASZ853" s="32"/>
      <c r="ATA853" s="32"/>
      <c r="ATB853" s="32"/>
      <c r="ATC853" s="32"/>
      <c r="ATD853" s="32"/>
      <c r="ATE853" s="32"/>
      <c r="ATF853" s="32"/>
      <c r="ATG853" s="32"/>
      <c r="ATH853" s="32"/>
      <c r="ATI853" s="32"/>
      <c r="ATJ853" s="32"/>
      <c r="ATK853" s="32"/>
      <c r="ATL853" s="32"/>
      <c r="ATM853" s="32"/>
      <c r="ATN853" s="32"/>
      <c r="ATO853" s="32"/>
      <c r="ATP853" s="32"/>
      <c r="ATQ853" s="32"/>
      <c r="ATR853" s="32"/>
      <c r="ATS853" s="32"/>
      <c r="ATT853" s="32"/>
      <c r="ATU853" s="32"/>
      <c r="ATV853" s="32"/>
      <c r="ATW853" s="32"/>
      <c r="ATX853" s="32"/>
      <c r="ATY853" s="32"/>
      <c r="ATZ853" s="32"/>
      <c r="AUA853" s="32"/>
      <c r="AUB853" s="32"/>
      <c r="AUC853" s="32"/>
      <c r="AUD853" s="32"/>
      <c r="AUE853" s="32"/>
      <c r="AUF853" s="32"/>
      <c r="AUG853" s="32"/>
      <c r="AUH853" s="32"/>
      <c r="AUI853" s="32"/>
      <c r="AUJ853" s="32"/>
      <c r="AUK853" s="32"/>
      <c r="AUL853" s="32"/>
      <c r="AUM853" s="32"/>
      <c r="AUN853" s="32"/>
      <c r="AUO853" s="32"/>
      <c r="AUP853" s="32"/>
      <c r="AUQ853" s="32"/>
      <c r="AUR853" s="32"/>
      <c r="AUS853" s="32"/>
      <c r="AUT853" s="32"/>
      <c r="AUU853" s="32"/>
      <c r="AUV853" s="32"/>
      <c r="AUW853" s="32"/>
      <c r="AUX853" s="32"/>
      <c r="AUY853" s="32"/>
      <c r="AUZ853" s="32"/>
      <c r="AVA853" s="32"/>
      <c r="AVB853" s="32"/>
      <c r="AVC853" s="32"/>
      <c r="AVD853" s="32"/>
      <c r="AVE853" s="32"/>
      <c r="AVF853" s="32"/>
      <c r="AVG853" s="32"/>
      <c r="AVH853" s="32"/>
      <c r="AVI853" s="32"/>
      <c r="AVJ853" s="32"/>
      <c r="AVK853" s="32"/>
      <c r="AVL853" s="32"/>
      <c r="AVM853" s="32"/>
      <c r="AVN853" s="32"/>
      <c r="AVO853" s="32"/>
      <c r="AVP853" s="32"/>
      <c r="AVQ853" s="32"/>
      <c r="AVR853" s="32"/>
      <c r="AVS853" s="32"/>
      <c r="AVT853" s="32"/>
      <c r="AVU853" s="32"/>
      <c r="AVV853" s="32"/>
      <c r="AVW853" s="32"/>
      <c r="AVX853" s="32"/>
      <c r="AVY853" s="32"/>
      <c r="AVZ853" s="32"/>
      <c r="AWA853" s="32"/>
      <c r="AWB853" s="32"/>
      <c r="AWC853" s="32"/>
      <c r="AWD853" s="32"/>
      <c r="AWE853" s="32"/>
      <c r="AWF853" s="32"/>
      <c r="AWG853" s="32"/>
      <c r="AWH853" s="32"/>
      <c r="AWI853" s="32"/>
      <c r="AWJ853" s="32"/>
      <c r="AWK853" s="32"/>
      <c r="AWL853" s="32"/>
      <c r="AWM853" s="32"/>
      <c r="AWN853" s="32"/>
      <c r="AWO853" s="32"/>
      <c r="AWP853" s="32"/>
      <c r="AWQ853" s="32"/>
      <c r="AWR853" s="32"/>
      <c r="AWS853" s="32"/>
      <c r="AWT853" s="32"/>
      <c r="AWU853" s="32"/>
      <c r="AWV853" s="32"/>
      <c r="AWW853" s="32"/>
      <c r="AWX853" s="32"/>
      <c r="AWY853" s="32"/>
      <c r="AWZ853" s="32"/>
      <c r="AXA853" s="32"/>
      <c r="AXB853" s="32"/>
      <c r="AXC853" s="32"/>
      <c r="AXD853" s="32"/>
      <c r="AXE853" s="32"/>
      <c r="AXF853" s="32"/>
      <c r="AXG853" s="32"/>
      <c r="AXH853" s="32"/>
      <c r="AXI853" s="32"/>
      <c r="AXJ853" s="32"/>
      <c r="AXK853" s="32"/>
      <c r="AXL853" s="32"/>
      <c r="AXM853" s="32"/>
      <c r="AXN853" s="32"/>
      <c r="AXO853" s="32"/>
      <c r="AXP853" s="32"/>
      <c r="AXQ853" s="32"/>
      <c r="AXR853" s="32"/>
      <c r="AXS853" s="32"/>
      <c r="AXT853" s="32"/>
      <c r="AXU853" s="32"/>
      <c r="AXV853" s="32"/>
      <c r="AXW853" s="32"/>
      <c r="AXX853" s="32"/>
      <c r="AXY853" s="32"/>
      <c r="AXZ853" s="32"/>
      <c r="AYA853" s="32"/>
      <c r="AYB853" s="32"/>
      <c r="AYC853" s="32"/>
      <c r="AYD853" s="32"/>
      <c r="AYE853" s="32"/>
      <c r="AYF853" s="32"/>
      <c r="AYG853" s="32"/>
      <c r="AYH853" s="32"/>
      <c r="AYI853" s="32"/>
      <c r="AYJ853" s="32"/>
      <c r="AYK853" s="32"/>
      <c r="AYL853" s="32"/>
      <c r="AYM853" s="32"/>
      <c r="AYN853" s="32"/>
      <c r="AYO853" s="32"/>
      <c r="AYP853" s="32"/>
      <c r="AYQ853" s="32"/>
      <c r="AYR853" s="32"/>
      <c r="AYS853" s="32"/>
      <c r="AYT853" s="32"/>
      <c r="AYU853" s="32"/>
      <c r="AYV853" s="32"/>
      <c r="AYW853" s="32"/>
      <c r="AYX853" s="32"/>
      <c r="AYY853" s="32"/>
      <c r="AYZ853" s="32"/>
      <c r="AZA853" s="32"/>
      <c r="AZB853" s="32"/>
      <c r="AZC853" s="32"/>
      <c r="AZD853" s="32"/>
      <c r="AZE853" s="32"/>
      <c r="AZF853" s="32"/>
      <c r="AZG853" s="32"/>
      <c r="AZH853" s="32"/>
      <c r="AZI853" s="32"/>
      <c r="AZJ853" s="32"/>
      <c r="AZK853" s="32"/>
      <c r="AZL853" s="32"/>
      <c r="AZM853" s="32"/>
      <c r="AZN853" s="32"/>
      <c r="AZO853" s="32"/>
      <c r="AZP853" s="32"/>
      <c r="AZQ853" s="32"/>
      <c r="AZR853" s="32"/>
      <c r="AZS853" s="32"/>
      <c r="AZT853" s="32"/>
      <c r="AZU853" s="32"/>
      <c r="AZV853" s="32"/>
      <c r="AZW853" s="32"/>
      <c r="AZX853" s="32"/>
      <c r="AZY853" s="32"/>
      <c r="AZZ853" s="32"/>
      <c r="BAA853" s="32"/>
      <c r="BAB853" s="32"/>
      <c r="BAC853" s="32"/>
      <c r="BAD853" s="32"/>
      <c r="BAE853" s="32"/>
      <c r="BAF853" s="32"/>
      <c r="BAG853" s="32"/>
      <c r="BAH853" s="32"/>
      <c r="BAI853" s="32"/>
      <c r="BAJ853" s="32"/>
      <c r="BAK853" s="32"/>
      <c r="BAL853" s="32"/>
      <c r="BAM853" s="32"/>
      <c r="BAN853" s="32"/>
      <c r="BAO853" s="32"/>
      <c r="BAP853" s="32"/>
      <c r="BAQ853" s="32"/>
      <c r="BAR853" s="32"/>
      <c r="BAS853" s="32"/>
      <c r="BAT853" s="32"/>
      <c r="BAU853" s="32"/>
      <c r="BAV853" s="32"/>
      <c r="BAW853" s="32"/>
      <c r="BAX853" s="32"/>
      <c r="BAY853" s="32"/>
      <c r="BAZ853" s="32"/>
      <c r="BBA853" s="32"/>
      <c r="BBB853" s="32"/>
      <c r="BBC853" s="32"/>
      <c r="BBD853" s="32"/>
      <c r="BBE853" s="32"/>
      <c r="BBF853" s="32"/>
      <c r="BBG853" s="32"/>
      <c r="BBH853" s="32"/>
      <c r="BBI853" s="32"/>
      <c r="BBJ853" s="32"/>
      <c r="BBK853" s="32"/>
      <c r="BBL853" s="32"/>
      <c r="BBM853" s="32"/>
      <c r="BBN853" s="32"/>
      <c r="BBO853" s="32"/>
      <c r="BBP853" s="32"/>
      <c r="BBQ853" s="32"/>
      <c r="BBR853" s="32"/>
      <c r="BBS853" s="32"/>
      <c r="BBT853" s="32"/>
      <c r="BBU853" s="32"/>
      <c r="BBV853" s="32"/>
      <c r="BBW853" s="32"/>
      <c r="BBX853" s="32"/>
      <c r="BBY853" s="32"/>
      <c r="BBZ853" s="32"/>
      <c r="BCA853" s="32"/>
      <c r="BCB853" s="32"/>
      <c r="BCC853" s="32"/>
      <c r="BCD853" s="32"/>
      <c r="BCE853" s="32"/>
      <c r="BCF853" s="32"/>
      <c r="BCG853" s="32"/>
      <c r="BCH853" s="32"/>
      <c r="BCI853" s="32"/>
      <c r="BCJ853" s="32"/>
      <c r="BCK853" s="32"/>
      <c r="BCL853" s="32"/>
      <c r="BCM853" s="32"/>
      <c r="BCN853" s="32"/>
      <c r="BCO853" s="32"/>
      <c r="BCP853" s="32"/>
      <c r="BCQ853" s="32"/>
      <c r="BCR853" s="32"/>
      <c r="BCS853" s="32"/>
      <c r="BCT853" s="32"/>
      <c r="BCU853" s="32"/>
      <c r="BCV853" s="32"/>
      <c r="BCW853" s="32"/>
      <c r="BCX853" s="32"/>
      <c r="BCY853" s="32"/>
      <c r="BCZ853" s="32"/>
      <c r="BDA853" s="32"/>
      <c r="BDB853" s="32"/>
      <c r="BDC853" s="32"/>
      <c r="BDD853" s="32"/>
      <c r="BDE853" s="32"/>
      <c r="BDF853" s="32"/>
      <c r="BDG853" s="32"/>
      <c r="BDH853" s="32"/>
      <c r="BDI853" s="32"/>
      <c r="BDJ853" s="32"/>
      <c r="BDK853" s="32"/>
      <c r="BDL853" s="32"/>
      <c r="BDM853" s="32"/>
      <c r="BDN853" s="32"/>
      <c r="BDO853" s="32"/>
      <c r="BDP853" s="32"/>
      <c r="BDQ853" s="32"/>
      <c r="BDR853" s="32"/>
      <c r="BDS853" s="32"/>
      <c r="BDT853" s="32"/>
      <c r="BDU853" s="32"/>
      <c r="BDV853" s="32"/>
      <c r="BDW853" s="32"/>
      <c r="BDX853" s="32"/>
      <c r="BDY853" s="32"/>
      <c r="BDZ853" s="32"/>
      <c r="BEA853" s="32"/>
      <c r="BEB853" s="32"/>
      <c r="BEC853" s="32"/>
      <c r="BED853" s="32"/>
      <c r="BEE853" s="32"/>
      <c r="BEF853" s="32"/>
      <c r="BEG853" s="32"/>
      <c r="BEH853" s="32"/>
      <c r="BEI853" s="32"/>
      <c r="BEJ853" s="32"/>
      <c r="BEK853" s="32"/>
      <c r="BEL853" s="32"/>
      <c r="BEM853" s="32"/>
      <c r="BEN853" s="32"/>
      <c r="BEO853" s="32"/>
      <c r="BEP853" s="32"/>
      <c r="BEQ853" s="32"/>
      <c r="BER853" s="32"/>
      <c r="BES853" s="32"/>
      <c r="BET853" s="32"/>
      <c r="BEU853" s="32"/>
      <c r="BEV853" s="32"/>
      <c r="BEW853" s="32"/>
      <c r="BEX853" s="32"/>
      <c r="BEY853" s="32"/>
      <c r="BEZ853" s="32"/>
      <c r="BFA853" s="32"/>
      <c r="BFB853" s="32"/>
      <c r="BFC853" s="32"/>
      <c r="BFD853" s="32"/>
      <c r="BFE853" s="32"/>
      <c r="BFF853" s="32"/>
      <c r="BFG853" s="32"/>
      <c r="BFH853" s="32"/>
      <c r="BFI853" s="32"/>
      <c r="BFJ853" s="32"/>
      <c r="BFK853" s="32"/>
      <c r="BFL853" s="32"/>
      <c r="BFM853" s="32"/>
      <c r="BFN853" s="32"/>
      <c r="BFO853" s="32"/>
      <c r="BFP853" s="32"/>
      <c r="BFQ853" s="32"/>
      <c r="BFR853" s="32"/>
      <c r="BFS853" s="32"/>
      <c r="BFT853" s="32"/>
      <c r="BFU853" s="32"/>
      <c r="BFV853" s="32"/>
      <c r="BFW853" s="32"/>
      <c r="BFX853" s="32"/>
      <c r="BFY853" s="32"/>
      <c r="BFZ853" s="32"/>
      <c r="BGA853" s="32"/>
      <c r="BGB853" s="32"/>
      <c r="BGC853" s="32"/>
      <c r="BGD853" s="32"/>
      <c r="BGE853" s="32"/>
      <c r="BGF853" s="32"/>
      <c r="BGG853" s="32"/>
      <c r="BGH853" s="32"/>
      <c r="BGI853" s="32"/>
      <c r="BGJ853" s="32"/>
      <c r="BGK853" s="32"/>
      <c r="BGL853" s="32"/>
      <c r="BGM853" s="32"/>
      <c r="BGN853" s="32"/>
      <c r="BGO853" s="32"/>
      <c r="BGP853" s="32"/>
      <c r="BGQ853" s="32"/>
      <c r="BGR853" s="32"/>
      <c r="BGS853" s="32"/>
      <c r="BGT853" s="32"/>
      <c r="BGU853" s="32"/>
      <c r="BGV853" s="32"/>
      <c r="BGW853" s="32"/>
      <c r="BGX853" s="32"/>
      <c r="BGY853" s="32"/>
      <c r="BGZ853" s="32"/>
      <c r="BHA853" s="32"/>
      <c r="BHB853" s="32"/>
      <c r="BHC853" s="32"/>
      <c r="BHD853" s="32"/>
      <c r="BHE853" s="32"/>
      <c r="BHF853" s="32"/>
      <c r="BHG853" s="32"/>
      <c r="BHH853" s="32"/>
      <c r="BHI853" s="32"/>
      <c r="BHJ853" s="32"/>
      <c r="BHK853" s="32"/>
      <c r="BHL853" s="32"/>
      <c r="BHM853" s="32"/>
      <c r="BHN853" s="32"/>
      <c r="BHO853" s="32"/>
      <c r="BHP853" s="32"/>
      <c r="BHQ853" s="32"/>
      <c r="BHR853" s="32"/>
      <c r="BHS853" s="32"/>
      <c r="BHT853" s="32"/>
      <c r="BHU853" s="32"/>
      <c r="BHV853" s="32"/>
      <c r="BHW853" s="32"/>
      <c r="BHX853" s="32"/>
      <c r="BHY853" s="32"/>
      <c r="BHZ853" s="32"/>
      <c r="BIA853" s="32"/>
      <c r="BIB853" s="32"/>
      <c r="BIC853" s="32"/>
      <c r="BID853" s="32"/>
      <c r="BIE853" s="32"/>
      <c r="BIF853" s="32"/>
      <c r="BIG853" s="32"/>
      <c r="BIH853" s="32"/>
      <c r="BII853" s="32"/>
      <c r="BIJ853" s="32"/>
      <c r="BIK853" s="32"/>
      <c r="BIL853" s="32"/>
      <c r="BIM853" s="32"/>
      <c r="BIN853" s="32"/>
      <c r="BIO853" s="32"/>
      <c r="BIP853" s="32"/>
      <c r="BIQ853" s="32"/>
      <c r="BIR853" s="32"/>
      <c r="BIS853" s="32"/>
      <c r="BIT853" s="32"/>
      <c r="BIU853" s="32"/>
      <c r="BIV853" s="32"/>
      <c r="BIW853" s="32"/>
      <c r="BIX853" s="32"/>
      <c r="BIY853" s="32"/>
      <c r="BIZ853" s="32"/>
      <c r="BJA853" s="32"/>
      <c r="BJB853" s="32"/>
      <c r="BJC853" s="32"/>
      <c r="BJD853" s="32"/>
      <c r="BJE853" s="32"/>
      <c r="BJF853" s="32"/>
      <c r="BJG853" s="32"/>
      <c r="BJH853" s="32"/>
      <c r="BJI853" s="32"/>
      <c r="BJJ853" s="32"/>
      <c r="BJK853" s="32"/>
      <c r="BJL853" s="32"/>
      <c r="BJM853" s="32"/>
      <c r="BJN853" s="32"/>
      <c r="BJO853" s="32"/>
      <c r="BJP853" s="32"/>
      <c r="BJQ853" s="32"/>
      <c r="BJR853" s="32"/>
      <c r="BJS853" s="32"/>
      <c r="BJT853" s="32"/>
      <c r="BJU853" s="32"/>
      <c r="BJV853" s="32"/>
      <c r="BJW853" s="32"/>
      <c r="BJX853" s="32"/>
      <c r="BJY853" s="32"/>
      <c r="BJZ853" s="32"/>
      <c r="BKA853" s="32"/>
      <c r="BKB853" s="32"/>
      <c r="BKC853" s="32"/>
      <c r="BKD853" s="32"/>
      <c r="BKE853" s="32"/>
      <c r="BKF853" s="32"/>
      <c r="BKG853" s="32"/>
      <c r="BKH853" s="32"/>
      <c r="BKI853" s="32"/>
      <c r="BKJ853" s="32"/>
      <c r="BKK853" s="32"/>
      <c r="BKL853" s="32"/>
      <c r="BKM853" s="32"/>
      <c r="BKN853" s="32"/>
      <c r="BKO853" s="32"/>
      <c r="BKP853" s="32"/>
      <c r="BKQ853" s="32"/>
      <c r="BKR853" s="32"/>
      <c r="BKS853" s="32"/>
      <c r="BKT853" s="32"/>
      <c r="BKU853" s="32"/>
      <c r="BKV853" s="32"/>
      <c r="BKW853" s="32"/>
      <c r="BKX853" s="32"/>
      <c r="BKY853" s="32"/>
      <c r="BKZ853" s="32"/>
      <c r="BLA853" s="32"/>
      <c r="BLB853" s="32"/>
      <c r="BLC853" s="32"/>
      <c r="BLD853" s="32"/>
      <c r="BLE853" s="32"/>
      <c r="BLF853" s="32"/>
      <c r="BLG853" s="32"/>
      <c r="BLH853" s="32"/>
      <c r="BLI853" s="32"/>
      <c r="BLJ853" s="32"/>
      <c r="BLK853" s="32"/>
      <c r="BLL853" s="32"/>
      <c r="BLM853" s="32"/>
      <c r="BLN853" s="32"/>
      <c r="BLO853" s="32"/>
      <c r="BLP853" s="32"/>
      <c r="BLQ853" s="32"/>
      <c r="BLR853" s="32"/>
      <c r="BLS853" s="32"/>
      <c r="BLT853" s="32"/>
      <c r="BLU853" s="32"/>
      <c r="BLV853" s="32"/>
      <c r="BLW853" s="32"/>
      <c r="BLX853" s="32"/>
      <c r="BLY853" s="32"/>
      <c r="BLZ853" s="32"/>
      <c r="BMA853" s="32"/>
      <c r="BMB853" s="32"/>
      <c r="BMC853" s="32"/>
      <c r="BMD853" s="32"/>
      <c r="BME853" s="32"/>
      <c r="BMF853" s="32"/>
      <c r="BMG853" s="32"/>
      <c r="BMH853" s="32"/>
      <c r="BMI853" s="32"/>
      <c r="BMJ853" s="32"/>
      <c r="BMK853" s="32"/>
      <c r="BML853" s="32"/>
      <c r="BMM853" s="32"/>
      <c r="BMN853" s="32"/>
      <c r="BMO853" s="32"/>
      <c r="BMP853" s="32"/>
      <c r="BMQ853" s="32"/>
      <c r="BMR853" s="32"/>
      <c r="BMS853" s="32"/>
      <c r="BMT853" s="32"/>
      <c r="BMU853" s="32"/>
      <c r="BMV853" s="32"/>
      <c r="BMW853" s="32"/>
      <c r="BMX853" s="32"/>
      <c r="BMY853" s="32"/>
      <c r="BMZ853" s="32"/>
      <c r="BNA853" s="32"/>
      <c r="BNB853" s="32"/>
      <c r="BNC853" s="32"/>
      <c r="BND853" s="32"/>
      <c r="BNE853" s="32"/>
      <c r="BNF853" s="32"/>
      <c r="BNG853" s="32"/>
      <c r="BNH853" s="32"/>
      <c r="BNI853" s="32"/>
      <c r="BNJ853" s="32"/>
      <c r="BNK853" s="32"/>
      <c r="BNL853" s="32"/>
      <c r="BNM853" s="32"/>
      <c r="BNN853" s="32"/>
      <c r="BNO853" s="32"/>
      <c r="BNP853" s="32"/>
      <c r="BNQ853" s="32"/>
      <c r="BNR853" s="32"/>
      <c r="BNS853" s="32"/>
      <c r="BNT853" s="32"/>
      <c r="BNU853" s="32"/>
      <c r="BNV853" s="32"/>
      <c r="BNW853" s="32"/>
      <c r="BNX853" s="32"/>
      <c r="BNY853" s="32"/>
      <c r="BNZ853" s="32"/>
      <c r="BOA853" s="32"/>
      <c r="BOB853" s="32"/>
      <c r="BOC853" s="32"/>
      <c r="BOD853" s="32"/>
      <c r="BOE853" s="32"/>
      <c r="BOF853" s="32"/>
      <c r="BOG853" s="32"/>
      <c r="BOH853" s="32"/>
      <c r="BOI853" s="32"/>
      <c r="BOJ853" s="32"/>
      <c r="BOK853" s="32"/>
      <c r="BOL853" s="32"/>
      <c r="BOM853" s="32"/>
      <c r="BON853" s="32"/>
      <c r="BOO853" s="32"/>
      <c r="BOP853" s="32"/>
      <c r="BOQ853" s="32"/>
      <c r="BOR853" s="32"/>
      <c r="BOS853" s="32"/>
      <c r="BOT853" s="32"/>
      <c r="BOU853" s="32"/>
      <c r="BOV853" s="32"/>
      <c r="BOW853" s="32"/>
      <c r="BOX853" s="32"/>
      <c r="BOY853" s="32"/>
      <c r="BOZ853" s="32"/>
      <c r="BPA853" s="32"/>
      <c r="BPB853" s="32"/>
      <c r="BPC853" s="32"/>
      <c r="BPD853" s="32"/>
      <c r="BPE853" s="32"/>
      <c r="BPF853" s="32"/>
      <c r="BPG853" s="32"/>
      <c r="BPH853" s="32"/>
      <c r="BPI853" s="32"/>
      <c r="BPJ853" s="32"/>
      <c r="BPK853" s="32"/>
      <c r="BPL853" s="32"/>
      <c r="BPM853" s="32"/>
      <c r="BPN853" s="32"/>
      <c r="BPO853" s="32"/>
      <c r="BPP853" s="32"/>
      <c r="BPQ853" s="32"/>
      <c r="BPR853" s="32"/>
      <c r="BPS853" s="32"/>
      <c r="BPT853" s="32"/>
      <c r="BPU853" s="32"/>
      <c r="BPV853" s="32"/>
      <c r="BPW853" s="32"/>
      <c r="BPX853" s="32"/>
      <c r="BPY853" s="32"/>
      <c r="BPZ853" s="32"/>
      <c r="BQA853" s="32"/>
      <c r="BQB853" s="32"/>
      <c r="BQC853" s="32"/>
      <c r="BQD853" s="32"/>
      <c r="BQE853" s="32"/>
      <c r="BQF853" s="32"/>
      <c r="BQG853" s="32"/>
      <c r="BQH853" s="32"/>
      <c r="BQI853" s="32"/>
      <c r="BQJ853" s="32"/>
      <c r="BQK853" s="32"/>
      <c r="BQL853" s="32"/>
      <c r="BQM853" s="32"/>
      <c r="BQN853" s="32"/>
      <c r="BQO853" s="32"/>
      <c r="BQP853" s="32"/>
      <c r="BQQ853" s="32"/>
      <c r="BQR853" s="32"/>
      <c r="BQS853" s="32"/>
      <c r="BQT853" s="32"/>
      <c r="BQU853" s="32"/>
      <c r="BQV853" s="32"/>
      <c r="BQW853" s="32"/>
      <c r="BQX853" s="32"/>
      <c r="BQY853" s="32"/>
      <c r="BQZ853" s="32"/>
      <c r="BRA853" s="32"/>
      <c r="BRB853" s="32"/>
      <c r="BRC853" s="32"/>
      <c r="BRD853" s="32"/>
      <c r="BRE853" s="32"/>
      <c r="BRF853" s="32"/>
      <c r="BRG853" s="32"/>
      <c r="BRH853" s="32"/>
      <c r="BRI853" s="32"/>
      <c r="BRJ853" s="32"/>
      <c r="BRK853" s="32"/>
      <c r="BRL853" s="32"/>
      <c r="BRM853" s="32"/>
      <c r="BRN853" s="32"/>
      <c r="BRO853" s="32"/>
      <c r="BRP853" s="32"/>
      <c r="BRQ853" s="32"/>
      <c r="BRR853" s="32"/>
      <c r="BRS853" s="32"/>
      <c r="BRT853" s="32"/>
      <c r="BRU853" s="32"/>
      <c r="BRV853" s="32"/>
      <c r="BRW853" s="32"/>
      <c r="BRX853" s="32"/>
      <c r="BRY853" s="32"/>
      <c r="BRZ853" s="32"/>
      <c r="BSA853" s="32"/>
      <c r="BSB853" s="32"/>
      <c r="BSC853" s="32"/>
      <c r="BSD853" s="32"/>
      <c r="BSE853" s="32"/>
      <c r="BSF853" s="32"/>
      <c r="BSG853" s="32"/>
      <c r="BSH853" s="32"/>
      <c r="BSI853" s="32"/>
      <c r="BSJ853" s="32"/>
      <c r="BSK853" s="32"/>
      <c r="BSL853" s="32"/>
      <c r="BSM853" s="32"/>
      <c r="BSN853" s="32"/>
      <c r="BSO853" s="32"/>
      <c r="BSP853" s="32"/>
      <c r="BSQ853" s="32"/>
      <c r="BSR853" s="32"/>
      <c r="BSS853" s="32"/>
      <c r="BST853" s="32"/>
      <c r="BSU853" s="32"/>
      <c r="BSV853" s="32"/>
      <c r="BSW853" s="32"/>
      <c r="BSX853" s="32"/>
      <c r="BSY853" s="32"/>
      <c r="BSZ853" s="32"/>
      <c r="BTA853" s="32"/>
      <c r="BTB853" s="32"/>
      <c r="BTC853" s="32"/>
      <c r="BTD853" s="32"/>
      <c r="BTE853" s="32"/>
      <c r="BTF853" s="32"/>
      <c r="BTG853" s="32"/>
      <c r="BTH853" s="32"/>
      <c r="BTI853" s="32"/>
      <c r="BTJ853" s="32"/>
      <c r="BTK853" s="32"/>
      <c r="BTL853" s="32"/>
      <c r="BTM853" s="32"/>
      <c r="BTN853" s="32"/>
      <c r="BTO853" s="32"/>
      <c r="BTP853" s="32"/>
      <c r="BTQ853" s="32"/>
      <c r="BTR853" s="32"/>
      <c r="BTS853" s="32"/>
      <c r="BTT853" s="32"/>
      <c r="BTU853" s="32"/>
      <c r="BTV853" s="32"/>
      <c r="BTW853" s="32"/>
      <c r="BTX853" s="32"/>
      <c r="BTY853" s="32"/>
      <c r="BTZ853" s="32"/>
      <c r="BUA853" s="32"/>
      <c r="BUB853" s="32"/>
      <c r="BUC853" s="32"/>
      <c r="BUD853" s="32"/>
      <c r="BUE853" s="32"/>
      <c r="BUF853" s="32"/>
      <c r="BUG853" s="32"/>
      <c r="BUH853" s="32"/>
      <c r="BUI853" s="32"/>
      <c r="BUJ853" s="32"/>
      <c r="BUK853" s="32"/>
      <c r="BUL853" s="32"/>
      <c r="BUM853" s="32"/>
      <c r="BUN853" s="32"/>
      <c r="BUO853" s="32"/>
      <c r="BUP853" s="32"/>
      <c r="BUQ853" s="32"/>
      <c r="BUR853" s="32"/>
      <c r="BUS853" s="32"/>
      <c r="BUT853" s="32"/>
      <c r="BUU853" s="32"/>
      <c r="BUV853" s="32"/>
      <c r="BUW853" s="32"/>
      <c r="BUX853" s="32"/>
      <c r="BUY853" s="32"/>
      <c r="BUZ853" s="32"/>
      <c r="BVA853" s="32"/>
      <c r="BVB853" s="32"/>
      <c r="BVC853" s="32"/>
      <c r="BVD853" s="32"/>
      <c r="BVE853" s="32"/>
      <c r="BVF853" s="32"/>
      <c r="BVG853" s="32"/>
      <c r="BVH853" s="32"/>
      <c r="BVI853" s="32"/>
      <c r="BVJ853" s="32"/>
      <c r="BVK853" s="32"/>
      <c r="BVL853" s="32"/>
      <c r="BVM853" s="32"/>
      <c r="BVN853" s="32"/>
      <c r="BVO853" s="32"/>
      <c r="BVP853" s="32"/>
      <c r="BVQ853" s="32"/>
      <c r="BVR853" s="32"/>
      <c r="BVS853" s="32"/>
      <c r="BVT853" s="32"/>
      <c r="BVU853" s="32"/>
      <c r="BVV853" s="32"/>
      <c r="BVW853" s="32"/>
      <c r="BVX853" s="32"/>
      <c r="BVY853" s="32"/>
      <c r="BVZ853" s="32"/>
      <c r="BWA853" s="32"/>
      <c r="BWB853" s="32"/>
      <c r="BWC853" s="32"/>
      <c r="BWD853" s="32"/>
      <c r="BWE853" s="32"/>
      <c r="BWF853" s="32"/>
      <c r="BWG853" s="32"/>
      <c r="BWH853" s="32"/>
      <c r="BWI853" s="32"/>
      <c r="BWJ853" s="32"/>
      <c r="BWK853" s="32"/>
      <c r="BWL853" s="32"/>
      <c r="BWM853" s="32"/>
      <c r="BWN853" s="32"/>
      <c r="BWO853" s="32"/>
      <c r="BWP853" s="32"/>
      <c r="BWQ853" s="32"/>
      <c r="BWR853" s="32"/>
      <c r="BWS853" s="32"/>
      <c r="BWT853" s="32"/>
      <c r="BWU853" s="32"/>
      <c r="BWV853" s="32"/>
      <c r="BWW853" s="32"/>
      <c r="BWX853" s="32"/>
      <c r="BWY853" s="32"/>
      <c r="BWZ853" s="32"/>
      <c r="BXA853" s="32"/>
      <c r="BXB853" s="32"/>
      <c r="BXC853" s="32"/>
      <c r="BXD853" s="32"/>
      <c r="BXE853" s="32"/>
      <c r="BXF853" s="32"/>
      <c r="BXG853" s="32"/>
      <c r="BXH853" s="32"/>
      <c r="BXI853" s="32"/>
      <c r="BXJ853" s="32"/>
      <c r="BXK853" s="32"/>
      <c r="BXL853" s="32"/>
      <c r="BXM853" s="32"/>
      <c r="BXN853" s="32"/>
      <c r="BXO853" s="32"/>
      <c r="BXP853" s="32"/>
      <c r="BXQ853" s="32"/>
      <c r="BXR853" s="32"/>
      <c r="BXS853" s="32"/>
      <c r="BXT853" s="32"/>
      <c r="BXU853" s="32"/>
      <c r="BXV853" s="32"/>
      <c r="BXW853" s="32"/>
      <c r="BXX853" s="32"/>
      <c r="BXY853" s="32"/>
      <c r="BXZ853" s="32"/>
      <c r="BYA853" s="32"/>
      <c r="BYB853" s="32"/>
      <c r="BYC853" s="32"/>
      <c r="BYD853" s="32"/>
      <c r="BYE853" s="32"/>
      <c r="BYF853" s="32"/>
      <c r="BYG853" s="32"/>
      <c r="BYH853" s="32"/>
      <c r="BYI853" s="32"/>
      <c r="BYJ853" s="32"/>
      <c r="BYK853" s="32"/>
      <c r="BYL853" s="32"/>
      <c r="BYM853" s="32"/>
      <c r="BYN853" s="32"/>
      <c r="BYO853" s="32"/>
      <c r="BYP853" s="32"/>
      <c r="BYQ853" s="32"/>
      <c r="BYR853" s="32"/>
      <c r="BYS853" s="32"/>
      <c r="BYT853" s="32"/>
      <c r="BYU853" s="32"/>
      <c r="BYV853" s="32"/>
      <c r="BYW853" s="32"/>
      <c r="BYX853" s="32"/>
      <c r="BYY853" s="32"/>
      <c r="BYZ853" s="32"/>
      <c r="BZA853" s="32"/>
      <c r="BZB853" s="32"/>
      <c r="BZC853" s="32"/>
      <c r="BZD853" s="32"/>
      <c r="BZE853" s="32"/>
      <c r="BZF853" s="32"/>
      <c r="BZG853" s="32"/>
      <c r="BZH853" s="32"/>
      <c r="BZI853" s="32"/>
      <c r="BZJ853" s="32"/>
      <c r="BZK853" s="32"/>
      <c r="BZL853" s="32"/>
      <c r="BZM853" s="32"/>
      <c r="BZN853" s="32"/>
      <c r="BZO853" s="32"/>
      <c r="BZP853" s="32"/>
      <c r="BZQ853" s="32"/>
      <c r="BZR853" s="32"/>
      <c r="BZS853" s="32"/>
      <c r="BZT853" s="32"/>
      <c r="BZU853" s="32"/>
      <c r="BZV853" s="32"/>
      <c r="BZW853" s="32"/>
      <c r="BZX853" s="32"/>
      <c r="BZY853" s="32"/>
      <c r="BZZ853" s="32"/>
      <c r="CAA853" s="32"/>
      <c r="CAB853" s="32"/>
      <c r="CAC853" s="32"/>
      <c r="CAD853" s="32"/>
      <c r="CAE853" s="32"/>
      <c r="CAF853" s="32"/>
      <c r="CAG853" s="32"/>
      <c r="CAH853" s="32"/>
      <c r="CAI853" s="32"/>
      <c r="CAJ853" s="32"/>
      <c r="CAK853" s="32"/>
      <c r="CAL853" s="32"/>
      <c r="CAM853" s="32"/>
      <c r="CAN853" s="32"/>
      <c r="CAO853" s="32"/>
      <c r="CAP853" s="32"/>
      <c r="CAQ853" s="32"/>
      <c r="CAR853" s="32"/>
      <c r="CAS853" s="32"/>
      <c r="CAT853" s="32"/>
      <c r="CAU853" s="32"/>
      <c r="CAV853" s="32"/>
      <c r="CAW853" s="32"/>
      <c r="CAX853" s="32"/>
      <c r="CAY853" s="32"/>
      <c r="CAZ853" s="32"/>
      <c r="CBA853" s="32"/>
      <c r="CBB853" s="32"/>
      <c r="CBC853" s="32"/>
      <c r="CBD853" s="32"/>
      <c r="CBE853" s="32"/>
      <c r="CBF853" s="32"/>
      <c r="CBG853" s="32"/>
      <c r="CBH853" s="32"/>
      <c r="CBI853" s="32"/>
      <c r="CBJ853" s="32"/>
      <c r="CBK853" s="32"/>
      <c r="CBL853" s="32"/>
      <c r="CBM853" s="32"/>
      <c r="CBN853" s="32"/>
      <c r="CBO853" s="32"/>
      <c r="CBP853" s="32"/>
      <c r="CBQ853" s="32"/>
      <c r="CBR853" s="32"/>
      <c r="CBS853" s="32"/>
      <c r="CBT853" s="32"/>
      <c r="CBU853" s="32"/>
      <c r="CBV853" s="32"/>
      <c r="CBW853" s="32"/>
      <c r="CBX853" s="32"/>
      <c r="CBY853" s="32"/>
      <c r="CBZ853" s="32"/>
      <c r="CCA853" s="32"/>
      <c r="CCB853" s="32"/>
      <c r="CCC853" s="32"/>
      <c r="CCD853" s="32"/>
      <c r="CCE853" s="32"/>
      <c r="CCF853" s="32"/>
      <c r="CCG853" s="32"/>
      <c r="CCH853" s="32"/>
      <c r="CCI853" s="32"/>
      <c r="CCJ853" s="32"/>
      <c r="CCK853" s="32"/>
      <c r="CCL853" s="32"/>
      <c r="CCM853" s="32"/>
      <c r="CCN853" s="32"/>
      <c r="CCO853" s="32"/>
      <c r="CCP853" s="32"/>
      <c r="CCQ853" s="32"/>
      <c r="CCR853" s="32"/>
      <c r="CCS853" s="32"/>
      <c r="CCT853" s="32"/>
      <c r="CCU853" s="32"/>
      <c r="CCV853" s="32"/>
      <c r="CCW853" s="32"/>
      <c r="CCX853" s="32"/>
      <c r="CCY853" s="32"/>
      <c r="CCZ853" s="32"/>
      <c r="CDA853" s="32"/>
      <c r="CDB853" s="32"/>
      <c r="CDC853" s="32"/>
      <c r="CDD853" s="32"/>
      <c r="CDE853" s="32"/>
      <c r="CDF853" s="32"/>
      <c r="CDG853" s="32"/>
      <c r="CDH853" s="32"/>
      <c r="CDI853" s="32"/>
      <c r="CDJ853" s="32"/>
      <c r="CDK853" s="32"/>
      <c r="CDL853" s="32"/>
      <c r="CDM853" s="32"/>
      <c r="CDN853" s="32"/>
      <c r="CDO853" s="32"/>
      <c r="CDP853" s="32"/>
      <c r="CDQ853" s="32"/>
      <c r="CDR853" s="32"/>
      <c r="CDS853" s="32"/>
      <c r="CDT853" s="32"/>
      <c r="CDU853" s="32"/>
      <c r="CDV853" s="32"/>
      <c r="CDW853" s="32"/>
      <c r="CDX853" s="32"/>
      <c r="CDY853" s="32"/>
      <c r="CDZ853" s="32"/>
      <c r="CEA853" s="32"/>
      <c r="CEB853" s="32"/>
      <c r="CEC853" s="32"/>
      <c r="CED853" s="32"/>
      <c r="CEE853" s="32"/>
      <c r="CEF853" s="32"/>
      <c r="CEG853" s="32"/>
      <c r="CEH853" s="32"/>
      <c r="CEI853" s="32"/>
      <c r="CEJ853" s="32"/>
      <c r="CEK853" s="32"/>
      <c r="CEL853" s="32"/>
      <c r="CEM853" s="32"/>
      <c r="CEN853" s="32"/>
      <c r="CEO853" s="32"/>
      <c r="CEP853" s="32"/>
      <c r="CEQ853" s="32"/>
      <c r="CER853" s="32"/>
      <c r="CES853" s="32"/>
      <c r="CET853" s="32"/>
      <c r="CEU853" s="32"/>
      <c r="CEV853" s="32"/>
      <c r="CEW853" s="32"/>
      <c r="CEX853" s="32"/>
      <c r="CEY853" s="32"/>
      <c r="CEZ853" s="32"/>
      <c r="CFA853" s="32"/>
      <c r="CFB853" s="32"/>
      <c r="CFC853" s="32"/>
      <c r="CFD853" s="32"/>
      <c r="CFE853" s="32"/>
      <c r="CFF853" s="32"/>
      <c r="CFG853" s="32"/>
      <c r="CFH853" s="32"/>
      <c r="CFI853" s="32"/>
      <c r="CFJ853" s="32"/>
      <c r="CFK853" s="32"/>
      <c r="CFL853" s="32"/>
      <c r="CFM853" s="32"/>
      <c r="CFN853" s="32"/>
      <c r="CFO853" s="32"/>
      <c r="CFP853" s="32"/>
      <c r="CFQ853" s="32"/>
      <c r="CFR853" s="32"/>
      <c r="CFS853" s="32"/>
      <c r="CFT853" s="32"/>
      <c r="CFU853" s="32"/>
      <c r="CFV853" s="32"/>
      <c r="CFW853" s="32"/>
      <c r="CFX853" s="32"/>
      <c r="CFY853" s="32"/>
      <c r="CFZ853" s="32"/>
      <c r="CGA853" s="32"/>
      <c r="CGB853" s="32"/>
      <c r="CGC853" s="32"/>
      <c r="CGD853" s="32"/>
      <c r="CGE853" s="32"/>
      <c r="CGF853" s="32"/>
      <c r="CGG853" s="32"/>
      <c r="CGH853" s="32"/>
      <c r="CGI853" s="32"/>
      <c r="CGJ853" s="32"/>
      <c r="CGK853" s="32"/>
      <c r="CGL853" s="32"/>
      <c r="CGM853" s="32"/>
      <c r="CGN853" s="32"/>
      <c r="CGO853" s="32"/>
      <c r="CGP853" s="32"/>
      <c r="CGQ853" s="32"/>
      <c r="CGR853" s="32"/>
      <c r="CGS853" s="32"/>
      <c r="CGT853" s="32"/>
      <c r="CGU853" s="32"/>
      <c r="CGV853" s="32"/>
      <c r="CGW853" s="32"/>
      <c r="CGX853" s="32"/>
      <c r="CGY853" s="32"/>
      <c r="CGZ853" s="32"/>
      <c r="CHA853" s="32"/>
      <c r="CHB853" s="32"/>
      <c r="CHC853" s="32"/>
      <c r="CHD853" s="32"/>
      <c r="CHE853" s="32"/>
      <c r="CHF853" s="32"/>
      <c r="CHG853" s="32"/>
      <c r="CHH853" s="32"/>
      <c r="CHI853" s="32"/>
      <c r="CHJ853" s="32"/>
      <c r="CHK853" s="32"/>
      <c r="CHL853" s="32"/>
      <c r="CHM853" s="32"/>
      <c r="CHN853" s="32"/>
      <c r="CHO853" s="32"/>
      <c r="CHP853" s="32"/>
      <c r="CHQ853" s="32"/>
      <c r="CHR853" s="32"/>
      <c r="CHS853" s="32"/>
      <c r="CHT853" s="32"/>
      <c r="CHU853" s="32"/>
      <c r="CHV853" s="32"/>
      <c r="CHW853" s="32"/>
      <c r="CHX853" s="32"/>
      <c r="CHY853" s="32"/>
      <c r="CHZ853" s="32"/>
      <c r="CIA853" s="32"/>
      <c r="CIB853" s="32"/>
      <c r="CIC853" s="32"/>
      <c r="CID853" s="32"/>
      <c r="CIE853" s="32"/>
      <c r="CIF853" s="32"/>
      <c r="CIG853" s="32"/>
      <c r="CIH853" s="32"/>
      <c r="CII853" s="32"/>
      <c r="CIJ853" s="32"/>
      <c r="CIK853" s="32"/>
      <c r="CIL853" s="32"/>
      <c r="CIM853" s="32"/>
      <c r="CIN853" s="32"/>
      <c r="CIO853" s="32"/>
      <c r="CIP853" s="32"/>
      <c r="CIQ853" s="32"/>
      <c r="CIR853" s="32"/>
      <c r="CIS853" s="32"/>
      <c r="CIT853" s="32"/>
      <c r="CIU853" s="32"/>
      <c r="CIV853" s="32"/>
      <c r="CIW853" s="32"/>
      <c r="CIX853" s="32"/>
      <c r="CIY853" s="32"/>
      <c r="CIZ853" s="32"/>
      <c r="CJA853" s="32"/>
      <c r="CJB853" s="32"/>
      <c r="CJC853" s="32"/>
      <c r="CJD853" s="32"/>
      <c r="CJE853" s="32"/>
      <c r="CJF853" s="32"/>
      <c r="CJG853" s="32"/>
      <c r="CJH853" s="32"/>
      <c r="CJI853" s="32"/>
      <c r="CJJ853" s="32"/>
      <c r="CJK853" s="32"/>
      <c r="CJL853" s="32"/>
      <c r="CJM853" s="32"/>
      <c r="CJN853" s="32"/>
      <c r="CJO853" s="32"/>
      <c r="CJP853" s="32"/>
      <c r="CJQ853" s="32"/>
      <c r="CJR853" s="32"/>
      <c r="CJS853" s="32"/>
      <c r="CJT853" s="32"/>
      <c r="CJU853" s="32"/>
      <c r="CJV853" s="32"/>
      <c r="CJW853" s="32"/>
      <c r="CJX853" s="32"/>
      <c r="CJY853" s="32"/>
      <c r="CJZ853" s="32"/>
      <c r="CKA853" s="32"/>
      <c r="CKB853" s="32"/>
      <c r="CKC853" s="32"/>
      <c r="CKD853" s="32"/>
      <c r="CKE853" s="32"/>
      <c r="CKF853" s="32"/>
      <c r="CKG853" s="32"/>
      <c r="CKH853" s="32"/>
      <c r="CKI853" s="32"/>
      <c r="CKJ853" s="32"/>
      <c r="CKK853" s="32"/>
      <c r="CKL853" s="32"/>
      <c r="CKM853" s="32"/>
      <c r="CKN853" s="32"/>
      <c r="CKO853" s="32"/>
      <c r="CKP853" s="32"/>
      <c r="CKQ853" s="32"/>
      <c r="CKR853" s="32"/>
      <c r="CKS853" s="32"/>
      <c r="CKT853" s="32"/>
      <c r="CKU853" s="32"/>
      <c r="CKV853" s="32"/>
      <c r="CKW853" s="32"/>
      <c r="CKX853" s="32"/>
      <c r="CKY853" s="32"/>
      <c r="CKZ853" s="32"/>
      <c r="CLA853" s="32"/>
      <c r="CLB853" s="32"/>
      <c r="CLC853" s="32"/>
      <c r="CLD853" s="32"/>
      <c r="CLE853" s="32"/>
      <c r="CLF853" s="32"/>
      <c r="CLG853" s="32"/>
      <c r="CLH853" s="32"/>
      <c r="CLI853" s="32"/>
      <c r="CLJ853" s="32"/>
      <c r="CLK853" s="32"/>
      <c r="CLL853" s="32"/>
      <c r="CLM853" s="32"/>
      <c r="CLN853" s="32"/>
      <c r="CLO853" s="32"/>
      <c r="CLP853" s="32"/>
      <c r="CLQ853" s="32"/>
      <c r="CLR853" s="32"/>
      <c r="CLS853" s="32"/>
      <c r="CLT853" s="32"/>
      <c r="CLU853" s="32"/>
      <c r="CLV853" s="32"/>
      <c r="CLW853" s="32"/>
      <c r="CLX853" s="32"/>
      <c r="CLY853" s="32"/>
      <c r="CLZ853" s="32"/>
      <c r="CMA853" s="32"/>
      <c r="CMB853" s="32"/>
      <c r="CMC853" s="32"/>
      <c r="CMD853" s="32"/>
      <c r="CME853" s="32"/>
      <c r="CMF853" s="32"/>
      <c r="CMG853" s="32"/>
      <c r="CMH853" s="32"/>
      <c r="CMI853" s="32"/>
      <c r="CMJ853" s="32"/>
      <c r="CMK853" s="32"/>
      <c r="CML853" s="32"/>
      <c r="CMM853" s="32"/>
      <c r="CMN853" s="32"/>
      <c r="CMO853" s="32"/>
      <c r="CMP853" s="32"/>
      <c r="CMQ853" s="32"/>
      <c r="CMR853" s="32"/>
      <c r="CMS853" s="32"/>
      <c r="CMT853" s="32"/>
      <c r="CMU853" s="32"/>
      <c r="CMV853" s="32"/>
      <c r="CMW853" s="32"/>
      <c r="CMX853" s="32"/>
      <c r="CMY853" s="32"/>
      <c r="CMZ853" s="32"/>
      <c r="CNA853" s="32"/>
      <c r="CNB853" s="32"/>
      <c r="CNC853" s="32"/>
      <c r="CND853" s="32"/>
      <c r="CNE853" s="32"/>
      <c r="CNF853" s="32"/>
      <c r="CNG853" s="32"/>
      <c r="CNH853" s="32"/>
      <c r="CNI853" s="32"/>
      <c r="CNJ853" s="32"/>
      <c r="CNK853" s="32"/>
      <c r="CNL853" s="32"/>
      <c r="CNM853" s="32"/>
      <c r="CNN853" s="32"/>
      <c r="CNO853" s="32"/>
      <c r="CNP853" s="32"/>
      <c r="CNQ853" s="32"/>
      <c r="CNR853" s="32"/>
      <c r="CNS853" s="32"/>
      <c r="CNT853" s="32"/>
      <c r="CNU853" s="32"/>
      <c r="CNV853" s="32"/>
      <c r="CNW853" s="32"/>
      <c r="CNX853" s="32"/>
      <c r="CNY853" s="32"/>
      <c r="CNZ853" s="32"/>
      <c r="COA853" s="32"/>
      <c r="COB853" s="32"/>
      <c r="COC853" s="32"/>
      <c r="COD853" s="32"/>
      <c r="COE853" s="32"/>
      <c r="COF853" s="32"/>
      <c r="COG853" s="32"/>
      <c r="COH853" s="32"/>
      <c r="COI853" s="32"/>
      <c r="COJ853" s="32"/>
      <c r="COK853" s="32"/>
      <c r="COL853" s="32"/>
      <c r="COM853" s="32"/>
      <c r="CON853" s="32"/>
      <c r="COO853" s="32"/>
      <c r="COP853" s="32"/>
      <c r="COQ853" s="32"/>
      <c r="COR853" s="32"/>
      <c r="COS853" s="32"/>
      <c r="COT853" s="32"/>
      <c r="COU853" s="32"/>
      <c r="COV853" s="32"/>
      <c r="COW853" s="32"/>
      <c r="COX853" s="32"/>
      <c r="COY853" s="32"/>
      <c r="COZ853" s="32"/>
      <c r="CPA853" s="32"/>
      <c r="CPB853" s="32"/>
      <c r="CPC853" s="32"/>
      <c r="CPD853" s="32"/>
      <c r="CPE853" s="32"/>
      <c r="CPF853" s="32"/>
      <c r="CPG853" s="32"/>
      <c r="CPH853" s="32"/>
      <c r="CPI853" s="32"/>
      <c r="CPJ853" s="32"/>
      <c r="CPK853" s="32"/>
      <c r="CPL853" s="32"/>
      <c r="CPM853" s="32"/>
      <c r="CPN853" s="32"/>
      <c r="CPO853" s="32"/>
      <c r="CPP853" s="32"/>
      <c r="CPQ853" s="32"/>
      <c r="CPR853" s="32"/>
      <c r="CPS853" s="32"/>
      <c r="CPT853" s="32"/>
      <c r="CPU853" s="32"/>
      <c r="CPV853" s="32"/>
      <c r="CPW853" s="32"/>
      <c r="CPX853" s="32"/>
      <c r="CPY853" s="32"/>
      <c r="CPZ853" s="32"/>
      <c r="CQA853" s="32"/>
      <c r="CQB853" s="32"/>
      <c r="CQC853" s="32"/>
      <c r="CQD853" s="32"/>
      <c r="CQE853" s="32"/>
      <c r="CQF853" s="32"/>
      <c r="CQG853" s="32"/>
      <c r="CQH853" s="32"/>
      <c r="CQI853" s="32"/>
      <c r="CQJ853" s="32"/>
      <c r="CQK853" s="32"/>
      <c r="CQL853" s="32"/>
      <c r="CQM853" s="32"/>
      <c r="CQN853" s="32"/>
      <c r="CQO853" s="32"/>
      <c r="CQP853" s="32"/>
      <c r="CQQ853" s="32"/>
      <c r="CQR853" s="32"/>
      <c r="CQS853" s="32"/>
      <c r="CQT853" s="32"/>
      <c r="CQU853" s="32"/>
      <c r="CQV853" s="32"/>
      <c r="CQW853" s="32"/>
      <c r="CQX853" s="32"/>
      <c r="CQY853" s="32"/>
      <c r="CQZ853" s="32"/>
      <c r="CRA853" s="32"/>
      <c r="CRB853" s="32"/>
      <c r="CRC853" s="32"/>
      <c r="CRD853" s="32"/>
      <c r="CRE853" s="32"/>
      <c r="CRF853" s="32"/>
      <c r="CRG853" s="32"/>
      <c r="CRH853" s="32"/>
      <c r="CRI853" s="32"/>
      <c r="CRJ853" s="32"/>
      <c r="CRK853" s="32"/>
      <c r="CRL853" s="32"/>
      <c r="CRM853" s="32"/>
      <c r="CRN853" s="32"/>
      <c r="CRO853" s="32"/>
      <c r="CRP853" s="32"/>
      <c r="CRQ853" s="32"/>
      <c r="CRR853" s="32"/>
      <c r="CRS853" s="32"/>
      <c r="CRT853" s="32"/>
      <c r="CRU853" s="32"/>
      <c r="CRV853" s="32"/>
      <c r="CRW853" s="32"/>
      <c r="CRX853" s="32"/>
      <c r="CRY853" s="32"/>
      <c r="CRZ853" s="32"/>
      <c r="CSA853" s="32"/>
      <c r="CSB853" s="32"/>
      <c r="CSC853" s="32"/>
      <c r="CSD853" s="32"/>
      <c r="CSE853" s="32"/>
      <c r="CSF853" s="32"/>
      <c r="CSG853" s="32"/>
      <c r="CSH853" s="32"/>
      <c r="CSI853" s="32"/>
      <c r="CSJ853" s="32"/>
      <c r="CSK853" s="32"/>
      <c r="CSL853" s="32"/>
      <c r="CSM853" s="32"/>
      <c r="CSN853" s="32"/>
      <c r="CSO853" s="32"/>
      <c r="CSP853" s="32"/>
      <c r="CSQ853" s="32"/>
      <c r="CSR853" s="32"/>
      <c r="CSS853" s="32"/>
      <c r="CST853" s="32"/>
      <c r="CSU853" s="32"/>
      <c r="CSV853" s="32"/>
      <c r="CSW853" s="32"/>
      <c r="CSX853" s="32"/>
      <c r="CSY853" s="32"/>
      <c r="CSZ853" s="32"/>
      <c r="CTA853" s="32"/>
      <c r="CTB853" s="32"/>
      <c r="CTC853" s="32"/>
      <c r="CTD853" s="32"/>
      <c r="CTE853" s="32"/>
      <c r="CTF853" s="32"/>
      <c r="CTG853" s="32"/>
      <c r="CTH853" s="32"/>
      <c r="CTI853" s="32"/>
      <c r="CTJ853" s="32"/>
      <c r="CTK853" s="32"/>
      <c r="CTL853" s="32"/>
      <c r="CTM853" s="32"/>
      <c r="CTN853" s="32"/>
      <c r="CTO853" s="32"/>
      <c r="CTP853" s="32"/>
      <c r="CTQ853" s="32"/>
      <c r="CTR853" s="32"/>
      <c r="CTS853" s="32"/>
      <c r="CTT853" s="32"/>
      <c r="CTU853" s="32"/>
      <c r="CTV853" s="32"/>
      <c r="CTW853" s="32"/>
      <c r="CTX853" s="32"/>
      <c r="CTY853" s="32"/>
      <c r="CTZ853" s="32"/>
      <c r="CUA853" s="32"/>
      <c r="CUB853" s="32"/>
      <c r="CUC853" s="32"/>
      <c r="CUD853" s="32"/>
      <c r="CUE853" s="32"/>
      <c r="CUF853" s="32"/>
      <c r="CUG853" s="32"/>
      <c r="CUH853" s="32"/>
      <c r="CUI853" s="32"/>
      <c r="CUJ853" s="32"/>
      <c r="CUK853" s="32"/>
      <c r="CUL853" s="32"/>
      <c r="CUM853" s="32"/>
      <c r="CUN853" s="32"/>
      <c r="CUO853" s="32"/>
      <c r="CUP853" s="32"/>
      <c r="CUQ853" s="32"/>
      <c r="CUR853" s="32"/>
      <c r="CUS853" s="32"/>
      <c r="CUT853" s="32"/>
      <c r="CUU853" s="32"/>
      <c r="CUV853" s="32"/>
      <c r="CUW853" s="32"/>
      <c r="CUX853" s="32"/>
      <c r="CUY853" s="32"/>
      <c r="CUZ853" s="32"/>
      <c r="CVA853" s="32"/>
      <c r="CVB853" s="32"/>
      <c r="CVC853" s="32"/>
      <c r="CVD853" s="32"/>
      <c r="CVE853" s="32"/>
      <c r="CVF853" s="32"/>
      <c r="CVG853" s="32"/>
      <c r="CVH853" s="32"/>
      <c r="CVI853" s="32"/>
      <c r="CVJ853" s="32"/>
      <c r="CVK853" s="32"/>
      <c r="CVL853" s="32"/>
      <c r="CVM853" s="32"/>
      <c r="CVN853" s="32"/>
      <c r="CVO853" s="32"/>
      <c r="CVP853" s="32"/>
      <c r="CVQ853" s="32"/>
      <c r="CVR853" s="32"/>
      <c r="CVS853" s="32"/>
      <c r="CVT853" s="32"/>
      <c r="CVU853" s="32"/>
      <c r="CVV853" s="32"/>
      <c r="CVW853" s="32"/>
      <c r="CVX853" s="32"/>
      <c r="CVY853" s="32"/>
      <c r="CVZ853" s="32"/>
      <c r="CWA853" s="32"/>
      <c r="CWB853" s="32"/>
      <c r="CWC853" s="32"/>
      <c r="CWD853" s="32"/>
      <c r="CWE853" s="32"/>
      <c r="CWF853" s="32"/>
      <c r="CWG853" s="32"/>
      <c r="CWH853" s="32"/>
      <c r="CWI853" s="32"/>
      <c r="CWJ853" s="32"/>
      <c r="CWK853" s="32"/>
      <c r="CWL853" s="32"/>
      <c r="CWM853" s="32"/>
      <c r="CWN853" s="32"/>
      <c r="CWO853" s="32"/>
      <c r="CWP853" s="32"/>
      <c r="CWQ853" s="32"/>
      <c r="CWR853" s="32"/>
      <c r="CWS853" s="32"/>
      <c r="CWT853" s="32"/>
      <c r="CWU853" s="32"/>
      <c r="CWV853" s="32"/>
      <c r="CWW853" s="32"/>
      <c r="CWX853" s="32"/>
      <c r="CWY853" s="32"/>
      <c r="CWZ853" s="32"/>
      <c r="CXA853" s="32"/>
      <c r="CXB853" s="32"/>
      <c r="CXC853" s="32"/>
      <c r="CXD853" s="32"/>
      <c r="CXE853" s="32"/>
      <c r="CXF853" s="32"/>
      <c r="CXG853" s="32"/>
      <c r="CXH853" s="32"/>
      <c r="CXI853" s="32"/>
      <c r="CXJ853" s="32"/>
      <c r="CXK853" s="32"/>
      <c r="CXL853" s="32"/>
      <c r="CXM853" s="32"/>
      <c r="CXN853" s="32"/>
      <c r="CXO853" s="32"/>
      <c r="CXP853" s="32"/>
      <c r="CXQ853" s="32"/>
      <c r="CXR853" s="32"/>
      <c r="CXS853" s="32"/>
      <c r="CXT853" s="32"/>
      <c r="CXU853" s="32"/>
      <c r="CXV853" s="32"/>
      <c r="CXW853" s="32"/>
      <c r="CXX853" s="32"/>
      <c r="CXY853" s="32"/>
      <c r="CXZ853" s="32"/>
      <c r="CYA853" s="32"/>
      <c r="CYB853" s="32"/>
      <c r="CYC853" s="32"/>
      <c r="CYD853" s="32"/>
      <c r="CYE853" s="32"/>
      <c r="CYF853" s="32"/>
      <c r="CYG853" s="32"/>
      <c r="CYH853" s="32"/>
      <c r="CYI853" s="32"/>
      <c r="CYJ853" s="32"/>
      <c r="CYK853" s="32"/>
      <c r="CYL853" s="32"/>
      <c r="CYM853" s="32"/>
      <c r="CYN853" s="32"/>
      <c r="CYO853" s="32"/>
      <c r="CYP853" s="32"/>
      <c r="CYQ853" s="32"/>
      <c r="CYR853" s="32"/>
      <c r="CYS853" s="32"/>
      <c r="CYT853" s="32"/>
      <c r="CYU853" s="32"/>
      <c r="CYV853" s="32"/>
      <c r="CYW853" s="32"/>
      <c r="CYX853" s="32"/>
      <c r="CYY853" s="32"/>
      <c r="CYZ853" s="32"/>
      <c r="CZA853" s="32"/>
      <c r="CZB853" s="32"/>
      <c r="CZC853" s="32"/>
      <c r="CZD853" s="32"/>
      <c r="CZE853" s="32"/>
      <c r="CZF853" s="32"/>
      <c r="CZG853" s="32"/>
      <c r="CZH853" s="32"/>
      <c r="CZI853" s="32"/>
      <c r="CZJ853" s="32"/>
      <c r="CZK853" s="32"/>
      <c r="CZL853" s="32"/>
      <c r="CZM853" s="32"/>
      <c r="CZN853" s="32"/>
      <c r="CZO853" s="32"/>
      <c r="CZP853" s="32"/>
      <c r="CZQ853" s="32"/>
      <c r="CZR853" s="32"/>
      <c r="CZS853" s="32"/>
      <c r="CZT853" s="32"/>
      <c r="CZU853" s="32"/>
      <c r="CZV853" s="32"/>
      <c r="CZW853" s="32"/>
      <c r="CZX853" s="32"/>
      <c r="CZY853" s="32"/>
      <c r="CZZ853" s="32"/>
      <c r="DAA853" s="32"/>
      <c r="DAB853" s="32"/>
      <c r="DAC853" s="32"/>
      <c r="DAD853" s="32"/>
      <c r="DAE853" s="32"/>
      <c r="DAF853" s="32"/>
      <c r="DAG853" s="32"/>
      <c r="DAH853" s="32"/>
      <c r="DAI853" s="32"/>
      <c r="DAJ853" s="32"/>
      <c r="DAK853" s="32"/>
      <c r="DAL853" s="32"/>
      <c r="DAM853" s="32"/>
      <c r="DAN853" s="32"/>
      <c r="DAO853" s="32"/>
      <c r="DAP853" s="32"/>
      <c r="DAQ853" s="32"/>
      <c r="DAR853" s="32"/>
      <c r="DAS853" s="32"/>
      <c r="DAT853" s="32"/>
      <c r="DAU853" s="32"/>
      <c r="DAV853" s="32"/>
      <c r="DAW853" s="32"/>
      <c r="DAX853" s="32"/>
      <c r="DAY853" s="32"/>
      <c r="DAZ853" s="32"/>
      <c r="DBA853" s="32"/>
      <c r="DBB853" s="32"/>
      <c r="DBC853" s="32"/>
      <c r="DBD853" s="32"/>
      <c r="DBE853" s="32"/>
      <c r="DBF853" s="32"/>
      <c r="DBG853" s="32"/>
      <c r="DBH853" s="32"/>
      <c r="DBI853" s="32"/>
      <c r="DBJ853" s="32"/>
      <c r="DBK853" s="32"/>
      <c r="DBL853" s="32"/>
      <c r="DBM853" s="32"/>
      <c r="DBN853" s="32"/>
      <c r="DBO853" s="32"/>
      <c r="DBP853" s="32"/>
      <c r="DBQ853" s="32"/>
      <c r="DBR853" s="32"/>
      <c r="DBS853" s="32"/>
      <c r="DBT853" s="32"/>
      <c r="DBU853" s="32"/>
      <c r="DBV853" s="32"/>
      <c r="DBW853" s="32"/>
      <c r="DBX853" s="32"/>
      <c r="DBY853" s="32"/>
      <c r="DBZ853" s="32"/>
      <c r="DCA853" s="32"/>
      <c r="DCB853" s="32"/>
      <c r="DCC853" s="32"/>
      <c r="DCD853" s="32"/>
      <c r="DCE853" s="32"/>
      <c r="DCF853" s="32"/>
      <c r="DCG853" s="32"/>
      <c r="DCH853" s="32"/>
      <c r="DCI853" s="32"/>
      <c r="DCJ853" s="32"/>
      <c r="DCK853" s="32"/>
      <c r="DCL853" s="32"/>
      <c r="DCM853" s="32"/>
      <c r="DCN853" s="32"/>
      <c r="DCO853" s="32"/>
      <c r="DCP853" s="32"/>
      <c r="DCQ853" s="32"/>
      <c r="DCR853" s="32"/>
      <c r="DCS853" s="32"/>
      <c r="DCT853" s="32"/>
      <c r="DCU853" s="32"/>
      <c r="DCV853" s="32"/>
      <c r="DCW853" s="32"/>
      <c r="DCX853" s="32"/>
      <c r="DCY853" s="32"/>
      <c r="DCZ853" s="32"/>
      <c r="DDA853" s="32"/>
      <c r="DDB853" s="32"/>
      <c r="DDC853" s="32"/>
      <c r="DDD853" s="32"/>
      <c r="DDE853" s="32"/>
      <c r="DDF853" s="32"/>
      <c r="DDG853" s="32"/>
      <c r="DDH853" s="32"/>
      <c r="DDI853" s="32"/>
      <c r="DDJ853" s="32"/>
      <c r="DDK853" s="32"/>
      <c r="DDL853" s="32"/>
      <c r="DDM853" s="32"/>
      <c r="DDN853" s="32"/>
      <c r="DDO853" s="32"/>
      <c r="DDP853" s="32"/>
      <c r="DDQ853" s="32"/>
      <c r="DDR853" s="32"/>
      <c r="DDS853" s="32"/>
      <c r="DDT853" s="32"/>
      <c r="DDU853" s="32"/>
      <c r="DDV853" s="32"/>
      <c r="DDW853" s="32"/>
      <c r="DDX853" s="32"/>
      <c r="DDY853" s="32"/>
      <c r="DDZ853" s="32"/>
      <c r="DEA853" s="32"/>
      <c r="DEB853" s="32"/>
      <c r="DEC853" s="32"/>
      <c r="DED853" s="32"/>
      <c r="DEE853" s="32"/>
      <c r="DEF853" s="32"/>
      <c r="DEG853" s="32"/>
      <c r="DEH853" s="32"/>
      <c r="DEI853" s="32"/>
      <c r="DEJ853" s="32"/>
      <c r="DEK853" s="32"/>
      <c r="DEL853" s="32"/>
      <c r="DEM853" s="32"/>
      <c r="DEN853" s="32"/>
      <c r="DEO853" s="32"/>
      <c r="DEP853" s="32"/>
      <c r="DEQ853" s="32"/>
      <c r="DER853" s="32"/>
      <c r="DES853" s="32"/>
      <c r="DET853" s="32"/>
      <c r="DEU853" s="32"/>
      <c r="DEV853" s="32"/>
      <c r="DEW853" s="32"/>
      <c r="DEX853" s="32"/>
      <c r="DEY853" s="32"/>
      <c r="DEZ853" s="32"/>
      <c r="DFA853" s="32"/>
      <c r="DFB853" s="32"/>
      <c r="DFC853" s="32"/>
      <c r="DFD853" s="32"/>
      <c r="DFE853" s="32"/>
      <c r="DFF853" s="32"/>
      <c r="DFG853" s="32"/>
      <c r="DFH853" s="32"/>
      <c r="DFI853" s="32"/>
      <c r="DFJ853" s="32"/>
      <c r="DFK853" s="32"/>
      <c r="DFL853" s="32"/>
      <c r="DFM853" s="32"/>
      <c r="DFN853" s="32"/>
      <c r="DFO853" s="32"/>
      <c r="DFP853" s="32"/>
      <c r="DFQ853" s="32"/>
      <c r="DFR853" s="32"/>
      <c r="DFS853" s="32"/>
      <c r="DFT853" s="32"/>
      <c r="DFU853" s="32"/>
      <c r="DFV853" s="32"/>
      <c r="DFW853" s="32"/>
      <c r="DFX853" s="32"/>
      <c r="DFY853" s="32"/>
      <c r="DFZ853" s="32"/>
      <c r="DGA853" s="32"/>
      <c r="DGB853" s="32"/>
      <c r="DGC853" s="32"/>
      <c r="DGD853" s="32"/>
      <c r="DGE853" s="32"/>
      <c r="DGF853" s="32"/>
      <c r="DGG853" s="32"/>
      <c r="DGH853" s="32"/>
      <c r="DGI853" s="32"/>
      <c r="DGJ853" s="32"/>
      <c r="DGK853" s="32"/>
      <c r="DGL853" s="32"/>
      <c r="DGM853" s="32"/>
      <c r="DGN853" s="32"/>
      <c r="DGO853" s="32"/>
      <c r="DGP853" s="32"/>
      <c r="DGQ853" s="32"/>
      <c r="DGR853" s="32"/>
      <c r="DGS853" s="32"/>
      <c r="DGT853" s="32"/>
      <c r="DGU853" s="32"/>
      <c r="DGV853" s="32"/>
      <c r="DGW853" s="32"/>
      <c r="DGX853" s="32"/>
      <c r="DGY853" s="32"/>
      <c r="DGZ853" s="32"/>
      <c r="DHA853" s="32"/>
      <c r="DHB853" s="32"/>
      <c r="DHC853" s="32"/>
      <c r="DHD853" s="32"/>
      <c r="DHE853" s="32"/>
      <c r="DHF853" s="32"/>
      <c r="DHG853" s="32"/>
      <c r="DHH853" s="32"/>
      <c r="DHI853" s="32"/>
      <c r="DHJ853" s="32"/>
      <c r="DHK853" s="32"/>
      <c r="DHL853" s="32"/>
      <c r="DHM853" s="32"/>
      <c r="DHN853" s="32"/>
      <c r="DHO853" s="32"/>
      <c r="DHP853" s="32"/>
      <c r="DHQ853" s="32"/>
      <c r="DHR853" s="32"/>
      <c r="DHS853" s="32"/>
      <c r="DHT853" s="32"/>
      <c r="DHU853" s="32"/>
      <c r="DHV853" s="32"/>
      <c r="DHW853" s="32"/>
      <c r="DHX853" s="32"/>
      <c r="DHY853" s="32"/>
      <c r="DHZ853" s="32"/>
      <c r="DIA853" s="32"/>
      <c r="DIB853" s="32"/>
      <c r="DIC853" s="32"/>
      <c r="DID853" s="32"/>
      <c r="DIE853" s="32"/>
      <c r="DIF853" s="32"/>
      <c r="DIG853" s="32"/>
      <c r="DIH853" s="32"/>
      <c r="DII853" s="32"/>
      <c r="DIJ853" s="32"/>
      <c r="DIK853" s="32"/>
      <c r="DIL853" s="32"/>
      <c r="DIM853" s="32"/>
      <c r="DIN853" s="32"/>
      <c r="DIO853" s="32"/>
      <c r="DIP853" s="32"/>
      <c r="DIQ853" s="32"/>
      <c r="DIR853" s="32"/>
      <c r="DIS853" s="32"/>
      <c r="DIT853" s="32"/>
      <c r="DIU853" s="32"/>
      <c r="DIV853" s="32"/>
      <c r="DIW853" s="32"/>
      <c r="DIX853" s="32"/>
      <c r="DIY853" s="32"/>
      <c r="DIZ853" s="32"/>
      <c r="DJA853" s="32"/>
      <c r="DJB853" s="32"/>
      <c r="DJC853" s="32"/>
      <c r="DJD853" s="32"/>
      <c r="DJE853" s="32"/>
      <c r="DJF853" s="32"/>
      <c r="DJG853" s="32"/>
      <c r="DJH853" s="32"/>
      <c r="DJI853" s="32"/>
      <c r="DJJ853" s="32"/>
      <c r="DJK853" s="32"/>
      <c r="DJL853" s="32"/>
      <c r="DJM853" s="32"/>
      <c r="DJN853" s="32"/>
      <c r="DJO853" s="32"/>
      <c r="DJP853" s="32"/>
      <c r="DJQ853" s="32"/>
      <c r="DJR853" s="32"/>
      <c r="DJS853" s="32"/>
      <c r="DJT853" s="32"/>
      <c r="DJU853" s="32"/>
      <c r="DJV853" s="32"/>
      <c r="DJW853" s="32"/>
      <c r="DJX853" s="32"/>
      <c r="DJY853" s="32"/>
      <c r="DJZ853" s="32"/>
      <c r="DKA853" s="32"/>
      <c r="DKB853" s="32"/>
      <c r="DKC853" s="32"/>
      <c r="DKD853" s="32"/>
      <c r="DKE853" s="32"/>
      <c r="DKF853" s="32"/>
      <c r="DKG853" s="32"/>
      <c r="DKH853" s="32"/>
      <c r="DKI853" s="32"/>
      <c r="DKJ853" s="32"/>
      <c r="DKK853" s="32"/>
      <c r="DKL853" s="32"/>
      <c r="DKM853" s="32"/>
      <c r="DKN853" s="32"/>
      <c r="DKO853" s="32"/>
      <c r="DKP853" s="32"/>
      <c r="DKQ853" s="32"/>
      <c r="DKR853" s="32"/>
      <c r="DKS853" s="32"/>
      <c r="DKT853" s="32"/>
      <c r="DKU853" s="32"/>
      <c r="DKV853" s="32"/>
      <c r="DKW853" s="32"/>
      <c r="DKX853" s="32"/>
      <c r="DKY853" s="32"/>
      <c r="DKZ853" s="32"/>
      <c r="DLA853" s="32"/>
      <c r="DLB853" s="32"/>
      <c r="DLC853" s="32"/>
      <c r="DLD853" s="32"/>
      <c r="DLE853" s="32"/>
      <c r="DLF853" s="32"/>
      <c r="DLG853" s="32"/>
      <c r="DLH853" s="32"/>
      <c r="DLI853" s="32"/>
      <c r="DLJ853" s="32"/>
      <c r="DLK853" s="32"/>
      <c r="DLL853" s="32"/>
      <c r="DLM853" s="32"/>
      <c r="DLN853" s="32"/>
      <c r="DLO853" s="32"/>
      <c r="DLP853" s="32"/>
      <c r="DLQ853" s="32"/>
      <c r="DLR853" s="32"/>
      <c r="DLS853" s="32"/>
      <c r="DLT853" s="32"/>
      <c r="DLU853" s="32"/>
      <c r="DLV853" s="32"/>
      <c r="DLW853" s="32"/>
      <c r="DLX853" s="32"/>
      <c r="DLY853" s="32"/>
      <c r="DLZ853" s="32"/>
      <c r="DMA853" s="32"/>
      <c r="DMB853" s="32"/>
      <c r="DMC853" s="32"/>
      <c r="DMD853" s="32"/>
      <c r="DME853" s="32"/>
      <c r="DMF853" s="32"/>
      <c r="DMG853" s="32"/>
      <c r="DMH853" s="32"/>
      <c r="DMI853" s="32"/>
      <c r="DMJ853" s="32"/>
      <c r="DMK853" s="32"/>
      <c r="DML853" s="32"/>
      <c r="DMM853" s="32"/>
      <c r="DMN853" s="32"/>
      <c r="DMO853" s="32"/>
      <c r="DMP853" s="32"/>
      <c r="DMQ853" s="32"/>
      <c r="DMR853" s="32"/>
      <c r="DMS853" s="32"/>
      <c r="DMT853" s="32"/>
      <c r="DMU853" s="32"/>
      <c r="DMV853" s="32"/>
      <c r="DMW853" s="32"/>
      <c r="DMX853" s="32"/>
      <c r="DMY853" s="32"/>
      <c r="DMZ853" s="32"/>
      <c r="DNA853" s="32"/>
      <c r="DNB853" s="32"/>
      <c r="DNC853" s="32"/>
      <c r="DND853" s="32"/>
      <c r="DNE853" s="32"/>
      <c r="DNF853" s="32"/>
      <c r="DNG853" s="32"/>
      <c r="DNH853" s="32"/>
      <c r="DNI853" s="32"/>
      <c r="DNJ853" s="32"/>
      <c r="DNK853" s="32"/>
      <c r="DNL853" s="32"/>
      <c r="DNM853" s="32"/>
      <c r="DNN853" s="32"/>
      <c r="DNO853" s="32"/>
      <c r="DNP853" s="32"/>
      <c r="DNQ853" s="32"/>
      <c r="DNR853" s="32"/>
      <c r="DNS853" s="32"/>
      <c r="DNT853" s="32"/>
      <c r="DNU853" s="32"/>
      <c r="DNV853" s="32"/>
      <c r="DNW853" s="32"/>
      <c r="DNX853" s="32"/>
      <c r="DNY853" s="32"/>
      <c r="DNZ853" s="32"/>
      <c r="DOA853" s="32"/>
      <c r="DOB853" s="32"/>
      <c r="DOC853" s="32"/>
      <c r="DOD853" s="32"/>
      <c r="DOE853" s="32"/>
      <c r="DOF853" s="32"/>
      <c r="DOG853" s="32"/>
      <c r="DOH853" s="32"/>
      <c r="DOI853" s="32"/>
      <c r="DOJ853" s="32"/>
      <c r="DOK853" s="32"/>
      <c r="DOL853" s="32"/>
      <c r="DOM853" s="32"/>
      <c r="DON853" s="32"/>
      <c r="DOO853" s="32"/>
      <c r="DOP853" s="32"/>
      <c r="DOQ853" s="32"/>
      <c r="DOR853" s="32"/>
      <c r="DOS853" s="32"/>
      <c r="DOT853" s="32"/>
      <c r="DOU853" s="32"/>
      <c r="DOV853" s="32"/>
      <c r="DOW853" s="32"/>
      <c r="DOX853" s="32"/>
      <c r="DOY853" s="32"/>
      <c r="DOZ853" s="32"/>
      <c r="DPA853" s="32"/>
      <c r="DPB853" s="32"/>
      <c r="DPC853" s="32"/>
      <c r="DPD853" s="32"/>
      <c r="DPE853" s="32"/>
      <c r="DPF853" s="32"/>
      <c r="DPG853" s="32"/>
      <c r="DPH853" s="32"/>
      <c r="DPI853" s="32"/>
      <c r="DPJ853" s="32"/>
      <c r="DPK853" s="32"/>
      <c r="DPL853" s="32"/>
      <c r="DPM853" s="32"/>
      <c r="DPN853" s="32"/>
      <c r="DPO853" s="32"/>
      <c r="DPP853" s="32"/>
      <c r="DPQ853" s="32"/>
      <c r="DPR853" s="32"/>
      <c r="DPS853" s="32"/>
      <c r="DPT853" s="32"/>
      <c r="DPU853" s="32"/>
      <c r="DPV853" s="32"/>
      <c r="DPW853" s="32"/>
      <c r="DPX853" s="32"/>
      <c r="DPY853" s="32"/>
      <c r="DPZ853" s="32"/>
      <c r="DQA853" s="32"/>
      <c r="DQB853" s="32"/>
      <c r="DQC853" s="32"/>
      <c r="DQD853" s="32"/>
      <c r="DQE853" s="32"/>
      <c r="DQF853" s="32"/>
      <c r="DQG853" s="32"/>
      <c r="DQH853" s="32"/>
      <c r="DQI853" s="32"/>
      <c r="DQJ853" s="32"/>
      <c r="DQK853" s="32"/>
      <c r="DQL853" s="32"/>
      <c r="DQM853" s="32"/>
      <c r="DQN853" s="32"/>
      <c r="DQO853" s="32"/>
      <c r="DQP853" s="32"/>
      <c r="DQQ853" s="32"/>
      <c r="DQR853" s="32"/>
      <c r="DQS853" s="32"/>
      <c r="DQT853" s="32"/>
      <c r="DQU853" s="32"/>
      <c r="DQV853" s="32"/>
      <c r="DQW853" s="32"/>
      <c r="DQX853" s="32"/>
      <c r="DQY853" s="32"/>
      <c r="DQZ853" s="32"/>
      <c r="DRA853" s="32"/>
      <c r="DRB853" s="32"/>
      <c r="DRC853" s="32"/>
      <c r="DRD853" s="32"/>
      <c r="DRE853" s="32"/>
      <c r="DRF853" s="32"/>
      <c r="DRG853" s="32"/>
      <c r="DRH853" s="32"/>
      <c r="DRI853" s="32"/>
      <c r="DRJ853" s="32"/>
      <c r="DRK853" s="32"/>
      <c r="DRL853" s="32"/>
      <c r="DRM853" s="32"/>
      <c r="DRN853" s="32"/>
      <c r="DRO853" s="32"/>
      <c r="DRP853" s="32"/>
      <c r="DRQ853" s="32"/>
      <c r="DRR853" s="32"/>
      <c r="DRS853" s="32"/>
      <c r="DRT853" s="32"/>
      <c r="DRU853" s="32"/>
      <c r="DRV853" s="32"/>
      <c r="DRW853" s="32"/>
      <c r="DRX853" s="32"/>
      <c r="DRY853" s="32"/>
      <c r="DRZ853" s="32"/>
      <c r="DSA853" s="32"/>
      <c r="DSB853" s="32"/>
      <c r="DSC853" s="32"/>
      <c r="DSD853" s="32"/>
      <c r="DSE853" s="32"/>
      <c r="DSF853" s="32"/>
      <c r="DSG853" s="32"/>
      <c r="DSH853" s="32"/>
      <c r="DSI853" s="32"/>
      <c r="DSJ853" s="32"/>
      <c r="DSK853" s="32"/>
      <c r="DSL853" s="32"/>
      <c r="DSM853" s="32"/>
      <c r="DSN853" s="32"/>
      <c r="DSO853" s="32"/>
      <c r="DSP853" s="32"/>
      <c r="DSQ853" s="32"/>
      <c r="DSR853" s="32"/>
      <c r="DSS853" s="32"/>
      <c r="DST853" s="32"/>
      <c r="DSU853" s="32"/>
      <c r="DSV853" s="32"/>
      <c r="DSW853" s="32"/>
      <c r="DSX853" s="32"/>
      <c r="DSY853" s="32"/>
      <c r="DSZ853" s="32"/>
      <c r="DTA853" s="32"/>
      <c r="DTB853" s="32"/>
      <c r="DTC853" s="32"/>
      <c r="DTD853" s="32"/>
      <c r="DTE853" s="32"/>
      <c r="DTF853" s="32"/>
      <c r="DTG853" s="32"/>
      <c r="DTH853" s="32"/>
      <c r="DTI853" s="32"/>
      <c r="DTJ853" s="32"/>
      <c r="DTK853" s="32"/>
      <c r="DTL853" s="32"/>
      <c r="DTM853" s="32"/>
      <c r="DTN853" s="32"/>
      <c r="DTO853" s="32"/>
      <c r="DTP853" s="32"/>
      <c r="DTQ853" s="32"/>
      <c r="DTR853" s="32"/>
      <c r="DTS853" s="32"/>
      <c r="DTT853" s="32"/>
      <c r="DTU853" s="32"/>
      <c r="DTV853" s="32"/>
      <c r="DTW853" s="32"/>
      <c r="DTX853" s="32"/>
      <c r="DTY853" s="32"/>
      <c r="DTZ853" s="32"/>
      <c r="DUA853" s="32"/>
      <c r="DUB853" s="32"/>
      <c r="DUC853" s="32"/>
      <c r="DUD853" s="32"/>
      <c r="DUE853" s="32"/>
      <c r="DUF853" s="32"/>
      <c r="DUG853" s="32"/>
      <c r="DUH853" s="32"/>
      <c r="DUI853" s="32"/>
      <c r="DUJ853" s="32"/>
      <c r="DUK853" s="32"/>
      <c r="DUL853" s="32"/>
      <c r="DUM853" s="32"/>
      <c r="DUN853" s="32"/>
      <c r="DUO853" s="32"/>
      <c r="DUP853" s="32"/>
      <c r="DUQ853" s="32"/>
      <c r="DUR853" s="32"/>
      <c r="DUS853" s="32"/>
      <c r="DUT853" s="32"/>
      <c r="DUU853" s="32"/>
      <c r="DUV853" s="32"/>
      <c r="DUW853" s="32"/>
      <c r="DUX853" s="32"/>
      <c r="DUY853" s="32"/>
      <c r="DUZ853" s="32"/>
      <c r="DVA853" s="32"/>
      <c r="DVB853" s="32"/>
      <c r="DVC853" s="32"/>
      <c r="DVD853" s="32"/>
      <c r="DVE853" s="32"/>
      <c r="DVF853" s="32"/>
      <c r="DVG853" s="32"/>
      <c r="DVH853" s="32"/>
      <c r="DVI853" s="32"/>
      <c r="DVJ853" s="32"/>
      <c r="DVK853" s="32"/>
      <c r="DVL853" s="32"/>
      <c r="DVM853" s="32"/>
      <c r="DVN853" s="32"/>
      <c r="DVO853" s="32"/>
      <c r="DVP853" s="32"/>
      <c r="DVQ853" s="32"/>
      <c r="DVR853" s="32"/>
      <c r="DVS853" s="32"/>
      <c r="DVT853" s="32"/>
      <c r="DVU853" s="32"/>
      <c r="DVV853" s="32"/>
      <c r="DVW853" s="32"/>
      <c r="DVX853" s="32"/>
      <c r="DVY853" s="32"/>
      <c r="DVZ853" s="32"/>
      <c r="DWA853" s="32"/>
      <c r="DWB853" s="32"/>
      <c r="DWC853" s="32"/>
      <c r="DWD853" s="32"/>
      <c r="DWE853" s="32"/>
      <c r="DWF853" s="32"/>
      <c r="DWG853" s="32"/>
      <c r="DWH853" s="32"/>
      <c r="DWI853" s="32"/>
      <c r="DWJ853" s="32"/>
      <c r="DWK853" s="32"/>
      <c r="DWL853" s="32"/>
      <c r="DWM853" s="32"/>
      <c r="DWN853" s="32"/>
      <c r="DWO853" s="32"/>
      <c r="DWP853" s="32"/>
      <c r="DWQ853" s="32"/>
      <c r="DWR853" s="32"/>
      <c r="DWS853" s="32"/>
      <c r="DWT853" s="32"/>
      <c r="DWU853" s="32"/>
      <c r="DWV853" s="32"/>
      <c r="DWW853" s="32"/>
      <c r="DWX853" s="32"/>
      <c r="DWY853" s="32"/>
      <c r="DWZ853" s="32"/>
      <c r="DXA853" s="32"/>
      <c r="DXB853" s="32"/>
      <c r="DXC853" s="32"/>
      <c r="DXD853" s="32"/>
      <c r="DXE853" s="32"/>
      <c r="DXF853" s="32"/>
      <c r="DXG853" s="32"/>
      <c r="DXH853" s="32"/>
      <c r="DXI853" s="32"/>
      <c r="DXJ853" s="32"/>
      <c r="DXK853" s="32"/>
      <c r="DXL853" s="32"/>
      <c r="DXM853" s="32"/>
      <c r="DXN853" s="32"/>
      <c r="DXO853" s="32"/>
      <c r="DXP853" s="32"/>
      <c r="DXQ853" s="32"/>
      <c r="DXR853" s="32"/>
      <c r="DXS853" s="32"/>
      <c r="DXT853" s="32"/>
      <c r="DXU853" s="32"/>
      <c r="DXV853" s="32"/>
      <c r="DXW853" s="32"/>
      <c r="DXX853" s="32"/>
      <c r="DXY853" s="32"/>
      <c r="DXZ853" s="32"/>
      <c r="DYA853" s="32"/>
      <c r="DYB853" s="32"/>
      <c r="DYC853" s="32"/>
      <c r="DYD853" s="32"/>
      <c r="DYE853" s="32"/>
      <c r="DYF853" s="32"/>
      <c r="DYG853" s="32"/>
      <c r="DYH853" s="32"/>
      <c r="DYI853" s="32"/>
      <c r="DYJ853" s="32"/>
      <c r="DYK853" s="32"/>
      <c r="DYL853" s="32"/>
      <c r="DYM853" s="32"/>
      <c r="DYN853" s="32"/>
      <c r="DYO853" s="32"/>
      <c r="DYP853" s="32"/>
      <c r="DYQ853" s="32"/>
      <c r="DYR853" s="32"/>
      <c r="DYS853" s="32"/>
      <c r="DYT853" s="32"/>
      <c r="DYU853" s="32"/>
      <c r="DYV853" s="32"/>
      <c r="DYW853" s="32"/>
      <c r="DYX853" s="32"/>
      <c r="DYY853" s="32"/>
      <c r="DYZ853" s="32"/>
      <c r="DZA853" s="32"/>
      <c r="DZB853" s="32"/>
      <c r="DZC853" s="32"/>
      <c r="DZD853" s="32"/>
      <c r="DZE853" s="32"/>
      <c r="DZF853" s="32"/>
      <c r="DZG853" s="32"/>
      <c r="DZH853" s="32"/>
      <c r="DZI853" s="32"/>
      <c r="DZJ853" s="32"/>
      <c r="DZK853" s="32"/>
      <c r="DZL853" s="32"/>
      <c r="DZM853" s="32"/>
      <c r="DZN853" s="32"/>
      <c r="DZO853" s="32"/>
      <c r="DZP853" s="32"/>
      <c r="DZQ853" s="32"/>
      <c r="DZR853" s="32"/>
      <c r="DZS853" s="32"/>
      <c r="DZT853" s="32"/>
      <c r="DZU853" s="32"/>
      <c r="DZV853" s="32"/>
      <c r="DZW853" s="32"/>
      <c r="DZX853" s="32"/>
      <c r="DZY853" s="32"/>
      <c r="DZZ853" s="32"/>
      <c r="EAA853" s="32"/>
      <c r="EAB853" s="32"/>
      <c r="EAC853" s="32"/>
      <c r="EAD853" s="32"/>
      <c r="EAE853" s="32"/>
      <c r="EAF853" s="32"/>
      <c r="EAG853" s="32"/>
      <c r="EAH853" s="32"/>
      <c r="EAI853" s="32"/>
      <c r="EAJ853" s="32"/>
      <c r="EAK853" s="32"/>
      <c r="EAL853" s="32"/>
      <c r="EAM853" s="32"/>
      <c r="EAN853" s="32"/>
      <c r="EAO853" s="32"/>
      <c r="EAP853" s="32"/>
      <c r="EAQ853" s="32"/>
      <c r="EAR853" s="32"/>
      <c r="EAS853" s="32"/>
      <c r="EAT853" s="32"/>
      <c r="EAU853" s="32"/>
      <c r="EAV853" s="32"/>
      <c r="EAW853" s="32"/>
      <c r="EAX853" s="32"/>
      <c r="EAY853" s="32"/>
      <c r="EAZ853" s="32"/>
      <c r="EBA853" s="32"/>
      <c r="EBB853" s="32"/>
      <c r="EBC853" s="32"/>
      <c r="EBD853" s="32"/>
      <c r="EBE853" s="32"/>
      <c r="EBF853" s="32"/>
      <c r="EBG853" s="32"/>
      <c r="EBH853" s="32"/>
      <c r="EBI853" s="32"/>
      <c r="EBJ853" s="32"/>
      <c r="EBK853" s="32"/>
      <c r="EBL853" s="32"/>
      <c r="EBM853" s="32"/>
      <c r="EBN853" s="32"/>
      <c r="EBO853" s="32"/>
      <c r="EBP853" s="32"/>
      <c r="EBQ853" s="32"/>
      <c r="EBR853" s="32"/>
      <c r="EBS853" s="32"/>
      <c r="EBT853" s="32"/>
      <c r="EBU853" s="32"/>
      <c r="EBV853" s="32"/>
      <c r="EBW853" s="32"/>
      <c r="EBX853" s="32"/>
      <c r="EBY853" s="32"/>
      <c r="EBZ853" s="32"/>
      <c r="ECA853" s="32"/>
      <c r="ECB853" s="32"/>
      <c r="ECC853" s="32"/>
      <c r="ECD853" s="32"/>
      <c r="ECE853" s="32"/>
      <c r="ECF853" s="32"/>
      <c r="ECG853" s="32"/>
      <c r="ECH853" s="32"/>
      <c r="ECI853" s="32"/>
      <c r="ECJ853" s="32"/>
      <c r="ECK853" s="32"/>
      <c r="ECL853" s="32"/>
      <c r="ECM853" s="32"/>
      <c r="ECN853" s="32"/>
      <c r="ECO853" s="32"/>
      <c r="ECP853" s="32"/>
      <c r="ECQ853" s="32"/>
      <c r="ECR853" s="32"/>
      <c r="ECS853" s="32"/>
      <c r="ECT853" s="32"/>
      <c r="ECU853" s="32"/>
      <c r="ECV853" s="32"/>
      <c r="ECW853" s="32"/>
      <c r="ECX853" s="32"/>
      <c r="ECY853" s="32"/>
      <c r="ECZ853" s="32"/>
      <c r="EDA853" s="32"/>
      <c r="EDB853" s="32"/>
      <c r="EDC853" s="32"/>
      <c r="EDD853" s="32"/>
      <c r="EDE853" s="32"/>
      <c r="EDF853" s="32"/>
      <c r="EDG853" s="32"/>
      <c r="EDH853" s="32"/>
      <c r="EDI853" s="32"/>
      <c r="EDJ853" s="32"/>
      <c r="EDK853" s="32"/>
      <c r="EDL853" s="32"/>
      <c r="EDM853" s="32"/>
      <c r="EDN853" s="32"/>
      <c r="EDO853" s="32"/>
      <c r="EDP853" s="32"/>
      <c r="EDQ853" s="32"/>
      <c r="EDR853" s="32"/>
      <c r="EDS853" s="32"/>
      <c r="EDT853" s="32"/>
      <c r="EDU853" s="32"/>
      <c r="EDV853" s="32"/>
      <c r="EDW853" s="32"/>
      <c r="EDX853" s="32"/>
      <c r="EDY853" s="32"/>
      <c r="EDZ853" s="32"/>
      <c r="EEA853" s="32"/>
      <c r="EEB853" s="32"/>
      <c r="EEC853" s="32"/>
      <c r="EED853" s="32"/>
      <c r="EEE853" s="32"/>
      <c r="EEF853" s="32"/>
      <c r="EEG853" s="32"/>
      <c r="EEH853" s="32"/>
      <c r="EEI853" s="32"/>
      <c r="EEJ853" s="32"/>
      <c r="EEK853" s="32"/>
      <c r="EEL853" s="32"/>
      <c r="EEM853" s="32"/>
      <c r="EEN853" s="32"/>
      <c r="EEO853" s="32"/>
      <c r="EEP853" s="32"/>
      <c r="EEQ853" s="32"/>
      <c r="EER853" s="32"/>
      <c r="EES853" s="32"/>
      <c r="EET853" s="32"/>
      <c r="EEU853" s="32"/>
      <c r="EEV853" s="32"/>
      <c r="EEW853" s="32"/>
      <c r="EEX853" s="32"/>
      <c r="EEY853" s="32"/>
      <c r="EEZ853" s="32"/>
      <c r="EFA853" s="32"/>
      <c r="EFB853" s="32"/>
      <c r="EFC853" s="32"/>
      <c r="EFD853" s="32"/>
      <c r="EFE853" s="32"/>
      <c r="EFF853" s="32"/>
      <c r="EFG853" s="32"/>
      <c r="EFH853" s="32"/>
      <c r="EFI853" s="32"/>
      <c r="EFJ853" s="32"/>
      <c r="EFK853" s="32"/>
      <c r="EFL853" s="32"/>
      <c r="EFM853" s="32"/>
      <c r="EFN853" s="32"/>
      <c r="EFO853" s="32"/>
      <c r="EFP853" s="32"/>
      <c r="EFQ853" s="32"/>
      <c r="EFR853" s="32"/>
      <c r="EFS853" s="32"/>
      <c r="EFT853" s="32"/>
      <c r="EFU853" s="32"/>
      <c r="EFV853" s="32"/>
      <c r="EFW853" s="32"/>
      <c r="EFX853" s="32"/>
      <c r="EFY853" s="32"/>
      <c r="EFZ853" s="32"/>
      <c r="EGA853" s="32"/>
      <c r="EGB853" s="32"/>
      <c r="EGC853" s="32"/>
      <c r="EGD853" s="32"/>
      <c r="EGE853" s="32"/>
      <c r="EGF853" s="32"/>
      <c r="EGG853" s="32"/>
      <c r="EGH853" s="32"/>
      <c r="EGI853" s="32"/>
      <c r="EGJ853" s="32"/>
      <c r="EGK853" s="32"/>
      <c r="EGL853" s="32"/>
      <c r="EGM853" s="32"/>
      <c r="EGN853" s="32"/>
      <c r="EGO853" s="32"/>
      <c r="EGP853" s="32"/>
      <c r="EGQ853" s="32"/>
      <c r="EGR853" s="32"/>
      <c r="EGS853" s="32"/>
      <c r="EGT853" s="32"/>
      <c r="EGU853" s="32"/>
      <c r="EGV853" s="32"/>
      <c r="EGW853" s="32"/>
      <c r="EGX853" s="32"/>
      <c r="EGY853" s="32"/>
      <c r="EGZ853" s="32"/>
      <c r="EHA853" s="32"/>
      <c r="EHB853" s="32"/>
      <c r="EHC853" s="32"/>
      <c r="EHD853" s="32"/>
      <c r="EHE853" s="32"/>
      <c r="EHF853" s="32"/>
      <c r="EHG853" s="32"/>
      <c r="EHH853" s="32"/>
      <c r="EHI853" s="32"/>
      <c r="EHJ853" s="32"/>
      <c r="EHK853" s="32"/>
      <c r="EHL853" s="32"/>
      <c r="EHM853" s="32"/>
      <c r="EHN853" s="32"/>
      <c r="EHO853" s="32"/>
      <c r="EHP853" s="32"/>
      <c r="EHQ853" s="32"/>
      <c r="EHR853" s="32"/>
      <c r="EHS853" s="32"/>
      <c r="EHT853" s="32"/>
      <c r="EHU853" s="32"/>
      <c r="EHV853" s="32"/>
      <c r="EHW853" s="32"/>
      <c r="EHX853" s="32"/>
      <c r="EHY853" s="32"/>
      <c r="EHZ853" s="32"/>
      <c r="EIA853" s="32"/>
      <c r="EIB853" s="32"/>
      <c r="EIC853" s="32"/>
      <c r="EID853" s="32"/>
      <c r="EIE853" s="32"/>
      <c r="EIF853" s="32"/>
      <c r="EIG853" s="32"/>
      <c r="EIH853" s="32"/>
      <c r="EII853" s="32"/>
      <c r="EIJ853" s="32"/>
      <c r="EIK853" s="32"/>
      <c r="EIL853" s="32"/>
      <c r="EIM853" s="32"/>
      <c r="EIN853" s="32"/>
      <c r="EIO853" s="32"/>
      <c r="EIP853" s="32"/>
      <c r="EIQ853" s="32"/>
      <c r="EIR853" s="32"/>
      <c r="EIS853" s="32"/>
      <c r="EIT853" s="32"/>
      <c r="EIU853" s="32"/>
      <c r="EIV853" s="32"/>
      <c r="EIW853" s="32"/>
      <c r="EIX853" s="32"/>
      <c r="EIY853" s="32"/>
      <c r="EIZ853" s="32"/>
      <c r="EJA853" s="32"/>
      <c r="EJB853" s="32"/>
      <c r="EJC853" s="32"/>
      <c r="EJD853" s="32"/>
      <c r="EJE853" s="32"/>
      <c r="EJF853" s="32"/>
      <c r="EJG853" s="32"/>
      <c r="EJH853" s="32"/>
      <c r="EJI853" s="32"/>
      <c r="EJJ853" s="32"/>
      <c r="EJK853" s="32"/>
      <c r="EJL853" s="32"/>
      <c r="EJM853" s="32"/>
      <c r="EJN853" s="32"/>
      <c r="EJO853" s="32"/>
      <c r="EJP853" s="32"/>
      <c r="EJQ853" s="32"/>
      <c r="EJR853" s="32"/>
      <c r="EJS853" s="32"/>
      <c r="EJT853" s="32"/>
      <c r="EJU853" s="32"/>
      <c r="EJV853" s="32"/>
      <c r="EJW853" s="32"/>
      <c r="EJX853" s="32"/>
      <c r="EJY853" s="32"/>
      <c r="EJZ853" s="32"/>
      <c r="EKA853" s="32"/>
      <c r="EKB853" s="32"/>
      <c r="EKC853" s="32"/>
      <c r="EKD853" s="32"/>
      <c r="EKE853" s="32"/>
      <c r="EKF853" s="32"/>
      <c r="EKG853" s="32"/>
      <c r="EKH853" s="32"/>
      <c r="EKI853" s="32"/>
      <c r="EKJ853" s="32"/>
      <c r="EKK853" s="32"/>
      <c r="EKL853" s="32"/>
      <c r="EKM853" s="32"/>
      <c r="EKN853" s="32"/>
      <c r="EKO853" s="32"/>
      <c r="EKP853" s="32"/>
      <c r="EKQ853" s="32"/>
      <c r="EKR853" s="32"/>
      <c r="EKS853" s="32"/>
      <c r="EKT853" s="32"/>
      <c r="EKU853" s="32"/>
      <c r="EKV853" s="32"/>
      <c r="EKW853" s="32"/>
      <c r="EKX853" s="32"/>
      <c r="EKY853" s="32"/>
      <c r="EKZ853" s="32"/>
      <c r="ELA853" s="32"/>
      <c r="ELB853" s="32"/>
      <c r="ELC853" s="32"/>
      <c r="ELD853" s="32"/>
      <c r="ELE853" s="32"/>
      <c r="ELF853" s="32"/>
      <c r="ELG853" s="32"/>
      <c r="ELH853" s="32"/>
      <c r="ELI853" s="32"/>
      <c r="ELJ853" s="32"/>
      <c r="ELK853" s="32"/>
      <c r="ELL853" s="32"/>
      <c r="ELM853" s="32"/>
      <c r="ELN853" s="32"/>
      <c r="ELO853" s="32"/>
      <c r="ELP853" s="32"/>
      <c r="ELQ853" s="32"/>
      <c r="ELR853" s="32"/>
      <c r="ELS853" s="32"/>
      <c r="ELT853" s="32"/>
      <c r="ELU853" s="32"/>
      <c r="ELV853" s="32"/>
      <c r="ELW853" s="32"/>
      <c r="ELX853" s="32"/>
      <c r="ELY853" s="32"/>
      <c r="ELZ853" s="32"/>
      <c r="EMA853" s="32"/>
      <c r="EMB853" s="32"/>
      <c r="EMC853" s="32"/>
      <c r="EMD853" s="32"/>
      <c r="EME853" s="32"/>
      <c r="EMF853" s="32"/>
      <c r="EMG853" s="32"/>
      <c r="EMH853" s="32"/>
      <c r="EMI853" s="32"/>
      <c r="EMJ853" s="32"/>
      <c r="EMK853" s="32"/>
      <c r="EML853" s="32"/>
      <c r="EMM853" s="32"/>
      <c r="EMN853" s="32"/>
      <c r="EMO853" s="32"/>
      <c r="EMP853" s="32"/>
      <c r="EMQ853" s="32"/>
      <c r="EMR853" s="32"/>
      <c r="EMS853" s="32"/>
      <c r="EMT853" s="32"/>
      <c r="EMU853" s="32"/>
      <c r="EMV853" s="32"/>
      <c r="EMW853" s="32"/>
      <c r="EMX853" s="32"/>
      <c r="EMY853" s="32"/>
      <c r="EMZ853" s="32"/>
      <c r="ENA853" s="32"/>
      <c r="ENB853" s="32"/>
      <c r="ENC853" s="32"/>
      <c r="END853" s="32"/>
      <c r="ENE853" s="32"/>
      <c r="ENF853" s="32"/>
      <c r="ENG853" s="32"/>
      <c r="ENH853" s="32"/>
      <c r="ENI853" s="32"/>
      <c r="ENJ853" s="32"/>
      <c r="ENK853" s="32"/>
      <c r="ENL853" s="32"/>
      <c r="ENM853" s="32"/>
      <c r="ENN853" s="32"/>
      <c r="ENO853" s="32"/>
      <c r="ENP853" s="32"/>
      <c r="ENQ853" s="32"/>
      <c r="ENR853" s="32"/>
      <c r="ENS853" s="32"/>
      <c r="ENT853" s="32"/>
      <c r="ENU853" s="32"/>
      <c r="ENV853" s="32"/>
      <c r="ENW853" s="32"/>
      <c r="ENX853" s="32"/>
      <c r="ENY853" s="32"/>
      <c r="ENZ853" s="32"/>
      <c r="EOA853" s="32"/>
      <c r="EOB853" s="32"/>
      <c r="EOC853" s="32"/>
      <c r="EOD853" s="32"/>
      <c r="EOE853" s="32"/>
      <c r="EOF853" s="32"/>
      <c r="EOG853" s="32"/>
      <c r="EOH853" s="32"/>
      <c r="EOI853" s="32"/>
      <c r="EOJ853" s="32"/>
      <c r="EOK853" s="32"/>
      <c r="EOL853" s="32"/>
      <c r="EOM853" s="32"/>
      <c r="EON853" s="32"/>
      <c r="EOO853" s="32"/>
      <c r="EOP853" s="32"/>
      <c r="EOQ853" s="32"/>
      <c r="EOR853" s="32"/>
      <c r="EOS853" s="32"/>
      <c r="EOT853" s="32"/>
      <c r="EOU853" s="32"/>
      <c r="EOV853" s="32"/>
      <c r="EOW853" s="32"/>
      <c r="EOX853" s="32"/>
      <c r="EOY853" s="32"/>
      <c r="EOZ853" s="32"/>
      <c r="EPA853" s="32"/>
      <c r="EPB853" s="32"/>
      <c r="EPC853" s="32"/>
      <c r="EPD853" s="32"/>
      <c r="EPE853" s="32"/>
      <c r="EPF853" s="32"/>
      <c r="EPG853" s="32"/>
      <c r="EPH853" s="32"/>
      <c r="EPI853" s="32"/>
      <c r="EPJ853" s="32"/>
      <c r="EPK853" s="32"/>
      <c r="EPL853" s="32"/>
      <c r="EPM853" s="32"/>
      <c r="EPN853" s="32"/>
      <c r="EPO853" s="32"/>
      <c r="EPP853" s="32"/>
      <c r="EPQ853" s="32"/>
      <c r="EPR853" s="32"/>
      <c r="EPS853" s="32"/>
      <c r="EPT853" s="32"/>
      <c r="EPU853" s="32"/>
      <c r="EPV853" s="32"/>
      <c r="EPW853" s="32"/>
      <c r="EPX853" s="32"/>
      <c r="EPY853" s="32"/>
      <c r="EPZ853" s="32"/>
      <c r="EQA853" s="32"/>
      <c r="EQB853" s="32"/>
      <c r="EQC853" s="32"/>
      <c r="EQD853" s="32"/>
      <c r="EQE853" s="32"/>
      <c r="EQF853" s="32"/>
      <c r="EQG853" s="32"/>
      <c r="EQH853" s="32"/>
      <c r="EQI853" s="32"/>
      <c r="EQJ853" s="32"/>
      <c r="EQK853" s="32"/>
      <c r="EQL853" s="32"/>
      <c r="EQM853" s="32"/>
      <c r="EQN853" s="32"/>
      <c r="EQO853" s="32"/>
      <c r="EQP853" s="32"/>
      <c r="EQQ853" s="32"/>
      <c r="EQR853" s="32"/>
      <c r="EQS853" s="32"/>
      <c r="EQT853" s="32"/>
      <c r="EQU853" s="32"/>
      <c r="EQV853" s="32"/>
      <c r="EQW853" s="32"/>
      <c r="EQX853" s="32"/>
      <c r="EQY853" s="32"/>
      <c r="EQZ853" s="32"/>
      <c r="ERA853" s="32"/>
      <c r="ERB853" s="32"/>
      <c r="ERC853" s="32"/>
      <c r="ERD853" s="32"/>
      <c r="ERE853" s="32"/>
      <c r="ERF853" s="32"/>
      <c r="ERG853" s="32"/>
      <c r="ERH853" s="32"/>
      <c r="ERI853" s="32"/>
      <c r="ERJ853" s="32"/>
      <c r="ERK853" s="32"/>
      <c r="ERL853" s="32"/>
      <c r="ERM853" s="32"/>
      <c r="ERN853" s="32"/>
      <c r="ERO853" s="32"/>
      <c r="ERP853" s="32"/>
      <c r="ERQ853" s="32"/>
      <c r="ERR853" s="32"/>
      <c r="ERS853" s="32"/>
      <c r="ERT853" s="32"/>
      <c r="ERU853" s="32"/>
      <c r="ERV853" s="32"/>
      <c r="ERW853" s="32"/>
      <c r="ERX853" s="32"/>
      <c r="ERY853" s="32"/>
      <c r="ERZ853" s="32"/>
      <c r="ESA853" s="32"/>
      <c r="ESB853" s="32"/>
      <c r="ESC853" s="32"/>
      <c r="ESD853" s="32"/>
      <c r="ESE853" s="32"/>
      <c r="ESF853" s="32"/>
      <c r="ESG853" s="32"/>
      <c r="ESH853" s="32"/>
      <c r="ESI853" s="32"/>
      <c r="ESJ853" s="32"/>
      <c r="ESK853" s="32"/>
      <c r="ESL853" s="32"/>
      <c r="ESM853" s="32"/>
      <c r="ESN853" s="32"/>
      <c r="ESO853" s="32"/>
      <c r="ESP853" s="32"/>
      <c r="ESQ853" s="32"/>
      <c r="ESR853" s="32"/>
      <c r="ESS853" s="32"/>
      <c r="EST853" s="32"/>
      <c r="ESU853" s="32"/>
      <c r="ESV853" s="32"/>
      <c r="ESW853" s="32"/>
      <c r="ESX853" s="32"/>
      <c r="ESY853" s="32"/>
      <c r="ESZ853" s="32"/>
      <c r="ETA853" s="32"/>
      <c r="ETB853" s="32"/>
      <c r="ETC853" s="32"/>
      <c r="ETD853" s="32"/>
      <c r="ETE853" s="32"/>
      <c r="ETF853" s="32"/>
      <c r="ETG853" s="32"/>
      <c r="ETH853" s="32"/>
      <c r="ETI853" s="32"/>
      <c r="ETJ853" s="32"/>
      <c r="ETK853" s="32"/>
      <c r="ETL853" s="32"/>
      <c r="ETM853" s="32"/>
      <c r="ETN853" s="32"/>
      <c r="ETO853" s="32"/>
      <c r="ETP853" s="32"/>
      <c r="ETQ853" s="32"/>
      <c r="ETR853" s="32"/>
      <c r="ETS853" s="32"/>
      <c r="ETT853" s="32"/>
      <c r="ETU853" s="32"/>
      <c r="ETV853" s="32"/>
      <c r="ETW853" s="32"/>
      <c r="ETX853" s="32"/>
      <c r="ETY853" s="32"/>
      <c r="ETZ853" s="32"/>
      <c r="EUA853" s="32"/>
      <c r="EUB853" s="32"/>
      <c r="EUC853" s="32"/>
      <c r="EUD853" s="32"/>
      <c r="EUE853" s="32"/>
      <c r="EUF853" s="32"/>
      <c r="EUG853" s="32"/>
      <c r="EUH853" s="32"/>
      <c r="EUI853" s="32"/>
      <c r="EUJ853" s="32"/>
      <c r="EUK853" s="32"/>
      <c r="EUL853" s="32"/>
      <c r="EUM853" s="32"/>
      <c r="EUN853" s="32"/>
      <c r="EUO853" s="32"/>
      <c r="EUP853" s="32"/>
      <c r="EUQ853" s="32"/>
      <c r="EUR853" s="32"/>
      <c r="EUS853" s="32"/>
      <c r="EUT853" s="32"/>
      <c r="EUU853" s="32"/>
      <c r="EUV853" s="32"/>
      <c r="EUW853" s="32"/>
      <c r="EUX853" s="32"/>
      <c r="EUY853" s="32"/>
      <c r="EUZ853" s="32"/>
      <c r="EVA853" s="32"/>
      <c r="EVB853" s="32"/>
      <c r="EVC853" s="32"/>
      <c r="EVD853" s="32"/>
      <c r="EVE853" s="32"/>
      <c r="EVF853" s="32"/>
      <c r="EVG853" s="32"/>
      <c r="EVH853" s="32"/>
      <c r="EVI853" s="32"/>
      <c r="EVJ853" s="32"/>
      <c r="EVK853" s="32"/>
      <c r="EVL853" s="32"/>
      <c r="EVM853" s="32"/>
      <c r="EVN853" s="32"/>
      <c r="EVO853" s="32"/>
      <c r="EVP853" s="32"/>
      <c r="EVQ853" s="32"/>
      <c r="EVR853" s="32"/>
      <c r="EVS853" s="32"/>
      <c r="EVT853" s="32"/>
      <c r="EVU853" s="32"/>
      <c r="EVV853" s="32"/>
      <c r="EVW853" s="32"/>
      <c r="EVX853" s="32"/>
      <c r="EVY853" s="32"/>
      <c r="EVZ853" s="32"/>
      <c r="EWA853" s="32"/>
      <c r="EWB853" s="32"/>
      <c r="EWC853" s="32"/>
      <c r="EWD853" s="32"/>
      <c r="EWE853" s="32"/>
      <c r="EWF853" s="32"/>
      <c r="EWG853" s="32"/>
      <c r="EWH853" s="32"/>
      <c r="EWI853" s="32"/>
      <c r="EWJ853" s="32"/>
      <c r="EWK853" s="32"/>
      <c r="EWL853" s="32"/>
      <c r="EWM853" s="32"/>
      <c r="EWN853" s="32"/>
      <c r="EWO853" s="32"/>
      <c r="EWP853" s="32"/>
      <c r="EWQ853" s="32"/>
      <c r="EWR853" s="32"/>
      <c r="EWS853" s="32"/>
      <c r="EWT853" s="32"/>
      <c r="EWU853" s="32"/>
      <c r="EWV853" s="32"/>
      <c r="EWW853" s="32"/>
      <c r="EWX853" s="32"/>
      <c r="EWY853" s="32"/>
      <c r="EWZ853" s="32"/>
      <c r="EXA853" s="32"/>
      <c r="EXB853" s="32"/>
      <c r="EXC853" s="32"/>
      <c r="EXD853" s="32"/>
      <c r="EXE853" s="32"/>
      <c r="EXF853" s="32"/>
      <c r="EXG853" s="32"/>
      <c r="EXH853" s="32"/>
      <c r="EXI853" s="32"/>
      <c r="EXJ853" s="32"/>
      <c r="EXK853" s="32"/>
      <c r="EXL853" s="32"/>
      <c r="EXM853" s="32"/>
      <c r="EXN853" s="32"/>
      <c r="EXO853" s="32"/>
      <c r="EXP853" s="32"/>
      <c r="EXQ853" s="32"/>
      <c r="EXR853" s="32"/>
      <c r="EXS853" s="32"/>
      <c r="EXT853" s="32"/>
      <c r="EXU853" s="32"/>
      <c r="EXV853" s="32"/>
      <c r="EXW853" s="32"/>
      <c r="EXX853" s="32"/>
      <c r="EXY853" s="32"/>
      <c r="EXZ853" s="32"/>
      <c r="EYA853" s="32"/>
      <c r="EYB853" s="32"/>
      <c r="EYC853" s="32"/>
      <c r="EYD853" s="32"/>
      <c r="EYE853" s="32"/>
      <c r="EYF853" s="32"/>
      <c r="EYG853" s="32"/>
      <c r="EYH853" s="32"/>
      <c r="EYI853" s="32"/>
      <c r="EYJ853" s="32"/>
      <c r="EYK853" s="32"/>
      <c r="EYL853" s="32"/>
      <c r="EYM853" s="32"/>
      <c r="EYN853" s="32"/>
      <c r="EYO853" s="32"/>
      <c r="EYP853" s="32"/>
      <c r="EYQ853" s="32"/>
      <c r="EYR853" s="32"/>
      <c r="EYS853" s="32"/>
      <c r="EYT853" s="32"/>
      <c r="EYU853" s="32"/>
      <c r="EYV853" s="32"/>
      <c r="EYW853" s="32"/>
      <c r="EYX853" s="32"/>
      <c r="EYY853" s="32"/>
      <c r="EYZ853" s="32"/>
      <c r="EZA853" s="32"/>
      <c r="EZB853" s="32"/>
      <c r="EZC853" s="32"/>
      <c r="EZD853" s="32"/>
      <c r="EZE853" s="32"/>
      <c r="EZF853" s="32"/>
      <c r="EZG853" s="32"/>
      <c r="EZH853" s="32"/>
      <c r="EZI853" s="32"/>
      <c r="EZJ853" s="32"/>
      <c r="EZK853" s="32"/>
      <c r="EZL853" s="32"/>
      <c r="EZM853" s="32"/>
      <c r="EZN853" s="32"/>
      <c r="EZO853" s="32"/>
      <c r="EZP853" s="32"/>
      <c r="EZQ853" s="32"/>
      <c r="EZR853" s="32"/>
      <c r="EZS853" s="32"/>
      <c r="EZT853" s="32"/>
      <c r="EZU853" s="32"/>
      <c r="EZV853" s="32"/>
      <c r="EZW853" s="32"/>
      <c r="EZX853" s="32"/>
      <c r="EZY853" s="32"/>
      <c r="EZZ853" s="32"/>
      <c r="FAA853" s="32"/>
      <c r="FAB853" s="32"/>
      <c r="FAC853" s="32"/>
      <c r="FAD853" s="32"/>
      <c r="FAE853" s="32"/>
      <c r="FAF853" s="32"/>
      <c r="FAG853" s="32"/>
      <c r="FAH853" s="32"/>
      <c r="FAI853" s="32"/>
      <c r="FAJ853" s="32"/>
      <c r="FAK853" s="32"/>
      <c r="FAL853" s="32"/>
      <c r="FAM853" s="32"/>
      <c r="FAN853" s="32"/>
      <c r="FAO853" s="32"/>
      <c r="FAP853" s="32"/>
      <c r="FAQ853" s="32"/>
      <c r="FAR853" s="32"/>
      <c r="FAS853" s="32"/>
      <c r="FAT853" s="32"/>
      <c r="FAU853" s="32"/>
      <c r="FAV853" s="32"/>
      <c r="FAW853" s="32"/>
      <c r="FAX853" s="32"/>
      <c r="FAY853" s="32"/>
      <c r="FAZ853" s="32"/>
      <c r="FBA853" s="32"/>
      <c r="FBB853" s="32"/>
      <c r="FBC853" s="32"/>
      <c r="FBD853" s="32"/>
      <c r="FBE853" s="32"/>
      <c r="FBF853" s="32"/>
      <c r="FBG853" s="32"/>
      <c r="FBH853" s="32"/>
      <c r="FBI853" s="32"/>
      <c r="FBJ853" s="32"/>
      <c r="FBK853" s="32"/>
      <c r="FBL853" s="32"/>
      <c r="FBM853" s="32"/>
      <c r="FBN853" s="32"/>
      <c r="FBO853" s="32"/>
      <c r="FBP853" s="32"/>
      <c r="FBQ853" s="32"/>
      <c r="FBR853" s="32"/>
      <c r="FBS853" s="32"/>
      <c r="FBT853" s="32"/>
      <c r="FBU853" s="32"/>
      <c r="FBV853" s="32"/>
      <c r="FBW853" s="32"/>
      <c r="FBX853" s="32"/>
      <c r="FBY853" s="32"/>
      <c r="FBZ853" s="32"/>
      <c r="FCA853" s="32"/>
      <c r="FCB853" s="32"/>
      <c r="FCC853" s="32"/>
      <c r="FCD853" s="32"/>
      <c r="FCE853" s="32"/>
      <c r="FCF853" s="32"/>
      <c r="FCG853" s="32"/>
      <c r="FCH853" s="32"/>
      <c r="FCI853" s="32"/>
      <c r="FCJ853" s="32"/>
      <c r="FCK853" s="32"/>
      <c r="FCL853" s="32"/>
      <c r="FCM853" s="32"/>
      <c r="FCN853" s="32"/>
      <c r="FCO853" s="32"/>
      <c r="FCP853" s="32"/>
      <c r="FCQ853" s="32"/>
      <c r="FCR853" s="32"/>
      <c r="FCS853" s="32"/>
      <c r="FCT853" s="32"/>
      <c r="FCU853" s="32"/>
      <c r="FCV853" s="32"/>
      <c r="FCW853" s="32"/>
      <c r="FCX853" s="32"/>
      <c r="FCY853" s="32"/>
      <c r="FCZ853" s="32"/>
      <c r="FDA853" s="32"/>
      <c r="FDB853" s="32"/>
      <c r="FDC853" s="32"/>
      <c r="FDD853" s="32"/>
      <c r="FDE853" s="32"/>
      <c r="FDF853" s="32"/>
      <c r="FDG853" s="32"/>
      <c r="FDH853" s="32"/>
      <c r="FDI853" s="32"/>
      <c r="FDJ853" s="32"/>
      <c r="FDK853" s="32"/>
      <c r="FDL853" s="32"/>
      <c r="FDM853" s="32"/>
      <c r="FDN853" s="32"/>
      <c r="FDO853" s="32"/>
      <c r="FDP853" s="32"/>
      <c r="FDQ853" s="32"/>
      <c r="FDR853" s="32"/>
      <c r="FDS853" s="32"/>
      <c r="FDT853" s="32"/>
      <c r="FDU853" s="32"/>
      <c r="FDV853" s="32"/>
      <c r="FDW853" s="32"/>
      <c r="FDX853" s="32"/>
      <c r="FDY853" s="32"/>
      <c r="FDZ853" s="32"/>
      <c r="FEA853" s="32"/>
      <c r="FEB853" s="32"/>
      <c r="FEC853" s="32"/>
      <c r="FED853" s="32"/>
      <c r="FEE853" s="32"/>
      <c r="FEF853" s="32"/>
      <c r="FEG853" s="32"/>
      <c r="FEH853" s="32"/>
      <c r="FEI853" s="32"/>
      <c r="FEJ853" s="32"/>
      <c r="FEK853" s="32"/>
      <c r="FEL853" s="32"/>
      <c r="FEM853" s="32"/>
      <c r="FEN853" s="32"/>
      <c r="FEO853" s="32"/>
      <c r="FEP853" s="32"/>
      <c r="FEQ853" s="32"/>
      <c r="FER853" s="32"/>
      <c r="FES853" s="32"/>
      <c r="FET853" s="32"/>
      <c r="FEU853" s="32"/>
      <c r="FEV853" s="32"/>
      <c r="FEW853" s="32"/>
      <c r="FEX853" s="32"/>
      <c r="FEY853" s="32"/>
      <c r="FEZ853" s="32"/>
      <c r="FFA853" s="32"/>
      <c r="FFB853" s="32"/>
      <c r="FFC853" s="32"/>
      <c r="FFD853" s="32"/>
      <c r="FFE853" s="32"/>
      <c r="FFF853" s="32"/>
      <c r="FFG853" s="32"/>
      <c r="FFH853" s="32"/>
      <c r="FFI853" s="32"/>
      <c r="FFJ853" s="32"/>
      <c r="FFK853" s="32"/>
      <c r="FFL853" s="32"/>
      <c r="FFM853" s="32"/>
      <c r="FFN853" s="32"/>
      <c r="FFO853" s="32"/>
      <c r="FFP853" s="32"/>
      <c r="FFQ853" s="32"/>
      <c r="FFR853" s="32"/>
      <c r="FFS853" s="32"/>
      <c r="FFT853" s="32"/>
      <c r="FFU853" s="32"/>
      <c r="FFV853" s="32"/>
      <c r="FFW853" s="32"/>
      <c r="FFX853" s="32"/>
      <c r="FFY853" s="32"/>
      <c r="FFZ853" s="32"/>
      <c r="FGA853" s="32"/>
      <c r="FGB853" s="32"/>
      <c r="FGC853" s="32"/>
      <c r="FGD853" s="32"/>
      <c r="FGE853" s="32"/>
      <c r="FGF853" s="32"/>
      <c r="FGG853" s="32"/>
      <c r="FGH853" s="32"/>
      <c r="FGI853" s="32"/>
      <c r="FGJ853" s="32"/>
      <c r="FGK853" s="32"/>
      <c r="FGL853" s="32"/>
      <c r="FGM853" s="32"/>
      <c r="FGN853" s="32"/>
      <c r="FGO853" s="32"/>
      <c r="FGP853" s="32"/>
      <c r="FGQ853" s="32"/>
      <c r="FGR853" s="32"/>
      <c r="FGS853" s="32"/>
      <c r="FGT853" s="32"/>
      <c r="FGU853" s="32"/>
      <c r="FGV853" s="32"/>
      <c r="FGW853" s="32"/>
      <c r="FGX853" s="32"/>
      <c r="FGY853" s="32"/>
      <c r="FGZ853" s="32"/>
      <c r="FHA853" s="32"/>
      <c r="FHB853" s="32"/>
      <c r="FHC853" s="32"/>
      <c r="FHD853" s="32"/>
      <c r="FHE853" s="32"/>
      <c r="FHF853" s="32"/>
      <c r="FHG853" s="32"/>
      <c r="FHH853" s="32"/>
      <c r="FHI853" s="32"/>
      <c r="FHJ853" s="32"/>
      <c r="FHK853" s="32"/>
      <c r="FHL853" s="32"/>
      <c r="FHM853" s="32"/>
      <c r="FHN853" s="32"/>
      <c r="FHO853" s="32"/>
      <c r="FHP853" s="32"/>
      <c r="FHQ853" s="32"/>
      <c r="FHR853" s="32"/>
      <c r="FHS853" s="32"/>
      <c r="FHT853" s="32"/>
      <c r="FHU853" s="32"/>
      <c r="FHV853" s="32"/>
      <c r="FHW853" s="32"/>
      <c r="FHX853" s="32"/>
      <c r="FHY853" s="32"/>
      <c r="FHZ853" s="32"/>
      <c r="FIA853" s="32"/>
      <c r="FIB853" s="32"/>
      <c r="FIC853" s="32"/>
      <c r="FID853" s="32"/>
      <c r="FIE853" s="32"/>
      <c r="FIF853" s="32"/>
      <c r="FIG853" s="32"/>
      <c r="FIH853" s="32"/>
      <c r="FII853" s="32"/>
      <c r="FIJ853" s="32"/>
      <c r="FIK853" s="32"/>
      <c r="FIL853" s="32"/>
      <c r="FIM853" s="32"/>
      <c r="FIN853" s="32"/>
      <c r="FIO853" s="32"/>
      <c r="FIP853" s="32"/>
      <c r="FIQ853" s="32"/>
      <c r="FIR853" s="32"/>
      <c r="FIS853" s="32"/>
      <c r="FIT853" s="32"/>
      <c r="FIU853" s="32"/>
      <c r="FIV853" s="32"/>
      <c r="FIW853" s="32"/>
      <c r="FIX853" s="32"/>
      <c r="FIY853" s="32"/>
      <c r="FIZ853" s="32"/>
      <c r="FJA853" s="32"/>
      <c r="FJB853" s="32"/>
      <c r="FJC853" s="32"/>
      <c r="FJD853" s="32"/>
      <c r="FJE853" s="32"/>
      <c r="FJF853" s="32"/>
      <c r="FJG853" s="32"/>
      <c r="FJH853" s="32"/>
      <c r="FJI853" s="32"/>
      <c r="FJJ853" s="32"/>
      <c r="FJK853" s="32"/>
      <c r="FJL853" s="32"/>
      <c r="FJM853" s="32"/>
      <c r="FJN853" s="32"/>
      <c r="FJO853" s="32"/>
      <c r="FJP853" s="32"/>
      <c r="FJQ853" s="32"/>
      <c r="FJR853" s="32"/>
      <c r="FJS853" s="32"/>
      <c r="FJT853" s="32"/>
      <c r="FJU853" s="32"/>
      <c r="FJV853" s="32"/>
      <c r="FJW853" s="32"/>
      <c r="FJX853" s="32"/>
      <c r="FJY853" s="32"/>
      <c r="FJZ853" s="32"/>
      <c r="FKA853" s="32"/>
      <c r="FKB853" s="32"/>
      <c r="FKC853" s="32"/>
      <c r="FKD853" s="32"/>
      <c r="FKE853" s="32"/>
      <c r="FKF853" s="32"/>
      <c r="FKG853" s="32"/>
      <c r="FKH853" s="32"/>
      <c r="FKI853" s="32"/>
      <c r="FKJ853" s="32"/>
      <c r="FKK853" s="32"/>
      <c r="FKL853" s="32"/>
      <c r="FKM853" s="32"/>
      <c r="FKN853" s="32"/>
      <c r="FKO853" s="32"/>
      <c r="FKP853" s="32"/>
      <c r="FKQ853" s="32"/>
      <c r="FKR853" s="32"/>
      <c r="FKS853" s="32"/>
      <c r="FKT853" s="32"/>
      <c r="FKU853" s="32"/>
      <c r="FKV853" s="32"/>
      <c r="FKW853" s="32"/>
      <c r="FKX853" s="32"/>
      <c r="FKY853" s="32"/>
      <c r="FKZ853" s="32"/>
      <c r="FLA853" s="32"/>
      <c r="FLB853" s="32"/>
      <c r="FLC853" s="32"/>
      <c r="FLD853" s="32"/>
      <c r="FLE853" s="32"/>
      <c r="FLF853" s="32"/>
      <c r="FLG853" s="32"/>
      <c r="FLH853" s="32"/>
      <c r="FLI853" s="32"/>
      <c r="FLJ853" s="32"/>
      <c r="FLK853" s="32"/>
      <c r="FLL853" s="32"/>
      <c r="FLM853" s="32"/>
      <c r="FLN853" s="32"/>
      <c r="FLO853" s="32"/>
      <c r="FLP853" s="32"/>
      <c r="FLQ853" s="32"/>
      <c r="FLR853" s="32"/>
      <c r="FLS853" s="32"/>
      <c r="FLT853" s="32"/>
      <c r="FLU853" s="32"/>
      <c r="FLV853" s="32"/>
      <c r="FLW853" s="32"/>
      <c r="FLX853" s="32"/>
      <c r="FLY853" s="32"/>
      <c r="FLZ853" s="32"/>
      <c r="FMA853" s="32"/>
      <c r="FMB853" s="32"/>
      <c r="FMC853" s="32"/>
      <c r="FMD853" s="32"/>
      <c r="FME853" s="32"/>
      <c r="FMF853" s="32"/>
      <c r="FMG853" s="32"/>
      <c r="FMH853" s="32"/>
      <c r="FMI853" s="32"/>
      <c r="FMJ853" s="32"/>
      <c r="FMK853" s="32"/>
      <c r="FML853" s="32"/>
      <c r="FMM853" s="32"/>
      <c r="FMN853" s="32"/>
      <c r="FMO853" s="32"/>
      <c r="FMP853" s="32"/>
      <c r="FMQ853" s="32"/>
      <c r="FMR853" s="32"/>
      <c r="FMS853" s="32"/>
      <c r="FMT853" s="32"/>
      <c r="FMU853" s="32"/>
      <c r="FMV853" s="32"/>
      <c r="FMW853" s="32"/>
      <c r="FMX853" s="32"/>
      <c r="FMY853" s="32"/>
      <c r="FMZ853" s="32"/>
      <c r="FNA853" s="32"/>
      <c r="FNB853" s="32"/>
      <c r="FNC853" s="32"/>
      <c r="FND853" s="32"/>
      <c r="FNE853" s="32"/>
      <c r="FNF853" s="32"/>
      <c r="FNG853" s="32"/>
      <c r="FNH853" s="32"/>
      <c r="FNI853" s="32"/>
      <c r="FNJ853" s="32"/>
      <c r="FNK853" s="32"/>
      <c r="FNL853" s="32"/>
      <c r="FNM853" s="32"/>
      <c r="FNN853" s="32"/>
      <c r="FNO853" s="32"/>
      <c r="FNP853" s="32"/>
      <c r="FNQ853" s="32"/>
      <c r="FNR853" s="32"/>
      <c r="FNS853" s="32"/>
      <c r="FNT853" s="32"/>
      <c r="FNU853" s="32"/>
      <c r="FNV853" s="32"/>
      <c r="FNW853" s="32"/>
      <c r="FNX853" s="32"/>
      <c r="FNY853" s="32"/>
      <c r="FNZ853" s="32"/>
      <c r="FOA853" s="32"/>
      <c r="FOB853" s="32"/>
      <c r="FOC853" s="32"/>
      <c r="FOD853" s="32"/>
      <c r="FOE853" s="32"/>
      <c r="FOF853" s="32"/>
      <c r="FOG853" s="32"/>
      <c r="FOH853" s="32"/>
      <c r="FOI853" s="32"/>
      <c r="FOJ853" s="32"/>
      <c r="FOK853" s="32"/>
      <c r="FOL853" s="32"/>
      <c r="FOM853" s="32"/>
      <c r="FON853" s="32"/>
      <c r="FOO853" s="32"/>
      <c r="FOP853" s="32"/>
      <c r="FOQ853" s="32"/>
      <c r="FOR853" s="32"/>
      <c r="FOS853" s="32"/>
      <c r="FOT853" s="32"/>
      <c r="FOU853" s="32"/>
      <c r="FOV853" s="32"/>
      <c r="FOW853" s="32"/>
      <c r="FOX853" s="32"/>
      <c r="FOY853" s="32"/>
      <c r="FOZ853" s="32"/>
      <c r="FPA853" s="32"/>
      <c r="FPB853" s="32"/>
      <c r="FPC853" s="32"/>
      <c r="FPD853" s="32"/>
      <c r="FPE853" s="32"/>
      <c r="FPF853" s="32"/>
      <c r="FPG853" s="32"/>
      <c r="FPH853" s="32"/>
      <c r="FPI853" s="32"/>
      <c r="FPJ853" s="32"/>
      <c r="FPK853" s="32"/>
      <c r="FPL853" s="32"/>
      <c r="FPM853" s="32"/>
      <c r="FPN853" s="32"/>
      <c r="FPO853" s="32"/>
      <c r="FPP853" s="32"/>
      <c r="FPQ853" s="32"/>
      <c r="FPR853" s="32"/>
      <c r="FPS853" s="32"/>
      <c r="FPT853" s="32"/>
      <c r="FPU853" s="32"/>
      <c r="FPV853" s="32"/>
      <c r="FPW853" s="32"/>
      <c r="FPX853" s="32"/>
      <c r="FPY853" s="32"/>
      <c r="FPZ853" s="32"/>
      <c r="FQA853" s="32"/>
      <c r="FQB853" s="32"/>
      <c r="FQC853" s="32"/>
      <c r="FQD853" s="32"/>
      <c r="FQE853" s="32"/>
      <c r="FQF853" s="32"/>
      <c r="FQG853" s="32"/>
      <c r="FQH853" s="32"/>
      <c r="FQI853" s="32"/>
      <c r="FQJ853" s="32"/>
      <c r="FQK853" s="32"/>
      <c r="FQL853" s="32"/>
      <c r="FQM853" s="32"/>
      <c r="FQN853" s="32"/>
      <c r="FQO853" s="32"/>
      <c r="FQP853" s="32"/>
      <c r="FQQ853" s="32"/>
      <c r="FQR853" s="32"/>
      <c r="FQS853" s="32"/>
      <c r="FQT853" s="32"/>
      <c r="FQU853" s="32"/>
      <c r="FQV853" s="32"/>
      <c r="FQW853" s="32"/>
      <c r="FQX853" s="32"/>
      <c r="FQY853" s="32"/>
      <c r="FQZ853" s="32"/>
      <c r="FRA853" s="32"/>
      <c r="FRB853" s="32"/>
      <c r="FRC853" s="32"/>
      <c r="FRD853" s="32"/>
      <c r="FRE853" s="32"/>
      <c r="FRF853" s="32"/>
      <c r="FRG853" s="32"/>
      <c r="FRH853" s="32"/>
      <c r="FRI853" s="32"/>
      <c r="FRJ853" s="32"/>
      <c r="FRK853" s="32"/>
      <c r="FRL853" s="32"/>
      <c r="FRM853" s="32"/>
      <c r="FRN853" s="32"/>
      <c r="FRO853" s="32"/>
      <c r="FRP853" s="32"/>
      <c r="FRQ853" s="32"/>
      <c r="FRR853" s="32"/>
      <c r="FRS853" s="32"/>
      <c r="FRT853" s="32"/>
      <c r="FRU853" s="32"/>
      <c r="FRV853" s="32"/>
      <c r="FRW853" s="32"/>
      <c r="FRX853" s="32"/>
      <c r="FRY853" s="32"/>
      <c r="FRZ853" s="32"/>
      <c r="FSA853" s="32"/>
      <c r="FSB853" s="32"/>
      <c r="FSC853" s="32"/>
      <c r="FSD853" s="32"/>
      <c r="FSE853" s="32"/>
      <c r="FSF853" s="32"/>
      <c r="FSG853" s="32"/>
      <c r="FSH853" s="32"/>
      <c r="FSI853" s="32"/>
      <c r="FSJ853" s="32"/>
      <c r="FSK853" s="32"/>
      <c r="FSL853" s="32"/>
      <c r="FSM853" s="32"/>
      <c r="FSN853" s="32"/>
      <c r="FSO853" s="32"/>
      <c r="FSP853" s="32"/>
      <c r="FSQ853" s="32"/>
      <c r="FSR853" s="32"/>
      <c r="FSS853" s="32"/>
      <c r="FST853" s="32"/>
      <c r="FSU853" s="32"/>
      <c r="FSV853" s="32"/>
      <c r="FSW853" s="32"/>
      <c r="FSX853" s="32"/>
      <c r="FSY853" s="32"/>
      <c r="FSZ853" s="32"/>
      <c r="FTA853" s="32"/>
      <c r="FTB853" s="32"/>
      <c r="FTC853" s="32"/>
      <c r="FTD853" s="32"/>
      <c r="FTE853" s="32"/>
      <c r="FTF853" s="32"/>
      <c r="FTG853" s="32"/>
      <c r="FTH853" s="32"/>
      <c r="FTI853" s="32"/>
      <c r="FTJ853" s="32"/>
      <c r="FTK853" s="32"/>
      <c r="FTL853" s="32"/>
      <c r="FTM853" s="32"/>
      <c r="FTN853" s="32"/>
      <c r="FTO853" s="32"/>
      <c r="FTP853" s="32"/>
      <c r="FTQ853" s="32"/>
      <c r="FTR853" s="32"/>
      <c r="FTS853" s="32"/>
      <c r="FTT853" s="32"/>
      <c r="FTU853" s="32"/>
      <c r="FTV853" s="32"/>
      <c r="FTW853" s="32"/>
      <c r="FTX853" s="32"/>
      <c r="FTY853" s="32"/>
      <c r="FTZ853" s="32"/>
      <c r="FUA853" s="32"/>
      <c r="FUB853" s="32"/>
      <c r="FUC853" s="32"/>
      <c r="FUD853" s="32"/>
      <c r="FUE853" s="32"/>
      <c r="FUF853" s="32"/>
      <c r="FUG853" s="32"/>
      <c r="FUH853" s="32"/>
      <c r="FUI853" s="32"/>
      <c r="FUJ853" s="32"/>
      <c r="FUK853" s="32"/>
      <c r="FUL853" s="32"/>
      <c r="FUM853" s="32"/>
      <c r="FUN853" s="32"/>
      <c r="FUO853" s="32"/>
      <c r="FUP853" s="32"/>
      <c r="FUQ853" s="32"/>
      <c r="FUR853" s="32"/>
      <c r="FUS853" s="32"/>
      <c r="FUT853" s="32"/>
      <c r="FUU853" s="32"/>
      <c r="FUV853" s="32"/>
      <c r="FUW853" s="32"/>
      <c r="FUX853" s="32"/>
      <c r="FUY853" s="32"/>
      <c r="FUZ853" s="32"/>
      <c r="FVA853" s="32"/>
      <c r="FVB853" s="32"/>
      <c r="FVC853" s="32"/>
      <c r="FVD853" s="32"/>
      <c r="FVE853" s="32"/>
      <c r="FVF853" s="32"/>
      <c r="FVG853" s="32"/>
      <c r="FVH853" s="32"/>
      <c r="FVI853" s="32"/>
      <c r="FVJ853" s="32"/>
      <c r="FVK853" s="32"/>
      <c r="FVL853" s="32"/>
      <c r="FVM853" s="32"/>
      <c r="FVN853" s="32"/>
      <c r="FVO853" s="32"/>
      <c r="FVP853" s="32"/>
      <c r="FVQ853" s="32"/>
      <c r="FVR853" s="32"/>
      <c r="FVS853" s="32"/>
      <c r="FVT853" s="32"/>
      <c r="FVU853" s="32"/>
      <c r="FVV853" s="32"/>
      <c r="FVW853" s="32"/>
      <c r="FVX853" s="32"/>
      <c r="FVY853" s="32"/>
      <c r="FVZ853" s="32"/>
      <c r="FWA853" s="32"/>
      <c r="FWB853" s="32"/>
      <c r="FWC853" s="32"/>
      <c r="FWD853" s="32"/>
      <c r="FWE853" s="32"/>
      <c r="FWF853" s="32"/>
      <c r="FWG853" s="32"/>
      <c r="FWH853" s="32"/>
      <c r="FWI853" s="32"/>
      <c r="FWJ853" s="32"/>
      <c r="FWK853" s="32"/>
      <c r="FWL853" s="32"/>
      <c r="FWM853" s="32"/>
      <c r="FWN853" s="32"/>
      <c r="FWO853" s="32"/>
      <c r="FWP853" s="32"/>
      <c r="FWQ853" s="32"/>
      <c r="FWR853" s="32"/>
      <c r="FWS853" s="32"/>
      <c r="FWT853" s="32"/>
      <c r="FWU853" s="32"/>
      <c r="FWV853" s="32"/>
      <c r="FWW853" s="32"/>
      <c r="FWX853" s="32"/>
      <c r="FWY853" s="32"/>
      <c r="FWZ853" s="32"/>
      <c r="FXA853" s="32"/>
      <c r="FXB853" s="32"/>
      <c r="FXC853" s="32"/>
      <c r="FXD853" s="32"/>
      <c r="FXE853" s="32"/>
      <c r="FXF853" s="32"/>
      <c r="FXG853" s="32"/>
      <c r="FXH853" s="32"/>
      <c r="FXI853" s="32"/>
      <c r="FXJ853" s="32"/>
      <c r="FXK853" s="32"/>
      <c r="FXL853" s="32"/>
      <c r="FXM853" s="32"/>
      <c r="FXN853" s="32"/>
      <c r="FXO853" s="32"/>
      <c r="FXP853" s="32"/>
      <c r="FXQ853" s="32"/>
      <c r="FXR853" s="32"/>
      <c r="FXS853" s="32"/>
      <c r="FXT853" s="32"/>
      <c r="FXU853" s="32"/>
      <c r="FXV853" s="32"/>
      <c r="FXW853" s="32"/>
      <c r="FXX853" s="32"/>
      <c r="FXY853" s="32"/>
      <c r="FXZ853" s="32"/>
      <c r="FYA853" s="32"/>
      <c r="FYB853" s="32"/>
      <c r="FYC853" s="32"/>
      <c r="FYD853" s="32"/>
      <c r="FYE853" s="32"/>
      <c r="FYF853" s="32"/>
      <c r="FYG853" s="32"/>
      <c r="FYH853" s="32"/>
      <c r="FYI853" s="32"/>
      <c r="FYJ853" s="32"/>
      <c r="FYK853" s="32"/>
      <c r="FYL853" s="32"/>
      <c r="FYM853" s="32"/>
      <c r="FYN853" s="32"/>
      <c r="FYO853" s="32"/>
      <c r="FYP853" s="32"/>
      <c r="FYQ853" s="32"/>
      <c r="FYR853" s="32"/>
      <c r="FYS853" s="32"/>
      <c r="FYT853" s="32"/>
      <c r="FYU853" s="32"/>
      <c r="FYV853" s="32"/>
      <c r="FYW853" s="32"/>
      <c r="FYX853" s="32"/>
      <c r="FYY853" s="32"/>
      <c r="FYZ853" s="32"/>
      <c r="FZA853" s="32"/>
      <c r="FZB853" s="32"/>
      <c r="FZC853" s="32"/>
      <c r="FZD853" s="32"/>
      <c r="FZE853" s="32"/>
      <c r="FZF853" s="32"/>
      <c r="FZG853" s="32"/>
      <c r="FZH853" s="32"/>
      <c r="FZI853" s="32"/>
      <c r="FZJ853" s="32"/>
      <c r="FZK853" s="32"/>
      <c r="FZL853" s="32"/>
      <c r="FZM853" s="32"/>
      <c r="FZN853" s="32"/>
      <c r="FZO853" s="32"/>
      <c r="FZP853" s="32"/>
      <c r="FZQ853" s="32"/>
      <c r="FZR853" s="32"/>
      <c r="FZS853" s="32"/>
      <c r="FZT853" s="32"/>
      <c r="FZU853" s="32"/>
      <c r="FZV853" s="32"/>
      <c r="FZW853" s="32"/>
      <c r="FZX853" s="32"/>
      <c r="FZY853" s="32"/>
      <c r="FZZ853" s="32"/>
      <c r="GAA853" s="32"/>
      <c r="GAB853" s="32"/>
      <c r="GAC853" s="32"/>
      <c r="GAD853" s="32"/>
      <c r="GAE853" s="32"/>
      <c r="GAF853" s="32"/>
      <c r="GAG853" s="32"/>
      <c r="GAH853" s="32"/>
      <c r="GAI853" s="32"/>
      <c r="GAJ853" s="32"/>
      <c r="GAK853" s="32"/>
      <c r="GAL853" s="32"/>
      <c r="GAM853" s="32"/>
      <c r="GAN853" s="32"/>
      <c r="GAO853" s="32"/>
      <c r="GAP853" s="32"/>
      <c r="GAQ853" s="32"/>
      <c r="GAR853" s="32"/>
      <c r="GAS853" s="32"/>
      <c r="GAT853" s="32"/>
      <c r="GAU853" s="32"/>
      <c r="GAV853" s="32"/>
      <c r="GAW853" s="32"/>
      <c r="GAX853" s="32"/>
      <c r="GAY853" s="32"/>
      <c r="GAZ853" s="32"/>
      <c r="GBA853" s="32"/>
      <c r="GBB853" s="32"/>
      <c r="GBC853" s="32"/>
      <c r="GBD853" s="32"/>
      <c r="GBE853" s="32"/>
      <c r="GBF853" s="32"/>
      <c r="GBG853" s="32"/>
      <c r="GBH853" s="32"/>
      <c r="GBI853" s="32"/>
      <c r="GBJ853" s="32"/>
      <c r="GBK853" s="32"/>
      <c r="GBL853" s="32"/>
      <c r="GBM853" s="32"/>
      <c r="GBN853" s="32"/>
      <c r="GBO853" s="32"/>
      <c r="GBP853" s="32"/>
      <c r="GBQ853" s="32"/>
      <c r="GBR853" s="32"/>
      <c r="GBS853" s="32"/>
      <c r="GBT853" s="32"/>
      <c r="GBU853" s="32"/>
      <c r="GBV853" s="32"/>
      <c r="GBW853" s="32"/>
      <c r="GBX853" s="32"/>
      <c r="GBY853" s="32"/>
      <c r="GBZ853" s="32"/>
      <c r="GCA853" s="32"/>
      <c r="GCB853" s="32"/>
      <c r="GCC853" s="32"/>
      <c r="GCD853" s="32"/>
      <c r="GCE853" s="32"/>
      <c r="GCF853" s="32"/>
      <c r="GCG853" s="32"/>
      <c r="GCH853" s="32"/>
      <c r="GCI853" s="32"/>
      <c r="GCJ853" s="32"/>
      <c r="GCK853" s="32"/>
      <c r="GCL853" s="32"/>
      <c r="GCM853" s="32"/>
      <c r="GCN853" s="32"/>
      <c r="GCO853" s="32"/>
      <c r="GCP853" s="32"/>
      <c r="GCQ853" s="32"/>
      <c r="GCR853" s="32"/>
      <c r="GCS853" s="32"/>
      <c r="GCT853" s="32"/>
      <c r="GCU853" s="32"/>
      <c r="GCV853" s="32"/>
      <c r="GCW853" s="32"/>
      <c r="GCX853" s="32"/>
      <c r="GCY853" s="32"/>
      <c r="GCZ853" s="32"/>
      <c r="GDA853" s="32"/>
      <c r="GDB853" s="32"/>
      <c r="GDC853" s="32"/>
      <c r="GDD853" s="32"/>
      <c r="GDE853" s="32"/>
      <c r="GDF853" s="32"/>
      <c r="GDG853" s="32"/>
      <c r="GDH853" s="32"/>
      <c r="GDI853" s="32"/>
      <c r="GDJ853" s="32"/>
      <c r="GDK853" s="32"/>
      <c r="GDL853" s="32"/>
      <c r="GDM853" s="32"/>
      <c r="GDN853" s="32"/>
      <c r="GDO853" s="32"/>
      <c r="GDP853" s="32"/>
      <c r="GDQ853" s="32"/>
      <c r="GDR853" s="32"/>
      <c r="GDS853" s="32"/>
      <c r="GDT853" s="32"/>
      <c r="GDU853" s="32"/>
      <c r="GDV853" s="32"/>
      <c r="GDW853" s="32"/>
      <c r="GDX853" s="32"/>
      <c r="GDY853" s="32"/>
      <c r="GDZ853" s="32"/>
      <c r="GEA853" s="32"/>
      <c r="GEB853" s="32"/>
      <c r="GEC853" s="32"/>
      <c r="GED853" s="32"/>
      <c r="GEE853" s="32"/>
      <c r="GEF853" s="32"/>
      <c r="GEG853" s="32"/>
      <c r="GEH853" s="32"/>
      <c r="GEI853" s="32"/>
      <c r="GEJ853" s="32"/>
      <c r="GEK853" s="32"/>
      <c r="GEL853" s="32"/>
      <c r="GEM853" s="32"/>
      <c r="GEN853" s="32"/>
      <c r="GEO853" s="32"/>
      <c r="GEP853" s="32"/>
      <c r="GEQ853" s="32"/>
      <c r="GER853" s="32"/>
      <c r="GES853" s="32"/>
      <c r="GET853" s="32"/>
      <c r="GEU853" s="32"/>
      <c r="GEV853" s="32"/>
      <c r="GEW853" s="32"/>
      <c r="GEX853" s="32"/>
      <c r="GEY853" s="32"/>
      <c r="GEZ853" s="32"/>
      <c r="GFA853" s="32"/>
      <c r="GFB853" s="32"/>
      <c r="GFC853" s="32"/>
      <c r="GFD853" s="32"/>
      <c r="GFE853" s="32"/>
      <c r="GFF853" s="32"/>
      <c r="GFG853" s="32"/>
      <c r="GFH853" s="32"/>
      <c r="GFI853" s="32"/>
      <c r="GFJ853" s="32"/>
      <c r="GFK853" s="32"/>
      <c r="GFL853" s="32"/>
      <c r="GFM853" s="32"/>
      <c r="GFN853" s="32"/>
      <c r="GFO853" s="32"/>
      <c r="GFP853" s="32"/>
      <c r="GFQ853" s="32"/>
      <c r="GFR853" s="32"/>
      <c r="GFS853" s="32"/>
      <c r="GFT853" s="32"/>
      <c r="GFU853" s="32"/>
      <c r="GFV853" s="32"/>
      <c r="GFW853" s="32"/>
      <c r="GFX853" s="32"/>
      <c r="GFY853" s="32"/>
      <c r="GFZ853" s="32"/>
      <c r="GGA853" s="32"/>
      <c r="GGB853" s="32"/>
      <c r="GGC853" s="32"/>
      <c r="GGD853" s="32"/>
      <c r="GGE853" s="32"/>
      <c r="GGF853" s="32"/>
      <c r="GGG853" s="32"/>
      <c r="GGH853" s="32"/>
      <c r="GGI853" s="32"/>
      <c r="GGJ853" s="32"/>
      <c r="GGK853" s="32"/>
      <c r="GGL853" s="32"/>
      <c r="GGM853" s="32"/>
      <c r="GGN853" s="32"/>
      <c r="GGO853" s="32"/>
      <c r="GGP853" s="32"/>
      <c r="GGQ853" s="32"/>
      <c r="GGR853" s="32"/>
      <c r="GGS853" s="32"/>
      <c r="GGT853" s="32"/>
      <c r="GGU853" s="32"/>
      <c r="GGV853" s="32"/>
      <c r="GGW853" s="32"/>
      <c r="GGX853" s="32"/>
      <c r="GGY853" s="32"/>
      <c r="GGZ853" s="32"/>
      <c r="GHA853" s="32"/>
      <c r="GHB853" s="32"/>
      <c r="GHC853" s="32"/>
      <c r="GHD853" s="32"/>
      <c r="GHE853" s="32"/>
      <c r="GHF853" s="32"/>
      <c r="GHG853" s="32"/>
      <c r="GHH853" s="32"/>
      <c r="GHI853" s="32"/>
      <c r="GHJ853" s="32"/>
      <c r="GHK853" s="32"/>
      <c r="GHL853" s="32"/>
      <c r="GHM853" s="32"/>
      <c r="GHN853" s="32"/>
      <c r="GHO853" s="32"/>
      <c r="GHP853" s="32"/>
      <c r="GHQ853" s="32"/>
      <c r="GHR853" s="32"/>
      <c r="GHS853" s="32"/>
      <c r="GHT853" s="32"/>
      <c r="GHU853" s="32"/>
      <c r="GHV853" s="32"/>
      <c r="GHW853" s="32"/>
      <c r="GHX853" s="32"/>
      <c r="GHY853" s="32"/>
      <c r="GHZ853" s="32"/>
      <c r="GIA853" s="32"/>
      <c r="GIB853" s="32"/>
      <c r="GIC853" s="32"/>
      <c r="GID853" s="32"/>
      <c r="GIE853" s="32"/>
      <c r="GIF853" s="32"/>
      <c r="GIG853" s="32"/>
      <c r="GIH853" s="32"/>
      <c r="GII853" s="32"/>
      <c r="GIJ853" s="32"/>
      <c r="GIK853" s="32"/>
      <c r="GIL853" s="32"/>
      <c r="GIM853" s="32"/>
      <c r="GIN853" s="32"/>
      <c r="GIO853" s="32"/>
      <c r="GIP853" s="32"/>
      <c r="GIQ853" s="32"/>
      <c r="GIR853" s="32"/>
      <c r="GIS853" s="32"/>
      <c r="GIT853" s="32"/>
      <c r="GIU853" s="32"/>
      <c r="GIV853" s="32"/>
      <c r="GIW853" s="32"/>
      <c r="GIX853" s="32"/>
      <c r="GIY853" s="32"/>
      <c r="GIZ853" s="32"/>
      <c r="GJA853" s="32"/>
      <c r="GJB853" s="32"/>
      <c r="GJC853" s="32"/>
      <c r="GJD853" s="32"/>
      <c r="GJE853" s="32"/>
      <c r="GJF853" s="32"/>
      <c r="GJG853" s="32"/>
      <c r="GJH853" s="32"/>
      <c r="GJI853" s="32"/>
      <c r="GJJ853" s="32"/>
      <c r="GJK853" s="32"/>
      <c r="GJL853" s="32"/>
      <c r="GJM853" s="32"/>
      <c r="GJN853" s="32"/>
      <c r="GJO853" s="32"/>
      <c r="GJP853" s="32"/>
      <c r="GJQ853" s="32"/>
      <c r="GJR853" s="32"/>
      <c r="GJS853" s="32"/>
      <c r="GJT853" s="32"/>
      <c r="GJU853" s="32"/>
      <c r="GJV853" s="32"/>
      <c r="GJW853" s="32"/>
      <c r="GJX853" s="32"/>
      <c r="GJY853" s="32"/>
      <c r="GJZ853" s="32"/>
      <c r="GKA853" s="32"/>
      <c r="GKB853" s="32"/>
      <c r="GKC853" s="32"/>
      <c r="GKD853" s="32"/>
      <c r="GKE853" s="32"/>
      <c r="GKF853" s="32"/>
      <c r="GKG853" s="32"/>
      <c r="GKH853" s="32"/>
      <c r="GKI853" s="32"/>
      <c r="GKJ853" s="32"/>
      <c r="GKK853" s="32"/>
      <c r="GKL853" s="32"/>
      <c r="GKM853" s="32"/>
      <c r="GKN853" s="32"/>
      <c r="GKO853" s="32"/>
      <c r="GKP853" s="32"/>
      <c r="GKQ853" s="32"/>
      <c r="GKR853" s="32"/>
      <c r="GKS853" s="32"/>
      <c r="GKT853" s="32"/>
      <c r="GKU853" s="32"/>
      <c r="GKV853" s="32"/>
      <c r="GKW853" s="32"/>
      <c r="GKX853" s="32"/>
      <c r="GKY853" s="32"/>
      <c r="GKZ853" s="32"/>
      <c r="GLA853" s="32"/>
      <c r="GLB853" s="32"/>
      <c r="GLC853" s="32"/>
      <c r="GLD853" s="32"/>
      <c r="GLE853" s="32"/>
      <c r="GLF853" s="32"/>
      <c r="GLG853" s="32"/>
      <c r="GLH853" s="32"/>
      <c r="GLI853" s="32"/>
      <c r="GLJ853" s="32"/>
      <c r="GLK853" s="32"/>
      <c r="GLL853" s="32"/>
      <c r="GLM853" s="32"/>
      <c r="GLN853" s="32"/>
      <c r="GLO853" s="32"/>
      <c r="GLP853" s="32"/>
      <c r="GLQ853" s="32"/>
      <c r="GLR853" s="32"/>
      <c r="GLS853" s="32"/>
      <c r="GLT853" s="32"/>
      <c r="GLU853" s="32"/>
      <c r="GLV853" s="32"/>
      <c r="GLW853" s="32"/>
      <c r="GLX853" s="32"/>
      <c r="GLY853" s="32"/>
      <c r="GLZ853" s="32"/>
      <c r="GMA853" s="32"/>
      <c r="GMB853" s="32"/>
      <c r="GMC853" s="32"/>
      <c r="GMD853" s="32"/>
      <c r="GME853" s="32"/>
      <c r="GMF853" s="32"/>
      <c r="GMG853" s="32"/>
      <c r="GMH853" s="32"/>
      <c r="GMI853" s="32"/>
      <c r="GMJ853" s="32"/>
      <c r="GMK853" s="32"/>
      <c r="GML853" s="32"/>
      <c r="GMM853" s="32"/>
      <c r="GMN853" s="32"/>
      <c r="GMO853" s="32"/>
      <c r="GMP853" s="32"/>
      <c r="GMQ853" s="32"/>
      <c r="GMR853" s="32"/>
      <c r="GMS853" s="32"/>
      <c r="GMT853" s="32"/>
      <c r="GMU853" s="32"/>
      <c r="GMV853" s="32"/>
      <c r="GMW853" s="32"/>
      <c r="GMX853" s="32"/>
      <c r="GMY853" s="32"/>
      <c r="GMZ853" s="32"/>
      <c r="GNA853" s="32"/>
      <c r="GNB853" s="32"/>
      <c r="GNC853" s="32"/>
      <c r="GND853" s="32"/>
      <c r="GNE853" s="32"/>
      <c r="GNF853" s="32"/>
      <c r="GNG853" s="32"/>
      <c r="GNH853" s="32"/>
      <c r="GNI853" s="32"/>
      <c r="GNJ853" s="32"/>
      <c r="GNK853" s="32"/>
      <c r="GNL853" s="32"/>
      <c r="GNM853" s="32"/>
      <c r="GNN853" s="32"/>
      <c r="GNO853" s="32"/>
      <c r="GNP853" s="32"/>
      <c r="GNQ853" s="32"/>
      <c r="GNR853" s="32"/>
      <c r="GNS853" s="32"/>
      <c r="GNT853" s="32"/>
      <c r="GNU853" s="32"/>
      <c r="GNV853" s="32"/>
      <c r="GNW853" s="32"/>
      <c r="GNX853" s="32"/>
      <c r="GNY853" s="32"/>
      <c r="GNZ853" s="32"/>
      <c r="GOA853" s="32"/>
      <c r="GOB853" s="32"/>
      <c r="GOC853" s="32"/>
      <c r="GOD853" s="32"/>
      <c r="GOE853" s="32"/>
      <c r="GOF853" s="32"/>
      <c r="GOG853" s="32"/>
      <c r="GOH853" s="32"/>
      <c r="GOI853" s="32"/>
      <c r="GOJ853" s="32"/>
      <c r="GOK853" s="32"/>
      <c r="GOL853" s="32"/>
      <c r="GOM853" s="32"/>
      <c r="GON853" s="32"/>
      <c r="GOO853" s="32"/>
      <c r="GOP853" s="32"/>
      <c r="GOQ853" s="32"/>
      <c r="GOR853" s="32"/>
      <c r="GOS853" s="32"/>
      <c r="GOT853" s="32"/>
      <c r="GOU853" s="32"/>
      <c r="GOV853" s="32"/>
      <c r="GOW853" s="32"/>
      <c r="GOX853" s="32"/>
      <c r="GOY853" s="32"/>
      <c r="GOZ853" s="32"/>
      <c r="GPA853" s="32"/>
      <c r="GPB853" s="32"/>
      <c r="GPC853" s="32"/>
      <c r="GPD853" s="32"/>
      <c r="GPE853" s="32"/>
      <c r="GPF853" s="32"/>
      <c r="GPG853" s="32"/>
      <c r="GPH853" s="32"/>
      <c r="GPI853" s="32"/>
      <c r="GPJ853" s="32"/>
      <c r="GPK853" s="32"/>
      <c r="GPL853" s="32"/>
      <c r="GPM853" s="32"/>
      <c r="GPN853" s="32"/>
      <c r="GPO853" s="32"/>
      <c r="GPP853" s="32"/>
      <c r="GPQ853" s="32"/>
      <c r="GPR853" s="32"/>
      <c r="GPS853" s="32"/>
      <c r="GPT853" s="32"/>
      <c r="GPU853" s="32"/>
      <c r="GPV853" s="32"/>
      <c r="GPW853" s="32"/>
      <c r="GPX853" s="32"/>
      <c r="GPY853" s="32"/>
      <c r="GPZ853" s="32"/>
      <c r="GQA853" s="32"/>
      <c r="GQB853" s="32"/>
      <c r="GQC853" s="32"/>
      <c r="GQD853" s="32"/>
      <c r="GQE853" s="32"/>
      <c r="GQF853" s="32"/>
      <c r="GQG853" s="32"/>
      <c r="GQH853" s="32"/>
      <c r="GQI853" s="32"/>
      <c r="GQJ853" s="32"/>
      <c r="GQK853" s="32"/>
      <c r="GQL853" s="32"/>
      <c r="GQM853" s="32"/>
      <c r="GQN853" s="32"/>
      <c r="GQO853" s="32"/>
      <c r="GQP853" s="32"/>
      <c r="GQQ853" s="32"/>
      <c r="GQR853" s="32"/>
      <c r="GQS853" s="32"/>
      <c r="GQT853" s="32"/>
      <c r="GQU853" s="32"/>
      <c r="GQV853" s="32"/>
      <c r="GQW853" s="32"/>
      <c r="GQX853" s="32"/>
      <c r="GQY853" s="32"/>
      <c r="GQZ853" s="32"/>
      <c r="GRA853" s="32"/>
      <c r="GRB853" s="32"/>
      <c r="GRC853" s="32"/>
      <c r="GRD853" s="32"/>
      <c r="GRE853" s="32"/>
      <c r="GRF853" s="32"/>
      <c r="GRG853" s="32"/>
      <c r="GRH853" s="32"/>
      <c r="GRI853" s="32"/>
      <c r="GRJ853" s="32"/>
      <c r="GRK853" s="32"/>
      <c r="GRL853" s="32"/>
      <c r="GRM853" s="32"/>
      <c r="GRN853" s="32"/>
      <c r="GRO853" s="32"/>
      <c r="GRP853" s="32"/>
      <c r="GRQ853" s="32"/>
      <c r="GRR853" s="32"/>
      <c r="GRS853" s="32"/>
      <c r="GRT853" s="32"/>
      <c r="GRU853" s="32"/>
      <c r="GRV853" s="32"/>
      <c r="GRW853" s="32"/>
      <c r="GRX853" s="32"/>
      <c r="GRY853" s="32"/>
      <c r="GRZ853" s="32"/>
      <c r="GSA853" s="32"/>
      <c r="GSB853" s="32"/>
      <c r="GSC853" s="32"/>
      <c r="GSD853" s="32"/>
      <c r="GSE853" s="32"/>
      <c r="GSF853" s="32"/>
      <c r="GSG853" s="32"/>
      <c r="GSH853" s="32"/>
      <c r="GSI853" s="32"/>
      <c r="GSJ853" s="32"/>
      <c r="GSK853" s="32"/>
      <c r="GSL853" s="32"/>
      <c r="GSM853" s="32"/>
      <c r="GSN853" s="32"/>
      <c r="GSO853" s="32"/>
      <c r="GSP853" s="32"/>
      <c r="GSQ853" s="32"/>
      <c r="GSR853" s="32"/>
      <c r="GSS853" s="32"/>
      <c r="GST853" s="32"/>
      <c r="GSU853" s="32"/>
      <c r="GSV853" s="32"/>
      <c r="GSW853" s="32"/>
      <c r="GSX853" s="32"/>
      <c r="GSY853" s="32"/>
      <c r="GSZ853" s="32"/>
      <c r="GTA853" s="32"/>
      <c r="GTB853" s="32"/>
      <c r="GTC853" s="32"/>
      <c r="GTD853" s="32"/>
      <c r="GTE853" s="32"/>
      <c r="GTF853" s="32"/>
      <c r="GTG853" s="32"/>
      <c r="GTH853" s="32"/>
      <c r="GTI853" s="32"/>
      <c r="GTJ853" s="32"/>
      <c r="GTK853" s="32"/>
      <c r="GTL853" s="32"/>
      <c r="GTM853" s="32"/>
      <c r="GTN853" s="32"/>
      <c r="GTO853" s="32"/>
      <c r="GTP853" s="32"/>
      <c r="GTQ853" s="32"/>
      <c r="GTR853" s="32"/>
      <c r="GTS853" s="32"/>
      <c r="GTT853" s="32"/>
      <c r="GTU853" s="32"/>
      <c r="GTV853" s="32"/>
      <c r="GTW853" s="32"/>
      <c r="GTX853" s="32"/>
      <c r="GTY853" s="32"/>
      <c r="GTZ853" s="32"/>
      <c r="GUA853" s="32"/>
      <c r="GUB853" s="32"/>
      <c r="GUC853" s="32"/>
      <c r="GUD853" s="32"/>
      <c r="GUE853" s="32"/>
      <c r="GUF853" s="32"/>
      <c r="GUG853" s="32"/>
      <c r="GUH853" s="32"/>
      <c r="GUI853" s="32"/>
      <c r="GUJ853" s="32"/>
      <c r="GUK853" s="32"/>
      <c r="GUL853" s="32"/>
      <c r="GUM853" s="32"/>
      <c r="GUN853" s="32"/>
      <c r="GUO853" s="32"/>
      <c r="GUP853" s="32"/>
      <c r="GUQ853" s="32"/>
      <c r="GUR853" s="32"/>
      <c r="GUS853" s="32"/>
      <c r="GUT853" s="32"/>
      <c r="GUU853" s="32"/>
      <c r="GUV853" s="32"/>
      <c r="GUW853" s="32"/>
      <c r="GUX853" s="32"/>
      <c r="GUY853" s="32"/>
      <c r="GUZ853" s="32"/>
      <c r="GVA853" s="32"/>
      <c r="GVB853" s="32"/>
      <c r="GVC853" s="32"/>
      <c r="GVD853" s="32"/>
      <c r="GVE853" s="32"/>
      <c r="GVF853" s="32"/>
      <c r="GVG853" s="32"/>
      <c r="GVH853" s="32"/>
      <c r="GVI853" s="32"/>
      <c r="GVJ853" s="32"/>
      <c r="GVK853" s="32"/>
      <c r="GVL853" s="32"/>
      <c r="GVM853" s="32"/>
      <c r="GVN853" s="32"/>
      <c r="GVO853" s="32"/>
      <c r="GVP853" s="32"/>
      <c r="GVQ853" s="32"/>
      <c r="GVR853" s="32"/>
      <c r="GVS853" s="32"/>
      <c r="GVT853" s="32"/>
      <c r="GVU853" s="32"/>
      <c r="GVV853" s="32"/>
      <c r="GVW853" s="32"/>
      <c r="GVX853" s="32"/>
      <c r="GVY853" s="32"/>
      <c r="GVZ853" s="32"/>
      <c r="GWA853" s="32"/>
      <c r="GWB853" s="32"/>
      <c r="GWC853" s="32"/>
      <c r="GWD853" s="32"/>
      <c r="GWE853" s="32"/>
      <c r="GWF853" s="32"/>
      <c r="GWG853" s="32"/>
      <c r="GWH853" s="32"/>
      <c r="GWI853" s="32"/>
      <c r="GWJ853" s="32"/>
      <c r="GWK853" s="32"/>
      <c r="GWL853" s="32"/>
      <c r="GWM853" s="32"/>
      <c r="GWN853" s="32"/>
      <c r="GWO853" s="32"/>
      <c r="GWP853" s="32"/>
      <c r="GWQ853" s="32"/>
      <c r="GWR853" s="32"/>
      <c r="GWS853" s="32"/>
      <c r="GWT853" s="32"/>
      <c r="GWU853" s="32"/>
      <c r="GWV853" s="32"/>
      <c r="GWW853" s="32"/>
      <c r="GWX853" s="32"/>
      <c r="GWY853" s="32"/>
      <c r="GWZ853" s="32"/>
      <c r="GXA853" s="32"/>
      <c r="GXB853" s="32"/>
      <c r="GXC853" s="32"/>
      <c r="GXD853" s="32"/>
      <c r="GXE853" s="32"/>
      <c r="GXF853" s="32"/>
      <c r="GXG853" s="32"/>
      <c r="GXH853" s="32"/>
      <c r="GXI853" s="32"/>
      <c r="GXJ853" s="32"/>
      <c r="GXK853" s="32"/>
      <c r="GXL853" s="32"/>
      <c r="GXM853" s="32"/>
      <c r="GXN853" s="32"/>
      <c r="GXO853" s="32"/>
      <c r="GXP853" s="32"/>
      <c r="GXQ853" s="32"/>
      <c r="GXR853" s="32"/>
      <c r="GXS853" s="32"/>
      <c r="GXT853" s="32"/>
      <c r="GXU853" s="32"/>
      <c r="GXV853" s="32"/>
      <c r="GXW853" s="32"/>
      <c r="GXX853" s="32"/>
      <c r="GXY853" s="32"/>
      <c r="GXZ853" s="32"/>
      <c r="GYA853" s="32"/>
      <c r="GYB853" s="32"/>
      <c r="GYC853" s="32"/>
      <c r="GYD853" s="32"/>
      <c r="GYE853" s="32"/>
      <c r="GYF853" s="32"/>
      <c r="GYG853" s="32"/>
      <c r="GYH853" s="32"/>
      <c r="GYI853" s="32"/>
      <c r="GYJ853" s="32"/>
      <c r="GYK853" s="32"/>
      <c r="GYL853" s="32"/>
      <c r="GYM853" s="32"/>
      <c r="GYN853" s="32"/>
      <c r="GYO853" s="32"/>
      <c r="GYP853" s="32"/>
      <c r="GYQ853" s="32"/>
      <c r="GYR853" s="32"/>
      <c r="GYS853" s="32"/>
      <c r="GYT853" s="32"/>
      <c r="GYU853" s="32"/>
      <c r="GYV853" s="32"/>
      <c r="GYW853" s="32"/>
      <c r="GYX853" s="32"/>
      <c r="GYY853" s="32"/>
      <c r="GYZ853" s="32"/>
      <c r="GZA853" s="32"/>
      <c r="GZB853" s="32"/>
      <c r="GZC853" s="32"/>
      <c r="GZD853" s="32"/>
      <c r="GZE853" s="32"/>
      <c r="GZF853" s="32"/>
      <c r="GZG853" s="32"/>
      <c r="GZH853" s="32"/>
      <c r="GZI853" s="32"/>
      <c r="GZJ853" s="32"/>
      <c r="GZK853" s="32"/>
      <c r="GZL853" s="32"/>
      <c r="GZM853" s="32"/>
      <c r="GZN853" s="32"/>
      <c r="GZO853" s="32"/>
      <c r="GZP853" s="32"/>
      <c r="GZQ853" s="32"/>
      <c r="GZR853" s="32"/>
      <c r="GZS853" s="32"/>
      <c r="GZT853" s="32"/>
      <c r="GZU853" s="32"/>
      <c r="GZV853" s="32"/>
      <c r="GZW853" s="32"/>
      <c r="GZX853" s="32"/>
      <c r="GZY853" s="32"/>
      <c r="GZZ853" s="32"/>
      <c r="HAA853" s="32"/>
      <c r="HAB853" s="32"/>
      <c r="HAC853" s="32"/>
      <c r="HAD853" s="32"/>
      <c r="HAE853" s="32"/>
      <c r="HAF853" s="32"/>
      <c r="HAG853" s="32"/>
      <c r="HAH853" s="32"/>
      <c r="HAI853" s="32"/>
      <c r="HAJ853" s="32"/>
      <c r="HAK853" s="32"/>
      <c r="HAL853" s="32"/>
      <c r="HAM853" s="32"/>
      <c r="HAN853" s="32"/>
      <c r="HAO853" s="32"/>
      <c r="HAP853" s="32"/>
      <c r="HAQ853" s="32"/>
      <c r="HAR853" s="32"/>
      <c r="HAS853" s="32"/>
      <c r="HAT853" s="32"/>
      <c r="HAU853" s="32"/>
      <c r="HAV853" s="32"/>
      <c r="HAW853" s="32"/>
      <c r="HAX853" s="32"/>
      <c r="HAY853" s="32"/>
      <c r="HAZ853" s="32"/>
      <c r="HBA853" s="32"/>
      <c r="HBB853" s="32"/>
      <c r="HBC853" s="32"/>
      <c r="HBD853" s="32"/>
      <c r="HBE853" s="32"/>
      <c r="HBF853" s="32"/>
      <c r="HBG853" s="32"/>
      <c r="HBH853" s="32"/>
      <c r="HBI853" s="32"/>
      <c r="HBJ853" s="32"/>
      <c r="HBK853" s="32"/>
      <c r="HBL853" s="32"/>
      <c r="HBM853" s="32"/>
      <c r="HBN853" s="32"/>
      <c r="HBO853" s="32"/>
      <c r="HBP853" s="32"/>
      <c r="HBQ853" s="32"/>
      <c r="HBR853" s="32"/>
      <c r="HBS853" s="32"/>
      <c r="HBT853" s="32"/>
      <c r="HBU853" s="32"/>
      <c r="HBV853" s="32"/>
      <c r="HBW853" s="32"/>
      <c r="HBX853" s="32"/>
      <c r="HBY853" s="32"/>
      <c r="HBZ853" s="32"/>
      <c r="HCA853" s="32"/>
      <c r="HCB853" s="32"/>
      <c r="HCC853" s="32"/>
      <c r="HCD853" s="32"/>
      <c r="HCE853" s="32"/>
      <c r="HCF853" s="32"/>
      <c r="HCG853" s="32"/>
      <c r="HCH853" s="32"/>
      <c r="HCI853" s="32"/>
      <c r="HCJ853" s="32"/>
      <c r="HCK853" s="32"/>
      <c r="HCL853" s="32"/>
      <c r="HCM853" s="32"/>
      <c r="HCN853" s="32"/>
      <c r="HCO853" s="32"/>
      <c r="HCP853" s="32"/>
      <c r="HCQ853" s="32"/>
      <c r="HCR853" s="32"/>
      <c r="HCS853" s="32"/>
      <c r="HCT853" s="32"/>
      <c r="HCU853" s="32"/>
      <c r="HCV853" s="32"/>
      <c r="HCW853" s="32"/>
      <c r="HCX853" s="32"/>
      <c r="HCY853" s="32"/>
      <c r="HCZ853" s="32"/>
      <c r="HDA853" s="32"/>
      <c r="HDB853" s="32"/>
      <c r="HDC853" s="32"/>
      <c r="HDD853" s="32"/>
      <c r="HDE853" s="32"/>
      <c r="HDF853" s="32"/>
      <c r="HDG853" s="32"/>
      <c r="HDH853" s="32"/>
      <c r="HDI853" s="32"/>
      <c r="HDJ853" s="32"/>
      <c r="HDK853" s="32"/>
      <c r="HDL853" s="32"/>
      <c r="HDM853" s="32"/>
      <c r="HDN853" s="32"/>
      <c r="HDO853" s="32"/>
      <c r="HDP853" s="32"/>
      <c r="HDQ853" s="32"/>
      <c r="HDR853" s="32"/>
      <c r="HDS853" s="32"/>
      <c r="HDT853" s="32"/>
      <c r="HDU853" s="32"/>
      <c r="HDV853" s="32"/>
      <c r="HDW853" s="32"/>
      <c r="HDX853" s="32"/>
      <c r="HDY853" s="32"/>
      <c r="HDZ853" s="32"/>
      <c r="HEA853" s="32"/>
      <c r="HEB853" s="32"/>
      <c r="HEC853" s="32"/>
      <c r="HED853" s="32"/>
      <c r="HEE853" s="32"/>
      <c r="HEF853" s="32"/>
      <c r="HEG853" s="32"/>
      <c r="HEH853" s="32"/>
      <c r="HEI853" s="32"/>
      <c r="HEJ853" s="32"/>
      <c r="HEK853" s="32"/>
      <c r="HEL853" s="32"/>
      <c r="HEM853" s="32"/>
      <c r="HEN853" s="32"/>
      <c r="HEO853" s="32"/>
      <c r="HEP853" s="32"/>
      <c r="HEQ853" s="32"/>
      <c r="HER853" s="32"/>
      <c r="HES853" s="32"/>
      <c r="HET853" s="32"/>
      <c r="HEU853" s="32"/>
      <c r="HEV853" s="32"/>
      <c r="HEW853" s="32"/>
      <c r="HEX853" s="32"/>
      <c r="HEY853" s="32"/>
      <c r="HEZ853" s="32"/>
      <c r="HFA853" s="32"/>
      <c r="HFB853" s="32"/>
      <c r="HFC853" s="32"/>
      <c r="HFD853" s="32"/>
      <c r="HFE853" s="32"/>
      <c r="HFF853" s="32"/>
      <c r="HFG853" s="32"/>
      <c r="HFH853" s="32"/>
      <c r="HFI853" s="32"/>
      <c r="HFJ853" s="32"/>
      <c r="HFK853" s="32"/>
      <c r="HFL853" s="32"/>
      <c r="HFM853" s="32"/>
      <c r="HFN853" s="32"/>
      <c r="HFO853" s="32"/>
      <c r="HFP853" s="32"/>
      <c r="HFQ853" s="32"/>
      <c r="HFR853" s="32"/>
      <c r="HFS853" s="32"/>
      <c r="HFT853" s="32"/>
      <c r="HFU853" s="32"/>
      <c r="HFV853" s="32"/>
      <c r="HFW853" s="32"/>
      <c r="HFX853" s="32"/>
      <c r="HFY853" s="32"/>
      <c r="HFZ853" s="32"/>
      <c r="HGA853" s="32"/>
      <c r="HGB853" s="32"/>
      <c r="HGC853" s="32"/>
      <c r="HGD853" s="32"/>
      <c r="HGE853" s="32"/>
      <c r="HGF853" s="32"/>
      <c r="HGG853" s="32"/>
      <c r="HGH853" s="32"/>
      <c r="HGI853" s="32"/>
      <c r="HGJ853" s="32"/>
      <c r="HGK853" s="32"/>
      <c r="HGL853" s="32"/>
      <c r="HGM853" s="32"/>
      <c r="HGN853" s="32"/>
      <c r="HGO853" s="32"/>
      <c r="HGP853" s="32"/>
      <c r="HGQ853" s="32"/>
      <c r="HGR853" s="32"/>
      <c r="HGS853" s="32"/>
      <c r="HGT853" s="32"/>
      <c r="HGU853" s="32"/>
      <c r="HGV853" s="32"/>
      <c r="HGW853" s="32"/>
      <c r="HGX853" s="32"/>
      <c r="HGY853" s="32"/>
      <c r="HGZ853" s="32"/>
      <c r="HHA853" s="32"/>
      <c r="HHB853" s="32"/>
      <c r="HHC853" s="32"/>
      <c r="HHD853" s="32"/>
      <c r="HHE853" s="32"/>
      <c r="HHF853" s="32"/>
      <c r="HHG853" s="32"/>
      <c r="HHH853" s="32"/>
      <c r="HHI853" s="32"/>
      <c r="HHJ853" s="32"/>
      <c r="HHK853" s="32"/>
      <c r="HHL853" s="32"/>
      <c r="HHM853" s="32"/>
      <c r="HHN853" s="32"/>
      <c r="HHO853" s="32"/>
      <c r="HHP853" s="32"/>
      <c r="HHQ853" s="32"/>
      <c r="HHR853" s="32"/>
      <c r="HHS853" s="32"/>
      <c r="HHT853" s="32"/>
      <c r="HHU853" s="32"/>
      <c r="HHV853" s="32"/>
      <c r="HHW853" s="32"/>
      <c r="HHX853" s="32"/>
      <c r="HHY853" s="32"/>
      <c r="HHZ853" s="32"/>
      <c r="HIA853" s="32"/>
      <c r="HIB853" s="32"/>
      <c r="HIC853" s="32"/>
      <c r="HID853" s="32"/>
      <c r="HIE853" s="32"/>
      <c r="HIF853" s="32"/>
      <c r="HIG853" s="32"/>
      <c r="HIH853" s="32"/>
      <c r="HII853" s="32"/>
      <c r="HIJ853" s="32"/>
      <c r="HIK853" s="32"/>
      <c r="HIL853" s="32"/>
      <c r="HIM853" s="32"/>
      <c r="HIN853" s="32"/>
      <c r="HIO853" s="32"/>
      <c r="HIP853" s="32"/>
      <c r="HIQ853" s="32"/>
      <c r="HIR853" s="32"/>
      <c r="HIS853" s="32"/>
      <c r="HIT853" s="32"/>
      <c r="HIU853" s="32"/>
      <c r="HIV853" s="32"/>
      <c r="HIW853" s="32"/>
      <c r="HIX853" s="32"/>
      <c r="HIY853" s="32"/>
      <c r="HIZ853" s="32"/>
      <c r="HJA853" s="32"/>
      <c r="HJB853" s="32"/>
      <c r="HJC853" s="32"/>
      <c r="HJD853" s="32"/>
      <c r="HJE853" s="32"/>
      <c r="HJF853" s="32"/>
      <c r="HJG853" s="32"/>
      <c r="HJH853" s="32"/>
      <c r="HJI853" s="32"/>
      <c r="HJJ853" s="32"/>
      <c r="HJK853" s="32"/>
      <c r="HJL853" s="32"/>
      <c r="HJM853" s="32"/>
      <c r="HJN853" s="32"/>
      <c r="HJO853" s="32"/>
      <c r="HJP853" s="32"/>
      <c r="HJQ853" s="32"/>
      <c r="HJR853" s="32"/>
      <c r="HJS853" s="32"/>
      <c r="HJT853" s="32"/>
      <c r="HJU853" s="32"/>
      <c r="HJV853" s="32"/>
      <c r="HJW853" s="32"/>
      <c r="HJX853" s="32"/>
      <c r="HJY853" s="32"/>
      <c r="HJZ853" s="32"/>
      <c r="HKA853" s="32"/>
      <c r="HKB853" s="32"/>
      <c r="HKC853" s="32"/>
      <c r="HKD853" s="32"/>
      <c r="HKE853" s="32"/>
      <c r="HKF853" s="32"/>
      <c r="HKG853" s="32"/>
      <c r="HKH853" s="32"/>
      <c r="HKI853" s="32"/>
      <c r="HKJ853" s="32"/>
      <c r="HKK853" s="32"/>
      <c r="HKL853" s="32"/>
      <c r="HKM853" s="32"/>
      <c r="HKN853" s="32"/>
      <c r="HKO853" s="32"/>
      <c r="HKP853" s="32"/>
      <c r="HKQ853" s="32"/>
      <c r="HKR853" s="32"/>
      <c r="HKS853" s="32"/>
      <c r="HKT853" s="32"/>
      <c r="HKU853" s="32"/>
      <c r="HKV853" s="32"/>
      <c r="HKW853" s="32"/>
      <c r="HKX853" s="32"/>
      <c r="HKY853" s="32"/>
      <c r="HKZ853" s="32"/>
      <c r="HLA853" s="32"/>
      <c r="HLB853" s="32"/>
      <c r="HLC853" s="32"/>
      <c r="HLD853" s="32"/>
      <c r="HLE853" s="32"/>
      <c r="HLF853" s="32"/>
      <c r="HLG853" s="32"/>
      <c r="HLH853" s="32"/>
      <c r="HLI853" s="32"/>
      <c r="HLJ853" s="32"/>
      <c r="HLK853" s="32"/>
      <c r="HLL853" s="32"/>
      <c r="HLM853" s="32"/>
      <c r="HLN853" s="32"/>
      <c r="HLO853" s="32"/>
      <c r="HLP853" s="32"/>
      <c r="HLQ853" s="32"/>
      <c r="HLR853" s="32"/>
      <c r="HLS853" s="32"/>
      <c r="HLT853" s="32"/>
      <c r="HLU853" s="32"/>
      <c r="HLV853" s="32"/>
      <c r="HLW853" s="32"/>
      <c r="HLX853" s="32"/>
      <c r="HLY853" s="32"/>
      <c r="HLZ853" s="32"/>
      <c r="HMA853" s="32"/>
      <c r="HMB853" s="32"/>
      <c r="HMC853" s="32"/>
      <c r="HMD853" s="32"/>
      <c r="HME853" s="32"/>
      <c r="HMF853" s="32"/>
      <c r="HMG853" s="32"/>
      <c r="HMH853" s="32"/>
      <c r="HMI853" s="32"/>
      <c r="HMJ853" s="32"/>
      <c r="HMK853" s="32"/>
      <c r="HML853" s="32"/>
      <c r="HMM853" s="32"/>
      <c r="HMN853" s="32"/>
      <c r="HMO853" s="32"/>
      <c r="HMP853" s="32"/>
      <c r="HMQ853" s="32"/>
      <c r="HMR853" s="32"/>
      <c r="HMS853" s="32"/>
      <c r="HMT853" s="32"/>
      <c r="HMU853" s="32"/>
      <c r="HMV853" s="32"/>
      <c r="HMW853" s="32"/>
      <c r="HMX853" s="32"/>
      <c r="HMY853" s="32"/>
      <c r="HMZ853" s="32"/>
      <c r="HNA853" s="32"/>
      <c r="HNB853" s="32"/>
      <c r="HNC853" s="32"/>
      <c r="HND853" s="32"/>
      <c r="HNE853" s="32"/>
      <c r="HNF853" s="32"/>
      <c r="HNG853" s="32"/>
      <c r="HNH853" s="32"/>
      <c r="HNI853" s="32"/>
      <c r="HNJ853" s="32"/>
      <c r="HNK853" s="32"/>
      <c r="HNL853" s="32"/>
      <c r="HNM853" s="32"/>
      <c r="HNN853" s="32"/>
      <c r="HNO853" s="32"/>
      <c r="HNP853" s="32"/>
      <c r="HNQ853" s="32"/>
      <c r="HNR853" s="32"/>
      <c r="HNS853" s="32"/>
      <c r="HNT853" s="32"/>
      <c r="HNU853" s="32"/>
      <c r="HNV853" s="32"/>
      <c r="HNW853" s="32"/>
      <c r="HNX853" s="32"/>
      <c r="HNY853" s="32"/>
      <c r="HNZ853" s="32"/>
      <c r="HOA853" s="32"/>
      <c r="HOB853" s="32"/>
      <c r="HOC853" s="32"/>
      <c r="HOD853" s="32"/>
      <c r="HOE853" s="32"/>
      <c r="HOF853" s="32"/>
      <c r="HOG853" s="32"/>
      <c r="HOH853" s="32"/>
      <c r="HOI853" s="32"/>
      <c r="HOJ853" s="32"/>
      <c r="HOK853" s="32"/>
      <c r="HOL853" s="32"/>
      <c r="HOM853" s="32"/>
      <c r="HON853" s="32"/>
      <c r="HOO853" s="32"/>
      <c r="HOP853" s="32"/>
      <c r="HOQ853" s="32"/>
      <c r="HOR853" s="32"/>
      <c r="HOS853" s="32"/>
      <c r="HOT853" s="32"/>
      <c r="HOU853" s="32"/>
      <c r="HOV853" s="32"/>
      <c r="HOW853" s="32"/>
      <c r="HOX853" s="32"/>
      <c r="HOY853" s="32"/>
      <c r="HOZ853" s="32"/>
      <c r="HPA853" s="32"/>
      <c r="HPB853" s="32"/>
      <c r="HPC853" s="32"/>
      <c r="HPD853" s="32"/>
      <c r="HPE853" s="32"/>
      <c r="HPF853" s="32"/>
      <c r="HPG853" s="32"/>
      <c r="HPH853" s="32"/>
      <c r="HPI853" s="32"/>
      <c r="HPJ853" s="32"/>
      <c r="HPK853" s="32"/>
      <c r="HPL853" s="32"/>
      <c r="HPM853" s="32"/>
      <c r="HPN853" s="32"/>
      <c r="HPO853" s="32"/>
      <c r="HPP853" s="32"/>
      <c r="HPQ853" s="32"/>
      <c r="HPR853" s="32"/>
      <c r="HPS853" s="32"/>
      <c r="HPT853" s="32"/>
      <c r="HPU853" s="32"/>
      <c r="HPV853" s="32"/>
      <c r="HPW853" s="32"/>
      <c r="HPX853" s="32"/>
      <c r="HPY853" s="32"/>
      <c r="HPZ853" s="32"/>
      <c r="HQA853" s="32"/>
      <c r="HQB853" s="32"/>
      <c r="HQC853" s="32"/>
      <c r="HQD853" s="32"/>
      <c r="HQE853" s="32"/>
      <c r="HQF853" s="32"/>
      <c r="HQG853" s="32"/>
      <c r="HQH853" s="32"/>
      <c r="HQI853" s="32"/>
      <c r="HQJ853" s="32"/>
      <c r="HQK853" s="32"/>
      <c r="HQL853" s="32"/>
      <c r="HQM853" s="32"/>
      <c r="HQN853" s="32"/>
      <c r="HQO853" s="32"/>
      <c r="HQP853" s="32"/>
      <c r="HQQ853" s="32"/>
      <c r="HQR853" s="32"/>
      <c r="HQS853" s="32"/>
      <c r="HQT853" s="32"/>
      <c r="HQU853" s="32"/>
      <c r="HQV853" s="32"/>
      <c r="HQW853" s="32"/>
      <c r="HQX853" s="32"/>
      <c r="HQY853" s="32"/>
      <c r="HQZ853" s="32"/>
      <c r="HRA853" s="32"/>
      <c r="HRB853" s="32"/>
      <c r="HRC853" s="32"/>
      <c r="HRD853" s="32"/>
      <c r="HRE853" s="32"/>
      <c r="HRF853" s="32"/>
      <c r="HRG853" s="32"/>
      <c r="HRH853" s="32"/>
      <c r="HRI853" s="32"/>
      <c r="HRJ853" s="32"/>
      <c r="HRK853" s="32"/>
      <c r="HRL853" s="32"/>
      <c r="HRM853" s="32"/>
      <c r="HRN853" s="32"/>
      <c r="HRO853" s="32"/>
      <c r="HRP853" s="32"/>
      <c r="HRQ853" s="32"/>
      <c r="HRR853" s="32"/>
      <c r="HRS853" s="32"/>
      <c r="HRT853" s="32"/>
      <c r="HRU853" s="32"/>
      <c r="HRV853" s="32"/>
      <c r="HRW853" s="32"/>
      <c r="HRX853" s="32"/>
      <c r="HRY853" s="32"/>
      <c r="HRZ853" s="32"/>
      <c r="HSA853" s="32"/>
      <c r="HSB853" s="32"/>
      <c r="HSC853" s="32"/>
      <c r="HSD853" s="32"/>
      <c r="HSE853" s="32"/>
      <c r="HSF853" s="32"/>
      <c r="HSG853" s="32"/>
      <c r="HSH853" s="32"/>
      <c r="HSI853" s="32"/>
      <c r="HSJ853" s="32"/>
      <c r="HSK853" s="32"/>
      <c r="HSL853" s="32"/>
      <c r="HSM853" s="32"/>
      <c r="HSN853" s="32"/>
      <c r="HSO853" s="32"/>
      <c r="HSP853" s="32"/>
      <c r="HSQ853" s="32"/>
      <c r="HSR853" s="32"/>
      <c r="HSS853" s="32"/>
      <c r="HST853" s="32"/>
      <c r="HSU853" s="32"/>
      <c r="HSV853" s="32"/>
      <c r="HSW853" s="32"/>
      <c r="HSX853" s="32"/>
      <c r="HSY853" s="32"/>
      <c r="HSZ853" s="32"/>
      <c r="HTA853" s="32"/>
      <c r="HTB853" s="32"/>
      <c r="HTC853" s="32"/>
      <c r="HTD853" s="32"/>
      <c r="HTE853" s="32"/>
      <c r="HTF853" s="32"/>
      <c r="HTG853" s="32"/>
      <c r="HTH853" s="32"/>
      <c r="HTI853" s="32"/>
      <c r="HTJ853" s="32"/>
      <c r="HTK853" s="32"/>
      <c r="HTL853" s="32"/>
      <c r="HTM853" s="32"/>
      <c r="HTN853" s="32"/>
      <c r="HTO853" s="32"/>
      <c r="HTP853" s="32"/>
      <c r="HTQ853" s="32"/>
      <c r="HTR853" s="32"/>
      <c r="HTS853" s="32"/>
      <c r="HTT853" s="32"/>
      <c r="HTU853" s="32"/>
      <c r="HTV853" s="32"/>
      <c r="HTW853" s="32"/>
      <c r="HTX853" s="32"/>
      <c r="HTY853" s="32"/>
      <c r="HTZ853" s="32"/>
      <c r="HUA853" s="32"/>
      <c r="HUB853" s="32"/>
      <c r="HUC853" s="32"/>
      <c r="HUD853" s="32"/>
      <c r="HUE853" s="32"/>
      <c r="HUF853" s="32"/>
      <c r="HUG853" s="32"/>
      <c r="HUH853" s="32"/>
      <c r="HUI853" s="32"/>
      <c r="HUJ853" s="32"/>
      <c r="HUK853" s="32"/>
      <c r="HUL853" s="32"/>
      <c r="HUM853" s="32"/>
      <c r="HUN853" s="32"/>
      <c r="HUO853" s="32"/>
      <c r="HUP853" s="32"/>
      <c r="HUQ853" s="32"/>
      <c r="HUR853" s="32"/>
      <c r="HUS853" s="32"/>
      <c r="HUT853" s="32"/>
      <c r="HUU853" s="32"/>
      <c r="HUV853" s="32"/>
      <c r="HUW853" s="32"/>
      <c r="HUX853" s="32"/>
      <c r="HUY853" s="32"/>
      <c r="HUZ853" s="32"/>
      <c r="HVA853" s="32"/>
      <c r="HVB853" s="32"/>
      <c r="HVC853" s="32"/>
      <c r="HVD853" s="32"/>
      <c r="HVE853" s="32"/>
      <c r="HVF853" s="32"/>
      <c r="HVG853" s="32"/>
      <c r="HVH853" s="32"/>
      <c r="HVI853" s="32"/>
      <c r="HVJ853" s="32"/>
      <c r="HVK853" s="32"/>
      <c r="HVL853" s="32"/>
      <c r="HVM853" s="32"/>
      <c r="HVN853" s="32"/>
      <c r="HVO853" s="32"/>
      <c r="HVP853" s="32"/>
      <c r="HVQ853" s="32"/>
      <c r="HVR853" s="32"/>
      <c r="HVS853" s="32"/>
      <c r="HVT853" s="32"/>
      <c r="HVU853" s="32"/>
      <c r="HVV853" s="32"/>
      <c r="HVW853" s="32"/>
      <c r="HVX853" s="32"/>
      <c r="HVY853" s="32"/>
      <c r="HVZ853" s="32"/>
      <c r="HWA853" s="32"/>
      <c r="HWB853" s="32"/>
      <c r="HWC853" s="32"/>
      <c r="HWD853" s="32"/>
      <c r="HWE853" s="32"/>
      <c r="HWF853" s="32"/>
      <c r="HWG853" s="32"/>
      <c r="HWH853" s="32"/>
      <c r="HWI853" s="32"/>
      <c r="HWJ853" s="32"/>
      <c r="HWK853" s="32"/>
      <c r="HWL853" s="32"/>
      <c r="HWM853" s="32"/>
      <c r="HWN853" s="32"/>
      <c r="HWO853" s="32"/>
      <c r="HWP853" s="32"/>
      <c r="HWQ853" s="32"/>
      <c r="HWR853" s="32"/>
      <c r="HWS853" s="32"/>
      <c r="HWT853" s="32"/>
      <c r="HWU853" s="32"/>
      <c r="HWV853" s="32"/>
      <c r="HWW853" s="32"/>
      <c r="HWX853" s="32"/>
      <c r="HWY853" s="32"/>
      <c r="HWZ853" s="32"/>
      <c r="HXA853" s="32"/>
      <c r="HXB853" s="32"/>
      <c r="HXC853" s="32"/>
      <c r="HXD853" s="32"/>
      <c r="HXE853" s="32"/>
      <c r="HXF853" s="32"/>
      <c r="HXG853" s="32"/>
      <c r="HXH853" s="32"/>
      <c r="HXI853" s="32"/>
      <c r="HXJ853" s="32"/>
      <c r="HXK853" s="32"/>
      <c r="HXL853" s="32"/>
      <c r="HXM853" s="32"/>
      <c r="HXN853" s="32"/>
      <c r="HXO853" s="32"/>
      <c r="HXP853" s="32"/>
      <c r="HXQ853" s="32"/>
      <c r="HXR853" s="32"/>
      <c r="HXS853" s="32"/>
      <c r="HXT853" s="32"/>
      <c r="HXU853" s="32"/>
      <c r="HXV853" s="32"/>
      <c r="HXW853" s="32"/>
      <c r="HXX853" s="32"/>
      <c r="HXY853" s="32"/>
      <c r="HXZ853" s="32"/>
      <c r="HYA853" s="32"/>
      <c r="HYB853" s="32"/>
      <c r="HYC853" s="32"/>
      <c r="HYD853" s="32"/>
      <c r="HYE853" s="32"/>
      <c r="HYF853" s="32"/>
      <c r="HYG853" s="32"/>
      <c r="HYH853" s="32"/>
      <c r="HYI853" s="32"/>
      <c r="HYJ853" s="32"/>
      <c r="HYK853" s="32"/>
      <c r="HYL853" s="32"/>
      <c r="HYM853" s="32"/>
      <c r="HYN853" s="32"/>
      <c r="HYO853" s="32"/>
      <c r="HYP853" s="32"/>
      <c r="HYQ853" s="32"/>
      <c r="HYR853" s="32"/>
      <c r="HYS853" s="32"/>
      <c r="HYT853" s="32"/>
      <c r="HYU853" s="32"/>
      <c r="HYV853" s="32"/>
      <c r="HYW853" s="32"/>
      <c r="HYX853" s="32"/>
      <c r="HYY853" s="32"/>
      <c r="HYZ853" s="32"/>
      <c r="HZA853" s="32"/>
      <c r="HZB853" s="32"/>
      <c r="HZC853" s="32"/>
      <c r="HZD853" s="32"/>
      <c r="HZE853" s="32"/>
      <c r="HZF853" s="32"/>
      <c r="HZG853" s="32"/>
      <c r="HZH853" s="32"/>
      <c r="HZI853" s="32"/>
      <c r="HZJ853" s="32"/>
      <c r="HZK853" s="32"/>
      <c r="HZL853" s="32"/>
      <c r="HZM853" s="32"/>
      <c r="HZN853" s="32"/>
      <c r="HZO853" s="32"/>
      <c r="HZP853" s="32"/>
      <c r="HZQ853" s="32"/>
      <c r="HZR853" s="32"/>
      <c r="HZS853" s="32"/>
      <c r="HZT853" s="32"/>
      <c r="HZU853" s="32"/>
      <c r="HZV853" s="32"/>
      <c r="HZW853" s="32"/>
      <c r="HZX853" s="32"/>
      <c r="HZY853" s="32"/>
      <c r="HZZ853" s="32"/>
      <c r="IAA853" s="32"/>
      <c r="IAB853" s="32"/>
      <c r="IAC853" s="32"/>
      <c r="IAD853" s="32"/>
      <c r="IAE853" s="32"/>
      <c r="IAF853" s="32"/>
      <c r="IAG853" s="32"/>
      <c r="IAH853" s="32"/>
      <c r="IAI853" s="32"/>
      <c r="IAJ853" s="32"/>
      <c r="IAK853" s="32"/>
      <c r="IAL853" s="32"/>
      <c r="IAM853" s="32"/>
      <c r="IAN853" s="32"/>
      <c r="IAO853" s="32"/>
      <c r="IAP853" s="32"/>
      <c r="IAQ853" s="32"/>
      <c r="IAR853" s="32"/>
      <c r="IAS853" s="32"/>
      <c r="IAT853" s="32"/>
      <c r="IAU853" s="32"/>
      <c r="IAV853" s="32"/>
      <c r="IAW853" s="32"/>
      <c r="IAX853" s="32"/>
      <c r="IAY853" s="32"/>
      <c r="IAZ853" s="32"/>
      <c r="IBA853" s="32"/>
      <c r="IBB853" s="32"/>
      <c r="IBC853" s="32"/>
      <c r="IBD853" s="32"/>
      <c r="IBE853" s="32"/>
      <c r="IBF853" s="32"/>
      <c r="IBG853" s="32"/>
      <c r="IBH853" s="32"/>
      <c r="IBI853" s="32"/>
      <c r="IBJ853" s="32"/>
      <c r="IBK853" s="32"/>
      <c r="IBL853" s="32"/>
      <c r="IBM853" s="32"/>
      <c r="IBN853" s="32"/>
      <c r="IBO853" s="32"/>
      <c r="IBP853" s="32"/>
      <c r="IBQ853" s="32"/>
      <c r="IBR853" s="32"/>
      <c r="IBS853" s="32"/>
      <c r="IBT853" s="32"/>
      <c r="IBU853" s="32"/>
      <c r="IBV853" s="32"/>
      <c r="IBW853" s="32"/>
      <c r="IBX853" s="32"/>
      <c r="IBY853" s="32"/>
      <c r="IBZ853" s="32"/>
      <c r="ICA853" s="32"/>
      <c r="ICB853" s="32"/>
      <c r="ICC853" s="32"/>
      <c r="ICD853" s="32"/>
      <c r="ICE853" s="32"/>
      <c r="ICF853" s="32"/>
      <c r="ICG853" s="32"/>
      <c r="ICH853" s="32"/>
      <c r="ICI853" s="32"/>
      <c r="ICJ853" s="32"/>
      <c r="ICK853" s="32"/>
      <c r="ICL853" s="32"/>
      <c r="ICM853" s="32"/>
      <c r="ICN853" s="32"/>
      <c r="ICO853" s="32"/>
      <c r="ICP853" s="32"/>
      <c r="ICQ853" s="32"/>
      <c r="ICR853" s="32"/>
      <c r="ICS853" s="32"/>
      <c r="ICT853" s="32"/>
      <c r="ICU853" s="32"/>
      <c r="ICV853" s="32"/>
      <c r="ICW853" s="32"/>
      <c r="ICX853" s="32"/>
      <c r="ICY853" s="32"/>
      <c r="ICZ853" s="32"/>
      <c r="IDA853" s="32"/>
      <c r="IDB853" s="32"/>
      <c r="IDC853" s="32"/>
      <c r="IDD853" s="32"/>
      <c r="IDE853" s="32"/>
      <c r="IDF853" s="32"/>
      <c r="IDG853" s="32"/>
      <c r="IDH853" s="32"/>
      <c r="IDI853" s="32"/>
      <c r="IDJ853" s="32"/>
      <c r="IDK853" s="32"/>
      <c r="IDL853" s="32"/>
      <c r="IDM853" s="32"/>
      <c r="IDN853" s="32"/>
      <c r="IDO853" s="32"/>
      <c r="IDP853" s="32"/>
      <c r="IDQ853" s="32"/>
      <c r="IDR853" s="32"/>
      <c r="IDS853" s="32"/>
      <c r="IDT853" s="32"/>
      <c r="IDU853" s="32"/>
      <c r="IDV853" s="32"/>
      <c r="IDW853" s="32"/>
      <c r="IDX853" s="32"/>
      <c r="IDY853" s="32"/>
      <c r="IDZ853" s="32"/>
      <c r="IEA853" s="32"/>
      <c r="IEB853" s="32"/>
      <c r="IEC853" s="32"/>
      <c r="IED853" s="32"/>
      <c r="IEE853" s="32"/>
      <c r="IEF853" s="32"/>
      <c r="IEG853" s="32"/>
      <c r="IEH853" s="32"/>
      <c r="IEI853" s="32"/>
      <c r="IEJ853" s="32"/>
      <c r="IEK853" s="32"/>
      <c r="IEL853" s="32"/>
      <c r="IEM853" s="32"/>
      <c r="IEN853" s="32"/>
      <c r="IEO853" s="32"/>
      <c r="IEP853" s="32"/>
      <c r="IEQ853" s="32"/>
      <c r="IER853" s="32"/>
      <c r="IES853" s="32"/>
      <c r="IET853" s="32"/>
      <c r="IEU853" s="32"/>
      <c r="IEV853" s="32"/>
      <c r="IEW853" s="32"/>
      <c r="IEX853" s="32"/>
      <c r="IEY853" s="32"/>
      <c r="IEZ853" s="32"/>
      <c r="IFA853" s="32"/>
      <c r="IFB853" s="32"/>
      <c r="IFC853" s="32"/>
      <c r="IFD853" s="32"/>
      <c r="IFE853" s="32"/>
      <c r="IFF853" s="32"/>
      <c r="IFG853" s="32"/>
      <c r="IFH853" s="32"/>
      <c r="IFI853" s="32"/>
      <c r="IFJ853" s="32"/>
      <c r="IFK853" s="32"/>
      <c r="IFL853" s="32"/>
      <c r="IFM853" s="32"/>
      <c r="IFN853" s="32"/>
      <c r="IFO853" s="32"/>
      <c r="IFP853" s="32"/>
      <c r="IFQ853" s="32"/>
      <c r="IFR853" s="32"/>
      <c r="IFS853" s="32"/>
      <c r="IFT853" s="32"/>
      <c r="IFU853" s="32"/>
      <c r="IFV853" s="32"/>
      <c r="IFW853" s="32"/>
      <c r="IFX853" s="32"/>
      <c r="IFY853" s="32"/>
      <c r="IFZ853" s="32"/>
      <c r="IGA853" s="32"/>
      <c r="IGB853" s="32"/>
      <c r="IGC853" s="32"/>
      <c r="IGD853" s="32"/>
      <c r="IGE853" s="32"/>
      <c r="IGF853" s="32"/>
      <c r="IGG853" s="32"/>
      <c r="IGH853" s="32"/>
      <c r="IGI853" s="32"/>
      <c r="IGJ853" s="32"/>
      <c r="IGK853" s="32"/>
      <c r="IGL853" s="32"/>
      <c r="IGM853" s="32"/>
      <c r="IGN853" s="32"/>
      <c r="IGO853" s="32"/>
      <c r="IGP853" s="32"/>
      <c r="IGQ853" s="32"/>
      <c r="IGR853" s="32"/>
      <c r="IGS853" s="32"/>
      <c r="IGT853" s="32"/>
      <c r="IGU853" s="32"/>
      <c r="IGV853" s="32"/>
      <c r="IGW853" s="32"/>
      <c r="IGX853" s="32"/>
      <c r="IGY853" s="32"/>
      <c r="IGZ853" s="32"/>
      <c r="IHA853" s="32"/>
      <c r="IHB853" s="32"/>
      <c r="IHC853" s="32"/>
      <c r="IHD853" s="32"/>
      <c r="IHE853" s="32"/>
      <c r="IHF853" s="32"/>
      <c r="IHG853" s="32"/>
      <c r="IHH853" s="32"/>
      <c r="IHI853" s="32"/>
      <c r="IHJ853" s="32"/>
      <c r="IHK853" s="32"/>
      <c r="IHL853" s="32"/>
      <c r="IHM853" s="32"/>
      <c r="IHN853" s="32"/>
      <c r="IHO853" s="32"/>
      <c r="IHP853" s="32"/>
      <c r="IHQ853" s="32"/>
      <c r="IHR853" s="32"/>
      <c r="IHS853" s="32"/>
      <c r="IHT853" s="32"/>
      <c r="IHU853" s="32"/>
      <c r="IHV853" s="32"/>
      <c r="IHW853" s="32"/>
      <c r="IHX853" s="32"/>
      <c r="IHY853" s="32"/>
      <c r="IHZ853" s="32"/>
      <c r="IIA853" s="32"/>
      <c r="IIB853" s="32"/>
      <c r="IIC853" s="32"/>
      <c r="IID853" s="32"/>
      <c r="IIE853" s="32"/>
      <c r="IIF853" s="32"/>
      <c r="IIG853" s="32"/>
      <c r="IIH853" s="32"/>
      <c r="III853" s="32"/>
      <c r="IIJ853" s="32"/>
      <c r="IIK853" s="32"/>
      <c r="IIL853" s="32"/>
      <c r="IIM853" s="32"/>
      <c r="IIN853" s="32"/>
      <c r="IIO853" s="32"/>
      <c r="IIP853" s="32"/>
      <c r="IIQ853" s="32"/>
      <c r="IIR853" s="32"/>
      <c r="IIS853" s="32"/>
      <c r="IIT853" s="32"/>
      <c r="IIU853" s="32"/>
      <c r="IIV853" s="32"/>
      <c r="IIW853" s="32"/>
      <c r="IIX853" s="32"/>
      <c r="IIY853" s="32"/>
      <c r="IIZ853" s="32"/>
      <c r="IJA853" s="32"/>
      <c r="IJB853" s="32"/>
      <c r="IJC853" s="32"/>
      <c r="IJD853" s="32"/>
      <c r="IJE853" s="32"/>
      <c r="IJF853" s="32"/>
      <c r="IJG853" s="32"/>
      <c r="IJH853" s="32"/>
      <c r="IJI853" s="32"/>
      <c r="IJJ853" s="32"/>
      <c r="IJK853" s="32"/>
      <c r="IJL853" s="32"/>
      <c r="IJM853" s="32"/>
      <c r="IJN853" s="32"/>
      <c r="IJO853" s="32"/>
      <c r="IJP853" s="32"/>
      <c r="IJQ853" s="32"/>
      <c r="IJR853" s="32"/>
      <c r="IJS853" s="32"/>
      <c r="IJT853" s="32"/>
      <c r="IJU853" s="32"/>
      <c r="IJV853" s="32"/>
      <c r="IJW853" s="32"/>
      <c r="IJX853" s="32"/>
      <c r="IJY853" s="32"/>
      <c r="IJZ853" s="32"/>
      <c r="IKA853" s="32"/>
      <c r="IKB853" s="32"/>
      <c r="IKC853" s="32"/>
      <c r="IKD853" s="32"/>
      <c r="IKE853" s="32"/>
      <c r="IKF853" s="32"/>
      <c r="IKG853" s="32"/>
      <c r="IKH853" s="32"/>
      <c r="IKI853" s="32"/>
      <c r="IKJ853" s="32"/>
      <c r="IKK853" s="32"/>
      <c r="IKL853" s="32"/>
      <c r="IKM853" s="32"/>
      <c r="IKN853" s="32"/>
      <c r="IKO853" s="32"/>
      <c r="IKP853" s="32"/>
      <c r="IKQ853" s="32"/>
      <c r="IKR853" s="32"/>
      <c r="IKS853" s="32"/>
      <c r="IKT853" s="32"/>
      <c r="IKU853" s="32"/>
      <c r="IKV853" s="32"/>
      <c r="IKW853" s="32"/>
      <c r="IKX853" s="32"/>
      <c r="IKY853" s="32"/>
      <c r="IKZ853" s="32"/>
      <c r="ILA853" s="32"/>
      <c r="ILB853" s="32"/>
      <c r="ILC853" s="32"/>
      <c r="ILD853" s="32"/>
      <c r="ILE853" s="32"/>
      <c r="ILF853" s="32"/>
      <c r="ILG853" s="32"/>
      <c r="ILH853" s="32"/>
      <c r="ILI853" s="32"/>
      <c r="ILJ853" s="32"/>
      <c r="ILK853" s="32"/>
      <c r="ILL853" s="32"/>
      <c r="ILM853" s="32"/>
      <c r="ILN853" s="32"/>
      <c r="ILO853" s="32"/>
      <c r="ILP853" s="32"/>
      <c r="ILQ853" s="32"/>
      <c r="ILR853" s="32"/>
      <c r="ILS853" s="32"/>
      <c r="ILT853" s="32"/>
      <c r="ILU853" s="32"/>
      <c r="ILV853" s="32"/>
      <c r="ILW853" s="32"/>
      <c r="ILX853" s="32"/>
      <c r="ILY853" s="32"/>
      <c r="ILZ853" s="32"/>
      <c r="IMA853" s="32"/>
      <c r="IMB853" s="32"/>
      <c r="IMC853" s="32"/>
      <c r="IMD853" s="32"/>
      <c r="IME853" s="32"/>
      <c r="IMF853" s="32"/>
      <c r="IMG853" s="32"/>
      <c r="IMH853" s="32"/>
      <c r="IMI853" s="32"/>
      <c r="IMJ853" s="32"/>
      <c r="IMK853" s="32"/>
      <c r="IML853" s="32"/>
      <c r="IMM853" s="32"/>
      <c r="IMN853" s="32"/>
      <c r="IMO853" s="32"/>
      <c r="IMP853" s="32"/>
      <c r="IMQ853" s="32"/>
      <c r="IMR853" s="32"/>
      <c r="IMS853" s="32"/>
      <c r="IMT853" s="32"/>
      <c r="IMU853" s="32"/>
      <c r="IMV853" s="32"/>
      <c r="IMW853" s="32"/>
      <c r="IMX853" s="32"/>
      <c r="IMY853" s="32"/>
      <c r="IMZ853" s="32"/>
      <c r="INA853" s="32"/>
      <c r="INB853" s="32"/>
      <c r="INC853" s="32"/>
      <c r="IND853" s="32"/>
      <c r="INE853" s="32"/>
      <c r="INF853" s="32"/>
      <c r="ING853" s="32"/>
      <c r="INH853" s="32"/>
      <c r="INI853" s="32"/>
      <c r="INJ853" s="32"/>
      <c r="INK853" s="32"/>
      <c r="INL853" s="32"/>
      <c r="INM853" s="32"/>
      <c r="INN853" s="32"/>
      <c r="INO853" s="32"/>
      <c r="INP853" s="32"/>
      <c r="INQ853" s="32"/>
      <c r="INR853" s="32"/>
      <c r="INS853" s="32"/>
      <c r="INT853" s="32"/>
      <c r="INU853" s="32"/>
      <c r="INV853" s="32"/>
      <c r="INW853" s="32"/>
      <c r="INX853" s="32"/>
      <c r="INY853" s="32"/>
      <c r="INZ853" s="32"/>
      <c r="IOA853" s="32"/>
      <c r="IOB853" s="32"/>
      <c r="IOC853" s="32"/>
      <c r="IOD853" s="32"/>
      <c r="IOE853" s="32"/>
      <c r="IOF853" s="32"/>
      <c r="IOG853" s="32"/>
      <c r="IOH853" s="32"/>
      <c r="IOI853" s="32"/>
      <c r="IOJ853" s="32"/>
      <c r="IOK853" s="32"/>
      <c r="IOL853" s="32"/>
      <c r="IOM853" s="32"/>
      <c r="ION853" s="32"/>
      <c r="IOO853" s="32"/>
      <c r="IOP853" s="32"/>
      <c r="IOQ853" s="32"/>
      <c r="IOR853" s="32"/>
      <c r="IOS853" s="32"/>
      <c r="IOT853" s="32"/>
      <c r="IOU853" s="32"/>
      <c r="IOV853" s="32"/>
      <c r="IOW853" s="32"/>
      <c r="IOX853" s="32"/>
      <c r="IOY853" s="32"/>
      <c r="IOZ853" s="32"/>
      <c r="IPA853" s="32"/>
      <c r="IPB853" s="32"/>
      <c r="IPC853" s="32"/>
      <c r="IPD853" s="32"/>
      <c r="IPE853" s="32"/>
      <c r="IPF853" s="32"/>
      <c r="IPG853" s="32"/>
      <c r="IPH853" s="32"/>
      <c r="IPI853" s="32"/>
      <c r="IPJ853" s="32"/>
      <c r="IPK853" s="32"/>
      <c r="IPL853" s="32"/>
      <c r="IPM853" s="32"/>
      <c r="IPN853" s="32"/>
      <c r="IPO853" s="32"/>
      <c r="IPP853" s="32"/>
      <c r="IPQ853" s="32"/>
      <c r="IPR853" s="32"/>
      <c r="IPS853" s="32"/>
      <c r="IPT853" s="32"/>
      <c r="IPU853" s="32"/>
      <c r="IPV853" s="32"/>
      <c r="IPW853" s="32"/>
      <c r="IPX853" s="32"/>
      <c r="IPY853" s="32"/>
      <c r="IPZ853" s="32"/>
      <c r="IQA853" s="32"/>
      <c r="IQB853" s="32"/>
      <c r="IQC853" s="32"/>
      <c r="IQD853" s="32"/>
      <c r="IQE853" s="32"/>
      <c r="IQF853" s="32"/>
      <c r="IQG853" s="32"/>
      <c r="IQH853" s="32"/>
      <c r="IQI853" s="32"/>
      <c r="IQJ853" s="32"/>
      <c r="IQK853" s="32"/>
      <c r="IQL853" s="32"/>
      <c r="IQM853" s="32"/>
      <c r="IQN853" s="32"/>
      <c r="IQO853" s="32"/>
      <c r="IQP853" s="32"/>
      <c r="IQQ853" s="32"/>
      <c r="IQR853" s="32"/>
      <c r="IQS853" s="32"/>
      <c r="IQT853" s="32"/>
      <c r="IQU853" s="32"/>
      <c r="IQV853" s="32"/>
      <c r="IQW853" s="32"/>
      <c r="IQX853" s="32"/>
      <c r="IQY853" s="32"/>
      <c r="IQZ853" s="32"/>
      <c r="IRA853" s="32"/>
      <c r="IRB853" s="32"/>
      <c r="IRC853" s="32"/>
      <c r="IRD853" s="32"/>
      <c r="IRE853" s="32"/>
      <c r="IRF853" s="32"/>
      <c r="IRG853" s="32"/>
      <c r="IRH853" s="32"/>
      <c r="IRI853" s="32"/>
      <c r="IRJ853" s="32"/>
      <c r="IRK853" s="32"/>
      <c r="IRL853" s="32"/>
      <c r="IRM853" s="32"/>
      <c r="IRN853" s="32"/>
      <c r="IRO853" s="32"/>
      <c r="IRP853" s="32"/>
      <c r="IRQ853" s="32"/>
      <c r="IRR853" s="32"/>
      <c r="IRS853" s="32"/>
      <c r="IRT853" s="32"/>
      <c r="IRU853" s="32"/>
      <c r="IRV853" s="32"/>
      <c r="IRW853" s="32"/>
      <c r="IRX853" s="32"/>
      <c r="IRY853" s="32"/>
      <c r="IRZ853" s="32"/>
      <c r="ISA853" s="32"/>
      <c r="ISB853" s="32"/>
      <c r="ISC853" s="32"/>
      <c r="ISD853" s="32"/>
      <c r="ISE853" s="32"/>
      <c r="ISF853" s="32"/>
      <c r="ISG853" s="32"/>
      <c r="ISH853" s="32"/>
      <c r="ISI853" s="32"/>
      <c r="ISJ853" s="32"/>
      <c r="ISK853" s="32"/>
      <c r="ISL853" s="32"/>
      <c r="ISM853" s="32"/>
      <c r="ISN853" s="32"/>
      <c r="ISO853" s="32"/>
      <c r="ISP853" s="32"/>
      <c r="ISQ853" s="32"/>
      <c r="ISR853" s="32"/>
      <c r="ISS853" s="32"/>
      <c r="IST853" s="32"/>
      <c r="ISU853" s="32"/>
      <c r="ISV853" s="32"/>
      <c r="ISW853" s="32"/>
      <c r="ISX853" s="32"/>
      <c r="ISY853" s="32"/>
      <c r="ISZ853" s="32"/>
      <c r="ITA853" s="32"/>
      <c r="ITB853" s="32"/>
      <c r="ITC853" s="32"/>
      <c r="ITD853" s="32"/>
      <c r="ITE853" s="32"/>
      <c r="ITF853" s="32"/>
      <c r="ITG853" s="32"/>
      <c r="ITH853" s="32"/>
      <c r="ITI853" s="32"/>
      <c r="ITJ853" s="32"/>
      <c r="ITK853" s="32"/>
      <c r="ITL853" s="32"/>
      <c r="ITM853" s="32"/>
      <c r="ITN853" s="32"/>
      <c r="ITO853" s="32"/>
      <c r="ITP853" s="32"/>
      <c r="ITQ853" s="32"/>
      <c r="ITR853" s="32"/>
      <c r="ITS853" s="32"/>
      <c r="ITT853" s="32"/>
      <c r="ITU853" s="32"/>
      <c r="ITV853" s="32"/>
      <c r="ITW853" s="32"/>
      <c r="ITX853" s="32"/>
      <c r="ITY853" s="32"/>
      <c r="ITZ853" s="32"/>
      <c r="IUA853" s="32"/>
      <c r="IUB853" s="32"/>
      <c r="IUC853" s="32"/>
      <c r="IUD853" s="32"/>
      <c r="IUE853" s="32"/>
      <c r="IUF853" s="32"/>
      <c r="IUG853" s="32"/>
      <c r="IUH853" s="32"/>
      <c r="IUI853" s="32"/>
      <c r="IUJ853" s="32"/>
      <c r="IUK853" s="32"/>
      <c r="IUL853" s="32"/>
      <c r="IUM853" s="32"/>
      <c r="IUN853" s="32"/>
      <c r="IUO853" s="32"/>
      <c r="IUP853" s="32"/>
      <c r="IUQ853" s="32"/>
      <c r="IUR853" s="32"/>
      <c r="IUS853" s="32"/>
      <c r="IUT853" s="32"/>
      <c r="IUU853" s="32"/>
      <c r="IUV853" s="32"/>
      <c r="IUW853" s="32"/>
      <c r="IUX853" s="32"/>
      <c r="IUY853" s="32"/>
      <c r="IUZ853" s="32"/>
      <c r="IVA853" s="32"/>
      <c r="IVB853" s="32"/>
      <c r="IVC853" s="32"/>
      <c r="IVD853" s="32"/>
      <c r="IVE853" s="32"/>
      <c r="IVF853" s="32"/>
      <c r="IVG853" s="32"/>
      <c r="IVH853" s="32"/>
      <c r="IVI853" s="32"/>
      <c r="IVJ853" s="32"/>
      <c r="IVK853" s="32"/>
      <c r="IVL853" s="32"/>
      <c r="IVM853" s="32"/>
      <c r="IVN853" s="32"/>
      <c r="IVO853" s="32"/>
      <c r="IVP853" s="32"/>
      <c r="IVQ853" s="32"/>
      <c r="IVR853" s="32"/>
      <c r="IVS853" s="32"/>
      <c r="IVT853" s="32"/>
      <c r="IVU853" s="32"/>
      <c r="IVV853" s="32"/>
      <c r="IVW853" s="32"/>
      <c r="IVX853" s="32"/>
      <c r="IVY853" s="32"/>
      <c r="IVZ853" s="32"/>
      <c r="IWA853" s="32"/>
      <c r="IWB853" s="32"/>
      <c r="IWC853" s="32"/>
      <c r="IWD853" s="32"/>
      <c r="IWE853" s="32"/>
      <c r="IWF853" s="32"/>
      <c r="IWG853" s="32"/>
      <c r="IWH853" s="32"/>
      <c r="IWI853" s="32"/>
      <c r="IWJ853" s="32"/>
      <c r="IWK853" s="32"/>
      <c r="IWL853" s="32"/>
      <c r="IWM853" s="32"/>
      <c r="IWN853" s="32"/>
      <c r="IWO853" s="32"/>
      <c r="IWP853" s="32"/>
      <c r="IWQ853" s="32"/>
      <c r="IWR853" s="32"/>
      <c r="IWS853" s="32"/>
      <c r="IWT853" s="32"/>
      <c r="IWU853" s="32"/>
      <c r="IWV853" s="32"/>
      <c r="IWW853" s="32"/>
      <c r="IWX853" s="32"/>
      <c r="IWY853" s="32"/>
      <c r="IWZ853" s="32"/>
      <c r="IXA853" s="32"/>
      <c r="IXB853" s="32"/>
      <c r="IXC853" s="32"/>
      <c r="IXD853" s="32"/>
      <c r="IXE853" s="32"/>
      <c r="IXF853" s="32"/>
      <c r="IXG853" s="32"/>
      <c r="IXH853" s="32"/>
      <c r="IXI853" s="32"/>
      <c r="IXJ853" s="32"/>
      <c r="IXK853" s="32"/>
      <c r="IXL853" s="32"/>
      <c r="IXM853" s="32"/>
      <c r="IXN853" s="32"/>
      <c r="IXO853" s="32"/>
      <c r="IXP853" s="32"/>
      <c r="IXQ853" s="32"/>
      <c r="IXR853" s="32"/>
      <c r="IXS853" s="32"/>
      <c r="IXT853" s="32"/>
      <c r="IXU853" s="32"/>
      <c r="IXV853" s="32"/>
      <c r="IXW853" s="32"/>
      <c r="IXX853" s="32"/>
      <c r="IXY853" s="32"/>
      <c r="IXZ853" s="32"/>
      <c r="IYA853" s="32"/>
      <c r="IYB853" s="32"/>
      <c r="IYC853" s="32"/>
      <c r="IYD853" s="32"/>
      <c r="IYE853" s="32"/>
      <c r="IYF853" s="32"/>
      <c r="IYG853" s="32"/>
      <c r="IYH853" s="32"/>
      <c r="IYI853" s="32"/>
      <c r="IYJ853" s="32"/>
      <c r="IYK853" s="32"/>
      <c r="IYL853" s="32"/>
      <c r="IYM853" s="32"/>
      <c r="IYN853" s="32"/>
      <c r="IYO853" s="32"/>
      <c r="IYP853" s="32"/>
      <c r="IYQ853" s="32"/>
      <c r="IYR853" s="32"/>
      <c r="IYS853" s="32"/>
      <c r="IYT853" s="32"/>
      <c r="IYU853" s="32"/>
      <c r="IYV853" s="32"/>
      <c r="IYW853" s="32"/>
      <c r="IYX853" s="32"/>
      <c r="IYY853" s="32"/>
      <c r="IYZ853" s="32"/>
      <c r="IZA853" s="32"/>
      <c r="IZB853" s="32"/>
      <c r="IZC853" s="32"/>
      <c r="IZD853" s="32"/>
      <c r="IZE853" s="32"/>
      <c r="IZF853" s="32"/>
      <c r="IZG853" s="32"/>
      <c r="IZH853" s="32"/>
      <c r="IZI853" s="32"/>
      <c r="IZJ853" s="32"/>
      <c r="IZK853" s="32"/>
      <c r="IZL853" s="32"/>
      <c r="IZM853" s="32"/>
      <c r="IZN853" s="32"/>
      <c r="IZO853" s="32"/>
      <c r="IZP853" s="32"/>
      <c r="IZQ853" s="32"/>
      <c r="IZR853" s="32"/>
      <c r="IZS853" s="32"/>
      <c r="IZT853" s="32"/>
      <c r="IZU853" s="32"/>
      <c r="IZV853" s="32"/>
      <c r="IZW853" s="32"/>
      <c r="IZX853" s="32"/>
      <c r="IZY853" s="32"/>
      <c r="IZZ853" s="32"/>
      <c r="JAA853" s="32"/>
      <c r="JAB853" s="32"/>
      <c r="JAC853" s="32"/>
      <c r="JAD853" s="32"/>
      <c r="JAE853" s="32"/>
      <c r="JAF853" s="32"/>
      <c r="JAG853" s="32"/>
      <c r="JAH853" s="32"/>
      <c r="JAI853" s="32"/>
      <c r="JAJ853" s="32"/>
      <c r="JAK853" s="32"/>
      <c r="JAL853" s="32"/>
      <c r="JAM853" s="32"/>
      <c r="JAN853" s="32"/>
      <c r="JAO853" s="32"/>
      <c r="JAP853" s="32"/>
      <c r="JAQ853" s="32"/>
      <c r="JAR853" s="32"/>
      <c r="JAS853" s="32"/>
      <c r="JAT853" s="32"/>
      <c r="JAU853" s="32"/>
      <c r="JAV853" s="32"/>
      <c r="JAW853" s="32"/>
      <c r="JAX853" s="32"/>
      <c r="JAY853" s="32"/>
      <c r="JAZ853" s="32"/>
      <c r="JBA853" s="32"/>
      <c r="JBB853" s="32"/>
      <c r="JBC853" s="32"/>
      <c r="JBD853" s="32"/>
      <c r="JBE853" s="32"/>
      <c r="JBF853" s="32"/>
      <c r="JBG853" s="32"/>
      <c r="JBH853" s="32"/>
      <c r="JBI853" s="32"/>
      <c r="JBJ853" s="32"/>
      <c r="JBK853" s="32"/>
      <c r="JBL853" s="32"/>
      <c r="JBM853" s="32"/>
      <c r="JBN853" s="32"/>
      <c r="JBO853" s="32"/>
      <c r="JBP853" s="32"/>
      <c r="JBQ853" s="32"/>
      <c r="JBR853" s="32"/>
      <c r="JBS853" s="32"/>
      <c r="JBT853" s="32"/>
      <c r="JBU853" s="32"/>
      <c r="JBV853" s="32"/>
      <c r="JBW853" s="32"/>
      <c r="JBX853" s="32"/>
      <c r="JBY853" s="32"/>
      <c r="JBZ853" s="32"/>
      <c r="JCA853" s="32"/>
      <c r="JCB853" s="32"/>
      <c r="JCC853" s="32"/>
      <c r="JCD853" s="32"/>
      <c r="JCE853" s="32"/>
      <c r="JCF853" s="32"/>
      <c r="JCG853" s="32"/>
      <c r="JCH853" s="32"/>
      <c r="JCI853" s="32"/>
      <c r="JCJ853" s="32"/>
      <c r="JCK853" s="32"/>
      <c r="JCL853" s="32"/>
      <c r="JCM853" s="32"/>
      <c r="JCN853" s="32"/>
      <c r="JCO853" s="32"/>
      <c r="JCP853" s="32"/>
      <c r="JCQ853" s="32"/>
      <c r="JCR853" s="32"/>
      <c r="JCS853" s="32"/>
      <c r="JCT853" s="32"/>
      <c r="JCU853" s="32"/>
      <c r="JCV853" s="32"/>
      <c r="JCW853" s="32"/>
      <c r="JCX853" s="32"/>
      <c r="JCY853" s="32"/>
      <c r="JCZ853" s="32"/>
      <c r="JDA853" s="32"/>
      <c r="JDB853" s="32"/>
      <c r="JDC853" s="32"/>
      <c r="JDD853" s="32"/>
      <c r="JDE853" s="32"/>
      <c r="JDF853" s="32"/>
      <c r="JDG853" s="32"/>
      <c r="JDH853" s="32"/>
      <c r="JDI853" s="32"/>
      <c r="JDJ853" s="32"/>
      <c r="JDK853" s="32"/>
      <c r="JDL853" s="32"/>
      <c r="JDM853" s="32"/>
      <c r="JDN853" s="32"/>
      <c r="JDO853" s="32"/>
      <c r="JDP853" s="32"/>
      <c r="JDQ853" s="32"/>
      <c r="JDR853" s="32"/>
      <c r="JDS853" s="32"/>
      <c r="JDT853" s="32"/>
      <c r="JDU853" s="32"/>
      <c r="JDV853" s="32"/>
      <c r="JDW853" s="32"/>
      <c r="JDX853" s="32"/>
      <c r="JDY853" s="32"/>
      <c r="JDZ853" s="32"/>
      <c r="JEA853" s="32"/>
      <c r="JEB853" s="32"/>
      <c r="JEC853" s="32"/>
      <c r="JED853" s="32"/>
      <c r="JEE853" s="32"/>
      <c r="JEF853" s="32"/>
      <c r="JEG853" s="32"/>
      <c r="JEH853" s="32"/>
      <c r="JEI853" s="32"/>
      <c r="JEJ853" s="32"/>
      <c r="JEK853" s="32"/>
      <c r="JEL853" s="32"/>
      <c r="JEM853" s="32"/>
      <c r="JEN853" s="32"/>
      <c r="JEO853" s="32"/>
      <c r="JEP853" s="32"/>
      <c r="JEQ853" s="32"/>
      <c r="JER853" s="32"/>
      <c r="JES853" s="32"/>
      <c r="JET853" s="32"/>
      <c r="JEU853" s="32"/>
      <c r="JEV853" s="32"/>
      <c r="JEW853" s="32"/>
      <c r="JEX853" s="32"/>
      <c r="JEY853" s="32"/>
      <c r="JEZ853" s="32"/>
      <c r="JFA853" s="32"/>
      <c r="JFB853" s="32"/>
      <c r="JFC853" s="32"/>
      <c r="JFD853" s="32"/>
      <c r="JFE853" s="32"/>
      <c r="JFF853" s="32"/>
      <c r="JFG853" s="32"/>
      <c r="JFH853" s="32"/>
      <c r="JFI853" s="32"/>
      <c r="JFJ853" s="32"/>
      <c r="JFK853" s="32"/>
      <c r="JFL853" s="32"/>
      <c r="JFM853" s="32"/>
      <c r="JFN853" s="32"/>
      <c r="JFO853" s="32"/>
      <c r="JFP853" s="32"/>
      <c r="JFQ853" s="32"/>
      <c r="JFR853" s="32"/>
      <c r="JFS853" s="32"/>
      <c r="JFT853" s="32"/>
      <c r="JFU853" s="32"/>
      <c r="JFV853" s="32"/>
      <c r="JFW853" s="32"/>
      <c r="JFX853" s="32"/>
      <c r="JFY853" s="32"/>
      <c r="JFZ853" s="32"/>
      <c r="JGA853" s="32"/>
      <c r="JGB853" s="32"/>
      <c r="JGC853" s="32"/>
      <c r="JGD853" s="32"/>
      <c r="JGE853" s="32"/>
      <c r="JGF853" s="32"/>
      <c r="JGG853" s="32"/>
      <c r="JGH853" s="32"/>
      <c r="JGI853" s="32"/>
      <c r="JGJ853" s="32"/>
      <c r="JGK853" s="32"/>
      <c r="JGL853" s="32"/>
      <c r="JGM853" s="32"/>
      <c r="JGN853" s="32"/>
      <c r="JGO853" s="32"/>
      <c r="JGP853" s="32"/>
      <c r="JGQ853" s="32"/>
      <c r="JGR853" s="32"/>
      <c r="JGS853" s="32"/>
      <c r="JGT853" s="32"/>
      <c r="JGU853" s="32"/>
      <c r="JGV853" s="32"/>
      <c r="JGW853" s="32"/>
      <c r="JGX853" s="32"/>
      <c r="JGY853" s="32"/>
      <c r="JGZ853" s="32"/>
      <c r="JHA853" s="32"/>
      <c r="JHB853" s="32"/>
      <c r="JHC853" s="32"/>
      <c r="JHD853" s="32"/>
      <c r="JHE853" s="32"/>
      <c r="JHF853" s="32"/>
      <c r="JHG853" s="32"/>
      <c r="JHH853" s="32"/>
      <c r="JHI853" s="32"/>
      <c r="JHJ853" s="32"/>
      <c r="JHK853" s="32"/>
      <c r="JHL853" s="32"/>
      <c r="JHM853" s="32"/>
      <c r="JHN853" s="32"/>
      <c r="JHO853" s="32"/>
      <c r="JHP853" s="32"/>
      <c r="JHQ853" s="32"/>
      <c r="JHR853" s="32"/>
      <c r="JHS853" s="32"/>
      <c r="JHT853" s="32"/>
      <c r="JHU853" s="32"/>
      <c r="JHV853" s="32"/>
      <c r="JHW853" s="32"/>
      <c r="JHX853" s="32"/>
      <c r="JHY853" s="32"/>
      <c r="JHZ853" s="32"/>
      <c r="JIA853" s="32"/>
      <c r="JIB853" s="32"/>
      <c r="JIC853" s="32"/>
      <c r="JID853" s="32"/>
      <c r="JIE853" s="32"/>
      <c r="JIF853" s="32"/>
      <c r="JIG853" s="32"/>
      <c r="JIH853" s="32"/>
      <c r="JII853" s="32"/>
      <c r="JIJ853" s="32"/>
      <c r="JIK853" s="32"/>
      <c r="JIL853" s="32"/>
      <c r="JIM853" s="32"/>
      <c r="JIN853" s="32"/>
      <c r="JIO853" s="32"/>
      <c r="JIP853" s="32"/>
      <c r="JIQ853" s="32"/>
      <c r="JIR853" s="32"/>
      <c r="JIS853" s="32"/>
      <c r="JIT853" s="32"/>
      <c r="JIU853" s="32"/>
      <c r="JIV853" s="32"/>
      <c r="JIW853" s="32"/>
      <c r="JIX853" s="32"/>
      <c r="JIY853" s="32"/>
      <c r="JIZ853" s="32"/>
      <c r="JJA853" s="32"/>
      <c r="JJB853" s="32"/>
      <c r="JJC853" s="32"/>
      <c r="JJD853" s="32"/>
      <c r="JJE853" s="32"/>
      <c r="JJF853" s="32"/>
      <c r="JJG853" s="32"/>
      <c r="JJH853" s="32"/>
      <c r="JJI853" s="32"/>
      <c r="JJJ853" s="32"/>
      <c r="JJK853" s="32"/>
      <c r="JJL853" s="32"/>
      <c r="JJM853" s="32"/>
      <c r="JJN853" s="32"/>
      <c r="JJO853" s="32"/>
      <c r="JJP853" s="32"/>
      <c r="JJQ853" s="32"/>
      <c r="JJR853" s="32"/>
      <c r="JJS853" s="32"/>
      <c r="JJT853" s="32"/>
      <c r="JJU853" s="32"/>
      <c r="JJV853" s="32"/>
      <c r="JJW853" s="32"/>
      <c r="JJX853" s="32"/>
      <c r="JJY853" s="32"/>
      <c r="JJZ853" s="32"/>
      <c r="JKA853" s="32"/>
      <c r="JKB853" s="32"/>
      <c r="JKC853" s="32"/>
      <c r="JKD853" s="32"/>
      <c r="JKE853" s="32"/>
      <c r="JKF853" s="32"/>
      <c r="JKG853" s="32"/>
      <c r="JKH853" s="32"/>
      <c r="JKI853" s="32"/>
      <c r="JKJ853" s="32"/>
      <c r="JKK853" s="32"/>
      <c r="JKL853" s="32"/>
      <c r="JKM853" s="32"/>
      <c r="JKN853" s="32"/>
      <c r="JKO853" s="32"/>
      <c r="JKP853" s="32"/>
      <c r="JKQ853" s="32"/>
      <c r="JKR853" s="32"/>
      <c r="JKS853" s="32"/>
      <c r="JKT853" s="32"/>
      <c r="JKU853" s="32"/>
      <c r="JKV853" s="32"/>
      <c r="JKW853" s="32"/>
      <c r="JKX853" s="32"/>
      <c r="JKY853" s="32"/>
      <c r="JKZ853" s="32"/>
      <c r="JLA853" s="32"/>
      <c r="JLB853" s="32"/>
      <c r="JLC853" s="32"/>
      <c r="JLD853" s="32"/>
      <c r="JLE853" s="32"/>
      <c r="JLF853" s="32"/>
      <c r="JLG853" s="32"/>
      <c r="JLH853" s="32"/>
      <c r="JLI853" s="32"/>
      <c r="JLJ853" s="32"/>
      <c r="JLK853" s="32"/>
      <c r="JLL853" s="32"/>
      <c r="JLM853" s="32"/>
      <c r="JLN853" s="32"/>
      <c r="JLO853" s="32"/>
      <c r="JLP853" s="32"/>
      <c r="JLQ853" s="32"/>
      <c r="JLR853" s="32"/>
      <c r="JLS853" s="32"/>
      <c r="JLT853" s="32"/>
      <c r="JLU853" s="32"/>
      <c r="JLV853" s="32"/>
      <c r="JLW853" s="32"/>
      <c r="JLX853" s="32"/>
      <c r="JLY853" s="32"/>
      <c r="JLZ853" s="32"/>
      <c r="JMA853" s="32"/>
      <c r="JMB853" s="32"/>
      <c r="JMC853" s="32"/>
      <c r="JMD853" s="32"/>
      <c r="JME853" s="32"/>
      <c r="JMF853" s="32"/>
      <c r="JMG853" s="32"/>
      <c r="JMH853" s="32"/>
      <c r="JMI853" s="32"/>
      <c r="JMJ853" s="32"/>
      <c r="JMK853" s="32"/>
      <c r="JML853" s="32"/>
      <c r="JMM853" s="32"/>
      <c r="JMN853" s="32"/>
      <c r="JMO853" s="32"/>
      <c r="JMP853" s="32"/>
      <c r="JMQ853" s="32"/>
      <c r="JMR853" s="32"/>
      <c r="JMS853" s="32"/>
      <c r="JMT853" s="32"/>
      <c r="JMU853" s="32"/>
      <c r="JMV853" s="32"/>
      <c r="JMW853" s="32"/>
      <c r="JMX853" s="32"/>
      <c r="JMY853" s="32"/>
      <c r="JMZ853" s="32"/>
      <c r="JNA853" s="32"/>
      <c r="JNB853" s="32"/>
      <c r="JNC853" s="32"/>
      <c r="JND853" s="32"/>
      <c r="JNE853" s="32"/>
      <c r="JNF853" s="32"/>
      <c r="JNG853" s="32"/>
      <c r="JNH853" s="32"/>
      <c r="JNI853" s="32"/>
      <c r="JNJ853" s="32"/>
      <c r="JNK853" s="32"/>
      <c r="JNL853" s="32"/>
      <c r="JNM853" s="32"/>
      <c r="JNN853" s="32"/>
      <c r="JNO853" s="32"/>
      <c r="JNP853" s="32"/>
      <c r="JNQ853" s="32"/>
      <c r="JNR853" s="32"/>
      <c r="JNS853" s="32"/>
      <c r="JNT853" s="32"/>
      <c r="JNU853" s="32"/>
      <c r="JNV853" s="32"/>
      <c r="JNW853" s="32"/>
      <c r="JNX853" s="32"/>
      <c r="JNY853" s="32"/>
      <c r="JNZ853" s="32"/>
      <c r="JOA853" s="32"/>
      <c r="JOB853" s="32"/>
      <c r="JOC853" s="32"/>
      <c r="JOD853" s="32"/>
      <c r="JOE853" s="32"/>
      <c r="JOF853" s="32"/>
      <c r="JOG853" s="32"/>
      <c r="JOH853" s="32"/>
      <c r="JOI853" s="32"/>
      <c r="JOJ853" s="32"/>
      <c r="JOK853" s="32"/>
      <c r="JOL853" s="32"/>
      <c r="JOM853" s="32"/>
      <c r="JON853" s="32"/>
      <c r="JOO853" s="32"/>
      <c r="JOP853" s="32"/>
      <c r="JOQ853" s="32"/>
      <c r="JOR853" s="32"/>
      <c r="JOS853" s="32"/>
      <c r="JOT853" s="32"/>
      <c r="JOU853" s="32"/>
      <c r="JOV853" s="32"/>
      <c r="JOW853" s="32"/>
      <c r="JOX853" s="32"/>
      <c r="JOY853" s="32"/>
      <c r="JOZ853" s="32"/>
      <c r="JPA853" s="32"/>
      <c r="JPB853" s="32"/>
      <c r="JPC853" s="32"/>
      <c r="JPD853" s="32"/>
      <c r="JPE853" s="32"/>
      <c r="JPF853" s="32"/>
      <c r="JPG853" s="32"/>
      <c r="JPH853" s="32"/>
      <c r="JPI853" s="32"/>
      <c r="JPJ853" s="32"/>
      <c r="JPK853" s="32"/>
      <c r="JPL853" s="32"/>
      <c r="JPM853" s="32"/>
      <c r="JPN853" s="32"/>
      <c r="JPO853" s="32"/>
      <c r="JPP853" s="32"/>
      <c r="JPQ853" s="32"/>
      <c r="JPR853" s="32"/>
      <c r="JPS853" s="32"/>
      <c r="JPT853" s="32"/>
      <c r="JPU853" s="32"/>
      <c r="JPV853" s="32"/>
      <c r="JPW853" s="32"/>
      <c r="JPX853" s="32"/>
      <c r="JPY853" s="32"/>
      <c r="JPZ853" s="32"/>
      <c r="JQA853" s="32"/>
      <c r="JQB853" s="32"/>
      <c r="JQC853" s="32"/>
      <c r="JQD853" s="32"/>
      <c r="JQE853" s="32"/>
      <c r="JQF853" s="32"/>
      <c r="JQG853" s="32"/>
      <c r="JQH853" s="32"/>
      <c r="JQI853" s="32"/>
      <c r="JQJ853" s="32"/>
      <c r="JQK853" s="32"/>
      <c r="JQL853" s="32"/>
      <c r="JQM853" s="32"/>
      <c r="JQN853" s="32"/>
      <c r="JQO853" s="32"/>
      <c r="JQP853" s="32"/>
      <c r="JQQ853" s="32"/>
      <c r="JQR853" s="32"/>
      <c r="JQS853" s="32"/>
      <c r="JQT853" s="32"/>
      <c r="JQU853" s="32"/>
      <c r="JQV853" s="32"/>
      <c r="JQW853" s="32"/>
      <c r="JQX853" s="32"/>
      <c r="JQY853" s="32"/>
      <c r="JQZ853" s="32"/>
      <c r="JRA853" s="32"/>
      <c r="JRB853" s="32"/>
      <c r="JRC853" s="32"/>
      <c r="JRD853" s="32"/>
      <c r="JRE853" s="32"/>
      <c r="JRF853" s="32"/>
      <c r="JRG853" s="32"/>
      <c r="JRH853" s="32"/>
      <c r="JRI853" s="32"/>
      <c r="JRJ853" s="32"/>
      <c r="JRK853" s="32"/>
      <c r="JRL853" s="32"/>
      <c r="JRM853" s="32"/>
      <c r="JRN853" s="32"/>
      <c r="JRO853" s="32"/>
      <c r="JRP853" s="32"/>
      <c r="JRQ853" s="32"/>
      <c r="JRR853" s="32"/>
      <c r="JRS853" s="32"/>
      <c r="JRT853" s="32"/>
      <c r="JRU853" s="32"/>
      <c r="JRV853" s="32"/>
      <c r="JRW853" s="32"/>
      <c r="JRX853" s="32"/>
      <c r="JRY853" s="32"/>
      <c r="JRZ853" s="32"/>
      <c r="JSA853" s="32"/>
      <c r="JSB853" s="32"/>
      <c r="JSC853" s="32"/>
      <c r="JSD853" s="32"/>
      <c r="JSE853" s="32"/>
      <c r="JSF853" s="32"/>
      <c r="JSG853" s="32"/>
      <c r="JSH853" s="32"/>
      <c r="JSI853" s="32"/>
      <c r="JSJ853" s="32"/>
      <c r="JSK853" s="32"/>
      <c r="JSL853" s="32"/>
      <c r="JSM853" s="32"/>
      <c r="JSN853" s="32"/>
      <c r="JSO853" s="32"/>
      <c r="JSP853" s="32"/>
      <c r="JSQ853" s="32"/>
      <c r="JSR853" s="32"/>
      <c r="JSS853" s="32"/>
      <c r="JST853" s="32"/>
      <c r="JSU853" s="32"/>
      <c r="JSV853" s="32"/>
      <c r="JSW853" s="32"/>
      <c r="JSX853" s="32"/>
      <c r="JSY853" s="32"/>
      <c r="JSZ853" s="32"/>
      <c r="JTA853" s="32"/>
      <c r="JTB853" s="32"/>
      <c r="JTC853" s="32"/>
      <c r="JTD853" s="32"/>
      <c r="JTE853" s="32"/>
      <c r="JTF853" s="32"/>
      <c r="JTG853" s="32"/>
      <c r="JTH853" s="32"/>
      <c r="JTI853" s="32"/>
      <c r="JTJ853" s="32"/>
      <c r="JTK853" s="32"/>
      <c r="JTL853" s="32"/>
      <c r="JTM853" s="32"/>
      <c r="JTN853" s="32"/>
      <c r="JTO853" s="32"/>
      <c r="JTP853" s="32"/>
      <c r="JTQ853" s="32"/>
      <c r="JTR853" s="32"/>
      <c r="JTS853" s="32"/>
      <c r="JTT853" s="32"/>
      <c r="JTU853" s="32"/>
      <c r="JTV853" s="32"/>
      <c r="JTW853" s="32"/>
      <c r="JTX853" s="32"/>
      <c r="JTY853" s="32"/>
      <c r="JTZ853" s="32"/>
      <c r="JUA853" s="32"/>
      <c r="JUB853" s="32"/>
      <c r="JUC853" s="32"/>
      <c r="JUD853" s="32"/>
      <c r="JUE853" s="32"/>
      <c r="JUF853" s="32"/>
      <c r="JUG853" s="32"/>
      <c r="JUH853" s="32"/>
      <c r="JUI853" s="32"/>
      <c r="JUJ853" s="32"/>
      <c r="JUK853" s="32"/>
      <c r="JUL853" s="32"/>
      <c r="JUM853" s="32"/>
      <c r="JUN853" s="32"/>
      <c r="JUO853" s="32"/>
      <c r="JUP853" s="32"/>
      <c r="JUQ853" s="32"/>
      <c r="JUR853" s="32"/>
      <c r="JUS853" s="32"/>
      <c r="JUT853" s="32"/>
      <c r="JUU853" s="32"/>
      <c r="JUV853" s="32"/>
      <c r="JUW853" s="32"/>
      <c r="JUX853" s="32"/>
      <c r="JUY853" s="32"/>
      <c r="JUZ853" s="32"/>
      <c r="JVA853" s="32"/>
      <c r="JVB853" s="32"/>
      <c r="JVC853" s="32"/>
      <c r="JVD853" s="32"/>
      <c r="JVE853" s="32"/>
      <c r="JVF853" s="32"/>
      <c r="JVG853" s="32"/>
      <c r="JVH853" s="32"/>
      <c r="JVI853" s="32"/>
      <c r="JVJ853" s="32"/>
      <c r="JVK853" s="32"/>
      <c r="JVL853" s="32"/>
      <c r="JVM853" s="32"/>
      <c r="JVN853" s="32"/>
      <c r="JVO853" s="32"/>
      <c r="JVP853" s="32"/>
      <c r="JVQ853" s="32"/>
      <c r="JVR853" s="32"/>
      <c r="JVS853" s="32"/>
      <c r="JVT853" s="32"/>
      <c r="JVU853" s="32"/>
      <c r="JVV853" s="32"/>
      <c r="JVW853" s="32"/>
      <c r="JVX853" s="32"/>
      <c r="JVY853" s="32"/>
      <c r="JVZ853" s="32"/>
      <c r="JWA853" s="32"/>
      <c r="JWB853" s="32"/>
      <c r="JWC853" s="32"/>
      <c r="JWD853" s="32"/>
      <c r="JWE853" s="32"/>
      <c r="JWF853" s="32"/>
      <c r="JWG853" s="32"/>
      <c r="JWH853" s="32"/>
      <c r="JWI853" s="32"/>
      <c r="JWJ853" s="32"/>
      <c r="JWK853" s="32"/>
      <c r="JWL853" s="32"/>
      <c r="JWM853" s="32"/>
      <c r="JWN853" s="32"/>
      <c r="JWO853" s="32"/>
      <c r="JWP853" s="32"/>
      <c r="JWQ853" s="32"/>
      <c r="JWR853" s="32"/>
      <c r="JWS853" s="32"/>
      <c r="JWT853" s="32"/>
      <c r="JWU853" s="32"/>
      <c r="JWV853" s="32"/>
      <c r="JWW853" s="32"/>
      <c r="JWX853" s="32"/>
      <c r="JWY853" s="32"/>
      <c r="JWZ853" s="32"/>
      <c r="JXA853" s="32"/>
      <c r="JXB853" s="32"/>
      <c r="JXC853" s="32"/>
      <c r="JXD853" s="32"/>
      <c r="JXE853" s="32"/>
      <c r="JXF853" s="32"/>
      <c r="JXG853" s="32"/>
      <c r="JXH853" s="32"/>
      <c r="JXI853" s="32"/>
      <c r="JXJ853" s="32"/>
      <c r="JXK853" s="32"/>
      <c r="JXL853" s="32"/>
      <c r="JXM853" s="32"/>
      <c r="JXN853" s="32"/>
      <c r="JXO853" s="32"/>
      <c r="JXP853" s="32"/>
      <c r="JXQ853" s="32"/>
      <c r="JXR853" s="32"/>
      <c r="JXS853" s="32"/>
      <c r="JXT853" s="32"/>
      <c r="JXU853" s="32"/>
      <c r="JXV853" s="32"/>
      <c r="JXW853" s="32"/>
      <c r="JXX853" s="32"/>
      <c r="JXY853" s="32"/>
      <c r="JXZ853" s="32"/>
      <c r="JYA853" s="32"/>
      <c r="JYB853" s="32"/>
      <c r="JYC853" s="32"/>
      <c r="JYD853" s="32"/>
      <c r="JYE853" s="32"/>
      <c r="JYF853" s="32"/>
      <c r="JYG853" s="32"/>
      <c r="JYH853" s="32"/>
      <c r="JYI853" s="32"/>
      <c r="JYJ853" s="32"/>
      <c r="JYK853" s="32"/>
      <c r="JYL853" s="32"/>
      <c r="JYM853" s="32"/>
      <c r="JYN853" s="32"/>
      <c r="JYO853" s="32"/>
      <c r="JYP853" s="32"/>
      <c r="JYQ853" s="32"/>
      <c r="JYR853" s="32"/>
      <c r="JYS853" s="32"/>
      <c r="JYT853" s="32"/>
      <c r="JYU853" s="32"/>
      <c r="JYV853" s="32"/>
      <c r="JYW853" s="32"/>
      <c r="JYX853" s="32"/>
      <c r="JYY853" s="32"/>
      <c r="JYZ853" s="32"/>
      <c r="JZA853" s="32"/>
      <c r="JZB853" s="32"/>
      <c r="JZC853" s="32"/>
      <c r="JZD853" s="32"/>
      <c r="JZE853" s="32"/>
      <c r="JZF853" s="32"/>
      <c r="JZG853" s="32"/>
      <c r="JZH853" s="32"/>
      <c r="JZI853" s="32"/>
      <c r="JZJ853" s="32"/>
      <c r="JZK853" s="32"/>
      <c r="JZL853" s="32"/>
      <c r="JZM853" s="32"/>
      <c r="JZN853" s="32"/>
      <c r="JZO853" s="32"/>
      <c r="JZP853" s="32"/>
      <c r="JZQ853" s="32"/>
      <c r="JZR853" s="32"/>
      <c r="JZS853" s="32"/>
      <c r="JZT853" s="32"/>
      <c r="JZU853" s="32"/>
      <c r="JZV853" s="32"/>
      <c r="JZW853" s="32"/>
      <c r="JZX853" s="32"/>
      <c r="JZY853" s="32"/>
      <c r="JZZ853" s="32"/>
      <c r="KAA853" s="32"/>
      <c r="KAB853" s="32"/>
      <c r="KAC853" s="32"/>
      <c r="KAD853" s="32"/>
      <c r="KAE853" s="32"/>
      <c r="KAF853" s="32"/>
      <c r="KAG853" s="32"/>
      <c r="KAH853" s="32"/>
      <c r="KAI853" s="32"/>
      <c r="KAJ853" s="32"/>
      <c r="KAK853" s="32"/>
      <c r="KAL853" s="32"/>
      <c r="KAM853" s="32"/>
      <c r="KAN853" s="32"/>
      <c r="KAO853" s="32"/>
      <c r="KAP853" s="32"/>
      <c r="KAQ853" s="32"/>
      <c r="KAR853" s="32"/>
      <c r="KAS853" s="32"/>
      <c r="KAT853" s="32"/>
      <c r="KAU853" s="32"/>
      <c r="KAV853" s="32"/>
      <c r="KAW853" s="32"/>
      <c r="KAX853" s="32"/>
      <c r="KAY853" s="32"/>
      <c r="KAZ853" s="32"/>
      <c r="KBA853" s="32"/>
      <c r="KBB853" s="32"/>
      <c r="KBC853" s="32"/>
      <c r="KBD853" s="32"/>
      <c r="KBE853" s="32"/>
      <c r="KBF853" s="32"/>
      <c r="KBG853" s="32"/>
      <c r="KBH853" s="32"/>
      <c r="KBI853" s="32"/>
      <c r="KBJ853" s="32"/>
      <c r="KBK853" s="32"/>
      <c r="KBL853" s="32"/>
      <c r="KBM853" s="32"/>
      <c r="KBN853" s="32"/>
      <c r="KBO853" s="32"/>
      <c r="KBP853" s="32"/>
      <c r="KBQ853" s="32"/>
      <c r="KBR853" s="32"/>
      <c r="KBS853" s="32"/>
      <c r="KBT853" s="32"/>
      <c r="KBU853" s="32"/>
      <c r="KBV853" s="32"/>
      <c r="KBW853" s="32"/>
      <c r="KBX853" s="32"/>
      <c r="KBY853" s="32"/>
      <c r="KBZ853" s="32"/>
      <c r="KCA853" s="32"/>
      <c r="KCB853" s="32"/>
      <c r="KCC853" s="32"/>
      <c r="KCD853" s="32"/>
      <c r="KCE853" s="32"/>
      <c r="KCF853" s="32"/>
      <c r="KCG853" s="32"/>
      <c r="KCH853" s="32"/>
      <c r="KCI853" s="32"/>
      <c r="KCJ853" s="32"/>
      <c r="KCK853" s="32"/>
      <c r="KCL853" s="32"/>
      <c r="KCM853" s="32"/>
      <c r="KCN853" s="32"/>
      <c r="KCO853" s="32"/>
      <c r="KCP853" s="32"/>
      <c r="KCQ853" s="32"/>
      <c r="KCR853" s="32"/>
      <c r="KCS853" s="32"/>
      <c r="KCT853" s="32"/>
      <c r="KCU853" s="32"/>
      <c r="KCV853" s="32"/>
      <c r="KCW853" s="32"/>
      <c r="KCX853" s="32"/>
      <c r="KCY853" s="32"/>
      <c r="KCZ853" s="32"/>
      <c r="KDA853" s="32"/>
      <c r="KDB853" s="32"/>
      <c r="KDC853" s="32"/>
      <c r="KDD853" s="32"/>
      <c r="KDE853" s="32"/>
      <c r="KDF853" s="32"/>
      <c r="KDG853" s="32"/>
      <c r="KDH853" s="32"/>
      <c r="KDI853" s="32"/>
      <c r="KDJ853" s="32"/>
      <c r="KDK853" s="32"/>
      <c r="KDL853" s="32"/>
      <c r="KDM853" s="32"/>
      <c r="KDN853" s="32"/>
      <c r="KDO853" s="32"/>
      <c r="KDP853" s="32"/>
      <c r="KDQ853" s="32"/>
      <c r="KDR853" s="32"/>
      <c r="KDS853" s="32"/>
      <c r="KDT853" s="32"/>
      <c r="KDU853" s="32"/>
      <c r="KDV853" s="32"/>
      <c r="KDW853" s="32"/>
      <c r="KDX853" s="32"/>
      <c r="KDY853" s="32"/>
      <c r="KDZ853" s="32"/>
      <c r="KEA853" s="32"/>
      <c r="KEB853" s="32"/>
      <c r="KEC853" s="32"/>
      <c r="KED853" s="32"/>
      <c r="KEE853" s="32"/>
      <c r="KEF853" s="32"/>
      <c r="KEG853" s="32"/>
      <c r="KEH853" s="32"/>
      <c r="KEI853" s="32"/>
      <c r="KEJ853" s="32"/>
      <c r="KEK853" s="32"/>
      <c r="KEL853" s="32"/>
      <c r="KEM853" s="32"/>
      <c r="KEN853" s="32"/>
      <c r="KEO853" s="32"/>
      <c r="KEP853" s="32"/>
      <c r="KEQ853" s="32"/>
      <c r="KER853" s="32"/>
      <c r="KES853" s="32"/>
      <c r="KET853" s="32"/>
      <c r="KEU853" s="32"/>
      <c r="KEV853" s="32"/>
      <c r="KEW853" s="32"/>
      <c r="KEX853" s="32"/>
      <c r="KEY853" s="32"/>
      <c r="KEZ853" s="32"/>
      <c r="KFA853" s="32"/>
      <c r="KFB853" s="32"/>
      <c r="KFC853" s="32"/>
      <c r="KFD853" s="32"/>
      <c r="KFE853" s="32"/>
      <c r="KFF853" s="32"/>
      <c r="KFG853" s="32"/>
      <c r="KFH853" s="32"/>
      <c r="KFI853" s="32"/>
      <c r="KFJ853" s="32"/>
      <c r="KFK853" s="32"/>
      <c r="KFL853" s="32"/>
      <c r="KFM853" s="32"/>
      <c r="KFN853" s="32"/>
      <c r="KFO853" s="32"/>
      <c r="KFP853" s="32"/>
      <c r="KFQ853" s="32"/>
      <c r="KFR853" s="32"/>
      <c r="KFS853" s="32"/>
      <c r="KFT853" s="32"/>
      <c r="KFU853" s="32"/>
      <c r="KFV853" s="32"/>
      <c r="KFW853" s="32"/>
      <c r="KFX853" s="32"/>
      <c r="KFY853" s="32"/>
      <c r="KFZ853" s="32"/>
      <c r="KGA853" s="32"/>
      <c r="KGB853" s="32"/>
      <c r="KGC853" s="32"/>
      <c r="KGD853" s="32"/>
      <c r="KGE853" s="32"/>
      <c r="KGF853" s="32"/>
      <c r="KGG853" s="32"/>
      <c r="KGH853" s="32"/>
      <c r="KGI853" s="32"/>
      <c r="KGJ853" s="32"/>
      <c r="KGK853" s="32"/>
      <c r="KGL853" s="32"/>
      <c r="KGM853" s="32"/>
      <c r="KGN853" s="32"/>
      <c r="KGO853" s="32"/>
      <c r="KGP853" s="32"/>
      <c r="KGQ853" s="32"/>
      <c r="KGR853" s="32"/>
      <c r="KGS853" s="32"/>
      <c r="KGT853" s="32"/>
      <c r="KGU853" s="32"/>
      <c r="KGV853" s="32"/>
      <c r="KGW853" s="32"/>
      <c r="KGX853" s="32"/>
      <c r="KGY853" s="32"/>
      <c r="KGZ853" s="32"/>
      <c r="KHA853" s="32"/>
      <c r="KHB853" s="32"/>
      <c r="KHC853" s="32"/>
      <c r="KHD853" s="32"/>
      <c r="KHE853" s="32"/>
      <c r="KHF853" s="32"/>
      <c r="KHG853" s="32"/>
      <c r="KHH853" s="32"/>
      <c r="KHI853" s="32"/>
      <c r="KHJ853" s="32"/>
      <c r="KHK853" s="32"/>
      <c r="KHL853" s="32"/>
      <c r="KHM853" s="32"/>
      <c r="KHN853" s="32"/>
      <c r="KHO853" s="32"/>
      <c r="KHP853" s="32"/>
      <c r="KHQ853" s="32"/>
      <c r="KHR853" s="32"/>
      <c r="KHS853" s="32"/>
      <c r="KHT853" s="32"/>
      <c r="KHU853" s="32"/>
      <c r="KHV853" s="32"/>
      <c r="KHW853" s="32"/>
      <c r="KHX853" s="32"/>
      <c r="KHY853" s="32"/>
      <c r="KHZ853" s="32"/>
      <c r="KIA853" s="32"/>
      <c r="KIB853" s="32"/>
      <c r="KIC853" s="32"/>
      <c r="KID853" s="32"/>
      <c r="KIE853" s="32"/>
      <c r="KIF853" s="32"/>
      <c r="KIG853" s="32"/>
      <c r="KIH853" s="32"/>
      <c r="KII853" s="32"/>
      <c r="KIJ853" s="32"/>
      <c r="KIK853" s="32"/>
      <c r="KIL853" s="32"/>
      <c r="KIM853" s="32"/>
      <c r="KIN853" s="32"/>
      <c r="KIO853" s="32"/>
      <c r="KIP853" s="32"/>
      <c r="KIQ853" s="32"/>
      <c r="KIR853" s="32"/>
      <c r="KIS853" s="32"/>
      <c r="KIT853" s="32"/>
      <c r="KIU853" s="32"/>
      <c r="KIV853" s="32"/>
      <c r="KIW853" s="32"/>
      <c r="KIX853" s="32"/>
      <c r="KIY853" s="32"/>
      <c r="KIZ853" s="32"/>
      <c r="KJA853" s="32"/>
      <c r="KJB853" s="32"/>
      <c r="KJC853" s="32"/>
      <c r="KJD853" s="32"/>
      <c r="KJE853" s="32"/>
      <c r="KJF853" s="32"/>
      <c r="KJG853" s="32"/>
      <c r="KJH853" s="32"/>
      <c r="KJI853" s="32"/>
      <c r="KJJ853" s="32"/>
      <c r="KJK853" s="32"/>
      <c r="KJL853" s="32"/>
      <c r="KJM853" s="32"/>
      <c r="KJN853" s="32"/>
      <c r="KJO853" s="32"/>
      <c r="KJP853" s="32"/>
      <c r="KJQ853" s="32"/>
      <c r="KJR853" s="32"/>
      <c r="KJS853" s="32"/>
      <c r="KJT853" s="32"/>
      <c r="KJU853" s="32"/>
      <c r="KJV853" s="32"/>
      <c r="KJW853" s="32"/>
      <c r="KJX853" s="32"/>
      <c r="KJY853" s="32"/>
      <c r="KJZ853" s="32"/>
      <c r="KKA853" s="32"/>
      <c r="KKB853" s="32"/>
      <c r="KKC853" s="32"/>
      <c r="KKD853" s="32"/>
      <c r="KKE853" s="32"/>
      <c r="KKF853" s="32"/>
      <c r="KKG853" s="32"/>
      <c r="KKH853" s="32"/>
      <c r="KKI853" s="32"/>
      <c r="KKJ853" s="32"/>
      <c r="KKK853" s="32"/>
      <c r="KKL853" s="32"/>
      <c r="KKM853" s="32"/>
      <c r="KKN853" s="32"/>
      <c r="KKO853" s="32"/>
      <c r="KKP853" s="32"/>
      <c r="KKQ853" s="32"/>
      <c r="KKR853" s="32"/>
      <c r="KKS853" s="32"/>
      <c r="KKT853" s="32"/>
      <c r="KKU853" s="32"/>
      <c r="KKV853" s="32"/>
      <c r="KKW853" s="32"/>
      <c r="KKX853" s="32"/>
      <c r="KKY853" s="32"/>
      <c r="KKZ853" s="32"/>
      <c r="KLA853" s="32"/>
      <c r="KLB853" s="32"/>
      <c r="KLC853" s="32"/>
      <c r="KLD853" s="32"/>
      <c r="KLE853" s="32"/>
      <c r="KLF853" s="32"/>
      <c r="KLG853" s="32"/>
      <c r="KLH853" s="32"/>
      <c r="KLI853" s="32"/>
      <c r="KLJ853" s="32"/>
      <c r="KLK853" s="32"/>
      <c r="KLL853" s="32"/>
      <c r="KLM853" s="32"/>
      <c r="KLN853" s="32"/>
      <c r="KLO853" s="32"/>
      <c r="KLP853" s="32"/>
      <c r="KLQ853" s="32"/>
      <c r="KLR853" s="32"/>
      <c r="KLS853" s="32"/>
      <c r="KLT853" s="32"/>
      <c r="KLU853" s="32"/>
      <c r="KLV853" s="32"/>
      <c r="KLW853" s="32"/>
      <c r="KLX853" s="32"/>
      <c r="KLY853" s="32"/>
      <c r="KLZ853" s="32"/>
      <c r="KMA853" s="32"/>
      <c r="KMB853" s="32"/>
      <c r="KMC853" s="32"/>
      <c r="KMD853" s="32"/>
      <c r="KME853" s="32"/>
      <c r="KMF853" s="32"/>
      <c r="KMG853" s="32"/>
      <c r="KMH853" s="32"/>
      <c r="KMI853" s="32"/>
      <c r="KMJ853" s="32"/>
      <c r="KMK853" s="32"/>
      <c r="KML853" s="32"/>
      <c r="KMM853" s="32"/>
      <c r="KMN853" s="32"/>
      <c r="KMO853" s="32"/>
      <c r="KMP853" s="32"/>
      <c r="KMQ853" s="32"/>
      <c r="KMR853" s="32"/>
      <c r="KMS853" s="32"/>
      <c r="KMT853" s="32"/>
      <c r="KMU853" s="32"/>
      <c r="KMV853" s="32"/>
      <c r="KMW853" s="32"/>
      <c r="KMX853" s="32"/>
      <c r="KMY853" s="32"/>
      <c r="KMZ853" s="32"/>
      <c r="KNA853" s="32"/>
      <c r="KNB853" s="32"/>
      <c r="KNC853" s="32"/>
      <c r="KND853" s="32"/>
      <c r="KNE853" s="32"/>
      <c r="KNF853" s="32"/>
      <c r="KNG853" s="32"/>
      <c r="KNH853" s="32"/>
      <c r="KNI853" s="32"/>
      <c r="KNJ853" s="32"/>
      <c r="KNK853" s="32"/>
      <c r="KNL853" s="32"/>
      <c r="KNM853" s="32"/>
      <c r="KNN853" s="32"/>
      <c r="KNO853" s="32"/>
      <c r="KNP853" s="32"/>
      <c r="KNQ853" s="32"/>
      <c r="KNR853" s="32"/>
      <c r="KNS853" s="32"/>
      <c r="KNT853" s="32"/>
      <c r="KNU853" s="32"/>
      <c r="KNV853" s="32"/>
      <c r="KNW853" s="32"/>
      <c r="KNX853" s="32"/>
      <c r="KNY853" s="32"/>
      <c r="KNZ853" s="32"/>
      <c r="KOA853" s="32"/>
      <c r="KOB853" s="32"/>
      <c r="KOC853" s="32"/>
      <c r="KOD853" s="32"/>
      <c r="KOE853" s="32"/>
      <c r="KOF853" s="32"/>
      <c r="KOG853" s="32"/>
      <c r="KOH853" s="32"/>
      <c r="KOI853" s="32"/>
      <c r="KOJ853" s="32"/>
      <c r="KOK853" s="32"/>
      <c r="KOL853" s="32"/>
      <c r="KOM853" s="32"/>
      <c r="KON853" s="32"/>
      <c r="KOO853" s="32"/>
      <c r="KOP853" s="32"/>
      <c r="KOQ853" s="32"/>
      <c r="KOR853" s="32"/>
      <c r="KOS853" s="32"/>
      <c r="KOT853" s="32"/>
      <c r="KOU853" s="32"/>
      <c r="KOV853" s="32"/>
      <c r="KOW853" s="32"/>
      <c r="KOX853" s="32"/>
      <c r="KOY853" s="32"/>
      <c r="KOZ853" s="32"/>
      <c r="KPA853" s="32"/>
      <c r="KPB853" s="32"/>
      <c r="KPC853" s="32"/>
      <c r="KPD853" s="32"/>
      <c r="KPE853" s="32"/>
      <c r="KPF853" s="32"/>
      <c r="KPG853" s="32"/>
      <c r="KPH853" s="32"/>
      <c r="KPI853" s="32"/>
      <c r="KPJ853" s="32"/>
      <c r="KPK853" s="32"/>
      <c r="KPL853" s="32"/>
      <c r="KPM853" s="32"/>
      <c r="KPN853" s="32"/>
      <c r="KPO853" s="32"/>
      <c r="KPP853" s="32"/>
      <c r="KPQ853" s="32"/>
      <c r="KPR853" s="32"/>
      <c r="KPS853" s="32"/>
      <c r="KPT853" s="32"/>
      <c r="KPU853" s="32"/>
      <c r="KPV853" s="32"/>
      <c r="KPW853" s="32"/>
      <c r="KPX853" s="32"/>
      <c r="KPY853" s="32"/>
      <c r="KPZ853" s="32"/>
      <c r="KQA853" s="32"/>
      <c r="KQB853" s="32"/>
      <c r="KQC853" s="32"/>
      <c r="KQD853" s="32"/>
      <c r="KQE853" s="32"/>
      <c r="KQF853" s="32"/>
      <c r="KQG853" s="32"/>
      <c r="KQH853" s="32"/>
      <c r="KQI853" s="32"/>
      <c r="KQJ853" s="32"/>
      <c r="KQK853" s="32"/>
      <c r="KQL853" s="32"/>
      <c r="KQM853" s="32"/>
      <c r="KQN853" s="32"/>
      <c r="KQO853" s="32"/>
      <c r="KQP853" s="32"/>
      <c r="KQQ853" s="32"/>
      <c r="KQR853" s="32"/>
      <c r="KQS853" s="32"/>
      <c r="KQT853" s="32"/>
      <c r="KQU853" s="32"/>
      <c r="KQV853" s="32"/>
      <c r="KQW853" s="32"/>
      <c r="KQX853" s="32"/>
      <c r="KQY853" s="32"/>
      <c r="KQZ853" s="32"/>
      <c r="KRA853" s="32"/>
      <c r="KRB853" s="32"/>
      <c r="KRC853" s="32"/>
      <c r="KRD853" s="32"/>
      <c r="KRE853" s="32"/>
      <c r="KRF853" s="32"/>
      <c r="KRG853" s="32"/>
      <c r="KRH853" s="32"/>
      <c r="KRI853" s="32"/>
      <c r="KRJ853" s="32"/>
      <c r="KRK853" s="32"/>
      <c r="KRL853" s="32"/>
      <c r="KRM853" s="32"/>
      <c r="KRN853" s="32"/>
      <c r="KRO853" s="32"/>
      <c r="KRP853" s="32"/>
      <c r="KRQ853" s="32"/>
      <c r="KRR853" s="32"/>
      <c r="KRS853" s="32"/>
      <c r="KRT853" s="32"/>
      <c r="KRU853" s="32"/>
      <c r="KRV853" s="32"/>
      <c r="KRW853" s="32"/>
      <c r="KRX853" s="32"/>
      <c r="KRY853" s="32"/>
      <c r="KRZ853" s="32"/>
      <c r="KSA853" s="32"/>
      <c r="KSB853" s="32"/>
      <c r="KSC853" s="32"/>
      <c r="KSD853" s="32"/>
      <c r="KSE853" s="32"/>
      <c r="KSF853" s="32"/>
      <c r="KSG853" s="32"/>
      <c r="KSH853" s="32"/>
      <c r="KSI853" s="32"/>
      <c r="KSJ853" s="32"/>
      <c r="KSK853" s="32"/>
      <c r="KSL853" s="32"/>
      <c r="KSM853" s="32"/>
      <c r="KSN853" s="32"/>
      <c r="KSO853" s="32"/>
      <c r="KSP853" s="32"/>
      <c r="KSQ853" s="32"/>
      <c r="KSR853" s="32"/>
      <c r="KSS853" s="32"/>
      <c r="KST853" s="32"/>
      <c r="KSU853" s="32"/>
      <c r="KSV853" s="32"/>
      <c r="KSW853" s="32"/>
      <c r="KSX853" s="32"/>
      <c r="KSY853" s="32"/>
      <c r="KSZ853" s="32"/>
      <c r="KTA853" s="32"/>
      <c r="KTB853" s="32"/>
      <c r="KTC853" s="32"/>
      <c r="KTD853" s="32"/>
      <c r="KTE853" s="32"/>
      <c r="KTF853" s="32"/>
      <c r="KTG853" s="32"/>
      <c r="KTH853" s="32"/>
      <c r="KTI853" s="32"/>
      <c r="KTJ853" s="32"/>
      <c r="KTK853" s="32"/>
      <c r="KTL853" s="32"/>
      <c r="KTM853" s="32"/>
      <c r="KTN853" s="32"/>
      <c r="KTO853" s="32"/>
      <c r="KTP853" s="32"/>
      <c r="KTQ853" s="32"/>
      <c r="KTR853" s="32"/>
      <c r="KTS853" s="32"/>
      <c r="KTT853" s="32"/>
      <c r="KTU853" s="32"/>
      <c r="KTV853" s="32"/>
      <c r="KTW853" s="32"/>
      <c r="KTX853" s="32"/>
      <c r="KTY853" s="32"/>
      <c r="KTZ853" s="32"/>
      <c r="KUA853" s="32"/>
      <c r="KUB853" s="32"/>
      <c r="KUC853" s="32"/>
      <c r="KUD853" s="32"/>
      <c r="KUE853" s="32"/>
      <c r="KUF853" s="32"/>
      <c r="KUG853" s="32"/>
      <c r="KUH853" s="32"/>
      <c r="KUI853" s="32"/>
      <c r="KUJ853" s="32"/>
      <c r="KUK853" s="32"/>
      <c r="KUL853" s="32"/>
      <c r="KUM853" s="32"/>
      <c r="KUN853" s="32"/>
      <c r="KUO853" s="32"/>
      <c r="KUP853" s="32"/>
      <c r="KUQ853" s="32"/>
      <c r="KUR853" s="32"/>
      <c r="KUS853" s="32"/>
      <c r="KUT853" s="32"/>
      <c r="KUU853" s="32"/>
      <c r="KUV853" s="32"/>
      <c r="KUW853" s="32"/>
      <c r="KUX853" s="32"/>
      <c r="KUY853" s="32"/>
      <c r="KUZ853" s="32"/>
      <c r="KVA853" s="32"/>
      <c r="KVB853" s="32"/>
      <c r="KVC853" s="32"/>
      <c r="KVD853" s="32"/>
      <c r="KVE853" s="32"/>
      <c r="KVF853" s="32"/>
      <c r="KVG853" s="32"/>
      <c r="KVH853" s="32"/>
      <c r="KVI853" s="32"/>
      <c r="KVJ853" s="32"/>
      <c r="KVK853" s="32"/>
      <c r="KVL853" s="32"/>
      <c r="KVM853" s="32"/>
      <c r="KVN853" s="32"/>
      <c r="KVO853" s="32"/>
      <c r="KVP853" s="32"/>
      <c r="KVQ853" s="32"/>
      <c r="KVR853" s="32"/>
      <c r="KVS853" s="32"/>
      <c r="KVT853" s="32"/>
      <c r="KVU853" s="32"/>
      <c r="KVV853" s="32"/>
      <c r="KVW853" s="32"/>
      <c r="KVX853" s="32"/>
      <c r="KVY853" s="32"/>
      <c r="KVZ853" s="32"/>
      <c r="KWA853" s="32"/>
      <c r="KWB853" s="32"/>
      <c r="KWC853" s="32"/>
      <c r="KWD853" s="32"/>
      <c r="KWE853" s="32"/>
      <c r="KWF853" s="32"/>
      <c r="KWG853" s="32"/>
      <c r="KWH853" s="32"/>
      <c r="KWI853" s="32"/>
      <c r="KWJ853" s="32"/>
      <c r="KWK853" s="32"/>
      <c r="KWL853" s="32"/>
      <c r="KWM853" s="32"/>
      <c r="KWN853" s="32"/>
      <c r="KWO853" s="32"/>
      <c r="KWP853" s="32"/>
      <c r="KWQ853" s="32"/>
      <c r="KWR853" s="32"/>
      <c r="KWS853" s="32"/>
      <c r="KWT853" s="32"/>
      <c r="KWU853" s="32"/>
      <c r="KWV853" s="32"/>
      <c r="KWW853" s="32"/>
      <c r="KWX853" s="32"/>
      <c r="KWY853" s="32"/>
      <c r="KWZ853" s="32"/>
      <c r="KXA853" s="32"/>
      <c r="KXB853" s="32"/>
      <c r="KXC853" s="32"/>
      <c r="KXD853" s="32"/>
      <c r="KXE853" s="32"/>
      <c r="KXF853" s="32"/>
      <c r="KXG853" s="32"/>
      <c r="KXH853" s="32"/>
      <c r="KXI853" s="32"/>
      <c r="KXJ853" s="32"/>
      <c r="KXK853" s="32"/>
      <c r="KXL853" s="32"/>
      <c r="KXM853" s="32"/>
      <c r="KXN853" s="32"/>
      <c r="KXO853" s="32"/>
      <c r="KXP853" s="32"/>
      <c r="KXQ853" s="32"/>
      <c r="KXR853" s="32"/>
      <c r="KXS853" s="32"/>
      <c r="KXT853" s="32"/>
      <c r="KXU853" s="32"/>
      <c r="KXV853" s="32"/>
      <c r="KXW853" s="32"/>
      <c r="KXX853" s="32"/>
      <c r="KXY853" s="32"/>
      <c r="KXZ853" s="32"/>
      <c r="KYA853" s="32"/>
      <c r="KYB853" s="32"/>
      <c r="KYC853" s="32"/>
      <c r="KYD853" s="32"/>
      <c r="KYE853" s="32"/>
      <c r="KYF853" s="32"/>
      <c r="KYG853" s="32"/>
      <c r="KYH853" s="32"/>
      <c r="KYI853" s="32"/>
      <c r="KYJ853" s="32"/>
      <c r="KYK853" s="32"/>
      <c r="KYL853" s="32"/>
      <c r="KYM853" s="32"/>
      <c r="KYN853" s="32"/>
      <c r="KYO853" s="32"/>
      <c r="KYP853" s="32"/>
      <c r="KYQ853" s="32"/>
      <c r="KYR853" s="32"/>
      <c r="KYS853" s="32"/>
      <c r="KYT853" s="32"/>
      <c r="KYU853" s="32"/>
      <c r="KYV853" s="32"/>
      <c r="KYW853" s="32"/>
      <c r="KYX853" s="32"/>
      <c r="KYY853" s="32"/>
      <c r="KYZ853" s="32"/>
      <c r="KZA853" s="32"/>
      <c r="KZB853" s="32"/>
      <c r="KZC853" s="32"/>
      <c r="KZD853" s="32"/>
      <c r="KZE853" s="32"/>
      <c r="KZF853" s="32"/>
      <c r="KZG853" s="32"/>
      <c r="KZH853" s="32"/>
      <c r="KZI853" s="32"/>
      <c r="KZJ853" s="32"/>
      <c r="KZK853" s="32"/>
      <c r="KZL853" s="32"/>
      <c r="KZM853" s="32"/>
      <c r="KZN853" s="32"/>
      <c r="KZO853" s="32"/>
      <c r="KZP853" s="32"/>
      <c r="KZQ853" s="32"/>
      <c r="KZR853" s="32"/>
      <c r="KZS853" s="32"/>
      <c r="KZT853" s="32"/>
      <c r="KZU853" s="32"/>
      <c r="KZV853" s="32"/>
      <c r="KZW853" s="32"/>
      <c r="KZX853" s="32"/>
      <c r="KZY853" s="32"/>
      <c r="KZZ853" s="32"/>
      <c r="LAA853" s="32"/>
      <c r="LAB853" s="32"/>
      <c r="LAC853" s="32"/>
      <c r="LAD853" s="32"/>
      <c r="LAE853" s="32"/>
      <c r="LAF853" s="32"/>
      <c r="LAG853" s="32"/>
      <c r="LAH853" s="32"/>
      <c r="LAI853" s="32"/>
      <c r="LAJ853" s="32"/>
      <c r="LAK853" s="32"/>
      <c r="LAL853" s="32"/>
      <c r="LAM853" s="32"/>
      <c r="LAN853" s="32"/>
      <c r="LAO853" s="32"/>
      <c r="LAP853" s="32"/>
      <c r="LAQ853" s="32"/>
      <c r="LAR853" s="32"/>
      <c r="LAS853" s="32"/>
      <c r="LAT853" s="32"/>
      <c r="LAU853" s="32"/>
      <c r="LAV853" s="32"/>
      <c r="LAW853" s="32"/>
      <c r="LAX853" s="32"/>
      <c r="LAY853" s="32"/>
      <c r="LAZ853" s="32"/>
      <c r="LBA853" s="32"/>
      <c r="LBB853" s="32"/>
      <c r="LBC853" s="32"/>
      <c r="LBD853" s="32"/>
      <c r="LBE853" s="32"/>
      <c r="LBF853" s="32"/>
      <c r="LBG853" s="32"/>
      <c r="LBH853" s="32"/>
      <c r="LBI853" s="32"/>
      <c r="LBJ853" s="32"/>
      <c r="LBK853" s="32"/>
      <c r="LBL853" s="32"/>
      <c r="LBM853" s="32"/>
      <c r="LBN853" s="32"/>
      <c r="LBO853" s="32"/>
      <c r="LBP853" s="32"/>
      <c r="LBQ853" s="32"/>
      <c r="LBR853" s="32"/>
      <c r="LBS853" s="32"/>
      <c r="LBT853" s="32"/>
      <c r="LBU853" s="32"/>
      <c r="LBV853" s="32"/>
      <c r="LBW853" s="32"/>
      <c r="LBX853" s="32"/>
      <c r="LBY853" s="32"/>
      <c r="LBZ853" s="32"/>
      <c r="LCA853" s="32"/>
      <c r="LCB853" s="32"/>
      <c r="LCC853" s="32"/>
      <c r="LCD853" s="32"/>
      <c r="LCE853" s="32"/>
      <c r="LCF853" s="32"/>
      <c r="LCG853" s="32"/>
      <c r="LCH853" s="32"/>
      <c r="LCI853" s="32"/>
      <c r="LCJ853" s="32"/>
      <c r="LCK853" s="32"/>
      <c r="LCL853" s="32"/>
      <c r="LCM853" s="32"/>
      <c r="LCN853" s="32"/>
      <c r="LCO853" s="32"/>
      <c r="LCP853" s="32"/>
      <c r="LCQ853" s="32"/>
      <c r="LCR853" s="32"/>
      <c r="LCS853" s="32"/>
      <c r="LCT853" s="32"/>
      <c r="LCU853" s="32"/>
      <c r="LCV853" s="32"/>
      <c r="LCW853" s="32"/>
      <c r="LCX853" s="32"/>
      <c r="LCY853" s="32"/>
      <c r="LCZ853" s="32"/>
      <c r="LDA853" s="32"/>
      <c r="LDB853" s="32"/>
      <c r="LDC853" s="32"/>
      <c r="LDD853" s="32"/>
      <c r="LDE853" s="32"/>
      <c r="LDF853" s="32"/>
      <c r="LDG853" s="32"/>
      <c r="LDH853" s="32"/>
      <c r="LDI853" s="32"/>
      <c r="LDJ853" s="32"/>
      <c r="LDK853" s="32"/>
      <c r="LDL853" s="32"/>
      <c r="LDM853" s="32"/>
      <c r="LDN853" s="32"/>
      <c r="LDO853" s="32"/>
      <c r="LDP853" s="32"/>
      <c r="LDQ853" s="32"/>
      <c r="LDR853" s="32"/>
      <c r="LDS853" s="32"/>
      <c r="LDT853" s="32"/>
      <c r="LDU853" s="32"/>
      <c r="LDV853" s="32"/>
      <c r="LDW853" s="32"/>
      <c r="LDX853" s="32"/>
      <c r="LDY853" s="32"/>
      <c r="LDZ853" s="32"/>
      <c r="LEA853" s="32"/>
      <c r="LEB853" s="32"/>
      <c r="LEC853" s="32"/>
      <c r="LED853" s="32"/>
      <c r="LEE853" s="32"/>
      <c r="LEF853" s="32"/>
      <c r="LEG853" s="32"/>
      <c r="LEH853" s="32"/>
      <c r="LEI853" s="32"/>
      <c r="LEJ853" s="32"/>
      <c r="LEK853" s="32"/>
      <c r="LEL853" s="32"/>
      <c r="LEM853" s="32"/>
      <c r="LEN853" s="32"/>
      <c r="LEO853" s="32"/>
      <c r="LEP853" s="32"/>
      <c r="LEQ853" s="32"/>
      <c r="LER853" s="32"/>
      <c r="LES853" s="32"/>
      <c r="LET853" s="32"/>
      <c r="LEU853" s="32"/>
      <c r="LEV853" s="32"/>
      <c r="LEW853" s="32"/>
      <c r="LEX853" s="32"/>
      <c r="LEY853" s="32"/>
      <c r="LEZ853" s="32"/>
      <c r="LFA853" s="32"/>
      <c r="LFB853" s="32"/>
      <c r="LFC853" s="32"/>
      <c r="LFD853" s="32"/>
      <c r="LFE853" s="32"/>
      <c r="LFF853" s="32"/>
      <c r="LFG853" s="32"/>
      <c r="LFH853" s="32"/>
      <c r="LFI853" s="32"/>
      <c r="LFJ853" s="32"/>
      <c r="LFK853" s="32"/>
      <c r="LFL853" s="32"/>
      <c r="LFM853" s="32"/>
      <c r="LFN853" s="32"/>
      <c r="LFO853" s="32"/>
      <c r="LFP853" s="32"/>
      <c r="LFQ853" s="32"/>
      <c r="LFR853" s="32"/>
      <c r="LFS853" s="32"/>
      <c r="LFT853" s="32"/>
      <c r="LFU853" s="32"/>
      <c r="LFV853" s="32"/>
      <c r="LFW853" s="32"/>
      <c r="LFX853" s="32"/>
      <c r="LFY853" s="32"/>
      <c r="LFZ853" s="32"/>
      <c r="LGA853" s="32"/>
      <c r="LGB853" s="32"/>
      <c r="LGC853" s="32"/>
      <c r="LGD853" s="32"/>
      <c r="LGE853" s="32"/>
      <c r="LGF853" s="32"/>
      <c r="LGG853" s="32"/>
      <c r="LGH853" s="32"/>
      <c r="LGI853" s="32"/>
      <c r="LGJ853" s="32"/>
      <c r="LGK853" s="32"/>
      <c r="LGL853" s="32"/>
      <c r="LGM853" s="32"/>
      <c r="LGN853" s="32"/>
      <c r="LGO853" s="32"/>
      <c r="LGP853" s="32"/>
      <c r="LGQ853" s="32"/>
      <c r="LGR853" s="32"/>
      <c r="LGS853" s="32"/>
      <c r="LGT853" s="32"/>
      <c r="LGU853" s="32"/>
      <c r="LGV853" s="32"/>
      <c r="LGW853" s="32"/>
      <c r="LGX853" s="32"/>
      <c r="LGY853" s="32"/>
      <c r="LGZ853" s="32"/>
      <c r="LHA853" s="32"/>
      <c r="LHB853" s="32"/>
      <c r="LHC853" s="32"/>
      <c r="LHD853" s="32"/>
      <c r="LHE853" s="32"/>
      <c r="LHF853" s="32"/>
      <c r="LHG853" s="32"/>
      <c r="LHH853" s="32"/>
      <c r="LHI853" s="32"/>
      <c r="LHJ853" s="32"/>
      <c r="LHK853" s="32"/>
      <c r="LHL853" s="32"/>
      <c r="LHM853" s="32"/>
      <c r="LHN853" s="32"/>
      <c r="LHO853" s="32"/>
      <c r="LHP853" s="32"/>
      <c r="LHQ853" s="32"/>
      <c r="LHR853" s="32"/>
      <c r="LHS853" s="32"/>
      <c r="LHT853" s="32"/>
      <c r="LHU853" s="32"/>
      <c r="LHV853" s="32"/>
      <c r="LHW853" s="32"/>
      <c r="LHX853" s="32"/>
      <c r="LHY853" s="32"/>
      <c r="LHZ853" s="32"/>
      <c r="LIA853" s="32"/>
      <c r="LIB853" s="32"/>
      <c r="LIC853" s="32"/>
      <c r="LID853" s="32"/>
      <c r="LIE853" s="32"/>
      <c r="LIF853" s="32"/>
      <c r="LIG853" s="32"/>
      <c r="LIH853" s="32"/>
      <c r="LII853" s="32"/>
      <c r="LIJ853" s="32"/>
      <c r="LIK853" s="32"/>
      <c r="LIL853" s="32"/>
      <c r="LIM853" s="32"/>
      <c r="LIN853" s="32"/>
      <c r="LIO853" s="32"/>
      <c r="LIP853" s="32"/>
      <c r="LIQ853" s="32"/>
      <c r="LIR853" s="32"/>
      <c r="LIS853" s="32"/>
      <c r="LIT853" s="32"/>
      <c r="LIU853" s="32"/>
      <c r="LIV853" s="32"/>
      <c r="LIW853" s="32"/>
      <c r="LIX853" s="32"/>
      <c r="LIY853" s="32"/>
      <c r="LIZ853" s="32"/>
      <c r="LJA853" s="32"/>
      <c r="LJB853" s="32"/>
      <c r="LJC853" s="32"/>
      <c r="LJD853" s="32"/>
      <c r="LJE853" s="32"/>
      <c r="LJF853" s="32"/>
      <c r="LJG853" s="32"/>
      <c r="LJH853" s="32"/>
      <c r="LJI853" s="32"/>
      <c r="LJJ853" s="32"/>
      <c r="LJK853" s="32"/>
      <c r="LJL853" s="32"/>
      <c r="LJM853" s="32"/>
      <c r="LJN853" s="32"/>
      <c r="LJO853" s="32"/>
      <c r="LJP853" s="32"/>
      <c r="LJQ853" s="32"/>
      <c r="LJR853" s="32"/>
      <c r="LJS853" s="32"/>
      <c r="LJT853" s="32"/>
      <c r="LJU853" s="32"/>
      <c r="LJV853" s="32"/>
      <c r="LJW853" s="32"/>
      <c r="LJX853" s="32"/>
      <c r="LJY853" s="32"/>
      <c r="LJZ853" s="32"/>
      <c r="LKA853" s="32"/>
      <c r="LKB853" s="32"/>
      <c r="LKC853" s="32"/>
      <c r="LKD853" s="32"/>
      <c r="LKE853" s="32"/>
      <c r="LKF853" s="32"/>
      <c r="LKG853" s="32"/>
      <c r="LKH853" s="32"/>
      <c r="LKI853" s="32"/>
      <c r="LKJ853" s="32"/>
      <c r="LKK853" s="32"/>
      <c r="LKL853" s="32"/>
      <c r="LKM853" s="32"/>
      <c r="LKN853" s="32"/>
      <c r="LKO853" s="32"/>
      <c r="LKP853" s="32"/>
      <c r="LKQ853" s="32"/>
      <c r="LKR853" s="32"/>
      <c r="LKS853" s="32"/>
      <c r="LKT853" s="32"/>
      <c r="LKU853" s="32"/>
      <c r="LKV853" s="32"/>
      <c r="LKW853" s="32"/>
      <c r="LKX853" s="32"/>
      <c r="LKY853" s="32"/>
      <c r="LKZ853" s="32"/>
      <c r="LLA853" s="32"/>
      <c r="LLB853" s="32"/>
      <c r="LLC853" s="32"/>
      <c r="LLD853" s="32"/>
      <c r="LLE853" s="32"/>
      <c r="LLF853" s="32"/>
      <c r="LLG853" s="32"/>
      <c r="LLH853" s="32"/>
      <c r="LLI853" s="32"/>
      <c r="LLJ853" s="32"/>
      <c r="LLK853" s="32"/>
      <c r="LLL853" s="32"/>
      <c r="LLM853" s="32"/>
      <c r="LLN853" s="32"/>
      <c r="LLO853" s="32"/>
      <c r="LLP853" s="32"/>
      <c r="LLQ853" s="32"/>
      <c r="LLR853" s="32"/>
      <c r="LLS853" s="32"/>
      <c r="LLT853" s="32"/>
      <c r="LLU853" s="32"/>
      <c r="LLV853" s="32"/>
      <c r="LLW853" s="32"/>
      <c r="LLX853" s="32"/>
      <c r="LLY853" s="32"/>
      <c r="LLZ853" s="32"/>
      <c r="LMA853" s="32"/>
      <c r="LMB853" s="32"/>
      <c r="LMC853" s="32"/>
      <c r="LMD853" s="32"/>
      <c r="LME853" s="32"/>
      <c r="LMF853" s="32"/>
      <c r="LMG853" s="32"/>
      <c r="LMH853" s="32"/>
      <c r="LMI853" s="32"/>
      <c r="LMJ853" s="32"/>
      <c r="LMK853" s="32"/>
      <c r="LML853" s="32"/>
      <c r="LMM853" s="32"/>
      <c r="LMN853" s="32"/>
      <c r="LMO853" s="32"/>
      <c r="LMP853" s="32"/>
      <c r="LMQ853" s="32"/>
      <c r="LMR853" s="32"/>
      <c r="LMS853" s="32"/>
      <c r="LMT853" s="32"/>
      <c r="LMU853" s="32"/>
      <c r="LMV853" s="32"/>
      <c r="LMW853" s="32"/>
      <c r="LMX853" s="32"/>
      <c r="LMY853" s="32"/>
      <c r="LMZ853" s="32"/>
      <c r="LNA853" s="32"/>
      <c r="LNB853" s="32"/>
      <c r="LNC853" s="32"/>
      <c r="LND853" s="32"/>
      <c r="LNE853" s="32"/>
      <c r="LNF853" s="32"/>
      <c r="LNG853" s="32"/>
      <c r="LNH853" s="32"/>
      <c r="LNI853" s="32"/>
      <c r="LNJ853" s="32"/>
      <c r="LNK853" s="32"/>
      <c r="LNL853" s="32"/>
      <c r="LNM853" s="32"/>
      <c r="LNN853" s="32"/>
      <c r="LNO853" s="32"/>
      <c r="LNP853" s="32"/>
      <c r="LNQ853" s="32"/>
      <c r="LNR853" s="32"/>
      <c r="LNS853" s="32"/>
      <c r="LNT853" s="32"/>
      <c r="LNU853" s="32"/>
      <c r="LNV853" s="32"/>
      <c r="LNW853" s="32"/>
      <c r="LNX853" s="32"/>
      <c r="LNY853" s="32"/>
      <c r="LNZ853" s="32"/>
      <c r="LOA853" s="32"/>
      <c r="LOB853" s="32"/>
      <c r="LOC853" s="32"/>
      <c r="LOD853" s="32"/>
      <c r="LOE853" s="32"/>
      <c r="LOF853" s="32"/>
      <c r="LOG853" s="32"/>
      <c r="LOH853" s="32"/>
      <c r="LOI853" s="32"/>
      <c r="LOJ853" s="32"/>
      <c r="LOK853" s="32"/>
      <c r="LOL853" s="32"/>
      <c r="LOM853" s="32"/>
      <c r="LON853" s="32"/>
      <c r="LOO853" s="32"/>
      <c r="LOP853" s="32"/>
      <c r="LOQ853" s="32"/>
      <c r="LOR853" s="32"/>
      <c r="LOS853" s="32"/>
      <c r="LOT853" s="32"/>
      <c r="LOU853" s="32"/>
      <c r="LOV853" s="32"/>
      <c r="LOW853" s="32"/>
      <c r="LOX853" s="32"/>
      <c r="LOY853" s="32"/>
      <c r="LOZ853" s="32"/>
      <c r="LPA853" s="32"/>
      <c r="LPB853" s="32"/>
      <c r="LPC853" s="32"/>
      <c r="LPD853" s="32"/>
      <c r="LPE853" s="32"/>
      <c r="LPF853" s="32"/>
      <c r="LPG853" s="32"/>
      <c r="LPH853" s="32"/>
      <c r="LPI853" s="32"/>
      <c r="LPJ853" s="32"/>
      <c r="LPK853" s="32"/>
      <c r="LPL853" s="32"/>
      <c r="LPM853" s="32"/>
      <c r="LPN853" s="32"/>
      <c r="LPO853" s="32"/>
      <c r="LPP853" s="32"/>
      <c r="LPQ853" s="32"/>
      <c r="LPR853" s="32"/>
      <c r="LPS853" s="32"/>
      <c r="LPT853" s="32"/>
      <c r="LPU853" s="32"/>
      <c r="LPV853" s="32"/>
      <c r="LPW853" s="32"/>
      <c r="LPX853" s="32"/>
      <c r="LPY853" s="32"/>
      <c r="LPZ853" s="32"/>
      <c r="LQA853" s="32"/>
      <c r="LQB853" s="32"/>
      <c r="LQC853" s="32"/>
      <c r="LQD853" s="32"/>
      <c r="LQE853" s="32"/>
      <c r="LQF853" s="32"/>
      <c r="LQG853" s="32"/>
      <c r="LQH853" s="32"/>
      <c r="LQI853" s="32"/>
      <c r="LQJ853" s="32"/>
      <c r="LQK853" s="32"/>
      <c r="LQL853" s="32"/>
      <c r="LQM853" s="32"/>
      <c r="LQN853" s="32"/>
      <c r="LQO853" s="32"/>
      <c r="LQP853" s="32"/>
      <c r="LQQ853" s="32"/>
      <c r="LQR853" s="32"/>
      <c r="LQS853" s="32"/>
      <c r="LQT853" s="32"/>
      <c r="LQU853" s="32"/>
      <c r="LQV853" s="32"/>
      <c r="LQW853" s="32"/>
      <c r="LQX853" s="32"/>
      <c r="LQY853" s="32"/>
      <c r="LQZ853" s="32"/>
      <c r="LRA853" s="32"/>
      <c r="LRB853" s="32"/>
      <c r="LRC853" s="32"/>
      <c r="LRD853" s="32"/>
      <c r="LRE853" s="32"/>
      <c r="LRF853" s="32"/>
      <c r="LRG853" s="32"/>
      <c r="LRH853" s="32"/>
      <c r="LRI853" s="32"/>
      <c r="LRJ853" s="32"/>
      <c r="LRK853" s="32"/>
      <c r="LRL853" s="32"/>
      <c r="LRM853" s="32"/>
      <c r="LRN853" s="32"/>
      <c r="LRO853" s="32"/>
      <c r="LRP853" s="32"/>
      <c r="LRQ853" s="32"/>
      <c r="LRR853" s="32"/>
      <c r="LRS853" s="32"/>
      <c r="LRT853" s="32"/>
      <c r="LRU853" s="32"/>
      <c r="LRV853" s="32"/>
      <c r="LRW853" s="32"/>
      <c r="LRX853" s="32"/>
      <c r="LRY853" s="32"/>
      <c r="LRZ853" s="32"/>
      <c r="LSA853" s="32"/>
      <c r="LSB853" s="32"/>
      <c r="LSC853" s="32"/>
      <c r="LSD853" s="32"/>
      <c r="LSE853" s="32"/>
      <c r="LSF853" s="32"/>
      <c r="LSG853" s="32"/>
      <c r="LSH853" s="32"/>
      <c r="LSI853" s="32"/>
      <c r="LSJ853" s="32"/>
      <c r="LSK853" s="32"/>
      <c r="LSL853" s="32"/>
      <c r="LSM853" s="32"/>
      <c r="LSN853" s="32"/>
      <c r="LSO853" s="32"/>
      <c r="LSP853" s="32"/>
      <c r="LSQ853" s="32"/>
      <c r="LSR853" s="32"/>
      <c r="LSS853" s="32"/>
      <c r="LST853" s="32"/>
      <c r="LSU853" s="32"/>
      <c r="LSV853" s="32"/>
      <c r="LSW853" s="32"/>
      <c r="LSX853" s="32"/>
      <c r="LSY853" s="32"/>
      <c r="LSZ853" s="32"/>
      <c r="LTA853" s="32"/>
      <c r="LTB853" s="32"/>
      <c r="LTC853" s="32"/>
      <c r="LTD853" s="32"/>
      <c r="LTE853" s="32"/>
      <c r="LTF853" s="32"/>
      <c r="LTG853" s="32"/>
      <c r="LTH853" s="32"/>
      <c r="LTI853" s="32"/>
      <c r="LTJ853" s="32"/>
      <c r="LTK853" s="32"/>
      <c r="LTL853" s="32"/>
      <c r="LTM853" s="32"/>
      <c r="LTN853" s="32"/>
      <c r="LTO853" s="32"/>
      <c r="LTP853" s="32"/>
      <c r="LTQ853" s="32"/>
      <c r="LTR853" s="32"/>
      <c r="LTS853" s="32"/>
      <c r="LTT853" s="32"/>
      <c r="LTU853" s="32"/>
      <c r="LTV853" s="32"/>
      <c r="LTW853" s="32"/>
      <c r="LTX853" s="32"/>
      <c r="LTY853" s="32"/>
      <c r="LTZ853" s="32"/>
      <c r="LUA853" s="32"/>
      <c r="LUB853" s="32"/>
      <c r="LUC853" s="32"/>
      <c r="LUD853" s="32"/>
      <c r="LUE853" s="32"/>
      <c r="LUF853" s="32"/>
      <c r="LUG853" s="32"/>
      <c r="LUH853" s="32"/>
      <c r="LUI853" s="32"/>
      <c r="LUJ853" s="32"/>
      <c r="LUK853" s="32"/>
      <c r="LUL853" s="32"/>
      <c r="LUM853" s="32"/>
      <c r="LUN853" s="32"/>
      <c r="LUO853" s="32"/>
      <c r="LUP853" s="32"/>
      <c r="LUQ853" s="32"/>
      <c r="LUR853" s="32"/>
      <c r="LUS853" s="32"/>
      <c r="LUT853" s="32"/>
      <c r="LUU853" s="32"/>
      <c r="LUV853" s="32"/>
      <c r="LUW853" s="32"/>
      <c r="LUX853" s="32"/>
      <c r="LUY853" s="32"/>
      <c r="LUZ853" s="32"/>
      <c r="LVA853" s="32"/>
      <c r="LVB853" s="32"/>
      <c r="LVC853" s="32"/>
      <c r="LVD853" s="32"/>
      <c r="LVE853" s="32"/>
      <c r="LVF853" s="32"/>
      <c r="LVG853" s="32"/>
      <c r="LVH853" s="32"/>
      <c r="LVI853" s="32"/>
      <c r="LVJ853" s="32"/>
      <c r="LVK853" s="32"/>
      <c r="LVL853" s="32"/>
      <c r="LVM853" s="32"/>
      <c r="LVN853" s="32"/>
      <c r="LVO853" s="32"/>
      <c r="LVP853" s="32"/>
      <c r="LVQ853" s="32"/>
      <c r="LVR853" s="32"/>
      <c r="LVS853" s="32"/>
      <c r="LVT853" s="32"/>
      <c r="LVU853" s="32"/>
      <c r="LVV853" s="32"/>
      <c r="LVW853" s="32"/>
      <c r="LVX853" s="32"/>
      <c r="LVY853" s="32"/>
      <c r="LVZ853" s="32"/>
      <c r="LWA853" s="32"/>
      <c r="LWB853" s="32"/>
      <c r="LWC853" s="32"/>
      <c r="LWD853" s="32"/>
      <c r="LWE853" s="32"/>
      <c r="LWF853" s="32"/>
      <c r="LWG853" s="32"/>
      <c r="LWH853" s="32"/>
      <c r="LWI853" s="32"/>
      <c r="LWJ853" s="32"/>
      <c r="LWK853" s="32"/>
      <c r="LWL853" s="32"/>
      <c r="LWM853" s="32"/>
      <c r="LWN853" s="32"/>
      <c r="LWO853" s="32"/>
      <c r="LWP853" s="32"/>
      <c r="LWQ853" s="32"/>
      <c r="LWR853" s="32"/>
      <c r="LWS853" s="32"/>
      <c r="LWT853" s="32"/>
      <c r="LWU853" s="32"/>
      <c r="LWV853" s="32"/>
      <c r="LWW853" s="32"/>
      <c r="LWX853" s="32"/>
      <c r="LWY853" s="32"/>
      <c r="LWZ853" s="32"/>
      <c r="LXA853" s="32"/>
      <c r="LXB853" s="32"/>
      <c r="LXC853" s="32"/>
      <c r="LXD853" s="32"/>
      <c r="LXE853" s="32"/>
      <c r="LXF853" s="32"/>
      <c r="LXG853" s="32"/>
      <c r="LXH853" s="32"/>
      <c r="LXI853" s="32"/>
      <c r="LXJ853" s="32"/>
      <c r="LXK853" s="32"/>
      <c r="LXL853" s="32"/>
      <c r="LXM853" s="32"/>
      <c r="LXN853" s="32"/>
      <c r="LXO853" s="32"/>
      <c r="LXP853" s="32"/>
      <c r="LXQ853" s="32"/>
      <c r="LXR853" s="32"/>
      <c r="LXS853" s="32"/>
      <c r="LXT853" s="32"/>
      <c r="LXU853" s="32"/>
      <c r="LXV853" s="32"/>
      <c r="LXW853" s="32"/>
      <c r="LXX853" s="32"/>
      <c r="LXY853" s="32"/>
      <c r="LXZ853" s="32"/>
      <c r="LYA853" s="32"/>
      <c r="LYB853" s="32"/>
      <c r="LYC853" s="32"/>
      <c r="LYD853" s="32"/>
      <c r="LYE853" s="32"/>
      <c r="LYF853" s="32"/>
      <c r="LYG853" s="32"/>
      <c r="LYH853" s="32"/>
      <c r="LYI853" s="32"/>
      <c r="LYJ853" s="32"/>
      <c r="LYK853" s="32"/>
      <c r="LYL853" s="32"/>
      <c r="LYM853" s="32"/>
      <c r="LYN853" s="32"/>
      <c r="LYO853" s="32"/>
      <c r="LYP853" s="32"/>
      <c r="LYQ853" s="32"/>
      <c r="LYR853" s="32"/>
      <c r="LYS853" s="32"/>
      <c r="LYT853" s="32"/>
      <c r="LYU853" s="32"/>
      <c r="LYV853" s="32"/>
      <c r="LYW853" s="32"/>
      <c r="LYX853" s="32"/>
      <c r="LYY853" s="32"/>
      <c r="LYZ853" s="32"/>
      <c r="LZA853" s="32"/>
      <c r="LZB853" s="32"/>
      <c r="LZC853" s="32"/>
      <c r="LZD853" s="32"/>
      <c r="LZE853" s="32"/>
      <c r="LZF853" s="32"/>
      <c r="LZG853" s="32"/>
      <c r="LZH853" s="32"/>
      <c r="LZI853" s="32"/>
      <c r="LZJ853" s="32"/>
      <c r="LZK853" s="32"/>
      <c r="LZL853" s="32"/>
      <c r="LZM853" s="32"/>
      <c r="LZN853" s="32"/>
      <c r="LZO853" s="32"/>
      <c r="LZP853" s="32"/>
      <c r="LZQ853" s="32"/>
      <c r="LZR853" s="32"/>
      <c r="LZS853" s="32"/>
      <c r="LZT853" s="32"/>
      <c r="LZU853" s="32"/>
      <c r="LZV853" s="32"/>
      <c r="LZW853" s="32"/>
      <c r="LZX853" s="32"/>
      <c r="LZY853" s="32"/>
      <c r="LZZ853" s="32"/>
      <c r="MAA853" s="32"/>
      <c r="MAB853" s="32"/>
      <c r="MAC853" s="32"/>
      <c r="MAD853" s="32"/>
      <c r="MAE853" s="32"/>
      <c r="MAF853" s="32"/>
      <c r="MAG853" s="32"/>
      <c r="MAH853" s="32"/>
      <c r="MAI853" s="32"/>
      <c r="MAJ853" s="32"/>
      <c r="MAK853" s="32"/>
      <c r="MAL853" s="32"/>
      <c r="MAM853" s="32"/>
      <c r="MAN853" s="32"/>
      <c r="MAO853" s="32"/>
      <c r="MAP853" s="32"/>
      <c r="MAQ853" s="32"/>
      <c r="MAR853" s="32"/>
      <c r="MAS853" s="32"/>
      <c r="MAT853" s="32"/>
      <c r="MAU853" s="32"/>
      <c r="MAV853" s="32"/>
      <c r="MAW853" s="32"/>
      <c r="MAX853" s="32"/>
      <c r="MAY853" s="32"/>
      <c r="MAZ853" s="32"/>
      <c r="MBA853" s="32"/>
      <c r="MBB853" s="32"/>
      <c r="MBC853" s="32"/>
      <c r="MBD853" s="32"/>
      <c r="MBE853" s="32"/>
      <c r="MBF853" s="32"/>
      <c r="MBG853" s="32"/>
      <c r="MBH853" s="32"/>
      <c r="MBI853" s="32"/>
      <c r="MBJ853" s="32"/>
      <c r="MBK853" s="32"/>
      <c r="MBL853" s="32"/>
      <c r="MBM853" s="32"/>
      <c r="MBN853" s="32"/>
      <c r="MBO853" s="32"/>
      <c r="MBP853" s="32"/>
      <c r="MBQ853" s="32"/>
      <c r="MBR853" s="32"/>
      <c r="MBS853" s="32"/>
      <c r="MBT853" s="32"/>
      <c r="MBU853" s="32"/>
      <c r="MBV853" s="32"/>
      <c r="MBW853" s="32"/>
      <c r="MBX853" s="32"/>
      <c r="MBY853" s="32"/>
      <c r="MBZ853" s="32"/>
      <c r="MCA853" s="32"/>
      <c r="MCB853" s="32"/>
      <c r="MCC853" s="32"/>
      <c r="MCD853" s="32"/>
      <c r="MCE853" s="32"/>
      <c r="MCF853" s="32"/>
      <c r="MCG853" s="32"/>
      <c r="MCH853" s="32"/>
      <c r="MCI853" s="32"/>
      <c r="MCJ853" s="32"/>
      <c r="MCK853" s="32"/>
      <c r="MCL853" s="32"/>
      <c r="MCM853" s="32"/>
      <c r="MCN853" s="32"/>
      <c r="MCO853" s="32"/>
      <c r="MCP853" s="32"/>
      <c r="MCQ853" s="32"/>
      <c r="MCR853" s="32"/>
      <c r="MCS853" s="32"/>
      <c r="MCT853" s="32"/>
      <c r="MCU853" s="32"/>
      <c r="MCV853" s="32"/>
      <c r="MCW853" s="32"/>
      <c r="MCX853" s="32"/>
      <c r="MCY853" s="32"/>
      <c r="MCZ853" s="32"/>
      <c r="MDA853" s="32"/>
      <c r="MDB853" s="32"/>
      <c r="MDC853" s="32"/>
      <c r="MDD853" s="32"/>
      <c r="MDE853" s="32"/>
      <c r="MDF853" s="32"/>
      <c r="MDG853" s="32"/>
      <c r="MDH853" s="32"/>
      <c r="MDI853" s="32"/>
      <c r="MDJ853" s="32"/>
      <c r="MDK853" s="32"/>
      <c r="MDL853" s="32"/>
      <c r="MDM853" s="32"/>
      <c r="MDN853" s="32"/>
      <c r="MDO853" s="32"/>
      <c r="MDP853" s="32"/>
      <c r="MDQ853" s="32"/>
      <c r="MDR853" s="32"/>
      <c r="MDS853" s="32"/>
      <c r="MDT853" s="32"/>
      <c r="MDU853" s="32"/>
      <c r="MDV853" s="32"/>
      <c r="MDW853" s="32"/>
      <c r="MDX853" s="32"/>
      <c r="MDY853" s="32"/>
      <c r="MDZ853" s="32"/>
      <c r="MEA853" s="32"/>
      <c r="MEB853" s="32"/>
      <c r="MEC853" s="32"/>
      <c r="MED853" s="32"/>
      <c r="MEE853" s="32"/>
      <c r="MEF853" s="32"/>
      <c r="MEG853" s="32"/>
      <c r="MEH853" s="32"/>
      <c r="MEI853" s="32"/>
      <c r="MEJ853" s="32"/>
      <c r="MEK853" s="32"/>
      <c r="MEL853" s="32"/>
      <c r="MEM853" s="32"/>
      <c r="MEN853" s="32"/>
      <c r="MEO853" s="32"/>
      <c r="MEP853" s="32"/>
      <c r="MEQ853" s="32"/>
      <c r="MER853" s="32"/>
      <c r="MES853" s="32"/>
      <c r="MET853" s="32"/>
      <c r="MEU853" s="32"/>
      <c r="MEV853" s="32"/>
      <c r="MEW853" s="32"/>
      <c r="MEX853" s="32"/>
      <c r="MEY853" s="32"/>
      <c r="MEZ853" s="32"/>
      <c r="MFA853" s="32"/>
      <c r="MFB853" s="32"/>
      <c r="MFC853" s="32"/>
      <c r="MFD853" s="32"/>
      <c r="MFE853" s="32"/>
      <c r="MFF853" s="32"/>
      <c r="MFG853" s="32"/>
      <c r="MFH853" s="32"/>
      <c r="MFI853" s="32"/>
      <c r="MFJ853" s="32"/>
      <c r="MFK853" s="32"/>
      <c r="MFL853" s="32"/>
      <c r="MFM853" s="32"/>
      <c r="MFN853" s="32"/>
      <c r="MFO853" s="32"/>
      <c r="MFP853" s="32"/>
      <c r="MFQ853" s="32"/>
      <c r="MFR853" s="32"/>
      <c r="MFS853" s="32"/>
      <c r="MFT853" s="32"/>
      <c r="MFU853" s="32"/>
      <c r="MFV853" s="32"/>
      <c r="MFW853" s="32"/>
      <c r="MFX853" s="32"/>
      <c r="MFY853" s="32"/>
      <c r="MFZ853" s="32"/>
      <c r="MGA853" s="32"/>
      <c r="MGB853" s="32"/>
      <c r="MGC853" s="32"/>
      <c r="MGD853" s="32"/>
      <c r="MGE853" s="32"/>
      <c r="MGF853" s="32"/>
      <c r="MGG853" s="32"/>
      <c r="MGH853" s="32"/>
      <c r="MGI853" s="32"/>
      <c r="MGJ853" s="32"/>
      <c r="MGK853" s="32"/>
      <c r="MGL853" s="32"/>
      <c r="MGM853" s="32"/>
      <c r="MGN853" s="32"/>
      <c r="MGO853" s="32"/>
      <c r="MGP853" s="32"/>
      <c r="MGQ853" s="32"/>
      <c r="MGR853" s="32"/>
      <c r="MGS853" s="32"/>
      <c r="MGT853" s="32"/>
      <c r="MGU853" s="32"/>
      <c r="MGV853" s="32"/>
      <c r="MGW853" s="32"/>
      <c r="MGX853" s="32"/>
      <c r="MGY853" s="32"/>
      <c r="MGZ853" s="32"/>
      <c r="MHA853" s="32"/>
      <c r="MHB853" s="32"/>
      <c r="MHC853" s="32"/>
      <c r="MHD853" s="32"/>
      <c r="MHE853" s="32"/>
      <c r="MHF853" s="32"/>
      <c r="MHG853" s="32"/>
      <c r="MHH853" s="32"/>
      <c r="MHI853" s="32"/>
      <c r="MHJ853" s="32"/>
      <c r="MHK853" s="32"/>
      <c r="MHL853" s="32"/>
      <c r="MHM853" s="32"/>
      <c r="MHN853" s="32"/>
      <c r="MHO853" s="32"/>
      <c r="MHP853" s="32"/>
      <c r="MHQ853" s="32"/>
      <c r="MHR853" s="32"/>
      <c r="MHS853" s="32"/>
      <c r="MHT853" s="32"/>
      <c r="MHU853" s="32"/>
      <c r="MHV853" s="32"/>
      <c r="MHW853" s="32"/>
      <c r="MHX853" s="32"/>
      <c r="MHY853" s="32"/>
      <c r="MHZ853" s="32"/>
      <c r="MIA853" s="32"/>
      <c r="MIB853" s="32"/>
      <c r="MIC853" s="32"/>
      <c r="MID853" s="32"/>
      <c r="MIE853" s="32"/>
      <c r="MIF853" s="32"/>
      <c r="MIG853" s="32"/>
      <c r="MIH853" s="32"/>
      <c r="MII853" s="32"/>
      <c r="MIJ853" s="32"/>
      <c r="MIK853" s="32"/>
      <c r="MIL853" s="32"/>
      <c r="MIM853" s="32"/>
      <c r="MIN853" s="32"/>
      <c r="MIO853" s="32"/>
      <c r="MIP853" s="32"/>
      <c r="MIQ853" s="32"/>
      <c r="MIR853" s="32"/>
      <c r="MIS853" s="32"/>
      <c r="MIT853" s="32"/>
      <c r="MIU853" s="32"/>
      <c r="MIV853" s="32"/>
      <c r="MIW853" s="32"/>
      <c r="MIX853" s="32"/>
      <c r="MIY853" s="32"/>
      <c r="MIZ853" s="32"/>
      <c r="MJA853" s="32"/>
      <c r="MJB853" s="32"/>
      <c r="MJC853" s="32"/>
      <c r="MJD853" s="32"/>
      <c r="MJE853" s="32"/>
      <c r="MJF853" s="32"/>
      <c r="MJG853" s="32"/>
      <c r="MJH853" s="32"/>
      <c r="MJI853" s="32"/>
      <c r="MJJ853" s="32"/>
      <c r="MJK853" s="32"/>
      <c r="MJL853" s="32"/>
      <c r="MJM853" s="32"/>
      <c r="MJN853" s="32"/>
      <c r="MJO853" s="32"/>
      <c r="MJP853" s="32"/>
      <c r="MJQ853" s="32"/>
      <c r="MJR853" s="32"/>
      <c r="MJS853" s="32"/>
      <c r="MJT853" s="32"/>
      <c r="MJU853" s="32"/>
      <c r="MJV853" s="32"/>
      <c r="MJW853" s="32"/>
      <c r="MJX853" s="32"/>
      <c r="MJY853" s="32"/>
      <c r="MJZ853" s="32"/>
      <c r="MKA853" s="32"/>
      <c r="MKB853" s="32"/>
      <c r="MKC853" s="32"/>
      <c r="MKD853" s="32"/>
      <c r="MKE853" s="32"/>
      <c r="MKF853" s="32"/>
      <c r="MKG853" s="32"/>
      <c r="MKH853" s="32"/>
      <c r="MKI853" s="32"/>
      <c r="MKJ853" s="32"/>
      <c r="MKK853" s="32"/>
      <c r="MKL853" s="32"/>
      <c r="MKM853" s="32"/>
      <c r="MKN853" s="32"/>
      <c r="MKO853" s="32"/>
      <c r="MKP853" s="32"/>
      <c r="MKQ853" s="32"/>
      <c r="MKR853" s="32"/>
      <c r="MKS853" s="32"/>
      <c r="MKT853" s="32"/>
      <c r="MKU853" s="32"/>
      <c r="MKV853" s="32"/>
      <c r="MKW853" s="32"/>
      <c r="MKX853" s="32"/>
      <c r="MKY853" s="32"/>
      <c r="MKZ853" s="32"/>
      <c r="MLA853" s="32"/>
      <c r="MLB853" s="32"/>
      <c r="MLC853" s="32"/>
      <c r="MLD853" s="32"/>
      <c r="MLE853" s="32"/>
      <c r="MLF853" s="32"/>
      <c r="MLG853" s="32"/>
      <c r="MLH853" s="32"/>
      <c r="MLI853" s="32"/>
      <c r="MLJ853" s="32"/>
      <c r="MLK853" s="32"/>
      <c r="MLL853" s="32"/>
      <c r="MLM853" s="32"/>
      <c r="MLN853" s="32"/>
      <c r="MLO853" s="32"/>
      <c r="MLP853" s="32"/>
      <c r="MLQ853" s="32"/>
      <c r="MLR853" s="32"/>
      <c r="MLS853" s="32"/>
      <c r="MLT853" s="32"/>
      <c r="MLU853" s="32"/>
      <c r="MLV853" s="32"/>
      <c r="MLW853" s="32"/>
      <c r="MLX853" s="32"/>
      <c r="MLY853" s="32"/>
      <c r="MLZ853" s="32"/>
      <c r="MMA853" s="32"/>
      <c r="MMB853" s="32"/>
      <c r="MMC853" s="32"/>
      <c r="MMD853" s="32"/>
      <c r="MME853" s="32"/>
      <c r="MMF853" s="32"/>
      <c r="MMG853" s="32"/>
      <c r="MMH853" s="32"/>
      <c r="MMI853" s="32"/>
      <c r="MMJ853" s="32"/>
      <c r="MMK853" s="32"/>
      <c r="MML853" s="32"/>
      <c r="MMM853" s="32"/>
      <c r="MMN853" s="32"/>
      <c r="MMO853" s="32"/>
      <c r="MMP853" s="32"/>
      <c r="MMQ853" s="32"/>
      <c r="MMR853" s="32"/>
      <c r="MMS853" s="32"/>
      <c r="MMT853" s="32"/>
      <c r="MMU853" s="32"/>
      <c r="MMV853" s="32"/>
      <c r="MMW853" s="32"/>
      <c r="MMX853" s="32"/>
      <c r="MMY853" s="32"/>
      <c r="MMZ853" s="32"/>
      <c r="MNA853" s="32"/>
      <c r="MNB853" s="32"/>
      <c r="MNC853" s="32"/>
      <c r="MND853" s="32"/>
      <c r="MNE853" s="32"/>
      <c r="MNF853" s="32"/>
      <c r="MNG853" s="32"/>
      <c r="MNH853" s="32"/>
      <c r="MNI853" s="32"/>
      <c r="MNJ853" s="32"/>
      <c r="MNK853" s="32"/>
      <c r="MNL853" s="32"/>
      <c r="MNM853" s="32"/>
      <c r="MNN853" s="32"/>
      <c r="MNO853" s="32"/>
      <c r="MNP853" s="32"/>
      <c r="MNQ853" s="32"/>
      <c r="MNR853" s="32"/>
      <c r="MNS853" s="32"/>
      <c r="MNT853" s="32"/>
      <c r="MNU853" s="32"/>
      <c r="MNV853" s="32"/>
      <c r="MNW853" s="32"/>
      <c r="MNX853" s="32"/>
      <c r="MNY853" s="32"/>
      <c r="MNZ853" s="32"/>
      <c r="MOA853" s="32"/>
      <c r="MOB853" s="32"/>
      <c r="MOC853" s="32"/>
      <c r="MOD853" s="32"/>
      <c r="MOE853" s="32"/>
      <c r="MOF853" s="32"/>
      <c r="MOG853" s="32"/>
      <c r="MOH853" s="32"/>
      <c r="MOI853" s="32"/>
      <c r="MOJ853" s="32"/>
      <c r="MOK853" s="32"/>
      <c r="MOL853" s="32"/>
      <c r="MOM853" s="32"/>
      <c r="MON853" s="32"/>
      <c r="MOO853" s="32"/>
      <c r="MOP853" s="32"/>
      <c r="MOQ853" s="32"/>
      <c r="MOR853" s="32"/>
      <c r="MOS853" s="32"/>
      <c r="MOT853" s="32"/>
      <c r="MOU853" s="32"/>
      <c r="MOV853" s="32"/>
      <c r="MOW853" s="32"/>
      <c r="MOX853" s="32"/>
      <c r="MOY853" s="32"/>
      <c r="MOZ853" s="32"/>
      <c r="MPA853" s="32"/>
      <c r="MPB853" s="32"/>
      <c r="MPC853" s="32"/>
      <c r="MPD853" s="32"/>
      <c r="MPE853" s="32"/>
      <c r="MPF853" s="32"/>
      <c r="MPG853" s="32"/>
      <c r="MPH853" s="32"/>
      <c r="MPI853" s="32"/>
      <c r="MPJ853" s="32"/>
      <c r="MPK853" s="32"/>
      <c r="MPL853" s="32"/>
      <c r="MPM853" s="32"/>
      <c r="MPN853" s="32"/>
      <c r="MPO853" s="32"/>
      <c r="MPP853" s="32"/>
      <c r="MPQ853" s="32"/>
      <c r="MPR853" s="32"/>
      <c r="MPS853" s="32"/>
      <c r="MPT853" s="32"/>
      <c r="MPU853" s="32"/>
      <c r="MPV853" s="32"/>
      <c r="MPW853" s="32"/>
      <c r="MPX853" s="32"/>
      <c r="MPY853" s="32"/>
      <c r="MPZ853" s="32"/>
      <c r="MQA853" s="32"/>
      <c r="MQB853" s="32"/>
      <c r="MQC853" s="32"/>
      <c r="MQD853" s="32"/>
      <c r="MQE853" s="32"/>
      <c r="MQF853" s="32"/>
      <c r="MQG853" s="32"/>
      <c r="MQH853" s="32"/>
      <c r="MQI853" s="32"/>
      <c r="MQJ853" s="32"/>
      <c r="MQK853" s="32"/>
      <c r="MQL853" s="32"/>
      <c r="MQM853" s="32"/>
      <c r="MQN853" s="32"/>
      <c r="MQO853" s="32"/>
      <c r="MQP853" s="32"/>
      <c r="MQQ853" s="32"/>
      <c r="MQR853" s="32"/>
      <c r="MQS853" s="32"/>
      <c r="MQT853" s="32"/>
      <c r="MQU853" s="32"/>
      <c r="MQV853" s="32"/>
      <c r="MQW853" s="32"/>
      <c r="MQX853" s="32"/>
      <c r="MQY853" s="32"/>
      <c r="MQZ853" s="32"/>
      <c r="MRA853" s="32"/>
      <c r="MRB853" s="32"/>
      <c r="MRC853" s="32"/>
      <c r="MRD853" s="32"/>
      <c r="MRE853" s="32"/>
      <c r="MRF853" s="32"/>
      <c r="MRG853" s="32"/>
      <c r="MRH853" s="32"/>
      <c r="MRI853" s="32"/>
      <c r="MRJ853" s="32"/>
      <c r="MRK853" s="32"/>
      <c r="MRL853" s="32"/>
      <c r="MRM853" s="32"/>
      <c r="MRN853" s="32"/>
      <c r="MRO853" s="32"/>
      <c r="MRP853" s="32"/>
      <c r="MRQ853" s="32"/>
      <c r="MRR853" s="32"/>
      <c r="MRS853" s="32"/>
      <c r="MRT853" s="32"/>
      <c r="MRU853" s="32"/>
      <c r="MRV853" s="32"/>
      <c r="MRW853" s="32"/>
      <c r="MRX853" s="32"/>
      <c r="MRY853" s="32"/>
      <c r="MRZ853" s="32"/>
      <c r="MSA853" s="32"/>
      <c r="MSB853" s="32"/>
      <c r="MSC853" s="32"/>
      <c r="MSD853" s="32"/>
      <c r="MSE853" s="32"/>
      <c r="MSF853" s="32"/>
      <c r="MSG853" s="32"/>
      <c r="MSH853" s="32"/>
      <c r="MSI853" s="32"/>
      <c r="MSJ853" s="32"/>
      <c r="MSK853" s="32"/>
      <c r="MSL853" s="32"/>
      <c r="MSM853" s="32"/>
      <c r="MSN853" s="32"/>
      <c r="MSO853" s="32"/>
      <c r="MSP853" s="32"/>
      <c r="MSQ853" s="32"/>
      <c r="MSR853" s="32"/>
      <c r="MSS853" s="32"/>
      <c r="MST853" s="32"/>
      <c r="MSU853" s="32"/>
      <c r="MSV853" s="32"/>
      <c r="MSW853" s="32"/>
      <c r="MSX853" s="32"/>
      <c r="MSY853" s="32"/>
      <c r="MSZ853" s="32"/>
      <c r="MTA853" s="32"/>
      <c r="MTB853" s="32"/>
      <c r="MTC853" s="32"/>
      <c r="MTD853" s="32"/>
      <c r="MTE853" s="32"/>
      <c r="MTF853" s="32"/>
      <c r="MTG853" s="32"/>
      <c r="MTH853" s="32"/>
      <c r="MTI853" s="32"/>
      <c r="MTJ853" s="32"/>
      <c r="MTK853" s="32"/>
      <c r="MTL853" s="32"/>
      <c r="MTM853" s="32"/>
      <c r="MTN853" s="32"/>
      <c r="MTO853" s="32"/>
      <c r="MTP853" s="32"/>
      <c r="MTQ853" s="32"/>
      <c r="MTR853" s="32"/>
      <c r="MTS853" s="32"/>
      <c r="MTT853" s="32"/>
      <c r="MTU853" s="32"/>
      <c r="MTV853" s="32"/>
      <c r="MTW853" s="32"/>
      <c r="MTX853" s="32"/>
      <c r="MTY853" s="32"/>
      <c r="MTZ853" s="32"/>
      <c r="MUA853" s="32"/>
      <c r="MUB853" s="32"/>
      <c r="MUC853" s="32"/>
      <c r="MUD853" s="32"/>
      <c r="MUE853" s="32"/>
      <c r="MUF853" s="32"/>
      <c r="MUG853" s="32"/>
      <c r="MUH853" s="32"/>
      <c r="MUI853" s="32"/>
      <c r="MUJ853" s="32"/>
      <c r="MUK853" s="32"/>
      <c r="MUL853" s="32"/>
      <c r="MUM853" s="32"/>
      <c r="MUN853" s="32"/>
      <c r="MUO853" s="32"/>
      <c r="MUP853" s="32"/>
      <c r="MUQ853" s="32"/>
      <c r="MUR853" s="32"/>
      <c r="MUS853" s="32"/>
      <c r="MUT853" s="32"/>
      <c r="MUU853" s="32"/>
      <c r="MUV853" s="32"/>
      <c r="MUW853" s="32"/>
      <c r="MUX853" s="32"/>
      <c r="MUY853" s="32"/>
      <c r="MUZ853" s="32"/>
      <c r="MVA853" s="32"/>
      <c r="MVB853" s="32"/>
      <c r="MVC853" s="32"/>
      <c r="MVD853" s="32"/>
      <c r="MVE853" s="32"/>
      <c r="MVF853" s="32"/>
      <c r="MVG853" s="32"/>
      <c r="MVH853" s="32"/>
      <c r="MVI853" s="32"/>
      <c r="MVJ853" s="32"/>
      <c r="MVK853" s="32"/>
      <c r="MVL853" s="32"/>
      <c r="MVM853" s="32"/>
      <c r="MVN853" s="32"/>
      <c r="MVO853" s="32"/>
      <c r="MVP853" s="32"/>
      <c r="MVQ853" s="32"/>
      <c r="MVR853" s="32"/>
      <c r="MVS853" s="32"/>
      <c r="MVT853" s="32"/>
      <c r="MVU853" s="32"/>
      <c r="MVV853" s="32"/>
      <c r="MVW853" s="32"/>
      <c r="MVX853" s="32"/>
      <c r="MVY853" s="32"/>
      <c r="MVZ853" s="32"/>
      <c r="MWA853" s="32"/>
      <c r="MWB853" s="32"/>
      <c r="MWC853" s="32"/>
      <c r="MWD853" s="32"/>
      <c r="MWE853" s="32"/>
      <c r="MWF853" s="32"/>
      <c r="MWG853" s="32"/>
      <c r="MWH853" s="32"/>
      <c r="MWI853" s="32"/>
      <c r="MWJ853" s="32"/>
      <c r="MWK853" s="32"/>
      <c r="MWL853" s="32"/>
      <c r="MWM853" s="32"/>
      <c r="MWN853" s="32"/>
      <c r="MWO853" s="32"/>
      <c r="MWP853" s="32"/>
      <c r="MWQ853" s="32"/>
      <c r="MWR853" s="32"/>
      <c r="MWS853" s="32"/>
      <c r="MWT853" s="32"/>
      <c r="MWU853" s="32"/>
      <c r="MWV853" s="32"/>
      <c r="MWW853" s="32"/>
      <c r="MWX853" s="32"/>
      <c r="MWY853" s="32"/>
      <c r="MWZ853" s="32"/>
      <c r="MXA853" s="32"/>
      <c r="MXB853" s="32"/>
      <c r="MXC853" s="32"/>
      <c r="MXD853" s="32"/>
      <c r="MXE853" s="32"/>
      <c r="MXF853" s="32"/>
      <c r="MXG853" s="32"/>
      <c r="MXH853" s="32"/>
      <c r="MXI853" s="32"/>
      <c r="MXJ853" s="32"/>
      <c r="MXK853" s="32"/>
      <c r="MXL853" s="32"/>
      <c r="MXM853" s="32"/>
      <c r="MXN853" s="32"/>
      <c r="MXO853" s="32"/>
      <c r="MXP853" s="32"/>
      <c r="MXQ853" s="32"/>
      <c r="MXR853" s="32"/>
      <c r="MXS853" s="32"/>
      <c r="MXT853" s="32"/>
      <c r="MXU853" s="32"/>
      <c r="MXV853" s="32"/>
      <c r="MXW853" s="32"/>
      <c r="MXX853" s="32"/>
      <c r="MXY853" s="32"/>
      <c r="MXZ853" s="32"/>
      <c r="MYA853" s="32"/>
      <c r="MYB853" s="32"/>
      <c r="MYC853" s="32"/>
      <c r="MYD853" s="32"/>
      <c r="MYE853" s="32"/>
      <c r="MYF853" s="32"/>
      <c r="MYG853" s="32"/>
      <c r="MYH853" s="32"/>
      <c r="MYI853" s="32"/>
      <c r="MYJ853" s="32"/>
      <c r="MYK853" s="32"/>
      <c r="MYL853" s="32"/>
      <c r="MYM853" s="32"/>
      <c r="MYN853" s="32"/>
      <c r="MYO853" s="32"/>
      <c r="MYP853" s="32"/>
      <c r="MYQ853" s="32"/>
      <c r="MYR853" s="32"/>
      <c r="MYS853" s="32"/>
      <c r="MYT853" s="32"/>
      <c r="MYU853" s="32"/>
      <c r="MYV853" s="32"/>
      <c r="MYW853" s="32"/>
      <c r="MYX853" s="32"/>
      <c r="MYY853" s="32"/>
      <c r="MYZ853" s="32"/>
      <c r="MZA853" s="32"/>
      <c r="MZB853" s="32"/>
      <c r="MZC853" s="32"/>
      <c r="MZD853" s="32"/>
      <c r="MZE853" s="32"/>
      <c r="MZF853" s="32"/>
      <c r="MZG853" s="32"/>
      <c r="MZH853" s="32"/>
      <c r="MZI853" s="32"/>
      <c r="MZJ853" s="32"/>
      <c r="MZK853" s="32"/>
      <c r="MZL853" s="32"/>
      <c r="MZM853" s="32"/>
      <c r="MZN853" s="32"/>
      <c r="MZO853" s="32"/>
      <c r="MZP853" s="32"/>
      <c r="MZQ853" s="32"/>
      <c r="MZR853" s="32"/>
      <c r="MZS853" s="32"/>
      <c r="MZT853" s="32"/>
      <c r="MZU853" s="32"/>
      <c r="MZV853" s="32"/>
      <c r="MZW853" s="32"/>
      <c r="MZX853" s="32"/>
      <c r="MZY853" s="32"/>
      <c r="MZZ853" s="32"/>
      <c r="NAA853" s="32"/>
      <c r="NAB853" s="32"/>
      <c r="NAC853" s="32"/>
      <c r="NAD853" s="32"/>
      <c r="NAE853" s="32"/>
      <c r="NAF853" s="32"/>
      <c r="NAG853" s="32"/>
      <c r="NAH853" s="32"/>
      <c r="NAI853" s="32"/>
      <c r="NAJ853" s="32"/>
      <c r="NAK853" s="32"/>
      <c r="NAL853" s="32"/>
      <c r="NAM853" s="32"/>
      <c r="NAN853" s="32"/>
      <c r="NAO853" s="32"/>
      <c r="NAP853" s="32"/>
      <c r="NAQ853" s="32"/>
      <c r="NAR853" s="32"/>
      <c r="NAS853" s="32"/>
      <c r="NAT853" s="32"/>
      <c r="NAU853" s="32"/>
      <c r="NAV853" s="32"/>
      <c r="NAW853" s="32"/>
      <c r="NAX853" s="32"/>
      <c r="NAY853" s="32"/>
      <c r="NAZ853" s="32"/>
      <c r="NBA853" s="32"/>
      <c r="NBB853" s="32"/>
      <c r="NBC853" s="32"/>
      <c r="NBD853" s="32"/>
      <c r="NBE853" s="32"/>
      <c r="NBF853" s="32"/>
      <c r="NBG853" s="32"/>
      <c r="NBH853" s="32"/>
      <c r="NBI853" s="32"/>
      <c r="NBJ853" s="32"/>
      <c r="NBK853" s="32"/>
      <c r="NBL853" s="32"/>
      <c r="NBM853" s="32"/>
      <c r="NBN853" s="32"/>
      <c r="NBO853" s="32"/>
      <c r="NBP853" s="32"/>
      <c r="NBQ853" s="32"/>
      <c r="NBR853" s="32"/>
      <c r="NBS853" s="32"/>
      <c r="NBT853" s="32"/>
      <c r="NBU853" s="32"/>
      <c r="NBV853" s="32"/>
      <c r="NBW853" s="32"/>
      <c r="NBX853" s="32"/>
      <c r="NBY853" s="32"/>
      <c r="NBZ853" s="32"/>
      <c r="NCA853" s="32"/>
      <c r="NCB853" s="32"/>
      <c r="NCC853" s="32"/>
      <c r="NCD853" s="32"/>
      <c r="NCE853" s="32"/>
      <c r="NCF853" s="32"/>
      <c r="NCG853" s="32"/>
      <c r="NCH853" s="32"/>
      <c r="NCI853" s="32"/>
      <c r="NCJ853" s="32"/>
      <c r="NCK853" s="32"/>
      <c r="NCL853" s="32"/>
      <c r="NCM853" s="32"/>
      <c r="NCN853" s="32"/>
      <c r="NCO853" s="32"/>
      <c r="NCP853" s="32"/>
      <c r="NCQ853" s="32"/>
      <c r="NCR853" s="32"/>
      <c r="NCS853" s="32"/>
      <c r="NCT853" s="32"/>
      <c r="NCU853" s="32"/>
      <c r="NCV853" s="32"/>
      <c r="NCW853" s="32"/>
      <c r="NCX853" s="32"/>
      <c r="NCY853" s="32"/>
      <c r="NCZ853" s="32"/>
      <c r="NDA853" s="32"/>
      <c r="NDB853" s="32"/>
      <c r="NDC853" s="32"/>
      <c r="NDD853" s="32"/>
      <c r="NDE853" s="32"/>
      <c r="NDF853" s="32"/>
      <c r="NDG853" s="32"/>
      <c r="NDH853" s="32"/>
      <c r="NDI853" s="32"/>
      <c r="NDJ853" s="32"/>
      <c r="NDK853" s="32"/>
      <c r="NDL853" s="32"/>
      <c r="NDM853" s="32"/>
      <c r="NDN853" s="32"/>
      <c r="NDO853" s="32"/>
      <c r="NDP853" s="32"/>
      <c r="NDQ853" s="32"/>
      <c r="NDR853" s="32"/>
      <c r="NDS853" s="32"/>
      <c r="NDT853" s="32"/>
      <c r="NDU853" s="32"/>
      <c r="NDV853" s="32"/>
      <c r="NDW853" s="32"/>
      <c r="NDX853" s="32"/>
      <c r="NDY853" s="32"/>
      <c r="NDZ853" s="32"/>
      <c r="NEA853" s="32"/>
      <c r="NEB853" s="32"/>
      <c r="NEC853" s="32"/>
      <c r="NED853" s="32"/>
      <c r="NEE853" s="32"/>
      <c r="NEF853" s="32"/>
      <c r="NEG853" s="32"/>
      <c r="NEH853" s="32"/>
      <c r="NEI853" s="32"/>
      <c r="NEJ853" s="32"/>
      <c r="NEK853" s="32"/>
      <c r="NEL853" s="32"/>
      <c r="NEM853" s="32"/>
      <c r="NEN853" s="32"/>
      <c r="NEO853" s="32"/>
      <c r="NEP853" s="32"/>
      <c r="NEQ853" s="32"/>
      <c r="NER853" s="32"/>
      <c r="NES853" s="32"/>
      <c r="NET853" s="32"/>
      <c r="NEU853" s="32"/>
      <c r="NEV853" s="32"/>
      <c r="NEW853" s="32"/>
      <c r="NEX853" s="32"/>
      <c r="NEY853" s="32"/>
      <c r="NEZ853" s="32"/>
      <c r="NFA853" s="32"/>
      <c r="NFB853" s="32"/>
      <c r="NFC853" s="32"/>
      <c r="NFD853" s="32"/>
      <c r="NFE853" s="32"/>
      <c r="NFF853" s="32"/>
      <c r="NFG853" s="32"/>
      <c r="NFH853" s="32"/>
      <c r="NFI853" s="32"/>
      <c r="NFJ853" s="32"/>
      <c r="NFK853" s="32"/>
      <c r="NFL853" s="32"/>
      <c r="NFM853" s="32"/>
      <c r="NFN853" s="32"/>
      <c r="NFO853" s="32"/>
      <c r="NFP853" s="32"/>
      <c r="NFQ853" s="32"/>
      <c r="NFR853" s="32"/>
      <c r="NFS853" s="32"/>
      <c r="NFT853" s="32"/>
      <c r="NFU853" s="32"/>
      <c r="NFV853" s="32"/>
      <c r="NFW853" s="32"/>
      <c r="NFX853" s="32"/>
      <c r="NFY853" s="32"/>
      <c r="NFZ853" s="32"/>
      <c r="NGA853" s="32"/>
      <c r="NGB853" s="32"/>
      <c r="NGC853" s="32"/>
      <c r="NGD853" s="32"/>
      <c r="NGE853" s="32"/>
      <c r="NGF853" s="32"/>
      <c r="NGG853" s="32"/>
      <c r="NGH853" s="32"/>
      <c r="NGI853" s="32"/>
      <c r="NGJ853" s="32"/>
      <c r="NGK853" s="32"/>
      <c r="NGL853" s="32"/>
      <c r="NGM853" s="32"/>
      <c r="NGN853" s="32"/>
      <c r="NGO853" s="32"/>
      <c r="NGP853" s="32"/>
      <c r="NGQ853" s="32"/>
      <c r="NGR853" s="32"/>
      <c r="NGS853" s="32"/>
      <c r="NGT853" s="32"/>
      <c r="NGU853" s="32"/>
      <c r="NGV853" s="32"/>
      <c r="NGW853" s="32"/>
      <c r="NGX853" s="32"/>
      <c r="NGY853" s="32"/>
      <c r="NGZ853" s="32"/>
      <c r="NHA853" s="32"/>
      <c r="NHB853" s="32"/>
      <c r="NHC853" s="32"/>
      <c r="NHD853" s="32"/>
      <c r="NHE853" s="32"/>
      <c r="NHF853" s="32"/>
      <c r="NHG853" s="32"/>
      <c r="NHH853" s="32"/>
      <c r="NHI853" s="32"/>
      <c r="NHJ853" s="32"/>
      <c r="NHK853" s="32"/>
      <c r="NHL853" s="32"/>
      <c r="NHM853" s="32"/>
      <c r="NHN853" s="32"/>
      <c r="NHO853" s="32"/>
      <c r="NHP853" s="32"/>
      <c r="NHQ853" s="32"/>
      <c r="NHR853" s="32"/>
      <c r="NHS853" s="32"/>
      <c r="NHT853" s="32"/>
      <c r="NHU853" s="32"/>
      <c r="NHV853" s="32"/>
      <c r="NHW853" s="32"/>
      <c r="NHX853" s="32"/>
      <c r="NHY853" s="32"/>
      <c r="NHZ853" s="32"/>
      <c r="NIA853" s="32"/>
      <c r="NIB853" s="32"/>
      <c r="NIC853" s="32"/>
      <c r="NID853" s="32"/>
      <c r="NIE853" s="32"/>
      <c r="NIF853" s="32"/>
      <c r="NIG853" s="32"/>
      <c r="NIH853" s="32"/>
      <c r="NII853" s="32"/>
      <c r="NIJ853" s="32"/>
      <c r="NIK853" s="32"/>
      <c r="NIL853" s="32"/>
      <c r="NIM853" s="32"/>
      <c r="NIN853" s="32"/>
      <c r="NIO853" s="32"/>
      <c r="NIP853" s="32"/>
      <c r="NIQ853" s="32"/>
      <c r="NIR853" s="32"/>
      <c r="NIS853" s="32"/>
      <c r="NIT853" s="32"/>
      <c r="NIU853" s="32"/>
      <c r="NIV853" s="32"/>
      <c r="NIW853" s="32"/>
      <c r="NIX853" s="32"/>
      <c r="NIY853" s="32"/>
      <c r="NIZ853" s="32"/>
      <c r="NJA853" s="32"/>
      <c r="NJB853" s="32"/>
      <c r="NJC853" s="32"/>
      <c r="NJD853" s="32"/>
      <c r="NJE853" s="32"/>
      <c r="NJF853" s="32"/>
      <c r="NJG853" s="32"/>
      <c r="NJH853" s="32"/>
      <c r="NJI853" s="32"/>
      <c r="NJJ853" s="32"/>
      <c r="NJK853" s="32"/>
      <c r="NJL853" s="32"/>
      <c r="NJM853" s="32"/>
      <c r="NJN853" s="32"/>
      <c r="NJO853" s="32"/>
      <c r="NJP853" s="32"/>
      <c r="NJQ853" s="32"/>
      <c r="NJR853" s="32"/>
      <c r="NJS853" s="32"/>
      <c r="NJT853" s="32"/>
      <c r="NJU853" s="32"/>
      <c r="NJV853" s="32"/>
      <c r="NJW853" s="32"/>
      <c r="NJX853" s="32"/>
      <c r="NJY853" s="32"/>
      <c r="NJZ853" s="32"/>
      <c r="NKA853" s="32"/>
      <c r="NKB853" s="32"/>
      <c r="NKC853" s="32"/>
      <c r="NKD853" s="32"/>
      <c r="NKE853" s="32"/>
      <c r="NKF853" s="32"/>
      <c r="NKG853" s="32"/>
      <c r="NKH853" s="32"/>
      <c r="NKI853" s="32"/>
      <c r="NKJ853" s="32"/>
      <c r="NKK853" s="32"/>
      <c r="NKL853" s="32"/>
      <c r="NKM853" s="32"/>
      <c r="NKN853" s="32"/>
      <c r="NKO853" s="32"/>
      <c r="NKP853" s="32"/>
      <c r="NKQ853" s="32"/>
      <c r="NKR853" s="32"/>
      <c r="NKS853" s="32"/>
      <c r="NKT853" s="32"/>
      <c r="NKU853" s="32"/>
      <c r="NKV853" s="32"/>
      <c r="NKW853" s="32"/>
      <c r="NKX853" s="32"/>
      <c r="NKY853" s="32"/>
      <c r="NKZ853" s="32"/>
      <c r="NLA853" s="32"/>
      <c r="NLB853" s="32"/>
      <c r="NLC853" s="32"/>
      <c r="NLD853" s="32"/>
      <c r="NLE853" s="32"/>
      <c r="NLF853" s="32"/>
      <c r="NLG853" s="32"/>
      <c r="NLH853" s="32"/>
      <c r="NLI853" s="32"/>
      <c r="NLJ853" s="32"/>
      <c r="NLK853" s="32"/>
      <c r="NLL853" s="32"/>
      <c r="NLM853" s="32"/>
      <c r="NLN853" s="32"/>
      <c r="NLO853" s="32"/>
      <c r="NLP853" s="32"/>
      <c r="NLQ853" s="32"/>
      <c r="NLR853" s="32"/>
      <c r="NLS853" s="32"/>
      <c r="NLT853" s="32"/>
      <c r="NLU853" s="32"/>
      <c r="NLV853" s="32"/>
      <c r="NLW853" s="32"/>
      <c r="NLX853" s="32"/>
      <c r="NLY853" s="32"/>
      <c r="NLZ853" s="32"/>
      <c r="NMA853" s="32"/>
      <c r="NMB853" s="32"/>
      <c r="NMC853" s="32"/>
      <c r="NMD853" s="32"/>
      <c r="NME853" s="32"/>
      <c r="NMF853" s="32"/>
      <c r="NMG853" s="32"/>
      <c r="NMH853" s="32"/>
      <c r="NMI853" s="32"/>
      <c r="NMJ853" s="32"/>
      <c r="NMK853" s="32"/>
      <c r="NML853" s="32"/>
      <c r="NMM853" s="32"/>
      <c r="NMN853" s="32"/>
      <c r="NMO853" s="32"/>
      <c r="NMP853" s="32"/>
      <c r="NMQ853" s="32"/>
      <c r="NMR853" s="32"/>
      <c r="NMS853" s="32"/>
      <c r="NMT853" s="32"/>
      <c r="NMU853" s="32"/>
      <c r="NMV853" s="32"/>
      <c r="NMW853" s="32"/>
      <c r="NMX853" s="32"/>
      <c r="NMY853" s="32"/>
      <c r="NMZ853" s="32"/>
      <c r="NNA853" s="32"/>
      <c r="NNB853" s="32"/>
      <c r="NNC853" s="32"/>
      <c r="NND853" s="32"/>
      <c r="NNE853" s="32"/>
      <c r="NNF853" s="32"/>
      <c r="NNG853" s="32"/>
      <c r="NNH853" s="32"/>
      <c r="NNI853" s="32"/>
      <c r="NNJ853" s="32"/>
      <c r="NNK853" s="32"/>
      <c r="NNL853" s="32"/>
      <c r="NNM853" s="32"/>
      <c r="NNN853" s="32"/>
      <c r="NNO853" s="32"/>
      <c r="NNP853" s="32"/>
      <c r="NNQ853" s="32"/>
      <c r="NNR853" s="32"/>
      <c r="NNS853" s="32"/>
      <c r="NNT853" s="32"/>
      <c r="NNU853" s="32"/>
      <c r="NNV853" s="32"/>
      <c r="NNW853" s="32"/>
      <c r="NNX853" s="32"/>
      <c r="NNY853" s="32"/>
      <c r="NNZ853" s="32"/>
      <c r="NOA853" s="32"/>
      <c r="NOB853" s="32"/>
      <c r="NOC853" s="32"/>
      <c r="NOD853" s="32"/>
      <c r="NOE853" s="32"/>
      <c r="NOF853" s="32"/>
      <c r="NOG853" s="32"/>
      <c r="NOH853" s="32"/>
      <c r="NOI853" s="32"/>
      <c r="NOJ853" s="32"/>
      <c r="NOK853" s="32"/>
      <c r="NOL853" s="32"/>
      <c r="NOM853" s="32"/>
      <c r="NON853" s="32"/>
      <c r="NOO853" s="32"/>
      <c r="NOP853" s="32"/>
      <c r="NOQ853" s="32"/>
      <c r="NOR853" s="32"/>
      <c r="NOS853" s="32"/>
      <c r="NOT853" s="32"/>
      <c r="NOU853" s="32"/>
      <c r="NOV853" s="32"/>
      <c r="NOW853" s="32"/>
      <c r="NOX853" s="32"/>
      <c r="NOY853" s="32"/>
      <c r="NOZ853" s="32"/>
      <c r="NPA853" s="32"/>
      <c r="NPB853" s="32"/>
      <c r="NPC853" s="32"/>
      <c r="NPD853" s="32"/>
      <c r="NPE853" s="32"/>
      <c r="NPF853" s="32"/>
      <c r="NPG853" s="32"/>
      <c r="NPH853" s="32"/>
      <c r="NPI853" s="32"/>
      <c r="NPJ853" s="32"/>
      <c r="NPK853" s="32"/>
      <c r="NPL853" s="32"/>
      <c r="NPM853" s="32"/>
      <c r="NPN853" s="32"/>
      <c r="NPO853" s="32"/>
      <c r="NPP853" s="32"/>
      <c r="NPQ853" s="32"/>
      <c r="NPR853" s="32"/>
      <c r="NPS853" s="32"/>
      <c r="NPT853" s="32"/>
      <c r="NPU853" s="32"/>
      <c r="NPV853" s="32"/>
      <c r="NPW853" s="32"/>
      <c r="NPX853" s="32"/>
      <c r="NPY853" s="32"/>
      <c r="NPZ853" s="32"/>
      <c r="NQA853" s="32"/>
      <c r="NQB853" s="32"/>
      <c r="NQC853" s="32"/>
      <c r="NQD853" s="32"/>
      <c r="NQE853" s="32"/>
      <c r="NQF853" s="32"/>
      <c r="NQG853" s="32"/>
      <c r="NQH853" s="32"/>
      <c r="NQI853" s="32"/>
      <c r="NQJ853" s="32"/>
      <c r="NQK853" s="32"/>
      <c r="NQL853" s="32"/>
      <c r="NQM853" s="32"/>
      <c r="NQN853" s="32"/>
      <c r="NQO853" s="32"/>
      <c r="NQP853" s="32"/>
      <c r="NQQ853" s="32"/>
      <c r="NQR853" s="32"/>
      <c r="NQS853" s="32"/>
      <c r="NQT853" s="32"/>
      <c r="NQU853" s="32"/>
      <c r="NQV853" s="32"/>
      <c r="NQW853" s="32"/>
      <c r="NQX853" s="32"/>
      <c r="NQY853" s="32"/>
      <c r="NQZ853" s="32"/>
      <c r="NRA853" s="32"/>
      <c r="NRB853" s="32"/>
      <c r="NRC853" s="32"/>
      <c r="NRD853" s="32"/>
      <c r="NRE853" s="32"/>
      <c r="NRF853" s="32"/>
      <c r="NRG853" s="32"/>
      <c r="NRH853" s="32"/>
      <c r="NRI853" s="32"/>
      <c r="NRJ853" s="32"/>
      <c r="NRK853" s="32"/>
      <c r="NRL853" s="32"/>
      <c r="NRM853" s="32"/>
      <c r="NRN853" s="32"/>
      <c r="NRO853" s="32"/>
      <c r="NRP853" s="32"/>
      <c r="NRQ853" s="32"/>
      <c r="NRR853" s="32"/>
      <c r="NRS853" s="32"/>
      <c r="NRT853" s="32"/>
      <c r="NRU853" s="32"/>
      <c r="NRV853" s="32"/>
      <c r="NRW853" s="32"/>
      <c r="NRX853" s="32"/>
      <c r="NRY853" s="32"/>
      <c r="NRZ853" s="32"/>
      <c r="NSA853" s="32"/>
      <c r="NSB853" s="32"/>
      <c r="NSC853" s="32"/>
      <c r="NSD853" s="32"/>
      <c r="NSE853" s="32"/>
      <c r="NSF853" s="32"/>
      <c r="NSG853" s="32"/>
      <c r="NSH853" s="32"/>
      <c r="NSI853" s="32"/>
      <c r="NSJ853" s="32"/>
      <c r="NSK853" s="32"/>
      <c r="NSL853" s="32"/>
      <c r="NSM853" s="32"/>
      <c r="NSN853" s="32"/>
      <c r="NSO853" s="32"/>
      <c r="NSP853" s="32"/>
      <c r="NSQ853" s="32"/>
      <c r="NSR853" s="32"/>
      <c r="NSS853" s="32"/>
      <c r="NST853" s="32"/>
      <c r="NSU853" s="32"/>
      <c r="NSV853" s="32"/>
      <c r="NSW853" s="32"/>
      <c r="NSX853" s="32"/>
      <c r="NSY853" s="32"/>
      <c r="NSZ853" s="32"/>
      <c r="NTA853" s="32"/>
      <c r="NTB853" s="32"/>
      <c r="NTC853" s="32"/>
      <c r="NTD853" s="32"/>
      <c r="NTE853" s="32"/>
      <c r="NTF853" s="32"/>
      <c r="NTG853" s="32"/>
      <c r="NTH853" s="32"/>
      <c r="NTI853" s="32"/>
      <c r="NTJ853" s="32"/>
      <c r="NTK853" s="32"/>
      <c r="NTL853" s="32"/>
      <c r="NTM853" s="32"/>
      <c r="NTN853" s="32"/>
      <c r="NTO853" s="32"/>
      <c r="NTP853" s="32"/>
      <c r="NTQ853" s="32"/>
      <c r="NTR853" s="32"/>
      <c r="NTS853" s="32"/>
      <c r="NTT853" s="32"/>
      <c r="NTU853" s="32"/>
      <c r="NTV853" s="32"/>
      <c r="NTW853" s="32"/>
      <c r="NTX853" s="32"/>
      <c r="NTY853" s="32"/>
      <c r="NTZ853" s="32"/>
      <c r="NUA853" s="32"/>
      <c r="NUB853" s="32"/>
      <c r="NUC853" s="32"/>
      <c r="NUD853" s="32"/>
      <c r="NUE853" s="32"/>
      <c r="NUF853" s="32"/>
      <c r="NUG853" s="32"/>
      <c r="NUH853" s="32"/>
      <c r="NUI853" s="32"/>
      <c r="NUJ853" s="32"/>
      <c r="NUK853" s="32"/>
      <c r="NUL853" s="32"/>
      <c r="NUM853" s="32"/>
      <c r="NUN853" s="32"/>
      <c r="NUO853" s="32"/>
      <c r="NUP853" s="32"/>
      <c r="NUQ853" s="32"/>
      <c r="NUR853" s="32"/>
      <c r="NUS853" s="32"/>
      <c r="NUT853" s="32"/>
      <c r="NUU853" s="32"/>
      <c r="NUV853" s="32"/>
      <c r="NUW853" s="32"/>
      <c r="NUX853" s="32"/>
      <c r="NUY853" s="32"/>
      <c r="NUZ853" s="32"/>
      <c r="NVA853" s="32"/>
      <c r="NVB853" s="32"/>
      <c r="NVC853" s="32"/>
      <c r="NVD853" s="32"/>
      <c r="NVE853" s="32"/>
      <c r="NVF853" s="32"/>
      <c r="NVG853" s="32"/>
      <c r="NVH853" s="32"/>
      <c r="NVI853" s="32"/>
      <c r="NVJ853" s="32"/>
      <c r="NVK853" s="32"/>
      <c r="NVL853" s="32"/>
      <c r="NVM853" s="32"/>
      <c r="NVN853" s="32"/>
      <c r="NVO853" s="32"/>
      <c r="NVP853" s="32"/>
      <c r="NVQ853" s="32"/>
      <c r="NVR853" s="32"/>
      <c r="NVS853" s="32"/>
      <c r="NVT853" s="32"/>
      <c r="NVU853" s="32"/>
      <c r="NVV853" s="32"/>
      <c r="NVW853" s="32"/>
      <c r="NVX853" s="32"/>
      <c r="NVY853" s="32"/>
      <c r="NVZ853" s="32"/>
      <c r="NWA853" s="32"/>
      <c r="NWB853" s="32"/>
      <c r="NWC853" s="32"/>
      <c r="NWD853" s="32"/>
      <c r="NWE853" s="32"/>
      <c r="NWF853" s="32"/>
      <c r="NWG853" s="32"/>
      <c r="NWH853" s="32"/>
      <c r="NWI853" s="32"/>
      <c r="NWJ853" s="32"/>
      <c r="NWK853" s="32"/>
      <c r="NWL853" s="32"/>
      <c r="NWM853" s="32"/>
      <c r="NWN853" s="32"/>
      <c r="NWO853" s="32"/>
      <c r="NWP853" s="32"/>
      <c r="NWQ853" s="32"/>
      <c r="NWR853" s="32"/>
      <c r="NWS853" s="32"/>
      <c r="NWT853" s="32"/>
      <c r="NWU853" s="32"/>
      <c r="NWV853" s="32"/>
      <c r="NWW853" s="32"/>
      <c r="NWX853" s="32"/>
      <c r="NWY853" s="32"/>
      <c r="NWZ853" s="32"/>
      <c r="NXA853" s="32"/>
      <c r="NXB853" s="32"/>
      <c r="NXC853" s="32"/>
      <c r="NXD853" s="32"/>
      <c r="NXE853" s="32"/>
      <c r="NXF853" s="32"/>
      <c r="NXG853" s="32"/>
      <c r="NXH853" s="32"/>
      <c r="NXI853" s="32"/>
      <c r="NXJ853" s="32"/>
      <c r="NXK853" s="32"/>
      <c r="NXL853" s="32"/>
      <c r="NXM853" s="32"/>
      <c r="NXN853" s="32"/>
      <c r="NXO853" s="32"/>
      <c r="NXP853" s="32"/>
      <c r="NXQ853" s="32"/>
      <c r="NXR853" s="32"/>
      <c r="NXS853" s="32"/>
      <c r="NXT853" s="32"/>
      <c r="NXU853" s="32"/>
      <c r="NXV853" s="32"/>
      <c r="NXW853" s="32"/>
      <c r="NXX853" s="32"/>
      <c r="NXY853" s="32"/>
      <c r="NXZ853" s="32"/>
      <c r="NYA853" s="32"/>
      <c r="NYB853" s="32"/>
      <c r="NYC853" s="32"/>
      <c r="NYD853" s="32"/>
      <c r="NYE853" s="32"/>
      <c r="NYF853" s="32"/>
      <c r="NYG853" s="32"/>
      <c r="NYH853" s="32"/>
      <c r="NYI853" s="32"/>
      <c r="NYJ853" s="32"/>
      <c r="NYK853" s="32"/>
      <c r="NYL853" s="32"/>
      <c r="NYM853" s="32"/>
      <c r="NYN853" s="32"/>
      <c r="NYO853" s="32"/>
      <c r="NYP853" s="32"/>
      <c r="NYQ853" s="32"/>
      <c r="NYR853" s="32"/>
      <c r="NYS853" s="32"/>
      <c r="NYT853" s="32"/>
      <c r="NYU853" s="32"/>
      <c r="NYV853" s="32"/>
      <c r="NYW853" s="32"/>
      <c r="NYX853" s="32"/>
      <c r="NYY853" s="32"/>
      <c r="NYZ853" s="32"/>
      <c r="NZA853" s="32"/>
      <c r="NZB853" s="32"/>
      <c r="NZC853" s="32"/>
      <c r="NZD853" s="32"/>
      <c r="NZE853" s="32"/>
      <c r="NZF853" s="32"/>
      <c r="NZG853" s="32"/>
      <c r="NZH853" s="32"/>
      <c r="NZI853" s="32"/>
      <c r="NZJ853" s="32"/>
      <c r="NZK853" s="32"/>
      <c r="NZL853" s="32"/>
      <c r="NZM853" s="32"/>
      <c r="NZN853" s="32"/>
      <c r="NZO853" s="32"/>
      <c r="NZP853" s="32"/>
      <c r="NZQ853" s="32"/>
      <c r="NZR853" s="32"/>
      <c r="NZS853" s="32"/>
      <c r="NZT853" s="32"/>
      <c r="NZU853" s="32"/>
      <c r="NZV853" s="32"/>
      <c r="NZW853" s="32"/>
      <c r="NZX853" s="32"/>
      <c r="NZY853" s="32"/>
      <c r="NZZ853" s="32"/>
      <c r="OAA853" s="32"/>
      <c r="OAB853" s="32"/>
      <c r="OAC853" s="32"/>
      <c r="OAD853" s="32"/>
      <c r="OAE853" s="32"/>
      <c r="OAF853" s="32"/>
      <c r="OAG853" s="32"/>
      <c r="OAH853" s="32"/>
      <c r="OAI853" s="32"/>
      <c r="OAJ853" s="32"/>
      <c r="OAK853" s="32"/>
      <c r="OAL853" s="32"/>
      <c r="OAM853" s="32"/>
      <c r="OAN853" s="32"/>
      <c r="OAO853" s="32"/>
      <c r="OAP853" s="32"/>
      <c r="OAQ853" s="32"/>
      <c r="OAR853" s="32"/>
      <c r="OAS853" s="32"/>
      <c r="OAT853" s="32"/>
      <c r="OAU853" s="32"/>
      <c r="OAV853" s="32"/>
      <c r="OAW853" s="32"/>
      <c r="OAX853" s="32"/>
      <c r="OAY853" s="32"/>
      <c r="OAZ853" s="32"/>
      <c r="OBA853" s="32"/>
      <c r="OBB853" s="32"/>
      <c r="OBC853" s="32"/>
      <c r="OBD853" s="32"/>
      <c r="OBE853" s="32"/>
      <c r="OBF853" s="32"/>
      <c r="OBG853" s="32"/>
      <c r="OBH853" s="32"/>
      <c r="OBI853" s="32"/>
      <c r="OBJ853" s="32"/>
      <c r="OBK853" s="32"/>
      <c r="OBL853" s="32"/>
      <c r="OBM853" s="32"/>
      <c r="OBN853" s="32"/>
      <c r="OBO853" s="32"/>
      <c r="OBP853" s="32"/>
      <c r="OBQ853" s="32"/>
      <c r="OBR853" s="32"/>
      <c r="OBS853" s="32"/>
      <c r="OBT853" s="32"/>
      <c r="OBU853" s="32"/>
      <c r="OBV853" s="32"/>
      <c r="OBW853" s="32"/>
      <c r="OBX853" s="32"/>
      <c r="OBY853" s="32"/>
      <c r="OBZ853" s="32"/>
      <c r="OCA853" s="32"/>
      <c r="OCB853" s="32"/>
      <c r="OCC853" s="32"/>
      <c r="OCD853" s="32"/>
      <c r="OCE853" s="32"/>
      <c r="OCF853" s="32"/>
      <c r="OCG853" s="32"/>
      <c r="OCH853" s="32"/>
      <c r="OCI853" s="32"/>
      <c r="OCJ853" s="32"/>
      <c r="OCK853" s="32"/>
      <c r="OCL853" s="32"/>
      <c r="OCM853" s="32"/>
      <c r="OCN853" s="32"/>
      <c r="OCO853" s="32"/>
      <c r="OCP853" s="32"/>
      <c r="OCQ853" s="32"/>
      <c r="OCR853" s="32"/>
      <c r="OCS853" s="32"/>
      <c r="OCT853" s="32"/>
      <c r="OCU853" s="32"/>
      <c r="OCV853" s="32"/>
      <c r="OCW853" s="32"/>
      <c r="OCX853" s="32"/>
      <c r="OCY853" s="32"/>
      <c r="OCZ853" s="32"/>
      <c r="ODA853" s="32"/>
      <c r="ODB853" s="32"/>
      <c r="ODC853" s="32"/>
      <c r="ODD853" s="32"/>
      <c r="ODE853" s="32"/>
      <c r="ODF853" s="32"/>
      <c r="ODG853" s="32"/>
      <c r="ODH853" s="32"/>
      <c r="ODI853" s="32"/>
      <c r="ODJ853" s="32"/>
      <c r="ODK853" s="32"/>
      <c r="ODL853" s="32"/>
      <c r="ODM853" s="32"/>
      <c r="ODN853" s="32"/>
      <c r="ODO853" s="32"/>
      <c r="ODP853" s="32"/>
      <c r="ODQ853" s="32"/>
      <c r="ODR853" s="32"/>
      <c r="ODS853" s="32"/>
      <c r="ODT853" s="32"/>
      <c r="ODU853" s="32"/>
      <c r="ODV853" s="32"/>
      <c r="ODW853" s="32"/>
      <c r="ODX853" s="32"/>
      <c r="ODY853" s="32"/>
      <c r="ODZ853" s="32"/>
      <c r="OEA853" s="32"/>
      <c r="OEB853" s="32"/>
      <c r="OEC853" s="32"/>
      <c r="OED853" s="32"/>
      <c r="OEE853" s="32"/>
      <c r="OEF853" s="32"/>
      <c r="OEG853" s="32"/>
      <c r="OEH853" s="32"/>
      <c r="OEI853" s="32"/>
      <c r="OEJ853" s="32"/>
      <c r="OEK853" s="32"/>
      <c r="OEL853" s="32"/>
      <c r="OEM853" s="32"/>
      <c r="OEN853" s="32"/>
      <c r="OEO853" s="32"/>
      <c r="OEP853" s="32"/>
      <c r="OEQ853" s="32"/>
      <c r="OER853" s="32"/>
      <c r="OES853" s="32"/>
      <c r="OET853" s="32"/>
      <c r="OEU853" s="32"/>
      <c r="OEV853" s="32"/>
      <c r="OEW853" s="32"/>
      <c r="OEX853" s="32"/>
      <c r="OEY853" s="32"/>
      <c r="OEZ853" s="32"/>
      <c r="OFA853" s="32"/>
      <c r="OFB853" s="32"/>
      <c r="OFC853" s="32"/>
      <c r="OFD853" s="32"/>
      <c r="OFE853" s="32"/>
      <c r="OFF853" s="32"/>
      <c r="OFG853" s="32"/>
      <c r="OFH853" s="32"/>
      <c r="OFI853" s="32"/>
      <c r="OFJ853" s="32"/>
      <c r="OFK853" s="32"/>
      <c r="OFL853" s="32"/>
      <c r="OFM853" s="32"/>
      <c r="OFN853" s="32"/>
      <c r="OFO853" s="32"/>
      <c r="OFP853" s="32"/>
      <c r="OFQ853" s="32"/>
      <c r="OFR853" s="32"/>
      <c r="OFS853" s="32"/>
      <c r="OFT853" s="32"/>
      <c r="OFU853" s="32"/>
      <c r="OFV853" s="32"/>
      <c r="OFW853" s="32"/>
      <c r="OFX853" s="32"/>
      <c r="OFY853" s="32"/>
      <c r="OFZ853" s="32"/>
      <c r="OGA853" s="32"/>
      <c r="OGB853" s="32"/>
      <c r="OGC853" s="32"/>
      <c r="OGD853" s="32"/>
      <c r="OGE853" s="32"/>
      <c r="OGF853" s="32"/>
      <c r="OGG853" s="32"/>
      <c r="OGH853" s="32"/>
      <c r="OGI853" s="32"/>
      <c r="OGJ853" s="32"/>
      <c r="OGK853" s="32"/>
      <c r="OGL853" s="32"/>
      <c r="OGM853" s="32"/>
      <c r="OGN853" s="32"/>
      <c r="OGO853" s="32"/>
      <c r="OGP853" s="32"/>
      <c r="OGQ853" s="32"/>
      <c r="OGR853" s="32"/>
      <c r="OGS853" s="32"/>
      <c r="OGT853" s="32"/>
      <c r="OGU853" s="32"/>
      <c r="OGV853" s="32"/>
      <c r="OGW853" s="32"/>
      <c r="OGX853" s="32"/>
      <c r="OGY853" s="32"/>
      <c r="OGZ853" s="32"/>
      <c r="OHA853" s="32"/>
      <c r="OHB853" s="32"/>
      <c r="OHC853" s="32"/>
      <c r="OHD853" s="32"/>
      <c r="OHE853" s="32"/>
      <c r="OHF853" s="32"/>
      <c r="OHG853" s="32"/>
      <c r="OHH853" s="32"/>
      <c r="OHI853" s="32"/>
      <c r="OHJ853" s="32"/>
      <c r="OHK853" s="32"/>
      <c r="OHL853" s="32"/>
      <c r="OHM853" s="32"/>
      <c r="OHN853" s="32"/>
      <c r="OHO853" s="32"/>
      <c r="OHP853" s="32"/>
      <c r="OHQ853" s="32"/>
      <c r="OHR853" s="32"/>
      <c r="OHS853" s="32"/>
      <c r="OHT853" s="32"/>
      <c r="OHU853" s="32"/>
      <c r="OHV853" s="32"/>
      <c r="OHW853" s="32"/>
      <c r="OHX853" s="32"/>
      <c r="OHY853" s="32"/>
      <c r="OHZ853" s="32"/>
      <c r="OIA853" s="32"/>
      <c r="OIB853" s="32"/>
      <c r="OIC853" s="32"/>
      <c r="OID853" s="32"/>
      <c r="OIE853" s="32"/>
      <c r="OIF853" s="32"/>
      <c r="OIG853" s="32"/>
      <c r="OIH853" s="32"/>
      <c r="OII853" s="32"/>
      <c r="OIJ853" s="32"/>
      <c r="OIK853" s="32"/>
      <c r="OIL853" s="32"/>
      <c r="OIM853" s="32"/>
      <c r="OIN853" s="32"/>
      <c r="OIO853" s="32"/>
      <c r="OIP853" s="32"/>
      <c r="OIQ853" s="32"/>
      <c r="OIR853" s="32"/>
      <c r="OIS853" s="32"/>
      <c r="OIT853" s="32"/>
      <c r="OIU853" s="32"/>
      <c r="OIV853" s="32"/>
      <c r="OIW853" s="32"/>
      <c r="OIX853" s="32"/>
      <c r="OIY853" s="32"/>
      <c r="OIZ853" s="32"/>
      <c r="OJA853" s="32"/>
      <c r="OJB853" s="32"/>
      <c r="OJC853" s="32"/>
      <c r="OJD853" s="32"/>
      <c r="OJE853" s="32"/>
      <c r="OJF853" s="32"/>
      <c r="OJG853" s="32"/>
      <c r="OJH853" s="32"/>
      <c r="OJI853" s="32"/>
      <c r="OJJ853" s="32"/>
      <c r="OJK853" s="32"/>
      <c r="OJL853" s="32"/>
      <c r="OJM853" s="32"/>
      <c r="OJN853" s="32"/>
      <c r="OJO853" s="32"/>
      <c r="OJP853" s="32"/>
      <c r="OJQ853" s="32"/>
      <c r="OJR853" s="32"/>
      <c r="OJS853" s="32"/>
      <c r="OJT853" s="32"/>
      <c r="OJU853" s="32"/>
      <c r="OJV853" s="32"/>
      <c r="OJW853" s="32"/>
      <c r="OJX853" s="32"/>
      <c r="OJY853" s="32"/>
      <c r="OJZ853" s="32"/>
      <c r="OKA853" s="32"/>
      <c r="OKB853" s="32"/>
      <c r="OKC853" s="32"/>
      <c r="OKD853" s="32"/>
      <c r="OKE853" s="32"/>
      <c r="OKF853" s="32"/>
      <c r="OKG853" s="32"/>
      <c r="OKH853" s="32"/>
      <c r="OKI853" s="32"/>
      <c r="OKJ853" s="32"/>
      <c r="OKK853" s="32"/>
      <c r="OKL853" s="32"/>
      <c r="OKM853" s="32"/>
      <c r="OKN853" s="32"/>
      <c r="OKO853" s="32"/>
      <c r="OKP853" s="32"/>
      <c r="OKQ853" s="32"/>
      <c r="OKR853" s="32"/>
      <c r="OKS853" s="32"/>
      <c r="OKT853" s="32"/>
      <c r="OKU853" s="32"/>
      <c r="OKV853" s="32"/>
      <c r="OKW853" s="32"/>
      <c r="OKX853" s="32"/>
      <c r="OKY853" s="32"/>
      <c r="OKZ853" s="32"/>
      <c r="OLA853" s="32"/>
      <c r="OLB853" s="32"/>
      <c r="OLC853" s="32"/>
      <c r="OLD853" s="32"/>
      <c r="OLE853" s="32"/>
      <c r="OLF853" s="32"/>
      <c r="OLG853" s="32"/>
      <c r="OLH853" s="32"/>
      <c r="OLI853" s="32"/>
      <c r="OLJ853" s="32"/>
      <c r="OLK853" s="32"/>
      <c r="OLL853" s="32"/>
      <c r="OLM853" s="32"/>
      <c r="OLN853" s="32"/>
      <c r="OLO853" s="32"/>
      <c r="OLP853" s="32"/>
      <c r="OLQ853" s="32"/>
      <c r="OLR853" s="32"/>
      <c r="OLS853" s="32"/>
      <c r="OLT853" s="32"/>
      <c r="OLU853" s="32"/>
      <c r="OLV853" s="32"/>
      <c r="OLW853" s="32"/>
      <c r="OLX853" s="32"/>
      <c r="OLY853" s="32"/>
      <c r="OLZ853" s="32"/>
      <c r="OMA853" s="32"/>
      <c r="OMB853" s="32"/>
      <c r="OMC853" s="32"/>
      <c r="OMD853" s="32"/>
      <c r="OME853" s="32"/>
      <c r="OMF853" s="32"/>
      <c r="OMG853" s="32"/>
      <c r="OMH853" s="32"/>
      <c r="OMI853" s="32"/>
      <c r="OMJ853" s="32"/>
      <c r="OMK853" s="32"/>
      <c r="OML853" s="32"/>
      <c r="OMM853" s="32"/>
      <c r="OMN853" s="32"/>
      <c r="OMO853" s="32"/>
      <c r="OMP853" s="32"/>
      <c r="OMQ853" s="32"/>
      <c r="OMR853" s="32"/>
      <c r="OMS853" s="32"/>
      <c r="OMT853" s="32"/>
      <c r="OMU853" s="32"/>
      <c r="OMV853" s="32"/>
      <c r="OMW853" s="32"/>
      <c r="OMX853" s="32"/>
      <c r="OMY853" s="32"/>
      <c r="OMZ853" s="32"/>
      <c r="ONA853" s="32"/>
      <c r="ONB853" s="32"/>
      <c r="ONC853" s="32"/>
      <c r="OND853" s="32"/>
      <c r="ONE853" s="32"/>
      <c r="ONF853" s="32"/>
      <c r="ONG853" s="32"/>
      <c r="ONH853" s="32"/>
      <c r="ONI853" s="32"/>
      <c r="ONJ853" s="32"/>
      <c r="ONK853" s="32"/>
      <c r="ONL853" s="32"/>
      <c r="ONM853" s="32"/>
      <c r="ONN853" s="32"/>
      <c r="ONO853" s="32"/>
      <c r="ONP853" s="32"/>
      <c r="ONQ853" s="32"/>
      <c r="ONR853" s="32"/>
      <c r="ONS853" s="32"/>
      <c r="ONT853" s="32"/>
      <c r="ONU853" s="32"/>
      <c r="ONV853" s="32"/>
      <c r="ONW853" s="32"/>
      <c r="ONX853" s="32"/>
      <c r="ONY853" s="32"/>
      <c r="ONZ853" s="32"/>
      <c r="OOA853" s="32"/>
      <c r="OOB853" s="32"/>
      <c r="OOC853" s="32"/>
      <c r="OOD853" s="32"/>
      <c r="OOE853" s="32"/>
      <c r="OOF853" s="32"/>
      <c r="OOG853" s="32"/>
      <c r="OOH853" s="32"/>
      <c r="OOI853" s="32"/>
      <c r="OOJ853" s="32"/>
      <c r="OOK853" s="32"/>
      <c r="OOL853" s="32"/>
      <c r="OOM853" s="32"/>
      <c r="OON853" s="32"/>
      <c r="OOO853" s="32"/>
      <c r="OOP853" s="32"/>
      <c r="OOQ853" s="32"/>
      <c r="OOR853" s="32"/>
      <c r="OOS853" s="32"/>
      <c r="OOT853" s="32"/>
      <c r="OOU853" s="32"/>
      <c r="OOV853" s="32"/>
      <c r="OOW853" s="32"/>
      <c r="OOX853" s="32"/>
      <c r="OOY853" s="32"/>
      <c r="OOZ853" s="32"/>
      <c r="OPA853" s="32"/>
      <c r="OPB853" s="32"/>
      <c r="OPC853" s="32"/>
      <c r="OPD853" s="32"/>
      <c r="OPE853" s="32"/>
      <c r="OPF853" s="32"/>
      <c r="OPG853" s="32"/>
      <c r="OPH853" s="32"/>
      <c r="OPI853" s="32"/>
      <c r="OPJ853" s="32"/>
      <c r="OPK853" s="32"/>
      <c r="OPL853" s="32"/>
      <c r="OPM853" s="32"/>
      <c r="OPN853" s="32"/>
      <c r="OPO853" s="32"/>
      <c r="OPP853" s="32"/>
      <c r="OPQ853" s="32"/>
      <c r="OPR853" s="32"/>
      <c r="OPS853" s="32"/>
      <c r="OPT853" s="32"/>
      <c r="OPU853" s="32"/>
      <c r="OPV853" s="32"/>
      <c r="OPW853" s="32"/>
      <c r="OPX853" s="32"/>
      <c r="OPY853" s="32"/>
      <c r="OPZ853" s="32"/>
      <c r="OQA853" s="32"/>
      <c r="OQB853" s="32"/>
      <c r="OQC853" s="32"/>
      <c r="OQD853" s="32"/>
      <c r="OQE853" s="32"/>
      <c r="OQF853" s="32"/>
      <c r="OQG853" s="32"/>
      <c r="OQH853" s="32"/>
      <c r="OQI853" s="32"/>
      <c r="OQJ853" s="32"/>
      <c r="OQK853" s="32"/>
      <c r="OQL853" s="32"/>
      <c r="OQM853" s="32"/>
      <c r="OQN853" s="32"/>
      <c r="OQO853" s="32"/>
      <c r="OQP853" s="32"/>
      <c r="OQQ853" s="32"/>
      <c r="OQR853" s="32"/>
      <c r="OQS853" s="32"/>
      <c r="OQT853" s="32"/>
      <c r="OQU853" s="32"/>
      <c r="OQV853" s="32"/>
      <c r="OQW853" s="32"/>
      <c r="OQX853" s="32"/>
      <c r="OQY853" s="32"/>
      <c r="OQZ853" s="32"/>
      <c r="ORA853" s="32"/>
      <c r="ORB853" s="32"/>
      <c r="ORC853" s="32"/>
      <c r="ORD853" s="32"/>
      <c r="ORE853" s="32"/>
      <c r="ORF853" s="32"/>
      <c r="ORG853" s="32"/>
      <c r="ORH853" s="32"/>
      <c r="ORI853" s="32"/>
      <c r="ORJ853" s="32"/>
      <c r="ORK853" s="32"/>
      <c r="ORL853" s="32"/>
      <c r="ORM853" s="32"/>
      <c r="ORN853" s="32"/>
      <c r="ORO853" s="32"/>
      <c r="ORP853" s="32"/>
      <c r="ORQ853" s="32"/>
      <c r="ORR853" s="32"/>
      <c r="ORS853" s="32"/>
      <c r="ORT853" s="32"/>
      <c r="ORU853" s="32"/>
      <c r="ORV853" s="32"/>
      <c r="ORW853" s="32"/>
      <c r="ORX853" s="32"/>
      <c r="ORY853" s="32"/>
      <c r="ORZ853" s="32"/>
      <c r="OSA853" s="32"/>
      <c r="OSB853" s="32"/>
      <c r="OSC853" s="32"/>
      <c r="OSD853" s="32"/>
      <c r="OSE853" s="32"/>
      <c r="OSF853" s="32"/>
      <c r="OSG853" s="32"/>
      <c r="OSH853" s="32"/>
      <c r="OSI853" s="32"/>
      <c r="OSJ853" s="32"/>
      <c r="OSK853" s="32"/>
      <c r="OSL853" s="32"/>
      <c r="OSM853" s="32"/>
      <c r="OSN853" s="32"/>
      <c r="OSO853" s="32"/>
      <c r="OSP853" s="32"/>
      <c r="OSQ853" s="32"/>
      <c r="OSR853" s="32"/>
      <c r="OSS853" s="32"/>
      <c r="OST853" s="32"/>
      <c r="OSU853" s="32"/>
      <c r="OSV853" s="32"/>
      <c r="OSW853" s="32"/>
      <c r="OSX853" s="32"/>
      <c r="OSY853" s="32"/>
      <c r="OSZ853" s="32"/>
      <c r="OTA853" s="32"/>
      <c r="OTB853" s="32"/>
      <c r="OTC853" s="32"/>
      <c r="OTD853" s="32"/>
      <c r="OTE853" s="32"/>
      <c r="OTF853" s="32"/>
      <c r="OTG853" s="32"/>
      <c r="OTH853" s="32"/>
      <c r="OTI853" s="32"/>
      <c r="OTJ853" s="32"/>
      <c r="OTK853" s="32"/>
      <c r="OTL853" s="32"/>
      <c r="OTM853" s="32"/>
      <c r="OTN853" s="32"/>
      <c r="OTO853" s="32"/>
      <c r="OTP853" s="32"/>
      <c r="OTQ853" s="32"/>
      <c r="OTR853" s="32"/>
      <c r="OTS853" s="32"/>
      <c r="OTT853" s="32"/>
      <c r="OTU853" s="32"/>
      <c r="OTV853" s="32"/>
      <c r="OTW853" s="32"/>
      <c r="OTX853" s="32"/>
      <c r="OTY853" s="32"/>
      <c r="OTZ853" s="32"/>
      <c r="OUA853" s="32"/>
      <c r="OUB853" s="32"/>
      <c r="OUC853" s="32"/>
      <c r="OUD853" s="32"/>
      <c r="OUE853" s="32"/>
      <c r="OUF853" s="32"/>
      <c r="OUG853" s="32"/>
      <c r="OUH853" s="32"/>
      <c r="OUI853" s="32"/>
      <c r="OUJ853" s="32"/>
      <c r="OUK853" s="32"/>
      <c r="OUL853" s="32"/>
      <c r="OUM853" s="32"/>
      <c r="OUN853" s="32"/>
      <c r="OUO853" s="32"/>
      <c r="OUP853" s="32"/>
      <c r="OUQ853" s="32"/>
      <c r="OUR853" s="32"/>
      <c r="OUS853" s="32"/>
      <c r="OUT853" s="32"/>
      <c r="OUU853" s="32"/>
      <c r="OUV853" s="32"/>
      <c r="OUW853" s="32"/>
      <c r="OUX853" s="32"/>
      <c r="OUY853" s="32"/>
      <c r="OUZ853" s="32"/>
      <c r="OVA853" s="32"/>
      <c r="OVB853" s="32"/>
      <c r="OVC853" s="32"/>
      <c r="OVD853" s="32"/>
      <c r="OVE853" s="32"/>
      <c r="OVF853" s="32"/>
      <c r="OVG853" s="32"/>
      <c r="OVH853" s="32"/>
      <c r="OVI853" s="32"/>
      <c r="OVJ853" s="32"/>
      <c r="OVK853" s="32"/>
      <c r="OVL853" s="32"/>
      <c r="OVM853" s="32"/>
      <c r="OVN853" s="32"/>
      <c r="OVO853" s="32"/>
      <c r="OVP853" s="32"/>
      <c r="OVQ853" s="32"/>
      <c r="OVR853" s="32"/>
      <c r="OVS853" s="32"/>
      <c r="OVT853" s="32"/>
      <c r="OVU853" s="32"/>
      <c r="OVV853" s="32"/>
      <c r="OVW853" s="32"/>
      <c r="OVX853" s="32"/>
      <c r="OVY853" s="32"/>
      <c r="OVZ853" s="32"/>
      <c r="OWA853" s="32"/>
      <c r="OWB853" s="32"/>
      <c r="OWC853" s="32"/>
      <c r="OWD853" s="32"/>
      <c r="OWE853" s="32"/>
      <c r="OWF853" s="32"/>
      <c r="OWG853" s="32"/>
      <c r="OWH853" s="32"/>
      <c r="OWI853" s="32"/>
      <c r="OWJ853" s="32"/>
      <c r="OWK853" s="32"/>
      <c r="OWL853" s="32"/>
      <c r="OWM853" s="32"/>
      <c r="OWN853" s="32"/>
      <c r="OWO853" s="32"/>
      <c r="OWP853" s="32"/>
      <c r="OWQ853" s="32"/>
      <c r="OWR853" s="32"/>
      <c r="OWS853" s="32"/>
      <c r="OWT853" s="32"/>
      <c r="OWU853" s="32"/>
      <c r="OWV853" s="32"/>
      <c r="OWW853" s="32"/>
      <c r="OWX853" s="32"/>
      <c r="OWY853" s="32"/>
      <c r="OWZ853" s="32"/>
      <c r="OXA853" s="32"/>
      <c r="OXB853" s="32"/>
      <c r="OXC853" s="32"/>
      <c r="OXD853" s="32"/>
      <c r="OXE853" s="32"/>
      <c r="OXF853" s="32"/>
      <c r="OXG853" s="32"/>
      <c r="OXH853" s="32"/>
      <c r="OXI853" s="32"/>
      <c r="OXJ853" s="32"/>
      <c r="OXK853" s="32"/>
      <c r="OXL853" s="32"/>
      <c r="OXM853" s="32"/>
      <c r="OXN853" s="32"/>
      <c r="OXO853" s="32"/>
      <c r="OXP853" s="32"/>
      <c r="OXQ853" s="32"/>
      <c r="OXR853" s="32"/>
      <c r="OXS853" s="32"/>
      <c r="OXT853" s="32"/>
      <c r="OXU853" s="32"/>
      <c r="OXV853" s="32"/>
      <c r="OXW853" s="32"/>
      <c r="OXX853" s="32"/>
      <c r="OXY853" s="32"/>
      <c r="OXZ853" s="32"/>
      <c r="OYA853" s="32"/>
      <c r="OYB853" s="32"/>
      <c r="OYC853" s="32"/>
      <c r="OYD853" s="32"/>
      <c r="OYE853" s="32"/>
      <c r="OYF853" s="32"/>
      <c r="OYG853" s="32"/>
      <c r="OYH853" s="32"/>
      <c r="OYI853" s="32"/>
      <c r="OYJ853" s="32"/>
      <c r="OYK853" s="32"/>
      <c r="OYL853" s="32"/>
      <c r="OYM853" s="32"/>
      <c r="OYN853" s="32"/>
      <c r="OYO853" s="32"/>
      <c r="OYP853" s="32"/>
      <c r="OYQ853" s="32"/>
      <c r="OYR853" s="32"/>
      <c r="OYS853" s="32"/>
      <c r="OYT853" s="32"/>
      <c r="OYU853" s="32"/>
      <c r="OYV853" s="32"/>
      <c r="OYW853" s="32"/>
      <c r="OYX853" s="32"/>
      <c r="OYY853" s="32"/>
      <c r="OYZ853" s="32"/>
      <c r="OZA853" s="32"/>
      <c r="OZB853" s="32"/>
      <c r="OZC853" s="32"/>
      <c r="OZD853" s="32"/>
      <c r="OZE853" s="32"/>
      <c r="OZF853" s="32"/>
      <c r="OZG853" s="32"/>
      <c r="OZH853" s="32"/>
      <c r="OZI853" s="32"/>
      <c r="OZJ853" s="32"/>
      <c r="OZK853" s="32"/>
      <c r="OZL853" s="32"/>
      <c r="OZM853" s="32"/>
      <c r="OZN853" s="32"/>
      <c r="OZO853" s="32"/>
      <c r="OZP853" s="32"/>
      <c r="OZQ853" s="32"/>
      <c r="OZR853" s="32"/>
      <c r="OZS853" s="32"/>
      <c r="OZT853" s="32"/>
      <c r="OZU853" s="32"/>
      <c r="OZV853" s="32"/>
      <c r="OZW853" s="32"/>
      <c r="OZX853" s="32"/>
      <c r="OZY853" s="32"/>
      <c r="OZZ853" s="32"/>
      <c r="PAA853" s="32"/>
      <c r="PAB853" s="32"/>
      <c r="PAC853" s="32"/>
      <c r="PAD853" s="32"/>
      <c r="PAE853" s="32"/>
      <c r="PAF853" s="32"/>
      <c r="PAG853" s="32"/>
      <c r="PAH853" s="32"/>
      <c r="PAI853" s="32"/>
      <c r="PAJ853" s="32"/>
      <c r="PAK853" s="32"/>
      <c r="PAL853" s="32"/>
      <c r="PAM853" s="32"/>
      <c r="PAN853" s="32"/>
      <c r="PAO853" s="32"/>
      <c r="PAP853" s="32"/>
      <c r="PAQ853" s="32"/>
      <c r="PAR853" s="32"/>
      <c r="PAS853" s="32"/>
      <c r="PAT853" s="32"/>
      <c r="PAU853" s="32"/>
      <c r="PAV853" s="32"/>
      <c r="PAW853" s="32"/>
      <c r="PAX853" s="32"/>
      <c r="PAY853" s="32"/>
      <c r="PAZ853" s="32"/>
      <c r="PBA853" s="32"/>
      <c r="PBB853" s="32"/>
      <c r="PBC853" s="32"/>
      <c r="PBD853" s="32"/>
      <c r="PBE853" s="32"/>
      <c r="PBF853" s="32"/>
      <c r="PBG853" s="32"/>
      <c r="PBH853" s="32"/>
      <c r="PBI853" s="32"/>
      <c r="PBJ853" s="32"/>
      <c r="PBK853" s="32"/>
      <c r="PBL853" s="32"/>
      <c r="PBM853" s="32"/>
      <c r="PBN853" s="32"/>
      <c r="PBO853" s="32"/>
      <c r="PBP853" s="32"/>
      <c r="PBQ853" s="32"/>
      <c r="PBR853" s="32"/>
      <c r="PBS853" s="32"/>
      <c r="PBT853" s="32"/>
      <c r="PBU853" s="32"/>
      <c r="PBV853" s="32"/>
      <c r="PBW853" s="32"/>
      <c r="PBX853" s="32"/>
      <c r="PBY853" s="32"/>
      <c r="PBZ853" s="32"/>
      <c r="PCA853" s="32"/>
      <c r="PCB853" s="32"/>
      <c r="PCC853" s="32"/>
      <c r="PCD853" s="32"/>
      <c r="PCE853" s="32"/>
      <c r="PCF853" s="32"/>
      <c r="PCG853" s="32"/>
      <c r="PCH853" s="32"/>
      <c r="PCI853" s="32"/>
      <c r="PCJ853" s="32"/>
      <c r="PCK853" s="32"/>
      <c r="PCL853" s="32"/>
      <c r="PCM853" s="32"/>
      <c r="PCN853" s="32"/>
      <c r="PCO853" s="32"/>
      <c r="PCP853" s="32"/>
      <c r="PCQ853" s="32"/>
      <c r="PCR853" s="32"/>
      <c r="PCS853" s="32"/>
      <c r="PCT853" s="32"/>
      <c r="PCU853" s="32"/>
      <c r="PCV853" s="32"/>
      <c r="PCW853" s="32"/>
      <c r="PCX853" s="32"/>
      <c r="PCY853" s="32"/>
      <c r="PCZ853" s="32"/>
      <c r="PDA853" s="32"/>
      <c r="PDB853" s="32"/>
      <c r="PDC853" s="32"/>
      <c r="PDD853" s="32"/>
      <c r="PDE853" s="32"/>
      <c r="PDF853" s="32"/>
      <c r="PDG853" s="32"/>
      <c r="PDH853" s="32"/>
      <c r="PDI853" s="32"/>
      <c r="PDJ853" s="32"/>
      <c r="PDK853" s="32"/>
      <c r="PDL853" s="32"/>
      <c r="PDM853" s="32"/>
      <c r="PDN853" s="32"/>
      <c r="PDO853" s="32"/>
      <c r="PDP853" s="32"/>
      <c r="PDQ853" s="32"/>
      <c r="PDR853" s="32"/>
      <c r="PDS853" s="32"/>
      <c r="PDT853" s="32"/>
      <c r="PDU853" s="32"/>
      <c r="PDV853" s="32"/>
      <c r="PDW853" s="32"/>
      <c r="PDX853" s="32"/>
      <c r="PDY853" s="32"/>
      <c r="PDZ853" s="32"/>
      <c r="PEA853" s="32"/>
      <c r="PEB853" s="32"/>
      <c r="PEC853" s="32"/>
      <c r="PED853" s="32"/>
      <c r="PEE853" s="32"/>
      <c r="PEF853" s="32"/>
      <c r="PEG853" s="32"/>
      <c r="PEH853" s="32"/>
      <c r="PEI853" s="32"/>
      <c r="PEJ853" s="32"/>
      <c r="PEK853" s="32"/>
      <c r="PEL853" s="32"/>
      <c r="PEM853" s="32"/>
      <c r="PEN853" s="32"/>
      <c r="PEO853" s="32"/>
      <c r="PEP853" s="32"/>
      <c r="PEQ853" s="32"/>
      <c r="PER853" s="32"/>
      <c r="PES853" s="32"/>
      <c r="PET853" s="32"/>
      <c r="PEU853" s="32"/>
      <c r="PEV853" s="32"/>
      <c r="PEW853" s="32"/>
      <c r="PEX853" s="32"/>
      <c r="PEY853" s="32"/>
      <c r="PEZ853" s="32"/>
      <c r="PFA853" s="32"/>
      <c r="PFB853" s="32"/>
      <c r="PFC853" s="32"/>
      <c r="PFD853" s="32"/>
      <c r="PFE853" s="32"/>
      <c r="PFF853" s="32"/>
      <c r="PFG853" s="32"/>
      <c r="PFH853" s="32"/>
      <c r="PFI853" s="32"/>
      <c r="PFJ853" s="32"/>
      <c r="PFK853" s="32"/>
      <c r="PFL853" s="32"/>
      <c r="PFM853" s="32"/>
      <c r="PFN853" s="32"/>
      <c r="PFO853" s="32"/>
      <c r="PFP853" s="32"/>
      <c r="PFQ853" s="32"/>
      <c r="PFR853" s="32"/>
      <c r="PFS853" s="32"/>
      <c r="PFT853" s="32"/>
      <c r="PFU853" s="32"/>
      <c r="PFV853" s="32"/>
      <c r="PFW853" s="32"/>
      <c r="PFX853" s="32"/>
      <c r="PFY853" s="32"/>
      <c r="PFZ853" s="32"/>
      <c r="PGA853" s="32"/>
      <c r="PGB853" s="32"/>
      <c r="PGC853" s="32"/>
      <c r="PGD853" s="32"/>
      <c r="PGE853" s="32"/>
      <c r="PGF853" s="32"/>
      <c r="PGG853" s="32"/>
      <c r="PGH853" s="32"/>
      <c r="PGI853" s="32"/>
      <c r="PGJ853" s="32"/>
      <c r="PGK853" s="32"/>
      <c r="PGL853" s="32"/>
      <c r="PGM853" s="32"/>
      <c r="PGN853" s="32"/>
      <c r="PGO853" s="32"/>
      <c r="PGP853" s="32"/>
      <c r="PGQ853" s="32"/>
      <c r="PGR853" s="32"/>
      <c r="PGS853" s="32"/>
      <c r="PGT853" s="32"/>
      <c r="PGU853" s="32"/>
      <c r="PGV853" s="32"/>
      <c r="PGW853" s="32"/>
      <c r="PGX853" s="32"/>
      <c r="PGY853" s="32"/>
      <c r="PGZ853" s="32"/>
      <c r="PHA853" s="32"/>
      <c r="PHB853" s="32"/>
      <c r="PHC853" s="32"/>
      <c r="PHD853" s="32"/>
      <c r="PHE853" s="32"/>
      <c r="PHF853" s="32"/>
      <c r="PHG853" s="32"/>
      <c r="PHH853" s="32"/>
      <c r="PHI853" s="32"/>
      <c r="PHJ853" s="32"/>
      <c r="PHK853" s="32"/>
      <c r="PHL853" s="32"/>
      <c r="PHM853" s="32"/>
      <c r="PHN853" s="32"/>
      <c r="PHO853" s="32"/>
      <c r="PHP853" s="32"/>
      <c r="PHQ853" s="32"/>
      <c r="PHR853" s="32"/>
      <c r="PHS853" s="32"/>
      <c r="PHT853" s="32"/>
      <c r="PHU853" s="32"/>
      <c r="PHV853" s="32"/>
      <c r="PHW853" s="32"/>
      <c r="PHX853" s="32"/>
      <c r="PHY853" s="32"/>
      <c r="PHZ853" s="32"/>
      <c r="PIA853" s="32"/>
      <c r="PIB853" s="32"/>
      <c r="PIC853" s="32"/>
      <c r="PID853" s="32"/>
      <c r="PIE853" s="32"/>
      <c r="PIF853" s="32"/>
      <c r="PIG853" s="32"/>
      <c r="PIH853" s="32"/>
      <c r="PII853" s="32"/>
      <c r="PIJ853" s="32"/>
      <c r="PIK853" s="32"/>
      <c r="PIL853" s="32"/>
      <c r="PIM853" s="32"/>
      <c r="PIN853" s="32"/>
      <c r="PIO853" s="32"/>
      <c r="PIP853" s="32"/>
      <c r="PIQ853" s="32"/>
      <c r="PIR853" s="32"/>
      <c r="PIS853" s="32"/>
      <c r="PIT853" s="32"/>
      <c r="PIU853" s="32"/>
      <c r="PIV853" s="32"/>
      <c r="PIW853" s="32"/>
      <c r="PIX853" s="32"/>
      <c r="PIY853" s="32"/>
      <c r="PIZ853" s="32"/>
      <c r="PJA853" s="32"/>
      <c r="PJB853" s="32"/>
      <c r="PJC853" s="32"/>
      <c r="PJD853" s="32"/>
      <c r="PJE853" s="32"/>
      <c r="PJF853" s="32"/>
      <c r="PJG853" s="32"/>
      <c r="PJH853" s="32"/>
      <c r="PJI853" s="32"/>
      <c r="PJJ853" s="32"/>
      <c r="PJK853" s="32"/>
      <c r="PJL853" s="32"/>
      <c r="PJM853" s="32"/>
      <c r="PJN853" s="32"/>
      <c r="PJO853" s="32"/>
      <c r="PJP853" s="32"/>
      <c r="PJQ853" s="32"/>
      <c r="PJR853" s="32"/>
      <c r="PJS853" s="32"/>
      <c r="PJT853" s="32"/>
      <c r="PJU853" s="32"/>
      <c r="PJV853" s="32"/>
      <c r="PJW853" s="32"/>
      <c r="PJX853" s="32"/>
      <c r="PJY853" s="32"/>
      <c r="PJZ853" s="32"/>
      <c r="PKA853" s="32"/>
      <c r="PKB853" s="32"/>
      <c r="PKC853" s="32"/>
      <c r="PKD853" s="32"/>
      <c r="PKE853" s="32"/>
      <c r="PKF853" s="32"/>
      <c r="PKG853" s="32"/>
      <c r="PKH853" s="32"/>
      <c r="PKI853" s="32"/>
      <c r="PKJ853" s="32"/>
      <c r="PKK853" s="32"/>
      <c r="PKL853" s="32"/>
      <c r="PKM853" s="32"/>
      <c r="PKN853" s="32"/>
      <c r="PKO853" s="32"/>
      <c r="PKP853" s="32"/>
      <c r="PKQ853" s="32"/>
      <c r="PKR853" s="32"/>
      <c r="PKS853" s="32"/>
      <c r="PKT853" s="32"/>
      <c r="PKU853" s="32"/>
      <c r="PKV853" s="32"/>
      <c r="PKW853" s="32"/>
      <c r="PKX853" s="32"/>
      <c r="PKY853" s="32"/>
      <c r="PKZ853" s="32"/>
      <c r="PLA853" s="32"/>
      <c r="PLB853" s="32"/>
      <c r="PLC853" s="32"/>
      <c r="PLD853" s="32"/>
      <c r="PLE853" s="32"/>
      <c r="PLF853" s="32"/>
      <c r="PLG853" s="32"/>
      <c r="PLH853" s="32"/>
      <c r="PLI853" s="32"/>
      <c r="PLJ853" s="32"/>
      <c r="PLK853" s="32"/>
      <c r="PLL853" s="32"/>
      <c r="PLM853" s="32"/>
      <c r="PLN853" s="32"/>
      <c r="PLO853" s="32"/>
      <c r="PLP853" s="32"/>
      <c r="PLQ853" s="32"/>
      <c r="PLR853" s="32"/>
      <c r="PLS853" s="32"/>
      <c r="PLT853" s="32"/>
      <c r="PLU853" s="32"/>
      <c r="PLV853" s="32"/>
      <c r="PLW853" s="32"/>
      <c r="PLX853" s="32"/>
      <c r="PLY853" s="32"/>
      <c r="PLZ853" s="32"/>
      <c r="PMA853" s="32"/>
      <c r="PMB853" s="32"/>
      <c r="PMC853" s="32"/>
      <c r="PMD853" s="32"/>
      <c r="PME853" s="32"/>
      <c r="PMF853" s="32"/>
      <c r="PMG853" s="32"/>
      <c r="PMH853" s="32"/>
      <c r="PMI853" s="32"/>
      <c r="PMJ853" s="32"/>
      <c r="PMK853" s="32"/>
      <c r="PML853" s="32"/>
      <c r="PMM853" s="32"/>
      <c r="PMN853" s="32"/>
      <c r="PMO853" s="32"/>
      <c r="PMP853" s="32"/>
      <c r="PMQ853" s="32"/>
      <c r="PMR853" s="32"/>
      <c r="PMS853" s="32"/>
      <c r="PMT853" s="32"/>
      <c r="PMU853" s="32"/>
      <c r="PMV853" s="32"/>
      <c r="PMW853" s="32"/>
      <c r="PMX853" s="32"/>
      <c r="PMY853" s="32"/>
      <c r="PMZ853" s="32"/>
      <c r="PNA853" s="32"/>
      <c r="PNB853" s="32"/>
      <c r="PNC853" s="32"/>
      <c r="PND853" s="32"/>
      <c r="PNE853" s="32"/>
      <c r="PNF853" s="32"/>
      <c r="PNG853" s="32"/>
      <c r="PNH853" s="32"/>
      <c r="PNI853" s="32"/>
      <c r="PNJ853" s="32"/>
      <c r="PNK853" s="32"/>
      <c r="PNL853" s="32"/>
      <c r="PNM853" s="32"/>
      <c r="PNN853" s="32"/>
      <c r="PNO853" s="32"/>
      <c r="PNP853" s="32"/>
      <c r="PNQ853" s="32"/>
      <c r="PNR853" s="32"/>
      <c r="PNS853" s="32"/>
      <c r="PNT853" s="32"/>
      <c r="PNU853" s="32"/>
      <c r="PNV853" s="32"/>
      <c r="PNW853" s="32"/>
      <c r="PNX853" s="32"/>
      <c r="PNY853" s="32"/>
      <c r="PNZ853" s="32"/>
      <c r="POA853" s="32"/>
      <c r="POB853" s="32"/>
      <c r="POC853" s="32"/>
      <c r="POD853" s="32"/>
      <c r="POE853" s="32"/>
      <c r="POF853" s="32"/>
      <c r="POG853" s="32"/>
      <c r="POH853" s="32"/>
      <c r="POI853" s="32"/>
      <c r="POJ853" s="32"/>
      <c r="POK853" s="32"/>
      <c r="POL853" s="32"/>
      <c r="POM853" s="32"/>
      <c r="PON853" s="32"/>
      <c r="POO853" s="32"/>
      <c r="POP853" s="32"/>
      <c r="POQ853" s="32"/>
      <c r="POR853" s="32"/>
      <c r="POS853" s="32"/>
      <c r="POT853" s="32"/>
      <c r="POU853" s="32"/>
      <c r="POV853" s="32"/>
      <c r="POW853" s="32"/>
      <c r="POX853" s="32"/>
      <c r="POY853" s="32"/>
      <c r="POZ853" s="32"/>
      <c r="PPA853" s="32"/>
      <c r="PPB853" s="32"/>
      <c r="PPC853" s="32"/>
      <c r="PPD853" s="32"/>
      <c r="PPE853" s="32"/>
      <c r="PPF853" s="32"/>
      <c r="PPG853" s="32"/>
      <c r="PPH853" s="32"/>
      <c r="PPI853" s="32"/>
      <c r="PPJ853" s="32"/>
      <c r="PPK853" s="32"/>
      <c r="PPL853" s="32"/>
      <c r="PPM853" s="32"/>
      <c r="PPN853" s="32"/>
      <c r="PPO853" s="32"/>
      <c r="PPP853" s="32"/>
      <c r="PPQ853" s="32"/>
      <c r="PPR853" s="32"/>
      <c r="PPS853" s="32"/>
      <c r="PPT853" s="32"/>
      <c r="PPU853" s="32"/>
      <c r="PPV853" s="32"/>
      <c r="PPW853" s="32"/>
      <c r="PPX853" s="32"/>
      <c r="PPY853" s="32"/>
      <c r="PPZ853" s="32"/>
      <c r="PQA853" s="32"/>
      <c r="PQB853" s="32"/>
      <c r="PQC853" s="32"/>
      <c r="PQD853" s="32"/>
      <c r="PQE853" s="32"/>
      <c r="PQF853" s="32"/>
      <c r="PQG853" s="32"/>
      <c r="PQH853" s="32"/>
      <c r="PQI853" s="32"/>
      <c r="PQJ853" s="32"/>
      <c r="PQK853" s="32"/>
      <c r="PQL853" s="32"/>
      <c r="PQM853" s="32"/>
      <c r="PQN853" s="32"/>
      <c r="PQO853" s="32"/>
      <c r="PQP853" s="32"/>
      <c r="PQQ853" s="32"/>
      <c r="PQR853" s="32"/>
      <c r="PQS853" s="32"/>
      <c r="PQT853" s="32"/>
      <c r="PQU853" s="32"/>
      <c r="PQV853" s="32"/>
      <c r="PQW853" s="32"/>
      <c r="PQX853" s="32"/>
      <c r="PQY853" s="32"/>
      <c r="PQZ853" s="32"/>
      <c r="PRA853" s="32"/>
      <c r="PRB853" s="32"/>
      <c r="PRC853" s="32"/>
      <c r="PRD853" s="32"/>
      <c r="PRE853" s="32"/>
      <c r="PRF853" s="32"/>
      <c r="PRG853" s="32"/>
      <c r="PRH853" s="32"/>
      <c r="PRI853" s="32"/>
      <c r="PRJ853" s="32"/>
      <c r="PRK853" s="32"/>
      <c r="PRL853" s="32"/>
      <c r="PRM853" s="32"/>
      <c r="PRN853" s="32"/>
      <c r="PRO853" s="32"/>
      <c r="PRP853" s="32"/>
      <c r="PRQ853" s="32"/>
      <c r="PRR853" s="32"/>
      <c r="PRS853" s="32"/>
      <c r="PRT853" s="32"/>
      <c r="PRU853" s="32"/>
      <c r="PRV853" s="32"/>
      <c r="PRW853" s="32"/>
      <c r="PRX853" s="32"/>
      <c r="PRY853" s="32"/>
      <c r="PRZ853" s="32"/>
      <c r="PSA853" s="32"/>
      <c r="PSB853" s="32"/>
      <c r="PSC853" s="32"/>
      <c r="PSD853" s="32"/>
      <c r="PSE853" s="32"/>
      <c r="PSF853" s="32"/>
      <c r="PSG853" s="32"/>
      <c r="PSH853" s="32"/>
      <c r="PSI853" s="32"/>
      <c r="PSJ853" s="32"/>
      <c r="PSK853" s="32"/>
      <c r="PSL853" s="32"/>
      <c r="PSM853" s="32"/>
      <c r="PSN853" s="32"/>
      <c r="PSO853" s="32"/>
      <c r="PSP853" s="32"/>
      <c r="PSQ853" s="32"/>
      <c r="PSR853" s="32"/>
      <c r="PSS853" s="32"/>
      <c r="PST853" s="32"/>
      <c r="PSU853" s="32"/>
      <c r="PSV853" s="32"/>
      <c r="PSW853" s="32"/>
      <c r="PSX853" s="32"/>
      <c r="PSY853" s="32"/>
      <c r="PSZ853" s="32"/>
      <c r="PTA853" s="32"/>
      <c r="PTB853" s="32"/>
      <c r="PTC853" s="32"/>
      <c r="PTD853" s="32"/>
      <c r="PTE853" s="32"/>
      <c r="PTF853" s="32"/>
      <c r="PTG853" s="32"/>
      <c r="PTH853" s="32"/>
      <c r="PTI853" s="32"/>
      <c r="PTJ853" s="32"/>
      <c r="PTK853" s="32"/>
      <c r="PTL853" s="32"/>
      <c r="PTM853" s="32"/>
      <c r="PTN853" s="32"/>
      <c r="PTO853" s="32"/>
      <c r="PTP853" s="32"/>
      <c r="PTQ853" s="32"/>
      <c r="PTR853" s="32"/>
      <c r="PTS853" s="32"/>
      <c r="PTT853" s="32"/>
      <c r="PTU853" s="32"/>
      <c r="PTV853" s="32"/>
      <c r="PTW853" s="32"/>
      <c r="PTX853" s="32"/>
      <c r="PTY853" s="32"/>
      <c r="PTZ853" s="32"/>
      <c r="PUA853" s="32"/>
      <c r="PUB853" s="32"/>
      <c r="PUC853" s="32"/>
      <c r="PUD853" s="32"/>
      <c r="PUE853" s="32"/>
      <c r="PUF853" s="32"/>
      <c r="PUG853" s="32"/>
      <c r="PUH853" s="32"/>
      <c r="PUI853" s="32"/>
      <c r="PUJ853" s="32"/>
      <c r="PUK853" s="32"/>
      <c r="PUL853" s="32"/>
      <c r="PUM853" s="32"/>
      <c r="PUN853" s="32"/>
      <c r="PUO853" s="32"/>
      <c r="PUP853" s="32"/>
      <c r="PUQ853" s="32"/>
      <c r="PUR853" s="32"/>
      <c r="PUS853" s="32"/>
      <c r="PUT853" s="32"/>
      <c r="PUU853" s="32"/>
      <c r="PUV853" s="32"/>
      <c r="PUW853" s="32"/>
      <c r="PUX853" s="32"/>
      <c r="PUY853" s="32"/>
      <c r="PUZ853" s="32"/>
      <c r="PVA853" s="32"/>
      <c r="PVB853" s="32"/>
      <c r="PVC853" s="32"/>
      <c r="PVD853" s="32"/>
      <c r="PVE853" s="32"/>
      <c r="PVF853" s="32"/>
      <c r="PVG853" s="32"/>
      <c r="PVH853" s="32"/>
      <c r="PVI853" s="32"/>
      <c r="PVJ853" s="32"/>
      <c r="PVK853" s="32"/>
      <c r="PVL853" s="32"/>
      <c r="PVM853" s="32"/>
      <c r="PVN853" s="32"/>
      <c r="PVO853" s="32"/>
      <c r="PVP853" s="32"/>
      <c r="PVQ853" s="32"/>
      <c r="PVR853" s="32"/>
      <c r="PVS853" s="32"/>
      <c r="PVT853" s="32"/>
      <c r="PVU853" s="32"/>
      <c r="PVV853" s="32"/>
      <c r="PVW853" s="32"/>
      <c r="PVX853" s="32"/>
      <c r="PVY853" s="32"/>
      <c r="PVZ853" s="32"/>
      <c r="PWA853" s="32"/>
      <c r="PWB853" s="32"/>
      <c r="PWC853" s="32"/>
      <c r="PWD853" s="32"/>
      <c r="PWE853" s="32"/>
      <c r="PWF853" s="32"/>
      <c r="PWG853" s="32"/>
      <c r="PWH853" s="32"/>
      <c r="PWI853" s="32"/>
      <c r="PWJ853" s="32"/>
      <c r="PWK853" s="32"/>
      <c r="PWL853" s="32"/>
      <c r="PWM853" s="32"/>
      <c r="PWN853" s="32"/>
      <c r="PWO853" s="32"/>
      <c r="PWP853" s="32"/>
      <c r="PWQ853" s="32"/>
      <c r="PWR853" s="32"/>
      <c r="PWS853" s="32"/>
      <c r="PWT853" s="32"/>
      <c r="PWU853" s="32"/>
      <c r="PWV853" s="32"/>
      <c r="PWW853" s="32"/>
      <c r="PWX853" s="32"/>
      <c r="PWY853" s="32"/>
      <c r="PWZ853" s="32"/>
      <c r="PXA853" s="32"/>
      <c r="PXB853" s="32"/>
      <c r="PXC853" s="32"/>
      <c r="PXD853" s="32"/>
      <c r="PXE853" s="32"/>
      <c r="PXF853" s="32"/>
      <c r="PXG853" s="32"/>
      <c r="PXH853" s="32"/>
      <c r="PXI853" s="32"/>
      <c r="PXJ853" s="32"/>
      <c r="PXK853" s="32"/>
      <c r="PXL853" s="32"/>
      <c r="PXM853" s="32"/>
      <c r="PXN853" s="32"/>
      <c r="PXO853" s="32"/>
      <c r="PXP853" s="32"/>
      <c r="PXQ853" s="32"/>
      <c r="PXR853" s="32"/>
      <c r="PXS853" s="32"/>
      <c r="PXT853" s="32"/>
      <c r="PXU853" s="32"/>
      <c r="PXV853" s="32"/>
      <c r="PXW853" s="32"/>
      <c r="PXX853" s="32"/>
      <c r="PXY853" s="32"/>
      <c r="PXZ853" s="32"/>
      <c r="PYA853" s="32"/>
      <c r="PYB853" s="32"/>
      <c r="PYC853" s="32"/>
      <c r="PYD853" s="32"/>
      <c r="PYE853" s="32"/>
      <c r="PYF853" s="32"/>
      <c r="PYG853" s="32"/>
      <c r="PYH853" s="32"/>
      <c r="PYI853" s="32"/>
      <c r="PYJ853" s="32"/>
      <c r="PYK853" s="32"/>
      <c r="PYL853" s="32"/>
      <c r="PYM853" s="32"/>
      <c r="PYN853" s="32"/>
      <c r="PYO853" s="32"/>
      <c r="PYP853" s="32"/>
      <c r="PYQ853" s="32"/>
      <c r="PYR853" s="32"/>
      <c r="PYS853" s="32"/>
      <c r="PYT853" s="32"/>
      <c r="PYU853" s="32"/>
      <c r="PYV853" s="32"/>
      <c r="PYW853" s="32"/>
      <c r="PYX853" s="32"/>
      <c r="PYY853" s="32"/>
      <c r="PYZ853" s="32"/>
      <c r="PZA853" s="32"/>
      <c r="PZB853" s="32"/>
      <c r="PZC853" s="32"/>
      <c r="PZD853" s="32"/>
      <c r="PZE853" s="32"/>
      <c r="PZF853" s="32"/>
      <c r="PZG853" s="32"/>
      <c r="PZH853" s="32"/>
      <c r="PZI853" s="32"/>
      <c r="PZJ853" s="32"/>
      <c r="PZK853" s="32"/>
      <c r="PZL853" s="32"/>
      <c r="PZM853" s="32"/>
      <c r="PZN853" s="32"/>
      <c r="PZO853" s="32"/>
      <c r="PZP853" s="32"/>
      <c r="PZQ853" s="32"/>
      <c r="PZR853" s="32"/>
      <c r="PZS853" s="32"/>
      <c r="PZT853" s="32"/>
      <c r="PZU853" s="32"/>
      <c r="PZV853" s="32"/>
      <c r="PZW853" s="32"/>
      <c r="PZX853" s="32"/>
      <c r="PZY853" s="32"/>
      <c r="PZZ853" s="32"/>
      <c r="QAA853" s="32"/>
      <c r="QAB853" s="32"/>
      <c r="QAC853" s="32"/>
      <c r="QAD853" s="32"/>
      <c r="QAE853" s="32"/>
      <c r="QAF853" s="32"/>
      <c r="QAG853" s="32"/>
      <c r="QAH853" s="32"/>
      <c r="QAI853" s="32"/>
      <c r="QAJ853" s="32"/>
      <c r="QAK853" s="32"/>
      <c r="QAL853" s="32"/>
      <c r="QAM853" s="32"/>
      <c r="QAN853" s="32"/>
      <c r="QAO853" s="32"/>
      <c r="QAP853" s="32"/>
      <c r="QAQ853" s="32"/>
      <c r="QAR853" s="32"/>
      <c r="QAS853" s="32"/>
      <c r="QAT853" s="32"/>
      <c r="QAU853" s="32"/>
      <c r="QAV853" s="32"/>
      <c r="QAW853" s="32"/>
      <c r="QAX853" s="32"/>
      <c r="QAY853" s="32"/>
      <c r="QAZ853" s="32"/>
      <c r="QBA853" s="32"/>
      <c r="QBB853" s="32"/>
      <c r="QBC853" s="32"/>
      <c r="QBD853" s="32"/>
      <c r="QBE853" s="32"/>
      <c r="QBF853" s="32"/>
      <c r="QBG853" s="32"/>
      <c r="QBH853" s="32"/>
      <c r="QBI853" s="32"/>
      <c r="QBJ853" s="32"/>
      <c r="QBK853" s="32"/>
      <c r="QBL853" s="32"/>
      <c r="QBM853" s="32"/>
      <c r="QBN853" s="32"/>
      <c r="QBO853" s="32"/>
      <c r="QBP853" s="32"/>
      <c r="QBQ853" s="32"/>
      <c r="QBR853" s="32"/>
      <c r="QBS853" s="32"/>
      <c r="QBT853" s="32"/>
      <c r="QBU853" s="32"/>
      <c r="QBV853" s="32"/>
      <c r="QBW853" s="32"/>
      <c r="QBX853" s="32"/>
      <c r="QBY853" s="32"/>
      <c r="QBZ853" s="32"/>
      <c r="QCA853" s="32"/>
      <c r="QCB853" s="32"/>
      <c r="QCC853" s="32"/>
      <c r="QCD853" s="32"/>
      <c r="QCE853" s="32"/>
      <c r="QCF853" s="32"/>
      <c r="QCG853" s="32"/>
      <c r="QCH853" s="32"/>
      <c r="QCI853" s="32"/>
      <c r="QCJ853" s="32"/>
      <c r="QCK853" s="32"/>
      <c r="QCL853" s="32"/>
      <c r="QCM853" s="32"/>
      <c r="QCN853" s="32"/>
      <c r="QCO853" s="32"/>
      <c r="QCP853" s="32"/>
      <c r="QCQ853" s="32"/>
      <c r="QCR853" s="32"/>
      <c r="QCS853" s="32"/>
      <c r="QCT853" s="32"/>
      <c r="QCU853" s="32"/>
      <c r="QCV853" s="32"/>
      <c r="QCW853" s="32"/>
      <c r="QCX853" s="32"/>
      <c r="QCY853" s="32"/>
      <c r="QCZ853" s="32"/>
      <c r="QDA853" s="32"/>
      <c r="QDB853" s="32"/>
      <c r="QDC853" s="32"/>
      <c r="QDD853" s="32"/>
      <c r="QDE853" s="32"/>
      <c r="QDF853" s="32"/>
      <c r="QDG853" s="32"/>
      <c r="QDH853" s="32"/>
      <c r="QDI853" s="32"/>
      <c r="QDJ853" s="32"/>
      <c r="QDK853" s="32"/>
      <c r="QDL853" s="32"/>
      <c r="QDM853" s="32"/>
      <c r="QDN853" s="32"/>
      <c r="QDO853" s="32"/>
      <c r="QDP853" s="32"/>
      <c r="QDQ853" s="32"/>
      <c r="QDR853" s="32"/>
      <c r="QDS853" s="32"/>
      <c r="QDT853" s="32"/>
      <c r="QDU853" s="32"/>
      <c r="QDV853" s="32"/>
      <c r="QDW853" s="32"/>
      <c r="QDX853" s="32"/>
      <c r="QDY853" s="32"/>
      <c r="QDZ853" s="32"/>
      <c r="QEA853" s="32"/>
      <c r="QEB853" s="32"/>
      <c r="QEC853" s="32"/>
      <c r="QED853" s="32"/>
      <c r="QEE853" s="32"/>
      <c r="QEF853" s="32"/>
      <c r="QEG853" s="32"/>
      <c r="QEH853" s="32"/>
      <c r="QEI853" s="32"/>
      <c r="QEJ853" s="32"/>
      <c r="QEK853" s="32"/>
      <c r="QEL853" s="32"/>
      <c r="QEM853" s="32"/>
      <c r="QEN853" s="32"/>
      <c r="QEO853" s="32"/>
      <c r="QEP853" s="32"/>
      <c r="QEQ853" s="32"/>
      <c r="QER853" s="32"/>
      <c r="QES853" s="32"/>
      <c r="QET853" s="32"/>
      <c r="QEU853" s="32"/>
      <c r="QEV853" s="32"/>
      <c r="QEW853" s="32"/>
      <c r="QEX853" s="32"/>
      <c r="QEY853" s="32"/>
      <c r="QEZ853" s="32"/>
      <c r="QFA853" s="32"/>
      <c r="QFB853" s="32"/>
      <c r="QFC853" s="32"/>
      <c r="QFD853" s="32"/>
      <c r="QFE853" s="32"/>
      <c r="QFF853" s="32"/>
      <c r="QFG853" s="32"/>
      <c r="QFH853" s="32"/>
      <c r="QFI853" s="32"/>
      <c r="QFJ853" s="32"/>
      <c r="QFK853" s="32"/>
      <c r="QFL853" s="32"/>
      <c r="QFM853" s="32"/>
      <c r="QFN853" s="32"/>
      <c r="QFO853" s="32"/>
      <c r="QFP853" s="32"/>
      <c r="QFQ853" s="32"/>
      <c r="QFR853" s="32"/>
      <c r="QFS853" s="32"/>
      <c r="QFT853" s="32"/>
      <c r="QFU853" s="32"/>
      <c r="QFV853" s="32"/>
      <c r="QFW853" s="32"/>
      <c r="QFX853" s="32"/>
      <c r="QFY853" s="32"/>
      <c r="QFZ853" s="32"/>
      <c r="QGA853" s="32"/>
      <c r="QGB853" s="32"/>
      <c r="QGC853" s="32"/>
      <c r="QGD853" s="32"/>
      <c r="QGE853" s="32"/>
      <c r="QGF853" s="32"/>
      <c r="QGG853" s="32"/>
      <c r="QGH853" s="32"/>
      <c r="QGI853" s="32"/>
      <c r="QGJ853" s="32"/>
      <c r="QGK853" s="32"/>
      <c r="QGL853" s="32"/>
      <c r="QGM853" s="32"/>
      <c r="QGN853" s="32"/>
      <c r="QGO853" s="32"/>
      <c r="QGP853" s="32"/>
      <c r="QGQ853" s="32"/>
      <c r="QGR853" s="32"/>
      <c r="QGS853" s="32"/>
      <c r="QGT853" s="32"/>
      <c r="QGU853" s="32"/>
      <c r="QGV853" s="32"/>
      <c r="QGW853" s="32"/>
      <c r="QGX853" s="32"/>
      <c r="QGY853" s="32"/>
      <c r="QGZ853" s="32"/>
      <c r="QHA853" s="32"/>
      <c r="QHB853" s="32"/>
      <c r="QHC853" s="32"/>
      <c r="QHD853" s="32"/>
      <c r="QHE853" s="32"/>
      <c r="QHF853" s="32"/>
      <c r="QHG853" s="32"/>
      <c r="QHH853" s="32"/>
      <c r="QHI853" s="32"/>
      <c r="QHJ853" s="32"/>
      <c r="QHK853" s="32"/>
      <c r="QHL853" s="32"/>
      <c r="QHM853" s="32"/>
      <c r="QHN853" s="32"/>
      <c r="QHO853" s="32"/>
      <c r="QHP853" s="32"/>
      <c r="QHQ853" s="32"/>
      <c r="QHR853" s="32"/>
      <c r="QHS853" s="32"/>
      <c r="QHT853" s="32"/>
      <c r="QHU853" s="32"/>
      <c r="QHV853" s="32"/>
      <c r="QHW853" s="32"/>
      <c r="QHX853" s="32"/>
      <c r="QHY853" s="32"/>
      <c r="QHZ853" s="32"/>
      <c r="QIA853" s="32"/>
      <c r="QIB853" s="32"/>
      <c r="QIC853" s="32"/>
      <c r="QID853" s="32"/>
      <c r="QIE853" s="32"/>
      <c r="QIF853" s="32"/>
      <c r="QIG853" s="32"/>
      <c r="QIH853" s="32"/>
      <c r="QII853" s="32"/>
      <c r="QIJ853" s="32"/>
      <c r="QIK853" s="32"/>
      <c r="QIL853" s="32"/>
      <c r="QIM853" s="32"/>
      <c r="QIN853" s="32"/>
      <c r="QIO853" s="32"/>
      <c r="QIP853" s="32"/>
      <c r="QIQ853" s="32"/>
      <c r="QIR853" s="32"/>
      <c r="QIS853" s="32"/>
      <c r="QIT853" s="32"/>
      <c r="QIU853" s="32"/>
      <c r="QIV853" s="32"/>
      <c r="QIW853" s="32"/>
      <c r="QIX853" s="32"/>
      <c r="QIY853" s="32"/>
      <c r="QIZ853" s="32"/>
      <c r="QJA853" s="32"/>
      <c r="QJB853" s="32"/>
      <c r="QJC853" s="32"/>
      <c r="QJD853" s="32"/>
      <c r="QJE853" s="32"/>
      <c r="QJF853" s="32"/>
      <c r="QJG853" s="32"/>
      <c r="QJH853" s="32"/>
      <c r="QJI853" s="32"/>
      <c r="QJJ853" s="32"/>
      <c r="QJK853" s="32"/>
      <c r="QJL853" s="32"/>
      <c r="QJM853" s="32"/>
      <c r="QJN853" s="32"/>
      <c r="QJO853" s="32"/>
      <c r="QJP853" s="32"/>
      <c r="QJQ853" s="32"/>
      <c r="QJR853" s="32"/>
      <c r="QJS853" s="32"/>
      <c r="QJT853" s="32"/>
      <c r="QJU853" s="32"/>
      <c r="QJV853" s="32"/>
      <c r="QJW853" s="32"/>
      <c r="QJX853" s="32"/>
      <c r="QJY853" s="32"/>
      <c r="QJZ853" s="32"/>
      <c r="QKA853" s="32"/>
      <c r="QKB853" s="32"/>
      <c r="QKC853" s="32"/>
      <c r="QKD853" s="32"/>
      <c r="QKE853" s="32"/>
      <c r="QKF853" s="32"/>
      <c r="QKG853" s="32"/>
      <c r="QKH853" s="32"/>
      <c r="QKI853" s="32"/>
      <c r="QKJ853" s="32"/>
      <c r="QKK853" s="32"/>
      <c r="QKL853" s="32"/>
      <c r="QKM853" s="32"/>
      <c r="QKN853" s="32"/>
      <c r="QKO853" s="32"/>
      <c r="QKP853" s="32"/>
      <c r="QKQ853" s="32"/>
      <c r="QKR853" s="32"/>
      <c r="QKS853" s="32"/>
      <c r="QKT853" s="32"/>
      <c r="QKU853" s="32"/>
      <c r="QKV853" s="32"/>
      <c r="QKW853" s="32"/>
      <c r="QKX853" s="32"/>
      <c r="QKY853" s="32"/>
      <c r="QKZ853" s="32"/>
      <c r="QLA853" s="32"/>
      <c r="QLB853" s="32"/>
      <c r="QLC853" s="32"/>
      <c r="QLD853" s="32"/>
      <c r="QLE853" s="32"/>
      <c r="QLF853" s="32"/>
      <c r="QLG853" s="32"/>
      <c r="QLH853" s="32"/>
      <c r="QLI853" s="32"/>
      <c r="QLJ853" s="32"/>
      <c r="QLK853" s="32"/>
      <c r="QLL853" s="32"/>
      <c r="QLM853" s="32"/>
      <c r="QLN853" s="32"/>
      <c r="QLO853" s="32"/>
      <c r="QLP853" s="32"/>
      <c r="QLQ853" s="32"/>
      <c r="QLR853" s="32"/>
      <c r="QLS853" s="32"/>
      <c r="QLT853" s="32"/>
      <c r="QLU853" s="32"/>
      <c r="QLV853" s="32"/>
      <c r="QLW853" s="32"/>
      <c r="QLX853" s="32"/>
      <c r="QLY853" s="32"/>
      <c r="QLZ853" s="32"/>
      <c r="QMA853" s="32"/>
      <c r="QMB853" s="32"/>
      <c r="QMC853" s="32"/>
      <c r="QMD853" s="32"/>
      <c r="QME853" s="32"/>
      <c r="QMF853" s="32"/>
      <c r="QMG853" s="32"/>
      <c r="QMH853" s="32"/>
      <c r="QMI853" s="32"/>
      <c r="QMJ853" s="32"/>
      <c r="QMK853" s="32"/>
      <c r="QML853" s="32"/>
      <c r="QMM853" s="32"/>
      <c r="QMN853" s="32"/>
      <c r="QMO853" s="32"/>
      <c r="QMP853" s="32"/>
      <c r="QMQ853" s="32"/>
      <c r="QMR853" s="32"/>
      <c r="QMS853" s="32"/>
      <c r="QMT853" s="32"/>
      <c r="QMU853" s="32"/>
      <c r="QMV853" s="32"/>
      <c r="QMW853" s="32"/>
      <c r="QMX853" s="32"/>
      <c r="QMY853" s="32"/>
      <c r="QMZ853" s="32"/>
      <c r="QNA853" s="32"/>
      <c r="QNB853" s="32"/>
      <c r="QNC853" s="32"/>
      <c r="QND853" s="32"/>
      <c r="QNE853" s="32"/>
      <c r="QNF853" s="32"/>
      <c r="QNG853" s="32"/>
      <c r="QNH853" s="32"/>
      <c r="QNI853" s="32"/>
      <c r="QNJ853" s="32"/>
      <c r="QNK853" s="32"/>
      <c r="QNL853" s="32"/>
      <c r="QNM853" s="32"/>
      <c r="QNN853" s="32"/>
      <c r="QNO853" s="32"/>
      <c r="QNP853" s="32"/>
      <c r="QNQ853" s="32"/>
      <c r="QNR853" s="32"/>
      <c r="QNS853" s="32"/>
      <c r="QNT853" s="32"/>
      <c r="QNU853" s="32"/>
      <c r="QNV853" s="32"/>
      <c r="QNW853" s="32"/>
      <c r="QNX853" s="32"/>
      <c r="QNY853" s="32"/>
      <c r="QNZ853" s="32"/>
      <c r="QOA853" s="32"/>
      <c r="QOB853" s="32"/>
      <c r="QOC853" s="32"/>
      <c r="QOD853" s="32"/>
      <c r="QOE853" s="32"/>
      <c r="QOF853" s="32"/>
      <c r="QOG853" s="32"/>
      <c r="QOH853" s="32"/>
      <c r="QOI853" s="32"/>
      <c r="QOJ853" s="32"/>
      <c r="QOK853" s="32"/>
      <c r="QOL853" s="32"/>
      <c r="QOM853" s="32"/>
      <c r="QON853" s="32"/>
      <c r="QOO853" s="32"/>
      <c r="QOP853" s="32"/>
      <c r="QOQ853" s="32"/>
      <c r="QOR853" s="32"/>
      <c r="QOS853" s="32"/>
      <c r="QOT853" s="32"/>
      <c r="QOU853" s="32"/>
      <c r="QOV853" s="32"/>
      <c r="QOW853" s="32"/>
      <c r="QOX853" s="32"/>
      <c r="QOY853" s="32"/>
      <c r="QOZ853" s="32"/>
      <c r="QPA853" s="32"/>
      <c r="QPB853" s="32"/>
      <c r="QPC853" s="32"/>
      <c r="QPD853" s="32"/>
      <c r="QPE853" s="32"/>
      <c r="QPF853" s="32"/>
      <c r="QPG853" s="32"/>
      <c r="QPH853" s="32"/>
      <c r="QPI853" s="32"/>
      <c r="QPJ853" s="32"/>
      <c r="QPK853" s="32"/>
      <c r="QPL853" s="32"/>
      <c r="QPM853" s="32"/>
      <c r="QPN853" s="32"/>
      <c r="QPO853" s="32"/>
      <c r="QPP853" s="32"/>
      <c r="QPQ853" s="32"/>
      <c r="QPR853" s="32"/>
      <c r="QPS853" s="32"/>
      <c r="QPT853" s="32"/>
      <c r="QPU853" s="32"/>
      <c r="QPV853" s="32"/>
      <c r="QPW853" s="32"/>
      <c r="QPX853" s="32"/>
      <c r="QPY853" s="32"/>
      <c r="QPZ853" s="32"/>
      <c r="QQA853" s="32"/>
      <c r="QQB853" s="32"/>
      <c r="QQC853" s="32"/>
      <c r="QQD853" s="32"/>
      <c r="QQE853" s="32"/>
      <c r="QQF853" s="32"/>
      <c r="QQG853" s="32"/>
      <c r="QQH853" s="32"/>
      <c r="QQI853" s="32"/>
      <c r="QQJ853" s="32"/>
      <c r="QQK853" s="32"/>
      <c r="QQL853" s="32"/>
      <c r="QQM853" s="32"/>
      <c r="QQN853" s="32"/>
      <c r="QQO853" s="32"/>
      <c r="QQP853" s="32"/>
      <c r="QQQ853" s="32"/>
      <c r="QQR853" s="32"/>
      <c r="QQS853" s="32"/>
      <c r="QQT853" s="32"/>
      <c r="QQU853" s="32"/>
      <c r="QQV853" s="32"/>
      <c r="QQW853" s="32"/>
      <c r="QQX853" s="32"/>
      <c r="QQY853" s="32"/>
      <c r="QQZ853" s="32"/>
      <c r="QRA853" s="32"/>
      <c r="QRB853" s="32"/>
      <c r="QRC853" s="32"/>
      <c r="QRD853" s="32"/>
      <c r="QRE853" s="32"/>
      <c r="QRF853" s="32"/>
      <c r="QRG853" s="32"/>
      <c r="QRH853" s="32"/>
      <c r="QRI853" s="32"/>
      <c r="QRJ853" s="32"/>
      <c r="QRK853" s="32"/>
      <c r="QRL853" s="32"/>
      <c r="QRM853" s="32"/>
      <c r="QRN853" s="32"/>
      <c r="QRO853" s="32"/>
      <c r="QRP853" s="32"/>
      <c r="QRQ853" s="32"/>
      <c r="QRR853" s="32"/>
      <c r="QRS853" s="32"/>
      <c r="QRT853" s="32"/>
      <c r="QRU853" s="32"/>
      <c r="QRV853" s="32"/>
      <c r="QRW853" s="32"/>
      <c r="QRX853" s="32"/>
      <c r="QRY853" s="32"/>
      <c r="QRZ853" s="32"/>
      <c r="QSA853" s="32"/>
      <c r="QSB853" s="32"/>
      <c r="QSC853" s="32"/>
      <c r="QSD853" s="32"/>
      <c r="QSE853" s="32"/>
      <c r="QSF853" s="32"/>
      <c r="QSG853" s="32"/>
      <c r="QSH853" s="32"/>
      <c r="QSI853" s="32"/>
      <c r="QSJ853" s="32"/>
      <c r="QSK853" s="32"/>
      <c r="QSL853" s="32"/>
      <c r="QSM853" s="32"/>
      <c r="QSN853" s="32"/>
      <c r="QSO853" s="32"/>
      <c r="QSP853" s="32"/>
      <c r="QSQ853" s="32"/>
      <c r="QSR853" s="32"/>
      <c r="QSS853" s="32"/>
      <c r="QST853" s="32"/>
      <c r="QSU853" s="32"/>
      <c r="QSV853" s="32"/>
      <c r="QSW853" s="32"/>
      <c r="QSX853" s="32"/>
      <c r="QSY853" s="32"/>
      <c r="QSZ853" s="32"/>
      <c r="QTA853" s="32"/>
      <c r="QTB853" s="32"/>
      <c r="QTC853" s="32"/>
      <c r="QTD853" s="32"/>
      <c r="QTE853" s="32"/>
      <c r="QTF853" s="32"/>
      <c r="QTG853" s="32"/>
      <c r="QTH853" s="32"/>
      <c r="QTI853" s="32"/>
      <c r="QTJ853" s="32"/>
      <c r="QTK853" s="32"/>
      <c r="QTL853" s="32"/>
      <c r="QTM853" s="32"/>
      <c r="QTN853" s="32"/>
      <c r="QTO853" s="32"/>
      <c r="QTP853" s="32"/>
      <c r="QTQ853" s="32"/>
      <c r="QTR853" s="32"/>
      <c r="QTS853" s="32"/>
      <c r="QTT853" s="32"/>
      <c r="QTU853" s="32"/>
      <c r="QTV853" s="32"/>
      <c r="QTW853" s="32"/>
      <c r="QTX853" s="32"/>
      <c r="QTY853" s="32"/>
      <c r="QTZ853" s="32"/>
      <c r="QUA853" s="32"/>
      <c r="QUB853" s="32"/>
      <c r="QUC853" s="32"/>
      <c r="QUD853" s="32"/>
      <c r="QUE853" s="32"/>
      <c r="QUF853" s="32"/>
      <c r="QUG853" s="32"/>
      <c r="QUH853" s="32"/>
      <c r="QUI853" s="32"/>
      <c r="QUJ853" s="32"/>
      <c r="QUK853" s="32"/>
      <c r="QUL853" s="32"/>
      <c r="QUM853" s="32"/>
      <c r="QUN853" s="32"/>
      <c r="QUO853" s="32"/>
      <c r="QUP853" s="32"/>
      <c r="QUQ853" s="32"/>
      <c r="QUR853" s="32"/>
      <c r="QUS853" s="32"/>
      <c r="QUT853" s="32"/>
      <c r="QUU853" s="32"/>
      <c r="QUV853" s="32"/>
      <c r="QUW853" s="32"/>
      <c r="QUX853" s="32"/>
      <c r="QUY853" s="32"/>
      <c r="QUZ853" s="32"/>
      <c r="QVA853" s="32"/>
      <c r="QVB853" s="32"/>
      <c r="QVC853" s="32"/>
      <c r="QVD853" s="32"/>
      <c r="QVE853" s="32"/>
      <c r="QVF853" s="32"/>
      <c r="QVG853" s="32"/>
      <c r="QVH853" s="32"/>
      <c r="QVI853" s="32"/>
      <c r="QVJ853" s="32"/>
      <c r="QVK853" s="32"/>
      <c r="QVL853" s="32"/>
      <c r="QVM853" s="32"/>
      <c r="QVN853" s="32"/>
      <c r="QVO853" s="32"/>
      <c r="QVP853" s="32"/>
      <c r="QVQ853" s="32"/>
      <c r="QVR853" s="32"/>
      <c r="QVS853" s="32"/>
      <c r="QVT853" s="32"/>
      <c r="QVU853" s="32"/>
      <c r="QVV853" s="32"/>
      <c r="QVW853" s="32"/>
      <c r="QVX853" s="32"/>
      <c r="QVY853" s="32"/>
      <c r="QVZ853" s="32"/>
      <c r="QWA853" s="32"/>
      <c r="QWB853" s="32"/>
      <c r="QWC853" s="32"/>
      <c r="QWD853" s="32"/>
      <c r="QWE853" s="32"/>
      <c r="QWF853" s="32"/>
      <c r="QWG853" s="32"/>
      <c r="QWH853" s="32"/>
      <c r="QWI853" s="32"/>
      <c r="QWJ853" s="32"/>
      <c r="QWK853" s="32"/>
      <c r="QWL853" s="32"/>
      <c r="QWM853" s="32"/>
      <c r="QWN853" s="32"/>
      <c r="QWO853" s="32"/>
      <c r="QWP853" s="32"/>
      <c r="QWQ853" s="32"/>
      <c r="QWR853" s="32"/>
      <c r="QWS853" s="32"/>
      <c r="QWT853" s="32"/>
      <c r="QWU853" s="32"/>
      <c r="QWV853" s="32"/>
      <c r="QWW853" s="32"/>
      <c r="QWX853" s="32"/>
      <c r="QWY853" s="32"/>
      <c r="QWZ853" s="32"/>
      <c r="QXA853" s="32"/>
      <c r="QXB853" s="32"/>
      <c r="QXC853" s="32"/>
      <c r="QXD853" s="32"/>
      <c r="QXE853" s="32"/>
      <c r="QXF853" s="32"/>
      <c r="QXG853" s="32"/>
      <c r="QXH853" s="32"/>
      <c r="QXI853" s="32"/>
      <c r="QXJ853" s="32"/>
      <c r="QXK853" s="32"/>
      <c r="QXL853" s="32"/>
      <c r="QXM853" s="32"/>
      <c r="QXN853" s="32"/>
      <c r="QXO853" s="32"/>
      <c r="QXP853" s="32"/>
      <c r="QXQ853" s="32"/>
      <c r="QXR853" s="32"/>
      <c r="QXS853" s="32"/>
      <c r="QXT853" s="32"/>
      <c r="QXU853" s="32"/>
      <c r="QXV853" s="32"/>
      <c r="QXW853" s="32"/>
      <c r="QXX853" s="32"/>
      <c r="QXY853" s="32"/>
      <c r="QXZ853" s="32"/>
      <c r="QYA853" s="32"/>
      <c r="QYB853" s="32"/>
      <c r="QYC853" s="32"/>
      <c r="QYD853" s="32"/>
      <c r="QYE853" s="32"/>
      <c r="QYF853" s="32"/>
      <c r="QYG853" s="32"/>
      <c r="QYH853" s="32"/>
      <c r="QYI853" s="32"/>
      <c r="QYJ853" s="32"/>
      <c r="QYK853" s="32"/>
      <c r="QYL853" s="32"/>
      <c r="QYM853" s="32"/>
      <c r="QYN853" s="32"/>
      <c r="QYO853" s="32"/>
      <c r="QYP853" s="32"/>
      <c r="QYQ853" s="32"/>
      <c r="QYR853" s="32"/>
      <c r="QYS853" s="32"/>
      <c r="QYT853" s="32"/>
      <c r="QYU853" s="32"/>
      <c r="QYV853" s="32"/>
      <c r="QYW853" s="32"/>
      <c r="QYX853" s="32"/>
      <c r="QYY853" s="32"/>
      <c r="QYZ853" s="32"/>
      <c r="QZA853" s="32"/>
      <c r="QZB853" s="32"/>
      <c r="QZC853" s="32"/>
      <c r="QZD853" s="32"/>
      <c r="QZE853" s="32"/>
      <c r="QZF853" s="32"/>
      <c r="QZG853" s="32"/>
      <c r="QZH853" s="32"/>
      <c r="QZI853" s="32"/>
      <c r="QZJ853" s="32"/>
      <c r="QZK853" s="32"/>
      <c r="QZL853" s="32"/>
      <c r="QZM853" s="32"/>
      <c r="QZN853" s="32"/>
      <c r="QZO853" s="32"/>
      <c r="QZP853" s="32"/>
      <c r="QZQ853" s="32"/>
      <c r="QZR853" s="32"/>
      <c r="QZS853" s="32"/>
      <c r="QZT853" s="32"/>
      <c r="QZU853" s="32"/>
      <c r="QZV853" s="32"/>
      <c r="QZW853" s="32"/>
      <c r="QZX853" s="32"/>
      <c r="QZY853" s="32"/>
      <c r="QZZ853" s="32"/>
      <c r="RAA853" s="32"/>
      <c r="RAB853" s="32"/>
      <c r="RAC853" s="32"/>
      <c r="RAD853" s="32"/>
      <c r="RAE853" s="32"/>
      <c r="RAF853" s="32"/>
      <c r="RAG853" s="32"/>
      <c r="RAH853" s="32"/>
      <c r="RAI853" s="32"/>
      <c r="RAJ853" s="32"/>
      <c r="RAK853" s="32"/>
      <c r="RAL853" s="32"/>
      <c r="RAM853" s="32"/>
      <c r="RAN853" s="32"/>
      <c r="RAO853" s="32"/>
      <c r="RAP853" s="32"/>
      <c r="RAQ853" s="32"/>
      <c r="RAR853" s="32"/>
      <c r="RAS853" s="32"/>
      <c r="RAT853" s="32"/>
      <c r="RAU853" s="32"/>
      <c r="RAV853" s="32"/>
      <c r="RAW853" s="32"/>
      <c r="RAX853" s="32"/>
      <c r="RAY853" s="32"/>
      <c r="RAZ853" s="32"/>
      <c r="RBA853" s="32"/>
      <c r="RBB853" s="32"/>
      <c r="RBC853" s="32"/>
      <c r="RBD853" s="32"/>
      <c r="RBE853" s="32"/>
      <c r="RBF853" s="32"/>
      <c r="RBG853" s="32"/>
      <c r="RBH853" s="32"/>
      <c r="RBI853" s="32"/>
      <c r="RBJ853" s="32"/>
      <c r="RBK853" s="32"/>
      <c r="RBL853" s="32"/>
      <c r="RBM853" s="32"/>
      <c r="RBN853" s="32"/>
      <c r="RBO853" s="32"/>
      <c r="RBP853" s="32"/>
      <c r="RBQ853" s="32"/>
      <c r="RBR853" s="32"/>
      <c r="RBS853" s="32"/>
      <c r="RBT853" s="32"/>
      <c r="RBU853" s="32"/>
      <c r="RBV853" s="32"/>
      <c r="RBW853" s="32"/>
      <c r="RBX853" s="32"/>
      <c r="RBY853" s="32"/>
      <c r="RBZ853" s="32"/>
      <c r="RCA853" s="32"/>
      <c r="RCB853" s="32"/>
      <c r="RCC853" s="32"/>
      <c r="RCD853" s="32"/>
      <c r="RCE853" s="32"/>
      <c r="RCF853" s="32"/>
      <c r="RCG853" s="32"/>
      <c r="RCH853" s="32"/>
      <c r="RCI853" s="32"/>
      <c r="RCJ853" s="32"/>
      <c r="RCK853" s="32"/>
      <c r="RCL853" s="32"/>
      <c r="RCM853" s="32"/>
      <c r="RCN853" s="32"/>
      <c r="RCO853" s="32"/>
      <c r="RCP853" s="32"/>
      <c r="RCQ853" s="32"/>
      <c r="RCR853" s="32"/>
      <c r="RCS853" s="32"/>
      <c r="RCT853" s="32"/>
      <c r="RCU853" s="32"/>
      <c r="RCV853" s="32"/>
      <c r="RCW853" s="32"/>
      <c r="RCX853" s="32"/>
      <c r="RCY853" s="32"/>
      <c r="RCZ853" s="32"/>
      <c r="RDA853" s="32"/>
      <c r="RDB853" s="32"/>
      <c r="RDC853" s="32"/>
      <c r="RDD853" s="32"/>
      <c r="RDE853" s="32"/>
      <c r="RDF853" s="32"/>
      <c r="RDG853" s="32"/>
      <c r="RDH853" s="32"/>
      <c r="RDI853" s="32"/>
      <c r="RDJ853" s="32"/>
      <c r="RDK853" s="32"/>
      <c r="RDL853" s="32"/>
      <c r="RDM853" s="32"/>
      <c r="RDN853" s="32"/>
      <c r="RDO853" s="32"/>
      <c r="RDP853" s="32"/>
      <c r="RDQ853" s="32"/>
      <c r="RDR853" s="32"/>
      <c r="RDS853" s="32"/>
      <c r="RDT853" s="32"/>
      <c r="RDU853" s="32"/>
      <c r="RDV853" s="32"/>
      <c r="RDW853" s="32"/>
      <c r="RDX853" s="32"/>
      <c r="RDY853" s="32"/>
      <c r="RDZ853" s="32"/>
      <c r="REA853" s="32"/>
      <c r="REB853" s="32"/>
      <c r="REC853" s="32"/>
      <c r="RED853" s="32"/>
      <c r="REE853" s="32"/>
      <c r="REF853" s="32"/>
      <c r="REG853" s="32"/>
      <c r="REH853" s="32"/>
      <c r="REI853" s="32"/>
      <c r="REJ853" s="32"/>
      <c r="REK853" s="32"/>
      <c r="REL853" s="32"/>
      <c r="REM853" s="32"/>
      <c r="REN853" s="32"/>
      <c r="REO853" s="32"/>
      <c r="REP853" s="32"/>
      <c r="REQ853" s="32"/>
      <c r="RER853" s="32"/>
      <c r="RES853" s="32"/>
      <c r="RET853" s="32"/>
      <c r="REU853" s="32"/>
      <c r="REV853" s="32"/>
      <c r="REW853" s="32"/>
      <c r="REX853" s="32"/>
      <c r="REY853" s="32"/>
      <c r="REZ853" s="32"/>
      <c r="RFA853" s="32"/>
      <c r="RFB853" s="32"/>
      <c r="RFC853" s="32"/>
      <c r="RFD853" s="32"/>
      <c r="RFE853" s="32"/>
      <c r="RFF853" s="32"/>
      <c r="RFG853" s="32"/>
      <c r="RFH853" s="32"/>
      <c r="RFI853" s="32"/>
      <c r="RFJ853" s="32"/>
      <c r="RFK853" s="32"/>
      <c r="RFL853" s="32"/>
      <c r="RFM853" s="32"/>
      <c r="RFN853" s="32"/>
      <c r="RFO853" s="32"/>
      <c r="RFP853" s="32"/>
      <c r="RFQ853" s="32"/>
      <c r="RFR853" s="32"/>
      <c r="RFS853" s="32"/>
      <c r="RFT853" s="32"/>
      <c r="RFU853" s="32"/>
      <c r="RFV853" s="32"/>
      <c r="RFW853" s="32"/>
      <c r="RFX853" s="32"/>
      <c r="RFY853" s="32"/>
      <c r="RFZ853" s="32"/>
      <c r="RGA853" s="32"/>
      <c r="RGB853" s="32"/>
      <c r="RGC853" s="32"/>
      <c r="RGD853" s="32"/>
      <c r="RGE853" s="32"/>
      <c r="RGF853" s="32"/>
      <c r="RGG853" s="32"/>
      <c r="RGH853" s="32"/>
      <c r="RGI853" s="32"/>
      <c r="RGJ853" s="32"/>
      <c r="RGK853" s="32"/>
      <c r="RGL853" s="32"/>
      <c r="RGM853" s="32"/>
      <c r="RGN853" s="32"/>
      <c r="RGO853" s="32"/>
      <c r="RGP853" s="32"/>
      <c r="RGQ853" s="32"/>
      <c r="RGR853" s="32"/>
      <c r="RGS853" s="32"/>
      <c r="RGT853" s="32"/>
      <c r="RGU853" s="32"/>
      <c r="RGV853" s="32"/>
      <c r="RGW853" s="32"/>
      <c r="RGX853" s="32"/>
      <c r="RGY853" s="32"/>
      <c r="RGZ853" s="32"/>
      <c r="RHA853" s="32"/>
      <c r="RHB853" s="32"/>
      <c r="RHC853" s="32"/>
      <c r="RHD853" s="32"/>
      <c r="RHE853" s="32"/>
      <c r="RHF853" s="32"/>
      <c r="RHG853" s="32"/>
      <c r="RHH853" s="32"/>
      <c r="RHI853" s="32"/>
      <c r="RHJ853" s="32"/>
      <c r="RHK853" s="32"/>
      <c r="RHL853" s="32"/>
      <c r="RHM853" s="32"/>
      <c r="RHN853" s="32"/>
      <c r="RHO853" s="32"/>
      <c r="RHP853" s="32"/>
      <c r="RHQ853" s="32"/>
      <c r="RHR853" s="32"/>
      <c r="RHS853" s="32"/>
      <c r="RHT853" s="32"/>
      <c r="RHU853" s="32"/>
      <c r="RHV853" s="32"/>
      <c r="RHW853" s="32"/>
      <c r="RHX853" s="32"/>
      <c r="RHY853" s="32"/>
      <c r="RHZ853" s="32"/>
      <c r="RIA853" s="32"/>
      <c r="RIB853" s="32"/>
      <c r="RIC853" s="32"/>
      <c r="RID853" s="32"/>
      <c r="RIE853" s="32"/>
      <c r="RIF853" s="32"/>
      <c r="RIG853" s="32"/>
      <c r="RIH853" s="32"/>
      <c r="RII853" s="32"/>
      <c r="RIJ853" s="32"/>
      <c r="RIK853" s="32"/>
      <c r="RIL853" s="32"/>
      <c r="RIM853" s="32"/>
      <c r="RIN853" s="32"/>
      <c r="RIO853" s="32"/>
      <c r="RIP853" s="32"/>
      <c r="RIQ853" s="32"/>
      <c r="RIR853" s="32"/>
      <c r="RIS853" s="32"/>
      <c r="RIT853" s="32"/>
      <c r="RIU853" s="32"/>
      <c r="RIV853" s="32"/>
      <c r="RIW853" s="32"/>
      <c r="RIX853" s="32"/>
      <c r="RIY853" s="32"/>
      <c r="RIZ853" s="32"/>
      <c r="RJA853" s="32"/>
      <c r="RJB853" s="32"/>
      <c r="RJC853" s="32"/>
      <c r="RJD853" s="32"/>
      <c r="RJE853" s="32"/>
      <c r="RJF853" s="32"/>
      <c r="RJG853" s="32"/>
      <c r="RJH853" s="32"/>
      <c r="RJI853" s="32"/>
      <c r="RJJ853" s="32"/>
      <c r="RJK853" s="32"/>
      <c r="RJL853" s="32"/>
      <c r="RJM853" s="32"/>
      <c r="RJN853" s="32"/>
      <c r="RJO853" s="32"/>
      <c r="RJP853" s="32"/>
      <c r="RJQ853" s="32"/>
      <c r="RJR853" s="32"/>
      <c r="RJS853" s="32"/>
      <c r="RJT853" s="32"/>
      <c r="RJU853" s="32"/>
      <c r="RJV853" s="32"/>
      <c r="RJW853" s="32"/>
      <c r="RJX853" s="32"/>
      <c r="RJY853" s="32"/>
      <c r="RJZ853" s="32"/>
      <c r="RKA853" s="32"/>
      <c r="RKB853" s="32"/>
      <c r="RKC853" s="32"/>
      <c r="RKD853" s="32"/>
      <c r="RKE853" s="32"/>
      <c r="RKF853" s="32"/>
      <c r="RKG853" s="32"/>
      <c r="RKH853" s="32"/>
      <c r="RKI853" s="32"/>
      <c r="RKJ853" s="32"/>
      <c r="RKK853" s="32"/>
      <c r="RKL853" s="32"/>
      <c r="RKM853" s="32"/>
      <c r="RKN853" s="32"/>
      <c r="RKO853" s="32"/>
      <c r="RKP853" s="32"/>
      <c r="RKQ853" s="32"/>
      <c r="RKR853" s="32"/>
      <c r="RKS853" s="32"/>
      <c r="RKT853" s="32"/>
      <c r="RKU853" s="32"/>
      <c r="RKV853" s="32"/>
      <c r="RKW853" s="32"/>
      <c r="RKX853" s="32"/>
      <c r="RKY853" s="32"/>
      <c r="RKZ853" s="32"/>
      <c r="RLA853" s="32"/>
      <c r="RLB853" s="32"/>
      <c r="RLC853" s="32"/>
      <c r="RLD853" s="32"/>
      <c r="RLE853" s="32"/>
      <c r="RLF853" s="32"/>
      <c r="RLG853" s="32"/>
      <c r="RLH853" s="32"/>
      <c r="RLI853" s="32"/>
      <c r="RLJ853" s="32"/>
      <c r="RLK853" s="32"/>
      <c r="RLL853" s="32"/>
      <c r="RLM853" s="32"/>
      <c r="RLN853" s="32"/>
      <c r="RLO853" s="32"/>
      <c r="RLP853" s="32"/>
      <c r="RLQ853" s="32"/>
      <c r="RLR853" s="32"/>
      <c r="RLS853" s="32"/>
      <c r="RLT853" s="32"/>
      <c r="RLU853" s="32"/>
      <c r="RLV853" s="32"/>
      <c r="RLW853" s="32"/>
      <c r="RLX853" s="32"/>
      <c r="RLY853" s="32"/>
      <c r="RLZ853" s="32"/>
      <c r="RMA853" s="32"/>
      <c r="RMB853" s="32"/>
      <c r="RMC853" s="32"/>
      <c r="RMD853" s="32"/>
      <c r="RME853" s="32"/>
      <c r="RMF853" s="32"/>
      <c r="RMG853" s="32"/>
      <c r="RMH853" s="32"/>
      <c r="RMI853" s="32"/>
      <c r="RMJ853" s="32"/>
      <c r="RMK853" s="32"/>
      <c r="RML853" s="32"/>
      <c r="RMM853" s="32"/>
      <c r="RMN853" s="32"/>
      <c r="RMO853" s="32"/>
      <c r="RMP853" s="32"/>
      <c r="RMQ853" s="32"/>
      <c r="RMR853" s="32"/>
      <c r="RMS853" s="32"/>
      <c r="RMT853" s="32"/>
      <c r="RMU853" s="32"/>
      <c r="RMV853" s="32"/>
      <c r="RMW853" s="32"/>
      <c r="RMX853" s="32"/>
      <c r="RMY853" s="32"/>
      <c r="RMZ853" s="32"/>
      <c r="RNA853" s="32"/>
      <c r="RNB853" s="32"/>
      <c r="RNC853" s="32"/>
      <c r="RND853" s="32"/>
      <c r="RNE853" s="32"/>
      <c r="RNF853" s="32"/>
      <c r="RNG853" s="32"/>
      <c r="RNH853" s="32"/>
      <c r="RNI853" s="32"/>
      <c r="RNJ853" s="32"/>
      <c r="RNK853" s="32"/>
      <c r="RNL853" s="32"/>
      <c r="RNM853" s="32"/>
      <c r="RNN853" s="32"/>
      <c r="RNO853" s="32"/>
      <c r="RNP853" s="32"/>
      <c r="RNQ853" s="32"/>
      <c r="RNR853" s="32"/>
      <c r="RNS853" s="32"/>
      <c r="RNT853" s="32"/>
      <c r="RNU853" s="32"/>
      <c r="RNV853" s="32"/>
      <c r="RNW853" s="32"/>
      <c r="RNX853" s="32"/>
      <c r="RNY853" s="32"/>
      <c r="RNZ853" s="32"/>
      <c r="ROA853" s="32"/>
      <c r="ROB853" s="32"/>
      <c r="ROC853" s="32"/>
      <c r="ROD853" s="32"/>
      <c r="ROE853" s="32"/>
      <c r="ROF853" s="32"/>
      <c r="ROG853" s="32"/>
      <c r="ROH853" s="32"/>
      <c r="ROI853" s="32"/>
      <c r="ROJ853" s="32"/>
      <c r="ROK853" s="32"/>
      <c r="ROL853" s="32"/>
      <c r="ROM853" s="32"/>
      <c r="RON853" s="32"/>
      <c r="ROO853" s="32"/>
      <c r="ROP853" s="32"/>
      <c r="ROQ853" s="32"/>
      <c r="ROR853" s="32"/>
      <c r="ROS853" s="32"/>
      <c r="ROT853" s="32"/>
      <c r="ROU853" s="32"/>
      <c r="ROV853" s="32"/>
      <c r="ROW853" s="32"/>
      <c r="ROX853" s="32"/>
      <c r="ROY853" s="32"/>
      <c r="ROZ853" s="32"/>
      <c r="RPA853" s="32"/>
      <c r="RPB853" s="32"/>
      <c r="RPC853" s="32"/>
      <c r="RPD853" s="32"/>
      <c r="RPE853" s="32"/>
      <c r="RPF853" s="32"/>
      <c r="RPG853" s="32"/>
      <c r="RPH853" s="32"/>
      <c r="RPI853" s="32"/>
      <c r="RPJ853" s="32"/>
      <c r="RPK853" s="32"/>
      <c r="RPL853" s="32"/>
      <c r="RPM853" s="32"/>
      <c r="RPN853" s="32"/>
      <c r="RPO853" s="32"/>
      <c r="RPP853" s="32"/>
      <c r="RPQ853" s="32"/>
      <c r="RPR853" s="32"/>
      <c r="RPS853" s="32"/>
      <c r="RPT853" s="32"/>
      <c r="RPU853" s="32"/>
      <c r="RPV853" s="32"/>
      <c r="RPW853" s="32"/>
      <c r="RPX853" s="32"/>
      <c r="RPY853" s="32"/>
      <c r="RPZ853" s="32"/>
      <c r="RQA853" s="32"/>
      <c r="RQB853" s="32"/>
      <c r="RQC853" s="32"/>
      <c r="RQD853" s="32"/>
      <c r="RQE853" s="32"/>
      <c r="RQF853" s="32"/>
      <c r="RQG853" s="32"/>
      <c r="RQH853" s="32"/>
      <c r="RQI853" s="32"/>
      <c r="RQJ853" s="32"/>
      <c r="RQK853" s="32"/>
      <c r="RQL853" s="32"/>
      <c r="RQM853" s="32"/>
      <c r="RQN853" s="32"/>
      <c r="RQO853" s="32"/>
      <c r="RQP853" s="32"/>
      <c r="RQQ853" s="32"/>
      <c r="RQR853" s="32"/>
      <c r="RQS853" s="32"/>
      <c r="RQT853" s="32"/>
      <c r="RQU853" s="32"/>
      <c r="RQV853" s="32"/>
      <c r="RQW853" s="32"/>
      <c r="RQX853" s="32"/>
      <c r="RQY853" s="32"/>
      <c r="RQZ853" s="32"/>
      <c r="RRA853" s="32"/>
      <c r="RRB853" s="32"/>
      <c r="RRC853" s="32"/>
      <c r="RRD853" s="32"/>
      <c r="RRE853" s="32"/>
      <c r="RRF853" s="32"/>
      <c r="RRG853" s="32"/>
      <c r="RRH853" s="32"/>
      <c r="RRI853" s="32"/>
      <c r="RRJ853" s="32"/>
      <c r="RRK853" s="32"/>
      <c r="RRL853" s="32"/>
      <c r="RRM853" s="32"/>
      <c r="RRN853" s="32"/>
      <c r="RRO853" s="32"/>
      <c r="RRP853" s="32"/>
      <c r="RRQ853" s="32"/>
      <c r="RRR853" s="32"/>
      <c r="RRS853" s="32"/>
      <c r="RRT853" s="32"/>
      <c r="RRU853" s="32"/>
      <c r="RRV853" s="32"/>
      <c r="RRW853" s="32"/>
      <c r="RRX853" s="32"/>
      <c r="RRY853" s="32"/>
      <c r="RRZ853" s="32"/>
      <c r="RSA853" s="32"/>
      <c r="RSB853" s="32"/>
      <c r="RSC853" s="32"/>
      <c r="RSD853" s="32"/>
      <c r="RSE853" s="32"/>
      <c r="RSF853" s="32"/>
      <c r="RSG853" s="32"/>
      <c r="RSH853" s="32"/>
      <c r="RSI853" s="32"/>
      <c r="RSJ853" s="32"/>
      <c r="RSK853" s="32"/>
      <c r="RSL853" s="32"/>
      <c r="RSM853" s="32"/>
      <c r="RSN853" s="32"/>
      <c r="RSO853" s="32"/>
      <c r="RSP853" s="32"/>
      <c r="RSQ853" s="32"/>
      <c r="RSR853" s="32"/>
      <c r="RSS853" s="32"/>
      <c r="RST853" s="32"/>
      <c r="RSU853" s="32"/>
      <c r="RSV853" s="32"/>
      <c r="RSW853" s="32"/>
      <c r="RSX853" s="32"/>
      <c r="RSY853" s="32"/>
      <c r="RSZ853" s="32"/>
      <c r="RTA853" s="32"/>
      <c r="RTB853" s="32"/>
      <c r="RTC853" s="32"/>
      <c r="RTD853" s="32"/>
      <c r="RTE853" s="32"/>
      <c r="RTF853" s="32"/>
      <c r="RTG853" s="32"/>
      <c r="RTH853" s="32"/>
      <c r="RTI853" s="32"/>
      <c r="RTJ853" s="32"/>
      <c r="RTK853" s="32"/>
      <c r="RTL853" s="32"/>
      <c r="RTM853" s="32"/>
      <c r="RTN853" s="32"/>
      <c r="RTO853" s="32"/>
      <c r="RTP853" s="32"/>
      <c r="RTQ853" s="32"/>
      <c r="RTR853" s="32"/>
      <c r="RTS853" s="32"/>
      <c r="RTT853" s="32"/>
      <c r="RTU853" s="32"/>
      <c r="RTV853" s="32"/>
      <c r="RTW853" s="32"/>
      <c r="RTX853" s="32"/>
      <c r="RTY853" s="32"/>
      <c r="RTZ853" s="32"/>
      <c r="RUA853" s="32"/>
      <c r="RUB853" s="32"/>
      <c r="RUC853" s="32"/>
      <c r="RUD853" s="32"/>
      <c r="RUE853" s="32"/>
      <c r="RUF853" s="32"/>
      <c r="RUG853" s="32"/>
      <c r="RUH853" s="32"/>
      <c r="RUI853" s="32"/>
      <c r="RUJ853" s="32"/>
      <c r="RUK853" s="32"/>
      <c r="RUL853" s="32"/>
      <c r="RUM853" s="32"/>
      <c r="RUN853" s="32"/>
      <c r="RUO853" s="32"/>
      <c r="RUP853" s="32"/>
      <c r="RUQ853" s="32"/>
      <c r="RUR853" s="32"/>
      <c r="RUS853" s="32"/>
      <c r="RUT853" s="32"/>
      <c r="RUU853" s="32"/>
      <c r="RUV853" s="32"/>
      <c r="RUW853" s="32"/>
      <c r="RUX853" s="32"/>
      <c r="RUY853" s="32"/>
      <c r="RUZ853" s="32"/>
      <c r="RVA853" s="32"/>
      <c r="RVB853" s="32"/>
      <c r="RVC853" s="32"/>
      <c r="RVD853" s="32"/>
      <c r="RVE853" s="32"/>
      <c r="RVF853" s="32"/>
      <c r="RVG853" s="32"/>
      <c r="RVH853" s="32"/>
      <c r="RVI853" s="32"/>
      <c r="RVJ853" s="32"/>
      <c r="RVK853" s="32"/>
      <c r="RVL853" s="32"/>
      <c r="RVM853" s="32"/>
      <c r="RVN853" s="32"/>
      <c r="RVO853" s="32"/>
      <c r="RVP853" s="32"/>
      <c r="RVQ853" s="32"/>
      <c r="RVR853" s="32"/>
      <c r="RVS853" s="32"/>
      <c r="RVT853" s="32"/>
      <c r="RVU853" s="32"/>
      <c r="RVV853" s="32"/>
      <c r="RVW853" s="32"/>
      <c r="RVX853" s="32"/>
      <c r="RVY853" s="32"/>
      <c r="RVZ853" s="32"/>
      <c r="RWA853" s="32"/>
      <c r="RWB853" s="32"/>
      <c r="RWC853" s="32"/>
      <c r="RWD853" s="32"/>
      <c r="RWE853" s="32"/>
      <c r="RWF853" s="32"/>
      <c r="RWG853" s="32"/>
      <c r="RWH853" s="32"/>
      <c r="RWI853" s="32"/>
      <c r="RWJ853" s="32"/>
      <c r="RWK853" s="32"/>
      <c r="RWL853" s="32"/>
      <c r="RWM853" s="32"/>
      <c r="RWN853" s="32"/>
      <c r="RWO853" s="32"/>
      <c r="RWP853" s="32"/>
      <c r="RWQ853" s="32"/>
      <c r="RWR853" s="32"/>
      <c r="RWS853" s="32"/>
      <c r="RWT853" s="32"/>
      <c r="RWU853" s="32"/>
      <c r="RWV853" s="32"/>
      <c r="RWW853" s="32"/>
      <c r="RWX853" s="32"/>
      <c r="RWY853" s="32"/>
      <c r="RWZ853" s="32"/>
      <c r="RXA853" s="32"/>
      <c r="RXB853" s="32"/>
      <c r="RXC853" s="32"/>
      <c r="RXD853" s="32"/>
      <c r="RXE853" s="32"/>
      <c r="RXF853" s="32"/>
      <c r="RXG853" s="32"/>
      <c r="RXH853" s="32"/>
      <c r="RXI853" s="32"/>
      <c r="RXJ853" s="32"/>
      <c r="RXK853" s="32"/>
      <c r="RXL853" s="32"/>
      <c r="RXM853" s="32"/>
      <c r="RXN853" s="32"/>
      <c r="RXO853" s="32"/>
      <c r="RXP853" s="32"/>
      <c r="RXQ853" s="32"/>
      <c r="RXR853" s="32"/>
      <c r="RXS853" s="32"/>
      <c r="RXT853" s="32"/>
      <c r="RXU853" s="32"/>
      <c r="RXV853" s="32"/>
      <c r="RXW853" s="32"/>
      <c r="RXX853" s="32"/>
      <c r="RXY853" s="32"/>
      <c r="RXZ853" s="32"/>
      <c r="RYA853" s="32"/>
      <c r="RYB853" s="32"/>
      <c r="RYC853" s="32"/>
      <c r="RYD853" s="32"/>
      <c r="RYE853" s="32"/>
      <c r="RYF853" s="32"/>
      <c r="RYG853" s="32"/>
      <c r="RYH853" s="32"/>
      <c r="RYI853" s="32"/>
      <c r="RYJ853" s="32"/>
      <c r="RYK853" s="32"/>
      <c r="RYL853" s="32"/>
      <c r="RYM853" s="32"/>
      <c r="RYN853" s="32"/>
      <c r="RYO853" s="32"/>
      <c r="RYP853" s="32"/>
      <c r="RYQ853" s="32"/>
      <c r="RYR853" s="32"/>
      <c r="RYS853" s="32"/>
      <c r="RYT853" s="32"/>
      <c r="RYU853" s="32"/>
      <c r="RYV853" s="32"/>
      <c r="RYW853" s="32"/>
      <c r="RYX853" s="32"/>
      <c r="RYY853" s="32"/>
      <c r="RYZ853" s="32"/>
      <c r="RZA853" s="32"/>
      <c r="RZB853" s="32"/>
      <c r="RZC853" s="32"/>
      <c r="RZD853" s="32"/>
      <c r="RZE853" s="32"/>
      <c r="RZF853" s="32"/>
      <c r="RZG853" s="32"/>
      <c r="RZH853" s="32"/>
      <c r="RZI853" s="32"/>
      <c r="RZJ853" s="32"/>
      <c r="RZK853" s="32"/>
      <c r="RZL853" s="32"/>
      <c r="RZM853" s="32"/>
      <c r="RZN853" s="32"/>
      <c r="RZO853" s="32"/>
      <c r="RZP853" s="32"/>
      <c r="RZQ853" s="32"/>
      <c r="RZR853" s="32"/>
      <c r="RZS853" s="32"/>
      <c r="RZT853" s="32"/>
      <c r="RZU853" s="32"/>
      <c r="RZV853" s="32"/>
      <c r="RZW853" s="32"/>
      <c r="RZX853" s="32"/>
      <c r="RZY853" s="32"/>
      <c r="RZZ853" s="32"/>
      <c r="SAA853" s="32"/>
      <c r="SAB853" s="32"/>
      <c r="SAC853" s="32"/>
      <c r="SAD853" s="32"/>
      <c r="SAE853" s="32"/>
      <c r="SAF853" s="32"/>
      <c r="SAG853" s="32"/>
      <c r="SAH853" s="32"/>
      <c r="SAI853" s="32"/>
      <c r="SAJ853" s="32"/>
      <c r="SAK853" s="32"/>
      <c r="SAL853" s="32"/>
      <c r="SAM853" s="32"/>
      <c r="SAN853" s="32"/>
      <c r="SAO853" s="32"/>
      <c r="SAP853" s="32"/>
      <c r="SAQ853" s="32"/>
      <c r="SAR853" s="32"/>
      <c r="SAS853" s="32"/>
      <c r="SAT853" s="32"/>
      <c r="SAU853" s="32"/>
      <c r="SAV853" s="32"/>
      <c r="SAW853" s="32"/>
      <c r="SAX853" s="32"/>
      <c r="SAY853" s="32"/>
      <c r="SAZ853" s="32"/>
      <c r="SBA853" s="32"/>
      <c r="SBB853" s="32"/>
      <c r="SBC853" s="32"/>
      <c r="SBD853" s="32"/>
      <c r="SBE853" s="32"/>
      <c r="SBF853" s="32"/>
      <c r="SBG853" s="32"/>
      <c r="SBH853" s="32"/>
      <c r="SBI853" s="32"/>
      <c r="SBJ853" s="32"/>
      <c r="SBK853" s="32"/>
      <c r="SBL853" s="32"/>
      <c r="SBM853" s="32"/>
      <c r="SBN853" s="32"/>
      <c r="SBO853" s="32"/>
      <c r="SBP853" s="32"/>
      <c r="SBQ853" s="32"/>
      <c r="SBR853" s="32"/>
      <c r="SBS853" s="32"/>
      <c r="SBT853" s="32"/>
      <c r="SBU853" s="32"/>
      <c r="SBV853" s="32"/>
      <c r="SBW853" s="32"/>
      <c r="SBX853" s="32"/>
      <c r="SBY853" s="32"/>
      <c r="SBZ853" s="32"/>
      <c r="SCA853" s="32"/>
      <c r="SCB853" s="32"/>
      <c r="SCC853" s="32"/>
      <c r="SCD853" s="32"/>
      <c r="SCE853" s="32"/>
      <c r="SCF853" s="32"/>
      <c r="SCG853" s="32"/>
      <c r="SCH853" s="32"/>
      <c r="SCI853" s="32"/>
      <c r="SCJ853" s="32"/>
      <c r="SCK853" s="32"/>
      <c r="SCL853" s="32"/>
      <c r="SCM853" s="32"/>
      <c r="SCN853" s="32"/>
      <c r="SCO853" s="32"/>
      <c r="SCP853" s="32"/>
      <c r="SCQ853" s="32"/>
      <c r="SCR853" s="32"/>
      <c r="SCS853" s="32"/>
      <c r="SCT853" s="32"/>
      <c r="SCU853" s="32"/>
      <c r="SCV853" s="32"/>
      <c r="SCW853" s="32"/>
      <c r="SCX853" s="32"/>
      <c r="SCY853" s="32"/>
      <c r="SCZ853" s="32"/>
      <c r="SDA853" s="32"/>
      <c r="SDB853" s="32"/>
      <c r="SDC853" s="32"/>
      <c r="SDD853" s="32"/>
      <c r="SDE853" s="32"/>
      <c r="SDF853" s="32"/>
      <c r="SDG853" s="32"/>
      <c r="SDH853" s="32"/>
      <c r="SDI853" s="32"/>
      <c r="SDJ853" s="32"/>
      <c r="SDK853" s="32"/>
      <c r="SDL853" s="32"/>
      <c r="SDM853" s="32"/>
      <c r="SDN853" s="32"/>
      <c r="SDO853" s="32"/>
      <c r="SDP853" s="32"/>
      <c r="SDQ853" s="32"/>
      <c r="SDR853" s="32"/>
      <c r="SDS853" s="32"/>
      <c r="SDT853" s="32"/>
      <c r="SDU853" s="32"/>
      <c r="SDV853" s="32"/>
      <c r="SDW853" s="32"/>
      <c r="SDX853" s="32"/>
      <c r="SDY853" s="32"/>
      <c r="SDZ853" s="32"/>
      <c r="SEA853" s="32"/>
      <c r="SEB853" s="32"/>
      <c r="SEC853" s="32"/>
      <c r="SED853" s="32"/>
      <c r="SEE853" s="32"/>
      <c r="SEF853" s="32"/>
      <c r="SEG853" s="32"/>
      <c r="SEH853" s="32"/>
      <c r="SEI853" s="32"/>
      <c r="SEJ853" s="32"/>
      <c r="SEK853" s="32"/>
      <c r="SEL853" s="32"/>
      <c r="SEM853" s="32"/>
      <c r="SEN853" s="32"/>
      <c r="SEO853" s="32"/>
      <c r="SEP853" s="32"/>
      <c r="SEQ853" s="32"/>
      <c r="SER853" s="32"/>
      <c r="SES853" s="32"/>
      <c r="SET853" s="32"/>
      <c r="SEU853" s="32"/>
      <c r="SEV853" s="32"/>
      <c r="SEW853" s="32"/>
      <c r="SEX853" s="32"/>
      <c r="SEY853" s="32"/>
      <c r="SEZ853" s="32"/>
      <c r="SFA853" s="32"/>
      <c r="SFB853" s="32"/>
      <c r="SFC853" s="32"/>
      <c r="SFD853" s="32"/>
      <c r="SFE853" s="32"/>
      <c r="SFF853" s="32"/>
      <c r="SFG853" s="32"/>
      <c r="SFH853" s="32"/>
      <c r="SFI853" s="32"/>
      <c r="SFJ853" s="32"/>
      <c r="SFK853" s="32"/>
      <c r="SFL853" s="32"/>
      <c r="SFM853" s="32"/>
      <c r="SFN853" s="32"/>
      <c r="SFO853" s="32"/>
      <c r="SFP853" s="32"/>
      <c r="SFQ853" s="32"/>
      <c r="SFR853" s="32"/>
      <c r="SFS853" s="32"/>
      <c r="SFT853" s="32"/>
      <c r="SFU853" s="32"/>
      <c r="SFV853" s="32"/>
      <c r="SFW853" s="32"/>
      <c r="SFX853" s="32"/>
      <c r="SFY853" s="32"/>
      <c r="SFZ853" s="32"/>
      <c r="SGA853" s="32"/>
      <c r="SGB853" s="32"/>
      <c r="SGC853" s="32"/>
      <c r="SGD853" s="32"/>
      <c r="SGE853" s="32"/>
      <c r="SGF853" s="32"/>
      <c r="SGG853" s="32"/>
      <c r="SGH853" s="32"/>
      <c r="SGI853" s="32"/>
      <c r="SGJ853" s="32"/>
      <c r="SGK853" s="32"/>
      <c r="SGL853" s="32"/>
      <c r="SGM853" s="32"/>
      <c r="SGN853" s="32"/>
      <c r="SGO853" s="32"/>
      <c r="SGP853" s="32"/>
      <c r="SGQ853" s="32"/>
      <c r="SGR853" s="32"/>
      <c r="SGS853" s="32"/>
      <c r="SGT853" s="32"/>
      <c r="SGU853" s="32"/>
      <c r="SGV853" s="32"/>
      <c r="SGW853" s="32"/>
      <c r="SGX853" s="32"/>
      <c r="SGY853" s="32"/>
      <c r="SGZ853" s="32"/>
      <c r="SHA853" s="32"/>
      <c r="SHB853" s="32"/>
      <c r="SHC853" s="32"/>
      <c r="SHD853" s="32"/>
      <c r="SHE853" s="32"/>
      <c r="SHF853" s="32"/>
      <c r="SHG853" s="32"/>
      <c r="SHH853" s="32"/>
      <c r="SHI853" s="32"/>
      <c r="SHJ853" s="32"/>
      <c r="SHK853" s="32"/>
      <c r="SHL853" s="32"/>
      <c r="SHM853" s="32"/>
      <c r="SHN853" s="32"/>
      <c r="SHO853" s="32"/>
      <c r="SHP853" s="32"/>
      <c r="SHQ853" s="32"/>
      <c r="SHR853" s="32"/>
      <c r="SHS853" s="32"/>
      <c r="SHT853" s="32"/>
      <c r="SHU853" s="32"/>
      <c r="SHV853" s="32"/>
      <c r="SHW853" s="32"/>
      <c r="SHX853" s="32"/>
      <c r="SHY853" s="32"/>
      <c r="SHZ853" s="32"/>
      <c r="SIA853" s="32"/>
      <c r="SIB853" s="32"/>
      <c r="SIC853" s="32"/>
      <c r="SID853" s="32"/>
      <c r="SIE853" s="32"/>
      <c r="SIF853" s="32"/>
      <c r="SIG853" s="32"/>
      <c r="SIH853" s="32"/>
      <c r="SII853" s="32"/>
      <c r="SIJ853" s="32"/>
      <c r="SIK853" s="32"/>
      <c r="SIL853" s="32"/>
      <c r="SIM853" s="32"/>
      <c r="SIN853" s="32"/>
      <c r="SIO853" s="32"/>
      <c r="SIP853" s="32"/>
      <c r="SIQ853" s="32"/>
      <c r="SIR853" s="32"/>
      <c r="SIS853" s="32"/>
      <c r="SIT853" s="32"/>
      <c r="SIU853" s="32"/>
      <c r="SIV853" s="32"/>
      <c r="SIW853" s="32"/>
      <c r="SIX853" s="32"/>
      <c r="SIY853" s="32"/>
      <c r="SIZ853" s="32"/>
      <c r="SJA853" s="32"/>
      <c r="SJB853" s="32"/>
      <c r="SJC853" s="32"/>
      <c r="SJD853" s="32"/>
      <c r="SJE853" s="32"/>
      <c r="SJF853" s="32"/>
      <c r="SJG853" s="32"/>
      <c r="SJH853" s="32"/>
      <c r="SJI853" s="32"/>
      <c r="SJJ853" s="32"/>
      <c r="SJK853" s="32"/>
      <c r="SJL853" s="32"/>
      <c r="SJM853" s="32"/>
      <c r="SJN853" s="32"/>
      <c r="SJO853" s="32"/>
      <c r="SJP853" s="32"/>
      <c r="SJQ853" s="32"/>
      <c r="SJR853" s="32"/>
      <c r="SJS853" s="32"/>
      <c r="SJT853" s="32"/>
      <c r="SJU853" s="32"/>
      <c r="SJV853" s="32"/>
      <c r="SJW853" s="32"/>
      <c r="SJX853" s="32"/>
      <c r="SJY853" s="32"/>
      <c r="SJZ853" s="32"/>
      <c r="SKA853" s="32"/>
      <c r="SKB853" s="32"/>
      <c r="SKC853" s="32"/>
      <c r="SKD853" s="32"/>
      <c r="SKE853" s="32"/>
      <c r="SKF853" s="32"/>
      <c r="SKG853" s="32"/>
      <c r="SKH853" s="32"/>
      <c r="SKI853" s="32"/>
      <c r="SKJ853" s="32"/>
      <c r="SKK853" s="32"/>
      <c r="SKL853" s="32"/>
      <c r="SKM853" s="32"/>
      <c r="SKN853" s="32"/>
      <c r="SKO853" s="32"/>
      <c r="SKP853" s="32"/>
      <c r="SKQ853" s="32"/>
      <c r="SKR853" s="32"/>
      <c r="SKS853" s="32"/>
      <c r="SKT853" s="32"/>
      <c r="SKU853" s="32"/>
      <c r="SKV853" s="32"/>
      <c r="SKW853" s="32"/>
      <c r="SKX853" s="32"/>
      <c r="SKY853" s="32"/>
      <c r="SKZ853" s="32"/>
      <c r="SLA853" s="32"/>
      <c r="SLB853" s="32"/>
      <c r="SLC853" s="32"/>
      <c r="SLD853" s="32"/>
      <c r="SLE853" s="32"/>
      <c r="SLF853" s="32"/>
      <c r="SLG853" s="32"/>
      <c r="SLH853" s="32"/>
      <c r="SLI853" s="32"/>
      <c r="SLJ853" s="32"/>
      <c r="SLK853" s="32"/>
      <c r="SLL853" s="32"/>
      <c r="SLM853" s="32"/>
      <c r="SLN853" s="32"/>
      <c r="SLO853" s="32"/>
      <c r="SLP853" s="32"/>
      <c r="SLQ853" s="32"/>
      <c r="SLR853" s="32"/>
      <c r="SLS853" s="32"/>
      <c r="SLT853" s="32"/>
      <c r="SLU853" s="32"/>
      <c r="SLV853" s="32"/>
      <c r="SLW853" s="32"/>
      <c r="SLX853" s="32"/>
      <c r="SLY853" s="32"/>
      <c r="SLZ853" s="32"/>
      <c r="SMA853" s="32"/>
      <c r="SMB853" s="32"/>
      <c r="SMC853" s="32"/>
      <c r="SMD853" s="32"/>
      <c r="SME853" s="32"/>
      <c r="SMF853" s="32"/>
      <c r="SMG853" s="32"/>
      <c r="SMH853" s="32"/>
      <c r="SMI853" s="32"/>
      <c r="SMJ853" s="32"/>
      <c r="SMK853" s="32"/>
      <c r="SML853" s="32"/>
      <c r="SMM853" s="32"/>
      <c r="SMN853" s="32"/>
      <c r="SMO853" s="32"/>
      <c r="SMP853" s="32"/>
      <c r="SMQ853" s="32"/>
      <c r="SMR853" s="32"/>
      <c r="SMS853" s="32"/>
      <c r="SMT853" s="32"/>
      <c r="SMU853" s="32"/>
      <c r="SMV853" s="32"/>
      <c r="SMW853" s="32"/>
      <c r="SMX853" s="32"/>
      <c r="SMY853" s="32"/>
      <c r="SMZ853" s="32"/>
      <c r="SNA853" s="32"/>
      <c r="SNB853" s="32"/>
      <c r="SNC853" s="32"/>
      <c r="SND853" s="32"/>
      <c r="SNE853" s="32"/>
      <c r="SNF853" s="32"/>
      <c r="SNG853" s="32"/>
      <c r="SNH853" s="32"/>
      <c r="SNI853" s="32"/>
      <c r="SNJ853" s="32"/>
      <c r="SNK853" s="32"/>
      <c r="SNL853" s="32"/>
      <c r="SNM853" s="32"/>
      <c r="SNN853" s="32"/>
      <c r="SNO853" s="32"/>
      <c r="SNP853" s="32"/>
      <c r="SNQ853" s="32"/>
      <c r="SNR853" s="32"/>
      <c r="SNS853" s="32"/>
      <c r="SNT853" s="32"/>
      <c r="SNU853" s="32"/>
      <c r="SNV853" s="32"/>
      <c r="SNW853" s="32"/>
      <c r="SNX853" s="32"/>
      <c r="SNY853" s="32"/>
      <c r="SNZ853" s="32"/>
      <c r="SOA853" s="32"/>
      <c r="SOB853" s="32"/>
      <c r="SOC853" s="32"/>
      <c r="SOD853" s="32"/>
      <c r="SOE853" s="32"/>
      <c r="SOF853" s="32"/>
      <c r="SOG853" s="32"/>
      <c r="SOH853" s="32"/>
      <c r="SOI853" s="32"/>
      <c r="SOJ853" s="32"/>
      <c r="SOK853" s="32"/>
      <c r="SOL853" s="32"/>
      <c r="SOM853" s="32"/>
      <c r="SON853" s="32"/>
      <c r="SOO853" s="32"/>
      <c r="SOP853" s="32"/>
      <c r="SOQ853" s="32"/>
      <c r="SOR853" s="32"/>
      <c r="SOS853" s="32"/>
      <c r="SOT853" s="32"/>
      <c r="SOU853" s="32"/>
      <c r="SOV853" s="32"/>
      <c r="SOW853" s="32"/>
      <c r="SOX853" s="32"/>
      <c r="SOY853" s="32"/>
      <c r="SOZ853" s="32"/>
      <c r="SPA853" s="32"/>
      <c r="SPB853" s="32"/>
      <c r="SPC853" s="32"/>
      <c r="SPD853" s="32"/>
      <c r="SPE853" s="32"/>
      <c r="SPF853" s="32"/>
      <c r="SPG853" s="32"/>
      <c r="SPH853" s="32"/>
      <c r="SPI853" s="32"/>
      <c r="SPJ853" s="32"/>
      <c r="SPK853" s="32"/>
      <c r="SPL853" s="32"/>
      <c r="SPM853" s="32"/>
      <c r="SPN853" s="32"/>
      <c r="SPO853" s="32"/>
      <c r="SPP853" s="32"/>
      <c r="SPQ853" s="32"/>
      <c r="SPR853" s="32"/>
      <c r="SPS853" s="32"/>
      <c r="SPT853" s="32"/>
      <c r="SPU853" s="32"/>
      <c r="SPV853" s="32"/>
      <c r="SPW853" s="32"/>
      <c r="SPX853" s="32"/>
      <c r="SPY853" s="32"/>
      <c r="SPZ853" s="32"/>
      <c r="SQA853" s="32"/>
      <c r="SQB853" s="32"/>
      <c r="SQC853" s="32"/>
      <c r="SQD853" s="32"/>
      <c r="SQE853" s="32"/>
      <c r="SQF853" s="32"/>
      <c r="SQG853" s="32"/>
      <c r="SQH853" s="32"/>
      <c r="SQI853" s="32"/>
      <c r="SQJ853" s="32"/>
      <c r="SQK853" s="32"/>
      <c r="SQL853" s="32"/>
      <c r="SQM853" s="32"/>
      <c r="SQN853" s="32"/>
      <c r="SQO853" s="32"/>
      <c r="SQP853" s="32"/>
      <c r="SQQ853" s="32"/>
      <c r="SQR853" s="32"/>
      <c r="SQS853" s="32"/>
      <c r="SQT853" s="32"/>
      <c r="SQU853" s="32"/>
      <c r="SQV853" s="32"/>
      <c r="SQW853" s="32"/>
      <c r="SQX853" s="32"/>
      <c r="SQY853" s="32"/>
      <c r="SQZ853" s="32"/>
      <c r="SRA853" s="32"/>
      <c r="SRB853" s="32"/>
      <c r="SRC853" s="32"/>
      <c r="SRD853" s="32"/>
      <c r="SRE853" s="32"/>
      <c r="SRF853" s="32"/>
      <c r="SRG853" s="32"/>
      <c r="SRH853" s="32"/>
      <c r="SRI853" s="32"/>
      <c r="SRJ853" s="32"/>
      <c r="SRK853" s="32"/>
      <c r="SRL853" s="32"/>
      <c r="SRM853" s="32"/>
      <c r="SRN853" s="32"/>
      <c r="SRO853" s="32"/>
      <c r="SRP853" s="32"/>
      <c r="SRQ853" s="32"/>
      <c r="SRR853" s="32"/>
      <c r="SRS853" s="32"/>
      <c r="SRT853" s="32"/>
      <c r="SRU853" s="32"/>
      <c r="SRV853" s="32"/>
      <c r="SRW853" s="32"/>
      <c r="SRX853" s="32"/>
      <c r="SRY853" s="32"/>
      <c r="SRZ853" s="32"/>
      <c r="SSA853" s="32"/>
      <c r="SSB853" s="32"/>
      <c r="SSC853" s="32"/>
      <c r="SSD853" s="32"/>
      <c r="SSE853" s="32"/>
      <c r="SSF853" s="32"/>
      <c r="SSG853" s="32"/>
      <c r="SSH853" s="32"/>
      <c r="SSI853" s="32"/>
      <c r="SSJ853" s="32"/>
      <c r="SSK853" s="32"/>
      <c r="SSL853" s="32"/>
      <c r="SSM853" s="32"/>
      <c r="SSN853" s="32"/>
      <c r="SSO853" s="32"/>
      <c r="SSP853" s="32"/>
      <c r="SSQ853" s="32"/>
      <c r="SSR853" s="32"/>
      <c r="SSS853" s="32"/>
      <c r="SST853" s="32"/>
      <c r="SSU853" s="32"/>
      <c r="SSV853" s="32"/>
      <c r="SSW853" s="32"/>
      <c r="SSX853" s="32"/>
      <c r="SSY853" s="32"/>
      <c r="SSZ853" s="32"/>
      <c r="STA853" s="32"/>
      <c r="STB853" s="32"/>
      <c r="STC853" s="32"/>
      <c r="STD853" s="32"/>
      <c r="STE853" s="32"/>
      <c r="STF853" s="32"/>
      <c r="STG853" s="32"/>
      <c r="STH853" s="32"/>
      <c r="STI853" s="32"/>
      <c r="STJ853" s="32"/>
      <c r="STK853" s="32"/>
      <c r="STL853" s="32"/>
      <c r="STM853" s="32"/>
      <c r="STN853" s="32"/>
      <c r="STO853" s="32"/>
      <c r="STP853" s="32"/>
      <c r="STQ853" s="32"/>
      <c r="STR853" s="32"/>
      <c r="STS853" s="32"/>
      <c r="STT853" s="32"/>
      <c r="STU853" s="32"/>
      <c r="STV853" s="32"/>
      <c r="STW853" s="32"/>
      <c r="STX853" s="32"/>
      <c r="STY853" s="32"/>
      <c r="STZ853" s="32"/>
      <c r="SUA853" s="32"/>
      <c r="SUB853" s="32"/>
      <c r="SUC853" s="32"/>
      <c r="SUD853" s="32"/>
      <c r="SUE853" s="32"/>
      <c r="SUF853" s="32"/>
      <c r="SUG853" s="32"/>
      <c r="SUH853" s="32"/>
      <c r="SUI853" s="32"/>
      <c r="SUJ853" s="32"/>
      <c r="SUK853" s="32"/>
      <c r="SUL853" s="32"/>
      <c r="SUM853" s="32"/>
      <c r="SUN853" s="32"/>
      <c r="SUO853" s="32"/>
      <c r="SUP853" s="32"/>
      <c r="SUQ853" s="32"/>
      <c r="SUR853" s="32"/>
      <c r="SUS853" s="32"/>
      <c r="SUT853" s="32"/>
      <c r="SUU853" s="32"/>
      <c r="SUV853" s="32"/>
      <c r="SUW853" s="32"/>
      <c r="SUX853" s="32"/>
      <c r="SUY853" s="32"/>
      <c r="SUZ853" s="32"/>
      <c r="SVA853" s="32"/>
      <c r="SVB853" s="32"/>
      <c r="SVC853" s="32"/>
      <c r="SVD853" s="32"/>
      <c r="SVE853" s="32"/>
      <c r="SVF853" s="32"/>
      <c r="SVG853" s="32"/>
      <c r="SVH853" s="32"/>
      <c r="SVI853" s="32"/>
      <c r="SVJ853" s="32"/>
      <c r="SVK853" s="32"/>
      <c r="SVL853" s="32"/>
      <c r="SVM853" s="32"/>
      <c r="SVN853" s="32"/>
      <c r="SVO853" s="32"/>
      <c r="SVP853" s="32"/>
      <c r="SVQ853" s="32"/>
      <c r="SVR853" s="32"/>
      <c r="SVS853" s="32"/>
      <c r="SVT853" s="32"/>
      <c r="SVU853" s="32"/>
      <c r="SVV853" s="32"/>
      <c r="SVW853" s="32"/>
      <c r="SVX853" s="32"/>
      <c r="SVY853" s="32"/>
      <c r="SVZ853" s="32"/>
      <c r="SWA853" s="32"/>
      <c r="SWB853" s="32"/>
      <c r="SWC853" s="32"/>
      <c r="SWD853" s="32"/>
      <c r="SWE853" s="32"/>
      <c r="SWF853" s="32"/>
      <c r="SWG853" s="32"/>
      <c r="SWH853" s="32"/>
      <c r="SWI853" s="32"/>
      <c r="SWJ853" s="32"/>
      <c r="SWK853" s="32"/>
      <c r="SWL853" s="32"/>
      <c r="SWM853" s="32"/>
      <c r="SWN853" s="32"/>
      <c r="SWO853" s="32"/>
      <c r="SWP853" s="32"/>
      <c r="SWQ853" s="32"/>
      <c r="SWR853" s="32"/>
      <c r="SWS853" s="32"/>
      <c r="SWT853" s="32"/>
      <c r="SWU853" s="32"/>
      <c r="SWV853" s="32"/>
      <c r="SWW853" s="32"/>
      <c r="SWX853" s="32"/>
      <c r="SWY853" s="32"/>
      <c r="SWZ853" s="32"/>
      <c r="SXA853" s="32"/>
      <c r="SXB853" s="32"/>
      <c r="SXC853" s="32"/>
      <c r="SXD853" s="32"/>
      <c r="SXE853" s="32"/>
      <c r="SXF853" s="32"/>
      <c r="SXG853" s="32"/>
      <c r="SXH853" s="32"/>
      <c r="SXI853" s="32"/>
      <c r="SXJ853" s="32"/>
      <c r="SXK853" s="32"/>
      <c r="SXL853" s="32"/>
      <c r="SXM853" s="32"/>
      <c r="SXN853" s="32"/>
      <c r="SXO853" s="32"/>
      <c r="SXP853" s="32"/>
      <c r="SXQ853" s="32"/>
      <c r="SXR853" s="32"/>
      <c r="SXS853" s="32"/>
      <c r="SXT853" s="32"/>
      <c r="SXU853" s="32"/>
      <c r="SXV853" s="32"/>
      <c r="SXW853" s="32"/>
      <c r="SXX853" s="32"/>
      <c r="SXY853" s="32"/>
      <c r="SXZ853" s="32"/>
      <c r="SYA853" s="32"/>
      <c r="SYB853" s="32"/>
      <c r="SYC853" s="32"/>
      <c r="SYD853" s="32"/>
      <c r="SYE853" s="32"/>
      <c r="SYF853" s="32"/>
      <c r="SYG853" s="32"/>
      <c r="SYH853" s="32"/>
      <c r="SYI853" s="32"/>
      <c r="SYJ853" s="32"/>
      <c r="SYK853" s="32"/>
      <c r="SYL853" s="32"/>
      <c r="SYM853" s="32"/>
      <c r="SYN853" s="32"/>
      <c r="SYO853" s="32"/>
      <c r="SYP853" s="32"/>
      <c r="SYQ853" s="32"/>
      <c r="SYR853" s="32"/>
      <c r="SYS853" s="32"/>
      <c r="SYT853" s="32"/>
      <c r="SYU853" s="32"/>
      <c r="SYV853" s="32"/>
      <c r="SYW853" s="32"/>
      <c r="SYX853" s="32"/>
      <c r="SYY853" s="32"/>
      <c r="SYZ853" s="32"/>
      <c r="SZA853" s="32"/>
      <c r="SZB853" s="32"/>
      <c r="SZC853" s="32"/>
      <c r="SZD853" s="32"/>
      <c r="SZE853" s="32"/>
      <c r="SZF853" s="32"/>
      <c r="SZG853" s="32"/>
      <c r="SZH853" s="32"/>
      <c r="SZI853" s="32"/>
      <c r="SZJ853" s="32"/>
      <c r="SZK853" s="32"/>
      <c r="SZL853" s="32"/>
      <c r="SZM853" s="32"/>
      <c r="SZN853" s="32"/>
      <c r="SZO853" s="32"/>
      <c r="SZP853" s="32"/>
      <c r="SZQ853" s="32"/>
      <c r="SZR853" s="32"/>
      <c r="SZS853" s="32"/>
      <c r="SZT853" s="32"/>
      <c r="SZU853" s="32"/>
      <c r="SZV853" s="32"/>
      <c r="SZW853" s="32"/>
      <c r="SZX853" s="32"/>
      <c r="SZY853" s="32"/>
      <c r="SZZ853" s="32"/>
      <c r="TAA853" s="32"/>
      <c r="TAB853" s="32"/>
      <c r="TAC853" s="32"/>
      <c r="TAD853" s="32"/>
      <c r="TAE853" s="32"/>
      <c r="TAF853" s="32"/>
      <c r="TAG853" s="32"/>
      <c r="TAH853" s="32"/>
      <c r="TAI853" s="32"/>
      <c r="TAJ853" s="32"/>
      <c r="TAK853" s="32"/>
      <c r="TAL853" s="32"/>
      <c r="TAM853" s="32"/>
      <c r="TAN853" s="32"/>
      <c r="TAO853" s="32"/>
      <c r="TAP853" s="32"/>
      <c r="TAQ853" s="32"/>
      <c r="TAR853" s="32"/>
      <c r="TAS853" s="32"/>
      <c r="TAT853" s="32"/>
      <c r="TAU853" s="32"/>
      <c r="TAV853" s="32"/>
      <c r="TAW853" s="32"/>
      <c r="TAX853" s="32"/>
      <c r="TAY853" s="32"/>
      <c r="TAZ853" s="32"/>
      <c r="TBA853" s="32"/>
      <c r="TBB853" s="32"/>
      <c r="TBC853" s="32"/>
      <c r="TBD853" s="32"/>
      <c r="TBE853" s="32"/>
      <c r="TBF853" s="32"/>
      <c r="TBG853" s="32"/>
      <c r="TBH853" s="32"/>
      <c r="TBI853" s="32"/>
      <c r="TBJ853" s="32"/>
      <c r="TBK853" s="32"/>
      <c r="TBL853" s="32"/>
      <c r="TBM853" s="32"/>
      <c r="TBN853" s="32"/>
      <c r="TBO853" s="32"/>
      <c r="TBP853" s="32"/>
      <c r="TBQ853" s="32"/>
      <c r="TBR853" s="32"/>
      <c r="TBS853" s="32"/>
      <c r="TBT853" s="32"/>
      <c r="TBU853" s="32"/>
      <c r="TBV853" s="32"/>
      <c r="TBW853" s="32"/>
      <c r="TBX853" s="32"/>
      <c r="TBY853" s="32"/>
      <c r="TBZ853" s="32"/>
      <c r="TCA853" s="32"/>
      <c r="TCB853" s="32"/>
      <c r="TCC853" s="32"/>
      <c r="TCD853" s="32"/>
      <c r="TCE853" s="32"/>
      <c r="TCF853" s="32"/>
      <c r="TCG853" s="32"/>
      <c r="TCH853" s="32"/>
      <c r="TCI853" s="32"/>
      <c r="TCJ853" s="32"/>
      <c r="TCK853" s="32"/>
      <c r="TCL853" s="32"/>
      <c r="TCM853" s="32"/>
      <c r="TCN853" s="32"/>
      <c r="TCO853" s="32"/>
      <c r="TCP853" s="32"/>
      <c r="TCQ853" s="32"/>
      <c r="TCR853" s="32"/>
      <c r="TCS853" s="32"/>
      <c r="TCT853" s="32"/>
      <c r="TCU853" s="32"/>
      <c r="TCV853" s="32"/>
      <c r="TCW853" s="32"/>
      <c r="TCX853" s="32"/>
      <c r="TCY853" s="32"/>
      <c r="TCZ853" s="32"/>
      <c r="TDA853" s="32"/>
      <c r="TDB853" s="32"/>
      <c r="TDC853" s="32"/>
      <c r="TDD853" s="32"/>
      <c r="TDE853" s="32"/>
      <c r="TDF853" s="32"/>
      <c r="TDG853" s="32"/>
      <c r="TDH853" s="32"/>
      <c r="TDI853" s="32"/>
      <c r="TDJ853" s="32"/>
      <c r="TDK853" s="32"/>
      <c r="TDL853" s="32"/>
      <c r="TDM853" s="32"/>
      <c r="TDN853" s="32"/>
      <c r="TDO853" s="32"/>
      <c r="TDP853" s="32"/>
      <c r="TDQ853" s="32"/>
      <c r="TDR853" s="32"/>
      <c r="TDS853" s="32"/>
      <c r="TDT853" s="32"/>
      <c r="TDU853" s="32"/>
      <c r="TDV853" s="32"/>
      <c r="TDW853" s="32"/>
      <c r="TDX853" s="32"/>
      <c r="TDY853" s="32"/>
      <c r="TDZ853" s="32"/>
      <c r="TEA853" s="32"/>
      <c r="TEB853" s="32"/>
      <c r="TEC853" s="32"/>
      <c r="TED853" s="32"/>
      <c r="TEE853" s="32"/>
      <c r="TEF853" s="32"/>
      <c r="TEG853" s="32"/>
      <c r="TEH853" s="32"/>
      <c r="TEI853" s="32"/>
      <c r="TEJ853" s="32"/>
      <c r="TEK853" s="32"/>
      <c r="TEL853" s="32"/>
      <c r="TEM853" s="32"/>
      <c r="TEN853" s="32"/>
      <c r="TEO853" s="32"/>
      <c r="TEP853" s="32"/>
      <c r="TEQ853" s="32"/>
      <c r="TER853" s="32"/>
      <c r="TES853" s="32"/>
      <c r="TET853" s="32"/>
      <c r="TEU853" s="32"/>
      <c r="TEV853" s="32"/>
      <c r="TEW853" s="32"/>
      <c r="TEX853" s="32"/>
      <c r="TEY853" s="32"/>
      <c r="TEZ853" s="32"/>
      <c r="TFA853" s="32"/>
      <c r="TFB853" s="32"/>
      <c r="TFC853" s="32"/>
      <c r="TFD853" s="32"/>
      <c r="TFE853" s="32"/>
      <c r="TFF853" s="32"/>
      <c r="TFG853" s="32"/>
      <c r="TFH853" s="32"/>
      <c r="TFI853" s="32"/>
      <c r="TFJ853" s="32"/>
      <c r="TFK853" s="32"/>
      <c r="TFL853" s="32"/>
      <c r="TFM853" s="32"/>
      <c r="TFN853" s="32"/>
      <c r="TFO853" s="32"/>
      <c r="TFP853" s="32"/>
      <c r="TFQ853" s="32"/>
      <c r="TFR853" s="32"/>
      <c r="TFS853" s="32"/>
      <c r="TFT853" s="32"/>
      <c r="TFU853" s="32"/>
      <c r="TFV853" s="32"/>
      <c r="TFW853" s="32"/>
      <c r="TFX853" s="32"/>
      <c r="TFY853" s="32"/>
      <c r="TFZ853" s="32"/>
      <c r="TGA853" s="32"/>
      <c r="TGB853" s="32"/>
      <c r="TGC853" s="32"/>
      <c r="TGD853" s="32"/>
      <c r="TGE853" s="32"/>
      <c r="TGF853" s="32"/>
      <c r="TGG853" s="32"/>
      <c r="TGH853" s="32"/>
      <c r="TGI853" s="32"/>
      <c r="TGJ853" s="32"/>
      <c r="TGK853" s="32"/>
      <c r="TGL853" s="32"/>
      <c r="TGM853" s="32"/>
      <c r="TGN853" s="32"/>
      <c r="TGO853" s="32"/>
      <c r="TGP853" s="32"/>
      <c r="TGQ853" s="32"/>
      <c r="TGR853" s="32"/>
      <c r="TGS853" s="32"/>
      <c r="TGT853" s="32"/>
      <c r="TGU853" s="32"/>
      <c r="TGV853" s="32"/>
      <c r="TGW853" s="32"/>
      <c r="TGX853" s="32"/>
      <c r="TGY853" s="32"/>
      <c r="TGZ853" s="32"/>
      <c r="THA853" s="32"/>
      <c r="THB853" s="32"/>
      <c r="THC853" s="32"/>
      <c r="THD853" s="32"/>
      <c r="THE853" s="32"/>
      <c r="THF853" s="32"/>
      <c r="THG853" s="32"/>
      <c r="THH853" s="32"/>
      <c r="THI853" s="32"/>
      <c r="THJ853" s="32"/>
      <c r="THK853" s="32"/>
      <c r="THL853" s="32"/>
      <c r="THM853" s="32"/>
      <c r="THN853" s="32"/>
      <c r="THO853" s="32"/>
      <c r="THP853" s="32"/>
      <c r="THQ853" s="32"/>
      <c r="THR853" s="32"/>
      <c r="THS853" s="32"/>
      <c r="THT853" s="32"/>
      <c r="THU853" s="32"/>
      <c r="THV853" s="32"/>
      <c r="THW853" s="32"/>
      <c r="THX853" s="32"/>
      <c r="THY853" s="32"/>
      <c r="THZ853" s="32"/>
      <c r="TIA853" s="32"/>
      <c r="TIB853" s="32"/>
      <c r="TIC853" s="32"/>
      <c r="TID853" s="32"/>
      <c r="TIE853" s="32"/>
      <c r="TIF853" s="32"/>
      <c r="TIG853" s="32"/>
      <c r="TIH853" s="32"/>
      <c r="TII853" s="32"/>
      <c r="TIJ853" s="32"/>
      <c r="TIK853" s="32"/>
      <c r="TIL853" s="32"/>
      <c r="TIM853" s="32"/>
      <c r="TIN853" s="32"/>
      <c r="TIO853" s="32"/>
      <c r="TIP853" s="32"/>
      <c r="TIQ853" s="32"/>
      <c r="TIR853" s="32"/>
      <c r="TIS853" s="32"/>
      <c r="TIT853" s="32"/>
      <c r="TIU853" s="32"/>
      <c r="TIV853" s="32"/>
      <c r="TIW853" s="32"/>
      <c r="TIX853" s="32"/>
      <c r="TIY853" s="32"/>
      <c r="TIZ853" s="32"/>
      <c r="TJA853" s="32"/>
      <c r="TJB853" s="32"/>
      <c r="TJC853" s="32"/>
      <c r="TJD853" s="32"/>
      <c r="TJE853" s="32"/>
      <c r="TJF853" s="32"/>
      <c r="TJG853" s="32"/>
      <c r="TJH853" s="32"/>
      <c r="TJI853" s="32"/>
      <c r="TJJ853" s="32"/>
      <c r="TJK853" s="32"/>
      <c r="TJL853" s="32"/>
      <c r="TJM853" s="32"/>
      <c r="TJN853" s="32"/>
      <c r="TJO853" s="32"/>
      <c r="TJP853" s="32"/>
      <c r="TJQ853" s="32"/>
      <c r="TJR853" s="32"/>
      <c r="TJS853" s="32"/>
      <c r="TJT853" s="32"/>
      <c r="TJU853" s="32"/>
      <c r="TJV853" s="32"/>
      <c r="TJW853" s="32"/>
      <c r="TJX853" s="32"/>
      <c r="TJY853" s="32"/>
      <c r="TJZ853" s="32"/>
      <c r="TKA853" s="32"/>
      <c r="TKB853" s="32"/>
      <c r="TKC853" s="32"/>
      <c r="TKD853" s="32"/>
      <c r="TKE853" s="32"/>
      <c r="TKF853" s="32"/>
      <c r="TKG853" s="32"/>
      <c r="TKH853" s="32"/>
      <c r="TKI853" s="32"/>
      <c r="TKJ853" s="32"/>
      <c r="TKK853" s="32"/>
      <c r="TKL853" s="32"/>
      <c r="TKM853" s="32"/>
      <c r="TKN853" s="32"/>
      <c r="TKO853" s="32"/>
      <c r="TKP853" s="32"/>
      <c r="TKQ853" s="32"/>
      <c r="TKR853" s="32"/>
      <c r="TKS853" s="32"/>
      <c r="TKT853" s="32"/>
      <c r="TKU853" s="32"/>
      <c r="TKV853" s="32"/>
      <c r="TKW853" s="32"/>
      <c r="TKX853" s="32"/>
      <c r="TKY853" s="32"/>
      <c r="TKZ853" s="32"/>
      <c r="TLA853" s="32"/>
      <c r="TLB853" s="32"/>
      <c r="TLC853" s="32"/>
      <c r="TLD853" s="32"/>
      <c r="TLE853" s="32"/>
      <c r="TLF853" s="32"/>
      <c r="TLG853" s="32"/>
      <c r="TLH853" s="32"/>
      <c r="TLI853" s="32"/>
      <c r="TLJ853" s="32"/>
      <c r="TLK853" s="32"/>
      <c r="TLL853" s="32"/>
      <c r="TLM853" s="32"/>
      <c r="TLN853" s="32"/>
      <c r="TLO853" s="32"/>
      <c r="TLP853" s="32"/>
      <c r="TLQ853" s="32"/>
      <c r="TLR853" s="32"/>
      <c r="TLS853" s="32"/>
      <c r="TLT853" s="32"/>
      <c r="TLU853" s="32"/>
      <c r="TLV853" s="32"/>
      <c r="TLW853" s="32"/>
      <c r="TLX853" s="32"/>
      <c r="TLY853" s="32"/>
      <c r="TLZ853" s="32"/>
      <c r="TMA853" s="32"/>
      <c r="TMB853" s="32"/>
      <c r="TMC853" s="32"/>
      <c r="TMD853" s="32"/>
      <c r="TME853" s="32"/>
      <c r="TMF853" s="32"/>
      <c r="TMG853" s="32"/>
      <c r="TMH853" s="32"/>
      <c r="TMI853" s="32"/>
      <c r="TMJ853" s="32"/>
      <c r="TMK853" s="32"/>
      <c r="TML853" s="32"/>
      <c r="TMM853" s="32"/>
      <c r="TMN853" s="32"/>
      <c r="TMO853" s="32"/>
      <c r="TMP853" s="32"/>
      <c r="TMQ853" s="32"/>
      <c r="TMR853" s="32"/>
      <c r="TMS853" s="32"/>
      <c r="TMT853" s="32"/>
      <c r="TMU853" s="32"/>
      <c r="TMV853" s="32"/>
      <c r="TMW853" s="32"/>
      <c r="TMX853" s="32"/>
      <c r="TMY853" s="32"/>
      <c r="TMZ853" s="32"/>
      <c r="TNA853" s="32"/>
      <c r="TNB853" s="32"/>
      <c r="TNC853" s="32"/>
      <c r="TND853" s="32"/>
      <c r="TNE853" s="32"/>
      <c r="TNF853" s="32"/>
      <c r="TNG853" s="32"/>
      <c r="TNH853" s="32"/>
      <c r="TNI853" s="32"/>
      <c r="TNJ853" s="32"/>
      <c r="TNK853" s="32"/>
      <c r="TNL853" s="32"/>
      <c r="TNM853" s="32"/>
      <c r="TNN853" s="32"/>
      <c r="TNO853" s="32"/>
      <c r="TNP853" s="32"/>
      <c r="TNQ853" s="32"/>
      <c r="TNR853" s="32"/>
      <c r="TNS853" s="32"/>
      <c r="TNT853" s="32"/>
      <c r="TNU853" s="32"/>
      <c r="TNV853" s="32"/>
      <c r="TNW853" s="32"/>
      <c r="TNX853" s="32"/>
      <c r="TNY853" s="32"/>
      <c r="TNZ853" s="32"/>
      <c r="TOA853" s="32"/>
      <c r="TOB853" s="32"/>
      <c r="TOC853" s="32"/>
      <c r="TOD853" s="32"/>
      <c r="TOE853" s="32"/>
      <c r="TOF853" s="32"/>
      <c r="TOG853" s="32"/>
      <c r="TOH853" s="32"/>
      <c r="TOI853" s="32"/>
      <c r="TOJ853" s="32"/>
      <c r="TOK853" s="32"/>
      <c r="TOL853" s="32"/>
      <c r="TOM853" s="32"/>
      <c r="TON853" s="32"/>
      <c r="TOO853" s="32"/>
      <c r="TOP853" s="32"/>
      <c r="TOQ853" s="32"/>
      <c r="TOR853" s="32"/>
      <c r="TOS853" s="32"/>
      <c r="TOT853" s="32"/>
      <c r="TOU853" s="32"/>
      <c r="TOV853" s="32"/>
      <c r="TOW853" s="32"/>
      <c r="TOX853" s="32"/>
      <c r="TOY853" s="32"/>
      <c r="TOZ853" s="32"/>
      <c r="TPA853" s="32"/>
      <c r="TPB853" s="32"/>
      <c r="TPC853" s="32"/>
      <c r="TPD853" s="32"/>
      <c r="TPE853" s="32"/>
      <c r="TPF853" s="32"/>
      <c r="TPG853" s="32"/>
      <c r="TPH853" s="32"/>
      <c r="TPI853" s="32"/>
      <c r="TPJ853" s="32"/>
      <c r="TPK853" s="32"/>
      <c r="TPL853" s="32"/>
      <c r="TPM853" s="32"/>
      <c r="TPN853" s="32"/>
      <c r="TPO853" s="32"/>
      <c r="TPP853" s="32"/>
      <c r="TPQ853" s="32"/>
      <c r="TPR853" s="32"/>
      <c r="TPS853" s="32"/>
      <c r="TPT853" s="32"/>
      <c r="TPU853" s="32"/>
      <c r="TPV853" s="32"/>
      <c r="TPW853" s="32"/>
      <c r="TPX853" s="32"/>
      <c r="TPY853" s="32"/>
      <c r="TPZ853" s="32"/>
      <c r="TQA853" s="32"/>
      <c r="TQB853" s="32"/>
      <c r="TQC853" s="32"/>
      <c r="TQD853" s="32"/>
      <c r="TQE853" s="32"/>
      <c r="TQF853" s="32"/>
      <c r="TQG853" s="32"/>
      <c r="TQH853" s="32"/>
      <c r="TQI853" s="32"/>
      <c r="TQJ853" s="32"/>
      <c r="TQK853" s="32"/>
      <c r="TQL853" s="32"/>
      <c r="TQM853" s="32"/>
      <c r="TQN853" s="32"/>
      <c r="TQO853" s="32"/>
      <c r="TQP853" s="32"/>
      <c r="TQQ853" s="32"/>
      <c r="TQR853" s="32"/>
      <c r="TQS853" s="32"/>
      <c r="TQT853" s="32"/>
      <c r="TQU853" s="32"/>
      <c r="TQV853" s="32"/>
      <c r="TQW853" s="32"/>
      <c r="TQX853" s="32"/>
      <c r="TQY853" s="32"/>
      <c r="TQZ853" s="32"/>
      <c r="TRA853" s="32"/>
      <c r="TRB853" s="32"/>
      <c r="TRC853" s="32"/>
      <c r="TRD853" s="32"/>
      <c r="TRE853" s="32"/>
      <c r="TRF853" s="32"/>
      <c r="TRG853" s="32"/>
      <c r="TRH853" s="32"/>
      <c r="TRI853" s="32"/>
      <c r="TRJ853" s="32"/>
      <c r="TRK853" s="32"/>
      <c r="TRL853" s="32"/>
      <c r="TRM853" s="32"/>
      <c r="TRN853" s="32"/>
      <c r="TRO853" s="32"/>
      <c r="TRP853" s="32"/>
      <c r="TRQ853" s="32"/>
      <c r="TRR853" s="32"/>
      <c r="TRS853" s="32"/>
      <c r="TRT853" s="32"/>
      <c r="TRU853" s="32"/>
      <c r="TRV853" s="32"/>
      <c r="TRW853" s="32"/>
      <c r="TRX853" s="32"/>
      <c r="TRY853" s="32"/>
      <c r="TRZ853" s="32"/>
      <c r="TSA853" s="32"/>
      <c r="TSB853" s="32"/>
      <c r="TSC853" s="32"/>
      <c r="TSD853" s="32"/>
      <c r="TSE853" s="32"/>
      <c r="TSF853" s="32"/>
      <c r="TSG853" s="32"/>
      <c r="TSH853" s="32"/>
      <c r="TSI853" s="32"/>
      <c r="TSJ853" s="32"/>
      <c r="TSK853" s="32"/>
      <c r="TSL853" s="32"/>
      <c r="TSM853" s="32"/>
      <c r="TSN853" s="32"/>
      <c r="TSO853" s="32"/>
      <c r="TSP853" s="32"/>
      <c r="TSQ853" s="32"/>
      <c r="TSR853" s="32"/>
      <c r="TSS853" s="32"/>
      <c r="TST853" s="32"/>
      <c r="TSU853" s="32"/>
      <c r="TSV853" s="32"/>
      <c r="TSW853" s="32"/>
      <c r="TSX853" s="32"/>
      <c r="TSY853" s="32"/>
      <c r="TSZ853" s="32"/>
      <c r="TTA853" s="32"/>
      <c r="TTB853" s="32"/>
      <c r="TTC853" s="32"/>
      <c r="TTD853" s="32"/>
      <c r="TTE853" s="32"/>
      <c r="TTF853" s="32"/>
      <c r="TTG853" s="32"/>
      <c r="TTH853" s="32"/>
      <c r="TTI853" s="32"/>
      <c r="TTJ853" s="32"/>
      <c r="TTK853" s="32"/>
      <c r="TTL853" s="32"/>
      <c r="TTM853" s="32"/>
      <c r="TTN853" s="32"/>
      <c r="TTO853" s="32"/>
      <c r="TTP853" s="32"/>
      <c r="TTQ853" s="32"/>
      <c r="TTR853" s="32"/>
      <c r="TTS853" s="32"/>
      <c r="TTT853" s="32"/>
      <c r="TTU853" s="32"/>
      <c r="TTV853" s="32"/>
      <c r="TTW853" s="32"/>
      <c r="TTX853" s="32"/>
      <c r="TTY853" s="32"/>
      <c r="TTZ853" s="32"/>
      <c r="TUA853" s="32"/>
      <c r="TUB853" s="32"/>
      <c r="TUC853" s="32"/>
      <c r="TUD853" s="32"/>
      <c r="TUE853" s="32"/>
      <c r="TUF853" s="32"/>
      <c r="TUG853" s="32"/>
      <c r="TUH853" s="32"/>
      <c r="TUI853" s="32"/>
      <c r="TUJ853" s="32"/>
      <c r="TUK853" s="32"/>
      <c r="TUL853" s="32"/>
      <c r="TUM853" s="32"/>
      <c r="TUN853" s="32"/>
      <c r="TUO853" s="32"/>
      <c r="TUP853" s="32"/>
      <c r="TUQ853" s="32"/>
      <c r="TUR853" s="32"/>
      <c r="TUS853" s="32"/>
      <c r="TUT853" s="32"/>
      <c r="TUU853" s="32"/>
      <c r="TUV853" s="32"/>
      <c r="TUW853" s="32"/>
      <c r="TUX853" s="32"/>
      <c r="TUY853" s="32"/>
      <c r="TUZ853" s="32"/>
      <c r="TVA853" s="32"/>
      <c r="TVB853" s="32"/>
      <c r="TVC853" s="32"/>
      <c r="TVD853" s="32"/>
      <c r="TVE853" s="32"/>
      <c r="TVF853" s="32"/>
      <c r="TVG853" s="32"/>
      <c r="TVH853" s="32"/>
      <c r="TVI853" s="32"/>
      <c r="TVJ853" s="32"/>
      <c r="TVK853" s="32"/>
      <c r="TVL853" s="32"/>
      <c r="TVM853" s="32"/>
      <c r="TVN853" s="32"/>
      <c r="TVO853" s="32"/>
      <c r="TVP853" s="32"/>
      <c r="TVQ853" s="32"/>
      <c r="TVR853" s="32"/>
      <c r="TVS853" s="32"/>
      <c r="TVT853" s="32"/>
      <c r="TVU853" s="32"/>
      <c r="TVV853" s="32"/>
      <c r="TVW853" s="32"/>
      <c r="TVX853" s="32"/>
      <c r="TVY853" s="32"/>
      <c r="TVZ853" s="32"/>
      <c r="TWA853" s="32"/>
      <c r="TWB853" s="32"/>
      <c r="TWC853" s="32"/>
      <c r="TWD853" s="32"/>
      <c r="TWE853" s="32"/>
      <c r="TWF853" s="32"/>
      <c r="TWG853" s="32"/>
      <c r="TWH853" s="32"/>
      <c r="TWI853" s="32"/>
      <c r="TWJ853" s="32"/>
      <c r="TWK853" s="32"/>
      <c r="TWL853" s="32"/>
      <c r="TWM853" s="32"/>
      <c r="TWN853" s="32"/>
      <c r="TWO853" s="32"/>
      <c r="TWP853" s="32"/>
      <c r="TWQ853" s="32"/>
      <c r="TWR853" s="32"/>
      <c r="TWS853" s="32"/>
      <c r="TWT853" s="32"/>
      <c r="TWU853" s="32"/>
      <c r="TWV853" s="32"/>
      <c r="TWW853" s="32"/>
      <c r="TWX853" s="32"/>
      <c r="TWY853" s="32"/>
      <c r="TWZ853" s="32"/>
      <c r="TXA853" s="32"/>
      <c r="TXB853" s="32"/>
      <c r="TXC853" s="32"/>
      <c r="TXD853" s="32"/>
      <c r="TXE853" s="32"/>
      <c r="TXF853" s="32"/>
      <c r="TXG853" s="32"/>
      <c r="TXH853" s="32"/>
      <c r="TXI853" s="32"/>
      <c r="TXJ853" s="32"/>
      <c r="TXK853" s="32"/>
      <c r="TXL853" s="32"/>
      <c r="TXM853" s="32"/>
      <c r="TXN853" s="32"/>
      <c r="TXO853" s="32"/>
      <c r="TXP853" s="32"/>
      <c r="TXQ853" s="32"/>
      <c r="TXR853" s="32"/>
      <c r="TXS853" s="32"/>
      <c r="TXT853" s="32"/>
      <c r="TXU853" s="32"/>
      <c r="TXV853" s="32"/>
      <c r="TXW853" s="32"/>
      <c r="TXX853" s="32"/>
      <c r="TXY853" s="32"/>
      <c r="TXZ853" s="32"/>
      <c r="TYA853" s="32"/>
      <c r="TYB853" s="32"/>
      <c r="TYC853" s="32"/>
      <c r="TYD853" s="32"/>
      <c r="TYE853" s="32"/>
      <c r="TYF853" s="32"/>
      <c r="TYG853" s="32"/>
      <c r="TYH853" s="32"/>
      <c r="TYI853" s="32"/>
      <c r="TYJ853" s="32"/>
      <c r="TYK853" s="32"/>
      <c r="TYL853" s="32"/>
      <c r="TYM853" s="32"/>
      <c r="TYN853" s="32"/>
      <c r="TYO853" s="32"/>
      <c r="TYP853" s="32"/>
      <c r="TYQ853" s="32"/>
      <c r="TYR853" s="32"/>
      <c r="TYS853" s="32"/>
      <c r="TYT853" s="32"/>
      <c r="TYU853" s="32"/>
      <c r="TYV853" s="32"/>
      <c r="TYW853" s="32"/>
      <c r="TYX853" s="32"/>
      <c r="TYY853" s="32"/>
      <c r="TYZ853" s="32"/>
      <c r="TZA853" s="32"/>
      <c r="TZB853" s="32"/>
      <c r="TZC853" s="32"/>
      <c r="TZD853" s="32"/>
      <c r="TZE853" s="32"/>
      <c r="TZF853" s="32"/>
      <c r="TZG853" s="32"/>
      <c r="TZH853" s="32"/>
      <c r="TZI853" s="32"/>
      <c r="TZJ853" s="32"/>
      <c r="TZK853" s="32"/>
      <c r="TZL853" s="32"/>
      <c r="TZM853" s="32"/>
      <c r="TZN853" s="32"/>
      <c r="TZO853" s="32"/>
      <c r="TZP853" s="32"/>
      <c r="TZQ853" s="32"/>
      <c r="TZR853" s="32"/>
      <c r="TZS853" s="32"/>
      <c r="TZT853" s="32"/>
      <c r="TZU853" s="32"/>
      <c r="TZV853" s="32"/>
      <c r="TZW853" s="32"/>
      <c r="TZX853" s="32"/>
      <c r="TZY853" s="32"/>
      <c r="TZZ853" s="32"/>
      <c r="UAA853" s="32"/>
      <c r="UAB853" s="32"/>
      <c r="UAC853" s="32"/>
      <c r="UAD853" s="32"/>
      <c r="UAE853" s="32"/>
      <c r="UAF853" s="32"/>
      <c r="UAG853" s="32"/>
      <c r="UAH853" s="32"/>
      <c r="UAI853" s="32"/>
      <c r="UAJ853" s="32"/>
      <c r="UAK853" s="32"/>
      <c r="UAL853" s="32"/>
      <c r="UAM853" s="32"/>
      <c r="UAN853" s="32"/>
      <c r="UAO853" s="32"/>
      <c r="UAP853" s="32"/>
      <c r="UAQ853" s="32"/>
      <c r="UAR853" s="32"/>
      <c r="UAS853" s="32"/>
      <c r="UAT853" s="32"/>
      <c r="UAU853" s="32"/>
      <c r="UAV853" s="32"/>
      <c r="UAW853" s="32"/>
      <c r="UAX853" s="32"/>
      <c r="UAY853" s="32"/>
      <c r="UAZ853" s="32"/>
      <c r="UBA853" s="32"/>
      <c r="UBB853" s="32"/>
      <c r="UBC853" s="32"/>
      <c r="UBD853" s="32"/>
      <c r="UBE853" s="32"/>
      <c r="UBF853" s="32"/>
      <c r="UBG853" s="32"/>
      <c r="UBH853" s="32"/>
      <c r="UBI853" s="32"/>
      <c r="UBJ853" s="32"/>
      <c r="UBK853" s="32"/>
      <c r="UBL853" s="32"/>
      <c r="UBM853" s="32"/>
      <c r="UBN853" s="32"/>
      <c r="UBO853" s="32"/>
      <c r="UBP853" s="32"/>
      <c r="UBQ853" s="32"/>
      <c r="UBR853" s="32"/>
      <c r="UBS853" s="32"/>
      <c r="UBT853" s="32"/>
      <c r="UBU853" s="32"/>
      <c r="UBV853" s="32"/>
      <c r="UBW853" s="32"/>
      <c r="UBX853" s="32"/>
      <c r="UBY853" s="32"/>
      <c r="UBZ853" s="32"/>
      <c r="UCA853" s="32"/>
      <c r="UCB853" s="32"/>
      <c r="UCC853" s="32"/>
      <c r="UCD853" s="32"/>
      <c r="UCE853" s="32"/>
      <c r="UCF853" s="32"/>
      <c r="UCG853" s="32"/>
      <c r="UCH853" s="32"/>
      <c r="UCI853" s="32"/>
      <c r="UCJ853" s="32"/>
      <c r="UCK853" s="32"/>
      <c r="UCL853" s="32"/>
      <c r="UCM853" s="32"/>
      <c r="UCN853" s="32"/>
      <c r="UCO853" s="32"/>
      <c r="UCP853" s="32"/>
      <c r="UCQ853" s="32"/>
      <c r="UCR853" s="32"/>
      <c r="UCS853" s="32"/>
      <c r="UCT853" s="32"/>
      <c r="UCU853" s="32"/>
      <c r="UCV853" s="32"/>
      <c r="UCW853" s="32"/>
      <c r="UCX853" s="32"/>
      <c r="UCY853" s="32"/>
      <c r="UCZ853" s="32"/>
      <c r="UDA853" s="32"/>
      <c r="UDB853" s="32"/>
      <c r="UDC853" s="32"/>
      <c r="UDD853" s="32"/>
      <c r="UDE853" s="32"/>
      <c r="UDF853" s="32"/>
      <c r="UDG853" s="32"/>
      <c r="UDH853" s="32"/>
      <c r="UDI853" s="32"/>
      <c r="UDJ853" s="32"/>
      <c r="UDK853" s="32"/>
      <c r="UDL853" s="32"/>
      <c r="UDM853" s="32"/>
      <c r="UDN853" s="32"/>
      <c r="UDO853" s="32"/>
      <c r="UDP853" s="32"/>
      <c r="UDQ853" s="32"/>
      <c r="UDR853" s="32"/>
      <c r="UDS853" s="32"/>
      <c r="UDT853" s="32"/>
      <c r="UDU853" s="32"/>
      <c r="UDV853" s="32"/>
      <c r="UDW853" s="32"/>
      <c r="UDX853" s="32"/>
      <c r="UDY853" s="32"/>
      <c r="UDZ853" s="32"/>
      <c r="UEA853" s="32"/>
      <c r="UEB853" s="32"/>
      <c r="UEC853" s="32"/>
      <c r="UED853" s="32"/>
      <c r="UEE853" s="32"/>
      <c r="UEF853" s="32"/>
      <c r="UEG853" s="32"/>
      <c r="UEH853" s="32"/>
      <c r="UEI853" s="32"/>
      <c r="UEJ853" s="32"/>
      <c r="UEK853" s="32"/>
      <c r="UEL853" s="32"/>
      <c r="UEM853" s="32"/>
      <c r="UEN853" s="32"/>
      <c r="UEO853" s="32"/>
      <c r="UEP853" s="32"/>
      <c r="UEQ853" s="32"/>
      <c r="UER853" s="32"/>
      <c r="UES853" s="32"/>
      <c r="UET853" s="32"/>
      <c r="UEU853" s="32"/>
      <c r="UEV853" s="32"/>
      <c r="UEW853" s="32"/>
      <c r="UEX853" s="32"/>
      <c r="UEY853" s="32"/>
      <c r="UEZ853" s="32"/>
      <c r="UFA853" s="32"/>
      <c r="UFB853" s="32"/>
      <c r="UFC853" s="32"/>
      <c r="UFD853" s="32"/>
      <c r="UFE853" s="32"/>
      <c r="UFF853" s="32"/>
      <c r="UFG853" s="32"/>
      <c r="UFH853" s="32"/>
      <c r="UFI853" s="32"/>
      <c r="UFJ853" s="32"/>
      <c r="UFK853" s="32"/>
      <c r="UFL853" s="32"/>
      <c r="UFM853" s="32"/>
      <c r="UFN853" s="32"/>
      <c r="UFO853" s="32"/>
      <c r="UFP853" s="32"/>
      <c r="UFQ853" s="32"/>
      <c r="UFR853" s="32"/>
      <c r="UFS853" s="32"/>
      <c r="UFT853" s="32"/>
      <c r="UFU853" s="32"/>
      <c r="UFV853" s="32"/>
      <c r="UFW853" s="32"/>
      <c r="UFX853" s="32"/>
      <c r="UFY853" s="32"/>
      <c r="UFZ853" s="32"/>
      <c r="UGA853" s="32"/>
      <c r="UGB853" s="32"/>
      <c r="UGC853" s="32"/>
      <c r="UGD853" s="32"/>
      <c r="UGE853" s="32"/>
      <c r="UGF853" s="32"/>
      <c r="UGG853" s="32"/>
      <c r="UGH853" s="32"/>
      <c r="UGI853" s="32"/>
      <c r="UGJ853" s="32"/>
      <c r="UGK853" s="32"/>
      <c r="UGL853" s="32"/>
      <c r="UGM853" s="32"/>
      <c r="UGN853" s="32"/>
      <c r="UGO853" s="32"/>
      <c r="UGP853" s="32"/>
      <c r="UGQ853" s="32"/>
      <c r="UGR853" s="32"/>
      <c r="UGS853" s="32"/>
      <c r="UGT853" s="32"/>
      <c r="UGU853" s="32"/>
      <c r="UGV853" s="32"/>
      <c r="UGW853" s="32"/>
      <c r="UGX853" s="32"/>
      <c r="UGY853" s="32"/>
      <c r="UGZ853" s="32"/>
      <c r="UHA853" s="32"/>
      <c r="UHB853" s="32"/>
      <c r="UHC853" s="32"/>
      <c r="UHD853" s="32"/>
      <c r="UHE853" s="32"/>
      <c r="UHF853" s="32"/>
      <c r="UHG853" s="32"/>
      <c r="UHH853" s="32"/>
      <c r="UHI853" s="32"/>
      <c r="UHJ853" s="32"/>
      <c r="UHK853" s="32"/>
      <c r="UHL853" s="32"/>
      <c r="UHM853" s="32"/>
      <c r="UHN853" s="32"/>
      <c r="UHO853" s="32"/>
      <c r="UHP853" s="32"/>
      <c r="UHQ853" s="32"/>
      <c r="UHR853" s="32"/>
      <c r="UHS853" s="32"/>
      <c r="UHT853" s="32"/>
      <c r="UHU853" s="32"/>
      <c r="UHV853" s="32"/>
      <c r="UHW853" s="32"/>
      <c r="UHX853" s="32"/>
      <c r="UHY853" s="32"/>
      <c r="UHZ853" s="32"/>
      <c r="UIA853" s="32"/>
      <c r="UIB853" s="32"/>
      <c r="UIC853" s="32"/>
      <c r="UID853" s="32"/>
      <c r="UIE853" s="32"/>
      <c r="UIF853" s="32"/>
      <c r="UIG853" s="32"/>
      <c r="UIH853" s="32"/>
      <c r="UII853" s="32"/>
      <c r="UIJ853" s="32"/>
      <c r="UIK853" s="32"/>
      <c r="UIL853" s="32"/>
      <c r="UIM853" s="32"/>
      <c r="UIN853" s="32"/>
      <c r="UIO853" s="32"/>
      <c r="UIP853" s="32"/>
      <c r="UIQ853" s="32"/>
      <c r="UIR853" s="32"/>
      <c r="UIS853" s="32"/>
      <c r="UIT853" s="32"/>
      <c r="UIU853" s="32"/>
      <c r="UIV853" s="32"/>
      <c r="UIW853" s="32"/>
      <c r="UIX853" s="32"/>
      <c r="UIY853" s="32"/>
      <c r="UIZ853" s="32"/>
      <c r="UJA853" s="32"/>
      <c r="UJB853" s="32"/>
      <c r="UJC853" s="32"/>
      <c r="UJD853" s="32"/>
      <c r="UJE853" s="32"/>
      <c r="UJF853" s="32"/>
      <c r="UJG853" s="32"/>
      <c r="UJH853" s="32"/>
      <c r="UJI853" s="32"/>
      <c r="UJJ853" s="32"/>
      <c r="UJK853" s="32"/>
      <c r="UJL853" s="32"/>
      <c r="UJM853" s="32"/>
      <c r="UJN853" s="32"/>
      <c r="UJO853" s="32"/>
      <c r="UJP853" s="32"/>
      <c r="UJQ853" s="32"/>
      <c r="UJR853" s="32"/>
      <c r="UJS853" s="32"/>
      <c r="UJT853" s="32"/>
      <c r="UJU853" s="32"/>
      <c r="UJV853" s="32"/>
      <c r="UJW853" s="32"/>
      <c r="UJX853" s="32"/>
      <c r="UJY853" s="32"/>
      <c r="UJZ853" s="32"/>
      <c r="UKA853" s="32"/>
      <c r="UKB853" s="32"/>
      <c r="UKC853" s="32"/>
      <c r="UKD853" s="32"/>
      <c r="UKE853" s="32"/>
      <c r="UKF853" s="32"/>
      <c r="UKG853" s="32"/>
      <c r="UKH853" s="32"/>
      <c r="UKI853" s="32"/>
      <c r="UKJ853" s="32"/>
      <c r="UKK853" s="32"/>
      <c r="UKL853" s="32"/>
      <c r="UKM853" s="32"/>
      <c r="UKN853" s="32"/>
      <c r="UKO853" s="32"/>
      <c r="UKP853" s="32"/>
      <c r="UKQ853" s="32"/>
      <c r="UKR853" s="32"/>
      <c r="UKS853" s="32"/>
      <c r="UKT853" s="32"/>
      <c r="UKU853" s="32"/>
      <c r="UKV853" s="32"/>
      <c r="UKW853" s="32"/>
      <c r="UKX853" s="32"/>
      <c r="UKY853" s="32"/>
      <c r="UKZ853" s="32"/>
      <c r="ULA853" s="32"/>
      <c r="ULB853" s="32"/>
      <c r="ULC853" s="32"/>
      <c r="ULD853" s="32"/>
      <c r="ULE853" s="32"/>
      <c r="ULF853" s="32"/>
      <c r="ULG853" s="32"/>
      <c r="ULH853" s="32"/>
      <c r="ULI853" s="32"/>
      <c r="ULJ853" s="32"/>
      <c r="ULK853" s="32"/>
      <c r="ULL853" s="32"/>
      <c r="ULM853" s="32"/>
      <c r="ULN853" s="32"/>
      <c r="ULO853" s="32"/>
      <c r="ULP853" s="32"/>
      <c r="ULQ853" s="32"/>
      <c r="ULR853" s="32"/>
      <c r="ULS853" s="32"/>
      <c r="ULT853" s="32"/>
      <c r="ULU853" s="32"/>
      <c r="ULV853" s="32"/>
      <c r="ULW853" s="32"/>
      <c r="ULX853" s="32"/>
      <c r="ULY853" s="32"/>
      <c r="ULZ853" s="32"/>
      <c r="UMA853" s="32"/>
      <c r="UMB853" s="32"/>
      <c r="UMC853" s="32"/>
      <c r="UMD853" s="32"/>
      <c r="UME853" s="32"/>
      <c r="UMF853" s="32"/>
      <c r="UMG853" s="32"/>
      <c r="UMH853" s="32"/>
      <c r="UMI853" s="32"/>
      <c r="UMJ853" s="32"/>
      <c r="UMK853" s="32"/>
      <c r="UML853" s="32"/>
      <c r="UMM853" s="32"/>
      <c r="UMN853" s="32"/>
      <c r="UMO853" s="32"/>
      <c r="UMP853" s="32"/>
      <c r="UMQ853" s="32"/>
      <c r="UMR853" s="32"/>
      <c r="UMS853" s="32"/>
      <c r="UMT853" s="32"/>
      <c r="UMU853" s="32"/>
      <c r="UMV853" s="32"/>
      <c r="UMW853" s="32"/>
      <c r="UMX853" s="32"/>
      <c r="UMY853" s="32"/>
      <c r="UMZ853" s="32"/>
      <c r="UNA853" s="32"/>
      <c r="UNB853" s="32"/>
      <c r="UNC853" s="32"/>
      <c r="UND853" s="32"/>
      <c r="UNE853" s="32"/>
      <c r="UNF853" s="32"/>
      <c r="UNG853" s="32"/>
      <c r="UNH853" s="32"/>
      <c r="UNI853" s="32"/>
      <c r="UNJ853" s="32"/>
      <c r="UNK853" s="32"/>
      <c r="UNL853" s="32"/>
      <c r="UNM853" s="32"/>
      <c r="UNN853" s="32"/>
      <c r="UNO853" s="32"/>
      <c r="UNP853" s="32"/>
      <c r="UNQ853" s="32"/>
      <c r="UNR853" s="32"/>
      <c r="UNS853" s="32"/>
      <c r="UNT853" s="32"/>
      <c r="UNU853" s="32"/>
      <c r="UNV853" s="32"/>
      <c r="UNW853" s="32"/>
      <c r="UNX853" s="32"/>
      <c r="UNY853" s="32"/>
      <c r="UNZ853" s="32"/>
      <c r="UOA853" s="32"/>
      <c r="UOB853" s="32"/>
      <c r="UOC853" s="32"/>
      <c r="UOD853" s="32"/>
      <c r="UOE853" s="32"/>
      <c r="UOF853" s="32"/>
      <c r="UOG853" s="32"/>
      <c r="UOH853" s="32"/>
      <c r="UOI853" s="32"/>
      <c r="UOJ853" s="32"/>
      <c r="UOK853" s="32"/>
      <c r="UOL853" s="32"/>
      <c r="UOM853" s="32"/>
      <c r="UON853" s="32"/>
      <c r="UOO853" s="32"/>
      <c r="UOP853" s="32"/>
      <c r="UOQ853" s="32"/>
      <c r="UOR853" s="32"/>
      <c r="UOS853" s="32"/>
      <c r="UOT853" s="32"/>
      <c r="UOU853" s="32"/>
      <c r="UOV853" s="32"/>
      <c r="UOW853" s="32"/>
      <c r="UOX853" s="32"/>
      <c r="UOY853" s="32"/>
      <c r="UOZ853" s="32"/>
      <c r="UPA853" s="32"/>
      <c r="UPB853" s="32"/>
      <c r="UPC853" s="32"/>
      <c r="UPD853" s="32"/>
      <c r="UPE853" s="32"/>
      <c r="UPF853" s="32"/>
      <c r="UPG853" s="32"/>
      <c r="UPH853" s="32"/>
      <c r="UPI853" s="32"/>
      <c r="UPJ853" s="32"/>
      <c r="UPK853" s="32"/>
      <c r="UPL853" s="32"/>
      <c r="UPM853" s="32"/>
      <c r="UPN853" s="32"/>
      <c r="UPO853" s="32"/>
      <c r="UPP853" s="32"/>
      <c r="UPQ853" s="32"/>
      <c r="UPR853" s="32"/>
      <c r="UPS853" s="32"/>
      <c r="UPT853" s="32"/>
      <c r="UPU853" s="32"/>
      <c r="UPV853" s="32"/>
      <c r="UPW853" s="32"/>
      <c r="UPX853" s="32"/>
      <c r="UPY853" s="32"/>
      <c r="UPZ853" s="32"/>
      <c r="UQA853" s="32"/>
      <c r="UQB853" s="32"/>
      <c r="UQC853" s="32"/>
      <c r="UQD853" s="32"/>
      <c r="UQE853" s="32"/>
      <c r="UQF853" s="32"/>
      <c r="UQG853" s="32"/>
      <c r="UQH853" s="32"/>
      <c r="UQI853" s="32"/>
      <c r="UQJ853" s="32"/>
      <c r="UQK853" s="32"/>
      <c r="UQL853" s="32"/>
      <c r="UQM853" s="32"/>
      <c r="UQN853" s="32"/>
      <c r="UQO853" s="32"/>
      <c r="UQP853" s="32"/>
      <c r="UQQ853" s="32"/>
      <c r="UQR853" s="32"/>
      <c r="UQS853" s="32"/>
      <c r="UQT853" s="32"/>
      <c r="UQU853" s="32"/>
      <c r="UQV853" s="32"/>
      <c r="UQW853" s="32"/>
      <c r="UQX853" s="32"/>
      <c r="UQY853" s="32"/>
      <c r="UQZ853" s="32"/>
      <c r="URA853" s="32"/>
      <c r="URB853" s="32"/>
      <c r="URC853" s="32"/>
      <c r="URD853" s="32"/>
      <c r="URE853" s="32"/>
      <c r="URF853" s="32"/>
      <c r="URG853" s="32"/>
      <c r="URH853" s="32"/>
      <c r="URI853" s="32"/>
      <c r="URJ853" s="32"/>
      <c r="URK853" s="32"/>
      <c r="URL853" s="32"/>
      <c r="URM853" s="32"/>
      <c r="URN853" s="32"/>
      <c r="URO853" s="32"/>
      <c r="URP853" s="32"/>
      <c r="URQ853" s="32"/>
      <c r="URR853" s="32"/>
      <c r="URS853" s="32"/>
      <c r="URT853" s="32"/>
      <c r="URU853" s="32"/>
      <c r="URV853" s="32"/>
      <c r="URW853" s="32"/>
      <c r="URX853" s="32"/>
      <c r="URY853" s="32"/>
      <c r="URZ853" s="32"/>
      <c r="USA853" s="32"/>
      <c r="USB853" s="32"/>
      <c r="USC853" s="32"/>
      <c r="USD853" s="32"/>
      <c r="USE853" s="32"/>
      <c r="USF853" s="32"/>
      <c r="USG853" s="32"/>
      <c r="USH853" s="32"/>
      <c r="USI853" s="32"/>
      <c r="USJ853" s="32"/>
      <c r="USK853" s="32"/>
      <c r="USL853" s="32"/>
      <c r="USM853" s="32"/>
      <c r="USN853" s="32"/>
      <c r="USO853" s="32"/>
      <c r="USP853" s="32"/>
      <c r="USQ853" s="32"/>
      <c r="USR853" s="32"/>
      <c r="USS853" s="32"/>
      <c r="UST853" s="32"/>
      <c r="USU853" s="32"/>
      <c r="USV853" s="32"/>
      <c r="USW853" s="32"/>
      <c r="USX853" s="32"/>
      <c r="USY853" s="32"/>
      <c r="USZ853" s="32"/>
      <c r="UTA853" s="32"/>
      <c r="UTB853" s="32"/>
      <c r="UTC853" s="32"/>
      <c r="UTD853" s="32"/>
      <c r="UTE853" s="32"/>
      <c r="UTF853" s="32"/>
      <c r="UTG853" s="32"/>
      <c r="UTH853" s="32"/>
      <c r="UTI853" s="32"/>
      <c r="UTJ853" s="32"/>
      <c r="UTK853" s="32"/>
      <c r="UTL853" s="32"/>
      <c r="UTM853" s="32"/>
      <c r="UTN853" s="32"/>
      <c r="UTO853" s="32"/>
      <c r="UTP853" s="32"/>
      <c r="UTQ853" s="32"/>
      <c r="UTR853" s="32"/>
      <c r="UTS853" s="32"/>
      <c r="UTT853" s="32"/>
      <c r="UTU853" s="32"/>
      <c r="UTV853" s="32"/>
      <c r="UTW853" s="32"/>
      <c r="UTX853" s="32"/>
      <c r="UTY853" s="32"/>
      <c r="UTZ853" s="32"/>
      <c r="UUA853" s="32"/>
      <c r="UUB853" s="32"/>
      <c r="UUC853" s="32"/>
      <c r="UUD853" s="32"/>
      <c r="UUE853" s="32"/>
      <c r="UUF853" s="32"/>
      <c r="UUG853" s="32"/>
      <c r="UUH853" s="32"/>
      <c r="UUI853" s="32"/>
      <c r="UUJ853" s="32"/>
      <c r="UUK853" s="32"/>
      <c r="UUL853" s="32"/>
      <c r="UUM853" s="32"/>
      <c r="UUN853" s="32"/>
      <c r="UUO853" s="32"/>
      <c r="UUP853" s="32"/>
      <c r="UUQ853" s="32"/>
      <c r="UUR853" s="32"/>
      <c r="UUS853" s="32"/>
      <c r="UUT853" s="32"/>
      <c r="UUU853" s="32"/>
      <c r="UUV853" s="32"/>
      <c r="UUW853" s="32"/>
      <c r="UUX853" s="32"/>
      <c r="UUY853" s="32"/>
      <c r="UUZ853" s="32"/>
      <c r="UVA853" s="32"/>
      <c r="UVB853" s="32"/>
      <c r="UVC853" s="32"/>
      <c r="UVD853" s="32"/>
      <c r="UVE853" s="32"/>
      <c r="UVF853" s="32"/>
      <c r="UVG853" s="32"/>
      <c r="UVH853" s="32"/>
      <c r="UVI853" s="32"/>
      <c r="UVJ853" s="32"/>
      <c r="UVK853" s="32"/>
      <c r="UVL853" s="32"/>
      <c r="UVM853" s="32"/>
      <c r="UVN853" s="32"/>
      <c r="UVO853" s="32"/>
      <c r="UVP853" s="32"/>
      <c r="UVQ853" s="32"/>
      <c r="UVR853" s="32"/>
      <c r="UVS853" s="32"/>
      <c r="UVT853" s="32"/>
      <c r="UVU853" s="32"/>
      <c r="UVV853" s="32"/>
      <c r="UVW853" s="32"/>
      <c r="UVX853" s="32"/>
      <c r="UVY853" s="32"/>
      <c r="UVZ853" s="32"/>
      <c r="UWA853" s="32"/>
      <c r="UWB853" s="32"/>
      <c r="UWC853" s="32"/>
      <c r="UWD853" s="32"/>
      <c r="UWE853" s="32"/>
      <c r="UWF853" s="32"/>
      <c r="UWG853" s="32"/>
      <c r="UWH853" s="32"/>
      <c r="UWI853" s="32"/>
      <c r="UWJ853" s="32"/>
      <c r="UWK853" s="32"/>
      <c r="UWL853" s="32"/>
      <c r="UWM853" s="32"/>
      <c r="UWN853" s="32"/>
      <c r="UWO853" s="32"/>
      <c r="UWP853" s="32"/>
      <c r="UWQ853" s="32"/>
      <c r="UWR853" s="32"/>
      <c r="UWS853" s="32"/>
      <c r="UWT853" s="32"/>
      <c r="UWU853" s="32"/>
      <c r="UWV853" s="32"/>
      <c r="UWW853" s="32"/>
      <c r="UWX853" s="32"/>
      <c r="UWY853" s="32"/>
      <c r="UWZ853" s="32"/>
      <c r="UXA853" s="32"/>
      <c r="UXB853" s="32"/>
      <c r="UXC853" s="32"/>
      <c r="UXD853" s="32"/>
      <c r="UXE853" s="32"/>
      <c r="UXF853" s="32"/>
      <c r="UXG853" s="32"/>
      <c r="UXH853" s="32"/>
      <c r="UXI853" s="32"/>
      <c r="UXJ853" s="32"/>
      <c r="UXK853" s="32"/>
      <c r="UXL853" s="32"/>
      <c r="UXM853" s="32"/>
      <c r="UXN853" s="32"/>
      <c r="UXO853" s="32"/>
      <c r="UXP853" s="32"/>
      <c r="UXQ853" s="32"/>
      <c r="UXR853" s="32"/>
      <c r="UXS853" s="32"/>
      <c r="UXT853" s="32"/>
      <c r="UXU853" s="32"/>
      <c r="UXV853" s="32"/>
      <c r="UXW853" s="32"/>
      <c r="UXX853" s="32"/>
      <c r="UXY853" s="32"/>
      <c r="UXZ853" s="32"/>
      <c r="UYA853" s="32"/>
      <c r="UYB853" s="32"/>
      <c r="UYC853" s="32"/>
      <c r="UYD853" s="32"/>
      <c r="UYE853" s="32"/>
      <c r="UYF853" s="32"/>
      <c r="UYG853" s="32"/>
      <c r="UYH853" s="32"/>
      <c r="UYI853" s="32"/>
      <c r="UYJ853" s="32"/>
      <c r="UYK853" s="32"/>
      <c r="UYL853" s="32"/>
      <c r="UYM853" s="32"/>
      <c r="UYN853" s="32"/>
      <c r="UYO853" s="32"/>
      <c r="UYP853" s="32"/>
      <c r="UYQ853" s="32"/>
      <c r="UYR853" s="32"/>
      <c r="UYS853" s="32"/>
      <c r="UYT853" s="32"/>
      <c r="UYU853" s="32"/>
      <c r="UYV853" s="32"/>
      <c r="UYW853" s="32"/>
      <c r="UYX853" s="32"/>
      <c r="UYY853" s="32"/>
      <c r="UYZ853" s="32"/>
      <c r="UZA853" s="32"/>
      <c r="UZB853" s="32"/>
      <c r="UZC853" s="32"/>
      <c r="UZD853" s="32"/>
      <c r="UZE853" s="32"/>
      <c r="UZF853" s="32"/>
      <c r="UZG853" s="32"/>
      <c r="UZH853" s="32"/>
      <c r="UZI853" s="32"/>
      <c r="UZJ853" s="32"/>
      <c r="UZK853" s="32"/>
      <c r="UZL853" s="32"/>
      <c r="UZM853" s="32"/>
      <c r="UZN853" s="32"/>
      <c r="UZO853" s="32"/>
      <c r="UZP853" s="32"/>
      <c r="UZQ853" s="32"/>
      <c r="UZR853" s="32"/>
      <c r="UZS853" s="32"/>
      <c r="UZT853" s="32"/>
      <c r="UZU853" s="32"/>
      <c r="UZV853" s="32"/>
      <c r="UZW853" s="32"/>
      <c r="UZX853" s="32"/>
      <c r="UZY853" s="32"/>
      <c r="UZZ853" s="32"/>
      <c r="VAA853" s="32"/>
      <c r="VAB853" s="32"/>
      <c r="VAC853" s="32"/>
      <c r="VAD853" s="32"/>
      <c r="VAE853" s="32"/>
      <c r="VAF853" s="32"/>
      <c r="VAG853" s="32"/>
      <c r="VAH853" s="32"/>
      <c r="VAI853" s="32"/>
      <c r="VAJ853" s="32"/>
      <c r="VAK853" s="32"/>
      <c r="VAL853" s="32"/>
      <c r="VAM853" s="32"/>
      <c r="VAN853" s="32"/>
      <c r="VAO853" s="32"/>
      <c r="VAP853" s="32"/>
      <c r="VAQ853" s="32"/>
      <c r="VAR853" s="32"/>
      <c r="VAS853" s="32"/>
      <c r="VAT853" s="32"/>
      <c r="VAU853" s="32"/>
      <c r="VAV853" s="32"/>
      <c r="VAW853" s="32"/>
      <c r="VAX853" s="32"/>
      <c r="VAY853" s="32"/>
      <c r="VAZ853" s="32"/>
      <c r="VBA853" s="32"/>
      <c r="VBB853" s="32"/>
      <c r="VBC853" s="32"/>
      <c r="VBD853" s="32"/>
      <c r="VBE853" s="32"/>
      <c r="VBF853" s="32"/>
      <c r="VBG853" s="32"/>
      <c r="VBH853" s="32"/>
      <c r="VBI853" s="32"/>
      <c r="VBJ853" s="32"/>
      <c r="VBK853" s="32"/>
      <c r="VBL853" s="32"/>
      <c r="VBM853" s="32"/>
      <c r="VBN853" s="32"/>
      <c r="VBO853" s="32"/>
      <c r="VBP853" s="32"/>
      <c r="VBQ853" s="32"/>
      <c r="VBR853" s="32"/>
      <c r="VBS853" s="32"/>
      <c r="VBT853" s="32"/>
      <c r="VBU853" s="32"/>
      <c r="VBV853" s="32"/>
      <c r="VBW853" s="32"/>
      <c r="VBX853" s="32"/>
      <c r="VBY853" s="32"/>
      <c r="VBZ853" s="32"/>
      <c r="VCA853" s="32"/>
      <c r="VCB853" s="32"/>
      <c r="VCC853" s="32"/>
      <c r="VCD853" s="32"/>
      <c r="VCE853" s="32"/>
      <c r="VCF853" s="32"/>
      <c r="VCG853" s="32"/>
      <c r="VCH853" s="32"/>
      <c r="VCI853" s="32"/>
      <c r="VCJ853" s="32"/>
      <c r="VCK853" s="32"/>
      <c r="VCL853" s="32"/>
      <c r="VCM853" s="32"/>
      <c r="VCN853" s="32"/>
      <c r="VCO853" s="32"/>
      <c r="VCP853" s="32"/>
      <c r="VCQ853" s="32"/>
      <c r="VCR853" s="32"/>
      <c r="VCS853" s="32"/>
      <c r="VCT853" s="32"/>
      <c r="VCU853" s="32"/>
      <c r="VCV853" s="32"/>
      <c r="VCW853" s="32"/>
      <c r="VCX853" s="32"/>
      <c r="VCY853" s="32"/>
      <c r="VCZ853" s="32"/>
      <c r="VDA853" s="32"/>
      <c r="VDB853" s="32"/>
      <c r="VDC853" s="32"/>
      <c r="VDD853" s="32"/>
      <c r="VDE853" s="32"/>
      <c r="VDF853" s="32"/>
      <c r="VDG853" s="32"/>
      <c r="VDH853" s="32"/>
      <c r="VDI853" s="32"/>
      <c r="VDJ853" s="32"/>
      <c r="VDK853" s="32"/>
      <c r="VDL853" s="32"/>
      <c r="VDM853" s="32"/>
      <c r="VDN853" s="32"/>
      <c r="VDO853" s="32"/>
      <c r="VDP853" s="32"/>
      <c r="VDQ853" s="32"/>
      <c r="VDR853" s="32"/>
      <c r="VDS853" s="32"/>
      <c r="VDT853" s="32"/>
      <c r="VDU853" s="32"/>
      <c r="VDV853" s="32"/>
      <c r="VDW853" s="32"/>
      <c r="VDX853" s="32"/>
      <c r="VDY853" s="32"/>
      <c r="VDZ853" s="32"/>
      <c r="VEA853" s="32"/>
      <c r="VEB853" s="32"/>
      <c r="VEC853" s="32"/>
      <c r="VED853" s="32"/>
      <c r="VEE853" s="32"/>
      <c r="VEF853" s="32"/>
      <c r="VEG853" s="32"/>
      <c r="VEH853" s="32"/>
      <c r="VEI853" s="32"/>
      <c r="VEJ853" s="32"/>
      <c r="VEK853" s="32"/>
      <c r="VEL853" s="32"/>
      <c r="VEM853" s="32"/>
      <c r="VEN853" s="32"/>
      <c r="VEO853" s="32"/>
      <c r="VEP853" s="32"/>
      <c r="VEQ853" s="32"/>
      <c r="VER853" s="32"/>
      <c r="VES853" s="32"/>
      <c r="VET853" s="32"/>
      <c r="VEU853" s="32"/>
      <c r="VEV853" s="32"/>
      <c r="VEW853" s="32"/>
      <c r="VEX853" s="32"/>
      <c r="VEY853" s="32"/>
      <c r="VEZ853" s="32"/>
      <c r="VFA853" s="32"/>
      <c r="VFB853" s="32"/>
      <c r="VFC853" s="32"/>
      <c r="VFD853" s="32"/>
      <c r="VFE853" s="32"/>
      <c r="VFF853" s="32"/>
      <c r="VFG853" s="32"/>
      <c r="VFH853" s="32"/>
      <c r="VFI853" s="32"/>
      <c r="VFJ853" s="32"/>
      <c r="VFK853" s="32"/>
      <c r="VFL853" s="32"/>
      <c r="VFM853" s="32"/>
      <c r="VFN853" s="32"/>
      <c r="VFO853" s="32"/>
      <c r="VFP853" s="32"/>
      <c r="VFQ853" s="32"/>
      <c r="VFR853" s="32"/>
      <c r="VFS853" s="32"/>
      <c r="VFT853" s="32"/>
      <c r="VFU853" s="32"/>
      <c r="VFV853" s="32"/>
      <c r="VFW853" s="32"/>
      <c r="VFX853" s="32"/>
      <c r="VFY853" s="32"/>
      <c r="VFZ853" s="32"/>
      <c r="VGA853" s="32"/>
      <c r="VGB853" s="32"/>
      <c r="VGC853" s="32"/>
      <c r="VGD853" s="32"/>
      <c r="VGE853" s="32"/>
      <c r="VGF853" s="32"/>
      <c r="VGG853" s="32"/>
      <c r="VGH853" s="32"/>
      <c r="VGI853" s="32"/>
      <c r="VGJ853" s="32"/>
      <c r="VGK853" s="32"/>
      <c r="VGL853" s="32"/>
      <c r="VGM853" s="32"/>
      <c r="VGN853" s="32"/>
      <c r="VGO853" s="32"/>
      <c r="VGP853" s="32"/>
      <c r="VGQ853" s="32"/>
      <c r="VGR853" s="32"/>
      <c r="VGS853" s="32"/>
      <c r="VGT853" s="32"/>
      <c r="VGU853" s="32"/>
      <c r="VGV853" s="32"/>
      <c r="VGW853" s="32"/>
      <c r="VGX853" s="32"/>
      <c r="VGY853" s="32"/>
      <c r="VGZ853" s="32"/>
      <c r="VHA853" s="32"/>
      <c r="VHB853" s="32"/>
      <c r="VHC853" s="32"/>
      <c r="VHD853" s="32"/>
      <c r="VHE853" s="32"/>
      <c r="VHF853" s="32"/>
      <c r="VHG853" s="32"/>
      <c r="VHH853" s="32"/>
      <c r="VHI853" s="32"/>
      <c r="VHJ853" s="32"/>
      <c r="VHK853" s="32"/>
      <c r="VHL853" s="32"/>
      <c r="VHM853" s="32"/>
      <c r="VHN853" s="32"/>
      <c r="VHO853" s="32"/>
      <c r="VHP853" s="32"/>
      <c r="VHQ853" s="32"/>
      <c r="VHR853" s="32"/>
      <c r="VHS853" s="32"/>
      <c r="VHT853" s="32"/>
      <c r="VHU853" s="32"/>
      <c r="VHV853" s="32"/>
      <c r="VHW853" s="32"/>
      <c r="VHX853" s="32"/>
      <c r="VHY853" s="32"/>
      <c r="VHZ853" s="32"/>
      <c r="VIA853" s="32"/>
      <c r="VIB853" s="32"/>
      <c r="VIC853" s="32"/>
      <c r="VID853" s="32"/>
      <c r="VIE853" s="32"/>
      <c r="VIF853" s="32"/>
      <c r="VIG853" s="32"/>
      <c r="VIH853" s="32"/>
      <c r="VII853" s="32"/>
      <c r="VIJ853" s="32"/>
      <c r="VIK853" s="32"/>
      <c r="VIL853" s="32"/>
      <c r="VIM853" s="32"/>
      <c r="VIN853" s="32"/>
      <c r="VIO853" s="32"/>
      <c r="VIP853" s="32"/>
      <c r="VIQ853" s="32"/>
      <c r="VIR853" s="32"/>
      <c r="VIS853" s="32"/>
      <c r="VIT853" s="32"/>
      <c r="VIU853" s="32"/>
      <c r="VIV853" s="32"/>
      <c r="VIW853" s="32"/>
      <c r="VIX853" s="32"/>
      <c r="VIY853" s="32"/>
      <c r="VIZ853" s="32"/>
      <c r="VJA853" s="32"/>
      <c r="VJB853" s="32"/>
      <c r="VJC853" s="32"/>
      <c r="VJD853" s="32"/>
      <c r="VJE853" s="32"/>
      <c r="VJF853" s="32"/>
      <c r="VJG853" s="32"/>
      <c r="VJH853" s="32"/>
      <c r="VJI853" s="32"/>
      <c r="VJJ853" s="32"/>
      <c r="VJK853" s="32"/>
      <c r="VJL853" s="32"/>
      <c r="VJM853" s="32"/>
      <c r="VJN853" s="32"/>
      <c r="VJO853" s="32"/>
      <c r="VJP853" s="32"/>
      <c r="VJQ853" s="32"/>
      <c r="VJR853" s="32"/>
      <c r="VJS853" s="32"/>
      <c r="VJT853" s="32"/>
      <c r="VJU853" s="32"/>
      <c r="VJV853" s="32"/>
      <c r="VJW853" s="32"/>
      <c r="VJX853" s="32"/>
      <c r="VJY853" s="32"/>
      <c r="VJZ853" s="32"/>
      <c r="VKA853" s="32"/>
      <c r="VKB853" s="32"/>
      <c r="VKC853" s="32"/>
      <c r="VKD853" s="32"/>
      <c r="VKE853" s="32"/>
      <c r="VKF853" s="32"/>
      <c r="VKG853" s="32"/>
      <c r="VKH853" s="32"/>
      <c r="VKI853" s="32"/>
      <c r="VKJ853" s="32"/>
      <c r="VKK853" s="32"/>
      <c r="VKL853" s="32"/>
      <c r="VKM853" s="32"/>
      <c r="VKN853" s="32"/>
      <c r="VKO853" s="32"/>
      <c r="VKP853" s="32"/>
      <c r="VKQ853" s="32"/>
      <c r="VKR853" s="32"/>
      <c r="VKS853" s="32"/>
      <c r="VKT853" s="32"/>
      <c r="VKU853" s="32"/>
      <c r="VKV853" s="32"/>
      <c r="VKW853" s="32"/>
      <c r="VKX853" s="32"/>
      <c r="VKY853" s="32"/>
      <c r="VKZ853" s="32"/>
      <c r="VLA853" s="32"/>
      <c r="VLB853" s="32"/>
      <c r="VLC853" s="32"/>
      <c r="VLD853" s="32"/>
      <c r="VLE853" s="32"/>
      <c r="VLF853" s="32"/>
      <c r="VLG853" s="32"/>
      <c r="VLH853" s="32"/>
      <c r="VLI853" s="32"/>
      <c r="VLJ853" s="32"/>
      <c r="VLK853" s="32"/>
      <c r="VLL853" s="32"/>
      <c r="VLM853" s="32"/>
      <c r="VLN853" s="32"/>
      <c r="VLO853" s="32"/>
      <c r="VLP853" s="32"/>
      <c r="VLQ853" s="32"/>
      <c r="VLR853" s="32"/>
      <c r="VLS853" s="32"/>
      <c r="VLT853" s="32"/>
      <c r="VLU853" s="32"/>
      <c r="VLV853" s="32"/>
      <c r="VLW853" s="32"/>
      <c r="VLX853" s="32"/>
      <c r="VLY853" s="32"/>
      <c r="VLZ853" s="32"/>
      <c r="VMA853" s="32"/>
      <c r="VMB853" s="32"/>
      <c r="VMC853" s="32"/>
      <c r="VMD853" s="32"/>
      <c r="VME853" s="32"/>
      <c r="VMF853" s="32"/>
      <c r="VMG853" s="32"/>
      <c r="VMH853" s="32"/>
      <c r="VMI853" s="32"/>
      <c r="VMJ853" s="32"/>
      <c r="VMK853" s="32"/>
      <c r="VML853" s="32"/>
      <c r="VMM853" s="32"/>
      <c r="VMN853" s="32"/>
      <c r="VMO853" s="32"/>
      <c r="VMP853" s="32"/>
      <c r="VMQ853" s="32"/>
      <c r="VMR853" s="32"/>
      <c r="VMS853" s="32"/>
      <c r="VMT853" s="32"/>
      <c r="VMU853" s="32"/>
      <c r="VMV853" s="32"/>
      <c r="VMW853" s="32"/>
      <c r="VMX853" s="32"/>
      <c r="VMY853" s="32"/>
      <c r="VMZ853" s="32"/>
      <c r="VNA853" s="32"/>
      <c r="VNB853" s="32"/>
      <c r="VNC853" s="32"/>
      <c r="VND853" s="32"/>
      <c r="VNE853" s="32"/>
      <c r="VNF853" s="32"/>
      <c r="VNG853" s="32"/>
      <c r="VNH853" s="32"/>
      <c r="VNI853" s="32"/>
      <c r="VNJ853" s="32"/>
      <c r="VNK853" s="32"/>
      <c r="VNL853" s="32"/>
      <c r="VNM853" s="32"/>
      <c r="VNN853" s="32"/>
      <c r="VNO853" s="32"/>
      <c r="VNP853" s="32"/>
      <c r="VNQ853" s="32"/>
      <c r="VNR853" s="32"/>
      <c r="VNS853" s="32"/>
      <c r="VNT853" s="32"/>
      <c r="VNU853" s="32"/>
      <c r="VNV853" s="32"/>
      <c r="VNW853" s="32"/>
      <c r="VNX853" s="32"/>
      <c r="VNY853" s="32"/>
      <c r="VNZ853" s="32"/>
      <c r="VOA853" s="32"/>
      <c r="VOB853" s="32"/>
      <c r="VOC853" s="32"/>
      <c r="VOD853" s="32"/>
      <c r="VOE853" s="32"/>
      <c r="VOF853" s="32"/>
      <c r="VOG853" s="32"/>
      <c r="VOH853" s="32"/>
      <c r="VOI853" s="32"/>
      <c r="VOJ853" s="32"/>
      <c r="VOK853" s="32"/>
      <c r="VOL853" s="32"/>
      <c r="VOM853" s="32"/>
      <c r="VON853" s="32"/>
      <c r="VOO853" s="32"/>
      <c r="VOP853" s="32"/>
      <c r="VOQ853" s="32"/>
      <c r="VOR853" s="32"/>
      <c r="VOS853" s="32"/>
      <c r="VOT853" s="32"/>
      <c r="VOU853" s="32"/>
      <c r="VOV853" s="32"/>
      <c r="VOW853" s="32"/>
      <c r="VOX853" s="32"/>
      <c r="VOY853" s="32"/>
      <c r="VOZ853" s="32"/>
      <c r="VPA853" s="32"/>
      <c r="VPB853" s="32"/>
      <c r="VPC853" s="32"/>
      <c r="VPD853" s="32"/>
      <c r="VPE853" s="32"/>
      <c r="VPF853" s="32"/>
      <c r="VPG853" s="32"/>
      <c r="VPH853" s="32"/>
      <c r="VPI853" s="32"/>
      <c r="VPJ853" s="32"/>
      <c r="VPK853" s="32"/>
      <c r="VPL853" s="32"/>
      <c r="VPM853" s="32"/>
      <c r="VPN853" s="32"/>
      <c r="VPO853" s="32"/>
      <c r="VPP853" s="32"/>
      <c r="VPQ853" s="32"/>
      <c r="VPR853" s="32"/>
      <c r="VPS853" s="32"/>
      <c r="VPT853" s="32"/>
      <c r="VPU853" s="32"/>
      <c r="VPV853" s="32"/>
      <c r="VPW853" s="32"/>
      <c r="VPX853" s="32"/>
      <c r="VPY853" s="32"/>
      <c r="VPZ853" s="32"/>
      <c r="VQA853" s="32"/>
      <c r="VQB853" s="32"/>
      <c r="VQC853" s="32"/>
      <c r="VQD853" s="32"/>
      <c r="VQE853" s="32"/>
      <c r="VQF853" s="32"/>
      <c r="VQG853" s="32"/>
      <c r="VQH853" s="32"/>
      <c r="VQI853" s="32"/>
      <c r="VQJ853" s="32"/>
      <c r="VQK853" s="32"/>
      <c r="VQL853" s="32"/>
      <c r="VQM853" s="32"/>
      <c r="VQN853" s="32"/>
      <c r="VQO853" s="32"/>
      <c r="VQP853" s="32"/>
      <c r="VQQ853" s="32"/>
      <c r="VQR853" s="32"/>
      <c r="VQS853" s="32"/>
      <c r="VQT853" s="32"/>
      <c r="VQU853" s="32"/>
      <c r="VQV853" s="32"/>
      <c r="VQW853" s="32"/>
      <c r="VQX853" s="32"/>
      <c r="VQY853" s="32"/>
      <c r="VQZ853" s="32"/>
      <c r="VRA853" s="32"/>
      <c r="VRB853" s="32"/>
      <c r="VRC853" s="32"/>
      <c r="VRD853" s="32"/>
      <c r="VRE853" s="32"/>
      <c r="VRF853" s="32"/>
      <c r="VRG853" s="32"/>
      <c r="VRH853" s="32"/>
      <c r="VRI853" s="32"/>
      <c r="VRJ853" s="32"/>
      <c r="VRK853" s="32"/>
      <c r="VRL853" s="32"/>
      <c r="VRM853" s="32"/>
      <c r="VRN853" s="32"/>
      <c r="VRO853" s="32"/>
      <c r="VRP853" s="32"/>
      <c r="VRQ853" s="32"/>
      <c r="VRR853" s="32"/>
      <c r="VRS853" s="32"/>
      <c r="VRT853" s="32"/>
      <c r="VRU853" s="32"/>
      <c r="VRV853" s="32"/>
      <c r="VRW853" s="32"/>
      <c r="VRX853" s="32"/>
      <c r="VRY853" s="32"/>
      <c r="VRZ853" s="32"/>
      <c r="VSA853" s="32"/>
      <c r="VSB853" s="32"/>
      <c r="VSC853" s="32"/>
      <c r="VSD853" s="32"/>
      <c r="VSE853" s="32"/>
      <c r="VSF853" s="32"/>
      <c r="VSG853" s="32"/>
      <c r="VSH853" s="32"/>
      <c r="VSI853" s="32"/>
      <c r="VSJ853" s="32"/>
      <c r="VSK853" s="32"/>
      <c r="VSL853" s="32"/>
      <c r="VSM853" s="32"/>
      <c r="VSN853" s="32"/>
      <c r="VSO853" s="32"/>
      <c r="VSP853" s="32"/>
      <c r="VSQ853" s="32"/>
      <c r="VSR853" s="32"/>
      <c r="VSS853" s="32"/>
      <c r="VST853" s="32"/>
      <c r="VSU853" s="32"/>
      <c r="VSV853" s="32"/>
      <c r="VSW853" s="32"/>
      <c r="VSX853" s="32"/>
      <c r="VSY853" s="32"/>
      <c r="VSZ853" s="32"/>
      <c r="VTA853" s="32"/>
      <c r="VTB853" s="32"/>
      <c r="VTC853" s="32"/>
      <c r="VTD853" s="32"/>
      <c r="VTE853" s="32"/>
      <c r="VTF853" s="32"/>
      <c r="VTG853" s="32"/>
      <c r="VTH853" s="32"/>
      <c r="VTI853" s="32"/>
      <c r="VTJ853" s="32"/>
      <c r="VTK853" s="32"/>
      <c r="VTL853" s="32"/>
      <c r="VTM853" s="32"/>
      <c r="VTN853" s="32"/>
      <c r="VTO853" s="32"/>
      <c r="VTP853" s="32"/>
      <c r="VTQ853" s="32"/>
      <c r="VTR853" s="32"/>
      <c r="VTS853" s="32"/>
      <c r="VTT853" s="32"/>
      <c r="VTU853" s="32"/>
      <c r="VTV853" s="32"/>
      <c r="VTW853" s="32"/>
      <c r="VTX853" s="32"/>
      <c r="VTY853" s="32"/>
      <c r="VTZ853" s="32"/>
      <c r="VUA853" s="32"/>
      <c r="VUB853" s="32"/>
      <c r="VUC853" s="32"/>
      <c r="VUD853" s="32"/>
      <c r="VUE853" s="32"/>
      <c r="VUF853" s="32"/>
      <c r="VUG853" s="32"/>
      <c r="VUH853" s="32"/>
      <c r="VUI853" s="32"/>
      <c r="VUJ853" s="32"/>
      <c r="VUK853" s="32"/>
      <c r="VUL853" s="32"/>
      <c r="VUM853" s="32"/>
      <c r="VUN853" s="32"/>
      <c r="VUO853" s="32"/>
      <c r="VUP853" s="32"/>
      <c r="VUQ853" s="32"/>
      <c r="VUR853" s="32"/>
      <c r="VUS853" s="32"/>
      <c r="VUT853" s="32"/>
      <c r="VUU853" s="32"/>
      <c r="VUV853" s="32"/>
      <c r="VUW853" s="32"/>
      <c r="VUX853" s="32"/>
      <c r="VUY853" s="32"/>
      <c r="VUZ853" s="32"/>
      <c r="VVA853" s="32"/>
      <c r="VVB853" s="32"/>
      <c r="VVC853" s="32"/>
      <c r="VVD853" s="32"/>
      <c r="VVE853" s="32"/>
      <c r="VVF853" s="32"/>
      <c r="VVG853" s="32"/>
      <c r="VVH853" s="32"/>
      <c r="VVI853" s="32"/>
      <c r="VVJ853" s="32"/>
      <c r="VVK853" s="32"/>
      <c r="VVL853" s="32"/>
      <c r="VVM853" s="32"/>
      <c r="VVN853" s="32"/>
      <c r="VVO853" s="32"/>
      <c r="VVP853" s="32"/>
      <c r="VVQ853" s="32"/>
      <c r="VVR853" s="32"/>
      <c r="VVS853" s="32"/>
      <c r="VVT853" s="32"/>
      <c r="VVU853" s="32"/>
      <c r="VVV853" s="32"/>
      <c r="VVW853" s="32"/>
      <c r="VVX853" s="32"/>
      <c r="VVY853" s="32"/>
      <c r="VVZ853" s="32"/>
      <c r="VWA853" s="32"/>
      <c r="VWB853" s="32"/>
      <c r="VWC853" s="32"/>
      <c r="VWD853" s="32"/>
      <c r="VWE853" s="32"/>
      <c r="VWF853" s="32"/>
      <c r="VWG853" s="32"/>
      <c r="VWH853" s="32"/>
      <c r="VWI853" s="32"/>
      <c r="VWJ853" s="32"/>
      <c r="VWK853" s="32"/>
      <c r="VWL853" s="32"/>
      <c r="VWM853" s="32"/>
      <c r="VWN853" s="32"/>
      <c r="VWO853" s="32"/>
      <c r="VWP853" s="32"/>
      <c r="VWQ853" s="32"/>
      <c r="VWR853" s="32"/>
      <c r="VWS853" s="32"/>
      <c r="VWT853" s="32"/>
      <c r="VWU853" s="32"/>
      <c r="VWV853" s="32"/>
      <c r="VWW853" s="32"/>
      <c r="VWX853" s="32"/>
      <c r="VWY853" s="32"/>
      <c r="VWZ853" s="32"/>
      <c r="VXA853" s="32"/>
      <c r="VXB853" s="32"/>
      <c r="VXC853" s="32"/>
      <c r="VXD853" s="32"/>
      <c r="VXE853" s="32"/>
      <c r="VXF853" s="32"/>
      <c r="VXG853" s="32"/>
      <c r="VXH853" s="32"/>
      <c r="VXI853" s="32"/>
      <c r="VXJ853" s="32"/>
      <c r="VXK853" s="32"/>
      <c r="VXL853" s="32"/>
      <c r="VXM853" s="32"/>
      <c r="VXN853" s="32"/>
      <c r="VXO853" s="32"/>
      <c r="VXP853" s="32"/>
      <c r="VXQ853" s="32"/>
      <c r="VXR853" s="32"/>
      <c r="VXS853" s="32"/>
      <c r="VXT853" s="32"/>
      <c r="VXU853" s="32"/>
      <c r="VXV853" s="32"/>
      <c r="VXW853" s="32"/>
      <c r="VXX853" s="32"/>
      <c r="VXY853" s="32"/>
      <c r="VXZ853" s="32"/>
      <c r="VYA853" s="32"/>
      <c r="VYB853" s="32"/>
      <c r="VYC853" s="32"/>
      <c r="VYD853" s="32"/>
      <c r="VYE853" s="32"/>
      <c r="VYF853" s="32"/>
      <c r="VYG853" s="32"/>
      <c r="VYH853" s="32"/>
      <c r="VYI853" s="32"/>
      <c r="VYJ853" s="32"/>
      <c r="VYK853" s="32"/>
      <c r="VYL853" s="32"/>
      <c r="VYM853" s="32"/>
      <c r="VYN853" s="32"/>
      <c r="VYO853" s="32"/>
      <c r="VYP853" s="32"/>
      <c r="VYQ853" s="32"/>
      <c r="VYR853" s="32"/>
      <c r="VYS853" s="32"/>
      <c r="VYT853" s="32"/>
      <c r="VYU853" s="32"/>
      <c r="VYV853" s="32"/>
      <c r="VYW853" s="32"/>
      <c r="VYX853" s="32"/>
      <c r="VYY853" s="32"/>
      <c r="VYZ853" s="32"/>
      <c r="VZA853" s="32"/>
      <c r="VZB853" s="32"/>
      <c r="VZC853" s="32"/>
      <c r="VZD853" s="32"/>
      <c r="VZE853" s="32"/>
      <c r="VZF853" s="32"/>
      <c r="VZG853" s="32"/>
      <c r="VZH853" s="32"/>
      <c r="VZI853" s="32"/>
      <c r="VZJ853" s="32"/>
      <c r="VZK853" s="32"/>
      <c r="VZL853" s="32"/>
      <c r="VZM853" s="32"/>
      <c r="VZN853" s="32"/>
      <c r="VZO853" s="32"/>
      <c r="VZP853" s="32"/>
      <c r="VZQ853" s="32"/>
      <c r="VZR853" s="32"/>
      <c r="VZS853" s="32"/>
      <c r="VZT853" s="32"/>
      <c r="VZU853" s="32"/>
      <c r="VZV853" s="32"/>
      <c r="VZW853" s="32"/>
      <c r="VZX853" s="32"/>
      <c r="VZY853" s="32"/>
      <c r="VZZ853" s="32"/>
      <c r="WAA853" s="32"/>
      <c r="WAB853" s="32"/>
      <c r="WAC853" s="32"/>
      <c r="WAD853" s="32"/>
      <c r="WAE853" s="32"/>
      <c r="WAF853" s="32"/>
      <c r="WAG853" s="32"/>
      <c r="WAH853" s="32"/>
      <c r="WAI853" s="32"/>
      <c r="WAJ853" s="32"/>
      <c r="WAK853" s="32"/>
      <c r="WAL853" s="32"/>
      <c r="WAM853" s="32"/>
      <c r="WAN853" s="32"/>
      <c r="WAO853" s="32"/>
      <c r="WAP853" s="32"/>
      <c r="WAQ853" s="32"/>
      <c r="WAR853" s="32"/>
      <c r="WAS853" s="32"/>
      <c r="WAT853" s="32"/>
      <c r="WAU853" s="32"/>
      <c r="WAV853" s="32"/>
      <c r="WAW853" s="32"/>
      <c r="WAX853" s="32"/>
      <c r="WAY853" s="32"/>
      <c r="WAZ853" s="32"/>
      <c r="WBA853" s="32"/>
      <c r="WBB853" s="32"/>
      <c r="WBC853" s="32"/>
      <c r="WBD853" s="32"/>
      <c r="WBE853" s="32"/>
      <c r="WBF853" s="32"/>
      <c r="WBG853" s="32"/>
      <c r="WBH853" s="32"/>
      <c r="WBI853" s="32"/>
      <c r="WBJ853" s="32"/>
      <c r="WBK853" s="32"/>
      <c r="WBL853" s="32"/>
      <c r="WBM853" s="32"/>
      <c r="WBN853" s="32"/>
      <c r="WBO853" s="32"/>
      <c r="WBP853" s="32"/>
      <c r="WBQ853" s="32"/>
      <c r="WBR853" s="32"/>
      <c r="WBS853" s="32"/>
      <c r="WBT853" s="32"/>
      <c r="WBU853" s="32"/>
      <c r="WBV853" s="32"/>
      <c r="WBW853" s="32"/>
      <c r="WBX853" s="32"/>
      <c r="WBY853" s="32"/>
      <c r="WBZ853" s="32"/>
      <c r="WCA853" s="32"/>
      <c r="WCB853" s="32"/>
      <c r="WCC853" s="32"/>
      <c r="WCD853" s="32"/>
      <c r="WCE853" s="32"/>
      <c r="WCF853" s="32"/>
      <c r="WCG853" s="32"/>
      <c r="WCH853" s="32"/>
      <c r="WCI853" s="32"/>
      <c r="WCJ853" s="32"/>
      <c r="WCK853" s="32"/>
      <c r="WCL853" s="32"/>
      <c r="WCM853" s="32"/>
      <c r="WCN853" s="32"/>
      <c r="WCO853" s="32"/>
      <c r="WCP853" s="32"/>
      <c r="WCQ853" s="32"/>
      <c r="WCR853" s="32"/>
      <c r="WCS853" s="32"/>
      <c r="WCT853" s="32"/>
      <c r="WCU853" s="32"/>
      <c r="WCV853" s="32"/>
      <c r="WCW853" s="32"/>
      <c r="WCX853" s="32"/>
      <c r="WCY853" s="32"/>
      <c r="WCZ853" s="32"/>
      <c r="WDA853" s="32"/>
      <c r="WDB853" s="32"/>
      <c r="WDC853" s="32"/>
      <c r="WDD853" s="32"/>
      <c r="WDE853" s="32"/>
      <c r="WDF853" s="32"/>
      <c r="WDG853" s="32"/>
      <c r="WDH853" s="32"/>
      <c r="WDI853" s="32"/>
      <c r="WDJ853" s="32"/>
      <c r="WDK853" s="32"/>
      <c r="WDL853" s="32"/>
      <c r="WDM853" s="32"/>
      <c r="WDN853" s="32"/>
      <c r="WDO853" s="32"/>
      <c r="WDP853" s="32"/>
      <c r="WDQ853" s="32"/>
      <c r="WDR853" s="32"/>
      <c r="WDS853" s="32"/>
      <c r="WDT853" s="32"/>
      <c r="WDU853" s="32"/>
      <c r="WDV853" s="32"/>
      <c r="WDW853" s="32"/>
      <c r="WDX853" s="32"/>
      <c r="WDY853" s="32"/>
      <c r="WDZ853" s="32"/>
      <c r="WEA853" s="32"/>
      <c r="WEB853" s="32"/>
      <c r="WEC853" s="32"/>
      <c r="WED853" s="32"/>
      <c r="WEE853" s="32"/>
      <c r="WEF853" s="32"/>
      <c r="WEG853" s="32"/>
      <c r="WEH853" s="32"/>
      <c r="WEI853" s="32"/>
      <c r="WEJ853" s="32"/>
      <c r="WEK853" s="32"/>
      <c r="WEL853" s="32"/>
      <c r="WEM853" s="32"/>
      <c r="WEN853" s="32"/>
      <c r="WEO853" s="32"/>
      <c r="WEP853" s="32"/>
      <c r="WEQ853" s="32"/>
      <c r="WER853" s="32"/>
      <c r="WES853" s="32"/>
      <c r="WET853" s="32"/>
      <c r="WEU853" s="32"/>
      <c r="WEV853" s="32"/>
      <c r="WEW853" s="32"/>
      <c r="WEX853" s="32"/>
      <c r="WEY853" s="32"/>
      <c r="WEZ853" s="32"/>
      <c r="WFA853" s="32"/>
      <c r="WFB853" s="32"/>
      <c r="WFC853" s="32"/>
      <c r="WFD853" s="32"/>
      <c r="WFE853" s="32"/>
      <c r="WFF853" s="32"/>
      <c r="WFG853" s="32"/>
      <c r="WFH853" s="32"/>
      <c r="WFI853" s="32"/>
      <c r="WFJ853" s="32"/>
      <c r="WFK853" s="32"/>
      <c r="WFL853" s="32"/>
      <c r="WFM853" s="32"/>
      <c r="WFN853" s="32"/>
      <c r="WFO853" s="32"/>
      <c r="WFP853" s="32"/>
      <c r="WFQ853" s="32"/>
      <c r="WFR853" s="32"/>
      <c r="WFS853" s="32"/>
      <c r="WFT853" s="32"/>
      <c r="WFU853" s="32"/>
      <c r="WFV853" s="32"/>
      <c r="WFW853" s="32"/>
      <c r="WFX853" s="32"/>
      <c r="WFY853" s="32"/>
      <c r="WFZ853" s="32"/>
      <c r="WGA853" s="32"/>
      <c r="WGB853" s="32"/>
      <c r="WGC853" s="32"/>
      <c r="WGD853" s="32"/>
      <c r="WGE853" s="32"/>
      <c r="WGF853" s="32"/>
      <c r="WGG853" s="32"/>
      <c r="WGH853" s="32"/>
      <c r="WGI853" s="32"/>
      <c r="WGJ853" s="32"/>
      <c r="WGK853" s="32"/>
      <c r="WGL853" s="32"/>
      <c r="WGM853" s="32"/>
      <c r="WGN853" s="32"/>
      <c r="WGO853" s="32"/>
      <c r="WGP853" s="32"/>
      <c r="WGQ853" s="32"/>
      <c r="WGR853" s="32"/>
      <c r="WGS853" s="32"/>
      <c r="WGT853" s="32"/>
      <c r="WGU853" s="32"/>
      <c r="WGV853" s="32"/>
      <c r="WGW853" s="32"/>
      <c r="WGX853" s="32"/>
      <c r="WGY853" s="32"/>
      <c r="WGZ853" s="32"/>
      <c r="WHA853" s="32"/>
      <c r="WHB853" s="32"/>
      <c r="WHC853" s="32"/>
      <c r="WHD853" s="32"/>
      <c r="WHE853" s="32"/>
      <c r="WHF853" s="32"/>
      <c r="WHG853" s="32"/>
      <c r="WHH853" s="32"/>
      <c r="WHI853" s="32"/>
      <c r="WHJ853" s="32"/>
      <c r="WHK853" s="32"/>
      <c r="WHL853" s="32"/>
      <c r="WHM853" s="32"/>
      <c r="WHN853" s="32"/>
      <c r="WHO853" s="32"/>
      <c r="WHP853" s="32"/>
      <c r="WHQ853" s="32"/>
      <c r="WHR853" s="32"/>
      <c r="WHS853" s="32"/>
      <c r="WHT853" s="32"/>
      <c r="WHU853" s="32"/>
      <c r="WHV853" s="32"/>
      <c r="WHW853" s="32"/>
      <c r="WHX853" s="32"/>
      <c r="WHY853" s="32"/>
      <c r="WHZ853" s="32"/>
      <c r="WIA853" s="32"/>
      <c r="WIB853" s="32"/>
      <c r="WIC853" s="32"/>
      <c r="WID853" s="32"/>
      <c r="WIE853" s="32"/>
      <c r="WIF853" s="32"/>
      <c r="WIG853" s="32"/>
      <c r="WIH853" s="32"/>
      <c r="WII853" s="32"/>
      <c r="WIJ853" s="32"/>
      <c r="WIK853" s="32"/>
      <c r="WIL853" s="32"/>
      <c r="WIM853" s="32"/>
      <c r="WIN853" s="32"/>
      <c r="WIO853" s="32"/>
      <c r="WIP853" s="32"/>
      <c r="WIQ853" s="32"/>
      <c r="WIR853" s="32"/>
      <c r="WIS853" s="32"/>
      <c r="WIT853" s="32"/>
      <c r="WIU853" s="32"/>
      <c r="WIV853" s="32"/>
      <c r="WIW853" s="32"/>
      <c r="WIX853" s="32"/>
      <c r="WIY853" s="32"/>
      <c r="WIZ853" s="32"/>
      <c r="WJA853" s="32"/>
      <c r="WJB853" s="32"/>
      <c r="WJC853" s="32"/>
      <c r="WJD853" s="32"/>
      <c r="WJE853" s="32"/>
      <c r="WJF853" s="32"/>
      <c r="WJG853" s="32"/>
      <c r="WJH853" s="32"/>
      <c r="WJI853" s="32"/>
      <c r="WJJ853" s="32"/>
      <c r="WJK853" s="32"/>
      <c r="WJL853" s="32"/>
      <c r="WJM853" s="32"/>
      <c r="WJN853" s="32"/>
      <c r="WJO853" s="32"/>
      <c r="WJP853" s="32"/>
      <c r="WJQ853" s="32"/>
      <c r="WJR853" s="32"/>
      <c r="WJS853" s="32"/>
      <c r="WJT853" s="32"/>
      <c r="WJU853" s="32"/>
      <c r="WJV853" s="32"/>
      <c r="WJW853" s="32"/>
      <c r="WJX853" s="32"/>
      <c r="WJY853" s="32"/>
      <c r="WJZ853" s="32"/>
      <c r="WKA853" s="32"/>
      <c r="WKB853" s="32"/>
      <c r="WKC853" s="32"/>
      <c r="WKD853" s="32"/>
      <c r="WKE853" s="32"/>
      <c r="WKF853" s="32"/>
      <c r="WKG853" s="32"/>
      <c r="WKH853" s="32"/>
      <c r="WKI853" s="32"/>
      <c r="WKJ853" s="32"/>
      <c r="WKK853" s="32"/>
      <c r="WKL853" s="32"/>
      <c r="WKM853" s="32"/>
      <c r="WKN853" s="32"/>
      <c r="WKO853" s="32"/>
      <c r="WKP853" s="32"/>
      <c r="WKQ853" s="32"/>
      <c r="WKR853" s="32"/>
      <c r="WKS853" s="32"/>
      <c r="WKT853" s="32"/>
      <c r="WKU853" s="32"/>
      <c r="WKV853" s="32"/>
      <c r="WKW853" s="32"/>
      <c r="WKX853" s="32"/>
      <c r="WKY853" s="32"/>
      <c r="WKZ853" s="32"/>
      <c r="WLA853" s="32"/>
      <c r="WLB853" s="32"/>
      <c r="WLC853" s="32"/>
      <c r="WLD853" s="32"/>
      <c r="WLE853" s="32"/>
      <c r="WLF853" s="32"/>
      <c r="WLG853" s="32"/>
      <c r="WLH853" s="32"/>
      <c r="WLI853" s="32"/>
      <c r="WLJ853" s="32"/>
      <c r="WLK853" s="32"/>
      <c r="WLL853" s="32"/>
      <c r="WLM853" s="32"/>
      <c r="WLN853" s="32"/>
      <c r="WLO853" s="32"/>
      <c r="WLP853" s="32"/>
      <c r="WLQ853" s="32"/>
      <c r="WLR853" s="32"/>
      <c r="WLS853" s="32"/>
      <c r="WLT853" s="32"/>
      <c r="WLU853" s="32"/>
      <c r="WLV853" s="32"/>
      <c r="WLW853" s="32"/>
      <c r="WLX853" s="32"/>
      <c r="WLY853" s="32"/>
      <c r="WLZ853" s="32"/>
      <c r="WMA853" s="32"/>
      <c r="WMB853" s="32"/>
      <c r="WMC853" s="32"/>
      <c r="WMD853" s="32"/>
      <c r="WME853" s="32"/>
      <c r="WMF853" s="32"/>
      <c r="WMG853" s="32"/>
      <c r="WMH853" s="32"/>
      <c r="WMI853" s="32"/>
      <c r="WMJ853" s="32"/>
      <c r="WMK853" s="32"/>
      <c r="WML853" s="32"/>
      <c r="WMM853" s="32"/>
      <c r="WMN853" s="32"/>
      <c r="WMO853" s="32"/>
      <c r="WMP853" s="32"/>
      <c r="WMQ853" s="32"/>
      <c r="WMR853" s="32"/>
      <c r="WMS853" s="32"/>
      <c r="WMT853" s="32"/>
      <c r="WMU853" s="32"/>
      <c r="WMV853" s="32"/>
      <c r="WMW853" s="32"/>
      <c r="WMX853" s="32"/>
      <c r="WMY853" s="32"/>
      <c r="WMZ853" s="32"/>
      <c r="WNA853" s="32"/>
      <c r="WNB853" s="32"/>
      <c r="WNC853" s="32"/>
      <c r="WND853" s="32"/>
      <c r="WNE853" s="32"/>
      <c r="WNF853" s="32"/>
      <c r="WNG853" s="32"/>
      <c r="WNH853" s="32"/>
      <c r="WNI853" s="32"/>
      <c r="WNJ853" s="32"/>
      <c r="WNK853" s="32"/>
      <c r="WNL853" s="32"/>
      <c r="WNM853" s="32"/>
      <c r="WNN853" s="32"/>
      <c r="WNO853" s="32"/>
      <c r="WNP853" s="32"/>
      <c r="WNQ853" s="32"/>
      <c r="WNR853" s="32"/>
      <c r="WNS853" s="32"/>
      <c r="WNT853" s="32"/>
      <c r="WNU853" s="32"/>
      <c r="WNV853" s="32"/>
      <c r="WNW853" s="32"/>
      <c r="WNX853" s="32"/>
      <c r="WNY853" s="32"/>
      <c r="WNZ853" s="32"/>
      <c r="WOA853" s="32"/>
      <c r="WOB853" s="32"/>
      <c r="WOC853" s="32"/>
      <c r="WOD853" s="32"/>
      <c r="WOE853" s="32"/>
      <c r="WOF853" s="32"/>
      <c r="WOG853" s="32"/>
      <c r="WOH853" s="32"/>
      <c r="WOI853" s="32"/>
      <c r="WOJ853" s="32"/>
      <c r="WOK853" s="32"/>
      <c r="WOL853" s="32"/>
      <c r="WOM853" s="32"/>
      <c r="WON853" s="32"/>
      <c r="WOO853" s="32"/>
      <c r="WOP853" s="32"/>
      <c r="WOQ853" s="32"/>
      <c r="WOR853" s="32"/>
      <c r="WOS853" s="32"/>
      <c r="WOT853" s="32"/>
      <c r="WOU853" s="32"/>
      <c r="WOV853" s="32"/>
      <c r="WOW853" s="32"/>
      <c r="WOX853" s="32"/>
      <c r="WOY853" s="32"/>
      <c r="WOZ853" s="32"/>
      <c r="WPA853" s="32"/>
      <c r="WPB853" s="32"/>
      <c r="WPC853" s="32"/>
      <c r="WPD853" s="32"/>
      <c r="WPE853" s="32"/>
      <c r="WPF853" s="32"/>
      <c r="WPG853" s="32"/>
      <c r="WPH853" s="32"/>
      <c r="WPI853" s="32"/>
      <c r="WPJ853" s="32"/>
      <c r="WPK853" s="32"/>
      <c r="WPL853" s="32"/>
      <c r="WPM853" s="32"/>
      <c r="WPN853" s="32"/>
      <c r="WPO853" s="32"/>
      <c r="WPP853" s="32"/>
      <c r="WPQ853" s="32"/>
      <c r="WPR853" s="32"/>
      <c r="WPS853" s="32"/>
      <c r="WPT853" s="32"/>
      <c r="WPU853" s="32"/>
      <c r="WPV853" s="32"/>
      <c r="WPW853" s="32"/>
      <c r="WPX853" s="32"/>
      <c r="WPY853" s="32"/>
      <c r="WPZ853" s="32"/>
      <c r="WQA853" s="32"/>
      <c r="WQB853" s="32"/>
      <c r="WQC853" s="32"/>
      <c r="WQD853" s="32"/>
      <c r="WQE853" s="32"/>
      <c r="WQF853" s="32"/>
      <c r="WQG853" s="32"/>
      <c r="WQH853" s="32"/>
      <c r="WQI853" s="32"/>
      <c r="WQJ853" s="32"/>
      <c r="WQK853" s="32"/>
      <c r="WQL853" s="32"/>
      <c r="WQM853" s="32"/>
      <c r="WQN853" s="32"/>
      <c r="WQO853" s="32"/>
      <c r="WQP853" s="32"/>
      <c r="WQQ853" s="32"/>
      <c r="WQR853" s="32"/>
      <c r="WQS853" s="32"/>
      <c r="WQT853" s="32"/>
      <c r="WQU853" s="32"/>
      <c r="WQV853" s="32"/>
      <c r="WQW853" s="32"/>
      <c r="WQX853" s="32"/>
      <c r="WQY853" s="32"/>
      <c r="WQZ853" s="32"/>
      <c r="WRA853" s="32"/>
      <c r="WRB853" s="32"/>
      <c r="WRC853" s="32"/>
      <c r="WRD853" s="32"/>
      <c r="WRE853" s="32"/>
      <c r="WRF853" s="32"/>
      <c r="WRG853" s="32"/>
      <c r="WRH853" s="32"/>
      <c r="WRI853" s="32"/>
      <c r="WRJ853" s="32"/>
      <c r="WRK853" s="32"/>
      <c r="WRL853" s="32"/>
      <c r="WRM853" s="32"/>
      <c r="WRN853" s="32"/>
      <c r="WRO853" s="32"/>
      <c r="WRP853" s="32"/>
      <c r="WRQ853" s="32"/>
      <c r="WRR853" s="32"/>
      <c r="WRS853" s="32"/>
      <c r="WRT853" s="32"/>
      <c r="WRU853" s="32"/>
      <c r="WRV853" s="32"/>
      <c r="WRW853" s="32"/>
      <c r="WRX853" s="32"/>
      <c r="WRY853" s="32"/>
      <c r="WRZ853" s="32"/>
      <c r="WSA853" s="32"/>
      <c r="WSB853" s="32"/>
      <c r="WSC853" s="32"/>
      <c r="WSD853" s="32"/>
      <c r="WSE853" s="32"/>
      <c r="WSF853" s="32"/>
      <c r="WSG853" s="32"/>
      <c r="WSH853" s="32"/>
      <c r="WSI853" s="32"/>
      <c r="WSJ853" s="32"/>
      <c r="WSK853" s="32"/>
      <c r="WSL853" s="32"/>
      <c r="WSM853" s="32"/>
      <c r="WSN853" s="32"/>
      <c r="WSO853" s="32"/>
      <c r="WSP853" s="32"/>
      <c r="WSQ853" s="32"/>
      <c r="WSR853" s="32"/>
      <c r="WSS853" s="32"/>
      <c r="WST853" s="32"/>
      <c r="WSU853" s="32"/>
      <c r="WSV853" s="32"/>
      <c r="WSW853" s="32"/>
      <c r="WSX853" s="32"/>
      <c r="WSY853" s="32"/>
      <c r="WSZ853" s="32"/>
      <c r="WTA853" s="32"/>
      <c r="WTB853" s="32"/>
      <c r="WTC853" s="32"/>
      <c r="WTD853" s="32"/>
      <c r="WTE853" s="32"/>
      <c r="WTF853" s="32"/>
      <c r="WTG853" s="32"/>
      <c r="WTH853" s="32"/>
      <c r="WTI853" s="32"/>
      <c r="WTJ853" s="32"/>
      <c r="WTK853" s="32"/>
      <c r="WTL853" s="32"/>
      <c r="WTM853" s="32"/>
      <c r="WTN853" s="32"/>
      <c r="WTO853" s="32"/>
      <c r="WTP853" s="32"/>
      <c r="WTQ853" s="32"/>
      <c r="WTR853" s="32"/>
      <c r="WTS853" s="32"/>
      <c r="WTT853" s="32"/>
      <c r="WTU853" s="32"/>
      <c r="WTV853" s="32"/>
      <c r="WTW853" s="32"/>
      <c r="WTX853" s="32"/>
      <c r="WTY853" s="32"/>
      <c r="WTZ853" s="32"/>
      <c r="WUA853" s="32"/>
      <c r="WUB853" s="32"/>
      <c r="WUC853" s="32"/>
      <c r="WUD853" s="32"/>
      <c r="WUE853" s="32"/>
      <c r="WUF853" s="32"/>
      <c r="WUG853" s="32"/>
      <c r="WUH853" s="32"/>
      <c r="WUI853" s="32"/>
      <c r="WUJ853" s="32"/>
      <c r="WUK853" s="32"/>
      <c r="WUL853" s="32"/>
      <c r="WUM853" s="32"/>
      <c r="WUN853" s="32"/>
      <c r="WUO853" s="32"/>
      <c r="WUP853" s="32"/>
      <c r="WUQ853" s="32"/>
      <c r="WUR853" s="32"/>
      <c r="WUS853" s="32"/>
      <c r="WUT853" s="32"/>
      <c r="WUU853" s="32"/>
      <c r="WUV853" s="32"/>
      <c r="WUW853" s="32"/>
      <c r="WUX853" s="32"/>
      <c r="WUY853" s="32"/>
      <c r="WUZ853" s="32"/>
      <c r="WVA853" s="32"/>
      <c r="WVB853" s="32"/>
      <c r="WVC853" s="32"/>
      <c r="WVD853" s="32"/>
      <c r="WVE853" s="32"/>
      <c r="WVF853" s="32"/>
      <c r="WVG853" s="32"/>
      <c r="WVH853" s="32"/>
      <c r="WVI853" s="32"/>
      <c r="WVJ853" s="32"/>
      <c r="WVK853" s="32"/>
      <c r="WVL853" s="32"/>
      <c r="WVM853" s="32"/>
      <c r="WVN853" s="32"/>
      <c r="WVO853" s="32"/>
      <c r="WVP853" s="32"/>
      <c r="WVQ853" s="32"/>
      <c r="WVR853" s="32"/>
      <c r="WVS853" s="32"/>
      <c r="WVT853" s="32"/>
      <c r="WVU853" s="32"/>
      <c r="WVV853" s="32"/>
      <c r="WVW853" s="32"/>
      <c r="WVX853" s="32"/>
      <c r="WVY853" s="32"/>
      <c r="WVZ853" s="32"/>
      <c r="WWA853" s="32"/>
      <c r="WWB853" s="32"/>
      <c r="WWC853" s="32"/>
      <c r="WWD853" s="32"/>
      <c r="WWE853" s="32"/>
      <c r="WWF853" s="32"/>
      <c r="WWG853" s="32"/>
      <c r="WWH853" s="32"/>
      <c r="WWI853" s="32"/>
      <c r="WWJ853" s="32"/>
      <c r="WWK853" s="32"/>
      <c r="WWL853" s="32"/>
      <c r="WWM853" s="32"/>
      <c r="WWN853" s="32"/>
      <c r="WWO853" s="32"/>
      <c r="WWP853" s="32"/>
      <c r="WWQ853" s="32"/>
      <c r="WWR853" s="32"/>
      <c r="WWS853" s="32"/>
      <c r="WWT853" s="32"/>
      <c r="WWU853" s="32"/>
      <c r="WWV853" s="32"/>
      <c r="WWW853" s="32"/>
      <c r="WWX853" s="32"/>
      <c r="WWY853" s="32"/>
      <c r="WWZ853" s="32"/>
      <c r="WXA853" s="32"/>
      <c r="WXB853" s="32"/>
      <c r="WXC853" s="32"/>
      <c r="WXD853" s="32"/>
      <c r="WXE853" s="32"/>
      <c r="WXF853" s="32"/>
      <c r="WXG853" s="32"/>
      <c r="WXH853" s="32"/>
      <c r="WXI853" s="32"/>
      <c r="WXJ853" s="32"/>
      <c r="WXK853" s="32"/>
      <c r="WXL853" s="32"/>
      <c r="WXM853" s="32"/>
      <c r="WXN853" s="32"/>
      <c r="WXO853" s="32"/>
      <c r="WXP853" s="32"/>
      <c r="WXQ853" s="32"/>
      <c r="WXR853" s="32"/>
      <c r="WXS853" s="32"/>
      <c r="WXT853" s="32"/>
      <c r="WXU853" s="32"/>
      <c r="WXV853" s="32"/>
      <c r="WXW853" s="32"/>
      <c r="WXX853" s="32"/>
      <c r="WXY853" s="32"/>
      <c r="WXZ853" s="32"/>
      <c r="WYA853" s="32"/>
      <c r="WYB853" s="32"/>
      <c r="WYC853" s="32"/>
      <c r="WYD853" s="32"/>
      <c r="WYE853" s="32"/>
      <c r="WYF853" s="32"/>
      <c r="WYG853" s="32"/>
      <c r="WYH853" s="32"/>
      <c r="WYI853" s="32"/>
      <c r="WYJ853" s="32"/>
      <c r="WYK853" s="32"/>
      <c r="WYL853" s="32"/>
      <c r="WYM853" s="32"/>
      <c r="WYN853" s="32"/>
      <c r="WYO853" s="32"/>
      <c r="WYP853" s="32"/>
      <c r="WYQ853" s="32"/>
      <c r="WYR853" s="32"/>
      <c r="WYS853" s="32"/>
      <c r="WYT853" s="32"/>
      <c r="WYU853" s="32"/>
      <c r="WYV853" s="32"/>
      <c r="WYW853" s="32"/>
      <c r="WYX853" s="32"/>
      <c r="WYY853" s="32"/>
      <c r="WYZ853" s="32"/>
      <c r="WZA853" s="32"/>
      <c r="WZB853" s="32"/>
      <c r="WZC853" s="32"/>
      <c r="WZD853" s="32"/>
      <c r="WZE853" s="32"/>
      <c r="WZF853" s="32"/>
      <c r="WZG853" s="32"/>
      <c r="WZH853" s="32"/>
      <c r="WZI853" s="32"/>
      <c r="WZJ853" s="32"/>
      <c r="WZK853" s="32"/>
      <c r="WZL853" s="32"/>
      <c r="WZM853" s="32"/>
      <c r="WZN853" s="32"/>
      <c r="WZO853" s="32"/>
      <c r="WZP853" s="32"/>
      <c r="WZQ853" s="32"/>
      <c r="WZR853" s="32"/>
      <c r="WZS853" s="32"/>
      <c r="WZT853" s="32"/>
      <c r="WZU853" s="32"/>
      <c r="WZV853" s="32"/>
      <c r="WZW853" s="32"/>
      <c r="WZX853" s="32"/>
      <c r="WZY853" s="32"/>
      <c r="WZZ853" s="32"/>
      <c r="XAA853" s="32"/>
      <c r="XAB853" s="32"/>
      <c r="XAC853" s="32"/>
      <c r="XAD853" s="32"/>
      <c r="XAE853" s="32"/>
      <c r="XAF853" s="32"/>
      <c r="XAG853" s="32"/>
      <c r="XAH853" s="32"/>
      <c r="XAI853" s="32"/>
      <c r="XAJ853" s="32"/>
      <c r="XAK853" s="32"/>
      <c r="XAL853" s="32"/>
      <c r="XAM853" s="32"/>
      <c r="XAN853" s="32"/>
      <c r="XAO853" s="32"/>
      <c r="XAP853" s="32"/>
      <c r="XAQ853" s="32"/>
      <c r="XAR853" s="32"/>
      <c r="XAS853" s="32"/>
      <c r="XAT853" s="32"/>
      <c r="XAU853" s="32"/>
      <c r="XAV853" s="32"/>
      <c r="XAW853" s="32"/>
      <c r="XAX853" s="32"/>
      <c r="XAY853" s="32"/>
      <c r="XAZ853" s="32"/>
      <c r="XBA853" s="32"/>
      <c r="XBB853" s="32"/>
      <c r="XBC853" s="32"/>
      <c r="XBD853" s="32"/>
      <c r="XBE853" s="32"/>
      <c r="XBF853" s="32"/>
      <c r="XBG853" s="32"/>
      <c r="XBH853" s="32"/>
      <c r="XBI853" s="32"/>
      <c r="XBJ853" s="32"/>
      <c r="XBK853" s="32"/>
      <c r="XBL853" s="32"/>
      <c r="XBM853" s="32"/>
      <c r="XBN853" s="32"/>
      <c r="XBO853" s="32"/>
      <c r="XBP853" s="32"/>
      <c r="XBQ853" s="32"/>
      <c r="XBR853" s="32"/>
      <c r="XBS853" s="32"/>
      <c r="XBT853" s="32"/>
      <c r="XBU853" s="32"/>
      <c r="XBV853" s="32"/>
      <c r="XBW853" s="32"/>
      <c r="XBX853" s="32"/>
      <c r="XBY853" s="32"/>
      <c r="XBZ853" s="32"/>
      <c r="XCA853" s="32"/>
      <c r="XCB853" s="32"/>
      <c r="XCC853" s="32"/>
      <c r="XCD853" s="32"/>
      <c r="XCE853" s="32"/>
      <c r="XCF853" s="32"/>
      <c r="XCG853" s="32"/>
      <c r="XCH853" s="32"/>
      <c r="XCI853" s="32"/>
      <c r="XCJ853" s="32"/>
      <c r="XCK853" s="32"/>
      <c r="XCL853" s="32"/>
      <c r="XCM853" s="32"/>
      <c r="XCN853" s="32"/>
      <c r="XCO853" s="32"/>
      <c r="XCP853" s="32"/>
      <c r="XCQ853" s="32"/>
      <c r="XCR853" s="32"/>
      <c r="XCS853" s="32"/>
      <c r="XCT853" s="32"/>
      <c r="XCU853" s="32"/>
      <c r="XCV853" s="32"/>
      <c r="XCW853" s="32"/>
      <c r="XCX853" s="32"/>
      <c r="XCY853" s="32"/>
      <c r="XCZ853" s="32"/>
      <c r="XDA853" s="32"/>
      <c r="XDB853" s="32"/>
      <c r="XDC853" s="32"/>
      <c r="XDD853" s="32"/>
      <c r="XDE853" s="32"/>
      <c r="XDF853" s="32"/>
      <c r="XDG853" s="32"/>
      <c r="XDH853" s="32"/>
      <c r="XDI853" s="32"/>
      <c r="XDJ853" s="32"/>
      <c r="XDK853" s="32"/>
      <c r="XDL853" s="32"/>
      <c r="XDM853" s="32"/>
      <c r="XDN853" s="32"/>
      <c r="XDO853" s="32"/>
      <c r="XDP853" s="32"/>
      <c r="XDQ853" s="32"/>
      <c r="XDR853" s="32"/>
      <c r="XDS853" s="32"/>
      <c r="XDT853" s="32"/>
      <c r="XDU853" s="32"/>
      <c r="XDV853" s="32"/>
      <c r="XDW853" s="32"/>
      <c r="XDX853" s="32"/>
      <c r="XDY853" s="32"/>
      <c r="XDZ853" s="32"/>
      <c r="XEA853" s="32"/>
      <c r="XEB853" s="32"/>
      <c r="XEC853" s="32"/>
      <c r="XED853" s="32"/>
      <c r="XEE853" s="32"/>
      <c r="XEF853" s="32"/>
      <c r="XEG853" s="32"/>
      <c r="XEH853" s="32"/>
      <c r="XEI853" s="32"/>
      <c r="XEJ853" s="32"/>
      <c r="XEK853" s="32"/>
      <c r="XEL853" s="32"/>
      <c r="XEM853" s="32"/>
      <c r="XEN853" s="32"/>
      <c r="XEO853" s="32"/>
      <c r="XEP853" s="32"/>
      <c r="XEQ853" s="32"/>
      <c r="XER853" s="32"/>
      <c r="XES853" s="32"/>
      <c r="XET853" s="32"/>
      <c r="XEU853" s="32"/>
      <c r="XEV853" s="32"/>
      <c r="XEW853" s="32"/>
      <c r="XEX853" s="32"/>
    </row>
    <row r="854" spans="1:16378" x14ac:dyDescent="0.25">
      <c r="B854" s="58"/>
      <c r="C854" s="3"/>
      <c r="D854" s="3"/>
      <c r="E854" s="3"/>
      <c r="F854" s="3"/>
      <c r="G854" s="3"/>
      <c r="H854" s="3"/>
      <c r="I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16378" x14ac:dyDescent="0.25">
      <c r="C855" s="3"/>
      <c r="D855" s="3"/>
      <c r="E855" s="3"/>
      <c r="F855" s="3"/>
      <c r="G855" s="3"/>
      <c r="H855" s="3"/>
      <c r="I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16378" x14ac:dyDescent="0.25">
      <c r="A856" s="59"/>
      <c r="C856" s="60"/>
      <c r="D856" s="60"/>
      <c r="E856" s="60"/>
      <c r="F856" s="60"/>
      <c r="G856" s="60"/>
      <c r="H856" s="60"/>
      <c r="I856" s="60"/>
      <c r="J856" s="60"/>
      <c r="K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  <c r="AO856" s="60"/>
      <c r="AP856" s="60"/>
      <c r="AQ856" s="60"/>
      <c r="AR856" s="60"/>
      <c r="AS856" s="60"/>
      <c r="AT856" s="60"/>
      <c r="AU856" s="60"/>
      <c r="AV856" s="60"/>
      <c r="AW856" s="60"/>
      <c r="AX856" s="60"/>
      <c r="AY856" s="60"/>
      <c r="AZ856" s="60"/>
      <c r="BA856" s="60"/>
      <c r="BB856" s="60"/>
      <c r="BC856" s="60"/>
      <c r="BD856" s="60"/>
      <c r="BE856" s="60"/>
      <c r="BF856" s="60"/>
      <c r="BG856" s="60"/>
      <c r="BH856" s="60"/>
      <c r="BI856" s="60"/>
      <c r="BJ856" s="60"/>
      <c r="BK856" s="60"/>
      <c r="BL856" s="60"/>
      <c r="BM856" s="60"/>
      <c r="BN856" s="60"/>
      <c r="BO856" s="60"/>
      <c r="BP856" s="60"/>
    </row>
    <row r="857" spans="1:16378" s="61" customFormat="1" x14ac:dyDescent="0.25">
      <c r="A857" s="62"/>
      <c r="C857" s="63"/>
      <c r="D857" s="63"/>
      <c r="E857" s="63"/>
      <c r="F857" s="63"/>
      <c r="G857" s="63"/>
      <c r="H857" s="63"/>
      <c r="I857" s="63"/>
      <c r="J857" s="63"/>
      <c r="K857" s="63"/>
      <c r="L857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63"/>
      <c r="AL857" s="63"/>
      <c r="AM857" s="63"/>
      <c r="AN857" s="63"/>
      <c r="AO857" s="63"/>
      <c r="AP857" s="63"/>
      <c r="AQ857" s="63"/>
      <c r="AR857" s="63"/>
      <c r="AS857" s="63"/>
      <c r="AT857" s="63"/>
      <c r="AU857" s="63"/>
      <c r="AV857" s="63"/>
      <c r="AW857" s="63"/>
      <c r="AX857" s="63"/>
      <c r="AY857" s="63"/>
      <c r="AZ857" s="63"/>
      <c r="BA857" s="63"/>
      <c r="BB857" s="63"/>
      <c r="BC857" s="63"/>
      <c r="BD857" s="63"/>
      <c r="BE857" s="63"/>
      <c r="BF857" s="63"/>
      <c r="BG857" s="63"/>
      <c r="BH857" s="63"/>
      <c r="BI857" s="63"/>
      <c r="BJ857" s="63"/>
      <c r="BK857" s="63"/>
      <c r="BL857" s="63"/>
      <c r="BM857" s="63"/>
      <c r="BN857" s="63"/>
      <c r="BO857" s="63"/>
      <c r="BP857" s="63"/>
    </row>
    <row r="858" spans="1:16378" x14ac:dyDescent="0.25">
      <c r="A858" s="59"/>
      <c r="C858" s="64"/>
      <c r="D858" s="64"/>
      <c r="E858" s="64"/>
      <c r="F858" s="64"/>
      <c r="G858" s="64"/>
      <c r="H858" s="64"/>
      <c r="I858" s="64"/>
      <c r="J858" s="64"/>
      <c r="K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  <c r="AP858" s="64"/>
      <c r="AQ858" s="64"/>
      <c r="AR858" s="64"/>
      <c r="AS858" s="64"/>
      <c r="AT858" s="64"/>
      <c r="AU858" s="64"/>
      <c r="AV858" s="64"/>
      <c r="AW858" s="64"/>
      <c r="AX858" s="64"/>
      <c r="AY858" s="64"/>
      <c r="AZ858" s="64"/>
      <c r="BA858" s="64"/>
      <c r="BB858" s="64"/>
      <c r="BC858" s="64"/>
      <c r="BD858" s="64"/>
      <c r="BE858" s="64"/>
      <c r="BF858" s="64"/>
      <c r="BG858" s="64"/>
      <c r="BH858" s="64"/>
      <c r="BI858" s="64"/>
      <c r="BJ858" s="64"/>
      <c r="BK858" s="64"/>
      <c r="BL858" s="64"/>
      <c r="BM858" s="64"/>
      <c r="BN858" s="64"/>
      <c r="BO858" s="64"/>
      <c r="BP858" s="64"/>
    </row>
    <row r="859" spans="1:16378" ht="5.25" customHeight="1" x14ac:dyDescent="0.25">
      <c r="C859" s="3"/>
      <c r="D859" s="3"/>
      <c r="E859" s="3"/>
      <c r="F859" s="3"/>
      <c r="G859" s="24"/>
      <c r="H859" s="24"/>
      <c r="I859" s="24"/>
      <c r="J859" s="22"/>
      <c r="K859" s="22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2"/>
      <c r="AE859" s="22"/>
      <c r="AF859" s="22"/>
      <c r="AG859" s="22"/>
      <c r="AH859" s="22"/>
      <c r="AI859" s="22"/>
      <c r="AJ859" s="22"/>
      <c r="AK859" s="22"/>
      <c r="AL859" s="22"/>
    </row>
    <row r="860" spans="1:16378" x14ac:dyDescent="0.25">
      <c r="A860" s="58"/>
      <c r="C860" s="3"/>
      <c r="D860" s="3"/>
      <c r="E860" s="3"/>
      <c r="F860" s="3"/>
      <c r="G860" s="24"/>
      <c r="H860" s="24"/>
      <c r="I860" s="24"/>
      <c r="J860" s="22"/>
      <c r="K860" s="22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2"/>
      <c r="AE860" s="22"/>
      <c r="AF860" s="22"/>
      <c r="AG860" s="22"/>
      <c r="AH860" s="22"/>
      <c r="AI860" s="22"/>
      <c r="AJ860" s="22"/>
      <c r="AK860" s="22"/>
      <c r="AL860" s="22"/>
    </row>
    <row r="861" spans="1:16378" x14ac:dyDescent="0.25">
      <c r="A861" s="59"/>
      <c r="C861" s="60"/>
      <c r="D861" s="60"/>
      <c r="E861" s="60"/>
      <c r="F861" s="60"/>
      <c r="G861" s="60"/>
      <c r="H861" s="60"/>
      <c r="I861" s="60"/>
      <c r="J861" s="60"/>
      <c r="K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  <c r="AN861" s="60"/>
      <c r="AO861" s="60"/>
      <c r="AP861" s="60"/>
      <c r="AQ861" s="60"/>
      <c r="AR861" s="60"/>
      <c r="AS861" s="60"/>
      <c r="AT861" s="60"/>
      <c r="AU861" s="60"/>
      <c r="AV861" s="60"/>
      <c r="AW861" s="60"/>
      <c r="AX861" s="60"/>
      <c r="AY861" s="60"/>
      <c r="AZ861" s="60"/>
      <c r="BA861" s="60"/>
      <c r="BB861" s="60"/>
      <c r="BC861" s="60"/>
      <c r="BD861" s="60"/>
      <c r="BE861" s="60"/>
      <c r="BF861" s="60"/>
      <c r="BG861" s="60"/>
      <c r="BH861" s="60"/>
      <c r="BI861" s="60"/>
      <c r="BJ861" s="60"/>
      <c r="BK861" s="60"/>
      <c r="BL861" s="60"/>
      <c r="BM861" s="60"/>
      <c r="BN861" s="60"/>
      <c r="BO861" s="60"/>
      <c r="BP861" s="60"/>
    </row>
    <row r="862" spans="1:16378" s="61" customFormat="1" x14ac:dyDescent="0.25">
      <c r="A862" s="62"/>
      <c r="C862" s="63"/>
      <c r="D862" s="63"/>
      <c r="E862" s="63"/>
      <c r="F862" s="63"/>
      <c r="G862" s="63"/>
      <c r="H862" s="63"/>
      <c r="I862" s="63"/>
      <c r="J862" s="63"/>
      <c r="K862" s="63"/>
      <c r="L862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63"/>
      <c r="AL862" s="63"/>
      <c r="AM862" s="63"/>
      <c r="AN862" s="63"/>
      <c r="AO862" s="63"/>
      <c r="AP862" s="63"/>
      <c r="AQ862" s="63"/>
      <c r="AR862" s="63"/>
      <c r="AS862" s="63"/>
      <c r="AT862" s="63"/>
      <c r="AU862" s="63"/>
      <c r="AV862" s="63"/>
      <c r="AW862" s="63"/>
      <c r="AX862" s="63"/>
      <c r="AY862" s="63"/>
      <c r="AZ862" s="63"/>
      <c r="BA862" s="63"/>
      <c r="BB862" s="63"/>
      <c r="BC862" s="63"/>
      <c r="BD862" s="63"/>
      <c r="BE862" s="63"/>
      <c r="BF862" s="63"/>
      <c r="BG862" s="63"/>
      <c r="BH862" s="63"/>
      <c r="BI862" s="63"/>
      <c r="BJ862" s="63"/>
      <c r="BK862" s="63"/>
      <c r="BL862" s="63"/>
      <c r="BM862" s="63"/>
      <c r="BN862" s="63"/>
      <c r="BO862" s="63"/>
      <c r="BP862" s="63"/>
    </row>
    <row r="863" spans="1:16378" x14ac:dyDescent="0.25">
      <c r="A863" s="59"/>
      <c r="C863" s="64"/>
      <c r="D863" s="64"/>
      <c r="E863" s="64"/>
      <c r="F863" s="64"/>
      <c r="G863" s="64"/>
      <c r="H863" s="64"/>
      <c r="I863" s="64"/>
      <c r="J863" s="64"/>
      <c r="K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  <c r="AP863" s="64"/>
      <c r="AQ863" s="64"/>
      <c r="AR863" s="64"/>
      <c r="AS863" s="64"/>
      <c r="AT863" s="64"/>
      <c r="AU863" s="64"/>
      <c r="AV863" s="64"/>
      <c r="AW863" s="64"/>
      <c r="AX863" s="64"/>
      <c r="AY863" s="64"/>
      <c r="AZ863" s="64"/>
      <c r="BA863" s="64"/>
      <c r="BB863" s="64"/>
      <c r="BC863" s="64"/>
      <c r="BD863" s="64"/>
      <c r="BE863" s="64"/>
      <c r="BF863" s="64"/>
      <c r="BG863" s="64"/>
      <c r="BH863" s="64"/>
      <c r="BI863" s="64"/>
      <c r="BJ863" s="64"/>
      <c r="BK863" s="64"/>
      <c r="BL863" s="64"/>
      <c r="BM863" s="64"/>
      <c r="BN863" s="64"/>
      <c r="BO863" s="64"/>
      <c r="BP863" s="64"/>
    </row>
    <row r="864" spans="1:16378" ht="3.75" customHeight="1" x14ac:dyDescent="0.25">
      <c r="A864" s="59"/>
      <c r="C864" s="64"/>
      <c r="D864" s="64"/>
      <c r="E864" s="64"/>
      <c r="F864" s="64"/>
      <c r="G864" s="65"/>
      <c r="H864" s="65"/>
      <c r="I864" s="65"/>
      <c r="J864" s="65"/>
      <c r="K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24"/>
      <c r="AD864" s="22"/>
      <c r="AE864" s="22"/>
      <c r="AF864" s="22"/>
      <c r="AG864" s="22"/>
      <c r="AH864" s="22"/>
      <c r="AI864" s="22"/>
      <c r="AJ864" s="22"/>
      <c r="AK864" s="22"/>
      <c r="AL864" s="22"/>
    </row>
    <row r="865" spans="1:68" x14ac:dyDescent="0.25">
      <c r="A865" s="58"/>
      <c r="C865" s="64"/>
      <c r="D865" s="64"/>
      <c r="E865" s="64"/>
      <c r="F865" s="64"/>
      <c r="G865" s="65"/>
      <c r="H865" s="65"/>
      <c r="I865" s="65"/>
      <c r="J865" s="65"/>
      <c r="K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24"/>
      <c r="AD865" s="22"/>
      <c r="AE865" s="22"/>
      <c r="AF865" s="22"/>
      <c r="AG865" s="22"/>
      <c r="AH865" s="22"/>
      <c r="AI865" s="22"/>
      <c r="AJ865" s="22"/>
      <c r="AK865" s="22"/>
      <c r="AL865" s="22"/>
    </row>
    <row r="866" spans="1:68" x14ac:dyDescent="0.25">
      <c r="A866" s="59"/>
      <c r="C866" s="60"/>
      <c r="D866" s="60"/>
      <c r="E866" s="60"/>
      <c r="F866" s="60"/>
      <c r="G866" s="60"/>
      <c r="H866" s="60"/>
      <c r="I866" s="60"/>
      <c r="J866" s="60"/>
      <c r="K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  <c r="AN866" s="60"/>
      <c r="AO866" s="60"/>
      <c r="AP866" s="60"/>
      <c r="AQ866" s="60"/>
      <c r="AR866" s="60"/>
      <c r="AS866" s="60"/>
      <c r="AT866" s="60"/>
      <c r="AU866" s="60"/>
      <c r="AV866" s="60"/>
      <c r="AW866" s="60"/>
      <c r="AX866" s="60"/>
      <c r="AY866" s="60"/>
      <c r="AZ866" s="60"/>
      <c r="BA866" s="60"/>
      <c r="BB866" s="60"/>
      <c r="BC866" s="60"/>
      <c r="BD866" s="60"/>
      <c r="BE866" s="60"/>
      <c r="BF866" s="60"/>
      <c r="BG866" s="60"/>
      <c r="BH866" s="60"/>
      <c r="BI866" s="60"/>
      <c r="BJ866" s="60"/>
      <c r="BK866" s="60"/>
      <c r="BL866" s="60"/>
      <c r="BM866" s="60"/>
      <c r="BN866" s="60"/>
      <c r="BO866" s="60"/>
      <c r="BP866" s="60"/>
    </row>
    <row r="867" spans="1:68" x14ac:dyDescent="0.25">
      <c r="A867" s="62"/>
      <c r="C867" s="63"/>
      <c r="D867" s="63"/>
      <c r="E867" s="63"/>
      <c r="F867" s="63"/>
      <c r="G867" s="63"/>
      <c r="H867" s="63"/>
      <c r="I867" s="63"/>
      <c r="J867" s="63"/>
      <c r="K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63"/>
      <c r="AL867" s="63"/>
      <c r="AM867" s="63"/>
      <c r="AN867" s="63"/>
      <c r="AO867" s="63"/>
      <c r="AP867" s="63"/>
      <c r="AQ867" s="63"/>
      <c r="AR867" s="63"/>
      <c r="AS867" s="63"/>
      <c r="AT867" s="63"/>
      <c r="AU867" s="63"/>
      <c r="AV867" s="63"/>
      <c r="AW867" s="63"/>
      <c r="AX867" s="63"/>
      <c r="AY867" s="63"/>
      <c r="AZ867" s="63"/>
      <c r="BA867" s="63"/>
      <c r="BB867" s="63"/>
      <c r="BC867" s="63"/>
      <c r="BD867" s="63"/>
      <c r="BE867" s="63"/>
      <c r="BF867" s="63"/>
      <c r="BG867" s="63"/>
      <c r="BH867" s="63"/>
      <c r="BI867" s="63"/>
      <c r="BJ867" s="63"/>
      <c r="BK867" s="63"/>
      <c r="BL867" s="63"/>
      <c r="BM867" s="63"/>
      <c r="BN867" s="63"/>
      <c r="BO867" s="63"/>
      <c r="BP867" s="63"/>
    </row>
    <row r="868" spans="1:68" x14ac:dyDescent="0.25">
      <c r="A868" s="59"/>
      <c r="C868" s="64"/>
      <c r="D868" s="64"/>
      <c r="E868" s="64"/>
      <c r="F868" s="64"/>
      <c r="G868" s="64"/>
      <c r="H868" s="64"/>
      <c r="I868" s="64"/>
      <c r="J868" s="64"/>
      <c r="K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  <c r="AP868" s="64"/>
      <c r="AQ868" s="64"/>
      <c r="AR868" s="64"/>
      <c r="AS868" s="64"/>
      <c r="AT868" s="64"/>
      <c r="AU868" s="64"/>
      <c r="AV868" s="64"/>
      <c r="AW868" s="64"/>
      <c r="AX868" s="64"/>
      <c r="AY868" s="64"/>
      <c r="AZ868" s="64"/>
      <c r="BA868" s="64"/>
      <c r="BB868" s="64"/>
      <c r="BC868" s="64"/>
      <c r="BD868" s="64"/>
      <c r="BE868" s="64"/>
      <c r="BF868" s="64"/>
      <c r="BG868" s="64"/>
      <c r="BH868" s="64"/>
      <c r="BI868" s="64"/>
      <c r="BJ868" s="64"/>
      <c r="BK868" s="64"/>
      <c r="BL868" s="64"/>
      <c r="BM868" s="64"/>
      <c r="BN868" s="64"/>
      <c r="BO868" s="64"/>
      <c r="BP868" s="64"/>
    </row>
    <row r="869" spans="1:68" x14ac:dyDescent="0.25">
      <c r="C869" s="3"/>
      <c r="D869" s="3"/>
      <c r="E869" s="3"/>
      <c r="F869" s="3"/>
      <c r="G869" s="24"/>
      <c r="H869" s="24"/>
      <c r="I869" s="24"/>
      <c r="J869" s="22"/>
      <c r="K869" s="22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2"/>
      <c r="AE869" s="22"/>
      <c r="AF869" s="22"/>
      <c r="AG869" s="22"/>
      <c r="AH869" s="22"/>
      <c r="AI869" s="22"/>
      <c r="AJ869" s="22"/>
      <c r="AK869" s="22"/>
      <c r="AL869" s="22"/>
    </row>
    <row r="870" spans="1:68" x14ac:dyDescent="0.25">
      <c r="A870" s="66"/>
      <c r="C870" s="3"/>
      <c r="D870" s="3"/>
      <c r="E870" s="3"/>
      <c r="F870" s="3"/>
      <c r="G870" s="24"/>
      <c r="H870" s="24"/>
      <c r="I870" s="24"/>
      <c r="J870" s="22"/>
      <c r="K870" s="22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2"/>
      <c r="AE870" s="22"/>
      <c r="AF870" s="22"/>
      <c r="AG870" s="22"/>
      <c r="AH870" s="22"/>
      <c r="AI870" s="22"/>
      <c r="AJ870" s="22"/>
      <c r="AK870" s="22"/>
      <c r="AL870" s="22"/>
    </row>
    <row r="871" spans="1:68" x14ac:dyDescent="0.25">
      <c r="A871" s="59"/>
      <c r="C871" s="64"/>
      <c r="D871" s="64"/>
      <c r="E871" s="64"/>
      <c r="F871" s="64"/>
      <c r="G871" s="64"/>
      <c r="H871" s="64"/>
      <c r="I871" s="64"/>
      <c r="J871" s="64"/>
      <c r="K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  <c r="AP871" s="64"/>
      <c r="AQ871" s="64"/>
      <c r="AR871" s="64"/>
      <c r="AS871" s="64"/>
      <c r="AT871" s="64"/>
      <c r="AU871" s="64"/>
      <c r="AV871" s="64"/>
      <c r="AW871" s="64"/>
      <c r="AX871" s="64"/>
      <c r="AY871" s="64"/>
      <c r="AZ871" s="64"/>
      <c r="BA871" s="64"/>
      <c r="BB871" s="64"/>
      <c r="BC871" s="64"/>
      <c r="BD871" s="64"/>
      <c r="BE871" s="64"/>
      <c r="BF871" s="64"/>
      <c r="BG871" s="64"/>
      <c r="BH871" s="64"/>
      <c r="BI871" s="64"/>
      <c r="BJ871" s="64"/>
      <c r="BK871" s="64"/>
      <c r="BL871" s="64"/>
      <c r="BM871" s="64"/>
      <c r="BN871" s="64"/>
      <c r="BO871" s="64"/>
      <c r="BP871" s="64"/>
    </row>
    <row r="872" spans="1:68" s="22" customFormat="1" x14ac:dyDescent="0.25">
      <c r="A872" s="67"/>
      <c r="C872" s="65"/>
      <c r="D872" s="65"/>
      <c r="E872" s="65"/>
      <c r="F872" s="65"/>
      <c r="G872" s="65"/>
      <c r="H872" s="65"/>
      <c r="I872" s="65"/>
      <c r="J872" s="65"/>
      <c r="K872" s="65"/>
      <c r="L872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  <c r="AJ872" s="65"/>
      <c r="AK872" s="65"/>
      <c r="AL872" s="65"/>
      <c r="AM872" s="65"/>
      <c r="AN872" s="65"/>
      <c r="AO872" s="65"/>
      <c r="AP872" s="65"/>
      <c r="AQ872" s="65"/>
      <c r="AR872" s="65"/>
      <c r="AS872" s="65"/>
      <c r="AT872" s="65"/>
      <c r="AU872" s="65"/>
      <c r="AV872" s="65"/>
      <c r="AW872" s="65"/>
      <c r="AX872" s="65"/>
      <c r="AY872" s="65"/>
      <c r="AZ872" s="65"/>
      <c r="BA872" s="65"/>
      <c r="BB872" s="65"/>
      <c r="BC872" s="65"/>
      <c r="BD872" s="65"/>
      <c r="BE872" s="65"/>
      <c r="BF872" s="65"/>
      <c r="BG872" s="65"/>
      <c r="BH872" s="65"/>
      <c r="BI872" s="65"/>
      <c r="BJ872" s="65"/>
      <c r="BK872" s="65"/>
      <c r="BL872" s="65"/>
      <c r="BM872" s="65"/>
      <c r="BN872" s="65"/>
      <c r="BO872" s="65"/>
      <c r="BP872" s="65"/>
    </row>
    <row r="873" spans="1:68" s="22" customFormat="1" x14ac:dyDescent="0.25">
      <c r="C873" s="24"/>
      <c r="D873" s="24"/>
      <c r="E873" s="24"/>
      <c r="F873" s="24"/>
      <c r="G873" s="24"/>
      <c r="H873" s="24"/>
      <c r="I873" s="24"/>
      <c r="L873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</row>
    <row r="874" spans="1:68" s="22" customFormat="1" x14ac:dyDescent="0.25">
      <c r="A874" s="68"/>
      <c r="C874" s="24"/>
      <c r="D874" s="24"/>
      <c r="E874" s="24"/>
      <c r="F874" s="24"/>
      <c r="G874" s="24"/>
      <c r="H874" s="24"/>
      <c r="I874" s="24"/>
      <c r="L87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</row>
    <row r="875" spans="1:68" s="22" customFormat="1" x14ac:dyDescent="0.25">
      <c r="A875" s="67"/>
      <c r="C875" s="65"/>
      <c r="D875" s="65"/>
      <c r="E875" s="65"/>
      <c r="F875" s="65"/>
      <c r="G875" s="65"/>
      <c r="H875" s="65"/>
      <c r="I875" s="65"/>
      <c r="J875" s="65"/>
      <c r="K875" s="65"/>
      <c r="L87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  <c r="AJ875" s="65"/>
      <c r="AK875" s="65"/>
      <c r="AL875" s="65"/>
      <c r="AM875" s="65"/>
      <c r="AN875" s="65"/>
      <c r="AO875" s="65"/>
      <c r="AP875" s="65"/>
      <c r="AQ875" s="65"/>
      <c r="AR875" s="65"/>
      <c r="AS875" s="65"/>
      <c r="AT875" s="65"/>
      <c r="AU875" s="65"/>
      <c r="AV875" s="65"/>
      <c r="AW875" s="65"/>
      <c r="AX875" s="65"/>
      <c r="AY875" s="65"/>
      <c r="AZ875" s="65"/>
      <c r="BA875" s="65"/>
      <c r="BB875" s="65"/>
      <c r="BC875" s="65"/>
      <c r="BD875" s="65"/>
      <c r="BE875" s="65"/>
      <c r="BF875" s="65"/>
      <c r="BG875" s="65"/>
      <c r="BH875" s="65"/>
      <c r="BI875" s="65"/>
      <c r="BJ875" s="65"/>
      <c r="BK875" s="65"/>
      <c r="BL875" s="65"/>
      <c r="BM875" s="65"/>
      <c r="BN875" s="65"/>
      <c r="BO875" s="65"/>
      <c r="BP875" s="65"/>
    </row>
    <row r="876" spans="1:68" s="22" customFormat="1" x14ac:dyDescent="0.25">
      <c r="A876" s="67"/>
      <c r="C876" s="65"/>
      <c r="D876" s="65"/>
      <c r="E876" s="65"/>
      <c r="F876" s="65"/>
      <c r="G876" s="65"/>
      <c r="H876" s="65"/>
      <c r="I876" s="65"/>
      <c r="J876" s="65"/>
      <c r="K876" s="65"/>
      <c r="L876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  <c r="AJ876" s="65"/>
      <c r="AK876" s="65"/>
      <c r="AL876" s="65"/>
      <c r="AM876" s="65"/>
      <c r="AN876" s="65"/>
      <c r="AO876" s="65"/>
      <c r="AP876" s="65"/>
      <c r="AQ876" s="65"/>
      <c r="AR876" s="65"/>
      <c r="AS876" s="65"/>
      <c r="AT876" s="65"/>
      <c r="AU876" s="65"/>
      <c r="AV876" s="65"/>
      <c r="AW876" s="65"/>
      <c r="AX876" s="65"/>
      <c r="AY876" s="65"/>
      <c r="AZ876" s="65"/>
      <c r="BA876" s="65"/>
      <c r="BB876" s="65"/>
      <c r="BC876" s="65"/>
      <c r="BD876" s="65"/>
      <c r="BE876" s="65"/>
      <c r="BF876" s="65"/>
      <c r="BG876" s="65"/>
      <c r="BH876" s="65"/>
      <c r="BI876" s="65"/>
      <c r="BJ876" s="65"/>
      <c r="BK876" s="65"/>
      <c r="BL876" s="65"/>
      <c r="BM876" s="65"/>
      <c r="BN876" s="65"/>
      <c r="BO876" s="65"/>
      <c r="BP876" s="65"/>
    </row>
    <row r="877" spans="1:68" s="22" customFormat="1" x14ac:dyDescent="0.25">
      <c r="A877" s="67"/>
      <c r="C877" s="65"/>
      <c r="D877" s="65"/>
      <c r="E877" s="65"/>
      <c r="F877" s="65"/>
      <c r="G877" s="65"/>
      <c r="H877" s="65"/>
      <c r="I877" s="65"/>
      <c r="J877" s="65"/>
      <c r="K877" s="65"/>
      <c r="L877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  <c r="AJ877" s="65"/>
      <c r="AK877" s="65"/>
      <c r="AL877" s="65"/>
      <c r="AM877" s="65"/>
      <c r="AN877" s="65"/>
      <c r="AO877" s="65"/>
      <c r="AP877" s="65"/>
      <c r="AQ877" s="65"/>
      <c r="AR877" s="65"/>
      <c r="AS877" s="65"/>
      <c r="AT877" s="65"/>
      <c r="AU877" s="65"/>
      <c r="AV877" s="65"/>
      <c r="AW877" s="65"/>
      <c r="AX877" s="65"/>
      <c r="AY877" s="65"/>
      <c r="AZ877" s="65"/>
      <c r="BA877" s="65"/>
      <c r="BB877" s="65"/>
      <c r="BC877" s="65"/>
      <c r="BD877" s="65"/>
      <c r="BE877" s="65"/>
      <c r="BF877" s="65"/>
      <c r="BG877" s="65"/>
      <c r="BH877" s="65"/>
      <c r="BI877" s="65"/>
      <c r="BJ877" s="65"/>
      <c r="BK877" s="65"/>
      <c r="BL877" s="65"/>
      <c r="BM877" s="65"/>
      <c r="BN877" s="65"/>
      <c r="BO877" s="65"/>
      <c r="BP877" s="65"/>
    </row>
    <row r="878" spans="1:68" s="22" customFormat="1" x14ac:dyDescent="0.25">
      <c r="A878" s="67"/>
      <c r="C878" s="65"/>
      <c r="D878" s="65"/>
      <c r="E878" s="65"/>
      <c r="F878" s="65"/>
      <c r="G878" s="65"/>
      <c r="H878" s="65"/>
      <c r="I878" s="65"/>
      <c r="J878" s="65"/>
      <c r="K878" s="65"/>
      <c r="L878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  <c r="AJ878" s="65"/>
      <c r="AK878" s="65"/>
      <c r="AL878" s="65"/>
      <c r="AM878" s="65"/>
      <c r="AN878" s="65"/>
      <c r="AO878" s="65"/>
      <c r="AP878" s="65"/>
      <c r="AQ878" s="65"/>
      <c r="AR878" s="65"/>
      <c r="AS878" s="65"/>
      <c r="AT878" s="65"/>
      <c r="AU878" s="65"/>
      <c r="AV878" s="65"/>
      <c r="AW878" s="65"/>
      <c r="AX878" s="65"/>
      <c r="AY878" s="65"/>
      <c r="AZ878" s="65"/>
      <c r="BA878" s="65"/>
      <c r="BB878" s="65"/>
      <c r="BC878" s="65"/>
      <c r="BD878" s="65"/>
      <c r="BE878" s="65"/>
      <c r="BF878" s="65"/>
      <c r="BG878" s="65"/>
      <c r="BH878" s="65"/>
      <c r="BI878" s="65"/>
      <c r="BJ878" s="65"/>
      <c r="BK878" s="65"/>
      <c r="BL878" s="65"/>
      <c r="BM878" s="65"/>
      <c r="BN878" s="65"/>
      <c r="BO878" s="65"/>
      <c r="BP878" s="65"/>
    </row>
    <row r="879" spans="1:68" s="22" customFormat="1" x14ac:dyDescent="0.25">
      <c r="A879" s="67"/>
      <c r="C879" s="65"/>
      <c r="D879" s="65"/>
      <c r="E879" s="65"/>
      <c r="F879" s="65"/>
      <c r="G879" s="65"/>
      <c r="H879" s="65"/>
      <c r="I879" s="65"/>
      <c r="J879" s="65"/>
      <c r="K879" s="65"/>
      <c r="L879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  <c r="AJ879" s="65"/>
      <c r="AK879" s="65"/>
      <c r="AL879" s="65"/>
      <c r="AM879" s="65"/>
      <c r="AN879" s="65"/>
      <c r="AO879" s="65"/>
      <c r="AP879" s="65"/>
      <c r="AQ879" s="65"/>
      <c r="AR879" s="65"/>
      <c r="AS879" s="65"/>
      <c r="AT879" s="65"/>
      <c r="AU879" s="65"/>
      <c r="AV879" s="65"/>
      <c r="AW879" s="65"/>
      <c r="AX879" s="65"/>
      <c r="AY879" s="65"/>
      <c r="AZ879" s="65"/>
      <c r="BA879" s="65"/>
      <c r="BB879" s="65"/>
      <c r="BC879" s="65"/>
      <c r="BD879" s="65"/>
      <c r="BE879" s="65"/>
      <c r="BF879" s="65"/>
      <c r="BG879" s="65"/>
      <c r="BH879" s="65"/>
      <c r="BI879" s="65"/>
      <c r="BJ879" s="65"/>
      <c r="BK879" s="65"/>
      <c r="BL879" s="65"/>
      <c r="BM879" s="65"/>
      <c r="BN879" s="65"/>
      <c r="BO879" s="65"/>
      <c r="BP879" s="65"/>
    </row>
    <row r="880" spans="1:68" s="22" customFormat="1" x14ac:dyDescent="0.25">
      <c r="A880" s="67"/>
      <c r="C880" s="65"/>
      <c r="D880" s="65"/>
      <c r="E880" s="65"/>
      <c r="F880" s="65"/>
      <c r="G880" s="65"/>
      <c r="H880" s="65"/>
      <c r="I880" s="65"/>
      <c r="J880" s="65"/>
      <c r="K880" s="65"/>
      <c r="L880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24"/>
    </row>
    <row r="881" spans="1:68" s="22" customFormat="1" x14ac:dyDescent="0.25">
      <c r="A881" s="68"/>
      <c r="C881" s="65"/>
      <c r="D881" s="65"/>
      <c r="E881" s="65"/>
      <c r="F881" s="65"/>
      <c r="G881" s="65"/>
      <c r="H881" s="65"/>
      <c r="I881" s="65"/>
      <c r="J881" s="65"/>
      <c r="K881" s="65"/>
      <c r="L881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24"/>
    </row>
    <row r="882" spans="1:68" s="22" customFormat="1" x14ac:dyDescent="0.25">
      <c r="A882" s="67"/>
      <c r="C882" s="65"/>
      <c r="D882" s="65"/>
      <c r="E882" s="65"/>
      <c r="F882" s="65"/>
      <c r="G882" s="65"/>
      <c r="H882" s="65"/>
      <c r="I882" s="65"/>
      <c r="J882" s="65"/>
      <c r="K882" s="65"/>
      <c r="L882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  <c r="AJ882" s="65"/>
      <c r="AK882" s="65"/>
      <c r="AL882" s="65"/>
      <c r="AM882" s="65"/>
      <c r="AN882" s="65"/>
      <c r="AO882" s="65"/>
      <c r="AP882" s="65"/>
      <c r="AQ882" s="65"/>
      <c r="AR882" s="65"/>
      <c r="AS882" s="65"/>
      <c r="AT882" s="65"/>
      <c r="AU882" s="65"/>
      <c r="AV882" s="65"/>
      <c r="AW882" s="65"/>
      <c r="AX882" s="65"/>
      <c r="AY882" s="65"/>
      <c r="AZ882" s="65"/>
      <c r="BA882" s="65"/>
      <c r="BB882" s="65"/>
      <c r="BC882" s="65"/>
      <c r="BD882" s="65"/>
      <c r="BE882" s="65"/>
      <c r="BF882" s="65"/>
      <c r="BG882" s="65"/>
      <c r="BH882" s="65"/>
      <c r="BI882" s="65"/>
      <c r="BJ882" s="65"/>
      <c r="BK882" s="65"/>
      <c r="BL882" s="65"/>
      <c r="BM882" s="65"/>
      <c r="BN882" s="65"/>
      <c r="BO882" s="65"/>
      <c r="BP882" s="65"/>
    </row>
    <row r="883" spans="1:68" x14ac:dyDescent="0.25">
      <c r="A883" s="59"/>
      <c r="C883" s="69"/>
      <c r="D883" s="69"/>
      <c r="E883" s="69"/>
      <c r="F883" s="69"/>
      <c r="G883" s="69"/>
      <c r="H883" s="69"/>
      <c r="I883" s="69"/>
      <c r="J883" s="69"/>
      <c r="K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  <c r="AA883" s="69"/>
      <c r="AB883" s="69"/>
      <c r="AC883" s="3"/>
    </row>
    <row r="884" spans="1:68" x14ac:dyDescent="0.25">
      <c r="A884" s="59"/>
      <c r="C884" s="69"/>
      <c r="D884" s="69"/>
      <c r="E884" s="69"/>
      <c r="F884" s="69"/>
      <c r="G884" s="69"/>
      <c r="H884" s="69"/>
      <c r="I884" s="69"/>
      <c r="J884" s="69"/>
      <c r="K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  <c r="AA884" s="69"/>
      <c r="AB884" s="69"/>
      <c r="AC884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67"/>
  <sheetViews>
    <sheetView tabSelected="1" workbookViewId="0"/>
  </sheetViews>
  <sheetFormatPr defaultRowHeight="15" x14ac:dyDescent="0.25"/>
  <cols>
    <col min="1" max="1" width="10.42578125" bestFit="1" customWidth="1"/>
    <col min="3" max="3" width="20.5703125" bestFit="1" customWidth="1"/>
  </cols>
  <sheetData>
    <row r="1" spans="1:69" x14ac:dyDescent="0.25">
      <c r="D1" s="5" t="s">
        <v>1521</v>
      </c>
      <c r="E1" s="6"/>
      <c r="F1" s="6"/>
      <c r="G1" s="6"/>
      <c r="H1" s="6"/>
      <c r="I1" s="6"/>
      <c r="J1" s="7" t="s">
        <v>1522</v>
      </c>
      <c r="K1" s="7"/>
      <c r="L1" s="7"/>
      <c r="M1" s="7"/>
      <c r="N1" s="8" t="s">
        <v>1523</v>
      </c>
      <c r="O1" s="9"/>
      <c r="P1" s="9"/>
      <c r="Q1" s="9"/>
      <c r="R1" s="10" t="s">
        <v>1524</v>
      </c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0" t="s">
        <v>1525</v>
      </c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0" t="s">
        <v>1526</v>
      </c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0" t="s">
        <v>1527</v>
      </c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</row>
    <row r="2" spans="1:69" s="74" customFormat="1" ht="75" x14ac:dyDescent="0.25">
      <c r="A2" s="74" t="s">
        <v>24</v>
      </c>
      <c r="B2" s="74" t="s">
        <v>25</v>
      </c>
      <c r="C2" s="74" t="s">
        <v>1556</v>
      </c>
      <c r="D2" s="76" t="s">
        <v>1528</v>
      </c>
      <c r="E2" s="76" t="s">
        <v>1529</v>
      </c>
      <c r="F2" s="76" t="s">
        <v>1530</v>
      </c>
      <c r="G2" s="76" t="s">
        <v>1531</v>
      </c>
      <c r="H2" s="76" t="s">
        <v>1532</v>
      </c>
      <c r="I2" s="76" t="s">
        <v>1533</v>
      </c>
      <c r="J2" s="76" t="s">
        <v>1534</v>
      </c>
      <c r="K2" s="76" t="s">
        <v>1535</v>
      </c>
      <c r="L2" s="76" t="s">
        <v>1536</v>
      </c>
      <c r="M2" s="76" t="s">
        <v>1537</v>
      </c>
      <c r="N2" s="76" t="s">
        <v>1538</v>
      </c>
      <c r="O2" s="76" t="s">
        <v>1539</v>
      </c>
      <c r="P2" s="76" t="s">
        <v>1540</v>
      </c>
      <c r="Q2" s="76" t="s">
        <v>1541</v>
      </c>
      <c r="R2" s="76" t="s">
        <v>1542</v>
      </c>
      <c r="S2" s="76" t="s">
        <v>1543</v>
      </c>
      <c r="T2" s="76" t="s">
        <v>1544</v>
      </c>
      <c r="U2" s="76" t="s">
        <v>1545</v>
      </c>
      <c r="V2" s="76" t="s">
        <v>1546</v>
      </c>
      <c r="W2" s="76" t="s">
        <v>1547</v>
      </c>
      <c r="X2" s="76" t="s">
        <v>1548</v>
      </c>
      <c r="Y2" s="76" t="s">
        <v>1549</v>
      </c>
      <c r="Z2" s="76" t="s">
        <v>1550</v>
      </c>
      <c r="AA2" s="76" t="s">
        <v>1551</v>
      </c>
      <c r="AB2" s="76" t="s">
        <v>1552</v>
      </c>
      <c r="AC2" s="76" t="s">
        <v>1553</v>
      </c>
      <c r="AD2" s="76" t="s">
        <v>1554</v>
      </c>
      <c r="AE2" s="76" t="s">
        <v>1542</v>
      </c>
      <c r="AF2" s="76" t="s">
        <v>1543</v>
      </c>
      <c r="AG2" s="76" t="s">
        <v>1544</v>
      </c>
      <c r="AH2" s="76" t="s">
        <v>1545</v>
      </c>
      <c r="AI2" s="76" t="s">
        <v>1546</v>
      </c>
      <c r="AJ2" s="76" t="s">
        <v>1547</v>
      </c>
      <c r="AK2" s="76" t="s">
        <v>1548</v>
      </c>
      <c r="AL2" s="76" t="s">
        <v>1549</v>
      </c>
      <c r="AM2" s="76" t="s">
        <v>1550</v>
      </c>
      <c r="AN2" s="76" t="s">
        <v>1551</v>
      </c>
      <c r="AO2" s="76" t="s">
        <v>1552</v>
      </c>
      <c r="AP2" s="76" t="s">
        <v>1553</v>
      </c>
      <c r="AQ2" s="76" t="s">
        <v>1554</v>
      </c>
      <c r="AR2" s="76" t="s">
        <v>1542</v>
      </c>
      <c r="AS2" s="76" t="s">
        <v>1543</v>
      </c>
      <c r="AT2" s="76" t="s">
        <v>1544</v>
      </c>
      <c r="AU2" s="76" t="s">
        <v>1545</v>
      </c>
      <c r="AV2" s="76" t="s">
        <v>1546</v>
      </c>
      <c r="AW2" s="76" t="s">
        <v>1547</v>
      </c>
      <c r="AX2" s="76" t="s">
        <v>1548</v>
      </c>
      <c r="AY2" s="76" t="s">
        <v>1549</v>
      </c>
      <c r="AZ2" s="76" t="s">
        <v>1550</v>
      </c>
      <c r="BA2" s="76" t="s">
        <v>1551</v>
      </c>
      <c r="BB2" s="76" t="s">
        <v>1552</v>
      </c>
      <c r="BC2" s="76" t="s">
        <v>1553</v>
      </c>
      <c r="BD2" s="76" t="s">
        <v>1554</v>
      </c>
      <c r="BE2" s="76" t="s">
        <v>1542</v>
      </c>
      <c r="BF2" s="76" t="s">
        <v>1543</v>
      </c>
      <c r="BG2" s="76" t="s">
        <v>1544</v>
      </c>
      <c r="BH2" s="76" t="s">
        <v>1545</v>
      </c>
      <c r="BI2" s="76" t="s">
        <v>1546</v>
      </c>
      <c r="BJ2" s="76" t="s">
        <v>1547</v>
      </c>
      <c r="BK2" s="76" t="s">
        <v>1548</v>
      </c>
      <c r="BL2" s="76" t="s">
        <v>1549</v>
      </c>
      <c r="BM2" s="76" t="s">
        <v>1550</v>
      </c>
      <c r="BN2" s="76" t="s">
        <v>1551</v>
      </c>
      <c r="BO2" s="76" t="s">
        <v>1552</v>
      </c>
      <c r="BP2" s="76" t="s">
        <v>1553</v>
      </c>
      <c r="BQ2" s="76" t="s">
        <v>1554</v>
      </c>
    </row>
    <row r="3" spans="1:69" x14ac:dyDescent="0.25">
      <c r="A3" s="72">
        <v>41275</v>
      </c>
      <c r="B3" s="73" t="s">
        <v>59</v>
      </c>
      <c r="C3">
        <f>IFERROR(VLOOKUP(A3,Pivot_table!$A$5:$C$57, 3, 0),0)</f>
        <v>0</v>
      </c>
      <c r="D3">
        <f>VLOOKUP(A3, Traffic_data!$A$3:$BP$367, 3, 0)</f>
        <v>143548</v>
      </c>
      <c r="E3">
        <f>VLOOKUP(A3, Traffic_data!$A$3:$BP$367, 4, 0)</f>
        <v>45430</v>
      </c>
      <c r="F3">
        <f>VLOOKUP(A3, Traffic_data!$A$3:$BP$367, 5, 0)</f>
        <v>36912</v>
      </c>
      <c r="G3">
        <f>VLOOKUP(A3, Traffic_data!$A$3:$BP$367, 6, 0)</f>
        <v>57142</v>
      </c>
      <c r="H3">
        <f>VLOOKUP(A3, Traffic_data!$A$3:$BP$367, 7, 0)</f>
        <v>77934</v>
      </c>
      <c r="I3">
        <f>VLOOKUP(A3, Traffic_data!$A$3:$BP$367, 8, 0)</f>
        <v>58165</v>
      </c>
      <c r="J3">
        <f>VLOOKUP(A3, Traffic_data!$A$3:$BP$367, 9, 0)</f>
        <v>14197</v>
      </c>
      <c r="K3">
        <f>VLOOKUP(A3, Traffic_data!$A$3:$BP$367, 10, 0)</f>
        <v>81</v>
      </c>
      <c r="L3">
        <f>VLOOKUP(A3, Traffic_data!$A$3:$BP$367, 11, 0)</f>
        <v>0</v>
      </c>
      <c r="M3">
        <f>VLOOKUP(A3, Traffic_data!$A$3:$BP$367, 12, 0)</f>
        <v>0</v>
      </c>
      <c r="N3">
        <f>VLOOKUP(A3, Traffic_data!$A$3:$BP$367, 13, 0)</f>
        <v>14982</v>
      </c>
      <c r="O3">
        <f>VLOOKUP(A3, Traffic_data!$A$3:$BP$367, 14, 0)</f>
        <v>607</v>
      </c>
      <c r="P3">
        <f>VLOOKUP(A3, Traffic_data!$A$3:$BP$367, 15, 0)</f>
        <v>0</v>
      </c>
      <c r="Q3">
        <f>VLOOKUP(A3, Traffic_data!$A$3:$BP$367, 16, 0)</f>
        <v>647</v>
      </c>
      <c r="R3">
        <f>VLOOKUP(A3, Traffic_data!$A$3:$BP$367, 17, 0)</f>
        <v>112964</v>
      </c>
      <c r="S3">
        <f>VLOOKUP(A3, Traffic_data!$A$3:$BP$367, 18, 0)</f>
        <v>34007</v>
      </c>
      <c r="T3">
        <f>VLOOKUP(A3, Traffic_data!$A$3:$BP$367, 19, 0)</f>
        <v>18556</v>
      </c>
      <c r="U3">
        <f>VLOOKUP(A3, Traffic_data!$A$3:$BP$367, 20, 0)</f>
        <v>15684</v>
      </c>
      <c r="V3">
        <f>VLOOKUP(A3, Traffic_data!$A$3:$BP$367, 21, 0)</f>
        <v>4185</v>
      </c>
      <c r="W3">
        <f>VLOOKUP(A3, Traffic_data!$A$3:$BP$367, 22, 0)</f>
        <v>21206</v>
      </c>
      <c r="X3">
        <f>VLOOKUP(A3, Traffic_data!$A$3:$BP$367,23, 0)</f>
        <v>1570</v>
      </c>
      <c r="Y3">
        <f>VLOOKUP(A3, Traffic_data!$A$3:$BP$367, 24, 0)</f>
        <v>1570</v>
      </c>
      <c r="Z3">
        <f>VLOOKUP(A3, Traffic_data!$A$3:$BP$367, 25, 0)</f>
        <v>4639</v>
      </c>
      <c r="AA3">
        <f>VLOOKUP(A3, Traffic_data!$A$3:$BP$367, 26, 0)</f>
        <v>0</v>
      </c>
      <c r="AB3">
        <f>VLOOKUP(A3, Traffic_data!$A$3:$BP$367, 27, 0)</f>
        <v>1308</v>
      </c>
      <c r="AC3">
        <f>VLOOKUP(A3, Traffic_data!$A$3:$BP$367, 28, 0)</f>
        <v>1570</v>
      </c>
      <c r="AD3">
        <f>VLOOKUP(A3, Traffic_data!$A$3:$BP$367, 29, 0)</f>
        <v>5232</v>
      </c>
      <c r="AE3">
        <f>VLOOKUP(A3, Traffic_data!$A$3:$BP$367, 30, 0)</f>
        <v>0</v>
      </c>
      <c r="AF3">
        <f>VLOOKUP(A3, Traffic_data!$A$3:$BP$367, 31, 0)</f>
        <v>0</v>
      </c>
      <c r="AG3">
        <f>VLOOKUP(A3, Traffic_data!$A$3:$BP$367, 32, 0)</f>
        <v>0</v>
      </c>
      <c r="AH3">
        <f>VLOOKUP(A3, Traffic_data!$A$3:$BP$367, 33, 0)</f>
        <v>0</v>
      </c>
      <c r="AI3">
        <f>VLOOKUP(A3, Traffic_data!$A$3:$BP$367, 34, 0)</f>
        <v>0</v>
      </c>
      <c r="AJ3">
        <f>VLOOKUP(A3, Traffic_data!$A$3:$BP$367, 35, 0)</f>
        <v>0</v>
      </c>
      <c r="AK3">
        <f>VLOOKUP(A3, Traffic_data!$A$3:$BP$367, 36, 0)</f>
        <v>0</v>
      </c>
      <c r="AL3">
        <f>VLOOKUP(A3, Traffic_data!$A$3:$BP$367, 37, 0)</f>
        <v>0</v>
      </c>
      <c r="AM3">
        <f>VLOOKUP(A3, Traffic_data!$A$3:$BP$367, 38, 0)</f>
        <v>0</v>
      </c>
      <c r="AN3">
        <f>VLOOKUP(A3, Traffic_data!$A$3:$BP$367, 39, 0)</f>
        <v>0</v>
      </c>
      <c r="AO3">
        <f>VLOOKUP(A3, Traffic_data!$A$3:$BP$367, 40, 0)</f>
        <v>0</v>
      </c>
      <c r="AP3">
        <f>VLOOKUP(A3, Traffic_data!$A$3:$BP$367, 41, 0)</f>
        <v>0</v>
      </c>
      <c r="AQ3">
        <f>VLOOKUP(A3, Traffic_data!$A$3:$BP$367,42, 0)</f>
        <v>0</v>
      </c>
      <c r="AR3">
        <f>VLOOKUP(A3, Traffic_data!$A$3:$BP$367, 43, 0)</f>
        <v>112964</v>
      </c>
      <c r="AS3">
        <f>VLOOKUP(A3, Traffic_data!$A$3:$BP$367, 44, 0)</f>
        <v>34007</v>
      </c>
      <c r="AT3">
        <f>VLOOKUP(A3, Traffic_data!$A$3:$BP$367, 45, 0)</f>
        <v>18556</v>
      </c>
      <c r="AU3">
        <f>VLOOKUP(A3, Traffic_data!$A$3:$BP$367, 46, 0)</f>
        <v>15684</v>
      </c>
      <c r="AV3">
        <f>VLOOKUP(A3, Traffic_data!$A$3:$BP$367, 47, 0)</f>
        <v>4185</v>
      </c>
      <c r="AW3">
        <f>VLOOKUP(A3, Traffic_data!$A$3:$BP$367, 48, 0)</f>
        <v>21206</v>
      </c>
      <c r="AX3">
        <f>VLOOKUP(A3, Traffic_data!$A$3:$BP$367, 49, 0)</f>
        <v>1570</v>
      </c>
      <c r="AY3">
        <f>VLOOKUP(A3, Traffic_data!$A$3:$BP$367, 50, 0)</f>
        <v>1570</v>
      </c>
      <c r="AZ3">
        <f>VLOOKUP(A3, Traffic_data!$A$3:$BP$367, 51, 0)</f>
        <v>4639</v>
      </c>
      <c r="BA3">
        <f>VLOOKUP(A3, Traffic_data!$A$3:$BP$367, 52, 0)</f>
        <v>0</v>
      </c>
      <c r="BB3">
        <f>VLOOKUP(A3, Traffic_data!$A$3:$BP$367, 53, 0)</f>
        <v>1308</v>
      </c>
      <c r="BC3">
        <f>VLOOKUP(A3, Traffic_data!$A$3:$BP$367, 54, 0)</f>
        <v>1570</v>
      </c>
      <c r="BD3">
        <f>VLOOKUP(A3, Traffic_data!$A$3:$BP$367, 55, 0)</f>
        <v>5232</v>
      </c>
      <c r="BE3">
        <f>VLOOKUP(A3, Traffic_data!$A$3:$BP$367, 56, 0)</f>
        <v>0</v>
      </c>
      <c r="BF3">
        <f>VLOOKUP(A3, Traffic_data!$A$3:$BP$367, 57, 0)</f>
        <v>0</v>
      </c>
      <c r="BG3">
        <f>VLOOKUP(A3, Traffic_data!$A$3:$BP$367, 58, 0)</f>
        <v>0</v>
      </c>
      <c r="BH3">
        <f>VLOOKUP(A3, Traffic_data!$A$3:$BP$367, 59, 0)</f>
        <v>0</v>
      </c>
      <c r="BI3">
        <f>VLOOKUP(A3, Traffic_data!$A$3:$BP$367, 60, 0)</f>
        <v>0</v>
      </c>
      <c r="BJ3">
        <f>VLOOKUP(A3, Traffic_data!$A$3:$BP$367, 61, 0)</f>
        <v>0</v>
      </c>
      <c r="BK3">
        <f>VLOOKUP(A3, Traffic_data!$A$3:$BP$367, 62, 0)</f>
        <v>0</v>
      </c>
      <c r="BL3">
        <f>VLOOKUP(A3, Traffic_data!$A$3:$BP$367, 63, 0)</f>
        <v>0</v>
      </c>
      <c r="BM3">
        <f>VLOOKUP(A3, Traffic_data!$A$3:$BP$367, 64, 0)</f>
        <v>0</v>
      </c>
      <c r="BN3">
        <f>VLOOKUP(A3, Traffic_data!$A$3:$BP$367, 65, 0)</f>
        <v>0</v>
      </c>
      <c r="BO3">
        <f>VLOOKUP(A3, Traffic_data!$A$3:$BP$367, 66, 0)</f>
        <v>0</v>
      </c>
      <c r="BP3">
        <f>VLOOKUP(A3, Traffic_data!$A$3:$BP$367, 67, 0)</f>
        <v>0</v>
      </c>
      <c r="BQ3">
        <f>VLOOKUP(A3, Traffic_data!$A$3:$BP$367, 68, 0)</f>
        <v>0</v>
      </c>
    </row>
    <row r="4" spans="1:69" x14ac:dyDescent="0.25">
      <c r="A4" s="72">
        <v>41276</v>
      </c>
      <c r="B4" s="73" t="s">
        <v>30</v>
      </c>
      <c r="C4">
        <f>IFERROR(VLOOKUP(A4,Pivot_table!$A$5:$C$57, 3, 0),0)</f>
        <v>0</v>
      </c>
      <c r="D4">
        <f>VLOOKUP(A4, Traffic_data!$A$3:$BP$367, 3, 0)</f>
        <v>188835</v>
      </c>
      <c r="E4">
        <f>VLOOKUP(A4, Traffic_data!$A$3:$BP$367, 4, 0)</f>
        <v>53948</v>
      </c>
      <c r="F4">
        <f>VLOOKUP(A4, Traffic_data!$A$3:$BP$367, 5, 0)</f>
        <v>48269</v>
      </c>
      <c r="G4">
        <f>VLOOKUP(A4, Traffic_data!$A$3:$BP$367, 6, 0)</f>
        <v>79857</v>
      </c>
      <c r="H4">
        <f>VLOOKUP(A4, Traffic_data!$A$3:$BP$367, 7, 0)</f>
        <v>101110</v>
      </c>
      <c r="I4">
        <f>VLOOKUP(A4, Traffic_data!$A$3:$BP$367, 8, 0)</f>
        <v>75211</v>
      </c>
      <c r="J4">
        <f>VLOOKUP(A4, Traffic_data!$A$3:$BP$367, 9, 0)</f>
        <v>12469</v>
      </c>
      <c r="K4">
        <f>VLOOKUP(A4, Traffic_data!$A$3:$BP$367, 10, 0)</f>
        <v>390</v>
      </c>
      <c r="L4">
        <f>VLOOKUP(A4, Traffic_data!$A$3:$BP$367, 11, 0)</f>
        <v>0</v>
      </c>
      <c r="M4">
        <f>VLOOKUP(A4, Traffic_data!$A$3:$BP$367, 12, 0)</f>
        <v>0</v>
      </c>
      <c r="N4">
        <f>VLOOKUP(A4, Traffic_data!$A$3:$BP$367, 13, 0)</f>
        <v>18944</v>
      </c>
      <c r="O4">
        <f>VLOOKUP(A4, Traffic_data!$A$3:$BP$367, 14, 0)</f>
        <v>496</v>
      </c>
      <c r="P4">
        <f>VLOOKUP(A4, Traffic_data!$A$3:$BP$367, 15, 0)</f>
        <v>1</v>
      </c>
      <c r="Q4">
        <f>VLOOKUP(A4, Traffic_data!$A$3:$BP$367, 16, 0)</f>
        <v>1108</v>
      </c>
      <c r="R4">
        <f>VLOOKUP(A4, Traffic_data!$A$3:$BP$367, 17, 0)</f>
        <v>148911</v>
      </c>
      <c r="S4">
        <f>VLOOKUP(A4, Traffic_data!$A$3:$BP$367, 18, 0)</f>
        <v>37669</v>
      </c>
      <c r="T4">
        <f>VLOOKUP(A4, Traffic_data!$A$3:$BP$367, 19, 0)</f>
        <v>24520</v>
      </c>
      <c r="U4">
        <f>VLOOKUP(A4, Traffic_data!$A$3:$BP$367, 20, 0)</f>
        <v>24741</v>
      </c>
      <c r="V4">
        <f>VLOOKUP(A4, Traffic_data!$A$3:$BP$367, 21, 0)</f>
        <v>4447</v>
      </c>
      <c r="W4">
        <f>VLOOKUP(A4, Traffic_data!$A$3:$BP$367, 22, 0)</f>
        <v>24078</v>
      </c>
      <c r="X4">
        <f>VLOOKUP(A4, Traffic_data!$A$3:$BP$367,23, 0)</f>
        <v>4185</v>
      </c>
      <c r="Y4">
        <f>VLOOKUP(A4, Traffic_data!$A$3:$BP$367, 24, 0)</f>
        <v>1046</v>
      </c>
      <c r="Z4">
        <f>VLOOKUP(A4, Traffic_data!$A$3:$BP$367, 25, 0)</f>
        <v>5743</v>
      </c>
      <c r="AA4">
        <f>VLOOKUP(A4, Traffic_data!$A$3:$BP$367, 26, 0)</f>
        <v>1308</v>
      </c>
      <c r="AB4">
        <f>VLOOKUP(A4, Traffic_data!$A$3:$BP$367, 27, 0)</f>
        <v>523</v>
      </c>
      <c r="AC4">
        <f>VLOOKUP(A4, Traffic_data!$A$3:$BP$367, 28, 0)</f>
        <v>3401</v>
      </c>
      <c r="AD4">
        <f>VLOOKUP(A4, Traffic_data!$A$3:$BP$367, 29, 0)</f>
        <v>8894</v>
      </c>
      <c r="AE4">
        <f>VLOOKUP(A4, Traffic_data!$A$3:$BP$367, 30, 0)</f>
        <v>0</v>
      </c>
      <c r="AF4">
        <f>VLOOKUP(A4, Traffic_data!$A$3:$BP$367, 31, 0)</f>
        <v>0</v>
      </c>
      <c r="AG4">
        <f>VLOOKUP(A4, Traffic_data!$A$3:$BP$367, 32, 0)</f>
        <v>0</v>
      </c>
      <c r="AH4">
        <f>VLOOKUP(A4, Traffic_data!$A$3:$BP$367, 33, 0)</f>
        <v>0</v>
      </c>
      <c r="AI4">
        <f>VLOOKUP(A4, Traffic_data!$A$3:$BP$367, 34, 0)</f>
        <v>0</v>
      </c>
      <c r="AJ4">
        <f>VLOOKUP(A4, Traffic_data!$A$3:$BP$367, 35, 0)</f>
        <v>0</v>
      </c>
      <c r="AK4">
        <f>VLOOKUP(A4, Traffic_data!$A$3:$BP$367, 36, 0)</f>
        <v>0</v>
      </c>
      <c r="AL4">
        <f>VLOOKUP(A4, Traffic_data!$A$3:$BP$367, 37, 0)</f>
        <v>0</v>
      </c>
      <c r="AM4">
        <f>VLOOKUP(A4, Traffic_data!$A$3:$BP$367, 38, 0)</f>
        <v>0</v>
      </c>
      <c r="AN4">
        <f>VLOOKUP(A4, Traffic_data!$A$3:$BP$367, 39, 0)</f>
        <v>0</v>
      </c>
      <c r="AO4">
        <f>VLOOKUP(A4, Traffic_data!$A$3:$BP$367, 40, 0)</f>
        <v>0</v>
      </c>
      <c r="AP4">
        <f>VLOOKUP(A4, Traffic_data!$A$3:$BP$367, 41, 0)</f>
        <v>0</v>
      </c>
      <c r="AQ4">
        <f>VLOOKUP(A4, Traffic_data!$A$3:$BP$367,42, 0)</f>
        <v>0</v>
      </c>
      <c r="AR4">
        <f>VLOOKUP(A4, Traffic_data!$A$3:$BP$367, 43, 0)</f>
        <v>148911</v>
      </c>
      <c r="AS4">
        <f>VLOOKUP(A4, Traffic_data!$A$3:$BP$367, 44, 0)</f>
        <v>37669</v>
      </c>
      <c r="AT4">
        <f>VLOOKUP(A4, Traffic_data!$A$3:$BP$367, 45, 0)</f>
        <v>24520</v>
      </c>
      <c r="AU4">
        <f>VLOOKUP(A4, Traffic_data!$A$3:$BP$367, 46, 0)</f>
        <v>24741</v>
      </c>
      <c r="AV4">
        <f>VLOOKUP(A4, Traffic_data!$A$3:$BP$367, 47, 0)</f>
        <v>4447</v>
      </c>
      <c r="AW4">
        <f>VLOOKUP(A4, Traffic_data!$A$3:$BP$367, 48, 0)</f>
        <v>24078</v>
      </c>
      <c r="AX4">
        <f>VLOOKUP(A4, Traffic_data!$A$3:$BP$367, 49, 0)</f>
        <v>4185</v>
      </c>
      <c r="AY4">
        <f>VLOOKUP(A4, Traffic_data!$A$3:$BP$367, 50, 0)</f>
        <v>1046</v>
      </c>
      <c r="AZ4">
        <f>VLOOKUP(A4, Traffic_data!$A$3:$BP$367, 51, 0)</f>
        <v>5743</v>
      </c>
      <c r="BA4">
        <f>VLOOKUP(A4, Traffic_data!$A$3:$BP$367, 52, 0)</f>
        <v>1308</v>
      </c>
      <c r="BB4">
        <f>VLOOKUP(A4, Traffic_data!$A$3:$BP$367, 53, 0)</f>
        <v>523</v>
      </c>
      <c r="BC4">
        <f>VLOOKUP(A4, Traffic_data!$A$3:$BP$367, 54, 0)</f>
        <v>3401</v>
      </c>
      <c r="BD4">
        <f>VLOOKUP(A4, Traffic_data!$A$3:$BP$367, 55, 0)</f>
        <v>8894</v>
      </c>
      <c r="BE4">
        <f>VLOOKUP(A4, Traffic_data!$A$3:$BP$367, 56, 0)</f>
        <v>0</v>
      </c>
      <c r="BF4">
        <f>VLOOKUP(A4, Traffic_data!$A$3:$BP$367, 57, 0)</f>
        <v>0</v>
      </c>
      <c r="BG4">
        <f>VLOOKUP(A4, Traffic_data!$A$3:$BP$367, 58, 0)</f>
        <v>0</v>
      </c>
      <c r="BH4">
        <f>VLOOKUP(A4, Traffic_data!$A$3:$BP$367, 59, 0)</f>
        <v>0</v>
      </c>
      <c r="BI4">
        <f>VLOOKUP(A4, Traffic_data!$A$3:$BP$367, 60, 0)</f>
        <v>0</v>
      </c>
      <c r="BJ4">
        <f>VLOOKUP(A4, Traffic_data!$A$3:$BP$367, 61, 0)</f>
        <v>0</v>
      </c>
      <c r="BK4">
        <f>VLOOKUP(A4, Traffic_data!$A$3:$BP$367, 62, 0)</f>
        <v>0</v>
      </c>
      <c r="BL4">
        <f>VLOOKUP(A4, Traffic_data!$A$3:$BP$367, 63, 0)</f>
        <v>0</v>
      </c>
      <c r="BM4">
        <f>VLOOKUP(A4, Traffic_data!$A$3:$BP$367, 64, 0)</f>
        <v>0</v>
      </c>
      <c r="BN4">
        <f>VLOOKUP(A4, Traffic_data!$A$3:$BP$367, 65, 0)</f>
        <v>0</v>
      </c>
      <c r="BO4">
        <f>VLOOKUP(A4, Traffic_data!$A$3:$BP$367, 66, 0)</f>
        <v>0</v>
      </c>
      <c r="BP4">
        <f>VLOOKUP(A4, Traffic_data!$A$3:$BP$367, 67, 0)</f>
        <v>0</v>
      </c>
      <c r="BQ4">
        <f>VLOOKUP(A4, Traffic_data!$A$3:$BP$367, 68, 0)</f>
        <v>0</v>
      </c>
    </row>
    <row r="5" spans="1:69" x14ac:dyDescent="0.25">
      <c r="A5" s="72">
        <v>41277</v>
      </c>
      <c r="B5" s="73" t="s">
        <v>46</v>
      </c>
      <c r="C5">
        <f>IFERROR(VLOOKUP(A5,Pivot_table!$A$5:$C$57, 3, 0),0)</f>
        <v>0</v>
      </c>
      <c r="D5">
        <f>VLOOKUP(A5, Traffic_data!$A$3:$BP$367, 3, 0)</f>
        <v>183666</v>
      </c>
      <c r="E5">
        <f>VLOOKUP(A5, Traffic_data!$A$3:$BP$367, 4, 0)</f>
        <v>46494</v>
      </c>
      <c r="F5">
        <f>VLOOKUP(A5, Traffic_data!$A$3:$BP$367, 5, 0)</f>
        <v>45785</v>
      </c>
      <c r="G5">
        <f>VLOOKUP(A5, Traffic_data!$A$3:$BP$367, 6, 0)</f>
        <v>84116</v>
      </c>
      <c r="H5">
        <f>VLOOKUP(A5, Traffic_data!$A$3:$BP$367, 7, 0)</f>
        <v>97129</v>
      </c>
      <c r="I5">
        <f>VLOOKUP(A5, Traffic_data!$A$3:$BP$367, 8, 0)</f>
        <v>73915</v>
      </c>
      <c r="J5">
        <f>VLOOKUP(A5, Traffic_data!$A$3:$BP$367, 9, 0)</f>
        <v>12024</v>
      </c>
      <c r="K5">
        <f>VLOOKUP(A5, Traffic_data!$A$3:$BP$367, 10, 0)</f>
        <v>485</v>
      </c>
      <c r="L5">
        <f>VLOOKUP(A5, Traffic_data!$A$3:$BP$367, 11, 0)</f>
        <v>0</v>
      </c>
      <c r="M5">
        <f>VLOOKUP(A5, Traffic_data!$A$3:$BP$367, 12, 0)</f>
        <v>0</v>
      </c>
      <c r="N5">
        <f>VLOOKUP(A5, Traffic_data!$A$3:$BP$367, 13, 0)</f>
        <v>20067</v>
      </c>
      <c r="O5">
        <f>VLOOKUP(A5, Traffic_data!$A$3:$BP$367, 14, 0)</f>
        <v>607</v>
      </c>
      <c r="P5">
        <f>VLOOKUP(A5, Traffic_data!$A$3:$BP$367, 15, 0)</f>
        <v>3</v>
      </c>
      <c r="Q5">
        <f>VLOOKUP(A5, Traffic_data!$A$3:$BP$367, 16, 0)</f>
        <v>1324</v>
      </c>
      <c r="R5">
        <f>VLOOKUP(A5, Traffic_data!$A$3:$BP$367, 17, 0)</f>
        <v>145820</v>
      </c>
      <c r="S5">
        <f>VLOOKUP(A5, Traffic_data!$A$3:$BP$367, 18, 0)</f>
        <v>44732</v>
      </c>
      <c r="T5">
        <f>VLOOKUP(A5, Traffic_data!$A$3:$BP$367, 19, 0)</f>
        <v>26729</v>
      </c>
      <c r="U5">
        <f>VLOOKUP(A5, Traffic_data!$A$3:$BP$367, 20, 0)</f>
        <v>17672</v>
      </c>
      <c r="V5">
        <f>VLOOKUP(A5, Traffic_data!$A$3:$BP$367, 21, 0)</f>
        <v>3924</v>
      </c>
      <c r="W5">
        <f>VLOOKUP(A5, Traffic_data!$A$3:$BP$367, 22, 0)</f>
        <v>22311</v>
      </c>
      <c r="X5">
        <f>VLOOKUP(A5, Traffic_data!$A$3:$BP$367,23, 0)</f>
        <v>3662</v>
      </c>
      <c r="Y5">
        <f>VLOOKUP(A5, Traffic_data!$A$3:$BP$367, 24, 0)</f>
        <v>1831</v>
      </c>
      <c r="Z5">
        <f>VLOOKUP(A5, Traffic_data!$A$3:$BP$367, 25, 0)</f>
        <v>5964</v>
      </c>
      <c r="AA5">
        <f>VLOOKUP(A5, Traffic_data!$A$3:$BP$367, 26, 0)</f>
        <v>262</v>
      </c>
      <c r="AB5">
        <f>VLOOKUP(A5, Traffic_data!$A$3:$BP$367, 27, 0)</f>
        <v>785</v>
      </c>
      <c r="AC5">
        <f>VLOOKUP(A5, Traffic_data!$A$3:$BP$367, 28, 0)</f>
        <v>1046</v>
      </c>
      <c r="AD5">
        <f>VLOOKUP(A5, Traffic_data!$A$3:$BP$367, 29, 0)</f>
        <v>11248</v>
      </c>
      <c r="AE5">
        <f>VLOOKUP(A5, Traffic_data!$A$3:$BP$367, 30, 0)</f>
        <v>0</v>
      </c>
      <c r="AF5">
        <f>VLOOKUP(A5, Traffic_data!$A$3:$BP$367, 31, 0)</f>
        <v>0</v>
      </c>
      <c r="AG5">
        <f>VLOOKUP(A5, Traffic_data!$A$3:$BP$367, 32, 0)</f>
        <v>0</v>
      </c>
      <c r="AH5">
        <f>VLOOKUP(A5, Traffic_data!$A$3:$BP$367, 33, 0)</f>
        <v>0</v>
      </c>
      <c r="AI5">
        <f>VLOOKUP(A5, Traffic_data!$A$3:$BP$367, 34, 0)</f>
        <v>0</v>
      </c>
      <c r="AJ5">
        <f>VLOOKUP(A5, Traffic_data!$A$3:$BP$367, 35, 0)</f>
        <v>0</v>
      </c>
      <c r="AK5">
        <f>VLOOKUP(A5, Traffic_data!$A$3:$BP$367, 36, 0)</f>
        <v>0</v>
      </c>
      <c r="AL5">
        <f>VLOOKUP(A5, Traffic_data!$A$3:$BP$367, 37, 0)</f>
        <v>0</v>
      </c>
      <c r="AM5">
        <f>VLOOKUP(A5, Traffic_data!$A$3:$BP$367, 38, 0)</f>
        <v>0</v>
      </c>
      <c r="AN5">
        <f>VLOOKUP(A5, Traffic_data!$A$3:$BP$367, 39, 0)</f>
        <v>0</v>
      </c>
      <c r="AO5">
        <f>VLOOKUP(A5, Traffic_data!$A$3:$BP$367, 40, 0)</f>
        <v>0</v>
      </c>
      <c r="AP5">
        <f>VLOOKUP(A5, Traffic_data!$A$3:$BP$367, 41, 0)</f>
        <v>0</v>
      </c>
      <c r="AQ5">
        <f>VLOOKUP(A5, Traffic_data!$A$3:$BP$367,42, 0)</f>
        <v>0</v>
      </c>
      <c r="AR5">
        <f>VLOOKUP(A5, Traffic_data!$A$3:$BP$367, 43, 0)</f>
        <v>145820</v>
      </c>
      <c r="AS5">
        <f>VLOOKUP(A5, Traffic_data!$A$3:$BP$367, 44, 0)</f>
        <v>44732</v>
      </c>
      <c r="AT5">
        <f>VLOOKUP(A5, Traffic_data!$A$3:$BP$367, 45, 0)</f>
        <v>26729</v>
      </c>
      <c r="AU5">
        <f>VLOOKUP(A5, Traffic_data!$A$3:$BP$367, 46, 0)</f>
        <v>17672</v>
      </c>
      <c r="AV5">
        <f>VLOOKUP(A5, Traffic_data!$A$3:$BP$367, 47, 0)</f>
        <v>3924</v>
      </c>
      <c r="AW5">
        <f>VLOOKUP(A5, Traffic_data!$A$3:$BP$367, 48, 0)</f>
        <v>22311</v>
      </c>
      <c r="AX5">
        <f>VLOOKUP(A5, Traffic_data!$A$3:$BP$367, 49, 0)</f>
        <v>3662</v>
      </c>
      <c r="AY5">
        <f>VLOOKUP(A5, Traffic_data!$A$3:$BP$367, 50, 0)</f>
        <v>1831</v>
      </c>
      <c r="AZ5">
        <f>VLOOKUP(A5, Traffic_data!$A$3:$BP$367, 51, 0)</f>
        <v>5964</v>
      </c>
      <c r="BA5">
        <f>VLOOKUP(A5, Traffic_data!$A$3:$BP$367, 52, 0)</f>
        <v>262</v>
      </c>
      <c r="BB5">
        <f>VLOOKUP(A5, Traffic_data!$A$3:$BP$367, 53, 0)</f>
        <v>785</v>
      </c>
      <c r="BC5">
        <f>VLOOKUP(A5, Traffic_data!$A$3:$BP$367, 54, 0)</f>
        <v>1046</v>
      </c>
      <c r="BD5">
        <f>VLOOKUP(A5, Traffic_data!$A$3:$BP$367, 55, 0)</f>
        <v>11248</v>
      </c>
      <c r="BE5">
        <f>VLOOKUP(A5, Traffic_data!$A$3:$BP$367, 56, 0)</f>
        <v>0</v>
      </c>
      <c r="BF5">
        <f>VLOOKUP(A5, Traffic_data!$A$3:$BP$367, 57, 0)</f>
        <v>0</v>
      </c>
      <c r="BG5">
        <f>VLOOKUP(A5, Traffic_data!$A$3:$BP$367, 58, 0)</f>
        <v>0</v>
      </c>
      <c r="BH5">
        <f>VLOOKUP(A5, Traffic_data!$A$3:$BP$367, 59, 0)</f>
        <v>0</v>
      </c>
      <c r="BI5">
        <f>VLOOKUP(A5, Traffic_data!$A$3:$BP$367, 60, 0)</f>
        <v>0</v>
      </c>
      <c r="BJ5">
        <f>VLOOKUP(A5, Traffic_data!$A$3:$BP$367, 61, 0)</f>
        <v>0</v>
      </c>
      <c r="BK5">
        <f>VLOOKUP(A5, Traffic_data!$A$3:$BP$367, 62, 0)</f>
        <v>0</v>
      </c>
      <c r="BL5">
        <f>VLOOKUP(A5, Traffic_data!$A$3:$BP$367, 63, 0)</f>
        <v>0</v>
      </c>
      <c r="BM5">
        <f>VLOOKUP(A5, Traffic_data!$A$3:$BP$367, 64, 0)</f>
        <v>0</v>
      </c>
      <c r="BN5">
        <f>VLOOKUP(A5, Traffic_data!$A$3:$BP$367, 65, 0)</f>
        <v>0</v>
      </c>
      <c r="BO5">
        <f>VLOOKUP(A5, Traffic_data!$A$3:$BP$367, 66, 0)</f>
        <v>0</v>
      </c>
      <c r="BP5">
        <f>VLOOKUP(A5, Traffic_data!$A$3:$BP$367, 67, 0)</f>
        <v>0</v>
      </c>
      <c r="BQ5">
        <f>VLOOKUP(A5, Traffic_data!$A$3:$BP$367, 68, 0)</f>
        <v>0</v>
      </c>
    </row>
    <row r="6" spans="1:69" x14ac:dyDescent="0.25">
      <c r="A6" s="72">
        <v>41278</v>
      </c>
      <c r="B6" s="73" t="s">
        <v>49</v>
      </c>
      <c r="C6">
        <f>IFERROR(VLOOKUP(A6,Pivot_table!$A$5:$C$57, 3, 0),0)</f>
        <v>0</v>
      </c>
      <c r="D6">
        <f>VLOOKUP(A6, Traffic_data!$A$3:$BP$367, 3, 0)</f>
        <v>188242</v>
      </c>
      <c r="E6">
        <f>VLOOKUP(A6, Traffic_data!$A$3:$BP$367, 4, 0)</f>
        <v>51108</v>
      </c>
      <c r="F6">
        <f>VLOOKUP(A6, Traffic_data!$A$3:$BP$367, 5, 0)</f>
        <v>44010</v>
      </c>
      <c r="G6">
        <f>VLOOKUP(A6, Traffic_data!$A$3:$BP$367, 6, 0)</f>
        <v>85181</v>
      </c>
      <c r="H6">
        <f>VLOOKUP(A6, Traffic_data!$A$3:$BP$367, 7, 0)</f>
        <v>98032</v>
      </c>
      <c r="I6">
        <f>VLOOKUP(A6, Traffic_data!$A$3:$BP$367, 8, 0)</f>
        <v>75360</v>
      </c>
      <c r="J6">
        <f>VLOOKUP(A6, Traffic_data!$A$3:$BP$367, 9, 0)</f>
        <v>12951</v>
      </c>
      <c r="K6">
        <f>VLOOKUP(A6, Traffic_data!$A$3:$BP$367, 10, 0)</f>
        <v>364</v>
      </c>
      <c r="L6">
        <f>VLOOKUP(A6, Traffic_data!$A$3:$BP$367, 11, 0)</f>
        <v>0</v>
      </c>
      <c r="M6">
        <f>VLOOKUP(A6, Traffic_data!$A$3:$BP$367, 12, 0)</f>
        <v>0</v>
      </c>
      <c r="N6">
        <f>VLOOKUP(A6, Traffic_data!$A$3:$BP$367, 13, 0)</f>
        <v>20442</v>
      </c>
      <c r="O6">
        <f>VLOOKUP(A6, Traffic_data!$A$3:$BP$367, 14, 0)</f>
        <v>693</v>
      </c>
      <c r="P6">
        <f>VLOOKUP(A6, Traffic_data!$A$3:$BP$367, 15, 0)</f>
        <v>1</v>
      </c>
      <c r="Q6">
        <f>VLOOKUP(A6, Traffic_data!$A$3:$BP$367, 16, 0)</f>
        <v>1218</v>
      </c>
      <c r="R6">
        <f>VLOOKUP(A6, Traffic_data!$A$3:$BP$367, 17, 0)</f>
        <v>148244</v>
      </c>
      <c r="S6">
        <f>VLOOKUP(A6, Traffic_data!$A$3:$BP$367, 18, 0)</f>
        <v>43424</v>
      </c>
      <c r="T6">
        <f>VLOOKUP(A6, Traffic_data!$A$3:$BP$367, 19, 0)</f>
        <v>26508</v>
      </c>
      <c r="U6">
        <f>VLOOKUP(A6, Traffic_data!$A$3:$BP$367, 20, 0)</f>
        <v>24078</v>
      </c>
      <c r="V6">
        <f>VLOOKUP(A6, Traffic_data!$A$3:$BP$367, 21, 0)</f>
        <v>2093</v>
      </c>
      <c r="W6">
        <f>VLOOKUP(A6, Traffic_data!$A$3:$BP$367, 22, 0)</f>
        <v>21648</v>
      </c>
      <c r="X6">
        <f>VLOOKUP(A6, Traffic_data!$A$3:$BP$367,23, 0)</f>
        <v>2877</v>
      </c>
      <c r="Y6">
        <f>VLOOKUP(A6, Traffic_data!$A$3:$BP$367, 24, 0)</f>
        <v>1046</v>
      </c>
      <c r="Z6">
        <f>VLOOKUP(A6, Traffic_data!$A$3:$BP$367, 25, 0)</f>
        <v>5743</v>
      </c>
      <c r="AA6">
        <f>VLOOKUP(A6, Traffic_data!$A$3:$BP$367, 26, 0)</f>
        <v>0</v>
      </c>
      <c r="AB6">
        <f>VLOOKUP(A6, Traffic_data!$A$3:$BP$367, 27, 0)</f>
        <v>262</v>
      </c>
      <c r="AC6">
        <f>VLOOKUP(A6, Traffic_data!$A$3:$BP$367, 28, 0)</f>
        <v>785</v>
      </c>
      <c r="AD6">
        <f>VLOOKUP(A6, Traffic_data!$A$3:$BP$367, 29, 0)</f>
        <v>7325</v>
      </c>
      <c r="AE6">
        <f>VLOOKUP(A6, Traffic_data!$A$3:$BP$367, 30, 0)</f>
        <v>0</v>
      </c>
      <c r="AF6">
        <f>VLOOKUP(A6, Traffic_data!$A$3:$BP$367, 31, 0)</f>
        <v>0</v>
      </c>
      <c r="AG6">
        <f>VLOOKUP(A6, Traffic_data!$A$3:$BP$367, 32, 0)</f>
        <v>0</v>
      </c>
      <c r="AH6">
        <f>VLOOKUP(A6, Traffic_data!$A$3:$BP$367, 33, 0)</f>
        <v>0</v>
      </c>
      <c r="AI6">
        <f>VLOOKUP(A6, Traffic_data!$A$3:$BP$367, 34, 0)</f>
        <v>0</v>
      </c>
      <c r="AJ6">
        <f>VLOOKUP(A6, Traffic_data!$A$3:$BP$367, 35, 0)</f>
        <v>0</v>
      </c>
      <c r="AK6">
        <f>VLOOKUP(A6, Traffic_data!$A$3:$BP$367, 36, 0)</f>
        <v>0</v>
      </c>
      <c r="AL6">
        <f>VLOOKUP(A6, Traffic_data!$A$3:$BP$367, 37, 0)</f>
        <v>0</v>
      </c>
      <c r="AM6">
        <f>VLOOKUP(A6, Traffic_data!$A$3:$BP$367, 38, 0)</f>
        <v>0</v>
      </c>
      <c r="AN6">
        <f>VLOOKUP(A6, Traffic_data!$A$3:$BP$367, 39, 0)</f>
        <v>0</v>
      </c>
      <c r="AO6">
        <f>VLOOKUP(A6, Traffic_data!$A$3:$BP$367, 40, 0)</f>
        <v>0</v>
      </c>
      <c r="AP6">
        <f>VLOOKUP(A6, Traffic_data!$A$3:$BP$367, 41, 0)</f>
        <v>0</v>
      </c>
      <c r="AQ6">
        <f>VLOOKUP(A6, Traffic_data!$A$3:$BP$367,42, 0)</f>
        <v>0</v>
      </c>
      <c r="AR6">
        <f>VLOOKUP(A6, Traffic_data!$A$3:$BP$367, 43, 0)</f>
        <v>148244</v>
      </c>
      <c r="AS6">
        <f>VLOOKUP(A6, Traffic_data!$A$3:$BP$367, 44, 0)</f>
        <v>43424</v>
      </c>
      <c r="AT6">
        <f>VLOOKUP(A6, Traffic_data!$A$3:$BP$367, 45, 0)</f>
        <v>26508</v>
      </c>
      <c r="AU6">
        <f>VLOOKUP(A6, Traffic_data!$A$3:$BP$367, 46, 0)</f>
        <v>24078</v>
      </c>
      <c r="AV6">
        <f>VLOOKUP(A6, Traffic_data!$A$3:$BP$367, 47, 0)</f>
        <v>2093</v>
      </c>
      <c r="AW6">
        <f>VLOOKUP(A6, Traffic_data!$A$3:$BP$367, 48, 0)</f>
        <v>21648</v>
      </c>
      <c r="AX6">
        <f>VLOOKUP(A6, Traffic_data!$A$3:$BP$367, 49, 0)</f>
        <v>2877</v>
      </c>
      <c r="AY6">
        <f>VLOOKUP(A6, Traffic_data!$A$3:$BP$367, 50, 0)</f>
        <v>1046</v>
      </c>
      <c r="AZ6">
        <f>VLOOKUP(A6, Traffic_data!$A$3:$BP$367, 51, 0)</f>
        <v>5743</v>
      </c>
      <c r="BA6">
        <f>VLOOKUP(A6, Traffic_data!$A$3:$BP$367, 52, 0)</f>
        <v>0</v>
      </c>
      <c r="BB6">
        <f>VLOOKUP(A6, Traffic_data!$A$3:$BP$367, 53, 0)</f>
        <v>262</v>
      </c>
      <c r="BC6">
        <f>VLOOKUP(A6, Traffic_data!$A$3:$BP$367, 54, 0)</f>
        <v>785</v>
      </c>
      <c r="BD6">
        <f>VLOOKUP(A6, Traffic_data!$A$3:$BP$367, 55, 0)</f>
        <v>7325</v>
      </c>
      <c r="BE6">
        <f>VLOOKUP(A6, Traffic_data!$A$3:$BP$367, 56, 0)</f>
        <v>0</v>
      </c>
      <c r="BF6">
        <f>VLOOKUP(A6, Traffic_data!$A$3:$BP$367, 57, 0)</f>
        <v>0</v>
      </c>
      <c r="BG6">
        <f>VLOOKUP(A6, Traffic_data!$A$3:$BP$367, 58, 0)</f>
        <v>0</v>
      </c>
      <c r="BH6">
        <f>VLOOKUP(A6, Traffic_data!$A$3:$BP$367, 59, 0)</f>
        <v>0</v>
      </c>
      <c r="BI6">
        <f>VLOOKUP(A6, Traffic_data!$A$3:$BP$367, 60, 0)</f>
        <v>0</v>
      </c>
      <c r="BJ6">
        <f>VLOOKUP(A6, Traffic_data!$A$3:$BP$367, 61, 0)</f>
        <v>0</v>
      </c>
      <c r="BK6">
        <f>VLOOKUP(A6, Traffic_data!$A$3:$BP$367, 62, 0)</f>
        <v>0</v>
      </c>
      <c r="BL6">
        <f>VLOOKUP(A6, Traffic_data!$A$3:$BP$367, 63, 0)</f>
        <v>0</v>
      </c>
      <c r="BM6">
        <f>VLOOKUP(A6, Traffic_data!$A$3:$BP$367, 64, 0)</f>
        <v>0</v>
      </c>
      <c r="BN6">
        <f>VLOOKUP(A6, Traffic_data!$A$3:$BP$367, 65, 0)</f>
        <v>0</v>
      </c>
      <c r="BO6">
        <f>VLOOKUP(A6, Traffic_data!$A$3:$BP$367, 66, 0)</f>
        <v>0</v>
      </c>
      <c r="BP6">
        <f>VLOOKUP(A6, Traffic_data!$A$3:$BP$367, 67, 0)</f>
        <v>0</v>
      </c>
      <c r="BQ6">
        <f>VLOOKUP(A6, Traffic_data!$A$3:$BP$367, 68, 0)</f>
        <v>0</v>
      </c>
    </row>
    <row r="7" spans="1:69" x14ac:dyDescent="0.25">
      <c r="A7" s="72">
        <v>41279</v>
      </c>
      <c r="B7" s="73" t="s">
        <v>52</v>
      </c>
      <c r="C7">
        <f>IFERROR(VLOOKUP(A7,Pivot_table!$A$5:$C$57, 3, 0),0)</f>
        <v>0</v>
      </c>
      <c r="D7">
        <f>VLOOKUP(A7, Traffic_data!$A$3:$BP$367, 3, 0)</f>
        <v>159388</v>
      </c>
      <c r="E7">
        <f>VLOOKUP(A7, Traffic_data!$A$3:$BP$367, 4, 0)</f>
        <v>49334</v>
      </c>
      <c r="F7">
        <f>VLOOKUP(A7, Traffic_data!$A$3:$BP$367, 5, 0)</f>
        <v>44365</v>
      </c>
      <c r="G7">
        <f>VLOOKUP(A7, Traffic_data!$A$3:$BP$367, 6, 0)</f>
        <v>59627</v>
      </c>
      <c r="H7">
        <f>VLOOKUP(A7, Traffic_data!$A$3:$BP$367, 7, 0)</f>
        <v>84505</v>
      </c>
      <c r="I7">
        <f>VLOOKUP(A7, Traffic_data!$A$3:$BP$367, 8, 0)</f>
        <v>68416</v>
      </c>
      <c r="J7">
        <f>VLOOKUP(A7, Traffic_data!$A$3:$BP$367, 9, 0)</f>
        <v>14167</v>
      </c>
      <c r="K7">
        <f>VLOOKUP(A7, Traffic_data!$A$3:$BP$367, 10, 0)</f>
        <v>407</v>
      </c>
      <c r="L7">
        <f>VLOOKUP(A7, Traffic_data!$A$3:$BP$367, 11, 0)</f>
        <v>0</v>
      </c>
      <c r="M7">
        <f>VLOOKUP(A7, Traffic_data!$A$3:$BP$367, 12, 0)</f>
        <v>0</v>
      </c>
      <c r="N7">
        <f>VLOOKUP(A7, Traffic_data!$A$3:$BP$367, 13, 0)</f>
        <v>18499</v>
      </c>
      <c r="O7">
        <f>VLOOKUP(A7, Traffic_data!$A$3:$BP$367, 14, 0)</f>
        <v>731</v>
      </c>
      <c r="P7">
        <f>VLOOKUP(A7, Traffic_data!$A$3:$BP$367, 15, 0)</f>
        <v>0</v>
      </c>
      <c r="Q7">
        <f>VLOOKUP(A7, Traffic_data!$A$3:$BP$367, 16, 0)</f>
        <v>1091</v>
      </c>
      <c r="R7">
        <f>VLOOKUP(A7, Traffic_data!$A$3:$BP$367, 17, 0)</f>
        <v>125255</v>
      </c>
      <c r="S7">
        <f>VLOOKUP(A7, Traffic_data!$A$3:$BP$367, 18, 0)</f>
        <v>38715</v>
      </c>
      <c r="T7">
        <f>VLOOKUP(A7, Traffic_data!$A$3:$BP$367, 19, 0)</f>
        <v>22753</v>
      </c>
      <c r="U7">
        <f>VLOOKUP(A7, Traffic_data!$A$3:$BP$367, 20, 0)</f>
        <v>17672</v>
      </c>
      <c r="V7">
        <f>VLOOKUP(A7, Traffic_data!$A$3:$BP$367, 21, 0)</f>
        <v>2093</v>
      </c>
      <c r="W7">
        <f>VLOOKUP(A7, Traffic_data!$A$3:$BP$367, 22, 0)</f>
        <v>17893</v>
      </c>
      <c r="X7">
        <f>VLOOKUP(A7, Traffic_data!$A$3:$BP$367,23, 0)</f>
        <v>3662</v>
      </c>
      <c r="Y7">
        <f>VLOOKUP(A7, Traffic_data!$A$3:$BP$367, 24, 0)</f>
        <v>2093</v>
      </c>
      <c r="Z7">
        <f>VLOOKUP(A7, Traffic_data!$A$3:$BP$367, 25, 0)</f>
        <v>5522</v>
      </c>
      <c r="AA7">
        <f>VLOOKUP(A7, Traffic_data!$A$3:$BP$367, 26, 0)</f>
        <v>0</v>
      </c>
      <c r="AB7">
        <f>VLOOKUP(A7, Traffic_data!$A$3:$BP$367, 27, 0)</f>
        <v>1308</v>
      </c>
      <c r="AC7">
        <f>VLOOKUP(A7, Traffic_data!$A$3:$BP$367, 28, 0)</f>
        <v>1046</v>
      </c>
      <c r="AD7">
        <f>VLOOKUP(A7, Traffic_data!$A$3:$BP$367, 29, 0)</f>
        <v>5493</v>
      </c>
      <c r="AE7">
        <f>VLOOKUP(A7, Traffic_data!$A$3:$BP$367, 30, 0)</f>
        <v>0</v>
      </c>
      <c r="AF7">
        <f>VLOOKUP(A7, Traffic_data!$A$3:$BP$367, 31, 0)</f>
        <v>0</v>
      </c>
      <c r="AG7">
        <f>VLOOKUP(A7, Traffic_data!$A$3:$BP$367, 32, 0)</f>
        <v>0</v>
      </c>
      <c r="AH7">
        <f>VLOOKUP(A7, Traffic_data!$A$3:$BP$367, 33, 0)</f>
        <v>0</v>
      </c>
      <c r="AI7">
        <f>VLOOKUP(A7, Traffic_data!$A$3:$BP$367, 34, 0)</f>
        <v>0</v>
      </c>
      <c r="AJ7">
        <f>VLOOKUP(A7, Traffic_data!$A$3:$BP$367, 35, 0)</f>
        <v>0</v>
      </c>
      <c r="AK7">
        <f>VLOOKUP(A7, Traffic_data!$A$3:$BP$367, 36, 0)</f>
        <v>0</v>
      </c>
      <c r="AL7">
        <f>VLOOKUP(A7, Traffic_data!$A$3:$BP$367, 37, 0)</f>
        <v>0</v>
      </c>
      <c r="AM7">
        <f>VLOOKUP(A7, Traffic_data!$A$3:$BP$367, 38, 0)</f>
        <v>0</v>
      </c>
      <c r="AN7">
        <f>VLOOKUP(A7, Traffic_data!$A$3:$BP$367, 39, 0)</f>
        <v>0</v>
      </c>
      <c r="AO7">
        <f>VLOOKUP(A7, Traffic_data!$A$3:$BP$367, 40, 0)</f>
        <v>0</v>
      </c>
      <c r="AP7">
        <f>VLOOKUP(A7, Traffic_data!$A$3:$BP$367, 41, 0)</f>
        <v>0</v>
      </c>
      <c r="AQ7">
        <f>VLOOKUP(A7, Traffic_data!$A$3:$BP$367,42, 0)</f>
        <v>0</v>
      </c>
      <c r="AR7">
        <f>VLOOKUP(A7, Traffic_data!$A$3:$BP$367, 43, 0)</f>
        <v>125255</v>
      </c>
      <c r="AS7">
        <f>VLOOKUP(A7, Traffic_data!$A$3:$BP$367, 44, 0)</f>
        <v>38715</v>
      </c>
      <c r="AT7">
        <f>VLOOKUP(A7, Traffic_data!$A$3:$BP$367, 45, 0)</f>
        <v>22753</v>
      </c>
      <c r="AU7">
        <f>VLOOKUP(A7, Traffic_data!$A$3:$BP$367, 46, 0)</f>
        <v>17672</v>
      </c>
      <c r="AV7">
        <f>VLOOKUP(A7, Traffic_data!$A$3:$BP$367, 47, 0)</f>
        <v>2093</v>
      </c>
      <c r="AW7">
        <f>VLOOKUP(A7, Traffic_data!$A$3:$BP$367, 48, 0)</f>
        <v>17893</v>
      </c>
      <c r="AX7">
        <f>VLOOKUP(A7, Traffic_data!$A$3:$BP$367, 49, 0)</f>
        <v>3662</v>
      </c>
      <c r="AY7">
        <f>VLOOKUP(A7, Traffic_data!$A$3:$BP$367, 50, 0)</f>
        <v>2093</v>
      </c>
      <c r="AZ7">
        <f>VLOOKUP(A7, Traffic_data!$A$3:$BP$367, 51, 0)</f>
        <v>5522</v>
      </c>
      <c r="BA7">
        <f>VLOOKUP(A7, Traffic_data!$A$3:$BP$367, 52, 0)</f>
        <v>0</v>
      </c>
      <c r="BB7">
        <f>VLOOKUP(A7, Traffic_data!$A$3:$BP$367, 53, 0)</f>
        <v>1308</v>
      </c>
      <c r="BC7">
        <f>VLOOKUP(A7, Traffic_data!$A$3:$BP$367, 54, 0)</f>
        <v>1046</v>
      </c>
      <c r="BD7">
        <f>VLOOKUP(A7, Traffic_data!$A$3:$BP$367, 55, 0)</f>
        <v>5493</v>
      </c>
      <c r="BE7">
        <f>VLOOKUP(A7, Traffic_data!$A$3:$BP$367, 56, 0)</f>
        <v>0</v>
      </c>
      <c r="BF7">
        <f>VLOOKUP(A7, Traffic_data!$A$3:$BP$367, 57, 0)</f>
        <v>0</v>
      </c>
      <c r="BG7">
        <f>VLOOKUP(A7, Traffic_data!$A$3:$BP$367, 58, 0)</f>
        <v>0</v>
      </c>
      <c r="BH7">
        <f>VLOOKUP(A7, Traffic_data!$A$3:$BP$367, 59, 0)</f>
        <v>0</v>
      </c>
      <c r="BI7">
        <f>VLOOKUP(A7, Traffic_data!$A$3:$BP$367, 60, 0)</f>
        <v>0</v>
      </c>
      <c r="BJ7">
        <f>VLOOKUP(A7, Traffic_data!$A$3:$BP$367, 61, 0)</f>
        <v>0</v>
      </c>
      <c r="BK7">
        <f>VLOOKUP(A7, Traffic_data!$A$3:$BP$367, 62, 0)</f>
        <v>0</v>
      </c>
      <c r="BL7">
        <f>VLOOKUP(A7, Traffic_data!$A$3:$BP$367, 63, 0)</f>
        <v>0</v>
      </c>
      <c r="BM7">
        <f>VLOOKUP(A7, Traffic_data!$A$3:$BP$367, 64, 0)</f>
        <v>0</v>
      </c>
      <c r="BN7">
        <f>VLOOKUP(A7, Traffic_data!$A$3:$BP$367, 65, 0)</f>
        <v>0</v>
      </c>
      <c r="BO7">
        <f>VLOOKUP(A7, Traffic_data!$A$3:$BP$367, 66, 0)</f>
        <v>0</v>
      </c>
      <c r="BP7">
        <f>VLOOKUP(A7, Traffic_data!$A$3:$BP$367, 67, 0)</f>
        <v>0</v>
      </c>
      <c r="BQ7">
        <f>VLOOKUP(A7, Traffic_data!$A$3:$BP$367, 68, 0)</f>
        <v>0</v>
      </c>
    </row>
    <row r="8" spans="1:69" x14ac:dyDescent="0.25">
      <c r="A8" s="72">
        <v>41280</v>
      </c>
      <c r="B8" s="73" t="s">
        <v>53</v>
      </c>
      <c r="C8">
        <f>IFERROR(VLOOKUP(A8,Pivot_table!$A$5:$C$57, 3, 0),0)</f>
        <v>0</v>
      </c>
      <c r="D8">
        <f>VLOOKUP(A8, Traffic_data!$A$3:$BP$367, 3, 0)</f>
        <v>129542</v>
      </c>
      <c r="E8">
        <f>VLOOKUP(A8, Traffic_data!$A$3:$BP$367, 4, 0)</f>
        <v>40106</v>
      </c>
      <c r="F8">
        <f>VLOOKUP(A8, Traffic_data!$A$3:$BP$367, 5, 0)</f>
        <v>31233</v>
      </c>
      <c r="G8">
        <f>VLOOKUP(A8, Traffic_data!$A$3:$BP$367, 6, 0)</f>
        <v>53238</v>
      </c>
      <c r="H8">
        <f>VLOOKUP(A8, Traffic_data!$A$3:$BP$367, 7, 0)</f>
        <v>67468</v>
      </c>
      <c r="I8">
        <f>VLOOKUP(A8, Traffic_data!$A$3:$BP$367, 8, 0)</f>
        <v>61756</v>
      </c>
      <c r="J8">
        <f>VLOOKUP(A8, Traffic_data!$A$3:$BP$367, 9, 0)</f>
        <v>14559</v>
      </c>
      <c r="K8">
        <f>VLOOKUP(A8, Traffic_data!$A$3:$BP$367, 10, 0)</f>
        <v>155</v>
      </c>
      <c r="L8">
        <f>VLOOKUP(A8, Traffic_data!$A$3:$BP$367, 11, 0)</f>
        <v>0</v>
      </c>
      <c r="M8">
        <f>VLOOKUP(A8, Traffic_data!$A$3:$BP$367, 12, 0)</f>
        <v>0</v>
      </c>
      <c r="N8">
        <f>VLOOKUP(A8, Traffic_data!$A$3:$BP$367, 13, 0)</f>
        <v>12542</v>
      </c>
      <c r="O8">
        <f>VLOOKUP(A8, Traffic_data!$A$3:$BP$367, 14, 0)</f>
        <v>718</v>
      </c>
      <c r="P8">
        <f>VLOOKUP(A8, Traffic_data!$A$3:$BP$367, 15, 0)</f>
        <v>0</v>
      </c>
      <c r="Q8">
        <f>VLOOKUP(A8, Traffic_data!$A$3:$BP$367, 16, 0)</f>
        <v>810</v>
      </c>
      <c r="R8">
        <f>VLOOKUP(A8, Traffic_data!$A$3:$BP$367, 17, 0)</f>
        <v>100776</v>
      </c>
      <c r="S8">
        <f>VLOOKUP(A8, Traffic_data!$A$3:$BP$367, 18, 0)</f>
        <v>35053</v>
      </c>
      <c r="T8">
        <f>VLOOKUP(A8, Traffic_data!$A$3:$BP$367, 19, 0)</f>
        <v>21427</v>
      </c>
      <c r="U8">
        <f>VLOOKUP(A8, Traffic_data!$A$3:$BP$367, 20, 0)</f>
        <v>11708</v>
      </c>
      <c r="V8">
        <f>VLOOKUP(A8, Traffic_data!$A$3:$BP$367, 21, 0)</f>
        <v>3401</v>
      </c>
      <c r="W8">
        <f>VLOOKUP(A8, Traffic_data!$A$3:$BP$367, 22, 0)</f>
        <v>13254</v>
      </c>
      <c r="X8">
        <f>VLOOKUP(A8, Traffic_data!$A$3:$BP$367,23, 0)</f>
        <v>2354</v>
      </c>
      <c r="Y8">
        <f>VLOOKUP(A8, Traffic_data!$A$3:$BP$367, 24, 0)</f>
        <v>1046</v>
      </c>
      <c r="Z8">
        <f>VLOOKUP(A8, Traffic_data!$A$3:$BP$367, 25, 0)</f>
        <v>4418</v>
      </c>
      <c r="AA8">
        <f>VLOOKUP(A8, Traffic_data!$A$3:$BP$367, 26, 0)</f>
        <v>785</v>
      </c>
      <c r="AB8">
        <f>VLOOKUP(A8, Traffic_data!$A$3:$BP$367, 27, 0)</f>
        <v>785</v>
      </c>
      <c r="AC8">
        <f>VLOOKUP(A8, Traffic_data!$A$3:$BP$367, 28, 0)</f>
        <v>1046</v>
      </c>
      <c r="AD8">
        <f>VLOOKUP(A8, Traffic_data!$A$3:$BP$367, 29, 0)</f>
        <v>6017</v>
      </c>
      <c r="AE8">
        <f>VLOOKUP(A8, Traffic_data!$A$3:$BP$367, 30, 0)</f>
        <v>0</v>
      </c>
      <c r="AF8">
        <f>VLOOKUP(A8, Traffic_data!$A$3:$BP$367, 31, 0)</f>
        <v>0</v>
      </c>
      <c r="AG8">
        <f>VLOOKUP(A8, Traffic_data!$A$3:$BP$367, 32, 0)</f>
        <v>0</v>
      </c>
      <c r="AH8">
        <f>VLOOKUP(A8, Traffic_data!$A$3:$BP$367, 33, 0)</f>
        <v>0</v>
      </c>
      <c r="AI8">
        <f>VLOOKUP(A8, Traffic_data!$A$3:$BP$367, 34, 0)</f>
        <v>0</v>
      </c>
      <c r="AJ8">
        <f>VLOOKUP(A8, Traffic_data!$A$3:$BP$367, 35, 0)</f>
        <v>0</v>
      </c>
      <c r="AK8">
        <f>VLOOKUP(A8, Traffic_data!$A$3:$BP$367, 36, 0)</f>
        <v>0</v>
      </c>
      <c r="AL8">
        <f>VLOOKUP(A8, Traffic_data!$A$3:$BP$367, 37, 0)</f>
        <v>0</v>
      </c>
      <c r="AM8">
        <f>VLOOKUP(A8, Traffic_data!$A$3:$BP$367, 38, 0)</f>
        <v>0</v>
      </c>
      <c r="AN8">
        <f>VLOOKUP(A8, Traffic_data!$A$3:$BP$367, 39, 0)</f>
        <v>0</v>
      </c>
      <c r="AO8">
        <f>VLOOKUP(A8, Traffic_data!$A$3:$BP$367, 40, 0)</f>
        <v>0</v>
      </c>
      <c r="AP8">
        <f>VLOOKUP(A8, Traffic_data!$A$3:$BP$367, 41, 0)</f>
        <v>0</v>
      </c>
      <c r="AQ8">
        <f>VLOOKUP(A8, Traffic_data!$A$3:$BP$367,42, 0)</f>
        <v>0</v>
      </c>
      <c r="AR8">
        <f>VLOOKUP(A8, Traffic_data!$A$3:$BP$367, 43, 0)</f>
        <v>100776</v>
      </c>
      <c r="AS8">
        <f>VLOOKUP(A8, Traffic_data!$A$3:$BP$367, 44, 0)</f>
        <v>35053</v>
      </c>
      <c r="AT8">
        <f>VLOOKUP(A8, Traffic_data!$A$3:$BP$367, 45, 0)</f>
        <v>21427</v>
      </c>
      <c r="AU8">
        <f>VLOOKUP(A8, Traffic_data!$A$3:$BP$367, 46, 0)</f>
        <v>11708</v>
      </c>
      <c r="AV8">
        <f>VLOOKUP(A8, Traffic_data!$A$3:$BP$367, 47, 0)</f>
        <v>3401</v>
      </c>
      <c r="AW8">
        <f>VLOOKUP(A8, Traffic_data!$A$3:$BP$367, 48, 0)</f>
        <v>13254</v>
      </c>
      <c r="AX8">
        <f>VLOOKUP(A8, Traffic_data!$A$3:$BP$367, 49, 0)</f>
        <v>2354</v>
      </c>
      <c r="AY8">
        <f>VLOOKUP(A8, Traffic_data!$A$3:$BP$367, 50, 0)</f>
        <v>1046</v>
      </c>
      <c r="AZ8">
        <f>VLOOKUP(A8, Traffic_data!$A$3:$BP$367, 51, 0)</f>
        <v>4418</v>
      </c>
      <c r="BA8">
        <f>VLOOKUP(A8, Traffic_data!$A$3:$BP$367, 52, 0)</f>
        <v>785</v>
      </c>
      <c r="BB8">
        <f>VLOOKUP(A8, Traffic_data!$A$3:$BP$367, 53, 0)</f>
        <v>785</v>
      </c>
      <c r="BC8">
        <f>VLOOKUP(A8, Traffic_data!$A$3:$BP$367, 54, 0)</f>
        <v>1046</v>
      </c>
      <c r="BD8">
        <f>VLOOKUP(A8, Traffic_data!$A$3:$BP$367, 55, 0)</f>
        <v>6017</v>
      </c>
      <c r="BE8">
        <f>VLOOKUP(A8, Traffic_data!$A$3:$BP$367, 56, 0)</f>
        <v>0</v>
      </c>
      <c r="BF8">
        <f>VLOOKUP(A8, Traffic_data!$A$3:$BP$367, 57, 0)</f>
        <v>0</v>
      </c>
      <c r="BG8">
        <f>VLOOKUP(A8, Traffic_data!$A$3:$BP$367, 58, 0)</f>
        <v>0</v>
      </c>
      <c r="BH8">
        <f>VLOOKUP(A8, Traffic_data!$A$3:$BP$367, 59, 0)</f>
        <v>0</v>
      </c>
      <c r="BI8">
        <f>VLOOKUP(A8, Traffic_data!$A$3:$BP$367, 60, 0)</f>
        <v>0</v>
      </c>
      <c r="BJ8">
        <f>VLOOKUP(A8, Traffic_data!$A$3:$BP$367, 61, 0)</f>
        <v>0</v>
      </c>
      <c r="BK8">
        <f>VLOOKUP(A8, Traffic_data!$A$3:$BP$367, 62, 0)</f>
        <v>0</v>
      </c>
      <c r="BL8">
        <f>VLOOKUP(A8, Traffic_data!$A$3:$BP$367, 63, 0)</f>
        <v>0</v>
      </c>
      <c r="BM8">
        <f>VLOOKUP(A8, Traffic_data!$A$3:$BP$367, 64, 0)</f>
        <v>0</v>
      </c>
      <c r="BN8">
        <f>VLOOKUP(A8, Traffic_data!$A$3:$BP$367, 65, 0)</f>
        <v>0</v>
      </c>
      <c r="BO8">
        <f>VLOOKUP(A8, Traffic_data!$A$3:$BP$367, 66, 0)</f>
        <v>0</v>
      </c>
      <c r="BP8">
        <f>VLOOKUP(A8, Traffic_data!$A$3:$BP$367, 67, 0)</f>
        <v>0</v>
      </c>
      <c r="BQ8">
        <f>VLOOKUP(A8, Traffic_data!$A$3:$BP$367, 68, 0)</f>
        <v>0</v>
      </c>
    </row>
    <row r="9" spans="1:69" x14ac:dyDescent="0.25">
      <c r="A9" s="72">
        <v>41281</v>
      </c>
      <c r="B9" s="73" t="s">
        <v>58</v>
      </c>
      <c r="C9">
        <f>IFERROR(VLOOKUP(A9,Pivot_table!$A$5:$C$57, 3, 0),0)</f>
        <v>0</v>
      </c>
      <c r="D9">
        <f>VLOOKUP(A9, Traffic_data!$A$3:$BP$367, 3, 0)</f>
        <v>200305</v>
      </c>
      <c r="E9">
        <f>VLOOKUP(A9, Traffic_data!$A$3:$BP$367, 4, 0)</f>
        <v>50754</v>
      </c>
      <c r="F9">
        <f>VLOOKUP(A9, Traffic_data!$A$3:$BP$367, 5, 0)</f>
        <v>54303</v>
      </c>
      <c r="G9">
        <f>VLOOKUP(A9, Traffic_data!$A$3:$BP$367, 6, 0)</f>
        <v>89440</v>
      </c>
      <c r="H9">
        <f>VLOOKUP(A9, Traffic_data!$A$3:$BP$367, 7, 0)</f>
        <v>102242</v>
      </c>
      <c r="I9">
        <f>VLOOKUP(A9, Traffic_data!$A$3:$BP$367, 8, 0)</f>
        <v>81857</v>
      </c>
      <c r="J9">
        <f>VLOOKUP(A9, Traffic_data!$A$3:$BP$367, 9, 0)</f>
        <v>12611</v>
      </c>
      <c r="K9">
        <f>VLOOKUP(A9, Traffic_data!$A$3:$BP$367, 10, 0)</f>
        <v>192</v>
      </c>
      <c r="L9">
        <f>VLOOKUP(A9, Traffic_data!$A$3:$BP$367, 11, 0)</f>
        <v>0</v>
      </c>
      <c r="M9">
        <f>VLOOKUP(A9, Traffic_data!$A$3:$BP$367, 12, 0)</f>
        <v>0</v>
      </c>
      <c r="N9">
        <f>VLOOKUP(A9, Traffic_data!$A$3:$BP$367, 13, 0)</f>
        <v>19251</v>
      </c>
      <c r="O9">
        <f>VLOOKUP(A9, Traffic_data!$A$3:$BP$367, 14, 0)</f>
        <v>591</v>
      </c>
      <c r="P9">
        <f>VLOOKUP(A9, Traffic_data!$A$3:$BP$367, 15, 0)</f>
        <v>0</v>
      </c>
      <c r="Q9">
        <f>VLOOKUP(A9, Traffic_data!$A$3:$BP$367, 16, 0)</f>
        <v>1113</v>
      </c>
      <c r="R9">
        <f>VLOOKUP(A9, Traffic_data!$A$3:$BP$367, 17, 0)</f>
        <v>157191</v>
      </c>
      <c r="S9">
        <f>VLOOKUP(A9, Traffic_data!$A$3:$BP$367, 18, 0)</f>
        <v>48394</v>
      </c>
      <c r="T9">
        <f>VLOOKUP(A9, Traffic_data!$A$3:$BP$367, 19, 0)</f>
        <v>30705</v>
      </c>
      <c r="U9">
        <f>VLOOKUP(A9, Traffic_data!$A$3:$BP$367, 20, 0)</f>
        <v>30042</v>
      </c>
      <c r="V9">
        <f>VLOOKUP(A9, Traffic_data!$A$3:$BP$367, 21, 0)</f>
        <v>4447</v>
      </c>
      <c r="W9">
        <f>VLOOKUP(A9, Traffic_data!$A$3:$BP$367, 22, 0)</f>
        <v>17009</v>
      </c>
      <c r="X9">
        <f>VLOOKUP(A9, Traffic_data!$A$3:$BP$367,23, 0)</f>
        <v>2877</v>
      </c>
      <c r="Y9">
        <f>VLOOKUP(A9, Traffic_data!$A$3:$BP$367, 24, 0)</f>
        <v>1570</v>
      </c>
      <c r="Z9">
        <f>VLOOKUP(A9, Traffic_data!$A$3:$BP$367, 25, 0)</f>
        <v>5302</v>
      </c>
      <c r="AA9">
        <f>VLOOKUP(A9, Traffic_data!$A$3:$BP$367, 26, 0)</f>
        <v>523</v>
      </c>
      <c r="AB9">
        <f>VLOOKUP(A9, Traffic_data!$A$3:$BP$367, 27, 0)</f>
        <v>785</v>
      </c>
      <c r="AC9">
        <f>VLOOKUP(A9, Traffic_data!$A$3:$BP$367, 28, 0)</f>
        <v>523</v>
      </c>
      <c r="AD9">
        <f>VLOOKUP(A9, Traffic_data!$A$3:$BP$367, 29, 0)</f>
        <v>10464</v>
      </c>
      <c r="AE9">
        <f>VLOOKUP(A9, Traffic_data!$A$3:$BP$367, 30, 0)</f>
        <v>0</v>
      </c>
      <c r="AF9">
        <f>VLOOKUP(A9, Traffic_data!$A$3:$BP$367, 31, 0)</f>
        <v>0</v>
      </c>
      <c r="AG9">
        <f>VLOOKUP(A9, Traffic_data!$A$3:$BP$367, 32, 0)</f>
        <v>0</v>
      </c>
      <c r="AH9">
        <f>VLOOKUP(A9, Traffic_data!$A$3:$BP$367, 33, 0)</f>
        <v>0</v>
      </c>
      <c r="AI9">
        <f>VLOOKUP(A9, Traffic_data!$A$3:$BP$367, 34, 0)</f>
        <v>0</v>
      </c>
      <c r="AJ9">
        <f>VLOOKUP(A9, Traffic_data!$A$3:$BP$367, 35, 0)</f>
        <v>0</v>
      </c>
      <c r="AK9">
        <f>VLOOKUP(A9, Traffic_data!$A$3:$BP$367, 36, 0)</f>
        <v>0</v>
      </c>
      <c r="AL9">
        <f>VLOOKUP(A9, Traffic_data!$A$3:$BP$367, 37, 0)</f>
        <v>0</v>
      </c>
      <c r="AM9">
        <f>VLOOKUP(A9, Traffic_data!$A$3:$BP$367, 38, 0)</f>
        <v>0</v>
      </c>
      <c r="AN9">
        <f>VLOOKUP(A9, Traffic_data!$A$3:$BP$367, 39, 0)</f>
        <v>0</v>
      </c>
      <c r="AO9">
        <f>VLOOKUP(A9, Traffic_data!$A$3:$BP$367, 40, 0)</f>
        <v>0</v>
      </c>
      <c r="AP9">
        <f>VLOOKUP(A9, Traffic_data!$A$3:$BP$367, 41, 0)</f>
        <v>0</v>
      </c>
      <c r="AQ9">
        <f>VLOOKUP(A9, Traffic_data!$A$3:$BP$367,42, 0)</f>
        <v>0</v>
      </c>
      <c r="AR9">
        <f>VLOOKUP(A9, Traffic_data!$A$3:$BP$367, 43, 0)</f>
        <v>157191</v>
      </c>
      <c r="AS9">
        <f>VLOOKUP(A9, Traffic_data!$A$3:$BP$367, 44, 0)</f>
        <v>48394</v>
      </c>
      <c r="AT9">
        <f>VLOOKUP(A9, Traffic_data!$A$3:$BP$367, 45, 0)</f>
        <v>30705</v>
      </c>
      <c r="AU9">
        <f>VLOOKUP(A9, Traffic_data!$A$3:$BP$367, 46, 0)</f>
        <v>30042</v>
      </c>
      <c r="AV9">
        <f>VLOOKUP(A9, Traffic_data!$A$3:$BP$367, 47, 0)</f>
        <v>4447</v>
      </c>
      <c r="AW9">
        <f>VLOOKUP(A9, Traffic_data!$A$3:$BP$367, 48, 0)</f>
        <v>17009</v>
      </c>
      <c r="AX9">
        <f>VLOOKUP(A9, Traffic_data!$A$3:$BP$367, 49, 0)</f>
        <v>2877</v>
      </c>
      <c r="AY9">
        <f>VLOOKUP(A9, Traffic_data!$A$3:$BP$367, 50, 0)</f>
        <v>1570</v>
      </c>
      <c r="AZ9">
        <f>VLOOKUP(A9, Traffic_data!$A$3:$BP$367, 51, 0)</f>
        <v>5302</v>
      </c>
      <c r="BA9">
        <f>VLOOKUP(A9, Traffic_data!$A$3:$BP$367, 52, 0)</f>
        <v>523</v>
      </c>
      <c r="BB9">
        <f>VLOOKUP(A9, Traffic_data!$A$3:$BP$367, 53, 0)</f>
        <v>785</v>
      </c>
      <c r="BC9">
        <f>VLOOKUP(A9, Traffic_data!$A$3:$BP$367, 54, 0)</f>
        <v>523</v>
      </c>
      <c r="BD9">
        <f>VLOOKUP(A9, Traffic_data!$A$3:$BP$367, 55, 0)</f>
        <v>10464</v>
      </c>
      <c r="BE9">
        <f>VLOOKUP(A9, Traffic_data!$A$3:$BP$367, 56, 0)</f>
        <v>0</v>
      </c>
      <c r="BF9">
        <f>VLOOKUP(A9, Traffic_data!$A$3:$BP$367, 57, 0)</f>
        <v>0</v>
      </c>
      <c r="BG9">
        <f>VLOOKUP(A9, Traffic_data!$A$3:$BP$367, 58, 0)</f>
        <v>0</v>
      </c>
      <c r="BH9">
        <f>VLOOKUP(A9, Traffic_data!$A$3:$BP$367, 59, 0)</f>
        <v>0</v>
      </c>
      <c r="BI9">
        <f>VLOOKUP(A9, Traffic_data!$A$3:$BP$367, 60, 0)</f>
        <v>0</v>
      </c>
      <c r="BJ9">
        <f>VLOOKUP(A9, Traffic_data!$A$3:$BP$367, 61, 0)</f>
        <v>0</v>
      </c>
      <c r="BK9">
        <f>VLOOKUP(A9, Traffic_data!$A$3:$BP$367, 62, 0)</f>
        <v>0</v>
      </c>
      <c r="BL9">
        <f>VLOOKUP(A9, Traffic_data!$A$3:$BP$367, 63, 0)</f>
        <v>0</v>
      </c>
      <c r="BM9">
        <f>VLOOKUP(A9, Traffic_data!$A$3:$BP$367, 64, 0)</f>
        <v>0</v>
      </c>
      <c r="BN9">
        <f>VLOOKUP(A9, Traffic_data!$A$3:$BP$367, 65, 0)</f>
        <v>0</v>
      </c>
      <c r="BO9">
        <f>VLOOKUP(A9, Traffic_data!$A$3:$BP$367, 66, 0)</f>
        <v>0</v>
      </c>
      <c r="BP9">
        <f>VLOOKUP(A9, Traffic_data!$A$3:$BP$367, 67, 0)</f>
        <v>0</v>
      </c>
      <c r="BQ9">
        <f>VLOOKUP(A9, Traffic_data!$A$3:$BP$367, 68, 0)</f>
        <v>0</v>
      </c>
    </row>
    <row r="10" spans="1:69" x14ac:dyDescent="0.25">
      <c r="A10" s="72">
        <v>41282</v>
      </c>
      <c r="B10" s="73" t="s">
        <v>59</v>
      </c>
      <c r="C10">
        <f>IFERROR(VLOOKUP(A10,Pivot_table!$A$5:$C$57, 3, 0),0)</f>
        <v>0</v>
      </c>
      <c r="D10">
        <f>VLOOKUP(A10, Traffic_data!$A$3:$BP$367, 3, 0)</f>
        <v>198418</v>
      </c>
      <c r="E10">
        <f>VLOOKUP(A10, Traffic_data!$A$3:$BP$367, 4, 0)</f>
        <v>52173</v>
      </c>
      <c r="F10">
        <f>VLOOKUP(A10, Traffic_data!$A$3:$BP$367, 5, 0)</f>
        <v>56787</v>
      </c>
      <c r="G10">
        <f>VLOOKUP(A10, Traffic_data!$A$3:$BP$367, 6, 0)</f>
        <v>85181</v>
      </c>
      <c r="H10">
        <f>VLOOKUP(A10, Traffic_data!$A$3:$BP$367, 7, 0)</f>
        <v>99445</v>
      </c>
      <c r="I10">
        <f>VLOOKUP(A10, Traffic_data!$A$3:$BP$367, 8, 0)</f>
        <v>80906</v>
      </c>
      <c r="J10">
        <f>VLOOKUP(A10, Traffic_data!$A$3:$BP$367, 9, 0)</f>
        <v>12732</v>
      </c>
      <c r="K10">
        <f>VLOOKUP(A10, Traffic_data!$A$3:$BP$367, 10, 0)</f>
        <v>209</v>
      </c>
      <c r="L10">
        <f>VLOOKUP(A10, Traffic_data!$A$3:$BP$367, 11, 0)</f>
        <v>0</v>
      </c>
      <c r="M10">
        <f>VLOOKUP(A10, Traffic_data!$A$3:$BP$367, 12, 0)</f>
        <v>0</v>
      </c>
      <c r="N10">
        <f>VLOOKUP(A10, Traffic_data!$A$3:$BP$367, 13, 0)</f>
        <v>18969</v>
      </c>
      <c r="O10">
        <f>VLOOKUP(A10, Traffic_data!$A$3:$BP$367, 14, 0)</f>
        <v>619</v>
      </c>
      <c r="P10">
        <f>VLOOKUP(A10, Traffic_data!$A$3:$BP$367, 15, 0)</f>
        <v>0</v>
      </c>
      <c r="Q10">
        <f>VLOOKUP(A10, Traffic_data!$A$3:$BP$367, 16, 0)</f>
        <v>995</v>
      </c>
      <c r="R10">
        <f>VLOOKUP(A10, Traffic_data!$A$3:$BP$367, 17, 0)</f>
        <v>156352</v>
      </c>
      <c r="S10">
        <f>VLOOKUP(A10, Traffic_data!$A$3:$BP$367, 18, 0)</f>
        <v>49179</v>
      </c>
      <c r="T10">
        <f>VLOOKUP(A10, Traffic_data!$A$3:$BP$367, 19, 0)</f>
        <v>29159</v>
      </c>
      <c r="U10">
        <f>VLOOKUP(A10, Traffic_data!$A$3:$BP$367, 20, 0)</f>
        <v>27392</v>
      </c>
      <c r="V10">
        <f>VLOOKUP(A10, Traffic_data!$A$3:$BP$367, 21, 0)</f>
        <v>2616</v>
      </c>
      <c r="W10">
        <f>VLOOKUP(A10, Traffic_data!$A$3:$BP$367, 22, 0)</f>
        <v>19881</v>
      </c>
      <c r="X10">
        <f>VLOOKUP(A10, Traffic_data!$A$3:$BP$367,23, 0)</f>
        <v>3924</v>
      </c>
      <c r="Y10">
        <f>VLOOKUP(A10, Traffic_data!$A$3:$BP$367, 24, 0)</f>
        <v>523</v>
      </c>
      <c r="Z10">
        <f>VLOOKUP(A10, Traffic_data!$A$3:$BP$367, 25, 0)</f>
        <v>3093</v>
      </c>
      <c r="AA10">
        <f>VLOOKUP(A10, Traffic_data!$A$3:$BP$367, 26, 0)</f>
        <v>523</v>
      </c>
      <c r="AB10">
        <f>VLOOKUP(A10, Traffic_data!$A$3:$BP$367, 27, 0)</f>
        <v>262</v>
      </c>
      <c r="AC10">
        <f>VLOOKUP(A10, Traffic_data!$A$3:$BP$367, 28, 0)</f>
        <v>1570</v>
      </c>
      <c r="AD10">
        <f>VLOOKUP(A10, Traffic_data!$A$3:$BP$367, 29, 0)</f>
        <v>9940</v>
      </c>
      <c r="AE10">
        <f>VLOOKUP(A10, Traffic_data!$A$3:$BP$367, 30, 0)</f>
        <v>0</v>
      </c>
      <c r="AF10">
        <f>VLOOKUP(A10, Traffic_data!$A$3:$BP$367, 31, 0)</f>
        <v>0</v>
      </c>
      <c r="AG10">
        <f>VLOOKUP(A10, Traffic_data!$A$3:$BP$367, 32, 0)</f>
        <v>0</v>
      </c>
      <c r="AH10">
        <f>VLOOKUP(A10, Traffic_data!$A$3:$BP$367, 33, 0)</f>
        <v>0</v>
      </c>
      <c r="AI10">
        <f>VLOOKUP(A10, Traffic_data!$A$3:$BP$367, 34, 0)</f>
        <v>0</v>
      </c>
      <c r="AJ10">
        <f>VLOOKUP(A10, Traffic_data!$A$3:$BP$367, 35, 0)</f>
        <v>0</v>
      </c>
      <c r="AK10">
        <f>VLOOKUP(A10, Traffic_data!$A$3:$BP$367, 36, 0)</f>
        <v>0</v>
      </c>
      <c r="AL10">
        <f>VLOOKUP(A10, Traffic_data!$A$3:$BP$367, 37, 0)</f>
        <v>0</v>
      </c>
      <c r="AM10">
        <f>VLOOKUP(A10, Traffic_data!$A$3:$BP$367, 38, 0)</f>
        <v>0</v>
      </c>
      <c r="AN10">
        <f>VLOOKUP(A10, Traffic_data!$A$3:$BP$367, 39, 0)</f>
        <v>0</v>
      </c>
      <c r="AO10">
        <f>VLOOKUP(A10, Traffic_data!$A$3:$BP$367, 40, 0)</f>
        <v>0</v>
      </c>
      <c r="AP10">
        <f>VLOOKUP(A10, Traffic_data!$A$3:$BP$367, 41, 0)</f>
        <v>0</v>
      </c>
      <c r="AQ10">
        <f>VLOOKUP(A10, Traffic_data!$A$3:$BP$367,42, 0)</f>
        <v>0</v>
      </c>
      <c r="AR10">
        <f>VLOOKUP(A10, Traffic_data!$A$3:$BP$367, 43, 0)</f>
        <v>156352</v>
      </c>
      <c r="AS10">
        <f>VLOOKUP(A10, Traffic_data!$A$3:$BP$367, 44, 0)</f>
        <v>49179</v>
      </c>
      <c r="AT10">
        <f>VLOOKUP(A10, Traffic_data!$A$3:$BP$367, 45, 0)</f>
        <v>29159</v>
      </c>
      <c r="AU10">
        <f>VLOOKUP(A10, Traffic_data!$A$3:$BP$367, 46, 0)</f>
        <v>27392</v>
      </c>
      <c r="AV10">
        <f>VLOOKUP(A10, Traffic_data!$A$3:$BP$367, 47, 0)</f>
        <v>2616</v>
      </c>
      <c r="AW10">
        <f>VLOOKUP(A10, Traffic_data!$A$3:$BP$367, 48, 0)</f>
        <v>19881</v>
      </c>
      <c r="AX10">
        <f>VLOOKUP(A10, Traffic_data!$A$3:$BP$367, 49, 0)</f>
        <v>3924</v>
      </c>
      <c r="AY10">
        <f>VLOOKUP(A10, Traffic_data!$A$3:$BP$367, 50, 0)</f>
        <v>523</v>
      </c>
      <c r="AZ10">
        <f>VLOOKUP(A10, Traffic_data!$A$3:$BP$367, 51, 0)</f>
        <v>3093</v>
      </c>
      <c r="BA10">
        <f>VLOOKUP(A10, Traffic_data!$A$3:$BP$367, 52, 0)</f>
        <v>523</v>
      </c>
      <c r="BB10">
        <f>VLOOKUP(A10, Traffic_data!$A$3:$BP$367, 53, 0)</f>
        <v>262</v>
      </c>
      <c r="BC10">
        <f>VLOOKUP(A10, Traffic_data!$A$3:$BP$367, 54, 0)</f>
        <v>1570</v>
      </c>
      <c r="BD10">
        <f>VLOOKUP(A10, Traffic_data!$A$3:$BP$367, 55, 0)</f>
        <v>9940</v>
      </c>
      <c r="BE10">
        <f>VLOOKUP(A10, Traffic_data!$A$3:$BP$367, 56, 0)</f>
        <v>0</v>
      </c>
      <c r="BF10">
        <f>VLOOKUP(A10, Traffic_data!$A$3:$BP$367, 57, 0)</f>
        <v>0</v>
      </c>
      <c r="BG10">
        <f>VLOOKUP(A10, Traffic_data!$A$3:$BP$367, 58, 0)</f>
        <v>0</v>
      </c>
      <c r="BH10">
        <f>VLOOKUP(A10, Traffic_data!$A$3:$BP$367, 59, 0)</f>
        <v>0</v>
      </c>
      <c r="BI10">
        <f>VLOOKUP(A10, Traffic_data!$A$3:$BP$367, 60, 0)</f>
        <v>0</v>
      </c>
      <c r="BJ10">
        <f>VLOOKUP(A10, Traffic_data!$A$3:$BP$367, 61, 0)</f>
        <v>0</v>
      </c>
      <c r="BK10">
        <f>VLOOKUP(A10, Traffic_data!$A$3:$BP$367, 62, 0)</f>
        <v>0</v>
      </c>
      <c r="BL10">
        <f>VLOOKUP(A10, Traffic_data!$A$3:$BP$367, 63, 0)</f>
        <v>0</v>
      </c>
      <c r="BM10">
        <f>VLOOKUP(A10, Traffic_data!$A$3:$BP$367, 64, 0)</f>
        <v>0</v>
      </c>
      <c r="BN10">
        <f>VLOOKUP(A10, Traffic_data!$A$3:$BP$367, 65, 0)</f>
        <v>0</v>
      </c>
      <c r="BO10">
        <f>VLOOKUP(A10, Traffic_data!$A$3:$BP$367, 66, 0)</f>
        <v>0</v>
      </c>
      <c r="BP10">
        <f>VLOOKUP(A10, Traffic_data!$A$3:$BP$367, 67, 0)</f>
        <v>0</v>
      </c>
      <c r="BQ10">
        <f>VLOOKUP(A10, Traffic_data!$A$3:$BP$367, 68, 0)</f>
        <v>0</v>
      </c>
    </row>
    <row r="11" spans="1:69" x14ac:dyDescent="0.25">
      <c r="A11" s="72">
        <v>41283</v>
      </c>
      <c r="B11" s="73" t="s">
        <v>30</v>
      </c>
      <c r="C11">
        <f>IFERROR(VLOOKUP(A11,Pivot_table!$A$5:$C$57, 3, 0),0)</f>
        <v>0</v>
      </c>
      <c r="D11">
        <f>VLOOKUP(A11, Traffic_data!$A$3:$BP$367, 3, 0)</f>
        <v>208456</v>
      </c>
      <c r="E11">
        <f>VLOOKUP(A11, Traffic_data!$A$3:$BP$367, 4, 0)</f>
        <v>63176</v>
      </c>
      <c r="F11">
        <f>VLOOKUP(A11, Traffic_data!$A$3:$BP$367, 5, 0)</f>
        <v>68500</v>
      </c>
      <c r="G11">
        <f>VLOOKUP(A11, Traffic_data!$A$3:$BP$367, 6, 0)</f>
        <v>75598</v>
      </c>
      <c r="H11">
        <f>VLOOKUP(A11, Traffic_data!$A$3:$BP$367, 7, 0)</f>
        <v>102685</v>
      </c>
      <c r="I11">
        <f>VLOOKUP(A11, Traffic_data!$A$3:$BP$367, 8, 0)</f>
        <v>83494</v>
      </c>
      <c r="J11">
        <f>VLOOKUP(A11, Traffic_data!$A$3:$BP$367, 9, 0)</f>
        <v>13350</v>
      </c>
      <c r="K11">
        <f>VLOOKUP(A11, Traffic_data!$A$3:$BP$367, 10, 0)</f>
        <v>194</v>
      </c>
      <c r="L11">
        <f>VLOOKUP(A11, Traffic_data!$A$3:$BP$367, 11, 0)</f>
        <v>0</v>
      </c>
      <c r="M11">
        <f>VLOOKUP(A11, Traffic_data!$A$3:$BP$367, 12, 0)</f>
        <v>0</v>
      </c>
      <c r="N11">
        <f>VLOOKUP(A11, Traffic_data!$A$3:$BP$367, 13, 0)</f>
        <v>18072</v>
      </c>
      <c r="O11">
        <f>VLOOKUP(A11, Traffic_data!$A$3:$BP$367, 14, 0)</f>
        <v>562</v>
      </c>
      <c r="P11">
        <f>VLOOKUP(A11, Traffic_data!$A$3:$BP$367, 15, 0)</f>
        <v>0</v>
      </c>
      <c r="Q11">
        <f>VLOOKUP(A11, Traffic_data!$A$3:$BP$367, 16, 0)</f>
        <v>1288</v>
      </c>
      <c r="R11">
        <f>VLOOKUP(A11, Traffic_data!$A$3:$BP$367, 17, 0)</f>
        <v>162173</v>
      </c>
      <c r="S11">
        <f>VLOOKUP(A11, Traffic_data!$A$3:$BP$367, 18, 0)</f>
        <v>47348</v>
      </c>
      <c r="T11">
        <f>VLOOKUP(A11, Traffic_data!$A$3:$BP$367, 19, 0)</f>
        <v>26287</v>
      </c>
      <c r="U11">
        <f>VLOOKUP(A11, Traffic_data!$A$3:$BP$367, 20, 0)</f>
        <v>27171</v>
      </c>
      <c r="V11">
        <f>VLOOKUP(A11, Traffic_data!$A$3:$BP$367, 21, 0)</f>
        <v>2877</v>
      </c>
      <c r="W11">
        <f>VLOOKUP(A11, Traffic_data!$A$3:$BP$367, 22, 0)</f>
        <v>20765</v>
      </c>
      <c r="X11">
        <f>VLOOKUP(A11, Traffic_data!$A$3:$BP$367,23, 0)</f>
        <v>5493</v>
      </c>
      <c r="Y11">
        <f>VLOOKUP(A11, Traffic_data!$A$3:$BP$367, 24, 0)</f>
        <v>1308</v>
      </c>
      <c r="Z11">
        <f>VLOOKUP(A11, Traffic_data!$A$3:$BP$367, 25, 0)</f>
        <v>7511</v>
      </c>
      <c r="AA11">
        <f>VLOOKUP(A11, Traffic_data!$A$3:$BP$367, 26, 0)</f>
        <v>523</v>
      </c>
      <c r="AB11">
        <f>VLOOKUP(A11, Traffic_data!$A$3:$BP$367, 27, 0)</f>
        <v>1046</v>
      </c>
      <c r="AC11">
        <f>VLOOKUP(A11, Traffic_data!$A$3:$BP$367, 28, 0)</f>
        <v>1308</v>
      </c>
      <c r="AD11">
        <f>VLOOKUP(A11, Traffic_data!$A$3:$BP$367, 29, 0)</f>
        <v>8371</v>
      </c>
      <c r="AE11">
        <f>VLOOKUP(A11, Traffic_data!$A$3:$BP$367, 30, 0)</f>
        <v>0</v>
      </c>
      <c r="AF11">
        <f>VLOOKUP(A11, Traffic_data!$A$3:$BP$367, 31, 0)</f>
        <v>0</v>
      </c>
      <c r="AG11">
        <f>VLOOKUP(A11, Traffic_data!$A$3:$BP$367, 32, 0)</f>
        <v>0</v>
      </c>
      <c r="AH11">
        <f>VLOOKUP(A11, Traffic_data!$A$3:$BP$367, 33, 0)</f>
        <v>0</v>
      </c>
      <c r="AI11">
        <f>VLOOKUP(A11, Traffic_data!$A$3:$BP$367, 34, 0)</f>
        <v>0</v>
      </c>
      <c r="AJ11">
        <f>VLOOKUP(A11, Traffic_data!$A$3:$BP$367, 35, 0)</f>
        <v>0</v>
      </c>
      <c r="AK11">
        <f>VLOOKUP(A11, Traffic_data!$A$3:$BP$367, 36, 0)</f>
        <v>0</v>
      </c>
      <c r="AL11">
        <f>VLOOKUP(A11, Traffic_data!$A$3:$BP$367, 37, 0)</f>
        <v>0</v>
      </c>
      <c r="AM11">
        <f>VLOOKUP(A11, Traffic_data!$A$3:$BP$367, 38, 0)</f>
        <v>0</v>
      </c>
      <c r="AN11">
        <f>VLOOKUP(A11, Traffic_data!$A$3:$BP$367, 39, 0)</f>
        <v>0</v>
      </c>
      <c r="AO11">
        <f>VLOOKUP(A11, Traffic_data!$A$3:$BP$367, 40, 0)</f>
        <v>0</v>
      </c>
      <c r="AP11">
        <f>VLOOKUP(A11, Traffic_data!$A$3:$BP$367, 41, 0)</f>
        <v>0</v>
      </c>
      <c r="AQ11">
        <f>VLOOKUP(A11, Traffic_data!$A$3:$BP$367,42, 0)</f>
        <v>0</v>
      </c>
      <c r="AR11">
        <f>VLOOKUP(A11, Traffic_data!$A$3:$BP$367, 43, 0)</f>
        <v>162173</v>
      </c>
      <c r="AS11">
        <f>VLOOKUP(A11, Traffic_data!$A$3:$BP$367, 44, 0)</f>
        <v>47348</v>
      </c>
      <c r="AT11">
        <f>VLOOKUP(A11, Traffic_data!$A$3:$BP$367, 45, 0)</f>
        <v>26287</v>
      </c>
      <c r="AU11">
        <f>VLOOKUP(A11, Traffic_data!$A$3:$BP$367, 46, 0)</f>
        <v>27171</v>
      </c>
      <c r="AV11">
        <f>VLOOKUP(A11, Traffic_data!$A$3:$BP$367, 47, 0)</f>
        <v>2877</v>
      </c>
      <c r="AW11">
        <f>VLOOKUP(A11, Traffic_data!$A$3:$BP$367, 48, 0)</f>
        <v>20765</v>
      </c>
      <c r="AX11">
        <f>VLOOKUP(A11, Traffic_data!$A$3:$BP$367, 49, 0)</f>
        <v>5493</v>
      </c>
      <c r="AY11">
        <f>VLOOKUP(A11, Traffic_data!$A$3:$BP$367, 50, 0)</f>
        <v>1308</v>
      </c>
      <c r="AZ11">
        <f>VLOOKUP(A11, Traffic_data!$A$3:$BP$367, 51, 0)</f>
        <v>7511</v>
      </c>
      <c r="BA11">
        <f>VLOOKUP(A11, Traffic_data!$A$3:$BP$367, 52, 0)</f>
        <v>523</v>
      </c>
      <c r="BB11">
        <f>VLOOKUP(A11, Traffic_data!$A$3:$BP$367, 53, 0)</f>
        <v>1046</v>
      </c>
      <c r="BC11">
        <f>VLOOKUP(A11, Traffic_data!$A$3:$BP$367, 54, 0)</f>
        <v>1308</v>
      </c>
      <c r="BD11">
        <f>VLOOKUP(A11, Traffic_data!$A$3:$BP$367, 55, 0)</f>
        <v>8371</v>
      </c>
      <c r="BE11">
        <f>VLOOKUP(A11, Traffic_data!$A$3:$BP$367, 56, 0)</f>
        <v>0</v>
      </c>
      <c r="BF11">
        <f>VLOOKUP(A11, Traffic_data!$A$3:$BP$367, 57, 0)</f>
        <v>0</v>
      </c>
      <c r="BG11">
        <f>VLOOKUP(A11, Traffic_data!$A$3:$BP$367, 58, 0)</f>
        <v>0</v>
      </c>
      <c r="BH11">
        <f>VLOOKUP(A11, Traffic_data!$A$3:$BP$367, 59, 0)</f>
        <v>0</v>
      </c>
      <c r="BI11">
        <f>VLOOKUP(A11, Traffic_data!$A$3:$BP$367, 60, 0)</f>
        <v>0</v>
      </c>
      <c r="BJ11">
        <f>VLOOKUP(A11, Traffic_data!$A$3:$BP$367, 61, 0)</f>
        <v>0</v>
      </c>
      <c r="BK11">
        <f>VLOOKUP(A11, Traffic_data!$A$3:$BP$367, 62, 0)</f>
        <v>0</v>
      </c>
      <c r="BL11">
        <f>VLOOKUP(A11, Traffic_data!$A$3:$BP$367, 63, 0)</f>
        <v>0</v>
      </c>
      <c r="BM11">
        <f>VLOOKUP(A11, Traffic_data!$A$3:$BP$367, 64, 0)</f>
        <v>0</v>
      </c>
      <c r="BN11">
        <f>VLOOKUP(A11, Traffic_data!$A$3:$BP$367, 65, 0)</f>
        <v>0</v>
      </c>
      <c r="BO11">
        <f>VLOOKUP(A11, Traffic_data!$A$3:$BP$367, 66, 0)</f>
        <v>0</v>
      </c>
      <c r="BP11">
        <f>VLOOKUP(A11, Traffic_data!$A$3:$BP$367, 67, 0)</f>
        <v>0</v>
      </c>
      <c r="BQ11">
        <f>VLOOKUP(A11, Traffic_data!$A$3:$BP$367, 68, 0)</f>
        <v>0</v>
      </c>
    </row>
    <row r="12" spans="1:69" x14ac:dyDescent="0.25">
      <c r="A12" s="72">
        <v>41284</v>
      </c>
      <c r="B12" s="73" t="s">
        <v>46</v>
      </c>
      <c r="C12">
        <f>IFERROR(VLOOKUP(A12,Pivot_table!$A$5:$C$57, 3, 0),0)</f>
        <v>0</v>
      </c>
      <c r="D12">
        <f>VLOOKUP(A12, Traffic_data!$A$3:$BP$367, 3, 0)</f>
        <v>275856</v>
      </c>
      <c r="E12">
        <f>VLOOKUP(A12, Traffic_data!$A$3:$BP$367, 4, 0)</f>
        <v>66015</v>
      </c>
      <c r="F12">
        <f>VLOOKUP(A12, Traffic_data!$A$3:$BP$367, 5, 0)</f>
        <v>90150</v>
      </c>
      <c r="G12">
        <f>VLOOKUP(A12, Traffic_data!$A$3:$BP$367, 6, 0)</f>
        <v>113929</v>
      </c>
      <c r="H12">
        <f>VLOOKUP(A12, Traffic_data!$A$3:$BP$367, 7, 0)</f>
        <v>134251</v>
      </c>
      <c r="I12">
        <f>VLOOKUP(A12, Traffic_data!$A$3:$BP$367, 8, 0)</f>
        <v>91451</v>
      </c>
      <c r="J12">
        <f>VLOOKUP(A12, Traffic_data!$A$3:$BP$367, 9, 0)</f>
        <v>16188</v>
      </c>
      <c r="K12">
        <f>VLOOKUP(A12, Traffic_data!$A$3:$BP$367, 10, 0)</f>
        <v>202</v>
      </c>
      <c r="L12">
        <f>VLOOKUP(A12, Traffic_data!$A$3:$BP$367, 11, 0)</f>
        <v>0</v>
      </c>
      <c r="M12">
        <f>VLOOKUP(A12, Traffic_data!$A$3:$BP$367, 12, 0)</f>
        <v>0</v>
      </c>
      <c r="N12">
        <f>VLOOKUP(A12, Traffic_data!$A$3:$BP$367, 13, 0)</f>
        <v>24068</v>
      </c>
      <c r="O12">
        <f>VLOOKUP(A12, Traffic_data!$A$3:$BP$367, 14, 0)</f>
        <v>641</v>
      </c>
      <c r="P12">
        <f>VLOOKUP(A12, Traffic_data!$A$3:$BP$367, 15, 0)</f>
        <v>0</v>
      </c>
      <c r="Q12">
        <f>VLOOKUP(A12, Traffic_data!$A$3:$BP$367, 16, 0)</f>
        <v>1598</v>
      </c>
      <c r="R12">
        <f>VLOOKUP(A12, Traffic_data!$A$3:$BP$367, 17, 0)</f>
        <v>210057</v>
      </c>
      <c r="S12">
        <f>VLOOKUP(A12, Traffic_data!$A$3:$BP$367, 18, 0)</f>
        <v>61474</v>
      </c>
      <c r="T12">
        <f>VLOOKUP(A12, Traffic_data!$A$3:$BP$367, 19, 0)</f>
        <v>39099</v>
      </c>
      <c r="U12">
        <f>VLOOKUP(A12, Traffic_data!$A$3:$BP$367, 20, 0)</f>
        <v>42413</v>
      </c>
      <c r="V12">
        <f>VLOOKUP(A12, Traffic_data!$A$3:$BP$367, 21, 0)</f>
        <v>3401</v>
      </c>
      <c r="W12">
        <f>VLOOKUP(A12, Traffic_data!$A$3:$BP$367, 22, 0)</f>
        <v>25624</v>
      </c>
      <c r="X12">
        <f>VLOOKUP(A12, Traffic_data!$A$3:$BP$367,23, 0)</f>
        <v>5232</v>
      </c>
      <c r="Y12">
        <f>VLOOKUP(A12, Traffic_data!$A$3:$BP$367, 24, 0)</f>
        <v>1308</v>
      </c>
      <c r="Z12">
        <f>VLOOKUP(A12, Traffic_data!$A$3:$BP$367, 25, 0)</f>
        <v>5964</v>
      </c>
      <c r="AA12">
        <f>VLOOKUP(A12, Traffic_data!$A$3:$BP$367, 26, 0)</f>
        <v>0</v>
      </c>
      <c r="AB12">
        <f>VLOOKUP(A12, Traffic_data!$A$3:$BP$367, 27, 0)</f>
        <v>1308</v>
      </c>
      <c r="AC12">
        <f>VLOOKUP(A12, Traffic_data!$A$3:$BP$367, 28, 0)</f>
        <v>523</v>
      </c>
      <c r="AD12">
        <f>VLOOKUP(A12, Traffic_data!$A$3:$BP$367, 29, 0)</f>
        <v>12818</v>
      </c>
      <c r="AE12">
        <f>VLOOKUP(A12, Traffic_data!$A$3:$BP$367, 30, 0)</f>
        <v>0</v>
      </c>
      <c r="AF12">
        <f>VLOOKUP(A12, Traffic_data!$A$3:$BP$367, 31, 0)</f>
        <v>0</v>
      </c>
      <c r="AG12">
        <f>VLOOKUP(A12, Traffic_data!$A$3:$BP$367, 32, 0)</f>
        <v>0</v>
      </c>
      <c r="AH12">
        <f>VLOOKUP(A12, Traffic_data!$A$3:$BP$367, 33, 0)</f>
        <v>0</v>
      </c>
      <c r="AI12">
        <f>VLOOKUP(A12, Traffic_data!$A$3:$BP$367, 34, 0)</f>
        <v>0</v>
      </c>
      <c r="AJ12">
        <f>VLOOKUP(A12, Traffic_data!$A$3:$BP$367, 35, 0)</f>
        <v>0</v>
      </c>
      <c r="AK12">
        <f>VLOOKUP(A12, Traffic_data!$A$3:$BP$367, 36, 0)</f>
        <v>0</v>
      </c>
      <c r="AL12">
        <f>VLOOKUP(A12, Traffic_data!$A$3:$BP$367, 37, 0)</f>
        <v>0</v>
      </c>
      <c r="AM12">
        <f>VLOOKUP(A12, Traffic_data!$A$3:$BP$367, 38, 0)</f>
        <v>0</v>
      </c>
      <c r="AN12">
        <f>VLOOKUP(A12, Traffic_data!$A$3:$BP$367, 39, 0)</f>
        <v>0</v>
      </c>
      <c r="AO12">
        <f>VLOOKUP(A12, Traffic_data!$A$3:$BP$367, 40, 0)</f>
        <v>0</v>
      </c>
      <c r="AP12">
        <f>VLOOKUP(A12, Traffic_data!$A$3:$BP$367, 41, 0)</f>
        <v>0</v>
      </c>
      <c r="AQ12">
        <f>VLOOKUP(A12, Traffic_data!$A$3:$BP$367,42, 0)</f>
        <v>0</v>
      </c>
      <c r="AR12">
        <f>VLOOKUP(A12, Traffic_data!$A$3:$BP$367, 43, 0)</f>
        <v>210057</v>
      </c>
      <c r="AS12">
        <f>VLOOKUP(A12, Traffic_data!$A$3:$BP$367, 44, 0)</f>
        <v>61474</v>
      </c>
      <c r="AT12">
        <f>VLOOKUP(A12, Traffic_data!$A$3:$BP$367, 45, 0)</f>
        <v>39099</v>
      </c>
      <c r="AU12">
        <f>VLOOKUP(A12, Traffic_data!$A$3:$BP$367, 46, 0)</f>
        <v>42413</v>
      </c>
      <c r="AV12">
        <f>VLOOKUP(A12, Traffic_data!$A$3:$BP$367, 47, 0)</f>
        <v>3401</v>
      </c>
      <c r="AW12">
        <f>VLOOKUP(A12, Traffic_data!$A$3:$BP$367, 48, 0)</f>
        <v>25624</v>
      </c>
      <c r="AX12">
        <f>VLOOKUP(A12, Traffic_data!$A$3:$BP$367, 49, 0)</f>
        <v>5232</v>
      </c>
      <c r="AY12">
        <f>VLOOKUP(A12, Traffic_data!$A$3:$BP$367, 50, 0)</f>
        <v>1308</v>
      </c>
      <c r="AZ12">
        <f>VLOOKUP(A12, Traffic_data!$A$3:$BP$367, 51, 0)</f>
        <v>5964</v>
      </c>
      <c r="BA12">
        <f>VLOOKUP(A12, Traffic_data!$A$3:$BP$367, 52, 0)</f>
        <v>0</v>
      </c>
      <c r="BB12">
        <f>VLOOKUP(A12, Traffic_data!$A$3:$BP$367, 53, 0)</f>
        <v>1308</v>
      </c>
      <c r="BC12">
        <f>VLOOKUP(A12, Traffic_data!$A$3:$BP$367, 54, 0)</f>
        <v>523</v>
      </c>
      <c r="BD12">
        <f>VLOOKUP(A12, Traffic_data!$A$3:$BP$367, 55, 0)</f>
        <v>12818</v>
      </c>
      <c r="BE12">
        <f>VLOOKUP(A12, Traffic_data!$A$3:$BP$367, 56, 0)</f>
        <v>0</v>
      </c>
      <c r="BF12">
        <f>VLOOKUP(A12, Traffic_data!$A$3:$BP$367, 57, 0)</f>
        <v>0</v>
      </c>
      <c r="BG12">
        <f>VLOOKUP(A12, Traffic_data!$A$3:$BP$367, 58, 0)</f>
        <v>0</v>
      </c>
      <c r="BH12">
        <f>VLOOKUP(A12, Traffic_data!$A$3:$BP$367, 59, 0)</f>
        <v>0</v>
      </c>
      <c r="BI12">
        <f>VLOOKUP(A12, Traffic_data!$A$3:$BP$367, 60, 0)</f>
        <v>0</v>
      </c>
      <c r="BJ12">
        <f>VLOOKUP(A12, Traffic_data!$A$3:$BP$367, 61, 0)</f>
        <v>0</v>
      </c>
      <c r="BK12">
        <f>VLOOKUP(A12, Traffic_data!$A$3:$BP$367, 62, 0)</f>
        <v>0</v>
      </c>
      <c r="BL12">
        <f>VLOOKUP(A12, Traffic_data!$A$3:$BP$367, 63, 0)</f>
        <v>0</v>
      </c>
      <c r="BM12">
        <f>VLOOKUP(A12, Traffic_data!$A$3:$BP$367, 64, 0)</f>
        <v>0</v>
      </c>
      <c r="BN12">
        <f>VLOOKUP(A12, Traffic_data!$A$3:$BP$367, 65, 0)</f>
        <v>0</v>
      </c>
      <c r="BO12">
        <f>VLOOKUP(A12, Traffic_data!$A$3:$BP$367, 66, 0)</f>
        <v>0</v>
      </c>
      <c r="BP12">
        <f>VLOOKUP(A12, Traffic_data!$A$3:$BP$367, 67, 0)</f>
        <v>0</v>
      </c>
      <c r="BQ12">
        <f>VLOOKUP(A12, Traffic_data!$A$3:$BP$367, 68, 0)</f>
        <v>0</v>
      </c>
    </row>
    <row r="13" spans="1:69" x14ac:dyDescent="0.25">
      <c r="A13" s="72">
        <v>41285</v>
      </c>
      <c r="B13" s="73" t="s">
        <v>49</v>
      </c>
      <c r="C13">
        <f>IFERROR(VLOOKUP(A13,Pivot_table!$A$5:$C$57, 3, 0),0)</f>
        <v>0</v>
      </c>
      <c r="D13">
        <f>VLOOKUP(A13, Traffic_data!$A$3:$BP$367, 3, 0)</f>
        <v>260083</v>
      </c>
      <c r="E13">
        <f>VLOOKUP(A13, Traffic_data!$A$3:$BP$367, 4, 0)</f>
        <v>66370</v>
      </c>
      <c r="F13">
        <f>VLOOKUP(A13, Traffic_data!$A$3:$BP$367, 5, 0)</f>
        <v>84826</v>
      </c>
      <c r="G13">
        <f>VLOOKUP(A13, Traffic_data!$A$3:$BP$367, 6, 0)</f>
        <v>102927</v>
      </c>
      <c r="H13">
        <f>VLOOKUP(A13, Traffic_data!$A$3:$BP$367, 7, 0)</f>
        <v>125522</v>
      </c>
      <c r="I13">
        <f>VLOOKUP(A13, Traffic_data!$A$3:$BP$367, 8, 0)</f>
        <v>91713</v>
      </c>
      <c r="J13">
        <f>VLOOKUP(A13, Traffic_data!$A$3:$BP$367, 9, 0)</f>
        <v>17402</v>
      </c>
      <c r="K13">
        <f>VLOOKUP(A13, Traffic_data!$A$3:$BP$367, 10, 0)</f>
        <v>221</v>
      </c>
      <c r="L13">
        <f>VLOOKUP(A13, Traffic_data!$A$3:$BP$367, 11, 0)</f>
        <v>0</v>
      </c>
      <c r="M13">
        <f>VLOOKUP(A13, Traffic_data!$A$3:$BP$367, 12, 0)</f>
        <v>0</v>
      </c>
      <c r="N13">
        <f>VLOOKUP(A13, Traffic_data!$A$3:$BP$367, 13, 0)</f>
        <v>22499</v>
      </c>
      <c r="O13">
        <f>VLOOKUP(A13, Traffic_data!$A$3:$BP$367, 14, 0)</f>
        <v>753</v>
      </c>
      <c r="P13">
        <f>VLOOKUP(A13, Traffic_data!$A$3:$BP$367, 15, 0)</f>
        <v>1</v>
      </c>
      <c r="Q13">
        <f>VLOOKUP(A13, Traffic_data!$A$3:$BP$367, 16, 0)</f>
        <v>1222</v>
      </c>
      <c r="R13">
        <f>VLOOKUP(A13, Traffic_data!$A$3:$BP$367, 17, 0)</f>
        <v>198597</v>
      </c>
      <c r="S13">
        <f>VLOOKUP(A13, Traffic_data!$A$3:$BP$367, 18, 0)</f>
        <v>56242</v>
      </c>
      <c r="T13">
        <f>VLOOKUP(A13, Traffic_data!$A$3:$BP$367, 19, 0)</f>
        <v>32030</v>
      </c>
      <c r="U13">
        <f>VLOOKUP(A13, Traffic_data!$A$3:$BP$367, 20, 0)</f>
        <v>42634</v>
      </c>
      <c r="V13">
        <f>VLOOKUP(A13, Traffic_data!$A$3:$BP$367, 21, 0)</f>
        <v>5232</v>
      </c>
      <c r="W13">
        <f>VLOOKUP(A13, Traffic_data!$A$3:$BP$367, 22, 0)</f>
        <v>27392</v>
      </c>
      <c r="X13">
        <f>VLOOKUP(A13, Traffic_data!$A$3:$BP$367,23, 0)</f>
        <v>3401</v>
      </c>
      <c r="Y13">
        <f>VLOOKUP(A13, Traffic_data!$A$3:$BP$367, 24, 0)</f>
        <v>1046</v>
      </c>
      <c r="Z13">
        <f>VLOOKUP(A13, Traffic_data!$A$3:$BP$367, 25, 0)</f>
        <v>5964</v>
      </c>
      <c r="AA13">
        <f>VLOOKUP(A13, Traffic_data!$A$3:$BP$367, 26, 0)</f>
        <v>262</v>
      </c>
      <c r="AB13">
        <f>VLOOKUP(A13, Traffic_data!$A$3:$BP$367, 27, 0)</f>
        <v>1570</v>
      </c>
      <c r="AC13">
        <f>VLOOKUP(A13, Traffic_data!$A$3:$BP$367, 28, 0)</f>
        <v>2093</v>
      </c>
      <c r="AD13">
        <f>VLOOKUP(A13, Traffic_data!$A$3:$BP$367, 29, 0)</f>
        <v>13079</v>
      </c>
      <c r="AE13">
        <f>VLOOKUP(A13, Traffic_data!$A$3:$BP$367, 30, 0)</f>
        <v>0</v>
      </c>
      <c r="AF13">
        <f>VLOOKUP(A13, Traffic_data!$A$3:$BP$367, 31, 0)</f>
        <v>0</v>
      </c>
      <c r="AG13">
        <f>VLOOKUP(A13, Traffic_data!$A$3:$BP$367, 32, 0)</f>
        <v>0</v>
      </c>
      <c r="AH13">
        <f>VLOOKUP(A13, Traffic_data!$A$3:$BP$367, 33, 0)</f>
        <v>0</v>
      </c>
      <c r="AI13">
        <f>VLOOKUP(A13, Traffic_data!$A$3:$BP$367, 34, 0)</f>
        <v>0</v>
      </c>
      <c r="AJ13">
        <f>VLOOKUP(A13, Traffic_data!$A$3:$BP$367, 35, 0)</f>
        <v>0</v>
      </c>
      <c r="AK13">
        <f>VLOOKUP(A13, Traffic_data!$A$3:$BP$367, 36, 0)</f>
        <v>0</v>
      </c>
      <c r="AL13">
        <f>VLOOKUP(A13, Traffic_data!$A$3:$BP$367, 37, 0)</f>
        <v>0</v>
      </c>
      <c r="AM13">
        <f>VLOOKUP(A13, Traffic_data!$A$3:$BP$367, 38, 0)</f>
        <v>0</v>
      </c>
      <c r="AN13">
        <f>VLOOKUP(A13, Traffic_data!$A$3:$BP$367, 39, 0)</f>
        <v>0</v>
      </c>
      <c r="AO13">
        <f>VLOOKUP(A13, Traffic_data!$A$3:$BP$367, 40, 0)</f>
        <v>0</v>
      </c>
      <c r="AP13">
        <f>VLOOKUP(A13, Traffic_data!$A$3:$BP$367, 41, 0)</f>
        <v>0</v>
      </c>
      <c r="AQ13">
        <f>VLOOKUP(A13, Traffic_data!$A$3:$BP$367,42, 0)</f>
        <v>0</v>
      </c>
      <c r="AR13">
        <f>VLOOKUP(A13, Traffic_data!$A$3:$BP$367, 43, 0)</f>
        <v>198597</v>
      </c>
      <c r="AS13">
        <f>VLOOKUP(A13, Traffic_data!$A$3:$BP$367, 44, 0)</f>
        <v>56242</v>
      </c>
      <c r="AT13">
        <f>VLOOKUP(A13, Traffic_data!$A$3:$BP$367, 45, 0)</f>
        <v>32030</v>
      </c>
      <c r="AU13">
        <f>VLOOKUP(A13, Traffic_data!$A$3:$BP$367, 46, 0)</f>
        <v>42634</v>
      </c>
      <c r="AV13">
        <f>VLOOKUP(A13, Traffic_data!$A$3:$BP$367, 47, 0)</f>
        <v>5232</v>
      </c>
      <c r="AW13">
        <f>VLOOKUP(A13, Traffic_data!$A$3:$BP$367, 48, 0)</f>
        <v>27392</v>
      </c>
      <c r="AX13">
        <f>VLOOKUP(A13, Traffic_data!$A$3:$BP$367, 49, 0)</f>
        <v>3401</v>
      </c>
      <c r="AY13">
        <f>VLOOKUP(A13, Traffic_data!$A$3:$BP$367, 50, 0)</f>
        <v>1046</v>
      </c>
      <c r="AZ13">
        <f>VLOOKUP(A13, Traffic_data!$A$3:$BP$367, 51, 0)</f>
        <v>5964</v>
      </c>
      <c r="BA13">
        <f>VLOOKUP(A13, Traffic_data!$A$3:$BP$367, 52, 0)</f>
        <v>262</v>
      </c>
      <c r="BB13">
        <f>VLOOKUP(A13, Traffic_data!$A$3:$BP$367, 53, 0)</f>
        <v>1570</v>
      </c>
      <c r="BC13">
        <f>VLOOKUP(A13, Traffic_data!$A$3:$BP$367, 54, 0)</f>
        <v>2093</v>
      </c>
      <c r="BD13">
        <f>VLOOKUP(A13, Traffic_data!$A$3:$BP$367, 55, 0)</f>
        <v>13079</v>
      </c>
      <c r="BE13">
        <f>VLOOKUP(A13, Traffic_data!$A$3:$BP$367, 56, 0)</f>
        <v>0</v>
      </c>
      <c r="BF13">
        <f>VLOOKUP(A13, Traffic_data!$A$3:$BP$367, 57, 0)</f>
        <v>0</v>
      </c>
      <c r="BG13">
        <f>VLOOKUP(A13, Traffic_data!$A$3:$BP$367, 58, 0)</f>
        <v>0</v>
      </c>
      <c r="BH13">
        <f>VLOOKUP(A13, Traffic_data!$A$3:$BP$367, 59, 0)</f>
        <v>0</v>
      </c>
      <c r="BI13">
        <f>VLOOKUP(A13, Traffic_data!$A$3:$BP$367, 60, 0)</f>
        <v>0</v>
      </c>
      <c r="BJ13">
        <f>VLOOKUP(A13, Traffic_data!$A$3:$BP$367, 61, 0)</f>
        <v>0</v>
      </c>
      <c r="BK13">
        <f>VLOOKUP(A13, Traffic_data!$A$3:$BP$367, 62, 0)</f>
        <v>0</v>
      </c>
      <c r="BL13">
        <f>VLOOKUP(A13, Traffic_data!$A$3:$BP$367, 63, 0)</f>
        <v>0</v>
      </c>
      <c r="BM13">
        <f>VLOOKUP(A13, Traffic_data!$A$3:$BP$367, 64, 0)</f>
        <v>0</v>
      </c>
      <c r="BN13">
        <f>VLOOKUP(A13, Traffic_data!$A$3:$BP$367, 65, 0)</f>
        <v>0</v>
      </c>
      <c r="BO13">
        <f>VLOOKUP(A13, Traffic_data!$A$3:$BP$367, 66, 0)</f>
        <v>0</v>
      </c>
      <c r="BP13">
        <f>VLOOKUP(A13, Traffic_data!$A$3:$BP$367, 67, 0)</f>
        <v>0</v>
      </c>
      <c r="BQ13">
        <f>VLOOKUP(A13, Traffic_data!$A$3:$BP$367, 68, 0)</f>
        <v>0</v>
      </c>
    </row>
    <row r="14" spans="1:69" x14ac:dyDescent="0.25">
      <c r="A14" s="72">
        <v>41286</v>
      </c>
      <c r="B14" s="73" t="s">
        <v>52</v>
      </c>
      <c r="C14">
        <f>IFERROR(VLOOKUP(A14,Pivot_table!$A$5:$C$57, 3, 0),0)</f>
        <v>0</v>
      </c>
      <c r="D14">
        <f>VLOOKUP(A14, Traffic_data!$A$3:$BP$367, 3, 0)</f>
        <v>169960</v>
      </c>
      <c r="E14">
        <f>VLOOKUP(A14, Traffic_data!$A$3:$BP$367, 4, 0)</f>
        <v>49334</v>
      </c>
      <c r="F14">
        <f>VLOOKUP(A14, Traffic_data!$A$3:$BP$367, 5, 0)</f>
        <v>45075</v>
      </c>
      <c r="G14">
        <f>VLOOKUP(A14, Traffic_data!$A$3:$BP$367, 6, 0)</f>
        <v>72404</v>
      </c>
      <c r="H14">
        <f>VLOOKUP(A14, Traffic_data!$A$3:$BP$367, 7, 0)</f>
        <v>86003</v>
      </c>
      <c r="I14">
        <f>VLOOKUP(A14, Traffic_data!$A$3:$BP$367, 8, 0)</f>
        <v>66174</v>
      </c>
      <c r="J14">
        <f>VLOOKUP(A14, Traffic_data!$A$3:$BP$367, 9, 0)</f>
        <v>16737</v>
      </c>
      <c r="K14">
        <f>VLOOKUP(A14, Traffic_data!$A$3:$BP$367, 10, 0)</f>
        <v>234</v>
      </c>
      <c r="L14">
        <f>VLOOKUP(A14, Traffic_data!$A$3:$BP$367, 11, 0)</f>
        <v>0</v>
      </c>
      <c r="M14">
        <f>VLOOKUP(A14, Traffic_data!$A$3:$BP$367, 12, 0)</f>
        <v>0</v>
      </c>
      <c r="N14">
        <f>VLOOKUP(A14, Traffic_data!$A$3:$BP$367, 13, 0)</f>
        <v>16688</v>
      </c>
      <c r="O14">
        <f>VLOOKUP(A14, Traffic_data!$A$3:$BP$367, 14, 0)</f>
        <v>845</v>
      </c>
      <c r="P14">
        <f>VLOOKUP(A14, Traffic_data!$A$3:$BP$367, 15, 0)</f>
        <v>0</v>
      </c>
      <c r="Q14">
        <f>VLOOKUP(A14, Traffic_data!$A$3:$BP$367, 16, 0)</f>
        <v>1046</v>
      </c>
      <c r="R14">
        <f>VLOOKUP(A14, Traffic_data!$A$3:$BP$367, 17, 0)</f>
        <v>131513</v>
      </c>
      <c r="S14">
        <f>VLOOKUP(A14, Traffic_data!$A$3:$BP$367, 18, 0)</f>
        <v>35838</v>
      </c>
      <c r="T14">
        <f>VLOOKUP(A14, Traffic_data!$A$3:$BP$367, 19, 0)</f>
        <v>26066</v>
      </c>
      <c r="U14">
        <f>VLOOKUP(A14, Traffic_data!$A$3:$BP$367, 20, 0)</f>
        <v>25624</v>
      </c>
      <c r="V14">
        <f>VLOOKUP(A14, Traffic_data!$A$3:$BP$367, 21, 0)</f>
        <v>3924</v>
      </c>
      <c r="W14">
        <f>VLOOKUP(A14, Traffic_data!$A$3:$BP$367, 22, 0)</f>
        <v>15021</v>
      </c>
      <c r="X14">
        <f>VLOOKUP(A14, Traffic_data!$A$3:$BP$367,23, 0)</f>
        <v>5755</v>
      </c>
      <c r="Y14">
        <f>VLOOKUP(A14, Traffic_data!$A$3:$BP$367, 24, 0)</f>
        <v>1831</v>
      </c>
      <c r="Z14">
        <f>VLOOKUP(A14, Traffic_data!$A$3:$BP$367, 25, 0)</f>
        <v>6406</v>
      </c>
      <c r="AA14">
        <f>VLOOKUP(A14, Traffic_data!$A$3:$BP$367, 26, 0)</f>
        <v>523</v>
      </c>
      <c r="AB14">
        <f>VLOOKUP(A14, Traffic_data!$A$3:$BP$367, 27, 0)</f>
        <v>1046</v>
      </c>
      <c r="AC14">
        <f>VLOOKUP(A14, Traffic_data!$A$3:$BP$367, 28, 0)</f>
        <v>1308</v>
      </c>
      <c r="AD14">
        <f>VLOOKUP(A14, Traffic_data!$A$3:$BP$367, 29, 0)</f>
        <v>9417</v>
      </c>
      <c r="AE14">
        <f>VLOOKUP(A14, Traffic_data!$A$3:$BP$367, 30, 0)</f>
        <v>0</v>
      </c>
      <c r="AF14">
        <f>VLOOKUP(A14, Traffic_data!$A$3:$BP$367, 31, 0)</f>
        <v>0</v>
      </c>
      <c r="AG14">
        <f>VLOOKUP(A14, Traffic_data!$A$3:$BP$367, 32, 0)</f>
        <v>0</v>
      </c>
      <c r="AH14">
        <f>VLOOKUP(A14, Traffic_data!$A$3:$BP$367, 33, 0)</f>
        <v>0</v>
      </c>
      <c r="AI14">
        <f>VLOOKUP(A14, Traffic_data!$A$3:$BP$367, 34, 0)</f>
        <v>0</v>
      </c>
      <c r="AJ14">
        <f>VLOOKUP(A14, Traffic_data!$A$3:$BP$367, 35, 0)</f>
        <v>0</v>
      </c>
      <c r="AK14">
        <f>VLOOKUP(A14, Traffic_data!$A$3:$BP$367, 36, 0)</f>
        <v>0</v>
      </c>
      <c r="AL14">
        <f>VLOOKUP(A14, Traffic_data!$A$3:$BP$367, 37, 0)</f>
        <v>0</v>
      </c>
      <c r="AM14">
        <f>VLOOKUP(A14, Traffic_data!$A$3:$BP$367, 38, 0)</f>
        <v>0</v>
      </c>
      <c r="AN14">
        <f>VLOOKUP(A14, Traffic_data!$A$3:$BP$367, 39, 0)</f>
        <v>0</v>
      </c>
      <c r="AO14">
        <f>VLOOKUP(A14, Traffic_data!$A$3:$BP$367, 40, 0)</f>
        <v>0</v>
      </c>
      <c r="AP14">
        <f>VLOOKUP(A14, Traffic_data!$A$3:$BP$367, 41, 0)</f>
        <v>0</v>
      </c>
      <c r="AQ14">
        <f>VLOOKUP(A14, Traffic_data!$A$3:$BP$367,42, 0)</f>
        <v>0</v>
      </c>
      <c r="AR14">
        <f>VLOOKUP(A14, Traffic_data!$A$3:$BP$367, 43, 0)</f>
        <v>131513</v>
      </c>
      <c r="AS14">
        <f>VLOOKUP(A14, Traffic_data!$A$3:$BP$367, 44, 0)</f>
        <v>35838</v>
      </c>
      <c r="AT14">
        <f>VLOOKUP(A14, Traffic_data!$A$3:$BP$367, 45, 0)</f>
        <v>26066</v>
      </c>
      <c r="AU14">
        <f>VLOOKUP(A14, Traffic_data!$A$3:$BP$367, 46, 0)</f>
        <v>25624</v>
      </c>
      <c r="AV14">
        <f>VLOOKUP(A14, Traffic_data!$A$3:$BP$367, 47, 0)</f>
        <v>3924</v>
      </c>
      <c r="AW14">
        <f>VLOOKUP(A14, Traffic_data!$A$3:$BP$367, 48, 0)</f>
        <v>15021</v>
      </c>
      <c r="AX14">
        <f>VLOOKUP(A14, Traffic_data!$A$3:$BP$367, 49, 0)</f>
        <v>5755</v>
      </c>
      <c r="AY14">
        <f>VLOOKUP(A14, Traffic_data!$A$3:$BP$367, 50, 0)</f>
        <v>1831</v>
      </c>
      <c r="AZ14">
        <f>VLOOKUP(A14, Traffic_data!$A$3:$BP$367, 51, 0)</f>
        <v>6406</v>
      </c>
      <c r="BA14">
        <f>VLOOKUP(A14, Traffic_data!$A$3:$BP$367, 52, 0)</f>
        <v>523</v>
      </c>
      <c r="BB14">
        <f>VLOOKUP(A14, Traffic_data!$A$3:$BP$367, 53, 0)</f>
        <v>1046</v>
      </c>
      <c r="BC14">
        <f>VLOOKUP(A14, Traffic_data!$A$3:$BP$367, 54, 0)</f>
        <v>1308</v>
      </c>
      <c r="BD14">
        <f>VLOOKUP(A14, Traffic_data!$A$3:$BP$367, 55, 0)</f>
        <v>9417</v>
      </c>
      <c r="BE14">
        <f>VLOOKUP(A14, Traffic_data!$A$3:$BP$367, 56, 0)</f>
        <v>0</v>
      </c>
      <c r="BF14">
        <f>VLOOKUP(A14, Traffic_data!$A$3:$BP$367, 57, 0)</f>
        <v>0</v>
      </c>
      <c r="BG14">
        <f>VLOOKUP(A14, Traffic_data!$A$3:$BP$367, 58, 0)</f>
        <v>0</v>
      </c>
      <c r="BH14">
        <f>VLOOKUP(A14, Traffic_data!$A$3:$BP$367, 59, 0)</f>
        <v>0</v>
      </c>
      <c r="BI14">
        <f>VLOOKUP(A14, Traffic_data!$A$3:$BP$367, 60, 0)</f>
        <v>0</v>
      </c>
      <c r="BJ14">
        <f>VLOOKUP(A14, Traffic_data!$A$3:$BP$367, 61, 0)</f>
        <v>0</v>
      </c>
      <c r="BK14">
        <f>VLOOKUP(A14, Traffic_data!$A$3:$BP$367, 62, 0)</f>
        <v>0</v>
      </c>
      <c r="BL14">
        <f>VLOOKUP(A14, Traffic_data!$A$3:$BP$367, 63, 0)</f>
        <v>0</v>
      </c>
      <c r="BM14">
        <f>VLOOKUP(A14, Traffic_data!$A$3:$BP$367, 64, 0)</f>
        <v>0</v>
      </c>
      <c r="BN14">
        <f>VLOOKUP(A14, Traffic_data!$A$3:$BP$367, 65, 0)</f>
        <v>0</v>
      </c>
      <c r="BO14">
        <f>VLOOKUP(A14, Traffic_data!$A$3:$BP$367, 66, 0)</f>
        <v>0</v>
      </c>
      <c r="BP14">
        <f>VLOOKUP(A14, Traffic_data!$A$3:$BP$367, 67, 0)</f>
        <v>0</v>
      </c>
      <c r="BQ14">
        <f>VLOOKUP(A14, Traffic_data!$A$3:$BP$367, 68, 0)</f>
        <v>0</v>
      </c>
    </row>
    <row r="15" spans="1:69" x14ac:dyDescent="0.25">
      <c r="A15" s="72">
        <v>41287</v>
      </c>
      <c r="B15" s="73" t="s">
        <v>53</v>
      </c>
      <c r="C15">
        <f>IFERROR(VLOOKUP(A15,Pivot_table!$A$5:$C$57, 3, 0),0)</f>
        <v>0</v>
      </c>
      <c r="D15">
        <f>VLOOKUP(A15, Traffic_data!$A$3:$BP$367, 3, 0)</f>
        <v>116482</v>
      </c>
      <c r="E15">
        <f>VLOOKUP(A15, Traffic_data!$A$3:$BP$367, 4, 0)</f>
        <v>40106</v>
      </c>
      <c r="F15">
        <f>VLOOKUP(A15, Traffic_data!$A$3:$BP$367, 5, 0)</f>
        <v>29458</v>
      </c>
      <c r="G15">
        <f>VLOOKUP(A15, Traffic_data!$A$3:$BP$367, 6, 0)</f>
        <v>44720</v>
      </c>
      <c r="H15">
        <f>VLOOKUP(A15, Traffic_data!$A$3:$BP$367, 7, 0)</f>
        <v>60988</v>
      </c>
      <c r="I15">
        <f>VLOOKUP(A15, Traffic_data!$A$3:$BP$367, 8, 0)</f>
        <v>42453</v>
      </c>
      <c r="J15">
        <f>VLOOKUP(A15, Traffic_data!$A$3:$BP$367, 9, 0)</f>
        <v>14415</v>
      </c>
      <c r="K15">
        <f>VLOOKUP(A15, Traffic_data!$A$3:$BP$367, 10, 0)</f>
        <v>168</v>
      </c>
      <c r="L15">
        <f>VLOOKUP(A15, Traffic_data!$A$3:$BP$367, 11, 0)</f>
        <v>0</v>
      </c>
      <c r="M15">
        <f>VLOOKUP(A15, Traffic_data!$A$3:$BP$367, 12, 0)</f>
        <v>0</v>
      </c>
      <c r="N15">
        <f>VLOOKUP(A15, Traffic_data!$A$3:$BP$367, 13, 0)</f>
        <v>12809</v>
      </c>
      <c r="O15">
        <f>VLOOKUP(A15, Traffic_data!$A$3:$BP$367, 14, 0)</f>
        <v>790</v>
      </c>
      <c r="P15">
        <f>VLOOKUP(A15, Traffic_data!$A$3:$BP$367, 15, 0)</f>
        <v>0</v>
      </c>
      <c r="Q15">
        <f>VLOOKUP(A15, Traffic_data!$A$3:$BP$367, 16, 0)</f>
        <v>537</v>
      </c>
      <c r="R15">
        <f>VLOOKUP(A15, Traffic_data!$A$3:$BP$367, 17, 0)</f>
        <v>92674</v>
      </c>
      <c r="S15">
        <f>VLOOKUP(A15, Traffic_data!$A$3:$BP$367, 18, 0)</f>
        <v>26421</v>
      </c>
      <c r="T15">
        <f>VLOOKUP(A15, Traffic_data!$A$3:$BP$367, 19, 0)</f>
        <v>13033</v>
      </c>
      <c r="U15">
        <f>VLOOKUP(A15, Traffic_data!$A$3:$BP$367, 20, 0)</f>
        <v>15905</v>
      </c>
      <c r="V15">
        <f>VLOOKUP(A15, Traffic_data!$A$3:$BP$367, 21, 0)</f>
        <v>2877</v>
      </c>
      <c r="W15">
        <f>VLOOKUP(A15, Traffic_data!$A$3:$BP$367, 22, 0)</f>
        <v>13475</v>
      </c>
      <c r="X15">
        <f>VLOOKUP(A15, Traffic_data!$A$3:$BP$367,23, 0)</f>
        <v>3662</v>
      </c>
      <c r="Y15">
        <f>VLOOKUP(A15, Traffic_data!$A$3:$BP$367, 24, 0)</f>
        <v>1831</v>
      </c>
      <c r="Z15">
        <f>VLOOKUP(A15, Traffic_data!$A$3:$BP$367, 25, 0)</f>
        <v>7069</v>
      </c>
      <c r="AA15">
        <f>VLOOKUP(A15, Traffic_data!$A$3:$BP$367, 26, 0)</f>
        <v>262</v>
      </c>
      <c r="AB15">
        <f>VLOOKUP(A15, Traffic_data!$A$3:$BP$367, 27, 0)</f>
        <v>785</v>
      </c>
      <c r="AC15">
        <f>VLOOKUP(A15, Traffic_data!$A$3:$BP$367, 28, 0)</f>
        <v>1046</v>
      </c>
      <c r="AD15">
        <f>VLOOKUP(A15, Traffic_data!$A$3:$BP$367, 29, 0)</f>
        <v>6540</v>
      </c>
      <c r="AE15">
        <f>VLOOKUP(A15, Traffic_data!$A$3:$BP$367, 30, 0)</f>
        <v>0</v>
      </c>
      <c r="AF15">
        <f>VLOOKUP(A15, Traffic_data!$A$3:$BP$367, 31, 0)</f>
        <v>0</v>
      </c>
      <c r="AG15">
        <f>VLOOKUP(A15, Traffic_data!$A$3:$BP$367, 32, 0)</f>
        <v>0</v>
      </c>
      <c r="AH15">
        <f>VLOOKUP(A15, Traffic_data!$A$3:$BP$367, 33, 0)</f>
        <v>0</v>
      </c>
      <c r="AI15">
        <f>VLOOKUP(A15, Traffic_data!$A$3:$BP$367, 34, 0)</f>
        <v>0</v>
      </c>
      <c r="AJ15">
        <f>VLOOKUP(A15, Traffic_data!$A$3:$BP$367, 35, 0)</f>
        <v>0</v>
      </c>
      <c r="AK15">
        <f>VLOOKUP(A15, Traffic_data!$A$3:$BP$367, 36, 0)</f>
        <v>0</v>
      </c>
      <c r="AL15">
        <f>VLOOKUP(A15, Traffic_data!$A$3:$BP$367, 37, 0)</f>
        <v>0</v>
      </c>
      <c r="AM15">
        <f>VLOOKUP(A15, Traffic_data!$A$3:$BP$367, 38, 0)</f>
        <v>0</v>
      </c>
      <c r="AN15">
        <f>VLOOKUP(A15, Traffic_data!$A$3:$BP$367, 39, 0)</f>
        <v>0</v>
      </c>
      <c r="AO15">
        <f>VLOOKUP(A15, Traffic_data!$A$3:$BP$367, 40, 0)</f>
        <v>0</v>
      </c>
      <c r="AP15">
        <f>VLOOKUP(A15, Traffic_data!$A$3:$BP$367, 41, 0)</f>
        <v>0</v>
      </c>
      <c r="AQ15">
        <f>VLOOKUP(A15, Traffic_data!$A$3:$BP$367,42, 0)</f>
        <v>0</v>
      </c>
      <c r="AR15">
        <f>VLOOKUP(A15, Traffic_data!$A$3:$BP$367, 43, 0)</f>
        <v>92674</v>
      </c>
      <c r="AS15">
        <f>VLOOKUP(A15, Traffic_data!$A$3:$BP$367, 44, 0)</f>
        <v>26421</v>
      </c>
      <c r="AT15">
        <f>VLOOKUP(A15, Traffic_data!$A$3:$BP$367, 45, 0)</f>
        <v>13033</v>
      </c>
      <c r="AU15">
        <f>VLOOKUP(A15, Traffic_data!$A$3:$BP$367, 46, 0)</f>
        <v>15905</v>
      </c>
      <c r="AV15">
        <f>VLOOKUP(A15, Traffic_data!$A$3:$BP$367, 47, 0)</f>
        <v>2877</v>
      </c>
      <c r="AW15">
        <f>VLOOKUP(A15, Traffic_data!$A$3:$BP$367, 48, 0)</f>
        <v>13475</v>
      </c>
      <c r="AX15">
        <f>VLOOKUP(A15, Traffic_data!$A$3:$BP$367, 49, 0)</f>
        <v>3662</v>
      </c>
      <c r="AY15">
        <f>VLOOKUP(A15, Traffic_data!$A$3:$BP$367, 50, 0)</f>
        <v>1831</v>
      </c>
      <c r="AZ15">
        <f>VLOOKUP(A15, Traffic_data!$A$3:$BP$367, 51, 0)</f>
        <v>7069</v>
      </c>
      <c r="BA15">
        <f>VLOOKUP(A15, Traffic_data!$A$3:$BP$367, 52, 0)</f>
        <v>262</v>
      </c>
      <c r="BB15">
        <f>VLOOKUP(A15, Traffic_data!$A$3:$BP$367, 53, 0)</f>
        <v>785</v>
      </c>
      <c r="BC15">
        <f>VLOOKUP(A15, Traffic_data!$A$3:$BP$367, 54, 0)</f>
        <v>1046</v>
      </c>
      <c r="BD15">
        <f>VLOOKUP(A15, Traffic_data!$A$3:$BP$367, 55, 0)</f>
        <v>6540</v>
      </c>
      <c r="BE15">
        <f>VLOOKUP(A15, Traffic_data!$A$3:$BP$367, 56, 0)</f>
        <v>0</v>
      </c>
      <c r="BF15">
        <f>VLOOKUP(A15, Traffic_data!$A$3:$BP$367, 57, 0)</f>
        <v>0</v>
      </c>
      <c r="BG15">
        <f>VLOOKUP(A15, Traffic_data!$A$3:$BP$367, 58, 0)</f>
        <v>0</v>
      </c>
      <c r="BH15">
        <f>VLOOKUP(A15, Traffic_data!$A$3:$BP$367, 59, 0)</f>
        <v>0</v>
      </c>
      <c r="BI15">
        <f>VLOOKUP(A15, Traffic_data!$A$3:$BP$367, 60, 0)</f>
        <v>0</v>
      </c>
      <c r="BJ15">
        <f>VLOOKUP(A15, Traffic_data!$A$3:$BP$367, 61, 0)</f>
        <v>0</v>
      </c>
      <c r="BK15">
        <f>VLOOKUP(A15, Traffic_data!$A$3:$BP$367, 62, 0)</f>
        <v>0</v>
      </c>
      <c r="BL15">
        <f>VLOOKUP(A15, Traffic_data!$A$3:$BP$367, 63, 0)</f>
        <v>0</v>
      </c>
      <c r="BM15">
        <f>VLOOKUP(A15, Traffic_data!$A$3:$BP$367, 64, 0)</f>
        <v>0</v>
      </c>
      <c r="BN15">
        <f>VLOOKUP(A15, Traffic_data!$A$3:$BP$367, 65, 0)</f>
        <v>0</v>
      </c>
      <c r="BO15">
        <f>VLOOKUP(A15, Traffic_data!$A$3:$BP$367, 66, 0)</f>
        <v>0</v>
      </c>
      <c r="BP15">
        <f>VLOOKUP(A15, Traffic_data!$A$3:$BP$367, 67, 0)</f>
        <v>0</v>
      </c>
      <c r="BQ15">
        <f>VLOOKUP(A15, Traffic_data!$A$3:$BP$367, 68, 0)</f>
        <v>0</v>
      </c>
    </row>
    <row r="16" spans="1:69" x14ac:dyDescent="0.25">
      <c r="A16" s="72">
        <v>41288</v>
      </c>
      <c r="B16" s="73" t="s">
        <v>58</v>
      </c>
      <c r="C16">
        <f>IFERROR(VLOOKUP(A16,Pivot_table!$A$5:$C$57, 3, 0),0)</f>
        <v>0</v>
      </c>
      <c r="D16">
        <f>VLOOKUP(A16, Traffic_data!$A$3:$BP$367, 3, 0)</f>
        <v>131064</v>
      </c>
      <c r="E16">
        <f>VLOOKUP(A16, Traffic_data!$A$3:$BP$367, 4, 0)</f>
        <v>33008</v>
      </c>
      <c r="F16">
        <f>VLOOKUP(A16, Traffic_data!$A$3:$BP$367, 5, 0)</f>
        <v>35137</v>
      </c>
      <c r="G16">
        <f>VLOOKUP(A16, Traffic_data!$A$3:$BP$367, 6, 0)</f>
        <v>61756</v>
      </c>
      <c r="H16">
        <f>VLOOKUP(A16, Traffic_data!$A$3:$BP$367, 7, 0)</f>
        <v>67377</v>
      </c>
      <c r="I16">
        <f>VLOOKUP(A16, Traffic_data!$A$3:$BP$367, 8, 0)</f>
        <v>37916</v>
      </c>
      <c r="J16">
        <f>VLOOKUP(A16, Traffic_data!$A$3:$BP$367, 9, 0)</f>
        <v>14381</v>
      </c>
      <c r="K16">
        <f>VLOOKUP(A16, Traffic_data!$A$3:$BP$367, 10, 0)</f>
        <v>165</v>
      </c>
      <c r="L16">
        <f>VLOOKUP(A16, Traffic_data!$A$3:$BP$367, 11, 0)</f>
        <v>0</v>
      </c>
      <c r="M16">
        <f>VLOOKUP(A16, Traffic_data!$A$3:$BP$367, 12, 0)</f>
        <v>0</v>
      </c>
      <c r="N16">
        <f>VLOOKUP(A16, Traffic_data!$A$3:$BP$367, 13, 0)</f>
        <v>13461</v>
      </c>
      <c r="O16">
        <f>VLOOKUP(A16, Traffic_data!$A$3:$BP$367, 14, 0)</f>
        <v>743</v>
      </c>
      <c r="P16">
        <f>VLOOKUP(A16, Traffic_data!$A$3:$BP$367, 15, 0)</f>
        <v>0</v>
      </c>
      <c r="Q16">
        <f>VLOOKUP(A16, Traffic_data!$A$3:$BP$367, 16, 0)</f>
        <v>589</v>
      </c>
      <c r="R16">
        <f>VLOOKUP(A16, Traffic_data!$A$3:$BP$367, 17, 0)</f>
        <v>103958</v>
      </c>
      <c r="S16">
        <f>VLOOKUP(A16, Traffic_data!$A$3:$BP$367, 18, 0)</f>
        <v>32437</v>
      </c>
      <c r="T16">
        <f>VLOOKUP(A16, Traffic_data!$A$3:$BP$367, 19, 0)</f>
        <v>14358</v>
      </c>
      <c r="U16">
        <f>VLOOKUP(A16, Traffic_data!$A$3:$BP$367, 20, 0)</f>
        <v>15905</v>
      </c>
      <c r="V16">
        <f>VLOOKUP(A16, Traffic_data!$A$3:$BP$367, 21, 0)</f>
        <v>4185</v>
      </c>
      <c r="W16">
        <f>VLOOKUP(A16, Traffic_data!$A$3:$BP$367, 22, 0)</f>
        <v>18776</v>
      </c>
      <c r="X16">
        <f>VLOOKUP(A16, Traffic_data!$A$3:$BP$367,23, 0)</f>
        <v>2354</v>
      </c>
      <c r="Y16">
        <f>VLOOKUP(A16, Traffic_data!$A$3:$BP$367, 24, 0)</f>
        <v>785</v>
      </c>
      <c r="Z16">
        <f>VLOOKUP(A16, Traffic_data!$A$3:$BP$367, 25, 0)</f>
        <v>4197</v>
      </c>
      <c r="AA16">
        <f>VLOOKUP(A16, Traffic_data!$A$3:$BP$367, 26, 0)</f>
        <v>0</v>
      </c>
      <c r="AB16">
        <f>VLOOKUP(A16, Traffic_data!$A$3:$BP$367, 27, 0)</f>
        <v>1046</v>
      </c>
      <c r="AC16">
        <f>VLOOKUP(A16, Traffic_data!$A$3:$BP$367, 28, 0)</f>
        <v>785</v>
      </c>
      <c r="AD16">
        <f>VLOOKUP(A16, Traffic_data!$A$3:$BP$367, 29, 0)</f>
        <v>7848</v>
      </c>
      <c r="AE16">
        <f>VLOOKUP(A16, Traffic_data!$A$3:$BP$367, 30, 0)</f>
        <v>0</v>
      </c>
      <c r="AF16">
        <f>VLOOKUP(A16, Traffic_data!$A$3:$BP$367, 31, 0)</f>
        <v>0</v>
      </c>
      <c r="AG16">
        <f>VLOOKUP(A16, Traffic_data!$A$3:$BP$367, 32, 0)</f>
        <v>0</v>
      </c>
      <c r="AH16">
        <f>VLOOKUP(A16, Traffic_data!$A$3:$BP$367, 33, 0)</f>
        <v>0</v>
      </c>
      <c r="AI16">
        <f>VLOOKUP(A16, Traffic_data!$A$3:$BP$367, 34, 0)</f>
        <v>0</v>
      </c>
      <c r="AJ16">
        <f>VLOOKUP(A16, Traffic_data!$A$3:$BP$367, 35, 0)</f>
        <v>0</v>
      </c>
      <c r="AK16">
        <f>VLOOKUP(A16, Traffic_data!$A$3:$BP$367, 36, 0)</f>
        <v>0</v>
      </c>
      <c r="AL16">
        <f>VLOOKUP(A16, Traffic_data!$A$3:$BP$367, 37, 0)</f>
        <v>0</v>
      </c>
      <c r="AM16">
        <f>VLOOKUP(A16, Traffic_data!$A$3:$BP$367, 38, 0)</f>
        <v>0</v>
      </c>
      <c r="AN16">
        <f>VLOOKUP(A16, Traffic_data!$A$3:$BP$367, 39, 0)</f>
        <v>0</v>
      </c>
      <c r="AO16">
        <f>VLOOKUP(A16, Traffic_data!$A$3:$BP$367, 40, 0)</f>
        <v>0</v>
      </c>
      <c r="AP16">
        <f>VLOOKUP(A16, Traffic_data!$A$3:$BP$367, 41, 0)</f>
        <v>0</v>
      </c>
      <c r="AQ16">
        <f>VLOOKUP(A16, Traffic_data!$A$3:$BP$367,42, 0)</f>
        <v>0</v>
      </c>
      <c r="AR16">
        <f>VLOOKUP(A16, Traffic_data!$A$3:$BP$367, 43, 0)</f>
        <v>103958</v>
      </c>
      <c r="AS16">
        <f>VLOOKUP(A16, Traffic_data!$A$3:$BP$367, 44, 0)</f>
        <v>32437</v>
      </c>
      <c r="AT16">
        <f>VLOOKUP(A16, Traffic_data!$A$3:$BP$367, 45, 0)</f>
        <v>14358</v>
      </c>
      <c r="AU16">
        <f>VLOOKUP(A16, Traffic_data!$A$3:$BP$367, 46, 0)</f>
        <v>15905</v>
      </c>
      <c r="AV16">
        <f>VLOOKUP(A16, Traffic_data!$A$3:$BP$367, 47, 0)</f>
        <v>4185</v>
      </c>
      <c r="AW16">
        <f>VLOOKUP(A16, Traffic_data!$A$3:$BP$367, 48, 0)</f>
        <v>18776</v>
      </c>
      <c r="AX16">
        <f>VLOOKUP(A16, Traffic_data!$A$3:$BP$367, 49, 0)</f>
        <v>2354</v>
      </c>
      <c r="AY16">
        <f>VLOOKUP(A16, Traffic_data!$A$3:$BP$367, 50, 0)</f>
        <v>785</v>
      </c>
      <c r="AZ16">
        <f>VLOOKUP(A16, Traffic_data!$A$3:$BP$367, 51, 0)</f>
        <v>4197</v>
      </c>
      <c r="BA16">
        <f>VLOOKUP(A16, Traffic_data!$A$3:$BP$367, 52, 0)</f>
        <v>0</v>
      </c>
      <c r="BB16">
        <f>VLOOKUP(A16, Traffic_data!$A$3:$BP$367, 53, 0)</f>
        <v>1046</v>
      </c>
      <c r="BC16">
        <f>VLOOKUP(A16, Traffic_data!$A$3:$BP$367, 54, 0)</f>
        <v>785</v>
      </c>
      <c r="BD16">
        <f>VLOOKUP(A16, Traffic_data!$A$3:$BP$367, 55, 0)</f>
        <v>7848</v>
      </c>
      <c r="BE16">
        <f>VLOOKUP(A16, Traffic_data!$A$3:$BP$367, 56, 0)</f>
        <v>0</v>
      </c>
      <c r="BF16">
        <f>VLOOKUP(A16, Traffic_data!$A$3:$BP$367, 57, 0)</f>
        <v>0</v>
      </c>
      <c r="BG16">
        <f>VLOOKUP(A16, Traffic_data!$A$3:$BP$367, 58, 0)</f>
        <v>0</v>
      </c>
      <c r="BH16">
        <f>VLOOKUP(A16, Traffic_data!$A$3:$BP$367, 59, 0)</f>
        <v>0</v>
      </c>
      <c r="BI16">
        <f>VLOOKUP(A16, Traffic_data!$A$3:$BP$367, 60, 0)</f>
        <v>0</v>
      </c>
      <c r="BJ16">
        <f>VLOOKUP(A16, Traffic_data!$A$3:$BP$367, 61, 0)</f>
        <v>0</v>
      </c>
      <c r="BK16">
        <f>VLOOKUP(A16, Traffic_data!$A$3:$BP$367, 62, 0)</f>
        <v>0</v>
      </c>
      <c r="BL16">
        <f>VLOOKUP(A16, Traffic_data!$A$3:$BP$367, 63, 0)</f>
        <v>0</v>
      </c>
      <c r="BM16">
        <f>VLOOKUP(A16, Traffic_data!$A$3:$BP$367, 64, 0)</f>
        <v>0</v>
      </c>
      <c r="BN16">
        <f>VLOOKUP(A16, Traffic_data!$A$3:$BP$367, 65, 0)</f>
        <v>0</v>
      </c>
      <c r="BO16">
        <f>VLOOKUP(A16, Traffic_data!$A$3:$BP$367, 66, 0)</f>
        <v>0</v>
      </c>
      <c r="BP16">
        <f>VLOOKUP(A16, Traffic_data!$A$3:$BP$367, 67, 0)</f>
        <v>0</v>
      </c>
      <c r="BQ16">
        <f>VLOOKUP(A16, Traffic_data!$A$3:$BP$367, 68, 0)</f>
        <v>0</v>
      </c>
    </row>
    <row r="17" spans="1:69" x14ac:dyDescent="0.25">
      <c r="A17" s="72">
        <v>41289</v>
      </c>
      <c r="B17" s="73" t="s">
        <v>59</v>
      </c>
      <c r="C17">
        <f>IFERROR(VLOOKUP(A17,Pivot_table!$A$5:$C$57, 3, 0),0)</f>
        <v>0</v>
      </c>
      <c r="D17">
        <f>VLOOKUP(A17, Traffic_data!$A$3:$BP$367, 3, 0)</f>
        <v>163552</v>
      </c>
      <c r="E17">
        <f>VLOOKUP(A17, Traffic_data!$A$3:$BP$367, 4, 0)</f>
        <v>42945</v>
      </c>
      <c r="F17">
        <f>VLOOKUP(A17, Traffic_data!$A$3:$BP$367, 5, 0)</f>
        <v>46494</v>
      </c>
      <c r="G17">
        <f>VLOOKUP(A17, Traffic_data!$A$3:$BP$367, 6, 0)</f>
        <v>68854</v>
      </c>
      <c r="H17">
        <f>VLOOKUP(A17, Traffic_data!$A$3:$BP$367, 7, 0)</f>
        <v>80932</v>
      </c>
      <c r="I17">
        <f>VLOOKUP(A17, Traffic_data!$A$3:$BP$367, 8, 0)</f>
        <v>46028</v>
      </c>
      <c r="J17">
        <f>VLOOKUP(A17, Traffic_data!$A$3:$BP$367, 9, 0)</f>
        <v>14501</v>
      </c>
      <c r="K17">
        <f>VLOOKUP(A17, Traffic_data!$A$3:$BP$367, 10, 0)</f>
        <v>190</v>
      </c>
      <c r="L17">
        <f>VLOOKUP(A17, Traffic_data!$A$3:$BP$367, 11, 0)</f>
        <v>0</v>
      </c>
      <c r="M17">
        <f>VLOOKUP(A17, Traffic_data!$A$3:$BP$367, 12, 0)</f>
        <v>0</v>
      </c>
      <c r="N17">
        <f>VLOOKUP(A17, Traffic_data!$A$3:$BP$367, 13, 0)</f>
        <v>17215</v>
      </c>
      <c r="O17">
        <f>VLOOKUP(A17, Traffic_data!$A$3:$BP$367, 14, 0)</f>
        <v>744</v>
      </c>
      <c r="P17">
        <f>VLOOKUP(A17, Traffic_data!$A$3:$BP$367, 15, 0)</f>
        <v>0</v>
      </c>
      <c r="Q17">
        <f>VLOOKUP(A17, Traffic_data!$A$3:$BP$367, 16, 0)</f>
        <v>810</v>
      </c>
      <c r="R17">
        <f>VLOOKUP(A17, Traffic_data!$A$3:$BP$367, 17, 0)</f>
        <v>129002</v>
      </c>
      <c r="S17">
        <f>VLOOKUP(A17, Traffic_data!$A$3:$BP$367, 18, 0)</f>
        <v>37931</v>
      </c>
      <c r="T17">
        <f>VLOOKUP(A17, Traffic_data!$A$3:$BP$367, 19, 0)</f>
        <v>20544</v>
      </c>
      <c r="U17">
        <f>VLOOKUP(A17, Traffic_data!$A$3:$BP$367, 20, 0)</f>
        <v>20765</v>
      </c>
      <c r="V17">
        <f>VLOOKUP(A17, Traffic_data!$A$3:$BP$367, 21, 0)</f>
        <v>3139</v>
      </c>
      <c r="W17">
        <f>VLOOKUP(A17, Traffic_data!$A$3:$BP$367, 22, 0)</f>
        <v>18335</v>
      </c>
      <c r="X17">
        <f>VLOOKUP(A17, Traffic_data!$A$3:$BP$367,23, 0)</f>
        <v>3662</v>
      </c>
      <c r="Y17">
        <f>VLOOKUP(A17, Traffic_data!$A$3:$BP$367, 24, 0)</f>
        <v>1831</v>
      </c>
      <c r="Z17">
        <f>VLOOKUP(A17, Traffic_data!$A$3:$BP$367, 25, 0)</f>
        <v>3534</v>
      </c>
      <c r="AA17">
        <f>VLOOKUP(A17, Traffic_data!$A$3:$BP$367, 26, 0)</f>
        <v>523</v>
      </c>
      <c r="AB17">
        <f>VLOOKUP(A17, Traffic_data!$A$3:$BP$367, 27, 0)</f>
        <v>523</v>
      </c>
      <c r="AC17">
        <f>VLOOKUP(A17, Traffic_data!$A$3:$BP$367, 28, 0)</f>
        <v>1570</v>
      </c>
      <c r="AD17">
        <f>VLOOKUP(A17, Traffic_data!$A$3:$BP$367, 29, 0)</f>
        <v>8371</v>
      </c>
      <c r="AE17">
        <f>VLOOKUP(A17, Traffic_data!$A$3:$BP$367, 30, 0)</f>
        <v>0</v>
      </c>
      <c r="AF17">
        <f>VLOOKUP(A17, Traffic_data!$A$3:$BP$367, 31, 0)</f>
        <v>0</v>
      </c>
      <c r="AG17">
        <f>VLOOKUP(A17, Traffic_data!$A$3:$BP$367, 32, 0)</f>
        <v>0</v>
      </c>
      <c r="AH17">
        <f>VLOOKUP(A17, Traffic_data!$A$3:$BP$367, 33, 0)</f>
        <v>0</v>
      </c>
      <c r="AI17">
        <f>VLOOKUP(A17, Traffic_data!$A$3:$BP$367, 34, 0)</f>
        <v>0</v>
      </c>
      <c r="AJ17">
        <f>VLOOKUP(A17, Traffic_data!$A$3:$BP$367, 35, 0)</f>
        <v>0</v>
      </c>
      <c r="AK17">
        <f>VLOOKUP(A17, Traffic_data!$A$3:$BP$367, 36, 0)</f>
        <v>0</v>
      </c>
      <c r="AL17">
        <f>VLOOKUP(A17, Traffic_data!$A$3:$BP$367, 37, 0)</f>
        <v>0</v>
      </c>
      <c r="AM17">
        <f>VLOOKUP(A17, Traffic_data!$A$3:$BP$367, 38, 0)</f>
        <v>0</v>
      </c>
      <c r="AN17">
        <f>VLOOKUP(A17, Traffic_data!$A$3:$BP$367, 39, 0)</f>
        <v>0</v>
      </c>
      <c r="AO17">
        <f>VLOOKUP(A17, Traffic_data!$A$3:$BP$367, 40, 0)</f>
        <v>0</v>
      </c>
      <c r="AP17">
        <f>VLOOKUP(A17, Traffic_data!$A$3:$BP$367, 41, 0)</f>
        <v>0</v>
      </c>
      <c r="AQ17">
        <f>VLOOKUP(A17, Traffic_data!$A$3:$BP$367,42, 0)</f>
        <v>0</v>
      </c>
      <c r="AR17">
        <f>VLOOKUP(A17, Traffic_data!$A$3:$BP$367, 43, 0)</f>
        <v>129002</v>
      </c>
      <c r="AS17">
        <f>VLOOKUP(A17, Traffic_data!$A$3:$BP$367, 44, 0)</f>
        <v>37931</v>
      </c>
      <c r="AT17">
        <f>VLOOKUP(A17, Traffic_data!$A$3:$BP$367, 45, 0)</f>
        <v>20544</v>
      </c>
      <c r="AU17">
        <f>VLOOKUP(A17, Traffic_data!$A$3:$BP$367, 46, 0)</f>
        <v>20765</v>
      </c>
      <c r="AV17">
        <f>VLOOKUP(A17, Traffic_data!$A$3:$BP$367, 47, 0)</f>
        <v>3139</v>
      </c>
      <c r="AW17">
        <f>VLOOKUP(A17, Traffic_data!$A$3:$BP$367, 48, 0)</f>
        <v>18335</v>
      </c>
      <c r="AX17">
        <f>VLOOKUP(A17, Traffic_data!$A$3:$BP$367, 49, 0)</f>
        <v>3662</v>
      </c>
      <c r="AY17">
        <f>VLOOKUP(A17, Traffic_data!$A$3:$BP$367, 50, 0)</f>
        <v>1831</v>
      </c>
      <c r="AZ17">
        <f>VLOOKUP(A17, Traffic_data!$A$3:$BP$367, 51, 0)</f>
        <v>3534</v>
      </c>
      <c r="BA17">
        <f>VLOOKUP(A17, Traffic_data!$A$3:$BP$367, 52, 0)</f>
        <v>523</v>
      </c>
      <c r="BB17">
        <f>VLOOKUP(A17, Traffic_data!$A$3:$BP$367, 53, 0)</f>
        <v>523</v>
      </c>
      <c r="BC17">
        <f>VLOOKUP(A17, Traffic_data!$A$3:$BP$367, 54, 0)</f>
        <v>1570</v>
      </c>
      <c r="BD17">
        <f>VLOOKUP(A17, Traffic_data!$A$3:$BP$367, 55, 0)</f>
        <v>8371</v>
      </c>
      <c r="BE17">
        <f>VLOOKUP(A17, Traffic_data!$A$3:$BP$367, 56, 0)</f>
        <v>0</v>
      </c>
      <c r="BF17">
        <f>VLOOKUP(A17, Traffic_data!$A$3:$BP$367, 57, 0)</f>
        <v>0</v>
      </c>
      <c r="BG17">
        <f>VLOOKUP(A17, Traffic_data!$A$3:$BP$367, 58, 0)</f>
        <v>0</v>
      </c>
      <c r="BH17">
        <f>VLOOKUP(A17, Traffic_data!$A$3:$BP$367, 59, 0)</f>
        <v>0</v>
      </c>
      <c r="BI17">
        <f>VLOOKUP(A17, Traffic_data!$A$3:$BP$367, 60, 0)</f>
        <v>0</v>
      </c>
      <c r="BJ17">
        <f>VLOOKUP(A17, Traffic_data!$A$3:$BP$367, 61, 0)</f>
        <v>0</v>
      </c>
      <c r="BK17">
        <f>VLOOKUP(A17, Traffic_data!$A$3:$BP$367, 62, 0)</f>
        <v>0</v>
      </c>
      <c r="BL17">
        <f>VLOOKUP(A17, Traffic_data!$A$3:$BP$367, 63, 0)</f>
        <v>0</v>
      </c>
      <c r="BM17">
        <f>VLOOKUP(A17, Traffic_data!$A$3:$BP$367, 64, 0)</f>
        <v>0</v>
      </c>
      <c r="BN17">
        <f>VLOOKUP(A17, Traffic_data!$A$3:$BP$367, 65, 0)</f>
        <v>0</v>
      </c>
      <c r="BO17">
        <f>VLOOKUP(A17, Traffic_data!$A$3:$BP$367, 66, 0)</f>
        <v>0</v>
      </c>
      <c r="BP17">
        <f>VLOOKUP(A17, Traffic_data!$A$3:$BP$367, 67, 0)</f>
        <v>0</v>
      </c>
      <c r="BQ17">
        <f>VLOOKUP(A17, Traffic_data!$A$3:$BP$367, 68, 0)</f>
        <v>0</v>
      </c>
    </row>
    <row r="18" spans="1:69" x14ac:dyDescent="0.25">
      <c r="A18" s="72">
        <v>41290</v>
      </c>
      <c r="B18" s="73" t="s">
        <v>30</v>
      </c>
      <c r="C18">
        <f>IFERROR(VLOOKUP(A18,Pivot_table!$A$5:$C$57, 3, 0),0)</f>
        <v>0</v>
      </c>
      <c r="D18">
        <f>VLOOKUP(A18, Traffic_data!$A$3:$BP$367, 3, 0)</f>
        <v>172155</v>
      </c>
      <c r="E18">
        <f>VLOOKUP(A18, Traffic_data!$A$3:$BP$367, 4, 0)</f>
        <v>46140</v>
      </c>
      <c r="F18">
        <f>VLOOKUP(A18, Traffic_data!$A$3:$BP$367, 5, 0)</f>
        <v>55013</v>
      </c>
      <c r="G18">
        <f>VLOOKUP(A18, Traffic_data!$A$3:$BP$367, 6, 0)</f>
        <v>66370</v>
      </c>
      <c r="H18">
        <f>VLOOKUP(A18, Traffic_data!$A$3:$BP$367, 7, 0)</f>
        <v>84250</v>
      </c>
      <c r="I18">
        <f>VLOOKUP(A18, Traffic_data!$A$3:$BP$367, 8, 0)</f>
        <v>45992</v>
      </c>
      <c r="J18">
        <f>VLOOKUP(A18, Traffic_data!$A$3:$BP$367, 9, 0)</f>
        <v>13985</v>
      </c>
      <c r="K18">
        <f>VLOOKUP(A18, Traffic_data!$A$3:$BP$367, 10, 0)</f>
        <v>197</v>
      </c>
      <c r="L18">
        <f>VLOOKUP(A18, Traffic_data!$A$3:$BP$367, 11, 0)</f>
        <v>0</v>
      </c>
      <c r="M18">
        <f>VLOOKUP(A18, Traffic_data!$A$3:$BP$367, 12, 0)</f>
        <v>0</v>
      </c>
      <c r="N18">
        <f>VLOOKUP(A18, Traffic_data!$A$3:$BP$367, 13, 0)</f>
        <v>17371</v>
      </c>
      <c r="O18">
        <f>VLOOKUP(A18, Traffic_data!$A$3:$BP$367, 14, 0)</f>
        <v>684</v>
      </c>
      <c r="P18">
        <f>VLOOKUP(A18, Traffic_data!$A$3:$BP$367, 15, 0)</f>
        <v>6</v>
      </c>
      <c r="Q18">
        <f>VLOOKUP(A18, Traffic_data!$A$3:$BP$367, 16, 0)</f>
        <v>1118</v>
      </c>
      <c r="R18">
        <f>VLOOKUP(A18, Traffic_data!$A$3:$BP$367, 17, 0)</f>
        <v>135179</v>
      </c>
      <c r="S18">
        <f>VLOOKUP(A18, Traffic_data!$A$3:$BP$367, 18, 0)</f>
        <v>41070</v>
      </c>
      <c r="T18">
        <f>VLOOKUP(A18, Traffic_data!$A$3:$BP$367, 19, 0)</f>
        <v>20323</v>
      </c>
      <c r="U18">
        <f>VLOOKUP(A18, Traffic_data!$A$3:$BP$367, 20, 0)</f>
        <v>21427</v>
      </c>
      <c r="V18">
        <f>VLOOKUP(A18, Traffic_data!$A$3:$BP$367, 21, 0)</f>
        <v>4447</v>
      </c>
      <c r="W18">
        <f>VLOOKUP(A18, Traffic_data!$A$3:$BP$367, 22, 0)</f>
        <v>18556</v>
      </c>
      <c r="X18">
        <f>VLOOKUP(A18, Traffic_data!$A$3:$BP$367,23, 0)</f>
        <v>6278</v>
      </c>
      <c r="Y18">
        <f>VLOOKUP(A18, Traffic_data!$A$3:$BP$367, 24, 0)</f>
        <v>1046</v>
      </c>
      <c r="Z18">
        <f>VLOOKUP(A18, Traffic_data!$A$3:$BP$367, 25, 0)</f>
        <v>5964</v>
      </c>
      <c r="AA18">
        <f>VLOOKUP(A18, Traffic_data!$A$3:$BP$367, 26, 0)</f>
        <v>523</v>
      </c>
      <c r="AB18">
        <f>VLOOKUP(A18, Traffic_data!$A$3:$BP$367, 27, 0)</f>
        <v>785</v>
      </c>
      <c r="AC18">
        <f>VLOOKUP(A18, Traffic_data!$A$3:$BP$367, 28, 0)</f>
        <v>1308</v>
      </c>
      <c r="AD18">
        <f>VLOOKUP(A18, Traffic_data!$A$3:$BP$367, 29, 0)</f>
        <v>8894</v>
      </c>
      <c r="AE18">
        <f>VLOOKUP(A18, Traffic_data!$A$3:$BP$367, 30, 0)</f>
        <v>0</v>
      </c>
      <c r="AF18">
        <f>VLOOKUP(A18, Traffic_data!$A$3:$BP$367, 31, 0)</f>
        <v>0</v>
      </c>
      <c r="AG18">
        <f>VLOOKUP(A18, Traffic_data!$A$3:$BP$367, 32, 0)</f>
        <v>0</v>
      </c>
      <c r="AH18">
        <f>VLOOKUP(A18, Traffic_data!$A$3:$BP$367, 33, 0)</f>
        <v>0</v>
      </c>
      <c r="AI18">
        <f>VLOOKUP(A18, Traffic_data!$A$3:$BP$367, 34, 0)</f>
        <v>0</v>
      </c>
      <c r="AJ18">
        <f>VLOOKUP(A18, Traffic_data!$A$3:$BP$367, 35, 0)</f>
        <v>0</v>
      </c>
      <c r="AK18">
        <f>VLOOKUP(A18, Traffic_data!$A$3:$BP$367, 36, 0)</f>
        <v>0</v>
      </c>
      <c r="AL18">
        <f>VLOOKUP(A18, Traffic_data!$A$3:$BP$367, 37, 0)</f>
        <v>0</v>
      </c>
      <c r="AM18">
        <f>VLOOKUP(A18, Traffic_data!$A$3:$BP$367, 38, 0)</f>
        <v>0</v>
      </c>
      <c r="AN18">
        <f>VLOOKUP(A18, Traffic_data!$A$3:$BP$367, 39, 0)</f>
        <v>0</v>
      </c>
      <c r="AO18">
        <f>VLOOKUP(A18, Traffic_data!$A$3:$BP$367, 40, 0)</f>
        <v>0</v>
      </c>
      <c r="AP18">
        <f>VLOOKUP(A18, Traffic_data!$A$3:$BP$367, 41, 0)</f>
        <v>0</v>
      </c>
      <c r="AQ18">
        <f>VLOOKUP(A18, Traffic_data!$A$3:$BP$367,42, 0)</f>
        <v>0</v>
      </c>
      <c r="AR18">
        <f>VLOOKUP(A18, Traffic_data!$A$3:$BP$367, 43, 0)</f>
        <v>135179</v>
      </c>
      <c r="AS18">
        <f>VLOOKUP(A18, Traffic_data!$A$3:$BP$367, 44, 0)</f>
        <v>41070</v>
      </c>
      <c r="AT18">
        <f>VLOOKUP(A18, Traffic_data!$A$3:$BP$367, 45, 0)</f>
        <v>20323</v>
      </c>
      <c r="AU18">
        <f>VLOOKUP(A18, Traffic_data!$A$3:$BP$367, 46, 0)</f>
        <v>21427</v>
      </c>
      <c r="AV18">
        <f>VLOOKUP(A18, Traffic_data!$A$3:$BP$367, 47, 0)</f>
        <v>4447</v>
      </c>
      <c r="AW18">
        <f>VLOOKUP(A18, Traffic_data!$A$3:$BP$367, 48, 0)</f>
        <v>18556</v>
      </c>
      <c r="AX18">
        <f>VLOOKUP(A18, Traffic_data!$A$3:$BP$367, 49, 0)</f>
        <v>6278</v>
      </c>
      <c r="AY18">
        <f>VLOOKUP(A18, Traffic_data!$A$3:$BP$367, 50, 0)</f>
        <v>1046</v>
      </c>
      <c r="AZ18">
        <f>VLOOKUP(A18, Traffic_data!$A$3:$BP$367, 51, 0)</f>
        <v>5964</v>
      </c>
      <c r="BA18">
        <f>VLOOKUP(A18, Traffic_data!$A$3:$BP$367, 52, 0)</f>
        <v>523</v>
      </c>
      <c r="BB18">
        <f>VLOOKUP(A18, Traffic_data!$A$3:$BP$367, 53, 0)</f>
        <v>785</v>
      </c>
      <c r="BC18">
        <f>VLOOKUP(A18, Traffic_data!$A$3:$BP$367, 54, 0)</f>
        <v>1308</v>
      </c>
      <c r="BD18">
        <f>VLOOKUP(A18, Traffic_data!$A$3:$BP$367, 55, 0)</f>
        <v>8894</v>
      </c>
      <c r="BE18">
        <f>VLOOKUP(A18, Traffic_data!$A$3:$BP$367, 56, 0)</f>
        <v>0</v>
      </c>
      <c r="BF18">
        <f>VLOOKUP(A18, Traffic_data!$A$3:$BP$367, 57, 0)</f>
        <v>0</v>
      </c>
      <c r="BG18">
        <f>VLOOKUP(A18, Traffic_data!$A$3:$BP$367, 58, 0)</f>
        <v>0</v>
      </c>
      <c r="BH18">
        <f>VLOOKUP(A18, Traffic_data!$A$3:$BP$367, 59, 0)</f>
        <v>0</v>
      </c>
      <c r="BI18">
        <f>VLOOKUP(A18, Traffic_data!$A$3:$BP$367, 60, 0)</f>
        <v>0</v>
      </c>
      <c r="BJ18">
        <f>VLOOKUP(A18, Traffic_data!$A$3:$BP$367, 61, 0)</f>
        <v>0</v>
      </c>
      <c r="BK18">
        <f>VLOOKUP(A18, Traffic_data!$A$3:$BP$367, 62, 0)</f>
        <v>0</v>
      </c>
      <c r="BL18">
        <f>VLOOKUP(A18, Traffic_data!$A$3:$BP$367, 63, 0)</f>
        <v>0</v>
      </c>
      <c r="BM18">
        <f>VLOOKUP(A18, Traffic_data!$A$3:$BP$367, 64, 0)</f>
        <v>0</v>
      </c>
      <c r="BN18">
        <f>VLOOKUP(A18, Traffic_data!$A$3:$BP$367, 65, 0)</f>
        <v>0</v>
      </c>
      <c r="BO18">
        <f>VLOOKUP(A18, Traffic_data!$A$3:$BP$367, 66, 0)</f>
        <v>0</v>
      </c>
      <c r="BP18">
        <f>VLOOKUP(A18, Traffic_data!$A$3:$BP$367, 67, 0)</f>
        <v>0</v>
      </c>
      <c r="BQ18">
        <f>VLOOKUP(A18, Traffic_data!$A$3:$BP$367, 68, 0)</f>
        <v>0</v>
      </c>
    </row>
    <row r="19" spans="1:69" x14ac:dyDescent="0.25">
      <c r="A19" s="72">
        <v>41291</v>
      </c>
      <c r="B19" s="73" t="s">
        <v>46</v>
      </c>
      <c r="C19">
        <f>IFERROR(VLOOKUP(A19,Pivot_table!$A$5:$C$57, 3, 0),0)</f>
        <v>0</v>
      </c>
      <c r="D19">
        <f>VLOOKUP(A19, Traffic_data!$A$3:$BP$367, 3, 0)</f>
        <v>167940</v>
      </c>
      <c r="E19">
        <f>VLOOKUP(A19, Traffic_data!$A$3:$BP$367, 4, 0)</f>
        <v>47559</v>
      </c>
      <c r="F19">
        <f>VLOOKUP(A19, Traffic_data!$A$3:$BP$367, 5, 0)</f>
        <v>51108</v>
      </c>
      <c r="G19">
        <f>VLOOKUP(A19, Traffic_data!$A$3:$BP$367, 6, 0)</f>
        <v>66725</v>
      </c>
      <c r="H19">
        <f>VLOOKUP(A19, Traffic_data!$A$3:$BP$367, 7, 0)</f>
        <v>82290</v>
      </c>
      <c r="I19">
        <f>VLOOKUP(A19, Traffic_data!$A$3:$BP$367, 8, 0)</f>
        <v>44498</v>
      </c>
      <c r="J19">
        <f>VLOOKUP(A19, Traffic_data!$A$3:$BP$367, 9, 0)</f>
        <v>12462</v>
      </c>
      <c r="K19">
        <f>VLOOKUP(A19, Traffic_data!$A$3:$BP$367, 10, 0)</f>
        <v>232</v>
      </c>
      <c r="L19">
        <f>VLOOKUP(A19, Traffic_data!$A$3:$BP$367, 11, 0)</f>
        <v>0</v>
      </c>
      <c r="M19">
        <f>VLOOKUP(A19, Traffic_data!$A$3:$BP$367, 12, 0)</f>
        <v>0</v>
      </c>
      <c r="N19">
        <f>VLOOKUP(A19, Traffic_data!$A$3:$BP$367, 13, 0)</f>
        <v>17266</v>
      </c>
      <c r="O19">
        <f>VLOOKUP(A19, Traffic_data!$A$3:$BP$367, 14, 0)</f>
        <v>676</v>
      </c>
      <c r="P19">
        <f>VLOOKUP(A19, Traffic_data!$A$3:$BP$367, 15, 0)</f>
        <v>14</v>
      </c>
      <c r="Q19">
        <f>VLOOKUP(A19, Traffic_data!$A$3:$BP$367, 16, 0)</f>
        <v>1105</v>
      </c>
      <c r="R19">
        <f>VLOOKUP(A19, Traffic_data!$A$3:$BP$367, 17, 0)</f>
        <v>132619</v>
      </c>
      <c r="S19">
        <f>VLOOKUP(A19, Traffic_data!$A$3:$BP$367, 18, 0)</f>
        <v>37407</v>
      </c>
      <c r="T19">
        <f>VLOOKUP(A19, Traffic_data!$A$3:$BP$367, 19, 0)</f>
        <v>20102</v>
      </c>
      <c r="U19">
        <f>VLOOKUP(A19, Traffic_data!$A$3:$BP$367, 20, 0)</f>
        <v>20323</v>
      </c>
      <c r="V19">
        <f>VLOOKUP(A19, Traffic_data!$A$3:$BP$367, 21, 0)</f>
        <v>3401</v>
      </c>
      <c r="W19">
        <f>VLOOKUP(A19, Traffic_data!$A$3:$BP$367, 22, 0)</f>
        <v>24520</v>
      </c>
      <c r="X19">
        <f>VLOOKUP(A19, Traffic_data!$A$3:$BP$367,23, 0)</f>
        <v>4970</v>
      </c>
      <c r="Y19">
        <f>VLOOKUP(A19, Traffic_data!$A$3:$BP$367, 24, 0)</f>
        <v>1046</v>
      </c>
      <c r="Z19">
        <f>VLOOKUP(A19, Traffic_data!$A$3:$BP$367, 25, 0)</f>
        <v>5081</v>
      </c>
      <c r="AA19">
        <f>VLOOKUP(A19, Traffic_data!$A$3:$BP$367, 26, 0)</f>
        <v>262</v>
      </c>
      <c r="AB19">
        <f>VLOOKUP(A19, Traffic_data!$A$3:$BP$367, 27, 0)</f>
        <v>785</v>
      </c>
      <c r="AC19">
        <f>VLOOKUP(A19, Traffic_data!$A$3:$BP$367, 28, 0)</f>
        <v>1570</v>
      </c>
      <c r="AD19">
        <f>VLOOKUP(A19, Traffic_data!$A$3:$BP$367, 29, 0)</f>
        <v>9156</v>
      </c>
      <c r="AE19">
        <f>VLOOKUP(A19, Traffic_data!$A$3:$BP$367, 30, 0)</f>
        <v>0</v>
      </c>
      <c r="AF19">
        <f>VLOOKUP(A19, Traffic_data!$A$3:$BP$367, 31, 0)</f>
        <v>0</v>
      </c>
      <c r="AG19">
        <f>VLOOKUP(A19, Traffic_data!$A$3:$BP$367, 32, 0)</f>
        <v>0</v>
      </c>
      <c r="AH19">
        <f>VLOOKUP(A19, Traffic_data!$A$3:$BP$367, 33, 0)</f>
        <v>0</v>
      </c>
      <c r="AI19">
        <f>VLOOKUP(A19, Traffic_data!$A$3:$BP$367, 34, 0)</f>
        <v>0</v>
      </c>
      <c r="AJ19">
        <f>VLOOKUP(A19, Traffic_data!$A$3:$BP$367, 35, 0)</f>
        <v>0</v>
      </c>
      <c r="AK19">
        <f>VLOOKUP(A19, Traffic_data!$A$3:$BP$367, 36, 0)</f>
        <v>0</v>
      </c>
      <c r="AL19">
        <f>VLOOKUP(A19, Traffic_data!$A$3:$BP$367, 37, 0)</f>
        <v>0</v>
      </c>
      <c r="AM19">
        <f>VLOOKUP(A19, Traffic_data!$A$3:$BP$367, 38, 0)</f>
        <v>0</v>
      </c>
      <c r="AN19">
        <f>VLOOKUP(A19, Traffic_data!$A$3:$BP$367, 39, 0)</f>
        <v>0</v>
      </c>
      <c r="AO19">
        <f>VLOOKUP(A19, Traffic_data!$A$3:$BP$367, 40, 0)</f>
        <v>0</v>
      </c>
      <c r="AP19">
        <f>VLOOKUP(A19, Traffic_data!$A$3:$BP$367, 41, 0)</f>
        <v>0</v>
      </c>
      <c r="AQ19">
        <f>VLOOKUP(A19, Traffic_data!$A$3:$BP$367,42, 0)</f>
        <v>0</v>
      </c>
      <c r="AR19">
        <f>VLOOKUP(A19, Traffic_data!$A$3:$BP$367, 43, 0)</f>
        <v>132619</v>
      </c>
      <c r="AS19">
        <f>VLOOKUP(A19, Traffic_data!$A$3:$BP$367, 44, 0)</f>
        <v>37407</v>
      </c>
      <c r="AT19">
        <f>VLOOKUP(A19, Traffic_data!$A$3:$BP$367, 45, 0)</f>
        <v>20102</v>
      </c>
      <c r="AU19">
        <f>VLOOKUP(A19, Traffic_data!$A$3:$BP$367, 46, 0)</f>
        <v>20323</v>
      </c>
      <c r="AV19">
        <f>VLOOKUP(A19, Traffic_data!$A$3:$BP$367, 47, 0)</f>
        <v>3401</v>
      </c>
      <c r="AW19">
        <f>VLOOKUP(A19, Traffic_data!$A$3:$BP$367, 48, 0)</f>
        <v>24520</v>
      </c>
      <c r="AX19">
        <f>VLOOKUP(A19, Traffic_data!$A$3:$BP$367, 49, 0)</f>
        <v>4970</v>
      </c>
      <c r="AY19">
        <f>VLOOKUP(A19, Traffic_data!$A$3:$BP$367, 50, 0)</f>
        <v>1046</v>
      </c>
      <c r="AZ19">
        <f>VLOOKUP(A19, Traffic_data!$A$3:$BP$367, 51, 0)</f>
        <v>5081</v>
      </c>
      <c r="BA19">
        <f>VLOOKUP(A19, Traffic_data!$A$3:$BP$367, 52, 0)</f>
        <v>262</v>
      </c>
      <c r="BB19">
        <f>VLOOKUP(A19, Traffic_data!$A$3:$BP$367, 53, 0)</f>
        <v>785</v>
      </c>
      <c r="BC19">
        <f>VLOOKUP(A19, Traffic_data!$A$3:$BP$367, 54, 0)</f>
        <v>1570</v>
      </c>
      <c r="BD19">
        <f>VLOOKUP(A19, Traffic_data!$A$3:$BP$367, 55, 0)</f>
        <v>9156</v>
      </c>
      <c r="BE19">
        <f>VLOOKUP(A19, Traffic_data!$A$3:$BP$367, 56, 0)</f>
        <v>0</v>
      </c>
      <c r="BF19">
        <f>VLOOKUP(A19, Traffic_data!$A$3:$BP$367, 57, 0)</f>
        <v>0</v>
      </c>
      <c r="BG19">
        <f>VLOOKUP(A19, Traffic_data!$A$3:$BP$367, 58, 0)</f>
        <v>0</v>
      </c>
      <c r="BH19">
        <f>VLOOKUP(A19, Traffic_data!$A$3:$BP$367, 59, 0)</f>
        <v>0</v>
      </c>
      <c r="BI19">
        <f>VLOOKUP(A19, Traffic_data!$A$3:$BP$367, 60, 0)</f>
        <v>0</v>
      </c>
      <c r="BJ19">
        <f>VLOOKUP(A19, Traffic_data!$A$3:$BP$367, 61, 0)</f>
        <v>0</v>
      </c>
      <c r="BK19">
        <f>VLOOKUP(A19, Traffic_data!$A$3:$BP$367, 62, 0)</f>
        <v>0</v>
      </c>
      <c r="BL19">
        <f>VLOOKUP(A19, Traffic_data!$A$3:$BP$367, 63, 0)</f>
        <v>0</v>
      </c>
      <c r="BM19">
        <f>VLOOKUP(A19, Traffic_data!$A$3:$BP$367, 64, 0)</f>
        <v>0</v>
      </c>
      <c r="BN19">
        <f>VLOOKUP(A19, Traffic_data!$A$3:$BP$367, 65, 0)</f>
        <v>0</v>
      </c>
      <c r="BO19">
        <f>VLOOKUP(A19, Traffic_data!$A$3:$BP$367, 66, 0)</f>
        <v>0</v>
      </c>
      <c r="BP19">
        <f>VLOOKUP(A19, Traffic_data!$A$3:$BP$367, 67, 0)</f>
        <v>0</v>
      </c>
      <c r="BQ19">
        <f>VLOOKUP(A19, Traffic_data!$A$3:$BP$367, 68, 0)</f>
        <v>0</v>
      </c>
    </row>
    <row r="20" spans="1:69" x14ac:dyDescent="0.25">
      <c r="A20" s="72">
        <v>41292</v>
      </c>
      <c r="B20" s="73" t="s">
        <v>49</v>
      </c>
      <c r="C20">
        <f>IFERROR(VLOOKUP(A20,Pivot_table!$A$5:$C$57, 3, 0),0)</f>
        <v>0</v>
      </c>
      <c r="D20">
        <f>VLOOKUP(A20, Traffic_data!$A$3:$BP$367, 3, 0)</f>
        <v>163804</v>
      </c>
      <c r="E20">
        <f>VLOOKUP(A20, Traffic_data!$A$3:$BP$367, 4, 0)</f>
        <v>46140</v>
      </c>
      <c r="F20">
        <f>VLOOKUP(A20, Traffic_data!$A$3:$BP$367, 5, 0)</f>
        <v>42590</v>
      </c>
      <c r="G20">
        <f>VLOOKUP(A20, Traffic_data!$A$3:$BP$367, 6, 0)</f>
        <v>69209</v>
      </c>
      <c r="H20">
        <f>VLOOKUP(A20, Traffic_data!$A$3:$BP$367, 7, 0)</f>
        <v>79745</v>
      </c>
      <c r="I20">
        <f>VLOOKUP(A20, Traffic_data!$A$3:$BP$367, 8, 0)</f>
        <v>44193</v>
      </c>
      <c r="J20">
        <f>VLOOKUP(A20, Traffic_data!$A$3:$BP$367, 9, 0)</f>
        <v>12568</v>
      </c>
      <c r="K20">
        <f>VLOOKUP(A20, Traffic_data!$A$3:$BP$367, 10, 0)</f>
        <v>203</v>
      </c>
      <c r="L20">
        <f>VLOOKUP(A20, Traffic_data!$A$3:$BP$367, 11, 0)</f>
        <v>0</v>
      </c>
      <c r="M20">
        <f>VLOOKUP(A20, Traffic_data!$A$3:$BP$367, 12, 0)</f>
        <v>0</v>
      </c>
      <c r="N20">
        <f>VLOOKUP(A20, Traffic_data!$A$3:$BP$367, 13, 0)</f>
        <v>16873</v>
      </c>
      <c r="O20">
        <f>VLOOKUP(A20, Traffic_data!$A$3:$BP$367, 14, 0)</f>
        <v>725</v>
      </c>
      <c r="P20">
        <f>VLOOKUP(A20, Traffic_data!$A$3:$BP$367, 15, 0)</f>
        <v>15</v>
      </c>
      <c r="Q20">
        <f>VLOOKUP(A20, Traffic_data!$A$3:$BP$367, 16, 0)</f>
        <v>1004</v>
      </c>
      <c r="R20">
        <f>VLOOKUP(A20, Traffic_data!$A$3:$BP$367, 17, 0)</f>
        <v>129090</v>
      </c>
      <c r="S20">
        <f>VLOOKUP(A20, Traffic_data!$A$3:$BP$367, 18, 0)</f>
        <v>33745</v>
      </c>
      <c r="T20">
        <f>VLOOKUP(A20, Traffic_data!$A$3:$BP$367, 19, 0)</f>
        <v>20765</v>
      </c>
      <c r="U20">
        <f>VLOOKUP(A20, Traffic_data!$A$3:$BP$367, 20, 0)</f>
        <v>23415</v>
      </c>
      <c r="V20">
        <f>VLOOKUP(A20, Traffic_data!$A$3:$BP$367, 21, 0)</f>
        <v>3401</v>
      </c>
      <c r="W20">
        <f>VLOOKUP(A20, Traffic_data!$A$3:$BP$367, 22, 0)</f>
        <v>22090</v>
      </c>
      <c r="X20">
        <f>VLOOKUP(A20, Traffic_data!$A$3:$BP$367,23, 0)</f>
        <v>4970</v>
      </c>
      <c r="Y20">
        <f>VLOOKUP(A20, Traffic_data!$A$3:$BP$367, 24, 0)</f>
        <v>1308</v>
      </c>
      <c r="Z20">
        <f>VLOOKUP(A20, Traffic_data!$A$3:$BP$367, 25, 0)</f>
        <v>5302</v>
      </c>
      <c r="AA20">
        <f>VLOOKUP(A20, Traffic_data!$A$3:$BP$367, 26, 0)</f>
        <v>523</v>
      </c>
      <c r="AB20">
        <f>VLOOKUP(A20, Traffic_data!$A$3:$BP$367, 27, 0)</f>
        <v>1046</v>
      </c>
      <c r="AC20">
        <f>VLOOKUP(A20, Traffic_data!$A$3:$BP$367, 28, 0)</f>
        <v>2093</v>
      </c>
      <c r="AD20">
        <f>VLOOKUP(A20, Traffic_data!$A$3:$BP$367, 29, 0)</f>
        <v>8632</v>
      </c>
      <c r="AE20">
        <f>VLOOKUP(A20, Traffic_data!$A$3:$BP$367, 30, 0)</f>
        <v>0</v>
      </c>
      <c r="AF20">
        <f>VLOOKUP(A20, Traffic_data!$A$3:$BP$367, 31, 0)</f>
        <v>0</v>
      </c>
      <c r="AG20">
        <f>VLOOKUP(A20, Traffic_data!$A$3:$BP$367, 32, 0)</f>
        <v>0</v>
      </c>
      <c r="AH20">
        <f>VLOOKUP(A20, Traffic_data!$A$3:$BP$367, 33, 0)</f>
        <v>0</v>
      </c>
      <c r="AI20">
        <f>VLOOKUP(A20, Traffic_data!$A$3:$BP$367, 34, 0)</f>
        <v>0</v>
      </c>
      <c r="AJ20">
        <f>VLOOKUP(A20, Traffic_data!$A$3:$BP$367, 35, 0)</f>
        <v>0</v>
      </c>
      <c r="AK20">
        <f>VLOOKUP(A20, Traffic_data!$A$3:$BP$367, 36, 0)</f>
        <v>0</v>
      </c>
      <c r="AL20">
        <f>VLOOKUP(A20, Traffic_data!$A$3:$BP$367, 37, 0)</f>
        <v>0</v>
      </c>
      <c r="AM20">
        <f>VLOOKUP(A20, Traffic_data!$A$3:$BP$367, 38, 0)</f>
        <v>0</v>
      </c>
      <c r="AN20">
        <f>VLOOKUP(A20, Traffic_data!$A$3:$BP$367, 39, 0)</f>
        <v>0</v>
      </c>
      <c r="AO20">
        <f>VLOOKUP(A20, Traffic_data!$A$3:$BP$367, 40, 0)</f>
        <v>0</v>
      </c>
      <c r="AP20">
        <f>VLOOKUP(A20, Traffic_data!$A$3:$BP$367, 41, 0)</f>
        <v>0</v>
      </c>
      <c r="AQ20">
        <f>VLOOKUP(A20, Traffic_data!$A$3:$BP$367,42, 0)</f>
        <v>0</v>
      </c>
      <c r="AR20">
        <f>VLOOKUP(A20, Traffic_data!$A$3:$BP$367, 43, 0)</f>
        <v>129090</v>
      </c>
      <c r="AS20">
        <f>VLOOKUP(A20, Traffic_data!$A$3:$BP$367, 44, 0)</f>
        <v>33745</v>
      </c>
      <c r="AT20">
        <f>VLOOKUP(A20, Traffic_data!$A$3:$BP$367, 45, 0)</f>
        <v>20765</v>
      </c>
      <c r="AU20">
        <f>VLOOKUP(A20, Traffic_data!$A$3:$BP$367, 46, 0)</f>
        <v>23415</v>
      </c>
      <c r="AV20">
        <f>VLOOKUP(A20, Traffic_data!$A$3:$BP$367, 47, 0)</f>
        <v>3401</v>
      </c>
      <c r="AW20">
        <f>VLOOKUP(A20, Traffic_data!$A$3:$BP$367, 48, 0)</f>
        <v>22090</v>
      </c>
      <c r="AX20">
        <f>VLOOKUP(A20, Traffic_data!$A$3:$BP$367, 49, 0)</f>
        <v>4970</v>
      </c>
      <c r="AY20">
        <f>VLOOKUP(A20, Traffic_data!$A$3:$BP$367, 50, 0)</f>
        <v>1308</v>
      </c>
      <c r="AZ20">
        <f>VLOOKUP(A20, Traffic_data!$A$3:$BP$367, 51, 0)</f>
        <v>5302</v>
      </c>
      <c r="BA20">
        <f>VLOOKUP(A20, Traffic_data!$A$3:$BP$367, 52, 0)</f>
        <v>523</v>
      </c>
      <c r="BB20">
        <f>VLOOKUP(A20, Traffic_data!$A$3:$BP$367, 53, 0)</f>
        <v>1046</v>
      </c>
      <c r="BC20">
        <f>VLOOKUP(A20, Traffic_data!$A$3:$BP$367, 54, 0)</f>
        <v>2093</v>
      </c>
      <c r="BD20">
        <f>VLOOKUP(A20, Traffic_data!$A$3:$BP$367, 55, 0)</f>
        <v>8632</v>
      </c>
      <c r="BE20">
        <f>VLOOKUP(A20, Traffic_data!$A$3:$BP$367, 56, 0)</f>
        <v>0</v>
      </c>
      <c r="BF20">
        <f>VLOOKUP(A20, Traffic_data!$A$3:$BP$367, 57, 0)</f>
        <v>0</v>
      </c>
      <c r="BG20">
        <f>VLOOKUP(A20, Traffic_data!$A$3:$BP$367, 58, 0)</f>
        <v>0</v>
      </c>
      <c r="BH20">
        <f>VLOOKUP(A20, Traffic_data!$A$3:$BP$367, 59, 0)</f>
        <v>0</v>
      </c>
      <c r="BI20">
        <f>VLOOKUP(A20, Traffic_data!$A$3:$BP$367, 60, 0)</f>
        <v>0</v>
      </c>
      <c r="BJ20">
        <f>VLOOKUP(A20, Traffic_data!$A$3:$BP$367, 61, 0)</f>
        <v>0</v>
      </c>
      <c r="BK20">
        <f>VLOOKUP(A20, Traffic_data!$A$3:$BP$367, 62, 0)</f>
        <v>0</v>
      </c>
      <c r="BL20">
        <f>VLOOKUP(A20, Traffic_data!$A$3:$BP$367, 63, 0)</f>
        <v>0</v>
      </c>
      <c r="BM20">
        <f>VLOOKUP(A20, Traffic_data!$A$3:$BP$367, 64, 0)</f>
        <v>0</v>
      </c>
      <c r="BN20">
        <f>VLOOKUP(A20, Traffic_data!$A$3:$BP$367, 65, 0)</f>
        <v>0</v>
      </c>
      <c r="BO20">
        <f>VLOOKUP(A20, Traffic_data!$A$3:$BP$367, 66, 0)</f>
        <v>0</v>
      </c>
      <c r="BP20">
        <f>VLOOKUP(A20, Traffic_data!$A$3:$BP$367, 67, 0)</f>
        <v>0</v>
      </c>
      <c r="BQ20">
        <f>VLOOKUP(A20, Traffic_data!$A$3:$BP$367, 68, 0)</f>
        <v>0</v>
      </c>
    </row>
    <row r="21" spans="1:69" x14ac:dyDescent="0.25">
      <c r="A21" s="72">
        <v>41293</v>
      </c>
      <c r="B21" s="73" t="s">
        <v>52</v>
      </c>
      <c r="C21">
        <f>IFERROR(VLOOKUP(A21,Pivot_table!$A$5:$C$57, 3, 0),0)</f>
        <v>0</v>
      </c>
      <c r="D21">
        <f>VLOOKUP(A21, Traffic_data!$A$3:$BP$367, 3, 0)</f>
        <v>143752</v>
      </c>
      <c r="E21">
        <f>VLOOKUP(A21, Traffic_data!$A$3:$BP$367, 4, 0)</f>
        <v>39041</v>
      </c>
      <c r="F21">
        <f>VLOOKUP(A21, Traffic_data!$A$3:$BP$367, 5, 0)</f>
        <v>40461</v>
      </c>
      <c r="G21">
        <f>VLOOKUP(A21, Traffic_data!$A$3:$BP$367, 6, 0)</f>
        <v>61756</v>
      </c>
      <c r="H21">
        <f>VLOOKUP(A21, Traffic_data!$A$3:$BP$367, 7, 0)</f>
        <v>72624</v>
      </c>
      <c r="I21">
        <f>VLOOKUP(A21, Traffic_data!$A$3:$BP$367, 8, 0)</f>
        <v>39182</v>
      </c>
      <c r="J21">
        <f>VLOOKUP(A21, Traffic_data!$A$3:$BP$367, 9, 0)</f>
        <v>13777</v>
      </c>
      <c r="K21">
        <f>VLOOKUP(A21, Traffic_data!$A$3:$BP$367, 10, 0)</f>
        <v>241</v>
      </c>
      <c r="L21">
        <f>VLOOKUP(A21, Traffic_data!$A$3:$BP$367, 11, 0)</f>
        <v>0</v>
      </c>
      <c r="M21">
        <f>VLOOKUP(A21, Traffic_data!$A$3:$BP$367, 12, 0)</f>
        <v>0</v>
      </c>
      <c r="N21">
        <f>VLOOKUP(A21, Traffic_data!$A$3:$BP$367, 13, 0)</f>
        <v>15711</v>
      </c>
      <c r="O21">
        <f>VLOOKUP(A21, Traffic_data!$A$3:$BP$367, 14, 0)</f>
        <v>854</v>
      </c>
      <c r="P21">
        <f>VLOOKUP(A21, Traffic_data!$A$3:$BP$367, 15, 0)</f>
        <v>2</v>
      </c>
      <c r="Q21">
        <f>VLOOKUP(A21, Traffic_data!$A$3:$BP$367, 16, 0)</f>
        <v>737</v>
      </c>
      <c r="R21">
        <f>VLOOKUP(A21, Traffic_data!$A$3:$BP$367, 17, 0)</f>
        <v>113276</v>
      </c>
      <c r="S21">
        <f>VLOOKUP(A21, Traffic_data!$A$3:$BP$367, 18, 0)</f>
        <v>34530</v>
      </c>
      <c r="T21">
        <f>VLOOKUP(A21, Traffic_data!$A$3:$BP$367, 19, 0)</f>
        <v>18335</v>
      </c>
      <c r="U21">
        <f>VLOOKUP(A21, Traffic_data!$A$3:$BP$367, 20, 0)</f>
        <v>20544</v>
      </c>
      <c r="V21">
        <f>VLOOKUP(A21, Traffic_data!$A$3:$BP$367, 21, 0)</f>
        <v>4447</v>
      </c>
      <c r="W21">
        <f>VLOOKUP(A21, Traffic_data!$A$3:$BP$367, 22, 0)</f>
        <v>13696</v>
      </c>
      <c r="X21">
        <f>VLOOKUP(A21, Traffic_data!$A$3:$BP$367,23, 0)</f>
        <v>2877</v>
      </c>
      <c r="Y21">
        <f>VLOOKUP(A21, Traffic_data!$A$3:$BP$367, 24, 0)</f>
        <v>3139</v>
      </c>
      <c r="Z21">
        <f>VLOOKUP(A21, Traffic_data!$A$3:$BP$367, 25, 0)</f>
        <v>6848</v>
      </c>
      <c r="AA21">
        <f>VLOOKUP(A21, Traffic_data!$A$3:$BP$367, 26, 0)</f>
        <v>523</v>
      </c>
      <c r="AB21">
        <f>VLOOKUP(A21, Traffic_data!$A$3:$BP$367, 27, 0)</f>
        <v>523</v>
      </c>
      <c r="AC21">
        <f>VLOOKUP(A21, Traffic_data!$A$3:$BP$367, 28, 0)</f>
        <v>1570</v>
      </c>
      <c r="AD21">
        <f>VLOOKUP(A21, Traffic_data!$A$3:$BP$367, 29, 0)</f>
        <v>5755</v>
      </c>
      <c r="AE21">
        <f>VLOOKUP(A21, Traffic_data!$A$3:$BP$367, 30, 0)</f>
        <v>0</v>
      </c>
      <c r="AF21">
        <f>VLOOKUP(A21, Traffic_data!$A$3:$BP$367, 31, 0)</f>
        <v>0</v>
      </c>
      <c r="AG21">
        <f>VLOOKUP(A21, Traffic_data!$A$3:$BP$367, 32, 0)</f>
        <v>0</v>
      </c>
      <c r="AH21">
        <f>VLOOKUP(A21, Traffic_data!$A$3:$BP$367, 33, 0)</f>
        <v>0</v>
      </c>
      <c r="AI21">
        <f>VLOOKUP(A21, Traffic_data!$A$3:$BP$367, 34, 0)</f>
        <v>0</v>
      </c>
      <c r="AJ21">
        <f>VLOOKUP(A21, Traffic_data!$A$3:$BP$367, 35, 0)</f>
        <v>0</v>
      </c>
      <c r="AK21">
        <f>VLOOKUP(A21, Traffic_data!$A$3:$BP$367, 36, 0)</f>
        <v>0</v>
      </c>
      <c r="AL21">
        <f>VLOOKUP(A21, Traffic_data!$A$3:$BP$367, 37, 0)</f>
        <v>0</v>
      </c>
      <c r="AM21">
        <f>VLOOKUP(A21, Traffic_data!$A$3:$BP$367, 38, 0)</f>
        <v>0</v>
      </c>
      <c r="AN21">
        <f>VLOOKUP(A21, Traffic_data!$A$3:$BP$367, 39, 0)</f>
        <v>0</v>
      </c>
      <c r="AO21">
        <f>VLOOKUP(A21, Traffic_data!$A$3:$BP$367, 40, 0)</f>
        <v>0</v>
      </c>
      <c r="AP21">
        <f>VLOOKUP(A21, Traffic_data!$A$3:$BP$367, 41, 0)</f>
        <v>0</v>
      </c>
      <c r="AQ21">
        <f>VLOOKUP(A21, Traffic_data!$A$3:$BP$367,42, 0)</f>
        <v>0</v>
      </c>
      <c r="AR21">
        <f>VLOOKUP(A21, Traffic_data!$A$3:$BP$367, 43, 0)</f>
        <v>113276</v>
      </c>
      <c r="AS21">
        <f>VLOOKUP(A21, Traffic_data!$A$3:$BP$367, 44, 0)</f>
        <v>34530</v>
      </c>
      <c r="AT21">
        <f>VLOOKUP(A21, Traffic_data!$A$3:$BP$367, 45, 0)</f>
        <v>18335</v>
      </c>
      <c r="AU21">
        <f>VLOOKUP(A21, Traffic_data!$A$3:$BP$367, 46, 0)</f>
        <v>20544</v>
      </c>
      <c r="AV21">
        <f>VLOOKUP(A21, Traffic_data!$A$3:$BP$367, 47, 0)</f>
        <v>4447</v>
      </c>
      <c r="AW21">
        <f>VLOOKUP(A21, Traffic_data!$A$3:$BP$367, 48, 0)</f>
        <v>13696</v>
      </c>
      <c r="AX21">
        <f>VLOOKUP(A21, Traffic_data!$A$3:$BP$367, 49, 0)</f>
        <v>2877</v>
      </c>
      <c r="AY21">
        <f>VLOOKUP(A21, Traffic_data!$A$3:$BP$367, 50, 0)</f>
        <v>3139</v>
      </c>
      <c r="AZ21">
        <f>VLOOKUP(A21, Traffic_data!$A$3:$BP$367, 51, 0)</f>
        <v>6848</v>
      </c>
      <c r="BA21">
        <f>VLOOKUP(A21, Traffic_data!$A$3:$BP$367, 52, 0)</f>
        <v>523</v>
      </c>
      <c r="BB21">
        <f>VLOOKUP(A21, Traffic_data!$A$3:$BP$367, 53, 0)</f>
        <v>523</v>
      </c>
      <c r="BC21">
        <f>VLOOKUP(A21, Traffic_data!$A$3:$BP$367, 54, 0)</f>
        <v>1570</v>
      </c>
      <c r="BD21">
        <f>VLOOKUP(A21, Traffic_data!$A$3:$BP$367, 55, 0)</f>
        <v>5755</v>
      </c>
      <c r="BE21">
        <f>VLOOKUP(A21, Traffic_data!$A$3:$BP$367, 56, 0)</f>
        <v>0</v>
      </c>
      <c r="BF21">
        <f>VLOOKUP(A21, Traffic_data!$A$3:$BP$367, 57, 0)</f>
        <v>0</v>
      </c>
      <c r="BG21">
        <f>VLOOKUP(A21, Traffic_data!$A$3:$BP$367, 58, 0)</f>
        <v>0</v>
      </c>
      <c r="BH21">
        <f>VLOOKUP(A21, Traffic_data!$A$3:$BP$367, 59, 0)</f>
        <v>0</v>
      </c>
      <c r="BI21">
        <f>VLOOKUP(A21, Traffic_data!$A$3:$BP$367, 60, 0)</f>
        <v>0</v>
      </c>
      <c r="BJ21">
        <f>VLOOKUP(A21, Traffic_data!$A$3:$BP$367, 61, 0)</f>
        <v>0</v>
      </c>
      <c r="BK21">
        <f>VLOOKUP(A21, Traffic_data!$A$3:$BP$367, 62, 0)</f>
        <v>0</v>
      </c>
      <c r="BL21">
        <f>VLOOKUP(A21, Traffic_data!$A$3:$BP$367, 63, 0)</f>
        <v>0</v>
      </c>
      <c r="BM21">
        <f>VLOOKUP(A21, Traffic_data!$A$3:$BP$367, 64, 0)</f>
        <v>0</v>
      </c>
      <c r="BN21">
        <f>VLOOKUP(A21, Traffic_data!$A$3:$BP$367, 65, 0)</f>
        <v>0</v>
      </c>
      <c r="BO21">
        <f>VLOOKUP(A21, Traffic_data!$A$3:$BP$367, 66, 0)</f>
        <v>0</v>
      </c>
      <c r="BP21">
        <f>VLOOKUP(A21, Traffic_data!$A$3:$BP$367, 67, 0)</f>
        <v>0</v>
      </c>
      <c r="BQ21">
        <f>VLOOKUP(A21, Traffic_data!$A$3:$BP$367, 68, 0)</f>
        <v>0</v>
      </c>
    </row>
    <row r="22" spans="1:69" x14ac:dyDescent="0.25">
      <c r="A22" s="72">
        <v>41294</v>
      </c>
      <c r="B22" s="73" t="s">
        <v>53</v>
      </c>
      <c r="C22">
        <f>IFERROR(VLOOKUP(A22,Pivot_table!$A$5:$C$57, 3, 0),0)</f>
        <v>0</v>
      </c>
      <c r="D22">
        <f>VLOOKUP(A22, Traffic_data!$A$3:$BP$367, 3, 0)</f>
        <v>117688</v>
      </c>
      <c r="E22">
        <f>VLOOKUP(A22, Traffic_data!$A$3:$BP$367, 4, 0)</f>
        <v>39041</v>
      </c>
      <c r="F22">
        <f>VLOOKUP(A22, Traffic_data!$A$3:$BP$367, 5, 0)</f>
        <v>32298</v>
      </c>
      <c r="G22">
        <f>VLOOKUP(A22, Traffic_data!$A$3:$BP$367, 6, 0)</f>
        <v>44365</v>
      </c>
      <c r="H22">
        <f>VLOOKUP(A22, Traffic_data!$A$3:$BP$367, 7, 0)</f>
        <v>59726</v>
      </c>
      <c r="I22">
        <f>VLOOKUP(A22, Traffic_data!$A$3:$BP$367, 8, 0)</f>
        <v>32088</v>
      </c>
      <c r="J22">
        <f>VLOOKUP(A22, Traffic_data!$A$3:$BP$367, 9, 0)</f>
        <v>14376</v>
      </c>
      <c r="K22">
        <f>VLOOKUP(A22, Traffic_data!$A$3:$BP$367, 10, 0)</f>
        <v>222</v>
      </c>
      <c r="L22">
        <f>VLOOKUP(A22, Traffic_data!$A$3:$BP$367, 11, 0)</f>
        <v>0</v>
      </c>
      <c r="M22">
        <f>VLOOKUP(A22, Traffic_data!$A$3:$BP$367, 12, 0)</f>
        <v>0</v>
      </c>
      <c r="N22">
        <f>VLOOKUP(A22, Traffic_data!$A$3:$BP$367, 13, 0)</f>
        <v>12473</v>
      </c>
      <c r="O22">
        <f>VLOOKUP(A22, Traffic_data!$A$3:$BP$367, 14, 0)</f>
        <v>829</v>
      </c>
      <c r="P22">
        <f>VLOOKUP(A22, Traffic_data!$A$3:$BP$367, 15, 0)</f>
        <v>13</v>
      </c>
      <c r="Q22">
        <f>VLOOKUP(A22, Traffic_data!$A$3:$BP$367, 16, 0)</f>
        <v>588</v>
      </c>
      <c r="R22">
        <f>VLOOKUP(A22, Traffic_data!$A$3:$BP$367, 17, 0)</f>
        <v>92614</v>
      </c>
      <c r="S22">
        <f>VLOOKUP(A22, Traffic_data!$A$3:$BP$367, 18, 0)</f>
        <v>28775</v>
      </c>
      <c r="T22">
        <f>VLOOKUP(A22, Traffic_data!$A$3:$BP$367, 19, 0)</f>
        <v>15905</v>
      </c>
      <c r="U22">
        <f>VLOOKUP(A22, Traffic_data!$A$3:$BP$367, 20, 0)</f>
        <v>13917</v>
      </c>
      <c r="V22">
        <f>VLOOKUP(A22, Traffic_data!$A$3:$BP$367, 21, 0)</f>
        <v>3139</v>
      </c>
      <c r="W22">
        <f>VLOOKUP(A22, Traffic_data!$A$3:$BP$367, 22, 0)</f>
        <v>17009</v>
      </c>
      <c r="X22">
        <f>VLOOKUP(A22, Traffic_data!$A$3:$BP$367,23, 0)</f>
        <v>4185</v>
      </c>
      <c r="Y22">
        <f>VLOOKUP(A22, Traffic_data!$A$3:$BP$367, 24, 0)</f>
        <v>1831</v>
      </c>
      <c r="Z22">
        <f>VLOOKUP(A22, Traffic_data!$A$3:$BP$367, 25, 0)</f>
        <v>5522</v>
      </c>
      <c r="AA22">
        <f>VLOOKUP(A22, Traffic_data!$A$3:$BP$367, 26, 0)</f>
        <v>785</v>
      </c>
      <c r="AB22">
        <f>VLOOKUP(A22, Traffic_data!$A$3:$BP$367, 27, 0)</f>
        <v>785</v>
      </c>
      <c r="AC22">
        <f>VLOOKUP(A22, Traffic_data!$A$3:$BP$367, 28, 0)</f>
        <v>0</v>
      </c>
      <c r="AD22">
        <f>VLOOKUP(A22, Traffic_data!$A$3:$BP$367, 29, 0)</f>
        <v>3924</v>
      </c>
      <c r="AE22">
        <f>VLOOKUP(A22, Traffic_data!$A$3:$BP$367, 30, 0)</f>
        <v>0</v>
      </c>
      <c r="AF22">
        <f>VLOOKUP(A22, Traffic_data!$A$3:$BP$367, 31, 0)</f>
        <v>0</v>
      </c>
      <c r="AG22">
        <f>VLOOKUP(A22, Traffic_data!$A$3:$BP$367, 32, 0)</f>
        <v>0</v>
      </c>
      <c r="AH22">
        <f>VLOOKUP(A22, Traffic_data!$A$3:$BP$367, 33, 0)</f>
        <v>0</v>
      </c>
      <c r="AI22">
        <f>VLOOKUP(A22, Traffic_data!$A$3:$BP$367, 34, 0)</f>
        <v>0</v>
      </c>
      <c r="AJ22">
        <f>VLOOKUP(A22, Traffic_data!$A$3:$BP$367, 35, 0)</f>
        <v>0</v>
      </c>
      <c r="AK22">
        <f>VLOOKUP(A22, Traffic_data!$A$3:$BP$367, 36, 0)</f>
        <v>0</v>
      </c>
      <c r="AL22">
        <f>VLOOKUP(A22, Traffic_data!$A$3:$BP$367, 37, 0)</f>
        <v>0</v>
      </c>
      <c r="AM22">
        <f>VLOOKUP(A22, Traffic_data!$A$3:$BP$367, 38, 0)</f>
        <v>0</v>
      </c>
      <c r="AN22">
        <f>VLOOKUP(A22, Traffic_data!$A$3:$BP$367, 39, 0)</f>
        <v>0</v>
      </c>
      <c r="AO22">
        <f>VLOOKUP(A22, Traffic_data!$A$3:$BP$367, 40, 0)</f>
        <v>0</v>
      </c>
      <c r="AP22">
        <f>VLOOKUP(A22, Traffic_data!$A$3:$BP$367, 41, 0)</f>
        <v>0</v>
      </c>
      <c r="AQ22">
        <f>VLOOKUP(A22, Traffic_data!$A$3:$BP$367,42, 0)</f>
        <v>0</v>
      </c>
      <c r="AR22">
        <f>VLOOKUP(A22, Traffic_data!$A$3:$BP$367, 43, 0)</f>
        <v>92614</v>
      </c>
      <c r="AS22">
        <f>VLOOKUP(A22, Traffic_data!$A$3:$BP$367, 44, 0)</f>
        <v>28775</v>
      </c>
      <c r="AT22">
        <f>VLOOKUP(A22, Traffic_data!$A$3:$BP$367, 45, 0)</f>
        <v>15905</v>
      </c>
      <c r="AU22">
        <f>VLOOKUP(A22, Traffic_data!$A$3:$BP$367, 46, 0)</f>
        <v>13917</v>
      </c>
      <c r="AV22">
        <f>VLOOKUP(A22, Traffic_data!$A$3:$BP$367, 47, 0)</f>
        <v>3139</v>
      </c>
      <c r="AW22">
        <f>VLOOKUP(A22, Traffic_data!$A$3:$BP$367, 48, 0)</f>
        <v>17009</v>
      </c>
      <c r="AX22">
        <f>VLOOKUP(A22, Traffic_data!$A$3:$BP$367, 49, 0)</f>
        <v>4185</v>
      </c>
      <c r="AY22">
        <f>VLOOKUP(A22, Traffic_data!$A$3:$BP$367, 50, 0)</f>
        <v>1831</v>
      </c>
      <c r="AZ22">
        <f>VLOOKUP(A22, Traffic_data!$A$3:$BP$367, 51, 0)</f>
        <v>5522</v>
      </c>
      <c r="BA22">
        <f>VLOOKUP(A22, Traffic_data!$A$3:$BP$367, 52, 0)</f>
        <v>785</v>
      </c>
      <c r="BB22">
        <f>VLOOKUP(A22, Traffic_data!$A$3:$BP$367, 53, 0)</f>
        <v>785</v>
      </c>
      <c r="BC22">
        <f>VLOOKUP(A22, Traffic_data!$A$3:$BP$367, 54, 0)</f>
        <v>0</v>
      </c>
      <c r="BD22">
        <f>VLOOKUP(A22, Traffic_data!$A$3:$BP$367, 55, 0)</f>
        <v>3924</v>
      </c>
      <c r="BE22">
        <f>VLOOKUP(A22, Traffic_data!$A$3:$BP$367, 56, 0)</f>
        <v>0</v>
      </c>
      <c r="BF22">
        <f>VLOOKUP(A22, Traffic_data!$A$3:$BP$367, 57, 0)</f>
        <v>0</v>
      </c>
      <c r="BG22">
        <f>VLOOKUP(A22, Traffic_data!$A$3:$BP$367, 58, 0)</f>
        <v>0</v>
      </c>
      <c r="BH22">
        <f>VLOOKUP(A22, Traffic_data!$A$3:$BP$367, 59, 0)</f>
        <v>0</v>
      </c>
      <c r="BI22">
        <f>VLOOKUP(A22, Traffic_data!$A$3:$BP$367, 60, 0)</f>
        <v>0</v>
      </c>
      <c r="BJ22">
        <f>VLOOKUP(A22, Traffic_data!$A$3:$BP$367, 61, 0)</f>
        <v>0</v>
      </c>
      <c r="BK22">
        <f>VLOOKUP(A22, Traffic_data!$A$3:$BP$367, 62, 0)</f>
        <v>0</v>
      </c>
      <c r="BL22">
        <f>VLOOKUP(A22, Traffic_data!$A$3:$BP$367, 63, 0)</f>
        <v>0</v>
      </c>
      <c r="BM22">
        <f>VLOOKUP(A22, Traffic_data!$A$3:$BP$367, 64, 0)</f>
        <v>0</v>
      </c>
      <c r="BN22">
        <f>VLOOKUP(A22, Traffic_data!$A$3:$BP$367, 65, 0)</f>
        <v>0</v>
      </c>
      <c r="BO22">
        <f>VLOOKUP(A22, Traffic_data!$A$3:$BP$367, 66, 0)</f>
        <v>0</v>
      </c>
      <c r="BP22">
        <f>VLOOKUP(A22, Traffic_data!$A$3:$BP$367, 67, 0)</f>
        <v>0</v>
      </c>
      <c r="BQ22">
        <f>VLOOKUP(A22, Traffic_data!$A$3:$BP$367, 68, 0)</f>
        <v>0</v>
      </c>
    </row>
    <row r="23" spans="1:69" x14ac:dyDescent="0.25">
      <c r="A23" s="72">
        <v>41295</v>
      </c>
      <c r="B23" s="73" t="s">
        <v>58</v>
      </c>
      <c r="C23">
        <f>IFERROR(VLOOKUP(A23,Pivot_table!$A$5:$C$57, 3, 0),0)</f>
        <v>0</v>
      </c>
      <c r="D23">
        <f>VLOOKUP(A23, Traffic_data!$A$3:$BP$367, 3, 0)</f>
        <v>157879</v>
      </c>
      <c r="E23">
        <f>VLOOKUP(A23, Traffic_data!$A$3:$BP$367, 4, 0)</f>
        <v>43655</v>
      </c>
      <c r="F23">
        <f>VLOOKUP(A23, Traffic_data!$A$3:$BP$367, 5, 0)</f>
        <v>40106</v>
      </c>
      <c r="G23">
        <f>VLOOKUP(A23, Traffic_data!$A$3:$BP$367, 6, 0)</f>
        <v>70274</v>
      </c>
      <c r="H23">
        <f>VLOOKUP(A23, Traffic_data!$A$3:$BP$367, 7, 0)</f>
        <v>76502</v>
      </c>
      <c r="I23">
        <f>VLOOKUP(A23, Traffic_data!$A$3:$BP$367, 8, 0)</f>
        <v>44715</v>
      </c>
      <c r="J23">
        <f>VLOOKUP(A23, Traffic_data!$A$3:$BP$367, 9, 0)</f>
        <v>11563</v>
      </c>
      <c r="K23">
        <f>VLOOKUP(A23, Traffic_data!$A$3:$BP$367, 10, 0)</f>
        <v>194</v>
      </c>
      <c r="L23">
        <f>VLOOKUP(A23, Traffic_data!$A$3:$BP$367, 11, 0)</f>
        <v>0</v>
      </c>
      <c r="M23">
        <f>VLOOKUP(A23, Traffic_data!$A$3:$BP$367, 12, 0)</f>
        <v>0</v>
      </c>
      <c r="N23">
        <f>VLOOKUP(A23, Traffic_data!$A$3:$BP$367, 13, 0)</f>
        <v>15447</v>
      </c>
      <c r="O23">
        <f>VLOOKUP(A23, Traffic_data!$A$3:$BP$367, 14, 0)</f>
        <v>554</v>
      </c>
      <c r="P23">
        <f>VLOOKUP(A23, Traffic_data!$A$3:$BP$367, 15, 0)</f>
        <v>5</v>
      </c>
      <c r="Q23">
        <f>VLOOKUP(A23, Traffic_data!$A$3:$BP$367, 16, 0)</f>
        <v>840</v>
      </c>
      <c r="R23">
        <f>VLOOKUP(A23, Traffic_data!$A$3:$BP$367, 17, 0)</f>
        <v>126718</v>
      </c>
      <c r="S23">
        <f>VLOOKUP(A23, Traffic_data!$A$3:$BP$367, 18, 0)</f>
        <v>38977</v>
      </c>
      <c r="T23">
        <f>VLOOKUP(A23, Traffic_data!$A$3:$BP$367, 19, 0)</f>
        <v>16347</v>
      </c>
      <c r="U23">
        <f>VLOOKUP(A23, Traffic_data!$A$3:$BP$367, 20, 0)</f>
        <v>19218</v>
      </c>
      <c r="V23">
        <f>VLOOKUP(A23, Traffic_data!$A$3:$BP$367, 21, 0)</f>
        <v>2093</v>
      </c>
      <c r="W23">
        <f>VLOOKUP(A23, Traffic_data!$A$3:$BP$367, 22, 0)</f>
        <v>20544</v>
      </c>
      <c r="X23">
        <f>VLOOKUP(A23, Traffic_data!$A$3:$BP$367,23, 0)</f>
        <v>4185</v>
      </c>
      <c r="Y23">
        <f>VLOOKUP(A23, Traffic_data!$A$3:$BP$367, 24, 0)</f>
        <v>1831</v>
      </c>
      <c r="Z23">
        <f>VLOOKUP(A23, Traffic_data!$A$3:$BP$367, 25, 0)</f>
        <v>5743</v>
      </c>
      <c r="AA23">
        <f>VLOOKUP(A23, Traffic_data!$A$3:$BP$367, 26, 0)</f>
        <v>785</v>
      </c>
      <c r="AB23">
        <f>VLOOKUP(A23, Traffic_data!$A$3:$BP$367, 27, 0)</f>
        <v>1046</v>
      </c>
      <c r="AC23">
        <f>VLOOKUP(A23, Traffic_data!$A$3:$BP$367, 28, 0)</f>
        <v>1570</v>
      </c>
      <c r="AD23">
        <f>VLOOKUP(A23, Traffic_data!$A$3:$BP$367, 29, 0)</f>
        <v>7325</v>
      </c>
      <c r="AE23">
        <f>VLOOKUP(A23, Traffic_data!$A$3:$BP$367, 30, 0)</f>
        <v>0</v>
      </c>
      <c r="AF23">
        <f>VLOOKUP(A23, Traffic_data!$A$3:$BP$367, 31, 0)</f>
        <v>0</v>
      </c>
      <c r="AG23">
        <f>VLOOKUP(A23, Traffic_data!$A$3:$BP$367, 32, 0)</f>
        <v>0</v>
      </c>
      <c r="AH23">
        <f>VLOOKUP(A23, Traffic_data!$A$3:$BP$367, 33, 0)</f>
        <v>0</v>
      </c>
      <c r="AI23">
        <f>VLOOKUP(A23, Traffic_data!$A$3:$BP$367, 34, 0)</f>
        <v>0</v>
      </c>
      <c r="AJ23">
        <f>VLOOKUP(A23, Traffic_data!$A$3:$BP$367, 35, 0)</f>
        <v>0</v>
      </c>
      <c r="AK23">
        <f>VLOOKUP(A23, Traffic_data!$A$3:$BP$367, 36, 0)</f>
        <v>0</v>
      </c>
      <c r="AL23">
        <f>VLOOKUP(A23, Traffic_data!$A$3:$BP$367, 37, 0)</f>
        <v>0</v>
      </c>
      <c r="AM23">
        <f>VLOOKUP(A23, Traffic_data!$A$3:$BP$367, 38, 0)</f>
        <v>0</v>
      </c>
      <c r="AN23">
        <f>VLOOKUP(A23, Traffic_data!$A$3:$BP$367, 39, 0)</f>
        <v>0</v>
      </c>
      <c r="AO23">
        <f>VLOOKUP(A23, Traffic_data!$A$3:$BP$367, 40, 0)</f>
        <v>0</v>
      </c>
      <c r="AP23">
        <f>VLOOKUP(A23, Traffic_data!$A$3:$BP$367, 41, 0)</f>
        <v>0</v>
      </c>
      <c r="AQ23">
        <f>VLOOKUP(A23, Traffic_data!$A$3:$BP$367,42, 0)</f>
        <v>0</v>
      </c>
      <c r="AR23">
        <f>VLOOKUP(A23, Traffic_data!$A$3:$BP$367, 43, 0)</f>
        <v>126718</v>
      </c>
      <c r="AS23">
        <f>VLOOKUP(A23, Traffic_data!$A$3:$BP$367, 44, 0)</f>
        <v>38977</v>
      </c>
      <c r="AT23">
        <f>VLOOKUP(A23, Traffic_data!$A$3:$BP$367, 45, 0)</f>
        <v>16347</v>
      </c>
      <c r="AU23">
        <f>VLOOKUP(A23, Traffic_data!$A$3:$BP$367, 46, 0)</f>
        <v>19218</v>
      </c>
      <c r="AV23">
        <f>VLOOKUP(A23, Traffic_data!$A$3:$BP$367, 47, 0)</f>
        <v>2093</v>
      </c>
      <c r="AW23">
        <f>VLOOKUP(A23, Traffic_data!$A$3:$BP$367, 48, 0)</f>
        <v>20544</v>
      </c>
      <c r="AX23">
        <f>VLOOKUP(A23, Traffic_data!$A$3:$BP$367, 49, 0)</f>
        <v>4185</v>
      </c>
      <c r="AY23">
        <f>VLOOKUP(A23, Traffic_data!$A$3:$BP$367, 50, 0)</f>
        <v>1831</v>
      </c>
      <c r="AZ23">
        <f>VLOOKUP(A23, Traffic_data!$A$3:$BP$367, 51, 0)</f>
        <v>5743</v>
      </c>
      <c r="BA23">
        <f>VLOOKUP(A23, Traffic_data!$A$3:$BP$367, 52, 0)</f>
        <v>785</v>
      </c>
      <c r="BB23">
        <f>VLOOKUP(A23, Traffic_data!$A$3:$BP$367, 53, 0)</f>
        <v>1046</v>
      </c>
      <c r="BC23">
        <f>VLOOKUP(A23, Traffic_data!$A$3:$BP$367, 54, 0)</f>
        <v>1570</v>
      </c>
      <c r="BD23">
        <f>VLOOKUP(A23, Traffic_data!$A$3:$BP$367, 55, 0)</f>
        <v>7325</v>
      </c>
      <c r="BE23">
        <f>VLOOKUP(A23, Traffic_data!$A$3:$BP$367, 56, 0)</f>
        <v>0</v>
      </c>
      <c r="BF23">
        <f>VLOOKUP(A23, Traffic_data!$A$3:$BP$367, 57, 0)</f>
        <v>0</v>
      </c>
      <c r="BG23">
        <f>VLOOKUP(A23, Traffic_data!$A$3:$BP$367, 58, 0)</f>
        <v>0</v>
      </c>
      <c r="BH23">
        <f>VLOOKUP(A23, Traffic_data!$A$3:$BP$367, 59, 0)</f>
        <v>0</v>
      </c>
      <c r="BI23">
        <f>VLOOKUP(A23, Traffic_data!$A$3:$BP$367, 60, 0)</f>
        <v>0</v>
      </c>
      <c r="BJ23">
        <f>VLOOKUP(A23, Traffic_data!$A$3:$BP$367, 61, 0)</f>
        <v>0</v>
      </c>
      <c r="BK23">
        <f>VLOOKUP(A23, Traffic_data!$A$3:$BP$367, 62, 0)</f>
        <v>0</v>
      </c>
      <c r="BL23">
        <f>VLOOKUP(A23, Traffic_data!$A$3:$BP$367, 63, 0)</f>
        <v>0</v>
      </c>
      <c r="BM23">
        <f>VLOOKUP(A23, Traffic_data!$A$3:$BP$367, 64, 0)</f>
        <v>0</v>
      </c>
      <c r="BN23">
        <f>VLOOKUP(A23, Traffic_data!$A$3:$BP$367, 65, 0)</f>
        <v>0</v>
      </c>
      <c r="BO23">
        <f>VLOOKUP(A23, Traffic_data!$A$3:$BP$367, 66, 0)</f>
        <v>0</v>
      </c>
      <c r="BP23">
        <f>VLOOKUP(A23, Traffic_data!$A$3:$BP$367, 67, 0)</f>
        <v>0</v>
      </c>
      <c r="BQ23">
        <f>VLOOKUP(A23, Traffic_data!$A$3:$BP$367, 68, 0)</f>
        <v>0</v>
      </c>
    </row>
    <row r="24" spans="1:69" x14ac:dyDescent="0.25">
      <c r="A24" s="72">
        <v>41296</v>
      </c>
      <c r="B24" s="73" t="s">
        <v>59</v>
      </c>
      <c r="C24">
        <f>IFERROR(VLOOKUP(A24,Pivot_table!$A$5:$C$57, 3, 0),0)</f>
        <v>0</v>
      </c>
      <c r="D24">
        <f>VLOOKUP(A24, Traffic_data!$A$3:$BP$367, 3, 0)</f>
        <v>142428</v>
      </c>
      <c r="E24">
        <f>VLOOKUP(A24, Traffic_data!$A$3:$BP$367, 4, 0)</f>
        <v>45430</v>
      </c>
      <c r="F24">
        <f>VLOOKUP(A24, Traffic_data!$A$3:$BP$367, 5, 0)</f>
        <v>45075</v>
      </c>
      <c r="G24">
        <f>VLOOKUP(A24, Traffic_data!$A$3:$BP$367, 6, 0)</f>
        <v>47559</v>
      </c>
      <c r="H24">
        <f>VLOOKUP(A24, Traffic_data!$A$3:$BP$367, 7, 0)</f>
        <v>65814</v>
      </c>
      <c r="I24">
        <f>VLOOKUP(A24, Traffic_data!$A$3:$BP$367, 8, 0)</f>
        <v>43986</v>
      </c>
      <c r="J24">
        <f>VLOOKUP(A24, Traffic_data!$A$3:$BP$367, 9, 0)</f>
        <v>11630</v>
      </c>
      <c r="K24">
        <f>VLOOKUP(A24, Traffic_data!$A$3:$BP$367, 10, 0)</f>
        <v>224</v>
      </c>
      <c r="L24">
        <f>VLOOKUP(A24, Traffic_data!$A$3:$BP$367, 11, 0)</f>
        <v>0</v>
      </c>
      <c r="M24">
        <f>VLOOKUP(A24, Traffic_data!$A$3:$BP$367, 12, 0)</f>
        <v>0</v>
      </c>
      <c r="N24">
        <f>VLOOKUP(A24, Traffic_data!$A$3:$BP$367, 13, 0)</f>
        <v>15983</v>
      </c>
      <c r="O24">
        <f>VLOOKUP(A24, Traffic_data!$A$3:$BP$367, 14, 0)</f>
        <v>508</v>
      </c>
      <c r="P24">
        <f>VLOOKUP(A24, Traffic_data!$A$3:$BP$367, 15, 0)</f>
        <v>8</v>
      </c>
      <c r="Q24">
        <f>VLOOKUP(A24, Traffic_data!$A$3:$BP$367, 16, 0)</f>
        <v>1117</v>
      </c>
      <c r="R24">
        <f>VLOOKUP(A24, Traffic_data!$A$3:$BP$367, 17, 0)</f>
        <v>110720</v>
      </c>
      <c r="S24">
        <f>VLOOKUP(A24, Traffic_data!$A$3:$BP$367, 18, 0)</f>
        <v>33745</v>
      </c>
      <c r="T24">
        <f>VLOOKUP(A24, Traffic_data!$A$3:$BP$367, 19, 0)</f>
        <v>13033</v>
      </c>
      <c r="U24">
        <f>VLOOKUP(A24, Traffic_data!$A$3:$BP$367, 20, 0)</f>
        <v>16347</v>
      </c>
      <c r="V24">
        <f>VLOOKUP(A24, Traffic_data!$A$3:$BP$367, 21, 0)</f>
        <v>2354</v>
      </c>
      <c r="W24">
        <f>VLOOKUP(A24, Traffic_data!$A$3:$BP$367, 22, 0)</f>
        <v>18556</v>
      </c>
      <c r="X24">
        <f>VLOOKUP(A24, Traffic_data!$A$3:$BP$367,23, 0)</f>
        <v>3662</v>
      </c>
      <c r="Y24">
        <f>VLOOKUP(A24, Traffic_data!$A$3:$BP$367, 24, 0)</f>
        <v>1308</v>
      </c>
      <c r="Z24">
        <f>VLOOKUP(A24, Traffic_data!$A$3:$BP$367, 25, 0)</f>
        <v>4418</v>
      </c>
      <c r="AA24">
        <f>VLOOKUP(A24, Traffic_data!$A$3:$BP$367, 26, 0)</f>
        <v>0</v>
      </c>
      <c r="AB24">
        <f>VLOOKUP(A24, Traffic_data!$A$3:$BP$367, 27, 0)</f>
        <v>1046</v>
      </c>
      <c r="AC24">
        <f>VLOOKUP(A24, Traffic_data!$A$3:$BP$367, 28, 0)</f>
        <v>785</v>
      </c>
      <c r="AD24">
        <f>VLOOKUP(A24, Traffic_data!$A$3:$BP$367, 29, 0)</f>
        <v>7063</v>
      </c>
      <c r="AE24">
        <f>VLOOKUP(A24, Traffic_data!$A$3:$BP$367, 30, 0)</f>
        <v>0</v>
      </c>
      <c r="AF24">
        <f>VLOOKUP(A24, Traffic_data!$A$3:$BP$367, 31, 0)</f>
        <v>0</v>
      </c>
      <c r="AG24">
        <f>VLOOKUP(A24, Traffic_data!$A$3:$BP$367, 32, 0)</f>
        <v>0</v>
      </c>
      <c r="AH24">
        <f>VLOOKUP(A24, Traffic_data!$A$3:$BP$367, 33, 0)</f>
        <v>0</v>
      </c>
      <c r="AI24">
        <f>VLOOKUP(A24, Traffic_data!$A$3:$BP$367, 34, 0)</f>
        <v>0</v>
      </c>
      <c r="AJ24">
        <f>VLOOKUP(A24, Traffic_data!$A$3:$BP$367, 35, 0)</f>
        <v>0</v>
      </c>
      <c r="AK24">
        <f>VLOOKUP(A24, Traffic_data!$A$3:$BP$367, 36, 0)</f>
        <v>0</v>
      </c>
      <c r="AL24">
        <f>VLOOKUP(A24, Traffic_data!$A$3:$BP$367, 37, 0)</f>
        <v>0</v>
      </c>
      <c r="AM24">
        <f>VLOOKUP(A24, Traffic_data!$A$3:$BP$367, 38, 0)</f>
        <v>0</v>
      </c>
      <c r="AN24">
        <f>VLOOKUP(A24, Traffic_data!$A$3:$BP$367, 39, 0)</f>
        <v>0</v>
      </c>
      <c r="AO24">
        <f>VLOOKUP(A24, Traffic_data!$A$3:$BP$367, 40, 0)</f>
        <v>0</v>
      </c>
      <c r="AP24">
        <f>VLOOKUP(A24, Traffic_data!$A$3:$BP$367, 41, 0)</f>
        <v>0</v>
      </c>
      <c r="AQ24">
        <f>VLOOKUP(A24, Traffic_data!$A$3:$BP$367,42, 0)</f>
        <v>0</v>
      </c>
      <c r="AR24">
        <f>VLOOKUP(A24, Traffic_data!$A$3:$BP$367, 43, 0)</f>
        <v>110720</v>
      </c>
      <c r="AS24">
        <f>VLOOKUP(A24, Traffic_data!$A$3:$BP$367, 44, 0)</f>
        <v>33745</v>
      </c>
      <c r="AT24">
        <f>VLOOKUP(A24, Traffic_data!$A$3:$BP$367, 45, 0)</f>
        <v>13033</v>
      </c>
      <c r="AU24">
        <f>VLOOKUP(A24, Traffic_data!$A$3:$BP$367, 46, 0)</f>
        <v>16347</v>
      </c>
      <c r="AV24">
        <f>VLOOKUP(A24, Traffic_data!$A$3:$BP$367, 47, 0)</f>
        <v>2354</v>
      </c>
      <c r="AW24">
        <f>VLOOKUP(A24, Traffic_data!$A$3:$BP$367, 48, 0)</f>
        <v>18556</v>
      </c>
      <c r="AX24">
        <f>VLOOKUP(A24, Traffic_data!$A$3:$BP$367, 49, 0)</f>
        <v>3662</v>
      </c>
      <c r="AY24">
        <f>VLOOKUP(A24, Traffic_data!$A$3:$BP$367, 50, 0)</f>
        <v>1308</v>
      </c>
      <c r="AZ24">
        <f>VLOOKUP(A24, Traffic_data!$A$3:$BP$367, 51, 0)</f>
        <v>4418</v>
      </c>
      <c r="BA24">
        <f>VLOOKUP(A24, Traffic_data!$A$3:$BP$367, 52, 0)</f>
        <v>0</v>
      </c>
      <c r="BB24">
        <f>VLOOKUP(A24, Traffic_data!$A$3:$BP$367, 53, 0)</f>
        <v>1046</v>
      </c>
      <c r="BC24">
        <f>VLOOKUP(A24, Traffic_data!$A$3:$BP$367, 54, 0)</f>
        <v>785</v>
      </c>
      <c r="BD24">
        <f>VLOOKUP(A24, Traffic_data!$A$3:$BP$367, 55, 0)</f>
        <v>7063</v>
      </c>
      <c r="BE24">
        <f>VLOOKUP(A24, Traffic_data!$A$3:$BP$367, 56, 0)</f>
        <v>0</v>
      </c>
      <c r="BF24">
        <f>VLOOKUP(A24, Traffic_data!$A$3:$BP$367, 57, 0)</f>
        <v>0</v>
      </c>
      <c r="BG24">
        <f>VLOOKUP(A24, Traffic_data!$A$3:$BP$367, 58, 0)</f>
        <v>0</v>
      </c>
      <c r="BH24">
        <f>VLOOKUP(A24, Traffic_data!$A$3:$BP$367, 59, 0)</f>
        <v>0</v>
      </c>
      <c r="BI24">
        <f>VLOOKUP(A24, Traffic_data!$A$3:$BP$367, 60, 0)</f>
        <v>0</v>
      </c>
      <c r="BJ24">
        <f>VLOOKUP(A24, Traffic_data!$A$3:$BP$367, 61, 0)</f>
        <v>0</v>
      </c>
      <c r="BK24">
        <f>VLOOKUP(A24, Traffic_data!$A$3:$BP$367, 62, 0)</f>
        <v>0</v>
      </c>
      <c r="BL24">
        <f>VLOOKUP(A24, Traffic_data!$A$3:$BP$367, 63, 0)</f>
        <v>0</v>
      </c>
      <c r="BM24">
        <f>VLOOKUP(A24, Traffic_data!$A$3:$BP$367, 64, 0)</f>
        <v>0</v>
      </c>
      <c r="BN24">
        <f>VLOOKUP(A24, Traffic_data!$A$3:$BP$367, 65, 0)</f>
        <v>0</v>
      </c>
      <c r="BO24">
        <f>VLOOKUP(A24, Traffic_data!$A$3:$BP$367, 66, 0)</f>
        <v>0</v>
      </c>
      <c r="BP24">
        <f>VLOOKUP(A24, Traffic_data!$A$3:$BP$367, 67, 0)</f>
        <v>0</v>
      </c>
      <c r="BQ24">
        <f>VLOOKUP(A24, Traffic_data!$A$3:$BP$367, 68, 0)</f>
        <v>0</v>
      </c>
    </row>
    <row r="25" spans="1:69" x14ac:dyDescent="0.25">
      <c r="A25" s="72">
        <v>41297</v>
      </c>
      <c r="B25" s="73" t="s">
        <v>30</v>
      </c>
      <c r="C25">
        <f>IFERROR(VLOOKUP(A25,Pivot_table!$A$5:$C$57, 3, 0),0)</f>
        <v>0</v>
      </c>
      <c r="D25">
        <f>VLOOKUP(A25, Traffic_data!$A$3:$BP$367, 3, 0)</f>
        <v>146923</v>
      </c>
      <c r="E25">
        <f>VLOOKUP(A25, Traffic_data!$A$3:$BP$367, 4, 0)</f>
        <v>46494</v>
      </c>
      <c r="F25">
        <f>VLOOKUP(A25, Traffic_data!$A$3:$BP$367, 5, 0)</f>
        <v>47559</v>
      </c>
      <c r="G25">
        <f>VLOOKUP(A25, Traffic_data!$A$3:$BP$367, 6, 0)</f>
        <v>48624</v>
      </c>
      <c r="H25">
        <f>VLOOKUP(A25, Traffic_data!$A$3:$BP$367, 7, 0)</f>
        <v>66603</v>
      </c>
      <c r="I25">
        <f>VLOOKUP(A25, Traffic_data!$A$3:$BP$367, 8, 0)</f>
        <v>45881</v>
      </c>
      <c r="J25">
        <f>VLOOKUP(A25, Traffic_data!$A$3:$BP$367, 9, 0)</f>
        <v>12569</v>
      </c>
      <c r="K25">
        <f>VLOOKUP(A25, Traffic_data!$A$3:$BP$367, 10, 0)</f>
        <v>239</v>
      </c>
      <c r="L25">
        <f>VLOOKUP(A25, Traffic_data!$A$3:$BP$367, 11, 0)</f>
        <v>0</v>
      </c>
      <c r="M25">
        <f>VLOOKUP(A25, Traffic_data!$A$3:$BP$367, 12, 0)</f>
        <v>0</v>
      </c>
      <c r="N25">
        <f>VLOOKUP(A25, Traffic_data!$A$3:$BP$367, 13, 0)</f>
        <v>18065</v>
      </c>
      <c r="O25">
        <f>VLOOKUP(A25, Traffic_data!$A$3:$BP$367, 14, 0)</f>
        <v>584</v>
      </c>
      <c r="P25">
        <f>VLOOKUP(A25, Traffic_data!$A$3:$BP$367, 15, 0)</f>
        <v>15</v>
      </c>
      <c r="Q25">
        <f>VLOOKUP(A25, Traffic_data!$A$3:$BP$367, 16, 0)</f>
        <v>1268</v>
      </c>
      <c r="R25">
        <f>VLOOKUP(A25, Traffic_data!$A$3:$BP$367, 17, 0)</f>
        <v>111963</v>
      </c>
      <c r="S25">
        <f>VLOOKUP(A25, Traffic_data!$A$3:$BP$367, 18, 0)</f>
        <v>35576</v>
      </c>
      <c r="T25">
        <f>VLOOKUP(A25, Traffic_data!$A$3:$BP$367, 19, 0)</f>
        <v>13475</v>
      </c>
      <c r="U25">
        <f>VLOOKUP(A25, Traffic_data!$A$3:$BP$367, 20, 0)</f>
        <v>21427</v>
      </c>
      <c r="V25">
        <f>VLOOKUP(A25, Traffic_data!$A$3:$BP$367, 21, 0)</f>
        <v>2616</v>
      </c>
      <c r="W25">
        <f>VLOOKUP(A25, Traffic_data!$A$3:$BP$367, 22, 0)</f>
        <v>16788</v>
      </c>
      <c r="X25">
        <f>VLOOKUP(A25, Traffic_data!$A$3:$BP$367,23, 0)</f>
        <v>2877</v>
      </c>
      <c r="Y25">
        <f>VLOOKUP(A25, Traffic_data!$A$3:$BP$367, 24, 0)</f>
        <v>1046</v>
      </c>
      <c r="Z25">
        <f>VLOOKUP(A25, Traffic_data!$A$3:$BP$367, 25, 0)</f>
        <v>3976</v>
      </c>
      <c r="AA25">
        <f>VLOOKUP(A25, Traffic_data!$A$3:$BP$367, 26, 0)</f>
        <v>0</v>
      </c>
      <c r="AB25">
        <f>VLOOKUP(A25, Traffic_data!$A$3:$BP$367, 27, 0)</f>
        <v>262</v>
      </c>
      <c r="AC25">
        <f>VLOOKUP(A25, Traffic_data!$A$3:$BP$367, 28, 0)</f>
        <v>523</v>
      </c>
      <c r="AD25">
        <f>VLOOKUP(A25, Traffic_data!$A$3:$BP$367, 29, 0)</f>
        <v>8632</v>
      </c>
      <c r="AE25">
        <f>VLOOKUP(A25, Traffic_data!$A$3:$BP$367, 30, 0)</f>
        <v>0</v>
      </c>
      <c r="AF25">
        <f>VLOOKUP(A25, Traffic_data!$A$3:$BP$367, 31, 0)</f>
        <v>0</v>
      </c>
      <c r="AG25">
        <f>VLOOKUP(A25, Traffic_data!$A$3:$BP$367, 32, 0)</f>
        <v>0</v>
      </c>
      <c r="AH25">
        <f>VLOOKUP(A25, Traffic_data!$A$3:$BP$367, 33, 0)</f>
        <v>0</v>
      </c>
      <c r="AI25">
        <f>VLOOKUP(A25, Traffic_data!$A$3:$BP$367, 34, 0)</f>
        <v>0</v>
      </c>
      <c r="AJ25">
        <f>VLOOKUP(A25, Traffic_data!$A$3:$BP$367, 35, 0)</f>
        <v>0</v>
      </c>
      <c r="AK25">
        <f>VLOOKUP(A25, Traffic_data!$A$3:$BP$367, 36, 0)</f>
        <v>0</v>
      </c>
      <c r="AL25">
        <f>VLOOKUP(A25, Traffic_data!$A$3:$BP$367, 37, 0)</f>
        <v>0</v>
      </c>
      <c r="AM25">
        <f>VLOOKUP(A25, Traffic_data!$A$3:$BP$367, 38, 0)</f>
        <v>0</v>
      </c>
      <c r="AN25">
        <f>VLOOKUP(A25, Traffic_data!$A$3:$BP$367, 39, 0)</f>
        <v>0</v>
      </c>
      <c r="AO25">
        <f>VLOOKUP(A25, Traffic_data!$A$3:$BP$367, 40, 0)</f>
        <v>0</v>
      </c>
      <c r="AP25">
        <f>VLOOKUP(A25, Traffic_data!$A$3:$BP$367, 41, 0)</f>
        <v>0</v>
      </c>
      <c r="AQ25">
        <f>VLOOKUP(A25, Traffic_data!$A$3:$BP$367,42, 0)</f>
        <v>0</v>
      </c>
      <c r="AR25">
        <f>VLOOKUP(A25, Traffic_data!$A$3:$BP$367, 43, 0)</f>
        <v>111963</v>
      </c>
      <c r="AS25">
        <f>VLOOKUP(A25, Traffic_data!$A$3:$BP$367, 44, 0)</f>
        <v>35576</v>
      </c>
      <c r="AT25">
        <f>VLOOKUP(A25, Traffic_data!$A$3:$BP$367, 45, 0)</f>
        <v>13475</v>
      </c>
      <c r="AU25">
        <f>VLOOKUP(A25, Traffic_data!$A$3:$BP$367, 46, 0)</f>
        <v>21427</v>
      </c>
      <c r="AV25">
        <f>VLOOKUP(A25, Traffic_data!$A$3:$BP$367, 47, 0)</f>
        <v>2616</v>
      </c>
      <c r="AW25">
        <f>VLOOKUP(A25, Traffic_data!$A$3:$BP$367, 48, 0)</f>
        <v>16788</v>
      </c>
      <c r="AX25">
        <f>VLOOKUP(A25, Traffic_data!$A$3:$BP$367, 49, 0)</f>
        <v>2877</v>
      </c>
      <c r="AY25">
        <f>VLOOKUP(A25, Traffic_data!$A$3:$BP$367, 50, 0)</f>
        <v>1046</v>
      </c>
      <c r="AZ25">
        <f>VLOOKUP(A25, Traffic_data!$A$3:$BP$367, 51, 0)</f>
        <v>3976</v>
      </c>
      <c r="BA25">
        <f>VLOOKUP(A25, Traffic_data!$A$3:$BP$367, 52, 0)</f>
        <v>0</v>
      </c>
      <c r="BB25">
        <f>VLOOKUP(A25, Traffic_data!$A$3:$BP$367, 53, 0)</f>
        <v>262</v>
      </c>
      <c r="BC25">
        <f>VLOOKUP(A25, Traffic_data!$A$3:$BP$367, 54, 0)</f>
        <v>523</v>
      </c>
      <c r="BD25">
        <f>VLOOKUP(A25, Traffic_data!$A$3:$BP$367, 55, 0)</f>
        <v>8632</v>
      </c>
      <c r="BE25">
        <f>VLOOKUP(A25, Traffic_data!$A$3:$BP$367, 56, 0)</f>
        <v>0</v>
      </c>
      <c r="BF25">
        <f>VLOOKUP(A25, Traffic_data!$A$3:$BP$367, 57, 0)</f>
        <v>0</v>
      </c>
      <c r="BG25">
        <f>VLOOKUP(A25, Traffic_data!$A$3:$BP$367, 58, 0)</f>
        <v>0</v>
      </c>
      <c r="BH25">
        <f>VLOOKUP(A25, Traffic_data!$A$3:$BP$367, 59, 0)</f>
        <v>0</v>
      </c>
      <c r="BI25">
        <f>VLOOKUP(A25, Traffic_data!$A$3:$BP$367, 60, 0)</f>
        <v>0</v>
      </c>
      <c r="BJ25">
        <f>VLOOKUP(A25, Traffic_data!$A$3:$BP$367, 61, 0)</f>
        <v>0</v>
      </c>
      <c r="BK25">
        <f>VLOOKUP(A25, Traffic_data!$A$3:$BP$367, 62, 0)</f>
        <v>0</v>
      </c>
      <c r="BL25">
        <f>VLOOKUP(A25, Traffic_data!$A$3:$BP$367, 63, 0)</f>
        <v>0</v>
      </c>
      <c r="BM25">
        <f>VLOOKUP(A25, Traffic_data!$A$3:$BP$367, 64, 0)</f>
        <v>0</v>
      </c>
      <c r="BN25">
        <f>VLOOKUP(A25, Traffic_data!$A$3:$BP$367, 65, 0)</f>
        <v>0</v>
      </c>
      <c r="BO25">
        <f>VLOOKUP(A25, Traffic_data!$A$3:$BP$367, 66, 0)</f>
        <v>0</v>
      </c>
      <c r="BP25">
        <f>VLOOKUP(A25, Traffic_data!$A$3:$BP$367, 67, 0)</f>
        <v>0</v>
      </c>
      <c r="BQ25">
        <f>VLOOKUP(A25, Traffic_data!$A$3:$BP$367, 68, 0)</f>
        <v>0</v>
      </c>
    </row>
    <row r="26" spans="1:69" x14ac:dyDescent="0.25">
      <c r="A26" s="72">
        <v>41298</v>
      </c>
      <c r="B26" s="73" t="s">
        <v>46</v>
      </c>
      <c r="C26">
        <f>IFERROR(VLOOKUP(A26,Pivot_table!$A$5:$C$57, 3, 0),0)</f>
        <v>0</v>
      </c>
      <c r="D26">
        <f>VLOOKUP(A26, Traffic_data!$A$3:$BP$367, 3, 0)</f>
        <v>172581</v>
      </c>
      <c r="E26">
        <f>VLOOKUP(A26, Traffic_data!$A$3:$BP$367, 4, 0)</f>
        <v>55722</v>
      </c>
      <c r="F26">
        <f>VLOOKUP(A26, Traffic_data!$A$3:$BP$367, 5, 0)</f>
        <v>52173</v>
      </c>
      <c r="G26">
        <f>VLOOKUP(A26, Traffic_data!$A$3:$BP$367, 6, 0)</f>
        <v>58207</v>
      </c>
      <c r="H26">
        <f>VLOOKUP(A26, Traffic_data!$A$3:$BP$367, 7, 0)</f>
        <v>77286</v>
      </c>
      <c r="I26">
        <f>VLOOKUP(A26, Traffic_data!$A$3:$BP$367, 8, 0)</f>
        <v>52924</v>
      </c>
      <c r="J26">
        <f>VLOOKUP(A26, Traffic_data!$A$3:$BP$367, 9, 0)</f>
        <v>14703</v>
      </c>
      <c r="K26">
        <f>VLOOKUP(A26, Traffic_data!$A$3:$BP$367, 10, 0)</f>
        <v>252</v>
      </c>
      <c r="L26">
        <f>VLOOKUP(A26, Traffic_data!$A$3:$BP$367, 11, 0)</f>
        <v>0</v>
      </c>
      <c r="M26">
        <f>VLOOKUP(A26, Traffic_data!$A$3:$BP$367, 12, 0)</f>
        <v>0</v>
      </c>
      <c r="N26">
        <f>VLOOKUP(A26, Traffic_data!$A$3:$BP$367, 13, 0)</f>
        <v>21489</v>
      </c>
      <c r="O26">
        <f>VLOOKUP(A26, Traffic_data!$A$3:$BP$367, 14, 0)</f>
        <v>667</v>
      </c>
      <c r="P26">
        <f>VLOOKUP(A26, Traffic_data!$A$3:$BP$367, 15, 0)</f>
        <v>17</v>
      </c>
      <c r="Q26">
        <f>VLOOKUP(A26, Traffic_data!$A$3:$BP$367, 16, 0)</f>
        <v>1469</v>
      </c>
      <c r="R26">
        <f>VLOOKUP(A26, Traffic_data!$A$3:$BP$367, 17, 0)</f>
        <v>129159</v>
      </c>
      <c r="S26">
        <f>VLOOKUP(A26, Traffic_data!$A$3:$BP$367, 18, 0)</f>
        <v>40285</v>
      </c>
      <c r="T26">
        <f>VLOOKUP(A26, Traffic_data!$A$3:$BP$367, 19, 0)</f>
        <v>14358</v>
      </c>
      <c r="U26">
        <f>VLOOKUP(A26, Traffic_data!$A$3:$BP$367, 20, 0)</f>
        <v>20323</v>
      </c>
      <c r="V26">
        <f>VLOOKUP(A26, Traffic_data!$A$3:$BP$367, 21, 0)</f>
        <v>2877</v>
      </c>
      <c r="W26">
        <f>VLOOKUP(A26, Traffic_data!$A$3:$BP$367, 22, 0)</f>
        <v>22753</v>
      </c>
      <c r="X26">
        <f>VLOOKUP(A26, Traffic_data!$A$3:$BP$367,23, 0)</f>
        <v>4185</v>
      </c>
      <c r="Y26">
        <f>VLOOKUP(A26, Traffic_data!$A$3:$BP$367, 24, 0)</f>
        <v>1046</v>
      </c>
      <c r="Z26">
        <f>VLOOKUP(A26, Traffic_data!$A$3:$BP$367, 25, 0)</f>
        <v>5743</v>
      </c>
      <c r="AA26">
        <f>VLOOKUP(A26, Traffic_data!$A$3:$BP$367, 26, 0)</f>
        <v>523</v>
      </c>
      <c r="AB26">
        <f>VLOOKUP(A26, Traffic_data!$A$3:$BP$367, 27, 0)</f>
        <v>1046</v>
      </c>
      <c r="AC26">
        <f>VLOOKUP(A26, Traffic_data!$A$3:$BP$367, 28, 0)</f>
        <v>262</v>
      </c>
      <c r="AD26">
        <f>VLOOKUP(A26, Traffic_data!$A$3:$BP$367, 29, 0)</f>
        <v>8632</v>
      </c>
      <c r="AE26">
        <f>VLOOKUP(A26, Traffic_data!$A$3:$BP$367, 30, 0)</f>
        <v>0</v>
      </c>
      <c r="AF26">
        <f>VLOOKUP(A26, Traffic_data!$A$3:$BP$367, 31, 0)</f>
        <v>0</v>
      </c>
      <c r="AG26">
        <f>VLOOKUP(A26, Traffic_data!$A$3:$BP$367, 32, 0)</f>
        <v>0</v>
      </c>
      <c r="AH26">
        <f>VLOOKUP(A26, Traffic_data!$A$3:$BP$367, 33, 0)</f>
        <v>0</v>
      </c>
      <c r="AI26">
        <f>VLOOKUP(A26, Traffic_data!$A$3:$BP$367, 34, 0)</f>
        <v>0</v>
      </c>
      <c r="AJ26">
        <f>VLOOKUP(A26, Traffic_data!$A$3:$BP$367, 35, 0)</f>
        <v>0</v>
      </c>
      <c r="AK26">
        <f>VLOOKUP(A26, Traffic_data!$A$3:$BP$367, 36, 0)</f>
        <v>0</v>
      </c>
      <c r="AL26">
        <f>VLOOKUP(A26, Traffic_data!$A$3:$BP$367, 37, 0)</f>
        <v>0</v>
      </c>
      <c r="AM26">
        <f>VLOOKUP(A26, Traffic_data!$A$3:$BP$367, 38, 0)</f>
        <v>0</v>
      </c>
      <c r="AN26">
        <f>VLOOKUP(A26, Traffic_data!$A$3:$BP$367, 39, 0)</f>
        <v>0</v>
      </c>
      <c r="AO26">
        <f>VLOOKUP(A26, Traffic_data!$A$3:$BP$367, 40, 0)</f>
        <v>0</v>
      </c>
      <c r="AP26">
        <f>VLOOKUP(A26, Traffic_data!$A$3:$BP$367, 41, 0)</f>
        <v>0</v>
      </c>
      <c r="AQ26">
        <f>VLOOKUP(A26, Traffic_data!$A$3:$BP$367,42, 0)</f>
        <v>0</v>
      </c>
      <c r="AR26">
        <f>VLOOKUP(A26, Traffic_data!$A$3:$BP$367, 43, 0)</f>
        <v>129159</v>
      </c>
      <c r="AS26">
        <f>VLOOKUP(A26, Traffic_data!$A$3:$BP$367, 44, 0)</f>
        <v>40285</v>
      </c>
      <c r="AT26">
        <f>VLOOKUP(A26, Traffic_data!$A$3:$BP$367, 45, 0)</f>
        <v>14358</v>
      </c>
      <c r="AU26">
        <f>VLOOKUP(A26, Traffic_data!$A$3:$BP$367, 46, 0)</f>
        <v>20323</v>
      </c>
      <c r="AV26">
        <f>VLOOKUP(A26, Traffic_data!$A$3:$BP$367, 47, 0)</f>
        <v>2877</v>
      </c>
      <c r="AW26">
        <f>VLOOKUP(A26, Traffic_data!$A$3:$BP$367, 48, 0)</f>
        <v>22753</v>
      </c>
      <c r="AX26">
        <f>VLOOKUP(A26, Traffic_data!$A$3:$BP$367, 49, 0)</f>
        <v>4185</v>
      </c>
      <c r="AY26">
        <f>VLOOKUP(A26, Traffic_data!$A$3:$BP$367, 50, 0)</f>
        <v>1046</v>
      </c>
      <c r="AZ26">
        <f>VLOOKUP(A26, Traffic_data!$A$3:$BP$367, 51, 0)</f>
        <v>5743</v>
      </c>
      <c r="BA26">
        <f>VLOOKUP(A26, Traffic_data!$A$3:$BP$367, 52, 0)</f>
        <v>523</v>
      </c>
      <c r="BB26">
        <f>VLOOKUP(A26, Traffic_data!$A$3:$BP$367, 53, 0)</f>
        <v>1046</v>
      </c>
      <c r="BC26">
        <f>VLOOKUP(A26, Traffic_data!$A$3:$BP$367, 54, 0)</f>
        <v>262</v>
      </c>
      <c r="BD26">
        <f>VLOOKUP(A26, Traffic_data!$A$3:$BP$367, 55, 0)</f>
        <v>8632</v>
      </c>
      <c r="BE26">
        <f>VLOOKUP(A26, Traffic_data!$A$3:$BP$367, 56, 0)</f>
        <v>0</v>
      </c>
      <c r="BF26">
        <f>VLOOKUP(A26, Traffic_data!$A$3:$BP$367, 57, 0)</f>
        <v>0</v>
      </c>
      <c r="BG26">
        <f>VLOOKUP(A26, Traffic_data!$A$3:$BP$367, 58, 0)</f>
        <v>0</v>
      </c>
      <c r="BH26">
        <f>VLOOKUP(A26, Traffic_data!$A$3:$BP$367, 59, 0)</f>
        <v>0</v>
      </c>
      <c r="BI26">
        <f>VLOOKUP(A26, Traffic_data!$A$3:$BP$367, 60, 0)</f>
        <v>0</v>
      </c>
      <c r="BJ26">
        <f>VLOOKUP(A26, Traffic_data!$A$3:$BP$367, 61, 0)</f>
        <v>0</v>
      </c>
      <c r="BK26">
        <f>VLOOKUP(A26, Traffic_data!$A$3:$BP$367, 62, 0)</f>
        <v>0</v>
      </c>
      <c r="BL26">
        <f>VLOOKUP(A26, Traffic_data!$A$3:$BP$367, 63, 0)</f>
        <v>0</v>
      </c>
      <c r="BM26">
        <f>VLOOKUP(A26, Traffic_data!$A$3:$BP$367, 64, 0)</f>
        <v>0</v>
      </c>
      <c r="BN26">
        <f>VLOOKUP(A26, Traffic_data!$A$3:$BP$367, 65, 0)</f>
        <v>0</v>
      </c>
      <c r="BO26">
        <f>VLOOKUP(A26, Traffic_data!$A$3:$BP$367, 66, 0)</f>
        <v>0</v>
      </c>
      <c r="BP26">
        <f>VLOOKUP(A26, Traffic_data!$A$3:$BP$367, 67, 0)</f>
        <v>0</v>
      </c>
      <c r="BQ26">
        <f>VLOOKUP(A26, Traffic_data!$A$3:$BP$367, 68, 0)</f>
        <v>0</v>
      </c>
    </row>
    <row r="27" spans="1:69" x14ac:dyDescent="0.25">
      <c r="A27" s="72">
        <v>41299</v>
      </c>
      <c r="B27" s="73" t="s">
        <v>49</v>
      </c>
      <c r="C27">
        <f>IFERROR(VLOOKUP(A27,Pivot_table!$A$5:$C$57, 3, 0),0)</f>
        <v>0</v>
      </c>
      <c r="D27">
        <f>VLOOKUP(A27, Traffic_data!$A$3:$BP$367, 3, 0)</f>
        <v>156194</v>
      </c>
      <c r="E27">
        <f>VLOOKUP(A27, Traffic_data!$A$3:$BP$367, 4, 0)</f>
        <v>53593</v>
      </c>
      <c r="F27">
        <f>VLOOKUP(A27, Traffic_data!$A$3:$BP$367, 5, 0)</f>
        <v>51463</v>
      </c>
      <c r="G27">
        <f>VLOOKUP(A27, Traffic_data!$A$3:$BP$367, 6, 0)</f>
        <v>48269</v>
      </c>
      <c r="H27">
        <f>VLOOKUP(A27, Traffic_data!$A$3:$BP$367, 7, 0)</f>
        <v>69721</v>
      </c>
      <c r="I27">
        <f>VLOOKUP(A27, Traffic_data!$A$3:$BP$367, 8, 0)</f>
        <v>48184</v>
      </c>
      <c r="J27">
        <f>VLOOKUP(A27, Traffic_data!$A$3:$BP$367, 9, 0)</f>
        <v>14390</v>
      </c>
      <c r="K27">
        <f>VLOOKUP(A27, Traffic_data!$A$3:$BP$367, 10, 0)</f>
        <v>211</v>
      </c>
      <c r="L27">
        <f>VLOOKUP(A27, Traffic_data!$A$3:$BP$367, 11, 0)</f>
        <v>0</v>
      </c>
      <c r="M27">
        <f>VLOOKUP(A27, Traffic_data!$A$3:$BP$367, 12, 0)</f>
        <v>0</v>
      </c>
      <c r="N27">
        <f>VLOOKUP(A27, Traffic_data!$A$3:$BP$367, 13, 0)</f>
        <v>17484</v>
      </c>
      <c r="O27">
        <f>VLOOKUP(A27, Traffic_data!$A$3:$BP$367, 14, 0)</f>
        <v>606</v>
      </c>
      <c r="P27">
        <f>VLOOKUP(A27, Traffic_data!$A$3:$BP$367, 15, 0)</f>
        <v>21</v>
      </c>
      <c r="Q27">
        <f>VLOOKUP(A27, Traffic_data!$A$3:$BP$367, 16, 0)</f>
        <v>951</v>
      </c>
      <c r="R27">
        <f>VLOOKUP(A27, Traffic_data!$A$3:$BP$367, 17, 0)</f>
        <v>116934</v>
      </c>
      <c r="S27">
        <f>VLOOKUP(A27, Traffic_data!$A$3:$BP$367, 18, 0)</f>
        <v>35838</v>
      </c>
      <c r="T27">
        <f>VLOOKUP(A27, Traffic_data!$A$3:$BP$367, 19, 0)</f>
        <v>13475</v>
      </c>
      <c r="U27">
        <f>VLOOKUP(A27, Traffic_data!$A$3:$BP$367, 20, 0)</f>
        <v>19439</v>
      </c>
      <c r="V27">
        <f>VLOOKUP(A27, Traffic_data!$A$3:$BP$367, 21, 0)</f>
        <v>2616</v>
      </c>
      <c r="W27">
        <f>VLOOKUP(A27, Traffic_data!$A$3:$BP$367, 22, 0)</f>
        <v>20323</v>
      </c>
      <c r="X27">
        <f>VLOOKUP(A27, Traffic_data!$A$3:$BP$367,23, 0)</f>
        <v>2354</v>
      </c>
      <c r="Y27">
        <f>VLOOKUP(A27, Traffic_data!$A$3:$BP$367, 24, 0)</f>
        <v>785</v>
      </c>
      <c r="Z27">
        <f>VLOOKUP(A27, Traffic_data!$A$3:$BP$367, 25, 0)</f>
        <v>6848</v>
      </c>
      <c r="AA27">
        <f>VLOOKUP(A27, Traffic_data!$A$3:$BP$367, 26, 0)</f>
        <v>523</v>
      </c>
      <c r="AB27">
        <f>VLOOKUP(A27, Traffic_data!$A$3:$BP$367, 27, 0)</f>
        <v>523</v>
      </c>
      <c r="AC27">
        <f>VLOOKUP(A27, Traffic_data!$A$3:$BP$367, 28, 0)</f>
        <v>523</v>
      </c>
      <c r="AD27">
        <f>VLOOKUP(A27, Traffic_data!$A$3:$BP$367, 29, 0)</f>
        <v>8371</v>
      </c>
      <c r="AE27">
        <f>VLOOKUP(A27, Traffic_data!$A$3:$BP$367, 30, 0)</f>
        <v>0</v>
      </c>
      <c r="AF27">
        <f>VLOOKUP(A27, Traffic_data!$A$3:$BP$367, 31, 0)</f>
        <v>0</v>
      </c>
      <c r="AG27">
        <f>VLOOKUP(A27, Traffic_data!$A$3:$BP$367, 32, 0)</f>
        <v>0</v>
      </c>
      <c r="AH27">
        <f>VLOOKUP(A27, Traffic_data!$A$3:$BP$367, 33, 0)</f>
        <v>0</v>
      </c>
      <c r="AI27">
        <f>VLOOKUP(A27, Traffic_data!$A$3:$BP$367, 34, 0)</f>
        <v>0</v>
      </c>
      <c r="AJ27">
        <f>VLOOKUP(A27, Traffic_data!$A$3:$BP$367, 35, 0)</f>
        <v>0</v>
      </c>
      <c r="AK27">
        <f>VLOOKUP(A27, Traffic_data!$A$3:$BP$367, 36, 0)</f>
        <v>0</v>
      </c>
      <c r="AL27">
        <f>VLOOKUP(A27, Traffic_data!$A$3:$BP$367, 37, 0)</f>
        <v>0</v>
      </c>
      <c r="AM27">
        <f>VLOOKUP(A27, Traffic_data!$A$3:$BP$367, 38, 0)</f>
        <v>0</v>
      </c>
      <c r="AN27">
        <f>VLOOKUP(A27, Traffic_data!$A$3:$BP$367, 39, 0)</f>
        <v>0</v>
      </c>
      <c r="AO27">
        <f>VLOOKUP(A27, Traffic_data!$A$3:$BP$367, 40, 0)</f>
        <v>0</v>
      </c>
      <c r="AP27">
        <f>VLOOKUP(A27, Traffic_data!$A$3:$BP$367, 41, 0)</f>
        <v>0</v>
      </c>
      <c r="AQ27">
        <f>VLOOKUP(A27, Traffic_data!$A$3:$BP$367,42, 0)</f>
        <v>0</v>
      </c>
      <c r="AR27">
        <f>VLOOKUP(A27, Traffic_data!$A$3:$BP$367, 43, 0)</f>
        <v>116934</v>
      </c>
      <c r="AS27">
        <f>VLOOKUP(A27, Traffic_data!$A$3:$BP$367, 44, 0)</f>
        <v>35838</v>
      </c>
      <c r="AT27">
        <f>VLOOKUP(A27, Traffic_data!$A$3:$BP$367, 45, 0)</f>
        <v>13475</v>
      </c>
      <c r="AU27">
        <f>VLOOKUP(A27, Traffic_data!$A$3:$BP$367, 46, 0)</f>
        <v>19439</v>
      </c>
      <c r="AV27">
        <f>VLOOKUP(A27, Traffic_data!$A$3:$BP$367, 47, 0)</f>
        <v>2616</v>
      </c>
      <c r="AW27">
        <f>VLOOKUP(A27, Traffic_data!$A$3:$BP$367, 48, 0)</f>
        <v>20323</v>
      </c>
      <c r="AX27">
        <f>VLOOKUP(A27, Traffic_data!$A$3:$BP$367, 49, 0)</f>
        <v>2354</v>
      </c>
      <c r="AY27">
        <f>VLOOKUP(A27, Traffic_data!$A$3:$BP$367, 50, 0)</f>
        <v>785</v>
      </c>
      <c r="AZ27">
        <f>VLOOKUP(A27, Traffic_data!$A$3:$BP$367, 51, 0)</f>
        <v>6848</v>
      </c>
      <c r="BA27">
        <f>VLOOKUP(A27, Traffic_data!$A$3:$BP$367, 52, 0)</f>
        <v>523</v>
      </c>
      <c r="BB27">
        <f>VLOOKUP(A27, Traffic_data!$A$3:$BP$367, 53, 0)</f>
        <v>523</v>
      </c>
      <c r="BC27">
        <f>VLOOKUP(A27, Traffic_data!$A$3:$BP$367, 54, 0)</f>
        <v>523</v>
      </c>
      <c r="BD27">
        <f>VLOOKUP(A27, Traffic_data!$A$3:$BP$367, 55, 0)</f>
        <v>8371</v>
      </c>
      <c r="BE27">
        <f>VLOOKUP(A27, Traffic_data!$A$3:$BP$367, 56, 0)</f>
        <v>0</v>
      </c>
      <c r="BF27">
        <f>VLOOKUP(A27, Traffic_data!$A$3:$BP$367, 57, 0)</f>
        <v>0</v>
      </c>
      <c r="BG27">
        <f>VLOOKUP(A27, Traffic_data!$A$3:$BP$367, 58, 0)</f>
        <v>0</v>
      </c>
      <c r="BH27">
        <f>VLOOKUP(A27, Traffic_data!$A$3:$BP$367, 59, 0)</f>
        <v>0</v>
      </c>
      <c r="BI27">
        <f>VLOOKUP(A27, Traffic_data!$A$3:$BP$367, 60, 0)</f>
        <v>0</v>
      </c>
      <c r="BJ27">
        <f>VLOOKUP(A27, Traffic_data!$A$3:$BP$367, 61, 0)</f>
        <v>0</v>
      </c>
      <c r="BK27">
        <f>VLOOKUP(A27, Traffic_data!$A$3:$BP$367, 62, 0)</f>
        <v>0</v>
      </c>
      <c r="BL27">
        <f>VLOOKUP(A27, Traffic_data!$A$3:$BP$367, 63, 0)</f>
        <v>0</v>
      </c>
      <c r="BM27">
        <f>VLOOKUP(A27, Traffic_data!$A$3:$BP$367, 64, 0)</f>
        <v>0</v>
      </c>
      <c r="BN27">
        <f>VLOOKUP(A27, Traffic_data!$A$3:$BP$367, 65, 0)</f>
        <v>0</v>
      </c>
      <c r="BO27">
        <f>VLOOKUP(A27, Traffic_data!$A$3:$BP$367, 66, 0)</f>
        <v>0</v>
      </c>
      <c r="BP27">
        <f>VLOOKUP(A27, Traffic_data!$A$3:$BP$367, 67, 0)</f>
        <v>0</v>
      </c>
      <c r="BQ27">
        <f>VLOOKUP(A27, Traffic_data!$A$3:$BP$367, 68, 0)</f>
        <v>0</v>
      </c>
    </row>
    <row r="28" spans="1:69" x14ac:dyDescent="0.25">
      <c r="A28" s="72">
        <v>41300</v>
      </c>
      <c r="B28" s="73" t="s">
        <v>52</v>
      </c>
      <c r="C28">
        <f>IFERROR(VLOOKUP(A28,Pivot_table!$A$5:$C$57, 3, 0),0)</f>
        <v>0</v>
      </c>
      <c r="D28">
        <f>VLOOKUP(A28, Traffic_data!$A$3:$BP$367, 3, 0)</f>
        <v>109244</v>
      </c>
      <c r="E28">
        <f>VLOOKUP(A28, Traffic_data!$A$3:$BP$367, 4, 0)</f>
        <v>30523</v>
      </c>
      <c r="F28">
        <f>VLOOKUP(A28, Traffic_data!$A$3:$BP$367, 5, 0)</f>
        <v>37267</v>
      </c>
      <c r="G28">
        <f>VLOOKUP(A28, Traffic_data!$A$3:$BP$367, 6, 0)</f>
        <v>37621</v>
      </c>
      <c r="H28">
        <f>VLOOKUP(A28, Traffic_data!$A$3:$BP$367, 7, 0)</f>
        <v>50854</v>
      </c>
      <c r="I28">
        <f>VLOOKUP(A28, Traffic_data!$A$3:$BP$367, 8, 0)</f>
        <v>34685</v>
      </c>
      <c r="J28">
        <f>VLOOKUP(A28, Traffic_data!$A$3:$BP$367, 9, 0)</f>
        <v>14798</v>
      </c>
      <c r="K28">
        <f>VLOOKUP(A28, Traffic_data!$A$3:$BP$367, 10, 0)</f>
        <v>223</v>
      </c>
      <c r="L28">
        <f>VLOOKUP(A28, Traffic_data!$A$3:$BP$367, 11, 0)</f>
        <v>0</v>
      </c>
      <c r="M28">
        <f>VLOOKUP(A28, Traffic_data!$A$3:$BP$367, 12, 0)</f>
        <v>0</v>
      </c>
      <c r="N28">
        <f>VLOOKUP(A28, Traffic_data!$A$3:$BP$367, 13, 0)</f>
        <v>13763</v>
      </c>
      <c r="O28">
        <f>VLOOKUP(A28, Traffic_data!$A$3:$BP$367, 14, 0)</f>
        <v>849</v>
      </c>
      <c r="P28">
        <f>VLOOKUP(A28, Traffic_data!$A$3:$BP$367, 15, 0)</f>
        <v>12</v>
      </c>
      <c r="Q28">
        <f>VLOOKUP(A28, Traffic_data!$A$3:$BP$367, 16, 0)</f>
        <v>416</v>
      </c>
      <c r="R28">
        <f>VLOOKUP(A28, Traffic_data!$A$3:$BP$367, 17, 0)</f>
        <v>81469</v>
      </c>
      <c r="S28">
        <f>VLOOKUP(A28, Traffic_data!$A$3:$BP$367, 18, 0)</f>
        <v>24589</v>
      </c>
      <c r="T28">
        <f>VLOOKUP(A28, Traffic_data!$A$3:$BP$367, 19, 0)</f>
        <v>11266</v>
      </c>
      <c r="U28">
        <f>VLOOKUP(A28, Traffic_data!$A$3:$BP$367, 20, 0)</f>
        <v>15684</v>
      </c>
      <c r="V28">
        <f>VLOOKUP(A28, Traffic_data!$A$3:$BP$367, 21, 0)</f>
        <v>523</v>
      </c>
      <c r="W28">
        <f>VLOOKUP(A28, Traffic_data!$A$3:$BP$367, 22, 0)</f>
        <v>16126</v>
      </c>
      <c r="X28">
        <f>VLOOKUP(A28, Traffic_data!$A$3:$BP$367,23, 0)</f>
        <v>2616</v>
      </c>
      <c r="Y28">
        <f>VLOOKUP(A28, Traffic_data!$A$3:$BP$367, 24, 0)</f>
        <v>262</v>
      </c>
      <c r="Z28">
        <f>VLOOKUP(A28, Traffic_data!$A$3:$BP$367, 25, 0)</f>
        <v>2430</v>
      </c>
      <c r="AA28">
        <f>VLOOKUP(A28, Traffic_data!$A$3:$BP$367, 26, 0)</f>
        <v>262</v>
      </c>
      <c r="AB28">
        <f>VLOOKUP(A28, Traffic_data!$A$3:$BP$367, 27, 0)</f>
        <v>523</v>
      </c>
      <c r="AC28">
        <f>VLOOKUP(A28, Traffic_data!$A$3:$BP$367, 28, 0)</f>
        <v>523</v>
      </c>
      <c r="AD28">
        <f>VLOOKUP(A28, Traffic_data!$A$3:$BP$367, 29, 0)</f>
        <v>6540</v>
      </c>
      <c r="AE28">
        <f>VLOOKUP(A28, Traffic_data!$A$3:$BP$367, 30, 0)</f>
        <v>0</v>
      </c>
      <c r="AF28">
        <f>VLOOKUP(A28, Traffic_data!$A$3:$BP$367, 31, 0)</f>
        <v>0</v>
      </c>
      <c r="AG28">
        <f>VLOOKUP(A28, Traffic_data!$A$3:$BP$367, 32, 0)</f>
        <v>0</v>
      </c>
      <c r="AH28">
        <f>VLOOKUP(A28, Traffic_data!$A$3:$BP$367, 33, 0)</f>
        <v>0</v>
      </c>
      <c r="AI28">
        <f>VLOOKUP(A28, Traffic_data!$A$3:$BP$367, 34, 0)</f>
        <v>0</v>
      </c>
      <c r="AJ28">
        <f>VLOOKUP(A28, Traffic_data!$A$3:$BP$367, 35, 0)</f>
        <v>0</v>
      </c>
      <c r="AK28">
        <f>VLOOKUP(A28, Traffic_data!$A$3:$BP$367, 36, 0)</f>
        <v>0</v>
      </c>
      <c r="AL28">
        <f>VLOOKUP(A28, Traffic_data!$A$3:$BP$367, 37, 0)</f>
        <v>0</v>
      </c>
      <c r="AM28">
        <f>VLOOKUP(A28, Traffic_data!$A$3:$BP$367, 38, 0)</f>
        <v>0</v>
      </c>
      <c r="AN28">
        <f>VLOOKUP(A28, Traffic_data!$A$3:$BP$367, 39, 0)</f>
        <v>0</v>
      </c>
      <c r="AO28">
        <f>VLOOKUP(A28, Traffic_data!$A$3:$BP$367, 40, 0)</f>
        <v>0</v>
      </c>
      <c r="AP28">
        <f>VLOOKUP(A28, Traffic_data!$A$3:$BP$367, 41, 0)</f>
        <v>0</v>
      </c>
      <c r="AQ28">
        <f>VLOOKUP(A28, Traffic_data!$A$3:$BP$367,42, 0)</f>
        <v>0</v>
      </c>
      <c r="AR28">
        <f>VLOOKUP(A28, Traffic_data!$A$3:$BP$367, 43, 0)</f>
        <v>81469</v>
      </c>
      <c r="AS28">
        <f>VLOOKUP(A28, Traffic_data!$A$3:$BP$367, 44, 0)</f>
        <v>24589</v>
      </c>
      <c r="AT28">
        <f>VLOOKUP(A28, Traffic_data!$A$3:$BP$367, 45, 0)</f>
        <v>11266</v>
      </c>
      <c r="AU28">
        <f>VLOOKUP(A28, Traffic_data!$A$3:$BP$367, 46, 0)</f>
        <v>15684</v>
      </c>
      <c r="AV28">
        <f>VLOOKUP(A28, Traffic_data!$A$3:$BP$367, 47, 0)</f>
        <v>523</v>
      </c>
      <c r="AW28">
        <f>VLOOKUP(A28, Traffic_data!$A$3:$BP$367, 48, 0)</f>
        <v>16126</v>
      </c>
      <c r="AX28">
        <f>VLOOKUP(A28, Traffic_data!$A$3:$BP$367, 49, 0)</f>
        <v>2616</v>
      </c>
      <c r="AY28">
        <f>VLOOKUP(A28, Traffic_data!$A$3:$BP$367, 50, 0)</f>
        <v>262</v>
      </c>
      <c r="AZ28">
        <f>VLOOKUP(A28, Traffic_data!$A$3:$BP$367, 51, 0)</f>
        <v>2430</v>
      </c>
      <c r="BA28">
        <f>VLOOKUP(A28, Traffic_data!$A$3:$BP$367, 52, 0)</f>
        <v>262</v>
      </c>
      <c r="BB28">
        <f>VLOOKUP(A28, Traffic_data!$A$3:$BP$367, 53, 0)</f>
        <v>523</v>
      </c>
      <c r="BC28">
        <f>VLOOKUP(A28, Traffic_data!$A$3:$BP$367, 54, 0)</f>
        <v>523</v>
      </c>
      <c r="BD28">
        <f>VLOOKUP(A28, Traffic_data!$A$3:$BP$367, 55, 0)</f>
        <v>6540</v>
      </c>
      <c r="BE28">
        <f>VLOOKUP(A28, Traffic_data!$A$3:$BP$367, 56, 0)</f>
        <v>0</v>
      </c>
      <c r="BF28">
        <f>VLOOKUP(A28, Traffic_data!$A$3:$BP$367, 57, 0)</f>
        <v>0</v>
      </c>
      <c r="BG28">
        <f>VLOOKUP(A28, Traffic_data!$A$3:$BP$367, 58, 0)</f>
        <v>0</v>
      </c>
      <c r="BH28">
        <f>VLOOKUP(A28, Traffic_data!$A$3:$BP$367, 59, 0)</f>
        <v>0</v>
      </c>
      <c r="BI28">
        <f>VLOOKUP(A28, Traffic_data!$A$3:$BP$367, 60, 0)</f>
        <v>0</v>
      </c>
      <c r="BJ28">
        <f>VLOOKUP(A28, Traffic_data!$A$3:$BP$367, 61, 0)</f>
        <v>0</v>
      </c>
      <c r="BK28">
        <f>VLOOKUP(A28, Traffic_data!$A$3:$BP$367, 62, 0)</f>
        <v>0</v>
      </c>
      <c r="BL28">
        <f>VLOOKUP(A28, Traffic_data!$A$3:$BP$367, 63, 0)</f>
        <v>0</v>
      </c>
      <c r="BM28">
        <f>VLOOKUP(A28, Traffic_data!$A$3:$BP$367, 64, 0)</f>
        <v>0</v>
      </c>
      <c r="BN28">
        <f>VLOOKUP(A28, Traffic_data!$A$3:$BP$367, 65, 0)</f>
        <v>0</v>
      </c>
      <c r="BO28">
        <f>VLOOKUP(A28, Traffic_data!$A$3:$BP$367, 66, 0)</f>
        <v>0</v>
      </c>
      <c r="BP28">
        <f>VLOOKUP(A28, Traffic_data!$A$3:$BP$367, 67, 0)</f>
        <v>0</v>
      </c>
      <c r="BQ28">
        <f>VLOOKUP(A28, Traffic_data!$A$3:$BP$367, 68, 0)</f>
        <v>0</v>
      </c>
    </row>
    <row r="29" spans="1:69" x14ac:dyDescent="0.25">
      <c r="A29" s="72">
        <v>41301</v>
      </c>
      <c r="B29" s="73" t="s">
        <v>53</v>
      </c>
      <c r="C29">
        <f>IFERROR(VLOOKUP(A29,Pivot_table!$A$5:$C$57, 3, 0),0)</f>
        <v>0</v>
      </c>
      <c r="D29">
        <f>VLOOKUP(A29, Traffic_data!$A$3:$BP$367, 3, 0)</f>
        <v>96126</v>
      </c>
      <c r="E29">
        <f>VLOOKUP(A29, Traffic_data!$A$3:$BP$367, 4, 0)</f>
        <v>33008</v>
      </c>
      <c r="F29">
        <f>VLOOKUP(A29, Traffic_data!$A$3:$BP$367, 5, 0)</f>
        <v>32653</v>
      </c>
      <c r="G29">
        <f>VLOOKUP(A29, Traffic_data!$A$3:$BP$367, 6, 0)</f>
        <v>26974</v>
      </c>
      <c r="H29">
        <f>VLOOKUP(A29, Traffic_data!$A$3:$BP$367, 7, 0)</f>
        <v>44023</v>
      </c>
      <c r="I29">
        <f>VLOOKUP(A29, Traffic_data!$A$3:$BP$367, 8, 0)</f>
        <v>31593</v>
      </c>
      <c r="J29">
        <f>VLOOKUP(A29, Traffic_data!$A$3:$BP$367, 9, 0)</f>
        <v>15451</v>
      </c>
      <c r="K29">
        <f>VLOOKUP(A29, Traffic_data!$A$3:$BP$367, 10, 0)</f>
        <v>215</v>
      </c>
      <c r="L29">
        <f>VLOOKUP(A29, Traffic_data!$A$3:$BP$367, 11, 0)</f>
        <v>0</v>
      </c>
      <c r="M29">
        <f>VLOOKUP(A29, Traffic_data!$A$3:$BP$367, 12, 0)</f>
        <v>0</v>
      </c>
      <c r="N29">
        <f>VLOOKUP(A29, Traffic_data!$A$3:$BP$367, 13, 0)</f>
        <v>10698</v>
      </c>
      <c r="O29">
        <f>VLOOKUP(A29, Traffic_data!$A$3:$BP$367, 14, 0)</f>
        <v>727</v>
      </c>
      <c r="P29">
        <f>VLOOKUP(A29, Traffic_data!$A$3:$BP$367, 15, 0)</f>
        <v>12</v>
      </c>
      <c r="Q29">
        <f>VLOOKUP(A29, Traffic_data!$A$3:$BP$367, 16, 0)</f>
        <v>381</v>
      </c>
      <c r="R29">
        <f>VLOOKUP(A29, Traffic_data!$A$3:$BP$367, 17, 0)</f>
        <v>72438</v>
      </c>
      <c r="S29">
        <f>VLOOKUP(A29, Traffic_data!$A$3:$BP$367, 18, 0)</f>
        <v>22758</v>
      </c>
      <c r="T29">
        <f>VLOOKUP(A29, Traffic_data!$A$3:$BP$367, 19, 0)</f>
        <v>11929</v>
      </c>
      <c r="U29">
        <f>VLOOKUP(A29, Traffic_data!$A$3:$BP$367, 20, 0)</f>
        <v>10382</v>
      </c>
      <c r="V29">
        <f>VLOOKUP(A29, Traffic_data!$A$3:$BP$367, 21, 0)</f>
        <v>1570</v>
      </c>
      <c r="W29">
        <f>VLOOKUP(A29, Traffic_data!$A$3:$BP$367, 22, 0)</f>
        <v>9057</v>
      </c>
      <c r="X29">
        <f>VLOOKUP(A29, Traffic_data!$A$3:$BP$367,23, 0)</f>
        <v>1308</v>
      </c>
      <c r="Y29">
        <f>VLOOKUP(A29, Traffic_data!$A$3:$BP$367, 24, 0)</f>
        <v>1308</v>
      </c>
      <c r="Z29">
        <f>VLOOKUP(A29, Traffic_data!$A$3:$BP$367, 25, 0)</f>
        <v>4860</v>
      </c>
      <c r="AA29">
        <f>VLOOKUP(A29, Traffic_data!$A$3:$BP$367, 26, 0)</f>
        <v>1046</v>
      </c>
      <c r="AB29">
        <f>VLOOKUP(A29, Traffic_data!$A$3:$BP$367, 27, 0)</f>
        <v>785</v>
      </c>
      <c r="AC29">
        <f>VLOOKUP(A29, Traffic_data!$A$3:$BP$367, 28, 0)</f>
        <v>1308</v>
      </c>
      <c r="AD29">
        <f>VLOOKUP(A29, Traffic_data!$A$3:$BP$367, 29, 0)</f>
        <v>6017</v>
      </c>
      <c r="AE29">
        <f>VLOOKUP(A29, Traffic_data!$A$3:$BP$367, 30, 0)</f>
        <v>0</v>
      </c>
      <c r="AF29">
        <f>VLOOKUP(A29, Traffic_data!$A$3:$BP$367, 31, 0)</f>
        <v>0</v>
      </c>
      <c r="AG29">
        <f>VLOOKUP(A29, Traffic_data!$A$3:$BP$367, 32, 0)</f>
        <v>0</v>
      </c>
      <c r="AH29">
        <f>VLOOKUP(A29, Traffic_data!$A$3:$BP$367, 33, 0)</f>
        <v>0</v>
      </c>
      <c r="AI29">
        <f>VLOOKUP(A29, Traffic_data!$A$3:$BP$367, 34, 0)</f>
        <v>0</v>
      </c>
      <c r="AJ29">
        <f>VLOOKUP(A29, Traffic_data!$A$3:$BP$367, 35, 0)</f>
        <v>0</v>
      </c>
      <c r="AK29">
        <f>VLOOKUP(A29, Traffic_data!$A$3:$BP$367, 36, 0)</f>
        <v>0</v>
      </c>
      <c r="AL29">
        <f>VLOOKUP(A29, Traffic_data!$A$3:$BP$367, 37, 0)</f>
        <v>0</v>
      </c>
      <c r="AM29">
        <f>VLOOKUP(A29, Traffic_data!$A$3:$BP$367, 38, 0)</f>
        <v>0</v>
      </c>
      <c r="AN29">
        <f>VLOOKUP(A29, Traffic_data!$A$3:$BP$367, 39, 0)</f>
        <v>0</v>
      </c>
      <c r="AO29">
        <f>VLOOKUP(A29, Traffic_data!$A$3:$BP$367, 40, 0)</f>
        <v>0</v>
      </c>
      <c r="AP29">
        <f>VLOOKUP(A29, Traffic_data!$A$3:$BP$367, 41, 0)</f>
        <v>0</v>
      </c>
      <c r="AQ29">
        <f>VLOOKUP(A29, Traffic_data!$A$3:$BP$367,42, 0)</f>
        <v>0</v>
      </c>
      <c r="AR29">
        <f>VLOOKUP(A29, Traffic_data!$A$3:$BP$367, 43, 0)</f>
        <v>72438</v>
      </c>
      <c r="AS29">
        <f>VLOOKUP(A29, Traffic_data!$A$3:$BP$367, 44, 0)</f>
        <v>22758</v>
      </c>
      <c r="AT29">
        <f>VLOOKUP(A29, Traffic_data!$A$3:$BP$367, 45, 0)</f>
        <v>11929</v>
      </c>
      <c r="AU29">
        <f>VLOOKUP(A29, Traffic_data!$A$3:$BP$367, 46, 0)</f>
        <v>10382</v>
      </c>
      <c r="AV29">
        <f>VLOOKUP(A29, Traffic_data!$A$3:$BP$367, 47, 0)</f>
        <v>1570</v>
      </c>
      <c r="AW29">
        <f>VLOOKUP(A29, Traffic_data!$A$3:$BP$367, 48, 0)</f>
        <v>9057</v>
      </c>
      <c r="AX29">
        <f>VLOOKUP(A29, Traffic_data!$A$3:$BP$367, 49, 0)</f>
        <v>1308</v>
      </c>
      <c r="AY29">
        <f>VLOOKUP(A29, Traffic_data!$A$3:$BP$367, 50, 0)</f>
        <v>1308</v>
      </c>
      <c r="AZ29">
        <f>VLOOKUP(A29, Traffic_data!$A$3:$BP$367, 51, 0)</f>
        <v>4860</v>
      </c>
      <c r="BA29">
        <f>VLOOKUP(A29, Traffic_data!$A$3:$BP$367, 52, 0)</f>
        <v>1046</v>
      </c>
      <c r="BB29">
        <f>VLOOKUP(A29, Traffic_data!$A$3:$BP$367, 53, 0)</f>
        <v>785</v>
      </c>
      <c r="BC29">
        <f>VLOOKUP(A29, Traffic_data!$A$3:$BP$367, 54, 0)</f>
        <v>1308</v>
      </c>
      <c r="BD29">
        <f>VLOOKUP(A29, Traffic_data!$A$3:$BP$367, 55, 0)</f>
        <v>6017</v>
      </c>
      <c r="BE29">
        <f>VLOOKUP(A29, Traffic_data!$A$3:$BP$367, 56, 0)</f>
        <v>0</v>
      </c>
      <c r="BF29">
        <f>VLOOKUP(A29, Traffic_data!$A$3:$BP$367, 57, 0)</f>
        <v>0</v>
      </c>
      <c r="BG29">
        <f>VLOOKUP(A29, Traffic_data!$A$3:$BP$367, 58, 0)</f>
        <v>0</v>
      </c>
      <c r="BH29">
        <f>VLOOKUP(A29, Traffic_data!$A$3:$BP$367, 59, 0)</f>
        <v>0</v>
      </c>
      <c r="BI29">
        <f>VLOOKUP(A29, Traffic_data!$A$3:$BP$367, 60, 0)</f>
        <v>0</v>
      </c>
      <c r="BJ29">
        <f>VLOOKUP(A29, Traffic_data!$A$3:$BP$367, 61, 0)</f>
        <v>0</v>
      </c>
      <c r="BK29">
        <f>VLOOKUP(A29, Traffic_data!$A$3:$BP$367, 62, 0)</f>
        <v>0</v>
      </c>
      <c r="BL29">
        <f>VLOOKUP(A29, Traffic_data!$A$3:$BP$367, 63, 0)</f>
        <v>0</v>
      </c>
      <c r="BM29">
        <f>VLOOKUP(A29, Traffic_data!$A$3:$BP$367, 64, 0)</f>
        <v>0</v>
      </c>
      <c r="BN29">
        <f>VLOOKUP(A29, Traffic_data!$A$3:$BP$367, 65, 0)</f>
        <v>0</v>
      </c>
      <c r="BO29">
        <f>VLOOKUP(A29, Traffic_data!$A$3:$BP$367, 66, 0)</f>
        <v>0</v>
      </c>
      <c r="BP29">
        <f>VLOOKUP(A29, Traffic_data!$A$3:$BP$367, 67, 0)</f>
        <v>0</v>
      </c>
      <c r="BQ29">
        <f>VLOOKUP(A29, Traffic_data!$A$3:$BP$367, 68, 0)</f>
        <v>0</v>
      </c>
    </row>
    <row r="30" spans="1:69" x14ac:dyDescent="0.25">
      <c r="A30" s="72">
        <v>41302</v>
      </c>
      <c r="B30" s="73" t="s">
        <v>58</v>
      </c>
      <c r="C30">
        <f>IFERROR(VLOOKUP(A30,Pivot_table!$A$5:$C$57, 3, 0),0)</f>
        <v>0</v>
      </c>
      <c r="D30">
        <f>VLOOKUP(A30, Traffic_data!$A$3:$BP$367, 3, 0)</f>
        <v>115076</v>
      </c>
      <c r="E30">
        <f>VLOOKUP(A30, Traffic_data!$A$3:$BP$367, 4, 0)</f>
        <v>37976</v>
      </c>
      <c r="F30">
        <f>VLOOKUP(A30, Traffic_data!$A$3:$BP$367, 5, 0)</f>
        <v>36912</v>
      </c>
      <c r="G30">
        <f>VLOOKUP(A30, Traffic_data!$A$3:$BP$367, 6, 0)</f>
        <v>35847</v>
      </c>
      <c r="H30">
        <f>VLOOKUP(A30, Traffic_data!$A$3:$BP$367, 7, 0)</f>
        <v>51484</v>
      </c>
      <c r="I30">
        <f>VLOOKUP(A30, Traffic_data!$A$3:$BP$367, 8, 0)</f>
        <v>38207</v>
      </c>
      <c r="J30">
        <f>VLOOKUP(A30, Traffic_data!$A$3:$BP$367, 9, 0)</f>
        <v>10231</v>
      </c>
      <c r="K30">
        <f>VLOOKUP(A30, Traffic_data!$A$3:$BP$367, 10, 0)</f>
        <v>212</v>
      </c>
      <c r="L30">
        <f>VLOOKUP(A30, Traffic_data!$A$3:$BP$367, 11, 0)</f>
        <v>0</v>
      </c>
      <c r="M30">
        <f>VLOOKUP(A30, Traffic_data!$A$3:$BP$367, 12, 0)</f>
        <v>0</v>
      </c>
      <c r="N30">
        <f>VLOOKUP(A30, Traffic_data!$A$3:$BP$367, 13, 0)</f>
        <v>12479</v>
      </c>
      <c r="O30">
        <f>VLOOKUP(A30, Traffic_data!$A$3:$BP$367, 14, 0)</f>
        <v>507</v>
      </c>
      <c r="P30">
        <f>VLOOKUP(A30, Traffic_data!$A$3:$BP$367, 15, 0)</f>
        <v>15</v>
      </c>
      <c r="Q30">
        <f>VLOOKUP(A30, Traffic_data!$A$3:$BP$367, 16, 0)</f>
        <v>811</v>
      </c>
      <c r="R30">
        <f>VLOOKUP(A30, Traffic_data!$A$3:$BP$367, 17, 0)</f>
        <v>89332</v>
      </c>
      <c r="S30">
        <f>VLOOKUP(A30, Traffic_data!$A$3:$BP$367, 18, 0)</f>
        <v>25897</v>
      </c>
      <c r="T30">
        <f>VLOOKUP(A30, Traffic_data!$A$3:$BP$367, 19, 0)</f>
        <v>10603</v>
      </c>
      <c r="U30">
        <f>VLOOKUP(A30, Traffic_data!$A$3:$BP$367, 20, 0)</f>
        <v>13917</v>
      </c>
      <c r="V30">
        <f>VLOOKUP(A30, Traffic_data!$A$3:$BP$367, 21, 0)</f>
        <v>1046</v>
      </c>
      <c r="W30">
        <f>VLOOKUP(A30, Traffic_data!$A$3:$BP$367, 22, 0)</f>
        <v>15021</v>
      </c>
      <c r="X30">
        <f>VLOOKUP(A30, Traffic_data!$A$3:$BP$367,23, 0)</f>
        <v>3139</v>
      </c>
      <c r="Y30">
        <f>VLOOKUP(A30, Traffic_data!$A$3:$BP$367, 24, 0)</f>
        <v>262</v>
      </c>
      <c r="Z30">
        <f>VLOOKUP(A30, Traffic_data!$A$3:$BP$367, 25, 0)</f>
        <v>4860</v>
      </c>
      <c r="AA30">
        <f>VLOOKUP(A30, Traffic_data!$A$3:$BP$367, 26, 0)</f>
        <v>262</v>
      </c>
      <c r="AB30">
        <f>VLOOKUP(A30, Traffic_data!$A$3:$BP$367, 27, 0)</f>
        <v>262</v>
      </c>
      <c r="AC30">
        <f>VLOOKUP(A30, Traffic_data!$A$3:$BP$367, 28, 0)</f>
        <v>262</v>
      </c>
      <c r="AD30">
        <f>VLOOKUP(A30, Traffic_data!$A$3:$BP$367, 29, 0)</f>
        <v>6278</v>
      </c>
      <c r="AE30">
        <f>VLOOKUP(A30, Traffic_data!$A$3:$BP$367, 30, 0)</f>
        <v>0</v>
      </c>
      <c r="AF30">
        <f>VLOOKUP(A30, Traffic_data!$A$3:$BP$367, 31, 0)</f>
        <v>0</v>
      </c>
      <c r="AG30">
        <f>VLOOKUP(A30, Traffic_data!$A$3:$BP$367, 32, 0)</f>
        <v>0</v>
      </c>
      <c r="AH30">
        <f>VLOOKUP(A30, Traffic_data!$A$3:$BP$367, 33, 0)</f>
        <v>0</v>
      </c>
      <c r="AI30">
        <f>VLOOKUP(A30, Traffic_data!$A$3:$BP$367, 34, 0)</f>
        <v>0</v>
      </c>
      <c r="AJ30">
        <f>VLOOKUP(A30, Traffic_data!$A$3:$BP$367, 35, 0)</f>
        <v>0</v>
      </c>
      <c r="AK30">
        <f>VLOOKUP(A30, Traffic_data!$A$3:$BP$367, 36, 0)</f>
        <v>0</v>
      </c>
      <c r="AL30">
        <f>VLOOKUP(A30, Traffic_data!$A$3:$BP$367, 37, 0)</f>
        <v>0</v>
      </c>
      <c r="AM30">
        <f>VLOOKUP(A30, Traffic_data!$A$3:$BP$367, 38, 0)</f>
        <v>0</v>
      </c>
      <c r="AN30">
        <f>VLOOKUP(A30, Traffic_data!$A$3:$BP$367, 39, 0)</f>
        <v>0</v>
      </c>
      <c r="AO30">
        <f>VLOOKUP(A30, Traffic_data!$A$3:$BP$367, 40, 0)</f>
        <v>0</v>
      </c>
      <c r="AP30">
        <f>VLOOKUP(A30, Traffic_data!$A$3:$BP$367, 41, 0)</f>
        <v>0</v>
      </c>
      <c r="AQ30">
        <f>VLOOKUP(A30, Traffic_data!$A$3:$BP$367,42, 0)</f>
        <v>0</v>
      </c>
      <c r="AR30">
        <f>VLOOKUP(A30, Traffic_data!$A$3:$BP$367, 43, 0)</f>
        <v>89332</v>
      </c>
      <c r="AS30">
        <f>VLOOKUP(A30, Traffic_data!$A$3:$BP$367, 44, 0)</f>
        <v>25897</v>
      </c>
      <c r="AT30">
        <f>VLOOKUP(A30, Traffic_data!$A$3:$BP$367, 45, 0)</f>
        <v>10603</v>
      </c>
      <c r="AU30">
        <f>VLOOKUP(A30, Traffic_data!$A$3:$BP$367, 46, 0)</f>
        <v>13917</v>
      </c>
      <c r="AV30">
        <f>VLOOKUP(A30, Traffic_data!$A$3:$BP$367, 47, 0)</f>
        <v>1046</v>
      </c>
      <c r="AW30">
        <f>VLOOKUP(A30, Traffic_data!$A$3:$BP$367, 48, 0)</f>
        <v>15021</v>
      </c>
      <c r="AX30">
        <f>VLOOKUP(A30, Traffic_data!$A$3:$BP$367, 49, 0)</f>
        <v>3139</v>
      </c>
      <c r="AY30">
        <f>VLOOKUP(A30, Traffic_data!$A$3:$BP$367, 50, 0)</f>
        <v>262</v>
      </c>
      <c r="AZ30">
        <f>VLOOKUP(A30, Traffic_data!$A$3:$BP$367, 51, 0)</f>
        <v>4860</v>
      </c>
      <c r="BA30">
        <f>VLOOKUP(A30, Traffic_data!$A$3:$BP$367, 52, 0)</f>
        <v>262</v>
      </c>
      <c r="BB30">
        <f>VLOOKUP(A30, Traffic_data!$A$3:$BP$367, 53, 0)</f>
        <v>262</v>
      </c>
      <c r="BC30">
        <f>VLOOKUP(A30, Traffic_data!$A$3:$BP$367, 54, 0)</f>
        <v>262</v>
      </c>
      <c r="BD30">
        <f>VLOOKUP(A30, Traffic_data!$A$3:$BP$367, 55, 0)</f>
        <v>6278</v>
      </c>
      <c r="BE30">
        <f>VLOOKUP(A30, Traffic_data!$A$3:$BP$367, 56, 0)</f>
        <v>0</v>
      </c>
      <c r="BF30">
        <f>VLOOKUP(A30, Traffic_data!$A$3:$BP$367, 57, 0)</f>
        <v>0</v>
      </c>
      <c r="BG30">
        <f>VLOOKUP(A30, Traffic_data!$A$3:$BP$367, 58, 0)</f>
        <v>0</v>
      </c>
      <c r="BH30">
        <f>VLOOKUP(A30, Traffic_data!$A$3:$BP$367, 59, 0)</f>
        <v>0</v>
      </c>
      <c r="BI30">
        <f>VLOOKUP(A30, Traffic_data!$A$3:$BP$367, 60, 0)</f>
        <v>0</v>
      </c>
      <c r="BJ30">
        <f>VLOOKUP(A30, Traffic_data!$A$3:$BP$367, 61, 0)</f>
        <v>0</v>
      </c>
      <c r="BK30">
        <f>VLOOKUP(A30, Traffic_data!$A$3:$BP$367, 62, 0)</f>
        <v>0</v>
      </c>
      <c r="BL30">
        <f>VLOOKUP(A30, Traffic_data!$A$3:$BP$367, 63, 0)</f>
        <v>0</v>
      </c>
      <c r="BM30">
        <f>VLOOKUP(A30, Traffic_data!$A$3:$BP$367, 64, 0)</f>
        <v>0</v>
      </c>
      <c r="BN30">
        <f>VLOOKUP(A30, Traffic_data!$A$3:$BP$367, 65, 0)</f>
        <v>0</v>
      </c>
      <c r="BO30">
        <f>VLOOKUP(A30, Traffic_data!$A$3:$BP$367, 66, 0)</f>
        <v>0</v>
      </c>
      <c r="BP30">
        <f>VLOOKUP(A30, Traffic_data!$A$3:$BP$367, 67, 0)</f>
        <v>0</v>
      </c>
      <c r="BQ30">
        <f>VLOOKUP(A30, Traffic_data!$A$3:$BP$367, 68, 0)</f>
        <v>0</v>
      </c>
    </row>
    <row r="31" spans="1:69" x14ac:dyDescent="0.25">
      <c r="A31" s="72">
        <v>41303</v>
      </c>
      <c r="B31" s="73" t="s">
        <v>59</v>
      </c>
      <c r="C31">
        <f>IFERROR(VLOOKUP(A31,Pivot_table!$A$5:$C$57, 3, 0),0)</f>
        <v>0</v>
      </c>
      <c r="D31">
        <f>VLOOKUP(A31, Traffic_data!$A$3:$BP$367, 3, 0)</f>
        <v>109670</v>
      </c>
      <c r="E31">
        <f>VLOOKUP(A31, Traffic_data!$A$3:$BP$367, 4, 0)</f>
        <v>35137</v>
      </c>
      <c r="F31">
        <f>VLOOKUP(A31, Traffic_data!$A$3:$BP$367, 5, 0)</f>
        <v>43300</v>
      </c>
      <c r="G31">
        <f>VLOOKUP(A31, Traffic_data!$A$3:$BP$367, 6, 0)</f>
        <v>28748</v>
      </c>
      <c r="H31">
        <f>VLOOKUP(A31, Traffic_data!$A$3:$BP$367, 7, 0)</f>
        <v>48688</v>
      </c>
      <c r="I31">
        <f>VLOOKUP(A31, Traffic_data!$A$3:$BP$367, 8, 0)</f>
        <v>37421</v>
      </c>
      <c r="J31">
        <f>VLOOKUP(A31, Traffic_data!$A$3:$BP$367, 9, 0)</f>
        <v>9272</v>
      </c>
      <c r="K31">
        <f>VLOOKUP(A31, Traffic_data!$A$3:$BP$367, 10, 0)</f>
        <v>233</v>
      </c>
      <c r="L31">
        <f>VLOOKUP(A31, Traffic_data!$A$3:$BP$367, 11, 0)</f>
        <v>0</v>
      </c>
      <c r="M31">
        <f>VLOOKUP(A31, Traffic_data!$A$3:$BP$367, 12, 0)</f>
        <v>0</v>
      </c>
      <c r="N31">
        <f>VLOOKUP(A31, Traffic_data!$A$3:$BP$367, 13, 0)</f>
        <v>12306</v>
      </c>
      <c r="O31">
        <f>VLOOKUP(A31, Traffic_data!$A$3:$BP$367, 14, 0)</f>
        <v>383</v>
      </c>
      <c r="P31">
        <f>VLOOKUP(A31, Traffic_data!$A$3:$BP$367, 15, 0)</f>
        <v>12</v>
      </c>
      <c r="Q31">
        <f>VLOOKUP(A31, Traffic_data!$A$3:$BP$367, 16, 0)</f>
        <v>773</v>
      </c>
      <c r="R31">
        <f>VLOOKUP(A31, Traffic_data!$A$3:$BP$367, 17, 0)</f>
        <v>85080</v>
      </c>
      <c r="S31">
        <f>VLOOKUP(A31, Traffic_data!$A$3:$BP$367, 18, 0)</f>
        <v>26159</v>
      </c>
      <c r="T31">
        <f>VLOOKUP(A31, Traffic_data!$A$3:$BP$367, 19, 0)</f>
        <v>8836</v>
      </c>
      <c r="U31">
        <f>VLOOKUP(A31, Traffic_data!$A$3:$BP$367, 20, 0)</f>
        <v>9940</v>
      </c>
      <c r="V31">
        <f>VLOOKUP(A31, Traffic_data!$A$3:$BP$367, 21, 0)</f>
        <v>2093</v>
      </c>
      <c r="W31">
        <f>VLOOKUP(A31, Traffic_data!$A$3:$BP$367, 22, 0)</f>
        <v>17893</v>
      </c>
      <c r="X31">
        <f>VLOOKUP(A31, Traffic_data!$A$3:$BP$367,23, 0)</f>
        <v>1570</v>
      </c>
      <c r="Y31">
        <f>VLOOKUP(A31, Traffic_data!$A$3:$BP$367, 24, 0)</f>
        <v>523</v>
      </c>
      <c r="Z31">
        <f>VLOOKUP(A31, Traffic_data!$A$3:$BP$367, 25, 0)</f>
        <v>1767</v>
      </c>
      <c r="AA31">
        <f>VLOOKUP(A31, Traffic_data!$A$3:$BP$367, 26, 0)</f>
        <v>262</v>
      </c>
      <c r="AB31">
        <f>VLOOKUP(A31, Traffic_data!$A$3:$BP$367, 27, 0)</f>
        <v>0</v>
      </c>
      <c r="AC31">
        <f>VLOOKUP(A31, Traffic_data!$A$3:$BP$367, 28, 0)</f>
        <v>1570</v>
      </c>
      <c r="AD31">
        <f>VLOOKUP(A31, Traffic_data!$A$3:$BP$367, 29, 0)</f>
        <v>4709</v>
      </c>
      <c r="AE31">
        <f>VLOOKUP(A31, Traffic_data!$A$3:$BP$367, 30, 0)</f>
        <v>0</v>
      </c>
      <c r="AF31">
        <f>VLOOKUP(A31, Traffic_data!$A$3:$BP$367, 31, 0)</f>
        <v>0</v>
      </c>
      <c r="AG31">
        <f>VLOOKUP(A31, Traffic_data!$A$3:$BP$367, 32, 0)</f>
        <v>0</v>
      </c>
      <c r="AH31">
        <f>VLOOKUP(A31, Traffic_data!$A$3:$BP$367, 33, 0)</f>
        <v>0</v>
      </c>
      <c r="AI31">
        <f>VLOOKUP(A31, Traffic_data!$A$3:$BP$367, 34, 0)</f>
        <v>0</v>
      </c>
      <c r="AJ31">
        <f>VLOOKUP(A31, Traffic_data!$A$3:$BP$367, 35, 0)</f>
        <v>0</v>
      </c>
      <c r="AK31">
        <f>VLOOKUP(A31, Traffic_data!$A$3:$BP$367, 36, 0)</f>
        <v>0</v>
      </c>
      <c r="AL31">
        <f>VLOOKUP(A31, Traffic_data!$A$3:$BP$367, 37, 0)</f>
        <v>0</v>
      </c>
      <c r="AM31">
        <f>VLOOKUP(A31, Traffic_data!$A$3:$BP$367, 38, 0)</f>
        <v>0</v>
      </c>
      <c r="AN31">
        <f>VLOOKUP(A31, Traffic_data!$A$3:$BP$367, 39, 0)</f>
        <v>0</v>
      </c>
      <c r="AO31">
        <f>VLOOKUP(A31, Traffic_data!$A$3:$BP$367, 40, 0)</f>
        <v>0</v>
      </c>
      <c r="AP31">
        <f>VLOOKUP(A31, Traffic_data!$A$3:$BP$367, 41, 0)</f>
        <v>0</v>
      </c>
      <c r="AQ31">
        <f>VLOOKUP(A31, Traffic_data!$A$3:$BP$367,42, 0)</f>
        <v>0</v>
      </c>
      <c r="AR31">
        <f>VLOOKUP(A31, Traffic_data!$A$3:$BP$367, 43, 0)</f>
        <v>85080</v>
      </c>
      <c r="AS31">
        <f>VLOOKUP(A31, Traffic_data!$A$3:$BP$367, 44, 0)</f>
        <v>26159</v>
      </c>
      <c r="AT31">
        <f>VLOOKUP(A31, Traffic_data!$A$3:$BP$367, 45, 0)</f>
        <v>8836</v>
      </c>
      <c r="AU31">
        <f>VLOOKUP(A31, Traffic_data!$A$3:$BP$367, 46, 0)</f>
        <v>9940</v>
      </c>
      <c r="AV31">
        <f>VLOOKUP(A31, Traffic_data!$A$3:$BP$367, 47, 0)</f>
        <v>2093</v>
      </c>
      <c r="AW31">
        <f>VLOOKUP(A31, Traffic_data!$A$3:$BP$367, 48, 0)</f>
        <v>17893</v>
      </c>
      <c r="AX31">
        <f>VLOOKUP(A31, Traffic_data!$A$3:$BP$367, 49, 0)</f>
        <v>1570</v>
      </c>
      <c r="AY31">
        <f>VLOOKUP(A31, Traffic_data!$A$3:$BP$367, 50, 0)</f>
        <v>523</v>
      </c>
      <c r="AZ31">
        <f>VLOOKUP(A31, Traffic_data!$A$3:$BP$367, 51, 0)</f>
        <v>1767</v>
      </c>
      <c r="BA31">
        <f>VLOOKUP(A31, Traffic_data!$A$3:$BP$367, 52, 0)</f>
        <v>262</v>
      </c>
      <c r="BB31">
        <f>VLOOKUP(A31, Traffic_data!$A$3:$BP$367, 53, 0)</f>
        <v>0</v>
      </c>
      <c r="BC31">
        <f>VLOOKUP(A31, Traffic_data!$A$3:$BP$367, 54, 0)</f>
        <v>1570</v>
      </c>
      <c r="BD31">
        <f>VLOOKUP(A31, Traffic_data!$A$3:$BP$367, 55, 0)</f>
        <v>4709</v>
      </c>
      <c r="BE31">
        <f>VLOOKUP(A31, Traffic_data!$A$3:$BP$367, 56, 0)</f>
        <v>0</v>
      </c>
      <c r="BF31">
        <f>VLOOKUP(A31, Traffic_data!$A$3:$BP$367, 57, 0)</f>
        <v>0</v>
      </c>
      <c r="BG31">
        <f>VLOOKUP(A31, Traffic_data!$A$3:$BP$367, 58, 0)</f>
        <v>0</v>
      </c>
      <c r="BH31">
        <f>VLOOKUP(A31, Traffic_data!$A$3:$BP$367, 59, 0)</f>
        <v>0</v>
      </c>
      <c r="BI31">
        <f>VLOOKUP(A31, Traffic_data!$A$3:$BP$367, 60, 0)</f>
        <v>0</v>
      </c>
      <c r="BJ31">
        <f>VLOOKUP(A31, Traffic_data!$A$3:$BP$367, 61, 0)</f>
        <v>0</v>
      </c>
      <c r="BK31">
        <f>VLOOKUP(A31, Traffic_data!$A$3:$BP$367, 62, 0)</f>
        <v>0</v>
      </c>
      <c r="BL31">
        <f>VLOOKUP(A31, Traffic_data!$A$3:$BP$367, 63, 0)</f>
        <v>0</v>
      </c>
      <c r="BM31">
        <f>VLOOKUP(A31, Traffic_data!$A$3:$BP$367, 64, 0)</f>
        <v>0</v>
      </c>
      <c r="BN31">
        <f>VLOOKUP(A31, Traffic_data!$A$3:$BP$367, 65, 0)</f>
        <v>0</v>
      </c>
      <c r="BO31">
        <f>VLOOKUP(A31, Traffic_data!$A$3:$BP$367, 66, 0)</f>
        <v>0</v>
      </c>
      <c r="BP31">
        <f>VLOOKUP(A31, Traffic_data!$A$3:$BP$367, 67, 0)</f>
        <v>0</v>
      </c>
      <c r="BQ31">
        <f>VLOOKUP(A31, Traffic_data!$A$3:$BP$367, 68, 0)</f>
        <v>0</v>
      </c>
    </row>
    <row r="32" spans="1:69" x14ac:dyDescent="0.25">
      <c r="A32" s="72">
        <v>41304</v>
      </c>
      <c r="B32" s="73" t="s">
        <v>30</v>
      </c>
      <c r="C32">
        <f>IFERROR(VLOOKUP(A32,Pivot_table!$A$5:$C$57, 3, 0),0)</f>
        <v>0</v>
      </c>
      <c r="D32">
        <f>VLOOKUP(A32, Traffic_data!$A$3:$BP$367, 3, 0)</f>
        <v>109605</v>
      </c>
      <c r="E32">
        <f>VLOOKUP(A32, Traffic_data!$A$3:$BP$367, 4, 0)</f>
        <v>33362</v>
      </c>
      <c r="F32">
        <f>VLOOKUP(A32, Traffic_data!$A$3:$BP$367, 5, 0)</f>
        <v>37976</v>
      </c>
      <c r="G32">
        <f>VLOOKUP(A32, Traffic_data!$A$3:$BP$367, 6, 0)</f>
        <v>33008</v>
      </c>
      <c r="H32">
        <f>VLOOKUP(A32, Traffic_data!$A$3:$BP$367, 7, 0)</f>
        <v>49120</v>
      </c>
      <c r="I32">
        <f>VLOOKUP(A32, Traffic_data!$A$3:$BP$367, 8, 0)</f>
        <v>36845</v>
      </c>
      <c r="J32">
        <f>VLOOKUP(A32, Traffic_data!$A$3:$BP$367, 9, 0)</f>
        <v>9349</v>
      </c>
      <c r="K32">
        <f>VLOOKUP(A32, Traffic_data!$A$3:$BP$367, 10, 0)</f>
        <v>152</v>
      </c>
      <c r="L32">
        <f>VLOOKUP(A32, Traffic_data!$A$3:$BP$367, 11, 0)</f>
        <v>0</v>
      </c>
      <c r="M32">
        <f>VLOOKUP(A32, Traffic_data!$A$3:$BP$367, 12, 0)</f>
        <v>0</v>
      </c>
      <c r="N32">
        <f>VLOOKUP(A32, Traffic_data!$A$3:$BP$367, 13, 0)</f>
        <v>13391</v>
      </c>
      <c r="O32">
        <f>VLOOKUP(A32, Traffic_data!$A$3:$BP$367, 14, 0)</f>
        <v>415</v>
      </c>
      <c r="P32">
        <f>VLOOKUP(A32, Traffic_data!$A$3:$BP$367, 15, 0)</f>
        <v>7</v>
      </c>
      <c r="Q32">
        <f>VLOOKUP(A32, Traffic_data!$A$3:$BP$367, 16, 0)</f>
        <v>847</v>
      </c>
      <c r="R32">
        <f>VLOOKUP(A32, Traffic_data!$A$3:$BP$367, 17, 0)</f>
        <v>85097</v>
      </c>
      <c r="S32">
        <f>VLOOKUP(A32, Traffic_data!$A$3:$BP$367, 18, 0)</f>
        <v>26159</v>
      </c>
      <c r="T32">
        <f>VLOOKUP(A32, Traffic_data!$A$3:$BP$367, 19, 0)</f>
        <v>8394</v>
      </c>
      <c r="U32">
        <f>VLOOKUP(A32, Traffic_data!$A$3:$BP$367, 20, 0)</f>
        <v>12591</v>
      </c>
      <c r="V32">
        <f>VLOOKUP(A32, Traffic_data!$A$3:$BP$367, 21, 0)</f>
        <v>3139</v>
      </c>
      <c r="W32">
        <f>VLOOKUP(A32, Traffic_data!$A$3:$BP$367, 22, 0)</f>
        <v>14138</v>
      </c>
      <c r="X32">
        <f>VLOOKUP(A32, Traffic_data!$A$3:$BP$367,23, 0)</f>
        <v>1308</v>
      </c>
      <c r="Y32">
        <f>VLOOKUP(A32, Traffic_data!$A$3:$BP$367, 24, 0)</f>
        <v>785</v>
      </c>
      <c r="Z32">
        <f>VLOOKUP(A32, Traffic_data!$A$3:$BP$367, 25, 0)</f>
        <v>2872</v>
      </c>
      <c r="AA32">
        <f>VLOOKUP(A32, Traffic_data!$A$3:$BP$367, 26, 0)</f>
        <v>785</v>
      </c>
      <c r="AB32">
        <f>VLOOKUP(A32, Traffic_data!$A$3:$BP$367, 27, 0)</f>
        <v>1046</v>
      </c>
      <c r="AC32">
        <f>VLOOKUP(A32, Traffic_data!$A$3:$BP$367, 28, 0)</f>
        <v>785</v>
      </c>
      <c r="AD32">
        <f>VLOOKUP(A32, Traffic_data!$A$3:$BP$367, 29, 0)</f>
        <v>5493</v>
      </c>
      <c r="AE32">
        <f>VLOOKUP(A32, Traffic_data!$A$3:$BP$367, 30, 0)</f>
        <v>0</v>
      </c>
      <c r="AF32">
        <f>VLOOKUP(A32, Traffic_data!$A$3:$BP$367, 31, 0)</f>
        <v>0</v>
      </c>
      <c r="AG32">
        <f>VLOOKUP(A32, Traffic_data!$A$3:$BP$367, 32, 0)</f>
        <v>0</v>
      </c>
      <c r="AH32">
        <f>VLOOKUP(A32, Traffic_data!$A$3:$BP$367, 33, 0)</f>
        <v>0</v>
      </c>
      <c r="AI32">
        <f>VLOOKUP(A32, Traffic_data!$A$3:$BP$367, 34, 0)</f>
        <v>0</v>
      </c>
      <c r="AJ32">
        <f>VLOOKUP(A32, Traffic_data!$A$3:$BP$367, 35, 0)</f>
        <v>0</v>
      </c>
      <c r="AK32">
        <f>VLOOKUP(A32, Traffic_data!$A$3:$BP$367, 36, 0)</f>
        <v>0</v>
      </c>
      <c r="AL32">
        <f>VLOOKUP(A32, Traffic_data!$A$3:$BP$367, 37, 0)</f>
        <v>0</v>
      </c>
      <c r="AM32">
        <f>VLOOKUP(A32, Traffic_data!$A$3:$BP$367, 38, 0)</f>
        <v>0</v>
      </c>
      <c r="AN32">
        <f>VLOOKUP(A32, Traffic_data!$A$3:$BP$367, 39, 0)</f>
        <v>0</v>
      </c>
      <c r="AO32">
        <f>VLOOKUP(A32, Traffic_data!$A$3:$BP$367, 40, 0)</f>
        <v>0</v>
      </c>
      <c r="AP32">
        <f>VLOOKUP(A32, Traffic_data!$A$3:$BP$367, 41, 0)</f>
        <v>0</v>
      </c>
      <c r="AQ32">
        <f>VLOOKUP(A32, Traffic_data!$A$3:$BP$367,42, 0)</f>
        <v>0</v>
      </c>
      <c r="AR32">
        <f>VLOOKUP(A32, Traffic_data!$A$3:$BP$367, 43, 0)</f>
        <v>85097</v>
      </c>
      <c r="AS32">
        <f>VLOOKUP(A32, Traffic_data!$A$3:$BP$367, 44, 0)</f>
        <v>26159</v>
      </c>
      <c r="AT32">
        <f>VLOOKUP(A32, Traffic_data!$A$3:$BP$367, 45, 0)</f>
        <v>8394</v>
      </c>
      <c r="AU32">
        <f>VLOOKUP(A32, Traffic_data!$A$3:$BP$367, 46, 0)</f>
        <v>12591</v>
      </c>
      <c r="AV32">
        <f>VLOOKUP(A32, Traffic_data!$A$3:$BP$367, 47, 0)</f>
        <v>3139</v>
      </c>
      <c r="AW32">
        <f>VLOOKUP(A32, Traffic_data!$A$3:$BP$367, 48, 0)</f>
        <v>14138</v>
      </c>
      <c r="AX32">
        <f>VLOOKUP(A32, Traffic_data!$A$3:$BP$367, 49, 0)</f>
        <v>1308</v>
      </c>
      <c r="AY32">
        <f>VLOOKUP(A32, Traffic_data!$A$3:$BP$367, 50, 0)</f>
        <v>785</v>
      </c>
      <c r="AZ32">
        <f>VLOOKUP(A32, Traffic_data!$A$3:$BP$367, 51, 0)</f>
        <v>2872</v>
      </c>
      <c r="BA32">
        <f>VLOOKUP(A32, Traffic_data!$A$3:$BP$367, 52, 0)</f>
        <v>785</v>
      </c>
      <c r="BB32">
        <f>VLOOKUP(A32, Traffic_data!$A$3:$BP$367, 53, 0)</f>
        <v>1046</v>
      </c>
      <c r="BC32">
        <f>VLOOKUP(A32, Traffic_data!$A$3:$BP$367, 54, 0)</f>
        <v>785</v>
      </c>
      <c r="BD32">
        <f>VLOOKUP(A32, Traffic_data!$A$3:$BP$367, 55, 0)</f>
        <v>5493</v>
      </c>
      <c r="BE32">
        <f>VLOOKUP(A32, Traffic_data!$A$3:$BP$367, 56, 0)</f>
        <v>0</v>
      </c>
      <c r="BF32">
        <f>VLOOKUP(A32, Traffic_data!$A$3:$BP$367, 57, 0)</f>
        <v>0</v>
      </c>
      <c r="BG32">
        <f>VLOOKUP(A32, Traffic_data!$A$3:$BP$367, 58, 0)</f>
        <v>0</v>
      </c>
      <c r="BH32">
        <f>VLOOKUP(A32, Traffic_data!$A$3:$BP$367, 59, 0)</f>
        <v>0</v>
      </c>
      <c r="BI32">
        <f>VLOOKUP(A32, Traffic_data!$A$3:$BP$367, 60, 0)</f>
        <v>0</v>
      </c>
      <c r="BJ32">
        <f>VLOOKUP(A32, Traffic_data!$A$3:$BP$367, 61, 0)</f>
        <v>0</v>
      </c>
      <c r="BK32">
        <f>VLOOKUP(A32, Traffic_data!$A$3:$BP$367, 62, 0)</f>
        <v>0</v>
      </c>
      <c r="BL32">
        <f>VLOOKUP(A32, Traffic_data!$A$3:$BP$367, 63, 0)</f>
        <v>0</v>
      </c>
      <c r="BM32">
        <f>VLOOKUP(A32, Traffic_data!$A$3:$BP$367, 64, 0)</f>
        <v>0</v>
      </c>
      <c r="BN32">
        <f>VLOOKUP(A32, Traffic_data!$A$3:$BP$367, 65, 0)</f>
        <v>0</v>
      </c>
      <c r="BO32">
        <f>VLOOKUP(A32, Traffic_data!$A$3:$BP$367, 66, 0)</f>
        <v>0</v>
      </c>
      <c r="BP32">
        <f>VLOOKUP(A32, Traffic_data!$A$3:$BP$367, 67, 0)</f>
        <v>0</v>
      </c>
      <c r="BQ32">
        <f>VLOOKUP(A32, Traffic_data!$A$3:$BP$367, 68, 0)</f>
        <v>0</v>
      </c>
    </row>
    <row r="33" spans="1:69" x14ac:dyDescent="0.25">
      <c r="A33" s="72">
        <v>41305</v>
      </c>
      <c r="B33" s="73" t="s">
        <v>46</v>
      </c>
      <c r="C33">
        <f>IFERROR(VLOOKUP(A33,Pivot_table!$A$5:$C$57, 3, 0),0)</f>
        <v>0</v>
      </c>
      <c r="D33">
        <f>VLOOKUP(A33, Traffic_data!$A$3:$BP$367, 3, 0)</f>
        <v>119407</v>
      </c>
      <c r="E33">
        <f>VLOOKUP(A33, Traffic_data!$A$3:$BP$367, 4, 0)</f>
        <v>38331</v>
      </c>
      <c r="F33">
        <f>VLOOKUP(A33, Traffic_data!$A$3:$BP$367, 5, 0)</f>
        <v>34782</v>
      </c>
      <c r="G33">
        <f>VLOOKUP(A33, Traffic_data!$A$3:$BP$367, 6, 0)</f>
        <v>40461</v>
      </c>
      <c r="H33">
        <f>VLOOKUP(A33, Traffic_data!$A$3:$BP$367, 7, 0)</f>
        <v>52845</v>
      </c>
      <c r="I33">
        <f>VLOOKUP(A33, Traffic_data!$A$3:$BP$367, 8, 0)</f>
        <v>39638</v>
      </c>
      <c r="J33">
        <f>VLOOKUP(A33, Traffic_data!$A$3:$BP$367, 9, 0)</f>
        <v>10207</v>
      </c>
      <c r="K33">
        <f>VLOOKUP(A33, Traffic_data!$A$3:$BP$367, 10, 0)</f>
        <v>111</v>
      </c>
      <c r="L33">
        <f>VLOOKUP(A33, Traffic_data!$A$3:$BP$367, 11, 0)</f>
        <v>0</v>
      </c>
      <c r="M33">
        <f>VLOOKUP(A33, Traffic_data!$A$3:$BP$367, 12, 0)</f>
        <v>0</v>
      </c>
      <c r="N33">
        <f>VLOOKUP(A33, Traffic_data!$A$3:$BP$367, 13, 0)</f>
        <v>16384</v>
      </c>
      <c r="O33">
        <f>VLOOKUP(A33, Traffic_data!$A$3:$BP$367, 14, 0)</f>
        <v>423</v>
      </c>
      <c r="P33">
        <f>VLOOKUP(A33, Traffic_data!$A$3:$BP$367, 15, 0)</f>
        <v>13</v>
      </c>
      <c r="Q33">
        <f>VLOOKUP(A33, Traffic_data!$A$3:$BP$367, 16, 0)</f>
        <v>991</v>
      </c>
      <c r="R33">
        <f>VLOOKUP(A33, Traffic_data!$A$3:$BP$367, 17, 0)</f>
        <v>91461</v>
      </c>
      <c r="S33">
        <f>VLOOKUP(A33, Traffic_data!$A$3:$BP$367, 18, 0)</f>
        <v>23805</v>
      </c>
      <c r="T33">
        <f>VLOOKUP(A33, Traffic_data!$A$3:$BP$367, 19, 0)</f>
        <v>11708</v>
      </c>
      <c r="U33">
        <f>VLOOKUP(A33, Traffic_data!$A$3:$BP$367, 20, 0)</f>
        <v>13475</v>
      </c>
      <c r="V33">
        <f>VLOOKUP(A33, Traffic_data!$A$3:$BP$367, 21, 0)</f>
        <v>1308</v>
      </c>
      <c r="W33">
        <f>VLOOKUP(A33, Traffic_data!$A$3:$BP$367, 22, 0)</f>
        <v>20102</v>
      </c>
      <c r="X33">
        <f>VLOOKUP(A33, Traffic_data!$A$3:$BP$367,23, 0)</f>
        <v>2093</v>
      </c>
      <c r="Y33">
        <f>VLOOKUP(A33, Traffic_data!$A$3:$BP$367, 24, 0)</f>
        <v>785</v>
      </c>
      <c r="Z33">
        <f>VLOOKUP(A33, Traffic_data!$A$3:$BP$367, 25, 0)</f>
        <v>5081</v>
      </c>
      <c r="AA33">
        <f>VLOOKUP(A33, Traffic_data!$A$3:$BP$367, 26, 0)</f>
        <v>0</v>
      </c>
      <c r="AB33">
        <f>VLOOKUP(A33, Traffic_data!$A$3:$BP$367, 27, 0)</f>
        <v>523</v>
      </c>
      <c r="AC33">
        <f>VLOOKUP(A33, Traffic_data!$A$3:$BP$367, 28, 0)</f>
        <v>1046</v>
      </c>
      <c r="AD33">
        <f>VLOOKUP(A33, Traffic_data!$A$3:$BP$367, 29, 0)</f>
        <v>5493</v>
      </c>
      <c r="AE33">
        <f>VLOOKUP(A33, Traffic_data!$A$3:$BP$367, 30, 0)</f>
        <v>0</v>
      </c>
      <c r="AF33">
        <f>VLOOKUP(A33, Traffic_data!$A$3:$BP$367, 31, 0)</f>
        <v>0</v>
      </c>
      <c r="AG33">
        <f>VLOOKUP(A33, Traffic_data!$A$3:$BP$367, 32, 0)</f>
        <v>0</v>
      </c>
      <c r="AH33">
        <f>VLOOKUP(A33, Traffic_data!$A$3:$BP$367, 33, 0)</f>
        <v>0</v>
      </c>
      <c r="AI33">
        <f>VLOOKUP(A33, Traffic_data!$A$3:$BP$367, 34, 0)</f>
        <v>0</v>
      </c>
      <c r="AJ33">
        <f>VLOOKUP(A33, Traffic_data!$A$3:$BP$367, 35, 0)</f>
        <v>0</v>
      </c>
      <c r="AK33">
        <f>VLOOKUP(A33, Traffic_data!$A$3:$BP$367, 36, 0)</f>
        <v>0</v>
      </c>
      <c r="AL33">
        <f>VLOOKUP(A33, Traffic_data!$A$3:$BP$367, 37, 0)</f>
        <v>0</v>
      </c>
      <c r="AM33">
        <f>VLOOKUP(A33, Traffic_data!$A$3:$BP$367, 38, 0)</f>
        <v>0</v>
      </c>
      <c r="AN33">
        <f>VLOOKUP(A33, Traffic_data!$A$3:$BP$367, 39, 0)</f>
        <v>0</v>
      </c>
      <c r="AO33">
        <f>VLOOKUP(A33, Traffic_data!$A$3:$BP$367, 40, 0)</f>
        <v>0</v>
      </c>
      <c r="AP33">
        <f>VLOOKUP(A33, Traffic_data!$A$3:$BP$367, 41, 0)</f>
        <v>0</v>
      </c>
      <c r="AQ33">
        <f>VLOOKUP(A33, Traffic_data!$A$3:$BP$367,42, 0)</f>
        <v>0</v>
      </c>
      <c r="AR33">
        <f>VLOOKUP(A33, Traffic_data!$A$3:$BP$367, 43, 0)</f>
        <v>91461</v>
      </c>
      <c r="AS33">
        <f>VLOOKUP(A33, Traffic_data!$A$3:$BP$367, 44, 0)</f>
        <v>23805</v>
      </c>
      <c r="AT33">
        <f>VLOOKUP(A33, Traffic_data!$A$3:$BP$367, 45, 0)</f>
        <v>11708</v>
      </c>
      <c r="AU33">
        <f>VLOOKUP(A33, Traffic_data!$A$3:$BP$367, 46, 0)</f>
        <v>13475</v>
      </c>
      <c r="AV33">
        <f>VLOOKUP(A33, Traffic_data!$A$3:$BP$367, 47, 0)</f>
        <v>1308</v>
      </c>
      <c r="AW33">
        <f>VLOOKUP(A33, Traffic_data!$A$3:$BP$367, 48, 0)</f>
        <v>20102</v>
      </c>
      <c r="AX33">
        <f>VLOOKUP(A33, Traffic_data!$A$3:$BP$367, 49, 0)</f>
        <v>2093</v>
      </c>
      <c r="AY33">
        <f>VLOOKUP(A33, Traffic_data!$A$3:$BP$367, 50, 0)</f>
        <v>785</v>
      </c>
      <c r="AZ33">
        <f>VLOOKUP(A33, Traffic_data!$A$3:$BP$367, 51, 0)</f>
        <v>5081</v>
      </c>
      <c r="BA33">
        <f>VLOOKUP(A33, Traffic_data!$A$3:$BP$367, 52, 0)</f>
        <v>0</v>
      </c>
      <c r="BB33">
        <f>VLOOKUP(A33, Traffic_data!$A$3:$BP$367, 53, 0)</f>
        <v>523</v>
      </c>
      <c r="BC33">
        <f>VLOOKUP(A33, Traffic_data!$A$3:$BP$367, 54, 0)</f>
        <v>1046</v>
      </c>
      <c r="BD33">
        <f>VLOOKUP(A33, Traffic_data!$A$3:$BP$367, 55, 0)</f>
        <v>5493</v>
      </c>
      <c r="BE33">
        <f>VLOOKUP(A33, Traffic_data!$A$3:$BP$367, 56, 0)</f>
        <v>0</v>
      </c>
      <c r="BF33">
        <f>VLOOKUP(A33, Traffic_data!$A$3:$BP$367, 57, 0)</f>
        <v>0</v>
      </c>
      <c r="BG33">
        <f>VLOOKUP(A33, Traffic_data!$A$3:$BP$367, 58, 0)</f>
        <v>0</v>
      </c>
      <c r="BH33">
        <f>VLOOKUP(A33, Traffic_data!$A$3:$BP$367, 59, 0)</f>
        <v>0</v>
      </c>
      <c r="BI33">
        <f>VLOOKUP(A33, Traffic_data!$A$3:$BP$367, 60, 0)</f>
        <v>0</v>
      </c>
      <c r="BJ33">
        <f>VLOOKUP(A33, Traffic_data!$A$3:$BP$367, 61, 0)</f>
        <v>0</v>
      </c>
      <c r="BK33">
        <f>VLOOKUP(A33, Traffic_data!$A$3:$BP$367, 62, 0)</f>
        <v>0</v>
      </c>
      <c r="BL33">
        <f>VLOOKUP(A33, Traffic_data!$A$3:$BP$367, 63, 0)</f>
        <v>0</v>
      </c>
      <c r="BM33">
        <f>VLOOKUP(A33, Traffic_data!$A$3:$BP$367, 64, 0)</f>
        <v>0</v>
      </c>
      <c r="BN33">
        <f>VLOOKUP(A33, Traffic_data!$A$3:$BP$367, 65, 0)</f>
        <v>0</v>
      </c>
      <c r="BO33">
        <f>VLOOKUP(A33, Traffic_data!$A$3:$BP$367, 66, 0)</f>
        <v>0</v>
      </c>
      <c r="BP33">
        <f>VLOOKUP(A33, Traffic_data!$A$3:$BP$367, 67, 0)</f>
        <v>0</v>
      </c>
      <c r="BQ33">
        <f>VLOOKUP(A33, Traffic_data!$A$3:$BP$367, 68, 0)</f>
        <v>0</v>
      </c>
    </row>
    <row r="34" spans="1:69" x14ac:dyDescent="0.25">
      <c r="A34" s="72">
        <v>41306</v>
      </c>
      <c r="B34" s="73" t="s">
        <v>49</v>
      </c>
      <c r="C34">
        <f>IFERROR(VLOOKUP(A34,Pivot_table!$A$5:$C$57, 3, 0),0)</f>
        <v>0</v>
      </c>
      <c r="D34">
        <f>VLOOKUP(A34, Traffic_data!$A$3:$BP$367, 3, 0)</f>
        <v>121479</v>
      </c>
      <c r="E34">
        <f>VLOOKUP(A34, Traffic_data!$A$3:$BP$367, 4, 0)</f>
        <v>32298</v>
      </c>
      <c r="F34">
        <f>VLOOKUP(A34, Traffic_data!$A$3:$BP$367, 5, 0)</f>
        <v>46140</v>
      </c>
      <c r="G34">
        <f>VLOOKUP(A34, Traffic_data!$A$3:$BP$367, 6, 0)</f>
        <v>40106</v>
      </c>
      <c r="H34">
        <f>VLOOKUP(A34, Traffic_data!$A$3:$BP$367, 7, 0)</f>
        <v>54648</v>
      </c>
      <c r="I34">
        <f>VLOOKUP(A34, Traffic_data!$A$3:$BP$367, 8, 0)</f>
        <v>39107</v>
      </c>
      <c r="J34">
        <f>VLOOKUP(A34, Traffic_data!$A$3:$BP$367, 9, 0)</f>
        <v>11122</v>
      </c>
      <c r="K34">
        <f>VLOOKUP(A34, Traffic_data!$A$3:$BP$367, 10, 0)</f>
        <v>100</v>
      </c>
      <c r="L34">
        <f>VLOOKUP(A34, Traffic_data!$A$3:$BP$367, 11, 0)</f>
        <v>0</v>
      </c>
      <c r="M34">
        <f>VLOOKUP(A34, Traffic_data!$A$3:$BP$367, 12, 0)</f>
        <v>0</v>
      </c>
      <c r="N34">
        <f>VLOOKUP(A34, Traffic_data!$A$3:$BP$367, 13, 0)</f>
        <v>15886</v>
      </c>
      <c r="O34">
        <f>VLOOKUP(A34, Traffic_data!$A$3:$BP$367, 14, 0)</f>
        <v>529</v>
      </c>
      <c r="P34">
        <f>VLOOKUP(A34, Traffic_data!$A$3:$BP$367, 15, 0)</f>
        <v>10</v>
      </c>
      <c r="Q34">
        <f>VLOOKUP(A34, Traffic_data!$A$3:$BP$367, 16, 0)</f>
        <v>1010</v>
      </c>
      <c r="R34">
        <f>VLOOKUP(A34, Traffic_data!$A$3:$BP$367, 17, 0)</f>
        <v>93105</v>
      </c>
      <c r="S34">
        <f>VLOOKUP(A34, Traffic_data!$A$3:$BP$367, 18, 0)</f>
        <v>30868</v>
      </c>
      <c r="T34">
        <f>VLOOKUP(A34, Traffic_data!$A$3:$BP$367, 19, 0)</f>
        <v>13475</v>
      </c>
      <c r="U34">
        <f>VLOOKUP(A34, Traffic_data!$A$3:$BP$367, 20, 0)</f>
        <v>13696</v>
      </c>
      <c r="V34">
        <f>VLOOKUP(A34, Traffic_data!$A$3:$BP$367, 21, 0)</f>
        <v>1831</v>
      </c>
      <c r="W34">
        <f>VLOOKUP(A34, Traffic_data!$A$3:$BP$367, 22, 0)</f>
        <v>14138</v>
      </c>
      <c r="X34">
        <f>VLOOKUP(A34, Traffic_data!$A$3:$BP$367,23, 0)</f>
        <v>3401</v>
      </c>
      <c r="Y34">
        <f>VLOOKUP(A34, Traffic_data!$A$3:$BP$367, 24, 0)</f>
        <v>1308</v>
      </c>
      <c r="Z34">
        <f>VLOOKUP(A34, Traffic_data!$A$3:$BP$367, 25, 0)</f>
        <v>3976</v>
      </c>
      <c r="AA34">
        <f>VLOOKUP(A34, Traffic_data!$A$3:$BP$367, 26, 0)</f>
        <v>262</v>
      </c>
      <c r="AB34">
        <f>VLOOKUP(A34, Traffic_data!$A$3:$BP$367, 27, 0)</f>
        <v>785</v>
      </c>
      <c r="AC34">
        <f>VLOOKUP(A34, Traffic_data!$A$3:$BP$367, 28, 0)</f>
        <v>1308</v>
      </c>
      <c r="AD34">
        <f>VLOOKUP(A34, Traffic_data!$A$3:$BP$367, 29, 0)</f>
        <v>6801</v>
      </c>
      <c r="AE34">
        <f>VLOOKUP(A34, Traffic_data!$A$3:$BP$367, 30, 0)</f>
        <v>10274</v>
      </c>
      <c r="AF34">
        <f>VLOOKUP(A34, Traffic_data!$A$3:$BP$367, 31, 0)</f>
        <v>0</v>
      </c>
      <c r="AG34">
        <f>VLOOKUP(A34, Traffic_data!$A$3:$BP$367, 32, 0)</f>
        <v>0</v>
      </c>
      <c r="AH34">
        <f>VLOOKUP(A34, Traffic_data!$A$3:$BP$367, 33, 0)</f>
        <v>0</v>
      </c>
      <c r="AI34">
        <f>VLOOKUP(A34, Traffic_data!$A$3:$BP$367, 34, 0)</f>
        <v>0</v>
      </c>
      <c r="AJ34">
        <f>VLOOKUP(A34, Traffic_data!$A$3:$BP$367, 35, 0)</f>
        <v>0</v>
      </c>
      <c r="AK34">
        <f>VLOOKUP(A34, Traffic_data!$A$3:$BP$367, 36, 0)</f>
        <v>0</v>
      </c>
      <c r="AL34">
        <f>VLOOKUP(A34, Traffic_data!$A$3:$BP$367, 37, 0)</f>
        <v>0</v>
      </c>
      <c r="AM34">
        <f>VLOOKUP(A34, Traffic_data!$A$3:$BP$367, 38, 0)</f>
        <v>0</v>
      </c>
      <c r="AN34">
        <f>VLOOKUP(A34, Traffic_data!$A$3:$BP$367, 39, 0)</f>
        <v>0</v>
      </c>
      <c r="AO34">
        <f>VLOOKUP(A34, Traffic_data!$A$3:$BP$367, 40, 0)</f>
        <v>0</v>
      </c>
      <c r="AP34">
        <f>VLOOKUP(A34, Traffic_data!$A$3:$BP$367, 41, 0)</f>
        <v>0</v>
      </c>
      <c r="AQ34">
        <f>VLOOKUP(A34, Traffic_data!$A$3:$BP$367,42, 0)</f>
        <v>10274</v>
      </c>
      <c r="AR34">
        <f>VLOOKUP(A34, Traffic_data!$A$3:$BP$367, 43, 0)</f>
        <v>103379</v>
      </c>
      <c r="AS34">
        <f>VLOOKUP(A34, Traffic_data!$A$3:$BP$367, 44, 0)</f>
        <v>30868</v>
      </c>
      <c r="AT34">
        <f>VLOOKUP(A34, Traffic_data!$A$3:$BP$367, 45, 0)</f>
        <v>13475</v>
      </c>
      <c r="AU34">
        <f>VLOOKUP(A34, Traffic_data!$A$3:$BP$367, 46, 0)</f>
        <v>13696</v>
      </c>
      <c r="AV34">
        <f>VLOOKUP(A34, Traffic_data!$A$3:$BP$367, 47, 0)</f>
        <v>1831</v>
      </c>
      <c r="AW34">
        <f>VLOOKUP(A34, Traffic_data!$A$3:$BP$367, 48, 0)</f>
        <v>14138</v>
      </c>
      <c r="AX34">
        <f>VLOOKUP(A34, Traffic_data!$A$3:$BP$367, 49, 0)</f>
        <v>3401</v>
      </c>
      <c r="AY34">
        <f>VLOOKUP(A34, Traffic_data!$A$3:$BP$367, 50, 0)</f>
        <v>1308</v>
      </c>
      <c r="AZ34">
        <f>VLOOKUP(A34, Traffic_data!$A$3:$BP$367, 51, 0)</f>
        <v>3976</v>
      </c>
      <c r="BA34">
        <f>VLOOKUP(A34, Traffic_data!$A$3:$BP$367, 52, 0)</f>
        <v>262</v>
      </c>
      <c r="BB34">
        <f>VLOOKUP(A34, Traffic_data!$A$3:$BP$367, 53, 0)</f>
        <v>785</v>
      </c>
      <c r="BC34">
        <f>VLOOKUP(A34, Traffic_data!$A$3:$BP$367, 54, 0)</f>
        <v>1308</v>
      </c>
      <c r="BD34">
        <f>VLOOKUP(A34, Traffic_data!$A$3:$BP$367, 55, 0)</f>
        <v>17075</v>
      </c>
      <c r="BE34">
        <f>VLOOKUP(A34, Traffic_data!$A$3:$BP$367, 56, 0)</f>
        <v>0</v>
      </c>
      <c r="BF34">
        <f>VLOOKUP(A34, Traffic_data!$A$3:$BP$367, 57, 0)</f>
        <v>0</v>
      </c>
      <c r="BG34">
        <f>VLOOKUP(A34, Traffic_data!$A$3:$BP$367, 58, 0)</f>
        <v>0</v>
      </c>
      <c r="BH34">
        <f>VLOOKUP(A34, Traffic_data!$A$3:$BP$367, 59, 0)</f>
        <v>0</v>
      </c>
      <c r="BI34">
        <f>VLOOKUP(A34, Traffic_data!$A$3:$BP$367, 60, 0)</f>
        <v>0</v>
      </c>
      <c r="BJ34">
        <f>VLOOKUP(A34, Traffic_data!$A$3:$BP$367, 61, 0)</f>
        <v>0</v>
      </c>
      <c r="BK34">
        <f>VLOOKUP(A34, Traffic_data!$A$3:$BP$367, 62, 0)</f>
        <v>0</v>
      </c>
      <c r="BL34">
        <f>VLOOKUP(A34, Traffic_data!$A$3:$BP$367, 63, 0)</f>
        <v>0</v>
      </c>
      <c r="BM34">
        <f>VLOOKUP(A34, Traffic_data!$A$3:$BP$367, 64, 0)</f>
        <v>0</v>
      </c>
      <c r="BN34">
        <f>VLOOKUP(A34, Traffic_data!$A$3:$BP$367, 65, 0)</f>
        <v>0</v>
      </c>
      <c r="BO34">
        <f>VLOOKUP(A34, Traffic_data!$A$3:$BP$367, 66, 0)</f>
        <v>0</v>
      </c>
      <c r="BP34">
        <f>VLOOKUP(A34, Traffic_data!$A$3:$BP$367, 67, 0)</f>
        <v>0</v>
      </c>
      <c r="BQ34">
        <f>VLOOKUP(A34, Traffic_data!$A$3:$BP$367, 68, 0)</f>
        <v>0</v>
      </c>
    </row>
    <row r="35" spans="1:69" x14ac:dyDescent="0.25">
      <c r="A35" s="72">
        <v>41307</v>
      </c>
      <c r="B35" s="73" t="s">
        <v>52</v>
      </c>
      <c r="C35">
        <f>IFERROR(VLOOKUP(A35,Pivot_table!$A$5:$C$57, 3, 0),0)</f>
        <v>0</v>
      </c>
      <c r="D35">
        <f>VLOOKUP(A35, Traffic_data!$A$3:$BP$367, 3, 0)</f>
        <v>101969</v>
      </c>
      <c r="E35">
        <f>VLOOKUP(A35, Traffic_data!$A$3:$BP$367, 4, 0)</f>
        <v>29458</v>
      </c>
      <c r="F35">
        <f>VLOOKUP(A35, Traffic_data!$A$3:$BP$367, 5, 0)</f>
        <v>37267</v>
      </c>
      <c r="G35">
        <f>VLOOKUP(A35, Traffic_data!$A$3:$BP$367, 6, 0)</f>
        <v>33008</v>
      </c>
      <c r="H35">
        <f>VLOOKUP(A35, Traffic_data!$A$3:$BP$367, 7, 0)</f>
        <v>48104</v>
      </c>
      <c r="I35">
        <f>VLOOKUP(A35, Traffic_data!$A$3:$BP$367, 8, 0)</f>
        <v>33558</v>
      </c>
      <c r="J35">
        <f>VLOOKUP(A35, Traffic_data!$A$3:$BP$367, 9, 0)</f>
        <v>12168</v>
      </c>
      <c r="K35">
        <f>VLOOKUP(A35, Traffic_data!$A$3:$BP$367, 10, 0)</f>
        <v>105</v>
      </c>
      <c r="L35">
        <f>VLOOKUP(A35, Traffic_data!$A$3:$BP$367, 11, 0)</f>
        <v>0</v>
      </c>
      <c r="M35">
        <f>VLOOKUP(A35, Traffic_data!$A$3:$BP$367, 12, 0)</f>
        <v>0</v>
      </c>
      <c r="N35">
        <f>VLOOKUP(A35, Traffic_data!$A$3:$BP$367, 13, 0)</f>
        <v>14878</v>
      </c>
      <c r="O35">
        <f>VLOOKUP(A35, Traffic_data!$A$3:$BP$367, 14, 0)</f>
        <v>813</v>
      </c>
      <c r="P35">
        <f>VLOOKUP(A35, Traffic_data!$A$3:$BP$367, 15, 0)</f>
        <v>29</v>
      </c>
      <c r="Q35">
        <f>VLOOKUP(A35, Traffic_data!$A$3:$BP$367, 16, 0)</f>
        <v>793</v>
      </c>
      <c r="R35">
        <f>VLOOKUP(A35, Traffic_data!$A$3:$BP$367, 17, 0)</f>
        <v>78086</v>
      </c>
      <c r="S35">
        <f>VLOOKUP(A35, Traffic_data!$A$3:$BP$367, 18, 0)</f>
        <v>23543</v>
      </c>
      <c r="T35">
        <f>VLOOKUP(A35, Traffic_data!$A$3:$BP$367, 19, 0)</f>
        <v>10603</v>
      </c>
      <c r="U35">
        <f>VLOOKUP(A35, Traffic_data!$A$3:$BP$367, 20, 0)</f>
        <v>12591</v>
      </c>
      <c r="V35">
        <f>VLOOKUP(A35, Traffic_data!$A$3:$BP$367, 21, 0)</f>
        <v>2877</v>
      </c>
      <c r="W35">
        <f>VLOOKUP(A35, Traffic_data!$A$3:$BP$367, 22, 0)</f>
        <v>12812</v>
      </c>
      <c r="X35">
        <f>VLOOKUP(A35, Traffic_data!$A$3:$BP$367,23, 0)</f>
        <v>1831</v>
      </c>
      <c r="Y35">
        <f>VLOOKUP(A35, Traffic_data!$A$3:$BP$367, 24, 0)</f>
        <v>1308</v>
      </c>
      <c r="Z35">
        <f>VLOOKUP(A35, Traffic_data!$A$3:$BP$367, 25, 0)</f>
        <v>4418</v>
      </c>
      <c r="AA35">
        <f>VLOOKUP(A35, Traffic_data!$A$3:$BP$367, 26, 0)</f>
        <v>262</v>
      </c>
      <c r="AB35">
        <f>VLOOKUP(A35, Traffic_data!$A$3:$BP$367, 27, 0)</f>
        <v>262</v>
      </c>
      <c r="AC35">
        <f>VLOOKUP(A35, Traffic_data!$A$3:$BP$367, 28, 0)</f>
        <v>785</v>
      </c>
      <c r="AD35">
        <f>VLOOKUP(A35, Traffic_data!$A$3:$BP$367, 29, 0)</f>
        <v>4970</v>
      </c>
      <c r="AE35">
        <f>VLOOKUP(A35, Traffic_data!$A$3:$BP$367, 30, 0)</f>
        <v>11603</v>
      </c>
      <c r="AF35">
        <f>VLOOKUP(A35, Traffic_data!$A$3:$BP$367, 31, 0)</f>
        <v>0</v>
      </c>
      <c r="AG35">
        <f>VLOOKUP(A35, Traffic_data!$A$3:$BP$367, 32, 0)</f>
        <v>0</v>
      </c>
      <c r="AH35">
        <f>VLOOKUP(A35, Traffic_data!$A$3:$BP$367, 33, 0)</f>
        <v>0</v>
      </c>
      <c r="AI35">
        <f>VLOOKUP(A35, Traffic_data!$A$3:$BP$367, 34, 0)</f>
        <v>0</v>
      </c>
      <c r="AJ35">
        <f>VLOOKUP(A35, Traffic_data!$A$3:$BP$367, 35, 0)</f>
        <v>0</v>
      </c>
      <c r="AK35">
        <f>VLOOKUP(A35, Traffic_data!$A$3:$BP$367, 36, 0)</f>
        <v>0</v>
      </c>
      <c r="AL35">
        <f>VLOOKUP(A35, Traffic_data!$A$3:$BP$367, 37, 0)</f>
        <v>0</v>
      </c>
      <c r="AM35">
        <f>VLOOKUP(A35, Traffic_data!$A$3:$BP$367, 38, 0)</f>
        <v>0</v>
      </c>
      <c r="AN35">
        <f>VLOOKUP(A35, Traffic_data!$A$3:$BP$367, 39, 0)</f>
        <v>0</v>
      </c>
      <c r="AO35">
        <f>VLOOKUP(A35, Traffic_data!$A$3:$BP$367, 40, 0)</f>
        <v>0</v>
      </c>
      <c r="AP35">
        <f>VLOOKUP(A35, Traffic_data!$A$3:$BP$367, 41, 0)</f>
        <v>0</v>
      </c>
      <c r="AQ35">
        <f>VLOOKUP(A35, Traffic_data!$A$3:$BP$367,42, 0)</f>
        <v>11603</v>
      </c>
      <c r="AR35">
        <f>VLOOKUP(A35, Traffic_data!$A$3:$BP$367, 43, 0)</f>
        <v>89689</v>
      </c>
      <c r="AS35">
        <f>VLOOKUP(A35, Traffic_data!$A$3:$BP$367, 44, 0)</f>
        <v>23543</v>
      </c>
      <c r="AT35">
        <f>VLOOKUP(A35, Traffic_data!$A$3:$BP$367, 45, 0)</f>
        <v>10603</v>
      </c>
      <c r="AU35">
        <f>VLOOKUP(A35, Traffic_data!$A$3:$BP$367, 46, 0)</f>
        <v>12591</v>
      </c>
      <c r="AV35">
        <f>VLOOKUP(A35, Traffic_data!$A$3:$BP$367, 47, 0)</f>
        <v>2877</v>
      </c>
      <c r="AW35">
        <f>VLOOKUP(A35, Traffic_data!$A$3:$BP$367, 48, 0)</f>
        <v>12812</v>
      </c>
      <c r="AX35">
        <f>VLOOKUP(A35, Traffic_data!$A$3:$BP$367, 49, 0)</f>
        <v>1831</v>
      </c>
      <c r="AY35">
        <f>VLOOKUP(A35, Traffic_data!$A$3:$BP$367, 50, 0)</f>
        <v>1308</v>
      </c>
      <c r="AZ35">
        <f>VLOOKUP(A35, Traffic_data!$A$3:$BP$367, 51, 0)</f>
        <v>4418</v>
      </c>
      <c r="BA35">
        <f>VLOOKUP(A35, Traffic_data!$A$3:$BP$367, 52, 0)</f>
        <v>262</v>
      </c>
      <c r="BB35">
        <f>VLOOKUP(A35, Traffic_data!$A$3:$BP$367, 53, 0)</f>
        <v>262</v>
      </c>
      <c r="BC35">
        <f>VLOOKUP(A35, Traffic_data!$A$3:$BP$367, 54, 0)</f>
        <v>785</v>
      </c>
      <c r="BD35">
        <f>VLOOKUP(A35, Traffic_data!$A$3:$BP$367, 55, 0)</f>
        <v>16573</v>
      </c>
      <c r="BE35">
        <f>VLOOKUP(A35, Traffic_data!$A$3:$BP$367, 56, 0)</f>
        <v>0</v>
      </c>
      <c r="BF35">
        <f>VLOOKUP(A35, Traffic_data!$A$3:$BP$367, 57, 0)</f>
        <v>0</v>
      </c>
      <c r="BG35">
        <f>VLOOKUP(A35, Traffic_data!$A$3:$BP$367, 58, 0)</f>
        <v>0</v>
      </c>
      <c r="BH35">
        <f>VLOOKUP(A35, Traffic_data!$A$3:$BP$367, 59, 0)</f>
        <v>0</v>
      </c>
      <c r="BI35">
        <f>VLOOKUP(A35, Traffic_data!$A$3:$BP$367, 60, 0)</f>
        <v>0</v>
      </c>
      <c r="BJ35">
        <f>VLOOKUP(A35, Traffic_data!$A$3:$BP$367, 61, 0)</f>
        <v>0</v>
      </c>
      <c r="BK35">
        <f>VLOOKUP(A35, Traffic_data!$A$3:$BP$367, 62, 0)</f>
        <v>0</v>
      </c>
      <c r="BL35">
        <f>VLOOKUP(A35, Traffic_data!$A$3:$BP$367, 63, 0)</f>
        <v>0</v>
      </c>
      <c r="BM35">
        <f>VLOOKUP(A35, Traffic_data!$A$3:$BP$367, 64, 0)</f>
        <v>0</v>
      </c>
      <c r="BN35">
        <f>VLOOKUP(A35, Traffic_data!$A$3:$BP$367, 65, 0)</f>
        <v>0</v>
      </c>
      <c r="BO35">
        <f>VLOOKUP(A35, Traffic_data!$A$3:$BP$367, 66, 0)</f>
        <v>0</v>
      </c>
      <c r="BP35">
        <f>VLOOKUP(A35, Traffic_data!$A$3:$BP$367, 67, 0)</f>
        <v>0</v>
      </c>
      <c r="BQ35">
        <f>VLOOKUP(A35, Traffic_data!$A$3:$BP$367, 68, 0)</f>
        <v>0</v>
      </c>
    </row>
    <row r="36" spans="1:69" x14ac:dyDescent="0.25">
      <c r="A36" s="72">
        <v>41308</v>
      </c>
      <c r="B36" s="73" t="s">
        <v>53</v>
      </c>
      <c r="C36">
        <f>IFERROR(VLOOKUP(A36,Pivot_table!$A$5:$C$57, 3, 0),0)</f>
        <v>0</v>
      </c>
      <c r="D36">
        <f>VLOOKUP(A36, Traffic_data!$A$3:$BP$367, 3, 0)</f>
        <v>83192</v>
      </c>
      <c r="E36">
        <f>VLOOKUP(A36, Traffic_data!$A$3:$BP$367, 4, 0)</f>
        <v>28039</v>
      </c>
      <c r="F36">
        <f>VLOOKUP(A36, Traffic_data!$A$3:$BP$367, 5, 0)</f>
        <v>27684</v>
      </c>
      <c r="G36">
        <f>VLOOKUP(A36, Traffic_data!$A$3:$BP$367, 6, 0)</f>
        <v>24135</v>
      </c>
      <c r="H36">
        <f>VLOOKUP(A36, Traffic_data!$A$3:$BP$367, 7, 0)</f>
        <v>39691</v>
      </c>
      <c r="I36">
        <f>VLOOKUP(A36, Traffic_data!$A$3:$BP$367, 8, 0)</f>
        <v>27846</v>
      </c>
      <c r="J36">
        <f>VLOOKUP(A36, Traffic_data!$A$3:$BP$367, 9, 0)</f>
        <v>12713</v>
      </c>
      <c r="K36">
        <f>VLOOKUP(A36, Traffic_data!$A$3:$BP$367, 10, 0)</f>
        <v>82</v>
      </c>
      <c r="L36">
        <f>VLOOKUP(A36, Traffic_data!$A$3:$BP$367, 11, 0)</f>
        <v>0</v>
      </c>
      <c r="M36">
        <f>VLOOKUP(A36, Traffic_data!$A$3:$BP$367, 12, 0)</f>
        <v>0</v>
      </c>
      <c r="N36">
        <f>VLOOKUP(A36, Traffic_data!$A$3:$BP$367, 13, 0)</f>
        <v>10985</v>
      </c>
      <c r="O36">
        <f>VLOOKUP(A36, Traffic_data!$A$3:$BP$367, 14, 0)</f>
        <v>1001</v>
      </c>
      <c r="P36">
        <f>VLOOKUP(A36, Traffic_data!$A$3:$BP$367, 15, 0)</f>
        <v>1</v>
      </c>
      <c r="Q36">
        <f>VLOOKUP(A36, Traffic_data!$A$3:$BP$367, 16, 0)</f>
        <v>547</v>
      </c>
      <c r="R36">
        <f>VLOOKUP(A36, Traffic_data!$A$3:$BP$367, 17, 0)</f>
        <v>64311</v>
      </c>
      <c r="S36">
        <f>VLOOKUP(A36, Traffic_data!$A$3:$BP$367, 18, 0)</f>
        <v>20142</v>
      </c>
      <c r="T36">
        <f>VLOOKUP(A36, Traffic_data!$A$3:$BP$367, 19, 0)</f>
        <v>9057</v>
      </c>
      <c r="U36">
        <f>VLOOKUP(A36, Traffic_data!$A$3:$BP$367, 20, 0)</f>
        <v>8173</v>
      </c>
      <c r="V36">
        <f>VLOOKUP(A36, Traffic_data!$A$3:$BP$367, 21, 0)</f>
        <v>2877</v>
      </c>
      <c r="W36">
        <f>VLOOKUP(A36, Traffic_data!$A$3:$BP$367, 22, 0)</f>
        <v>8615</v>
      </c>
      <c r="X36">
        <f>VLOOKUP(A36, Traffic_data!$A$3:$BP$367,23, 0)</f>
        <v>1308</v>
      </c>
      <c r="Y36">
        <f>VLOOKUP(A36, Traffic_data!$A$3:$BP$367, 24, 0)</f>
        <v>523</v>
      </c>
      <c r="Z36">
        <f>VLOOKUP(A36, Traffic_data!$A$3:$BP$367, 25, 0)</f>
        <v>2872</v>
      </c>
      <c r="AA36">
        <f>VLOOKUP(A36, Traffic_data!$A$3:$BP$367, 26, 0)</f>
        <v>523</v>
      </c>
      <c r="AB36">
        <f>VLOOKUP(A36, Traffic_data!$A$3:$BP$367, 27, 0)</f>
        <v>523</v>
      </c>
      <c r="AC36">
        <f>VLOOKUP(A36, Traffic_data!$A$3:$BP$367, 28, 0)</f>
        <v>1308</v>
      </c>
      <c r="AD36">
        <f>VLOOKUP(A36, Traffic_data!$A$3:$BP$367, 29, 0)</f>
        <v>4447</v>
      </c>
      <c r="AE36">
        <f>VLOOKUP(A36, Traffic_data!$A$3:$BP$367, 30, 0)</f>
        <v>11426</v>
      </c>
      <c r="AF36">
        <f>VLOOKUP(A36, Traffic_data!$A$3:$BP$367, 31, 0)</f>
        <v>0</v>
      </c>
      <c r="AG36">
        <f>VLOOKUP(A36, Traffic_data!$A$3:$BP$367, 32, 0)</f>
        <v>0</v>
      </c>
      <c r="AH36">
        <f>VLOOKUP(A36, Traffic_data!$A$3:$BP$367, 33, 0)</f>
        <v>0</v>
      </c>
      <c r="AI36">
        <f>VLOOKUP(A36, Traffic_data!$A$3:$BP$367, 34, 0)</f>
        <v>0</v>
      </c>
      <c r="AJ36">
        <f>VLOOKUP(A36, Traffic_data!$A$3:$BP$367, 35, 0)</f>
        <v>0</v>
      </c>
      <c r="AK36">
        <f>VLOOKUP(A36, Traffic_data!$A$3:$BP$367, 36, 0)</f>
        <v>0</v>
      </c>
      <c r="AL36">
        <f>VLOOKUP(A36, Traffic_data!$A$3:$BP$367, 37, 0)</f>
        <v>0</v>
      </c>
      <c r="AM36">
        <f>VLOOKUP(A36, Traffic_data!$A$3:$BP$367, 38, 0)</f>
        <v>0</v>
      </c>
      <c r="AN36">
        <f>VLOOKUP(A36, Traffic_data!$A$3:$BP$367, 39, 0)</f>
        <v>0</v>
      </c>
      <c r="AO36">
        <f>VLOOKUP(A36, Traffic_data!$A$3:$BP$367, 40, 0)</f>
        <v>0</v>
      </c>
      <c r="AP36">
        <f>VLOOKUP(A36, Traffic_data!$A$3:$BP$367, 41, 0)</f>
        <v>0</v>
      </c>
      <c r="AQ36">
        <f>VLOOKUP(A36, Traffic_data!$A$3:$BP$367,42, 0)</f>
        <v>11426</v>
      </c>
      <c r="AR36">
        <f>VLOOKUP(A36, Traffic_data!$A$3:$BP$367, 43, 0)</f>
        <v>75737</v>
      </c>
      <c r="AS36">
        <f>VLOOKUP(A36, Traffic_data!$A$3:$BP$367, 44, 0)</f>
        <v>20142</v>
      </c>
      <c r="AT36">
        <f>VLOOKUP(A36, Traffic_data!$A$3:$BP$367, 45, 0)</f>
        <v>9057</v>
      </c>
      <c r="AU36">
        <f>VLOOKUP(A36, Traffic_data!$A$3:$BP$367, 46, 0)</f>
        <v>8173</v>
      </c>
      <c r="AV36">
        <f>VLOOKUP(A36, Traffic_data!$A$3:$BP$367, 47, 0)</f>
        <v>2877</v>
      </c>
      <c r="AW36">
        <f>VLOOKUP(A36, Traffic_data!$A$3:$BP$367, 48, 0)</f>
        <v>8615</v>
      </c>
      <c r="AX36">
        <f>VLOOKUP(A36, Traffic_data!$A$3:$BP$367, 49, 0)</f>
        <v>1308</v>
      </c>
      <c r="AY36">
        <f>VLOOKUP(A36, Traffic_data!$A$3:$BP$367, 50, 0)</f>
        <v>523</v>
      </c>
      <c r="AZ36">
        <f>VLOOKUP(A36, Traffic_data!$A$3:$BP$367, 51, 0)</f>
        <v>2872</v>
      </c>
      <c r="BA36">
        <f>VLOOKUP(A36, Traffic_data!$A$3:$BP$367, 52, 0)</f>
        <v>523</v>
      </c>
      <c r="BB36">
        <f>VLOOKUP(A36, Traffic_data!$A$3:$BP$367, 53, 0)</f>
        <v>523</v>
      </c>
      <c r="BC36">
        <f>VLOOKUP(A36, Traffic_data!$A$3:$BP$367, 54, 0)</f>
        <v>1308</v>
      </c>
      <c r="BD36">
        <f>VLOOKUP(A36, Traffic_data!$A$3:$BP$367, 55, 0)</f>
        <v>15873</v>
      </c>
      <c r="BE36">
        <f>VLOOKUP(A36, Traffic_data!$A$3:$BP$367, 56, 0)</f>
        <v>0</v>
      </c>
      <c r="BF36">
        <f>VLOOKUP(A36, Traffic_data!$A$3:$BP$367, 57, 0)</f>
        <v>0</v>
      </c>
      <c r="BG36">
        <f>VLOOKUP(A36, Traffic_data!$A$3:$BP$367, 58, 0)</f>
        <v>0</v>
      </c>
      <c r="BH36">
        <f>VLOOKUP(A36, Traffic_data!$A$3:$BP$367, 59, 0)</f>
        <v>0</v>
      </c>
      <c r="BI36">
        <f>VLOOKUP(A36, Traffic_data!$A$3:$BP$367, 60, 0)</f>
        <v>0</v>
      </c>
      <c r="BJ36">
        <f>VLOOKUP(A36, Traffic_data!$A$3:$BP$367, 61, 0)</f>
        <v>0</v>
      </c>
      <c r="BK36">
        <f>VLOOKUP(A36, Traffic_data!$A$3:$BP$367, 62, 0)</f>
        <v>0</v>
      </c>
      <c r="BL36">
        <f>VLOOKUP(A36, Traffic_data!$A$3:$BP$367, 63, 0)</f>
        <v>0</v>
      </c>
      <c r="BM36">
        <f>VLOOKUP(A36, Traffic_data!$A$3:$BP$367, 64, 0)</f>
        <v>0</v>
      </c>
      <c r="BN36">
        <f>VLOOKUP(A36, Traffic_data!$A$3:$BP$367, 65, 0)</f>
        <v>0</v>
      </c>
      <c r="BO36">
        <f>VLOOKUP(A36, Traffic_data!$A$3:$BP$367, 66, 0)</f>
        <v>0</v>
      </c>
      <c r="BP36">
        <f>VLOOKUP(A36, Traffic_data!$A$3:$BP$367, 67, 0)</f>
        <v>0</v>
      </c>
      <c r="BQ36">
        <f>VLOOKUP(A36, Traffic_data!$A$3:$BP$367, 68, 0)</f>
        <v>0</v>
      </c>
    </row>
    <row r="37" spans="1:69" x14ac:dyDescent="0.25">
      <c r="A37" s="72">
        <v>41309</v>
      </c>
      <c r="B37" s="73" t="s">
        <v>58</v>
      </c>
      <c r="C37">
        <f>IFERROR(VLOOKUP(A37,Pivot_table!$A$5:$C$57, 3, 0),0)</f>
        <v>0</v>
      </c>
      <c r="D37">
        <f>VLOOKUP(A37, Traffic_data!$A$3:$BP$367, 3, 0)</f>
        <v>115871</v>
      </c>
      <c r="E37">
        <f>VLOOKUP(A37, Traffic_data!$A$3:$BP$367, 4, 0)</f>
        <v>38686</v>
      </c>
      <c r="F37">
        <f>VLOOKUP(A37, Traffic_data!$A$3:$BP$367, 5, 0)</f>
        <v>36202</v>
      </c>
      <c r="G37">
        <f>VLOOKUP(A37, Traffic_data!$A$3:$BP$367, 6, 0)</f>
        <v>36912</v>
      </c>
      <c r="H37">
        <f>VLOOKUP(A37, Traffic_data!$A$3:$BP$367, 7, 0)</f>
        <v>53827</v>
      </c>
      <c r="I37">
        <f>VLOOKUP(A37, Traffic_data!$A$3:$BP$367, 8, 0)</f>
        <v>38413</v>
      </c>
      <c r="J37">
        <f>VLOOKUP(A37, Traffic_data!$A$3:$BP$367, 9, 0)</f>
        <v>10018</v>
      </c>
      <c r="K37">
        <f>VLOOKUP(A37, Traffic_data!$A$3:$BP$367, 10, 0)</f>
        <v>111</v>
      </c>
      <c r="L37">
        <f>VLOOKUP(A37, Traffic_data!$A$3:$BP$367, 11, 0)</f>
        <v>0</v>
      </c>
      <c r="M37">
        <f>VLOOKUP(A37, Traffic_data!$A$3:$BP$367, 12, 0)</f>
        <v>0</v>
      </c>
      <c r="N37">
        <f>VLOOKUP(A37, Traffic_data!$A$3:$BP$367, 13, 0)</f>
        <v>14367</v>
      </c>
      <c r="O37">
        <f>VLOOKUP(A37, Traffic_data!$A$3:$BP$367, 14, 0)</f>
        <v>601</v>
      </c>
      <c r="P37">
        <f>VLOOKUP(A37, Traffic_data!$A$3:$BP$367, 15, 0)</f>
        <v>0</v>
      </c>
      <c r="Q37">
        <f>VLOOKUP(A37, Traffic_data!$A$3:$BP$367, 16, 0)</f>
        <v>786</v>
      </c>
      <c r="R37">
        <f>VLOOKUP(A37, Traffic_data!$A$3:$BP$367, 17, 0)</f>
        <v>90627</v>
      </c>
      <c r="S37">
        <f>VLOOKUP(A37, Traffic_data!$A$3:$BP$367, 18, 0)</f>
        <v>24851</v>
      </c>
      <c r="T37">
        <f>VLOOKUP(A37, Traffic_data!$A$3:$BP$367, 19, 0)</f>
        <v>12812</v>
      </c>
      <c r="U37">
        <f>VLOOKUP(A37, Traffic_data!$A$3:$BP$367, 20, 0)</f>
        <v>18556</v>
      </c>
      <c r="V37">
        <f>VLOOKUP(A37, Traffic_data!$A$3:$BP$367, 21, 0)</f>
        <v>1570</v>
      </c>
      <c r="W37">
        <f>VLOOKUP(A37, Traffic_data!$A$3:$BP$367, 22, 0)</f>
        <v>14800</v>
      </c>
      <c r="X37">
        <f>VLOOKUP(A37, Traffic_data!$A$3:$BP$367,23, 0)</f>
        <v>2616</v>
      </c>
      <c r="Y37">
        <f>VLOOKUP(A37, Traffic_data!$A$3:$BP$367, 24, 0)</f>
        <v>1308</v>
      </c>
      <c r="Z37">
        <f>VLOOKUP(A37, Traffic_data!$A$3:$BP$367, 25, 0)</f>
        <v>4639</v>
      </c>
      <c r="AA37">
        <f>VLOOKUP(A37, Traffic_data!$A$3:$BP$367, 26, 0)</f>
        <v>262</v>
      </c>
      <c r="AB37">
        <f>VLOOKUP(A37, Traffic_data!$A$3:$BP$367, 27, 0)</f>
        <v>785</v>
      </c>
      <c r="AC37">
        <f>VLOOKUP(A37, Traffic_data!$A$3:$BP$367, 28, 0)</f>
        <v>1046</v>
      </c>
      <c r="AD37">
        <f>VLOOKUP(A37, Traffic_data!$A$3:$BP$367, 29, 0)</f>
        <v>6017</v>
      </c>
      <c r="AE37">
        <f>VLOOKUP(A37, Traffic_data!$A$3:$BP$367, 30, 0)</f>
        <v>8326</v>
      </c>
      <c r="AF37">
        <f>VLOOKUP(A37, Traffic_data!$A$3:$BP$367, 31, 0)</f>
        <v>0</v>
      </c>
      <c r="AG37">
        <f>VLOOKUP(A37, Traffic_data!$A$3:$BP$367, 32, 0)</f>
        <v>0</v>
      </c>
      <c r="AH37">
        <f>VLOOKUP(A37, Traffic_data!$A$3:$BP$367, 33, 0)</f>
        <v>0</v>
      </c>
      <c r="AI37">
        <f>VLOOKUP(A37, Traffic_data!$A$3:$BP$367, 34, 0)</f>
        <v>0</v>
      </c>
      <c r="AJ37">
        <f>VLOOKUP(A37, Traffic_data!$A$3:$BP$367, 35, 0)</f>
        <v>0</v>
      </c>
      <c r="AK37">
        <f>VLOOKUP(A37, Traffic_data!$A$3:$BP$367, 36, 0)</f>
        <v>0</v>
      </c>
      <c r="AL37">
        <f>VLOOKUP(A37, Traffic_data!$A$3:$BP$367, 37, 0)</f>
        <v>0</v>
      </c>
      <c r="AM37">
        <f>VLOOKUP(A37, Traffic_data!$A$3:$BP$367, 38, 0)</f>
        <v>0</v>
      </c>
      <c r="AN37">
        <f>VLOOKUP(A37, Traffic_data!$A$3:$BP$367, 39, 0)</f>
        <v>0</v>
      </c>
      <c r="AO37">
        <f>VLOOKUP(A37, Traffic_data!$A$3:$BP$367, 40, 0)</f>
        <v>0</v>
      </c>
      <c r="AP37">
        <f>VLOOKUP(A37, Traffic_data!$A$3:$BP$367, 41, 0)</f>
        <v>0</v>
      </c>
      <c r="AQ37">
        <f>VLOOKUP(A37, Traffic_data!$A$3:$BP$367,42, 0)</f>
        <v>8326</v>
      </c>
      <c r="AR37">
        <f>VLOOKUP(A37, Traffic_data!$A$3:$BP$367, 43, 0)</f>
        <v>98953</v>
      </c>
      <c r="AS37">
        <f>VLOOKUP(A37, Traffic_data!$A$3:$BP$367, 44, 0)</f>
        <v>24851</v>
      </c>
      <c r="AT37">
        <f>VLOOKUP(A37, Traffic_data!$A$3:$BP$367, 45, 0)</f>
        <v>12812</v>
      </c>
      <c r="AU37">
        <f>VLOOKUP(A37, Traffic_data!$A$3:$BP$367, 46, 0)</f>
        <v>18556</v>
      </c>
      <c r="AV37">
        <f>VLOOKUP(A37, Traffic_data!$A$3:$BP$367, 47, 0)</f>
        <v>1570</v>
      </c>
      <c r="AW37">
        <f>VLOOKUP(A37, Traffic_data!$A$3:$BP$367, 48, 0)</f>
        <v>14800</v>
      </c>
      <c r="AX37">
        <f>VLOOKUP(A37, Traffic_data!$A$3:$BP$367, 49, 0)</f>
        <v>2616</v>
      </c>
      <c r="AY37">
        <f>VLOOKUP(A37, Traffic_data!$A$3:$BP$367, 50, 0)</f>
        <v>1308</v>
      </c>
      <c r="AZ37">
        <f>VLOOKUP(A37, Traffic_data!$A$3:$BP$367, 51, 0)</f>
        <v>4639</v>
      </c>
      <c r="BA37">
        <f>VLOOKUP(A37, Traffic_data!$A$3:$BP$367, 52, 0)</f>
        <v>262</v>
      </c>
      <c r="BB37">
        <f>VLOOKUP(A37, Traffic_data!$A$3:$BP$367, 53, 0)</f>
        <v>785</v>
      </c>
      <c r="BC37">
        <f>VLOOKUP(A37, Traffic_data!$A$3:$BP$367, 54, 0)</f>
        <v>1046</v>
      </c>
      <c r="BD37">
        <f>VLOOKUP(A37, Traffic_data!$A$3:$BP$367, 55, 0)</f>
        <v>14343</v>
      </c>
      <c r="BE37">
        <f>VLOOKUP(A37, Traffic_data!$A$3:$BP$367, 56, 0)</f>
        <v>0</v>
      </c>
      <c r="BF37">
        <f>VLOOKUP(A37, Traffic_data!$A$3:$BP$367, 57, 0)</f>
        <v>0</v>
      </c>
      <c r="BG37">
        <f>VLOOKUP(A37, Traffic_data!$A$3:$BP$367, 58, 0)</f>
        <v>0</v>
      </c>
      <c r="BH37">
        <f>VLOOKUP(A37, Traffic_data!$A$3:$BP$367, 59, 0)</f>
        <v>0</v>
      </c>
      <c r="BI37">
        <f>VLOOKUP(A37, Traffic_data!$A$3:$BP$367, 60, 0)</f>
        <v>0</v>
      </c>
      <c r="BJ37">
        <f>VLOOKUP(A37, Traffic_data!$A$3:$BP$367, 61, 0)</f>
        <v>0</v>
      </c>
      <c r="BK37">
        <f>VLOOKUP(A37, Traffic_data!$A$3:$BP$367, 62, 0)</f>
        <v>0</v>
      </c>
      <c r="BL37">
        <f>VLOOKUP(A37, Traffic_data!$A$3:$BP$367, 63, 0)</f>
        <v>0</v>
      </c>
      <c r="BM37">
        <f>VLOOKUP(A37, Traffic_data!$A$3:$BP$367, 64, 0)</f>
        <v>0</v>
      </c>
      <c r="BN37">
        <f>VLOOKUP(A37, Traffic_data!$A$3:$BP$367, 65, 0)</f>
        <v>0</v>
      </c>
      <c r="BO37">
        <f>VLOOKUP(A37, Traffic_data!$A$3:$BP$367, 66, 0)</f>
        <v>0</v>
      </c>
      <c r="BP37">
        <f>VLOOKUP(A37, Traffic_data!$A$3:$BP$367, 67, 0)</f>
        <v>0</v>
      </c>
      <c r="BQ37">
        <f>VLOOKUP(A37, Traffic_data!$A$3:$BP$367, 68, 0)</f>
        <v>0</v>
      </c>
    </row>
    <row r="38" spans="1:69" x14ac:dyDescent="0.25">
      <c r="A38" s="72">
        <v>41310</v>
      </c>
      <c r="B38" s="73" t="s">
        <v>59</v>
      </c>
      <c r="C38">
        <f>IFERROR(VLOOKUP(A38,Pivot_table!$A$5:$C$57, 3, 0),0)</f>
        <v>0</v>
      </c>
      <c r="D38">
        <f>VLOOKUP(A38, Traffic_data!$A$3:$BP$367, 3, 0)</f>
        <v>114807</v>
      </c>
      <c r="E38">
        <f>VLOOKUP(A38, Traffic_data!$A$3:$BP$367, 4, 0)</f>
        <v>38331</v>
      </c>
      <c r="F38">
        <f>VLOOKUP(A38, Traffic_data!$A$3:$BP$367, 5, 0)</f>
        <v>39041</v>
      </c>
      <c r="G38">
        <f>VLOOKUP(A38, Traffic_data!$A$3:$BP$367, 6, 0)</f>
        <v>36202</v>
      </c>
      <c r="H38">
        <f>VLOOKUP(A38, Traffic_data!$A$3:$BP$367, 7, 0)</f>
        <v>52833</v>
      </c>
      <c r="I38">
        <f>VLOOKUP(A38, Traffic_data!$A$3:$BP$367, 8, 0)</f>
        <v>38508</v>
      </c>
      <c r="J38">
        <f>VLOOKUP(A38, Traffic_data!$A$3:$BP$367, 9, 0)</f>
        <v>9836</v>
      </c>
      <c r="K38">
        <f>VLOOKUP(A38, Traffic_data!$A$3:$BP$367, 10, 0)</f>
        <v>215</v>
      </c>
      <c r="L38">
        <f>VLOOKUP(A38, Traffic_data!$A$3:$BP$367, 11, 0)</f>
        <v>0</v>
      </c>
      <c r="M38">
        <f>VLOOKUP(A38, Traffic_data!$A$3:$BP$367, 12, 0)</f>
        <v>0</v>
      </c>
      <c r="N38">
        <f>VLOOKUP(A38, Traffic_data!$A$3:$BP$367, 13, 0)</f>
        <v>14494</v>
      </c>
      <c r="O38">
        <f>VLOOKUP(A38, Traffic_data!$A$3:$BP$367, 14, 0)</f>
        <v>616</v>
      </c>
      <c r="P38">
        <f>VLOOKUP(A38, Traffic_data!$A$3:$BP$367, 15, 0)</f>
        <v>11</v>
      </c>
      <c r="Q38">
        <f>VLOOKUP(A38, Traffic_data!$A$3:$BP$367, 16, 0)</f>
        <v>847</v>
      </c>
      <c r="R38">
        <f>VLOOKUP(A38, Traffic_data!$A$3:$BP$367, 17, 0)</f>
        <v>89768</v>
      </c>
      <c r="S38">
        <f>VLOOKUP(A38, Traffic_data!$A$3:$BP$367, 18, 0)</f>
        <v>30606</v>
      </c>
      <c r="T38">
        <f>VLOOKUP(A38, Traffic_data!$A$3:$BP$367, 19, 0)</f>
        <v>16347</v>
      </c>
      <c r="U38">
        <f>VLOOKUP(A38, Traffic_data!$A$3:$BP$367, 20, 0)</f>
        <v>9057</v>
      </c>
      <c r="V38">
        <f>VLOOKUP(A38, Traffic_data!$A$3:$BP$367, 21, 0)</f>
        <v>2616</v>
      </c>
      <c r="W38">
        <f>VLOOKUP(A38, Traffic_data!$A$3:$BP$367, 22, 0)</f>
        <v>17009</v>
      </c>
      <c r="X38">
        <f>VLOOKUP(A38, Traffic_data!$A$3:$BP$367,23, 0)</f>
        <v>2093</v>
      </c>
      <c r="Y38">
        <f>VLOOKUP(A38, Traffic_data!$A$3:$BP$367, 24, 0)</f>
        <v>785</v>
      </c>
      <c r="Z38">
        <f>VLOOKUP(A38, Traffic_data!$A$3:$BP$367, 25, 0)</f>
        <v>4639</v>
      </c>
      <c r="AA38">
        <f>VLOOKUP(A38, Traffic_data!$A$3:$BP$367, 26, 0)</f>
        <v>0</v>
      </c>
      <c r="AB38">
        <f>VLOOKUP(A38, Traffic_data!$A$3:$BP$367, 27, 0)</f>
        <v>785</v>
      </c>
      <c r="AC38">
        <f>VLOOKUP(A38, Traffic_data!$A$3:$BP$367, 28, 0)</f>
        <v>1308</v>
      </c>
      <c r="AD38">
        <f>VLOOKUP(A38, Traffic_data!$A$3:$BP$367, 29, 0)</f>
        <v>4709</v>
      </c>
      <c r="AE38">
        <f>VLOOKUP(A38, Traffic_data!$A$3:$BP$367, 30, 0)</f>
        <v>8326</v>
      </c>
      <c r="AF38">
        <f>VLOOKUP(A38, Traffic_data!$A$3:$BP$367, 31, 0)</f>
        <v>0</v>
      </c>
      <c r="AG38">
        <f>VLOOKUP(A38, Traffic_data!$A$3:$BP$367, 32, 0)</f>
        <v>0</v>
      </c>
      <c r="AH38">
        <f>VLOOKUP(A38, Traffic_data!$A$3:$BP$367, 33, 0)</f>
        <v>0</v>
      </c>
      <c r="AI38">
        <f>VLOOKUP(A38, Traffic_data!$A$3:$BP$367, 34, 0)</f>
        <v>0</v>
      </c>
      <c r="AJ38">
        <f>VLOOKUP(A38, Traffic_data!$A$3:$BP$367, 35, 0)</f>
        <v>0</v>
      </c>
      <c r="AK38">
        <f>VLOOKUP(A38, Traffic_data!$A$3:$BP$367, 36, 0)</f>
        <v>0</v>
      </c>
      <c r="AL38">
        <f>VLOOKUP(A38, Traffic_data!$A$3:$BP$367, 37, 0)</f>
        <v>0</v>
      </c>
      <c r="AM38">
        <f>VLOOKUP(A38, Traffic_data!$A$3:$BP$367, 38, 0)</f>
        <v>0</v>
      </c>
      <c r="AN38">
        <f>VLOOKUP(A38, Traffic_data!$A$3:$BP$367, 39, 0)</f>
        <v>0</v>
      </c>
      <c r="AO38">
        <f>VLOOKUP(A38, Traffic_data!$A$3:$BP$367, 40, 0)</f>
        <v>0</v>
      </c>
      <c r="AP38">
        <f>VLOOKUP(A38, Traffic_data!$A$3:$BP$367, 41, 0)</f>
        <v>0</v>
      </c>
      <c r="AQ38">
        <f>VLOOKUP(A38, Traffic_data!$A$3:$BP$367,42, 0)</f>
        <v>8326</v>
      </c>
      <c r="AR38">
        <f>VLOOKUP(A38, Traffic_data!$A$3:$BP$367, 43, 0)</f>
        <v>98094</v>
      </c>
      <c r="AS38">
        <f>VLOOKUP(A38, Traffic_data!$A$3:$BP$367, 44, 0)</f>
        <v>30606</v>
      </c>
      <c r="AT38">
        <f>VLOOKUP(A38, Traffic_data!$A$3:$BP$367, 45, 0)</f>
        <v>16347</v>
      </c>
      <c r="AU38">
        <f>VLOOKUP(A38, Traffic_data!$A$3:$BP$367, 46, 0)</f>
        <v>9057</v>
      </c>
      <c r="AV38">
        <f>VLOOKUP(A38, Traffic_data!$A$3:$BP$367, 47, 0)</f>
        <v>2616</v>
      </c>
      <c r="AW38">
        <f>VLOOKUP(A38, Traffic_data!$A$3:$BP$367, 48, 0)</f>
        <v>17009</v>
      </c>
      <c r="AX38">
        <f>VLOOKUP(A38, Traffic_data!$A$3:$BP$367, 49, 0)</f>
        <v>2093</v>
      </c>
      <c r="AY38">
        <f>VLOOKUP(A38, Traffic_data!$A$3:$BP$367, 50, 0)</f>
        <v>785</v>
      </c>
      <c r="AZ38">
        <f>VLOOKUP(A38, Traffic_data!$A$3:$BP$367, 51, 0)</f>
        <v>4639</v>
      </c>
      <c r="BA38">
        <f>VLOOKUP(A38, Traffic_data!$A$3:$BP$367, 52, 0)</f>
        <v>0</v>
      </c>
      <c r="BB38">
        <f>VLOOKUP(A38, Traffic_data!$A$3:$BP$367, 53, 0)</f>
        <v>785</v>
      </c>
      <c r="BC38">
        <f>VLOOKUP(A38, Traffic_data!$A$3:$BP$367, 54, 0)</f>
        <v>1308</v>
      </c>
      <c r="BD38">
        <f>VLOOKUP(A38, Traffic_data!$A$3:$BP$367, 55, 0)</f>
        <v>13035</v>
      </c>
      <c r="BE38">
        <f>VLOOKUP(A38, Traffic_data!$A$3:$BP$367, 56, 0)</f>
        <v>0</v>
      </c>
      <c r="BF38">
        <f>VLOOKUP(A38, Traffic_data!$A$3:$BP$367, 57, 0)</f>
        <v>0</v>
      </c>
      <c r="BG38">
        <f>VLOOKUP(A38, Traffic_data!$A$3:$BP$367, 58, 0)</f>
        <v>0</v>
      </c>
      <c r="BH38">
        <f>VLOOKUP(A38, Traffic_data!$A$3:$BP$367, 59, 0)</f>
        <v>0</v>
      </c>
      <c r="BI38">
        <f>VLOOKUP(A38, Traffic_data!$A$3:$BP$367, 60, 0)</f>
        <v>0</v>
      </c>
      <c r="BJ38">
        <f>VLOOKUP(A38, Traffic_data!$A$3:$BP$367, 61, 0)</f>
        <v>0</v>
      </c>
      <c r="BK38">
        <f>VLOOKUP(A38, Traffic_data!$A$3:$BP$367, 62, 0)</f>
        <v>0</v>
      </c>
      <c r="BL38">
        <f>VLOOKUP(A38, Traffic_data!$A$3:$BP$367, 63, 0)</f>
        <v>0</v>
      </c>
      <c r="BM38">
        <f>VLOOKUP(A38, Traffic_data!$A$3:$BP$367, 64, 0)</f>
        <v>0</v>
      </c>
      <c r="BN38">
        <f>VLOOKUP(A38, Traffic_data!$A$3:$BP$367, 65, 0)</f>
        <v>0</v>
      </c>
      <c r="BO38">
        <f>VLOOKUP(A38, Traffic_data!$A$3:$BP$367, 66, 0)</f>
        <v>0</v>
      </c>
      <c r="BP38">
        <f>VLOOKUP(A38, Traffic_data!$A$3:$BP$367, 67, 0)</f>
        <v>0</v>
      </c>
      <c r="BQ38">
        <f>VLOOKUP(A38, Traffic_data!$A$3:$BP$367, 68, 0)</f>
        <v>0</v>
      </c>
    </row>
    <row r="39" spans="1:69" x14ac:dyDescent="0.25">
      <c r="A39" s="72">
        <v>41311</v>
      </c>
      <c r="B39" s="73" t="s">
        <v>30</v>
      </c>
      <c r="C39">
        <f>IFERROR(VLOOKUP(A39,Pivot_table!$A$5:$C$57, 3, 0),0)</f>
        <v>0</v>
      </c>
      <c r="D39">
        <f>VLOOKUP(A39, Traffic_data!$A$3:$BP$367, 3, 0)</f>
        <v>117320</v>
      </c>
      <c r="E39">
        <f>VLOOKUP(A39, Traffic_data!$A$3:$BP$367, 4, 0)</f>
        <v>36202</v>
      </c>
      <c r="F39">
        <f>VLOOKUP(A39, Traffic_data!$A$3:$BP$367, 5, 0)</f>
        <v>43300</v>
      </c>
      <c r="G39">
        <f>VLOOKUP(A39, Traffic_data!$A$3:$BP$367, 6, 0)</f>
        <v>35492</v>
      </c>
      <c r="H39">
        <f>VLOOKUP(A39, Traffic_data!$A$3:$BP$367, 7, 0)</f>
        <v>53987</v>
      </c>
      <c r="I39">
        <f>VLOOKUP(A39, Traffic_data!$A$3:$BP$367, 8, 0)</f>
        <v>39823</v>
      </c>
      <c r="J39">
        <f>VLOOKUP(A39, Traffic_data!$A$3:$BP$367, 9, 0)</f>
        <v>9587</v>
      </c>
      <c r="K39">
        <f>VLOOKUP(A39, Traffic_data!$A$3:$BP$367, 10, 0)</f>
        <v>288</v>
      </c>
      <c r="L39">
        <f>VLOOKUP(A39, Traffic_data!$A$3:$BP$367, 11, 0)</f>
        <v>0</v>
      </c>
      <c r="M39">
        <f>VLOOKUP(A39, Traffic_data!$A$3:$BP$367, 12, 0)</f>
        <v>0</v>
      </c>
      <c r="N39">
        <f>VLOOKUP(A39, Traffic_data!$A$3:$BP$367, 13, 0)</f>
        <v>15974</v>
      </c>
      <c r="O39">
        <f>VLOOKUP(A39, Traffic_data!$A$3:$BP$367, 14, 0)</f>
        <v>609</v>
      </c>
      <c r="P39">
        <f>VLOOKUP(A39, Traffic_data!$A$3:$BP$367, 15, 0)</f>
        <v>23</v>
      </c>
      <c r="Q39">
        <f>VLOOKUP(A39, Traffic_data!$A$3:$BP$367, 16, 0)</f>
        <v>937</v>
      </c>
      <c r="R39">
        <f>VLOOKUP(A39, Traffic_data!$A$3:$BP$367, 17, 0)</f>
        <v>91282</v>
      </c>
      <c r="S39">
        <f>VLOOKUP(A39, Traffic_data!$A$3:$BP$367, 18, 0)</f>
        <v>24851</v>
      </c>
      <c r="T39">
        <f>VLOOKUP(A39, Traffic_data!$A$3:$BP$367, 19, 0)</f>
        <v>11708</v>
      </c>
      <c r="U39">
        <f>VLOOKUP(A39, Traffic_data!$A$3:$BP$367, 20, 0)</f>
        <v>11708</v>
      </c>
      <c r="V39">
        <f>VLOOKUP(A39, Traffic_data!$A$3:$BP$367, 21, 0)</f>
        <v>2354</v>
      </c>
      <c r="W39">
        <f>VLOOKUP(A39, Traffic_data!$A$3:$BP$367, 22, 0)</f>
        <v>16567</v>
      </c>
      <c r="X39">
        <f>VLOOKUP(A39, Traffic_data!$A$3:$BP$367,23, 0)</f>
        <v>3139</v>
      </c>
      <c r="Y39">
        <f>VLOOKUP(A39, Traffic_data!$A$3:$BP$367, 24, 0)</f>
        <v>262</v>
      </c>
      <c r="Z39">
        <f>VLOOKUP(A39, Traffic_data!$A$3:$BP$367, 25, 0)</f>
        <v>5522</v>
      </c>
      <c r="AA39">
        <f>VLOOKUP(A39, Traffic_data!$A$3:$BP$367, 26, 0)</f>
        <v>262</v>
      </c>
      <c r="AB39">
        <f>VLOOKUP(A39, Traffic_data!$A$3:$BP$367, 27, 0)</f>
        <v>1831</v>
      </c>
      <c r="AC39">
        <f>VLOOKUP(A39, Traffic_data!$A$3:$BP$367, 28, 0)</f>
        <v>1046</v>
      </c>
      <c r="AD39">
        <f>VLOOKUP(A39, Traffic_data!$A$3:$BP$367, 29, 0)</f>
        <v>7848</v>
      </c>
      <c r="AE39">
        <f>VLOOKUP(A39, Traffic_data!$A$3:$BP$367, 30, 0)</f>
        <v>9211</v>
      </c>
      <c r="AF39">
        <f>VLOOKUP(A39, Traffic_data!$A$3:$BP$367, 31, 0)</f>
        <v>0</v>
      </c>
      <c r="AG39">
        <f>VLOOKUP(A39, Traffic_data!$A$3:$BP$367, 32, 0)</f>
        <v>0</v>
      </c>
      <c r="AH39">
        <f>VLOOKUP(A39, Traffic_data!$A$3:$BP$367, 33, 0)</f>
        <v>0</v>
      </c>
      <c r="AI39">
        <f>VLOOKUP(A39, Traffic_data!$A$3:$BP$367, 34, 0)</f>
        <v>0</v>
      </c>
      <c r="AJ39">
        <f>VLOOKUP(A39, Traffic_data!$A$3:$BP$367, 35, 0)</f>
        <v>0</v>
      </c>
      <c r="AK39">
        <f>VLOOKUP(A39, Traffic_data!$A$3:$BP$367, 36, 0)</f>
        <v>0</v>
      </c>
      <c r="AL39">
        <f>VLOOKUP(A39, Traffic_data!$A$3:$BP$367, 37, 0)</f>
        <v>0</v>
      </c>
      <c r="AM39">
        <f>VLOOKUP(A39, Traffic_data!$A$3:$BP$367, 38, 0)</f>
        <v>0</v>
      </c>
      <c r="AN39">
        <f>VLOOKUP(A39, Traffic_data!$A$3:$BP$367, 39, 0)</f>
        <v>0</v>
      </c>
      <c r="AO39">
        <f>VLOOKUP(A39, Traffic_data!$A$3:$BP$367, 40, 0)</f>
        <v>0</v>
      </c>
      <c r="AP39">
        <f>VLOOKUP(A39, Traffic_data!$A$3:$BP$367, 41, 0)</f>
        <v>0</v>
      </c>
      <c r="AQ39">
        <f>VLOOKUP(A39, Traffic_data!$A$3:$BP$367,42, 0)</f>
        <v>9211</v>
      </c>
      <c r="AR39">
        <f>VLOOKUP(A39, Traffic_data!$A$3:$BP$367, 43, 0)</f>
        <v>100493</v>
      </c>
      <c r="AS39">
        <f>VLOOKUP(A39, Traffic_data!$A$3:$BP$367, 44, 0)</f>
        <v>24851</v>
      </c>
      <c r="AT39">
        <f>VLOOKUP(A39, Traffic_data!$A$3:$BP$367, 45, 0)</f>
        <v>11708</v>
      </c>
      <c r="AU39">
        <f>VLOOKUP(A39, Traffic_data!$A$3:$BP$367, 46, 0)</f>
        <v>11708</v>
      </c>
      <c r="AV39">
        <f>VLOOKUP(A39, Traffic_data!$A$3:$BP$367, 47, 0)</f>
        <v>2354</v>
      </c>
      <c r="AW39">
        <f>VLOOKUP(A39, Traffic_data!$A$3:$BP$367, 48, 0)</f>
        <v>16567</v>
      </c>
      <c r="AX39">
        <f>VLOOKUP(A39, Traffic_data!$A$3:$BP$367, 49, 0)</f>
        <v>3139</v>
      </c>
      <c r="AY39">
        <f>VLOOKUP(A39, Traffic_data!$A$3:$BP$367, 50, 0)</f>
        <v>262</v>
      </c>
      <c r="AZ39">
        <f>VLOOKUP(A39, Traffic_data!$A$3:$BP$367, 51, 0)</f>
        <v>5522</v>
      </c>
      <c r="BA39">
        <f>VLOOKUP(A39, Traffic_data!$A$3:$BP$367, 52, 0)</f>
        <v>262</v>
      </c>
      <c r="BB39">
        <f>VLOOKUP(A39, Traffic_data!$A$3:$BP$367, 53, 0)</f>
        <v>1831</v>
      </c>
      <c r="BC39">
        <f>VLOOKUP(A39, Traffic_data!$A$3:$BP$367, 54, 0)</f>
        <v>1046</v>
      </c>
      <c r="BD39">
        <f>VLOOKUP(A39, Traffic_data!$A$3:$BP$367, 55, 0)</f>
        <v>17059</v>
      </c>
      <c r="BE39">
        <f>VLOOKUP(A39, Traffic_data!$A$3:$BP$367, 56, 0)</f>
        <v>0</v>
      </c>
      <c r="BF39">
        <f>VLOOKUP(A39, Traffic_data!$A$3:$BP$367, 57, 0)</f>
        <v>0</v>
      </c>
      <c r="BG39">
        <f>VLOOKUP(A39, Traffic_data!$A$3:$BP$367, 58, 0)</f>
        <v>0</v>
      </c>
      <c r="BH39">
        <f>VLOOKUP(A39, Traffic_data!$A$3:$BP$367, 59, 0)</f>
        <v>0</v>
      </c>
      <c r="BI39">
        <f>VLOOKUP(A39, Traffic_data!$A$3:$BP$367, 60, 0)</f>
        <v>0</v>
      </c>
      <c r="BJ39">
        <f>VLOOKUP(A39, Traffic_data!$A$3:$BP$367, 61, 0)</f>
        <v>0</v>
      </c>
      <c r="BK39">
        <f>VLOOKUP(A39, Traffic_data!$A$3:$BP$367, 62, 0)</f>
        <v>0</v>
      </c>
      <c r="BL39">
        <f>VLOOKUP(A39, Traffic_data!$A$3:$BP$367, 63, 0)</f>
        <v>0</v>
      </c>
      <c r="BM39">
        <f>VLOOKUP(A39, Traffic_data!$A$3:$BP$367, 64, 0)</f>
        <v>0</v>
      </c>
      <c r="BN39">
        <f>VLOOKUP(A39, Traffic_data!$A$3:$BP$367, 65, 0)</f>
        <v>0</v>
      </c>
      <c r="BO39">
        <f>VLOOKUP(A39, Traffic_data!$A$3:$BP$367, 66, 0)</f>
        <v>0</v>
      </c>
      <c r="BP39">
        <f>VLOOKUP(A39, Traffic_data!$A$3:$BP$367, 67, 0)</f>
        <v>0</v>
      </c>
      <c r="BQ39">
        <f>VLOOKUP(A39, Traffic_data!$A$3:$BP$367, 68, 0)</f>
        <v>0</v>
      </c>
    </row>
    <row r="40" spans="1:69" x14ac:dyDescent="0.25">
      <c r="A40" s="72">
        <v>41312</v>
      </c>
      <c r="B40" s="73" t="s">
        <v>46</v>
      </c>
      <c r="C40">
        <f>IFERROR(VLOOKUP(A40,Pivot_table!$A$5:$C$57, 3, 0),0)</f>
        <v>0</v>
      </c>
      <c r="D40">
        <f>VLOOKUP(A40, Traffic_data!$A$3:$BP$367, 3, 0)</f>
        <v>131173</v>
      </c>
      <c r="E40">
        <f>VLOOKUP(A40, Traffic_data!$A$3:$BP$367, 4, 0)</f>
        <v>36912</v>
      </c>
      <c r="F40">
        <f>VLOOKUP(A40, Traffic_data!$A$3:$BP$367, 5, 0)</f>
        <v>48269</v>
      </c>
      <c r="G40">
        <f>VLOOKUP(A40, Traffic_data!$A$3:$BP$367, 6, 0)</f>
        <v>43300</v>
      </c>
      <c r="H40">
        <f>VLOOKUP(A40, Traffic_data!$A$3:$BP$367, 7, 0)</f>
        <v>60379</v>
      </c>
      <c r="I40">
        <f>VLOOKUP(A40, Traffic_data!$A$3:$BP$367, 8, 0)</f>
        <v>44735</v>
      </c>
      <c r="J40">
        <f>VLOOKUP(A40, Traffic_data!$A$3:$BP$367, 9, 0)</f>
        <v>10515</v>
      </c>
      <c r="K40">
        <f>VLOOKUP(A40, Traffic_data!$A$3:$BP$367, 10, 0)</f>
        <v>497</v>
      </c>
      <c r="L40">
        <f>VLOOKUP(A40, Traffic_data!$A$3:$BP$367, 11, 0)</f>
        <v>0</v>
      </c>
      <c r="M40">
        <f>VLOOKUP(A40, Traffic_data!$A$3:$BP$367, 12, 0)</f>
        <v>0</v>
      </c>
      <c r="N40">
        <f>VLOOKUP(A40, Traffic_data!$A$3:$BP$367, 13, 0)</f>
        <v>19298</v>
      </c>
      <c r="O40">
        <f>VLOOKUP(A40, Traffic_data!$A$3:$BP$367, 14, 0)</f>
        <v>719</v>
      </c>
      <c r="P40">
        <f>VLOOKUP(A40, Traffic_data!$A$3:$BP$367, 15, 0)</f>
        <v>38</v>
      </c>
      <c r="Q40">
        <f>VLOOKUP(A40, Traffic_data!$A$3:$BP$367, 16, 0)</f>
        <v>936</v>
      </c>
      <c r="R40">
        <f>VLOOKUP(A40, Traffic_data!$A$3:$BP$367, 17, 0)</f>
        <v>101530</v>
      </c>
      <c r="S40">
        <f>VLOOKUP(A40, Traffic_data!$A$3:$BP$367, 18, 0)</f>
        <v>34791</v>
      </c>
      <c r="T40">
        <f>VLOOKUP(A40, Traffic_data!$A$3:$BP$367, 19, 0)</f>
        <v>16567</v>
      </c>
      <c r="U40">
        <f>VLOOKUP(A40, Traffic_data!$A$3:$BP$367, 20, 0)</f>
        <v>14358</v>
      </c>
      <c r="V40">
        <f>VLOOKUP(A40, Traffic_data!$A$3:$BP$367, 21, 0)</f>
        <v>2616</v>
      </c>
      <c r="W40">
        <f>VLOOKUP(A40, Traffic_data!$A$3:$BP$367, 22, 0)</f>
        <v>15463</v>
      </c>
      <c r="X40">
        <f>VLOOKUP(A40, Traffic_data!$A$3:$BP$367,23, 0)</f>
        <v>2877</v>
      </c>
      <c r="Y40">
        <f>VLOOKUP(A40, Traffic_data!$A$3:$BP$367, 24, 0)</f>
        <v>1046</v>
      </c>
      <c r="Z40">
        <f>VLOOKUP(A40, Traffic_data!$A$3:$BP$367, 25, 0)</f>
        <v>6406</v>
      </c>
      <c r="AA40">
        <f>VLOOKUP(A40, Traffic_data!$A$3:$BP$367, 26, 0)</f>
        <v>523</v>
      </c>
      <c r="AB40">
        <f>VLOOKUP(A40, Traffic_data!$A$3:$BP$367, 27, 0)</f>
        <v>523</v>
      </c>
      <c r="AC40">
        <f>VLOOKUP(A40, Traffic_data!$A$3:$BP$367, 28, 0)</f>
        <v>1046</v>
      </c>
      <c r="AD40">
        <f>VLOOKUP(A40, Traffic_data!$A$3:$BP$367, 29, 0)</f>
        <v>5755</v>
      </c>
      <c r="AE40">
        <f>VLOOKUP(A40, Traffic_data!$A$3:$BP$367, 30, 0)</f>
        <v>9831</v>
      </c>
      <c r="AF40">
        <f>VLOOKUP(A40, Traffic_data!$A$3:$BP$367, 31, 0)</f>
        <v>0</v>
      </c>
      <c r="AG40">
        <f>VLOOKUP(A40, Traffic_data!$A$3:$BP$367, 32, 0)</f>
        <v>0</v>
      </c>
      <c r="AH40">
        <f>VLOOKUP(A40, Traffic_data!$A$3:$BP$367, 33, 0)</f>
        <v>0</v>
      </c>
      <c r="AI40">
        <f>VLOOKUP(A40, Traffic_data!$A$3:$BP$367, 34, 0)</f>
        <v>0</v>
      </c>
      <c r="AJ40">
        <f>VLOOKUP(A40, Traffic_data!$A$3:$BP$367, 35, 0)</f>
        <v>0</v>
      </c>
      <c r="AK40">
        <f>VLOOKUP(A40, Traffic_data!$A$3:$BP$367, 36, 0)</f>
        <v>0</v>
      </c>
      <c r="AL40">
        <f>VLOOKUP(A40, Traffic_data!$A$3:$BP$367, 37, 0)</f>
        <v>0</v>
      </c>
      <c r="AM40">
        <f>VLOOKUP(A40, Traffic_data!$A$3:$BP$367, 38, 0)</f>
        <v>0</v>
      </c>
      <c r="AN40">
        <f>VLOOKUP(A40, Traffic_data!$A$3:$BP$367, 39, 0)</f>
        <v>0</v>
      </c>
      <c r="AO40">
        <f>VLOOKUP(A40, Traffic_data!$A$3:$BP$367, 40, 0)</f>
        <v>0</v>
      </c>
      <c r="AP40">
        <f>VLOOKUP(A40, Traffic_data!$A$3:$BP$367, 41, 0)</f>
        <v>0</v>
      </c>
      <c r="AQ40">
        <f>VLOOKUP(A40, Traffic_data!$A$3:$BP$367,42, 0)</f>
        <v>9831</v>
      </c>
      <c r="AR40">
        <f>VLOOKUP(A40, Traffic_data!$A$3:$BP$367, 43, 0)</f>
        <v>111361</v>
      </c>
      <c r="AS40">
        <f>VLOOKUP(A40, Traffic_data!$A$3:$BP$367, 44, 0)</f>
        <v>34791</v>
      </c>
      <c r="AT40">
        <f>VLOOKUP(A40, Traffic_data!$A$3:$BP$367, 45, 0)</f>
        <v>16567</v>
      </c>
      <c r="AU40">
        <f>VLOOKUP(A40, Traffic_data!$A$3:$BP$367, 46, 0)</f>
        <v>14358</v>
      </c>
      <c r="AV40">
        <f>VLOOKUP(A40, Traffic_data!$A$3:$BP$367, 47, 0)</f>
        <v>2616</v>
      </c>
      <c r="AW40">
        <f>VLOOKUP(A40, Traffic_data!$A$3:$BP$367, 48, 0)</f>
        <v>15463</v>
      </c>
      <c r="AX40">
        <f>VLOOKUP(A40, Traffic_data!$A$3:$BP$367, 49, 0)</f>
        <v>2877</v>
      </c>
      <c r="AY40">
        <f>VLOOKUP(A40, Traffic_data!$A$3:$BP$367, 50, 0)</f>
        <v>1046</v>
      </c>
      <c r="AZ40">
        <f>VLOOKUP(A40, Traffic_data!$A$3:$BP$367, 51, 0)</f>
        <v>6406</v>
      </c>
      <c r="BA40">
        <f>VLOOKUP(A40, Traffic_data!$A$3:$BP$367, 52, 0)</f>
        <v>523</v>
      </c>
      <c r="BB40">
        <f>VLOOKUP(A40, Traffic_data!$A$3:$BP$367, 53, 0)</f>
        <v>523</v>
      </c>
      <c r="BC40">
        <f>VLOOKUP(A40, Traffic_data!$A$3:$BP$367, 54, 0)</f>
        <v>1046</v>
      </c>
      <c r="BD40">
        <f>VLOOKUP(A40, Traffic_data!$A$3:$BP$367, 55, 0)</f>
        <v>15586</v>
      </c>
      <c r="BE40">
        <f>VLOOKUP(A40, Traffic_data!$A$3:$BP$367, 56, 0)</f>
        <v>0</v>
      </c>
      <c r="BF40">
        <f>VLOOKUP(A40, Traffic_data!$A$3:$BP$367, 57, 0)</f>
        <v>0</v>
      </c>
      <c r="BG40">
        <f>VLOOKUP(A40, Traffic_data!$A$3:$BP$367, 58, 0)</f>
        <v>0</v>
      </c>
      <c r="BH40">
        <f>VLOOKUP(A40, Traffic_data!$A$3:$BP$367, 59, 0)</f>
        <v>0</v>
      </c>
      <c r="BI40">
        <f>VLOOKUP(A40, Traffic_data!$A$3:$BP$367, 60, 0)</f>
        <v>0</v>
      </c>
      <c r="BJ40">
        <f>VLOOKUP(A40, Traffic_data!$A$3:$BP$367, 61, 0)</f>
        <v>0</v>
      </c>
      <c r="BK40">
        <f>VLOOKUP(A40, Traffic_data!$A$3:$BP$367, 62, 0)</f>
        <v>0</v>
      </c>
      <c r="BL40">
        <f>VLOOKUP(A40, Traffic_data!$A$3:$BP$367, 63, 0)</f>
        <v>0</v>
      </c>
      <c r="BM40">
        <f>VLOOKUP(A40, Traffic_data!$A$3:$BP$367, 64, 0)</f>
        <v>0</v>
      </c>
      <c r="BN40">
        <f>VLOOKUP(A40, Traffic_data!$A$3:$BP$367, 65, 0)</f>
        <v>0</v>
      </c>
      <c r="BO40">
        <f>VLOOKUP(A40, Traffic_data!$A$3:$BP$367, 66, 0)</f>
        <v>0</v>
      </c>
      <c r="BP40">
        <f>VLOOKUP(A40, Traffic_data!$A$3:$BP$367, 67, 0)</f>
        <v>0</v>
      </c>
      <c r="BQ40">
        <f>VLOOKUP(A40, Traffic_data!$A$3:$BP$367, 68, 0)</f>
        <v>0</v>
      </c>
    </row>
    <row r="41" spans="1:69" x14ac:dyDescent="0.25">
      <c r="A41" s="72">
        <v>41313</v>
      </c>
      <c r="B41" s="73" t="s">
        <v>49</v>
      </c>
      <c r="C41">
        <f>IFERROR(VLOOKUP(A41,Pivot_table!$A$5:$C$57, 3, 0),0)</f>
        <v>0</v>
      </c>
      <c r="D41">
        <f>VLOOKUP(A41, Traffic_data!$A$3:$BP$367, 3, 0)</f>
        <v>129191</v>
      </c>
      <c r="E41">
        <f>VLOOKUP(A41, Traffic_data!$A$3:$BP$367, 4, 0)</f>
        <v>40461</v>
      </c>
      <c r="F41">
        <f>VLOOKUP(A41, Traffic_data!$A$3:$BP$367, 5, 0)</f>
        <v>41171</v>
      </c>
      <c r="G41">
        <f>VLOOKUP(A41, Traffic_data!$A$3:$BP$367, 6, 0)</f>
        <v>43300</v>
      </c>
      <c r="H41">
        <f>VLOOKUP(A41, Traffic_data!$A$3:$BP$367, 7, 0)</f>
        <v>58966</v>
      </c>
      <c r="I41">
        <f>VLOOKUP(A41, Traffic_data!$A$3:$BP$367, 8, 0)</f>
        <v>42961</v>
      </c>
      <c r="J41">
        <f>VLOOKUP(A41, Traffic_data!$A$3:$BP$367, 9, 0)</f>
        <v>11338</v>
      </c>
      <c r="K41">
        <f>VLOOKUP(A41, Traffic_data!$A$3:$BP$367, 10, 0)</f>
        <v>933</v>
      </c>
      <c r="L41">
        <f>VLOOKUP(A41, Traffic_data!$A$3:$BP$367, 11, 0)</f>
        <v>0</v>
      </c>
      <c r="M41">
        <f>VLOOKUP(A41, Traffic_data!$A$3:$BP$367, 12, 0)</f>
        <v>0</v>
      </c>
      <c r="N41">
        <f>VLOOKUP(A41, Traffic_data!$A$3:$BP$367, 13, 0)</f>
        <v>17061</v>
      </c>
      <c r="O41">
        <f>VLOOKUP(A41, Traffic_data!$A$3:$BP$367, 14, 0)</f>
        <v>794</v>
      </c>
      <c r="P41">
        <f>VLOOKUP(A41, Traffic_data!$A$3:$BP$367, 15, 0)</f>
        <v>46</v>
      </c>
      <c r="Q41">
        <f>VLOOKUP(A41, Traffic_data!$A$3:$BP$367, 16, 0)</f>
        <v>982</v>
      </c>
      <c r="R41">
        <f>VLOOKUP(A41, Traffic_data!$A$3:$BP$367, 17, 0)</f>
        <v>99313</v>
      </c>
      <c r="S41">
        <f>VLOOKUP(A41, Traffic_data!$A$3:$BP$367, 18, 0)</f>
        <v>24066</v>
      </c>
      <c r="T41">
        <f>VLOOKUP(A41, Traffic_data!$A$3:$BP$367, 19, 0)</f>
        <v>17009</v>
      </c>
      <c r="U41">
        <f>VLOOKUP(A41, Traffic_data!$A$3:$BP$367, 20, 0)</f>
        <v>13033</v>
      </c>
      <c r="V41">
        <f>VLOOKUP(A41, Traffic_data!$A$3:$BP$367, 21, 0)</f>
        <v>1831</v>
      </c>
      <c r="W41">
        <f>VLOOKUP(A41, Traffic_data!$A$3:$BP$367, 22, 0)</f>
        <v>17230</v>
      </c>
      <c r="X41">
        <f>VLOOKUP(A41, Traffic_data!$A$3:$BP$367,23, 0)</f>
        <v>3924</v>
      </c>
      <c r="Y41">
        <f>VLOOKUP(A41, Traffic_data!$A$3:$BP$367, 24, 0)</f>
        <v>1308</v>
      </c>
      <c r="Z41">
        <f>VLOOKUP(A41, Traffic_data!$A$3:$BP$367, 25, 0)</f>
        <v>4418</v>
      </c>
      <c r="AA41">
        <f>VLOOKUP(A41, Traffic_data!$A$3:$BP$367, 26, 0)</f>
        <v>0</v>
      </c>
      <c r="AB41">
        <f>VLOOKUP(A41, Traffic_data!$A$3:$BP$367, 27, 0)</f>
        <v>785</v>
      </c>
      <c r="AC41">
        <f>VLOOKUP(A41, Traffic_data!$A$3:$BP$367, 28, 0)</f>
        <v>1831</v>
      </c>
      <c r="AD41">
        <f>VLOOKUP(A41, Traffic_data!$A$3:$BP$367, 29, 0)</f>
        <v>6540</v>
      </c>
      <c r="AE41">
        <f>VLOOKUP(A41, Traffic_data!$A$3:$BP$367, 30, 0)</f>
        <v>9389</v>
      </c>
      <c r="AF41">
        <f>VLOOKUP(A41, Traffic_data!$A$3:$BP$367, 31, 0)</f>
        <v>0</v>
      </c>
      <c r="AG41">
        <f>VLOOKUP(A41, Traffic_data!$A$3:$BP$367, 32, 0)</f>
        <v>0</v>
      </c>
      <c r="AH41">
        <f>VLOOKUP(A41, Traffic_data!$A$3:$BP$367, 33, 0)</f>
        <v>0</v>
      </c>
      <c r="AI41">
        <f>VLOOKUP(A41, Traffic_data!$A$3:$BP$367, 34, 0)</f>
        <v>0</v>
      </c>
      <c r="AJ41">
        <f>VLOOKUP(A41, Traffic_data!$A$3:$BP$367, 35, 0)</f>
        <v>0</v>
      </c>
      <c r="AK41">
        <f>VLOOKUP(A41, Traffic_data!$A$3:$BP$367, 36, 0)</f>
        <v>0</v>
      </c>
      <c r="AL41">
        <f>VLOOKUP(A41, Traffic_data!$A$3:$BP$367, 37, 0)</f>
        <v>0</v>
      </c>
      <c r="AM41">
        <f>VLOOKUP(A41, Traffic_data!$A$3:$BP$367, 38, 0)</f>
        <v>0</v>
      </c>
      <c r="AN41">
        <f>VLOOKUP(A41, Traffic_data!$A$3:$BP$367, 39, 0)</f>
        <v>0</v>
      </c>
      <c r="AO41">
        <f>VLOOKUP(A41, Traffic_data!$A$3:$BP$367, 40, 0)</f>
        <v>0</v>
      </c>
      <c r="AP41">
        <f>VLOOKUP(A41, Traffic_data!$A$3:$BP$367, 41, 0)</f>
        <v>0</v>
      </c>
      <c r="AQ41">
        <f>VLOOKUP(A41, Traffic_data!$A$3:$BP$367,42, 0)</f>
        <v>9389</v>
      </c>
      <c r="AR41">
        <f>VLOOKUP(A41, Traffic_data!$A$3:$BP$367, 43, 0)</f>
        <v>108702</v>
      </c>
      <c r="AS41">
        <f>VLOOKUP(A41, Traffic_data!$A$3:$BP$367, 44, 0)</f>
        <v>24066</v>
      </c>
      <c r="AT41">
        <f>VLOOKUP(A41, Traffic_data!$A$3:$BP$367, 45, 0)</f>
        <v>17009</v>
      </c>
      <c r="AU41">
        <f>VLOOKUP(A41, Traffic_data!$A$3:$BP$367, 46, 0)</f>
        <v>13033</v>
      </c>
      <c r="AV41">
        <f>VLOOKUP(A41, Traffic_data!$A$3:$BP$367, 47, 0)</f>
        <v>1831</v>
      </c>
      <c r="AW41">
        <f>VLOOKUP(A41, Traffic_data!$A$3:$BP$367, 48, 0)</f>
        <v>17230</v>
      </c>
      <c r="AX41">
        <f>VLOOKUP(A41, Traffic_data!$A$3:$BP$367, 49, 0)</f>
        <v>3924</v>
      </c>
      <c r="AY41">
        <f>VLOOKUP(A41, Traffic_data!$A$3:$BP$367, 50, 0)</f>
        <v>1308</v>
      </c>
      <c r="AZ41">
        <f>VLOOKUP(A41, Traffic_data!$A$3:$BP$367, 51, 0)</f>
        <v>4418</v>
      </c>
      <c r="BA41">
        <f>VLOOKUP(A41, Traffic_data!$A$3:$BP$367, 52, 0)</f>
        <v>0</v>
      </c>
      <c r="BB41">
        <f>VLOOKUP(A41, Traffic_data!$A$3:$BP$367, 53, 0)</f>
        <v>785</v>
      </c>
      <c r="BC41">
        <f>VLOOKUP(A41, Traffic_data!$A$3:$BP$367, 54, 0)</f>
        <v>1831</v>
      </c>
      <c r="BD41">
        <f>VLOOKUP(A41, Traffic_data!$A$3:$BP$367, 55, 0)</f>
        <v>15929</v>
      </c>
      <c r="BE41">
        <f>VLOOKUP(A41, Traffic_data!$A$3:$BP$367, 56, 0)</f>
        <v>0</v>
      </c>
      <c r="BF41">
        <f>VLOOKUP(A41, Traffic_data!$A$3:$BP$367, 57, 0)</f>
        <v>0</v>
      </c>
      <c r="BG41">
        <f>VLOOKUP(A41, Traffic_data!$A$3:$BP$367, 58, 0)</f>
        <v>0</v>
      </c>
      <c r="BH41">
        <f>VLOOKUP(A41, Traffic_data!$A$3:$BP$367, 59, 0)</f>
        <v>0</v>
      </c>
      <c r="BI41">
        <f>VLOOKUP(A41, Traffic_data!$A$3:$BP$367, 60, 0)</f>
        <v>0</v>
      </c>
      <c r="BJ41">
        <f>VLOOKUP(A41, Traffic_data!$A$3:$BP$367, 61, 0)</f>
        <v>0</v>
      </c>
      <c r="BK41">
        <f>VLOOKUP(A41, Traffic_data!$A$3:$BP$367, 62, 0)</f>
        <v>0</v>
      </c>
      <c r="BL41">
        <f>VLOOKUP(A41, Traffic_data!$A$3:$BP$367, 63, 0)</f>
        <v>0</v>
      </c>
      <c r="BM41">
        <f>VLOOKUP(A41, Traffic_data!$A$3:$BP$367, 64, 0)</f>
        <v>0</v>
      </c>
      <c r="BN41">
        <f>VLOOKUP(A41, Traffic_data!$A$3:$BP$367, 65, 0)</f>
        <v>0</v>
      </c>
      <c r="BO41">
        <f>VLOOKUP(A41, Traffic_data!$A$3:$BP$367, 66, 0)</f>
        <v>0</v>
      </c>
      <c r="BP41">
        <f>VLOOKUP(A41, Traffic_data!$A$3:$BP$367, 67, 0)</f>
        <v>0</v>
      </c>
      <c r="BQ41">
        <f>VLOOKUP(A41, Traffic_data!$A$3:$BP$367, 68, 0)</f>
        <v>0</v>
      </c>
    </row>
    <row r="42" spans="1:69" x14ac:dyDescent="0.25">
      <c r="A42" s="72">
        <v>41314</v>
      </c>
      <c r="B42" s="73" t="s">
        <v>52</v>
      </c>
      <c r="C42">
        <f>IFERROR(VLOOKUP(A42,Pivot_table!$A$5:$C$57, 3, 0),0)</f>
        <v>0</v>
      </c>
      <c r="D42">
        <f>VLOOKUP(A42, Traffic_data!$A$3:$BP$367, 3, 0)</f>
        <v>105113</v>
      </c>
      <c r="E42">
        <f>VLOOKUP(A42, Traffic_data!$A$3:$BP$367, 4, 0)</f>
        <v>35137</v>
      </c>
      <c r="F42">
        <f>VLOOKUP(A42, Traffic_data!$A$3:$BP$367, 5, 0)</f>
        <v>30878</v>
      </c>
      <c r="G42">
        <f>VLOOKUP(A42, Traffic_data!$A$3:$BP$367, 6, 0)</f>
        <v>36912</v>
      </c>
      <c r="H42">
        <f>VLOOKUP(A42, Traffic_data!$A$3:$BP$367, 7, 0)</f>
        <v>50411</v>
      </c>
      <c r="I42">
        <f>VLOOKUP(A42, Traffic_data!$A$3:$BP$367, 8, 0)</f>
        <v>35504</v>
      </c>
      <c r="J42">
        <f>VLOOKUP(A42, Traffic_data!$A$3:$BP$367, 9, 0)</f>
        <v>11551</v>
      </c>
      <c r="K42">
        <f>VLOOKUP(A42, Traffic_data!$A$3:$BP$367, 10, 0)</f>
        <v>1026</v>
      </c>
      <c r="L42">
        <f>VLOOKUP(A42, Traffic_data!$A$3:$BP$367, 11, 0)</f>
        <v>0</v>
      </c>
      <c r="M42">
        <f>VLOOKUP(A42, Traffic_data!$A$3:$BP$367, 12, 0)</f>
        <v>0</v>
      </c>
      <c r="N42">
        <f>VLOOKUP(A42, Traffic_data!$A$3:$BP$367, 13, 0)</f>
        <v>15735</v>
      </c>
      <c r="O42">
        <f>VLOOKUP(A42, Traffic_data!$A$3:$BP$367, 14, 0)</f>
        <v>1114</v>
      </c>
      <c r="P42">
        <f>VLOOKUP(A42, Traffic_data!$A$3:$BP$367, 15, 0)</f>
        <v>103</v>
      </c>
      <c r="Q42">
        <f>VLOOKUP(A42, Traffic_data!$A$3:$BP$367, 16, 0)</f>
        <v>814</v>
      </c>
      <c r="R42">
        <f>VLOOKUP(A42, Traffic_data!$A$3:$BP$367, 17, 0)</f>
        <v>80891</v>
      </c>
      <c r="S42">
        <f>VLOOKUP(A42, Traffic_data!$A$3:$BP$367, 18, 0)</f>
        <v>24066</v>
      </c>
      <c r="T42">
        <f>VLOOKUP(A42, Traffic_data!$A$3:$BP$367, 19, 0)</f>
        <v>13033</v>
      </c>
      <c r="U42">
        <f>VLOOKUP(A42, Traffic_data!$A$3:$BP$367, 20, 0)</f>
        <v>11487</v>
      </c>
      <c r="V42">
        <f>VLOOKUP(A42, Traffic_data!$A$3:$BP$367, 21, 0)</f>
        <v>1570</v>
      </c>
      <c r="W42">
        <f>VLOOKUP(A42, Traffic_data!$A$3:$BP$367, 22, 0)</f>
        <v>12149</v>
      </c>
      <c r="X42">
        <f>VLOOKUP(A42, Traffic_data!$A$3:$BP$367,23, 0)</f>
        <v>1831</v>
      </c>
      <c r="Y42">
        <f>VLOOKUP(A42, Traffic_data!$A$3:$BP$367, 24, 0)</f>
        <v>1308</v>
      </c>
      <c r="Z42">
        <f>VLOOKUP(A42, Traffic_data!$A$3:$BP$367, 25, 0)</f>
        <v>4639</v>
      </c>
      <c r="AA42">
        <f>VLOOKUP(A42, Traffic_data!$A$3:$BP$367, 26, 0)</f>
        <v>1308</v>
      </c>
      <c r="AB42">
        <f>VLOOKUP(A42, Traffic_data!$A$3:$BP$367, 27, 0)</f>
        <v>523</v>
      </c>
      <c r="AC42">
        <f>VLOOKUP(A42, Traffic_data!$A$3:$BP$367, 28, 0)</f>
        <v>785</v>
      </c>
      <c r="AD42">
        <f>VLOOKUP(A42, Traffic_data!$A$3:$BP$367, 29, 0)</f>
        <v>5755</v>
      </c>
      <c r="AE42">
        <f>VLOOKUP(A42, Traffic_data!$A$3:$BP$367, 30, 0)</f>
        <v>10363</v>
      </c>
      <c r="AF42">
        <f>VLOOKUP(A42, Traffic_data!$A$3:$BP$367, 31, 0)</f>
        <v>0</v>
      </c>
      <c r="AG42">
        <f>VLOOKUP(A42, Traffic_data!$A$3:$BP$367, 32, 0)</f>
        <v>0</v>
      </c>
      <c r="AH42">
        <f>VLOOKUP(A42, Traffic_data!$A$3:$BP$367, 33, 0)</f>
        <v>0</v>
      </c>
      <c r="AI42">
        <f>VLOOKUP(A42, Traffic_data!$A$3:$BP$367, 34, 0)</f>
        <v>0</v>
      </c>
      <c r="AJ42">
        <f>VLOOKUP(A42, Traffic_data!$A$3:$BP$367, 35, 0)</f>
        <v>0</v>
      </c>
      <c r="AK42">
        <f>VLOOKUP(A42, Traffic_data!$A$3:$BP$367, 36, 0)</f>
        <v>0</v>
      </c>
      <c r="AL42">
        <f>VLOOKUP(A42, Traffic_data!$A$3:$BP$367, 37, 0)</f>
        <v>0</v>
      </c>
      <c r="AM42">
        <f>VLOOKUP(A42, Traffic_data!$A$3:$BP$367, 38, 0)</f>
        <v>0</v>
      </c>
      <c r="AN42">
        <f>VLOOKUP(A42, Traffic_data!$A$3:$BP$367, 39, 0)</f>
        <v>0</v>
      </c>
      <c r="AO42">
        <f>VLOOKUP(A42, Traffic_data!$A$3:$BP$367, 40, 0)</f>
        <v>0</v>
      </c>
      <c r="AP42">
        <f>VLOOKUP(A42, Traffic_data!$A$3:$BP$367, 41, 0)</f>
        <v>0</v>
      </c>
      <c r="AQ42">
        <f>VLOOKUP(A42, Traffic_data!$A$3:$BP$367,42, 0)</f>
        <v>10363</v>
      </c>
      <c r="AR42">
        <f>VLOOKUP(A42, Traffic_data!$A$3:$BP$367, 43, 0)</f>
        <v>91254</v>
      </c>
      <c r="AS42">
        <f>VLOOKUP(A42, Traffic_data!$A$3:$BP$367, 44, 0)</f>
        <v>24066</v>
      </c>
      <c r="AT42">
        <f>VLOOKUP(A42, Traffic_data!$A$3:$BP$367, 45, 0)</f>
        <v>13033</v>
      </c>
      <c r="AU42">
        <f>VLOOKUP(A42, Traffic_data!$A$3:$BP$367, 46, 0)</f>
        <v>11487</v>
      </c>
      <c r="AV42">
        <f>VLOOKUP(A42, Traffic_data!$A$3:$BP$367, 47, 0)</f>
        <v>1570</v>
      </c>
      <c r="AW42">
        <f>VLOOKUP(A42, Traffic_data!$A$3:$BP$367, 48, 0)</f>
        <v>12149</v>
      </c>
      <c r="AX42">
        <f>VLOOKUP(A42, Traffic_data!$A$3:$BP$367, 49, 0)</f>
        <v>1831</v>
      </c>
      <c r="AY42">
        <f>VLOOKUP(A42, Traffic_data!$A$3:$BP$367, 50, 0)</f>
        <v>1308</v>
      </c>
      <c r="AZ42">
        <f>VLOOKUP(A42, Traffic_data!$A$3:$BP$367, 51, 0)</f>
        <v>4639</v>
      </c>
      <c r="BA42">
        <f>VLOOKUP(A42, Traffic_data!$A$3:$BP$367, 52, 0)</f>
        <v>1308</v>
      </c>
      <c r="BB42">
        <f>VLOOKUP(A42, Traffic_data!$A$3:$BP$367, 53, 0)</f>
        <v>523</v>
      </c>
      <c r="BC42">
        <f>VLOOKUP(A42, Traffic_data!$A$3:$BP$367, 54, 0)</f>
        <v>785</v>
      </c>
      <c r="BD42">
        <f>VLOOKUP(A42, Traffic_data!$A$3:$BP$367, 55, 0)</f>
        <v>16118</v>
      </c>
      <c r="BE42">
        <f>VLOOKUP(A42, Traffic_data!$A$3:$BP$367, 56, 0)</f>
        <v>0</v>
      </c>
      <c r="BF42">
        <f>VLOOKUP(A42, Traffic_data!$A$3:$BP$367, 57, 0)</f>
        <v>0</v>
      </c>
      <c r="BG42">
        <f>VLOOKUP(A42, Traffic_data!$A$3:$BP$367, 58, 0)</f>
        <v>0</v>
      </c>
      <c r="BH42">
        <f>VLOOKUP(A42, Traffic_data!$A$3:$BP$367, 59, 0)</f>
        <v>0</v>
      </c>
      <c r="BI42">
        <f>VLOOKUP(A42, Traffic_data!$A$3:$BP$367, 60, 0)</f>
        <v>0</v>
      </c>
      <c r="BJ42">
        <f>VLOOKUP(A42, Traffic_data!$A$3:$BP$367, 61, 0)</f>
        <v>0</v>
      </c>
      <c r="BK42">
        <f>VLOOKUP(A42, Traffic_data!$A$3:$BP$367, 62, 0)</f>
        <v>0</v>
      </c>
      <c r="BL42">
        <f>VLOOKUP(A42, Traffic_data!$A$3:$BP$367, 63, 0)</f>
        <v>0</v>
      </c>
      <c r="BM42">
        <f>VLOOKUP(A42, Traffic_data!$A$3:$BP$367, 64, 0)</f>
        <v>0</v>
      </c>
      <c r="BN42">
        <f>VLOOKUP(A42, Traffic_data!$A$3:$BP$367, 65, 0)</f>
        <v>0</v>
      </c>
      <c r="BO42">
        <f>VLOOKUP(A42, Traffic_data!$A$3:$BP$367, 66, 0)</f>
        <v>0</v>
      </c>
      <c r="BP42">
        <f>VLOOKUP(A42, Traffic_data!$A$3:$BP$367, 67, 0)</f>
        <v>0</v>
      </c>
      <c r="BQ42">
        <f>VLOOKUP(A42, Traffic_data!$A$3:$BP$367, 68, 0)</f>
        <v>0</v>
      </c>
    </row>
    <row r="43" spans="1:69" x14ac:dyDescent="0.25">
      <c r="A43" s="72">
        <v>41315</v>
      </c>
      <c r="B43" s="73" t="s">
        <v>53</v>
      </c>
      <c r="C43">
        <f>IFERROR(VLOOKUP(A43,Pivot_table!$A$5:$C$57, 3, 0),0)</f>
        <v>0</v>
      </c>
      <c r="D43">
        <f>VLOOKUP(A43, Traffic_data!$A$3:$BP$367, 3, 0)</f>
        <v>89356</v>
      </c>
      <c r="E43">
        <f>VLOOKUP(A43, Traffic_data!$A$3:$BP$367, 4, 0)</f>
        <v>24489</v>
      </c>
      <c r="F43">
        <f>VLOOKUP(A43, Traffic_data!$A$3:$BP$367, 5, 0)</f>
        <v>31943</v>
      </c>
      <c r="G43">
        <f>VLOOKUP(A43, Traffic_data!$A$3:$BP$367, 6, 0)</f>
        <v>28039</v>
      </c>
      <c r="H43">
        <f>VLOOKUP(A43, Traffic_data!$A$3:$BP$367, 7, 0)</f>
        <v>42977</v>
      </c>
      <c r="I43">
        <f>VLOOKUP(A43, Traffic_data!$A$3:$BP$367, 8, 0)</f>
        <v>30995</v>
      </c>
      <c r="J43">
        <f>VLOOKUP(A43, Traffic_data!$A$3:$BP$367, 9, 0)</f>
        <v>12565</v>
      </c>
      <c r="K43">
        <f>VLOOKUP(A43, Traffic_data!$A$3:$BP$367, 10, 0)</f>
        <v>1088</v>
      </c>
      <c r="L43">
        <f>VLOOKUP(A43, Traffic_data!$A$3:$BP$367, 11, 0)</f>
        <v>0</v>
      </c>
      <c r="M43">
        <f>VLOOKUP(A43, Traffic_data!$A$3:$BP$367, 12, 0)</f>
        <v>0</v>
      </c>
      <c r="N43">
        <f>VLOOKUP(A43, Traffic_data!$A$3:$BP$367, 13, 0)</f>
        <v>12473</v>
      </c>
      <c r="O43">
        <f>VLOOKUP(A43, Traffic_data!$A$3:$BP$367, 14, 0)</f>
        <v>1010</v>
      </c>
      <c r="P43">
        <f>VLOOKUP(A43, Traffic_data!$A$3:$BP$367, 15, 0)</f>
        <v>82</v>
      </c>
      <c r="Q43">
        <f>VLOOKUP(A43, Traffic_data!$A$3:$BP$367, 16, 0)</f>
        <v>737</v>
      </c>
      <c r="R43">
        <f>VLOOKUP(A43, Traffic_data!$A$3:$BP$367, 17, 0)</f>
        <v>69041</v>
      </c>
      <c r="S43">
        <f>VLOOKUP(A43, Traffic_data!$A$3:$BP$367, 18, 0)</f>
        <v>20142</v>
      </c>
      <c r="T43">
        <f>VLOOKUP(A43, Traffic_data!$A$3:$BP$367, 19, 0)</f>
        <v>12149</v>
      </c>
      <c r="U43">
        <f>VLOOKUP(A43, Traffic_data!$A$3:$BP$367, 20, 0)</f>
        <v>9720</v>
      </c>
      <c r="V43">
        <f>VLOOKUP(A43, Traffic_data!$A$3:$BP$367, 21, 0)</f>
        <v>785</v>
      </c>
      <c r="W43">
        <f>VLOOKUP(A43, Traffic_data!$A$3:$BP$367, 22, 0)</f>
        <v>11708</v>
      </c>
      <c r="X43">
        <f>VLOOKUP(A43, Traffic_data!$A$3:$BP$367,23, 0)</f>
        <v>2877</v>
      </c>
      <c r="Y43">
        <f>VLOOKUP(A43, Traffic_data!$A$3:$BP$367, 24, 0)</f>
        <v>523</v>
      </c>
      <c r="Z43">
        <f>VLOOKUP(A43, Traffic_data!$A$3:$BP$367, 25, 0)</f>
        <v>3755</v>
      </c>
      <c r="AA43">
        <f>VLOOKUP(A43, Traffic_data!$A$3:$BP$367, 26, 0)</f>
        <v>262</v>
      </c>
      <c r="AB43">
        <f>VLOOKUP(A43, Traffic_data!$A$3:$BP$367, 27, 0)</f>
        <v>785</v>
      </c>
      <c r="AC43">
        <f>VLOOKUP(A43, Traffic_data!$A$3:$BP$367, 28, 0)</f>
        <v>523</v>
      </c>
      <c r="AD43">
        <f>VLOOKUP(A43, Traffic_data!$A$3:$BP$367, 29, 0)</f>
        <v>5493</v>
      </c>
      <c r="AE43">
        <f>VLOOKUP(A43, Traffic_data!$A$3:$BP$367, 30, 0)</f>
        <v>11869</v>
      </c>
      <c r="AF43">
        <f>VLOOKUP(A43, Traffic_data!$A$3:$BP$367, 31, 0)</f>
        <v>0</v>
      </c>
      <c r="AG43">
        <f>VLOOKUP(A43, Traffic_data!$A$3:$BP$367, 32, 0)</f>
        <v>0</v>
      </c>
      <c r="AH43">
        <f>VLOOKUP(A43, Traffic_data!$A$3:$BP$367, 33, 0)</f>
        <v>0</v>
      </c>
      <c r="AI43">
        <f>VLOOKUP(A43, Traffic_data!$A$3:$BP$367, 34, 0)</f>
        <v>0</v>
      </c>
      <c r="AJ43">
        <f>VLOOKUP(A43, Traffic_data!$A$3:$BP$367, 35, 0)</f>
        <v>0</v>
      </c>
      <c r="AK43">
        <f>VLOOKUP(A43, Traffic_data!$A$3:$BP$367, 36, 0)</f>
        <v>0</v>
      </c>
      <c r="AL43">
        <f>VLOOKUP(A43, Traffic_data!$A$3:$BP$367, 37, 0)</f>
        <v>0</v>
      </c>
      <c r="AM43">
        <f>VLOOKUP(A43, Traffic_data!$A$3:$BP$367, 38, 0)</f>
        <v>0</v>
      </c>
      <c r="AN43">
        <f>VLOOKUP(A43, Traffic_data!$A$3:$BP$367, 39, 0)</f>
        <v>0</v>
      </c>
      <c r="AO43">
        <f>VLOOKUP(A43, Traffic_data!$A$3:$BP$367, 40, 0)</f>
        <v>0</v>
      </c>
      <c r="AP43">
        <f>VLOOKUP(A43, Traffic_data!$A$3:$BP$367, 41, 0)</f>
        <v>0</v>
      </c>
      <c r="AQ43">
        <f>VLOOKUP(A43, Traffic_data!$A$3:$BP$367,42, 0)</f>
        <v>11869</v>
      </c>
      <c r="AR43">
        <f>VLOOKUP(A43, Traffic_data!$A$3:$BP$367, 43, 0)</f>
        <v>80910</v>
      </c>
      <c r="AS43">
        <f>VLOOKUP(A43, Traffic_data!$A$3:$BP$367, 44, 0)</f>
        <v>20142</v>
      </c>
      <c r="AT43">
        <f>VLOOKUP(A43, Traffic_data!$A$3:$BP$367, 45, 0)</f>
        <v>12149</v>
      </c>
      <c r="AU43">
        <f>VLOOKUP(A43, Traffic_data!$A$3:$BP$367, 46, 0)</f>
        <v>9720</v>
      </c>
      <c r="AV43">
        <f>VLOOKUP(A43, Traffic_data!$A$3:$BP$367, 47, 0)</f>
        <v>785</v>
      </c>
      <c r="AW43">
        <f>VLOOKUP(A43, Traffic_data!$A$3:$BP$367, 48, 0)</f>
        <v>11708</v>
      </c>
      <c r="AX43">
        <f>VLOOKUP(A43, Traffic_data!$A$3:$BP$367, 49, 0)</f>
        <v>2877</v>
      </c>
      <c r="AY43">
        <f>VLOOKUP(A43, Traffic_data!$A$3:$BP$367, 50, 0)</f>
        <v>523</v>
      </c>
      <c r="AZ43">
        <f>VLOOKUP(A43, Traffic_data!$A$3:$BP$367, 51, 0)</f>
        <v>3755</v>
      </c>
      <c r="BA43">
        <f>VLOOKUP(A43, Traffic_data!$A$3:$BP$367, 52, 0)</f>
        <v>262</v>
      </c>
      <c r="BB43">
        <f>VLOOKUP(A43, Traffic_data!$A$3:$BP$367, 53, 0)</f>
        <v>785</v>
      </c>
      <c r="BC43">
        <f>VLOOKUP(A43, Traffic_data!$A$3:$BP$367, 54, 0)</f>
        <v>523</v>
      </c>
      <c r="BD43">
        <f>VLOOKUP(A43, Traffic_data!$A$3:$BP$367, 55, 0)</f>
        <v>17362</v>
      </c>
      <c r="BE43">
        <f>VLOOKUP(A43, Traffic_data!$A$3:$BP$367, 56, 0)</f>
        <v>0</v>
      </c>
      <c r="BF43">
        <f>VLOOKUP(A43, Traffic_data!$A$3:$BP$367, 57, 0)</f>
        <v>0</v>
      </c>
      <c r="BG43">
        <f>VLOOKUP(A43, Traffic_data!$A$3:$BP$367, 58, 0)</f>
        <v>0</v>
      </c>
      <c r="BH43">
        <f>VLOOKUP(A43, Traffic_data!$A$3:$BP$367, 59, 0)</f>
        <v>0</v>
      </c>
      <c r="BI43">
        <f>VLOOKUP(A43, Traffic_data!$A$3:$BP$367, 60, 0)</f>
        <v>0</v>
      </c>
      <c r="BJ43">
        <f>VLOOKUP(A43, Traffic_data!$A$3:$BP$367, 61, 0)</f>
        <v>0</v>
      </c>
      <c r="BK43">
        <f>VLOOKUP(A43, Traffic_data!$A$3:$BP$367, 62, 0)</f>
        <v>0</v>
      </c>
      <c r="BL43">
        <f>VLOOKUP(A43, Traffic_data!$A$3:$BP$367, 63, 0)</f>
        <v>0</v>
      </c>
      <c r="BM43">
        <f>VLOOKUP(A43, Traffic_data!$A$3:$BP$367, 64, 0)</f>
        <v>0</v>
      </c>
      <c r="BN43">
        <f>VLOOKUP(A43, Traffic_data!$A$3:$BP$367, 65, 0)</f>
        <v>0</v>
      </c>
      <c r="BO43">
        <f>VLOOKUP(A43, Traffic_data!$A$3:$BP$367, 66, 0)</f>
        <v>0</v>
      </c>
      <c r="BP43">
        <f>VLOOKUP(A43, Traffic_data!$A$3:$BP$367, 67, 0)</f>
        <v>0</v>
      </c>
      <c r="BQ43">
        <f>VLOOKUP(A43, Traffic_data!$A$3:$BP$367, 68, 0)</f>
        <v>0</v>
      </c>
    </row>
    <row r="44" spans="1:69" x14ac:dyDescent="0.25">
      <c r="A44" s="72">
        <v>41316</v>
      </c>
      <c r="B44" s="73" t="s">
        <v>58</v>
      </c>
      <c r="C44">
        <f>IFERROR(VLOOKUP(A44,Pivot_table!$A$5:$C$57, 3, 0),0)</f>
        <v>0</v>
      </c>
      <c r="D44">
        <f>VLOOKUP(A44, Traffic_data!$A$3:$BP$367, 3, 0)</f>
        <v>135140</v>
      </c>
      <c r="E44">
        <f>VLOOKUP(A44, Traffic_data!$A$3:$BP$367, 4, 0)</f>
        <v>35137</v>
      </c>
      <c r="F44">
        <f>VLOOKUP(A44, Traffic_data!$A$3:$BP$367, 5, 0)</f>
        <v>51463</v>
      </c>
      <c r="G44">
        <f>VLOOKUP(A44, Traffic_data!$A$3:$BP$367, 6, 0)</f>
        <v>45075</v>
      </c>
      <c r="H44">
        <f>VLOOKUP(A44, Traffic_data!$A$3:$BP$367, 7, 0)</f>
        <v>62346</v>
      </c>
      <c r="I44">
        <f>VLOOKUP(A44, Traffic_data!$A$3:$BP$367, 8, 0)</f>
        <v>45601</v>
      </c>
      <c r="J44">
        <f>VLOOKUP(A44, Traffic_data!$A$3:$BP$367, 9, 0)</f>
        <v>10359</v>
      </c>
      <c r="K44">
        <f>VLOOKUP(A44, Traffic_data!$A$3:$BP$367, 10, 0)</f>
        <v>1257</v>
      </c>
      <c r="L44">
        <f>VLOOKUP(A44, Traffic_data!$A$3:$BP$367, 11, 0)</f>
        <v>0</v>
      </c>
      <c r="M44">
        <f>VLOOKUP(A44, Traffic_data!$A$3:$BP$367, 12, 0)</f>
        <v>0</v>
      </c>
      <c r="N44">
        <f>VLOOKUP(A44, Traffic_data!$A$3:$BP$367, 13, 0)</f>
        <v>17348</v>
      </c>
      <c r="O44">
        <f>VLOOKUP(A44, Traffic_data!$A$3:$BP$367, 14, 0)</f>
        <v>708</v>
      </c>
      <c r="P44">
        <f>VLOOKUP(A44, Traffic_data!$A$3:$BP$367, 15, 0)</f>
        <v>88</v>
      </c>
      <c r="Q44">
        <f>VLOOKUP(A44, Traffic_data!$A$3:$BP$367, 16, 0)</f>
        <v>992</v>
      </c>
      <c r="R44">
        <f>VLOOKUP(A44, Traffic_data!$A$3:$BP$367, 17, 0)</f>
        <v>104215</v>
      </c>
      <c r="S44">
        <f>VLOOKUP(A44, Traffic_data!$A$3:$BP$367, 18, 0)</f>
        <v>27467</v>
      </c>
      <c r="T44">
        <f>VLOOKUP(A44, Traffic_data!$A$3:$BP$367, 19, 0)</f>
        <v>17451</v>
      </c>
      <c r="U44">
        <f>VLOOKUP(A44, Traffic_data!$A$3:$BP$367, 20, 0)</f>
        <v>12370</v>
      </c>
      <c r="V44">
        <f>VLOOKUP(A44, Traffic_data!$A$3:$BP$367, 21, 0)</f>
        <v>2877</v>
      </c>
      <c r="W44">
        <f>VLOOKUP(A44, Traffic_data!$A$3:$BP$367, 22, 0)</f>
        <v>19439</v>
      </c>
      <c r="X44">
        <f>VLOOKUP(A44, Traffic_data!$A$3:$BP$367,23, 0)</f>
        <v>2616</v>
      </c>
      <c r="Y44">
        <f>VLOOKUP(A44, Traffic_data!$A$3:$BP$367, 24, 0)</f>
        <v>523</v>
      </c>
      <c r="Z44">
        <f>VLOOKUP(A44, Traffic_data!$A$3:$BP$367, 25, 0)</f>
        <v>3976</v>
      </c>
      <c r="AA44">
        <f>VLOOKUP(A44, Traffic_data!$A$3:$BP$367, 26, 0)</f>
        <v>523</v>
      </c>
      <c r="AB44">
        <f>VLOOKUP(A44, Traffic_data!$A$3:$BP$367, 27, 0)</f>
        <v>1570</v>
      </c>
      <c r="AC44">
        <f>VLOOKUP(A44, Traffic_data!$A$3:$BP$367, 28, 0)</f>
        <v>1570</v>
      </c>
      <c r="AD44">
        <f>VLOOKUP(A44, Traffic_data!$A$3:$BP$367, 29, 0)</f>
        <v>7325</v>
      </c>
      <c r="AE44">
        <f>VLOOKUP(A44, Traffic_data!$A$3:$BP$367, 30, 0)</f>
        <v>9389</v>
      </c>
      <c r="AF44">
        <f>VLOOKUP(A44, Traffic_data!$A$3:$BP$367, 31, 0)</f>
        <v>0</v>
      </c>
      <c r="AG44">
        <f>VLOOKUP(A44, Traffic_data!$A$3:$BP$367, 32, 0)</f>
        <v>0</v>
      </c>
      <c r="AH44">
        <f>VLOOKUP(A44, Traffic_data!$A$3:$BP$367, 33, 0)</f>
        <v>0</v>
      </c>
      <c r="AI44">
        <f>VLOOKUP(A44, Traffic_data!$A$3:$BP$367, 34, 0)</f>
        <v>0</v>
      </c>
      <c r="AJ44">
        <f>VLOOKUP(A44, Traffic_data!$A$3:$BP$367, 35, 0)</f>
        <v>0</v>
      </c>
      <c r="AK44">
        <f>VLOOKUP(A44, Traffic_data!$A$3:$BP$367, 36, 0)</f>
        <v>0</v>
      </c>
      <c r="AL44">
        <f>VLOOKUP(A44, Traffic_data!$A$3:$BP$367, 37, 0)</f>
        <v>0</v>
      </c>
      <c r="AM44">
        <f>VLOOKUP(A44, Traffic_data!$A$3:$BP$367, 38, 0)</f>
        <v>0</v>
      </c>
      <c r="AN44">
        <f>VLOOKUP(A44, Traffic_data!$A$3:$BP$367, 39, 0)</f>
        <v>0</v>
      </c>
      <c r="AO44">
        <f>VLOOKUP(A44, Traffic_data!$A$3:$BP$367, 40, 0)</f>
        <v>0</v>
      </c>
      <c r="AP44">
        <f>VLOOKUP(A44, Traffic_data!$A$3:$BP$367, 41, 0)</f>
        <v>0</v>
      </c>
      <c r="AQ44">
        <f>VLOOKUP(A44, Traffic_data!$A$3:$BP$367,42, 0)</f>
        <v>9389</v>
      </c>
      <c r="AR44">
        <f>VLOOKUP(A44, Traffic_data!$A$3:$BP$367, 43, 0)</f>
        <v>113604</v>
      </c>
      <c r="AS44">
        <f>VLOOKUP(A44, Traffic_data!$A$3:$BP$367, 44, 0)</f>
        <v>27467</v>
      </c>
      <c r="AT44">
        <f>VLOOKUP(A44, Traffic_data!$A$3:$BP$367, 45, 0)</f>
        <v>17451</v>
      </c>
      <c r="AU44">
        <f>VLOOKUP(A44, Traffic_data!$A$3:$BP$367, 46, 0)</f>
        <v>12370</v>
      </c>
      <c r="AV44">
        <f>VLOOKUP(A44, Traffic_data!$A$3:$BP$367, 47, 0)</f>
        <v>2877</v>
      </c>
      <c r="AW44">
        <f>VLOOKUP(A44, Traffic_data!$A$3:$BP$367, 48, 0)</f>
        <v>19439</v>
      </c>
      <c r="AX44">
        <f>VLOOKUP(A44, Traffic_data!$A$3:$BP$367, 49, 0)</f>
        <v>2616</v>
      </c>
      <c r="AY44">
        <f>VLOOKUP(A44, Traffic_data!$A$3:$BP$367, 50, 0)</f>
        <v>523</v>
      </c>
      <c r="AZ44">
        <f>VLOOKUP(A44, Traffic_data!$A$3:$BP$367, 51, 0)</f>
        <v>3976</v>
      </c>
      <c r="BA44">
        <f>VLOOKUP(A44, Traffic_data!$A$3:$BP$367, 52, 0)</f>
        <v>523</v>
      </c>
      <c r="BB44">
        <f>VLOOKUP(A44, Traffic_data!$A$3:$BP$367, 53, 0)</f>
        <v>1570</v>
      </c>
      <c r="BC44">
        <f>VLOOKUP(A44, Traffic_data!$A$3:$BP$367, 54, 0)</f>
        <v>1570</v>
      </c>
      <c r="BD44">
        <f>VLOOKUP(A44, Traffic_data!$A$3:$BP$367, 55, 0)</f>
        <v>16714</v>
      </c>
      <c r="BE44">
        <f>VLOOKUP(A44, Traffic_data!$A$3:$BP$367, 56, 0)</f>
        <v>0</v>
      </c>
      <c r="BF44">
        <f>VLOOKUP(A44, Traffic_data!$A$3:$BP$367, 57, 0)</f>
        <v>0</v>
      </c>
      <c r="BG44">
        <f>VLOOKUP(A44, Traffic_data!$A$3:$BP$367, 58, 0)</f>
        <v>0</v>
      </c>
      <c r="BH44">
        <f>VLOOKUP(A44, Traffic_data!$A$3:$BP$367, 59, 0)</f>
        <v>0</v>
      </c>
      <c r="BI44">
        <f>VLOOKUP(A44, Traffic_data!$A$3:$BP$367, 60, 0)</f>
        <v>0</v>
      </c>
      <c r="BJ44">
        <f>VLOOKUP(A44, Traffic_data!$A$3:$BP$367, 61, 0)</f>
        <v>0</v>
      </c>
      <c r="BK44">
        <f>VLOOKUP(A44, Traffic_data!$A$3:$BP$367, 62, 0)</f>
        <v>0</v>
      </c>
      <c r="BL44">
        <f>VLOOKUP(A44, Traffic_data!$A$3:$BP$367, 63, 0)</f>
        <v>0</v>
      </c>
      <c r="BM44">
        <f>VLOOKUP(A44, Traffic_data!$A$3:$BP$367, 64, 0)</f>
        <v>0</v>
      </c>
      <c r="BN44">
        <f>VLOOKUP(A44, Traffic_data!$A$3:$BP$367, 65, 0)</f>
        <v>0</v>
      </c>
      <c r="BO44">
        <f>VLOOKUP(A44, Traffic_data!$A$3:$BP$367, 66, 0)</f>
        <v>0</v>
      </c>
      <c r="BP44">
        <f>VLOOKUP(A44, Traffic_data!$A$3:$BP$367, 67, 0)</f>
        <v>0</v>
      </c>
      <c r="BQ44">
        <f>VLOOKUP(A44, Traffic_data!$A$3:$BP$367, 68, 0)</f>
        <v>0</v>
      </c>
    </row>
    <row r="45" spans="1:69" x14ac:dyDescent="0.25">
      <c r="A45" s="72">
        <v>41317</v>
      </c>
      <c r="B45" s="73" t="s">
        <v>59</v>
      </c>
      <c r="C45">
        <f>IFERROR(VLOOKUP(A45,Pivot_table!$A$5:$C$57, 3, 0),0)</f>
        <v>0</v>
      </c>
      <c r="D45">
        <f>VLOOKUP(A45, Traffic_data!$A$3:$BP$367, 3, 0)</f>
        <v>139601</v>
      </c>
      <c r="E45">
        <f>VLOOKUP(A45, Traffic_data!$A$3:$BP$367, 4, 0)</f>
        <v>43300</v>
      </c>
      <c r="F45">
        <f>VLOOKUP(A45, Traffic_data!$A$3:$BP$367, 5, 0)</f>
        <v>55367</v>
      </c>
      <c r="G45">
        <f>VLOOKUP(A45, Traffic_data!$A$3:$BP$367, 6, 0)</f>
        <v>39041</v>
      </c>
      <c r="H45">
        <f>VLOOKUP(A45, Traffic_data!$A$3:$BP$367, 7, 0)</f>
        <v>64040</v>
      </c>
      <c r="I45">
        <f>VLOOKUP(A45, Traffic_data!$A$3:$BP$367, 8, 0)</f>
        <v>47006</v>
      </c>
      <c r="J45">
        <f>VLOOKUP(A45, Traffic_data!$A$3:$BP$367, 9, 0)</f>
        <v>10534</v>
      </c>
      <c r="K45">
        <f>VLOOKUP(A45, Traffic_data!$A$3:$BP$367, 10, 0)</f>
        <v>975</v>
      </c>
      <c r="L45">
        <f>VLOOKUP(A45, Traffic_data!$A$3:$BP$367, 11, 0)</f>
        <v>0</v>
      </c>
      <c r="M45">
        <f>VLOOKUP(A45, Traffic_data!$A$3:$BP$367, 12, 0)</f>
        <v>0</v>
      </c>
      <c r="N45">
        <f>VLOOKUP(A45, Traffic_data!$A$3:$BP$367, 13, 0)</f>
        <v>18596</v>
      </c>
      <c r="O45">
        <f>VLOOKUP(A45, Traffic_data!$A$3:$BP$367, 14, 0)</f>
        <v>773</v>
      </c>
      <c r="P45">
        <f>VLOOKUP(A45, Traffic_data!$A$3:$BP$367, 15, 0)</f>
        <v>97</v>
      </c>
      <c r="Q45">
        <f>VLOOKUP(A45, Traffic_data!$A$3:$BP$367, 16, 0)</f>
        <v>1179</v>
      </c>
      <c r="R45">
        <f>VLOOKUP(A45, Traffic_data!$A$3:$BP$367, 17, 0)</f>
        <v>107177</v>
      </c>
      <c r="S45">
        <f>VLOOKUP(A45, Traffic_data!$A$3:$BP$367, 18, 0)</f>
        <v>27990</v>
      </c>
      <c r="T45">
        <f>VLOOKUP(A45, Traffic_data!$A$3:$BP$367, 19, 0)</f>
        <v>18114</v>
      </c>
      <c r="U45">
        <f>VLOOKUP(A45, Traffic_data!$A$3:$BP$367, 20, 0)</f>
        <v>16126</v>
      </c>
      <c r="V45">
        <f>VLOOKUP(A45, Traffic_data!$A$3:$BP$367, 21, 0)</f>
        <v>1570</v>
      </c>
      <c r="W45">
        <f>VLOOKUP(A45, Traffic_data!$A$3:$BP$367, 22, 0)</f>
        <v>18776</v>
      </c>
      <c r="X45">
        <f>VLOOKUP(A45, Traffic_data!$A$3:$BP$367,23, 0)</f>
        <v>2616</v>
      </c>
      <c r="Y45">
        <f>VLOOKUP(A45, Traffic_data!$A$3:$BP$367, 24, 0)</f>
        <v>1308</v>
      </c>
      <c r="Z45">
        <f>VLOOKUP(A45, Traffic_data!$A$3:$BP$367, 25, 0)</f>
        <v>5081</v>
      </c>
      <c r="AA45">
        <f>VLOOKUP(A45, Traffic_data!$A$3:$BP$367, 26, 0)</f>
        <v>523</v>
      </c>
      <c r="AB45">
        <f>VLOOKUP(A45, Traffic_data!$A$3:$BP$367, 27, 0)</f>
        <v>523</v>
      </c>
      <c r="AC45">
        <f>VLOOKUP(A45, Traffic_data!$A$3:$BP$367, 28, 0)</f>
        <v>785</v>
      </c>
      <c r="AD45">
        <f>VLOOKUP(A45, Traffic_data!$A$3:$BP$367, 29, 0)</f>
        <v>4709</v>
      </c>
      <c r="AE45">
        <f>VLOOKUP(A45, Traffic_data!$A$3:$BP$367, 30, 0)</f>
        <v>9389</v>
      </c>
      <c r="AF45">
        <f>VLOOKUP(A45, Traffic_data!$A$3:$BP$367, 31, 0)</f>
        <v>0</v>
      </c>
      <c r="AG45">
        <f>VLOOKUP(A45, Traffic_data!$A$3:$BP$367, 32, 0)</f>
        <v>0</v>
      </c>
      <c r="AH45">
        <f>VLOOKUP(A45, Traffic_data!$A$3:$BP$367, 33, 0)</f>
        <v>0</v>
      </c>
      <c r="AI45">
        <f>VLOOKUP(A45, Traffic_data!$A$3:$BP$367, 34, 0)</f>
        <v>0</v>
      </c>
      <c r="AJ45">
        <f>VLOOKUP(A45, Traffic_data!$A$3:$BP$367, 35, 0)</f>
        <v>0</v>
      </c>
      <c r="AK45">
        <f>VLOOKUP(A45, Traffic_data!$A$3:$BP$367, 36, 0)</f>
        <v>0</v>
      </c>
      <c r="AL45">
        <f>VLOOKUP(A45, Traffic_data!$A$3:$BP$367, 37, 0)</f>
        <v>0</v>
      </c>
      <c r="AM45">
        <f>VLOOKUP(A45, Traffic_data!$A$3:$BP$367, 38, 0)</f>
        <v>0</v>
      </c>
      <c r="AN45">
        <f>VLOOKUP(A45, Traffic_data!$A$3:$BP$367, 39, 0)</f>
        <v>0</v>
      </c>
      <c r="AO45">
        <f>VLOOKUP(A45, Traffic_data!$A$3:$BP$367, 40, 0)</f>
        <v>0</v>
      </c>
      <c r="AP45">
        <f>VLOOKUP(A45, Traffic_data!$A$3:$BP$367, 41, 0)</f>
        <v>0</v>
      </c>
      <c r="AQ45">
        <f>VLOOKUP(A45, Traffic_data!$A$3:$BP$367,42, 0)</f>
        <v>9389</v>
      </c>
      <c r="AR45">
        <f>VLOOKUP(A45, Traffic_data!$A$3:$BP$367, 43, 0)</f>
        <v>116566</v>
      </c>
      <c r="AS45">
        <f>VLOOKUP(A45, Traffic_data!$A$3:$BP$367, 44, 0)</f>
        <v>27990</v>
      </c>
      <c r="AT45">
        <f>VLOOKUP(A45, Traffic_data!$A$3:$BP$367, 45, 0)</f>
        <v>18114</v>
      </c>
      <c r="AU45">
        <f>VLOOKUP(A45, Traffic_data!$A$3:$BP$367, 46, 0)</f>
        <v>16126</v>
      </c>
      <c r="AV45">
        <f>VLOOKUP(A45, Traffic_data!$A$3:$BP$367, 47, 0)</f>
        <v>1570</v>
      </c>
      <c r="AW45">
        <f>VLOOKUP(A45, Traffic_data!$A$3:$BP$367, 48, 0)</f>
        <v>18776</v>
      </c>
      <c r="AX45">
        <f>VLOOKUP(A45, Traffic_data!$A$3:$BP$367, 49, 0)</f>
        <v>2616</v>
      </c>
      <c r="AY45">
        <f>VLOOKUP(A45, Traffic_data!$A$3:$BP$367, 50, 0)</f>
        <v>1308</v>
      </c>
      <c r="AZ45">
        <f>VLOOKUP(A45, Traffic_data!$A$3:$BP$367, 51, 0)</f>
        <v>5081</v>
      </c>
      <c r="BA45">
        <f>VLOOKUP(A45, Traffic_data!$A$3:$BP$367, 52, 0)</f>
        <v>523</v>
      </c>
      <c r="BB45">
        <f>VLOOKUP(A45, Traffic_data!$A$3:$BP$367, 53, 0)</f>
        <v>523</v>
      </c>
      <c r="BC45">
        <f>VLOOKUP(A45, Traffic_data!$A$3:$BP$367, 54, 0)</f>
        <v>785</v>
      </c>
      <c r="BD45">
        <f>VLOOKUP(A45, Traffic_data!$A$3:$BP$367, 55, 0)</f>
        <v>14098</v>
      </c>
      <c r="BE45">
        <f>VLOOKUP(A45, Traffic_data!$A$3:$BP$367, 56, 0)</f>
        <v>0</v>
      </c>
      <c r="BF45">
        <f>VLOOKUP(A45, Traffic_data!$A$3:$BP$367, 57, 0)</f>
        <v>0</v>
      </c>
      <c r="BG45">
        <f>VLOOKUP(A45, Traffic_data!$A$3:$BP$367, 58, 0)</f>
        <v>0</v>
      </c>
      <c r="BH45">
        <f>VLOOKUP(A45, Traffic_data!$A$3:$BP$367, 59, 0)</f>
        <v>0</v>
      </c>
      <c r="BI45">
        <f>VLOOKUP(A45, Traffic_data!$A$3:$BP$367, 60, 0)</f>
        <v>0</v>
      </c>
      <c r="BJ45">
        <f>VLOOKUP(A45, Traffic_data!$A$3:$BP$367, 61, 0)</f>
        <v>0</v>
      </c>
      <c r="BK45">
        <f>VLOOKUP(A45, Traffic_data!$A$3:$BP$367, 62, 0)</f>
        <v>0</v>
      </c>
      <c r="BL45">
        <f>VLOOKUP(A45, Traffic_data!$A$3:$BP$367, 63, 0)</f>
        <v>0</v>
      </c>
      <c r="BM45">
        <f>VLOOKUP(A45, Traffic_data!$A$3:$BP$367, 64, 0)</f>
        <v>0</v>
      </c>
      <c r="BN45">
        <f>VLOOKUP(A45, Traffic_data!$A$3:$BP$367, 65, 0)</f>
        <v>0</v>
      </c>
      <c r="BO45">
        <f>VLOOKUP(A45, Traffic_data!$A$3:$BP$367, 66, 0)</f>
        <v>0</v>
      </c>
      <c r="BP45">
        <f>VLOOKUP(A45, Traffic_data!$A$3:$BP$367, 67, 0)</f>
        <v>0</v>
      </c>
      <c r="BQ45">
        <f>VLOOKUP(A45, Traffic_data!$A$3:$BP$367, 68, 0)</f>
        <v>0</v>
      </c>
    </row>
    <row r="46" spans="1:69" x14ac:dyDescent="0.25">
      <c r="A46" s="72">
        <v>41318</v>
      </c>
      <c r="B46" s="73" t="s">
        <v>30</v>
      </c>
      <c r="C46">
        <f>IFERROR(VLOOKUP(A46,Pivot_table!$A$5:$C$57, 3, 0),0)</f>
        <v>0</v>
      </c>
      <c r="D46">
        <f>VLOOKUP(A46, Traffic_data!$A$3:$BP$367, 3, 0)</f>
        <v>135642</v>
      </c>
      <c r="E46">
        <f>VLOOKUP(A46, Traffic_data!$A$3:$BP$367, 4, 0)</f>
        <v>39751</v>
      </c>
      <c r="F46">
        <f>VLOOKUP(A46, Traffic_data!$A$3:$BP$367, 5, 0)</f>
        <v>48624</v>
      </c>
      <c r="G46">
        <f>VLOOKUP(A46, Traffic_data!$A$3:$BP$367, 6, 0)</f>
        <v>42235</v>
      </c>
      <c r="H46">
        <f>VLOOKUP(A46, Traffic_data!$A$3:$BP$367, 7, 0)</f>
        <v>62251</v>
      </c>
      <c r="I46">
        <f>VLOOKUP(A46, Traffic_data!$A$3:$BP$367, 8, 0)</f>
        <v>44251</v>
      </c>
      <c r="J46">
        <f>VLOOKUP(A46, Traffic_data!$A$3:$BP$367, 9, 0)</f>
        <v>10812</v>
      </c>
      <c r="K46">
        <f>VLOOKUP(A46, Traffic_data!$A$3:$BP$367, 10, 0)</f>
        <v>1422</v>
      </c>
      <c r="L46">
        <f>VLOOKUP(A46, Traffic_data!$A$3:$BP$367, 11, 0)</f>
        <v>0</v>
      </c>
      <c r="M46">
        <f>VLOOKUP(A46, Traffic_data!$A$3:$BP$367, 12, 0)</f>
        <v>0</v>
      </c>
      <c r="N46">
        <f>VLOOKUP(A46, Traffic_data!$A$3:$BP$367, 13, 0)</f>
        <v>17469</v>
      </c>
      <c r="O46">
        <f>VLOOKUP(A46, Traffic_data!$A$3:$BP$367, 14, 0)</f>
        <v>857</v>
      </c>
      <c r="P46">
        <f>VLOOKUP(A46, Traffic_data!$A$3:$BP$367, 15, 0)</f>
        <v>130</v>
      </c>
      <c r="Q46">
        <f>VLOOKUP(A46, Traffic_data!$A$3:$BP$367, 16, 0)</f>
        <v>1093</v>
      </c>
      <c r="R46">
        <f>VLOOKUP(A46, Traffic_data!$A$3:$BP$367, 17, 0)</f>
        <v>104140</v>
      </c>
      <c r="S46">
        <f>VLOOKUP(A46, Traffic_data!$A$3:$BP$367, 18, 0)</f>
        <v>35053</v>
      </c>
      <c r="T46">
        <f>VLOOKUP(A46, Traffic_data!$A$3:$BP$367, 19, 0)</f>
        <v>19439</v>
      </c>
      <c r="U46">
        <f>VLOOKUP(A46, Traffic_data!$A$3:$BP$367, 20, 0)</f>
        <v>17230</v>
      </c>
      <c r="V46">
        <f>VLOOKUP(A46, Traffic_data!$A$3:$BP$367, 21, 0)</f>
        <v>3924</v>
      </c>
      <c r="W46">
        <f>VLOOKUP(A46, Traffic_data!$A$3:$BP$367, 22, 0)</f>
        <v>14579</v>
      </c>
      <c r="X46">
        <f>VLOOKUP(A46, Traffic_data!$A$3:$BP$367,23, 0)</f>
        <v>2354</v>
      </c>
      <c r="Y46">
        <f>VLOOKUP(A46, Traffic_data!$A$3:$BP$367, 24, 0)</f>
        <v>785</v>
      </c>
      <c r="Z46">
        <f>VLOOKUP(A46, Traffic_data!$A$3:$BP$367, 25, 0)</f>
        <v>6185</v>
      </c>
      <c r="AA46">
        <f>VLOOKUP(A46, Traffic_data!$A$3:$BP$367, 26, 0)</f>
        <v>523</v>
      </c>
      <c r="AB46">
        <f>VLOOKUP(A46, Traffic_data!$A$3:$BP$367, 27, 0)</f>
        <v>1570</v>
      </c>
      <c r="AC46">
        <f>VLOOKUP(A46, Traffic_data!$A$3:$BP$367, 28, 0)</f>
        <v>262</v>
      </c>
      <c r="AD46">
        <f>VLOOKUP(A46, Traffic_data!$A$3:$BP$367, 29, 0)</f>
        <v>5232</v>
      </c>
      <c r="AE46">
        <f>VLOOKUP(A46, Traffic_data!$A$3:$BP$367, 30, 0)</f>
        <v>10274</v>
      </c>
      <c r="AF46">
        <f>VLOOKUP(A46, Traffic_data!$A$3:$BP$367, 31, 0)</f>
        <v>0</v>
      </c>
      <c r="AG46">
        <f>VLOOKUP(A46, Traffic_data!$A$3:$BP$367, 32, 0)</f>
        <v>0</v>
      </c>
      <c r="AH46">
        <f>VLOOKUP(A46, Traffic_data!$A$3:$BP$367, 33, 0)</f>
        <v>0</v>
      </c>
      <c r="AI46">
        <f>VLOOKUP(A46, Traffic_data!$A$3:$BP$367, 34, 0)</f>
        <v>0</v>
      </c>
      <c r="AJ46">
        <f>VLOOKUP(A46, Traffic_data!$A$3:$BP$367, 35, 0)</f>
        <v>0</v>
      </c>
      <c r="AK46">
        <f>VLOOKUP(A46, Traffic_data!$A$3:$BP$367, 36, 0)</f>
        <v>0</v>
      </c>
      <c r="AL46">
        <f>VLOOKUP(A46, Traffic_data!$A$3:$BP$367, 37, 0)</f>
        <v>0</v>
      </c>
      <c r="AM46">
        <f>VLOOKUP(A46, Traffic_data!$A$3:$BP$367, 38, 0)</f>
        <v>0</v>
      </c>
      <c r="AN46">
        <f>VLOOKUP(A46, Traffic_data!$A$3:$BP$367, 39, 0)</f>
        <v>0</v>
      </c>
      <c r="AO46">
        <f>VLOOKUP(A46, Traffic_data!$A$3:$BP$367, 40, 0)</f>
        <v>0</v>
      </c>
      <c r="AP46">
        <f>VLOOKUP(A46, Traffic_data!$A$3:$BP$367, 41, 0)</f>
        <v>0</v>
      </c>
      <c r="AQ46">
        <f>VLOOKUP(A46, Traffic_data!$A$3:$BP$367,42, 0)</f>
        <v>10274</v>
      </c>
      <c r="AR46">
        <f>VLOOKUP(A46, Traffic_data!$A$3:$BP$367, 43, 0)</f>
        <v>114414</v>
      </c>
      <c r="AS46">
        <f>VLOOKUP(A46, Traffic_data!$A$3:$BP$367, 44, 0)</f>
        <v>35053</v>
      </c>
      <c r="AT46">
        <f>VLOOKUP(A46, Traffic_data!$A$3:$BP$367, 45, 0)</f>
        <v>19439</v>
      </c>
      <c r="AU46">
        <f>VLOOKUP(A46, Traffic_data!$A$3:$BP$367, 46, 0)</f>
        <v>17230</v>
      </c>
      <c r="AV46">
        <f>VLOOKUP(A46, Traffic_data!$A$3:$BP$367, 47, 0)</f>
        <v>3924</v>
      </c>
      <c r="AW46">
        <f>VLOOKUP(A46, Traffic_data!$A$3:$BP$367, 48, 0)</f>
        <v>14579</v>
      </c>
      <c r="AX46">
        <f>VLOOKUP(A46, Traffic_data!$A$3:$BP$367, 49, 0)</f>
        <v>2354</v>
      </c>
      <c r="AY46">
        <f>VLOOKUP(A46, Traffic_data!$A$3:$BP$367, 50, 0)</f>
        <v>785</v>
      </c>
      <c r="AZ46">
        <f>VLOOKUP(A46, Traffic_data!$A$3:$BP$367, 51, 0)</f>
        <v>6185</v>
      </c>
      <c r="BA46">
        <f>VLOOKUP(A46, Traffic_data!$A$3:$BP$367, 52, 0)</f>
        <v>523</v>
      </c>
      <c r="BB46">
        <f>VLOOKUP(A46, Traffic_data!$A$3:$BP$367, 53, 0)</f>
        <v>1570</v>
      </c>
      <c r="BC46">
        <f>VLOOKUP(A46, Traffic_data!$A$3:$BP$367, 54, 0)</f>
        <v>262</v>
      </c>
      <c r="BD46">
        <f>VLOOKUP(A46, Traffic_data!$A$3:$BP$367, 55, 0)</f>
        <v>15506</v>
      </c>
      <c r="BE46">
        <f>VLOOKUP(A46, Traffic_data!$A$3:$BP$367, 56, 0)</f>
        <v>0</v>
      </c>
      <c r="BF46">
        <f>VLOOKUP(A46, Traffic_data!$A$3:$BP$367, 57, 0)</f>
        <v>0</v>
      </c>
      <c r="BG46">
        <f>VLOOKUP(A46, Traffic_data!$A$3:$BP$367, 58, 0)</f>
        <v>0</v>
      </c>
      <c r="BH46">
        <f>VLOOKUP(A46, Traffic_data!$A$3:$BP$367, 59, 0)</f>
        <v>0</v>
      </c>
      <c r="BI46">
        <f>VLOOKUP(A46, Traffic_data!$A$3:$BP$367, 60, 0)</f>
        <v>0</v>
      </c>
      <c r="BJ46">
        <f>VLOOKUP(A46, Traffic_data!$A$3:$BP$367, 61, 0)</f>
        <v>0</v>
      </c>
      <c r="BK46">
        <f>VLOOKUP(A46, Traffic_data!$A$3:$BP$367, 62, 0)</f>
        <v>0</v>
      </c>
      <c r="BL46">
        <f>VLOOKUP(A46, Traffic_data!$A$3:$BP$367, 63, 0)</f>
        <v>0</v>
      </c>
      <c r="BM46">
        <f>VLOOKUP(A46, Traffic_data!$A$3:$BP$367, 64, 0)</f>
        <v>0</v>
      </c>
      <c r="BN46">
        <f>VLOOKUP(A46, Traffic_data!$A$3:$BP$367, 65, 0)</f>
        <v>0</v>
      </c>
      <c r="BO46">
        <f>VLOOKUP(A46, Traffic_data!$A$3:$BP$367, 66, 0)</f>
        <v>0</v>
      </c>
      <c r="BP46">
        <f>VLOOKUP(A46, Traffic_data!$A$3:$BP$367, 67, 0)</f>
        <v>0</v>
      </c>
      <c r="BQ46">
        <f>VLOOKUP(A46, Traffic_data!$A$3:$BP$367, 68, 0)</f>
        <v>0</v>
      </c>
    </row>
    <row r="47" spans="1:69" x14ac:dyDescent="0.25">
      <c r="A47" s="72">
        <v>41319</v>
      </c>
      <c r="B47" s="73" t="s">
        <v>46</v>
      </c>
      <c r="C47">
        <f>IFERROR(VLOOKUP(A47,Pivot_table!$A$5:$C$57, 3, 0),0)</f>
        <v>0</v>
      </c>
      <c r="D47">
        <f>VLOOKUP(A47, Traffic_data!$A$3:$BP$367, 3, 0)</f>
        <v>133649</v>
      </c>
      <c r="E47">
        <f>VLOOKUP(A47, Traffic_data!$A$3:$BP$367, 4, 0)</f>
        <v>37621</v>
      </c>
      <c r="F47">
        <f>VLOOKUP(A47, Traffic_data!$A$3:$BP$367, 5, 0)</f>
        <v>48269</v>
      </c>
      <c r="G47">
        <f>VLOOKUP(A47, Traffic_data!$A$3:$BP$367, 6, 0)</f>
        <v>41526</v>
      </c>
      <c r="H47">
        <f>VLOOKUP(A47, Traffic_data!$A$3:$BP$367, 7, 0)</f>
        <v>61314</v>
      </c>
      <c r="I47">
        <f>VLOOKUP(A47, Traffic_data!$A$3:$BP$367, 8, 0)</f>
        <v>43015</v>
      </c>
      <c r="J47">
        <f>VLOOKUP(A47, Traffic_data!$A$3:$BP$367, 9, 0)</f>
        <v>10625</v>
      </c>
      <c r="K47">
        <f>VLOOKUP(A47, Traffic_data!$A$3:$BP$367, 10, 0)</f>
        <v>1459</v>
      </c>
      <c r="L47">
        <f>VLOOKUP(A47, Traffic_data!$A$3:$BP$367, 11, 0)</f>
        <v>0</v>
      </c>
      <c r="M47">
        <f>VLOOKUP(A47, Traffic_data!$A$3:$BP$367, 12, 0)</f>
        <v>0</v>
      </c>
      <c r="N47">
        <f>VLOOKUP(A47, Traffic_data!$A$3:$BP$367, 13, 0)</f>
        <v>17803</v>
      </c>
      <c r="O47">
        <f>VLOOKUP(A47, Traffic_data!$A$3:$BP$367, 14, 0)</f>
        <v>904</v>
      </c>
      <c r="P47">
        <f>VLOOKUP(A47, Traffic_data!$A$3:$BP$367, 15, 0)</f>
        <v>187</v>
      </c>
      <c r="Q47">
        <f>VLOOKUP(A47, Traffic_data!$A$3:$BP$367, 16, 0)</f>
        <v>1086</v>
      </c>
      <c r="R47">
        <f>VLOOKUP(A47, Traffic_data!$A$3:$BP$367, 17, 0)</f>
        <v>102153</v>
      </c>
      <c r="S47">
        <f>VLOOKUP(A47, Traffic_data!$A$3:$BP$367, 18, 0)</f>
        <v>31129</v>
      </c>
      <c r="T47">
        <f>VLOOKUP(A47, Traffic_data!$A$3:$BP$367, 19, 0)</f>
        <v>15463</v>
      </c>
      <c r="U47">
        <f>VLOOKUP(A47, Traffic_data!$A$3:$BP$367, 20, 0)</f>
        <v>16347</v>
      </c>
      <c r="V47">
        <f>VLOOKUP(A47, Traffic_data!$A$3:$BP$367, 21, 0)</f>
        <v>2354</v>
      </c>
      <c r="W47">
        <f>VLOOKUP(A47, Traffic_data!$A$3:$BP$367, 22, 0)</f>
        <v>13696</v>
      </c>
      <c r="X47">
        <f>VLOOKUP(A47, Traffic_data!$A$3:$BP$367,23, 0)</f>
        <v>3139</v>
      </c>
      <c r="Y47">
        <f>VLOOKUP(A47, Traffic_data!$A$3:$BP$367, 24, 0)</f>
        <v>785</v>
      </c>
      <c r="Z47">
        <f>VLOOKUP(A47, Traffic_data!$A$3:$BP$367, 25, 0)</f>
        <v>3755</v>
      </c>
      <c r="AA47">
        <f>VLOOKUP(A47, Traffic_data!$A$3:$BP$367, 26, 0)</f>
        <v>523</v>
      </c>
      <c r="AB47">
        <f>VLOOKUP(A47, Traffic_data!$A$3:$BP$367, 27, 0)</f>
        <v>785</v>
      </c>
      <c r="AC47">
        <f>VLOOKUP(A47, Traffic_data!$A$3:$BP$367, 28, 0)</f>
        <v>262</v>
      </c>
      <c r="AD47">
        <f>VLOOKUP(A47, Traffic_data!$A$3:$BP$367, 29, 0)</f>
        <v>4709</v>
      </c>
      <c r="AE47">
        <f>VLOOKUP(A47, Traffic_data!$A$3:$BP$367, 30, 0)</f>
        <v>9654</v>
      </c>
      <c r="AF47">
        <f>VLOOKUP(A47, Traffic_data!$A$3:$BP$367, 31, 0)</f>
        <v>0</v>
      </c>
      <c r="AG47">
        <f>VLOOKUP(A47, Traffic_data!$A$3:$BP$367, 32, 0)</f>
        <v>0</v>
      </c>
      <c r="AH47">
        <f>VLOOKUP(A47, Traffic_data!$A$3:$BP$367, 33, 0)</f>
        <v>0</v>
      </c>
      <c r="AI47">
        <f>VLOOKUP(A47, Traffic_data!$A$3:$BP$367, 34, 0)</f>
        <v>0</v>
      </c>
      <c r="AJ47">
        <f>VLOOKUP(A47, Traffic_data!$A$3:$BP$367, 35, 0)</f>
        <v>0</v>
      </c>
      <c r="AK47">
        <f>VLOOKUP(A47, Traffic_data!$A$3:$BP$367, 36, 0)</f>
        <v>0</v>
      </c>
      <c r="AL47">
        <f>VLOOKUP(A47, Traffic_data!$A$3:$BP$367, 37, 0)</f>
        <v>0</v>
      </c>
      <c r="AM47">
        <f>VLOOKUP(A47, Traffic_data!$A$3:$BP$367, 38, 0)</f>
        <v>0</v>
      </c>
      <c r="AN47">
        <f>VLOOKUP(A47, Traffic_data!$A$3:$BP$367, 39, 0)</f>
        <v>0</v>
      </c>
      <c r="AO47">
        <f>VLOOKUP(A47, Traffic_data!$A$3:$BP$367, 40, 0)</f>
        <v>0</v>
      </c>
      <c r="AP47">
        <f>VLOOKUP(A47, Traffic_data!$A$3:$BP$367, 41, 0)</f>
        <v>0</v>
      </c>
      <c r="AQ47">
        <f>VLOOKUP(A47, Traffic_data!$A$3:$BP$367,42, 0)</f>
        <v>9654</v>
      </c>
      <c r="AR47">
        <f>VLOOKUP(A47, Traffic_data!$A$3:$BP$367, 43, 0)</f>
        <v>111807</v>
      </c>
      <c r="AS47">
        <f>VLOOKUP(A47, Traffic_data!$A$3:$BP$367, 44, 0)</f>
        <v>31129</v>
      </c>
      <c r="AT47">
        <f>VLOOKUP(A47, Traffic_data!$A$3:$BP$367, 45, 0)</f>
        <v>15463</v>
      </c>
      <c r="AU47">
        <f>VLOOKUP(A47, Traffic_data!$A$3:$BP$367, 46, 0)</f>
        <v>16347</v>
      </c>
      <c r="AV47">
        <f>VLOOKUP(A47, Traffic_data!$A$3:$BP$367, 47, 0)</f>
        <v>2354</v>
      </c>
      <c r="AW47">
        <f>VLOOKUP(A47, Traffic_data!$A$3:$BP$367, 48, 0)</f>
        <v>13696</v>
      </c>
      <c r="AX47">
        <f>VLOOKUP(A47, Traffic_data!$A$3:$BP$367, 49, 0)</f>
        <v>3139</v>
      </c>
      <c r="AY47">
        <f>VLOOKUP(A47, Traffic_data!$A$3:$BP$367, 50, 0)</f>
        <v>785</v>
      </c>
      <c r="AZ47">
        <f>VLOOKUP(A47, Traffic_data!$A$3:$BP$367, 51, 0)</f>
        <v>3755</v>
      </c>
      <c r="BA47">
        <f>VLOOKUP(A47, Traffic_data!$A$3:$BP$367, 52, 0)</f>
        <v>523</v>
      </c>
      <c r="BB47">
        <f>VLOOKUP(A47, Traffic_data!$A$3:$BP$367, 53, 0)</f>
        <v>785</v>
      </c>
      <c r="BC47">
        <f>VLOOKUP(A47, Traffic_data!$A$3:$BP$367, 54, 0)</f>
        <v>262</v>
      </c>
      <c r="BD47">
        <f>VLOOKUP(A47, Traffic_data!$A$3:$BP$367, 55, 0)</f>
        <v>14363</v>
      </c>
      <c r="BE47">
        <f>VLOOKUP(A47, Traffic_data!$A$3:$BP$367, 56, 0)</f>
        <v>0</v>
      </c>
      <c r="BF47">
        <f>VLOOKUP(A47, Traffic_data!$A$3:$BP$367, 57, 0)</f>
        <v>0</v>
      </c>
      <c r="BG47">
        <f>VLOOKUP(A47, Traffic_data!$A$3:$BP$367, 58, 0)</f>
        <v>0</v>
      </c>
      <c r="BH47">
        <f>VLOOKUP(A47, Traffic_data!$A$3:$BP$367, 59, 0)</f>
        <v>0</v>
      </c>
      <c r="BI47">
        <f>VLOOKUP(A47, Traffic_data!$A$3:$BP$367, 60, 0)</f>
        <v>0</v>
      </c>
      <c r="BJ47">
        <f>VLOOKUP(A47, Traffic_data!$A$3:$BP$367, 61, 0)</f>
        <v>0</v>
      </c>
      <c r="BK47">
        <f>VLOOKUP(A47, Traffic_data!$A$3:$BP$367, 62, 0)</f>
        <v>0</v>
      </c>
      <c r="BL47">
        <f>VLOOKUP(A47, Traffic_data!$A$3:$BP$367, 63, 0)</f>
        <v>0</v>
      </c>
      <c r="BM47">
        <f>VLOOKUP(A47, Traffic_data!$A$3:$BP$367, 64, 0)</f>
        <v>0</v>
      </c>
      <c r="BN47">
        <f>VLOOKUP(A47, Traffic_data!$A$3:$BP$367, 65, 0)</f>
        <v>0</v>
      </c>
      <c r="BO47">
        <f>VLOOKUP(A47, Traffic_data!$A$3:$BP$367, 66, 0)</f>
        <v>0</v>
      </c>
      <c r="BP47">
        <f>VLOOKUP(A47, Traffic_data!$A$3:$BP$367, 67, 0)</f>
        <v>0</v>
      </c>
      <c r="BQ47">
        <f>VLOOKUP(A47, Traffic_data!$A$3:$BP$367, 68, 0)</f>
        <v>0</v>
      </c>
    </row>
    <row r="48" spans="1:69" x14ac:dyDescent="0.25">
      <c r="A48" s="72">
        <v>41320</v>
      </c>
      <c r="B48" s="73" t="s">
        <v>49</v>
      </c>
      <c r="C48">
        <f>IFERROR(VLOOKUP(A48,Pivot_table!$A$5:$C$57, 3, 0),0)</f>
        <v>0</v>
      </c>
      <c r="D48">
        <f>VLOOKUP(A48, Traffic_data!$A$3:$BP$367, 3, 0)</f>
        <v>133872</v>
      </c>
      <c r="E48">
        <f>VLOOKUP(A48, Traffic_data!$A$3:$BP$367, 4, 0)</f>
        <v>35137</v>
      </c>
      <c r="F48">
        <f>VLOOKUP(A48, Traffic_data!$A$3:$BP$367, 5, 0)</f>
        <v>44720</v>
      </c>
      <c r="G48">
        <f>VLOOKUP(A48, Traffic_data!$A$3:$BP$367, 6, 0)</f>
        <v>49334</v>
      </c>
      <c r="H48">
        <f>VLOOKUP(A48, Traffic_data!$A$3:$BP$367, 7, 0)</f>
        <v>61841</v>
      </c>
      <c r="I48">
        <f>VLOOKUP(A48, Traffic_data!$A$3:$BP$367, 8, 0)</f>
        <v>42187</v>
      </c>
      <c r="J48">
        <f>VLOOKUP(A48, Traffic_data!$A$3:$BP$367, 9, 0)</f>
        <v>11632</v>
      </c>
      <c r="K48">
        <f>VLOOKUP(A48, Traffic_data!$A$3:$BP$367, 10, 0)</f>
        <v>1642</v>
      </c>
      <c r="L48">
        <f>VLOOKUP(A48, Traffic_data!$A$3:$BP$367, 11, 0)</f>
        <v>0</v>
      </c>
      <c r="M48">
        <f>VLOOKUP(A48, Traffic_data!$A$3:$BP$367, 12, 0)</f>
        <v>0</v>
      </c>
      <c r="N48">
        <f>VLOOKUP(A48, Traffic_data!$A$3:$BP$367, 13, 0)</f>
        <v>17601</v>
      </c>
      <c r="O48">
        <f>VLOOKUP(A48, Traffic_data!$A$3:$BP$367, 14, 0)</f>
        <v>1052</v>
      </c>
      <c r="P48">
        <f>VLOOKUP(A48, Traffic_data!$A$3:$BP$367, 15, 0)</f>
        <v>209</v>
      </c>
      <c r="Q48">
        <f>VLOOKUP(A48, Traffic_data!$A$3:$BP$367, 16, 0)</f>
        <v>1082</v>
      </c>
      <c r="R48">
        <f>VLOOKUP(A48, Traffic_data!$A$3:$BP$367, 17, 0)</f>
        <v>102596</v>
      </c>
      <c r="S48">
        <f>VLOOKUP(A48, Traffic_data!$A$3:$BP$367, 18, 0)</f>
        <v>27729</v>
      </c>
      <c r="T48">
        <f>VLOOKUP(A48, Traffic_data!$A$3:$BP$367, 19, 0)</f>
        <v>18114</v>
      </c>
      <c r="U48">
        <f>VLOOKUP(A48, Traffic_data!$A$3:$BP$367, 20, 0)</f>
        <v>13475</v>
      </c>
      <c r="V48">
        <f>VLOOKUP(A48, Traffic_data!$A$3:$BP$367, 21, 0)</f>
        <v>3139</v>
      </c>
      <c r="W48">
        <f>VLOOKUP(A48, Traffic_data!$A$3:$BP$367, 22, 0)</f>
        <v>18556</v>
      </c>
      <c r="X48">
        <f>VLOOKUP(A48, Traffic_data!$A$3:$BP$367,23, 0)</f>
        <v>4185</v>
      </c>
      <c r="Y48">
        <f>VLOOKUP(A48, Traffic_data!$A$3:$BP$367, 24, 0)</f>
        <v>1831</v>
      </c>
      <c r="Z48">
        <f>VLOOKUP(A48, Traffic_data!$A$3:$BP$367, 25, 0)</f>
        <v>5743</v>
      </c>
      <c r="AA48">
        <f>VLOOKUP(A48, Traffic_data!$A$3:$BP$367, 26, 0)</f>
        <v>262</v>
      </c>
      <c r="AB48">
        <f>VLOOKUP(A48, Traffic_data!$A$3:$BP$367, 27, 0)</f>
        <v>1570</v>
      </c>
      <c r="AC48">
        <f>VLOOKUP(A48, Traffic_data!$A$3:$BP$367, 28, 0)</f>
        <v>1046</v>
      </c>
      <c r="AD48">
        <f>VLOOKUP(A48, Traffic_data!$A$3:$BP$367, 29, 0)</f>
        <v>6017</v>
      </c>
      <c r="AE48">
        <f>VLOOKUP(A48, Traffic_data!$A$3:$BP$367, 30, 0)</f>
        <v>10806</v>
      </c>
      <c r="AF48">
        <f>VLOOKUP(A48, Traffic_data!$A$3:$BP$367, 31, 0)</f>
        <v>0</v>
      </c>
      <c r="AG48">
        <f>VLOOKUP(A48, Traffic_data!$A$3:$BP$367, 32, 0)</f>
        <v>0</v>
      </c>
      <c r="AH48">
        <f>VLOOKUP(A48, Traffic_data!$A$3:$BP$367, 33, 0)</f>
        <v>0</v>
      </c>
      <c r="AI48">
        <f>VLOOKUP(A48, Traffic_data!$A$3:$BP$367, 34, 0)</f>
        <v>0</v>
      </c>
      <c r="AJ48">
        <f>VLOOKUP(A48, Traffic_data!$A$3:$BP$367, 35, 0)</f>
        <v>0</v>
      </c>
      <c r="AK48">
        <f>VLOOKUP(A48, Traffic_data!$A$3:$BP$367, 36, 0)</f>
        <v>0</v>
      </c>
      <c r="AL48">
        <f>VLOOKUP(A48, Traffic_data!$A$3:$BP$367, 37, 0)</f>
        <v>0</v>
      </c>
      <c r="AM48">
        <f>VLOOKUP(A48, Traffic_data!$A$3:$BP$367, 38, 0)</f>
        <v>0</v>
      </c>
      <c r="AN48">
        <f>VLOOKUP(A48, Traffic_data!$A$3:$BP$367, 39, 0)</f>
        <v>0</v>
      </c>
      <c r="AO48">
        <f>VLOOKUP(A48, Traffic_data!$A$3:$BP$367, 40, 0)</f>
        <v>0</v>
      </c>
      <c r="AP48">
        <f>VLOOKUP(A48, Traffic_data!$A$3:$BP$367, 41, 0)</f>
        <v>0</v>
      </c>
      <c r="AQ48">
        <f>VLOOKUP(A48, Traffic_data!$A$3:$BP$367,42, 0)</f>
        <v>10806</v>
      </c>
      <c r="AR48">
        <f>VLOOKUP(A48, Traffic_data!$A$3:$BP$367, 43, 0)</f>
        <v>113402</v>
      </c>
      <c r="AS48">
        <f>VLOOKUP(A48, Traffic_data!$A$3:$BP$367, 44, 0)</f>
        <v>27729</v>
      </c>
      <c r="AT48">
        <f>VLOOKUP(A48, Traffic_data!$A$3:$BP$367, 45, 0)</f>
        <v>18114</v>
      </c>
      <c r="AU48">
        <f>VLOOKUP(A48, Traffic_data!$A$3:$BP$367, 46, 0)</f>
        <v>13475</v>
      </c>
      <c r="AV48">
        <f>VLOOKUP(A48, Traffic_data!$A$3:$BP$367, 47, 0)</f>
        <v>3139</v>
      </c>
      <c r="AW48">
        <f>VLOOKUP(A48, Traffic_data!$A$3:$BP$367, 48, 0)</f>
        <v>18556</v>
      </c>
      <c r="AX48">
        <f>VLOOKUP(A48, Traffic_data!$A$3:$BP$367, 49, 0)</f>
        <v>4185</v>
      </c>
      <c r="AY48">
        <f>VLOOKUP(A48, Traffic_data!$A$3:$BP$367, 50, 0)</f>
        <v>1831</v>
      </c>
      <c r="AZ48">
        <f>VLOOKUP(A48, Traffic_data!$A$3:$BP$367, 51, 0)</f>
        <v>5743</v>
      </c>
      <c r="BA48">
        <f>VLOOKUP(A48, Traffic_data!$A$3:$BP$367, 52, 0)</f>
        <v>262</v>
      </c>
      <c r="BB48">
        <f>VLOOKUP(A48, Traffic_data!$A$3:$BP$367, 53, 0)</f>
        <v>1570</v>
      </c>
      <c r="BC48">
        <f>VLOOKUP(A48, Traffic_data!$A$3:$BP$367, 54, 0)</f>
        <v>1046</v>
      </c>
      <c r="BD48">
        <f>VLOOKUP(A48, Traffic_data!$A$3:$BP$367, 55, 0)</f>
        <v>16823</v>
      </c>
      <c r="BE48">
        <f>VLOOKUP(A48, Traffic_data!$A$3:$BP$367, 56, 0)</f>
        <v>0</v>
      </c>
      <c r="BF48">
        <f>VLOOKUP(A48, Traffic_data!$A$3:$BP$367, 57, 0)</f>
        <v>0</v>
      </c>
      <c r="BG48">
        <f>VLOOKUP(A48, Traffic_data!$A$3:$BP$367, 58, 0)</f>
        <v>0</v>
      </c>
      <c r="BH48">
        <f>VLOOKUP(A48, Traffic_data!$A$3:$BP$367, 59, 0)</f>
        <v>0</v>
      </c>
      <c r="BI48">
        <f>VLOOKUP(A48, Traffic_data!$A$3:$BP$367, 60, 0)</f>
        <v>0</v>
      </c>
      <c r="BJ48">
        <f>VLOOKUP(A48, Traffic_data!$A$3:$BP$367, 61, 0)</f>
        <v>0</v>
      </c>
      <c r="BK48">
        <f>VLOOKUP(A48, Traffic_data!$A$3:$BP$367, 62, 0)</f>
        <v>0</v>
      </c>
      <c r="BL48">
        <f>VLOOKUP(A48, Traffic_data!$A$3:$BP$367, 63, 0)</f>
        <v>0</v>
      </c>
      <c r="BM48">
        <f>VLOOKUP(A48, Traffic_data!$A$3:$BP$367, 64, 0)</f>
        <v>0</v>
      </c>
      <c r="BN48">
        <f>VLOOKUP(A48, Traffic_data!$A$3:$BP$367, 65, 0)</f>
        <v>0</v>
      </c>
      <c r="BO48">
        <f>VLOOKUP(A48, Traffic_data!$A$3:$BP$367, 66, 0)</f>
        <v>0</v>
      </c>
      <c r="BP48">
        <f>VLOOKUP(A48, Traffic_data!$A$3:$BP$367, 67, 0)</f>
        <v>0</v>
      </c>
      <c r="BQ48">
        <f>VLOOKUP(A48, Traffic_data!$A$3:$BP$367, 68, 0)</f>
        <v>0</v>
      </c>
    </row>
    <row r="49" spans="1:69" x14ac:dyDescent="0.25">
      <c r="A49" s="72">
        <v>41321</v>
      </c>
      <c r="B49" s="73" t="s">
        <v>52</v>
      </c>
      <c r="C49">
        <f>IFERROR(VLOOKUP(A49,Pivot_table!$A$5:$C$57, 3, 0),0)</f>
        <v>0</v>
      </c>
      <c r="D49">
        <f>VLOOKUP(A49, Traffic_data!$A$3:$BP$367, 3, 0)</f>
        <v>116350</v>
      </c>
      <c r="E49">
        <f>VLOOKUP(A49, Traffic_data!$A$3:$BP$367, 4, 0)</f>
        <v>38686</v>
      </c>
      <c r="F49">
        <f>VLOOKUP(A49, Traffic_data!$A$3:$BP$367, 5, 0)</f>
        <v>36557</v>
      </c>
      <c r="G49">
        <f>VLOOKUP(A49, Traffic_data!$A$3:$BP$367, 6, 0)</f>
        <v>36202</v>
      </c>
      <c r="H49">
        <f>VLOOKUP(A49, Traffic_data!$A$3:$BP$367, 7, 0)</f>
        <v>56450</v>
      </c>
      <c r="I49">
        <f>VLOOKUP(A49, Traffic_data!$A$3:$BP$367, 8, 0)</f>
        <v>36523</v>
      </c>
      <c r="J49">
        <f>VLOOKUP(A49, Traffic_data!$A$3:$BP$367, 9, 0)</f>
        <v>12822</v>
      </c>
      <c r="K49">
        <f>VLOOKUP(A49, Traffic_data!$A$3:$BP$367, 10, 0)</f>
        <v>1648</v>
      </c>
      <c r="L49">
        <f>VLOOKUP(A49, Traffic_data!$A$3:$BP$367, 11, 0)</f>
        <v>0</v>
      </c>
      <c r="M49">
        <f>VLOOKUP(A49, Traffic_data!$A$3:$BP$367, 12, 0)</f>
        <v>0</v>
      </c>
      <c r="N49">
        <f>VLOOKUP(A49, Traffic_data!$A$3:$BP$367, 13, 0)</f>
        <v>15536</v>
      </c>
      <c r="O49">
        <f>VLOOKUP(A49, Traffic_data!$A$3:$BP$367, 14, 0)</f>
        <v>1417</v>
      </c>
      <c r="P49">
        <f>VLOOKUP(A49, Traffic_data!$A$3:$BP$367, 15, 0)</f>
        <v>266</v>
      </c>
      <c r="Q49">
        <f>VLOOKUP(A49, Traffic_data!$A$3:$BP$367, 16, 0)</f>
        <v>985</v>
      </c>
      <c r="R49">
        <f>VLOOKUP(A49, Traffic_data!$A$3:$BP$367, 17, 0)</f>
        <v>89013</v>
      </c>
      <c r="S49">
        <f>VLOOKUP(A49, Traffic_data!$A$3:$BP$367, 18, 0)</f>
        <v>23282</v>
      </c>
      <c r="T49">
        <f>VLOOKUP(A49, Traffic_data!$A$3:$BP$367, 19, 0)</f>
        <v>16347</v>
      </c>
      <c r="U49">
        <f>VLOOKUP(A49, Traffic_data!$A$3:$BP$367, 20, 0)</f>
        <v>12149</v>
      </c>
      <c r="V49">
        <f>VLOOKUP(A49, Traffic_data!$A$3:$BP$367, 21, 0)</f>
        <v>2093</v>
      </c>
      <c r="W49">
        <f>VLOOKUP(A49, Traffic_data!$A$3:$BP$367, 22, 0)</f>
        <v>13254</v>
      </c>
      <c r="X49">
        <f>VLOOKUP(A49, Traffic_data!$A$3:$BP$367,23, 0)</f>
        <v>3924</v>
      </c>
      <c r="Y49">
        <f>VLOOKUP(A49, Traffic_data!$A$3:$BP$367, 24, 0)</f>
        <v>1570</v>
      </c>
      <c r="Z49">
        <f>VLOOKUP(A49, Traffic_data!$A$3:$BP$367, 25, 0)</f>
        <v>3313</v>
      </c>
      <c r="AA49">
        <f>VLOOKUP(A49, Traffic_data!$A$3:$BP$367, 26, 0)</f>
        <v>1046</v>
      </c>
      <c r="AB49">
        <f>VLOOKUP(A49, Traffic_data!$A$3:$BP$367, 27, 0)</f>
        <v>1570</v>
      </c>
      <c r="AC49">
        <f>VLOOKUP(A49, Traffic_data!$A$3:$BP$367, 28, 0)</f>
        <v>1570</v>
      </c>
      <c r="AD49">
        <f>VLOOKUP(A49, Traffic_data!$A$3:$BP$367, 29, 0)</f>
        <v>5755</v>
      </c>
      <c r="AE49">
        <f>VLOOKUP(A49, Traffic_data!$A$3:$BP$367, 30, 0)</f>
        <v>10363</v>
      </c>
      <c r="AF49">
        <f>VLOOKUP(A49, Traffic_data!$A$3:$BP$367, 31, 0)</f>
        <v>0</v>
      </c>
      <c r="AG49">
        <f>VLOOKUP(A49, Traffic_data!$A$3:$BP$367, 32, 0)</f>
        <v>0</v>
      </c>
      <c r="AH49">
        <f>VLOOKUP(A49, Traffic_data!$A$3:$BP$367, 33, 0)</f>
        <v>0</v>
      </c>
      <c r="AI49">
        <f>VLOOKUP(A49, Traffic_data!$A$3:$BP$367, 34, 0)</f>
        <v>0</v>
      </c>
      <c r="AJ49">
        <f>VLOOKUP(A49, Traffic_data!$A$3:$BP$367, 35, 0)</f>
        <v>0</v>
      </c>
      <c r="AK49">
        <f>VLOOKUP(A49, Traffic_data!$A$3:$BP$367, 36, 0)</f>
        <v>0</v>
      </c>
      <c r="AL49">
        <f>VLOOKUP(A49, Traffic_data!$A$3:$BP$367, 37, 0)</f>
        <v>0</v>
      </c>
      <c r="AM49">
        <f>VLOOKUP(A49, Traffic_data!$A$3:$BP$367, 38, 0)</f>
        <v>0</v>
      </c>
      <c r="AN49">
        <f>VLOOKUP(A49, Traffic_data!$A$3:$BP$367, 39, 0)</f>
        <v>0</v>
      </c>
      <c r="AO49">
        <f>VLOOKUP(A49, Traffic_data!$A$3:$BP$367, 40, 0)</f>
        <v>0</v>
      </c>
      <c r="AP49">
        <f>VLOOKUP(A49, Traffic_data!$A$3:$BP$367, 41, 0)</f>
        <v>0</v>
      </c>
      <c r="AQ49">
        <f>VLOOKUP(A49, Traffic_data!$A$3:$BP$367,42, 0)</f>
        <v>10363</v>
      </c>
      <c r="AR49">
        <f>VLOOKUP(A49, Traffic_data!$A$3:$BP$367, 43, 0)</f>
        <v>99376</v>
      </c>
      <c r="AS49">
        <f>VLOOKUP(A49, Traffic_data!$A$3:$BP$367, 44, 0)</f>
        <v>23282</v>
      </c>
      <c r="AT49">
        <f>VLOOKUP(A49, Traffic_data!$A$3:$BP$367, 45, 0)</f>
        <v>16347</v>
      </c>
      <c r="AU49">
        <f>VLOOKUP(A49, Traffic_data!$A$3:$BP$367, 46, 0)</f>
        <v>12149</v>
      </c>
      <c r="AV49">
        <f>VLOOKUP(A49, Traffic_data!$A$3:$BP$367, 47, 0)</f>
        <v>2093</v>
      </c>
      <c r="AW49">
        <f>VLOOKUP(A49, Traffic_data!$A$3:$BP$367, 48, 0)</f>
        <v>13254</v>
      </c>
      <c r="AX49">
        <f>VLOOKUP(A49, Traffic_data!$A$3:$BP$367, 49, 0)</f>
        <v>3924</v>
      </c>
      <c r="AY49">
        <f>VLOOKUP(A49, Traffic_data!$A$3:$BP$367, 50, 0)</f>
        <v>1570</v>
      </c>
      <c r="AZ49">
        <f>VLOOKUP(A49, Traffic_data!$A$3:$BP$367, 51, 0)</f>
        <v>3313</v>
      </c>
      <c r="BA49">
        <f>VLOOKUP(A49, Traffic_data!$A$3:$BP$367, 52, 0)</f>
        <v>1046</v>
      </c>
      <c r="BB49">
        <f>VLOOKUP(A49, Traffic_data!$A$3:$BP$367, 53, 0)</f>
        <v>1570</v>
      </c>
      <c r="BC49">
        <f>VLOOKUP(A49, Traffic_data!$A$3:$BP$367, 54, 0)</f>
        <v>1570</v>
      </c>
      <c r="BD49">
        <f>VLOOKUP(A49, Traffic_data!$A$3:$BP$367, 55, 0)</f>
        <v>16118</v>
      </c>
      <c r="BE49">
        <f>VLOOKUP(A49, Traffic_data!$A$3:$BP$367, 56, 0)</f>
        <v>0</v>
      </c>
      <c r="BF49">
        <f>VLOOKUP(A49, Traffic_data!$A$3:$BP$367, 57, 0)</f>
        <v>0</v>
      </c>
      <c r="BG49">
        <f>VLOOKUP(A49, Traffic_data!$A$3:$BP$367, 58, 0)</f>
        <v>0</v>
      </c>
      <c r="BH49">
        <f>VLOOKUP(A49, Traffic_data!$A$3:$BP$367, 59, 0)</f>
        <v>0</v>
      </c>
      <c r="BI49">
        <f>VLOOKUP(A49, Traffic_data!$A$3:$BP$367, 60, 0)</f>
        <v>0</v>
      </c>
      <c r="BJ49">
        <f>VLOOKUP(A49, Traffic_data!$A$3:$BP$367, 61, 0)</f>
        <v>0</v>
      </c>
      <c r="BK49">
        <f>VLOOKUP(A49, Traffic_data!$A$3:$BP$367, 62, 0)</f>
        <v>0</v>
      </c>
      <c r="BL49">
        <f>VLOOKUP(A49, Traffic_data!$A$3:$BP$367, 63, 0)</f>
        <v>0</v>
      </c>
      <c r="BM49">
        <f>VLOOKUP(A49, Traffic_data!$A$3:$BP$367, 64, 0)</f>
        <v>0</v>
      </c>
      <c r="BN49">
        <f>VLOOKUP(A49, Traffic_data!$A$3:$BP$367, 65, 0)</f>
        <v>0</v>
      </c>
      <c r="BO49">
        <f>VLOOKUP(A49, Traffic_data!$A$3:$BP$367, 66, 0)</f>
        <v>0</v>
      </c>
      <c r="BP49">
        <f>VLOOKUP(A49, Traffic_data!$A$3:$BP$367, 67, 0)</f>
        <v>0</v>
      </c>
      <c r="BQ49">
        <f>VLOOKUP(A49, Traffic_data!$A$3:$BP$367, 68, 0)</f>
        <v>0</v>
      </c>
    </row>
    <row r="50" spans="1:69" x14ac:dyDescent="0.25">
      <c r="A50" s="72">
        <v>41322</v>
      </c>
      <c r="B50" s="73" t="s">
        <v>53</v>
      </c>
      <c r="C50">
        <f>IFERROR(VLOOKUP(A50,Pivot_table!$A$5:$C$57, 3, 0),0)</f>
        <v>0</v>
      </c>
      <c r="D50">
        <f>VLOOKUP(A50, Traffic_data!$A$3:$BP$367, 3, 0)</f>
        <v>91209</v>
      </c>
      <c r="E50">
        <f>VLOOKUP(A50, Traffic_data!$A$3:$BP$367, 4, 0)</f>
        <v>28394</v>
      </c>
      <c r="F50">
        <f>VLOOKUP(A50, Traffic_data!$A$3:$BP$367, 5, 0)</f>
        <v>25909</v>
      </c>
      <c r="G50">
        <f>VLOOKUP(A50, Traffic_data!$A$3:$BP$367, 6, 0)</f>
        <v>30878</v>
      </c>
      <c r="H50">
        <f>VLOOKUP(A50, Traffic_data!$A$3:$BP$367, 7, 0)</f>
        <v>43332</v>
      </c>
      <c r="I50">
        <f>VLOOKUP(A50, Traffic_data!$A$3:$BP$367, 8, 0)</f>
        <v>30009</v>
      </c>
      <c r="J50">
        <f>VLOOKUP(A50, Traffic_data!$A$3:$BP$367, 9, 0)</f>
        <v>12753</v>
      </c>
      <c r="K50">
        <f>VLOOKUP(A50, Traffic_data!$A$3:$BP$367, 10, 0)</f>
        <v>1928</v>
      </c>
      <c r="L50">
        <f>VLOOKUP(A50, Traffic_data!$A$3:$BP$367, 11, 0)</f>
        <v>0</v>
      </c>
      <c r="M50">
        <f>VLOOKUP(A50, Traffic_data!$A$3:$BP$367, 12, 0)</f>
        <v>0</v>
      </c>
      <c r="N50">
        <f>VLOOKUP(A50, Traffic_data!$A$3:$BP$367, 13, 0)</f>
        <v>11171</v>
      </c>
      <c r="O50">
        <f>VLOOKUP(A50, Traffic_data!$A$3:$BP$367, 14, 0)</f>
        <v>1095</v>
      </c>
      <c r="P50">
        <f>VLOOKUP(A50, Traffic_data!$A$3:$BP$367, 15, 0)</f>
        <v>222</v>
      </c>
      <c r="Q50">
        <f>VLOOKUP(A50, Traffic_data!$A$3:$BP$367, 16, 0)</f>
        <v>595</v>
      </c>
      <c r="R50">
        <f>VLOOKUP(A50, Traffic_data!$A$3:$BP$367, 17, 0)</f>
        <v>69582</v>
      </c>
      <c r="S50">
        <f>VLOOKUP(A50, Traffic_data!$A$3:$BP$367, 18, 0)</f>
        <v>17788</v>
      </c>
      <c r="T50">
        <f>VLOOKUP(A50, Traffic_data!$A$3:$BP$367, 19, 0)</f>
        <v>12370</v>
      </c>
      <c r="U50">
        <f>VLOOKUP(A50, Traffic_data!$A$3:$BP$367, 20, 0)</f>
        <v>8836</v>
      </c>
      <c r="V50">
        <f>VLOOKUP(A50, Traffic_data!$A$3:$BP$367, 21, 0)</f>
        <v>1308</v>
      </c>
      <c r="W50">
        <f>VLOOKUP(A50, Traffic_data!$A$3:$BP$367, 22, 0)</f>
        <v>10161</v>
      </c>
      <c r="X50">
        <f>VLOOKUP(A50, Traffic_data!$A$3:$BP$367,23, 0)</f>
        <v>2093</v>
      </c>
      <c r="Y50">
        <f>VLOOKUP(A50, Traffic_data!$A$3:$BP$367, 24, 0)</f>
        <v>523</v>
      </c>
      <c r="Z50">
        <f>VLOOKUP(A50, Traffic_data!$A$3:$BP$367, 25, 0)</f>
        <v>3534</v>
      </c>
      <c r="AA50">
        <f>VLOOKUP(A50, Traffic_data!$A$3:$BP$367, 26, 0)</f>
        <v>0</v>
      </c>
      <c r="AB50">
        <f>VLOOKUP(A50, Traffic_data!$A$3:$BP$367, 27, 0)</f>
        <v>1046</v>
      </c>
      <c r="AC50">
        <f>VLOOKUP(A50, Traffic_data!$A$3:$BP$367, 28, 0)</f>
        <v>1308</v>
      </c>
      <c r="AD50">
        <f>VLOOKUP(A50, Traffic_data!$A$3:$BP$367, 29, 0)</f>
        <v>5755</v>
      </c>
      <c r="AE50">
        <f>VLOOKUP(A50, Traffic_data!$A$3:$BP$367, 30, 0)</f>
        <v>10717</v>
      </c>
      <c r="AF50">
        <f>VLOOKUP(A50, Traffic_data!$A$3:$BP$367, 31, 0)</f>
        <v>0</v>
      </c>
      <c r="AG50">
        <f>VLOOKUP(A50, Traffic_data!$A$3:$BP$367, 32, 0)</f>
        <v>0</v>
      </c>
      <c r="AH50">
        <f>VLOOKUP(A50, Traffic_data!$A$3:$BP$367, 33, 0)</f>
        <v>0</v>
      </c>
      <c r="AI50">
        <f>VLOOKUP(A50, Traffic_data!$A$3:$BP$367, 34, 0)</f>
        <v>0</v>
      </c>
      <c r="AJ50">
        <f>VLOOKUP(A50, Traffic_data!$A$3:$BP$367, 35, 0)</f>
        <v>0</v>
      </c>
      <c r="AK50">
        <f>VLOOKUP(A50, Traffic_data!$A$3:$BP$367, 36, 0)</f>
        <v>0</v>
      </c>
      <c r="AL50">
        <f>VLOOKUP(A50, Traffic_data!$A$3:$BP$367, 37, 0)</f>
        <v>0</v>
      </c>
      <c r="AM50">
        <f>VLOOKUP(A50, Traffic_data!$A$3:$BP$367, 38, 0)</f>
        <v>0</v>
      </c>
      <c r="AN50">
        <f>VLOOKUP(A50, Traffic_data!$A$3:$BP$367, 39, 0)</f>
        <v>0</v>
      </c>
      <c r="AO50">
        <f>VLOOKUP(A50, Traffic_data!$A$3:$BP$367, 40, 0)</f>
        <v>0</v>
      </c>
      <c r="AP50">
        <f>VLOOKUP(A50, Traffic_data!$A$3:$BP$367, 41, 0)</f>
        <v>0</v>
      </c>
      <c r="AQ50">
        <f>VLOOKUP(A50, Traffic_data!$A$3:$BP$367,42, 0)</f>
        <v>10717</v>
      </c>
      <c r="AR50">
        <f>VLOOKUP(A50, Traffic_data!$A$3:$BP$367, 43, 0)</f>
        <v>80299</v>
      </c>
      <c r="AS50">
        <f>VLOOKUP(A50, Traffic_data!$A$3:$BP$367, 44, 0)</f>
        <v>17788</v>
      </c>
      <c r="AT50">
        <f>VLOOKUP(A50, Traffic_data!$A$3:$BP$367, 45, 0)</f>
        <v>12370</v>
      </c>
      <c r="AU50">
        <f>VLOOKUP(A50, Traffic_data!$A$3:$BP$367, 46, 0)</f>
        <v>8836</v>
      </c>
      <c r="AV50">
        <f>VLOOKUP(A50, Traffic_data!$A$3:$BP$367, 47, 0)</f>
        <v>1308</v>
      </c>
      <c r="AW50">
        <f>VLOOKUP(A50, Traffic_data!$A$3:$BP$367, 48, 0)</f>
        <v>10161</v>
      </c>
      <c r="AX50">
        <f>VLOOKUP(A50, Traffic_data!$A$3:$BP$367, 49, 0)</f>
        <v>2093</v>
      </c>
      <c r="AY50">
        <f>VLOOKUP(A50, Traffic_data!$A$3:$BP$367, 50, 0)</f>
        <v>523</v>
      </c>
      <c r="AZ50">
        <f>VLOOKUP(A50, Traffic_data!$A$3:$BP$367, 51, 0)</f>
        <v>3534</v>
      </c>
      <c r="BA50">
        <f>VLOOKUP(A50, Traffic_data!$A$3:$BP$367, 52, 0)</f>
        <v>0</v>
      </c>
      <c r="BB50">
        <f>VLOOKUP(A50, Traffic_data!$A$3:$BP$367, 53, 0)</f>
        <v>1046</v>
      </c>
      <c r="BC50">
        <f>VLOOKUP(A50, Traffic_data!$A$3:$BP$367, 54, 0)</f>
        <v>1308</v>
      </c>
      <c r="BD50">
        <f>VLOOKUP(A50, Traffic_data!$A$3:$BP$367, 55, 0)</f>
        <v>16472</v>
      </c>
      <c r="BE50">
        <f>VLOOKUP(A50, Traffic_data!$A$3:$BP$367, 56, 0)</f>
        <v>0</v>
      </c>
      <c r="BF50">
        <f>VLOOKUP(A50, Traffic_data!$A$3:$BP$367, 57, 0)</f>
        <v>0</v>
      </c>
      <c r="BG50">
        <f>VLOOKUP(A50, Traffic_data!$A$3:$BP$367, 58, 0)</f>
        <v>0</v>
      </c>
      <c r="BH50">
        <f>VLOOKUP(A50, Traffic_data!$A$3:$BP$367, 59, 0)</f>
        <v>0</v>
      </c>
      <c r="BI50">
        <f>VLOOKUP(A50, Traffic_data!$A$3:$BP$367, 60, 0)</f>
        <v>0</v>
      </c>
      <c r="BJ50">
        <f>VLOOKUP(A50, Traffic_data!$A$3:$BP$367, 61, 0)</f>
        <v>0</v>
      </c>
      <c r="BK50">
        <f>VLOOKUP(A50, Traffic_data!$A$3:$BP$367, 62, 0)</f>
        <v>0</v>
      </c>
      <c r="BL50">
        <f>VLOOKUP(A50, Traffic_data!$A$3:$BP$367, 63, 0)</f>
        <v>0</v>
      </c>
      <c r="BM50">
        <f>VLOOKUP(A50, Traffic_data!$A$3:$BP$367, 64, 0)</f>
        <v>0</v>
      </c>
      <c r="BN50">
        <f>VLOOKUP(A50, Traffic_data!$A$3:$BP$367, 65, 0)</f>
        <v>0</v>
      </c>
      <c r="BO50">
        <f>VLOOKUP(A50, Traffic_data!$A$3:$BP$367, 66, 0)</f>
        <v>0</v>
      </c>
      <c r="BP50">
        <f>VLOOKUP(A50, Traffic_data!$A$3:$BP$367, 67, 0)</f>
        <v>0</v>
      </c>
      <c r="BQ50">
        <f>VLOOKUP(A50, Traffic_data!$A$3:$BP$367, 68, 0)</f>
        <v>0</v>
      </c>
    </row>
    <row r="51" spans="1:69" x14ac:dyDescent="0.25">
      <c r="A51" s="72">
        <v>41323</v>
      </c>
      <c r="B51" s="73" t="s">
        <v>58</v>
      </c>
      <c r="C51">
        <f>IFERROR(VLOOKUP(A51,Pivot_table!$A$5:$C$57, 3, 0),0)</f>
        <v>0</v>
      </c>
      <c r="D51">
        <f>VLOOKUP(A51, Traffic_data!$A$3:$BP$367, 3, 0)</f>
        <v>115720</v>
      </c>
      <c r="E51">
        <f>VLOOKUP(A51, Traffic_data!$A$3:$BP$367, 4, 0)</f>
        <v>41171</v>
      </c>
      <c r="F51">
        <f>VLOOKUP(A51, Traffic_data!$A$3:$BP$367, 5, 0)</f>
        <v>37267</v>
      </c>
      <c r="G51">
        <f>VLOOKUP(A51, Traffic_data!$A$3:$BP$367, 6, 0)</f>
        <v>30523</v>
      </c>
      <c r="H51">
        <f>VLOOKUP(A51, Traffic_data!$A$3:$BP$367, 7, 0)</f>
        <v>53282</v>
      </c>
      <c r="I51">
        <f>VLOOKUP(A51, Traffic_data!$A$3:$BP$367, 8, 0)</f>
        <v>38464</v>
      </c>
      <c r="J51">
        <f>VLOOKUP(A51, Traffic_data!$A$3:$BP$367, 9, 0)</f>
        <v>9425</v>
      </c>
      <c r="K51">
        <f>VLOOKUP(A51, Traffic_data!$A$3:$BP$367, 10, 0)</f>
        <v>1654</v>
      </c>
      <c r="L51">
        <f>VLOOKUP(A51, Traffic_data!$A$3:$BP$367, 11, 0)</f>
        <v>0</v>
      </c>
      <c r="M51">
        <f>VLOOKUP(A51, Traffic_data!$A$3:$BP$367, 12, 0)</f>
        <v>0</v>
      </c>
      <c r="N51">
        <f>VLOOKUP(A51, Traffic_data!$A$3:$BP$367, 13, 0)</f>
        <v>13868</v>
      </c>
      <c r="O51">
        <f>VLOOKUP(A51, Traffic_data!$A$3:$BP$367, 14, 0)</f>
        <v>686</v>
      </c>
      <c r="P51">
        <f>VLOOKUP(A51, Traffic_data!$A$3:$BP$367, 15, 0)</f>
        <v>159</v>
      </c>
      <c r="Q51">
        <f>VLOOKUP(A51, Traffic_data!$A$3:$BP$367, 16, 0)</f>
        <v>867</v>
      </c>
      <c r="R51">
        <f>VLOOKUP(A51, Traffic_data!$A$3:$BP$367, 17, 0)</f>
        <v>89936</v>
      </c>
      <c r="S51">
        <f>VLOOKUP(A51, Traffic_data!$A$3:$BP$367, 18, 0)</f>
        <v>26944</v>
      </c>
      <c r="T51">
        <f>VLOOKUP(A51, Traffic_data!$A$3:$BP$367, 19, 0)</f>
        <v>13033</v>
      </c>
      <c r="U51">
        <f>VLOOKUP(A51, Traffic_data!$A$3:$BP$367, 20, 0)</f>
        <v>13254</v>
      </c>
      <c r="V51">
        <f>VLOOKUP(A51, Traffic_data!$A$3:$BP$367, 21, 0)</f>
        <v>2093</v>
      </c>
      <c r="W51">
        <f>VLOOKUP(A51, Traffic_data!$A$3:$BP$367, 22, 0)</f>
        <v>12149</v>
      </c>
      <c r="X51">
        <f>VLOOKUP(A51, Traffic_data!$A$3:$BP$367,23, 0)</f>
        <v>2877</v>
      </c>
      <c r="Y51">
        <f>VLOOKUP(A51, Traffic_data!$A$3:$BP$367, 24, 0)</f>
        <v>523</v>
      </c>
      <c r="Z51">
        <f>VLOOKUP(A51, Traffic_data!$A$3:$BP$367, 25, 0)</f>
        <v>4860</v>
      </c>
      <c r="AA51">
        <f>VLOOKUP(A51, Traffic_data!$A$3:$BP$367, 26, 0)</f>
        <v>785</v>
      </c>
      <c r="AB51">
        <f>VLOOKUP(A51, Traffic_data!$A$3:$BP$367, 27, 0)</f>
        <v>523</v>
      </c>
      <c r="AC51">
        <f>VLOOKUP(A51, Traffic_data!$A$3:$BP$367, 28, 0)</f>
        <v>1046</v>
      </c>
      <c r="AD51">
        <f>VLOOKUP(A51, Traffic_data!$A$3:$BP$367, 29, 0)</f>
        <v>7063</v>
      </c>
      <c r="AE51">
        <f>VLOOKUP(A51, Traffic_data!$A$3:$BP$367, 30, 0)</f>
        <v>7706</v>
      </c>
      <c r="AF51">
        <f>VLOOKUP(A51, Traffic_data!$A$3:$BP$367, 31, 0)</f>
        <v>0</v>
      </c>
      <c r="AG51">
        <f>VLOOKUP(A51, Traffic_data!$A$3:$BP$367, 32, 0)</f>
        <v>0</v>
      </c>
      <c r="AH51">
        <f>VLOOKUP(A51, Traffic_data!$A$3:$BP$367, 33, 0)</f>
        <v>0</v>
      </c>
      <c r="AI51">
        <f>VLOOKUP(A51, Traffic_data!$A$3:$BP$367, 34, 0)</f>
        <v>0</v>
      </c>
      <c r="AJ51">
        <f>VLOOKUP(A51, Traffic_data!$A$3:$BP$367, 35, 0)</f>
        <v>0</v>
      </c>
      <c r="AK51">
        <f>VLOOKUP(A51, Traffic_data!$A$3:$BP$367, 36, 0)</f>
        <v>0</v>
      </c>
      <c r="AL51">
        <f>VLOOKUP(A51, Traffic_data!$A$3:$BP$367, 37, 0)</f>
        <v>0</v>
      </c>
      <c r="AM51">
        <f>VLOOKUP(A51, Traffic_data!$A$3:$BP$367, 38, 0)</f>
        <v>0</v>
      </c>
      <c r="AN51">
        <f>VLOOKUP(A51, Traffic_data!$A$3:$BP$367, 39, 0)</f>
        <v>0</v>
      </c>
      <c r="AO51">
        <f>VLOOKUP(A51, Traffic_data!$A$3:$BP$367, 40, 0)</f>
        <v>0</v>
      </c>
      <c r="AP51">
        <f>VLOOKUP(A51, Traffic_data!$A$3:$BP$367, 41, 0)</f>
        <v>0</v>
      </c>
      <c r="AQ51">
        <f>VLOOKUP(A51, Traffic_data!$A$3:$BP$367,42, 0)</f>
        <v>7706</v>
      </c>
      <c r="AR51">
        <f>VLOOKUP(A51, Traffic_data!$A$3:$BP$367, 43, 0)</f>
        <v>97642</v>
      </c>
      <c r="AS51">
        <f>VLOOKUP(A51, Traffic_data!$A$3:$BP$367, 44, 0)</f>
        <v>26944</v>
      </c>
      <c r="AT51">
        <f>VLOOKUP(A51, Traffic_data!$A$3:$BP$367, 45, 0)</f>
        <v>13033</v>
      </c>
      <c r="AU51">
        <f>VLOOKUP(A51, Traffic_data!$A$3:$BP$367, 46, 0)</f>
        <v>13254</v>
      </c>
      <c r="AV51">
        <f>VLOOKUP(A51, Traffic_data!$A$3:$BP$367, 47, 0)</f>
        <v>2093</v>
      </c>
      <c r="AW51">
        <f>VLOOKUP(A51, Traffic_data!$A$3:$BP$367, 48, 0)</f>
        <v>12149</v>
      </c>
      <c r="AX51">
        <f>VLOOKUP(A51, Traffic_data!$A$3:$BP$367, 49, 0)</f>
        <v>2877</v>
      </c>
      <c r="AY51">
        <f>VLOOKUP(A51, Traffic_data!$A$3:$BP$367, 50, 0)</f>
        <v>523</v>
      </c>
      <c r="AZ51">
        <f>VLOOKUP(A51, Traffic_data!$A$3:$BP$367, 51, 0)</f>
        <v>4860</v>
      </c>
      <c r="BA51">
        <f>VLOOKUP(A51, Traffic_data!$A$3:$BP$367, 52, 0)</f>
        <v>785</v>
      </c>
      <c r="BB51">
        <f>VLOOKUP(A51, Traffic_data!$A$3:$BP$367, 53, 0)</f>
        <v>523</v>
      </c>
      <c r="BC51">
        <f>VLOOKUP(A51, Traffic_data!$A$3:$BP$367, 54, 0)</f>
        <v>1046</v>
      </c>
      <c r="BD51">
        <f>VLOOKUP(A51, Traffic_data!$A$3:$BP$367, 55, 0)</f>
        <v>14769</v>
      </c>
      <c r="BE51">
        <f>VLOOKUP(A51, Traffic_data!$A$3:$BP$367, 56, 0)</f>
        <v>0</v>
      </c>
      <c r="BF51">
        <f>VLOOKUP(A51, Traffic_data!$A$3:$BP$367, 57, 0)</f>
        <v>0</v>
      </c>
      <c r="BG51">
        <f>VLOOKUP(A51, Traffic_data!$A$3:$BP$367, 58, 0)</f>
        <v>0</v>
      </c>
      <c r="BH51">
        <f>VLOOKUP(A51, Traffic_data!$A$3:$BP$367, 59, 0)</f>
        <v>0</v>
      </c>
      <c r="BI51">
        <f>VLOOKUP(A51, Traffic_data!$A$3:$BP$367, 60, 0)</f>
        <v>0</v>
      </c>
      <c r="BJ51">
        <f>VLOOKUP(A51, Traffic_data!$A$3:$BP$367, 61, 0)</f>
        <v>0</v>
      </c>
      <c r="BK51">
        <f>VLOOKUP(A51, Traffic_data!$A$3:$BP$367, 62, 0)</f>
        <v>0</v>
      </c>
      <c r="BL51">
        <f>VLOOKUP(A51, Traffic_data!$A$3:$BP$367, 63, 0)</f>
        <v>0</v>
      </c>
      <c r="BM51">
        <f>VLOOKUP(A51, Traffic_data!$A$3:$BP$367, 64, 0)</f>
        <v>0</v>
      </c>
      <c r="BN51">
        <f>VLOOKUP(A51, Traffic_data!$A$3:$BP$367, 65, 0)</f>
        <v>0</v>
      </c>
      <c r="BO51">
        <f>VLOOKUP(A51, Traffic_data!$A$3:$BP$367, 66, 0)</f>
        <v>0</v>
      </c>
      <c r="BP51">
        <f>VLOOKUP(A51, Traffic_data!$A$3:$BP$367, 67, 0)</f>
        <v>0</v>
      </c>
      <c r="BQ51">
        <f>VLOOKUP(A51, Traffic_data!$A$3:$BP$367, 68, 0)</f>
        <v>0</v>
      </c>
    </row>
    <row r="52" spans="1:69" x14ac:dyDescent="0.25">
      <c r="A52" s="72">
        <v>41324</v>
      </c>
      <c r="B52" s="73" t="s">
        <v>59</v>
      </c>
      <c r="C52">
        <f>IFERROR(VLOOKUP(A52,Pivot_table!$A$5:$C$57, 3, 0),0)</f>
        <v>0</v>
      </c>
      <c r="D52">
        <f>VLOOKUP(A52, Traffic_data!$A$3:$BP$367, 3, 0)</f>
        <v>107385</v>
      </c>
      <c r="E52">
        <f>VLOOKUP(A52, Traffic_data!$A$3:$BP$367, 4, 0)</f>
        <v>35137</v>
      </c>
      <c r="F52">
        <f>VLOOKUP(A52, Traffic_data!$A$3:$BP$367, 5, 0)</f>
        <v>32298</v>
      </c>
      <c r="G52">
        <f>VLOOKUP(A52, Traffic_data!$A$3:$BP$367, 6, 0)</f>
        <v>34427</v>
      </c>
      <c r="H52">
        <f>VLOOKUP(A52, Traffic_data!$A$3:$BP$367, 7, 0)</f>
        <v>50246</v>
      </c>
      <c r="I52">
        <f>VLOOKUP(A52, Traffic_data!$A$3:$BP$367, 8, 0)</f>
        <v>40232</v>
      </c>
      <c r="J52">
        <f>VLOOKUP(A52, Traffic_data!$A$3:$BP$367, 9, 0)</f>
        <v>9532</v>
      </c>
      <c r="K52">
        <f>VLOOKUP(A52, Traffic_data!$A$3:$BP$367, 10, 0)</f>
        <v>1632</v>
      </c>
      <c r="L52">
        <f>VLOOKUP(A52, Traffic_data!$A$3:$BP$367, 11, 0)</f>
        <v>0</v>
      </c>
      <c r="M52">
        <f>VLOOKUP(A52, Traffic_data!$A$3:$BP$367, 12, 0)</f>
        <v>0</v>
      </c>
      <c r="N52">
        <f>VLOOKUP(A52, Traffic_data!$A$3:$BP$367, 13, 0)</f>
        <v>14804</v>
      </c>
      <c r="O52">
        <f>VLOOKUP(A52, Traffic_data!$A$3:$BP$367, 14, 0)</f>
        <v>663</v>
      </c>
      <c r="P52">
        <f>VLOOKUP(A52, Traffic_data!$A$3:$BP$367, 15, 0)</f>
        <v>164</v>
      </c>
      <c r="Q52">
        <f>VLOOKUP(A52, Traffic_data!$A$3:$BP$367, 16, 0)</f>
        <v>800</v>
      </c>
      <c r="R52">
        <f>VLOOKUP(A52, Traffic_data!$A$3:$BP$367, 17, 0)</f>
        <v>84575</v>
      </c>
      <c r="S52">
        <f>VLOOKUP(A52, Traffic_data!$A$3:$BP$367, 18, 0)</f>
        <v>26159</v>
      </c>
      <c r="T52">
        <f>VLOOKUP(A52, Traffic_data!$A$3:$BP$367, 19, 0)</f>
        <v>11487</v>
      </c>
      <c r="U52">
        <f>VLOOKUP(A52, Traffic_data!$A$3:$BP$367, 20, 0)</f>
        <v>9720</v>
      </c>
      <c r="V52">
        <f>VLOOKUP(A52, Traffic_data!$A$3:$BP$367, 21, 0)</f>
        <v>2877</v>
      </c>
      <c r="W52">
        <f>VLOOKUP(A52, Traffic_data!$A$3:$BP$367, 22, 0)</f>
        <v>13696</v>
      </c>
      <c r="X52">
        <f>VLOOKUP(A52, Traffic_data!$A$3:$BP$367,23, 0)</f>
        <v>1831</v>
      </c>
      <c r="Y52">
        <f>VLOOKUP(A52, Traffic_data!$A$3:$BP$367, 24, 0)</f>
        <v>1046</v>
      </c>
      <c r="Z52">
        <f>VLOOKUP(A52, Traffic_data!$A$3:$BP$367, 25, 0)</f>
        <v>4860</v>
      </c>
      <c r="AA52">
        <f>VLOOKUP(A52, Traffic_data!$A$3:$BP$367, 26, 0)</f>
        <v>0</v>
      </c>
      <c r="AB52">
        <f>VLOOKUP(A52, Traffic_data!$A$3:$BP$367, 27, 0)</f>
        <v>262</v>
      </c>
      <c r="AC52">
        <f>VLOOKUP(A52, Traffic_data!$A$3:$BP$367, 28, 0)</f>
        <v>1046</v>
      </c>
      <c r="AD52">
        <f>VLOOKUP(A52, Traffic_data!$A$3:$BP$367, 29, 0)</f>
        <v>6017</v>
      </c>
      <c r="AE52">
        <f>VLOOKUP(A52, Traffic_data!$A$3:$BP$367, 30, 0)</f>
        <v>7883</v>
      </c>
      <c r="AF52">
        <f>VLOOKUP(A52, Traffic_data!$A$3:$BP$367, 31, 0)</f>
        <v>0</v>
      </c>
      <c r="AG52">
        <f>VLOOKUP(A52, Traffic_data!$A$3:$BP$367, 32, 0)</f>
        <v>0</v>
      </c>
      <c r="AH52">
        <f>VLOOKUP(A52, Traffic_data!$A$3:$BP$367, 33, 0)</f>
        <v>0</v>
      </c>
      <c r="AI52">
        <f>VLOOKUP(A52, Traffic_data!$A$3:$BP$367, 34, 0)</f>
        <v>0</v>
      </c>
      <c r="AJ52">
        <f>VLOOKUP(A52, Traffic_data!$A$3:$BP$367, 35, 0)</f>
        <v>0</v>
      </c>
      <c r="AK52">
        <f>VLOOKUP(A52, Traffic_data!$A$3:$BP$367, 36, 0)</f>
        <v>0</v>
      </c>
      <c r="AL52">
        <f>VLOOKUP(A52, Traffic_data!$A$3:$BP$367, 37, 0)</f>
        <v>0</v>
      </c>
      <c r="AM52">
        <f>VLOOKUP(A52, Traffic_data!$A$3:$BP$367, 38, 0)</f>
        <v>0</v>
      </c>
      <c r="AN52">
        <f>VLOOKUP(A52, Traffic_data!$A$3:$BP$367, 39, 0)</f>
        <v>0</v>
      </c>
      <c r="AO52">
        <f>VLOOKUP(A52, Traffic_data!$A$3:$BP$367, 40, 0)</f>
        <v>0</v>
      </c>
      <c r="AP52">
        <f>VLOOKUP(A52, Traffic_data!$A$3:$BP$367, 41, 0)</f>
        <v>0</v>
      </c>
      <c r="AQ52">
        <f>VLOOKUP(A52, Traffic_data!$A$3:$BP$367,42, 0)</f>
        <v>7883</v>
      </c>
      <c r="AR52">
        <f>VLOOKUP(A52, Traffic_data!$A$3:$BP$367, 43, 0)</f>
        <v>92458</v>
      </c>
      <c r="AS52">
        <f>VLOOKUP(A52, Traffic_data!$A$3:$BP$367, 44, 0)</f>
        <v>26159</v>
      </c>
      <c r="AT52">
        <f>VLOOKUP(A52, Traffic_data!$A$3:$BP$367, 45, 0)</f>
        <v>11487</v>
      </c>
      <c r="AU52">
        <f>VLOOKUP(A52, Traffic_data!$A$3:$BP$367, 46, 0)</f>
        <v>9720</v>
      </c>
      <c r="AV52">
        <f>VLOOKUP(A52, Traffic_data!$A$3:$BP$367, 47, 0)</f>
        <v>2877</v>
      </c>
      <c r="AW52">
        <f>VLOOKUP(A52, Traffic_data!$A$3:$BP$367, 48, 0)</f>
        <v>13696</v>
      </c>
      <c r="AX52">
        <f>VLOOKUP(A52, Traffic_data!$A$3:$BP$367, 49, 0)</f>
        <v>1831</v>
      </c>
      <c r="AY52">
        <f>VLOOKUP(A52, Traffic_data!$A$3:$BP$367, 50, 0)</f>
        <v>1046</v>
      </c>
      <c r="AZ52">
        <f>VLOOKUP(A52, Traffic_data!$A$3:$BP$367, 51, 0)</f>
        <v>4860</v>
      </c>
      <c r="BA52">
        <f>VLOOKUP(A52, Traffic_data!$A$3:$BP$367, 52, 0)</f>
        <v>0</v>
      </c>
      <c r="BB52">
        <f>VLOOKUP(A52, Traffic_data!$A$3:$BP$367, 53, 0)</f>
        <v>262</v>
      </c>
      <c r="BC52">
        <f>VLOOKUP(A52, Traffic_data!$A$3:$BP$367, 54, 0)</f>
        <v>1046</v>
      </c>
      <c r="BD52">
        <f>VLOOKUP(A52, Traffic_data!$A$3:$BP$367, 55, 0)</f>
        <v>13900</v>
      </c>
      <c r="BE52">
        <f>VLOOKUP(A52, Traffic_data!$A$3:$BP$367, 56, 0)</f>
        <v>0</v>
      </c>
      <c r="BF52">
        <f>VLOOKUP(A52, Traffic_data!$A$3:$BP$367, 57, 0)</f>
        <v>0</v>
      </c>
      <c r="BG52">
        <f>VLOOKUP(A52, Traffic_data!$A$3:$BP$367, 58, 0)</f>
        <v>0</v>
      </c>
      <c r="BH52">
        <f>VLOOKUP(A52, Traffic_data!$A$3:$BP$367, 59, 0)</f>
        <v>0</v>
      </c>
      <c r="BI52">
        <f>VLOOKUP(A52, Traffic_data!$A$3:$BP$367, 60, 0)</f>
        <v>0</v>
      </c>
      <c r="BJ52">
        <f>VLOOKUP(A52, Traffic_data!$A$3:$BP$367, 61, 0)</f>
        <v>0</v>
      </c>
      <c r="BK52">
        <f>VLOOKUP(A52, Traffic_data!$A$3:$BP$367, 62, 0)</f>
        <v>0</v>
      </c>
      <c r="BL52">
        <f>VLOOKUP(A52, Traffic_data!$A$3:$BP$367, 63, 0)</f>
        <v>0</v>
      </c>
      <c r="BM52">
        <f>VLOOKUP(A52, Traffic_data!$A$3:$BP$367, 64, 0)</f>
        <v>0</v>
      </c>
      <c r="BN52">
        <f>VLOOKUP(A52, Traffic_data!$A$3:$BP$367, 65, 0)</f>
        <v>0</v>
      </c>
      <c r="BO52">
        <f>VLOOKUP(A52, Traffic_data!$A$3:$BP$367, 66, 0)</f>
        <v>0</v>
      </c>
      <c r="BP52">
        <f>VLOOKUP(A52, Traffic_data!$A$3:$BP$367, 67, 0)</f>
        <v>0</v>
      </c>
      <c r="BQ52">
        <f>VLOOKUP(A52, Traffic_data!$A$3:$BP$367, 68, 0)</f>
        <v>0</v>
      </c>
    </row>
    <row r="53" spans="1:69" x14ac:dyDescent="0.25">
      <c r="A53" s="72">
        <v>41325</v>
      </c>
      <c r="B53" s="73" t="s">
        <v>30</v>
      </c>
      <c r="C53">
        <f>IFERROR(VLOOKUP(A53,Pivot_table!$A$5:$C$57, 3, 0),0)</f>
        <v>0</v>
      </c>
      <c r="D53">
        <f>VLOOKUP(A53, Traffic_data!$A$3:$BP$367, 3, 0)</f>
        <v>103266</v>
      </c>
      <c r="E53">
        <f>VLOOKUP(A53, Traffic_data!$A$3:$BP$367, 4, 0)</f>
        <v>31588</v>
      </c>
      <c r="F53">
        <f>VLOOKUP(A53, Traffic_data!$A$3:$BP$367, 5, 0)</f>
        <v>29458</v>
      </c>
      <c r="G53">
        <f>VLOOKUP(A53, Traffic_data!$A$3:$BP$367, 6, 0)</f>
        <v>39041</v>
      </c>
      <c r="H53">
        <f>VLOOKUP(A53, Traffic_data!$A$3:$BP$367, 7, 0)</f>
        <v>49041</v>
      </c>
      <c r="I53">
        <f>VLOOKUP(A53, Traffic_data!$A$3:$BP$367, 8, 0)</f>
        <v>39982</v>
      </c>
      <c r="J53">
        <f>VLOOKUP(A53, Traffic_data!$A$3:$BP$367, 9, 0)</f>
        <v>9064</v>
      </c>
      <c r="K53">
        <f>VLOOKUP(A53, Traffic_data!$A$3:$BP$367, 10, 0)</f>
        <v>1340</v>
      </c>
      <c r="L53">
        <f>VLOOKUP(A53, Traffic_data!$A$3:$BP$367, 11, 0)</f>
        <v>0</v>
      </c>
      <c r="M53">
        <f>VLOOKUP(A53, Traffic_data!$A$3:$BP$367, 12, 0)</f>
        <v>0</v>
      </c>
      <c r="N53">
        <f>VLOOKUP(A53, Traffic_data!$A$3:$BP$367, 13, 0)</f>
        <v>14458</v>
      </c>
      <c r="O53">
        <f>VLOOKUP(A53, Traffic_data!$A$3:$BP$367, 14, 0)</f>
        <v>734</v>
      </c>
      <c r="P53">
        <f>VLOOKUP(A53, Traffic_data!$A$3:$BP$367, 15, 0)</f>
        <v>166</v>
      </c>
      <c r="Q53">
        <f>VLOOKUP(A53, Traffic_data!$A$3:$BP$367, 16, 0)</f>
        <v>1008</v>
      </c>
      <c r="R53">
        <f>VLOOKUP(A53, Traffic_data!$A$3:$BP$367, 17, 0)</f>
        <v>81306</v>
      </c>
      <c r="S53">
        <f>VLOOKUP(A53, Traffic_data!$A$3:$BP$367, 18, 0)</f>
        <v>23282</v>
      </c>
      <c r="T53">
        <f>VLOOKUP(A53, Traffic_data!$A$3:$BP$367, 19, 0)</f>
        <v>10603</v>
      </c>
      <c r="U53">
        <f>VLOOKUP(A53, Traffic_data!$A$3:$BP$367, 20, 0)</f>
        <v>13696</v>
      </c>
      <c r="V53">
        <f>VLOOKUP(A53, Traffic_data!$A$3:$BP$367, 21, 0)</f>
        <v>2354</v>
      </c>
      <c r="W53">
        <f>VLOOKUP(A53, Traffic_data!$A$3:$BP$367, 22, 0)</f>
        <v>15021</v>
      </c>
      <c r="X53">
        <f>VLOOKUP(A53, Traffic_data!$A$3:$BP$367,23, 0)</f>
        <v>2616</v>
      </c>
      <c r="Y53">
        <f>VLOOKUP(A53, Traffic_data!$A$3:$BP$367, 24, 0)</f>
        <v>785</v>
      </c>
      <c r="Z53">
        <f>VLOOKUP(A53, Traffic_data!$A$3:$BP$367, 25, 0)</f>
        <v>3534</v>
      </c>
      <c r="AA53">
        <f>VLOOKUP(A53, Traffic_data!$A$3:$BP$367, 26, 0)</f>
        <v>523</v>
      </c>
      <c r="AB53">
        <f>VLOOKUP(A53, Traffic_data!$A$3:$BP$367, 27, 0)</f>
        <v>1046</v>
      </c>
      <c r="AC53">
        <f>VLOOKUP(A53, Traffic_data!$A$3:$BP$367, 28, 0)</f>
        <v>1570</v>
      </c>
      <c r="AD53">
        <f>VLOOKUP(A53, Traffic_data!$A$3:$BP$367, 29, 0)</f>
        <v>5755</v>
      </c>
      <c r="AE53">
        <f>VLOOKUP(A53, Traffic_data!$A$3:$BP$367, 30, 0)</f>
        <v>8060</v>
      </c>
      <c r="AF53">
        <f>VLOOKUP(A53, Traffic_data!$A$3:$BP$367, 31, 0)</f>
        <v>0</v>
      </c>
      <c r="AG53">
        <f>VLOOKUP(A53, Traffic_data!$A$3:$BP$367, 32, 0)</f>
        <v>0</v>
      </c>
      <c r="AH53">
        <f>VLOOKUP(A53, Traffic_data!$A$3:$BP$367, 33, 0)</f>
        <v>0</v>
      </c>
      <c r="AI53">
        <f>VLOOKUP(A53, Traffic_data!$A$3:$BP$367, 34, 0)</f>
        <v>0</v>
      </c>
      <c r="AJ53">
        <f>VLOOKUP(A53, Traffic_data!$A$3:$BP$367, 35, 0)</f>
        <v>0</v>
      </c>
      <c r="AK53">
        <f>VLOOKUP(A53, Traffic_data!$A$3:$BP$367, 36, 0)</f>
        <v>0</v>
      </c>
      <c r="AL53">
        <f>VLOOKUP(A53, Traffic_data!$A$3:$BP$367, 37, 0)</f>
        <v>0</v>
      </c>
      <c r="AM53">
        <f>VLOOKUP(A53, Traffic_data!$A$3:$BP$367, 38, 0)</f>
        <v>0</v>
      </c>
      <c r="AN53">
        <f>VLOOKUP(A53, Traffic_data!$A$3:$BP$367, 39, 0)</f>
        <v>0</v>
      </c>
      <c r="AO53">
        <f>VLOOKUP(A53, Traffic_data!$A$3:$BP$367, 40, 0)</f>
        <v>0</v>
      </c>
      <c r="AP53">
        <f>VLOOKUP(A53, Traffic_data!$A$3:$BP$367, 41, 0)</f>
        <v>0</v>
      </c>
      <c r="AQ53">
        <f>VLOOKUP(A53, Traffic_data!$A$3:$BP$367,42, 0)</f>
        <v>8060</v>
      </c>
      <c r="AR53">
        <f>VLOOKUP(A53, Traffic_data!$A$3:$BP$367, 43, 0)</f>
        <v>89366</v>
      </c>
      <c r="AS53">
        <f>VLOOKUP(A53, Traffic_data!$A$3:$BP$367, 44, 0)</f>
        <v>23282</v>
      </c>
      <c r="AT53">
        <f>VLOOKUP(A53, Traffic_data!$A$3:$BP$367, 45, 0)</f>
        <v>10603</v>
      </c>
      <c r="AU53">
        <f>VLOOKUP(A53, Traffic_data!$A$3:$BP$367, 46, 0)</f>
        <v>13696</v>
      </c>
      <c r="AV53">
        <f>VLOOKUP(A53, Traffic_data!$A$3:$BP$367, 47, 0)</f>
        <v>2354</v>
      </c>
      <c r="AW53">
        <f>VLOOKUP(A53, Traffic_data!$A$3:$BP$367, 48, 0)</f>
        <v>15021</v>
      </c>
      <c r="AX53">
        <f>VLOOKUP(A53, Traffic_data!$A$3:$BP$367, 49, 0)</f>
        <v>2616</v>
      </c>
      <c r="AY53">
        <f>VLOOKUP(A53, Traffic_data!$A$3:$BP$367, 50, 0)</f>
        <v>785</v>
      </c>
      <c r="AZ53">
        <f>VLOOKUP(A53, Traffic_data!$A$3:$BP$367, 51, 0)</f>
        <v>3534</v>
      </c>
      <c r="BA53">
        <f>VLOOKUP(A53, Traffic_data!$A$3:$BP$367, 52, 0)</f>
        <v>523</v>
      </c>
      <c r="BB53">
        <f>VLOOKUP(A53, Traffic_data!$A$3:$BP$367, 53, 0)</f>
        <v>1046</v>
      </c>
      <c r="BC53">
        <f>VLOOKUP(A53, Traffic_data!$A$3:$BP$367, 54, 0)</f>
        <v>1570</v>
      </c>
      <c r="BD53">
        <f>VLOOKUP(A53, Traffic_data!$A$3:$BP$367, 55, 0)</f>
        <v>13815</v>
      </c>
      <c r="BE53">
        <f>VLOOKUP(A53, Traffic_data!$A$3:$BP$367, 56, 0)</f>
        <v>0</v>
      </c>
      <c r="BF53">
        <f>VLOOKUP(A53, Traffic_data!$A$3:$BP$367, 57, 0)</f>
        <v>0</v>
      </c>
      <c r="BG53">
        <f>VLOOKUP(A53, Traffic_data!$A$3:$BP$367, 58, 0)</f>
        <v>0</v>
      </c>
      <c r="BH53">
        <f>VLOOKUP(A53, Traffic_data!$A$3:$BP$367, 59, 0)</f>
        <v>0</v>
      </c>
      <c r="BI53">
        <f>VLOOKUP(A53, Traffic_data!$A$3:$BP$367, 60, 0)</f>
        <v>0</v>
      </c>
      <c r="BJ53">
        <f>VLOOKUP(A53, Traffic_data!$A$3:$BP$367, 61, 0)</f>
        <v>0</v>
      </c>
      <c r="BK53">
        <f>VLOOKUP(A53, Traffic_data!$A$3:$BP$367, 62, 0)</f>
        <v>0</v>
      </c>
      <c r="BL53">
        <f>VLOOKUP(A53, Traffic_data!$A$3:$BP$367, 63, 0)</f>
        <v>0</v>
      </c>
      <c r="BM53">
        <f>VLOOKUP(A53, Traffic_data!$A$3:$BP$367, 64, 0)</f>
        <v>0</v>
      </c>
      <c r="BN53">
        <f>VLOOKUP(A53, Traffic_data!$A$3:$BP$367, 65, 0)</f>
        <v>0</v>
      </c>
      <c r="BO53">
        <f>VLOOKUP(A53, Traffic_data!$A$3:$BP$367, 66, 0)</f>
        <v>0</v>
      </c>
      <c r="BP53">
        <f>VLOOKUP(A53, Traffic_data!$A$3:$BP$367, 67, 0)</f>
        <v>0</v>
      </c>
      <c r="BQ53">
        <f>VLOOKUP(A53, Traffic_data!$A$3:$BP$367, 68, 0)</f>
        <v>0</v>
      </c>
    </row>
    <row r="54" spans="1:69" x14ac:dyDescent="0.25">
      <c r="A54" s="72">
        <v>41326</v>
      </c>
      <c r="B54" s="73" t="s">
        <v>46</v>
      </c>
      <c r="C54">
        <f>IFERROR(VLOOKUP(A54,Pivot_table!$A$5:$C$57, 3, 0),0)</f>
        <v>0</v>
      </c>
      <c r="D54">
        <f>VLOOKUP(A54, Traffic_data!$A$3:$BP$367, 3, 0)</f>
        <v>113273</v>
      </c>
      <c r="E54">
        <f>VLOOKUP(A54, Traffic_data!$A$3:$BP$367, 4, 0)</f>
        <v>30168</v>
      </c>
      <c r="F54">
        <f>VLOOKUP(A54, Traffic_data!$A$3:$BP$367, 5, 0)</f>
        <v>28039</v>
      </c>
      <c r="G54">
        <f>VLOOKUP(A54, Traffic_data!$A$3:$BP$367, 6, 0)</f>
        <v>49334</v>
      </c>
      <c r="H54">
        <f>VLOOKUP(A54, Traffic_data!$A$3:$BP$367, 7, 0)</f>
        <v>53296</v>
      </c>
      <c r="I54">
        <f>VLOOKUP(A54, Traffic_data!$A$3:$BP$367, 8, 0)</f>
        <v>47528</v>
      </c>
      <c r="J54">
        <f>VLOOKUP(A54, Traffic_data!$A$3:$BP$367, 9, 0)</f>
        <v>9554</v>
      </c>
      <c r="K54">
        <f>VLOOKUP(A54, Traffic_data!$A$3:$BP$367, 10, 0)</f>
        <v>1320</v>
      </c>
      <c r="L54">
        <f>VLOOKUP(A54, Traffic_data!$A$3:$BP$367, 11, 0)</f>
        <v>0</v>
      </c>
      <c r="M54">
        <f>VLOOKUP(A54, Traffic_data!$A$3:$BP$367, 12, 0)</f>
        <v>0</v>
      </c>
      <c r="N54">
        <f>VLOOKUP(A54, Traffic_data!$A$3:$BP$367, 13, 0)</f>
        <v>17227</v>
      </c>
      <c r="O54">
        <f>VLOOKUP(A54, Traffic_data!$A$3:$BP$367, 14, 0)</f>
        <v>846</v>
      </c>
      <c r="P54">
        <f>VLOOKUP(A54, Traffic_data!$A$3:$BP$367, 15, 0)</f>
        <v>209</v>
      </c>
      <c r="Q54">
        <f>VLOOKUP(A54, Traffic_data!$A$3:$BP$367, 16, 0)</f>
        <v>959</v>
      </c>
      <c r="R54">
        <f>VLOOKUP(A54, Traffic_data!$A$3:$BP$367, 17, 0)</f>
        <v>88562</v>
      </c>
      <c r="S54">
        <f>VLOOKUP(A54, Traffic_data!$A$3:$BP$367, 18, 0)</f>
        <v>27467</v>
      </c>
      <c r="T54">
        <f>VLOOKUP(A54, Traffic_data!$A$3:$BP$367, 19, 0)</f>
        <v>11708</v>
      </c>
      <c r="U54">
        <f>VLOOKUP(A54, Traffic_data!$A$3:$BP$367, 20, 0)</f>
        <v>13696</v>
      </c>
      <c r="V54">
        <f>VLOOKUP(A54, Traffic_data!$A$3:$BP$367, 21, 0)</f>
        <v>3662</v>
      </c>
      <c r="W54">
        <f>VLOOKUP(A54, Traffic_data!$A$3:$BP$367, 22, 0)</f>
        <v>14579</v>
      </c>
      <c r="X54">
        <f>VLOOKUP(A54, Traffic_data!$A$3:$BP$367,23, 0)</f>
        <v>2354</v>
      </c>
      <c r="Y54">
        <f>VLOOKUP(A54, Traffic_data!$A$3:$BP$367, 24, 0)</f>
        <v>523</v>
      </c>
      <c r="Z54">
        <f>VLOOKUP(A54, Traffic_data!$A$3:$BP$367, 25, 0)</f>
        <v>4197</v>
      </c>
      <c r="AA54">
        <f>VLOOKUP(A54, Traffic_data!$A$3:$BP$367, 26, 0)</f>
        <v>523</v>
      </c>
      <c r="AB54">
        <f>VLOOKUP(A54, Traffic_data!$A$3:$BP$367, 27, 0)</f>
        <v>785</v>
      </c>
      <c r="AC54">
        <f>VLOOKUP(A54, Traffic_data!$A$3:$BP$367, 28, 0)</f>
        <v>1831</v>
      </c>
      <c r="AD54">
        <f>VLOOKUP(A54, Traffic_data!$A$3:$BP$367, 29, 0)</f>
        <v>8109</v>
      </c>
      <c r="AE54">
        <f>VLOOKUP(A54, Traffic_data!$A$3:$BP$367, 30, 0)</f>
        <v>9300</v>
      </c>
      <c r="AF54">
        <f>VLOOKUP(A54, Traffic_data!$A$3:$BP$367, 31, 0)</f>
        <v>0</v>
      </c>
      <c r="AG54">
        <f>VLOOKUP(A54, Traffic_data!$A$3:$BP$367, 32, 0)</f>
        <v>0</v>
      </c>
      <c r="AH54">
        <f>VLOOKUP(A54, Traffic_data!$A$3:$BP$367, 33, 0)</f>
        <v>0</v>
      </c>
      <c r="AI54">
        <f>VLOOKUP(A54, Traffic_data!$A$3:$BP$367, 34, 0)</f>
        <v>0</v>
      </c>
      <c r="AJ54">
        <f>VLOOKUP(A54, Traffic_data!$A$3:$BP$367, 35, 0)</f>
        <v>0</v>
      </c>
      <c r="AK54">
        <f>VLOOKUP(A54, Traffic_data!$A$3:$BP$367, 36, 0)</f>
        <v>0</v>
      </c>
      <c r="AL54">
        <f>VLOOKUP(A54, Traffic_data!$A$3:$BP$367, 37, 0)</f>
        <v>0</v>
      </c>
      <c r="AM54">
        <f>VLOOKUP(A54, Traffic_data!$A$3:$BP$367, 38, 0)</f>
        <v>0</v>
      </c>
      <c r="AN54">
        <f>VLOOKUP(A54, Traffic_data!$A$3:$BP$367, 39, 0)</f>
        <v>0</v>
      </c>
      <c r="AO54">
        <f>VLOOKUP(A54, Traffic_data!$A$3:$BP$367, 40, 0)</f>
        <v>0</v>
      </c>
      <c r="AP54">
        <f>VLOOKUP(A54, Traffic_data!$A$3:$BP$367, 41, 0)</f>
        <v>0</v>
      </c>
      <c r="AQ54">
        <f>VLOOKUP(A54, Traffic_data!$A$3:$BP$367,42, 0)</f>
        <v>9300</v>
      </c>
      <c r="AR54">
        <f>VLOOKUP(A54, Traffic_data!$A$3:$BP$367, 43, 0)</f>
        <v>97862</v>
      </c>
      <c r="AS54">
        <f>VLOOKUP(A54, Traffic_data!$A$3:$BP$367, 44, 0)</f>
        <v>27467</v>
      </c>
      <c r="AT54">
        <f>VLOOKUP(A54, Traffic_data!$A$3:$BP$367, 45, 0)</f>
        <v>11708</v>
      </c>
      <c r="AU54">
        <f>VLOOKUP(A54, Traffic_data!$A$3:$BP$367, 46, 0)</f>
        <v>13696</v>
      </c>
      <c r="AV54">
        <f>VLOOKUP(A54, Traffic_data!$A$3:$BP$367, 47, 0)</f>
        <v>3662</v>
      </c>
      <c r="AW54">
        <f>VLOOKUP(A54, Traffic_data!$A$3:$BP$367, 48, 0)</f>
        <v>14579</v>
      </c>
      <c r="AX54">
        <f>VLOOKUP(A54, Traffic_data!$A$3:$BP$367, 49, 0)</f>
        <v>2354</v>
      </c>
      <c r="AY54">
        <f>VLOOKUP(A54, Traffic_data!$A$3:$BP$367, 50, 0)</f>
        <v>523</v>
      </c>
      <c r="AZ54">
        <f>VLOOKUP(A54, Traffic_data!$A$3:$BP$367, 51, 0)</f>
        <v>4197</v>
      </c>
      <c r="BA54">
        <f>VLOOKUP(A54, Traffic_data!$A$3:$BP$367, 52, 0)</f>
        <v>523</v>
      </c>
      <c r="BB54">
        <f>VLOOKUP(A54, Traffic_data!$A$3:$BP$367, 53, 0)</f>
        <v>785</v>
      </c>
      <c r="BC54">
        <f>VLOOKUP(A54, Traffic_data!$A$3:$BP$367, 54, 0)</f>
        <v>1831</v>
      </c>
      <c r="BD54">
        <f>VLOOKUP(A54, Traffic_data!$A$3:$BP$367, 55, 0)</f>
        <v>17409</v>
      </c>
      <c r="BE54">
        <f>VLOOKUP(A54, Traffic_data!$A$3:$BP$367, 56, 0)</f>
        <v>0</v>
      </c>
      <c r="BF54">
        <f>VLOOKUP(A54, Traffic_data!$A$3:$BP$367, 57, 0)</f>
        <v>0</v>
      </c>
      <c r="BG54">
        <f>VLOOKUP(A54, Traffic_data!$A$3:$BP$367, 58, 0)</f>
        <v>0</v>
      </c>
      <c r="BH54">
        <f>VLOOKUP(A54, Traffic_data!$A$3:$BP$367, 59, 0)</f>
        <v>0</v>
      </c>
      <c r="BI54">
        <f>VLOOKUP(A54, Traffic_data!$A$3:$BP$367, 60, 0)</f>
        <v>0</v>
      </c>
      <c r="BJ54">
        <f>VLOOKUP(A54, Traffic_data!$A$3:$BP$367, 61, 0)</f>
        <v>0</v>
      </c>
      <c r="BK54">
        <f>VLOOKUP(A54, Traffic_data!$A$3:$BP$367, 62, 0)</f>
        <v>0</v>
      </c>
      <c r="BL54">
        <f>VLOOKUP(A54, Traffic_data!$A$3:$BP$367, 63, 0)</f>
        <v>0</v>
      </c>
      <c r="BM54">
        <f>VLOOKUP(A54, Traffic_data!$A$3:$BP$367, 64, 0)</f>
        <v>0</v>
      </c>
      <c r="BN54">
        <f>VLOOKUP(A54, Traffic_data!$A$3:$BP$367, 65, 0)</f>
        <v>0</v>
      </c>
      <c r="BO54">
        <f>VLOOKUP(A54, Traffic_data!$A$3:$BP$367, 66, 0)</f>
        <v>0</v>
      </c>
      <c r="BP54">
        <f>VLOOKUP(A54, Traffic_data!$A$3:$BP$367, 67, 0)</f>
        <v>0</v>
      </c>
      <c r="BQ54">
        <f>VLOOKUP(A54, Traffic_data!$A$3:$BP$367, 68, 0)</f>
        <v>0</v>
      </c>
    </row>
    <row r="55" spans="1:69" x14ac:dyDescent="0.25">
      <c r="A55" s="72">
        <v>41327</v>
      </c>
      <c r="B55" s="73" t="s">
        <v>49</v>
      </c>
      <c r="C55">
        <f>IFERROR(VLOOKUP(A55,Pivot_table!$A$5:$C$57, 3, 0),0)</f>
        <v>0</v>
      </c>
      <c r="D55">
        <f>VLOOKUP(A55, Traffic_data!$A$3:$BP$367, 3, 0)</f>
        <v>111507</v>
      </c>
      <c r="E55">
        <f>VLOOKUP(A55, Traffic_data!$A$3:$BP$367, 4, 0)</f>
        <v>33008</v>
      </c>
      <c r="F55">
        <f>VLOOKUP(A55, Traffic_data!$A$3:$BP$367, 5, 0)</f>
        <v>32653</v>
      </c>
      <c r="G55">
        <f>VLOOKUP(A55, Traffic_data!$A$3:$BP$367, 6, 0)</f>
        <v>38331</v>
      </c>
      <c r="H55">
        <f>VLOOKUP(A55, Traffic_data!$A$3:$BP$367, 7, 0)</f>
        <v>52892</v>
      </c>
      <c r="I55">
        <f>VLOOKUP(A55, Traffic_data!$A$3:$BP$367, 8, 0)</f>
        <v>47203</v>
      </c>
      <c r="J55">
        <f>VLOOKUP(A55, Traffic_data!$A$3:$BP$367, 9, 0)</f>
        <v>10148</v>
      </c>
      <c r="K55">
        <f>VLOOKUP(A55, Traffic_data!$A$3:$BP$367, 10, 0)</f>
        <v>2173</v>
      </c>
      <c r="L55">
        <f>VLOOKUP(A55, Traffic_data!$A$3:$BP$367, 11, 0)</f>
        <v>0</v>
      </c>
      <c r="M55">
        <f>VLOOKUP(A55, Traffic_data!$A$3:$BP$367, 12, 0)</f>
        <v>0</v>
      </c>
      <c r="N55">
        <f>VLOOKUP(A55, Traffic_data!$A$3:$BP$367, 13, 0)</f>
        <v>15050</v>
      </c>
      <c r="O55">
        <f>VLOOKUP(A55, Traffic_data!$A$3:$BP$367, 14, 0)</f>
        <v>811</v>
      </c>
      <c r="P55">
        <f>VLOOKUP(A55, Traffic_data!$A$3:$BP$367, 15, 0)</f>
        <v>174</v>
      </c>
      <c r="Q55">
        <f>VLOOKUP(A55, Traffic_data!$A$3:$BP$367, 16, 0)</f>
        <v>993</v>
      </c>
      <c r="R55">
        <f>VLOOKUP(A55, Traffic_data!$A$3:$BP$367, 17, 0)</f>
        <v>86684</v>
      </c>
      <c r="S55">
        <f>VLOOKUP(A55, Traffic_data!$A$3:$BP$367, 18, 0)</f>
        <v>23543</v>
      </c>
      <c r="T55">
        <f>VLOOKUP(A55, Traffic_data!$A$3:$BP$367, 19, 0)</f>
        <v>15242</v>
      </c>
      <c r="U55">
        <f>VLOOKUP(A55, Traffic_data!$A$3:$BP$367, 20, 0)</f>
        <v>12370</v>
      </c>
      <c r="V55">
        <f>VLOOKUP(A55, Traffic_data!$A$3:$BP$367, 21, 0)</f>
        <v>3662</v>
      </c>
      <c r="W55">
        <f>VLOOKUP(A55, Traffic_data!$A$3:$BP$367, 22, 0)</f>
        <v>13475</v>
      </c>
      <c r="X55">
        <f>VLOOKUP(A55, Traffic_data!$A$3:$BP$367,23, 0)</f>
        <v>2354</v>
      </c>
      <c r="Y55">
        <f>VLOOKUP(A55, Traffic_data!$A$3:$BP$367, 24, 0)</f>
        <v>1570</v>
      </c>
      <c r="Z55">
        <f>VLOOKUP(A55, Traffic_data!$A$3:$BP$367, 25, 0)</f>
        <v>2430</v>
      </c>
      <c r="AA55">
        <f>VLOOKUP(A55, Traffic_data!$A$3:$BP$367, 26, 0)</f>
        <v>262</v>
      </c>
      <c r="AB55">
        <f>VLOOKUP(A55, Traffic_data!$A$3:$BP$367, 27, 0)</f>
        <v>523</v>
      </c>
      <c r="AC55">
        <f>VLOOKUP(A55, Traffic_data!$A$3:$BP$367, 28, 0)</f>
        <v>1308</v>
      </c>
      <c r="AD55">
        <f>VLOOKUP(A55, Traffic_data!$A$3:$BP$367, 29, 0)</f>
        <v>4447</v>
      </c>
      <c r="AE55">
        <f>VLOOKUP(A55, Traffic_data!$A$3:$BP$367, 30, 0)</f>
        <v>7794</v>
      </c>
      <c r="AF55">
        <f>VLOOKUP(A55, Traffic_data!$A$3:$BP$367, 31, 0)</f>
        <v>0</v>
      </c>
      <c r="AG55">
        <f>VLOOKUP(A55, Traffic_data!$A$3:$BP$367, 32, 0)</f>
        <v>0</v>
      </c>
      <c r="AH55">
        <f>VLOOKUP(A55, Traffic_data!$A$3:$BP$367, 33, 0)</f>
        <v>0</v>
      </c>
      <c r="AI55">
        <f>VLOOKUP(A55, Traffic_data!$A$3:$BP$367, 34, 0)</f>
        <v>0</v>
      </c>
      <c r="AJ55">
        <f>VLOOKUP(A55, Traffic_data!$A$3:$BP$367, 35, 0)</f>
        <v>0</v>
      </c>
      <c r="AK55">
        <f>VLOOKUP(A55, Traffic_data!$A$3:$BP$367, 36, 0)</f>
        <v>0</v>
      </c>
      <c r="AL55">
        <f>VLOOKUP(A55, Traffic_data!$A$3:$BP$367, 37, 0)</f>
        <v>0</v>
      </c>
      <c r="AM55">
        <f>VLOOKUP(A55, Traffic_data!$A$3:$BP$367, 38, 0)</f>
        <v>0</v>
      </c>
      <c r="AN55">
        <f>VLOOKUP(A55, Traffic_data!$A$3:$BP$367, 39, 0)</f>
        <v>0</v>
      </c>
      <c r="AO55">
        <f>VLOOKUP(A55, Traffic_data!$A$3:$BP$367, 40, 0)</f>
        <v>0</v>
      </c>
      <c r="AP55">
        <f>VLOOKUP(A55, Traffic_data!$A$3:$BP$367, 41, 0)</f>
        <v>0</v>
      </c>
      <c r="AQ55">
        <f>VLOOKUP(A55, Traffic_data!$A$3:$BP$367,42, 0)</f>
        <v>7794</v>
      </c>
      <c r="AR55">
        <f>VLOOKUP(A55, Traffic_data!$A$3:$BP$367, 43, 0)</f>
        <v>94478</v>
      </c>
      <c r="AS55">
        <f>VLOOKUP(A55, Traffic_data!$A$3:$BP$367, 44, 0)</f>
        <v>23543</v>
      </c>
      <c r="AT55">
        <f>VLOOKUP(A55, Traffic_data!$A$3:$BP$367, 45, 0)</f>
        <v>15242</v>
      </c>
      <c r="AU55">
        <f>VLOOKUP(A55, Traffic_data!$A$3:$BP$367, 46, 0)</f>
        <v>12370</v>
      </c>
      <c r="AV55">
        <f>VLOOKUP(A55, Traffic_data!$A$3:$BP$367, 47, 0)</f>
        <v>3662</v>
      </c>
      <c r="AW55">
        <f>VLOOKUP(A55, Traffic_data!$A$3:$BP$367, 48, 0)</f>
        <v>13475</v>
      </c>
      <c r="AX55">
        <f>VLOOKUP(A55, Traffic_data!$A$3:$BP$367, 49, 0)</f>
        <v>2354</v>
      </c>
      <c r="AY55">
        <f>VLOOKUP(A55, Traffic_data!$A$3:$BP$367, 50, 0)</f>
        <v>1570</v>
      </c>
      <c r="AZ55">
        <f>VLOOKUP(A55, Traffic_data!$A$3:$BP$367, 51, 0)</f>
        <v>2430</v>
      </c>
      <c r="BA55">
        <f>VLOOKUP(A55, Traffic_data!$A$3:$BP$367, 52, 0)</f>
        <v>262</v>
      </c>
      <c r="BB55">
        <f>VLOOKUP(A55, Traffic_data!$A$3:$BP$367, 53, 0)</f>
        <v>523</v>
      </c>
      <c r="BC55">
        <f>VLOOKUP(A55, Traffic_data!$A$3:$BP$367, 54, 0)</f>
        <v>1308</v>
      </c>
      <c r="BD55">
        <f>VLOOKUP(A55, Traffic_data!$A$3:$BP$367, 55, 0)</f>
        <v>12241</v>
      </c>
      <c r="BE55">
        <f>VLOOKUP(A55, Traffic_data!$A$3:$BP$367, 56, 0)</f>
        <v>0</v>
      </c>
      <c r="BF55">
        <f>VLOOKUP(A55, Traffic_data!$A$3:$BP$367, 57, 0)</f>
        <v>0</v>
      </c>
      <c r="BG55">
        <f>VLOOKUP(A55, Traffic_data!$A$3:$BP$367, 58, 0)</f>
        <v>0</v>
      </c>
      <c r="BH55">
        <f>VLOOKUP(A55, Traffic_data!$A$3:$BP$367, 59, 0)</f>
        <v>0</v>
      </c>
      <c r="BI55">
        <f>VLOOKUP(A55, Traffic_data!$A$3:$BP$367, 60, 0)</f>
        <v>0</v>
      </c>
      <c r="BJ55">
        <f>VLOOKUP(A55, Traffic_data!$A$3:$BP$367, 61, 0)</f>
        <v>0</v>
      </c>
      <c r="BK55">
        <f>VLOOKUP(A55, Traffic_data!$A$3:$BP$367, 62, 0)</f>
        <v>0</v>
      </c>
      <c r="BL55">
        <f>VLOOKUP(A55, Traffic_data!$A$3:$BP$367, 63, 0)</f>
        <v>0</v>
      </c>
      <c r="BM55">
        <f>VLOOKUP(A55, Traffic_data!$A$3:$BP$367, 64, 0)</f>
        <v>0</v>
      </c>
      <c r="BN55">
        <f>VLOOKUP(A55, Traffic_data!$A$3:$BP$367, 65, 0)</f>
        <v>0</v>
      </c>
      <c r="BO55">
        <f>VLOOKUP(A55, Traffic_data!$A$3:$BP$367, 66, 0)</f>
        <v>0</v>
      </c>
      <c r="BP55">
        <f>VLOOKUP(A55, Traffic_data!$A$3:$BP$367, 67, 0)</f>
        <v>0</v>
      </c>
      <c r="BQ55">
        <f>VLOOKUP(A55, Traffic_data!$A$3:$BP$367, 68, 0)</f>
        <v>0</v>
      </c>
    </row>
    <row r="56" spans="1:69" x14ac:dyDescent="0.25">
      <c r="A56" s="72">
        <v>41328</v>
      </c>
      <c r="B56" s="73" t="s">
        <v>52</v>
      </c>
      <c r="C56">
        <f>IFERROR(VLOOKUP(A56,Pivot_table!$A$5:$C$57, 3, 0),0)</f>
        <v>0</v>
      </c>
      <c r="D56">
        <f>VLOOKUP(A56, Traffic_data!$A$3:$BP$367, 3, 0)</f>
        <v>90416</v>
      </c>
      <c r="E56">
        <f>VLOOKUP(A56, Traffic_data!$A$3:$BP$367, 4, 0)</f>
        <v>34427</v>
      </c>
      <c r="F56">
        <f>VLOOKUP(A56, Traffic_data!$A$3:$BP$367, 5, 0)</f>
        <v>21295</v>
      </c>
      <c r="G56">
        <f>VLOOKUP(A56, Traffic_data!$A$3:$BP$367, 6, 0)</f>
        <v>29458</v>
      </c>
      <c r="H56">
        <f>VLOOKUP(A56, Traffic_data!$A$3:$BP$367, 7, 0)</f>
        <v>44437</v>
      </c>
      <c r="I56">
        <f>VLOOKUP(A56, Traffic_data!$A$3:$BP$367, 8, 0)</f>
        <v>39085</v>
      </c>
      <c r="J56">
        <f>VLOOKUP(A56, Traffic_data!$A$3:$BP$367, 9, 0)</f>
        <v>11429</v>
      </c>
      <c r="K56">
        <f>VLOOKUP(A56, Traffic_data!$A$3:$BP$367, 10, 0)</f>
        <v>1375</v>
      </c>
      <c r="L56">
        <f>VLOOKUP(A56, Traffic_data!$A$3:$BP$367, 11, 0)</f>
        <v>0</v>
      </c>
      <c r="M56">
        <f>VLOOKUP(A56, Traffic_data!$A$3:$BP$367, 12, 0)</f>
        <v>0</v>
      </c>
      <c r="N56">
        <f>VLOOKUP(A56, Traffic_data!$A$3:$BP$367, 13, 0)</f>
        <v>13698</v>
      </c>
      <c r="O56">
        <f>VLOOKUP(A56, Traffic_data!$A$3:$BP$367, 14, 0)</f>
        <v>1039</v>
      </c>
      <c r="P56">
        <f>VLOOKUP(A56, Traffic_data!$A$3:$BP$367, 15, 0)</f>
        <v>205</v>
      </c>
      <c r="Q56">
        <f>VLOOKUP(A56, Traffic_data!$A$3:$BP$367, 16, 0)</f>
        <v>826</v>
      </c>
      <c r="R56">
        <f>VLOOKUP(A56, Traffic_data!$A$3:$BP$367, 17, 0)</f>
        <v>70911</v>
      </c>
      <c r="S56">
        <f>VLOOKUP(A56, Traffic_data!$A$3:$BP$367, 18, 0)</f>
        <v>20666</v>
      </c>
      <c r="T56">
        <f>VLOOKUP(A56, Traffic_data!$A$3:$BP$367, 19, 0)</f>
        <v>9057</v>
      </c>
      <c r="U56">
        <f>VLOOKUP(A56, Traffic_data!$A$3:$BP$367, 20, 0)</f>
        <v>11045</v>
      </c>
      <c r="V56">
        <f>VLOOKUP(A56, Traffic_data!$A$3:$BP$367, 21, 0)</f>
        <v>2877</v>
      </c>
      <c r="W56">
        <f>VLOOKUP(A56, Traffic_data!$A$3:$BP$367, 22, 0)</f>
        <v>9940</v>
      </c>
      <c r="X56">
        <f>VLOOKUP(A56, Traffic_data!$A$3:$BP$367,23, 0)</f>
        <v>2354</v>
      </c>
      <c r="Y56">
        <f>VLOOKUP(A56, Traffic_data!$A$3:$BP$367, 24, 0)</f>
        <v>1570</v>
      </c>
      <c r="Z56">
        <f>VLOOKUP(A56, Traffic_data!$A$3:$BP$367, 25, 0)</f>
        <v>5522</v>
      </c>
      <c r="AA56">
        <f>VLOOKUP(A56, Traffic_data!$A$3:$BP$367, 26, 0)</f>
        <v>0</v>
      </c>
      <c r="AB56">
        <f>VLOOKUP(A56, Traffic_data!$A$3:$BP$367, 27, 0)</f>
        <v>785</v>
      </c>
      <c r="AC56">
        <f>VLOOKUP(A56, Traffic_data!$A$3:$BP$367, 28, 0)</f>
        <v>1046</v>
      </c>
      <c r="AD56">
        <f>VLOOKUP(A56, Traffic_data!$A$3:$BP$367, 29, 0)</f>
        <v>3139</v>
      </c>
      <c r="AE56">
        <f>VLOOKUP(A56, Traffic_data!$A$3:$BP$367, 30, 0)</f>
        <v>9743</v>
      </c>
      <c r="AF56">
        <f>VLOOKUP(A56, Traffic_data!$A$3:$BP$367, 31, 0)</f>
        <v>0</v>
      </c>
      <c r="AG56">
        <f>VLOOKUP(A56, Traffic_data!$A$3:$BP$367, 32, 0)</f>
        <v>0</v>
      </c>
      <c r="AH56">
        <f>VLOOKUP(A56, Traffic_data!$A$3:$BP$367, 33, 0)</f>
        <v>0</v>
      </c>
      <c r="AI56">
        <f>VLOOKUP(A56, Traffic_data!$A$3:$BP$367, 34, 0)</f>
        <v>0</v>
      </c>
      <c r="AJ56">
        <f>VLOOKUP(A56, Traffic_data!$A$3:$BP$367, 35, 0)</f>
        <v>0</v>
      </c>
      <c r="AK56">
        <f>VLOOKUP(A56, Traffic_data!$A$3:$BP$367, 36, 0)</f>
        <v>0</v>
      </c>
      <c r="AL56">
        <f>VLOOKUP(A56, Traffic_data!$A$3:$BP$367, 37, 0)</f>
        <v>0</v>
      </c>
      <c r="AM56">
        <f>VLOOKUP(A56, Traffic_data!$A$3:$BP$367, 38, 0)</f>
        <v>0</v>
      </c>
      <c r="AN56">
        <f>VLOOKUP(A56, Traffic_data!$A$3:$BP$367, 39, 0)</f>
        <v>0</v>
      </c>
      <c r="AO56">
        <f>VLOOKUP(A56, Traffic_data!$A$3:$BP$367, 40, 0)</f>
        <v>0</v>
      </c>
      <c r="AP56">
        <f>VLOOKUP(A56, Traffic_data!$A$3:$BP$367, 41, 0)</f>
        <v>0</v>
      </c>
      <c r="AQ56">
        <f>VLOOKUP(A56, Traffic_data!$A$3:$BP$367,42, 0)</f>
        <v>9743</v>
      </c>
      <c r="AR56">
        <f>VLOOKUP(A56, Traffic_data!$A$3:$BP$367, 43, 0)</f>
        <v>80654</v>
      </c>
      <c r="AS56">
        <f>VLOOKUP(A56, Traffic_data!$A$3:$BP$367, 44, 0)</f>
        <v>20666</v>
      </c>
      <c r="AT56">
        <f>VLOOKUP(A56, Traffic_data!$A$3:$BP$367, 45, 0)</f>
        <v>9057</v>
      </c>
      <c r="AU56">
        <f>VLOOKUP(A56, Traffic_data!$A$3:$BP$367, 46, 0)</f>
        <v>11045</v>
      </c>
      <c r="AV56">
        <f>VLOOKUP(A56, Traffic_data!$A$3:$BP$367, 47, 0)</f>
        <v>2877</v>
      </c>
      <c r="AW56">
        <f>VLOOKUP(A56, Traffic_data!$A$3:$BP$367, 48, 0)</f>
        <v>9940</v>
      </c>
      <c r="AX56">
        <f>VLOOKUP(A56, Traffic_data!$A$3:$BP$367, 49, 0)</f>
        <v>2354</v>
      </c>
      <c r="AY56">
        <f>VLOOKUP(A56, Traffic_data!$A$3:$BP$367, 50, 0)</f>
        <v>1570</v>
      </c>
      <c r="AZ56">
        <f>VLOOKUP(A56, Traffic_data!$A$3:$BP$367, 51, 0)</f>
        <v>5522</v>
      </c>
      <c r="BA56">
        <f>VLOOKUP(A56, Traffic_data!$A$3:$BP$367, 52, 0)</f>
        <v>0</v>
      </c>
      <c r="BB56">
        <f>VLOOKUP(A56, Traffic_data!$A$3:$BP$367, 53, 0)</f>
        <v>785</v>
      </c>
      <c r="BC56">
        <f>VLOOKUP(A56, Traffic_data!$A$3:$BP$367, 54, 0)</f>
        <v>1046</v>
      </c>
      <c r="BD56">
        <f>VLOOKUP(A56, Traffic_data!$A$3:$BP$367, 55, 0)</f>
        <v>12882</v>
      </c>
      <c r="BE56">
        <f>VLOOKUP(A56, Traffic_data!$A$3:$BP$367, 56, 0)</f>
        <v>0</v>
      </c>
      <c r="BF56">
        <f>VLOOKUP(A56, Traffic_data!$A$3:$BP$367, 57, 0)</f>
        <v>0</v>
      </c>
      <c r="BG56">
        <f>VLOOKUP(A56, Traffic_data!$A$3:$BP$367, 58, 0)</f>
        <v>0</v>
      </c>
      <c r="BH56">
        <f>VLOOKUP(A56, Traffic_data!$A$3:$BP$367, 59, 0)</f>
        <v>0</v>
      </c>
      <c r="BI56">
        <f>VLOOKUP(A56, Traffic_data!$A$3:$BP$367, 60, 0)</f>
        <v>0</v>
      </c>
      <c r="BJ56">
        <f>VLOOKUP(A56, Traffic_data!$A$3:$BP$367, 61, 0)</f>
        <v>0</v>
      </c>
      <c r="BK56">
        <f>VLOOKUP(A56, Traffic_data!$A$3:$BP$367, 62, 0)</f>
        <v>0</v>
      </c>
      <c r="BL56">
        <f>VLOOKUP(A56, Traffic_data!$A$3:$BP$367, 63, 0)</f>
        <v>0</v>
      </c>
      <c r="BM56">
        <f>VLOOKUP(A56, Traffic_data!$A$3:$BP$367, 64, 0)</f>
        <v>0</v>
      </c>
      <c r="BN56">
        <f>VLOOKUP(A56, Traffic_data!$A$3:$BP$367, 65, 0)</f>
        <v>0</v>
      </c>
      <c r="BO56">
        <f>VLOOKUP(A56, Traffic_data!$A$3:$BP$367, 66, 0)</f>
        <v>0</v>
      </c>
      <c r="BP56">
        <f>VLOOKUP(A56, Traffic_data!$A$3:$BP$367, 67, 0)</f>
        <v>0</v>
      </c>
      <c r="BQ56">
        <f>VLOOKUP(A56, Traffic_data!$A$3:$BP$367, 68, 0)</f>
        <v>0</v>
      </c>
    </row>
    <row r="57" spans="1:69" x14ac:dyDescent="0.25">
      <c r="A57" s="72">
        <v>41329</v>
      </c>
      <c r="B57" s="73" t="s">
        <v>53</v>
      </c>
      <c r="C57">
        <f>IFERROR(VLOOKUP(A57,Pivot_table!$A$5:$C$57, 3, 0),0)</f>
        <v>0</v>
      </c>
      <c r="D57">
        <f>VLOOKUP(A57, Traffic_data!$A$3:$BP$367, 3, 0)</f>
        <v>70098</v>
      </c>
      <c r="E57">
        <f>VLOOKUP(A57, Traffic_data!$A$3:$BP$367, 4, 0)</f>
        <v>26619</v>
      </c>
      <c r="F57">
        <f>VLOOKUP(A57, Traffic_data!$A$3:$BP$367, 5, 0)</f>
        <v>20230</v>
      </c>
      <c r="G57">
        <f>VLOOKUP(A57, Traffic_data!$A$3:$BP$367, 6, 0)</f>
        <v>19521</v>
      </c>
      <c r="H57">
        <f>VLOOKUP(A57, Traffic_data!$A$3:$BP$367, 7, 0)</f>
        <v>34311</v>
      </c>
      <c r="I57">
        <f>VLOOKUP(A57, Traffic_data!$A$3:$BP$367, 8, 0)</f>
        <v>32825</v>
      </c>
      <c r="J57">
        <f>VLOOKUP(A57, Traffic_data!$A$3:$BP$367, 9, 0)</f>
        <v>11182</v>
      </c>
      <c r="K57">
        <f>VLOOKUP(A57, Traffic_data!$A$3:$BP$367, 10, 0)</f>
        <v>1558</v>
      </c>
      <c r="L57">
        <f>VLOOKUP(A57, Traffic_data!$A$3:$BP$367, 11, 0)</f>
        <v>0</v>
      </c>
      <c r="M57">
        <f>VLOOKUP(A57, Traffic_data!$A$3:$BP$367, 12, 0)</f>
        <v>0</v>
      </c>
      <c r="N57">
        <f>VLOOKUP(A57, Traffic_data!$A$3:$BP$367, 13, 0)</f>
        <v>9944</v>
      </c>
      <c r="O57">
        <f>VLOOKUP(A57, Traffic_data!$A$3:$BP$367, 14, 0)</f>
        <v>1043</v>
      </c>
      <c r="P57">
        <f>VLOOKUP(A57, Traffic_data!$A$3:$BP$367, 15, 0)</f>
        <v>131</v>
      </c>
      <c r="Q57">
        <f>VLOOKUP(A57, Traffic_data!$A$3:$BP$367, 16, 0)</f>
        <v>538</v>
      </c>
      <c r="R57">
        <f>VLOOKUP(A57, Traffic_data!$A$3:$BP$367, 17, 0)</f>
        <v>55204</v>
      </c>
      <c r="S57">
        <f>VLOOKUP(A57, Traffic_data!$A$3:$BP$367, 18, 0)</f>
        <v>18573</v>
      </c>
      <c r="T57">
        <f>VLOOKUP(A57, Traffic_data!$A$3:$BP$367, 19, 0)</f>
        <v>8173</v>
      </c>
      <c r="U57">
        <f>VLOOKUP(A57, Traffic_data!$A$3:$BP$367, 20, 0)</f>
        <v>6627</v>
      </c>
      <c r="V57">
        <f>VLOOKUP(A57, Traffic_data!$A$3:$BP$367, 21, 0)</f>
        <v>785</v>
      </c>
      <c r="W57">
        <f>VLOOKUP(A57, Traffic_data!$A$3:$BP$367, 22, 0)</f>
        <v>7952</v>
      </c>
      <c r="X57">
        <f>VLOOKUP(A57, Traffic_data!$A$3:$BP$367,23, 0)</f>
        <v>2616</v>
      </c>
      <c r="Y57">
        <f>VLOOKUP(A57, Traffic_data!$A$3:$BP$367, 24, 0)</f>
        <v>785</v>
      </c>
      <c r="Z57">
        <f>VLOOKUP(A57, Traffic_data!$A$3:$BP$367, 25, 0)</f>
        <v>3313</v>
      </c>
      <c r="AA57">
        <f>VLOOKUP(A57, Traffic_data!$A$3:$BP$367, 26, 0)</f>
        <v>0</v>
      </c>
      <c r="AB57">
        <f>VLOOKUP(A57, Traffic_data!$A$3:$BP$367, 27, 0)</f>
        <v>523</v>
      </c>
      <c r="AC57">
        <f>VLOOKUP(A57, Traffic_data!$A$3:$BP$367, 28, 0)</f>
        <v>0</v>
      </c>
      <c r="AD57">
        <f>VLOOKUP(A57, Traffic_data!$A$3:$BP$367, 29, 0)</f>
        <v>3924</v>
      </c>
      <c r="AE57">
        <f>VLOOKUP(A57, Traffic_data!$A$3:$BP$367, 30, 0)</f>
        <v>9211</v>
      </c>
      <c r="AF57">
        <f>VLOOKUP(A57, Traffic_data!$A$3:$BP$367, 31, 0)</f>
        <v>0</v>
      </c>
      <c r="AG57">
        <f>VLOOKUP(A57, Traffic_data!$A$3:$BP$367, 32, 0)</f>
        <v>0</v>
      </c>
      <c r="AH57">
        <f>VLOOKUP(A57, Traffic_data!$A$3:$BP$367, 33, 0)</f>
        <v>0</v>
      </c>
      <c r="AI57">
        <f>VLOOKUP(A57, Traffic_data!$A$3:$BP$367, 34, 0)</f>
        <v>0</v>
      </c>
      <c r="AJ57">
        <f>VLOOKUP(A57, Traffic_data!$A$3:$BP$367, 35, 0)</f>
        <v>0</v>
      </c>
      <c r="AK57">
        <f>VLOOKUP(A57, Traffic_data!$A$3:$BP$367, 36, 0)</f>
        <v>0</v>
      </c>
      <c r="AL57">
        <f>VLOOKUP(A57, Traffic_data!$A$3:$BP$367, 37, 0)</f>
        <v>0</v>
      </c>
      <c r="AM57">
        <f>VLOOKUP(A57, Traffic_data!$A$3:$BP$367, 38, 0)</f>
        <v>0</v>
      </c>
      <c r="AN57">
        <f>VLOOKUP(A57, Traffic_data!$A$3:$BP$367, 39, 0)</f>
        <v>0</v>
      </c>
      <c r="AO57">
        <f>VLOOKUP(A57, Traffic_data!$A$3:$BP$367, 40, 0)</f>
        <v>0</v>
      </c>
      <c r="AP57">
        <f>VLOOKUP(A57, Traffic_data!$A$3:$BP$367, 41, 0)</f>
        <v>0</v>
      </c>
      <c r="AQ57">
        <f>VLOOKUP(A57, Traffic_data!$A$3:$BP$367,42, 0)</f>
        <v>9211</v>
      </c>
      <c r="AR57">
        <f>VLOOKUP(A57, Traffic_data!$A$3:$BP$367, 43, 0)</f>
        <v>64415</v>
      </c>
      <c r="AS57">
        <f>VLOOKUP(A57, Traffic_data!$A$3:$BP$367, 44, 0)</f>
        <v>18573</v>
      </c>
      <c r="AT57">
        <f>VLOOKUP(A57, Traffic_data!$A$3:$BP$367, 45, 0)</f>
        <v>8173</v>
      </c>
      <c r="AU57">
        <f>VLOOKUP(A57, Traffic_data!$A$3:$BP$367, 46, 0)</f>
        <v>6627</v>
      </c>
      <c r="AV57">
        <f>VLOOKUP(A57, Traffic_data!$A$3:$BP$367, 47, 0)</f>
        <v>785</v>
      </c>
      <c r="AW57">
        <f>VLOOKUP(A57, Traffic_data!$A$3:$BP$367, 48, 0)</f>
        <v>7952</v>
      </c>
      <c r="AX57">
        <f>VLOOKUP(A57, Traffic_data!$A$3:$BP$367, 49, 0)</f>
        <v>2616</v>
      </c>
      <c r="AY57">
        <f>VLOOKUP(A57, Traffic_data!$A$3:$BP$367, 50, 0)</f>
        <v>785</v>
      </c>
      <c r="AZ57">
        <f>VLOOKUP(A57, Traffic_data!$A$3:$BP$367, 51, 0)</f>
        <v>3313</v>
      </c>
      <c r="BA57">
        <f>VLOOKUP(A57, Traffic_data!$A$3:$BP$367, 52, 0)</f>
        <v>0</v>
      </c>
      <c r="BB57">
        <f>VLOOKUP(A57, Traffic_data!$A$3:$BP$367, 53, 0)</f>
        <v>523</v>
      </c>
      <c r="BC57">
        <f>VLOOKUP(A57, Traffic_data!$A$3:$BP$367, 54, 0)</f>
        <v>0</v>
      </c>
      <c r="BD57">
        <f>VLOOKUP(A57, Traffic_data!$A$3:$BP$367, 55, 0)</f>
        <v>13135</v>
      </c>
      <c r="BE57">
        <f>VLOOKUP(A57, Traffic_data!$A$3:$BP$367, 56, 0)</f>
        <v>0</v>
      </c>
      <c r="BF57">
        <f>VLOOKUP(A57, Traffic_data!$A$3:$BP$367, 57, 0)</f>
        <v>0</v>
      </c>
      <c r="BG57">
        <f>VLOOKUP(A57, Traffic_data!$A$3:$BP$367, 58, 0)</f>
        <v>0</v>
      </c>
      <c r="BH57">
        <f>VLOOKUP(A57, Traffic_data!$A$3:$BP$367, 59, 0)</f>
        <v>0</v>
      </c>
      <c r="BI57">
        <f>VLOOKUP(A57, Traffic_data!$A$3:$BP$367, 60, 0)</f>
        <v>0</v>
      </c>
      <c r="BJ57">
        <f>VLOOKUP(A57, Traffic_data!$A$3:$BP$367, 61, 0)</f>
        <v>0</v>
      </c>
      <c r="BK57">
        <f>VLOOKUP(A57, Traffic_data!$A$3:$BP$367, 62, 0)</f>
        <v>0</v>
      </c>
      <c r="BL57">
        <f>VLOOKUP(A57, Traffic_data!$A$3:$BP$367, 63, 0)</f>
        <v>0</v>
      </c>
      <c r="BM57">
        <f>VLOOKUP(A57, Traffic_data!$A$3:$BP$367, 64, 0)</f>
        <v>0</v>
      </c>
      <c r="BN57">
        <f>VLOOKUP(A57, Traffic_data!$A$3:$BP$367, 65, 0)</f>
        <v>0</v>
      </c>
      <c r="BO57">
        <f>VLOOKUP(A57, Traffic_data!$A$3:$BP$367, 66, 0)</f>
        <v>0</v>
      </c>
      <c r="BP57">
        <f>VLOOKUP(A57, Traffic_data!$A$3:$BP$367, 67, 0)</f>
        <v>0</v>
      </c>
      <c r="BQ57">
        <f>VLOOKUP(A57, Traffic_data!$A$3:$BP$367, 68, 0)</f>
        <v>0</v>
      </c>
    </row>
    <row r="58" spans="1:69" x14ac:dyDescent="0.25">
      <c r="A58" s="72">
        <v>41330</v>
      </c>
      <c r="B58" s="73" t="s">
        <v>58</v>
      </c>
      <c r="C58">
        <f>IFERROR(VLOOKUP(A58,Pivot_table!$A$5:$C$57, 3, 0),0)</f>
        <v>0</v>
      </c>
      <c r="D58">
        <f>VLOOKUP(A58, Traffic_data!$A$3:$BP$367, 3, 0)</f>
        <v>86879</v>
      </c>
      <c r="E58">
        <f>VLOOKUP(A58, Traffic_data!$A$3:$BP$367, 4, 0)</f>
        <v>29103</v>
      </c>
      <c r="F58">
        <f>VLOOKUP(A58, Traffic_data!$A$3:$BP$367, 5, 0)</f>
        <v>24844</v>
      </c>
      <c r="G58">
        <f>VLOOKUP(A58, Traffic_data!$A$3:$BP$367, 6, 0)</f>
        <v>29103</v>
      </c>
      <c r="H58">
        <f>VLOOKUP(A58, Traffic_data!$A$3:$BP$367, 7, 0)</f>
        <v>41248</v>
      </c>
      <c r="I58">
        <f>VLOOKUP(A58, Traffic_data!$A$3:$BP$367, 8, 0)</f>
        <v>39533</v>
      </c>
      <c r="J58">
        <f>VLOOKUP(A58, Traffic_data!$A$3:$BP$367, 9, 0)</f>
        <v>8493</v>
      </c>
      <c r="K58">
        <f>VLOOKUP(A58, Traffic_data!$A$3:$BP$367, 10, 0)</f>
        <v>3302</v>
      </c>
      <c r="L58">
        <f>VLOOKUP(A58, Traffic_data!$A$3:$BP$367, 11, 0)</f>
        <v>0</v>
      </c>
      <c r="M58">
        <f>VLOOKUP(A58, Traffic_data!$A$3:$BP$367, 12, 0)</f>
        <v>0</v>
      </c>
      <c r="N58">
        <f>VLOOKUP(A58, Traffic_data!$A$3:$BP$367, 13, 0)</f>
        <v>11867</v>
      </c>
      <c r="O58">
        <f>VLOOKUP(A58, Traffic_data!$A$3:$BP$367, 14, 0)</f>
        <v>635</v>
      </c>
      <c r="P58">
        <f>VLOOKUP(A58, Traffic_data!$A$3:$BP$367, 15, 0)</f>
        <v>144</v>
      </c>
      <c r="Q58">
        <f>VLOOKUP(A58, Traffic_data!$A$3:$BP$367, 16, 0)</f>
        <v>775</v>
      </c>
      <c r="R58">
        <f>VLOOKUP(A58, Traffic_data!$A$3:$BP$367, 17, 0)</f>
        <v>69129</v>
      </c>
      <c r="S58">
        <f>VLOOKUP(A58, Traffic_data!$A$3:$BP$367, 18, 0)</f>
        <v>21189</v>
      </c>
      <c r="T58">
        <f>VLOOKUP(A58, Traffic_data!$A$3:$BP$367, 19, 0)</f>
        <v>9499</v>
      </c>
      <c r="U58">
        <f>VLOOKUP(A58, Traffic_data!$A$3:$BP$367, 20, 0)</f>
        <v>9499</v>
      </c>
      <c r="V58">
        <f>VLOOKUP(A58, Traffic_data!$A$3:$BP$367, 21, 0)</f>
        <v>785</v>
      </c>
      <c r="W58">
        <f>VLOOKUP(A58, Traffic_data!$A$3:$BP$367, 22, 0)</f>
        <v>12149</v>
      </c>
      <c r="X58">
        <f>VLOOKUP(A58, Traffic_data!$A$3:$BP$367,23, 0)</f>
        <v>2354</v>
      </c>
      <c r="Y58">
        <f>VLOOKUP(A58, Traffic_data!$A$3:$BP$367, 24, 0)</f>
        <v>0</v>
      </c>
      <c r="Z58">
        <f>VLOOKUP(A58, Traffic_data!$A$3:$BP$367, 25, 0)</f>
        <v>4418</v>
      </c>
      <c r="AA58">
        <f>VLOOKUP(A58, Traffic_data!$A$3:$BP$367, 26, 0)</f>
        <v>262</v>
      </c>
      <c r="AB58">
        <f>VLOOKUP(A58, Traffic_data!$A$3:$BP$367, 27, 0)</f>
        <v>1308</v>
      </c>
      <c r="AC58">
        <f>VLOOKUP(A58, Traffic_data!$A$3:$BP$367, 28, 0)</f>
        <v>785</v>
      </c>
      <c r="AD58">
        <f>VLOOKUP(A58, Traffic_data!$A$3:$BP$367, 29, 0)</f>
        <v>4709</v>
      </c>
      <c r="AE58">
        <f>VLOOKUP(A58, Traffic_data!$A$3:$BP$367, 30, 0)</f>
        <v>7883</v>
      </c>
      <c r="AF58">
        <f>VLOOKUP(A58, Traffic_data!$A$3:$BP$367, 31, 0)</f>
        <v>0</v>
      </c>
      <c r="AG58">
        <f>VLOOKUP(A58, Traffic_data!$A$3:$BP$367, 32, 0)</f>
        <v>0</v>
      </c>
      <c r="AH58">
        <f>VLOOKUP(A58, Traffic_data!$A$3:$BP$367, 33, 0)</f>
        <v>0</v>
      </c>
      <c r="AI58">
        <f>VLOOKUP(A58, Traffic_data!$A$3:$BP$367, 34, 0)</f>
        <v>0</v>
      </c>
      <c r="AJ58">
        <f>VLOOKUP(A58, Traffic_data!$A$3:$BP$367, 35, 0)</f>
        <v>0</v>
      </c>
      <c r="AK58">
        <f>VLOOKUP(A58, Traffic_data!$A$3:$BP$367, 36, 0)</f>
        <v>0</v>
      </c>
      <c r="AL58">
        <f>VLOOKUP(A58, Traffic_data!$A$3:$BP$367, 37, 0)</f>
        <v>0</v>
      </c>
      <c r="AM58">
        <f>VLOOKUP(A58, Traffic_data!$A$3:$BP$367, 38, 0)</f>
        <v>0</v>
      </c>
      <c r="AN58">
        <f>VLOOKUP(A58, Traffic_data!$A$3:$BP$367, 39, 0)</f>
        <v>0</v>
      </c>
      <c r="AO58">
        <f>VLOOKUP(A58, Traffic_data!$A$3:$BP$367, 40, 0)</f>
        <v>0</v>
      </c>
      <c r="AP58">
        <f>VLOOKUP(A58, Traffic_data!$A$3:$BP$367, 41, 0)</f>
        <v>0</v>
      </c>
      <c r="AQ58">
        <f>VLOOKUP(A58, Traffic_data!$A$3:$BP$367,42, 0)</f>
        <v>7883</v>
      </c>
      <c r="AR58">
        <f>VLOOKUP(A58, Traffic_data!$A$3:$BP$367, 43, 0)</f>
        <v>77012</v>
      </c>
      <c r="AS58">
        <f>VLOOKUP(A58, Traffic_data!$A$3:$BP$367, 44, 0)</f>
        <v>21189</v>
      </c>
      <c r="AT58">
        <f>VLOOKUP(A58, Traffic_data!$A$3:$BP$367, 45, 0)</f>
        <v>9499</v>
      </c>
      <c r="AU58">
        <f>VLOOKUP(A58, Traffic_data!$A$3:$BP$367, 46, 0)</f>
        <v>9499</v>
      </c>
      <c r="AV58">
        <f>VLOOKUP(A58, Traffic_data!$A$3:$BP$367, 47, 0)</f>
        <v>785</v>
      </c>
      <c r="AW58">
        <f>VLOOKUP(A58, Traffic_data!$A$3:$BP$367, 48, 0)</f>
        <v>12149</v>
      </c>
      <c r="AX58">
        <f>VLOOKUP(A58, Traffic_data!$A$3:$BP$367, 49, 0)</f>
        <v>2354</v>
      </c>
      <c r="AY58">
        <f>VLOOKUP(A58, Traffic_data!$A$3:$BP$367, 50, 0)</f>
        <v>0</v>
      </c>
      <c r="AZ58">
        <f>VLOOKUP(A58, Traffic_data!$A$3:$BP$367, 51, 0)</f>
        <v>4418</v>
      </c>
      <c r="BA58">
        <f>VLOOKUP(A58, Traffic_data!$A$3:$BP$367, 52, 0)</f>
        <v>262</v>
      </c>
      <c r="BB58">
        <f>VLOOKUP(A58, Traffic_data!$A$3:$BP$367, 53, 0)</f>
        <v>1308</v>
      </c>
      <c r="BC58">
        <f>VLOOKUP(A58, Traffic_data!$A$3:$BP$367, 54, 0)</f>
        <v>785</v>
      </c>
      <c r="BD58">
        <f>VLOOKUP(A58, Traffic_data!$A$3:$BP$367, 55, 0)</f>
        <v>12592</v>
      </c>
      <c r="BE58">
        <f>VLOOKUP(A58, Traffic_data!$A$3:$BP$367, 56, 0)</f>
        <v>0</v>
      </c>
      <c r="BF58">
        <f>VLOOKUP(A58, Traffic_data!$A$3:$BP$367, 57, 0)</f>
        <v>0</v>
      </c>
      <c r="BG58">
        <f>VLOOKUP(A58, Traffic_data!$A$3:$BP$367, 58, 0)</f>
        <v>0</v>
      </c>
      <c r="BH58">
        <f>VLOOKUP(A58, Traffic_data!$A$3:$BP$367, 59, 0)</f>
        <v>0</v>
      </c>
      <c r="BI58">
        <f>VLOOKUP(A58, Traffic_data!$A$3:$BP$367, 60, 0)</f>
        <v>0</v>
      </c>
      <c r="BJ58">
        <f>VLOOKUP(A58, Traffic_data!$A$3:$BP$367, 61, 0)</f>
        <v>0</v>
      </c>
      <c r="BK58">
        <f>VLOOKUP(A58, Traffic_data!$A$3:$BP$367, 62, 0)</f>
        <v>0</v>
      </c>
      <c r="BL58">
        <f>VLOOKUP(A58, Traffic_data!$A$3:$BP$367, 63, 0)</f>
        <v>0</v>
      </c>
      <c r="BM58">
        <f>VLOOKUP(A58, Traffic_data!$A$3:$BP$367, 64, 0)</f>
        <v>0</v>
      </c>
      <c r="BN58">
        <f>VLOOKUP(A58, Traffic_data!$A$3:$BP$367, 65, 0)</f>
        <v>0</v>
      </c>
      <c r="BO58">
        <f>VLOOKUP(A58, Traffic_data!$A$3:$BP$367, 66, 0)</f>
        <v>0</v>
      </c>
      <c r="BP58">
        <f>VLOOKUP(A58, Traffic_data!$A$3:$BP$367, 67, 0)</f>
        <v>0</v>
      </c>
      <c r="BQ58">
        <f>VLOOKUP(A58, Traffic_data!$A$3:$BP$367, 68, 0)</f>
        <v>0</v>
      </c>
    </row>
    <row r="59" spans="1:69" x14ac:dyDescent="0.25">
      <c r="A59" s="72">
        <v>41331</v>
      </c>
      <c r="B59" s="73" t="s">
        <v>59</v>
      </c>
      <c r="C59">
        <f>IFERROR(VLOOKUP(A59,Pivot_table!$A$5:$C$57, 3, 0),0)</f>
        <v>0</v>
      </c>
      <c r="D59">
        <f>VLOOKUP(A59, Traffic_data!$A$3:$BP$367, 3, 0)</f>
        <v>87788</v>
      </c>
      <c r="E59">
        <f>VLOOKUP(A59, Traffic_data!$A$3:$BP$367, 4, 0)</f>
        <v>31233</v>
      </c>
      <c r="F59">
        <f>VLOOKUP(A59, Traffic_data!$A$3:$BP$367, 5, 0)</f>
        <v>24135</v>
      </c>
      <c r="G59">
        <f>VLOOKUP(A59, Traffic_data!$A$3:$BP$367, 6, 0)</f>
        <v>28394</v>
      </c>
      <c r="H59">
        <f>VLOOKUP(A59, Traffic_data!$A$3:$BP$367, 7, 0)</f>
        <v>41619</v>
      </c>
      <c r="I59">
        <f>VLOOKUP(A59, Traffic_data!$A$3:$BP$367, 8, 0)</f>
        <v>38442</v>
      </c>
      <c r="J59">
        <f>VLOOKUP(A59, Traffic_data!$A$3:$BP$367, 9, 0)</f>
        <v>8120</v>
      </c>
      <c r="K59">
        <f>VLOOKUP(A59, Traffic_data!$A$3:$BP$367, 10, 0)</f>
        <v>2452</v>
      </c>
      <c r="L59">
        <f>VLOOKUP(A59, Traffic_data!$A$3:$BP$367, 11, 0)</f>
        <v>0</v>
      </c>
      <c r="M59">
        <f>VLOOKUP(A59, Traffic_data!$A$3:$BP$367, 12, 0)</f>
        <v>0</v>
      </c>
      <c r="N59">
        <f>VLOOKUP(A59, Traffic_data!$A$3:$BP$367, 13, 0)</f>
        <v>11702</v>
      </c>
      <c r="O59">
        <f>VLOOKUP(A59, Traffic_data!$A$3:$BP$367, 14, 0)</f>
        <v>539</v>
      </c>
      <c r="P59">
        <f>VLOOKUP(A59, Traffic_data!$A$3:$BP$367, 15, 0)</f>
        <v>112</v>
      </c>
      <c r="Q59">
        <f>VLOOKUP(A59, Traffic_data!$A$3:$BP$367, 16, 0)</f>
        <v>904</v>
      </c>
      <c r="R59">
        <f>VLOOKUP(A59, Traffic_data!$A$3:$BP$367, 17, 0)</f>
        <v>69896</v>
      </c>
      <c r="S59">
        <f>VLOOKUP(A59, Traffic_data!$A$3:$BP$367, 18, 0)</f>
        <v>20666</v>
      </c>
      <c r="T59">
        <f>VLOOKUP(A59, Traffic_data!$A$3:$BP$367, 19, 0)</f>
        <v>9940</v>
      </c>
      <c r="U59">
        <f>VLOOKUP(A59, Traffic_data!$A$3:$BP$367, 20, 0)</f>
        <v>10603</v>
      </c>
      <c r="V59">
        <f>VLOOKUP(A59, Traffic_data!$A$3:$BP$367, 21, 0)</f>
        <v>785</v>
      </c>
      <c r="W59">
        <f>VLOOKUP(A59, Traffic_data!$A$3:$BP$367, 22, 0)</f>
        <v>10382</v>
      </c>
      <c r="X59">
        <f>VLOOKUP(A59, Traffic_data!$A$3:$BP$367,23, 0)</f>
        <v>2616</v>
      </c>
      <c r="Y59">
        <f>VLOOKUP(A59, Traffic_data!$A$3:$BP$367, 24, 0)</f>
        <v>1046</v>
      </c>
      <c r="Z59">
        <f>VLOOKUP(A59, Traffic_data!$A$3:$BP$367, 25, 0)</f>
        <v>4639</v>
      </c>
      <c r="AA59">
        <f>VLOOKUP(A59, Traffic_data!$A$3:$BP$367, 26, 0)</f>
        <v>0</v>
      </c>
      <c r="AB59">
        <f>VLOOKUP(A59, Traffic_data!$A$3:$BP$367, 27, 0)</f>
        <v>1308</v>
      </c>
      <c r="AC59">
        <f>VLOOKUP(A59, Traffic_data!$A$3:$BP$367, 28, 0)</f>
        <v>262</v>
      </c>
      <c r="AD59">
        <f>VLOOKUP(A59, Traffic_data!$A$3:$BP$367, 29, 0)</f>
        <v>4709</v>
      </c>
      <c r="AE59">
        <f>VLOOKUP(A59, Traffic_data!$A$3:$BP$367, 30, 0)</f>
        <v>7794</v>
      </c>
      <c r="AF59">
        <f>VLOOKUP(A59, Traffic_data!$A$3:$BP$367, 31, 0)</f>
        <v>0</v>
      </c>
      <c r="AG59">
        <f>VLOOKUP(A59, Traffic_data!$A$3:$BP$367, 32, 0)</f>
        <v>0</v>
      </c>
      <c r="AH59">
        <f>VLOOKUP(A59, Traffic_data!$A$3:$BP$367, 33, 0)</f>
        <v>0</v>
      </c>
      <c r="AI59">
        <f>VLOOKUP(A59, Traffic_data!$A$3:$BP$367, 34, 0)</f>
        <v>0</v>
      </c>
      <c r="AJ59">
        <f>VLOOKUP(A59, Traffic_data!$A$3:$BP$367, 35, 0)</f>
        <v>0</v>
      </c>
      <c r="AK59">
        <f>VLOOKUP(A59, Traffic_data!$A$3:$BP$367, 36, 0)</f>
        <v>0</v>
      </c>
      <c r="AL59">
        <f>VLOOKUP(A59, Traffic_data!$A$3:$BP$367, 37, 0)</f>
        <v>0</v>
      </c>
      <c r="AM59">
        <f>VLOOKUP(A59, Traffic_data!$A$3:$BP$367, 38, 0)</f>
        <v>0</v>
      </c>
      <c r="AN59">
        <f>VLOOKUP(A59, Traffic_data!$A$3:$BP$367, 39, 0)</f>
        <v>0</v>
      </c>
      <c r="AO59">
        <f>VLOOKUP(A59, Traffic_data!$A$3:$BP$367, 40, 0)</f>
        <v>0</v>
      </c>
      <c r="AP59">
        <f>VLOOKUP(A59, Traffic_data!$A$3:$BP$367, 41, 0)</f>
        <v>0</v>
      </c>
      <c r="AQ59">
        <f>VLOOKUP(A59, Traffic_data!$A$3:$BP$367,42, 0)</f>
        <v>7794</v>
      </c>
      <c r="AR59">
        <f>VLOOKUP(A59, Traffic_data!$A$3:$BP$367, 43, 0)</f>
        <v>77690</v>
      </c>
      <c r="AS59">
        <f>VLOOKUP(A59, Traffic_data!$A$3:$BP$367, 44, 0)</f>
        <v>20666</v>
      </c>
      <c r="AT59">
        <f>VLOOKUP(A59, Traffic_data!$A$3:$BP$367, 45, 0)</f>
        <v>9940</v>
      </c>
      <c r="AU59">
        <f>VLOOKUP(A59, Traffic_data!$A$3:$BP$367, 46, 0)</f>
        <v>10603</v>
      </c>
      <c r="AV59">
        <f>VLOOKUP(A59, Traffic_data!$A$3:$BP$367, 47, 0)</f>
        <v>785</v>
      </c>
      <c r="AW59">
        <f>VLOOKUP(A59, Traffic_data!$A$3:$BP$367, 48, 0)</f>
        <v>10382</v>
      </c>
      <c r="AX59">
        <f>VLOOKUP(A59, Traffic_data!$A$3:$BP$367, 49, 0)</f>
        <v>2616</v>
      </c>
      <c r="AY59">
        <f>VLOOKUP(A59, Traffic_data!$A$3:$BP$367, 50, 0)</f>
        <v>1046</v>
      </c>
      <c r="AZ59">
        <f>VLOOKUP(A59, Traffic_data!$A$3:$BP$367, 51, 0)</f>
        <v>4639</v>
      </c>
      <c r="BA59">
        <f>VLOOKUP(A59, Traffic_data!$A$3:$BP$367, 52, 0)</f>
        <v>0</v>
      </c>
      <c r="BB59">
        <f>VLOOKUP(A59, Traffic_data!$A$3:$BP$367, 53, 0)</f>
        <v>1308</v>
      </c>
      <c r="BC59">
        <f>VLOOKUP(A59, Traffic_data!$A$3:$BP$367, 54, 0)</f>
        <v>262</v>
      </c>
      <c r="BD59">
        <f>VLOOKUP(A59, Traffic_data!$A$3:$BP$367, 55, 0)</f>
        <v>12503</v>
      </c>
      <c r="BE59">
        <f>VLOOKUP(A59, Traffic_data!$A$3:$BP$367, 56, 0)</f>
        <v>0</v>
      </c>
      <c r="BF59">
        <f>VLOOKUP(A59, Traffic_data!$A$3:$BP$367, 57, 0)</f>
        <v>0</v>
      </c>
      <c r="BG59">
        <f>VLOOKUP(A59, Traffic_data!$A$3:$BP$367, 58, 0)</f>
        <v>0</v>
      </c>
      <c r="BH59">
        <f>VLOOKUP(A59, Traffic_data!$A$3:$BP$367, 59, 0)</f>
        <v>0</v>
      </c>
      <c r="BI59">
        <f>VLOOKUP(A59, Traffic_data!$A$3:$BP$367, 60, 0)</f>
        <v>0</v>
      </c>
      <c r="BJ59">
        <f>VLOOKUP(A59, Traffic_data!$A$3:$BP$367, 61, 0)</f>
        <v>0</v>
      </c>
      <c r="BK59">
        <f>VLOOKUP(A59, Traffic_data!$A$3:$BP$367, 62, 0)</f>
        <v>0</v>
      </c>
      <c r="BL59">
        <f>VLOOKUP(A59, Traffic_data!$A$3:$BP$367, 63, 0)</f>
        <v>0</v>
      </c>
      <c r="BM59">
        <f>VLOOKUP(A59, Traffic_data!$A$3:$BP$367, 64, 0)</f>
        <v>0</v>
      </c>
      <c r="BN59">
        <f>VLOOKUP(A59, Traffic_data!$A$3:$BP$367, 65, 0)</f>
        <v>0</v>
      </c>
      <c r="BO59">
        <f>VLOOKUP(A59, Traffic_data!$A$3:$BP$367, 66, 0)</f>
        <v>0</v>
      </c>
      <c r="BP59">
        <f>VLOOKUP(A59, Traffic_data!$A$3:$BP$367, 67, 0)</f>
        <v>0</v>
      </c>
      <c r="BQ59">
        <f>VLOOKUP(A59, Traffic_data!$A$3:$BP$367, 68, 0)</f>
        <v>0</v>
      </c>
    </row>
    <row r="60" spans="1:69" x14ac:dyDescent="0.25">
      <c r="A60" s="72">
        <v>41332</v>
      </c>
      <c r="B60" s="73" t="s">
        <v>30</v>
      </c>
      <c r="C60">
        <f>IFERROR(VLOOKUP(A60,Pivot_table!$A$5:$C$57, 3, 0),0)</f>
        <v>0</v>
      </c>
      <c r="D60">
        <f>VLOOKUP(A60, Traffic_data!$A$3:$BP$367, 3, 0)</f>
        <v>87327</v>
      </c>
      <c r="E60">
        <f>VLOOKUP(A60, Traffic_data!$A$3:$BP$367, 4, 0)</f>
        <v>29813</v>
      </c>
      <c r="F60">
        <f>VLOOKUP(A60, Traffic_data!$A$3:$BP$367, 5, 0)</f>
        <v>25554</v>
      </c>
      <c r="G60">
        <f>VLOOKUP(A60, Traffic_data!$A$3:$BP$367, 6, 0)</f>
        <v>26974</v>
      </c>
      <c r="H60">
        <f>VLOOKUP(A60, Traffic_data!$A$3:$BP$367, 7, 0)</f>
        <v>41127</v>
      </c>
      <c r="I60">
        <f>VLOOKUP(A60, Traffic_data!$A$3:$BP$367, 8, 0)</f>
        <v>36743</v>
      </c>
      <c r="J60">
        <f>VLOOKUP(A60, Traffic_data!$A$3:$BP$367, 9, 0)</f>
        <v>7764</v>
      </c>
      <c r="K60">
        <f>VLOOKUP(A60, Traffic_data!$A$3:$BP$367, 10, 0)</f>
        <v>2620</v>
      </c>
      <c r="L60">
        <f>VLOOKUP(A60, Traffic_data!$A$3:$BP$367, 11, 0)</f>
        <v>0</v>
      </c>
      <c r="M60">
        <f>VLOOKUP(A60, Traffic_data!$A$3:$BP$367, 12, 0)</f>
        <v>0</v>
      </c>
      <c r="N60">
        <f>VLOOKUP(A60, Traffic_data!$A$3:$BP$367, 13, 0)</f>
        <v>12074</v>
      </c>
      <c r="O60">
        <f>VLOOKUP(A60, Traffic_data!$A$3:$BP$367, 14, 0)</f>
        <v>560</v>
      </c>
      <c r="P60">
        <f>VLOOKUP(A60, Traffic_data!$A$3:$BP$367, 15, 0)</f>
        <v>118</v>
      </c>
      <c r="Q60">
        <f>VLOOKUP(A60, Traffic_data!$A$3:$BP$367, 16, 0)</f>
        <v>853</v>
      </c>
      <c r="R60">
        <f>VLOOKUP(A60, Traffic_data!$A$3:$BP$367, 17, 0)</f>
        <v>69536</v>
      </c>
      <c r="S60">
        <f>VLOOKUP(A60, Traffic_data!$A$3:$BP$367, 18, 0)</f>
        <v>23805</v>
      </c>
      <c r="T60">
        <f>VLOOKUP(A60, Traffic_data!$A$3:$BP$367, 19, 0)</f>
        <v>9720</v>
      </c>
      <c r="U60">
        <f>VLOOKUP(A60, Traffic_data!$A$3:$BP$367, 20, 0)</f>
        <v>11929</v>
      </c>
      <c r="V60">
        <f>VLOOKUP(A60, Traffic_data!$A$3:$BP$367, 21, 0)</f>
        <v>1308</v>
      </c>
      <c r="W60">
        <f>VLOOKUP(A60, Traffic_data!$A$3:$BP$367, 22, 0)</f>
        <v>9057</v>
      </c>
      <c r="X60">
        <f>VLOOKUP(A60, Traffic_data!$A$3:$BP$367,23, 0)</f>
        <v>523</v>
      </c>
      <c r="Y60">
        <f>VLOOKUP(A60, Traffic_data!$A$3:$BP$367, 24, 0)</f>
        <v>262</v>
      </c>
      <c r="Z60">
        <f>VLOOKUP(A60, Traffic_data!$A$3:$BP$367, 25, 0)</f>
        <v>3755</v>
      </c>
      <c r="AA60">
        <f>VLOOKUP(A60, Traffic_data!$A$3:$BP$367, 26, 0)</f>
        <v>0</v>
      </c>
      <c r="AB60">
        <f>VLOOKUP(A60, Traffic_data!$A$3:$BP$367, 27, 0)</f>
        <v>785</v>
      </c>
      <c r="AC60">
        <f>VLOOKUP(A60, Traffic_data!$A$3:$BP$367, 28, 0)</f>
        <v>262</v>
      </c>
      <c r="AD60">
        <f>VLOOKUP(A60, Traffic_data!$A$3:$BP$367, 29, 0)</f>
        <v>5755</v>
      </c>
      <c r="AE60">
        <f>VLOOKUP(A60, Traffic_data!$A$3:$BP$367, 30, 0)</f>
        <v>7174</v>
      </c>
      <c r="AF60">
        <f>VLOOKUP(A60, Traffic_data!$A$3:$BP$367, 31, 0)</f>
        <v>0</v>
      </c>
      <c r="AG60">
        <f>VLOOKUP(A60, Traffic_data!$A$3:$BP$367, 32, 0)</f>
        <v>0</v>
      </c>
      <c r="AH60">
        <f>VLOOKUP(A60, Traffic_data!$A$3:$BP$367, 33, 0)</f>
        <v>0</v>
      </c>
      <c r="AI60">
        <f>VLOOKUP(A60, Traffic_data!$A$3:$BP$367, 34, 0)</f>
        <v>0</v>
      </c>
      <c r="AJ60">
        <f>VLOOKUP(A60, Traffic_data!$A$3:$BP$367, 35, 0)</f>
        <v>0</v>
      </c>
      <c r="AK60">
        <f>VLOOKUP(A60, Traffic_data!$A$3:$BP$367, 36, 0)</f>
        <v>0</v>
      </c>
      <c r="AL60">
        <f>VLOOKUP(A60, Traffic_data!$A$3:$BP$367, 37, 0)</f>
        <v>0</v>
      </c>
      <c r="AM60">
        <f>VLOOKUP(A60, Traffic_data!$A$3:$BP$367, 38, 0)</f>
        <v>0</v>
      </c>
      <c r="AN60">
        <f>VLOOKUP(A60, Traffic_data!$A$3:$BP$367, 39, 0)</f>
        <v>0</v>
      </c>
      <c r="AO60">
        <f>VLOOKUP(A60, Traffic_data!$A$3:$BP$367, 40, 0)</f>
        <v>0</v>
      </c>
      <c r="AP60">
        <f>VLOOKUP(A60, Traffic_data!$A$3:$BP$367, 41, 0)</f>
        <v>0</v>
      </c>
      <c r="AQ60">
        <f>VLOOKUP(A60, Traffic_data!$A$3:$BP$367,42, 0)</f>
        <v>7174</v>
      </c>
      <c r="AR60">
        <f>VLOOKUP(A60, Traffic_data!$A$3:$BP$367, 43, 0)</f>
        <v>76710</v>
      </c>
      <c r="AS60">
        <f>VLOOKUP(A60, Traffic_data!$A$3:$BP$367, 44, 0)</f>
        <v>23805</v>
      </c>
      <c r="AT60">
        <f>VLOOKUP(A60, Traffic_data!$A$3:$BP$367, 45, 0)</f>
        <v>9720</v>
      </c>
      <c r="AU60">
        <f>VLOOKUP(A60, Traffic_data!$A$3:$BP$367, 46, 0)</f>
        <v>11929</v>
      </c>
      <c r="AV60">
        <f>VLOOKUP(A60, Traffic_data!$A$3:$BP$367, 47, 0)</f>
        <v>1308</v>
      </c>
      <c r="AW60">
        <f>VLOOKUP(A60, Traffic_data!$A$3:$BP$367, 48, 0)</f>
        <v>9057</v>
      </c>
      <c r="AX60">
        <f>VLOOKUP(A60, Traffic_data!$A$3:$BP$367, 49, 0)</f>
        <v>523</v>
      </c>
      <c r="AY60">
        <f>VLOOKUP(A60, Traffic_data!$A$3:$BP$367, 50, 0)</f>
        <v>262</v>
      </c>
      <c r="AZ60">
        <f>VLOOKUP(A60, Traffic_data!$A$3:$BP$367, 51, 0)</f>
        <v>3755</v>
      </c>
      <c r="BA60">
        <f>VLOOKUP(A60, Traffic_data!$A$3:$BP$367, 52, 0)</f>
        <v>0</v>
      </c>
      <c r="BB60">
        <f>VLOOKUP(A60, Traffic_data!$A$3:$BP$367, 53, 0)</f>
        <v>785</v>
      </c>
      <c r="BC60">
        <f>VLOOKUP(A60, Traffic_data!$A$3:$BP$367, 54, 0)</f>
        <v>262</v>
      </c>
      <c r="BD60">
        <f>VLOOKUP(A60, Traffic_data!$A$3:$BP$367, 55, 0)</f>
        <v>12929</v>
      </c>
      <c r="BE60">
        <f>VLOOKUP(A60, Traffic_data!$A$3:$BP$367, 56, 0)</f>
        <v>0</v>
      </c>
      <c r="BF60">
        <f>VLOOKUP(A60, Traffic_data!$A$3:$BP$367, 57, 0)</f>
        <v>0</v>
      </c>
      <c r="BG60">
        <f>VLOOKUP(A60, Traffic_data!$A$3:$BP$367, 58, 0)</f>
        <v>0</v>
      </c>
      <c r="BH60">
        <f>VLOOKUP(A60, Traffic_data!$A$3:$BP$367, 59, 0)</f>
        <v>0</v>
      </c>
      <c r="BI60">
        <f>VLOOKUP(A60, Traffic_data!$A$3:$BP$367, 60, 0)</f>
        <v>0</v>
      </c>
      <c r="BJ60">
        <f>VLOOKUP(A60, Traffic_data!$A$3:$BP$367, 61, 0)</f>
        <v>0</v>
      </c>
      <c r="BK60">
        <f>VLOOKUP(A60, Traffic_data!$A$3:$BP$367, 62, 0)</f>
        <v>0</v>
      </c>
      <c r="BL60">
        <f>VLOOKUP(A60, Traffic_data!$A$3:$BP$367, 63, 0)</f>
        <v>0</v>
      </c>
      <c r="BM60">
        <f>VLOOKUP(A60, Traffic_data!$A$3:$BP$367, 64, 0)</f>
        <v>0</v>
      </c>
      <c r="BN60">
        <f>VLOOKUP(A60, Traffic_data!$A$3:$BP$367, 65, 0)</f>
        <v>0</v>
      </c>
      <c r="BO60">
        <f>VLOOKUP(A60, Traffic_data!$A$3:$BP$367, 66, 0)</f>
        <v>0</v>
      </c>
      <c r="BP60">
        <f>VLOOKUP(A60, Traffic_data!$A$3:$BP$367, 67, 0)</f>
        <v>0</v>
      </c>
      <c r="BQ60">
        <f>VLOOKUP(A60, Traffic_data!$A$3:$BP$367, 68, 0)</f>
        <v>0</v>
      </c>
    </row>
    <row r="61" spans="1:69" x14ac:dyDescent="0.25">
      <c r="A61" s="72">
        <v>41333</v>
      </c>
      <c r="B61" s="73" t="s">
        <v>46</v>
      </c>
      <c r="C61">
        <f>IFERROR(VLOOKUP(A61,Pivot_table!$A$5:$C$57, 3, 0),0)</f>
        <v>0</v>
      </c>
      <c r="D61">
        <f>VLOOKUP(A61, Traffic_data!$A$3:$BP$367, 3, 0)</f>
        <v>81355</v>
      </c>
      <c r="E61">
        <f>VLOOKUP(A61, Traffic_data!$A$3:$BP$367, 4, 0)</f>
        <v>24135</v>
      </c>
      <c r="F61">
        <f>VLOOKUP(A61, Traffic_data!$A$3:$BP$367, 5, 0)</f>
        <v>27684</v>
      </c>
      <c r="G61">
        <f>VLOOKUP(A61, Traffic_data!$A$3:$BP$367, 6, 0)</f>
        <v>25909</v>
      </c>
      <c r="H61">
        <f>VLOOKUP(A61, Traffic_data!$A$3:$BP$367, 7, 0)</f>
        <v>38626</v>
      </c>
      <c r="I61">
        <f>VLOOKUP(A61, Traffic_data!$A$3:$BP$367, 8, 0)</f>
        <v>30014</v>
      </c>
      <c r="J61">
        <f>VLOOKUP(A61, Traffic_data!$A$3:$BP$367, 9, 0)</f>
        <v>7646</v>
      </c>
      <c r="K61">
        <f>VLOOKUP(A61, Traffic_data!$A$3:$BP$367, 10, 0)</f>
        <v>1267</v>
      </c>
      <c r="L61">
        <f>VLOOKUP(A61, Traffic_data!$A$3:$BP$367, 11, 0)</f>
        <v>0</v>
      </c>
      <c r="M61">
        <f>VLOOKUP(A61, Traffic_data!$A$3:$BP$367, 12, 0)</f>
        <v>0</v>
      </c>
      <c r="N61">
        <f>VLOOKUP(A61, Traffic_data!$A$3:$BP$367, 13, 0)</f>
        <v>11892</v>
      </c>
      <c r="O61">
        <f>VLOOKUP(A61, Traffic_data!$A$3:$BP$367, 14, 0)</f>
        <v>537</v>
      </c>
      <c r="P61">
        <f>VLOOKUP(A61, Traffic_data!$A$3:$BP$367, 15, 0)</f>
        <v>107</v>
      </c>
      <c r="Q61">
        <f>VLOOKUP(A61, Traffic_data!$A$3:$BP$367, 16, 0)</f>
        <v>664</v>
      </c>
      <c r="R61">
        <f>VLOOKUP(A61, Traffic_data!$A$3:$BP$367, 17, 0)</f>
        <v>65519</v>
      </c>
      <c r="S61">
        <f>VLOOKUP(A61, Traffic_data!$A$3:$BP$367, 18, 0)</f>
        <v>20666</v>
      </c>
      <c r="T61">
        <f>VLOOKUP(A61, Traffic_data!$A$3:$BP$367, 19, 0)</f>
        <v>7952</v>
      </c>
      <c r="U61">
        <f>VLOOKUP(A61, Traffic_data!$A$3:$BP$367, 20, 0)</f>
        <v>9720</v>
      </c>
      <c r="V61">
        <f>VLOOKUP(A61, Traffic_data!$A$3:$BP$367, 21, 0)</f>
        <v>1831</v>
      </c>
      <c r="W61">
        <f>VLOOKUP(A61, Traffic_data!$A$3:$BP$367, 22, 0)</f>
        <v>9499</v>
      </c>
      <c r="X61">
        <f>VLOOKUP(A61, Traffic_data!$A$3:$BP$367,23, 0)</f>
        <v>785</v>
      </c>
      <c r="Y61">
        <f>VLOOKUP(A61, Traffic_data!$A$3:$BP$367, 24, 0)</f>
        <v>0</v>
      </c>
      <c r="Z61">
        <f>VLOOKUP(A61, Traffic_data!$A$3:$BP$367, 25, 0)</f>
        <v>3976</v>
      </c>
      <c r="AA61">
        <f>VLOOKUP(A61, Traffic_data!$A$3:$BP$367, 26, 0)</f>
        <v>262</v>
      </c>
      <c r="AB61">
        <f>VLOOKUP(A61, Traffic_data!$A$3:$BP$367, 27, 0)</f>
        <v>262</v>
      </c>
      <c r="AC61">
        <f>VLOOKUP(A61, Traffic_data!$A$3:$BP$367, 28, 0)</f>
        <v>1046</v>
      </c>
      <c r="AD61">
        <f>VLOOKUP(A61, Traffic_data!$A$3:$BP$367, 29, 0)</f>
        <v>6017</v>
      </c>
      <c r="AE61">
        <f>VLOOKUP(A61, Traffic_data!$A$3:$BP$367, 30, 0)</f>
        <v>7263</v>
      </c>
      <c r="AF61">
        <f>VLOOKUP(A61, Traffic_data!$A$3:$BP$367, 31, 0)</f>
        <v>0</v>
      </c>
      <c r="AG61">
        <f>VLOOKUP(A61, Traffic_data!$A$3:$BP$367, 32, 0)</f>
        <v>0</v>
      </c>
      <c r="AH61">
        <f>VLOOKUP(A61, Traffic_data!$A$3:$BP$367, 33, 0)</f>
        <v>0</v>
      </c>
      <c r="AI61">
        <f>VLOOKUP(A61, Traffic_data!$A$3:$BP$367, 34, 0)</f>
        <v>0</v>
      </c>
      <c r="AJ61">
        <f>VLOOKUP(A61, Traffic_data!$A$3:$BP$367, 35, 0)</f>
        <v>0</v>
      </c>
      <c r="AK61">
        <f>VLOOKUP(A61, Traffic_data!$A$3:$BP$367, 36, 0)</f>
        <v>0</v>
      </c>
      <c r="AL61">
        <f>VLOOKUP(A61, Traffic_data!$A$3:$BP$367, 37, 0)</f>
        <v>0</v>
      </c>
      <c r="AM61">
        <f>VLOOKUP(A61, Traffic_data!$A$3:$BP$367, 38, 0)</f>
        <v>0</v>
      </c>
      <c r="AN61">
        <f>VLOOKUP(A61, Traffic_data!$A$3:$BP$367, 39, 0)</f>
        <v>0</v>
      </c>
      <c r="AO61">
        <f>VLOOKUP(A61, Traffic_data!$A$3:$BP$367, 40, 0)</f>
        <v>0</v>
      </c>
      <c r="AP61">
        <f>VLOOKUP(A61, Traffic_data!$A$3:$BP$367, 41, 0)</f>
        <v>0</v>
      </c>
      <c r="AQ61">
        <f>VLOOKUP(A61, Traffic_data!$A$3:$BP$367,42, 0)</f>
        <v>7263</v>
      </c>
      <c r="AR61">
        <f>VLOOKUP(A61, Traffic_data!$A$3:$BP$367, 43, 0)</f>
        <v>72782</v>
      </c>
      <c r="AS61">
        <f>VLOOKUP(A61, Traffic_data!$A$3:$BP$367, 44, 0)</f>
        <v>20666</v>
      </c>
      <c r="AT61">
        <f>VLOOKUP(A61, Traffic_data!$A$3:$BP$367, 45, 0)</f>
        <v>7952</v>
      </c>
      <c r="AU61">
        <f>VLOOKUP(A61, Traffic_data!$A$3:$BP$367, 46, 0)</f>
        <v>9720</v>
      </c>
      <c r="AV61">
        <f>VLOOKUP(A61, Traffic_data!$A$3:$BP$367, 47, 0)</f>
        <v>1831</v>
      </c>
      <c r="AW61">
        <f>VLOOKUP(A61, Traffic_data!$A$3:$BP$367, 48, 0)</f>
        <v>9499</v>
      </c>
      <c r="AX61">
        <f>VLOOKUP(A61, Traffic_data!$A$3:$BP$367, 49, 0)</f>
        <v>785</v>
      </c>
      <c r="AY61">
        <f>VLOOKUP(A61, Traffic_data!$A$3:$BP$367, 50, 0)</f>
        <v>0</v>
      </c>
      <c r="AZ61">
        <f>VLOOKUP(A61, Traffic_data!$A$3:$BP$367, 51, 0)</f>
        <v>3976</v>
      </c>
      <c r="BA61">
        <f>VLOOKUP(A61, Traffic_data!$A$3:$BP$367, 52, 0)</f>
        <v>262</v>
      </c>
      <c r="BB61">
        <f>VLOOKUP(A61, Traffic_data!$A$3:$BP$367, 53, 0)</f>
        <v>262</v>
      </c>
      <c r="BC61">
        <f>VLOOKUP(A61, Traffic_data!$A$3:$BP$367, 54, 0)</f>
        <v>1046</v>
      </c>
      <c r="BD61">
        <f>VLOOKUP(A61, Traffic_data!$A$3:$BP$367, 55, 0)</f>
        <v>13280</v>
      </c>
      <c r="BE61">
        <f>VLOOKUP(A61, Traffic_data!$A$3:$BP$367, 56, 0)</f>
        <v>0</v>
      </c>
      <c r="BF61">
        <f>VLOOKUP(A61, Traffic_data!$A$3:$BP$367, 57, 0)</f>
        <v>0</v>
      </c>
      <c r="BG61">
        <f>VLOOKUP(A61, Traffic_data!$A$3:$BP$367, 58, 0)</f>
        <v>0</v>
      </c>
      <c r="BH61">
        <f>VLOOKUP(A61, Traffic_data!$A$3:$BP$367, 59, 0)</f>
        <v>0</v>
      </c>
      <c r="BI61">
        <f>VLOOKUP(A61, Traffic_data!$A$3:$BP$367, 60, 0)</f>
        <v>0</v>
      </c>
      <c r="BJ61">
        <f>VLOOKUP(A61, Traffic_data!$A$3:$BP$367, 61, 0)</f>
        <v>0</v>
      </c>
      <c r="BK61">
        <f>VLOOKUP(A61, Traffic_data!$A$3:$BP$367, 62, 0)</f>
        <v>0</v>
      </c>
      <c r="BL61">
        <f>VLOOKUP(A61, Traffic_data!$A$3:$BP$367, 63, 0)</f>
        <v>0</v>
      </c>
      <c r="BM61">
        <f>VLOOKUP(A61, Traffic_data!$A$3:$BP$367, 64, 0)</f>
        <v>0</v>
      </c>
      <c r="BN61">
        <f>VLOOKUP(A61, Traffic_data!$A$3:$BP$367, 65, 0)</f>
        <v>0</v>
      </c>
      <c r="BO61">
        <f>VLOOKUP(A61, Traffic_data!$A$3:$BP$367, 66, 0)</f>
        <v>0</v>
      </c>
      <c r="BP61">
        <f>VLOOKUP(A61, Traffic_data!$A$3:$BP$367, 67, 0)</f>
        <v>0</v>
      </c>
      <c r="BQ61">
        <f>VLOOKUP(A61, Traffic_data!$A$3:$BP$367, 68, 0)</f>
        <v>0</v>
      </c>
    </row>
    <row r="62" spans="1:69" x14ac:dyDescent="0.25">
      <c r="A62" s="72">
        <v>41334</v>
      </c>
      <c r="B62" s="73" t="s">
        <v>49</v>
      </c>
      <c r="C62">
        <f>IFERROR(VLOOKUP(A62,Pivot_table!$A$5:$C$57, 3, 0),0)</f>
        <v>0</v>
      </c>
      <c r="D62">
        <f>VLOOKUP(A62, Traffic_data!$A$3:$BP$367, 3, 0)</f>
        <v>102226</v>
      </c>
      <c r="E62">
        <f>VLOOKUP(A62, Traffic_data!$A$3:$BP$367, 4, 0)</f>
        <v>34782</v>
      </c>
      <c r="F62">
        <f>VLOOKUP(A62, Traffic_data!$A$3:$BP$367, 5, 0)</f>
        <v>30878</v>
      </c>
      <c r="G62">
        <f>VLOOKUP(A62, Traffic_data!$A$3:$BP$367, 6, 0)</f>
        <v>31233</v>
      </c>
      <c r="H62">
        <f>VLOOKUP(A62, Traffic_data!$A$3:$BP$367, 7, 0)</f>
        <v>48221</v>
      </c>
      <c r="I62">
        <f>VLOOKUP(A62, Traffic_data!$A$3:$BP$367, 8, 0)</f>
        <v>39021</v>
      </c>
      <c r="J62">
        <f>VLOOKUP(A62, Traffic_data!$A$3:$BP$367, 9, 0)</f>
        <v>9753</v>
      </c>
      <c r="K62">
        <f>VLOOKUP(A62, Traffic_data!$A$3:$BP$367, 10, 0)</f>
        <v>1546</v>
      </c>
      <c r="L62">
        <f>VLOOKUP(A62, Traffic_data!$A$3:$BP$367, 11, 0)</f>
        <v>0</v>
      </c>
      <c r="M62">
        <f>VLOOKUP(A62, Traffic_data!$A$3:$BP$367, 12, 0)</f>
        <v>0</v>
      </c>
      <c r="N62">
        <f>VLOOKUP(A62, Traffic_data!$A$3:$BP$367, 13, 0)</f>
        <v>15859</v>
      </c>
      <c r="O62">
        <f>VLOOKUP(A62, Traffic_data!$A$3:$BP$367, 14, 0)</f>
        <v>855</v>
      </c>
      <c r="P62">
        <f>VLOOKUP(A62, Traffic_data!$A$3:$BP$367, 15, 0)</f>
        <v>159</v>
      </c>
      <c r="Q62">
        <f>VLOOKUP(A62, Traffic_data!$A$3:$BP$367, 16, 0)</f>
        <v>890</v>
      </c>
      <c r="R62">
        <f>VLOOKUP(A62, Traffic_data!$A$3:$BP$367, 17, 0)</f>
        <v>80366</v>
      </c>
      <c r="S62">
        <f>VLOOKUP(A62, Traffic_data!$A$3:$BP$367, 18, 0)</f>
        <v>25374</v>
      </c>
      <c r="T62">
        <f>VLOOKUP(A62, Traffic_data!$A$3:$BP$367, 19, 0)</f>
        <v>7511</v>
      </c>
      <c r="U62">
        <f>VLOOKUP(A62, Traffic_data!$A$3:$BP$367, 20, 0)</f>
        <v>13033</v>
      </c>
      <c r="V62">
        <f>VLOOKUP(A62, Traffic_data!$A$3:$BP$367, 21, 0)</f>
        <v>2877</v>
      </c>
      <c r="W62">
        <f>VLOOKUP(A62, Traffic_data!$A$3:$BP$367, 22, 0)</f>
        <v>11045</v>
      </c>
      <c r="X62">
        <f>VLOOKUP(A62, Traffic_data!$A$3:$BP$367,23, 0)</f>
        <v>1046</v>
      </c>
      <c r="Y62">
        <f>VLOOKUP(A62, Traffic_data!$A$3:$BP$367, 24, 0)</f>
        <v>262</v>
      </c>
      <c r="Z62">
        <f>VLOOKUP(A62, Traffic_data!$A$3:$BP$367, 25, 0)</f>
        <v>3534</v>
      </c>
      <c r="AA62">
        <f>VLOOKUP(A62, Traffic_data!$A$3:$BP$367, 26, 0)</f>
        <v>785</v>
      </c>
      <c r="AB62">
        <f>VLOOKUP(A62, Traffic_data!$A$3:$BP$367, 27, 0)</f>
        <v>785</v>
      </c>
      <c r="AC62">
        <f>VLOOKUP(A62, Traffic_data!$A$3:$BP$367, 28, 0)</f>
        <v>785</v>
      </c>
      <c r="AD62">
        <f>VLOOKUP(A62, Traffic_data!$A$3:$BP$367, 29, 0)</f>
        <v>5493</v>
      </c>
      <c r="AE62">
        <f>VLOOKUP(A62, Traffic_data!$A$3:$BP$367, 30, 0)</f>
        <v>8680</v>
      </c>
      <c r="AF62">
        <f>VLOOKUP(A62, Traffic_data!$A$3:$BP$367, 31, 0)</f>
        <v>0</v>
      </c>
      <c r="AG62">
        <f>VLOOKUP(A62, Traffic_data!$A$3:$BP$367, 32, 0)</f>
        <v>0</v>
      </c>
      <c r="AH62">
        <f>VLOOKUP(A62, Traffic_data!$A$3:$BP$367, 33, 0)</f>
        <v>0</v>
      </c>
      <c r="AI62">
        <f>VLOOKUP(A62, Traffic_data!$A$3:$BP$367, 34, 0)</f>
        <v>0</v>
      </c>
      <c r="AJ62">
        <f>VLOOKUP(A62, Traffic_data!$A$3:$BP$367, 35, 0)</f>
        <v>0</v>
      </c>
      <c r="AK62">
        <f>VLOOKUP(A62, Traffic_data!$A$3:$BP$367, 36, 0)</f>
        <v>0</v>
      </c>
      <c r="AL62">
        <f>VLOOKUP(A62, Traffic_data!$A$3:$BP$367, 37, 0)</f>
        <v>0</v>
      </c>
      <c r="AM62">
        <f>VLOOKUP(A62, Traffic_data!$A$3:$BP$367, 38, 0)</f>
        <v>0</v>
      </c>
      <c r="AN62">
        <f>VLOOKUP(A62, Traffic_data!$A$3:$BP$367, 39, 0)</f>
        <v>0</v>
      </c>
      <c r="AO62">
        <f>VLOOKUP(A62, Traffic_data!$A$3:$BP$367, 40, 0)</f>
        <v>0</v>
      </c>
      <c r="AP62">
        <f>VLOOKUP(A62, Traffic_data!$A$3:$BP$367, 41, 0)</f>
        <v>0</v>
      </c>
      <c r="AQ62">
        <f>VLOOKUP(A62, Traffic_data!$A$3:$BP$367,42, 0)</f>
        <v>8680</v>
      </c>
      <c r="AR62">
        <f>VLOOKUP(A62, Traffic_data!$A$3:$BP$367, 43, 0)</f>
        <v>89046</v>
      </c>
      <c r="AS62">
        <f>VLOOKUP(A62, Traffic_data!$A$3:$BP$367, 44, 0)</f>
        <v>25374</v>
      </c>
      <c r="AT62">
        <f>VLOOKUP(A62, Traffic_data!$A$3:$BP$367, 45, 0)</f>
        <v>7511</v>
      </c>
      <c r="AU62">
        <f>VLOOKUP(A62, Traffic_data!$A$3:$BP$367, 46, 0)</f>
        <v>13033</v>
      </c>
      <c r="AV62">
        <f>VLOOKUP(A62, Traffic_data!$A$3:$BP$367, 47, 0)</f>
        <v>2877</v>
      </c>
      <c r="AW62">
        <f>VLOOKUP(A62, Traffic_data!$A$3:$BP$367, 48, 0)</f>
        <v>11045</v>
      </c>
      <c r="AX62">
        <f>VLOOKUP(A62, Traffic_data!$A$3:$BP$367, 49, 0)</f>
        <v>1046</v>
      </c>
      <c r="AY62">
        <f>VLOOKUP(A62, Traffic_data!$A$3:$BP$367, 50, 0)</f>
        <v>262</v>
      </c>
      <c r="AZ62">
        <f>VLOOKUP(A62, Traffic_data!$A$3:$BP$367, 51, 0)</f>
        <v>3534</v>
      </c>
      <c r="BA62">
        <f>VLOOKUP(A62, Traffic_data!$A$3:$BP$367, 52, 0)</f>
        <v>785</v>
      </c>
      <c r="BB62">
        <f>VLOOKUP(A62, Traffic_data!$A$3:$BP$367, 53, 0)</f>
        <v>785</v>
      </c>
      <c r="BC62">
        <f>VLOOKUP(A62, Traffic_data!$A$3:$BP$367, 54, 0)</f>
        <v>785</v>
      </c>
      <c r="BD62">
        <f>VLOOKUP(A62, Traffic_data!$A$3:$BP$367, 55, 0)</f>
        <v>14173</v>
      </c>
      <c r="BE62">
        <f>VLOOKUP(A62, Traffic_data!$A$3:$BP$367, 56, 0)</f>
        <v>0</v>
      </c>
      <c r="BF62">
        <f>VLOOKUP(A62, Traffic_data!$A$3:$BP$367, 57, 0)</f>
        <v>0</v>
      </c>
      <c r="BG62">
        <f>VLOOKUP(A62, Traffic_data!$A$3:$BP$367, 58, 0)</f>
        <v>0</v>
      </c>
      <c r="BH62">
        <f>VLOOKUP(A62, Traffic_data!$A$3:$BP$367, 59, 0)</f>
        <v>0</v>
      </c>
      <c r="BI62">
        <f>VLOOKUP(A62, Traffic_data!$A$3:$BP$367, 60, 0)</f>
        <v>0</v>
      </c>
      <c r="BJ62">
        <f>VLOOKUP(A62, Traffic_data!$A$3:$BP$367, 61, 0)</f>
        <v>0</v>
      </c>
      <c r="BK62">
        <f>VLOOKUP(A62, Traffic_data!$A$3:$BP$367, 62, 0)</f>
        <v>0</v>
      </c>
      <c r="BL62">
        <f>VLOOKUP(A62, Traffic_data!$A$3:$BP$367, 63, 0)</f>
        <v>0</v>
      </c>
      <c r="BM62">
        <f>VLOOKUP(A62, Traffic_data!$A$3:$BP$367, 64, 0)</f>
        <v>0</v>
      </c>
      <c r="BN62">
        <f>VLOOKUP(A62, Traffic_data!$A$3:$BP$367, 65, 0)</f>
        <v>0</v>
      </c>
      <c r="BO62">
        <f>VLOOKUP(A62, Traffic_data!$A$3:$BP$367, 66, 0)</f>
        <v>0</v>
      </c>
      <c r="BP62">
        <f>VLOOKUP(A62, Traffic_data!$A$3:$BP$367, 67, 0)</f>
        <v>0</v>
      </c>
      <c r="BQ62">
        <f>VLOOKUP(A62, Traffic_data!$A$3:$BP$367, 68, 0)</f>
        <v>0</v>
      </c>
    </row>
    <row r="63" spans="1:69" x14ac:dyDescent="0.25">
      <c r="A63" s="72">
        <v>41335</v>
      </c>
      <c r="B63" s="73" t="s">
        <v>52</v>
      </c>
      <c r="C63">
        <f>IFERROR(VLOOKUP(A63,Pivot_table!$A$5:$C$57, 3, 0),0)</f>
        <v>0</v>
      </c>
      <c r="D63">
        <f>VLOOKUP(A63, Traffic_data!$A$3:$BP$367, 3, 0)</f>
        <v>83183</v>
      </c>
      <c r="E63">
        <f>VLOOKUP(A63, Traffic_data!$A$3:$BP$367, 4, 0)</f>
        <v>28394</v>
      </c>
      <c r="F63">
        <f>VLOOKUP(A63, Traffic_data!$A$3:$BP$367, 5, 0)</f>
        <v>22005</v>
      </c>
      <c r="G63">
        <f>VLOOKUP(A63, Traffic_data!$A$3:$BP$367, 6, 0)</f>
        <v>28748</v>
      </c>
      <c r="H63">
        <f>VLOOKUP(A63, Traffic_data!$A$3:$BP$367, 7, 0)</f>
        <v>40790</v>
      </c>
      <c r="I63">
        <f>VLOOKUP(A63, Traffic_data!$A$3:$BP$367, 8, 0)</f>
        <v>30828</v>
      </c>
      <c r="J63">
        <f>VLOOKUP(A63, Traffic_data!$A$3:$BP$367, 9, 0)</f>
        <v>10254</v>
      </c>
      <c r="K63">
        <f>VLOOKUP(A63, Traffic_data!$A$3:$BP$367, 10, 0)</f>
        <v>1764</v>
      </c>
      <c r="L63">
        <f>VLOOKUP(A63, Traffic_data!$A$3:$BP$367, 11, 0)</f>
        <v>0</v>
      </c>
      <c r="M63">
        <f>VLOOKUP(A63, Traffic_data!$A$3:$BP$367, 12, 0)</f>
        <v>0</v>
      </c>
      <c r="N63">
        <f>VLOOKUP(A63, Traffic_data!$A$3:$BP$367, 13, 0)</f>
        <v>13361</v>
      </c>
      <c r="O63">
        <f>VLOOKUP(A63, Traffic_data!$A$3:$BP$367, 14, 0)</f>
        <v>975</v>
      </c>
      <c r="P63">
        <f>VLOOKUP(A63, Traffic_data!$A$3:$BP$367, 15, 0)</f>
        <v>148</v>
      </c>
      <c r="Q63">
        <f>VLOOKUP(A63, Traffic_data!$A$3:$BP$367, 16, 0)</f>
        <v>990</v>
      </c>
      <c r="R63">
        <f>VLOOKUP(A63, Traffic_data!$A$3:$BP$367, 17, 0)</f>
        <v>65533</v>
      </c>
      <c r="S63">
        <f>VLOOKUP(A63, Traffic_data!$A$3:$BP$367, 18, 0)</f>
        <v>19358</v>
      </c>
      <c r="T63">
        <f>VLOOKUP(A63, Traffic_data!$A$3:$BP$367, 19, 0)</f>
        <v>10382</v>
      </c>
      <c r="U63">
        <f>VLOOKUP(A63, Traffic_data!$A$3:$BP$367, 20, 0)</f>
        <v>9499</v>
      </c>
      <c r="V63">
        <f>VLOOKUP(A63, Traffic_data!$A$3:$BP$367, 21, 0)</f>
        <v>1570</v>
      </c>
      <c r="W63">
        <f>VLOOKUP(A63, Traffic_data!$A$3:$BP$367, 22, 0)</f>
        <v>10824</v>
      </c>
      <c r="X63">
        <f>VLOOKUP(A63, Traffic_data!$A$3:$BP$367,23, 0)</f>
        <v>3924</v>
      </c>
      <c r="Y63">
        <f>VLOOKUP(A63, Traffic_data!$A$3:$BP$367, 24, 0)</f>
        <v>262</v>
      </c>
      <c r="Z63">
        <f>VLOOKUP(A63, Traffic_data!$A$3:$BP$367, 25, 0)</f>
        <v>5081</v>
      </c>
      <c r="AA63">
        <f>VLOOKUP(A63, Traffic_data!$A$3:$BP$367, 26, 0)</f>
        <v>262</v>
      </c>
      <c r="AB63">
        <f>VLOOKUP(A63, Traffic_data!$A$3:$BP$367, 27, 0)</f>
        <v>523</v>
      </c>
      <c r="AC63">
        <f>VLOOKUP(A63, Traffic_data!$A$3:$BP$367, 28, 0)</f>
        <v>262</v>
      </c>
      <c r="AD63">
        <f>VLOOKUP(A63, Traffic_data!$A$3:$BP$367, 29, 0)</f>
        <v>3139</v>
      </c>
      <c r="AE63">
        <f>VLOOKUP(A63, Traffic_data!$A$3:$BP$367, 30, 0)</f>
        <v>9211</v>
      </c>
      <c r="AF63">
        <f>VLOOKUP(A63, Traffic_data!$A$3:$BP$367, 31, 0)</f>
        <v>0</v>
      </c>
      <c r="AG63">
        <f>VLOOKUP(A63, Traffic_data!$A$3:$BP$367, 32, 0)</f>
        <v>0</v>
      </c>
      <c r="AH63">
        <f>VLOOKUP(A63, Traffic_data!$A$3:$BP$367, 33, 0)</f>
        <v>0</v>
      </c>
      <c r="AI63">
        <f>VLOOKUP(A63, Traffic_data!$A$3:$BP$367, 34, 0)</f>
        <v>0</v>
      </c>
      <c r="AJ63">
        <f>VLOOKUP(A63, Traffic_data!$A$3:$BP$367, 35, 0)</f>
        <v>0</v>
      </c>
      <c r="AK63">
        <f>VLOOKUP(A63, Traffic_data!$A$3:$BP$367, 36, 0)</f>
        <v>0</v>
      </c>
      <c r="AL63">
        <f>VLOOKUP(A63, Traffic_data!$A$3:$BP$367, 37, 0)</f>
        <v>0</v>
      </c>
      <c r="AM63">
        <f>VLOOKUP(A63, Traffic_data!$A$3:$BP$367, 38, 0)</f>
        <v>0</v>
      </c>
      <c r="AN63">
        <f>VLOOKUP(A63, Traffic_data!$A$3:$BP$367, 39, 0)</f>
        <v>0</v>
      </c>
      <c r="AO63">
        <f>VLOOKUP(A63, Traffic_data!$A$3:$BP$367, 40, 0)</f>
        <v>0</v>
      </c>
      <c r="AP63">
        <f>VLOOKUP(A63, Traffic_data!$A$3:$BP$367, 41, 0)</f>
        <v>0</v>
      </c>
      <c r="AQ63">
        <f>VLOOKUP(A63, Traffic_data!$A$3:$BP$367,42, 0)</f>
        <v>9211</v>
      </c>
      <c r="AR63">
        <f>VLOOKUP(A63, Traffic_data!$A$3:$BP$367, 43, 0)</f>
        <v>74744</v>
      </c>
      <c r="AS63">
        <f>VLOOKUP(A63, Traffic_data!$A$3:$BP$367, 44, 0)</f>
        <v>19358</v>
      </c>
      <c r="AT63">
        <f>VLOOKUP(A63, Traffic_data!$A$3:$BP$367, 45, 0)</f>
        <v>10382</v>
      </c>
      <c r="AU63">
        <f>VLOOKUP(A63, Traffic_data!$A$3:$BP$367, 46, 0)</f>
        <v>9499</v>
      </c>
      <c r="AV63">
        <f>VLOOKUP(A63, Traffic_data!$A$3:$BP$367, 47, 0)</f>
        <v>1570</v>
      </c>
      <c r="AW63">
        <f>VLOOKUP(A63, Traffic_data!$A$3:$BP$367, 48, 0)</f>
        <v>10824</v>
      </c>
      <c r="AX63">
        <f>VLOOKUP(A63, Traffic_data!$A$3:$BP$367, 49, 0)</f>
        <v>3924</v>
      </c>
      <c r="AY63">
        <f>VLOOKUP(A63, Traffic_data!$A$3:$BP$367, 50, 0)</f>
        <v>262</v>
      </c>
      <c r="AZ63">
        <f>VLOOKUP(A63, Traffic_data!$A$3:$BP$367, 51, 0)</f>
        <v>5081</v>
      </c>
      <c r="BA63">
        <f>VLOOKUP(A63, Traffic_data!$A$3:$BP$367, 52, 0)</f>
        <v>262</v>
      </c>
      <c r="BB63">
        <f>VLOOKUP(A63, Traffic_data!$A$3:$BP$367, 53, 0)</f>
        <v>523</v>
      </c>
      <c r="BC63">
        <f>VLOOKUP(A63, Traffic_data!$A$3:$BP$367, 54, 0)</f>
        <v>262</v>
      </c>
      <c r="BD63">
        <f>VLOOKUP(A63, Traffic_data!$A$3:$BP$367, 55, 0)</f>
        <v>12350</v>
      </c>
      <c r="BE63">
        <f>VLOOKUP(A63, Traffic_data!$A$3:$BP$367, 56, 0)</f>
        <v>0</v>
      </c>
      <c r="BF63">
        <f>VLOOKUP(A63, Traffic_data!$A$3:$BP$367, 57, 0)</f>
        <v>0</v>
      </c>
      <c r="BG63">
        <f>VLOOKUP(A63, Traffic_data!$A$3:$BP$367, 58, 0)</f>
        <v>0</v>
      </c>
      <c r="BH63">
        <f>VLOOKUP(A63, Traffic_data!$A$3:$BP$367, 59, 0)</f>
        <v>0</v>
      </c>
      <c r="BI63">
        <f>VLOOKUP(A63, Traffic_data!$A$3:$BP$367, 60, 0)</f>
        <v>0</v>
      </c>
      <c r="BJ63">
        <f>VLOOKUP(A63, Traffic_data!$A$3:$BP$367, 61, 0)</f>
        <v>0</v>
      </c>
      <c r="BK63">
        <f>VLOOKUP(A63, Traffic_data!$A$3:$BP$367, 62, 0)</f>
        <v>0</v>
      </c>
      <c r="BL63">
        <f>VLOOKUP(A63, Traffic_data!$A$3:$BP$367, 63, 0)</f>
        <v>0</v>
      </c>
      <c r="BM63">
        <f>VLOOKUP(A63, Traffic_data!$A$3:$BP$367, 64, 0)</f>
        <v>0</v>
      </c>
      <c r="BN63">
        <f>VLOOKUP(A63, Traffic_data!$A$3:$BP$367, 65, 0)</f>
        <v>0</v>
      </c>
      <c r="BO63">
        <f>VLOOKUP(A63, Traffic_data!$A$3:$BP$367, 66, 0)</f>
        <v>0</v>
      </c>
      <c r="BP63">
        <f>VLOOKUP(A63, Traffic_data!$A$3:$BP$367, 67, 0)</f>
        <v>0</v>
      </c>
      <c r="BQ63">
        <f>VLOOKUP(A63, Traffic_data!$A$3:$BP$367, 68, 0)</f>
        <v>0</v>
      </c>
    </row>
    <row r="64" spans="1:69" x14ac:dyDescent="0.25">
      <c r="A64" s="72">
        <v>41336</v>
      </c>
      <c r="B64" s="73" t="s">
        <v>53</v>
      </c>
      <c r="C64">
        <f>IFERROR(VLOOKUP(A64,Pivot_table!$A$5:$C$57, 3, 0),0)</f>
        <v>0</v>
      </c>
      <c r="D64">
        <f>VLOOKUP(A64, Traffic_data!$A$3:$BP$367, 3, 0)</f>
        <v>70365</v>
      </c>
      <c r="E64">
        <f>VLOOKUP(A64, Traffic_data!$A$3:$BP$367, 4, 0)</f>
        <v>25909</v>
      </c>
      <c r="F64">
        <f>VLOOKUP(A64, Traffic_data!$A$3:$BP$367, 5, 0)</f>
        <v>18101</v>
      </c>
      <c r="G64">
        <f>VLOOKUP(A64, Traffic_data!$A$3:$BP$367, 6, 0)</f>
        <v>23070</v>
      </c>
      <c r="H64">
        <f>VLOOKUP(A64, Traffic_data!$A$3:$BP$367, 7, 0)</f>
        <v>34684</v>
      </c>
      <c r="I64">
        <f>VLOOKUP(A64, Traffic_data!$A$3:$BP$367, 8, 0)</f>
        <v>25032</v>
      </c>
      <c r="J64">
        <f>VLOOKUP(A64, Traffic_data!$A$3:$BP$367, 9, 0)</f>
        <v>10941</v>
      </c>
      <c r="K64">
        <f>VLOOKUP(A64, Traffic_data!$A$3:$BP$367, 10, 0)</f>
        <v>1604</v>
      </c>
      <c r="L64">
        <f>VLOOKUP(A64, Traffic_data!$A$3:$BP$367, 11, 0)</f>
        <v>0</v>
      </c>
      <c r="M64">
        <f>VLOOKUP(A64, Traffic_data!$A$3:$BP$367, 12, 0)</f>
        <v>0</v>
      </c>
      <c r="N64">
        <f>VLOOKUP(A64, Traffic_data!$A$3:$BP$367, 13, 0)</f>
        <v>10756</v>
      </c>
      <c r="O64">
        <f>VLOOKUP(A64, Traffic_data!$A$3:$BP$367, 14, 0)</f>
        <v>1052</v>
      </c>
      <c r="P64">
        <f>VLOOKUP(A64, Traffic_data!$A$3:$BP$367, 15, 0)</f>
        <v>173</v>
      </c>
      <c r="Q64">
        <f>VLOOKUP(A64, Traffic_data!$A$3:$BP$367, 16, 0)</f>
        <v>534</v>
      </c>
      <c r="R64">
        <f>VLOOKUP(A64, Traffic_data!$A$3:$BP$367, 17, 0)</f>
        <v>55710</v>
      </c>
      <c r="S64">
        <f>VLOOKUP(A64, Traffic_data!$A$3:$BP$367, 18, 0)</f>
        <v>19358</v>
      </c>
      <c r="T64">
        <f>VLOOKUP(A64, Traffic_data!$A$3:$BP$367, 19, 0)</f>
        <v>6848</v>
      </c>
      <c r="U64">
        <f>VLOOKUP(A64, Traffic_data!$A$3:$BP$367, 20, 0)</f>
        <v>7290</v>
      </c>
      <c r="V64">
        <f>VLOOKUP(A64, Traffic_data!$A$3:$BP$367, 21, 0)</f>
        <v>1570</v>
      </c>
      <c r="W64">
        <f>VLOOKUP(A64, Traffic_data!$A$3:$BP$367, 22, 0)</f>
        <v>9057</v>
      </c>
      <c r="X64">
        <f>VLOOKUP(A64, Traffic_data!$A$3:$BP$367,23, 0)</f>
        <v>1046</v>
      </c>
      <c r="Y64">
        <f>VLOOKUP(A64, Traffic_data!$A$3:$BP$367, 24, 0)</f>
        <v>262</v>
      </c>
      <c r="Z64">
        <f>VLOOKUP(A64, Traffic_data!$A$3:$BP$367, 25, 0)</f>
        <v>2209</v>
      </c>
      <c r="AA64">
        <f>VLOOKUP(A64, Traffic_data!$A$3:$BP$367, 26, 0)</f>
        <v>262</v>
      </c>
      <c r="AB64">
        <f>VLOOKUP(A64, Traffic_data!$A$3:$BP$367, 27, 0)</f>
        <v>1570</v>
      </c>
      <c r="AC64">
        <f>VLOOKUP(A64, Traffic_data!$A$3:$BP$367, 28, 0)</f>
        <v>523</v>
      </c>
      <c r="AD64">
        <f>VLOOKUP(A64, Traffic_data!$A$3:$BP$367, 29, 0)</f>
        <v>3924</v>
      </c>
      <c r="AE64">
        <f>VLOOKUP(A64, Traffic_data!$A$3:$BP$367, 30, 0)</f>
        <v>10009</v>
      </c>
      <c r="AF64">
        <f>VLOOKUP(A64, Traffic_data!$A$3:$BP$367, 31, 0)</f>
        <v>0</v>
      </c>
      <c r="AG64">
        <f>VLOOKUP(A64, Traffic_data!$A$3:$BP$367, 32, 0)</f>
        <v>0</v>
      </c>
      <c r="AH64">
        <f>VLOOKUP(A64, Traffic_data!$A$3:$BP$367, 33, 0)</f>
        <v>0</v>
      </c>
      <c r="AI64">
        <f>VLOOKUP(A64, Traffic_data!$A$3:$BP$367, 34, 0)</f>
        <v>0</v>
      </c>
      <c r="AJ64">
        <f>VLOOKUP(A64, Traffic_data!$A$3:$BP$367, 35, 0)</f>
        <v>0</v>
      </c>
      <c r="AK64">
        <f>VLOOKUP(A64, Traffic_data!$A$3:$BP$367, 36, 0)</f>
        <v>0</v>
      </c>
      <c r="AL64">
        <f>VLOOKUP(A64, Traffic_data!$A$3:$BP$367, 37, 0)</f>
        <v>0</v>
      </c>
      <c r="AM64">
        <f>VLOOKUP(A64, Traffic_data!$A$3:$BP$367, 38, 0)</f>
        <v>0</v>
      </c>
      <c r="AN64">
        <f>VLOOKUP(A64, Traffic_data!$A$3:$BP$367, 39, 0)</f>
        <v>0</v>
      </c>
      <c r="AO64">
        <f>VLOOKUP(A64, Traffic_data!$A$3:$BP$367, 40, 0)</f>
        <v>0</v>
      </c>
      <c r="AP64">
        <f>VLOOKUP(A64, Traffic_data!$A$3:$BP$367, 41, 0)</f>
        <v>0</v>
      </c>
      <c r="AQ64">
        <f>VLOOKUP(A64, Traffic_data!$A$3:$BP$367,42, 0)</f>
        <v>10009</v>
      </c>
      <c r="AR64">
        <f>VLOOKUP(A64, Traffic_data!$A$3:$BP$367, 43, 0)</f>
        <v>65719</v>
      </c>
      <c r="AS64">
        <f>VLOOKUP(A64, Traffic_data!$A$3:$BP$367, 44, 0)</f>
        <v>19358</v>
      </c>
      <c r="AT64">
        <f>VLOOKUP(A64, Traffic_data!$A$3:$BP$367, 45, 0)</f>
        <v>6848</v>
      </c>
      <c r="AU64">
        <f>VLOOKUP(A64, Traffic_data!$A$3:$BP$367, 46, 0)</f>
        <v>7290</v>
      </c>
      <c r="AV64">
        <f>VLOOKUP(A64, Traffic_data!$A$3:$BP$367, 47, 0)</f>
        <v>1570</v>
      </c>
      <c r="AW64">
        <f>VLOOKUP(A64, Traffic_data!$A$3:$BP$367, 48, 0)</f>
        <v>9057</v>
      </c>
      <c r="AX64">
        <f>VLOOKUP(A64, Traffic_data!$A$3:$BP$367, 49, 0)</f>
        <v>1046</v>
      </c>
      <c r="AY64">
        <f>VLOOKUP(A64, Traffic_data!$A$3:$BP$367, 50, 0)</f>
        <v>262</v>
      </c>
      <c r="AZ64">
        <f>VLOOKUP(A64, Traffic_data!$A$3:$BP$367, 51, 0)</f>
        <v>2209</v>
      </c>
      <c r="BA64">
        <f>VLOOKUP(A64, Traffic_data!$A$3:$BP$367, 52, 0)</f>
        <v>262</v>
      </c>
      <c r="BB64">
        <f>VLOOKUP(A64, Traffic_data!$A$3:$BP$367, 53, 0)</f>
        <v>1570</v>
      </c>
      <c r="BC64">
        <f>VLOOKUP(A64, Traffic_data!$A$3:$BP$367, 54, 0)</f>
        <v>523</v>
      </c>
      <c r="BD64">
        <f>VLOOKUP(A64, Traffic_data!$A$3:$BP$367, 55, 0)</f>
        <v>13933</v>
      </c>
      <c r="BE64">
        <f>VLOOKUP(A64, Traffic_data!$A$3:$BP$367, 56, 0)</f>
        <v>0</v>
      </c>
      <c r="BF64">
        <f>VLOOKUP(A64, Traffic_data!$A$3:$BP$367, 57, 0)</f>
        <v>0</v>
      </c>
      <c r="BG64">
        <f>VLOOKUP(A64, Traffic_data!$A$3:$BP$367, 58, 0)</f>
        <v>0</v>
      </c>
      <c r="BH64">
        <f>VLOOKUP(A64, Traffic_data!$A$3:$BP$367, 59, 0)</f>
        <v>0</v>
      </c>
      <c r="BI64">
        <f>VLOOKUP(A64, Traffic_data!$A$3:$BP$367, 60, 0)</f>
        <v>0</v>
      </c>
      <c r="BJ64">
        <f>VLOOKUP(A64, Traffic_data!$A$3:$BP$367, 61, 0)</f>
        <v>0</v>
      </c>
      <c r="BK64">
        <f>VLOOKUP(A64, Traffic_data!$A$3:$BP$367, 62, 0)</f>
        <v>0</v>
      </c>
      <c r="BL64">
        <f>VLOOKUP(A64, Traffic_data!$A$3:$BP$367, 63, 0)</f>
        <v>0</v>
      </c>
      <c r="BM64">
        <f>VLOOKUP(A64, Traffic_data!$A$3:$BP$367, 64, 0)</f>
        <v>0</v>
      </c>
      <c r="BN64">
        <f>VLOOKUP(A64, Traffic_data!$A$3:$BP$367, 65, 0)</f>
        <v>0</v>
      </c>
      <c r="BO64">
        <f>VLOOKUP(A64, Traffic_data!$A$3:$BP$367, 66, 0)</f>
        <v>0</v>
      </c>
      <c r="BP64">
        <f>VLOOKUP(A64, Traffic_data!$A$3:$BP$367, 67, 0)</f>
        <v>0</v>
      </c>
      <c r="BQ64">
        <f>VLOOKUP(A64, Traffic_data!$A$3:$BP$367, 68, 0)</f>
        <v>0</v>
      </c>
    </row>
    <row r="65" spans="1:69" x14ac:dyDescent="0.25">
      <c r="A65" s="72">
        <v>41337</v>
      </c>
      <c r="B65" s="73" t="s">
        <v>58</v>
      </c>
      <c r="C65">
        <f>IFERROR(VLOOKUP(A65,Pivot_table!$A$5:$C$57, 3, 0),0)</f>
        <v>0</v>
      </c>
      <c r="D65">
        <f>VLOOKUP(A65, Traffic_data!$A$3:$BP$367, 3, 0)</f>
        <v>90699</v>
      </c>
      <c r="E65">
        <f>VLOOKUP(A65, Traffic_data!$A$3:$BP$367, 4, 0)</f>
        <v>37621</v>
      </c>
      <c r="F65">
        <f>VLOOKUP(A65, Traffic_data!$A$3:$BP$367, 5, 0)</f>
        <v>24489</v>
      </c>
      <c r="G65">
        <f>VLOOKUP(A65, Traffic_data!$A$3:$BP$367, 6, 0)</f>
        <v>26264</v>
      </c>
      <c r="H65">
        <f>VLOOKUP(A65, Traffic_data!$A$3:$BP$367, 7, 0)</f>
        <v>43649</v>
      </c>
      <c r="I65">
        <f>VLOOKUP(A65, Traffic_data!$A$3:$BP$367, 8, 0)</f>
        <v>33943</v>
      </c>
      <c r="J65">
        <f>VLOOKUP(A65, Traffic_data!$A$3:$BP$367, 9, 0)</f>
        <v>8667</v>
      </c>
      <c r="K65">
        <f>VLOOKUP(A65, Traffic_data!$A$3:$BP$367, 10, 0)</f>
        <v>1764</v>
      </c>
      <c r="L65">
        <f>VLOOKUP(A65, Traffic_data!$A$3:$BP$367, 11, 0)</f>
        <v>0</v>
      </c>
      <c r="M65">
        <f>VLOOKUP(A65, Traffic_data!$A$3:$BP$367, 12, 0)</f>
        <v>0</v>
      </c>
      <c r="N65">
        <f>VLOOKUP(A65, Traffic_data!$A$3:$BP$367, 13, 0)</f>
        <v>13152</v>
      </c>
      <c r="O65">
        <f>VLOOKUP(A65, Traffic_data!$A$3:$BP$367, 14, 0)</f>
        <v>667</v>
      </c>
      <c r="P65">
        <f>VLOOKUP(A65, Traffic_data!$A$3:$BP$367, 15, 0)</f>
        <v>134</v>
      </c>
      <c r="Q65">
        <f>VLOOKUP(A65, Traffic_data!$A$3:$BP$367, 16, 0)</f>
        <v>963</v>
      </c>
      <c r="R65">
        <f>VLOOKUP(A65, Traffic_data!$A$3:$BP$367, 17, 0)</f>
        <v>72714</v>
      </c>
      <c r="S65">
        <f>VLOOKUP(A65, Traffic_data!$A$3:$BP$367, 18, 0)</f>
        <v>20404</v>
      </c>
      <c r="T65">
        <f>VLOOKUP(A65, Traffic_data!$A$3:$BP$367, 19, 0)</f>
        <v>9940</v>
      </c>
      <c r="U65">
        <f>VLOOKUP(A65, Traffic_data!$A$3:$BP$367, 20, 0)</f>
        <v>11487</v>
      </c>
      <c r="V65">
        <f>VLOOKUP(A65, Traffic_data!$A$3:$BP$367, 21, 0)</f>
        <v>1046</v>
      </c>
      <c r="W65">
        <f>VLOOKUP(A65, Traffic_data!$A$3:$BP$367, 22, 0)</f>
        <v>9499</v>
      </c>
      <c r="X65">
        <f>VLOOKUP(A65, Traffic_data!$A$3:$BP$367,23, 0)</f>
        <v>2877</v>
      </c>
      <c r="Y65">
        <f>VLOOKUP(A65, Traffic_data!$A$3:$BP$367, 24, 0)</f>
        <v>1046</v>
      </c>
      <c r="Z65">
        <f>VLOOKUP(A65, Traffic_data!$A$3:$BP$367, 25, 0)</f>
        <v>3755</v>
      </c>
      <c r="AA65">
        <f>VLOOKUP(A65, Traffic_data!$A$3:$BP$367, 26, 0)</f>
        <v>0</v>
      </c>
      <c r="AB65">
        <f>VLOOKUP(A65, Traffic_data!$A$3:$BP$367, 27, 0)</f>
        <v>523</v>
      </c>
      <c r="AC65">
        <f>VLOOKUP(A65, Traffic_data!$A$3:$BP$367, 28, 0)</f>
        <v>2354</v>
      </c>
      <c r="AD65">
        <f>VLOOKUP(A65, Traffic_data!$A$3:$BP$367, 29, 0)</f>
        <v>6278</v>
      </c>
      <c r="AE65">
        <f>VLOOKUP(A65, Traffic_data!$A$3:$BP$367, 30, 0)</f>
        <v>7971</v>
      </c>
      <c r="AF65">
        <f>VLOOKUP(A65, Traffic_data!$A$3:$BP$367, 31, 0)</f>
        <v>0</v>
      </c>
      <c r="AG65">
        <f>VLOOKUP(A65, Traffic_data!$A$3:$BP$367, 32, 0)</f>
        <v>0</v>
      </c>
      <c r="AH65">
        <f>VLOOKUP(A65, Traffic_data!$A$3:$BP$367, 33, 0)</f>
        <v>0</v>
      </c>
      <c r="AI65">
        <f>VLOOKUP(A65, Traffic_data!$A$3:$BP$367, 34, 0)</f>
        <v>0</v>
      </c>
      <c r="AJ65">
        <f>VLOOKUP(A65, Traffic_data!$A$3:$BP$367, 35, 0)</f>
        <v>0</v>
      </c>
      <c r="AK65">
        <f>VLOOKUP(A65, Traffic_data!$A$3:$BP$367, 36, 0)</f>
        <v>0</v>
      </c>
      <c r="AL65">
        <f>VLOOKUP(A65, Traffic_data!$A$3:$BP$367, 37, 0)</f>
        <v>0</v>
      </c>
      <c r="AM65">
        <f>VLOOKUP(A65, Traffic_data!$A$3:$BP$367, 38, 0)</f>
        <v>0</v>
      </c>
      <c r="AN65">
        <f>VLOOKUP(A65, Traffic_data!$A$3:$BP$367, 39, 0)</f>
        <v>0</v>
      </c>
      <c r="AO65">
        <f>VLOOKUP(A65, Traffic_data!$A$3:$BP$367, 40, 0)</f>
        <v>0</v>
      </c>
      <c r="AP65">
        <f>VLOOKUP(A65, Traffic_data!$A$3:$BP$367, 41, 0)</f>
        <v>0</v>
      </c>
      <c r="AQ65">
        <f>VLOOKUP(A65, Traffic_data!$A$3:$BP$367,42, 0)</f>
        <v>7971</v>
      </c>
      <c r="AR65">
        <f>VLOOKUP(A65, Traffic_data!$A$3:$BP$367, 43, 0)</f>
        <v>80685</v>
      </c>
      <c r="AS65">
        <f>VLOOKUP(A65, Traffic_data!$A$3:$BP$367, 44, 0)</f>
        <v>20404</v>
      </c>
      <c r="AT65">
        <f>VLOOKUP(A65, Traffic_data!$A$3:$BP$367, 45, 0)</f>
        <v>9940</v>
      </c>
      <c r="AU65">
        <f>VLOOKUP(A65, Traffic_data!$A$3:$BP$367, 46, 0)</f>
        <v>11487</v>
      </c>
      <c r="AV65">
        <f>VLOOKUP(A65, Traffic_data!$A$3:$BP$367, 47, 0)</f>
        <v>1046</v>
      </c>
      <c r="AW65">
        <f>VLOOKUP(A65, Traffic_data!$A$3:$BP$367, 48, 0)</f>
        <v>9499</v>
      </c>
      <c r="AX65">
        <f>VLOOKUP(A65, Traffic_data!$A$3:$BP$367, 49, 0)</f>
        <v>2877</v>
      </c>
      <c r="AY65">
        <f>VLOOKUP(A65, Traffic_data!$A$3:$BP$367, 50, 0)</f>
        <v>1046</v>
      </c>
      <c r="AZ65">
        <f>VLOOKUP(A65, Traffic_data!$A$3:$BP$367, 51, 0)</f>
        <v>3755</v>
      </c>
      <c r="BA65">
        <f>VLOOKUP(A65, Traffic_data!$A$3:$BP$367, 52, 0)</f>
        <v>0</v>
      </c>
      <c r="BB65">
        <f>VLOOKUP(A65, Traffic_data!$A$3:$BP$367, 53, 0)</f>
        <v>523</v>
      </c>
      <c r="BC65">
        <f>VLOOKUP(A65, Traffic_data!$A$3:$BP$367, 54, 0)</f>
        <v>2354</v>
      </c>
      <c r="BD65">
        <f>VLOOKUP(A65, Traffic_data!$A$3:$BP$367, 55, 0)</f>
        <v>14249</v>
      </c>
      <c r="BE65">
        <f>VLOOKUP(A65, Traffic_data!$A$3:$BP$367, 56, 0)</f>
        <v>0</v>
      </c>
      <c r="BF65">
        <f>VLOOKUP(A65, Traffic_data!$A$3:$BP$367, 57, 0)</f>
        <v>0</v>
      </c>
      <c r="BG65">
        <f>VLOOKUP(A65, Traffic_data!$A$3:$BP$367, 58, 0)</f>
        <v>0</v>
      </c>
      <c r="BH65">
        <f>VLOOKUP(A65, Traffic_data!$A$3:$BP$367, 59, 0)</f>
        <v>0</v>
      </c>
      <c r="BI65">
        <f>VLOOKUP(A65, Traffic_data!$A$3:$BP$367, 60, 0)</f>
        <v>0</v>
      </c>
      <c r="BJ65">
        <f>VLOOKUP(A65, Traffic_data!$A$3:$BP$367, 61, 0)</f>
        <v>0</v>
      </c>
      <c r="BK65">
        <f>VLOOKUP(A65, Traffic_data!$A$3:$BP$367, 62, 0)</f>
        <v>0</v>
      </c>
      <c r="BL65">
        <f>VLOOKUP(A65, Traffic_data!$A$3:$BP$367, 63, 0)</f>
        <v>0</v>
      </c>
      <c r="BM65">
        <f>VLOOKUP(A65, Traffic_data!$A$3:$BP$367, 64, 0)</f>
        <v>0</v>
      </c>
      <c r="BN65">
        <f>VLOOKUP(A65, Traffic_data!$A$3:$BP$367, 65, 0)</f>
        <v>0</v>
      </c>
      <c r="BO65">
        <f>VLOOKUP(A65, Traffic_data!$A$3:$BP$367, 66, 0)</f>
        <v>0</v>
      </c>
      <c r="BP65">
        <f>VLOOKUP(A65, Traffic_data!$A$3:$BP$367, 67, 0)</f>
        <v>0</v>
      </c>
      <c r="BQ65">
        <f>VLOOKUP(A65, Traffic_data!$A$3:$BP$367, 68, 0)</f>
        <v>0</v>
      </c>
    </row>
    <row r="66" spans="1:69" x14ac:dyDescent="0.25">
      <c r="A66" s="72">
        <v>41338</v>
      </c>
      <c r="B66" s="73" t="s">
        <v>59</v>
      </c>
      <c r="C66">
        <f>IFERROR(VLOOKUP(A66,Pivot_table!$A$5:$C$57, 3, 0),0)</f>
        <v>0</v>
      </c>
      <c r="D66">
        <f>VLOOKUP(A66, Traffic_data!$A$3:$BP$367, 3, 0)</f>
        <v>91724</v>
      </c>
      <c r="E66">
        <f>VLOOKUP(A66, Traffic_data!$A$3:$BP$367, 4, 0)</f>
        <v>31233</v>
      </c>
      <c r="F66">
        <f>VLOOKUP(A66, Traffic_data!$A$3:$BP$367, 5, 0)</f>
        <v>26264</v>
      </c>
      <c r="G66">
        <f>VLOOKUP(A66, Traffic_data!$A$3:$BP$367, 6, 0)</f>
        <v>30878</v>
      </c>
      <c r="H66">
        <f>VLOOKUP(A66, Traffic_data!$A$3:$BP$367, 7, 0)</f>
        <v>43839</v>
      </c>
      <c r="I66">
        <f>VLOOKUP(A66, Traffic_data!$A$3:$BP$367, 8, 0)</f>
        <v>33910</v>
      </c>
      <c r="J66">
        <f>VLOOKUP(A66, Traffic_data!$A$3:$BP$367, 9, 0)</f>
        <v>8069</v>
      </c>
      <c r="K66">
        <f>VLOOKUP(A66, Traffic_data!$A$3:$BP$367, 10, 0)</f>
        <v>1462</v>
      </c>
      <c r="L66">
        <f>VLOOKUP(A66, Traffic_data!$A$3:$BP$367, 11, 0)</f>
        <v>0</v>
      </c>
      <c r="M66">
        <f>VLOOKUP(A66, Traffic_data!$A$3:$BP$367, 12, 0)</f>
        <v>0</v>
      </c>
      <c r="N66">
        <f>VLOOKUP(A66, Traffic_data!$A$3:$BP$367, 13, 0)</f>
        <v>13141</v>
      </c>
      <c r="O66">
        <f>VLOOKUP(A66, Traffic_data!$A$3:$BP$367, 14, 0)</f>
        <v>589</v>
      </c>
      <c r="P66">
        <f>VLOOKUP(A66, Traffic_data!$A$3:$BP$367, 15, 0)</f>
        <v>122</v>
      </c>
      <c r="Q66">
        <f>VLOOKUP(A66, Traffic_data!$A$3:$BP$367, 16, 0)</f>
        <v>841</v>
      </c>
      <c r="R66">
        <f>VLOOKUP(A66, Traffic_data!$A$3:$BP$367, 17, 0)</f>
        <v>73558</v>
      </c>
      <c r="S66">
        <f>VLOOKUP(A66, Traffic_data!$A$3:$BP$367, 18, 0)</f>
        <v>23020</v>
      </c>
      <c r="T66">
        <f>VLOOKUP(A66, Traffic_data!$A$3:$BP$367, 19, 0)</f>
        <v>11708</v>
      </c>
      <c r="U66">
        <f>VLOOKUP(A66, Traffic_data!$A$3:$BP$367, 20, 0)</f>
        <v>10824</v>
      </c>
      <c r="V66">
        <f>VLOOKUP(A66, Traffic_data!$A$3:$BP$367, 21, 0)</f>
        <v>1831</v>
      </c>
      <c r="W66">
        <f>VLOOKUP(A66, Traffic_data!$A$3:$BP$367, 22, 0)</f>
        <v>10382</v>
      </c>
      <c r="X66">
        <f>VLOOKUP(A66, Traffic_data!$A$3:$BP$367,23, 0)</f>
        <v>1831</v>
      </c>
      <c r="Y66">
        <f>VLOOKUP(A66, Traffic_data!$A$3:$BP$367, 24, 0)</f>
        <v>523</v>
      </c>
      <c r="Z66">
        <f>VLOOKUP(A66, Traffic_data!$A$3:$BP$367, 25, 0)</f>
        <v>3093</v>
      </c>
      <c r="AA66">
        <f>VLOOKUP(A66, Traffic_data!$A$3:$BP$367, 26, 0)</f>
        <v>262</v>
      </c>
      <c r="AB66">
        <f>VLOOKUP(A66, Traffic_data!$A$3:$BP$367, 27, 0)</f>
        <v>785</v>
      </c>
      <c r="AC66">
        <f>VLOOKUP(A66, Traffic_data!$A$3:$BP$367, 28, 0)</f>
        <v>1046</v>
      </c>
      <c r="AD66">
        <f>VLOOKUP(A66, Traffic_data!$A$3:$BP$367, 29, 0)</f>
        <v>6017</v>
      </c>
      <c r="AE66">
        <f>VLOOKUP(A66, Traffic_data!$A$3:$BP$367, 30, 0)</f>
        <v>7174</v>
      </c>
      <c r="AF66">
        <f>VLOOKUP(A66, Traffic_data!$A$3:$BP$367, 31, 0)</f>
        <v>0</v>
      </c>
      <c r="AG66">
        <f>VLOOKUP(A66, Traffic_data!$A$3:$BP$367, 32, 0)</f>
        <v>0</v>
      </c>
      <c r="AH66">
        <f>VLOOKUP(A66, Traffic_data!$A$3:$BP$367, 33, 0)</f>
        <v>0</v>
      </c>
      <c r="AI66">
        <f>VLOOKUP(A66, Traffic_data!$A$3:$BP$367, 34, 0)</f>
        <v>0</v>
      </c>
      <c r="AJ66">
        <f>VLOOKUP(A66, Traffic_data!$A$3:$BP$367, 35, 0)</f>
        <v>0</v>
      </c>
      <c r="AK66">
        <f>VLOOKUP(A66, Traffic_data!$A$3:$BP$367, 36, 0)</f>
        <v>0</v>
      </c>
      <c r="AL66">
        <f>VLOOKUP(A66, Traffic_data!$A$3:$BP$367, 37, 0)</f>
        <v>0</v>
      </c>
      <c r="AM66">
        <f>VLOOKUP(A66, Traffic_data!$A$3:$BP$367, 38, 0)</f>
        <v>0</v>
      </c>
      <c r="AN66">
        <f>VLOOKUP(A66, Traffic_data!$A$3:$BP$367, 39, 0)</f>
        <v>0</v>
      </c>
      <c r="AO66">
        <f>VLOOKUP(A66, Traffic_data!$A$3:$BP$367, 40, 0)</f>
        <v>0</v>
      </c>
      <c r="AP66">
        <f>VLOOKUP(A66, Traffic_data!$A$3:$BP$367, 41, 0)</f>
        <v>0</v>
      </c>
      <c r="AQ66">
        <f>VLOOKUP(A66, Traffic_data!$A$3:$BP$367,42, 0)</f>
        <v>7174</v>
      </c>
      <c r="AR66">
        <f>VLOOKUP(A66, Traffic_data!$A$3:$BP$367, 43, 0)</f>
        <v>80732</v>
      </c>
      <c r="AS66">
        <f>VLOOKUP(A66, Traffic_data!$A$3:$BP$367, 44, 0)</f>
        <v>23020</v>
      </c>
      <c r="AT66">
        <f>VLOOKUP(A66, Traffic_data!$A$3:$BP$367, 45, 0)</f>
        <v>11708</v>
      </c>
      <c r="AU66">
        <f>VLOOKUP(A66, Traffic_data!$A$3:$BP$367, 46, 0)</f>
        <v>10824</v>
      </c>
      <c r="AV66">
        <f>VLOOKUP(A66, Traffic_data!$A$3:$BP$367, 47, 0)</f>
        <v>1831</v>
      </c>
      <c r="AW66">
        <f>VLOOKUP(A66, Traffic_data!$A$3:$BP$367, 48, 0)</f>
        <v>10382</v>
      </c>
      <c r="AX66">
        <f>VLOOKUP(A66, Traffic_data!$A$3:$BP$367, 49, 0)</f>
        <v>1831</v>
      </c>
      <c r="AY66">
        <f>VLOOKUP(A66, Traffic_data!$A$3:$BP$367, 50, 0)</f>
        <v>523</v>
      </c>
      <c r="AZ66">
        <f>VLOOKUP(A66, Traffic_data!$A$3:$BP$367, 51, 0)</f>
        <v>3093</v>
      </c>
      <c r="BA66">
        <f>VLOOKUP(A66, Traffic_data!$A$3:$BP$367, 52, 0)</f>
        <v>262</v>
      </c>
      <c r="BB66">
        <f>VLOOKUP(A66, Traffic_data!$A$3:$BP$367, 53, 0)</f>
        <v>785</v>
      </c>
      <c r="BC66">
        <f>VLOOKUP(A66, Traffic_data!$A$3:$BP$367, 54, 0)</f>
        <v>1046</v>
      </c>
      <c r="BD66">
        <f>VLOOKUP(A66, Traffic_data!$A$3:$BP$367, 55, 0)</f>
        <v>13191</v>
      </c>
      <c r="BE66">
        <f>VLOOKUP(A66, Traffic_data!$A$3:$BP$367, 56, 0)</f>
        <v>0</v>
      </c>
      <c r="BF66">
        <f>VLOOKUP(A66, Traffic_data!$A$3:$BP$367, 57, 0)</f>
        <v>0</v>
      </c>
      <c r="BG66">
        <f>VLOOKUP(A66, Traffic_data!$A$3:$BP$367, 58, 0)</f>
        <v>0</v>
      </c>
      <c r="BH66">
        <f>VLOOKUP(A66, Traffic_data!$A$3:$BP$367, 59, 0)</f>
        <v>0</v>
      </c>
      <c r="BI66">
        <f>VLOOKUP(A66, Traffic_data!$A$3:$BP$367, 60, 0)</f>
        <v>0</v>
      </c>
      <c r="BJ66">
        <f>VLOOKUP(A66, Traffic_data!$A$3:$BP$367, 61, 0)</f>
        <v>0</v>
      </c>
      <c r="BK66">
        <f>VLOOKUP(A66, Traffic_data!$A$3:$BP$367, 62, 0)</f>
        <v>0</v>
      </c>
      <c r="BL66">
        <f>VLOOKUP(A66, Traffic_data!$A$3:$BP$367, 63, 0)</f>
        <v>0</v>
      </c>
      <c r="BM66">
        <f>VLOOKUP(A66, Traffic_data!$A$3:$BP$367, 64, 0)</f>
        <v>0</v>
      </c>
      <c r="BN66">
        <f>VLOOKUP(A66, Traffic_data!$A$3:$BP$367, 65, 0)</f>
        <v>0</v>
      </c>
      <c r="BO66">
        <f>VLOOKUP(A66, Traffic_data!$A$3:$BP$367, 66, 0)</f>
        <v>0</v>
      </c>
      <c r="BP66">
        <f>VLOOKUP(A66, Traffic_data!$A$3:$BP$367, 67, 0)</f>
        <v>0</v>
      </c>
      <c r="BQ66">
        <f>VLOOKUP(A66, Traffic_data!$A$3:$BP$367, 68, 0)</f>
        <v>0</v>
      </c>
    </row>
    <row r="67" spans="1:69" x14ac:dyDescent="0.25">
      <c r="A67" s="72">
        <v>41339</v>
      </c>
      <c r="B67" s="73" t="s">
        <v>30</v>
      </c>
      <c r="C67">
        <f>IFERROR(VLOOKUP(A67,Pivot_table!$A$5:$C$57, 3, 0),0)</f>
        <v>0</v>
      </c>
      <c r="D67">
        <f>VLOOKUP(A67, Traffic_data!$A$3:$BP$367, 3, 0)</f>
        <v>96196</v>
      </c>
      <c r="E67">
        <f>VLOOKUP(A67, Traffic_data!$A$3:$BP$367, 4, 0)</f>
        <v>36912</v>
      </c>
      <c r="F67">
        <f>VLOOKUP(A67, Traffic_data!$A$3:$BP$367, 5, 0)</f>
        <v>29103</v>
      </c>
      <c r="G67">
        <f>VLOOKUP(A67, Traffic_data!$A$3:$BP$367, 6, 0)</f>
        <v>27329</v>
      </c>
      <c r="H67">
        <f>VLOOKUP(A67, Traffic_data!$A$3:$BP$367, 7, 0)</f>
        <v>45550</v>
      </c>
      <c r="I67">
        <f>VLOOKUP(A67, Traffic_data!$A$3:$BP$367, 8, 0)</f>
        <v>41285</v>
      </c>
      <c r="J67">
        <f>VLOOKUP(A67, Traffic_data!$A$3:$BP$367, 9, 0)</f>
        <v>8434</v>
      </c>
      <c r="K67">
        <f>VLOOKUP(A67, Traffic_data!$A$3:$BP$367, 10, 0)</f>
        <v>1304</v>
      </c>
      <c r="L67">
        <f>VLOOKUP(A67, Traffic_data!$A$3:$BP$367, 11, 0)</f>
        <v>0</v>
      </c>
      <c r="M67">
        <f>VLOOKUP(A67, Traffic_data!$A$3:$BP$367, 12, 0)</f>
        <v>0</v>
      </c>
      <c r="N67">
        <f>VLOOKUP(A67, Traffic_data!$A$3:$BP$367, 13, 0)</f>
        <v>14983</v>
      </c>
      <c r="O67">
        <f>VLOOKUP(A67, Traffic_data!$A$3:$BP$367, 14, 0)</f>
        <v>598</v>
      </c>
      <c r="P67">
        <f>VLOOKUP(A67, Traffic_data!$A$3:$BP$367, 15, 0)</f>
        <v>131</v>
      </c>
      <c r="Q67">
        <f>VLOOKUP(A67, Traffic_data!$A$3:$BP$367, 16, 0)</f>
        <v>1047</v>
      </c>
      <c r="R67">
        <f>VLOOKUP(A67, Traffic_data!$A$3:$BP$367, 17, 0)</f>
        <v>76735</v>
      </c>
      <c r="S67">
        <f>VLOOKUP(A67, Traffic_data!$A$3:$BP$367, 18, 0)</f>
        <v>24589</v>
      </c>
      <c r="T67">
        <f>VLOOKUP(A67, Traffic_data!$A$3:$BP$367, 19, 0)</f>
        <v>8394</v>
      </c>
      <c r="U67">
        <f>VLOOKUP(A67, Traffic_data!$A$3:$BP$367, 20, 0)</f>
        <v>9720</v>
      </c>
      <c r="V67">
        <f>VLOOKUP(A67, Traffic_data!$A$3:$BP$367, 21, 0)</f>
        <v>2354</v>
      </c>
      <c r="W67">
        <f>VLOOKUP(A67, Traffic_data!$A$3:$BP$367, 22, 0)</f>
        <v>12370</v>
      </c>
      <c r="X67">
        <f>VLOOKUP(A67, Traffic_data!$A$3:$BP$367,23, 0)</f>
        <v>2354</v>
      </c>
      <c r="Y67">
        <f>VLOOKUP(A67, Traffic_data!$A$3:$BP$367, 24, 0)</f>
        <v>1046</v>
      </c>
      <c r="Z67">
        <f>VLOOKUP(A67, Traffic_data!$A$3:$BP$367, 25, 0)</f>
        <v>4639</v>
      </c>
      <c r="AA67">
        <f>VLOOKUP(A67, Traffic_data!$A$3:$BP$367, 26, 0)</f>
        <v>0</v>
      </c>
      <c r="AB67">
        <f>VLOOKUP(A67, Traffic_data!$A$3:$BP$367, 27, 0)</f>
        <v>262</v>
      </c>
      <c r="AC67">
        <f>VLOOKUP(A67, Traffic_data!$A$3:$BP$367, 28, 0)</f>
        <v>1046</v>
      </c>
      <c r="AD67">
        <f>VLOOKUP(A67, Traffic_data!$A$3:$BP$367, 29, 0)</f>
        <v>4709</v>
      </c>
      <c r="AE67">
        <f>VLOOKUP(A67, Traffic_data!$A$3:$BP$367, 30, 0)</f>
        <v>7794</v>
      </c>
      <c r="AF67">
        <f>VLOOKUP(A67, Traffic_data!$A$3:$BP$367, 31, 0)</f>
        <v>0</v>
      </c>
      <c r="AG67">
        <f>VLOOKUP(A67, Traffic_data!$A$3:$BP$367, 32, 0)</f>
        <v>0</v>
      </c>
      <c r="AH67">
        <f>VLOOKUP(A67, Traffic_data!$A$3:$BP$367, 33, 0)</f>
        <v>0</v>
      </c>
      <c r="AI67">
        <f>VLOOKUP(A67, Traffic_data!$A$3:$BP$367, 34, 0)</f>
        <v>0</v>
      </c>
      <c r="AJ67">
        <f>VLOOKUP(A67, Traffic_data!$A$3:$BP$367, 35, 0)</f>
        <v>0</v>
      </c>
      <c r="AK67">
        <f>VLOOKUP(A67, Traffic_data!$A$3:$BP$367, 36, 0)</f>
        <v>0</v>
      </c>
      <c r="AL67">
        <f>VLOOKUP(A67, Traffic_data!$A$3:$BP$367, 37, 0)</f>
        <v>0</v>
      </c>
      <c r="AM67">
        <f>VLOOKUP(A67, Traffic_data!$A$3:$BP$367, 38, 0)</f>
        <v>0</v>
      </c>
      <c r="AN67">
        <f>VLOOKUP(A67, Traffic_data!$A$3:$BP$367, 39, 0)</f>
        <v>0</v>
      </c>
      <c r="AO67">
        <f>VLOOKUP(A67, Traffic_data!$A$3:$BP$367, 40, 0)</f>
        <v>0</v>
      </c>
      <c r="AP67">
        <f>VLOOKUP(A67, Traffic_data!$A$3:$BP$367, 41, 0)</f>
        <v>0</v>
      </c>
      <c r="AQ67">
        <f>VLOOKUP(A67, Traffic_data!$A$3:$BP$367,42, 0)</f>
        <v>7794</v>
      </c>
      <c r="AR67">
        <f>VLOOKUP(A67, Traffic_data!$A$3:$BP$367, 43, 0)</f>
        <v>84529</v>
      </c>
      <c r="AS67">
        <f>VLOOKUP(A67, Traffic_data!$A$3:$BP$367, 44, 0)</f>
        <v>24589</v>
      </c>
      <c r="AT67">
        <f>VLOOKUP(A67, Traffic_data!$A$3:$BP$367, 45, 0)</f>
        <v>8394</v>
      </c>
      <c r="AU67">
        <f>VLOOKUP(A67, Traffic_data!$A$3:$BP$367, 46, 0)</f>
        <v>9720</v>
      </c>
      <c r="AV67">
        <f>VLOOKUP(A67, Traffic_data!$A$3:$BP$367, 47, 0)</f>
        <v>2354</v>
      </c>
      <c r="AW67">
        <f>VLOOKUP(A67, Traffic_data!$A$3:$BP$367, 48, 0)</f>
        <v>12370</v>
      </c>
      <c r="AX67">
        <f>VLOOKUP(A67, Traffic_data!$A$3:$BP$367, 49, 0)</f>
        <v>2354</v>
      </c>
      <c r="AY67">
        <f>VLOOKUP(A67, Traffic_data!$A$3:$BP$367, 50, 0)</f>
        <v>1046</v>
      </c>
      <c r="AZ67">
        <f>VLOOKUP(A67, Traffic_data!$A$3:$BP$367, 51, 0)</f>
        <v>4639</v>
      </c>
      <c r="BA67">
        <f>VLOOKUP(A67, Traffic_data!$A$3:$BP$367, 52, 0)</f>
        <v>0</v>
      </c>
      <c r="BB67">
        <f>VLOOKUP(A67, Traffic_data!$A$3:$BP$367, 53, 0)</f>
        <v>262</v>
      </c>
      <c r="BC67">
        <f>VLOOKUP(A67, Traffic_data!$A$3:$BP$367, 54, 0)</f>
        <v>1046</v>
      </c>
      <c r="BD67">
        <f>VLOOKUP(A67, Traffic_data!$A$3:$BP$367, 55, 0)</f>
        <v>12503</v>
      </c>
      <c r="BE67">
        <f>VLOOKUP(A67, Traffic_data!$A$3:$BP$367, 56, 0)</f>
        <v>0</v>
      </c>
      <c r="BF67">
        <f>VLOOKUP(A67, Traffic_data!$A$3:$BP$367, 57, 0)</f>
        <v>0</v>
      </c>
      <c r="BG67">
        <f>VLOOKUP(A67, Traffic_data!$A$3:$BP$367, 58, 0)</f>
        <v>0</v>
      </c>
      <c r="BH67">
        <f>VLOOKUP(A67, Traffic_data!$A$3:$BP$367, 59, 0)</f>
        <v>0</v>
      </c>
      <c r="BI67">
        <f>VLOOKUP(A67, Traffic_data!$A$3:$BP$367, 60, 0)</f>
        <v>0</v>
      </c>
      <c r="BJ67">
        <f>VLOOKUP(A67, Traffic_data!$A$3:$BP$367, 61, 0)</f>
        <v>0</v>
      </c>
      <c r="BK67">
        <f>VLOOKUP(A67, Traffic_data!$A$3:$BP$367, 62, 0)</f>
        <v>0</v>
      </c>
      <c r="BL67">
        <f>VLOOKUP(A67, Traffic_data!$A$3:$BP$367, 63, 0)</f>
        <v>0</v>
      </c>
      <c r="BM67">
        <f>VLOOKUP(A67, Traffic_data!$A$3:$BP$367, 64, 0)</f>
        <v>0</v>
      </c>
      <c r="BN67">
        <f>VLOOKUP(A67, Traffic_data!$A$3:$BP$367, 65, 0)</f>
        <v>0</v>
      </c>
      <c r="BO67">
        <f>VLOOKUP(A67, Traffic_data!$A$3:$BP$367, 66, 0)</f>
        <v>0</v>
      </c>
      <c r="BP67">
        <f>VLOOKUP(A67, Traffic_data!$A$3:$BP$367, 67, 0)</f>
        <v>0</v>
      </c>
      <c r="BQ67">
        <f>VLOOKUP(A67, Traffic_data!$A$3:$BP$367, 68, 0)</f>
        <v>0</v>
      </c>
    </row>
    <row r="68" spans="1:69" x14ac:dyDescent="0.25">
      <c r="A68" s="72">
        <v>41340</v>
      </c>
      <c r="B68" s="73" t="s">
        <v>46</v>
      </c>
      <c r="C68">
        <f>IFERROR(VLOOKUP(A68,Pivot_table!$A$5:$C$57, 3, 0),0)</f>
        <v>0</v>
      </c>
      <c r="D68">
        <f>VLOOKUP(A68, Traffic_data!$A$3:$BP$367, 3, 0)</f>
        <v>110758</v>
      </c>
      <c r="E68">
        <f>VLOOKUP(A68, Traffic_data!$A$3:$BP$367, 4, 0)</f>
        <v>37621</v>
      </c>
      <c r="F68">
        <f>VLOOKUP(A68, Traffic_data!$A$3:$BP$367, 5, 0)</f>
        <v>34427</v>
      </c>
      <c r="G68">
        <f>VLOOKUP(A68, Traffic_data!$A$3:$BP$367, 6, 0)</f>
        <v>32298</v>
      </c>
      <c r="H68">
        <f>VLOOKUP(A68, Traffic_data!$A$3:$BP$367, 7, 0)</f>
        <v>52346</v>
      </c>
      <c r="I68">
        <f>VLOOKUP(A68, Traffic_data!$A$3:$BP$367, 8, 0)</f>
        <v>43608</v>
      </c>
      <c r="J68">
        <f>VLOOKUP(A68, Traffic_data!$A$3:$BP$367, 9, 0)</f>
        <v>9410</v>
      </c>
      <c r="K68">
        <f>VLOOKUP(A68, Traffic_data!$A$3:$BP$367, 10, 0)</f>
        <v>1392</v>
      </c>
      <c r="L68">
        <f>VLOOKUP(A68, Traffic_data!$A$3:$BP$367, 11, 0)</f>
        <v>0</v>
      </c>
      <c r="M68">
        <f>VLOOKUP(A68, Traffic_data!$A$3:$BP$367, 12, 0)</f>
        <v>0</v>
      </c>
      <c r="N68">
        <f>VLOOKUP(A68, Traffic_data!$A$3:$BP$367, 13, 0)</f>
        <v>19006</v>
      </c>
      <c r="O68">
        <f>VLOOKUP(A68, Traffic_data!$A$3:$BP$367, 14, 0)</f>
        <v>725</v>
      </c>
      <c r="P68">
        <f>VLOOKUP(A68, Traffic_data!$A$3:$BP$367, 15, 0)</f>
        <v>151</v>
      </c>
      <c r="Q68">
        <f>VLOOKUP(A68, Traffic_data!$A$3:$BP$367, 16, 0)</f>
        <v>1149</v>
      </c>
      <c r="R68">
        <f>VLOOKUP(A68, Traffic_data!$A$3:$BP$367, 17, 0)</f>
        <v>87386</v>
      </c>
      <c r="S68">
        <f>VLOOKUP(A68, Traffic_data!$A$3:$BP$367, 18, 0)</f>
        <v>24589</v>
      </c>
      <c r="T68">
        <f>VLOOKUP(A68, Traffic_data!$A$3:$BP$367, 19, 0)</f>
        <v>12370</v>
      </c>
      <c r="U68">
        <f>VLOOKUP(A68, Traffic_data!$A$3:$BP$367, 20, 0)</f>
        <v>12591</v>
      </c>
      <c r="V68">
        <f>VLOOKUP(A68, Traffic_data!$A$3:$BP$367, 21, 0)</f>
        <v>3401</v>
      </c>
      <c r="W68">
        <f>VLOOKUP(A68, Traffic_data!$A$3:$BP$367, 22, 0)</f>
        <v>13033</v>
      </c>
      <c r="X68">
        <f>VLOOKUP(A68, Traffic_data!$A$3:$BP$367,23, 0)</f>
        <v>2877</v>
      </c>
      <c r="Y68">
        <f>VLOOKUP(A68, Traffic_data!$A$3:$BP$367, 24, 0)</f>
        <v>523</v>
      </c>
      <c r="Z68">
        <f>VLOOKUP(A68, Traffic_data!$A$3:$BP$367, 25, 0)</f>
        <v>5522</v>
      </c>
      <c r="AA68">
        <f>VLOOKUP(A68, Traffic_data!$A$3:$BP$367, 26, 0)</f>
        <v>262</v>
      </c>
      <c r="AB68">
        <f>VLOOKUP(A68, Traffic_data!$A$3:$BP$367, 27, 0)</f>
        <v>1831</v>
      </c>
      <c r="AC68">
        <f>VLOOKUP(A68, Traffic_data!$A$3:$BP$367, 28, 0)</f>
        <v>1046</v>
      </c>
      <c r="AD68">
        <f>VLOOKUP(A68, Traffic_data!$A$3:$BP$367, 29, 0)</f>
        <v>3924</v>
      </c>
      <c r="AE68">
        <f>VLOOKUP(A68, Traffic_data!$A$3:$BP$367, 30, 0)</f>
        <v>7706</v>
      </c>
      <c r="AF68">
        <f>VLOOKUP(A68, Traffic_data!$A$3:$BP$367, 31, 0)</f>
        <v>0</v>
      </c>
      <c r="AG68">
        <f>VLOOKUP(A68, Traffic_data!$A$3:$BP$367, 32, 0)</f>
        <v>0</v>
      </c>
      <c r="AH68">
        <f>VLOOKUP(A68, Traffic_data!$A$3:$BP$367, 33, 0)</f>
        <v>0</v>
      </c>
      <c r="AI68">
        <f>VLOOKUP(A68, Traffic_data!$A$3:$BP$367, 34, 0)</f>
        <v>0</v>
      </c>
      <c r="AJ68">
        <f>VLOOKUP(A68, Traffic_data!$A$3:$BP$367, 35, 0)</f>
        <v>0</v>
      </c>
      <c r="AK68">
        <f>VLOOKUP(A68, Traffic_data!$A$3:$BP$367, 36, 0)</f>
        <v>0</v>
      </c>
      <c r="AL68">
        <f>VLOOKUP(A68, Traffic_data!$A$3:$BP$367, 37, 0)</f>
        <v>0</v>
      </c>
      <c r="AM68">
        <f>VLOOKUP(A68, Traffic_data!$A$3:$BP$367, 38, 0)</f>
        <v>0</v>
      </c>
      <c r="AN68">
        <f>VLOOKUP(A68, Traffic_data!$A$3:$BP$367, 39, 0)</f>
        <v>0</v>
      </c>
      <c r="AO68">
        <f>VLOOKUP(A68, Traffic_data!$A$3:$BP$367, 40, 0)</f>
        <v>0</v>
      </c>
      <c r="AP68">
        <f>VLOOKUP(A68, Traffic_data!$A$3:$BP$367, 41, 0)</f>
        <v>0</v>
      </c>
      <c r="AQ68">
        <f>VLOOKUP(A68, Traffic_data!$A$3:$BP$367,42, 0)</f>
        <v>7706</v>
      </c>
      <c r="AR68">
        <f>VLOOKUP(A68, Traffic_data!$A$3:$BP$367, 43, 0)</f>
        <v>95092</v>
      </c>
      <c r="AS68">
        <f>VLOOKUP(A68, Traffic_data!$A$3:$BP$367, 44, 0)</f>
        <v>24589</v>
      </c>
      <c r="AT68">
        <f>VLOOKUP(A68, Traffic_data!$A$3:$BP$367, 45, 0)</f>
        <v>12370</v>
      </c>
      <c r="AU68">
        <f>VLOOKUP(A68, Traffic_data!$A$3:$BP$367, 46, 0)</f>
        <v>12591</v>
      </c>
      <c r="AV68">
        <f>VLOOKUP(A68, Traffic_data!$A$3:$BP$367, 47, 0)</f>
        <v>3401</v>
      </c>
      <c r="AW68">
        <f>VLOOKUP(A68, Traffic_data!$A$3:$BP$367, 48, 0)</f>
        <v>13033</v>
      </c>
      <c r="AX68">
        <f>VLOOKUP(A68, Traffic_data!$A$3:$BP$367, 49, 0)</f>
        <v>2877</v>
      </c>
      <c r="AY68">
        <f>VLOOKUP(A68, Traffic_data!$A$3:$BP$367, 50, 0)</f>
        <v>523</v>
      </c>
      <c r="AZ68">
        <f>VLOOKUP(A68, Traffic_data!$A$3:$BP$367, 51, 0)</f>
        <v>5522</v>
      </c>
      <c r="BA68">
        <f>VLOOKUP(A68, Traffic_data!$A$3:$BP$367, 52, 0)</f>
        <v>262</v>
      </c>
      <c r="BB68">
        <f>VLOOKUP(A68, Traffic_data!$A$3:$BP$367, 53, 0)</f>
        <v>1831</v>
      </c>
      <c r="BC68">
        <f>VLOOKUP(A68, Traffic_data!$A$3:$BP$367, 54, 0)</f>
        <v>1046</v>
      </c>
      <c r="BD68">
        <f>VLOOKUP(A68, Traffic_data!$A$3:$BP$367, 55, 0)</f>
        <v>11630</v>
      </c>
      <c r="BE68">
        <f>VLOOKUP(A68, Traffic_data!$A$3:$BP$367, 56, 0)</f>
        <v>0</v>
      </c>
      <c r="BF68">
        <f>VLOOKUP(A68, Traffic_data!$A$3:$BP$367, 57, 0)</f>
        <v>0</v>
      </c>
      <c r="BG68">
        <f>VLOOKUP(A68, Traffic_data!$A$3:$BP$367, 58, 0)</f>
        <v>0</v>
      </c>
      <c r="BH68">
        <f>VLOOKUP(A68, Traffic_data!$A$3:$BP$367, 59, 0)</f>
        <v>0</v>
      </c>
      <c r="BI68">
        <f>VLOOKUP(A68, Traffic_data!$A$3:$BP$367, 60, 0)</f>
        <v>0</v>
      </c>
      <c r="BJ68">
        <f>VLOOKUP(A68, Traffic_data!$A$3:$BP$367, 61, 0)</f>
        <v>0</v>
      </c>
      <c r="BK68">
        <f>VLOOKUP(A68, Traffic_data!$A$3:$BP$367, 62, 0)</f>
        <v>0</v>
      </c>
      <c r="BL68">
        <f>VLOOKUP(A68, Traffic_data!$A$3:$BP$367, 63, 0)</f>
        <v>0</v>
      </c>
      <c r="BM68">
        <f>VLOOKUP(A68, Traffic_data!$A$3:$BP$367, 64, 0)</f>
        <v>0</v>
      </c>
      <c r="BN68">
        <f>VLOOKUP(A68, Traffic_data!$A$3:$BP$367, 65, 0)</f>
        <v>0</v>
      </c>
      <c r="BO68">
        <f>VLOOKUP(A68, Traffic_data!$A$3:$BP$367, 66, 0)</f>
        <v>0</v>
      </c>
      <c r="BP68">
        <f>VLOOKUP(A68, Traffic_data!$A$3:$BP$367, 67, 0)</f>
        <v>0</v>
      </c>
      <c r="BQ68">
        <f>VLOOKUP(A68, Traffic_data!$A$3:$BP$367, 68, 0)</f>
        <v>0</v>
      </c>
    </row>
    <row r="69" spans="1:69" x14ac:dyDescent="0.25">
      <c r="A69" s="72">
        <v>41341</v>
      </c>
      <c r="B69" s="73" t="s">
        <v>49</v>
      </c>
      <c r="C69">
        <f>IFERROR(VLOOKUP(A69,Pivot_table!$A$5:$C$57, 3, 0),0)</f>
        <v>0</v>
      </c>
      <c r="D69">
        <f>VLOOKUP(A69, Traffic_data!$A$3:$BP$367, 3, 0)</f>
        <v>110805</v>
      </c>
      <c r="E69">
        <f>VLOOKUP(A69, Traffic_data!$A$3:$BP$367, 4, 0)</f>
        <v>36557</v>
      </c>
      <c r="F69">
        <f>VLOOKUP(A69, Traffic_data!$A$3:$BP$367, 5, 0)</f>
        <v>30878</v>
      </c>
      <c r="G69">
        <f>VLOOKUP(A69, Traffic_data!$A$3:$BP$367, 6, 0)</f>
        <v>39751</v>
      </c>
      <c r="H69">
        <f>VLOOKUP(A69, Traffic_data!$A$3:$BP$367, 7, 0)</f>
        <v>52020</v>
      </c>
      <c r="I69">
        <f>VLOOKUP(A69, Traffic_data!$A$3:$BP$367, 8, 0)</f>
        <v>38114</v>
      </c>
      <c r="J69">
        <f>VLOOKUP(A69, Traffic_data!$A$3:$BP$367, 9, 0)</f>
        <v>10665</v>
      </c>
      <c r="K69">
        <f>VLOOKUP(A69, Traffic_data!$A$3:$BP$367, 10, 0)</f>
        <v>1195</v>
      </c>
      <c r="L69">
        <f>VLOOKUP(A69, Traffic_data!$A$3:$BP$367, 11, 0)</f>
        <v>0</v>
      </c>
      <c r="M69">
        <f>VLOOKUP(A69, Traffic_data!$A$3:$BP$367, 12, 0)</f>
        <v>0</v>
      </c>
      <c r="N69">
        <f>VLOOKUP(A69, Traffic_data!$A$3:$BP$367, 13, 0)</f>
        <v>17292</v>
      </c>
      <c r="O69">
        <f>VLOOKUP(A69, Traffic_data!$A$3:$BP$367, 14, 0)</f>
        <v>877</v>
      </c>
      <c r="P69">
        <f>VLOOKUP(A69, Traffic_data!$A$3:$BP$367, 15, 0)</f>
        <v>170</v>
      </c>
      <c r="Q69">
        <f>VLOOKUP(A69, Traffic_data!$A$3:$BP$367, 16, 0)</f>
        <v>1196</v>
      </c>
      <c r="R69">
        <f>VLOOKUP(A69, Traffic_data!$A$3:$BP$367, 17, 0)</f>
        <v>86476</v>
      </c>
      <c r="S69">
        <f>VLOOKUP(A69, Traffic_data!$A$3:$BP$367, 18, 0)</f>
        <v>26944</v>
      </c>
      <c r="T69">
        <f>VLOOKUP(A69, Traffic_data!$A$3:$BP$367, 19, 0)</f>
        <v>10603</v>
      </c>
      <c r="U69">
        <f>VLOOKUP(A69, Traffic_data!$A$3:$BP$367, 20, 0)</f>
        <v>13475</v>
      </c>
      <c r="V69">
        <f>VLOOKUP(A69, Traffic_data!$A$3:$BP$367, 21, 0)</f>
        <v>1831</v>
      </c>
      <c r="W69">
        <f>VLOOKUP(A69, Traffic_data!$A$3:$BP$367, 22, 0)</f>
        <v>12149</v>
      </c>
      <c r="X69">
        <f>VLOOKUP(A69, Traffic_data!$A$3:$BP$367,23, 0)</f>
        <v>2354</v>
      </c>
      <c r="Y69">
        <f>VLOOKUP(A69, Traffic_data!$A$3:$BP$367, 24, 0)</f>
        <v>523</v>
      </c>
      <c r="Z69">
        <f>VLOOKUP(A69, Traffic_data!$A$3:$BP$367, 25, 0)</f>
        <v>6406</v>
      </c>
      <c r="AA69">
        <f>VLOOKUP(A69, Traffic_data!$A$3:$BP$367, 26, 0)</f>
        <v>0</v>
      </c>
      <c r="AB69">
        <f>VLOOKUP(A69, Traffic_data!$A$3:$BP$367, 27, 0)</f>
        <v>1308</v>
      </c>
      <c r="AC69">
        <f>VLOOKUP(A69, Traffic_data!$A$3:$BP$367, 28, 0)</f>
        <v>1308</v>
      </c>
      <c r="AD69">
        <f>VLOOKUP(A69, Traffic_data!$A$3:$BP$367, 29, 0)</f>
        <v>7063</v>
      </c>
      <c r="AE69">
        <f>VLOOKUP(A69, Traffic_data!$A$3:$BP$367, 30, 0)</f>
        <v>9654</v>
      </c>
      <c r="AF69">
        <f>VLOOKUP(A69, Traffic_data!$A$3:$BP$367, 31, 0)</f>
        <v>0</v>
      </c>
      <c r="AG69">
        <f>VLOOKUP(A69, Traffic_data!$A$3:$BP$367, 32, 0)</f>
        <v>0</v>
      </c>
      <c r="AH69">
        <f>VLOOKUP(A69, Traffic_data!$A$3:$BP$367, 33, 0)</f>
        <v>0</v>
      </c>
      <c r="AI69">
        <f>VLOOKUP(A69, Traffic_data!$A$3:$BP$367, 34, 0)</f>
        <v>0</v>
      </c>
      <c r="AJ69">
        <f>VLOOKUP(A69, Traffic_data!$A$3:$BP$367, 35, 0)</f>
        <v>0</v>
      </c>
      <c r="AK69">
        <f>VLOOKUP(A69, Traffic_data!$A$3:$BP$367, 36, 0)</f>
        <v>0</v>
      </c>
      <c r="AL69">
        <f>VLOOKUP(A69, Traffic_data!$A$3:$BP$367, 37, 0)</f>
        <v>0</v>
      </c>
      <c r="AM69">
        <f>VLOOKUP(A69, Traffic_data!$A$3:$BP$367, 38, 0)</f>
        <v>0</v>
      </c>
      <c r="AN69">
        <f>VLOOKUP(A69, Traffic_data!$A$3:$BP$367, 39, 0)</f>
        <v>0</v>
      </c>
      <c r="AO69">
        <f>VLOOKUP(A69, Traffic_data!$A$3:$BP$367, 40, 0)</f>
        <v>0</v>
      </c>
      <c r="AP69">
        <f>VLOOKUP(A69, Traffic_data!$A$3:$BP$367, 41, 0)</f>
        <v>0</v>
      </c>
      <c r="AQ69">
        <f>VLOOKUP(A69, Traffic_data!$A$3:$BP$367,42, 0)</f>
        <v>9654</v>
      </c>
      <c r="AR69">
        <f>VLOOKUP(A69, Traffic_data!$A$3:$BP$367, 43, 0)</f>
        <v>96130</v>
      </c>
      <c r="AS69">
        <f>VLOOKUP(A69, Traffic_data!$A$3:$BP$367, 44, 0)</f>
        <v>26944</v>
      </c>
      <c r="AT69">
        <f>VLOOKUP(A69, Traffic_data!$A$3:$BP$367, 45, 0)</f>
        <v>10603</v>
      </c>
      <c r="AU69">
        <f>VLOOKUP(A69, Traffic_data!$A$3:$BP$367, 46, 0)</f>
        <v>13475</v>
      </c>
      <c r="AV69">
        <f>VLOOKUP(A69, Traffic_data!$A$3:$BP$367, 47, 0)</f>
        <v>1831</v>
      </c>
      <c r="AW69">
        <f>VLOOKUP(A69, Traffic_data!$A$3:$BP$367, 48, 0)</f>
        <v>12149</v>
      </c>
      <c r="AX69">
        <f>VLOOKUP(A69, Traffic_data!$A$3:$BP$367, 49, 0)</f>
        <v>2354</v>
      </c>
      <c r="AY69">
        <f>VLOOKUP(A69, Traffic_data!$A$3:$BP$367, 50, 0)</f>
        <v>523</v>
      </c>
      <c r="AZ69">
        <f>VLOOKUP(A69, Traffic_data!$A$3:$BP$367, 51, 0)</f>
        <v>6406</v>
      </c>
      <c r="BA69">
        <f>VLOOKUP(A69, Traffic_data!$A$3:$BP$367, 52, 0)</f>
        <v>0</v>
      </c>
      <c r="BB69">
        <f>VLOOKUP(A69, Traffic_data!$A$3:$BP$367, 53, 0)</f>
        <v>1308</v>
      </c>
      <c r="BC69">
        <f>VLOOKUP(A69, Traffic_data!$A$3:$BP$367, 54, 0)</f>
        <v>1308</v>
      </c>
      <c r="BD69">
        <f>VLOOKUP(A69, Traffic_data!$A$3:$BP$367, 55, 0)</f>
        <v>16717</v>
      </c>
      <c r="BE69">
        <f>VLOOKUP(A69, Traffic_data!$A$3:$BP$367, 56, 0)</f>
        <v>0</v>
      </c>
      <c r="BF69">
        <f>VLOOKUP(A69, Traffic_data!$A$3:$BP$367, 57, 0)</f>
        <v>0</v>
      </c>
      <c r="BG69">
        <f>VLOOKUP(A69, Traffic_data!$A$3:$BP$367, 58, 0)</f>
        <v>0</v>
      </c>
      <c r="BH69">
        <f>VLOOKUP(A69, Traffic_data!$A$3:$BP$367, 59, 0)</f>
        <v>0</v>
      </c>
      <c r="BI69">
        <f>VLOOKUP(A69, Traffic_data!$A$3:$BP$367, 60, 0)</f>
        <v>0</v>
      </c>
      <c r="BJ69">
        <f>VLOOKUP(A69, Traffic_data!$A$3:$BP$367, 61, 0)</f>
        <v>0</v>
      </c>
      <c r="BK69">
        <f>VLOOKUP(A69, Traffic_data!$A$3:$BP$367, 62, 0)</f>
        <v>0</v>
      </c>
      <c r="BL69">
        <f>VLOOKUP(A69, Traffic_data!$A$3:$BP$367, 63, 0)</f>
        <v>0</v>
      </c>
      <c r="BM69">
        <f>VLOOKUP(A69, Traffic_data!$A$3:$BP$367, 64, 0)</f>
        <v>0</v>
      </c>
      <c r="BN69">
        <f>VLOOKUP(A69, Traffic_data!$A$3:$BP$367, 65, 0)</f>
        <v>0</v>
      </c>
      <c r="BO69">
        <f>VLOOKUP(A69, Traffic_data!$A$3:$BP$367, 66, 0)</f>
        <v>0</v>
      </c>
      <c r="BP69">
        <f>VLOOKUP(A69, Traffic_data!$A$3:$BP$367, 67, 0)</f>
        <v>0</v>
      </c>
      <c r="BQ69">
        <f>VLOOKUP(A69, Traffic_data!$A$3:$BP$367, 68, 0)</f>
        <v>0</v>
      </c>
    </row>
    <row r="70" spans="1:69" x14ac:dyDescent="0.25">
      <c r="A70" s="72">
        <v>41342</v>
      </c>
      <c r="B70" s="73" t="s">
        <v>52</v>
      </c>
      <c r="C70">
        <f>IFERROR(VLOOKUP(A70,Pivot_table!$A$5:$C$57, 3, 0),0)</f>
        <v>0</v>
      </c>
      <c r="D70">
        <f>VLOOKUP(A70, Traffic_data!$A$3:$BP$367, 3, 0)</f>
        <v>85677</v>
      </c>
      <c r="E70">
        <f>VLOOKUP(A70, Traffic_data!$A$3:$BP$367, 4, 0)</f>
        <v>35137</v>
      </c>
      <c r="F70">
        <f>VLOOKUP(A70, Traffic_data!$A$3:$BP$367, 5, 0)</f>
        <v>22005</v>
      </c>
      <c r="G70">
        <f>VLOOKUP(A70, Traffic_data!$A$3:$BP$367, 6, 0)</f>
        <v>24489</v>
      </c>
      <c r="H70">
        <f>VLOOKUP(A70, Traffic_data!$A$3:$BP$367, 7, 0)</f>
        <v>42044</v>
      </c>
      <c r="I70">
        <f>VLOOKUP(A70, Traffic_data!$A$3:$BP$367, 8, 0)</f>
        <v>25022</v>
      </c>
      <c r="J70">
        <f>VLOOKUP(A70, Traffic_data!$A$3:$BP$367, 9, 0)</f>
        <v>10982</v>
      </c>
      <c r="K70">
        <f>VLOOKUP(A70, Traffic_data!$A$3:$BP$367, 10, 0)</f>
        <v>1025</v>
      </c>
      <c r="L70">
        <f>VLOOKUP(A70, Traffic_data!$A$3:$BP$367, 11, 0)</f>
        <v>0</v>
      </c>
      <c r="M70">
        <f>VLOOKUP(A70, Traffic_data!$A$3:$BP$367, 12, 0)</f>
        <v>0</v>
      </c>
      <c r="N70">
        <f>VLOOKUP(A70, Traffic_data!$A$3:$BP$367, 13, 0)</f>
        <v>14226</v>
      </c>
      <c r="O70">
        <f>VLOOKUP(A70, Traffic_data!$A$3:$BP$367, 14, 0)</f>
        <v>1100</v>
      </c>
      <c r="P70">
        <f>VLOOKUP(A70, Traffic_data!$A$3:$BP$367, 15, 0)</f>
        <v>222</v>
      </c>
      <c r="Q70">
        <f>VLOOKUP(A70, Traffic_data!$A$3:$BP$367, 16, 0)</f>
        <v>1003</v>
      </c>
      <c r="R70">
        <f>VLOOKUP(A70, Traffic_data!$A$3:$BP$367, 17, 0)</f>
        <v>67405</v>
      </c>
      <c r="S70">
        <f>VLOOKUP(A70, Traffic_data!$A$3:$BP$367, 18, 0)</f>
        <v>19096</v>
      </c>
      <c r="T70">
        <f>VLOOKUP(A70, Traffic_data!$A$3:$BP$367, 19, 0)</f>
        <v>10382</v>
      </c>
      <c r="U70">
        <f>VLOOKUP(A70, Traffic_data!$A$3:$BP$367, 20, 0)</f>
        <v>7952</v>
      </c>
      <c r="V70">
        <f>VLOOKUP(A70, Traffic_data!$A$3:$BP$367, 21, 0)</f>
        <v>1831</v>
      </c>
      <c r="W70">
        <f>VLOOKUP(A70, Traffic_data!$A$3:$BP$367, 22, 0)</f>
        <v>11708</v>
      </c>
      <c r="X70">
        <f>VLOOKUP(A70, Traffic_data!$A$3:$BP$367,23, 0)</f>
        <v>2354</v>
      </c>
      <c r="Y70">
        <f>VLOOKUP(A70, Traffic_data!$A$3:$BP$367, 24, 0)</f>
        <v>523</v>
      </c>
      <c r="Z70">
        <f>VLOOKUP(A70, Traffic_data!$A$3:$BP$367, 25, 0)</f>
        <v>6627</v>
      </c>
      <c r="AA70">
        <f>VLOOKUP(A70, Traffic_data!$A$3:$BP$367, 26, 0)</f>
        <v>262</v>
      </c>
      <c r="AB70">
        <f>VLOOKUP(A70, Traffic_data!$A$3:$BP$367, 27, 0)</f>
        <v>785</v>
      </c>
      <c r="AC70">
        <f>VLOOKUP(A70, Traffic_data!$A$3:$BP$367, 28, 0)</f>
        <v>1308</v>
      </c>
      <c r="AD70">
        <f>VLOOKUP(A70, Traffic_data!$A$3:$BP$367, 29, 0)</f>
        <v>4185</v>
      </c>
      <c r="AE70">
        <f>VLOOKUP(A70, Traffic_data!$A$3:$BP$367, 30, 0)</f>
        <v>10186</v>
      </c>
      <c r="AF70">
        <f>VLOOKUP(A70, Traffic_data!$A$3:$BP$367, 31, 0)</f>
        <v>0</v>
      </c>
      <c r="AG70">
        <f>VLOOKUP(A70, Traffic_data!$A$3:$BP$367, 32, 0)</f>
        <v>0</v>
      </c>
      <c r="AH70">
        <f>VLOOKUP(A70, Traffic_data!$A$3:$BP$367, 33, 0)</f>
        <v>0</v>
      </c>
      <c r="AI70">
        <f>VLOOKUP(A70, Traffic_data!$A$3:$BP$367, 34, 0)</f>
        <v>0</v>
      </c>
      <c r="AJ70">
        <f>VLOOKUP(A70, Traffic_data!$A$3:$BP$367, 35, 0)</f>
        <v>0</v>
      </c>
      <c r="AK70">
        <f>VLOOKUP(A70, Traffic_data!$A$3:$BP$367, 36, 0)</f>
        <v>0</v>
      </c>
      <c r="AL70">
        <f>VLOOKUP(A70, Traffic_data!$A$3:$BP$367, 37, 0)</f>
        <v>0</v>
      </c>
      <c r="AM70">
        <f>VLOOKUP(A70, Traffic_data!$A$3:$BP$367, 38, 0)</f>
        <v>0</v>
      </c>
      <c r="AN70">
        <f>VLOOKUP(A70, Traffic_data!$A$3:$BP$367, 39, 0)</f>
        <v>0</v>
      </c>
      <c r="AO70">
        <f>VLOOKUP(A70, Traffic_data!$A$3:$BP$367, 40, 0)</f>
        <v>0</v>
      </c>
      <c r="AP70">
        <f>VLOOKUP(A70, Traffic_data!$A$3:$BP$367, 41, 0)</f>
        <v>0</v>
      </c>
      <c r="AQ70">
        <f>VLOOKUP(A70, Traffic_data!$A$3:$BP$367,42, 0)</f>
        <v>10186</v>
      </c>
      <c r="AR70">
        <f>VLOOKUP(A70, Traffic_data!$A$3:$BP$367, 43, 0)</f>
        <v>77591</v>
      </c>
      <c r="AS70">
        <f>VLOOKUP(A70, Traffic_data!$A$3:$BP$367, 44, 0)</f>
        <v>19096</v>
      </c>
      <c r="AT70">
        <f>VLOOKUP(A70, Traffic_data!$A$3:$BP$367, 45, 0)</f>
        <v>10382</v>
      </c>
      <c r="AU70">
        <f>VLOOKUP(A70, Traffic_data!$A$3:$BP$367, 46, 0)</f>
        <v>7952</v>
      </c>
      <c r="AV70">
        <f>VLOOKUP(A70, Traffic_data!$A$3:$BP$367, 47, 0)</f>
        <v>1831</v>
      </c>
      <c r="AW70">
        <f>VLOOKUP(A70, Traffic_data!$A$3:$BP$367, 48, 0)</f>
        <v>11708</v>
      </c>
      <c r="AX70">
        <f>VLOOKUP(A70, Traffic_data!$A$3:$BP$367, 49, 0)</f>
        <v>2354</v>
      </c>
      <c r="AY70">
        <f>VLOOKUP(A70, Traffic_data!$A$3:$BP$367, 50, 0)</f>
        <v>523</v>
      </c>
      <c r="AZ70">
        <f>VLOOKUP(A70, Traffic_data!$A$3:$BP$367, 51, 0)</f>
        <v>6627</v>
      </c>
      <c r="BA70">
        <f>VLOOKUP(A70, Traffic_data!$A$3:$BP$367, 52, 0)</f>
        <v>262</v>
      </c>
      <c r="BB70">
        <f>VLOOKUP(A70, Traffic_data!$A$3:$BP$367, 53, 0)</f>
        <v>785</v>
      </c>
      <c r="BC70">
        <f>VLOOKUP(A70, Traffic_data!$A$3:$BP$367, 54, 0)</f>
        <v>1308</v>
      </c>
      <c r="BD70">
        <f>VLOOKUP(A70, Traffic_data!$A$3:$BP$367, 55, 0)</f>
        <v>14371</v>
      </c>
      <c r="BE70">
        <f>VLOOKUP(A70, Traffic_data!$A$3:$BP$367, 56, 0)</f>
        <v>0</v>
      </c>
      <c r="BF70">
        <f>VLOOKUP(A70, Traffic_data!$A$3:$BP$367, 57, 0)</f>
        <v>0</v>
      </c>
      <c r="BG70">
        <f>VLOOKUP(A70, Traffic_data!$A$3:$BP$367, 58, 0)</f>
        <v>0</v>
      </c>
      <c r="BH70">
        <f>VLOOKUP(A70, Traffic_data!$A$3:$BP$367, 59, 0)</f>
        <v>0</v>
      </c>
      <c r="BI70">
        <f>VLOOKUP(A70, Traffic_data!$A$3:$BP$367, 60, 0)</f>
        <v>0</v>
      </c>
      <c r="BJ70">
        <f>VLOOKUP(A70, Traffic_data!$A$3:$BP$367, 61, 0)</f>
        <v>0</v>
      </c>
      <c r="BK70">
        <f>VLOOKUP(A70, Traffic_data!$A$3:$BP$367, 62, 0)</f>
        <v>0</v>
      </c>
      <c r="BL70">
        <f>VLOOKUP(A70, Traffic_data!$A$3:$BP$367, 63, 0)</f>
        <v>0</v>
      </c>
      <c r="BM70">
        <f>VLOOKUP(A70, Traffic_data!$A$3:$BP$367, 64, 0)</f>
        <v>0</v>
      </c>
      <c r="BN70">
        <f>VLOOKUP(A70, Traffic_data!$A$3:$BP$367, 65, 0)</f>
        <v>0</v>
      </c>
      <c r="BO70">
        <f>VLOOKUP(A70, Traffic_data!$A$3:$BP$367, 66, 0)</f>
        <v>0</v>
      </c>
      <c r="BP70">
        <f>VLOOKUP(A70, Traffic_data!$A$3:$BP$367, 67, 0)</f>
        <v>0</v>
      </c>
      <c r="BQ70">
        <f>VLOOKUP(A70, Traffic_data!$A$3:$BP$367, 68, 0)</f>
        <v>0</v>
      </c>
    </row>
    <row r="71" spans="1:69" x14ac:dyDescent="0.25">
      <c r="A71" s="72">
        <v>41343</v>
      </c>
      <c r="B71" s="73" t="s">
        <v>53</v>
      </c>
      <c r="C71">
        <f>IFERROR(VLOOKUP(A71,Pivot_table!$A$5:$C$57, 3, 0),0)</f>
        <v>0</v>
      </c>
      <c r="D71">
        <f>VLOOKUP(A71, Traffic_data!$A$3:$BP$367, 3, 0)</f>
        <v>69681</v>
      </c>
      <c r="E71">
        <f>VLOOKUP(A71, Traffic_data!$A$3:$BP$367, 4, 0)</f>
        <v>21295</v>
      </c>
      <c r="F71">
        <f>VLOOKUP(A71, Traffic_data!$A$3:$BP$367, 5, 0)</f>
        <v>24844</v>
      </c>
      <c r="G71">
        <f>VLOOKUP(A71, Traffic_data!$A$3:$BP$367, 6, 0)</f>
        <v>20230</v>
      </c>
      <c r="H71">
        <f>VLOOKUP(A71, Traffic_data!$A$3:$BP$367, 7, 0)</f>
        <v>34088</v>
      </c>
      <c r="I71">
        <f>VLOOKUP(A71, Traffic_data!$A$3:$BP$367, 8, 0)</f>
        <v>19796</v>
      </c>
      <c r="J71">
        <f>VLOOKUP(A71, Traffic_data!$A$3:$BP$367, 9, 0)</f>
        <v>11003</v>
      </c>
      <c r="K71">
        <f>VLOOKUP(A71, Traffic_data!$A$3:$BP$367, 10, 0)</f>
        <v>1030</v>
      </c>
      <c r="L71">
        <f>VLOOKUP(A71, Traffic_data!$A$3:$BP$367, 11, 0)</f>
        <v>0</v>
      </c>
      <c r="M71">
        <f>VLOOKUP(A71, Traffic_data!$A$3:$BP$367, 12, 0)</f>
        <v>0</v>
      </c>
      <c r="N71">
        <f>VLOOKUP(A71, Traffic_data!$A$3:$BP$367, 13, 0)</f>
        <v>10713</v>
      </c>
      <c r="O71">
        <f>VLOOKUP(A71, Traffic_data!$A$3:$BP$367, 14, 0)</f>
        <v>1055</v>
      </c>
      <c r="P71">
        <f>VLOOKUP(A71, Traffic_data!$A$3:$BP$367, 15, 0)</f>
        <v>213</v>
      </c>
      <c r="Q71">
        <f>VLOOKUP(A71, Traffic_data!$A$3:$BP$367, 16, 0)</f>
        <v>545</v>
      </c>
      <c r="R71">
        <f>VLOOKUP(A71, Traffic_data!$A$3:$BP$367, 17, 0)</f>
        <v>55147</v>
      </c>
      <c r="S71">
        <f>VLOOKUP(A71, Traffic_data!$A$3:$BP$367, 18, 0)</f>
        <v>18573</v>
      </c>
      <c r="T71">
        <f>VLOOKUP(A71, Traffic_data!$A$3:$BP$367, 19, 0)</f>
        <v>7511</v>
      </c>
      <c r="U71">
        <f>VLOOKUP(A71, Traffic_data!$A$3:$BP$367, 20, 0)</f>
        <v>6627</v>
      </c>
      <c r="V71">
        <f>VLOOKUP(A71, Traffic_data!$A$3:$BP$367, 21, 0)</f>
        <v>1831</v>
      </c>
      <c r="W71">
        <f>VLOOKUP(A71, Traffic_data!$A$3:$BP$367, 22, 0)</f>
        <v>8394</v>
      </c>
      <c r="X71">
        <f>VLOOKUP(A71, Traffic_data!$A$3:$BP$367,23, 0)</f>
        <v>262</v>
      </c>
      <c r="Y71">
        <f>VLOOKUP(A71, Traffic_data!$A$3:$BP$367, 24, 0)</f>
        <v>262</v>
      </c>
      <c r="Z71">
        <f>VLOOKUP(A71, Traffic_data!$A$3:$BP$367, 25, 0)</f>
        <v>1767</v>
      </c>
      <c r="AA71">
        <f>VLOOKUP(A71, Traffic_data!$A$3:$BP$367, 26, 0)</f>
        <v>0</v>
      </c>
      <c r="AB71">
        <f>VLOOKUP(A71, Traffic_data!$A$3:$BP$367, 27, 0)</f>
        <v>262</v>
      </c>
      <c r="AC71">
        <f>VLOOKUP(A71, Traffic_data!$A$3:$BP$367, 28, 0)</f>
        <v>1308</v>
      </c>
      <c r="AD71">
        <f>VLOOKUP(A71, Traffic_data!$A$3:$BP$367, 29, 0)</f>
        <v>5232</v>
      </c>
      <c r="AE71">
        <f>VLOOKUP(A71, Traffic_data!$A$3:$BP$367, 30, 0)</f>
        <v>10274</v>
      </c>
      <c r="AF71">
        <f>VLOOKUP(A71, Traffic_data!$A$3:$BP$367, 31, 0)</f>
        <v>0</v>
      </c>
      <c r="AG71">
        <f>VLOOKUP(A71, Traffic_data!$A$3:$BP$367, 32, 0)</f>
        <v>0</v>
      </c>
      <c r="AH71">
        <f>VLOOKUP(A71, Traffic_data!$A$3:$BP$367, 33, 0)</f>
        <v>0</v>
      </c>
      <c r="AI71">
        <f>VLOOKUP(A71, Traffic_data!$A$3:$BP$367, 34, 0)</f>
        <v>0</v>
      </c>
      <c r="AJ71">
        <f>VLOOKUP(A71, Traffic_data!$A$3:$BP$367, 35, 0)</f>
        <v>0</v>
      </c>
      <c r="AK71">
        <f>VLOOKUP(A71, Traffic_data!$A$3:$BP$367, 36, 0)</f>
        <v>0</v>
      </c>
      <c r="AL71">
        <f>VLOOKUP(A71, Traffic_data!$A$3:$BP$367, 37, 0)</f>
        <v>0</v>
      </c>
      <c r="AM71">
        <f>VLOOKUP(A71, Traffic_data!$A$3:$BP$367, 38, 0)</f>
        <v>0</v>
      </c>
      <c r="AN71">
        <f>VLOOKUP(A71, Traffic_data!$A$3:$BP$367, 39, 0)</f>
        <v>0</v>
      </c>
      <c r="AO71">
        <f>VLOOKUP(A71, Traffic_data!$A$3:$BP$367, 40, 0)</f>
        <v>0</v>
      </c>
      <c r="AP71">
        <f>VLOOKUP(A71, Traffic_data!$A$3:$BP$367, 41, 0)</f>
        <v>0</v>
      </c>
      <c r="AQ71">
        <f>VLOOKUP(A71, Traffic_data!$A$3:$BP$367,42, 0)</f>
        <v>10274</v>
      </c>
      <c r="AR71">
        <f>VLOOKUP(A71, Traffic_data!$A$3:$BP$367, 43, 0)</f>
        <v>65421</v>
      </c>
      <c r="AS71">
        <f>VLOOKUP(A71, Traffic_data!$A$3:$BP$367, 44, 0)</f>
        <v>18573</v>
      </c>
      <c r="AT71">
        <f>VLOOKUP(A71, Traffic_data!$A$3:$BP$367, 45, 0)</f>
        <v>7511</v>
      </c>
      <c r="AU71">
        <f>VLOOKUP(A71, Traffic_data!$A$3:$BP$367, 46, 0)</f>
        <v>6627</v>
      </c>
      <c r="AV71">
        <f>VLOOKUP(A71, Traffic_data!$A$3:$BP$367, 47, 0)</f>
        <v>1831</v>
      </c>
      <c r="AW71">
        <f>VLOOKUP(A71, Traffic_data!$A$3:$BP$367, 48, 0)</f>
        <v>8394</v>
      </c>
      <c r="AX71">
        <f>VLOOKUP(A71, Traffic_data!$A$3:$BP$367, 49, 0)</f>
        <v>262</v>
      </c>
      <c r="AY71">
        <f>VLOOKUP(A71, Traffic_data!$A$3:$BP$367, 50, 0)</f>
        <v>262</v>
      </c>
      <c r="AZ71">
        <f>VLOOKUP(A71, Traffic_data!$A$3:$BP$367, 51, 0)</f>
        <v>1767</v>
      </c>
      <c r="BA71">
        <f>VLOOKUP(A71, Traffic_data!$A$3:$BP$367, 52, 0)</f>
        <v>0</v>
      </c>
      <c r="BB71">
        <f>VLOOKUP(A71, Traffic_data!$A$3:$BP$367, 53, 0)</f>
        <v>262</v>
      </c>
      <c r="BC71">
        <f>VLOOKUP(A71, Traffic_data!$A$3:$BP$367, 54, 0)</f>
        <v>1308</v>
      </c>
      <c r="BD71">
        <f>VLOOKUP(A71, Traffic_data!$A$3:$BP$367, 55, 0)</f>
        <v>15506</v>
      </c>
      <c r="BE71">
        <f>VLOOKUP(A71, Traffic_data!$A$3:$BP$367, 56, 0)</f>
        <v>0</v>
      </c>
      <c r="BF71">
        <f>VLOOKUP(A71, Traffic_data!$A$3:$BP$367, 57, 0)</f>
        <v>0</v>
      </c>
      <c r="BG71">
        <f>VLOOKUP(A71, Traffic_data!$A$3:$BP$367, 58, 0)</f>
        <v>0</v>
      </c>
      <c r="BH71">
        <f>VLOOKUP(A71, Traffic_data!$A$3:$BP$367, 59, 0)</f>
        <v>0</v>
      </c>
      <c r="BI71">
        <f>VLOOKUP(A71, Traffic_data!$A$3:$BP$367, 60, 0)</f>
        <v>0</v>
      </c>
      <c r="BJ71">
        <f>VLOOKUP(A71, Traffic_data!$A$3:$BP$367, 61, 0)</f>
        <v>0</v>
      </c>
      <c r="BK71">
        <f>VLOOKUP(A71, Traffic_data!$A$3:$BP$367, 62, 0)</f>
        <v>0</v>
      </c>
      <c r="BL71">
        <f>VLOOKUP(A71, Traffic_data!$A$3:$BP$367, 63, 0)</f>
        <v>0</v>
      </c>
      <c r="BM71">
        <f>VLOOKUP(A71, Traffic_data!$A$3:$BP$367, 64, 0)</f>
        <v>0</v>
      </c>
      <c r="BN71">
        <f>VLOOKUP(A71, Traffic_data!$A$3:$BP$367, 65, 0)</f>
        <v>0</v>
      </c>
      <c r="BO71">
        <f>VLOOKUP(A71, Traffic_data!$A$3:$BP$367, 66, 0)</f>
        <v>0</v>
      </c>
      <c r="BP71">
        <f>VLOOKUP(A71, Traffic_data!$A$3:$BP$367, 67, 0)</f>
        <v>0</v>
      </c>
      <c r="BQ71">
        <f>VLOOKUP(A71, Traffic_data!$A$3:$BP$367, 68, 0)</f>
        <v>0</v>
      </c>
    </row>
    <row r="72" spans="1:69" x14ac:dyDescent="0.25">
      <c r="A72" s="72">
        <v>41344</v>
      </c>
      <c r="B72" s="73" t="s">
        <v>58</v>
      </c>
      <c r="C72">
        <f>IFERROR(VLOOKUP(A72,Pivot_table!$A$5:$C$57, 3, 0),0)</f>
        <v>0</v>
      </c>
      <c r="D72">
        <f>VLOOKUP(A72, Traffic_data!$A$3:$BP$367, 3, 0)</f>
        <v>95693</v>
      </c>
      <c r="E72">
        <f>VLOOKUP(A72, Traffic_data!$A$3:$BP$367, 4, 0)</f>
        <v>26264</v>
      </c>
      <c r="F72">
        <f>VLOOKUP(A72, Traffic_data!$A$3:$BP$367, 5, 0)</f>
        <v>31943</v>
      </c>
      <c r="G72">
        <f>VLOOKUP(A72, Traffic_data!$A$3:$BP$367, 6, 0)</f>
        <v>32653</v>
      </c>
      <c r="H72">
        <f>VLOOKUP(A72, Traffic_data!$A$3:$BP$367, 7, 0)</f>
        <v>45044</v>
      </c>
      <c r="I72">
        <f>VLOOKUP(A72, Traffic_data!$A$3:$BP$367, 8, 0)</f>
        <v>29013</v>
      </c>
      <c r="J72">
        <f>VLOOKUP(A72, Traffic_data!$A$3:$BP$367, 9, 0)</f>
        <v>9025</v>
      </c>
      <c r="K72">
        <f>VLOOKUP(A72, Traffic_data!$A$3:$BP$367, 10, 0)</f>
        <v>975</v>
      </c>
      <c r="L72">
        <f>VLOOKUP(A72, Traffic_data!$A$3:$BP$367, 11, 0)</f>
        <v>0</v>
      </c>
      <c r="M72">
        <f>VLOOKUP(A72, Traffic_data!$A$3:$BP$367, 12, 0)</f>
        <v>0</v>
      </c>
      <c r="N72">
        <f>VLOOKUP(A72, Traffic_data!$A$3:$BP$367, 13, 0)</f>
        <v>14102</v>
      </c>
      <c r="O72">
        <f>VLOOKUP(A72, Traffic_data!$A$3:$BP$367, 14, 0)</f>
        <v>684</v>
      </c>
      <c r="P72">
        <f>VLOOKUP(A72, Traffic_data!$A$3:$BP$367, 15, 0)</f>
        <v>171</v>
      </c>
      <c r="Q72">
        <f>VLOOKUP(A72, Traffic_data!$A$3:$BP$367, 16, 0)</f>
        <v>841</v>
      </c>
      <c r="R72">
        <f>VLOOKUP(A72, Traffic_data!$A$3:$BP$367, 17, 0)</f>
        <v>75689</v>
      </c>
      <c r="S72">
        <f>VLOOKUP(A72, Traffic_data!$A$3:$BP$367, 18, 0)</f>
        <v>25636</v>
      </c>
      <c r="T72">
        <f>VLOOKUP(A72, Traffic_data!$A$3:$BP$367, 19, 0)</f>
        <v>9057</v>
      </c>
      <c r="U72">
        <f>VLOOKUP(A72, Traffic_data!$A$3:$BP$367, 20, 0)</f>
        <v>7511</v>
      </c>
      <c r="V72">
        <f>VLOOKUP(A72, Traffic_data!$A$3:$BP$367, 21, 0)</f>
        <v>1831</v>
      </c>
      <c r="W72">
        <f>VLOOKUP(A72, Traffic_data!$A$3:$BP$367, 22, 0)</f>
        <v>12149</v>
      </c>
      <c r="X72">
        <f>VLOOKUP(A72, Traffic_data!$A$3:$BP$367,23, 0)</f>
        <v>2354</v>
      </c>
      <c r="Y72">
        <f>VLOOKUP(A72, Traffic_data!$A$3:$BP$367, 24, 0)</f>
        <v>1831</v>
      </c>
      <c r="Z72">
        <f>VLOOKUP(A72, Traffic_data!$A$3:$BP$367, 25, 0)</f>
        <v>3534</v>
      </c>
      <c r="AA72">
        <f>VLOOKUP(A72, Traffic_data!$A$3:$BP$367, 26, 0)</f>
        <v>0</v>
      </c>
      <c r="AB72">
        <f>VLOOKUP(A72, Traffic_data!$A$3:$BP$367, 27, 0)</f>
        <v>262</v>
      </c>
      <c r="AC72">
        <f>VLOOKUP(A72, Traffic_data!$A$3:$BP$367, 28, 0)</f>
        <v>262</v>
      </c>
      <c r="AD72">
        <f>VLOOKUP(A72, Traffic_data!$A$3:$BP$367, 29, 0)</f>
        <v>6017</v>
      </c>
      <c r="AE72">
        <f>VLOOKUP(A72, Traffic_data!$A$3:$BP$367, 30, 0)</f>
        <v>7971</v>
      </c>
      <c r="AF72">
        <f>VLOOKUP(A72, Traffic_data!$A$3:$BP$367, 31, 0)</f>
        <v>0</v>
      </c>
      <c r="AG72">
        <f>VLOOKUP(A72, Traffic_data!$A$3:$BP$367, 32, 0)</f>
        <v>0</v>
      </c>
      <c r="AH72">
        <f>VLOOKUP(A72, Traffic_data!$A$3:$BP$367, 33, 0)</f>
        <v>0</v>
      </c>
      <c r="AI72">
        <f>VLOOKUP(A72, Traffic_data!$A$3:$BP$367, 34, 0)</f>
        <v>0</v>
      </c>
      <c r="AJ72">
        <f>VLOOKUP(A72, Traffic_data!$A$3:$BP$367, 35, 0)</f>
        <v>0</v>
      </c>
      <c r="AK72">
        <f>VLOOKUP(A72, Traffic_data!$A$3:$BP$367, 36, 0)</f>
        <v>0</v>
      </c>
      <c r="AL72">
        <f>VLOOKUP(A72, Traffic_data!$A$3:$BP$367, 37, 0)</f>
        <v>0</v>
      </c>
      <c r="AM72">
        <f>VLOOKUP(A72, Traffic_data!$A$3:$BP$367, 38, 0)</f>
        <v>0</v>
      </c>
      <c r="AN72">
        <f>VLOOKUP(A72, Traffic_data!$A$3:$BP$367, 39, 0)</f>
        <v>0</v>
      </c>
      <c r="AO72">
        <f>VLOOKUP(A72, Traffic_data!$A$3:$BP$367, 40, 0)</f>
        <v>0</v>
      </c>
      <c r="AP72">
        <f>VLOOKUP(A72, Traffic_data!$A$3:$BP$367, 41, 0)</f>
        <v>0</v>
      </c>
      <c r="AQ72">
        <f>VLOOKUP(A72, Traffic_data!$A$3:$BP$367,42, 0)</f>
        <v>7971</v>
      </c>
      <c r="AR72">
        <f>VLOOKUP(A72, Traffic_data!$A$3:$BP$367, 43, 0)</f>
        <v>83660</v>
      </c>
      <c r="AS72">
        <f>VLOOKUP(A72, Traffic_data!$A$3:$BP$367, 44, 0)</f>
        <v>25636</v>
      </c>
      <c r="AT72">
        <f>VLOOKUP(A72, Traffic_data!$A$3:$BP$367, 45, 0)</f>
        <v>9057</v>
      </c>
      <c r="AU72">
        <f>VLOOKUP(A72, Traffic_data!$A$3:$BP$367, 46, 0)</f>
        <v>7511</v>
      </c>
      <c r="AV72">
        <f>VLOOKUP(A72, Traffic_data!$A$3:$BP$367, 47, 0)</f>
        <v>1831</v>
      </c>
      <c r="AW72">
        <f>VLOOKUP(A72, Traffic_data!$A$3:$BP$367, 48, 0)</f>
        <v>12149</v>
      </c>
      <c r="AX72">
        <f>VLOOKUP(A72, Traffic_data!$A$3:$BP$367, 49, 0)</f>
        <v>2354</v>
      </c>
      <c r="AY72">
        <f>VLOOKUP(A72, Traffic_data!$A$3:$BP$367, 50, 0)</f>
        <v>1831</v>
      </c>
      <c r="AZ72">
        <f>VLOOKUP(A72, Traffic_data!$A$3:$BP$367, 51, 0)</f>
        <v>3534</v>
      </c>
      <c r="BA72">
        <f>VLOOKUP(A72, Traffic_data!$A$3:$BP$367, 52, 0)</f>
        <v>0</v>
      </c>
      <c r="BB72">
        <f>VLOOKUP(A72, Traffic_data!$A$3:$BP$367, 53, 0)</f>
        <v>262</v>
      </c>
      <c r="BC72">
        <f>VLOOKUP(A72, Traffic_data!$A$3:$BP$367, 54, 0)</f>
        <v>262</v>
      </c>
      <c r="BD72">
        <f>VLOOKUP(A72, Traffic_data!$A$3:$BP$367, 55, 0)</f>
        <v>13988</v>
      </c>
      <c r="BE72">
        <f>VLOOKUP(A72, Traffic_data!$A$3:$BP$367, 56, 0)</f>
        <v>0</v>
      </c>
      <c r="BF72">
        <f>VLOOKUP(A72, Traffic_data!$A$3:$BP$367, 57, 0)</f>
        <v>0</v>
      </c>
      <c r="BG72">
        <f>VLOOKUP(A72, Traffic_data!$A$3:$BP$367, 58, 0)</f>
        <v>0</v>
      </c>
      <c r="BH72">
        <f>VLOOKUP(A72, Traffic_data!$A$3:$BP$367, 59, 0)</f>
        <v>0</v>
      </c>
      <c r="BI72">
        <f>VLOOKUP(A72, Traffic_data!$A$3:$BP$367, 60, 0)</f>
        <v>0</v>
      </c>
      <c r="BJ72">
        <f>VLOOKUP(A72, Traffic_data!$A$3:$BP$367, 61, 0)</f>
        <v>0</v>
      </c>
      <c r="BK72">
        <f>VLOOKUP(A72, Traffic_data!$A$3:$BP$367, 62, 0)</f>
        <v>0</v>
      </c>
      <c r="BL72">
        <f>VLOOKUP(A72, Traffic_data!$A$3:$BP$367, 63, 0)</f>
        <v>0</v>
      </c>
      <c r="BM72">
        <f>VLOOKUP(A72, Traffic_data!$A$3:$BP$367, 64, 0)</f>
        <v>0</v>
      </c>
      <c r="BN72">
        <f>VLOOKUP(A72, Traffic_data!$A$3:$BP$367, 65, 0)</f>
        <v>0</v>
      </c>
      <c r="BO72">
        <f>VLOOKUP(A72, Traffic_data!$A$3:$BP$367, 66, 0)</f>
        <v>0</v>
      </c>
      <c r="BP72">
        <f>VLOOKUP(A72, Traffic_data!$A$3:$BP$367, 67, 0)</f>
        <v>0</v>
      </c>
      <c r="BQ72">
        <f>VLOOKUP(A72, Traffic_data!$A$3:$BP$367, 68, 0)</f>
        <v>0</v>
      </c>
    </row>
    <row r="73" spans="1:69" x14ac:dyDescent="0.25">
      <c r="A73" s="72">
        <v>41345</v>
      </c>
      <c r="B73" s="73" t="s">
        <v>59</v>
      </c>
      <c r="C73">
        <f>IFERROR(VLOOKUP(A73,Pivot_table!$A$5:$C$57, 3, 0),0)</f>
        <v>0</v>
      </c>
      <c r="D73">
        <f>VLOOKUP(A73, Traffic_data!$A$3:$BP$367, 3, 0)</f>
        <v>95881</v>
      </c>
      <c r="E73">
        <f>VLOOKUP(A73, Traffic_data!$A$3:$BP$367, 4, 0)</f>
        <v>28394</v>
      </c>
      <c r="F73">
        <f>VLOOKUP(A73, Traffic_data!$A$3:$BP$367, 5, 0)</f>
        <v>30523</v>
      </c>
      <c r="G73">
        <f>VLOOKUP(A73, Traffic_data!$A$3:$BP$367, 6, 0)</f>
        <v>29813</v>
      </c>
      <c r="H73">
        <f>VLOOKUP(A73, Traffic_data!$A$3:$BP$367, 7, 0)</f>
        <v>45151</v>
      </c>
      <c r="I73">
        <f>VLOOKUP(A73, Traffic_data!$A$3:$BP$367, 8, 0)</f>
        <v>32831</v>
      </c>
      <c r="J73">
        <f>VLOOKUP(A73, Traffic_data!$A$3:$BP$367, 9, 0)</f>
        <v>8790</v>
      </c>
      <c r="K73">
        <f>VLOOKUP(A73, Traffic_data!$A$3:$BP$367, 10, 0)</f>
        <v>3842</v>
      </c>
      <c r="L73">
        <f>VLOOKUP(A73, Traffic_data!$A$3:$BP$367, 11, 0)</f>
        <v>0</v>
      </c>
      <c r="M73">
        <f>VLOOKUP(A73, Traffic_data!$A$3:$BP$367, 12, 0)</f>
        <v>0</v>
      </c>
      <c r="N73">
        <f>VLOOKUP(A73, Traffic_data!$A$3:$BP$367, 13, 0)</f>
        <v>14759</v>
      </c>
      <c r="O73">
        <f>VLOOKUP(A73, Traffic_data!$A$3:$BP$367, 14, 0)</f>
        <v>696</v>
      </c>
      <c r="P73">
        <f>VLOOKUP(A73, Traffic_data!$A$3:$BP$367, 15, 0)</f>
        <v>168</v>
      </c>
      <c r="Q73">
        <f>VLOOKUP(A73, Traffic_data!$A$3:$BP$367, 16, 0)</f>
        <v>973</v>
      </c>
      <c r="R73">
        <f>VLOOKUP(A73, Traffic_data!$A$3:$BP$367, 17, 0)</f>
        <v>75987</v>
      </c>
      <c r="S73">
        <f>VLOOKUP(A73, Traffic_data!$A$3:$BP$367, 18, 0)</f>
        <v>23282</v>
      </c>
      <c r="T73">
        <f>VLOOKUP(A73, Traffic_data!$A$3:$BP$367, 19, 0)</f>
        <v>7069</v>
      </c>
      <c r="U73">
        <f>VLOOKUP(A73, Traffic_data!$A$3:$BP$367, 20, 0)</f>
        <v>14358</v>
      </c>
      <c r="V73">
        <f>VLOOKUP(A73, Traffic_data!$A$3:$BP$367, 21, 0)</f>
        <v>1570</v>
      </c>
      <c r="W73">
        <f>VLOOKUP(A73, Traffic_data!$A$3:$BP$367, 22, 0)</f>
        <v>10382</v>
      </c>
      <c r="X73">
        <f>VLOOKUP(A73, Traffic_data!$A$3:$BP$367,23, 0)</f>
        <v>2354</v>
      </c>
      <c r="Y73">
        <f>VLOOKUP(A73, Traffic_data!$A$3:$BP$367, 24, 0)</f>
        <v>1831</v>
      </c>
      <c r="Z73">
        <f>VLOOKUP(A73, Traffic_data!$A$3:$BP$367, 25, 0)</f>
        <v>5964</v>
      </c>
      <c r="AA73">
        <f>VLOOKUP(A73, Traffic_data!$A$3:$BP$367, 26, 0)</f>
        <v>262</v>
      </c>
      <c r="AB73">
        <f>VLOOKUP(A73, Traffic_data!$A$3:$BP$367, 27, 0)</f>
        <v>785</v>
      </c>
      <c r="AC73">
        <f>VLOOKUP(A73, Traffic_data!$A$3:$BP$367, 28, 0)</f>
        <v>785</v>
      </c>
      <c r="AD73">
        <f>VLOOKUP(A73, Traffic_data!$A$3:$BP$367, 29, 0)</f>
        <v>5232</v>
      </c>
      <c r="AE73">
        <f>VLOOKUP(A73, Traffic_data!$A$3:$BP$367, 30, 0)</f>
        <v>7706</v>
      </c>
      <c r="AF73">
        <f>VLOOKUP(A73, Traffic_data!$A$3:$BP$367, 31, 0)</f>
        <v>0</v>
      </c>
      <c r="AG73">
        <f>VLOOKUP(A73, Traffic_data!$A$3:$BP$367, 32, 0)</f>
        <v>0</v>
      </c>
      <c r="AH73">
        <f>VLOOKUP(A73, Traffic_data!$A$3:$BP$367, 33, 0)</f>
        <v>0</v>
      </c>
      <c r="AI73">
        <f>VLOOKUP(A73, Traffic_data!$A$3:$BP$367, 34, 0)</f>
        <v>0</v>
      </c>
      <c r="AJ73">
        <f>VLOOKUP(A73, Traffic_data!$A$3:$BP$367, 35, 0)</f>
        <v>0</v>
      </c>
      <c r="AK73">
        <f>VLOOKUP(A73, Traffic_data!$A$3:$BP$367, 36, 0)</f>
        <v>0</v>
      </c>
      <c r="AL73">
        <f>VLOOKUP(A73, Traffic_data!$A$3:$BP$367, 37, 0)</f>
        <v>0</v>
      </c>
      <c r="AM73">
        <f>VLOOKUP(A73, Traffic_data!$A$3:$BP$367, 38, 0)</f>
        <v>0</v>
      </c>
      <c r="AN73">
        <f>VLOOKUP(A73, Traffic_data!$A$3:$BP$367, 39, 0)</f>
        <v>0</v>
      </c>
      <c r="AO73">
        <f>VLOOKUP(A73, Traffic_data!$A$3:$BP$367, 40, 0)</f>
        <v>0</v>
      </c>
      <c r="AP73">
        <f>VLOOKUP(A73, Traffic_data!$A$3:$BP$367, 41, 0)</f>
        <v>0</v>
      </c>
      <c r="AQ73">
        <f>VLOOKUP(A73, Traffic_data!$A$3:$BP$367,42, 0)</f>
        <v>7706</v>
      </c>
      <c r="AR73">
        <f>VLOOKUP(A73, Traffic_data!$A$3:$BP$367, 43, 0)</f>
        <v>83693</v>
      </c>
      <c r="AS73">
        <f>VLOOKUP(A73, Traffic_data!$A$3:$BP$367, 44, 0)</f>
        <v>23282</v>
      </c>
      <c r="AT73">
        <f>VLOOKUP(A73, Traffic_data!$A$3:$BP$367, 45, 0)</f>
        <v>7069</v>
      </c>
      <c r="AU73">
        <f>VLOOKUP(A73, Traffic_data!$A$3:$BP$367, 46, 0)</f>
        <v>14358</v>
      </c>
      <c r="AV73">
        <f>VLOOKUP(A73, Traffic_data!$A$3:$BP$367, 47, 0)</f>
        <v>1570</v>
      </c>
      <c r="AW73">
        <f>VLOOKUP(A73, Traffic_data!$A$3:$BP$367, 48, 0)</f>
        <v>10382</v>
      </c>
      <c r="AX73">
        <f>VLOOKUP(A73, Traffic_data!$A$3:$BP$367, 49, 0)</f>
        <v>2354</v>
      </c>
      <c r="AY73">
        <f>VLOOKUP(A73, Traffic_data!$A$3:$BP$367, 50, 0)</f>
        <v>1831</v>
      </c>
      <c r="AZ73">
        <f>VLOOKUP(A73, Traffic_data!$A$3:$BP$367, 51, 0)</f>
        <v>5964</v>
      </c>
      <c r="BA73">
        <f>VLOOKUP(A73, Traffic_data!$A$3:$BP$367, 52, 0)</f>
        <v>262</v>
      </c>
      <c r="BB73">
        <f>VLOOKUP(A73, Traffic_data!$A$3:$BP$367, 53, 0)</f>
        <v>785</v>
      </c>
      <c r="BC73">
        <f>VLOOKUP(A73, Traffic_data!$A$3:$BP$367, 54, 0)</f>
        <v>785</v>
      </c>
      <c r="BD73">
        <f>VLOOKUP(A73, Traffic_data!$A$3:$BP$367, 55, 0)</f>
        <v>12938</v>
      </c>
      <c r="BE73">
        <f>VLOOKUP(A73, Traffic_data!$A$3:$BP$367, 56, 0)</f>
        <v>0</v>
      </c>
      <c r="BF73">
        <f>VLOOKUP(A73, Traffic_data!$A$3:$BP$367, 57, 0)</f>
        <v>0</v>
      </c>
      <c r="BG73">
        <f>VLOOKUP(A73, Traffic_data!$A$3:$BP$367, 58, 0)</f>
        <v>0</v>
      </c>
      <c r="BH73">
        <f>VLOOKUP(A73, Traffic_data!$A$3:$BP$367, 59, 0)</f>
        <v>0</v>
      </c>
      <c r="BI73">
        <f>VLOOKUP(A73, Traffic_data!$A$3:$BP$367, 60, 0)</f>
        <v>0</v>
      </c>
      <c r="BJ73">
        <f>VLOOKUP(A73, Traffic_data!$A$3:$BP$367, 61, 0)</f>
        <v>0</v>
      </c>
      <c r="BK73">
        <f>VLOOKUP(A73, Traffic_data!$A$3:$BP$367, 62, 0)</f>
        <v>0</v>
      </c>
      <c r="BL73">
        <f>VLOOKUP(A73, Traffic_data!$A$3:$BP$367, 63, 0)</f>
        <v>0</v>
      </c>
      <c r="BM73">
        <f>VLOOKUP(A73, Traffic_data!$A$3:$BP$367, 64, 0)</f>
        <v>0</v>
      </c>
      <c r="BN73">
        <f>VLOOKUP(A73, Traffic_data!$A$3:$BP$367, 65, 0)</f>
        <v>0</v>
      </c>
      <c r="BO73">
        <f>VLOOKUP(A73, Traffic_data!$A$3:$BP$367, 66, 0)</f>
        <v>0</v>
      </c>
      <c r="BP73">
        <f>VLOOKUP(A73, Traffic_data!$A$3:$BP$367, 67, 0)</f>
        <v>0</v>
      </c>
      <c r="BQ73">
        <f>VLOOKUP(A73, Traffic_data!$A$3:$BP$367, 68, 0)</f>
        <v>0</v>
      </c>
    </row>
    <row r="74" spans="1:69" x14ac:dyDescent="0.25">
      <c r="A74" s="72">
        <v>41346</v>
      </c>
      <c r="B74" s="73" t="s">
        <v>30</v>
      </c>
      <c r="C74">
        <f>IFERROR(VLOOKUP(A74,Pivot_table!$A$5:$C$57, 3, 0),0)</f>
        <v>0</v>
      </c>
      <c r="D74">
        <f>VLOOKUP(A74, Traffic_data!$A$3:$BP$367, 3, 0)</f>
        <v>98862</v>
      </c>
      <c r="E74">
        <f>VLOOKUP(A74, Traffic_data!$A$3:$BP$367, 4, 0)</f>
        <v>31588</v>
      </c>
      <c r="F74">
        <f>VLOOKUP(A74, Traffic_data!$A$3:$BP$367, 5, 0)</f>
        <v>26974</v>
      </c>
      <c r="G74">
        <f>VLOOKUP(A74, Traffic_data!$A$3:$BP$367, 6, 0)</f>
        <v>31233</v>
      </c>
      <c r="H74">
        <f>VLOOKUP(A74, Traffic_data!$A$3:$BP$367, 7, 0)</f>
        <v>47250</v>
      </c>
      <c r="I74">
        <f>VLOOKUP(A74, Traffic_data!$A$3:$BP$367, 8, 0)</f>
        <v>35510</v>
      </c>
      <c r="J74">
        <f>VLOOKUP(A74, Traffic_data!$A$3:$BP$367, 9, 0)</f>
        <v>9023</v>
      </c>
      <c r="K74">
        <f>VLOOKUP(A74, Traffic_data!$A$3:$BP$367, 10, 0)</f>
        <v>2182</v>
      </c>
      <c r="L74">
        <f>VLOOKUP(A74, Traffic_data!$A$3:$BP$367, 11, 0)</f>
        <v>0</v>
      </c>
      <c r="M74">
        <f>VLOOKUP(A74, Traffic_data!$A$3:$BP$367, 12, 0)</f>
        <v>0</v>
      </c>
      <c r="N74">
        <f>VLOOKUP(A74, Traffic_data!$A$3:$BP$367, 13, 0)</f>
        <v>15566</v>
      </c>
      <c r="O74">
        <f>VLOOKUP(A74, Traffic_data!$A$3:$BP$367, 14, 0)</f>
        <v>742</v>
      </c>
      <c r="P74">
        <f>VLOOKUP(A74, Traffic_data!$A$3:$BP$367, 15, 0)</f>
        <v>172</v>
      </c>
      <c r="Q74">
        <f>VLOOKUP(A74, Traffic_data!$A$3:$BP$367, 16, 0)</f>
        <v>898</v>
      </c>
      <c r="R74">
        <f>VLOOKUP(A74, Traffic_data!$A$3:$BP$367, 17, 0)</f>
        <v>78371</v>
      </c>
      <c r="S74">
        <f>VLOOKUP(A74, Traffic_data!$A$3:$BP$367, 18, 0)</f>
        <v>22235</v>
      </c>
      <c r="T74">
        <f>VLOOKUP(A74, Traffic_data!$A$3:$BP$367, 19, 0)</f>
        <v>12812</v>
      </c>
      <c r="U74">
        <f>VLOOKUP(A74, Traffic_data!$A$3:$BP$367, 20, 0)</f>
        <v>11045</v>
      </c>
      <c r="V74">
        <f>VLOOKUP(A74, Traffic_data!$A$3:$BP$367, 21, 0)</f>
        <v>1570</v>
      </c>
      <c r="W74">
        <f>VLOOKUP(A74, Traffic_data!$A$3:$BP$367, 22, 0)</f>
        <v>11929</v>
      </c>
      <c r="X74">
        <f>VLOOKUP(A74, Traffic_data!$A$3:$BP$367,23, 0)</f>
        <v>1831</v>
      </c>
      <c r="Y74">
        <f>VLOOKUP(A74, Traffic_data!$A$3:$BP$367, 24, 0)</f>
        <v>262</v>
      </c>
      <c r="Z74">
        <f>VLOOKUP(A74, Traffic_data!$A$3:$BP$367, 25, 0)</f>
        <v>5302</v>
      </c>
      <c r="AA74">
        <f>VLOOKUP(A74, Traffic_data!$A$3:$BP$367, 26, 0)</f>
        <v>0</v>
      </c>
      <c r="AB74">
        <f>VLOOKUP(A74, Traffic_data!$A$3:$BP$367, 27, 0)</f>
        <v>785</v>
      </c>
      <c r="AC74">
        <f>VLOOKUP(A74, Traffic_data!$A$3:$BP$367, 28, 0)</f>
        <v>523</v>
      </c>
      <c r="AD74">
        <f>VLOOKUP(A74, Traffic_data!$A$3:$BP$367, 29, 0)</f>
        <v>4970</v>
      </c>
      <c r="AE74">
        <f>VLOOKUP(A74, Traffic_data!$A$3:$BP$367, 30, 0)</f>
        <v>8414</v>
      </c>
      <c r="AF74">
        <f>VLOOKUP(A74, Traffic_data!$A$3:$BP$367, 31, 0)</f>
        <v>0</v>
      </c>
      <c r="AG74">
        <f>VLOOKUP(A74, Traffic_data!$A$3:$BP$367, 32, 0)</f>
        <v>0</v>
      </c>
      <c r="AH74">
        <f>VLOOKUP(A74, Traffic_data!$A$3:$BP$367, 33, 0)</f>
        <v>0</v>
      </c>
      <c r="AI74">
        <f>VLOOKUP(A74, Traffic_data!$A$3:$BP$367, 34, 0)</f>
        <v>0</v>
      </c>
      <c r="AJ74">
        <f>VLOOKUP(A74, Traffic_data!$A$3:$BP$367, 35, 0)</f>
        <v>0</v>
      </c>
      <c r="AK74">
        <f>VLOOKUP(A74, Traffic_data!$A$3:$BP$367, 36, 0)</f>
        <v>0</v>
      </c>
      <c r="AL74">
        <f>VLOOKUP(A74, Traffic_data!$A$3:$BP$367, 37, 0)</f>
        <v>0</v>
      </c>
      <c r="AM74">
        <f>VLOOKUP(A74, Traffic_data!$A$3:$BP$367, 38, 0)</f>
        <v>0</v>
      </c>
      <c r="AN74">
        <f>VLOOKUP(A74, Traffic_data!$A$3:$BP$367, 39, 0)</f>
        <v>0</v>
      </c>
      <c r="AO74">
        <f>VLOOKUP(A74, Traffic_data!$A$3:$BP$367, 40, 0)</f>
        <v>0</v>
      </c>
      <c r="AP74">
        <f>VLOOKUP(A74, Traffic_data!$A$3:$BP$367, 41, 0)</f>
        <v>0</v>
      </c>
      <c r="AQ74">
        <f>VLOOKUP(A74, Traffic_data!$A$3:$BP$367,42, 0)</f>
        <v>8414</v>
      </c>
      <c r="AR74">
        <f>VLOOKUP(A74, Traffic_data!$A$3:$BP$367, 43, 0)</f>
        <v>86785</v>
      </c>
      <c r="AS74">
        <f>VLOOKUP(A74, Traffic_data!$A$3:$BP$367, 44, 0)</f>
        <v>22235</v>
      </c>
      <c r="AT74">
        <f>VLOOKUP(A74, Traffic_data!$A$3:$BP$367, 45, 0)</f>
        <v>12812</v>
      </c>
      <c r="AU74">
        <f>VLOOKUP(A74, Traffic_data!$A$3:$BP$367, 46, 0)</f>
        <v>11045</v>
      </c>
      <c r="AV74">
        <f>VLOOKUP(A74, Traffic_data!$A$3:$BP$367, 47, 0)</f>
        <v>1570</v>
      </c>
      <c r="AW74">
        <f>VLOOKUP(A74, Traffic_data!$A$3:$BP$367, 48, 0)</f>
        <v>11929</v>
      </c>
      <c r="AX74">
        <f>VLOOKUP(A74, Traffic_data!$A$3:$BP$367, 49, 0)</f>
        <v>1831</v>
      </c>
      <c r="AY74">
        <f>VLOOKUP(A74, Traffic_data!$A$3:$BP$367, 50, 0)</f>
        <v>262</v>
      </c>
      <c r="AZ74">
        <f>VLOOKUP(A74, Traffic_data!$A$3:$BP$367, 51, 0)</f>
        <v>5302</v>
      </c>
      <c r="BA74">
        <f>VLOOKUP(A74, Traffic_data!$A$3:$BP$367, 52, 0)</f>
        <v>0</v>
      </c>
      <c r="BB74">
        <f>VLOOKUP(A74, Traffic_data!$A$3:$BP$367, 53, 0)</f>
        <v>785</v>
      </c>
      <c r="BC74">
        <f>VLOOKUP(A74, Traffic_data!$A$3:$BP$367, 54, 0)</f>
        <v>523</v>
      </c>
      <c r="BD74">
        <f>VLOOKUP(A74, Traffic_data!$A$3:$BP$367, 55, 0)</f>
        <v>13384</v>
      </c>
      <c r="BE74">
        <f>VLOOKUP(A74, Traffic_data!$A$3:$BP$367, 56, 0)</f>
        <v>0</v>
      </c>
      <c r="BF74">
        <f>VLOOKUP(A74, Traffic_data!$A$3:$BP$367, 57, 0)</f>
        <v>0</v>
      </c>
      <c r="BG74">
        <f>VLOOKUP(A74, Traffic_data!$A$3:$BP$367, 58, 0)</f>
        <v>0</v>
      </c>
      <c r="BH74">
        <f>VLOOKUP(A74, Traffic_data!$A$3:$BP$367, 59, 0)</f>
        <v>0</v>
      </c>
      <c r="BI74">
        <f>VLOOKUP(A74, Traffic_data!$A$3:$BP$367, 60, 0)</f>
        <v>0</v>
      </c>
      <c r="BJ74">
        <f>VLOOKUP(A74, Traffic_data!$A$3:$BP$367, 61, 0)</f>
        <v>0</v>
      </c>
      <c r="BK74">
        <f>VLOOKUP(A74, Traffic_data!$A$3:$BP$367, 62, 0)</f>
        <v>0</v>
      </c>
      <c r="BL74">
        <f>VLOOKUP(A74, Traffic_data!$A$3:$BP$367, 63, 0)</f>
        <v>0</v>
      </c>
      <c r="BM74">
        <f>VLOOKUP(A74, Traffic_data!$A$3:$BP$367, 64, 0)</f>
        <v>0</v>
      </c>
      <c r="BN74">
        <f>VLOOKUP(A74, Traffic_data!$A$3:$BP$367, 65, 0)</f>
        <v>0</v>
      </c>
      <c r="BO74">
        <f>VLOOKUP(A74, Traffic_data!$A$3:$BP$367, 66, 0)</f>
        <v>0</v>
      </c>
      <c r="BP74">
        <f>VLOOKUP(A74, Traffic_data!$A$3:$BP$367, 67, 0)</f>
        <v>0</v>
      </c>
      <c r="BQ74">
        <f>VLOOKUP(A74, Traffic_data!$A$3:$BP$367, 68, 0)</f>
        <v>0</v>
      </c>
    </row>
    <row r="75" spans="1:69" x14ac:dyDescent="0.25">
      <c r="A75" s="72">
        <v>41347</v>
      </c>
      <c r="B75" s="73" t="s">
        <v>46</v>
      </c>
      <c r="C75">
        <f>IFERROR(VLOOKUP(A75,Pivot_table!$A$5:$C$57, 3, 0),0)</f>
        <v>0</v>
      </c>
      <c r="D75">
        <f>VLOOKUP(A75, Traffic_data!$A$3:$BP$367, 3, 0)</f>
        <v>122062</v>
      </c>
      <c r="E75">
        <f>VLOOKUP(A75, Traffic_data!$A$3:$BP$367, 4, 0)</f>
        <v>29103</v>
      </c>
      <c r="F75">
        <f>VLOOKUP(A75, Traffic_data!$A$3:$BP$367, 5, 0)</f>
        <v>39396</v>
      </c>
      <c r="G75">
        <f>VLOOKUP(A75, Traffic_data!$A$3:$BP$367, 6, 0)</f>
        <v>48624</v>
      </c>
      <c r="H75">
        <f>VLOOKUP(A75, Traffic_data!$A$3:$BP$367, 7, 0)</f>
        <v>59602</v>
      </c>
      <c r="I75">
        <f>VLOOKUP(A75, Traffic_data!$A$3:$BP$367, 8, 0)</f>
        <v>36676</v>
      </c>
      <c r="J75">
        <f>VLOOKUP(A75, Traffic_data!$A$3:$BP$367, 9, 0)</f>
        <v>9367</v>
      </c>
      <c r="K75">
        <f>VLOOKUP(A75, Traffic_data!$A$3:$BP$367, 10, 0)</f>
        <v>3254</v>
      </c>
      <c r="L75">
        <f>VLOOKUP(A75, Traffic_data!$A$3:$BP$367, 11, 0)</f>
        <v>0</v>
      </c>
      <c r="M75">
        <f>VLOOKUP(A75, Traffic_data!$A$3:$BP$367, 12, 0)</f>
        <v>0</v>
      </c>
      <c r="N75">
        <f>VLOOKUP(A75, Traffic_data!$A$3:$BP$367, 13, 0)</f>
        <v>18781</v>
      </c>
      <c r="O75">
        <f>VLOOKUP(A75, Traffic_data!$A$3:$BP$367, 14, 0)</f>
        <v>809</v>
      </c>
      <c r="P75">
        <f>VLOOKUP(A75, Traffic_data!$A$3:$BP$367, 15, 0)</f>
        <v>225</v>
      </c>
      <c r="Q75">
        <f>VLOOKUP(A75, Traffic_data!$A$3:$BP$367, 16, 0)</f>
        <v>1253</v>
      </c>
      <c r="R75">
        <f>VLOOKUP(A75, Traffic_data!$A$3:$BP$367, 17, 0)</f>
        <v>95076</v>
      </c>
      <c r="S75">
        <f>VLOOKUP(A75, Traffic_data!$A$3:$BP$367, 18, 0)</f>
        <v>26682</v>
      </c>
      <c r="T75">
        <f>VLOOKUP(A75, Traffic_data!$A$3:$BP$367, 19, 0)</f>
        <v>11929</v>
      </c>
      <c r="U75">
        <f>VLOOKUP(A75, Traffic_data!$A$3:$BP$367, 20, 0)</f>
        <v>13696</v>
      </c>
      <c r="V75">
        <f>VLOOKUP(A75, Traffic_data!$A$3:$BP$367, 21, 0)</f>
        <v>1831</v>
      </c>
      <c r="W75">
        <f>VLOOKUP(A75, Traffic_data!$A$3:$BP$367, 22, 0)</f>
        <v>10603</v>
      </c>
      <c r="X75">
        <f>VLOOKUP(A75, Traffic_data!$A$3:$BP$367,23, 0)</f>
        <v>1308</v>
      </c>
      <c r="Y75">
        <f>VLOOKUP(A75, Traffic_data!$A$3:$BP$367, 24, 0)</f>
        <v>523</v>
      </c>
      <c r="Z75">
        <f>VLOOKUP(A75, Traffic_data!$A$3:$BP$367, 25, 0)</f>
        <v>6848</v>
      </c>
      <c r="AA75">
        <f>VLOOKUP(A75, Traffic_data!$A$3:$BP$367, 26, 0)</f>
        <v>523</v>
      </c>
      <c r="AB75">
        <f>VLOOKUP(A75, Traffic_data!$A$3:$BP$367, 27, 0)</f>
        <v>1831</v>
      </c>
      <c r="AC75">
        <f>VLOOKUP(A75, Traffic_data!$A$3:$BP$367, 28, 0)</f>
        <v>2616</v>
      </c>
      <c r="AD75">
        <f>VLOOKUP(A75, Traffic_data!$A$3:$BP$367, 29, 0)</f>
        <v>10202</v>
      </c>
      <c r="AE75">
        <f>VLOOKUP(A75, Traffic_data!$A$3:$BP$367, 30, 0)</f>
        <v>8680</v>
      </c>
      <c r="AF75">
        <f>VLOOKUP(A75, Traffic_data!$A$3:$BP$367, 31, 0)</f>
        <v>0</v>
      </c>
      <c r="AG75">
        <f>VLOOKUP(A75, Traffic_data!$A$3:$BP$367, 32, 0)</f>
        <v>0</v>
      </c>
      <c r="AH75">
        <f>VLOOKUP(A75, Traffic_data!$A$3:$BP$367, 33, 0)</f>
        <v>0</v>
      </c>
      <c r="AI75">
        <f>VLOOKUP(A75, Traffic_data!$A$3:$BP$367, 34, 0)</f>
        <v>0</v>
      </c>
      <c r="AJ75">
        <f>VLOOKUP(A75, Traffic_data!$A$3:$BP$367, 35, 0)</f>
        <v>0</v>
      </c>
      <c r="AK75">
        <f>VLOOKUP(A75, Traffic_data!$A$3:$BP$367, 36, 0)</f>
        <v>0</v>
      </c>
      <c r="AL75">
        <f>VLOOKUP(A75, Traffic_data!$A$3:$BP$367, 37, 0)</f>
        <v>0</v>
      </c>
      <c r="AM75">
        <f>VLOOKUP(A75, Traffic_data!$A$3:$BP$367, 38, 0)</f>
        <v>0</v>
      </c>
      <c r="AN75">
        <f>VLOOKUP(A75, Traffic_data!$A$3:$BP$367, 39, 0)</f>
        <v>0</v>
      </c>
      <c r="AO75">
        <f>VLOOKUP(A75, Traffic_data!$A$3:$BP$367, 40, 0)</f>
        <v>0</v>
      </c>
      <c r="AP75">
        <f>VLOOKUP(A75, Traffic_data!$A$3:$BP$367, 41, 0)</f>
        <v>0</v>
      </c>
      <c r="AQ75">
        <f>VLOOKUP(A75, Traffic_data!$A$3:$BP$367,42, 0)</f>
        <v>8680</v>
      </c>
      <c r="AR75">
        <f>VLOOKUP(A75, Traffic_data!$A$3:$BP$367, 43, 0)</f>
        <v>103756</v>
      </c>
      <c r="AS75">
        <f>VLOOKUP(A75, Traffic_data!$A$3:$BP$367, 44, 0)</f>
        <v>26682</v>
      </c>
      <c r="AT75">
        <f>VLOOKUP(A75, Traffic_data!$A$3:$BP$367, 45, 0)</f>
        <v>11929</v>
      </c>
      <c r="AU75">
        <f>VLOOKUP(A75, Traffic_data!$A$3:$BP$367, 46, 0)</f>
        <v>13696</v>
      </c>
      <c r="AV75">
        <f>VLOOKUP(A75, Traffic_data!$A$3:$BP$367, 47, 0)</f>
        <v>1831</v>
      </c>
      <c r="AW75">
        <f>VLOOKUP(A75, Traffic_data!$A$3:$BP$367, 48, 0)</f>
        <v>10603</v>
      </c>
      <c r="AX75">
        <f>VLOOKUP(A75, Traffic_data!$A$3:$BP$367, 49, 0)</f>
        <v>1308</v>
      </c>
      <c r="AY75">
        <f>VLOOKUP(A75, Traffic_data!$A$3:$BP$367, 50, 0)</f>
        <v>523</v>
      </c>
      <c r="AZ75">
        <f>VLOOKUP(A75, Traffic_data!$A$3:$BP$367, 51, 0)</f>
        <v>6848</v>
      </c>
      <c r="BA75">
        <f>VLOOKUP(A75, Traffic_data!$A$3:$BP$367, 52, 0)</f>
        <v>523</v>
      </c>
      <c r="BB75">
        <f>VLOOKUP(A75, Traffic_data!$A$3:$BP$367, 53, 0)</f>
        <v>1831</v>
      </c>
      <c r="BC75">
        <f>VLOOKUP(A75, Traffic_data!$A$3:$BP$367, 54, 0)</f>
        <v>2616</v>
      </c>
      <c r="BD75">
        <f>VLOOKUP(A75, Traffic_data!$A$3:$BP$367, 55, 0)</f>
        <v>18882</v>
      </c>
      <c r="BE75">
        <f>VLOOKUP(A75, Traffic_data!$A$3:$BP$367, 56, 0)</f>
        <v>0</v>
      </c>
      <c r="BF75">
        <f>VLOOKUP(A75, Traffic_data!$A$3:$BP$367, 57, 0)</f>
        <v>0</v>
      </c>
      <c r="BG75">
        <f>VLOOKUP(A75, Traffic_data!$A$3:$BP$367, 58, 0)</f>
        <v>0</v>
      </c>
      <c r="BH75">
        <f>VLOOKUP(A75, Traffic_data!$A$3:$BP$367, 59, 0)</f>
        <v>0</v>
      </c>
      <c r="BI75">
        <f>VLOOKUP(A75, Traffic_data!$A$3:$BP$367, 60, 0)</f>
        <v>0</v>
      </c>
      <c r="BJ75">
        <f>VLOOKUP(A75, Traffic_data!$A$3:$BP$367, 61, 0)</f>
        <v>0</v>
      </c>
      <c r="BK75">
        <f>VLOOKUP(A75, Traffic_data!$A$3:$BP$367, 62, 0)</f>
        <v>0</v>
      </c>
      <c r="BL75">
        <f>VLOOKUP(A75, Traffic_data!$A$3:$BP$367, 63, 0)</f>
        <v>0</v>
      </c>
      <c r="BM75">
        <f>VLOOKUP(A75, Traffic_data!$A$3:$BP$367, 64, 0)</f>
        <v>0</v>
      </c>
      <c r="BN75">
        <f>VLOOKUP(A75, Traffic_data!$A$3:$BP$367, 65, 0)</f>
        <v>0</v>
      </c>
      <c r="BO75">
        <f>VLOOKUP(A75, Traffic_data!$A$3:$BP$367, 66, 0)</f>
        <v>0</v>
      </c>
      <c r="BP75">
        <f>VLOOKUP(A75, Traffic_data!$A$3:$BP$367, 67, 0)</f>
        <v>0</v>
      </c>
      <c r="BQ75">
        <f>VLOOKUP(A75, Traffic_data!$A$3:$BP$367, 68, 0)</f>
        <v>0</v>
      </c>
    </row>
    <row r="76" spans="1:69" x14ac:dyDescent="0.25">
      <c r="A76" s="72">
        <v>41348</v>
      </c>
      <c r="B76" s="73" t="s">
        <v>49</v>
      </c>
      <c r="C76">
        <f>IFERROR(VLOOKUP(A76,Pivot_table!$A$5:$C$57, 3, 0),0)</f>
        <v>0</v>
      </c>
      <c r="D76">
        <f>VLOOKUP(A76, Traffic_data!$A$3:$BP$367, 3, 0)</f>
        <v>124477</v>
      </c>
      <c r="E76">
        <f>VLOOKUP(A76, Traffic_data!$A$3:$BP$367, 4, 0)</f>
        <v>35492</v>
      </c>
      <c r="F76">
        <f>VLOOKUP(A76, Traffic_data!$A$3:$BP$367, 5, 0)</f>
        <v>42235</v>
      </c>
      <c r="G76">
        <f>VLOOKUP(A76, Traffic_data!$A$3:$BP$367, 6, 0)</f>
        <v>42235</v>
      </c>
      <c r="H76">
        <f>VLOOKUP(A76, Traffic_data!$A$3:$BP$367, 7, 0)</f>
        <v>60106</v>
      </c>
      <c r="I76">
        <f>VLOOKUP(A76, Traffic_data!$A$3:$BP$367, 8, 0)</f>
        <v>37361</v>
      </c>
      <c r="J76">
        <f>VLOOKUP(A76, Traffic_data!$A$3:$BP$367, 9, 0)</f>
        <v>10411</v>
      </c>
      <c r="K76">
        <f>VLOOKUP(A76, Traffic_data!$A$3:$BP$367, 10, 0)</f>
        <v>1770</v>
      </c>
      <c r="L76">
        <f>VLOOKUP(A76, Traffic_data!$A$3:$BP$367, 11, 0)</f>
        <v>0</v>
      </c>
      <c r="M76">
        <f>VLOOKUP(A76, Traffic_data!$A$3:$BP$367, 12, 0)</f>
        <v>0</v>
      </c>
      <c r="N76">
        <f>VLOOKUP(A76, Traffic_data!$A$3:$BP$367, 13, 0)</f>
        <v>17414</v>
      </c>
      <c r="O76">
        <f>VLOOKUP(A76, Traffic_data!$A$3:$BP$367, 14, 0)</f>
        <v>875</v>
      </c>
      <c r="P76">
        <f>VLOOKUP(A76, Traffic_data!$A$3:$BP$367, 15, 0)</f>
        <v>241</v>
      </c>
      <c r="Q76">
        <f>VLOOKUP(A76, Traffic_data!$A$3:$BP$367, 16, 0)</f>
        <v>1135</v>
      </c>
      <c r="R76">
        <f>VLOOKUP(A76, Traffic_data!$A$3:$BP$367, 17, 0)</f>
        <v>96977</v>
      </c>
      <c r="S76">
        <f>VLOOKUP(A76, Traffic_data!$A$3:$BP$367, 18, 0)</f>
        <v>25113</v>
      </c>
      <c r="T76">
        <f>VLOOKUP(A76, Traffic_data!$A$3:$BP$367, 19, 0)</f>
        <v>12149</v>
      </c>
      <c r="U76">
        <f>VLOOKUP(A76, Traffic_data!$A$3:$BP$367, 20, 0)</f>
        <v>15684</v>
      </c>
      <c r="V76">
        <f>VLOOKUP(A76, Traffic_data!$A$3:$BP$367, 21, 0)</f>
        <v>2616</v>
      </c>
      <c r="W76">
        <f>VLOOKUP(A76, Traffic_data!$A$3:$BP$367, 22, 0)</f>
        <v>12812</v>
      </c>
      <c r="X76">
        <f>VLOOKUP(A76, Traffic_data!$A$3:$BP$367,23, 0)</f>
        <v>4970</v>
      </c>
      <c r="Y76">
        <f>VLOOKUP(A76, Traffic_data!$A$3:$BP$367, 24, 0)</f>
        <v>1046</v>
      </c>
      <c r="Z76">
        <f>VLOOKUP(A76, Traffic_data!$A$3:$BP$367, 25, 0)</f>
        <v>6185</v>
      </c>
      <c r="AA76">
        <f>VLOOKUP(A76, Traffic_data!$A$3:$BP$367, 26, 0)</f>
        <v>785</v>
      </c>
      <c r="AB76">
        <f>VLOOKUP(A76, Traffic_data!$A$3:$BP$367, 27, 0)</f>
        <v>1831</v>
      </c>
      <c r="AC76">
        <f>VLOOKUP(A76, Traffic_data!$A$3:$BP$367, 28, 0)</f>
        <v>1831</v>
      </c>
      <c r="AD76">
        <f>VLOOKUP(A76, Traffic_data!$A$3:$BP$367, 29, 0)</f>
        <v>8632</v>
      </c>
      <c r="AE76">
        <f>VLOOKUP(A76, Traffic_data!$A$3:$BP$367, 30, 0)</f>
        <v>9831</v>
      </c>
      <c r="AF76">
        <f>VLOOKUP(A76, Traffic_data!$A$3:$BP$367, 31, 0)</f>
        <v>0</v>
      </c>
      <c r="AG76">
        <f>VLOOKUP(A76, Traffic_data!$A$3:$BP$367, 32, 0)</f>
        <v>0</v>
      </c>
      <c r="AH76">
        <f>VLOOKUP(A76, Traffic_data!$A$3:$BP$367, 33, 0)</f>
        <v>0</v>
      </c>
      <c r="AI76">
        <f>VLOOKUP(A76, Traffic_data!$A$3:$BP$367, 34, 0)</f>
        <v>0</v>
      </c>
      <c r="AJ76">
        <f>VLOOKUP(A76, Traffic_data!$A$3:$BP$367, 35, 0)</f>
        <v>0</v>
      </c>
      <c r="AK76">
        <f>VLOOKUP(A76, Traffic_data!$A$3:$BP$367, 36, 0)</f>
        <v>0</v>
      </c>
      <c r="AL76">
        <f>VLOOKUP(A76, Traffic_data!$A$3:$BP$367, 37, 0)</f>
        <v>0</v>
      </c>
      <c r="AM76">
        <f>VLOOKUP(A76, Traffic_data!$A$3:$BP$367, 38, 0)</f>
        <v>0</v>
      </c>
      <c r="AN76">
        <f>VLOOKUP(A76, Traffic_data!$A$3:$BP$367, 39, 0)</f>
        <v>0</v>
      </c>
      <c r="AO76">
        <f>VLOOKUP(A76, Traffic_data!$A$3:$BP$367, 40, 0)</f>
        <v>0</v>
      </c>
      <c r="AP76">
        <f>VLOOKUP(A76, Traffic_data!$A$3:$BP$367, 41, 0)</f>
        <v>0</v>
      </c>
      <c r="AQ76">
        <f>VLOOKUP(A76, Traffic_data!$A$3:$BP$367,42, 0)</f>
        <v>9831</v>
      </c>
      <c r="AR76">
        <f>VLOOKUP(A76, Traffic_data!$A$3:$BP$367, 43, 0)</f>
        <v>106808</v>
      </c>
      <c r="AS76">
        <f>VLOOKUP(A76, Traffic_data!$A$3:$BP$367, 44, 0)</f>
        <v>25113</v>
      </c>
      <c r="AT76">
        <f>VLOOKUP(A76, Traffic_data!$A$3:$BP$367, 45, 0)</f>
        <v>12149</v>
      </c>
      <c r="AU76">
        <f>VLOOKUP(A76, Traffic_data!$A$3:$BP$367, 46, 0)</f>
        <v>15684</v>
      </c>
      <c r="AV76">
        <f>VLOOKUP(A76, Traffic_data!$A$3:$BP$367, 47, 0)</f>
        <v>2616</v>
      </c>
      <c r="AW76">
        <f>VLOOKUP(A76, Traffic_data!$A$3:$BP$367, 48, 0)</f>
        <v>12812</v>
      </c>
      <c r="AX76">
        <f>VLOOKUP(A76, Traffic_data!$A$3:$BP$367, 49, 0)</f>
        <v>4970</v>
      </c>
      <c r="AY76">
        <f>VLOOKUP(A76, Traffic_data!$A$3:$BP$367, 50, 0)</f>
        <v>1046</v>
      </c>
      <c r="AZ76">
        <f>VLOOKUP(A76, Traffic_data!$A$3:$BP$367, 51, 0)</f>
        <v>6185</v>
      </c>
      <c r="BA76">
        <f>VLOOKUP(A76, Traffic_data!$A$3:$BP$367, 52, 0)</f>
        <v>785</v>
      </c>
      <c r="BB76">
        <f>VLOOKUP(A76, Traffic_data!$A$3:$BP$367, 53, 0)</f>
        <v>1831</v>
      </c>
      <c r="BC76">
        <f>VLOOKUP(A76, Traffic_data!$A$3:$BP$367, 54, 0)</f>
        <v>1831</v>
      </c>
      <c r="BD76">
        <f>VLOOKUP(A76, Traffic_data!$A$3:$BP$367, 55, 0)</f>
        <v>18463</v>
      </c>
      <c r="BE76">
        <f>VLOOKUP(A76, Traffic_data!$A$3:$BP$367, 56, 0)</f>
        <v>0</v>
      </c>
      <c r="BF76">
        <f>VLOOKUP(A76, Traffic_data!$A$3:$BP$367, 57, 0)</f>
        <v>0</v>
      </c>
      <c r="BG76">
        <f>VLOOKUP(A76, Traffic_data!$A$3:$BP$367, 58, 0)</f>
        <v>0</v>
      </c>
      <c r="BH76">
        <f>VLOOKUP(A76, Traffic_data!$A$3:$BP$367, 59, 0)</f>
        <v>0</v>
      </c>
      <c r="BI76">
        <f>VLOOKUP(A76, Traffic_data!$A$3:$BP$367, 60, 0)</f>
        <v>0</v>
      </c>
      <c r="BJ76">
        <f>VLOOKUP(A76, Traffic_data!$A$3:$BP$367, 61, 0)</f>
        <v>0</v>
      </c>
      <c r="BK76">
        <f>VLOOKUP(A76, Traffic_data!$A$3:$BP$367, 62, 0)</f>
        <v>0</v>
      </c>
      <c r="BL76">
        <f>VLOOKUP(A76, Traffic_data!$A$3:$BP$367, 63, 0)</f>
        <v>0</v>
      </c>
      <c r="BM76">
        <f>VLOOKUP(A76, Traffic_data!$A$3:$BP$367, 64, 0)</f>
        <v>0</v>
      </c>
      <c r="BN76">
        <f>VLOOKUP(A76, Traffic_data!$A$3:$BP$367, 65, 0)</f>
        <v>0</v>
      </c>
      <c r="BO76">
        <f>VLOOKUP(A76, Traffic_data!$A$3:$BP$367, 66, 0)</f>
        <v>0</v>
      </c>
      <c r="BP76">
        <f>VLOOKUP(A76, Traffic_data!$A$3:$BP$367, 67, 0)</f>
        <v>0</v>
      </c>
      <c r="BQ76">
        <f>VLOOKUP(A76, Traffic_data!$A$3:$BP$367, 68, 0)</f>
        <v>0</v>
      </c>
    </row>
    <row r="77" spans="1:69" x14ac:dyDescent="0.25">
      <c r="A77" s="72">
        <v>41349</v>
      </c>
      <c r="B77" s="73" t="s">
        <v>52</v>
      </c>
      <c r="C77">
        <f>IFERROR(VLOOKUP(A77,Pivot_table!$A$5:$C$57, 3, 0),0)</f>
        <v>0</v>
      </c>
      <c r="D77">
        <f>VLOOKUP(A77, Traffic_data!$A$3:$BP$367, 3, 0)</f>
        <v>105917</v>
      </c>
      <c r="E77">
        <f>VLOOKUP(A77, Traffic_data!$A$3:$BP$367, 4, 0)</f>
        <v>28394</v>
      </c>
      <c r="F77">
        <f>VLOOKUP(A77, Traffic_data!$A$3:$BP$367, 5, 0)</f>
        <v>32298</v>
      </c>
      <c r="G77">
        <f>VLOOKUP(A77, Traffic_data!$A$3:$BP$367, 6, 0)</f>
        <v>42235</v>
      </c>
      <c r="H77">
        <f>VLOOKUP(A77, Traffic_data!$A$3:$BP$367, 7, 0)</f>
        <v>53530</v>
      </c>
      <c r="I77">
        <f>VLOOKUP(A77, Traffic_data!$A$3:$BP$367, 8, 0)</f>
        <v>33074</v>
      </c>
      <c r="J77">
        <f>VLOOKUP(A77, Traffic_data!$A$3:$BP$367, 9, 0)</f>
        <v>10810</v>
      </c>
      <c r="K77">
        <f>VLOOKUP(A77, Traffic_data!$A$3:$BP$367, 10, 0)</f>
        <v>4832</v>
      </c>
      <c r="L77">
        <f>VLOOKUP(A77, Traffic_data!$A$3:$BP$367, 11, 0)</f>
        <v>0</v>
      </c>
      <c r="M77">
        <f>VLOOKUP(A77, Traffic_data!$A$3:$BP$367, 12, 0)</f>
        <v>0</v>
      </c>
      <c r="N77">
        <f>VLOOKUP(A77, Traffic_data!$A$3:$BP$367, 13, 0)</f>
        <v>15647</v>
      </c>
      <c r="O77">
        <f>VLOOKUP(A77, Traffic_data!$A$3:$BP$367, 14, 0)</f>
        <v>1179</v>
      </c>
      <c r="P77">
        <f>VLOOKUP(A77, Traffic_data!$A$3:$BP$367, 15, 0)</f>
        <v>281</v>
      </c>
      <c r="Q77">
        <f>VLOOKUP(A77, Traffic_data!$A$3:$BP$367, 16, 0)</f>
        <v>993</v>
      </c>
      <c r="R77">
        <f>VLOOKUP(A77, Traffic_data!$A$3:$BP$367, 17, 0)</f>
        <v>82841</v>
      </c>
      <c r="S77">
        <f>VLOOKUP(A77, Traffic_data!$A$3:$BP$367, 18, 0)</f>
        <v>25374</v>
      </c>
      <c r="T77">
        <f>VLOOKUP(A77, Traffic_data!$A$3:$BP$367, 19, 0)</f>
        <v>9499</v>
      </c>
      <c r="U77">
        <f>VLOOKUP(A77, Traffic_data!$A$3:$BP$367, 20, 0)</f>
        <v>11045</v>
      </c>
      <c r="V77">
        <f>VLOOKUP(A77, Traffic_data!$A$3:$BP$367, 21, 0)</f>
        <v>2354</v>
      </c>
      <c r="W77">
        <f>VLOOKUP(A77, Traffic_data!$A$3:$BP$367, 22, 0)</f>
        <v>11266</v>
      </c>
      <c r="X77">
        <f>VLOOKUP(A77, Traffic_data!$A$3:$BP$367,23, 0)</f>
        <v>3139</v>
      </c>
      <c r="Y77">
        <f>VLOOKUP(A77, Traffic_data!$A$3:$BP$367, 24, 0)</f>
        <v>1831</v>
      </c>
      <c r="Z77">
        <f>VLOOKUP(A77, Traffic_data!$A$3:$BP$367, 25, 0)</f>
        <v>5964</v>
      </c>
      <c r="AA77">
        <f>VLOOKUP(A77, Traffic_data!$A$3:$BP$367, 26, 0)</f>
        <v>262</v>
      </c>
      <c r="AB77">
        <f>VLOOKUP(A77, Traffic_data!$A$3:$BP$367, 27, 0)</f>
        <v>1046</v>
      </c>
      <c r="AC77">
        <f>VLOOKUP(A77, Traffic_data!$A$3:$BP$367, 28, 0)</f>
        <v>1570</v>
      </c>
      <c r="AD77">
        <f>VLOOKUP(A77, Traffic_data!$A$3:$BP$367, 29, 0)</f>
        <v>9417</v>
      </c>
      <c r="AE77">
        <f>VLOOKUP(A77, Traffic_data!$A$3:$BP$367, 30, 0)</f>
        <v>10451</v>
      </c>
      <c r="AF77">
        <f>VLOOKUP(A77, Traffic_data!$A$3:$BP$367, 31, 0)</f>
        <v>0</v>
      </c>
      <c r="AG77">
        <f>VLOOKUP(A77, Traffic_data!$A$3:$BP$367, 32, 0)</f>
        <v>0</v>
      </c>
      <c r="AH77">
        <f>VLOOKUP(A77, Traffic_data!$A$3:$BP$367, 33, 0)</f>
        <v>0</v>
      </c>
      <c r="AI77">
        <f>VLOOKUP(A77, Traffic_data!$A$3:$BP$367, 34, 0)</f>
        <v>0</v>
      </c>
      <c r="AJ77">
        <f>VLOOKUP(A77, Traffic_data!$A$3:$BP$367, 35, 0)</f>
        <v>0</v>
      </c>
      <c r="AK77">
        <f>VLOOKUP(A77, Traffic_data!$A$3:$BP$367, 36, 0)</f>
        <v>0</v>
      </c>
      <c r="AL77">
        <f>VLOOKUP(A77, Traffic_data!$A$3:$BP$367, 37, 0)</f>
        <v>0</v>
      </c>
      <c r="AM77">
        <f>VLOOKUP(A77, Traffic_data!$A$3:$BP$367, 38, 0)</f>
        <v>0</v>
      </c>
      <c r="AN77">
        <f>VLOOKUP(A77, Traffic_data!$A$3:$BP$367, 39, 0)</f>
        <v>0</v>
      </c>
      <c r="AO77">
        <f>VLOOKUP(A77, Traffic_data!$A$3:$BP$367, 40, 0)</f>
        <v>0</v>
      </c>
      <c r="AP77">
        <f>VLOOKUP(A77, Traffic_data!$A$3:$BP$367, 41, 0)</f>
        <v>0</v>
      </c>
      <c r="AQ77">
        <f>VLOOKUP(A77, Traffic_data!$A$3:$BP$367,42, 0)</f>
        <v>10451</v>
      </c>
      <c r="AR77">
        <f>VLOOKUP(A77, Traffic_data!$A$3:$BP$367, 43, 0)</f>
        <v>93292</v>
      </c>
      <c r="AS77">
        <f>VLOOKUP(A77, Traffic_data!$A$3:$BP$367, 44, 0)</f>
        <v>25374</v>
      </c>
      <c r="AT77">
        <f>VLOOKUP(A77, Traffic_data!$A$3:$BP$367, 45, 0)</f>
        <v>9499</v>
      </c>
      <c r="AU77">
        <f>VLOOKUP(A77, Traffic_data!$A$3:$BP$367, 46, 0)</f>
        <v>11045</v>
      </c>
      <c r="AV77">
        <f>VLOOKUP(A77, Traffic_data!$A$3:$BP$367, 47, 0)</f>
        <v>2354</v>
      </c>
      <c r="AW77">
        <f>VLOOKUP(A77, Traffic_data!$A$3:$BP$367, 48, 0)</f>
        <v>11266</v>
      </c>
      <c r="AX77">
        <f>VLOOKUP(A77, Traffic_data!$A$3:$BP$367, 49, 0)</f>
        <v>3139</v>
      </c>
      <c r="AY77">
        <f>VLOOKUP(A77, Traffic_data!$A$3:$BP$367, 50, 0)</f>
        <v>1831</v>
      </c>
      <c r="AZ77">
        <f>VLOOKUP(A77, Traffic_data!$A$3:$BP$367, 51, 0)</f>
        <v>5964</v>
      </c>
      <c r="BA77">
        <f>VLOOKUP(A77, Traffic_data!$A$3:$BP$367, 52, 0)</f>
        <v>262</v>
      </c>
      <c r="BB77">
        <f>VLOOKUP(A77, Traffic_data!$A$3:$BP$367, 53, 0)</f>
        <v>1046</v>
      </c>
      <c r="BC77">
        <f>VLOOKUP(A77, Traffic_data!$A$3:$BP$367, 54, 0)</f>
        <v>1570</v>
      </c>
      <c r="BD77">
        <f>VLOOKUP(A77, Traffic_data!$A$3:$BP$367, 55, 0)</f>
        <v>19868</v>
      </c>
      <c r="BE77">
        <f>VLOOKUP(A77, Traffic_data!$A$3:$BP$367, 56, 0)</f>
        <v>0</v>
      </c>
      <c r="BF77">
        <f>VLOOKUP(A77, Traffic_data!$A$3:$BP$367, 57, 0)</f>
        <v>0</v>
      </c>
      <c r="BG77">
        <f>VLOOKUP(A77, Traffic_data!$A$3:$BP$367, 58, 0)</f>
        <v>0</v>
      </c>
      <c r="BH77">
        <f>VLOOKUP(A77, Traffic_data!$A$3:$BP$367, 59, 0)</f>
        <v>0</v>
      </c>
      <c r="BI77">
        <f>VLOOKUP(A77, Traffic_data!$A$3:$BP$367, 60, 0)</f>
        <v>0</v>
      </c>
      <c r="BJ77">
        <f>VLOOKUP(A77, Traffic_data!$A$3:$BP$367, 61, 0)</f>
        <v>0</v>
      </c>
      <c r="BK77">
        <f>VLOOKUP(A77, Traffic_data!$A$3:$BP$367, 62, 0)</f>
        <v>0</v>
      </c>
      <c r="BL77">
        <f>VLOOKUP(A77, Traffic_data!$A$3:$BP$367, 63, 0)</f>
        <v>0</v>
      </c>
      <c r="BM77">
        <f>VLOOKUP(A77, Traffic_data!$A$3:$BP$367, 64, 0)</f>
        <v>0</v>
      </c>
      <c r="BN77">
        <f>VLOOKUP(A77, Traffic_data!$A$3:$BP$367, 65, 0)</f>
        <v>0</v>
      </c>
      <c r="BO77">
        <f>VLOOKUP(A77, Traffic_data!$A$3:$BP$367, 66, 0)</f>
        <v>0</v>
      </c>
      <c r="BP77">
        <f>VLOOKUP(A77, Traffic_data!$A$3:$BP$367, 67, 0)</f>
        <v>0</v>
      </c>
      <c r="BQ77">
        <f>VLOOKUP(A77, Traffic_data!$A$3:$BP$367, 68, 0)</f>
        <v>0</v>
      </c>
    </row>
    <row r="78" spans="1:69" x14ac:dyDescent="0.25">
      <c r="A78" s="72">
        <v>41350</v>
      </c>
      <c r="B78" s="73" t="s">
        <v>53</v>
      </c>
      <c r="C78">
        <f>IFERROR(VLOOKUP(A78,Pivot_table!$A$5:$C$57, 3, 0),0)</f>
        <v>0</v>
      </c>
      <c r="D78">
        <f>VLOOKUP(A78, Traffic_data!$A$3:$BP$367, 3, 0)</f>
        <v>90636</v>
      </c>
      <c r="E78">
        <f>VLOOKUP(A78, Traffic_data!$A$3:$BP$367, 4, 0)</f>
        <v>35492</v>
      </c>
      <c r="F78">
        <f>VLOOKUP(A78, Traffic_data!$A$3:$BP$367, 5, 0)</f>
        <v>24844</v>
      </c>
      <c r="G78">
        <f>VLOOKUP(A78, Traffic_data!$A$3:$BP$367, 6, 0)</f>
        <v>29813</v>
      </c>
      <c r="H78">
        <f>VLOOKUP(A78, Traffic_data!$A$3:$BP$367, 7, 0)</f>
        <v>45753</v>
      </c>
      <c r="I78">
        <f>VLOOKUP(A78, Traffic_data!$A$3:$BP$367, 8, 0)</f>
        <v>30644</v>
      </c>
      <c r="J78">
        <f>VLOOKUP(A78, Traffic_data!$A$3:$BP$367, 9, 0)</f>
        <v>11674</v>
      </c>
      <c r="K78">
        <f>VLOOKUP(A78, Traffic_data!$A$3:$BP$367, 10, 0)</f>
        <v>1844</v>
      </c>
      <c r="L78">
        <f>VLOOKUP(A78, Traffic_data!$A$3:$BP$367, 11, 0)</f>
        <v>0</v>
      </c>
      <c r="M78">
        <f>VLOOKUP(A78, Traffic_data!$A$3:$BP$367, 12, 0)</f>
        <v>0</v>
      </c>
      <c r="N78">
        <f>VLOOKUP(A78, Traffic_data!$A$3:$BP$367, 13, 0)</f>
        <v>11448</v>
      </c>
      <c r="O78">
        <f>VLOOKUP(A78, Traffic_data!$A$3:$BP$367, 14, 0)</f>
        <v>1230</v>
      </c>
      <c r="P78">
        <f>VLOOKUP(A78, Traffic_data!$A$3:$BP$367, 15, 0)</f>
        <v>251</v>
      </c>
      <c r="Q78">
        <f>VLOOKUP(A78, Traffic_data!$A$3:$BP$367, 16, 0)</f>
        <v>707</v>
      </c>
      <c r="R78">
        <f>VLOOKUP(A78, Traffic_data!$A$3:$BP$367, 17, 0)</f>
        <v>71066</v>
      </c>
      <c r="S78">
        <f>VLOOKUP(A78, Traffic_data!$A$3:$BP$367, 18, 0)</f>
        <v>21712</v>
      </c>
      <c r="T78">
        <f>VLOOKUP(A78, Traffic_data!$A$3:$BP$367, 19, 0)</f>
        <v>9499</v>
      </c>
      <c r="U78">
        <f>VLOOKUP(A78, Traffic_data!$A$3:$BP$367, 20, 0)</f>
        <v>7731</v>
      </c>
      <c r="V78">
        <f>VLOOKUP(A78, Traffic_data!$A$3:$BP$367, 21, 0)</f>
        <v>1570</v>
      </c>
      <c r="W78">
        <f>VLOOKUP(A78, Traffic_data!$A$3:$BP$367, 22, 0)</f>
        <v>11487</v>
      </c>
      <c r="X78">
        <f>VLOOKUP(A78, Traffic_data!$A$3:$BP$367,23, 0)</f>
        <v>3139</v>
      </c>
      <c r="Y78">
        <f>VLOOKUP(A78, Traffic_data!$A$3:$BP$367, 24, 0)</f>
        <v>262</v>
      </c>
      <c r="Z78">
        <f>VLOOKUP(A78, Traffic_data!$A$3:$BP$367, 25, 0)</f>
        <v>4860</v>
      </c>
      <c r="AA78">
        <f>VLOOKUP(A78, Traffic_data!$A$3:$BP$367, 26, 0)</f>
        <v>262</v>
      </c>
      <c r="AB78">
        <f>VLOOKUP(A78, Traffic_data!$A$3:$BP$367, 27, 0)</f>
        <v>1570</v>
      </c>
      <c r="AC78">
        <f>VLOOKUP(A78, Traffic_data!$A$3:$BP$367, 28, 0)</f>
        <v>1308</v>
      </c>
      <c r="AD78">
        <f>VLOOKUP(A78, Traffic_data!$A$3:$BP$367, 29, 0)</f>
        <v>8109</v>
      </c>
      <c r="AE78">
        <f>VLOOKUP(A78, Traffic_data!$A$3:$BP$367, 30, 0)</f>
        <v>11071</v>
      </c>
      <c r="AF78">
        <f>VLOOKUP(A78, Traffic_data!$A$3:$BP$367, 31, 0)</f>
        <v>0</v>
      </c>
      <c r="AG78">
        <f>VLOOKUP(A78, Traffic_data!$A$3:$BP$367, 32, 0)</f>
        <v>0</v>
      </c>
      <c r="AH78">
        <f>VLOOKUP(A78, Traffic_data!$A$3:$BP$367, 33, 0)</f>
        <v>0</v>
      </c>
      <c r="AI78">
        <f>VLOOKUP(A78, Traffic_data!$A$3:$BP$367, 34, 0)</f>
        <v>0</v>
      </c>
      <c r="AJ78">
        <f>VLOOKUP(A78, Traffic_data!$A$3:$BP$367, 35, 0)</f>
        <v>0</v>
      </c>
      <c r="AK78">
        <f>VLOOKUP(A78, Traffic_data!$A$3:$BP$367, 36, 0)</f>
        <v>0</v>
      </c>
      <c r="AL78">
        <f>VLOOKUP(A78, Traffic_data!$A$3:$BP$367, 37, 0)</f>
        <v>0</v>
      </c>
      <c r="AM78">
        <f>VLOOKUP(A78, Traffic_data!$A$3:$BP$367, 38, 0)</f>
        <v>0</v>
      </c>
      <c r="AN78">
        <f>VLOOKUP(A78, Traffic_data!$A$3:$BP$367, 39, 0)</f>
        <v>0</v>
      </c>
      <c r="AO78">
        <f>VLOOKUP(A78, Traffic_data!$A$3:$BP$367, 40, 0)</f>
        <v>0</v>
      </c>
      <c r="AP78">
        <f>VLOOKUP(A78, Traffic_data!$A$3:$BP$367, 41, 0)</f>
        <v>0</v>
      </c>
      <c r="AQ78">
        <f>VLOOKUP(A78, Traffic_data!$A$3:$BP$367,42, 0)</f>
        <v>11071</v>
      </c>
      <c r="AR78">
        <f>VLOOKUP(A78, Traffic_data!$A$3:$BP$367, 43, 0)</f>
        <v>82137</v>
      </c>
      <c r="AS78">
        <f>VLOOKUP(A78, Traffic_data!$A$3:$BP$367, 44, 0)</f>
        <v>21712</v>
      </c>
      <c r="AT78">
        <f>VLOOKUP(A78, Traffic_data!$A$3:$BP$367, 45, 0)</f>
        <v>9499</v>
      </c>
      <c r="AU78">
        <f>VLOOKUP(A78, Traffic_data!$A$3:$BP$367, 46, 0)</f>
        <v>7731</v>
      </c>
      <c r="AV78">
        <f>VLOOKUP(A78, Traffic_data!$A$3:$BP$367, 47, 0)</f>
        <v>1570</v>
      </c>
      <c r="AW78">
        <f>VLOOKUP(A78, Traffic_data!$A$3:$BP$367, 48, 0)</f>
        <v>11487</v>
      </c>
      <c r="AX78">
        <f>VLOOKUP(A78, Traffic_data!$A$3:$BP$367, 49, 0)</f>
        <v>3139</v>
      </c>
      <c r="AY78">
        <f>VLOOKUP(A78, Traffic_data!$A$3:$BP$367, 50, 0)</f>
        <v>262</v>
      </c>
      <c r="AZ78">
        <f>VLOOKUP(A78, Traffic_data!$A$3:$BP$367, 51, 0)</f>
        <v>4860</v>
      </c>
      <c r="BA78">
        <f>VLOOKUP(A78, Traffic_data!$A$3:$BP$367, 52, 0)</f>
        <v>262</v>
      </c>
      <c r="BB78">
        <f>VLOOKUP(A78, Traffic_data!$A$3:$BP$367, 53, 0)</f>
        <v>1570</v>
      </c>
      <c r="BC78">
        <f>VLOOKUP(A78, Traffic_data!$A$3:$BP$367, 54, 0)</f>
        <v>1308</v>
      </c>
      <c r="BD78">
        <f>VLOOKUP(A78, Traffic_data!$A$3:$BP$367, 55, 0)</f>
        <v>19180</v>
      </c>
      <c r="BE78">
        <f>VLOOKUP(A78, Traffic_data!$A$3:$BP$367, 56, 0)</f>
        <v>0</v>
      </c>
      <c r="BF78">
        <f>VLOOKUP(A78, Traffic_data!$A$3:$BP$367, 57, 0)</f>
        <v>0</v>
      </c>
      <c r="BG78">
        <f>VLOOKUP(A78, Traffic_data!$A$3:$BP$367, 58, 0)</f>
        <v>0</v>
      </c>
      <c r="BH78">
        <f>VLOOKUP(A78, Traffic_data!$A$3:$BP$367, 59, 0)</f>
        <v>0</v>
      </c>
      <c r="BI78">
        <f>VLOOKUP(A78, Traffic_data!$A$3:$BP$367, 60, 0)</f>
        <v>0</v>
      </c>
      <c r="BJ78">
        <f>VLOOKUP(A78, Traffic_data!$A$3:$BP$367, 61, 0)</f>
        <v>0</v>
      </c>
      <c r="BK78">
        <f>VLOOKUP(A78, Traffic_data!$A$3:$BP$367, 62, 0)</f>
        <v>0</v>
      </c>
      <c r="BL78">
        <f>VLOOKUP(A78, Traffic_data!$A$3:$BP$367, 63, 0)</f>
        <v>0</v>
      </c>
      <c r="BM78">
        <f>VLOOKUP(A78, Traffic_data!$A$3:$BP$367, 64, 0)</f>
        <v>0</v>
      </c>
      <c r="BN78">
        <f>VLOOKUP(A78, Traffic_data!$A$3:$BP$367, 65, 0)</f>
        <v>0</v>
      </c>
      <c r="BO78">
        <f>VLOOKUP(A78, Traffic_data!$A$3:$BP$367, 66, 0)</f>
        <v>0</v>
      </c>
      <c r="BP78">
        <f>VLOOKUP(A78, Traffic_data!$A$3:$BP$367, 67, 0)</f>
        <v>0</v>
      </c>
      <c r="BQ78">
        <f>VLOOKUP(A78, Traffic_data!$A$3:$BP$367, 68, 0)</f>
        <v>0</v>
      </c>
    </row>
    <row r="79" spans="1:69" x14ac:dyDescent="0.25">
      <c r="A79" s="72">
        <v>41351</v>
      </c>
      <c r="B79" s="73" t="s">
        <v>58</v>
      </c>
      <c r="C79">
        <f>IFERROR(VLOOKUP(A79,Pivot_table!$A$5:$C$57, 3, 0),0)</f>
        <v>0</v>
      </c>
      <c r="D79">
        <f>VLOOKUP(A79, Traffic_data!$A$3:$BP$367, 3, 0)</f>
        <v>116567</v>
      </c>
      <c r="E79">
        <f>VLOOKUP(A79, Traffic_data!$A$3:$BP$367, 4, 0)</f>
        <v>35492</v>
      </c>
      <c r="F79">
        <f>VLOOKUP(A79, Traffic_data!$A$3:$BP$367, 5, 0)</f>
        <v>36912</v>
      </c>
      <c r="G79">
        <f>VLOOKUP(A79, Traffic_data!$A$3:$BP$367, 6, 0)</f>
        <v>41526</v>
      </c>
      <c r="H79">
        <f>VLOOKUP(A79, Traffic_data!$A$3:$BP$367, 7, 0)</f>
        <v>56168</v>
      </c>
      <c r="I79">
        <f>VLOOKUP(A79, Traffic_data!$A$3:$BP$367, 8, 0)</f>
        <v>37477</v>
      </c>
      <c r="J79">
        <f>VLOOKUP(A79, Traffic_data!$A$3:$BP$367, 9, 0)</f>
        <v>10046</v>
      </c>
      <c r="K79">
        <f>VLOOKUP(A79, Traffic_data!$A$3:$BP$367, 10, 0)</f>
        <v>3480</v>
      </c>
      <c r="L79">
        <f>VLOOKUP(A79, Traffic_data!$A$3:$BP$367, 11, 0)</f>
        <v>0</v>
      </c>
      <c r="M79">
        <f>VLOOKUP(A79, Traffic_data!$A$3:$BP$367, 12, 0)</f>
        <v>0</v>
      </c>
      <c r="N79">
        <f>VLOOKUP(A79, Traffic_data!$A$3:$BP$367, 13, 0)</f>
        <v>15987</v>
      </c>
      <c r="O79">
        <f>VLOOKUP(A79, Traffic_data!$A$3:$BP$367, 14, 0)</f>
        <v>924</v>
      </c>
      <c r="P79">
        <f>VLOOKUP(A79, Traffic_data!$A$3:$BP$367, 15, 0)</f>
        <v>245</v>
      </c>
      <c r="Q79">
        <f>VLOOKUP(A79, Traffic_data!$A$3:$BP$367, 16, 0)</f>
        <v>1046</v>
      </c>
      <c r="R79">
        <f>VLOOKUP(A79, Traffic_data!$A$3:$BP$367, 17, 0)</f>
        <v>91294</v>
      </c>
      <c r="S79">
        <f>VLOOKUP(A79, Traffic_data!$A$3:$BP$367, 18, 0)</f>
        <v>23805</v>
      </c>
      <c r="T79">
        <f>VLOOKUP(A79, Traffic_data!$A$3:$BP$367, 19, 0)</f>
        <v>14358</v>
      </c>
      <c r="U79">
        <f>VLOOKUP(A79, Traffic_data!$A$3:$BP$367, 20, 0)</f>
        <v>14138</v>
      </c>
      <c r="V79">
        <f>VLOOKUP(A79, Traffic_data!$A$3:$BP$367, 21, 0)</f>
        <v>2877</v>
      </c>
      <c r="W79">
        <f>VLOOKUP(A79, Traffic_data!$A$3:$BP$367, 22, 0)</f>
        <v>13033</v>
      </c>
      <c r="X79">
        <f>VLOOKUP(A79, Traffic_data!$A$3:$BP$367,23, 0)</f>
        <v>2616</v>
      </c>
      <c r="Y79">
        <f>VLOOKUP(A79, Traffic_data!$A$3:$BP$367, 24, 0)</f>
        <v>1308</v>
      </c>
      <c r="Z79">
        <f>VLOOKUP(A79, Traffic_data!$A$3:$BP$367, 25, 0)</f>
        <v>5302</v>
      </c>
      <c r="AA79">
        <f>VLOOKUP(A79, Traffic_data!$A$3:$BP$367, 26, 0)</f>
        <v>262</v>
      </c>
      <c r="AB79">
        <f>VLOOKUP(A79, Traffic_data!$A$3:$BP$367, 27, 0)</f>
        <v>1308</v>
      </c>
      <c r="AC79">
        <f>VLOOKUP(A79, Traffic_data!$A$3:$BP$367, 28, 0)</f>
        <v>1570</v>
      </c>
      <c r="AD79">
        <f>VLOOKUP(A79, Traffic_data!$A$3:$BP$367, 29, 0)</f>
        <v>10464</v>
      </c>
      <c r="AE79">
        <f>VLOOKUP(A79, Traffic_data!$A$3:$BP$367, 30, 0)</f>
        <v>9654</v>
      </c>
      <c r="AF79">
        <f>VLOOKUP(A79, Traffic_data!$A$3:$BP$367, 31, 0)</f>
        <v>0</v>
      </c>
      <c r="AG79">
        <f>VLOOKUP(A79, Traffic_data!$A$3:$BP$367, 32, 0)</f>
        <v>0</v>
      </c>
      <c r="AH79">
        <f>VLOOKUP(A79, Traffic_data!$A$3:$BP$367, 33, 0)</f>
        <v>0</v>
      </c>
      <c r="AI79">
        <f>VLOOKUP(A79, Traffic_data!$A$3:$BP$367, 34, 0)</f>
        <v>0</v>
      </c>
      <c r="AJ79">
        <f>VLOOKUP(A79, Traffic_data!$A$3:$BP$367, 35, 0)</f>
        <v>0</v>
      </c>
      <c r="AK79">
        <f>VLOOKUP(A79, Traffic_data!$A$3:$BP$367, 36, 0)</f>
        <v>0</v>
      </c>
      <c r="AL79">
        <f>VLOOKUP(A79, Traffic_data!$A$3:$BP$367, 37, 0)</f>
        <v>0</v>
      </c>
      <c r="AM79">
        <f>VLOOKUP(A79, Traffic_data!$A$3:$BP$367, 38, 0)</f>
        <v>0</v>
      </c>
      <c r="AN79">
        <f>VLOOKUP(A79, Traffic_data!$A$3:$BP$367, 39, 0)</f>
        <v>0</v>
      </c>
      <c r="AO79">
        <f>VLOOKUP(A79, Traffic_data!$A$3:$BP$367, 40, 0)</f>
        <v>0</v>
      </c>
      <c r="AP79">
        <f>VLOOKUP(A79, Traffic_data!$A$3:$BP$367, 41, 0)</f>
        <v>0</v>
      </c>
      <c r="AQ79">
        <f>VLOOKUP(A79, Traffic_data!$A$3:$BP$367,42, 0)</f>
        <v>9654</v>
      </c>
      <c r="AR79">
        <f>VLOOKUP(A79, Traffic_data!$A$3:$BP$367, 43, 0)</f>
        <v>100948</v>
      </c>
      <c r="AS79">
        <f>VLOOKUP(A79, Traffic_data!$A$3:$BP$367, 44, 0)</f>
        <v>23805</v>
      </c>
      <c r="AT79">
        <f>VLOOKUP(A79, Traffic_data!$A$3:$BP$367, 45, 0)</f>
        <v>14358</v>
      </c>
      <c r="AU79">
        <f>VLOOKUP(A79, Traffic_data!$A$3:$BP$367, 46, 0)</f>
        <v>14138</v>
      </c>
      <c r="AV79">
        <f>VLOOKUP(A79, Traffic_data!$A$3:$BP$367, 47, 0)</f>
        <v>2877</v>
      </c>
      <c r="AW79">
        <f>VLOOKUP(A79, Traffic_data!$A$3:$BP$367, 48, 0)</f>
        <v>13033</v>
      </c>
      <c r="AX79">
        <f>VLOOKUP(A79, Traffic_data!$A$3:$BP$367, 49, 0)</f>
        <v>2616</v>
      </c>
      <c r="AY79">
        <f>VLOOKUP(A79, Traffic_data!$A$3:$BP$367, 50, 0)</f>
        <v>1308</v>
      </c>
      <c r="AZ79">
        <f>VLOOKUP(A79, Traffic_data!$A$3:$BP$367, 51, 0)</f>
        <v>5302</v>
      </c>
      <c r="BA79">
        <f>VLOOKUP(A79, Traffic_data!$A$3:$BP$367, 52, 0)</f>
        <v>262</v>
      </c>
      <c r="BB79">
        <f>VLOOKUP(A79, Traffic_data!$A$3:$BP$367, 53, 0)</f>
        <v>1308</v>
      </c>
      <c r="BC79">
        <f>VLOOKUP(A79, Traffic_data!$A$3:$BP$367, 54, 0)</f>
        <v>1570</v>
      </c>
      <c r="BD79">
        <f>VLOOKUP(A79, Traffic_data!$A$3:$BP$367, 55, 0)</f>
        <v>20118</v>
      </c>
      <c r="BE79">
        <f>VLOOKUP(A79, Traffic_data!$A$3:$BP$367, 56, 0)</f>
        <v>0</v>
      </c>
      <c r="BF79">
        <f>VLOOKUP(A79, Traffic_data!$A$3:$BP$367, 57, 0)</f>
        <v>0</v>
      </c>
      <c r="BG79">
        <f>VLOOKUP(A79, Traffic_data!$A$3:$BP$367, 58, 0)</f>
        <v>0</v>
      </c>
      <c r="BH79">
        <f>VLOOKUP(A79, Traffic_data!$A$3:$BP$367, 59, 0)</f>
        <v>0</v>
      </c>
      <c r="BI79">
        <f>VLOOKUP(A79, Traffic_data!$A$3:$BP$367, 60, 0)</f>
        <v>0</v>
      </c>
      <c r="BJ79">
        <f>VLOOKUP(A79, Traffic_data!$A$3:$BP$367, 61, 0)</f>
        <v>0</v>
      </c>
      <c r="BK79">
        <f>VLOOKUP(A79, Traffic_data!$A$3:$BP$367, 62, 0)</f>
        <v>0</v>
      </c>
      <c r="BL79">
        <f>VLOOKUP(A79, Traffic_data!$A$3:$BP$367, 63, 0)</f>
        <v>0</v>
      </c>
      <c r="BM79">
        <f>VLOOKUP(A79, Traffic_data!$A$3:$BP$367, 64, 0)</f>
        <v>0</v>
      </c>
      <c r="BN79">
        <f>VLOOKUP(A79, Traffic_data!$A$3:$BP$367, 65, 0)</f>
        <v>0</v>
      </c>
      <c r="BO79">
        <f>VLOOKUP(A79, Traffic_data!$A$3:$BP$367, 66, 0)</f>
        <v>0</v>
      </c>
      <c r="BP79">
        <f>VLOOKUP(A79, Traffic_data!$A$3:$BP$367, 67, 0)</f>
        <v>0</v>
      </c>
      <c r="BQ79">
        <f>VLOOKUP(A79, Traffic_data!$A$3:$BP$367, 68, 0)</f>
        <v>0</v>
      </c>
    </row>
    <row r="80" spans="1:69" x14ac:dyDescent="0.25">
      <c r="A80" s="72">
        <v>41352</v>
      </c>
      <c r="B80" s="73" t="s">
        <v>59</v>
      </c>
      <c r="C80">
        <f>IFERROR(VLOOKUP(A80,Pivot_table!$A$5:$C$57, 3, 0),0)</f>
        <v>0</v>
      </c>
      <c r="D80">
        <f>VLOOKUP(A80, Traffic_data!$A$3:$BP$367, 3, 0)</f>
        <v>119641</v>
      </c>
      <c r="E80">
        <f>VLOOKUP(A80, Traffic_data!$A$3:$BP$367, 4, 0)</f>
        <v>36202</v>
      </c>
      <c r="F80">
        <f>VLOOKUP(A80, Traffic_data!$A$3:$BP$367, 5, 0)</f>
        <v>34782</v>
      </c>
      <c r="G80">
        <f>VLOOKUP(A80, Traffic_data!$A$3:$BP$367, 6, 0)</f>
        <v>45075</v>
      </c>
      <c r="H80">
        <f>VLOOKUP(A80, Traffic_data!$A$3:$BP$367, 7, 0)</f>
        <v>57216</v>
      </c>
      <c r="I80">
        <f>VLOOKUP(A80, Traffic_data!$A$3:$BP$367, 8, 0)</f>
        <v>34469</v>
      </c>
      <c r="J80">
        <f>VLOOKUP(A80, Traffic_data!$A$3:$BP$367, 9, 0)</f>
        <v>7460</v>
      </c>
      <c r="K80">
        <f>VLOOKUP(A80, Traffic_data!$A$3:$BP$367, 10, 0)</f>
        <v>5297</v>
      </c>
      <c r="L80">
        <f>VLOOKUP(A80, Traffic_data!$A$3:$BP$367, 11, 0)</f>
        <v>0</v>
      </c>
      <c r="M80">
        <f>VLOOKUP(A80, Traffic_data!$A$3:$BP$367, 12, 0)</f>
        <v>0</v>
      </c>
      <c r="N80">
        <f>VLOOKUP(A80, Traffic_data!$A$3:$BP$367, 13, 0)</f>
        <v>15546</v>
      </c>
      <c r="O80">
        <f>VLOOKUP(A80, Traffic_data!$A$3:$BP$367, 14, 0)</f>
        <v>714</v>
      </c>
      <c r="P80">
        <f>VLOOKUP(A80, Traffic_data!$A$3:$BP$367, 15, 0)</f>
        <v>174</v>
      </c>
      <c r="Q80">
        <f>VLOOKUP(A80, Traffic_data!$A$3:$BP$367, 16, 0)</f>
        <v>1182</v>
      </c>
      <c r="R80">
        <f>VLOOKUP(A80, Traffic_data!$A$3:$BP$367, 17, 0)</f>
        <v>93679</v>
      </c>
      <c r="S80">
        <f>VLOOKUP(A80, Traffic_data!$A$3:$BP$367, 18, 0)</f>
        <v>25113</v>
      </c>
      <c r="T80">
        <f>VLOOKUP(A80, Traffic_data!$A$3:$BP$367, 19, 0)</f>
        <v>13696</v>
      </c>
      <c r="U80">
        <f>VLOOKUP(A80, Traffic_data!$A$3:$BP$367, 20, 0)</f>
        <v>14579</v>
      </c>
      <c r="V80">
        <f>VLOOKUP(A80, Traffic_data!$A$3:$BP$367, 21, 0)</f>
        <v>2093</v>
      </c>
      <c r="W80">
        <f>VLOOKUP(A80, Traffic_data!$A$3:$BP$367, 22, 0)</f>
        <v>13254</v>
      </c>
      <c r="X80">
        <f>VLOOKUP(A80, Traffic_data!$A$3:$BP$367,23, 0)</f>
        <v>2093</v>
      </c>
      <c r="Y80">
        <f>VLOOKUP(A80, Traffic_data!$A$3:$BP$367, 24, 0)</f>
        <v>1046</v>
      </c>
      <c r="Z80">
        <f>VLOOKUP(A80, Traffic_data!$A$3:$BP$367, 25, 0)</f>
        <v>4418</v>
      </c>
      <c r="AA80">
        <f>VLOOKUP(A80, Traffic_data!$A$3:$BP$367, 26, 0)</f>
        <v>1308</v>
      </c>
      <c r="AB80">
        <f>VLOOKUP(A80, Traffic_data!$A$3:$BP$367, 27, 0)</f>
        <v>785</v>
      </c>
      <c r="AC80">
        <f>VLOOKUP(A80, Traffic_data!$A$3:$BP$367, 28, 0)</f>
        <v>1308</v>
      </c>
      <c r="AD80">
        <f>VLOOKUP(A80, Traffic_data!$A$3:$BP$367, 29, 0)</f>
        <v>6801</v>
      </c>
      <c r="AE80">
        <f>VLOOKUP(A80, Traffic_data!$A$3:$BP$367, 30, 0)</f>
        <v>6643</v>
      </c>
      <c r="AF80">
        <f>VLOOKUP(A80, Traffic_data!$A$3:$BP$367, 31, 0)</f>
        <v>0</v>
      </c>
      <c r="AG80">
        <f>VLOOKUP(A80, Traffic_data!$A$3:$BP$367, 32, 0)</f>
        <v>0</v>
      </c>
      <c r="AH80">
        <f>VLOOKUP(A80, Traffic_data!$A$3:$BP$367, 33, 0)</f>
        <v>0</v>
      </c>
      <c r="AI80">
        <f>VLOOKUP(A80, Traffic_data!$A$3:$BP$367, 34, 0)</f>
        <v>0</v>
      </c>
      <c r="AJ80">
        <f>VLOOKUP(A80, Traffic_data!$A$3:$BP$367, 35, 0)</f>
        <v>0</v>
      </c>
      <c r="AK80">
        <f>VLOOKUP(A80, Traffic_data!$A$3:$BP$367, 36, 0)</f>
        <v>0</v>
      </c>
      <c r="AL80">
        <f>VLOOKUP(A80, Traffic_data!$A$3:$BP$367, 37, 0)</f>
        <v>0</v>
      </c>
      <c r="AM80">
        <f>VLOOKUP(A80, Traffic_data!$A$3:$BP$367, 38, 0)</f>
        <v>0</v>
      </c>
      <c r="AN80">
        <f>VLOOKUP(A80, Traffic_data!$A$3:$BP$367, 39, 0)</f>
        <v>0</v>
      </c>
      <c r="AO80">
        <f>VLOOKUP(A80, Traffic_data!$A$3:$BP$367, 40, 0)</f>
        <v>0</v>
      </c>
      <c r="AP80">
        <f>VLOOKUP(A80, Traffic_data!$A$3:$BP$367, 41, 0)</f>
        <v>0</v>
      </c>
      <c r="AQ80">
        <f>VLOOKUP(A80, Traffic_data!$A$3:$BP$367,42, 0)</f>
        <v>6643</v>
      </c>
      <c r="AR80">
        <f>VLOOKUP(A80, Traffic_data!$A$3:$BP$367, 43, 0)</f>
        <v>100322</v>
      </c>
      <c r="AS80">
        <f>VLOOKUP(A80, Traffic_data!$A$3:$BP$367, 44, 0)</f>
        <v>25113</v>
      </c>
      <c r="AT80">
        <f>VLOOKUP(A80, Traffic_data!$A$3:$BP$367, 45, 0)</f>
        <v>13696</v>
      </c>
      <c r="AU80">
        <f>VLOOKUP(A80, Traffic_data!$A$3:$BP$367, 46, 0)</f>
        <v>14579</v>
      </c>
      <c r="AV80">
        <f>VLOOKUP(A80, Traffic_data!$A$3:$BP$367, 47, 0)</f>
        <v>2093</v>
      </c>
      <c r="AW80">
        <f>VLOOKUP(A80, Traffic_data!$A$3:$BP$367, 48, 0)</f>
        <v>13254</v>
      </c>
      <c r="AX80">
        <f>VLOOKUP(A80, Traffic_data!$A$3:$BP$367, 49, 0)</f>
        <v>2093</v>
      </c>
      <c r="AY80">
        <f>VLOOKUP(A80, Traffic_data!$A$3:$BP$367, 50, 0)</f>
        <v>1046</v>
      </c>
      <c r="AZ80">
        <f>VLOOKUP(A80, Traffic_data!$A$3:$BP$367, 51, 0)</f>
        <v>4418</v>
      </c>
      <c r="BA80">
        <f>VLOOKUP(A80, Traffic_data!$A$3:$BP$367, 52, 0)</f>
        <v>1308</v>
      </c>
      <c r="BB80">
        <f>VLOOKUP(A80, Traffic_data!$A$3:$BP$367, 53, 0)</f>
        <v>785</v>
      </c>
      <c r="BC80">
        <f>VLOOKUP(A80, Traffic_data!$A$3:$BP$367, 54, 0)</f>
        <v>1308</v>
      </c>
      <c r="BD80">
        <f>VLOOKUP(A80, Traffic_data!$A$3:$BP$367, 55, 0)</f>
        <v>13444</v>
      </c>
      <c r="BE80">
        <f>VLOOKUP(A80, Traffic_data!$A$3:$BP$367, 56, 0)</f>
        <v>0</v>
      </c>
      <c r="BF80">
        <f>VLOOKUP(A80, Traffic_data!$A$3:$BP$367, 57, 0)</f>
        <v>0</v>
      </c>
      <c r="BG80">
        <f>VLOOKUP(A80, Traffic_data!$A$3:$BP$367, 58, 0)</f>
        <v>0</v>
      </c>
      <c r="BH80">
        <f>VLOOKUP(A80, Traffic_data!$A$3:$BP$367, 59, 0)</f>
        <v>0</v>
      </c>
      <c r="BI80">
        <f>VLOOKUP(A80, Traffic_data!$A$3:$BP$367, 60, 0)</f>
        <v>0</v>
      </c>
      <c r="BJ80">
        <f>VLOOKUP(A80, Traffic_data!$A$3:$BP$367, 61, 0)</f>
        <v>0</v>
      </c>
      <c r="BK80">
        <f>VLOOKUP(A80, Traffic_data!$A$3:$BP$367, 62, 0)</f>
        <v>0</v>
      </c>
      <c r="BL80">
        <f>VLOOKUP(A80, Traffic_data!$A$3:$BP$367, 63, 0)</f>
        <v>0</v>
      </c>
      <c r="BM80">
        <f>VLOOKUP(A80, Traffic_data!$A$3:$BP$367, 64, 0)</f>
        <v>0</v>
      </c>
      <c r="BN80">
        <f>VLOOKUP(A80, Traffic_data!$A$3:$BP$367, 65, 0)</f>
        <v>0</v>
      </c>
      <c r="BO80">
        <f>VLOOKUP(A80, Traffic_data!$A$3:$BP$367, 66, 0)</f>
        <v>0</v>
      </c>
      <c r="BP80">
        <f>VLOOKUP(A80, Traffic_data!$A$3:$BP$367, 67, 0)</f>
        <v>0</v>
      </c>
      <c r="BQ80">
        <f>VLOOKUP(A80, Traffic_data!$A$3:$BP$367, 68, 0)</f>
        <v>0</v>
      </c>
    </row>
    <row r="81" spans="1:69" x14ac:dyDescent="0.25">
      <c r="A81" s="72">
        <v>41353</v>
      </c>
      <c r="B81" s="73" t="s">
        <v>30</v>
      </c>
      <c r="C81">
        <f>IFERROR(VLOOKUP(A81,Pivot_table!$A$5:$C$57, 3, 0),0)</f>
        <v>0</v>
      </c>
      <c r="D81">
        <f>VLOOKUP(A81, Traffic_data!$A$3:$BP$367, 3, 0)</f>
        <v>119107</v>
      </c>
      <c r="E81">
        <f>VLOOKUP(A81, Traffic_data!$A$3:$BP$367, 4, 0)</f>
        <v>38686</v>
      </c>
      <c r="F81">
        <f>VLOOKUP(A81, Traffic_data!$A$3:$BP$367, 5, 0)</f>
        <v>38331</v>
      </c>
      <c r="G81">
        <f>VLOOKUP(A81, Traffic_data!$A$3:$BP$367, 6, 0)</f>
        <v>37976</v>
      </c>
      <c r="H81">
        <f>VLOOKUP(A81, Traffic_data!$A$3:$BP$367, 7, 0)</f>
        <v>56864</v>
      </c>
      <c r="I81">
        <f>VLOOKUP(A81, Traffic_data!$A$3:$BP$367, 8, 0)</f>
        <v>34939</v>
      </c>
      <c r="J81">
        <f>VLOOKUP(A81, Traffic_data!$A$3:$BP$367, 9, 0)</f>
        <v>17</v>
      </c>
      <c r="K81">
        <f>VLOOKUP(A81, Traffic_data!$A$3:$BP$367, 10, 0)</f>
        <v>4646</v>
      </c>
      <c r="L81">
        <f>VLOOKUP(A81, Traffic_data!$A$3:$BP$367, 11, 0)</f>
        <v>0</v>
      </c>
      <c r="M81">
        <f>VLOOKUP(A81, Traffic_data!$A$3:$BP$367, 12, 0)</f>
        <v>0</v>
      </c>
      <c r="N81">
        <f>VLOOKUP(A81, Traffic_data!$A$3:$BP$367, 13, 0)</f>
        <v>16493</v>
      </c>
      <c r="O81">
        <f>VLOOKUP(A81, Traffic_data!$A$3:$BP$367, 14, 0)</f>
        <v>656</v>
      </c>
      <c r="P81">
        <f>VLOOKUP(A81, Traffic_data!$A$3:$BP$367, 15, 0)</f>
        <v>212</v>
      </c>
      <c r="Q81">
        <f>VLOOKUP(A81, Traffic_data!$A$3:$BP$367, 16, 0)</f>
        <v>1066</v>
      </c>
      <c r="R81">
        <f>VLOOKUP(A81, Traffic_data!$A$3:$BP$367, 17, 0)</f>
        <v>93604</v>
      </c>
      <c r="S81">
        <f>VLOOKUP(A81, Traffic_data!$A$3:$BP$367, 18, 0)</f>
        <v>26682</v>
      </c>
      <c r="T81">
        <f>VLOOKUP(A81, Traffic_data!$A$3:$BP$367, 19, 0)</f>
        <v>10161</v>
      </c>
      <c r="U81">
        <f>VLOOKUP(A81, Traffic_data!$A$3:$BP$367, 20, 0)</f>
        <v>14358</v>
      </c>
      <c r="V81">
        <f>VLOOKUP(A81, Traffic_data!$A$3:$BP$367, 21, 0)</f>
        <v>1308</v>
      </c>
      <c r="W81">
        <f>VLOOKUP(A81, Traffic_data!$A$3:$BP$367, 22, 0)</f>
        <v>14579</v>
      </c>
      <c r="X81">
        <f>VLOOKUP(A81, Traffic_data!$A$3:$BP$367,23, 0)</f>
        <v>2877</v>
      </c>
      <c r="Y81">
        <f>VLOOKUP(A81, Traffic_data!$A$3:$BP$367, 24, 0)</f>
        <v>1046</v>
      </c>
      <c r="Z81">
        <f>VLOOKUP(A81, Traffic_data!$A$3:$BP$367, 25, 0)</f>
        <v>5302</v>
      </c>
      <c r="AA81">
        <f>VLOOKUP(A81, Traffic_data!$A$3:$BP$367, 26, 0)</f>
        <v>523</v>
      </c>
      <c r="AB81">
        <f>VLOOKUP(A81, Traffic_data!$A$3:$BP$367, 27, 0)</f>
        <v>1570</v>
      </c>
      <c r="AC81">
        <f>VLOOKUP(A81, Traffic_data!$A$3:$BP$367, 28, 0)</f>
        <v>2093</v>
      </c>
      <c r="AD81">
        <f>VLOOKUP(A81, Traffic_data!$A$3:$BP$367, 29, 0)</f>
        <v>5493</v>
      </c>
      <c r="AE81">
        <f>VLOOKUP(A81, Traffic_data!$A$3:$BP$367, 30, 0)</f>
        <v>0</v>
      </c>
      <c r="AF81">
        <f>VLOOKUP(A81, Traffic_data!$A$3:$BP$367, 31, 0)</f>
        <v>0</v>
      </c>
      <c r="AG81">
        <f>VLOOKUP(A81, Traffic_data!$A$3:$BP$367, 32, 0)</f>
        <v>0</v>
      </c>
      <c r="AH81">
        <f>VLOOKUP(A81, Traffic_data!$A$3:$BP$367, 33, 0)</f>
        <v>0</v>
      </c>
      <c r="AI81">
        <f>VLOOKUP(A81, Traffic_data!$A$3:$BP$367, 34, 0)</f>
        <v>0</v>
      </c>
      <c r="AJ81">
        <f>VLOOKUP(A81, Traffic_data!$A$3:$BP$367, 35, 0)</f>
        <v>0</v>
      </c>
      <c r="AK81">
        <f>VLOOKUP(A81, Traffic_data!$A$3:$BP$367, 36, 0)</f>
        <v>0</v>
      </c>
      <c r="AL81">
        <f>VLOOKUP(A81, Traffic_data!$A$3:$BP$367, 37, 0)</f>
        <v>0</v>
      </c>
      <c r="AM81">
        <f>VLOOKUP(A81, Traffic_data!$A$3:$BP$367, 38, 0)</f>
        <v>0</v>
      </c>
      <c r="AN81">
        <f>VLOOKUP(A81, Traffic_data!$A$3:$BP$367, 39, 0)</f>
        <v>0</v>
      </c>
      <c r="AO81">
        <f>VLOOKUP(A81, Traffic_data!$A$3:$BP$367, 40, 0)</f>
        <v>0</v>
      </c>
      <c r="AP81">
        <f>VLOOKUP(A81, Traffic_data!$A$3:$BP$367, 41, 0)</f>
        <v>0</v>
      </c>
      <c r="AQ81">
        <f>VLOOKUP(A81, Traffic_data!$A$3:$BP$367,42, 0)</f>
        <v>0</v>
      </c>
      <c r="AR81">
        <f>VLOOKUP(A81, Traffic_data!$A$3:$BP$367, 43, 0)</f>
        <v>93604</v>
      </c>
      <c r="AS81">
        <f>VLOOKUP(A81, Traffic_data!$A$3:$BP$367, 44, 0)</f>
        <v>26682</v>
      </c>
      <c r="AT81">
        <f>VLOOKUP(A81, Traffic_data!$A$3:$BP$367, 45, 0)</f>
        <v>10161</v>
      </c>
      <c r="AU81">
        <f>VLOOKUP(A81, Traffic_data!$A$3:$BP$367, 46, 0)</f>
        <v>14358</v>
      </c>
      <c r="AV81">
        <f>VLOOKUP(A81, Traffic_data!$A$3:$BP$367, 47, 0)</f>
        <v>1308</v>
      </c>
      <c r="AW81">
        <f>VLOOKUP(A81, Traffic_data!$A$3:$BP$367, 48, 0)</f>
        <v>14579</v>
      </c>
      <c r="AX81">
        <f>VLOOKUP(A81, Traffic_data!$A$3:$BP$367, 49, 0)</f>
        <v>2877</v>
      </c>
      <c r="AY81">
        <f>VLOOKUP(A81, Traffic_data!$A$3:$BP$367, 50, 0)</f>
        <v>1046</v>
      </c>
      <c r="AZ81">
        <f>VLOOKUP(A81, Traffic_data!$A$3:$BP$367, 51, 0)</f>
        <v>5302</v>
      </c>
      <c r="BA81">
        <f>VLOOKUP(A81, Traffic_data!$A$3:$BP$367, 52, 0)</f>
        <v>523</v>
      </c>
      <c r="BB81">
        <f>VLOOKUP(A81, Traffic_data!$A$3:$BP$367, 53, 0)</f>
        <v>1570</v>
      </c>
      <c r="BC81">
        <f>VLOOKUP(A81, Traffic_data!$A$3:$BP$367, 54, 0)</f>
        <v>2093</v>
      </c>
      <c r="BD81">
        <f>VLOOKUP(A81, Traffic_data!$A$3:$BP$367, 55, 0)</f>
        <v>5493</v>
      </c>
      <c r="BE81">
        <f>VLOOKUP(A81, Traffic_data!$A$3:$BP$367, 56, 0)</f>
        <v>0</v>
      </c>
      <c r="BF81">
        <f>VLOOKUP(A81, Traffic_data!$A$3:$BP$367, 57, 0)</f>
        <v>0</v>
      </c>
      <c r="BG81">
        <f>VLOOKUP(A81, Traffic_data!$A$3:$BP$367, 58, 0)</f>
        <v>0</v>
      </c>
      <c r="BH81">
        <f>VLOOKUP(A81, Traffic_data!$A$3:$BP$367, 59, 0)</f>
        <v>0</v>
      </c>
      <c r="BI81">
        <f>VLOOKUP(A81, Traffic_data!$A$3:$BP$367, 60, 0)</f>
        <v>0</v>
      </c>
      <c r="BJ81">
        <f>VLOOKUP(A81, Traffic_data!$A$3:$BP$367, 61, 0)</f>
        <v>0</v>
      </c>
      <c r="BK81">
        <f>VLOOKUP(A81, Traffic_data!$A$3:$BP$367, 62, 0)</f>
        <v>0</v>
      </c>
      <c r="BL81">
        <f>VLOOKUP(A81, Traffic_data!$A$3:$BP$367, 63, 0)</f>
        <v>0</v>
      </c>
      <c r="BM81">
        <f>VLOOKUP(A81, Traffic_data!$A$3:$BP$367, 64, 0)</f>
        <v>0</v>
      </c>
      <c r="BN81">
        <f>VLOOKUP(A81, Traffic_data!$A$3:$BP$367, 65, 0)</f>
        <v>0</v>
      </c>
      <c r="BO81">
        <f>VLOOKUP(A81, Traffic_data!$A$3:$BP$367, 66, 0)</f>
        <v>0</v>
      </c>
      <c r="BP81">
        <f>VLOOKUP(A81, Traffic_data!$A$3:$BP$367, 67, 0)</f>
        <v>0</v>
      </c>
      <c r="BQ81">
        <f>VLOOKUP(A81, Traffic_data!$A$3:$BP$367, 68, 0)</f>
        <v>0</v>
      </c>
    </row>
    <row r="82" spans="1:69" x14ac:dyDescent="0.25">
      <c r="A82" s="72">
        <v>41354</v>
      </c>
      <c r="B82" s="73" t="s">
        <v>46</v>
      </c>
      <c r="C82">
        <f>IFERROR(VLOOKUP(A82,Pivot_table!$A$5:$C$57, 3, 0),0)</f>
        <v>0</v>
      </c>
      <c r="D82">
        <f>VLOOKUP(A82, Traffic_data!$A$3:$BP$367, 3, 0)</f>
        <v>132443</v>
      </c>
      <c r="E82">
        <f>VLOOKUP(A82, Traffic_data!$A$3:$BP$367, 4, 0)</f>
        <v>47914</v>
      </c>
      <c r="F82">
        <f>VLOOKUP(A82, Traffic_data!$A$3:$BP$367, 5, 0)</f>
        <v>40461</v>
      </c>
      <c r="G82">
        <f>VLOOKUP(A82, Traffic_data!$A$3:$BP$367, 6, 0)</f>
        <v>41171</v>
      </c>
      <c r="H82">
        <f>VLOOKUP(A82, Traffic_data!$A$3:$BP$367, 7, 0)</f>
        <v>63056</v>
      </c>
      <c r="I82">
        <f>VLOOKUP(A82, Traffic_data!$A$3:$BP$367, 8, 0)</f>
        <v>38376</v>
      </c>
      <c r="J82">
        <f>VLOOKUP(A82, Traffic_data!$A$3:$BP$367, 9, 0)</f>
        <v>8</v>
      </c>
      <c r="K82">
        <f>VLOOKUP(A82, Traffic_data!$A$3:$BP$367, 10, 0)</f>
        <v>5330</v>
      </c>
      <c r="L82">
        <f>VLOOKUP(A82, Traffic_data!$A$3:$BP$367, 11, 0)</f>
        <v>0</v>
      </c>
      <c r="M82">
        <f>VLOOKUP(A82, Traffic_data!$A$3:$BP$367, 12, 0)</f>
        <v>0</v>
      </c>
      <c r="N82">
        <f>VLOOKUP(A82, Traffic_data!$A$3:$BP$367, 13, 0)</f>
        <v>19729</v>
      </c>
      <c r="O82">
        <f>VLOOKUP(A82, Traffic_data!$A$3:$BP$367, 14, 0)</f>
        <v>837</v>
      </c>
      <c r="P82">
        <f>VLOOKUP(A82, Traffic_data!$A$3:$BP$367, 15, 0)</f>
        <v>249</v>
      </c>
      <c r="Q82">
        <f>VLOOKUP(A82, Traffic_data!$A$3:$BP$367, 16, 0)</f>
        <v>1293</v>
      </c>
      <c r="R82">
        <f>VLOOKUP(A82, Traffic_data!$A$3:$BP$367, 17, 0)</f>
        <v>103216</v>
      </c>
      <c r="S82">
        <f>VLOOKUP(A82, Traffic_data!$A$3:$BP$367, 18, 0)</f>
        <v>31914</v>
      </c>
      <c r="T82">
        <f>VLOOKUP(A82, Traffic_data!$A$3:$BP$367, 19, 0)</f>
        <v>14579</v>
      </c>
      <c r="U82">
        <f>VLOOKUP(A82, Traffic_data!$A$3:$BP$367, 20, 0)</f>
        <v>15021</v>
      </c>
      <c r="V82">
        <f>VLOOKUP(A82, Traffic_data!$A$3:$BP$367, 21, 0)</f>
        <v>1570</v>
      </c>
      <c r="W82">
        <f>VLOOKUP(A82, Traffic_data!$A$3:$BP$367, 22, 0)</f>
        <v>17451</v>
      </c>
      <c r="X82">
        <f>VLOOKUP(A82, Traffic_data!$A$3:$BP$367,23, 0)</f>
        <v>2093</v>
      </c>
      <c r="Y82">
        <f>VLOOKUP(A82, Traffic_data!$A$3:$BP$367, 24, 0)</f>
        <v>785</v>
      </c>
      <c r="Z82">
        <f>VLOOKUP(A82, Traffic_data!$A$3:$BP$367, 25, 0)</f>
        <v>5964</v>
      </c>
      <c r="AA82">
        <f>VLOOKUP(A82, Traffic_data!$A$3:$BP$367, 26, 0)</f>
        <v>262</v>
      </c>
      <c r="AB82">
        <f>VLOOKUP(A82, Traffic_data!$A$3:$BP$367, 27, 0)</f>
        <v>1046</v>
      </c>
      <c r="AC82">
        <f>VLOOKUP(A82, Traffic_data!$A$3:$BP$367, 28, 0)</f>
        <v>1046</v>
      </c>
      <c r="AD82">
        <f>VLOOKUP(A82, Traffic_data!$A$3:$BP$367, 29, 0)</f>
        <v>5493</v>
      </c>
      <c r="AE82">
        <f>VLOOKUP(A82, Traffic_data!$A$3:$BP$367, 30, 0)</f>
        <v>0</v>
      </c>
      <c r="AF82">
        <f>VLOOKUP(A82, Traffic_data!$A$3:$BP$367, 31, 0)</f>
        <v>0</v>
      </c>
      <c r="AG82">
        <f>VLOOKUP(A82, Traffic_data!$A$3:$BP$367, 32, 0)</f>
        <v>0</v>
      </c>
      <c r="AH82">
        <f>VLOOKUP(A82, Traffic_data!$A$3:$BP$367, 33, 0)</f>
        <v>0</v>
      </c>
      <c r="AI82">
        <f>VLOOKUP(A82, Traffic_data!$A$3:$BP$367, 34, 0)</f>
        <v>0</v>
      </c>
      <c r="AJ82">
        <f>VLOOKUP(A82, Traffic_data!$A$3:$BP$367, 35, 0)</f>
        <v>0</v>
      </c>
      <c r="AK82">
        <f>VLOOKUP(A82, Traffic_data!$A$3:$BP$367, 36, 0)</f>
        <v>0</v>
      </c>
      <c r="AL82">
        <f>VLOOKUP(A82, Traffic_data!$A$3:$BP$367, 37, 0)</f>
        <v>0</v>
      </c>
      <c r="AM82">
        <f>VLOOKUP(A82, Traffic_data!$A$3:$BP$367, 38, 0)</f>
        <v>0</v>
      </c>
      <c r="AN82">
        <f>VLOOKUP(A82, Traffic_data!$A$3:$BP$367, 39, 0)</f>
        <v>0</v>
      </c>
      <c r="AO82">
        <f>VLOOKUP(A82, Traffic_data!$A$3:$BP$367, 40, 0)</f>
        <v>0</v>
      </c>
      <c r="AP82">
        <f>VLOOKUP(A82, Traffic_data!$A$3:$BP$367, 41, 0)</f>
        <v>0</v>
      </c>
      <c r="AQ82">
        <f>VLOOKUP(A82, Traffic_data!$A$3:$BP$367,42, 0)</f>
        <v>0</v>
      </c>
      <c r="AR82">
        <f>VLOOKUP(A82, Traffic_data!$A$3:$BP$367, 43, 0)</f>
        <v>103216</v>
      </c>
      <c r="AS82">
        <f>VLOOKUP(A82, Traffic_data!$A$3:$BP$367, 44, 0)</f>
        <v>31914</v>
      </c>
      <c r="AT82">
        <f>VLOOKUP(A82, Traffic_data!$A$3:$BP$367, 45, 0)</f>
        <v>14579</v>
      </c>
      <c r="AU82">
        <f>VLOOKUP(A82, Traffic_data!$A$3:$BP$367, 46, 0)</f>
        <v>15021</v>
      </c>
      <c r="AV82">
        <f>VLOOKUP(A82, Traffic_data!$A$3:$BP$367, 47, 0)</f>
        <v>1570</v>
      </c>
      <c r="AW82">
        <f>VLOOKUP(A82, Traffic_data!$A$3:$BP$367, 48, 0)</f>
        <v>17451</v>
      </c>
      <c r="AX82">
        <f>VLOOKUP(A82, Traffic_data!$A$3:$BP$367, 49, 0)</f>
        <v>2093</v>
      </c>
      <c r="AY82">
        <f>VLOOKUP(A82, Traffic_data!$A$3:$BP$367, 50, 0)</f>
        <v>785</v>
      </c>
      <c r="AZ82">
        <f>VLOOKUP(A82, Traffic_data!$A$3:$BP$367, 51, 0)</f>
        <v>5964</v>
      </c>
      <c r="BA82">
        <f>VLOOKUP(A82, Traffic_data!$A$3:$BP$367, 52, 0)</f>
        <v>262</v>
      </c>
      <c r="BB82">
        <f>VLOOKUP(A82, Traffic_data!$A$3:$BP$367, 53, 0)</f>
        <v>1046</v>
      </c>
      <c r="BC82">
        <f>VLOOKUP(A82, Traffic_data!$A$3:$BP$367, 54, 0)</f>
        <v>1046</v>
      </c>
      <c r="BD82">
        <f>VLOOKUP(A82, Traffic_data!$A$3:$BP$367, 55, 0)</f>
        <v>5493</v>
      </c>
      <c r="BE82">
        <f>VLOOKUP(A82, Traffic_data!$A$3:$BP$367, 56, 0)</f>
        <v>0</v>
      </c>
      <c r="BF82">
        <f>VLOOKUP(A82, Traffic_data!$A$3:$BP$367, 57, 0)</f>
        <v>0</v>
      </c>
      <c r="BG82">
        <f>VLOOKUP(A82, Traffic_data!$A$3:$BP$367, 58, 0)</f>
        <v>0</v>
      </c>
      <c r="BH82">
        <f>VLOOKUP(A82, Traffic_data!$A$3:$BP$367, 59, 0)</f>
        <v>0</v>
      </c>
      <c r="BI82">
        <f>VLOOKUP(A82, Traffic_data!$A$3:$BP$367, 60, 0)</f>
        <v>0</v>
      </c>
      <c r="BJ82">
        <f>VLOOKUP(A82, Traffic_data!$A$3:$BP$367, 61, 0)</f>
        <v>0</v>
      </c>
      <c r="BK82">
        <f>VLOOKUP(A82, Traffic_data!$A$3:$BP$367, 62, 0)</f>
        <v>0</v>
      </c>
      <c r="BL82">
        <f>VLOOKUP(A82, Traffic_data!$A$3:$BP$367, 63, 0)</f>
        <v>0</v>
      </c>
      <c r="BM82">
        <f>VLOOKUP(A82, Traffic_data!$A$3:$BP$367, 64, 0)</f>
        <v>0</v>
      </c>
      <c r="BN82">
        <f>VLOOKUP(A82, Traffic_data!$A$3:$BP$367, 65, 0)</f>
        <v>0</v>
      </c>
      <c r="BO82">
        <f>VLOOKUP(A82, Traffic_data!$A$3:$BP$367, 66, 0)</f>
        <v>0</v>
      </c>
      <c r="BP82">
        <f>VLOOKUP(A82, Traffic_data!$A$3:$BP$367, 67, 0)</f>
        <v>0</v>
      </c>
      <c r="BQ82">
        <f>VLOOKUP(A82, Traffic_data!$A$3:$BP$367, 68, 0)</f>
        <v>0</v>
      </c>
    </row>
    <row r="83" spans="1:69" x14ac:dyDescent="0.25">
      <c r="A83" s="72">
        <v>41355</v>
      </c>
      <c r="B83" s="73" t="s">
        <v>49</v>
      </c>
      <c r="C83">
        <f>IFERROR(VLOOKUP(A83,Pivot_table!$A$5:$C$57, 3, 0),0)</f>
        <v>0</v>
      </c>
      <c r="D83">
        <f>VLOOKUP(A83, Traffic_data!$A$3:$BP$367, 3, 0)</f>
        <v>140035</v>
      </c>
      <c r="E83">
        <f>VLOOKUP(A83, Traffic_data!$A$3:$BP$367, 4, 0)</f>
        <v>48624</v>
      </c>
      <c r="F83">
        <f>VLOOKUP(A83, Traffic_data!$A$3:$BP$367, 5, 0)</f>
        <v>48979</v>
      </c>
      <c r="G83">
        <f>VLOOKUP(A83, Traffic_data!$A$3:$BP$367, 6, 0)</f>
        <v>40461</v>
      </c>
      <c r="H83">
        <f>VLOOKUP(A83, Traffic_data!$A$3:$BP$367, 7, 0)</f>
        <v>66746</v>
      </c>
      <c r="I83">
        <f>VLOOKUP(A83, Traffic_data!$A$3:$BP$367, 8, 0)</f>
        <v>40234</v>
      </c>
      <c r="J83">
        <f>VLOOKUP(A83, Traffic_data!$A$3:$BP$367, 9, 0)</f>
        <v>12</v>
      </c>
      <c r="K83">
        <f>VLOOKUP(A83, Traffic_data!$A$3:$BP$367, 10, 0)</f>
        <v>4678</v>
      </c>
      <c r="L83">
        <f>VLOOKUP(A83, Traffic_data!$A$3:$BP$367, 11, 0)</f>
        <v>0</v>
      </c>
      <c r="M83">
        <f>VLOOKUP(A83, Traffic_data!$A$3:$BP$367, 12, 0)</f>
        <v>0</v>
      </c>
      <c r="N83">
        <f>VLOOKUP(A83, Traffic_data!$A$3:$BP$367, 13, 0)</f>
        <v>19210</v>
      </c>
      <c r="O83">
        <f>VLOOKUP(A83, Traffic_data!$A$3:$BP$367, 14, 0)</f>
        <v>915</v>
      </c>
      <c r="P83">
        <f>VLOOKUP(A83, Traffic_data!$A$3:$BP$367, 15, 0)</f>
        <v>242</v>
      </c>
      <c r="Q83">
        <f>VLOOKUP(A83, Traffic_data!$A$3:$BP$367, 16, 0)</f>
        <v>1226</v>
      </c>
      <c r="R83">
        <f>VLOOKUP(A83, Traffic_data!$A$3:$BP$367, 17, 0)</f>
        <v>108354</v>
      </c>
      <c r="S83">
        <f>VLOOKUP(A83, Traffic_data!$A$3:$BP$367, 18, 0)</f>
        <v>29036</v>
      </c>
      <c r="T83">
        <f>VLOOKUP(A83, Traffic_data!$A$3:$BP$367, 19, 0)</f>
        <v>16347</v>
      </c>
      <c r="U83">
        <f>VLOOKUP(A83, Traffic_data!$A$3:$BP$367, 20, 0)</f>
        <v>16347</v>
      </c>
      <c r="V83">
        <f>VLOOKUP(A83, Traffic_data!$A$3:$BP$367, 21, 0)</f>
        <v>1308</v>
      </c>
      <c r="W83">
        <f>VLOOKUP(A83, Traffic_data!$A$3:$BP$367, 22, 0)</f>
        <v>19660</v>
      </c>
      <c r="X83">
        <f>VLOOKUP(A83, Traffic_data!$A$3:$BP$367,23, 0)</f>
        <v>4709</v>
      </c>
      <c r="Y83">
        <f>VLOOKUP(A83, Traffic_data!$A$3:$BP$367, 24, 0)</f>
        <v>523</v>
      </c>
      <c r="Z83">
        <f>VLOOKUP(A83, Traffic_data!$A$3:$BP$367, 25, 0)</f>
        <v>6185</v>
      </c>
      <c r="AA83">
        <f>VLOOKUP(A83, Traffic_data!$A$3:$BP$367, 26, 0)</f>
        <v>262</v>
      </c>
      <c r="AB83">
        <f>VLOOKUP(A83, Traffic_data!$A$3:$BP$367, 27, 0)</f>
        <v>0</v>
      </c>
      <c r="AC83">
        <f>VLOOKUP(A83, Traffic_data!$A$3:$BP$367, 28, 0)</f>
        <v>1308</v>
      </c>
      <c r="AD83">
        <f>VLOOKUP(A83, Traffic_data!$A$3:$BP$367, 29, 0)</f>
        <v>5755</v>
      </c>
      <c r="AE83">
        <f>VLOOKUP(A83, Traffic_data!$A$3:$BP$367, 30, 0)</f>
        <v>0</v>
      </c>
      <c r="AF83">
        <f>VLOOKUP(A83, Traffic_data!$A$3:$BP$367, 31, 0)</f>
        <v>0</v>
      </c>
      <c r="AG83">
        <f>VLOOKUP(A83, Traffic_data!$A$3:$BP$367, 32, 0)</f>
        <v>0</v>
      </c>
      <c r="AH83">
        <f>VLOOKUP(A83, Traffic_data!$A$3:$BP$367, 33, 0)</f>
        <v>0</v>
      </c>
      <c r="AI83">
        <f>VLOOKUP(A83, Traffic_data!$A$3:$BP$367, 34, 0)</f>
        <v>0</v>
      </c>
      <c r="AJ83">
        <f>VLOOKUP(A83, Traffic_data!$A$3:$BP$367, 35, 0)</f>
        <v>0</v>
      </c>
      <c r="AK83">
        <f>VLOOKUP(A83, Traffic_data!$A$3:$BP$367, 36, 0)</f>
        <v>0</v>
      </c>
      <c r="AL83">
        <f>VLOOKUP(A83, Traffic_data!$A$3:$BP$367, 37, 0)</f>
        <v>0</v>
      </c>
      <c r="AM83">
        <f>VLOOKUP(A83, Traffic_data!$A$3:$BP$367, 38, 0)</f>
        <v>0</v>
      </c>
      <c r="AN83">
        <f>VLOOKUP(A83, Traffic_data!$A$3:$BP$367, 39, 0)</f>
        <v>0</v>
      </c>
      <c r="AO83">
        <f>VLOOKUP(A83, Traffic_data!$A$3:$BP$367, 40, 0)</f>
        <v>0</v>
      </c>
      <c r="AP83">
        <f>VLOOKUP(A83, Traffic_data!$A$3:$BP$367, 41, 0)</f>
        <v>0</v>
      </c>
      <c r="AQ83">
        <f>VLOOKUP(A83, Traffic_data!$A$3:$BP$367,42, 0)</f>
        <v>0</v>
      </c>
      <c r="AR83">
        <f>VLOOKUP(A83, Traffic_data!$A$3:$BP$367, 43, 0)</f>
        <v>108354</v>
      </c>
      <c r="AS83">
        <f>VLOOKUP(A83, Traffic_data!$A$3:$BP$367, 44, 0)</f>
        <v>29036</v>
      </c>
      <c r="AT83">
        <f>VLOOKUP(A83, Traffic_data!$A$3:$BP$367, 45, 0)</f>
        <v>16347</v>
      </c>
      <c r="AU83">
        <f>VLOOKUP(A83, Traffic_data!$A$3:$BP$367, 46, 0)</f>
        <v>16347</v>
      </c>
      <c r="AV83">
        <f>VLOOKUP(A83, Traffic_data!$A$3:$BP$367, 47, 0)</f>
        <v>1308</v>
      </c>
      <c r="AW83">
        <f>VLOOKUP(A83, Traffic_data!$A$3:$BP$367, 48, 0)</f>
        <v>19660</v>
      </c>
      <c r="AX83">
        <f>VLOOKUP(A83, Traffic_data!$A$3:$BP$367, 49, 0)</f>
        <v>4709</v>
      </c>
      <c r="AY83">
        <f>VLOOKUP(A83, Traffic_data!$A$3:$BP$367, 50, 0)</f>
        <v>523</v>
      </c>
      <c r="AZ83">
        <f>VLOOKUP(A83, Traffic_data!$A$3:$BP$367, 51, 0)</f>
        <v>6185</v>
      </c>
      <c r="BA83">
        <f>VLOOKUP(A83, Traffic_data!$A$3:$BP$367, 52, 0)</f>
        <v>262</v>
      </c>
      <c r="BB83">
        <f>VLOOKUP(A83, Traffic_data!$A$3:$BP$367, 53, 0)</f>
        <v>0</v>
      </c>
      <c r="BC83">
        <f>VLOOKUP(A83, Traffic_data!$A$3:$BP$367, 54, 0)</f>
        <v>1308</v>
      </c>
      <c r="BD83">
        <f>VLOOKUP(A83, Traffic_data!$A$3:$BP$367, 55, 0)</f>
        <v>5755</v>
      </c>
      <c r="BE83">
        <f>VLOOKUP(A83, Traffic_data!$A$3:$BP$367, 56, 0)</f>
        <v>0</v>
      </c>
      <c r="BF83">
        <f>VLOOKUP(A83, Traffic_data!$A$3:$BP$367, 57, 0)</f>
        <v>0</v>
      </c>
      <c r="BG83">
        <f>VLOOKUP(A83, Traffic_data!$A$3:$BP$367, 58, 0)</f>
        <v>0</v>
      </c>
      <c r="BH83">
        <f>VLOOKUP(A83, Traffic_data!$A$3:$BP$367, 59, 0)</f>
        <v>0</v>
      </c>
      <c r="BI83">
        <f>VLOOKUP(A83, Traffic_data!$A$3:$BP$367, 60, 0)</f>
        <v>0</v>
      </c>
      <c r="BJ83">
        <f>VLOOKUP(A83, Traffic_data!$A$3:$BP$367, 61, 0)</f>
        <v>0</v>
      </c>
      <c r="BK83">
        <f>VLOOKUP(A83, Traffic_data!$A$3:$BP$367, 62, 0)</f>
        <v>0</v>
      </c>
      <c r="BL83">
        <f>VLOOKUP(A83, Traffic_data!$A$3:$BP$367, 63, 0)</f>
        <v>0</v>
      </c>
      <c r="BM83">
        <f>VLOOKUP(A83, Traffic_data!$A$3:$BP$367, 64, 0)</f>
        <v>0</v>
      </c>
      <c r="BN83">
        <f>VLOOKUP(A83, Traffic_data!$A$3:$BP$367, 65, 0)</f>
        <v>0</v>
      </c>
      <c r="BO83">
        <f>VLOOKUP(A83, Traffic_data!$A$3:$BP$367, 66, 0)</f>
        <v>0</v>
      </c>
      <c r="BP83">
        <f>VLOOKUP(A83, Traffic_data!$A$3:$BP$367, 67, 0)</f>
        <v>0</v>
      </c>
      <c r="BQ83">
        <f>VLOOKUP(A83, Traffic_data!$A$3:$BP$367, 68, 0)</f>
        <v>0</v>
      </c>
    </row>
    <row r="84" spans="1:69" x14ac:dyDescent="0.25">
      <c r="A84" s="72">
        <v>41356</v>
      </c>
      <c r="B84" s="73" t="s">
        <v>52</v>
      </c>
      <c r="C84">
        <f>IFERROR(VLOOKUP(A84,Pivot_table!$A$5:$C$57, 3, 0),0)</f>
        <v>0</v>
      </c>
      <c r="D84">
        <f>VLOOKUP(A84, Traffic_data!$A$3:$BP$367, 3, 0)</f>
        <v>121426</v>
      </c>
      <c r="E84">
        <f>VLOOKUP(A84, Traffic_data!$A$3:$BP$367, 4, 0)</f>
        <v>35492</v>
      </c>
      <c r="F84">
        <f>VLOOKUP(A84, Traffic_data!$A$3:$BP$367, 5, 0)</f>
        <v>40106</v>
      </c>
      <c r="G84">
        <f>VLOOKUP(A84, Traffic_data!$A$3:$BP$367, 6, 0)</f>
        <v>41881</v>
      </c>
      <c r="H84">
        <f>VLOOKUP(A84, Traffic_data!$A$3:$BP$367, 7, 0)</f>
        <v>60820</v>
      </c>
      <c r="I84">
        <f>VLOOKUP(A84, Traffic_data!$A$3:$BP$367, 8, 0)</f>
        <v>33943</v>
      </c>
      <c r="J84">
        <f>VLOOKUP(A84, Traffic_data!$A$3:$BP$367, 9, 0)</f>
        <v>7</v>
      </c>
      <c r="K84">
        <f>VLOOKUP(A84, Traffic_data!$A$3:$BP$367, 10, 0)</f>
        <v>4287</v>
      </c>
      <c r="L84">
        <f>VLOOKUP(A84, Traffic_data!$A$3:$BP$367, 11, 0)</f>
        <v>0</v>
      </c>
      <c r="M84">
        <f>VLOOKUP(A84, Traffic_data!$A$3:$BP$367, 12, 0)</f>
        <v>0</v>
      </c>
      <c r="N84">
        <f>VLOOKUP(A84, Traffic_data!$A$3:$BP$367, 13, 0)</f>
        <v>16615</v>
      </c>
      <c r="O84">
        <f>VLOOKUP(A84, Traffic_data!$A$3:$BP$367, 14, 0)</f>
        <v>1169</v>
      </c>
      <c r="P84">
        <f>VLOOKUP(A84, Traffic_data!$A$3:$BP$367, 15, 0)</f>
        <v>297</v>
      </c>
      <c r="Q84">
        <f>VLOOKUP(A84, Traffic_data!$A$3:$BP$367, 16, 0)</f>
        <v>1205</v>
      </c>
      <c r="R84">
        <f>VLOOKUP(A84, Traffic_data!$A$3:$BP$367, 17, 0)</f>
        <v>94615</v>
      </c>
      <c r="S84">
        <f>VLOOKUP(A84, Traffic_data!$A$3:$BP$367, 18, 0)</f>
        <v>28513</v>
      </c>
      <c r="T84">
        <f>VLOOKUP(A84, Traffic_data!$A$3:$BP$367, 19, 0)</f>
        <v>13917</v>
      </c>
      <c r="U84">
        <f>VLOOKUP(A84, Traffic_data!$A$3:$BP$367, 20, 0)</f>
        <v>13917</v>
      </c>
      <c r="V84">
        <f>VLOOKUP(A84, Traffic_data!$A$3:$BP$367, 21, 0)</f>
        <v>2616</v>
      </c>
      <c r="W84">
        <f>VLOOKUP(A84, Traffic_data!$A$3:$BP$367, 22, 0)</f>
        <v>10824</v>
      </c>
      <c r="X84">
        <f>VLOOKUP(A84, Traffic_data!$A$3:$BP$367,23, 0)</f>
        <v>3924</v>
      </c>
      <c r="Y84">
        <f>VLOOKUP(A84, Traffic_data!$A$3:$BP$367, 24, 0)</f>
        <v>785</v>
      </c>
      <c r="Z84">
        <f>VLOOKUP(A84, Traffic_data!$A$3:$BP$367, 25, 0)</f>
        <v>8394</v>
      </c>
      <c r="AA84">
        <f>VLOOKUP(A84, Traffic_data!$A$3:$BP$367, 26, 0)</f>
        <v>523</v>
      </c>
      <c r="AB84">
        <f>VLOOKUP(A84, Traffic_data!$A$3:$BP$367, 27, 0)</f>
        <v>1046</v>
      </c>
      <c r="AC84">
        <f>VLOOKUP(A84, Traffic_data!$A$3:$BP$367, 28, 0)</f>
        <v>2616</v>
      </c>
      <c r="AD84">
        <f>VLOOKUP(A84, Traffic_data!$A$3:$BP$367, 29, 0)</f>
        <v>6017</v>
      </c>
      <c r="AE84">
        <f>VLOOKUP(A84, Traffic_data!$A$3:$BP$367, 30, 0)</f>
        <v>0</v>
      </c>
      <c r="AF84">
        <f>VLOOKUP(A84, Traffic_data!$A$3:$BP$367, 31, 0)</f>
        <v>0</v>
      </c>
      <c r="AG84">
        <f>VLOOKUP(A84, Traffic_data!$A$3:$BP$367, 32, 0)</f>
        <v>0</v>
      </c>
      <c r="AH84">
        <f>VLOOKUP(A84, Traffic_data!$A$3:$BP$367, 33, 0)</f>
        <v>0</v>
      </c>
      <c r="AI84">
        <f>VLOOKUP(A84, Traffic_data!$A$3:$BP$367, 34, 0)</f>
        <v>0</v>
      </c>
      <c r="AJ84">
        <f>VLOOKUP(A84, Traffic_data!$A$3:$BP$367, 35, 0)</f>
        <v>0</v>
      </c>
      <c r="AK84">
        <f>VLOOKUP(A84, Traffic_data!$A$3:$BP$367, 36, 0)</f>
        <v>0</v>
      </c>
      <c r="AL84">
        <f>VLOOKUP(A84, Traffic_data!$A$3:$BP$367, 37, 0)</f>
        <v>0</v>
      </c>
      <c r="AM84">
        <f>VLOOKUP(A84, Traffic_data!$A$3:$BP$367, 38, 0)</f>
        <v>0</v>
      </c>
      <c r="AN84">
        <f>VLOOKUP(A84, Traffic_data!$A$3:$BP$367, 39, 0)</f>
        <v>0</v>
      </c>
      <c r="AO84">
        <f>VLOOKUP(A84, Traffic_data!$A$3:$BP$367, 40, 0)</f>
        <v>0</v>
      </c>
      <c r="AP84">
        <f>VLOOKUP(A84, Traffic_data!$A$3:$BP$367, 41, 0)</f>
        <v>0</v>
      </c>
      <c r="AQ84">
        <f>VLOOKUP(A84, Traffic_data!$A$3:$BP$367,42, 0)</f>
        <v>0</v>
      </c>
      <c r="AR84">
        <f>VLOOKUP(A84, Traffic_data!$A$3:$BP$367, 43, 0)</f>
        <v>94615</v>
      </c>
      <c r="AS84">
        <f>VLOOKUP(A84, Traffic_data!$A$3:$BP$367, 44, 0)</f>
        <v>28513</v>
      </c>
      <c r="AT84">
        <f>VLOOKUP(A84, Traffic_data!$A$3:$BP$367, 45, 0)</f>
        <v>13917</v>
      </c>
      <c r="AU84">
        <f>VLOOKUP(A84, Traffic_data!$A$3:$BP$367, 46, 0)</f>
        <v>13917</v>
      </c>
      <c r="AV84">
        <f>VLOOKUP(A84, Traffic_data!$A$3:$BP$367, 47, 0)</f>
        <v>2616</v>
      </c>
      <c r="AW84">
        <f>VLOOKUP(A84, Traffic_data!$A$3:$BP$367, 48, 0)</f>
        <v>10824</v>
      </c>
      <c r="AX84">
        <f>VLOOKUP(A84, Traffic_data!$A$3:$BP$367, 49, 0)</f>
        <v>3924</v>
      </c>
      <c r="AY84">
        <f>VLOOKUP(A84, Traffic_data!$A$3:$BP$367, 50, 0)</f>
        <v>785</v>
      </c>
      <c r="AZ84">
        <f>VLOOKUP(A84, Traffic_data!$A$3:$BP$367, 51, 0)</f>
        <v>8394</v>
      </c>
      <c r="BA84">
        <f>VLOOKUP(A84, Traffic_data!$A$3:$BP$367, 52, 0)</f>
        <v>523</v>
      </c>
      <c r="BB84">
        <f>VLOOKUP(A84, Traffic_data!$A$3:$BP$367, 53, 0)</f>
        <v>1046</v>
      </c>
      <c r="BC84">
        <f>VLOOKUP(A84, Traffic_data!$A$3:$BP$367, 54, 0)</f>
        <v>2616</v>
      </c>
      <c r="BD84">
        <f>VLOOKUP(A84, Traffic_data!$A$3:$BP$367, 55, 0)</f>
        <v>6017</v>
      </c>
      <c r="BE84">
        <f>VLOOKUP(A84, Traffic_data!$A$3:$BP$367, 56, 0)</f>
        <v>0</v>
      </c>
      <c r="BF84">
        <f>VLOOKUP(A84, Traffic_data!$A$3:$BP$367, 57, 0)</f>
        <v>0</v>
      </c>
      <c r="BG84">
        <f>VLOOKUP(A84, Traffic_data!$A$3:$BP$367, 58, 0)</f>
        <v>0</v>
      </c>
      <c r="BH84">
        <f>VLOOKUP(A84, Traffic_data!$A$3:$BP$367, 59, 0)</f>
        <v>0</v>
      </c>
      <c r="BI84">
        <f>VLOOKUP(A84, Traffic_data!$A$3:$BP$367, 60, 0)</f>
        <v>0</v>
      </c>
      <c r="BJ84">
        <f>VLOOKUP(A84, Traffic_data!$A$3:$BP$367, 61, 0)</f>
        <v>0</v>
      </c>
      <c r="BK84">
        <f>VLOOKUP(A84, Traffic_data!$A$3:$BP$367, 62, 0)</f>
        <v>0</v>
      </c>
      <c r="BL84">
        <f>VLOOKUP(A84, Traffic_data!$A$3:$BP$367, 63, 0)</f>
        <v>0</v>
      </c>
      <c r="BM84">
        <f>VLOOKUP(A84, Traffic_data!$A$3:$BP$367, 64, 0)</f>
        <v>0</v>
      </c>
      <c r="BN84">
        <f>VLOOKUP(A84, Traffic_data!$A$3:$BP$367, 65, 0)</f>
        <v>0</v>
      </c>
      <c r="BO84">
        <f>VLOOKUP(A84, Traffic_data!$A$3:$BP$367, 66, 0)</f>
        <v>0</v>
      </c>
      <c r="BP84">
        <f>VLOOKUP(A84, Traffic_data!$A$3:$BP$367, 67, 0)</f>
        <v>0</v>
      </c>
      <c r="BQ84">
        <f>VLOOKUP(A84, Traffic_data!$A$3:$BP$367, 68, 0)</f>
        <v>0</v>
      </c>
    </row>
    <row r="85" spans="1:69" x14ac:dyDescent="0.25">
      <c r="A85" s="72">
        <v>41357</v>
      </c>
      <c r="B85" s="73" t="s">
        <v>53</v>
      </c>
      <c r="C85">
        <f>IFERROR(VLOOKUP(A85,Pivot_table!$A$5:$C$57, 3, 0),0)</f>
        <v>0</v>
      </c>
      <c r="D85">
        <f>VLOOKUP(A85, Traffic_data!$A$3:$BP$367, 3, 0)</f>
        <v>105733</v>
      </c>
      <c r="E85">
        <f>VLOOKUP(A85, Traffic_data!$A$3:$BP$367, 4, 0)</f>
        <v>32298</v>
      </c>
      <c r="F85">
        <f>VLOOKUP(A85, Traffic_data!$A$3:$BP$367, 5, 0)</f>
        <v>29458</v>
      </c>
      <c r="G85">
        <f>VLOOKUP(A85, Traffic_data!$A$3:$BP$367, 6, 0)</f>
        <v>39041</v>
      </c>
      <c r="H85">
        <f>VLOOKUP(A85, Traffic_data!$A$3:$BP$367, 7, 0)</f>
        <v>52862</v>
      </c>
      <c r="I85">
        <f>VLOOKUP(A85, Traffic_data!$A$3:$BP$367, 8, 0)</f>
        <v>30598</v>
      </c>
      <c r="J85">
        <f>VLOOKUP(A85, Traffic_data!$A$3:$BP$367, 9, 0)</f>
        <v>6</v>
      </c>
      <c r="K85">
        <f>VLOOKUP(A85, Traffic_data!$A$3:$BP$367, 10, 0)</f>
        <v>5499</v>
      </c>
      <c r="L85">
        <f>VLOOKUP(A85, Traffic_data!$A$3:$BP$367, 11, 0)</f>
        <v>0</v>
      </c>
      <c r="M85">
        <f>VLOOKUP(A85, Traffic_data!$A$3:$BP$367, 12, 0)</f>
        <v>0</v>
      </c>
      <c r="N85">
        <f>VLOOKUP(A85, Traffic_data!$A$3:$BP$367, 13, 0)</f>
        <v>12906</v>
      </c>
      <c r="O85">
        <f>VLOOKUP(A85, Traffic_data!$A$3:$BP$367, 14, 0)</f>
        <v>1141</v>
      </c>
      <c r="P85">
        <f>VLOOKUP(A85, Traffic_data!$A$3:$BP$367, 15, 0)</f>
        <v>295</v>
      </c>
      <c r="Q85">
        <f>VLOOKUP(A85, Traffic_data!$A$3:$BP$367, 16, 0)</f>
        <v>837</v>
      </c>
      <c r="R85">
        <f>VLOOKUP(A85, Traffic_data!$A$3:$BP$367, 17, 0)</f>
        <v>82489</v>
      </c>
      <c r="S85">
        <f>VLOOKUP(A85, Traffic_data!$A$3:$BP$367, 18, 0)</f>
        <v>26421</v>
      </c>
      <c r="T85">
        <f>VLOOKUP(A85, Traffic_data!$A$3:$BP$367, 19, 0)</f>
        <v>8615</v>
      </c>
      <c r="U85">
        <f>VLOOKUP(A85, Traffic_data!$A$3:$BP$367, 20, 0)</f>
        <v>10161</v>
      </c>
      <c r="V85">
        <f>VLOOKUP(A85, Traffic_data!$A$3:$BP$367, 21, 0)</f>
        <v>2616</v>
      </c>
      <c r="W85">
        <f>VLOOKUP(A85, Traffic_data!$A$3:$BP$367, 22, 0)</f>
        <v>13917</v>
      </c>
      <c r="X85">
        <f>VLOOKUP(A85, Traffic_data!$A$3:$BP$367,23, 0)</f>
        <v>4447</v>
      </c>
      <c r="Y85">
        <f>VLOOKUP(A85, Traffic_data!$A$3:$BP$367, 24, 0)</f>
        <v>262</v>
      </c>
      <c r="Z85">
        <f>VLOOKUP(A85, Traffic_data!$A$3:$BP$367, 25, 0)</f>
        <v>6406</v>
      </c>
      <c r="AA85">
        <f>VLOOKUP(A85, Traffic_data!$A$3:$BP$367, 26, 0)</f>
        <v>1046</v>
      </c>
      <c r="AB85">
        <f>VLOOKUP(A85, Traffic_data!$A$3:$BP$367, 27, 0)</f>
        <v>1831</v>
      </c>
      <c r="AC85">
        <f>VLOOKUP(A85, Traffic_data!$A$3:$BP$367, 28, 0)</f>
        <v>1046</v>
      </c>
      <c r="AD85">
        <f>VLOOKUP(A85, Traffic_data!$A$3:$BP$367, 29, 0)</f>
        <v>5232</v>
      </c>
      <c r="AE85">
        <f>VLOOKUP(A85, Traffic_data!$A$3:$BP$367, 30, 0)</f>
        <v>0</v>
      </c>
      <c r="AF85">
        <f>VLOOKUP(A85, Traffic_data!$A$3:$BP$367, 31, 0)</f>
        <v>0</v>
      </c>
      <c r="AG85">
        <f>VLOOKUP(A85, Traffic_data!$A$3:$BP$367, 32, 0)</f>
        <v>0</v>
      </c>
      <c r="AH85">
        <f>VLOOKUP(A85, Traffic_data!$A$3:$BP$367, 33, 0)</f>
        <v>0</v>
      </c>
      <c r="AI85">
        <f>VLOOKUP(A85, Traffic_data!$A$3:$BP$367, 34, 0)</f>
        <v>0</v>
      </c>
      <c r="AJ85">
        <f>VLOOKUP(A85, Traffic_data!$A$3:$BP$367, 35, 0)</f>
        <v>0</v>
      </c>
      <c r="AK85">
        <f>VLOOKUP(A85, Traffic_data!$A$3:$BP$367, 36, 0)</f>
        <v>0</v>
      </c>
      <c r="AL85">
        <f>VLOOKUP(A85, Traffic_data!$A$3:$BP$367, 37, 0)</f>
        <v>0</v>
      </c>
      <c r="AM85">
        <f>VLOOKUP(A85, Traffic_data!$A$3:$BP$367, 38, 0)</f>
        <v>0</v>
      </c>
      <c r="AN85">
        <f>VLOOKUP(A85, Traffic_data!$A$3:$BP$367, 39, 0)</f>
        <v>0</v>
      </c>
      <c r="AO85">
        <f>VLOOKUP(A85, Traffic_data!$A$3:$BP$367, 40, 0)</f>
        <v>0</v>
      </c>
      <c r="AP85">
        <f>VLOOKUP(A85, Traffic_data!$A$3:$BP$367, 41, 0)</f>
        <v>0</v>
      </c>
      <c r="AQ85">
        <f>VLOOKUP(A85, Traffic_data!$A$3:$BP$367,42, 0)</f>
        <v>0</v>
      </c>
      <c r="AR85">
        <f>VLOOKUP(A85, Traffic_data!$A$3:$BP$367, 43, 0)</f>
        <v>82489</v>
      </c>
      <c r="AS85">
        <f>VLOOKUP(A85, Traffic_data!$A$3:$BP$367, 44, 0)</f>
        <v>26421</v>
      </c>
      <c r="AT85">
        <f>VLOOKUP(A85, Traffic_data!$A$3:$BP$367, 45, 0)</f>
        <v>8615</v>
      </c>
      <c r="AU85">
        <f>VLOOKUP(A85, Traffic_data!$A$3:$BP$367, 46, 0)</f>
        <v>10161</v>
      </c>
      <c r="AV85">
        <f>VLOOKUP(A85, Traffic_data!$A$3:$BP$367, 47, 0)</f>
        <v>2616</v>
      </c>
      <c r="AW85">
        <f>VLOOKUP(A85, Traffic_data!$A$3:$BP$367, 48, 0)</f>
        <v>13917</v>
      </c>
      <c r="AX85">
        <f>VLOOKUP(A85, Traffic_data!$A$3:$BP$367, 49, 0)</f>
        <v>4447</v>
      </c>
      <c r="AY85">
        <f>VLOOKUP(A85, Traffic_data!$A$3:$BP$367, 50, 0)</f>
        <v>262</v>
      </c>
      <c r="AZ85">
        <f>VLOOKUP(A85, Traffic_data!$A$3:$BP$367, 51, 0)</f>
        <v>6406</v>
      </c>
      <c r="BA85">
        <f>VLOOKUP(A85, Traffic_data!$A$3:$BP$367, 52, 0)</f>
        <v>1046</v>
      </c>
      <c r="BB85">
        <f>VLOOKUP(A85, Traffic_data!$A$3:$BP$367, 53, 0)</f>
        <v>1831</v>
      </c>
      <c r="BC85">
        <f>VLOOKUP(A85, Traffic_data!$A$3:$BP$367, 54, 0)</f>
        <v>1046</v>
      </c>
      <c r="BD85">
        <f>VLOOKUP(A85, Traffic_data!$A$3:$BP$367, 55, 0)</f>
        <v>5232</v>
      </c>
      <c r="BE85">
        <f>VLOOKUP(A85, Traffic_data!$A$3:$BP$367, 56, 0)</f>
        <v>0</v>
      </c>
      <c r="BF85">
        <f>VLOOKUP(A85, Traffic_data!$A$3:$BP$367, 57, 0)</f>
        <v>0</v>
      </c>
      <c r="BG85">
        <f>VLOOKUP(A85, Traffic_data!$A$3:$BP$367, 58, 0)</f>
        <v>0</v>
      </c>
      <c r="BH85">
        <f>VLOOKUP(A85, Traffic_data!$A$3:$BP$367, 59, 0)</f>
        <v>0</v>
      </c>
      <c r="BI85">
        <f>VLOOKUP(A85, Traffic_data!$A$3:$BP$367, 60, 0)</f>
        <v>0</v>
      </c>
      <c r="BJ85">
        <f>VLOOKUP(A85, Traffic_data!$A$3:$BP$367, 61, 0)</f>
        <v>0</v>
      </c>
      <c r="BK85">
        <f>VLOOKUP(A85, Traffic_data!$A$3:$BP$367, 62, 0)</f>
        <v>0</v>
      </c>
      <c r="BL85">
        <f>VLOOKUP(A85, Traffic_data!$A$3:$BP$367, 63, 0)</f>
        <v>0</v>
      </c>
      <c r="BM85">
        <f>VLOOKUP(A85, Traffic_data!$A$3:$BP$367, 64, 0)</f>
        <v>0</v>
      </c>
      <c r="BN85">
        <f>VLOOKUP(A85, Traffic_data!$A$3:$BP$367, 65, 0)</f>
        <v>0</v>
      </c>
      <c r="BO85">
        <f>VLOOKUP(A85, Traffic_data!$A$3:$BP$367, 66, 0)</f>
        <v>0</v>
      </c>
      <c r="BP85">
        <f>VLOOKUP(A85, Traffic_data!$A$3:$BP$367, 67, 0)</f>
        <v>0</v>
      </c>
      <c r="BQ85">
        <f>VLOOKUP(A85, Traffic_data!$A$3:$BP$367, 68, 0)</f>
        <v>0</v>
      </c>
    </row>
    <row r="86" spans="1:69" x14ac:dyDescent="0.25">
      <c r="A86" s="72">
        <v>41358</v>
      </c>
      <c r="B86" s="73" t="s">
        <v>58</v>
      </c>
      <c r="C86">
        <f>IFERROR(VLOOKUP(A86,Pivot_table!$A$5:$C$57, 3, 0),0)</f>
        <v>0</v>
      </c>
      <c r="D86">
        <f>VLOOKUP(A86, Traffic_data!$A$3:$BP$367, 3, 0)</f>
        <v>141513</v>
      </c>
      <c r="E86">
        <f>VLOOKUP(A86, Traffic_data!$A$3:$BP$367, 4, 0)</f>
        <v>41881</v>
      </c>
      <c r="F86">
        <f>VLOOKUP(A86, Traffic_data!$A$3:$BP$367, 5, 0)</f>
        <v>49689</v>
      </c>
      <c r="G86">
        <f>VLOOKUP(A86, Traffic_data!$A$3:$BP$367, 6, 0)</f>
        <v>46140</v>
      </c>
      <c r="H86">
        <f>VLOOKUP(A86, Traffic_data!$A$3:$BP$367, 7, 0)</f>
        <v>67664</v>
      </c>
      <c r="I86">
        <f>VLOOKUP(A86, Traffic_data!$A$3:$BP$367, 8, 0)</f>
        <v>45294</v>
      </c>
      <c r="J86">
        <f>VLOOKUP(A86, Traffic_data!$A$3:$BP$367, 9, 0)</f>
        <v>10</v>
      </c>
      <c r="K86">
        <f>VLOOKUP(A86, Traffic_data!$A$3:$BP$367, 10, 0)</f>
        <v>6936</v>
      </c>
      <c r="L86">
        <f>VLOOKUP(A86, Traffic_data!$A$3:$BP$367, 11, 0)</f>
        <v>0</v>
      </c>
      <c r="M86">
        <f>VLOOKUP(A86, Traffic_data!$A$3:$BP$367, 12, 0)</f>
        <v>0</v>
      </c>
      <c r="N86">
        <f>VLOOKUP(A86, Traffic_data!$A$3:$BP$367, 13, 0)</f>
        <v>17922</v>
      </c>
      <c r="O86">
        <f>VLOOKUP(A86, Traffic_data!$A$3:$BP$367, 14, 0)</f>
        <v>827</v>
      </c>
      <c r="P86">
        <f>VLOOKUP(A86, Traffic_data!$A$3:$BP$367, 15, 0)</f>
        <v>224</v>
      </c>
      <c r="Q86">
        <f>VLOOKUP(A86, Traffic_data!$A$3:$BP$367, 16, 0)</f>
        <v>1171</v>
      </c>
      <c r="R86">
        <f>VLOOKUP(A86, Traffic_data!$A$3:$BP$367, 17, 0)</f>
        <v>109908</v>
      </c>
      <c r="S86">
        <f>VLOOKUP(A86, Traffic_data!$A$3:$BP$367, 18, 0)</f>
        <v>34007</v>
      </c>
      <c r="T86">
        <f>VLOOKUP(A86, Traffic_data!$A$3:$BP$367, 19, 0)</f>
        <v>12812</v>
      </c>
      <c r="U86">
        <f>VLOOKUP(A86, Traffic_data!$A$3:$BP$367, 20, 0)</f>
        <v>16788</v>
      </c>
      <c r="V86">
        <f>VLOOKUP(A86, Traffic_data!$A$3:$BP$367, 21, 0)</f>
        <v>2616</v>
      </c>
      <c r="W86">
        <f>VLOOKUP(A86, Traffic_data!$A$3:$BP$367, 22, 0)</f>
        <v>16347</v>
      </c>
      <c r="X86">
        <f>VLOOKUP(A86, Traffic_data!$A$3:$BP$367,23, 0)</f>
        <v>2093</v>
      </c>
      <c r="Y86">
        <f>VLOOKUP(A86, Traffic_data!$A$3:$BP$367, 24, 0)</f>
        <v>785</v>
      </c>
      <c r="Z86">
        <f>VLOOKUP(A86, Traffic_data!$A$3:$BP$367, 25, 0)</f>
        <v>6185</v>
      </c>
      <c r="AA86">
        <f>VLOOKUP(A86, Traffic_data!$A$3:$BP$367, 26, 0)</f>
        <v>0</v>
      </c>
      <c r="AB86">
        <f>VLOOKUP(A86, Traffic_data!$A$3:$BP$367, 27, 0)</f>
        <v>1046</v>
      </c>
      <c r="AC86">
        <f>VLOOKUP(A86, Traffic_data!$A$3:$BP$367, 28, 0)</f>
        <v>1570</v>
      </c>
      <c r="AD86">
        <f>VLOOKUP(A86, Traffic_data!$A$3:$BP$367, 29, 0)</f>
        <v>6278</v>
      </c>
      <c r="AE86">
        <f>VLOOKUP(A86, Traffic_data!$A$3:$BP$367, 30, 0)</f>
        <v>0</v>
      </c>
      <c r="AF86">
        <f>VLOOKUP(A86, Traffic_data!$A$3:$BP$367, 31, 0)</f>
        <v>0</v>
      </c>
      <c r="AG86">
        <f>VLOOKUP(A86, Traffic_data!$A$3:$BP$367, 32, 0)</f>
        <v>0</v>
      </c>
      <c r="AH86">
        <f>VLOOKUP(A86, Traffic_data!$A$3:$BP$367, 33, 0)</f>
        <v>0</v>
      </c>
      <c r="AI86">
        <f>VLOOKUP(A86, Traffic_data!$A$3:$BP$367, 34, 0)</f>
        <v>0</v>
      </c>
      <c r="AJ86">
        <f>VLOOKUP(A86, Traffic_data!$A$3:$BP$367, 35, 0)</f>
        <v>0</v>
      </c>
      <c r="AK86">
        <f>VLOOKUP(A86, Traffic_data!$A$3:$BP$367, 36, 0)</f>
        <v>0</v>
      </c>
      <c r="AL86">
        <f>VLOOKUP(A86, Traffic_data!$A$3:$BP$367, 37, 0)</f>
        <v>0</v>
      </c>
      <c r="AM86">
        <f>VLOOKUP(A86, Traffic_data!$A$3:$BP$367, 38, 0)</f>
        <v>0</v>
      </c>
      <c r="AN86">
        <f>VLOOKUP(A86, Traffic_data!$A$3:$BP$367, 39, 0)</f>
        <v>0</v>
      </c>
      <c r="AO86">
        <f>VLOOKUP(A86, Traffic_data!$A$3:$BP$367, 40, 0)</f>
        <v>0</v>
      </c>
      <c r="AP86">
        <f>VLOOKUP(A86, Traffic_data!$A$3:$BP$367, 41, 0)</f>
        <v>0</v>
      </c>
      <c r="AQ86">
        <f>VLOOKUP(A86, Traffic_data!$A$3:$BP$367,42, 0)</f>
        <v>0</v>
      </c>
      <c r="AR86">
        <f>VLOOKUP(A86, Traffic_data!$A$3:$BP$367, 43, 0)</f>
        <v>109908</v>
      </c>
      <c r="AS86">
        <f>VLOOKUP(A86, Traffic_data!$A$3:$BP$367, 44, 0)</f>
        <v>34007</v>
      </c>
      <c r="AT86">
        <f>VLOOKUP(A86, Traffic_data!$A$3:$BP$367, 45, 0)</f>
        <v>12812</v>
      </c>
      <c r="AU86">
        <f>VLOOKUP(A86, Traffic_data!$A$3:$BP$367, 46, 0)</f>
        <v>16788</v>
      </c>
      <c r="AV86">
        <f>VLOOKUP(A86, Traffic_data!$A$3:$BP$367, 47, 0)</f>
        <v>2616</v>
      </c>
      <c r="AW86">
        <f>VLOOKUP(A86, Traffic_data!$A$3:$BP$367, 48, 0)</f>
        <v>16347</v>
      </c>
      <c r="AX86">
        <f>VLOOKUP(A86, Traffic_data!$A$3:$BP$367, 49, 0)</f>
        <v>2093</v>
      </c>
      <c r="AY86">
        <f>VLOOKUP(A86, Traffic_data!$A$3:$BP$367, 50, 0)</f>
        <v>785</v>
      </c>
      <c r="AZ86">
        <f>VLOOKUP(A86, Traffic_data!$A$3:$BP$367, 51, 0)</f>
        <v>6185</v>
      </c>
      <c r="BA86">
        <f>VLOOKUP(A86, Traffic_data!$A$3:$BP$367, 52, 0)</f>
        <v>0</v>
      </c>
      <c r="BB86">
        <f>VLOOKUP(A86, Traffic_data!$A$3:$BP$367, 53, 0)</f>
        <v>1046</v>
      </c>
      <c r="BC86">
        <f>VLOOKUP(A86, Traffic_data!$A$3:$BP$367, 54, 0)</f>
        <v>1570</v>
      </c>
      <c r="BD86">
        <f>VLOOKUP(A86, Traffic_data!$A$3:$BP$367, 55, 0)</f>
        <v>6278</v>
      </c>
      <c r="BE86">
        <f>VLOOKUP(A86, Traffic_data!$A$3:$BP$367, 56, 0)</f>
        <v>0</v>
      </c>
      <c r="BF86">
        <f>VLOOKUP(A86, Traffic_data!$A$3:$BP$367, 57, 0)</f>
        <v>0</v>
      </c>
      <c r="BG86">
        <f>VLOOKUP(A86, Traffic_data!$A$3:$BP$367, 58, 0)</f>
        <v>0</v>
      </c>
      <c r="BH86">
        <f>VLOOKUP(A86, Traffic_data!$A$3:$BP$367, 59, 0)</f>
        <v>0</v>
      </c>
      <c r="BI86">
        <f>VLOOKUP(A86, Traffic_data!$A$3:$BP$367, 60, 0)</f>
        <v>0</v>
      </c>
      <c r="BJ86">
        <f>VLOOKUP(A86, Traffic_data!$A$3:$BP$367, 61, 0)</f>
        <v>0</v>
      </c>
      <c r="BK86">
        <f>VLOOKUP(A86, Traffic_data!$A$3:$BP$367, 62, 0)</f>
        <v>0</v>
      </c>
      <c r="BL86">
        <f>VLOOKUP(A86, Traffic_data!$A$3:$BP$367, 63, 0)</f>
        <v>0</v>
      </c>
      <c r="BM86">
        <f>VLOOKUP(A86, Traffic_data!$A$3:$BP$367, 64, 0)</f>
        <v>0</v>
      </c>
      <c r="BN86">
        <f>VLOOKUP(A86, Traffic_data!$A$3:$BP$367, 65, 0)</f>
        <v>0</v>
      </c>
      <c r="BO86">
        <f>VLOOKUP(A86, Traffic_data!$A$3:$BP$367, 66, 0)</f>
        <v>0</v>
      </c>
      <c r="BP86">
        <f>VLOOKUP(A86, Traffic_data!$A$3:$BP$367, 67, 0)</f>
        <v>0</v>
      </c>
      <c r="BQ86">
        <f>VLOOKUP(A86, Traffic_data!$A$3:$BP$367, 68, 0)</f>
        <v>0</v>
      </c>
    </row>
    <row r="87" spans="1:69" x14ac:dyDescent="0.25">
      <c r="A87" s="72">
        <v>41359</v>
      </c>
      <c r="B87" s="73" t="s">
        <v>59</v>
      </c>
      <c r="C87">
        <f>IFERROR(VLOOKUP(A87,Pivot_table!$A$5:$C$57, 3, 0),0)</f>
        <v>0</v>
      </c>
      <c r="D87">
        <f>VLOOKUP(A87, Traffic_data!$A$3:$BP$367, 3, 0)</f>
        <v>136333</v>
      </c>
      <c r="E87">
        <f>VLOOKUP(A87, Traffic_data!$A$3:$BP$367, 4, 0)</f>
        <v>44010</v>
      </c>
      <c r="F87">
        <f>VLOOKUP(A87, Traffic_data!$A$3:$BP$367, 5, 0)</f>
        <v>44720</v>
      </c>
      <c r="G87">
        <f>VLOOKUP(A87, Traffic_data!$A$3:$BP$367, 6, 0)</f>
        <v>45075</v>
      </c>
      <c r="H87">
        <f>VLOOKUP(A87, Traffic_data!$A$3:$BP$367, 7, 0)</f>
        <v>64190</v>
      </c>
      <c r="I87">
        <f>VLOOKUP(A87, Traffic_data!$A$3:$BP$367, 8, 0)</f>
        <v>42169</v>
      </c>
      <c r="J87">
        <f>VLOOKUP(A87, Traffic_data!$A$3:$BP$367, 9, 0)</f>
        <v>10</v>
      </c>
      <c r="K87">
        <f>VLOOKUP(A87, Traffic_data!$A$3:$BP$367, 10, 0)</f>
        <v>4472</v>
      </c>
      <c r="L87">
        <f>VLOOKUP(A87, Traffic_data!$A$3:$BP$367, 11, 0)</f>
        <v>0</v>
      </c>
      <c r="M87">
        <f>VLOOKUP(A87, Traffic_data!$A$3:$BP$367, 12, 0)</f>
        <v>0</v>
      </c>
      <c r="N87">
        <f>VLOOKUP(A87, Traffic_data!$A$3:$BP$367, 13, 0)</f>
        <v>19027</v>
      </c>
      <c r="O87">
        <f>VLOOKUP(A87, Traffic_data!$A$3:$BP$367, 14, 0)</f>
        <v>839</v>
      </c>
      <c r="P87">
        <f>VLOOKUP(A87, Traffic_data!$A$3:$BP$367, 15, 0)</f>
        <v>256</v>
      </c>
      <c r="Q87">
        <f>VLOOKUP(A87, Traffic_data!$A$3:$BP$367, 16, 0)</f>
        <v>1234</v>
      </c>
      <c r="R87">
        <f>VLOOKUP(A87, Traffic_data!$A$3:$BP$367, 17, 0)</f>
        <v>106069</v>
      </c>
      <c r="S87">
        <f>VLOOKUP(A87, Traffic_data!$A$3:$BP$367, 18, 0)</f>
        <v>30868</v>
      </c>
      <c r="T87">
        <f>VLOOKUP(A87, Traffic_data!$A$3:$BP$367, 19, 0)</f>
        <v>13917</v>
      </c>
      <c r="U87">
        <f>VLOOKUP(A87, Traffic_data!$A$3:$BP$367, 20, 0)</f>
        <v>18556</v>
      </c>
      <c r="V87">
        <f>VLOOKUP(A87, Traffic_data!$A$3:$BP$367, 21, 0)</f>
        <v>2093</v>
      </c>
      <c r="W87">
        <f>VLOOKUP(A87, Traffic_data!$A$3:$BP$367, 22, 0)</f>
        <v>16347</v>
      </c>
      <c r="X87">
        <f>VLOOKUP(A87, Traffic_data!$A$3:$BP$367,23, 0)</f>
        <v>2093</v>
      </c>
      <c r="Y87">
        <f>VLOOKUP(A87, Traffic_data!$A$3:$BP$367, 24, 0)</f>
        <v>523</v>
      </c>
      <c r="Z87">
        <f>VLOOKUP(A87, Traffic_data!$A$3:$BP$367, 25, 0)</f>
        <v>5302</v>
      </c>
      <c r="AA87">
        <f>VLOOKUP(A87, Traffic_data!$A$3:$BP$367, 26, 0)</f>
        <v>1046</v>
      </c>
      <c r="AB87">
        <f>VLOOKUP(A87, Traffic_data!$A$3:$BP$367, 27, 0)</f>
        <v>262</v>
      </c>
      <c r="AC87">
        <f>VLOOKUP(A87, Traffic_data!$A$3:$BP$367, 28, 0)</f>
        <v>1046</v>
      </c>
      <c r="AD87">
        <f>VLOOKUP(A87, Traffic_data!$A$3:$BP$367, 29, 0)</f>
        <v>5493</v>
      </c>
      <c r="AE87">
        <f>VLOOKUP(A87, Traffic_data!$A$3:$BP$367, 30, 0)</f>
        <v>0</v>
      </c>
      <c r="AF87">
        <f>VLOOKUP(A87, Traffic_data!$A$3:$BP$367, 31, 0)</f>
        <v>0</v>
      </c>
      <c r="AG87">
        <f>VLOOKUP(A87, Traffic_data!$A$3:$BP$367, 32, 0)</f>
        <v>0</v>
      </c>
      <c r="AH87">
        <f>VLOOKUP(A87, Traffic_data!$A$3:$BP$367, 33, 0)</f>
        <v>0</v>
      </c>
      <c r="AI87">
        <f>VLOOKUP(A87, Traffic_data!$A$3:$BP$367, 34, 0)</f>
        <v>0</v>
      </c>
      <c r="AJ87">
        <f>VLOOKUP(A87, Traffic_data!$A$3:$BP$367, 35, 0)</f>
        <v>0</v>
      </c>
      <c r="AK87">
        <f>VLOOKUP(A87, Traffic_data!$A$3:$BP$367, 36, 0)</f>
        <v>0</v>
      </c>
      <c r="AL87">
        <f>VLOOKUP(A87, Traffic_data!$A$3:$BP$367, 37, 0)</f>
        <v>0</v>
      </c>
      <c r="AM87">
        <f>VLOOKUP(A87, Traffic_data!$A$3:$BP$367, 38, 0)</f>
        <v>0</v>
      </c>
      <c r="AN87">
        <f>VLOOKUP(A87, Traffic_data!$A$3:$BP$367, 39, 0)</f>
        <v>0</v>
      </c>
      <c r="AO87">
        <f>VLOOKUP(A87, Traffic_data!$A$3:$BP$367, 40, 0)</f>
        <v>0</v>
      </c>
      <c r="AP87">
        <f>VLOOKUP(A87, Traffic_data!$A$3:$BP$367, 41, 0)</f>
        <v>0</v>
      </c>
      <c r="AQ87">
        <f>VLOOKUP(A87, Traffic_data!$A$3:$BP$367,42, 0)</f>
        <v>0</v>
      </c>
      <c r="AR87">
        <f>VLOOKUP(A87, Traffic_data!$A$3:$BP$367, 43, 0)</f>
        <v>106069</v>
      </c>
      <c r="AS87">
        <f>VLOOKUP(A87, Traffic_data!$A$3:$BP$367, 44, 0)</f>
        <v>30868</v>
      </c>
      <c r="AT87">
        <f>VLOOKUP(A87, Traffic_data!$A$3:$BP$367, 45, 0)</f>
        <v>13917</v>
      </c>
      <c r="AU87">
        <f>VLOOKUP(A87, Traffic_data!$A$3:$BP$367, 46, 0)</f>
        <v>18556</v>
      </c>
      <c r="AV87">
        <f>VLOOKUP(A87, Traffic_data!$A$3:$BP$367, 47, 0)</f>
        <v>2093</v>
      </c>
      <c r="AW87">
        <f>VLOOKUP(A87, Traffic_data!$A$3:$BP$367, 48, 0)</f>
        <v>16347</v>
      </c>
      <c r="AX87">
        <f>VLOOKUP(A87, Traffic_data!$A$3:$BP$367, 49, 0)</f>
        <v>2093</v>
      </c>
      <c r="AY87">
        <f>VLOOKUP(A87, Traffic_data!$A$3:$BP$367, 50, 0)</f>
        <v>523</v>
      </c>
      <c r="AZ87">
        <f>VLOOKUP(A87, Traffic_data!$A$3:$BP$367, 51, 0)</f>
        <v>5302</v>
      </c>
      <c r="BA87">
        <f>VLOOKUP(A87, Traffic_data!$A$3:$BP$367, 52, 0)</f>
        <v>1046</v>
      </c>
      <c r="BB87">
        <f>VLOOKUP(A87, Traffic_data!$A$3:$BP$367, 53, 0)</f>
        <v>262</v>
      </c>
      <c r="BC87">
        <f>VLOOKUP(A87, Traffic_data!$A$3:$BP$367, 54, 0)</f>
        <v>1046</v>
      </c>
      <c r="BD87">
        <f>VLOOKUP(A87, Traffic_data!$A$3:$BP$367, 55, 0)</f>
        <v>5493</v>
      </c>
      <c r="BE87">
        <f>VLOOKUP(A87, Traffic_data!$A$3:$BP$367, 56, 0)</f>
        <v>0</v>
      </c>
      <c r="BF87">
        <f>VLOOKUP(A87, Traffic_data!$A$3:$BP$367, 57, 0)</f>
        <v>0</v>
      </c>
      <c r="BG87">
        <f>VLOOKUP(A87, Traffic_data!$A$3:$BP$367, 58, 0)</f>
        <v>0</v>
      </c>
      <c r="BH87">
        <f>VLOOKUP(A87, Traffic_data!$A$3:$BP$367, 59, 0)</f>
        <v>0</v>
      </c>
      <c r="BI87">
        <f>VLOOKUP(A87, Traffic_data!$A$3:$BP$367, 60, 0)</f>
        <v>0</v>
      </c>
      <c r="BJ87">
        <f>VLOOKUP(A87, Traffic_data!$A$3:$BP$367, 61, 0)</f>
        <v>0</v>
      </c>
      <c r="BK87">
        <f>VLOOKUP(A87, Traffic_data!$A$3:$BP$367, 62, 0)</f>
        <v>0</v>
      </c>
      <c r="BL87">
        <f>VLOOKUP(A87, Traffic_data!$A$3:$BP$367, 63, 0)</f>
        <v>0</v>
      </c>
      <c r="BM87">
        <f>VLOOKUP(A87, Traffic_data!$A$3:$BP$367, 64, 0)</f>
        <v>0</v>
      </c>
      <c r="BN87">
        <f>VLOOKUP(A87, Traffic_data!$A$3:$BP$367, 65, 0)</f>
        <v>0</v>
      </c>
      <c r="BO87">
        <f>VLOOKUP(A87, Traffic_data!$A$3:$BP$367, 66, 0)</f>
        <v>0</v>
      </c>
      <c r="BP87">
        <f>VLOOKUP(A87, Traffic_data!$A$3:$BP$367, 67, 0)</f>
        <v>0</v>
      </c>
      <c r="BQ87">
        <f>VLOOKUP(A87, Traffic_data!$A$3:$BP$367, 68, 0)</f>
        <v>0</v>
      </c>
    </row>
    <row r="88" spans="1:69" x14ac:dyDescent="0.25">
      <c r="A88" s="72">
        <v>41360</v>
      </c>
      <c r="B88" s="73" t="s">
        <v>30</v>
      </c>
      <c r="C88">
        <f>IFERROR(VLOOKUP(A88,Pivot_table!$A$5:$C$57, 3, 0),0)</f>
        <v>0</v>
      </c>
      <c r="D88">
        <f>VLOOKUP(A88, Traffic_data!$A$3:$BP$367, 3, 0)</f>
        <v>132591</v>
      </c>
      <c r="E88">
        <f>VLOOKUP(A88, Traffic_data!$A$3:$BP$367, 4, 0)</f>
        <v>46140</v>
      </c>
      <c r="F88">
        <f>VLOOKUP(A88, Traffic_data!$A$3:$BP$367, 5, 0)</f>
        <v>38686</v>
      </c>
      <c r="G88">
        <f>VLOOKUP(A88, Traffic_data!$A$3:$BP$367, 6, 0)</f>
        <v>44365</v>
      </c>
      <c r="H88">
        <f>VLOOKUP(A88, Traffic_data!$A$3:$BP$367, 7, 0)</f>
        <v>61302</v>
      </c>
      <c r="I88">
        <f>VLOOKUP(A88, Traffic_data!$A$3:$BP$367, 8, 0)</f>
        <v>40368</v>
      </c>
      <c r="J88">
        <f>VLOOKUP(A88, Traffic_data!$A$3:$BP$367, 9, 0)</f>
        <v>1782</v>
      </c>
      <c r="K88">
        <f>VLOOKUP(A88, Traffic_data!$A$3:$BP$367, 10, 0)</f>
        <v>5621</v>
      </c>
      <c r="L88">
        <f>VLOOKUP(A88, Traffic_data!$A$3:$BP$367, 11, 0)</f>
        <v>0</v>
      </c>
      <c r="M88">
        <f>VLOOKUP(A88, Traffic_data!$A$3:$BP$367, 12, 0)</f>
        <v>0</v>
      </c>
      <c r="N88">
        <f>VLOOKUP(A88, Traffic_data!$A$3:$BP$367, 13, 0)</f>
        <v>18108</v>
      </c>
      <c r="O88">
        <f>VLOOKUP(A88, Traffic_data!$A$3:$BP$367, 14, 0)</f>
        <v>895</v>
      </c>
      <c r="P88">
        <f>VLOOKUP(A88, Traffic_data!$A$3:$BP$367, 15, 0)</f>
        <v>273</v>
      </c>
      <c r="Q88">
        <f>VLOOKUP(A88, Traffic_data!$A$3:$BP$367, 16, 0)</f>
        <v>1223</v>
      </c>
      <c r="R88">
        <f>VLOOKUP(A88, Traffic_data!$A$3:$BP$367, 17, 0)</f>
        <v>101873</v>
      </c>
      <c r="S88">
        <f>VLOOKUP(A88, Traffic_data!$A$3:$BP$367, 18, 0)</f>
        <v>36361</v>
      </c>
      <c r="T88">
        <f>VLOOKUP(A88, Traffic_data!$A$3:$BP$367, 19, 0)</f>
        <v>12591</v>
      </c>
      <c r="U88">
        <f>VLOOKUP(A88, Traffic_data!$A$3:$BP$367, 20, 0)</f>
        <v>18997</v>
      </c>
      <c r="V88">
        <f>VLOOKUP(A88, Traffic_data!$A$3:$BP$367, 21, 0)</f>
        <v>1831</v>
      </c>
      <c r="W88">
        <f>VLOOKUP(A88, Traffic_data!$A$3:$BP$367, 22, 0)</f>
        <v>11266</v>
      </c>
      <c r="X88">
        <f>VLOOKUP(A88, Traffic_data!$A$3:$BP$367,23, 0)</f>
        <v>1308</v>
      </c>
      <c r="Y88">
        <f>VLOOKUP(A88, Traffic_data!$A$3:$BP$367, 24, 0)</f>
        <v>0</v>
      </c>
      <c r="Z88">
        <f>VLOOKUP(A88, Traffic_data!$A$3:$BP$367, 25, 0)</f>
        <v>4860</v>
      </c>
      <c r="AA88">
        <f>VLOOKUP(A88, Traffic_data!$A$3:$BP$367, 26, 0)</f>
        <v>262</v>
      </c>
      <c r="AB88">
        <f>VLOOKUP(A88, Traffic_data!$A$3:$BP$367, 27, 0)</f>
        <v>785</v>
      </c>
      <c r="AC88">
        <f>VLOOKUP(A88, Traffic_data!$A$3:$BP$367, 28, 0)</f>
        <v>523</v>
      </c>
      <c r="AD88">
        <f>VLOOKUP(A88, Traffic_data!$A$3:$BP$367, 29, 0)</f>
        <v>5232</v>
      </c>
      <c r="AE88">
        <f>VLOOKUP(A88, Traffic_data!$A$3:$BP$367, 30, 0)</f>
        <v>1771</v>
      </c>
      <c r="AF88">
        <f>VLOOKUP(A88, Traffic_data!$A$3:$BP$367, 31, 0)</f>
        <v>531</v>
      </c>
      <c r="AG88">
        <f>VLOOKUP(A88, Traffic_data!$A$3:$BP$367, 32, 0)</f>
        <v>89</v>
      </c>
      <c r="AH88">
        <f>VLOOKUP(A88, Traffic_data!$A$3:$BP$367, 33, 0)</f>
        <v>177</v>
      </c>
      <c r="AI88">
        <f>VLOOKUP(A88, Traffic_data!$A$3:$BP$367, 34, 0)</f>
        <v>0</v>
      </c>
      <c r="AJ88">
        <f>VLOOKUP(A88, Traffic_data!$A$3:$BP$367, 35, 0)</f>
        <v>531</v>
      </c>
      <c r="AK88">
        <f>VLOOKUP(A88, Traffic_data!$A$3:$BP$367, 36, 0)</f>
        <v>177</v>
      </c>
      <c r="AL88">
        <f>VLOOKUP(A88, Traffic_data!$A$3:$BP$367, 37, 0)</f>
        <v>0</v>
      </c>
      <c r="AM88">
        <f>VLOOKUP(A88, Traffic_data!$A$3:$BP$367, 38, 0)</f>
        <v>0</v>
      </c>
      <c r="AN88">
        <f>VLOOKUP(A88, Traffic_data!$A$3:$BP$367, 39, 0)</f>
        <v>0</v>
      </c>
      <c r="AO88">
        <f>VLOOKUP(A88, Traffic_data!$A$3:$BP$367, 40, 0)</f>
        <v>0</v>
      </c>
      <c r="AP88">
        <f>VLOOKUP(A88, Traffic_data!$A$3:$BP$367, 41, 0)</f>
        <v>89</v>
      </c>
      <c r="AQ88">
        <f>VLOOKUP(A88, Traffic_data!$A$3:$BP$367,42, 0)</f>
        <v>177</v>
      </c>
      <c r="AR88">
        <f>VLOOKUP(A88, Traffic_data!$A$3:$BP$367, 43, 0)</f>
        <v>103644</v>
      </c>
      <c r="AS88">
        <f>VLOOKUP(A88, Traffic_data!$A$3:$BP$367, 44, 0)</f>
        <v>36892</v>
      </c>
      <c r="AT88">
        <f>VLOOKUP(A88, Traffic_data!$A$3:$BP$367, 45, 0)</f>
        <v>12680</v>
      </c>
      <c r="AU88">
        <f>VLOOKUP(A88, Traffic_data!$A$3:$BP$367, 46, 0)</f>
        <v>19174</v>
      </c>
      <c r="AV88">
        <f>VLOOKUP(A88, Traffic_data!$A$3:$BP$367, 47, 0)</f>
        <v>1831</v>
      </c>
      <c r="AW88">
        <f>VLOOKUP(A88, Traffic_data!$A$3:$BP$367, 48, 0)</f>
        <v>11797</v>
      </c>
      <c r="AX88">
        <f>VLOOKUP(A88, Traffic_data!$A$3:$BP$367, 49, 0)</f>
        <v>1485</v>
      </c>
      <c r="AY88">
        <f>VLOOKUP(A88, Traffic_data!$A$3:$BP$367, 50, 0)</f>
        <v>0</v>
      </c>
      <c r="AZ88">
        <f>VLOOKUP(A88, Traffic_data!$A$3:$BP$367, 51, 0)</f>
        <v>4860</v>
      </c>
      <c r="BA88">
        <f>VLOOKUP(A88, Traffic_data!$A$3:$BP$367, 52, 0)</f>
        <v>262</v>
      </c>
      <c r="BB88">
        <f>VLOOKUP(A88, Traffic_data!$A$3:$BP$367, 53, 0)</f>
        <v>785</v>
      </c>
      <c r="BC88">
        <f>VLOOKUP(A88, Traffic_data!$A$3:$BP$367, 54, 0)</f>
        <v>612</v>
      </c>
      <c r="BD88">
        <f>VLOOKUP(A88, Traffic_data!$A$3:$BP$367, 55, 0)</f>
        <v>5409</v>
      </c>
      <c r="BE88">
        <f>VLOOKUP(A88, Traffic_data!$A$3:$BP$367, 56, 0)</f>
        <v>0</v>
      </c>
      <c r="BF88">
        <f>VLOOKUP(A88, Traffic_data!$A$3:$BP$367, 57, 0)</f>
        <v>0</v>
      </c>
      <c r="BG88">
        <f>VLOOKUP(A88, Traffic_data!$A$3:$BP$367, 58, 0)</f>
        <v>0</v>
      </c>
      <c r="BH88">
        <f>VLOOKUP(A88, Traffic_data!$A$3:$BP$367, 59, 0)</f>
        <v>0</v>
      </c>
      <c r="BI88">
        <f>VLOOKUP(A88, Traffic_data!$A$3:$BP$367, 60, 0)</f>
        <v>0</v>
      </c>
      <c r="BJ88">
        <f>VLOOKUP(A88, Traffic_data!$A$3:$BP$367, 61, 0)</f>
        <v>0</v>
      </c>
      <c r="BK88">
        <f>VLOOKUP(A88, Traffic_data!$A$3:$BP$367, 62, 0)</f>
        <v>0</v>
      </c>
      <c r="BL88">
        <f>VLOOKUP(A88, Traffic_data!$A$3:$BP$367, 63, 0)</f>
        <v>0</v>
      </c>
      <c r="BM88">
        <f>VLOOKUP(A88, Traffic_data!$A$3:$BP$367, 64, 0)</f>
        <v>0</v>
      </c>
      <c r="BN88">
        <f>VLOOKUP(A88, Traffic_data!$A$3:$BP$367, 65, 0)</f>
        <v>0</v>
      </c>
      <c r="BO88">
        <f>VLOOKUP(A88, Traffic_data!$A$3:$BP$367, 66, 0)</f>
        <v>0</v>
      </c>
      <c r="BP88">
        <f>VLOOKUP(A88, Traffic_data!$A$3:$BP$367, 67, 0)</f>
        <v>0</v>
      </c>
      <c r="BQ88">
        <f>VLOOKUP(A88, Traffic_data!$A$3:$BP$367, 68, 0)</f>
        <v>0</v>
      </c>
    </row>
    <row r="89" spans="1:69" x14ac:dyDescent="0.25">
      <c r="A89" s="72">
        <v>41361</v>
      </c>
      <c r="B89" s="73" t="s">
        <v>46</v>
      </c>
      <c r="C89">
        <f>IFERROR(VLOOKUP(A89,Pivot_table!$A$5:$C$57, 3, 0),0)</f>
        <v>0</v>
      </c>
      <c r="D89">
        <f>VLOOKUP(A89, Traffic_data!$A$3:$BP$367, 3, 0)</f>
        <v>134656</v>
      </c>
      <c r="E89">
        <f>VLOOKUP(A89, Traffic_data!$A$3:$BP$367, 4, 0)</f>
        <v>43655</v>
      </c>
      <c r="F89">
        <f>VLOOKUP(A89, Traffic_data!$A$3:$BP$367, 5, 0)</f>
        <v>40461</v>
      </c>
      <c r="G89">
        <f>VLOOKUP(A89, Traffic_data!$A$3:$BP$367, 6, 0)</f>
        <v>46494</v>
      </c>
      <c r="H89">
        <f>VLOOKUP(A89, Traffic_data!$A$3:$BP$367, 7, 0)</f>
        <v>61768</v>
      </c>
      <c r="I89">
        <f>VLOOKUP(A89, Traffic_data!$A$3:$BP$367, 8, 0)</f>
        <v>44246</v>
      </c>
      <c r="J89">
        <f>VLOOKUP(A89, Traffic_data!$A$3:$BP$367, 9, 0)</f>
        <v>13624</v>
      </c>
      <c r="K89">
        <f>VLOOKUP(A89, Traffic_data!$A$3:$BP$367, 10, 0)</f>
        <v>5904</v>
      </c>
      <c r="L89">
        <f>VLOOKUP(A89, Traffic_data!$A$3:$BP$367, 11, 0)</f>
        <v>0</v>
      </c>
      <c r="M89">
        <f>VLOOKUP(A89, Traffic_data!$A$3:$BP$367, 12, 0)</f>
        <v>0</v>
      </c>
      <c r="N89">
        <f>VLOOKUP(A89, Traffic_data!$A$3:$BP$367, 13, 0)</f>
        <v>20266</v>
      </c>
      <c r="O89">
        <f>VLOOKUP(A89, Traffic_data!$A$3:$BP$367, 14, 0)</f>
        <v>947</v>
      </c>
      <c r="P89">
        <f>VLOOKUP(A89, Traffic_data!$A$3:$BP$367, 15, 0)</f>
        <v>245</v>
      </c>
      <c r="Q89">
        <f>VLOOKUP(A89, Traffic_data!$A$3:$BP$367, 16, 0)</f>
        <v>1349</v>
      </c>
      <c r="R89">
        <f>VLOOKUP(A89, Traffic_data!$A$3:$BP$367, 17, 0)</f>
        <v>103680</v>
      </c>
      <c r="S89">
        <f>VLOOKUP(A89, Traffic_data!$A$3:$BP$367, 18, 0)</f>
        <v>34007</v>
      </c>
      <c r="T89">
        <f>VLOOKUP(A89, Traffic_data!$A$3:$BP$367, 19, 0)</f>
        <v>14138</v>
      </c>
      <c r="U89">
        <f>VLOOKUP(A89, Traffic_data!$A$3:$BP$367, 20, 0)</f>
        <v>17893</v>
      </c>
      <c r="V89">
        <f>VLOOKUP(A89, Traffic_data!$A$3:$BP$367, 21, 0)</f>
        <v>2877</v>
      </c>
      <c r="W89">
        <f>VLOOKUP(A89, Traffic_data!$A$3:$BP$367, 22, 0)</f>
        <v>14138</v>
      </c>
      <c r="X89">
        <f>VLOOKUP(A89, Traffic_data!$A$3:$BP$367,23, 0)</f>
        <v>2093</v>
      </c>
      <c r="Y89">
        <f>VLOOKUP(A89, Traffic_data!$A$3:$BP$367, 24, 0)</f>
        <v>785</v>
      </c>
      <c r="Z89">
        <f>VLOOKUP(A89, Traffic_data!$A$3:$BP$367, 25, 0)</f>
        <v>5522</v>
      </c>
      <c r="AA89">
        <f>VLOOKUP(A89, Traffic_data!$A$3:$BP$367, 26, 0)</f>
        <v>0</v>
      </c>
      <c r="AB89">
        <f>VLOOKUP(A89, Traffic_data!$A$3:$BP$367, 27, 0)</f>
        <v>785</v>
      </c>
      <c r="AC89">
        <f>VLOOKUP(A89, Traffic_data!$A$3:$BP$367, 28, 0)</f>
        <v>1570</v>
      </c>
      <c r="AD89">
        <f>VLOOKUP(A89, Traffic_data!$A$3:$BP$367, 29, 0)</f>
        <v>3662</v>
      </c>
      <c r="AE89">
        <f>VLOOKUP(A89, Traffic_data!$A$3:$BP$367, 30, 0)</f>
        <v>12932</v>
      </c>
      <c r="AF89">
        <f>VLOOKUP(A89, Traffic_data!$A$3:$BP$367, 31, 0)</f>
        <v>3277</v>
      </c>
      <c r="AG89">
        <f>VLOOKUP(A89, Traffic_data!$A$3:$BP$367, 32, 0)</f>
        <v>1417</v>
      </c>
      <c r="AH89">
        <f>VLOOKUP(A89, Traffic_data!$A$3:$BP$367, 33, 0)</f>
        <v>2303</v>
      </c>
      <c r="AI89">
        <f>VLOOKUP(A89, Traffic_data!$A$3:$BP$367, 34, 0)</f>
        <v>266</v>
      </c>
      <c r="AJ89">
        <f>VLOOKUP(A89, Traffic_data!$A$3:$BP$367, 35, 0)</f>
        <v>1417</v>
      </c>
      <c r="AK89">
        <f>VLOOKUP(A89, Traffic_data!$A$3:$BP$367, 36, 0)</f>
        <v>531</v>
      </c>
      <c r="AL89">
        <f>VLOOKUP(A89, Traffic_data!$A$3:$BP$367, 37, 0)</f>
        <v>89</v>
      </c>
      <c r="AM89">
        <f>VLOOKUP(A89, Traffic_data!$A$3:$BP$367, 38, 0)</f>
        <v>709</v>
      </c>
      <c r="AN89">
        <f>VLOOKUP(A89, Traffic_data!$A$3:$BP$367, 39, 0)</f>
        <v>89</v>
      </c>
      <c r="AO89">
        <f>VLOOKUP(A89, Traffic_data!$A$3:$BP$367, 40, 0)</f>
        <v>0</v>
      </c>
      <c r="AP89">
        <f>VLOOKUP(A89, Traffic_data!$A$3:$BP$367, 41, 0)</f>
        <v>354</v>
      </c>
      <c r="AQ89">
        <f>VLOOKUP(A89, Traffic_data!$A$3:$BP$367,42, 0)</f>
        <v>1949</v>
      </c>
      <c r="AR89">
        <f>VLOOKUP(A89, Traffic_data!$A$3:$BP$367, 43, 0)</f>
        <v>116612</v>
      </c>
      <c r="AS89">
        <f>VLOOKUP(A89, Traffic_data!$A$3:$BP$367, 44, 0)</f>
        <v>37284</v>
      </c>
      <c r="AT89">
        <f>VLOOKUP(A89, Traffic_data!$A$3:$BP$367, 45, 0)</f>
        <v>15555</v>
      </c>
      <c r="AU89">
        <f>VLOOKUP(A89, Traffic_data!$A$3:$BP$367, 46, 0)</f>
        <v>20196</v>
      </c>
      <c r="AV89">
        <f>VLOOKUP(A89, Traffic_data!$A$3:$BP$367, 47, 0)</f>
        <v>3143</v>
      </c>
      <c r="AW89">
        <f>VLOOKUP(A89, Traffic_data!$A$3:$BP$367, 48, 0)</f>
        <v>15555</v>
      </c>
      <c r="AX89">
        <f>VLOOKUP(A89, Traffic_data!$A$3:$BP$367, 49, 0)</f>
        <v>2624</v>
      </c>
      <c r="AY89">
        <f>VLOOKUP(A89, Traffic_data!$A$3:$BP$367, 50, 0)</f>
        <v>874</v>
      </c>
      <c r="AZ89">
        <f>VLOOKUP(A89, Traffic_data!$A$3:$BP$367, 51, 0)</f>
        <v>6231</v>
      </c>
      <c r="BA89">
        <f>VLOOKUP(A89, Traffic_data!$A$3:$BP$367, 52, 0)</f>
        <v>89</v>
      </c>
      <c r="BB89">
        <f>VLOOKUP(A89, Traffic_data!$A$3:$BP$367, 53, 0)</f>
        <v>785</v>
      </c>
      <c r="BC89">
        <f>VLOOKUP(A89, Traffic_data!$A$3:$BP$367, 54, 0)</f>
        <v>1924</v>
      </c>
      <c r="BD89">
        <f>VLOOKUP(A89, Traffic_data!$A$3:$BP$367, 55, 0)</f>
        <v>5611</v>
      </c>
      <c r="BE89">
        <f>VLOOKUP(A89, Traffic_data!$A$3:$BP$367, 56, 0)</f>
        <v>0</v>
      </c>
      <c r="BF89">
        <f>VLOOKUP(A89, Traffic_data!$A$3:$BP$367, 57, 0)</f>
        <v>0</v>
      </c>
      <c r="BG89">
        <f>VLOOKUP(A89, Traffic_data!$A$3:$BP$367, 58, 0)</f>
        <v>0</v>
      </c>
      <c r="BH89">
        <f>VLOOKUP(A89, Traffic_data!$A$3:$BP$367, 59, 0)</f>
        <v>0</v>
      </c>
      <c r="BI89">
        <f>VLOOKUP(A89, Traffic_data!$A$3:$BP$367, 60, 0)</f>
        <v>0</v>
      </c>
      <c r="BJ89">
        <f>VLOOKUP(A89, Traffic_data!$A$3:$BP$367, 61, 0)</f>
        <v>0</v>
      </c>
      <c r="BK89">
        <f>VLOOKUP(A89, Traffic_data!$A$3:$BP$367, 62, 0)</f>
        <v>0</v>
      </c>
      <c r="BL89">
        <f>VLOOKUP(A89, Traffic_data!$A$3:$BP$367, 63, 0)</f>
        <v>0</v>
      </c>
      <c r="BM89">
        <f>VLOOKUP(A89, Traffic_data!$A$3:$BP$367, 64, 0)</f>
        <v>0</v>
      </c>
      <c r="BN89">
        <f>VLOOKUP(A89, Traffic_data!$A$3:$BP$367, 65, 0)</f>
        <v>0</v>
      </c>
      <c r="BO89">
        <f>VLOOKUP(A89, Traffic_data!$A$3:$BP$367, 66, 0)</f>
        <v>0</v>
      </c>
      <c r="BP89">
        <f>VLOOKUP(A89, Traffic_data!$A$3:$BP$367, 67, 0)</f>
        <v>0</v>
      </c>
      <c r="BQ89">
        <f>VLOOKUP(A89, Traffic_data!$A$3:$BP$367, 68, 0)</f>
        <v>0</v>
      </c>
    </row>
    <row r="90" spans="1:69" x14ac:dyDescent="0.25">
      <c r="A90" s="72">
        <v>41362</v>
      </c>
      <c r="B90" s="73" t="s">
        <v>49</v>
      </c>
      <c r="C90">
        <f>IFERROR(VLOOKUP(A90,Pivot_table!$A$5:$C$57, 3, 0),0)</f>
        <v>0</v>
      </c>
      <c r="D90">
        <f>VLOOKUP(A90, Traffic_data!$A$3:$BP$367, 3, 0)</f>
        <v>113557</v>
      </c>
      <c r="E90">
        <f>VLOOKUP(A90, Traffic_data!$A$3:$BP$367, 4, 0)</f>
        <v>35492</v>
      </c>
      <c r="F90">
        <f>VLOOKUP(A90, Traffic_data!$A$3:$BP$367, 5, 0)</f>
        <v>34427</v>
      </c>
      <c r="G90">
        <f>VLOOKUP(A90, Traffic_data!$A$3:$BP$367, 6, 0)</f>
        <v>39751</v>
      </c>
      <c r="H90">
        <f>VLOOKUP(A90, Traffic_data!$A$3:$BP$367, 7, 0)</f>
        <v>53617</v>
      </c>
      <c r="I90">
        <f>VLOOKUP(A90, Traffic_data!$A$3:$BP$367, 8, 0)</f>
        <v>36722</v>
      </c>
      <c r="J90">
        <f>VLOOKUP(A90, Traffic_data!$A$3:$BP$367, 9, 0)</f>
        <v>13347</v>
      </c>
      <c r="K90">
        <f>VLOOKUP(A90, Traffic_data!$A$3:$BP$367, 10, 0)</f>
        <v>4139</v>
      </c>
      <c r="L90">
        <f>VLOOKUP(A90, Traffic_data!$A$3:$BP$367, 11, 0)</f>
        <v>0</v>
      </c>
      <c r="M90">
        <f>VLOOKUP(A90, Traffic_data!$A$3:$BP$367, 12, 0)</f>
        <v>0</v>
      </c>
      <c r="N90">
        <f>VLOOKUP(A90, Traffic_data!$A$3:$BP$367, 13, 0)</f>
        <v>16417</v>
      </c>
      <c r="O90">
        <f>VLOOKUP(A90, Traffic_data!$A$3:$BP$367, 14, 0)</f>
        <v>1075</v>
      </c>
      <c r="P90">
        <f>VLOOKUP(A90, Traffic_data!$A$3:$BP$367, 15, 0)</f>
        <v>323</v>
      </c>
      <c r="Q90">
        <f>VLOOKUP(A90, Traffic_data!$A$3:$BP$367, 16, 0)</f>
        <v>759</v>
      </c>
      <c r="R90">
        <f>VLOOKUP(A90, Traffic_data!$A$3:$BP$367, 17, 0)</f>
        <v>87875</v>
      </c>
      <c r="S90">
        <f>VLOOKUP(A90, Traffic_data!$A$3:$BP$367, 18, 0)</f>
        <v>29298</v>
      </c>
      <c r="T90">
        <f>VLOOKUP(A90, Traffic_data!$A$3:$BP$367, 19, 0)</f>
        <v>13254</v>
      </c>
      <c r="U90">
        <f>VLOOKUP(A90, Traffic_data!$A$3:$BP$367, 20, 0)</f>
        <v>16347</v>
      </c>
      <c r="V90">
        <f>VLOOKUP(A90, Traffic_data!$A$3:$BP$367, 21, 0)</f>
        <v>785</v>
      </c>
      <c r="W90">
        <f>VLOOKUP(A90, Traffic_data!$A$3:$BP$367, 22, 0)</f>
        <v>14800</v>
      </c>
      <c r="X90">
        <f>VLOOKUP(A90, Traffic_data!$A$3:$BP$367,23, 0)</f>
        <v>1831</v>
      </c>
      <c r="Y90">
        <f>VLOOKUP(A90, Traffic_data!$A$3:$BP$367, 24, 0)</f>
        <v>1308</v>
      </c>
      <c r="Z90">
        <f>VLOOKUP(A90, Traffic_data!$A$3:$BP$367, 25, 0)</f>
        <v>3976</v>
      </c>
      <c r="AA90">
        <f>VLOOKUP(A90, Traffic_data!$A$3:$BP$367, 26, 0)</f>
        <v>523</v>
      </c>
      <c r="AB90">
        <f>VLOOKUP(A90, Traffic_data!$A$3:$BP$367, 27, 0)</f>
        <v>523</v>
      </c>
      <c r="AC90">
        <f>VLOOKUP(A90, Traffic_data!$A$3:$BP$367, 28, 0)</f>
        <v>1831</v>
      </c>
      <c r="AD90">
        <f>VLOOKUP(A90, Traffic_data!$A$3:$BP$367, 29, 0)</f>
        <v>2093</v>
      </c>
      <c r="AE90">
        <f>VLOOKUP(A90, Traffic_data!$A$3:$BP$367, 30, 0)</f>
        <v>12223</v>
      </c>
      <c r="AF90">
        <f>VLOOKUP(A90, Traffic_data!$A$3:$BP$367, 31, 0)</f>
        <v>3631</v>
      </c>
      <c r="AG90">
        <f>VLOOKUP(A90, Traffic_data!$A$3:$BP$367, 32, 0)</f>
        <v>886</v>
      </c>
      <c r="AH90">
        <f>VLOOKUP(A90, Traffic_data!$A$3:$BP$367, 33, 0)</f>
        <v>1771</v>
      </c>
      <c r="AI90">
        <f>VLOOKUP(A90, Traffic_data!$A$3:$BP$367, 34, 0)</f>
        <v>266</v>
      </c>
      <c r="AJ90">
        <f>VLOOKUP(A90, Traffic_data!$A$3:$BP$367, 35, 0)</f>
        <v>2391</v>
      </c>
      <c r="AK90">
        <f>VLOOKUP(A90, Traffic_data!$A$3:$BP$367, 36, 0)</f>
        <v>709</v>
      </c>
      <c r="AL90">
        <f>VLOOKUP(A90, Traffic_data!$A$3:$BP$367, 37, 0)</f>
        <v>89</v>
      </c>
      <c r="AM90">
        <f>VLOOKUP(A90, Traffic_data!$A$3:$BP$367, 38, 0)</f>
        <v>797</v>
      </c>
      <c r="AN90">
        <f>VLOOKUP(A90, Traffic_data!$A$3:$BP$367, 39, 0)</f>
        <v>0</v>
      </c>
      <c r="AO90">
        <f>VLOOKUP(A90, Traffic_data!$A$3:$BP$367, 40, 0)</f>
        <v>0</v>
      </c>
      <c r="AP90">
        <f>VLOOKUP(A90, Traffic_data!$A$3:$BP$367, 41, 0)</f>
        <v>177</v>
      </c>
      <c r="AQ90">
        <f>VLOOKUP(A90, Traffic_data!$A$3:$BP$367,42, 0)</f>
        <v>1771</v>
      </c>
      <c r="AR90">
        <f>VLOOKUP(A90, Traffic_data!$A$3:$BP$367, 43, 0)</f>
        <v>100098</v>
      </c>
      <c r="AS90">
        <f>VLOOKUP(A90, Traffic_data!$A$3:$BP$367, 44, 0)</f>
        <v>32929</v>
      </c>
      <c r="AT90">
        <f>VLOOKUP(A90, Traffic_data!$A$3:$BP$367, 45, 0)</f>
        <v>14140</v>
      </c>
      <c r="AU90">
        <f>VLOOKUP(A90, Traffic_data!$A$3:$BP$367, 46, 0)</f>
        <v>18118</v>
      </c>
      <c r="AV90">
        <f>VLOOKUP(A90, Traffic_data!$A$3:$BP$367, 47, 0)</f>
        <v>1051</v>
      </c>
      <c r="AW90">
        <f>VLOOKUP(A90, Traffic_data!$A$3:$BP$367, 48, 0)</f>
        <v>17191</v>
      </c>
      <c r="AX90">
        <f>VLOOKUP(A90, Traffic_data!$A$3:$BP$367, 49, 0)</f>
        <v>2540</v>
      </c>
      <c r="AY90">
        <f>VLOOKUP(A90, Traffic_data!$A$3:$BP$367, 50, 0)</f>
        <v>1397</v>
      </c>
      <c r="AZ90">
        <f>VLOOKUP(A90, Traffic_data!$A$3:$BP$367, 51, 0)</f>
        <v>4773</v>
      </c>
      <c r="BA90">
        <f>VLOOKUP(A90, Traffic_data!$A$3:$BP$367, 52, 0)</f>
        <v>523</v>
      </c>
      <c r="BB90">
        <f>VLOOKUP(A90, Traffic_data!$A$3:$BP$367, 53, 0)</f>
        <v>523</v>
      </c>
      <c r="BC90">
        <f>VLOOKUP(A90, Traffic_data!$A$3:$BP$367, 54, 0)</f>
        <v>2008</v>
      </c>
      <c r="BD90">
        <f>VLOOKUP(A90, Traffic_data!$A$3:$BP$367, 55, 0)</f>
        <v>3864</v>
      </c>
      <c r="BE90">
        <f>VLOOKUP(A90, Traffic_data!$A$3:$BP$367, 56, 0)</f>
        <v>0</v>
      </c>
      <c r="BF90">
        <f>VLOOKUP(A90, Traffic_data!$A$3:$BP$367, 57, 0)</f>
        <v>0</v>
      </c>
      <c r="BG90">
        <f>VLOOKUP(A90, Traffic_data!$A$3:$BP$367, 58, 0)</f>
        <v>0</v>
      </c>
      <c r="BH90">
        <f>VLOOKUP(A90, Traffic_data!$A$3:$BP$367, 59, 0)</f>
        <v>0</v>
      </c>
      <c r="BI90">
        <f>VLOOKUP(A90, Traffic_data!$A$3:$BP$367, 60, 0)</f>
        <v>0</v>
      </c>
      <c r="BJ90">
        <f>VLOOKUP(A90, Traffic_data!$A$3:$BP$367, 61, 0)</f>
        <v>0</v>
      </c>
      <c r="BK90">
        <f>VLOOKUP(A90, Traffic_data!$A$3:$BP$367, 62, 0)</f>
        <v>0</v>
      </c>
      <c r="BL90">
        <f>VLOOKUP(A90, Traffic_data!$A$3:$BP$367, 63, 0)</f>
        <v>0</v>
      </c>
      <c r="BM90">
        <f>VLOOKUP(A90, Traffic_data!$A$3:$BP$367, 64, 0)</f>
        <v>0</v>
      </c>
      <c r="BN90">
        <f>VLOOKUP(A90, Traffic_data!$A$3:$BP$367, 65, 0)</f>
        <v>0</v>
      </c>
      <c r="BO90">
        <f>VLOOKUP(A90, Traffic_data!$A$3:$BP$367, 66, 0)</f>
        <v>0</v>
      </c>
      <c r="BP90">
        <f>VLOOKUP(A90, Traffic_data!$A$3:$BP$367, 67, 0)</f>
        <v>0</v>
      </c>
      <c r="BQ90">
        <f>VLOOKUP(A90, Traffic_data!$A$3:$BP$367, 68, 0)</f>
        <v>0</v>
      </c>
    </row>
    <row r="91" spans="1:69" x14ac:dyDescent="0.25">
      <c r="A91" s="72">
        <v>41363</v>
      </c>
      <c r="B91" s="73" t="s">
        <v>52</v>
      </c>
      <c r="C91">
        <f>IFERROR(VLOOKUP(A91,Pivot_table!$A$5:$C$57, 3, 0),0)</f>
        <v>0</v>
      </c>
      <c r="D91">
        <f>VLOOKUP(A91, Traffic_data!$A$3:$BP$367, 3, 0)</f>
        <v>115082</v>
      </c>
      <c r="E91">
        <f>VLOOKUP(A91, Traffic_data!$A$3:$BP$367, 4, 0)</f>
        <v>42235</v>
      </c>
      <c r="F91">
        <f>VLOOKUP(A91, Traffic_data!$A$3:$BP$367, 5, 0)</f>
        <v>35492</v>
      </c>
      <c r="G91">
        <f>VLOOKUP(A91, Traffic_data!$A$3:$BP$367, 6, 0)</f>
        <v>34427</v>
      </c>
      <c r="H91">
        <f>VLOOKUP(A91, Traffic_data!$A$3:$BP$367, 7, 0)</f>
        <v>56229</v>
      </c>
      <c r="I91">
        <f>VLOOKUP(A91, Traffic_data!$A$3:$BP$367, 8, 0)</f>
        <v>37728</v>
      </c>
      <c r="J91">
        <f>VLOOKUP(A91, Traffic_data!$A$3:$BP$367, 9, 0)</f>
        <v>15417</v>
      </c>
      <c r="K91">
        <f>VLOOKUP(A91, Traffic_data!$A$3:$BP$367, 10, 0)</f>
        <v>7893</v>
      </c>
      <c r="L91">
        <f>VLOOKUP(A91, Traffic_data!$A$3:$BP$367, 11, 0)</f>
        <v>0</v>
      </c>
      <c r="M91">
        <f>VLOOKUP(A91, Traffic_data!$A$3:$BP$367, 12, 0)</f>
        <v>0</v>
      </c>
      <c r="N91">
        <f>VLOOKUP(A91, Traffic_data!$A$3:$BP$367, 13, 0)</f>
        <v>17294</v>
      </c>
      <c r="O91">
        <f>VLOOKUP(A91, Traffic_data!$A$3:$BP$367, 14, 0)</f>
        <v>1208</v>
      </c>
      <c r="P91">
        <f>VLOOKUP(A91, Traffic_data!$A$3:$BP$367, 15, 0)</f>
        <v>308</v>
      </c>
      <c r="Q91">
        <f>VLOOKUP(A91, Traffic_data!$A$3:$BP$367, 16, 0)</f>
        <v>862</v>
      </c>
      <c r="R91">
        <f>VLOOKUP(A91, Traffic_data!$A$3:$BP$367, 17, 0)</f>
        <v>88624</v>
      </c>
      <c r="S91">
        <f>VLOOKUP(A91, Traffic_data!$A$3:$BP$367, 18, 0)</f>
        <v>24589</v>
      </c>
      <c r="T91">
        <f>VLOOKUP(A91, Traffic_data!$A$3:$BP$367, 19, 0)</f>
        <v>11487</v>
      </c>
      <c r="U91">
        <f>VLOOKUP(A91, Traffic_data!$A$3:$BP$367, 20, 0)</f>
        <v>14800</v>
      </c>
      <c r="V91">
        <f>VLOOKUP(A91, Traffic_data!$A$3:$BP$367, 21, 0)</f>
        <v>2093</v>
      </c>
      <c r="W91">
        <f>VLOOKUP(A91, Traffic_data!$A$3:$BP$367, 22, 0)</f>
        <v>18335</v>
      </c>
      <c r="X91">
        <f>VLOOKUP(A91, Traffic_data!$A$3:$BP$367,23, 0)</f>
        <v>4709</v>
      </c>
      <c r="Y91">
        <f>VLOOKUP(A91, Traffic_data!$A$3:$BP$367, 24, 0)</f>
        <v>785</v>
      </c>
      <c r="Z91">
        <f>VLOOKUP(A91, Traffic_data!$A$3:$BP$367, 25, 0)</f>
        <v>4639</v>
      </c>
      <c r="AA91">
        <f>VLOOKUP(A91, Traffic_data!$A$3:$BP$367, 26, 0)</f>
        <v>1308</v>
      </c>
      <c r="AB91">
        <f>VLOOKUP(A91, Traffic_data!$A$3:$BP$367, 27, 0)</f>
        <v>262</v>
      </c>
      <c r="AC91">
        <f>VLOOKUP(A91, Traffic_data!$A$3:$BP$367, 28, 0)</f>
        <v>1831</v>
      </c>
      <c r="AD91">
        <f>VLOOKUP(A91, Traffic_data!$A$3:$BP$367, 29, 0)</f>
        <v>1570</v>
      </c>
      <c r="AE91">
        <f>VLOOKUP(A91, Traffic_data!$A$3:$BP$367, 30, 0)</f>
        <v>14349</v>
      </c>
      <c r="AF91">
        <f>VLOOKUP(A91, Traffic_data!$A$3:$BP$367, 31, 0)</f>
        <v>3897</v>
      </c>
      <c r="AG91">
        <f>VLOOKUP(A91, Traffic_data!$A$3:$BP$367, 32, 0)</f>
        <v>1417</v>
      </c>
      <c r="AH91">
        <f>VLOOKUP(A91, Traffic_data!$A$3:$BP$367, 33, 0)</f>
        <v>1949</v>
      </c>
      <c r="AI91">
        <f>VLOOKUP(A91, Traffic_data!$A$3:$BP$367, 34, 0)</f>
        <v>177</v>
      </c>
      <c r="AJ91">
        <f>VLOOKUP(A91, Traffic_data!$A$3:$BP$367, 35, 0)</f>
        <v>2391</v>
      </c>
      <c r="AK91">
        <f>VLOOKUP(A91, Traffic_data!$A$3:$BP$367, 36, 0)</f>
        <v>709</v>
      </c>
      <c r="AL91">
        <f>VLOOKUP(A91, Traffic_data!$A$3:$BP$367, 37, 0)</f>
        <v>0</v>
      </c>
      <c r="AM91">
        <f>VLOOKUP(A91, Traffic_data!$A$3:$BP$367, 38, 0)</f>
        <v>886</v>
      </c>
      <c r="AN91">
        <f>VLOOKUP(A91, Traffic_data!$A$3:$BP$367, 39, 0)</f>
        <v>0</v>
      </c>
      <c r="AO91">
        <f>VLOOKUP(A91, Traffic_data!$A$3:$BP$367, 40, 0)</f>
        <v>0</v>
      </c>
      <c r="AP91">
        <f>VLOOKUP(A91, Traffic_data!$A$3:$BP$367, 41, 0)</f>
        <v>89</v>
      </c>
      <c r="AQ91">
        <f>VLOOKUP(A91, Traffic_data!$A$3:$BP$367,42, 0)</f>
        <v>3011</v>
      </c>
      <c r="AR91">
        <f>VLOOKUP(A91, Traffic_data!$A$3:$BP$367, 43, 0)</f>
        <v>102973</v>
      </c>
      <c r="AS91">
        <f>VLOOKUP(A91, Traffic_data!$A$3:$BP$367, 44, 0)</f>
        <v>28486</v>
      </c>
      <c r="AT91">
        <f>VLOOKUP(A91, Traffic_data!$A$3:$BP$367, 45, 0)</f>
        <v>12904</v>
      </c>
      <c r="AU91">
        <f>VLOOKUP(A91, Traffic_data!$A$3:$BP$367, 46, 0)</f>
        <v>16749</v>
      </c>
      <c r="AV91">
        <f>VLOOKUP(A91, Traffic_data!$A$3:$BP$367, 47, 0)</f>
        <v>2270</v>
      </c>
      <c r="AW91">
        <f>VLOOKUP(A91, Traffic_data!$A$3:$BP$367, 48, 0)</f>
        <v>20726</v>
      </c>
      <c r="AX91">
        <f>VLOOKUP(A91, Traffic_data!$A$3:$BP$367, 49, 0)</f>
        <v>5418</v>
      </c>
      <c r="AY91">
        <f>VLOOKUP(A91, Traffic_data!$A$3:$BP$367, 50, 0)</f>
        <v>785</v>
      </c>
      <c r="AZ91">
        <f>VLOOKUP(A91, Traffic_data!$A$3:$BP$367, 51, 0)</f>
        <v>5525</v>
      </c>
      <c r="BA91">
        <f>VLOOKUP(A91, Traffic_data!$A$3:$BP$367, 52, 0)</f>
        <v>1308</v>
      </c>
      <c r="BB91">
        <f>VLOOKUP(A91, Traffic_data!$A$3:$BP$367, 53, 0)</f>
        <v>262</v>
      </c>
      <c r="BC91">
        <f>VLOOKUP(A91, Traffic_data!$A$3:$BP$367, 54, 0)</f>
        <v>1920</v>
      </c>
      <c r="BD91">
        <f>VLOOKUP(A91, Traffic_data!$A$3:$BP$367, 55, 0)</f>
        <v>4581</v>
      </c>
      <c r="BE91">
        <f>VLOOKUP(A91, Traffic_data!$A$3:$BP$367, 56, 0)</f>
        <v>0</v>
      </c>
      <c r="BF91">
        <f>VLOOKUP(A91, Traffic_data!$A$3:$BP$367, 57, 0)</f>
        <v>0</v>
      </c>
      <c r="BG91">
        <f>VLOOKUP(A91, Traffic_data!$A$3:$BP$367, 58, 0)</f>
        <v>0</v>
      </c>
      <c r="BH91">
        <f>VLOOKUP(A91, Traffic_data!$A$3:$BP$367, 59, 0)</f>
        <v>0</v>
      </c>
      <c r="BI91">
        <f>VLOOKUP(A91, Traffic_data!$A$3:$BP$367, 60, 0)</f>
        <v>0</v>
      </c>
      <c r="BJ91">
        <f>VLOOKUP(A91, Traffic_data!$A$3:$BP$367, 61, 0)</f>
        <v>0</v>
      </c>
      <c r="BK91">
        <f>VLOOKUP(A91, Traffic_data!$A$3:$BP$367, 62, 0)</f>
        <v>0</v>
      </c>
      <c r="BL91">
        <f>VLOOKUP(A91, Traffic_data!$A$3:$BP$367, 63, 0)</f>
        <v>0</v>
      </c>
      <c r="BM91">
        <f>VLOOKUP(A91, Traffic_data!$A$3:$BP$367, 64, 0)</f>
        <v>0</v>
      </c>
      <c r="BN91">
        <f>VLOOKUP(A91, Traffic_data!$A$3:$BP$367, 65, 0)</f>
        <v>0</v>
      </c>
      <c r="BO91">
        <f>VLOOKUP(A91, Traffic_data!$A$3:$BP$367, 66, 0)</f>
        <v>0</v>
      </c>
      <c r="BP91">
        <f>VLOOKUP(A91, Traffic_data!$A$3:$BP$367, 67, 0)</f>
        <v>0</v>
      </c>
      <c r="BQ91">
        <f>VLOOKUP(A91, Traffic_data!$A$3:$BP$367, 68, 0)</f>
        <v>0</v>
      </c>
    </row>
    <row r="92" spans="1:69" x14ac:dyDescent="0.25">
      <c r="A92" s="72">
        <v>41364</v>
      </c>
      <c r="B92" s="73" t="s">
        <v>53</v>
      </c>
      <c r="C92">
        <f>IFERROR(VLOOKUP(A92,Pivot_table!$A$5:$C$57, 3, 0),0)</f>
        <v>0</v>
      </c>
      <c r="D92">
        <f>VLOOKUP(A92, Traffic_data!$A$3:$BP$367, 3, 0)</f>
        <v>94209</v>
      </c>
      <c r="E92">
        <f>VLOOKUP(A92, Traffic_data!$A$3:$BP$367, 4, 0)</f>
        <v>36202</v>
      </c>
      <c r="F92">
        <f>VLOOKUP(A92, Traffic_data!$A$3:$BP$367, 5, 0)</f>
        <v>21295</v>
      </c>
      <c r="G92">
        <f>VLOOKUP(A92, Traffic_data!$A$3:$BP$367, 6, 0)</f>
        <v>33717</v>
      </c>
      <c r="H92">
        <f>VLOOKUP(A92, Traffic_data!$A$3:$BP$367, 7, 0)</f>
        <v>45140</v>
      </c>
      <c r="I92">
        <f>VLOOKUP(A92, Traffic_data!$A$3:$BP$367, 8, 0)</f>
        <v>31657</v>
      </c>
      <c r="J92">
        <f>VLOOKUP(A92, Traffic_data!$A$3:$BP$367, 9, 0)</f>
        <v>16412</v>
      </c>
      <c r="K92">
        <f>VLOOKUP(A92, Traffic_data!$A$3:$BP$367, 10, 0)</f>
        <v>5251</v>
      </c>
      <c r="L92">
        <f>VLOOKUP(A92, Traffic_data!$A$3:$BP$367, 11, 0)</f>
        <v>0</v>
      </c>
      <c r="M92">
        <f>VLOOKUP(A92, Traffic_data!$A$3:$BP$367, 12, 0)</f>
        <v>0</v>
      </c>
      <c r="N92">
        <f>VLOOKUP(A92, Traffic_data!$A$3:$BP$367, 13, 0)</f>
        <v>11223</v>
      </c>
      <c r="O92">
        <f>VLOOKUP(A92, Traffic_data!$A$3:$BP$367, 14, 0)</f>
        <v>1208</v>
      </c>
      <c r="P92">
        <f>VLOOKUP(A92, Traffic_data!$A$3:$BP$367, 15, 0)</f>
        <v>261</v>
      </c>
      <c r="Q92">
        <f>VLOOKUP(A92, Traffic_data!$A$3:$BP$367, 16, 0)</f>
        <v>724</v>
      </c>
      <c r="R92">
        <f>VLOOKUP(A92, Traffic_data!$A$3:$BP$367, 17, 0)</f>
        <v>72741</v>
      </c>
      <c r="S92">
        <f>VLOOKUP(A92, Traffic_data!$A$3:$BP$367, 18, 0)</f>
        <v>23282</v>
      </c>
      <c r="T92">
        <f>VLOOKUP(A92, Traffic_data!$A$3:$BP$367, 19, 0)</f>
        <v>10382</v>
      </c>
      <c r="U92">
        <f>VLOOKUP(A92, Traffic_data!$A$3:$BP$367, 20, 0)</f>
        <v>12591</v>
      </c>
      <c r="V92">
        <f>VLOOKUP(A92, Traffic_data!$A$3:$BP$367, 21, 0)</f>
        <v>2354</v>
      </c>
      <c r="W92">
        <f>VLOOKUP(A92, Traffic_data!$A$3:$BP$367, 22, 0)</f>
        <v>11929</v>
      </c>
      <c r="X92">
        <f>VLOOKUP(A92, Traffic_data!$A$3:$BP$367,23, 0)</f>
        <v>2093</v>
      </c>
      <c r="Y92">
        <f>VLOOKUP(A92, Traffic_data!$A$3:$BP$367, 24, 0)</f>
        <v>523</v>
      </c>
      <c r="Z92">
        <f>VLOOKUP(A92, Traffic_data!$A$3:$BP$367, 25, 0)</f>
        <v>5522</v>
      </c>
      <c r="AA92">
        <f>VLOOKUP(A92, Traffic_data!$A$3:$BP$367, 26, 0)</f>
        <v>523</v>
      </c>
      <c r="AB92">
        <f>VLOOKUP(A92, Traffic_data!$A$3:$BP$367, 27, 0)</f>
        <v>1308</v>
      </c>
      <c r="AC92">
        <f>VLOOKUP(A92, Traffic_data!$A$3:$BP$367, 28, 0)</f>
        <v>1046</v>
      </c>
      <c r="AD92">
        <f>VLOOKUP(A92, Traffic_data!$A$3:$BP$367, 29, 0)</f>
        <v>1570</v>
      </c>
      <c r="AE92">
        <f>VLOOKUP(A92, Traffic_data!$A$3:$BP$367, 30, 0)</f>
        <v>15943</v>
      </c>
      <c r="AF92">
        <f>VLOOKUP(A92, Traffic_data!$A$3:$BP$367, 31, 0)</f>
        <v>4871</v>
      </c>
      <c r="AG92">
        <f>VLOOKUP(A92, Traffic_data!$A$3:$BP$367, 32, 0)</f>
        <v>1506</v>
      </c>
      <c r="AH92">
        <f>VLOOKUP(A92, Traffic_data!$A$3:$BP$367, 33, 0)</f>
        <v>2214</v>
      </c>
      <c r="AI92">
        <f>VLOOKUP(A92, Traffic_data!$A$3:$BP$367, 34, 0)</f>
        <v>177</v>
      </c>
      <c r="AJ92">
        <f>VLOOKUP(A92, Traffic_data!$A$3:$BP$367, 35, 0)</f>
        <v>2746</v>
      </c>
      <c r="AK92">
        <f>VLOOKUP(A92, Traffic_data!$A$3:$BP$367, 36, 0)</f>
        <v>620</v>
      </c>
      <c r="AL92">
        <f>VLOOKUP(A92, Traffic_data!$A$3:$BP$367, 37, 0)</f>
        <v>0</v>
      </c>
      <c r="AM92">
        <f>VLOOKUP(A92, Traffic_data!$A$3:$BP$367, 38, 0)</f>
        <v>1329</v>
      </c>
      <c r="AN92">
        <f>VLOOKUP(A92, Traffic_data!$A$3:$BP$367, 39, 0)</f>
        <v>0</v>
      </c>
      <c r="AO92">
        <f>VLOOKUP(A92, Traffic_data!$A$3:$BP$367, 40, 0)</f>
        <v>89</v>
      </c>
      <c r="AP92">
        <f>VLOOKUP(A92, Traffic_data!$A$3:$BP$367, 41, 0)</f>
        <v>0</v>
      </c>
      <c r="AQ92">
        <f>VLOOKUP(A92, Traffic_data!$A$3:$BP$367,42, 0)</f>
        <v>2037</v>
      </c>
      <c r="AR92">
        <f>VLOOKUP(A92, Traffic_data!$A$3:$BP$367, 43, 0)</f>
        <v>88684</v>
      </c>
      <c r="AS92">
        <f>VLOOKUP(A92, Traffic_data!$A$3:$BP$367, 44, 0)</f>
        <v>28153</v>
      </c>
      <c r="AT92">
        <f>VLOOKUP(A92, Traffic_data!$A$3:$BP$367, 45, 0)</f>
        <v>11888</v>
      </c>
      <c r="AU92">
        <f>VLOOKUP(A92, Traffic_data!$A$3:$BP$367, 46, 0)</f>
        <v>14805</v>
      </c>
      <c r="AV92">
        <f>VLOOKUP(A92, Traffic_data!$A$3:$BP$367, 47, 0)</f>
        <v>2531</v>
      </c>
      <c r="AW92">
        <f>VLOOKUP(A92, Traffic_data!$A$3:$BP$367, 48, 0)</f>
        <v>14675</v>
      </c>
      <c r="AX92">
        <f>VLOOKUP(A92, Traffic_data!$A$3:$BP$367, 49, 0)</f>
        <v>2713</v>
      </c>
      <c r="AY92">
        <f>VLOOKUP(A92, Traffic_data!$A$3:$BP$367, 50, 0)</f>
        <v>523</v>
      </c>
      <c r="AZ92">
        <f>VLOOKUP(A92, Traffic_data!$A$3:$BP$367, 51, 0)</f>
        <v>6851</v>
      </c>
      <c r="BA92">
        <f>VLOOKUP(A92, Traffic_data!$A$3:$BP$367, 52, 0)</f>
        <v>523</v>
      </c>
      <c r="BB92">
        <f>VLOOKUP(A92, Traffic_data!$A$3:$BP$367, 53, 0)</f>
        <v>1397</v>
      </c>
      <c r="BC92">
        <f>VLOOKUP(A92, Traffic_data!$A$3:$BP$367, 54, 0)</f>
        <v>1046</v>
      </c>
      <c r="BD92">
        <f>VLOOKUP(A92, Traffic_data!$A$3:$BP$367, 55, 0)</f>
        <v>3607</v>
      </c>
      <c r="BE92">
        <f>VLOOKUP(A92, Traffic_data!$A$3:$BP$367, 56, 0)</f>
        <v>0</v>
      </c>
      <c r="BF92">
        <f>VLOOKUP(A92, Traffic_data!$A$3:$BP$367, 57, 0)</f>
        <v>0</v>
      </c>
      <c r="BG92">
        <f>VLOOKUP(A92, Traffic_data!$A$3:$BP$367, 58, 0)</f>
        <v>0</v>
      </c>
      <c r="BH92">
        <f>VLOOKUP(A92, Traffic_data!$A$3:$BP$367, 59, 0)</f>
        <v>0</v>
      </c>
      <c r="BI92">
        <f>VLOOKUP(A92, Traffic_data!$A$3:$BP$367, 60, 0)</f>
        <v>0</v>
      </c>
      <c r="BJ92">
        <f>VLOOKUP(A92, Traffic_data!$A$3:$BP$367, 61, 0)</f>
        <v>0</v>
      </c>
      <c r="BK92">
        <f>VLOOKUP(A92, Traffic_data!$A$3:$BP$367, 62, 0)</f>
        <v>0</v>
      </c>
      <c r="BL92">
        <f>VLOOKUP(A92, Traffic_data!$A$3:$BP$367, 63, 0)</f>
        <v>0</v>
      </c>
      <c r="BM92">
        <f>VLOOKUP(A92, Traffic_data!$A$3:$BP$367, 64, 0)</f>
        <v>0</v>
      </c>
      <c r="BN92">
        <f>VLOOKUP(A92, Traffic_data!$A$3:$BP$367, 65, 0)</f>
        <v>0</v>
      </c>
      <c r="BO92">
        <f>VLOOKUP(A92, Traffic_data!$A$3:$BP$367, 66, 0)</f>
        <v>0</v>
      </c>
      <c r="BP92">
        <f>VLOOKUP(A92, Traffic_data!$A$3:$BP$367, 67, 0)</f>
        <v>0</v>
      </c>
      <c r="BQ92">
        <f>VLOOKUP(A92, Traffic_data!$A$3:$BP$367, 68, 0)</f>
        <v>0</v>
      </c>
    </row>
    <row r="93" spans="1:69" x14ac:dyDescent="0.25">
      <c r="A93" s="72">
        <v>41365</v>
      </c>
      <c r="B93" s="73" t="s">
        <v>58</v>
      </c>
      <c r="C93">
        <f>IFERROR(VLOOKUP(A93,Pivot_table!$A$5:$C$57, 3, 0),0)</f>
        <v>0</v>
      </c>
      <c r="D93">
        <f>VLOOKUP(A93, Traffic_data!$A$3:$BP$367, 3, 0)</f>
        <v>110802</v>
      </c>
      <c r="E93">
        <f>VLOOKUP(A93, Traffic_data!$A$3:$BP$367, 4, 0)</f>
        <v>35137</v>
      </c>
      <c r="F93">
        <f>VLOOKUP(A93, Traffic_data!$A$3:$BP$367, 5, 0)</f>
        <v>35137</v>
      </c>
      <c r="G93">
        <f>VLOOKUP(A93, Traffic_data!$A$3:$BP$367, 6, 0)</f>
        <v>34427</v>
      </c>
      <c r="H93">
        <f>VLOOKUP(A93, Traffic_data!$A$3:$BP$367, 7, 0)</f>
        <v>51687</v>
      </c>
      <c r="I93">
        <f>VLOOKUP(A93, Traffic_data!$A$3:$BP$367, 8, 0)</f>
        <v>38710</v>
      </c>
      <c r="J93">
        <f>VLOOKUP(A93, Traffic_data!$A$3:$BP$367, 9, 0)</f>
        <v>11849</v>
      </c>
      <c r="K93">
        <f>VLOOKUP(A93, Traffic_data!$A$3:$BP$367, 10, 0)</f>
        <v>8605</v>
      </c>
      <c r="L93">
        <f>VLOOKUP(A93, Traffic_data!$A$3:$BP$367, 11, 0)</f>
        <v>0</v>
      </c>
      <c r="M93">
        <f>VLOOKUP(A93, Traffic_data!$A$3:$BP$367, 12, 0)</f>
        <v>0</v>
      </c>
      <c r="N93">
        <f>VLOOKUP(A93, Traffic_data!$A$3:$BP$367, 13, 0)</f>
        <v>14898</v>
      </c>
      <c r="O93">
        <f>VLOOKUP(A93, Traffic_data!$A$3:$BP$367, 14, 0)</f>
        <v>840</v>
      </c>
      <c r="P93">
        <f>VLOOKUP(A93, Traffic_data!$A$3:$BP$367, 15, 0)</f>
        <v>242</v>
      </c>
      <c r="Q93">
        <f>VLOOKUP(A93, Traffic_data!$A$3:$BP$367, 16, 0)</f>
        <v>964</v>
      </c>
      <c r="R93">
        <f>VLOOKUP(A93, Traffic_data!$A$3:$BP$367, 17, 0)</f>
        <v>86956</v>
      </c>
      <c r="S93">
        <f>VLOOKUP(A93, Traffic_data!$A$3:$BP$367, 18, 0)</f>
        <v>29036</v>
      </c>
      <c r="T93">
        <f>VLOOKUP(A93, Traffic_data!$A$3:$BP$367, 19, 0)</f>
        <v>8836</v>
      </c>
      <c r="U93">
        <f>VLOOKUP(A93, Traffic_data!$A$3:$BP$367, 20, 0)</f>
        <v>11708</v>
      </c>
      <c r="V93">
        <f>VLOOKUP(A93, Traffic_data!$A$3:$BP$367, 21, 0)</f>
        <v>1831</v>
      </c>
      <c r="W93">
        <f>VLOOKUP(A93, Traffic_data!$A$3:$BP$367, 22, 0)</f>
        <v>16347</v>
      </c>
      <c r="X93">
        <f>VLOOKUP(A93, Traffic_data!$A$3:$BP$367,23, 0)</f>
        <v>2354</v>
      </c>
      <c r="Y93">
        <f>VLOOKUP(A93, Traffic_data!$A$3:$BP$367, 24, 0)</f>
        <v>1308</v>
      </c>
      <c r="Z93">
        <f>VLOOKUP(A93, Traffic_data!$A$3:$BP$367, 25, 0)</f>
        <v>3313</v>
      </c>
      <c r="AA93">
        <f>VLOOKUP(A93, Traffic_data!$A$3:$BP$367, 26, 0)</f>
        <v>785</v>
      </c>
      <c r="AB93">
        <f>VLOOKUP(A93, Traffic_data!$A$3:$BP$367, 27, 0)</f>
        <v>523</v>
      </c>
      <c r="AC93">
        <f>VLOOKUP(A93, Traffic_data!$A$3:$BP$367, 28, 0)</f>
        <v>523</v>
      </c>
      <c r="AD93">
        <f>VLOOKUP(A93, Traffic_data!$A$3:$BP$367, 29, 0)</f>
        <v>3139</v>
      </c>
      <c r="AE93">
        <f>VLOOKUP(A93, Traffic_data!$A$3:$BP$367, 30, 0)</f>
        <v>10009</v>
      </c>
      <c r="AF93">
        <f>VLOOKUP(A93, Traffic_data!$A$3:$BP$367, 31, 0)</f>
        <v>2746</v>
      </c>
      <c r="AG93">
        <f>VLOOKUP(A93, Traffic_data!$A$3:$BP$367, 32, 0)</f>
        <v>974</v>
      </c>
      <c r="AH93">
        <f>VLOOKUP(A93, Traffic_data!$A$3:$BP$367, 33, 0)</f>
        <v>886</v>
      </c>
      <c r="AI93">
        <f>VLOOKUP(A93, Traffic_data!$A$3:$BP$367, 34, 0)</f>
        <v>266</v>
      </c>
      <c r="AJ93">
        <f>VLOOKUP(A93, Traffic_data!$A$3:$BP$367, 35, 0)</f>
        <v>2303</v>
      </c>
      <c r="AK93">
        <f>VLOOKUP(A93, Traffic_data!$A$3:$BP$367, 36, 0)</f>
        <v>443</v>
      </c>
      <c r="AL93">
        <f>VLOOKUP(A93, Traffic_data!$A$3:$BP$367, 37, 0)</f>
        <v>0</v>
      </c>
      <c r="AM93">
        <f>VLOOKUP(A93, Traffic_data!$A$3:$BP$367, 38, 0)</f>
        <v>266</v>
      </c>
      <c r="AN93">
        <f>VLOOKUP(A93, Traffic_data!$A$3:$BP$367, 39, 0)</f>
        <v>89</v>
      </c>
      <c r="AO93">
        <f>VLOOKUP(A93, Traffic_data!$A$3:$BP$367, 40, 0)</f>
        <v>0</v>
      </c>
      <c r="AP93">
        <f>VLOOKUP(A93, Traffic_data!$A$3:$BP$367, 41, 0)</f>
        <v>177</v>
      </c>
      <c r="AQ93">
        <f>VLOOKUP(A93, Traffic_data!$A$3:$BP$367,42, 0)</f>
        <v>1771</v>
      </c>
      <c r="AR93">
        <f>VLOOKUP(A93, Traffic_data!$A$3:$BP$367, 43, 0)</f>
        <v>96965</v>
      </c>
      <c r="AS93">
        <f>VLOOKUP(A93, Traffic_data!$A$3:$BP$367, 44, 0)</f>
        <v>31782</v>
      </c>
      <c r="AT93">
        <f>VLOOKUP(A93, Traffic_data!$A$3:$BP$367, 45, 0)</f>
        <v>9810</v>
      </c>
      <c r="AU93">
        <f>VLOOKUP(A93, Traffic_data!$A$3:$BP$367, 46, 0)</f>
        <v>12594</v>
      </c>
      <c r="AV93">
        <f>VLOOKUP(A93, Traffic_data!$A$3:$BP$367, 47, 0)</f>
        <v>2097</v>
      </c>
      <c r="AW93">
        <f>VLOOKUP(A93, Traffic_data!$A$3:$BP$367, 48, 0)</f>
        <v>18650</v>
      </c>
      <c r="AX93">
        <f>VLOOKUP(A93, Traffic_data!$A$3:$BP$367, 49, 0)</f>
        <v>2797</v>
      </c>
      <c r="AY93">
        <f>VLOOKUP(A93, Traffic_data!$A$3:$BP$367, 50, 0)</f>
        <v>1308</v>
      </c>
      <c r="AZ93">
        <f>VLOOKUP(A93, Traffic_data!$A$3:$BP$367, 51, 0)</f>
        <v>3579</v>
      </c>
      <c r="BA93">
        <f>VLOOKUP(A93, Traffic_data!$A$3:$BP$367, 52, 0)</f>
        <v>874</v>
      </c>
      <c r="BB93">
        <f>VLOOKUP(A93, Traffic_data!$A$3:$BP$367, 53, 0)</f>
        <v>523</v>
      </c>
      <c r="BC93">
        <f>VLOOKUP(A93, Traffic_data!$A$3:$BP$367, 54, 0)</f>
        <v>700</v>
      </c>
      <c r="BD93">
        <f>VLOOKUP(A93, Traffic_data!$A$3:$BP$367, 55, 0)</f>
        <v>4910</v>
      </c>
      <c r="BE93">
        <f>VLOOKUP(A93, Traffic_data!$A$3:$BP$367, 56, 0)</f>
        <v>0</v>
      </c>
      <c r="BF93">
        <f>VLOOKUP(A93, Traffic_data!$A$3:$BP$367, 57, 0)</f>
        <v>0</v>
      </c>
      <c r="BG93">
        <f>VLOOKUP(A93, Traffic_data!$A$3:$BP$367, 58, 0)</f>
        <v>0</v>
      </c>
      <c r="BH93">
        <f>VLOOKUP(A93, Traffic_data!$A$3:$BP$367, 59, 0)</f>
        <v>0</v>
      </c>
      <c r="BI93">
        <f>VLOOKUP(A93, Traffic_data!$A$3:$BP$367, 60, 0)</f>
        <v>0</v>
      </c>
      <c r="BJ93">
        <f>VLOOKUP(A93, Traffic_data!$A$3:$BP$367, 61, 0)</f>
        <v>0</v>
      </c>
      <c r="BK93">
        <f>VLOOKUP(A93, Traffic_data!$A$3:$BP$367, 62, 0)</f>
        <v>0</v>
      </c>
      <c r="BL93">
        <f>VLOOKUP(A93, Traffic_data!$A$3:$BP$367, 63, 0)</f>
        <v>0</v>
      </c>
      <c r="BM93">
        <f>VLOOKUP(A93, Traffic_data!$A$3:$BP$367, 64, 0)</f>
        <v>0</v>
      </c>
      <c r="BN93">
        <f>VLOOKUP(A93, Traffic_data!$A$3:$BP$367, 65, 0)</f>
        <v>0</v>
      </c>
      <c r="BO93">
        <f>VLOOKUP(A93, Traffic_data!$A$3:$BP$367, 66, 0)</f>
        <v>0</v>
      </c>
      <c r="BP93">
        <f>VLOOKUP(A93, Traffic_data!$A$3:$BP$367, 67, 0)</f>
        <v>0</v>
      </c>
      <c r="BQ93">
        <f>VLOOKUP(A93, Traffic_data!$A$3:$BP$367, 68, 0)</f>
        <v>0</v>
      </c>
    </row>
    <row r="94" spans="1:69" x14ac:dyDescent="0.25">
      <c r="A94" s="72">
        <v>41366</v>
      </c>
      <c r="B94" s="73" t="s">
        <v>59</v>
      </c>
      <c r="C94">
        <f>IFERROR(VLOOKUP(A94,Pivot_table!$A$5:$C$57, 3, 0),0)</f>
        <v>0</v>
      </c>
      <c r="D94">
        <f>VLOOKUP(A94, Traffic_data!$A$3:$BP$367, 3, 0)</f>
        <v>105797</v>
      </c>
      <c r="E94">
        <f>VLOOKUP(A94, Traffic_data!$A$3:$BP$367, 4, 0)</f>
        <v>34782</v>
      </c>
      <c r="F94">
        <f>VLOOKUP(A94, Traffic_data!$A$3:$BP$367, 5, 0)</f>
        <v>33717</v>
      </c>
      <c r="G94">
        <f>VLOOKUP(A94, Traffic_data!$A$3:$BP$367, 6, 0)</f>
        <v>28039</v>
      </c>
      <c r="H94">
        <f>VLOOKUP(A94, Traffic_data!$A$3:$BP$367, 7, 0)</f>
        <v>48262</v>
      </c>
      <c r="I94">
        <f>VLOOKUP(A94, Traffic_data!$A$3:$BP$367, 8, 0)</f>
        <v>37016</v>
      </c>
      <c r="J94">
        <f>VLOOKUP(A94, Traffic_data!$A$3:$BP$367, 9, 0)</f>
        <v>10558</v>
      </c>
      <c r="K94">
        <f>VLOOKUP(A94, Traffic_data!$A$3:$BP$367, 10, 0)</f>
        <v>6352</v>
      </c>
      <c r="L94">
        <f>VLOOKUP(A94, Traffic_data!$A$3:$BP$367, 11, 0)</f>
        <v>0</v>
      </c>
      <c r="M94">
        <f>VLOOKUP(A94, Traffic_data!$A$3:$BP$367, 12, 0)</f>
        <v>0</v>
      </c>
      <c r="N94">
        <f>VLOOKUP(A94, Traffic_data!$A$3:$BP$367, 13, 0)</f>
        <v>15625</v>
      </c>
      <c r="O94">
        <f>VLOOKUP(A94, Traffic_data!$A$3:$BP$367, 14, 0)</f>
        <v>707</v>
      </c>
      <c r="P94">
        <f>VLOOKUP(A94, Traffic_data!$A$3:$BP$367, 15, 0)</f>
        <v>228</v>
      </c>
      <c r="Q94">
        <f>VLOOKUP(A94, Traffic_data!$A$3:$BP$367, 16, 0)</f>
        <v>930</v>
      </c>
      <c r="R94">
        <f>VLOOKUP(A94, Traffic_data!$A$3:$BP$367, 17, 0)</f>
        <v>82915</v>
      </c>
      <c r="S94">
        <f>VLOOKUP(A94, Traffic_data!$A$3:$BP$367, 18, 0)</f>
        <v>24589</v>
      </c>
      <c r="T94">
        <f>VLOOKUP(A94, Traffic_data!$A$3:$BP$367, 19, 0)</f>
        <v>14138</v>
      </c>
      <c r="U94">
        <f>VLOOKUP(A94, Traffic_data!$A$3:$BP$367, 20, 0)</f>
        <v>12370</v>
      </c>
      <c r="V94">
        <f>VLOOKUP(A94, Traffic_data!$A$3:$BP$367, 21, 0)</f>
        <v>785</v>
      </c>
      <c r="W94">
        <f>VLOOKUP(A94, Traffic_data!$A$3:$BP$367, 22, 0)</f>
        <v>13475</v>
      </c>
      <c r="X94">
        <f>VLOOKUP(A94, Traffic_data!$A$3:$BP$367,23, 0)</f>
        <v>1831</v>
      </c>
      <c r="Y94">
        <f>VLOOKUP(A94, Traffic_data!$A$3:$BP$367, 24, 0)</f>
        <v>262</v>
      </c>
      <c r="Z94">
        <f>VLOOKUP(A94, Traffic_data!$A$3:$BP$367, 25, 0)</f>
        <v>2872</v>
      </c>
      <c r="AA94">
        <f>VLOOKUP(A94, Traffic_data!$A$3:$BP$367, 26, 0)</f>
        <v>262</v>
      </c>
      <c r="AB94">
        <f>VLOOKUP(A94, Traffic_data!$A$3:$BP$367, 27, 0)</f>
        <v>1046</v>
      </c>
      <c r="AC94">
        <f>VLOOKUP(A94, Traffic_data!$A$3:$BP$367, 28, 0)</f>
        <v>785</v>
      </c>
      <c r="AD94">
        <f>VLOOKUP(A94, Traffic_data!$A$3:$BP$367, 29, 0)</f>
        <v>1046</v>
      </c>
      <c r="AE94">
        <f>VLOOKUP(A94, Traffic_data!$A$3:$BP$367, 30, 0)</f>
        <v>9477</v>
      </c>
      <c r="AF94">
        <f>VLOOKUP(A94, Traffic_data!$A$3:$BP$367, 31, 0)</f>
        <v>2834</v>
      </c>
      <c r="AG94">
        <f>VLOOKUP(A94, Traffic_data!$A$3:$BP$367, 32, 0)</f>
        <v>620</v>
      </c>
      <c r="AH94">
        <f>VLOOKUP(A94, Traffic_data!$A$3:$BP$367, 33, 0)</f>
        <v>1417</v>
      </c>
      <c r="AI94">
        <f>VLOOKUP(A94, Traffic_data!$A$3:$BP$367, 34, 0)</f>
        <v>0</v>
      </c>
      <c r="AJ94">
        <f>VLOOKUP(A94, Traffic_data!$A$3:$BP$367, 35, 0)</f>
        <v>1594</v>
      </c>
      <c r="AK94">
        <f>VLOOKUP(A94, Traffic_data!$A$3:$BP$367, 36, 0)</f>
        <v>354</v>
      </c>
      <c r="AL94">
        <f>VLOOKUP(A94, Traffic_data!$A$3:$BP$367, 37, 0)</f>
        <v>177</v>
      </c>
      <c r="AM94">
        <f>VLOOKUP(A94, Traffic_data!$A$3:$BP$367, 38, 0)</f>
        <v>354</v>
      </c>
      <c r="AN94">
        <f>VLOOKUP(A94, Traffic_data!$A$3:$BP$367, 39, 0)</f>
        <v>0</v>
      </c>
      <c r="AO94">
        <f>VLOOKUP(A94, Traffic_data!$A$3:$BP$367, 40, 0)</f>
        <v>89</v>
      </c>
      <c r="AP94">
        <f>VLOOKUP(A94, Traffic_data!$A$3:$BP$367, 41, 0)</f>
        <v>0</v>
      </c>
      <c r="AQ94">
        <f>VLOOKUP(A94, Traffic_data!$A$3:$BP$367,42, 0)</f>
        <v>1240</v>
      </c>
      <c r="AR94">
        <f>VLOOKUP(A94, Traffic_data!$A$3:$BP$367, 43, 0)</f>
        <v>92392</v>
      </c>
      <c r="AS94">
        <f>VLOOKUP(A94, Traffic_data!$A$3:$BP$367, 44, 0)</f>
        <v>27423</v>
      </c>
      <c r="AT94">
        <f>VLOOKUP(A94, Traffic_data!$A$3:$BP$367, 45, 0)</f>
        <v>14758</v>
      </c>
      <c r="AU94">
        <f>VLOOKUP(A94, Traffic_data!$A$3:$BP$367, 46, 0)</f>
        <v>13787</v>
      </c>
      <c r="AV94">
        <f>VLOOKUP(A94, Traffic_data!$A$3:$BP$367, 47, 0)</f>
        <v>785</v>
      </c>
      <c r="AW94">
        <f>VLOOKUP(A94, Traffic_data!$A$3:$BP$367, 48, 0)</f>
        <v>15069</v>
      </c>
      <c r="AX94">
        <f>VLOOKUP(A94, Traffic_data!$A$3:$BP$367, 49, 0)</f>
        <v>2185</v>
      </c>
      <c r="AY94">
        <f>VLOOKUP(A94, Traffic_data!$A$3:$BP$367, 50, 0)</f>
        <v>439</v>
      </c>
      <c r="AZ94">
        <f>VLOOKUP(A94, Traffic_data!$A$3:$BP$367, 51, 0)</f>
        <v>3226</v>
      </c>
      <c r="BA94">
        <f>VLOOKUP(A94, Traffic_data!$A$3:$BP$367, 52, 0)</f>
        <v>262</v>
      </c>
      <c r="BB94">
        <f>VLOOKUP(A94, Traffic_data!$A$3:$BP$367, 53, 0)</f>
        <v>1135</v>
      </c>
      <c r="BC94">
        <f>VLOOKUP(A94, Traffic_data!$A$3:$BP$367, 54, 0)</f>
        <v>785</v>
      </c>
      <c r="BD94">
        <f>VLOOKUP(A94, Traffic_data!$A$3:$BP$367, 55, 0)</f>
        <v>2286</v>
      </c>
      <c r="BE94">
        <f>VLOOKUP(A94, Traffic_data!$A$3:$BP$367, 56, 0)</f>
        <v>0</v>
      </c>
      <c r="BF94">
        <f>VLOOKUP(A94, Traffic_data!$A$3:$BP$367, 57, 0)</f>
        <v>0</v>
      </c>
      <c r="BG94">
        <f>VLOOKUP(A94, Traffic_data!$A$3:$BP$367, 58, 0)</f>
        <v>0</v>
      </c>
      <c r="BH94">
        <f>VLOOKUP(A94, Traffic_data!$A$3:$BP$367, 59, 0)</f>
        <v>0</v>
      </c>
      <c r="BI94">
        <f>VLOOKUP(A94, Traffic_data!$A$3:$BP$367, 60, 0)</f>
        <v>0</v>
      </c>
      <c r="BJ94">
        <f>VLOOKUP(A94, Traffic_data!$A$3:$BP$367, 61, 0)</f>
        <v>0</v>
      </c>
      <c r="BK94">
        <f>VLOOKUP(A94, Traffic_data!$A$3:$BP$367, 62, 0)</f>
        <v>0</v>
      </c>
      <c r="BL94">
        <f>VLOOKUP(A94, Traffic_data!$A$3:$BP$367, 63, 0)</f>
        <v>0</v>
      </c>
      <c r="BM94">
        <f>VLOOKUP(A94, Traffic_data!$A$3:$BP$367, 64, 0)</f>
        <v>0</v>
      </c>
      <c r="BN94">
        <f>VLOOKUP(A94, Traffic_data!$A$3:$BP$367, 65, 0)</f>
        <v>0</v>
      </c>
      <c r="BO94">
        <f>VLOOKUP(A94, Traffic_data!$A$3:$BP$367, 66, 0)</f>
        <v>0</v>
      </c>
      <c r="BP94">
        <f>VLOOKUP(A94, Traffic_data!$A$3:$BP$367, 67, 0)</f>
        <v>0</v>
      </c>
      <c r="BQ94">
        <f>VLOOKUP(A94, Traffic_data!$A$3:$BP$367, 68, 0)</f>
        <v>0</v>
      </c>
    </row>
    <row r="95" spans="1:69" x14ac:dyDescent="0.25">
      <c r="A95" s="72">
        <v>41367</v>
      </c>
      <c r="B95" s="73" t="s">
        <v>30</v>
      </c>
      <c r="C95">
        <f>IFERROR(VLOOKUP(A95,Pivot_table!$A$5:$C$57, 3, 0),0)</f>
        <v>0</v>
      </c>
      <c r="D95">
        <f>VLOOKUP(A95, Traffic_data!$A$3:$BP$367, 3, 0)</f>
        <v>106436</v>
      </c>
      <c r="E95">
        <f>VLOOKUP(A95, Traffic_data!$A$3:$BP$367, 4, 0)</f>
        <v>37267</v>
      </c>
      <c r="F95">
        <f>VLOOKUP(A95, Traffic_data!$A$3:$BP$367, 5, 0)</f>
        <v>30523</v>
      </c>
      <c r="G95">
        <f>VLOOKUP(A95, Traffic_data!$A$3:$BP$367, 6, 0)</f>
        <v>31588</v>
      </c>
      <c r="H95">
        <f>VLOOKUP(A95, Traffic_data!$A$3:$BP$367, 7, 0)</f>
        <v>48329</v>
      </c>
      <c r="I95">
        <f>VLOOKUP(A95, Traffic_data!$A$3:$BP$367, 8, 0)</f>
        <v>37467</v>
      </c>
      <c r="J95">
        <f>VLOOKUP(A95, Traffic_data!$A$3:$BP$367, 9, 0)</f>
        <v>9938</v>
      </c>
      <c r="K95">
        <f>VLOOKUP(A95, Traffic_data!$A$3:$BP$367, 10, 0)</f>
        <v>4669</v>
      </c>
      <c r="L95">
        <f>VLOOKUP(A95, Traffic_data!$A$3:$BP$367, 11, 0)</f>
        <v>0</v>
      </c>
      <c r="M95">
        <f>VLOOKUP(A95, Traffic_data!$A$3:$BP$367, 12, 0)</f>
        <v>0</v>
      </c>
      <c r="N95">
        <f>VLOOKUP(A95, Traffic_data!$A$3:$BP$367, 13, 0)</f>
        <v>16580</v>
      </c>
      <c r="O95">
        <f>VLOOKUP(A95, Traffic_data!$A$3:$BP$367, 14, 0)</f>
        <v>781</v>
      </c>
      <c r="P95">
        <f>VLOOKUP(A95, Traffic_data!$A$3:$BP$367, 15, 0)</f>
        <v>215</v>
      </c>
      <c r="Q95">
        <f>VLOOKUP(A95, Traffic_data!$A$3:$BP$367, 16, 0)</f>
        <v>1016</v>
      </c>
      <c r="R95">
        <f>VLOOKUP(A95, Traffic_data!$A$3:$BP$367, 17, 0)</f>
        <v>83466</v>
      </c>
      <c r="S95">
        <f>VLOOKUP(A95, Traffic_data!$A$3:$BP$367, 18, 0)</f>
        <v>24066</v>
      </c>
      <c r="T95">
        <f>VLOOKUP(A95, Traffic_data!$A$3:$BP$367, 19, 0)</f>
        <v>11045</v>
      </c>
      <c r="U95">
        <f>VLOOKUP(A95, Traffic_data!$A$3:$BP$367, 20, 0)</f>
        <v>14138</v>
      </c>
      <c r="V95">
        <f>VLOOKUP(A95, Traffic_data!$A$3:$BP$367, 21, 0)</f>
        <v>1046</v>
      </c>
      <c r="W95">
        <f>VLOOKUP(A95, Traffic_data!$A$3:$BP$367, 22, 0)</f>
        <v>11929</v>
      </c>
      <c r="X95">
        <f>VLOOKUP(A95, Traffic_data!$A$3:$BP$367,23, 0)</f>
        <v>3662</v>
      </c>
      <c r="Y95">
        <f>VLOOKUP(A95, Traffic_data!$A$3:$BP$367, 24, 0)</f>
        <v>523</v>
      </c>
      <c r="Z95">
        <f>VLOOKUP(A95, Traffic_data!$A$3:$BP$367, 25, 0)</f>
        <v>2872</v>
      </c>
      <c r="AA95">
        <f>VLOOKUP(A95, Traffic_data!$A$3:$BP$367, 26, 0)</f>
        <v>523</v>
      </c>
      <c r="AB95">
        <f>VLOOKUP(A95, Traffic_data!$A$3:$BP$367, 27, 0)</f>
        <v>1570</v>
      </c>
      <c r="AC95">
        <f>VLOOKUP(A95, Traffic_data!$A$3:$BP$367, 28, 0)</f>
        <v>785</v>
      </c>
      <c r="AD95">
        <f>VLOOKUP(A95, Traffic_data!$A$3:$BP$367, 29, 0)</f>
        <v>1308</v>
      </c>
      <c r="AE95">
        <f>VLOOKUP(A95, Traffic_data!$A$3:$BP$367, 30, 0)</f>
        <v>8060</v>
      </c>
      <c r="AF95">
        <f>VLOOKUP(A95, Traffic_data!$A$3:$BP$367, 31, 0)</f>
        <v>2569</v>
      </c>
      <c r="AG95">
        <f>VLOOKUP(A95, Traffic_data!$A$3:$BP$367, 32, 0)</f>
        <v>886</v>
      </c>
      <c r="AH95">
        <f>VLOOKUP(A95, Traffic_data!$A$3:$BP$367, 33, 0)</f>
        <v>1151</v>
      </c>
      <c r="AI95">
        <f>VLOOKUP(A95, Traffic_data!$A$3:$BP$367, 34, 0)</f>
        <v>0</v>
      </c>
      <c r="AJ95">
        <f>VLOOKUP(A95, Traffic_data!$A$3:$BP$367, 35, 0)</f>
        <v>1683</v>
      </c>
      <c r="AK95">
        <f>VLOOKUP(A95, Traffic_data!$A$3:$BP$367, 36, 0)</f>
        <v>177</v>
      </c>
      <c r="AL95">
        <f>VLOOKUP(A95, Traffic_data!$A$3:$BP$367, 37, 0)</f>
        <v>89</v>
      </c>
      <c r="AM95">
        <f>VLOOKUP(A95, Traffic_data!$A$3:$BP$367, 38, 0)</f>
        <v>354</v>
      </c>
      <c r="AN95">
        <f>VLOOKUP(A95, Traffic_data!$A$3:$BP$367, 39, 0)</f>
        <v>0</v>
      </c>
      <c r="AO95">
        <f>VLOOKUP(A95, Traffic_data!$A$3:$BP$367, 40, 0)</f>
        <v>89</v>
      </c>
      <c r="AP95">
        <f>VLOOKUP(A95, Traffic_data!$A$3:$BP$367, 41, 0)</f>
        <v>266</v>
      </c>
      <c r="AQ95">
        <f>VLOOKUP(A95, Traffic_data!$A$3:$BP$367,42, 0)</f>
        <v>886</v>
      </c>
      <c r="AR95">
        <f>VLOOKUP(A95, Traffic_data!$A$3:$BP$367, 43, 0)</f>
        <v>91526</v>
      </c>
      <c r="AS95">
        <f>VLOOKUP(A95, Traffic_data!$A$3:$BP$367, 44, 0)</f>
        <v>26635</v>
      </c>
      <c r="AT95">
        <f>VLOOKUP(A95, Traffic_data!$A$3:$BP$367, 45, 0)</f>
        <v>11931</v>
      </c>
      <c r="AU95">
        <f>VLOOKUP(A95, Traffic_data!$A$3:$BP$367, 46, 0)</f>
        <v>15289</v>
      </c>
      <c r="AV95">
        <f>VLOOKUP(A95, Traffic_data!$A$3:$BP$367, 47, 0)</f>
        <v>1046</v>
      </c>
      <c r="AW95">
        <f>VLOOKUP(A95, Traffic_data!$A$3:$BP$367, 48, 0)</f>
        <v>13612</v>
      </c>
      <c r="AX95">
        <f>VLOOKUP(A95, Traffic_data!$A$3:$BP$367, 49, 0)</f>
        <v>3839</v>
      </c>
      <c r="AY95">
        <f>VLOOKUP(A95, Traffic_data!$A$3:$BP$367, 50, 0)</f>
        <v>612</v>
      </c>
      <c r="AZ95">
        <f>VLOOKUP(A95, Traffic_data!$A$3:$BP$367, 51, 0)</f>
        <v>3226</v>
      </c>
      <c r="BA95">
        <f>VLOOKUP(A95, Traffic_data!$A$3:$BP$367, 52, 0)</f>
        <v>523</v>
      </c>
      <c r="BB95">
        <f>VLOOKUP(A95, Traffic_data!$A$3:$BP$367, 53, 0)</f>
        <v>1659</v>
      </c>
      <c r="BC95">
        <f>VLOOKUP(A95, Traffic_data!$A$3:$BP$367, 54, 0)</f>
        <v>1051</v>
      </c>
      <c r="BD95">
        <f>VLOOKUP(A95, Traffic_data!$A$3:$BP$367, 55, 0)</f>
        <v>2194</v>
      </c>
      <c r="BE95">
        <f>VLOOKUP(A95, Traffic_data!$A$3:$BP$367, 56, 0)</f>
        <v>0</v>
      </c>
      <c r="BF95">
        <f>VLOOKUP(A95, Traffic_data!$A$3:$BP$367, 57, 0)</f>
        <v>0</v>
      </c>
      <c r="BG95">
        <f>VLOOKUP(A95, Traffic_data!$A$3:$BP$367, 58, 0)</f>
        <v>0</v>
      </c>
      <c r="BH95">
        <f>VLOOKUP(A95, Traffic_data!$A$3:$BP$367, 59, 0)</f>
        <v>0</v>
      </c>
      <c r="BI95">
        <f>VLOOKUP(A95, Traffic_data!$A$3:$BP$367, 60, 0)</f>
        <v>0</v>
      </c>
      <c r="BJ95">
        <f>VLOOKUP(A95, Traffic_data!$A$3:$BP$367, 61, 0)</f>
        <v>0</v>
      </c>
      <c r="BK95">
        <f>VLOOKUP(A95, Traffic_data!$A$3:$BP$367, 62, 0)</f>
        <v>0</v>
      </c>
      <c r="BL95">
        <f>VLOOKUP(A95, Traffic_data!$A$3:$BP$367, 63, 0)</f>
        <v>0</v>
      </c>
      <c r="BM95">
        <f>VLOOKUP(A95, Traffic_data!$A$3:$BP$367, 64, 0)</f>
        <v>0</v>
      </c>
      <c r="BN95">
        <f>VLOOKUP(A95, Traffic_data!$A$3:$BP$367, 65, 0)</f>
        <v>0</v>
      </c>
      <c r="BO95">
        <f>VLOOKUP(A95, Traffic_data!$A$3:$BP$367, 66, 0)</f>
        <v>0</v>
      </c>
      <c r="BP95">
        <f>VLOOKUP(A95, Traffic_data!$A$3:$BP$367, 67, 0)</f>
        <v>0</v>
      </c>
      <c r="BQ95">
        <f>VLOOKUP(A95, Traffic_data!$A$3:$BP$367, 68, 0)</f>
        <v>0</v>
      </c>
    </row>
    <row r="96" spans="1:69" x14ac:dyDescent="0.25">
      <c r="A96" s="72">
        <v>41368</v>
      </c>
      <c r="B96" s="73" t="s">
        <v>46</v>
      </c>
      <c r="C96">
        <f>IFERROR(VLOOKUP(A96,Pivot_table!$A$5:$C$57, 3, 0),0)</f>
        <v>0</v>
      </c>
      <c r="D96">
        <f>VLOOKUP(A96, Traffic_data!$A$3:$BP$367, 3, 0)</f>
        <v>117570</v>
      </c>
      <c r="E96">
        <f>VLOOKUP(A96, Traffic_data!$A$3:$BP$367, 4, 0)</f>
        <v>39751</v>
      </c>
      <c r="F96">
        <f>VLOOKUP(A96, Traffic_data!$A$3:$BP$367, 5, 0)</f>
        <v>30878</v>
      </c>
      <c r="G96">
        <f>VLOOKUP(A96, Traffic_data!$A$3:$BP$367, 6, 0)</f>
        <v>40816</v>
      </c>
      <c r="H96">
        <f>VLOOKUP(A96, Traffic_data!$A$3:$BP$367, 7, 0)</f>
        <v>53619</v>
      </c>
      <c r="I96">
        <f>VLOOKUP(A96, Traffic_data!$A$3:$BP$367, 8, 0)</f>
        <v>40464</v>
      </c>
      <c r="J96">
        <f>VLOOKUP(A96, Traffic_data!$A$3:$BP$367, 9, 0)</f>
        <v>10533</v>
      </c>
      <c r="K96">
        <f>VLOOKUP(A96, Traffic_data!$A$3:$BP$367, 10, 0)</f>
        <v>3931</v>
      </c>
      <c r="L96">
        <f>VLOOKUP(A96, Traffic_data!$A$3:$BP$367, 11, 0)</f>
        <v>0</v>
      </c>
      <c r="M96">
        <f>VLOOKUP(A96, Traffic_data!$A$3:$BP$367, 12, 0)</f>
        <v>0</v>
      </c>
      <c r="N96">
        <f>VLOOKUP(A96, Traffic_data!$A$3:$BP$367, 13, 0)</f>
        <v>19216</v>
      </c>
      <c r="O96">
        <f>VLOOKUP(A96, Traffic_data!$A$3:$BP$367, 14, 0)</f>
        <v>937</v>
      </c>
      <c r="P96">
        <f>VLOOKUP(A96, Traffic_data!$A$3:$BP$367, 15, 0)</f>
        <v>314</v>
      </c>
      <c r="Q96">
        <f>VLOOKUP(A96, Traffic_data!$A$3:$BP$367, 16, 0)</f>
        <v>1157</v>
      </c>
      <c r="R96">
        <f>VLOOKUP(A96, Traffic_data!$A$3:$BP$367, 17, 0)</f>
        <v>91416</v>
      </c>
      <c r="S96">
        <f>VLOOKUP(A96, Traffic_data!$A$3:$BP$367, 18, 0)</f>
        <v>30083</v>
      </c>
      <c r="T96">
        <f>VLOOKUP(A96, Traffic_data!$A$3:$BP$367, 19, 0)</f>
        <v>10382</v>
      </c>
      <c r="U96">
        <f>VLOOKUP(A96, Traffic_data!$A$3:$BP$367, 20, 0)</f>
        <v>12591</v>
      </c>
      <c r="V96">
        <f>VLOOKUP(A96, Traffic_data!$A$3:$BP$367, 21, 0)</f>
        <v>1831</v>
      </c>
      <c r="W96">
        <f>VLOOKUP(A96, Traffic_data!$A$3:$BP$367, 22, 0)</f>
        <v>14800</v>
      </c>
      <c r="X96">
        <f>VLOOKUP(A96, Traffic_data!$A$3:$BP$367,23, 0)</f>
        <v>2093</v>
      </c>
      <c r="Y96">
        <f>VLOOKUP(A96, Traffic_data!$A$3:$BP$367, 24, 0)</f>
        <v>523</v>
      </c>
      <c r="Z96">
        <f>VLOOKUP(A96, Traffic_data!$A$3:$BP$367, 25, 0)</f>
        <v>3976</v>
      </c>
      <c r="AA96">
        <f>VLOOKUP(A96, Traffic_data!$A$3:$BP$367, 26, 0)</f>
        <v>785</v>
      </c>
      <c r="AB96">
        <f>VLOOKUP(A96, Traffic_data!$A$3:$BP$367, 27, 0)</f>
        <v>785</v>
      </c>
      <c r="AC96">
        <f>VLOOKUP(A96, Traffic_data!$A$3:$BP$367, 28, 0)</f>
        <v>2093</v>
      </c>
      <c r="AD96">
        <f>VLOOKUP(A96, Traffic_data!$A$3:$BP$367, 29, 0)</f>
        <v>1570</v>
      </c>
      <c r="AE96">
        <f>VLOOKUP(A96, Traffic_data!$A$3:$BP$367, 30, 0)</f>
        <v>10009</v>
      </c>
      <c r="AF96">
        <f>VLOOKUP(A96, Traffic_data!$A$3:$BP$367, 31, 0)</f>
        <v>3277</v>
      </c>
      <c r="AG96">
        <f>VLOOKUP(A96, Traffic_data!$A$3:$BP$367, 32, 0)</f>
        <v>620</v>
      </c>
      <c r="AH96">
        <f>VLOOKUP(A96, Traffic_data!$A$3:$BP$367, 33, 0)</f>
        <v>1771</v>
      </c>
      <c r="AI96">
        <f>VLOOKUP(A96, Traffic_data!$A$3:$BP$367, 34, 0)</f>
        <v>89</v>
      </c>
      <c r="AJ96">
        <f>VLOOKUP(A96, Traffic_data!$A$3:$BP$367, 35, 0)</f>
        <v>1240</v>
      </c>
      <c r="AK96">
        <f>VLOOKUP(A96, Traffic_data!$A$3:$BP$367, 36, 0)</f>
        <v>531</v>
      </c>
      <c r="AL96">
        <f>VLOOKUP(A96, Traffic_data!$A$3:$BP$367, 37, 0)</f>
        <v>0</v>
      </c>
      <c r="AM96">
        <f>VLOOKUP(A96, Traffic_data!$A$3:$BP$367, 38, 0)</f>
        <v>354</v>
      </c>
      <c r="AN96">
        <f>VLOOKUP(A96, Traffic_data!$A$3:$BP$367, 39, 0)</f>
        <v>0</v>
      </c>
      <c r="AO96">
        <f>VLOOKUP(A96, Traffic_data!$A$3:$BP$367, 40, 0)</f>
        <v>89</v>
      </c>
      <c r="AP96">
        <f>VLOOKUP(A96, Traffic_data!$A$3:$BP$367, 41, 0)</f>
        <v>0</v>
      </c>
      <c r="AQ96">
        <f>VLOOKUP(A96, Traffic_data!$A$3:$BP$367,42, 0)</f>
        <v>1860</v>
      </c>
      <c r="AR96">
        <f>VLOOKUP(A96, Traffic_data!$A$3:$BP$367, 43, 0)</f>
        <v>101425</v>
      </c>
      <c r="AS96">
        <f>VLOOKUP(A96, Traffic_data!$A$3:$BP$367, 44, 0)</f>
        <v>33360</v>
      </c>
      <c r="AT96">
        <f>VLOOKUP(A96, Traffic_data!$A$3:$BP$367, 45, 0)</f>
        <v>11002</v>
      </c>
      <c r="AU96">
        <f>VLOOKUP(A96, Traffic_data!$A$3:$BP$367, 46, 0)</f>
        <v>14362</v>
      </c>
      <c r="AV96">
        <f>VLOOKUP(A96, Traffic_data!$A$3:$BP$367, 47, 0)</f>
        <v>1920</v>
      </c>
      <c r="AW96">
        <f>VLOOKUP(A96, Traffic_data!$A$3:$BP$367, 48, 0)</f>
        <v>16040</v>
      </c>
      <c r="AX96">
        <f>VLOOKUP(A96, Traffic_data!$A$3:$BP$367, 49, 0)</f>
        <v>2624</v>
      </c>
      <c r="AY96">
        <f>VLOOKUP(A96, Traffic_data!$A$3:$BP$367, 50, 0)</f>
        <v>523</v>
      </c>
      <c r="AZ96">
        <f>VLOOKUP(A96, Traffic_data!$A$3:$BP$367, 51, 0)</f>
        <v>4330</v>
      </c>
      <c r="BA96">
        <f>VLOOKUP(A96, Traffic_data!$A$3:$BP$367, 52, 0)</f>
        <v>785</v>
      </c>
      <c r="BB96">
        <f>VLOOKUP(A96, Traffic_data!$A$3:$BP$367, 53, 0)</f>
        <v>874</v>
      </c>
      <c r="BC96">
        <f>VLOOKUP(A96, Traffic_data!$A$3:$BP$367, 54, 0)</f>
        <v>2093</v>
      </c>
      <c r="BD96">
        <f>VLOOKUP(A96, Traffic_data!$A$3:$BP$367, 55, 0)</f>
        <v>3430</v>
      </c>
      <c r="BE96">
        <f>VLOOKUP(A96, Traffic_data!$A$3:$BP$367, 56, 0)</f>
        <v>0</v>
      </c>
      <c r="BF96">
        <f>VLOOKUP(A96, Traffic_data!$A$3:$BP$367, 57, 0)</f>
        <v>0</v>
      </c>
      <c r="BG96">
        <f>VLOOKUP(A96, Traffic_data!$A$3:$BP$367, 58, 0)</f>
        <v>0</v>
      </c>
      <c r="BH96">
        <f>VLOOKUP(A96, Traffic_data!$A$3:$BP$367, 59, 0)</f>
        <v>0</v>
      </c>
      <c r="BI96">
        <f>VLOOKUP(A96, Traffic_data!$A$3:$BP$367, 60, 0)</f>
        <v>0</v>
      </c>
      <c r="BJ96">
        <f>VLOOKUP(A96, Traffic_data!$A$3:$BP$367, 61, 0)</f>
        <v>0</v>
      </c>
      <c r="BK96">
        <f>VLOOKUP(A96, Traffic_data!$A$3:$BP$367, 62, 0)</f>
        <v>0</v>
      </c>
      <c r="BL96">
        <f>VLOOKUP(A96, Traffic_data!$A$3:$BP$367, 63, 0)</f>
        <v>0</v>
      </c>
      <c r="BM96">
        <f>VLOOKUP(A96, Traffic_data!$A$3:$BP$367, 64, 0)</f>
        <v>0</v>
      </c>
      <c r="BN96">
        <f>VLOOKUP(A96, Traffic_data!$A$3:$BP$367, 65, 0)</f>
        <v>0</v>
      </c>
      <c r="BO96">
        <f>VLOOKUP(A96, Traffic_data!$A$3:$BP$367, 66, 0)</f>
        <v>0</v>
      </c>
      <c r="BP96">
        <f>VLOOKUP(A96, Traffic_data!$A$3:$BP$367, 67, 0)</f>
        <v>0</v>
      </c>
      <c r="BQ96">
        <f>VLOOKUP(A96, Traffic_data!$A$3:$BP$367, 68, 0)</f>
        <v>0</v>
      </c>
    </row>
    <row r="97" spans="1:69" x14ac:dyDescent="0.25">
      <c r="A97" s="72">
        <v>41369</v>
      </c>
      <c r="B97" s="73" t="s">
        <v>49</v>
      </c>
      <c r="C97">
        <f>IFERROR(VLOOKUP(A97,Pivot_table!$A$5:$C$57, 3, 0),0)</f>
        <v>0</v>
      </c>
      <c r="D97">
        <f>VLOOKUP(A97, Traffic_data!$A$3:$BP$367, 3, 0)</f>
        <v>124008</v>
      </c>
      <c r="E97">
        <f>VLOOKUP(A97, Traffic_data!$A$3:$BP$367, 4, 0)</f>
        <v>38331</v>
      </c>
      <c r="F97">
        <f>VLOOKUP(A97, Traffic_data!$A$3:$BP$367, 5, 0)</f>
        <v>39041</v>
      </c>
      <c r="G97">
        <f>VLOOKUP(A97, Traffic_data!$A$3:$BP$367, 6, 0)</f>
        <v>42590</v>
      </c>
      <c r="H97">
        <f>VLOOKUP(A97, Traffic_data!$A$3:$BP$367, 7, 0)</f>
        <v>56858</v>
      </c>
      <c r="I97">
        <f>VLOOKUP(A97, Traffic_data!$A$3:$BP$367, 8, 0)</f>
        <v>42913</v>
      </c>
      <c r="J97">
        <f>VLOOKUP(A97, Traffic_data!$A$3:$BP$367, 9, 0)</f>
        <v>12153</v>
      </c>
      <c r="K97">
        <f>VLOOKUP(A97, Traffic_data!$A$3:$BP$367, 10, 0)</f>
        <v>3933</v>
      </c>
      <c r="L97">
        <f>VLOOKUP(A97, Traffic_data!$A$3:$BP$367, 11, 0)</f>
        <v>0</v>
      </c>
      <c r="M97">
        <f>VLOOKUP(A97, Traffic_data!$A$3:$BP$367, 12, 0)</f>
        <v>0</v>
      </c>
      <c r="N97">
        <f>VLOOKUP(A97, Traffic_data!$A$3:$BP$367, 13, 0)</f>
        <v>18745</v>
      </c>
      <c r="O97">
        <f>VLOOKUP(A97, Traffic_data!$A$3:$BP$367, 14, 0)</f>
        <v>1033</v>
      </c>
      <c r="P97">
        <f>VLOOKUP(A97, Traffic_data!$A$3:$BP$367, 15, 0)</f>
        <v>297</v>
      </c>
      <c r="Q97">
        <f>VLOOKUP(A97, Traffic_data!$A$3:$BP$367, 16, 0)</f>
        <v>1074</v>
      </c>
      <c r="R97">
        <f>VLOOKUP(A97, Traffic_data!$A$3:$BP$367, 17, 0)</f>
        <v>95634</v>
      </c>
      <c r="S97">
        <f>VLOOKUP(A97, Traffic_data!$A$3:$BP$367, 18, 0)</f>
        <v>27205</v>
      </c>
      <c r="T97">
        <f>VLOOKUP(A97, Traffic_data!$A$3:$BP$367, 19, 0)</f>
        <v>13033</v>
      </c>
      <c r="U97">
        <f>VLOOKUP(A97, Traffic_data!$A$3:$BP$367, 20, 0)</f>
        <v>16788</v>
      </c>
      <c r="V97">
        <f>VLOOKUP(A97, Traffic_data!$A$3:$BP$367, 21, 0)</f>
        <v>1831</v>
      </c>
      <c r="W97">
        <f>VLOOKUP(A97, Traffic_data!$A$3:$BP$367, 22, 0)</f>
        <v>16126</v>
      </c>
      <c r="X97">
        <f>VLOOKUP(A97, Traffic_data!$A$3:$BP$367,23, 0)</f>
        <v>2616</v>
      </c>
      <c r="Y97">
        <f>VLOOKUP(A97, Traffic_data!$A$3:$BP$367, 24, 0)</f>
        <v>1046</v>
      </c>
      <c r="Z97">
        <f>VLOOKUP(A97, Traffic_data!$A$3:$BP$367, 25, 0)</f>
        <v>4860</v>
      </c>
      <c r="AA97">
        <f>VLOOKUP(A97, Traffic_data!$A$3:$BP$367, 26, 0)</f>
        <v>523</v>
      </c>
      <c r="AB97">
        <f>VLOOKUP(A97, Traffic_data!$A$3:$BP$367, 27, 0)</f>
        <v>785</v>
      </c>
      <c r="AC97">
        <f>VLOOKUP(A97, Traffic_data!$A$3:$BP$367, 28, 0)</f>
        <v>1831</v>
      </c>
      <c r="AD97">
        <f>VLOOKUP(A97, Traffic_data!$A$3:$BP$367, 29, 0)</f>
        <v>3139</v>
      </c>
      <c r="AE97">
        <f>VLOOKUP(A97, Traffic_data!$A$3:$BP$367, 30, 0)</f>
        <v>9920</v>
      </c>
      <c r="AF97">
        <f>VLOOKUP(A97, Traffic_data!$A$3:$BP$367, 31, 0)</f>
        <v>2657</v>
      </c>
      <c r="AG97">
        <f>VLOOKUP(A97, Traffic_data!$A$3:$BP$367, 32, 0)</f>
        <v>797</v>
      </c>
      <c r="AH97">
        <f>VLOOKUP(A97, Traffic_data!$A$3:$BP$367, 33, 0)</f>
        <v>2037</v>
      </c>
      <c r="AI97">
        <f>VLOOKUP(A97, Traffic_data!$A$3:$BP$367, 34, 0)</f>
        <v>177</v>
      </c>
      <c r="AJ97">
        <f>VLOOKUP(A97, Traffic_data!$A$3:$BP$367, 35, 0)</f>
        <v>2037</v>
      </c>
      <c r="AK97">
        <f>VLOOKUP(A97, Traffic_data!$A$3:$BP$367, 36, 0)</f>
        <v>89</v>
      </c>
      <c r="AL97">
        <f>VLOOKUP(A97, Traffic_data!$A$3:$BP$367, 37, 0)</f>
        <v>89</v>
      </c>
      <c r="AM97">
        <f>VLOOKUP(A97, Traffic_data!$A$3:$BP$367, 38, 0)</f>
        <v>177</v>
      </c>
      <c r="AN97">
        <f>VLOOKUP(A97, Traffic_data!$A$3:$BP$367, 39, 0)</f>
        <v>177</v>
      </c>
      <c r="AO97">
        <f>VLOOKUP(A97, Traffic_data!$A$3:$BP$367, 40, 0)</f>
        <v>0</v>
      </c>
      <c r="AP97">
        <f>VLOOKUP(A97, Traffic_data!$A$3:$BP$367, 41, 0)</f>
        <v>89</v>
      </c>
      <c r="AQ97">
        <f>VLOOKUP(A97, Traffic_data!$A$3:$BP$367,42, 0)</f>
        <v>1151</v>
      </c>
      <c r="AR97">
        <f>VLOOKUP(A97, Traffic_data!$A$3:$BP$367, 43, 0)</f>
        <v>105554</v>
      </c>
      <c r="AS97">
        <f>VLOOKUP(A97, Traffic_data!$A$3:$BP$367, 44, 0)</f>
        <v>29862</v>
      </c>
      <c r="AT97">
        <f>VLOOKUP(A97, Traffic_data!$A$3:$BP$367, 45, 0)</f>
        <v>13830</v>
      </c>
      <c r="AU97">
        <f>VLOOKUP(A97, Traffic_data!$A$3:$BP$367, 46, 0)</f>
        <v>18825</v>
      </c>
      <c r="AV97">
        <f>VLOOKUP(A97, Traffic_data!$A$3:$BP$367, 47, 0)</f>
        <v>2008</v>
      </c>
      <c r="AW97">
        <f>VLOOKUP(A97, Traffic_data!$A$3:$BP$367, 48, 0)</f>
        <v>18163</v>
      </c>
      <c r="AX97">
        <f>VLOOKUP(A97, Traffic_data!$A$3:$BP$367, 49, 0)</f>
        <v>2705</v>
      </c>
      <c r="AY97">
        <f>VLOOKUP(A97, Traffic_data!$A$3:$BP$367, 50, 0)</f>
        <v>1135</v>
      </c>
      <c r="AZ97">
        <f>VLOOKUP(A97, Traffic_data!$A$3:$BP$367, 51, 0)</f>
        <v>5037</v>
      </c>
      <c r="BA97">
        <f>VLOOKUP(A97, Traffic_data!$A$3:$BP$367, 52, 0)</f>
        <v>700</v>
      </c>
      <c r="BB97">
        <f>VLOOKUP(A97, Traffic_data!$A$3:$BP$367, 53, 0)</f>
        <v>785</v>
      </c>
      <c r="BC97">
        <f>VLOOKUP(A97, Traffic_data!$A$3:$BP$367, 54, 0)</f>
        <v>1920</v>
      </c>
      <c r="BD97">
        <f>VLOOKUP(A97, Traffic_data!$A$3:$BP$367, 55, 0)</f>
        <v>4290</v>
      </c>
      <c r="BE97">
        <f>VLOOKUP(A97, Traffic_data!$A$3:$BP$367, 56, 0)</f>
        <v>0</v>
      </c>
      <c r="BF97">
        <f>VLOOKUP(A97, Traffic_data!$A$3:$BP$367, 57, 0)</f>
        <v>0</v>
      </c>
      <c r="BG97">
        <f>VLOOKUP(A97, Traffic_data!$A$3:$BP$367, 58, 0)</f>
        <v>0</v>
      </c>
      <c r="BH97">
        <f>VLOOKUP(A97, Traffic_data!$A$3:$BP$367, 59, 0)</f>
        <v>0</v>
      </c>
      <c r="BI97">
        <f>VLOOKUP(A97, Traffic_data!$A$3:$BP$367, 60, 0)</f>
        <v>0</v>
      </c>
      <c r="BJ97">
        <f>VLOOKUP(A97, Traffic_data!$A$3:$BP$367, 61, 0)</f>
        <v>0</v>
      </c>
      <c r="BK97">
        <f>VLOOKUP(A97, Traffic_data!$A$3:$BP$367, 62, 0)</f>
        <v>0</v>
      </c>
      <c r="BL97">
        <f>VLOOKUP(A97, Traffic_data!$A$3:$BP$367, 63, 0)</f>
        <v>0</v>
      </c>
      <c r="BM97">
        <f>VLOOKUP(A97, Traffic_data!$A$3:$BP$367, 64, 0)</f>
        <v>0</v>
      </c>
      <c r="BN97">
        <f>VLOOKUP(A97, Traffic_data!$A$3:$BP$367, 65, 0)</f>
        <v>0</v>
      </c>
      <c r="BO97">
        <f>VLOOKUP(A97, Traffic_data!$A$3:$BP$367, 66, 0)</f>
        <v>0</v>
      </c>
      <c r="BP97">
        <f>VLOOKUP(A97, Traffic_data!$A$3:$BP$367, 67, 0)</f>
        <v>0</v>
      </c>
      <c r="BQ97">
        <f>VLOOKUP(A97, Traffic_data!$A$3:$BP$367, 68, 0)</f>
        <v>0</v>
      </c>
    </row>
    <row r="98" spans="1:69" x14ac:dyDescent="0.25">
      <c r="A98" s="72">
        <v>41370</v>
      </c>
      <c r="B98" s="73" t="s">
        <v>52</v>
      </c>
      <c r="C98">
        <f>IFERROR(VLOOKUP(A98,Pivot_table!$A$5:$C$57, 3, 0),0)</f>
        <v>0</v>
      </c>
      <c r="D98">
        <f>VLOOKUP(A98, Traffic_data!$A$3:$BP$367, 3, 0)</f>
        <v>101959</v>
      </c>
      <c r="E98">
        <f>VLOOKUP(A98, Traffic_data!$A$3:$BP$367, 4, 0)</f>
        <v>37267</v>
      </c>
      <c r="F98">
        <f>VLOOKUP(A98, Traffic_data!$A$3:$BP$367, 5, 0)</f>
        <v>33362</v>
      </c>
      <c r="G98">
        <f>VLOOKUP(A98, Traffic_data!$A$3:$BP$367, 6, 0)</f>
        <v>24844</v>
      </c>
      <c r="H98">
        <f>VLOOKUP(A98, Traffic_data!$A$3:$BP$367, 7, 0)</f>
        <v>48963</v>
      </c>
      <c r="I98">
        <f>VLOOKUP(A98, Traffic_data!$A$3:$BP$367, 8, 0)</f>
        <v>35876</v>
      </c>
      <c r="J98">
        <f>VLOOKUP(A98, Traffic_data!$A$3:$BP$367, 9, 0)</f>
        <v>12667</v>
      </c>
      <c r="K98">
        <f>VLOOKUP(A98, Traffic_data!$A$3:$BP$367, 10, 0)</f>
        <v>3771</v>
      </c>
      <c r="L98">
        <f>VLOOKUP(A98, Traffic_data!$A$3:$BP$367, 11, 0)</f>
        <v>0</v>
      </c>
      <c r="M98">
        <f>VLOOKUP(A98, Traffic_data!$A$3:$BP$367, 12, 0)</f>
        <v>0</v>
      </c>
      <c r="N98">
        <f>VLOOKUP(A98, Traffic_data!$A$3:$BP$367, 13, 0)</f>
        <v>16856</v>
      </c>
      <c r="O98">
        <f>VLOOKUP(A98, Traffic_data!$A$3:$BP$367, 14, 0)</f>
        <v>1364</v>
      </c>
      <c r="P98">
        <f>VLOOKUP(A98, Traffic_data!$A$3:$BP$367, 15, 0)</f>
        <v>371</v>
      </c>
      <c r="Q98">
        <f>VLOOKUP(A98, Traffic_data!$A$3:$BP$367, 16, 0)</f>
        <v>936</v>
      </c>
      <c r="R98">
        <f>VLOOKUP(A98, Traffic_data!$A$3:$BP$367, 17, 0)</f>
        <v>79440</v>
      </c>
      <c r="S98">
        <f>VLOOKUP(A98, Traffic_data!$A$3:$BP$367, 18, 0)</f>
        <v>22235</v>
      </c>
      <c r="T98">
        <f>VLOOKUP(A98, Traffic_data!$A$3:$BP$367, 19, 0)</f>
        <v>12370</v>
      </c>
      <c r="U98">
        <f>VLOOKUP(A98, Traffic_data!$A$3:$BP$367, 20, 0)</f>
        <v>13917</v>
      </c>
      <c r="V98">
        <f>VLOOKUP(A98, Traffic_data!$A$3:$BP$367, 21, 0)</f>
        <v>1831</v>
      </c>
      <c r="W98">
        <f>VLOOKUP(A98, Traffic_data!$A$3:$BP$367, 22, 0)</f>
        <v>11045</v>
      </c>
      <c r="X98">
        <f>VLOOKUP(A98, Traffic_data!$A$3:$BP$367,23, 0)</f>
        <v>2616</v>
      </c>
      <c r="Y98">
        <f>VLOOKUP(A98, Traffic_data!$A$3:$BP$367, 24, 0)</f>
        <v>785</v>
      </c>
      <c r="Z98">
        <f>VLOOKUP(A98, Traffic_data!$A$3:$BP$367, 25, 0)</f>
        <v>4639</v>
      </c>
      <c r="AA98">
        <f>VLOOKUP(A98, Traffic_data!$A$3:$BP$367, 26, 0)</f>
        <v>785</v>
      </c>
      <c r="AB98">
        <f>VLOOKUP(A98, Traffic_data!$A$3:$BP$367, 27, 0)</f>
        <v>785</v>
      </c>
      <c r="AC98">
        <f>VLOOKUP(A98, Traffic_data!$A$3:$BP$367, 28, 0)</f>
        <v>523</v>
      </c>
      <c r="AD98">
        <f>VLOOKUP(A98, Traffic_data!$A$3:$BP$367, 29, 0)</f>
        <v>1570</v>
      </c>
      <c r="AE98">
        <f>VLOOKUP(A98, Traffic_data!$A$3:$BP$367, 30, 0)</f>
        <v>12666</v>
      </c>
      <c r="AF98">
        <f>VLOOKUP(A98, Traffic_data!$A$3:$BP$367, 31, 0)</f>
        <v>2923</v>
      </c>
      <c r="AG98">
        <f>VLOOKUP(A98, Traffic_data!$A$3:$BP$367, 32, 0)</f>
        <v>709</v>
      </c>
      <c r="AH98">
        <f>VLOOKUP(A98, Traffic_data!$A$3:$BP$367, 33, 0)</f>
        <v>1594</v>
      </c>
      <c r="AI98">
        <f>VLOOKUP(A98, Traffic_data!$A$3:$BP$367, 34, 0)</f>
        <v>177</v>
      </c>
      <c r="AJ98">
        <f>VLOOKUP(A98, Traffic_data!$A$3:$BP$367, 35, 0)</f>
        <v>2303</v>
      </c>
      <c r="AK98">
        <f>VLOOKUP(A98, Traffic_data!$A$3:$BP$367, 36, 0)</f>
        <v>709</v>
      </c>
      <c r="AL98">
        <f>VLOOKUP(A98, Traffic_data!$A$3:$BP$367, 37, 0)</f>
        <v>0</v>
      </c>
      <c r="AM98">
        <f>VLOOKUP(A98, Traffic_data!$A$3:$BP$367, 38, 0)</f>
        <v>709</v>
      </c>
      <c r="AN98">
        <f>VLOOKUP(A98, Traffic_data!$A$3:$BP$367, 39, 0)</f>
        <v>89</v>
      </c>
      <c r="AO98">
        <f>VLOOKUP(A98, Traffic_data!$A$3:$BP$367, 40, 0)</f>
        <v>0</v>
      </c>
      <c r="AP98">
        <f>VLOOKUP(A98, Traffic_data!$A$3:$BP$367, 41, 0)</f>
        <v>266</v>
      </c>
      <c r="AQ98">
        <f>VLOOKUP(A98, Traffic_data!$A$3:$BP$367,42, 0)</f>
        <v>2303</v>
      </c>
      <c r="AR98">
        <f>VLOOKUP(A98, Traffic_data!$A$3:$BP$367, 43, 0)</f>
        <v>92106</v>
      </c>
      <c r="AS98">
        <f>VLOOKUP(A98, Traffic_data!$A$3:$BP$367, 44, 0)</f>
        <v>25158</v>
      </c>
      <c r="AT98">
        <f>VLOOKUP(A98, Traffic_data!$A$3:$BP$367, 45, 0)</f>
        <v>13079</v>
      </c>
      <c r="AU98">
        <f>VLOOKUP(A98, Traffic_data!$A$3:$BP$367, 46, 0)</f>
        <v>15511</v>
      </c>
      <c r="AV98">
        <f>VLOOKUP(A98, Traffic_data!$A$3:$BP$367, 47, 0)</f>
        <v>2008</v>
      </c>
      <c r="AW98">
        <f>VLOOKUP(A98, Traffic_data!$A$3:$BP$367, 48, 0)</f>
        <v>13348</v>
      </c>
      <c r="AX98">
        <f>VLOOKUP(A98, Traffic_data!$A$3:$BP$367, 49, 0)</f>
        <v>3325</v>
      </c>
      <c r="AY98">
        <f>VLOOKUP(A98, Traffic_data!$A$3:$BP$367, 50, 0)</f>
        <v>785</v>
      </c>
      <c r="AZ98">
        <f>VLOOKUP(A98, Traffic_data!$A$3:$BP$367, 51, 0)</f>
        <v>5348</v>
      </c>
      <c r="BA98">
        <f>VLOOKUP(A98, Traffic_data!$A$3:$BP$367, 52, 0)</f>
        <v>874</v>
      </c>
      <c r="BB98">
        <f>VLOOKUP(A98, Traffic_data!$A$3:$BP$367, 53, 0)</f>
        <v>785</v>
      </c>
      <c r="BC98">
        <f>VLOOKUP(A98, Traffic_data!$A$3:$BP$367, 54, 0)</f>
        <v>789</v>
      </c>
      <c r="BD98">
        <f>VLOOKUP(A98, Traffic_data!$A$3:$BP$367, 55, 0)</f>
        <v>3873</v>
      </c>
      <c r="BE98">
        <f>VLOOKUP(A98, Traffic_data!$A$3:$BP$367, 56, 0)</f>
        <v>0</v>
      </c>
      <c r="BF98">
        <f>VLOOKUP(A98, Traffic_data!$A$3:$BP$367, 57, 0)</f>
        <v>0</v>
      </c>
      <c r="BG98">
        <f>VLOOKUP(A98, Traffic_data!$A$3:$BP$367, 58, 0)</f>
        <v>0</v>
      </c>
      <c r="BH98">
        <f>VLOOKUP(A98, Traffic_data!$A$3:$BP$367, 59, 0)</f>
        <v>0</v>
      </c>
      <c r="BI98">
        <f>VLOOKUP(A98, Traffic_data!$A$3:$BP$367, 60, 0)</f>
        <v>0</v>
      </c>
      <c r="BJ98">
        <f>VLOOKUP(A98, Traffic_data!$A$3:$BP$367, 61, 0)</f>
        <v>0</v>
      </c>
      <c r="BK98">
        <f>VLOOKUP(A98, Traffic_data!$A$3:$BP$367, 62, 0)</f>
        <v>0</v>
      </c>
      <c r="BL98">
        <f>VLOOKUP(A98, Traffic_data!$A$3:$BP$367, 63, 0)</f>
        <v>0</v>
      </c>
      <c r="BM98">
        <f>VLOOKUP(A98, Traffic_data!$A$3:$BP$367, 64, 0)</f>
        <v>0</v>
      </c>
      <c r="BN98">
        <f>VLOOKUP(A98, Traffic_data!$A$3:$BP$367, 65, 0)</f>
        <v>0</v>
      </c>
      <c r="BO98">
        <f>VLOOKUP(A98, Traffic_data!$A$3:$BP$367, 66, 0)</f>
        <v>0</v>
      </c>
      <c r="BP98">
        <f>VLOOKUP(A98, Traffic_data!$A$3:$BP$367, 67, 0)</f>
        <v>0</v>
      </c>
      <c r="BQ98">
        <f>VLOOKUP(A98, Traffic_data!$A$3:$BP$367, 68, 0)</f>
        <v>0</v>
      </c>
    </row>
    <row r="99" spans="1:69" x14ac:dyDescent="0.25">
      <c r="A99" s="72">
        <v>41371</v>
      </c>
      <c r="B99" s="73" t="s">
        <v>53</v>
      </c>
      <c r="C99">
        <f>IFERROR(VLOOKUP(A99,Pivot_table!$A$5:$C$57, 3, 0),0)</f>
        <v>0</v>
      </c>
      <c r="D99">
        <f>VLOOKUP(A99, Traffic_data!$A$3:$BP$367, 3, 0)</f>
        <v>84735</v>
      </c>
      <c r="E99">
        <f>VLOOKUP(A99, Traffic_data!$A$3:$BP$367, 4, 0)</f>
        <v>25199</v>
      </c>
      <c r="F99">
        <f>VLOOKUP(A99, Traffic_data!$A$3:$BP$367, 5, 0)</f>
        <v>24489</v>
      </c>
      <c r="G99">
        <f>VLOOKUP(A99, Traffic_data!$A$3:$BP$367, 6, 0)</f>
        <v>29813</v>
      </c>
      <c r="H99">
        <f>VLOOKUP(A99, Traffic_data!$A$3:$BP$367, 7, 0)</f>
        <v>40370</v>
      </c>
      <c r="I99">
        <f>VLOOKUP(A99, Traffic_data!$A$3:$BP$367, 8, 0)</f>
        <v>29651</v>
      </c>
      <c r="J99">
        <f>VLOOKUP(A99, Traffic_data!$A$3:$BP$367, 9, 0)</f>
        <v>13828</v>
      </c>
      <c r="K99">
        <f>VLOOKUP(A99, Traffic_data!$A$3:$BP$367, 10, 0)</f>
        <v>4298</v>
      </c>
      <c r="L99">
        <f>VLOOKUP(A99, Traffic_data!$A$3:$BP$367, 11, 0)</f>
        <v>0</v>
      </c>
      <c r="M99">
        <f>VLOOKUP(A99, Traffic_data!$A$3:$BP$367, 12, 0)</f>
        <v>0</v>
      </c>
      <c r="N99">
        <f>VLOOKUP(A99, Traffic_data!$A$3:$BP$367, 13, 0)</f>
        <v>13551</v>
      </c>
      <c r="O99">
        <f>VLOOKUP(A99, Traffic_data!$A$3:$BP$367, 14, 0)</f>
        <v>1389</v>
      </c>
      <c r="P99">
        <f>VLOOKUP(A99, Traffic_data!$A$3:$BP$367, 15, 0)</f>
        <v>425</v>
      </c>
      <c r="Q99">
        <f>VLOOKUP(A99, Traffic_data!$A$3:$BP$367, 16, 0)</f>
        <v>642</v>
      </c>
      <c r="R99">
        <f>VLOOKUP(A99, Traffic_data!$A$3:$BP$367, 17, 0)</f>
        <v>66059</v>
      </c>
      <c r="S99">
        <f>VLOOKUP(A99, Traffic_data!$A$3:$BP$367, 18, 0)</f>
        <v>24328</v>
      </c>
      <c r="T99">
        <f>VLOOKUP(A99, Traffic_data!$A$3:$BP$367, 19, 0)</f>
        <v>10161</v>
      </c>
      <c r="U99">
        <f>VLOOKUP(A99, Traffic_data!$A$3:$BP$367, 20, 0)</f>
        <v>9720</v>
      </c>
      <c r="V99">
        <f>VLOOKUP(A99, Traffic_data!$A$3:$BP$367, 21, 0)</f>
        <v>785</v>
      </c>
      <c r="W99">
        <f>VLOOKUP(A99, Traffic_data!$A$3:$BP$367, 22, 0)</f>
        <v>9499</v>
      </c>
      <c r="X99">
        <f>VLOOKUP(A99, Traffic_data!$A$3:$BP$367,23, 0)</f>
        <v>1831</v>
      </c>
      <c r="Y99">
        <f>VLOOKUP(A99, Traffic_data!$A$3:$BP$367, 24, 0)</f>
        <v>1308</v>
      </c>
      <c r="Z99">
        <f>VLOOKUP(A99, Traffic_data!$A$3:$BP$367, 25, 0)</f>
        <v>3093</v>
      </c>
      <c r="AA99">
        <f>VLOOKUP(A99, Traffic_data!$A$3:$BP$367, 26, 0)</f>
        <v>262</v>
      </c>
      <c r="AB99">
        <f>VLOOKUP(A99, Traffic_data!$A$3:$BP$367, 27, 0)</f>
        <v>785</v>
      </c>
      <c r="AC99">
        <f>VLOOKUP(A99, Traffic_data!$A$3:$BP$367, 28, 0)</f>
        <v>523</v>
      </c>
      <c r="AD99">
        <f>VLOOKUP(A99, Traffic_data!$A$3:$BP$367, 29, 0)</f>
        <v>1831</v>
      </c>
      <c r="AE99">
        <f>VLOOKUP(A99, Traffic_data!$A$3:$BP$367, 30, 0)</f>
        <v>11869</v>
      </c>
      <c r="AF99">
        <f>VLOOKUP(A99, Traffic_data!$A$3:$BP$367, 31, 0)</f>
        <v>3897</v>
      </c>
      <c r="AG99">
        <f>VLOOKUP(A99, Traffic_data!$A$3:$BP$367, 32, 0)</f>
        <v>1417</v>
      </c>
      <c r="AH99">
        <f>VLOOKUP(A99, Traffic_data!$A$3:$BP$367, 33, 0)</f>
        <v>1417</v>
      </c>
      <c r="AI99">
        <f>VLOOKUP(A99, Traffic_data!$A$3:$BP$367, 34, 0)</f>
        <v>89</v>
      </c>
      <c r="AJ99">
        <f>VLOOKUP(A99, Traffic_data!$A$3:$BP$367, 35, 0)</f>
        <v>1506</v>
      </c>
      <c r="AK99">
        <f>VLOOKUP(A99, Traffic_data!$A$3:$BP$367, 36, 0)</f>
        <v>266</v>
      </c>
      <c r="AL99">
        <f>VLOOKUP(A99, Traffic_data!$A$3:$BP$367, 37, 0)</f>
        <v>89</v>
      </c>
      <c r="AM99">
        <f>VLOOKUP(A99, Traffic_data!$A$3:$BP$367, 38, 0)</f>
        <v>354</v>
      </c>
      <c r="AN99">
        <f>VLOOKUP(A99, Traffic_data!$A$3:$BP$367, 39, 0)</f>
        <v>89</v>
      </c>
      <c r="AO99">
        <f>VLOOKUP(A99, Traffic_data!$A$3:$BP$367, 40, 0)</f>
        <v>89</v>
      </c>
      <c r="AP99">
        <f>VLOOKUP(A99, Traffic_data!$A$3:$BP$367, 41, 0)</f>
        <v>89</v>
      </c>
      <c r="AQ99">
        <f>VLOOKUP(A99, Traffic_data!$A$3:$BP$367,42, 0)</f>
        <v>2037</v>
      </c>
      <c r="AR99">
        <f>VLOOKUP(A99, Traffic_data!$A$3:$BP$367, 43, 0)</f>
        <v>77928</v>
      </c>
      <c r="AS99">
        <f>VLOOKUP(A99, Traffic_data!$A$3:$BP$367, 44, 0)</f>
        <v>28225</v>
      </c>
      <c r="AT99">
        <f>VLOOKUP(A99, Traffic_data!$A$3:$BP$367, 45, 0)</f>
        <v>11578</v>
      </c>
      <c r="AU99">
        <f>VLOOKUP(A99, Traffic_data!$A$3:$BP$367, 46, 0)</f>
        <v>11137</v>
      </c>
      <c r="AV99">
        <f>VLOOKUP(A99, Traffic_data!$A$3:$BP$367, 47, 0)</f>
        <v>874</v>
      </c>
      <c r="AW99">
        <f>VLOOKUP(A99, Traffic_data!$A$3:$BP$367, 48, 0)</f>
        <v>11005</v>
      </c>
      <c r="AX99">
        <f>VLOOKUP(A99, Traffic_data!$A$3:$BP$367, 49, 0)</f>
        <v>2097</v>
      </c>
      <c r="AY99">
        <f>VLOOKUP(A99, Traffic_data!$A$3:$BP$367, 50, 0)</f>
        <v>1397</v>
      </c>
      <c r="AZ99">
        <f>VLOOKUP(A99, Traffic_data!$A$3:$BP$367, 51, 0)</f>
        <v>3447</v>
      </c>
      <c r="BA99">
        <f>VLOOKUP(A99, Traffic_data!$A$3:$BP$367, 52, 0)</f>
        <v>351</v>
      </c>
      <c r="BB99">
        <f>VLOOKUP(A99, Traffic_data!$A$3:$BP$367, 53, 0)</f>
        <v>874</v>
      </c>
      <c r="BC99">
        <f>VLOOKUP(A99, Traffic_data!$A$3:$BP$367, 54, 0)</f>
        <v>612</v>
      </c>
      <c r="BD99">
        <f>VLOOKUP(A99, Traffic_data!$A$3:$BP$367, 55, 0)</f>
        <v>3868</v>
      </c>
      <c r="BE99">
        <f>VLOOKUP(A99, Traffic_data!$A$3:$BP$367, 56, 0)</f>
        <v>0</v>
      </c>
      <c r="BF99">
        <f>VLOOKUP(A99, Traffic_data!$A$3:$BP$367, 57, 0)</f>
        <v>0</v>
      </c>
      <c r="BG99">
        <f>VLOOKUP(A99, Traffic_data!$A$3:$BP$367, 58, 0)</f>
        <v>0</v>
      </c>
      <c r="BH99">
        <f>VLOOKUP(A99, Traffic_data!$A$3:$BP$367, 59, 0)</f>
        <v>0</v>
      </c>
      <c r="BI99">
        <f>VLOOKUP(A99, Traffic_data!$A$3:$BP$367, 60, 0)</f>
        <v>0</v>
      </c>
      <c r="BJ99">
        <f>VLOOKUP(A99, Traffic_data!$A$3:$BP$367, 61, 0)</f>
        <v>0</v>
      </c>
      <c r="BK99">
        <f>VLOOKUP(A99, Traffic_data!$A$3:$BP$367, 62, 0)</f>
        <v>0</v>
      </c>
      <c r="BL99">
        <f>VLOOKUP(A99, Traffic_data!$A$3:$BP$367, 63, 0)</f>
        <v>0</v>
      </c>
      <c r="BM99">
        <f>VLOOKUP(A99, Traffic_data!$A$3:$BP$367, 64, 0)</f>
        <v>0</v>
      </c>
      <c r="BN99">
        <f>VLOOKUP(A99, Traffic_data!$A$3:$BP$367, 65, 0)</f>
        <v>0</v>
      </c>
      <c r="BO99">
        <f>VLOOKUP(A99, Traffic_data!$A$3:$BP$367, 66, 0)</f>
        <v>0</v>
      </c>
      <c r="BP99">
        <f>VLOOKUP(A99, Traffic_data!$A$3:$BP$367, 67, 0)</f>
        <v>0</v>
      </c>
      <c r="BQ99">
        <f>VLOOKUP(A99, Traffic_data!$A$3:$BP$367, 68, 0)</f>
        <v>0</v>
      </c>
    </row>
    <row r="100" spans="1:69" x14ac:dyDescent="0.25">
      <c r="A100" s="72">
        <v>41372</v>
      </c>
      <c r="B100" s="73" t="s">
        <v>58</v>
      </c>
      <c r="C100">
        <f>IFERROR(VLOOKUP(A100,Pivot_table!$A$5:$C$57, 3, 0),0)</f>
        <v>0</v>
      </c>
      <c r="D100">
        <f>VLOOKUP(A100, Traffic_data!$A$3:$BP$367, 3, 0)</f>
        <v>125797</v>
      </c>
      <c r="E100">
        <f>VLOOKUP(A100, Traffic_data!$A$3:$BP$367, 4, 0)</f>
        <v>41171</v>
      </c>
      <c r="F100">
        <f>VLOOKUP(A100, Traffic_data!$A$3:$BP$367, 5, 0)</f>
        <v>31233</v>
      </c>
      <c r="G100">
        <f>VLOOKUP(A100, Traffic_data!$A$3:$BP$367, 6, 0)</f>
        <v>45075</v>
      </c>
      <c r="H100">
        <f>VLOOKUP(A100, Traffic_data!$A$3:$BP$367, 7, 0)</f>
        <v>57346</v>
      </c>
      <c r="I100">
        <f>VLOOKUP(A100, Traffic_data!$A$3:$BP$367, 8, 0)</f>
        <v>44928</v>
      </c>
      <c r="J100">
        <f>VLOOKUP(A100, Traffic_data!$A$3:$BP$367, 9, 0)</f>
        <v>11592</v>
      </c>
      <c r="K100">
        <f>VLOOKUP(A100, Traffic_data!$A$3:$BP$367, 10, 0)</f>
        <v>2848</v>
      </c>
      <c r="L100">
        <f>VLOOKUP(A100, Traffic_data!$A$3:$BP$367, 11, 0)</f>
        <v>0</v>
      </c>
      <c r="M100">
        <f>VLOOKUP(A100, Traffic_data!$A$3:$BP$367, 12, 0)</f>
        <v>0</v>
      </c>
      <c r="N100">
        <f>VLOOKUP(A100, Traffic_data!$A$3:$BP$367, 13, 0)</f>
        <v>17846</v>
      </c>
      <c r="O100">
        <f>VLOOKUP(A100, Traffic_data!$A$3:$BP$367, 14, 0)</f>
        <v>765</v>
      </c>
      <c r="P100">
        <f>VLOOKUP(A100, Traffic_data!$A$3:$BP$367, 15, 0)</f>
        <v>245</v>
      </c>
      <c r="Q100">
        <f>VLOOKUP(A100, Traffic_data!$A$3:$BP$367, 16, 0)</f>
        <v>1123</v>
      </c>
      <c r="R100">
        <f>VLOOKUP(A100, Traffic_data!$A$3:$BP$367, 17, 0)</f>
        <v>97632</v>
      </c>
      <c r="S100">
        <f>VLOOKUP(A100, Traffic_data!$A$3:$BP$367, 18, 0)</f>
        <v>33222</v>
      </c>
      <c r="T100">
        <f>VLOOKUP(A100, Traffic_data!$A$3:$BP$367, 19, 0)</f>
        <v>13917</v>
      </c>
      <c r="U100">
        <f>VLOOKUP(A100, Traffic_data!$A$3:$BP$367, 20, 0)</f>
        <v>14579</v>
      </c>
      <c r="V100">
        <f>VLOOKUP(A100, Traffic_data!$A$3:$BP$367, 21, 0)</f>
        <v>2616</v>
      </c>
      <c r="W100">
        <f>VLOOKUP(A100, Traffic_data!$A$3:$BP$367, 22, 0)</f>
        <v>17672</v>
      </c>
      <c r="X100">
        <f>VLOOKUP(A100, Traffic_data!$A$3:$BP$367,23, 0)</f>
        <v>2616</v>
      </c>
      <c r="Y100">
        <f>VLOOKUP(A100, Traffic_data!$A$3:$BP$367, 24, 0)</f>
        <v>785</v>
      </c>
      <c r="Z100">
        <f>VLOOKUP(A100, Traffic_data!$A$3:$BP$367, 25, 0)</f>
        <v>3313</v>
      </c>
      <c r="AA100">
        <f>VLOOKUP(A100, Traffic_data!$A$3:$BP$367, 26, 0)</f>
        <v>262</v>
      </c>
      <c r="AB100">
        <f>VLOOKUP(A100, Traffic_data!$A$3:$BP$367, 27, 0)</f>
        <v>523</v>
      </c>
      <c r="AC100">
        <f>VLOOKUP(A100, Traffic_data!$A$3:$BP$367, 28, 0)</f>
        <v>262</v>
      </c>
      <c r="AD100">
        <f>VLOOKUP(A100, Traffic_data!$A$3:$BP$367, 29, 0)</f>
        <v>2616</v>
      </c>
      <c r="AE100">
        <f>VLOOKUP(A100, Traffic_data!$A$3:$BP$367, 30, 0)</f>
        <v>10274</v>
      </c>
      <c r="AF100">
        <f>VLOOKUP(A100, Traffic_data!$A$3:$BP$367, 31, 0)</f>
        <v>2746</v>
      </c>
      <c r="AG100">
        <f>VLOOKUP(A100, Traffic_data!$A$3:$BP$367, 32, 0)</f>
        <v>1860</v>
      </c>
      <c r="AH100">
        <f>VLOOKUP(A100, Traffic_data!$A$3:$BP$367, 33, 0)</f>
        <v>1329</v>
      </c>
      <c r="AI100">
        <f>VLOOKUP(A100, Traffic_data!$A$3:$BP$367, 34, 0)</f>
        <v>89</v>
      </c>
      <c r="AJ100">
        <f>VLOOKUP(A100, Traffic_data!$A$3:$BP$367, 35, 0)</f>
        <v>1151</v>
      </c>
      <c r="AK100">
        <f>VLOOKUP(A100, Traffic_data!$A$3:$BP$367, 36, 0)</f>
        <v>354</v>
      </c>
      <c r="AL100">
        <f>VLOOKUP(A100, Traffic_data!$A$3:$BP$367, 37, 0)</f>
        <v>0</v>
      </c>
      <c r="AM100">
        <f>VLOOKUP(A100, Traffic_data!$A$3:$BP$367, 38, 0)</f>
        <v>443</v>
      </c>
      <c r="AN100">
        <f>VLOOKUP(A100, Traffic_data!$A$3:$BP$367, 39, 0)</f>
        <v>89</v>
      </c>
      <c r="AO100">
        <f>VLOOKUP(A100, Traffic_data!$A$3:$BP$367, 40, 0)</f>
        <v>0</v>
      </c>
      <c r="AP100">
        <f>VLOOKUP(A100, Traffic_data!$A$3:$BP$367, 41, 0)</f>
        <v>177</v>
      </c>
      <c r="AQ100">
        <f>VLOOKUP(A100, Traffic_data!$A$3:$BP$367,42, 0)</f>
        <v>1771</v>
      </c>
      <c r="AR100">
        <f>VLOOKUP(A100, Traffic_data!$A$3:$BP$367, 43, 0)</f>
        <v>107906</v>
      </c>
      <c r="AS100">
        <f>VLOOKUP(A100, Traffic_data!$A$3:$BP$367, 44, 0)</f>
        <v>35968</v>
      </c>
      <c r="AT100">
        <f>VLOOKUP(A100, Traffic_data!$A$3:$BP$367, 45, 0)</f>
        <v>15777</v>
      </c>
      <c r="AU100">
        <f>VLOOKUP(A100, Traffic_data!$A$3:$BP$367, 46, 0)</f>
        <v>15908</v>
      </c>
      <c r="AV100">
        <f>VLOOKUP(A100, Traffic_data!$A$3:$BP$367, 47, 0)</f>
        <v>2705</v>
      </c>
      <c r="AW100">
        <f>VLOOKUP(A100, Traffic_data!$A$3:$BP$367, 48, 0)</f>
        <v>18823</v>
      </c>
      <c r="AX100">
        <f>VLOOKUP(A100, Traffic_data!$A$3:$BP$367, 49, 0)</f>
        <v>2970</v>
      </c>
      <c r="AY100">
        <f>VLOOKUP(A100, Traffic_data!$A$3:$BP$367, 50, 0)</f>
        <v>785</v>
      </c>
      <c r="AZ100">
        <f>VLOOKUP(A100, Traffic_data!$A$3:$BP$367, 51, 0)</f>
        <v>3756</v>
      </c>
      <c r="BA100">
        <f>VLOOKUP(A100, Traffic_data!$A$3:$BP$367, 52, 0)</f>
        <v>351</v>
      </c>
      <c r="BB100">
        <f>VLOOKUP(A100, Traffic_data!$A$3:$BP$367, 53, 0)</f>
        <v>523</v>
      </c>
      <c r="BC100">
        <f>VLOOKUP(A100, Traffic_data!$A$3:$BP$367, 54, 0)</f>
        <v>439</v>
      </c>
      <c r="BD100">
        <f>VLOOKUP(A100, Traffic_data!$A$3:$BP$367, 55, 0)</f>
        <v>4387</v>
      </c>
      <c r="BE100">
        <f>VLOOKUP(A100, Traffic_data!$A$3:$BP$367, 56, 0)</f>
        <v>0</v>
      </c>
      <c r="BF100">
        <f>VLOOKUP(A100, Traffic_data!$A$3:$BP$367, 57, 0)</f>
        <v>0</v>
      </c>
      <c r="BG100">
        <f>VLOOKUP(A100, Traffic_data!$A$3:$BP$367, 58, 0)</f>
        <v>0</v>
      </c>
      <c r="BH100">
        <f>VLOOKUP(A100, Traffic_data!$A$3:$BP$367, 59, 0)</f>
        <v>0</v>
      </c>
      <c r="BI100">
        <f>VLOOKUP(A100, Traffic_data!$A$3:$BP$367, 60, 0)</f>
        <v>0</v>
      </c>
      <c r="BJ100">
        <f>VLOOKUP(A100, Traffic_data!$A$3:$BP$367, 61, 0)</f>
        <v>0</v>
      </c>
      <c r="BK100">
        <f>VLOOKUP(A100, Traffic_data!$A$3:$BP$367, 62, 0)</f>
        <v>0</v>
      </c>
      <c r="BL100">
        <f>VLOOKUP(A100, Traffic_data!$A$3:$BP$367, 63, 0)</f>
        <v>0</v>
      </c>
      <c r="BM100">
        <f>VLOOKUP(A100, Traffic_data!$A$3:$BP$367, 64, 0)</f>
        <v>0</v>
      </c>
      <c r="BN100">
        <f>VLOOKUP(A100, Traffic_data!$A$3:$BP$367, 65, 0)</f>
        <v>0</v>
      </c>
      <c r="BO100">
        <f>VLOOKUP(A100, Traffic_data!$A$3:$BP$367, 66, 0)</f>
        <v>0</v>
      </c>
      <c r="BP100">
        <f>VLOOKUP(A100, Traffic_data!$A$3:$BP$367, 67, 0)</f>
        <v>0</v>
      </c>
      <c r="BQ100">
        <f>VLOOKUP(A100, Traffic_data!$A$3:$BP$367, 68, 0)</f>
        <v>0</v>
      </c>
    </row>
    <row r="101" spans="1:69" x14ac:dyDescent="0.25">
      <c r="A101" s="72">
        <v>41373</v>
      </c>
      <c r="B101" s="73" t="s">
        <v>59</v>
      </c>
      <c r="C101">
        <f>IFERROR(VLOOKUP(A101,Pivot_table!$A$5:$C$57, 3, 0),0)</f>
        <v>0</v>
      </c>
      <c r="D101">
        <f>VLOOKUP(A101, Traffic_data!$A$3:$BP$367, 3, 0)</f>
        <v>141004</v>
      </c>
      <c r="E101">
        <f>VLOOKUP(A101, Traffic_data!$A$3:$BP$367, 4, 0)</f>
        <v>44010</v>
      </c>
      <c r="F101">
        <f>VLOOKUP(A101, Traffic_data!$A$3:$BP$367, 5, 0)</f>
        <v>47559</v>
      </c>
      <c r="G101">
        <f>VLOOKUP(A101, Traffic_data!$A$3:$BP$367, 6, 0)</f>
        <v>41881</v>
      </c>
      <c r="H101">
        <f>VLOOKUP(A101, Traffic_data!$A$3:$BP$367, 7, 0)</f>
        <v>63613</v>
      </c>
      <c r="I101">
        <f>VLOOKUP(A101, Traffic_data!$A$3:$BP$367, 8, 0)</f>
        <v>48556</v>
      </c>
      <c r="J101">
        <f>VLOOKUP(A101, Traffic_data!$A$3:$BP$367, 9, 0)</f>
        <v>12477</v>
      </c>
      <c r="K101">
        <f>VLOOKUP(A101, Traffic_data!$A$3:$BP$367, 10, 0)</f>
        <v>4523</v>
      </c>
      <c r="L101">
        <f>VLOOKUP(A101, Traffic_data!$A$3:$BP$367, 11, 0)</f>
        <v>0</v>
      </c>
      <c r="M101">
        <f>VLOOKUP(A101, Traffic_data!$A$3:$BP$367, 12, 0)</f>
        <v>0</v>
      </c>
      <c r="N101">
        <f>VLOOKUP(A101, Traffic_data!$A$3:$BP$367, 13, 0)</f>
        <v>20548</v>
      </c>
      <c r="O101">
        <f>VLOOKUP(A101, Traffic_data!$A$3:$BP$367, 14, 0)</f>
        <v>999</v>
      </c>
      <c r="P101">
        <f>VLOOKUP(A101, Traffic_data!$A$3:$BP$367, 15, 0)</f>
        <v>294</v>
      </c>
      <c r="Q101">
        <f>VLOOKUP(A101, Traffic_data!$A$3:$BP$367, 16, 0)</f>
        <v>1245</v>
      </c>
      <c r="R101">
        <f>VLOOKUP(A101, Traffic_data!$A$3:$BP$367, 17, 0)</f>
        <v>108283</v>
      </c>
      <c r="S101">
        <f>VLOOKUP(A101, Traffic_data!$A$3:$BP$367, 18, 0)</f>
        <v>41070</v>
      </c>
      <c r="T101">
        <f>VLOOKUP(A101, Traffic_data!$A$3:$BP$367, 19, 0)</f>
        <v>15684</v>
      </c>
      <c r="U101">
        <f>VLOOKUP(A101, Traffic_data!$A$3:$BP$367, 20, 0)</f>
        <v>15463</v>
      </c>
      <c r="V101">
        <f>VLOOKUP(A101, Traffic_data!$A$3:$BP$367, 21, 0)</f>
        <v>2093</v>
      </c>
      <c r="W101">
        <f>VLOOKUP(A101, Traffic_data!$A$3:$BP$367, 22, 0)</f>
        <v>17009</v>
      </c>
      <c r="X101">
        <f>VLOOKUP(A101, Traffic_data!$A$3:$BP$367,23, 0)</f>
        <v>2093</v>
      </c>
      <c r="Y101">
        <f>VLOOKUP(A101, Traffic_data!$A$3:$BP$367, 24, 0)</f>
        <v>1046</v>
      </c>
      <c r="Z101">
        <f>VLOOKUP(A101, Traffic_data!$A$3:$BP$367, 25, 0)</f>
        <v>3313</v>
      </c>
      <c r="AA101">
        <f>VLOOKUP(A101, Traffic_data!$A$3:$BP$367, 26, 0)</f>
        <v>0</v>
      </c>
      <c r="AB101">
        <f>VLOOKUP(A101, Traffic_data!$A$3:$BP$367, 27, 0)</f>
        <v>1046</v>
      </c>
      <c r="AC101">
        <f>VLOOKUP(A101, Traffic_data!$A$3:$BP$367, 28, 0)</f>
        <v>262</v>
      </c>
      <c r="AD101">
        <f>VLOOKUP(A101, Traffic_data!$A$3:$BP$367, 29, 0)</f>
        <v>2093</v>
      </c>
      <c r="AE101">
        <f>VLOOKUP(A101, Traffic_data!$A$3:$BP$367, 30, 0)</f>
        <v>11780</v>
      </c>
      <c r="AF101">
        <f>VLOOKUP(A101, Traffic_data!$A$3:$BP$367, 31, 0)</f>
        <v>3543</v>
      </c>
      <c r="AG101">
        <f>VLOOKUP(A101, Traffic_data!$A$3:$BP$367, 32, 0)</f>
        <v>1506</v>
      </c>
      <c r="AH101">
        <f>VLOOKUP(A101, Traffic_data!$A$3:$BP$367, 33, 0)</f>
        <v>1683</v>
      </c>
      <c r="AI101">
        <f>VLOOKUP(A101, Traffic_data!$A$3:$BP$367, 34, 0)</f>
        <v>89</v>
      </c>
      <c r="AJ101">
        <f>VLOOKUP(A101, Traffic_data!$A$3:$BP$367, 35, 0)</f>
        <v>1506</v>
      </c>
      <c r="AK101">
        <f>VLOOKUP(A101, Traffic_data!$A$3:$BP$367, 36, 0)</f>
        <v>266</v>
      </c>
      <c r="AL101">
        <f>VLOOKUP(A101, Traffic_data!$A$3:$BP$367, 37, 0)</f>
        <v>0</v>
      </c>
      <c r="AM101">
        <f>VLOOKUP(A101, Traffic_data!$A$3:$BP$367, 38, 0)</f>
        <v>620</v>
      </c>
      <c r="AN101">
        <f>VLOOKUP(A101, Traffic_data!$A$3:$BP$367, 39, 0)</f>
        <v>89</v>
      </c>
      <c r="AO101">
        <f>VLOOKUP(A101, Traffic_data!$A$3:$BP$367, 40, 0)</f>
        <v>0</v>
      </c>
      <c r="AP101">
        <f>VLOOKUP(A101, Traffic_data!$A$3:$BP$367, 41, 0)</f>
        <v>89</v>
      </c>
      <c r="AQ101">
        <f>VLOOKUP(A101, Traffic_data!$A$3:$BP$367,42, 0)</f>
        <v>1771</v>
      </c>
      <c r="AR101">
        <f>VLOOKUP(A101, Traffic_data!$A$3:$BP$367, 43, 0)</f>
        <v>120063</v>
      </c>
      <c r="AS101">
        <f>VLOOKUP(A101, Traffic_data!$A$3:$BP$367, 44, 0)</f>
        <v>44613</v>
      </c>
      <c r="AT101">
        <f>VLOOKUP(A101, Traffic_data!$A$3:$BP$367, 45, 0)</f>
        <v>17190</v>
      </c>
      <c r="AU101">
        <f>VLOOKUP(A101, Traffic_data!$A$3:$BP$367, 46, 0)</f>
        <v>17146</v>
      </c>
      <c r="AV101">
        <f>VLOOKUP(A101, Traffic_data!$A$3:$BP$367, 47, 0)</f>
        <v>2182</v>
      </c>
      <c r="AW101">
        <f>VLOOKUP(A101, Traffic_data!$A$3:$BP$367, 48, 0)</f>
        <v>18515</v>
      </c>
      <c r="AX101">
        <f>VLOOKUP(A101, Traffic_data!$A$3:$BP$367, 49, 0)</f>
        <v>2359</v>
      </c>
      <c r="AY101">
        <f>VLOOKUP(A101, Traffic_data!$A$3:$BP$367, 50, 0)</f>
        <v>1046</v>
      </c>
      <c r="AZ101">
        <f>VLOOKUP(A101, Traffic_data!$A$3:$BP$367, 51, 0)</f>
        <v>3933</v>
      </c>
      <c r="BA101">
        <f>VLOOKUP(A101, Traffic_data!$A$3:$BP$367, 52, 0)</f>
        <v>89</v>
      </c>
      <c r="BB101">
        <f>VLOOKUP(A101, Traffic_data!$A$3:$BP$367, 53, 0)</f>
        <v>1046</v>
      </c>
      <c r="BC101">
        <f>VLOOKUP(A101, Traffic_data!$A$3:$BP$367, 54, 0)</f>
        <v>351</v>
      </c>
      <c r="BD101">
        <f>VLOOKUP(A101, Traffic_data!$A$3:$BP$367, 55, 0)</f>
        <v>3864</v>
      </c>
      <c r="BE101">
        <f>VLOOKUP(A101, Traffic_data!$A$3:$BP$367, 56, 0)</f>
        <v>0</v>
      </c>
      <c r="BF101">
        <f>VLOOKUP(A101, Traffic_data!$A$3:$BP$367, 57, 0)</f>
        <v>0</v>
      </c>
      <c r="BG101">
        <f>VLOOKUP(A101, Traffic_data!$A$3:$BP$367, 58, 0)</f>
        <v>0</v>
      </c>
      <c r="BH101">
        <f>VLOOKUP(A101, Traffic_data!$A$3:$BP$367, 59, 0)</f>
        <v>0</v>
      </c>
      <c r="BI101">
        <f>VLOOKUP(A101, Traffic_data!$A$3:$BP$367, 60, 0)</f>
        <v>0</v>
      </c>
      <c r="BJ101">
        <f>VLOOKUP(A101, Traffic_data!$A$3:$BP$367, 61, 0)</f>
        <v>0</v>
      </c>
      <c r="BK101">
        <f>VLOOKUP(A101, Traffic_data!$A$3:$BP$367, 62, 0)</f>
        <v>0</v>
      </c>
      <c r="BL101">
        <f>VLOOKUP(A101, Traffic_data!$A$3:$BP$367, 63, 0)</f>
        <v>0</v>
      </c>
      <c r="BM101">
        <f>VLOOKUP(A101, Traffic_data!$A$3:$BP$367, 64, 0)</f>
        <v>0</v>
      </c>
      <c r="BN101">
        <f>VLOOKUP(A101, Traffic_data!$A$3:$BP$367, 65, 0)</f>
        <v>0</v>
      </c>
      <c r="BO101">
        <f>VLOOKUP(A101, Traffic_data!$A$3:$BP$367, 66, 0)</f>
        <v>0</v>
      </c>
      <c r="BP101">
        <f>VLOOKUP(A101, Traffic_data!$A$3:$BP$367, 67, 0)</f>
        <v>0</v>
      </c>
      <c r="BQ101">
        <f>VLOOKUP(A101, Traffic_data!$A$3:$BP$367, 68, 0)</f>
        <v>0</v>
      </c>
    </row>
    <row r="102" spans="1:69" x14ac:dyDescent="0.25">
      <c r="A102" s="72">
        <v>41374</v>
      </c>
      <c r="B102" s="73" t="s">
        <v>30</v>
      </c>
      <c r="C102">
        <f>IFERROR(VLOOKUP(A102,Pivot_table!$A$5:$C$57, 3, 0),0)</f>
        <v>0</v>
      </c>
      <c r="D102">
        <f>VLOOKUP(A102, Traffic_data!$A$3:$BP$367, 3, 0)</f>
        <v>146977</v>
      </c>
      <c r="E102">
        <f>VLOOKUP(A102, Traffic_data!$A$3:$BP$367, 4, 0)</f>
        <v>48269</v>
      </c>
      <c r="F102">
        <f>VLOOKUP(A102, Traffic_data!$A$3:$BP$367, 5, 0)</f>
        <v>45430</v>
      </c>
      <c r="G102">
        <f>VLOOKUP(A102, Traffic_data!$A$3:$BP$367, 6, 0)</f>
        <v>44720</v>
      </c>
      <c r="H102">
        <f>VLOOKUP(A102, Traffic_data!$A$3:$BP$367, 7, 0)</f>
        <v>66529</v>
      </c>
      <c r="I102">
        <f>VLOOKUP(A102, Traffic_data!$A$3:$BP$367, 8, 0)</f>
        <v>50818</v>
      </c>
      <c r="J102">
        <f>VLOOKUP(A102, Traffic_data!$A$3:$BP$367, 9, 0)</f>
        <v>13714</v>
      </c>
      <c r="K102">
        <f>VLOOKUP(A102, Traffic_data!$A$3:$BP$367, 10, 0)</f>
        <v>3373</v>
      </c>
      <c r="L102">
        <f>VLOOKUP(A102, Traffic_data!$A$3:$BP$367, 11, 0)</f>
        <v>0</v>
      </c>
      <c r="M102">
        <f>VLOOKUP(A102, Traffic_data!$A$3:$BP$367, 12, 0)</f>
        <v>0</v>
      </c>
      <c r="N102">
        <f>VLOOKUP(A102, Traffic_data!$A$3:$BP$367, 13, 0)</f>
        <v>20576</v>
      </c>
      <c r="O102">
        <f>VLOOKUP(A102, Traffic_data!$A$3:$BP$367, 14, 0)</f>
        <v>1081</v>
      </c>
      <c r="P102">
        <f>VLOOKUP(A102, Traffic_data!$A$3:$BP$367, 15, 0)</f>
        <v>297</v>
      </c>
      <c r="Q102">
        <f>VLOOKUP(A102, Traffic_data!$A$3:$BP$367, 16, 0)</f>
        <v>1093</v>
      </c>
      <c r="R102">
        <f>VLOOKUP(A102, Traffic_data!$A$3:$BP$367, 17, 0)</f>
        <v>112405</v>
      </c>
      <c r="S102">
        <f>VLOOKUP(A102, Traffic_data!$A$3:$BP$367, 18, 0)</f>
        <v>31914</v>
      </c>
      <c r="T102">
        <f>VLOOKUP(A102, Traffic_data!$A$3:$BP$367, 19, 0)</f>
        <v>18114</v>
      </c>
      <c r="U102">
        <f>VLOOKUP(A102, Traffic_data!$A$3:$BP$367, 20, 0)</f>
        <v>17230</v>
      </c>
      <c r="V102">
        <f>VLOOKUP(A102, Traffic_data!$A$3:$BP$367, 21, 0)</f>
        <v>3662</v>
      </c>
      <c r="W102">
        <f>VLOOKUP(A102, Traffic_data!$A$3:$BP$367, 22, 0)</f>
        <v>18556</v>
      </c>
      <c r="X102">
        <f>VLOOKUP(A102, Traffic_data!$A$3:$BP$367,23, 0)</f>
        <v>3401</v>
      </c>
      <c r="Y102">
        <f>VLOOKUP(A102, Traffic_data!$A$3:$BP$367, 24, 0)</f>
        <v>785</v>
      </c>
      <c r="Z102">
        <f>VLOOKUP(A102, Traffic_data!$A$3:$BP$367, 25, 0)</f>
        <v>4639</v>
      </c>
      <c r="AA102">
        <f>VLOOKUP(A102, Traffic_data!$A$3:$BP$367, 26, 0)</f>
        <v>523</v>
      </c>
      <c r="AB102">
        <f>VLOOKUP(A102, Traffic_data!$A$3:$BP$367, 27, 0)</f>
        <v>1046</v>
      </c>
      <c r="AC102">
        <f>VLOOKUP(A102, Traffic_data!$A$3:$BP$367, 28, 0)</f>
        <v>785</v>
      </c>
      <c r="AD102">
        <f>VLOOKUP(A102, Traffic_data!$A$3:$BP$367, 29, 0)</f>
        <v>1570</v>
      </c>
      <c r="AE102">
        <f>VLOOKUP(A102, Traffic_data!$A$3:$BP$367, 30, 0)</f>
        <v>12046</v>
      </c>
      <c r="AF102">
        <f>VLOOKUP(A102, Traffic_data!$A$3:$BP$367, 31, 0)</f>
        <v>3809</v>
      </c>
      <c r="AG102">
        <f>VLOOKUP(A102, Traffic_data!$A$3:$BP$367, 32, 0)</f>
        <v>1151</v>
      </c>
      <c r="AH102">
        <f>VLOOKUP(A102, Traffic_data!$A$3:$BP$367, 33, 0)</f>
        <v>1949</v>
      </c>
      <c r="AI102">
        <f>VLOOKUP(A102, Traffic_data!$A$3:$BP$367, 34, 0)</f>
        <v>0</v>
      </c>
      <c r="AJ102">
        <f>VLOOKUP(A102, Traffic_data!$A$3:$BP$367, 35, 0)</f>
        <v>1240</v>
      </c>
      <c r="AK102">
        <f>VLOOKUP(A102, Traffic_data!$A$3:$BP$367, 36, 0)</f>
        <v>620</v>
      </c>
      <c r="AL102">
        <f>VLOOKUP(A102, Traffic_data!$A$3:$BP$367, 37, 0)</f>
        <v>0</v>
      </c>
      <c r="AM102">
        <f>VLOOKUP(A102, Traffic_data!$A$3:$BP$367, 38, 0)</f>
        <v>709</v>
      </c>
      <c r="AN102">
        <f>VLOOKUP(A102, Traffic_data!$A$3:$BP$367, 39, 0)</f>
        <v>89</v>
      </c>
      <c r="AO102">
        <f>VLOOKUP(A102, Traffic_data!$A$3:$BP$367, 40, 0)</f>
        <v>0</v>
      </c>
      <c r="AP102">
        <f>VLOOKUP(A102, Traffic_data!$A$3:$BP$367, 41, 0)</f>
        <v>177</v>
      </c>
      <c r="AQ102">
        <f>VLOOKUP(A102, Traffic_data!$A$3:$BP$367,42, 0)</f>
        <v>1594</v>
      </c>
      <c r="AR102">
        <f>VLOOKUP(A102, Traffic_data!$A$3:$BP$367, 43, 0)</f>
        <v>124451</v>
      </c>
      <c r="AS102">
        <f>VLOOKUP(A102, Traffic_data!$A$3:$BP$367, 44, 0)</f>
        <v>35723</v>
      </c>
      <c r="AT102">
        <f>VLOOKUP(A102, Traffic_data!$A$3:$BP$367, 45, 0)</f>
        <v>19265</v>
      </c>
      <c r="AU102">
        <f>VLOOKUP(A102, Traffic_data!$A$3:$BP$367, 46, 0)</f>
        <v>19179</v>
      </c>
      <c r="AV102">
        <f>VLOOKUP(A102, Traffic_data!$A$3:$BP$367, 47, 0)</f>
        <v>3662</v>
      </c>
      <c r="AW102">
        <f>VLOOKUP(A102, Traffic_data!$A$3:$BP$367, 48, 0)</f>
        <v>19796</v>
      </c>
      <c r="AX102">
        <f>VLOOKUP(A102, Traffic_data!$A$3:$BP$367, 49, 0)</f>
        <v>4021</v>
      </c>
      <c r="AY102">
        <f>VLOOKUP(A102, Traffic_data!$A$3:$BP$367, 50, 0)</f>
        <v>785</v>
      </c>
      <c r="AZ102">
        <f>VLOOKUP(A102, Traffic_data!$A$3:$BP$367, 51, 0)</f>
        <v>5348</v>
      </c>
      <c r="BA102">
        <f>VLOOKUP(A102, Traffic_data!$A$3:$BP$367, 52, 0)</f>
        <v>612</v>
      </c>
      <c r="BB102">
        <f>VLOOKUP(A102, Traffic_data!$A$3:$BP$367, 53, 0)</f>
        <v>1046</v>
      </c>
      <c r="BC102">
        <f>VLOOKUP(A102, Traffic_data!$A$3:$BP$367, 54, 0)</f>
        <v>962</v>
      </c>
      <c r="BD102">
        <f>VLOOKUP(A102, Traffic_data!$A$3:$BP$367, 55, 0)</f>
        <v>3164</v>
      </c>
      <c r="BE102">
        <f>VLOOKUP(A102, Traffic_data!$A$3:$BP$367, 56, 0)</f>
        <v>0</v>
      </c>
      <c r="BF102">
        <f>VLOOKUP(A102, Traffic_data!$A$3:$BP$367, 57, 0)</f>
        <v>0</v>
      </c>
      <c r="BG102">
        <f>VLOOKUP(A102, Traffic_data!$A$3:$BP$367, 58, 0)</f>
        <v>0</v>
      </c>
      <c r="BH102">
        <f>VLOOKUP(A102, Traffic_data!$A$3:$BP$367, 59, 0)</f>
        <v>0</v>
      </c>
      <c r="BI102">
        <f>VLOOKUP(A102, Traffic_data!$A$3:$BP$367, 60, 0)</f>
        <v>0</v>
      </c>
      <c r="BJ102">
        <f>VLOOKUP(A102, Traffic_data!$A$3:$BP$367, 61, 0)</f>
        <v>0</v>
      </c>
      <c r="BK102">
        <f>VLOOKUP(A102, Traffic_data!$A$3:$BP$367, 62, 0)</f>
        <v>0</v>
      </c>
      <c r="BL102">
        <f>VLOOKUP(A102, Traffic_data!$A$3:$BP$367, 63, 0)</f>
        <v>0</v>
      </c>
      <c r="BM102">
        <f>VLOOKUP(A102, Traffic_data!$A$3:$BP$367, 64, 0)</f>
        <v>0</v>
      </c>
      <c r="BN102">
        <f>VLOOKUP(A102, Traffic_data!$A$3:$BP$367, 65, 0)</f>
        <v>0</v>
      </c>
      <c r="BO102">
        <f>VLOOKUP(A102, Traffic_data!$A$3:$BP$367, 66, 0)</f>
        <v>0</v>
      </c>
      <c r="BP102">
        <f>VLOOKUP(A102, Traffic_data!$A$3:$BP$367, 67, 0)</f>
        <v>0</v>
      </c>
      <c r="BQ102">
        <f>VLOOKUP(A102, Traffic_data!$A$3:$BP$367, 68, 0)</f>
        <v>0</v>
      </c>
    </row>
    <row r="103" spans="1:69" x14ac:dyDescent="0.25">
      <c r="A103" s="72">
        <v>41375</v>
      </c>
      <c r="B103" s="73" t="s">
        <v>46</v>
      </c>
      <c r="C103">
        <f>IFERROR(VLOOKUP(A103,Pivot_table!$A$5:$C$57, 3, 0),0)</f>
        <v>0</v>
      </c>
      <c r="D103">
        <f>VLOOKUP(A103, Traffic_data!$A$3:$BP$367, 3, 0)</f>
        <v>113240</v>
      </c>
      <c r="E103">
        <f>VLOOKUP(A103, Traffic_data!$A$3:$BP$367, 4, 0)</f>
        <v>42945</v>
      </c>
      <c r="F103">
        <f>VLOOKUP(A103, Traffic_data!$A$3:$BP$367, 5, 0)</f>
        <v>38686</v>
      </c>
      <c r="G103">
        <f>VLOOKUP(A103, Traffic_data!$A$3:$BP$367, 6, 0)</f>
        <v>25909</v>
      </c>
      <c r="H103">
        <f>VLOOKUP(A103, Traffic_data!$A$3:$BP$367, 7, 0)</f>
        <v>52568</v>
      </c>
      <c r="I103">
        <f>VLOOKUP(A103, Traffic_data!$A$3:$BP$367, 8, 0)</f>
        <v>39290</v>
      </c>
      <c r="J103">
        <f>VLOOKUP(A103, Traffic_data!$A$3:$BP$367, 9, 0)</f>
        <v>13171</v>
      </c>
      <c r="K103">
        <f>VLOOKUP(A103, Traffic_data!$A$3:$BP$367, 10, 0)</f>
        <v>3200</v>
      </c>
      <c r="L103">
        <f>VLOOKUP(A103, Traffic_data!$A$3:$BP$367, 11, 0)</f>
        <v>0</v>
      </c>
      <c r="M103">
        <f>VLOOKUP(A103, Traffic_data!$A$3:$BP$367, 12, 0)</f>
        <v>0</v>
      </c>
      <c r="N103">
        <f>VLOOKUP(A103, Traffic_data!$A$3:$BP$367, 13, 0)</f>
        <v>18483</v>
      </c>
      <c r="O103">
        <f>VLOOKUP(A103, Traffic_data!$A$3:$BP$367, 14, 0)</f>
        <v>1179</v>
      </c>
      <c r="P103">
        <f>VLOOKUP(A103, Traffic_data!$A$3:$BP$367, 15, 0)</f>
        <v>367</v>
      </c>
      <c r="Q103">
        <f>VLOOKUP(A103, Traffic_data!$A$3:$BP$367, 16, 0)</f>
        <v>1180</v>
      </c>
      <c r="R103">
        <f>VLOOKUP(A103, Traffic_data!$A$3:$BP$367, 17, 0)</f>
        <v>87331</v>
      </c>
      <c r="S103">
        <f>VLOOKUP(A103, Traffic_data!$A$3:$BP$367, 18, 0)</f>
        <v>23805</v>
      </c>
      <c r="T103">
        <f>VLOOKUP(A103, Traffic_data!$A$3:$BP$367, 19, 0)</f>
        <v>10603</v>
      </c>
      <c r="U103">
        <f>VLOOKUP(A103, Traffic_data!$A$3:$BP$367, 20, 0)</f>
        <v>13254</v>
      </c>
      <c r="V103">
        <f>VLOOKUP(A103, Traffic_data!$A$3:$BP$367, 21, 0)</f>
        <v>2093</v>
      </c>
      <c r="W103">
        <f>VLOOKUP(A103, Traffic_data!$A$3:$BP$367, 22, 0)</f>
        <v>12591</v>
      </c>
      <c r="X103">
        <f>VLOOKUP(A103, Traffic_data!$A$3:$BP$367,23, 0)</f>
        <v>3139</v>
      </c>
      <c r="Y103">
        <f>VLOOKUP(A103, Traffic_data!$A$3:$BP$367, 24, 0)</f>
        <v>785</v>
      </c>
      <c r="Z103">
        <f>VLOOKUP(A103, Traffic_data!$A$3:$BP$367, 25, 0)</f>
        <v>4418</v>
      </c>
      <c r="AA103">
        <f>VLOOKUP(A103, Traffic_data!$A$3:$BP$367, 26, 0)</f>
        <v>785</v>
      </c>
      <c r="AB103">
        <f>VLOOKUP(A103, Traffic_data!$A$3:$BP$367, 27, 0)</f>
        <v>785</v>
      </c>
      <c r="AC103">
        <f>VLOOKUP(A103, Traffic_data!$A$3:$BP$367, 28, 0)</f>
        <v>523</v>
      </c>
      <c r="AD103">
        <f>VLOOKUP(A103, Traffic_data!$A$3:$BP$367, 29, 0)</f>
        <v>2354</v>
      </c>
      <c r="AE103">
        <f>VLOOKUP(A103, Traffic_data!$A$3:$BP$367, 30, 0)</f>
        <v>11691</v>
      </c>
      <c r="AF103">
        <f>VLOOKUP(A103, Traffic_data!$A$3:$BP$367, 31, 0)</f>
        <v>3720</v>
      </c>
      <c r="AG103">
        <f>VLOOKUP(A103, Traffic_data!$A$3:$BP$367, 32, 0)</f>
        <v>1506</v>
      </c>
      <c r="AH103">
        <f>VLOOKUP(A103, Traffic_data!$A$3:$BP$367, 33, 0)</f>
        <v>1683</v>
      </c>
      <c r="AI103">
        <f>VLOOKUP(A103, Traffic_data!$A$3:$BP$367, 34, 0)</f>
        <v>0</v>
      </c>
      <c r="AJ103">
        <f>VLOOKUP(A103, Traffic_data!$A$3:$BP$367, 35, 0)</f>
        <v>1771</v>
      </c>
      <c r="AK103">
        <f>VLOOKUP(A103, Traffic_data!$A$3:$BP$367, 36, 0)</f>
        <v>266</v>
      </c>
      <c r="AL103">
        <f>VLOOKUP(A103, Traffic_data!$A$3:$BP$367, 37, 0)</f>
        <v>0</v>
      </c>
      <c r="AM103">
        <f>VLOOKUP(A103, Traffic_data!$A$3:$BP$367, 38, 0)</f>
        <v>443</v>
      </c>
      <c r="AN103">
        <f>VLOOKUP(A103, Traffic_data!$A$3:$BP$367, 39, 0)</f>
        <v>0</v>
      </c>
      <c r="AO103">
        <f>VLOOKUP(A103, Traffic_data!$A$3:$BP$367, 40, 0)</f>
        <v>0</v>
      </c>
      <c r="AP103">
        <f>VLOOKUP(A103, Traffic_data!$A$3:$BP$367, 41, 0)</f>
        <v>89</v>
      </c>
      <c r="AQ103">
        <f>VLOOKUP(A103, Traffic_data!$A$3:$BP$367,42, 0)</f>
        <v>1594</v>
      </c>
      <c r="AR103">
        <f>VLOOKUP(A103, Traffic_data!$A$3:$BP$367, 43, 0)</f>
        <v>99022</v>
      </c>
      <c r="AS103">
        <f>VLOOKUP(A103, Traffic_data!$A$3:$BP$367, 44, 0)</f>
        <v>27525</v>
      </c>
      <c r="AT103">
        <f>VLOOKUP(A103, Traffic_data!$A$3:$BP$367, 45, 0)</f>
        <v>12109</v>
      </c>
      <c r="AU103">
        <f>VLOOKUP(A103, Traffic_data!$A$3:$BP$367, 46, 0)</f>
        <v>14937</v>
      </c>
      <c r="AV103">
        <f>VLOOKUP(A103, Traffic_data!$A$3:$BP$367, 47, 0)</f>
        <v>2093</v>
      </c>
      <c r="AW103">
        <f>VLOOKUP(A103, Traffic_data!$A$3:$BP$367, 48, 0)</f>
        <v>14362</v>
      </c>
      <c r="AX103">
        <f>VLOOKUP(A103, Traffic_data!$A$3:$BP$367, 49, 0)</f>
        <v>3405</v>
      </c>
      <c r="AY103">
        <f>VLOOKUP(A103, Traffic_data!$A$3:$BP$367, 50, 0)</f>
        <v>785</v>
      </c>
      <c r="AZ103">
        <f>VLOOKUP(A103, Traffic_data!$A$3:$BP$367, 51, 0)</f>
        <v>4861</v>
      </c>
      <c r="BA103">
        <f>VLOOKUP(A103, Traffic_data!$A$3:$BP$367, 52, 0)</f>
        <v>785</v>
      </c>
      <c r="BB103">
        <f>VLOOKUP(A103, Traffic_data!$A$3:$BP$367, 53, 0)</f>
        <v>785</v>
      </c>
      <c r="BC103">
        <f>VLOOKUP(A103, Traffic_data!$A$3:$BP$367, 54, 0)</f>
        <v>612</v>
      </c>
      <c r="BD103">
        <f>VLOOKUP(A103, Traffic_data!$A$3:$BP$367, 55, 0)</f>
        <v>3948</v>
      </c>
      <c r="BE103">
        <f>VLOOKUP(A103, Traffic_data!$A$3:$BP$367, 56, 0)</f>
        <v>0</v>
      </c>
      <c r="BF103">
        <f>VLOOKUP(A103, Traffic_data!$A$3:$BP$367, 57, 0)</f>
        <v>0</v>
      </c>
      <c r="BG103">
        <f>VLOOKUP(A103, Traffic_data!$A$3:$BP$367, 58, 0)</f>
        <v>0</v>
      </c>
      <c r="BH103">
        <f>VLOOKUP(A103, Traffic_data!$A$3:$BP$367, 59, 0)</f>
        <v>0</v>
      </c>
      <c r="BI103">
        <f>VLOOKUP(A103, Traffic_data!$A$3:$BP$367, 60, 0)</f>
        <v>0</v>
      </c>
      <c r="BJ103">
        <f>VLOOKUP(A103, Traffic_data!$A$3:$BP$367, 61, 0)</f>
        <v>0</v>
      </c>
      <c r="BK103">
        <f>VLOOKUP(A103, Traffic_data!$A$3:$BP$367, 62, 0)</f>
        <v>0</v>
      </c>
      <c r="BL103">
        <f>VLOOKUP(A103, Traffic_data!$A$3:$BP$367, 63, 0)</f>
        <v>0</v>
      </c>
      <c r="BM103">
        <f>VLOOKUP(A103, Traffic_data!$A$3:$BP$367, 64, 0)</f>
        <v>0</v>
      </c>
      <c r="BN103">
        <f>VLOOKUP(A103, Traffic_data!$A$3:$BP$367, 65, 0)</f>
        <v>0</v>
      </c>
      <c r="BO103">
        <f>VLOOKUP(A103, Traffic_data!$A$3:$BP$367, 66, 0)</f>
        <v>0</v>
      </c>
      <c r="BP103">
        <f>VLOOKUP(A103, Traffic_data!$A$3:$BP$367, 67, 0)</f>
        <v>0</v>
      </c>
      <c r="BQ103">
        <f>VLOOKUP(A103, Traffic_data!$A$3:$BP$367, 68, 0)</f>
        <v>0</v>
      </c>
    </row>
    <row r="104" spans="1:69" x14ac:dyDescent="0.25">
      <c r="A104" s="72">
        <v>41376</v>
      </c>
      <c r="B104" s="73" t="s">
        <v>49</v>
      </c>
      <c r="C104">
        <f>IFERROR(VLOOKUP(A104,Pivot_table!$A$5:$C$57, 3, 0),0)</f>
        <v>0</v>
      </c>
      <c r="D104">
        <f>VLOOKUP(A104, Traffic_data!$A$3:$BP$367, 3, 0)</f>
        <v>132713</v>
      </c>
      <c r="E104">
        <f>VLOOKUP(A104, Traffic_data!$A$3:$BP$367, 4, 0)</f>
        <v>48979</v>
      </c>
      <c r="F104">
        <f>VLOOKUP(A104, Traffic_data!$A$3:$BP$367, 5, 0)</f>
        <v>40461</v>
      </c>
      <c r="G104">
        <f>VLOOKUP(A104, Traffic_data!$A$3:$BP$367, 6, 0)</f>
        <v>34782</v>
      </c>
      <c r="H104">
        <f>VLOOKUP(A104, Traffic_data!$A$3:$BP$367, 7, 0)</f>
        <v>61247</v>
      </c>
      <c r="I104">
        <f>VLOOKUP(A104, Traffic_data!$A$3:$BP$367, 8, 0)</f>
        <v>46395</v>
      </c>
      <c r="J104">
        <f>VLOOKUP(A104, Traffic_data!$A$3:$BP$367, 9, 0)</f>
        <v>14109</v>
      </c>
      <c r="K104">
        <f>VLOOKUP(A104, Traffic_data!$A$3:$BP$367, 10, 0)</f>
        <v>3250</v>
      </c>
      <c r="L104">
        <f>VLOOKUP(A104, Traffic_data!$A$3:$BP$367, 11, 0)</f>
        <v>0</v>
      </c>
      <c r="M104">
        <f>VLOOKUP(A104, Traffic_data!$A$3:$BP$367, 12, 0)</f>
        <v>0</v>
      </c>
      <c r="N104">
        <f>VLOOKUP(A104, Traffic_data!$A$3:$BP$367, 13, 0)</f>
        <v>19177</v>
      </c>
      <c r="O104">
        <f>VLOOKUP(A104, Traffic_data!$A$3:$BP$367, 14, 0)</f>
        <v>1194</v>
      </c>
      <c r="P104">
        <f>VLOOKUP(A104, Traffic_data!$A$3:$BP$367, 15, 0)</f>
        <v>350</v>
      </c>
      <c r="Q104">
        <f>VLOOKUP(A104, Traffic_data!$A$3:$BP$367, 16, 0)</f>
        <v>1269</v>
      </c>
      <c r="R104">
        <f>VLOOKUP(A104, Traffic_data!$A$3:$BP$367, 17, 0)</f>
        <v>101724</v>
      </c>
      <c r="S104">
        <f>VLOOKUP(A104, Traffic_data!$A$3:$BP$367, 18, 0)</f>
        <v>29821</v>
      </c>
      <c r="T104">
        <f>VLOOKUP(A104, Traffic_data!$A$3:$BP$367, 19, 0)</f>
        <v>13254</v>
      </c>
      <c r="U104">
        <f>VLOOKUP(A104, Traffic_data!$A$3:$BP$367, 20, 0)</f>
        <v>13033</v>
      </c>
      <c r="V104">
        <f>VLOOKUP(A104, Traffic_data!$A$3:$BP$367, 21, 0)</f>
        <v>1831</v>
      </c>
      <c r="W104">
        <f>VLOOKUP(A104, Traffic_data!$A$3:$BP$367, 22, 0)</f>
        <v>18776</v>
      </c>
      <c r="X104">
        <f>VLOOKUP(A104, Traffic_data!$A$3:$BP$367,23, 0)</f>
        <v>3924</v>
      </c>
      <c r="Y104">
        <f>VLOOKUP(A104, Traffic_data!$A$3:$BP$367, 24, 0)</f>
        <v>785</v>
      </c>
      <c r="Z104">
        <f>VLOOKUP(A104, Traffic_data!$A$3:$BP$367, 25, 0)</f>
        <v>5522</v>
      </c>
      <c r="AA104">
        <f>VLOOKUP(A104, Traffic_data!$A$3:$BP$367, 26, 0)</f>
        <v>785</v>
      </c>
      <c r="AB104">
        <f>VLOOKUP(A104, Traffic_data!$A$3:$BP$367, 27, 0)</f>
        <v>785</v>
      </c>
      <c r="AC104">
        <f>VLOOKUP(A104, Traffic_data!$A$3:$BP$367, 28, 0)</f>
        <v>2093</v>
      </c>
      <c r="AD104">
        <f>VLOOKUP(A104, Traffic_data!$A$3:$BP$367, 29, 0)</f>
        <v>3924</v>
      </c>
      <c r="AE104">
        <f>VLOOKUP(A104, Traffic_data!$A$3:$BP$367, 30, 0)</f>
        <v>13463</v>
      </c>
      <c r="AF104">
        <f>VLOOKUP(A104, Traffic_data!$A$3:$BP$367, 31, 0)</f>
        <v>4871</v>
      </c>
      <c r="AG104">
        <f>VLOOKUP(A104, Traffic_data!$A$3:$BP$367, 32, 0)</f>
        <v>886</v>
      </c>
      <c r="AH104">
        <f>VLOOKUP(A104, Traffic_data!$A$3:$BP$367, 33, 0)</f>
        <v>1594</v>
      </c>
      <c r="AI104">
        <f>VLOOKUP(A104, Traffic_data!$A$3:$BP$367, 34, 0)</f>
        <v>354</v>
      </c>
      <c r="AJ104">
        <f>VLOOKUP(A104, Traffic_data!$A$3:$BP$367, 35, 0)</f>
        <v>2126</v>
      </c>
      <c r="AK104">
        <f>VLOOKUP(A104, Traffic_data!$A$3:$BP$367, 36, 0)</f>
        <v>354</v>
      </c>
      <c r="AL104">
        <f>VLOOKUP(A104, Traffic_data!$A$3:$BP$367, 37, 0)</f>
        <v>0</v>
      </c>
      <c r="AM104">
        <f>VLOOKUP(A104, Traffic_data!$A$3:$BP$367, 38, 0)</f>
        <v>531</v>
      </c>
      <c r="AN104">
        <f>VLOOKUP(A104, Traffic_data!$A$3:$BP$367, 39, 0)</f>
        <v>0</v>
      </c>
      <c r="AO104">
        <f>VLOOKUP(A104, Traffic_data!$A$3:$BP$367, 40, 0)</f>
        <v>0</v>
      </c>
      <c r="AP104">
        <f>VLOOKUP(A104, Traffic_data!$A$3:$BP$367, 41, 0)</f>
        <v>177</v>
      </c>
      <c r="AQ104">
        <f>VLOOKUP(A104, Traffic_data!$A$3:$BP$367,42, 0)</f>
        <v>2214</v>
      </c>
      <c r="AR104">
        <f>VLOOKUP(A104, Traffic_data!$A$3:$BP$367, 43, 0)</f>
        <v>115187</v>
      </c>
      <c r="AS104">
        <f>VLOOKUP(A104, Traffic_data!$A$3:$BP$367, 44, 0)</f>
        <v>34692</v>
      </c>
      <c r="AT104">
        <f>VLOOKUP(A104, Traffic_data!$A$3:$BP$367, 45, 0)</f>
        <v>14140</v>
      </c>
      <c r="AU104">
        <f>VLOOKUP(A104, Traffic_data!$A$3:$BP$367, 46, 0)</f>
        <v>14627</v>
      </c>
      <c r="AV104">
        <f>VLOOKUP(A104, Traffic_data!$A$3:$BP$367, 47, 0)</f>
        <v>2185</v>
      </c>
      <c r="AW104">
        <f>VLOOKUP(A104, Traffic_data!$A$3:$BP$367, 48, 0)</f>
        <v>20902</v>
      </c>
      <c r="AX104">
        <f>VLOOKUP(A104, Traffic_data!$A$3:$BP$367, 49, 0)</f>
        <v>4278</v>
      </c>
      <c r="AY104">
        <f>VLOOKUP(A104, Traffic_data!$A$3:$BP$367, 50, 0)</f>
        <v>785</v>
      </c>
      <c r="AZ104">
        <f>VLOOKUP(A104, Traffic_data!$A$3:$BP$367, 51, 0)</f>
        <v>6053</v>
      </c>
      <c r="BA104">
        <f>VLOOKUP(A104, Traffic_data!$A$3:$BP$367, 52, 0)</f>
        <v>785</v>
      </c>
      <c r="BB104">
        <f>VLOOKUP(A104, Traffic_data!$A$3:$BP$367, 53, 0)</f>
        <v>785</v>
      </c>
      <c r="BC104">
        <f>VLOOKUP(A104, Traffic_data!$A$3:$BP$367, 54, 0)</f>
        <v>2270</v>
      </c>
      <c r="BD104">
        <f>VLOOKUP(A104, Traffic_data!$A$3:$BP$367, 55, 0)</f>
        <v>6138</v>
      </c>
      <c r="BE104">
        <f>VLOOKUP(A104, Traffic_data!$A$3:$BP$367, 56, 0)</f>
        <v>0</v>
      </c>
      <c r="BF104">
        <f>VLOOKUP(A104, Traffic_data!$A$3:$BP$367, 57, 0)</f>
        <v>0</v>
      </c>
      <c r="BG104">
        <f>VLOOKUP(A104, Traffic_data!$A$3:$BP$367, 58, 0)</f>
        <v>0</v>
      </c>
      <c r="BH104">
        <f>VLOOKUP(A104, Traffic_data!$A$3:$BP$367, 59, 0)</f>
        <v>0</v>
      </c>
      <c r="BI104">
        <f>VLOOKUP(A104, Traffic_data!$A$3:$BP$367, 60, 0)</f>
        <v>0</v>
      </c>
      <c r="BJ104">
        <f>VLOOKUP(A104, Traffic_data!$A$3:$BP$367, 61, 0)</f>
        <v>0</v>
      </c>
      <c r="BK104">
        <f>VLOOKUP(A104, Traffic_data!$A$3:$BP$367, 62, 0)</f>
        <v>0</v>
      </c>
      <c r="BL104">
        <f>VLOOKUP(A104, Traffic_data!$A$3:$BP$367, 63, 0)</f>
        <v>0</v>
      </c>
      <c r="BM104">
        <f>VLOOKUP(A104, Traffic_data!$A$3:$BP$367, 64, 0)</f>
        <v>0</v>
      </c>
      <c r="BN104">
        <f>VLOOKUP(A104, Traffic_data!$A$3:$BP$367, 65, 0)</f>
        <v>0</v>
      </c>
      <c r="BO104">
        <f>VLOOKUP(A104, Traffic_data!$A$3:$BP$367, 66, 0)</f>
        <v>0</v>
      </c>
      <c r="BP104">
        <f>VLOOKUP(A104, Traffic_data!$A$3:$BP$367, 67, 0)</f>
        <v>0</v>
      </c>
      <c r="BQ104">
        <f>VLOOKUP(A104, Traffic_data!$A$3:$BP$367, 68, 0)</f>
        <v>0</v>
      </c>
    </row>
    <row r="105" spans="1:69" x14ac:dyDescent="0.25">
      <c r="A105" s="72">
        <v>41377</v>
      </c>
      <c r="B105" s="73" t="s">
        <v>52</v>
      </c>
      <c r="C105">
        <f>IFERROR(VLOOKUP(A105,Pivot_table!$A$5:$C$57, 3, 0),0)</f>
        <v>0</v>
      </c>
      <c r="D105">
        <f>VLOOKUP(A105, Traffic_data!$A$3:$BP$367, 3, 0)</f>
        <v>120003</v>
      </c>
      <c r="E105">
        <f>VLOOKUP(A105, Traffic_data!$A$3:$BP$367, 4, 0)</f>
        <v>40461</v>
      </c>
      <c r="F105">
        <f>VLOOKUP(A105, Traffic_data!$A$3:$BP$367, 5, 0)</f>
        <v>34427</v>
      </c>
      <c r="G105">
        <f>VLOOKUP(A105, Traffic_data!$A$3:$BP$367, 6, 0)</f>
        <v>37621</v>
      </c>
      <c r="H105">
        <f>VLOOKUP(A105, Traffic_data!$A$3:$BP$367, 7, 0)</f>
        <v>58261</v>
      </c>
      <c r="I105">
        <f>VLOOKUP(A105, Traffic_data!$A$3:$BP$367, 8, 0)</f>
        <v>41141</v>
      </c>
      <c r="J105">
        <f>VLOOKUP(A105, Traffic_data!$A$3:$BP$367, 9, 0)</f>
        <v>16098</v>
      </c>
      <c r="K105">
        <f>VLOOKUP(A105, Traffic_data!$A$3:$BP$367, 10, 0)</f>
        <v>3191</v>
      </c>
      <c r="L105">
        <f>VLOOKUP(A105, Traffic_data!$A$3:$BP$367, 11, 0)</f>
        <v>0</v>
      </c>
      <c r="M105">
        <f>VLOOKUP(A105, Traffic_data!$A$3:$BP$367, 12, 0)</f>
        <v>0</v>
      </c>
      <c r="N105">
        <f>VLOOKUP(A105, Traffic_data!$A$3:$BP$367, 13, 0)</f>
        <v>17250</v>
      </c>
      <c r="O105">
        <f>VLOOKUP(A105, Traffic_data!$A$3:$BP$367, 14, 0)</f>
        <v>1655</v>
      </c>
      <c r="P105">
        <f>VLOOKUP(A105, Traffic_data!$A$3:$BP$367, 15, 0)</f>
        <v>452</v>
      </c>
      <c r="Q105">
        <f>VLOOKUP(A105, Traffic_data!$A$3:$BP$367, 16, 0)</f>
        <v>958</v>
      </c>
      <c r="R105">
        <f>VLOOKUP(A105, Traffic_data!$A$3:$BP$367, 17, 0)</f>
        <v>92011</v>
      </c>
      <c r="S105">
        <f>VLOOKUP(A105, Traffic_data!$A$3:$BP$367, 18, 0)</f>
        <v>25897</v>
      </c>
      <c r="T105">
        <f>VLOOKUP(A105, Traffic_data!$A$3:$BP$367, 19, 0)</f>
        <v>15242</v>
      </c>
      <c r="U105">
        <f>VLOOKUP(A105, Traffic_data!$A$3:$BP$367, 20, 0)</f>
        <v>16126</v>
      </c>
      <c r="V105">
        <f>VLOOKUP(A105, Traffic_data!$A$3:$BP$367, 21, 0)</f>
        <v>3401</v>
      </c>
      <c r="W105">
        <f>VLOOKUP(A105, Traffic_data!$A$3:$BP$367, 22, 0)</f>
        <v>13254</v>
      </c>
      <c r="X105">
        <f>VLOOKUP(A105, Traffic_data!$A$3:$BP$367,23, 0)</f>
        <v>4185</v>
      </c>
      <c r="Y105">
        <f>VLOOKUP(A105, Traffic_data!$A$3:$BP$367, 24, 0)</f>
        <v>1046</v>
      </c>
      <c r="Z105">
        <f>VLOOKUP(A105, Traffic_data!$A$3:$BP$367, 25, 0)</f>
        <v>5743</v>
      </c>
      <c r="AA105">
        <f>VLOOKUP(A105, Traffic_data!$A$3:$BP$367, 26, 0)</f>
        <v>262</v>
      </c>
      <c r="AB105">
        <f>VLOOKUP(A105, Traffic_data!$A$3:$BP$367, 27, 0)</f>
        <v>785</v>
      </c>
      <c r="AC105">
        <f>VLOOKUP(A105, Traffic_data!$A$3:$BP$367, 28, 0)</f>
        <v>523</v>
      </c>
      <c r="AD105">
        <f>VLOOKUP(A105, Traffic_data!$A$3:$BP$367, 29, 0)</f>
        <v>1831</v>
      </c>
      <c r="AE105">
        <f>VLOOKUP(A105, Traffic_data!$A$3:$BP$367, 30, 0)</f>
        <v>14083</v>
      </c>
      <c r="AF105">
        <f>VLOOKUP(A105, Traffic_data!$A$3:$BP$367, 31, 0)</f>
        <v>4694</v>
      </c>
      <c r="AG105">
        <f>VLOOKUP(A105, Traffic_data!$A$3:$BP$367, 32, 0)</f>
        <v>974</v>
      </c>
      <c r="AH105">
        <f>VLOOKUP(A105, Traffic_data!$A$3:$BP$367, 33, 0)</f>
        <v>1771</v>
      </c>
      <c r="AI105">
        <f>VLOOKUP(A105, Traffic_data!$A$3:$BP$367, 34, 0)</f>
        <v>89</v>
      </c>
      <c r="AJ105">
        <f>VLOOKUP(A105, Traffic_data!$A$3:$BP$367, 35, 0)</f>
        <v>2037</v>
      </c>
      <c r="AK105">
        <f>VLOOKUP(A105, Traffic_data!$A$3:$BP$367, 36, 0)</f>
        <v>709</v>
      </c>
      <c r="AL105">
        <f>VLOOKUP(A105, Traffic_data!$A$3:$BP$367, 37, 0)</f>
        <v>177</v>
      </c>
      <c r="AM105">
        <f>VLOOKUP(A105, Traffic_data!$A$3:$BP$367, 38, 0)</f>
        <v>709</v>
      </c>
      <c r="AN105">
        <f>VLOOKUP(A105, Traffic_data!$A$3:$BP$367, 39, 0)</f>
        <v>177</v>
      </c>
      <c r="AO105">
        <f>VLOOKUP(A105, Traffic_data!$A$3:$BP$367, 40, 0)</f>
        <v>0</v>
      </c>
      <c r="AP105">
        <f>VLOOKUP(A105, Traffic_data!$A$3:$BP$367, 41, 0)</f>
        <v>266</v>
      </c>
      <c r="AQ105">
        <f>VLOOKUP(A105, Traffic_data!$A$3:$BP$367,42, 0)</f>
        <v>2214</v>
      </c>
      <c r="AR105">
        <f>VLOOKUP(A105, Traffic_data!$A$3:$BP$367, 43, 0)</f>
        <v>106094</v>
      </c>
      <c r="AS105">
        <f>VLOOKUP(A105, Traffic_data!$A$3:$BP$367, 44, 0)</f>
        <v>30591</v>
      </c>
      <c r="AT105">
        <f>VLOOKUP(A105, Traffic_data!$A$3:$BP$367, 45, 0)</f>
        <v>16216</v>
      </c>
      <c r="AU105">
        <f>VLOOKUP(A105, Traffic_data!$A$3:$BP$367, 46, 0)</f>
        <v>17897</v>
      </c>
      <c r="AV105">
        <f>VLOOKUP(A105, Traffic_data!$A$3:$BP$367, 47, 0)</f>
        <v>3490</v>
      </c>
      <c r="AW105">
        <f>VLOOKUP(A105, Traffic_data!$A$3:$BP$367, 48, 0)</f>
        <v>15291</v>
      </c>
      <c r="AX105">
        <f>VLOOKUP(A105, Traffic_data!$A$3:$BP$367, 49, 0)</f>
        <v>4894</v>
      </c>
      <c r="AY105">
        <f>VLOOKUP(A105, Traffic_data!$A$3:$BP$367, 50, 0)</f>
        <v>1223</v>
      </c>
      <c r="AZ105">
        <f>VLOOKUP(A105, Traffic_data!$A$3:$BP$367, 51, 0)</f>
        <v>6452</v>
      </c>
      <c r="BA105">
        <f>VLOOKUP(A105, Traffic_data!$A$3:$BP$367, 52, 0)</f>
        <v>439</v>
      </c>
      <c r="BB105">
        <f>VLOOKUP(A105, Traffic_data!$A$3:$BP$367, 53, 0)</f>
        <v>785</v>
      </c>
      <c r="BC105">
        <f>VLOOKUP(A105, Traffic_data!$A$3:$BP$367, 54, 0)</f>
        <v>789</v>
      </c>
      <c r="BD105">
        <f>VLOOKUP(A105, Traffic_data!$A$3:$BP$367, 55, 0)</f>
        <v>4045</v>
      </c>
      <c r="BE105">
        <f>VLOOKUP(A105, Traffic_data!$A$3:$BP$367, 56, 0)</f>
        <v>0</v>
      </c>
      <c r="BF105">
        <f>VLOOKUP(A105, Traffic_data!$A$3:$BP$367, 57, 0)</f>
        <v>0</v>
      </c>
      <c r="BG105">
        <f>VLOOKUP(A105, Traffic_data!$A$3:$BP$367, 58, 0)</f>
        <v>0</v>
      </c>
      <c r="BH105">
        <f>VLOOKUP(A105, Traffic_data!$A$3:$BP$367, 59, 0)</f>
        <v>0</v>
      </c>
      <c r="BI105">
        <f>VLOOKUP(A105, Traffic_data!$A$3:$BP$367, 60, 0)</f>
        <v>0</v>
      </c>
      <c r="BJ105">
        <f>VLOOKUP(A105, Traffic_data!$A$3:$BP$367, 61, 0)</f>
        <v>0</v>
      </c>
      <c r="BK105">
        <f>VLOOKUP(A105, Traffic_data!$A$3:$BP$367, 62, 0)</f>
        <v>0</v>
      </c>
      <c r="BL105">
        <f>VLOOKUP(A105, Traffic_data!$A$3:$BP$367, 63, 0)</f>
        <v>0</v>
      </c>
      <c r="BM105">
        <f>VLOOKUP(A105, Traffic_data!$A$3:$BP$367, 64, 0)</f>
        <v>0</v>
      </c>
      <c r="BN105">
        <f>VLOOKUP(A105, Traffic_data!$A$3:$BP$367, 65, 0)</f>
        <v>0</v>
      </c>
      <c r="BO105">
        <f>VLOOKUP(A105, Traffic_data!$A$3:$BP$367, 66, 0)</f>
        <v>0</v>
      </c>
      <c r="BP105">
        <f>VLOOKUP(A105, Traffic_data!$A$3:$BP$367, 67, 0)</f>
        <v>0</v>
      </c>
      <c r="BQ105">
        <f>VLOOKUP(A105, Traffic_data!$A$3:$BP$367, 68, 0)</f>
        <v>0</v>
      </c>
    </row>
    <row r="106" spans="1:69" x14ac:dyDescent="0.25">
      <c r="A106" s="72">
        <v>41378</v>
      </c>
      <c r="B106" s="73" t="s">
        <v>53</v>
      </c>
      <c r="C106">
        <f>IFERROR(VLOOKUP(A106,Pivot_table!$A$5:$C$57, 3, 0),0)</f>
        <v>0</v>
      </c>
      <c r="D106">
        <f>VLOOKUP(A106, Traffic_data!$A$3:$BP$367, 3, 0)</f>
        <v>101184</v>
      </c>
      <c r="E106">
        <f>VLOOKUP(A106, Traffic_data!$A$3:$BP$367, 4, 0)</f>
        <v>37621</v>
      </c>
      <c r="F106">
        <f>VLOOKUP(A106, Traffic_data!$A$3:$BP$367, 5, 0)</f>
        <v>27329</v>
      </c>
      <c r="G106">
        <f>VLOOKUP(A106, Traffic_data!$A$3:$BP$367, 6, 0)</f>
        <v>31233</v>
      </c>
      <c r="H106">
        <f>VLOOKUP(A106, Traffic_data!$A$3:$BP$367, 7, 0)</f>
        <v>48219</v>
      </c>
      <c r="I106">
        <f>VLOOKUP(A106, Traffic_data!$A$3:$BP$367, 8, 0)</f>
        <v>34319</v>
      </c>
      <c r="J106">
        <f>VLOOKUP(A106, Traffic_data!$A$3:$BP$367, 9, 0)</f>
        <v>17659</v>
      </c>
      <c r="K106">
        <f>VLOOKUP(A106, Traffic_data!$A$3:$BP$367, 10, 0)</f>
        <v>3697</v>
      </c>
      <c r="L106">
        <f>VLOOKUP(A106, Traffic_data!$A$3:$BP$367, 11, 0)</f>
        <v>0</v>
      </c>
      <c r="M106">
        <f>VLOOKUP(A106, Traffic_data!$A$3:$BP$367, 12, 0)</f>
        <v>0</v>
      </c>
      <c r="N106">
        <f>VLOOKUP(A106, Traffic_data!$A$3:$BP$367, 13, 0)</f>
        <v>14148</v>
      </c>
      <c r="O106">
        <f>VLOOKUP(A106, Traffic_data!$A$3:$BP$367, 14, 0)</f>
        <v>1539</v>
      </c>
      <c r="P106">
        <f>VLOOKUP(A106, Traffic_data!$A$3:$BP$367, 15, 0)</f>
        <v>372</v>
      </c>
      <c r="Q106">
        <f>VLOOKUP(A106, Traffic_data!$A$3:$BP$367, 16, 0)</f>
        <v>690</v>
      </c>
      <c r="R106">
        <f>VLOOKUP(A106, Traffic_data!$A$3:$BP$367, 17, 0)</f>
        <v>77380</v>
      </c>
      <c r="S106">
        <f>VLOOKUP(A106, Traffic_data!$A$3:$BP$367, 18, 0)</f>
        <v>22758</v>
      </c>
      <c r="T106">
        <f>VLOOKUP(A106, Traffic_data!$A$3:$BP$367, 19, 0)</f>
        <v>13475</v>
      </c>
      <c r="U106">
        <f>VLOOKUP(A106, Traffic_data!$A$3:$BP$367, 20, 0)</f>
        <v>11929</v>
      </c>
      <c r="V106">
        <f>VLOOKUP(A106, Traffic_data!$A$3:$BP$367, 21, 0)</f>
        <v>3662</v>
      </c>
      <c r="W106">
        <f>VLOOKUP(A106, Traffic_data!$A$3:$BP$367, 22, 0)</f>
        <v>9940</v>
      </c>
      <c r="X106">
        <f>VLOOKUP(A106, Traffic_data!$A$3:$BP$367,23, 0)</f>
        <v>2616</v>
      </c>
      <c r="Y106">
        <f>VLOOKUP(A106, Traffic_data!$A$3:$BP$367, 24, 0)</f>
        <v>785</v>
      </c>
      <c r="Z106">
        <f>VLOOKUP(A106, Traffic_data!$A$3:$BP$367, 25, 0)</f>
        <v>3976</v>
      </c>
      <c r="AA106">
        <f>VLOOKUP(A106, Traffic_data!$A$3:$BP$367, 26, 0)</f>
        <v>262</v>
      </c>
      <c r="AB106">
        <f>VLOOKUP(A106, Traffic_data!$A$3:$BP$367, 27, 0)</f>
        <v>523</v>
      </c>
      <c r="AC106">
        <f>VLOOKUP(A106, Traffic_data!$A$3:$BP$367, 28, 0)</f>
        <v>785</v>
      </c>
      <c r="AD106">
        <f>VLOOKUP(A106, Traffic_data!$A$3:$BP$367, 29, 0)</f>
        <v>1570</v>
      </c>
      <c r="AE106">
        <f>VLOOKUP(A106, Traffic_data!$A$3:$BP$367, 30, 0)</f>
        <v>16740</v>
      </c>
      <c r="AF106">
        <f>VLOOKUP(A106, Traffic_data!$A$3:$BP$367, 31, 0)</f>
        <v>5314</v>
      </c>
      <c r="AG106">
        <f>VLOOKUP(A106, Traffic_data!$A$3:$BP$367, 32, 0)</f>
        <v>1683</v>
      </c>
      <c r="AH106">
        <f>VLOOKUP(A106, Traffic_data!$A$3:$BP$367, 33, 0)</f>
        <v>2569</v>
      </c>
      <c r="AI106">
        <f>VLOOKUP(A106, Traffic_data!$A$3:$BP$367, 34, 0)</f>
        <v>177</v>
      </c>
      <c r="AJ106">
        <f>VLOOKUP(A106, Traffic_data!$A$3:$BP$367, 35, 0)</f>
        <v>2214</v>
      </c>
      <c r="AK106">
        <f>VLOOKUP(A106, Traffic_data!$A$3:$BP$367, 36, 0)</f>
        <v>620</v>
      </c>
      <c r="AL106">
        <f>VLOOKUP(A106, Traffic_data!$A$3:$BP$367, 37, 0)</f>
        <v>0</v>
      </c>
      <c r="AM106">
        <f>VLOOKUP(A106, Traffic_data!$A$3:$BP$367, 38, 0)</f>
        <v>531</v>
      </c>
      <c r="AN106">
        <f>VLOOKUP(A106, Traffic_data!$A$3:$BP$367, 39, 0)</f>
        <v>89</v>
      </c>
      <c r="AO106">
        <f>VLOOKUP(A106, Traffic_data!$A$3:$BP$367, 40, 0)</f>
        <v>0</v>
      </c>
      <c r="AP106">
        <f>VLOOKUP(A106, Traffic_data!$A$3:$BP$367, 41, 0)</f>
        <v>354</v>
      </c>
      <c r="AQ106">
        <f>VLOOKUP(A106, Traffic_data!$A$3:$BP$367,42, 0)</f>
        <v>2569</v>
      </c>
      <c r="AR106">
        <f>VLOOKUP(A106, Traffic_data!$A$3:$BP$367, 43, 0)</f>
        <v>94120</v>
      </c>
      <c r="AS106">
        <f>VLOOKUP(A106, Traffic_data!$A$3:$BP$367, 44, 0)</f>
        <v>28072</v>
      </c>
      <c r="AT106">
        <f>VLOOKUP(A106, Traffic_data!$A$3:$BP$367, 45, 0)</f>
        <v>15158</v>
      </c>
      <c r="AU106">
        <f>VLOOKUP(A106, Traffic_data!$A$3:$BP$367, 46, 0)</f>
        <v>14498</v>
      </c>
      <c r="AV106">
        <f>VLOOKUP(A106, Traffic_data!$A$3:$BP$367, 47, 0)</f>
        <v>3839</v>
      </c>
      <c r="AW106">
        <f>VLOOKUP(A106, Traffic_data!$A$3:$BP$367, 48, 0)</f>
        <v>12154</v>
      </c>
      <c r="AX106">
        <f>VLOOKUP(A106, Traffic_data!$A$3:$BP$367, 49, 0)</f>
        <v>3236</v>
      </c>
      <c r="AY106">
        <f>VLOOKUP(A106, Traffic_data!$A$3:$BP$367, 50, 0)</f>
        <v>785</v>
      </c>
      <c r="AZ106">
        <f>VLOOKUP(A106, Traffic_data!$A$3:$BP$367, 51, 0)</f>
        <v>4507</v>
      </c>
      <c r="BA106">
        <f>VLOOKUP(A106, Traffic_data!$A$3:$BP$367, 52, 0)</f>
        <v>351</v>
      </c>
      <c r="BB106">
        <f>VLOOKUP(A106, Traffic_data!$A$3:$BP$367, 53, 0)</f>
        <v>523</v>
      </c>
      <c r="BC106">
        <f>VLOOKUP(A106, Traffic_data!$A$3:$BP$367, 54, 0)</f>
        <v>1139</v>
      </c>
      <c r="BD106">
        <f>VLOOKUP(A106, Traffic_data!$A$3:$BP$367, 55, 0)</f>
        <v>4139</v>
      </c>
      <c r="BE106">
        <f>VLOOKUP(A106, Traffic_data!$A$3:$BP$367, 56, 0)</f>
        <v>0</v>
      </c>
      <c r="BF106">
        <f>VLOOKUP(A106, Traffic_data!$A$3:$BP$367, 57, 0)</f>
        <v>0</v>
      </c>
      <c r="BG106">
        <f>VLOOKUP(A106, Traffic_data!$A$3:$BP$367, 58, 0)</f>
        <v>0</v>
      </c>
      <c r="BH106">
        <f>VLOOKUP(A106, Traffic_data!$A$3:$BP$367, 59, 0)</f>
        <v>0</v>
      </c>
      <c r="BI106">
        <f>VLOOKUP(A106, Traffic_data!$A$3:$BP$367, 60, 0)</f>
        <v>0</v>
      </c>
      <c r="BJ106">
        <f>VLOOKUP(A106, Traffic_data!$A$3:$BP$367, 61, 0)</f>
        <v>0</v>
      </c>
      <c r="BK106">
        <f>VLOOKUP(A106, Traffic_data!$A$3:$BP$367, 62, 0)</f>
        <v>0</v>
      </c>
      <c r="BL106">
        <f>VLOOKUP(A106, Traffic_data!$A$3:$BP$367, 63, 0)</f>
        <v>0</v>
      </c>
      <c r="BM106">
        <f>VLOOKUP(A106, Traffic_data!$A$3:$BP$367, 64, 0)</f>
        <v>0</v>
      </c>
      <c r="BN106">
        <f>VLOOKUP(A106, Traffic_data!$A$3:$BP$367, 65, 0)</f>
        <v>0</v>
      </c>
      <c r="BO106">
        <f>VLOOKUP(A106, Traffic_data!$A$3:$BP$367, 66, 0)</f>
        <v>0</v>
      </c>
      <c r="BP106">
        <f>VLOOKUP(A106, Traffic_data!$A$3:$BP$367, 67, 0)</f>
        <v>0</v>
      </c>
      <c r="BQ106">
        <f>VLOOKUP(A106, Traffic_data!$A$3:$BP$367, 68, 0)</f>
        <v>0</v>
      </c>
    </row>
    <row r="107" spans="1:69" x14ac:dyDescent="0.25">
      <c r="A107" s="72">
        <v>41379</v>
      </c>
      <c r="B107" s="73" t="s">
        <v>58</v>
      </c>
      <c r="C107">
        <f>IFERROR(VLOOKUP(A107,Pivot_table!$A$5:$C$57, 3, 0),0)</f>
        <v>0</v>
      </c>
      <c r="D107">
        <f>VLOOKUP(A107, Traffic_data!$A$3:$BP$367, 3, 0)</f>
        <v>117325</v>
      </c>
      <c r="E107">
        <f>VLOOKUP(A107, Traffic_data!$A$3:$BP$367, 4, 0)</f>
        <v>41526</v>
      </c>
      <c r="F107">
        <f>VLOOKUP(A107, Traffic_data!$A$3:$BP$367, 5, 0)</f>
        <v>33362</v>
      </c>
      <c r="G107">
        <f>VLOOKUP(A107, Traffic_data!$A$3:$BP$367, 6, 0)</f>
        <v>37267</v>
      </c>
      <c r="H107">
        <f>VLOOKUP(A107, Traffic_data!$A$3:$BP$367, 7, 0)</f>
        <v>54239</v>
      </c>
      <c r="I107">
        <f>VLOOKUP(A107, Traffic_data!$A$3:$BP$367, 8, 0)</f>
        <v>39671</v>
      </c>
      <c r="J107">
        <f>VLOOKUP(A107, Traffic_data!$A$3:$BP$367, 9, 0)</f>
        <v>12858</v>
      </c>
      <c r="K107">
        <f>VLOOKUP(A107, Traffic_data!$A$3:$BP$367, 10, 0)</f>
        <v>2933</v>
      </c>
      <c r="L107">
        <f>VLOOKUP(A107, Traffic_data!$A$3:$BP$367, 11, 0)</f>
        <v>0</v>
      </c>
      <c r="M107">
        <f>VLOOKUP(A107, Traffic_data!$A$3:$BP$367, 12, 0)</f>
        <v>0</v>
      </c>
      <c r="N107">
        <f>VLOOKUP(A107, Traffic_data!$A$3:$BP$367, 13, 0)</f>
        <v>16776</v>
      </c>
      <c r="O107">
        <f>VLOOKUP(A107, Traffic_data!$A$3:$BP$367, 14, 0)</f>
        <v>1044</v>
      </c>
      <c r="P107">
        <f>VLOOKUP(A107, Traffic_data!$A$3:$BP$367, 15, 0)</f>
        <v>302</v>
      </c>
      <c r="Q107">
        <f>VLOOKUP(A107, Traffic_data!$A$3:$BP$367, 16, 0)</f>
        <v>952</v>
      </c>
      <c r="R107">
        <f>VLOOKUP(A107, Traffic_data!$A$3:$BP$367, 17, 0)</f>
        <v>91610</v>
      </c>
      <c r="S107">
        <f>VLOOKUP(A107, Traffic_data!$A$3:$BP$367, 18, 0)</f>
        <v>28252</v>
      </c>
      <c r="T107">
        <f>VLOOKUP(A107, Traffic_data!$A$3:$BP$367, 19, 0)</f>
        <v>13475</v>
      </c>
      <c r="U107">
        <f>VLOOKUP(A107, Traffic_data!$A$3:$BP$367, 20, 0)</f>
        <v>10824</v>
      </c>
      <c r="V107">
        <f>VLOOKUP(A107, Traffic_data!$A$3:$BP$367, 21, 0)</f>
        <v>2093</v>
      </c>
      <c r="W107">
        <f>VLOOKUP(A107, Traffic_data!$A$3:$BP$367, 22, 0)</f>
        <v>16126</v>
      </c>
      <c r="X107">
        <f>VLOOKUP(A107, Traffic_data!$A$3:$BP$367,23, 0)</f>
        <v>2877</v>
      </c>
      <c r="Y107">
        <f>VLOOKUP(A107, Traffic_data!$A$3:$BP$367, 24, 0)</f>
        <v>785</v>
      </c>
      <c r="Z107">
        <f>VLOOKUP(A107, Traffic_data!$A$3:$BP$367, 25, 0)</f>
        <v>4860</v>
      </c>
      <c r="AA107">
        <f>VLOOKUP(A107, Traffic_data!$A$3:$BP$367, 26, 0)</f>
        <v>785</v>
      </c>
      <c r="AB107">
        <f>VLOOKUP(A107, Traffic_data!$A$3:$BP$367, 27, 0)</f>
        <v>785</v>
      </c>
      <c r="AC107">
        <f>VLOOKUP(A107, Traffic_data!$A$3:$BP$367, 28, 0)</f>
        <v>1046</v>
      </c>
      <c r="AD107">
        <f>VLOOKUP(A107, Traffic_data!$A$3:$BP$367, 29, 0)</f>
        <v>1046</v>
      </c>
      <c r="AE107">
        <f>VLOOKUP(A107, Traffic_data!$A$3:$BP$367, 30, 0)</f>
        <v>10983</v>
      </c>
      <c r="AF107">
        <f>VLOOKUP(A107, Traffic_data!$A$3:$BP$367, 31, 0)</f>
        <v>4251</v>
      </c>
      <c r="AG107">
        <f>VLOOKUP(A107, Traffic_data!$A$3:$BP$367, 32, 0)</f>
        <v>709</v>
      </c>
      <c r="AH107">
        <f>VLOOKUP(A107, Traffic_data!$A$3:$BP$367, 33, 0)</f>
        <v>1063</v>
      </c>
      <c r="AI107">
        <f>VLOOKUP(A107, Traffic_data!$A$3:$BP$367, 34, 0)</f>
        <v>266</v>
      </c>
      <c r="AJ107">
        <f>VLOOKUP(A107, Traffic_data!$A$3:$BP$367, 35, 0)</f>
        <v>1771</v>
      </c>
      <c r="AK107">
        <f>VLOOKUP(A107, Traffic_data!$A$3:$BP$367, 36, 0)</f>
        <v>886</v>
      </c>
      <c r="AL107">
        <f>VLOOKUP(A107, Traffic_data!$A$3:$BP$367, 37, 0)</f>
        <v>89</v>
      </c>
      <c r="AM107">
        <f>VLOOKUP(A107, Traffic_data!$A$3:$BP$367, 38, 0)</f>
        <v>531</v>
      </c>
      <c r="AN107">
        <f>VLOOKUP(A107, Traffic_data!$A$3:$BP$367, 39, 0)</f>
        <v>0</v>
      </c>
      <c r="AO107">
        <f>VLOOKUP(A107, Traffic_data!$A$3:$BP$367, 40, 0)</f>
        <v>0</v>
      </c>
      <c r="AP107">
        <f>VLOOKUP(A107, Traffic_data!$A$3:$BP$367, 41, 0)</f>
        <v>354</v>
      </c>
      <c r="AQ107">
        <f>VLOOKUP(A107, Traffic_data!$A$3:$BP$367,42, 0)</f>
        <v>1329</v>
      </c>
      <c r="AR107">
        <f>VLOOKUP(A107, Traffic_data!$A$3:$BP$367, 43, 0)</f>
        <v>102593</v>
      </c>
      <c r="AS107">
        <f>VLOOKUP(A107, Traffic_data!$A$3:$BP$367, 44, 0)</f>
        <v>32503</v>
      </c>
      <c r="AT107">
        <f>VLOOKUP(A107, Traffic_data!$A$3:$BP$367, 45, 0)</f>
        <v>14184</v>
      </c>
      <c r="AU107">
        <f>VLOOKUP(A107, Traffic_data!$A$3:$BP$367, 46, 0)</f>
        <v>11887</v>
      </c>
      <c r="AV107">
        <f>VLOOKUP(A107, Traffic_data!$A$3:$BP$367, 47, 0)</f>
        <v>2359</v>
      </c>
      <c r="AW107">
        <f>VLOOKUP(A107, Traffic_data!$A$3:$BP$367, 48, 0)</f>
        <v>17897</v>
      </c>
      <c r="AX107">
        <f>VLOOKUP(A107, Traffic_data!$A$3:$BP$367, 49, 0)</f>
        <v>3763</v>
      </c>
      <c r="AY107">
        <f>VLOOKUP(A107, Traffic_data!$A$3:$BP$367, 50, 0)</f>
        <v>874</v>
      </c>
      <c r="AZ107">
        <f>VLOOKUP(A107, Traffic_data!$A$3:$BP$367, 51, 0)</f>
        <v>5391</v>
      </c>
      <c r="BA107">
        <f>VLOOKUP(A107, Traffic_data!$A$3:$BP$367, 52, 0)</f>
        <v>785</v>
      </c>
      <c r="BB107">
        <f>VLOOKUP(A107, Traffic_data!$A$3:$BP$367, 53, 0)</f>
        <v>785</v>
      </c>
      <c r="BC107">
        <f>VLOOKUP(A107, Traffic_data!$A$3:$BP$367, 54, 0)</f>
        <v>1400</v>
      </c>
      <c r="BD107">
        <f>VLOOKUP(A107, Traffic_data!$A$3:$BP$367, 55, 0)</f>
        <v>2375</v>
      </c>
      <c r="BE107">
        <f>VLOOKUP(A107, Traffic_data!$A$3:$BP$367, 56, 0)</f>
        <v>0</v>
      </c>
      <c r="BF107">
        <f>VLOOKUP(A107, Traffic_data!$A$3:$BP$367, 57, 0)</f>
        <v>0</v>
      </c>
      <c r="BG107">
        <f>VLOOKUP(A107, Traffic_data!$A$3:$BP$367, 58, 0)</f>
        <v>0</v>
      </c>
      <c r="BH107">
        <f>VLOOKUP(A107, Traffic_data!$A$3:$BP$367, 59, 0)</f>
        <v>0</v>
      </c>
      <c r="BI107">
        <f>VLOOKUP(A107, Traffic_data!$A$3:$BP$367, 60, 0)</f>
        <v>0</v>
      </c>
      <c r="BJ107">
        <f>VLOOKUP(A107, Traffic_data!$A$3:$BP$367, 61, 0)</f>
        <v>0</v>
      </c>
      <c r="BK107">
        <f>VLOOKUP(A107, Traffic_data!$A$3:$BP$367, 62, 0)</f>
        <v>0</v>
      </c>
      <c r="BL107">
        <f>VLOOKUP(A107, Traffic_data!$A$3:$BP$367, 63, 0)</f>
        <v>0</v>
      </c>
      <c r="BM107">
        <f>VLOOKUP(A107, Traffic_data!$A$3:$BP$367, 64, 0)</f>
        <v>0</v>
      </c>
      <c r="BN107">
        <f>VLOOKUP(A107, Traffic_data!$A$3:$BP$367, 65, 0)</f>
        <v>0</v>
      </c>
      <c r="BO107">
        <f>VLOOKUP(A107, Traffic_data!$A$3:$BP$367, 66, 0)</f>
        <v>0</v>
      </c>
      <c r="BP107">
        <f>VLOOKUP(A107, Traffic_data!$A$3:$BP$367, 67, 0)</f>
        <v>0</v>
      </c>
      <c r="BQ107">
        <f>VLOOKUP(A107, Traffic_data!$A$3:$BP$367, 68, 0)</f>
        <v>0</v>
      </c>
    </row>
    <row r="108" spans="1:69" x14ac:dyDescent="0.25">
      <c r="A108" s="72">
        <v>41380</v>
      </c>
      <c r="B108" s="73" t="s">
        <v>59</v>
      </c>
      <c r="C108">
        <f>IFERROR(VLOOKUP(A108,Pivot_table!$A$5:$C$57, 3, 0),0)</f>
        <v>0</v>
      </c>
      <c r="D108">
        <f>VLOOKUP(A108, Traffic_data!$A$3:$BP$367, 3, 0)</f>
        <v>111560</v>
      </c>
      <c r="E108">
        <f>VLOOKUP(A108, Traffic_data!$A$3:$BP$367, 4, 0)</f>
        <v>38331</v>
      </c>
      <c r="F108">
        <f>VLOOKUP(A108, Traffic_data!$A$3:$BP$367, 5, 0)</f>
        <v>33717</v>
      </c>
      <c r="G108">
        <f>VLOOKUP(A108, Traffic_data!$A$3:$BP$367, 6, 0)</f>
        <v>30523</v>
      </c>
      <c r="H108">
        <f>VLOOKUP(A108, Traffic_data!$A$3:$BP$367, 7, 0)</f>
        <v>51172</v>
      </c>
      <c r="I108">
        <f>VLOOKUP(A108, Traffic_data!$A$3:$BP$367, 8, 0)</f>
        <v>37937</v>
      </c>
      <c r="J108">
        <f>VLOOKUP(A108, Traffic_data!$A$3:$BP$367, 9, 0)</f>
        <v>11132</v>
      </c>
      <c r="K108">
        <f>VLOOKUP(A108, Traffic_data!$A$3:$BP$367, 10, 0)</f>
        <v>3489</v>
      </c>
      <c r="L108">
        <f>VLOOKUP(A108, Traffic_data!$A$3:$BP$367, 11, 0)</f>
        <v>0</v>
      </c>
      <c r="M108">
        <f>VLOOKUP(A108, Traffic_data!$A$3:$BP$367, 12, 0)</f>
        <v>0</v>
      </c>
      <c r="N108">
        <f>VLOOKUP(A108, Traffic_data!$A$3:$BP$367, 13, 0)</f>
        <v>16450</v>
      </c>
      <c r="O108">
        <f>VLOOKUP(A108, Traffic_data!$A$3:$BP$367, 14, 0)</f>
        <v>840</v>
      </c>
      <c r="P108">
        <f>VLOOKUP(A108, Traffic_data!$A$3:$BP$367, 15, 0)</f>
        <v>295</v>
      </c>
      <c r="Q108">
        <f>VLOOKUP(A108, Traffic_data!$A$3:$BP$367, 16, 0)</f>
        <v>1100</v>
      </c>
      <c r="R108">
        <f>VLOOKUP(A108, Traffic_data!$A$3:$BP$367, 17, 0)</f>
        <v>87094</v>
      </c>
      <c r="S108">
        <f>VLOOKUP(A108, Traffic_data!$A$3:$BP$367, 18, 0)</f>
        <v>29560</v>
      </c>
      <c r="T108">
        <f>VLOOKUP(A108, Traffic_data!$A$3:$BP$367, 19, 0)</f>
        <v>10382</v>
      </c>
      <c r="U108">
        <f>VLOOKUP(A108, Traffic_data!$A$3:$BP$367, 20, 0)</f>
        <v>14800</v>
      </c>
      <c r="V108">
        <f>VLOOKUP(A108, Traffic_data!$A$3:$BP$367, 21, 0)</f>
        <v>1308</v>
      </c>
      <c r="W108">
        <f>VLOOKUP(A108, Traffic_data!$A$3:$BP$367, 22, 0)</f>
        <v>14579</v>
      </c>
      <c r="X108">
        <f>VLOOKUP(A108, Traffic_data!$A$3:$BP$367,23, 0)</f>
        <v>1831</v>
      </c>
      <c r="Y108">
        <f>VLOOKUP(A108, Traffic_data!$A$3:$BP$367, 24, 0)</f>
        <v>1046</v>
      </c>
      <c r="Z108">
        <f>VLOOKUP(A108, Traffic_data!$A$3:$BP$367, 25, 0)</f>
        <v>2430</v>
      </c>
      <c r="AA108">
        <f>VLOOKUP(A108, Traffic_data!$A$3:$BP$367, 26, 0)</f>
        <v>1308</v>
      </c>
      <c r="AB108">
        <f>VLOOKUP(A108, Traffic_data!$A$3:$BP$367, 27, 0)</f>
        <v>1570</v>
      </c>
      <c r="AC108">
        <f>VLOOKUP(A108, Traffic_data!$A$3:$BP$367, 28, 0)</f>
        <v>2093</v>
      </c>
      <c r="AD108">
        <f>VLOOKUP(A108, Traffic_data!$A$3:$BP$367, 29, 0)</f>
        <v>2616</v>
      </c>
      <c r="AE108">
        <f>VLOOKUP(A108, Traffic_data!$A$3:$BP$367, 30, 0)</f>
        <v>9831</v>
      </c>
      <c r="AF108">
        <f>VLOOKUP(A108, Traffic_data!$A$3:$BP$367, 31, 0)</f>
        <v>3100</v>
      </c>
      <c r="AG108">
        <f>VLOOKUP(A108, Traffic_data!$A$3:$BP$367, 32, 0)</f>
        <v>797</v>
      </c>
      <c r="AH108">
        <f>VLOOKUP(A108, Traffic_data!$A$3:$BP$367, 33, 0)</f>
        <v>1771</v>
      </c>
      <c r="AI108">
        <f>VLOOKUP(A108, Traffic_data!$A$3:$BP$367, 34, 0)</f>
        <v>354</v>
      </c>
      <c r="AJ108">
        <f>VLOOKUP(A108, Traffic_data!$A$3:$BP$367, 35, 0)</f>
        <v>1417</v>
      </c>
      <c r="AK108">
        <f>VLOOKUP(A108, Traffic_data!$A$3:$BP$367, 36, 0)</f>
        <v>177</v>
      </c>
      <c r="AL108">
        <f>VLOOKUP(A108, Traffic_data!$A$3:$BP$367, 37, 0)</f>
        <v>0</v>
      </c>
      <c r="AM108">
        <f>VLOOKUP(A108, Traffic_data!$A$3:$BP$367, 38, 0)</f>
        <v>531</v>
      </c>
      <c r="AN108">
        <f>VLOOKUP(A108, Traffic_data!$A$3:$BP$367, 39, 0)</f>
        <v>89</v>
      </c>
      <c r="AO108">
        <f>VLOOKUP(A108, Traffic_data!$A$3:$BP$367, 40, 0)</f>
        <v>0</v>
      </c>
      <c r="AP108">
        <f>VLOOKUP(A108, Traffic_data!$A$3:$BP$367, 41, 0)</f>
        <v>89</v>
      </c>
      <c r="AQ108">
        <f>VLOOKUP(A108, Traffic_data!$A$3:$BP$367,42, 0)</f>
        <v>1417</v>
      </c>
      <c r="AR108">
        <f>VLOOKUP(A108, Traffic_data!$A$3:$BP$367, 43, 0)</f>
        <v>96925</v>
      </c>
      <c r="AS108">
        <f>VLOOKUP(A108, Traffic_data!$A$3:$BP$367, 44, 0)</f>
        <v>32660</v>
      </c>
      <c r="AT108">
        <f>VLOOKUP(A108, Traffic_data!$A$3:$BP$367, 45, 0)</f>
        <v>11179</v>
      </c>
      <c r="AU108">
        <f>VLOOKUP(A108, Traffic_data!$A$3:$BP$367, 46, 0)</f>
        <v>16571</v>
      </c>
      <c r="AV108">
        <f>VLOOKUP(A108, Traffic_data!$A$3:$BP$367, 47, 0)</f>
        <v>1662</v>
      </c>
      <c r="AW108">
        <f>VLOOKUP(A108, Traffic_data!$A$3:$BP$367, 48, 0)</f>
        <v>15996</v>
      </c>
      <c r="AX108">
        <f>VLOOKUP(A108, Traffic_data!$A$3:$BP$367, 49, 0)</f>
        <v>2008</v>
      </c>
      <c r="AY108">
        <f>VLOOKUP(A108, Traffic_data!$A$3:$BP$367, 50, 0)</f>
        <v>1046</v>
      </c>
      <c r="AZ108">
        <f>VLOOKUP(A108, Traffic_data!$A$3:$BP$367, 51, 0)</f>
        <v>2961</v>
      </c>
      <c r="BA108">
        <f>VLOOKUP(A108, Traffic_data!$A$3:$BP$367, 52, 0)</f>
        <v>1397</v>
      </c>
      <c r="BB108">
        <f>VLOOKUP(A108, Traffic_data!$A$3:$BP$367, 53, 0)</f>
        <v>1570</v>
      </c>
      <c r="BC108">
        <f>VLOOKUP(A108, Traffic_data!$A$3:$BP$367, 54, 0)</f>
        <v>2182</v>
      </c>
      <c r="BD108">
        <f>VLOOKUP(A108, Traffic_data!$A$3:$BP$367, 55, 0)</f>
        <v>4033</v>
      </c>
      <c r="BE108">
        <f>VLOOKUP(A108, Traffic_data!$A$3:$BP$367, 56, 0)</f>
        <v>0</v>
      </c>
      <c r="BF108">
        <f>VLOOKUP(A108, Traffic_data!$A$3:$BP$367, 57, 0)</f>
        <v>0</v>
      </c>
      <c r="BG108">
        <f>VLOOKUP(A108, Traffic_data!$A$3:$BP$367, 58, 0)</f>
        <v>0</v>
      </c>
      <c r="BH108">
        <f>VLOOKUP(A108, Traffic_data!$A$3:$BP$367, 59, 0)</f>
        <v>0</v>
      </c>
      <c r="BI108">
        <f>VLOOKUP(A108, Traffic_data!$A$3:$BP$367, 60, 0)</f>
        <v>0</v>
      </c>
      <c r="BJ108">
        <f>VLOOKUP(A108, Traffic_data!$A$3:$BP$367, 61, 0)</f>
        <v>0</v>
      </c>
      <c r="BK108">
        <f>VLOOKUP(A108, Traffic_data!$A$3:$BP$367, 62, 0)</f>
        <v>0</v>
      </c>
      <c r="BL108">
        <f>VLOOKUP(A108, Traffic_data!$A$3:$BP$367, 63, 0)</f>
        <v>0</v>
      </c>
      <c r="BM108">
        <f>VLOOKUP(A108, Traffic_data!$A$3:$BP$367, 64, 0)</f>
        <v>0</v>
      </c>
      <c r="BN108">
        <f>VLOOKUP(A108, Traffic_data!$A$3:$BP$367, 65, 0)</f>
        <v>0</v>
      </c>
      <c r="BO108">
        <f>VLOOKUP(A108, Traffic_data!$A$3:$BP$367, 66, 0)</f>
        <v>0</v>
      </c>
      <c r="BP108">
        <f>VLOOKUP(A108, Traffic_data!$A$3:$BP$367, 67, 0)</f>
        <v>0</v>
      </c>
      <c r="BQ108">
        <f>VLOOKUP(A108, Traffic_data!$A$3:$BP$367, 68, 0)</f>
        <v>0</v>
      </c>
    </row>
    <row r="109" spans="1:69" x14ac:dyDescent="0.25">
      <c r="A109" s="72">
        <v>41381</v>
      </c>
      <c r="B109" s="73" t="s">
        <v>30</v>
      </c>
      <c r="C109">
        <f>IFERROR(VLOOKUP(A109,Pivot_table!$A$5:$C$57, 3, 0),0)</f>
        <v>0</v>
      </c>
      <c r="D109">
        <f>VLOOKUP(A109, Traffic_data!$A$3:$BP$367, 3, 0)</f>
        <v>114720</v>
      </c>
      <c r="E109">
        <f>VLOOKUP(A109, Traffic_data!$A$3:$BP$367, 4, 0)</f>
        <v>40106</v>
      </c>
      <c r="F109">
        <f>VLOOKUP(A109, Traffic_data!$A$3:$BP$367, 5, 0)</f>
        <v>37621</v>
      </c>
      <c r="G109">
        <f>VLOOKUP(A109, Traffic_data!$A$3:$BP$367, 6, 0)</f>
        <v>29813</v>
      </c>
      <c r="H109">
        <f>VLOOKUP(A109, Traffic_data!$A$3:$BP$367, 7, 0)</f>
        <v>52259</v>
      </c>
      <c r="I109">
        <f>VLOOKUP(A109, Traffic_data!$A$3:$BP$367, 8, 0)</f>
        <v>39298</v>
      </c>
      <c r="J109">
        <f>VLOOKUP(A109, Traffic_data!$A$3:$BP$367, 9, 0)</f>
        <v>11598</v>
      </c>
      <c r="K109">
        <f>VLOOKUP(A109, Traffic_data!$A$3:$BP$367, 10, 0)</f>
        <v>3361</v>
      </c>
      <c r="L109">
        <f>VLOOKUP(A109, Traffic_data!$A$3:$BP$367, 11, 0)</f>
        <v>0</v>
      </c>
      <c r="M109">
        <f>VLOOKUP(A109, Traffic_data!$A$3:$BP$367, 12, 0)</f>
        <v>0</v>
      </c>
      <c r="N109">
        <f>VLOOKUP(A109, Traffic_data!$A$3:$BP$367, 13, 0)</f>
        <v>17584</v>
      </c>
      <c r="O109">
        <f>VLOOKUP(A109, Traffic_data!$A$3:$BP$367, 14, 0)</f>
        <v>943</v>
      </c>
      <c r="P109">
        <f>VLOOKUP(A109, Traffic_data!$A$3:$BP$367, 15, 0)</f>
        <v>320</v>
      </c>
      <c r="Q109">
        <f>VLOOKUP(A109, Traffic_data!$A$3:$BP$367, 16, 0)</f>
        <v>1195</v>
      </c>
      <c r="R109">
        <f>VLOOKUP(A109, Traffic_data!$A$3:$BP$367, 17, 0)</f>
        <v>89475</v>
      </c>
      <c r="S109">
        <f>VLOOKUP(A109, Traffic_data!$A$3:$BP$367, 18, 0)</f>
        <v>27467</v>
      </c>
      <c r="T109">
        <f>VLOOKUP(A109, Traffic_data!$A$3:$BP$367, 19, 0)</f>
        <v>12812</v>
      </c>
      <c r="U109">
        <f>VLOOKUP(A109, Traffic_data!$A$3:$BP$367, 20, 0)</f>
        <v>13254</v>
      </c>
      <c r="V109">
        <f>VLOOKUP(A109, Traffic_data!$A$3:$BP$367, 21, 0)</f>
        <v>2354</v>
      </c>
      <c r="W109">
        <f>VLOOKUP(A109, Traffic_data!$A$3:$BP$367, 22, 0)</f>
        <v>11929</v>
      </c>
      <c r="X109">
        <f>VLOOKUP(A109, Traffic_data!$A$3:$BP$367,23, 0)</f>
        <v>2354</v>
      </c>
      <c r="Y109">
        <f>VLOOKUP(A109, Traffic_data!$A$3:$BP$367, 24, 0)</f>
        <v>1570</v>
      </c>
      <c r="Z109">
        <f>VLOOKUP(A109, Traffic_data!$A$3:$BP$367, 25, 0)</f>
        <v>4639</v>
      </c>
      <c r="AA109">
        <f>VLOOKUP(A109, Traffic_data!$A$3:$BP$367, 26, 0)</f>
        <v>262</v>
      </c>
      <c r="AB109">
        <f>VLOOKUP(A109, Traffic_data!$A$3:$BP$367, 27, 0)</f>
        <v>262</v>
      </c>
      <c r="AC109">
        <f>VLOOKUP(A109, Traffic_data!$A$3:$BP$367, 28, 0)</f>
        <v>1046</v>
      </c>
      <c r="AD109">
        <f>VLOOKUP(A109, Traffic_data!$A$3:$BP$367, 29, 0)</f>
        <v>1831</v>
      </c>
      <c r="AE109">
        <f>VLOOKUP(A109, Traffic_data!$A$3:$BP$367, 30, 0)</f>
        <v>9211</v>
      </c>
      <c r="AF109">
        <f>VLOOKUP(A109, Traffic_data!$A$3:$BP$367, 31, 0)</f>
        <v>2923</v>
      </c>
      <c r="AG109">
        <f>VLOOKUP(A109, Traffic_data!$A$3:$BP$367, 32, 0)</f>
        <v>531</v>
      </c>
      <c r="AH109">
        <f>VLOOKUP(A109, Traffic_data!$A$3:$BP$367, 33, 0)</f>
        <v>1860</v>
      </c>
      <c r="AI109">
        <f>VLOOKUP(A109, Traffic_data!$A$3:$BP$367, 34, 0)</f>
        <v>531</v>
      </c>
      <c r="AJ109">
        <f>VLOOKUP(A109, Traffic_data!$A$3:$BP$367, 35, 0)</f>
        <v>1594</v>
      </c>
      <c r="AK109">
        <f>VLOOKUP(A109, Traffic_data!$A$3:$BP$367, 36, 0)</f>
        <v>177</v>
      </c>
      <c r="AL109">
        <f>VLOOKUP(A109, Traffic_data!$A$3:$BP$367, 37, 0)</f>
        <v>89</v>
      </c>
      <c r="AM109">
        <f>VLOOKUP(A109, Traffic_data!$A$3:$BP$367, 38, 0)</f>
        <v>620</v>
      </c>
      <c r="AN109">
        <f>VLOOKUP(A109, Traffic_data!$A$3:$BP$367, 39, 0)</f>
        <v>0</v>
      </c>
      <c r="AO109">
        <f>VLOOKUP(A109, Traffic_data!$A$3:$BP$367, 40, 0)</f>
        <v>0</v>
      </c>
      <c r="AP109">
        <f>VLOOKUP(A109, Traffic_data!$A$3:$BP$367, 41, 0)</f>
        <v>89</v>
      </c>
      <c r="AQ109">
        <f>VLOOKUP(A109, Traffic_data!$A$3:$BP$367,42, 0)</f>
        <v>886</v>
      </c>
      <c r="AR109">
        <f>VLOOKUP(A109, Traffic_data!$A$3:$BP$367, 43, 0)</f>
        <v>98686</v>
      </c>
      <c r="AS109">
        <f>VLOOKUP(A109, Traffic_data!$A$3:$BP$367, 44, 0)</f>
        <v>30390</v>
      </c>
      <c r="AT109">
        <f>VLOOKUP(A109, Traffic_data!$A$3:$BP$367, 45, 0)</f>
        <v>13343</v>
      </c>
      <c r="AU109">
        <f>VLOOKUP(A109, Traffic_data!$A$3:$BP$367, 46, 0)</f>
        <v>15114</v>
      </c>
      <c r="AV109">
        <f>VLOOKUP(A109, Traffic_data!$A$3:$BP$367, 47, 0)</f>
        <v>2885</v>
      </c>
      <c r="AW109">
        <f>VLOOKUP(A109, Traffic_data!$A$3:$BP$367, 48, 0)</f>
        <v>13523</v>
      </c>
      <c r="AX109">
        <f>VLOOKUP(A109, Traffic_data!$A$3:$BP$367, 49, 0)</f>
        <v>2531</v>
      </c>
      <c r="AY109">
        <f>VLOOKUP(A109, Traffic_data!$A$3:$BP$367, 50, 0)</f>
        <v>1659</v>
      </c>
      <c r="AZ109">
        <f>VLOOKUP(A109, Traffic_data!$A$3:$BP$367, 51, 0)</f>
        <v>5259</v>
      </c>
      <c r="BA109">
        <f>VLOOKUP(A109, Traffic_data!$A$3:$BP$367, 52, 0)</f>
        <v>262</v>
      </c>
      <c r="BB109">
        <f>VLOOKUP(A109, Traffic_data!$A$3:$BP$367, 53, 0)</f>
        <v>262</v>
      </c>
      <c r="BC109">
        <f>VLOOKUP(A109, Traffic_data!$A$3:$BP$367, 54, 0)</f>
        <v>1135</v>
      </c>
      <c r="BD109">
        <f>VLOOKUP(A109, Traffic_data!$A$3:$BP$367, 55, 0)</f>
        <v>2717</v>
      </c>
      <c r="BE109">
        <f>VLOOKUP(A109, Traffic_data!$A$3:$BP$367, 56, 0)</f>
        <v>0</v>
      </c>
      <c r="BF109">
        <f>VLOOKUP(A109, Traffic_data!$A$3:$BP$367, 57, 0)</f>
        <v>0</v>
      </c>
      <c r="BG109">
        <f>VLOOKUP(A109, Traffic_data!$A$3:$BP$367, 58, 0)</f>
        <v>0</v>
      </c>
      <c r="BH109">
        <f>VLOOKUP(A109, Traffic_data!$A$3:$BP$367, 59, 0)</f>
        <v>0</v>
      </c>
      <c r="BI109">
        <f>VLOOKUP(A109, Traffic_data!$A$3:$BP$367, 60, 0)</f>
        <v>0</v>
      </c>
      <c r="BJ109">
        <f>VLOOKUP(A109, Traffic_data!$A$3:$BP$367, 61, 0)</f>
        <v>0</v>
      </c>
      <c r="BK109">
        <f>VLOOKUP(A109, Traffic_data!$A$3:$BP$367, 62, 0)</f>
        <v>0</v>
      </c>
      <c r="BL109">
        <f>VLOOKUP(A109, Traffic_data!$A$3:$BP$367, 63, 0)</f>
        <v>0</v>
      </c>
      <c r="BM109">
        <f>VLOOKUP(A109, Traffic_data!$A$3:$BP$367, 64, 0)</f>
        <v>0</v>
      </c>
      <c r="BN109">
        <f>VLOOKUP(A109, Traffic_data!$A$3:$BP$367, 65, 0)</f>
        <v>0</v>
      </c>
      <c r="BO109">
        <f>VLOOKUP(A109, Traffic_data!$A$3:$BP$367, 66, 0)</f>
        <v>0</v>
      </c>
      <c r="BP109">
        <f>VLOOKUP(A109, Traffic_data!$A$3:$BP$367, 67, 0)</f>
        <v>0</v>
      </c>
      <c r="BQ109">
        <f>VLOOKUP(A109, Traffic_data!$A$3:$BP$367, 68, 0)</f>
        <v>0</v>
      </c>
    </row>
    <row r="110" spans="1:69" x14ac:dyDescent="0.25">
      <c r="A110" s="72">
        <v>41382</v>
      </c>
      <c r="B110" s="73" t="s">
        <v>46</v>
      </c>
      <c r="C110">
        <f>IFERROR(VLOOKUP(A110,Pivot_table!$A$5:$C$57, 3, 0),0)</f>
        <v>0</v>
      </c>
      <c r="D110">
        <f>VLOOKUP(A110, Traffic_data!$A$3:$BP$367, 3, 0)</f>
        <v>127340</v>
      </c>
      <c r="E110">
        <f>VLOOKUP(A110, Traffic_data!$A$3:$BP$367, 4, 0)</f>
        <v>53238</v>
      </c>
      <c r="F110">
        <f>VLOOKUP(A110, Traffic_data!$A$3:$BP$367, 5, 0)</f>
        <v>33717</v>
      </c>
      <c r="G110">
        <f>VLOOKUP(A110, Traffic_data!$A$3:$BP$367, 6, 0)</f>
        <v>36912</v>
      </c>
      <c r="H110">
        <f>VLOOKUP(A110, Traffic_data!$A$3:$BP$367, 7, 0)</f>
        <v>58109</v>
      </c>
      <c r="I110">
        <f>VLOOKUP(A110, Traffic_data!$A$3:$BP$367, 8, 0)</f>
        <v>45623</v>
      </c>
      <c r="J110">
        <f>VLOOKUP(A110, Traffic_data!$A$3:$BP$367, 9, 0)</f>
        <v>12580</v>
      </c>
      <c r="K110">
        <f>VLOOKUP(A110, Traffic_data!$A$3:$BP$367, 10, 0)</f>
        <v>2914</v>
      </c>
      <c r="L110">
        <f>VLOOKUP(A110, Traffic_data!$A$3:$BP$367, 11, 0)</f>
        <v>0</v>
      </c>
      <c r="M110">
        <f>VLOOKUP(A110, Traffic_data!$A$3:$BP$367, 12, 0)</f>
        <v>0</v>
      </c>
      <c r="N110">
        <f>VLOOKUP(A110, Traffic_data!$A$3:$BP$367, 13, 0)</f>
        <v>21193</v>
      </c>
      <c r="O110">
        <f>VLOOKUP(A110, Traffic_data!$A$3:$BP$367, 14, 0)</f>
        <v>1063</v>
      </c>
      <c r="P110">
        <f>VLOOKUP(A110, Traffic_data!$A$3:$BP$367, 15, 0)</f>
        <v>337</v>
      </c>
      <c r="Q110">
        <f>VLOOKUP(A110, Traffic_data!$A$3:$BP$367, 16, 0)</f>
        <v>1291</v>
      </c>
      <c r="R110">
        <f>VLOOKUP(A110, Traffic_data!$A$3:$BP$367, 17, 0)</f>
        <v>98236</v>
      </c>
      <c r="S110">
        <f>VLOOKUP(A110, Traffic_data!$A$3:$BP$367, 18, 0)</f>
        <v>31652</v>
      </c>
      <c r="T110">
        <f>VLOOKUP(A110, Traffic_data!$A$3:$BP$367, 19, 0)</f>
        <v>11708</v>
      </c>
      <c r="U110">
        <f>VLOOKUP(A110, Traffic_data!$A$3:$BP$367, 20, 0)</f>
        <v>16126</v>
      </c>
      <c r="V110">
        <f>VLOOKUP(A110, Traffic_data!$A$3:$BP$367, 21, 0)</f>
        <v>2616</v>
      </c>
      <c r="W110">
        <f>VLOOKUP(A110, Traffic_data!$A$3:$BP$367, 22, 0)</f>
        <v>18556</v>
      </c>
      <c r="X110">
        <f>VLOOKUP(A110, Traffic_data!$A$3:$BP$367,23, 0)</f>
        <v>3139</v>
      </c>
      <c r="Y110">
        <f>VLOOKUP(A110, Traffic_data!$A$3:$BP$367, 24, 0)</f>
        <v>785</v>
      </c>
      <c r="Z110">
        <f>VLOOKUP(A110, Traffic_data!$A$3:$BP$367, 25, 0)</f>
        <v>3976</v>
      </c>
      <c r="AA110">
        <f>VLOOKUP(A110, Traffic_data!$A$3:$BP$367, 26, 0)</f>
        <v>523</v>
      </c>
      <c r="AB110">
        <f>VLOOKUP(A110, Traffic_data!$A$3:$BP$367, 27, 0)</f>
        <v>785</v>
      </c>
      <c r="AC110">
        <f>VLOOKUP(A110, Traffic_data!$A$3:$BP$367, 28, 0)</f>
        <v>262</v>
      </c>
      <c r="AD110">
        <f>VLOOKUP(A110, Traffic_data!$A$3:$BP$367, 29, 0)</f>
        <v>2616</v>
      </c>
      <c r="AE110">
        <f>VLOOKUP(A110, Traffic_data!$A$3:$BP$367, 30, 0)</f>
        <v>10983</v>
      </c>
      <c r="AF110">
        <f>VLOOKUP(A110, Traffic_data!$A$3:$BP$367, 31, 0)</f>
        <v>3277</v>
      </c>
      <c r="AG110">
        <f>VLOOKUP(A110, Traffic_data!$A$3:$BP$367, 32, 0)</f>
        <v>1151</v>
      </c>
      <c r="AH110">
        <f>VLOOKUP(A110, Traffic_data!$A$3:$BP$367, 33, 0)</f>
        <v>1063</v>
      </c>
      <c r="AI110">
        <f>VLOOKUP(A110, Traffic_data!$A$3:$BP$367, 34, 0)</f>
        <v>0</v>
      </c>
      <c r="AJ110">
        <f>VLOOKUP(A110, Traffic_data!$A$3:$BP$367, 35, 0)</f>
        <v>1506</v>
      </c>
      <c r="AK110">
        <f>VLOOKUP(A110, Traffic_data!$A$3:$BP$367, 36, 0)</f>
        <v>797</v>
      </c>
      <c r="AL110">
        <f>VLOOKUP(A110, Traffic_data!$A$3:$BP$367, 37, 0)</f>
        <v>0</v>
      </c>
      <c r="AM110">
        <f>VLOOKUP(A110, Traffic_data!$A$3:$BP$367, 38, 0)</f>
        <v>443</v>
      </c>
      <c r="AN110">
        <f>VLOOKUP(A110, Traffic_data!$A$3:$BP$367, 39, 0)</f>
        <v>177</v>
      </c>
      <c r="AO110">
        <f>VLOOKUP(A110, Traffic_data!$A$3:$BP$367, 40, 0)</f>
        <v>0</v>
      </c>
      <c r="AP110">
        <f>VLOOKUP(A110, Traffic_data!$A$3:$BP$367, 41, 0)</f>
        <v>354</v>
      </c>
      <c r="AQ110">
        <f>VLOOKUP(A110, Traffic_data!$A$3:$BP$367,42, 0)</f>
        <v>1860</v>
      </c>
      <c r="AR110">
        <f>VLOOKUP(A110, Traffic_data!$A$3:$BP$367, 43, 0)</f>
        <v>109219</v>
      </c>
      <c r="AS110">
        <f>VLOOKUP(A110, Traffic_data!$A$3:$BP$367, 44, 0)</f>
        <v>34929</v>
      </c>
      <c r="AT110">
        <f>VLOOKUP(A110, Traffic_data!$A$3:$BP$367, 45, 0)</f>
        <v>12859</v>
      </c>
      <c r="AU110">
        <f>VLOOKUP(A110, Traffic_data!$A$3:$BP$367, 46, 0)</f>
        <v>17189</v>
      </c>
      <c r="AV110">
        <f>VLOOKUP(A110, Traffic_data!$A$3:$BP$367, 47, 0)</f>
        <v>2616</v>
      </c>
      <c r="AW110">
        <f>VLOOKUP(A110, Traffic_data!$A$3:$BP$367, 48, 0)</f>
        <v>20062</v>
      </c>
      <c r="AX110">
        <f>VLOOKUP(A110, Traffic_data!$A$3:$BP$367, 49, 0)</f>
        <v>3936</v>
      </c>
      <c r="AY110">
        <f>VLOOKUP(A110, Traffic_data!$A$3:$BP$367, 50, 0)</f>
        <v>785</v>
      </c>
      <c r="AZ110">
        <f>VLOOKUP(A110, Traffic_data!$A$3:$BP$367, 51, 0)</f>
        <v>4419</v>
      </c>
      <c r="BA110">
        <f>VLOOKUP(A110, Traffic_data!$A$3:$BP$367, 52, 0)</f>
        <v>700</v>
      </c>
      <c r="BB110">
        <f>VLOOKUP(A110, Traffic_data!$A$3:$BP$367, 53, 0)</f>
        <v>785</v>
      </c>
      <c r="BC110">
        <f>VLOOKUP(A110, Traffic_data!$A$3:$BP$367, 54, 0)</f>
        <v>616</v>
      </c>
      <c r="BD110">
        <f>VLOOKUP(A110, Traffic_data!$A$3:$BP$367, 55, 0)</f>
        <v>4476</v>
      </c>
      <c r="BE110">
        <f>VLOOKUP(A110, Traffic_data!$A$3:$BP$367, 56, 0)</f>
        <v>0</v>
      </c>
      <c r="BF110">
        <f>VLOOKUP(A110, Traffic_data!$A$3:$BP$367, 57, 0)</f>
        <v>0</v>
      </c>
      <c r="BG110">
        <f>VLOOKUP(A110, Traffic_data!$A$3:$BP$367, 58, 0)</f>
        <v>0</v>
      </c>
      <c r="BH110">
        <f>VLOOKUP(A110, Traffic_data!$A$3:$BP$367, 59, 0)</f>
        <v>0</v>
      </c>
      <c r="BI110">
        <f>VLOOKUP(A110, Traffic_data!$A$3:$BP$367, 60, 0)</f>
        <v>0</v>
      </c>
      <c r="BJ110">
        <f>VLOOKUP(A110, Traffic_data!$A$3:$BP$367, 61, 0)</f>
        <v>0</v>
      </c>
      <c r="BK110">
        <f>VLOOKUP(A110, Traffic_data!$A$3:$BP$367, 62, 0)</f>
        <v>0</v>
      </c>
      <c r="BL110">
        <f>VLOOKUP(A110, Traffic_data!$A$3:$BP$367, 63, 0)</f>
        <v>0</v>
      </c>
      <c r="BM110">
        <f>VLOOKUP(A110, Traffic_data!$A$3:$BP$367, 64, 0)</f>
        <v>0</v>
      </c>
      <c r="BN110">
        <f>VLOOKUP(A110, Traffic_data!$A$3:$BP$367, 65, 0)</f>
        <v>0</v>
      </c>
      <c r="BO110">
        <f>VLOOKUP(A110, Traffic_data!$A$3:$BP$367, 66, 0)</f>
        <v>0</v>
      </c>
      <c r="BP110">
        <f>VLOOKUP(A110, Traffic_data!$A$3:$BP$367, 67, 0)</f>
        <v>0</v>
      </c>
      <c r="BQ110">
        <f>VLOOKUP(A110, Traffic_data!$A$3:$BP$367, 68, 0)</f>
        <v>0</v>
      </c>
    </row>
    <row r="111" spans="1:69" x14ac:dyDescent="0.25">
      <c r="A111" s="72">
        <v>41383</v>
      </c>
      <c r="B111" s="73" t="s">
        <v>49</v>
      </c>
      <c r="C111">
        <f>IFERROR(VLOOKUP(A111,Pivot_table!$A$5:$C$57, 3, 0),0)</f>
        <v>0</v>
      </c>
      <c r="D111">
        <f>VLOOKUP(A111, Traffic_data!$A$3:$BP$367, 3, 0)</f>
        <v>126074</v>
      </c>
      <c r="E111">
        <f>VLOOKUP(A111, Traffic_data!$A$3:$BP$367, 4, 0)</f>
        <v>42590</v>
      </c>
      <c r="F111">
        <f>VLOOKUP(A111, Traffic_data!$A$3:$BP$367, 5, 0)</f>
        <v>40106</v>
      </c>
      <c r="G111">
        <f>VLOOKUP(A111, Traffic_data!$A$3:$BP$367, 6, 0)</f>
        <v>37976</v>
      </c>
      <c r="H111">
        <f>VLOOKUP(A111, Traffic_data!$A$3:$BP$367, 7, 0)</f>
        <v>57266</v>
      </c>
      <c r="I111">
        <f>VLOOKUP(A111, Traffic_data!$A$3:$BP$367, 8, 0)</f>
        <v>46663</v>
      </c>
      <c r="J111">
        <f>VLOOKUP(A111, Traffic_data!$A$3:$BP$367, 9, 0)</f>
        <v>13356</v>
      </c>
      <c r="K111">
        <f>VLOOKUP(A111, Traffic_data!$A$3:$BP$367, 10, 0)</f>
        <v>2299</v>
      </c>
      <c r="L111">
        <f>VLOOKUP(A111, Traffic_data!$A$3:$BP$367, 11, 0)</f>
        <v>0</v>
      </c>
      <c r="M111">
        <f>VLOOKUP(A111, Traffic_data!$A$3:$BP$367, 12, 0)</f>
        <v>0</v>
      </c>
      <c r="N111">
        <f>VLOOKUP(A111, Traffic_data!$A$3:$BP$367, 13, 0)</f>
        <v>20076</v>
      </c>
      <c r="O111">
        <f>VLOOKUP(A111, Traffic_data!$A$3:$BP$367, 14, 0)</f>
        <v>1122</v>
      </c>
      <c r="P111">
        <f>VLOOKUP(A111, Traffic_data!$A$3:$BP$367, 15, 0)</f>
        <v>346</v>
      </c>
      <c r="Q111">
        <f>VLOOKUP(A111, Traffic_data!$A$3:$BP$367, 16, 0)</f>
        <v>1295</v>
      </c>
      <c r="R111">
        <f>VLOOKUP(A111, Traffic_data!$A$3:$BP$367, 17, 0)</f>
        <v>96976</v>
      </c>
      <c r="S111">
        <f>VLOOKUP(A111, Traffic_data!$A$3:$BP$367, 18, 0)</f>
        <v>26421</v>
      </c>
      <c r="T111">
        <f>VLOOKUP(A111, Traffic_data!$A$3:$BP$367, 19, 0)</f>
        <v>11708</v>
      </c>
      <c r="U111">
        <f>VLOOKUP(A111, Traffic_data!$A$3:$BP$367, 20, 0)</f>
        <v>19218</v>
      </c>
      <c r="V111">
        <f>VLOOKUP(A111, Traffic_data!$A$3:$BP$367, 21, 0)</f>
        <v>2354</v>
      </c>
      <c r="W111">
        <f>VLOOKUP(A111, Traffic_data!$A$3:$BP$367, 22, 0)</f>
        <v>17230</v>
      </c>
      <c r="X111">
        <f>VLOOKUP(A111, Traffic_data!$A$3:$BP$367,23, 0)</f>
        <v>1570</v>
      </c>
      <c r="Y111">
        <f>VLOOKUP(A111, Traffic_data!$A$3:$BP$367, 24, 0)</f>
        <v>0</v>
      </c>
      <c r="Z111">
        <f>VLOOKUP(A111, Traffic_data!$A$3:$BP$367, 25, 0)</f>
        <v>6627</v>
      </c>
      <c r="AA111">
        <f>VLOOKUP(A111, Traffic_data!$A$3:$BP$367, 26, 0)</f>
        <v>262</v>
      </c>
      <c r="AB111">
        <f>VLOOKUP(A111, Traffic_data!$A$3:$BP$367, 27, 0)</f>
        <v>785</v>
      </c>
      <c r="AC111">
        <f>VLOOKUP(A111, Traffic_data!$A$3:$BP$367, 28, 0)</f>
        <v>785</v>
      </c>
      <c r="AD111">
        <f>VLOOKUP(A111, Traffic_data!$A$3:$BP$367, 29, 0)</f>
        <v>3662</v>
      </c>
      <c r="AE111">
        <f>VLOOKUP(A111, Traffic_data!$A$3:$BP$367, 30, 0)</f>
        <v>12311</v>
      </c>
      <c r="AF111">
        <f>VLOOKUP(A111, Traffic_data!$A$3:$BP$367, 31, 0)</f>
        <v>3809</v>
      </c>
      <c r="AG111">
        <f>VLOOKUP(A111, Traffic_data!$A$3:$BP$367, 32, 0)</f>
        <v>1063</v>
      </c>
      <c r="AH111">
        <f>VLOOKUP(A111, Traffic_data!$A$3:$BP$367, 33, 0)</f>
        <v>1594</v>
      </c>
      <c r="AI111">
        <f>VLOOKUP(A111, Traffic_data!$A$3:$BP$367, 34, 0)</f>
        <v>89</v>
      </c>
      <c r="AJ111">
        <f>VLOOKUP(A111, Traffic_data!$A$3:$BP$367, 35, 0)</f>
        <v>2126</v>
      </c>
      <c r="AK111">
        <f>VLOOKUP(A111, Traffic_data!$A$3:$BP$367, 36, 0)</f>
        <v>531</v>
      </c>
      <c r="AL111">
        <f>VLOOKUP(A111, Traffic_data!$A$3:$BP$367, 37, 0)</f>
        <v>0</v>
      </c>
      <c r="AM111">
        <f>VLOOKUP(A111, Traffic_data!$A$3:$BP$367, 38, 0)</f>
        <v>1063</v>
      </c>
      <c r="AN111">
        <f>VLOOKUP(A111, Traffic_data!$A$3:$BP$367, 39, 0)</f>
        <v>177</v>
      </c>
      <c r="AO111">
        <f>VLOOKUP(A111, Traffic_data!$A$3:$BP$367, 40, 0)</f>
        <v>0</v>
      </c>
      <c r="AP111">
        <f>VLOOKUP(A111, Traffic_data!$A$3:$BP$367, 41, 0)</f>
        <v>177</v>
      </c>
      <c r="AQ111">
        <f>VLOOKUP(A111, Traffic_data!$A$3:$BP$367,42, 0)</f>
        <v>1683</v>
      </c>
      <c r="AR111">
        <f>VLOOKUP(A111, Traffic_data!$A$3:$BP$367, 43, 0)</f>
        <v>109287</v>
      </c>
      <c r="AS111">
        <f>VLOOKUP(A111, Traffic_data!$A$3:$BP$367, 44, 0)</f>
        <v>30230</v>
      </c>
      <c r="AT111">
        <f>VLOOKUP(A111, Traffic_data!$A$3:$BP$367, 45, 0)</f>
        <v>12771</v>
      </c>
      <c r="AU111">
        <f>VLOOKUP(A111, Traffic_data!$A$3:$BP$367, 46, 0)</f>
        <v>20812</v>
      </c>
      <c r="AV111">
        <f>VLOOKUP(A111, Traffic_data!$A$3:$BP$367, 47, 0)</f>
        <v>2443</v>
      </c>
      <c r="AW111">
        <f>VLOOKUP(A111, Traffic_data!$A$3:$BP$367, 48, 0)</f>
        <v>19356</v>
      </c>
      <c r="AX111">
        <f>VLOOKUP(A111, Traffic_data!$A$3:$BP$367, 49, 0)</f>
        <v>2101</v>
      </c>
      <c r="AY111">
        <f>VLOOKUP(A111, Traffic_data!$A$3:$BP$367, 50, 0)</f>
        <v>0</v>
      </c>
      <c r="AZ111">
        <f>VLOOKUP(A111, Traffic_data!$A$3:$BP$367, 51, 0)</f>
        <v>7690</v>
      </c>
      <c r="BA111">
        <f>VLOOKUP(A111, Traffic_data!$A$3:$BP$367, 52, 0)</f>
        <v>439</v>
      </c>
      <c r="BB111">
        <f>VLOOKUP(A111, Traffic_data!$A$3:$BP$367, 53, 0)</f>
        <v>785</v>
      </c>
      <c r="BC111">
        <f>VLOOKUP(A111, Traffic_data!$A$3:$BP$367, 54, 0)</f>
        <v>962</v>
      </c>
      <c r="BD111">
        <f>VLOOKUP(A111, Traffic_data!$A$3:$BP$367, 55, 0)</f>
        <v>5345</v>
      </c>
      <c r="BE111">
        <f>VLOOKUP(A111, Traffic_data!$A$3:$BP$367, 56, 0)</f>
        <v>0</v>
      </c>
      <c r="BF111">
        <f>VLOOKUP(A111, Traffic_data!$A$3:$BP$367, 57, 0)</f>
        <v>0</v>
      </c>
      <c r="BG111">
        <f>VLOOKUP(A111, Traffic_data!$A$3:$BP$367, 58, 0)</f>
        <v>0</v>
      </c>
      <c r="BH111">
        <f>VLOOKUP(A111, Traffic_data!$A$3:$BP$367, 59, 0)</f>
        <v>0</v>
      </c>
      <c r="BI111">
        <f>VLOOKUP(A111, Traffic_data!$A$3:$BP$367, 60, 0)</f>
        <v>0</v>
      </c>
      <c r="BJ111">
        <f>VLOOKUP(A111, Traffic_data!$A$3:$BP$367, 61, 0)</f>
        <v>0</v>
      </c>
      <c r="BK111">
        <f>VLOOKUP(A111, Traffic_data!$A$3:$BP$367, 62, 0)</f>
        <v>0</v>
      </c>
      <c r="BL111">
        <f>VLOOKUP(A111, Traffic_data!$A$3:$BP$367, 63, 0)</f>
        <v>0</v>
      </c>
      <c r="BM111">
        <f>VLOOKUP(A111, Traffic_data!$A$3:$BP$367, 64, 0)</f>
        <v>0</v>
      </c>
      <c r="BN111">
        <f>VLOOKUP(A111, Traffic_data!$A$3:$BP$367, 65, 0)</f>
        <v>0</v>
      </c>
      <c r="BO111">
        <f>VLOOKUP(A111, Traffic_data!$A$3:$BP$367, 66, 0)</f>
        <v>0</v>
      </c>
      <c r="BP111">
        <f>VLOOKUP(A111, Traffic_data!$A$3:$BP$367, 67, 0)</f>
        <v>0</v>
      </c>
      <c r="BQ111">
        <f>VLOOKUP(A111, Traffic_data!$A$3:$BP$367, 68, 0)</f>
        <v>0</v>
      </c>
    </row>
    <row r="112" spans="1:69" x14ac:dyDescent="0.25">
      <c r="A112" s="72">
        <v>41384</v>
      </c>
      <c r="B112" s="73" t="s">
        <v>52</v>
      </c>
      <c r="C112">
        <f>IFERROR(VLOOKUP(A112,Pivot_table!$A$5:$C$57, 3, 0),0)</f>
        <v>0</v>
      </c>
      <c r="D112">
        <f>VLOOKUP(A112, Traffic_data!$A$3:$BP$367, 3, 0)</f>
        <v>109038</v>
      </c>
      <c r="E112">
        <f>VLOOKUP(A112, Traffic_data!$A$3:$BP$367, 4, 0)</f>
        <v>39041</v>
      </c>
      <c r="F112">
        <f>VLOOKUP(A112, Traffic_data!$A$3:$BP$367, 5, 0)</f>
        <v>37267</v>
      </c>
      <c r="G112">
        <f>VLOOKUP(A112, Traffic_data!$A$3:$BP$367, 6, 0)</f>
        <v>27329</v>
      </c>
      <c r="H112">
        <f>VLOOKUP(A112, Traffic_data!$A$3:$BP$367, 7, 0)</f>
        <v>51764</v>
      </c>
      <c r="I112">
        <f>VLOOKUP(A112, Traffic_data!$A$3:$BP$367, 8, 0)</f>
        <v>39947</v>
      </c>
      <c r="J112">
        <f>VLOOKUP(A112, Traffic_data!$A$3:$BP$367, 9, 0)</f>
        <v>14644</v>
      </c>
      <c r="K112">
        <f>VLOOKUP(A112, Traffic_data!$A$3:$BP$367, 10, 0)</f>
        <v>2856</v>
      </c>
      <c r="L112">
        <f>VLOOKUP(A112, Traffic_data!$A$3:$BP$367, 11, 0)</f>
        <v>0</v>
      </c>
      <c r="M112">
        <f>VLOOKUP(A112, Traffic_data!$A$3:$BP$367, 12, 0)</f>
        <v>0</v>
      </c>
      <c r="N112">
        <f>VLOOKUP(A112, Traffic_data!$A$3:$BP$367, 13, 0)</f>
        <v>18129</v>
      </c>
      <c r="O112">
        <f>VLOOKUP(A112, Traffic_data!$A$3:$BP$367, 14, 0)</f>
        <v>1499</v>
      </c>
      <c r="P112">
        <f>VLOOKUP(A112, Traffic_data!$A$3:$BP$367, 15, 0)</f>
        <v>430</v>
      </c>
      <c r="Q112">
        <f>VLOOKUP(A112, Traffic_data!$A$3:$BP$367, 16, 0)</f>
        <v>1241</v>
      </c>
      <c r="R112">
        <f>VLOOKUP(A112, Traffic_data!$A$3:$BP$367, 17, 0)</f>
        <v>84027</v>
      </c>
      <c r="S112">
        <f>VLOOKUP(A112, Traffic_data!$A$3:$BP$367, 18, 0)</f>
        <v>26159</v>
      </c>
      <c r="T112">
        <f>VLOOKUP(A112, Traffic_data!$A$3:$BP$367, 19, 0)</f>
        <v>14138</v>
      </c>
      <c r="U112">
        <f>VLOOKUP(A112, Traffic_data!$A$3:$BP$367, 20, 0)</f>
        <v>14358</v>
      </c>
      <c r="V112">
        <f>VLOOKUP(A112, Traffic_data!$A$3:$BP$367, 21, 0)</f>
        <v>2093</v>
      </c>
      <c r="W112">
        <f>VLOOKUP(A112, Traffic_data!$A$3:$BP$367, 22, 0)</f>
        <v>12149</v>
      </c>
      <c r="X112">
        <f>VLOOKUP(A112, Traffic_data!$A$3:$BP$367,23, 0)</f>
        <v>2093</v>
      </c>
      <c r="Y112">
        <f>VLOOKUP(A112, Traffic_data!$A$3:$BP$367, 24, 0)</f>
        <v>2616</v>
      </c>
      <c r="Z112">
        <f>VLOOKUP(A112, Traffic_data!$A$3:$BP$367, 25, 0)</f>
        <v>3976</v>
      </c>
      <c r="AA112">
        <f>VLOOKUP(A112, Traffic_data!$A$3:$BP$367, 26, 0)</f>
        <v>523</v>
      </c>
      <c r="AB112">
        <f>VLOOKUP(A112, Traffic_data!$A$3:$BP$367, 27, 0)</f>
        <v>523</v>
      </c>
      <c r="AC112">
        <f>VLOOKUP(A112, Traffic_data!$A$3:$BP$367, 28, 0)</f>
        <v>1570</v>
      </c>
      <c r="AD112">
        <f>VLOOKUP(A112, Traffic_data!$A$3:$BP$367, 29, 0)</f>
        <v>1570</v>
      </c>
      <c r="AE112">
        <f>VLOOKUP(A112, Traffic_data!$A$3:$BP$367, 30, 0)</f>
        <v>13197</v>
      </c>
      <c r="AF112">
        <f>VLOOKUP(A112, Traffic_data!$A$3:$BP$367, 31, 0)</f>
        <v>3366</v>
      </c>
      <c r="AG112">
        <f>VLOOKUP(A112, Traffic_data!$A$3:$BP$367, 32, 0)</f>
        <v>1329</v>
      </c>
      <c r="AH112">
        <f>VLOOKUP(A112, Traffic_data!$A$3:$BP$367, 33, 0)</f>
        <v>1949</v>
      </c>
      <c r="AI112">
        <f>VLOOKUP(A112, Traffic_data!$A$3:$BP$367, 34, 0)</f>
        <v>177</v>
      </c>
      <c r="AJ112">
        <f>VLOOKUP(A112, Traffic_data!$A$3:$BP$367, 35, 0)</f>
        <v>2126</v>
      </c>
      <c r="AK112">
        <f>VLOOKUP(A112, Traffic_data!$A$3:$BP$367, 36, 0)</f>
        <v>177</v>
      </c>
      <c r="AL112">
        <f>VLOOKUP(A112, Traffic_data!$A$3:$BP$367, 37, 0)</f>
        <v>0</v>
      </c>
      <c r="AM112">
        <f>VLOOKUP(A112, Traffic_data!$A$3:$BP$367, 38, 0)</f>
        <v>886</v>
      </c>
      <c r="AN112">
        <f>VLOOKUP(A112, Traffic_data!$A$3:$BP$367, 39, 0)</f>
        <v>177</v>
      </c>
      <c r="AO112">
        <f>VLOOKUP(A112, Traffic_data!$A$3:$BP$367, 40, 0)</f>
        <v>0</v>
      </c>
      <c r="AP112">
        <f>VLOOKUP(A112, Traffic_data!$A$3:$BP$367, 41, 0)</f>
        <v>177</v>
      </c>
      <c r="AQ112">
        <f>VLOOKUP(A112, Traffic_data!$A$3:$BP$367,42, 0)</f>
        <v>2303</v>
      </c>
      <c r="AR112">
        <f>VLOOKUP(A112, Traffic_data!$A$3:$BP$367, 43, 0)</f>
        <v>97224</v>
      </c>
      <c r="AS112">
        <f>VLOOKUP(A112, Traffic_data!$A$3:$BP$367, 44, 0)</f>
        <v>29525</v>
      </c>
      <c r="AT112">
        <f>VLOOKUP(A112, Traffic_data!$A$3:$BP$367, 45, 0)</f>
        <v>15467</v>
      </c>
      <c r="AU112">
        <f>VLOOKUP(A112, Traffic_data!$A$3:$BP$367, 46, 0)</f>
        <v>16307</v>
      </c>
      <c r="AV112">
        <f>VLOOKUP(A112, Traffic_data!$A$3:$BP$367, 47, 0)</f>
        <v>2270</v>
      </c>
      <c r="AW112">
        <f>VLOOKUP(A112, Traffic_data!$A$3:$BP$367, 48, 0)</f>
        <v>14275</v>
      </c>
      <c r="AX112">
        <f>VLOOKUP(A112, Traffic_data!$A$3:$BP$367, 49, 0)</f>
        <v>2270</v>
      </c>
      <c r="AY112">
        <f>VLOOKUP(A112, Traffic_data!$A$3:$BP$367, 50, 0)</f>
        <v>2616</v>
      </c>
      <c r="AZ112">
        <f>VLOOKUP(A112, Traffic_data!$A$3:$BP$367, 51, 0)</f>
        <v>4862</v>
      </c>
      <c r="BA112">
        <f>VLOOKUP(A112, Traffic_data!$A$3:$BP$367, 52, 0)</f>
        <v>700</v>
      </c>
      <c r="BB112">
        <f>VLOOKUP(A112, Traffic_data!$A$3:$BP$367, 53, 0)</f>
        <v>523</v>
      </c>
      <c r="BC112">
        <f>VLOOKUP(A112, Traffic_data!$A$3:$BP$367, 54, 0)</f>
        <v>1747</v>
      </c>
      <c r="BD112">
        <f>VLOOKUP(A112, Traffic_data!$A$3:$BP$367, 55, 0)</f>
        <v>3873</v>
      </c>
      <c r="BE112">
        <f>VLOOKUP(A112, Traffic_data!$A$3:$BP$367, 56, 0)</f>
        <v>0</v>
      </c>
      <c r="BF112">
        <f>VLOOKUP(A112, Traffic_data!$A$3:$BP$367, 57, 0)</f>
        <v>0</v>
      </c>
      <c r="BG112">
        <f>VLOOKUP(A112, Traffic_data!$A$3:$BP$367, 58, 0)</f>
        <v>0</v>
      </c>
      <c r="BH112">
        <f>VLOOKUP(A112, Traffic_data!$A$3:$BP$367, 59, 0)</f>
        <v>0</v>
      </c>
      <c r="BI112">
        <f>VLOOKUP(A112, Traffic_data!$A$3:$BP$367, 60, 0)</f>
        <v>0</v>
      </c>
      <c r="BJ112">
        <f>VLOOKUP(A112, Traffic_data!$A$3:$BP$367, 61, 0)</f>
        <v>0</v>
      </c>
      <c r="BK112">
        <f>VLOOKUP(A112, Traffic_data!$A$3:$BP$367, 62, 0)</f>
        <v>0</v>
      </c>
      <c r="BL112">
        <f>VLOOKUP(A112, Traffic_data!$A$3:$BP$367, 63, 0)</f>
        <v>0</v>
      </c>
      <c r="BM112">
        <f>VLOOKUP(A112, Traffic_data!$A$3:$BP$367, 64, 0)</f>
        <v>0</v>
      </c>
      <c r="BN112">
        <f>VLOOKUP(A112, Traffic_data!$A$3:$BP$367, 65, 0)</f>
        <v>0</v>
      </c>
      <c r="BO112">
        <f>VLOOKUP(A112, Traffic_data!$A$3:$BP$367, 66, 0)</f>
        <v>0</v>
      </c>
      <c r="BP112">
        <f>VLOOKUP(A112, Traffic_data!$A$3:$BP$367, 67, 0)</f>
        <v>0</v>
      </c>
      <c r="BQ112">
        <f>VLOOKUP(A112, Traffic_data!$A$3:$BP$367, 68, 0)</f>
        <v>0</v>
      </c>
    </row>
    <row r="113" spans="1:69" x14ac:dyDescent="0.25">
      <c r="A113" s="72">
        <v>41385</v>
      </c>
      <c r="B113" s="73" t="s">
        <v>53</v>
      </c>
      <c r="C113">
        <f>IFERROR(VLOOKUP(A113,Pivot_table!$A$5:$C$57, 3, 0),0)</f>
        <v>0</v>
      </c>
      <c r="D113">
        <f>VLOOKUP(A113, Traffic_data!$A$3:$BP$367, 3, 0)</f>
        <v>89916</v>
      </c>
      <c r="E113">
        <f>VLOOKUP(A113, Traffic_data!$A$3:$BP$367, 4, 0)</f>
        <v>43300</v>
      </c>
      <c r="F113">
        <f>VLOOKUP(A113, Traffic_data!$A$3:$BP$367, 5, 0)</f>
        <v>20940</v>
      </c>
      <c r="G113">
        <f>VLOOKUP(A113, Traffic_data!$A$3:$BP$367, 6, 0)</f>
        <v>21650</v>
      </c>
      <c r="H113">
        <f>VLOOKUP(A113, Traffic_data!$A$3:$BP$367, 7, 0)</f>
        <v>42729</v>
      </c>
      <c r="I113">
        <f>VLOOKUP(A113, Traffic_data!$A$3:$BP$367, 8, 0)</f>
        <v>33759</v>
      </c>
      <c r="J113">
        <f>VLOOKUP(A113, Traffic_data!$A$3:$BP$367, 9, 0)</f>
        <v>15854</v>
      </c>
      <c r="K113">
        <f>VLOOKUP(A113, Traffic_data!$A$3:$BP$367, 10, 0)</f>
        <v>2585</v>
      </c>
      <c r="L113">
        <f>VLOOKUP(A113, Traffic_data!$A$3:$BP$367, 11, 0)</f>
        <v>0</v>
      </c>
      <c r="M113">
        <f>VLOOKUP(A113, Traffic_data!$A$3:$BP$367, 12, 0)</f>
        <v>0</v>
      </c>
      <c r="N113">
        <f>VLOOKUP(A113, Traffic_data!$A$3:$BP$367, 13, 0)</f>
        <v>13175</v>
      </c>
      <c r="O113">
        <f>VLOOKUP(A113, Traffic_data!$A$3:$BP$367, 14, 0)</f>
        <v>1450</v>
      </c>
      <c r="P113">
        <f>VLOOKUP(A113, Traffic_data!$A$3:$BP$367, 15, 0)</f>
        <v>426</v>
      </c>
      <c r="Q113">
        <f>VLOOKUP(A113, Traffic_data!$A$3:$BP$367, 16, 0)</f>
        <v>815</v>
      </c>
      <c r="R113">
        <f>VLOOKUP(A113, Traffic_data!$A$3:$BP$367, 17, 0)</f>
        <v>69276</v>
      </c>
      <c r="S113">
        <f>VLOOKUP(A113, Traffic_data!$A$3:$BP$367, 18, 0)</f>
        <v>19881</v>
      </c>
      <c r="T113">
        <f>VLOOKUP(A113, Traffic_data!$A$3:$BP$367, 19, 0)</f>
        <v>9940</v>
      </c>
      <c r="U113">
        <f>VLOOKUP(A113, Traffic_data!$A$3:$BP$367, 20, 0)</f>
        <v>11045</v>
      </c>
      <c r="V113">
        <f>VLOOKUP(A113, Traffic_data!$A$3:$BP$367, 21, 0)</f>
        <v>1570</v>
      </c>
      <c r="W113">
        <f>VLOOKUP(A113, Traffic_data!$A$3:$BP$367, 22, 0)</f>
        <v>12591</v>
      </c>
      <c r="X113">
        <f>VLOOKUP(A113, Traffic_data!$A$3:$BP$367,23, 0)</f>
        <v>1046</v>
      </c>
      <c r="Y113">
        <f>VLOOKUP(A113, Traffic_data!$A$3:$BP$367, 24, 0)</f>
        <v>523</v>
      </c>
      <c r="Z113">
        <f>VLOOKUP(A113, Traffic_data!$A$3:$BP$367, 25, 0)</f>
        <v>2651</v>
      </c>
      <c r="AA113">
        <f>VLOOKUP(A113, Traffic_data!$A$3:$BP$367, 26, 0)</f>
        <v>262</v>
      </c>
      <c r="AB113">
        <f>VLOOKUP(A113, Traffic_data!$A$3:$BP$367, 27, 0)</f>
        <v>0</v>
      </c>
      <c r="AC113">
        <f>VLOOKUP(A113, Traffic_data!$A$3:$BP$367, 28, 0)</f>
        <v>785</v>
      </c>
      <c r="AD113">
        <f>VLOOKUP(A113, Traffic_data!$A$3:$BP$367, 29, 0)</f>
        <v>523</v>
      </c>
      <c r="AE113">
        <f>VLOOKUP(A113, Traffic_data!$A$3:$BP$367, 30, 0)</f>
        <v>14083</v>
      </c>
      <c r="AF113">
        <f>VLOOKUP(A113, Traffic_data!$A$3:$BP$367, 31, 0)</f>
        <v>3986</v>
      </c>
      <c r="AG113">
        <f>VLOOKUP(A113, Traffic_data!$A$3:$BP$367, 32, 0)</f>
        <v>1329</v>
      </c>
      <c r="AH113">
        <f>VLOOKUP(A113, Traffic_data!$A$3:$BP$367, 33, 0)</f>
        <v>1594</v>
      </c>
      <c r="AI113">
        <f>VLOOKUP(A113, Traffic_data!$A$3:$BP$367, 34, 0)</f>
        <v>266</v>
      </c>
      <c r="AJ113">
        <f>VLOOKUP(A113, Traffic_data!$A$3:$BP$367, 35, 0)</f>
        <v>2746</v>
      </c>
      <c r="AK113">
        <f>VLOOKUP(A113, Traffic_data!$A$3:$BP$367, 36, 0)</f>
        <v>886</v>
      </c>
      <c r="AL113">
        <f>VLOOKUP(A113, Traffic_data!$A$3:$BP$367, 37, 0)</f>
        <v>89</v>
      </c>
      <c r="AM113">
        <f>VLOOKUP(A113, Traffic_data!$A$3:$BP$367, 38, 0)</f>
        <v>443</v>
      </c>
      <c r="AN113">
        <f>VLOOKUP(A113, Traffic_data!$A$3:$BP$367, 39, 0)</f>
        <v>89</v>
      </c>
      <c r="AO113">
        <f>VLOOKUP(A113, Traffic_data!$A$3:$BP$367, 40, 0)</f>
        <v>0</v>
      </c>
      <c r="AP113">
        <f>VLOOKUP(A113, Traffic_data!$A$3:$BP$367, 41, 0)</f>
        <v>443</v>
      </c>
      <c r="AQ113">
        <f>VLOOKUP(A113, Traffic_data!$A$3:$BP$367,42, 0)</f>
        <v>2214</v>
      </c>
      <c r="AR113">
        <f>VLOOKUP(A113, Traffic_data!$A$3:$BP$367, 43, 0)</f>
        <v>83359</v>
      </c>
      <c r="AS113">
        <f>VLOOKUP(A113, Traffic_data!$A$3:$BP$367, 44, 0)</f>
        <v>23867</v>
      </c>
      <c r="AT113">
        <f>VLOOKUP(A113, Traffic_data!$A$3:$BP$367, 45, 0)</f>
        <v>11269</v>
      </c>
      <c r="AU113">
        <f>VLOOKUP(A113, Traffic_data!$A$3:$BP$367, 46, 0)</f>
        <v>12639</v>
      </c>
      <c r="AV113">
        <f>VLOOKUP(A113, Traffic_data!$A$3:$BP$367, 47, 0)</f>
        <v>1836</v>
      </c>
      <c r="AW113">
        <f>VLOOKUP(A113, Traffic_data!$A$3:$BP$367, 48, 0)</f>
        <v>15337</v>
      </c>
      <c r="AX113">
        <f>VLOOKUP(A113, Traffic_data!$A$3:$BP$367, 49, 0)</f>
        <v>1932</v>
      </c>
      <c r="AY113">
        <f>VLOOKUP(A113, Traffic_data!$A$3:$BP$367, 50, 0)</f>
        <v>612</v>
      </c>
      <c r="AZ113">
        <f>VLOOKUP(A113, Traffic_data!$A$3:$BP$367, 51, 0)</f>
        <v>3094</v>
      </c>
      <c r="BA113">
        <f>VLOOKUP(A113, Traffic_data!$A$3:$BP$367, 52, 0)</f>
        <v>351</v>
      </c>
      <c r="BB113">
        <f>VLOOKUP(A113, Traffic_data!$A$3:$BP$367, 53, 0)</f>
        <v>0</v>
      </c>
      <c r="BC113">
        <f>VLOOKUP(A113, Traffic_data!$A$3:$BP$367, 54, 0)</f>
        <v>1228</v>
      </c>
      <c r="BD113">
        <f>VLOOKUP(A113, Traffic_data!$A$3:$BP$367, 55, 0)</f>
        <v>2737</v>
      </c>
      <c r="BE113">
        <f>VLOOKUP(A113, Traffic_data!$A$3:$BP$367, 56, 0)</f>
        <v>0</v>
      </c>
      <c r="BF113">
        <f>VLOOKUP(A113, Traffic_data!$A$3:$BP$367, 57, 0)</f>
        <v>0</v>
      </c>
      <c r="BG113">
        <f>VLOOKUP(A113, Traffic_data!$A$3:$BP$367, 58, 0)</f>
        <v>0</v>
      </c>
      <c r="BH113">
        <f>VLOOKUP(A113, Traffic_data!$A$3:$BP$367, 59, 0)</f>
        <v>0</v>
      </c>
      <c r="BI113">
        <f>VLOOKUP(A113, Traffic_data!$A$3:$BP$367, 60, 0)</f>
        <v>0</v>
      </c>
      <c r="BJ113">
        <f>VLOOKUP(A113, Traffic_data!$A$3:$BP$367, 61, 0)</f>
        <v>0</v>
      </c>
      <c r="BK113">
        <f>VLOOKUP(A113, Traffic_data!$A$3:$BP$367, 62, 0)</f>
        <v>0</v>
      </c>
      <c r="BL113">
        <f>VLOOKUP(A113, Traffic_data!$A$3:$BP$367, 63, 0)</f>
        <v>0</v>
      </c>
      <c r="BM113">
        <f>VLOOKUP(A113, Traffic_data!$A$3:$BP$367, 64, 0)</f>
        <v>0</v>
      </c>
      <c r="BN113">
        <f>VLOOKUP(A113, Traffic_data!$A$3:$BP$367, 65, 0)</f>
        <v>0</v>
      </c>
      <c r="BO113">
        <f>VLOOKUP(A113, Traffic_data!$A$3:$BP$367, 66, 0)</f>
        <v>0</v>
      </c>
      <c r="BP113">
        <f>VLOOKUP(A113, Traffic_data!$A$3:$BP$367, 67, 0)</f>
        <v>0</v>
      </c>
      <c r="BQ113">
        <f>VLOOKUP(A113, Traffic_data!$A$3:$BP$367, 68, 0)</f>
        <v>0</v>
      </c>
    </row>
    <row r="114" spans="1:69" x14ac:dyDescent="0.25">
      <c r="A114" s="72">
        <v>41386</v>
      </c>
      <c r="B114" s="73" t="s">
        <v>58</v>
      </c>
      <c r="C114">
        <f>IFERROR(VLOOKUP(A114,Pivot_table!$A$5:$C$57, 3, 0),0)</f>
        <v>0</v>
      </c>
      <c r="D114">
        <f>VLOOKUP(A114, Traffic_data!$A$3:$BP$367, 3, 0)</f>
        <v>118224</v>
      </c>
      <c r="E114">
        <f>VLOOKUP(A114, Traffic_data!$A$3:$BP$367, 4, 0)</f>
        <v>36202</v>
      </c>
      <c r="F114">
        <f>VLOOKUP(A114, Traffic_data!$A$3:$BP$367, 5, 0)</f>
        <v>37267</v>
      </c>
      <c r="G114">
        <f>VLOOKUP(A114, Traffic_data!$A$3:$BP$367, 6, 0)</f>
        <v>39041</v>
      </c>
      <c r="H114">
        <f>VLOOKUP(A114, Traffic_data!$A$3:$BP$367, 7, 0)</f>
        <v>54344</v>
      </c>
      <c r="I114">
        <f>VLOOKUP(A114, Traffic_data!$A$3:$BP$367, 8, 0)</f>
        <v>43494</v>
      </c>
      <c r="J114">
        <f>VLOOKUP(A114, Traffic_data!$A$3:$BP$367, 9, 0)</f>
        <v>12274</v>
      </c>
      <c r="K114">
        <f>VLOOKUP(A114, Traffic_data!$A$3:$BP$367, 10, 0)</f>
        <v>2352</v>
      </c>
      <c r="L114">
        <f>VLOOKUP(A114, Traffic_data!$A$3:$BP$367, 11, 0)</f>
        <v>0</v>
      </c>
      <c r="M114">
        <f>VLOOKUP(A114, Traffic_data!$A$3:$BP$367, 12, 0)</f>
        <v>0</v>
      </c>
      <c r="N114">
        <f>VLOOKUP(A114, Traffic_data!$A$3:$BP$367, 13, 0)</f>
        <v>17903</v>
      </c>
      <c r="O114">
        <f>VLOOKUP(A114, Traffic_data!$A$3:$BP$367, 14, 0)</f>
        <v>1016</v>
      </c>
      <c r="P114">
        <f>VLOOKUP(A114, Traffic_data!$A$3:$BP$367, 15, 0)</f>
        <v>370</v>
      </c>
      <c r="Q114">
        <f>VLOOKUP(A114, Traffic_data!$A$3:$BP$367, 16, 0)</f>
        <v>964</v>
      </c>
      <c r="R114">
        <f>VLOOKUP(A114, Traffic_data!$A$3:$BP$367, 17, 0)</f>
        <v>92257</v>
      </c>
      <c r="S114">
        <f>VLOOKUP(A114, Traffic_data!$A$3:$BP$367, 18, 0)</f>
        <v>30083</v>
      </c>
      <c r="T114">
        <f>VLOOKUP(A114, Traffic_data!$A$3:$BP$367, 19, 0)</f>
        <v>13696</v>
      </c>
      <c r="U114">
        <f>VLOOKUP(A114, Traffic_data!$A$3:$BP$367, 20, 0)</f>
        <v>16347</v>
      </c>
      <c r="V114">
        <f>VLOOKUP(A114, Traffic_data!$A$3:$BP$367, 21, 0)</f>
        <v>1831</v>
      </c>
      <c r="W114">
        <f>VLOOKUP(A114, Traffic_data!$A$3:$BP$367, 22, 0)</f>
        <v>16347</v>
      </c>
      <c r="X114">
        <f>VLOOKUP(A114, Traffic_data!$A$3:$BP$367,23, 0)</f>
        <v>2877</v>
      </c>
      <c r="Y114">
        <f>VLOOKUP(A114, Traffic_data!$A$3:$BP$367, 24, 0)</f>
        <v>1308</v>
      </c>
      <c r="Z114">
        <f>VLOOKUP(A114, Traffic_data!$A$3:$BP$367, 25, 0)</f>
        <v>3976</v>
      </c>
      <c r="AA114">
        <f>VLOOKUP(A114, Traffic_data!$A$3:$BP$367, 26, 0)</f>
        <v>0</v>
      </c>
      <c r="AB114">
        <f>VLOOKUP(A114, Traffic_data!$A$3:$BP$367, 27, 0)</f>
        <v>1308</v>
      </c>
      <c r="AC114">
        <f>VLOOKUP(A114, Traffic_data!$A$3:$BP$367, 28, 0)</f>
        <v>262</v>
      </c>
      <c r="AD114">
        <f>VLOOKUP(A114, Traffic_data!$A$3:$BP$367, 29, 0)</f>
        <v>2354</v>
      </c>
      <c r="AE114">
        <f>VLOOKUP(A114, Traffic_data!$A$3:$BP$367, 30, 0)</f>
        <v>10009</v>
      </c>
      <c r="AF114">
        <f>VLOOKUP(A114, Traffic_data!$A$3:$BP$367, 31, 0)</f>
        <v>2834</v>
      </c>
      <c r="AG114">
        <f>VLOOKUP(A114, Traffic_data!$A$3:$BP$367, 32, 0)</f>
        <v>797</v>
      </c>
      <c r="AH114">
        <f>VLOOKUP(A114, Traffic_data!$A$3:$BP$367, 33, 0)</f>
        <v>1417</v>
      </c>
      <c r="AI114">
        <f>VLOOKUP(A114, Traffic_data!$A$3:$BP$367, 34, 0)</f>
        <v>89</v>
      </c>
      <c r="AJ114">
        <f>VLOOKUP(A114, Traffic_data!$A$3:$BP$367, 35, 0)</f>
        <v>1240</v>
      </c>
      <c r="AK114">
        <f>VLOOKUP(A114, Traffic_data!$A$3:$BP$367, 36, 0)</f>
        <v>1063</v>
      </c>
      <c r="AL114">
        <f>VLOOKUP(A114, Traffic_data!$A$3:$BP$367, 37, 0)</f>
        <v>0</v>
      </c>
      <c r="AM114">
        <f>VLOOKUP(A114, Traffic_data!$A$3:$BP$367, 38, 0)</f>
        <v>443</v>
      </c>
      <c r="AN114">
        <f>VLOOKUP(A114, Traffic_data!$A$3:$BP$367, 39, 0)</f>
        <v>0</v>
      </c>
      <c r="AO114">
        <f>VLOOKUP(A114, Traffic_data!$A$3:$BP$367, 40, 0)</f>
        <v>89</v>
      </c>
      <c r="AP114">
        <f>VLOOKUP(A114, Traffic_data!$A$3:$BP$367, 41, 0)</f>
        <v>0</v>
      </c>
      <c r="AQ114">
        <f>VLOOKUP(A114, Traffic_data!$A$3:$BP$367,42, 0)</f>
        <v>1949</v>
      </c>
      <c r="AR114">
        <f>VLOOKUP(A114, Traffic_data!$A$3:$BP$367, 43, 0)</f>
        <v>102266</v>
      </c>
      <c r="AS114">
        <f>VLOOKUP(A114, Traffic_data!$A$3:$BP$367, 44, 0)</f>
        <v>32917</v>
      </c>
      <c r="AT114">
        <f>VLOOKUP(A114, Traffic_data!$A$3:$BP$367, 45, 0)</f>
        <v>14493</v>
      </c>
      <c r="AU114">
        <f>VLOOKUP(A114, Traffic_data!$A$3:$BP$367, 46, 0)</f>
        <v>17764</v>
      </c>
      <c r="AV114">
        <f>VLOOKUP(A114, Traffic_data!$A$3:$BP$367, 47, 0)</f>
        <v>1920</v>
      </c>
      <c r="AW114">
        <f>VLOOKUP(A114, Traffic_data!$A$3:$BP$367, 48, 0)</f>
        <v>17587</v>
      </c>
      <c r="AX114">
        <f>VLOOKUP(A114, Traffic_data!$A$3:$BP$367, 49, 0)</f>
        <v>3940</v>
      </c>
      <c r="AY114">
        <f>VLOOKUP(A114, Traffic_data!$A$3:$BP$367, 50, 0)</f>
        <v>1308</v>
      </c>
      <c r="AZ114">
        <f>VLOOKUP(A114, Traffic_data!$A$3:$BP$367, 51, 0)</f>
        <v>4419</v>
      </c>
      <c r="BA114">
        <f>VLOOKUP(A114, Traffic_data!$A$3:$BP$367, 52, 0)</f>
        <v>0</v>
      </c>
      <c r="BB114">
        <f>VLOOKUP(A114, Traffic_data!$A$3:$BP$367, 53, 0)</f>
        <v>1397</v>
      </c>
      <c r="BC114">
        <f>VLOOKUP(A114, Traffic_data!$A$3:$BP$367, 54, 0)</f>
        <v>262</v>
      </c>
      <c r="BD114">
        <f>VLOOKUP(A114, Traffic_data!$A$3:$BP$367, 55, 0)</f>
        <v>4303</v>
      </c>
      <c r="BE114">
        <f>VLOOKUP(A114, Traffic_data!$A$3:$BP$367, 56, 0)</f>
        <v>0</v>
      </c>
      <c r="BF114">
        <f>VLOOKUP(A114, Traffic_data!$A$3:$BP$367, 57, 0)</f>
        <v>0</v>
      </c>
      <c r="BG114">
        <f>VLOOKUP(A114, Traffic_data!$A$3:$BP$367, 58, 0)</f>
        <v>0</v>
      </c>
      <c r="BH114">
        <f>VLOOKUP(A114, Traffic_data!$A$3:$BP$367, 59, 0)</f>
        <v>0</v>
      </c>
      <c r="BI114">
        <f>VLOOKUP(A114, Traffic_data!$A$3:$BP$367, 60, 0)</f>
        <v>0</v>
      </c>
      <c r="BJ114">
        <f>VLOOKUP(A114, Traffic_data!$A$3:$BP$367, 61, 0)</f>
        <v>0</v>
      </c>
      <c r="BK114">
        <f>VLOOKUP(A114, Traffic_data!$A$3:$BP$367, 62, 0)</f>
        <v>0</v>
      </c>
      <c r="BL114">
        <f>VLOOKUP(A114, Traffic_data!$A$3:$BP$367, 63, 0)</f>
        <v>0</v>
      </c>
      <c r="BM114">
        <f>VLOOKUP(A114, Traffic_data!$A$3:$BP$367, 64, 0)</f>
        <v>0</v>
      </c>
      <c r="BN114">
        <f>VLOOKUP(A114, Traffic_data!$A$3:$BP$367, 65, 0)</f>
        <v>0</v>
      </c>
      <c r="BO114">
        <f>VLOOKUP(A114, Traffic_data!$A$3:$BP$367, 66, 0)</f>
        <v>0</v>
      </c>
      <c r="BP114">
        <f>VLOOKUP(A114, Traffic_data!$A$3:$BP$367, 67, 0)</f>
        <v>0</v>
      </c>
      <c r="BQ114">
        <f>VLOOKUP(A114, Traffic_data!$A$3:$BP$367, 68, 0)</f>
        <v>0</v>
      </c>
    </row>
    <row r="115" spans="1:69" x14ac:dyDescent="0.25">
      <c r="A115" s="72">
        <v>41387</v>
      </c>
      <c r="B115" s="73" t="s">
        <v>59</v>
      </c>
      <c r="C115">
        <f>IFERROR(VLOOKUP(A115,Pivot_table!$A$5:$C$57, 3, 0),0)</f>
        <v>0</v>
      </c>
      <c r="D115">
        <f>VLOOKUP(A115, Traffic_data!$A$3:$BP$367, 3, 0)</f>
        <v>118162</v>
      </c>
      <c r="E115">
        <f>VLOOKUP(A115, Traffic_data!$A$3:$BP$367, 4, 0)</f>
        <v>49334</v>
      </c>
      <c r="F115">
        <f>VLOOKUP(A115, Traffic_data!$A$3:$BP$367, 5, 0)</f>
        <v>31233</v>
      </c>
      <c r="G115">
        <f>VLOOKUP(A115, Traffic_data!$A$3:$BP$367, 6, 0)</f>
        <v>33362</v>
      </c>
      <c r="H115">
        <f>VLOOKUP(A115, Traffic_data!$A$3:$BP$367, 7, 0)</f>
        <v>54145</v>
      </c>
      <c r="I115">
        <f>VLOOKUP(A115, Traffic_data!$A$3:$BP$367, 8, 0)</f>
        <v>44393</v>
      </c>
      <c r="J115">
        <f>VLOOKUP(A115, Traffic_data!$A$3:$BP$367, 9, 0)</f>
        <v>12189</v>
      </c>
      <c r="K115">
        <f>VLOOKUP(A115, Traffic_data!$A$3:$BP$367, 10, 0)</f>
        <v>1499</v>
      </c>
      <c r="L115">
        <f>VLOOKUP(A115, Traffic_data!$A$3:$BP$367, 11, 0)</f>
        <v>0</v>
      </c>
      <c r="M115">
        <f>VLOOKUP(A115, Traffic_data!$A$3:$BP$367, 12, 0)</f>
        <v>0</v>
      </c>
      <c r="N115">
        <f>VLOOKUP(A115, Traffic_data!$A$3:$BP$367, 13, 0)</f>
        <v>18640</v>
      </c>
      <c r="O115">
        <f>VLOOKUP(A115, Traffic_data!$A$3:$BP$367, 14, 0)</f>
        <v>1115</v>
      </c>
      <c r="P115">
        <f>VLOOKUP(A115, Traffic_data!$A$3:$BP$367, 15, 0)</f>
        <v>375</v>
      </c>
      <c r="Q115">
        <f>VLOOKUP(A115, Traffic_data!$A$3:$BP$367, 16, 0)</f>
        <v>1179</v>
      </c>
      <c r="R115">
        <f>VLOOKUP(A115, Traffic_data!$A$3:$BP$367, 17, 0)</f>
        <v>91897</v>
      </c>
      <c r="S115">
        <f>VLOOKUP(A115, Traffic_data!$A$3:$BP$367, 18, 0)</f>
        <v>28513</v>
      </c>
      <c r="T115">
        <f>VLOOKUP(A115, Traffic_data!$A$3:$BP$367, 19, 0)</f>
        <v>14358</v>
      </c>
      <c r="U115">
        <f>VLOOKUP(A115, Traffic_data!$A$3:$BP$367, 20, 0)</f>
        <v>13033</v>
      </c>
      <c r="V115">
        <f>VLOOKUP(A115, Traffic_data!$A$3:$BP$367, 21, 0)</f>
        <v>1570</v>
      </c>
      <c r="W115">
        <f>VLOOKUP(A115, Traffic_data!$A$3:$BP$367, 22, 0)</f>
        <v>16788</v>
      </c>
      <c r="X115">
        <f>VLOOKUP(A115, Traffic_data!$A$3:$BP$367,23, 0)</f>
        <v>3139</v>
      </c>
      <c r="Y115">
        <f>VLOOKUP(A115, Traffic_data!$A$3:$BP$367, 24, 0)</f>
        <v>523</v>
      </c>
      <c r="Z115">
        <f>VLOOKUP(A115, Traffic_data!$A$3:$BP$367, 25, 0)</f>
        <v>3976</v>
      </c>
      <c r="AA115">
        <f>VLOOKUP(A115, Traffic_data!$A$3:$BP$367, 26, 0)</f>
        <v>1046</v>
      </c>
      <c r="AB115">
        <f>VLOOKUP(A115, Traffic_data!$A$3:$BP$367, 27, 0)</f>
        <v>2093</v>
      </c>
      <c r="AC115">
        <f>VLOOKUP(A115, Traffic_data!$A$3:$BP$367, 28, 0)</f>
        <v>523</v>
      </c>
      <c r="AD115">
        <f>VLOOKUP(A115, Traffic_data!$A$3:$BP$367, 29, 0)</f>
        <v>2354</v>
      </c>
      <c r="AE115">
        <f>VLOOKUP(A115, Traffic_data!$A$3:$BP$367, 30, 0)</f>
        <v>11160</v>
      </c>
      <c r="AF115">
        <f>VLOOKUP(A115, Traffic_data!$A$3:$BP$367, 31, 0)</f>
        <v>2834</v>
      </c>
      <c r="AG115">
        <f>VLOOKUP(A115, Traffic_data!$A$3:$BP$367, 32, 0)</f>
        <v>1063</v>
      </c>
      <c r="AH115">
        <f>VLOOKUP(A115, Traffic_data!$A$3:$BP$367, 33, 0)</f>
        <v>1417</v>
      </c>
      <c r="AI115">
        <f>VLOOKUP(A115, Traffic_data!$A$3:$BP$367, 34, 0)</f>
        <v>89</v>
      </c>
      <c r="AJ115">
        <f>VLOOKUP(A115, Traffic_data!$A$3:$BP$367, 35, 0)</f>
        <v>1417</v>
      </c>
      <c r="AK115">
        <f>VLOOKUP(A115, Traffic_data!$A$3:$BP$367, 36, 0)</f>
        <v>797</v>
      </c>
      <c r="AL115">
        <f>VLOOKUP(A115, Traffic_data!$A$3:$BP$367, 37, 0)</f>
        <v>0</v>
      </c>
      <c r="AM115">
        <f>VLOOKUP(A115, Traffic_data!$A$3:$BP$367, 38, 0)</f>
        <v>1063</v>
      </c>
      <c r="AN115">
        <f>VLOOKUP(A115, Traffic_data!$A$3:$BP$367, 39, 0)</f>
        <v>0</v>
      </c>
      <c r="AO115">
        <f>VLOOKUP(A115, Traffic_data!$A$3:$BP$367, 40, 0)</f>
        <v>89</v>
      </c>
      <c r="AP115">
        <f>VLOOKUP(A115, Traffic_data!$A$3:$BP$367, 41, 0)</f>
        <v>266</v>
      </c>
      <c r="AQ115">
        <f>VLOOKUP(A115, Traffic_data!$A$3:$BP$367,42, 0)</f>
        <v>1771</v>
      </c>
      <c r="AR115">
        <f>VLOOKUP(A115, Traffic_data!$A$3:$BP$367, 43, 0)</f>
        <v>103057</v>
      </c>
      <c r="AS115">
        <f>VLOOKUP(A115, Traffic_data!$A$3:$BP$367, 44, 0)</f>
        <v>31347</v>
      </c>
      <c r="AT115">
        <f>VLOOKUP(A115, Traffic_data!$A$3:$BP$367, 45, 0)</f>
        <v>15421</v>
      </c>
      <c r="AU115">
        <f>VLOOKUP(A115, Traffic_data!$A$3:$BP$367, 46, 0)</f>
        <v>14450</v>
      </c>
      <c r="AV115">
        <f>VLOOKUP(A115, Traffic_data!$A$3:$BP$367, 47, 0)</f>
        <v>1659</v>
      </c>
      <c r="AW115">
        <f>VLOOKUP(A115, Traffic_data!$A$3:$BP$367, 48, 0)</f>
        <v>18205</v>
      </c>
      <c r="AX115">
        <f>VLOOKUP(A115, Traffic_data!$A$3:$BP$367, 49, 0)</f>
        <v>3936</v>
      </c>
      <c r="AY115">
        <f>VLOOKUP(A115, Traffic_data!$A$3:$BP$367, 50, 0)</f>
        <v>523</v>
      </c>
      <c r="AZ115">
        <f>VLOOKUP(A115, Traffic_data!$A$3:$BP$367, 51, 0)</f>
        <v>5039</v>
      </c>
      <c r="BA115">
        <f>VLOOKUP(A115, Traffic_data!$A$3:$BP$367, 52, 0)</f>
        <v>1046</v>
      </c>
      <c r="BB115">
        <f>VLOOKUP(A115, Traffic_data!$A$3:$BP$367, 53, 0)</f>
        <v>2182</v>
      </c>
      <c r="BC115">
        <f>VLOOKUP(A115, Traffic_data!$A$3:$BP$367, 54, 0)</f>
        <v>789</v>
      </c>
      <c r="BD115">
        <f>VLOOKUP(A115, Traffic_data!$A$3:$BP$367, 55, 0)</f>
        <v>4125</v>
      </c>
      <c r="BE115">
        <f>VLOOKUP(A115, Traffic_data!$A$3:$BP$367, 56, 0)</f>
        <v>0</v>
      </c>
      <c r="BF115">
        <f>VLOOKUP(A115, Traffic_data!$A$3:$BP$367, 57, 0)</f>
        <v>0</v>
      </c>
      <c r="BG115">
        <f>VLOOKUP(A115, Traffic_data!$A$3:$BP$367, 58, 0)</f>
        <v>0</v>
      </c>
      <c r="BH115">
        <f>VLOOKUP(A115, Traffic_data!$A$3:$BP$367, 59, 0)</f>
        <v>0</v>
      </c>
      <c r="BI115">
        <f>VLOOKUP(A115, Traffic_data!$A$3:$BP$367, 60, 0)</f>
        <v>0</v>
      </c>
      <c r="BJ115">
        <f>VLOOKUP(A115, Traffic_data!$A$3:$BP$367, 61, 0)</f>
        <v>0</v>
      </c>
      <c r="BK115">
        <f>VLOOKUP(A115, Traffic_data!$A$3:$BP$367, 62, 0)</f>
        <v>0</v>
      </c>
      <c r="BL115">
        <f>VLOOKUP(A115, Traffic_data!$A$3:$BP$367, 63, 0)</f>
        <v>0</v>
      </c>
      <c r="BM115">
        <f>VLOOKUP(A115, Traffic_data!$A$3:$BP$367, 64, 0)</f>
        <v>0</v>
      </c>
      <c r="BN115">
        <f>VLOOKUP(A115, Traffic_data!$A$3:$BP$367, 65, 0)</f>
        <v>0</v>
      </c>
      <c r="BO115">
        <f>VLOOKUP(A115, Traffic_data!$A$3:$BP$367, 66, 0)</f>
        <v>0</v>
      </c>
      <c r="BP115">
        <f>VLOOKUP(A115, Traffic_data!$A$3:$BP$367, 67, 0)</f>
        <v>0</v>
      </c>
      <c r="BQ115">
        <f>VLOOKUP(A115, Traffic_data!$A$3:$BP$367, 68, 0)</f>
        <v>0</v>
      </c>
    </row>
    <row r="116" spans="1:69" x14ac:dyDescent="0.25">
      <c r="A116" s="72">
        <v>41388</v>
      </c>
      <c r="B116" s="73" t="s">
        <v>30</v>
      </c>
      <c r="C116">
        <f>IFERROR(VLOOKUP(A116,Pivot_table!$A$5:$C$57, 3, 0),0)</f>
        <v>0</v>
      </c>
      <c r="D116">
        <f>VLOOKUP(A116, Traffic_data!$A$3:$BP$367, 3, 0)</f>
        <v>121358</v>
      </c>
      <c r="E116">
        <f>VLOOKUP(A116, Traffic_data!$A$3:$BP$367, 4, 0)</f>
        <v>44720</v>
      </c>
      <c r="F116">
        <f>VLOOKUP(A116, Traffic_data!$A$3:$BP$367, 5, 0)</f>
        <v>36202</v>
      </c>
      <c r="G116">
        <f>VLOOKUP(A116, Traffic_data!$A$3:$BP$367, 6, 0)</f>
        <v>36202</v>
      </c>
      <c r="H116">
        <f>VLOOKUP(A116, Traffic_data!$A$3:$BP$367, 7, 0)</f>
        <v>55400</v>
      </c>
      <c r="I116">
        <f>VLOOKUP(A116, Traffic_data!$A$3:$BP$367, 8, 0)</f>
        <v>44748</v>
      </c>
      <c r="J116">
        <f>VLOOKUP(A116, Traffic_data!$A$3:$BP$367, 9, 0)</f>
        <v>12313</v>
      </c>
      <c r="K116">
        <f>VLOOKUP(A116, Traffic_data!$A$3:$BP$367, 10, 0)</f>
        <v>1130</v>
      </c>
      <c r="L116">
        <f>VLOOKUP(A116, Traffic_data!$A$3:$BP$367, 11, 0)</f>
        <v>0</v>
      </c>
      <c r="M116">
        <f>VLOOKUP(A116, Traffic_data!$A$3:$BP$367, 12, 0)</f>
        <v>0</v>
      </c>
      <c r="N116">
        <f>VLOOKUP(A116, Traffic_data!$A$3:$BP$367, 13, 0)</f>
        <v>18261</v>
      </c>
      <c r="O116">
        <f>VLOOKUP(A116, Traffic_data!$A$3:$BP$367, 14, 0)</f>
        <v>996</v>
      </c>
      <c r="P116">
        <f>VLOOKUP(A116, Traffic_data!$A$3:$BP$367, 15, 0)</f>
        <v>303</v>
      </c>
      <c r="Q116">
        <f>VLOOKUP(A116, Traffic_data!$A$3:$BP$367, 16, 0)</f>
        <v>1354</v>
      </c>
      <c r="R116">
        <f>VLOOKUP(A116, Traffic_data!$A$3:$BP$367, 17, 0)</f>
        <v>94023</v>
      </c>
      <c r="S116">
        <f>VLOOKUP(A116, Traffic_data!$A$3:$BP$367, 18, 0)</f>
        <v>23805</v>
      </c>
      <c r="T116">
        <f>VLOOKUP(A116, Traffic_data!$A$3:$BP$367, 19, 0)</f>
        <v>12149</v>
      </c>
      <c r="U116">
        <f>VLOOKUP(A116, Traffic_data!$A$3:$BP$367, 20, 0)</f>
        <v>16567</v>
      </c>
      <c r="V116">
        <f>VLOOKUP(A116, Traffic_data!$A$3:$BP$367, 21, 0)</f>
        <v>2093</v>
      </c>
      <c r="W116">
        <f>VLOOKUP(A116, Traffic_data!$A$3:$BP$367, 22, 0)</f>
        <v>19218</v>
      </c>
      <c r="X116">
        <f>VLOOKUP(A116, Traffic_data!$A$3:$BP$367,23, 0)</f>
        <v>2354</v>
      </c>
      <c r="Y116">
        <f>VLOOKUP(A116, Traffic_data!$A$3:$BP$367, 24, 0)</f>
        <v>262</v>
      </c>
      <c r="Z116">
        <f>VLOOKUP(A116, Traffic_data!$A$3:$BP$367, 25, 0)</f>
        <v>2872</v>
      </c>
      <c r="AA116">
        <f>VLOOKUP(A116, Traffic_data!$A$3:$BP$367, 26, 0)</f>
        <v>262</v>
      </c>
      <c r="AB116">
        <f>VLOOKUP(A116, Traffic_data!$A$3:$BP$367, 27, 0)</f>
        <v>523</v>
      </c>
      <c r="AC116">
        <f>VLOOKUP(A116, Traffic_data!$A$3:$BP$367, 28, 0)</f>
        <v>0</v>
      </c>
      <c r="AD116">
        <f>VLOOKUP(A116, Traffic_data!$A$3:$BP$367, 29, 0)</f>
        <v>3139</v>
      </c>
      <c r="AE116">
        <f>VLOOKUP(A116, Traffic_data!$A$3:$BP$367, 30, 0)</f>
        <v>11691</v>
      </c>
      <c r="AF116">
        <f>VLOOKUP(A116, Traffic_data!$A$3:$BP$367, 31, 0)</f>
        <v>3454</v>
      </c>
      <c r="AG116">
        <f>VLOOKUP(A116, Traffic_data!$A$3:$BP$367, 32, 0)</f>
        <v>1240</v>
      </c>
      <c r="AH116">
        <f>VLOOKUP(A116, Traffic_data!$A$3:$BP$367, 33, 0)</f>
        <v>797</v>
      </c>
      <c r="AI116">
        <f>VLOOKUP(A116, Traffic_data!$A$3:$BP$367, 34, 0)</f>
        <v>0</v>
      </c>
      <c r="AJ116">
        <f>VLOOKUP(A116, Traffic_data!$A$3:$BP$367, 35, 0)</f>
        <v>1594</v>
      </c>
      <c r="AK116">
        <f>VLOOKUP(A116, Traffic_data!$A$3:$BP$367, 36, 0)</f>
        <v>620</v>
      </c>
      <c r="AL116">
        <f>VLOOKUP(A116, Traffic_data!$A$3:$BP$367, 37, 0)</f>
        <v>89</v>
      </c>
      <c r="AM116">
        <f>VLOOKUP(A116, Traffic_data!$A$3:$BP$367, 38, 0)</f>
        <v>531</v>
      </c>
      <c r="AN116">
        <f>VLOOKUP(A116, Traffic_data!$A$3:$BP$367, 39, 0)</f>
        <v>89</v>
      </c>
      <c r="AO116">
        <f>VLOOKUP(A116, Traffic_data!$A$3:$BP$367, 40, 0)</f>
        <v>0</v>
      </c>
      <c r="AP116">
        <f>VLOOKUP(A116, Traffic_data!$A$3:$BP$367, 41, 0)</f>
        <v>89</v>
      </c>
      <c r="AQ116">
        <f>VLOOKUP(A116, Traffic_data!$A$3:$BP$367,42, 0)</f>
        <v>2657</v>
      </c>
      <c r="AR116">
        <f>VLOOKUP(A116, Traffic_data!$A$3:$BP$367, 43, 0)</f>
        <v>105714</v>
      </c>
      <c r="AS116">
        <f>VLOOKUP(A116, Traffic_data!$A$3:$BP$367, 44, 0)</f>
        <v>27259</v>
      </c>
      <c r="AT116">
        <f>VLOOKUP(A116, Traffic_data!$A$3:$BP$367, 45, 0)</f>
        <v>13389</v>
      </c>
      <c r="AU116">
        <f>VLOOKUP(A116, Traffic_data!$A$3:$BP$367, 46, 0)</f>
        <v>17364</v>
      </c>
      <c r="AV116">
        <f>VLOOKUP(A116, Traffic_data!$A$3:$BP$367, 47, 0)</f>
        <v>2093</v>
      </c>
      <c r="AW116">
        <f>VLOOKUP(A116, Traffic_data!$A$3:$BP$367, 48, 0)</f>
        <v>20812</v>
      </c>
      <c r="AX116">
        <f>VLOOKUP(A116, Traffic_data!$A$3:$BP$367, 49, 0)</f>
        <v>2974</v>
      </c>
      <c r="AY116">
        <f>VLOOKUP(A116, Traffic_data!$A$3:$BP$367, 50, 0)</f>
        <v>351</v>
      </c>
      <c r="AZ116">
        <f>VLOOKUP(A116, Traffic_data!$A$3:$BP$367, 51, 0)</f>
        <v>3403</v>
      </c>
      <c r="BA116">
        <f>VLOOKUP(A116, Traffic_data!$A$3:$BP$367, 52, 0)</f>
        <v>351</v>
      </c>
      <c r="BB116">
        <f>VLOOKUP(A116, Traffic_data!$A$3:$BP$367, 53, 0)</f>
        <v>523</v>
      </c>
      <c r="BC116">
        <f>VLOOKUP(A116, Traffic_data!$A$3:$BP$367, 54, 0)</f>
        <v>89</v>
      </c>
      <c r="BD116">
        <f>VLOOKUP(A116, Traffic_data!$A$3:$BP$367, 55, 0)</f>
        <v>5796</v>
      </c>
      <c r="BE116">
        <f>VLOOKUP(A116, Traffic_data!$A$3:$BP$367, 56, 0)</f>
        <v>0</v>
      </c>
      <c r="BF116">
        <f>VLOOKUP(A116, Traffic_data!$A$3:$BP$367, 57, 0)</f>
        <v>0</v>
      </c>
      <c r="BG116">
        <f>VLOOKUP(A116, Traffic_data!$A$3:$BP$367, 58, 0)</f>
        <v>0</v>
      </c>
      <c r="BH116">
        <f>VLOOKUP(A116, Traffic_data!$A$3:$BP$367, 59, 0)</f>
        <v>0</v>
      </c>
      <c r="BI116">
        <f>VLOOKUP(A116, Traffic_data!$A$3:$BP$367, 60, 0)</f>
        <v>0</v>
      </c>
      <c r="BJ116">
        <f>VLOOKUP(A116, Traffic_data!$A$3:$BP$367, 61, 0)</f>
        <v>0</v>
      </c>
      <c r="BK116">
        <f>VLOOKUP(A116, Traffic_data!$A$3:$BP$367, 62, 0)</f>
        <v>0</v>
      </c>
      <c r="BL116">
        <f>VLOOKUP(A116, Traffic_data!$A$3:$BP$367, 63, 0)</f>
        <v>0</v>
      </c>
      <c r="BM116">
        <f>VLOOKUP(A116, Traffic_data!$A$3:$BP$367, 64, 0)</f>
        <v>0</v>
      </c>
      <c r="BN116">
        <f>VLOOKUP(A116, Traffic_data!$A$3:$BP$367, 65, 0)</f>
        <v>0</v>
      </c>
      <c r="BO116">
        <f>VLOOKUP(A116, Traffic_data!$A$3:$BP$367, 66, 0)</f>
        <v>0</v>
      </c>
      <c r="BP116">
        <f>VLOOKUP(A116, Traffic_data!$A$3:$BP$367, 67, 0)</f>
        <v>0</v>
      </c>
      <c r="BQ116">
        <f>VLOOKUP(A116, Traffic_data!$A$3:$BP$367, 68, 0)</f>
        <v>0</v>
      </c>
    </row>
    <row r="117" spans="1:69" x14ac:dyDescent="0.25">
      <c r="A117" s="72">
        <v>41389</v>
      </c>
      <c r="B117" s="73" t="s">
        <v>46</v>
      </c>
      <c r="C117">
        <f>IFERROR(VLOOKUP(A117,Pivot_table!$A$5:$C$57, 3, 0),0)</f>
        <v>0</v>
      </c>
      <c r="D117">
        <f>VLOOKUP(A117, Traffic_data!$A$3:$BP$367, 3, 0)</f>
        <v>139266</v>
      </c>
      <c r="E117">
        <f>VLOOKUP(A117, Traffic_data!$A$3:$BP$367, 4, 0)</f>
        <v>52528</v>
      </c>
      <c r="F117">
        <f>VLOOKUP(A117, Traffic_data!$A$3:$BP$367, 5, 0)</f>
        <v>39751</v>
      </c>
      <c r="G117">
        <f>VLOOKUP(A117, Traffic_data!$A$3:$BP$367, 6, 0)</f>
        <v>44010</v>
      </c>
      <c r="H117">
        <f>VLOOKUP(A117, Traffic_data!$A$3:$BP$367, 7, 0)</f>
        <v>63754</v>
      </c>
      <c r="I117">
        <f>VLOOKUP(A117, Traffic_data!$A$3:$BP$367, 8, 0)</f>
        <v>47864</v>
      </c>
      <c r="J117">
        <f>VLOOKUP(A117, Traffic_data!$A$3:$BP$367, 9, 0)</f>
        <v>12554</v>
      </c>
      <c r="K117">
        <f>VLOOKUP(A117, Traffic_data!$A$3:$BP$367, 10, 0)</f>
        <v>1193</v>
      </c>
      <c r="L117">
        <f>VLOOKUP(A117, Traffic_data!$A$3:$BP$367, 11, 0)</f>
        <v>0</v>
      </c>
      <c r="M117">
        <f>VLOOKUP(A117, Traffic_data!$A$3:$BP$367, 12, 0)</f>
        <v>0</v>
      </c>
      <c r="N117">
        <f>VLOOKUP(A117, Traffic_data!$A$3:$BP$367, 13, 0)</f>
        <v>21471</v>
      </c>
      <c r="O117">
        <f>VLOOKUP(A117, Traffic_data!$A$3:$BP$367, 14, 0)</f>
        <v>1022</v>
      </c>
      <c r="P117">
        <f>VLOOKUP(A117, Traffic_data!$A$3:$BP$367, 15, 0)</f>
        <v>383</v>
      </c>
      <c r="Q117">
        <f>VLOOKUP(A117, Traffic_data!$A$3:$BP$367, 16, 0)</f>
        <v>1384</v>
      </c>
      <c r="R117">
        <f>VLOOKUP(A117, Traffic_data!$A$3:$BP$367, 17, 0)</f>
        <v>107230</v>
      </c>
      <c r="S117">
        <f>VLOOKUP(A117, Traffic_data!$A$3:$BP$367, 18, 0)</f>
        <v>30868</v>
      </c>
      <c r="T117">
        <f>VLOOKUP(A117, Traffic_data!$A$3:$BP$367, 19, 0)</f>
        <v>15905</v>
      </c>
      <c r="U117">
        <f>VLOOKUP(A117, Traffic_data!$A$3:$BP$367, 20, 0)</f>
        <v>18114</v>
      </c>
      <c r="V117">
        <f>VLOOKUP(A117, Traffic_data!$A$3:$BP$367, 21, 0)</f>
        <v>2616</v>
      </c>
      <c r="W117">
        <f>VLOOKUP(A117, Traffic_data!$A$3:$BP$367, 22, 0)</f>
        <v>16347</v>
      </c>
      <c r="X117">
        <f>VLOOKUP(A117, Traffic_data!$A$3:$BP$367,23, 0)</f>
        <v>3139</v>
      </c>
      <c r="Y117">
        <f>VLOOKUP(A117, Traffic_data!$A$3:$BP$367, 24, 0)</f>
        <v>1046</v>
      </c>
      <c r="Z117">
        <f>VLOOKUP(A117, Traffic_data!$A$3:$BP$367, 25, 0)</f>
        <v>5302</v>
      </c>
      <c r="AA117">
        <f>VLOOKUP(A117, Traffic_data!$A$3:$BP$367, 26, 0)</f>
        <v>785</v>
      </c>
      <c r="AB117">
        <f>VLOOKUP(A117, Traffic_data!$A$3:$BP$367, 27, 0)</f>
        <v>1046</v>
      </c>
      <c r="AC117">
        <f>VLOOKUP(A117, Traffic_data!$A$3:$BP$367, 28, 0)</f>
        <v>1570</v>
      </c>
      <c r="AD117">
        <f>VLOOKUP(A117, Traffic_data!$A$3:$BP$367, 29, 0)</f>
        <v>3662</v>
      </c>
      <c r="AE117">
        <f>VLOOKUP(A117, Traffic_data!$A$3:$BP$367, 30, 0)</f>
        <v>11160</v>
      </c>
      <c r="AF117">
        <f>VLOOKUP(A117, Traffic_data!$A$3:$BP$367, 31, 0)</f>
        <v>3809</v>
      </c>
      <c r="AG117">
        <f>VLOOKUP(A117, Traffic_data!$A$3:$BP$367, 32, 0)</f>
        <v>886</v>
      </c>
      <c r="AH117">
        <f>VLOOKUP(A117, Traffic_data!$A$3:$BP$367, 33, 0)</f>
        <v>1063</v>
      </c>
      <c r="AI117">
        <f>VLOOKUP(A117, Traffic_data!$A$3:$BP$367, 34, 0)</f>
        <v>89</v>
      </c>
      <c r="AJ117">
        <f>VLOOKUP(A117, Traffic_data!$A$3:$BP$367, 35, 0)</f>
        <v>1860</v>
      </c>
      <c r="AK117">
        <f>VLOOKUP(A117, Traffic_data!$A$3:$BP$367, 36, 0)</f>
        <v>354</v>
      </c>
      <c r="AL117">
        <f>VLOOKUP(A117, Traffic_data!$A$3:$BP$367, 37, 0)</f>
        <v>0</v>
      </c>
      <c r="AM117">
        <f>VLOOKUP(A117, Traffic_data!$A$3:$BP$367, 38, 0)</f>
        <v>797</v>
      </c>
      <c r="AN117">
        <f>VLOOKUP(A117, Traffic_data!$A$3:$BP$367, 39, 0)</f>
        <v>177</v>
      </c>
      <c r="AO117">
        <f>VLOOKUP(A117, Traffic_data!$A$3:$BP$367, 40, 0)</f>
        <v>0</v>
      </c>
      <c r="AP117">
        <f>VLOOKUP(A117, Traffic_data!$A$3:$BP$367, 41, 0)</f>
        <v>266</v>
      </c>
      <c r="AQ117">
        <f>VLOOKUP(A117, Traffic_data!$A$3:$BP$367,42, 0)</f>
        <v>1329</v>
      </c>
      <c r="AR117">
        <f>VLOOKUP(A117, Traffic_data!$A$3:$BP$367, 43, 0)</f>
        <v>118390</v>
      </c>
      <c r="AS117">
        <f>VLOOKUP(A117, Traffic_data!$A$3:$BP$367, 44, 0)</f>
        <v>34677</v>
      </c>
      <c r="AT117">
        <f>VLOOKUP(A117, Traffic_data!$A$3:$BP$367, 45, 0)</f>
        <v>16791</v>
      </c>
      <c r="AU117">
        <f>VLOOKUP(A117, Traffic_data!$A$3:$BP$367, 46, 0)</f>
        <v>19177</v>
      </c>
      <c r="AV117">
        <f>VLOOKUP(A117, Traffic_data!$A$3:$BP$367, 47, 0)</f>
        <v>2705</v>
      </c>
      <c r="AW117">
        <f>VLOOKUP(A117, Traffic_data!$A$3:$BP$367, 48, 0)</f>
        <v>18207</v>
      </c>
      <c r="AX117">
        <f>VLOOKUP(A117, Traffic_data!$A$3:$BP$367, 49, 0)</f>
        <v>3493</v>
      </c>
      <c r="AY117">
        <f>VLOOKUP(A117, Traffic_data!$A$3:$BP$367, 50, 0)</f>
        <v>1046</v>
      </c>
      <c r="AZ117">
        <f>VLOOKUP(A117, Traffic_data!$A$3:$BP$367, 51, 0)</f>
        <v>6099</v>
      </c>
      <c r="BA117">
        <f>VLOOKUP(A117, Traffic_data!$A$3:$BP$367, 52, 0)</f>
        <v>962</v>
      </c>
      <c r="BB117">
        <f>VLOOKUP(A117, Traffic_data!$A$3:$BP$367, 53, 0)</f>
        <v>1046</v>
      </c>
      <c r="BC117">
        <f>VLOOKUP(A117, Traffic_data!$A$3:$BP$367, 54, 0)</f>
        <v>1836</v>
      </c>
      <c r="BD117">
        <f>VLOOKUP(A117, Traffic_data!$A$3:$BP$367, 55, 0)</f>
        <v>4991</v>
      </c>
      <c r="BE117">
        <f>VLOOKUP(A117, Traffic_data!$A$3:$BP$367, 56, 0)</f>
        <v>0</v>
      </c>
      <c r="BF117">
        <f>VLOOKUP(A117, Traffic_data!$A$3:$BP$367, 57, 0)</f>
        <v>0</v>
      </c>
      <c r="BG117">
        <f>VLOOKUP(A117, Traffic_data!$A$3:$BP$367, 58, 0)</f>
        <v>0</v>
      </c>
      <c r="BH117">
        <f>VLOOKUP(A117, Traffic_data!$A$3:$BP$367, 59, 0)</f>
        <v>0</v>
      </c>
      <c r="BI117">
        <f>VLOOKUP(A117, Traffic_data!$A$3:$BP$367, 60, 0)</f>
        <v>0</v>
      </c>
      <c r="BJ117">
        <f>VLOOKUP(A117, Traffic_data!$A$3:$BP$367, 61, 0)</f>
        <v>0</v>
      </c>
      <c r="BK117">
        <f>VLOOKUP(A117, Traffic_data!$A$3:$BP$367, 62, 0)</f>
        <v>0</v>
      </c>
      <c r="BL117">
        <f>VLOOKUP(A117, Traffic_data!$A$3:$BP$367, 63, 0)</f>
        <v>0</v>
      </c>
      <c r="BM117">
        <f>VLOOKUP(A117, Traffic_data!$A$3:$BP$367, 64, 0)</f>
        <v>0</v>
      </c>
      <c r="BN117">
        <f>VLOOKUP(A117, Traffic_data!$A$3:$BP$367, 65, 0)</f>
        <v>0</v>
      </c>
      <c r="BO117">
        <f>VLOOKUP(A117, Traffic_data!$A$3:$BP$367, 66, 0)</f>
        <v>0</v>
      </c>
      <c r="BP117">
        <f>VLOOKUP(A117, Traffic_data!$A$3:$BP$367, 67, 0)</f>
        <v>0</v>
      </c>
      <c r="BQ117">
        <f>VLOOKUP(A117, Traffic_data!$A$3:$BP$367, 68, 0)</f>
        <v>0</v>
      </c>
    </row>
    <row r="118" spans="1:69" x14ac:dyDescent="0.25">
      <c r="A118" s="72">
        <v>41390</v>
      </c>
      <c r="B118" s="73" t="s">
        <v>49</v>
      </c>
      <c r="C118">
        <f>IFERROR(VLOOKUP(A118,Pivot_table!$A$5:$C$57, 3, 0),0)</f>
        <v>0</v>
      </c>
      <c r="D118">
        <f>VLOOKUP(A118, Traffic_data!$A$3:$BP$367, 3, 0)</f>
        <v>146566</v>
      </c>
      <c r="E118">
        <f>VLOOKUP(A118, Traffic_data!$A$3:$BP$367, 4, 0)</f>
        <v>56432</v>
      </c>
      <c r="F118">
        <f>VLOOKUP(A118, Traffic_data!$A$3:$BP$367, 5, 0)</f>
        <v>44010</v>
      </c>
      <c r="G118">
        <f>VLOOKUP(A118, Traffic_data!$A$3:$BP$367, 6, 0)</f>
        <v>41881</v>
      </c>
      <c r="H118">
        <f>VLOOKUP(A118, Traffic_data!$A$3:$BP$367, 7, 0)</f>
        <v>66627</v>
      </c>
      <c r="I118">
        <f>VLOOKUP(A118, Traffic_data!$A$3:$BP$367, 8, 0)</f>
        <v>49200</v>
      </c>
      <c r="J118">
        <f>VLOOKUP(A118, Traffic_data!$A$3:$BP$367, 9, 0)</f>
        <v>13716</v>
      </c>
      <c r="K118">
        <f>VLOOKUP(A118, Traffic_data!$A$3:$BP$367, 10, 0)</f>
        <v>1250</v>
      </c>
      <c r="L118">
        <f>VLOOKUP(A118, Traffic_data!$A$3:$BP$367, 11, 0)</f>
        <v>0</v>
      </c>
      <c r="M118">
        <f>VLOOKUP(A118, Traffic_data!$A$3:$BP$367, 12, 0)</f>
        <v>0</v>
      </c>
      <c r="N118">
        <f>VLOOKUP(A118, Traffic_data!$A$3:$BP$367, 13, 0)</f>
        <v>22188</v>
      </c>
      <c r="O118">
        <f>VLOOKUP(A118, Traffic_data!$A$3:$BP$367, 14, 0)</f>
        <v>1131</v>
      </c>
      <c r="P118">
        <f>VLOOKUP(A118, Traffic_data!$A$3:$BP$367, 15, 0)</f>
        <v>338</v>
      </c>
      <c r="Q118">
        <f>VLOOKUP(A118, Traffic_data!$A$3:$BP$367, 16, 0)</f>
        <v>1227</v>
      </c>
      <c r="R118">
        <f>VLOOKUP(A118, Traffic_data!$A$3:$BP$367, 17, 0)</f>
        <v>112310</v>
      </c>
      <c r="S118">
        <f>VLOOKUP(A118, Traffic_data!$A$3:$BP$367, 18, 0)</f>
        <v>34007</v>
      </c>
      <c r="T118">
        <f>VLOOKUP(A118, Traffic_data!$A$3:$BP$367, 19, 0)</f>
        <v>16788</v>
      </c>
      <c r="U118">
        <f>VLOOKUP(A118, Traffic_data!$A$3:$BP$367, 20, 0)</f>
        <v>18556</v>
      </c>
      <c r="V118">
        <f>VLOOKUP(A118, Traffic_data!$A$3:$BP$367, 21, 0)</f>
        <v>2093</v>
      </c>
      <c r="W118">
        <f>VLOOKUP(A118, Traffic_data!$A$3:$BP$367, 22, 0)</f>
        <v>17672</v>
      </c>
      <c r="X118">
        <f>VLOOKUP(A118, Traffic_data!$A$3:$BP$367,23, 0)</f>
        <v>2354</v>
      </c>
      <c r="Y118">
        <f>VLOOKUP(A118, Traffic_data!$A$3:$BP$367, 24, 0)</f>
        <v>1046</v>
      </c>
      <c r="Z118">
        <f>VLOOKUP(A118, Traffic_data!$A$3:$BP$367, 25, 0)</f>
        <v>4639</v>
      </c>
      <c r="AA118">
        <f>VLOOKUP(A118, Traffic_data!$A$3:$BP$367, 26, 0)</f>
        <v>523</v>
      </c>
      <c r="AB118">
        <f>VLOOKUP(A118, Traffic_data!$A$3:$BP$367, 27, 0)</f>
        <v>523</v>
      </c>
      <c r="AC118">
        <f>VLOOKUP(A118, Traffic_data!$A$3:$BP$367, 28, 0)</f>
        <v>262</v>
      </c>
      <c r="AD118">
        <f>VLOOKUP(A118, Traffic_data!$A$3:$BP$367, 29, 0)</f>
        <v>1831</v>
      </c>
      <c r="AE118">
        <f>VLOOKUP(A118, Traffic_data!$A$3:$BP$367, 30, 0)</f>
        <v>11603</v>
      </c>
      <c r="AF118">
        <f>VLOOKUP(A118, Traffic_data!$A$3:$BP$367, 31, 0)</f>
        <v>3189</v>
      </c>
      <c r="AG118">
        <f>VLOOKUP(A118, Traffic_data!$A$3:$BP$367, 32, 0)</f>
        <v>1594</v>
      </c>
      <c r="AH118">
        <f>VLOOKUP(A118, Traffic_data!$A$3:$BP$367, 33, 0)</f>
        <v>1506</v>
      </c>
      <c r="AI118">
        <f>VLOOKUP(A118, Traffic_data!$A$3:$BP$367, 34, 0)</f>
        <v>177</v>
      </c>
      <c r="AJ118">
        <f>VLOOKUP(A118, Traffic_data!$A$3:$BP$367, 35, 0)</f>
        <v>2037</v>
      </c>
      <c r="AK118">
        <f>VLOOKUP(A118, Traffic_data!$A$3:$BP$367, 36, 0)</f>
        <v>709</v>
      </c>
      <c r="AL118">
        <f>VLOOKUP(A118, Traffic_data!$A$3:$BP$367, 37, 0)</f>
        <v>0</v>
      </c>
      <c r="AM118">
        <f>VLOOKUP(A118, Traffic_data!$A$3:$BP$367, 38, 0)</f>
        <v>797</v>
      </c>
      <c r="AN118">
        <f>VLOOKUP(A118, Traffic_data!$A$3:$BP$367, 39, 0)</f>
        <v>0</v>
      </c>
      <c r="AO118">
        <f>VLOOKUP(A118, Traffic_data!$A$3:$BP$367, 40, 0)</f>
        <v>0</v>
      </c>
      <c r="AP118">
        <f>VLOOKUP(A118, Traffic_data!$A$3:$BP$367, 41, 0)</f>
        <v>177</v>
      </c>
      <c r="AQ118">
        <f>VLOOKUP(A118, Traffic_data!$A$3:$BP$367,42, 0)</f>
        <v>1329</v>
      </c>
      <c r="AR118">
        <f>VLOOKUP(A118, Traffic_data!$A$3:$BP$367, 43, 0)</f>
        <v>123913</v>
      </c>
      <c r="AS118">
        <f>VLOOKUP(A118, Traffic_data!$A$3:$BP$367, 44, 0)</f>
        <v>37196</v>
      </c>
      <c r="AT118">
        <f>VLOOKUP(A118, Traffic_data!$A$3:$BP$367, 45, 0)</f>
        <v>18382</v>
      </c>
      <c r="AU118">
        <f>VLOOKUP(A118, Traffic_data!$A$3:$BP$367, 46, 0)</f>
        <v>20062</v>
      </c>
      <c r="AV118">
        <f>VLOOKUP(A118, Traffic_data!$A$3:$BP$367, 47, 0)</f>
        <v>2270</v>
      </c>
      <c r="AW118">
        <f>VLOOKUP(A118, Traffic_data!$A$3:$BP$367, 48, 0)</f>
        <v>19709</v>
      </c>
      <c r="AX118">
        <f>VLOOKUP(A118, Traffic_data!$A$3:$BP$367, 49, 0)</f>
        <v>3063</v>
      </c>
      <c r="AY118">
        <f>VLOOKUP(A118, Traffic_data!$A$3:$BP$367, 50, 0)</f>
        <v>1046</v>
      </c>
      <c r="AZ118">
        <f>VLOOKUP(A118, Traffic_data!$A$3:$BP$367, 51, 0)</f>
        <v>5436</v>
      </c>
      <c r="BA118">
        <f>VLOOKUP(A118, Traffic_data!$A$3:$BP$367, 52, 0)</f>
        <v>523</v>
      </c>
      <c r="BB118">
        <f>VLOOKUP(A118, Traffic_data!$A$3:$BP$367, 53, 0)</f>
        <v>523</v>
      </c>
      <c r="BC118">
        <f>VLOOKUP(A118, Traffic_data!$A$3:$BP$367, 54, 0)</f>
        <v>439</v>
      </c>
      <c r="BD118">
        <f>VLOOKUP(A118, Traffic_data!$A$3:$BP$367, 55, 0)</f>
        <v>3160</v>
      </c>
      <c r="BE118">
        <f>VLOOKUP(A118, Traffic_data!$A$3:$BP$367, 56, 0)</f>
        <v>0</v>
      </c>
      <c r="BF118">
        <f>VLOOKUP(A118, Traffic_data!$A$3:$BP$367, 57, 0)</f>
        <v>0</v>
      </c>
      <c r="BG118">
        <f>VLOOKUP(A118, Traffic_data!$A$3:$BP$367, 58, 0)</f>
        <v>0</v>
      </c>
      <c r="BH118">
        <f>VLOOKUP(A118, Traffic_data!$A$3:$BP$367, 59, 0)</f>
        <v>0</v>
      </c>
      <c r="BI118">
        <f>VLOOKUP(A118, Traffic_data!$A$3:$BP$367, 60, 0)</f>
        <v>0</v>
      </c>
      <c r="BJ118">
        <f>VLOOKUP(A118, Traffic_data!$A$3:$BP$367, 61, 0)</f>
        <v>0</v>
      </c>
      <c r="BK118">
        <f>VLOOKUP(A118, Traffic_data!$A$3:$BP$367, 62, 0)</f>
        <v>0</v>
      </c>
      <c r="BL118">
        <f>VLOOKUP(A118, Traffic_data!$A$3:$BP$367, 63, 0)</f>
        <v>0</v>
      </c>
      <c r="BM118">
        <f>VLOOKUP(A118, Traffic_data!$A$3:$BP$367, 64, 0)</f>
        <v>0</v>
      </c>
      <c r="BN118">
        <f>VLOOKUP(A118, Traffic_data!$A$3:$BP$367, 65, 0)</f>
        <v>0</v>
      </c>
      <c r="BO118">
        <f>VLOOKUP(A118, Traffic_data!$A$3:$BP$367, 66, 0)</f>
        <v>0</v>
      </c>
      <c r="BP118">
        <f>VLOOKUP(A118, Traffic_data!$A$3:$BP$367, 67, 0)</f>
        <v>0</v>
      </c>
      <c r="BQ118">
        <f>VLOOKUP(A118, Traffic_data!$A$3:$BP$367, 68, 0)</f>
        <v>0</v>
      </c>
    </row>
    <row r="119" spans="1:69" x14ac:dyDescent="0.25">
      <c r="A119" s="72">
        <v>41391</v>
      </c>
      <c r="B119" s="73" t="s">
        <v>52</v>
      </c>
      <c r="C119">
        <f>IFERROR(VLOOKUP(A119,Pivot_table!$A$5:$C$57, 3, 0),0)</f>
        <v>0</v>
      </c>
      <c r="D119">
        <f>VLOOKUP(A119, Traffic_data!$A$3:$BP$367, 3, 0)</f>
        <v>118963</v>
      </c>
      <c r="E119">
        <f>VLOOKUP(A119, Traffic_data!$A$3:$BP$367, 4, 0)</f>
        <v>41881</v>
      </c>
      <c r="F119">
        <f>VLOOKUP(A119, Traffic_data!$A$3:$BP$367, 5, 0)</f>
        <v>37267</v>
      </c>
      <c r="G119">
        <f>VLOOKUP(A119, Traffic_data!$A$3:$BP$367, 6, 0)</f>
        <v>32298</v>
      </c>
      <c r="H119">
        <f>VLOOKUP(A119, Traffic_data!$A$3:$BP$367, 7, 0)</f>
        <v>56533</v>
      </c>
      <c r="I119">
        <f>VLOOKUP(A119, Traffic_data!$A$3:$BP$367, 8, 0)</f>
        <v>39859</v>
      </c>
      <c r="J119">
        <f>VLOOKUP(A119, Traffic_data!$A$3:$BP$367, 9, 0)</f>
        <v>15314</v>
      </c>
      <c r="K119">
        <f>VLOOKUP(A119, Traffic_data!$A$3:$BP$367, 10, 0)</f>
        <v>1382</v>
      </c>
      <c r="L119">
        <f>VLOOKUP(A119, Traffic_data!$A$3:$BP$367, 11, 0)</f>
        <v>0</v>
      </c>
      <c r="M119">
        <f>VLOOKUP(A119, Traffic_data!$A$3:$BP$367, 12, 0)</f>
        <v>0</v>
      </c>
      <c r="N119">
        <f>VLOOKUP(A119, Traffic_data!$A$3:$BP$367, 13, 0)</f>
        <v>19111</v>
      </c>
      <c r="O119">
        <f>VLOOKUP(A119, Traffic_data!$A$3:$BP$367, 14, 0)</f>
        <v>1636</v>
      </c>
      <c r="P119">
        <f>VLOOKUP(A119, Traffic_data!$A$3:$BP$367, 15, 0)</f>
        <v>530</v>
      </c>
      <c r="Q119">
        <f>VLOOKUP(A119, Traffic_data!$A$3:$BP$367, 16, 0)</f>
        <v>1089</v>
      </c>
      <c r="R119">
        <f>VLOOKUP(A119, Traffic_data!$A$3:$BP$367, 17, 0)</f>
        <v>92205</v>
      </c>
      <c r="S119">
        <f>VLOOKUP(A119, Traffic_data!$A$3:$BP$367, 18, 0)</f>
        <v>26421</v>
      </c>
      <c r="T119">
        <f>VLOOKUP(A119, Traffic_data!$A$3:$BP$367, 19, 0)</f>
        <v>12370</v>
      </c>
      <c r="U119">
        <f>VLOOKUP(A119, Traffic_data!$A$3:$BP$367, 20, 0)</f>
        <v>16788</v>
      </c>
      <c r="V119">
        <f>VLOOKUP(A119, Traffic_data!$A$3:$BP$367, 21, 0)</f>
        <v>2354</v>
      </c>
      <c r="W119">
        <f>VLOOKUP(A119, Traffic_data!$A$3:$BP$367, 22, 0)</f>
        <v>13917</v>
      </c>
      <c r="X119">
        <f>VLOOKUP(A119, Traffic_data!$A$3:$BP$367,23, 0)</f>
        <v>3662</v>
      </c>
      <c r="Y119">
        <f>VLOOKUP(A119, Traffic_data!$A$3:$BP$367, 24, 0)</f>
        <v>1308</v>
      </c>
      <c r="Z119">
        <f>VLOOKUP(A119, Traffic_data!$A$3:$BP$367, 25, 0)</f>
        <v>4418</v>
      </c>
      <c r="AA119">
        <f>VLOOKUP(A119, Traffic_data!$A$3:$BP$367, 26, 0)</f>
        <v>1046</v>
      </c>
      <c r="AB119">
        <f>VLOOKUP(A119, Traffic_data!$A$3:$BP$367, 27, 0)</f>
        <v>1046</v>
      </c>
      <c r="AC119">
        <f>VLOOKUP(A119, Traffic_data!$A$3:$BP$367, 28, 0)</f>
        <v>523</v>
      </c>
      <c r="AD119">
        <f>VLOOKUP(A119, Traffic_data!$A$3:$BP$367, 29, 0)</f>
        <v>2354</v>
      </c>
      <c r="AE119">
        <f>VLOOKUP(A119, Traffic_data!$A$3:$BP$367, 30, 0)</f>
        <v>13729</v>
      </c>
      <c r="AF119">
        <f>VLOOKUP(A119, Traffic_data!$A$3:$BP$367, 31, 0)</f>
        <v>4429</v>
      </c>
      <c r="AG119">
        <f>VLOOKUP(A119, Traffic_data!$A$3:$BP$367, 32, 0)</f>
        <v>1240</v>
      </c>
      <c r="AH119">
        <f>VLOOKUP(A119, Traffic_data!$A$3:$BP$367, 33, 0)</f>
        <v>1771</v>
      </c>
      <c r="AI119">
        <f>VLOOKUP(A119, Traffic_data!$A$3:$BP$367, 34, 0)</f>
        <v>89</v>
      </c>
      <c r="AJ119">
        <f>VLOOKUP(A119, Traffic_data!$A$3:$BP$367, 35, 0)</f>
        <v>2480</v>
      </c>
      <c r="AK119">
        <f>VLOOKUP(A119, Traffic_data!$A$3:$BP$367, 36, 0)</f>
        <v>531</v>
      </c>
      <c r="AL119">
        <f>VLOOKUP(A119, Traffic_data!$A$3:$BP$367, 37, 0)</f>
        <v>89</v>
      </c>
      <c r="AM119">
        <f>VLOOKUP(A119, Traffic_data!$A$3:$BP$367, 38, 0)</f>
        <v>354</v>
      </c>
      <c r="AN119">
        <f>VLOOKUP(A119, Traffic_data!$A$3:$BP$367, 39, 0)</f>
        <v>0</v>
      </c>
      <c r="AO119">
        <f>VLOOKUP(A119, Traffic_data!$A$3:$BP$367, 40, 0)</f>
        <v>0</v>
      </c>
      <c r="AP119">
        <f>VLOOKUP(A119, Traffic_data!$A$3:$BP$367, 41, 0)</f>
        <v>443</v>
      </c>
      <c r="AQ119">
        <f>VLOOKUP(A119, Traffic_data!$A$3:$BP$367,42, 0)</f>
        <v>1949</v>
      </c>
      <c r="AR119">
        <f>VLOOKUP(A119, Traffic_data!$A$3:$BP$367, 43, 0)</f>
        <v>105934</v>
      </c>
      <c r="AS119">
        <f>VLOOKUP(A119, Traffic_data!$A$3:$BP$367, 44, 0)</f>
        <v>30850</v>
      </c>
      <c r="AT119">
        <f>VLOOKUP(A119, Traffic_data!$A$3:$BP$367, 45, 0)</f>
        <v>13610</v>
      </c>
      <c r="AU119">
        <f>VLOOKUP(A119, Traffic_data!$A$3:$BP$367, 46, 0)</f>
        <v>18559</v>
      </c>
      <c r="AV119">
        <f>VLOOKUP(A119, Traffic_data!$A$3:$BP$367, 47, 0)</f>
        <v>2443</v>
      </c>
      <c r="AW119">
        <f>VLOOKUP(A119, Traffic_data!$A$3:$BP$367, 48, 0)</f>
        <v>16397</v>
      </c>
      <c r="AX119">
        <f>VLOOKUP(A119, Traffic_data!$A$3:$BP$367, 49, 0)</f>
        <v>4193</v>
      </c>
      <c r="AY119">
        <f>VLOOKUP(A119, Traffic_data!$A$3:$BP$367, 50, 0)</f>
        <v>1397</v>
      </c>
      <c r="AZ119">
        <f>VLOOKUP(A119, Traffic_data!$A$3:$BP$367, 51, 0)</f>
        <v>4772</v>
      </c>
      <c r="BA119">
        <f>VLOOKUP(A119, Traffic_data!$A$3:$BP$367, 52, 0)</f>
        <v>1046</v>
      </c>
      <c r="BB119">
        <f>VLOOKUP(A119, Traffic_data!$A$3:$BP$367, 53, 0)</f>
        <v>1046</v>
      </c>
      <c r="BC119">
        <f>VLOOKUP(A119, Traffic_data!$A$3:$BP$367, 54, 0)</f>
        <v>966</v>
      </c>
      <c r="BD119">
        <f>VLOOKUP(A119, Traffic_data!$A$3:$BP$367, 55, 0)</f>
        <v>4303</v>
      </c>
      <c r="BE119">
        <f>VLOOKUP(A119, Traffic_data!$A$3:$BP$367, 56, 0)</f>
        <v>0</v>
      </c>
      <c r="BF119">
        <f>VLOOKUP(A119, Traffic_data!$A$3:$BP$367, 57, 0)</f>
        <v>0</v>
      </c>
      <c r="BG119">
        <f>VLOOKUP(A119, Traffic_data!$A$3:$BP$367, 58, 0)</f>
        <v>0</v>
      </c>
      <c r="BH119">
        <f>VLOOKUP(A119, Traffic_data!$A$3:$BP$367, 59, 0)</f>
        <v>0</v>
      </c>
      <c r="BI119">
        <f>VLOOKUP(A119, Traffic_data!$A$3:$BP$367, 60, 0)</f>
        <v>0</v>
      </c>
      <c r="BJ119">
        <f>VLOOKUP(A119, Traffic_data!$A$3:$BP$367, 61, 0)</f>
        <v>0</v>
      </c>
      <c r="BK119">
        <f>VLOOKUP(A119, Traffic_data!$A$3:$BP$367, 62, 0)</f>
        <v>0</v>
      </c>
      <c r="BL119">
        <f>VLOOKUP(A119, Traffic_data!$A$3:$BP$367, 63, 0)</f>
        <v>0</v>
      </c>
      <c r="BM119">
        <f>VLOOKUP(A119, Traffic_data!$A$3:$BP$367, 64, 0)</f>
        <v>0</v>
      </c>
      <c r="BN119">
        <f>VLOOKUP(A119, Traffic_data!$A$3:$BP$367, 65, 0)</f>
        <v>0</v>
      </c>
      <c r="BO119">
        <f>VLOOKUP(A119, Traffic_data!$A$3:$BP$367, 66, 0)</f>
        <v>0</v>
      </c>
      <c r="BP119">
        <f>VLOOKUP(A119, Traffic_data!$A$3:$BP$367, 67, 0)</f>
        <v>0</v>
      </c>
      <c r="BQ119">
        <f>VLOOKUP(A119, Traffic_data!$A$3:$BP$367, 68, 0)</f>
        <v>0</v>
      </c>
    </row>
    <row r="120" spans="1:69" x14ac:dyDescent="0.25">
      <c r="A120" s="72">
        <v>41392</v>
      </c>
      <c r="B120" s="73" t="s">
        <v>53</v>
      </c>
      <c r="C120">
        <f>IFERROR(VLOOKUP(A120,Pivot_table!$A$5:$C$57, 3, 0),0)</f>
        <v>0</v>
      </c>
      <c r="D120">
        <f>VLOOKUP(A120, Traffic_data!$A$3:$BP$367, 3, 0)</f>
        <v>92568</v>
      </c>
      <c r="E120">
        <f>VLOOKUP(A120, Traffic_data!$A$3:$BP$367, 4, 0)</f>
        <v>18456</v>
      </c>
      <c r="F120">
        <f>VLOOKUP(A120, Traffic_data!$A$3:$BP$367, 5, 0)</f>
        <v>36557</v>
      </c>
      <c r="G120">
        <f>VLOOKUP(A120, Traffic_data!$A$3:$BP$367, 6, 0)</f>
        <v>30878</v>
      </c>
      <c r="H120">
        <f>VLOOKUP(A120, Traffic_data!$A$3:$BP$367, 7, 0)</f>
        <v>44154</v>
      </c>
      <c r="I120">
        <f>VLOOKUP(A120, Traffic_data!$A$3:$BP$367, 8, 0)</f>
        <v>32347</v>
      </c>
      <c r="J120">
        <f>VLOOKUP(A120, Traffic_data!$A$3:$BP$367, 9, 0)</f>
        <v>16228</v>
      </c>
      <c r="K120">
        <f>VLOOKUP(A120, Traffic_data!$A$3:$BP$367, 10, 0)</f>
        <v>1103</v>
      </c>
      <c r="L120">
        <f>VLOOKUP(A120, Traffic_data!$A$3:$BP$367, 11, 0)</f>
        <v>0</v>
      </c>
      <c r="M120">
        <f>VLOOKUP(A120, Traffic_data!$A$3:$BP$367, 12, 0)</f>
        <v>0</v>
      </c>
      <c r="N120">
        <f>VLOOKUP(A120, Traffic_data!$A$3:$BP$367, 13, 0)</f>
        <v>14972</v>
      </c>
      <c r="O120">
        <f>VLOOKUP(A120, Traffic_data!$A$3:$BP$367, 14, 0)</f>
        <v>1511</v>
      </c>
      <c r="P120">
        <f>VLOOKUP(A120, Traffic_data!$A$3:$BP$367, 15, 0)</f>
        <v>443</v>
      </c>
      <c r="Q120">
        <f>VLOOKUP(A120, Traffic_data!$A$3:$BP$367, 16, 0)</f>
        <v>809</v>
      </c>
      <c r="R120">
        <f>VLOOKUP(A120, Traffic_data!$A$3:$BP$367, 17, 0)</f>
        <v>73001</v>
      </c>
      <c r="S120">
        <f>VLOOKUP(A120, Traffic_data!$A$3:$BP$367, 18, 0)</f>
        <v>23020</v>
      </c>
      <c r="T120">
        <f>VLOOKUP(A120, Traffic_data!$A$3:$BP$367, 19, 0)</f>
        <v>14358</v>
      </c>
      <c r="U120">
        <f>VLOOKUP(A120, Traffic_data!$A$3:$BP$367, 20, 0)</f>
        <v>8615</v>
      </c>
      <c r="V120">
        <f>VLOOKUP(A120, Traffic_data!$A$3:$BP$367, 21, 0)</f>
        <v>523</v>
      </c>
      <c r="W120">
        <f>VLOOKUP(A120, Traffic_data!$A$3:$BP$367, 22, 0)</f>
        <v>13917</v>
      </c>
      <c r="X120">
        <f>VLOOKUP(A120, Traffic_data!$A$3:$BP$367,23, 0)</f>
        <v>1570</v>
      </c>
      <c r="Y120">
        <f>VLOOKUP(A120, Traffic_data!$A$3:$BP$367, 24, 0)</f>
        <v>0</v>
      </c>
      <c r="Z120">
        <f>VLOOKUP(A120, Traffic_data!$A$3:$BP$367, 25, 0)</f>
        <v>4639</v>
      </c>
      <c r="AA120">
        <f>VLOOKUP(A120, Traffic_data!$A$3:$BP$367, 26, 0)</f>
        <v>262</v>
      </c>
      <c r="AB120">
        <f>VLOOKUP(A120, Traffic_data!$A$3:$BP$367, 27, 0)</f>
        <v>1046</v>
      </c>
      <c r="AC120">
        <f>VLOOKUP(A120, Traffic_data!$A$3:$BP$367, 28, 0)</f>
        <v>523</v>
      </c>
      <c r="AD120">
        <f>VLOOKUP(A120, Traffic_data!$A$3:$BP$367, 29, 0)</f>
        <v>1308</v>
      </c>
      <c r="AE120">
        <f>VLOOKUP(A120, Traffic_data!$A$3:$BP$367, 30, 0)</f>
        <v>15146</v>
      </c>
      <c r="AF120">
        <f>VLOOKUP(A120, Traffic_data!$A$3:$BP$367, 31, 0)</f>
        <v>4517</v>
      </c>
      <c r="AG120">
        <f>VLOOKUP(A120, Traffic_data!$A$3:$BP$367, 32, 0)</f>
        <v>1151</v>
      </c>
      <c r="AH120">
        <f>VLOOKUP(A120, Traffic_data!$A$3:$BP$367, 33, 0)</f>
        <v>1506</v>
      </c>
      <c r="AI120">
        <f>VLOOKUP(A120, Traffic_data!$A$3:$BP$367, 34, 0)</f>
        <v>89</v>
      </c>
      <c r="AJ120">
        <f>VLOOKUP(A120, Traffic_data!$A$3:$BP$367, 35, 0)</f>
        <v>1949</v>
      </c>
      <c r="AK120">
        <f>VLOOKUP(A120, Traffic_data!$A$3:$BP$367, 36, 0)</f>
        <v>709</v>
      </c>
      <c r="AL120">
        <f>VLOOKUP(A120, Traffic_data!$A$3:$BP$367, 37, 0)</f>
        <v>89</v>
      </c>
      <c r="AM120">
        <f>VLOOKUP(A120, Traffic_data!$A$3:$BP$367, 38, 0)</f>
        <v>620</v>
      </c>
      <c r="AN120">
        <f>VLOOKUP(A120, Traffic_data!$A$3:$BP$367, 39, 0)</f>
        <v>177</v>
      </c>
      <c r="AO120">
        <f>VLOOKUP(A120, Traffic_data!$A$3:$BP$367, 40, 0)</f>
        <v>89</v>
      </c>
      <c r="AP120">
        <f>VLOOKUP(A120, Traffic_data!$A$3:$BP$367, 41, 0)</f>
        <v>266</v>
      </c>
      <c r="AQ120">
        <f>VLOOKUP(A120, Traffic_data!$A$3:$BP$367,42, 0)</f>
        <v>3366</v>
      </c>
      <c r="AR120">
        <f>VLOOKUP(A120, Traffic_data!$A$3:$BP$367, 43, 0)</f>
        <v>88147</v>
      </c>
      <c r="AS120">
        <f>VLOOKUP(A120, Traffic_data!$A$3:$BP$367, 44, 0)</f>
        <v>27537</v>
      </c>
      <c r="AT120">
        <f>VLOOKUP(A120, Traffic_data!$A$3:$BP$367, 45, 0)</f>
        <v>15509</v>
      </c>
      <c r="AU120">
        <f>VLOOKUP(A120, Traffic_data!$A$3:$BP$367, 46, 0)</f>
        <v>10121</v>
      </c>
      <c r="AV120">
        <f>VLOOKUP(A120, Traffic_data!$A$3:$BP$367, 47, 0)</f>
        <v>612</v>
      </c>
      <c r="AW120">
        <f>VLOOKUP(A120, Traffic_data!$A$3:$BP$367, 48, 0)</f>
        <v>15866</v>
      </c>
      <c r="AX120">
        <f>VLOOKUP(A120, Traffic_data!$A$3:$BP$367, 49, 0)</f>
        <v>2279</v>
      </c>
      <c r="AY120">
        <f>VLOOKUP(A120, Traffic_data!$A$3:$BP$367, 50, 0)</f>
        <v>89</v>
      </c>
      <c r="AZ120">
        <f>VLOOKUP(A120, Traffic_data!$A$3:$BP$367, 51, 0)</f>
        <v>5259</v>
      </c>
      <c r="BA120">
        <f>VLOOKUP(A120, Traffic_data!$A$3:$BP$367, 52, 0)</f>
        <v>439</v>
      </c>
      <c r="BB120">
        <f>VLOOKUP(A120, Traffic_data!$A$3:$BP$367, 53, 0)</f>
        <v>1135</v>
      </c>
      <c r="BC120">
        <f>VLOOKUP(A120, Traffic_data!$A$3:$BP$367, 54, 0)</f>
        <v>789</v>
      </c>
      <c r="BD120">
        <f>VLOOKUP(A120, Traffic_data!$A$3:$BP$367, 55, 0)</f>
        <v>4674</v>
      </c>
      <c r="BE120">
        <f>VLOOKUP(A120, Traffic_data!$A$3:$BP$367, 56, 0)</f>
        <v>0</v>
      </c>
      <c r="BF120">
        <f>VLOOKUP(A120, Traffic_data!$A$3:$BP$367, 57, 0)</f>
        <v>0</v>
      </c>
      <c r="BG120">
        <f>VLOOKUP(A120, Traffic_data!$A$3:$BP$367, 58, 0)</f>
        <v>0</v>
      </c>
      <c r="BH120">
        <f>VLOOKUP(A120, Traffic_data!$A$3:$BP$367, 59, 0)</f>
        <v>0</v>
      </c>
      <c r="BI120">
        <f>VLOOKUP(A120, Traffic_data!$A$3:$BP$367, 60, 0)</f>
        <v>0</v>
      </c>
      <c r="BJ120">
        <f>VLOOKUP(A120, Traffic_data!$A$3:$BP$367, 61, 0)</f>
        <v>0</v>
      </c>
      <c r="BK120">
        <f>VLOOKUP(A120, Traffic_data!$A$3:$BP$367, 62, 0)</f>
        <v>0</v>
      </c>
      <c r="BL120">
        <f>VLOOKUP(A120, Traffic_data!$A$3:$BP$367, 63, 0)</f>
        <v>0</v>
      </c>
      <c r="BM120">
        <f>VLOOKUP(A120, Traffic_data!$A$3:$BP$367, 64, 0)</f>
        <v>0</v>
      </c>
      <c r="BN120">
        <f>VLOOKUP(A120, Traffic_data!$A$3:$BP$367, 65, 0)</f>
        <v>0</v>
      </c>
      <c r="BO120">
        <f>VLOOKUP(A120, Traffic_data!$A$3:$BP$367, 66, 0)</f>
        <v>0</v>
      </c>
      <c r="BP120">
        <f>VLOOKUP(A120, Traffic_data!$A$3:$BP$367, 67, 0)</f>
        <v>0</v>
      </c>
      <c r="BQ120">
        <f>VLOOKUP(A120, Traffic_data!$A$3:$BP$367, 68, 0)</f>
        <v>0</v>
      </c>
    </row>
    <row r="121" spans="1:69" x14ac:dyDescent="0.25">
      <c r="A121" s="72">
        <v>41393</v>
      </c>
      <c r="B121" s="73" t="s">
        <v>58</v>
      </c>
      <c r="C121">
        <f>IFERROR(VLOOKUP(A121,Pivot_table!$A$5:$C$57, 3, 0),0)</f>
        <v>0</v>
      </c>
      <c r="D121">
        <f>VLOOKUP(A121, Traffic_data!$A$3:$BP$367, 3, 0)</f>
        <v>143367</v>
      </c>
      <c r="E121">
        <f>VLOOKUP(A121, Traffic_data!$A$3:$BP$367, 4, 0)</f>
        <v>46140</v>
      </c>
      <c r="F121">
        <f>VLOOKUP(A121, Traffic_data!$A$3:$BP$367, 5, 0)</f>
        <v>46494</v>
      </c>
      <c r="G121">
        <f>VLOOKUP(A121, Traffic_data!$A$3:$BP$367, 6, 0)</f>
        <v>44365</v>
      </c>
      <c r="H121">
        <f>VLOOKUP(A121, Traffic_data!$A$3:$BP$367, 7, 0)</f>
        <v>65772</v>
      </c>
      <c r="I121">
        <f>VLOOKUP(A121, Traffic_data!$A$3:$BP$367, 8, 0)</f>
        <v>50077</v>
      </c>
      <c r="J121">
        <f>VLOOKUP(A121, Traffic_data!$A$3:$BP$367, 9, 0)</f>
        <v>13681</v>
      </c>
      <c r="K121">
        <f>VLOOKUP(A121, Traffic_data!$A$3:$BP$367, 10, 0)</f>
        <v>1091</v>
      </c>
      <c r="L121">
        <f>VLOOKUP(A121, Traffic_data!$A$3:$BP$367, 11, 0)</f>
        <v>0</v>
      </c>
      <c r="M121">
        <f>VLOOKUP(A121, Traffic_data!$A$3:$BP$367, 12, 0)</f>
        <v>0</v>
      </c>
      <c r="N121">
        <f>VLOOKUP(A121, Traffic_data!$A$3:$BP$367, 13, 0)</f>
        <v>22451</v>
      </c>
      <c r="O121">
        <f>VLOOKUP(A121, Traffic_data!$A$3:$BP$367, 14, 0)</f>
        <v>1158</v>
      </c>
      <c r="P121">
        <f>VLOOKUP(A121, Traffic_data!$A$3:$BP$367, 15, 0)</f>
        <v>351</v>
      </c>
      <c r="Q121">
        <f>VLOOKUP(A121, Traffic_data!$A$3:$BP$367, 16, 0)</f>
        <v>1238</v>
      </c>
      <c r="R121">
        <f>VLOOKUP(A121, Traffic_data!$A$3:$BP$367, 17, 0)</f>
        <v>110741</v>
      </c>
      <c r="S121">
        <f>VLOOKUP(A121, Traffic_data!$A$3:$BP$367, 18, 0)</f>
        <v>36884</v>
      </c>
      <c r="T121">
        <f>VLOOKUP(A121, Traffic_data!$A$3:$BP$367, 19, 0)</f>
        <v>15463</v>
      </c>
      <c r="U121">
        <f>VLOOKUP(A121, Traffic_data!$A$3:$BP$367, 20, 0)</f>
        <v>15242</v>
      </c>
      <c r="V121">
        <f>VLOOKUP(A121, Traffic_data!$A$3:$BP$367, 21, 0)</f>
        <v>2354</v>
      </c>
      <c r="W121">
        <f>VLOOKUP(A121, Traffic_data!$A$3:$BP$367, 22, 0)</f>
        <v>19660</v>
      </c>
      <c r="X121">
        <f>VLOOKUP(A121, Traffic_data!$A$3:$BP$367,23, 0)</f>
        <v>2093</v>
      </c>
      <c r="Y121">
        <f>VLOOKUP(A121, Traffic_data!$A$3:$BP$367, 24, 0)</f>
        <v>262</v>
      </c>
      <c r="Z121">
        <f>VLOOKUP(A121, Traffic_data!$A$3:$BP$367, 25, 0)</f>
        <v>3313</v>
      </c>
      <c r="AA121">
        <f>VLOOKUP(A121, Traffic_data!$A$3:$BP$367, 26, 0)</f>
        <v>785</v>
      </c>
      <c r="AB121">
        <f>VLOOKUP(A121, Traffic_data!$A$3:$BP$367, 27, 0)</f>
        <v>1831</v>
      </c>
      <c r="AC121">
        <f>VLOOKUP(A121, Traffic_data!$A$3:$BP$367, 28, 0)</f>
        <v>1831</v>
      </c>
      <c r="AD121">
        <f>VLOOKUP(A121, Traffic_data!$A$3:$BP$367, 29, 0)</f>
        <v>5493</v>
      </c>
      <c r="AE121">
        <f>VLOOKUP(A121, Traffic_data!$A$3:$BP$367, 30, 0)</f>
        <v>11603</v>
      </c>
      <c r="AF121">
        <f>VLOOKUP(A121, Traffic_data!$A$3:$BP$367, 31, 0)</f>
        <v>3631</v>
      </c>
      <c r="AG121">
        <f>VLOOKUP(A121, Traffic_data!$A$3:$BP$367, 32, 0)</f>
        <v>797</v>
      </c>
      <c r="AH121">
        <f>VLOOKUP(A121, Traffic_data!$A$3:$BP$367, 33, 0)</f>
        <v>1949</v>
      </c>
      <c r="AI121">
        <f>VLOOKUP(A121, Traffic_data!$A$3:$BP$367, 34, 0)</f>
        <v>0</v>
      </c>
      <c r="AJ121">
        <f>VLOOKUP(A121, Traffic_data!$A$3:$BP$367, 35, 0)</f>
        <v>1860</v>
      </c>
      <c r="AK121">
        <f>VLOOKUP(A121, Traffic_data!$A$3:$BP$367, 36, 0)</f>
        <v>443</v>
      </c>
      <c r="AL121">
        <f>VLOOKUP(A121, Traffic_data!$A$3:$BP$367, 37, 0)</f>
        <v>0</v>
      </c>
      <c r="AM121">
        <f>VLOOKUP(A121, Traffic_data!$A$3:$BP$367, 38, 0)</f>
        <v>531</v>
      </c>
      <c r="AN121">
        <f>VLOOKUP(A121, Traffic_data!$A$3:$BP$367, 39, 0)</f>
        <v>266</v>
      </c>
      <c r="AO121">
        <f>VLOOKUP(A121, Traffic_data!$A$3:$BP$367, 40, 0)</f>
        <v>89</v>
      </c>
      <c r="AP121">
        <f>VLOOKUP(A121, Traffic_data!$A$3:$BP$367, 41, 0)</f>
        <v>266</v>
      </c>
      <c r="AQ121">
        <f>VLOOKUP(A121, Traffic_data!$A$3:$BP$367,42, 0)</f>
        <v>1594</v>
      </c>
      <c r="AR121">
        <f>VLOOKUP(A121, Traffic_data!$A$3:$BP$367, 43, 0)</f>
        <v>122344</v>
      </c>
      <c r="AS121">
        <f>VLOOKUP(A121, Traffic_data!$A$3:$BP$367, 44, 0)</f>
        <v>40515</v>
      </c>
      <c r="AT121">
        <f>VLOOKUP(A121, Traffic_data!$A$3:$BP$367, 45, 0)</f>
        <v>16260</v>
      </c>
      <c r="AU121">
        <f>VLOOKUP(A121, Traffic_data!$A$3:$BP$367, 46, 0)</f>
        <v>17191</v>
      </c>
      <c r="AV121">
        <f>VLOOKUP(A121, Traffic_data!$A$3:$BP$367, 47, 0)</f>
        <v>2354</v>
      </c>
      <c r="AW121">
        <f>VLOOKUP(A121, Traffic_data!$A$3:$BP$367, 48, 0)</f>
        <v>21520</v>
      </c>
      <c r="AX121">
        <f>VLOOKUP(A121, Traffic_data!$A$3:$BP$367, 49, 0)</f>
        <v>2536</v>
      </c>
      <c r="AY121">
        <f>VLOOKUP(A121, Traffic_data!$A$3:$BP$367, 50, 0)</f>
        <v>262</v>
      </c>
      <c r="AZ121">
        <f>VLOOKUP(A121, Traffic_data!$A$3:$BP$367, 51, 0)</f>
        <v>3844</v>
      </c>
      <c r="BA121">
        <f>VLOOKUP(A121, Traffic_data!$A$3:$BP$367, 52, 0)</f>
        <v>1051</v>
      </c>
      <c r="BB121">
        <f>VLOOKUP(A121, Traffic_data!$A$3:$BP$367, 53, 0)</f>
        <v>1920</v>
      </c>
      <c r="BC121">
        <f>VLOOKUP(A121, Traffic_data!$A$3:$BP$367, 54, 0)</f>
        <v>2097</v>
      </c>
      <c r="BD121">
        <f>VLOOKUP(A121, Traffic_data!$A$3:$BP$367, 55, 0)</f>
        <v>7087</v>
      </c>
      <c r="BE121">
        <f>VLOOKUP(A121, Traffic_data!$A$3:$BP$367, 56, 0)</f>
        <v>0</v>
      </c>
      <c r="BF121">
        <f>VLOOKUP(A121, Traffic_data!$A$3:$BP$367, 57, 0)</f>
        <v>0</v>
      </c>
      <c r="BG121">
        <f>VLOOKUP(A121, Traffic_data!$A$3:$BP$367, 58, 0)</f>
        <v>0</v>
      </c>
      <c r="BH121">
        <f>VLOOKUP(A121, Traffic_data!$A$3:$BP$367, 59, 0)</f>
        <v>0</v>
      </c>
      <c r="BI121">
        <f>VLOOKUP(A121, Traffic_data!$A$3:$BP$367, 60, 0)</f>
        <v>0</v>
      </c>
      <c r="BJ121">
        <f>VLOOKUP(A121, Traffic_data!$A$3:$BP$367, 61, 0)</f>
        <v>0</v>
      </c>
      <c r="BK121">
        <f>VLOOKUP(A121, Traffic_data!$A$3:$BP$367, 62, 0)</f>
        <v>0</v>
      </c>
      <c r="BL121">
        <f>VLOOKUP(A121, Traffic_data!$A$3:$BP$367, 63, 0)</f>
        <v>0</v>
      </c>
      <c r="BM121">
        <f>VLOOKUP(A121, Traffic_data!$A$3:$BP$367, 64, 0)</f>
        <v>0</v>
      </c>
      <c r="BN121">
        <f>VLOOKUP(A121, Traffic_data!$A$3:$BP$367, 65, 0)</f>
        <v>0</v>
      </c>
      <c r="BO121">
        <f>VLOOKUP(A121, Traffic_data!$A$3:$BP$367, 66, 0)</f>
        <v>0</v>
      </c>
      <c r="BP121">
        <f>VLOOKUP(A121, Traffic_data!$A$3:$BP$367, 67, 0)</f>
        <v>0</v>
      </c>
      <c r="BQ121">
        <f>VLOOKUP(A121, Traffic_data!$A$3:$BP$367, 68, 0)</f>
        <v>0</v>
      </c>
    </row>
    <row r="122" spans="1:69" x14ac:dyDescent="0.25">
      <c r="A122" s="72">
        <v>41394</v>
      </c>
      <c r="B122" s="73" t="s">
        <v>59</v>
      </c>
      <c r="C122">
        <f>IFERROR(VLOOKUP(A122,Pivot_table!$A$5:$C$57, 3, 0),0)</f>
        <v>0</v>
      </c>
      <c r="D122">
        <f>VLOOKUP(A122, Traffic_data!$A$3:$BP$367, 3, 0)</f>
        <v>152094</v>
      </c>
      <c r="E122">
        <f>VLOOKUP(A122, Traffic_data!$A$3:$BP$367, 4, 0)</f>
        <v>50754</v>
      </c>
      <c r="F122">
        <f>VLOOKUP(A122, Traffic_data!$A$3:$BP$367, 5, 0)</f>
        <v>46494</v>
      </c>
      <c r="G122">
        <f>VLOOKUP(A122, Traffic_data!$A$3:$BP$367, 6, 0)</f>
        <v>46849</v>
      </c>
      <c r="H122">
        <f>VLOOKUP(A122, Traffic_data!$A$3:$BP$367, 7, 0)</f>
        <v>68513</v>
      </c>
      <c r="I122">
        <f>VLOOKUP(A122, Traffic_data!$A$3:$BP$367, 8, 0)</f>
        <v>54558</v>
      </c>
      <c r="J122">
        <f>VLOOKUP(A122, Traffic_data!$A$3:$BP$367, 9, 0)</f>
        <v>14606</v>
      </c>
      <c r="K122">
        <f>VLOOKUP(A122, Traffic_data!$A$3:$BP$367, 10, 0)</f>
        <v>1259</v>
      </c>
      <c r="L122">
        <f>VLOOKUP(A122, Traffic_data!$A$3:$BP$367, 11, 0)</f>
        <v>0</v>
      </c>
      <c r="M122">
        <f>VLOOKUP(A122, Traffic_data!$A$3:$BP$367, 12, 0)</f>
        <v>0</v>
      </c>
      <c r="N122">
        <f>VLOOKUP(A122, Traffic_data!$A$3:$BP$367, 13, 0)</f>
        <v>23832</v>
      </c>
      <c r="O122">
        <f>VLOOKUP(A122, Traffic_data!$A$3:$BP$367, 14, 0)</f>
        <v>1224</v>
      </c>
      <c r="P122">
        <f>VLOOKUP(A122, Traffic_data!$A$3:$BP$367, 15, 0)</f>
        <v>409</v>
      </c>
      <c r="Q122">
        <f>VLOOKUP(A122, Traffic_data!$A$3:$BP$367, 16, 0)</f>
        <v>1276</v>
      </c>
      <c r="R122">
        <f>VLOOKUP(A122, Traffic_data!$A$3:$BP$367, 17, 0)</f>
        <v>116732</v>
      </c>
      <c r="S122">
        <f>VLOOKUP(A122, Traffic_data!$A$3:$BP$367, 18, 0)</f>
        <v>34530</v>
      </c>
      <c r="T122">
        <f>VLOOKUP(A122, Traffic_data!$A$3:$BP$367, 19, 0)</f>
        <v>15021</v>
      </c>
      <c r="U122">
        <f>VLOOKUP(A122, Traffic_data!$A$3:$BP$367, 20, 0)</f>
        <v>19881</v>
      </c>
      <c r="V122">
        <f>VLOOKUP(A122, Traffic_data!$A$3:$BP$367, 21, 0)</f>
        <v>2616</v>
      </c>
      <c r="W122">
        <f>VLOOKUP(A122, Traffic_data!$A$3:$BP$367, 22, 0)</f>
        <v>18997</v>
      </c>
      <c r="X122">
        <f>VLOOKUP(A122, Traffic_data!$A$3:$BP$367,23, 0)</f>
        <v>4709</v>
      </c>
      <c r="Y122">
        <f>VLOOKUP(A122, Traffic_data!$A$3:$BP$367, 24, 0)</f>
        <v>262</v>
      </c>
      <c r="Z122">
        <f>VLOOKUP(A122, Traffic_data!$A$3:$BP$367, 25, 0)</f>
        <v>3755</v>
      </c>
      <c r="AA122">
        <f>VLOOKUP(A122, Traffic_data!$A$3:$BP$367, 26, 0)</f>
        <v>785</v>
      </c>
      <c r="AB122">
        <f>VLOOKUP(A122, Traffic_data!$A$3:$BP$367, 27, 0)</f>
        <v>1570</v>
      </c>
      <c r="AC122">
        <f>VLOOKUP(A122, Traffic_data!$A$3:$BP$367, 28, 0)</f>
        <v>785</v>
      </c>
      <c r="AD122">
        <f>VLOOKUP(A122, Traffic_data!$A$3:$BP$367, 29, 0)</f>
        <v>5493</v>
      </c>
      <c r="AE122">
        <f>VLOOKUP(A122, Traffic_data!$A$3:$BP$367, 30, 0)</f>
        <v>12400</v>
      </c>
      <c r="AF122">
        <f>VLOOKUP(A122, Traffic_data!$A$3:$BP$367, 31, 0)</f>
        <v>3366</v>
      </c>
      <c r="AG122">
        <f>VLOOKUP(A122, Traffic_data!$A$3:$BP$367, 32, 0)</f>
        <v>1329</v>
      </c>
      <c r="AH122">
        <f>VLOOKUP(A122, Traffic_data!$A$3:$BP$367, 33, 0)</f>
        <v>1683</v>
      </c>
      <c r="AI122">
        <f>VLOOKUP(A122, Traffic_data!$A$3:$BP$367, 34, 0)</f>
        <v>89</v>
      </c>
      <c r="AJ122">
        <f>VLOOKUP(A122, Traffic_data!$A$3:$BP$367, 35, 0)</f>
        <v>1771</v>
      </c>
      <c r="AK122">
        <f>VLOOKUP(A122, Traffic_data!$A$3:$BP$367, 36, 0)</f>
        <v>177</v>
      </c>
      <c r="AL122">
        <f>VLOOKUP(A122, Traffic_data!$A$3:$BP$367, 37, 0)</f>
        <v>89</v>
      </c>
      <c r="AM122">
        <f>VLOOKUP(A122, Traffic_data!$A$3:$BP$367, 38, 0)</f>
        <v>886</v>
      </c>
      <c r="AN122">
        <f>VLOOKUP(A122, Traffic_data!$A$3:$BP$367, 39, 0)</f>
        <v>89</v>
      </c>
      <c r="AO122">
        <f>VLOOKUP(A122, Traffic_data!$A$3:$BP$367, 40, 0)</f>
        <v>0</v>
      </c>
      <c r="AP122">
        <f>VLOOKUP(A122, Traffic_data!$A$3:$BP$367, 41, 0)</f>
        <v>89</v>
      </c>
      <c r="AQ122">
        <f>VLOOKUP(A122, Traffic_data!$A$3:$BP$367,42, 0)</f>
        <v>2480</v>
      </c>
      <c r="AR122">
        <f>VLOOKUP(A122, Traffic_data!$A$3:$BP$367, 43, 0)</f>
        <v>129132</v>
      </c>
      <c r="AS122">
        <f>VLOOKUP(A122, Traffic_data!$A$3:$BP$367, 44, 0)</f>
        <v>37896</v>
      </c>
      <c r="AT122">
        <f>VLOOKUP(A122, Traffic_data!$A$3:$BP$367, 45, 0)</f>
        <v>16350</v>
      </c>
      <c r="AU122">
        <f>VLOOKUP(A122, Traffic_data!$A$3:$BP$367, 46, 0)</f>
        <v>21564</v>
      </c>
      <c r="AV122">
        <f>VLOOKUP(A122, Traffic_data!$A$3:$BP$367, 47, 0)</f>
        <v>2705</v>
      </c>
      <c r="AW122">
        <f>VLOOKUP(A122, Traffic_data!$A$3:$BP$367, 48, 0)</f>
        <v>20768</v>
      </c>
      <c r="AX122">
        <f>VLOOKUP(A122, Traffic_data!$A$3:$BP$367, 49, 0)</f>
        <v>4886</v>
      </c>
      <c r="AY122">
        <f>VLOOKUP(A122, Traffic_data!$A$3:$BP$367, 50, 0)</f>
        <v>351</v>
      </c>
      <c r="AZ122">
        <f>VLOOKUP(A122, Traffic_data!$A$3:$BP$367, 51, 0)</f>
        <v>4641</v>
      </c>
      <c r="BA122">
        <f>VLOOKUP(A122, Traffic_data!$A$3:$BP$367, 52, 0)</f>
        <v>874</v>
      </c>
      <c r="BB122">
        <f>VLOOKUP(A122, Traffic_data!$A$3:$BP$367, 53, 0)</f>
        <v>1570</v>
      </c>
      <c r="BC122">
        <f>VLOOKUP(A122, Traffic_data!$A$3:$BP$367, 54, 0)</f>
        <v>874</v>
      </c>
      <c r="BD122">
        <f>VLOOKUP(A122, Traffic_data!$A$3:$BP$367, 55, 0)</f>
        <v>7973</v>
      </c>
      <c r="BE122">
        <f>VLOOKUP(A122, Traffic_data!$A$3:$BP$367, 56, 0)</f>
        <v>0</v>
      </c>
      <c r="BF122">
        <f>VLOOKUP(A122, Traffic_data!$A$3:$BP$367, 57, 0)</f>
        <v>0</v>
      </c>
      <c r="BG122">
        <f>VLOOKUP(A122, Traffic_data!$A$3:$BP$367, 58, 0)</f>
        <v>0</v>
      </c>
      <c r="BH122">
        <f>VLOOKUP(A122, Traffic_data!$A$3:$BP$367, 59, 0)</f>
        <v>0</v>
      </c>
      <c r="BI122">
        <f>VLOOKUP(A122, Traffic_data!$A$3:$BP$367, 60, 0)</f>
        <v>0</v>
      </c>
      <c r="BJ122">
        <f>VLOOKUP(A122, Traffic_data!$A$3:$BP$367, 61, 0)</f>
        <v>0</v>
      </c>
      <c r="BK122">
        <f>VLOOKUP(A122, Traffic_data!$A$3:$BP$367, 62, 0)</f>
        <v>0</v>
      </c>
      <c r="BL122">
        <f>VLOOKUP(A122, Traffic_data!$A$3:$BP$367, 63, 0)</f>
        <v>0</v>
      </c>
      <c r="BM122">
        <f>VLOOKUP(A122, Traffic_data!$A$3:$BP$367, 64, 0)</f>
        <v>0</v>
      </c>
      <c r="BN122">
        <f>VLOOKUP(A122, Traffic_data!$A$3:$BP$367, 65, 0)</f>
        <v>0</v>
      </c>
      <c r="BO122">
        <f>VLOOKUP(A122, Traffic_data!$A$3:$BP$367, 66, 0)</f>
        <v>0</v>
      </c>
      <c r="BP122">
        <f>VLOOKUP(A122, Traffic_data!$A$3:$BP$367, 67, 0)</f>
        <v>0</v>
      </c>
      <c r="BQ122">
        <f>VLOOKUP(A122, Traffic_data!$A$3:$BP$367, 68, 0)</f>
        <v>0</v>
      </c>
    </row>
    <row r="123" spans="1:69" x14ac:dyDescent="0.25">
      <c r="A123" s="72">
        <v>41395</v>
      </c>
      <c r="B123" s="73" t="s">
        <v>30</v>
      </c>
      <c r="C123">
        <f>IFERROR(VLOOKUP(A123,Pivot_table!$A$5:$C$57, 3, 0),0)</f>
        <v>0</v>
      </c>
      <c r="D123">
        <f>VLOOKUP(A123, Traffic_data!$A$3:$BP$367, 3, 0)</f>
        <v>121775</v>
      </c>
      <c r="E123">
        <f>VLOOKUP(A123, Traffic_data!$A$3:$BP$367, 4, 0)</f>
        <v>42590</v>
      </c>
      <c r="F123">
        <f>VLOOKUP(A123, Traffic_data!$A$3:$BP$367, 5, 0)</f>
        <v>36557</v>
      </c>
      <c r="G123">
        <f>VLOOKUP(A123, Traffic_data!$A$3:$BP$367, 6, 0)</f>
        <v>38686</v>
      </c>
      <c r="H123">
        <f>VLOOKUP(A123, Traffic_data!$A$3:$BP$367, 7, 0)</f>
        <v>56618</v>
      </c>
      <c r="I123">
        <f>VLOOKUP(A123, Traffic_data!$A$3:$BP$367, 8, 0)</f>
        <v>42566</v>
      </c>
      <c r="J123">
        <f>VLOOKUP(A123, Traffic_data!$A$3:$BP$367, 9, 0)</f>
        <v>15543</v>
      </c>
      <c r="K123">
        <f>VLOOKUP(A123, Traffic_data!$A$3:$BP$367, 10, 0)</f>
        <v>1017</v>
      </c>
      <c r="L123">
        <f>VLOOKUP(A123, Traffic_data!$A$3:$BP$367, 11, 0)</f>
        <v>0</v>
      </c>
      <c r="M123">
        <f>VLOOKUP(A123, Traffic_data!$A$3:$BP$367, 12, 0)</f>
        <v>0</v>
      </c>
      <c r="N123">
        <f>VLOOKUP(A123, Traffic_data!$A$3:$BP$367, 13, 0)</f>
        <v>20014</v>
      </c>
      <c r="O123">
        <f>VLOOKUP(A123, Traffic_data!$A$3:$BP$367, 14, 0)</f>
        <v>1581</v>
      </c>
      <c r="P123">
        <f>VLOOKUP(A123, Traffic_data!$A$3:$BP$367, 15, 0)</f>
        <v>496</v>
      </c>
      <c r="Q123">
        <f>VLOOKUP(A123, Traffic_data!$A$3:$BP$367, 16, 0)</f>
        <v>1160</v>
      </c>
      <c r="R123">
        <f>VLOOKUP(A123, Traffic_data!$A$3:$BP$367, 17, 0)</f>
        <v>94038</v>
      </c>
      <c r="S123">
        <f>VLOOKUP(A123, Traffic_data!$A$3:$BP$367, 18, 0)</f>
        <v>22497</v>
      </c>
      <c r="T123">
        <f>VLOOKUP(A123, Traffic_data!$A$3:$BP$367, 19, 0)</f>
        <v>17009</v>
      </c>
      <c r="U123">
        <f>VLOOKUP(A123, Traffic_data!$A$3:$BP$367, 20, 0)</f>
        <v>16347</v>
      </c>
      <c r="V123">
        <f>VLOOKUP(A123, Traffic_data!$A$3:$BP$367, 21, 0)</f>
        <v>1570</v>
      </c>
      <c r="W123">
        <f>VLOOKUP(A123, Traffic_data!$A$3:$BP$367, 22, 0)</f>
        <v>15684</v>
      </c>
      <c r="X123">
        <f>VLOOKUP(A123, Traffic_data!$A$3:$BP$367,23, 0)</f>
        <v>3924</v>
      </c>
      <c r="Y123">
        <f>VLOOKUP(A123, Traffic_data!$A$3:$BP$367, 24, 0)</f>
        <v>1570</v>
      </c>
      <c r="Z123">
        <f>VLOOKUP(A123, Traffic_data!$A$3:$BP$367, 25, 0)</f>
        <v>5522</v>
      </c>
      <c r="AA123">
        <f>VLOOKUP(A123, Traffic_data!$A$3:$BP$367, 26, 0)</f>
        <v>523</v>
      </c>
      <c r="AB123">
        <f>VLOOKUP(A123, Traffic_data!$A$3:$BP$367, 27, 0)</f>
        <v>0</v>
      </c>
      <c r="AC123">
        <f>VLOOKUP(A123, Traffic_data!$A$3:$BP$367, 28, 0)</f>
        <v>523</v>
      </c>
      <c r="AD123">
        <f>VLOOKUP(A123, Traffic_data!$A$3:$BP$367, 29, 0)</f>
        <v>1570</v>
      </c>
      <c r="AE123">
        <f>VLOOKUP(A123, Traffic_data!$A$3:$BP$367, 30, 0)</f>
        <v>13817</v>
      </c>
      <c r="AF123">
        <f>VLOOKUP(A123, Traffic_data!$A$3:$BP$367, 31, 0)</f>
        <v>3631</v>
      </c>
      <c r="AG123">
        <f>VLOOKUP(A123, Traffic_data!$A$3:$BP$367, 32, 0)</f>
        <v>1506</v>
      </c>
      <c r="AH123">
        <f>VLOOKUP(A123, Traffic_data!$A$3:$BP$367, 33, 0)</f>
        <v>2214</v>
      </c>
      <c r="AI123">
        <f>VLOOKUP(A123, Traffic_data!$A$3:$BP$367, 34, 0)</f>
        <v>0</v>
      </c>
      <c r="AJ123">
        <f>VLOOKUP(A123, Traffic_data!$A$3:$BP$367, 35, 0)</f>
        <v>1949</v>
      </c>
      <c r="AK123">
        <f>VLOOKUP(A123, Traffic_data!$A$3:$BP$367, 36, 0)</f>
        <v>531</v>
      </c>
      <c r="AL123">
        <f>VLOOKUP(A123, Traffic_data!$A$3:$BP$367, 37, 0)</f>
        <v>0</v>
      </c>
      <c r="AM123">
        <f>VLOOKUP(A123, Traffic_data!$A$3:$BP$367, 38, 0)</f>
        <v>797</v>
      </c>
      <c r="AN123">
        <f>VLOOKUP(A123, Traffic_data!$A$3:$BP$367, 39, 0)</f>
        <v>0</v>
      </c>
      <c r="AO123">
        <f>VLOOKUP(A123, Traffic_data!$A$3:$BP$367, 40, 0)</f>
        <v>0</v>
      </c>
      <c r="AP123">
        <f>VLOOKUP(A123, Traffic_data!$A$3:$BP$367, 41, 0)</f>
        <v>266</v>
      </c>
      <c r="AQ123">
        <f>VLOOKUP(A123, Traffic_data!$A$3:$BP$367,42, 0)</f>
        <v>2480</v>
      </c>
      <c r="AR123">
        <f>VLOOKUP(A123, Traffic_data!$A$3:$BP$367, 43, 0)</f>
        <v>107855</v>
      </c>
      <c r="AS123">
        <f>VLOOKUP(A123, Traffic_data!$A$3:$BP$367, 44, 0)</f>
        <v>26128</v>
      </c>
      <c r="AT123">
        <f>VLOOKUP(A123, Traffic_data!$A$3:$BP$367, 45, 0)</f>
        <v>18515</v>
      </c>
      <c r="AU123">
        <f>VLOOKUP(A123, Traffic_data!$A$3:$BP$367, 46, 0)</f>
        <v>18561</v>
      </c>
      <c r="AV123">
        <f>VLOOKUP(A123, Traffic_data!$A$3:$BP$367, 47, 0)</f>
        <v>1570</v>
      </c>
      <c r="AW123">
        <f>VLOOKUP(A123, Traffic_data!$A$3:$BP$367, 48, 0)</f>
        <v>17633</v>
      </c>
      <c r="AX123">
        <f>VLOOKUP(A123, Traffic_data!$A$3:$BP$367, 49, 0)</f>
        <v>4455</v>
      </c>
      <c r="AY123">
        <f>VLOOKUP(A123, Traffic_data!$A$3:$BP$367, 50, 0)</f>
        <v>1570</v>
      </c>
      <c r="AZ123">
        <f>VLOOKUP(A123, Traffic_data!$A$3:$BP$367, 51, 0)</f>
        <v>6319</v>
      </c>
      <c r="BA123">
        <f>VLOOKUP(A123, Traffic_data!$A$3:$BP$367, 52, 0)</f>
        <v>523</v>
      </c>
      <c r="BB123">
        <f>VLOOKUP(A123, Traffic_data!$A$3:$BP$367, 53, 0)</f>
        <v>0</v>
      </c>
      <c r="BC123">
        <f>VLOOKUP(A123, Traffic_data!$A$3:$BP$367, 54, 0)</f>
        <v>789</v>
      </c>
      <c r="BD123">
        <f>VLOOKUP(A123, Traffic_data!$A$3:$BP$367, 55, 0)</f>
        <v>4050</v>
      </c>
      <c r="BE123">
        <f>VLOOKUP(A123, Traffic_data!$A$3:$BP$367, 56, 0)</f>
        <v>0</v>
      </c>
      <c r="BF123">
        <f>VLOOKUP(A123, Traffic_data!$A$3:$BP$367, 57, 0)</f>
        <v>0</v>
      </c>
      <c r="BG123">
        <f>VLOOKUP(A123, Traffic_data!$A$3:$BP$367, 58, 0)</f>
        <v>0</v>
      </c>
      <c r="BH123">
        <f>VLOOKUP(A123, Traffic_data!$A$3:$BP$367, 59, 0)</f>
        <v>0</v>
      </c>
      <c r="BI123">
        <f>VLOOKUP(A123, Traffic_data!$A$3:$BP$367, 60, 0)</f>
        <v>0</v>
      </c>
      <c r="BJ123">
        <f>VLOOKUP(A123, Traffic_data!$A$3:$BP$367, 61, 0)</f>
        <v>0</v>
      </c>
      <c r="BK123">
        <f>VLOOKUP(A123, Traffic_data!$A$3:$BP$367, 62, 0)</f>
        <v>0</v>
      </c>
      <c r="BL123">
        <f>VLOOKUP(A123, Traffic_data!$A$3:$BP$367, 63, 0)</f>
        <v>0</v>
      </c>
      <c r="BM123">
        <f>VLOOKUP(A123, Traffic_data!$A$3:$BP$367, 64, 0)</f>
        <v>0</v>
      </c>
      <c r="BN123">
        <f>VLOOKUP(A123, Traffic_data!$A$3:$BP$367, 65, 0)</f>
        <v>0</v>
      </c>
      <c r="BO123">
        <f>VLOOKUP(A123, Traffic_data!$A$3:$BP$367, 66, 0)</f>
        <v>0</v>
      </c>
      <c r="BP123">
        <f>VLOOKUP(A123, Traffic_data!$A$3:$BP$367, 67, 0)</f>
        <v>0</v>
      </c>
      <c r="BQ123">
        <f>VLOOKUP(A123, Traffic_data!$A$3:$BP$367, 68, 0)</f>
        <v>0</v>
      </c>
    </row>
    <row r="124" spans="1:69" x14ac:dyDescent="0.25">
      <c r="A124" s="72">
        <v>41396</v>
      </c>
      <c r="B124" s="73" t="s">
        <v>46</v>
      </c>
      <c r="C124">
        <f>IFERROR(VLOOKUP(A124,Pivot_table!$A$5:$C$57, 3, 0),0)</f>
        <v>0</v>
      </c>
      <c r="D124">
        <f>VLOOKUP(A124, Traffic_data!$A$3:$BP$367, 3, 0)</f>
        <v>159589</v>
      </c>
      <c r="E124">
        <f>VLOOKUP(A124, Traffic_data!$A$3:$BP$367, 4, 0)</f>
        <v>39751</v>
      </c>
      <c r="F124">
        <f>VLOOKUP(A124, Traffic_data!$A$3:$BP$367, 5, 0)</f>
        <v>55722</v>
      </c>
      <c r="G124">
        <f>VLOOKUP(A124, Traffic_data!$A$3:$BP$367, 6, 0)</f>
        <v>53593</v>
      </c>
      <c r="H124">
        <f>VLOOKUP(A124, Traffic_data!$A$3:$BP$367, 7, 0)</f>
        <v>72343</v>
      </c>
      <c r="I124">
        <f>VLOOKUP(A124, Traffic_data!$A$3:$BP$367, 8, 0)</f>
        <v>57618</v>
      </c>
      <c r="J124">
        <f>VLOOKUP(A124, Traffic_data!$A$3:$BP$367, 9, 0)</f>
        <v>14984</v>
      </c>
      <c r="K124">
        <f>VLOOKUP(A124, Traffic_data!$A$3:$BP$367, 10, 0)</f>
        <v>1099</v>
      </c>
      <c r="L124">
        <f>VLOOKUP(A124, Traffic_data!$A$3:$BP$367, 11, 0)</f>
        <v>0</v>
      </c>
      <c r="M124">
        <f>VLOOKUP(A124, Traffic_data!$A$3:$BP$367, 12, 0)</f>
        <v>0</v>
      </c>
      <c r="N124">
        <f>VLOOKUP(A124, Traffic_data!$A$3:$BP$367, 13, 0)</f>
        <v>25808</v>
      </c>
      <c r="O124">
        <f>VLOOKUP(A124, Traffic_data!$A$3:$BP$367, 14, 0)</f>
        <v>1530</v>
      </c>
      <c r="P124">
        <f>VLOOKUP(A124, Traffic_data!$A$3:$BP$367, 15, 0)</f>
        <v>464</v>
      </c>
      <c r="Q124">
        <f>VLOOKUP(A124, Traffic_data!$A$3:$BP$367, 16, 0)</f>
        <v>1612</v>
      </c>
      <c r="R124">
        <f>VLOOKUP(A124, Traffic_data!$A$3:$BP$367, 17, 0)</f>
        <v>123221</v>
      </c>
      <c r="S124">
        <f>VLOOKUP(A124, Traffic_data!$A$3:$BP$367, 18, 0)</f>
        <v>38192</v>
      </c>
      <c r="T124">
        <f>VLOOKUP(A124, Traffic_data!$A$3:$BP$367, 19, 0)</f>
        <v>21869</v>
      </c>
      <c r="U124">
        <f>VLOOKUP(A124, Traffic_data!$A$3:$BP$367, 20, 0)</f>
        <v>24299</v>
      </c>
      <c r="V124">
        <f>VLOOKUP(A124, Traffic_data!$A$3:$BP$367, 21, 0)</f>
        <v>2616</v>
      </c>
      <c r="W124">
        <f>VLOOKUP(A124, Traffic_data!$A$3:$BP$367, 22, 0)</f>
        <v>19439</v>
      </c>
      <c r="X124">
        <f>VLOOKUP(A124, Traffic_data!$A$3:$BP$367,23, 0)</f>
        <v>3401</v>
      </c>
      <c r="Y124">
        <f>VLOOKUP(A124, Traffic_data!$A$3:$BP$367, 24, 0)</f>
        <v>1046</v>
      </c>
      <c r="Z124">
        <f>VLOOKUP(A124, Traffic_data!$A$3:$BP$367, 25, 0)</f>
        <v>3755</v>
      </c>
      <c r="AA124">
        <f>VLOOKUP(A124, Traffic_data!$A$3:$BP$367, 26, 0)</f>
        <v>262</v>
      </c>
      <c r="AB124">
        <f>VLOOKUP(A124, Traffic_data!$A$3:$BP$367, 27, 0)</f>
        <v>262</v>
      </c>
      <c r="AC124">
        <f>VLOOKUP(A124, Traffic_data!$A$3:$BP$367, 28, 0)</f>
        <v>785</v>
      </c>
      <c r="AD124">
        <f>VLOOKUP(A124, Traffic_data!$A$3:$BP$367, 29, 0)</f>
        <v>4447</v>
      </c>
      <c r="AE124">
        <f>VLOOKUP(A124, Traffic_data!$A$3:$BP$367, 30, 0)</f>
        <v>13286</v>
      </c>
      <c r="AF124">
        <f>VLOOKUP(A124, Traffic_data!$A$3:$BP$367, 31, 0)</f>
        <v>3011</v>
      </c>
      <c r="AG124">
        <f>VLOOKUP(A124, Traffic_data!$A$3:$BP$367, 32, 0)</f>
        <v>1329</v>
      </c>
      <c r="AH124">
        <f>VLOOKUP(A124, Traffic_data!$A$3:$BP$367, 33, 0)</f>
        <v>1860</v>
      </c>
      <c r="AI124">
        <f>VLOOKUP(A124, Traffic_data!$A$3:$BP$367, 34, 0)</f>
        <v>177</v>
      </c>
      <c r="AJ124">
        <f>VLOOKUP(A124, Traffic_data!$A$3:$BP$367, 35, 0)</f>
        <v>1683</v>
      </c>
      <c r="AK124">
        <f>VLOOKUP(A124, Traffic_data!$A$3:$BP$367, 36, 0)</f>
        <v>266</v>
      </c>
      <c r="AL124">
        <f>VLOOKUP(A124, Traffic_data!$A$3:$BP$367, 37, 0)</f>
        <v>0</v>
      </c>
      <c r="AM124">
        <f>VLOOKUP(A124, Traffic_data!$A$3:$BP$367, 38, 0)</f>
        <v>797</v>
      </c>
      <c r="AN124">
        <f>VLOOKUP(A124, Traffic_data!$A$3:$BP$367, 39, 0)</f>
        <v>0</v>
      </c>
      <c r="AO124">
        <f>VLOOKUP(A124, Traffic_data!$A$3:$BP$367, 40, 0)</f>
        <v>89</v>
      </c>
      <c r="AP124">
        <f>VLOOKUP(A124, Traffic_data!$A$3:$BP$367, 41, 0)</f>
        <v>177</v>
      </c>
      <c r="AQ124">
        <f>VLOOKUP(A124, Traffic_data!$A$3:$BP$367,42, 0)</f>
        <v>3189</v>
      </c>
      <c r="AR124">
        <f>VLOOKUP(A124, Traffic_data!$A$3:$BP$367, 43, 0)</f>
        <v>136507</v>
      </c>
      <c r="AS124">
        <f>VLOOKUP(A124, Traffic_data!$A$3:$BP$367, 44, 0)</f>
        <v>41203</v>
      </c>
      <c r="AT124">
        <f>VLOOKUP(A124, Traffic_data!$A$3:$BP$367, 45, 0)</f>
        <v>23198</v>
      </c>
      <c r="AU124">
        <f>VLOOKUP(A124, Traffic_data!$A$3:$BP$367, 46, 0)</f>
        <v>26159</v>
      </c>
      <c r="AV124">
        <f>VLOOKUP(A124, Traffic_data!$A$3:$BP$367, 47, 0)</f>
        <v>2793</v>
      </c>
      <c r="AW124">
        <f>VLOOKUP(A124, Traffic_data!$A$3:$BP$367, 48, 0)</f>
        <v>21122</v>
      </c>
      <c r="AX124">
        <f>VLOOKUP(A124, Traffic_data!$A$3:$BP$367, 49, 0)</f>
        <v>3667</v>
      </c>
      <c r="AY124">
        <f>VLOOKUP(A124, Traffic_data!$A$3:$BP$367, 50, 0)</f>
        <v>1046</v>
      </c>
      <c r="AZ124">
        <f>VLOOKUP(A124, Traffic_data!$A$3:$BP$367, 51, 0)</f>
        <v>4552</v>
      </c>
      <c r="BA124">
        <f>VLOOKUP(A124, Traffic_data!$A$3:$BP$367, 52, 0)</f>
        <v>262</v>
      </c>
      <c r="BB124">
        <f>VLOOKUP(A124, Traffic_data!$A$3:$BP$367, 53, 0)</f>
        <v>351</v>
      </c>
      <c r="BC124">
        <f>VLOOKUP(A124, Traffic_data!$A$3:$BP$367, 54, 0)</f>
        <v>962</v>
      </c>
      <c r="BD124">
        <f>VLOOKUP(A124, Traffic_data!$A$3:$BP$367, 55, 0)</f>
        <v>7636</v>
      </c>
      <c r="BE124">
        <f>VLOOKUP(A124, Traffic_data!$A$3:$BP$367, 56, 0)</f>
        <v>0</v>
      </c>
      <c r="BF124">
        <f>VLOOKUP(A124, Traffic_data!$A$3:$BP$367, 57, 0)</f>
        <v>0</v>
      </c>
      <c r="BG124">
        <f>VLOOKUP(A124, Traffic_data!$A$3:$BP$367, 58, 0)</f>
        <v>0</v>
      </c>
      <c r="BH124">
        <f>VLOOKUP(A124, Traffic_data!$A$3:$BP$367, 59, 0)</f>
        <v>0</v>
      </c>
      <c r="BI124">
        <f>VLOOKUP(A124, Traffic_data!$A$3:$BP$367, 60, 0)</f>
        <v>0</v>
      </c>
      <c r="BJ124">
        <f>VLOOKUP(A124, Traffic_data!$A$3:$BP$367, 61, 0)</f>
        <v>0</v>
      </c>
      <c r="BK124">
        <f>VLOOKUP(A124, Traffic_data!$A$3:$BP$367, 62, 0)</f>
        <v>0</v>
      </c>
      <c r="BL124">
        <f>VLOOKUP(A124, Traffic_data!$A$3:$BP$367, 63, 0)</f>
        <v>0</v>
      </c>
      <c r="BM124">
        <f>VLOOKUP(A124, Traffic_data!$A$3:$BP$367, 64, 0)</f>
        <v>0</v>
      </c>
      <c r="BN124">
        <f>VLOOKUP(A124, Traffic_data!$A$3:$BP$367, 65, 0)</f>
        <v>0</v>
      </c>
      <c r="BO124">
        <f>VLOOKUP(A124, Traffic_data!$A$3:$BP$367, 66, 0)</f>
        <v>0</v>
      </c>
      <c r="BP124">
        <f>VLOOKUP(A124, Traffic_data!$A$3:$BP$367, 67, 0)</f>
        <v>0</v>
      </c>
      <c r="BQ124">
        <f>VLOOKUP(A124, Traffic_data!$A$3:$BP$367, 68, 0)</f>
        <v>0</v>
      </c>
    </row>
    <row r="125" spans="1:69" x14ac:dyDescent="0.25">
      <c r="A125" s="72">
        <v>41397</v>
      </c>
      <c r="B125" s="73" t="s">
        <v>49</v>
      </c>
      <c r="C125">
        <f>IFERROR(VLOOKUP(A125,Pivot_table!$A$5:$C$57, 3, 0),0)</f>
        <v>0</v>
      </c>
      <c r="D125">
        <f>VLOOKUP(A125, Traffic_data!$A$3:$BP$367, 3, 0)</f>
        <v>173993</v>
      </c>
      <c r="E125">
        <f>VLOOKUP(A125, Traffic_data!$A$3:$BP$367, 4, 0)</f>
        <v>52528</v>
      </c>
      <c r="F125">
        <f>VLOOKUP(A125, Traffic_data!$A$3:$BP$367, 5, 0)</f>
        <v>52883</v>
      </c>
      <c r="G125">
        <f>VLOOKUP(A125, Traffic_data!$A$3:$BP$367, 6, 0)</f>
        <v>60336</v>
      </c>
      <c r="H125">
        <f>VLOOKUP(A125, Traffic_data!$A$3:$BP$367, 7, 0)</f>
        <v>78628</v>
      </c>
      <c r="I125">
        <f>VLOOKUP(A125, Traffic_data!$A$3:$BP$367, 8, 0)</f>
        <v>60066</v>
      </c>
      <c r="J125">
        <f>VLOOKUP(A125, Traffic_data!$A$3:$BP$367, 9, 0)</f>
        <v>17241</v>
      </c>
      <c r="K125">
        <f>VLOOKUP(A125, Traffic_data!$A$3:$BP$367, 10, 0)</f>
        <v>1122</v>
      </c>
      <c r="L125">
        <f>VLOOKUP(A125, Traffic_data!$A$3:$BP$367, 11, 0)</f>
        <v>0</v>
      </c>
      <c r="M125">
        <f>VLOOKUP(A125, Traffic_data!$A$3:$BP$367, 12, 0)</f>
        <v>0</v>
      </c>
      <c r="N125">
        <f>VLOOKUP(A125, Traffic_data!$A$3:$BP$367, 13, 0)</f>
        <v>27362</v>
      </c>
      <c r="O125">
        <f>VLOOKUP(A125, Traffic_data!$A$3:$BP$367, 14, 0)</f>
        <v>1607</v>
      </c>
      <c r="P125">
        <f>VLOOKUP(A125, Traffic_data!$A$3:$BP$367, 15, 0)</f>
        <v>483</v>
      </c>
      <c r="Q125">
        <f>VLOOKUP(A125, Traffic_data!$A$3:$BP$367, 16, 0)</f>
        <v>1746</v>
      </c>
      <c r="R125">
        <f>VLOOKUP(A125, Traffic_data!$A$3:$BP$367, 17, 0)</f>
        <v>132066</v>
      </c>
      <c r="S125">
        <f>VLOOKUP(A125, Traffic_data!$A$3:$BP$367, 18, 0)</f>
        <v>33222</v>
      </c>
      <c r="T125">
        <f>VLOOKUP(A125, Traffic_data!$A$3:$BP$367, 19, 0)</f>
        <v>21869</v>
      </c>
      <c r="U125">
        <f>VLOOKUP(A125, Traffic_data!$A$3:$BP$367, 20, 0)</f>
        <v>26950</v>
      </c>
      <c r="V125">
        <f>VLOOKUP(A125, Traffic_data!$A$3:$BP$367, 21, 0)</f>
        <v>2616</v>
      </c>
      <c r="W125">
        <f>VLOOKUP(A125, Traffic_data!$A$3:$BP$367, 22, 0)</f>
        <v>21869</v>
      </c>
      <c r="X125">
        <f>VLOOKUP(A125, Traffic_data!$A$3:$BP$367,23, 0)</f>
        <v>3401</v>
      </c>
      <c r="Y125">
        <f>VLOOKUP(A125, Traffic_data!$A$3:$BP$367, 24, 0)</f>
        <v>785</v>
      </c>
      <c r="Z125">
        <f>VLOOKUP(A125, Traffic_data!$A$3:$BP$367, 25, 0)</f>
        <v>5743</v>
      </c>
      <c r="AA125">
        <f>VLOOKUP(A125, Traffic_data!$A$3:$BP$367, 26, 0)</f>
        <v>0</v>
      </c>
      <c r="AB125">
        <f>VLOOKUP(A125, Traffic_data!$A$3:$BP$367, 27, 0)</f>
        <v>1570</v>
      </c>
      <c r="AC125">
        <f>VLOOKUP(A125, Traffic_data!$A$3:$BP$367, 28, 0)</f>
        <v>2616</v>
      </c>
      <c r="AD125">
        <f>VLOOKUP(A125, Traffic_data!$A$3:$BP$367, 29, 0)</f>
        <v>4709</v>
      </c>
      <c r="AE125">
        <f>VLOOKUP(A125, Traffic_data!$A$3:$BP$367, 30, 0)</f>
        <v>15057</v>
      </c>
      <c r="AF125">
        <f>VLOOKUP(A125, Traffic_data!$A$3:$BP$367, 31, 0)</f>
        <v>4074</v>
      </c>
      <c r="AG125">
        <f>VLOOKUP(A125, Traffic_data!$A$3:$BP$367, 32, 0)</f>
        <v>974</v>
      </c>
      <c r="AH125">
        <f>VLOOKUP(A125, Traffic_data!$A$3:$BP$367, 33, 0)</f>
        <v>2126</v>
      </c>
      <c r="AI125">
        <f>VLOOKUP(A125, Traffic_data!$A$3:$BP$367, 34, 0)</f>
        <v>0</v>
      </c>
      <c r="AJ125">
        <f>VLOOKUP(A125, Traffic_data!$A$3:$BP$367, 35, 0)</f>
        <v>1683</v>
      </c>
      <c r="AK125">
        <f>VLOOKUP(A125, Traffic_data!$A$3:$BP$367, 36, 0)</f>
        <v>620</v>
      </c>
      <c r="AL125">
        <f>VLOOKUP(A125, Traffic_data!$A$3:$BP$367, 37, 0)</f>
        <v>89</v>
      </c>
      <c r="AM125">
        <f>VLOOKUP(A125, Traffic_data!$A$3:$BP$367, 38, 0)</f>
        <v>1151</v>
      </c>
      <c r="AN125">
        <f>VLOOKUP(A125, Traffic_data!$A$3:$BP$367, 39, 0)</f>
        <v>0</v>
      </c>
      <c r="AO125">
        <f>VLOOKUP(A125, Traffic_data!$A$3:$BP$367, 40, 0)</f>
        <v>89</v>
      </c>
      <c r="AP125">
        <f>VLOOKUP(A125, Traffic_data!$A$3:$BP$367, 41, 0)</f>
        <v>89</v>
      </c>
      <c r="AQ125">
        <f>VLOOKUP(A125, Traffic_data!$A$3:$BP$367,42, 0)</f>
        <v>3631</v>
      </c>
      <c r="AR125">
        <f>VLOOKUP(A125, Traffic_data!$A$3:$BP$367, 43, 0)</f>
        <v>147123</v>
      </c>
      <c r="AS125">
        <f>VLOOKUP(A125, Traffic_data!$A$3:$BP$367, 44, 0)</f>
        <v>37296</v>
      </c>
      <c r="AT125">
        <f>VLOOKUP(A125, Traffic_data!$A$3:$BP$367, 45, 0)</f>
        <v>22843</v>
      </c>
      <c r="AU125">
        <f>VLOOKUP(A125, Traffic_data!$A$3:$BP$367, 46, 0)</f>
        <v>29076</v>
      </c>
      <c r="AV125">
        <f>VLOOKUP(A125, Traffic_data!$A$3:$BP$367, 47, 0)</f>
        <v>2616</v>
      </c>
      <c r="AW125">
        <f>VLOOKUP(A125, Traffic_data!$A$3:$BP$367, 48, 0)</f>
        <v>23552</v>
      </c>
      <c r="AX125">
        <f>VLOOKUP(A125, Traffic_data!$A$3:$BP$367, 49, 0)</f>
        <v>4021</v>
      </c>
      <c r="AY125">
        <f>VLOOKUP(A125, Traffic_data!$A$3:$BP$367, 50, 0)</f>
        <v>874</v>
      </c>
      <c r="AZ125">
        <f>VLOOKUP(A125, Traffic_data!$A$3:$BP$367, 51, 0)</f>
        <v>6894</v>
      </c>
      <c r="BA125">
        <f>VLOOKUP(A125, Traffic_data!$A$3:$BP$367, 52, 0)</f>
        <v>0</v>
      </c>
      <c r="BB125">
        <f>VLOOKUP(A125, Traffic_data!$A$3:$BP$367, 53, 0)</f>
        <v>1659</v>
      </c>
      <c r="BC125">
        <f>VLOOKUP(A125, Traffic_data!$A$3:$BP$367, 54, 0)</f>
        <v>2705</v>
      </c>
      <c r="BD125">
        <f>VLOOKUP(A125, Traffic_data!$A$3:$BP$367, 55, 0)</f>
        <v>8340</v>
      </c>
      <c r="BE125">
        <f>VLOOKUP(A125, Traffic_data!$A$3:$BP$367, 56, 0)</f>
        <v>0</v>
      </c>
      <c r="BF125">
        <f>VLOOKUP(A125, Traffic_data!$A$3:$BP$367, 57, 0)</f>
        <v>0</v>
      </c>
      <c r="BG125">
        <f>VLOOKUP(A125, Traffic_data!$A$3:$BP$367, 58, 0)</f>
        <v>0</v>
      </c>
      <c r="BH125">
        <f>VLOOKUP(A125, Traffic_data!$A$3:$BP$367, 59, 0)</f>
        <v>0</v>
      </c>
      <c r="BI125">
        <f>VLOOKUP(A125, Traffic_data!$A$3:$BP$367, 60, 0)</f>
        <v>0</v>
      </c>
      <c r="BJ125">
        <f>VLOOKUP(A125, Traffic_data!$A$3:$BP$367, 61, 0)</f>
        <v>0</v>
      </c>
      <c r="BK125">
        <f>VLOOKUP(A125, Traffic_data!$A$3:$BP$367, 62, 0)</f>
        <v>0</v>
      </c>
      <c r="BL125">
        <f>VLOOKUP(A125, Traffic_data!$A$3:$BP$367, 63, 0)</f>
        <v>0</v>
      </c>
      <c r="BM125">
        <f>VLOOKUP(A125, Traffic_data!$A$3:$BP$367, 64, 0)</f>
        <v>0</v>
      </c>
      <c r="BN125">
        <f>VLOOKUP(A125, Traffic_data!$A$3:$BP$367, 65, 0)</f>
        <v>0</v>
      </c>
      <c r="BO125">
        <f>VLOOKUP(A125, Traffic_data!$A$3:$BP$367, 66, 0)</f>
        <v>0</v>
      </c>
      <c r="BP125">
        <f>VLOOKUP(A125, Traffic_data!$A$3:$BP$367, 67, 0)</f>
        <v>0</v>
      </c>
      <c r="BQ125">
        <f>VLOOKUP(A125, Traffic_data!$A$3:$BP$367, 68, 0)</f>
        <v>0</v>
      </c>
    </row>
    <row r="126" spans="1:69" x14ac:dyDescent="0.25">
      <c r="A126" s="72">
        <v>41398</v>
      </c>
      <c r="B126" s="73" t="s">
        <v>52</v>
      </c>
      <c r="C126">
        <f>IFERROR(VLOOKUP(A126,Pivot_table!$A$5:$C$57, 3, 0),0)</f>
        <v>0</v>
      </c>
      <c r="D126">
        <f>VLOOKUP(A126, Traffic_data!$A$3:$BP$367, 3, 0)</f>
        <v>156640</v>
      </c>
      <c r="E126">
        <f>VLOOKUP(A126, Traffic_data!$A$3:$BP$367, 4, 0)</f>
        <v>53948</v>
      </c>
      <c r="F126">
        <f>VLOOKUP(A126, Traffic_data!$A$3:$BP$367, 5, 0)</f>
        <v>49689</v>
      </c>
      <c r="G126">
        <f>VLOOKUP(A126, Traffic_data!$A$3:$BP$367, 6, 0)</f>
        <v>47559</v>
      </c>
      <c r="H126">
        <f>VLOOKUP(A126, Traffic_data!$A$3:$BP$367, 7, 0)</f>
        <v>72834</v>
      </c>
      <c r="I126">
        <f>VLOOKUP(A126, Traffic_data!$A$3:$BP$367, 8, 0)</f>
        <v>52182</v>
      </c>
      <c r="J126">
        <f>VLOOKUP(A126, Traffic_data!$A$3:$BP$367, 9, 0)</f>
        <v>19608</v>
      </c>
      <c r="K126">
        <f>VLOOKUP(A126, Traffic_data!$A$3:$BP$367, 10, 0)</f>
        <v>1226</v>
      </c>
      <c r="L126">
        <f>VLOOKUP(A126, Traffic_data!$A$3:$BP$367, 11, 0)</f>
        <v>0</v>
      </c>
      <c r="M126">
        <f>VLOOKUP(A126, Traffic_data!$A$3:$BP$367, 12, 0)</f>
        <v>0</v>
      </c>
      <c r="N126">
        <f>VLOOKUP(A126, Traffic_data!$A$3:$BP$367, 13, 0)</f>
        <v>24586</v>
      </c>
      <c r="O126">
        <f>VLOOKUP(A126, Traffic_data!$A$3:$BP$367, 14, 0)</f>
        <v>2092</v>
      </c>
      <c r="P126">
        <f>VLOOKUP(A126, Traffic_data!$A$3:$BP$367, 15, 0)</f>
        <v>588</v>
      </c>
      <c r="Q126">
        <f>VLOOKUP(A126, Traffic_data!$A$3:$BP$367, 16, 0)</f>
        <v>1723</v>
      </c>
      <c r="R126">
        <f>VLOOKUP(A126, Traffic_data!$A$3:$BP$367, 17, 0)</f>
        <v>116971</v>
      </c>
      <c r="S126">
        <f>VLOOKUP(A126, Traffic_data!$A$3:$BP$367, 18, 0)</f>
        <v>32960</v>
      </c>
      <c r="T126">
        <f>VLOOKUP(A126, Traffic_data!$A$3:$BP$367, 19, 0)</f>
        <v>18114</v>
      </c>
      <c r="U126">
        <f>VLOOKUP(A126, Traffic_data!$A$3:$BP$367, 20, 0)</f>
        <v>23857</v>
      </c>
      <c r="V126">
        <f>VLOOKUP(A126, Traffic_data!$A$3:$BP$367, 21, 0)</f>
        <v>1831</v>
      </c>
      <c r="W126">
        <f>VLOOKUP(A126, Traffic_data!$A$3:$BP$367, 22, 0)</f>
        <v>23636</v>
      </c>
      <c r="X126">
        <f>VLOOKUP(A126, Traffic_data!$A$3:$BP$367,23, 0)</f>
        <v>3139</v>
      </c>
      <c r="Y126">
        <f>VLOOKUP(A126, Traffic_data!$A$3:$BP$367, 24, 0)</f>
        <v>2354</v>
      </c>
      <c r="Z126">
        <f>VLOOKUP(A126, Traffic_data!$A$3:$BP$367, 25, 0)</f>
        <v>4860</v>
      </c>
      <c r="AA126">
        <f>VLOOKUP(A126, Traffic_data!$A$3:$BP$367, 26, 0)</f>
        <v>1046</v>
      </c>
      <c r="AB126">
        <f>VLOOKUP(A126, Traffic_data!$A$3:$BP$367, 27, 0)</f>
        <v>523</v>
      </c>
      <c r="AC126">
        <f>VLOOKUP(A126, Traffic_data!$A$3:$BP$367, 28, 0)</f>
        <v>785</v>
      </c>
      <c r="AD126">
        <f>VLOOKUP(A126, Traffic_data!$A$3:$BP$367, 29, 0)</f>
        <v>3139</v>
      </c>
      <c r="AE126">
        <f>VLOOKUP(A126, Traffic_data!$A$3:$BP$367, 30, 0)</f>
        <v>18246</v>
      </c>
      <c r="AF126">
        <f>VLOOKUP(A126, Traffic_data!$A$3:$BP$367, 31, 0)</f>
        <v>5137</v>
      </c>
      <c r="AG126">
        <f>VLOOKUP(A126, Traffic_data!$A$3:$BP$367, 32, 0)</f>
        <v>1151</v>
      </c>
      <c r="AH126">
        <f>VLOOKUP(A126, Traffic_data!$A$3:$BP$367, 33, 0)</f>
        <v>2746</v>
      </c>
      <c r="AI126">
        <f>VLOOKUP(A126, Traffic_data!$A$3:$BP$367, 34, 0)</f>
        <v>0</v>
      </c>
      <c r="AJ126">
        <f>VLOOKUP(A126, Traffic_data!$A$3:$BP$367, 35, 0)</f>
        <v>3100</v>
      </c>
      <c r="AK126">
        <f>VLOOKUP(A126, Traffic_data!$A$3:$BP$367, 36, 0)</f>
        <v>1151</v>
      </c>
      <c r="AL126">
        <f>VLOOKUP(A126, Traffic_data!$A$3:$BP$367, 37, 0)</f>
        <v>177</v>
      </c>
      <c r="AM126">
        <f>VLOOKUP(A126, Traffic_data!$A$3:$BP$367, 38, 0)</f>
        <v>1063</v>
      </c>
      <c r="AN126">
        <f>VLOOKUP(A126, Traffic_data!$A$3:$BP$367, 39, 0)</f>
        <v>89</v>
      </c>
      <c r="AO126">
        <f>VLOOKUP(A126, Traffic_data!$A$3:$BP$367, 40, 0)</f>
        <v>0</v>
      </c>
      <c r="AP126">
        <f>VLOOKUP(A126, Traffic_data!$A$3:$BP$367, 41, 0)</f>
        <v>266</v>
      </c>
      <c r="AQ126">
        <f>VLOOKUP(A126, Traffic_data!$A$3:$BP$367,42, 0)</f>
        <v>3100</v>
      </c>
      <c r="AR126">
        <f>VLOOKUP(A126, Traffic_data!$A$3:$BP$367, 43, 0)</f>
        <v>135217</v>
      </c>
      <c r="AS126">
        <f>VLOOKUP(A126, Traffic_data!$A$3:$BP$367, 44, 0)</f>
        <v>38097</v>
      </c>
      <c r="AT126">
        <f>VLOOKUP(A126, Traffic_data!$A$3:$BP$367, 45, 0)</f>
        <v>19265</v>
      </c>
      <c r="AU126">
        <f>VLOOKUP(A126, Traffic_data!$A$3:$BP$367, 46, 0)</f>
        <v>26603</v>
      </c>
      <c r="AV126">
        <f>VLOOKUP(A126, Traffic_data!$A$3:$BP$367, 47, 0)</f>
        <v>1831</v>
      </c>
      <c r="AW126">
        <f>VLOOKUP(A126, Traffic_data!$A$3:$BP$367, 48, 0)</f>
        <v>26736</v>
      </c>
      <c r="AX126">
        <f>VLOOKUP(A126, Traffic_data!$A$3:$BP$367, 49, 0)</f>
        <v>4290</v>
      </c>
      <c r="AY126">
        <f>VLOOKUP(A126, Traffic_data!$A$3:$BP$367, 50, 0)</f>
        <v>2531</v>
      </c>
      <c r="AZ126">
        <f>VLOOKUP(A126, Traffic_data!$A$3:$BP$367, 51, 0)</f>
        <v>5923</v>
      </c>
      <c r="BA126">
        <f>VLOOKUP(A126, Traffic_data!$A$3:$BP$367, 52, 0)</f>
        <v>1135</v>
      </c>
      <c r="BB126">
        <f>VLOOKUP(A126, Traffic_data!$A$3:$BP$367, 53, 0)</f>
        <v>523</v>
      </c>
      <c r="BC126">
        <f>VLOOKUP(A126, Traffic_data!$A$3:$BP$367, 54, 0)</f>
        <v>1051</v>
      </c>
      <c r="BD126">
        <f>VLOOKUP(A126, Traffic_data!$A$3:$BP$367, 55, 0)</f>
        <v>6239</v>
      </c>
      <c r="BE126">
        <f>VLOOKUP(A126, Traffic_data!$A$3:$BP$367, 56, 0)</f>
        <v>0</v>
      </c>
      <c r="BF126">
        <f>VLOOKUP(A126, Traffic_data!$A$3:$BP$367, 57, 0)</f>
        <v>0</v>
      </c>
      <c r="BG126">
        <f>VLOOKUP(A126, Traffic_data!$A$3:$BP$367, 58, 0)</f>
        <v>0</v>
      </c>
      <c r="BH126">
        <f>VLOOKUP(A126, Traffic_data!$A$3:$BP$367, 59, 0)</f>
        <v>0</v>
      </c>
      <c r="BI126">
        <f>VLOOKUP(A126, Traffic_data!$A$3:$BP$367, 60, 0)</f>
        <v>0</v>
      </c>
      <c r="BJ126">
        <f>VLOOKUP(A126, Traffic_data!$A$3:$BP$367, 61, 0)</f>
        <v>0</v>
      </c>
      <c r="BK126">
        <f>VLOOKUP(A126, Traffic_data!$A$3:$BP$367, 62, 0)</f>
        <v>0</v>
      </c>
      <c r="BL126">
        <f>VLOOKUP(A126, Traffic_data!$A$3:$BP$367, 63, 0)</f>
        <v>0</v>
      </c>
      <c r="BM126">
        <f>VLOOKUP(A126, Traffic_data!$A$3:$BP$367, 64, 0)</f>
        <v>0</v>
      </c>
      <c r="BN126">
        <f>VLOOKUP(A126, Traffic_data!$A$3:$BP$367, 65, 0)</f>
        <v>0</v>
      </c>
      <c r="BO126">
        <f>VLOOKUP(A126, Traffic_data!$A$3:$BP$367, 66, 0)</f>
        <v>0</v>
      </c>
      <c r="BP126">
        <f>VLOOKUP(A126, Traffic_data!$A$3:$BP$367, 67, 0)</f>
        <v>0</v>
      </c>
      <c r="BQ126">
        <f>VLOOKUP(A126, Traffic_data!$A$3:$BP$367, 68, 0)</f>
        <v>0</v>
      </c>
    </row>
    <row r="127" spans="1:69" x14ac:dyDescent="0.25">
      <c r="A127" s="72">
        <v>41399</v>
      </c>
      <c r="B127" s="73" t="s">
        <v>53</v>
      </c>
      <c r="C127">
        <f>IFERROR(VLOOKUP(A127,Pivot_table!$A$5:$C$57, 3, 0),0)</f>
        <v>0</v>
      </c>
      <c r="D127">
        <f>VLOOKUP(A127, Traffic_data!$A$3:$BP$367, 3, 0)</f>
        <v>121938</v>
      </c>
      <c r="E127">
        <f>VLOOKUP(A127, Traffic_data!$A$3:$BP$367, 4, 0)</f>
        <v>41881</v>
      </c>
      <c r="F127">
        <f>VLOOKUP(A127, Traffic_data!$A$3:$BP$367, 5, 0)</f>
        <v>39041</v>
      </c>
      <c r="G127">
        <f>VLOOKUP(A127, Traffic_data!$A$3:$BP$367, 6, 0)</f>
        <v>38686</v>
      </c>
      <c r="H127">
        <f>VLOOKUP(A127, Traffic_data!$A$3:$BP$367, 7, 0)</f>
        <v>56703</v>
      </c>
      <c r="I127">
        <f>VLOOKUP(A127, Traffic_data!$A$3:$BP$367, 8, 0)</f>
        <v>41140</v>
      </c>
      <c r="J127">
        <f>VLOOKUP(A127, Traffic_data!$A$3:$BP$367, 9, 0)</f>
        <v>20237</v>
      </c>
      <c r="K127">
        <f>VLOOKUP(A127, Traffic_data!$A$3:$BP$367, 10, 0)</f>
        <v>1097</v>
      </c>
      <c r="L127">
        <f>VLOOKUP(A127, Traffic_data!$A$3:$BP$367, 11, 0)</f>
        <v>0</v>
      </c>
      <c r="M127">
        <f>VLOOKUP(A127, Traffic_data!$A$3:$BP$367, 12, 0)</f>
        <v>0</v>
      </c>
      <c r="N127">
        <f>VLOOKUP(A127, Traffic_data!$A$3:$BP$367, 13, 0)</f>
        <v>18254</v>
      </c>
      <c r="O127">
        <f>VLOOKUP(A127, Traffic_data!$A$3:$BP$367, 14, 0)</f>
        <v>1835</v>
      </c>
      <c r="P127">
        <f>VLOOKUP(A127, Traffic_data!$A$3:$BP$367, 15, 0)</f>
        <v>489</v>
      </c>
      <c r="Q127">
        <f>VLOOKUP(A127, Traffic_data!$A$3:$BP$367, 16, 0)</f>
        <v>1005</v>
      </c>
      <c r="R127">
        <f>VLOOKUP(A127, Traffic_data!$A$3:$BP$367, 17, 0)</f>
        <v>92501</v>
      </c>
      <c r="S127">
        <f>VLOOKUP(A127, Traffic_data!$A$3:$BP$367, 18, 0)</f>
        <v>30606</v>
      </c>
      <c r="T127">
        <f>VLOOKUP(A127, Traffic_data!$A$3:$BP$367, 19, 0)</f>
        <v>17451</v>
      </c>
      <c r="U127">
        <f>VLOOKUP(A127, Traffic_data!$A$3:$BP$367, 20, 0)</f>
        <v>16126</v>
      </c>
      <c r="V127">
        <f>VLOOKUP(A127, Traffic_data!$A$3:$BP$367, 21, 0)</f>
        <v>1046</v>
      </c>
      <c r="W127">
        <f>VLOOKUP(A127, Traffic_data!$A$3:$BP$367, 22, 0)</f>
        <v>17009</v>
      </c>
      <c r="X127">
        <f>VLOOKUP(A127, Traffic_data!$A$3:$BP$367,23, 0)</f>
        <v>2093</v>
      </c>
      <c r="Y127">
        <f>VLOOKUP(A127, Traffic_data!$A$3:$BP$367, 24, 0)</f>
        <v>523</v>
      </c>
      <c r="Z127">
        <f>VLOOKUP(A127, Traffic_data!$A$3:$BP$367, 25, 0)</f>
        <v>3755</v>
      </c>
      <c r="AA127">
        <f>VLOOKUP(A127, Traffic_data!$A$3:$BP$367, 26, 0)</f>
        <v>785</v>
      </c>
      <c r="AB127">
        <f>VLOOKUP(A127, Traffic_data!$A$3:$BP$367, 27, 0)</f>
        <v>262</v>
      </c>
      <c r="AC127">
        <f>VLOOKUP(A127, Traffic_data!$A$3:$BP$367, 28, 0)</f>
        <v>1046</v>
      </c>
      <c r="AD127">
        <f>VLOOKUP(A127, Traffic_data!$A$3:$BP$367, 29, 0)</f>
        <v>3662</v>
      </c>
      <c r="AE127">
        <f>VLOOKUP(A127, Traffic_data!$A$3:$BP$367, 30, 0)</f>
        <v>17714</v>
      </c>
      <c r="AF127">
        <f>VLOOKUP(A127, Traffic_data!$A$3:$BP$367, 31, 0)</f>
        <v>5580</v>
      </c>
      <c r="AG127">
        <f>VLOOKUP(A127, Traffic_data!$A$3:$BP$367, 32, 0)</f>
        <v>2126</v>
      </c>
      <c r="AH127">
        <f>VLOOKUP(A127, Traffic_data!$A$3:$BP$367, 33, 0)</f>
        <v>2303</v>
      </c>
      <c r="AI127">
        <f>VLOOKUP(A127, Traffic_data!$A$3:$BP$367, 34, 0)</f>
        <v>177</v>
      </c>
      <c r="AJ127">
        <f>VLOOKUP(A127, Traffic_data!$A$3:$BP$367, 35, 0)</f>
        <v>2391</v>
      </c>
      <c r="AK127">
        <f>VLOOKUP(A127, Traffic_data!$A$3:$BP$367, 36, 0)</f>
        <v>709</v>
      </c>
      <c r="AL127">
        <f>VLOOKUP(A127, Traffic_data!$A$3:$BP$367, 37, 0)</f>
        <v>89</v>
      </c>
      <c r="AM127">
        <f>VLOOKUP(A127, Traffic_data!$A$3:$BP$367, 38, 0)</f>
        <v>709</v>
      </c>
      <c r="AN127">
        <f>VLOOKUP(A127, Traffic_data!$A$3:$BP$367, 39, 0)</f>
        <v>89</v>
      </c>
      <c r="AO127">
        <f>VLOOKUP(A127, Traffic_data!$A$3:$BP$367, 40, 0)</f>
        <v>0</v>
      </c>
      <c r="AP127">
        <f>VLOOKUP(A127, Traffic_data!$A$3:$BP$367, 41, 0)</f>
        <v>443</v>
      </c>
      <c r="AQ127">
        <f>VLOOKUP(A127, Traffic_data!$A$3:$BP$367,42, 0)</f>
        <v>3189</v>
      </c>
      <c r="AR127">
        <f>VLOOKUP(A127, Traffic_data!$A$3:$BP$367, 43, 0)</f>
        <v>110215</v>
      </c>
      <c r="AS127">
        <f>VLOOKUP(A127, Traffic_data!$A$3:$BP$367, 44, 0)</f>
        <v>36186</v>
      </c>
      <c r="AT127">
        <f>VLOOKUP(A127, Traffic_data!$A$3:$BP$367, 45, 0)</f>
        <v>19577</v>
      </c>
      <c r="AU127">
        <f>VLOOKUP(A127, Traffic_data!$A$3:$BP$367, 46, 0)</f>
        <v>18429</v>
      </c>
      <c r="AV127">
        <f>VLOOKUP(A127, Traffic_data!$A$3:$BP$367, 47, 0)</f>
        <v>1223</v>
      </c>
      <c r="AW127">
        <f>VLOOKUP(A127, Traffic_data!$A$3:$BP$367, 48, 0)</f>
        <v>19400</v>
      </c>
      <c r="AX127">
        <f>VLOOKUP(A127, Traffic_data!$A$3:$BP$367, 49, 0)</f>
        <v>2802</v>
      </c>
      <c r="AY127">
        <f>VLOOKUP(A127, Traffic_data!$A$3:$BP$367, 50, 0)</f>
        <v>612</v>
      </c>
      <c r="AZ127">
        <f>VLOOKUP(A127, Traffic_data!$A$3:$BP$367, 51, 0)</f>
        <v>4464</v>
      </c>
      <c r="BA127">
        <f>VLOOKUP(A127, Traffic_data!$A$3:$BP$367, 52, 0)</f>
        <v>874</v>
      </c>
      <c r="BB127">
        <f>VLOOKUP(A127, Traffic_data!$A$3:$BP$367, 53, 0)</f>
        <v>262</v>
      </c>
      <c r="BC127">
        <f>VLOOKUP(A127, Traffic_data!$A$3:$BP$367, 54, 0)</f>
        <v>1489</v>
      </c>
      <c r="BD127">
        <f>VLOOKUP(A127, Traffic_data!$A$3:$BP$367, 55, 0)</f>
        <v>6851</v>
      </c>
      <c r="BE127">
        <f>VLOOKUP(A127, Traffic_data!$A$3:$BP$367, 56, 0)</f>
        <v>0</v>
      </c>
      <c r="BF127">
        <f>VLOOKUP(A127, Traffic_data!$A$3:$BP$367, 57, 0)</f>
        <v>0</v>
      </c>
      <c r="BG127">
        <f>VLOOKUP(A127, Traffic_data!$A$3:$BP$367, 58, 0)</f>
        <v>0</v>
      </c>
      <c r="BH127">
        <f>VLOOKUP(A127, Traffic_data!$A$3:$BP$367, 59, 0)</f>
        <v>0</v>
      </c>
      <c r="BI127">
        <f>VLOOKUP(A127, Traffic_data!$A$3:$BP$367, 60, 0)</f>
        <v>0</v>
      </c>
      <c r="BJ127">
        <f>VLOOKUP(A127, Traffic_data!$A$3:$BP$367, 61, 0)</f>
        <v>0</v>
      </c>
      <c r="BK127">
        <f>VLOOKUP(A127, Traffic_data!$A$3:$BP$367, 62, 0)</f>
        <v>0</v>
      </c>
      <c r="BL127">
        <f>VLOOKUP(A127, Traffic_data!$A$3:$BP$367, 63, 0)</f>
        <v>0</v>
      </c>
      <c r="BM127">
        <f>VLOOKUP(A127, Traffic_data!$A$3:$BP$367, 64, 0)</f>
        <v>0</v>
      </c>
      <c r="BN127">
        <f>VLOOKUP(A127, Traffic_data!$A$3:$BP$367, 65, 0)</f>
        <v>0</v>
      </c>
      <c r="BO127">
        <f>VLOOKUP(A127, Traffic_data!$A$3:$BP$367, 66, 0)</f>
        <v>0</v>
      </c>
      <c r="BP127">
        <f>VLOOKUP(A127, Traffic_data!$A$3:$BP$367, 67, 0)</f>
        <v>0</v>
      </c>
      <c r="BQ127">
        <f>VLOOKUP(A127, Traffic_data!$A$3:$BP$367, 68, 0)</f>
        <v>0</v>
      </c>
    </row>
    <row r="128" spans="1:69" x14ac:dyDescent="0.25">
      <c r="A128" s="72">
        <v>41400</v>
      </c>
      <c r="B128" s="73" t="s">
        <v>58</v>
      </c>
      <c r="C128">
        <f>IFERROR(VLOOKUP(A128,Pivot_table!$A$5:$C$57, 3, 0),0)</f>
        <v>0</v>
      </c>
      <c r="D128">
        <f>VLOOKUP(A128, Traffic_data!$A$3:$BP$367, 3, 0)</f>
        <v>149799</v>
      </c>
      <c r="E128">
        <f>VLOOKUP(A128, Traffic_data!$A$3:$BP$367, 4, 0)</f>
        <v>36912</v>
      </c>
      <c r="F128">
        <f>VLOOKUP(A128, Traffic_data!$A$3:$BP$367, 5, 0)</f>
        <v>49334</v>
      </c>
      <c r="G128">
        <f>VLOOKUP(A128, Traffic_data!$A$3:$BP$367, 6, 0)</f>
        <v>51818</v>
      </c>
      <c r="H128">
        <f>VLOOKUP(A128, Traffic_data!$A$3:$BP$367, 7, 0)</f>
        <v>67584</v>
      </c>
      <c r="I128">
        <f>VLOOKUP(A128, Traffic_data!$A$3:$BP$367, 8, 0)</f>
        <v>53007</v>
      </c>
      <c r="J128">
        <f>VLOOKUP(A128, Traffic_data!$A$3:$BP$367, 9, 0)</f>
        <v>15026</v>
      </c>
      <c r="K128">
        <f>VLOOKUP(A128, Traffic_data!$A$3:$BP$367, 10, 0)</f>
        <v>977</v>
      </c>
      <c r="L128">
        <f>VLOOKUP(A128, Traffic_data!$A$3:$BP$367, 11, 0)</f>
        <v>0</v>
      </c>
      <c r="M128">
        <f>VLOOKUP(A128, Traffic_data!$A$3:$BP$367, 12, 0)</f>
        <v>0</v>
      </c>
      <c r="N128">
        <f>VLOOKUP(A128, Traffic_data!$A$3:$BP$367, 13, 0)</f>
        <v>21906</v>
      </c>
      <c r="O128">
        <f>VLOOKUP(A128, Traffic_data!$A$3:$BP$367, 14, 0)</f>
        <v>1285</v>
      </c>
      <c r="P128">
        <f>VLOOKUP(A128, Traffic_data!$A$3:$BP$367, 15, 0)</f>
        <v>362</v>
      </c>
      <c r="Q128">
        <f>VLOOKUP(A128, Traffic_data!$A$3:$BP$367, 16, 0)</f>
        <v>1295</v>
      </c>
      <c r="R128">
        <f>VLOOKUP(A128, Traffic_data!$A$3:$BP$367, 17, 0)</f>
        <v>115571</v>
      </c>
      <c r="S128">
        <f>VLOOKUP(A128, Traffic_data!$A$3:$BP$367, 18, 0)</f>
        <v>32699</v>
      </c>
      <c r="T128">
        <f>VLOOKUP(A128, Traffic_data!$A$3:$BP$367, 19, 0)</f>
        <v>16126</v>
      </c>
      <c r="U128">
        <f>VLOOKUP(A128, Traffic_data!$A$3:$BP$367, 20, 0)</f>
        <v>22753</v>
      </c>
      <c r="V128">
        <f>VLOOKUP(A128, Traffic_data!$A$3:$BP$367, 21, 0)</f>
        <v>2354</v>
      </c>
      <c r="W128">
        <f>VLOOKUP(A128, Traffic_data!$A$3:$BP$367, 22, 0)</f>
        <v>19660</v>
      </c>
      <c r="X128">
        <f>VLOOKUP(A128, Traffic_data!$A$3:$BP$367,23, 0)</f>
        <v>4447</v>
      </c>
      <c r="Y128">
        <f>VLOOKUP(A128, Traffic_data!$A$3:$BP$367, 24, 0)</f>
        <v>262</v>
      </c>
      <c r="Z128">
        <f>VLOOKUP(A128, Traffic_data!$A$3:$BP$367, 25, 0)</f>
        <v>3976</v>
      </c>
      <c r="AA128">
        <f>VLOOKUP(A128, Traffic_data!$A$3:$BP$367, 26, 0)</f>
        <v>785</v>
      </c>
      <c r="AB128">
        <f>VLOOKUP(A128, Traffic_data!$A$3:$BP$367, 27, 0)</f>
        <v>1046</v>
      </c>
      <c r="AC128">
        <f>VLOOKUP(A128, Traffic_data!$A$3:$BP$367, 28, 0)</f>
        <v>1570</v>
      </c>
      <c r="AD128">
        <f>VLOOKUP(A128, Traffic_data!$A$3:$BP$367, 29, 0)</f>
        <v>2616</v>
      </c>
      <c r="AE128">
        <f>VLOOKUP(A128, Traffic_data!$A$3:$BP$367, 30, 0)</f>
        <v>13374</v>
      </c>
      <c r="AF128">
        <f>VLOOKUP(A128, Traffic_data!$A$3:$BP$367, 31, 0)</f>
        <v>4606</v>
      </c>
      <c r="AG128">
        <f>VLOOKUP(A128, Traffic_data!$A$3:$BP$367, 32, 0)</f>
        <v>1771</v>
      </c>
      <c r="AH128">
        <f>VLOOKUP(A128, Traffic_data!$A$3:$BP$367, 33, 0)</f>
        <v>1683</v>
      </c>
      <c r="AI128">
        <f>VLOOKUP(A128, Traffic_data!$A$3:$BP$367, 34, 0)</f>
        <v>0</v>
      </c>
      <c r="AJ128">
        <f>VLOOKUP(A128, Traffic_data!$A$3:$BP$367, 35, 0)</f>
        <v>1771</v>
      </c>
      <c r="AK128">
        <f>VLOOKUP(A128, Traffic_data!$A$3:$BP$367, 36, 0)</f>
        <v>177</v>
      </c>
      <c r="AL128">
        <f>VLOOKUP(A128, Traffic_data!$A$3:$BP$367, 37, 0)</f>
        <v>177</v>
      </c>
      <c r="AM128">
        <f>VLOOKUP(A128, Traffic_data!$A$3:$BP$367, 38, 0)</f>
        <v>709</v>
      </c>
      <c r="AN128">
        <f>VLOOKUP(A128, Traffic_data!$A$3:$BP$367, 39, 0)</f>
        <v>177</v>
      </c>
      <c r="AO128">
        <f>VLOOKUP(A128, Traffic_data!$A$3:$BP$367, 40, 0)</f>
        <v>89</v>
      </c>
      <c r="AP128">
        <f>VLOOKUP(A128, Traffic_data!$A$3:$BP$367, 41, 0)</f>
        <v>89</v>
      </c>
      <c r="AQ128">
        <f>VLOOKUP(A128, Traffic_data!$A$3:$BP$367,42, 0)</f>
        <v>1506</v>
      </c>
      <c r="AR128">
        <f>VLOOKUP(A128, Traffic_data!$A$3:$BP$367, 43, 0)</f>
        <v>128945</v>
      </c>
      <c r="AS128">
        <f>VLOOKUP(A128, Traffic_data!$A$3:$BP$367, 44, 0)</f>
        <v>37305</v>
      </c>
      <c r="AT128">
        <f>VLOOKUP(A128, Traffic_data!$A$3:$BP$367, 45, 0)</f>
        <v>17897</v>
      </c>
      <c r="AU128">
        <f>VLOOKUP(A128, Traffic_data!$A$3:$BP$367, 46, 0)</f>
        <v>24436</v>
      </c>
      <c r="AV128">
        <f>VLOOKUP(A128, Traffic_data!$A$3:$BP$367, 47, 0)</f>
        <v>2354</v>
      </c>
      <c r="AW128">
        <f>VLOOKUP(A128, Traffic_data!$A$3:$BP$367, 48, 0)</f>
        <v>21431</v>
      </c>
      <c r="AX128">
        <f>VLOOKUP(A128, Traffic_data!$A$3:$BP$367, 49, 0)</f>
        <v>4624</v>
      </c>
      <c r="AY128">
        <f>VLOOKUP(A128, Traffic_data!$A$3:$BP$367, 50, 0)</f>
        <v>439</v>
      </c>
      <c r="AZ128">
        <f>VLOOKUP(A128, Traffic_data!$A$3:$BP$367, 51, 0)</f>
        <v>4685</v>
      </c>
      <c r="BA128">
        <f>VLOOKUP(A128, Traffic_data!$A$3:$BP$367, 52, 0)</f>
        <v>962</v>
      </c>
      <c r="BB128">
        <f>VLOOKUP(A128, Traffic_data!$A$3:$BP$367, 53, 0)</f>
        <v>1135</v>
      </c>
      <c r="BC128">
        <f>VLOOKUP(A128, Traffic_data!$A$3:$BP$367, 54, 0)</f>
        <v>1659</v>
      </c>
      <c r="BD128">
        <f>VLOOKUP(A128, Traffic_data!$A$3:$BP$367, 55, 0)</f>
        <v>4122</v>
      </c>
      <c r="BE128">
        <f>VLOOKUP(A128, Traffic_data!$A$3:$BP$367, 56, 0)</f>
        <v>0</v>
      </c>
      <c r="BF128">
        <f>VLOOKUP(A128, Traffic_data!$A$3:$BP$367, 57, 0)</f>
        <v>0</v>
      </c>
      <c r="BG128">
        <f>VLOOKUP(A128, Traffic_data!$A$3:$BP$367, 58, 0)</f>
        <v>0</v>
      </c>
      <c r="BH128">
        <f>VLOOKUP(A128, Traffic_data!$A$3:$BP$367, 59, 0)</f>
        <v>0</v>
      </c>
      <c r="BI128">
        <f>VLOOKUP(A128, Traffic_data!$A$3:$BP$367, 60, 0)</f>
        <v>0</v>
      </c>
      <c r="BJ128">
        <f>VLOOKUP(A128, Traffic_data!$A$3:$BP$367, 61, 0)</f>
        <v>0</v>
      </c>
      <c r="BK128">
        <f>VLOOKUP(A128, Traffic_data!$A$3:$BP$367, 62, 0)</f>
        <v>0</v>
      </c>
      <c r="BL128">
        <f>VLOOKUP(A128, Traffic_data!$A$3:$BP$367, 63, 0)</f>
        <v>0</v>
      </c>
      <c r="BM128">
        <f>VLOOKUP(A128, Traffic_data!$A$3:$BP$367, 64, 0)</f>
        <v>0</v>
      </c>
      <c r="BN128">
        <f>VLOOKUP(A128, Traffic_data!$A$3:$BP$367, 65, 0)</f>
        <v>0</v>
      </c>
      <c r="BO128">
        <f>VLOOKUP(A128, Traffic_data!$A$3:$BP$367, 66, 0)</f>
        <v>0</v>
      </c>
      <c r="BP128">
        <f>VLOOKUP(A128, Traffic_data!$A$3:$BP$367, 67, 0)</f>
        <v>0</v>
      </c>
      <c r="BQ128">
        <f>VLOOKUP(A128, Traffic_data!$A$3:$BP$367, 68, 0)</f>
        <v>0</v>
      </c>
    </row>
    <row r="129" spans="1:69" x14ac:dyDescent="0.25">
      <c r="A129" s="72">
        <v>41401</v>
      </c>
      <c r="B129" s="73" t="s">
        <v>59</v>
      </c>
      <c r="C129">
        <f>IFERROR(VLOOKUP(A129,Pivot_table!$A$5:$C$57, 3, 0),0)</f>
        <v>0</v>
      </c>
      <c r="D129">
        <f>VLOOKUP(A129, Traffic_data!$A$3:$BP$367, 3, 0)</f>
        <v>151292</v>
      </c>
      <c r="E129">
        <f>VLOOKUP(A129, Traffic_data!$A$3:$BP$367, 4, 0)</f>
        <v>53948</v>
      </c>
      <c r="F129">
        <f>VLOOKUP(A129, Traffic_data!$A$3:$BP$367, 5, 0)</f>
        <v>49334</v>
      </c>
      <c r="G129">
        <f>VLOOKUP(A129, Traffic_data!$A$3:$BP$367, 6, 0)</f>
        <v>39751</v>
      </c>
      <c r="H129">
        <f>VLOOKUP(A129, Traffic_data!$A$3:$BP$367, 7, 0)</f>
        <v>68158</v>
      </c>
      <c r="I129">
        <f>VLOOKUP(A129, Traffic_data!$A$3:$BP$367, 8, 0)</f>
        <v>55541</v>
      </c>
      <c r="J129">
        <f>VLOOKUP(A129, Traffic_data!$A$3:$BP$367, 9, 0)</f>
        <v>14247</v>
      </c>
      <c r="K129">
        <f>VLOOKUP(A129, Traffic_data!$A$3:$BP$367, 10, 0)</f>
        <v>996</v>
      </c>
      <c r="L129">
        <f>VLOOKUP(A129, Traffic_data!$A$3:$BP$367, 11, 0)</f>
        <v>0</v>
      </c>
      <c r="M129">
        <f>VLOOKUP(A129, Traffic_data!$A$3:$BP$367, 12, 0)</f>
        <v>0</v>
      </c>
      <c r="N129">
        <f>VLOOKUP(A129, Traffic_data!$A$3:$BP$367, 13, 0)</f>
        <v>24054</v>
      </c>
      <c r="O129">
        <f>VLOOKUP(A129, Traffic_data!$A$3:$BP$367, 14, 0)</f>
        <v>1202</v>
      </c>
      <c r="P129">
        <f>VLOOKUP(A129, Traffic_data!$A$3:$BP$367, 15, 0)</f>
        <v>353</v>
      </c>
      <c r="Q129">
        <f>VLOOKUP(A129, Traffic_data!$A$3:$BP$367, 16, 0)</f>
        <v>1746</v>
      </c>
      <c r="R129">
        <f>VLOOKUP(A129, Traffic_data!$A$3:$BP$367, 17, 0)</f>
        <v>116832</v>
      </c>
      <c r="S129">
        <f>VLOOKUP(A129, Traffic_data!$A$3:$BP$367, 18, 0)</f>
        <v>36099</v>
      </c>
      <c r="T129">
        <f>VLOOKUP(A129, Traffic_data!$A$3:$BP$367, 19, 0)</f>
        <v>14800</v>
      </c>
      <c r="U129">
        <f>VLOOKUP(A129, Traffic_data!$A$3:$BP$367, 20, 0)</f>
        <v>19660</v>
      </c>
      <c r="V129">
        <f>VLOOKUP(A129, Traffic_data!$A$3:$BP$367, 21, 0)</f>
        <v>3401</v>
      </c>
      <c r="W129">
        <f>VLOOKUP(A129, Traffic_data!$A$3:$BP$367, 22, 0)</f>
        <v>16788</v>
      </c>
      <c r="X129">
        <f>VLOOKUP(A129, Traffic_data!$A$3:$BP$367,23, 0)</f>
        <v>3139</v>
      </c>
      <c r="Y129">
        <f>VLOOKUP(A129, Traffic_data!$A$3:$BP$367, 24, 0)</f>
        <v>2616</v>
      </c>
      <c r="Z129">
        <f>VLOOKUP(A129, Traffic_data!$A$3:$BP$367, 25, 0)</f>
        <v>7290</v>
      </c>
      <c r="AA129">
        <f>VLOOKUP(A129, Traffic_data!$A$3:$BP$367, 26, 0)</f>
        <v>523</v>
      </c>
      <c r="AB129">
        <f>VLOOKUP(A129, Traffic_data!$A$3:$BP$367, 27, 0)</f>
        <v>1046</v>
      </c>
      <c r="AC129">
        <f>VLOOKUP(A129, Traffic_data!$A$3:$BP$367, 28, 0)</f>
        <v>1308</v>
      </c>
      <c r="AD129">
        <f>VLOOKUP(A129, Traffic_data!$A$3:$BP$367, 29, 0)</f>
        <v>5493</v>
      </c>
      <c r="AE129">
        <f>VLOOKUP(A129, Traffic_data!$A$3:$BP$367, 30, 0)</f>
        <v>12932</v>
      </c>
      <c r="AF129">
        <f>VLOOKUP(A129, Traffic_data!$A$3:$BP$367, 31, 0)</f>
        <v>3543</v>
      </c>
      <c r="AG129">
        <f>VLOOKUP(A129, Traffic_data!$A$3:$BP$367, 32, 0)</f>
        <v>1240</v>
      </c>
      <c r="AH129">
        <f>VLOOKUP(A129, Traffic_data!$A$3:$BP$367, 33, 0)</f>
        <v>1417</v>
      </c>
      <c r="AI129">
        <f>VLOOKUP(A129, Traffic_data!$A$3:$BP$367, 34, 0)</f>
        <v>0</v>
      </c>
      <c r="AJ129">
        <f>VLOOKUP(A129, Traffic_data!$A$3:$BP$367, 35, 0)</f>
        <v>2214</v>
      </c>
      <c r="AK129">
        <f>VLOOKUP(A129, Traffic_data!$A$3:$BP$367, 36, 0)</f>
        <v>531</v>
      </c>
      <c r="AL129">
        <f>VLOOKUP(A129, Traffic_data!$A$3:$BP$367, 37, 0)</f>
        <v>89</v>
      </c>
      <c r="AM129">
        <f>VLOOKUP(A129, Traffic_data!$A$3:$BP$367, 38, 0)</f>
        <v>531</v>
      </c>
      <c r="AN129">
        <f>VLOOKUP(A129, Traffic_data!$A$3:$BP$367, 39, 0)</f>
        <v>177</v>
      </c>
      <c r="AO129">
        <f>VLOOKUP(A129, Traffic_data!$A$3:$BP$367, 40, 0)</f>
        <v>0</v>
      </c>
      <c r="AP129">
        <f>VLOOKUP(A129, Traffic_data!$A$3:$BP$367, 41, 0)</f>
        <v>620</v>
      </c>
      <c r="AQ129">
        <f>VLOOKUP(A129, Traffic_data!$A$3:$BP$367,42, 0)</f>
        <v>1860</v>
      </c>
      <c r="AR129">
        <f>VLOOKUP(A129, Traffic_data!$A$3:$BP$367, 43, 0)</f>
        <v>129764</v>
      </c>
      <c r="AS129">
        <f>VLOOKUP(A129, Traffic_data!$A$3:$BP$367, 44, 0)</f>
        <v>39642</v>
      </c>
      <c r="AT129">
        <f>VLOOKUP(A129, Traffic_data!$A$3:$BP$367, 45, 0)</f>
        <v>16040</v>
      </c>
      <c r="AU129">
        <f>VLOOKUP(A129, Traffic_data!$A$3:$BP$367, 46, 0)</f>
        <v>21077</v>
      </c>
      <c r="AV129">
        <f>VLOOKUP(A129, Traffic_data!$A$3:$BP$367, 47, 0)</f>
        <v>3401</v>
      </c>
      <c r="AW129">
        <f>VLOOKUP(A129, Traffic_data!$A$3:$BP$367, 48, 0)</f>
        <v>19002</v>
      </c>
      <c r="AX129">
        <f>VLOOKUP(A129, Traffic_data!$A$3:$BP$367, 49, 0)</f>
        <v>3670</v>
      </c>
      <c r="AY129">
        <f>VLOOKUP(A129, Traffic_data!$A$3:$BP$367, 50, 0)</f>
        <v>2705</v>
      </c>
      <c r="AZ129">
        <f>VLOOKUP(A129, Traffic_data!$A$3:$BP$367, 51, 0)</f>
        <v>7821</v>
      </c>
      <c r="BA129">
        <f>VLOOKUP(A129, Traffic_data!$A$3:$BP$367, 52, 0)</f>
        <v>700</v>
      </c>
      <c r="BB129">
        <f>VLOOKUP(A129, Traffic_data!$A$3:$BP$367, 53, 0)</f>
        <v>1046</v>
      </c>
      <c r="BC129">
        <f>VLOOKUP(A129, Traffic_data!$A$3:$BP$367, 54, 0)</f>
        <v>1928</v>
      </c>
      <c r="BD129">
        <f>VLOOKUP(A129, Traffic_data!$A$3:$BP$367, 55, 0)</f>
        <v>7353</v>
      </c>
      <c r="BE129">
        <f>VLOOKUP(A129, Traffic_data!$A$3:$BP$367, 56, 0)</f>
        <v>0</v>
      </c>
      <c r="BF129">
        <f>VLOOKUP(A129, Traffic_data!$A$3:$BP$367, 57, 0)</f>
        <v>0</v>
      </c>
      <c r="BG129">
        <f>VLOOKUP(A129, Traffic_data!$A$3:$BP$367, 58, 0)</f>
        <v>0</v>
      </c>
      <c r="BH129">
        <f>VLOOKUP(A129, Traffic_data!$A$3:$BP$367, 59, 0)</f>
        <v>0</v>
      </c>
      <c r="BI129">
        <f>VLOOKUP(A129, Traffic_data!$A$3:$BP$367, 60, 0)</f>
        <v>0</v>
      </c>
      <c r="BJ129">
        <f>VLOOKUP(A129, Traffic_data!$A$3:$BP$367, 61, 0)</f>
        <v>0</v>
      </c>
      <c r="BK129">
        <f>VLOOKUP(A129, Traffic_data!$A$3:$BP$367, 62, 0)</f>
        <v>0</v>
      </c>
      <c r="BL129">
        <f>VLOOKUP(A129, Traffic_data!$A$3:$BP$367, 63, 0)</f>
        <v>0</v>
      </c>
      <c r="BM129">
        <f>VLOOKUP(A129, Traffic_data!$A$3:$BP$367, 64, 0)</f>
        <v>0</v>
      </c>
      <c r="BN129">
        <f>VLOOKUP(A129, Traffic_data!$A$3:$BP$367, 65, 0)</f>
        <v>0</v>
      </c>
      <c r="BO129">
        <f>VLOOKUP(A129, Traffic_data!$A$3:$BP$367, 66, 0)</f>
        <v>0</v>
      </c>
      <c r="BP129">
        <f>VLOOKUP(A129, Traffic_data!$A$3:$BP$367, 67, 0)</f>
        <v>0</v>
      </c>
      <c r="BQ129">
        <f>VLOOKUP(A129, Traffic_data!$A$3:$BP$367, 68, 0)</f>
        <v>0</v>
      </c>
    </row>
    <row r="130" spans="1:69" ht="15.75" customHeight="1" x14ac:dyDescent="0.25">
      <c r="A130" s="1">
        <v>41402</v>
      </c>
      <c r="B130" s="75" t="s">
        <v>30</v>
      </c>
      <c r="C130">
        <f>IFERROR(VLOOKUP(A130,Pivot_table!$A$5:$C$57, 3, 0),0)</f>
        <v>11.489999999999981</v>
      </c>
      <c r="D130">
        <f>VLOOKUP(A130, Traffic_data!$A$3:$BP$367, 3, 0)</f>
        <v>166564</v>
      </c>
      <c r="E130">
        <f>VLOOKUP(A130, Traffic_data!$A$3:$BP$367, 4, 0)</f>
        <v>47559</v>
      </c>
      <c r="F130">
        <f>VLOOKUP(A130, Traffic_data!$A$3:$BP$367, 5, 0)</f>
        <v>55013</v>
      </c>
      <c r="G130">
        <f>VLOOKUP(A130, Traffic_data!$A$3:$BP$367, 6, 0)</f>
        <v>53238</v>
      </c>
      <c r="H130">
        <f>VLOOKUP(A130, Traffic_data!$A$3:$BP$367, 7, 0)</f>
        <v>74390</v>
      </c>
      <c r="I130">
        <f>VLOOKUP(A130, Traffic_data!$A$3:$BP$367, 8, 0)</f>
        <v>60306</v>
      </c>
      <c r="J130">
        <f>VLOOKUP(A130, Traffic_data!$A$3:$BP$367, 9, 0)</f>
        <v>15964</v>
      </c>
      <c r="K130">
        <f>VLOOKUP(A130, Traffic_data!$A$3:$BP$367, 10, 0)</f>
        <v>1487</v>
      </c>
      <c r="L130">
        <f>VLOOKUP(A130, Traffic_data!$A$3:$BP$367, 11, 0)</f>
        <v>0</v>
      </c>
      <c r="M130">
        <f>VLOOKUP(A130, Traffic_data!$A$3:$BP$367, 12, 0)</f>
        <v>0</v>
      </c>
      <c r="N130">
        <f>VLOOKUP(A130, Traffic_data!$A$3:$BP$367, 13, 0)</f>
        <v>26978</v>
      </c>
      <c r="O130">
        <f>VLOOKUP(A130, Traffic_data!$A$3:$BP$367, 14, 0)</f>
        <v>1288</v>
      </c>
      <c r="P130">
        <f>VLOOKUP(A130, Traffic_data!$A$3:$BP$367, 15, 0)</f>
        <v>431</v>
      </c>
      <c r="Q130">
        <f>VLOOKUP(A130, Traffic_data!$A$3:$BP$367, 16, 0)</f>
        <v>1741</v>
      </c>
      <c r="R130">
        <f>VLOOKUP(A130, Traffic_data!$A$3:$BP$367, 17, 0)</f>
        <v>127626</v>
      </c>
      <c r="S130">
        <f>VLOOKUP(A130, Traffic_data!$A$3:$BP$367, 18, 0)</f>
        <v>38192</v>
      </c>
      <c r="T130">
        <f>VLOOKUP(A130, Traffic_data!$A$3:$BP$367, 19, 0)</f>
        <v>18114</v>
      </c>
      <c r="U130">
        <f>VLOOKUP(A130, Traffic_data!$A$3:$BP$367, 20, 0)</f>
        <v>20544</v>
      </c>
      <c r="V130">
        <f>VLOOKUP(A130, Traffic_data!$A$3:$BP$367, 21, 0)</f>
        <v>2093</v>
      </c>
      <c r="W130">
        <f>VLOOKUP(A130, Traffic_data!$A$3:$BP$367, 22, 0)</f>
        <v>21427</v>
      </c>
      <c r="X130">
        <f>VLOOKUP(A130, Traffic_data!$A$3:$BP$367,23, 0)</f>
        <v>6017</v>
      </c>
      <c r="Y130">
        <f>VLOOKUP(A130, Traffic_data!$A$3:$BP$367, 24, 0)</f>
        <v>1308</v>
      </c>
      <c r="Z130">
        <f>VLOOKUP(A130, Traffic_data!$A$3:$BP$367, 25, 0)</f>
        <v>7069</v>
      </c>
      <c r="AA130">
        <f>VLOOKUP(A130, Traffic_data!$A$3:$BP$367, 26, 0)</f>
        <v>1046</v>
      </c>
      <c r="AB130">
        <f>VLOOKUP(A130, Traffic_data!$A$3:$BP$367, 27, 0)</f>
        <v>523</v>
      </c>
      <c r="AC130">
        <f>VLOOKUP(A130, Traffic_data!$A$3:$BP$367, 28, 0)</f>
        <v>1046</v>
      </c>
      <c r="AD130">
        <f>VLOOKUP(A130, Traffic_data!$A$3:$BP$367, 29, 0)</f>
        <v>4970</v>
      </c>
      <c r="AE130">
        <f>VLOOKUP(A130, Traffic_data!$A$3:$BP$367, 30, 0)</f>
        <v>13906</v>
      </c>
      <c r="AF130">
        <f>VLOOKUP(A130, Traffic_data!$A$3:$BP$367, 31, 0)</f>
        <v>3277</v>
      </c>
      <c r="AG130">
        <f>VLOOKUP(A130, Traffic_data!$A$3:$BP$367, 32, 0)</f>
        <v>1683</v>
      </c>
      <c r="AH130">
        <f>VLOOKUP(A130, Traffic_data!$A$3:$BP$367, 33, 0)</f>
        <v>1594</v>
      </c>
      <c r="AI130">
        <f>VLOOKUP(A130, Traffic_data!$A$3:$BP$367, 34, 0)</f>
        <v>89</v>
      </c>
      <c r="AJ130">
        <f>VLOOKUP(A130, Traffic_data!$A$3:$BP$367, 35, 0)</f>
        <v>2214</v>
      </c>
      <c r="AK130">
        <f>VLOOKUP(A130, Traffic_data!$A$3:$BP$367, 36, 0)</f>
        <v>797</v>
      </c>
      <c r="AL130">
        <f>VLOOKUP(A130, Traffic_data!$A$3:$BP$367, 37, 0)</f>
        <v>0</v>
      </c>
      <c r="AM130">
        <f>VLOOKUP(A130, Traffic_data!$A$3:$BP$367, 38, 0)</f>
        <v>620</v>
      </c>
      <c r="AN130">
        <f>VLOOKUP(A130, Traffic_data!$A$3:$BP$367, 39, 0)</f>
        <v>0</v>
      </c>
      <c r="AO130">
        <f>VLOOKUP(A130, Traffic_data!$A$3:$BP$367, 40, 0)</f>
        <v>89</v>
      </c>
      <c r="AP130">
        <f>VLOOKUP(A130, Traffic_data!$A$3:$BP$367, 41, 0)</f>
        <v>354</v>
      </c>
      <c r="AQ130">
        <f>VLOOKUP(A130, Traffic_data!$A$3:$BP$367,42, 0)</f>
        <v>3189</v>
      </c>
      <c r="AR130">
        <f>VLOOKUP(A130, Traffic_data!$A$3:$BP$367, 43, 0)</f>
        <v>141532</v>
      </c>
      <c r="AS130">
        <f>VLOOKUP(A130, Traffic_data!$A$3:$BP$367, 44, 0)</f>
        <v>41469</v>
      </c>
      <c r="AT130">
        <f>VLOOKUP(A130, Traffic_data!$A$3:$BP$367, 45, 0)</f>
        <v>19797</v>
      </c>
      <c r="AU130">
        <f>VLOOKUP(A130, Traffic_data!$A$3:$BP$367, 46, 0)</f>
        <v>22138</v>
      </c>
      <c r="AV130">
        <f>VLOOKUP(A130, Traffic_data!$A$3:$BP$367, 47, 0)</f>
        <v>2182</v>
      </c>
      <c r="AW130">
        <f>VLOOKUP(A130, Traffic_data!$A$3:$BP$367, 48, 0)</f>
        <v>23641</v>
      </c>
      <c r="AX130">
        <f>VLOOKUP(A130, Traffic_data!$A$3:$BP$367, 49, 0)</f>
        <v>6814</v>
      </c>
      <c r="AY130">
        <f>VLOOKUP(A130, Traffic_data!$A$3:$BP$367, 50, 0)</f>
        <v>1308</v>
      </c>
      <c r="AZ130">
        <f>VLOOKUP(A130, Traffic_data!$A$3:$BP$367, 51, 0)</f>
        <v>7689</v>
      </c>
      <c r="BA130">
        <f>VLOOKUP(A130, Traffic_data!$A$3:$BP$367, 52, 0)</f>
        <v>1046</v>
      </c>
      <c r="BB130">
        <f>VLOOKUP(A130, Traffic_data!$A$3:$BP$367, 53, 0)</f>
        <v>612</v>
      </c>
      <c r="BC130">
        <f>VLOOKUP(A130, Traffic_data!$A$3:$BP$367, 54, 0)</f>
        <v>1400</v>
      </c>
      <c r="BD130">
        <f>VLOOKUP(A130, Traffic_data!$A$3:$BP$367, 55, 0)</f>
        <v>8159</v>
      </c>
      <c r="BE130">
        <f>VLOOKUP(A130, Traffic_data!$A$3:$BP$367, 56, 0)</f>
        <v>0</v>
      </c>
      <c r="BF130">
        <f>VLOOKUP(A130, Traffic_data!$A$3:$BP$367, 57, 0)</f>
        <v>0</v>
      </c>
      <c r="BG130">
        <f>VLOOKUP(A130, Traffic_data!$A$3:$BP$367, 58, 0)</f>
        <v>0</v>
      </c>
      <c r="BH130">
        <f>VLOOKUP(A130, Traffic_data!$A$3:$BP$367, 59, 0)</f>
        <v>0</v>
      </c>
      <c r="BI130">
        <f>VLOOKUP(A130, Traffic_data!$A$3:$BP$367, 60, 0)</f>
        <v>0</v>
      </c>
      <c r="BJ130">
        <f>VLOOKUP(A130, Traffic_data!$A$3:$BP$367, 61, 0)</f>
        <v>0</v>
      </c>
      <c r="BK130">
        <f>VLOOKUP(A130, Traffic_data!$A$3:$BP$367, 62, 0)</f>
        <v>0</v>
      </c>
      <c r="BL130">
        <f>VLOOKUP(A130, Traffic_data!$A$3:$BP$367, 63, 0)</f>
        <v>0</v>
      </c>
      <c r="BM130">
        <f>VLOOKUP(A130, Traffic_data!$A$3:$BP$367, 64, 0)</f>
        <v>0</v>
      </c>
      <c r="BN130">
        <f>VLOOKUP(A130, Traffic_data!$A$3:$BP$367, 65, 0)</f>
        <v>0</v>
      </c>
      <c r="BO130">
        <f>VLOOKUP(A130, Traffic_data!$A$3:$BP$367, 66, 0)</f>
        <v>0</v>
      </c>
      <c r="BP130">
        <f>VLOOKUP(A130, Traffic_data!$A$3:$BP$367, 67, 0)</f>
        <v>0</v>
      </c>
      <c r="BQ130">
        <f>VLOOKUP(A130, Traffic_data!$A$3:$BP$367, 68, 0)</f>
        <v>0</v>
      </c>
    </row>
    <row r="131" spans="1:69" x14ac:dyDescent="0.25">
      <c r="A131" s="1">
        <v>41403</v>
      </c>
      <c r="B131" s="75" t="s">
        <v>46</v>
      </c>
      <c r="C131">
        <f>IFERROR(VLOOKUP(A131,Pivot_table!$A$5:$C$57, 3, 0),0)</f>
        <v>9.9099999999999842</v>
      </c>
      <c r="D131">
        <f>VLOOKUP(A131, Traffic_data!$A$3:$BP$367, 3, 0)</f>
        <v>219181</v>
      </c>
      <c r="E131">
        <f>VLOOKUP(A131, Traffic_data!$A$3:$BP$367, 4, 0)</f>
        <v>72404</v>
      </c>
      <c r="F131">
        <f>VLOOKUP(A131, Traffic_data!$A$3:$BP$367, 5, 0)</f>
        <v>68854</v>
      </c>
      <c r="G131">
        <f>VLOOKUP(A131, Traffic_data!$A$3:$BP$367, 6, 0)</f>
        <v>67790</v>
      </c>
      <c r="H131">
        <f>VLOOKUP(A131, Traffic_data!$A$3:$BP$367, 7, 0)</f>
        <v>97045</v>
      </c>
      <c r="I131">
        <f>VLOOKUP(A131, Traffic_data!$A$3:$BP$367, 8, 0)</f>
        <v>77540</v>
      </c>
      <c r="J131">
        <f>VLOOKUP(A131, Traffic_data!$A$3:$BP$367, 9, 0)</f>
        <v>19292</v>
      </c>
      <c r="K131">
        <f>VLOOKUP(A131, Traffic_data!$A$3:$BP$367, 10, 0)</f>
        <v>1417</v>
      </c>
      <c r="L131">
        <f>VLOOKUP(A131, Traffic_data!$A$3:$BP$367, 11, 0)</f>
        <v>0</v>
      </c>
      <c r="M131">
        <f>VLOOKUP(A131, Traffic_data!$A$3:$BP$367, 12, 0)</f>
        <v>0</v>
      </c>
      <c r="N131">
        <f>VLOOKUP(A131, Traffic_data!$A$3:$BP$367, 13, 0)</f>
        <v>32570</v>
      </c>
      <c r="O131">
        <f>VLOOKUP(A131, Traffic_data!$A$3:$BP$367, 14, 0)</f>
        <v>1404</v>
      </c>
      <c r="P131">
        <f>VLOOKUP(A131, Traffic_data!$A$3:$BP$367, 15, 0)</f>
        <v>470</v>
      </c>
      <c r="Q131">
        <f>VLOOKUP(A131, Traffic_data!$A$3:$BP$367, 16, 0)</f>
        <v>1593</v>
      </c>
      <c r="R131">
        <f>VLOOKUP(A131, Traffic_data!$A$3:$BP$367, 17, 0)</f>
        <v>163225</v>
      </c>
      <c r="S131">
        <f>VLOOKUP(A131, Traffic_data!$A$3:$BP$367, 18, 0)</f>
        <v>53364</v>
      </c>
      <c r="T131">
        <f>VLOOKUP(A131, Traffic_data!$A$3:$BP$367, 19, 0)</f>
        <v>27612</v>
      </c>
      <c r="U131">
        <f>VLOOKUP(A131, Traffic_data!$A$3:$BP$367, 20, 0)</f>
        <v>28496</v>
      </c>
      <c r="V131">
        <f>VLOOKUP(A131, Traffic_data!$A$3:$BP$367, 21, 0)</f>
        <v>2093</v>
      </c>
      <c r="W131">
        <f>VLOOKUP(A131, Traffic_data!$A$3:$BP$367, 22, 0)</f>
        <v>26287</v>
      </c>
      <c r="X131">
        <f>VLOOKUP(A131, Traffic_data!$A$3:$BP$367,23, 0)</f>
        <v>3139</v>
      </c>
      <c r="Y131">
        <f>VLOOKUP(A131, Traffic_data!$A$3:$BP$367, 24, 0)</f>
        <v>2616</v>
      </c>
      <c r="Z131">
        <f>VLOOKUP(A131, Traffic_data!$A$3:$BP$367, 25, 0)</f>
        <v>4639</v>
      </c>
      <c r="AA131">
        <f>VLOOKUP(A131, Traffic_data!$A$3:$BP$367, 26, 0)</f>
        <v>785</v>
      </c>
      <c r="AB131">
        <f>VLOOKUP(A131, Traffic_data!$A$3:$BP$367, 27, 0)</f>
        <v>1570</v>
      </c>
      <c r="AC131">
        <f>VLOOKUP(A131, Traffic_data!$A$3:$BP$367, 28, 0)</f>
        <v>1046</v>
      </c>
      <c r="AD131">
        <f>VLOOKUP(A131, Traffic_data!$A$3:$BP$367, 29, 0)</f>
        <v>5755</v>
      </c>
      <c r="AE131">
        <f>VLOOKUP(A131, Traffic_data!$A$3:$BP$367, 30, 0)</f>
        <v>17449</v>
      </c>
      <c r="AF131">
        <f>VLOOKUP(A131, Traffic_data!$A$3:$BP$367, 31, 0)</f>
        <v>3986</v>
      </c>
      <c r="AG131">
        <f>VLOOKUP(A131, Traffic_data!$A$3:$BP$367, 32, 0)</f>
        <v>1949</v>
      </c>
      <c r="AH131">
        <f>VLOOKUP(A131, Traffic_data!$A$3:$BP$367, 33, 0)</f>
        <v>2037</v>
      </c>
      <c r="AI131">
        <f>VLOOKUP(A131, Traffic_data!$A$3:$BP$367, 34, 0)</f>
        <v>177</v>
      </c>
      <c r="AJ131">
        <f>VLOOKUP(A131, Traffic_data!$A$3:$BP$367, 35, 0)</f>
        <v>3631</v>
      </c>
      <c r="AK131">
        <f>VLOOKUP(A131, Traffic_data!$A$3:$BP$367, 36, 0)</f>
        <v>886</v>
      </c>
      <c r="AL131">
        <f>VLOOKUP(A131, Traffic_data!$A$3:$BP$367, 37, 0)</f>
        <v>266</v>
      </c>
      <c r="AM131">
        <f>VLOOKUP(A131, Traffic_data!$A$3:$BP$367, 38, 0)</f>
        <v>709</v>
      </c>
      <c r="AN131">
        <f>VLOOKUP(A131, Traffic_data!$A$3:$BP$367, 39, 0)</f>
        <v>0</v>
      </c>
      <c r="AO131">
        <f>VLOOKUP(A131, Traffic_data!$A$3:$BP$367, 40, 0)</f>
        <v>89</v>
      </c>
      <c r="AP131">
        <f>VLOOKUP(A131, Traffic_data!$A$3:$BP$367, 41, 0)</f>
        <v>89</v>
      </c>
      <c r="AQ131">
        <f>VLOOKUP(A131, Traffic_data!$A$3:$BP$367,42, 0)</f>
        <v>3277</v>
      </c>
      <c r="AR131">
        <f>VLOOKUP(A131, Traffic_data!$A$3:$BP$367, 43, 0)</f>
        <v>180674</v>
      </c>
      <c r="AS131">
        <f>VLOOKUP(A131, Traffic_data!$A$3:$BP$367, 44, 0)</f>
        <v>57350</v>
      </c>
      <c r="AT131">
        <f>VLOOKUP(A131, Traffic_data!$A$3:$BP$367, 45, 0)</f>
        <v>29561</v>
      </c>
      <c r="AU131">
        <f>VLOOKUP(A131, Traffic_data!$A$3:$BP$367, 46, 0)</f>
        <v>30533</v>
      </c>
      <c r="AV131">
        <f>VLOOKUP(A131, Traffic_data!$A$3:$BP$367, 47, 0)</f>
        <v>2270</v>
      </c>
      <c r="AW131">
        <f>VLOOKUP(A131, Traffic_data!$A$3:$BP$367, 48, 0)</f>
        <v>29918</v>
      </c>
      <c r="AX131">
        <f>VLOOKUP(A131, Traffic_data!$A$3:$BP$367, 49, 0)</f>
        <v>4025</v>
      </c>
      <c r="AY131">
        <f>VLOOKUP(A131, Traffic_data!$A$3:$BP$367, 50, 0)</f>
        <v>2882</v>
      </c>
      <c r="AZ131">
        <f>VLOOKUP(A131, Traffic_data!$A$3:$BP$367, 51, 0)</f>
        <v>5348</v>
      </c>
      <c r="BA131">
        <f>VLOOKUP(A131, Traffic_data!$A$3:$BP$367, 52, 0)</f>
        <v>785</v>
      </c>
      <c r="BB131">
        <f>VLOOKUP(A131, Traffic_data!$A$3:$BP$367, 53, 0)</f>
        <v>1659</v>
      </c>
      <c r="BC131">
        <f>VLOOKUP(A131, Traffic_data!$A$3:$BP$367, 54, 0)</f>
        <v>1135</v>
      </c>
      <c r="BD131">
        <f>VLOOKUP(A131, Traffic_data!$A$3:$BP$367, 55, 0)</f>
        <v>9032</v>
      </c>
      <c r="BE131">
        <f>VLOOKUP(A131, Traffic_data!$A$3:$BP$367, 56, 0)</f>
        <v>0</v>
      </c>
      <c r="BF131">
        <f>VLOOKUP(A131, Traffic_data!$A$3:$BP$367, 57, 0)</f>
        <v>0</v>
      </c>
      <c r="BG131">
        <f>VLOOKUP(A131, Traffic_data!$A$3:$BP$367, 58, 0)</f>
        <v>0</v>
      </c>
      <c r="BH131">
        <f>VLOOKUP(A131, Traffic_data!$A$3:$BP$367, 59, 0)</f>
        <v>0</v>
      </c>
      <c r="BI131">
        <f>VLOOKUP(A131, Traffic_data!$A$3:$BP$367, 60, 0)</f>
        <v>0</v>
      </c>
      <c r="BJ131">
        <f>VLOOKUP(A131, Traffic_data!$A$3:$BP$367, 61, 0)</f>
        <v>0</v>
      </c>
      <c r="BK131">
        <f>VLOOKUP(A131, Traffic_data!$A$3:$BP$367, 62, 0)</f>
        <v>0</v>
      </c>
      <c r="BL131">
        <f>VLOOKUP(A131, Traffic_data!$A$3:$BP$367, 63, 0)</f>
        <v>0</v>
      </c>
      <c r="BM131">
        <f>VLOOKUP(A131, Traffic_data!$A$3:$BP$367, 64, 0)</f>
        <v>0</v>
      </c>
      <c r="BN131">
        <f>VLOOKUP(A131, Traffic_data!$A$3:$BP$367, 65, 0)</f>
        <v>0</v>
      </c>
      <c r="BO131">
        <f>VLOOKUP(A131, Traffic_data!$A$3:$BP$367, 66, 0)</f>
        <v>0</v>
      </c>
      <c r="BP131">
        <f>VLOOKUP(A131, Traffic_data!$A$3:$BP$367, 67, 0)</f>
        <v>0</v>
      </c>
      <c r="BQ131">
        <f>VLOOKUP(A131, Traffic_data!$A$3:$BP$367, 68, 0)</f>
        <v>0</v>
      </c>
    </row>
    <row r="132" spans="1:69" x14ac:dyDescent="0.25">
      <c r="A132" s="1">
        <v>41404</v>
      </c>
      <c r="B132" s="75" t="s">
        <v>49</v>
      </c>
      <c r="C132">
        <f>IFERROR(VLOOKUP(A132,Pivot_table!$A$5:$C$57, 3, 0),0)</f>
        <v>11.169999999999968</v>
      </c>
      <c r="D132">
        <f>VLOOKUP(A132, Traffic_data!$A$3:$BP$367, 3, 0)</f>
        <v>238856</v>
      </c>
      <c r="E132">
        <f>VLOOKUP(A132, Traffic_data!$A$3:$BP$367, 4, 0)</f>
        <v>75598</v>
      </c>
      <c r="F132">
        <f>VLOOKUP(A132, Traffic_data!$A$3:$BP$367, 5, 0)</f>
        <v>78792</v>
      </c>
      <c r="G132">
        <f>VLOOKUP(A132, Traffic_data!$A$3:$BP$367, 6, 0)</f>
        <v>72404</v>
      </c>
      <c r="H132">
        <f>VLOOKUP(A132, Traffic_data!$A$3:$BP$367, 7, 0)</f>
        <v>105032</v>
      </c>
      <c r="I132">
        <f>VLOOKUP(A132, Traffic_data!$A$3:$BP$367, 8, 0)</f>
        <v>84649</v>
      </c>
      <c r="J132">
        <f>VLOOKUP(A132, Traffic_data!$A$3:$BP$367, 9, 0)</f>
        <v>22643</v>
      </c>
      <c r="K132">
        <f>VLOOKUP(A132, Traffic_data!$A$3:$BP$367, 10, 0)</f>
        <v>1474</v>
      </c>
      <c r="L132">
        <f>VLOOKUP(A132, Traffic_data!$A$3:$BP$367, 11, 0)</f>
        <v>0</v>
      </c>
      <c r="M132">
        <f>VLOOKUP(A132, Traffic_data!$A$3:$BP$367, 12, 0)</f>
        <v>0</v>
      </c>
      <c r="N132">
        <f>VLOOKUP(A132, Traffic_data!$A$3:$BP$367, 13, 0)</f>
        <v>31377</v>
      </c>
      <c r="O132">
        <f>VLOOKUP(A132, Traffic_data!$A$3:$BP$367, 14, 0)</f>
        <v>1478</v>
      </c>
      <c r="P132">
        <f>VLOOKUP(A132, Traffic_data!$A$3:$BP$367, 15, 0)</f>
        <v>485</v>
      </c>
      <c r="Q132">
        <f>VLOOKUP(A132, Traffic_data!$A$3:$BP$367, 16, 0)</f>
        <v>1863</v>
      </c>
      <c r="R132">
        <f>VLOOKUP(A132, Traffic_data!$A$3:$BP$367, 17, 0)</f>
        <v>175339</v>
      </c>
      <c r="S132">
        <f>VLOOKUP(A132, Traffic_data!$A$3:$BP$367, 18, 0)</f>
        <v>45255</v>
      </c>
      <c r="T132">
        <f>VLOOKUP(A132, Traffic_data!$A$3:$BP$367, 19, 0)</f>
        <v>30484</v>
      </c>
      <c r="U132">
        <f>VLOOKUP(A132, Traffic_data!$A$3:$BP$367, 20, 0)</f>
        <v>33577</v>
      </c>
      <c r="V132">
        <f>VLOOKUP(A132, Traffic_data!$A$3:$BP$367, 21, 0)</f>
        <v>2616</v>
      </c>
      <c r="W132">
        <f>VLOOKUP(A132, Traffic_data!$A$3:$BP$367, 22, 0)</f>
        <v>29159</v>
      </c>
      <c r="X132">
        <f>VLOOKUP(A132, Traffic_data!$A$3:$BP$367,23, 0)</f>
        <v>4447</v>
      </c>
      <c r="Y132">
        <f>VLOOKUP(A132, Traffic_data!$A$3:$BP$367, 24, 0)</f>
        <v>2616</v>
      </c>
      <c r="Z132">
        <f>VLOOKUP(A132, Traffic_data!$A$3:$BP$367, 25, 0)</f>
        <v>5302</v>
      </c>
      <c r="AA132">
        <f>VLOOKUP(A132, Traffic_data!$A$3:$BP$367, 26, 0)</f>
        <v>523</v>
      </c>
      <c r="AB132">
        <f>VLOOKUP(A132, Traffic_data!$A$3:$BP$367, 27, 0)</f>
        <v>1308</v>
      </c>
      <c r="AC132">
        <f>VLOOKUP(A132, Traffic_data!$A$3:$BP$367, 28, 0)</f>
        <v>1308</v>
      </c>
      <c r="AD132">
        <f>VLOOKUP(A132, Traffic_data!$A$3:$BP$367, 29, 0)</f>
        <v>4970</v>
      </c>
      <c r="AE132">
        <f>VLOOKUP(A132, Traffic_data!$A$3:$BP$367, 30, 0)</f>
        <v>21169</v>
      </c>
      <c r="AF132">
        <f>VLOOKUP(A132, Traffic_data!$A$3:$BP$367, 31, 0)</f>
        <v>5137</v>
      </c>
      <c r="AG132">
        <f>VLOOKUP(A132, Traffic_data!$A$3:$BP$367, 32, 0)</f>
        <v>2037</v>
      </c>
      <c r="AH132">
        <f>VLOOKUP(A132, Traffic_data!$A$3:$BP$367, 33, 0)</f>
        <v>3809</v>
      </c>
      <c r="AI132">
        <f>VLOOKUP(A132, Traffic_data!$A$3:$BP$367, 34, 0)</f>
        <v>0</v>
      </c>
      <c r="AJ132">
        <f>VLOOKUP(A132, Traffic_data!$A$3:$BP$367, 35, 0)</f>
        <v>3897</v>
      </c>
      <c r="AK132">
        <f>VLOOKUP(A132, Traffic_data!$A$3:$BP$367, 36, 0)</f>
        <v>797</v>
      </c>
      <c r="AL132">
        <f>VLOOKUP(A132, Traffic_data!$A$3:$BP$367, 37, 0)</f>
        <v>0</v>
      </c>
      <c r="AM132">
        <f>VLOOKUP(A132, Traffic_data!$A$3:$BP$367, 38, 0)</f>
        <v>531</v>
      </c>
      <c r="AN132">
        <f>VLOOKUP(A132, Traffic_data!$A$3:$BP$367, 39, 0)</f>
        <v>89</v>
      </c>
      <c r="AO132">
        <f>VLOOKUP(A132, Traffic_data!$A$3:$BP$367, 40, 0)</f>
        <v>0</v>
      </c>
      <c r="AP132">
        <f>VLOOKUP(A132, Traffic_data!$A$3:$BP$367, 41, 0)</f>
        <v>266</v>
      </c>
      <c r="AQ132">
        <f>VLOOKUP(A132, Traffic_data!$A$3:$BP$367,42, 0)</f>
        <v>4163</v>
      </c>
      <c r="AR132">
        <f>VLOOKUP(A132, Traffic_data!$A$3:$BP$367, 43, 0)</f>
        <v>196508</v>
      </c>
      <c r="AS132">
        <f>VLOOKUP(A132, Traffic_data!$A$3:$BP$367, 44, 0)</f>
        <v>50392</v>
      </c>
      <c r="AT132">
        <f>VLOOKUP(A132, Traffic_data!$A$3:$BP$367, 45, 0)</f>
        <v>32521</v>
      </c>
      <c r="AU132">
        <f>VLOOKUP(A132, Traffic_data!$A$3:$BP$367, 46, 0)</f>
        <v>37386</v>
      </c>
      <c r="AV132">
        <f>VLOOKUP(A132, Traffic_data!$A$3:$BP$367, 47, 0)</f>
        <v>2616</v>
      </c>
      <c r="AW132">
        <f>VLOOKUP(A132, Traffic_data!$A$3:$BP$367, 48, 0)</f>
        <v>33056</v>
      </c>
      <c r="AX132">
        <f>VLOOKUP(A132, Traffic_data!$A$3:$BP$367, 49, 0)</f>
        <v>5244</v>
      </c>
      <c r="AY132">
        <f>VLOOKUP(A132, Traffic_data!$A$3:$BP$367, 50, 0)</f>
        <v>2616</v>
      </c>
      <c r="AZ132">
        <f>VLOOKUP(A132, Traffic_data!$A$3:$BP$367, 51, 0)</f>
        <v>5833</v>
      </c>
      <c r="BA132">
        <f>VLOOKUP(A132, Traffic_data!$A$3:$BP$367, 52, 0)</f>
        <v>612</v>
      </c>
      <c r="BB132">
        <f>VLOOKUP(A132, Traffic_data!$A$3:$BP$367, 53, 0)</f>
        <v>1308</v>
      </c>
      <c r="BC132">
        <f>VLOOKUP(A132, Traffic_data!$A$3:$BP$367, 54, 0)</f>
        <v>1574</v>
      </c>
      <c r="BD132">
        <f>VLOOKUP(A132, Traffic_data!$A$3:$BP$367, 55, 0)</f>
        <v>9133</v>
      </c>
      <c r="BE132">
        <f>VLOOKUP(A132, Traffic_data!$A$3:$BP$367, 56, 0)</f>
        <v>0</v>
      </c>
      <c r="BF132">
        <f>VLOOKUP(A132, Traffic_data!$A$3:$BP$367, 57, 0)</f>
        <v>0</v>
      </c>
      <c r="BG132">
        <f>VLOOKUP(A132, Traffic_data!$A$3:$BP$367, 58, 0)</f>
        <v>0</v>
      </c>
      <c r="BH132">
        <f>VLOOKUP(A132, Traffic_data!$A$3:$BP$367, 59, 0)</f>
        <v>0</v>
      </c>
      <c r="BI132">
        <f>VLOOKUP(A132, Traffic_data!$A$3:$BP$367, 60, 0)</f>
        <v>0</v>
      </c>
      <c r="BJ132">
        <f>VLOOKUP(A132, Traffic_data!$A$3:$BP$367, 61, 0)</f>
        <v>0</v>
      </c>
      <c r="BK132">
        <f>VLOOKUP(A132, Traffic_data!$A$3:$BP$367, 62, 0)</f>
        <v>0</v>
      </c>
      <c r="BL132">
        <f>VLOOKUP(A132, Traffic_data!$A$3:$BP$367, 63, 0)</f>
        <v>0</v>
      </c>
      <c r="BM132">
        <f>VLOOKUP(A132, Traffic_data!$A$3:$BP$367, 64, 0)</f>
        <v>0</v>
      </c>
      <c r="BN132">
        <f>VLOOKUP(A132, Traffic_data!$A$3:$BP$367, 65, 0)</f>
        <v>0</v>
      </c>
      <c r="BO132">
        <f>VLOOKUP(A132, Traffic_data!$A$3:$BP$367, 66, 0)</f>
        <v>0</v>
      </c>
      <c r="BP132">
        <f>VLOOKUP(A132, Traffic_data!$A$3:$BP$367, 67, 0)</f>
        <v>0</v>
      </c>
      <c r="BQ132">
        <f>VLOOKUP(A132, Traffic_data!$A$3:$BP$367, 68, 0)</f>
        <v>0</v>
      </c>
    </row>
    <row r="133" spans="1:69" x14ac:dyDescent="0.25">
      <c r="A133" s="1">
        <v>41405</v>
      </c>
      <c r="B133" s="75" t="s">
        <v>52</v>
      </c>
      <c r="C133">
        <f>IFERROR(VLOOKUP(A133,Pivot_table!$A$5:$C$57, 3, 0),0)</f>
        <v>13.879999999999963</v>
      </c>
      <c r="D133">
        <f>VLOOKUP(A133, Traffic_data!$A$3:$BP$367, 3, 0)</f>
        <v>190929</v>
      </c>
      <c r="E133">
        <f>VLOOKUP(A133, Traffic_data!$A$3:$BP$367, 4, 0)</f>
        <v>68500</v>
      </c>
      <c r="F133">
        <f>VLOOKUP(A133, Traffic_data!$A$3:$BP$367, 5, 0)</f>
        <v>59981</v>
      </c>
      <c r="G133">
        <f>VLOOKUP(A133, Traffic_data!$A$3:$BP$367, 6, 0)</f>
        <v>55722</v>
      </c>
      <c r="H133">
        <f>VLOOKUP(A133, Traffic_data!$A$3:$BP$367, 7, 0)</f>
        <v>88130</v>
      </c>
      <c r="I133">
        <f>VLOOKUP(A133, Traffic_data!$A$3:$BP$367, 8, 0)</f>
        <v>68251</v>
      </c>
      <c r="J133">
        <f>VLOOKUP(A133, Traffic_data!$A$3:$BP$367, 9, 0)</f>
        <v>25072</v>
      </c>
      <c r="K133">
        <f>VLOOKUP(A133, Traffic_data!$A$3:$BP$367, 10, 0)</f>
        <v>1528</v>
      </c>
      <c r="L133">
        <f>VLOOKUP(A133, Traffic_data!$A$3:$BP$367, 11, 0)</f>
        <v>0</v>
      </c>
      <c r="M133">
        <f>VLOOKUP(A133, Traffic_data!$A$3:$BP$367, 12, 0)</f>
        <v>0</v>
      </c>
      <c r="N133">
        <f>VLOOKUP(A133, Traffic_data!$A$3:$BP$367, 13, 0)</f>
        <v>26565</v>
      </c>
      <c r="O133">
        <f>VLOOKUP(A133, Traffic_data!$A$3:$BP$367, 14, 0)</f>
        <v>2100</v>
      </c>
      <c r="P133">
        <f>VLOOKUP(A133, Traffic_data!$A$3:$BP$367, 15, 0)</f>
        <v>611</v>
      </c>
      <c r="Q133">
        <f>VLOOKUP(A133, Traffic_data!$A$3:$BP$367, 16, 0)</f>
        <v>1597</v>
      </c>
      <c r="R133">
        <f>VLOOKUP(A133, Traffic_data!$A$3:$BP$367, 17, 0)</f>
        <v>141510</v>
      </c>
      <c r="S133">
        <f>VLOOKUP(A133, Traffic_data!$A$3:$BP$367, 18, 0)</f>
        <v>37146</v>
      </c>
      <c r="T133">
        <f>VLOOKUP(A133, Traffic_data!$A$3:$BP$367, 19, 0)</f>
        <v>27392</v>
      </c>
      <c r="U133">
        <f>VLOOKUP(A133, Traffic_data!$A$3:$BP$367, 20, 0)</f>
        <v>23194</v>
      </c>
      <c r="V133">
        <f>VLOOKUP(A133, Traffic_data!$A$3:$BP$367, 21, 0)</f>
        <v>2877</v>
      </c>
      <c r="W133">
        <f>VLOOKUP(A133, Traffic_data!$A$3:$BP$367, 22, 0)</f>
        <v>22753</v>
      </c>
      <c r="X133">
        <f>VLOOKUP(A133, Traffic_data!$A$3:$BP$367,23, 0)</f>
        <v>4970</v>
      </c>
      <c r="Y133">
        <f>VLOOKUP(A133, Traffic_data!$A$3:$BP$367, 24, 0)</f>
        <v>1046</v>
      </c>
      <c r="Z133">
        <f>VLOOKUP(A133, Traffic_data!$A$3:$BP$367, 25, 0)</f>
        <v>7290</v>
      </c>
      <c r="AA133">
        <f>VLOOKUP(A133, Traffic_data!$A$3:$BP$367, 26, 0)</f>
        <v>785</v>
      </c>
      <c r="AB133">
        <f>VLOOKUP(A133, Traffic_data!$A$3:$BP$367, 27, 0)</f>
        <v>523</v>
      </c>
      <c r="AC133">
        <f>VLOOKUP(A133, Traffic_data!$A$3:$BP$367, 28, 0)</f>
        <v>1831</v>
      </c>
      <c r="AD133">
        <f>VLOOKUP(A133, Traffic_data!$A$3:$BP$367, 29, 0)</f>
        <v>8109</v>
      </c>
      <c r="AE133">
        <f>VLOOKUP(A133, Traffic_data!$A$3:$BP$367, 30, 0)</f>
        <v>21434</v>
      </c>
      <c r="AF133">
        <f>VLOOKUP(A133, Traffic_data!$A$3:$BP$367, 31, 0)</f>
        <v>5934</v>
      </c>
      <c r="AG133">
        <f>VLOOKUP(A133, Traffic_data!$A$3:$BP$367, 32, 0)</f>
        <v>2303</v>
      </c>
      <c r="AH133">
        <f>VLOOKUP(A133, Traffic_data!$A$3:$BP$367, 33, 0)</f>
        <v>3011</v>
      </c>
      <c r="AI133">
        <f>VLOOKUP(A133, Traffic_data!$A$3:$BP$367, 34, 0)</f>
        <v>89</v>
      </c>
      <c r="AJ133">
        <f>VLOOKUP(A133, Traffic_data!$A$3:$BP$367, 35, 0)</f>
        <v>3809</v>
      </c>
      <c r="AK133">
        <f>VLOOKUP(A133, Traffic_data!$A$3:$BP$367, 36, 0)</f>
        <v>886</v>
      </c>
      <c r="AL133">
        <f>VLOOKUP(A133, Traffic_data!$A$3:$BP$367, 37, 0)</f>
        <v>0</v>
      </c>
      <c r="AM133">
        <f>VLOOKUP(A133, Traffic_data!$A$3:$BP$367, 38, 0)</f>
        <v>1063</v>
      </c>
      <c r="AN133">
        <f>VLOOKUP(A133, Traffic_data!$A$3:$BP$367, 39, 0)</f>
        <v>0</v>
      </c>
      <c r="AO133">
        <f>VLOOKUP(A133, Traffic_data!$A$3:$BP$367, 40, 0)</f>
        <v>0</v>
      </c>
      <c r="AP133">
        <f>VLOOKUP(A133, Traffic_data!$A$3:$BP$367, 41, 0)</f>
        <v>177</v>
      </c>
      <c r="AQ133">
        <f>VLOOKUP(A133, Traffic_data!$A$3:$BP$367,42, 0)</f>
        <v>4163</v>
      </c>
      <c r="AR133">
        <f>VLOOKUP(A133, Traffic_data!$A$3:$BP$367, 43, 0)</f>
        <v>162944</v>
      </c>
      <c r="AS133">
        <f>VLOOKUP(A133, Traffic_data!$A$3:$BP$367, 44, 0)</f>
        <v>43080</v>
      </c>
      <c r="AT133">
        <f>VLOOKUP(A133, Traffic_data!$A$3:$BP$367, 45, 0)</f>
        <v>29695</v>
      </c>
      <c r="AU133">
        <f>VLOOKUP(A133, Traffic_data!$A$3:$BP$367, 46, 0)</f>
        <v>26205</v>
      </c>
      <c r="AV133">
        <f>VLOOKUP(A133, Traffic_data!$A$3:$BP$367, 47, 0)</f>
        <v>2966</v>
      </c>
      <c r="AW133">
        <f>VLOOKUP(A133, Traffic_data!$A$3:$BP$367, 48, 0)</f>
        <v>26562</v>
      </c>
      <c r="AX133">
        <f>VLOOKUP(A133, Traffic_data!$A$3:$BP$367, 49, 0)</f>
        <v>5856</v>
      </c>
      <c r="AY133">
        <f>VLOOKUP(A133, Traffic_data!$A$3:$BP$367, 50, 0)</f>
        <v>1046</v>
      </c>
      <c r="AZ133">
        <f>VLOOKUP(A133, Traffic_data!$A$3:$BP$367, 51, 0)</f>
        <v>8353</v>
      </c>
      <c r="BA133">
        <f>VLOOKUP(A133, Traffic_data!$A$3:$BP$367, 52, 0)</f>
        <v>785</v>
      </c>
      <c r="BB133">
        <f>VLOOKUP(A133, Traffic_data!$A$3:$BP$367, 53, 0)</f>
        <v>523</v>
      </c>
      <c r="BC133">
        <f>VLOOKUP(A133, Traffic_data!$A$3:$BP$367, 54, 0)</f>
        <v>2008</v>
      </c>
      <c r="BD133">
        <f>VLOOKUP(A133, Traffic_data!$A$3:$BP$367, 55, 0)</f>
        <v>12272</v>
      </c>
      <c r="BE133">
        <f>VLOOKUP(A133, Traffic_data!$A$3:$BP$367, 56, 0)</f>
        <v>0</v>
      </c>
      <c r="BF133">
        <f>VLOOKUP(A133, Traffic_data!$A$3:$BP$367, 57, 0)</f>
        <v>0</v>
      </c>
      <c r="BG133">
        <f>VLOOKUP(A133, Traffic_data!$A$3:$BP$367, 58, 0)</f>
        <v>0</v>
      </c>
      <c r="BH133">
        <f>VLOOKUP(A133, Traffic_data!$A$3:$BP$367, 59, 0)</f>
        <v>0</v>
      </c>
      <c r="BI133">
        <f>VLOOKUP(A133, Traffic_data!$A$3:$BP$367, 60, 0)</f>
        <v>0</v>
      </c>
      <c r="BJ133">
        <f>VLOOKUP(A133, Traffic_data!$A$3:$BP$367, 61, 0)</f>
        <v>0</v>
      </c>
      <c r="BK133">
        <f>VLOOKUP(A133, Traffic_data!$A$3:$BP$367, 62, 0)</f>
        <v>0</v>
      </c>
      <c r="BL133">
        <f>VLOOKUP(A133, Traffic_data!$A$3:$BP$367, 63, 0)</f>
        <v>0</v>
      </c>
      <c r="BM133">
        <f>VLOOKUP(A133, Traffic_data!$A$3:$BP$367, 64, 0)</f>
        <v>0</v>
      </c>
      <c r="BN133">
        <f>VLOOKUP(A133, Traffic_data!$A$3:$BP$367, 65, 0)</f>
        <v>0</v>
      </c>
      <c r="BO133">
        <f>VLOOKUP(A133, Traffic_data!$A$3:$BP$367, 66, 0)</f>
        <v>0</v>
      </c>
      <c r="BP133">
        <f>VLOOKUP(A133, Traffic_data!$A$3:$BP$367, 67, 0)</f>
        <v>0</v>
      </c>
      <c r="BQ133">
        <f>VLOOKUP(A133, Traffic_data!$A$3:$BP$367, 68, 0)</f>
        <v>0</v>
      </c>
    </row>
    <row r="134" spans="1:69" x14ac:dyDescent="0.25">
      <c r="A134" s="1">
        <v>41406</v>
      </c>
      <c r="B134" s="75" t="s">
        <v>53</v>
      </c>
      <c r="C134">
        <f>IFERROR(VLOOKUP(A134,Pivot_table!$A$5:$C$57, 3, 0),0)</f>
        <v>12.90999999999997</v>
      </c>
      <c r="D134">
        <f>VLOOKUP(A134, Traffic_data!$A$3:$BP$367, 3, 0)</f>
        <v>142027</v>
      </c>
      <c r="E134">
        <f>VLOOKUP(A134, Traffic_data!$A$3:$BP$367, 4, 0)</f>
        <v>55722</v>
      </c>
      <c r="F134">
        <f>VLOOKUP(A134, Traffic_data!$A$3:$BP$367, 5, 0)</f>
        <v>38331</v>
      </c>
      <c r="G134">
        <f>VLOOKUP(A134, Traffic_data!$A$3:$BP$367, 6, 0)</f>
        <v>41171</v>
      </c>
      <c r="H134">
        <f>VLOOKUP(A134, Traffic_data!$A$3:$BP$367, 7, 0)</f>
        <v>65719</v>
      </c>
      <c r="I134">
        <f>VLOOKUP(A134, Traffic_data!$A$3:$BP$367, 8, 0)</f>
        <v>54719</v>
      </c>
      <c r="J134">
        <f>VLOOKUP(A134, Traffic_data!$A$3:$BP$367, 9, 0)</f>
        <v>25793</v>
      </c>
      <c r="K134">
        <f>VLOOKUP(A134, Traffic_data!$A$3:$BP$367, 10, 0)</f>
        <v>1442</v>
      </c>
      <c r="L134">
        <f>VLOOKUP(A134, Traffic_data!$A$3:$BP$367, 11, 0)</f>
        <v>0</v>
      </c>
      <c r="M134">
        <f>VLOOKUP(A134, Traffic_data!$A$3:$BP$367, 12, 0)</f>
        <v>0</v>
      </c>
      <c r="N134">
        <f>VLOOKUP(A134, Traffic_data!$A$3:$BP$367, 13, 0)</f>
        <v>19184</v>
      </c>
      <c r="O134">
        <f>VLOOKUP(A134, Traffic_data!$A$3:$BP$367, 14, 0)</f>
        <v>1987</v>
      </c>
      <c r="P134">
        <f>VLOOKUP(A134, Traffic_data!$A$3:$BP$367, 15, 0)</f>
        <v>523</v>
      </c>
      <c r="Q134">
        <f>VLOOKUP(A134, Traffic_data!$A$3:$BP$367, 16, 0)</f>
        <v>1172</v>
      </c>
      <c r="R134">
        <f>VLOOKUP(A134, Traffic_data!$A$3:$BP$367, 17, 0)</f>
        <v>106632</v>
      </c>
      <c r="S134">
        <f>VLOOKUP(A134, Traffic_data!$A$3:$BP$367, 18, 0)</f>
        <v>30868</v>
      </c>
      <c r="T134">
        <f>VLOOKUP(A134, Traffic_data!$A$3:$BP$367, 19, 0)</f>
        <v>17451</v>
      </c>
      <c r="U134">
        <f>VLOOKUP(A134, Traffic_data!$A$3:$BP$367, 20, 0)</f>
        <v>17451</v>
      </c>
      <c r="V134">
        <f>VLOOKUP(A134, Traffic_data!$A$3:$BP$367, 21, 0)</f>
        <v>2093</v>
      </c>
      <c r="W134">
        <f>VLOOKUP(A134, Traffic_data!$A$3:$BP$367, 22, 0)</f>
        <v>19881</v>
      </c>
      <c r="X134">
        <f>VLOOKUP(A134, Traffic_data!$A$3:$BP$367,23, 0)</f>
        <v>2354</v>
      </c>
      <c r="Y134">
        <f>VLOOKUP(A134, Traffic_data!$A$3:$BP$367, 24, 0)</f>
        <v>1308</v>
      </c>
      <c r="Z134">
        <f>VLOOKUP(A134, Traffic_data!$A$3:$BP$367, 25, 0)</f>
        <v>5302</v>
      </c>
      <c r="AA134">
        <f>VLOOKUP(A134, Traffic_data!$A$3:$BP$367, 26, 0)</f>
        <v>0</v>
      </c>
      <c r="AB134">
        <f>VLOOKUP(A134, Traffic_data!$A$3:$BP$367, 27, 0)</f>
        <v>1046</v>
      </c>
      <c r="AC134">
        <f>VLOOKUP(A134, Traffic_data!$A$3:$BP$367, 28, 0)</f>
        <v>1831</v>
      </c>
      <c r="AD134">
        <f>VLOOKUP(A134, Traffic_data!$A$3:$BP$367, 29, 0)</f>
        <v>3662</v>
      </c>
      <c r="AE134">
        <f>VLOOKUP(A134, Traffic_data!$A$3:$BP$367, 30, 0)</f>
        <v>22497</v>
      </c>
      <c r="AF134">
        <f>VLOOKUP(A134, Traffic_data!$A$3:$BP$367, 31, 0)</f>
        <v>6731</v>
      </c>
      <c r="AG134">
        <f>VLOOKUP(A134, Traffic_data!$A$3:$BP$367, 32, 0)</f>
        <v>2391</v>
      </c>
      <c r="AH134">
        <f>VLOOKUP(A134, Traffic_data!$A$3:$BP$367, 33, 0)</f>
        <v>2834</v>
      </c>
      <c r="AI134">
        <f>VLOOKUP(A134, Traffic_data!$A$3:$BP$367, 34, 0)</f>
        <v>177</v>
      </c>
      <c r="AJ134">
        <f>VLOOKUP(A134, Traffic_data!$A$3:$BP$367, 35, 0)</f>
        <v>4163</v>
      </c>
      <c r="AK134">
        <f>VLOOKUP(A134, Traffic_data!$A$3:$BP$367, 36, 0)</f>
        <v>797</v>
      </c>
      <c r="AL134">
        <f>VLOOKUP(A134, Traffic_data!$A$3:$BP$367, 37, 0)</f>
        <v>266</v>
      </c>
      <c r="AM134">
        <f>VLOOKUP(A134, Traffic_data!$A$3:$BP$367, 38, 0)</f>
        <v>1151</v>
      </c>
      <c r="AN134">
        <f>VLOOKUP(A134, Traffic_data!$A$3:$BP$367, 39, 0)</f>
        <v>89</v>
      </c>
      <c r="AO134">
        <f>VLOOKUP(A134, Traffic_data!$A$3:$BP$367, 40, 0)</f>
        <v>0</v>
      </c>
      <c r="AP134">
        <f>VLOOKUP(A134, Traffic_data!$A$3:$BP$367, 41, 0)</f>
        <v>266</v>
      </c>
      <c r="AQ134">
        <f>VLOOKUP(A134, Traffic_data!$A$3:$BP$367,42, 0)</f>
        <v>3720</v>
      </c>
      <c r="AR134">
        <f>VLOOKUP(A134, Traffic_data!$A$3:$BP$367, 43, 0)</f>
        <v>129129</v>
      </c>
      <c r="AS134">
        <f>VLOOKUP(A134, Traffic_data!$A$3:$BP$367, 44, 0)</f>
        <v>37599</v>
      </c>
      <c r="AT134">
        <f>VLOOKUP(A134, Traffic_data!$A$3:$BP$367, 45, 0)</f>
        <v>19842</v>
      </c>
      <c r="AU134">
        <f>VLOOKUP(A134, Traffic_data!$A$3:$BP$367, 46, 0)</f>
        <v>20285</v>
      </c>
      <c r="AV134">
        <f>VLOOKUP(A134, Traffic_data!$A$3:$BP$367, 47, 0)</f>
        <v>2270</v>
      </c>
      <c r="AW134">
        <f>VLOOKUP(A134, Traffic_data!$A$3:$BP$367, 48, 0)</f>
        <v>24044</v>
      </c>
      <c r="AX134">
        <f>VLOOKUP(A134, Traffic_data!$A$3:$BP$367, 49, 0)</f>
        <v>3151</v>
      </c>
      <c r="AY134">
        <f>VLOOKUP(A134, Traffic_data!$A$3:$BP$367, 50, 0)</f>
        <v>1574</v>
      </c>
      <c r="AZ134">
        <f>VLOOKUP(A134, Traffic_data!$A$3:$BP$367, 51, 0)</f>
        <v>6453</v>
      </c>
      <c r="BA134">
        <f>VLOOKUP(A134, Traffic_data!$A$3:$BP$367, 52, 0)</f>
        <v>89</v>
      </c>
      <c r="BB134">
        <f>VLOOKUP(A134, Traffic_data!$A$3:$BP$367, 53, 0)</f>
        <v>1046</v>
      </c>
      <c r="BC134">
        <f>VLOOKUP(A134, Traffic_data!$A$3:$BP$367, 54, 0)</f>
        <v>2097</v>
      </c>
      <c r="BD134">
        <f>VLOOKUP(A134, Traffic_data!$A$3:$BP$367, 55, 0)</f>
        <v>7382</v>
      </c>
      <c r="BE134">
        <f>VLOOKUP(A134, Traffic_data!$A$3:$BP$367, 56, 0)</f>
        <v>0</v>
      </c>
      <c r="BF134">
        <f>VLOOKUP(A134, Traffic_data!$A$3:$BP$367, 57, 0)</f>
        <v>0</v>
      </c>
      <c r="BG134">
        <f>VLOOKUP(A134, Traffic_data!$A$3:$BP$367, 58, 0)</f>
        <v>0</v>
      </c>
      <c r="BH134">
        <f>VLOOKUP(A134, Traffic_data!$A$3:$BP$367, 59, 0)</f>
        <v>0</v>
      </c>
      <c r="BI134">
        <f>VLOOKUP(A134, Traffic_data!$A$3:$BP$367, 60, 0)</f>
        <v>0</v>
      </c>
      <c r="BJ134">
        <f>VLOOKUP(A134, Traffic_data!$A$3:$BP$367, 61, 0)</f>
        <v>0</v>
      </c>
      <c r="BK134">
        <f>VLOOKUP(A134, Traffic_data!$A$3:$BP$367, 62, 0)</f>
        <v>0</v>
      </c>
      <c r="BL134">
        <f>VLOOKUP(A134, Traffic_data!$A$3:$BP$367, 63, 0)</f>
        <v>0</v>
      </c>
      <c r="BM134">
        <f>VLOOKUP(A134, Traffic_data!$A$3:$BP$367, 64, 0)</f>
        <v>0</v>
      </c>
      <c r="BN134">
        <f>VLOOKUP(A134, Traffic_data!$A$3:$BP$367, 65, 0)</f>
        <v>0</v>
      </c>
      <c r="BO134">
        <f>VLOOKUP(A134, Traffic_data!$A$3:$BP$367, 66, 0)</f>
        <v>0</v>
      </c>
      <c r="BP134">
        <f>VLOOKUP(A134, Traffic_data!$A$3:$BP$367, 67, 0)</f>
        <v>0</v>
      </c>
      <c r="BQ134">
        <f>VLOOKUP(A134, Traffic_data!$A$3:$BP$367, 68, 0)</f>
        <v>0</v>
      </c>
    </row>
    <row r="135" spans="1:69" x14ac:dyDescent="0.25">
      <c r="A135" s="1">
        <v>41407</v>
      </c>
      <c r="B135" s="75" t="s">
        <v>58</v>
      </c>
      <c r="C135">
        <f>IFERROR(VLOOKUP(A135,Pivot_table!$A$5:$C$57, 3, 0),0)</f>
        <v>9.5699999999999843</v>
      </c>
      <c r="D135">
        <f>VLOOKUP(A135, Traffic_data!$A$3:$BP$367, 3, 0)</f>
        <v>181778</v>
      </c>
      <c r="E135">
        <f>VLOOKUP(A135, Traffic_data!$A$3:$BP$367, 4, 0)</f>
        <v>61401</v>
      </c>
      <c r="F135">
        <f>VLOOKUP(A135, Traffic_data!$A$3:$BP$367, 5, 0)</f>
        <v>61401</v>
      </c>
      <c r="G135">
        <f>VLOOKUP(A135, Traffic_data!$A$3:$BP$367, 6, 0)</f>
        <v>49334</v>
      </c>
      <c r="H135">
        <f>VLOOKUP(A135, Traffic_data!$A$3:$BP$367, 7, 0)</f>
        <v>80579</v>
      </c>
      <c r="I135">
        <f>VLOOKUP(A135, Traffic_data!$A$3:$BP$367, 8, 0)</f>
        <v>69866</v>
      </c>
      <c r="J135">
        <f>VLOOKUP(A135, Traffic_data!$A$3:$BP$367, 9, 0)</f>
        <v>19796</v>
      </c>
      <c r="K135">
        <f>VLOOKUP(A135, Traffic_data!$A$3:$BP$367, 10, 0)</f>
        <v>1601</v>
      </c>
      <c r="L135">
        <f>VLOOKUP(A135, Traffic_data!$A$3:$BP$367, 11, 0)</f>
        <v>0</v>
      </c>
      <c r="M135">
        <f>VLOOKUP(A135, Traffic_data!$A$3:$BP$367, 12, 0)</f>
        <v>0</v>
      </c>
      <c r="N135">
        <f>VLOOKUP(A135, Traffic_data!$A$3:$BP$367, 13, 0)</f>
        <v>27157</v>
      </c>
      <c r="O135">
        <f>VLOOKUP(A135, Traffic_data!$A$3:$BP$367, 14, 0)</f>
        <v>1403</v>
      </c>
      <c r="P135">
        <f>VLOOKUP(A135, Traffic_data!$A$3:$BP$367, 15, 0)</f>
        <v>421</v>
      </c>
      <c r="Q135">
        <f>VLOOKUP(A135, Traffic_data!$A$3:$BP$367, 16, 0)</f>
        <v>1880</v>
      </c>
      <c r="R135">
        <f>VLOOKUP(A135, Traffic_data!$A$3:$BP$367, 17, 0)</f>
        <v>137360</v>
      </c>
      <c r="S135">
        <f>VLOOKUP(A135, Traffic_data!$A$3:$BP$367, 18, 0)</f>
        <v>33484</v>
      </c>
      <c r="T135">
        <f>VLOOKUP(A135, Traffic_data!$A$3:$BP$367, 19, 0)</f>
        <v>24520</v>
      </c>
      <c r="U135">
        <f>VLOOKUP(A135, Traffic_data!$A$3:$BP$367, 20, 0)</f>
        <v>21206</v>
      </c>
      <c r="V135">
        <f>VLOOKUP(A135, Traffic_data!$A$3:$BP$367, 21, 0)</f>
        <v>2093</v>
      </c>
      <c r="W135">
        <f>VLOOKUP(A135, Traffic_data!$A$3:$BP$367, 22, 0)</f>
        <v>23636</v>
      </c>
      <c r="X135">
        <f>VLOOKUP(A135, Traffic_data!$A$3:$BP$367,23, 0)</f>
        <v>4447</v>
      </c>
      <c r="Y135">
        <f>VLOOKUP(A135, Traffic_data!$A$3:$BP$367, 24, 0)</f>
        <v>2093</v>
      </c>
      <c r="Z135">
        <f>VLOOKUP(A135, Traffic_data!$A$3:$BP$367, 25, 0)</f>
        <v>5302</v>
      </c>
      <c r="AA135">
        <f>VLOOKUP(A135, Traffic_data!$A$3:$BP$367, 26, 0)</f>
        <v>1046</v>
      </c>
      <c r="AB135">
        <f>VLOOKUP(A135, Traffic_data!$A$3:$BP$367, 27, 0)</f>
        <v>1570</v>
      </c>
      <c r="AC135">
        <f>VLOOKUP(A135, Traffic_data!$A$3:$BP$367, 28, 0)</f>
        <v>1308</v>
      </c>
      <c r="AD135">
        <f>VLOOKUP(A135, Traffic_data!$A$3:$BP$367, 29, 0)</f>
        <v>3662</v>
      </c>
      <c r="AE135">
        <f>VLOOKUP(A135, Traffic_data!$A$3:$BP$367, 30, 0)</f>
        <v>17892</v>
      </c>
      <c r="AF135">
        <f>VLOOKUP(A135, Traffic_data!$A$3:$BP$367, 31, 0)</f>
        <v>5226</v>
      </c>
      <c r="AG135">
        <f>VLOOKUP(A135, Traffic_data!$A$3:$BP$367, 32, 0)</f>
        <v>1949</v>
      </c>
      <c r="AH135">
        <f>VLOOKUP(A135, Traffic_data!$A$3:$BP$367, 33, 0)</f>
        <v>2391</v>
      </c>
      <c r="AI135">
        <f>VLOOKUP(A135, Traffic_data!$A$3:$BP$367, 34, 0)</f>
        <v>266</v>
      </c>
      <c r="AJ135">
        <f>VLOOKUP(A135, Traffic_data!$A$3:$BP$367, 35, 0)</f>
        <v>2923</v>
      </c>
      <c r="AK135">
        <f>VLOOKUP(A135, Traffic_data!$A$3:$BP$367, 36, 0)</f>
        <v>443</v>
      </c>
      <c r="AL135">
        <f>VLOOKUP(A135, Traffic_data!$A$3:$BP$367, 37, 0)</f>
        <v>266</v>
      </c>
      <c r="AM135">
        <f>VLOOKUP(A135, Traffic_data!$A$3:$BP$367, 38, 0)</f>
        <v>797</v>
      </c>
      <c r="AN135">
        <f>VLOOKUP(A135, Traffic_data!$A$3:$BP$367, 39, 0)</f>
        <v>266</v>
      </c>
      <c r="AO135">
        <f>VLOOKUP(A135, Traffic_data!$A$3:$BP$367, 40, 0)</f>
        <v>0</v>
      </c>
      <c r="AP135">
        <f>VLOOKUP(A135, Traffic_data!$A$3:$BP$367, 41, 0)</f>
        <v>177</v>
      </c>
      <c r="AQ135">
        <f>VLOOKUP(A135, Traffic_data!$A$3:$BP$367,42, 0)</f>
        <v>2923</v>
      </c>
      <c r="AR135">
        <f>VLOOKUP(A135, Traffic_data!$A$3:$BP$367, 43, 0)</f>
        <v>155252</v>
      </c>
      <c r="AS135">
        <f>VLOOKUP(A135, Traffic_data!$A$3:$BP$367, 44, 0)</f>
        <v>38710</v>
      </c>
      <c r="AT135">
        <f>VLOOKUP(A135, Traffic_data!$A$3:$BP$367, 45, 0)</f>
        <v>26469</v>
      </c>
      <c r="AU135">
        <f>VLOOKUP(A135, Traffic_data!$A$3:$BP$367, 46, 0)</f>
        <v>23597</v>
      </c>
      <c r="AV135">
        <f>VLOOKUP(A135, Traffic_data!$A$3:$BP$367, 47, 0)</f>
        <v>2359</v>
      </c>
      <c r="AW135">
        <f>VLOOKUP(A135, Traffic_data!$A$3:$BP$367, 48, 0)</f>
        <v>26559</v>
      </c>
      <c r="AX135">
        <f>VLOOKUP(A135, Traffic_data!$A$3:$BP$367, 49, 0)</f>
        <v>4890</v>
      </c>
      <c r="AY135">
        <f>VLOOKUP(A135, Traffic_data!$A$3:$BP$367, 50, 0)</f>
        <v>2359</v>
      </c>
      <c r="AZ135">
        <f>VLOOKUP(A135, Traffic_data!$A$3:$BP$367, 51, 0)</f>
        <v>6099</v>
      </c>
      <c r="BA135">
        <f>VLOOKUP(A135, Traffic_data!$A$3:$BP$367, 52, 0)</f>
        <v>1312</v>
      </c>
      <c r="BB135">
        <f>VLOOKUP(A135, Traffic_data!$A$3:$BP$367, 53, 0)</f>
        <v>1570</v>
      </c>
      <c r="BC135">
        <f>VLOOKUP(A135, Traffic_data!$A$3:$BP$367, 54, 0)</f>
        <v>1485</v>
      </c>
      <c r="BD135">
        <f>VLOOKUP(A135, Traffic_data!$A$3:$BP$367, 55, 0)</f>
        <v>6585</v>
      </c>
      <c r="BE135">
        <f>VLOOKUP(A135, Traffic_data!$A$3:$BP$367, 56, 0)</f>
        <v>0</v>
      </c>
      <c r="BF135">
        <f>VLOOKUP(A135, Traffic_data!$A$3:$BP$367, 57, 0)</f>
        <v>0</v>
      </c>
      <c r="BG135">
        <f>VLOOKUP(A135, Traffic_data!$A$3:$BP$367, 58, 0)</f>
        <v>0</v>
      </c>
      <c r="BH135">
        <f>VLOOKUP(A135, Traffic_data!$A$3:$BP$367, 59, 0)</f>
        <v>0</v>
      </c>
      <c r="BI135">
        <f>VLOOKUP(A135, Traffic_data!$A$3:$BP$367, 60, 0)</f>
        <v>0</v>
      </c>
      <c r="BJ135">
        <f>VLOOKUP(A135, Traffic_data!$A$3:$BP$367, 61, 0)</f>
        <v>0</v>
      </c>
      <c r="BK135">
        <f>VLOOKUP(A135, Traffic_data!$A$3:$BP$367, 62, 0)</f>
        <v>0</v>
      </c>
      <c r="BL135">
        <f>VLOOKUP(A135, Traffic_data!$A$3:$BP$367, 63, 0)</f>
        <v>0</v>
      </c>
      <c r="BM135">
        <f>VLOOKUP(A135, Traffic_data!$A$3:$BP$367, 64, 0)</f>
        <v>0</v>
      </c>
      <c r="BN135">
        <f>VLOOKUP(A135, Traffic_data!$A$3:$BP$367, 65, 0)</f>
        <v>0</v>
      </c>
      <c r="BO135">
        <f>VLOOKUP(A135, Traffic_data!$A$3:$BP$367, 66, 0)</f>
        <v>0</v>
      </c>
      <c r="BP135">
        <f>VLOOKUP(A135, Traffic_data!$A$3:$BP$367, 67, 0)</f>
        <v>0</v>
      </c>
      <c r="BQ135">
        <f>VLOOKUP(A135, Traffic_data!$A$3:$BP$367, 68, 0)</f>
        <v>0</v>
      </c>
    </row>
    <row r="136" spans="1:69" x14ac:dyDescent="0.25">
      <c r="A136" s="1">
        <v>41408</v>
      </c>
      <c r="B136" s="75" t="s">
        <v>59</v>
      </c>
      <c r="C136">
        <f>IFERROR(VLOOKUP(A136,Pivot_table!$A$5:$C$57, 3, 0),0)</f>
        <v>13.489999999999961</v>
      </c>
      <c r="D136">
        <f>VLOOKUP(A136, Traffic_data!$A$3:$BP$367, 3, 0)</f>
        <v>180369</v>
      </c>
      <c r="E136">
        <f>VLOOKUP(A136, Traffic_data!$A$3:$BP$367, 4, 0)</f>
        <v>66370</v>
      </c>
      <c r="F136">
        <f>VLOOKUP(A136, Traffic_data!$A$3:$BP$367, 5, 0)</f>
        <v>59981</v>
      </c>
      <c r="G136">
        <f>VLOOKUP(A136, Traffic_data!$A$3:$BP$367, 6, 0)</f>
        <v>48624</v>
      </c>
      <c r="H136">
        <f>VLOOKUP(A136, Traffic_data!$A$3:$BP$367, 7, 0)</f>
        <v>79817</v>
      </c>
      <c r="I136">
        <f>VLOOKUP(A136, Traffic_data!$A$3:$BP$367, 8, 0)</f>
        <v>69420</v>
      </c>
      <c r="J136">
        <f>VLOOKUP(A136, Traffic_data!$A$3:$BP$367, 9, 0)</f>
        <v>19070</v>
      </c>
      <c r="K136">
        <f>VLOOKUP(A136, Traffic_data!$A$3:$BP$367, 10, 0)</f>
        <v>1896</v>
      </c>
      <c r="L136">
        <f>VLOOKUP(A136, Traffic_data!$A$3:$BP$367, 11, 0)</f>
        <v>0</v>
      </c>
      <c r="M136">
        <f>VLOOKUP(A136, Traffic_data!$A$3:$BP$367, 12, 0)</f>
        <v>0</v>
      </c>
      <c r="N136">
        <f>VLOOKUP(A136, Traffic_data!$A$3:$BP$367, 13, 0)</f>
        <v>28680</v>
      </c>
      <c r="O136">
        <f>VLOOKUP(A136, Traffic_data!$A$3:$BP$367, 14, 0)</f>
        <v>1516</v>
      </c>
      <c r="P136">
        <f>VLOOKUP(A136, Traffic_data!$A$3:$BP$367, 15, 0)</f>
        <v>416</v>
      </c>
      <c r="Q136">
        <f>VLOOKUP(A136, Traffic_data!$A$3:$BP$367, 16, 0)</f>
        <v>2184</v>
      </c>
      <c r="R136">
        <f>VLOOKUP(A136, Traffic_data!$A$3:$BP$367, 17, 0)</f>
        <v>137225</v>
      </c>
      <c r="S136">
        <f>VLOOKUP(A136, Traffic_data!$A$3:$BP$367, 18, 0)</f>
        <v>37146</v>
      </c>
      <c r="T136">
        <f>VLOOKUP(A136, Traffic_data!$A$3:$BP$367, 19, 0)</f>
        <v>21206</v>
      </c>
      <c r="U136">
        <f>VLOOKUP(A136, Traffic_data!$A$3:$BP$367, 20, 0)</f>
        <v>23415</v>
      </c>
      <c r="V136">
        <f>VLOOKUP(A136, Traffic_data!$A$3:$BP$367, 21, 0)</f>
        <v>1570</v>
      </c>
      <c r="W136">
        <f>VLOOKUP(A136, Traffic_data!$A$3:$BP$367, 22, 0)</f>
        <v>23636</v>
      </c>
      <c r="X136">
        <f>VLOOKUP(A136, Traffic_data!$A$3:$BP$367,23, 0)</f>
        <v>4709</v>
      </c>
      <c r="Y136">
        <f>VLOOKUP(A136, Traffic_data!$A$3:$BP$367, 24, 0)</f>
        <v>1570</v>
      </c>
      <c r="Z136">
        <f>VLOOKUP(A136, Traffic_data!$A$3:$BP$367, 25, 0)</f>
        <v>5522</v>
      </c>
      <c r="AA136">
        <f>VLOOKUP(A136, Traffic_data!$A$3:$BP$367, 26, 0)</f>
        <v>523</v>
      </c>
      <c r="AB136">
        <f>VLOOKUP(A136, Traffic_data!$A$3:$BP$367, 27, 0)</f>
        <v>1570</v>
      </c>
      <c r="AC136">
        <f>VLOOKUP(A136, Traffic_data!$A$3:$BP$367, 28, 0)</f>
        <v>1831</v>
      </c>
      <c r="AD136">
        <f>VLOOKUP(A136, Traffic_data!$A$3:$BP$367, 29, 0)</f>
        <v>4447</v>
      </c>
      <c r="AE136">
        <f>VLOOKUP(A136, Traffic_data!$A$3:$BP$367, 30, 0)</f>
        <v>17803</v>
      </c>
      <c r="AF136">
        <f>VLOOKUP(A136, Traffic_data!$A$3:$BP$367, 31, 0)</f>
        <v>5137</v>
      </c>
      <c r="AG136">
        <f>VLOOKUP(A136, Traffic_data!$A$3:$BP$367, 32, 0)</f>
        <v>1240</v>
      </c>
      <c r="AH136">
        <f>VLOOKUP(A136, Traffic_data!$A$3:$BP$367, 33, 0)</f>
        <v>2923</v>
      </c>
      <c r="AI136">
        <f>VLOOKUP(A136, Traffic_data!$A$3:$BP$367, 34, 0)</f>
        <v>89</v>
      </c>
      <c r="AJ136">
        <f>VLOOKUP(A136, Traffic_data!$A$3:$BP$367, 35, 0)</f>
        <v>3277</v>
      </c>
      <c r="AK136">
        <f>VLOOKUP(A136, Traffic_data!$A$3:$BP$367, 36, 0)</f>
        <v>266</v>
      </c>
      <c r="AL136">
        <f>VLOOKUP(A136, Traffic_data!$A$3:$BP$367, 37, 0)</f>
        <v>89</v>
      </c>
      <c r="AM136">
        <f>VLOOKUP(A136, Traffic_data!$A$3:$BP$367, 38, 0)</f>
        <v>1329</v>
      </c>
      <c r="AN136">
        <f>VLOOKUP(A136, Traffic_data!$A$3:$BP$367, 39, 0)</f>
        <v>89</v>
      </c>
      <c r="AO136">
        <f>VLOOKUP(A136, Traffic_data!$A$3:$BP$367, 40, 0)</f>
        <v>0</v>
      </c>
      <c r="AP136">
        <f>VLOOKUP(A136, Traffic_data!$A$3:$BP$367, 41, 0)</f>
        <v>177</v>
      </c>
      <c r="AQ136">
        <f>VLOOKUP(A136, Traffic_data!$A$3:$BP$367,42, 0)</f>
        <v>3277</v>
      </c>
      <c r="AR136">
        <f>VLOOKUP(A136, Traffic_data!$A$3:$BP$367, 43, 0)</f>
        <v>155028</v>
      </c>
      <c r="AS136">
        <f>VLOOKUP(A136, Traffic_data!$A$3:$BP$367, 44, 0)</f>
        <v>42283</v>
      </c>
      <c r="AT136">
        <f>VLOOKUP(A136, Traffic_data!$A$3:$BP$367, 45, 0)</f>
        <v>22446</v>
      </c>
      <c r="AU136">
        <f>VLOOKUP(A136, Traffic_data!$A$3:$BP$367, 46, 0)</f>
        <v>26338</v>
      </c>
      <c r="AV136">
        <f>VLOOKUP(A136, Traffic_data!$A$3:$BP$367, 47, 0)</f>
        <v>1659</v>
      </c>
      <c r="AW136">
        <f>VLOOKUP(A136, Traffic_data!$A$3:$BP$367, 48, 0)</f>
        <v>26913</v>
      </c>
      <c r="AX136">
        <f>VLOOKUP(A136, Traffic_data!$A$3:$BP$367, 49, 0)</f>
        <v>4975</v>
      </c>
      <c r="AY136">
        <f>VLOOKUP(A136, Traffic_data!$A$3:$BP$367, 50, 0)</f>
        <v>1659</v>
      </c>
      <c r="AZ136">
        <f>VLOOKUP(A136, Traffic_data!$A$3:$BP$367, 51, 0)</f>
        <v>6851</v>
      </c>
      <c r="BA136">
        <f>VLOOKUP(A136, Traffic_data!$A$3:$BP$367, 52, 0)</f>
        <v>612</v>
      </c>
      <c r="BB136">
        <f>VLOOKUP(A136, Traffic_data!$A$3:$BP$367, 53, 0)</f>
        <v>1570</v>
      </c>
      <c r="BC136">
        <f>VLOOKUP(A136, Traffic_data!$A$3:$BP$367, 54, 0)</f>
        <v>2008</v>
      </c>
      <c r="BD136">
        <f>VLOOKUP(A136, Traffic_data!$A$3:$BP$367, 55, 0)</f>
        <v>7724</v>
      </c>
      <c r="BE136">
        <f>VLOOKUP(A136, Traffic_data!$A$3:$BP$367, 56, 0)</f>
        <v>0</v>
      </c>
      <c r="BF136">
        <f>VLOOKUP(A136, Traffic_data!$A$3:$BP$367, 57, 0)</f>
        <v>0</v>
      </c>
      <c r="BG136">
        <f>VLOOKUP(A136, Traffic_data!$A$3:$BP$367, 58, 0)</f>
        <v>0</v>
      </c>
      <c r="BH136">
        <f>VLOOKUP(A136, Traffic_data!$A$3:$BP$367, 59, 0)</f>
        <v>0</v>
      </c>
      <c r="BI136">
        <f>VLOOKUP(A136, Traffic_data!$A$3:$BP$367, 60, 0)</f>
        <v>0</v>
      </c>
      <c r="BJ136">
        <f>VLOOKUP(A136, Traffic_data!$A$3:$BP$367, 61, 0)</f>
        <v>0</v>
      </c>
      <c r="BK136">
        <f>VLOOKUP(A136, Traffic_data!$A$3:$BP$367, 62, 0)</f>
        <v>0</v>
      </c>
      <c r="BL136">
        <f>VLOOKUP(A136, Traffic_data!$A$3:$BP$367, 63, 0)</f>
        <v>0</v>
      </c>
      <c r="BM136">
        <f>VLOOKUP(A136, Traffic_data!$A$3:$BP$367, 64, 0)</f>
        <v>0</v>
      </c>
      <c r="BN136">
        <f>VLOOKUP(A136, Traffic_data!$A$3:$BP$367, 65, 0)</f>
        <v>0</v>
      </c>
      <c r="BO136">
        <f>VLOOKUP(A136, Traffic_data!$A$3:$BP$367, 66, 0)</f>
        <v>0</v>
      </c>
      <c r="BP136">
        <f>VLOOKUP(A136, Traffic_data!$A$3:$BP$367, 67, 0)</f>
        <v>0</v>
      </c>
      <c r="BQ136">
        <f>VLOOKUP(A136, Traffic_data!$A$3:$BP$367, 68, 0)</f>
        <v>0</v>
      </c>
    </row>
    <row r="137" spans="1:69" x14ac:dyDescent="0.25">
      <c r="A137" s="1">
        <v>41409</v>
      </c>
      <c r="B137" s="75" t="s">
        <v>30</v>
      </c>
      <c r="C137">
        <f>IFERROR(VLOOKUP(A137,Pivot_table!$A$5:$C$57, 3, 0),0)</f>
        <v>11.329999999999957</v>
      </c>
      <c r="D137">
        <f>VLOOKUP(A137, Traffic_data!$A$3:$BP$367, 3, 0)</f>
        <v>179058</v>
      </c>
      <c r="E137">
        <f>VLOOKUP(A137, Traffic_data!$A$3:$BP$367, 4, 0)</f>
        <v>54303</v>
      </c>
      <c r="F137">
        <f>VLOOKUP(A137, Traffic_data!$A$3:$BP$367, 5, 0)</f>
        <v>57142</v>
      </c>
      <c r="G137">
        <f>VLOOKUP(A137, Traffic_data!$A$3:$BP$367, 6, 0)</f>
        <v>59272</v>
      </c>
      <c r="H137">
        <f>VLOOKUP(A137, Traffic_data!$A$3:$BP$367, 7, 0)</f>
        <v>79350</v>
      </c>
      <c r="I137">
        <f>VLOOKUP(A137, Traffic_data!$A$3:$BP$367, 8, 0)</f>
        <v>68191</v>
      </c>
      <c r="J137">
        <f>VLOOKUP(A137, Traffic_data!$A$3:$BP$367, 9, 0)</f>
        <v>18923</v>
      </c>
      <c r="K137">
        <f>VLOOKUP(A137, Traffic_data!$A$3:$BP$367, 10, 0)</f>
        <v>1797</v>
      </c>
      <c r="L137">
        <f>VLOOKUP(A137, Traffic_data!$A$3:$BP$367, 11, 0)</f>
        <v>1</v>
      </c>
      <c r="M137">
        <f>VLOOKUP(A137, Traffic_data!$A$3:$BP$367, 12, 0)</f>
        <v>0</v>
      </c>
      <c r="N137">
        <f>VLOOKUP(A137, Traffic_data!$A$3:$BP$367, 13, 0)</f>
        <v>28727</v>
      </c>
      <c r="O137">
        <f>VLOOKUP(A137, Traffic_data!$A$3:$BP$367, 14, 0)</f>
        <v>1469</v>
      </c>
      <c r="P137">
        <f>VLOOKUP(A137, Traffic_data!$A$3:$BP$367, 15, 0)</f>
        <v>442</v>
      </c>
      <c r="Q137">
        <f>VLOOKUP(A137, Traffic_data!$A$3:$BP$367, 16, 0)</f>
        <v>1953</v>
      </c>
      <c r="R137">
        <f>VLOOKUP(A137, Traffic_data!$A$3:$BP$367, 17, 0)</f>
        <v>136367</v>
      </c>
      <c r="S137">
        <f>VLOOKUP(A137, Traffic_data!$A$3:$BP$367, 18, 0)</f>
        <v>36361</v>
      </c>
      <c r="T137">
        <f>VLOOKUP(A137, Traffic_data!$A$3:$BP$367, 19, 0)</f>
        <v>22974</v>
      </c>
      <c r="U137">
        <f>VLOOKUP(A137, Traffic_data!$A$3:$BP$367, 20, 0)</f>
        <v>24520</v>
      </c>
      <c r="V137">
        <f>VLOOKUP(A137, Traffic_data!$A$3:$BP$367, 21, 0)</f>
        <v>3401</v>
      </c>
      <c r="W137">
        <f>VLOOKUP(A137, Traffic_data!$A$3:$BP$367, 22, 0)</f>
        <v>28054</v>
      </c>
      <c r="X137">
        <f>VLOOKUP(A137, Traffic_data!$A$3:$BP$367,23, 0)</f>
        <v>2616</v>
      </c>
      <c r="Y137">
        <f>VLOOKUP(A137, Traffic_data!$A$3:$BP$367, 24, 0)</f>
        <v>1046</v>
      </c>
      <c r="Z137">
        <f>VLOOKUP(A137, Traffic_data!$A$3:$BP$367, 25, 0)</f>
        <v>5743</v>
      </c>
      <c r="AA137">
        <f>VLOOKUP(A137, Traffic_data!$A$3:$BP$367, 26, 0)</f>
        <v>523</v>
      </c>
      <c r="AB137">
        <f>VLOOKUP(A137, Traffic_data!$A$3:$BP$367, 27, 0)</f>
        <v>2093</v>
      </c>
      <c r="AC137">
        <f>VLOOKUP(A137, Traffic_data!$A$3:$BP$367, 28, 0)</f>
        <v>1831</v>
      </c>
      <c r="AD137">
        <f>VLOOKUP(A137, Traffic_data!$A$3:$BP$367, 29, 0)</f>
        <v>2616</v>
      </c>
      <c r="AE137">
        <f>VLOOKUP(A137, Traffic_data!$A$3:$BP$367, 30, 0)</f>
        <v>17449</v>
      </c>
      <c r="AF137">
        <f>VLOOKUP(A137, Traffic_data!$A$3:$BP$367, 31, 0)</f>
        <v>3720</v>
      </c>
      <c r="AG137">
        <f>VLOOKUP(A137, Traffic_data!$A$3:$BP$367, 32, 0)</f>
        <v>1329</v>
      </c>
      <c r="AH137">
        <f>VLOOKUP(A137, Traffic_data!$A$3:$BP$367, 33, 0)</f>
        <v>2037</v>
      </c>
      <c r="AI137">
        <f>VLOOKUP(A137, Traffic_data!$A$3:$BP$367, 34, 0)</f>
        <v>89</v>
      </c>
      <c r="AJ137">
        <f>VLOOKUP(A137, Traffic_data!$A$3:$BP$367, 35, 0)</f>
        <v>2923</v>
      </c>
      <c r="AK137">
        <f>VLOOKUP(A137, Traffic_data!$A$3:$BP$367, 36, 0)</f>
        <v>886</v>
      </c>
      <c r="AL137">
        <f>VLOOKUP(A137, Traffic_data!$A$3:$BP$367, 37, 0)</f>
        <v>89</v>
      </c>
      <c r="AM137">
        <f>VLOOKUP(A137, Traffic_data!$A$3:$BP$367, 38, 0)</f>
        <v>1151</v>
      </c>
      <c r="AN137">
        <f>VLOOKUP(A137, Traffic_data!$A$3:$BP$367, 39, 0)</f>
        <v>89</v>
      </c>
      <c r="AO137">
        <f>VLOOKUP(A137, Traffic_data!$A$3:$BP$367, 40, 0)</f>
        <v>0</v>
      </c>
      <c r="AP137">
        <f>VLOOKUP(A137, Traffic_data!$A$3:$BP$367, 41, 0)</f>
        <v>354</v>
      </c>
      <c r="AQ137">
        <f>VLOOKUP(A137, Traffic_data!$A$3:$BP$367,42, 0)</f>
        <v>4694</v>
      </c>
      <c r="AR137">
        <f>VLOOKUP(A137, Traffic_data!$A$3:$BP$367, 43, 0)</f>
        <v>153816</v>
      </c>
      <c r="AS137">
        <f>VLOOKUP(A137, Traffic_data!$A$3:$BP$367, 44, 0)</f>
        <v>40081</v>
      </c>
      <c r="AT137">
        <f>VLOOKUP(A137, Traffic_data!$A$3:$BP$367, 45, 0)</f>
        <v>24303</v>
      </c>
      <c r="AU137">
        <f>VLOOKUP(A137, Traffic_data!$A$3:$BP$367, 46, 0)</f>
        <v>26557</v>
      </c>
      <c r="AV137">
        <f>VLOOKUP(A137, Traffic_data!$A$3:$BP$367, 47, 0)</f>
        <v>3490</v>
      </c>
      <c r="AW137">
        <f>VLOOKUP(A137, Traffic_data!$A$3:$BP$367, 48, 0)</f>
        <v>30977</v>
      </c>
      <c r="AX137">
        <f>VLOOKUP(A137, Traffic_data!$A$3:$BP$367, 49, 0)</f>
        <v>3502</v>
      </c>
      <c r="AY137">
        <f>VLOOKUP(A137, Traffic_data!$A$3:$BP$367, 50, 0)</f>
        <v>1135</v>
      </c>
      <c r="AZ137">
        <f>VLOOKUP(A137, Traffic_data!$A$3:$BP$367, 51, 0)</f>
        <v>6894</v>
      </c>
      <c r="BA137">
        <f>VLOOKUP(A137, Traffic_data!$A$3:$BP$367, 52, 0)</f>
        <v>612</v>
      </c>
      <c r="BB137">
        <f>VLOOKUP(A137, Traffic_data!$A$3:$BP$367, 53, 0)</f>
        <v>2093</v>
      </c>
      <c r="BC137">
        <f>VLOOKUP(A137, Traffic_data!$A$3:$BP$367, 54, 0)</f>
        <v>2185</v>
      </c>
      <c r="BD137">
        <f>VLOOKUP(A137, Traffic_data!$A$3:$BP$367, 55, 0)</f>
        <v>7310</v>
      </c>
      <c r="BE137">
        <f>VLOOKUP(A137, Traffic_data!$A$3:$BP$367, 56, 0)</f>
        <v>0</v>
      </c>
      <c r="BF137">
        <f>VLOOKUP(A137, Traffic_data!$A$3:$BP$367, 57, 0)</f>
        <v>0</v>
      </c>
      <c r="BG137">
        <f>VLOOKUP(A137, Traffic_data!$A$3:$BP$367, 58, 0)</f>
        <v>0</v>
      </c>
      <c r="BH137">
        <f>VLOOKUP(A137, Traffic_data!$A$3:$BP$367, 59, 0)</f>
        <v>0</v>
      </c>
      <c r="BI137">
        <f>VLOOKUP(A137, Traffic_data!$A$3:$BP$367, 60, 0)</f>
        <v>0</v>
      </c>
      <c r="BJ137">
        <f>VLOOKUP(A137, Traffic_data!$A$3:$BP$367, 61, 0)</f>
        <v>0</v>
      </c>
      <c r="BK137">
        <f>VLOOKUP(A137, Traffic_data!$A$3:$BP$367, 62, 0)</f>
        <v>0</v>
      </c>
      <c r="BL137">
        <f>VLOOKUP(A137, Traffic_data!$A$3:$BP$367, 63, 0)</f>
        <v>0</v>
      </c>
      <c r="BM137">
        <f>VLOOKUP(A137, Traffic_data!$A$3:$BP$367, 64, 0)</f>
        <v>0</v>
      </c>
      <c r="BN137">
        <f>VLOOKUP(A137, Traffic_data!$A$3:$BP$367, 65, 0)</f>
        <v>0</v>
      </c>
      <c r="BO137">
        <f>VLOOKUP(A137, Traffic_data!$A$3:$BP$367, 66, 0)</f>
        <v>0</v>
      </c>
      <c r="BP137">
        <f>VLOOKUP(A137, Traffic_data!$A$3:$BP$367, 67, 0)</f>
        <v>0</v>
      </c>
      <c r="BQ137">
        <f>VLOOKUP(A137, Traffic_data!$A$3:$BP$367, 68, 0)</f>
        <v>0</v>
      </c>
    </row>
    <row r="138" spans="1:69" x14ac:dyDescent="0.25">
      <c r="A138" s="1">
        <v>41410</v>
      </c>
      <c r="B138" s="75" t="s">
        <v>46</v>
      </c>
      <c r="C138">
        <f>IFERROR(VLOOKUP(A138,Pivot_table!$A$5:$C$57, 3, 0),0)</f>
        <v>11.089999999999955</v>
      </c>
      <c r="D138">
        <f>VLOOKUP(A138, Traffic_data!$A$3:$BP$367, 3, 0)</f>
        <v>197780</v>
      </c>
      <c r="E138">
        <f>VLOOKUP(A138, Traffic_data!$A$3:$BP$367, 4, 0)</f>
        <v>69564</v>
      </c>
      <c r="F138">
        <f>VLOOKUP(A138, Traffic_data!$A$3:$BP$367, 5, 0)</f>
        <v>67790</v>
      </c>
      <c r="G138">
        <f>VLOOKUP(A138, Traffic_data!$A$3:$BP$367, 6, 0)</f>
        <v>53593</v>
      </c>
      <c r="H138">
        <f>VLOOKUP(A138, Traffic_data!$A$3:$BP$367, 7, 0)</f>
        <v>88324</v>
      </c>
      <c r="I138">
        <f>VLOOKUP(A138, Traffic_data!$A$3:$BP$367, 8, 0)</f>
        <v>75074</v>
      </c>
      <c r="J138">
        <f>VLOOKUP(A138, Traffic_data!$A$3:$BP$367, 9, 0)</f>
        <v>20227</v>
      </c>
      <c r="K138">
        <f>VLOOKUP(A138, Traffic_data!$A$3:$BP$367, 10, 0)</f>
        <v>1996</v>
      </c>
      <c r="L138">
        <f>VLOOKUP(A138, Traffic_data!$A$3:$BP$367, 11, 0)</f>
        <v>7</v>
      </c>
      <c r="M138">
        <f>VLOOKUP(A138, Traffic_data!$A$3:$BP$367, 12, 0)</f>
        <v>0</v>
      </c>
      <c r="N138">
        <f>VLOOKUP(A138, Traffic_data!$A$3:$BP$367, 13, 0)</f>
        <v>31201</v>
      </c>
      <c r="O138">
        <f>VLOOKUP(A138, Traffic_data!$A$3:$BP$367, 14, 0)</f>
        <v>1653</v>
      </c>
      <c r="P138">
        <f>VLOOKUP(A138, Traffic_data!$A$3:$BP$367, 15, 0)</f>
        <v>467</v>
      </c>
      <c r="Q138">
        <f>VLOOKUP(A138, Traffic_data!$A$3:$BP$367, 16, 0)</f>
        <v>1739</v>
      </c>
      <c r="R138">
        <f>VLOOKUP(A138, Traffic_data!$A$3:$BP$367, 17, 0)</f>
        <v>150205</v>
      </c>
      <c r="S138">
        <f>VLOOKUP(A138, Traffic_data!$A$3:$BP$367, 18, 0)</f>
        <v>37407</v>
      </c>
      <c r="T138">
        <f>VLOOKUP(A138, Traffic_data!$A$3:$BP$367, 19, 0)</f>
        <v>26508</v>
      </c>
      <c r="U138">
        <f>VLOOKUP(A138, Traffic_data!$A$3:$BP$367, 20, 0)</f>
        <v>24520</v>
      </c>
      <c r="V138">
        <f>VLOOKUP(A138, Traffic_data!$A$3:$BP$367, 21, 0)</f>
        <v>2093</v>
      </c>
      <c r="W138">
        <f>VLOOKUP(A138, Traffic_data!$A$3:$BP$367, 22, 0)</f>
        <v>27392</v>
      </c>
      <c r="X138">
        <f>VLOOKUP(A138, Traffic_data!$A$3:$BP$367,23, 0)</f>
        <v>4447</v>
      </c>
      <c r="Y138">
        <f>VLOOKUP(A138, Traffic_data!$A$3:$BP$367, 24, 0)</f>
        <v>2093</v>
      </c>
      <c r="Z138">
        <f>VLOOKUP(A138, Traffic_data!$A$3:$BP$367, 25, 0)</f>
        <v>7731</v>
      </c>
      <c r="AA138">
        <f>VLOOKUP(A138, Traffic_data!$A$3:$BP$367, 26, 0)</f>
        <v>523</v>
      </c>
      <c r="AB138">
        <f>VLOOKUP(A138, Traffic_data!$A$3:$BP$367, 27, 0)</f>
        <v>1831</v>
      </c>
      <c r="AC138">
        <f>VLOOKUP(A138, Traffic_data!$A$3:$BP$367, 28, 0)</f>
        <v>1046</v>
      </c>
      <c r="AD138">
        <f>VLOOKUP(A138, Traffic_data!$A$3:$BP$367, 29, 0)</f>
        <v>5755</v>
      </c>
      <c r="AE138">
        <f>VLOOKUP(A138, Traffic_data!$A$3:$BP$367, 30, 0)</f>
        <v>19840</v>
      </c>
      <c r="AF138">
        <f>VLOOKUP(A138, Traffic_data!$A$3:$BP$367, 31, 0)</f>
        <v>4871</v>
      </c>
      <c r="AG138">
        <f>VLOOKUP(A138, Traffic_data!$A$3:$BP$367, 32, 0)</f>
        <v>2214</v>
      </c>
      <c r="AH138">
        <f>VLOOKUP(A138, Traffic_data!$A$3:$BP$367, 33, 0)</f>
        <v>2657</v>
      </c>
      <c r="AI138">
        <f>VLOOKUP(A138, Traffic_data!$A$3:$BP$367, 34, 0)</f>
        <v>266</v>
      </c>
      <c r="AJ138">
        <f>VLOOKUP(A138, Traffic_data!$A$3:$BP$367, 35, 0)</f>
        <v>2834</v>
      </c>
      <c r="AK138">
        <f>VLOOKUP(A138, Traffic_data!$A$3:$BP$367, 36, 0)</f>
        <v>886</v>
      </c>
      <c r="AL138">
        <f>VLOOKUP(A138, Traffic_data!$A$3:$BP$367, 37, 0)</f>
        <v>89</v>
      </c>
      <c r="AM138">
        <f>VLOOKUP(A138, Traffic_data!$A$3:$BP$367, 38, 0)</f>
        <v>886</v>
      </c>
      <c r="AN138">
        <f>VLOOKUP(A138, Traffic_data!$A$3:$BP$367, 39, 0)</f>
        <v>0</v>
      </c>
      <c r="AO138">
        <f>VLOOKUP(A138, Traffic_data!$A$3:$BP$367, 40, 0)</f>
        <v>89</v>
      </c>
      <c r="AP138">
        <f>VLOOKUP(A138, Traffic_data!$A$3:$BP$367, 41, 0)</f>
        <v>177</v>
      </c>
      <c r="AQ138">
        <f>VLOOKUP(A138, Traffic_data!$A$3:$BP$367,42, 0)</f>
        <v>5137</v>
      </c>
      <c r="AR138">
        <f>VLOOKUP(A138, Traffic_data!$A$3:$BP$367, 43, 0)</f>
        <v>170045</v>
      </c>
      <c r="AS138">
        <f>VLOOKUP(A138, Traffic_data!$A$3:$BP$367, 44, 0)</f>
        <v>42278</v>
      </c>
      <c r="AT138">
        <f>VLOOKUP(A138, Traffic_data!$A$3:$BP$367, 45, 0)</f>
        <v>28722</v>
      </c>
      <c r="AU138">
        <f>VLOOKUP(A138, Traffic_data!$A$3:$BP$367, 46, 0)</f>
        <v>27177</v>
      </c>
      <c r="AV138">
        <f>VLOOKUP(A138, Traffic_data!$A$3:$BP$367, 47, 0)</f>
        <v>2359</v>
      </c>
      <c r="AW138">
        <f>VLOOKUP(A138, Traffic_data!$A$3:$BP$367, 48, 0)</f>
        <v>30226</v>
      </c>
      <c r="AX138">
        <f>VLOOKUP(A138, Traffic_data!$A$3:$BP$367, 49, 0)</f>
        <v>5333</v>
      </c>
      <c r="AY138">
        <f>VLOOKUP(A138, Traffic_data!$A$3:$BP$367, 50, 0)</f>
        <v>2182</v>
      </c>
      <c r="AZ138">
        <f>VLOOKUP(A138, Traffic_data!$A$3:$BP$367, 51, 0)</f>
        <v>8617</v>
      </c>
      <c r="BA138">
        <f>VLOOKUP(A138, Traffic_data!$A$3:$BP$367, 52, 0)</f>
        <v>523</v>
      </c>
      <c r="BB138">
        <f>VLOOKUP(A138, Traffic_data!$A$3:$BP$367, 53, 0)</f>
        <v>1920</v>
      </c>
      <c r="BC138">
        <f>VLOOKUP(A138, Traffic_data!$A$3:$BP$367, 54, 0)</f>
        <v>1223</v>
      </c>
      <c r="BD138">
        <f>VLOOKUP(A138, Traffic_data!$A$3:$BP$367, 55, 0)</f>
        <v>10892</v>
      </c>
      <c r="BE138">
        <f>VLOOKUP(A138, Traffic_data!$A$3:$BP$367, 56, 0)</f>
        <v>0</v>
      </c>
      <c r="BF138">
        <f>VLOOKUP(A138, Traffic_data!$A$3:$BP$367, 57, 0)</f>
        <v>0</v>
      </c>
      <c r="BG138">
        <f>VLOOKUP(A138, Traffic_data!$A$3:$BP$367, 58, 0)</f>
        <v>0</v>
      </c>
      <c r="BH138">
        <f>VLOOKUP(A138, Traffic_data!$A$3:$BP$367, 59, 0)</f>
        <v>0</v>
      </c>
      <c r="BI138">
        <f>VLOOKUP(A138, Traffic_data!$A$3:$BP$367, 60, 0)</f>
        <v>0</v>
      </c>
      <c r="BJ138">
        <f>VLOOKUP(A138, Traffic_data!$A$3:$BP$367, 61, 0)</f>
        <v>0</v>
      </c>
      <c r="BK138">
        <f>VLOOKUP(A138, Traffic_data!$A$3:$BP$367, 62, 0)</f>
        <v>0</v>
      </c>
      <c r="BL138">
        <f>VLOOKUP(A138, Traffic_data!$A$3:$BP$367, 63, 0)</f>
        <v>0</v>
      </c>
      <c r="BM138">
        <f>VLOOKUP(A138, Traffic_data!$A$3:$BP$367, 64, 0)</f>
        <v>0</v>
      </c>
      <c r="BN138">
        <f>VLOOKUP(A138, Traffic_data!$A$3:$BP$367, 65, 0)</f>
        <v>0</v>
      </c>
      <c r="BO138">
        <f>VLOOKUP(A138, Traffic_data!$A$3:$BP$367, 66, 0)</f>
        <v>0</v>
      </c>
      <c r="BP138">
        <f>VLOOKUP(A138, Traffic_data!$A$3:$BP$367, 67, 0)</f>
        <v>0</v>
      </c>
      <c r="BQ138">
        <f>VLOOKUP(A138, Traffic_data!$A$3:$BP$367, 68, 0)</f>
        <v>0</v>
      </c>
    </row>
    <row r="139" spans="1:69" x14ac:dyDescent="0.25">
      <c r="A139" s="1">
        <v>41411</v>
      </c>
      <c r="B139" s="75" t="s">
        <v>49</v>
      </c>
      <c r="C139">
        <f>IFERROR(VLOOKUP(A139,Pivot_table!$A$5:$C$57, 3, 0),0)</f>
        <v>8.0499999999999865</v>
      </c>
      <c r="D139">
        <f>VLOOKUP(A139, Traffic_data!$A$3:$BP$367, 3, 0)</f>
        <v>204311</v>
      </c>
      <c r="E139">
        <f>VLOOKUP(A139, Traffic_data!$A$3:$BP$367, 4, 0)</f>
        <v>73468</v>
      </c>
      <c r="F139">
        <f>VLOOKUP(A139, Traffic_data!$A$3:$BP$367, 5, 0)</f>
        <v>63886</v>
      </c>
      <c r="G139">
        <f>VLOOKUP(A139, Traffic_data!$A$3:$BP$367, 6, 0)</f>
        <v>54303</v>
      </c>
      <c r="H139">
        <f>VLOOKUP(A139, Traffic_data!$A$3:$BP$367, 7, 0)</f>
        <v>91188</v>
      </c>
      <c r="I139">
        <f>VLOOKUP(A139, Traffic_data!$A$3:$BP$367, 8, 0)</f>
        <v>76692</v>
      </c>
      <c r="J139">
        <f>VLOOKUP(A139, Traffic_data!$A$3:$BP$367, 9, 0)</f>
        <v>21480</v>
      </c>
      <c r="K139">
        <f>VLOOKUP(A139, Traffic_data!$A$3:$BP$367, 10, 0)</f>
        <v>1762</v>
      </c>
      <c r="L139">
        <f>VLOOKUP(A139, Traffic_data!$A$3:$BP$367, 11, 0)</f>
        <v>11</v>
      </c>
      <c r="M139">
        <f>VLOOKUP(A139, Traffic_data!$A$3:$BP$367, 12, 0)</f>
        <v>0</v>
      </c>
      <c r="N139">
        <f>VLOOKUP(A139, Traffic_data!$A$3:$BP$367, 13, 0)</f>
        <v>30542</v>
      </c>
      <c r="O139">
        <f>VLOOKUP(A139, Traffic_data!$A$3:$BP$367, 14, 0)</f>
        <v>1722</v>
      </c>
      <c r="P139">
        <f>VLOOKUP(A139, Traffic_data!$A$3:$BP$367, 15, 0)</f>
        <v>506</v>
      </c>
      <c r="Q139">
        <f>VLOOKUP(A139, Traffic_data!$A$3:$BP$367, 16, 0)</f>
        <v>1910</v>
      </c>
      <c r="R139">
        <f>VLOOKUP(A139, Traffic_data!$A$3:$BP$367, 17, 0)</f>
        <v>153671</v>
      </c>
      <c r="S139">
        <f>VLOOKUP(A139, Traffic_data!$A$3:$BP$367, 18, 0)</f>
        <v>35838</v>
      </c>
      <c r="T139">
        <f>VLOOKUP(A139, Traffic_data!$A$3:$BP$367, 19, 0)</f>
        <v>24741</v>
      </c>
      <c r="U139">
        <f>VLOOKUP(A139, Traffic_data!$A$3:$BP$367, 20, 0)</f>
        <v>28275</v>
      </c>
      <c r="V139">
        <f>VLOOKUP(A139, Traffic_data!$A$3:$BP$367, 21, 0)</f>
        <v>2616</v>
      </c>
      <c r="W139">
        <f>VLOOKUP(A139, Traffic_data!$A$3:$BP$367, 22, 0)</f>
        <v>26066</v>
      </c>
      <c r="X139">
        <f>VLOOKUP(A139, Traffic_data!$A$3:$BP$367,23, 0)</f>
        <v>3139</v>
      </c>
      <c r="Y139">
        <f>VLOOKUP(A139, Traffic_data!$A$3:$BP$367, 24, 0)</f>
        <v>1570</v>
      </c>
      <c r="Z139">
        <f>VLOOKUP(A139, Traffic_data!$A$3:$BP$367, 25, 0)</f>
        <v>9499</v>
      </c>
      <c r="AA139">
        <f>VLOOKUP(A139, Traffic_data!$A$3:$BP$367, 26, 0)</f>
        <v>0</v>
      </c>
      <c r="AB139">
        <f>VLOOKUP(A139, Traffic_data!$A$3:$BP$367, 27, 0)</f>
        <v>1046</v>
      </c>
      <c r="AC139">
        <f>VLOOKUP(A139, Traffic_data!$A$3:$BP$367, 28, 0)</f>
        <v>2616</v>
      </c>
      <c r="AD139">
        <f>VLOOKUP(A139, Traffic_data!$A$3:$BP$367, 29, 0)</f>
        <v>3924</v>
      </c>
      <c r="AE139">
        <f>VLOOKUP(A139, Traffic_data!$A$3:$BP$367, 30, 0)</f>
        <v>20637</v>
      </c>
      <c r="AF139">
        <f>VLOOKUP(A139, Traffic_data!$A$3:$BP$367, 31, 0)</f>
        <v>6111</v>
      </c>
      <c r="AG139">
        <f>VLOOKUP(A139, Traffic_data!$A$3:$BP$367, 32, 0)</f>
        <v>1860</v>
      </c>
      <c r="AH139">
        <f>VLOOKUP(A139, Traffic_data!$A$3:$BP$367, 33, 0)</f>
        <v>3189</v>
      </c>
      <c r="AI139">
        <f>VLOOKUP(A139, Traffic_data!$A$3:$BP$367, 34, 0)</f>
        <v>89</v>
      </c>
      <c r="AJ139">
        <f>VLOOKUP(A139, Traffic_data!$A$3:$BP$367, 35, 0)</f>
        <v>2480</v>
      </c>
      <c r="AK139">
        <f>VLOOKUP(A139, Traffic_data!$A$3:$BP$367, 36, 0)</f>
        <v>620</v>
      </c>
      <c r="AL139">
        <f>VLOOKUP(A139, Traffic_data!$A$3:$BP$367, 37, 0)</f>
        <v>177</v>
      </c>
      <c r="AM139">
        <f>VLOOKUP(A139, Traffic_data!$A$3:$BP$367, 38, 0)</f>
        <v>1151</v>
      </c>
      <c r="AN139">
        <f>VLOOKUP(A139, Traffic_data!$A$3:$BP$367, 39, 0)</f>
        <v>0</v>
      </c>
      <c r="AO139">
        <f>VLOOKUP(A139, Traffic_data!$A$3:$BP$367, 40, 0)</f>
        <v>177</v>
      </c>
      <c r="AP139">
        <f>VLOOKUP(A139, Traffic_data!$A$3:$BP$367, 41, 0)</f>
        <v>443</v>
      </c>
      <c r="AQ139">
        <f>VLOOKUP(A139, Traffic_data!$A$3:$BP$367,42, 0)</f>
        <v>4340</v>
      </c>
      <c r="AR139">
        <f>VLOOKUP(A139, Traffic_data!$A$3:$BP$367, 43, 0)</f>
        <v>174308</v>
      </c>
      <c r="AS139">
        <f>VLOOKUP(A139, Traffic_data!$A$3:$BP$367, 44, 0)</f>
        <v>41949</v>
      </c>
      <c r="AT139">
        <f>VLOOKUP(A139, Traffic_data!$A$3:$BP$367, 45, 0)</f>
        <v>26601</v>
      </c>
      <c r="AU139">
        <f>VLOOKUP(A139, Traffic_data!$A$3:$BP$367, 46, 0)</f>
        <v>31464</v>
      </c>
      <c r="AV139">
        <f>VLOOKUP(A139, Traffic_data!$A$3:$BP$367, 47, 0)</f>
        <v>2705</v>
      </c>
      <c r="AW139">
        <f>VLOOKUP(A139, Traffic_data!$A$3:$BP$367, 48, 0)</f>
        <v>28546</v>
      </c>
      <c r="AX139">
        <f>VLOOKUP(A139, Traffic_data!$A$3:$BP$367, 49, 0)</f>
        <v>3759</v>
      </c>
      <c r="AY139">
        <f>VLOOKUP(A139, Traffic_data!$A$3:$BP$367, 50, 0)</f>
        <v>1747</v>
      </c>
      <c r="AZ139">
        <f>VLOOKUP(A139, Traffic_data!$A$3:$BP$367, 51, 0)</f>
        <v>10650</v>
      </c>
      <c r="BA139">
        <f>VLOOKUP(A139, Traffic_data!$A$3:$BP$367, 52, 0)</f>
        <v>0</v>
      </c>
      <c r="BB139">
        <f>VLOOKUP(A139, Traffic_data!$A$3:$BP$367, 53, 0)</f>
        <v>1223</v>
      </c>
      <c r="BC139">
        <f>VLOOKUP(A139, Traffic_data!$A$3:$BP$367, 54, 0)</f>
        <v>3059</v>
      </c>
      <c r="BD139">
        <f>VLOOKUP(A139, Traffic_data!$A$3:$BP$367, 55, 0)</f>
        <v>8264</v>
      </c>
      <c r="BE139">
        <f>VLOOKUP(A139, Traffic_data!$A$3:$BP$367, 56, 0)</f>
        <v>0</v>
      </c>
      <c r="BF139">
        <f>VLOOKUP(A139, Traffic_data!$A$3:$BP$367, 57, 0)</f>
        <v>0</v>
      </c>
      <c r="BG139">
        <f>VLOOKUP(A139, Traffic_data!$A$3:$BP$367, 58, 0)</f>
        <v>0</v>
      </c>
      <c r="BH139">
        <f>VLOOKUP(A139, Traffic_data!$A$3:$BP$367, 59, 0)</f>
        <v>0</v>
      </c>
      <c r="BI139">
        <f>VLOOKUP(A139, Traffic_data!$A$3:$BP$367, 60, 0)</f>
        <v>0</v>
      </c>
      <c r="BJ139">
        <f>VLOOKUP(A139, Traffic_data!$A$3:$BP$367, 61, 0)</f>
        <v>0</v>
      </c>
      <c r="BK139">
        <f>VLOOKUP(A139, Traffic_data!$A$3:$BP$367, 62, 0)</f>
        <v>0</v>
      </c>
      <c r="BL139">
        <f>VLOOKUP(A139, Traffic_data!$A$3:$BP$367, 63, 0)</f>
        <v>0</v>
      </c>
      <c r="BM139">
        <f>VLOOKUP(A139, Traffic_data!$A$3:$BP$367, 64, 0)</f>
        <v>0</v>
      </c>
      <c r="BN139">
        <f>VLOOKUP(A139, Traffic_data!$A$3:$BP$367, 65, 0)</f>
        <v>0</v>
      </c>
      <c r="BO139">
        <f>VLOOKUP(A139, Traffic_data!$A$3:$BP$367, 66, 0)</f>
        <v>0</v>
      </c>
      <c r="BP139">
        <f>VLOOKUP(A139, Traffic_data!$A$3:$BP$367, 67, 0)</f>
        <v>0</v>
      </c>
      <c r="BQ139">
        <f>VLOOKUP(A139, Traffic_data!$A$3:$BP$367, 68, 0)</f>
        <v>0</v>
      </c>
    </row>
    <row r="140" spans="1:69" x14ac:dyDescent="0.25">
      <c r="A140" s="1">
        <v>41412</v>
      </c>
      <c r="B140" s="75" t="s">
        <v>52</v>
      </c>
      <c r="C140">
        <f>IFERROR(VLOOKUP(A140,Pivot_table!$A$5:$C$57, 3, 0),0)</f>
        <v>11.989999999999977</v>
      </c>
      <c r="D140">
        <f>VLOOKUP(A140, Traffic_data!$A$3:$BP$367, 3, 0)</f>
        <v>175842</v>
      </c>
      <c r="E140">
        <f>VLOOKUP(A140, Traffic_data!$A$3:$BP$367, 4, 0)</f>
        <v>62466</v>
      </c>
      <c r="F140">
        <f>VLOOKUP(A140, Traffic_data!$A$3:$BP$367, 5, 0)</f>
        <v>57497</v>
      </c>
      <c r="G140">
        <f>VLOOKUP(A140, Traffic_data!$A$3:$BP$367, 6, 0)</f>
        <v>49334</v>
      </c>
      <c r="H140">
        <f>VLOOKUP(A140, Traffic_data!$A$3:$BP$367, 7, 0)</f>
        <v>81298</v>
      </c>
      <c r="I140">
        <f>VLOOKUP(A140, Traffic_data!$A$3:$BP$367, 8, 0)</f>
        <v>66214</v>
      </c>
      <c r="J140">
        <f>VLOOKUP(A140, Traffic_data!$A$3:$BP$367, 9, 0)</f>
        <v>24378</v>
      </c>
      <c r="K140">
        <f>VLOOKUP(A140, Traffic_data!$A$3:$BP$367, 10, 0)</f>
        <v>2012</v>
      </c>
      <c r="L140">
        <f>VLOOKUP(A140, Traffic_data!$A$3:$BP$367, 11, 0)</f>
        <v>2</v>
      </c>
      <c r="M140">
        <f>VLOOKUP(A140, Traffic_data!$A$3:$BP$367, 12, 0)</f>
        <v>0</v>
      </c>
      <c r="N140">
        <f>VLOOKUP(A140, Traffic_data!$A$3:$BP$367, 13, 0)</f>
        <v>26159</v>
      </c>
      <c r="O140">
        <f>VLOOKUP(A140, Traffic_data!$A$3:$BP$367, 14, 0)</f>
        <v>2283</v>
      </c>
      <c r="P140">
        <f>VLOOKUP(A140, Traffic_data!$A$3:$BP$367, 15, 0)</f>
        <v>664</v>
      </c>
      <c r="Q140">
        <f>VLOOKUP(A140, Traffic_data!$A$3:$BP$367, 16, 0)</f>
        <v>1805</v>
      </c>
      <c r="R140">
        <f>VLOOKUP(A140, Traffic_data!$A$3:$BP$367, 17, 0)</f>
        <v>132002</v>
      </c>
      <c r="S140">
        <f>VLOOKUP(A140, Traffic_data!$A$3:$BP$367, 18, 0)</f>
        <v>29821</v>
      </c>
      <c r="T140">
        <f>VLOOKUP(A140, Traffic_data!$A$3:$BP$367, 19, 0)</f>
        <v>24078</v>
      </c>
      <c r="U140">
        <f>VLOOKUP(A140, Traffic_data!$A$3:$BP$367, 20, 0)</f>
        <v>24078</v>
      </c>
      <c r="V140">
        <f>VLOOKUP(A140, Traffic_data!$A$3:$BP$367, 21, 0)</f>
        <v>3139</v>
      </c>
      <c r="W140">
        <f>VLOOKUP(A140, Traffic_data!$A$3:$BP$367, 22, 0)</f>
        <v>22532</v>
      </c>
      <c r="X140">
        <f>VLOOKUP(A140, Traffic_data!$A$3:$BP$367,23, 0)</f>
        <v>3401</v>
      </c>
      <c r="Y140">
        <f>VLOOKUP(A140, Traffic_data!$A$3:$BP$367, 24, 0)</f>
        <v>1831</v>
      </c>
      <c r="Z140">
        <f>VLOOKUP(A140, Traffic_data!$A$3:$BP$367, 25, 0)</f>
        <v>9278</v>
      </c>
      <c r="AA140">
        <f>VLOOKUP(A140, Traffic_data!$A$3:$BP$367, 26, 0)</f>
        <v>262</v>
      </c>
      <c r="AB140">
        <f>VLOOKUP(A140, Traffic_data!$A$3:$BP$367, 27, 0)</f>
        <v>1046</v>
      </c>
      <c r="AC140">
        <f>VLOOKUP(A140, Traffic_data!$A$3:$BP$367, 28, 0)</f>
        <v>1308</v>
      </c>
      <c r="AD140">
        <f>VLOOKUP(A140, Traffic_data!$A$3:$BP$367, 29, 0)</f>
        <v>5232</v>
      </c>
      <c r="AE140">
        <f>VLOOKUP(A140, Traffic_data!$A$3:$BP$367, 30, 0)</f>
        <v>24446</v>
      </c>
      <c r="AF140">
        <f>VLOOKUP(A140, Traffic_data!$A$3:$BP$367, 31, 0)</f>
        <v>5669</v>
      </c>
      <c r="AG140">
        <f>VLOOKUP(A140, Traffic_data!$A$3:$BP$367, 32, 0)</f>
        <v>2569</v>
      </c>
      <c r="AH140">
        <f>VLOOKUP(A140, Traffic_data!$A$3:$BP$367, 33, 0)</f>
        <v>3189</v>
      </c>
      <c r="AI140">
        <f>VLOOKUP(A140, Traffic_data!$A$3:$BP$367, 34, 0)</f>
        <v>177</v>
      </c>
      <c r="AJ140">
        <f>VLOOKUP(A140, Traffic_data!$A$3:$BP$367, 35, 0)</f>
        <v>3631</v>
      </c>
      <c r="AK140">
        <f>VLOOKUP(A140, Traffic_data!$A$3:$BP$367, 36, 0)</f>
        <v>1417</v>
      </c>
      <c r="AL140">
        <f>VLOOKUP(A140, Traffic_data!$A$3:$BP$367, 37, 0)</f>
        <v>89</v>
      </c>
      <c r="AM140">
        <f>VLOOKUP(A140, Traffic_data!$A$3:$BP$367, 38, 0)</f>
        <v>1771</v>
      </c>
      <c r="AN140">
        <f>VLOOKUP(A140, Traffic_data!$A$3:$BP$367, 39, 0)</f>
        <v>0</v>
      </c>
      <c r="AO140">
        <f>VLOOKUP(A140, Traffic_data!$A$3:$BP$367, 40, 0)</f>
        <v>89</v>
      </c>
      <c r="AP140">
        <f>VLOOKUP(A140, Traffic_data!$A$3:$BP$367, 41, 0)</f>
        <v>709</v>
      </c>
      <c r="AQ140">
        <f>VLOOKUP(A140, Traffic_data!$A$3:$BP$367,42, 0)</f>
        <v>4783</v>
      </c>
      <c r="AR140">
        <f>VLOOKUP(A140, Traffic_data!$A$3:$BP$367, 43, 0)</f>
        <v>156448</v>
      </c>
      <c r="AS140">
        <f>VLOOKUP(A140, Traffic_data!$A$3:$BP$367, 44, 0)</f>
        <v>35490</v>
      </c>
      <c r="AT140">
        <f>VLOOKUP(A140, Traffic_data!$A$3:$BP$367, 45, 0)</f>
        <v>26647</v>
      </c>
      <c r="AU140">
        <f>VLOOKUP(A140, Traffic_data!$A$3:$BP$367, 46, 0)</f>
        <v>27267</v>
      </c>
      <c r="AV140">
        <f>VLOOKUP(A140, Traffic_data!$A$3:$BP$367, 47, 0)</f>
        <v>3316</v>
      </c>
      <c r="AW140">
        <f>VLOOKUP(A140, Traffic_data!$A$3:$BP$367, 48, 0)</f>
        <v>26163</v>
      </c>
      <c r="AX140">
        <f>VLOOKUP(A140, Traffic_data!$A$3:$BP$367, 49, 0)</f>
        <v>4818</v>
      </c>
      <c r="AY140">
        <f>VLOOKUP(A140, Traffic_data!$A$3:$BP$367, 50, 0)</f>
        <v>1920</v>
      </c>
      <c r="AZ140">
        <f>VLOOKUP(A140, Traffic_data!$A$3:$BP$367, 51, 0)</f>
        <v>11049</v>
      </c>
      <c r="BA140">
        <f>VLOOKUP(A140, Traffic_data!$A$3:$BP$367, 52, 0)</f>
        <v>262</v>
      </c>
      <c r="BB140">
        <f>VLOOKUP(A140, Traffic_data!$A$3:$BP$367, 53, 0)</f>
        <v>1135</v>
      </c>
      <c r="BC140">
        <f>VLOOKUP(A140, Traffic_data!$A$3:$BP$367, 54, 0)</f>
        <v>2017</v>
      </c>
      <c r="BD140">
        <f>VLOOKUP(A140, Traffic_data!$A$3:$BP$367, 55, 0)</f>
        <v>10015</v>
      </c>
      <c r="BE140">
        <f>VLOOKUP(A140, Traffic_data!$A$3:$BP$367, 56, 0)</f>
        <v>0</v>
      </c>
      <c r="BF140">
        <f>VLOOKUP(A140, Traffic_data!$A$3:$BP$367, 57, 0)</f>
        <v>0</v>
      </c>
      <c r="BG140">
        <f>VLOOKUP(A140, Traffic_data!$A$3:$BP$367, 58, 0)</f>
        <v>0</v>
      </c>
      <c r="BH140">
        <f>VLOOKUP(A140, Traffic_data!$A$3:$BP$367, 59, 0)</f>
        <v>0</v>
      </c>
      <c r="BI140">
        <f>VLOOKUP(A140, Traffic_data!$A$3:$BP$367, 60, 0)</f>
        <v>0</v>
      </c>
      <c r="BJ140">
        <f>VLOOKUP(A140, Traffic_data!$A$3:$BP$367, 61, 0)</f>
        <v>0</v>
      </c>
      <c r="BK140">
        <f>VLOOKUP(A140, Traffic_data!$A$3:$BP$367, 62, 0)</f>
        <v>0</v>
      </c>
      <c r="BL140">
        <f>VLOOKUP(A140, Traffic_data!$A$3:$BP$367, 63, 0)</f>
        <v>0</v>
      </c>
      <c r="BM140">
        <f>VLOOKUP(A140, Traffic_data!$A$3:$BP$367, 64, 0)</f>
        <v>0</v>
      </c>
      <c r="BN140">
        <f>VLOOKUP(A140, Traffic_data!$A$3:$BP$367, 65, 0)</f>
        <v>0</v>
      </c>
      <c r="BO140">
        <f>VLOOKUP(A140, Traffic_data!$A$3:$BP$367, 66, 0)</f>
        <v>0</v>
      </c>
      <c r="BP140">
        <f>VLOOKUP(A140, Traffic_data!$A$3:$BP$367, 67, 0)</f>
        <v>0</v>
      </c>
      <c r="BQ140">
        <f>VLOOKUP(A140, Traffic_data!$A$3:$BP$367, 68, 0)</f>
        <v>0</v>
      </c>
    </row>
    <row r="141" spans="1:69" x14ac:dyDescent="0.25">
      <c r="A141" s="1">
        <v>41413</v>
      </c>
      <c r="B141" s="75" t="s">
        <v>53</v>
      </c>
      <c r="C141">
        <f>IFERROR(VLOOKUP(A141,Pivot_table!$A$5:$C$57, 3, 0),0)</f>
        <v>8.1899999999999853</v>
      </c>
      <c r="D141">
        <f>VLOOKUP(A141, Traffic_data!$A$3:$BP$367, 3, 0)</f>
        <v>142133</v>
      </c>
      <c r="E141">
        <f>VLOOKUP(A141, Traffic_data!$A$3:$BP$367, 4, 0)</f>
        <v>51463</v>
      </c>
      <c r="F141">
        <f>VLOOKUP(A141, Traffic_data!$A$3:$BP$367, 5, 0)</f>
        <v>41171</v>
      </c>
      <c r="G141">
        <f>VLOOKUP(A141, Traffic_data!$A$3:$BP$367, 6, 0)</f>
        <v>45075</v>
      </c>
      <c r="H141">
        <f>VLOOKUP(A141, Traffic_data!$A$3:$BP$367, 7, 0)</f>
        <v>65615</v>
      </c>
      <c r="I141">
        <f>VLOOKUP(A141, Traffic_data!$A$3:$BP$367, 8, 0)</f>
        <v>54912</v>
      </c>
      <c r="J141">
        <f>VLOOKUP(A141, Traffic_data!$A$3:$BP$367, 9, 0)</f>
        <v>25332</v>
      </c>
      <c r="K141">
        <f>VLOOKUP(A141, Traffic_data!$A$3:$BP$367, 10, 0)</f>
        <v>1825</v>
      </c>
      <c r="L141">
        <f>VLOOKUP(A141, Traffic_data!$A$3:$BP$367, 11, 0)</f>
        <v>1</v>
      </c>
      <c r="M141">
        <f>VLOOKUP(A141, Traffic_data!$A$3:$BP$367, 12, 0)</f>
        <v>0</v>
      </c>
      <c r="N141">
        <f>VLOOKUP(A141, Traffic_data!$A$3:$BP$367, 13, 0)</f>
        <v>21459</v>
      </c>
      <c r="O141">
        <f>VLOOKUP(A141, Traffic_data!$A$3:$BP$367, 14, 0)</f>
        <v>2316</v>
      </c>
      <c r="P141">
        <f>VLOOKUP(A141, Traffic_data!$A$3:$BP$367, 15, 0)</f>
        <v>621</v>
      </c>
      <c r="Q141">
        <f>VLOOKUP(A141, Traffic_data!$A$3:$BP$367, 16, 0)</f>
        <v>1329</v>
      </c>
      <c r="R141">
        <f>VLOOKUP(A141, Traffic_data!$A$3:$BP$367, 17, 0)</f>
        <v>107469</v>
      </c>
      <c r="S141">
        <f>VLOOKUP(A141, Traffic_data!$A$3:$BP$367, 18, 0)</f>
        <v>29821</v>
      </c>
      <c r="T141">
        <f>VLOOKUP(A141, Traffic_data!$A$3:$BP$367, 19, 0)</f>
        <v>18335</v>
      </c>
      <c r="U141">
        <f>VLOOKUP(A141, Traffic_data!$A$3:$BP$367, 20, 0)</f>
        <v>18335</v>
      </c>
      <c r="V141">
        <f>VLOOKUP(A141, Traffic_data!$A$3:$BP$367, 21, 0)</f>
        <v>1570</v>
      </c>
      <c r="W141">
        <f>VLOOKUP(A141, Traffic_data!$A$3:$BP$367, 22, 0)</f>
        <v>20323</v>
      </c>
      <c r="X141">
        <f>VLOOKUP(A141, Traffic_data!$A$3:$BP$367,23, 0)</f>
        <v>2616</v>
      </c>
      <c r="Y141">
        <f>VLOOKUP(A141, Traffic_data!$A$3:$BP$367, 24, 0)</f>
        <v>1831</v>
      </c>
      <c r="Z141">
        <f>VLOOKUP(A141, Traffic_data!$A$3:$BP$367, 25, 0)</f>
        <v>5522</v>
      </c>
      <c r="AA141">
        <f>VLOOKUP(A141, Traffic_data!$A$3:$BP$367, 26, 0)</f>
        <v>785</v>
      </c>
      <c r="AB141">
        <f>VLOOKUP(A141, Traffic_data!$A$3:$BP$367, 27, 0)</f>
        <v>1308</v>
      </c>
      <c r="AC141">
        <f>VLOOKUP(A141, Traffic_data!$A$3:$BP$367, 28, 0)</f>
        <v>1046</v>
      </c>
      <c r="AD141">
        <f>VLOOKUP(A141, Traffic_data!$A$3:$BP$367, 29, 0)</f>
        <v>2354</v>
      </c>
      <c r="AE141">
        <f>VLOOKUP(A141, Traffic_data!$A$3:$BP$367, 30, 0)</f>
        <v>25420</v>
      </c>
      <c r="AF141">
        <f>VLOOKUP(A141, Traffic_data!$A$3:$BP$367, 31, 0)</f>
        <v>6466</v>
      </c>
      <c r="AG141">
        <f>VLOOKUP(A141, Traffic_data!$A$3:$BP$367, 32, 0)</f>
        <v>2214</v>
      </c>
      <c r="AH141">
        <f>VLOOKUP(A141, Traffic_data!$A$3:$BP$367, 33, 0)</f>
        <v>2834</v>
      </c>
      <c r="AI141">
        <f>VLOOKUP(A141, Traffic_data!$A$3:$BP$367, 34, 0)</f>
        <v>177</v>
      </c>
      <c r="AJ141">
        <f>VLOOKUP(A141, Traffic_data!$A$3:$BP$367, 35, 0)</f>
        <v>4251</v>
      </c>
      <c r="AK141">
        <f>VLOOKUP(A141, Traffic_data!$A$3:$BP$367, 36, 0)</f>
        <v>1063</v>
      </c>
      <c r="AL141">
        <f>VLOOKUP(A141, Traffic_data!$A$3:$BP$367, 37, 0)</f>
        <v>0</v>
      </c>
      <c r="AM141">
        <f>VLOOKUP(A141, Traffic_data!$A$3:$BP$367, 38, 0)</f>
        <v>2303</v>
      </c>
      <c r="AN141">
        <f>VLOOKUP(A141, Traffic_data!$A$3:$BP$367, 39, 0)</f>
        <v>0</v>
      </c>
      <c r="AO141">
        <f>VLOOKUP(A141, Traffic_data!$A$3:$BP$367, 40, 0)</f>
        <v>89</v>
      </c>
      <c r="AP141">
        <f>VLOOKUP(A141, Traffic_data!$A$3:$BP$367, 41, 0)</f>
        <v>177</v>
      </c>
      <c r="AQ141">
        <f>VLOOKUP(A141, Traffic_data!$A$3:$BP$367,42, 0)</f>
        <v>5669</v>
      </c>
      <c r="AR141">
        <f>VLOOKUP(A141, Traffic_data!$A$3:$BP$367, 43, 0)</f>
        <v>132889</v>
      </c>
      <c r="AS141">
        <f>VLOOKUP(A141, Traffic_data!$A$3:$BP$367, 44, 0)</f>
        <v>36287</v>
      </c>
      <c r="AT141">
        <f>VLOOKUP(A141, Traffic_data!$A$3:$BP$367, 45, 0)</f>
        <v>20549</v>
      </c>
      <c r="AU141">
        <f>VLOOKUP(A141, Traffic_data!$A$3:$BP$367, 46, 0)</f>
        <v>21169</v>
      </c>
      <c r="AV141">
        <f>VLOOKUP(A141, Traffic_data!$A$3:$BP$367, 47, 0)</f>
        <v>1747</v>
      </c>
      <c r="AW141">
        <f>VLOOKUP(A141, Traffic_data!$A$3:$BP$367, 48, 0)</f>
        <v>24574</v>
      </c>
      <c r="AX141">
        <f>VLOOKUP(A141, Traffic_data!$A$3:$BP$367, 49, 0)</f>
        <v>3679</v>
      </c>
      <c r="AY141">
        <f>VLOOKUP(A141, Traffic_data!$A$3:$BP$367, 50, 0)</f>
        <v>1831</v>
      </c>
      <c r="AZ141">
        <f>VLOOKUP(A141, Traffic_data!$A$3:$BP$367, 51, 0)</f>
        <v>7825</v>
      </c>
      <c r="BA141">
        <f>VLOOKUP(A141, Traffic_data!$A$3:$BP$367, 52, 0)</f>
        <v>785</v>
      </c>
      <c r="BB141">
        <f>VLOOKUP(A141, Traffic_data!$A$3:$BP$367, 53, 0)</f>
        <v>1397</v>
      </c>
      <c r="BC141">
        <f>VLOOKUP(A141, Traffic_data!$A$3:$BP$367, 54, 0)</f>
        <v>1223</v>
      </c>
      <c r="BD141">
        <f>VLOOKUP(A141, Traffic_data!$A$3:$BP$367, 55, 0)</f>
        <v>8023</v>
      </c>
      <c r="BE141">
        <f>VLOOKUP(A141, Traffic_data!$A$3:$BP$367, 56, 0)</f>
        <v>0</v>
      </c>
      <c r="BF141">
        <f>VLOOKUP(A141, Traffic_data!$A$3:$BP$367, 57, 0)</f>
        <v>0</v>
      </c>
      <c r="BG141">
        <f>VLOOKUP(A141, Traffic_data!$A$3:$BP$367, 58, 0)</f>
        <v>0</v>
      </c>
      <c r="BH141">
        <f>VLOOKUP(A141, Traffic_data!$A$3:$BP$367, 59, 0)</f>
        <v>0</v>
      </c>
      <c r="BI141">
        <f>VLOOKUP(A141, Traffic_data!$A$3:$BP$367, 60, 0)</f>
        <v>0</v>
      </c>
      <c r="BJ141">
        <f>VLOOKUP(A141, Traffic_data!$A$3:$BP$367, 61, 0)</f>
        <v>0</v>
      </c>
      <c r="BK141">
        <f>VLOOKUP(A141, Traffic_data!$A$3:$BP$367, 62, 0)</f>
        <v>0</v>
      </c>
      <c r="BL141">
        <f>VLOOKUP(A141, Traffic_data!$A$3:$BP$367, 63, 0)</f>
        <v>0</v>
      </c>
      <c r="BM141">
        <f>VLOOKUP(A141, Traffic_data!$A$3:$BP$367, 64, 0)</f>
        <v>0</v>
      </c>
      <c r="BN141">
        <f>VLOOKUP(A141, Traffic_data!$A$3:$BP$367, 65, 0)</f>
        <v>0</v>
      </c>
      <c r="BO141">
        <f>VLOOKUP(A141, Traffic_data!$A$3:$BP$367, 66, 0)</f>
        <v>0</v>
      </c>
      <c r="BP141">
        <f>VLOOKUP(A141, Traffic_data!$A$3:$BP$367, 67, 0)</f>
        <v>0</v>
      </c>
      <c r="BQ141">
        <f>VLOOKUP(A141, Traffic_data!$A$3:$BP$367, 68, 0)</f>
        <v>0</v>
      </c>
    </row>
    <row r="142" spans="1:69" x14ac:dyDescent="0.25">
      <c r="A142" s="1">
        <v>41414</v>
      </c>
      <c r="B142" s="75" t="s">
        <v>58</v>
      </c>
      <c r="C142">
        <f>IFERROR(VLOOKUP(A142,Pivot_table!$A$5:$C$57, 3, 0),0)</f>
        <v>13.479999999999976</v>
      </c>
      <c r="D142">
        <f>VLOOKUP(A142, Traffic_data!$A$3:$BP$367, 3, 0)</f>
        <v>189282</v>
      </c>
      <c r="E142">
        <f>VLOOKUP(A142, Traffic_data!$A$3:$BP$367, 4, 0)</f>
        <v>72049</v>
      </c>
      <c r="F142">
        <f>VLOOKUP(A142, Traffic_data!$A$3:$BP$367, 5, 0)</f>
        <v>59272</v>
      </c>
      <c r="G142">
        <f>VLOOKUP(A142, Traffic_data!$A$3:$BP$367, 6, 0)</f>
        <v>49689</v>
      </c>
      <c r="H142">
        <f>VLOOKUP(A142, Traffic_data!$A$3:$BP$367, 7, 0)</f>
        <v>83997</v>
      </c>
      <c r="I142">
        <f>VLOOKUP(A142, Traffic_data!$A$3:$BP$367, 8, 0)</f>
        <v>80759</v>
      </c>
      <c r="J142">
        <f>VLOOKUP(A142, Traffic_data!$A$3:$BP$367, 9, 0)</f>
        <v>21158</v>
      </c>
      <c r="K142">
        <f>VLOOKUP(A142, Traffic_data!$A$3:$BP$367, 10, 0)</f>
        <v>1969</v>
      </c>
      <c r="L142">
        <f>VLOOKUP(A142, Traffic_data!$A$3:$BP$367, 11, 0)</f>
        <v>5</v>
      </c>
      <c r="M142">
        <f>VLOOKUP(A142, Traffic_data!$A$3:$BP$367, 12, 0)</f>
        <v>0</v>
      </c>
      <c r="N142">
        <f>VLOOKUP(A142, Traffic_data!$A$3:$BP$367, 13, 0)</f>
        <v>27928</v>
      </c>
      <c r="O142">
        <f>VLOOKUP(A142, Traffic_data!$A$3:$BP$367, 14, 0)</f>
        <v>1673</v>
      </c>
      <c r="P142">
        <f>VLOOKUP(A142, Traffic_data!$A$3:$BP$367, 15, 0)</f>
        <v>502</v>
      </c>
      <c r="Q142">
        <f>VLOOKUP(A142, Traffic_data!$A$3:$BP$367, 16, 0)</f>
        <v>1791</v>
      </c>
      <c r="R142">
        <f>VLOOKUP(A142, Traffic_data!$A$3:$BP$367, 17, 0)</f>
        <v>143201</v>
      </c>
      <c r="S142">
        <f>VLOOKUP(A142, Traffic_data!$A$3:$BP$367, 18, 0)</f>
        <v>45255</v>
      </c>
      <c r="T142">
        <f>VLOOKUP(A142, Traffic_data!$A$3:$BP$367, 19, 0)</f>
        <v>24299</v>
      </c>
      <c r="U142">
        <f>VLOOKUP(A142, Traffic_data!$A$3:$BP$367, 20, 0)</f>
        <v>20985</v>
      </c>
      <c r="V142">
        <f>VLOOKUP(A142, Traffic_data!$A$3:$BP$367, 21, 0)</f>
        <v>2877</v>
      </c>
      <c r="W142">
        <f>VLOOKUP(A142, Traffic_data!$A$3:$BP$367, 22, 0)</f>
        <v>18114</v>
      </c>
      <c r="X142">
        <f>VLOOKUP(A142, Traffic_data!$A$3:$BP$367,23, 0)</f>
        <v>4709</v>
      </c>
      <c r="Y142">
        <f>VLOOKUP(A142, Traffic_data!$A$3:$BP$367, 24, 0)</f>
        <v>1046</v>
      </c>
      <c r="Z142">
        <f>VLOOKUP(A142, Traffic_data!$A$3:$BP$367, 25, 0)</f>
        <v>6848</v>
      </c>
      <c r="AA142">
        <f>VLOOKUP(A142, Traffic_data!$A$3:$BP$367, 26, 0)</f>
        <v>262</v>
      </c>
      <c r="AB142">
        <f>VLOOKUP(A142, Traffic_data!$A$3:$BP$367, 27, 0)</f>
        <v>2354</v>
      </c>
      <c r="AC142">
        <f>VLOOKUP(A142, Traffic_data!$A$3:$BP$367, 28, 0)</f>
        <v>2354</v>
      </c>
      <c r="AD142">
        <f>VLOOKUP(A142, Traffic_data!$A$3:$BP$367, 29, 0)</f>
        <v>4447</v>
      </c>
      <c r="AE142">
        <f>VLOOKUP(A142, Traffic_data!$A$3:$BP$367, 30, 0)</f>
        <v>21877</v>
      </c>
      <c r="AF142">
        <f>VLOOKUP(A142, Traffic_data!$A$3:$BP$367, 31, 0)</f>
        <v>5226</v>
      </c>
      <c r="AG142">
        <f>VLOOKUP(A142, Traffic_data!$A$3:$BP$367, 32, 0)</f>
        <v>2834</v>
      </c>
      <c r="AH142">
        <f>VLOOKUP(A142, Traffic_data!$A$3:$BP$367, 33, 0)</f>
        <v>2657</v>
      </c>
      <c r="AI142">
        <f>VLOOKUP(A142, Traffic_data!$A$3:$BP$367, 34, 0)</f>
        <v>177</v>
      </c>
      <c r="AJ142">
        <f>VLOOKUP(A142, Traffic_data!$A$3:$BP$367, 35, 0)</f>
        <v>3631</v>
      </c>
      <c r="AK142">
        <f>VLOOKUP(A142, Traffic_data!$A$3:$BP$367, 36, 0)</f>
        <v>886</v>
      </c>
      <c r="AL142">
        <f>VLOOKUP(A142, Traffic_data!$A$3:$BP$367, 37, 0)</f>
        <v>0</v>
      </c>
      <c r="AM142">
        <f>VLOOKUP(A142, Traffic_data!$A$3:$BP$367, 38, 0)</f>
        <v>620</v>
      </c>
      <c r="AN142">
        <f>VLOOKUP(A142, Traffic_data!$A$3:$BP$367, 39, 0)</f>
        <v>177</v>
      </c>
      <c r="AO142">
        <f>VLOOKUP(A142, Traffic_data!$A$3:$BP$367, 40, 0)</f>
        <v>0</v>
      </c>
      <c r="AP142">
        <f>VLOOKUP(A142, Traffic_data!$A$3:$BP$367, 41, 0)</f>
        <v>177</v>
      </c>
      <c r="AQ142">
        <f>VLOOKUP(A142, Traffic_data!$A$3:$BP$367,42, 0)</f>
        <v>4960</v>
      </c>
      <c r="AR142">
        <f>VLOOKUP(A142, Traffic_data!$A$3:$BP$367, 43, 0)</f>
        <v>165078</v>
      </c>
      <c r="AS142">
        <f>VLOOKUP(A142, Traffic_data!$A$3:$BP$367, 44, 0)</f>
        <v>50481</v>
      </c>
      <c r="AT142">
        <f>VLOOKUP(A142, Traffic_data!$A$3:$BP$367, 45, 0)</f>
        <v>27133</v>
      </c>
      <c r="AU142">
        <f>VLOOKUP(A142, Traffic_data!$A$3:$BP$367, 46, 0)</f>
        <v>23642</v>
      </c>
      <c r="AV142">
        <f>VLOOKUP(A142, Traffic_data!$A$3:$BP$367, 47, 0)</f>
        <v>3054</v>
      </c>
      <c r="AW142">
        <f>VLOOKUP(A142, Traffic_data!$A$3:$BP$367, 48, 0)</f>
        <v>21745</v>
      </c>
      <c r="AX142">
        <f>VLOOKUP(A142, Traffic_data!$A$3:$BP$367, 49, 0)</f>
        <v>5595</v>
      </c>
      <c r="AY142">
        <f>VLOOKUP(A142, Traffic_data!$A$3:$BP$367, 50, 0)</f>
        <v>1046</v>
      </c>
      <c r="AZ142">
        <f>VLOOKUP(A142, Traffic_data!$A$3:$BP$367, 51, 0)</f>
        <v>7468</v>
      </c>
      <c r="BA142">
        <f>VLOOKUP(A142, Traffic_data!$A$3:$BP$367, 52, 0)</f>
        <v>439</v>
      </c>
      <c r="BB142">
        <f>VLOOKUP(A142, Traffic_data!$A$3:$BP$367, 53, 0)</f>
        <v>2354</v>
      </c>
      <c r="BC142">
        <f>VLOOKUP(A142, Traffic_data!$A$3:$BP$367, 54, 0)</f>
        <v>2531</v>
      </c>
      <c r="BD142">
        <f>VLOOKUP(A142, Traffic_data!$A$3:$BP$367, 55, 0)</f>
        <v>9407</v>
      </c>
      <c r="BE142">
        <f>VLOOKUP(A142, Traffic_data!$A$3:$BP$367, 56, 0)</f>
        <v>0</v>
      </c>
      <c r="BF142">
        <f>VLOOKUP(A142, Traffic_data!$A$3:$BP$367, 57, 0)</f>
        <v>0</v>
      </c>
      <c r="BG142">
        <f>VLOOKUP(A142, Traffic_data!$A$3:$BP$367, 58, 0)</f>
        <v>0</v>
      </c>
      <c r="BH142">
        <f>VLOOKUP(A142, Traffic_data!$A$3:$BP$367, 59, 0)</f>
        <v>0</v>
      </c>
      <c r="BI142">
        <f>VLOOKUP(A142, Traffic_data!$A$3:$BP$367, 60, 0)</f>
        <v>0</v>
      </c>
      <c r="BJ142">
        <f>VLOOKUP(A142, Traffic_data!$A$3:$BP$367, 61, 0)</f>
        <v>0</v>
      </c>
      <c r="BK142">
        <f>VLOOKUP(A142, Traffic_data!$A$3:$BP$367, 62, 0)</f>
        <v>0</v>
      </c>
      <c r="BL142">
        <f>VLOOKUP(A142, Traffic_data!$A$3:$BP$367, 63, 0)</f>
        <v>0</v>
      </c>
      <c r="BM142">
        <f>VLOOKUP(A142, Traffic_data!$A$3:$BP$367, 64, 0)</f>
        <v>0</v>
      </c>
      <c r="BN142">
        <f>VLOOKUP(A142, Traffic_data!$A$3:$BP$367, 65, 0)</f>
        <v>0</v>
      </c>
      <c r="BO142">
        <f>VLOOKUP(A142, Traffic_data!$A$3:$BP$367, 66, 0)</f>
        <v>0</v>
      </c>
      <c r="BP142">
        <f>VLOOKUP(A142, Traffic_data!$A$3:$BP$367, 67, 0)</f>
        <v>0</v>
      </c>
      <c r="BQ142">
        <f>VLOOKUP(A142, Traffic_data!$A$3:$BP$367, 68, 0)</f>
        <v>0</v>
      </c>
    </row>
    <row r="143" spans="1:69" x14ac:dyDescent="0.25">
      <c r="A143" s="1">
        <v>41415</v>
      </c>
      <c r="B143" s="75" t="s">
        <v>59</v>
      </c>
      <c r="C143">
        <f>IFERROR(VLOOKUP(A143,Pivot_table!$A$5:$C$57, 3, 0),0)</f>
        <v>17.419999999999959</v>
      </c>
      <c r="D143">
        <f>VLOOKUP(A143, Traffic_data!$A$3:$BP$367, 3, 0)</f>
        <v>185262</v>
      </c>
      <c r="E143">
        <f>VLOOKUP(A143, Traffic_data!$A$3:$BP$367, 4, 0)</f>
        <v>63531</v>
      </c>
      <c r="F143">
        <f>VLOOKUP(A143, Traffic_data!$A$3:$BP$367, 5, 0)</f>
        <v>56432</v>
      </c>
      <c r="G143">
        <f>VLOOKUP(A143, Traffic_data!$A$3:$BP$367, 6, 0)</f>
        <v>55722</v>
      </c>
      <c r="H143">
        <f>VLOOKUP(A143, Traffic_data!$A$3:$BP$367, 7, 0)</f>
        <v>81985</v>
      </c>
      <c r="I143">
        <f>VLOOKUP(A143, Traffic_data!$A$3:$BP$367, 8, 0)</f>
        <v>79791</v>
      </c>
      <c r="J143">
        <f>VLOOKUP(A143, Traffic_data!$A$3:$BP$367, 9, 0)</f>
        <v>20334</v>
      </c>
      <c r="K143">
        <f>VLOOKUP(A143, Traffic_data!$A$3:$BP$367, 10, 0)</f>
        <v>1805</v>
      </c>
      <c r="L143">
        <f>VLOOKUP(A143, Traffic_data!$A$3:$BP$367, 11, 0)</f>
        <v>2</v>
      </c>
      <c r="M143">
        <f>VLOOKUP(A143, Traffic_data!$A$3:$BP$367, 12, 0)</f>
        <v>0</v>
      </c>
      <c r="N143">
        <f>VLOOKUP(A143, Traffic_data!$A$3:$BP$367, 13, 0)</f>
        <v>28875</v>
      </c>
      <c r="O143">
        <f>VLOOKUP(A143, Traffic_data!$A$3:$BP$367, 14, 0)</f>
        <v>1655</v>
      </c>
      <c r="P143">
        <f>VLOOKUP(A143, Traffic_data!$A$3:$BP$367, 15, 0)</f>
        <v>491</v>
      </c>
      <c r="Q143">
        <f>VLOOKUP(A143, Traffic_data!$A$3:$BP$367, 16, 0)</f>
        <v>2069</v>
      </c>
      <c r="R143">
        <f>VLOOKUP(A143, Traffic_data!$A$3:$BP$367, 17, 0)</f>
        <v>140994</v>
      </c>
      <c r="S143">
        <f>VLOOKUP(A143, Traffic_data!$A$3:$BP$367, 18, 0)</f>
        <v>37146</v>
      </c>
      <c r="T143">
        <f>VLOOKUP(A143, Traffic_data!$A$3:$BP$367, 19, 0)</f>
        <v>22974</v>
      </c>
      <c r="U143">
        <f>VLOOKUP(A143, Traffic_data!$A$3:$BP$367, 20, 0)</f>
        <v>22532</v>
      </c>
      <c r="V143">
        <f>VLOOKUP(A143, Traffic_data!$A$3:$BP$367, 21, 0)</f>
        <v>2354</v>
      </c>
      <c r="W143">
        <f>VLOOKUP(A143, Traffic_data!$A$3:$BP$367, 22, 0)</f>
        <v>24520</v>
      </c>
      <c r="X143">
        <f>VLOOKUP(A143, Traffic_data!$A$3:$BP$367,23, 0)</f>
        <v>1308</v>
      </c>
      <c r="Y143">
        <f>VLOOKUP(A143, Traffic_data!$A$3:$BP$367, 24, 0)</f>
        <v>2093</v>
      </c>
      <c r="Z143">
        <f>VLOOKUP(A143, Traffic_data!$A$3:$BP$367, 25, 0)</f>
        <v>8394</v>
      </c>
      <c r="AA143">
        <f>VLOOKUP(A143, Traffic_data!$A$3:$BP$367, 26, 0)</f>
        <v>262</v>
      </c>
      <c r="AB143">
        <f>VLOOKUP(A143, Traffic_data!$A$3:$BP$367, 27, 0)</f>
        <v>1046</v>
      </c>
      <c r="AC143">
        <f>VLOOKUP(A143, Traffic_data!$A$3:$BP$367, 28, 0)</f>
        <v>1570</v>
      </c>
      <c r="AD143">
        <f>VLOOKUP(A143, Traffic_data!$A$3:$BP$367, 29, 0)</f>
        <v>6801</v>
      </c>
      <c r="AE143">
        <f>VLOOKUP(A143, Traffic_data!$A$3:$BP$367, 30, 0)</f>
        <v>20017</v>
      </c>
      <c r="AF143">
        <f>VLOOKUP(A143, Traffic_data!$A$3:$BP$367, 31, 0)</f>
        <v>4517</v>
      </c>
      <c r="AG143">
        <f>VLOOKUP(A143, Traffic_data!$A$3:$BP$367, 32, 0)</f>
        <v>1949</v>
      </c>
      <c r="AH143">
        <f>VLOOKUP(A143, Traffic_data!$A$3:$BP$367, 33, 0)</f>
        <v>3454</v>
      </c>
      <c r="AI143">
        <f>VLOOKUP(A143, Traffic_data!$A$3:$BP$367, 34, 0)</f>
        <v>89</v>
      </c>
      <c r="AJ143">
        <f>VLOOKUP(A143, Traffic_data!$A$3:$BP$367, 35, 0)</f>
        <v>2746</v>
      </c>
      <c r="AK143">
        <f>VLOOKUP(A143, Traffic_data!$A$3:$BP$367, 36, 0)</f>
        <v>531</v>
      </c>
      <c r="AL143">
        <f>VLOOKUP(A143, Traffic_data!$A$3:$BP$367, 37, 0)</f>
        <v>0</v>
      </c>
      <c r="AM143">
        <f>VLOOKUP(A143, Traffic_data!$A$3:$BP$367, 38, 0)</f>
        <v>1063</v>
      </c>
      <c r="AN143">
        <f>VLOOKUP(A143, Traffic_data!$A$3:$BP$367, 39, 0)</f>
        <v>177</v>
      </c>
      <c r="AO143">
        <f>VLOOKUP(A143, Traffic_data!$A$3:$BP$367, 40, 0)</f>
        <v>0</v>
      </c>
      <c r="AP143">
        <f>VLOOKUP(A143, Traffic_data!$A$3:$BP$367, 41, 0)</f>
        <v>89</v>
      </c>
      <c r="AQ143">
        <f>VLOOKUP(A143, Traffic_data!$A$3:$BP$367,42, 0)</f>
        <v>4960</v>
      </c>
      <c r="AR143">
        <f>VLOOKUP(A143, Traffic_data!$A$3:$BP$367, 43, 0)</f>
        <v>161011</v>
      </c>
      <c r="AS143">
        <f>VLOOKUP(A143, Traffic_data!$A$3:$BP$367, 44, 0)</f>
        <v>41663</v>
      </c>
      <c r="AT143">
        <f>VLOOKUP(A143, Traffic_data!$A$3:$BP$367, 45, 0)</f>
        <v>24923</v>
      </c>
      <c r="AU143">
        <f>VLOOKUP(A143, Traffic_data!$A$3:$BP$367, 46, 0)</f>
        <v>25986</v>
      </c>
      <c r="AV143">
        <f>VLOOKUP(A143, Traffic_data!$A$3:$BP$367, 47, 0)</f>
        <v>2443</v>
      </c>
      <c r="AW143">
        <f>VLOOKUP(A143, Traffic_data!$A$3:$BP$367, 48, 0)</f>
        <v>27266</v>
      </c>
      <c r="AX143">
        <f>VLOOKUP(A143, Traffic_data!$A$3:$BP$367, 49, 0)</f>
        <v>1839</v>
      </c>
      <c r="AY143">
        <f>VLOOKUP(A143, Traffic_data!$A$3:$BP$367, 50, 0)</f>
        <v>2093</v>
      </c>
      <c r="AZ143">
        <f>VLOOKUP(A143, Traffic_data!$A$3:$BP$367, 51, 0)</f>
        <v>9457</v>
      </c>
      <c r="BA143">
        <f>VLOOKUP(A143, Traffic_data!$A$3:$BP$367, 52, 0)</f>
        <v>439</v>
      </c>
      <c r="BB143">
        <f>VLOOKUP(A143, Traffic_data!$A$3:$BP$367, 53, 0)</f>
        <v>1046</v>
      </c>
      <c r="BC143">
        <f>VLOOKUP(A143, Traffic_data!$A$3:$BP$367, 54, 0)</f>
        <v>1659</v>
      </c>
      <c r="BD143">
        <f>VLOOKUP(A143, Traffic_data!$A$3:$BP$367, 55, 0)</f>
        <v>11761</v>
      </c>
      <c r="BE143">
        <f>VLOOKUP(A143, Traffic_data!$A$3:$BP$367, 56, 0)</f>
        <v>0</v>
      </c>
      <c r="BF143">
        <f>VLOOKUP(A143, Traffic_data!$A$3:$BP$367, 57, 0)</f>
        <v>0</v>
      </c>
      <c r="BG143">
        <f>VLOOKUP(A143, Traffic_data!$A$3:$BP$367, 58, 0)</f>
        <v>0</v>
      </c>
      <c r="BH143">
        <f>VLOOKUP(A143, Traffic_data!$A$3:$BP$367, 59, 0)</f>
        <v>0</v>
      </c>
      <c r="BI143">
        <f>VLOOKUP(A143, Traffic_data!$A$3:$BP$367, 60, 0)</f>
        <v>0</v>
      </c>
      <c r="BJ143">
        <f>VLOOKUP(A143, Traffic_data!$A$3:$BP$367, 61, 0)</f>
        <v>0</v>
      </c>
      <c r="BK143">
        <f>VLOOKUP(A143, Traffic_data!$A$3:$BP$367, 62, 0)</f>
        <v>0</v>
      </c>
      <c r="BL143">
        <f>VLOOKUP(A143, Traffic_data!$A$3:$BP$367, 63, 0)</f>
        <v>0</v>
      </c>
      <c r="BM143">
        <f>VLOOKUP(A143, Traffic_data!$A$3:$BP$367, 64, 0)</f>
        <v>0</v>
      </c>
      <c r="BN143">
        <f>VLOOKUP(A143, Traffic_data!$A$3:$BP$367, 65, 0)</f>
        <v>0</v>
      </c>
      <c r="BO143">
        <f>VLOOKUP(A143, Traffic_data!$A$3:$BP$367, 66, 0)</f>
        <v>0</v>
      </c>
      <c r="BP143">
        <f>VLOOKUP(A143, Traffic_data!$A$3:$BP$367, 67, 0)</f>
        <v>0</v>
      </c>
      <c r="BQ143">
        <f>VLOOKUP(A143, Traffic_data!$A$3:$BP$367, 68, 0)</f>
        <v>0</v>
      </c>
    </row>
    <row r="144" spans="1:69" x14ac:dyDescent="0.25">
      <c r="A144" s="1">
        <v>41416</v>
      </c>
      <c r="B144" s="75" t="s">
        <v>30</v>
      </c>
      <c r="C144">
        <f>IFERROR(VLOOKUP(A144,Pivot_table!$A$5:$C$57, 3, 0),0)</f>
        <v>14.879999999999953</v>
      </c>
      <c r="D144">
        <f>VLOOKUP(A144, Traffic_data!$A$3:$BP$367, 3, 0)</f>
        <v>189999</v>
      </c>
      <c r="E144">
        <f>VLOOKUP(A144, Traffic_data!$A$3:$BP$367, 4, 0)</f>
        <v>64595</v>
      </c>
      <c r="F144">
        <f>VLOOKUP(A144, Traffic_data!$A$3:$BP$367, 5, 0)</f>
        <v>54658</v>
      </c>
      <c r="G144">
        <f>VLOOKUP(A144, Traffic_data!$A$3:$BP$367, 6, 0)</f>
        <v>57852</v>
      </c>
      <c r="H144">
        <f>VLOOKUP(A144, Traffic_data!$A$3:$BP$367, 7, 0)</f>
        <v>83998</v>
      </c>
      <c r="I144">
        <f>VLOOKUP(A144, Traffic_data!$A$3:$BP$367, 8, 0)</f>
        <v>80948</v>
      </c>
      <c r="J144">
        <f>VLOOKUP(A144, Traffic_data!$A$3:$BP$367, 9, 0)</f>
        <v>21189</v>
      </c>
      <c r="K144">
        <f>VLOOKUP(A144, Traffic_data!$A$3:$BP$367, 10, 0)</f>
        <v>1910</v>
      </c>
      <c r="L144">
        <f>VLOOKUP(A144, Traffic_data!$A$3:$BP$367, 11, 0)</f>
        <v>3</v>
      </c>
      <c r="M144">
        <f>VLOOKUP(A144, Traffic_data!$A$3:$BP$367, 12, 0)</f>
        <v>0</v>
      </c>
      <c r="N144">
        <f>VLOOKUP(A144, Traffic_data!$A$3:$BP$367, 13, 0)</f>
        <v>26532</v>
      </c>
      <c r="O144">
        <f>VLOOKUP(A144, Traffic_data!$A$3:$BP$367, 14, 0)</f>
        <v>1617</v>
      </c>
      <c r="P144">
        <f>VLOOKUP(A144, Traffic_data!$A$3:$BP$367, 15, 0)</f>
        <v>481</v>
      </c>
      <c r="Q144">
        <f>VLOOKUP(A144, Traffic_data!$A$3:$BP$367, 16, 0)</f>
        <v>1949</v>
      </c>
      <c r="R144">
        <f>VLOOKUP(A144, Traffic_data!$A$3:$BP$367, 17, 0)</f>
        <v>144152</v>
      </c>
      <c r="S144">
        <f>VLOOKUP(A144, Traffic_data!$A$3:$BP$367, 18, 0)</f>
        <v>40023</v>
      </c>
      <c r="T144">
        <f>VLOOKUP(A144, Traffic_data!$A$3:$BP$367, 19, 0)</f>
        <v>22974</v>
      </c>
      <c r="U144">
        <f>VLOOKUP(A144, Traffic_data!$A$3:$BP$367, 20, 0)</f>
        <v>23857</v>
      </c>
      <c r="V144">
        <f>VLOOKUP(A144, Traffic_data!$A$3:$BP$367, 21, 0)</f>
        <v>1308</v>
      </c>
      <c r="W144">
        <f>VLOOKUP(A144, Traffic_data!$A$3:$BP$367, 22, 0)</f>
        <v>24520</v>
      </c>
      <c r="X144">
        <f>VLOOKUP(A144, Traffic_data!$A$3:$BP$367,23, 0)</f>
        <v>3139</v>
      </c>
      <c r="Y144">
        <f>VLOOKUP(A144, Traffic_data!$A$3:$BP$367, 24, 0)</f>
        <v>2093</v>
      </c>
      <c r="Z144">
        <f>VLOOKUP(A144, Traffic_data!$A$3:$BP$367, 25, 0)</f>
        <v>6627</v>
      </c>
      <c r="AA144">
        <f>VLOOKUP(A144, Traffic_data!$A$3:$BP$367, 26, 0)</f>
        <v>1046</v>
      </c>
      <c r="AB144">
        <f>VLOOKUP(A144, Traffic_data!$A$3:$BP$367, 27, 0)</f>
        <v>1570</v>
      </c>
      <c r="AC144">
        <f>VLOOKUP(A144, Traffic_data!$A$3:$BP$367, 28, 0)</f>
        <v>2093</v>
      </c>
      <c r="AD144">
        <f>VLOOKUP(A144, Traffic_data!$A$3:$BP$367, 29, 0)</f>
        <v>3662</v>
      </c>
      <c r="AE144">
        <f>VLOOKUP(A144, Traffic_data!$A$3:$BP$367, 30, 0)</f>
        <v>20903</v>
      </c>
      <c r="AF144">
        <f>VLOOKUP(A144, Traffic_data!$A$3:$BP$367, 31, 0)</f>
        <v>3809</v>
      </c>
      <c r="AG144">
        <f>VLOOKUP(A144, Traffic_data!$A$3:$BP$367, 32, 0)</f>
        <v>2834</v>
      </c>
      <c r="AH144">
        <f>VLOOKUP(A144, Traffic_data!$A$3:$BP$367, 33, 0)</f>
        <v>3366</v>
      </c>
      <c r="AI144">
        <f>VLOOKUP(A144, Traffic_data!$A$3:$BP$367, 34, 0)</f>
        <v>0</v>
      </c>
      <c r="AJ144">
        <f>VLOOKUP(A144, Traffic_data!$A$3:$BP$367, 35, 0)</f>
        <v>2480</v>
      </c>
      <c r="AK144">
        <f>VLOOKUP(A144, Traffic_data!$A$3:$BP$367, 36, 0)</f>
        <v>1063</v>
      </c>
      <c r="AL144">
        <f>VLOOKUP(A144, Traffic_data!$A$3:$BP$367, 37, 0)</f>
        <v>0</v>
      </c>
      <c r="AM144">
        <f>VLOOKUP(A144, Traffic_data!$A$3:$BP$367, 38, 0)</f>
        <v>1683</v>
      </c>
      <c r="AN144">
        <f>VLOOKUP(A144, Traffic_data!$A$3:$BP$367, 39, 0)</f>
        <v>89</v>
      </c>
      <c r="AO144">
        <f>VLOOKUP(A144, Traffic_data!$A$3:$BP$367, 40, 0)</f>
        <v>0</v>
      </c>
      <c r="AP144">
        <f>VLOOKUP(A144, Traffic_data!$A$3:$BP$367, 41, 0)</f>
        <v>89</v>
      </c>
      <c r="AQ144">
        <f>VLOOKUP(A144, Traffic_data!$A$3:$BP$367,42, 0)</f>
        <v>5314</v>
      </c>
      <c r="AR144">
        <f>VLOOKUP(A144, Traffic_data!$A$3:$BP$367, 43, 0)</f>
        <v>165055</v>
      </c>
      <c r="AS144">
        <f>VLOOKUP(A144, Traffic_data!$A$3:$BP$367, 44, 0)</f>
        <v>43832</v>
      </c>
      <c r="AT144">
        <f>VLOOKUP(A144, Traffic_data!$A$3:$BP$367, 45, 0)</f>
        <v>25808</v>
      </c>
      <c r="AU144">
        <f>VLOOKUP(A144, Traffic_data!$A$3:$BP$367, 46, 0)</f>
        <v>27223</v>
      </c>
      <c r="AV144">
        <f>VLOOKUP(A144, Traffic_data!$A$3:$BP$367, 47, 0)</f>
        <v>1308</v>
      </c>
      <c r="AW144">
        <f>VLOOKUP(A144, Traffic_data!$A$3:$BP$367, 48, 0)</f>
        <v>27000</v>
      </c>
      <c r="AX144">
        <f>VLOOKUP(A144, Traffic_data!$A$3:$BP$367, 49, 0)</f>
        <v>4202</v>
      </c>
      <c r="AY144">
        <f>VLOOKUP(A144, Traffic_data!$A$3:$BP$367, 50, 0)</f>
        <v>2093</v>
      </c>
      <c r="AZ144">
        <f>VLOOKUP(A144, Traffic_data!$A$3:$BP$367, 51, 0)</f>
        <v>8310</v>
      </c>
      <c r="BA144">
        <f>VLOOKUP(A144, Traffic_data!$A$3:$BP$367, 52, 0)</f>
        <v>1135</v>
      </c>
      <c r="BB144">
        <f>VLOOKUP(A144, Traffic_data!$A$3:$BP$367, 53, 0)</f>
        <v>1570</v>
      </c>
      <c r="BC144">
        <f>VLOOKUP(A144, Traffic_data!$A$3:$BP$367, 54, 0)</f>
        <v>2182</v>
      </c>
      <c r="BD144">
        <f>VLOOKUP(A144, Traffic_data!$A$3:$BP$367, 55, 0)</f>
        <v>8976</v>
      </c>
      <c r="BE144">
        <f>VLOOKUP(A144, Traffic_data!$A$3:$BP$367, 56, 0)</f>
        <v>0</v>
      </c>
      <c r="BF144">
        <f>VLOOKUP(A144, Traffic_data!$A$3:$BP$367, 57, 0)</f>
        <v>0</v>
      </c>
      <c r="BG144">
        <f>VLOOKUP(A144, Traffic_data!$A$3:$BP$367, 58, 0)</f>
        <v>0</v>
      </c>
      <c r="BH144">
        <f>VLOOKUP(A144, Traffic_data!$A$3:$BP$367, 59, 0)</f>
        <v>0</v>
      </c>
      <c r="BI144">
        <f>VLOOKUP(A144, Traffic_data!$A$3:$BP$367, 60, 0)</f>
        <v>0</v>
      </c>
      <c r="BJ144">
        <f>VLOOKUP(A144, Traffic_data!$A$3:$BP$367, 61, 0)</f>
        <v>0</v>
      </c>
      <c r="BK144">
        <f>VLOOKUP(A144, Traffic_data!$A$3:$BP$367, 62, 0)</f>
        <v>0</v>
      </c>
      <c r="BL144">
        <f>VLOOKUP(A144, Traffic_data!$A$3:$BP$367, 63, 0)</f>
        <v>0</v>
      </c>
      <c r="BM144">
        <f>VLOOKUP(A144, Traffic_data!$A$3:$BP$367, 64, 0)</f>
        <v>0</v>
      </c>
      <c r="BN144">
        <f>VLOOKUP(A144, Traffic_data!$A$3:$BP$367, 65, 0)</f>
        <v>0</v>
      </c>
      <c r="BO144">
        <f>VLOOKUP(A144, Traffic_data!$A$3:$BP$367, 66, 0)</f>
        <v>0</v>
      </c>
      <c r="BP144">
        <f>VLOOKUP(A144, Traffic_data!$A$3:$BP$367, 67, 0)</f>
        <v>0</v>
      </c>
      <c r="BQ144">
        <f>VLOOKUP(A144, Traffic_data!$A$3:$BP$367, 68, 0)</f>
        <v>0</v>
      </c>
    </row>
    <row r="145" spans="1:69" x14ac:dyDescent="0.25">
      <c r="A145" s="1">
        <v>41417</v>
      </c>
      <c r="B145" s="75" t="s">
        <v>46</v>
      </c>
      <c r="C145">
        <f>IFERROR(VLOOKUP(A145,Pivot_table!$A$5:$C$57, 3, 0),0)</f>
        <v>11.67999999999995</v>
      </c>
      <c r="D145">
        <f>VLOOKUP(A145, Traffic_data!$A$3:$BP$367, 3, 0)</f>
        <v>214658</v>
      </c>
      <c r="E145">
        <f>VLOOKUP(A145, Traffic_data!$A$3:$BP$367, 4, 0)</f>
        <v>72404</v>
      </c>
      <c r="F145">
        <f>VLOOKUP(A145, Traffic_data!$A$3:$BP$367, 5, 0)</f>
        <v>70629</v>
      </c>
      <c r="G145">
        <f>VLOOKUP(A145, Traffic_data!$A$3:$BP$367, 6, 0)</f>
        <v>60691</v>
      </c>
      <c r="H145">
        <f>VLOOKUP(A145, Traffic_data!$A$3:$BP$367, 7, 0)</f>
        <v>95103</v>
      </c>
      <c r="I145">
        <f>VLOOKUP(A145, Traffic_data!$A$3:$BP$367, 8, 0)</f>
        <v>90945</v>
      </c>
      <c r="J145">
        <f>VLOOKUP(A145, Traffic_data!$A$3:$BP$367, 9, 0)</f>
        <v>23155</v>
      </c>
      <c r="K145">
        <f>VLOOKUP(A145, Traffic_data!$A$3:$BP$367, 10, 0)</f>
        <v>2069</v>
      </c>
      <c r="L145">
        <f>VLOOKUP(A145, Traffic_data!$A$3:$BP$367, 11, 0)</f>
        <v>5</v>
      </c>
      <c r="M145">
        <f>VLOOKUP(A145, Traffic_data!$A$3:$BP$367, 12, 0)</f>
        <v>0</v>
      </c>
      <c r="N145">
        <f>VLOOKUP(A145, Traffic_data!$A$3:$BP$367, 13, 0)</f>
        <v>31638</v>
      </c>
      <c r="O145">
        <f>VLOOKUP(A145, Traffic_data!$A$3:$BP$367, 14, 0)</f>
        <v>1988</v>
      </c>
      <c r="P145">
        <f>VLOOKUP(A145, Traffic_data!$A$3:$BP$367, 15, 0)</f>
        <v>564</v>
      </c>
      <c r="Q145">
        <f>VLOOKUP(A145, Traffic_data!$A$3:$BP$367, 16, 0)</f>
        <v>2098</v>
      </c>
      <c r="R145">
        <f>VLOOKUP(A145, Traffic_data!$A$3:$BP$367, 17, 0)</f>
        <v>160803</v>
      </c>
      <c r="S145">
        <f>VLOOKUP(A145, Traffic_data!$A$3:$BP$367, 18, 0)</f>
        <v>40546</v>
      </c>
      <c r="T145">
        <f>VLOOKUP(A145, Traffic_data!$A$3:$BP$367, 19, 0)</f>
        <v>30484</v>
      </c>
      <c r="U145">
        <f>VLOOKUP(A145, Traffic_data!$A$3:$BP$367, 20, 0)</f>
        <v>25403</v>
      </c>
      <c r="V145">
        <f>VLOOKUP(A145, Traffic_data!$A$3:$BP$367, 21, 0)</f>
        <v>1831</v>
      </c>
      <c r="W145">
        <f>VLOOKUP(A145, Traffic_data!$A$3:$BP$367, 22, 0)</f>
        <v>26508</v>
      </c>
      <c r="X145">
        <f>VLOOKUP(A145, Traffic_data!$A$3:$BP$367,23, 0)</f>
        <v>2093</v>
      </c>
      <c r="Y145">
        <f>VLOOKUP(A145, Traffic_data!$A$3:$BP$367, 24, 0)</f>
        <v>2093</v>
      </c>
      <c r="Z145">
        <f>VLOOKUP(A145, Traffic_data!$A$3:$BP$367, 25, 0)</f>
        <v>9720</v>
      </c>
      <c r="AA145">
        <f>VLOOKUP(A145, Traffic_data!$A$3:$BP$367, 26, 0)</f>
        <v>1308</v>
      </c>
      <c r="AB145">
        <f>VLOOKUP(A145, Traffic_data!$A$3:$BP$367, 27, 0)</f>
        <v>1570</v>
      </c>
      <c r="AC145">
        <f>VLOOKUP(A145, Traffic_data!$A$3:$BP$367, 28, 0)</f>
        <v>1570</v>
      </c>
      <c r="AD145">
        <f>VLOOKUP(A145, Traffic_data!$A$3:$BP$367, 29, 0)</f>
        <v>4970</v>
      </c>
      <c r="AE145">
        <f>VLOOKUP(A145, Traffic_data!$A$3:$BP$367, 30, 0)</f>
        <v>22586</v>
      </c>
      <c r="AF145">
        <f>VLOOKUP(A145, Traffic_data!$A$3:$BP$367, 31, 0)</f>
        <v>4694</v>
      </c>
      <c r="AG145">
        <f>VLOOKUP(A145, Traffic_data!$A$3:$BP$367, 32, 0)</f>
        <v>2303</v>
      </c>
      <c r="AH145">
        <f>VLOOKUP(A145, Traffic_data!$A$3:$BP$367, 33, 0)</f>
        <v>2391</v>
      </c>
      <c r="AI145">
        <f>VLOOKUP(A145, Traffic_data!$A$3:$BP$367, 34, 0)</f>
        <v>89</v>
      </c>
      <c r="AJ145">
        <f>VLOOKUP(A145, Traffic_data!$A$3:$BP$367, 35, 0)</f>
        <v>4074</v>
      </c>
      <c r="AK145">
        <f>VLOOKUP(A145, Traffic_data!$A$3:$BP$367, 36, 0)</f>
        <v>531</v>
      </c>
      <c r="AL145">
        <f>VLOOKUP(A145, Traffic_data!$A$3:$BP$367, 37, 0)</f>
        <v>0</v>
      </c>
      <c r="AM145">
        <f>VLOOKUP(A145, Traffic_data!$A$3:$BP$367, 38, 0)</f>
        <v>1594</v>
      </c>
      <c r="AN145">
        <f>VLOOKUP(A145, Traffic_data!$A$3:$BP$367, 39, 0)</f>
        <v>266</v>
      </c>
      <c r="AO145">
        <f>VLOOKUP(A145, Traffic_data!$A$3:$BP$367, 40, 0)</f>
        <v>0</v>
      </c>
      <c r="AP145">
        <f>VLOOKUP(A145, Traffic_data!$A$3:$BP$367, 41, 0)</f>
        <v>354</v>
      </c>
      <c r="AQ145">
        <f>VLOOKUP(A145, Traffic_data!$A$3:$BP$367,42, 0)</f>
        <v>5934</v>
      </c>
      <c r="AR145">
        <f>VLOOKUP(A145, Traffic_data!$A$3:$BP$367, 43, 0)</f>
        <v>183389</v>
      </c>
      <c r="AS145">
        <f>VLOOKUP(A145, Traffic_data!$A$3:$BP$367, 44, 0)</f>
        <v>45240</v>
      </c>
      <c r="AT145">
        <f>VLOOKUP(A145, Traffic_data!$A$3:$BP$367, 45, 0)</f>
        <v>32787</v>
      </c>
      <c r="AU145">
        <f>VLOOKUP(A145, Traffic_data!$A$3:$BP$367, 46, 0)</f>
        <v>27794</v>
      </c>
      <c r="AV145">
        <f>VLOOKUP(A145, Traffic_data!$A$3:$BP$367, 47, 0)</f>
        <v>1920</v>
      </c>
      <c r="AW145">
        <f>VLOOKUP(A145, Traffic_data!$A$3:$BP$367, 48, 0)</f>
        <v>30582</v>
      </c>
      <c r="AX145">
        <f>VLOOKUP(A145, Traffic_data!$A$3:$BP$367, 49, 0)</f>
        <v>2624</v>
      </c>
      <c r="AY145">
        <f>VLOOKUP(A145, Traffic_data!$A$3:$BP$367, 50, 0)</f>
        <v>2093</v>
      </c>
      <c r="AZ145">
        <f>VLOOKUP(A145, Traffic_data!$A$3:$BP$367, 51, 0)</f>
        <v>11314</v>
      </c>
      <c r="BA145">
        <f>VLOOKUP(A145, Traffic_data!$A$3:$BP$367, 52, 0)</f>
        <v>1574</v>
      </c>
      <c r="BB145">
        <f>VLOOKUP(A145, Traffic_data!$A$3:$BP$367, 53, 0)</f>
        <v>1570</v>
      </c>
      <c r="BC145">
        <f>VLOOKUP(A145, Traffic_data!$A$3:$BP$367, 54, 0)</f>
        <v>1924</v>
      </c>
      <c r="BD145">
        <f>VLOOKUP(A145, Traffic_data!$A$3:$BP$367, 55, 0)</f>
        <v>10904</v>
      </c>
      <c r="BE145">
        <f>VLOOKUP(A145, Traffic_data!$A$3:$BP$367, 56, 0)</f>
        <v>0</v>
      </c>
      <c r="BF145">
        <f>VLOOKUP(A145, Traffic_data!$A$3:$BP$367, 57, 0)</f>
        <v>0</v>
      </c>
      <c r="BG145">
        <f>VLOOKUP(A145, Traffic_data!$A$3:$BP$367, 58, 0)</f>
        <v>0</v>
      </c>
      <c r="BH145">
        <f>VLOOKUP(A145, Traffic_data!$A$3:$BP$367, 59, 0)</f>
        <v>0</v>
      </c>
      <c r="BI145">
        <f>VLOOKUP(A145, Traffic_data!$A$3:$BP$367, 60, 0)</f>
        <v>0</v>
      </c>
      <c r="BJ145">
        <f>VLOOKUP(A145, Traffic_data!$A$3:$BP$367, 61, 0)</f>
        <v>0</v>
      </c>
      <c r="BK145">
        <f>VLOOKUP(A145, Traffic_data!$A$3:$BP$367, 62, 0)</f>
        <v>0</v>
      </c>
      <c r="BL145">
        <f>VLOOKUP(A145, Traffic_data!$A$3:$BP$367, 63, 0)</f>
        <v>0</v>
      </c>
      <c r="BM145">
        <f>VLOOKUP(A145, Traffic_data!$A$3:$BP$367, 64, 0)</f>
        <v>0</v>
      </c>
      <c r="BN145">
        <f>VLOOKUP(A145, Traffic_data!$A$3:$BP$367, 65, 0)</f>
        <v>0</v>
      </c>
      <c r="BO145">
        <f>VLOOKUP(A145, Traffic_data!$A$3:$BP$367, 66, 0)</f>
        <v>0</v>
      </c>
      <c r="BP145">
        <f>VLOOKUP(A145, Traffic_data!$A$3:$BP$367, 67, 0)</f>
        <v>0</v>
      </c>
      <c r="BQ145">
        <f>VLOOKUP(A145, Traffic_data!$A$3:$BP$367, 68, 0)</f>
        <v>0</v>
      </c>
    </row>
    <row r="146" spans="1:69" x14ac:dyDescent="0.25">
      <c r="A146" s="1">
        <v>41418</v>
      </c>
      <c r="B146" s="75" t="s">
        <v>49</v>
      </c>
      <c r="C146">
        <f>IFERROR(VLOOKUP(A146,Pivot_table!$A$5:$C$57, 3, 0),0)</f>
        <v>10.489999999999979</v>
      </c>
      <c r="D146">
        <f>VLOOKUP(A146, Traffic_data!$A$3:$BP$367, 3, 0)</f>
        <v>220109</v>
      </c>
      <c r="E146">
        <f>VLOOKUP(A146, Traffic_data!$A$3:$BP$367, 4, 0)</f>
        <v>74533</v>
      </c>
      <c r="F146">
        <f>VLOOKUP(A146, Traffic_data!$A$3:$BP$367, 5, 0)</f>
        <v>73823</v>
      </c>
      <c r="G146">
        <f>VLOOKUP(A146, Traffic_data!$A$3:$BP$367, 6, 0)</f>
        <v>61401</v>
      </c>
      <c r="H146">
        <f>VLOOKUP(A146, Traffic_data!$A$3:$BP$367, 7, 0)</f>
        <v>97901</v>
      </c>
      <c r="I146">
        <f>VLOOKUP(A146, Traffic_data!$A$3:$BP$367, 8, 0)</f>
        <v>92449</v>
      </c>
      <c r="J146">
        <f>VLOOKUP(A146, Traffic_data!$A$3:$BP$367, 9, 0)</f>
        <v>25072</v>
      </c>
      <c r="K146">
        <f>VLOOKUP(A146, Traffic_data!$A$3:$BP$367, 10, 0)</f>
        <v>2366</v>
      </c>
      <c r="L146">
        <f>VLOOKUP(A146, Traffic_data!$A$3:$BP$367, 11, 0)</f>
        <v>7</v>
      </c>
      <c r="M146">
        <f>VLOOKUP(A146, Traffic_data!$A$3:$BP$367, 12, 0)</f>
        <v>0</v>
      </c>
      <c r="N146">
        <f>VLOOKUP(A146, Traffic_data!$A$3:$BP$367, 13, 0)</f>
        <v>30278</v>
      </c>
      <c r="O146">
        <f>VLOOKUP(A146, Traffic_data!$A$3:$BP$367, 14, 0)</f>
        <v>1940</v>
      </c>
      <c r="P146">
        <f>VLOOKUP(A146, Traffic_data!$A$3:$BP$367, 15, 0)</f>
        <v>549</v>
      </c>
      <c r="Q146">
        <f>VLOOKUP(A146, Traffic_data!$A$3:$BP$367, 16, 0)</f>
        <v>1860</v>
      </c>
      <c r="R146">
        <f>VLOOKUP(A146, Traffic_data!$A$3:$BP$367, 17, 0)</f>
        <v>164678</v>
      </c>
      <c r="S146">
        <f>VLOOKUP(A146, Traffic_data!$A$3:$BP$367, 18, 0)</f>
        <v>39762</v>
      </c>
      <c r="T146">
        <f>VLOOKUP(A146, Traffic_data!$A$3:$BP$367, 19, 0)</f>
        <v>34681</v>
      </c>
      <c r="U146">
        <f>VLOOKUP(A146, Traffic_data!$A$3:$BP$367, 20, 0)</f>
        <v>26729</v>
      </c>
      <c r="V146">
        <f>VLOOKUP(A146, Traffic_data!$A$3:$BP$367, 21, 0)</f>
        <v>3401</v>
      </c>
      <c r="W146">
        <f>VLOOKUP(A146, Traffic_data!$A$3:$BP$367, 22, 0)</f>
        <v>25183</v>
      </c>
      <c r="X146">
        <f>VLOOKUP(A146, Traffic_data!$A$3:$BP$367,23, 0)</f>
        <v>3924</v>
      </c>
      <c r="Y146">
        <f>VLOOKUP(A146, Traffic_data!$A$3:$BP$367, 24, 0)</f>
        <v>2877</v>
      </c>
      <c r="Z146">
        <f>VLOOKUP(A146, Traffic_data!$A$3:$BP$367, 25, 0)</f>
        <v>10161</v>
      </c>
      <c r="AA146">
        <f>VLOOKUP(A146, Traffic_data!$A$3:$BP$367, 26, 0)</f>
        <v>1308</v>
      </c>
      <c r="AB146">
        <f>VLOOKUP(A146, Traffic_data!$A$3:$BP$367, 27, 0)</f>
        <v>2616</v>
      </c>
      <c r="AC146">
        <f>VLOOKUP(A146, Traffic_data!$A$3:$BP$367, 28, 0)</f>
        <v>2877</v>
      </c>
      <c r="AD146">
        <f>VLOOKUP(A146, Traffic_data!$A$3:$BP$367, 29, 0)</f>
        <v>5755</v>
      </c>
      <c r="AE146">
        <f>VLOOKUP(A146, Traffic_data!$A$3:$BP$367, 30, 0)</f>
        <v>25509</v>
      </c>
      <c r="AF146">
        <f>VLOOKUP(A146, Traffic_data!$A$3:$BP$367, 31, 0)</f>
        <v>5491</v>
      </c>
      <c r="AG146">
        <f>VLOOKUP(A146, Traffic_data!$A$3:$BP$367, 32, 0)</f>
        <v>2569</v>
      </c>
      <c r="AH146">
        <f>VLOOKUP(A146, Traffic_data!$A$3:$BP$367, 33, 0)</f>
        <v>4429</v>
      </c>
      <c r="AI146">
        <f>VLOOKUP(A146, Traffic_data!$A$3:$BP$367, 34, 0)</f>
        <v>0</v>
      </c>
      <c r="AJ146">
        <f>VLOOKUP(A146, Traffic_data!$A$3:$BP$367, 35, 0)</f>
        <v>3277</v>
      </c>
      <c r="AK146">
        <f>VLOOKUP(A146, Traffic_data!$A$3:$BP$367, 36, 0)</f>
        <v>797</v>
      </c>
      <c r="AL146">
        <f>VLOOKUP(A146, Traffic_data!$A$3:$BP$367, 37, 0)</f>
        <v>177</v>
      </c>
      <c r="AM146">
        <f>VLOOKUP(A146, Traffic_data!$A$3:$BP$367, 38, 0)</f>
        <v>1594</v>
      </c>
      <c r="AN146">
        <f>VLOOKUP(A146, Traffic_data!$A$3:$BP$367, 39, 0)</f>
        <v>177</v>
      </c>
      <c r="AO146">
        <f>VLOOKUP(A146, Traffic_data!$A$3:$BP$367, 40, 0)</f>
        <v>89</v>
      </c>
      <c r="AP146">
        <f>VLOOKUP(A146, Traffic_data!$A$3:$BP$367, 41, 0)</f>
        <v>354</v>
      </c>
      <c r="AQ146">
        <f>VLOOKUP(A146, Traffic_data!$A$3:$BP$367,42, 0)</f>
        <v>6643</v>
      </c>
      <c r="AR146">
        <f>VLOOKUP(A146, Traffic_data!$A$3:$BP$367, 43, 0)</f>
        <v>190187</v>
      </c>
      <c r="AS146">
        <f>VLOOKUP(A146, Traffic_data!$A$3:$BP$367, 44, 0)</f>
        <v>45253</v>
      </c>
      <c r="AT146">
        <f>VLOOKUP(A146, Traffic_data!$A$3:$BP$367, 45, 0)</f>
        <v>37250</v>
      </c>
      <c r="AU146">
        <f>VLOOKUP(A146, Traffic_data!$A$3:$BP$367, 46, 0)</f>
        <v>31158</v>
      </c>
      <c r="AV146">
        <f>VLOOKUP(A146, Traffic_data!$A$3:$BP$367, 47, 0)</f>
        <v>3401</v>
      </c>
      <c r="AW146">
        <f>VLOOKUP(A146, Traffic_data!$A$3:$BP$367, 48, 0)</f>
        <v>28460</v>
      </c>
      <c r="AX146">
        <f>VLOOKUP(A146, Traffic_data!$A$3:$BP$367, 49, 0)</f>
        <v>4721</v>
      </c>
      <c r="AY146">
        <f>VLOOKUP(A146, Traffic_data!$A$3:$BP$367, 50, 0)</f>
        <v>3054</v>
      </c>
      <c r="AZ146">
        <f>VLOOKUP(A146, Traffic_data!$A$3:$BP$367, 51, 0)</f>
        <v>11755</v>
      </c>
      <c r="BA146">
        <f>VLOOKUP(A146, Traffic_data!$A$3:$BP$367, 52, 0)</f>
        <v>1485</v>
      </c>
      <c r="BB146">
        <f>VLOOKUP(A146, Traffic_data!$A$3:$BP$367, 53, 0)</f>
        <v>2705</v>
      </c>
      <c r="BC146">
        <f>VLOOKUP(A146, Traffic_data!$A$3:$BP$367, 54, 0)</f>
        <v>3231</v>
      </c>
      <c r="BD146">
        <f>VLOOKUP(A146, Traffic_data!$A$3:$BP$367, 55, 0)</f>
        <v>12398</v>
      </c>
      <c r="BE146">
        <f>VLOOKUP(A146, Traffic_data!$A$3:$BP$367, 56, 0)</f>
        <v>0</v>
      </c>
      <c r="BF146">
        <f>VLOOKUP(A146, Traffic_data!$A$3:$BP$367, 57, 0)</f>
        <v>0</v>
      </c>
      <c r="BG146">
        <f>VLOOKUP(A146, Traffic_data!$A$3:$BP$367, 58, 0)</f>
        <v>0</v>
      </c>
      <c r="BH146">
        <f>VLOOKUP(A146, Traffic_data!$A$3:$BP$367, 59, 0)</f>
        <v>0</v>
      </c>
      <c r="BI146">
        <f>VLOOKUP(A146, Traffic_data!$A$3:$BP$367, 60, 0)</f>
        <v>0</v>
      </c>
      <c r="BJ146">
        <f>VLOOKUP(A146, Traffic_data!$A$3:$BP$367, 61, 0)</f>
        <v>0</v>
      </c>
      <c r="BK146">
        <f>VLOOKUP(A146, Traffic_data!$A$3:$BP$367, 62, 0)</f>
        <v>0</v>
      </c>
      <c r="BL146">
        <f>VLOOKUP(A146, Traffic_data!$A$3:$BP$367, 63, 0)</f>
        <v>0</v>
      </c>
      <c r="BM146">
        <f>VLOOKUP(A146, Traffic_data!$A$3:$BP$367, 64, 0)</f>
        <v>0</v>
      </c>
      <c r="BN146">
        <f>VLOOKUP(A146, Traffic_data!$A$3:$BP$367, 65, 0)</f>
        <v>0</v>
      </c>
      <c r="BO146">
        <f>VLOOKUP(A146, Traffic_data!$A$3:$BP$367, 66, 0)</f>
        <v>0</v>
      </c>
      <c r="BP146">
        <f>VLOOKUP(A146, Traffic_data!$A$3:$BP$367, 67, 0)</f>
        <v>0</v>
      </c>
      <c r="BQ146">
        <f>VLOOKUP(A146, Traffic_data!$A$3:$BP$367, 68, 0)</f>
        <v>0</v>
      </c>
    </row>
    <row r="147" spans="1:69" x14ac:dyDescent="0.25">
      <c r="A147" s="1">
        <v>41419</v>
      </c>
      <c r="B147" s="75" t="s">
        <v>52</v>
      </c>
      <c r="C147">
        <f>IFERROR(VLOOKUP(A147,Pivot_table!$A$5:$C$57, 3, 0),0)</f>
        <v>11.609999999999973</v>
      </c>
      <c r="D147">
        <f>VLOOKUP(A147, Traffic_data!$A$3:$BP$367, 3, 0)</f>
        <v>187533</v>
      </c>
      <c r="E147">
        <f>VLOOKUP(A147, Traffic_data!$A$3:$BP$367, 4, 0)</f>
        <v>75243</v>
      </c>
      <c r="F147">
        <f>VLOOKUP(A147, Traffic_data!$A$3:$BP$367, 5, 0)</f>
        <v>56432</v>
      </c>
      <c r="G147">
        <f>VLOOKUP(A147, Traffic_data!$A$3:$BP$367, 6, 0)</f>
        <v>48624</v>
      </c>
      <c r="H147">
        <f>VLOOKUP(A147, Traffic_data!$A$3:$BP$367, 7, 0)</f>
        <v>87306</v>
      </c>
      <c r="I147">
        <f>VLOOKUP(A147, Traffic_data!$A$3:$BP$367, 8, 0)</f>
        <v>79215</v>
      </c>
      <c r="J147">
        <f>VLOOKUP(A147, Traffic_data!$A$3:$BP$367, 9, 0)</f>
        <v>27743</v>
      </c>
      <c r="K147">
        <f>VLOOKUP(A147, Traffic_data!$A$3:$BP$367, 10, 0)</f>
        <v>2720</v>
      </c>
      <c r="L147">
        <f>VLOOKUP(A147, Traffic_data!$A$3:$BP$367, 11, 0)</f>
        <v>1</v>
      </c>
      <c r="M147">
        <f>VLOOKUP(A147, Traffic_data!$A$3:$BP$367, 12, 0)</f>
        <v>0</v>
      </c>
      <c r="N147">
        <f>VLOOKUP(A147, Traffic_data!$A$3:$BP$367, 13, 0)</f>
        <v>24934</v>
      </c>
      <c r="O147">
        <f>VLOOKUP(A147, Traffic_data!$A$3:$BP$367, 14, 0)</f>
        <v>2229</v>
      </c>
      <c r="P147">
        <f>VLOOKUP(A147, Traffic_data!$A$3:$BP$367, 15, 0)</f>
        <v>659</v>
      </c>
      <c r="Q147">
        <f>VLOOKUP(A147, Traffic_data!$A$3:$BP$367, 16, 0)</f>
        <v>1769</v>
      </c>
      <c r="R147">
        <f>VLOOKUP(A147, Traffic_data!$A$3:$BP$367, 17, 0)</f>
        <v>140815</v>
      </c>
      <c r="S147">
        <f>VLOOKUP(A147, Traffic_data!$A$3:$BP$367, 18, 0)</f>
        <v>39238</v>
      </c>
      <c r="T147">
        <f>VLOOKUP(A147, Traffic_data!$A$3:$BP$367, 19, 0)</f>
        <v>29380</v>
      </c>
      <c r="U147">
        <f>VLOOKUP(A147, Traffic_data!$A$3:$BP$367, 20, 0)</f>
        <v>25183</v>
      </c>
      <c r="V147">
        <f>VLOOKUP(A147, Traffic_data!$A$3:$BP$367, 21, 0)</f>
        <v>3139</v>
      </c>
      <c r="W147">
        <f>VLOOKUP(A147, Traffic_data!$A$3:$BP$367, 22, 0)</f>
        <v>20544</v>
      </c>
      <c r="X147">
        <f>VLOOKUP(A147, Traffic_data!$A$3:$BP$367,23, 0)</f>
        <v>4970</v>
      </c>
      <c r="Y147">
        <f>VLOOKUP(A147, Traffic_data!$A$3:$BP$367, 24, 0)</f>
        <v>2093</v>
      </c>
      <c r="Z147">
        <f>VLOOKUP(A147, Traffic_data!$A$3:$BP$367, 25, 0)</f>
        <v>6848</v>
      </c>
      <c r="AA147">
        <f>VLOOKUP(A147, Traffic_data!$A$3:$BP$367, 26, 0)</f>
        <v>1308</v>
      </c>
      <c r="AB147">
        <f>VLOOKUP(A147, Traffic_data!$A$3:$BP$367, 27, 0)</f>
        <v>2877</v>
      </c>
      <c r="AC147">
        <f>VLOOKUP(A147, Traffic_data!$A$3:$BP$367, 28, 0)</f>
        <v>1570</v>
      </c>
      <c r="AD147">
        <f>VLOOKUP(A147, Traffic_data!$A$3:$BP$367, 29, 0)</f>
        <v>2877</v>
      </c>
      <c r="AE147">
        <f>VLOOKUP(A147, Traffic_data!$A$3:$BP$367, 30, 0)</f>
        <v>28343</v>
      </c>
      <c r="AF147">
        <f>VLOOKUP(A147, Traffic_data!$A$3:$BP$367, 31, 0)</f>
        <v>6111</v>
      </c>
      <c r="AG147">
        <f>VLOOKUP(A147, Traffic_data!$A$3:$BP$367, 32, 0)</f>
        <v>2834</v>
      </c>
      <c r="AH147">
        <f>VLOOKUP(A147, Traffic_data!$A$3:$BP$367, 33, 0)</f>
        <v>3366</v>
      </c>
      <c r="AI147">
        <f>VLOOKUP(A147, Traffic_data!$A$3:$BP$367, 34, 0)</f>
        <v>266</v>
      </c>
      <c r="AJ147">
        <f>VLOOKUP(A147, Traffic_data!$A$3:$BP$367, 35, 0)</f>
        <v>4074</v>
      </c>
      <c r="AK147">
        <f>VLOOKUP(A147, Traffic_data!$A$3:$BP$367, 36, 0)</f>
        <v>709</v>
      </c>
      <c r="AL147">
        <f>VLOOKUP(A147, Traffic_data!$A$3:$BP$367, 37, 0)</f>
        <v>0</v>
      </c>
      <c r="AM147">
        <f>VLOOKUP(A147, Traffic_data!$A$3:$BP$367, 38, 0)</f>
        <v>1594</v>
      </c>
      <c r="AN147">
        <f>VLOOKUP(A147, Traffic_data!$A$3:$BP$367, 39, 0)</f>
        <v>443</v>
      </c>
      <c r="AO147">
        <f>VLOOKUP(A147, Traffic_data!$A$3:$BP$367, 40, 0)</f>
        <v>89</v>
      </c>
      <c r="AP147">
        <f>VLOOKUP(A147, Traffic_data!$A$3:$BP$367, 41, 0)</f>
        <v>443</v>
      </c>
      <c r="AQ147">
        <f>VLOOKUP(A147, Traffic_data!$A$3:$BP$367,42, 0)</f>
        <v>8060</v>
      </c>
      <c r="AR147">
        <f>VLOOKUP(A147, Traffic_data!$A$3:$BP$367, 43, 0)</f>
        <v>169158</v>
      </c>
      <c r="AS147">
        <f>VLOOKUP(A147, Traffic_data!$A$3:$BP$367, 44, 0)</f>
        <v>45349</v>
      </c>
      <c r="AT147">
        <f>VLOOKUP(A147, Traffic_data!$A$3:$BP$367, 45, 0)</f>
        <v>32214</v>
      </c>
      <c r="AU147">
        <f>VLOOKUP(A147, Traffic_data!$A$3:$BP$367, 46, 0)</f>
        <v>28549</v>
      </c>
      <c r="AV147">
        <f>VLOOKUP(A147, Traffic_data!$A$3:$BP$367, 47, 0)</f>
        <v>3405</v>
      </c>
      <c r="AW147">
        <f>VLOOKUP(A147, Traffic_data!$A$3:$BP$367, 48, 0)</f>
        <v>24618</v>
      </c>
      <c r="AX147">
        <f>VLOOKUP(A147, Traffic_data!$A$3:$BP$367, 49, 0)</f>
        <v>5679</v>
      </c>
      <c r="AY147">
        <f>VLOOKUP(A147, Traffic_data!$A$3:$BP$367, 50, 0)</f>
        <v>2093</v>
      </c>
      <c r="AZ147">
        <f>VLOOKUP(A147, Traffic_data!$A$3:$BP$367, 51, 0)</f>
        <v>8442</v>
      </c>
      <c r="BA147">
        <f>VLOOKUP(A147, Traffic_data!$A$3:$BP$367, 52, 0)</f>
        <v>1751</v>
      </c>
      <c r="BB147">
        <f>VLOOKUP(A147, Traffic_data!$A$3:$BP$367, 53, 0)</f>
        <v>2966</v>
      </c>
      <c r="BC147">
        <f>VLOOKUP(A147, Traffic_data!$A$3:$BP$367, 54, 0)</f>
        <v>2013</v>
      </c>
      <c r="BD147">
        <f>VLOOKUP(A147, Traffic_data!$A$3:$BP$367, 55, 0)</f>
        <v>10937</v>
      </c>
      <c r="BE147">
        <f>VLOOKUP(A147, Traffic_data!$A$3:$BP$367, 56, 0)</f>
        <v>0</v>
      </c>
      <c r="BF147">
        <f>VLOOKUP(A147, Traffic_data!$A$3:$BP$367, 57, 0)</f>
        <v>0</v>
      </c>
      <c r="BG147">
        <f>VLOOKUP(A147, Traffic_data!$A$3:$BP$367, 58, 0)</f>
        <v>0</v>
      </c>
      <c r="BH147">
        <f>VLOOKUP(A147, Traffic_data!$A$3:$BP$367, 59, 0)</f>
        <v>0</v>
      </c>
      <c r="BI147">
        <f>VLOOKUP(A147, Traffic_data!$A$3:$BP$367, 60, 0)</f>
        <v>0</v>
      </c>
      <c r="BJ147">
        <f>VLOOKUP(A147, Traffic_data!$A$3:$BP$367, 61, 0)</f>
        <v>0</v>
      </c>
      <c r="BK147">
        <f>VLOOKUP(A147, Traffic_data!$A$3:$BP$367, 62, 0)</f>
        <v>0</v>
      </c>
      <c r="BL147">
        <f>VLOOKUP(A147, Traffic_data!$A$3:$BP$367, 63, 0)</f>
        <v>0</v>
      </c>
      <c r="BM147">
        <f>VLOOKUP(A147, Traffic_data!$A$3:$BP$367, 64, 0)</f>
        <v>0</v>
      </c>
      <c r="BN147">
        <f>VLOOKUP(A147, Traffic_data!$A$3:$BP$367, 65, 0)</f>
        <v>0</v>
      </c>
      <c r="BO147">
        <f>VLOOKUP(A147, Traffic_data!$A$3:$BP$367, 66, 0)</f>
        <v>0</v>
      </c>
      <c r="BP147">
        <f>VLOOKUP(A147, Traffic_data!$A$3:$BP$367, 67, 0)</f>
        <v>0</v>
      </c>
      <c r="BQ147">
        <f>VLOOKUP(A147, Traffic_data!$A$3:$BP$367, 68, 0)</f>
        <v>0</v>
      </c>
    </row>
    <row r="148" spans="1:69" x14ac:dyDescent="0.25">
      <c r="A148" s="1">
        <v>41420</v>
      </c>
      <c r="B148" s="75" t="s">
        <v>53</v>
      </c>
      <c r="C148">
        <f>IFERROR(VLOOKUP(A148,Pivot_table!$A$5:$C$57, 3, 0),0)</f>
        <v>10.239999999999982</v>
      </c>
      <c r="D148">
        <f>VLOOKUP(A148, Traffic_data!$A$3:$BP$367, 3, 0)</f>
        <v>145779</v>
      </c>
      <c r="E148">
        <f>VLOOKUP(A148, Traffic_data!$A$3:$BP$367, 4, 0)</f>
        <v>52171</v>
      </c>
      <c r="F148">
        <f>VLOOKUP(A148, Traffic_data!$A$3:$BP$367, 5, 0)</f>
        <v>43589</v>
      </c>
      <c r="G148">
        <f>VLOOKUP(A148, Traffic_data!$A$3:$BP$367, 6, 0)</f>
        <v>44170</v>
      </c>
      <c r="H148">
        <f>VLOOKUP(A148, Traffic_data!$A$3:$BP$367, 7, 0)</f>
        <v>67207</v>
      </c>
      <c r="I148">
        <f>VLOOKUP(A148, Traffic_data!$A$3:$BP$367, 8, 0)</f>
        <v>61643</v>
      </c>
      <c r="J148">
        <f>VLOOKUP(A148, Traffic_data!$A$3:$BP$367, 9, 0)</f>
        <v>27312</v>
      </c>
      <c r="K148">
        <f>VLOOKUP(A148, Traffic_data!$A$3:$BP$367, 10, 0)</f>
        <v>2534</v>
      </c>
      <c r="L148">
        <f>VLOOKUP(A148, Traffic_data!$A$3:$BP$367, 11, 0)</f>
        <v>0</v>
      </c>
      <c r="M148">
        <f>VLOOKUP(A148, Traffic_data!$A$3:$BP$367, 12, 0)</f>
        <v>0</v>
      </c>
      <c r="N148">
        <f>VLOOKUP(A148, Traffic_data!$A$3:$BP$367, 13, 0)</f>
        <v>20982</v>
      </c>
      <c r="O148">
        <f>VLOOKUP(A148, Traffic_data!$A$3:$BP$367, 14, 0)</f>
        <v>2203</v>
      </c>
      <c r="P148">
        <f>VLOOKUP(A148, Traffic_data!$A$3:$BP$367, 15, 0)</f>
        <v>580</v>
      </c>
      <c r="Q148">
        <f>VLOOKUP(A148, Traffic_data!$A$3:$BP$367, 16, 0)</f>
        <v>1188</v>
      </c>
      <c r="R148">
        <f>VLOOKUP(A148, Traffic_data!$A$3:$BP$367, 17, 0)</f>
        <v>109991</v>
      </c>
      <c r="S148">
        <f>VLOOKUP(A148, Traffic_data!$A$3:$BP$367, 18, 0)</f>
        <v>32699</v>
      </c>
      <c r="T148">
        <f>VLOOKUP(A148, Traffic_data!$A$3:$BP$367, 19, 0)</f>
        <v>20544</v>
      </c>
      <c r="U148">
        <f>VLOOKUP(A148, Traffic_data!$A$3:$BP$367, 20, 0)</f>
        <v>16567</v>
      </c>
      <c r="V148">
        <f>VLOOKUP(A148, Traffic_data!$A$3:$BP$367, 21, 0)</f>
        <v>1308</v>
      </c>
      <c r="W148">
        <f>VLOOKUP(A148, Traffic_data!$A$3:$BP$367, 22, 0)</f>
        <v>18997</v>
      </c>
      <c r="X148">
        <f>VLOOKUP(A148, Traffic_data!$A$3:$BP$367,23, 0)</f>
        <v>2354</v>
      </c>
      <c r="Y148">
        <f>VLOOKUP(A148, Traffic_data!$A$3:$BP$367, 24, 0)</f>
        <v>1308</v>
      </c>
      <c r="Z148">
        <f>VLOOKUP(A148, Traffic_data!$A$3:$BP$367, 25, 0)</f>
        <v>5964</v>
      </c>
      <c r="AA148">
        <f>VLOOKUP(A148, Traffic_data!$A$3:$BP$367, 26, 0)</f>
        <v>1570</v>
      </c>
      <c r="AB148">
        <f>VLOOKUP(A148, Traffic_data!$A$3:$BP$367, 27, 0)</f>
        <v>2616</v>
      </c>
      <c r="AC148">
        <f>VLOOKUP(A148, Traffic_data!$A$3:$BP$367, 28, 0)</f>
        <v>1831</v>
      </c>
      <c r="AD148">
        <f>VLOOKUP(A148, Traffic_data!$A$3:$BP$367, 29, 0)</f>
        <v>2093</v>
      </c>
      <c r="AE148">
        <f>VLOOKUP(A148, Traffic_data!$A$3:$BP$367, 30, 0)</f>
        <v>27369</v>
      </c>
      <c r="AF148">
        <f>VLOOKUP(A148, Traffic_data!$A$3:$BP$367, 31, 0)</f>
        <v>6377</v>
      </c>
      <c r="AG148">
        <f>VLOOKUP(A148, Traffic_data!$A$3:$BP$367, 32, 0)</f>
        <v>3897</v>
      </c>
      <c r="AH148">
        <f>VLOOKUP(A148, Traffic_data!$A$3:$BP$367, 33, 0)</f>
        <v>2834</v>
      </c>
      <c r="AI148">
        <f>VLOOKUP(A148, Traffic_data!$A$3:$BP$367, 34, 0)</f>
        <v>177</v>
      </c>
      <c r="AJ148">
        <f>VLOOKUP(A148, Traffic_data!$A$3:$BP$367, 35, 0)</f>
        <v>4163</v>
      </c>
      <c r="AK148">
        <f>VLOOKUP(A148, Traffic_data!$A$3:$BP$367, 36, 0)</f>
        <v>354</v>
      </c>
      <c r="AL148">
        <f>VLOOKUP(A148, Traffic_data!$A$3:$BP$367, 37, 0)</f>
        <v>0</v>
      </c>
      <c r="AM148">
        <f>VLOOKUP(A148, Traffic_data!$A$3:$BP$367, 38, 0)</f>
        <v>1683</v>
      </c>
      <c r="AN148">
        <f>VLOOKUP(A148, Traffic_data!$A$3:$BP$367, 39, 0)</f>
        <v>177</v>
      </c>
      <c r="AO148">
        <f>VLOOKUP(A148, Traffic_data!$A$3:$BP$367, 40, 0)</f>
        <v>89</v>
      </c>
      <c r="AP148">
        <f>VLOOKUP(A148, Traffic_data!$A$3:$BP$367, 41, 0)</f>
        <v>89</v>
      </c>
      <c r="AQ148">
        <f>VLOOKUP(A148, Traffic_data!$A$3:$BP$367,42, 0)</f>
        <v>6997</v>
      </c>
      <c r="AR148">
        <f>VLOOKUP(A148, Traffic_data!$A$3:$BP$367, 43, 0)</f>
        <v>137360</v>
      </c>
      <c r="AS148">
        <f>VLOOKUP(A148, Traffic_data!$A$3:$BP$367, 44, 0)</f>
        <v>39076</v>
      </c>
      <c r="AT148">
        <f>VLOOKUP(A148, Traffic_data!$A$3:$BP$367, 45, 0)</f>
        <v>24441</v>
      </c>
      <c r="AU148">
        <f>VLOOKUP(A148, Traffic_data!$A$3:$BP$367, 46, 0)</f>
        <v>19401</v>
      </c>
      <c r="AV148">
        <f>VLOOKUP(A148, Traffic_data!$A$3:$BP$367, 47, 0)</f>
        <v>1485</v>
      </c>
      <c r="AW148">
        <f>VLOOKUP(A148, Traffic_data!$A$3:$BP$367, 48, 0)</f>
        <v>23160</v>
      </c>
      <c r="AX148">
        <f>VLOOKUP(A148, Traffic_data!$A$3:$BP$367, 49, 0)</f>
        <v>2708</v>
      </c>
      <c r="AY148">
        <f>VLOOKUP(A148, Traffic_data!$A$3:$BP$367, 50, 0)</f>
        <v>1308</v>
      </c>
      <c r="AZ148">
        <f>VLOOKUP(A148, Traffic_data!$A$3:$BP$367, 51, 0)</f>
        <v>7647</v>
      </c>
      <c r="BA148">
        <f>VLOOKUP(A148, Traffic_data!$A$3:$BP$367, 52, 0)</f>
        <v>1747</v>
      </c>
      <c r="BB148">
        <f>VLOOKUP(A148, Traffic_data!$A$3:$BP$367, 53, 0)</f>
        <v>2705</v>
      </c>
      <c r="BC148">
        <f>VLOOKUP(A148, Traffic_data!$A$3:$BP$367, 54, 0)</f>
        <v>1920</v>
      </c>
      <c r="BD148">
        <f>VLOOKUP(A148, Traffic_data!$A$3:$BP$367, 55, 0)</f>
        <v>9090</v>
      </c>
      <c r="BE148">
        <f>VLOOKUP(A148, Traffic_data!$A$3:$BP$367, 56, 0)</f>
        <v>0</v>
      </c>
      <c r="BF148">
        <f>VLOOKUP(A148, Traffic_data!$A$3:$BP$367, 57, 0)</f>
        <v>0</v>
      </c>
      <c r="BG148">
        <f>VLOOKUP(A148, Traffic_data!$A$3:$BP$367, 58, 0)</f>
        <v>0</v>
      </c>
      <c r="BH148">
        <f>VLOOKUP(A148, Traffic_data!$A$3:$BP$367, 59, 0)</f>
        <v>0</v>
      </c>
      <c r="BI148">
        <f>VLOOKUP(A148, Traffic_data!$A$3:$BP$367, 60, 0)</f>
        <v>0</v>
      </c>
      <c r="BJ148">
        <f>VLOOKUP(A148, Traffic_data!$A$3:$BP$367, 61, 0)</f>
        <v>0</v>
      </c>
      <c r="BK148">
        <f>VLOOKUP(A148, Traffic_data!$A$3:$BP$367, 62, 0)</f>
        <v>0</v>
      </c>
      <c r="BL148">
        <f>VLOOKUP(A148, Traffic_data!$A$3:$BP$367, 63, 0)</f>
        <v>0</v>
      </c>
      <c r="BM148">
        <f>VLOOKUP(A148, Traffic_data!$A$3:$BP$367, 64, 0)</f>
        <v>0</v>
      </c>
      <c r="BN148">
        <f>VLOOKUP(A148, Traffic_data!$A$3:$BP$367, 65, 0)</f>
        <v>0</v>
      </c>
      <c r="BO148">
        <f>VLOOKUP(A148, Traffic_data!$A$3:$BP$367, 66, 0)</f>
        <v>0</v>
      </c>
      <c r="BP148">
        <f>VLOOKUP(A148, Traffic_data!$A$3:$BP$367, 67, 0)</f>
        <v>0</v>
      </c>
      <c r="BQ148">
        <f>VLOOKUP(A148, Traffic_data!$A$3:$BP$367, 68, 0)</f>
        <v>0</v>
      </c>
    </row>
    <row r="149" spans="1:69" x14ac:dyDescent="0.25">
      <c r="A149" s="1">
        <v>41421</v>
      </c>
      <c r="B149" s="75" t="s">
        <v>58</v>
      </c>
      <c r="C149">
        <f>IFERROR(VLOOKUP(A149,Pivot_table!$A$5:$C$57, 3, 0),0)</f>
        <v>11.239999999999981</v>
      </c>
      <c r="D149">
        <f>VLOOKUP(A149, Traffic_data!$A$3:$BP$367, 3, 0)</f>
        <v>191027</v>
      </c>
      <c r="E149">
        <f>VLOOKUP(A149, Traffic_data!$A$3:$BP$367, 4, 0)</f>
        <v>62836</v>
      </c>
      <c r="F149">
        <f>VLOOKUP(A149, Traffic_data!$A$3:$BP$367, 5, 0)</f>
        <v>61668</v>
      </c>
      <c r="G149">
        <f>VLOOKUP(A149, Traffic_data!$A$3:$BP$367, 6, 0)</f>
        <v>58375</v>
      </c>
      <c r="H149">
        <f>VLOOKUP(A149, Traffic_data!$A$3:$BP$367, 7, 0)</f>
        <v>85330</v>
      </c>
      <c r="I149">
        <f>VLOOKUP(A149, Traffic_data!$A$3:$BP$367, 8, 0)</f>
        <v>80167</v>
      </c>
      <c r="J149">
        <f>VLOOKUP(A149, Traffic_data!$A$3:$BP$367, 9, 0)</f>
        <v>23039</v>
      </c>
      <c r="K149">
        <f>VLOOKUP(A149, Traffic_data!$A$3:$BP$367, 10, 0)</f>
        <v>2405</v>
      </c>
      <c r="L149">
        <f>VLOOKUP(A149, Traffic_data!$A$3:$BP$367, 11, 0)</f>
        <v>1640</v>
      </c>
      <c r="M149">
        <f>VLOOKUP(A149, Traffic_data!$A$3:$BP$367, 12, 0)</f>
        <v>0</v>
      </c>
      <c r="N149">
        <f>VLOOKUP(A149, Traffic_data!$A$3:$BP$367, 13, 0)</f>
        <v>26331</v>
      </c>
      <c r="O149">
        <f>VLOOKUP(A149, Traffic_data!$A$3:$BP$367, 14, 0)</f>
        <v>1780</v>
      </c>
      <c r="P149">
        <f>VLOOKUP(A149, Traffic_data!$A$3:$BP$367, 15, 0)</f>
        <v>490</v>
      </c>
      <c r="Q149">
        <f>VLOOKUP(A149, Traffic_data!$A$3:$BP$367, 16, 0)</f>
        <v>1585</v>
      </c>
      <c r="R149">
        <f>VLOOKUP(A149, Traffic_data!$A$3:$BP$367, 17, 0)</f>
        <v>144877</v>
      </c>
      <c r="S149">
        <f>VLOOKUP(A149, Traffic_data!$A$3:$BP$367, 18, 0)</f>
        <v>41854</v>
      </c>
      <c r="T149">
        <f>VLOOKUP(A149, Traffic_data!$A$3:$BP$367, 19, 0)</f>
        <v>28275</v>
      </c>
      <c r="U149">
        <f>VLOOKUP(A149, Traffic_data!$A$3:$BP$367, 20, 0)</f>
        <v>25845</v>
      </c>
      <c r="V149">
        <f>VLOOKUP(A149, Traffic_data!$A$3:$BP$367, 21, 0)</f>
        <v>1831</v>
      </c>
      <c r="W149">
        <f>VLOOKUP(A149, Traffic_data!$A$3:$BP$367, 22, 0)</f>
        <v>22090</v>
      </c>
      <c r="X149">
        <f>VLOOKUP(A149, Traffic_data!$A$3:$BP$367,23, 0)</f>
        <v>1831</v>
      </c>
      <c r="Y149">
        <f>VLOOKUP(A149, Traffic_data!$A$3:$BP$367, 24, 0)</f>
        <v>2354</v>
      </c>
      <c r="Z149">
        <f>VLOOKUP(A149, Traffic_data!$A$3:$BP$367, 25, 0)</f>
        <v>4860</v>
      </c>
      <c r="AA149">
        <f>VLOOKUP(A149, Traffic_data!$A$3:$BP$367, 26, 0)</f>
        <v>785</v>
      </c>
      <c r="AB149">
        <f>VLOOKUP(A149, Traffic_data!$A$3:$BP$367, 27, 0)</f>
        <v>1308</v>
      </c>
      <c r="AC149">
        <f>VLOOKUP(A149, Traffic_data!$A$3:$BP$367, 28, 0)</f>
        <v>1570</v>
      </c>
      <c r="AD149">
        <f>VLOOKUP(A149, Traffic_data!$A$3:$BP$367, 29, 0)</f>
        <v>4185</v>
      </c>
      <c r="AE149">
        <f>VLOOKUP(A149, Traffic_data!$A$3:$BP$367, 30, 0)</f>
        <v>21080</v>
      </c>
      <c r="AF149">
        <f>VLOOKUP(A149, Traffic_data!$A$3:$BP$367, 31, 0)</f>
        <v>4606</v>
      </c>
      <c r="AG149">
        <f>VLOOKUP(A149, Traffic_data!$A$3:$BP$367, 32, 0)</f>
        <v>2923</v>
      </c>
      <c r="AH149">
        <f>VLOOKUP(A149, Traffic_data!$A$3:$BP$367, 33, 0)</f>
        <v>2480</v>
      </c>
      <c r="AI149">
        <f>VLOOKUP(A149, Traffic_data!$A$3:$BP$367, 34, 0)</f>
        <v>177</v>
      </c>
      <c r="AJ149">
        <f>VLOOKUP(A149, Traffic_data!$A$3:$BP$367, 35, 0)</f>
        <v>3189</v>
      </c>
      <c r="AK149">
        <f>VLOOKUP(A149, Traffic_data!$A$3:$BP$367, 36, 0)</f>
        <v>886</v>
      </c>
      <c r="AL149">
        <f>VLOOKUP(A149, Traffic_data!$A$3:$BP$367, 37, 0)</f>
        <v>177</v>
      </c>
      <c r="AM149">
        <f>VLOOKUP(A149, Traffic_data!$A$3:$BP$367, 38, 0)</f>
        <v>1240</v>
      </c>
      <c r="AN149">
        <f>VLOOKUP(A149, Traffic_data!$A$3:$BP$367, 39, 0)</f>
        <v>177</v>
      </c>
      <c r="AO149">
        <f>VLOOKUP(A149, Traffic_data!$A$3:$BP$367, 40, 0)</f>
        <v>0</v>
      </c>
      <c r="AP149">
        <f>VLOOKUP(A149, Traffic_data!$A$3:$BP$367, 41, 0)</f>
        <v>266</v>
      </c>
      <c r="AQ149">
        <f>VLOOKUP(A149, Traffic_data!$A$3:$BP$367,42, 0)</f>
        <v>5137</v>
      </c>
      <c r="AR149">
        <f>VLOOKUP(A149, Traffic_data!$A$3:$BP$367, 43, 0)</f>
        <v>165957</v>
      </c>
      <c r="AS149">
        <f>VLOOKUP(A149, Traffic_data!$A$3:$BP$367, 44, 0)</f>
        <v>46460</v>
      </c>
      <c r="AT149">
        <f>VLOOKUP(A149, Traffic_data!$A$3:$BP$367, 45, 0)</f>
        <v>31198</v>
      </c>
      <c r="AU149">
        <f>VLOOKUP(A149, Traffic_data!$A$3:$BP$367, 46, 0)</f>
        <v>28325</v>
      </c>
      <c r="AV149">
        <f>VLOOKUP(A149, Traffic_data!$A$3:$BP$367, 47, 0)</f>
        <v>2008</v>
      </c>
      <c r="AW149">
        <f>VLOOKUP(A149, Traffic_data!$A$3:$BP$367, 48, 0)</f>
        <v>25279</v>
      </c>
      <c r="AX149">
        <f>VLOOKUP(A149, Traffic_data!$A$3:$BP$367, 49, 0)</f>
        <v>2717</v>
      </c>
      <c r="AY149">
        <f>VLOOKUP(A149, Traffic_data!$A$3:$BP$367, 50, 0)</f>
        <v>2531</v>
      </c>
      <c r="AZ149">
        <f>VLOOKUP(A149, Traffic_data!$A$3:$BP$367, 51, 0)</f>
        <v>6100</v>
      </c>
      <c r="BA149">
        <f>VLOOKUP(A149, Traffic_data!$A$3:$BP$367, 52, 0)</f>
        <v>962</v>
      </c>
      <c r="BB149">
        <f>VLOOKUP(A149, Traffic_data!$A$3:$BP$367, 53, 0)</f>
        <v>1308</v>
      </c>
      <c r="BC149">
        <f>VLOOKUP(A149, Traffic_data!$A$3:$BP$367, 54, 0)</f>
        <v>1836</v>
      </c>
      <c r="BD149">
        <f>VLOOKUP(A149, Traffic_data!$A$3:$BP$367, 55, 0)</f>
        <v>9322</v>
      </c>
      <c r="BE149">
        <f>VLOOKUP(A149, Traffic_data!$A$3:$BP$367, 56, 0)</f>
        <v>0</v>
      </c>
      <c r="BF149">
        <f>VLOOKUP(A149, Traffic_data!$A$3:$BP$367, 57, 0)</f>
        <v>0</v>
      </c>
      <c r="BG149">
        <f>VLOOKUP(A149, Traffic_data!$A$3:$BP$367, 58, 0)</f>
        <v>0</v>
      </c>
      <c r="BH149">
        <f>VLOOKUP(A149, Traffic_data!$A$3:$BP$367, 59, 0)</f>
        <v>0</v>
      </c>
      <c r="BI149">
        <f>VLOOKUP(A149, Traffic_data!$A$3:$BP$367, 60, 0)</f>
        <v>0</v>
      </c>
      <c r="BJ149">
        <f>VLOOKUP(A149, Traffic_data!$A$3:$BP$367, 61, 0)</f>
        <v>0</v>
      </c>
      <c r="BK149">
        <f>VLOOKUP(A149, Traffic_data!$A$3:$BP$367, 62, 0)</f>
        <v>0</v>
      </c>
      <c r="BL149">
        <f>VLOOKUP(A149, Traffic_data!$A$3:$BP$367, 63, 0)</f>
        <v>0</v>
      </c>
      <c r="BM149">
        <f>VLOOKUP(A149, Traffic_data!$A$3:$BP$367, 64, 0)</f>
        <v>0</v>
      </c>
      <c r="BN149">
        <f>VLOOKUP(A149, Traffic_data!$A$3:$BP$367, 65, 0)</f>
        <v>0</v>
      </c>
      <c r="BO149">
        <f>VLOOKUP(A149, Traffic_data!$A$3:$BP$367, 66, 0)</f>
        <v>0</v>
      </c>
      <c r="BP149">
        <f>VLOOKUP(A149, Traffic_data!$A$3:$BP$367, 67, 0)</f>
        <v>0</v>
      </c>
      <c r="BQ149">
        <f>VLOOKUP(A149, Traffic_data!$A$3:$BP$367, 68, 0)</f>
        <v>0</v>
      </c>
    </row>
    <row r="150" spans="1:69" x14ac:dyDescent="0.25">
      <c r="A150" s="1">
        <v>41422</v>
      </c>
      <c r="B150" s="75" t="s">
        <v>59</v>
      </c>
      <c r="C150">
        <f>IFERROR(VLOOKUP(A150,Pivot_table!$A$5:$C$57, 3, 0),0)</f>
        <v>10.539999999999973</v>
      </c>
      <c r="D150">
        <f>VLOOKUP(A150, Traffic_data!$A$3:$BP$367, 3, 0)</f>
        <v>185466</v>
      </c>
      <c r="E150">
        <f>VLOOKUP(A150, Traffic_data!$A$3:$BP$367, 4, 0)</f>
        <v>61816</v>
      </c>
      <c r="F150">
        <f>VLOOKUP(A150, Traffic_data!$A$3:$BP$367, 5, 0)</f>
        <v>60195</v>
      </c>
      <c r="G150">
        <f>VLOOKUP(A150, Traffic_data!$A$3:$BP$367, 6, 0)</f>
        <v>55413</v>
      </c>
      <c r="H150">
        <f>VLOOKUP(A150, Traffic_data!$A$3:$BP$367, 7, 0)</f>
        <v>82164</v>
      </c>
      <c r="I150">
        <f>VLOOKUP(A150, Traffic_data!$A$3:$BP$367, 8, 0)</f>
        <v>78505</v>
      </c>
      <c r="J150">
        <f>VLOOKUP(A150, Traffic_data!$A$3:$BP$367, 9, 0)</f>
        <v>21435</v>
      </c>
      <c r="K150">
        <f>VLOOKUP(A150, Traffic_data!$A$3:$BP$367, 10, 0)</f>
        <v>2461</v>
      </c>
      <c r="L150">
        <f>VLOOKUP(A150, Traffic_data!$A$3:$BP$367, 11, 0)</f>
        <v>5792</v>
      </c>
      <c r="M150">
        <f>VLOOKUP(A150, Traffic_data!$A$3:$BP$367, 12, 0)</f>
        <v>0</v>
      </c>
      <c r="N150">
        <f>VLOOKUP(A150, Traffic_data!$A$3:$BP$367, 13, 0)</f>
        <v>25597</v>
      </c>
      <c r="O150">
        <f>VLOOKUP(A150, Traffic_data!$A$3:$BP$367, 14, 0)</f>
        <v>1665</v>
      </c>
      <c r="P150">
        <f>VLOOKUP(A150, Traffic_data!$A$3:$BP$367, 15, 0)</f>
        <v>525</v>
      </c>
      <c r="Q150">
        <f>VLOOKUP(A150, Traffic_data!$A$3:$BP$367, 16, 0)</f>
        <v>1526</v>
      </c>
      <c r="R150">
        <f>VLOOKUP(A150, Traffic_data!$A$3:$BP$367, 17, 0)</f>
        <v>141235</v>
      </c>
      <c r="S150">
        <f>VLOOKUP(A150, Traffic_data!$A$3:$BP$367, 18, 0)</f>
        <v>35576</v>
      </c>
      <c r="T150">
        <f>VLOOKUP(A150, Traffic_data!$A$3:$BP$367, 19, 0)</f>
        <v>28717</v>
      </c>
      <c r="U150">
        <f>VLOOKUP(A150, Traffic_data!$A$3:$BP$367, 20, 0)</f>
        <v>21869</v>
      </c>
      <c r="V150">
        <f>VLOOKUP(A150, Traffic_data!$A$3:$BP$367, 21, 0)</f>
        <v>1308</v>
      </c>
      <c r="W150">
        <f>VLOOKUP(A150, Traffic_data!$A$3:$BP$367, 22, 0)</f>
        <v>21869</v>
      </c>
      <c r="X150">
        <f>VLOOKUP(A150, Traffic_data!$A$3:$BP$367,23, 0)</f>
        <v>3924</v>
      </c>
      <c r="Y150">
        <f>VLOOKUP(A150, Traffic_data!$A$3:$BP$367, 24, 0)</f>
        <v>1570</v>
      </c>
      <c r="Z150">
        <f>VLOOKUP(A150, Traffic_data!$A$3:$BP$367, 25, 0)</f>
        <v>9057</v>
      </c>
      <c r="AA150">
        <f>VLOOKUP(A150, Traffic_data!$A$3:$BP$367, 26, 0)</f>
        <v>1570</v>
      </c>
      <c r="AB150">
        <f>VLOOKUP(A150, Traffic_data!$A$3:$BP$367, 27, 0)</f>
        <v>2616</v>
      </c>
      <c r="AC150">
        <f>VLOOKUP(A150, Traffic_data!$A$3:$BP$367, 28, 0)</f>
        <v>1570</v>
      </c>
      <c r="AD150">
        <f>VLOOKUP(A150, Traffic_data!$A$3:$BP$367, 29, 0)</f>
        <v>3401</v>
      </c>
      <c r="AE150">
        <f>VLOOKUP(A150, Traffic_data!$A$3:$BP$367, 30, 0)</f>
        <v>21257</v>
      </c>
      <c r="AF150">
        <f>VLOOKUP(A150, Traffic_data!$A$3:$BP$367, 31, 0)</f>
        <v>5137</v>
      </c>
      <c r="AG150">
        <f>VLOOKUP(A150, Traffic_data!$A$3:$BP$367, 32, 0)</f>
        <v>3189</v>
      </c>
      <c r="AH150">
        <f>VLOOKUP(A150, Traffic_data!$A$3:$BP$367, 33, 0)</f>
        <v>2303</v>
      </c>
      <c r="AI150">
        <f>VLOOKUP(A150, Traffic_data!$A$3:$BP$367, 34, 0)</f>
        <v>177</v>
      </c>
      <c r="AJ150">
        <f>VLOOKUP(A150, Traffic_data!$A$3:$BP$367, 35, 0)</f>
        <v>2746</v>
      </c>
      <c r="AK150">
        <f>VLOOKUP(A150, Traffic_data!$A$3:$BP$367, 36, 0)</f>
        <v>974</v>
      </c>
      <c r="AL150">
        <f>VLOOKUP(A150, Traffic_data!$A$3:$BP$367, 37, 0)</f>
        <v>266</v>
      </c>
      <c r="AM150">
        <f>VLOOKUP(A150, Traffic_data!$A$3:$BP$367, 38, 0)</f>
        <v>1240</v>
      </c>
      <c r="AN150">
        <f>VLOOKUP(A150, Traffic_data!$A$3:$BP$367, 39, 0)</f>
        <v>0</v>
      </c>
      <c r="AO150">
        <f>VLOOKUP(A150, Traffic_data!$A$3:$BP$367, 40, 0)</f>
        <v>0</v>
      </c>
      <c r="AP150">
        <f>VLOOKUP(A150, Traffic_data!$A$3:$BP$367, 41, 0)</f>
        <v>266</v>
      </c>
      <c r="AQ150">
        <f>VLOOKUP(A150, Traffic_data!$A$3:$BP$367,42, 0)</f>
        <v>4340</v>
      </c>
      <c r="AR150">
        <f>VLOOKUP(A150, Traffic_data!$A$3:$BP$367, 43, 0)</f>
        <v>162492</v>
      </c>
      <c r="AS150">
        <f>VLOOKUP(A150, Traffic_data!$A$3:$BP$367, 44, 0)</f>
        <v>40713</v>
      </c>
      <c r="AT150">
        <f>VLOOKUP(A150, Traffic_data!$A$3:$BP$367, 45, 0)</f>
        <v>31906</v>
      </c>
      <c r="AU150">
        <f>VLOOKUP(A150, Traffic_data!$A$3:$BP$367, 46, 0)</f>
        <v>24172</v>
      </c>
      <c r="AV150">
        <f>VLOOKUP(A150, Traffic_data!$A$3:$BP$367, 47, 0)</f>
        <v>1485</v>
      </c>
      <c r="AW150">
        <f>VLOOKUP(A150, Traffic_data!$A$3:$BP$367, 48, 0)</f>
        <v>24615</v>
      </c>
      <c r="AX150">
        <f>VLOOKUP(A150, Traffic_data!$A$3:$BP$367, 49, 0)</f>
        <v>4898</v>
      </c>
      <c r="AY150">
        <f>VLOOKUP(A150, Traffic_data!$A$3:$BP$367, 50, 0)</f>
        <v>1836</v>
      </c>
      <c r="AZ150">
        <f>VLOOKUP(A150, Traffic_data!$A$3:$BP$367, 51, 0)</f>
        <v>10297</v>
      </c>
      <c r="BA150">
        <f>VLOOKUP(A150, Traffic_data!$A$3:$BP$367, 52, 0)</f>
        <v>1570</v>
      </c>
      <c r="BB150">
        <f>VLOOKUP(A150, Traffic_data!$A$3:$BP$367, 53, 0)</f>
        <v>2616</v>
      </c>
      <c r="BC150">
        <f>VLOOKUP(A150, Traffic_data!$A$3:$BP$367, 54, 0)</f>
        <v>1836</v>
      </c>
      <c r="BD150">
        <f>VLOOKUP(A150, Traffic_data!$A$3:$BP$367, 55, 0)</f>
        <v>7741</v>
      </c>
      <c r="BE150">
        <f>VLOOKUP(A150, Traffic_data!$A$3:$BP$367, 56, 0)</f>
        <v>0</v>
      </c>
      <c r="BF150">
        <f>VLOOKUP(A150, Traffic_data!$A$3:$BP$367, 57, 0)</f>
        <v>0</v>
      </c>
      <c r="BG150">
        <f>VLOOKUP(A150, Traffic_data!$A$3:$BP$367, 58, 0)</f>
        <v>0</v>
      </c>
      <c r="BH150">
        <f>VLOOKUP(A150, Traffic_data!$A$3:$BP$367, 59, 0)</f>
        <v>0</v>
      </c>
      <c r="BI150">
        <f>VLOOKUP(A150, Traffic_data!$A$3:$BP$367, 60, 0)</f>
        <v>0</v>
      </c>
      <c r="BJ150">
        <f>VLOOKUP(A150, Traffic_data!$A$3:$BP$367, 61, 0)</f>
        <v>0</v>
      </c>
      <c r="BK150">
        <f>VLOOKUP(A150, Traffic_data!$A$3:$BP$367, 62, 0)</f>
        <v>0</v>
      </c>
      <c r="BL150">
        <f>VLOOKUP(A150, Traffic_data!$A$3:$BP$367, 63, 0)</f>
        <v>0</v>
      </c>
      <c r="BM150">
        <f>VLOOKUP(A150, Traffic_data!$A$3:$BP$367, 64, 0)</f>
        <v>0</v>
      </c>
      <c r="BN150">
        <f>VLOOKUP(A150, Traffic_data!$A$3:$BP$367, 65, 0)</f>
        <v>0</v>
      </c>
      <c r="BO150">
        <f>VLOOKUP(A150, Traffic_data!$A$3:$BP$367, 66, 0)</f>
        <v>0</v>
      </c>
      <c r="BP150">
        <f>VLOOKUP(A150, Traffic_data!$A$3:$BP$367, 67, 0)</f>
        <v>0</v>
      </c>
      <c r="BQ150">
        <f>VLOOKUP(A150, Traffic_data!$A$3:$BP$367, 68, 0)</f>
        <v>0</v>
      </c>
    </row>
    <row r="151" spans="1:69" x14ac:dyDescent="0.25">
      <c r="A151" s="1">
        <v>41423</v>
      </c>
      <c r="B151" s="75" t="s">
        <v>30</v>
      </c>
      <c r="C151">
        <f>IFERROR(VLOOKUP(A151,Pivot_table!$A$5:$C$57, 3, 0),0)</f>
        <v>10.199999999999978</v>
      </c>
      <c r="D151">
        <f>VLOOKUP(A151, Traffic_data!$A$3:$BP$367, 3, 0)</f>
        <v>176962</v>
      </c>
      <c r="E151">
        <f>VLOOKUP(A151, Traffic_data!$A$3:$BP$367, 4, 0)</f>
        <v>58667</v>
      </c>
      <c r="F151">
        <f>VLOOKUP(A151, Traffic_data!$A$3:$BP$367, 5, 0)</f>
        <v>56756</v>
      </c>
      <c r="G151">
        <f>VLOOKUP(A151, Traffic_data!$A$3:$BP$367, 6, 0)</f>
        <v>53992</v>
      </c>
      <c r="H151">
        <f>VLOOKUP(A151, Traffic_data!$A$3:$BP$367, 7, 0)</f>
        <v>78766</v>
      </c>
      <c r="I151">
        <f>VLOOKUP(A151, Traffic_data!$A$3:$BP$367, 8, 0)</f>
        <v>74710</v>
      </c>
      <c r="J151">
        <f>VLOOKUP(A151, Traffic_data!$A$3:$BP$367, 9, 0)</f>
        <v>21327</v>
      </c>
      <c r="K151">
        <f>VLOOKUP(A151, Traffic_data!$A$3:$BP$367, 10, 0)</f>
        <v>2388</v>
      </c>
      <c r="L151">
        <f>VLOOKUP(A151, Traffic_data!$A$3:$BP$367, 11, 0)</f>
        <v>4250</v>
      </c>
      <c r="M151">
        <f>VLOOKUP(A151, Traffic_data!$A$3:$BP$367, 12, 0)</f>
        <v>0</v>
      </c>
      <c r="N151">
        <f>VLOOKUP(A151, Traffic_data!$A$3:$BP$367, 13, 0)</f>
        <v>24316</v>
      </c>
      <c r="O151">
        <f>VLOOKUP(A151, Traffic_data!$A$3:$BP$367, 14, 0)</f>
        <v>1595</v>
      </c>
      <c r="P151">
        <f>VLOOKUP(A151, Traffic_data!$A$3:$BP$367, 15, 0)</f>
        <v>465</v>
      </c>
      <c r="Q151">
        <f>VLOOKUP(A151, Traffic_data!$A$3:$BP$367, 16, 0)</f>
        <v>1653</v>
      </c>
      <c r="R151">
        <f>VLOOKUP(A151, Traffic_data!$A$3:$BP$367, 17, 0)</f>
        <v>135442</v>
      </c>
      <c r="S151">
        <f>VLOOKUP(A151, Traffic_data!$A$3:$BP$367, 18, 0)</f>
        <v>40285</v>
      </c>
      <c r="T151">
        <f>VLOOKUP(A151, Traffic_data!$A$3:$BP$367, 19, 0)</f>
        <v>26729</v>
      </c>
      <c r="U151">
        <f>VLOOKUP(A151, Traffic_data!$A$3:$BP$367, 20, 0)</f>
        <v>21427</v>
      </c>
      <c r="V151">
        <f>VLOOKUP(A151, Traffic_data!$A$3:$BP$367, 21, 0)</f>
        <v>785</v>
      </c>
      <c r="W151">
        <f>VLOOKUP(A151, Traffic_data!$A$3:$BP$367, 22, 0)</f>
        <v>17451</v>
      </c>
      <c r="X151">
        <f>VLOOKUP(A151, Traffic_data!$A$3:$BP$367,23, 0)</f>
        <v>4447</v>
      </c>
      <c r="Y151">
        <f>VLOOKUP(A151, Traffic_data!$A$3:$BP$367, 24, 0)</f>
        <v>3139</v>
      </c>
      <c r="Z151">
        <f>VLOOKUP(A151, Traffic_data!$A$3:$BP$367, 25, 0)</f>
        <v>7069</v>
      </c>
      <c r="AA151">
        <f>VLOOKUP(A151, Traffic_data!$A$3:$BP$367, 26, 0)</f>
        <v>523</v>
      </c>
      <c r="AB151">
        <f>VLOOKUP(A151, Traffic_data!$A$3:$BP$367, 27, 0)</f>
        <v>1308</v>
      </c>
      <c r="AC151">
        <f>VLOOKUP(A151, Traffic_data!$A$3:$BP$367, 28, 0)</f>
        <v>1831</v>
      </c>
      <c r="AD151">
        <f>VLOOKUP(A151, Traffic_data!$A$3:$BP$367, 29, 0)</f>
        <v>3139</v>
      </c>
      <c r="AE151">
        <f>VLOOKUP(A151, Traffic_data!$A$3:$BP$367, 30, 0)</f>
        <v>20549</v>
      </c>
      <c r="AF151">
        <f>VLOOKUP(A151, Traffic_data!$A$3:$BP$367, 31, 0)</f>
        <v>4783</v>
      </c>
      <c r="AG151">
        <f>VLOOKUP(A151, Traffic_data!$A$3:$BP$367, 32, 0)</f>
        <v>1771</v>
      </c>
      <c r="AH151">
        <f>VLOOKUP(A151, Traffic_data!$A$3:$BP$367, 33, 0)</f>
        <v>1949</v>
      </c>
      <c r="AI151">
        <f>VLOOKUP(A151, Traffic_data!$A$3:$BP$367, 34, 0)</f>
        <v>0</v>
      </c>
      <c r="AJ151">
        <f>VLOOKUP(A151, Traffic_data!$A$3:$BP$367, 35, 0)</f>
        <v>3011</v>
      </c>
      <c r="AK151">
        <f>VLOOKUP(A151, Traffic_data!$A$3:$BP$367, 36, 0)</f>
        <v>974</v>
      </c>
      <c r="AL151">
        <f>VLOOKUP(A151, Traffic_data!$A$3:$BP$367, 37, 0)</f>
        <v>0</v>
      </c>
      <c r="AM151">
        <f>VLOOKUP(A151, Traffic_data!$A$3:$BP$367, 38, 0)</f>
        <v>886</v>
      </c>
      <c r="AN151">
        <f>VLOOKUP(A151, Traffic_data!$A$3:$BP$367, 39, 0)</f>
        <v>177</v>
      </c>
      <c r="AO151">
        <f>VLOOKUP(A151, Traffic_data!$A$3:$BP$367, 40, 0)</f>
        <v>0</v>
      </c>
      <c r="AP151">
        <f>VLOOKUP(A151, Traffic_data!$A$3:$BP$367, 41, 0)</f>
        <v>354</v>
      </c>
      <c r="AQ151">
        <f>VLOOKUP(A151, Traffic_data!$A$3:$BP$367,42, 0)</f>
        <v>6200</v>
      </c>
      <c r="AR151">
        <f>VLOOKUP(A151, Traffic_data!$A$3:$BP$367, 43, 0)</f>
        <v>155991</v>
      </c>
      <c r="AS151">
        <f>VLOOKUP(A151, Traffic_data!$A$3:$BP$367, 44, 0)</f>
        <v>45068</v>
      </c>
      <c r="AT151">
        <f>VLOOKUP(A151, Traffic_data!$A$3:$BP$367, 45, 0)</f>
        <v>28500</v>
      </c>
      <c r="AU151">
        <f>VLOOKUP(A151, Traffic_data!$A$3:$BP$367, 46, 0)</f>
        <v>23376</v>
      </c>
      <c r="AV151">
        <f>VLOOKUP(A151, Traffic_data!$A$3:$BP$367, 47, 0)</f>
        <v>785</v>
      </c>
      <c r="AW151">
        <f>VLOOKUP(A151, Traffic_data!$A$3:$BP$367, 48, 0)</f>
        <v>20462</v>
      </c>
      <c r="AX151">
        <f>VLOOKUP(A151, Traffic_data!$A$3:$BP$367, 49, 0)</f>
        <v>5421</v>
      </c>
      <c r="AY151">
        <f>VLOOKUP(A151, Traffic_data!$A$3:$BP$367, 50, 0)</f>
        <v>3139</v>
      </c>
      <c r="AZ151">
        <f>VLOOKUP(A151, Traffic_data!$A$3:$BP$367, 51, 0)</f>
        <v>7955</v>
      </c>
      <c r="BA151">
        <f>VLOOKUP(A151, Traffic_data!$A$3:$BP$367, 52, 0)</f>
        <v>700</v>
      </c>
      <c r="BB151">
        <f>VLOOKUP(A151, Traffic_data!$A$3:$BP$367, 53, 0)</f>
        <v>1308</v>
      </c>
      <c r="BC151">
        <f>VLOOKUP(A151, Traffic_data!$A$3:$BP$367, 54, 0)</f>
        <v>2185</v>
      </c>
      <c r="BD151">
        <f>VLOOKUP(A151, Traffic_data!$A$3:$BP$367, 55, 0)</f>
        <v>9339</v>
      </c>
      <c r="BE151">
        <f>VLOOKUP(A151, Traffic_data!$A$3:$BP$367, 56, 0)</f>
        <v>0</v>
      </c>
      <c r="BF151">
        <f>VLOOKUP(A151, Traffic_data!$A$3:$BP$367, 57, 0)</f>
        <v>0</v>
      </c>
      <c r="BG151">
        <f>VLOOKUP(A151, Traffic_data!$A$3:$BP$367, 58, 0)</f>
        <v>0</v>
      </c>
      <c r="BH151">
        <f>VLOOKUP(A151, Traffic_data!$A$3:$BP$367, 59, 0)</f>
        <v>0</v>
      </c>
      <c r="BI151">
        <f>VLOOKUP(A151, Traffic_data!$A$3:$BP$367, 60, 0)</f>
        <v>0</v>
      </c>
      <c r="BJ151">
        <f>VLOOKUP(A151, Traffic_data!$A$3:$BP$367, 61, 0)</f>
        <v>0</v>
      </c>
      <c r="BK151">
        <f>VLOOKUP(A151, Traffic_data!$A$3:$BP$367, 62, 0)</f>
        <v>0</v>
      </c>
      <c r="BL151">
        <f>VLOOKUP(A151, Traffic_data!$A$3:$BP$367, 63, 0)</f>
        <v>0</v>
      </c>
      <c r="BM151">
        <f>VLOOKUP(A151, Traffic_data!$A$3:$BP$367, 64, 0)</f>
        <v>0</v>
      </c>
      <c r="BN151">
        <f>VLOOKUP(A151, Traffic_data!$A$3:$BP$367, 65, 0)</f>
        <v>0</v>
      </c>
      <c r="BO151">
        <f>VLOOKUP(A151, Traffic_data!$A$3:$BP$367, 66, 0)</f>
        <v>0</v>
      </c>
      <c r="BP151">
        <f>VLOOKUP(A151, Traffic_data!$A$3:$BP$367, 67, 0)</f>
        <v>0</v>
      </c>
      <c r="BQ151">
        <f>VLOOKUP(A151, Traffic_data!$A$3:$BP$367, 68, 0)</f>
        <v>0</v>
      </c>
    </row>
    <row r="152" spans="1:69" x14ac:dyDescent="0.25">
      <c r="A152" s="1">
        <v>41424</v>
      </c>
      <c r="B152" s="75" t="s">
        <v>46</v>
      </c>
      <c r="C152">
        <f>IFERROR(VLOOKUP(A152,Pivot_table!$A$5:$C$57, 3, 0),0)</f>
        <v>14.269999999999957</v>
      </c>
      <c r="D152">
        <f>VLOOKUP(A152, Traffic_data!$A$3:$BP$367, 3, 0)</f>
        <v>191040</v>
      </c>
      <c r="E152">
        <f>VLOOKUP(A152, Traffic_data!$A$3:$BP$367, 4, 0)</f>
        <v>63053</v>
      </c>
      <c r="F152">
        <f>VLOOKUP(A152, Traffic_data!$A$3:$BP$367, 5, 0)</f>
        <v>61605</v>
      </c>
      <c r="G152">
        <f>VLOOKUP(A152, Traffic_data!$A$3:$BP$367, 6, 0)</f>
        <v>58720</v>
      </c>
      <c r="H152">
        <f>VLOOKUP(A152, Traffic_data!$A$3:$BP$367, 7, 0)</f>
        <v>85166</v>
      </c>
      <c r="I152">
        <f>VLOOKUP(A152, Traffic_data!$A$3:$BP$367, 8, 0)</f>
        <v>80341</v>
      </c>
      <c r="J152">
        <f>VLOOKUP(A152, Traffic_data!$A$3:$BP$367, 9, 0)</f>
        <v>22087</v>
      </c>
      <c r="K152">
        <f>VLOOKUP(A152, Traffic_data!$A$3:$BP$367, 10, 0)</f>
        <v>2626</v>
      </c>
      <c r="L152">
        <f>VLOOKUP(A152, Traffic_data!$A$3:$BP$367, 11, 0)</f>
        <v>4316</v>
      </c>
      <c r="M152">
        <f>VLOOKUP(A152, Traffic_data!$A$3:$BP$367, 12, 0)</f>
        <v>0</v>
      </c>
      <c r="N152">
        <f>VLOOKUP(A152, Traffic_data!$A$3:$BP$367, 13, 0)</f>
        <v>23220</v>
      </c>
      <c r="O152">
        <f>VLOOKUP(A152, Traffic_data!$A$3:$BP$367, 14, 0)</f>
        <v>1651</v>
      </c>
      <c r="P152">
        <f>VLOOKUP(A152, Traffic_data!$A$3:$BP$367, 15, 0)</f>
        <v>520</v>
      </c>
      <c r="Q152">
        <f>VLOOKUP(A152, Traffic_data!$A$3:$BP$367, 16, 0)</f>
        <v>1730</v>
      </c>
      <c r="R152">
        <f>VLOOKUP(A152, Traffic_data!$A$3:$BP$367, 17, 0)</f>
        <v>144792</v>
      </c>
      <c r="S152">
        <f>VLOOKUP(A152, Traffic_data!$A$3:$BP$367, 18, 0)</f>
        <v>40546</v>
      </c>
      <c r="T152">
        <f>VLOOKUP(A152, Traffic_data!$A$3:$BP$367, 19, 0)</f>
        <v>29380</v>
      </c>
      <c r="U152">
        <f>VLOOKUP(A152, Traffic_data!$A$3:$BP$367, 20, 0)</f>
        <v>22532</v>
      </c>
      <c r="V152">
        <f>VLOOKUP(A152, Traffic_data!$A$3:$BP$367, 21, 0)</f>
        <v>2354</v>
      </c>
      <c r="W152">
        <f>VLOOKUP(A152, Traffic_data!$A$3:$BP$367, 22, 0)</f>
        <v>20985</v>
      </c>
      <c r="X152">
        <f>VLOOKUP(A152, Traffic_data!$A$3:$BP$367,23, 0)</f>
        <v>2093</v>
      </c>
      <c r="Y152">
        <f>VLOOKUP(A152, Traffic_data!$A$3:$BP$367, 24, 0)</f>
        <v>1831</v>
      </c>
      <c r="Z152">
        <f>VLOOKUP(A152, Traffic_data!$A$3:$BP$367, 25, 0)</f>
        <v>6848</v>
      </c>
      <c r="AA152">
        <f>VLOOKUP(A152, Traffic_data!$A$3:$BP$367, 26, 0)</f>
        <v>523</v>
      </c>
      <c r="AB152">
        <f>VLOOKUP(A152, Traffic_data!$A$3:$BP$367, 27, 0)</f>
        <v>1046</v>
      </c>
      <c r="AC152">
        <f>VLOOKUP(A152, Traffic_data!$A$3:$BP$367, 28, 0)</f>
        <v>785</v>
      </c>
      <c r="AD152">
        <f>VLOOKUP(A152, Traffic_data!$A$3:$BP$367, 29, 0)</f>
        <v>3924</v>
      </c>
      <c r="AE152">
        <f>VLOOKUP(A152, Traffic_data!$A$3:$BP$367, 30, 0)</f>
        <v>21257</v>
      </c>
      <c r="AF152">
        <f>VLOOKUP(A152, Traffic_data!$A$3:$BP$367, 31, 0)</f>
        <v>5491</v>
      </c>
      <c r="AG152">
        <f>VLOOKUP(A152, Traffic_data!$A$3:$BP$367, 32, 0)</f>
        <v>2126</v>
      </c>
      <c r="AH152">
        <f>VLOOKUP(A152, Traffic_data!$A$3:$BP$367, 33, 0)</f>
        <v>3011</v>
      </c>
      <c r="AI152">
        <f>VLOOKUP(A152, Traffic_data!$A$3:$BP$367, 34, 0)</f>
        <v>89</v>
      </c>
      <c r="AJ152">
        <f>VLOOKUP(A152, Traffic_data!$A$3:$BP$367, 35, 0)</f>
        <v>2214</v>
      </c>
      <c r="AK152">
        <f>VLOOKUP(A152, Traffic_data!$A$3:$BP$367, 36, 0)</f>
        <v>443</v>
      </c>
      <c r="AL152">
        <f>VLOOKUP(A152, Traffic_data!$A$3:$BP$367, 37, 0)</f>
        <v>0</v>
      </c>
      <c r="AM152">
        <f>VLOOKUP(A152, Traffic_data!$A$3:$BP$367, 38, 0)</f>
        <v>886</v>
      </c>
      <c r="AN152">
        <f>VLOOKUP(A152, Traffic_data!$A$3:$BP$367, 39, 0)</f>
        <v>89</v>
      </c>
      <c r="AO152">
        <f>VLOOKUP(A152, Traffic_data!$A$3:$BP$367, 40, 0)</f>
        <v>89</v>
      </c>
      <c r="AP152">
        <f>VLOOKUP(A152, Traffic_data!$A$3:$BP$367, 41, 0)</f>
        <v>443</v>
      </c>
      <c r="AQ152">
        <f>VLOOKUP(A152, Traffic_data!$A$3:$BP$367,42, 0)</f>
        <v>5846</v>
      </c>
      <c r="AR152">
        <f>VLOOKUP(A152, Traffic_data!$A$3:$BP$367, 43, 0)</f>
        <v>166049</v>
      </c>
      <c r="AS152">
        <f>VLOOKUP(A152, Traffic_data!$A$3:$BP$367, 44, 0)</f>
        <v>46037</v>
      </c>
      <c r="AT152">
        <f>VLOOKUP(A152, Traffic_data!$A$3:$BP$367, 45, 0)</f>
        <v>31506</v>
      </c>
      <c r="AU152">
        <f>VLOOKUP(A152, Traffic_data!$A$3:$BP$367, 46, 0)</f>
        <v>25543</v>
      </c>
      <c r="AV152">
        <f>VLOOKUP(A152, Traffic_data!$A$3:$BP$367, 47, 0)</f>
        <v>2443</v>
      </c>
      <c r="AW152">
        <f>VLOOKUP(A152, Traffic_data!$A$3:$BP$367, 48, 0)</f>
        <v>23199</v>
      </c>
      <c r="AX152">
        <f>VLOOKUP(A152, Traffic_data!$A$3:$BP$367, 49, 0)</f>
        <v>2536</v>
      </c>
      <c r="AY152">
        <f>VLOOKUP(A152, Traffic_data!$A$3:$BP$367, 50, 0)</f>
        <v>1831</v>
      </c>
      <c r="AZ152">
        <f>VLOOKUP(A152, Traffic_data!$A$3:$BP$367, 51, 0)</f>
        <v>7734</v>
      </c>
      <c r="BA152">
        <f>VLOOKUP(A152, Traffic_data!$A$3:$BP$367, 52, 0)</f>
        <v>612</v>
      </c>
      <c r="BB152">
        <f>VLOOKUP(A152, Traffic_data!$A$3:$BP$367, 53, 0)</f>
        <v>1135</v>
      </c>
      <c r="BC152">
        <f>VLOOKUP(A152, Traffic_data!$A$3:$BP$367, 54, 0)</f>
        <v>1228</v>
      </c>
      <c r="BD152">
        <f>VLOOKUP(A152, Traffic_data!$A$3:$BP$367, 55, 0)</f>
        <v>9770</v>
      </c>
      <c r="BE152">
        <f>VLOOKUP(A152, Traffic_data!$A$3:$BP$367, 56, 0)</f>
        <v>0</v>
      </c>
      <c r="BF152">
        <f>VLOOKUP(A152, Traffic_data!$A$3:$BP$367, 57, 0)</f>
        <v>0</v>
      </c>
      <c r="BG152">
        <f>VLOOKUP(A152, Traffic_data!$A$3:$BP$367, 58, 0)</f>
        <v>0</v>
      </c>
      <c r="BH152">
        <f>VLOOKUP(A152, Traffic_data!$A$3:$BP$367, 59, 0)</f>
        <v>0</v>
      </c>
      <c r="BI152">
        <f>VLOOKUP(A152, Traffic_data!$A$3:$BP$367, 60, 0)</f>
        <v>0</v>
      </c>
      <c r="BJ152">
        <f>VLOOKUP(A152, Traffic_data!$A$3:$BP$367, 61, 0)</f>
        <v>0</v>
      </c>
      <c r="BK152">
        <f>VLOOKUP(A152, Traffic_data!$A$3:$BP$367, 62, 0)</f>
        <v>0</v>
      </c>
      <c r="BL152">
        <f>VLOOKUP(A152, Traffic_data!$A$3:$BP$367, 63, 0)</f>
        <v>0</v>
      </c>
      <c r="BM152">
        <f>VLOOKUP(A152, Traffic_data!$A$3:$BP$367, 64, 0)</f>
        <v>0</v>
      </c>
      <c r="BN152">
        <f>VLOOKUP(A152, Traffic_data!$A$3:$BP$367, 65, 0)</f>
        <v>0</v>
      </c>
      <c r="BO152">
        <f>VLOOKUP(A152, Traffic_data!$A$3:$BP$367, 66, 0)</f>
        <v>0</v>
      </c>
      <c r="BP152">
        <f>VLOOKUP(A152, Traffic_data!$A$3:$BP$367, 67, 0)</f>
        <v>0</v>
      </c>
      <c r="BQ152">
        <f>VLOOKUP(A152, Traffic_data!$A$3:$BP$367, 68, 0)</f>
        <v>0</v>
      </c>
    </row>
    <row r="153" spans="1:69" x14ac:dyDescent="0.25">
      <c r="A153" s="1">
        <v>41425</v>
      </c>
      <c r="B153" s="75" t="s">
        <v>49</v>
      </c>
      <c r="C153">
        <f>IFERROR(VLOOKUP(A153,Pivot_table!$A$5:$C$57, 3, 0),0)</f>
        <v>10.229999999999972</v>
      </c>
      <c r="D153">
        <f>VLOOKUP(A153, Traffic_data!$A$3:$BP$367, 3, 0)</f>
        <v>191144</v>
      </c>
      <c r="E153">
        <f>VLOOKUP(A153, Traffic_data!$A$3:$BP$367, 4, 0)</f>
        <v>64683</v>
      </c>
      <c r="F153">
        <f>VLOOKUP(A153, Traffic_data!$A$3:$BP$367, 5, 0)</f>
        <v>60868</v>
      </c>
      <c r="G153">
        <f>VLOOKUP(A153, Traffic_data!$A$3:$BP$367, 6, 0)</f>
        <v>57778</v>
      </c>
      <c r="H153">
        <f>VLOOKUP(A153, Traffic_data!$A$3:$BP$367, 7, 0)</f>
        <v>85815</v>
      </c>
      <c r="I153">
        <f>VLOOKUP(A153, Traffic_data!$A$3:$BP$367, 8, 0)</f>
        <v>80245</v>
      </c>
      <c r="J153">
        <f>VLOOKUP(A153, Traffic_data!$A$3:$BP$367, 9, 0)</f>
        <v>23283</v>
      </c>
      <c r="K153">
        <f>VLOOKUP(A153, Traffic_data!$A$3:$BP$367, 10, 0)</f>
        <v>2422</v>
      </c>
      <c r="L153">
        <f>VLOOKUP(A153, Traffic_data!$A$3:$BP$367, 11, 0)</f>
        <v>4356</v>
      </c>
      <c r="M153">
        <f>VLOOKUP(A153, Traffic_data!$A$3:$BP$367, 12, 0)</f>
        <v>0</v>
      </c>
      <c r="N153">
        <f>VLOOKUP(A153, Traffic_data!$A$3:$BP$367, 13, 0)</f>
        <v>26722</v>
      </c>
      <c r="O153">
        <f>VLOOKUP(A153, Traffic_data!$A$3:$BP$367, 14, 0)</f>
        <v>1703</v>
      </c>
      <c r="P153">
        <f>VLOOKUP(A153, Traffic_data!$A$3:$BP$367, 15, 0)</f>
        <v>473</v>
      </c>
      <c r="Q153">
        <f>VLOOKUP(A153, Traffic_data!$A$3:$BP$367, 16, 0)</f>
        <v>1455</v>
      </c>
      <c r="R153">
        <f>VLOOKUP(A153, Traffic_data!$A$3:$BP$367, 17, 0)</f>
        <v>144983</v>
      </c>
      <c r="S153">
        <f>VLOOKUP(A153, Traffic_data!$A$3:$BP$367, 18, 0)</f>
        <v>37146</v>
      </c>
      <c r="T153">
        <f>VLOOKUP(A153, Traffic_data!$A$3:$BP$367, 19, 0)</f>
        <v>29380</v>
      </c>
      <c r="U153">
        <f>VLOOKUP(A153, Traffic_data!$A$3:$BP$367, 20, 0)</f>
        <v>22753</v>
      </c>
      <c r="V153">
        <f>VLOOKUP(A153, Traffic_data!$A$3:$BP$367, 21, 0)</f>
        <v>1831</v>
      </c>
      <c r="W153">
        <f>VLOOKUP(A153, Traffic_data!$A$3:$BP$367, 22, 0)</f>
        <v>19439</v>
      </c>
      <c r="X153">
        <f>VLOOKUP(A153, Traffic_data!$A$3:$BP$367,23, 0)</f>
        <v>2093</v>
      </c>
      <c r="Y153">
        <f>VLOOKUP(A153, Traffic_data!$A$3:$BP$367, 24, 0)</f>
        <v>2093</v>
      </c>
      <c r="Z153">
        <f>VLOOKUP(A153, Traffic_data!$A$3:$BP$367, 25, 0)</f>
        <v>7731</v>
      </c>
      <c r="AA153">
        <f>VLOOKUP(A153, Traffic_data!$A$3:$BP$367, 26, 0)</f>
        <v>1046</v>
      </c>
      <c r="AB153">
        <f>VLOOKUP(A153, Traffic_data!$A$3:$BP$367, 27, 0)</f>
        <v>1046</v>
      </c>
      <c r="AC153">
        <f>VLOOKUP(A153, Traffic_data!$A$3:$BP$367, 28, 0)</f>
        <v>2093</v>
      </c>
      <c r="AD153">
        <f>VLOOKUP(A153, Traffic_data!$A$3:$BP$367, 29, 0)</f>
        <v>4185</v>
      </c>
      <c r="AE153">
        <f>VLOOKUP(A153, Traffic_data!$A$3:$BP$367, 30, 0)</f>
        <v>22674</v>
      </c>
      <c r="AF153">
        <f>VLOOKUP(A153, Traffic_data!$A$3:$BP$367, 31, 0)</f>
        <v>5757</v>
      </c>
      <c r="AG153">
        <f>VLOOKUP(A153, Traffic_data!$A$3:$BP$367, 32, 0)</f>
        <v>2569</v>
      </c>
      <c r="AH153">
        <f>VLOOKUP(A153, Traffic_data!$A$3:$BP$367, 33, 0)</f>
        <v>1860</v>
      </c>
      <c r="AI153">
        <f>VLOOKUP(A153, Traffic_data!$A$3:$BP$367, 34, 0)</f>
        <v>89</v>
      </c>
      <c r="AJ153">
        <f>VLOOKUP(A153, Traffic_data!$A$3:$BP$367, 35, 0)</f>
        <v>3897</v>
      </c>
      <c r="AK153">
        <f>VLOOKUP(A153, Traffic_data!$A$3:$BP$367, 36, 0)</f>
        <v>443</v>
      </c>
      <c r="AL153">
        <f>VLOOKUP(A153, Traffic_data!$A$3:$BP$367, 37, 0)</f>
        <v>177</v>
      </c>
      <c r="AM153">
        <f>VLOOKUP(A153, Traffic_data!$A$3:$BP$367, 38, 0)</f>
        <v>2126</v>
      </c>
      <c r="AN153">
        <f>VLOOKUP(A153, Traffic_data!$A$3:$BP$367, 39, 0)</f>
        <v>177</v>
      </c>
      <c r="AO153">
        <f>VLOOKUP(A153, Traffic_data!$A$3:$BP$367, 40, 0)</f>
        <v>0</v>
      </c>
      <c r="AP153">
        <f>VLOOKUP(A153, Traffic_data!$A$3:$BP$367, 41, 0)</f>
        <v>177</v>
      </c>
      <c r="AQ153">
        <f>VLOOKUP(A153, Traffic_data!$A$3:$BP$367,42, 0)</f>
        <v>5491</v>
      </c>
      <c r="AR153">
        <f>VLOOKUP(A153, Traffic_data!$A$3:$BP$367, 43, 0)</f>
        <v>167657</v>
      </c>
      <c r="AS153">
        <f>VLOOKUP(A153, Traffic_data!$A$3:$BP$367, 44, 0)</f>
        <v>42903</v>
      </c>
      <c r="AT153">
        <f>VLOOKUP(A153, Traffic_data!$A$3:$BP$367, 45, 0)</f>
        <v>31949</v>
      </c>
      <c r="AU153">
        <f>VLOOKUP(A153, Traffic_data!$A$3:$BP$367, 46, 0)</f>
        <v>24613</v>
      </c>
      <c r="AV153">
        <f>VLOOKUP(A153, Traffic_data!$A$3:$BP$367, 47, 0)</f>
        <v>1920</v>
      </c>
      <c r="AW153">
        <f>VLOOKUP(A153, Traffic_data!$A$3:$BP$367, 48, 0)</f>
        <v>23336</v>
      </c>
      <c r="AX153">
        <f>VLOOKUP(A153, Traffic_data!$A$3:$BP$367, 49, 0)</f>
        <v>2536</v>
      </c>
      <c r="AY153">
        <f>VLOOKUP(A153, Traffic_data!$A$3:$BP$367, 50, 0)</f>
        <v>2270</v>
      </c>
      <c r="AZ153">
        <f>VLOOKUP(A153, Traffic_data!$A$3:$BP$367, 51, 0)</f>
        <v>9857</v>
      </c>
      <c r="BA153">
        <f>VLOOKUP(A153, Traffic_data!$A$3:$BP$367, 52, 0)</f>
        <v>1223</v>
      </c>
      <c r="BB153">
        <f>VLOOKUP(A153, Traffic_data!$A$3:$BP$367, 53, 0)</f>
        <v>1046</v>
      </c>
      <c r="BC153">
        <f>VLOOKUP(A153, Traffic_data!$A$3:$BP$367, 54, 0)</f>
        <v>2270</v>
      </c>
      <c r="BD153">
        <f>VLOOKUP(A153, Traffic_data!$A$3:$BP$367, 55, 0)</f>
        <v>9676</v>
      </c>
      <c r="BE153">
        <f>VLOOKUP(A153, Traffic_data!$A$3:$BP$367, 56, 0)</f>
        <v>0</v>
      </c>
      <c r="BF153">
        <f>VLOOKUP(A153, Traffic_data!$A$3:$BP$367, 57, 0)</f>
        <v>0</v>
      </c>
      <c r="BG153">
        <f>VLOOKUP(A153, Traffic_data!$A$3:$BP$367, 58, 0)</f>
        <v>0</v>
      </c>
      <c r="BH153">
        <f>VLOOKUP(A153, Traffic_data!$A$3:$BP$367, 59, 0)</f>
        <v>0</v>
      </c>
      <c r="BI153">
        <f>VLOOKUP(A153, Traffic_data!$A$3:$BP$367, 60, 0)</f>
        <v>0</v>
      </c>
      <c r="BJ153">
        <f>VLOOKUP(A153, Traffic_data!$A$3:$BP$367, 61, 0)</f>
        <v>0</v>
      </c>
      <c r="BK153">
        <f>VLOOKUP(A153, Traffic_data!$A$3:$BP$367, 62, 0)</f>
        <v>0</v>
      </c>
      <c r="BL153">
        <f>VLOOKUP(A153, Traffic_data!$A$3:$BP$367, 63, 0)</f>
        <v>0</v>
      </c>
      <c r="BM153">
        <f>VLOOKUP(A153, Traffic_data!$A$3:$BP$367, 64, 0)</f>
        <v>0</v>
      </c>
      <c r="BN153">
        <f>VLOOKUP(A153, Traffic_data!$A$3:$BP$367, 65, 0)</f>
        <v>0</v>
      </c>
      <c r="BO153">
        <f>VLOOKUP(A153, Traffic_data!$A$3:$BP$367, 66, 0)</f>
        <v>0</v>
      </c>
      <c r="BP153">
        <f>VLOOKUP(A153, Traffic_data!$A$3:$BP$367, 67, 0)</f>
        <v>0</v>
      </c>
      <c r="BQ153">
        <f>VLOOKUP(A153, Traffic_data!$A$3:$BP$367, 68, 0)</f>
        <v>0</v>
      </c>
    </row>
    <row r="154" spans="1:69" x14ac:dyDescent="0.25">
      <c r="A154" s="1">
        <v>41426</v>
      </c>
      <c r="B154" s="75" t="s">
        <v>52</v>
      </c>
      <c r="C154">
        <f>IFERROR(VLOOKUP(A154,Pivot_table!$A$5:$C$57, 3, 0),0)</f>
        <v>17.979999999999972</v>
      </c>
      <c r="D154">
        <f>VLOOKUP(A154, Traffic_data!$A$3:$BP$367, 3, 0)</f>
        <v>173066</v>
      </c>
      <c r="E154">
        <f>VLOOKUP(A154, Traffic_data!$A$3:$BP$367, 4, 0)</f>
        <v>63473</v>
      </c>
      <c r="F154">
        <f>VLOOKUP(A154, Traffic_data!$A$3:$BP$367, 5, 0)</f>
        <v>51456</v>
      </c>
      <c r="G154">
        <f>VLOOKUP(A154, Traffic_data!$A$3:$BP$367, 6, 0)</f>
        <v>49977</v>
      </c>
      <c r="H154">
        <f>VLOOKUP(A154, Traffic_data!$A$3:$BP$367, 7, 0)</f>
        <v>80271</v>
      </c>
      <c r="I154">
        <f>VLOOKUP(A154, Traffic_data!$A$3:$BP$367, 8, 0)</f>
        <v>72810</v>
      </c>
      <c r="J154">
        <f>VLOOKUP(A154, Traffic_data!$A$3:$BP$367, 9, 0)</f>
        <v>25869</v>
      </c>
      <c r="K154">
        <f>VLOOKUP(A154, Traffic_data!$A$3:$BP$367, 10, 0)</f>
        <v>3005</v>
      </c>
      <c r="L154">
        <f>VLOOKUP(A154, Traffic_data!$A$3:$BP$367, 11, 0)</f>
        <v>4760</v>
      </c>
      <c r="M154">
        <f>VLOOKUP(A154, Traffic_data!$A$3:$BP$367, 12, 0)</f>
        <v>0</v>
      </c>
      <c r="N154">
        <f>VLOOKUP(A154, Traffic_data!$A$3:$BP$367, 13, 0)</f>
        <v>22337</v>
      </c>
      <c r="O154">
        <f>VLOOKUP(A154, Traffic_data!$A$3:$BP$367, 14, 0)</f>
        <v>2234</v>
      </c>
      <c r="P154">
        <f>VLOOKUP(A154, Traffic_data!$A$3:$BP$367, 15, 0)</f>
        <v>627</v>
      </c>
      <c r="Q154">
        <f>VLOOKUP(A154, Traffic_data!$A$3:$BP$367, 16, 0)</f>
        <v>1319</v>
      </c>
      <c r="R154">
        <f>VLOOKUP(A154, Traffic_data!$A$3:$BP$367, 17, 0)</f>
        <v>130174</v>
      </c>
      <c r="S154">
        <f>VLOOKUP(A154, Traffic_data!$A$3:$BP$367, 18, 0)</f>
        <v>32960</v>
      </c>
      <c r="T154">
        <f>VLOOKUP(A154, Traffic_data!$A$3:$BP$367, 19, 0)</f>
        <v>24078</v>
      </c>
      <c r="U154">
        <f>VLOOKUP(A154, Traffic_data!$A$3:$BP$367, 20, 0)</f>
        <v>23857</v>
      </c>
      <c r="V154">
        <f>VLOOKUP(A154, Traffic_data!$A$3:$BP$367, 21, 0)</f>
        <v>1570</v>
      </c>
      <c r="W154">
        <f>VLOOKUP(A154, Traffic_data!$A$3:$BP$367, 22, 0)</f>
        <v>21869</v>
      </c>
      <c r="X154">
        <f>VLOOKUP(A154, Traffic_data!$A$3:$BP$367,23, 0)</f>
        <v>4447</v>
      </c>
      <c r="Y154">
        <f>VLOOKUP(A154, Traffic_data!$A$3:$BP$367, 24, 0)</f>
        <v>2093</v>
      </c>
      <c r="Z154">
        <f>VLOOKUP(A154, Traffic_data!$A$3:$BP$367, 25, 0)</f>
        <v>7290</v>
      </c>
      <c r="AA154">
        <f>VLOOKUP(A154, Traffic_data!$A$3:$BP$367, 26, 0)</f>
        <v>1831</v>
      </c>
      <c r="AB154">
        <f>VLOOKUP(A154, Traffic_data!$A$3:$BP$367, 27, 0)</f>
        <v>2616</v>
      </c>
      <c r="AC154">
        <f>VLOOKUP(A154, Traffic_data!$A$3:$BP$367, 28, 0)</f>
        <v>2093</v>
      </c>
      <c r="AD154">
        <f>VLOOKUP(A154, Traffic_data!$A$3:$BP$367, 29, 0)</f>
        <v>2093</v>
      </c>
      <c r="AE154">
        <f>VLOOKUP(A154, Traffic_data!$A$3:$BP$367, 30, 0)</f>
        <v>26040</v>
      </c>
      <c r="AF154">
        <f>VLOOKUP(A154, Traffic_data!$A$3:$BP$367, 31, 0)</f>
        <v>5580</v>
      </c>
      <c r="AG154">
        <f>VLOOKUP(A154, Traffic_data!$A$3:$BP$367, 32, 0)</f>
        <v>3809</v>
      </c>
      <c r="AH154">
        <f>VLOOKUP(A154, Traffic_data!$A$3:$BP$367, 33, 0)</f>
        <v>2569</v>
      </c>
      <c r="AI154">
        <f>VLOOKUP(A154, Traffic_data!$A$3:$BP$367, 34, 0)</f>
        <v>89</v>
      </c>
      <c r="AJ154">
        <f>VLOOKUP(A154, Traffic_data!$A$3:$BP$367, 35, 0)</f>
        <v>4074</v>
      </c>
      <c r="AK154">
        <f>VLOOKUP(A154, Traffic_data!$A$3:$BP$367, 36, 0)</f>
        <v>531</v>
      </c>
      <c r="AL154">
        <f>VLOOKUP(A154, Traffic_data!$A$3:$BP$367, 37, 0)</f>
        <v>0</v>
      </c>
      <c r="AM154">
        <f>VLOOKUP(A154, Traffic_data!$A$3:$BP$367, 38, 0)</f>
        <v>1151</v>
      </c>
      <c r="AN154">
        <f>VLOOKUP(A154, Traffic_data!$A$3:$BP$367, 39, 0)</f>
        <v>177</v>
      </c>
      <c r="AO154">
        <f>VLOOKUP(A154, Traffic_data!$A$3:$BP$367, 40, 0)</f>
        <v>89</v>
      </c>
      <c r="AP154">
        <f>VLOOKUP(A154, Traffic_data!$A$3:$BP$367, 41, 0)</f>
        <v>620</v>
      </c>
      <c r="AQ154">
        <f>VLOOKUP(A154, Traffic_data!$A$3:$BP$367,42, 0)</f>
        <v>6820</v>
      </c>
      <c r="AR154">
        <f>VLOOKUP(A154, Traffic_data!$A$3:$BP$367, 43, 0)</f>
        <v>156214</v>
      </c>
      <c r="AS154">
        <f>VLOOKUP(A154, Traffic_data!$A$3:$BP$367, 44, 0)</f>
        <v>38540</v>
      </c>
      <c r="AT154">
        <f>VLOOKUP(A154, Traffic_data!$A$3:$BP$367, 45, 0)</f>
        <v>27887</v>
      </c>
      <c r="AU154">
        <f>VLOOKUP(A154, Traffic_data!$A$3:$BP$367, 46, 0)</f>
        <v>26426</v>
      </c>
      <c r="AV154">
        <f>VLOOKUP(A154, Traffic_data!$A$3:$BP$367, 47, 0)</f>
        <v>1659</v>
      </c>
      <c r="AW154">
        <f>VLOOKUP(A154, Traffic_data!$A$3:$BP$367, 48, 0)</f>
        <v>25943</v>
      </c>
      <c r="AX154">
        <f>VLOOKUP(A154, Traffic_data!$A$3:$BP$367, 49, 0)</f>
        <v>4978</v>
      </c>
      <c r="AY154">
        <f>VLOOKUP(A154, Traffic_data!$A$3:$BP$367, 50, 0)</f>
        <v>2093</v>
      </c>
      <c r="AZ154">
        <f>VLOOKUP(A154, Traffic_data!$A$3:$BP$367, 51, 0)</f>
        <v>8441</v>
      </c>
      <c r="BA154">
        <f>VLOOKUP(A154, Traffic_data!$A$3:$BP$367, 52, 0)</f>
        <v>2008</v>
      </c>
      <c r="BB154">
        <f>VLOOKUP(A154, Traffic_data!$A$3:$BP$367, 53, 0)</f>
        <v>2705</v>
      </c>
      <c r="BC154">
        <f>VLOOKUP(A154, Traffic_data!$A$3:$BP$367, 54, 0)</f>
        <v>2713</v>
      </c>
      <c r="BD154">
        <f>VLOOKUP(A154, Traffic_data!$A$3:$BP$367, 55, 0)</f>
        <v>8913</v>
      </c>
      <c r="BE154">
        <f>VLOOKUP(A154, Traffic_data!$A$3:$BP$367, 56, 0)</f>
        <v>0</v>
      </c>
      <c r="BF154">
        <f>VLOOKUP(A154, Traffic_data!$A$3:$BP$367, 57, 0)</f>
        <v>0</v>
      </c>
      <c r="BG154">
        <f>VLOOKUP(A154, Traffic_data!$A$3:$BP$367, 58, 0)</f>
        <v>0</v>
      </c>
      <c r="BH154">
        <f>VLOOKUP(A154, Traffic_data!$A$3:$BP$367, 59, 0)</f>
        <v>0</v>
      </c>
      <c r="BI154">
        <f>VLOOKUP(A154, Traffic_data!$A$3:$BP$367, 60, 0)</f>
        <v>0</v>
      </c>
      <c r="BJ154">
        <f>VLOOKUP(A154, Traffic_data!$A$3:$BP$367, 61, 0)</f>
        <v>0</v>
      </c>
      <c r="BK154">
        <f>VLOOKUP(A154, Traffic_data!$A$3:$BP$367, 62, 0)</f>
        <v>0</v>
      </c>
      <c r="BL154">
        <f>VLOOKUP(A154, Traffic_data!$A$3:$BP$367, 63, 0)</f>
        <v>0</v>
      </c>
      <c r="BM154">
        <f>VLOOKUP(A154, Traffic_data!$A$3:$BP$367, 64, 0)</f>
        <v>0</v>
      </c>
      <c r="BN154">
        <f>VLOOKUP(A154, Traffic_data!$A$3:$BP$367, 65, 0)</f>
        <v>0</v>
      </c>
      <c r="BO154">
        <f>VLOOKUP(A154, Traffic_data!$A$3:$BP$367, 66, 0)</f>
        <v>0</v>
      </c>
      <c r="BP154">
        <f>VLOOKUP(A154, Traffic_data!$A$3:$BP$367, 67, 0)</f>
        <v>0</v>
      </c>
      <c r="BQ154">
        <f>VLOOKUP(A154, Traffic_data!$A$3:$BP$367, 68, 0)</f>
        <v>0</v>
      </c>
    </row>
    <row r="155" spans="1:69" x14ac:dyDescent="0.25">
      <c r="A155" s="1">
        <v>41427</v>
      </c>
      <c r="B155" s="75" t="s">
        <v>53</v>
      </c>
      <c r="C155">
        <f>IFERROR(VLOOKUP(A155,Pivot_table!$A$5:$C$57, 3, 0),0)</f>
        <v>12.179999999999978</v>
      </c>
      <c r="D155">
        <f>VLOOKUP(A155, Traffic_data!$A$3:$BP$367, 3, 0)</f>
        <v>131493</v>
      </c>
      <c r="E155">
        <f>VLOOKUP(A155, Traffic_data!$A$3:$BP$367, 4, 0)</f>
        <v>47336</v>
      </c>
      <c r="F155">
        <f>VLOOKUP(A155, Traffic_data!$A$3:$BP$367, 5, 0)</f>
        <v>36980</v>
      </c>
      <c r="G155">
        <f>VLOOKUP(A155, Traffic_data!$A$3:$BP$367, 6, 0)</f>
        <v>40304</v>
      </c>
      <c r="H155">
        <f>VLOOKUP(A155, Traffic_data!$A$3:$BP$367, 7, 0)</f>
        <v>61416</v>
      </c>
      <c r="I155">
        <f>VLOOKUP(A155, Traffic_data!$A$3:$BP$367, 8, 0)</f>
        <v>56241</v>
      </c>
      <c r="J155">
        <f>VLOOKUP(A155, Traffic_data!$A$3:$BP$367, 9, 0)</f>
        <v>26105</v>
      </c>
      <c r="K155">
        <f>VLOOKUP(A155, Traffic_data!$A$3:$BP$367, 10, 0)</f>
        <v>2627</v>
      </c>
      <c r="L155">
        <f>VLOOKUP(A155, Traffic_data!$A$3:$BP$367, 11, 0)</f>
        <v>4958</v>
      </c>
      <c r="M155">
        <f>VLOOKUP(A155, Traffic_data!$A$3:$BP$367, 12, 0)</f>
        <v>0</v>
      </c>
      <c r="N155">
        <f>VLOOKUP(A155, Traffic_data!$A$3:$BP$367, 13, 0)</f>
        <v>18229</v>
      </c>
      <c r="O155">
        <f>VLOOKUP(A155, Traffic_data!$A$3:$BP$367, 14, 0)</f>
        <v>2266</v>
      </c>
      <c r="P155">
        <f>VLOOKUP(A155, Traffic_data!$A$3:$BP$367, 15, 0)</f>
        <v>665</v>
      </c>
      <c r="Q155">
        <f>VLOOKUP(A155, Traffic_data!$A$3:$BP$367, 16, 0)</f>
        <v>955</v>
      </c>
      <c r="R155">
        <f>VLOOKUP(A155, Traffic_data!$A$3:$BP$367, 17, 0)</f>
        <v>100903</v>
      </c>
      <c r="S155">
        <f>VLOOKUP(A155, Traffic_data!$A$3:$BP$367, 18, 0)</f>
        <v>28513</v>
      </c>
      <c r="T155">
        <f>VLOOKUP(A155, Traffic_data!$A$3:$BP$367, 19, 0)</f>
        <v>20765</v>
      </c>
      <c r="U155">
        <f>VLOOKUP(A155, Traffic_data!$A$3:$BP$367, 20, 0)</f>
        <v>12149</v>
      </c>
      <c r="V155">
        <f>VLOOKUP(A155, Traffic_data!$A$3:$BP$367, 21, 0)</f>
        <v>1570</v>
      </c>
      <c r="W155">
        <f>VLOOKUP(A155, Traffic_data!$A$3:$BP$367, 22, 0)</f>
        <v>17451</v>
      </c>
      <c r="X155">
        <f>VLOOKUP(A155, Traffic_data!$A$3:$BP$367,23, 0)</f>
        <v>4185</v>
      </c>
      <c r="Y155">
        <f>VLOOKUP(A155, Traffic_data!$A$3:$BP$367, 24, 0)</f>
        <v>1570</v>
      </c>
      <c r="Z155">
        <f>VLOOKUP(A155, Traffic_data!$A$3:$BP$367, 25, 0)</f>
        <v>6848</v>
      </c>
      <c r="AA155">
        <f>VLOOKUP(A155, Traffic_data!$A$3:$BP$367, 26, 0)</f>
        <v>1046</v>
      </c>
      <c r="AB155">
        <f>VLOOKUP(A155, Traffic_data!$A$3:$BP$367, 27, 0)</f>
        <v>1046</v>
      </c>
      <c r="AC155">
        <f>VLOOKUP(A155, Traffic_data!$A$3:$BP$367, 28, 0)</f>
        <v>1570</v>
      </c>
      <c r="AD155">
        <f>VLOOKUP(A155, Traffic_data!$A$3:$BP$367, 29, 0)</f>
        <v>3401</v>
      </c>
      <c r="AE155">
        <f>VLOOKUP(A155, Traffic_data!$A$3:$BP$367, 30, 0)</f>
        <v>25952</v>
      </c>
      <c r="AF155">
        <f>VLOOKUP(A155, Traffic_data!$A$3:$BP$367, 31, 0)</f>
        <v>7263</v>
      </c>
      <c r="AG155">
        <f>VLOOKUP(A155, Traffic_data!$A$3:$BP$367, 32, 0)</f>
        <v>3189</v>
      </c>
      <c r="AH155">
        <f>VLOOKUP(A155, Traffic_data!$A$3:$BP$367, 33, 0)</f>
        <v>2214</v>
      </c>
      <c r="AI155">
        <f>VLOOKUP(A155, Traffic_data!$A$3:$BP$367, 34, 0)</f>
        <v>443</v>
      </c>
      <c r="AJ155">
        <f>VLOOKUP(A155, Traffic_data!$A$3:$BP$367, 35, 0)</f>
        <v>3631</v>
      </c>
      <c r="AK155">
        <f>VLOOKUP(A155, Traffic_data!$A$3:$BP$367, 36, 0)</f>
        <v>1240</v>
      </c>
      <c r="AL155">
        <f>VLOOKUP(A155, Traffic_data!$A$3:$BP$367, 37, 0)</f>
        <v>89</v>
      </c>
      <c r="AM155">
        <f>VLOOKUP(A155, Traffic_data!$A$3:$BP$367, 38, 0)</f>
        <v>1506</v>
      </c>
      <c r="AN155">
        <f>VLOOKUP(A155, Traffic_data!$A$3:$BP$367, 39, 0)</f>
        <v>266</v>
      </c>
      <c r="AO155">
        <f>VLOOKUP(A155, Traffic_data!$A$3:$BP$367, 40, 0)</f>
        <v>89</v>
      </c>
      <c r="AP155">
        <f>VLOOKUP(A155, Traffic_data!$A$3:$BP$367, 41, 0)</f>
        <v>177</v>
      </c>
      <c r="AQ155">
        <f>VLOOKUP(A155, Traffic_data!$A$3:$BP$367,42, 0)</f>
        <v>5137</v>
      </c>
      <c r="AR155">
        <f>VLOOKUP(A155, Traffic_data!$A$3:$BP$367, 43, 0)</f>
        <v>126855</v>
      </c>
      <c r="AS155">
        <f>VLOOKUP(A155, Traffic_data!$A$3:$BP$367, 44, 0)</f>
        <v>35776</v>
      </c>
      <c r="AT155">
        <f>VLOOKUP(A155, Traffic_data!$A$3:$BP$367, 45, 0)</f>
        <v>23954</v>
      </c>
      <c r="AU155">
        <f>VLOOKUP(A155, Traffic_data!$A$3:$BP$367, 46, 0)</f>
        <v>14363</v>
      </c>
      <c r="AV155">
        <f>VLOOKUP(A155, Traffic_data!$A$3:$BP$367, 47, 0)</f>
        <v>2013</v>
      </c>
      <c r="AW155">
        <f>VLOOKUP(A155, Traffic_data!$A$3:$BP$367, 48, 0)</f>
        <v>21082</v>
      </c>
      <c r="AX155">
        <f>VLOOKUP(A155, Traffic_data!$A$3:$BP$367, 49, 0)</f>
        <v>5425</v>
      </c>
      <c r="AY155">
        <f>VLOOKUP(A155, Traffic_data!$A$3:$BP$367, 50, 0)</f>
        <v>1659</v>
      </c>
      <c r="AZ155">
        <f>VLOOKUP(A155, Traffic_data!$A$3:$BP$367, 51, 0)</f>
        <v>8354</v>
      </c>
      <c r="BA155">
        <f>VLOOKUP(A155, Traffic_data!$A$3:$BP$367, 52, 0)</f>
        <v>1312</v>
      </c>
      <c r="BB155">
        <f>VLOOKUP(A155, Traffic_data!$A$3:$BP$367, 53, 0)</f>
        <v>1135</v>
      </c>
      <c r="BC155">
        <f>VLOOKUP(A155, Traffic_data!$A$3:$BP$367, 54, 0)</f>
        <v>1747</v>
      </c>
      <c r="BD155">
        <f>VLOOKUP(A155, Traffic_data!$A$3:$BP$367, 55, 0)</f>
        <v>8538</v>
      </c>
      <c r="BE155">
        <f>VLOOKUP(A155, Traffic_data!$A$3:$BP$367, 56, 0)</f>
        <v>0</v>
      </c>
      <c r="BF155">
        <f>VLOOKUP(A155, Traffic_data!$A$3:$BP$367, 57, 0)</f>
        <v>0</v>
      </c>
      <c r="BG155">
        <f>VLOOKUP(A155, Traffic_data!$A$3:$BP$367, 58, 0)</f>
        <v>0</v>
      </c>
      <c r="BH155">
        <f>VLOOKUP(A155, Traffic_data!$A$3:$BP$367, 59, 0)</f>
        <v>0</v>
      </c>
      <c r="BI155">
        <f>VLOOKUP(A155, Traffic_data!$A$3:$BP$367, 60, 0)</f>
        <v>0</v>
      </c>
      <c r="BJ155">
        <f>VLOOKUP(A155, Traffic_data!$A$3:$BP$367, 61, 0)</f>
        <v>0</v>
      </c>
      <c r="BK155">
        <f>VLOOKUP(A155, Traffic_data!$A$3:$BP$367, 62, 0)</f>
        <v>0</v>
      </c>
      <c r="BL155">
        <f>VLOOKUP(A155, Traffic_data!$A$3:$BP$367, 63, 0)</f>
        <v>0</v>
      </c>
      <c r="BM155">
        <f>VLOOKUP(A155, Traffic_data!$A$3:$BP$367, 64, 0)</f>
        <v>0</v>
      </c>
      <c r="BN155">
        <f>VLOOKUP(A155, Traffic_data!$A$3:$BP$367, 65, 0)</f>
        <v>0</v>
      </c>
      <c r="BO155">
        <f>VLOOKUP(A155, Traffic_data!$A$3:$BP$367, 66, 0)</f>
        <v>0</v>
      </c>
      <c r="BP155">
        <f>VLOOKUP(A155, Traffic_data!$A$3:$BP$367, 67, 0)</f>
        <v>0</v>
      </c>
      <c r="BQ155">
        <f>VLOOKUP(A155, Traffic_data!$A$3:$BP$367, 68, 0)</f>
        <v>0</v>
      </c>
    </row>
    <row r="156" spans="1:69" x14ac:dyDescent="0.25">
      <c r="A156" s="1">
        <v>41428</v>
      </c>
      <c r="B156" s="75" t="s">
        <v>58</v>
      </c>
      <c r="C156">
        <f>IFERROR(VLOOKUP(A156,Pivot_table!$A$5:$C$57, 3, 0),0)</f>
        <v>13.209999999999985</v>
      </c>
      <c r="D156">
        <f>VLOOKUP(A156, Traffic_data!$A$3:$BP$367, 3, 0)</f>
        <v>157542</v>
      </c>
      <c r="E156">
        <f>VLOOKUP(A156, Traffic_data!$A$3:$BP$367, 4, 0)</f>
        <v>53991</v>
      </c>
      <c r="F156">
        <f>VLOOKUP(A156, Traffic_data!$A$3:$BP$367, 5, 0)</f>
        <v>48451</v>
      </c>
      <c r="G156">
        <f>VLOOKUP(A156, Traffic_data!$A$3:$BP$367, 6, 0)</f>
        <v>47229</v>
      </c>
      <c r="H156">
        <f>VLOOKUP(A156, Traffic_data!$A$3:$BP$367, 7, 0)</f>
        <v>71927</v>
      </c>
      <c r="I156">
        <f>VLOOKUP(A156, Traffic_data!$A$3:$BP$367, 8, 0)</f>
        <v>66790</v>
      </c>
      <c r="J156">
        <f>VLOOKUP(A156, Traffic_data!$A$3:$BP$367, 9, 0)</f>
        <v>20687</v>
      </c>
      <c r="K156">
        <f>VLOOKUP(A156, Traffic_data!$A$3:$BP$367, 10, 0)</f>
        <v>2490</v>
      </c>
      <c r="L156">
        <f>VLOOKUP(A156, Traffic_data!$A$3:$BP$367, 11, 0)</f>
        <v>4629</v>
      </c>
      <c r="M156">
        <f>VLOOKUP(A156, Traffic_data!$A$3:$BP$367, 12, 0)</f>
        <v>0</v>
      </c>
      <c r="N156">
        <f>VLOOKUP(A156, Traffic_data!$A$3:$BP$367, 13, 0)</f>
        <v>21723</v>
      </c>
      <c r="O156">
        <f>VLOOKUP(A156, Traffic_data!$A$3:$BP$367, 14, 0)</f>
        <v>1679</v>
      </c>
      <c r="P156">
        <f>VLOOKUP(A156, Traffic_data!$A$3:$BP$367, 15, 0)</f>
        <v>518</v>
      </c>
      <c r="Q156">
        <f>VLOOKUP(A156, Traffic_data!$A$3:$BP$367, 16, 0)</f>
        <v>1303</v>
      </c>
      <c r="R156">
        <f>VLOOKUP(A156, Traffic_data!$A$3:$BP$367, 17, 0)</f>
        <v>121497</v>
      </c>
      <c r="S156">
        <f>VLOOKUP(A156, Traffic_data!$A$3:$BP$367, 18, 0)</f>
        <v>29821</v>
      </c>
      <c r="T156">
        <f>VLOOKUP(A156, Traffic_data!$A$3:$BP$367, 19, 0)</f>
        <v>26508</v>
      </c>
      <c r="U156">
        <f>VLOOKUP(A156, Traffic_data!$A$3:$BP$367, 20, 0)</f>
        <v>16567</v>
      </c>
      <c r="V156">
        <f>VLOOKUP(A156, Traffic_data!$A$3:$BP$367, 21, 0)</f>
        <v>1831</v>
      </c>
      <c r="W156">
        <f>VLOOKUP(A156, Traffic_data!$A$3:$BP$367, 22, 0)</f>
        <v>17451</v>
      </c>
      <c r="X156">
        <f>VLOOKUP(A156, Traffic_data!$A$3:$BP$367,23, 0)</f>
        <v>2877</v>
      </c>
      <c r="Y156">
        <f>VLOOKUP(A156, Traffic_data!$A$3:$BP$367, 24, 0)</f>
        <v>785</v>
      </c>
      <c r="Z156">
        <f>VLOOKUP(A156, Traffic_data!$A$3:$BP$367, 25, 0)</f>
        <v>3976</v>
      </c>
      <c r="AA156">
        <f>VLOOKUP(A156, Traffic_data!$A$3:$BP$367, 26, 0)</f>
        <v>1046</v>
      </c>
      <c r="AB156">
        <f>VLOOKUP(A156, Traffic_data!$A$3:$BP$367, 27, 0)</f>
        <v>1046</v>
      </c>
      <c r="AC156">
        <f>VLOOKUP(A156, Traffic_data!$A$3:$BP$367, 28, 0)</f>
        <v>1831</v>
      </c>
      <c r="AD156">
        <f>VLOOKUP(A156, Traffic_data!$A$3:$BP$367, 29, 0)</f>
        <v>3662</v>
      </c>
      <c r="AE156">
        <f>VLOOKUP(A156, Traffic_data!$A$3:$BP$367, 30, 0)</f>
        <v>20017</v>
      </c>
      <c r="AF156">
        <f>VLOOKUP(A156, Traffic_data!$A$3:$BP$367, 31, 0)</f>
        <v>5049</v>
      </c>
      <c r="AG156">
        <f>VLOOKUP(A156, Traffic_data!$A$3:$BP$367, 32, 0)</f>
        <v>1949</v>
      </c>
      <c r="AH156">
        <f>VLOOKUP(A156, Traffic_data!$A$3:$BP$367, 33, 0)</f>
        <v>1771</v>
      </c>
      <c r="AI156">
        <f>VLOOKUP(A156, Traffic_data!$A$3:$BP$367, 34, 0)</f>
        <v>0</v>
      </c>
      <c r="AJ156">
        <f>VLOOKUP(A156, Traffic_data!$A$3:$BP$367, 35, 0)</f>
        <v>2303</v>
      </c>
      <c r="AK156">
        <f>VLOOKUP(A156, Traffic_data!$A$3:$BP$367, 36, 0)</f>
        <v>354</v>
      </c>
      <c r="AL156">
        <f>VLOOKUP(A156, Traffic_data!$A$3:$BP$367, 37, 0)</f>
        <v>266</v>
      </c>
      <c r="AM156">
        <f>VLOOKUP(A156, Traffic_data!$A$3:$BP$367, 38, 0)</f>
        <v>2037</v>
      </c>
      <c r="AN156">
        <f>VLOOKUP(A156, Traffic_data!$A$3:$BP$367, 39, 0)</f>
        <v>89</v>
      </c>
      <c r="AO156">
        <f>VLOOKUP(A156, Traffic_data!$A$3:$BP$367, 40, 0)</f>
        <v>0</v>
      </c>
      <c r="AP156">
        <f>VLOOKUP(A156, Traffic_data!$A$3:$BP$367, 41, 0)</f>
        <v>266</v>
      </c>
      <c r="AQ156">
        <f>VLOOKUP(A156, Traffic_data!$A$3:$BP$367,42, 0)</f>
        <v>5757</v>
      </c>
      <c r="AR156">
        <f>VLOOKUP(A156, Traffic_data!$A$3:$BP$367, 43, 0)</f>
        <v>141514</v>
      </c>
      <c r="AS156">
        <f>VLOOKUP(A156, Traffic_data!$A$3:$BP$367, 44, 0)</f>
        <v>34870</v>
      </c>
      <c r="AT156">
        <f>VLOOKUP(A156, Traffic_data!$A$3:$BP$367, 45, 0)</f>
        <v>28457</v>
      </c>
      <c r="AU156">
        <f>VLOOKUP(A156, Traffic_data!$A$3:$BP$367, 46, 0)</f>
        <v>18338</v>
      </c>
      <c r="AV156">
        <f>VLOOKUP(A156, Traffic_data!$A$3:$BP$367, 47, 0)</f>
        <v>1831</v>
      </c>
      <c r="AW156">
        <f>VLOOKUP(A156, Traffic_data!$A$3:$BP$367, 48, 0)</f>
        <v>19754</v>
      </c>
      <c r="AX156">
        <f>VLOOKUP(A156, Traffic_data!$A$3:$BP$367, 49, 0)</f>
        <v>3231</v>
      </c>
      <c r="AY156">
        <f>VLOOKUP(A156, Traffic_data!$A$3:$BP$367, 50, 0)</f>
        <v>1051</v>
      </c>
      <c r="AZ156">
        <f>VLOOKUP(A156, Traffic_data!$A$3:$BP$367, 51, 0)</f>
        <v>6013</v>
      </c>
      <c r="BA156">
        <f>VLOOKUP(A156, Traffic_data!$A$3:$BP$367, 52, 0)</f>
        <v>1135</v>
      </c>
      <c r="BB156">
        <f>VLOOKUP(A156, Traffic_data!$A$3:$BP$367, 53, 0)</f>
        <v>1046</v>
      </c>
      <c r="BC156">
        <f>VLOOKUP(A156, Traffic_data!$A$3:$BP$367, 54, 0)</f>
        <v>2097</v>
      </c>
      <c r="BD156">
        <f>VLOOKUP(A156, Traffic_data!$A$3:$BP$367, 55, 0)</f>
        <v>9419</v>
      </c>
      <c r="BE156">
        <f>VLOOKUP(A156, Traffic_data!$A$3:$BP$367, 56, 0)</f>
        <v>0</v>
      </c>
      <c r="BF156">
        <f>VLOOKUP(A156, Traffic_data!$A$3:$BP$367, 57, 0)</f>
        <v>0</v>
      </c>
      <c r="BG156">
        <f>VLOOKUP(A156, Traffic_data!$A$3:$BP$367, 58, 0)</f>
        <v>0</v>
      </c>
      <c r="BH156">
        <f>VLOOKUP(A156, Traffic_data!$A$3:$BP$367, 59, 0)</f>
        <v>0</v>
      </c>
      <c r="BI156">
        <f>VLOOKUP(A156, Traffic_data!$A$3:$BP$367, 60, 0)</f>
        <v>0</v>
      </c>
      <c r="BJ156">
        <f>VLOOKUP(A156, Traffic_data!$A$3:$BP$367, 61, 0)</f>
        <v>0</v>
      </c>
      <c r="BK156">
        <f>VLOOKUP(A156, Traffic_data!$A$3:$BP$367, 62, 0)</f>
        <v>0</v>
      </c>
      <c r="BL156">
        <f>VLOOKUP(A156, Traffic_data!$A$3:$BP$367, 63, 0)</f>
        <v>0</v>
      </c>
      <c r="BM156">
        <f>VLOOKUP(A156, Traffic_data!$A$3:$BP$367, 64, 0)</f>
        <v>0</v>
      </c>
      <c r="BN156">
        <f>VLOOKUP(A156, Traffic_data!$A$3:$BP$367, 65, 0)</f>
        <v>0</v>
      </c>
      <c r="BO156">
        <f>VLOOKUP(A156, Traffic_data!$A$3:$BP$367, 66, 0)</f>
        <v>0</v>
      </c>
      <c r="BP156">
        <f>VLOOKUP(A156, Traffic_data!$A$3:$BP$367, 67, 0)</f>
        <v>0</v>
      </c>
      <c r="BQ156">
        <f>VLOOKUP(A156, Traffic_data!$A$3:$BP$367, 68, 0)</f>
        <v>0</v>
      </c>
    </row>
    <row r="157" spans="1:69" x14ac:dyDescent="0.25">
      <c r="A157" s="1">
        <v>41429</v>
      </c>
      <c r="B157" s="75" t="s">
        <v>59</v>
      </c>
      <c r="C157">
        <f>IFERROR(VLOOKUP(A157,Pivot_table!$A$5:$C$57, 3, 0),0)</f>
        <v>13.47999999999996</v>
      </c>
      <c r="D157">
        <f>VLOOKUP(A157, Traffic_data!$A$3:$BP$367, 3, 0)</f>
        <v>154886</v>
      </c>
      <c r="E157">
        <f>VLOOKUP(A157, Traffic_data!$A$3:$BP$367, 4, 0)</f>
        <v>53126</v>
      </c>
      <c r="F157">
        <f>VLOOKUP(A157, Traffic_data!$A$3:$BP$367, 5, 0)</f>
        <v>48336</v>
      </c>
      <c r="G157">
        <f>VLOOKUP(A157, Traffic_data!$A$3:$BP$367, 6, 0)</f>
        <v>44679</v>
      </c>
      <c r="H157">
        <f>VLOOKUP(A157, Traffic_data!$A$3:$BP$367, 7, 0)</f>
        <v>71094</v>
      </c>
      <c r="I157">
        <f>VLOOKUP(A157, Traffic_data!$A$3:$BP$367, 8, 0)</f>
        <v>66447</v>
      </c>
      <c r="J157">
        <f>VLOOKUP(A157, Traffic_data!$A$3:$BP$367, 9, 0)</f>
        <v>19332</v>
      </c>
      <c r="K157">
        <f>VLOOKUP(A157, Traffic_data!$A$3:$BP$367, 10, 0)</f>
        <v>2432</v>
      </c>
      <c r="L157">
        <f>VLOOKUP(A157, Traffic_data!$A$3:$BP$367, 11, 0)</f>
        <v>4535</v>
      </c>
      <c r="M157">
        <f>VLOOKUP(A157, Traffic_data!$A$3:$BP$367, 12, 0)</f>
        <v>0</v>
      </c>
      <c r="N157">
        <f>VLOOKUP(A157, Traffic_data!$A$3:$BP$367, 13, 0)</f>
        <v>23277</v>
      </c>
      <c r="O157">
        <f>VLOOKUP(A157, Traffic_data!$A$3:$BP$367, 14, 0)</f>
        <v>1540</v>
      </c>
      <c r="P157">
        <f>VLOOKUP(A157, Traffic_data!$A$3:$BP$367, 15, 0)</f>
        <v>504</v>
      </c>
      <c r="Q157">
        <f>VLOOKUP(A157, Traffic_data!$A$3:$BP$367, 16, 0)</f>
        <v>1667</v>
      </c>
      <c r="R157">
        <f>VLOOKUP(A157, Traffic_data!$A$3:$BP$367, 17, 0)</f>
        <v>120085</v>
      </c>
      <c r="S157">
        <f>VLOOKUP(A157, Traffic_data!$A$3:$BP$367, 18, 0)</f>
        <v>31391</v>
      </c>
      <c r="T157">
        <f>VLOOKUP(A157, Traffic_data!$A$3:$BP$367, 19, 0)</f>
        <v>21869</v>
      </c>
      <c r="U157">
        <f>VLOOKUP(A157, Traffic_data!$A$3:$BP$367, 20, 0)</f>
        <v>16126</v>
      </c>
      <c r="V157">
        <f>VLOOKUP(A157, Traffic_data!$A$3:$BP$367, 21, 0)</f>
        <v>3401</v>
      </c>
      <c r="W157">
        <f>VLOOKUP(A157, Traffic_data!$A$3:$BP$367, 22, 0)</f>
        <v>16788</v>
      </c>
      <c r="X157">
        <f>VLOOKUP(A157, Traffic_data!$A$3:$BP$367,23, 0)</f>
        <v>3139</v>
      </c>
      <c r="Y157">
        <f>VLOOKUP(A157, Traffic_data!$A$3:$BP$367, 24, 0)</f>
        <v>1831</v>
      </c>
      <c r="Z157">
        <f>VLOOKUP(A157, Traffic_data!$A$3:$BP$367, 25, 0)</f>
        <v>7511</v>
      </c>
      <c r="AA157">
        <f>VLOOKUP(A157, Traffic_data!$A$3:$BP$367, 26, 0)</f>
        <v>1308</v>
      </c>
      <c r="AB157">
        <f>VLOOKUP(A157, Traffic_data!$A$3:$BP$367, 27, 0)</f>
        <v>1570</v>
      </c>
      <c r="AC157">
        <f>VLOOKUP(A157, Traffic_data!$A$3:$BP$367, 28, 0)</f>
        <v>523</v>
      </c>
      <c r="AD157">
        <f>VLOOKUP(A157, Traffic_data!$A$3:$BP$367, 29, 0)</f>
        <v>5232</v>
      </c>
      <c r="AE157">
        <f>VLOOKUP(A157, Traffic_data!$A$3:$BP$367, 30, 0)</f>
        <v>18689</v>
      </c>
      <c r="AF157">
        <f>VLOOKUP(A157, Traffic_data!$A$3:$BP$367, 31, 0)</f>
        <v>3986</v>
      </c>
      <c r="AG157">
        <f>VLOOKUP(A157, Traffic_data!$A$3:$BP$367, 32, 0)</f>
        <v>1240</v>
      </c>
      <c r="AH157">
        <f>VLOOKUP(A157, Traffic_data!$A$3:$BP$367, 33, 0)</f>
        <v>1506</v>
      </c>
      <c r="AI157">
        <f>VLOOKUP(A157, Traffic_data!$A$3:$BP$367, 34, 0)</f>
        <v>89</v>
      </c>
      <c r="AJ157">
        <f>VLOOKUP(A157, Traffic_data!$A$3:$BP$367, 35, 0)</f>
        <v>2746</v>
      </c>
      <c r="AK157">
        <f>VLOOKUP(A157, Traffic_data!$A$3:$BP$367, 36, 0)</f>
        <v>89</v>
      </c>
      <c r="AL157">
        <f>VLOOKUP(A157, Traffic_data!$A$3:$BP$367, 37, 0)</f>
        <v>89</v>
      </c>
      <c r="AM157">
        <f>VLOOKUP(A157, Traffic_data!$A$3:$BP$367, 38, 0)</f>
        <v>2126</v>
      </c>
      <c r="AN157">
        <f>VLOOKUP(A157, Traffic_data!$A$3:$BP$367, 39, 0)</f>
        <v>177</v>
      </c>
      <c r="AO157">
        <f>VLOOKUP(A157, Traffic_data!$A$3:$BP$367, 40, 0)</f>
        <v>89</v>
      </c>
      <c r="AP157">
        <f>VLOOKUP(A157, Traffic_data!$A$3:$BP$367, 41, 0)</f>
        <v>443</v>
      </c>
      <c r="AQ157">
        <f>VLOOKUP(A157, Traffic_data!$A$3:$BP$367,42, 0)</f>
        <v>5757</v>
      </c>
      <c r="AR157">
        <f>VLOOKUP(A157, Traffic_data!$A$3:$BP$367, 43, 0)</f>
        <v>138774</v>
      </c>
      <c r="AS157">
        <f>VLOOKUP(A157, Traffic_data!$A$3:$BP$367, 44, 0)</f>
        <v>35377</v>
      </c>
      <c r="AT157">
        <f>VLOOKUP(A157, Traffic_data!$A$3:$BP$367, 45, 0)</f>
        <v>23109</v>
      </c>
      <c r="AU157">
        <f>VLOOKUP(A157, Traffic_data!$A$3:$BP$367, 46, 0)</f>
        <v>17632</v>
      </c>
      <c r="AV157">
        <f>VLOOKUP(A157, Traffic_data!$A$3:$BP$367, 47, 0)</f>
        <v>3490</v>
      </c>
      <c r="AW157">
        <f>VLOOKUP(A157, Traffic_data!$A$3:$BP$367, 48, 0)</f>
        <v>19534</v>
      </c>
      <c r="AX157">
        <f>VLOOKUP(A157, Traffic_data!$A$3:$BP$367, 49, 0)</f>
        <v>3228</v>
      </c>
      <c r="AY157">
        <f>VLOOKUP(A157, Traffic_data!$A$3:$BP$367, 50, 0)</f>
        <v>1920</v>
      </c>
      <c r="AZ157">
        <f>VLOOKUP(A157, Traffic_data!$A$3:$BP$367, 51, 0)</f>
        <v>9637</v>
      </c>
      <c r="BA157">
        <f>VLOOKUP(A157, Traffic_data!$A$3:$BP$367, 52, 0)</f>
        <v>1485</v>
      </c>
      <c r="BB157">
        <f>VLOOKUP(A157, Traffic_data!$A$3:$BP$367, 53, 0)</f>
        <v>1659</v>
      </c>
      <c r="BC157">
        <f>VLOOKUP(A157, Traffic_data!$A$3:$BP$367, 54, 0)</f>
        <v>966</v>
      </c>
      <c r="BD157">
        <f>VLOOKUP(A157, Traffic_data!$A$3:$BP$367, 55, 0)</f>
        <v>10989</v>
      </c>
      <c r="BE157">
        <f>VLOOKUP(A157, Traffic_data!$A$3:$BP$367, 56, 0)</f>
        <v>0</v>
      </c>
      <c r="BF157">
        <f>VLOOKUP(A157, Traffic_data!$A$3:$BP$367, 57, 0)</f>
        <v>0</v>
      </c>
      <c r="BG157">
        <f>VLOOKUP(A157, Traffic_data!$A$3:$BP$367, 58, 0)</f>
        <v>0</v>
      </c>
      <c r="BH157">
        <f>VLOOKUP(A157, Traffic_data!$A$3:$BP$367, 59, 0)</f>
        <v>0</v>
      </c>
      <c r="BI157">
        <f>VLOOKUP(A157, Traffic_data!$A$3:$BP$367, 60, 0)</f>
        <v>0</v>
      </c>
      <c r="BJ157">
        <f>VLOOKUP(A157, Traffic_data!$A$3:$BP$367, 61, 0)</f>
        <v>0</v>
      </c>
      <c r="BK157">
        <f>VLOOKUP(A157, Traffic_data!$A$3:$BP$367, 62, 0)</f>
        <v>0</v>
      </c>
      <c r="BL157">
        <f>VLOOKUP(A157, Traffic_data!$A$3:$BP$367, 63, 0)</f>
        <v>0</v>
      </c>
      <c r="BM157">
        <f>VLOOKUP(A157, Traffic_data!$A$3:$BP$367, 64, 0)</f>
        <v>0</v>
      </c>
      <c r="BN157">
        <f>VLOOKUP(A157, Traffic_data!$A$3:$BP$367, 65, 0)</f>
        <v>0</v>
      </c>
      <c r="BO157">
        <f>VLOOKUP(A157, Traffic_data!$A$3:$BP$367, 66, 0)</f>
        <v>0</v>
      </c>
      <c r="BP157">
        <f>VLOOKUP(A157, Traffic_data!$A$3:$BP$367, 67, 0)</f>
        <v>0</v>
      </c>
      <c r="BQ157">
        <f>VLOOKUP(A157, Traffic_data!$A$3:$BP$367, 68, 0)</f>
        <v>0</v>
      </c>
    </row>
    <row r="158" spans="1:69" x14ac:dyDescent="0.25">
      <c r="A158" s="1">
        <v>41430</v>
      </c>
      <c r="B158" s="75" t="s">
        <v>30</v>
      </c>
      <c r="C158">
        <f>IFERROR(VLOOKUP(A158,Pivot_table!$A$5:$C$57, 3, 0),0)</f>
        <v>7.5199999999999845</v>
      </c>
      <c r="D158">
        <f>VLOOKUP(A158, Traffic_data!$A$3:$BP$367, 3, 0)</f>
        <v>158323</v>
      </c>
      <c r="E158">
        <f>VLOOKUP(A158, Traffic_data!$A$3:$BP$367, 4, 0)</f>
        <v>53435</v>
      </c>
      <c r="F158">
        <f>VLOOKUP(A158, Traffic_data!$A$3:$BP$367, 5, 0)</f>
        <v>48393</v>
      </c>
      <c r="G158">
        <f>VLOOKUP(A158, Traffic_data!$A$3:$BP$367, 6, 0)</f>
        <v>46590</v>
      </c>
      <c r="H158">
        <f>VLOOKUP(A158, Traffic_data!$A$3:$BP$367, 7, 0)</f>
        <v>75219</v>
      </c>
      <c r="I158">
        <f>VLOOKUP(A158, Traffic_data!$A$3:$BP$367, 8, 0)</f>
        <v>65880</v>
      </c>
      <c r="J158">
        <f>VLOOKUP(A158, Traffic_data!$A$3:$BP$367, 9, 0)</f>
        <v>19534</v>
      </c>
      <c r="K158">
        <f>VLOOKUP(A158, Traffic_data!$A$3:$BP$367, 10, 0)</f>
        <v>2321</v>
      </c>
      <c r="L158">
        <f>VLOOKUP(A158, Traffic_data!$A$3:$BP$367, 11, 0)</f>
        <v>4593</v>
      </c>
      <c r="M158">
        <f>VLOOKUP(A158, Traffic_data!$A$3:$BP$367, 12, 0)</f>
        <v>0</v>
      </c>
      <c r="N158">
        <f>VLOOKUP(A158, Traffic_data!$A$3:$BP$367, 13, 0)</f>
        <v>23782</v>
      </c>
      <c r="O158">
        <f>VLOOKUP(A158, Traffic_data!$A$3:$BP$367, 14, 0)</f>
        <v>1467</v>
      </c>
      <c r="P158">
        <f>VLOOKUP(A158, Traffic_data!$A$3:$BP$367, 15, 0)</f>
        <v>421</v>
      </c>
      <c r="Q158">
        <f>VLOOKUP(A158, Traffic_data!$A$3:$BP$367, 16, 0)</f>
        <v>1471</v>
      </c>
      <c r="R158">
        <f>VLOOKUP(A158, Traffic_data!$A$3:$BP$367, 17, 0)</f>
        <v>124002</v>
      </c>
      <c r="S158">
        <f>VLOOKUP(A158, Traffic_data!$A$3:$BP$367, 18, 0)</f>
        <v>31129</v>
      </c>
      <c r="T158">
        <f>VLOOKUP(A158, Traffic_data!$A$3:$BP$367, 19, 0)</f>
        <v>24520</v>
      </c>
      <c r="U158">
        <f>VLOOKUP(A158, Traffic_data!$A$3:$BP$367, 20, 0)</f>
        <v>17672</v>
      </c>
      <c r="V158">
        <f>VLOOKUP(A158, Traffic_data!$A$3:$BP$367, 21, 0)</f>
        <v>785</v>
      </c>
      <c r="W158">
        <f>VLOOKUP(A158, Traffic_data!$A$3:$BP$367, 22, 0)</f>
        <v>22090</v>
      </c>
      <c r="X158">
        <f>VLOOKUP(A158, Traffic_data!$A$3:$BP$367,23, 0)</f>
        <v>2093</v>
      </c>
      <c r="Y158">
        <f>VLOOKUP(A158, Traffic_data!$A$3:$BP$367, 24, 0)</f>
        <v>1308</v>
      </c>
      <c r="Z158">
        <f>VLOOKUP(A158, Traffic_data!$A$3:$BP$367, 25, 0)</f>
        <v>6848</v>
      </c>
      <c r="AA158">
        <f>VLOOKUP(A158, Traffic_data!$A$3:$BP$367, 26, 0)</f>
        <v>1570</v>
      </c>
      <c r="AB158">
        <f>VLOOKUP(A158, Traffic_data!$A$3:$BP$367, 27, 0)</f>
        <v>2093</v>
      </c>
      <c r="AC158">
        <f>VLOOKUP(A158, Traffic_data!$A$3:$BP$367, 28, 0)</f>
        <v>1831</v>
      </c>
      <c r="AD158">
        <f>VLOOKUP(A158, Traffic_data!$A$3:$BP$367, 29, 0)</f>
        <v>3924</v>
      </c>
      <c r="AE158">
        <f>VLOOKUP(A158, Traffic_data!$A$3:$BP$367, 30, 0)</f>
        <v>19043</v>
      </c>
      <c r="AF158">
        <f>VLOOKUP(A158, Traffic_data!$A$3:$BP$367, 31, 0)</f>
        <v>4251</v>
      </c>
      <c r="AG158">
        <f>VLOOKUP(A158, Traffic_data!$A$3:$BP$367, 32, 0)</f>
        <v>1949</v>
      </c>
      <c r="AH158">
        <f>VLOOKUP(A158, Traffic_data!$A$3:$BP$367, 33, 0)</f>
        <v>1683</v>
      </c>
      <c r="AI158">
        <f>VLOOKUP(A158, Traffic_data!$A$3:$BP$367, 34, 0)</f>
        <v>0</v>
      </c>
      <c r="AJ158">
        <f>VLOOKUP(A158, Traffic_data!$A$3:$BP$367, 35, 0)</f>
        <v>3631</v>
      </c>
      <c r="AK158">
        <f>VLOOKUP(A158, Traffic_data!$A$3:$BP$367, 36, 0)</f>
        <v>354</v>
      </c>
      <c r="AL158">
        <f>VLOOKUP(A158, Traffic_data!$A$3:$BP$367, 37, 0)</f>
        <v>0</v>
      </c>
      <c r="AM158">
        <f>VLOOKUP(A158, Traffic_data!$A$3:$BP$367, 38, 0)</f>
        <v>1240</v>
      </c>
      <c r="AN158">
        <f>VLOOKUP(A158, Traffic_data!$A$3:$BP$367, 39, 0)</f>
        <v>266</v>
      </c>
      <c r="AO158">
        <f>VLOOKUP(A158, Traffic_data!$A$3:$BP$367, 40, 0)</f>
        <v>0</v>
      </c>
      <c r="AP158">
        <f>VLOOKUP(A158, Traffic_data!$A$3:$BP$367, 41, 0)</f>
        <v>354</v>
      </c>
      <c r="AQ158">
        <f>VLOOKUP(A158, Traffic_data!$A$3:$BP$367,42, 0)</f>
        <v>4871</v>
      </c>
      <c r="AR158">
        <f>VLOOKUP(A158, Traffic_data!$A$3:$BP$367, 43, 0)</f>
        <v>143045</v>
      </c>
      <c r="AS158">
        <f>VLOOKUP(A158, Traffic_data!$A$3:$BP$367, 44, 0)</f>
        <v>35380</v>
      </c>
      <c r="AT158">
        <f>VLOOKUP(A158, Traffic_data!$A$3:$BP$367, 45, 0)</f>
        <v>26469</v>
      </c>
      <c r="AU158">
        <f>VLOOKUP(A158, Traffic_data!$A$3:$BP$367, 46, 0)</f>
        <v>19355</v>
      </c>
      <c r="AV158">
        <f>VLOOKUP(A158, Traffic_data!$A$3:$BP$367, 47, 0)</f>
        <v>785</v>
      </c>
      <c r="AW158">
        <f>VLOOKUP(A158, Traffic_data!$A$3:$BP$367, 48, 0)</f>
        <v>25721</v>
      </c>
      <c r="AX158">
        <f>VLOOKUP(A158, Traffic_data!$A$3:$BP$367, 49, 0)</f>
        <v>2447</v>
      </c>
      <c r="AY158">
        <f>VLOOKUP(A158, Traffic_data!$A$3:$BP$367, 50, 0)</f>
        <v>1308</v>
      </c>
      <c r="AZ158">
        <f>VLOOKUP(A158, Traffic_data!$A$3:$BP$367, 51, 0)</f>
        <v>8088</v>
      </c>
      <c r="BA158">
        <f>VLOOKUP(A158, Traffic_data!$A$3:$BP$367, 52, 0)</f>
        <v>1836</v>
      </c>
      <c r="BB158">
        <f>VLOOKUP(A158, Traffic_data!$A$3:$BP$367, 53, 0)</f>
        <v>2093</v>
      </c>
      <c r="BC158">
        <f>VLOOKUP(A158, Traffic_data!$A$3:$BP$367, 54, 0)</f>
        <v>2185</v>
      </c>
      <c r="BD158">
        <f>VLOOKUP(A158, Traffic_data!$A$3:$BP$367, 55, 0)</f>
        <v>8795</v>
      </c>
      <c r="BE158">
        <f>VLOOKUP(A158, Traffic_data!$A$3:$BP$367, 56, 0)</f>
        <v>0</v>
      </c>
      <c r="BF158">
        <f>VLOOKUP(A158, Traffic_data!$A$3:$BP$367, 57, 0)</f>
        <v>0</v>
      </c>
      <c r="BG158">
        <f>VLOOKUP(A158, Traffic_data!$A$3:$BP$367, 58, 0)</f>
        <v>0</v>
      </c>
      <c r="BH158">
        <f>VLOOKUP(A158, Traffic_data!$A$3:$BP$367, 59, 0)</f>
        <v>0</v>
      </c>
      <c r="BI158">
        <f>VLOOKUP(A158, Traffic_data!$A$3:$BP$367, 60, 0)</f>
        <v>0</v>
      </c>
      <c r="BJ158">
        <f>VLOOKUP(A158, Traffic_data!$A$3:$BP$367, 61, 0)</f>
        <v>0</v>
      </c>
      <c r="BK158">
        <f>VLOOKUP(A158, Traffic_data!$A$3:$BP$367, 62, 0)</f>
        <v>0</v>
      </c>
      <c r="BL158">
        <f>VLOOKUP(A158, Traffic_data!$A$3:$BP$367, 63, 0)</f>
        <v>0</v>
      </c>
      <c r="BM158">
        <f>VLOOKUP(A158, Traffic_data!$A$3:$BP$367, 64, 0)</f>
        <v>0</v>
      </c>
      <c r="BN158">
        <f>VLOOKUP(A158, Traffic_data!$A$3:$BP$367, 65, 0)</f>
        <v>0</v>
      </c>
      <c r="BO158">
        <f>VLOOKUP(A158, Traffic_data!$A$3:$BP$367, 66, 0)</f>
        <v>0</v>
      </c>
      <c r="BP158">
        <f>VLOOKUP(A158, Traffic_data!$A$3:$BP$367, 67, 0)</f>
        <v>0</v>
      </c>
      <c r="BQ158">
        <f>VLOOKUP(A158, Traffic_data!$A$3:$BP$367, 68, 0)</f>
        <v>0</v>
      </c>
    </row>
    <row r="159" spans="1:69" x14ac:dyDescent="0.25">
      <c r="A159" s="1">
        <v>41431</v>
      </c>
      <c r="B159" s="75" t="s">
        <v>46</v>
      </c>
      <c r="C159">
        <f>IFERROR(VLOOKUP(A159,Pivot_table!$A$5:$C$57, 3, 0),0)</f>
        <v>8.7699999999999818</v>
      </c>
      <c r="D159">
        <f>VLOOKUP(A159, Traffic_data!$A$3:$BP$367, 3, 0)</f>
        <v>176758</v>
      </c>
      <c r="E159">
        <f>VLOOKUP(A159, Traffic_data!$A$3:$BP$367, 4, 0)</f>
        <v>56207</v>
      </c>
      <c r="F159">
        <f>VLOOKUP(A159, Traffic_data!$A$3:$BP$367, 5, 0)</f>
        <v>53229</v>
      </c>
      <c r="G159">
        <f>VLOOKUP(A159, Traffic_data!$A$3:$BP$367, 6, 0)</f>
        <v>53962</v>
      </c>
      <c r="H159">
        <f>VLOOKUP(A159, Traffic_data!$A$3:$BP$367, 7, 0)</f>
        <v>86444</v>
      </c>
      <c r="I159">
        <f>VLOOKUP(A159, Traffic_data!$A$3:$BP$367, 8, 0)</f>
        <v>70557</v>
      </c>
      <c r="J159">
        <f>VLOOKUP(A159, Traffic_data!$A$3:$BP$367, 9, 0)</f>
        <v>21032</v>
      </c>
      <c r="K159">
        <f>VLOOKUP(A159, Traffic_data!$A$3:$BP$367, 10, 0)</f>
        <v>2104</v>
      </c>
      <c r="L159">
        <f>VLOOKUP(A159, Traffic_data!$A$3:$BP$367, 11, 0)</f>
        <v>4604</v>
      </c>
      <c r="M159">
        <f>VLOOKUP(A159, Traffic_data!$A$3:$BP$367, 12, 0)</f>
        <v>0</v>
      </c>
      <c r="N159">
        <f>VLOOKUP(A159, Traffic_data!$A$3:$BP$367, 13, 0)</f>
        <v>26999</v>
      </c>
      <c r="O159">
        <f>VLOOKUP(A159, Traffic_data!$A$3:$BP$367, 14, 0)</f>
        <v>1554</v>
      </c>
      <c r="P159">
        <f>VLOOKUP(A159, Traffic_data!$A$3:$BP$367, 15, 0)</f>
        <v>492</v>
      </c>
      <c r="Q159">
        <f>VLOOKUP(A159, Traffic_data!$A$3:$BP$367, 16, 0)</f>
        <v>1642</v>
      </c>
      <c r="R159">
        <f>VLOOKUP(A159, Traffic_data!$A$3:$BP$367, 17, 0)</f>
        <v>138689</v>
      </c>
      <c r="S159">
        <f>VLOOKUP(A159, Traffic_data!$A$3:$BP$367, 18, 0)</f>
        <v>32699</v>
      </c>
      <c r="T159">
        <f>VLOOKUP(A159, Traffic_data!$A$3:$BP$367, 19, 0)</f>
        <v>24299</v>
      </c>
      <c r="U159">
        <f>VLOOKUP(A159, Traffic_data!$A$3:$BP$367, 20, 0)</f>
        <v>21648</v>
      </c>
      <c r="V159">
        <f>VLOOKUP(A159, Traffic_data!$A$3:$BP$367, 21, 0)</f>
        <v>2354</v>
      </c>
      <c r="W159">
        <f>VLOOKUP(A159, Traffic_data!$A$3:$BP$367, 22, 0)</f>
        <v>22311</v>
      </c>
      <c r="X159">
        <f>VLOOKUP(A159, Traffic_data!$A$3:$BP$367,23, 0)</f>
        <v>4185</v>
      </c>
      <c r="Y159">
        <f>VLOOKUP(A159, Traffic_data!$A$3:$BP$367, 24, 0)</f>
        <v>1831</v>
      </c>
      <c r="Z159">
        <f>VLOOKUP(A159, Traffic_data!$A$3:$BP$367, 25, 0)</f>
        <v>7511</v>
      </c>
      <c r="AA159">
        <f>VLOOKUP(A159, Traffic_data!$A$3:$BP$367, 26, 0)</f>
        <v>1046</v>
      </c>
      <c r="AB159">
        <f>VLOOKUP(A159, Traffic_data!$A$3:$BP$367, 27, 0)</f>
        <v>2616</v>
      </c>
      <c r="AC159">
        <f>VLOOKUP(A159, Traffic_data!$A$3:$BP$367, 28, 0)</f>
        <v>1831</v>
      </c>
      <c r="AD159">
        <f>VLOOKUP(A159, Traffic_data!$A$3:$BP$367, 29, 0)</f>
        <v>4185</v>
      </c>
      <c r="AE159">
        <f>VLOOKUP(A159, Traffic_data!$A$3:$BP$367, 30, 0)</f>
        <v>20549</v>
      </c>
      <c r="AF159">
        <f>VLOOKUP(A159, Traffic_data!$A$3:$BP$367, 31, 0)</f>
        <v>4163</v>
      </c>
      <c r="AG159">
        <f>VLOOKUP(A159, Traffic_data!$A$3:$BP$367, 32, 0)</f>
        <v>2303</v>
      </c>
      <c r="AH159">
        <f>VLOOKUP(A159, Traffic_data!$A$3:$BP$367, 33, 0)</f>
        <v>1417</v>
      </c>
      <c r="AI159">
        <f>VLOOKUP(A159, Traffic_data!$A$3:$BP$367, 34, 0)</f>
        <v>0</v>
      </c>
      <c r="AJ159">
        <f>VLOOKUP(A159, Traffic_data!$A$3:$BP$367, 35, 0)</f>
        <v>3011</v>
      </c>
      <c r="AK159">
        <f>VLOOKUP(A159, Traffic_data!$A$3:$BP$367, 36, 0)</f>
        <v>531</v>
      </c>
      <c r="AL159">
        <f>VLOOKUP(A159, Traffic_data!$A$3:$BP$367, 37, 0)</f>
        <v>89</v>
      </c>
      <c r="AM159">
        <f>VLOOKUP(A159, Traffic_data!$A$3:$BP$367, 38, 0)</f>
        <v>2126</v>
      </c>
      <c r="AN159">
        <f>VLOOKUP(A159, Traffic_data!$A$3:$BP$367, 39, 0)</f>
        <v>89</v>
      </c>
      <c r="AO159">
        <f>VLOOKUP(A159, Traffic_data!$A$3:$BP$367, 40, 0)</f>
        <v>0</v>
      </c>
      <c r="AP159">
        <f>VLOOKUP(A159, Traffic_data!$A$3:$BP$367, 41, 0)</f>
        <v>620</v>
      </c>
      <c r="AQ159">
        <f>VLOOKUP(A159, Traffic_data!$A$3:$BP$367,42, 0)</f>
        <v>5846</v>
      </c>
      <c r="AR159">
        <f>VLOOKUP(A159, Traffic_data!$A$3:$BP$367, 43, 0)</f>
        <v>159238</v>
      </c>
      <c r="AS159">
        <f>VLOOKUP(A159, Traffic_data!$A$3:$BP$367, 44, 0)</f>
        <v>36862</v>
      </c>
      <c r="AT159">
        <f>VLOOKUP(A159, Traffic_data!$A$3:$BP$367, 45, 0)</f>
        <v>26602</v>
      </c>
      <c r="AU159">
        <f>VLOOKUP(A159, Traffic_data!$A$3:$BP$367, 46, 0)</f>
        <v>23065</v>
      </c>
      <c r="AV159">
        <f>VLOOKUP(A159, Traffic_data!$A$3:$BP$367, 47, 0)</f>
        <v>2354</v>
      </c>
      <c r="AW159">
        <f>VLOOKUP(A159, Traffic_data!$A$3:$BP$367, 48, 0)</f>
        <v>25322</v>
      </c>
      <c r="AX159">
        <f>VLOOKUP(A159, Traffic_data!$A$3:$BP$367, 49, 0)</f>
        <v>4716</v>
      </c>
      <c r="AY159">
        <f>VLOOKUP(A159, Traffic_data!$A$3:$BP$367, 50, 0)</f>
        <v>1920</v>
      </c>
      <c r="AZ159">
        <f>VLOOKUP(A159, Traffic_data!$A$3:$BP$367, 51, 0)</f>
        <v>9637</v>
      </c>
      <c r="BA159">
        <f>VLOOKUP(A159, Traffic_data!$A$3:$BP$367, 52, 0)</f>
        <v>1135</v>
      </c>
      <c r="BB159">
        <f>VLOOKUP(A159, Traffic_data!$A$3:$BP$367, 53, 0)</f>
        <v>2616</v>
      </c>
      <c r="BC159">
        <f>VLOOKUP(A159, Traffic_data!$A$3:$BP$367, 54, 0)</f>
        <v>2451</v>
      </c>
      <c r="BD159">
        <f>VLOOKUP(A159, Traffic_data!$A$3:$BP$367, 55, 0)</f>
        <v>10031</v>
      </c>
      <c r="BE159">
        <f>VLOOKUP(A159, Traffic_data!$A$3:$BP$367, 56, 0)</f>
        <v>0</v>
      </c>
      <c r="BF159">
        <f>VLOOKUP(A159, Traffic_data!$A$3:$BP$367, 57, 0)</f>
        <v>0</v>
      </c>
      <c r="BG159">
        <f>VLOOKUP(A159, Traffic_data!$A$3:$BP$367, 58, 0)</f>
        <v>0</v>
      </c>
      <c r="BH159">
        <f>VLOOKUP(A159, Traffic_data!$A$3:$BP$367, 59, 0)</f>
        <v>0</v>
      </c>
      <c r="BI159">
        <f>VLOOKUP(A159, Traffic_data!$A$3:$BP$367, 60, 0)</f>
        <v>0</v>
      </c>
      <c r="BJ159">
        <f>VLOOKUP(A159, Traffic_data!$A$3:$BP$367, 61, 0)</f>
        <v>0</v>
      </c>
      <c r="BK159">
        <f>VLOOKUP(A159, Traffic_data!$A$3:$BP$367, 62, 0)</f>
        <v>0</v>
      </c>
      <c r="BL159">
        <f>VLOOKUP(A159, Traffic_data!$A$3:$BP$367, 63, 0)</f>
        <v>0</v>
      </c>
      <c r="BM159">
        <f>VLOOKUP(A159, Traffic_data!$A$3:$BP$367, 64, 0)</f>
        <v>0</v>
      </c>
      <c r="BN159">
        <f>VLOOKUP(A159, Traffic_data!$A$3:$BP$367, 65, 0)</f>
        <v>0</v>
      </c>
      <c r="BO159">
        <f>VLOOKUP(A159, Traffic_data!$A$3:$BP$367, 66, 0)</f>
        <v>0</v>
      </c>
      <c r="BP159">
        <f>VLOOKUP(A159, Traffic_data!$A$3:$BP$367, 67, 0)</f>
        <v>0</v>
      </c>
      <c r="BQ159">
        <f>VLOOKUP(A159, Traffic_data!$A$3:$BP$367, 68, 0)</f>
        <v>0</v>
      </c>
    </row>
    <row r="160" spans="1:69" x14ac:dyDescent="0.25">
      <c r="A160" s="1">
        <v>41432</v>
      </c>
      <c r="B160" s="75" t="s">
        <v>49</v>
      </c>
      <c r="C160">
        <f>IFERROR(VLOOKUP(A160,Pivot_table!$A$5:$C$57, 3, 0),0)</f>
        <v>11.769999999999982</v>
      </c>
      <c r="D160">
        <f>VLOOKUP(A160, Traffic_data!$A$3:$BP$367, 3, 0)</f>
        <v>172586</v>
      </c>
      <c r="E160">
        <f>VLOOKUP(A160, Traffic_data!$A$3:$BP$367, 4, 0)</f>
        <v>57931</v>
      </c>
      <c r="F160">
        <f>VLOOKUP(A160, Traffic_data!$A$3:$BP$367, 5, 0)</f>
        <v>53736</v>
      </c>
      <c r="G160">
        <f>VLOOKUP(A160, Traffic_data!$A$3:$BP$367, 6, 0)</f>
        <v>49088</v>
      </c>
      <c r="H160">
        <f>VLOOKUP(A160, Traffic_data!$A$3:$BP$367, 7, 0)</f>
        <v>80069</v>
      </c>
      <c r="I160">
        <f>VLOOKUP(A160, Traffic_data!$A$3:$BP$367, 8, 0)</f>
        <v>71489</v>
      </c>
      <c r="J160">
        <f>VLOOKUP(A160, Traffic_data!$A$3:$BP$367, 9, 0)</f>
        <v>20761</v>
      </c>
      <c r="K160">
        <f>VLOOKUP(A160, Traffic_data!$A$3:$BP$367, 10, 0)</f>
        <v>1999</v>
      </c>
      <c r="L160">
        <f>VLOOKUP(A160, Traffic_data!$A$3:$BP$367, 11, 0)</f>
        <v>4457</v>
      </c>
      <c r="M160">
        <f>VLOOKUP(A160, Traffic_data!$A$3:$BP$367, 12, 0)</f>
        <v>0</v>
      </c>
      <c r="N160">
        <f>VLOOKUP(A160, Traffic_data!$A$3:$BP$367, 13, 0)</f>
        <v>25485</v>
      </c>
      <c r="O160">
        <f>VLOOKUP(A160, Traffic_data!$A$3:$BP$367, 14, 0)</f>
        <v>1771</v>
      </c>
      <c r="P160">
        <f>VLOOKUP(A160, Traffic_data!$A$3:$BP$367, 15, 0)</f>
        <v>487</v>
      </c>
      <c r="Q160">
        <f>VLOOKUP(A160, Traffic_data!$A$3:$BP$367, 16, 0)</f>
        <v>1461</v>
      </c>
      <c r="R160">
        <f>VLOOKUP(A160, Traffic_data!$A$3:$BP$367, 17, 0)</f>
        <v>133557</v>
      </c>
      <c r="S160">
        <f>VLOOKUP(A160, Traffic_data!$A$3:$BP$367, 18, 0)</f>
        <v>37146</v>
      </c>
      <c r="T160">
        <f>VLOOKUP(A160, Traffic_data!$A$3:$BP$367, 19, 0)</f>
        <v>18997</v>
      </c>
      <c r="U160">
        <f>VLOOKUP(A160, Traffic_data!$A$3:$BP$367, 20, 0)</f>
        <v>18997</v>
      </c>
      <c r="V160">
        <f>VLOOKUP(A160, Traffic_data!$A$3:$BP$367, 21, 0)</f>
        <v>1570</v>
      </c>
      <c r="W160">
        <f>VLOOKUP(A160, Traffic_data!$A$3:$BP$367, 22, 0)</f>
        <v>23636</v>
      </c>
      <c r="X160">
        <f>VLOOKUP(A160, Traffic_data!$A$3:$BP$367,23, 0)</f>
        <v>4709</v>
      </c>
      <c r="Y160">
        <f>VLOOKUP(A160, Traffic_data!$A$3:$BP$367, 24, 0)</f>
        <v>1831</v>
      </c>
      <c r="Z160">
        <f>VLOOKUP(A160, Traffic_data!$A$3:$BP$367, 25, 0)</f>
        <v>7290</v>
      </c>
      <c r="AA160">
        <f>VLOOKUP(A160, Traffic_data!$A$3:$BP$367, 26, 0)</f>
        <v>1570</v>
      </c>
      <c r="AB160">
        <f>VLOOKUP(A160, Traffic_data!$A$3:$BP$367, 27, 0)</f>
        <v>2354</v>
      </c>
      <c r="AC160">
        <f>VLOOKUP(A160, Traffic_data!$A$3:$BP$367, 28, 0)</f>
        <v>1831</v>
      </c>
      <c r="AD160">
        <f>VLOOKUP(A160, Traffic_data!$A$3:$BP$367, 29, 0)</f>
        <v>1570</v>
      </c>
      <c r="AE160">
        <f>VLOOKUP(A160, Traffic_data!$A$3:$BP$367, 30, 0)</f>
        <v>21346</v>
      </c>
      <c r="AF160">
        <f>VLOOKUP(A160, Traffic_data!$A$3:$BP$367, 31, 0)</f>
        <v>4606</v>
      </c>
      <c r="AG160">
        <f>VLOOKUP(A160, Traffic_data!$A$3:$BP$367, 32, 0)</f>
        <v>2126</v>
      </c>
      <c r="AH160">
        <f>VLOOKUP(A160, Traffic_data!$A$3:$BP$367, 33, 0)</f>
        <v>1949</v>
      </c>
      <c r="AI160">
        <f>VLOOKUP(A160, Traffic_data!$A$3:$BP$367, 34, 0)</f>
        <v>0</v>
      </c>
      <c r="AJ160">
        <f>VLOOKUP(A160, Traffic_data!$A$3:$BP$367, 35, 0)</f>
        <v>3897</v>
      </c>
      <c r="AK160">
        <f>VLOOKUP(A160, Traffic_data!$A$3:$BP$367, 36, 0)</f>
        <v>797</v>
      </c>
      <c r="AL160">
        <f>VLOOKUP(A160, Traffic_data!$A$3:$BP$367, 37, 0)</f>
        <v>177</v>
      </c>
      <c r="AM160">
        <f>VLOOKUP(A160, Traffic_data!$A$3:$BP$367, 38, 0)</f>
        <v>1771</v>
      </c>
      <c r="AN160">
        <f>VLOOKUP(A160, Traffic_data!$A$3:$BP$367, 39, 0)</f>
        <v>89</v>
      </c>
      <c r="AO160">
        <f>VLOOKUP(A160, Traffic_data!$A$3:$BP$367, 40, 0)</f>
        <v>0</v>
      </c>
      <c r="AP160">
        <f>VLOOKUP(A160, Traffic_data!$A$3:$BP$367, 41, 0)</f>
        <v>443</v>
      </c>
      <c r="AQ160">
        <f>VLOOKUP(A160, Traffic_data!$A$3:$BP$367,42, 0)</f>
        <v>4871</v>
      </c>
      <c r="AR160">
        <f>VLOOKUP(A160, Traffic_data!$A$3:$BP$367, 43, 0)</f>
        <v>154903</v>
      </c>
      <c r="AS160">
        <f>VLOOKUP(A160, Traffic_data!$A$3:$BP$367, 44, 0)</f>
        <v>41752</v>
      </c>
      <c r="AT160">
        <f>VLOOKUP(A160, Traffic_data!$A$3:$BP$367, 45, 0)</f>
        <v>21123</v>
      </c>
      <c r="AU160">
        <f>VLOOKUP(A160, Traffic_data!$A$3:$BP$367, 46, 0)</f>
        <v>20946</v>
      </c>
      <c r="AV160">
        <f>VLOOKUP(A160, Traffic_data!$A$3:$BP$367, 47, 0)</f>
        <v>1570</v>
      </c>
      <c r="AW160">
        <f>VLOOKUP(A160, Traffic_data!$A$3:$BP$367, 48, 0)</f>
        <v>27533</v>
      </c>
      <c r="AX160">
        <f>VLOOKUP(A160, Traffic_data!$A$3:$BP$367, 49, 0)</f>
        <v>5506</v>
      </c>
      <c r="AY160">
        <f>VLOOKUP(A160, Traffic_data!$A$3:$BP$367, 50, 0)</f>
        <v>2008</v>
      </c>
      <c r="AZ160">
        <f>VLOOKUP(A160, Traffic_data!$A$3:$BP$367, 51, 0)</f>
        <v>9061</v>
      </c>
      <c r="BA160">
        <f>VLOOKUP(A160, Traffic_data!$A$3:$BP$367, 52, 0)</f>
        <v>1659</v>
      </c>
      <c r="BB160">
        <f>VLOOKUP(A160, Traffic_data!$A$3:$BP$367, 53, 0)</f>
        <v>2354</v>
      </c>
      <c r="BC160">
        <f>VLOOKUP(A160, Traffic_data!$A$3:$BP$367, 54, 0)</f>
        <v>2274</v>
      </c>
      <c r="BD160">
        <f>VLOOKUP(A160, Traffic_data!$A$3:$BP$367, 55, 0)</f>
        <v>6441</v>
      </c>
      <c r="BE160">
        <f>VLOOKUP(A160, Traffic_data!$A$3:$BP$367, 56, 0)</f>
        <v>0</v>
      </c>
      <c r="BF160">
        <f>VLOOKUP(A160, Traffic_data!$A$3:$BP$367, 57, 0)</f>
        <v>0</v>
      </c>
      <c r="BG160">
        <f>VLOOKUP(A160, Traffic_data!$A$3:$BP$367, 58, 0)</f>
        <v>0</v>
      </c>
      <c r="BH160">
        <f>VLOOKUP(A160, Traffic_data!$A$3:$BP$367, 59, 0)</f>
        <v>0</v>
      </c>
      <c r="BI160">
        <f>VLOOKUP(A160, Traffic_data!$A$3:$BP$367, 60, 0)</f>
        <v>0</v>
      </c>
      <c r="BJ160">
        <f>VLOOKUP(A160, Traffic_data!$A$3:$BP$367, 61, 0)</f>
        <v>0</v>
      </c>
      <c r="BK160">
        <f>VLOOKUP(A160, Traffic_data!$A$3:$BP$367, 62, 0)</f>
        <v>0</v>
      </c>
      <c r="BL160">
        <f>VLOOKUP(A160, Traffic_data!$A$3:$BP$367, 63, 0)</f>
        <v>0</v>
      </c>
      <c r="BM160">
        <f>VLOOKUP(A160, Traffic_data!$A$3:$BP$367, 64, 0)</f>
        <v>0</v>
      </c>
      <c r="BN160">
        <f>VLOOKUP(A160, Traffic_data!$A$3:$BP$367, 65, 0)</f>
        <v>0</v>
      </c>
      <c r="BO160">
        <f>VLOOKUP(A160, Traffic_data!$A$3:$BP$367, 66, 0)</f>
        <v>0</v>
      </c>
      <c r="BP160">
        <f>VLOOKUP(A160, Traffic_data!$A$3:$BP$367, 67, 0)</f>
        <v>0</v>
      </c>
      <c r="BQ160">
        <f>VLOOKUP(A160, Traffic_data!$A$3:$BP$367, 68, 0)</f>
        <v>0</v>
      </c>
    </row>
    <row r="161" spans="1:69" x14ac:dyDescent="0.25">
      <c r="A161" s="1">
        <v>41433</v>
      </c>
      <c r="B161" s="75" t="s">
        <v>52</v>
      </c>
      <c r="C161">
        <f>IFERROR(VLOOKUP(A161,Pivot_table!$A$5:$C$57, 3, 0),0)</f>
        <v>18.579999999999995</v>
      </c>
      <c r="D161">
        <f>VLOOKUP(A161, Traffic_data!$A$3:$BP$367, 3, 0)</f>
        <v>145406</v>
      </c>
      <c r="E161">
        <f>VLOOKUP(A161, Traffic_data!$A$3:$BP$367, 4, 0)</f>
        <v>51594</v>
      </c>
      <c r="F161">
        <f>VLOOKUP(A161, Traffic_data!$A$3:$BP$367, 5, 0)</f>
        <v>42294</v>
      </c>
      <c r="G161">
        <f>VLOOKUP(A161, Traffic_data!$A$3:$BP$367, 6, 0)</f>
        <v>39651</v>
      </c>
      <c r="H161">
        <f>VLOOKUP(A161, Traffic_data!$A$3:$BP$367, 7, 0)</f>
        <v>71626</v>
      </c>
      <c r="I161">
        <f>VLOOKUP(A161, Traffic_data!$A$3:$BP$367, 8, 0)</f>
        <v>59528</v>
      </c>
      <c r="J161">
        <f>VLOOKUP(A161, Traffic_data!$A$3:$BP$367, 9, 0)</f>
        <v>22357</v>
      </c>
      <c r="K161">
        <f>VLOOKUP(A161, Traffic_data!$A$3:$BP$367, 10, 0)</f>
        <v>2209</v>
      </c>
      <c r="L161">
        <f>VLOOKUP(A161, Traffic_data!$A$3:$BP$367, 11, 0)</f>
        <v>4650</v>
      </c>
      <c r="M161">
        <f>VLOOKUP(A161, Traffic_data!$A$3:$BP$367, 12, 0)</f>
        <v>0</v>
      </c>
      <c r="N161">
        <f>VLOOKUP(A161, Traffic_data!$A$3:$BP$367, 13, 0)</f>
        <v>21389</v>
      </c>
      <c r="O161">
        <f>VLOOKUP(A161, Traffic_data!$A$3:$BP$367, 14, 0)</f>
        <v>2082</v>
      </c>
      <c r="P161">
        <f>VLOOKUP(A161, Traffic_data!$A$3:$BP$367, 15, 0)</f>
        <v>577</v>
      </c>
      <c r="Q161">
        <f>VLOOKUP(A161, Traffic_data!$A$3:$BP$367, 16, 0)</f>
        <v>1212</v>
      </c>
      <c r="R161">
        <f>VLOOKUP(A161, Traffic_data!$A$3:$BP$367, 17, 0)</f>
        <v>113867</v>
      </c>
      <c r="S161">
        <f>VLOOKUP(A161, Traffic_data!$A$3:$BP$367, 18, 0)</f>
        <v>28775</v>
      </c>
      <c r="T161">
        <f>VLOOKUP(A161, Traffic_data!$A$3:$BP$367, 19, 0)</f>
        <v>19439</v>
      </c>
      <c r="U161">
        <f>VLOOKUP(A161, Traffic_data!$A$3:$BP$367, 20, 0)</f>
        <v>17672</v>
      </c>
      <c r="V161">
        <f>VLOOKUP(A161, Traffic_data!$A$3:$BP$367, 21, 0)</f>
        <v>2616</v>
      </c>
      <c r="W161">
        <f>VLOOKUP(A161, Traffic_data!$A$3:$BP$367, 22, 0)</f>
        <v>14800</v>
      </c>
      <c r="X161">
        <f>VLOOKUP(A161, Traffic_data!$A$3:$BP$367,23, 0)</f>
        <v>3924</v>
      </c>
      <c r="Y161">
        <f>VLOOKUP(A161, Traffic_data!$A$3:$BP$367, 24, 0)</f>
        <v>1308</v>
      </c>
      <c r="Z161">
        <f>VLOOKUP(A161, Traffic_data!$A$3:$BP$367, 25, 0)</f>
        <v>7069</v>
      </c>
      <c r="AA161">
        <f>VLOOKUP(A161, Traffic_data!$A$3:$BP$367, 26, 0)</f>
        <v>1831</v>
      </c>
      <c r="AB161">
        <f>VLOOKUP(A161, Traffic_data!$A$3:$BP$367, 27, 0)</f>
        <v>1570</v>
      </c>
      <c r="AC161">
        <f>VLOOKUP(A161, Traffic_data!$A$3:$BP$367, 28, 0)</f>
        <v>2093</v>
      </c>
      <c r="AD161">
        <f>VLOOKUP(A161, Traffic_data!$A$3:$BP$367, 29, 0)</f>
        <v>3401</v>
      </c>
      <c r="AE161">
        <f>VLOOKUP(A161, Traffic_data!$A$3:$BP$367, 30, 0)</f>
        <v>21789</v>
      </c>
      <c r="AF161">
        <f>VLOOKUP(A161, Traffic_data!$A$3:$BP$367, 31, 0)</f>
        <v>4251</v>
      </c>
      <c r="AG161">
        <f>VLOOKUP(A161, Traffic_data!$A$3:$BP$367, 32, 0)</f>
        <v>2126</v>
      </c>
      <c r="AH161">
        <f>VLOOKUP(A161, Traffic_data!$A$3:$BP$367, 33, 0)</f>
        <v>1683</v>
      </c>
      <c r="AI161">
        <f>VLOOKUP(A161, Traffic_data!$A$3:$BP$367, 34, 0)</f>
        <v>177</v>
      </c>
      <c r="AJ161">
        <f>VLOOKUP(A161, Traffic_data!$A$3:$BP$367, 35, 0)</f>
        <v>3986</v>
      </c>
      <c r="AK161">
        <f>VLOOKUP(A161, Traffic_data!$A$3:$BP$367, 36, 0)</f>
        <v>531</v>
      </c>
      <c r="AL161">
        <f>VLOOKUP(A161, Traffic_data!$A$3:$BP$367, 37, 0)</f>
        <v>177</v>
      </c>
      <c r="AM161">
        <f>VLOOKUP(A161, Traffic_data!$A$3:$BP$367, 38, 0)</f>
        <v>2214</v>
      </c>
      <c r="AN161">
        <f>VLOOKUP(A161, Traffic_data!$A$3:$BP$367, 39, 0)</f>
        <v>531</v>
      </c>
      <c r="AO161">
        <f>VLOOKUP(A161, Traffic_data!$A$3:$BP$367, 40, 0)</f>
        <v>89</v>
      </c>
      <c r="AP161">
        <f>VLOOKUP(A161, Traffic_data!$A$3:$BP$367, 41, 0)</f>
        <v>354</v>
      </c>
      <c r="AQ161">
        <f>VLOOKUP(A161, Traffic_data!$A$3:$BP$367,42, 0)</f>
        <v>5226</v>
      </c>
      <c r="AR161">
        <f>VLOOKUP(A161, Traffic_data!$A$3:$BP$367, 43, 0)</f>
        <v>135656</v>
      </c>
      <c r="AS161">
        <f>VLOOKUP(A161, Traffic_data!$A$3:$BP$367, 44, 0)</f>
        <v>33026</v>
      </c>
      <c r="AT161">
        <f>VLOOKUP(A161, Traffic_data!$A$3:$BP$367, 45, 0)</f>
        <v>21565</v>
      </c>
      <c r="AU161">
        <f>VLOOKUP(A161, Traffic_data!$A$3:$BP$367, 46, 0)</f>
        <v>19355</v>
      </c>
      <c r="AV161">
        <f>VLOOKUP(A161, Traffic_data!$A$3:$BP$367, 47, 0)</f>
        <v>2793</v>
      </c>
      <c r="AW161">
        <f>VLOOKUP(A161, Traffic_data!$A$3:$BP$367, 48, 0)</f>
        <v>18786</v>
      </c>
      <c r="AX161">
        <f>VLOOKUP(A161, Traffic_data!$A$3:$BP$367, 49, 0)</f>
        <v>4455</v>
      </c>
      <c r="AY161">
        <f>VLOOKUP(A161, Traffic_data!$A$3:$BP$367, 50, 0)</f>
        <v>1485</v>
      </c>
      <c r="AZ161">
        <f>VLOOKUP(A161, Traffic_data!$A$3:$BP$367, 51, 0)</f>
        <v>9283</v>
      </c>
      <c r="BA161">
        <f>VLOOKUP(A161, Traffic_data!$A$3:$BP$367, 52, 0)</f>
        <v>2362</v>
      </c>
      <c r="BB161">
        <f>VLOOKUP(A161, Traffic_data!$A$3:$BP$367, 53, 0)</f>
        <v>1659</v>
      </c>
      <c r="BC161">
        <f>VLOOKUP(A161, Traffic_data!$A$3:$BP$367, 54, 0)</f>
        <v>2447</v>
      </c>
      <c r="BD161">
        <f>VLOOKUP(A161, Traffic_data!$A$3:$BP$367, 55, 0)</f>
        <v>8627</v>
      </c>
      <c r="BE161">
        <f>VLOOKUP(A161, Traffic_data!$A$3:$BP$367, 56, 0)</f>
        <v>0</v>
      </c>
      <c r="BF161">
        <f>VLOOKUP(A161, Traffic_data!$A$3:$BP$367, 57, 0)</f>
        <v>0</v>
      </c>
      <c r="BG161">
        <f>VLOOKUP(A161, Traffic_data!$A$3:$BP$367, 58, 0)</f>
        <v>0</v>
      </c>
      <c r="BH161">
        <f>VLOOKUP(A161, Traffic_data!$A$3:$BP$367, 59, 0)</f>
        <v>0</v>
      </c>
      <c r="BI161">
        <f>VLOOKUP(A161, Traffic_data!$A$3:$BP$367, 60, 0)</f>
        <v>0</v>
      </c>
      <c r="BJ161">
        <f>VLOOKUP(A161, Traffic_data!$A$3:$BP$367, 61, 0)</f>
        <v>0</v>
      </c>
      <c r="BK161">
        <f>VLOOKUP(A161, Traffic_data!$A$3:$BP$367, 62, 0)</f>
        <v>0</v>
      </c>
      <c r="BL161">
        <f>VLOOKUP(A161, Traffic_data!$A$3:$BP$367, 63, 0)</f>
        <v>0</v>
      </c>
      <c r="BM161">
        <f>VLOOKUP(A161, Traffic_data!$A$3:$BP$367, 64, 0)</f>
        <v>0</v>
      </c>
      <c r="BN161">
        <f>VLOOKUP(A161, Traffic_data!$A$3:$BP$367, 65, 0)</f>
        <v>0</v>
      </c>
      <c r="BO161">
        <f>VLOOKUP(A161, Traffic_data!$A$3:$BP$367, 66, 0)</f>
        <v>0</v>
      </c>
      <c r="BP161">
        <f>VLOOKUP(A161, Traffic_data!$A$3:$BP$367, 67, 0)</f>
        <v>0</v>
      </c>
      <c r="BQ161">
        <f>VLOOKUP(A161, Traffic_data!$A$3:$BP$367, 68, 0)</f>
        <v>0</v>
      </c>
    </row>
    <row r="162" spans="1:69" x14ac:dyDescent="0.25">
      <c r="A162" s="1">
        <v>41434</v>
      </c>
      <c r="B162" s="75" t="s">
        <v>53</v>
      </c>
      <c r="C162">
        <f>IFERROR(VLOOKUP(A162,Pivot_table!$A$5:$C$57, 3, 0),0)</f>
        <v>16.069999999999975</v>
      </c>
      <c r="D162">
        <f>VLOOKUP(A162, Traffic_data!$A$3:$BP$367, 3, 0)</f>
        <v>119941</v>
      </c>
      <c r="E162">
        <f>VLOOKUP(A162, Traffic_data!$A$3:$BP$367, 4, 0)</f>
        <v>42701</v>
      </c>
      <c r="F162">
        <f>VLOOKUP(A162, Traffic_data!$A$3:$BP$367, 5, 0)</f>
        <v>32057</v>
      </c>
      <c r="G162">
        <f>VLOOKUP(A162, Traffic_data!$A$3:$BP$367, 6, 0)</f>
        <v>34476</v>
      </c>
      <c r="H162">
        <f>VLOOKUP(A162, Traffic_data!$A$3:$BP$367, 7, 0)</f>
        <v>58977</v>
      </c>
      <c r="I162">
        <f>VLOOKUP(A162, Traffic_data!$A$3:$BP$367, 8, 0)</f>
        <v>50557</v>
      </c>
      <c r="J162">
        <f>VLOOKUP(A162, Traffic_data!$A$3:$BP$367, 9, 0)</f>
        <v>22908</v>
      </c>
      <c r="K162">
        <f>VLOOKUP(A162, Traffic_data!$A$3:$BP$367, 10, 0)</f>
        <v>1928</v>
      </c>
      <c r="L162">
        <f>VLOOKUP(A162, Traffic_data!$A$3:$BP$367, 11, 0)</f>
        <v>4893</v>
      </c>
      <c r="M162">
        <f>VLOOKUP(A162, Traffic_data!$A$3:$BP$367, 12, 0)</f>
        <v>0</v>
      </c>
      <c r="N162">
        <f>VLOOKUP(A162, Traffic_data!$A$3:$BP$367, 13, 0)</f>
        <v>15924</v>
      </c>
      <c r="O162">
        <f>VLOOKUP(A162, Traffic_data!$A$3:$BP$367, 14, 0)</f>
        <v>2069</v>
      </c>
      <c r="P162">
        <f>VLOOKUP(A162, Traffic_data!$A$3:$BP$367, 15, 0)</f>
        <v>579</v>
      </c>
      <c r="Q162">
        <f>VLOOKUP(A162, Traffic_data!$A$3:$BP$367, 16, 0)</f>
        <v>1042</v>
      </c>
      <c r="R162">
        <f>VLOOKUP(A162, Traffic_data!$A$3:$BP$367, 17, 0)</f>
        <v>93945</v>
      </c>
      <c r="S162">
        <f>VLOOKUP(A162, Traffic_data!$A$3:$BP$367, 18, 0)</f>
        <v>24328</v>
      </c>
      <c r="T162">
        <f>VLOOKUP(A162, Traffic_data!$A$3:$BP$367, 19, 0)</f>
        <v>16567</v>
      </c>
      <c r="U162">
        <f>VLOOKUP(A162, Traffic_data!$A$3:$BP$367, 20, 0)</f>
        <v>12370</v>
      </c>
      <c r="V162">
        <f>VLOOKUP(A162, Traffic_data!$A$3:$BP$367, 21, 0)</f>
        <v>2093</v>
      </c>
      <c r="W162">
        <f>VLOOKUP(A162, Traffic_data!$A$3:$BP$367, 22, 0)</f>
        <v>13033</v>
      </c>
      <c r="X162">
        <f>VLOOKUP(A162, Traffic_data!$A$3:$BP$367,23, 0)</f>
        <v>1570</v>
      </c>
      <c r="Y162">
        <f>VLOOKUP(A162, Traffic_data!$A$3:$BP$367, 24, 0)</f>
        <v>785</v>
      </c>
      <c r="Z162">
        <f>VLOOKUP(A162, Traffic_data!$A$3:$BP$367, 25, 0)</f>
        <v>7290</v>
      </c>
      <c r="AA162">
        <f>VLOOKUP(A162, Traffic_data!$A$3:$BP$367, 26, 0)</f>
        <v>523</v>
      </c>
      <c r="AB162">
        <f>VLOOKUP(A162, Traffic_data!$A$3:$BP$367, 27, 0)</f>
        <v>1831</v>
      </c>
      <c r="AC162">
        <f>VLOOKUP(A162, Traffic_data!$A$3:$BP$367, 28, 0)</f>
        <v>1308</v>
      </c>
      <c r="AD162">
        <f>VLOOKUP(A162, Traffic_data!$A$3:$BP$367, 29, 0)</f>
        <v>2093</v>
      </c>
      <c r="AE162">
        <f>VLOOKUP(A162, Traffic_data!$A$3:$BP$367, 30, 0)</f>
        <v>23029</v>
      </c>
      <c r="AF162">
        <f>VLOOKUP(A162, Traffic_data!$A$3:$BP$367, 31, 0)</f>
        <v>5491</v>
      </c>
      <c r="AG162">
        <f>VLOOKUP(A162, Traffic_data!$A$3:$BP$367, 32, 0)</f>
        <v>1860</v>
      </c>
      <c r="AH162">
        <f>VLOOKUP(A162, Traffic_data!$A$3:$BP$367, 33, 0)</f>
        <v>2480</v>
      </c>
      <c r="AI162">
        <f>VLOOKUP(A162, Traffic_data!$A$3:$BP$367, 34, 0)</f>
        <v>354</v>
      </c>
      <c r="AJ162">
        <f>VLOOKUP(A162, Traffic_data!$A$3:$BP$367, 35, 0)</f>
        <v>3100</v>
      </c>
      <c r="AK162">
        <f>VLOOKUP(A162, Traffic_data!$A$3:$BP$367, 36, 0)</f>
        <v>709</v>
      </c>
      <c r="AL162">
        <f>VLOOKUP(A162, Traffic_data!$A$3:$BP$367, 37, 0)</f>
        <v>0</v>
      </c>
      <c r="AM162">
        <f>VLOOKUP(A162, Traffic_data!$A$3:$BP$367, 38, 0)</f>
        <v>2214</v>
      </c>
      <c r="AN162">
        <f>VLOOKUP(A162, Traffic_data!$A$3:$BP$367, 39, 0)</f>
        <v>531</v>
      </c>
      <c r="AO162">
        <f>VLOOKUP(A162, Traffic_data!$A$3:$BP$367, 40, 0)</f>
        <v>0</v>
      </c>
      <c r="AP162">
        <f>VLOOKUP(A162, Traffic_data!$A$3:$BP$367, 41, 0)</f>
        <v>620</v>
      </c>
      <c r="AQ162">
        <f>VLOOKUP(A162, Traffic_data!$A$3:$BP$367,42, 0)</f>
        <v>4871</v>
      </c>
      <c r="AR162">
        <f>VLOOKUP(A162, Traffic_data!$A$3:$BP$367, 43, 0)</f>
        <v>116974</v>
      </c>
      <c r="AS162">
        <f>VLOOKUP(A162, Traffic_data!$A$3:$BP$367, 44, 0)</f>
        <v>29819</v>
      </c>
      <c r="AT162">
        <f>VLOOKUP(A162, Traffic_data!$A$3:$BP$367, 45, 0)</f>
        <v>18427</v>
      </c>
      <c r="AU162">
        <f>VLOOKUP(A162, Traffic_data!$A$3:$BP$367, 46, 0)</f>
        <v>14850</v>
      </c>
      <c r="AV162">
        <f>VLOOKUP(A162, Traffic_data!$A$3:$BP$367, 47, 0)</f>
        <v>2447</v>
      </c>
      <c r="AW162">
        <f>VLOOKUP(A162, Traffic_data!$A$3:$BP$367, 48, 0)</f>
        <v>16133</v>
      </c>
      <c r="AX162">
        <f>VLOOKUP(A162, Traffic_data!$A$3:$BP$367, 49, 0)</f>
        <v>2279</v>
      </c>
      <c r="AY162">
        <f>VLOOKUP(A162, Traffic_data!$A$3:$BP$367, 50, 0)</f>
        <v>785</v>
      </c>
      <c r="AZ162">
        <f>VLOOKUP(A162, Traffic_data!$A$3:$BP$367, 51, 0)</f>
        <v>9504</v>
      </c>
      <c r="BA162">
        <f>VLOOKUP(A162, Traffic_data!$A$3:$BP$367, 52, 0)</f>
        <v>1054</v>
      </c>
      <c r="BB162">
        <f>VLOOKUP(A162, Traffic_data!$A$3:$BP$367, 53, 0)</f>
        <v>1831</v>
      </c>
      <c r="BC162">
        <f>VLOOKUP(A162, Traffic_data!$A$3:$BP$367, 54, 0)</f>
        <v>1928</v>
      </c>
      <c r="BD162">
        <f>VLOOKUP(A162, Traffic_data!$A$3:$BP$367, 55, 0)</f>
        <v>6964</v>
      </c>
      <c r="BE162">
        <f>VLOOKUP(A162, Traffic_data!$A$3:$BP$367, 56, 0)</f>
        <v>0</v>
      </c>
      <c r="BF162">
        <f>VLOOKUP(A162, Traffic_data!$A$3:$BP$367, 57, 0)</f>
        <v>0</v>
      </c>
      <c r="BG162">
        <f>VLOOKUP(A162, Traffic_data!$A$3:$BP$367, 58, 0)</f>
        <v>0</v>
      </c>
      <c r="BH162">
        <f>VLOOKUP(A162, Traffic_data!$A$3:$BP$367, 59, 0)</f>
        <v>0</v>
      </c>
      <c r="BI162">
        <f>VLOOKUP(A162, Traffic_data!$A$3:$BP$367, 60, 0)</f>
        <v>0</v>
      </c>
      <c r="BJ162">
        <f>VLOOKUP(A162, Traffic_data!$A$3:$BP$367, 61, 0)</f>
        <v>0</v>
      </c>
      <c r="BK162">
        <f>VLOOKUP(A162, Traffic_data!$A$3:$BP$367, 62, 0)</f>
        <v>0</v>
      </c>
      <c r="BL162">
        <f>VLOOKUP(A162, Traffic_data!$A$3:$BP$367, 63, 0)</f>
        <v>0</v>
      </c>
      <c r="BM162">
        <f>VLOOKUP(A162, Traffic_data!$A$3:$BP$367, 64, 0)</f>
        <v>0</v>
      </c>
      <c r="BN162">
        <f>VLOOKUP(A162, Traffic_data!$A$3:$BP$367, 65, 0)</f>
        <v>0</v>
      </c>
      <c r="BO162">
        <f>VLOOKUP(A162, Traffic_data!$A$3:$BP$367, 66, 0)</f>
        <v>0</v>
      </c>
      <c r="BP162">
        <f>VLOOKUP(A162, Traffic_data!$A$3:$BP$367, 67, 0)</f>
        <v>0</v>
      </c>
      <c r="BQ162">
        <f>VLOOKUP(A162, Traffic_data!$A$3:$BP$367, 68, 0)</f>
        <v>0</v>
      </c>
    </row>
    <row r="163" spans="1:69" x14ac:dyDescent="0.25">
      <c r="A163" s="1">
        <v>41435</v>
      </c>
      <c r="B163" s="75" t="s">
        <v>58</v>
      </c>
      <c r="C163">
        <f>IFERROR(VLOOKUP(A163,Pivot_table!$A$5:$C$57, 3, 0),0)</f>
        <v>15.129999999999981</v>
      </c>
      <c r="D163">
        <f>VLOOKUP(A163, Traffic_data!$A$3:$BP$367, 3, 0)</f>
        <v>148388</v>
      </c>
      <c r="E163">
        <f>VLOOKUP(A163, Traffic_data!$A$3:$BP$367, 4, 0)</f>
        <v>48791</v>
      </c>
      <c r="F163">
        <f>VLOOKUP(A163, Traffic_data!$A$3:$BP$367, 5, 0)</f>
        <v>44629</v>
      </c>
      <c r="G163">
        <f>VLOOKUP(A163, Traffic_data!$A$3:$BP$367, 6, 0)</f>
        <v>43062</v>
      </c>
      <c r="H163">
        <f>VLOOKUP(A163, Traffic_data!$A$3:$BP$367, 7, 0)</f>
        <v>70159</v>
      </c>
      <c r="I163">
        <f>VLOOKUP(A163, Traffic_data!$A$3:$BP$367, 8, 0)</f>
        <v>62869</v>
      </c>
      <c r="J163">
        <f>VLOOKUP(A163, Traffic_data!$A$3:$BP$367, 9, 0)</f>
        <v>19776</v>
      </c>
      <c r="K163">
        <f>VLOOKUP(A163, Traffic_data!$A$3:$BP$367, 10, 0)</f>
        <v>1761</v>
      </c>
      <c r="L163">
        <f>VLOOKUP(A163, Traffic_data!$A$3:$BP$367, 11, 0)</f>
        <v>4277</v>
      </c>
      <c r="M163">
        <f>VLOOKUP(A163, Traffic_data!$A$3:$BP$367, 12, 0)</f>
        <v>0</v>
      </c>
      <c r="N163">
        <f>VLOOKUP(A163, Traffic_data!$A$3:$BP$367, 13, 0)</f>
        <v>20979</v>
      </c>
      <c r="O163">
        <f>VLOOKUP(A163, Traffic_data!$A$3:$BP$367, 14, 0)</f>
        <v>1556</v>
      </c>
      <c r="P163">
        <f>VLOOKUP(A163, Traffic_data!$A$3:$BP$367, 15, 0)</f>
        <v>467</v>
      </c>
      <c r="Q163">
        <f>VLOOKUP(A163, Traffic_data!$A$3:$BP$367, 16, 0)</f>
        <v>1208</v>
      </c>
      <c r="R163">
        <f>VLOOKUP(A163, Traffic_data!$A$3:$BP$367, 17, 0)</f>
        <v>116555</v>
      </c>
      <c r="S163">
        <f>VLOOKUP(A163, Traffic_data!$A$3:$BP$367, 18, 0)</f>
        <v>28775</v>
      </c>
      <c r="T163">
        <f>VLOOKUP(A163, Traffic_data!$A$3:$BP$367, 19, 0)</f>
        <v>18997</v>
      </c>
      <c r="U163">
        <f>VLOOKUP(A163, Traffic_data!$A$3:$BP$367, 20, 0)</f>
        <v>22974</v>
      </c>
      <c r="V163">
        <f>VLOOKUP(A163, Traffic_data!$A$3:$BP$367, 21, 0)</f>
        <v>262</v>
      </c>
      <c r="W163">
        <f>VLOOKUP(A163, Traffic_data!$A$3:$BP$367, 22, 0)</f>
        <v>15242</v>
      </c>
      <c r="X163">
        <f>VLOOKUP(A163, Traffic_data!$A$3:$BP$367,23, 0)</f>
        <v>3139</v>
      </c>
      <c r="Y163">
        <f>VLOOKUP(A163, Traffic_data!$A$3:$BP$367, 24, 0)</f>
        <v>2093</v>
      </c>
      <c r="Z163">
        <f>VLOOKUP(A163, Traffic_data!$A$3:$BP$367, 25, 0)</f>
        <v>9278</v>
      </c>
      <c r="AA163">
        <f>VLOOKUP(A163, Traffic_data!$A$3:$BP$367, 26, 0)</f>
        <v>785</v>
      </c>
      <c r="AB163">
        <f>VLOOKUP(A163, Traffic_data!$A$3:$BP$367, 27, 0)</f>
        <v>3401</v>
      </c>
      <c r="AC163">
        <f>VLOOKUP(A163, Traffic_data!$A$3:$BP$367, 28, 0)</f>
        <v>2354</v>
      </c>
      <c r="AD163">
        <f>VLOOKUP(A163, Traffic_data!$A$3:$BP$367, 29, 0)</f>
        <v>3924</v>
      </c>
      <c r="AE163">
        <f>VLOOKUP(A163, Traffic_data!$A$3:$BP$367, 30, 0)</f>
        <v>18069</v>
      </c>
      <c r="AF163">
        <f>VLOOKUP(A163, Traffic_data!$A$3:$BP$367, 31, 0)</f>
        <v>3100</v>
      </c>
      <c r="AG163">
        <f>VLOOKUP(A163, Traffic_data!$A$3:$BP$367, 32, 0)</f>
        <v>1949</v>
      </c>
      <c r="AH163">
        <f>VLOOKUP(A163, Traffic_data!$A$3:$BP$367, 33, 0)</f>
        <v>1329</v>
      </c>
      <c r="AI163">
        <f>VLOOKUP(A163, Traffic_data!$A$3:$BP$367, 34, 0)</f>
        <v>177</v>
      </c>
      <c r="AJ163">
        <f>VLOOKUP(A163, Traffic_data!$A$3:$BP$367, 35, 0)</f>
        <v>2037</v>
      </c>
      <c r="AK163">
        <f>VLOOKUP(A163, Traffic_data!$A$3:$BP$367, 36, 0)</f>
        <v>177</v>
      </c>
      <c r="AL163">
        <f>VLOOKUP(A163, Traffic_data!$A$3:$BP$367, 37, 0)</f>
        <v>89</v>
      </c>
      <c r="AM163">
        <f>VLOOKUP(A163, Traffic_data!$A$3:$BP$367, 38, 0)</f>
        <v>2480</v>
      </c>
      <c r="AN163">
        <f>VLOOKUP(A163, Traffic_data!$A$3:$BP$367, 39, 0)</f>
        <v>266</v>
      </c>
      <c r="AO163">
        <f>VLOOKUP(A163, Traffic_data!$A$3:$BP$367, 40, 0)</f>
        <v>89</v>
      </c>
      <c r="AP163">
        <f>VLOOKUP(A163, Traffic_data!$A$3:$BP$367, 41, 0)</f>
        <v>354</v>
      </c>
      <c r="AQ163">
        <f>VLOOKUP(A163, Traffic_data!$A$3:$BP$367,42, 0)</f>
        <v>5491</v>
      </c>
      <c r="AR163">
        <f>VLOOKUP(A163, Traffic_data!$A$3:$BP$367, 43, 0)</f>
        <v>134624</v>
      </c>
      <c r="AS163">
        <f>VLOOKUP(A163, Traffic_data!$A$3:$BP$367, 44, 0)</f>
        <v>31875</v>
      </c>
      <c r="AT163">
        <f>VLOOKUP(A163, Traffic_data!$A$3:$BP$367, 45, 0)</f>
        <v>20946</v>
      </c>
      <c r="AU163">
        <f>VLOOKUP(A163, Traffic_data!$A$3:$BP$367, 46, 0)</f>
        <v>24303</v>
      </c>
      <c r="AV163">
        <f>VLOOKUP(A163, Traffic_data!$A$3:$BP$367, 47, 0)</f>
        <v>439</v>
      </c>
      <c r="AW163">
        <f>VLOOKUP(A163, Traffic_data!$A$3:$BP$367, 48, 0)</f>
        <v>17279</v>
      </c>
      <c r="AX163">
        <f>VLOOKUP(A163, Traffic_data!$A$3:$BP$367, 49, 0)</f>
        <v>3316</v>
      </c>
      <c r="AY163">
        <f>VLOOKUP(A163, Traffic_data!$A$3:$BP$367, 50, 0)</f>
        <v>2182</v>
      </c>
      <c r="AZ163">
        <f>VLOOKUP(A163, Traffic_data!$A$3:$BP$367, 51, 0)</f>
        <v>11758</v>
      </c>
      <c r="BA163">
        <f>VLOOKUP(A163, Traffic_data!$A$3:$BP$367, 52, 0)</f>
        <v>1051</v>
      </c>
      <c r="BB163">
        <f>VLOOKUP(A163, Traffic_data!$A$3:$BP$367, 53, 0)</f>
        <v>3490</v>
      </c>
      <c r="BC163">
        <f>VLOOKUP(A163, Traffic_data!$A$3:$BP$367, 54, 0)</f>
        <v>2708</v>
      </c>
      <c r="BD163">
        <f>VLOOKUP(A163, Traffic_data!$A$3:$BP$367, 55, 0)</f>
        <v>9415</v>
      </c>
      <c r="BE163">
        <f>VLOOKUP(A163, Traffic_data!$A$3:$BP$367, 56, 0)</f>
        <v>0</v>
      </c>
      <c r="BF163">
        <f>VLOOKUP(A163, Traffic_data!$A$3:$BP$367, 57, 0)</f>
        <v>0</v>
      </c>
      <c r="BG163">
        <f>VLOOKUP(A163, Traffic_data!$A$3:$BP$367, 58, 0)</f>
        <v>0</v>
      </c>
      <c r="BH163">
        <f>VLOOKUP(A163, Traffic_data!$A$3:$BP$367, 59, 0)</f>
        <v>0</v>
      </c>
      <c r="BI163">
        <f>VLOOKUP(A163, Traffic_data!$A$3:$BP$367, 60, 0)</f>
        <v>0</v>
      </c>
      <c r="BJ163">
        <f>VLOOKUP(A163, Traffic_data!$A$3:$BP$367, 61, 0)</f>
        <v>0</v>
      </c>
      <c r="BK163">
        <f>VLOOKUP(A163, Traffic_data!$A$3:$BP$367, 62, 0)</f>
        <v>0</v>
      </c>
      <c r="BL163">
        <f>VLOOKUP(A163, Traffic_data!$A$3:$BP$367, 63, 0)</f>
        <v>0</v>
      </c>
      <c r="BM163">
        <f>VLOOKUP(A163, Traffic_data!$A$3:$BP$367, 64, 0)</f>
        <v>0</v>
      </c>
      <c r="BN163">
        <f>VLOOKUP(A163, Traffic_data!$A$3:$BP$367, 65, 0)</f>
        <v>0</v>
      </c>
      <c r="BO163">
        <f>VLOOKUP(A163, Traffic_data!$A$3:$BP$367, 66, 0)</f>
        <v>0</v>
      </c>
      <c r="BP163">
        <f>VLOOKUP(A163, Traffic_data!$A$3:$BP$367, 67, 0)</f>
        <v>0</v>
      </c>
      <c r="BQ163">
        <f>VLOOKUP(A163, Traffic_data!$A$3:$BP$367, 68, 0)</f>
        <v>0</v>
      </c>
    </row>
    <row r="164" spans="1:69" x14ac:dyDescent="0.25">
      <c r="A164" s="1">
        <v>41436</v>
      </c>
      <c r="B164" s="75" t="s">
        <v>59</v>
      </c>
      <c r="C164">
        <f>IFERROR(VLOOKUP(A164,Pivot_table!$A$5:$C$57, 3, 0),0)</f>
        <v>15.279999999999982</v>
      </c>
      <c r="D164">
        <f>VLOOKUP(A164, Traffic_data!$A$3:$BP$367, 3, 0)</f>
        <v>140492</v>
      </c>
      <c r="E164">
        <f>VLOOKUP(A164, Traffic_data!$A$3:$BP$367, 4, 0)</f>
        <v>46888</v>
      </c>
      <c r="F164">
        <f>VLOOKUP(A164, Traffic_data!$A$3:$BP$367, 5, 0)</f>
        <v>42375</v>
      </c>
      <c r="G164">
        <f>VLOOKUP(A164, Traffic_data!$A$3:$BP$367, 6, 0)</f>
        <v>40295</v>
      </c>
      <c r="H164">
        <f>VLOOKUP(A164, Traffic_data!$A$3:$BP$367, 7, 0)</f>
        <v>66431</v>
      </c>
      <c r="I164">
        <f>VLOOKUP(A164, Traffic_data!$A$3:$BP$367, 8, 0)</f>
        <v>59291</v>
      </c>
      <c r="J164">
        <f>VLOOKUP(A164, Traffic_data!$A$3:$BP$367, 9, 0)</f>
        <v>18287</v>
      </c>
      <c r="K164">
        <f>VLOOKUP(A164, Traffic_data!$A$3:$BP$367, 10, 0)</f>
        <v>1681</v>
      </c>
      <c r="L164">
        <f>VLOOKUP(A164, Traffic_data!$A$3:$BP$367, 11, 0)</f>
        <v>4094</v>
      </c>
      <c r="M164">
        <f>VLOOKUP(A164, Traffic_data!$A$3:$BP$367, 12, 0)</f>
        <v>0</v>
      </c>
      <c r="N164">
        <f>VLOOKUP(A164, Traffic_data!$A$3:$BP$367, 13, 0)</f>
        <v>20729</v>
      </c>
      <c r="O164">
        <f>VLOOKUP(A164, Traffic_data!$A$3:$BP$367, 14, 0)</f>
        <v>1393</v>
      </c>
      <c r="P164">
        <f>VLOOKUP(A164, Traffic_data!$A$3:$BP$367, 15, 0)</f>
        <v>446</v>
      </c>
      <c r="Q164">
        <f>VLOOKUP(A164, Traffic_data!$A$3:$BP$367, 16, 0)</f>
        <v>1242</v>
      </c>
      <c r="R164">
        <f>VLOOKUP(A164, Traffic_data!$A$3:$BP$367, 17, 0)</f>
        <v>110714</v>
      </c>
      <c r="S164">
        <f>VLOOKUP(A164, Traffic_data!$A$3:$BP$367, 18, 0)</f>
        <v>29560</v>
      </c>
      <c r="T164">
        <f>VLOOKUP(A164, Traffic_data!$A$3:$BP$367, 19, 0)</f>
        <v>15463</v>
      </c>
      <c r="U164">
        <f>VLOOKUP(A164, Traffic_data!$A$3:$BP$367, 20, 0)</f>
        <v>16567</v>
      </c>
      <c r="V164">
        <f>VLOOKUP(A164, Traffic_data!$A$3:$BP$367, 21, 0)</f>
        <v>1570</v>
      </c>
      <c r="W164">
        <f>VLOOKUP(A164, Traffic_data!$A$3:$BP$367, 22, 0)</f>
        <v>15242</v>
      </c>
      <c r="X164">
        <f>VLOOKUP(A164, Traffic_data!$A$3:$BP$367,23, 0)</f>
        <v>2616</v>
      </c>
      <c r="Y164">
        <f>VLOOKUP(A164, Traffic_data!$A$3:$BP$367, 24, 0)</f>
        <v>2093</v>
      </c>
      <c r="Z164">
        <f>VLOOKUP(A164, Traffic_data!$A$3:$BP$367, 25, 0)</f>
        <v>9940</v>
      </c>
      <c r="AA164">
        <f>VLOOKUP(A164, Traffic_data!$A$3:$BP$367, 26, 0)</f>
        <v>2093</v>
      </c>
      <c r="AB164">
        <f>VLOOKUP(A164, Traffic_data!$A$3:$BP$367, 27, 0)</f>
        <v>2354</v>
      </c>
      <c r="AC164">
        <f>VLOOKUP(A164, Traffic_data!$A$3:$BP$367, 28, 0)</f>
        <v>1831</v>
      </c>
      <c r="AD164">
        <f>VLOOKUP(A164, Traffic_data!$A$3:$BP$367, 29, 0)</f>
        <v>2616</v>
      </c>
      <c r="AE164">
        <f>VLOOKUP(A164, Traffic_data!$A$3:$BP$367, 30, 0)</f>
        <v>17006</v>
      </c>
      <c r="AF164">
        <f>VLOOKUP(A164, Traffic_data!$A$3:$BP$367, 31, 0)</f>
        <v>3100</v>
      </c>
      <c r="AG164">
        <f>VLOOKUP(A164, Traffic_data!$A$3:$BP$367, 32, 0)</f>
        <v>1240</v>
      </c>
      <c r="AH164">
        <f>VLOOKUP(A164, Traffic_data!$A$3:$BP$367, 33, 0)</f>
        <v>2391</v>
      </c>
      <c r="AI164">
        <f>VLOOKUP(A164, Traffic_data!$A$3:$BP$367, 34, 0)</f>
        <v>177</v>
      </c>
      <c r="AJ164">
        <f>VLOOKUP(A164, Traffic_data!$A$3:$BP$367, 35, 0)</f>
        <v>2569</v>
      </c>
      <c r="AK164">
        <f>VLOOKUP(A164, Traffic_data!$A$3:$BP$367, 36, 0)</f>
        <v>531</v>
      </c>
      <c r="AL164">
        <f>VLOOKUP(A164, Traffic_data!$A$3:$BP$367, 37, 0)</f>
        <v>89</v>
      </c>
      <c r="AM164">
        <f>VLOOKUP(A164, Traffic_data!$A$3:$BP$367, 38, 0)</f>
        <v>2037</v>
      </c>
      <c r="AN164">
        <f>VLOOKUP(A164, Traffic_data!$A$3:$BP$367, 39, 0)</f>
        <v>266</v>
      </c>
      <c r="AO164">
        <f>VLOOKUP(A164, Traffic_data!$A$3:$BP$367, 40, 0)</f>
        <v>89</v>
      </c>
      <c r="AP164">
        <f>VLOOKUP(A164, Traffic_data!$A$3:$BP$367, 41, 0)</f>
        <v>177</v>
      </c>
      <c r="AQ164">
        <f>VLOOKUP(A164, Traffic_data!$A$3:$BP$367,42, 0)</f>
        <v>3986</v>
      </c>
      <c r="AR164">
        <f>VLOOKUP(A164, Traffic_data!$A$3:$BP$367, 43, 0)</f>
        <v>127720</v>
      </c>
      <c r="AS164">
        <f>VLOOKUP(A164, Traffic_data!$A$3:$BP$367, 44, 0)</f>
        <v>32660</v>
      </c>
      <c r="AT164">
        <f>VLOOKUP(A164, Traffic_data!$A$3:$BP$367, 45, 0)</f>
        <v>16703</v>
      </c>
      <c r="AU164">
        <f>VLOOKUP(A164, Traffic_data!$A$3:$BP$367, 46, 0)</f>
        <v>18958</v>
      </c>
      <c r="AV164">
        <f>VLOOKUP(A164, Traffic_data!$A$3:$BP$367, 47, 0)</f>
        <v>1747</v>
      </c>
      <c r="AW164">
        <f>VLOOKUP(A164, Traffic_data!$A$3:$BP$367, 48, 0)</f>
        <v>17811</v>
      </c>
      <c r="AX164">
        <f>VLOOKUP(A164, Traffic_data!$A$3:$BP$367, 49, 0)</f>
        <v>3147</v>
      </c>
      <c r="AY164">
        <f>VLOOKUP(A164, Traffic_data!$A$3:$BP$367, 50, 0)</f>
        <v>2182</v>
      </c>
      <c r="AZ164">
        <f>VLOOKUP(A164, Traffic_data!$A$3:$BP$367, 51, 0)</f>
        <v>11977</v>
      </c>
      <c r="BA164">
        <f>VLOOKUP(A164, Traffic_data!$A$3:$BP$367, 52, 0)</f>
        <v>2359</v>
      </c>
      <c r="BB164">
        <f>VLOOKUP(A164, Traffic_data!$A$3:$BP$367, 53, 0)</f>
        <v>2443</v>
      </c>
      <c r="BC164">
        <f>VLOOKUP(A164, Traffic_data!$A$3:$BP$367, 54, 0)</f>
        <v>2008</v>
      </c>
      <c r="BD164">
        <f>VLOOKUP(A164, Traffic_data!$A$3:$BP$367, 55, 0)</f>
        <v>6602</v>
      </c>
      <c r="BE164">
        <f>VLOOKUP(A164, Traffic_data!$A$3:$BP$367, 56, 0)</f>
        <v>0</v>
      </c>
      <c r="BF164">
        <f>VLOOKUP(A164, Traffic_data!$A$3:$BP$367, 57, 0)</f>
        <v>0</v>
      </c>
      <c r="BG164">
        <f>VLOOKUP(A164, Traffic_data!$A$3:$BP$367, 58, 0)</f>
        <v>0</v>
      </c>
      <c r="BH164">
        <f>VLOOKUP(A164, Traffic_data!$A$3:$BP$367, 59, 0)</f>
        <v>0</v>
      </c>
      <c r="BI164">
        <f>VLOOKUP(A164, Traffic_data!$A$3:$BP$367, 60, 0)</f>
        <v>0</v>
      </c>
      <c r="BJ164">
        <f>VLOOKUP(A164, Traffic_data!$A$3:$BP$367, 61, 0)</f>
        <v>0</v>
      </c>
      <c r="BK164">
        <f>VLOOKUP(A164, Traffic_data!$A$3:$BP$367, 62, 0)</f>
        <v>0</v>
      </c>
      <c r="BL164">
        <f>VLOOKUP(A164, Traffic_data!$A$3:$BP$367, 63, 0)</f>
        <v>0</v>
      </c>
      <c r="BM164">
        <f>VLOOKUP(A164, Traffic_data!$A$3:$BP$367, 64, 0)</f>
        <v>0</v>
      </c>
      <c r="BN164">
        <f>VLOOKUP(A164, Traffic_data!$A$3:$BP$367, 65, 0)</f>
        <v>0</v>
      </c>
      <c r="BO164">
        <f>VLOOKUP(A164, Traffic_data!$A$3:$BP$367, 66, 0)</f>
        <v>0</v>
      </c>
      <c r="BP164">
        <f>VLOOKUP(A164, Traffic_data!$A$3:$BP$367, 67, 0)</f>
        <v>0</v>
      </c>
      <c r="BQ164">
        <f>VLOOKUP(A164, Traffic_data!$A$3:$BP$367, 68, 0)</f>
        <v>0</v>
      </c>
    </row>
    <row r="165" spans="1:69" x14ac:dyDescent="0.25">
      <c r="A165" s="1">
        <v>41437</v>
      </c>
      <c r="B165" s="75" t="s">
        <v>30</v>
      </c>
      <c r="C165">
        <f>IFERROR(VLOOKUP(A165,Pivot_table!$A$5:$C$57, 3, 0),0)</f>
        <v>11.729999999999976</v>
      </c>
      <c r="D165">
        <f>VLOOKUP(A165, Traffic_data!$A$3:$BP$367, 3, 0)</f>
        <v>141042</v>
      </c>
      <c r="E165">
        <f>VLOOKUP(A165, Traffic_data!$A$3:$BP$367, 4, 0)</f>
        <v>47571</v>
      </c>
      <c r="F165">
        <f>VLOOKUP(A165, Traffic_data!$A$3:$BP$367, 5, 0)</f>
        <v>42326</v>
      </c>
      <c r="G165">
        <f>VLOOKUP(A165, Traffic_data!$A$3:$BP$367, 6, 0)</f>
        <v>40741</v>
      </c>
      <c r="H165">
        <f>VLOOKUP(A165, Traffic_data!$A$3:$BP$367, 7, 0)</f>
        <v>66941</v>
      </c>
      <c r="I165">
        <f>VLOOKUP(A165, Traffic_data!$A$3:$BP$367, 8, 0)</f>
        <v>58970</v>
      </c>
      <c r="J165">
        <f>VLOOKUP(A165, Traffic_data!$A$3:$BP$367, 9, 0)</f>
        <v>18416</v>
      </c>
      <c r="K165">
        <f>VLOOKUP(A165, Traffic_data!$A$3:$BP$367, 10, 0)</f>
        <v>1548</v>
      </c>
      <c r="L165">
        <f>VLOOKUP(A165, Traffic_data!$A$3:$BP$367, 11, 0)</f>
        <v>4096</v>
      </c>
      <c r="M165">
        <f>VLOOKUP(A165, Traffic_data!$A$3:$BP$367, 12, 0)</f>
        <v>0</v>
      </c>
      <c r="N165">
        <f>VLOOKUP(A165, Traffic_data!$A$3:$BP$367, 13, 0)</f>
        <v>19461</v>
      </c>
      <c r="O165">
        <f>VLOOKUP(A165, Traffic_data!$A$3:$BP$367, 14, 0)</f>
        <v>1300</v>
      </c>
      <c r="P165">
        <f>VLOOKUP(A165, Traffic_data!$A$3:$BP$367, 15, 0)</f>
        <v>384</v>
      </c>
      <c r="Q165">
        <f>VLOOKUP(A165, Traffic_data!$A$3:$BP$367, 16, 0)</f>
        <v>1606</v>
      </c>
      <c r="R165">
        <f>VLOOKUP(A165, Traffic_data!$A$3:$BP$367, 17, 0)</f>
        <v>110807</v>
      </c>
      <c r="S165">
        <f>VLOOKUP(A165, Traffic_data!$A$3:$BP$367, 18, 0)</f>
        <v>26159</v>
      </c>
      <c r="T165">
        <f>VLOOKUP(A165, Traffic_data!$A$3:$BP$367, 19, 0)</f>
        <v>19660</v>
      </c>
      <c r="U165">
        <f>VLOOKUP(A165, Traffic_data!$A$3:$BP$367, 20, 0)</f>
        <v>15021</v>
      </c>
      <c r="V165">
        <f>VLOOKUP(A165, Traffic_data!$A$3:$BP$367, 21, 0)</f>
        <v>785</v>
      </c>
      <c r="W165">
        <f>VLOOKUP(A165, Traffic_data!$A$3:$BP$367, 22, 0)</f>
        <v>16347</v>
      </c>
      <c r="X165">
        <f>VLOOKUP(A165, Traffic_data!$A$3:$BP$367,23, 0)</f>
        <v>3662</v>
      </c>
      <c r="Y165">
        <f>VLOOKUP(A165, Traffic_data!$A$3:$BP$367, 24, 0)</f>
        <v>2093</v>
      </c>
      <c r="Z165">
        <f>VLOOKUP(A165, Traffic_data!$A$3:$BP$367, 25, 0)</f>
        <v>8394</v>
      </c>
      <c r="AA165">
        <f>VLOOKUP(A165, Traffic_data!$A$3:$BP$367, 26, 0)</f>
        <v>1308</v>
      </c>
      <c r="AB165">
        <f>VLOOKUP(A165, Traffic_data!$A$3:$BP$367, 27, 0)</f>
        <v>785</v>
      </c>
      <c r="AC165">
        <f>VLOOKUP(A165, Traffic_data!$A$3:$BP$367, 28, 0)</f>
        <v>2616</v>
      </c>
      <c r="AD165">
        <f>VLOOKUP(A165, Traffic_data!$A$3:$BP$367, 29, 0)</f>
        <v>2877</v>
      </c>
      <c r="AE165">
        <f>VLOOKUP(A165, Traffic_data!$A$3:$BP$367, 30, 0)</f>
        <v>17537</v>
      </c>
      <c r="AF165">
        <f>VLOOKUP(A165, Traffic_data!$A$3:$BP$367, 31, 0)</f>
        <v>2923</v>
      </c>
      <c r="AG165">
        <f>VLOOKUP(A165, Traffic_data!$A$3:$BP$367, 32, 0)</f>
        <v>1506</v>
      </c>
      <c r="AH165">
        <f>VLOOKUP(A165, Traffic_data!$A$3:$BP$367, 33, 0)</f>
        <v>1949</v>
      </c>
      <c r="AI165">
        <f>VLOOKUP(A165, Traffic_data!$A$3:$BP$367, 34, 0)</f>
        <v>89</v>
      </c>
      <c r="AJ165">
        <f>VLOOKUP(A165, Traffic_data!$A$3:$BP$367, 35, 0)</f>
        <v>3011</v>
      </c>
      <c r="AK165">
        <f>VLOOKUP(A165, Traffic_data!$A$3:$BP$367, 36, 0)</f>
        <v>266</v>
      </c>
      <c r="AL165">
        <f>VLOOKUP(A165, Traffic_data!$A$3:$BP$367, 37, 0)</f>
        <v>177</v>
      </c>
      <c r="AM165">
        <f>VLOOKUP(A165, Traffic_data!$A$3:$BP$367, 38, 0)</f>
        <v>1417</v>
      </c>
      <c r="AN165">
        <f>VLOOKUP(A165, Traffic_data!$A$3:$BP$367, 39, 0)</f>
        <v>89</v>
      </c>
      <c r="AO165">
        <f>VLOOKUP(A165, Traffic_data!$A$3:$BP$367, 40, 0)</f>
        <v>0</v>
      </c>
      <c r="AP165">
        <f>VLOOKUP(A165, Traffic_data!$A$3:$BP$367, 41, 0)</f>
        <v>531</v>
      </c>
      <c r="AQ165">
        <f>VLOOKUP(A165, Traffic_data!$A$3:$BP$367,42, 0)</f>
        <v>5226</v>
      </c>
      <c r="AR165">
        <f>VLOOKUP(A165, Traffic_data!$A$3:$BP$367, 43, 0)</f>
        <v>128344</v>
      </c>
      <c r="AS165">
        <f>VLOOKUP(A165, Traffic_data!$A$3:$BP$367, 44, 0)</f>
        <v>29082</v>
      </c>
      <c r="AT165">
        <f>VLOOKUP(A165, Traffic_data!$A$3:$BP$367, 45, 0)</f>
        <v>21166</v>
      </c>
      <c r="AU165">
        <f>VLOOKUP(A165, Traffic_data!$A$3:$BP$367, 46, 0)</f>
        <v>16970</v>
      </c>
      <c r="AV165">
        <f>VLOOKUP(A165, Traffic_data!$A$3:$BP$367, 47, 0)</f>
        <v>874</v>
      </c>
      <c r="AW165">
        <f>VLOOKUP(A165, Traffic_data!$A$3:$BP$367, 48, 0)</f>
        <v>19358</v>
      </c>
      <c r="AX165">
        <f>VLOOKUP(A165, Traffic_data!$A$3:$BP$367, 49, 0)</f>
        <v>3928</v>
      </c>
      <c r="AY165">
        <f>VLOOKUP(A165, Traffic_data!$A$3:$BP$367, 50, 0)</f>
        <v>2270</v>
      </c>
      <c r="AZ165">
        <f>VLOOKUP(A165, Traffic_data!$A$3:$BP$367, 51, 0)</f>
        <v>9811</v>
      </c>
      <c r="BA165">
        <f>VLOOKUP(A165, Traffic_data!$A$3:$BP$367, 52, 0)</f>
        <v>1397</v>
      </c>
      <c r="BB165">
        <f>VLOOKUP(A165, Traffic_data!$A$3:$BP$367, 53, 0)</f>
        <v>785</v>
      </c>
      <c r="BC165">
        <f>VLOOKUP(A165, Traffic_data!$A$3:$BP$367, 54, 0)</f>
        <v>3147</v>
      </c>
      <c r="BD165">
        <f>VLOOKUP(A165, Traffic_data!$A$3:$BP$367, 55, 0)</f>
        <v>8103</v>
      </c>
      <c r="BE165">
        <f>VLOOKUP(A165, Traffic_data!$A$3:$BP$367, 56, 0)</f>
        <v>0</v>
      </c>
      <c r="BF165">
        <f>VLOOKUP(A165, Traffic_data!$A$3:$BP$367, 57, 0)</f>
        <v>0</v>
      </c>
      <c r="BG165">
        <f>VLOOKUP(A165, Traffic_data!$A$3:$BP$367, 58, 0)</f>
        <v>0</v>
      </c>
      <c r="BH165">
        <f>VLOOKUP(A165, Traffic_data!$A$3:$BP$367, 59, 0)</f>
        <v>0</v>
      </c>
      <c r="BI165">
        <f>VLOOKUP(A165, Traffic_data!$A$3:$BP$367, 60, 0)</f>
        <v>0</v>
      </c>
      <c r="BJ165">
        <f>VLOOKUP(A165, Traffic_data!$A$3:$BP$367, 61, 0)</f>
        <v>0</v>
      </c>
      <c r="BK165">
        <f>VLOOKUP(A165, Traffic_data!$A$3:$BP$367, 62, 0)</f>
        <v>0</v>
      </c>
      <c r="BL165">
        <f>VLOOKUP(A165, Traffic_data!$A$3:$BP$367, 63, 0)</f>
        <v>0</v>
      </c>
      <c r="BM165">
        <f>VLOOKUP(A165, Traffic_data!$A$3:$BP$367, 64, 0)</f>
        <v>0</v>
      </c>
      <c r="BN165">
        <f>VLOOKUP(A165, Traffic_data!$A$3:$BP$367, 65, 0)</f>
        <v>0</v>
      </c>
      <c r="BO165">
        <f>VLOOKUP(A165, Traffic_data!$A$3:$BP$367, 66, 0)</f>
        <v>0</v>
      </c>
      <c r="BP165">
        <f>VLOOKUP(A165, Traffic_data!$A$3:$BP$367, 67, 0)</f>
        <v>0</v>
      </c>
      <c r="BQ165">
        <f>VLOOKUP(A165, Traffic_data!$A$3:$BP$367, 68, 0)</f>
        <v>0</v>
      </c>
    </row>
    <row r="166" spans="1:69" x14ac:dyDescent="0.25">
      <c r="A166" s="1">
        <v>41438</v>
      </c>
      <c r="B166" s="75" t="s">
        <v>46</v>
      </c>
      <c r="C166">
        <f>IFERROR(VLOOKUP(A166,Pivot_table!$A$5:$C$57, 3, 0),0)</f>
        <v>14.159999999999979</v>
      </c>
      <c r="D166">
        <f>VLOOKUP(A166, Traffic_data!$A$3:$BP$367, 3, 0)</f>
        <v>151956</v>
      </c>
      <c r="E166">
        <f>VLOOKUP(A166, Traffic_data!$A$3:$BP$367, 4, 0)</f>
        <v>51887</v>
      </c>
      <c r="F166">
        <f>VLOOKUP(A166, Traffic_data!$A$3:$BP$367, 5, 0)</f>
        <v>46085</v>
      </c>
      <c r="G166">
        <f>VLOOKUP(A166, Traffic_data!$A$3:$BP$367, 6, 0)</f>
        <v>44203</v>
      </c>
      <c r="H166">
        <f>VLOOKUP(A166, Traffic_data!$A$3:$BP$367, 7, 0)</f>
        <v>71462</v>
      </c>
      <c r="I166">
        <f>VLOOKUP(A166, Traffic_data!$A$3:$BP$367, 8, 0)</f>
        <v>62726</v>
      </c>
      <c r="J166">
        <f>VLOOKUP(A166, Traffic_data!$A$3:$BP$367, 9, 0)</f>
        <v>18818</v>
      </c>
      <c r="K166">
        <f>VLOOKUP(A166, Traffic_data!$A$3:$BP$367, 10, 0)</f>
        <v>1734</v>
      </c>
      <c r="L166">
        <f>VLOOKUP(A166, Traffic_data!$A$3:$BP$367, 11, 0)</f>
        <v>4154</v>
      </c>
      <c r="M166">
        <f>VLOOKUP(A166, Traffic_data!$A$3:$BP$367, 12, 0)</f>
        <v>0</v>
      </c>
      <c r="N166">
        <f>VLOOKUP(A166, Traffic_data!$A$3:$BP$367, 13, 0)</f>
        <v>23232</v>
      </c>
      <c r="O166">
        <f>VLOOKUP(A166, Traffic_data!$A$3:$BP$367, 14, 0)</f>
        <v>1644</v>
      </c>
      <c r="P166">
        <f>VLOOKUP(A166, Traffic_data!$A$3:$BP$367, 15, 0)</f>
        <v>545</v>
      </c>
      <c r="Q166">
        <f>VLOOKUP(A166, Traffic_data!$A$3:$BP$367, 16, 0)</f>
        <v>1416</v>
      </c>
      <c r="R166">
        <f>VLOOKUP(A166, Traffic_data!$A$3:$BP$367, 17, 0)</f>
        <v>118563</v>
      </c>
      <c r="S166">
        <f>VLOOKUP(A166, Traffic_data!$A$3:$BP$367, 18, 0)</f>
        <v>32437</v>
      </c>
      <c r="T166">
        <f>VLOOKUP(A166, Traffic_data!$A$3:$BP$367, 19, 0)</f>
        <v>18556</v>
      </c>
      <c r="U166">
        <f>VLOOKUP(A166, Traffic_data!$A$3:$BP$367, 20, 0)</f>
        <v>19881</v>
      </c>
      <c r="V166">
        <f>VLOOKUP(A166, Traffic_data!$A$3:$BP$367, 21, 0)</f>
        <v>2093</v>
      </c>
      <c r="W166">
        <f>VLOOKUP(A166, Traffic_data!$A$3:$BP$367, 22, 0)</f>
        <v>15021</v>
      </c>
      <c r="X166">
        <f>VLOOKUP(A166, Traffic_data!$A$3:$BP$367,23, 0)</f>
        <v>3662</v>
      </c>
      <c r="Y166">
        <f>VLOOKUP(A166, Traffic_data!$A$3:$BP$367, 24, 0)</f>
        <v>1570</v>
      </c>
      <c r="Z166">
        <f>VLOOKUP(A166, Traffic_data!$A$3:$BP$367, 25, 0)</f>
        <v>6627</v>
      </c>
      <c r="AA166">
        <f>VLOOKUP(A166, Traffic_data!$A$3:$BP$367, 26, 0)</f>
        <v>262</v>
      </c>
      <c r="AB166">
        <f>VLOOKUP(A166, Traffic_data!$A$3:$BP$367, 27, 0)</f>
        <v>2093</v>
      </c>
      <c r="AC166">
        <f>VLOOKUP(A166, Traffic_data!$A$3:$BP$367, 28, 0)</f>
        <v>2093</v>
      </c>
      <c r="AD166">
        <f>VLOOKUP(A166, Traffic_data!$A$3:$BP$367, 29, 0)</f>
        <v>4709</v>
      </c>
      <c r="AE166">
        <f>VLOOKUP(A166, Traffic_data!$A$3:$BP$367, 30, 0)</f>
        <v>18246</v>
      </c>
      <c r="AF166">
        <f>VLOOKUP(A166, Traffic_data!$A$3:$BP$367, 31, 0)</f>
        <v>3986</v>
      </c>
      <c r="AG166">
        <f>VLOOKUP(A166, Traffic_data!$A$3:$BP$367, 32, 0)</f>
        <v>1417</v>
      </c>
      <c r="AH166">
        <f>VLOOKUP(A166, Traffic_data!$A$3:$BP$367, 33, 0)</f>
        <v>2037</v>
      </c>
      <c r="AI166">
        <f>VLOOKUP(A166, Traffic_data!$A$3:$BP$367, 34, 0)</f>
        <v>89</v>
      </c>
      <c r="AJ166">
        <f>VLOOKUP(A166, Traffic_data!$A$3:$BP$367, 35, 0)</f>
        <v>3189</v>
      </c>
      <c r="AK166">
        <f>VLOOKUP(A166, Traffic_data!$A$3:$BP$367, 36, 0)</f>
        <v>354</v>
      </c>
      <c r="AL166">
        <f>VLOOKUP(A166, Traffic_data!$A$3:$BP$367, 37, 0)</f>
        <v>89</v>
      </c>
      <c r="AM166">
        <f>VLOOKUP(A166, Traffic_data!$A$3:$BP$367, 38, 0)</f>
        <v>1594</v>
      </c>
      <c r="AN166">
        <f>VLOOKUP(A166, Traffic_data!$A$3:$BP$367, 39, 0)</f>
        <v>177</v>
      </c>
      <c r="AO166">
        <f>VLOOKUP(A166, Traffic_data!$A$3:$BP$367, 40, 0)</f>
        <v>177</v>
      </c>
      <c r="AP166">
        <f>VLOOKUP(A166, Traffic_data!$A$3:$BP$367, 41, 0)</f>
        <v>266</v>
      </c>
      <c r="AQ166">
        <f>VLOOKUP(A166, Traffic_data!$A$3:$BP$367,42, 0)</f>
        <v>4871</v>
      </c>
      <c r="AR166">
        <f>VLOOKUP(A166, Traffic_data!$A$3:$BP$367, 43, 0)</f>
        <v>136809</v>
      </c>
      <c r="AS166">
        <f>VLOOKUP(A166, Traffic_data!$A$3:$BP$367, 44, 0)</f>
        <v>36423</v>
      </c>
      <c r="AT166">
        <f>VLOOKUP(A166, Traffic_data!$A$3:$BP$367, 45, 0)</f>
        <v>19973</v>
      </c>
      <c r="AU166">
        <f>VLOOKUP(A166, Traffic_data!$A$3:$BP$367, 46, 0)</f>
        <v>21918</v>
      </c>
      <c r="AV166">
        <f>VLOOKUP(A166, Traffic_data!$A$3:$BP$367, 47, 0)</f>
        <v>2182</v>
      </c>
      <c r="AW166">
        <f>VLOOKUP(A166, Traffic_data!$A$3:$BP$367, 48, 0)</f>
        <v>18210</v>
      </c>
      <c r="AX166">
        <f>VLOOKUP(A166, Traffic_data!$A$3:$BP$367, 49, 0)</f>
        <v>4016</v>
      </c>
      <c r="AY166">
        <f>VLOOKUP(A166, Traffic_data!$A$3:$BP$367, 50, 0)</f>
        <v>1659</v>
      </c>
      <c r="AZ166">
        <f>VLOOKUP(A166, Traffic_data!$A$3:$BP$367, 51, 0)</f>
        <v>8221</v>
      </c>
      <c r="BA166">
        <f>VLOOKUP(A166, Traffic_data!$A$3:$BP$367, 52, 0)</f>
        <v>439</v>
      </c>
      <c r="BB166">
        <f>VLOOKUP(A166, Traffic_data!$A$3:$BP$367, 53, 0)</f>
        <v>2270</v>
      </c>
      <c r="BC166">
        <f>VLOOKUP(A166, Traffic_data!$A$3:$BP$367, 54, 0)</f>
        <v>2359</v>
      </c>
      <c r="BD166">
        <f>VLOOKUP(A166, Traffic_data!$A$3:$BP$367, 55, 0)</f>
        <v>9580</v>
      </c>
      <c r="BE166">
        <f>VLOOKUP(A166, Traffic_data!$A$3:$BP$367, 56, 0)</f>
        <v>0</v>
      </c>
      <c r="BF166">
        <f>VLOOKUP(A166, Traffic_data!$A$3:$BP$367, 57, 0)</f>
        <v>0</v>
      </c>
      <c r="BG166">
        <f>VLOOKUP(A166, Traffic_data!$A$3:$BP$367, 58, 0)</f>
        <v>0</v>
      </c>
      <c r="BH166">
        <f>VLOOKUP(A166, Traffic_data!$A$3:$BP$367, 59, 0)</f>
        <v>0</v>
      </c>
      <c r="BI166">
        <f>VLOOKUP(A166, Traffic_data!$A$3:$BP$367, 60, 0)</f>
        <v>0</v>
      </c>
      <c r="BJ166">
        <f>VLOOKUP(A166, Traffic_data!$A$3:$BP$367, 61, 0)</f>
        <v>0</v>
      </c>
      <c r="BK166">
        <f>VLOOKUP(A166, Traffic_data!$A$3:$BP$367, 62, 0)</f>
        <v>0</v>
      </c>
      <c r="BL166">
        <f>VLOOKUP(A166, Traffic_data!$A$3:$BP$367, 63, 0)</f>
        <v>0</v>
      </c>
      <c r="BM166">
        <f>VLOOKUP(A166, Traffic_data!$A$3:$BP$367, 64, 0)</f>
        <v>0</v>
      </c>
      <c r="BN166">
        <f>VLOOKUP(A166, Traffic_data!$A$3:$BP$367, 65, 0)</f>
        <v>0</v>
      </c>
      <c r="BO166">
        <f>VLOOKUP(A166, Traffic_data!$A$3:$BP$367, 66, 0)</f>
        <v>0</v>
      </c>
      <c r="BP166">
        <f>VLOOKUP(A166, Traffic_data!$A$3:$BP$367, 67, 0)</f>
        <v>0</v>
      </c>
      <c r="BQ166">
        <f>VLOOKUP(A166, Traffic_data!$A$3:$BP$367, 68, 0)</f>
        <v>0</v>
      </c>
    </row>
    <row r="167" spans="1:69" x14ac:dyDescent="0.25">
      <c r="A167" s="1">
        <v>41439</v>
      </c>
      <c r="B167" s="75" t="s">
        <v>49</v>
      </c>
      <c r="C167">
        <f>IFERROR(VLOOKUP(A167,Pivot_table!$A$5:$C$57, 3, 0),0)</f>
        <v>12.779999999999987</v>
      </c>
      <c r="D167">
        <f>VLOOKUP(A167, Traffic_data!$A$3:$BP$367, 3, 0)</f>
        <v>149243</v>
      </c>
      <c r="E167">
        <f>VLOOKUP(A167, Traffic_data!$A$3:$BP$367, 4, 0)</f>
        <v>52451</v>
      </c>
      <c r="F167">
        <f>VLOOKUP(A167, Traffic_data!$A$3:$BP$367, 5, 0)</f>
        <v>45227</v>
      </c>
      <c r="G167">
        <f>VLOOKUP(A167, Traffic_data!$A$3:$BP$367, 6, 0)</f>
        <v>43054</v>
      </c>
      <c r="H167">
        <f>VLOOKUP(A167, Traffic_data!$A$3:$BP$367, 7, 0)</f>
        <v>69742</v>
      </c>
      <c r="I167">
        <f>VLOOKUP(A167, Traffic_data!$A$3:$BP$367, 8, 0)</f>
        <v>62590</v>
      </c>
      <c r="J167">
        <f>VLOOKUP(A167, Traffic_data!$A$3:$BP$367, 9, 0)</f>
        <v>19572</v>
      </c>
      <c r="K167">
        <f>VLOOKUP(A167, Traffic_data!$A$3:$BP$367, 10, 0)</f>
        <v>1889</v>
      </c>
      <c r="L167">
        <f>VLOOKUP(A167, Traffic_data!$A$3:$BP$367, 11, 0)</f>
        <v>4478</v>
      </c>
      <c r="M167">
        <f>VLOOKUP(A167, Traffic_data!$A$3:$BP$367, 12, 0)</f>
        <v>0</v>
      </c>
      <c r="N167">
        <f>VLOOKUP(A167, Traffic_data!$A$3:$BP$367, 13, 0)</f>
        <v>21094</v>
      </c>
      <c r="O167">
        <f>VLOOKUP(A167, Traffic_data!$A$3:$BP$367, 14, 0)</f>
        <v>1512</v>
      </c>
      <c r="P167">
        <f>VLOOKUP(A167, Traffic_data!$A$3:$BP$367, 15, 0)</f>
        <v>461</v>
      </c>
      <c r="Q167">
        <f>VLOOKUP(A167, Traffic_data!$A$3:$BP$367, 16, 0)</f>
        <v>1456</v>
      </c>
      <c r="R167">
        <f>VLOOKUP(A167, Traffic_data!$A$3:$BP$367, 17, 0)</f>
        <v>116118</v>
      </c>
      <c r="S167">
        <f>VLOOKUP(A167, Traffic_data!$A$3:$BP$367, 18, 0)</f>
        <v>33222</v>
      </c>
      <c r="T167">
        <f>VLOOKUP(A167, Traffic_data!$A$3:$BP$367, 19, 0)</f>
        <v>16788</v>
      </c>
      <c r="U167">
        <f>VLOOKUP(A167, Traffic_data!$A$3:$BP$367, 20, 0)</f>
        <v>18335</v>
      </c>
      <c r="V167">
        <f>VLOOKUP(A167, Traffic_data!$A$3:$BP$367, 21, 0)</f>
        <v>2093</v>
      </c>
      <c r="W167">
        <f>VLOOKUP(A167, Traffic_data!$A$3:$BP$367, 22, 0)</f>
        <v>15905</v>
      </c>
      <c r="X167">
        <f>VLOOKUP(A167, Traffic_data!$A$3:$BP$367,23, 0)</f>
        <v>1831</v>
      </c>
      <c r="Y167">
        <f>VLOOKUP(A167, Traffic_data!$A$3:$BP$367, 24, 0)</f>
        <v>1308</v>
      </c>
      <c r="Z167">
        <f>VLOOKUP(A167, Traffic_data!$A$3:$BP$367, 25, 0)</f>
        <v>9057</v>
      </c>
      <c r="AA167">
        <f>VLOOKUP(A167, Traffic_data!$A$3:$BP$367, 26, 0)</f>
        <v>1570</v>
      </c>
      <c r="AB167">
        <f>VLOOKUP(A167, Traffic_data!$A$3:$BP$367, 27, 0)</f>
        <v>1831</v>
      </c>
      <c r="AC167">
        <f>VLOOKUP(A167, Traffic_data!$A$3:$BP$367, 28, 0)</f>
        <v>1308</v>
      </c>
      <c r="AD167">
        <f>VLOOKUP(A167, Traffic_data!$A$3:$BP$367, 29, 0)</f>
        <v>2354</v>
      </c>
      <c r="AE167">
        <f>VLOOKUP(A167, Traffic_data!$A$3:$BP$367, 30, 0)</f>
        <v>19220</v>
      </c>
      <c r="AF167">
        <f>VLOOKUP(A167, Traffic_data!$A$3:$BP$367, 31, 0)</f>
        <v>3809</v>
      </c>
      <c r="AG167">
        <f>VLOOKUP(A167, Traffic_data!$A$3:$BP$367, 32, 0)</f>
        <v>1860</v>
      </c>
      <c r="AH167">
        <f>VLOOKUP(A167, Traffic_data!$A$3:$BP$367, 33, 0)</f>
        <v>2037</v>
      </c>
      <c r="AI167">
        <f>VLOOKUP(A167, Traffic_data!$A$3:$BP$367, 34, 0)</f>
        <v>0</v>
      </c>
      <c r="AJ167">
        <f>VLOOKUP(A167, Traffic_data!$A$3:$BP$367, 35, 0)</f>
        <v>2657</v>
      </c>
      <c r="AK167">
        <f>VLOOKUP(A167, Traffic_data!$A$3:$BP$367, 36, 0)</f>
        <v>266</v>
      </c>
      <c r="AL167">
        <f>VLOOKUP(A167, Traffic_data!$A$3:$BP$367, 37, 0)</f>
        <v>443</v>
      </c>
      <c r="AM167">
        <f>VLOOKUP(A167, Traffic_data!$A$3:$BP$367, 38, 0)</f>
        <v>1860</v>
      </c>
      <c r="AN167">
        <f>VLOOKUP(A167, Traffic_data!$A$3:$BP$367, 39, 0)</f>
        <v>89</v>
      </c>
      <c r="AO167">
        <f>VLOOKUP(A167, Traffic_data!$A$3:$BP$367, 40, 0)</f>
        <v>0</v>
      </c>
      <c r="AP167">
        <f>VLOOKUP(A167, Traffic_data!$A$3:$BP$367, 41, 0)</f>
        <v>177</v>
      </c>
      <c r="AQ167">
        <f>VLOOKUP(A167, Traffic_data!$A$3:$BP$367,42, 0)</f>
        <v>5403</v>
      </c>
      <c r="AR167">
        <f>VLOOKUP(A167, Traffic_data!$A$3:$BP$367, 43, 0)</f>
        <v>135338</v>
      </c>
      <c r="AS167">
        <f>VLOOKUP(A167, Traffic_data!$A$3:$BP$367, 44, 0)</f>
        <v>37031</v>
      </c>
      <c r="AT167">
        <f>VLOOKUP(A167, Traffic_data!$A$3:$BP$367, 45, 0)</f>
        <v>18648</v>
      </c>
      <c r="AU167">
        <f>VLOOKUP(A167, Traffic_data!$A$3:$BP$367, 46, 0)</f>
        <v>20372</v>
      </c>
      <c r="AV167">
        <f>VLOOKUP(A167, Traffic_data!$A$3:$BP$367, 47, 0)</f>
        <v>2093</v>
      </c>
      <c r="AW167">
        <f>VLOOKUP(A167, Traffic_data!$A$3:$BP$367, 48, 0)</f>
        <v>18562</v>
      </c>
      <c r="AX167">
        <f>VLOOKUP(A167, Traffic_data!$A$3:$BP$367, 49, 0)</f>
        <v>2097</v>
      </c>
      <c r="AY167">
        <f>VLOOKUP(A167, Traffic_data!$A$3:$BP$367, 50, 0)</f>
        <v>1751</v>
      </c>
      <c r="AZ167">
        <f>VLOOKUP(A167, Traffic_data!$A$3:$BP$367, 51, 0)</f>
        <v>10917</v>
      </c>
      <c r="BA167">
        <f>VLOOKUP(A167, Traffic_data!$A$3:$BP$367, 52, 0)</f>
        <v>1659</v>
      </c>
      <c r="BB167">
        <f>VLOOKUP(A167, Traffic_data!$A$3:$BP$367, 53, 0)</f>
        <v>1831</v>
      </c>
      <c r="BC167">
        <f>VLOOKUP(A167, Traffic_data!$A$3:$BP$367, 54, 0)</f>
        <v>1485</v>
      </c>
      <c r="BD167">
        <f>VLOOKUP(A167, Traffic_data!$A$3:$BP$367, 55, 0)</f>
        <v>7757</v>
      </c>
      <c r="BE167">
        <f>VLOOKUP(A167, Traffic_data!$A$3:$BP$367, 56, 0)</f>
        <v>0</v>
      </c>
      <c r="BF167">
        <f>VLOOKUP(A167, Traffic_data!$A$3:$BP$367, 57, 0)</f>
        <v>0</v>
      </c>
      <c r="BG167">
        <f>VLOOKUP(A167, Traffic_data!$A$3:$BP$367, 58, 0)</f>
        <v>0</v>
      </c>
      <c r="BH167">
        <f>VLOOKUP(A167, Traffic_data!$A$3:$BP$367, 59, 0)</f>
        <v>0</v>
      </c>
      <c r="BI167">
        <f>VLOOKUP(A167, Traffic_data!$A$3:$BP$367, 60, 0)</f>
        <v>0</v>
      </c>
      <c r="BJ167">
        <f>VLOOKUP(A167, Traffic_data!$A$3:$BP$367, 61, 0)</f>
        <v>0</v>
      </c>
      <c r="BK167">
        <f>VLOOKUP(A167, Traffic_data!$A$3:$BP$367, 62, 0)</f>
        <v>0</v>
      </c>
      <c r="BL167">
        <f>VLOOKUP(A167, Traffic_data!$A$3:$BP$367, 63, 0)</f>
        <v>0</v>
      </c>
      <c r="BM167">
        <f>VLOOKUP(A167, Traffic_data!$A$3:$BP$367, 64, 0)</f>
        <v>0</v>
      </c>
      <c r="BN167">
        <f>VLOOKUP(A167, Traffic_data!$A$3:$BP$367, 65, 0)</f>
        <v>0</v>
      </c>
      <c r="BO167">
        <f>VLOOKUP(A167, Traffic_data!$A$3:$BP$367, 66, 0)</f>
        <v>0</v>
      </c>
      <c r="BP167">
        <f>VLOOKUP(A167, Traffic_data!$A$3:$BP$367, 67, 0)</f>
        <v>0</v>
      </c>
      <c r="BQ167">
        <f>VLOOKUP(A167, Traffic_data!$A$3:$BP$367, 68, 0)</f>
        <v>0</v>
      </c>
    </row>
    <row r="168" spans="1:69" x14ac:dyDescent="0.25">
      <c r="A168" s="1">
        <v>41440</v>
      </c>
      <c r="B168" s="75" t="s">
        <v>52</v>
      </c>
      <c r="C168">
        <f>IFERROR(VLOOKUP(A168,Pivot_table!$A$5:$C$57, 3, 0),0)</f>
        <v>13.379999999999979</v>
      </c>
      <c r="D168">
        <f>VLOOKUP(A168, Traffic_data!$A$3:$BP$367, 3, 0)</f>
        <v>126731</v>
      </c>
      <c r="E168">
        <f>VLOOKUP(A168, Traffic_data!$A$3:$BP$367, 4, 0)</f>
        <v>46828</v>
      </c>
      <c r="F168">
        <f>VLOOKUP(A168, Traffic_data!$A$3:$BP$367, 5, 0)</f>
        <v>35689</v>
      </c>
      <c r="G168">
        <f>VLOOKUP(A168, Traffic_data!$A$3:$BP$367, 6, 0)</f>
        <v>36292</v>
      </c>
      <c r="H168">
        <f>VLOOKUP(A168, Traffic_data!$A$3:$BP$367, 7, 0)</f>
        <v>62214</v>
      </c>
      <c r="I168">
        <f>VLOOKUP(A168, Traffic_data!$A$3:$BP$367, 8, 0)</f>
        <v>57829</v>
      </c>
      <c r="J168">
        <f>VLOOKUP(A168, Traffic_data!$A$3:$BP$367, 9, 0)</f>
        <v>20614</v>
      </c>
      <c r="K168">
        <f>VLOOKUP(A168, Traffic_data!$A$3:$BP$367, 10, 0)</f>
        <v>1794</v>
      </c>
      <c r="L168">
        <f>VLOOKUP(A168, Traffic_data!$A$3:$BP$367, 11, 0)</f>
        <v>4547</v>
      </c>
      <c r="M168">
        <f>VLOOKUP(A168, Traffic_data!$A$3:$BP$367, 12, 0)</f>
        <v>0</v>
      </c>
      <c r="N168">
        <f>VLOOKUP(A168, Traffic_data!$A$3:$BP$367, 13, 0)</f>
        <v>18251</v>
      </c>
      <c r="O168">
        <f>VLOOKUP(A168, Traffic_data!$A$3:$BP$367, 14, 0)</f>
        <v>1886</v>
      </c>
      <c r="P168">
        <f>VLOOKUP(A168, Traffic_data!$A$3:$BP$367, 15, 0)</f>
        <v>590</v>
      </c>
      <c r="Q168">
        <f>VLOOKUP(A168, Traffic_data!$A$3:$BP$367, 16, 0)</f>
        <v>1131</v>
      </c>
      <c r="R168">
        <f>VLOOKUP(A168, Traffic_data!$A$3:$BP$367, 17, 0)</f>
        <v>99436</v>
      </c>
      <c r="S168">
        <f>VLOOKUP(A168, Traffic_data!$A$3:$BP$367, 18, 0)</f>
        <v>25636</v>
      </c>
      <c r="T168">
        <f>VLOOKUP(A168, Traffic_data!$A$3:$BP$367, 19, 0)</f>
        <v>12812</v>
      </c>
      <c r="U168">
        <f>VLOOKUP(A168, Traffic_data!$A$3:$BP$367, 20, 0)</f>
        <v>16347</v>
      </c>
      <c r="V168">
        <f>VLOOKUP(A168, Traffic_data!$A$3:$BP$367, 21, 0)</f>
        <v>2354</v>
      </c>
      <c r="W168">
        <f>VLOOKUP(A168, Traffic_data!$A$3:$BP$367, 22, 0)</f>
        <v>14579</v>
      </c>
      <c r="X168">
        <f>VLOOKUP(A168, Traffic_data!$A$3:$BP$367,23, 0)</f>
        <v>2616</v>
      </c>
      <c r="Y168">
        <f>VLOOKUP(A168, Traffic_data!$A$3:$BP$367, 24, 0)</f>
        <v>1570</v>
      </c>
      <c r="Z168">
        <f>VLOOKUP(A168, Traffic_data!$A$3:$BP$367, 25, 0)</f>
        <v>9278</v>
      </c>
      <c r="AA168">
        <f>VLOOKUP(A168, Traffic_data!$A$3:$BP$367, 26, 0)</f>
        <v>1308</v>
      </c>
      <c r="AB168">
        <f>VLOOKUP(A168, Traffic_data!$A$3:$BP$367, 27, 0)</f>
        <v>2354</v>
      </c>
      <c r="AC168">
        <f>VLOOKUP(A168, Traffic_data!$A$3:$BP$367, 28, 0)</f>
        <v>1570</v>
      </c>
      <c r="AD168">
        <f>VLOOKUP(A168, Traffic_data!$A$3:$BP$367, 29, 0)</f>
        <v>3139</v>
      </c>
      <c r="AE168">
        <f>VLOOKUP(A168, Traffic_data!$A$3:$BP$367, 30, 0)</f>
        <v>19929</v>
      </c>
      <c r="AF168">
        <f>VLOOKUP(A168, Traffic_data!$A$3:$BP$367, 31, 0)</f>
        <v>3720</v>
      </c>
      <c r="AG168">
        <f>VLOOKUP(A168, Traffic_data!$A$3:$BP$367, 32, 0)</f>
        <v>1949</v>
      </c>
      <c r="AH168">
        <f>VLOOKUP(A168, Traffic_data!$A$3:$BP$367, 33, 0)</f>
        <v>2303</v>
      </c>
      <c r="AI168">
        <f>VLOOKUP(A168, Traffic_data!$A$3:$BP$367, 34, 0)</f>
        <v>89</v>
      </c>
      <c r="AJ168">
        <f>VLOOKUP(A168, Traffic_data!$A$3:$BP$367, 35, 0)</f>
        <v>2657</v>
      </c>
      <c r="AK168">
        <f>VLOOKUP(A168, Traffic_data!$A$3:$BP$367, 36, 0)</f>
        <v>620</v>
      </c>
      <c r="AL168">
        <f>VLOOKUP(A168, Traffic_data!$A$3:$BP$367, 37, 0)</f>
        <v>354</v>
      </c>
      <c r="AM168">
        <f>VLOOKUP(A168, Traffic_data!$A$3:$BP$367, 38, 0)</f>
        <v>2214</v>
      </c>
      <c r="AN168">
        <f>VLOOKUP(A168, Traffic_data!$A$3:$BP$367, 39, 0)</f>
        <v>177</v>
      </c>
      <c r="AO168">
        <f>VLOOKUP(A168, Traffic_data!$A$3:$BP$367, 40, 0)</f>
        <v>89</v>
      </c>
      <c r="AP168">
        <f>VLOOKUP(A168, Traffic_data!$A$3:$BP$367, 41, 0)</f>
        <v>354</v>
      </c>
      <c r="AQ168">
        <f>VLOOKUP(A168, Traffic_data!$A$3:$BP$367,42, 0)</f>
        <v>5049</v>
      </c>
      <c r="AR168">
        <f>VLOOKUP(A168, Traffic_data!$A$3:$BP$367, 43, 0)</f>
        <v>119365</v>
      </c>
      <c r="AS168">
        <f>VLOOKUP(A168, Traffic_data!$A$3:$BP$367, 44, 0)</f>
        <v>29356</v>
      </c>
      <c r="AT168">
        <f>VLOOKUP(A168, Traffic_data!$A$3:$BP$367, 45, 0)</f>
        <v>14761</v>
      </c>
      <c r="AU168">
        <f>VLOOKUP(A168, Traffic_data!$A$3:$BP$367, 46, 0)</f>
        <v>18650</v>
      </c>
      <c r="AV168">
        <f>VLOOKUP(A168, Traffic_data!$A$3:$BP$367, 47, 0)</f>
        <v>2443</v>
      </c>
      <c r="AW168">
        <f>VLOOKUP(A168, Traffic_data!$A$3:$BP$367, 48, 0)</f>
        <v>17236</v>
      </c>
      <c r="AX168">
        <f>VLOOKUP(A168, Traffic_data!$A$3:$BP$367, 49, 0)</f>
        <v>3236</v>
      </c>
      <c r="AY168">
        <f>VLOOKUP(A168, Traffic_data!$A$3:$BP$367, 50, 0)</f>
        <v>1924</v>
      </c>
      <c r="AZ168">
        <f>VLOOKUP(A168, Traffic_data!$A$3:$BP$367, 51, 0)</f>
        <v>11492</v>
      </c>
      <c r="BA168">
        <f>VLOOKUP(A168, Traffic_data!$A$3:$BP$367, 52, 0)</f>
        <v>1485</v>
      </c>
      <c r="BB168">
        <f>VLOOKUP(A168, Traffic_data!$A$3:$BP$367, 53, 0)</f>
        <v>2443</v>
      </c>
      <c r="BC168">
        <f>VLOOKUP(A168, Traffic_data!$A$3:$BP$367, 54, 0)</f>
        <v>1924</v>
      </c>
      <c r="BD168">
        <f>VLOOKUP(A168, Traffic_data!$A$3:$BP$367, 55, 0)</f>
        <v>8188</v>
      </c>
      <c r="BE168">
        <f>VLOOKUP(A168, Traffic_data!$A$3:$BP$367, 56, 0)</f>
        <v>0</v>
      </c>
      <c r="BF168">
        <f>VLOOKUP(A168, Traffic_data!$A$3:$BP$367, 57, 0)</f>
        <v>0</v>
      </c>
      <c r="BG168">
        <f>VLOOKUP(A168, Traffic_data!$A$3:$BP$367, 58, 0)</f>
        <v>0</v>
      </c>
      <c r="BH168">
        <f>VLOOKUP(A168, Traffic_data!$A$3:$BP$367, 59, 0)</f>
        <v>0</v>
      </c>
      <c r="BI168">
        <f>VLOOKUP(A168, Traffic_data!$A$3:$BP$367, 60, 0)</f>
        <v>0</v>
      </c>
      <c r="BJ168">
        <f>VLOOKUP(A168, Traffic_data!$A$3:$BP$367, 61, 0)</f>
        <v>0</v>
      </c>
      <c r="BK168">
        <f>VLOOKUP(A168, Traffic_data!$A$3:$BP$367, 62, 0)</f>
        <v>0</v>
      </c>
      <c r="BL168">
        <f>VLOOKUP(A168, Traffic_data!$A$3:$BP$367, 63, 0)</f>
        <v>0</v>
      </c>
      <c r="BM168">
        <f>VLOOKUP(A168, Traffic_data!$A$3:$BP$367, 64, 0)</f>
        <v>0</v>
      </c>
      <c r="BN168">
        <f>VLOOKUP(A168, Traffic_data!$A$3:$BP$367, 65, 0)</f>
        <v>0</v>
      </c>
      <c r="BO168">
        <f>VLOOKUP(A168, Traffic_data!$A$3:$BP$367, 66, 0)</f>
        <v>0</v>
      </c>
      <c r="BP168">
        <f>VLOOKUP(A168, Traffic_data!$A$3:$BP$367, 67, 0)</f>
        <v>0</v>
      </c>
      <c r="BQ168">
        <f>VLOOKUP(A168, Traffic_data!$A$3:$BP$367, 68, 0)</f>
        <v>0</v>
      </c>
    </row>
    <row r="169" spans="1:69" x14ac:dyDescent="0.25">
      <c r="A169" s="1">
        <v>41441</v>
      </c>
      <c r="B169" s="75" t="s">
        <v>53</v>
      </c>
      <c r="C169">
        <f>IFERROR(VLOOKUP(A169,Pivot_table!$A$5:$C$57, 3, 0),0)</f>
        <v>18.169999999999973</v>
      </c>
      <c r="D169">
        <f>VLOOKUP(A169, Traffic_data!$A$3:$BP$367, 3, 0)</f>
        <v>103748</v>
      </c>
      <c r="E169">
        <f>VLOOKUP(A169, Traffic_data!$A$3:$BP$367, 4, 0)</f>
        <v>37150</v>
      </c>
      <c r="F169">
        <f>VLOOKUP(A169, Traffic_data!$A$3:$BP$367, 5, 0)</f>
        <v>28812</v>
      </c>
      <c r="G169">
        <f>VLOOKUP(A169, Traffic_data!$A$3:$BP$367, 6, 0)</f>
        <v>30998</v>
      </c>
      <c r="H169">
        <f>VLOOKUP(A169, Traffic_data!$A$3:$BP$367, 7, 0)</f>
        <v>51153</v>
      </c>
      <c r="I169">
        <f>VLOOKUP(A169, Traffic_data!$A$3:$BP$367, 8, 0)</f>
        <v>49723</v>
      </c>
      <c r="J169">
        <f>VLOOKUP(A169, Traffic_data!$A$3:$BP$367, 9, 0)</f>
        <v>21725</v>
      </c>
      <c r="K169">
        <f>VLOOKUP(A169, Traffic_data!$A$3:$BP$367, 10, 0)</f>
        <v>1836</v>
      </c>
      <c r="L169">
        <f>VLOOKUP(A169, Traffic_data!$A$3:$BP$367, 11, 0)</f>
        <v>4723</v>
      </c>
      <c r="M169">
        <f>VLOOKUP(A169, Traffic_data!$A$3:$BP$367, 12, 0)</f>
        <v>0</v>
      </c>
      <c r="N169">
        <f>VLOOKUP(A169, Traffic_data!$A$3:$BP$367, 13, 0)</f>
        <v>12868</v>
      </c>
      <c r="O169">
        <f>VLOOKUP(A169, Traffic_data!$A$3:$BP$367, 14, 0)</f>
        <v>1593</v>
      </c>
      <c r="P169">
        <f>VLOOKUP(A169, Traffic_data!$A$3:$BP$367, 15, 0)</f>
        <v>524</v>
      </c>
      <c r="Q169">
        <f>VLOOKUP(A169, Traffic_data!$A$3:$BP$367, 16, 0)</f>
        <v>841</v>
      </c>
      <c r="R169">
        <f>VLOOKUP(A169, Traffic_data!$A$3:$BP$367, 17, 0)</f>
        <v>81189</v>
      </c>
      <c r="S169">
        <f>VLOOKUP(A169, Traffic_data!$A$3:$BP$367, 18, 0)</f>
        <v>21974</v>
      </c>
      <c r="T169">
        <f>VLOOKUP(A169, Traffic_data!$A$3:$BP$367, 19, 0)</f>
        <v>12149</v>
      </c>
      <c r="U169">
        <f>VLOOKUP(A169, Traffic_data!$A$3:$BP$367, 20, 0)</f>
        <v>12812</v>
      </c>
      <c r="V169">
        <f>VLOOKUP(A169, Traffic_data!$A$3:$BP$367, 21, 0)</f>
        <v>1308</v>
      </c>
      <c r="W169">
        <f>VLOOKUP(A169, Traffic_data!$A$3:$BP$367, 22, 0)</f>
        <v>11708</v>
      </c>
      <c r="X169">
        <f>VLOOKUP(A169, Traffic_data!$A$3:$BP$367,23, 0)</f>
        <v>1831</v>
      </c>
      <c r="Y169">
        <f>VLOOKUP(A169, Traffic_data!$A$3:$BP$367, 24, 0)</f>
        <v>1308</v>
      </c>
      <c r="Z169">
        <f>VLOOKUP(A169, Traffic_data!$A$3:$BP$367, 25, 0)</f>
        <v>6848</v>
      </c>
      <c r="AA169">
        <f>VLOOKUP(A169, Traffic_data!$A$3:$BP$367, 26, 0)</f>
        <v>1308</v>
      </c>
      <c r="AB169">
        <f>VLOOKUP(A169, Traffic_data!$A$3:$BP$367, 27, 0)</f>
        <v>1308</v>
      </c>
      <c r="AC169">
        <f>VLOOKUP(A169, Traffic_data!$A$3:$BP$367, 28, 0)</f>
        <v>523</v>
      </c>
      <c r="AD169">
        <f>VLOOKUP(A169, Traffic_data!$A$3:$BP$367, 29, 0)</f>
        <v>3401</v>
      </c>
      <c r="AE169">
        <f>VLOOKUP(A169, Traffic_data!$A$3:$BP$367, 30, 0)</f>
        <v>22409</v>
      </c>
      <c r="AF169">
        <f>VLOOKUP(A169, Traffic_data!$A$3:$BP$367, 31, 0)</f>
        <v>4783</v>
      </c>
      <c r="AG169">
        <f>VLOOKUP(A169, Traffic_data!$A$3:$BP$367, 32, 0)</f>
        <v>2746</v>
      </c>
      <c r="AH169">
        <f>VLOOKUP(A169, Traffic_data!$A$3:$BP$367, 33, 0)</f>
        <v>3011</v>
      </c>
      <c r="AI169">
        <f>VLOOKUP(A169, Traffic_data!$A$3:$BP$367, 34, 0)</f>
        <v>177</v>
      </c>
      <c r="AJ169">
        <f>VLOOKUP(A169, Traffic_data!$A$3:$BP$367, 35, 0)</f>
        <v>2569</v>
      </c>
      <c r="AK169">
        <f>VLOOKUP(A169, Traffic_data!$A$3:$BP$367, 36, 0)</f>
        <v>354</v>
      </c>
      <c r="AL169">
        <f>VLOOKUP(A169, Traffic_data!$A$3:$BP$367, 37, 0)</f>
        <v>0</v>
      </c>
      <c r="AM169">
        <f>VLOOKUP(A169, Traffic_data!$A$3:$BP$367, 38, 0)</f>
        <v>1240</v>
      </c>
      <c r="AN169">
        <f>VLOOKUP(A169, Traffic_data!$A$3:$BP$367, 39, 0)</f>
        <v>177</v>
      </c>
      <c r="AO169">
        <f>VLOOKUP(A169, Traffic_data!$A$3:$BP$367, 40, 0)</f>
        <v>266</v>
      </c>
      <c r="AP169">
        <f>VLOOKUP(A169, Traffic_data!$A$3:$BP$367, 41, 0)</f>
        <v>531</v>
      </c>
      <c r="AQ169">
        <f>VLOOKUP(A169, Traffic_data!$A$3:$BP$367,42, 0)</f>
        <v>6111</v>
      </c>
      <c r="AR169">
        <f>VLOOKUP(A169, Traffic_data!$A$3:$BP$367, 43, 0)</f>
        <v>103598</v>
      </c>
      <c r="AS169">
        <f>VLOOKUP(A169, Traffic_data!$A$3:$BP$367, 44, 0)</f>
        <v>26757</v>
      </c>
      <c r="AT169">
        <f>VLOOKUP(A169, Traffic_data!$A$3:$BP$367, 45, 0)</f>
        <v>14895</v>
      </c>
      <c r="AU169">
        <f>VLOOKUP(A169, Traffic_data!$A$3:$BP$367, 46, 0)</f>
        <v>15823</v>
      </c>
      <c r="AV169">
        <f>VLOOKUP(A169, Traffic_data!$A$3:$BP$367, 47, 0)</f>
        <v>1485</v>
      </c>
      <c r="AW169">
        <f>VLOOKUP(A169, Traffic_data!$A$3:$BP$367, 48, 0)</f>
        <v>14277</v>
      </c>
      <c r="AX169">
        <f>VLOOKUP(A169, Traffic_data!$A$3:$BP$367, 49, 0)</f>
        <v>2185</v>
      </c>
      <c r="AY169">
        <f>VLOOKUP(A169, Traffic_data!$A$3:$BP$367, 50, 0)</f>
        <v>1308</v>
      </c>
      <c r="AZ169">
        <f>VLOOKUP(A169, Traffic_data!$A$3:$BP$367, 51, 0)</f>
        <v>8088</v>
      </c>
      <c r="BA169">
        <f>VLOOKUP(A169, Traffic_data!$A$3:$BP$367, 52, 0)</f>
        <v>1485</v>
      </c>
      <c r="BB169">
        <f>VLOOKUP(A169, Traffic_data!$A$3:$BP$367, 53, 0)</f>
        <v>1574</v>
      </c>
      <c r="BC169">
        <f>VLOOKUP(A169, Traffic_data!$A$3:$BP$367, 54, 0)</f>
        <v>1054</v>
      </c>
      <c r="BD169">
        <f>VLOOKUP(A169, Traffic_data!$A$3:$BP$367, 55, 0)</f>
        <v>9512</v>
      </c>
      <c r="BE169">
        <f>VLOOKUP(A169, Traffic_data!$A$3:$BP$367, 56, 0)</f>
        <v>0</v>
      </c>
      <c r="BF169">
        <f>VLOOKUP(A169, Traffic_data!$A$3:$BP$367, 57, 0)</f>
        <v>0</v>
      </c>
      <c r="BG169">
        <f>VLOOKUP(A169, Traffic_data!$A$3:$BP$367, 58, 0)</f>
        <v>0</v>
      </c>
      <c r="BH169">
        <f>VLOOKUP(A169, Traffic_data!$A$3:$BP$367, 59, 0)</f>
        <v>0</v>
      </c>
      <c r="BI169">
        <f>VLOOKUP(A169, Traffic_data!$A$3:$BP$367, 60, 0)</f>
        <v>0</v>
      </c>
      <c r="BJ169">
        <f>VLOOKUP(A169, Traffic_data!$A$3:$BP$367, 61, 0)</f>
        <v>0</v>
      </c>
      <c r="BK169">
        <f>VLOOKUP(A169, Traffic_data!$A$3:$BP$367, 62, 0)</f>
        <v>0</v>
      </c>
      <c r="BL169">
        <f>VLOOKUP(A169, Traffic_data!$A$3:$BP$367, 63, 0)</f>
        <v>0</v>
      </c>
      <c r="BM169">
        <f>VLOOKUP(A169, Traffic_data!$A$3:$BP$367, 64, 0)</f>
        <v>0</v>
      </c>
      <c r="BN169">
        <f>VLOOKUP(A169, Traffic_data!$A$3:$BP$367, 65, 0)</f>
        <v>0</v>
      </c>
      <c r="BO169">
        <f>VLOOKUP(A169, Traffic_data!$A$3:$BP$367, 66, 0)</f>
        <v>0</v>
      </c>
      <c r="BP169">
        <f>VLOOKUP(A169, Traffic_data!$A$3:$BP$367, 67, 0)</f>
        <v>0</v>
      </c>
      <c r="BQ169">
        <f>VLOOKUP(A169, Traffic_data!$A$3:$BP$367, 68, 0)</f>
        <v>0</v>
      </c>
    </row>
    <row r="170" spans="1:69" x14ac:dyDescent="0.25">
      <c r="A170" s="1">
        <v>41442</v>
      </c>
      <c r="B170" s="75" t="s">
        <v>58</v>
      </c>
      <c r="C170">
        <f>IFERROR(VLOOKUP(A170,Pivot_table!$A$5:$C$57, 3, 0),0)</f>
        <v>12.049999999999983</v>
      </c>
      <c r="D170">
        <f>VLOOKUP(A170, Traffic_data!$A$3:$BP$367, 3, 0)</f>
        <v>129522</v>
      </c>
      <c r="E170">
        <f>VLOOKUP(A170, Traffic_data!$A$3:$BP$367, 4, 0)</f>
        <v>44218</v>
      </c>
      <c r="F170">
        <f>VLOOKUP(A170, Traffic_data!$A$3:$BP$367, 5, 0)</f>
        <v>38772</v>
      </c>
      <c r="G170">
        <f>VLOOKUP(A170, Traffic_data!$A$3:$BP$367, 6, 0)</f>
        <v>38399</v>
      </c>
      <c r="H170">
        <f>VLOOKUP(A170, Traffic_data!$A$3:$BP$367, 7, 0)</f>
        <v>61994</v>
      </c>
      <c r="I170">
        <f>VLOOKUP(A170, Traffic_data!$A$3:$BP$367, 8, 0)</f>
        <v>58815</v>
      </c>
      <c r="J170">
        <f>VLOOKUP(A170, Traffic_data!$A$3:$BP$367, 9, 0)</f>
        <v>16946</v>
      </c>
      <c r="K170">
        <f>VLOOKUP(A170, Traffic_data!$A$3:$BP$367, 10, 0)</f>
        <v>1670</v>
      </c>
      <c r="L170">
        <f>VLOOKUP(A170, Traffic_data!$A$3:$BP$367, 11, 0)</f>
        <v>4150</v>
      </c>
      <c r="M170">
        <f>VLOOKUP(A170, Traffic_data!$A$3:$BP$367, 12, 0)</f>
        <v>0</v>
      </c>
      <c r="N170">
        <f>VLOOKUP(A170, Traffic_data!$A$3:$BP$367, 13, 0)</f>
        <v>17553</v>
      </c>
      <c r="O170">
        <f>VLOOKUP(A170, Traffic_data!$A$3:$BP$367, 14, 0)</f>
        <v>1353</v>
      </c>
      <c r="P170">
        <f>VLOOKUP(A170, Traffic_data!$A$3:$BP$367, 15, 0)</f>
        <v>473</v>
      </c>
      <c r="Q170">
        <f>VLOOKUP(A170, Traffic_data!$A$3:$BP$367, 16, 0)</f>
        <v>972</v>
      </c>
      <c r="R170">
        <f>VLOOKUP(A170, Traffic_data!$A$3:$BP$367, 17, 0)</f>
        <v>102591</v>
      </c>
      <c r="S170">
        <f>VLOOKUP(A170, Traffic_data!$A$3:$BP$367, 18, 0)</f>
        <v>26159</v>
      </c>
      <c r="T170">
        <f>VLOOKUP(A170, Traffic_data!$A$3:$BP$367, 19, 0)</f>
        <v>16567</v>
      </c>
      <c r="U170">
        <f>VLOOKUP(A170, Traffic_data!$A$3:$BP$367, 20, 0)</f>
        <v>17009</v>
      </c>
      <c r="V170">
        <f>VLOOKUP(A170, Traffic_data!$A$3:$BP$367, 21, 0)</f>
        <v>2093</v>
      </c>
      <c r="W170">
        <f>VLOOKUP(A170, Traffic_data!$A$3:$BP$367, 22, 0)</f>
        <v>12370</v>
      </c>
      <c r="X170">
        <f>VLOOKUP(A170, Traffic_data!$A$3:$BP$367,23, 0)</f>
        <v>3401</v>
      </c>
      <c r="Y170">
        <f>VLOOKUP(A170, Traffic_data!$A$3:$BP$367, 24, 0)</f>
        <v>262</v>
      </c>
      <c r="Z170">
        <f>VLOOKUP(A170, Traffic_data!$A$3:$BP$367, 25, 0)</f>
        <v>3976</v>
      </c>
      <c r="AA170">
        <f>VLOOKUP(A170, Traffic_data!$A$3:$BP$367, 26, 0)</f>
        <v>1308</v>
      </c>
      <c r="AB170">
        <f>VLOOKUP(A170, Traffic_data!$A$3:$BP$367, 27, 0)</f>
        <v>2093</v>
      </c>
      <c r="AC170">
        <f>VLOOKUP(A170, Traffic_data!$A$3:$BP$367, 28, 0)</f>
        <v>1308</v>
      </c>
      <c r="AD170">
        <f>VLOOKUP(A170, Traffic_data!$A$3:$BP$367, 29, 0)</f>
        <v>2354</v>
      </c>
      <c r="AE170">
        <f>VLOOKUP(A170, Traffic_data!$A$3:$BP$367, 30, 0)</f>
        <v>17094</v>
      </c>
      <c r="AF170">
        <f>VLOOKUP(A170, Traffic_data!$A$3:$BP$367, 31, 0)</f>
        <v>3897</v>
      </c>
      <c r="AG170">
        <f>VLOOKUP(A170, Traffic_data!$A$3:$BP$367, 32, 0)</f>
        <v>2480</v>
      </c>
      <c r="AH170">
        <f>VLOOKUP(A170, Traffic_data!$A$3:$BP$367, 33, 0)</f>
        <v>1594</v>
      </c>
      <c r="AI170">
        <f>VLOOKUP(A170, Traffic_data!$A$3:$BP$367, 34, 0)</f>
        <v>177</v>
      </c>
      <c r="AJ170">
        <f>VLOOKUP(A170, Traffic_data!$A$3:$BP$367, 35, 0)</f>
        <v>2391</v>
      </c>
      <c r="AK170">
        <f>VLOOKUP(A170, Traffic_data!$A$3:$BP$367, 36, 0)</f>
        <v>177</v>
      </c>
      <c r="AL170">
        <f>VLOOKUP(A170, Traffic_data!$A$3:$BP$367, 37, 0)</f>
        <v>89</v>
      </c>
      <c r="AM170">
        <f>VLOOKUP(A170, Traffic_data!$A$3:$BP$367, 38, 0)</f>
        <v>1417</v>
      </c>
      <c r="AN170">
        <f>VLOOKUP(A170, Traffic_data!$A$3:$BP$367, 39, 0)</f>
        <v>266</v>
      </c>
      <c r="AO170">
        <f>VLOOKUP(A170, Traffic_data!$A$3:$BP$367, 40, 0)</f>
        <v>0</v>
      </c>
      <c r="AP170">
        <f>VLOOKUP(A170, Traffic_data!$A$3:$BP$367, 41, 0)</f>
        <v>89</v>
      </c>
      <c r="AQ170">
        <f>VLOOKUP(A170, Traffic_data!$A$3:$BP$367,42, 0)</f>
        <v>3986</v>
      </c>
      <c r="AR170">
        <f>VLOOKUP(A170, Traffic_data!$A$3:$BP$367, 43, 0)</f>
        <v>119685</v>
      </c>
      <c r="AS170">
        <f>VLOOKUP(A170, Traffic_data!$A$3:$BP$367, 44, 0)</f>
        <v>30056</v>
      </c>
      <c r="AT170">
        <f>VLOOKUP(A170, Traffic_data!$A$3:$BP$367, 45, 0)</f>
        <v>19047</v>
      </c>
      <c r="AU170">
        <f>VLOOKUP(A170, Traffic_data!$A$3:$BP$367, 46, 0)</f>
        <v>18603</v>
      </c>
      <c r="AV170">
        <f>VLOOKUP(A170, Traffic_data!$A$3:$BP$367, 47, 0)</f>
        <v>2270</v>
      </c>
      <c r="AW170">
        <f>VLOOKUP(A170, Traffic_data!$A$3:$BP$367, 48, 0)</f>
        <v>14761</v>
      </c>
      <c r="AX170">
        <f>VLOOKUP(A170, Traffic_data!$A$3:$BP$367, 49, 0)</f>
        <v>3578</v>
      </c>
      <c r="AY170">
        <f>VLOOKUP(A170, Traffic_data!$A$3:$BP$367, 50, 0)</f>
        <v>351</v>
      </c>
      <c r="AZ170">
        <f>VLOOKUP(A170, Traffic_data!$A$3:$BP$367, 51, 0)</f>
        <v>5393</v>
      </c>
      <c r="BA170">
        <f>VLOOKUP(A170, Traffic_data!$A$3:$BP$367, 52, 0)</f>
        <v>1574</v>
      </c>
      <c r="BB170">
        <f>VLOOKUP(A170, Traffic_data!$A$3:$BP$367, 53, 0)</f>
        <v>2093</v>
      </c>
      <c r="BC170">
        <f>VLOOKUP(A170, Traffic_data!$A$3:$BP$367, 54, 0)</f>
        <v>1397</v>
      </c>
      <c r="BD170">
        <f>VLOOKUP(A170, Traffic_data!$A$3:$BP$367, 55, 0)</f>
        <v>6340</v>
      </c>
      <c r="BE170">
        <f>VLOOKUP(A170, Traffic_data!$A$3:$BP$367, 56, 0)</f>
        <v>0</v>
      </c>
      <c r="BF170">
        <f>VLOOKUP(A170, Traffic_data!$A$3:$BP$367, 57, 0)</f>
        <v>0</v>
      </c>
      <c r="BG170">
        <f>VLOOKUP(A170, Traffic_data!$A$3:$BP$367, 58, 0)</f>
        <v>0</v>
      </c>
      <c r="BH170">
        <f>VLOOKUP(A170, Traffic_data!$A$3:$BP$367, 59, 0)</f>
        <v>0</v>
      </c>
      <c r="BI170">
        <f>VLOOKUP(A170, Traffic_data!$A$3:$BP$367, 60, 0)</f>
        <v>0</v>
      </c>
      <c r="BJ170">
        <f>VLOOKUP(A170, Traffic_data!$A$3:$BP$367, 61, 0)</f>
        <v>0</v>
      </c>
      <c r="BK170">
        <f>VLOOKUP(A170, Traffic_data!$A$3:$BP$367, 62, 0)</f>
        <v>0</v>
      </c>
      <c r="BL170">
        <f>VLOOKUP(A170, Traffic_data!$A$3:$BP$367, 63, 0)</f>
        <v>0</v>
      </c>
      <c r="BM170">
        <f>VLOOKUP(A170, Traffic_data!$A$3:$BP$367, 64, 0)</f>
        <v>0</v>
      </c>
      <c r="BN170">
        <f>VLOOKUP(A170, Traffic_data!$A$3:$BP$367, 65, 0)</f>
        <v>0</v>
      </c>
      <c r="BO170">
        <f>VLOOKUP(A170, Traffic_data!$A$3:$BP$367, 66, 0)</f>
        <v>0</v>
      </c>
      <c r="BP170">
        <f>VLOOKUP(A170, Traffic_data!$A$3:$BP$367, 67, 0)</f>
        <v>0</v>
      </c>
      <c r="BQ170">
        <f>VLOOKUP(A170, Traffic_data!$A$3:$BP$367, 68, 0)</f>
        <v>0</v>
      </c>
    </row>
    <row r="171" spans="1:69" x14ac:dyDescent="0.25">
      <c r="A171" s="1">
        <v>41443</v>
      </c>
      <c r="B171" s="75" t="s">
        <v>59</v>
      </c>
      <c r="C171">
        <f>IFERROR(VLOOKUP(A171,Pivot_table!$A$5:$C$57, 3, 0),0)</f>
        <v>14.069999999999959</v>
      </c>
      <c r="D171">
        <f>VLOOKUP(A171, Traffic_data!$A$3:$BP$367, 3, 0)</f>
        <v>127509</v>
      </c>
      <c r="E171">
        <f>VLOOKUP(A171, Traffic_data!$A$3:$BP$367, 4, 0)</f>
        <v>42960</v>
      </c>
      <c r="F171">
        <f>VLOOKUP(A171, Traffic_data!$A$3:$BP$367, 5, 0)</f>
        <v>37660</v>
      </c>
      <c r="G171">
        <f>VLOOKUP(A171, Traffic_data!$A$3:$BP$367, 6, 0)</f>
        <v>37746</v>
      </c>
      <c r="H171">
        <f>VLOOKUP(A171, Traffic_data!$A$3:$BP$367, 7, 0)</f>
        <v>61289</v>
      </c>
      <c r="I171">
        <f>VLOOKUP(A171, Traffic_data!$A$3:$BP$367, 8, 0)</f>
        <v>52674</v>
      </c>
      <c r="J171">
        <f>VLOOKUP(A171, Traffic_data!$A$3:$BP$367, 9, 0)</f>
        <v>16231</v>
      </c>
      <c r="K171">
        <f>VLOOKUP(A171, Traffic_data!$A$3:$BP$367, 10, 0)</f>
        <v>1637</v>
      </c>
      <c r="L171">
        <f>VLOOKUP(A171, Traffic_data!$A$3:$BP$367, 11, 0)</f>
        <v>4100</v>
      </c>
      <c r="M171">
        <f>VLOOKUP(A171, Traffic_data!$A$3:$BP$367, 12, 0)</f>
        <v>0</v>
      </c>
      <c r="N171">
        <f>VLOOKUP(A171, Traffic_data!$A$3:$BP$367, 13, 0)</f>
        <v>17916</v>
      </c>
      <c r="O171">
        <f>VLOOKUP(A171, Traffic_data!$A$3:$BP$367, 14, 0)</f>
        <v>1249</v>
      </c>
      <c r="P171">
        <f>VLOOKUP(A171, Traffic_data!$A$3:$BP$367, 15, 0)</f>
        <v>421</v>
      </c>
      <c r="Q171">
        <f>VLOOKUP(A171, Traffic_data!$A$3:$BP$367, 16, 0)</f>
        <v>972</v>
      </c>
      <c r="R171">
        <f>VLOOKUP(A171, Traffic_data!$A$3:$BP$367, 17, 0)</f>
        <v>101553</v>
      </c>
      <c r="S171">
        <f>VLOOKUP(A171, Traffic_data!$A$3:$BP$367, 18, 0)</f>
        <v>31129</v>
      </c>
      <c r="T171">
        <f>VLOOKUP(A171, Traffic_data!$A$3:$BP$367, 19, 0)</f>
        <v>17009</v>
      </c>
      <c r="U171">
        <f>VLOOKUP(A171, Traffic_data!$A$3:$BP$367, 20, 0)</f>
        <v>14138</v>
      </c>
      <c r="V171">
        <f>VLOOKUP(A171, Traffic_data!$A$3:$BP$367, 21, 0)</f>
        <v>2093</v>
      </c>
      <c r="W171">
        <f>VLOOKUP(A171, Traffic_data!$A$3:$BP$367, 22, 0)</f>
        <v>14358</v>
      </c>
      <c r="X171">
        <f>VLOOKUP(A171, Traffic_data!$A$3:$BP$367,23, 0)</f>
        <v>785</v>
      </c>
      <c r="Y171">
        <f>VLOOKUP(A171, Traffic_data!$A$3:$BP$367, 24, 0)</f>
        <v>523</v>
      </c>
      <c r="Z171">
        <f>VLOOKUP(A171, Traffic_data!$A$3:$BP$367, 25, 0)</f>
        <v>4860</v>
      </c>
      <c r="AA171">
        <f>VLOOKUP(A171, Traffic_data!$A$3:$BP$367, 26, 0)</f>
        <v>1046</v>
      </c>
      <c r="AB171">
        <f>VLOOKUP(A171, Traffic_data!$A$3:$BP$367, 27, 0)</f>
        <v>2093</v>
      </c>
      <c r="AC171">
        <f>VLOOKUP(A171, Traffic_data!$A$3:$BP$367, 28, 0)</f>
        <v>1570</v>
      </c>
      <c r="AD171">
        <f>VLOOKUP(A171, Traffic_data!$A$3:$BP$367, 29, 0)</f>
        <v>2877</v>
      </c>
      <c r="AE171">
        <f>VLOOKUP(A171, Traffic_data!$A$3:$BP$367, 30, 0)</f>
        <v>14880</v>
      </c>
      <c r="AF171">
        <f>VLOOKUP(A171, Traffic_data!$A$3:$BP$367, 31, 0)</f>
        <v>3543</v>
      </c>
      <c r="AG171">
        <f>VLOOKUP(A171, Traffic_data!$A$3:$BP$367, 32, 0)</f>
        <v>797</v>
      </c>
      <c r="AH171">
        <f>VLOOKUP(A171, Traffic_data!$A$3:$BP$367, 33, 0)</f>
        <v>1417</v>
      </c>
      <c r="AI171">
        <f>VLOOKUP(A171, Traffic_data!$A$3:$BP$367, 34, 0)</f>
        <v>89</v>
      </c>
      <c r="AJ171">
        <f>VLOOKUP(A171, Traffic_data!$A$3:$BP$367, 35, 0)</f>
        <v>2303</v>
      </c>
      <c r="AK171">
        <f>VLOOKUP(A171, Traffic_data!$A$3:$BP$367, 36, 0)</f>
        <v>266</v>
      </c>
      <c r="AL171">
        <f>VLOOKUP(A171, Traffic_data!$A$3:$BP$367, 37, 0)</f>
        <v>0</v>
      </c>
      <c r="AM171">
        <f>VLOOKUP(A171, Traffic_data!$A$3:$BP$367, 38, 0)</f>
        <v>974</v>
      </c>
      <c r="AN171">
        <f>VLOOKUP(A171, Traffic_data!$A$3:$BP$367, 39, 0)</f>
        <v>177</v>
      </c>
      <c r="AO171">
        <f>VLOOKUP(A171, Traffic_data!$A$3:$BP$367, 40, 0)</f>
        <v>177</v>
      </c>
      <c r="AP171">
        <f>VLOOKUP(A171, Traffic_data!$A$3:$BP$367, 41, 0)</f>
        <v>0</v>
      </c>
      <c r="AQ171">
        <f>VLOOKUP(A171, Traffic_data!$A$3:$BP$367,42, 0)</f>
        <v>4340</v>
      </c>
      <c r="AR171">
        <f>VLOOKUP(A171, Traffic_data!$A$3:$BP$367, 43, 0)</f>
        <v>116433</v>
      </c>
      <c r="AS171">
        <f>VLOOKUP(A171, Traffic_data!$A$3:$BP$367, 44, 0)</f>
        <v>34672</v>
      </c>
      <c r="AT171">
        <f>VLOOKUP(A171, Traffic_data!$A$3:$BP$367, 45, 0)</f>
        <v>17806</v>
      </c>
      <c r="AU171">
        <f>VLOOKUP(A171, Traffic_data!$A$3:$BP$367, 46, 0)</f>
        <v>15555</v>
      </c>
      <c r="AV171">
        <f>VLOOKUP(A171, Traffic_data!$A$3:$BP$367, 47, 0)</f>
        <v>2182</v>
      </c>
      <c r="AW171">
        <f>VLOOKUP(A171, Traffic_data!$A$3:$BP$367, 48, 0)</f>
        <v>16661</v>
      </c>
      <c r="AX171">
        <f>VLOOKUP(A171, Traffic_data!$A$3:$BP$367, 49, 0)</f>
        <v>1051</v>
      </c>
      <c r="AY171">
        <f>VLOOKUP(A171, Traffic_data!$A$3:$BP$367, 50, 0)</f>
        <v>523</v>
      </c>
      <c r="AZ171">
        <f>VLOOKUP(A171, Traffic_data!$A$3:$BP$367, 51, 0)</f>
        <v>5834</v>
      </c>
      <c r="BA171">
        <f>VLOOKUP(A171, Traffic_data!$A$3:$BP$367, 52, 0)</f>
        <v>1223</v>
      </c>
      <c r="BB171">
        <f>VLOOKUP(A171, Traffic_data!$A$3:$BP$367, 53, 0)</f>
        <v>2270</v>
      </c>
      <c r="BC171">
        <f>VLOOKUP(A171, Traffic_data!$A$3:$BP$367, 54, 0)</f>
        <v>1570</v>
      </c>
      <c r="BD171">
        <f>VLOOKUP(A171, Traffic_data!$A$3:$BP$367, 55, 0)</f>
        <v>7217</v>
      </c>
      <c r="BE171">
        <f>VLOOKUP(A171, Traffic_data!$A$3:$BP$367, 56, 0)</f>
        <v>0</v>
      </c>
      <c r="BF171">
        <f>VLOOKUP(A171, Traffic_data!$A$3:$BP$367, 57, 0)</f>
        <v>0</v>
      </c>
      <c r="BG171">
        <f>VLOOKUP(A171, Traffic_data!$A$3:$BP$367, 58, 0)</f>
        <v>0</v>
      </c>
      <c r="BH171">
        <f>VLOOKUP(A171, Traffic_data!$A$3:$BP$367, 59, 0)</f>
        <v>0</v>
      </c>
      <c r="BI171">
        <f>VLOOKUP(A171, Traffic_data!$A$3:$BP$367, 60, 0)</f>
        <v>0</v>
      </c>
      <c r="BJ171">
        <f>VLOOKUP(A171, Traffic_data!$A$3:$BP$367, 61, 0)</f>
        <v>0</v>
      </c>
      <c r="BK171">
        <f>VLOOKUP(A171, Traffic_data!$A$3:$BP$367, 62, 0)</f>
        <v>0</v>
      </c>
      <c r="BL171">
        <f>VLOOKUP(A171, Traffic_data!$A$3:$BP$367, 63, 0)</f>
        <v>0</v>
      </c>
      <c r="BM171">
        <f>VLOOKUP(A171, Traffic_data!$A$3:$BP$367, 64, 0)</f>
        <v>0</v>
      </c>
      <c r="BN171">
        <f>VLOOKUP(A171, Traffic_data!$A$3:$BP$367, 65, 0)</f>
        <v>0</v>
      </c>
      <c r="BO171">
        <f>VLOOKUP(A171, Traffic_data!$A$3:$BP$367, 66, 0)</f>
        <v>0</v>
      </c>
      <c r="BP171">
        <f>VLOOKUP(A171, Traffic_data!$A$3:$BP$367, 67, 0)</f>
        <v>0</v>
      </c>
      <c r="BQ171">
        <f>VLOOKUP(A171, Traffic_data!$A$3:$BP$367, 68, 0)</f>
        <v>0</v>
      </c>
    </row>
    <row r="172" spans="1:69" x14ac:dyDescent="0.25">
      <c r="A172" s="1">
        <v>41444</v>
      </c>
      <c r="B172" s="75" t="s">
        <v>30</v>
      </c>
      <c r="C172">
        <f>IFERROR(VLOOKUP(A172,Pivot_table!$A$5:$C$57, 3, 0),0)</f>
        <v>13.399999999999961</v>
      </c>
      <c r="D172">
        <f>VLOOKUP(A172, Traffic_data!$A$3:$BP$367, 3, 0)</f>
        <v>125272</v>
      </c>
      <c r="E172">
        <f>VLOOKUP(A172, Traffic_data!$A$3:$BP$367, 4, 0)</f>
        <v>41508</v>
      </c>
      <c r="F172">
        <f>VLOOKUP(A172, Traffic_data!$A$3:$BP$367, 5, 0)</f>
        <v>37957</v>
      </c>
      <c r="G172">
        <f>VLOOKUP(A172, Traffic_data!$A$3:$BP$367, 6, 0)</f>
        <v>37384</v>
      </c>
      <c r="H172">
        <f>VLOOKUP(A172, Traffic_data!$A$3:$BP$367, 7, 0)</f>
        <v>59210</v>
      </c>
      <c r="I172">
        <f>VLOOKUP(A172, Traffic_data!$A$3:$BP$367, 8, 0)</f>
        <v>51795</v>
      </c>
      <c r="J172">
        <f>VLOOKUP(A172, Traffic_data!$A$3:$BP$367, 9, 0)</f>
        <v>16037</v>
      </c>
      <c r="K172">
        <f>VLOOKUP(A172, Traffic_data!$A$3:$BP$367, 10, 0)</f>
        <v>2136</v>
      </c>
      <c r="L172">
        <f>VLOOKUP(A172, Traffic_data!$A$3:$BP$367, 11, 0)</f>
        <v>5804</v>
      </c>
      <c r="M172">
        <f>VLOOKUP(A172, Traffic_data!$A$3:$BP$367, 12, 0)</f>
        <v>0</v>
      </c>
      <c r="N172">
        <f>VLOOKUP(A172, Traffic_data!$A$3:$BP$367, 13, 0)</f>
        <v>18315</v>
      </c>
      <c r="O172">
        <f>VLOOKUP(A172, Traffic_data!$A$3:$BP$367, 14, 0)</f>
        <v>1273</v>
      </c>
      <c r="P172">
        <f>VLOOKUP(A172, Traffic_data!$A$3:$BP$367, 15, 0)</f>
        <v>434</v>
      </c>
      <c r="Q172">
        <f>VLOOKUP(A172, Traffic_data!$A$3:$BP$367, 16, 0)</f>
        <v>1038</v>
      </c>
      <c r="R172">
        <f>VLOOKUP(A172, Traffic_data!$A$3:$BP$367, 17, 0)</f>
        <v>98964</v>
      </c>
      <c r="S172">
        <f>VLOOKUP(A172, Traffic_data!$A$3:$BP$367, 18, 0)</f>
        <v>30083</v>
      </c>
      <c r="T172">
        <f>VLOOKUP(A172, Traffic_data!$A$3:$BP$367, 19, 0)</f>
        <v>13696</v>
      </c>
      <c r="U172">
        <f>VLOOKUP(A172, Traffic_data!$A$3:$BP$367, 20, 0)</f>
        <v>15463</v>
      </c>
      <c r="V172">
        <f>VLOOKUP(A172, Traffic_data!$A$3:$BP$367, 21, 0)</f>
        <v>2354</v>
      </c>
      <c r="W172">
        <f>VLOOKUP(A172, Traffic_data!$A$3:$BP$367, 22, 0)</f>
        <v>13033</v>
      </c>
      <c r="X172">
        <f>VLOOKUP(A172, Traffic_data!$A$3:$BP$367,23, 0)</f>
        <v>1570</v>
      </c>
      <c r="Y172">
        <f>VLOOKUP(A172, Traffic_data!$A$3:$BP$367, 24, 0)</f>
        <v>523</v>
      </c>
      <c r="Z172">
        <f>VLOOKUP(A172, Traffic_data!$A$3:$BP$367, 25, 0)</f>
        <v>4197</v>
      </c>
      <c r="AA172">
        <f>VLOOKUP(A172, Traffic_data!$A$3:$BP$367, 26, 0)</f>
        <v>785</v>
      </c>
      <c r="AB172">
        <f>VLOOKUP(A172, Traffic_data!$A$3:$BP$367, 27, 0)</f>
        <v>1308</v>
      </c>
      <c r="AC172">
        <f>VLOOKUP(A172, Traffic_data!$A$3:$BP$367, 28, 0)</f>
        <v>1308</v>
      </c>
      <c r="AD172">
        <f>VLOOKUP(A172, Traffic_data!$A$3:$BP$367, 29, 0)</f>
        <v>2616</v>
      </c>
      <c r="AE172">
        <f>VLOOKUP(A172, Traffic_data!$A$3:$BP$367, 30, 0)</f>
        <v>16032</v>
      </c>
      <c r="AF172">
        <f>VLOOKUP(A172, Traffic_data!$A$3:$BP$367, 31, 0)</f>
        <v>3986</v>
      </c>
      <c r="AG172">
        <f>VLOOKUP(A172, Traffic_data!$A$3:$BP$367, 32, 0)</f>
        <v>1860</v>
      </c>
      <c r="AH172">
        <f>VLOOKUP(A172, Traffic_data!$A$3:$BP$367, 33, 0)</f>
        <v>1860</v>
      </c>
      <c r="AI172">
        <f>VLOOKUP(A172, Traffic_data!$A$3:$BP$367, 34, 0)</f>
        <v>0</v>
      </c>
      <c r="AJ172">
        <f>VLOOKUP(A172, Traffic_data!$A$3:$BP$367, 35, 0)</f>
        <v>1771</v>
      </c>
      <c r="AK172">
        <f>VLOOKUP(A172, Traffic_data!$A$3:$BP$367, 36, 0)</f>
        <v>443</v>
      </c>
      <c r="AL172">
        <f>VLOOKUP(A172, Traffic_data!$A$3:$BP$367, 37, 0)</f>
        <v>0</v>
      </c>
      <c r="AM172">
        <f>VLOOKUP(A172, Traffic_data!$A$3:$BP$367, 38, 0)</f>
        <v>886</v>
      </c>
      <c r="AN172">
        <f>VLOOKUP(A172, Traffic_data!$A$3:$BP$367, 39, 0)</f>
        <v>354</v>
      </c>
      <c r="AO172">
        <f>VLOOKUP(A172, Traffic_data!$A$3:$BP$367, 40, 0)</f>
        <v>0</v>
      </c>
      <c r="AP172">
        <f>VLOOKUP(A172, Traffic_data!$A$3:$BP$367, 41, 0)</f>
        <v>177</v>
      </c>
      <c r="AQ172">
        <f>VLOOKUP(A172, Traffic_data!$A$3:$BP$367,42, 0)</f>
        <v>4340</v>
      </c>
      <c r="AR172">
        <f>VLOOKUP(A172, Traffic_data!$A$3:$BP$367, 43, 0)</f>
        <v>114996</v>
      </c>
      <c r="AS172">
        <f>VLOOKUP(A172, Traffic_data!$A$3:$BP$367, 44, 0)</f>
        <v>34069</v>
      </c>
      <c r="AT172">
        <f>VLOOKUP(A172, Traffic_data!$A$3:$BP$367, 45, 0)</f>
        <v>15556</v>
      </c>
      <c r="AU172">
        <f>VLOOKUP(A172, Traffic_data!$A$3:$BP$367, 46, 0)</f>
        <v>17323</v>
      </c>
      <c r="AV172">
        <f>VLOOKUP(A172, Traffic_data!$A$3:$BP$367, 47, 0)</f>
        <v>2354</v>
      </c>
      <c r="AW172">
        <f>VLOOKUP(A172, Traffic_data!$A$3:$BP$367, 48, 0)</f>
        <v>14804</v>
      </c>
      <c r="AX172">
        <f>VLOOKUP(A172, Traffic_data!$A$3:$BP$367, 49, 0)</f>
        <v>2013</v>
      </c>
      <c r="AY172">
        <f>VLOOKUP(A172, Traffic_data!$A$3:$BP$367, 50, 0)</f>
        <v>523</v>
      </c>
      <c r="AZ172">
        <f>VLOOKUP(A172, Traffic_data!$A$3:$BP$367, 51, 0)</f>
        <v>5083</v>
      </c>
      <c r="BA172">
        <f>VLOOKUP(A172, Traffic_data!$A$3:$BP$367, 52, 0)</f>
        <v>1139</v>
      </c>
      <c r="BB172">
        <f>VLOOKUP(A172, Traffic_data!$A$3:$BP$367, 53, 0)</f>
        <v>1308</v>
      </c>
      <c r="BC172">
        <f>VLOOKUP(A172, Traffic_data!$A$3:$BP$367, 54, 0)</f>
        <v>1485</v>
      </c>
      <c r="BD172">
        <f>VLOOKUP(A172, Traffic_data!$A$3:$BP$367, 55, 0)</f>
        <v>6956</v>
      </c>
      <c r="BE172">
        <f>VLOOKUP(A172, Traffic_data!$A$3:$BP$367, 56, 0)</f>
        <v>0</v>
      </c>
      <c r="BF172">
        <f>VLOOKUP(A172, Traffic_data!$A$3:$BP$367, 57, 0)</f>
        <v>0</v>
      </c>
      <c r="BG172">
        <f>VLOOKUP(A172, Traffic_data!$A$3:$BP$367, 58, 0)</f>
        <v>0</v>
      </c>
      <c r="BH172">
        <f>VLOOKUP(A172, Traffic_data!$A$3:$BP$367, 59, 0)</f>
        <v>0</v>
      </c>
      <c r="BI172">
        <f>VLOOKUP(A172, Traffic_data!$A$3:$BP$367, 60, 0)</f>
        <v>0</v>
      </c>
      <c r="BJ172">
        <f>VLOOKUP(A172, Traffic_data!$A$3:$BP$367, 61, 0)</f>
        <v>0</v>
      </c>
      <c r="BK172">
        <f>VLOOKUP(A172, Traffic_data!$A$3:$BP$367, 62, 0)</f>
        <v>0</v>
      </c>
      <c r="BL172">
        <f>VLOOKUP(A172, Traffic_data!$A$3:$BP$367, 63, 0)</f>
        <v>0</v>
      </c>
      <c r="BM172">
        <f>VLOOKUP(A172, Traffic_data!$A$3:$BP$367, 64, 0)</f>
        <v>0</v>
      </c>
      <c r="BN172">
        <f>VLOOKUP(A172, Traffic_data!$A$3:$BP$367, 65, 0)</f>
        <v>0</v>
      </c>
      <c r="BO172">
        <f>VLOOKUP(A172, Traffic_data!$A$3:$BP$367, 66, 0)</f>
        <v>0</v>
      </c>
      <c r="BP172">
        <f>VLOOKUP(A172, Traffic_data!$A$3:$BP$367, 67, 0)</f>
        <v>0</v>
      </c>
      <c r="BQ172">
        <f>VLOOKUP(A172, Traffic_data!$A$3:$BP$367, 68, 0)</f>
        <v>0</v>
      </c>
    </row>
    <row r="173" spans="1:69" x14ac:dyDescent="0.25">
      <c r="A173" s="1">
        <v>41445</v>
      </c>
      <c r="B173" s="75" t="s">
        <v>46</v>
      </c>
      <c r="C173">
        <f>IFERROR(VLOOKUP(A173,Pivot_table!$A$5:$C$57, 3, 0),0)</f>
        <v>15.019999999999964</v>
      </c>
      <c r="D173">
        <f>VLOOKUP(A173, Traffic_data!$A$3:$BP$367, 3, 0)</f>
        <v>137260</v>
      </c>
      <c r="E173">
        <f>VLOOKUP(A173, Traffic_data!$A$3:$BP$367, 4, 0)</f>
        <v>41688</v>
      </c>
      <c r="F173">
        <f>VLOOKUP(A173, Traffic_data!$A$3:$BP$367, 5, 0)</f>
        <v>41481</v>
      </c>
      <c r="G173">
        <f>VLOOKUP(A173, Traffic_data!$A$3:$BP$367, 6, 0)</f>
        <v>41513</v>
      </c>
      <c r="H173">
        <f>VLOOKUP(A173, Traffic_data!$A$3:$BP$367, 7, 0)</f>
        <v>65219</v>
      </c>
      <c r="I173">
        <f>VLOOKUP(A173, Traffic_data!$A$3:$BP$367, 8, 0)</f>
        <v>53766</v>
      </c>
      <c r="J173">
        <f>VLOOKUP(A173, Traffic_data!$A$3:$BP$367, 9, 0)</f>
        <v>16830</v>
      </c>
      <c r="K173">
        <f>VLOOKUP(A173, Traffic_data!$A$3:$BP$367, 10, 0)</f>
        <v>2329</v>
      </c>
      <c r="L173">
        <f>VLOOKUP(A173, Traffic_data!$A$3:$BP$367, 11, 0)</f>
        <v>7858</v>
      </c>
      <c r="M173">
        <f>VLOOKUP(A173, Traffic_data!$A$3:$BP$367, 12, 0)</f>
        <v>0</v>
      </c>
      <c r="N173">
        <f>VLOOKUP(A173, Traffic_data!$A$3:$BP$367, 13, 0)</f>
        <v>20034</v>
      </c>
      <c r="O173">
        <f>VLOOKUP(A173, Traffic_data!$A$3:$BP$367, 14, 0)</f>
        <v>1354</v>
      </c>
      <c r="P173">
        <f>VLOOKUP(A173, Traffic_data!$A$3:$BP$367, 15, 0)</f>
        <v>449</v>
      </c>
      <c r="Q173">
        <f>VLOOKUP(A173, Traffic_data!$A$3:$BP$367, 16, 0)</f>
        <v>1187</v>
      </c>
      <c r="R173">
        <f>VLOOKUP(A173, Traffic_data!$A$3:$BP$367, 17, 0)</f>
        <v>107976</v>
      </c>
      <c r="S173">
        <f>VLOOKUP(A173, Traffic_data!$A$3:$BP$367, 18, 0)</f>
        <v>32960</v>
      </c>
      <c r="T173">
        <f>VLOOKUP(A173, Traffic_data!$A$3:$BP$367, 19, 0)</f>
        <v>16126</v>
      </c>
      <c r="U173">
        <f>VLOOKUP(A173, Traffic_data!$A$3:$BP$367, 20, 0)</f>
        <v>19660</v>
      </c>
      <c r="V173">
        <f>VLOOKUP(A173, Traffic_data!$A$3:$BP$367, 21, 0)</f>
        <v>1308</v>
      </c>
      <c r="W173">
        <f>VLOOKUP(A173, Traffic_data!$A$3:$BP$367, 22, 0)</f>
        <v>15684</v>
      </c>
      <c r="X173">
        <f>VLOOKUP(A173, Traffic_data!$A$3:$BP$367,23, 0)</f>
        <v>2616</v>
      </c>
      <c r="Y173">
        <f>VLOOKUP(A173, Traffic_data!$A$3:$BP$367, 24, 0)</f>
        <v>785</v>
      </c>
      <c r="Z173">
        <f>VLOOKUP(A173, Traffic_data!$A$3:$BP$367, 25, 0)</f>
        <v>6185</v>
      </c>
      <c r="AA173">
        <f>VLOOKUP(A173, Traffic_data!$A$3:$BP$367, 26, 0)</f>
        <v>1308</v>
      </c>
      <c r="AB173">
        <f>VLOOKUP(A173, Traffic_data!$A$3:$BP$367, 27, 0)</f>
        <v>2877</v>
      </c>
      <c r="AC173">
        <f>VLOOKUP(A173, Traffic_data!$A$3:$BP$367, 28, 0)</f>
        <v>785</v>
      </c>
      <c r="AD173">
        <f>VLOOKUP(A173, Traffic_data!$A$3:$BP$367, 29, 0)</f>
        <v>4447</v>
      </c>
      <c r="AE173">
        <f>VLOOKUP(A173, Traffic_data!$A$3:$BP$367, 30, 0)</f>
        <v>16563</v>
      </c>
      <c r="AF173">
        <f>VLOOKUP(A173, Traffic_data!$A$3:$BP$367, 31, 0)</f>
        <v>2657</v>
      </c>
      <c r="AG173">
        <f>VLOOKUP(A173, Traffic_data!$A$3:$BP$367, 32, 0)</f>
        <v>1417</v>
      </c>
      <c r="AH173">
        <f>VLOOKUP(A173, Traffic_data!$A$3:$BP$367, 33, 0)</f>
        <v>1683</v>
      </c>
      <c r="AI173">
        <f>VLOOKUP(A173, Traffic_data!$A$3:$BP$367, 34, 0)</f>
        <v>177</v>
      </c>
      <c r="AJ173">
        <f>VLOOKUP(A173, Traffic_data!$A$3:$BP$367, 35, 0)</f>
        <v>2834</v>
      </c>
      <c r="AK173">
        <f>VLOOKUP(A173, Traffic_data!$A$3:$BP$367, 36, 0)</f>
        <v>266</v>
      </c>
      <c r="AL173">
        <f>VLOOKUP(A173, Traffic_data!$A$3:$BP$367, 37, 0)</f>
        <v>89</v>
      </c>
      <c r="AM173">
        <f>VLOOKUP(A173, Traffic_data!$A$3:$BP$367, 38, 0)</f>
        <v>1329</v>
      </c>
      <c r="AN173">
        <f>VLOOKUP(A173, Traffic_data!$A$3:$BP$367, 39, 0)</f>
        <v>266</v>
      </c>
      <c r="AO173">
        <f>VLOOKUP(A173, Traffic_data!$A$3:$BP$367, 40, 0)</f>
        <v>0</v>
      </c>
      <c r="AP173">
        <f>VLOOKUP(A173, Traffic_data!$A$3:$BP$367, 41, 0)</f>
        <v>177</v>
      </c>
      <c r="AQ173">
        <f>VLOOKUP(A173, Traffic_data!$A$3:$BP$367,42, 0)</f>
        <v>5137</v>
      </c>
      <c r="AR173">
        <f>VLOOKUP(A173, Traffic_data!$A$3:$BP$367, 43, 0)</f>
        <v>124539</v>
      </c>
      <c r="AS173">
        <f>VLOOKUP(A173, Traffic_data!$A$3:$BP$367, 44, 0)</f>
        <v>35617</v>
      </c>
      <c r="AT173">
        <f>VLOOKUP(A173, Traffic_data!$A$3:$BP$367, 45, 0)</f>
        <v>17543</v>
      </c>
      <c r="AU173">
        <f>VLOOKUP(A173, Traffic_data!$A$3:$BP$367, 46, 0)</f>
        <v>21343</v>
      </c>
      <c r="AV173">
        <f>VLOOKUP(A173, Traffic_data!$A$3:$BP$367, 47, 0)</f>
        <v>1485</v>
      </c>
      <c r="AW173">
        <f>VLOOKUP(A173, Traffic_data!$A$3:$BP$367, 48, 0)</f>
        <v>18518</v>
      </c>
      <c r="AX173">
        <f>VLOOKUP(A173, Traffic_data!$A$3:$BP$367, 49, 0)</f>
        <v>2882</v>
      </c>
      <c r="AY173">
        <f>VLOOKUP(A173, Traffic_data!$A$3:$BP$367, 50, 0)</f>
        <v>874</v>
      </c>
      <c r="AZ173">
        <f>VLOOKUP(A173, Traffic_data!$A$3:$BP$367, 51, 0)</f>
        <v>7514</v>
      </c>
      <c r="BA173">
        <f>VLOOKUP(A173, Traffic_data!$A$3:$BP$367, 52, 0)</f>
        <v>1574</v>
      </c>
      <c r="BB173">
        <f>VLOOKUP(A173, Traffic_data!$A$3:$BP$367, 53, 0)</f>
        <v>2877</v>
      </c>
      <c r="BC173">
        <f>VLOOKUP(A173, Traffic_data!$A$3:$BP$367, 54, 0)</f>
        <v>962</v>
      </c>
      <c r="BD173">
        <f>VLOOKUP(A173, Traffic_data!$A$3:$BP$367, 55, 0)</f>
        <v>9584</v>
      </c>
      <c r="BE173">
        <f>VLOOKUP(A173, Traffic_data!$A$3:$BP$367, 56, 0)</f>
        <v>0</v>
      </c>
      <c r="BF173">
        <f>VLOOKUP(A173, Traffic_data!$A$3:$BP$367, 57, 0)</f>
        <v>0</v>
      </c>
      <c r="BG173">
        <f>VLOOKUP(A173, Traffic_data!$A$3:$BP$367, 58, 0)</f>
        <v>0</v>
      </c>
      <c r="BH173">
        <f>VLOOKUP(A173, Traffic_data!$A$3:$BP$367, 59, 0)</f>
        <v>0</v>
      </c>
      <c r="BI173">
        <f>VLOOKUP(A173, Traffic_data!$A$3:$BP$367, 60, 0)</f>
        <v>0</v>
      </c>
      <c r="BJ173">
        <f>VLOOKUP(A173, Traffic_data!$A$3:$BP$367, 61, 0)</f>
        <v>0</v>
      </c>
      <c r="BK173">
        <f>VLOOKUP(A173, Traffic_data!$A$3:$BP$367, 62, 0)</f>
        <v>0</v>
      </c>
      <c r="BL173">
        <f>VLOOKUP(A173, Traffic_data!$A$3:$BP$367, 63, 0)</f>
        <v>0</v>
      </c>
      <c r="BM173">
        <f>VLOOKUP(A173, Traffic_data!$A$3:$BP$367, 64, 0)</f>
        <v>0</v>
      </c>
      <c r="BN173">
        <f>VLOOKUP(A173, Traffic_data!$A$3:$BP$367, 65, 0)</f>
        <v>0</v>
      </c>
      <c r="BO173">
        <f>VLOOKUP(A173, Traffic_data!$A$3:$BP$367, 66, 0)</f>
        <v>0</v>
      </c>
      <c r="BP173">
        <f>VLOOKUP(A173, Traffic_data!$A$3:$BP$367, 67, 0)</f>
        <v>0</v>
      </c>
      <c r="BQ173">
        <f>VLOOKUP(A173, Traffic_data!$A$3:$BP$367, 68, 0)</f>
        <v>0</v>
      </c>
    </row>
    <row r="174" spans="1:69" x14ac:dyDescent="0.25">
      <c r="A174" s="1">
        <v>41446</v>
      </c>
      <c r="B174" s="75" t="s">
        <v>49</v>
      </c>
      <c r="C174">
        <f>IFERROR(VLOOKUP(A174,Pivot_table!$A$5:$C$57, 3, 0),0)</f>
        <v>11.069999999999983</v>
      </c>
      <c r="D174">
        <f>VLOOKUP(A174, Traffic_data!$A$3:$BP$367, 3, 0)</f>
        <v>140393</v>
      </c>
      <c r="E174">
        <f>VLOOKUP(A174, Traffic_data!$A$3:$BP$367, 4, 0)</f>
        <v>45029</v>
      </c>
      <c r="F174">
        <f>VLOOKUP(A174, Traffic_data!$A$3:$BP$367, 5, 0)</f>
        <v>43293</v>
      </c>
      <c r="G174">
        <f>VLOOKUP(A174, Traffic_data!$A$3:$BP$367, 6, 0)</f>
        <v>42393</v>
      </c>
      <c r="H174">
        <f>VLOOKUP(A174, Traffic_data!$A$3:$BP$367, 7, 0)</f>
        <v>65527</v>
      </c>
      <c r="I174">
        <f>VLOOKUP(A174, Traffic_data!$A$3:$BP$367, 8, 0)</f>
        <v>57827</v>
      </c>
      <c r="J174">
        <f>VLOOKUP(A174, Traffic_data!$A$3:$BP$367, 9, 0)</f>
        <v>18111</v>
      </c>
      <c r="K174">
        <f>VLOOKUP(A174, Traffic_data!$A$3:$BP$367, 10, 0)</f>
        <v>1794</v>
      </c>
      <c r="L174">
        <f>VLOOKUP(A174, Traffic_data!$A$3:$BP$367, 11, 0)</f>
        <v>5780</v>
      </c>
      <c r="M174">
        <f>VLOOKUP(A174, Traffic_data!$A$3:$BP$367, 12, 0)</f>
        <v>0</v>
      </c>
      <c r="N174">
        <f>VLOOKUP(A174, Traffic_data!$A$3:$BP$367, 13, 0)</f>
        <v>20457</v>
      </c>
      <c r="O174">
        <f>VLOOKUP(A174, Traffic_data!$A$3:$BP$367, 14, 0)</f>
        <v>1520</v>
      </c>
      <c r="P174">
        <f>VLOOKUP(A174, Traffic_data!$A$3:$BP$367, 15, 0)</f>
        <v>498</v>
      </c>
      <c r="Q174">
        <f>VLOOKUP(A174, Traffic_data!$A$3:$BP$367, 16, 0)</f>
        <v>1106</v>
      </c>
      <c r="R174">
        <f>VLOOKUP(A174, Traffic_data!$A$3:$BP$367, 17, 0)</f>
        <v>109220</v>
      </c>
      <c r="S174">
        <f>VLOOKUP(A174, Traffic_data!$A$3:$BP$367, 18, 0)</f>
        <v>31652</v>
      </c>
      <c r="T174">
        <f>VLOOKUP(A174, Traffic_data!$A$3:$BP$367, 19, 0)</f>
        <v>15021</v>
      </c>
      <c r="U174">
        <f>VLOOKUP(A174, Traffic_data!$A$3:$BP$367, 20, 0)</f>
        <v>20102</v>
      </c>
      <c r="V174">
        <f>VLOOKUP(A174, Traffic_data!$A$3:$BP$367, 21, 0)</f>
        <v>2616</v>
      </c>
      <c r="W174">
        <f>VLOOKUP(A174, Traffic_data!$A$3:$BP$367, 22, 0)</f>
        <v>17451</v>
      </c>
      <c r="X174">
        <f>VLOOKUP(A174, Traffic_data!$A$3:$BP$367,23, 0)</f>
        <v>3924</v>
      </c>
      <c r="Y174">
        <f>VLOOKUP(A174, Traffic_data!$A$3:$BP$367, 24, 0)</f>
        <v>1046</v>
      </c>
      <c r="Z174">
        <f>VLOOKUP(A174, Traffic_data!$A$3:$BP$367, 25, 0)</f>
        <v>3534</v>
      </c>
      <c r="AA174">
        <f>VLOOKUP(A174, Traffic_data!$A$3:$BP$367, 26, 0)</f>
        <v>2093</v>
      </c>
      <c r="AB174">
        <f>VLOOKUP(A174, Traffic_data!$A$3:$BP$367, 27, 0)</f>
        <v>4970</v>
      </c>
      <c r="AC174">
        <f>VLOOKUP(A174, Traffic_data!$A$3:$BP$367, 28, 0)</f>
        <v>1570</v>
      </c>
      <c r="AD174">
        <f>VLOOKUP(A174, Traffic_data!$A$3:$BP$367, 29, 0)</f>
        <v>4970</v>
      </c>
      <c r="AE174">
        <f>VLOOKUP(A174, Traffic_data!$A$3:$BP$367, 30, 0)</f>
        <v>16740</v>
      </c>
      <c r="AF174">
        <f>VLOOKUP(A174, Traffic_data!$A$3:$BP$367, 31, 0)</f>
        <v>3809</v>
      </c>
      <c r="AG174">
        <f>VLOOKUP(A174, Traffic_data!$A$3:$BP$367, 32, 0)</f>
        <v>1506</v>
      </c>
      <c r="AH174">
        <f>VLOOKUP(A174, Traffic_data!$A$3:$BP$367, 33, 0)</f>
        <v>2303</v>
      </c>
      <c r="AI174">
        <f>VLOOKUP(A174, Traffic_data!$A$3:$BP$367, 34, 0)</f>
        <v>0</v>
      </c>
      <c r="AJ174">
        <f>VLOOKUP(A174, Traffic_data!$A$3:$BP$367, 35, 0)</f>
        <v>1683</v>
      </c>
      <c r="AK174">
        <f>VLOOKUP(A174, Traffic_data!$A$3:$BP$367, 36, 0)</f>
        <v>531</v>
      </c>
      <c r="AL174">
        <f>VLOOKUP(A174, Traffic_data!$A$3:$BP$367, 37, 0)</f>
        <v>177</v>
      </c>
      <c r="AM174">
        <f>VLOOKUP(A174, Traffic_data!$A$3:$BP$367, 38, 0)</f>
        <v>1329</v>
      </c>
      <c r="AN174">
        <f>VLOOKUP(A174, Traffic_data!$A$3:$BP$367, 39, 0)</f>
        <v>266</v>
      </c>
      <c r="AO174">
        <f>VLOOKUP(A174, Traffic_data!$A$3:$BP$367, 40, 0)</f>
        <v>89</v>
      </c>
      <c r="AP174">
        <f>VLOOKUP(A174, Traffic_data!$A$3:$BP$367, 41, 0)</f>
        <v>620</v>
      </c>
      <c r="AQ174">
        <f>VLOOKUP(A174, Traffic_data!$A$3:$BP$367,42, 0)</f>
        <v>4163</v>
      </c>
      <c r="AR174">
        <f>VLOOKUP(A174, Traffic_data!$A$3:$BP$367, 43, 0)</f>
        <v>125960</v>
      </c>
      <c r="AS174">
        <f>VLOOKUP(A174, Traffic_data!$A$3:$BP$367, 44, 0)</f>
        <v>35461</v>
      </c>
      <c r="AT174">
        <f>VLOOKUP(A174, Traffic_data!$A$3:$BP$367, 45, 0)</f>
        <v>16527</v>
      </c>
      <c r="AU174">
        <f>VLOOKUP(A174, Traffic_data!$A$3:$BP$367, 46, 0)</f>
        <v>22405</v>
      </c>
      <c r="AV174">
        <f>VLOOKUP(A174, Traffic_data!$A$3:$BP$367, 47, 0)</f>
        <v>2616</v>
      </c>
      <c r="AW174">
        <f>VLOOKUP(A174, Traffic_data!$A$3:$BP$367, 48, 0)</f>
        <v>19134</v>
      </c>
      <c r="AX174">
        <f>VLOOKUP(A174, Traffic_data!$A$3:$BP$367, 49, 0)</f>
        <v>4455</v>
      </c>
      <c r="AY174">
        <f>VLOOKUP(A174, Traffic_data!$A$3:$BP$367, 50, 0)</f>
        <v>1223</v>
      </c>
      <c r="AZ174">
        <f>VLOOKUP(A174, Traffic_data!$A$3:$BP$367, 51, 0)</f>
        <v>4863</v>
      </c>
      <c r="BA174">
        <f>VLOOKUP(A174, Traffic_data!$A$3:$BP$367, 52, 0)</f>
        <v>2359</v>
      </c>
      <c r="BB174">
        <f>VLOOKUP(A174, Traffic_data!$A$3:$BP$367, 53, 0)</f>
        <v>5059</v>
      </c>
      <c r="BC174">
        <f>VLOOKUP(A174, Traffic_data!$A$3:$BP$367, 54, 0)</f>
        <v>2190</v>
      </c>
      <c r="BD174">
        <f>VLOOKUP(A174, Traffic_data!$A$3:$BP$367, 55, 0)</f>
        <v>9133</v>
      </c>
      <c r="BE174">
        <f>VLOOKUP(A174, Traffic_data!$A$3:$BP$367, 56, 0)</f>
        <v>0</v>
      </c>
      <c r="BF174">
        <f>VLOOKUP(A174, Traffic_data!$A$3:$BP$367, 57, 0)</f>
        <v>0</v>
      </c>
      <c r="BG174">
        <f>VLOOKUP(A174, Traffic_data!$A$3:$BP$367, 58, 0)</f>
        <v>0</v>
      </c>
      <c r="BH174">
        <f>VLOOKUP(A174, Traffic_data!$A$3:$BP$367, 59, 0)</f>
        <v>0</v>
      </c>
      <c r="BI174">
        <f>VLOOKUP(A174, Traffic_data!$A$3:$BP$367, 60, 0)</f>
        <v>0</v>
      </c>
      <c r="BJ174">
        <f>VLOOKUP(A174, Traffic_data!$A$3:$BP$367, 61, 0)</f>
        <v>0</v>
      </c>
      <c r="BK174">
        <f>VLOOKUP(A174, Traffic_data!$A$3:$BP$367, 62, 0)</f>
        <v>0</v>
      </c>
      <c r="BL174">
        <f>VLOOKUP(A174, Traffic_data!$A$3:$BP$367, 63, 0)</f>
        <v>0</v>
      </c>
      <c r="BM174">
        <f>VLOOKUP(A174, Traffic_data!$A$3:$BP$367, 64, 0)</f>
        <v>0</v>
      </c>
      <c r="BN174">
        <f>VLOOKUP(A174, Traffic_data!$A$3:$BP$367, 65, 0)</f>
        <v>0</v>
      </c>
      <c r="BO174">
        <f>VLOOKUP(A174, Traffic_data!$A$3:$BP$367, 66, 0)</f>
        <v>0</v>
      </c>
      <c r="BP174">
        <f>VLOOKUP(A174, Traffic_data!$A$3:$BP$367, 67, 0)</f>
        <v>0</v>
      </c>
      <c r="BQ174">
        <f>VLOOKUP(A174, Traffic_data!$A$3:$BP$367, 68, 0)</f>
        <v>0</v>
      </c>
    </row>
    <row r="175" spans="1:69" x14ac:dyDescent="0.25">
      <c r="A175" s="1">
        <v>41447</v>
      </c>
      <c r="B175" s="75" t="s">
        <v>52</v>
      </c>
      <c r="C175">
        <f>IFERROR(VLOOKUP(A175,Pivot_table!$A$5:$C$57, 3, 0),0)</f>
        <v>14.839999999999973</v>
      </c>
      <c r="D175">
        <f>VLOOKUP(A175, Traffic_data!$A$3:$BP$367, 3, 0)</f>
        <v>117032</v>
      </c>
      <c r="E175">
        <f>VLOOKUP(A175, Traffic_data!$A$3:$BP$367, 4, 0)</f>
        <v>41184</v>
      </c>
      <c r="F175">
        <f>VLOOKUP(A175, Traffic_data!$A$3:$BP$367, 5, 0)</f>
        <v>32933</v>
      </c>
      <c r="G175">
        <f>VLOOKUP(A175, Traffic_data!$A$3:$BP$367, 6, 0)</f>
        <v>34478</v>
      </c>
      <c r="H175">
        <f>VLOOKUP(A175, Traffic_data!$A$3:$BP$367, 7, 0)</f>
        <v>57936</v>
      </c>
      <c r="I175">
        <f>VLOOKUP(A175, Traffic_data!$A$3:$BP$367, 8, 0)</f>
        <v>54260</v>
      </c>
      <c r="J175">
        <f>VLOOKUP(A175, Traffic_data!$A$3:$BP$367, 9, 0)</f>
        <v>19573</v>
      </c>
      <c r="K175">
        <f>VLOOKUP(A175, Traffic_data!$A$3:$BP$367, 10, 0)</f>
        <v>1918</v>
      </c>
      <c r="L175">
        <f>VLOOKUP(A175, Traffic_data!$A$3:$BP$367, 11, 0)</f>
        <v>5270</v>
      </c>
      <c r="M175">
        <f>VLOOKUP(A175, Traffic_data!$A$3:$BP$367, 12, 0)</f>
        <v>0</v>
      </c>
      <c r="N175">
        <f>VLOOKUP(A175, Traffic_data!$A$3:$BP$367, 13, 0)</f>
        <v>17153</v>
      </c>
      <c r="O175">
        <f>VLOOKUP(A175, Traffic_data!$A$3:$BP$367, 14, 0)</f>
        <v>1807</v>
      </c>
      <c r="P175">
        <f>VLOOKUP(A175, Traffic_data!$A$3:$BP$367, 15, 0)</f>
        <v>577</v>
      </c>
      <c r="Q175">
        <f>VLOOKUP(A175, Traffic_data!$A$3:$BP$367, 16, 0)</f>
        <v>989</v>
      </c>
      <c r="R175">
        <f>VLOOKUP(A175, Traffic_data!$A$3:$BP$367, 17, 0)</f>
        <v>92196</v>
      </c>
      <c r="S175">
        <f>VLOOKUP(A175, Traffic_data!$A$3:$BP$367, 18, 0)</f>
        <v>24066</v>
      </c>
      <c r="T175">
        <f>VLOOKUP(A175, Traffic_data!$A$3:$BP$367, 19, 0)</f>
        <v>15463</v>
      </c>
      <c r="U175">
        <f>VLOOKUP(A175, Traffic_data!$A$3:$BP$367, 20, 0)</f>
        <v>14358</v>
      </c>
      <c r="V175">
        <f>VLOOKUP(A175, Traffic_data!$A$3:$BP$367, 21, 0)</f>
        <v>1046</v>
      </c>
      <c r="W175">
        <f>VLOOKUP(A175, Traffic_data!$A$3:$BP$367, 22, 0)</f>
        <v>14358</v>
      </c>
      <c r="X175">
        <f>VLOOKUP(A175, Traffic_data!$A$3:$BP$367,23, 0)</f>
        <v>3139</v>
      </c>
      <c r="Y175">
        <f>VLOOKUP(A175, Traffic_data!$A$3:$BP$367, 24, 0)</f>
        <v>1570</v>
      </c>
      <c r="Z175">
        <f>VLOOKUP(A175, Traffic_data!$A$3:$BP$367, 25, 0)</f>
        <v>4639</v>
      </c>
      <c r="AA175">
        <f>VLOOKUP(A175, Traffic_data!$A$3:$BP$367, 26, 0)</f>
        <v>1831</v>
      </c>
      <c r="AB175">
        <f>VLOOKUP(A175, Traffic_data!$A$3:$BP$367, 27, 0)</f>
        <v>1308</v>
      </c>
      <c r="AC175">
        <f>VLOOKUP(A175, Traffic_data!$A$3:$BP$367, 28, 0)</f>
        <v>523</v>
      </c>
      <c r="AD175">
        <f>VLOOKUP(A175, Traffic_data!$A$3:$BP$367, 29, 0)</f>
        <v>2354</v>
      </c>
      <c r="AE175">
        <f>VLOOKUP(A175, Traffic_data!$A$3:$BP$367, 30, 0)</f>
        <v>19309</v>
      </c>
      <c r="AF175">
        <f>VLOOKUP(A175, Traffic_data!$A$3:$BP$367, 31, 0)</f>
        <v>3897</v>
      </c>
      <c r="AG175">
        <f>VLOOKUP(A175, Traffic_data!$A$3:$BP$367, 32, 0)</f>
        <v>2214</v>
      </c>
      <c r="AH175">
        <f>VLOOKUP(A175, Traffic_data!$A$3:$BP$367, 33, 0)</f>
        <v>2923</v>
      </c>
      <c r="AI175">
        <f>VLOOKUP(A175, Traffic_data!$A$3:$BP$367, 34, 0)</f>
        <v>177</v>
      </c>
      <c r="AJ175">
        <f>VLOOKUP(A175, Traffic_data!$A$3:$BP$367, 35, 0)</f>
        <v>2303</v>
      </c>
      <c r="AK175">
        <f>VLOOKUP(A175, Traffic_data!$A$3:$BP$367, 36, 0)</f>
        <v>266</v>
      </c>
      <c r="AL175">
        <f>VLOOKUP(A175, Traffic_data!$A$3:$BP$367, 37, 0)</f>
        <v>89</v>
      </c>
      <c r="AM175">
        <f>VLOOKUP(A175, Traffic_data!$A$3:$BP$367, 38, 0)</f>
        <v>1594</v>
      </c>
      <c r="AN175">
        <f>VLOOKUP(A175, Traffic_data!$A$3:$BP$367, 39, 0)</f>
        <v>89</v>
      </c>
      <c r="AO175">
        <f>VLOOKUP(A175, Traffic_data!$A$3:$BP$367, 40, 0)</f>
        <v>0</v>
      </c>
      <c r="AP175">
        <f>VLOOKUP(A175, Traffic_data!$A$3:$BP$367, 41, 0)</f>
        <v>443</v>
      </c>
      <c r="AQ175">
        <f>VLOOKUP(A175, Traffic_data!$A$3:$BP$367,42, 0)</f>
        <v>4960</v>
      </c>
      <c r="AR175">
        <f>VLOOKUP(A175, Traffic_data!$A$3:$BP$367, 43, 0)</f>
        <v>111505</v>
      </c>
      <c r="AS175">
        <f>VLOOKUP(A175, Traffic_data!$A$3:$BP$367, 44, 0)</f>
        <v>27963</v>
      </c>
      <c r="AT175">
        <f>VLOOKUP(A175, Traffic_data!$A$3:$BP$367, 45, 0)</f>
        <v>17677</v>
      </c>
      <c r="AU175">
        <f>VLOOKUP(A175, Traffic_data!$A$3:$BP$367, 46, 0)</f>
        <v>17281</v>
      </c>
      <c r="AV175">
        <f>VLOOKUP(A175, Traffic_data!$A$3:$BP$367, 47, 0)</f>
        <v>1223</v>
      </c>
      <c r="AW175">
        <f>VLOOKUP(A175, Traffic_data!$A$3:$BP$367, 48, 0)</f>
        <v>16661</v>
      </c>
      <c r="AX175">
        <f>VLOOKUP(A175, Traffic_data!$A$3:$BP$367, 49, 0)</f>
        <v>3405</v>
      </c>
      <c r="AY175">
        <f>VLOOKUP(A175, Traffic_data!$A$3:$BP$367, 50, 0)</f>
        <v>1659</v>
      </c>
      <c r="AZ175">
        <f>VLOOKUP(A175, Traffic_data!$A$3:$BP$367, 51, 0)</f>
        <v>6233</v>
      </c>
      <c r="BA175">
        <f>VLOOKUP(A175, Traffic_data!$A$3:$BP$367, 52, 0)</f>
        <v>1920</v>
      </c>
      <c r="BB175">
        <f>VLOOKUP(A175, Traffic_data!$A$3:$BP$367, 53, 0)</f>
        <v>1308</v>
      </c>
      <c r="BC175">
        <f>VLOOKUP(A175, Traffic_data!$A$3:$BP$367, 54, 0)</f>
        <v>966</v>
      </c>
      <c r="BD175">
        <f>VLOOKUP(A175, Traffic_data!$A$3:$BP$367, 55, 0)</f>
        <v>7314</v>
      </c>
      <c r="BE175">
        <f>VLOOKUP(A175, Traffic_data!$A$3:$BP$367, 56, 0)</f>
        <v>0</v>
      </c>
      <c r="BF175">
        <f>VLOOKUP(A175, Traffic_data!$A$3:$BP$367, 57, 0)</f>
        <v>0</v>
      </c>
      <c r="BG175">
        <f>VLOOKUP(A175, Traffic_data!$A$3:$BP$367, 58, 0)</f>
        <v>0</v>
      </c>
      <c r="BH175">
        <f>VLOOKUP(A175, Traffic_data!$A$3:$BP$367, 59, 0)</f>
        <v>0</v>
      </c>
      <c r="BI175">
        <f>VLOOKUP(A175, Traffic_data!$A$3:$BP$367, 60, 0)</f>
        <v>0</v>
      </c>
      <c r="BJ175">
        <f>VLOOKUP(A175, Traffic_data!$A$3:$BP$367, 61, 0)</f>
        <v>0</v>
      </c>
      <c r="BK175">
        <f>VLOOKUP(A175, Traffic_data!$A$3:$BP$367, 62, 0)</f>
        <v>0</v>
      </c>
      <c r="BL175">
        <f>VLOOKUP(A175, Traffic_data!$A$3:$BP$367, 63, 0)</f>
        <v>0</v>
      </c>
      <c r="BM175">
        <f>VLOOKUP(A175, Traffic_data!$A$3:$BP$367, 64, 0)</f>
        <v>0</v>
      </c>
      <c r="BN175">
        <f>VLOOKUP(A175, Traffic_data!$A$3:$BP$367, 65, 0)</f>
        <v>0</v>
      </c>
      <c r="BO175">
        <f>VLOOKUP(A175, Traffic_data!$A$3:$BP$367, 66, 0)</f>
        <v>0</v>
      </c>
      <c r="BP175">
        <f>VLOOKUP(A175, Traffic_data!$A$3:$BP$367, 67, 0)</f>
        <v>0</v>
      </c>
      <c r="BQ175">
        <f>VLOOKUP(A175, Traffic_data!$A$3:$BP$367, 68, 0)</f>
        <v>0</v>
      </c>
    </row>
    <row r="176" spans="1:69" x14ac:dyDescent="0.25">
      <c r="A176" s="1">
        <v>41448</v>
      </c>
      <c r="B176" s="75" t="s">
        <v>53</v>
      </c>
      <c r="C176">
        <f>IFERROR(VLOOKUP(A176,Pivot_table!$A$5:$C$57, 3, 0),0)</f>
        <v>13.059999999999985</v>
      </c>
      <c r="D176">
        <f>VLOOKUP(A176, Traffic_data!$A$3:$BP$367, 3, 0)</f>
        <v>86540</v>
      </c>
      <c r="E176">
        <f>VLOOKUP(A176, Traffic_data!$A$3:$BP$367, 4, 0)</f>
        <v>30884</v>
      </c>
      <c r="F176">
        <f>VLOOKUP(A176, Traffic_data!$A$3:$BP$367, 5, 0)</f>
        <v>23509</v>
      </c>
      <c r="G176">
        <f>VLOOKUP(A176, Traffic_data!$A$3:$BP$367, 6, 0)</f>
        <v>26759</v>
      </c>
      <c r="H176">
        <f>VLOOKUP(A176, Traffic_data!$A$3:$BP$367, 7, 0)</f>
        <v>41460</v>
      </c>
      <c r="I176">
        <f>VLOOKUP(A176, Traffic_data!$A$3:$BP$367, 8, 0)</f>
        <v>41958</v>
      </c>
      <c r="J176">
        <f>VLOOKUP(A176, Traffic_data!$A$3:$BP$367, 9, 0)</f>
        <v>18685</v>
      </c>
      <c r="K176">
        <f>VLOOKUP(A176, Traffic_data!$A$3:$BP$367, 10, 0)</f>
        <v>1806</v>
      </c>
      <c r="L176">
        <f>VLOOKUP(A176, Traffic_data!$A$3:$BP$367, 11, 0)</f>
        <v>5203</v>
      </c>
      <c r="M176">
        <f>VLOOKUP(A176, Traffic_data!$A$3:$BP$367, 12, 0)</f>
        <v>0</v>
      </c>
      <c r="N176">
        <f>VLOOKUP(A176, Traffic_data!$A$3:$BP$367, 13, 0)</f>
        <v>12064</v>
      </c>
      <c r="O176">
        <f>VLOOKUP(A176, Traffic_data!$A$3:$BP$367, 14, 0)</f>
        <v>1749</v>
      </c>
      <c r="P176">
        <f>VLOOKUP(A176, Traffic_data!$A$3:$BP$367, 15, 0)</f>
        <v>561</v>
      </c>
      <c r="Q176">
        <f>VLOOKUP(A176, Traffic_data!$A$3:$BP$367, 16, 0)</f>
        <v>576</v>
      </c>
      <c r="R176">
        <f>VLOOKUP(A176, Traffic_data!$A$3:$BP$367, 17, 0)</f>
        <v>68173</v>
      </c>
      <c r="S176">
        <f>VLOOKUP(A176, Traffic_data!$A$3:$BP$367, 18, 0)</f>
        <v>17527</v>
      </c>
      <c r="T176">
        <f>VLOOKUP(A176, Traffic_data!$A$3:$BP$367, 19, 0)</f>
        <v>9720</v>
      </c>
      <c r="U176">
        <f>VLOOKUP(A176, Traffic_data!$A$3:$BP$367, 20, 0)</f>
        <v>12812</v>
      </c>
      <c r="V176">
        <f>VLOOKUP(A176, Traffic_data!$A$3:$BP$367, 21, 0)</f>
        <v>1570</v>
      </c>
      <c r="W176">
        <f>VLOOKUP(A176, Traffic_data!$A$3:$BP$367, 22, 0)</f>
        <v>10603</v>
      </c>
      <c r="X176">
        <f>VLOOKUP(A176, Traffic_data!$A$3:$BP$367,23, 0)</f>
        <v>785</v>
      </c>
      <c r="Y176">
        <f>VLOOKUP(A176, Traffic_data!$A$3:$BP$367, 24, 0)</f>
        <v>1308</v>
      </c>
      <c r="Z176">
        <f>VLOOKUP(A176, Traffic_data!$A$3:$BP$367, 25, 0)</f>
        <v>4418</v>
      </c>
      <c r="AA176">
        <f>VLOOKUP(A176, Traffic_data!$A$3:$BP$367, 26, 0)</f>
        <v>523</v>
      </c>
      <c r="AB176">
        <f>VLOOKUP(A176, Traffic_data!$A$3:$BP$367, 27, 0)</f>
        <v>1308</v>
      </c>
      <c r="AC176">
        <f>VLOOKUP(A176, Traffic_data!$A$3:$BP$367, 28, 0)</f>
        <v>523</v>
      </c>
      <c r="AD176">
        <f>VLOOKUP(A176, Traffic_data!$A$3:$BP$367, 29, 0)</f>
        <v>1570</v>
      </c>
      <c r="AE176">
        <f>VLOOKUP(A176, Traffic_data!$A$3:$BP$367, 30, 0)</f>
        <v>17183</v>
      </c>
      <c r="AF176">
        <f>VLOOKUP(A176, Traffic_data!$A$3:$BP$367, 31, 0)</f>
        <v>4163</v>
      </c>
      <c r="AG176">
        <f>VLOOKUP(A176, Traffic_data!$A$3:$BP$367, 32, 0)</f>
        <v>1506</v>
      </c>
      <c r="AH176">
        <f>VLOOKUP(A176, Traffic_data!$A$3:$BP$367, 33, 0)</f>
        <v>2303</v>
      </c>
      <c r="AI176">
        <f>VLOOKUP(A176, Traffic_data!$A$3:$BP$367, 34, 0)</f>
        <v>89</v>
      </c>
      <c r="AJ176">
        <f>VLOOKUP(A176, Traffic_data!$A$3:$BP$367, 35, 0)</f>
        <v>2391</v>
      </c>
      <c r="AK176">
        <f>VLOOKUP(A176, Traffic_data!$A$3:$BP$367, 36, 0)</f>
        <v>443</v>
      </c>
      <c r="AL176">
        <f>VLOOKUP(A176, Traffic_data!$A$3:$BP$367, 37, 0)</f>
        <v>0</v>
      </c>
      <c r="AM176">
        <f>VLOOKUP(A176, Traffic_data!$A$3:$BP$367, 38, 0)</f>
        <v>1417</v>
      </c>
      <c r="AN176">
        <f>VLOOKUP(A176, Traffic_data!$A$3:$BP$367, 39, 0)</f>
        <v>177</v>
      </c>
      <c r="AO176">
        <f>VLOOKUP(A176, Traffic_data!$A$3:$BP$367, 40, 0)</f>
        <v>0</v>
      </c>
      <c r="AP176">
        <f>VLOOKUP(A176, Traffic_data!$A$3:$BP$367, 41, 0)</f>
        <v>177</v>
      </c>
      <c r="AQ176">
        <f>VLOOKUP(A176, Traffic_data!$A$3:$BP$367,42, 0)</f>
        <v>4163</v>
      </c>
      <c r="AR176">
        <f>VLOOKUP(A176, Traffic_data!$A$3:$BP$367, 43, 0)</f>
        <v>85356</v>
      </c>
      <c r="AS176">
        <f>VLOOKUP(A176, Traffic_data!$A$3:$BP$367, 44, 0)</f>
        <v>21690</v>
      </c>
      <c r="AT176">
        <f>VLOOKUP(A176, Traffic_data!$A$3:$BP$367, 45, 0)</f>
        <v>11226</v>
      </c>
      <c r="AU176">
        <f>VLOOKUP(A176, Traffic_data!$A$3:$BP$367, 46, 0)</f>
        <v>15115</v>
      </c>
      <c r="AV176">
        <f>VLOOKUP(A176, Traffic_data!$A$3:$BP$367, 47, 0)</f>
        <v>1659</v>
      </c>
      <c r="AW176">
        <f>VLOOKUP(A176, Traffic_data!$A$3:$BP$367, 48, 0)</f>
        <v>12994</v>
      </c>
      <c r="AX176">
        <f>VLOOKUP(A176, Traffic_data!$A$3:$BP$367, 49, 0)</f>
        <v>1228</v>
      </c>
      <c r="AY176">
        <f>VLOOKUP(A176, Traffic_data!$A$3:$BP$367, 50, 0)</f>
        <v>1308</v>
      </c>
      <c r="AZ176">
        <f>VLOOKUP(A176, Traffic_data!$A$3:$BP$367, 51, 0)</f>
        <v>5835</v>
      </c>
      <c r="BA176">
        <f>VLOOKUP(A176, Traffic_data!$A$3:$BP$367, 52, 0)</f>
        <v>700</v>
      </c>
      <c r="BB176">
        <f>VLOOKUP(A176, Traffic_data!$A$3:$BP$367, 53, 0)</f>
        <v>1308</v>
      </c>
      <c r="BC176">
        <f>VLOOKUP(A176, Traffic_data!$A$3:$BP$367, 54, 0)</f>
        <v>700</v>
      </c>
      <c r="BD176">
        <f>VLOOKUP(A176, Traffic_data!$A$3:$BP$367, 55, 0)</f>
        <v>5733</v>
      </c>
      <c r="BE176">
        <f>VLOOKUP(A176, Traffic_data!$A$3:$BP$367, 56, 0)</f>
        <v>0</v>
      </c>
      <c r="BF176">
        <f>VLOOKUP(A176, Traffic_data!$A$3:$BP$367, 57, 0)</f>
        <v>0</v>
      </c>
      <c r="BG176">
        <f>VLOOKUP(A176, Traffic_data!$A$3:$BP$367, 58, 0)</f>
        <v>0</v>
      </c>
      <c r="BH176">
        <f>VLOOKUP(A176, Traffic_data!$A$3:$BP$367, 59, 0)</f>
        <v>0</v>
      </c>
      <c r="BI176">
        <f>VLOOKUP(A176, Traffic_data!$A$3:$BP$367, 60, 0)</f>
        <v>0</v>
      </c>
      <c r="BJ176">
        <f>VLOOKUP(A176, Traffic_data!$A$3:$BP$367, 61, 0)</f>
        <v>0</v>
      </c>
      <c r="BK176">
        <f>VLOOKUP(A176, Traffic_data!$A$3:$BP$367, 62, 0)</f>
        <v>0</v>
      </c>
      <c r="BL176">
        <f>VLOOKUP(A176, Traffic_data!$A$3:$BP$367, 63, 0)</f>
        <v>0</v>
      </c>
      <c r="BM176">
        <f>VLOOKUP(A176, Traffic_data!$A$3:$BP$367, 64, 0)</f>
        <v>0</v>
      </c>
      <c r="BN176">
        <f>VLOOKUP(A176, Traffic_data!$A$3:$BP$367, 65, 0)</f>
        <v>0</v>
      </c>
      <c r="BO176">
        <f>VLOOKUP(A176, Traffic_data!$A$3:$BP$367, 66, 0)</f>
        <v>0</v>
      </c>
      <c r="BP176">
        <f>VLOOKUP(A176, Traffic_data!$A$3:$BP$367, 67, 0)</f>
        <v>0</v>
      </c>
      <c r="BQ176">
        <f>VLOOKUP(A176, Traffic_data!$A$3:$BP$367, 68, 0)</f>
        <v>0</v>
      </c>
    </row>
    <row r="177" spans="1:69" x14ac:dyDescent="0.25">
      <c r="A177" s="1">
        <v>41449</v>
      </c>
      <c r="B177" t="s">
        <v>58</v>
      </c>
      <c r="C177">
        <f>IFERROR(VLOOKUP(A177,Pivot_table!$A$5:$C$57, 3, 0),0)</f>
        <v>15.649999999999981</v>
      </c>
      <c r="D177">
        <f>VLOOKUP(A177, Traffic_data!$A$3:$BP$367, 3, 0)</f>
        <v>113252</v>
      </c>
      <c r="E177">
        <f>VLOOKUP(A177, Traffic_data!$A$3:$BP$367, 4, 0)</f>
        <v>37390</v>
      </c>
      <c r="F177">
        <f>VLOOKUP(A177, Traffic_data!$A$3:$BP$367, 5, 0)</f>
        <v>34073</v>
      </c>
      <c r="G177">
        <f>VLOOKUP(A177, Traffic_data!$A$3:$BP$367, 6, 0)</f>
        <v>35173</v>
      </c>
      <c r="H177">
        <f>VLOOKUP(A177, Traffic_data!$A$3:$BP$367, 7, 0)</f>
        <v>52966</v>
      </c>
      <c r="I177">
        <f>VLOOKUP(A177, Traffic_data!$A$3:$BP$367, 8, 0)</f>
        <v>53508</v>
      </c>
      <c r="J177">
        <f>VLOOKUP(A177, Traffic_data!$A$3:$BP$367, 9, 0)</f>
        <v>14986</v>
      </c>
      <c r="K177">
        <f>VLOOKUP(A177, Traffic_data!$A$3:$BP$367, 10, 0)</f>
        <v>1524</v>
      </c>
      <c r="L177">
        <f>VLOOKUP(A177, Traffic_data!$A$3:$BP$367, 11, 0)</f>
        <v>4423</v>
      </c>
      <c r="M177">
        <f>VLOOKUP(A177, Traffic_data!$A$3:$BP$367, 12, 0)</f>
        <v>0</v>
      </c>
      <c r="N177">
        <f>VLOOKUP(A177, Traffic_data!$A$3:$BP$367, 13, 0)</f>
        <v>15260</v>
      </c>
      <c r="O177">
        <f>VLOOKUP(A177, Traffic_data!$A$3:$BP$367, 14, 0)</f>
        <v>1101</v>
      </c>
      <c r="P177">
        <f>VLOOKUP(A177, Traffic_data!$A$3:$BP$367, 15, 0)</f>
        <v>384</v>
      </c>
      <c r="Q177">
        <f>VLOOKUP(A177, Traffic_data!$A$3:$BP$367, 16, 0)</f>
        <v>755</v>
      </c>
      <c r="R177">
        <f>VLOOKUP(A177, Traffic_data!$A$3:$BP$367, 17, 0)</f>
        <v>89475</v>
      </c>
      <c r="S177">
        <f>VLOOKUP(A177, Traffic_data!$A$3:$BP$367, 18, 0)</f>
        <v>30344</v>
      </c>
      <c r="T177">
        <f>VLOOKUP(A177, Traffic_data!$A$3:$BP$367, 19, 0)</f>
        <v>13475</v>
      </c>
      <c r="U177">
        <f>VLOOKUP(A177, Traffic_data!$A$3:$BP$367, 20, 0)</f>
        <v>13033</v>
      </c>
      <c r="V177">
        <f>VLOOKUP(A177, Traffic_data!$A$3:$BP$367, 21, 0)</f>
        <v>2354</v>
      </c>
      <c r="W177">
        <f>VLOOKUP(A177, Traffic_data!$A$3:$BP$367, 22, 0)</f>
        <v>14800</v>
      </c>
      <c r="X177">
        <f>VLOOKUP(A177, Traffic_data!$A$3:$BP$367,23, 0)</f>
        <v>1308</v>
      </c>
      <c r="Y177">
        <f>VLOOKUP(A177, Traffic_data!$A$3:$BP$367, 24, 0)</f>
        <v>1831</v>
      </c>
      <c r="Z177">
        <f>VLOOKUP(A177, Traffic_data!$A$3:$BP$367, 25, 0)</f>
        <v>1988</v>
      </c>
      <c r="AA177">
        <f>VLOOKUP(A177, Traffic_data!$A$3:$BP$367, 26, 0)</f>
        <v>785</v>
      </c>
      <c r="AB177">
        <f>VLOOKUP(A177, Traffic_data!$A$3:$BP$367, 27, 0)</f>
        <v>2093</v>
      </c>
      <c r="AC177">
        <f>VLOOKUP(A177, Traffic_data!$A$3:$BP$367, 28, 0)</f>
        <v>785</v>
      </c>
      <c r="AD177">
        <f>VLOOKUP(A177, Traffic_data!$A$3:$BP$367, 29, 0)</f>
        <v>3401</v>
      </c>
      <c r="AE177">
        <f>VLOOKUP(A177, Traffic_data!$A$3:$BP$367, 30, 0)</f>
        <v>13729</v>
      </c>
      <c r="AF177">
        <f>VLOOKUP(A177, Traffic_data!$A$3:$BP$367, 31, 0)</f>
        <v>3100</v>
      </c>
      <c r="AG177">
        <f>VLOOKUP(A177, Traffic_data!$A$3:$BP$367, 32, 0)</f>
        <v>1240</v>
      </c>
      <c r="AH177">
        <f>VLOOKUP(A177, Traffic_data!$A$3:$BP$367, 33, 0)</f>
        <v>1417</v>
      </c>
      <c r="AI177">
        <f>VLOOKUP(A177, Traffic_data!$A$3:$BP$367, 34, 0)</f>
        <v>0</v>
      </c>
      <c r="AJ177">
        <f>VLOOKUP(A177, Traffic_data!$A$3:$BP$367, 35, 0)</f>
        <v>1771</v>
      </c>
      <c r="AK177">
        <f>VLOOKUP(A177, Traffic_data!$A$3:$BP$367, 36, 0)</f>
        <v>266</v>
      </c>
      <c r="AL177">
        <f>VLOOKUP(A177, Traffic_data!$A$3:$BP$367, 37, 0)</f>
        <v>89</v>
      </c>
      <c r="AM177">
        <f>VLOOKUP(A177, Traffic_data!$A$3:$BP$367, 38, 0)</f>
        <v>1594</v>
      </c>
      <c r="AN177">
        <f>VLOOKUP(A177, Traffic_data!$A$3:$BP$367, 39, 0)</f>
        <v>89</v>
      </c>
      <c r="AO177">
        <f>VLOOKUP(A177, Traffic_data!$A$3:$BP$367, 40, 0)</f>
        <v>0</v>
      </c>
      <c r="AP177">
        <f>VLOOKUP(A177, Traffic_data!$A$3:$BP$367, 41, 0)</f>
        <v>354</v>
      </c>
      <c r="AQ177">
        <f>VLOOKUP(A177, Traffic_data!$A$3:$BP$367,42, 0)</f>
        <v>3631</v>
      </c>
      <c r="AR177">
        <f>VLOOKUP(A177, Traffic_data!$A$3:$BP$367, 43, 0)</f>
        <v>103204</v>
      </c>
      <c r="AS177">
        <f>VLOOKUP(A177, Traffic_data!$A$3:$BP$367, 44, 0)</f>
        <v>33444</v>
      </c>
      <c r="AT177">
        <f>VLOOKUP(A177, Traffic_data!$A$3:$BP$367, 45, 0)</f>
        <v>14715</v>
      </c>
      <c r="AU177">
        <f>VLOOKUP(A177, Traffic_data!$A$3:$BP$367, 46, 0)</f>
        <v>14450</v>
      </c>
      <c r="AV177">
        <f>VLOOKUP(A177, Traffic_data!$A$3:$BP$367, 47, 0)</f>
        <v>2354</v>
      </c>
      <c r="AW177">
        <f>VLOOKUP(A177, Traffic_data!$A$3:$BP$367, 48, 0)</f>
        <v>16571</v>
      </c>
      <c r="AX177">
        <f>VLOOKUP(A177, Traffic_data!$A$3:$BP$367, 49, 0)</f>
        <v>1574</v>
      </c>
      <c r="AY177">
        <f>VLOOKUP(A177, Traffic_data!$A$3:$BP$367, 50, 0)</f>
        <v>1920</v>
      </c>
      <c r="AZ177">
        <f>VLOOKUP(A177, Traffic_data!$A$3:$BP$367, 51, 0)</f>
        <v>3582</v>
      </c>
      <c r="BA177">
        <f>VLOOKUP(A177, Traffic_data!$A$3:$BP$367, 52, 0)</f>
        <v>874</v>
      </c>
      <c r="BB177">
        <f>VLOOKUP(A177, Traffic_data!$A$3:$BP$367, 53, 0)</f>
        <v>2093</v>
      </c>
      <c r="BC177">
        <f>VLOOKUP(A177, Traffic_data!$A$3:$BP$367, 54, 0)</f>
        <v>1139</v>
      </c>
      <c r="BD177">
        <f>VLOOKUP(A177, Traffic_data!$A$3:$BP$367, 55, 0)</f>
        <v>7032</v>
      </c>
      <c r="BE177">
        <f>VLOOKUP(A177, Traffic_data!$A$3:$BP$367, 56, 0)</f>
        <v>0</v>
      </c>
      <c r="BF177">
        <f>VLOOKUP(A177, Traffic_data!$A$3:$BP$367, 57, 0)</f>
        <v>0</v>
      </c>
      <c r="BG177">
        <f>VLOOKUP(A177, Traffic_data!$A$3:$BP$367, 58, 0)</f>
        <v>0</v>
      </c>
      <c r="BH177">
        <f>VLOOKUP(A177, Traffic_data!$A$3:$BP$367, 59, 0)</f>
        <v>0</v>
      </c>
      <c r="BI177">
        <f>VLOOKUP(A177, Traffic_data!$A$3:$BP$367, 60, 0)</f>
        <v>0</v>
      </c>
      <c r="BJ177">
        <f>VLOOKUP(A177, Traffic_data!$A$3:$BP$367, 61, 0)</f>
        <v>0</v>
      </c>
      <c r="BK177">
        <f>VLOOKUP(A177, Traffic_data!$A$3:$BP$367, 62, 0)</f>
        <v>0</v>
      </c>
      <c r="BL177">
        <f>VLOOKUP(A177, Traffic_data!$A$3:$BP$367, 63, 0)</f>
        <v>0</v>
      </c>
      <c r="BM177">
        <f>VLOOKUP(A177, Traffic_data!$A$3:$BP$367, 64, 0)</f>
        <v>0</v>
      </c>
      <c r="BN177">
        <f>VLOOKUP(A177, Traffic_data!$A$3:$BP$367, 65, 0)</f>
        <v>0</v>
      </c>
      <c r="BO177">
        <f>VLOOKUP(A177, Traffic_data!$A$3:$BP$367, 66, 0)</f>
        <v>0</v>
      </c>
      <c r="BP177">
        <f>VLOOKUP(A177, Traffic_data!$A$3:$BP$367, 67, 0)</f>
        <v>0</v>
      </c>
      <c r="BQ177">
        <f>VLOOKUP(A177, Traffic_data!$A$3:$BP$367, 68, 0)</f>
        <v>0</v>
      </c>
    </row>
    <row r="178" spans="1:69" x14ac:dyDescent="0.25">
      <c r="A178" s="1">
        <v>41450</v>
      </c>
      <c r="B178" t="s">
        <v>59</v>
      </c>
      <c r="C178">
        <f>IFERROR(VLOOKUP(A178,Pivot_table!$A$5:$C$57, 3, 0),0)</f>
        <v>12.529999999999989</v>
      </c>
      <c r="D178">
        <f>VLOOKUP(A178, Traffic_data!$A$3:$BP$367, 3, 0)</f>
        <v>112324</v>
      </c>
      <c r="E178">
        <f>VLOOKUP(A178, Traffic_data!$A$3:$BP$367, 4, 0)</f>
        <v>37673</v>
      </c>
      <c r="F178">
        <f>VLOOKUP(A178, Traffic_data!$A$3:$BP$367, 5, 0)</f>
        <v>33635</v>
      </c>
      <c r="G178">
        <f>VLOOKUP(A178, Traffic_data!$A$3:$BP$367, 6, 0)</f>
        <v>34356</v>
      </c>
      <c r="H178">
        <f>VLOOKUP(A178, Traffic_data!$A$3:$BP$367, 7, 0)</f>
        <v>52089</v>
      </c>
      <c r="I178">
        <f>VLOOKUP(A178, Traffic_data!$A$3:$BP$367, 8, 0)</f>
        <v>52468</v>
      </c>
      <c r="J178">
        <f>VLOOKUP(A178, Traffic_data!$A$3:$BP$367, 9, 0)</f>
        <v>14654</v>
      </c>
      <c r="K178">
        <f>VLOOKUP(A178, Traffic_data!$A$3:$BP$367, 10, 0)</f>
        <v>1585</v>
      </c>
      <c r="L178">
        <f>VLOOKUP(A178, Traffic_data!$A$3:$BP$367, 11, 0)</f>
        <v>4485</v>
      </c>
      <c r="M178">
        <f>VLOOKUP(A178, Traffic_data!$A$3:$BP$367, 12, 0)</f>
        <v>0</v>
      </c>
      <c r="N178">
        <f>VLOOKUP(A178, Traffic_data!$A$3:$BP$367, 13, 0)</f>
        <v>16049</v>
      </c>
      <c r="O178">
        <f>VLOOKUP(A178, Traffic_data!$A$3:$BP$367, 14, 0)</f>
        <v>1037</v>
      </c>
      <c r="P178">
        <f>VLOOKUP(A178, Traffic_data!$A$3:$BP$367, 15, 0)</f>
        <v>352</v>
      </c>
      <c r="Q178">
        <f>VLOOKUP(A178, Traffic_data!$A$3:$BP$367, 16, 0)</f>
        <v>878</v>
      </c>
      <c r="R178">
        <f>VLOOKUP(A178, Traffic_data!$A$3:$BP$367, 17, 0)</f>
        <v>88537</v>
      </c>
      <c r="S178">
        <f>VLOOKUP(A178, Traffic_data!$A$3:$BP$367, 18, 0)</f>
        <v>26421</v>
      </c>
      <c r="T178">
        <f>VLOOKUP(A178, Traffic_data!$A$3:$BP$367, 19, 0)</f>
        <v>10603</v>
      </c>
      <c r="U178">
        <f>VLOOKUP(A178, Traffic_data!$A$3:$BP$367, 20, 0)</f>
        <v>11929</v>
      </c>
      <c r="V178">
        <f>VLOOKUP(A178, Traffic_data!$A$3:$BP$367, 21, 0)</f>
        <v>1308</v>
      </c>
      <c r="W178">
        <f>VLOOKUP(A178, Traffic_data!$A$3:$BP$367, 22, 0)</f>
        <v>12591</v>
      </c>
      <c r="X178">
        <f>VLOOKUP(A178, Traffic_data!$A$3:$BP$367,23, 0)</f>
        <v>785</v>
      </c>
      <c r="Y178">
        <f>VLOOKUP(A178, Traffic_data!$A$3:$BP$367, 24, 0)</f>
        <v>523</v>
      </c>
      <c r="Z178">
        <f>VLOOKUP(A178, Traffic_data!$A$3:$BP$367, 25, 0)</f>
        <v>4418</v>
      </c>
      <c r="AA178">
        <f>VLOOKUP(A178, Traffic_data!$A$3:$BP$367, 26, 0)</f>
        <v>1046</v>
      </c>
      <c r="AB178">
        <f>VLOOKUP(A178, Traffic_data!$A$3:$BP$367, 27, 0)</f>
        <v>1046</v>
      </c>
      <c r="AC178">
        <f>VLOOKUP(A178, Traffic_data!$A$3:$BP$367, 28, 0)</f>
        <v>2093</v>
      </c>
      <c r="AD178">
        <f>VLOOKUP(A178, Traffic_data!$A$3:$BP$367, 29, 0)</f>
        <v>2354</v>
      </c>
      <c r="AE178">
        <f>VLOOKUP(A178, Traffic_data!$A$3:$BP$367, 30, 0)</f>
        <v>14526</v>
      </c>
      <c r="AF178">
        <f>VLOOKUP(A178, Traffic_data!$A$3:$BP$367, 31, 0)</f>
        <v>3100</v>
      </c>
      <c r="AG178">
        <f>VLOOKUP(A178, Traffic_data!$A$3:$BP$367, 32, 0)</f>
        <v>1594</v>
      </c>
      <c r="AH178">
        <f>VLOOKUP(A178, Traffic_data!$A$3:$BP$367, 33, 0)</f>
        <v>1506</v>
      </c>
      <c r="AI178">
        <f>VLOOKUP(A178, Traffic_data!$A$3:$BP$367, 34, 0)</f>
        <v>354</v>
      </c>
      <c r="AJ178">
        <f>VLOOKUP(A178, Traffic_data!$A$3:$BP$367, 35, 0)</f>
        <v>2037</v>
      </c>
      <c r="AK178">
        <f>VLOOKUP(A178, Traffic_data!$A$3:$BP$367, 36, 0)</f>
        <v>443</v>
      </c>
      <c r="AL178">
        <f>VLOOKUP(A178, Traffic_data!$A$3:$BP$367, 37, 0)</f>
        <v>266</v>
      </c>
      <c r="AM178">
        <f>VLOOKUP(A178, Traffic_data!$A$3:$BP$367, 38, 0)</f>
        <v>1240</v>
      </c>
      <c r="AN178">
        <f>VLOOKUP(A178, Traffic_data!$A$3:$BP$367, 39, 0)</f>
        <v>266</v>
      </c>
      <c r="AO178">
        <f>VLOOKUP(A178, Traffic_data!$A$3:$BP$367, 40, 0)</f>
        <v>0</v>
      </c>
      <c r="AP178">
        <f>VLOOKUP(A178, Traffic_data!$A$3:$BP$367, 41, 0)</f>
        <v>177</v>
      </c>
      <c r="AQ178">
        <f>VLOOKUP(A178, Traffic_data!$A$3:$BP$367,42, 0)</f>
        <v>3189</v>
      </c>
      <c r="AR178">
        <f>VLOOKUP(A178, Traffic_data!$A$3:$BP$367, 43, 0)</f>
        <v>103063</v>
      </c>
      <c r="AS178">
        <f>VLOOKUP(A178, Traffic_data!$A$3:$BP$367, 44, 0)</f>
        <v>29521</v>
      </c>
      <c r="AT178">
        <f>VLOOKUP(A178, Traffic_data!$A$3:$BP$367, 45, 0)</f>
        <v>12197</v>
      </c>
      <c r="AU178">
        <f>VLOOKUP(A178, Traffic_data!$A$3:$BP$367, 46, 0)</f>
        <v>13435</v>
      </c>
      <c r="AV178">
        <f>VLOOKUP(A178, Traffic_data!$A$3:$BP$367, 47, 0)</f>
        <v>1662</v>
      </c>
      <c r="AW178">
        <f>VLOOKUP(A178, Traffic_data!$A$3:$BP$367, 48, 0)</f>
        <v>14628</v>
      </c>
      <c r="AX178">
        <f>VLOOKUP(A178, Traffic_data!$A$3:$BP$367, 49, 0)</f>
        <v>1228</v>
      </c>
      <c r="AY178">
        <f>VLOOKUP(A178, Traffic_data!$A$3:$BP$367, 50, 0)</f>
        <v>789</v>
      </c>
      <c r="AZ178">
        <f>VLOOKUP(A178, Traffic_data!$A$3:$BP$367, 51, 0)</f>
        <v>5658</v>
      </c>
      <c r="BA178">
        <f>VLOOKUP(A178, Traffic_data!$A$3:$BP$367, 52, 0)</f>
        <v>1312</v>
      </c>
      <c r="BB178">
        <f>VLOOKUP(A178, Traffic_data!$A$3:$BP$367, 53, 0)</f>
        <v>1046</v>
      </c>
      <c r="BC178">
        <f>VLOOKUP(A178, Traffic_data!$A$3:$BP$367, 54, 0)</f>
        <v>2270</v>
      </c>
      <c r="BD178">
        <f>VLOOKUP(A178, Traffic_data!$A$3:$BP$367, 55, 0)</f>
        <v>5543</v>
      </c>
      <c r="BE178">
        <f>VLOOKUP(A178, Traffic_data!$A$3:$BP$367, 56, 0)</f>
        <v>0</v>
      </c>
      <c r="BF178">
        <f>VLOOKUP(A178, Traffic_data!$A$3:$BP$367, 57, 0)</f>
        <v>0</v>
      </c>
      <c r="BG178">
        <f>VLOOKUP(A178, Traffic_data!$A$3:$BP$367, 58, 0)</f>
        <v>0</v>
      </c>
      <c r="BH178">
        <f>VLOOKUP(A178, Traffic_data!$A$3:$BP$367, 59, 0)</f>
        <v>0</v>
      </c>
      <c r="BI178">
        <f>VLOOKUP(A178, Traffic_data!$A$3:$BP$367, 60, 0)</f>
        <v>0</v>
      </c>
      <c r="BJ178">
        <f>VLOOKUP(A178, Traffic_data!$A$3:$BP$367, 61, 0)</f>
        <v>0</v>
      </c>
      <c r="BK178">
        <f>VLOOKUP(A178, Traffic_data!$A$3:$BP$367, 62, 0)</f>
        <v>0</v>
      </c>
      <c r="BL178">
        <f>VLOOKUP(A178, Traffic_data!$A$3:$BP$367, 63, 0)</f>
        <v>0</v>
      </c>
      <c r="BM178">
        <f>VLOOKUP(A178, Traffic_data!$A$3:$BP$367, 64, 0)</f>
        <v>0</v>
      </c>
      <c r="BN178">
        <f>VLOOKUP(A178, Traffic_data!$A$3:$BP$367, 65, 0)</f>
        <v>0</v>
      </c>
      <c r="BO178">
        <f>VLOOKUP(A178, Traffic_data!$A$3:$BP$367, 66, 0)</f>
        <v>0</v>
      </c>
      <c r="BP178">
        <f>VLOOKUP(A178, Traffic_data!$A$3:$BP$367, 67, 0)</f>
        <v>0</v>
      </c>
      <c r="BQ178">
        <f>VLOOKUP(A178, Traffic_data!$A$3:$BP$367, 68, 0)</f>
        <v>0</v>
      </c>
    </row>
    <row r="179" spans="1:69" x14ac:dyDescent="0.25">
      <c r="A179" s="1">
        <v>41451</v>
      </c>
      <c r="B179" t="s">
        <v>30</v>
      </c>
      <c r="C179">
        <f>IFERROR(VLOOKUP(A179,Pivot_table!$A$5:$C$57, 3, 0),0)</f>
        <v>3.2699999999999996</v>
      </c>
      <c r="D179">
        <f>VLOOKUP(A179, Traffic_data!$A$3:$BP$367, 3, 0)</f>
        <v>114276</v>
      </c>
      <c r="E179">
        <f>VLOOKUP(A179, Traffic_data!$A$3:$BP$367, 4, 0)</f>
        <v>38474</v>
      </c>
      <c r="F179">
        <f>VLOOKUP(A179, Traffic_data!$A$3:$BP$367, 5, 0)</f>
        <v>34699</v>
      </c>
      <c r="G179">
        <f>VLOOKUP(A179, Traffic_data!$A$3:$BP$367, 6, 0)</f>
        <v>34765</v>
      </c>
      <c r="H179">
        <f>VLOOKUP(A179, Traffic_data!$A$3:$BP$367, 7, 0)</f>
        <v>52475</v>
      </c>
      <c r="I179">
        <f>VLOOKUP(A179, Traffic_data!$A$3:$BP$367, 8, 0)</f>
        <v>49417</v>
      </c>
      <c r="J179">
        <f>VLOOKUP(A179, Traffic_data!$A$3:$BP$367, 9, 0)</f>
        <v>14006</v>
      </c>
      <c r="K179">
        <f>VLOOKUP(A179, Traffic_data!$A$3:$BP$367, 10, 0)</f>
        <v>1855</v>
      </c>
      <c r="L179">
        <f>VLOOKUP(A179, Traffic_data!$A$3:$BP$367, 11, 0)</f>
        <v>4668</v>
      </c>
      <c r="M179">
        <f>VLOOKUP(A179, Traffic_data!$A$3:$BP$367, 12, 0)</f>
        <v>0</v>
      </c>
      <c r="N179">
        <f>VLOOKUP(A179, Traffic_data!$A$3:$BP$367, 13, 0)</f>
        <v>16758</v>
      </c>
      <c r="O179">
        <f>VLOOKUP(A179, Traffic_data!$A$3:$BP$367, 14, 0)</f>
        <v>1083</v>
      </c>
      <c r="P179">
        <f>VLOOKUP(A179, Traffic_data!$A$3:$BP$367, 15, 0)</f>
        <v>388</v>
      </c>
      <c r="Q179">
        <f>VLOOKUP(A179, Traffic_data!$A$3:$BP$367, 16, 0)</f>
        <v>1021</v>
      </c>
      <c r="R179">
        <f>VLOOKUP(A179, Traffic_data!$A$3:$BP$367, 17, 0)</f>
        <v>89676</v>
      </c>
      <c r="S179">
        <f>VLOOKUP(A179, Traffic_data!$A$3:$BP$367, 18, 0)</f>
        <v>23543</v>
      </c>
      <c r="T179">
        <f>VLOOKUP(A179, Traffic_data!$A$3:$BP$367, 19, 0)</f>
        <v>10382</v>
      </c>
      <c r="U179">
        <f>VLOOKUP(A179, Traffic_data!$A$3:$BP$367, 20, 0)</f>
        <v>14800</v>
      </c>
      <c r="V179">
        <f>VLOOKUP(A179, Traffic_data!$A$3:$BP$367, 21, 0)</f>
        <v>262</v>
      </c>
      <c r="W179">
        <f>VLOOKUP(A179, Traffic_data!$A$3:$BP$367, 22, 0)</f>
        <v>13254</v>
      </c>
      <c r="X179">
        <f>VLOOKUP(A179, Traffic_data!$A$3:$BP$367,23, 0)</f>
        <v>2877</v>
      </c>
      <c r="Y179">
        <f>VLOOKUP(A179, Traffic_data!$A$3:$BP$367, 24, 0)</f>
        <v>1570</v>
      </c>
      <c r="Z179">
        <f>VLOOKUP(A179, Traffic_data!$A$3:$BP$367, 25, 0)</f>
        <v>3976</v>
      </c>
      <c r="AA179">
        <f>VLOOKUP(A179, Traffic_data!$A$3:$BP$367, 26, 0)</f>
        <v>523</v>
      </c>
      <c r="AB179">
        <f>VLOOKUP(A179, Traffic_data!$A$3:$BP$367, 27, 0)</f>
        <v>785</v>
      </c>
      <c r="AC179">
        <f>VLOOKUP(A179, Traffic_data!$A$3:$BP$367, 28, 0)</f>
        <v>1570</v>
      </c>
      <c r="AD179">
        <f>VLOOKUP(A179, Traffic_data!$A$3:$BP$367, 29, 0)</f>
        <v>2877</v>
      </c>
      <c r="AE179">
        <f>VLOOKUP(A179, Traffic_data!$A$3:$BP$367, 30, 0)</f>
        <v>14349</v>
      </c>
      <c r="AF179">
        <f>VLOOKUP(A179, Traffic_data!$A$3:$BP$367, 31, 0)</f>
        <v>3631</v>
      </c>
      <c r="AG179">
        <f>VLOOKUP(A179, Traffic_data!$A$3:$BP$367, 32, 0)</f>
        <v>1506</v>
      </c>
      <c r="AH179">
        <f>VLOOKUP(A179, Traffic_data!$A$3:$BP$367, 33, 0)</f>
        <v>1417</v>
      </c>
      <c r="AI179">
        <f>VLOOKUP(A179, Traffic_data!$A$3:$BP$367, 34, 0)</f>
        <v>89</v>
      </c>
      <c r="AJ179">
        <f>VLOOKUP(A179, Traffic_data!$A$3:$BP$367, 35, 0)</f>
        <v>1771</v>
      </c>
      <c r="AK179">
        <f>VLOOKUP(A179, Traffic_data!$A$3:$BP$367, 36, 0)</f>
        <v>443</v>
      </c>
      <c r="AL179">
        <f>VLOOKUP(A179, Traffic_data!$A$3:$BP$367, 37, 0)</f>
        <v>89</v>
      </c>
      <c r="AM179">
        <f>VLOOKUP(A179, Traffic_data!$A$3:$BP$367, 38, 0)</f>
        <v>797</v>
      </c>
      <c r="AN179">
        <f>VLOOKUP(A179, Traffic_data!$A$3:$BP$367, 39, 0)</f>
        <v>89</v>
      </c>
      <c r="AO179">
        <f>VLOOKUP(A179, Traffic_data!$A$3:$BP$367, 40, 0)</f>
        <v>89</v>
      </c>
      <c r="AP179">
        <f>VLOOKUP(A179, Traffic_data!$A$3:$BP$367, 41, 0)</f>
        <v>266</v>
      </c>
      <c r="AQ179">
        <f>VLOOKUP(A179, Traffic_data!$A$3:$BP$367,42, 0)</f>
        <v>3631</v>
      </c>
      <c r="AR179">
        <f>VLOOKUP(A179, Traffic_data!$A$3:$BP$367, 43, 0)</f>
        <v>104025</v>
      </c>
      <c r="AS179">
        <f>VLOOKUP(A179, Traffic_data!$A$3:$BP$367, 44, 0)</f>
        <v>27174</v>
      </c>
      <c r="AT179">
        <f>VLOOKUP(A179, Traffic_data!$A$3:$BP$367, 45, 0)</f>
        <v>11888</v>
      </c>
      <c r="AU179">
        <f>VLOOKUP(A179, Traffic_data!$A$3:$BP$367, 46, 0)</f>
        <v>16217</v>
      </c>
      <c r="AV179">
        <f>VLOOKUP(A179, Traffic_data!$A$3:$BP$367, 47, 0)</f>
        <v>351</v>
      </c>
      <c r="AW179">
        <f>VLOOKUP(A179, Traffic_data!$A$3:$BP$367, 48, 0)</f>
        <v>15025</v>
      </c>
      <c r="AX179">
        <f>VLOOKUP(A179, Traffic_data!$A$3:$BP$367, 49, 0)</f>
        <v>3320</v>
      </c>
      <c r="AY179">
        <f>VLOOKUP(A179, Traffic_data!$A$3:$BP$367, 50, 0)</f>
        <v>1659</v>
      </c>
      <c r="AZ179">
        <f>VLOOKUP(A179, Traffic_data!$A$3:$BP$367, 51, 0)</f>
        <v>4773</v>
      </c>
      <c r="BA179">
        <f>VLOOKUP(A179, Traffic_data!$A$3:$BP$367, 52, 0)</f>
        <v>612</v>
      </c>
      <c r="BB179">
        <f>VLOOKUP(A179, Traffic_data!$A$3:$BP$367, 53, 0)</f>
        <v>874</v>
      </c>
      <c r="BC179">
        <f>VLOOKUP(A179, Traffic_data!$A$3:$BP$367, 54, 0)</f>
        <v>1836</v>
      </c>
      <c r="BD179">
        <f>VLOOKUP(A179, Traffic_data!$A$3:$BP$367, 55, 0)</f>
        <v>6508</v>
      </c>
      <c r="BE179">
        <f>VLOOKUP(A179, Traffic_data!$A$3:$BP$367, 56, 0)</f>
        <v>0</v>
      </c>
      <c r="BF179">
        <f>VLOOKUP(A179, Traffic_data!$A$3:$BP$367, 57, 0)</f>
        <v>0</v>
      </c>
      <c r="BG179">
        <f>VLOOKUP(A179, Traffic_data!$A$3:$BP$367, 58, 0)</f>
        <v>0</v>
      </c>
      <c r="BH179">
        <f>VLOOKUP(A179, Traffic_data!$A$3:$BP$367, 59, 0)</f>
        <v>0</v>
      </c>
      <c r="BI179">
        <f>VLOOKUP(A179, Traffic_data!$A$3:$BP$367, 60, 0)</f>
        <v>0</v>
      </c>
      <c r="BJ179">
        <f>VLOOKUP(A179, Traffic_data!$A$3:$BP$367, 61, 0)</f>
        <v>0</v>
      </c>
      <c r="BK179">
        <f>VLOOKUP(A179, Traffic_data!$A$3:$BP$367, 62, 0)</f>
        <v>0</v>
      </c>
      <c r="BL179">
        <f>VLOOKUP(A179, Traffic_data!$A$3:$BP$367, 63, 0)</f>
        <v>0</v>
      </c>
      <c r="BM179">
        <f>VLOOKUP(A179, Traffic_data!$A$3:$BP$367, 64, 0)</f>
        <v>0</v>
      </c>
      <c r="BN179">
        <f>VLOOKUP(A179, Traffic_data!$A$3:$BP$367, 65, 0)</f>
        <v>0</v>
      </c>
      <c r="BO179">
        <f>VLOOKUP(A179, Traffic_data!$A$3:$BP$367, 66, 0)</f>
        <v>0</v>
      </c>
      <c r="BP179">
        <f>VLOOKUP(A179, Traffic_data!$A$3:$BP$367, 67, 0)</f>
        <v>0</v>
      </c>
      <c r="BQ179">
        <f>VLOOKUP(A179, Traffic_data!$A$3:$BP$367, 68, 0)</f>
        <v>0</v>
      </c>
    </row>
    <row r="180" spans="1:69" x14ac:dyDescent="0.25">
      <c r="A180" s="1">
        <v>41452</v>
      </c>
      <c r="B180" t="s">
        <v>46</v>
      </c>
      <c r="C180">
        <f>IFERROR(VLOOKUP(A180,Pivot_table!$A$5:$C$57, 3, 0),0)</f>
        <v>1.73</v>
      </c>
      <c r="D180">
        <f>VLOOKUP(A180, Traffic_data!$A$3:$BP$367, 3, 0)</f>
        <v>125606</v>
      </c>
      <c r="E180">
        <f>VLOOKUP(A180, Traffic_data!$A$3:$BP$367, 4, 0)</f>
        <v>41049</v>
      </c>
      <c r="F180">
        <f>VLOOKUP(A180, Traffic_data!$A$3:$BP$367, 5, 0)</f>
        <v>37943</v>
      </c>
      <c r="G180">
        <f>VLOOKUP(A180, Traffic_data!$A$3:$BP$367, 6, 0)</f>
        <v>39353</v>
      </c>
      <c r="H180">
        <f>VLOOKUP(A180, Traffic_data!$A$3:$BP$367, 7, 0)</f>
        <v>57639</v>
      </c>
      <c r="I180">
        <f>VLOOKUP(A180, Traffic_data!$A$3:$BP$367, 8, 0)</f>
        <v>53928</v>
      </c>
      <c r="J180">
        <f>VLOOKUP(A180, Traffic_data!$A$3:$BP$367, 9, 0)</f>
        <v>15528</v>
      </c>
      <c r="K180">
        <f>VLOOKUP(A180, Traffic_data!$A$3:$BP$367, 10, 0)</f>
        <v>1567</v>
      </c>
      <c r="L180">
        <f>VLOOKUP(A180, Traffic_data!$A$3:$BP$367, 11, 0)</f>
        <v>4639</v>
      </c>
      <c r="M180">
        <f>VLOOKUP(A180, Traffic_data!$A$3:$BP$367, 12, 0)</f>
        <v>0</v>
      </c>
      <c r="N180">
        <f>VLOOKUP(A180, Traffic_data!$A$3:$BP$367, 13, 0)</f>
        <v>19935</v>
      </c>
      <c r="O180">
        <f>VLOOKUP(A180, Traffic_data!$A$3:$BP$367, 14, 0)</f>
        <v>1294</v>
      </c>
      <c r="P180">
        <f>VLOOKUP(A180, Traffic_data!$A$3:$BP$367, 15, 0)</f>
        <v>449</v>
      </c>
      <c r="Q180">
        <f>VLOOKUP(A180, Traffic_data!$A$3:$BP$367, 16, 0)</f>
        <v>1112</v>
      </c>
      <c r="R180">
        <f>VLOOKUP(A180, Traffic_data!$A$3:$BP$367, 17, 0)</f>
        <v>98129</v>
      </c>
      <c r="S180">
        <f>VLOOKUP(A180, Traffic_data!$A$3:$BP$367, 18, 0)</f>
        <v>30083</v>
      </c>
      <c r="T180">
        <f>VLOOKUP(A180, Traffic_data!$A$3:$BP$367, 19, 0)</f>
        <v>14138</v>
      </c>
      <c r="U180">
        <f>VLOOKUP(A180, Traffic_data!$A$3:$BP$367, 20, 0)</f>
        <v>17451</v>
      </c>
      <c r="V180">
        <f>VLOOKUP(A180, Traffic_data!$A$3:$BP$367, 21, 0)</f>
        <v>785</v>
      </c>
      <c r="W180">
        <f>VLOOKUP(A180, Traffic_data!$A$3:$BP$367, 22, 0)</f>
        <v>15463</v>
      </c>
      <c r="X180">
        <f>VLOOKUP(A180, Traffic_data!$A$3:$BP$367,23, 0)</f>
        <v>2616</v>
      </c>
      <c r="Y180">
        <f>VLOOKUP(A180, Traffic_data!$A$3:$BP$367, 24, 0)</f>
        <v>1046</v>
      </c>
      <c r="Z180">
        <f>VLOOKUP(A180, Traffic_data!$A$3:$BP$367, 25, 0)</f>
        <v>3755</v>
      </c>
      <c r="AA180">
        <f>VLOOKUP(A180, Traffic_data!$A$3:$BP$367, 26, 0)</f>
        <v>523</v>
      </c>
      <c r="AB180">
        <f>VLOOKUP(A180, Traffic_data!$A$3:$BP$367, 27, 0)</f>
        <v>523</v>
      </c>
      <c r="AC180">
        <f>VLOOKUP(A180, Traffic_data!$A$3:$BP$367, 28, 0)</f>
        <v>1308</v>
      </c>
      <c r="AD180">
        <f>VLOOKUP(A180, Traffic_data!$A$3:$BP$367, 29, 0)</f>
        <v>2616</v>
      </c>
      <c r="AE180">
        <f>VLOOKUP(A180, Traffic_data!$A$3:$BP$367, 30, 0)</f>
        <v>14703</v>
      </c>
      <c r="AF180">
        <f>VLOOKUP(A180, Traffic_data!$A$3:$BP$367, 31, 0)</f>
        <v>3189</v>
      </c>
      <c r="AG180">
        <f>VLOOKUP(A180, Traffic_data!$A$3:$BP$367, 32, 0)</f>
        <v>1063</v>
      </c>
      <c r="AH180">
        <f>VLOOKUP(A180, Traffic_data!$A$3:$BP$367, 33, 0)</f>
        <v>2657</v>
      </c>
      <c r="AI180">
        <f>VLOOKUP(A180, Traffic_data!$A$3:$BP$367, 34, 0)</f>
        <v>266</v>
      </c>
      <c r="AJ180">
        <f>VLOOKUP(A180, Traffic_data!$A$3:$BP$367, 35, 0)</f>
        <v>2303</v>
      </c>
      <c r="AK180">
        <f>VLOOKUP(A180, Traffic_data!$A$3:$BP$367, 36, 0)</f>
        <v>177</v>
      </c>
      <c r="AL180">
        <f>VLOOKUP(A180, Traffic_data!$A$3:$BP$367, 37, 0)</f>
        <v>0</v>
      </c>
      <c r="AM180">
        <f>VLOOKUP(A180, Traffic_data!$A$3:$BP$367, 38, 0)</f>
        <v>1151</v>
      </c>
      <c r="AN180">
        <f>VLOOKUP(A180, Traffic_data!$A$3:$BP$367, 39, 0)</f>
        <v>354</v>
      </c>
      <c r="AO180">
        <f>VLOOKUP(A180, Traffic_data!$A$3:$BP$367, 40, 0)</f>
        <v>0</v>
      </c>
      <c r="AP180">
        <f>VLOOKUP(A180, Traffic_data!$A$3:$BP$367, 41, 0)</f>
        <v>0</v>
      </c>
      <c r="AQ180">
        <f>VLOOKUP(A180, Traffic_data!$A$3:$BP$367,42, 0)</f>
        <v>3100</v>
      </c>
      <c r="AR180">
        <f>VLOOKUP(A180, Traffic_data!$A$3:$BP$367, 43, 0)</f>
        <v>112832</v>
      </c>
      <c r="AS180">
        <f>VLOOKUP(A180, Traffic_data!$A$3:$BP$367, 44, 0)</f>
        <v>33272</v>
      </c>
      <c r="AT180">
        <f>VLOOKUP(A180, Traffic_data!$A$3:$BP$367, 45, 0)</f>
        <v>15201</v>
      </c>
      <c r="AU180">
        <f>VLOOKUP(A180, Traffic_data!$A$3:$BP$367, 46, 0)</f>
        <v>20108</v>
      </c>
      <c r="AV180">
        <f>VLOOKUP(A180, Traffic_data!$A$3:$BP$367, 47, 0)</f>
        <v>1051</v>
      </c>
      <c r="AW180">
        <f>VLOOKUP(A180, Traffic_data!$A$3:$BP$367, 48, 0)</f>
        <v>17766</v>
      </c>
      <c r="AX180">
        <f>VLOOKUP(A180, Traffic_data!$A$3:$BP$367, 49, 0)</f>
        <v>2793</v>
      </c>
      <c r="AY180">
        <f>VLOOKUP(A180, Traffic_data!$A$3:$BP$367, 50, 0)</f>
        <v>1046</v>
      </c>
      <c r="AZ180">
        <f>VLOOKUP(A180, Traffic_data!$A$3:$BP$367, 51, 0)</f>
        <v>4906</v>
      </c>
      <c r="BA180">
        <f>VLOOKUP(A180, Traffic_data!$A$3:$BP$367, 52, 0)</f>
        <v>877</v>
      </c>
      <c r="BB180">
        <f>VLOOKUP(A180, Traffic_data!$A$3:$BP$367, 53, 0)</f>
        <v>523</v>
      </c>
      <c r="BC180">
        <f>VLOOKUP(A180, Traffic_data!$A$3:$BP$367, 54, 0)</f>
        <v>1308</v>
      </c>
      <c r="BD180">
        <f>VLOOKUP(A180, Traffic_data!$A$3:$BP$367, 55, 0)</f>
        <v>5716</v>
      </c>
      <c r="BE180">
        <f>VLOOKUP(A180, Traffic_data!$A$3:$BP$367, 56, 0)</f>
        <v>0</v>
      </c>
      <c r="BF180">
        <f>VLOOKUP(A180, Traffic_data!$A$3:$BP$367, 57, 0)</f>
        <v>0</v>
      </c>
      <c r="BG180">
        <f>VLOOKUP(A180, Traffic_data!$A$3:$BP$367, 58, 0)</f>
        <v>0</v>
      </c>
      <c r="BH180">
        <f>VLOOKUP(A180, Traffic_data!$A$3:$BP$367, 59, 0)</f>
        <v>0</v>
      </c>
      <c r="BI180">
        <f>VLOOKUP(A180, Traffic_data!$A$3:$BP$367, 60, 0)</f>
        <v>0</v>
      </c>
      <c r="BJ180">
        <f>VLOOKUP(A180, Traffic_data!$A$3:$BP$367, 61, 0)</f>
        <v>0</v>
      </c>
      <c r="BK180">
        <f>VLOOKUP(A180, Traffic_data!$A$3:$BP$367, 62, 0)</f>
        <v>0</v>
      </c>
      <c r="BL180">
        <f>VLOOKUP(A180, Traffic_data!$A$3:$BP$367, 63, 0)</f>
        <v>0</v>
      </c>
      <c r="BM180">
        <f>VLOOKUP(A180, Traffic_data!$A$3:$BP$367, 64, 0)</f>
        <v>0</v>
      </c>
      <c r="BN180">
        <f>VLOOKUP(A180, Traffic_data!$A$3:$BP$367, 65, 0)</f>
        <v>0</v>
      </c>
      <c r="BO180">
        <f>VLOOKUP(A180, Traffic_data!$A$3:$BP$367, 66, 0)</f>
        <v>0</v>
      </c>
      <c r="BP180">
        <f>VLOOKUP(A180, Traffic_data!$A$3:$BP$367, 67, 0)</f>
        <v>0</v>
      </c>
      <c r="BQ180">
        <f>VLOOKUP(A180, Traffic_data!$A$3:$BP$367, 68, 0)</f>
        <v>0</v>
      </c>
    </row>
    <row r="181" spans="1:69" x14ac:dyDescent="0.25">
      <c r="A181" s="1">
        <v>41453</v>
      </c>
      <c r="B181" t="s">
        <v>49</v>
      </c>
      <c r="C181">
        <f>IFERROR(VLOOKUP(A181,Pivot_table!$A$5:$C$57, 3, 0),0)</f>
        <v>0.94</v>
      </c>
      <c r="D181">
        <f>VLOOKUP(A181, Traffic_data!$A$3:$BP$367, 3, 0)</f>
        <v>127175</v>
      </c>
      <c r="E181">
        <f>VLOOKUP(A181, Traffic_data!$A$3:$BP$367, 4, 0)</f>
        <v>41673</v>
      </c>
      <c r="F181">
        <f>VLOOKUP(A181, Traffic_data!$A$3:$BP$367, 5, 0)</f>
        <v>38414</v>
      </c>
      <c r="G181">
        <f>VLOOKUP(A181, Traffic_data!$A$3:$BP$367, 6, 0)</f>
        <v>39178</v>
      </c>
      <c r="H181">
        <f>VLOOKUP(A181, Traffic_data!$A$3:$BP$367, 7, 0)</f>
        <v>58765</v>
      </c>
      <c r="I181">
        <f>VLOOKUP(A181, Traffic_data!$A$3:$BP$367, 8, 0)</f>
        <v>53828</v>
      </c>
      <c r="J181">
        <f>VLOOKUP(A181, Traffic_data!$A$3:$BP$367, 9, 0)</f>
        <v>16478</v>
      </c>
      <c r="K181">
        <f>VLOOKUP(A181, Traffic_data!$A$3:$BP$367, 10, 0)</f>
        <v>2236</v>
      </c>
      <c r="L181">
        <f>VLOOKUP(A181, Traffic_data!$A$3:$BP$367, 11, 0)</f>
        <v>5207</v>
      </c>
      <c r="M181">
        <f>VLOOKUP(A181, Traffic_data!$A$3:$BP$367, 12, 0)</f>
        <v>0</v>
      </c>
      <c r="N181">
        <f>VLOOKUP(A181, Traffic_data!$A$3:$BP$367, 13, 0)</f>
        <v>18678</v>
      </c>
      <c r="O181">
        <f>VLOOKUP(A181, Traffic_data!$A$3:$BP$367, 14, 0)</f>
        <v>1485</v>
      </c>
      <c r="P181">
        <f>VLOOKUP(A181, Traffic_data!$A$3:$BP$367, 15, 0)</f>
        <v>462</v>
      </c>
      <c r="Q181">
        <f>VLOOKUP(A181, Traffic_data!$A$3:$BP$367, 16, 0)</f>
        <v>991</v>
      </c>
      <c r="R181">
        <f>VLOOKUP(A181, Traffic_data!$A$3:$BP$367, 17, 0)</f>
        <v>98907</v>
      </c>
      <c r="S181">
        <f>VLOOKUP(A181, Traffic_data!$A$3:$BP$367, 18, 0)</f>
        <v>26159</v>
      </c>
      <c r="T181">
        <f>VLOOKUP(A181, Traffic_data!$A$3:$BP$367, 19, 0)</f>
        <v>15463</v>
      </c>
      <c r="U181">
        <f>VLOOKUP(A181, Traffic_data!$A$3:$BP$367, 20, 0)</f>
        <v>16788</v>
      </c>
      <c r="V181">
        <f>VLOOKUP(A181, Traffic_data!$A$3:$BP$367, 21, 0)</f>
        <v>1308</v>
      </c>
      <c r="W181">
        <f>VLOOKUP(A181, Traffic_data!$A$3:$BP$367, 22, 0)</f>
        <v>12591</v>
      </c>
      <c r="X181">
        <f>VLOOKUP(A181, Traffic_data!$A$3:$BP$367,23, 0)</f>
        <v>2616</v>
      </c>
      <c r="Y181">
        <f>VLOOKUP(A181, Traffic_data!$A$3:$BP$367, 24, 0)</f>
        <v>1046</v>
      </c>
      <c r="Z181">
        <f>VLOOKUP(A181, Traffic_data!$A$3:$BP$367, 25, 0)</f>
        <v>5743</v>
      </c>
      <c r="AA181">
        <f>VLOOKUP(A181, Traffic_data!$A$3:$BP$367, 26, 0)</f>
        <v>1046</v>
      </c>
      <c r="AB181">
        <f>VLOOKUP(A181, Traffic_data!$A$3:$BP$367, 27, 0)</f>
        <v>1831</v>
      </c>
      <c r="AC181">
        <f>VLOOKUP(A181, Traffic_data!$A$3:$BP$367, 28, 0)</f>
        <v>785</v>
      </c>
      <c r="AD181">
        <f>VLOOKUP(A181, Traffic_data!$A$3:$BP$367, 29, 0)</f>
        <v>1831</v>
      </c>
      <c r="AE181">
        <f>VLOOKUP(A181, Traffic_data!$A$3:$BP$367, 30, 0)</f>
        <v>16474</v>
      </c>
      <c r="AF181">
        <f>VLOOKUP(A181, Traffic_data!$A$3:$BP$367, 31, 0)</f>
        <v>3543</v>
      </c>
      <c r="AG181">
        <f>VLOOKUP(A181, Traffic_data!$A$3:$BP$367, 32, 0)</f>
        <v>1771</v>
      </c>
      <c r="AH181">
        <f>VLOOKUP(A181, Traffic_data!$A$3:$BP$367, 33, 0)</f>
        <v>1949</v>
      </c>
      <c r="AI181">
        <f>VLOOKUP(A181, Traffic_data!$A$3:$BP$367, 34, 0)</f>
        <v>177</v>
      </c>
      <c r="AJ181">
        <f>VLOOKUP(A181, Traffic_data!$A$3:$BP$367, 35, 0)</f>
        <v>2391</v>
      </c>
      <c r="AK181">
        <f>VLOOKUP(A181, Traffic_data!$A$3:$BP$367, 36, 0)</f>
        <v>531</v>
      </c>
      <c r="AL181">
        <f>VLOOKUP(A181, Traffic_data!$A$3:$BP$367, 37, 0)</f>
        <v>354</v>
      </c>
      <c r="AM181">
        <f>VLOOKUP(A181, Traffic_data!$A$3:$BP$367, 38, 0)</f>
        <v>886</v>
      </c>
      <c r="AN181">
        <f>VLOOKUP(A181, Traffic_data!$A$3:$BP$367, 39, 0)</f>
        <v>177</v>
      </c>
      <c r="AO181">
        <f>VLOOKUP(A181, Traffic_data!$A$3:$BP$367, 40, 0)</f>
        <v>0</v>
      </c>
      <c r="AP181">
        <f>VLOOKUP(A181, Traffic_data!$A$3:$BP$367, 41, 0)</f>
        <v>266</v>
      </c>
      <c r="AQ181">
        <f>VLOOKUP(A181, Traffic_data!$A$3:$BP$367,42, 0)</f>
        <v>3631</v>
      </c>
      <c r="AR181">
        <f>VLOOKUP(A181, Traffic_data!$A$3:$BP$367, 43, 0)</f>
        <v>115381</v>
      </c>
      <c r="AS181">
        <f>VLOOKUP(A181, Traffic_data!$A$3:$BP$367, 44, 0)</f>
        <v>29702</v>
      </c>
      <c r="AT181">
        <f>VLOOKUP(A181, Traffic_data!$A$3:$BP$367, 45, 0)</f>
        <v>17234</v>
      </c>
      <c r="AU181">
        <f>VLOOKUP(A181, Traffic_data!$A$3:$BP$367, 46, 0)</f>
        <v>18737</v>
      </c>
      <c r="AV181">
        <f>VLOOKUP(A181, Traffic_data!$A$3:$BP$367, 47, 0)</f>
        <v>1485</v>
      </c>
      <c r="AW181">
        <f>VLOOKUP(A181, Traffic_data!$A$3:$BP$367, 48, 0)</f>
        <v>14982</v>
      </c>
      <c r="AX181">
        <f>VLOOKUP(A181, Traffic_data!$A$3:$BP$367, 49, 0)</f>
        <v>3147</v>
      </c>
      <c r="AY181">
        <f>VLOOKUP(A181, Traffic_data!$A$3:$BP$367, 50, 0)</f>
        <v>1400</v>
      </c>
      <c r="AZ181">
        <f>VLOOKUP(A181, Traffic_data!$A$3:$BP$367, 51, 0)</f>
        <v>6629</v>
      </c>
      <c r="BA181">
        <f>VLOOKUP(A181, Traffic_data!$A$3:$BP$367, 52, 0)</f>
        <v>1223</v>
      </c>
      <c r="BB181">
        <f>VLOOKUP(A181, Traffic_data!$A$3:$BP$367, 53, 0)</f>
        <v>1831</v>
      </c>
      <c r="BC181">
        <f>VLOOKUP(A181, Traffic_data!$A$3:$BP$367, 54, 0)</f>
        <v>1051</v>
      </c>
      <c r="BD181">
        <f>VLOOKUP(A181, Traffic_data!$A$3:$BP$367, 55, 0)</f>
        <v>5462</v>
      </c>
      <c r="BE181">
        <f>VLOOKUP(A181, Traffic_data!$A$3:$BP$367, 56, 0)</f>
        <v>0</v>
      </c>
      <c r="BF181">
        <f>VLOOKUP(A181, Traffic_data!$A$3:$BP$367, 57, 0)</f>
        <v>0</v>
      </c>
      <c r="BG181">
        <f>VLOOKUP(A181, Traffic_data!$A$3:$BP$367, 58, 0)</f>
        <v>0</v>
      </c>
      <c r="BH181">
        <f>VLOOKUP(A181, Traffic_data!$A$3:$BP$367, 59, 0)</f>
        <v>0</v>
      </c>
      <c r="BI181">
        <f>VLOOKUP(A181, Traffic_data!$A$3:$BP$367, 60, 0)</f>
        <v>0</v>
      </c>
      <c r="BJ181">
        <f>VLOOKUP(A181, Traffic_data!$A$3:$BP$367, 61, 0)</f>
        <v>0</v>
      </c>
      <c r="BK181">
        <f>VLOOKUP(A181, Traffic_data!$A$3:$BP$367, 62, 0)</f>
        <v>0</v>
      </c>
      <c r="BL181">
        <f>VLOOKUP(A181, Traffic_data!$A$3:$BP$367, 63, 0)</f>
        <v>0</v>
      </c>
      <c r="BM181">
        <f>VLOOKUP(A181, Traffic_data!$A$3:$BP$367, 64, 0)</f>
        <v>0</v>
      </c>
      <c r="BN181">
        <f>VLOOKUP(A181, Traffic_data!$A$3:$BP$367, 65, 0)</f>
        <v>0</v>
      </c>
      <c r="BO181">
        <f>VLOOKUP(A181, Traffic_data!$A$3:$BP$367, 66, 0)</f>
        <v>0</v>
      </c>
      <c r="BP181">
        <f>VLOOKUP(A181, Traffic_data!$A$3:$BP$367, 67, 0)</f>
        <v>0</v>
      </c>
      <c r="BQ181">
        <f>VLOOKUP(A181, Traffic_data!$A$3:$BP$367, 68, 0)</f>
        <v>0</v>
      </c>
    </row>
    <row r="182" spans="1:69" x14ac:dyDescent="0.25">
      <c r="A182" s="1">
        <v>41454</v>
      </c>
      <c r="B182" t="s">
        <v>52</v>
      </c>
      <c r="C182">
        <f>IFERROR(VLOOKUP(A182,Pivot_table!$A$5:$C$57, 3, 0),0)</f>
        <v>0.42000000000000004</v>
      </c>
      <c r="D182">
        <f>VLOOKUP(A182, Traffic_data!$A$3:$BP$367, 3, 0)</f>
        <v>104577</v>
      </c>
      <c r="E182">
        <f>VLOOKUP(A182, Traffic_data!$A$3:$BP$367, 4, 0)</f>
        <v>37527</v>
      </c>
      <c r="F182">
        <f>VLOOKUP(A182, Traffic_data!$A$3:$BP$367, 5, 0)</f>
        <v>29674</v>
      </c>
      <c r="G182">
        <f>VLOOKUP(A182, Traffic_data!$A$3:$BP$367, 6, 0)</f>
        <v>31382</v>
      </c>
      <c r="H182">
        <f>VLOOKUP(A182, Traffic_data!$A$3:$BP$367, 7, 0)</f>
        <v>50024</v>
      </c>
      <c r="I182">
        <f>VLOOKUP(A182, Traffic_data!$A$3:$BP$367, 8, 0)</f>
        <v>42554</v>
      </c>
      <c r="J182">
        <f>VLOOKUP(A182, Traffic_data!$A$3:$BP$367, 9, 0)</f>
        <v>17283</v>
      </c>
      <c r="K182">
        <f>VLOOKUP(A182, Traffic_data!$A$3:$BP$367, 10, 0)</f>
        <v>2138</v>
      </c>
      <c r="L182">
        <f>VLOOKUP(A182, Traffic_data!$A$3:$BP$367, 11, 0)</f>
        <v>5396</v>
      </c>
      <c r="M182">
        <f>VLOOKUP(A182, Traffic_data!$A$3:$BP$367, 12, 0)</f>
        <v>0</v>
      </c>
      <c r="N182">
        <f>VLOOKUP(A182, Traffic_data!$A$3:$BP$367, 13, 0)</f>
        <v>15817</v>
      </c>
      <c r="O182">
        <f>VLOOKUP(A182, Traffic_data!$A$3:$BP$367, 14, 0)</f>
        <v>1891</v>
      </c>
      <c r="P182">
        <f>VLOOKUP(A182, Traffic_data!$A$3:$BP$367, 15, 0)</f>
        <v>591</v>
      </c>
      <c r="Q182">
        <f>VLOOKUP(A182, Traffic_data!$A$3:$BP$367, 16, 0)</f>
        <v>986</v>
      </c>
      <c r="R182">
        <f>VLOOKUP(A182, Traffic_data!$A$3:$BP$367, 17, 0)</f>
        <v>81789</v>
      </c>
      <c r="S182">
        <f>VLOOKUP(A182, Traffic_data!$A$3:$BP$367, 18, 0)</f>
        <v>24328</v>
      </c>
      <c r="T182">
        <f>VLOOKUP(A182, Traffic_data!$A$3:$BP$367, 19, 0)</f>
        <v>12591</v>
      </c>
      <c r="U182">
        <f>VLOOKUP(A182, Traffic_data!$A$3:$BP$367, 20, 0)</f>
        <v>13475</v>
      </c>
      <c r="V182">
        <f>VLOOKUP(A182, Traffic_data!$A$3:$BP$367, 21, 0)</f>
        <v>1308</v>
      </c>
      <c r="W182">
        <f>VLOOKUP(A182, Traffic_data!$A$3:$BP$367, 22, 0)</f>
        <v>13254</v>
      </c>
      <c r="X182">
        <f>VLOOKUP(A182, Traffic_data!$A$3:$BP$367,23, 0)</f>
        <v>1308</v>
      </c>
      <c r="Y182">
        <f>VLOOKUP(A182, Traffic_data!$A$3:$BP$367, 24, 0)</f>
        <v>1570</v>
      </c>
      <c r="Z182">
        <f>VLOOKUP(A182, Traffic_data!$A$3:$BP$367, 25, 0)</f>
        <v>4418</v>
      </c>
      <c r="AA182">
        <f>VLOOKUP(A182, Traffic_data!$A$3:$BP$367, 26, 0)</f>
        <v>785</v>
      </c>
      <c r="AB182">
        <f>VLOOKUP(A182, Traffic_data!$A$3:$BP$367, 27, 0)</f>
        <v>1046</v>
      </c>
      <c r="AC182">
        <f>VLOOKUP(A182, Traffic_data!$A$3:$BP$367, 28, 0)</f>
        <v>262</v>
      </c>
      <c r="AD182">
        <f>VLOOKUP(A182, Traffic_data!$A$3:$BP$367, 29, 0)</f>
        <v>2354</v>
      </c>
      <c r="AE182">
        <f>VLOOKUP(A182, Traffic_data!$A$3:$BP$367, 30, 0)</f>
        <v>17183</v>
      </c>
      <c r="AF182">
        <f>VLOOKUP(A182, Traffic_data!$A$3:$BP$367, 31, 0)</f>
        <v>3454</v>
      </c>
      <c r="AG182">
        <f>VLOOKUP(A182, Traffic_data!$A$3:$BP$367, 32, 0)</f>
        <v>1417</v>
      </c>
      <c r="AH182">
        <f>VLOOKUP(A182, Traffic_data!$A$3:$BP$367, 33, 0)</f>
        <v>2746</v>
      </c>
      <c r="AI182">
        <f>VLOOKUP(A182, Traffic_data!$A$3:$BP$367, 34, 0)</f>
        <v>0</v>
      </c>
      <c r="AJ182">
        <f>VLOOKUP(A182, Traffic_data!$A$3:$BP$367, 35, 0)</f>
        <v>2834</v>
      </c>
      <c r="AK182">
        <f>VLOOKUP(A182, Traffic_data!$A$3:$BP$367, 36, 0)</f>
        <v>531</v>
      </c>
      <c r="AL182">
        <f>VLOOKUP(A182, Traffic_data!$A$3:$BP$367, 37, 0)</f>
        <v>89</v>
      </c>
      <c r="AM182">
        <f>VLOOKUP(A182, Traffic_data!$A$3:$BP$367, 38, 0)</f>
        <v>1063</v>
      </c>
      <c r="AN182">
        <f>VLOOKUP(A182, Traffic_data!$A$3:$BP$367, 39, 0)</f>
        <v>266</v>
      </c>
      <c r="AO182">
        <f>VLOOKUP(A182, Traffic_data!$A$3:$BP$367, 40, 0)</f>
        <v>0</v>
      </c>
      <c r="AP182">
        <f>VLOOKUP(A182, Traffic_data!$A$3:$BP$367, 41, 0)</f>
        <v>443</v>
      </c>
      <c r="AQ182">
        <f>VLOOKUP(A182, Traffic_data!$A$3:$BP$367,42, 0)</f>
        <v>3897</v>
      </c>
      <c r="AR182">
        <f>VLOOKUP(A182, Traffic_data!$A$3:$BP$367, 43, 0)</f>
        <v>98972</v>
      </c>
      <c r="AS182">
        <f>VLOOKUP(A182, Traffic_data!$A$3:$BP$367, 44, 0)</f>
        <v>27782</v>
      </c>
      <c r="AT182">
        <f>VLOOKUP(A182, Traffic_data!$A$3:$BP$367, 45, 0)</f>
        <v>14008</v>
      </c>
      <c r="AU182">
        <f>VLOOKUP(A182, Traffic_data!$A$3:$BP$367, 46, 0)</f>
        <v>16221</v>
      </c>
      <c r="AV182">
        <f>VLOOKUP(A182, Traffic_data!$A$3:$BP$367, 47, 0)</f>
        <v>1308</v>
      </c>
      <c r="AW182">
        <f>VLOOKUP(A182, Traffic_data!$A$3:$BP$367, 48, 0)</f>
        <v>16088</v>
      </c>
      <c r="AX182">
        <f>VLOOKUP(A182, Traffic_data!$A$3:$BP$367, 49, 0)</f>
        <v>1839</v>
      </c>
      <c r="AY182">
        <f>VLOOKUP(A182, Traffic_data!$A$3:$BP$367, 50, 0)</f>
        <v>1659</v>
      </c>
      <c r="AZ182">
        <f>VLOOKUP(A182, Traffic_data!$A$3:$BP$367, 51, 0)</f>
        <v>5481</v>
      </c>
      <c r="BA182">
        <f>VLOOKUP(A182, Traffic_data!$A$3:$BP$367, 52, 0)</f>
        <v>1051</v>
      </c>
      <c r="BB182">
        <f>VLOOKUP(A182, Traffic_data!$A$3:$BP$367, 53, 0)</f>
        <v>1046</v>
      </c>
      <c r="BC182">
        <f>VLOOKUP(A182, Traffic_data!$A$3:$BP$367, 54, 0)</f>
        <v>705</v>
      </c>
      <c r="BD182">
        <f>VLOOKUP(A182, Traffic_data!$A$3:$BP$367, 55, 0)</f>
        <v>6251</v>
      </c>
      <c r="BE182">
        <f>VLOOKUP(A182, Traffic_data!$A$3:$BP$367, 56, 0)</f>
        <v>0</v>
      </c>
      <c r="BF182">
        <f>VLOOKUP(A182, Traffic_data!$A$3:$BP$367, 57, 0)</f>
        <v>0</v>
      </c>
      <c r="BG182">
        <f>VLOOKUP(A182, Traffic_data!$A$3:$BP$367, 58, 0)</f>
        <v>0</v>
      </c>
      <c r="BH182">
        <f>VLOOKUP(A182, Traffic_data!$A$3:$BP$367, 59, 0)</f>
        <v>0</v>
      </c>
      <c r="BI182">
        <f>VLOOKUP(A182, Traffic_data!$A$3:$BP$367, 60, 0)</f>
        <v>0</v>
      </c>
      <c r="BJ182">
        <f>VLOOKUP(A182, Traffic_data!$A$3:$BP$367, 61, 0)</f>
        <v>0</v>
      </c>
      <c r="BK182">
        <f>VLOOKUP(A182, Traffic_data!$A$3:$BP$367, 62, 0)</f>
        <v>0</v>
      </c>
      <c r="BL182">
        <f>VLOOKUP(A182, Traffic_data!$A$3:$BP$367, 63, 0)</f>
        <v>0</v>
      </c>
      <c r="BM182">
        <f>VLOOKUP(A182, Traffic_data!$A$3:$BP$367, 64, 0)</f>
        <v>0</v>
      </c>
      <c r="BN182">
        <f>VLOOKUP(A182, Traffic_data!$A$3:$BP$367, 65, 0)</f>
        <v>0</v>
      </c>
      <c r="BO182">
        <f>VLOOKUP(A182, Traffic_data!$A$3:$BP$367, 66, 0)</f>
        <v>0</v>
      </c>
      <c r="BP182">
        <f>VLOOKUP(A182, Traffic_data!$A$3:$BP$367, 67, 0)</f>
        <v>0</v>
      </c>
      <c r="BQ182">
        <f>VLOOKUP(A182, Traffic_data!$A$3:$BP$367, 68, 0)</f>
        <v>0</v>
      </c>
    </row>
    <row r="183" spans="1:69" x14ac:dyDescent="0.25">
      <c r="A183" s="1">
        <v>41455</v>
      </c>
      <c r="B183" t="s">
        <v>53</v>
      </c>
      <c r="C183">
        <f>IFERROR(VLOOKUP(A183,Pivot_table!$A$5:$C$57, 3, 0),0)</f>
        <v>0</v>
      </c>
      <c r="D183">
        <f>VLOOKUP(A183, Traffic_data!$A$3:$BP$367, 3, 0)</f>
        <v>83212</v>
      </c>
      <c r="E183">
        <f>VLOOKUP(A183, Traffic_data!$A$3:$BP$367, 4, 0)</f>
        <v>29368</v>
      </c>
      <c r="F183">
        <f>VLOOKUP(A183, Traffic_data!$A$3:$BP$367, 5, 0)</f>
        <v>22685</v>
      </c>
      <c r="G183">
        <f>VLOOKUP(A183, Traffic_data!$A$3:$BP$367, 6, 0)</f>
        <v>26369</v>
      </c>
      <c r="H183">
        <f>VLOOKUP(A183, Traffic_data!$A$3:$BP$367, 7, 0)</f>
        <v>39723</v>
      </c>
      <c r="I183">
        <f>VLOOKUP(A183, Traffic_data!$A$3:$BP$367, 8, 0)</f>
        <v>34549</v>
      </c>
      <c r="J183">
        <f>VLOOKUP(A183, Traffic_data!$A$3:$BP$367, 9, 0)</f>
        <v>17924</v>
      </c>
      <c r="K183">
        <f>VLOOKUP(A183, Traffic_data!$A$3:$BP$367, 10, 0)</f>
        <v>1854</v>
      </c>
      <c r="L183">
        <f>VLOOKUP(A183, Traffic_data!$A$3:$BP$367, 11, 0)</f>
        <v>5350</v>
      </c>
      <c r="M183">
        <f>VLOOKUP(A183, Traffic_data!$A$3:$BP$367, 12, 0)</f>
        <v>0</v>
      </c>
      <c r="N183">
        <f>VLOOKUP(A183, Traffic_data!$A$3:$BP$367, 13, 0)</f>
        <v>12223</v>
      </c>
      <c r="O183">
        <f>VLOOKUP(A183, Traffic_data!$A$3:$BP$367, 14, 0)</f>
        <v>1789</v>
      </c>
      <c r="P183">
        <f>VLOOKUP(A183, Traffic_data!$A$3:$BP$367, 15, 0)</f>
        <v>503</v>
      </c>
      <c r="Q183">
        <f>VLOOKUP(A183, Traffic_data!$A$3:$BP$367, 16, 0)</f>
        <v>517</v>
      </c>
      <c r="R183">
        <f>VLOOKUP(A183, Traffic_data!$A$3:$BP$367, 17, 0)</f>
        <v>65466</v>
      </c>
      <c r="S183">
        <f>VLOOKUP(A183, Traffic_data!$A$3:$BP$367, 18, 0)</f>
        <v>19358</v>
      </c>
      <c r="T183">
        <f>VLOOKUP(A183, Traffic_data!$A$3:$BP$367, 19, 0)</f>
        <v>7290</v>
      </c>
      <c r="U183">
        <f>VLOOKUP(A183, Traffic_data!$A$3:$BP$367, 20, 0)</f>
        <v>9940</v>
      </c>
      <c r="V183">
        <f>VLOOKUP(A183, Traffic_data!$A$3:$BP$367, 21, 0)</f>
        <v>785</v>
      </c>
      <c r="W183">
        <f>VLOOKUP(A183, Traffic_data!$A$3:$BP$367, 22, 0)</f>
        <v>9720</v>
      </c>
      <c r="X183">
        <f>VLOOKUP(A183, Traffic_data!$A$3:$BP$367,23, 0)</f>
        <v>1831</v>
      </c>
      <c r="Y183">
        <f>VLOOKUP(A183, Traffic_data!$A$3:$BP$367, 24, 0)</f>
        <v>1308</v>
      </c>
      <c r="Z183">
        <f>VLOOKUP(A183, Traffic_data!$A$3:$BP$367, 25, 0)</f>
        <v>4418</v>
      </c>
      <c r="AA183">
        <f>VLOOKUP(A183, Traffic_data!$A$3:$BP$367, 26, 0)</f>
        <v>1308</v>
      </c>
      <c r="AB183">
        <f>VLOOKUP(A183, Traffic_data!$A$3:$BP$367, 27, 0)</f>
        <v>523</v>
      </c>
      <c r="AC183">
        <f>VLOOKUP(A183, Traffic_data!$A$3:$BP$367, 28, 0)</f>
        <v>1308</v>
      </c>
      <c r="AD183">
        <f>VLOOKUP(A183, Traffic_data!$A$3:$BP$367, 29, 0)</f>
        <v>1308</v>
      </c>
      <c r="AE183">
        <f>VLOOKUP(A183, Traffic_data!$A$3:$BP$367, 30, 0)</f>
        <v>16386</v>
      </c>
      <c r="AF183">
        <f>VLOOKUP(A183, Traffic_data!$A$3:$BP$367, 31, 0)</f>
        <v>4074</v>
      </c>
      <c r="AG183">
        <f>VLOOKUP(A183, Traffic_data!$A$3:$BP$367, 32, 0)</f>
        <v>1771</v>
      </c>
      <c r="AH183">
        <f>VLOOKUP(A183, Traffic_data!$A$3:$BP$367, 33, 0)</f>
        <v>1949</v>
      </c>
      <c r="AI183">
        <f>VLOOKUP(A183, Traffic_data!$A$3:$BP$367, 34, 0)</f>
        <v>177</v>
      </c>
      <c r="AJ183">
        <f>VLOOKUP(A183, Traffic_data!$A$3:$BP$367, 35, 0)</f>
        <v>2214</v>
      </c>
      <c r="AK183">
        <f>VLOOKUP(A183, Traffic_data!$A$3:$BP$367, 36, 0)</f>
        <v>354</v>
      </c>
      <c r="AL183">
        <f>VLOOKUP(A183, Traffic_data!$A$3:$BP$367, 37, 0)</f>
        <v>0</v>
      </c>
      <c r="AM183">
        <f>VLOOKUP(A183, Traffic_data!$A$3:$BP$367, 38, 0)</f>
        <v>1329</v>
      </c>
      <c r="AN183">
        <f>VLOOKUP(A183, Traffic_data!$A$3:$BP$367, 39, 0)</f>
        <v>89</v>
      </c>
      <c r="AO183">
        <f>VLOOKUP(A183, Traffic_data!$A$3:$BP$367, 40, 0)</f>
        <v>0</v>
      </c>
      <c r="AP183">
        <f>VLOOKUP(A183, Traffic_data!$A$3:$BP$367, 41, 0)</f>
        <v>177</v>
      </c>
      <c r="AQ183">
        <f>VLOOKUP(A183, Traffic_data!$A$3:$BP$367,42, 0)</f>
        <v>3986</v>
      </c>
      <c r="AR183">
        <f>VLOOKUP(A183, Traffic_data!$A$3:$BP$367, 43, 0)</f>
        <v>81852</v>
      </c>
      <c r="AS183">
        <f>VLOOKUP(A183, Traffic_data!$A$3:$BP$367, 44, 0)</f>
        <v>23432</v>
      </c>
      <c r="AT183">
        <f>VLOOKUP(A183, Traffic_data!$A$3:$BP$367, 45, 0)</f>
        <v>9061</v>
      </c>
      <c r="AU183">
        <f>VLOOKUP(A183, Traffic_data!$A$3:$BP$367, 46, 0)</f>
        <v>11889</v>
      </c>
      <c r="AV183">
        <f>VLOOKUP(A183, Traffic_data!$A$3:$BP$367, 47, 0)</f>
        <v>962</v>
      </c>
      <c r="AW183">
        <f>VLOOKUP(A183, Traffic_data!$A$3:$BP$367, 48, 0)</f>
        <v>11934</v>
      </c>
      <c r="AX183">
        <f>VLOOKUP(A183, Traffic_data!$A$3:$BP$367, 49, 0)</f>
        <v>2185</v>
      </c>
      <c r="AY183">
        <f>VLOOKUP(A183, Traffic_data!$A$3:$BP$367, 50, 0)</f>
        <v>1308</v>
      </c>
      <c r="AZ183">
        <f>VLOOKUP(A183, Traffic_data!$A$3:$BP$367, 51, 0)</f>
        <v>5747</v>
      </c>
      <c r="BA183">
        <f>VLOOKUP(A183, Traffic_data!$A$3:$BP$367, 52, 0)</f>
        <v>1397</v>
      </c>
      <c r="BB183">
        <f>VLOOKUP(A183, Traffic_data!$A$3:$BP$367, 53, 0)</f>
        <v>523</v>
      </c>
      <c r="BC183">
        <f>VLOOKUP(A183, Traffic_data!$A$3:$BP$367, 54, 0)</f>
        <v>1485</v>
      </c>
      <c r="BD183">
        <f>VLOOKUP(A183, Traffic_data!$A$3:$BP$367, 55, 0)</f>
        <v>5294</v>
      </c>
      <c r="BE183">
        <f>VLOOKUP(A183, Traffic_data!$A$3:$BP$367, 56, 0)</f>
        <v>0</v>
      </c>
      <c r="BF183">
        <f>VLOOKUP(A183, Traffic_data!$A$3:$BP$367, 57, 0)</f>
        <v>0</v>
      </c>
      <c r="BG183">
        <f>VLOOKUP(A183, Traffic_data!$A$3:$BP$367, 58, 0)</f>
        <v>0</v>
      </c>
      <c r="BH183">
        <f>VLOOKUP(A183, Traffic_data!$A$3:$BP$367, 59, 0)</f>
        <v>0</v>
      </c>
      <c r="BI183">
        <f>VLOOKUP(A183, Traffic_data!$A$3:$BP$367, 60, 0)</f>
        <v>0</v>
      </c>
      <c r="BJ183">
        <f>VLOOKUP(A183, Traffic_data!$A$3:$BP$367, 61, 0)</f>
        <v>0</v>
      </c>
      <c r="BK183">
        <f>VLOOKUP(A183, Traffic_data!$A$3:$BP$367, 62, 0)</f>
        <v>0</v>
      </c>
      <c r="BL183">
        <f>VLOOKUP(A183, Traffic_data!$A$3:$BP$367, 63, 0)</f>
        <v>0</v>
      </c>
      <c r="BM183">
        <f>VLOOKUP(A183, Traffic_data!$A$3:$BP$367, 64, 0)</f>
        <v>0</v>
      </c>
      <c r="BN183">
        <f>VLOOKUP(A183, Traffic_data!$A$3:$BP$367, 65, 0)</f>
        <v>0</v>
      </c>
      <c r="BO183">
        <f>VLOOKUP(A183, Traffic_data!$A$3:$BP$367, 66, 0)</f>
        <v>0</v>
      </c>
      <c r="BP183">
        <f>VLOOKUP(A183, Traffic_data!$A$3:$BP$367, 67, 0)</f>
        <v>0</v>
      </c>
      <c r="BQ183">
        <f>VLOOKUP(A183, Traffic_data!$A$3:$BP$367, 68, 0)</f>
        <v>0</v>
      </c>
    </row>
    <row r="184" spans="1:69" x14ac:dyDescent="0.25">
      <c r="A184" s="1">
        <v>41456</v>
      </c>
      <c r="B184" t="s">
        <v>58</v>
      </c>
      <c r="C184">
        <f>IFERROR(VLOOKUP(A184,Pivot_table!$A$5:$C$57, 3, 0),0)</f>
        <v>0</v>
      </c>
      <c r="D184">
        <f>VLOOKUP(A184, Traffic_data!$A$3:$BP$367, 3, 0)</f>
        <v>111063</v>
      </c>
      <c r="E184">
        <f>VLOOKUP(A184, Traffic_data!$A$3:$BP$367, 4, 0)</f>
        <v>37046</v>
      </c>
      <c r="F184">
        <f>VLOOKUP(A184, Traffic_data!$A$3:$BP$367, 5, 0)</f>
        <v>33721</v>
      </c>
      <c r="G184">
        <f>VLOOKUP(A184, Traffic_data!$A$3:$BP$367, 6, 0)</f>
        <v>34952</v>
      </c>
      <c r="H184">
        <f>VLOOKUP(A184, Traffic_data!$A$3:$BP$367, 7, 0)</f>
        <v>51072</v>
      </c>
      <c r="I184">
        <f>VLOOKUP(A184, Traffic_data!$A$3:$BP$367, 8, 0)</f>
        <v>44728</v>
      </c>
      <c r="J184">
        <f>VLOOKUP(A184, Traffic_data!$A$3:$BP$367, 9, 0)</f>
        <v>14453</v>
      </c>
      <c r="K184">
        <f>VLOOKUP(A184, Traffic_data!$A$3:$BP$367, 10, 0)</f>
        <v>1488</v>
      </c>
      <c r="L184">
        <f>VLOOKUP(A184, Traffic_data!$A$3:$BP$367, 11, 0)</f>
        <v>4542</v>
      </c>
      <c r="M184">
        <f>VLOOKUP(A184, Traffic_data!$A$3:$BP$367, 12, 0)</f>
        <v>0</v>
      </c>
      <c r="N184">
        <f>VLOOKUP(A184, Traffic_data!$A$3:$BP$367, 13, 0)</f>
        <v>15376</v>
      </c>
      <c r="O184">
        <f>VLOOKUP(A184, Traffic_data!$A$3:$BP$367, 14, 0)</f>
        <v>1123</v>
      </c>
      <c r="P184">
        <f>VLOOKUP(A184, Traffic_data!$A$3:$BP$367, 15, 0)</f>
        <v>382</v>
      </c>
      <c r="Q184">
        <f>VLOOKUP(A184, Traffic_data!$A$3:$BP$367, 16, 0)</f>
        <v>795</v>
      </c>
      <c r="R184">
        <f>VLOOKUP(A184, Traffic_data!$A$3:$BP$367, 17, 0)</f>
        <v>87251</v>
      </c>
      <c r="S184">
        <f>VLOOKUP(A184, Traffic_data!$A$3:$BP$367, 18, 0)</f>
        <v>27990</v>
      </c>
      <c r="T184">
        <f>VLOOKUP(A184, Traffic_data!$A$3:$BP$367, 19, 0)</f>
        <v>13254</v>
      </c>
      <c r="U184">
        <f>VLOOKUP(A184, Traffic_data!$A$3:$BP$367, 20, 0)</f>
        <v>14800</v>
      </c>
      <c r="V184">
        <f>VLOOKUP(A184, Traffic_data!$A$3:$BP$367, 21, 0)</f>
        <v>2616</v>
      </c>
      <c r="W184">
        <f>VLOOKUP(A184, Traffic_data!$A$3:$BP$367, 22, 0)</f>
        <v>12591</v>
      </c>
      <c r="X184">
        <f>VLOOKUP(A184, Traffic_data!$A$3:$BP$367,23, 0)</f>
        <v>2354</v>
      </c>
      <c r="Y184">
        <f>VLOOKUP(A184, Traffic_data!$A$3:$BP$367, 24, 0)</f>
        <v>1308</v>
      </c>
      <c r="Z184">
        <f>VLOOKUP(A184, Traffic_data!$A$3:$BP$367, 25, 0)</f>
        <v>2430</v>
      </c>
      <c r="AA184">
        <f>VLOOKUP(A184, Traffic_data!$A$3:$BP$367, 26, 0)</f>
        <v>523</v>
      </c>
      <c r="AB184">
        <f>VLOOKUP(A184, Traffic_data!$A$3:$BP$367, 27, 0)</f>
        <v>2093</v>
      </c>
      <c r="AC184">
        <f>VLOOKUP(A184, Traffic_data!$A$3:$BP$367, 28, 0)</f>
        <v>262</v>
      </c>
      <c r="AD184">
        <f>VLOOKUP(A184, Traffic_data!$A$3:$BP$367, 29, 0)</f>
        <v>1831</v>
      </c>
      <c r="AE184">
        <f>VLOOKUP(A184, Traffic_data!$A$3:$BP$367, 30, 0)</f>
        <v>14526</v>
      </c>
      <c r="AF184">
        <f>VLOOKUP(A184, Traffic_data!$A$3:$BP$367, 31, 0)</f>
        <v>3631</v>
      </c>
      <c r="AG184">
        <f>VLOOKUP(A184, Traffic_data!$A$3:$BP$367, 32, 0)</f>
        <v>1683</v>
      </c>
      <c r="AH184">
        <f>VLOOKUP(A184, Traffic_data!$A$3:$BP$367, 33, 0)</f>
        <v>1417</v>
      </c>
      <c r="AI184">
        <f>VLOOKUP(A184, Traffic_data!$A$3:$BP$367, 34, 0)</f>
        <v>89</v>
      </c>
      <c r="AJ184">
        <f>VLOOKUP(A184, Traffic_data!$A$3:$BP$367, 35, 0)</f>
        <v>2657</v>
      </c>
      <c r="AK184">
        <f>VLOOKUP(A184, Traffic_data!$A$3:$BP$367, 36, 0)</f>
        <v>266</v>
      </c>
      <c r="AL184">
        <f>VLOOKUP(A184, Traffic_data!$A$3:$BP$367, 37, 0)</f>
        <v>177</v>
      </c>
      <c r="AM184">
        <f>VLOOKUP(A184, Traffic_data!$A$3:$BP$367, 38, 0)</f>
        <v>1151</v>
      </c>
      <c r="AN184">
        <f>VLOOKUP(A184, Traffic_data!$A$3:$BP$367, 39, 0)</f>
        <v>89</v>
      </c>
      <c r="AO184">
        <f>VLOOKUP(A184, Traffic_data!$A$3:$BP$367, 40, 0)</f>
        <v>0</v>
      </c>
      <c r="AP184">
        <f>VLOOKUP(A184, Traffic_data!$A$3:$BP$367, 41, 0)</f>
        <v>177</v>
      </c>
      <c r="AQ184">
        <f>VLOOKUP(A184, Traffic_data!$A$3:$BP$367,42, 0)</f>
        <v>2923</v>
      </c>
      <c r="AR184">
        <f>VLOOKUP(A184, Traffic_data!$A$3:$BP$367, 43, 0)</f>
        <v>101777</v>
      </c>
      <c r="AS184">
        <f>VLOOKUP(A184, Traffic_data!$A$3:$BP$367, 44, 0)</f>
        <v>31621</v>
      </c>
      <c r="AT184">
        <f>VLOOKUP(A184, Traffic_data!$A$3:$BP$367, 45, 0)</f>
        <v>14937</v>
      </c>
      <c r="AU184">
        <f>VLOOKUP(A184, Traffic_data!$A$3:$BP$367, 46, 0)</f>
        <v>16217</v>
      </c>
      <c r="AV184">
        <f>VLOOKUP(A184, Traffic_data!$A$3:$BP$367, 47, 0)</f>
        <v>2705</v>
      </c>
      <c r="AW184">
        <f>VLOOKUP(A184, Traffic_data!$A$3:$BP$367, 48, 0)</f>
        <v>15248</v>
      </c>
      <c r="AX184">
        <f>VLOOKUP(A184, Traffic_data!$A$3:$BP$367, 49, 0)</f>
        <v>2620</v>
      </c>
      <c r="AY184">
        <f>VLOOKUP(A184, Traffic_data!$A$3:$BP$367, 50, 0)</f>
        <v>1485</v>
      </c>
      <c r="AZ184">
        <f>VLOOKUP(A184, Traffic_data!$A$3:$BP$367, 51, 0)</f>
        <v>3581</v>
      </c>
      <c r="BA184">
        <f>VLOOKUP(A184, Traffic_data!$A$3:$BP$367, 52, 0)</f>
        <v>612</v>
      </c>
      <c r="BB184">
        <f>VLOOKUP(A184, Traffic_data!$A$3:$BP$367, 53, 0)</f>
        <v>2093</v>
      </c>
      <c r="BC184">
        <f>VLOOKUP(A184, Traffic_data!$A$3:$BP$367, 54, 0)</f>
        <v>439</v>
      </c>
      <c r="BD184">
        <f>VLOOKUP(A184, Traffic_data!$A$3:$BP$367, 55, 0)</f>
        <v>4754</v>
      </c>
      <c r="BE184">
        <f>VLOOKUP(A184, Traffic_data!$A$3:$BP$367, 56, 0)</f>
        <v>0</v>
      </c>
      <c r="BF184">
        <f>VLOOKUP(A184, Traffic_data!$A$3:$BP$367, 57, 0)</f>
        <v>0</v>
      </c>
      <c r="BG184">
        <f>VLOOKUP(A184, Traffic_data!$A$3:$BP$367, 58, 0)</f>
        <v>0</v>
      </c>
      <c r="BH184">
        <f>VLOOKUP(A184, Traffic_data!$A$3:$BP$367, 59, 0)</f>
        <v>0</v>
      </c>
      <c r="BI184">
        <f>VLOOKUP(A184, Traffic_data!$A$3:$BP$367, 60, 0)</f>
        <v>0</v>
      </c>
      <c r="BJ184">
        <f>VLOOKUP(A184, Traffic_data!$A$3:$BP$367, 61, 0)</f>
        <v>0</v>
      </c>
      <c r="BK184">
        <f>VLOOKUP(A184, Traffic_data!$A$3:$BP$367, 62, 0)</f>
        <v>0</v>
      </c>
      <c r="BL184">
        <f>VLOOKUP(A184, Traffic_data!$A$3:$BP$367, 63, 0)</f>
        <v>0</v>
      </c>
      <c r="BM184">
        <f>VLOOKUP(A184, Traffic_data!$A$3:$BP$367, 64, 0)</f>
        <v>0</v>
      </c>
      <c r="BN184">
        <f>VLOOKUP(A184, Traffic_data!$A$3:$BP$367, 65, 0)</f>
        <v>0</v>
      </c>
      <c r="BO184">
        <f>VLOOKUP(A184, Traffic_data!$A$3:$BP$367, 66, 0)</f>
        <v>0</v>
      </c>
      <c r="BP184">
        <f>VLOOKUP(A184, Traffic_data!$A$3:$BP$367, 67, 0)</f>
        <v>0</v>
      </c>
      <c r="BQ184">
        <f>VLOOKUP(A184, Traffic_data!$A$3:$BP$367, 68, 0)</f>
        <v>0</v>
      </c>
    </row>
    <row r="185" spans="1:69" x14ac:dyDescent="0.25">
      <c r="A185" s="1">
        <v>41457</v>
      </c>
      <c r="B185" t="s">
        <v>59</v>
      </c>
      <c r="C185">
        <f>IFERROR(VLOOKUP(A185,Pivot_table!$A$5:$C$57, 3, 0),0)</f>
        <v>0</v>
      </c>
      <c r="D185">
        <f>VLOOKUP(A185, Traffic_data!$A$3:$BP$367, 3, 0)</f>
        <v>114305</v>
      </c>
      <c r="E185">
        <f>VLOOKUP(A185, Traffic_data!$A$3:$BP$367, 4, 0)</f>
        <v>38875</v>
      </c>
      <c r="F185">
        <f>VLOOKUP(A185, Traffic_data!$A$3:$BP$367, 5, 0)</f>
        <v>34652</v>
      </c>
      <c r="G185">
        <f>VLOOKUP(A185, Traffic_data!$A$3:$BP$367, 6, 0)</f>
        <v>35377</v>
      </c>
      <c r="H185">
        <f>VLOOKUP(A185, Traffic_data!$A$3:$BP$367, 7, 0)</f>
        <v>52334</v>
      </c>
      <c r="I185">
        <f>VLOOKUP(A185, Traffic_data!$A$3:$BP$367, 8, 0)</f>
        <v>45663</v>
      </c>
      <c r="J185">
        <f>VLOOKUP(A185, Traffic_data!$A$3:$BP$367, 9, 0)</f>
        <v>14275</v>
      </c>
      <c r="K185">
        <f>VLOOKUP(A185, Traffic_data!$A$3:$BP$367, 10, 0)</f>
        <v>1358</v>
      </c>
      <c r="L185">
        <f>VLOOKUP(A185, Traffic_data!$A$3:$BP$367, 11, 0)</f>
        <v>4467</v>
      </c>
      <c r="M185">
        <f>VLOOKUP(A185, Traffic_data!$A$3:$BP$367, 12, 0)</f>
        <v>0</v>
      </c>
      <c r="N185">
        <f>VLOOKUP(A185, Traffic_data!$A$3:$BP$367, 13, 0)</f>
        <v>16655</v>
      </c>
      <c r="O185">
        <f>VLOOKUP(A185, Traffic_data!$A$3:$BP$367, 14, 0)</f>
        <v>968</v>
      </c>
      <c r="P185">
        <f>VLOOKUP(A185, Traffic_data!$A$3:$BP$367, 15, 0)</f>
        <v>361</v>
      </c>
      <c r="Q185">
        <f>VLOOKUP(A185, Traffic_data!$A$3:$BP$367, 16, 0)</f>
        <v>1420</v>
      </c>
      <c r="R185">
        <f>VLOOKUP(A185, Traffic_data!$A$3:$BP$367, 17, 0)</f>
        <v>89682</v>
      </c>
      <c r="S185">
        <f>VLOOKUP(A185, Traffic_data!$A$3:$BP$367, 18, 0)</f>
        <v>31129</v>
      </c>
      <c r="T185">
        <f>VLOOKUP(A185, Traffic_data!$A$3:$BP$367, 19, 0)</f>
        <v>13254</v>
      </c>
      <c r="U185">
        <f>VLOOKUP(A185, Traffic_data!$A$3:$BP$367, 20, 0)</f>
        <v>16126</v>
      </c>
      <c r="V185">
        <f>VLOOKUP(A185, Traffic_data!$A$3:$BP$367, 21, 0)</f>
        <v>2093</v>
      </c>
      <c r="W185">
        <f>VLOOKUP(A185, Traffic_data!$A$3:$BP$367, 22, 0)</f>
        <v>12370</v>
      </c>
      <c r="X185">
        <f>VLOOKUP(A185, Traffic_data!$A$3:$BP$367,23, 0)</f>
        <v>3139</v>
      </c>
      <c r="Y185">
        <f>VLOOKUP(A185, Traffic_data!$A$3:$BP$367, 24, 0)</f>
        <v>262</v>
      </c>
      <c r="Z185">
        <f>VLOOKUP(A185, Traffic_data!$A$3:$BP$367, 25, 0)</f>
        <v>3534</v>
      </c>
      <c r="AA185">
        <f>VLOOKUP(A185, Traffic_data!$A$3:$BP$367, 26, 0)</f>
        <v>1308</v>
      </c>
      <c r="AB185">
        <f>VLOOKUP(A185, Traffic_data!$A$3:$BP$367, 27, 0)</f>
        <v>2354</v>
      </c>
      <c r="AC185">
        <f>VLOOKUP(A185, Traffic_data!$A$3:$BP$367, 28, 0)</f>
        <v>262</v>
      </c>
      <c r="AD185">
        <f>VLOOKUP(A185, Traffic_data!$A$3:$BP$367, 29, 0)</f>
        <v>2616</v>
      </c>
      <c r="AE185">
        <f>VLOOKUP(A185, Traffic_data!$A$3:$BP$367, 30, 0)</f>
        <v>12932</v>
      </c>
      <c r="AF185">
        <f>VLOOKUP(A185, Traffic_data!$A$3:$BP$367, 31, 0)</f>
        <v>3011</v>
      </c>
      <c r="AG185">
        <f>VLOOKUP(A185, Traffic_data!$A$3:$BP$367, 32, 0)</f>
        <v>1240</v>
      </c>
      <c r="AH185">
        <f>VLOOKUP(A185, Traffic_data!$A$3:$BP$367, 33, 0)</f>
        <v>1506</v>
      </c>
      <c r="AI185">
        <f>VLOOKUP(A185, Traffic_data!$A$3:$BP$367, 34, 0)</f>
        <v>0</v>
      </c>
      <c r="AJ185">
        <f>VLOOKUP(A185, Traffic_data!$A$3:$BP$367, 35, 0)</f>
        <v>2391</v>
      </c>
      <c r="AK185">
        <f>VLOOKUP(A185, Traffic_data!$A$3:$BP$367, 36, 0)</f>
        <v>443</v>
      </c>
      <c r="AL185">
        <f>VLOOKUP(A185, Traffic_data!$A$3:$BP$367, 37, 0)</f>
        <v>89</v>
      </c>
      <c r="AM185">
        <f>VLOOKUP(A185, Traffic_data!$A$3:$BP$367, 38, 0)</f>
        <v>797</v>
      </c>
      <c r="AN185">
        <f>VLOOKUP(A185, Traffic_data!$A$3:$BP$367, 39, 0)</f>
        <v>89</v>
      </c>
      <c r="AO185">
        <f>VLOOKUP(A185, Traffic_data!$A$3:$BP$367, 40, 0)</f>
        <v>89</v>
      </c>
      <c r="AP185">
        <f>VLOOKUP(A185, Traffic_data!$A$3:$BP$367, 41, 0)</f>
        <v>89</v>
      </c>
      <c r="AQ185">
        <f>VLOOKUP(A185, Traffic_data!$A$3:$BP$367,42, 0)</f>
        <v>2834</v>
      </c>
      <c r="AR185">
        <f>VLOOKUP(A185, Traffic_data!$A$3:$BP$367, 43, 0)</f>
        <v>102614</v>
      </c>
      <c r="AS185">
        <f>VLOOKUP(A185, Traffic_data!$A$3:$BP$367, 44, 0)</f>
        <v>34140</v>
      </c>
      <c r="AT185">
        <f>VLOOKUP(A185, Traffic_data!$A$3:$BP$367, 45, 0)</f>
        <v>14494</v>
      </c>
      <c r="AU185">
        <f>VLOOKUP(A185, Traffic_data!$A$3:$BP$367, 46, 0)</f>
        <v>17632</v>
      </c>
      <c r="AV185">
        <f>VLOOKUP(A185, Traffic_data!$A$3:$BP$367, 47, 0)</f>
        <v>2093</v>
      </c>
      <c r="AW185">
        <f>VLOOKUP(A185, Traffic_data!$A$3:$BP$367, 48, 0)</f>
        <v>14761</v>
      </c>
      <c r="AX185">
        <f>VLOOKUP(A185, Traffic_data!$A$3:$BP$367, 49, 0)</f>
        <v>3582</v>
      </c>
      <c r="AY185">
        <f>VLOOKUP(A185, Traffic_data!$A$3:$BP$367, 50, 0)</f>
        <v>351</v>
      </c>
      <c r="AZ185">
        <f>VLOOKUP(A185, Traffic_data!$A$3:$BP$367, 51, 0)</f>
        <v>4331</v>
      </c>
      <c r="BA185">
        <f>VLOOKUP(A185, Traffic_data!$A$3:$BP$367, 52, 0)</f>
        <v>1397</v>
      </c>
      <c r="BB185">
        <f>VLOOKUP(A185, Traffic_data!$A$3:$BP$367, 53, 0)</f>
        <v>2443</v>
      </c>
      <c r="BC185">
        <f>VLOOKUP(A185, Traffic_data!$A$3:$BP$367, 54, 0)</f>
        <v>351</v>
      </c>
      <c r="BD185">
        <f>VLOOKUP(A185, Traffic_data!$A$3:$BP$367, 55, 0)</f>
        <v>5450</v>
      </c>
      <c r="BE185">
        <f>VLOOKUP(A185, Traffic_data!$A$3:$BP$367, 56, 0)</f>
        <v>0</v>
      </c>
      <c r="BF185">
        <f>VLOOKUP(A185, Traffic_data!$A$3:$BP$367, 57, 0)</f>
        <v>0</v>
      </c>
      <c r="BG185">
        <f>VLOOKUP(A185, Traffic_data!$A$3:$BP$367, 58, 0)</f>
        <v>0</v>
      </c>
      <c r="BH185">
        <f>VLOOKUP(A185, Traffic_data!$A$3:$BP$367, 59, 0)</f>
        <v>0</v>
      </c>
      <c r="BI185">
        <f>VLOOKUP(A185, Traffic_data!$A$3:$BP$367, 60, 0)</f>
        <v>0</v>
      </c>
      <c r="BJ185">
        <f>VLOOKUP(A185, Traffic_data!$A$3:$BP$367, 61, 0)</f>
        <v>0</v>
      </c>
      <c r="BK185">
        <f>VLOOKUP(A185, Traffic_data!$A$3:$BP$367, 62, 0)</f>
        <v>0</v>
      </c>
      <c r="BL185">
        <f>VLOOKUP(A185, Traffic_data!$A$3:$BP$367, 63, 0)</f>
        <v>0</v>
      </c>
      <c r="BM185">
        <f>VLOOKUP(A185, Traffic_data!$A$3:$BP$367, 64, 0)</f>
        <v>0</v>
      </c>
      <c r="BN185">
        <f>VLOOKUP(A185, Traffic_data!$A$3:$BP$367, 65, 0)</f>
        <v>0</v>
      </c>
      <c r="BO185">
        <f>VLOOKUP(A185, Traffic_data!$A$3:$BP$367, 66, 0)</f>
        <v>0</v>
      </c>
      <c r="BP185">
        <f>VLOOKUP(A185, Traffic_data!$A$3:$BP$367, 67, 0)</f>
        <v>0</v>
      </c>
      <c r="BQ185">
        <f>VLOOKUP(A185, Traffic_data!$A$3:$BP$367, 68, 0)</f>
        <v>0</v>
      </c>
    </row>
    <row r="186" spans="1:69" x14ac:dyDescent="0.25">
      <c r="A186" s="1">
        <v>41458</v>
      </c>
      <c r="B186" t="s">
        <v>30</v>
      </c>
      <c r="C186">
        <f>IFERROR(VLOOKUP(A186,Pivot_table!$A$5:$C$57, 3, 0),0)</f>
        <v>0</v>
      </c>
      <c r="D186">
        <f>VLOOKUP(A186, Traffic_data!$A$3:$BP$367, 3, 0)</f>
        <v>116656</v>
      </c>
      <c r="E186">
        <f>VLOOKUP(A186, Traffic_data!$A$3:$BP$367, 4, 0)</f>
        <v>38430</v>
      </c>
      <c r="F186">
        <f>VLOOKUP(A186, Traffic_data!$A$3:$BP$367, 5, 0)</f>
        <v>35830</v>
      </c>
      <c r="G186">
        <f>VLOOKUP(A186, Traffic_data!$A$3:$BP$367, 6, 0)</f>
        <v>36662</v>
      </c>
      <c r="H186">
        <f>VLOOKUP(A186, Traffic_data!$A$3:$BP$367, 7, 0)</f>
        <v>53672</v>
      </c>
      <c r="I186">
        <f>VLOOKUP(A186, Traffic_data!$A$3:$BP$367, 8, 0)</f>
        <v>44133</v>
      </c>
      <c r="J186">
        <f>VLOOKUP(A186, Traffic_data!$A$3:$BP$367, 9, 0)</f>
        <v>14426</v>
      </c>
      <c r="K186">
        <f>VLOOKUP(A186, Traffic_data!$A$3:$BP$367, 10, 0)</f>
        <v>1362</v>
      </c>
      <c r="L186">
        <f>VLOOKUP(A186, Traffic_data!$A$3:$BP$367, 11, 0)</f>
        <v>4458</v>
      </c>
      <c r="M186">
        <f>VLOOKUP(A186, Traffic_data!$A$3:$BP$367, 12, 0)</f>
        <v>0</v>
      </c>
      <c r="N186">
        <f>VLOOKUP(A186, Traffic_data!$A$3:$BP$367, 13, 0)</f>
        <v>19278</v>
      </c>
      <c r="O186">
        <f>VLOOKUP(A186, Traffic_data!$A$3:$BP$367, 14, 0)</f>
        <v>1196</v>
      </c>
      <c r="P186">
        <f>VLOOKUP(A186, Traffic_data!$A$3:$BP$367, 15, 0)</f>
        <v>414</v>
      </c>
      <c r="Q186">
        <f>VLOOKUP(A186, Traffic_data!$A$3:$BP$367, 16, 0)</f>
        <v>983</v>
      </c>
      <c r="R186">
        <f>VLOOKUP(A186, Traffic_data!$A$3:$BP$367, 17, 0)</f>
        <v>91965</v>
      </c>
      <c r="S186">
        <f>VLOOKUP(A186, Traffic_data!$A$3:$BP$367, 18, 0)</f>
        <v>26421</v>
      </c>
      <c r="T186">
        <f>VLOOKUP(A186, Traffic_data!$A$3:$BP$367, 19, 0)</f>
        <v>15021</v>
      </c>
      <c r="U186">
        <f>VLOOKUP(A186, Traffic_data!$A$3:$BP$367, 20, 0)</f>
        <v>16126</v>
      </c>
      <c r="V186">
        <f>VLOOKUP(A186, Traffic_data!$A$3:$BP$367, 21, 0)</f>
        <v>1570</v>
      </c>
      <c r="W186">
        <f>VLOOKUP(A186, Traffic_data!$A$3:$BP$367, 22, 0)</f>
        <v>13696</v>
      </c>
      <c r="X186">
        <f>VLOOKUP(A186, Traffic_data!$A$3:$BP$367,23, 0)</f>
        <v>1831</v>
      </c>
      <c r="Y186">
        <f>VLOOKUP(A186, Traffic_data!$A$3:$BP$367, 24, 0)</f>
        <v>1046</v>
      </c>
      <c r="Z186">
        <f>VLOOKUP(A186, Traffic_data!$A$3:$BP$367, 25, 0)</f>
        <v>2209</v>
      </c>
      <c r="AA186">
        <f>VLOOKUP(A186, Traffic_data!$A$3:$BP$367, 26, 0)</f>
        <v>785</v>
      </c>
      <c r="AB186">
        <f>VLOOKUP(A186, Traffic_data!$A$3:$BP$367, 27, 0)</f>
        <v>1308</v>
      </c>
      <c r="AC186">
        <f>VLOOKUP(A186, Traffic_data!$A$3:$BP$367, 28, 0)</f>
        <v>1046</v>
      </c>
      <c r="AD186">
        <f>VLOOKUP(A186, Traffic_data!$A$3:$BP$367, 29, 0)</f>
        <v>1570</v>
      </c>
      <c r="AE186">
        <f>VLOOKUP(A186, Traffic_data!$A$3:$BP$367, 30, 0)</f>
        <v>13463</v>
      </c>
      <c r="AF186">
        <f>VLOOKUP(A186, Traffic_data!$A$3:$BP$367, 31, 0)</f>
        <v>3100</v>
      </c>
      <c r="AG186">
        <f>VLOOKUP(A186, Traffic_data!$A$3:$BP$367, 32, 0)</f>
        <v>1063</v>
      </c>
      <c r="AH186">
        <f>VLOOKUP(A186, Traffic_data!$A$3:$BP$367, 33, 0)</f>
        <v>1683</v>
      </c>
      <c r="AI186">
        <f>VLOOKUP(A186, Traffic_data!$A$3:$BP$367, 34, 0)</f>
        <v>89</v>
      </c>
      <c r="AJ186">
        <f>VLOOKUP(A186, Traffic_data!$A$3:$BP$367, 35, 0)</f>
        <v>2569</v>
      </c>
      <c r="AK186">
        <f>VLOOKUP(A186, Traffic_data!$A$3:$BP$367, 36, 0)</f>
        <v>354</v>
      </c>
      <c r="AL186">
        <f>VLOOKUP(A186, Traffic_data!$A$3:$BP$367, 37, 0)</f>
        <v>177</v>
      </c>
      <c r="AM186">
        <f>VLOOKUP(A186, Traffic_data!$A$3:$BP$367, 38, 0)</f>
        <v>886</v>
      </c>
      <c r="AN186">
        <f>VLOOKUP(A186, Traffic_data!$A$3:$BP$367, 39, 0)</f>
        <v>89</v>
      </c>
      <c r="AO186">
        <f>VLOOKUP(A186, Traffic_data!$A$3:$BP$367, 40, 0)</f>
        <v>0</v>
      </c>
      <c r="AP186">
        <f>VLOOKUP(A186, Traffic_data!$A$3:$BP$367, 41, 0)</f>
        <v>177</v>
      </c>
      <c r="AQ186">
        <f>VLOOKUP(A186, Traffic_data!$A$3:$BP$367,42, 0)</f>
        <v>3100</v>
      </c>
      <c r="AR186">
        <f>VLOOKUP(A186, Traffic_data!$A$3:$BP$367, 43, 0)</f>
        <v>105428</v>
      </c>
      <c r="AS186">
        <f>VLOOKUP(A186, Traffic_data!$A$3:$BP$367, 44, 0)</f>
        <v>29521</v>
      </c>
      <c r="AT186">
        <f>VLOOKUP(A186, Traffic_data!$A$3:$BP$367, 45, 0)</f>
        <v>16084</v>
      </c>
      <c r="AU186">
        <f>VLOOKUP(A186, Traffic_data!$A$3:$BP$367, 46, 0)</f>
        <v>17809</v>
      </c>
      <c r="AV186">
        <f>VLOOKUP(A186, Traffic_data!$A$3:$BP$367, 47, 0)</f>
        <v>1659</v>
      </c>
      <c r="AW186">
        <f>VLOOKUP(A186, Traffic_data!$A$3:$BP$367, 48, 0)</f>
        <v>16265</v>
      </c>
      <c r="AX186">
        <f>VLOOKUP(A186, Traffic_data!$A$3:$BP$367, 49, 0)</f>
        <v>2185</v>
      </c>
      <c r="AY186">
        <f>VLOOKUP(A186, Traffic_data!$A$3:$BP$367, 50, 0)</f>
        <v>1223</v>
      </c>
      <c r="AZ186">
        <f>VLOOKUP(A186, Traffic_data!$A$3:$BP$367, 51, 0)</f>
        <v>3095</v>
      </c>
      <c r="BA186">
        <f>VLOOKUP(A186, Traffic_data!$A$3:$BP$367, 52, 0)</f>
        <v>874</v>
      </c>
      <c r="BB186">
        <f>VLOOKUP(A186, Traffic_data!$A$3:$BP$367, 53, 0)</f>
        <v>1308</v>
      </c>
      <c r="BC186">
        <f>VLOOKUP(A186, Traffic_data!$A$3:$BP$367, 54, 0)</f>
        <v>1223</v>
      </c>
      <c r="BD186">
        <f>VLOOKUP(A186, Traffic_data!$A$3:$BP$367, 55, 0)</f>
        <v>4670</v>
      </c>
      <c r="BE186">
        <f>VLOOKUP(A186, Traffic_data!$A$3:$BP$367, 56, 0)</f>
        <v>0</v>
      </c>
      <c r="BF186">
        <f>VLOOKUP(A186, Traffic_data!$A$3:$BP$367, 57, 0)</f>
        <v>0</v>
      </c>
      <c r="BG186">
        <f>VLOOKUP(A186, Traffic_data!$A$3:$BP$367, 58, 0)</f>
        <v>0</v>
      </c>
      <c r="BH186">
        <f>VLOOKUP(A186, Traffic_data!$A$3:$BP$367, 59, 0)</f>
        <v>0</v>
      </c>
      <c r="BI186">
        <f>VLOOKUP(A186, Traffic_data!$A$3:$BP$367, 60, 0)</f>
        <v>0</v>
      </c>
      <c r="BJ186">
        <f>VLOOKUP(A186, Traffic_data!$A$3:$BP$367, 61, 0)</f>
        <v>0</v>
      </c>
      <c r="BK186">
        <f>VLOOKUP(A186, Traffic_data!$A$3:$BP$367, 62, 0)</f>
        <v>0</v>
      </c>
      <c r="BL186">
        <f>VLOOKUP(A186, Traffic_data!$A$3:$BP$367, 63, 0)</f>
        <v>0</v>
      </c>
      <c r="BM186">
        <f>VLOOKUP(A186, Traffic_data!$A$3:$BP$367, 64, 0)</f>
        <v>0</v>
      </c>
      <c r="BN186">
        <f>VLOOKUP(A186, Traffic_data!$A$3:$BP$367, 65, 0)</f>
        <v>0</v>
      </c>
      <c r="BO186">
        <f>VLOOKUP(A186, Traffic_data!$A$3:$BP$367, 66, 0)</f>
        <v>0</v>
      </c>
      <c r="BP186">
        <f>VLOOKUP(A186, Traffic_data!$A$3:$BP$367, 67, 0)</f>
        <v>0</v>
      </c>
      <c r="BQ186">
        <f>VLOOKUP(A186, Traffic_data!$A$3:$BP$367, 68, 0)</f>
        <v>0</v>
      </c>
    </row>
    <row r="187" spans="1:69" x14ac:dyDescent="0.25">
      <c r="A187" s="1">
        <v>41459</v>
      </c>
      <c r="B187" t="s">
        <v>46</v>
      </c>
      <c r="C187">
        <f>IFERROR(VLOOKUP(A187,Pivot_table!$A$5:$C$57, 3, 0),0)</f>
        <v>0</v>
      </c>
      <c r="D187">
        <f>VLOOKUP(A187, Traffic_data!$A$3:$BP$367, 3, 0)</f>
        <v>129220</v>
      </c>
      <c r="E187">
        <f>VLOOKUP(A187, Traffic_data!$A$3:$BP$367, 4, 0)</f>
        <v>42864</v>
      </c>
      <c r="F187">
        <f>VLOOKUP(A187, Traffic_data!$A$3:$BP$367, 5, 0)</f>
        <v>39719</v>
      </c>
      <c r="G187">
        <f>VLOOKUP(A187, Traffic_data!$A$3:$BP$367, 6, 0)</f>
        <v>41176</v>
      </c>
      <c r="H187">
        <f>VLOOKUP(A187, Traffic_data!$A$3:$BP$367, 7, 0)</f>
        <v>59115</v>
      </c>
      <c r="I187">
        <f>VLOOKUP(A187, Traffic_data!$A$3:$BP$367, 8, 0)</f>
        <v>43499</v>
      </c>
      <c r="J187">
        <f>VLOOKUP(A187, Traffic_data!$A$3:$BP$367, 9, 0)</f>
        <v>15545</v>
      </c>
      <c r="K187">
        <f>VLOOKUP(A187, Traffic_data!$A$3:$BP$367, 10, 0)</f>
        <v>1400</v>
      </c>
      <c r="L187">
        <f>VLOOKUP(A187, Traffic_data!$A$3:$BP$367, 11, 0)</f>
        <v>4675</v>
      </c>
      <c r="M187">
        <f>VLOOKUP(A187, Traffic_data!$A$3:$BP$367, 12, 0)</f>
        <v>0</v>
      </c>
      <c r="N187">
        <f>VLOOKUP(A187, Traffic_data!$A$3:$BP$367, 13, 0)</f>
        <v>21872</v>
      </c>
      <c r="O187">
        <f>VLOOKUP(A187, Traffic_data!$A$3:$BP$367, 14, 0)</f>
        <v>1408</v>
      </c>
      <c r="P187">
        <f>VLOOKUP(A187, Traffic_data!$A$3:$BP$367, 15, 0)</f>
        <v>511</v>
      </c>
      <c r="Q187">
        <f>VLOOKUP(A187, Traffic_data!$A$3:$BP$367, 16, 0)</f>
        <v>1248</v>
      </c>
      <c r="R187">
        <f>VLOOKUP(A187, Traffic_data!$A$3:$BP$367, 17, 0)</f>
        <v>100720</v>
      </c>
      <c r="S187">
        <f>VLOOKUP(A187, Traffic_data!$A$3:$BP$367, 18, 0)</f>
        <v>34007</v>
      </c>
      <c r="T187">
        <f>VLOOKUP(A187, Traffic_data!$A$3:$BP$367, 19, 0)</f>
        <v>14579</v>
      </c>
      <c r="U187">
        <f>VLOOKUP(A187, Traffic_data!$A$3:$BP$367, 20, 0)</f>
        <v>16347</v>
      </c>
      <c r="V187">
        <f>VLOOKUP(A187, Traffic_data!$A$3:$BP$367, 21, 0)</f>
        <v>1831</v>
      </c>
      <c r="W187">
        <f>VLOOKUP(A187, Traffic_data!$A$3:$BP$367, 22, 0)</f>
        <v>14138</v>
      </c>
      <c r="X187">
        <f>VLOOKUP(A187, Traffic_data!$A$3:$BP$367,23, 0)</f>
        <v>2093</v>
      </c>
      <c r="Y187">
        <f>VLOOKUP(A187, Traffic_data!$A$3:$BP$367, 24, 0)</f>
        <v>1308</v>
      </c>
      <c r="Z187">
        <f>VLOOKUP(A187, Traffic_data!$A$3:$BP$367, 25, 0)</f>
        <v>3976</v>
      </c>
      <c r="AA187">
        <f>VLOOKUP(A187, Traffic_data!$A$3:$BP$367, 26, 0)</f>
        <v>785</v>
      </c>
      <c r="AB187">
        <f>VLOOKUP(A187, Traffic_data!$A$3:$BP$367, 27, 0)</f>
        <v>2354</v>
      </c>
      <c r="AC187">
        <f>VLOOKUP(A187, Traffic_data!$A$3:$BP$367, 28, 0)</f>
        <v>1046</v>
      </c>
      <c r="AD187">
        <f>VLOOKUP(A187, Traffic_data!$A$3:$BP$367, 29, 0)</f>
        <v>3662</v>
      </c>
      <c r="AE187">
        <f>VLOOKUP(A187, Traffic_data!$A$3:$BP$367, 30, 0)</f>
        <v>15589</v>
      </c>
      <c r="AF187">
        <f>VLOOKUP(A187, Traffic_data!$A$3:$BP$367, 31, 0)</f>
        <v>4340</v>
      </c>
      <c r="AG187">
        <f>VLOOKUP(A187, Traffic_data!$A$3:$BP$367, 32, 0)</f>
        <v>1594</v>
      </c>
      <c r="AH187">
        <f>VLOOKUP(A187, Traffic_data!$A$3:$BP$367, 33, 0)</f>
        <v>1417</v>
      </c>
      <c r="AI187">
        <f>VLOOKUP(A187, Traffic_data!$A$3:$BP$367, 34, 0)</f>
        <v>0</v>
      </c>
      <c r="AJ187">
        <f>VLOOKUP(A187, Traffic_data!$A$3:$BP$367, 35, 0)</f>
        <v>2126</v>
      </c>
      <c r="AK187">
        <f>VLOOKUP(A187, Traffic_data!$A$3:$BP$367, 36, 0)</f>
        <v>177</v>
      </c>
      <c r="AL187">
        <f>VLOOKUP(A187, Traffic_data!$A$3:$BP$367, 37, 0)</f>
        <v>354</v>
      </c>
      <c r="AM187">
        <f>VLOOKUP(A187, Traffic_data!$A$3:$BP$367, 38, 0)</f>
        <v>1063</v>
      </c>
      <c r="AN187">
        <f>VLOOKUP(A187, Traffic_data!$A$3:$BP$367, 39, 0)</f>
        <v>0</v>
      </c>
      <c r="AO187">
        <f>VLOOKUP(A187, Traffic_data!$A$3:$BP$367, 40, 0)</f>
        <v>177</v>
      </c>
      <c r="AP187">
        <f>VLOOKUP(A187, Traffic_data!$A$3:$BP$367, 41, 0)</f>
        <v>177</v>
      </c>
      <c r="AQ187">
        <f>VLOOKUP(A187, Traffic_data!$A$3:$BP$367,42, 0)</f>
        <v>3809</v>
      </c>
      <c r="AR187">
        <f>VLOOKUP(A187, Traffic_data!$A$3:$BP$367, 43, 0)</f>
        <v>116309</v>
      </c>
      <c r="AS187">
        <f>VLOOKUP(A187, Traffic_data!$A$3:$BP$367, 44, 0)</f>
        <v>38347</v>
      </c>
      <c r="AT187">
        <f>VLOOKUP(A187, Traffic_data!$A$3:$BP$367, 45, 0)</f>
        <v>16173</v>
      </c>
      <c r="AU187">
        <f>VLOOKUP(A187, Traffic_data!$A$3:$BP$367, 46, 0)</f>
        <v>17764</v>
      </c>
      <c r="AV187">
        <f>VLOOKUP(A187, Traffic_data!$A$3:$BP$367, 47, 0)</f>
        <v>1831</v>
      </c>
      <c r="AW187">
        <f>VLOOKUP(A187, Traffic_data!$A$3:$BP$367, 48, 0)</f>
        <v>16264</v>
      </c>
      <c r="AX187">
        <f>VLOOKUP(A187, Traffic_data!$A$3:$BP$367, 49, 0)</f>
        <v>2270</v>
      </c>
      <c r="AY187">
        <f>VLOOKUP(A187, Traffic_data!$A$3:$BP$367, 50, 0)</f>
        <v>1662</v>
      </c>
      <c r="AZ187">
        <f>VLOOKUP(A187, Traffic_data!$A$3:$BP$367, 51, 0)</f>
        <v>5039</v>
      </c>
      <c r="BA187">
        <f>VLOOKUP(A187, Traffic_data!$A$3:$BP$367, 52, 0)</f>
        <v>785</v>
      </c>
      <c r="BB187">
        <f>VLOOKUP(A187, Traffic_data!$A$3:$BP$367, 53, 0)</f>
        <v>2531</v>
      </c>
      <c r="BC187">
        <f>VLOOKUP(A187, Traffic_data!$A$3:$BP$367, 54, 0)</f>
        <v>1223</v>
      </c>
      <c r="BD187">
        <f>VLOOKUP(A187, Traffic_data!$A$3:$BP$367, 55, 0)</f>
        <v>7471</v>
      </c>
      <c r="BE187">
        <f>VLOOKUP(A187, Traffic_data!$A$3:$BP$367, 56, 0)</f>
        <v>0</v>
      </c>
      <c r="BF187">
        <f>VLOOKUP(A187, Traffic_data!$A$3:$BP$367, 57, 0)</f>
        <v>0</v>
      </c>
      <c r="BG187">
        <f>VLOOKUP(A187, Traffic_data!$A$3:$BP$367, 58, 0)</f>
        <v>0</v>
      </c>
      <c r="BH187">
        <f>VLOOKUP(A187, Traffic_data!$A$3:$BP$367, 59, 0)</f>
        <v>0</v>
      </c>
      <c r="BI187">
        <f>VLOOKUP(A187, Traffic_data!$A$3:$BP$367, 60, 0)</f>
        <v>0</v>
      </c>
      <c r="BJ187">
        <f>VLOOKUP(A187, Traffic_data!$A$3:$BP$367, 61, 0)</f>
        <v>0</v>
      </c>
      <c r="BK187">
        <f>VLOOKUP(A187, Traffic_data!$A$3:$BP$367, 62, 0)</f>
        <v>0</v>
      </c>
      <c r="BL187">
        <f>VLOOKUP(A187, Traffic_data!$A$3:$BP$367, 63, 0)</f>
        <v>0</v>
      </c>
      <c r="BM187">
        <f>VLOOKUP(A187, Traffic_data!$A$3:$BP$367, 64, 0)</f>
        <v>0</v>
      </c>
      <c r="BN187">
        <f>VLOOKUP(A187, Traffic_data!$A$3:$BP$367, 65, 0)</f>
        <v>0</v>
      </c>
      <c r="BO187">
        <f>VLOOKUP(A187, Traffic_data!$A$3:$BP$367, 66, 0)</f>
        <v>0</v>
      </c>
      <c r="BP187">
        <f>VLOOKUP(A187, Traffic_data!$A$3:$BP$367, 67, 0)</f>
        <v>0</v>
      </c>
      <c r="BQ187">
        <f>VLOOKUP(A187, Traffic_data!$A$3:$BP$367, 68, 0)</f>
        <v>0</v>
      </c>
    </row>
    <row r="188" spans="1:69" x14ac:dyDescent="0.25">
      <c r="A188" s="1">
        <v>41460</v>
      </c>
      <c r="B188" t="s">
        <v>49</v>
      </c>
      <c r="C188">
        <f>IFERROR(VLOOKUP(A188,Pivot_table!$A$5:$C$57, 3, 0),0)</f>
        <v>0</v>
      </c>
      <c r="D188">
        <f>VLOOKUP(A188, Traffic_data!$A$3:$BP$367, 3, 0)</f>
        <v>134580</v>
      </c>
      <c r="E188">
        <f>VLOOKUP(A188, Traffic_data!$A$3:$BP$367, 4, 0)</f>
        <v>44911</v>
      </c>
      <c r="F188">
        <f>VLOOKUP(A188, Traffic_data!$A$3:$BP$367, 5, 0)</f>
        <v>41223</v>
      </c>
      <c r="G188">
        <f>VLOOKUP(A188, Traffic_data!$A$3:$BP$367, 6, 0)</f>
        <v>42811</v>
      </c>
      <c r="H188">
        <f>VLOOKUP(A188, Traffic_data!$A$3:$BP$367, 7, 0)</f>
        <v>62319</v>
      </c>
      <c r="I188">
        <f>VLOOKUP(A188, Traffic_data!$A$3:$BP$367, 8, 0)</f>
        <v>48984</v>
      </c>
      <c r="J188">
        <f>VLOOKUP(A188, Traffic_data!$A$3:$BP$367, 9, 0)</f>
        <v>16811</v>
      </c>
      <c r="K188">
        <f>VLOOKUP(A188, Traffic_data!$A$3:$BP$367, 10, 0)</f>
        <v>1480</v>
      </c>
      <c r="L188">
        <f>VLOOKUP(A188, Traffic_data!$A$3:$BP$367, 11, 0)</f>
        <v>4771</v>
      </c>
      <c r="M188">
        <f>VLOOKUP(A188, Traffic_data!$A$3:$BP$367, 12, 0)</f>
        <v>0</v>
      </c>
      <c r="N188">
        <f>VLOOKUP(A188, Traffic_data!$A$3:$BP$367, 13, 0)</f>
        <v>17012</v>
      </c>
      <c r="O188">
        <f>VLOOKUP(A188, Traffic_data!$A$3:$BP$367, 14, 0)</f>
        <v>1731</v>
      </c>
      <c r="P188">
        <f>VLOOKUP(A188, Traffic_data!$A$3:$BP$367, 15, 0)</f>
        <v>572</v>
      </c>
      <c r="Q188">
        <f>VLOOKUP(A188, Traffic_data!$A$3:$BP$367, 16, 0)</f>
        <v>1237</v>
      </c>
      <c r="R188">
        <f>VLOOKUP(A188, Traffic_data!$A$3:$BP$367, 17, 0)</f>
        <v>103912</v>
      </c>
      <c r="S188">
        <f>VLOOKUP(A188, Traffic_data!$A$3:$BP$367, 18, 0)</f>
        <v>31652</v>
      </c>
      <c r="T188">
        <f>VLOOKUP(A188, Traffic_data!$A$3:$BP$367, 19, 0)</f>
        <v>13696</v>
      </c>
      <c r="U188">
        <f>VLOOKUP(A188, Traffic_data!$A$3:$BP$367, 20, 0)</f>
        <v>16347</v>
      </c>
      <c r="V188">
        <f>VLOOKUP(A188, Traffic_data!$A$3:$BP$367, 21, 0)</f>
        <v>2616</v>
      </c>
      <c r="W188">
        <f>VLOOKUP(A188, Traffic_data!$A$3:$BP$367, 22, 0)</f>
        <v>17009</v>
      </c>
      <c r="X188">
        <f>VLOOKUP(A188, Traffic_data!$A$3:$BP$367,23, 0)</f>
        <v>1570</v>
      </c>
      <c r="Y188">
        <f>VLOOKUP(A188, Traffic_data!$A$3:$BP$367, 24, 0)</f>
        <v>785</v>
      </c>
      <c r="Z188">
        <f>VLOOKUP(A188, Traffic_data!$A$3:$BP$367, 25, 0)</f>
        <v>1767</v>
      </c>
      <c r="AA188">
        <f>VLOOKUP(A188, Traffic_data!$A$3:$BP$367, 26, 0)</f>
        <v>785</v>
      </c>
      <c r="AB188">
        <f>VLOOKUP(A188, Traffic_data!$A$3:$BP$367, 27, 0)</f>
        <v>2616</v>
      </c>
      <c r="AC188">
        <f>VLOOKUP(A188, Traffic_data!$A$3:$BP$367, 28, 0)</f>
        <v>1046</v>
      </c>
      <c r="AD188">
        <f>VLOOKUP(A188, Traffic_data!$A$3:$BP$367, 29, 0)</f>
        <v>4709</v>
      </c>
      <c r="AE188">
        <f>VLOOKUP(A188, Traffic_data!$A$3:$BP$367, 30, 0)</f>
        <v>16032</v>
      </c>
      <c r="AF188">
        <f>VLOOKUP(A188, Traffic_data!$A$3:$BP$367, 31, 0)</f>
        <v>3543</v>
      </c>
      <c r="AG188">
        <f>VLOOKUP(A188, Traffic_data!$A$3:$BP$367, 32, 0)</f>
        <v>1594</v>
      </c>
      <c r="AH188">
        <f>VLOOKUP(A188, Traffic_data!$A$3:$BP$367, 33, 0)</f>
        <v>2037</v>
      </c>
      <c r="AI188">
        <f>VLOOKUP(A188, Traffic_data!$A$3:$BP$367, 34, 0)</f>
        <v>0</v>
      </c>
      <c r="AJ188">
        <f>VLOOKUP(A188, Traffic_data!$A$3:$BP$367, 35, 0)</f>
        <v>2480</v>
      </c>
      <c r="AK188">
        <f>VLOOKUP(A188, Traffic_data!$A$3:$BP$367, 36, 0)</f>
        <v>89</v>
      </c>
      <c r="AL188">
        <f>VLOOKUP(A188, Traffic_data!$A$3:$BP$367, 37, 0)</f>
        <v>89</v>
      </c>
      <c r="AM188">
        <f>VLOOKUP(A188, Traffic_data!$A$3:$BP$367, 38, 0)</f>
        <v>1151</v>
      </c>
      <c r="AN188">
        <f>VLOOKUP(A188, Traffic_data!$A$3:$BP$367, 39, 0)</f>
        <v>89</v>
      </c>
      <c r="AO188">
        <f>VLOOKUP(A188, Traffic_data!$A$3:$BP$367, 40, 0)</f>
        <v>177</v>
      </c>
      <c r="AP188">
        <f>VLOOKUP(A188, Traffic_data!$A$3:$BP$367, 41, 0)</f>
        <v>266</v>
      </c>
      <c r="AQ188">
        <f>VLOOKUP(A188, Traffic_data!$A$3:$BP$367,42, 0)</f>
        <v>3809</v>
      </c>
      <c r="AR188">
        <f>VLOOKUP(A188, Traffic_data!$A$3:$BP$367, 43, 0)</f>
        <v>119944</v>
      </c>
      <c r="AS188">
        <f>VLOOKUP(A188, Traffic_data!$A$3:$BP$367, 44, 0)</f>
        <v>35195</v>
      </c>
      <c r="AT188">
        <f>VLOOKUP(A188, Traffic_data!$A$3:$BP$367, 45, 0)</f>
        <v>15290</v>
      </c>
      <c r="AU188">
        <f>VLOOKUP(A188, Traffic_data!$A$3:$BP$367, 46, 0)</f>
        <v>18384</v>
      </c>
      <c r="AV188">
        <f>VLOOKUP(A188, Traffic_data!$A$3:$BP$367, 47, 0)</f>
        <v>2616</v>
      </c>
      <c r="AW188">
        <f>VLOOKUP(A188, Traffic_data!$A$3:$BP$367, 48, 0)</f>
        <v>19489</v>
      </c>
      <c r="AX188">
        <f>VLOOKUP(A188, Traffic_data!$A$3:$BP$367, 49, 0)</f>
        <v>1659</v>
      </c>
      <c r="AY188">
        <f>VLOOKUP(A188, Traffic_data!$A$3:$BP$367, 50, 0)</f>
        <v>874</v>
      </c>
      <c r="AZ188">
        <f>VLOOKUP(A188, Traffic_data!$A$3:$BP$367, 51, 0)</f>
        <v>2918</v>
      </c>
      <c r="BA188">
        <f>VLOOKUP(A188, Traffic_data!$A$3:$BP$367, 52, 0)</f>
        <v>874</v>
      </c>
      <c r="BB188">
        <f>VLOOKUP(A188, Traffic_data!$A$3:$BP$367, 53, 0)</f>
        <v>2793</v>
      </c>
      <c r="BC188">
        <f>VLOOKUP(A188, Traffic_data!$A$3:$BP$367, 54, 0)</f>
        <v>1312</v>
      </c>
      <c r="BD188">
        <f>VLOOKUP(A188, Traffic_data!$A$3:$BP$367, 55, 0)</f>
        <v>8518</v>
      </c>
      <c r="BE188">
        <f>VLOOKUP(A188, Traffic_data!$A$3:$BP$367, 56, 0)</f>
        <v>0</v>
      </c>
      <c r="BF188">
        <f>VLOOKUP(A188, Traffic_data!$A$3:$BP$367, 57, 0)</f>
        <v>0</v>
      </c>
      <c r="BG188">
        <f>VLOOKUP(A188, Traffic_data!$A$3:$BP$367, 58, 0)</f>
        <v>0</v>
      </c>
      <c r="BH188">
        <f>VLOOKUP(A188, Traffic_data!$A$3:$BP$367, 59, 0)</f>
        <v>0</v>
      </c>
      <c r="BI188">
        <f>VLOOKUP(A188, Traffic_data!$A$3:$BP$367, 60, 0)</f>
        <v>0</v>
      </c>
      <c r="BJ188">
        <f>VLOOKUP(A188, Traffic_data!$A$3:$BP$367, 61, 0)</f>
        <v>0</v>
      </c>
      <c r="BK188">
        <f>VLOOKUP(A188, Traffic_data!$A$3:$BP$367, 62, 0)</f>
        <v>0</v>
      </c>
      <c r="BL188">
        <f>VLOOKUP(A188, Traffic_data!$A$3:$BP$367, 63, 0)</f>
        <v>0</v>
      </c>
      <c r="BM188">
        <f>VLOOKUP(A188, Traffic_data!$A$3:$BP$367, 64, 0)</f>
        <v>0</v>
      </c>
      <c r="BN188">
        <f>VLOOKUP(A188, Traffic_data!$A$3:$BP$367, 65, 0)</f>
        <v>0</v>
      </c>
      <c r="BO188">
        <f>VLOOKUP(A188, Traffic_data!$A$3:$BP$367, 66, 0)</f>
        <v>0</v>
      </c>
      <c r="BP188">
        <f>VLOOKUP(A188, Traffic_data!$A$3:$BP$367, 67, 0)</f>
        <v>0</v>
      </c>
      <c r="BQ188">
        <f>VLOOKUP(A188, Traffic_data!$A$3:$BP$367, 68, 0)</f>
        <v>0</v>
      </c>
    </row>
    <row r="189" spans="1:69" x14ac:dyDescent="0.25">
      <c r="A189" s="1">
        <v>41461</v>
      </c>
      <c r="B189" t="s">
        <v>52</v>
      </c>
      <c r="C189">
        <f>IFERROR(VLOOKUP(A189,Pivot_table!$A$5:$C$57, 3, 0),0)</f>
        <v>0</v>
      </c>
      <c r="D189">
        <f>VLOOKUP(A189, Traffic_data!$A$3:$BP$367, 3, 0)</f>
        <v>106551</v>
      </c>
      <c r="E189">
        <f>VLOOKUP(A189, Traffic_data!$A$3:$BP$367, 4, 0)</f>
        <v>39119</v>
      </c>
      <c r="F189">
        <f>VLOOKUP(A189, Traffic_data!$A$3:$BP$367, 5, 0)</f>
        <v>30664</v>
      </c>
      <c r="G189">
        <f>VLOOKUP(A189, Traffic_data!$A$3:$BP$367, 6, 0)</f>
        <v>32061</v>
      </c>
      <c r="H189">
        <f>VLOOKUP(A189, Traffic_data!$A$3:$BP$367, 7, 0)</f>
        <v>51135</v>
      </c>
      <c r="I189">
        <f>VLOOKUP(A189, Traffic_data!$A$3:$BP$367, 8, 0)</f>
        <v>39777</v>
      </c>
      <c r="J189">
        <f>VLOOKUP(A189, Traffic_data!$A$3:$BP$367, 9, 0)</f>
        <v>17745</v>
      </c>
      <c r="K189">
        <f>VLOOKUP(A189, Traffic_data!$A$3:$BP$367, 10, 0)</f>
        <v>1403</v>
      </c>
      <c r="L189">
        <f>VLOOKUP(A189, Traffic_data!$A$3:$BP$367, 11, 0)</f>
        <v>4798</v>
      </c>
      <c r="M189">
        <f>VLOOKUP(A189, Traffic_data!$A$3:$BP$367, 12, 0)</f>
        <v>0</v>
      </c>
      <c r="N189">
        <f>VLOOKUP(A189, Traffic_data!$A$3:$BP$367, 13, 0)</f>
        <v>15651</v>
      </c>
      <c r="O189">
        <f>VLOOKUP(A189, Traffic_data!$A$3:$BP$367, 14, 0)</f>
        <v>2144</v>
      </c>
      <c r="P189">
        <f>VLOOKUP(A189, Traffic_data!$A$3:$BP$367, 15, 0)</f>
        <v>665</v>
      </c>
      <c r="Q189">
        <f>VLOOKUP(A189, Traffic_data!$A$3:$BP$367, 16, 0)</f>
        <v>990</v>
      </c>
      <c r="R189">
        <f>VLOOKUP(A189, Traffic_data!$A$3:$BP$367, 17, 0)</f>
        <v>83199</v>
      </c>
      <c r="S189">
        <f>VLOOKUP(A189, Traffic_data!$A$3:$BP$367, 18, 0)</f>
        <v>21974</v>
      </c>
      <c r="T189">
        <f>VLOOKUP(A189, Traffic_data!$A$3:$BP$367, 19, 0)</f>
        <v>14138</v>
      </c>
      <c r="U189">
        <f>VLOOKUP(A189, Traffic_data!$A$3:$BP$367, 20, 0)</f>
        <v>13033</v>
      </c>
      <c r="V189">
        <f>VLOOKUP(A189, Traffic_data!$A$3:$BP$367, 21, 0)</f>
        <v>1308</v>
      </c>
      <c r="W189">
        <f>VLOOKUP(A189, Traffic_data!$A$3:$BP$367, 22, 0)</f>
        <v>14358</v>
      </c>
      <c r="X189">
        <f>VLOOKUP(A189, Traffic_data!$A$3:$BP$367,23, 0)</f>
        <v>785</v>
      </c>
      <c r="Y189">
        <f>VLOOKUP(A189, Traffic_data!$A$3:$BP$367, 24, 0)</f>
        <v>1308</v>
      </c>
      <c r="Z189">
        <f>VLOOKUP(A189, Traffic_data!$A$3:$BP$367, 25, 0)</f>
        <v>2651</v>
      </c>
      <c r="AA189">
        <f>VLOOKUP(A189, Traffic_data!$A$3:$BP$367, 26, 0)</f>
        <v>262</v>
      </c>
      <c r="AB189">
        <f>VLOOKUP(A189, Traffic_data!$A$3:$BP$367, 27, 0)</f>
        <v>1308</v>
      </c>
      <c r="AC189">
        <f>VLOOKUP(A189, Traffic_data!$A$3:$BP$367, 28, 0)</f>
        <v>1046</v>
      </c>
      <c r="AD189">
        <f>VLOOKUP(A189, Traffic_data!$A$3:$BP$367, 29, 0)</f>
        <v>2877</v>
      </c>
      <c r="AE189">
        <f>VLOOKUP(A189, Traffic_data!$A$3:$BP$367, 30, 0)</f>
        <v>16740</v>
      </c>
      <c r="AF189">
        <f>VLOOKUP(A189, Traffic_data!$A$3:$BP$367, 31, 0)</f>
        <v>4783</v>
      </c>
      <c r="AG189">
        <f>VLOOKUP(A189, Traffic_data!$A$3:$BP$367, 32, 0)</f>
        <v>2126</v>
      </c>
      <c r="AH189">
        <f>VLOOKUP(A189, Traffic_data!$A$3:$BP$367, 33, 0)</f>
        <v>2303</v>
      </c>
      <c r="AI189">
        <f>VLOOKUP(A189, Traffic_data!$A$3:$BP$367, 34, 0)</f>
        <v>89</v>
      </c>
      <c r="AJ189">
        <f>VLOOKUP(A189, Traffic_data!$A$3:$BP$367, 35, 0)</f>
        <v>2657</v>
      </c>
      <c r="AK189">
        <f>VLOOKUP(A189, Traffic_data!$A$3:$BP$367, 36, 0)</f>
        <v>266</v>
      </c>
      <c r="AL189">
        <f>VLOOKUP(A189, Traffic_data!$A$3:$BP$367, 37, 0)</f>
        <v>89</v>
      </c>
      <c r="AM189">
        <f>VLOOKUP(A189, Traffic_data!$A$3:$BP$367, 38, 0)</f>
        <v>709</v>
      </c>
      <c r="AN189">
        <f>VLOOKUP(A189, Traffic_data!$A$3:$BP$367, 39, 0)</f>
        <v>89</v>
      </c>
      <c r="AO189">
        <f>VLOOKUP(A189, Traffic_data!$A$3:$BP$367, 40, 0)</f>
        <v>0</v>
      </c>
      <c r="AP189">
        <f>VLOOKUP(A189, Traffic_data!$A$3:$BP$367, 41, 0)</f>
        <v>89</v>
      </c>
      <c r="AQ189">
        <f>VLOOKUP(A189, Traffic_data!$A$3:$BP$367,42, 0)</f>
        <v>3543</v>
      </c>
      <c r="AR189">
        <f>VLOOKUP(A189, Traffic_data!$A$3:$BP$367, 43, 0)</f>
        <v>99939</v>
      </c>
      <c r="AS189">
        <f>VLOOKUP(A189, Traffic_data!$A$3:$BP$367, 44, 0)</f>
        <v>26757</v>
      </c>
      <c r="AT189">
        <f>VLOOKUP(A189, Traffic_data!$A$3:$BP$367, 45, 0)</f>
        <v>16264</v>
      </c>
      <c r="AU189">
        <f>VLOOKUP(A189, Traffic_data!$A$3:$BP$367, 46, 0)</f>
        <v>15336</v>
      </c>
      <c r="AV189">
        <f>VLOOKUP(A189, Traffic_data!$A$3:$BP$367, 47, 0)</f>
        <v>1397</v>
      </c>
      <c r="AW189">
        <f>VLOOKUP(A189, Traffic_data!$A$3:$BP$367, 48, 0)</f>
        <v>17015</v>
      </c>
      <c r="AX189">
        <f>VLOOKUP(A189, Traffic_data!$A$3:$BP$367, 49, 0)</f>
        <v>1051</v>
      </c>
      <c r="AY189">
        <f>VLOOKUP(A189, Traffic_data!$A$3:$BP$367, 50, 0)</f>
        <v>1397</v>
      </c>
      <c r="AZ189">
        <f>VLOOKUP(A189, Traffic_data!$A$3:$BP$367, 51, 0)</f>
        <v>3360</v>
      </c>
      <c r="BA189">
        <f>VLOOKUP(A189, Traffic_data!$A$3:$BP$367, 52, 0)</f>
        <v>351</v>
      </c>
      <c r="BB189">
        <f>VLOOKUP(A189, Traffic_data!$A$3:$BP$367, 53, 0)</f>
        <v>1308</v>
      </c>
      <c r="BC189">
        <f>VLOOKUP(A189, Traffic_data!$A$3:$BP$367, 54, 0)</f>
        <v>1135</v>
      </c>
      <c r="BD189">
        <f>VLOOKUP(A189, Traffic_data!$A$3:$BP$367, 55, 0)</f>
        <v>6420</v>
      </c>
      <c r="BE189">
        <f>VLOOKUP(A189, Traffic_data!$A$3:$BP$367, 56, 0)</f>
        <v>0</v>
      </c>
      <c r="BF189">
        <f>VLOOKUP(A189, Traffic_data!$A$3:$BP$367, 57, 0)</f>
        <v>0</v>
      </c>
      <c r="BG189">
        <f>VLOOKUP(A189, Traffic_data!$A$3:$BP$367, 58, 0)</f>
        <v>0</v>
      </c>
      <c r="BH189">
        <f>VLOOKUP(A189, Traffic_data!$A$3:$BP$367, 59, 0)</f>
        <v>0</v>
      </c>
      <c r="BI189">
        <f>VLOOKUP(A189, Traffic_data!$A$3:$BP$367, 60, 0)</f>
        <v>0</v>
      </c>
      <c r="BJ189">
        <f>VLOOKUP(A189, Traffic_data!$A$3:$BP$367, 61, 0)</f>
        <v>0</v>
      </c>
      <c r="BK189">
        <f>VLOOKUP(A189, Traffic_data!$A$3:$BP$367, 62, 0)</f>
        <v>0</v>
      </c>
      <c r="BL189">
        <f>VLOOKUP(A189, Traffic_data!$A$3:$BP$367, 63, 0)</f>
        <v>0</v>
      </c>
      <c r="BM189">
        <f>VLOOKUP(A189, Traffic_data!$A$3:$BP$367, 64, 0)</f>
        <v>0</v>
      </c>
      <c r="BN189">
        <f>VLOOKUP(A189, Traffic_data!$A$3:$BP$367, 65, 0)</f>
        <v>0</v>
      </c>
      <c r="BO189">
        <f>VLOOKUP(A189, Traffic_data!$A$3:$BP$367, 66, 0)</f>
        <v>0</v>
      </c>
      <c r="BP189">
        <f>VLOOKUP(A189, Traffic_data!$A$3:$BP$367, 67, 0)</f>
        <v>0</v>
      </c>
      <c r="BQ189">
        <f>VLOOKUP(A189, Traffic_data!$A$3:$BP$367, 68, 0)</f>
        <v>0</v>
      </c>
    </row>
    <row r="190" spans="1:69" x14ac:dyDescent="0.25">
      <c r="A190" s="1">
        <v>41462</v>
      </c>
      <c r="B190" t="s">
        <v>53</v>
      </c>
      <c r="C190">
        <f>IFERROR(VLOOKUP(A190,Pivot_table!$A$5:$C$57, 3, 0),0)</f>
        <v>0</v>
      </c>
      <c r="D190">
        <f>VLOOKUP(A190, Traffic_data!$A$3:$BP$367, 3, 0)</f>
        <v>88403</v>
      </c>
      <c r="E190">
        <f>VLOOKUP(A190, Traffic_data!$A$3:$BP$367, 4, 0)</f>
        <v>32337</v>
      </c>
      <c r="F190">
        <f>VLOOKUP(A190, Traffic_data!$A$3:$BP$367, 5, 0)</f>
        <v>24419</v>
      </c>
      <c r="G190">
        <f>VLOOKUP(A190, Traffic_data!$A$3:$BP$367, 6, 0)</f>
        <v>27786</v>
      </c>
      <c r="H190">
        <f>VLOOKUP(A190, Traffic_data!$A$3:$BP$367, 7, 0)</f>
        <v>42882</v>
      </c>
      <c r="I190">
        <f>VLOOKUP(A190, Traffic_data!$A$3:$BP$367, 8, 0)</f>
        <v>32648</v>
      </c>
      <c r="J190">
        <f>VLOOKUP(A190, Traffic_data!$A$3:$BP$367, 9, 0)</f>
        <v>18509</v>
      </c>
      <c r="K190">
        <f>VLOOKUP(A190, Traffic_data!$A$3:$BP$367, 10, 0)</f>
        <v>1412</v>
      </c>
      <c r="L190">
        <f>VLOOKUP(A190, Traffic_data!$A$3:$BP$367, 11, 0)</f>
        <v>5084</v>
      </c>
      <c r="M190">
        <f>VLOOKUP(A190, Traffic_data!$A$3:$BP$367, 12, 0)</f>
        <v>0</v>
      </c>
      <c r="N190">
        <f>VLOOKUP(A190, Traffic_data!$A$3:$BP$367, 13, 0)</f>
        <v>11919</v>
      </c>
      <c r="O190">
        <f>VLOOKUP(A190, Traffic_data!$A$3:$BP$367, 14, 0)</f>
        <v>2006</v>
      </c>
      <c r="P190">
        <f>VLOOKUP(A190, Traffic_data!$A$3:$BP$367, 15, 0)</f>
        <v>587</v>
      </c>
      <c r="Q190">
        <f>VLOOKUP(A190, Traffic_data!$A$3:$BP$367, 16, 0)</f>
        <v>708</v>
      </c>
      <c r="R190">
        <f>VLOOKUP(A190, Traffic_data!$A$3:$BP$367, 17, 0)</f>
        <v>69225</v>
      </c>
      <c r="S190">
        <f>VLOOKUP(A190, Traffic_data!$A$3:$BP$367, 18, 0)</f>
        <v>24851</v>
      </c>
      <c r="T190">
        <f>VLOOKUP(A190, Traffic_data!$A$3:$BP$367, 19, 0)</f>
        <v>12591</v>
      </c>
      <c r="U190">
        <f>VLOOKUP(A190, Traffic_data!$A$3:$BP$367, 20, 0)</f>
        <v>9057</v>
      </c>
      <c r="V190">
        <f>VLOOKUP(A190, Traffic_data!$A$3:$BP$367, 21, 0)</f>
        <v>1046</v>
      </c>
      <c r="W190">
        <f>VLOOKUP(A190, Traffic_data!$A$3:$BP$367, 22, 0)</f>
        <v>9499</v>
      </c>
      <c r="X190">
        <f>VLOOKUP(A190, Traffic_data!$A$3:$BP$367,23, 0)</f>
        <v>2093</v>
      </c>
      <c r="Y190">
        <f>VLOOKUP(A190, Traffic_data!$A$3:$BP$367, 24, 0)</f>
        <v>523</v>
      </c>
      <c r="Z190">
        <f>VLOOKUP(A190, Traffic_data!$A$3:$BP$367, 25, 0)</f>
        <v>2651</v>
      </c>
      <c r="AA190">
        <f>VLOOKUP(A190, Traffic_data!$A$3:$BP$367, 26, 0)</f>
        <v>523</v>
      </c>
      <c r="AB190">
        <f>VLOOKUP(A190, Traffic_data!$A$3:$BP$367, 27, 0)</f>
        <v>1046</v>
      </c>
      <c r="AC190">
        <f>VLOOKUP(A190, Traffic_data!$A$3:$BP$367, 28, 0)</f>
        <v>262</v>
      </c>
      <c r="AD190">
        <f>VLOOKUP(A190, Traffic_data!$A$3:$BP$367, 29, 0)</f>
        <v>1570</v>
      </c>
      <c r="AE190">
        <f>VLOOKUP(A190, Traffic_data!$A$3:$BP$367, 30, 0)</f>
        <v>17892</v>
      </c>
      <c r="AF190">
        <f>VLOOKUP(A190, Traffic_data!$A$3:$BP$367, 31, 0)</f>
        <v>5580</v>
      </c>
      <c r="AG190">
        <f>VLOOKUP(A190, Traffic_data!$A$3:$BP$367, 32, 0)</f>
        <v>1683</v>
      </c>
      <c r="AH190">
        <f>VLOOKUP(A190, Traffic_data!$A$3:$BP$367, 33, 0)</f>
        <v>2657</v>
      </c>
      <c r="AI190">
        <f>VLOOKUP(A190, Traffic_data!$A$3:$BP$367, 34, 0)</f>
        <v>89</v>
      </c>
      <c r="AJ190">
        <f>VLOOKUP(A190, Traffic_data!$A$3:$BP$367, 35, 0)</f>
        <v>2569</v>
      </c>
      <c r="AK190">
        <f>VLOOKUP(A190, Traffic_data!$A$3:$BP$367, 36, 0)</f>
        <v>443</v>
      </c>
      <c r="AL190">
        <f>VLOOKUP(A190, Traffic_data!$A$3:$BP$367, 37, 0)</f>
        <v>89</v>
      </c>
      <c r="AM190">
        <f>VLOOKUP(A190, Traffic_data!$A$3:$BP$367, 38, 0)</f>
        <v>1240</v>
      </c>
      <c r="AN190">
        <f>VLOOKUP(A190, Traffic_data!$A$3:$BP$367, 39, 0)</f>
        <v>89</v>
      </c>
      <c r="AO190">
        <f>VLOOKUP(A190, Traffic_data!$A$3:$BP$367, 40, 0)</f>
        <v>0</v>
      </c>
      <c r="AP190">
        <f>VLOOKUP(A190, Traffic_data!$A$3:$BP$367, 41, 0)</f>
        <v>266</v>
      </c>
      <c r="AQ190">
        <f>VLOOKUP(A190, Traffic_data!$A$3:$BP$367,42, 0)</f>
        <v>2923</v>
      </c>
      <c r="AR190">
        <f>VLOOKUP(A190, Traffic_data!$A$3:$BP$367, 43, 0)</f>
        <v>87117</v>
      </c>
      <c r="AS190">
        <f>VLOOKUP(A190, Traffic_data!$A$3:$BP$367, 44, 0)</f>
        <v>30431</v>
      </c>
      <c r="AT190">
        <f>VLOOKUP(A190, Traffic_data!$A$3:$BP$367, 45, 0)</f>
        <v>14274</v>
      </c>
      <c r="AU190">
        <f>VLOOKUP(A190, Traffic_data!$A$3:$BP$367, 46, 0)</f>
        <v>11714</v>
      </c>
      <c r="AV190">
        <f>VLOOKUP(A190, Traffic_data!$A$3:$BP$367, 47, 0)</f>
        <v>1135</v>
      </c>
      <c r="AW190">
        <f>VLOOKUP(A190, Traffic_data!$A$3:$BP$367, 48, 0)</f>
        <v>12068</v>
      </c>
      <c r="AX190">
        <f>VLOOKUP(A190, Traffic_data!$A$3:$BP$367, 49, 0)</f>
        <v>2536</v>
      </c>
      <c r="AY190">
        <f>VLOOKUP(A190, Traffic_data!$A$3:$BP$367, 50, 0)</f>
        <v>612</v>
      </c>
      <c r="AZ190">
        <f>VLOOKUP(A190, Traffic_data!$A$3:$BP$367, 51, 0)</f>
        <v>3891</v>
      </c>
      <c r="BA190">
        <f>VLOOKUP(A190, Traffic_data!$A$3:$BP$367, 52, 0)</f>
        <v>612</v>
      </c>
      <c r="BB190">
        <f>VLOOKUP(A190, Traffic_data!$A$3:$BP$367, 53, 0)</f>
        <v>1046</v>
      </c>
      <c r="BC190">
        <f>VLOOKUP(A190, Traffic_data!$A$3:$BP$367, 54, 0)</f>
        <v>528</v>
      </c>
      <c r="BD190">
        <f>VLOOKUP(A190, Traffic_data!$A$3:$BP$367, 55, 0)</f>
        <v>4493</v>
      </c>
      <c r="BE190">
        <f>VLOOKUP(A190, Traffic_data!$A$3:$BP$367, 56, 0)</f>
        <v>0</v>
      </c>
      <c r="BF190">
        <f>VLOOKUP(A190, Traffic_data!$A$3:$BP$367, 57, 0)</f>
        <v>0</v>
      </c>
      <c r="BG190">
        <f>VLOOKUP(A190, Traffic_data!$A$3:$BP$367, 58, 0)</f>
        <v>0</v>
      </c>
      <c r="BH190">
        <f>VLOOKUP(A190, Traffic_data!$A$3:$BP$367, 59, 0)</f>
        <v>0</v>
      </c>
      <c r="BI190">
        <f>VLOOKUP(A190, Traffic_data!$A$3:$BP$367, 60, 0)</f>
        <v>0</v>
      </c>
      <c r="BJ190">
        <f>VLOOKUP(A190, Traffic_data!$A$3:$BP$367, 61, 0)</f>
        <v>0</v>
      </c>
      <c r="BK190">
        <f>VLOOKUP(A190, Traffic_data!$A$3:$BP$367, 62, 0)</f>
        <v>0</v>
      </c>
      <c r="BL190">
        <f>VLOOKUP(A190, Traffic_data!$A$3:$BP$367, 63, 0)</f>
        <v>0</v>
      </c>
      <c r="BM190">
        <f>VLOOKUP(A190, Traffic_data!$A$3:$BP$367, 64, 0)</f>
        <v>0</v>
      </c>
      <c r="BN190">
        <f>VLOOKUP(A190, Traffic_data!$A$3:$BP$367, 65, 0)</f>
        <v>0</v>
      </c>
      <c r="BO190">
        <f>VLOOKUP(A190, Traffic_data!$A$3:$BP$367, 66, 0)</f>
        <v>0</v>
      </c>
      <c r="BP190">
        <f>VLOOKUP(A190, Traffic_data!$A$3:$BP$367, 67, 0)</f>
        <v>0</v>
      </c>
      <c r="BQ190">
        <f>VLOOKUP(A190, Traffic_data!$A$3:$BP$367, 68, 0)</f>
        <v>0</v>
      </c>
    </row>
    <row r="191" spans="1:69" x14ac:dyDescent="0.25">
      <c r="A191" s="1">
        <v>41463</v>
      </c>
      <c r="B191" t="s">
        <v>58</v>
      </c>
      <c r="C191">
        <f>IFERROR(VLOOKUP(A191,Pivot_table!$A$5:$C$57, 3, 0),0)</f>
        <v>0</v>
      </c>
      <c r="D191">
        <f>VLOOKUP(A191, Traffic_data!$A$3:$BP$367, 3, 0)</f>
        <v>132011</v>
      </c>
      <c r="E191">
        <f>VLOOKUP(A191, Traffic_data!$A$3:$BP$367, 4, 0)</f>
        <v>41411</v>
      </c>
      <c r="F191">
        <f>VLOOKUP(A191, Traffic_data!$A$3:$BP$367, 5, 0)</f>
        <v>37285</v>
      </c>
      <c r="G191">
        <f>VLOOKUP(A191, Traffic_data!$A$3:$BP$367, 6, 0)</f>
        <v>39006</v>
      </c>
      <c r="H191">
        <f>VLOOKUP(A191, Traffic_data!$A$3:$BP$367, 7, 0)</f>
        <v>66727</v>
      </c>
      <c r="I191">
        <f>VLOOKUP(A191, Traffic_data!$A$3:$BP$367, 8, 0)</f>
        <v>43949</v>
      </c>
      <c r="J191">
        <f>VLOOKUP(A191, Traffic_data!$A$3:$BP$367, 9, 0)</f>
        <v>15189</v>
      </c>
      <c r="K191">
        <f>VLOOKUP(A191, Traffic_data!$A$3:$BP$367, 10, 0)</f>
        <v>1382</v>
      </c>
      <c r="L191">
        <f>VLOOKUP(A191, Traffic_data!$A$3:$BP$367, 11, 0)</f>
        <v>4454</v>
      </c>
      <c r="M191">
        <f>VLOOKUP(A191, Traffic_data!$A$3:$BP$367, 12, 0)</f>
        <v>0</v>
      </c>
      <c r="N191">
        <f>VLOOKUP(A191, Traffic_data!$A$3:$BP$367, 13, 0)</f>
        <v>16643</v>
      </c>
      <c r="O191">
        <f>VLOOKUP(A191, Traffic_data!$A$3:$BP$367, 14, 0)</f>
        <v>1370</v>
      </c>
      <c r="P191">
        <f>VLOOKUP(A191, Traffic_data!$A$3:$BP$367, 15, 0)</f>
        <v>470</v>
      </c>
      <c r="Q191">
        <f>VLOOKUP(A191, Traffic_data!$A$3:$BP$367, 16, 0)</f>
        <v>1013</v>
      </c>
      <c r="R191">
        <f>VLOOKUP(A191, Traffic_data!$A$3:$BP$367, 17, 0)</f>
        <v>105772</v>
      </c>
      <c r="S191">
        <f>VLOOKUP(A191, Traffic_data!$A$3:$BP$367, 18, 0)</f>
        <v>34007</v>
      </c>
      <c r="T191">
        <f>VLOOKUP(A191, Traffic_data!$A$3:$BP$367, 19, 0)</f>
        <v>15021</v>
      </c>
      <c r="U191">
        <f>VLOOKUP(A191, Traffic_data!$A$3:$BP$367, 20, 0)</f>
        <v>21648</v>
      </c>
      <c r="V191">
        <f>VLOOKUP(A191, Traffic_data!$A$3:$BP$367, 21, 0)</f>
        <v>1831</v>
      </c>
      <c r="W191">
        <f>VLOOKUP(A191, Traffic_data!$A$3:$BP$367, 22, 0)</f>
        <v>13033</v>
      </c>
      <c r="X191">
        <f>VLOOKUP(A191, Traffic_data!$A$3:$BP$367,23, 0)</f>
        <v>2877</v>
      </c>
      <c r="Y191">
        <f>VLOOKUP(A191, Traffic_data!$A$3:$BP$367, 24, 0)</f>
        <v>1046</v>
      </c>
      <c r="Z191">
        <f>VLOOKUP(A191, Traffic_data!$A$3:$BP$367, 25, 0)</f>
        <v>3534</v>
      </c>
      <c r="AA191">
        <f>VLOOKUP(A191, Traffic_data!$A$3:$BP$367, 26, 0)</f>
        <v>785</v>
      </c>
      <c r="AB191">
        <f>VLOOKUP(A191, Traffic_data!$A$3:$BP$367, 27, 0)</f>
        <v>2877</v>
      </c>
      <c r="AC191">
        <f>VLOOKUP(A191, Traffic_data!$A$3:$BP$367, 28, 0)</f>
        <v>2354</v>
      </c>
      <c r="AD191">
        <f>VLOOKUP(A191, Traffic_data!$A$3:$BP$367, 29, 0)</f>
        <v>1831</v>
      </c>
      <c r="AE191">
        <f>VLOOKUP(A191, Traffic_data!$A$3:$BP$367, 30, 0)</f>
        <v>14614</v>
      </c>
      <c r="AF191">
        <f>VLOOKUP(A191, Traffic_data!$A$3:$BP$367, 31, 0)</f>
        <v>3277</v>
      </c>
      <c r="AG191">
        <f>VLOOKUP(A191, Traffic_data!$A$3:$BP$367, 32, 0)</f>
        <v>1063</v>
      </c>
      <c r="AH191">
        <f>VLOOKUP(A191, Traffic_data!$A$3:$BP$367, 33, 0)</f>
        <v>1949</v>
      </c>
      <c r="AI191">
        <f>VLOOKUP(A191, Traffic_data!$A$3:$BP$367, 34, 0)</f>
        <v>89</v>
      </c>
      <c r="AJ191">
        <f>VLOOKUP(A191, Traffic_data!$A$3:$BP$367, 35, 0)</f>
        <v>2303</v>
      </c>
      <c r="AK191">
        <f>VLOOKUP(A191, Traffic_data!$A$3:$BP$367, 36, 0)</f>
        <v>266</v>
      </c>
      <c r="AL191">
        <f>VLOOKUP(A191, Traffic_data!$A$3:$BP$367, 37, 0)</f>
        <v>0</v>
      </c>
      <c r="AM191">
        <f>VLOOKUP(A191, Traffic_data!$A$3:$BP$367, 38, 0)</f>
        <v>1240</v>
      </c>
      <c r="AN191">
        <f>VLOOKUP(A191, Traffic_data!$A$3:$BP$367, 39, 0)</f>
        <v>443</v>
      </c>
      <c r="AO191">
        <f>VLOOKUP(A191, Traffic_data!$A$3:$BP$367, 40, 0)</f>
        <v>177</v>
      </c>
      <c r="AP191">
        <f>VLOOKUP(A191, Traffic_data!$A$3:$BP$367, 41, 0)</f>
        <v>266</v>
      </c>
      <c r="AQ191">
        <f>VLOOKUP(A191, Traffic_data!$A$3:$BP$367,42, 0)</f>
        <v>3454</v>
      </c>
      <c r="AR191">
        <f>VLOOKUP(A191, Traffic_data!$A$3:$BP$367, 43, 0)</f>
        <v>120386</v>
      </c>
      <c r="AS191">
        <f>VLOOKUP(A191, Traffic_data!$A$3:$BP$367, 44, 0)</f>
        <v>37284</v>
      </c>
      <c r="AT191">
        <f>VLOOKUP(A191, Traffic_data!$A$3:$BP$367, 45, 0)</f>
        <v>16084</v>
      </c>
      <c r="AU191">
        <f>VLOOKUP(A191, Traffic_data!$A$3:$BP$367, 46, 0)</f>
        <v>23597</v>
      </c>
      <c r="AV191">
        <f>VLOOKUP(A191, Traffic_data!$A$3:$BP$367, 47, 0)</f>
        <v>1920</v>
      </c>
      <c r="AW191">
        <f>VLOOKUP(A191, Traffic_data!$A$3:$BP$367, 48, 0)</f>
        <v>15336</v>
      </c>
      <c r="AX191">
        <f>VLOOKUP(A191, Traffic_data!$A$3:$BP$367, 49, 0)</f>
        <v>3143</v>
      </c>
      <c r="AY191">
        <f>VLOOKUP(A191, Traffic_data!$A$3:$BP$367, 50, 0)</f>
        <v>1046</v>
      </c>
      <c r="AZ191">
        <f>VLOOKUP(A191, Traffic_data!$A$3:$BP$367, 51, 0)</f>
        <v>4774</v>
      </c>
      <c r="BA191">
        <f>VLOOKUP(A191, Traffic_data!$A$3:$BP$367, 52, 0)</f>
        <v>1228</v>
      </c>
      <c r="BB191">
        <f>VLOOKUP(A191, Traffic_data!$A$3:$BP$367, 53, 0)</f>
        <v>3054</v>
      </c>
      <c r="BC191">
        <f>VLOOKUP(A191, Traffic_data!$A$3:$BP$367, 54, 0)</f>
        <v>2620</v>
      </c>
      <c r="BD191">
        <f>VLOOKUP(A191, Traffic_data!$A$3:$BP$367, 55, 0)</f>
        <v>5285</v>
      </c>
      <c r="BE191">
        <f>VLOOKUP(A191, Traffic_data!$A$3:$BP$367, 56, 0)</f>
        <v>0</v>
      </c>
      <c r="BF191">
        <f>VLOOKUP(A191, Traffic_data!$A$3:$BP$367, 57, 0)</f>
        <v>0</v>
      </c>
      <c r="BG191">
        <f>VLOOKUP(A191, Traffic_data!$A$3:$BP$367, 58, 0)</f>
        <v>0</v>
      </c>
      <c r="BH191">
        <f>VLOOKUP(A191, Traffic_data!$A$3:$BP$367, 59, 0)</f>
        <v>0</v>
      </c>
      <c r="BI191">
        <f>VLOOKUP(A191, Traffic_data!$A$3:$BP$367, 60, 0)</f>
        <v>0</v>
      </c>
      <c r="BJ191">
        <f>VLOOKUP(A191, Traffic_data!$A$3:$BP$367, 61, 0)</f>
        <v>0</v>
      </c>
      <c r="BK191">
        <f>VLOOKUP(A191, Traffic_data!$A$3:$BP$367, 62, 0)</f>
        <v>0</v>
      </c>
      <c r="BL191">
        <f>VLOOKUP(A191, Traffic_data!$A$3:$BP$367, 63, 0)</f>
        <v>0</v>
      </c>
      <c r="BM191">
        <f>VLOOKUP(A191, Traffic_data!$A$3:$BP$367, 64, 0)</f>
        <v>0</v>
      </c>
      <c r="BN191">
        <f>VLOOKUP(A191, Traffic_data!$A$3:$BP$367, 65, 0)</f>
        <v>0</v>
      </c>
      <c r="BO191">
        <f>VLOOKUP(A191, Traffic_data!$A$3:$BP$367, 66, 0)</f>
        <v>0</v>
      </c>
      <c r="BP191">
        <f>VLOOKUP(A191, Traffic_data!$A$3:$BP$367, 67, 0)</f>
        <v>0</v>
      </c>
      <c r="BQ191">
        <f>VLOOKUP(A191, Traffic_data!$A$3:$BP$367, 68, 0)</f>
        <v>0</v>
      </c>
    </row>
    <row r="192" spans="1:69" x14ac:dyDescent="0.25">
      <c r="A192" s="1">
        <v>41464</v>
      </c>
      <c r="B192" t="s">
        <v>59</v>
      </c>
      <c r="C192">
        <f>IFERROR(VLOOKUP(A192,Pivot_table!$A$5:$C$57, 3, 0),0)</f>
        <v>0</v>
      </c>
      <c r="D192">
        <f>VLOOKUP(A192, Traffic_data!$A$3:$BP$367, 3, 0)</f>
        <v>123161</v>
      </c>
      <c r="E192">
        <f>VLOOKUP(A192, Traffic_data!$A$3:$BP$367, 4, 0)</f>
        <v>40303</v>
      </c>
      <c r="F192">
        <f>VLOOKUP(A192, Traffic_data!$A$3:$BP$367, 5, 0)</f>
        <v>37207</v>
      </c>
      <c r="G192">
        <f>VLOOKUP(A192, Traffic_data!$A$3:$BP$367, 6, 0)</f>
        <v>37795</v>
      </c>
      <c r="H192">
        <f>VLOOKUP(A192, Traffic_data!$A$3:$BP$367, 7, 0)</f>
        <v>58791</v>
      </c>
      <c r="I192">
        <f>VLOOKUP(A192, Traffic_data!$A$3:$BP$367, 8, 0)</f>
        <v>41774</v>
      </c>
      <c r="J192">
        <f>VLOOKUP(A192, Traffic_data!$A$3:$BP$367, 9, 0)</f>
        <v>14127</v>
      </c>
      <c r="K192">
        <f>VLOOKUP(A192, Traffic_data!$A$3:$BP$367, 10, 0)</f>
        <v>1412</v>
      </c>
      <c r="L192">
        <f>VLOOKUP(A192, Traffic_data!$A$3:$BP$367, 11, 0)</f>
        <v>4503</v>
      </c>
      <c r="M192">
        <f>VLOOKUP(A192, Traffic_data!$A$3:$BP$367, 12, 0)</f>
        <v>0</v>
      </c>
      <c r="N192">
        <f>VLOOKUP(A192, Traffic_data!$A$3:$BP$367, 13, 0)</f>
        <v>18376</v>
      </c>
      <c r="O192">
        <f>VLOOKUP(A192, Traffic_data!$A$3:$BP$367, 14, 0)</f>
        <v>1209</v>
      </c>
      <c r="P192">
        <f>VLOOKUP(A192, Traffic_data!$A$3:$BP$367, 15, 0)</f>
        <v>422</v>
      </c>
      <c r="Q192">
        <f>VLOOKUP(A192, Traffic_data!$A$3:$BP$367, 16, 0)</f>
        <v>1043</v>
      </c>
      <c r="R192">
        <f>VLOOKUP(A192, Traffic_data!$A$3:$BP$367, 17, 0)</f>
        <v>97876</v>
      </c>
      <c r="S192">
        <f>VLOOKUP(A192, Traffic_data!$A$3:$BP$367, 18, 0)</f>
        <v>31914</v>
      </c>
      <c r="T192">
        <f>VLOOKUP(A192, Traffic_data!$A$3:$BP$367, 19, 0)</f>
        <v>12812</v>
      </c>
      <c r="U192">
        <f>VLOOKUP(A192, Traffic_data!$A$3:$BP$367, 20, 0)</f>
        <v>12591</v>
      </c>
      <c r="V192">
        <f>VLOOKUP(A192, Traffic_data!$A$3:$BP$367, 21, 0)</f>
        <v>1308</v>
      </c>
      <c r="W192">
        <f>VLOOKUP(A192, Traffic_data!$A$3:$BP$367, 22, 0)</f>
        <v>14579</v>
      </c>
      <c r="X192">
        <f>VLOOKUP(A192, Traffic_data!$A$3:$BP$367,23, 0)</f>
        <v>2877</v>
      </c>
      <c r="Y192">
        <f>VLOOKUP(A192, Traffic_data!$A$3:$BP$367, 24, 0)</f>
        <v>1046</v>
      </c>
      <c r="Z192">
        <f>VLOOKUP(A192, Traffic_data!$A$3:$BP$367, 25, 0)</f>
        <v>3313</v>
      </c>
      <c r="AA192">
        <f>VLOOKUP(A192, Traffic_data!$A$3:$BP$367, 26, 0)</f>
        <v>262</v>
      </c>
      <c r="AB192">
        <f>VLOOKUP(A192, Traffic_data!$A$3:$BP$367, 27, 0)</f>
        <v>1570</v>
      </c>
      <c r="AC192">
        <f>VLOOKUP(A192, Traffic_data!$A$3:$BP$367, 28, 0)</f>
        <v>1046</v>
      </c>
      <c r="AD192">
        <f>VLOOKUP(A192, Traffic_data!$A$3:$BP$367, 29, 0)</f>
        <v>4185</v>
      </c>
      <c r="AE192">
        <f>VLOOKUP(A192, Traffic_data!$A$3:$BP$367, 30, 0)</f>
        <v>13640</v>
      </c>
      <c r="AF192">
        <f>VLOOKUP(A192, Traffic_data!$A$3:$BP$367, 31, 0)</f>
        <v>3189</v>
      </c>
      <c r="AG192">
        <f>VLOOKUP(A192, Traffic_data!$A$3:$BP$367, 32, 0)</f>
        <v>974</v>
      </c>
      <c r="AH192">
        <f>VLOOKUP(A192, Traffic_data!$A$3:$BP$367, 33, 0)</f>
        <v>1949</v>
      </c>
      <c r="AI192">
        <f>VLOOKUP(A192, Traffic_data!$A$3:$BP$367, 34, 0)</f>
        <v>0</v>
      </c>
      <c r="AJ192">
        <f>VLOOKUP(A192, Traffic_data!$A$3:$BP$367, 35, 0)</f>
        <v>2391</v>
      </c>
      <c r="AK192">
        <f>VLOOKUP(A192, Traffic_data!$A$3:$BP$367, 36, 0)</f>
        <v>531</v>
      </c>
      <c r="AL192">
        <f>VLOOKUP(A192, Traffic_data!$A$3:$BP$367, 37, 0)</f>
        <v>0</v>
      </c>
      <c r="AM192">
        <f>VLOOKUP(A192, Traffic_data!$A$3:$BP$367, 38, 0)</f>
        <v>797</v>
      </c>
      <c r="AN192">
        <f>VLOOKUP(A192, Traffic_data!$A$3:$BP$367, 39, 0)</f>
        <v>354</v>
      </c>
      <c r="AO192">
        <f>VLOOKUP(A192, Traffic_data!$A$3:$BP$367, 40, 0)</f>
        <v>89</v>
      </c>
      <c r="AP192">
        <f>VLOOKUP(A192, Traffic_data!$A$3:$BP$367, 41, 0)</f>
        <v>89</v>
      </c>
      <c r="AQ192">
        <f>VLOOKUP(A192, Traffic_data!$A$3:$BP$367,42, 0)</f>
        <v>2746</v>
      </c>
      <c r="AR192">
        <f>VLOOKUP(A192, Traffic_data!$A$3:$BP$367, 43, 0)</f>
        <v>111516</v>
      </c>
      <c r="AS192">
        <f>VLOOKUP(A192, Traffic_data!$A$3:$BP$367, 44, 0)</f>
        <v>35103</v>
      </c>
      <c r="AT192">
        <f>VLOOKUP(A192, Traffic_data!$A$3:$BP$367, 45, 0)</f>
        <v>13786</v>
      </c>
      <c r="AU192">
        <f>VLOOKUP(A192, Traffic_data!$A$3:$BP$367, 46, 0)</f>
        <v>14540</v>
      </c>
      <c r="AV192">
        <f>VLOOKUP(A192, Traffic_data!$A$3:$BP$367, 47, 0)</f>
        <v>1308</v>
      </c>
      <c r="AW192">
        <f>VLOOKUP(A192, Traffic_data!$A$3:$BP$367, 48, 0)</f>
        <v>16970</v>
      </c>
      <c r="AX192">
        <f>VLOOKUP(A192, Traffic_data!$A$3:$BP$367, 49, 0)</f>
        <v>3408</v>
      </c>
      <c r="AY192">
        <f>VLOOKUP(A192, Traffic_data!$A$3:$BP$367, 50, 0)</f>
        <v>1046</v>
      </c>
      <c r="AZ192">
        <f>VLOOKUP(A192, Traffic_data!$A$3:$BP$367, 51, 0)</f>
        <v>4110</v>
      </c>
      <c r="BA192">
        <f>VLOOKUP(A192, Traffic_data!$A$3:$BP$367, 52, 0)</f>
        <v>616</v>
      </c>
      <c r="BB192">
        <f>VLOOKUP(A192, Traffic_data!$A$3:$BP$367, 53, 0)</f>
        <v>1659</v>
      </c>
      <c r="BC192">
        <f>VLOOKUP(A192, Traffic_data!$A$3:$BP$367, 54, 0)</f>
        <v>1135</v>
      </c>
      <c r="BD192">
        <f>VLOOKUP(A192, Traffic_data!$A$3:$BP$367, 55, 0)</f>
        <v>6931</v>
      </c>
      <c r="BE192">
        <f>VLOOKUP(A192, Traffic_data!$A$3:$BP$367, 56, 0)</f>
        <v>0</v>
      </c>
      <c r="BF192">
        <f>VLOOKUP(A192, Traffic_data!$A$3:$BP$367, 57, 0)</f>
        <v>0</v>
      </c>
      <c r="BG192">
        <f>VLOOKUP(A192, Traffic_data!$A$3:$BP$367, 58, 0)</f>
        <v>0</v>
      </c>
      <c r="BH192">
        <f>VLOOKUP(A192, Traffic_data!$A$3:$BP$367, 59, 0)</f>
        <v>0</v>
      </c>
      <c r="BI192">
        <f>VLOOKUP(A192, Traffic_data!$A$3:$BP$367, 60, 0)</f>
        <v>0</v>
      </c>
      <c r="BJ192">
        <f>VLOOKUP(A192, Traffic_data!$A$3:$BP$367, 61, 0)</f>
        <v>0</v>
      </c>
      <c r="BK192">
        <f>VLOOKUP(A192, Traffic_data!$A$3:$BP$367, 62, 0)</f>
        <v>0</v>
      </c>
      <c r="BL192">
        <f>VLOOKUP(A192, Traffic_data!$A$3:$BP$367, 63, 0)</f>
        <v>0</v>
      </c>
      <c r="BM192">
        <f>VLOOKUP(A192, Traffic_data!$A$3:$BP$367, 64, 0)</f>
        <v>0</v>
      </c>
      <c r="BN192">
        <f>VLOOKUP(A192, Traffic_data!$A$3:$BP$367, 65, 0)</f>
        <v>0</v>
      </c>
      <c r="BO192">
        <f>VLOOKUP(A192, Traffic_data!$A$3:$BP$367, 66, 0)</f>
        <v>0</v>
      </c>
      <c r="BP192">
        <f>VLOOKUP(A192, Traffic_data!$A$3:$BP$367, 67, 0)</f>
        <v>0</v>
      </c>
      <c r="BQ192">
        <f>VLOOKUP(A192, Traffic_data!$A$3:$BP$367, 68, 0)</f>
        <v>0</v>
      </c>
    </row>
    <row r="193" spans="1:69" x14ac:dyDescent="0.25">
      <c r="A193" s="1">
        <v>41465</v>
      </c>
      <c r="B193" t="s">
        <v>30</v>
      </c>
      <c r="C193">
        <f>IFERROR(VLOOKUP(A193,Pivot_table!$A$5:$C$57, 3, 0),0)</f>
        <v>0</v>
      </c>
      <c r="D193">
        <f>VLOOKUP(A193, Traffic_data!$A$3:$BP$367, 3, 0)</f>
        <v>125457</v>
      </c>
      <c r="E193">
        <f>VLOOKUP(A193, Traffic_data!$A$3:$BP$367, 4, 0)</f>
        <v>41112</v>
      </c>
      <c r="F193">
        <f>VLOOKUP(A193, Traffic_data!$A$3:$BP$367, 5, 0)</f>
        <v>38547</v>
      </c>
      <c r="G193">
        <f>VLOOKUP(A193, Traffic_data!$A$3:$BP$367, 6, 0)</f>
        <v>39132</v>
      </c>
      <c r="H193">
        <f>VLOOKUP(A193, Traffic_data!$A$3:$BP$367, 7, 0)</f>
        <v>59524</v>
      </c>
      <c r="I193">
        <f>VLOOKUP(A193, Traffic_data!$A$3:$BP$367, 8, 0)</f>
        <v>40129</v>
      </c>
      <c r="J193">
        <f>VLOOKUP(A193, Traffic_data!$A$3:$BP$367, 9, 0)</f>
        <v>10309</v>
      </c>
      <c r="K193">
        <f>VLOOKUP(A193, Traffic_data!$A$3:$BP$367, 10, 0)</f>
        <v>1354</v>
      </c>
      <c r="L193">
        <f>VLOOKUP(A193, Traffic_data!$A$3:$BP$367, 11, 0)</f>
        <v>4507</v>
      </c>
      <c r="M193">
        <f>VLOOKUP(A193, Traffic_data!$A$3:$BP$367, 12, 0)</f>
        <v>0</v>
      </c>
      <c r="N193">
        <f>VLOOKUP(A193, Traffic_data!$A$3:$BP$367, 13, 0)</f>
        <v>19201</v>
      </c>
      <c r="O193">
        <f>VLOOKUP(A193, Traffic_data!$A$3:$BP$367, 14, 0)</f>
        <v>1179</v>
      </c>
      <c r="P193">
        <f>VLOOKUP(A193, Traffic_data!$A$3:$BP$367, 15, 0)</f>
        <v>512</v>
      </c>
      <c r="Q193">
        <f>VLOOKUP(A193, Traffic_data!$A$3:$BP$367, 16, 0)</f>
        <v>1020</v>
      </c>
      <c r="R193">
        <f>VLOOKUP(A193, Traffic_data!$A$3:$BP$367, 17, 0)</f>
        <v>99686</v>
      </c>
      <c r="S193">
        <f>VLOOKUP(A193, Traffic_data!$A$3:$BP$367, 18, 0)</f>
        <v>30344</v>
      </c>
      <c r="T193">
        <f>VLOOKUP(A193, Traffic_data!$A$3:$BP$367, 19, 0)</f>
        <v>15242</v>
      </c>
      <c r="U193">
        <f>VLOOKUP(A193, Traffic_data!$A$3:$BP$367, 20, 0)</f>
        <v>16347</v>
      </c>
      <c r="V193">
        <f>VLOOKUP(A193, Traffic_data!$A$3:$BP$367, 21, 0)</f>
        <v>523</v>
      </c>
      <c r="W193">
        <f>VLOOKUP(A193, Traffic_data!$A$3:$BP$367, 22, 0)</f>
        <v>14579</v>
      </c>
      <c r="X193">
        <f>VLOOKUP(A193, Traffic_data!$A$3:$BP$367,23, 0)</f>
        <v>1570</v>
      </c>
      <c r="Y193">
        <f>VLOOKUP(A193, Traffic_data!$A$3:$BP$367, 24, 0)</f>
        <v>1308</v>
      </c>
      <c r="Z193">
        <f>VLOOKUP(A193, Traffic_data!$A$3:$BP$367, 25, 0)</f>
        <v>3755</v>
      </c>
      <c r="AA193">
        <f>VLOOKUP(A193, Traffic_data!$A$3:$BP$367, 26, 0)</f>
        <v>1046</v>
      </c>
      <c r="AB193">
        <f>VLOOKUP(A193, Traffic_data!$A$3:$BP$367, 27, 0)</f>
        <v>1831</v>
      </c>
      <c r="AC193">
        <f>VLOOKUP(A193, Traffic_data!$A$3:$BP$367, 28, 0)</f>
        <v>1046</v>
      </c>
      <c r="AD193">
        <f>VLOOKUP(A193, Traffic_data!$A$3:$BP$367, 29, 0)</f>
        <v>6278</v>
      </c>
      <c r="AE193">
        <f>VLOOKUP(A193, Traffic_data!$A$3:$BP$367, 30, 0)</f>
        <v>9920</v>
      </c>
      <c r="AF193">
        <f>VLOOKUP(A193, Traffic_data!$A$3:$BP$367, 31, 0)</f>
        <v>3454</v>
      </c>
      <c r="AG193">
        <f>VLOOKUP(A193, Traffic_data!$A$3:$BP$367, 32, 0)</f>
        <v>797</v>
      </c>
      <c r="AH193">
        <f>VLOOKUP(A193, Traffic_data!$A$3:$BP$367, 33, 0)</f>
        <v>1151</v>
      </c>
      <c r="AI193">
        <f>VLOOKUP(A193, Traffic_data!$A$3:$BP$367, 34, 0)</f>
        <v>0</v>
      </c>
      <c r="AJ193">
        <f>VLOOKUP(A193, Traffic_data!$A$3:$BP$367, 35, 0)</f>
        <v>1417</v>
      </c>
      <c r="AK193">
        <f>VLOOKUP(A193, Traffic_data!$A$3:$BP$367, 36, 0)</f>
        <v>177</v>
      </c>
      <c r="AL193">
        <f>VLOOKUP(A193, Traffic_data!$A$3:$BP$367, 37, 0)</f>
        <v>89</v>
      </c>
      <c r="AM193">
        <f>VLOOKUP(A193, Traffic_data!$A$3:$BP$367, 38, 0)</f>
        <v>531</v>
      </c>
      <c r="AN193">
        <f>VLOOKUP(A193, Traffic_data!$A$3:$BP$367, 39, 0)</f>
        <v>0</v>
      </c>
      <c r="AO193">
        <f>VLOOKUP(A193, Traffic_data!$A$3:$BP$367, 40, 0)</f>
        <v>0</v>
      </c>
      <c r="AP193">
        <f>VLOOKUP(A193, Traffic_data!$A$3:$BP$367, 41, 0)</f>
        <v>89</v>
      </c>
      <c r="AQ193">
        <f>VLOOKUP(A193, Traffic_data!$A$3:$BP$367,42, 0)</f>
        <v>2037</v>
      </c>
      <c r="AR193">
        <f>VLOOKUP(A193, Traffic_data!$A$3:$BP$367, 43, 0)</f>
        <v>109606</v>
      </c>
      <c r="AS193">
        <f>VLOOKUP(A193, Traffic_data!$A$3:$BP$367, 44, 0)</f>
        <v>33798</v>
      </c>
      <c r="AT193">
        <f>VLOOKUP(A193, Traffic_data!$A$3:$BP$367, 45, 0)</f>
        <v>16039</v>
      </c>
      <c r="AU193">
        <f>VLOOKUP(A193, Traffic_data!$A$3:$BP$367, 46, 0)</f>
        <v>17498</v>
      </c>
      <c r="AV193">
        <f>VLOOKUP(A193, Traffic_data!$A$3:$BP$367, 47, 0)</f>
        <v>523</v>
      </c>
      <c r="AW193">
        <f>VLOOKUP(A193, Traffic_data!$A$3:$BP$367, 48, 0)</f>
        <v>15996</v>
      </c>
      <c r="AX193">
        <f>VLOOKUP(A193, Traffic_data!$A$3:$BP$367, 49, 0)</f>
        <v>1747</v>
      </c>
      <c r="AY193">
        <f>VLOOKUP(A193, Traffic_data!$A$3:$BP$367, 50, 0)</f>
        <v>1397</v>
      </c>
      <c r="AZ193">
        <f>VLOOKUP(A193, Traffic_data!$A$3:$BP$367, 51, 0)</f>
        <v>4286</v>
      </c>
      <c r="BA193">
        <f>VLOOKUP(A193, Traffic_data!$A$3:$BP$367, 52, 0)</f>
        <v>1046</v>
      </c>
      <c r="BB193">
        <f>VLOOKUP(A193, Traffic_data!$A$3:$BP$367, 53, 0)</f>
        <v>1831</v>
      </c>
      <c r="BC193">
        <f>VLOOKUP(A193, Traffic_data!$A$3:$BP$367, 54, 0)</f>
        <v>1135</v>
      </c>
      <c r="BD193">
        <f>VLOOKUP(A193, Traffic_data!$A$3:$BP$367, 55, 0)</f>
        <v>8315</v>
      </c>
      <c r="BE193">
        <f>VLOOKUP(A193, Traffic_data!$A$3:$BP$367, 56, 0)</f>
        <v>0</v>
      </c>
      <c r="BF193">
        <f>VLOOKUP(A193, Traffic_data!$A$3:$BP$367, 57, 0)</f>
        <v>0</v>
      </c>
      <c r="BG193">
        <f>VLOOKUP(A193, Traffic_data!$A$3:$BP$367, 58, 0)</f>
        <v>0</v>
      </c>
      <c r="BH193">
        <f>VLOOKUP(A193, Traffic_data!$A$3:$BP$367, 59, 0)</f>
        <v>0</v>
      </c>
      <c r="BI193">
        <f>VLOOKUP(A193, Traffic_data!$A$3:$BP$367, 60, 0)</f>
        <v>0</v>
      </c>
      <c r="BJ193">
        <f>VLOOKUP(A193, Traffic_data!$A$3:$BP$367, 61, 0)</f>
        <v>0</v>
      </c>
      <c r="BK193">
        <f>VLOOKUP(A193, Traffic_data!$A$3:$BP$367, 62, 0)</f>
        <v>0</v>
      </c>
      <c r="BL193">
        <f>VLOOKUP(A193, Traffic_data!$A$3:$BP$367, 63, 0)</f>
        <v>0</v>
      </c>
      <c r="BM193">
        <f>VLOOKUP(A193, Traffic_data!$A$3:$BP$367, 64, 0)</f>
        <v>0</v>
      </c>
      <c r="BN193">
        <f>VLOOKUP(A193, Traffic_data!$A$3:$BP$367, 65, 0)</f>
        <v>0</v>
      </c>
      <c r="BO193">
        <f>VLOOKUP(A193, Traffic_data!$A$3:$BP$367, 66, 0)</f>
        <v>0</v>
      </c>
      <c r="BP193">
        <f>VLOOKUP(A193, Traffic_data!$A$3:$BP$367, 67, 0)</f>
        <v>0</v>
      </c>
      <c r="BQ193">
        <f>VLOOKUP(A193, Traffic_data!$A$3:$BP$367, 68, 0)</f>
        <v>0</v>
      </c>
    </row>
    <row r="194" spans="1:69" x14ac:dyDescent="0.25">
      <c r="A194" s="1">
        <v>41466</v>
      </c>
      <c r="B194" t="s">
        <v>46</v>
      </c>
      <c r="C194">
        <f>IFERROR(VLOOKUP(A194,Pivot_table!$A$5:$C$57, 3, 0),0)</f>
        <v>0</v>
      </c>
      <c r="D194">
        <f>VLOOKUP(A194, Traffic_data!$A$3:$BP$367, 3, 0)</f>
        <v>149839</v>
      </c>
      <c r="E194">
        <f>VLOOKUP(A194, Traffic_data!$A$3:$BP$367, 4, 0)</f>
        <v>48288</v>
      </c>
      <c r="F194">
        <f>VLOOKUP(A194, Traffic_data!$A$3:$BP$367, 5, 0)</f>
        <v>45940</v>
      </c>
      <c r="G194">
        <f>VLOOKUP(A194, Traffic_data!$A$3:$BP$367, 6, 0)</f>
        <v>48072</v>
      </c>
      <c r="H194">
        <f>VLOOKUP(A194, Traffic_data!$A$3:$BP$367, 7, 0)</f>
        <v>70831</v>
      </c>
      <c r="I194">
        <f>VLOOKUP(A194, Traffic_data!$A$3:$BP$367, 8, 0)</f>
        <v>47841</v>
      </c>
      <c r="J194">
        <f>VLOOKUP(A194, Traffic_data!$A$3:$BP$367, 9, 0)</f>
        <v>7771</v>
      </c>
      <c r="K194">
        <f>VLOOKUP(A194, Traffic_data!$A$3:$BP$367, 10, 0)</f>
        <v>1527</v>
      </c>
      <c r="L194">
        <f>VLOOKUP(A194, Traffic_data!$A$3:$BP$367, 11, 0)</f>
        <v>4915</v>
      </c>
      <c r="M194">
        <f>VLOOKUP(A194, Traffic_data!$A$3:$BP$367, 12, 0)</f>
        <v>0</v>
      </c>
      <c r="N194">
        <f>VLOOKUP(A194, Traffic_data!$A$3:$BP$367, 13, 0)</f>
        <v>23502</v>
      </c>
      <c r="O194">
        <f>VLOOKUP(A194, Traffic_data!$A$3:$BP$367, 14, 0)</f>
        <v>1100</v>
      </c>
      <c r="P194">
        <f>VLOOKUP(A194, Traffic_data!$A$3:$BP$367, 15, 0)</f>
        <v>462</v>
      </c>
      <c r="Q194">
        <f>VLOOKUP(A194, Traffic_data!$A$3:$BP$367, 16, 0)</f>
        <v>1186</v>
      </c>
      <c r="R194">
        <f>VLOOKUP(A194, Traffic_data!$A$3:$BP$367, 17, 0)</f>
        <v>117116</v>
      </c>
      <c r="S194">
        <f>VLOOKUP(A194, Traffic_data!$A$3:$BP$367, 18, 0)</f>
        <v>33484</v>
      </c>
      <c r="T194">
        <f>VLOOKUP(A194, Traffic_data!$A$3:$BP$367, 19, 0)</f>
        <v>14138</v>
      </c>
      <c r="U194">
        <f>VLOOKUP(A194, Traffic_data!$A$3:$BP$367, 20, 0)</f>
        <v>21206</v>
      </c>
      <c r="V194">
        <f>VLOOKUP(A194, Traffic_data!$A$3:$BP$367, 21, 0)</f>
        <v>785</v>
      </c>
      <c r="W194">
        <f>VLOOKUP(A194, Traffic_data!$A$3:$BP$367, 22, 0)</f>
        <v>15463</v>
      </c>
      <c r="X194">
        <f>VLOOKUP(A194, Traffic_data!$A$3:$BP$367,23, 0)</f>
        <v>3139</v>
      </c>
      <c r="Y194">
        <f>VLOOKUP(A194, Traffic_data!$A$3:$BP$367, 24, 0)</f>
        <v>1570</v>
      </c>
      <c r="Z194">
        <f>VLOOKUP(A194, Traffic_data!$A$3:$BP$367, 25, 0)</f>
        <v>3313</v>
      </c>
      <c r="AA194">
        <f>VLOOKUP(A194, Traffic_data!$A$3:$BP$367, 26, 0)</f>
        <v>262</v>
      </c>
      <c r="AB194">
        <f>VLOOKUP(A194, Traffic_data!$A$3:$BP$367, 27, 0)</f>
        <v>3139</v>
      </c>
      <c r="AC194">
        <f>VLOOKUP(A194, Traffic_data!$A$3:$BP$367, 28, 0)</f>
        <v>262</v>
      </c>
      <c r="AD194">
        <f>VLOOKUP(A194, Traffic_data!$A$3:$BP$367, 29, 0)</f>
        <v>9679</v>
      </c>
      <c r="AE194">
        <f>VLOOKUP(A194, Traffic_data!$A$3:$BP$367, 30, 0)</f>
        <v>7794</v>
      </c>
      <c r="AF194">
        <f>VLOOKUP(A194, Traffic_data!$A$3:$BP$367, 31, 0)</f>
        <v>2037</v>
      </c>
      <c r="AG194">
        <f>VLOOKUP(A194, Traffic_data!$A$3:$BP$367, 32, 0)</f>
        <v>974</v>
      </c>
      <c r="AH194">
        <f>VLOOKUP(A194, Traffic_data!$A$3:$BP$367, 33, 0)</f>
        <v>1329</v>
      </c>
      <c r="AI194">
        <f>VLOOKUP(A194, Traffic_data!$A$3:$BP$367, 34, 0)</f>
        <v>0</v>
      </c>
      <c r="AJ194">
        <f>VLOOKUP(A194, Traffic_data!$A$3:$BP$367, 35, 0)</f>
        <v>886</v>
      </c>
      <c r="AK194">
        <f>VLOOKUP(A194, Traffic_data!$A$3:$BP$367, 36, 0)</f>
        <v>89</v>
      </c>
      <c r="AL194">
        <f>VLOOKUP(A194, Traffic_data!$A$3:$BP$367, 37, 0)</f>
        <v>0</v>
      </c>
      <c r="AM194">
        <f>VLOOKUP(A194, Traffic_data!$A$3:$BP$367, 38, 0)</f>
        <v>354</v>
      </c>
      <c r="AN194">
        <f>VLOOKUP(A194, Traffic_data!$A$3:$BP$367, 39, 0)</f>
        <v>89</v>
      </c>
      <c r="AO194">
        <f>VLOOKUP(A194, Traffic_data!$A$3:$BP$367, 40, 0)</f>
        <v>89</v>
      </c>
      <c r="AP194">
        <f>VLOOKUP(A194, Traffic_data!$A$3:$BP$367, 41, 0)</f>
        <v>89</v>
      </c>
      <c r="AQ194">
        <f>VLOOKUP(A194, Traffic_data!$A$3:$BP$367,42, 0)</f>
        <v>1594</v>
      </c>
      <c r="AR194">
        <f>VLOOKUP(A194, Traffic_data!$A$3:$BP$367, 43, 0)</f>
        <v>124910</v>
      </c>
      <c r="AS194">
        <f>VLOOKUP(A194, Traffic_data!$A$3:$BP$367, 44, 0)</f>
        <v>35521</v>
      </c>
      <c r="AT194">
        <f>VLOOKUP(A194, Traffic_data!$A$3:$BP$367, 45, 0)</f>
        <v>15112</v>
      </c>
      <c r="AU194">
        <f>VLOOKUP(A194, Traffic_data!$A$3:$BP$367, 46, 0)</f>
        <v>22535</v>
      </c>
      <c r="AV194">
        <f>VLOOKUP(A194, Traffic_data!$A$3:$BP$367, 47, 0)</f>
        <v>785</v>
      </c>
      <c r="AW194">
        <f>VLOOKUP(A194, Traffic_data!$A$3:$BP$367, 48, 0)</f>
        <v>16349</v>
      </c>
      <c r="AX194">
        <f>VLOOKUP(A194, Traffic_data!$A$3:$BP$367, 49, 0)</f>
        <v>3228</v>
      </c>
      <c r="AY194">
        <f>VLOOKUP(A194, Traffic_data!$A$3:$BP$367, 50, 0)</f>
        <v>1570</v>
      </c>
      <c r="AZ194">
        <f>VLOOKUP(A194, Traffic_data!$A$3:$BP$367, 51, 0)</f>
        <v>3667</v>
      </c>
      <c r="BA194">
        <f>VLOOKUP(A194, Traffic_data!$A$3:$BP$367, 52, 0)</f>
        <v>351</v>
      </c>
      <c r="BB194">
        <f>VLOOKUP(A194, Traffic_data!$A$3:$BP$367, 53, 0)</f>
        <v>3228</v>
      </c>
      <c r="BC194">
        <f>VLOOKUP(A194, Traffic_data!$A$3:$BP$367, 54, 0)</f>
        <v>351</v>
      </c>
      <c r="BD194">
        <f>VLOOKUP(A194, Traffic_data!$A$3:$BP$367, 55, 0)</f>
        <v>11273</v>
      </c>
      <c r="BE194">
        <f>VLOOKUP(A194, Traffic_data!$A$3:$BP$367, 56, 0)</f>
        <v>0</v>
      </c>
      <c r="BF194">
        <f>VLOOKUP(A194, Traffic_data!$A$3:$BP$367, 57, 0)</f>
        <v>0</v>
      </c>
      <c r="BG194">
        <f>VLOOKUP(A194, Traffic_data!$A$3:$BP$367, 58, 0)</f>
        <v>0</v>
      </c>
      <c r="BH194">
        <f>VLOOKUP(A194, Traffic_data!$A$3:$BP$367, 59, 0)</f>
        <v>0</v>
      </c>
      <c r="BI194">
        <f>VLOOKUP(A194, Traffic_data!$A$3:$BP$367, 60, 0)</f>
        <v>0</v>
      </c>
      <c r="BJ194">
        <f>VLOOKUP(A194, Traffic_data!$A$3:$BP$367, 61, 0)</f>
        <v>0</v>
      </c>
      <c r="BK194">
        <f>VLOOKUP(A194, Traffic_data!$A$3:$BP$367, 62, 0)</f>
        <v>0</v>
      </c>
      <c r="BL194">
        <f>VLOOKUP(A194, Traffic_data!$A$3:$BP$367, 63, 0)</f>
        <v>0</v>
      </c>
      <c r="BM194">
        <f>VLOOKUP(A194, Traffic_data!$A$3:$BP$367, 64, 0)</f>
        <v>0</v>
      </c>
      <c r="BN194">
        <f>VLOOKUP(A194, Traffic_data!$A$3:$BP$367, 65, 0)</f>
        <v>0</v>
      </c>
      <c r="BO194">
        <f>VLOOKUP(A194, Traffic_data!$A$3:$BP$367, 66, 0)</f>
        <v>0</v>
      </c>
      <c r="BP194">
        <f>VLOOKUP(A194, Traffic_data!$A$3:$BP$367, 67, 0)</f>
        <v>0</v>
      </c>
      <c r="BQ194">
        <f>VLOOKUP(A194, Traffic_data!$A$3:$BP$367, 68, 0)</f>
        <v>0</v>
      </c>
    </row>
    <row r="195" spans="1:69" x14ac:dyDescent="0.25">
      <c r="A195" s="1">
        <v>41467</v>
      </c>
      <c r="B195" t="s">
        <v>49</v>
      </c>
      <c r="C195">
        <f>IFERROR(VLOOKUP(A195,Pivot_table!$A$5:$C$57, 3, 0),0)</f>
        <v>0</v>
      </c>
      <c r="D195">
        <f>VLOOKUP(A195, Traffic_data!$A$3:$BP$367, 3, 0)</f>
        <v>159972</v>
      </c>
      <c r="E195">
        <f>VLOOKUP(A195, Traffic_data!$A$3:$BP$367, 4, 0)</f>
        <v>51632</v>
      </c>
      <c r="F195">
        <f>VLOOKUP(A195, Traffic_data!$A$3:$BP$367, 5, 0)</f>
        <v>49256</v>
      </c>
      <c r="G195">
        <f>VLOOKUP(A195, Traffic_data!$A$3:$BP$367, 6, 0)</f>
        <v>50464</v>
      </c>
      <c r="H195">
        <f>VLOOKUP(A195, Traffic_data!$A$3:$BP$367, 7, 0)</f>
        <v>75637</v>
      </c>
      <c r="I195">
        <f>VLOOKUP(A195, Traffic_data!$A$3:$BP$367, 8, 0)</f>
        <v>50917</v>
      </c>
      <c r="J195">
        <f>VLOOKUP(A195, Traffic_data!$A$3:$BP$367, 9, 0)</f>
        <v>6553</v>
      </c>
      <c r="K195">
        <f>VLOOKUP(A195, Traffic_data!$A$3:$BP$367, 10, 0)</f>
        <v>1491</v>
      </c>
      <c r="L195">
        <f>VLOOKUP(A195, Traffic_data!$A$3:$BP$367, 11, 0)</f>
        <v>5177</v>
      </c>
      <c r="M195">
        <f>VLOOKUP(A195, Traffic_data!$A$3:$BP$367, 12, 0)</f>
        <v>0</v>
      </c>
      <c r="N195">
        <f>VLOOKUP(A195, Traffic_data!$A$3:$BP$367, 13, 0)</f>
        <v>21752</v>
      </c>
      <c r="O195">
        <f>VLOOKUP(A195, Traffic_data!$A$3:$BP$367, 14, 0)</f>
        <v>956</v>
      </c>
      <c r="P195">
        <f>VLOOKUP(A195, Traffic_data!$A$3:$BP$367, 15, 0)</f>
        <v>517</v>
      </c>
      <c r="Q195">
        <f>VLOOKUP(A195, Traffic_data!$A$3:$BP$367, 16, 0)</f>
        <v>1249</v>
      </c>
      <c r="R195">
        <f>VLOOKUP(A195, Traffic_data!$A$3:$BP$367, 17, 0)</f>
        <v>124205</v>
      </c>
      <c r="S195">
        <f>VLOOKUP(A195, Traffic_data!$A$3:$BP$367, 18, 0)</f>
        <v>33745</v>
      </c>
      <c r="T195">
        <f>VLOOKUP(A195, Traffic_data!$A$3:$BP$367, 19, 0)</f>
        <v>18776</v>
      </c>
      <c r="U195">
        <f>VLOOKUP(A195, Traffic_data!$A$3:$BP$367, 20, 0)</f>
        <v>23415</v>
      </c>
      <c r="V195">
        <f>VLOOKUP(A195, Traffic_data!$A$3:$BP$367, 21, 0)</f>
        <v>1831</v>
      </c>
      <c r="W195">
        <f>VLOOKUP(A195, Traffic_data!$A$3:$BP$367, 22, 0)</f>
        <v>17893</v>
      </c>
      <c r="X195">
        <f>VLOOKUP(A195, Traffic_data!$A$3:$BP$367,23, 0)</f>
        <v>3401</v>
      </c>
      <c r="Y195">
        <f>VLOOKUP(A195, Traffic_data!$A$3:$BP$367, 24, 0)</f>
        <v>1046</v>
      </c>
      <c r="Z195">
        <f>VLOOKUP(A195, Traffic_data!$A$3:$BP$367, 25, 0)</f>
        <v>4639</v>
      </c>
      <c r="AA195">
        <f>VLOOKUP(A195, Traffic_data!$A$3:$BP$367, 26, 0)</f>
        <v>523</v>
      </c>
      <c r="AB195">
        <f>VLOOKUP(A195, Traffic_data!$A$3:$BP$367, 27, 0)</f>
        <v>1308</v>
      </c>
      <c r="AC195">
        <f>VLOOKUP(A195, Traffic_data!$A$3:$BP$367, 28, 0)</f>
        <v>262</v>
      </c>
      <c r="AD195">
        <f>VLOOKUP(A195, Traffic_data!$A$3:$BP$367, 29, 0)</f>
        <v>8371</v>
      </c>
      <c r="AE195">
        <f>VLOOKUP(A195, Traffic_data!$A$3:$BP$367, 30, 0)</f>
        <v>6200</v>
      </c>
      <c r="AF195">
        <f>VLOOKUP(A195, Traffic_data!$A$3:$BP$367, 31, 0)</f>
        <v>1771</v>
      </c>
      <c r="AG195">
        <f>VLOOKUP(A195, Traffic_data!$A$3:$BP$367, 32, 0)</f>
        <v>709</v>
      </c>
      <c r="AH195">
        <f>VLOOKUP(A195, Traffic_data!$A$3:$BP$367, 33, 0)</f>
        <v>886</v>
      </c>
      <c r="AI195">
        <f>VLOOKUP(A195, Traffic_data!$A$3:$BP$367, 34, 0)</f>
        <v>0</v>
      </c>
      <c r="AJ195">
        <f>VLOOKUP(A195, Traffic_data!$A$3:$BP$367, 35, 0)</f>
        <v>709</v>
      </c>
      <c r="AK195">
        <f>VLOOKUP(A195, Traffic_data!$A$3:$BP$367, 36, 0)</f>
        <v>177</v>
      </c>
      <c r="AL195">
        <f>VLOOKUP(A195, Traffic_data!$A$3:$BP$367, 37, 0)</f>
        <v>89</v>
      </c>
      <c r="AM195">
        <f>VLOOKUP(A195, Traffic_data!$A$3:$BP$367, 38, 0)</f>
        <v>354</v>
      </c>
      <c r="AN195">
        <f>VLOOKUP(A195, Traffic_data!$A$3:$BP$367, 39, 0)</f>
        <v>89</v>
      </c>
      <c r="AO195">
        <f>VLOOKUP(A195, Traffic_data!$A$3:$BP$367, 40, 0)</f>
        <v>0</v>
      </c>
      <c r="AP195">
        <f>VLOOKUP(A195, Traffic_data!$A$3:$BP$367, 41, 0)</f>
        <v>89</v>
      </c>
      <c r="AQ195">
        <f>VLOOKUP(A195, Traffic_data!$A$3:$BP$367,42, 0)</f>
        <v>1240</v>
      </c>
      <c r="AR195">
        <f>VLOOKUP(A195, Traffic_data!$A$3:$BP$367, 43, 0)</f>
        <v>130405</v>
      </c>
      <c r="AS195">
        <f>VLOOKUP(A195, Traffic_data!$A$3:$BP$367, 44, 0)</f>
        <v>35516</v>
      </c>
      <c r="AT195">
        <f>VLOOKUP(A195, Traffic_data!$A$3:$BP$367, 45, 0)</f>
        <v>19485</v>
      </c>
      <c r="AU195">
        <f>VLOOKUP(A195, Traffic_data!$A$3:$BP$367, 46, 0)</f>
        <v>24301</v>
      </c>
      <c r="AV195">
        <f>VLOOKUP(A195, Traffic_data!$A$3:$BP$367, 47, 0)</f>
        <v>1831</v>
      </c>
      <c r="AW195">
        <f>VLOOKUP(A195, Traffic_data!$A$3:$BP$367, 48, 0)</f>
        <v>18602</v>
      </c>
      <c r="AX195">
        <f>VLOOKUP(A195, Traffic_data!$A$3:$BP$367, 49, 0)</f>
        <v>3578</v>
      </c>
      <c r="AY195">
        <f>VLOOKUP(A195, Traffic_data!$A$3:$BP$367, 50, 0)</f>
        <v>1135</v>
      </c>
      <c r="AZ195">
        <f>VLOOKUP(A195, Traffic_data!$A$3:$BP$367, 51, 0)</f>
        <v>4993</v>
      </c>
      <c r="BA195">
        <f>VLOOKUP(A195, Traffic_data!$A$3:$BP$367, 52, 0)</f>
        <v>612</v>
      </c>
      <c r="BB195">
        <f>VLOOKUP(A195, Traffic_data!$A$3:$BP$367, 53, 0)</f>
        <v>1308</v>
      </c>
      <c r="BC195">
        <f>VLOOKUP(A195, Traffic_data!$A$3:$BP$367, 54, 0)</f>
        <v>351</v>
      </c>
      <c r="BD195">
        <f>VLOOKUP(A195, Traffic_data!$A$3:$BP$367, 55, 0)</f>
        <v>9611</v>
      </c>
      <c r="BE195">
        <f>VLOOKUP(A195, Traffic_data!$A$3:$BP$367, 56, 0)</f>
        <v>0</v>
      </c>
      <c r="BF195">
        <f>VLOOKUP(A195, Traffic_data!$A$3:$BP$367, 57, 0)</f>
        <v>0</v>
      </c>
      <c r="BG195">
        <f>VLOOKUP(A195, Traffic_data!$A$3:$BP$367, 58, 0)</f>
        <v>0</v>
      </c>
      <c r="BH195">
        <f>VLOOKUP(A195, Traffic_data!$A$3:$BP$367, 59, 0)</f>
        <v>0</v>
      </c>
      <c r="BI195">
        <f>VLOOKUP(A195, Traffic_data!$A$3:$BP$367, 60, 0)</f>
        <v>0</v>
      </c>
      <c r="BJ195">
        <f>VLOOKUP(A195, Traffic_data!$A$3:$BP$367, 61, 0)</f>
        <v>0</v>
      </c>
      <c r="BK195">
        <f>VLOOKUP(A195, Traffic_data!$A$3:$BP$367, 62, 0)</f>
        <v>0</v>
      </c>
      <c r="BL195">
        <f>VLOOKUP(A195, Traffic_data!$A$3:$BP$367, 63, 0)</f>
        <v>0</v>
      </c>
      <c r="BM195">
        <f>VLOOKUP(A195, Traffic_data!$A$3:$BP$367, 64, 0)</f>
        <v>0</v>
      </c>
      <c r="BN195">
        <f>VLOOKUP(A195, Traffic_data!$A$3:$BP$367, 65, 0)</f>
        <v>0</v>
      </c>
      <c r="BO195">
        <f>VLOOKUP(A195, Traffic_data!$A$3:$BP$367, 66, 0)</f>
        <v>0</v>
      </c>
      <c r="BP195">
        <f>VLOOKUP(A195, Traffic_data!$A$3:$BP$367, 67, 0)</f>
        <v>0</v>
      </c>
      <c r="BQ195">
        <f>VLOOKUP(A195, Traffic_data!$A$3:$BP$367, 68, 0)</f>
        <v>0</v>
      </c>
    </row>
    <row r="196" spans="1:69" x14ac:dyDescent="0.25">
      <c r="A196" s="1">
        <v>41468</v>
      </c>
      <c r="B196" t="s">
        <v>52</v>
      </c>
      <c r="C196">
        <f>IFERROR(VLOOKUP(A196,Pivot_table!$A$5:$C$57, 3, 0),0)</f>
        <v>0</v>
      </c>
      <c r="D196">
        <f>VLOOKUP(A196, Traffic_data!$A$3:$BP$367, 3, 0)</f>
        <v>131384</v>
      </c>
      <c r="E196">
        <f>VLOOKUP(A196, Traffic_data!$A$3:$BP$367, 4, 0)</f>
        <v>45452</v>
      </c>
      <c r="F196">
        <f>VLOOKUP(A196, Traffic_data!$A$3:$BP$367, 5, 0)</f>
        <v>38595</v>
      </c>
      <c r="G196">
        <f>VLOOKUP(A196, Traffic_data!$A$3:$BP$367, 6, 0)</f>
        <v>40460</v>
      </c>
      <c r="H196">
        <f>VLOOKUP(A196, Traffic_data!$A$3:$BP$367, 7, 0)</f>
        <v>64842</v>
      </c>
      <c r="I196">
        <f>VLOOKUP(A196, Traffic_data!$A$3:$BP$367, 8, 0)</f>
        <v>42225</v>
      </c>
      <c r="J196">
        <f>VLOOKUP(A196, Traffic_data!$A$3:$BP$367, 9, 0)</f>
        <v>5617</v>
      </c>
      <c r="K196">
        <f>VLOOKUP(A196, Traffic_data!$A$3:$BP$367, 10, 0)</f>
        <v>1667</v>
      </c>
      <c r="L196">
        <f>VLOOKUP(A196, Traffic_data!$A$3:$BP$367, 11, 0)</f>
        <v>5398</v>
      </c>
      <c r="M196">
        <f>VLOOKUP(A196, Traffic_data!$A$3:$BP$367, 12, 0)</f>
        <v>0</v>
      </c>
      <c r="N196">
        <f>VLOOKUP(A196, Traffic_data!$A$3:$BP$367, 13, 0)</f>
        <v>17770</v>
      </c>
      <c r="O196">
        <f>VLOOKUP(A196, Traffic_data!$A$3:$BP$367, 14, 0)</f>
        <v>1128</v>
      </c>
      <c r="P196">
        <f>VLOOKUP(A196, Traffic_data!$A$3:$BP$367, 15, 0)</f>
        <v>612</v>
      </c>
      <c r="Q196">
        <f>VLOOKUP(A196, Traffic_data!$A$3:$BP$367, 16, 0)</f>
        <v>1083</v>
      </c>
      <c r="R196">
        <f>VLOOKUP(A196, Traffic_data!$A$3:$BP$367, 17, 0)</f>
        <v>102308</v>
      </c>
      <c r="S196">
        <f>VLOOKUP(A196, Traffic_data!$A$3:$BP$367, 18, 0)</f>
        <v>26944</v>
      </c>
      <c r="T196">
        <f>VLOOKUP(A196, Traffic_data!$A$3:$BP$367, 19, 0)</f>
        <v>13475</v>
      </c>
      <c r="U196">
        <f>VLOOKUP(A196, Traffic_data!$A$3:$BP$367, 20, 0)</f>
        <v>22974</v>
      </c>
      <c r="V196">
        <f>VLOOKUP(A196, Traffic_data!$A$3:$BP$367, 21, 0)</f>
        <v>2354</v>
      </c>
      <c r="W196">
        <f>VLOOKUP(A196, Traffic_data!$A$3:$BP$367, 22, 0)</f>
        <v>13475</v>
      </c>
      <c r="X196">
        <f>VLOOKUP(A196, Traffic_data!$A$3:$BP$367,23, 0)</f>
        <v>2093</v>
      </c>
      <c r="Y196">
        <f>VLOOKUP(A196, Traffic_data!$A$3:$BP$367, 24, 0)</f>
        <v>262</v>
      </c>
      <c r="Z196">
        <f>VLOOKUP(A196, Traffic_data!$A$3:$BP$367, 25, 0)</f>
        <v>5964</v>
      </c>
      <c r="AA196">
        <f>VLOOKUP(A196, Traffic_data!$A$3:$BP$367, 26, 0)</f>
        <v>785</v>
      </c>
      <c r="AB196">
        <f>VLOOKUP(A196, Traffic_data!$A$3:$BP$367, 27, 0)</f>
        <v>1570</v>
      </c>
      <c r="AC196">
        <f>VLOOKUP(A196, Traffic_data!$A$3:$BP$367, 28, 0)</f>
        <v>1046</v>
      </c>
      <c r="AD196">
        <f>VLOOKUP(A196, Traffic_data!$A$3:$BP$367, 29, 0)</f>
        <v>8109</v>
      </c>
      <c r="AE196">
        <f>VLOOKUP(A196, Traffic_data!$A$3:$BP$367, 30, 0)</f>
        <v>5846</v>
      </c>
      <c r="AF196">
        <f>VLOOKUP(A196, Traffic_data!$A$3:$BP$367, 31, 0)</f>
        <v>1683</v>
      </c>
      <c r="AG196">
        <f>VLOOKUP(A196, Traffic_data!$A$3:$BP$367, 32, 0)</f>
        <v>620</v>
      </c>
      <c r="AH196">
        <f>VLOOKUP(A196, Traffic_data!$A$3:$BP$367, 33, 0)</f>
        <v>974</v>
      </c>
      <c r="AI196">
        <f>VLOOKUP(A196, Traffic_data!$A$3:$BP$367, 34, 0)</f>
        <v>0</v>
      </c>
      <c r="AJ196">
        <f>VLOOKUP(A196, Traffic_data!$A$3:$BP$367, 35, 0)</f>
        <v>886</v>
      </c>
      <c r="AK196">
        <f>VLOOKUP(A196, Traffic_data!$A$3:$BP$367, 36, 0)</f>
        <v>0</v>
      </c>
      <c r="AL196">
        <f>VLOOKUP(A196, Traffic_data!$A$3:$BP$367, 37, 0)</f>
        <v>0</v>
      </c>
      <c r="AM196">
        <f>VLOOKUP(A196, Traffic_data!$A$3:$BP$367, 38, 0)</f>
        <v>177</v>
      </c>
      <c r="AN196">
        <f>VLOOKUP(A196, Traffic_data!$A$3:$BP$367, 39, 0)</f>
        <v>89</v>
      </c>
      <c r="AO196">
        <f>VLOOKUP(A196, Traffic_data!$A$3:$BP$367, 40, 0)</f>
        <v>0</v>
      </c>
      <c r="AP196">
        <f>VLOOKUP(A196, Traffic_data!$A$3:$BP$367, 41, 0)</f>
        <v>0</v>
      </c>
      <c r="AQ196">
        <f>VLOOKUP(A196, Traffic_data!$A$3:$BP$367,42, 0)</f>
        <v>1240</v>
      </c>
      <c r="AR196">
        <f>VLOOKUP(A196, Traffic_data!$A$3:$BP$367, 43, 0)</f>
        <v>108154</v>
      </c>
      <c r="AS196">
        <f>VLOOKUP(A196, Traffic_data!$A$3:$BP$367, 44, 0)</f>
        <v>28627</v>
      </c>
      <c r="AT196">
        <f>VLOOKUP(A196, Traffic_data!$A$3:$BP$367, 45, 0)</f>
        <v>14095</v>
      </c>
      <c r="AU196">
        <f>VLOOKUP(A196, Traffic_data!$A$3:$BP$367, 46, 0)</f>
        <v>23948</v>
      </c>
      <c r="AV196">
        <f>VLOOKUP(A196, Traffic_data!$A$3:$BP$367, 47, 0)</f>
        <v>2354</v>
      </c>
      <c r="AW196">
        <f>VLOOKUP(A196, Traffic_data!$A$3:$BP$367, 48, 0)</f>
        <v>14361</v>
      </c>
      <c r="AX196">
        <f>VLOOKUP(A196, Traffic_data!$A$3:$BP$367, 49, 0)</f>
        <v>2093</v>
      </c>
      <c r="AY196">
        <f>VLOOKUP(A196, Traffic_data!$A$3:$BP$367, 50, 0)</f>
        <v>262</v>
      </c>
      <c r="AZ196">
        <f>VLOOKUP(A196, Traffic_data!$A$3:$BP$367, 51, 0)</f>
        <v>6141</v>
      </c>
      <c r="BA196">
        <f>VLOOKUP(A196, Traffic_data!$A$3:$BP$367, 52, 0)</f>
        <v>874</v>
      </c>
      <c r="BB196">
        <f>VLOOKUP(A196, Traffic_data!$A$3:$BP$367, 53, 0)</f>
        <v>1570</v>
      </c>
      <c r="BC196">
        <f>VLOOKUP(A196, Traffic_data!$A$3:$BP$367, 54, 0)</f>
        <v>1046</v>
      </c>
      <c r="BD196">
        <f>VLOOKUP(A196, Traffic_data!$A$3:$BP$367, 55, 0)</f>
        <v>9349</v>
      </c>
      <c r="BE196">
        <f>VLOOKUP(A196, Traffic_data!$A$3:$BP$367, 56, 0)</f>
        <v>0</v>
      </c>
      <c r="BF196">
        <f>VLOOKUP(A196, Traffic_data!$A$3:$BP$367, 57, 0)</f>
        <v>0</v>
      </c>
      <c r="BG196">
        <f>VLOOKUP(A196, Traffic_data!$A$3:$BP$367, 58, 0)</f>
        <v>0</v>
      </c>
      <c r="BH196">
        <f>VLOOKUP(A196, Traffic_data!$A$3:$BP$367, 59, 0)</f>
        <v>0</v>
      </c>
      <c r="BI196">
        <f>VLOOKUP(A196, Traffic_data!$A$3:$BP$367, 60, 0)</f>
        <v>0</v>
      </c>
      <c r="BJ196">
        <f>VLOOKUP(A196, Traffic_data!$A$3:$BP$367, 61, 0)</f>
        <v>0</v>
      </c>
      <c r="BK196">
        <f>VLOOKUP(A196, Traffic_data!$A$3:$BP$367, 62, 0)</f>
        <v>0</v>
      </c>
      <c r="BL196">
        <f>VLOOKUP(A196, Traffic_data!$A$3:$BP$367, 63, 0)</f>
        <v>0</v>
      </c>
      <c r="BM196">
        <f>VLOOKUP(A196, Traffic_data!$A$3:$BP$367, 64, 0)</f>
        <v>0</v>
      </c>
      <c r="BN196">
        <f>VLOOKUP(A196, Traffic_data!$A$3:$BP$367, 65, 0)</f>
        <v>0</v>
      </c>
      <c r="BO196">
        <f>VLOOKUP(A196, Traffic_data!$A$3:$BP$367, 66, 0)</f>
        <v>0</v>
      </c>
      <c r="BP196">
        <f>VLOOKUP(A196, Traffic_data!$A$3:$BP$367, 67, 0)</f>
        <v>0</v>
      </c>
      <c r="BQ196">
        <f>VLOOKUP(A196, Traffic_data!$A$3:$BP$367, 68, 0)</f>
        <v>0</v>
      </c>
    </row>
    <row r="197" spans="1:69" x14ac:dyDescent="0.25">
      <c r="A197" s="1">
        <v>41469</v>
      </c>
      <c r="B197" t="s">
        <v>53</v>
      </c>
      <c r="C197">
        <f>IFERROR(VLOOKUP(A197,Pivot_table!$A$5:$C$57, 3, 0),0)</f>
        <v>0</v>
      </c>
      <c r="D197">
        <f>VLOOKUP(A197, Traffic_data!$A$3:$BP$367, 3, 0)</f>
        <v>108207</v>
      </c>
      <c r="E197">
        <f>VLOOKUP(A197, Traffic_data!$A$3:$BP$367, 4, 0)</f>
        <v>37110</v>
      </c>
      <c r="F197">
        <f>VLOOKUP(A197, Traffic_data!$A$3:$BP$367, 5, 0)</f>
        <v>30864</v>
      </c>
      <c r="G197">
        <f>VLOOKUP(A197, Traffic_data!$A$3:$BP$367, 6, 0)</f>
        <v>34759</v>
      </c>
      <c r="H197">
        <f>VLOOKUP(A197, Traffic_data!$A$3:$BP$367, 7, 0)</f>
        <v>53193</v>
      </c>
      <c r="I197">
        <f>VLOOKUP(A197, Traffic_data!$A$3:$BP$367, 8, 0)</f>
        <v>33159</v>
      </c>
      <c r="J197">
        <f>VLOOKUP(A197, Traffic_data!$A$3:$BP$367, 9, 0)</f>
        <v>5663</v>
      </c>
      <c r="K197">
        <f>VLOOKUP(A197, Traffic_data!$A$3:$BP$367, 10, 0)</f>
        <v>1518</v>
      </c>
      <c r="L197">
        <f>VLOOKUP(A197, Traffic_data!$A$3:$BP$367, 11, 0)</f>
        <v>5376</v>
      </c>
      <c r="M197">
        <f>VLOOKUP(A197, Traffic_data!$A$3:$BP$367, 12, 0)</f>
        <v>0</v>
      </c>
      <c r="N197">
        <f>VLOOKUP(A197, Traffic_data!$A$3:$BP$367, 13, 0)</f>
        <v>13067</v>
      </c>
      <c r="O197">
        <f>VLOOKUP(A197, Traffic_data!$A$3:$BP$367, 14, 0)</f>
        <v>1017</v>
      </c>
      <c r="P197">
        <f>VLOOKUP(A197, Traffic_data!$A$3:$BP$367, 15, 0)</f>
        <v>554</v>
      </c>
      <c r="Q197">
        <f>VLOOKUP(A197, Traffic_data!$A$3:$BP$367, 16, 0)</f>
        <v>576</v>
      </c>
      <c r="R197">
        <f>VLOOKUP(A197, Traffic_data!$A$3:$BP$367, 17, 0)</f>
        <v>84388</v>
      </c>
      <c r="S197">
        <f>VLOOKUP(A197, Traffic_data!$A$3:$BP$367, 18, 0)</f>
        <v>29298</v>
      </c>
      <c r="T197">
        <f>VLOOKUP(A197, Traffic_data!$A$3:$BP$367, 19, 0)</f>
        <v>11929</v>
      </c>
      <c r="U197">
        <f>VLOOKUP(A197, Traffic_data!$A$3:$BP$367, 20, 0)</f>
        <v>14579</v>
      </c>
      <c r="V197">
        <f>VLOOKUP(A197, Traffic_data!$A$3:$BP$367, 21, 0)</f>
        <v>1046</v>
      </c>
      <c r="W197">
        <f>VLOOKUP(A197, Traffic_data!$A$3:$BP$367, 22, 0)</f>
        <v>10824</v>
      </c>
      <c r="X197">
        <f>VLOOKUP(A197, Traffic_data!$A$3:$BP$367,23, 0)</f>
        <v>1570</v>
      </c>
      <c r="Y197">
        <f>VLOOKUP(A197, Traffic_data!$A$3:$BP$367, 24, 0)</f>
        <v>785</v>
      </c>
      <c r="Z197">
        <f>VLOOKUP(A197, Traffic_data!$A$3:$BP$367, 25, 0)</f>
        <v>4639</v>
      </c>
      <c r="AA197">
        <f>VLOOKUP(A197, Traffic_data!$A$3:$BP$367, 26, 0)</f>
        <v>785</v>
      </c>
      <c r="AB197">
        <f>VLOOKUP(A197, Traffic_data!$A$3:$BP$367, 27, 0)</f>
        <v>2616</v>
      </c>
      <c r="AC197">
        <f>VLOOKUP(A197, Traffic_data!$A$3:$BP$367, 28, 0)</f>
        <v>1046</v>
      </c>
      <c r="AD197">
        <f>VLOOKUP(A197, Traffic_data!$A$3:$BP$367, 29, 0)</f>
        <v>4709</v>
      </c>
      <c r="AE197">
        <f>VLOOKUP(A197, Traffic_data!$A$3:$BP$367, 30, 0)</f>
        <v>5226</v>
      </c>
      <c r="AF197">
        <f>VLOOKUP(A197, Traffic_data!$A$3:$BP$367, 31, 0)</f>
        <v>1683</v>
      </c>
      <c r="AG197">
        <f>VLOOKUP(A197, Traffic_data!$A$3:$BP$367, 32, 0)</f>
        <v>709</v>
      </c>
      <c r="AH197">
        <f>VLOOKUP(A197, Traffic_data!$A$3:$BP$367, 33, 0)</f>
        <v>709</v>
      </c>
      <c r="AI197">
        <f>VLOOKUP(A197, Traffic_data!$A$3:$BP$367, 34, 0)</f>
        <v>0</v>
      </c>
      <c r="AJ197">
        <f>VLOOKUP(A197, Traffic_data!$A$3:$BP$367, 35, 0)</f>
        <v>443</v>
      </c>
      <c r="AK197">
        <f>VLOOKUP(A197, Traffic_data!$A$3:$BP$367, 36, 0)</f>
        <v>177</v>
      </c>
      <c r="AL197">
        <f>VLOOKUP(A197, Traffic_data!$A$3:$BP$367, 37, 0)</f>
        <v>89</v>
      </c>
      <c r="AM197">
        <f>VLOOKUP(A197, Traffic_data!$A$3:$BP$367, 38, 0)</f>
        <v>177</v>
      </c>
      <c r="AN197">
        <f>VLOOKUP(A197, Traffic_data!$A$3:$BP$367, 39, 0)</f>
        <v>0</v>
      </c>
      <c r="AO197">
        <f>VLOOKUP(A197, Traffic_data!$A$3:$BP$367, 40, 0)</f>
        <v>0</v>
      </c>
      <c r="AP197">
        <f>VLOOKUP(A197, Traffic_data!$A$3:$BP$367, 41, 0)</f>
        <v>0</v>
      </c>
      <c r="AQ197">
        <f>VLOOKUP(A197, Traffic_data!$A$3:$BP$367,42, 0)</f>
        <v>1240</v>
      </c>
      <c r="AR197">
        <f>VLOOKUP(A197, Traffic_data!$A$3:$BP$367, 43, 0)</f>
        <v>89614</v>
      </c>
      <c r="AS197">
        <f>VLOOKUP(A197, Traffic_data!$A$3:$BP$367, 44, 0)</f>
        <v>30981</v>
      </c>
      <c r="AT197">
        <f>VLOOKUP(A197, Traffic_data!$A$3:$BP$367, 45, 0)</f>
        <v>12638</v>
      </c>
      <c r="AU197">
        <f>VLOOKUP(A197, Traffic_data!$A$3:$BP$367, 46, 0)</f>
        <v>15288</v>
      </c>
      <c r="AV197">
        <f>VLOOKUP(A197, Traffic_data!$A$3:$BP$367, 47, 0)</f>
        <v>1046</v>
      </c>
      <c r="AW197">
        <f>VLOOKUP(A197, Traffic_data!$A$3:$BP$367, 48, 0)</f>
        <v>11267</v>
      </c>
      <c r="AX197">
        <f>VLOOKUP(A197, Traffic_data!$A$3:$BP$367, 49, 0)</f>
        <v>1747</v>
      </c>
      <c r="AY197">
        <f>VLOOKUP(A197, Traffic_data!$A$3:$BP$367, 50, 0)</f>
        <v>874</v>
      </c>
      <c r="AZ197">
        <f>VLOOKUP(A197, Traffic_data!$A$3:$BP$367, 51, 0)</f>
        <v>4816</v>
      </c>
      <c r="BA197">
        <f>VLOOKUP(A197, Traffic_data!$A$3:$BP$367, 52, 0)</f>
        <v>785</v>
      </c>
      <c r="BB197">
        <f>VLOOKUP(A197, Traffic_data!$A$3:$BP$367, 53, 0)</f>
        <v>2616</v>
      </c>
      <c r="BC197">
        <f>VLOOKUP(A197, Traffic_data!$A$3:$BP$367, 54, 0)</f>
        <v>1046</v>
      </c>
      <c r="BD197">
        <f>VLOOKUP(A197, Traffic_data!$A$3:$BP$367, 55, 0)</f>
        <v>5949</v>
      </c>
      <c r="BE197">
        <f>VLOOKUP(A197, Traffic_data!$A$3:$BP$367, 56, 0)</f>
        <v>0</v>
      </c>
      <c r="BF197">
        <f>VLOOKUP(A197, Traffic_data!$A$3:$BP$367, 57, 0)</f>
        <v>0</v>
      </c>
      <c r="BG197">
        <f>VLOOKUP(A197, Traffic_data!$A$3:$BP$367, 58, 0)</f>
        <v>0</v>
      </c>
      <c r="BH197">
        <f>VLOOKUP(A197, Traffic_data!$A$3:$BP$367, 59, 0)</f>
        <v>0</v>
      </c>
      <c r="BI197">
        <f>VLOOKUP(A197, Traffic_data!$A$3:$BP$367, 60, 0)</f>
        <v>0</v>
      </c>
      <c r="BJ197">
        <f>VLOOKUP(A197, Traffic_data!$A$3:$BP$367, 61, 0)</f>
        <v>0</v>
      </c>
      <c r="BK197">
        <f>VLOOKUP(A197, Traffic_data!$A$3:$BP$367, 62, 0)</f>
        <v>0</v>
      </c>
      <c r="BL197">
        <f>VLOOKUP(A197, Traffic_data!$A$3:$BP$367, 63, 0)</f>
        <v>0</v>
      </c>
      <c r="BM197">
        <f>VLOOKUP(A197, Traffic_data!$A$3:$BP$367, 64, 0)</f>
        <v>0</v>
      </c>
      <c r="BN197">
        <f>VLOOKUP(A197, Traffic_data!$A$3:$BP$367, 65, 0)</f>
        <v>0</v>
      </c>
      <c r="BO197">
        <f>VLOOKUP(A197, Traffic_data!$A$3:$BP$367, 66, 0)</f>
        <v>0</v>
      </c>
      <c r="BP197">
        <f>VLOOKUP(A197, Traffic_data!$A$3:$BP$367, 67, 0)</f>
        <v>0</v>
      </c>
      <c r="BQ197">
        <f>VLOOKUP(A197, Traffic_data!$A$3:$BP$367, 68, 0)</f>
        <v>0</v>
      </c>
    </row>
    <row r="198" spans="1:69" x14ac:dyDescent="0.25">
      <c r="A198" s="1">
        <v>41470</v>
      </c>
      <c r="B198" t="s">
        <v>58</v>
      </c>
      <c r="C198">
        <f>IFERROR(VLOOKUP(A198,Pivot_table!$A$5:$C$57, 3, 0),0)</f>
        <v>0</v>
      </c>
      <c r="D198">
        <f>VLOOKUP(A198, Traffic_data!$A$3:$BP$367, 3, 0)</f>
        <v>121299</v>
      </c>
      <c r="E198">
        <f>VLOOKUP(A198, Traffic_data!$A$3:$BP$367, 4, 0)</f>
        <v>39436</v>
      </c>
      <c r="F198">
        <f>VLOOKUP(A198, Traffic_data!$A$3:$BP$367, 5, 0)</f>
        <v>37162</v>
      </c>
      <c r="G198">
        <f>VLOOKUP(A198, Traffic_data!$A$3:$BP$367, 6, 0)</f>
        <v>38124</v>
      </c>
      <c r="H198">
        <f>VLOOKUP(A198, Traffic_data!$A$3:$BP$367, 7, 0)</f>
        <v>57755</v>
      </c>
      <c r="I198">
        <f>VLOOKUP(A198, Traffic_data!$A$3:$BP$367, 8, 0)</f>
        <v>39349</v>
      </c>
      <c r="J198">
        <f>VLOOKUP(A198, Traffic_data!$A$3:$BP$367, 9, 0)</f>
        <v>10861</v>
      </c>
      <c r="K198">
        <f>VLOOKUP(A198, Traffic_data!$A$3:$BP$367, 10, 0)</f>
        <v>1524</v>
      </c>
      <c r="L198">
        <f>VLOOKUP(A198, Traffic_data!$A$3:$BP$367, 11, 0)</f>
        <v>4634</v>
      </c>
      <c r="M198">
        <f>VLOOKUP(A198, Traffic_data!$A$3:$BP$367, 12, 0)</f>
        <v>0</v>
      </c>
      <c r="N198">
        <f>VLOOKUP(A198, Traffic_data!$A$3:$BP$367, 13, 0)</f>
        <v>16366</v>
      </c>
      <c r="O198">
        <f>VLOOKUP(A198, Traffic_data!$A$3:$BP$367, 14, 0)</f>
        <v>1072</v>
      </c>
      <c r="P198">
        <f>VLOOKUP(A198, Traffic_data!$A$3:$BP$367, 15, 0)</f>
        <v>410</v>
      </c>
      <c r="Q198">
        <f>VLOOKUP(A198, Traffic_data!$A$3:$BP$367, 16, 0)</f>
        <v>962</v>
      </c>
      <c r="R198">
        <f>VLOOKUP(A198, Traffic_data!$A$3:$BP$367, 17, 0)</f>
        <v>96154</v>
      </c>
      <c r="S198">
        <f>VLOOKUP(A198, Traffic_data!$A$3:$BP$367, 18, 0)</f>
        <v>27729</v>
      </c>
      <c r="T198">
        <f>VLOOKUP(A198, Traffic_data!$A$3:$BP$367, 19, 0)</f>
        <v>12370</v>
      </c>
      <c r="U198">
        <f>VLOOKUP(A198, Traffic_data!$A$3:$BP$367, 20, 0)</f>
        <v>16567</v>
      </c>
      <c r="V198">
        <f>VLOOKUP(A198, Traffic_data!$A$3:$BP$367, 21, 0)</f>
        <v>1308</v>
      </c>
      <c r="W198">
        <f>VLOOKUP(A198, Traffic_data!$A$3:$BP$367, 22, 0)</f>
        <v>14579</v>
      </c>
      <c r="X198">
        <f>VLOOKUP(A198, Traffic_data!$A$3:$BP$367,23, 0)</f>
        <v>1831</v>
      </c>
      <c r="Y198">
        <f>VLOOKUP(A198, Traffic_data!$A$3:$BP$367, 24, 0)</f>
        <v>785</v>
      </c>
      <c r="Z198">
        <f>VLOOKUP(A198, Traffic_data!$A$3:$BP$367, 25, 0)</f>
        <v>4197</v>
      </c>
      <c r="AA198">
        <f>VLOOKUP(A198, Traffic_data!$A$3:$BP$367, 26, 0)</f>
        <v>785</v>
      </c>
      <c r="AB198">
        <f>VLOOKUP(A198, Traffic_data!$A$3:$BP$367, 27, 0)</f>
        <v>2093</v>
      </c>
      <c r="AC198">
        <f>VLOOKUP(A198, Traffic_data!$A$3:$BP$367, 28, 0)</f>
        <v>1308</v>
      </c>
      <c r="AD198">
        <f>VLOOKUP(A198, Traffic_data!$A$3:$BP$367, 29, 0)</f>
        <v>3139</v>
      </c>
      <c r="AE198">
        <f>VLOOKUP(A198, Traffic_data!$A$3:$BP$367, 30, 0)</f>
        <v>11160</v>
      </c>
      <c r="AF198">
        <f>VLOOKUP(A198, Traffic_data!$A$3:$BP$367, 31, 0)</f>
        <v>3366</v>
      </c>
      <c r="AG198">
        <f>VLOOKUP(A198, Traffic_data!$A$3:$BP$367, 32, 0)</f>
        <v>886</v>
      </c>
      <c r="AH198">
        <f>VLOOKUP(A198, Traffic_data!$A$3:$BP$367, 33, 0)</f>
        <v>1771</v>
      </c>
      <c r="AI198">
        <f>VLOOKUP(A198, Traffic_data!$A$3:$BP$367, 34, 0)</f>
        <v>177</v>
      </c>
      <c r="AJ198">
        <f>VLOOKUP(A198, Traffic_data!$A$3:$BP$367, 35, 0)</f>
        <v>1683</v>
      </c>
      <c r="AK198">
        <f>VLOOKUP(A198, Traffic_data!$A$3:$BP$367, 36, 0)</f>
        <v>266</v>
      </c>
      <c r="AL198">
        <f>VLOOKUP(A198, Traffic_data!$A$3:$BP$367, 37, 0)</f>
        <v>177</v>
      </c>
      <c r="AM198">
        <f>VLOOKUP(A198, Traffic_data!$A$3:$BP$367, 38, 0)</f>
        <v>974</v>
      </c>
      <c r="AN198">
        <f>VLOOKUP(A198, Traffic_data!$A$3:$BP$367, 39, 0)</f>
        <v>177</v>
      </c>
      <c r="AO198">
        <f>VLOOKUP(A198, Traffic_data!$A$3:$BP$367, 40, 0)</f>
        <v>89</v>
      </c>
      <c r="AP198">
        <f>VLOOKUP(A198, Traffic_data!$A$3:$BP$367, 41, 0)</f>
        <v>0</v>
      </c>
      <c r="AQ198">
        <f>VLOOKUP(A198, Traffic_data!$A$3:$BP$367,42, 0)</f>
        <v>1594</v>
      </c>
      <c r="AR198">
        <f>VLOOKUP(A198, Traffic_data!$A$3:$BP$367, 43, 0)</f>
        <v>107314</v>
      </c>
      <c r="AS198">
        <f>VLOOKUP(A198, Traffic_data!$A$3:$BP$367, 44, 0)</f>
        <v>31095</v>
      </c>
      <c r="AT198">
        <f>VLOOKUP(A198, Traffic_data!$A$3:$BP$367, 45, 0)</f>
        <v>13256</v>
      </c>
      <c r="AU198">
        <f>VLOOKUP(A198, Traffic_data!$A$3:$BP$367, 46, 0)</f>
        <v>18338</v>
      </c>
      <c r="AV198">
        <f>VLOOKUP(A198, Traffic_data!$A$3:$BP$367, 47, 0)</f>
        <v>1485</v>
      </c>
      <c r="AW198">
        <f>VLOOKUP(A198, Traffic_data!$A$3:$BP$367, 48, 0)</f>
        <v>16262</v>
      </c>
      <c r="AX198">
        <f>VLOOKUP(A198, Traffic_data!$A$3:$BP$367, 49, 0)</f>
        <v>2097</v>
      </c>
      <c r="AY198">
        <f>VLOOKUP(A198, Traffic_data!$A$3:$BP$367, 50, 0)</f>
        <v>962</v>
      </c>
      <c r="AZ198">
        <f>VLOOKUP(A198, Traffic_data!$A$3:$BP$367, 51, 0)</f>
        <v>5171</v>
      </c>
      <c r="BA198">
        <f>VLOOKUP(A198, Traffic_data!$A$3:$BP$367, 52, 0)</f>
        <v>962</v>
      </c>
      <c r="BB198">
        <f>VLOOKUP(A198, Traffic_data!$A$3:$BP$367, 53, 0)</f>
        <v>2182</v>
      </c>
      <c r="BC198">
        <f>VLOOKUP(A198, Traffic_data!$A$3:$BP$367, 54, 0)</f>
        <v>1308</v>
      </c>
      <c r="BD198">
        <f>VLOOKUP(A198, Traffic_data!$A$3:$BP$367, 55, 0)</f>
        <v>4733</v>
      </c>
      <c r="BE198">
        <f>VLOOKUP(A198, Traffic_data!$A$3:$BP$367, 56, 0)</f>
        <v>0</v>
      </c>
      <c r="BF198">
        <f>VLOOKUP(A198, Traffic_data!$A$3:$BP$367, 57, 0)</f>
        <v>0</v>
      </c>
      <c r="BG198">
        <f>VLOOKUP(A198, Traffic_data!$A$3:$BP$367, 58, 0)</f>
        <v>0</v>
      </c>
      <c r="BH198">
        <f>VLOOKUP(A198, Traffic_data!$A$3:$BP$367, 59, 0)</f>
        <v>0</v>
      </c>
      <c r="BI198">
        <f>VLOOKUP(A198, Traffic_data!$A$3:$BP$367, 60, 0)</f>
        <v>0</v>
      </c>
      <c r="BJ198">
        <f>VLOOKUP(A198, Traffic_data!$A$3:$BP$367, 61, 0)</f>
        <v>0</v>
      </c>
      <c r="BK198">
        <f>VLOOKUP(A198, Traffic_data!$A$3:$BP$367, 62, 0)</f>
        <v>0</v>
      </c>
      <c r="BL198">
        <f>VLOOKUP(A198, Traffic_data!$A$3:$BP$367, 63, 0)</f>
        <v>0</v>
      </c>
      <c r="BM198">
        <f>VLOOKUP(A198, Traffic_data!$A$3:$BP$367, 64, 0)</f>
        <v>0</v>
      </c>
      <c r="BN198">
        <f>VLOOKUP(A198, Traffic_data!$A$3:$BP$367, 65, 0)</f>
        <v>0</v>
      </c>
      <c r="BO198">
        <f>VLOOKUP(A198, Traffic_data!$A$3:$BP$367, 66, 0)</f>
        <v>0</v>
      </c>
      <c r="BP198">
        <f>VLOOKUP(A198, Traffic_data!$A$3:$BP$367, 67, 0)</f>
        <v>0</v>
      </c>
      <c r="BQ198">
        <f>VLOOKUP(A198, Traffic_data!$A$3:$BP$367, 68, 0)</f>
        <v>0</v>
      </c>
    </row>
    <row r="199" spans="1:69" x14ac:dyDescent="0.25">
      <c r="A199" s="1">
        <v>41471</v>
      </c>
      <c r="B199" t="s">
        <v>59</v>
      </c>
      <c r="C199">
        <f>IFERROR(VLOOKUP(A199,Pivot_table!$A$5:$C$57, 3, 0),0)</f>
        <v>0</v>
      </c>
      <c r="D199">
        <f>VLOOKUP(A199, Traffic_data!$A$3:$BP$367, 3, 0)</f>
        <v>114285</v>
      </c>
      <c r="E199">
        <f>VLOOKUP(A199, Traffic_data!$A$3:$BP$367, 4, 0)</f>
        <v>37194</v>
      </c>
      <c r="F199">
        <f>VLOOKUP(A199, Traffic_data!$A$3:$BP$367, 5, 0)</f>
        <v>35264</v>
      </c>
      <c r="G199">
        <f>VLOOKUP(A199, Traffic_data!$A$3:$BP$367, 6, 0)</f>
        <v>34889</v>
      </c>
      <c r="H199">
        <f>VLOOKUP(A199, Traffic_data!$A$3:$BP$367, 7, 0)</f>
        <v>54431</v>
      </c>
      <c r="I199">
        <f>VLOOKUP(A199, Traffic_data!$A$3:$BP$367, 8, 0)</f>
        <v>37364</v>
      </c>
      <c r="J199">
        <f>VLOOKUP(A199, Traffic_data!$A$3:$BP$367, 9, 0)</f>
        <v>11730</v>
      </c>
      <c r="K199">
        <f>VLOOKUP(A199, Traffic_data!$A$3:$BP$367, 10, 0)</f>
        <v>1313</v>
      </c>
      <c r="L199">
        <f>VLOOKUP(A199, Traffic_data!$A$3:$BP$367, 11, 0)</f>
        <v>4557</v>
      </c>
      <c r="M199">
        <f>VLOOKUP(A199, Traffic_data!$A$3:$BP$367, 12, 0)</f>
        <v>0</v>
      </c>
      <c r="N199">
        <f>VLOOKUP(A199, Traffic_data!$A$3:$BP$367, 13, 0)</f>
        <v>16228</v>
      </c>
      <c r="O199">
        <f>VLOOKUP(A199, Traffic_data!$A$3:$BP$367, 14, 0)</f>
        <v>1106</v>
      </c>
      <c r="P199">
        <f>VLOOKUP(A199, Traffic_data!$A$3:$BP$367, 15, 0)</f>
        <v>376</v>
      </c>
      <c r="Q199">
        <f>VLOOKUP(A199, Traffic_data!$A$3:$BP$367, 16, 0)</f>
        <v>731</v>
      </c>
      <c r="R199">
        <f>VLOOKUP(A199, Traffic_data!$A$3:$BP$367, 17, 0)</f>
        <v>91005</v>
      </c>
      <c r="S199">
        <f>VLOOKUP(A199, Traffic_data!$A$3:$BP$367, 18, 0)</f>
        <v>26159</v>
      </c>
      <c r="T199">
        <f>VLOOKUP(A199, Traffic_data!$A$3:$BP$367, 19, 0)</f>
        <v>13475</v>
      </c>
      <c r="U199">
        <f>VLOOKUP(A199, Traffic_data!$A$3:$BP$367, 20, 0)</f>
        <v>13696</v>
      </c>
      <c r="V199">
        <f>VLOOKUP(A199, Traffic_data!$A$3:$BP$367, 21, 0)</f>
        <v>1308</v>
      </c>
      <c r="W199">
        <f>VLOOKUP(A199, Traffic_data!$A$3:$BP$367, 22, 0)</f>
        <v>13475</v>
      </c>
      <c r="X199">
        <f>VLOOKUP(A199, Traffic_data!$A$3:$BP$367,23, 0)</f>
        <v>2877</v>
      </c>
      <c r="Y199">
        <f>VLOOKUP(A199, Traffic_data!$A$3:$BP$367, 24, 0)</f>
        <v>523</v>
      </c>
      <c r="Z199">
        <f>VLOOKUP(A199, Traffic_data!$A$3:$BP$367, 25, 0)</f>
        <v>2651</v>
      </c>
      <c r="AA199">
        <f>VLOOKUP(A199, Traffic_data!$A$3:$BP$367, 26, 0)</f>
        <v>1308</v>
      </c>
      <c r="AB199">
        <f>VLOOKUP(A199, Traffic_data!$A$3:$BP$367, 27, 0)</f>
        <v>1046</v>
      </c>
      <c r="AC199">
        <f>VLOOKUP(A199, Traffic_data!$A$3:$BP$367, 28, 0)</f>
        <v>785</v>
      </c>
      <c r="AD199">
        <f>VLOOKUP(A199, Traffic_data!$A$3:$BP$367, 29, 0)</f>
        <v>4185</v>
      </c>
      <c r="AE199">
        <f>VLOOKUP(A199, Traffic_data!$A$3:$BP$367, 30, 0)</f>
        <v>11337</v>
      </c>
      <c r="AF199">
        <f>VLOOKUP(A199, Traffic_data!$A$3:$BP$367, 31, 0)</f>
        <v>2746</v>
      </c>
      <c r="AG199">
        <f>VLOOKUP(A199, Traffic_data!$A$3:$BP$367, 32, 0)</f>
        <v>620</v>
      </c>
      <c r="AH199">
        <f>VLOOKUP(A199, Traffic_data!$A$3:$BP$367, 33, 0)</f>
        <v>1506</v>
      </c>
      <c r="AI199">
        <f>VLOOKUP(A199, Traffic_data!$A$3:$BP$367, 34, 0)</f>
        <v>177</v>
      </c>
      <c r="AJ199">
        <f>VLOOKUP(A199, Traffic_data!$A$3:$BP$367, 35, 0)</f>
        <v>2037</v>
      </c>
      <c r="AK199">
        <f>VLOOKUP(A199, Traffic_data!$A$3:$BP$367, 36, 0)</f>
        <v>89</v>
      </c>
      <c r="AL199">
        <f>VLOOKUP(A199, Traffic_data!$A$3:$BP$367, 37, 0)</f>
        <v>0</v>
      </c>
      <c r="AM199">
        <f>VLOOKUP(A199, Traffic_data!$A$3:$BP$367, 38, 0)</f>
        <v>709</v>
      </c>
      <c r="AN199">
        <f>VLOOKUP(A199, Traffic_data!$A$3:$BP$367, 39, 0)</f>
        <v>0</v>
      </c>
      <c r="AO199">
        <f>VLOOKUP(A199, Traffic_data!$A$3:$BP$367, 40, 0)</f>
        <v>177</v>
      </c>
      <c r="AP199">
        <f>VLOOKUP(A199, Traffic_data!$A$3:$BP$367, 41, 0)</f>
        <v>0</v>
      </c>
      <c r="AQ199">
        <f>VLOOKUP(A199, Traffic_data!$A$3:$BP$367,42, 0)</f>
        <v>2834</v>
      </c>
      <c r="AR199">
        <f>VLOOKUP(A199, Traffic_data!$A$3:$BP$367, 43, 0)</f>
        <v>102342</v>
      </c>
      <c r="AS199">
        <f>VLOOKUP(A199, Traffic_data!$A$3:$BP$367, 44, 0)</f>
        <v>28905</v>
      </c>
      <c r="AT199">
        <f>VLOOKUP(A199, Traffic_data!$A$3:$BP$367, 45, 0)</f>
        <v>14095</v>
      </c>
      <c r="AU199">
        <f>VLOOKUP(A199, Traffic_data!$A$3:$BP$367, 46, 0)</f>
        <v>15202</v>
      </c>
      <c r="AV199">
        <f>VLOOKUP(A199, Traffic_data!$A$3:$BP$367, 47, 0)</f>
        <v>1485</v>
      </c>
      <c r="AW199">
        <f>VLOOKUP(A199, Traffic_data!$A$3:$BP$367, 48, 0)</f>
        <v>15512</v>
      </c>
      <c r="AX199">
        <f>VLOOKUP(A199, Traffic_data!$A$3:$BP$367, 49, 0)</f>
        <v>2966</v>
      </c>
      <c r="AY199">
        <f>VLOOKUP(A199, Traffic_data!$A$3:$BP$367, 50, 0)</f>
        <v>523</v>
      </c>
      <c r="AZ199">
        <f>VLOOKUP(A199, Traffic_data!$A$3:$BP$367, 51, 0)</f>
        <v>3360</v>
      </c>
      <c r="BA199">
        <f>VLOOKUP(A199, Traffic_data!$A$3:$BP$367, 52, 0)</f>
        <v>1308</v>
      </c>
      <c r="BB199">
        <f>VLOOKUP(A199, Traffic_data!$A$3:$BP$367, 53, 0)</f>
        <v>1223</v>
      </c>
      <c r="BC199">
        <f>VLOOKUP(A199, Traffic_data!$A$3:$BP$367, 54, 0)</f>
        <v>785</v>
      </c>
      <c r="BD199">
        <f>VLOOKUP(A199, Traffic_data!$A$3:$BP$367, 55, 0)</f>
        <v>7019</v>
      </c>
      <c r="BE199">
        <f>VLOOKUP(A199, Traffic_data!$A$3:$BP$367, 56, 0)</f>
        <v>0</v>
      </c>
      <c r="BF199">
        <f>VLOOKUP(A199, Traffic_data!$A$3:$BP$367, 57, 0)</f>
        <v>0</v>
      </c>
      <c r="BG199">
        <f>VLOOKUP(A199, Traffic_data!$A$3:$BP$367, 58, 0)</f>
        <v>0</v>
      </c>
      <c r="BH199">
        <f>VLOOKUP(A199, Traffic_data!$A$3:$BP$367, 59, 0)</f>
        <v>0</v>
      </c>
      <c r="BI199">
        <f>VLOOKUP(A199, Traffic_data!$A$3:$BP$367, 60, 0)</f>
        <v>0</v>
      </c>
      <c r="BJ199">
        <f>VLOOKUP(A199, Traffic_data!$A$3:$BP$367, 61, 0)</f>
        <v>0</v>
      </c>
      <c r="BK199">
        <f>VLOOKUP(A199, Traffic_data!$A$3:$BP$367, 62, 0)</f>
        <v>0</v>
      </c>
      <c r="BL199">
        <f>VLOOKUP(A199, Traffic_data!$A$3:$BP$367, 63, 0)</f>
        <v>0</v>
      </c>
      <c r="BM199">
        <f>VLOOKUP(A199, Traffic_data!$A$3:$BP$367, 64, 0)</f>
        <v>0</v>
      </c>
      <c r="BN199">
        <f>VLOOKUP(A199, Traffic_data!$A$3:$BP$367, 65, 0)</f>
        <v>0</v>
      </c>
      <c r="BO199">
        <f>VLOOKUP(A199, Traffic_data!$A$3:$BP$367, 66, 0)</f>
        <v>0</v>
      </c>
      <c r="BP199">
        <f>VLOOKUP(A199, Traffic_data!$A$3:$BP$367, 67, 0)</f>
        <v>0</v>
      </c>
      <c r="BQ199">
        <f>VLOOKUP(A199, Traffic_data!$A$3:$BP$367, 68, 0)</f>
        <v>0</v>
      </c>
    </row>
    <row r="200" spans="1:69" x14ac:dyDescent="0.25">
      <c r="A200" s="1">
        <v>41472</v>
      </c>
      <c r="B200" t="s">
        <v>30</v>
      </c>
      <c r="C200">
        <f>IFERROR(VLOOKUP(A200,Pivot_table!$A$5:$C$57, 3, 0),0)</f>
        <v>0</v>
      </c>
      <c r="D200">
        <f>VLOOKUP(A200, Traffic_data!$A$3:$BP$367, 3, 0)</f>
        <v>115722</v>
      </c>
      <c r="E200">
        <f>VLOOKUP(A200, Traffic_data!$A$3:$BP$367, 4, 0)</f>
        <v>37337</v>
      </c>
      <c r="F200">
        <f>VLOOKUP(A200, Traffic_data!$A$3:$BP$367, 5, 0)</f>
        <v>36399</v>
      </c>
      <c r="G200">
        <f>VLOOKUP(A200, Traffic_data!$A$3:$BP$367, 6, 0)</f>
        <v>35561</v>
      </c>
      <c r="H200">
        <f>VLOOKUP(A200, Traffic_data!$A$3:$BP$367, 7, 0)</f>
        <v>54844</v>
      </c>
      <c r="I200">
        <f>VLOOKUP(A200, Traffic_data!$A$3:$BP$367, 8, 0)</f>
        <v>38422</v>
      </c>
      <c r="J200">
        <f>VLOOKUP(A200, Traffic_data!$A$3:$BP$367, 9, 0)</f>
        <v>11513</v>
      </c>
      <c r="K200">
        <f>VLOOKUP(A200, Traffic_data!$A$3:$BP$367, 10, 0)</f>
        <v>1375</v>
      </c>
      <c r="L200">
        <f>VLOOKUP(A200, Traffic_data!$A$3:$BP$367, 11, 0)</f>
        <v>4513</v>
      </c>
      <c r="M200">
        <f>VLOOKUP(A200, Traffic_data!$A$3:$BP$367, 12, 0)</f>
        <v>0</v>
      </c>
      <c r="N200">
        <f>VLOOKUP(A200, Traffic_data!$A$3:$BP$367, 13, 0)</f>
        <v>17057</v>
      </c>
      <c r="O200">
        <f>VLOOKUP(A200, Traffic_data!$A$3:$BP$367, 14, 0)</f>
        <v>1152</v>
      </c>
      <c r="P200">
        <f>VLOOKUP(A200, Traffic_data!$A$3:$BP$367, 15, 0)</f>
        <v>411</v>
      </c>
      <c r="Q200">
        <f>VLOOKUP(A200, Traffic_data!$A$3:$BP$367, 16, 0)</f>
        <v>879</v>
      </c>
      <c r="R200">
        <f>VLOOKUP(A200, Traffic_data!$A$3:$BP$367, 17, 0)</f>
        <v>91879</v>
      </c>
      <c r="S200">
        <f>VLOOKUP(A200, Traffic_data!$A$3:$BP$367, 18, 0)</f>
        <v>24589</v>
      </c>
      <c r="T200">
        <f>VLOOKUP(A200, Traffic_data!$A$3:$BP$367, 19, 0)</f>
        <v>14138</v>
      </c>
      <c r="U200">
        <f>VLOOKUP(A200, Traffic_data!$A$3:$BP$367, 20, 0)</f>
        <v>14800</v>
      </c>
      <c r="V200">
        <f>VLOOKUP(A200, Traffic_data!$A$3:$BP$367, 21, 0)</f>
        <v>2877</v>
      </c>
      <c r="W200">
        <f>VLOOKUP(A200, Traffic_data!$A$3:$BP$367, 22, 0)</f>
        <v>12370</v>
      </c>
      <c r="X200">
        <f>VLOOKUP(A200, Traffic_data!$A$3:$BP$367,23, 0)</f>
        <v>2354</v>
      </c>
      <c r="Y200">
        <f>VLOOKUP(A200, Traffic_data!$A$3:$BP$367, 24, 0)</f>
        <v>523</v>
      </c>
      <c r="Z200">
        <f>VLOOKUP(A200, Traffic_data!$A$3:$BP$367, 25, 0)</f>
        <v>3313</v>
      </c>
      <c r="AA200">
        <f>VLOOKUP(A200, Traffic_data!$A$3:$BP$367, 26, 0)</f>
        <v>1831</v>
      </c>
      <c r="AB200">
        <f>VLOOKUP(A200, Traffic_data!$A$3:$BP$367, 27, 0)</f>
        <v>785</v>
      </c>
      <c r="AC200">
        <f>VLOOKUP(A200, Traffic_data!$A$3:$BP$367, 28, 0)</f>
        <v>1046</v>
      </c>
      <c r="AD200">
        <f>VLOOKUP(A200, Traffic_data!$A$3:$BP$367, 29, 0)</f>
        <v>3662</v>
      </c>
      <c r="AE200">
        <f>VLOOKUP(A200, Traffic_data!$A$3:$BP$367, 30, 0)</f>
        <v>10451</v>
      </c>
      <c r="AF200">
        <f>VLOOKUP(A200, Traffic_data!$A$3:$BP$367, 31, 0)</f>
        <v>2569</v>
      </c>
      <c r="AG200">
        <f>VLOOKUP(A200, Traffic_data!$A$3:$BP$367, 32, 0)</f>
        <v>1151</v>
      </c>
      <c r="AH200">
        <f>VLOOKUP(A200, Traffic_data!$A$3:$BP$367, 33, 0)</f>
        <v>1240</v>
      </c>
      <c r="AI200">
        <f>VLOOKUP(A200, Traffic_data!$A$3:$BP$367, 34, 0)</f>
        <v>0</v>
      </c>
      <c r="AJ200">
        <f>VLOOKUP(A200, Traffic_data!$A$3:$BP$367, 35, 0)</f>
        <v>1683</v>
      </c>
      <c r="AK200">
        <f>VLOOKUP(A200, Traffic_data!$A$3:$BP$367, 36, 0)</f>
        <v>177</v>
      </c>
      <c r="AL200">
        <f>VLOOKUP(A200, Traffic_data!$A$3:$BP$367, 37, 0)</f>
        <v>0</v>
      </c>
      <c r="AM200">
        <f>VLOOKUP(A200, Traffic_data!$A$3:$BP$367, 38, 0)</f>
        <v>797</v>
      </c>
      <c r="AN200">
        <f>VLOOKUP(A200, Traffic_data!$A$3:$BP$367, 39, 0)</f>
        <v>177</v>
      </c>
      <c r="AO200">
        <f>VLOOKUP(A200, Traffic_data!$A$3:$BP$367, 40, 0)</f>
        <v>0</v>
      </c>
      <c r="AP200">
        <f>VLOOKUP(A200, Traffic_data!$A$3:$BP$367, 41, 0)</f>
        <v>354</v>
      </c>
      <c r="AQ200">
        <f>VLOOKUP(A200, Traffic_data!$A$3:$BP$367,42, 0)</f>
        <v>2126</v>
      </c>
      <c r="AR200">
        <f>VLOOKUP(A200, Traffic_data!$A$3:$BP$367, 43, 0)</f>
        <v>102330</v>
      </c>
      <c r="AS200">
        <f>VLOOKUP(A200, Traffic_data!$A$3:$BP$367, 44, 0)</f>
        <v>27158</v>
      </c>
      <c r="AT200">
        <f>VLOOKUP(A200, Traffic_data!$A$3:$BP$367, 45, 0)</f>
        <v>15289</v>
      </c>
      <c r="AU200">
        <f>VLOOKUP(A200, Traffic_data!$A$3:$BP$367, 46, 0)</f>
        <v>16040</v>
      </c>
      <c r="AV200">
        <f>VLOOKUP(A200, Traffic_data!$A$3:$BP$367, 47, 0)</f>
        <v>2877</v>
      </c>
      <c r="AW200">
        <f>VLOOKUP(A200, Traffic_data!$A$3:$BP$367, 48, 0)</f>
        <v>14053</v>
      </c>
      <c r="AX200">
        <f>VLOOKUP(A200, Traffic_data!$A$3:$BP$367, 49, 0)</f>
        <v>2531</v>
      </c>
      <c r="AY200">
        <f>VLOOKUP(A200, Traffic_data!$A$3:$BP$367, 50, 0)</f>
        <v>523</v>
      </c>
      <c r="AZ200">
        <f>VLOOKUP(A200, Traffic_data!$A$3:$BP$367, 51, 0)</f>
        <v>4110</v>
      </c>
      <c r="BA200">
        <f>VLOOKUP(A200, Traffic_data!$A$3:$BP$367, 52, 0)</f>
        <v>2008</v>
      </c>
      <c r="BB200">
        <f>VLOOKUP(A200, Traffic_data!$A$3:$BP$367, 53, 0)</f>
        <v>785</v>
      </c>
      <c r="BC200">
        <f>VLOOKUP(A200, Traffic_data!$A$3:$BP$367, 54, 0)</f>
        <v>1400</v>
      </c>
      <c r="BD200">
        <f>VLOOKUP(A200, Traffic_data!$A$3:$BP$367, 55, 0)</f>
        <v>5788</v>
      </c>
      <c r="BE200">
        <f>VLOOKUP(A200, Traffic_data!$A$3:$BP$367, 56, 0)</f>
        <v>0</v>
      </c>
      <c r="BF200">
        <f>VLOOKUP(A200, Traffic_data!$A$3:$BP$367, 57, 0)</f>
        <v>0</v>
      </c>
      <c r="BG200">
        <f>VLOOKUP(A200, Traffic_data!$A$3:$BP$367, 58, 0)</f>
        <v>0</v>
      </c>
      <c r="BH200">
        <f>VLOOKUP(A200, Traffic_data!$A$3:$BP$367, 59, 0)</f>
        <v>0</v>
      </c>
      <c r="BI200">
        <f>VLOOKUP(A200, Traffic_data!$A$3:$BP$367, 60, 0)</f>
        <v>0</v>
      </c>
      <c r="BJ200">
        <f>VLOOKUP(A200, Traffic_data!$A$3:$BP$367, 61, 0)</f>
        <v>0</v>
      </c>
      <c r="BK200">
        <f>VLOOKUP(A200, Traffic_data!$A$3:$BP$367, 62, 0)</f>
        <v>0</v>
      </c>
      <c r="BL200">
        <f>VLOOKUP(A200, Traffic_data!$A$3:$BP$367, 63, 0)</f>
        <v>0</v>
      </c>
      <c r="BM200">
        <f>VLOOKUP(A200, Traffic_data!$A$3:$BP$367, 64, 0)</f>
        <v>0</v>
      </c>
      <c r="BN200">
        <f>VLOOKUP(A200, Traffic_data!$A$3:$BP$367, 65, 0)</f>
        <v>0</v>
      </c>
      <c r="BO200">
        <f>VLOOKUP(A200, Traffic_data!$A$3:$BP$367, 66, 0)</f>
        <v>0</v>
      </c>
      <c r="BP200">
        <f>VLOOKUP(A200, Traffic_data!$A$3:$BP$367, 67, 0)</f>
        <v>0</v>
      </c>
      <c r="BQ200">
        <f>VLOOKUP(A200, Traffic_data!$A$3:$BP$367, 68, 0)</f>
        <v>0</v>
      </c>
    </row>
    <row r="201" spans="1:69" x14ac:dyDescent="0.25">
      <c r="A201" s="1">
        <v>41473</v>
      </c>
      <c r="B201" t="s">
        <v>46</v>
      </c>
      <c r="C201">
        <f>IFERROR(VLOOKUP(A201,Pivot_table!$A$5:$C$57, 3, 0),0)</f>
        <v>0</v>
      </c>
      <c r="D201">
        <f>VLOOKUP(A201, Traffic_data!$A$3:$BP$367, 3, 0)</f>
        <v>124650</v>
      </c>
      <c r="E201">
        <f>VLOOKUP(A201, Traffic_data!$A$3:$BP$367, 4, 0)</f>
        <v>39136</v>
      </c>
      <c r="F201">
        <f>VLOOKUP(A201, Traffic_data!$A$3:$BP$367, 5, 0)</f>
        <v>38726</v>
      </c>
      <c r="G201">
        <f>VLOOKUP(A201, Traffic_data!$A$3:$BP$367, 6, 0)</f>
        <v>38778</v>
      </c>
      <c r="H201">
        <f>VLOOKUP(A201, Traffic_data!$A$3:$BP$367, 7, 0)</f>
        <v>59063</v>
      </c>
      <c r="I201">
        <f>VLOOKUP(A201, Traffic_data!$A$3:$BP$367, 8, 0)</f>
        <v>40468</v>
      </c>
      <c r="J201">
        <f>VLOOKUP(A201, Traffic_data!$A$3:$BP$367, 9, 0)</f>
        <v>12370</v>
      </c>
      <c r="K201">
        <f>VLOOKUP(A201, Traffic_data!$A$3:$BP$367, 10, 0)</f>
        <v>1296</v>
      </c>
      <c r="L201">
        <f>VLOOKUP(A201, Traffic_data!$A$3:$BP$367, 11, 0)</f>
        <v>4526</v>
      </c>
      <c r="M201">
        <f>VLOOKUP(A201, Traffic_data!$A$3:$BP$367, 12, 0)</f>
        <v>0</v>
      </c>
      <c r="N201">
        <f>VLOOKUP(A201, Traffic_data!$A$3:$BP$367, 13, 0)</f>
        <v>19286</v>
      </c>
      <c r="O201">
        <f>VLOOKUP(A201, Traffic_data!$A$3:$BP$367, 14, 0)</f>
        <v>1215</v>
      </c>
      <c r="P201">
        <f>VLOOKUP(A201, Traffic_data!$A$3:$BP$367, 15, 0)</f>
        <v>426</v>
      </c>
      <c r="Q201">
        <f>VLOOKUP(A201, Traffic_data!$A$3:$BP$367, 16, 0)</f>
        <v>1017</v>
      </c>
      <c r="R201">
        <f>VLOOKUP(A201, Traffic_data!$A$3:$BP$367, 17, 0)</f>
        <v>98627</v>
      </c>
      <c r="S201">
        <f>VLOOKUP(A201, Traffic_data!$A$3:$BP$367, 18, 0)</f>
        <v>28252</v>
      </c>
      <c r="T201">
        <f>VLOOKUP(A201, Traffic_data!$A$3:$BP$367, 19, 0)</f>
        <v>16567</v>
      </c>
      <c r="U201">
        <f>VLOOKUP(A201, Traffic_data!$A$3:$BP$367, 20, 0)</f>
        <v>17672</v>
      </c>
      <c r="V201">
        <f>VLOOKUP(A201, Traffic_data!$A$3:$BP$367, 21, 0)</f>
        <v>523</v>
      </c>
      <c r="W201">
        <f>VLOOKUP(A201, Traffic_data!$A$3:$BP$367, 22, 0)</f>
        <v>16788</v>
      </c>
      <c r="X201">
        <f>VLOOKUP(A201, Traffic_data!$A$3:$BP$367,23, 0)</f>
        <v>2354</v>
      </c>
      <c r="Y201">
        <f>VLOOKUP(A201, Traffic_data!$A$3:$BP$367, 24, 0)</f>
        <v>785</v>
      </c>
      <c r="Z201">
        <f>VLOOKUP(A201, Traffic_data!$A$3:$BP$367, 25, 0)</f>
        <v>3534</v>
      </c>
      <c r="AA201">
        <f>VLOOKUP(A201, Traffic_data!$A$3:$BP$367, 26, 0)</f>
        <v>262</v>
      </c>
      <c r="AB201">
        <f>VLOOKUP(A201, Traffic_data!$A$3:$BP$367, 27, 0)</f>
        <v>1046</v>
      </c>
      <c r="AC201">
        <f>VLOOKUP(A201, Traffic_data!$A$3:$BP$367, 28, 0)</f>
        <v>262</v>
      </c>
      <c r="AD201">
        <f>VLOOKUP(A201, Traffic_data!$A$3:$BP$367, 29, 0)</f>
        <v>3662</v>
      </c>
      <c r="AE201">
        <f>VLOOKUP(A201, Traffic_data!$A$3:$BP$367, 30, 0)</f>
        <v>12577</v>
      </c>
      <c r="AF201">
        <f>VLOOKUP(A201, Traffic_data!$A$3:$BP$367, 31, 0)</f>
        <v>3189</v>
      </c>
      <c r="AG201">
        <f>VLOOKUP(A201, Traffic_data!$A$3:$BP$367, 32, 0)</f>
        <v>1771</v>
      </c>
      <c r="AH201">
        <f>VLOOKUP(A201, Traffic_data!$A$3:$BP$367, 33, 0)</f>
        <v>1417</v>
      </c>
      <c r="AI201">
        <f>VLOOKUP(A201, Traffic_data!$A$3:$BP$367, 34, 0)</f>
        <v>0</v>
      </c>
      <c r="AJ201">
        <f>VLOOKUP(A201, Traffic_data!$A$3:$BP$367, 35, 0)</f>
        <v>1771</v>
      </c>
      <c r="AK201">
        <f>VLOOKUP(A201, Traffic_data!$A$3:$BP$367, 36, 0)</f>
        <v>266</v>
      </c>
      <c r="AL201">
        <f>VLOOKUP(A201, Traffic_data!$A$3:$BP$367, 37, 0)</f>
        <v>0</v>
      </c>
      <c r="AM201">
        <f>VLOOKUP(A201, Traffic_data!$A$3:$BP$367, 38, 0)</f>
        <v>443</v>
      </c>
      <c r="AN201">
        <f>VLOOKUP(A201, Traffic_data!$A$3:$BP$367, 39, 0)</f>
        <v>89</v>
      </c>
      <c r="AO201">
        <f>VLOOKUP(A201, Traffic_data!$A$3:$BP$367, 40, 0)</f>
        <v>0</v>
      </c>
      <c r="AP201">
        <f>VLOOKUP(A201, Traffic_data!$A$3:$BP$367, 41, 0)</f>
        <v>354</v>
      </c>
      <c r="AQ201">
        <f>VLOOKUP(A201, Traffic_data!$A$3:$BP$367,42, 0)</f>
        <v>2480</v>
      </c>
      <c r="AR201">
        <f>VLOOKUP(A201, Traffic_data!$A$3:$BP$367, 43, 0)</f>
        <v>111204</v>
      </c>
      <c r="AS201">
        <f>VLOOKUP(A201, Traffic_data!$A$3:$BP$367, 44, 0)</f>
        <v>31441</v>
      </c>
      <c r="AT201">
        <f>VLOOKUP(A201, Traffic_data!$A$3:$BP$367, 45, 0)</f>
        <v>18338</v>
      </c>
      <c r="AU201">
        <f>VLOOKUP(A201, Traffic_data!$A$3:$BP$367, 46, 0)</f>
        <v>19089</v>
      </c>
      <c r="AV201">
        <f>VLOOKUP(A201, Traffic_data!$A$3:$BP$367, 47, 0)</f>
        <v>523</v>
      </c>
      <c r="AW201">
        <f>VLOOKUP(A201, Traffic_data!$A$3:$BP$367, 48, 0)</f>
        <v>18559</v>
      </c>
      <c r="AX201">
        <f>VLOOKUP(A201, Traffic_data!$A$3:$BP$367, 49, 0)</f>
        <v>2620</v>
      </c>
      <c r="AY201">
        <f>VLOOKUP(A201, Traffic_data!$A$3:$BP$367, 50, 0)</f>
        <v>785</v>
      </c>
      <c r="AZ201">
        <f>VLOOKUP(A201, Traffic_data!$A$3:$BP$367, 51, 0)</f>
        <v>3977</v>
      </c>
      <c r="BA201">
        <f>VLOOKUP(A201, Traffic_data!$A$3:$BP$367, 52, 0)</f>
        <v>351</v>
      </c>
      <c r="BB201">
        <f>VLOOKUP(A201, Traffic_data!$A$3:$BP$367, 53, 0)</f>
        <v>1046</v>
      </c>
      <c r="BC201">
        <f>VLOOKUP(A201, Traffic_data!$A$3:$BP$367, 54, 0)</f>
        <v>616</v>
      </c>
      <c r="BD201">
        <f>VLOOKUP(A201, Traffic_data!$A$3:$BP$367, 55, 0)</f>
        <v>6142</v>
      </c>
      <c r="BE201">
        <f>VLOOKUP(A201, Traffic_data!$A$3:$BP$367, 56, 0)</f>
        <v>0</v>
      </c>
      <c r="BF201">
        <f>VLOOKUP(A201, Traffic_data!$A$3:$BP$367, 57, 0)</f>
        <v>0</v>
      </c>
      <c r="BG201">
        <f>VLOOKUP(A201, Traffic_data!$A$3:$BP$367, 58, 0)</f>
        <v>0</v>
      </c>
      <c r="BH201">
        <f>VLOOKUP(A201, Traffic_data!$A$3:$BP$367, 59, 0)</f>
        <v>0</v>
      </c>
      <c r="BI201">
        <f>VLOOKUP(A201, Traffic_data!$A$3:$BP$367, 60, 0)</f>
        <v>0</v>
      </c>
      <c r="BJ201">
        <f>VLOOKUP(A201, Traffic_data!$A$3:$BP$367, 61, 0)</f>
        <v>0</v>
      </c>
      <c r="BK201">
        <f>VLOOKUP(A201, Traffic_data!$A$3:$BP$367, 62, 0)</f>
        <v>0</v>
      </c>
      <c r="BL201">
        <f>VLOOKUP(A201, Traffic_data!$A$3:$BP$367, 63, 0)</f>
        <v>0</v>
      </c>
      <c r="BM201">
        <f>VLOOKUP(A201, Traffic_data!$A$3:$BP$367, 64, 0)</f>
        <v>0</v>
      </c>
      <c r="BN201">
        <f>VLOOKUP(A201, Traffic_data!$A$3:$BP$367, 65, 0)</f>
        <v>0</v>
      </c>
      <c r="BO201">
        <f>VLOOKUP(A201, Traffic_data!$A$3:$BP$367, 66, 0)</f>
        <v>0</v>
      </c>
      <c r="BP201">
        <f>VLOOKUP(A201, Traffic_data!$A$3:$BP$367, 67, 0)</f>
        <v>0</v>
      </c>
      <c r="BQ201">
        <f>VLOOKUP(A201, Traffic_data!$A$3:$BP$367, 68, 0)</f>
        <v>0</v>
      </c>
    </row>
    <row r="202" spans="1:69" x14ac:dyDescent="0.25">
      <c r="A202" s="1">
        <v>41474</v>
      </c>
      <c r="B202" t="s">
        <v>49</v>
      </c>
      <c r="C202">
        <f>IFERROR(VLOOKUP(A202,Pivot_table!$A$5:$C$57, 3, 0),0)</f>
        <v>0</v>
      </c>
      <c r="D202">
        <f>VLOOKUP(A202, Traffic_data!$A$3:$BP$367, 3, 0)</f>
        <v>125176</v>
      </c>
      <c r="E202">
        <f>VLOOKUP(A202, Traffic_data!$A$3:$BP$367, 4, 0)</f>
        <v>39811</v>
      </c>
      <c r="F202">
        <f>VLOOKUP(A202, Traffic_data!$A$3:$BP$367, 5, 0)</f>
        <v>38782</v>
      </c>
      <c r="G202">
        <f>VLOOKUP(A202, Traffic_data!$A$3:$BP$367, 6, 0)</f>
        <v>38116</v>
      </c>
      <c r="H202">
        <f>VLOOKUP(A202, Traffic_data!$A$3:$BP$367, 7, 0)</f>
        <v>59317</v>
      </c>
      <c r="I202">
        <f>VLOOKUP(A202, Traffic_data!$A$3:$BP$367, 8, 0)</f>
        <v>41007</v>
      </c>
      <c r="J202">
        <f>VLOOKUP(A202, Traffic_data!$A$3:$BP$367, 9, 0)</f>
        <v>13449</v>
      </c>
      <c r="K202">
        <f>VLOOKUP(A202, Traffic_data!$A$3:$BP$367, 10, 0)</f>
        <v>1294</v>
      </c>
      <c r="L202">
        <f>VLOOKUP(A202, Traffic_data!$A$3:$BP$367, 11, 0)</f>
        <v>4630</v>
      </c>
      <c r="M202">
        <f>VLOOKUP(A202, Traffic_data!$A$3:$BP$367, 12, 0)</f>
        <v>0</v>
      </c>
      <c r="N202">
        <f>VLOOKUP(A202, Traffic_data!$A$3:$BP$367, 13, 0)</f>
        <v>18533</v>
      </c>
      <c r="O202">
        <f>VLOOKUP(A202, Traffic_data!$A$3:$BP$367, 14, 0)</f>
        <v>1428</v>
      </c>
      <c r="P202">
        <f>VLOOKUP(A202, Traffic_data!$A$3:$BP$367, 15, 0)</f>
        <v>516</v>
      </c>
      <c r="Q202">
        <f>VLOOKUP(A202, Traffic_data!$A$3:$BP$367, 16, 0)</f>
        <v>942</v>
      </c>
      <c r="R202">
        <f>VLOOKUP(A202, Traffic_data!$A$3:$BP$367, 17, 0)</f>
        <v>98762</v>
      </c>
      <c r="S202">
        <f>VLOOKUP(A202, Traffic_data!$A$3:$BP$367, 18, 0)</f>
        <v>26944</v>
      </c>
      <c r="T202">
        <f>VLOOKUP(A202, Traffic_data!$A$3:$BP$367, 19, 0)</f>
        <v>14138</v>
      </c>
      <c r="U202">
        <f>VLOOKUP(A202, Traffic_data!$A$3:$BP$367, 20, 0)</f>
        <v>13696</v>
      </c>
      <c r="V202">
        <f>VLOOKUP(A202, Traffic_data!$A$3:$BP$367, 21, 0)</f>
        <v>1308</v>
      </c>
      <c r="W202">
        <f>VLOOKUP(A202, Traffic_data!$A$3:$BP$367, 22, 0)</f>
        <v>17451</v>
      </c>
      <c r="X202">
        <f>VLOOKUP(A202, Traffic_data!$A$3:$BP$367,23, 0)</f>
        <v>2354</v>
      </c>
      <c r="Y202">
        <f>VLOOKUP(A202, Traffic_data!$A$3:$BP$367, 24, 0)</f>
        <v>1570</v>
      </c>
      <c r="Z202">
        <f>VLOOKUP(A202, Traffic_data!$A$3:$BP$367, 25, 0)</f>
        <v>3534</v>
      </c>
      <c r="AA202">
        <f>VLOOKUP(A202, Traffic_data!$A$3:$BP$367, 26, 0)</f>
        <v>785</v>
      </c>
      <c r="AB202">
        <f>VLOOKUP(A202, Traffic_data!$A$3:$BP$367, 27, 0)</f>
        <v>2093</v>
      </c>
      <c r="AC202">
        <f>VLOOKUP(A202, Traffic_data!$A$3:$BP$367, 28, 0)</f>
        <v>1570</v>
      </c>
      <c r="AD202">
        <f>VLOOKUP(A202, Traffic_data!$A$3:$BP$367, 29, 0)</f>
        <v>3401</v>
      </c>
      <c r="AE202">
        <f>VLOOKUP(A202, Traffic_data!$A$3:$BP$367, 30, 0)</f>
        <v>13109</v>
      </c>
      <c r="AF202">
        <f>VLOOKUP(A202, Traffic_data!$A$3:$BP$367, 31, 0)</f>
        <v>3454</v>
      </c>
      <c r="AG202">
        <f>VLOOKUP(A202, Traffic_data!$A$3:$BP$367, 32, 0)</f>
        <v>1329</v>
      </c>
      <c r="AH202">
        <f>VLOOKUP(A202, Traffic_data!$A$3:$BP$367, 33, 0)</f>
        <v>1771</v>
      </c>
      <c r="AI202">
        <f>VLOOKUP(A202, Traffic_data!$A$3:$BP$367, 34, 0)</f>
        <v>0</v>
      </c>
      <c r="AJ202">
        <f>VLOOKUP(A202, Traffic_data!$A$3:$BP$367, 35, 0)</f>
        <v>2037</v>
      </c>
      <c r="AK202">
        <f>VLOOKUP(A202, Traffic_data!$A$3:$BP$367, 36, 0)</f>
        <v>443</v>
      </c>
      <c r="AL202">
        <f>VLOOKUP(A202, Traffic_data!$A$3:$BP$367, 37, 0)</f>
        <v>177</v>
      </c>
      <c r="AM202">
        <f>VLOOKUP(A202, Traffic_data!$A$3:$BP$367, 38, 0)</f>
        <v>1240</v>
      </c>
      <c r="AN202">
        <f>VLOOKUP(A202, Traffic_data!$A$3:$BP$367, 39, 0)</f>
        <v>0</v>
      </c>
      <c r="AO202">
        <f>VLOOKUP(A202, Traffic_data!$A$3:$BP$367, 40, 0)</f>
        <v>89</v>
      </c>
      <c r="AP202">
        <f>VLOOKUP(A202, Traffic_data!$A$3:$BP$367, 41, 0)</f>
        <v>89</v>
      </c>
      <c r="AQ202">
        <f>VLOOKUP(A202, Traffic_data!$A$3:$BP$367,42, 0)</f>
        <v>2303</v>
      </c>
      <c r="AR202">
        <f>VLOOKUP(A202, Traffic_data!$A$3:$BP$367, 43, 0)</f>
        <v>111871</v>
      </c>
      <c r="AS202">
        <f>VLOOKUP(A202, Traffic_data!$A$3:$BP$367, 44, 0)</f>
        <v>30398</v>
      </c>
      <c r="AT202">
        <f>VLOOKUP(A202, Traffic_data!$A$3:$BP$367, 45, 0)</f>
        <v>15467</v>
      </c>
      <c r="AU202">
        <f>VLOOKUP(A202, Traffic_data!$A$3:$BP$367, 46, 0)</f>
        <v>15467</v>
      </c>
      <c r="AV202">
        <f>VLOOKUP(A202, Traffic_data!$A$3:$BP$367, 47, 0)</f>
        <v>1308</v>
      </c>
      <c r="AW202">
        <f>VLOOKUP(A202, Traffic_data!$A$3:$BP$367, 48, 0)</f>
        <v>19488</v>
      </c>
      <c r="AX202">
        <f>VLOOKUP(A202, Traffic_data!$A$3:$BP$367, 49, 0)</f>
        <v>2797</v>
      </c>
      <c r="AY202">
        <f>VLOOKUP(A202, Traffic_data!$A$3:$BP$367, 50, 0)</f>
        <v>1747</v>
      </c>
      <c r="AZ202">
        <f>VLOOKUP(A202, Traffic_data!$A$3:$BP$367, 51, 0)</f>
        <v>4774</v>
      </c>
      <c r="BA202">
        <f>VLOOKUP(A202, Traffic_data!$A$3:$BP$367, 52, 0)</f>
        <v>785</v>
      </c>
      <c r="BB202">
        <f>VLOOKUP(A202, Traffic_data!$A$3:$BP$367, 53, 0)</f>
        <v>2182</v>
      </c>
      <c r="BC202">
        <f>VLOOKUP(A202, Traffic_data!$A$3:$BP$367, 54, 0)</f>
        <v>1659</v>
      </c>
      <c r="BD202">
        <f>VLOOKUP(A202, Traffic_data!$A$3:$BP$367, 55, 0)</f>
        <v>5704</v>
      </c>
      <c r="BE202">
        <f>VLOOKUP(A202, Traffic_data!$A$3:$BP$367, 56, 0)</f>
        <v>0</v>
      </c>
      <c r="BF202">
        <f>VLOOKUP(A202, Traffic_data!$A$3:$BP$367, 57, 0)</f>
        <v>0</v>
      </c>
      <c r="BG202">
        <f>VLOOKUP(A202, Traffic_data!$A$3:$BP$367, 58, 0)</f>
        <v>0</v>
      </c>
      <c r="BH202">
        <f>VLOOKUP(A202, Traffic_data!$A$3:$BP$367, 59, 0)</f>
        <v>0</v>
      </c>
      <c r="BI202">
        <f>VLOOKUP(A202, Traffic_data!$A$3:$BP$367, 60, 0)</f>
        <v>0</v>
      </c>
      <c r="BJ202">
        <f>VLOOKUP(A202, Traffic_data!$A$3:$BP$367, 61, 0)</f>
        <v>0</v>
      </c>
      <c r="BK202">
        <f>VLOOKUP(A202, Traffic_data!$A$3:$BP$367, 62, 0)</f>
        <v>0</v>
      </c>
      <c r="BL202">
        <f>VLOOKUP(A202, Traffic_data!$A$3:$BP$367, 63, 0)</f>
        <v>0</v>
      </c>
      <c r="BM202">
        <f>VLOOKUP(A202, Traffic_data!$A$3:$BP$367, 64, 0)</f>
        <v>0</v>
      </c>
      <c r="BN202">
        <f>VLOOKUP(A202, Traffic_data!$A$3:$BP$367, 65, 0)</f>
        <v>0</v>
      </c>
      <c r="BO202">
        <f>VLOOKUP(A202, Traffic_data!$A$3:$BP$367, 66, 0)</f>
        <v>0</v>
      </c>
      <c r="BP202">
        <f>VLOOKUP(A202, Traffic_data!$A$3:$BP$367, 67, 0)</f>
        <v>0</v>
      </c>
      <c r="BQ202">
        <f>VLOOKUP(A202, Traffic_data!$A$3:$BP$367, 68, 0)</f>
        <v>0</v>
      </c>
    </row>
    <row r="203" spans="1:69" x14ac:dyDescent="0.25">
      <c r="A203" s="1">
        <v>41475</v>
      </c>
      <c r="B203" t="s">
        <v>52</v>
      </c>
      <c r="C203">
        <f>IFERROR(VLOOKUP(A203,Pivot_table!$A$5:$C$57, 3, 0),0)</f>
        <v>0</v>
      </c>
      <c r="D203">
        <f>VLOOKUP(A203, Traffic_data!$A$3:$BP$367, 3, 0)</f>
        <v>104007</v>
      </c>
      <c r="E203">
        <f>VLOOKUP(A203, Traffic_data!$A$3:$BP$367, 4, 0)</f>
        <v>36236</v>
      </c>
      <c r="F203">
        <f>VLOOKUP(A203, Traffic_data!$A$3:$BP$367, 5, 0)</f>
        <v>30536</v>
      </c>
      <c r="G203">
        <f>VLOOKUP(A203, Traffic_data!$A$3:$BP$367, 6, 0)</f>
        <v>30984</v>
      </c>
      <c r="H203">
        <f>VLOOKUP(A203, Traffic_data!$A$3:$BP$367, 7, 0)</f>
        <v>51806</v>
      </c>
      <c r="I203">
        <f>VLOOKUP(A203, Traffic_data!$A$3:$BP$367, 8, 0)</f>
        <v>35512</v>
      </c>
      <c r="J203">
        <f>VLOOKUP(A203, Traffic_data!$A$3:$BP$367, 9, 0)</f>
        <v>14720</v>
      </c>
      <c r="K203">
        <f>VLOOKUP(A203, Traffic_data!$A$3:$BP$367, 10, 0)</f>
        <v>1629</v>
      </c>
      <c r="L203">
        <f>VLOOKUP(A203, Traffic_data!$A$3:$BP$367, 11, 0)</f>
        <v>4871</v>
      </c>
      <c r="M203">
        <f>VLOOKUP(A203, Traffic_data!$A$3:$BP$367, 12, 0)</f>
        <v>0</v>
      </c>
      <c r="N203">
        <f>VLOOKUP(A203, Traffic_data!$A$3:$BP$367, 13, 0)</f>
        <v>15268</v>
      </c>
      <c r="O203">
        <f>VLOOKUP(A203, Traffic_data!$A$3:$BP$367, 14, 0)</f>
        <v>1728</v>
      </c>
      <c r="P203">
        <f>VLOOKUP(A203, Traffic_data!$A$3:$BP$367, 15, 0)</f>
        <v>571</v>
      </c>
      <c r="Q203">
        <f>VLOOKUP(A203, Traffic_data!$A$3:$BP$367, 16, 0)</f>
        <v>762</v>
      </c>
      <c r="R203">
        <f>VLOOKUP(A203, Traffic_data!$A$3:$BP$367, 17, 0)</f>
        <v>82279</v>
      </c>
      <c r="S203">
        <f>VLOOKUP(A203, Traffic_data!$A$3:$BP$367, 18, 0)</f>
        <v>18311</v>
      </c>
      <c r="T203">
        <f>VLOOKUP(A203, Traffic_data!$A$3:$BP$367, 19, 0)</f>
        <v>15684</v>
      </c>
      <c r="U203">
        <f>VLOOKUP(A203, Traffic_data!$A$3:$BP$367, 20, 0)</f>
        <v>12370</v>
      </c>
      <c r="V203">
        <f>VLOOKUP(A203, Traffic_data!$A$3:$BP$367, 21, 0)</f>
        <v>1570</v>
      </c>
      <c r="W203">
        <f>VLOOKUP(A203, Traffic_data!$A$3:$BP$367, 22, 0)</f>
        <v>12591</v>
      </c>
      <c r="X203">
        <f>VLOOKUP(A203, Traffic_data!$A$3:$BP$367,23, 0)</f>
        <v>2877</v>
      </c>
      <c r="Y203">
        <f>VLOOKUP(A203, Traffic_data!$A$3:$BP$367, 24, 0)</f>
        <v>2093</v>
      </c>
      <c r="Z203">
        <f>VLOOKUP(A203, Traffic_data!$A$3:$BP$367, 25, 0)</f>
        <v>3755</v>
      </c>
      <c r="AA203">
        <f>VLOOKUP(A203, Traffic_data!$A$3:$BP$367, 26, 0)</f>
        <v>523</v>
      </c>
      <c r="AB203">
        <f>VLOOKUP(A203, Traffic_data!$A$3:$BP$367, 27, 0)</f>
        <v>1570</v>
      </c>
      <c r="AC203">
        <f>VLOOKUP(A203, Traffic_data!$A$3:$BP$367, 28, 0)</f>
        <v>0</v>
      </c>
      <c r="AD203">
        <f>VLOOKUP(A203, Traffic_data!$A$3:$BP$367, 29, 0)</f>
        <v>2354</v>
      </c>
      <c r="AE203">
        <f>VLOOKUP(A203, Traffic_data!$A$3:$BP$367, 30, 0)</f>
        <v>13552</v>
      </c>
      <c r="AF203">
        <f>VLOOKUP(A203, Traffic_data!$A$3:$BP$367, 31, 0)</f>
        <v>3189</v>
      </c>
      <c r="AG203">
        <f>VLOOKUP(A203, Traffic_data!$A$3:$BP$367, 32, 0)</f>
        <v>886</v>
      </c>
      <c r="AH203">
        <f>VLOOKUP(A203, Traffic_data!$A$3:$BP$367, 33, 0)</f>
        <v>1860</v>
      </c>
      <c r="AI203">
        <f>VLOOKUP(A203, Traffic_data!$A$3:$BP$367, 34, 0)</f>
        <v>177</v>
      </c>
      <c r="AJ203">
        <f>VLOOKUP(A203, Traffic_data!$A$3:$BP$367, 35, 0)</f>
        <v>1683</v>
      </c>
      <c r="AK203">
        <f>VLOOKUP(A203, Traffic_data!$A$3:$BP$367, 36, 0)</f>
        <v>266</v>
      </c>
      <c r="AL203">
        <f>VLOOKUP(A203, Traffic_data!$A$3:$BP$367, 37, 0)</f>
        <v>0</v>
      </c>
      <c r="AM203">
        <f>VLOOKUP(A203, Traffic_data!$A$3:$BP$367, 38, 0)</f>
        <v>886</v>
      </c>
      <c r="AN203">
        <f>VLOOKUP(A203, Traffic_data!$A$3:$BP$367, 39, 0)</f>
        <v>177</v>
      </c>
      <c r="AO203">
        <f>VLOOKUP(A203, Traffic_data!$A$3:$BP$367, 40, 0)</f>
        <v>0</v>
      </c>
      <c r="AP203">
        <f>VLOOKUP(A203, Traffic_data!$A$3:$BP$367, 41, 0)</f>
        <v>89</v>
      </c>
      <c r="AQ203">
        <f>VLOOKUP(A203, Traffic_data!$A$3:$BP$367,42, 0)</f>
        <v>3454</v>
      </c>
      <c r="AR203">
        <f>VLOOKUP(A203, Traffic_data!$A$3:$BP$367, 43, 0)</f>
        <v>95831</v>
      </c>
      <c r="AS203">
        <f>VLOOKUP(A203, Traffic_data!$A$3:$BP$367, 44, 0)</f>
        <v>21500</v>
      </c>
      <c r="AT203">
        <f>VLOOKUP(A203, Traffic_data!$A$3:$BP$367, 45, 0)</f>
        <v>16570</v>
      </c>
      <c r="AU203">
        <f>VLOOKUP(A203, Traffic_data!$A$3:$BP$367, 46, 0)</f>
        <v>14230</v>
      </c>
      <c r="AV203">
        <f>VLOOKUP(A203, Traffic_data!$A$3:$BP$367, 47, 0)</f>
        <v>1747</v>
      </c>
      <c r="AW203">
        <f>VLOOKUP(A203, Traffic_data!$A$3:$BP$367, 48, 0)</f>
        <v>14274</v>
      </c>
      <c r="AX203">
        <f>VLOOKUP(A203, Traffic_data!$A$3:$BP$367, 49, 0)</f>
        <v>3143</v>
      </c>
      <c r="AY203">
        <f>VLOOKUP(A203, Traffic_data!$A$3:$BP$367, 50, 0)</f>
        <v>2093</v>
      </c>
      <c r="AZ203">
        <f>VLOOKUP(A203, Traffic_data!$A$3:$BP$367, 51, 0)</f>
        <v>4641</v>
      </c>
      <c r="BA203">
        <f>VLOOKUP(A203, Traffic_data!$A$3:$BP$367, 52, 0)</f>
        <v>700</v>
      </c>
      <c r="BB203">
        <f>VLOOKUP(A203, Traffic_data!$A$3:$BP$367, 53, 0)</f>
        <v>1570</v>
      </c>
      <c r="BC203">
        <f>VLOOKUP(A203, Traffic_data!$A$3:$BP$367, 54, 0)</f>
        <v>89</v>
      </c>
      <c r="BD203">
        <f>VLOOKUP(A203, Traffic_data!$A$3:$BP$367, 55, 0)</f>
        <v>5808</v>
      </c>
      <c r="BE203">
        <f>VLOOKUP(A203, Traffic_data!$A$3:$BP$367, 56, 0)</f>
        <v>0</v>
      </c>
      <c r="BF203">
        <f>VLOOKUP(A203, Traffic_data!$A$3:$BP$367, 57, 0)</f>
        <v>0</v>
      </c>
      <c r="BG203">
        <f>VLOOKUP(A203, Traffic_data!$A$3:$BP$367, 58, 0)</f>
        <v>0</v>
      </c>
      <c r="BH203">
        <f>VLOOKUP(A203, Traffic_data!$A$3:$BP$367, 59, 0)</f>
        <v>0</v>
      </c>
      <c r="BI203">
        <f>VLOOKUP(A203, Traffic_data!$A$3:$BP$367, 60, 0)</f>
        <v>0</v>
      </c>
      <c r="BJ203">
        <f>VLOOKUP(A203, Traffic_data!$A$3:$BP$367, 61, 0)</f>
        <v>0</v>
      </c>
      <c r="BK203">
        <f>VLOOKUP(A203, Traffic_data!$A$3:$BP$367, 62, 0)</f>
        <v>0</v>
      </c>
      <c r="BL203">
        <f>VLOOKUP(A203, Traffic_data!$A$3:$BP$367, 63, 0)</f>
        <v>0</v>
      </c>
      <c r="BM203">
        <f>VLOOKUP(A203, Traffic_data!$A$3:$BP$367, 64, 0)</f>
        <v>0</v>
      </c>
      <c r="BN203">
        <f>VLOOKUP(A203, Traffic_data!$A$3:$BP$367, 65, 0)</f>
        <v>0</v>
      </c>
      <c r="BO203">
        <f>VLOOKUP(A203, Traffic_data!$A$3:$BP$367, 66, 0)</f>
        <v>0</v>
      </c>
      <c r="BP203">
        <f>VLOOKUP(A203, Traffic_data!$A$3:$BP$367, 67, 0)</f>
        <v>0</v>
      </c>
      <c r="BQ203">
        <f>VLOOKUP(A203, Traffic_data!$A$3:$BP$367, 68, 0)</f>
        <v>0</v>
      </c>
    </row>
    <row r="204" spans="1:69" x14ac:dyDescent="0.25">
      <c r="A204" s="1">
        <v>41476</v>
      </c>
      <c r="B204" t="s">
        <v>53</v>
      </c>
      <c r="C204">
        <f>IFERROR(VLOOKUP(A204,Pivot_table!$A$5:$C$57, 3, 0),0)</f>
        <v>0</v>
      </c>
      <c r="D204">
        <f>VLOOKUP(A204, Traffic_data!$A$3:$BP$367, 3, 0)</f>
        <v>88946</v>
      </c>
      <c r="E204">
        <f>VLOOKUP(A204, Traffic_data!$A$3:$BP$367, 4, 0)</f>
        <v>30445</v>
      </c>
      <c r="F204">
        <f>VLOOKUP(A204, Traffic_data!$A$3:$BP$367, 5, 0)</f>
        <v>25608</v>
      </c>
      <c r="G204">
        <f>VLOOKUP(A204, Traffic_data!$A$3:$BP$367, 6, 0)</f>
        <v>27807</v>
      </c>
      <c r="H204">
        <f>VLOOKUP(A204, Traffic_data!$A$3:$BP$367, 7, 0)</f>
        <v>44504</v>
      </c>
      <c r="I204">
        <f>VLOOKUP(A204, Traffic_data!$A$3:$BP$367, 8, 0)</f>
        <v>30969</v>
      </c>
      <c r="J204">
        <f>VLOOKUP(A204, Traffic_data!$A$3:$BP$367, 9, 0)</f>
        <v>15052</v>
      </c>
      <c r="K204">
        <f>VLOOKUP(A204, Traffic_data!$A$3:$BP$367, 10, 0)</f>
        <v>1581</v>
      </c>
      <c r="L204">
        <f>VLOOKUP(A204, Traffic_data!$A$3:$BP$367, 11, 0)</f>
        <v>5326</v>
      </c>
      <c r="M204">
        <f>VLOOKUP(A204, Traffic_data!$A$3:$BP$367, 12, 0)</f>
        <v>0</v>
      </c>
      <c r="N204">
        <f>VLOOKUP(A204, Traffic_data!$A$3:$BP$367, 13, 0)</f>
        <v>11563</v>
      </c>
      <c r="O204">
        <f>VLOOKUP(A204, Traffic_data!$A$3:$BP$367, 14, 0)</f>
        <v>1700</v>
      </c>
      <c r="P204">
        <f>VLOOKUP(A204, Traffic_data!$A$3:$BP$367, 15, 0)</f>
        <v>568</v>
      </c>
      <c r="Q204">
        <f>VLOOKUP(A204, Traffic_data!$A$3:$BP$367, 16, 0)</f>
        <v>586</v>
      </c>
      <c r="R204">
        <f>VLOOKUP(A204, Traffic_data!$A$3:$BP$367, 17, 0)</f>
        <v>70502</v>
      </c>
      <c r="S204">
        <f>VLOOKUP(A204, Traffic_data!$A$3:$BP$367, 18, 0)</f>
        <v>18050</v>
      </c>
      <c r="T204">
        <f>VLOOKUP(A204, Traffic_data!$A$3:$BP$367, 19, 0)</f>
        <v>13033</v>
      </c>
      <c r="U204">
        <f>VLOOKUP(A204, Traffic_data!$A$3:$BP$367, 20, 0)</f>
        <v>9278</v>
      </c>
      <c r="V204">
        <f>VLOOKUP(A204, Traffic_data!$A$3:$BP$367, 21, 0)</f>
        <v>1046</v>
      </c>
      <c r="W204">
        <f>VLOOKUP(A204, Traffic_data!$A$3:$BP$367, 22, 0)</f>
        <v>11266</v>
      </c>
      <c r="X204">
        <f>VLOOKUP(A204, Traffic_data!$A$3:$BP$367,23, 0)</f>
        <v>1570</v>
      </c>
      <c r="Y204">
        <f>VLOOKUP(A204, Traffic_data!$A$3:$BP$367, 24, 0)</f>
        <v>1046</v>
      </c>
      <c r="Z204">
        <f>VLOOKUP(A204, Traffic_data!$A$3:$BP$367, 25, 0)</f>
        <v>3755</v>
      </c>
      <c r="AA204">
        <f>VLOOKUP(A204, Traffic_data!$A$3:$BP$367, 26, 0)</f>
        <v>1046</v>
      </c>
      <c r="AB204">
        <f>VLOOKUP(A204, Traffic_data!$A$3:$BP$367, 27, 0)</f>
        <v>1046</v>
      </c>
      <c r="AC204">
        <f>VLOOKUP(A204, Traffic_data!$A$3:$BP$367, 28, 0)</f>
        <v>262</v>
      </c>
      <c r="AD204">
        <f>VLOOKUP(A204, Traffic_data!$A$3:$BP$367, 29, 0)</f>
        <v>4970</v>
      </c>
      <c r="AE204">
        <f>VLOOKUP(A204, Traffic_data!$A$3:$BP$367, 30, 0)</f>
        <v>14172</v>
      </c>
      <c r="AF204">
        <f>VLOOKUP(A204, Traffic_data!$A$3:$BP$367, 31, 0)</f>
        <v>3366</v>
      </c>
      <c r="AG204">
        <f>VLOOKUP(A204, Traffic_data!$A$3:$BP$367, 32, 0)</f>
        <v>1240</v>
      </c>
      <c r="AH204">
        <f>VLOOKUP(A204, Traffic_data!$A$3:$BP$367, 33, 0)</f>
        <v>2746</v>
      </c>
      <c r="AI204">
        <f>VLOOKUP(A204, Traffic_data!$A$3:$BP$367, 34, 0)</f>
        <v>89</v>
      </c>
      <c r="AJ204">
        <f>VLOOKUP(A204, Traffic_data!$A$3:$BP$367, 35, 0)</f>
        <v>1683</v>
      </c>
      <c r="AK204">
        <f>VLOOKUP(A204, Traffic_data!$A$3:$BP$367, 36, 0)</f>
        <v>89</v>
      </c>
      <c r="AL204">
        <f>VLOOKUP(A204, Traffic_data!$A$3:$BP$367, 37, 0)</f>
        <v>0</v>
      </c>
      <c r="AM204">
        <f>VLOOKUP(A204, Traffic_data!$A$3:$BP$367, 38, 0)</f>
        <v>797</v>
      </c>
      <c r="AN204">
        <f>VLOOKUP(A204, Traffic_data!$A$3:$BP$367, 39, 0)</f>
        <v>89</v>
      </c>
      <c r="AO204">
        <f>VLOOKUP(A204, Traffic_data!$A$3:$BP$367, 40, 0)</f>
        <v>0</v>
      </c>
      <c r="AP204">
        <f>VLOOKUP(A204, Traffic_data!$A$3:$BP$367, 41, 0)</f>
        <v>266</v>
      </c>
      <c r="AQ204">
        <f>VLOOKUP(A204, Traffic_data!$A$3:$BP$367,42, 0)</f>
        <v>3631</v>
      </c>
      <c r="AR204">
        <f>VLOOKUP(A204, Traffic_data!$A$3:$BP$367, 43, 0)</f>
        <v>84674</v>
      </c>
      <c r="AS204">
        <f>VLOOKUP(A204, Traffic_data!$A$3:$BP$367, 44, 0)</f>
        <v>21416</v>
      </c>
      <c r="AT204">
        <f>VLOOKUP(A204, Traffic_data!$A$3:$BP$367, 45, 0)</f>
        <v>14273</v>
      </c>
      <c r="AU204">
        <f>VLOOKUP(A204, Traffic_data!$A$3:$BP$367, 46, 0)</f>
        <v>12024</v>
      </c>
      <c r="AV204">
        <f>VLOOKUP(A204, Traffic_data!$A$3:$BP$367, 47, 0)</f>
        <v>1135</v>
      </c>
      <c r="AW204">
        <f>VLOOKUP(A204, Traffic_data!$A$3:$BP$367, 48, 0)</f>
        <v>12949</v>
      </c>
      <c r="AX204">
        <f>VLOOKUP(A204, Traffic_data!$A$3:$BP$367, 49, 0)</f>
        <v>1659</v>
      </c>
      <c r="AY204">
        <f>VLOOKUP(A204, Traffic_data!$A$3:$BP$367, 50, 0)</f>
        <v>1046</v>
      </c>
      <c r="AZ204">
        <f>VLOOKUP(A204, Traffic_data!$A$3:$BP$367, 51, 0)</f>
        <v>4552</v>
      </c>
      <c r="BA204">
        <f>VLOOKUP(A204, Traffic_data!$A$3:$BP$367, 52, 0)</f>
        <v>1135</v>
      </c>
      <c r="BB204">
        <f>VLOOKUP(A204, Traffic_data!$A$3:$BP$367, 53, 0)</f>
        <v>1046</v>
      </c>
      <c r="BC204">
        <f>VLOOKUP(A204, Traffic_data!$A$3:$BP$367, 54, 0)</f>
        <v>528</v>
      </c>
      <c r="BD204">
        <f>VLOOKUP(A204, Traffic_data!$A$3:$BP$367, 55, 0)</f>
        <v>8601</v>
      </c>
      <c r="BE204">
        <f>VLOOKUP(A204, Traffic_data!$A$3:$BP$367, 56, 0)</f>
        <v>0</v>
      </c>
      <c r="BF204">
        <f>VLOOKUP(A204, Traffic_data!$A$3:$BP$367, 57, 0)</f>
        <v>0</v>
      </c>
      <c r="BG204">
        <f>VLOOKUP(A204, Traffic_data!$A$3:$BP$367, 58, 0)</f>
        <v>0</v>
      </c>
      <c r="BH204">
        <f>VLOOKUP(A204, Traffic_data!$A$3:$BP$367, 59, 0)</f>
        <v>0</v>
      </c>
      <c r="BI204">
        <f>VLOOKUP(A204, Traffic_data!$A$3:$BP$367, 60, 0)</f>
        <v>0</v>
      </c>
      <c r="BJ204">
        <f>VLOOKUP(A204, Traffic_data!$A$3:$BP$367, 61, 0)</f>
        <v>0</v>
      </c>
      <c r="BK204">
        <f>VLOOKUP(A204, Traffic_data!$A$3:$BP$367, 62, 0)</f>
        <v>0</v>
      </c>
      <c r="BL204">
        <f>VLOOKUP(A204, Traffic_data!$A$3:$BP$367, 63, 0)</f>
        <v>0</v>
      </c>
      <c r="BM204">
        <f>VLOOKUP(A204, Traffic_data!$A$3:$BP$367, 64, 0)</f>
        <v>0</v>
      </c>
      <c r="BN204">
        <f>VLOOKUP(A204, Traffic_data!$A$3:$BP$367, 65, 0)</f>
        <v>0</v>
      </c>
      <c r="BO204">
        <f>VLOOKUP(A204, Traffic_data!$A$3:$BP$367, 66, 0)</f>
        <v>0</v>
      </c>
      <c r="BP204">
        <f>VLOOKUP(A204, Traffic_data!$A$3:$BP$367, 67, 0)</f>
        <v>0</v>
      </c>
      <c r="BQ204">
        <f>VLOOKUP(A204, Traffic_data!$A$3:$BP$367, 68, 0)</f>
        <v>0</v>
      </c>
    </row>
    <row r="205" spans="1:69" x14ac:dyDescent="0.25">
      <c r="A205" s="1">
        <v>41477</v>
      </c>
      <c r="B205" t="s">
        <v>58</v>
      </c>
      <c r="C205">
        <f>IFERROR(VLOOKUP(A205,Pivot_table!$A$5:$C$57, 3, 0),0)</f>
        <v>0</v>
      </c>
      <c r="D205">
        <f>VLOOKUP(A205, Traffic_data!$A$3:$BP$367, 3, 0)</f>
        <v>117945</v>
      </c>
      <c r="E205">
        <f>VLOOKUP(A205, Traffic_data!$A$3:$BP$367, 4, 0)</f>
        <v>37779</v>
      </c>
      <c r="F205">
        <f>VLOOKUP(A205, Traffic_data!$A$3:$BP$367, 5, 0)</f>
        <v>37016</v>
      </c>
      <c r="G205">
        <f>VLOOKUP(A205, Traffic_data!$A$3:$BP$367, 6, 0)</f>
        <v>36634</v>
      </c>
      <c r="H205">
        <f>VLOOKUP(A205, Traffic_data!$A$3:$BP$367, 7, 0)</f>
        <v>55979</v>
      </c>
      <c r="I205">
        <f>VLOOKUP(A205, Traffic_data!$A$3:$BP$367, 8, 0)</f>
        <v>39732</v>
      </c>
      <c r="J205">
        <f>VLOOKUP(A205, Traffic_data!$A$3:$BP$367, 9, 0)</f>
        <v>11879</v>
      </c>
      <c r="K205">
        <f>VLOOKUP(A205, Traffic_data!$A$3:$BP$367, 10, 0)</f>
        <v>1273</v>
      </c>
      <c r="L205">
        <f>VLOOKUP(A205, Traffic_data!$A$3:$BP$367, 11, 0)</f>
        <v>4379</v>
      </c>
      <c r="M205">
        <f>VLOOKUP(A205, Traffic_data!$A$3:$BP$367, 12, 0)</f>
        <v>0</v>
      </c>
      <c r="N205">
        <f>VLOOKUP(A205, Traffic_data!$A$3:$BP$367, 13, 0)</f>
        <v>15340</v>
      </c>
      <c r="O205">
        <f>VLOOKUP(A205, Traffic_data!$A$3:$BP$367, 14, 0)</f>
        <v>1088</v>
      </c>
      <c r="P205">
        <f>VLOOKUP(A205, Traffic_data!$A$3:$BP$367, 15, 0)</f>
        <v>403</v>
      </c>
      <c r="Q205">
        <f>VLOOKUP(A205, Traffic_data!$A$3:$BP$367, 16, 0)</f>
        <v>744</v>
      </c>
      <c r="R205">
        <f>VLOOKUP(A205, Traffic_data!$A$3:$BP$367, 17, 0)</f>
        <v>93067</v>
      </c>
      <c r="S205">
        <f>VLOOKUP(A205, Traffic_data!$A$3:$BP$367, 18, 0)</f>
        <v>24066</v>
      </c>
      <c r="T205">
        <f>VLOOKUP(A205, Traffic_data!$A$3:$BP$367, 19, 0)</f>
        <v>15463</v>
      </c>
      <c r="U205">
        <f>VLOOKUP(A205, Traffic_data!$A$3:$BP$367, 20, 0)</f>
        <v>14358</v>
      </c>
      <c r="V205">
        <f>VLOOKUP(A205, Traffic_data!$A$3:$BP$367, 21, 0)</f>
        <v>785</v>
      </c>
      <c r="W205">
        <f>VLOOKUP(A205, Traffic_data!$A$3:$BP$367, 22, 0)</f>
        <v>15684</v>
      </c>
      <c r="X205">
        <f>VLOOKUP(A205, Traffic_data!$A$3:$BP$367,23, 0)</f>
        <v>2354</v>
      </c>
      <c r="Y205">
        <f>VLOOKUP(A205, Traffic_data!$A$3:$BP$367, 24, 0)</f>
        <v>1046</v>
      </c>
      <c r="Z205">
        <f>VLOOKUP(A205, Traffic_data!$A$3:$BP$367, 25, 0)</f>
        <v>2430</v>
      </c>
      <c r="AA205">
        <f>VLOOKUP(A205, Traffic_data!$A$3:$BP$367, 26, 0)</f>
        <v>1046</v>
      </c>
      <c r="AB205">
        <f>VLOOKUP(A205, Traffic_data!$A$3:$BP$367, 27, 0)</f>
        <v>1831</v>
      </c>
      <c r="AC205">
        <f>VLOOKUP(A205, Traffic_data!$A$3:$BP$367, 28, 0)</f>
        <v>1308</v>
      </c>
      <c r="AD205">
        <f>VLOOKUP(A205, Traffic_data!$A$3:$BP$367, 29, 0)</f>
        <v>4709</v>
      </c>
      <c r="AE205">
        <f>VLOOKUP(A205, Traffic_data!$A$3:$BP$367, 30, 0)</f>
        <v>11691</v>
      </c>
      <c r="AF205">
        <f>VLOOKUP(A205, Traffic_data!$A$3:$BP$367, 31, 0)</f>
        <v>2303</v>
      </c>
      <c r="AG205">
        <f>VLOOKUP(A205, Traffic_data!$A$3:$BP$367, 32, 0)</f>
        <v>1683</v>
      </c>
      <c r="AH205">
        <f>VLOOKUP(A205, Traffic_data!$A$3:$BP$367, 33, 0)</f>
        <v>1860</v>
      </c>
      <c r="AI205">
        <f>VLOOKUP(A205, Traffic_data!$A$3:$BP$367, 34, 0)</f>
        <v>89</v>
      </c>
      <c r="AJ205">
        <f>VLOOKUP(A205, Traffic_data!$A$3:$BP$367, 35, 0)</f>
        <v>2126</v>
      </c>
      <c r="AK205">
        <f>VLOOKUP(A205, Traffic_data!$A$3:$BP$367, 36, 0)</f>
        <v>266</v>
      </c>
      <c r="AL205">
        <f>VLOOKUP(A205, Traffic_data!$A$3:$BP$367, 37, 0)</f>
        <v>0</v>
      </c>
      <c r="AM205">
        <f>VLOOKUP(A205, Traffic_data!$A$3:$BP$367, 38, 0)</f>
        <v>797</v>
      </c>
      <c r="AN205">
        <f>VLOOKUP(A205, Traffic_data!$A$3:$BP$367, 39, 0)</f>
        <v>89</v>
      </c>
      <c r="AO205">
        <f>VLOOKUP(A205, Traffic_data!$A$3:$BP$367, 40, 0)</f>
        <v>0</v>
      </c>
      <c r="AP205">
        <f>VLOOKUP(A205, Traffic_data!$A$3:$BP$367, 41, 0)</f>
        <v>177</v>
      </c>
      <c r="AQ205">
        <f>VLOOKUP(A205, Traffic_data!$A$3:$BP$367,42, 0)</f>
        <v>2126</v>
      </c>
      <c r="AR205">
        <f>VLOOKUP(A205, Traffic_data!$A$3:$BP$367, 43, 0)</f>
        <v>104758</v>
      </c>
      <c r="AS205">
        <f>VLOOKUP(A205, Traffic_data!$A$3:$BP$367, 44, 0)</f>
        <v>26369</v>
      </c>
      <c r="AT205">
        <f>VLOOKUP(A205, Traffic_data!$A$3:$BP$367, 45, 0)</f>
        <v>17146</v>
      </c>
      <c r="AU205">
        <f>VLOOKUP(A205, Traffic_data!$A$3:$BP$367, 46, 0)</f>
        <v>16218</v>
      </c>
      <c r="AV205">
        <f>VLOOKUP(A205, Traffic_data!$A$3:$BP$367, 47, 0)</f>
        <v>874</v>
      </c>
      <c r="AW205">
        <f>VLOOKUP(A205, Traffic_data!$A$3:$BP$367, 48, 0)</f>
        <v>17810</v>
      </c>
      <c r="AX205">
        <f>VLOOKUP(A205, Traffic_data!$A$3:$BP$367, 49, 0)</f>
        <v>2620</v>
      </c>
      <c r="AY205">
        <f>VLOOKUP(A205, Traffic_data!$A$3:$BP$367, 50, 0)</f>
        <v>1046</v>
      </c>
      <c r="AZ205">
        <f>VLOOKUP(A205, Traffic_data!$A$3:$BP$367, 51, 0)</f>
        <v>3227</v>
      </c>
      <c r="BA205">
        <f>VLOOKUP(A205, Traffic_data!$A$3:$BP$367, 52, 0)</f>
        <v>1135</v>
      </c>
      <c r="BB205">
        <f>VLOOKUP(A205, Traffic_data!$A$3:$BP$367, 53, 0)</f>
        <v>1831</v>
      </c>
      <c r="BC205">
        <f>VLOOKUP(A205, Traffic_data!$A$3:$BP$367, 54, 0)</f>
        <v>1485</v>
      </c>
      <c r="BD205">
        <f>VLOOKUP(A205, Traffic_data!$A$3:$BP$367, 55, 0)</f>
        <v>6835</v>
      </c>
      <c r="BE205">
        <f>VLOOKUP(A205, Traffic_data!$A$3:$BP$367, 56, 0)</f>
        <v>0</v>
      </c>
      <c r="BF205">
        <f>VLOOKUP(A205, Traffic_data!$A$3:$BP$367, 57, 0)</f>
        <v>0</v>
      </c>
      <c r="BG205">
        <f>VLOOKUP(A205, Traffic_data!$A$3:$BP$367, 58, 0)</f>
        <v>0</v>
      </c>
      <c r="BH205">
        <f>VLOOKUP(A205, Traffic_data!$A$3:$BP$367, 59, 0)</f>
        <v>0</v>
      </c>
      <c r="BI205">
        <f>VLOOKUP(A205, Traffic_data!$A$3:$BP$367, 60, 0)</f>
        <v>0</v>
      </c>
      <c r="BJ205">
        <f>VLOOKUP(A205, Traffic_data!$A$3:$BP$367, 61, 0)</f>
        <v>0</v>
      </c>
      <c r="BK205">
        <f>VLOOKUP(A205, Traffic_data!$A$3:$BP$367, 62, 0)</f>
        <v>0</v>
      </c>
      <c r="BL205">
        <f>VLOOKUP(A205, Traffic_data!$A$3:$BP$367, 63, 0)</f>
        <v>0</v>
      </c>
      <c r="BM205">
        <f>VLOOKUP(A205, Traffic_data!$A$3:$BP$367, 64, 0)</f>
        <v>0</v>
      </c>
      <c r="BN205">
        <f>VLOOKUP(A205, Traffic_data!$A$3:$BP$367, 65, 0)</f>
        <v>0</v>
      </c>
      <c r="BO205">
        <f>VLOOKUP(A205, Traffic_data!$A$3:$BP$367, 66, 0)</f>
        <v>0</v>
      </c>
      <c r="BP205">
        <f>VLOOKUP(A205, Traffic_data!$A$3:$BP$367, 67, 0)</f>
        <v>0</v>
      </c>
      <c r="BQ205">
        <f>VLOOKUP(A205, Traffic_data!$A$3:$BP$367, 68, 0)</f>
        <v>0</v>
      </c>
    </row>
    <row r="206" spans="1:69" x14ac:dyDescent="0.25">
      <c r="A206" s="1">
        <v>41478</v>
      </c>
      <c r="B206" t="s">
        <v>59</v>
      </c>
      <c r="C206">
        <f>IFERROR(VLOOKUP(A206,Pivot_table!$A$5:$C$57, 3, 0),0)</f>
        <v>0</v>
      </c>
      <c r="D206">
        <f>VLOOKUP(A206, Traffic_data!$A$3:$BP$367, 3, 0)</f>
        <v>109429</v>
      </c>
      <c r="E206">
        <f>VLOOKUP(A206, Traffic_data!$A$3:$BP$367, 4, 0)</f>
        <v>35344</v>
      </c>
      <c r="F206">
        <f>VLOOKUP(A206, Traffic_data!$A$3:$BP$367, 5, 0)</f>
        <v>34791</v>
      </c>
      <c r="G206">
        <f>VLOOKUP(A206, Traffic_data!$A$3:$BP$367, 6, 0)</f>
        <v>33717</v>
      </c>
      <c r="H206">
        <f>VLOOKUP(A206, Traffic_data!$A$3:$BP$367, 7, 0)</f>
        <v>51780</v>
      </c>
      <c r="I206">
        <f>VLOOKUP(A206, Traffic_data!$A$3:$BP$367, 8, 0)</f>
        <v>36621</v>
      </c>
      <c r="J206">
        <f>VLOOKUP(A206, Traffic_data!$A$3:$BP$367, 9, 0)</f>
        <v>11154</v>
      </c>
      <c r="K206">
        <f>VLOOKUP(A206, Traffic_data!$A$3:$BP$367, 10, 0)</f>
        <v>1236</v>
      </c>
      <c r="L206">
        <f>VLOOKUP(A206, Traffic_data!$A$3:$BP$367, 11, 0)</f>
        <v>5863</v>
      </c>
      <c r="M206">
        <f>VLOOKUP(A206, Traffic_data!$A$3:$BP$367, 12, 0)</f>
        <v>0</v>
      </c>
      <c r="N206">
        <f>VLOOKUP(A206, Traffic_data!$A$3:$BP$367, 13, 0)</f>
        <v>14817</v>
      </c>
      <c r="O206">
        <f>VLOOKUP(A206, Traffic_data!$A$3:$BP$367, 14, 0)</f>
        <v>1060</v>
      </c>
      <c r="P206">
        <f>VLOOKUP(A206, Traffic_data!$A$3:$BP$367, 15, 0)</f>
        <v>351</v>
      </c>
      <c r="Q206">
        <f>VLOOKUP(A206, Traffic_data!$A$3:$BP$367, 16, 0)</f>
        <v>911</v>
      </c>
      <c r="R206">
        <f>VLOOKUP(A206, Traffic_data!$A$3:$BP$367, 17, 0)</f>
        <v>87035</v>
      </c>
      <c r="S206">
        <f>VLOOKUP(A206, Traffic_data!$A$3:$BP$367, 18, 0)</f>
        <v>19619</v>
      </c>
      <c r="T206">
        <f>VLOOKUP(A206, Traffic_data!$A$3:$BP$367, 19, 0)</f>
        <v>17230</v>
      </c>
      <c r="U206">
        <f>VLOOKUP(A206, Traffic_data!$A$3:$BP$367, 20, 0)</f>
        <v>13917</v>
      </c>
      <c r="V206">
        <f>VLOOKUP(A206, Traffic_data!$A$3:$BP$367, 21, 0)</f>
        <v>2093</v>
      </c>
      <c r="W206">
        <f>VLOOKUP(A206, Traffic_data!$A$3:$BP$367, 22, 0)</f>
        <v>15684</v>
      </c>
      <c r="X206">
        <f>VLOOKUP(A206, Traffic_data!$A$3:$BP$367,23, 0)</f>
        <v>3401</v>
      </c>
      <c r="Y206">
        <f>VLOOKUP(A206, Traffic_data!$A$3:$BP$367, 24, 0)</f>
        <v>1046</v>
      </c>
      <c r="Z206">
        <f>VLOOKUP(A206, Traffic_data!$A$3:$BP$367, 25, 0)</f>
        <v>2872</v>
      </c>
      <c r="AA206">
        <f>VLOOKUP(A206, Traffic_data!$A$3:$BP$367, 26, 0)</f>
        <v>523</v>
      </c>
      <c r="AB206">
        <f>VLOOKUP(A206, Traffic_data!$A$3:$BP$367, 27, 0)</f>
        <v>1831</v>
      </c>
      <c r="AC206">
        <f>VLOOKUP(A206, Traffic_data!$A$3:$BP$367, 28, 0)</f>
        <v>1570</v>
      </c>
      <c r="AD206">
        <f>VLOOKUP(A206, Traffic_data!$A$3:$BP$367, 29, 0)</f>
        <v>3662</v>
      </c>
      <c r="AE206">
        <f>VLOOKUP(A206, Traffic_data!$A$3:$BP$367, 30, 0)</f>
        <v>10540</v>
      </c>
      <c r="AF206">
        <f>VLOOKUP(A206, Traffic_data!$A$3:$BP$367, 31, 0)</f>
        <v>2391</v>
      </c>
      <c r="AG206">
        <f>VLOOKUP(A206, Traffic_data!$A$3:$BP$367, 32, 0)</f>
        <v>974</v>
      </c>
      <c r="AH206">
        <f>VLOOKUP(A206, Traffic_data!$A$3:$BP$367, 33, 0)</f>
        <v>1417</v>
      </c>
      <c r="AI206">
        <f>VLOOKUP(A206, Traffic_data!$A$3:$BP$367, 34, 0)</f>
        <v>0</v>
      </c>
      <c r="AJ206">
        <f>VLOOKUP(A206, Traffic_data!$A$3:$BP$367, 35, 0)</f>
        <v>1949</v>
      </c>
      <c r="AK206">
        <f>VLOOKUP(A206, Traffic_data!$A$3:$BP$367, 36, 0)</f>
        <v>89</v>
      </c>
      <c r="AL206">
        <f>VLOOKUP(A206, Traffic_data!$A$3:$BP$367, 37, 0)</f>
        <v>0</v>
      </c>
      <c r="AM206">
        <f>VLOOKUP(A206, Traffic_data!$A$3:$BP$367, 38, 0)</f>
        <v>620</v>
      </c>
      <c r="AN206">
        <f>VLOOKUP(A206, Traffic_data!$A$3:$BP$367, 39, 0)</f>
        <v>89</v>
      </c>
      <c r="AO206">
        <f>VLOOKUP(A206, Traffic_data!$A$3:$BP$367, 40, 0)</f>
        <v>0</v>
      </c>
      <c r="AP206">
        <f>VLOOKUP(A206, Traffic_data!$A$3:$BP$367, 41, 0)</f>
        <v>89</v>
      </c>
      <c r="AQ206">
        <f>VLOOKUP(A206, Traffic_data!$A$3:$BP$367,42, 0)</f>
        <v>2303</v>
      </c>
      <c r="AR206">
        <f>VLOOKUP(A206, Traffic_data!$A$3:$BP$367, 43, 0)</f>
        <v>97575</v>
      </c>
      <c r="AS206">
        <f>VLOOKUP(A206, Traffic_data!$A$3:$BP$367, 44, 0)</f>
        <v>22010</v>
      </c>
      <c r="AT206">
        <f>VLOOKUP(A206, Traffic_data!$A$3:$BP$367, 45, 0)</f>
        <v>18204</v>
      </c>
      <c r="AU206">
        <f>VLOOKUP(A206, Traffic_data!$A$3:$BP$367, 46, 0)</f>
        <v>15334</v>
      </c>
      <c r="AV206">
        <f>VLOOKUP(A206, Traffic_data!$A$3:$BP$367, 47, 0)</f>
        <v>2093</v>
      </c>
      <c r="AW206">
        <f>VLOOKUP(A206, Traffic_data!$A$3:$BP$367, 48, 0)</f>
        <v>17633</v>
      </c>
      <c r="AX206">
        <f>VLOOKUP(A206, Traffic_data!$A$3:$BP$367, 49, 0)</f>
        <v>3490</v>
      </c>
      <c r="AY206">
        <f>VLOOKUP(A206, Traffic_data!$A$3:$BP$367, 50, 0)</f>
        <v>1046</v>
      </c>
      <c r="AZ206">
        <f>VLOOKUP(A206, Traffic_data!$A$3:$BP$367, 51, 0)</f>
        <v>3492</v>
      </c>
      <c r="BA206">
        <f>VLOOKUP(A206, Traffic_data!$A$3:$BP$367, 52, 0)</f>
        <v>612</v>
      </c>
      <c r="BB206">
        <f>VLOOKUP(A206, Traffic_data!$A$3:$BP$367, 53, 0)</f>
        <v>1831</v>
      </c>
      <c r="BC206">
        <f>VLOOKUP(A206, Traffic_data!$A$3:$BP$367, 54, 0)</f>
        <v>1659</v>
      </c>
      <c r="BD206">
        <f>VLOOKUP(A206, Traffic_data!$A$3:$BP$367, 55, 0)</f>
        <v>5965</v>
      </c>
      <c r="BE206">
        <f>VLOOKUP(A206, Traffic_data!$A$3:$BP$367, 56, 0)</f>
        <v>0</v>
      </c>
      <c r="BF206">
        <f>VLOOKUP(A206, Traffic_data!$A$3:$BP$367, 57, 0)</f>
        <v>0</v>
      </c>
      <c r="BG206">
        <f>VLOOKUP(A206, Traffic_data!$A$3:$BP$367, 58, 0)</f>
        <v>0</v>
      </c>
      <c r="BH206">
        <f>VLOOKUP(A206, Traffic_data!$A$3:$BP$367, 59, 0)</f>
        <v>0</v>
      </c>
      <c r="BI206">
        <f>VLOOKUP(A206, Traffic_data!$A$3:$BP$367, 60, 0)</f>
        <v>0</v>
      </c>
      <c r="BJ206">
        <f>VLOOKUP(A206, Traffic_data!$A$3:$BP$367, 61, 0)</f>
        <v>0</v>
      </c>
      <c r="BK206">
        <f>VLOOKUP(A206, Traffic_data!$A$3:$BP$367, 62, 0)</f>
        <v>0</v>
      </c>
      <c r="BL206">
        <f>VLOOKUP(A206, Traffic_data!$A$3:$BP$367, 63, 0)</f>
        <v>0</v>
      </c>
      <c r="BM206">
        <f>VLOOKUP(A206, Traffic_data!$A$3:$BP$367, 64, 0)</f>
        <v>0</v>
      </c>
      <c r="BN206">
        <f>VLOOKUP(A206, Traffic_data!$A$3:$BP$367, 65, 0)</f>
        <v>0</v>
      </c>
      <c r="BO206">
        <f>VLOOKUP(A206, Traffic_data!$A$3:$BP$367, 66, 0)</f>
        <v>0</v>
      </c>
      <c r="BP206">
        <f>VLOOKUP(A206, Traffic_data!$A$3:$BP$367, 67, 0)</f>
        <v>0</v>
      </c>
      <c r="BQ206">
        <f>VLOOKUP(A206, Traffic_data!$A$3:$BP$367, 68, 0)</f>
        <v>0</v>
      </c>
    </row>
    <row r="207" spans="1:69" x14ac:dyDescent="0.25">
      <c r="A207" s="1">
        <v>41479</v>
      </c>
      <c r="B207" t="s">
        <v>30</v>
      </c>
      <c r="C207">
        <f>IFERROR(VLOOKUP(A207,Pivot_table!$A$5:$C$57, 3, 0),0)</f>
        <v>0</v>
      </c>
      <c r="D207">
        <f>VLOOKUP(A207, Traffic_data!$A$3:$BP$367, 3, 0)</f>
        <v>111364</v>
      </c>
      <c r="E207">
        <f>VLOOKUP(A207, Traffic_data!$A$3:$BP$367, 4, 0)</f>
        <v>34820</v>
      </c>
      <c r="F207">
        <f>VLOOKUP(A207, Traffic_data!$A$3:$BP$367, 5, 0)</f>
        <v>36207</v>
      </c>
      <c r="G207">
        <f>VLOOKUP(A207, Traffic_data!$A$3:$BP$367, 6, 0)</f>
        <v>34759</v>
      </c>
      <c r="H207">
        <f>VLOOKUP(A207, Traffic_data!$A$3:$BP$367, 7, 0)</f>
        <v>52269</v>
      </c>
      <c r="I207">
        <f>VLOOKUP(A207, Traffic_data!$A$3:$BP$367, 8, 0)</f>
        <v>28212</v>
      </c>
      <c r="J207">
        <f>VLOOKUP(A207, Traffic_data!$A$3:$BP$367, 9, 0)</f>
        <v>11075</v>
      </c>
      <c r="K207">
        <f>VLOOKUP(A207, Traffic_data!$A$3:$BP$367, 10, 0)</f>
        <v>1338</v>
      </c>
      <c r="L207">
        <f>VLOOKUP(A207, Traffic_data!$A$3:$BP$367, 11, 0)</f>
        <v>8095</v>
      </c>
      <c r="M207">
        <f>VLOOKUP(A207, Traffic_data!$A$3:$BP$367, 12, 0)</f>
        <v>0</v>
      </c>
      <c r="N207">
        <f>VLOOKUP(A207, Traffic_data!$A$3:$BP$367, 13, 0)</f>
        <v>16061</v>
      </c>
      <c r="O207">
        <f>VLOOKUP(A207, Traffic_data!$A$3:$BP$367, 14, 0)</f>
        <v>1044</v>
      </c>
      <c r="P207">
        <f>VLOOKUP(A207, Traffic_data!$A$3:$BP$367, 15, 0)</f>
        <v>363</v>
      </c>
      <c r="Q207">
        <f>VLOOKUP(A207, Traffic_data!$A$3:$BP$367, 16, 0)</f>
        <v>897</v>
      </c>
      <c r="R207">
        <f>VLOOKUP(A207, Traffic_data!$A$3:$BP$367, 17, 0)</f>
        <v>88154</v>
      </c>
      <c r="S207">
        <f>VLOOKUP(A207, Traffic_data!$A$3:$BP$367, 18, 0)</f>
        <v>27205</v>
      </c>
      <c r="T207">
        <f>VLOOKUP(A207, Traffic_data!$A$3:$BP$367, 19, 0)</f>
        <v>13254</v>
      </c>
      <c r="U207">
        <f>VLOOKUP(A207, Traffic_data!$A$3:$BP$367, 20, 0)</f>
        <v>14358</v>
      </c>
      <c r="V207">
        <f>VLOOKUP(A207, Traffic_data!$A$3:$BP$367, 21, 0)</f>
        <v>1570</v>
      </c>
      <c r="W207">
        <f>VLOOKUP(A207, Traffic_data!$A$3:$BP$367, 22, 0)</f>
        <v>12149</v>
      </c>
      <c r="X207">
        <f>VLOOKUP(A207, Traffic_data!$A$3:$BP$367,23, 0)</f>
        <v>2354</v>
      </c>
      <c r="Y207">
        <f>VLOOKUP(A207, Traffic_data!$A$3:$BP$367, 24, 0)</f>
        <v>785</v>
      </c>
      <c r="Z207">
        <f>VLOOKUP(A207, Traffic_data!$A$3:$BP$367, 25, 0)</f>
        <v>2872</v>
      </c>
      <c r="AA207">
        <f>VLOOKUP(A207, Traffic_data!$A$3:$BP$367, 26, 0)</f>
        <v>523</v>
      </c>
      <c r="AB207">
        <f>VLOOKUP(A207, Traffic_data!$A$3:$BP$367, 27, 0)</f>
        <v>1046</v>
      </c>
      <c r="AC207">
        <f>VLOOKUP(A207, Traffic_data!$A$3:$BP$367, 28, 0)</f>
        <v>1046</v>
      </c>
      <c r="AD207">
        <f>VLOOKUP(A207, Traffic_data!$A$3:$BP$367, 29, 0)</f>
        <v>4185</v>
      </c>
      <c r="AE207">
        <f>VLOOKUP(A207, Traffic_data!$A$3:$BP$367, 30, 0)</f>
        <v>10894</v>
      </c>
      <c r="AF207">
        <f>VLOOKUP(A207, Traffic_data!$A$3:$BP$367, 31, 0)</f>
        <v>2391</v>
      </c>
      <c r="AG207">
        <f>VLOOKUP(A207, Traffic_data!$A$3:$BP$367, 32, 0)</f>
        <v>1063</v>
      </c>
      <c r="AH207">
        <f>VLOOKUP(A207, Traffic_data!$A$3:$BP$367, 33, 0)</f>
        <v>1151</v>
      </c>
      <c r="AI207">
        <f>VLOOKUP(A207, Traffic_data!$A$3:$BP$367, 34, 0)</f>
        <v>177</v>
      </c>
      <c r="AJ207">
        <f>VLOOKUP(A207, Traffic_data!$A$3:$BP$367, 35, 0)</f>
        <v>1506</v>
      </c>
      <c r="AK207">
        <f>VLOOKUP(A207, Traffic_data!$A$3:$BP$367, 36, 0)</f>
        <v>354</v>
      </c>
      <c r="AL207">
        <f>VLOOKUP(A207, Traffic_data!$A$3:$BP$367, 37, 0)</f>
        <v>89</v>
      </c>
      <c r="AM207">
        <f>VLOOKUP(A207, Traffic_data!$A$3:$BP$367, 38, 0)</f>
        <v>797</v>
      </c>
      <c r="AN207">
        <f>VLOOKUP(A207, Traffic_data!$A$3:$BP$367, 39, 0)</f>
        <v>177</v>
      </c>
      <c r="AO207">
        <f>VLOOKUP(A207, Traffic_data!$A$3:$BP$367, 40, 0)</f>
        <v>89</v>
      </c>
      <c r="AP207">
        <f>VLOOKUP(A207, Traffic_data!$A$3:$BP$367, 41, 0)</f>
        <v>89</v>
      </c>
      <c r="AQ207">
        <f>VLOOKUP(A207, Traffic_data!$A$3:$BP$367,42, 0)</f>
        <v>2214</v>
      </c>
      <c r="AR207">
        <f>VLOOKUP(A207, Traffic_data!$A$3:$BP$367, 43, 0)</f>
        <v>99048</v>
      </c>
      <c r="AS207">
        <f>VLOOKUP(A207, Traffic_data!$A$3:$BP$367, 44, 0)</f>
        <v>29596</v>
      </c>
      <c r="AT207">
        <f>VLOOKUP(A207, Traffic_data!$A$3:$BP$367, 45, 0)</f>
        <v>14317</v>
      </c>
      <c r="AU207">
        <f>VLOOKUP(A207, Traffic_data!$A$3:$BP$367, 46, 0)</f>
        <v>15509</v>
      </c>
      <c r="AV207">
        <f>VLOOKUP(A207, Traffic_data!$A$3:$BP$367, 47, 0)</f>
        <v>1747</v>
      </c>
      <c r="AW207">
        <f>VLOOKUP(A207, Traffic_data!$A$3:$BP$367, 48, 0)</f>
        <v>13655</v>
      </c>
      <c r="AX207">
        <f>VLOOKUP(A207, Traffic_data!$A$3:$BP$367, 49, 0)</f>
        <v>2708</v>
      </c>
      <c r="AY207">
        <f>VLOOKUP(A207, Traffic_data!$A$3:$BP$367, 50, 0)</f>
        <v>874</v>
      </c>
      <c r="AZ207">
        <f>VLOOKUP(A207, Traffic_data!$A$3:$BP$367, 51, 0)</f>
        <v>3669</v>
      </c>
      <c r="BA207">
        <f>VLOOKUP(A207, Traffic_data!$A$3:$BP$367, 52, 0)</f>
        <v>700</v>
      </c>
      <c r="BB207">
        <f>VLOOKUP(A207, Traffic_data!$A$3:$BP$367, 53, 0)</f>
        <v>1135</v>
      </c>
      <c r="BC207">
        <f>VLOOKUP(A207, Traffic_data!$A$3:$BP$367, 54, 0)</f>
        <v>1135</v>
      </c>
      <c r="BD207">
        <f>VLOOKUP(A207, Traffic_data!$A$3:$BP$367, 55, 0)</f>
        <v>6399</v>
      </c>
      <c r="BE207">
        <f>VLOOKUP(A207, Traffic_data!$A$3:$BP$367, 56, 0)</f>
        <v>0</v>
      </c>
      <c r="BF207">
        <f>VLOOKUP(A207, Traffic_data!$A$3:$BP$367, 57, 0)</f>
        <v>0</v>
      </c>
      <c r="BG207">
        <f>VLOOKUP(A207, Traffic_data!$A$3:$BP$367, 58, 0)</f>
        <v>0</v>
      </c>
      <c r="BH207">
        <f>VLOOKUP(A207, Traffic_data!$A$3:$BP$367, 59, 0)</f>
        <v>0</v>
      </c>
      <c r="BI207">
        <f>VLOOKUP(A207, Traffic_data!$A$3:$BP$367, 60, 0)</f>
        <v>0</v>
      </c>
      <c r="BJ207">
        <f>VLOOKUP(A207, Traffic_data!$A$3:$BP$367, 61, 0)</f>
        <v>0</v>
      </c>
      <c r="BK207">
        <f>VLOOKUP(A207, Traffic_data!$A$3:$BP$367, 62, 0)</f>
        <v>0</v>
      </c>
      <c r="BL207">
        <f>VLOOKUP(A207, Traffic_data!$A$3:$BP$367, 63, 0)</f>
        <v>0</v>
      </c>
      <c r="BM207">
        <f>VLOOKUP(A207, Traffic_data!$A$3:$BP$367, 64, 0)</f>
        <v>0</v>
      </c>
      <c r="BN207">
        <f>VLOOKUP(A207, Traffic_data!$A$3:$BP$367, 65, 0)</f>
        <v>0</v>
      </c>
      <c r="BO207">
        <f>VLOOKUP(A207, Traffic_data!$A$3:$BP$367, 66, 0)</f>
        <v>0</v>
      </c>
      <c r="BP207">
        <f>VLOOKUP(A207, Traffic_data!$A$3:$BP$367, 67, 0)</f>
        <v>0</v>
      </c>
      <c r="BQ207">
        <f>VLOOKUP(A207, Traffic_data!$A$3:$BP$367, 68, 0)</f>
        <v>0</v>
      </c>
    </row>
    <row r="208" spans="1:69" x14ac:dyDescent="0.25">
      <c r="A208" s="1">
        <v>41480</v>
      </c>
      <c r="B208" t="s">
        <v>46</v>
      </c>
      <c r="C208">
        <f>IFERROR(VLOOKUP(A208,Pivot_table!$A$5:$C$57, 3, 0),0)</f>
        <v>0</v>
      </c>
      <c r="D208">
        <f>VLOOKUP(A208, Traffic_data!$A$3:$BP$367, 3, 0)</f>
        <v>127113</v>
      </c>
      <c r="E208">
        <f>VLOOKUP(A208, Traffic_data!$A$3:$BP$367, 4, 0)</f>
        <v>36942</v>
      </c>
      <c r="F208">
        <f>VLOOKUP(A208, Traffic_data!$A$3:$BP$367, 5, 0)</f>
        <v>41858</v>
      </c>
      <c r="G208">
        <f>VLOOKUP(A208, Traffic_data!$A$3:$BP$367, 6, 0)</f>
        <v>39404</v>
      </c>
      <c r="H208">
        <f>VLOOKUP(A208, Traffic_data!$A$3:$BP$367, 7, 0)</f>
        <v>61026</v>
      </c>
      <c r="I208">
        <f>VLOOKUP(A208, Traffic_data!$A$3:$BP$367, 8, 0)</f>
        <v>12602</v>
      </c>
      <c r="J208">
        <f>VLOOKUP(A208, Traffic_data!$A$3:$BP$367, 9, 0)</f>
        <v>12080</v>
      </c>
      <c r="K208">
        <f>VLOOKUP(A208, Traffic_data!$A$3:$BP$367, 10, 0)</f>
        <v>2485</v>
      </c>
      <c r="L208">
        <f>VLOOKUP(A208, Traffic_data!$A$3:$BP$367, 11, 0)</f>
        <v>6334</v>
      </c>
      <c r="M208">
        <f>VLOOKUP(A208, Traffic_data!$A$3:$BP$367, 12, 0)</f>
        <v>0</v>
      </c>
      <c r="N208">
        <f>VLOOKUP(A208, Traffic_data!$A$3:$BP$367, 13, 0)</f>
        <v>18153</v>
      </c>
      <c r="O208">
        <f>VLOOKUP(A208, Traffic_data!$A$3:$BP$367, 14, 0)</f>
        <v>1212</v>
      </c>
      <c r="P208">
        <f>VLOOKUP(A208, Traffic_data!$A$3:$BP$367, 15, 0)</f>
        <v>421</v>
      </c>
      <c r="Q208">
        <f>VLOOKUP(A208, Traffic_data!$A$3:$BP$367, 16, 0)</f>
        <v>1048</v>
      </c>
      <c r="R208">
        <f>VLOOKUP(A208, Traffic_data!$A$3:$BP$367, 17, 0)</f>
        <v>100775</v>
      </c>
      <c r="S208">
        <f>VLOOKUP(A208, Traffic_data!$A$3:$BP$367, 18, 0)</f>
        <v>25636</v>
      </c>
      <c r="T208">
        <f>VLOOKUP(A208, Traffic_data!$A$3:$BP$367, 19, 0)</f>
        <v>17230</v>
      </c>
      <c r="U208">
        <f>VLOOKUP(A208, Traffic_data!$A$3:$BP$367, 20, 0)</f>
        <v>17893</v>
      </c>
      <c r="V208">
        <f>VLOOKUP(A208, Traffic_data!$A$3:$BP$367, 21, 0)</f>
        <v>2616</v>
      </c>
      <c r="W208">
        <f>VLOOKUP(A208, Traffic_data!$A$3:$BP$367, 22, 0)</f>
        <v>15021</v>
      </c>
      <c r="X208">
        <f>VLOOKUP(A208, Traffic_data!$A$3:$BP$367,23, 0)</f>
        <v>1308</v>
      </c>
      <c r="Y208">
        <f>VLOOKUP(A208, Traffic_data!$A$3:$BP$367, 24, 0)</f>
        <v>785</v>
      </c>
      <c r="Z208">
        <f>VLOOKUP(A208, Traffic_data!$A$3:$BP$367, 25, 0)</f>
        <v>3534</v>
      </c>
      <c r="AA208">
        <f>VLOOKUP(A208, Traffic_data!$A$3:$BP$367, 26, 0)</f>
        <v>0</v>
      </c>
      <c r="AB208">
        <f>VLOOKUP(A208, Traffic_data!$A$3:$BP$367, 27, 0)</f>
        <v>1570</v>
      </c>
      <c r="AC208">
        <f>VLOOKUP(A208, Traffic_data!$A$3:$BP$367, 28, 0)</f>
        <v>1570</v>
      </c>
      <c r="AD208">
        <f>VLOOKUP(A208, Traffic_data!$A$3:$BP$367, 29, 0)</f>
        <v>3139</v>
      </c>
      <c r="AE208">
        <f>VLOOKUP(A208, Traffic_data!$A$3:$BP$367, 30, 0)</f>
        <v>11514</v>
      </c>
      <c r="AF208">
        <f>VLOOKUP(A208, Traffic_data!$A$3:$BP$367, 31, 0)</f>
        <v>2746</v>
      </c>
      <c r="AG208">
        <f>VLOOKUP(A208, Traffic_data!$A$3:$BP$367, 32, 0)</f>
        <v>1594</v>
      </c>
      <c r="AH208">
        <f>VLOOKUP(A208, Traffic_data!$A$3:$BP$367, 33, 0)</f>
        <v>1594</v>
      </c>
      <c r="AI208">
        <f>VLOOKUP(A208, Traffic_data!$A$3:$BP$367, 34, 0)</f>
        <v>89</v>
      </c>
      <c r="AJ208">
        <f>VLOOKUP(A208, Traffic_data!$A$3:$BP$367, 35, 0)</f>
        <v>1506</v>
      </c>
      <c r="AK208">
        <f>VLOOKUP(A208, Traffic_data!$A$3:$BP$367, 36, 0)</f>
        <v>266</v>
      </c>
      <c r="AL208">
        <f>VLOOKUP(A208, Traffic_data!$A$3:$BP$367, 37, 0)</f>
        <v>0</v>
      </c>
      <c r="AM208">
        <f>VLOOKUP(A208, Traffic_data!$A$3:$BP$367, 38, 0)</f>
        <v>974</v>
      </c>
      <c r="AN208">
        <f>VLOOKUP(A208, Traffic_data!$A$3:$BP$367, 39, 0)</f>
        <v>177</v>
      </c>
      <c r="AO208">
        <f>VLOOKUP(A208, Traffic_data!$A$3:$BP$367, 40, 0)</f>
        <v>0</v>
      </c>
      <c r="AP208">
        <f>VLOOKUP(A208, Traffic_data!$A$3:$BP$367, 41, 0)</f>
        <v>266</v>
      </c>
      <c r="AQ208">
        <f>VLOOKUP(A208, Traffic_data!$A$3:$BP$367,42, 0)</f>
        <v>2214</v>
      </c>
      <c r="AR208">
        <f>VLOOKUP(A208, Traffic_data!$A$3:$BP$367, 43, 0)</f>
        <v>112289</v>
      </c>
      <c r="AS208">
        <f>VLOOKUP(A208, Traffic_data!$A$3:$BP$367, 44, 0)</f>
        <v>28382</v>
      </c>
      <c r="AT208">
        <f>VLOOKUP(A208, Traffic_data!$A$3:$BP$367, 45, 0)</f>
        <v>18824</v>
      </c>
      <c r="AU208">
        <f>VLOOKUP(A208, Traffic_data!$A$3:$BP$367, 46, 0)</f>
        <v>19487</v>
      </c>
      <c r="AV208">
        <f>VLOOKUP(A208, Traffic_data!$A$3:$BP$367, 47, 0)</f>
        <v>2705</v>
      </c>
      <c r="AW208">
        <f>VLOOKUP(A208, Traffic_data!$A$3:$BP$367, 48, 0)</f>
        <v>16527</v>
      </c>
      <c r="AX208">
        <f>VLOOKUP(A208, Traffic_data!$A$3:$BP$367, 49, 0)</f>
        <v>1574</v>
      </c>
      <c r="AY208">
        <f>VLOOKUP(A208, Traffic_data!$A$3:$BP$367, 50, 0)</f>
        <v>785</v>
      </c>
      <c r="AZ208">
        <f>VLOOKUP(A208, Traffic_data!$A$3:$BP$367, 51, 0)</f>
        <v>4508</v>
      </c>
      <c r="BA208">
        <f>VLOOKUP(A208, Traffic_data!$A$3:$BP$367, 52, 0)</f>
        <v>177</v>
      </c>
      <c r="BB208">
        <f>VLOOKUP(A208, Traffic_data!$A$3:$BP$367, 53, 0)</f>
        <v>1570</v>
      </c>
      <c r="BC208">
        <f>VLOOKUP(A208, Traffic_data!$A$3:$BP$367, 54, 0)</f>
        <v>1836</v>
      </c>
      <c r="BD208">
        <f>VLOOKUP(A208, Traffic_data!$A$3:$BP$367, 55, 0)</f>
        <v>5353</v>
      </c>
      <c r="BE208">
        <f>VLOOKUP(A208, Traffic_data!$A$3:$BP$367, 56, 0)</f>
        <v>0</v>
      </c>
      <c r="BF208">
        <f>VLOOKUP(A208, Traffic_data!$A$3:$BP$367, 57, 0)</f>
        <v>0</v>
      </c>
      <c r="BG208">
        <f>VLOOKUP(A208, Traffic_data!$A$3:$BP$367, 58, 0)</f>
        <v>0</v>
      </c>
      <c r="BH208">
        <f>VLOOKUP(A208, Traffic_data!$A$3:$BP$367, 59, 0)</f>
        <v>0</v>
      </c>
      <c r="BI208">
        <f>VLOOKUP(A208, Traffic_data!$A$3:$BP$367, 60, 0)</f>
        <v>0</v>
      </c>
      <c r="BJ208">
        <f>VLOOKUP(A208, Traffic_data!$A$3:$BP$367, 61, 0)</f>
        <v>0</v>
      </c>
      <c r="BK208">
        <f>VLOOKUP(A208, Traffic_data!$A$3:$BP$367, 62, 0)</f>
        <v>0</v>
      </c>
      <c r="BL208">
        <f>VLOOKUP(A208, Traffic_data!$A$3:$BP$367, 63, 0)</f>
        <v>0</v>
      </c>
      <c r="BM208">
        <f>VLOOKUP(A208, Traffic_data!$A$3:$BP$367, 64, 0)</f>
        <v>0</v>
      </c>
      <c r="BN208">
        <f>VLOOKUP(A208, Traffic_data!$A$3:$BP$367, 65, 0)</f>
        <v>0</v>
      </c>
      <c r="BO208">
        <f>VLOOKUP(A208, Traffic_data!$A$3:$BP$367, 66, 0)</f>
        <v>0</v>
      </c>
      <c r="BP208">
        <f>VLOOKUP(A208, Traffic_data!$A$3:$BP$367, 67, 0)</f>
        <v>0</v>
      </c>
      <c r="BQ208">
        <f>VLOOKUP(A208, Traffic_data!$A$3:$BP$367, 68, 0)</f>
        <v>0</v>
      </c>
    </row>
    <row r="209" spans="1:69" x14ac:dyDescent="0.25">
      <c r="A209" s="1">
        <v>41481</v>
      </c>
      <c r="B209" t="s">
        <v>49</v>
      </c>
      <c r="C209">
        <f>IFERROR(VLOOKUP(A209,Pivot_table!$A$5:$C$57, 3, 0),0)</f>
        <v>0</v>
      </c>
      <c r="D209">
        <f>VLOOKUP(A209, Traffic_data!$A$3:$BP$367, 3, 0)</f>
        <v>128317</v>
      </c>
      <c r="E209">
        <f>VLOOKUP(A209, Traffic_data!$A$3:$BP$367, 4, 0)</f>
        <v>38383</v>
      </c>
      <c r="F209">
        <f>VLOOKUP(A209, Traffic_data!$A$3:$BP$367, 5, 0)</f>
        <v>42888</v>
      </c>
      <c r="G209">
        <f>VLOOKUP(A209, Traffic_data!$A$3:$BP$367, 6, 0)</f>
        <v>38872</v>
      </c>
      <c r="H209">
        <f>VLOOKUP(A209, Traffic_data!$A$3:$BP$367, 7, 0)</f>
        <v>61101</v>
      </c>
      <c r="I209">
        <f>VLOOKUP(A209, Traffic_data!$A$3:$BP$367, 8, 0)</f>
        <v>14696</v>
      </c>
      <c r="J209">
        <f>VLOOKUP(A209, Traffic_data!$A$3:$BP$367, 9, 0)</f>
        <v>13016</v>
      </c>
      <c r="K209">
        <f>VLOOKUP(A209, Traffic_data!$A$3:$BP$367, 10, 0)</f>
        <v>2323</v>
      </c>
      <c r="L209">
        <f>VLOOKUP(A209, Traffic_data!$A$3:$BP$367, 11, 0)</f>
        <v>6170</v>
      </c>
      <c r="M209">
        <f>VLOOKUP(A209, Traffic_data!$A$3:$BP$367, 12, 0)</f>
        <v>0</v>
      </c>
      <c r="N209">
        <f>VLOOKUP(A209, Traffic_data!$A$3:$BP$367, 13, 0)</f>
        <v>18268</v>
      </c>
      <c r="O209">
        <f>VLOOKUP(A209, Traffic_data!$A$3:$BP$367, 14, 0)</f>
        <v>1402</v>
      </c>
      <c r="P209">
        <f>VLOOKUP(A209, Traffic_data!$A$3:$BP$367, 15, 0)</f>
        <v>500</v>
      </c>
      <c r="Q209">
        <f>VLOOKUP(A209, Traffic_data!$A$3:$BP$367, 16, 0)</f>
        <v>901</v>
      </c>
      <c r="R209">
        <f>VLOOKUP(A209, Traffic_data!$A$3:$BP$367, 17, 0)</f>
        <v>100878</v>
      </c>
      <c r="S209">
        <f>VLOOKUP(A209, Traffic_data!$A$3:$BP$367, 18, 0)</f>
        <v>25897</v>
      </c>
      <c r="T209">
        <f>VLOOKUP(A209, Traffic_data!$A$3:$BP$367, 19, 0)</f>
        <v>18335</v>
      </c>
      <c r="U209">
        <f>VLOOKUP(A209, Traffic_data!$A$3:$BP$367, 20, 0)</f>
        <v>18335</v>
      </c>
      <c r="V209">
        <f>VLOOKUP(A209, Traffic_data!$A$3:$BP$367, 21, 0)</f>
        <v>1308</v>
      </c>
      <c r="W209">
        <f>VLOOKUP(A209, Traffic_data!$A$3:$BP$367, 22, 0)</f>
        <v>14579</v>
      </c>
      <c r="X209">
        <f>VLOOKUP(A209, Traffic_data!$A$3:$BP$367,23, 0)</f>
        <v>1570</v>
      </c>
      <c r="Y209">
        <f>VLOOKUP(A209, Traffic_data!$A$3:$BP$367, 24, 0)</f>
        <v>1831</v>
      </c>
      <c r="Z209">
        <f>VLOOKUP(A209, Traffic_data!$A$3:$BP$367, 25, 0)</f>
        <v>2430</v>
      </c>
      <c r="AA209">
        <f>VLOOKUP(A209, Traffic_data!$A$3:$BP$367, 26, 0)</f>
        <v>523</v>
      </c>
      <c r="AB209">
        <f>VLOOKUP(A209, Traffic_data!$A$3:$BP$367, 27, 0)</f>
        <v>1570</v>
      </c>
      <c r="AC209">
        <f>VLOOKUP(A209, Traffic_data!$A$3:$BP$367, 28, 0)</f>
        <v>262</v>
      </c>
      <c r="AD209">
        <f>VLOOKUP(A209, Traffic_data!$A$3:$BP$367, 29, 0)</f>
        <v>3662</v>
      </c>
      <c r="AE209">
        <f>VLOOKUP(A209, Traffic_data!$A$3:$BP$367, 30, 0)</f>
        <v>11514</v>
      </c>
      <c r="AF209">
        <f>VLOOKUP(A209, Traffic_data!$A$3:$BP$367, 31, 0)</f>
        <v>3011</v>
      </c>
      <c r="AG209">
        <f>VLOOKUP(A209, Traffic_data!$A$3:$BP$367, 32, 0)</f>
        <v>1594</v>
      </c>
      <c r="AH209">
        <f>VLOOKUP(A209, Traffic_data!$A$3:$BP$367, 33, 0)</f>
        <v>1506</v>
      </c>
      <c r="AI209">
        <f>VLOOKUP(A209, Traffic_data!$A$3:$BP$367, 34, 0)</f>
        <v>0</v>
      </c>
      <c r="AJ209">
        <f>VLOOKUP(A209, Traffic_data!$A$3:$BP$367, 35, 0)</f>
        <v>1771</v>
      </c>
      <c r="AK209">
        <f>VLOOKUP(A209, Traffic_data!$A$3:$BP$367, 36, 0)</f>
        <v>266</v>
      </c>
      <c r="AL209">
        <f>VLOOKUP(A209, Traffic_data!$A$3:$BP$367, 37, 0)</f>
        <v>89</v>
      </c>
      <c r="AM209">
        <f>VLOOKUP(A209, Traffic_data!$A$3:$BP$367, 38, 0)</f>
        <v>89</v>
      </c>
      <c r="AN209">
        <f>VLOOKUP(A209, Traffic_data!$A$3:$BP$367, 39, 0)</f>
        <v>266</v>
      </c>
      <c r="AO209">
        <f>VLOOKUP(A209, Traffic_data!$A$3:$BP$367, 40, 0)</f>
        <v>89</v>
      </c>
      <c r="AP209">
        <f>VLOOKUP(A209, Traffic_data!$A$3:$BP$367, 41, 0)</f>
        <v>177</v>
      </c>
      <c r="AQ209">
        <f>VLOOKUP(A209, Traffic_data!$A$3:$BP$367,42, 0)</f>
        <v>2480</v>
      </c>
      <c r="AR209">
        <f>VLOOKUP(A209, Traffic_data!$A$3:$BP$367, 43, 0)</f>
        <v>112392</v>
      </c>
      <c r="AS209">
        <f>VLOOKUP(A209, Traffic_data!$A$3:$BP$367, 44, 0)</f>
        <v>28908</v>
      </c>
      <c r="AT209">
        <f>VLOOKUP(A209, Traffic_data!$A$3:$BP$367, 45, 0)</f>
        <v>19929</v>
      </c>
      <c r="AU209">
        <f>VLOOKUP(A209, Traffic_data!$A$3:$BP$367, 46, 0)</f>
        <v>19841</v>
      </c>
      <c r="AV209">
        <f>VLOOKUP(A209, Traffic_data!$A$3:$BP$367, 47, 0)</f>
        <v>1308</v>
      </c>
      <c r="AW209">
        <f>VLOOKUP(A209, Traffic_data!$A$3:$BP$367, 48, 0)</f>
        <v>16350</v>
      </c>
      <c r="AX209">
        <f>VLOOKUP(A209, Traffic_data!$A$3:$BP$367, 49, 0)</f>
        <v>1836</v>
      </c>
      <c r="AY209">
        <f>VLOOKUP(A209, Traffic_data!$A$3:$BP$367, 50, 0)</f>
        <v>1920</v>
      </c>
      <c r="AZ209">
        <f>VLOOKUP(A209, Traffic_data!$A$3:$BP$367, 51, 0)</f>
        <v>2519</v>
      </c>
      <c r="BA209">
        <f>VLOOKUP(A209, Traffic_data!$A$3:$BP$367, 52, 0)</f>
        <v>789</v>
      </c>
      <c r="BB209">
        <f>VLOOKUP(A209, Traffic_data!$A$3:$BP$367, 53, 0)</f>
        <v>1659</v>
      </c>
      <c r="BC209">
        <f>VLOOKUP(A209, Traffic_data!$A$3:$BP$367, 54, 0)</f>
        <v>439</v>
      </c>
      <c r="BD209">
        <f>VLOOKUP(A209, Traffic_data!$A$3:$BP$367, 55, 0)</f>
        <v>6142</v>
      </c>
      <c r="BE209">
        <f>VLOOKUP(A209, Traffic_data!$A$3:$BP$367, 56, 0)</f>
        <v>0</v>
      </c>
      <c r="BF209">
        <f>VLOOKUP(A209, Traffic_data!$A$3:$BP$367, 57, 0)</f>
        <v>0</v>
      </c>
      <c r="BG209">
        <f>VLOOKUP(A209, Traffic_data!$A$3:$BP$367, 58, 0)</f>
        <v>0</v>
      </c>
      <c r="BH209">
        <f>VLOOKUP(A209, Traffic_data!$A$3:$BP$367, 59, 0)</f>
        <v>0</v>
      </c>
      <c r="BI209">
        <f>VLOOKUP(A209, Traffic_data!$A$3:$BP$367, 60, 0)</f>
        <v>0</v>
      </c>
      <c r="BJ209">
        <f>VLOOKUP(A209, Traffic_data!$A$3:$BP$367, 61, 0)</f>
        <v>0</v>
      </c>
      <c r="BK209">
        <f>VLOOKUP(A209, Traffic_data!$A$3:$BP$367, 62, 0)</f>
        <v>0</v>
      </c>
      <c r="BL209">
        <f>VLOOKUP(A209, Traffic_data!$A$3:$BP$367, 63, 0)</f>
        <v>0</v>
      </c>
      <c r="BM209">
        <f>VLOOKUP(A209, Traffic_data!$A$3:$BP$367, 64, 0)</f>
        <v>0</v>
      </c>
      <c r="BN209">
        <f>VLOOKUP(A209, Traffic_data!$A$3:$BP$367, 65, 0)</f>
        <v>0</v>
      </c>
      <c r="BO209">
        <f>VLOOKUP(A209, Traffic_data!$A$3:$BP$367, 66, 0)</f>
        <v>0</v>
      </c>
      <c r="BP209">
        <f>VLOOKUP(A209, Traffic_data!$A$3:$BP$367, 67, 0)</f>
        <v>0</v>
      </c>
      <c r="BQ209">
        <f>VLOOKUP(A209, Traffic_data!$A$3:$BP$367, 68, 0)</f>
        <v>0</v>
      </c>
    </row>
    <row r="210" spans="1:69" x14ac:dyDescent="0.25">
      <c r="A210" s="1">
        <v>41482</v>
      </c>
      <c r="B210" t="s">
        <v>52</v>
      </c>
      <c r="C210">
        <f>IFERROR(VLOOKUP(A210,Pivot_table!$A$5:$C$57, 3, 0),0)</f>
        <v>0</v>
      </c>
      <c r="D210">
        <f>VLOOKUP(A210, Traffic_data!$A$3:$BP$367, 3, 0)</f>
        <v>101770</v>
      </c>
      <c r="E210">
        <f>VLOOKUP(A210, Traffic_data!$A$3:$BP$367, 4, 0)</f>
        <v>34632</v>
      </c>
      <c r="F210">
        <f>VLOOKUP(A210, Traffic_data!$A$3:$BP$367, 5, 0)</f>
        <v>31108</v>
      </c>
      <c r="G210">
        <f>VLOOKUP(A210, Traffic_data!$A$3:$BP$367, 6, 0)</f>
        <v>29476</v>
      </c>
      <c r="H210">
        <f>VLOOKUP(A210, Traffic_data!$A$3:$BP$367, 7, 0)</f>
        <v>50853</v>
      </c>
      <c r="I210">
        <f>VLOOKUP(A210, Traffic_data!$A$3:$BP$367, 8, 0)</f>
        <v>14800</v>
      </c>
      <c r="J210">
        <f>VLOOKUP(A210, Traffic_data!$A$3:$BP$367, 9, 0)</f>
        <v>13732</v>
      </c>
      <c r="K210">
        <f>VLOOKUP(A210, Traffic_data!$A$3:$BP$367, 10, 0)</f>
        <v>2416</v>
      </c>
      <c r="L210">
        <f>VLOOKUP(A210, Traffic_data!$A$3:$BP$367, 11, 0)</f>
        <v>6109</v>
      </c>
      <c r="M210">
        <f>VLOOKUP(A210, Traffic_data!$A$3:$BP$367, 12, 0)</f>
        <v>0</v>
      </c>
      <c r="N210">
        <f>VLOOKUP(A210, Traffic_data!$A$3:$BP$367, 13, 0)</f>
        <v>14964</v>
      </c>
      <c r="O210">
        <f>VLOOKUP(A210, Traffic_data!$A$3:$BP$367, 14, 0)</f>
        <v>1672</v>
      </c>
      <c r="P210">
        <f>VLOOKUP(A210, Traffic_data!$A$3:$BP$367, 15, 0)</f>
        <v>513</v>
      </c>
      <c r="Q210">
        <f>VLOOKUP(A210, Traffic_data!$A$3:$BP$367, 16, 0)</f>
        <v>913</v>
      </c>
      <c r="R210">
        <f>VLOOKUP(A210, Traffic_data!$A$3:$BP$367, 17, 0)</f>
        <v>80572</v>
      </c>
      <c r="S210">
        <f>VLOOKUP(A210, Traffic_data!$A$3:$BP$367, 18, 0)</f>
        <v>19096</v>
      </c>
      <c r="T210">
        <f>VLOOKUP(A210, Traffic_data!$A$3:$BP$367, 19, 0)</f>
        <v>15684</v>
      </c>
      <c r="U210">
        <f>VLOOKUP(A210, Traffic_data!$A$3:$BP$367, 20, 0)</f>
        <v>12591</v>
      </c>
      <c r="V210">
        <f>VLOOKUP(A210, Traffic_data!$A$3:$BP$367, 21, 0)</f>
        <v>1046</v>
      </c>
      <c r="W210">
        <f>VLOOKUP(A210, Traffic_data!$A$3:$BP$367, 22, 0)</f>
        <v>10603</v>
      </c>
      <c r="X210">
        <f>VLOOKUP(A210, Traffic_data!$A$3:$BP$367,23, 0)</f>
        <v>2093</v>
      </c>
      <c r="Y210">
        <f>VLOOKUP(A210, Traffic_data!$A$3:$BP$367, 24, 0)</f>
        <v>523</v>
      </c>
      <c r="Z210">
        <f>VLOOKUP(A210, Traffic_data!$A$3:$BP$367, 25, 0)</f>
        <v>2651</v>
      </c>
      <c r="AA210">
        <f>VLOOKUP(A210, Traffic_data!$A$3:$BP$367, 26, 0)</f>
        <v>523</v>
      </c>
      <c r="AB210">
        <f>VLOOKUP(A210, Traffic_data!$A$3:$BP$367, 27, 0)</f>
        <v>1831</v>
      </c>
      <c r="AC210">
        <f>VLOOKUP(A210, Traffic_data!$A$3:$BP$367, 28, 0)</f>
        <v>1831</v>
      </c>
      <c r="AD210">
        <f>VLOOKUP(A210, Traffic_data!$A$3:$BP$367, 29, 0)</f>
        <v>3139</v>
      </c>
      <c r="AE210">
        <f>VLOOKUP(A210, Traffic_data!$A$3:$BP$367, 30, 0)</f>
        <v>13374</v>
      </c>
      <c r="AF210">
        <f>VLOOKUP(A210, Traffic_data!$A$3:$BP$367, 31, 0)</f>
        <v>3543</v>
      </c>
      <c r="AG210">
        <f>VLOOKUP(A210, Traffic_data!$A$3:$BP$367, 32, 0)</f>
        <v>886</v>
      </c>
      <c r="AH210">
        <f>VLOOKUP(A210, Traffic_data!$A$3:$BP$367, 33, 0)</f>
        <v>2923</v>
      </c>
      <c r="AI210">
        <f>VLOOKUP(A210, Traffic_data!$A$3:$BP$367, 34, 0)</f>
        <v>0</v>
      </c>
      <c r="AJ210">
        <f>VLOOKUP(A210, Traffic_data!$A$3:$BP$367, 35, 0)</f>
        <v>1683</v>
      </c>
      <c r="AK210">
        <f>VLOOKUP(A210, Traffic_data!$A$3:$BP$367, 36, 0)</f>
        <v>354</v>
      </c>
      <c r="AL210">
        <f>VLOOKUP(A210, Traffic_data!$A$3:$BP$367, 37, 0)</f>
        <v>177</v>
      </c>
      <c r="AM210">
        <f>VLOOKUP(A210, Traffic_data!$A$3:$BP$367, 38, 0)</f>
        <v>620</v>
      </c>
      <c r="AN210">
        <f>VLOOKUP(A210, Traffic_data!$A$3:$BP$367, 39, 0)</f>
        <v>0</v>
      </c>
      <c r="AO210">
        <f>VLOOKUP(A210, Traffic_data!$A$3:$BP$367, 40, 0)</f>
        <v>0</v>
      </c>
      <c r="AP210">
        <f>VLOOKUP(A210, Traffic_data!$A$3:$BP$367, 41, 0)</f>
        <v>89</v>
      </c>
      <c r="AQ210">
        <f>VLOOKUP(A210, Traffic_data!$A$3:$BP$367,42, 0)</f>
        <v>2480</v>
      </c>
      <c r="AR210">
        <f>VLOOKUP(A210, Traffic_data!$A$3:$BP$367, 43, 0)</f>
        <v>93946</v>
      </c>
      <c r="AS210">
        <f>VLOOKUP(A210, Traffic_data!$A$3:$BP$367, 44, 0)</f>
        <v>22639</v>
      </c>
      <c r="AT210">
        <f>VLOOKUP(A210, Traffic_data!$A$3:$BP$367, 45, 0)</f>
        <v>16570</v>
      </c>
      <c r="AU210">
        <f>VLOOKUP(A210, Traffic_data!$A$3:$BP$367, 46, 0)</f>
        <v>15514</v>
      </c>
      <c r="AV210">
        <f>VLOOKUP(A210, Traffic_data!$A$3:$BP$367, 47, 0)</f>
        <v>1046</v>
      </c>
      <c r="AW210">
        <f>VLOOKUP(A210, Traffic_data!$A$3:$BP$367, 48, 0)</f>
        <v>12286</v>
      </c>
      <c r="AX210">
        <f>VLOOKUP(A210, Traffic_data!$A$3:$BP$367, 49, 0)</f>
        <v>2447</v>
      </c>
      <c r="AY210">
        <f>VLOOKUP(A210, Traffic_data!$A$3:$BP$367, 50, 0)</f>
        <v>700</v>
      </c>
      <c r="AZ210">
        <f>VLOOKUP(A210, Traffic_data!$A$3:$BP$367, 51, 0)</f>
        <v>3271</v>
      </c>
      <c r="BA210">
        <f>VLOOKUP(A210, Traffic_data!$A$3:$BP$367, 52, 0)</f>
        <v>523</v>
      </c>
      <c r="BB210">
        <f>VLOOKUP(A210, Traffic_data!$A$3:$BP$367, 53, 0)</f>
        <v>1831</v>
      </c>
      <c r="BC210">
        <f>VLOOKUP(A210, Traffic_data!$A$3:$BP$367, 54, 0)</f>
        <v>1920</v>
      </c>
      <c r="BD210">
        <f>VLOOKUP(A210, Traffic_data!$A$3:$BP$367, 55, 0)</f>
        <v>5619</v>
      </c>
      <c r="BE210">
        <f>VLOOKUP(A210, Traffic_data!$A$3:$BP$367, 56, 0)</f>
        <v>0</v>
      </c>
      <c r="BF210">
        <f>VLOOKUP(A210, Traffic_data!$A$3:$BP$367, 57, 0)</f>
        <v>0</v>
      </c>
      <c r="BG210">
        <f>VLOOKUP(A210, Traffic_data!$A$3:$BP$367, 58, 0)</f>
        <v>0</v>
      </c>
      <c r="BH210">
        <f>VLOOKUP(A210, Traffic_data!$A$3:$BP$367, 59, 0)</f>
        <v>0</v>
      </c>
      <c r="BI210">
        <f>VLOOKUP(A210, Traffic_data!$A$3:$BP$367, 60, 0)</f>
        <v>0</v>
      </c>
      <c r="BJ210">
        <f>VLOOKUP(A210, Traffic_data!$A$3:$BP$367, 61, 0)</f>
        <v>0</v>
      </c>
      <c r="BK210">
        <f>VLOOKUP(A210, Traffic_data!$A$3:$BP$367, 62, 0)</f>
        <v>0</v>
      </c>
      <c r="BL210">
        <f>VLOOKUP(A210, Traffic_data!$A$3:$BP$367, 63, 0)</f>
        <v>0</v>
      </c>
      <c r="BM210">
        <f>VLOOKUP(A210, Traffic_data!$A$3:$BP$367, 64, 0)</f>
        <v>0</v>
      </c>
      <c r="BN210">
        <f>VLOOKUP(A210, Traffic_data!$A$3:$BP$367, 65, 0)</f>
        <v>0</v>
      </c>
      <c r="BO210">
        <f>VLOOKUP(A210, Traffic_data!$A$3:$BP$367, 66, 0)</f>
        <v>0</v>
      </c>
      <c r="BP210">
        <f>VLOOKUP(A210, Traffic_data!$A$3:$BP$367, 67, 0)</f>
        <v>0</v>
      </c>
      <c r="BQ210">
        <f>VLOOKUP(A210, Traffic_data!$A$3:$BP$367, 68, 0)</f>
        <v>0</v>
      </c>
    </row>
    <row r="211" spans="1:69" x14ac:dyDescent="0.25">
      <c r="A211" s="1">
        <v>41483</v>
      </c>
      <c r="B211" t="s">
        <v>53</v>
      </c>
      <c r="C211">
        <f>IFERROR(VLOOKUP(A211,Pivot_table!$A$5:$C$57, 3, 0),0)</f>
        <v>0</v>
      </c>
      <c r="D211">
        <f>VLOOKUP(A211, Traffic_data!$A$3:$BP$367, 3, 0)</f>
        <v>84411</v>
      </c>
      <c r="E211">
        <f>VLOOKUP(A211, Traffic_data!$A$3:$BP$367, 4, 0)</f>
        <v>27829</v>
      </c>
      <c r="F211">
        <f>VLOOKUP(A211, Traffic_data!$A$3:$BP$367, 5, 0)</f>
        <v>26419</v>
      </c>
      <c r="G211">
        <f>VLOOKUP(A211, Traffic_data!$A$3:$BP$367, 6, 0)</f>
        <v>25559</v>
      </c>
      <c r="H211">
        <f>VLOOKUP(A211, Traffic_data!$A$3:$BP$367, 7, 0)</f>
        <v>41843</v>
      </c>
      <c r="I211">
        <f>VLOOKUP(A211, Traffic_data!$A$3:$BP$367, 8, 0)</f>
        <v>15289</v>
      </c>
      <c r="J211">
        <f>VLOOKUP(A211, Traffic_data!$A$3:$BP$367, 9, 0)</f>
        <v>14892</v>
      </c>
      <c r="K211">
        <f>VLOOKUP(A211, Traffic_data!$A$3:$BP$367, 10, 0)</f>
        <v>2289</v>
      </c>
      <c r="L211">
        <f>VLOOKUP(A211, Traffic_data!$A$3:$BP$367, 11, 0)</f>
        <v>6440</v>
      </c>
      <c r="M211">
        <f>VLOOKUP(A211, Traffic_data!$A$3:$BP$367, 12, 0)</f>
        <v>0</v>
      </c>
      <c r="N211">
        <f>VLOOKUP(A211, Traffic_data!$A$3:$BP$367, 13, 0)</f>
        <v>10915</v>
      </c>
      <c r="O211">
        <f>VLOOKUP(A211, Traffic_data!$A$3:$BP$367, 14, 0)</f>
        <v>1736</v>
      </c>
      <c r="P211">
        <f>VLOOKUP(A211, Traffic_data!$A$3:$BP$367, 15, 0)</f>
        <v>505</v>
      </c>
      <c r="Q211">
        <f>VLOOKUP(A211, Traffic_data!$A$3:$BP$367, 16, 0)</f>
        <v>560</v>
      </c>
      <c r="R211">
        <f>VLOOKUP(A211, Traffic_data!$A$3:$BP$367, 17, 0)</f>
        <v>66773</v>
      </c>
      <c r="S211">
        <f>VLOOKUP(A211, Traffic_data!$A$3:$BP$367, 18, 0)</f>
        <v>20142</v>
      </c>
      <c r="T211">
        <f>VLOOKUP(A211, Traffic_data!$A$3:$BP$367, 19, 0)</f>
        <v>14579</v>
      </c>
      <c r="U211">
        <f>VLOOKUP(A211, Traffic_data!$A$3:$BP$367, 20, 0)</f>
        <v>8615</v>
      </c>
      <c r="V211">
        <f>VLOOKUP(A211, Traffic_data!$A$3:$BP$367, 21, 0)</f>
        <v>1308</v>
      </c>
      <c r="W211">
        <f>VLOOKUP(A211, Traffic_data!$A$3:$BP$367, 22, 0)</f>
        <v>8394</v>
      </c>
      <c r="X211">
        <f>VLOOKUP(A211, Traffic_data!$A$3:$BP$367,23, 0)</f>
        <v>1831</v>
      </c>
      <c r="Y211">
        <f>VLOOKUP(A211, Traffic_data!$A$3:$BP$367, 24, 0)</f>
        <v>785</v>
      </c>
      <c r="Z211">
        <f>VLOOKUP(A211, Traffic_data!$A$3:$BP$367, 25, 0)</f>
        <v>2430</v>
      </c>
      <c r="AA211">
        <f>VLOOKUP(A211, Traffic_data!$A$3:$BP$367, 26, 0)</f>
        <v>262</v>
      </c>
      <c r="AB211">
        <f>VLOOKUP(A211, Traffic_data!$A$3:$BP$367, 27, 0)</f>
        <v>1046</v>
      </c>
      <c r="AC211">
        <f>VLOOKUP(A211, Traffic_data!$A$3:$BP$367, 28, 0)</f>
        <v>1046</v>
      </c>
      <c r="AD211">
        <f>VLOOKUP(A211, Traffic_data!$A$3:$BP$367, 29, 0)</f>
        <v>4185</v>
      </c>
      <c r="AE211">
        <f>VLOOKUP(A211, Traffic_data!$A$3:$BP$367, 30, 0)</f>
        <v>15234</v>
      </c>
      <c r="AF211">
        <f>VLOOKUP(A211, Traffic_data!$A$3:$BP$367, 31, 0)</f>
        <v>3543</v>
      </c>
      <c r="AG211">
        <f>VLOOKUP(A211, Traffic_data!$A$3:$BP$367, 32, 0)</f>
        <v>1949</v>
      </c>
      <c r="AH211">
        <f>VLOOKUP(A211, Traffic_data!$A$3:$BP$367, 33, 0)</f>
        <v>2214</v>
      </c>
      <c r="AI211">
        <f>VLOOKUP(A211, Traffic_data!$A$3:$BP$367, 34, 0)</f>
        <v>89</v>
      </c>
      <c r="AJ211">
        <f>VLOOKUP(A211, Traffic_data!$A$3:$BP$367, 35, 0)</f>
        <v>1683</v>
      </c>
      <c r="AK211">
        <f>VLOOKUP(A211, Traffic_data!$A$3:$BP$367, 36, 0)</f>
        <v>266</v>
      </c>
      <c r="AL211">
        <f>VLOOKUP(A211, Traffic_data!$A$3:$BP$367, 37, 0)</f>
        <v>0</v>
      </c>
      <c r="AM211">
        <f>VLOOKUP(A211, Traffic_data!$A$3:$BP$367, 38, 0)</f>
        <v>974</v>
      </c>
      <c r="AN211">
        <f>VLOOKUP(A211, Traffic_data!$A$3:$BP$367, 39, 0)</f>
        <v>89</v>
      </c>
      <c r="AO211">
        <f>VLOOKUP(A211, Traffic_data!$A$3:$BP$367, 40, 0)</f>
        <v>89</v>
      </c>
      <c r="AP211">
        <f>VLOOKUP(A211, Traffic_data!$A$3:$BP$367, 41, 0)</f>
        <v>177</v>
      </c>
      <c r="AQ211">
        <f>VLOOKUP(A211, Traffic_data!$A$3:$BP$367,42, 0)</f>
        <v>3809</v>
      </c>
      <c r="AR211">
        <f>VLOOKUP(A211, Traffic_data!$A$3:$BP$367, 43, 0)</f>
        <v>82007</v>
      </c>
      <c r="AS211">
        <f>VLOOKUP(A211, Traffic_data!$A$3:$BP$367, 44, 0)</f>
        <v>23685</v>
      </c>
      <c r="AT211">
        <f>VLOOKUP(A211, Traffic_data!$A$3:$BP$367, 45, 0)</f>
        <v>16528</v>
      </c>
      <c r="AU211">
        <f>VLOOKUP(A211, Traffic_data!$A$3:$BP$367, 46, 0)</f>
        <v>10829</v>
      </c>
      <c r="AV211">
        <f>VLOOKUP(A211, Traffic_data!$A$3:$BP$367, 47, 0)</f>
        <v>1397</v>
      </c>
      <c r="AW211">
        <f>VLOOKUP(A211, Traffic_data!$A$3:$BP$367, 48, 0)</f>
        <v>10077</v>
      </c>
      <c r="AX211">
        <f>VLOOKUP(A211, Traffic_data!$A$3:$BP$367, 49, 0)</f>
        <v>2097</v>
      </c>
      <c r="AY211">
        <f>VLOOKUP(A211, Traffic_data!$A$3:$BP$367, 50, 0)</f>
        <v>785</v>
      </c>
      <c r="AZ211">
        <f>VLOOKUP(A211, Traffic_data!$A$3:$BP$367, 51, 0)</f>
        <v>3404</v>
      </c>
      <c r="BA211">
        <f>VLOOKUP(A211, Traffic_data!$A$3:$BP$367, 52, 0)</f>
        <v>351</v>
      </c>
      <c r="BB211">
        <f>VLOOKUP(A211, Traffic_data!$A$3:$BP$367, 53, 0)</f>
        <v>1135</v>
      </c>
      <c r="BC211">
        <f>VLOOKUP(A211, Traffic_data!$A$3:$BP$367, 54, 0)</f>
        <v>1223</v>
      </c>
      <c r="BD211">
        <f>VLOOKUP(A211, Traffic_data!$A$3:$BP$367, 55, 0)</f>
        <v>7994</v>
      </c>
      <c r="BE211">
        <f>VLOOKUP(A211, Traffic_data!$A$3:$BP$367, 56, 0)</f>
        <v>0</v>
      </c>
      <c r="BF211">
        <f>VLOOKUP(A211, Traffic_data!$A$3:$BP$367, 57, 0)</f>
        <v>0</v>
      </c>
      <c r="BG211">
        <f>VLOOKUP(A211, Traffic_data!$A$3:$BP$367, 58, 0)</f>
        <v>0</v>
      </c>
      <c r="BH211">
        <f>VLOOKUP(A211, Traffic_data!$A$3:$BP$367, 59, 0)</f>
        <v>0</v>
      </c>
      <c r="BI211">
        <f>VLOOKUP(A211, Traffic_data!$A$3:$BP$367, 60, 0)</f>
        <v>0</v>
      </c>
      <c r="BJ211">
        <f>VLOOKUP(A211, Traffic_data!$A$3:$BP$367, 61, 0)</f>
        <v>0</v>
      </c>
      <c r="BK211">
        <f>VLOOKUP(A211, Traffic_data!$A$3:$BP$367, 62, 0)</f>
        <v>0</v>
      </c>
      <c r="BL211">
        <f>VLOOKUP(A211, Traffic_data!$A$3:$BP$367, 63, 0)</f>
        <v>0</v>
      </c>
      <c r="BM211">
        <f>VLOOKUP(A211, Traffic_data!$A$3:$BP$367, 64, 0)</f>
        <v>0</v>
      </c>
      <c r="BN211">
        <f>VLOOKUP(A211, Traffic_data!$A$3:$BP$367, 65, 0)</f>
        <v>0</v>
      </c>
      <c r="BO211">
        <f>VLOOKUP(A211, Traffic_data!$A$3:$BP$367, 66, 0)</f>
        <v>0</v>
      </c>
      <c r="BP211">
        <f>VLOOKUP(A211, Traffic_data!$A$3:$BP$367, 67, 0)</f>
        <v>0</v>
      </c>
      <c r="BQ211">
        <f>VLOOKUP(A211, Traffic_data!$A$3:$BP$367, 68, 0)</f>
        <v>0</v>
      </c>
    </row>
    <row r="212" spans="1:69" x14ac:dyDescent="0.25">
      <c r="A212" s="1">
        <v>41484</v>
      </c>
      <c r="B212" t="s">
        <v>58</v>
      </c>
      <c r="C212">
        <f>IFERROR(VLOOKUP(A212,Pivot_table!$A$5:$C$57, 3, 0),0)</f>
        <v>0</v>
      </c>
      <c r="D212">
        <f>VLOOKUP(A212, Traffic_data!$A$3:$BP$367, 3, 0)</f>
        <v>121690</v>
      </c>
      <c r="E212">
        <f>VLOOKUP(A212, Traffic_data!$A$3:$BP$367, 4, 0)</f>
        <v>37671</v>
      </c>
      <c r="F212">
        <f>VLOOKUP(A212, Traffic_data!$A$3:$BP$367, 5, 0)</f>
        <v>39593</v>
      </c>
      <c r="G212">
        <f>VLOOKUP(A212, Traffic_data!$A$3:$BP$367, 6, 0)</f>
        <v>36488</v>
      </c>
      <c r="H212">
        <f>VLOOKUP(A212, Traffic_data!$A$3:$BP$367, 7, 0)</f>
        <v>58777</v>
      </c>
      <c r="I212">
        <f>VLOOKUP(A212, Traffic_data!$A$3:$BP$367, 8, 0)</f>
        <v>16950</v>
      </c>
      <c r="J212">
        <f>VLOOKUP(A212, Traffic_data!$A$3:$BP$367, 9, 0)</f>
        <v>11882</v>
      </c>
      <c r="K212">
        <f>VLOOKUP(A212, Traffic_data!$A$3:$BP$367, 10, 0)</f>
        <v>2132</v>
      </c>
      <c r="L212">
        <f>VLOOKUP(A212, Traffic_data!$A$3:$BP$367, 11, 0)</f>
        <v>5482</v>
      </c>
      <c r="M212">
        <f>VLOOKUP(A212, Traffic_data!$A$3:$BP$367, 12, 0)</f>
        <v>0</v>
      </c>
      <c r="N212">
        <f>VLOOKUP(A212, Traffic_data!$A$3:$BP$367, 13, 0)</f>
        <v>15655</v>
      </c>
      <c r="O212">
        <f>VLOOKUP(A212, Traffic_data!$A$3:$BP$367, 14, 0)</f>
        <v>1140</v>
      </c>
      <c r="P212">
        <f>VLOOKUP(A212, Traffic_data!$A$3:$BP$367, 15, 0)</f>
        <v>420</v>
      </c>
      <c r="Q212">
        <f>VLOOKUP(A212, Traffic_data!$A$3:$BP$367, 16, 0)</f>
        <v>919</v>
      </c>
      <c r="R212">
        <f>VLOOKUP(A212, Traffic_data!$A$3:$BP$367, 17, 0)</f>
        <v>96876</v>
      </c>
      <c r="S212">
        <f>VLOOKUP(A212, Traffic_data!$A$3:$BP$367, 18, 0)</f>
        <v>25897</v>
      </c>
      <c r="T212">
        <f>VLOOKUP(A212, Traffic_data!$A$3:$BP$367, 19, 0)</f>
        <v>16126</v>
      </c>
      <c r="U212">
        <f>VLOOKUP(A212, Traffic_data!$A$3:$BP$367, 20, 0)</f>
        <v>14138</v>
      </c>
      <c r="V212">
        <f>VLOOKUP(A212, Traffic_data!$A$3:$BP$367, 21, 0)</f>
        <v>2354</v>
      </c>
      <c r="W212">
        <f>VLOOKUP(A212, Traffic_data!$A$3:$BP$367, 22, 0)</f>
        <v>13475</v>
      </c>
      <c r="X212">
        <f>VLOOKUP(A212, Traffic_data!$A$3:$BP$367,23, 0)</f>
        <v>2877</v>
      </c>
      <c r="Y212">
        <f>VLOOKUP(A212, Traffic_data!$A$3:$BP$367, 24, 0)</f>
        <v>1831</v>
      </c>
      <c r="Z212">
        <f>VLOOKUP(A212, Traffic_data!$A$3:$BP$367, 25, 0)</f>
        <v>2209</v>
      </c>
      <c r="AA212">
        <f>VLOOKUP(A212, Traffic_data!$A$3:$BP$367, 26, 0)</f>
        <v>523</v>
      </c>
      <c r="AB212">
        <f>VLOOKUP(A212, Traffic_data!$A$3:$BP$367, 27, 0)</f>
        <v>785</v>
      </c>
      <c r="AC212">
        <f>VLOOKUP(A212, Traffic_data!$A$3:$BP$367, 28, 0)</f>
        <v>262</v>
      </c>
      <c r="AD212">
        <f>VLOOKUP(A212, Traffic_data!$A$3:$BP$367, 29, 0)</f>
        <v>4709</v>
      </c>
      <c r="AE212">
        <f>VLOOKUP(A212, Traffic_data!$A$3:$BP$367, 30, 0)</f>
        <v>11514</v>
      </c>
      <c r="AF212">
        <f>VLOOKUP(A212, Traffic_data!$A$3:$BP$367, 31, 0)</f>
        <v>3100</v>
      </c>
      <c r="AG212">
        <f>VLOOKUP(A212, Traffic_data!$A$3:$BP$367, 32, 0)</f>
        <v>1240</v>
      </c>
      <c r="AH212">
        <f>VLOOKUP(A212, Traffic_data!$A$3:$BP$367, 33, 0)</f>
        <v>974</v>
      </c>
      <c r="AI212">
        <f>VLOOKUP(A212, Traffic_data!$A$3:$BP$367, 34, 0)</f>
        <v>89</v>
      </c>
      <c r="AJ212">
        <f>VLOOKUP(A212, Traffic_data!$A$3:$BP$367, 35, 0)</f>
        <v>1506</v>
      </c>
      <c r="AK212">
        <f>VLOOKUP(A212, Traffic_data!$A$3:$BP$367, 36, 0)</f>
        <v>266</v>
      </c>
      <c r="AL212">
        <f>VLOOKUP(A212, Traffic_data!$A$3:$BP$367, 37, 0)</f>
        <v>89</v>
      </c>
      <c r="AM212">
        <f>VLOOKUP(A212, Traffic_data!$A$3:$BP$367, 38, 0)</f>
        <v>443</v>
      </c>
      <c r="AN212">
        <f>VLOOKUP(A212, Traffic_data!$A$3:$BP$367, 39, 0)</f>
        <v>89</v>
      </c>
      <c r="AO212">
        <f>VLOOKUP(A212, Traffic_data!$A$3:$BP$367, 40, 0)</f>
        <v>0</v>
      </c>
      <c r="AP212">
        <f>VLOOKUP(A212, Traffic_data!$A$3:$BP$367, 41, 0)</f>
        <v>177</v>
      </c>
      <c r="AQ212">
        <f>VLOOKUP(A212, Traffic_data!$A$3:$BP$367,42, 0)</f>
        <v>2923</v>
      </c>
      <c r="AR212">
        <f>VLOOKUP(A212, Traffic_data!$A$3:$BP$367, 43, 0)</f>
        <v>108390</v>
      </c>
      <c r="AS212">
        <f>VLOOKUP(A212, Traffic_data!$A$3:$BP$367, 44, 0)</f>
        <v>28997</v>
      </c>
      <c r="AT212">
        <f>VLOOKUP(A212, Traffic_data!$A$3:$BP$367, 45, 0)</f>
        <v>17366</v>
      </c>
      <c r="AU212">
        <f>VLOOKUP(A212, Traffic_data!$A$3:$BP$367, 46, 0)</f>
        <v>15112</v>
      </c>
      <c r="AV212">
        <f>VLOOKUP(A212, Traffic_data!$A$3:$BP$367, 47, 0)</f>
        <v>2443</v>
      </c>
      <c r="AW212">
        <f>VLOOKUP(A212, Traffic_data!$A$3:$BP$367, 48, 0)</f>
        <v>14981</v>
      </c>
      <c r="AX212">
        <f>VLOOKUP(A212, Traffic_data!$A$3:$BP$367, 49, 0)</f>
        <v>3143</v>
      </c>
      <c r="AY212">
        <f>VLOOKUP(A212, Traffic_data!$A$3:$BP$367, 50, 0)</f>
        <v>1920</v>
      </c>
      <c r="AZ212">
        <f>VLOOKUP(A212, Traffic_data!$A$3:$BP$367, 51, 0)</f>
        <v>2652</v>
      </c>
      <c r="BA212">
        <f>VLOOKUP(A212, Traffic_data!$A$3:$BP$367, 52, 0)</f>
        <v>612</v>
      </c>
      <c r="BB212">
        <f>VLOOKUP(A212, Traffic_data!$A$3:$BP$367, 53, 0)</f>
        <v>785</v>
      </c>
      <c r="BC212">
        <f>VLOOKUP(A212, Traffic_data!$A$3:$BP$367, 54, 0)</f>
        <v>439</v>
      </c>
      <c r="BD212">
        <f>VLOOKUP(A212, Traffic_data!$A$3:$BP$367, 55, 0)</f>
        <v>7632</v>
      </c>
      <c r="BE212">
        <f>VLOOKUP(A212, Traffic_data!$A$3:$BP$367, 56, 0)</f>
        <v>0</v>
      </c>
      <c r="BF212">
        <f>VLOOKUP(A212, Traffic_data!$A$3:$BP$367, 57, 0)</f>
        <v>0</v>
      </c>
      <c r="BG212">
        <f>VLOOKUP(A212, Traffic_data!$A$3:$BP$367, 58, 0)</f>
        <v>0</v>
      </c>
      <c r="BH212">
        <f>VLOOKUP(A212, Traffic_data!$A$3:$BP$367, 59, 0)</f>
        <v>0</v>
      </c>
      <c r="BI212">
        <f>VLOOKUP(A212, Traffic_data!$A$3:$BP$367, 60, 0)</f>
        <v>0</v>
      </c>
      <c r="BJ212">
        <f>VLOOKUP(A212, Traffic_data!$A$3:$BP$367, 61, 0)</f>
        <v>0</v>
      </c>
      <c r="BK212">
        <f>VLOOKUP(A212, Traffic_data!$A$3:$BP$367, 62, 0)</f>
        <v>0</v>
      </c>
      <c r="BL212">
        <f>VLOOKUP(A212, Traffic_data!$A$3:$BP$367, 63, 0)</f>
        <v>0</v>
      </c>
      <c r="BM212">
        <f>VLOOKUP(A212, Traffic_data!$A$3:$BP$367, 64, 0)</f>
        <v>0</v>
      </c>
      <c r="BN212">
        <f>VLOOKUP(A212, Traffic_data!$A$3:$BP$367, 65, 0)</f>
        <v>0</v>
      </c>
      <c r="BO212">
        <f>VLOOKUP(A212, Traffic_data!$A$3:$BP$367, 66, 0)</f>
        <v>0</v>
      </c>
      <c r="BP212">
        <f>VLOOKUP(A212, Traffic_data!$A$3:$BP$367, 67, 0)</f>
        <v>0</v>
      </c>
      <c r="BQ212">
        <f>VLOOKUP(A212, Traffic_data!$A$3:$BP$367, 68, 0)</f>
        <v>0</v>
      </c>
    </row>
    <row r="213" spans="1:69" x14ac:dyDescent="0.25">
      <c r="A213" s="1">
        <v>41485</v>
      </c>
      <c r="B213" t="s">
        <v>59</v>
      </c>
      <c r="C213">
        <f>IFERROR(VLOOKUP(A213,Pivot_table!$A$5:$C$57, 3, 0),0)</f>
        <v>0</v>
      </c>
      <c r="D213">
        <f>VLOOKUP(A213, Traffic_data!$A$3:$BP$367, 3, 0)</f>
        <v>118394</v>
      </c>
      <c r="E213">
        <f>VLOOKUP(A213, Traffic_data!$A$3:$BP$367, 4, 0)</f>
        <v>37270</v>
      </c>
      <c r="F213">
        <f>VLOOKUP(A213, Traffic_data!$A$3:$BP$367, 5, 0)</f>
        <v>38864</v>
      </c>
      <c r="G213">
        <f>VLOOKUP(A213, Traffic_data!$A$3:$BP$367, 6, 0)</f>
        <v>34876</v>
      </c>
      <c r="H213">
        <f>VLOOKUP(A213, Traffic_data!$A$3:$BP$367, 7, 0)</f>
        <v>56636</v>
      </c>
      <c r="I213">
        <f>VLOOKUP(A213, Traffic_data!$A$3:$BP$367, 8, 0)</f>
        <v>16341</v>
      </c>
      <c r="J213">
        <f>VLOOKUP(A213, Traffic_data!$A$3:$BP$367, 9, 0)</f>
        <v>11289</v>
      </c>
      <c r="K213">
        <f>VLOOKUP(A213, Traffic_data!$A$3:$BP$367, 10, 0)</f>
        <v>1992</v>
      </c>
      <c r="L213">
        <f>VLOOKUP(A213, Traffic_data!$A$3:$BP$367, 11, 0)</f>
        <v>5470</v>
      </c>
      <c r="M213">
        <f>VLOOKUP(A213, Traffic_data!$A$3:$BP$367, 12, 0)</f>
        <v>0</v>
      </c>
      <c r="N213">
        <f>VLOOKUP(A213, Traffic_data!$A$3:$BP$367, 13, 0)</f>
        <v>15488</v>
      </c>
      <c r="O213">
        <f>VLOOKUP(A213, Traffic_data!$A$3:$BP$367, 14, 0)</f>
        <v>1005</v>
      </c>
      <c r="P213">
        <f>VLOOKUP(A213, Traffic_data!$A$3:$BP$367, 15, 0)</f>
        <v>384</v>
      </c>
      <c r="Q213">
        <f>VLOOKUP(A213, Traffic_data!$A$3:$BP$367, 16, 0)</f>
        <v>887</v>
      </c>
      <c r="R213">
        <f>VLOOKUP(A213, Traffic_data!$A$3:$BP$367, 17, 0)</f>
        <v>94405</v>
      </c>
      <c r="S213">
        <f>VLOOKUP(A213, Traffic_data!$A$3:$BP$367, 18, 0)</f>
        <v>24328</v>
      </c>
      <c r="T213">
        <f>VLOOKUP(A213, Traffic_data!$A$3:$BP$367, 19, 0)</f>
        <v>17893</v>
      </c>
      <c r="U213">
        <f>VLOOKUP(A213, Traffic_data!$A$3:$BP$367, 20, 0)</f>
        <v>12812</v>
      </c>
      <c r="V213">
        <f>VLOOKUP(A213, Traffic_data!$A$3:$BP$367, 21, 0)</f>
        <v>3139</v>
      </c>
      <c r="W213">
        <f>VLOOKUP(A213, Traffic_data!$A$3:$BP$367, 22, 0)</f>
        <v>12370</v>
      </c>
      <c r="X213">
        <f>VLOOKUP(A213, Traffic_data!$A$3:$BP$367,23, 0)</f>
        <v>785</v>
      </c>
      <c r="Y213">
        <f>VLOOKUP(A213, Traffic_data!$A$3:$BP$367, 24, 0)</f>
        <v>1308</v>
      </c>
      <c r="Z213">
        <f>VLOOKUP(A213, Traffic_data!$A$3:$BP$367, 25, 0)</f>
        <v>2430</v>
      </c>
      <c r="AA213">
        <f>VLOOKUP(A213, Traffic_data!$A$3:$BP$367, 26, 0)</f>
        <v>523</v>
      </c>
      <c r="AB213">
        <f>VLOOKUP(A213, Traffic_data!$A$3:$BP$367, 27, 0)</f>
        <v>1308</v>
      </c>
      <c r="AC213">
        <f>VLOOKUP(A213, Traffic_data!$A$3:$BP$367, 28, 0)</f>
        <v>785</v>
      </c>
      <c r="AD213">
        <f>VLOOKUP(A213, Traffic_data!$A$3:$BP$367, 29, 0)</f>
        <v>4185</v>
      </c>
      <c r="AE213">
        <f>VLOOKUP(A213, Traffic_data!$A$3:$BP$367, 30, 0)</f>
        <v>10363</v>
      </c>
      <c r="AF213">
        <f>VLOOKUP(A213, Traffic_data!$A$3:$BP$367, 31, 0)</f>
        <v>2569</v>
      </c>
      <c r="AG213">
        <f>VLOOKUP(A213, Traffic_data!$A$3:$BP$367, 32, 0)</f>
        <v>1151</v>
      </c>
      <c r="AH213">
        <f>VLOOKUP(A213, Traffic_data!$A$3:$BP$367, 33, 0)</f>
        <v>1329</v>
      </c>
      <c r="AI213">
        <f>VLOOKUP(A213, Traffic_data!$A$3:$BP$367, 34, 0)</f>
        <v>89</v>
      </c>
      <c r="AJ213">
        <f>VLOOKUP(A213, Traffic_data!$A$3:$BP$367, 35, 0)</f>
        <v>886</v>
      </c>
      <c r="AK213">
        <f>VLOOKUP(A213, Traffic_data!$A$3:$BP$367, 36, 0)</f>
        <v>0</v>
      </c>
      <c r="AL213">
        <f>VLOOKUP(A213, Traffic_data!$A$3:$BP$367, 37, 0)</f>
        <v>89</v>
      </c>
      <c r="AM213">
        <f>VLOOKUP(A213, Traffic_data!$A$3:$BP$367, 38, 0)</f>
        <v>709</v>
      </c>
      <c r="AN213">
        <f>VLOOKUP(A213, Traffic_data!$A$3:$BP$367, 39, 0)</f>
        <v>89</v>
      </c>
      <c r="AO213">
        <f>VLOOKUP(A213, Traffic_data!$A$3:$BP$367, 40, 0)</f>
        <v>89</v>
      </c>
      <c r="AP213">
        <f>VLOOKUP(A213, Traffic_data!$A$3:$BP$367, 41, 0)</f>
        <v>89</v>
      </c>
      <c r="AQ213">
        <f>VLOOKUP(A213, Traffic_data!$A$3:$BP$367,42, 0)</f>
        <v>2834</v>
      </c>
      <c r="AR213">
        <f>VLOOKUP(A213, Traffic_data!$A$3:$BP$367, 43, 0)</f>
        <v>104768</v>
      </c>
      <c r="AS213">
        <f>VLOOKUP(A213, Traffic_data!$A$3:$BP$367, 44, 0)</f>
        <v>26897</v>
      </c>
      <c r="AT213">
        <f>VLOOKUP(A213, Traffic_data!$A$3:$BP$367, 45, 0)</f>
        <v>19044</v>
      </c>
      <c r="AU213">
        <f>VLOOKUP(A213, Traffic_data!$A$3:$BP$367, 46, 0)</f>
        <v>14141</v>
      </c>
      <c r="AV213">
        <f>VLOOKUP(A213, Traffic_data!$A$3:$BP$367, 47, 0)</f>
        <v>3228</v>
      </c>
      <c r="AW213">
        <f>VLOOKUP(A213, Traffic_data!$A$3:$BP$367, 48, 0)</f>
        <v>13256</v>
      </c>
      <c r="AX213">
        <f>VLOOKUP(A213, Traffic_data!$A$3:$BP$367, 49, 0)</f>
        <v>785</v>
      </c>
      <c r="AY213">
        <f>VLOOKUP(A213, Traffic_data!$A$3:$BP$367, 50, 0)</f>
        <v>1397</v>
      </c>
      <c r="AZ213">
        <f>VLOOKUP(A213, Traffic_data!$A$3:$BP$367, 51, 0)</f>
        <v>3139</v>
      </c>
      <c r="BA213">
        <f>VLOOKUP(A213, Traffic_data!$A$3:$BP$367, 52, 0)</f>
        <v>612</v>
      </c>
      <c r="BB213">
        <f>VLOOKUP(A213, Traffic_data!$A$3:$BP$367, 53, 0)</f>
        <v>1397</v>
      </c>
      <c r="BC213">
        <f>VLOOKUP(A213, Traffic_data!$A$3:$BP$367, 54, 0)</f>
        <v>874</v>
      </c>
      <c r="BD213">
        <f>VLOOKUP(A213, Traffic_data!$A$3:$BP$367, 55, 0)</f>
        <v>7019</v>
      </c>
      <c r="BE213">
        <f>VLOOKUP(A213, Traffic_data!$A$3:$BP$367, 56, 0)</f>
        <v>0</v>
      </c>
      <c r="BF213">
        <f>VLOOKUP(A213, Traffic_data!$A$3:$BP$367, 57, 0)</f>
        <v>0</v>
      </c>
      <c r="BG213">
        <f>VLOOKUP(A213, Traffic_data!$A$3:$BP$367, 58, 0)</f>
        <v>0</v>
      </c>
      <c r="BH213">
        <f>VLOOKUP(A213, Traffic_data!$A$3:$BP$367, 59, 0)</f>
        <v>0</v>
      </c>
      <c r="BI213">
        <f>VLOOKUP(A213, Traffic_data!$A$3:$BP$367, 60, 0)</f>
        <v>0</v>
      </c>
      <c r="BJ213">
        <f>VLOOKUP(A213, Traffic_data!$A$3:$BP$367, 61, 0)</f>
        <v>0</v>
      </c>
      <c r="BK213">
        <f>VLOOKUP(A213, Traffic_data!$A$3:$BP$367, 62, 0)</f>
        <v>0</v>
      </c>
      <c r="BL213">
        <f>VLOOKUP(A213, Traffic_data!$A$3:$BP$367, 63, 0)</f>
        <v>0</v>
      </c>
      <c r="BM213">
        <f>VLOOKUP(A213, Traffic_data!$A$3:$BP$367, 64, 0)</f>
        <v>0</v>
      </c>
      <c r="BN213">
        <f>VLOOKUP(A213, Traffic_data!$A$3:$BP$367, 65, 0)</f>
        <v>0</v>
      </c>
      <c r="BO213">
        <f>VLOOKUP(A213, Traffic_data!$A$3:$BP$367, 66, 0)</f>
        <v>0</v>
      </c>
      <c r="BP213">
        <f>VLOOKUP(A213, Traffic_data!$A$3:$BP$367, 67, 0)</f>
        <v>0</v>
      </c>
      <c r="BQ213">
        <f>VLOOKUP(A213, Traffic_data!$A$3:$BP$367, 68, 0)</f>
        <v>0</v>
      </c>
    </row>
    <row r="214" spans="1:69" x14ac:dyDescent="0.25">
      <c r="A214" s="1">
        <v>41486</v>
      </c>
      <c r="B214" t="s">
        <v>30</v>
      </c>
      <c r="C214">
        <f>IFERROR(VLOOKUP(A214,Pivot_table!$A$5:$C$57, 3, 0),0)</f>
        <v>0</v>
      </c>
      <c r="D214">
        <f>VLOOKUP(A214, Traffic_data!$A$3:$BP$367, 3, 0)</f>
        <v>120272</v>
      </c>
      <c r="E214">
        <f>VLOOKUP(A214, Traffic_data!$A$3:$BP$367, 4, 0)</f>
        <v>38640</v>
      </c>
      <c r="F214">
        <f>VLOOKUP(A214, Traffic_data!$A$3:$BP$367, 5, 0)</f>
        <v>38887</v>
      </c>
      <c r="G214">
        <f>VLOOKUP(A214, Traffic_data!$A$3:$BP$367, 6, 0)</f>
        <v>36409</v>
      </c>
      <c r="H214">
        <f>VLOOKUP(A214, Traffic_data!$A$3:$BP$367, 7, 0)</f>
        <v>56524</v>
      </c>
      <c r="I214">
        <f>VLOOKUP(A214, Traffic_data!$A$3:$BP$367, 8, 0)</f>
        <v>33642</v>
      </c>
      <c r="J214">
        <f>VLOOKUP(A214, Traffic_data!$A$3:$BP$367, 9, 0)</f>
        <v>11425</v>
      </c>
      <c r="K214">
        <f>VLOOKUP(A214, Traffic_data!$A$3:$BP$367, 10, 0)</f>
        <v>2214</v>
      </c>
      <c r="L214">
        <f>VLOOKUP(A214, Traffic_data!$A$3:$BP$367, 11, 0)</f>
        <v>5627</v>
      </c>
      <c r="M214">
        <f>VLOOKUP(A214, Traffic_data!$A$3:$BP$367, 12, 0)</f>
        <v>0</v>
      </c>
      <c r="N214">
        <f>VLOOKUP(A214, Traffic_data!$A$3:$BP$367, 13, 0)</f>
        <v>17318</v>
      </c>
      <c r="O214">
        <f>VLOOKUP(A214, Traffic_data!$A$3:$BP$367, 14, 0)</f>
        <v>1022</v>
      </c>
      <c r="P214">
        <f>VLOOKUP(A214, Traffic_data!$A$3:$BP$367, 15, 0)</f>
        <v>360</v>
      </c>
      <c r="Q214">
        <f>VLOOKUP(A214, Traffic_data!$A$3:$BP$367, 16, 0)</f>
        <v>912</v>
      </c>
      <c r="R214">
        <f>VLOOKUP(A214, Traffic_data!$A$3:$BP$367, 17, 0)</f>
        <v>95289</v>
      </c>
      <c r="S214">
        <f>VLOOKUP(A214, Traffic_data!$A$3:$BP$367, 18, 0)</f>
        <v>25636</v>
      </c>
      <c r="T214">
        <f>VLOOKUP(A214, Traffic_data!$A$3:$BP$367, 19, 0)</f>
        <v>13254</v>
      </c>
      <c r="U214">
        <f>VLOOKUP(A214, Traffic_data!$A$3:$BP$367, 20, 0)</f>
        <v>18114</v>
      </c>
      <c r="V214">
        <f>VLOOKUP(A214, Traffic_data!$A$3:$BP$367, 21, 0)</f>
        <v>2354</v>
      </c>
      <c r="W214">
        <f>VLOOKUP(A214, Traffic_data!$A$3:$BP$367, 22, 0)</f>
        <v>16567</v>
      </c>
      <c r="X214">
        <f>VLOOKUP(A214, Traffic_data!$A$3:$BP$367,23, 0)</f>
        <v>1046</v>
      </c>
      <c r="Y214">
        <f>VLOOKUP(A214, Traffic_data!$A$3:$BP$367, 24, 0)</f>
        <v>1046</v>
      </c>
      <c r="Z214">
        <f>VLOOKUP(A214, Traffic_data!$A$3:$BP$367, 25, 0)</f>
        <v>1767</v>
      </c>
      <c r="AA214">
        <f>VLOOKUP(A214, Traffic_data!$A$3:$BP$367, 26, 0)</f>
        <v>262</v>
      </c>
      <c r="AB214">
        <f>VLOOKUP(A214, Traffic_data!$A$3:$BP$367, 27, 0)</f>
        <v>2354</v>
      </c>
      <c r="AC214">
        <f>VLOOKUP(A214, Traffic_data!$A$3:$BP$367, 28, 0)</f>
        <v>0</v>
      </c>
      <c r="AD214">
        <f>VLOOKUP(A214, Traffic_data!$A$3:$BP$367, 29, 0)</f>
        <v>4970</v>
      </c>
      <c r="AE214">
        <f>VLOOKUP(A214, Traffic_data!$A$3:$BP$367, 30, 0)</f>
        <v>11869</v>
      </c>
      <c r="AF214">
        <f>VLOOKUP(A214, Traffic_data!$A$3:$BP$367, 31, 0)</f>
        <v>3277</v>
      </c>
      <c r="AG214">
        <f>VLOOKUP(A214, Traffic_data!$A$3:$BP$367, 32, 0)</f>
        <v>1151</v>
      </c>
      <c r="AH214">
        <f>VLOOKUP(A214, Traffic_data!$A$3:$BP$367, 33, 0)</f>
        <v>1594</v>
      </c>
      <c r="AI214">
        <f>VLOOKUP(A214, Traffic_data!$A$3:$BP$367, 34, 0)</f>
        <v>89</v>
      </c>
      <c r="AJ214">
        <f>VLOOKUP(A214, Traffic_data!$A$3:$BP$367, 35, 0)</f>
        <v>1683</v>
      </c>
      <c r="AK214">
        <f>VLOOKUP(A214, Traffic_data!$A$3:$BP$367, 36, 0)</f>
        <v>89</v>
      </c>
      <c r="AL214">
        <f>VLOOKUP(A214, Traffic_data!$A$3:$BP$367, 37, 0)</f>
        <v>89</v>
      </c>
      <c r="AM214">
        <f>VLOOKUP(A214, Traffic_data!$A$3:$BP$367, 38, 0)</f>
        <v>531</v>
      </c>
      <c r="AN214">
        <f>VLOOKUP(A214, Traffic_data!$A$3:$BP$367, 39, 0)</f>
        <v>89</v>
      </c>
      <c r="AO214">
        <f>VLOOKUP(A214, Traffic_data!$A$3:$BP$367, 40, 0)</f>
        <v>0</v>
      </c>
      <c r="AP214">
        <f>VLOOKUP(A214, Traffic_data!$A$3:$BP$367, 41, 0)</f>
        <v>177</v>
      </c>
      <c r="AQ214">
        <f>VLOOKUP(A214, Traffic_data!$A$3:$BP$367,42, 0)</f>
        <v>2569</v>
      </c>
      <c r="AR214">
        <f>VLOOKUP(A214, Traffic_data!$A$3:$BP$367, 43, 0)</f>
        <v>107158</v>
      </c>
      <c r="AS214">
        <f>VLOOKUP(A214, Traffic_data!$A$3:$BP$367, 44, 0)</f>
        <v>28913</v>
      </c>
      <c r="AT214">
        <f>VLOOKUP(A214, Traffic_data!$A$3:$BP$367, 45, 0)</f>
        <v>14405</v>
      </c>
      <c r="AU214">
        <f>VLOOKUP(A214, Traffic_data!$A$3:$BP$367, 46, 0)</f>
        <v>19708</v>
      </c>
      <c r="AV214">
        <f>VLOOKUP(A214, Traffic_data!$A$3:$BP$367, 47, 0)</f>
        <v>2443</v>
      </c>
      <c r="AW214">
        <f>VLOOKUP(A214, Traffic_data!$A$3:$BP$367, 48, 0)</f>
        <v>18250</v>
      </c>
      <c r="AX214">
        <f>VLOOKUP(A214, Traffic_data!$A$3:$BP$367, 49, 0)</f>
        <v>1135</v>
      </c>
      <c r="AY214">
        <f>VLOOKUP(A214, Traffic_data!$A$3:$BP$367, 50, 0)</f>
        <v>1135</v>
      </c>
      <c r="AZ214">
        <f>VLOOKUP(A214, Traffic_data!$A$3:$BP$367, 51, 0)</f>
        <v>2298</v>
      </c>
      <c r="BA214">
        <f>VLOOKUP(A214, Traffic_data!$A$3:$BP$367, 52, 0)</f>
        <v>351</v>
      </c>
      <c r="BB214">
        <f>VLOOKUP(A214, Traffic_data!$A$3:$BP$367, 53, 0)</f>
        <v>2354</v>
      </c>
      <c r="BC214">
        <f>VLOOKUP(A214, Traffic_data!$A$3:$BP$367, 54, 0)</f>
        <v>177</v>
      </c>
      <c r="BD214">
        <f>VLOOKUP(A214, Traffic_data!$A$3:$BP$367, 55, 0)</f>
        <v>7539</v>
      </c>
      <c r="BE214">
        <f>VLOOKUP(A214, Traffic_data!$A$3:$BP$367, 56, 0)</f>
        <v>0</v>
      </c>
      <c r="BF214">
        <f>VLOOKUP(A214, Traffic_data!$A$3:$BP$367, 57, 0)</f>
        <v>0</v>
      </c>
      <c r="BG214">
        <f>VLOOKUP(A214, Traffic_data!$A$3:$BP$367, 58, 0)</f>
        <v>0</v>
      </c>
      <c r="BH214">
        <f>VLOOKUP(A214, Traffic_data!$A$3:$BP$367, 59, 0)</f>
        <v>0</v>
      </c>
      <c r="BI214">
        <f>VLOOKUP(A214, Traffic_data!$A$3:$BP$367, 60, 0)</f>
        <v>0</v>
      </c>
      <c r="BJ214">
        <f>VLOOKUP(A214, Traffic_data!$A$3:$BP$367, 61, 0)</f>
        <v>0</v>
      </c>
      <c r="BK214">
        <f>VLOOKUP(A214, Traffic_data!$A$3:$BP$367, 62, 0)</f>
        <v>0</v>
      </c>
      <c r="BL214">
        <f>VLOOKUP(A214, Traffic_data!$A$3:$BP$367, 63, 0)</f>
        <v>0</v>
      </c>
      <c r="BM214">
        <f>VLOOKUP(A214, Traffic_data!$A$3:$BP$367, 64, 0)</f>
        <v>0</v>
      </c>
      <c r="BN214">
        <f>VLOOKUP(A214, Traffic_data!$A$3:$BP$367, 65, 0)</f>
        <v>0</v>
      </c>
      <c r="BO214">
        <f>VLOOKUP(A214, Traffic_data!$A$3:$BP$367, 66, 0)</f>
        <v>0</v>
      </c>
      <c r="BP214">
        <f>VLOOKUP(A214, Traffic_data!$A$3:$BP$367, 67, 0)</f>
        <v>0</v>
      </c>
      <c r="BQ214">
        <f>VLOOKUP(A214, Traffic_data!$A$3:$BP$367, 68, 0)</f>
        <v>0</v>
      </c>
    </row>
    <row r="215" spans="1:69" x14ac:dyDescent="0.25">
      <c r="A215" s="1">
        <v>41487</v>
      </c>
      <c r="B215" t="s">
        <v>46</v>
      </c>
      <c r="C215">
        <f>IFERROR(VLOOKUP(A215,Pivot_table!$A$5:$C$57, 3, 0),0)</f>
        <v>0</v>
      </c>
      <c r="D215">
        <f>VLOOKUP(A215, Traffic_data!$A$3:$BP$367, 3, 0)</f>
        <v>140931</v>
      </c>
      <c r="E215">
        <f>VLOOKUP(A215, Traffic_data!$A$3:$BP$367, 4, 0)</f>
        <v>44174</v>
      </c>
      <c r="F215">
        <f>VLOOKUP(A215, Traffic_data!$A$3:$BP$367, 5, 0)</f>
        <v>43570</v>
      </c>
      <c r="G215">
        <f>VLOOKUP(A215, Traffic_data!$A$3:$BP$367, 6, 0)</f>
        <v>43426</v>
      </c>
      <c r="H215">
        <f>VLOOKUP(A215, Traffic_data!$A$3:$BP$367, 7, 0)</f>
        <v>65150</v>
      </c>
      <c r="I215">
        <f>VLOOKUP(A215, Traffic_data!$A$3:$BP$367, 8, 0)</f>
        <v>54892</v>
      </c>
      <c r="J215">
        <f>VLOOKUP(A215, Traffic_data!$A$3:$BP$367, 9, 0)</f>
        <v>12924</v>
      </c>
      <c r="K215">
        <f>VLOOKUP(A215, Traffic_data!$A$3:$BP$367, 10, 0)</f>
        <v>2138</v>
      </c>
      <c r="L215">
        <f>VLOOKUP(A215, Traffic_data!$A$3:$BP$367, 11, 0)</f>
        <v>6072</v>
      </c>
      <c r="M215">
        <f>VLOOKUP(A215, Traffic_data!$A$3:$BP$367, 12, 0)</f>
        <v>0</v>
      </c>
      <c r="N215">
        <f>VLOOKUP(A215, Traffic_data!$A$3:$BP$367, 13, 0)</f>
        <v>22802</v>
      </c>
      <c r="O215">
        <f>VLOOKUP(A215, Traffic_data!$A$3:$BP$367, 14, 0)</f>
        <v>1325</v>
      </c>
      <c r="P215">
        <f>VLOOKUP(A215, Traffic_data!$A$3:$BP$367, 15, 0)</f>
        <v>480</v>
      </c>
      <c r="Q215">
        <f>VLOOKUP(A215, Traffic_data!$A$3:$BP$367, 16, 0)</f>
        <v>1162</v>
      </c>
      <c r="R215">
        <f>VLOOKUP(A215, Traffic_data!$A$3:$BP$367, 17, 0)</f>
        <v>110313</v>
      </c>
      <c r="S215">
        <f>VLOOKUP(A215, Traffic_data!$A$3:$BP$367, 18, 0)</f>
        <v>34268</v>
      </c>
      <c r="T215">
        <f>VLOOKUP(A215, Traffic_data!$A$3:$BP$367, 19, 0)</f>
        <v>20102</v>
      </c>
      <c r="U215">
        <f>VLOOKUP(A215, Traffic_data!$A$3:$BP$367, 20, 0)</f>
        <v>20323</v>
      </c>
      <c r="V215">
        <f>VLOOKUP(A215, Traffic_data!$A$3:$BP$367, 21, 0)</f>
        <v>2354</v>
      </c>
      <c r="W215">
        <f>VLOOKUP(A215, Traffic_data!$A$3:$BP$367, 22, 0)</f>
        <v>17672</v>
      </c>
      <c r="X215">
        <f>VLOOKUP(A215, Traffic_data!$A$3:$BP$367,23, 0)</f>
        <v>1831</v>
      </c>
      <c r="Y215">
        <f>VLOOKUP(A215, Traffic_data!$A$3:$BP$367, 24, 0)</f>
        <v>1046</v>
      </c>
      <c r="Z215">
        <f>VLOOKUP(A215, Traffic_data!$A$3:$BP$367, 25, 0)</f>
        <v>2209</v>
      </c>
      <c r="AA215">
        <f>VLOOKUP(A215, Traffic_data!$A$3:$BP$367, 26, 0)</f>
        <v>0</v>
      </c>
      <c r="AB215">
        <f>VLOOKUP(A215, Traffic_data!$A$3:$BP$367, 27, 0)</f>
        <v>1831</v>
      </c>
      <c r="AC215">
        <f>VLOOKUP(A215, Traffic_data!$A$3:$BP$367, 28, 0)</f>
        <v>1308</v>
      </c>
      <c r="AD215">
        <f>VLOOKUP(A215, Traffic_data!$A$3:$BP$367, 29, 0)</f>
        <v>3662</v>
      </c>
      <c r="AE215">
        <f>VLOOKUP(A215, Traffic_data!$A$3:$BP$367, 30, 0)</f>
        <v>12843</v>
      </c>
      <c r="AF215">
        <f>VLOOKUP(A215, Traffic_data!$A$3:$BP$367, 31, 0)</f>
        <v>3897</v>
      </c>
      <c r="AG215">
        <f>VLOOKUP(A215, Traffic_data!$A$3:$BP$367, 32, 0)</f>
        <v>1151</v>
      </c>
      <c r="AH215">
        <f>VLOOKUP(A215, Traffic_data!$A$3:$BP$367, 33, 0)</f>
        <v>2303</v>
      </c>
      <c r="AI215">
        <f>VLOOKUP(A215, Traffic_data!$A$3:$BP$367, 34, 0)</f>
        <v>0</v>
      </c>
      <c r="AJ215">
        <f>VLOOKUP(A215, Traffic_data!$A$3:$BP$367, 35, 0)</f>
        <v>1240</v>
      </c>
      <c r="AK215">
        <f>VLOOKUP(A215, Traffic_data!$A$3:$BP$367, 36, 0)</f>
        <v>531</v>
      </c>
      <c r="AL215">
        <f>VLOOKUP(A215, Traffic_data!$A$3:$BP$367, 37, 0)</f>
        <v>0</v>
      </c>
      <c r="AM215">
        <f>VLOOKUP(A215, Traffic_data!$A$3:$BP$367, 38, 0)</f>
        <v>531</v>
      </c>
      <c r="AN215">
        <f>VLOOKUP(A215, Traffic_data!$A$3:$BP$367, 39, 0)</f>
        <v>177</v>
      </c>
      <c r="AO215">
        <f>VLOOKUP(A215, Traffic_data!$A$3:$BP$367, 40, 0)</f>
        <v>0</v>
      </c>
      <c r="AP215">
        <f>VLOOKUP(A215, Traffic_data!$A$3:$BP$367, 41, 0)</f>
        <v>89</v>
      </c>
      <c r="AQ215">
        <f>VLOOKUP(A215, Traffic_data!$A$3:$BP$367,42, 0)</f>
        <v>2480</v>
      </c>
      <c r="AR215">
        <f>VLOOKUP(A215, Traffic_data!$A$3:$BP$367, 43, 0)</f>
        <v>123156</v>
      </c>
      <c r="AS215">
        <f>VLOOKUP(A215, Traffic_data!$A$3:$BP$367, 44, 0)</f>
        <v>38165</v>
      </c>
      <c r="AT215">
        <f>VLOOKUP(A215, Traffic_data!$A$3:$BP$367, 45, 0)</f>
        <v>21253</v>
      </c>
      <c r="AU215">
        <f>VLOOKUP(A215, Traffic_data!$A$3:$BP$367, 46, 0)</f>
        <v>22626</v>
      </c>
      <c r="AV215">
        <f>VLOOKUP(A215, Traffic_data!$A$3:$BP$367, 47, 0)</f>
        <v>2354</v>
      </c>
      <c r="AW215">
        <f>VLOOKUP(A215, Traffic_data!$A$3:$BP$367, 48, 0)</f>
        <v>18912</v>
      </c>
      <c r="AX215">
        <f>VLOOKUP(A215, Traffic_data!$A$3:$BP$367, 49, 0)</f>
        <v>2362</v>
      </c>
      <c r="AY215">
        <f>VLOOKUP(A215, Traffic_data!$A$3:$BP$367, 50, 0)</f>
        <v>1046</v>
      </c>
      <c r="AZ215">
        <f>VLOOKUP(A215, Traffic_data!$A$3:$BP$367, 51, 0)</f>
        <v>2740</v>
      </c>
      <c r="BA215">
        <f>VLOOKUP(A215, Traffic_data!$A$3:$BP$367, 52, 0)</f>
        <v>177</v>
      </c>
      <c r="BB215">
        <f>VLOOKUP(A215, Traffic_data!$A$3:$BP$367, 53, 0)</f>
        <v>1831</v>
      </c>
      <c r="BC215">
        <f>VLOOKUP(A215, Traffic_data!$A$3:$BP$367, 54, 0)</f>
        <v>1397</v>
      </c>
      <c r="BD215">
        <f>VLOOKUP(A215, Traffic_data!$A$3:$BP$367, 55, 0)</f>
        <v>6142</v>
      </c>
      <c r="BE215">
        <f>VLOOKUP(A215, Traffic_data!$A$3:$BP$367, 56, 0)</f>
        <v>0</v>
      </c>
      <c r="BF215">
        <f>VLOOKUP(A215, Traffic_data!$A$3:$BP$367, 57, 0)</f>
        <v>0</v>
      </c>
      <c r="BG215">
        <f>VLOOKUP(A215, Traffic_data!$A$3:$BP$367, 58, 0)</f>
        <v>0</v>
      </c>
      <c r="BH215">
        <f>VLOOKUP(A215, Traffic_data!$A$3:$BP$367, 59, 0)</f>
        <v>0</v>
      </c>
      <c r="BI215">
        <f>VLOOKUP(A215, Traffic_data!$A$3:$BP$367, 60, 0)</f>
        <v>0</v>
      </c>
      <c r="BJ215">
        <f>VLOOKUP(A215, Traffic_data!$A$3:$BP$367, 61, 0)</f>
        <v>0</v>
      </c>
      <c r="BK215">
        <f>VLOOKUP(A215, Traffic_data!$A$3:$BP$367, 62, 0)</f>
        <v>0</v>
      </c>
      <c r="BL215">
        <f>VLOOKUP(A215, Traffic_data!$A$3:$BP$367, 63, 0)</f>
        <v>0</v>
      </c>
      <c r="BM215">
        <f>VLOOKUP(A215, Traffic_data!$A$3:$BP$367, 64, 0)</f>
        <v>0</v>
      </c>
      <c r="BN215">
        <f>VLOOKUP(A215, Traffic_data!$A$3:$BP$367, 65, 0)</f>
        <v>0</v>
      </c>
      <c r="BO215">
        <f>VLOOKUP(A215, Traffic_data!$A$3:$BP$367, 66, 0)</f>
        <v>0</v>
      </c>
      <c r="BP215">
        <f>VLOOKUP(A215, Traffic_data!$A$3:$BP$367, 67, 0)</f>
        <v>0</v>
      </c>
      <c r="BQ215">
        <f>VLOOKUP(A215, Traffic_data!$A$3:$BP$367, 68, 0)</f>
        <v>0</v>
      </c>
    </row>
    <row r="216" spans="1:69" x14ac:dyDescent="0.25">
      <c r="A216" s="1">
        <v>41488</v>
      </c>
      <c r="B216" t="s">
        <v>49</v>
      </c>
      <c r="C216">
        <f>IFERROR(VLOOKUP(A216,Pivot_table!$A$5:$C$57, 3, 0),0)</f>
        <v>0</v>
      </c>
      <c r="D216">
        <f>VLOOKUP(A216, Traffic_data!$A$3:$BP$367, 3, 0)</f>
        <v>145199</v>
      </c>
      <c r="E216">
        <f>VLOOKUP(A216, Traffic_data!$A$3:$BP$367, 4, 0)</f>
        <v>43190</v>
      </c>
      <c r="F216">
        <f>VLOOKUP(A216, Traffic_data!$A$3:$BP$367, 5, 0)</f>
        <v>46299</v>
      </c>
      <c r="G216">
        <f>VLOOKUP(A216, Traffic_data!$A$3:$BP$367, 6, 0)</f>
        <v>44316</v>
      </c>
      <c r="H216">
        <f>VLOOKUP(A216, Traffic_data!$A$3:$BP$367, 7, 0)</f>
        <v>67346</v>
      </c>
      <c r="I216">
        <f>VLOOKUP(A216, Traffic_data!$A$3:$BP$367, 8, 0)</f>
        <v>55592</v>
      </c>
      <c r="J216">
        <f>VLOOKUP(A216, Traffic_data!$A$3:$BP$367, 9, 0)</f>
        <v>14201</v>
      </c>
      <c r="K216">
        <f>VLOOKUP(A216, Traffic_data!$A$3:$BP$367, 10, 0)</f>
        <v>2325</v>
      </c>
      <c r="L216">
        <f>VLOOKUP(A216, Traffic_data!$A$3:$BP$367, 11, 0)</f>
        <v>6510</v>
      </c>
      <c r="M216">
        <f>VLOOKUP(A216, Traffic_data!$A$3:$BP$367, 12, 0)</f>
        <v>0</v>
      </c>
      <c r="N216">
        <f>VLOOKUP(A216, Traffic_data!$A$3:$BP$367, 13, 0)</f>
        <v>23147</v>
      </c>
      <c r="O216">
        <f>VLOOKUP(A216, Traffic_data!$A$3:$BP$367, 14, 0)</f>
        <v>1570</v>
      </c>
      <c r="P216">
        <f>VLOOKUP(A216, Traffic_data!$A$3:$BP$367, 15, 0)</f>
        <v>534</v>
      </c>
      <c r="Q216">
        <f>VLOOKUP(A216, Traffic_data!$A$3:$BP$367, 16, 0)</f>
        <v>1111</v>
      </c>
      <c r="R216">
        <f>VLOOKUP(A216, Traffic_data!$A$3:$BP$367, 17, 0)</f>
        <v>113510</v>
      </c>
      <c r="S216">
        <f>VLOOKUP(A216, Traffic_data!$A$3:$BP$367, 18, 0)</f>
        <v>32960</v>
      </c>
      <c r="T216">
        <f>VLOOKUP(A216, Traffic_data!$A$3:$BP$367, 19, 0)</f>
        <v>18335</v>
      </c>
      <c r="U216">
        <f>VLOOKUP(A216, Traffic_data!$A$3:$BP$367, 20, 0)</f>
        <v>18335</v>
      </c>
      <c r="V216">
        <f>VLOOKUP(A216, Traffic_data!$A$3:$BP$367, 21, 0)</f>
        <v>1570</v>
      </c>
      <c r="W216">
        <f>VLOOKUP(A216, Traffic_data!$A$3:$BP$367, 22, 0)</f>
        <v>17672</v>
      </c>
      <c r="X216">
        <f>VLOOKUP(A216, Traffic_data!$A$3:$BP$367,23, 0)</f>
        <v>2093</v>
      </c>
      <c r="Y216">
        <f>VLOOKUP(A216, Traffic_data!$A$3:$BP$367, 24, 0)</f>
        <v>1046</v>
      </c>
      <c r="Z216">
        <f>VLOOKUP(A216, Traffic_data!$A$3:$BP$367, 25, 0)</f>
        <v>4197</v>
      </c>
      <c r="AA216">
        <f>VLOOKUP(A216, Traffic_data!$A$3:$BP$367, 26, 0)</f>
        <v>785</v>
      </c>
      <c r="AB216">
        <f>VLOOKUP(A216, Traffic_data!$A$3:$BP$367, 27, 0)</f>
        <v>2616</v>
      </c>
      <c r="AC216">
        <f>VLOOKUP(A216, Traffic_data!$A$3:$BP$367, 28, 0)</f>
        <v>1308</v>
      </c>
      <c r="AD216">
        <f>VLOOKUP(A216, Traffic_data!$A$3:$BP$367, 29, 0)</f>
        <v>5493</v>
      </c>
      <c r="AE216">
        <f>VLOOKUP(A216, Traffic_data!$A$3:$BP$367, 30, 0)</f>
        <v>13906</v>
      </c>
      <c r="AF216">
        <f>VLOOKUP(A216, Traffic_data!$A$3:$BP$367, 31, 0)</f>
        <v>4251</v>
      </c>
      <c r="AG216">
        <f>VLOOKUP(A216, Traffic_data!$A$3:$BP$367, 32, 0)</f>
        <v>1506</v>
      </c>
      <c r="AH216">
        <f>VLOOKUP(A216, Traffic_data!$A$3:$BP$367, 33, 0)</f>
        <v>2126</v>
      </c>
      <c r="AI216">
        <f>VLOOKUP(A216, Traffic_data!$A$3:$BP$367, 34, 0)</f>
        <v>0</v>
      </c>
      <c r="AJ216">
        <f>VLOOKUP(A216, Traffic_data!$A$3:$BP$367, 35, 0)</f>
        <v>2214</v>
      </c>
      <c r="AK216">
        <f>VLOOKUP(A216, Traffic_data!$A$3:$BP$367, 36, 0)</f>
        <v>177</v>
      </c>
      <c r="AL216">
        <f>VLOOKUP(A216, Traffic_data!$A$3:$BP$367, 37, 0)</f>
        <v>0</v>
      </c>
      <c r="AM216">
        <f>VLOOKUP(A216, Traffic_data!$A$3:$BP$367, 38, 0)</f>
        <v>443</v>
      </c>
      <c r="AN216">
        <f>VLOOKUP(A216, Traffic_data!$A$3:$BP$367, 39, 0)</f>
        <v>89</v>
      </c>
      <c r="AO216">
        <f>VLOOKUP(A216, Traffic_data!$A$3:$BP$367, 40, 0)</f>
        <v>0</v>
      </c>
      <c r="AP216">
        <f>VLOOKUP(A216, Traffic_data!$A$3:$BP$367, 41, 0)</f>
        <v>177</v>
      </c>
      <c r="AQ216">
        <f>VLOOKUP(A216, Traffic_data!$A$3:$BP$367,42, 0)</f>
        <v>2569</v>
      </c>
      <c r="AR216">
        <f>VLOOKUP(A216, Traffic_data!$A$3:$BP$367, 43, 0)</f>
        <v>127416</v>
      </c>
      <c r="AS216">
        <f>VLOOKUP(A216, Traffic_data!$A$3:$BP$367, 44, 0)</f>
        <v>37211</v>
      </c>
      <c r="AT216">
        <f>VLOOKUP(A216, Traffic_data!$A$3:$BP$367, 45, 0)</f>
        <v>19841</v>
      </c>
      <c r="AU216">
        <f>VLOOKUP(A216, Traffic_data!$A$3:$BP$367, 46, 0)</f>
        <v>20461</v>
      </c>
      <c r="AV216">
        <f>VLOOKUP(A216, Traffic_data!$A$3:$BP$367, 47, 0)</f>
        <v>1570</v>
      </c>
      <c r="AW216">
        <f>VLOOKUP(A216, Traffic_data!$A$3:$BP$367, 48, 0)</f>
        <v>19886</v>
      </c>
      <c r="AX216">
        <f>VLOOKUP(A216, Traffic_data!$A$3:$BP$367, 49, 0)</f>
        <v>2270</v>
      </c>
      <c r="AY216">
        <f>VLOOKUP(A216, Traffic_data!$A$3:$BP$367, 50, 0)</f>
        <v>1046</v>
      </c>
      <c r="AZ216">
        <f>VLOOKUP(A216, Traffic_data!$A$3:$BP$367, 51, 0)</f>
        <v>4640</v>
      </c>
      <c r="BA216">
        <f>VLOOKUP(A216, Traffic_data!$A$3:$BP$367, 52, 0)</f>
        <v>874</v>
      </c>
      <c r="BB216">
        <f>VLOOKUP(A216, Traffic_data!$A$3:$BP$367, 53, 0)</f>
        <v>2616</v>
      </c>
      <c r="BC216">
        <f>VLOOKUP(A216, Traffic_data!$A$3:$BP$367, 54, 0)</f>
        <v>1485</v>
      </c>
      <c r="BD216">
        <f>VLOOKUP(A216, Traffic_data!$A$3:$BP$367, 55, 0)</f>
        <v>8062</v>
      </c>
      <c r="BE216">
        <f>VLOOKUP(A216, Traffic_data!$A$3:$BP$367, 56, 0)</f>
        <v>0</v>
      </c>
      <c r="BF216">
        <f>VLOOKUP(A216, Traffic_data!$A$3:$BP$367, 57, 0)</f>
        <v>0</v>
      </c>
      <c r="BG216">
        <f>VLOOKUP(A216, Traffic_data!$A$3:$BP$367, 58, 0)</f>
        <v>0</v>
      </c>
      <c r="BH216">
        <f>VLOOKUP(A216, Traffic_data!$A$3:$BP$367, 59, 0)</f>
        <v>0</v>
      </c>
      <c r="BI216">
        <f>VLOOKUP(A216, Traffic_data!$A$3:$BP$367, 60, 0)</f>
        <v>0</v>
      </c>
      <c r="BJ216">
        <f>VLOOKUP(A216, Traffic_data!$A$3:$BP$367, 61, 0)</f>
        <v>0</v>
      </c>
      <c r="BK216">
        <f>VLOOKUP(A216, Traffic_data!$A$3:$BP$367, 62, 0)</f>
        <v>0</v>
      </c>
      <c r="BL216">
        <f>VLOOKUP(A216, Traffic_data!$A$3:$BP$367, 63, 0)</f>
        <v>0</v>
      </c>
      <c r="BM216">
        <f>VLOOKUP(A216, Traffic_data!$A$3:$BP$367, 64, 0)</f>
        <v>0</v>
      </c>
      <c r="BN216">
        <f>VLOOKUP(A216, Traffic_data!$A$3:$BP$367, 65, 0)</f>
        <v>0</v>
      </c>
      <c r="BO216">
        <f>VLOOKUP(A216, Traffic_data!$A$3:$BP$367, 66, 0)</f>
        <v>0</v>
      </c>
      <c r="BP216">
        <f>VLOOKUP(A216, Traffic_data!$A$3:$BP$367, 67, 0)</f>
        <v>0</v>
      </c>
      <c r="BQ216">
        <f>VLOOKUP(A216, Traffic_data!$A$3:$BP$367, 68, 0)</f>
        <v>0</v>
      </c>
    </row>
    <row r="217" spans="1:69" x14ac:dyDescent="0.25">
      <c r="A217" s="1">
        <v>41489</v>
      </c>
      <c r="B217" t="s">
        <v>52</v>
      </c>
      <c r="C217">
        <f>IFERROR(VLOOKUP(A217,Pivot_table!$A$5:$C$57, 3, 0),0)</f>
        <v>0</v>
      </c>
      <c r="D217">
        <f>VLOOKUP(A217, Traffic_data!$A$3:$BP$367, 3, 0)</f>
        <v>118949</v>
      </c>
      <c r="E217">
        <f>VLOOKUP(A217, Traffic_data!$A$3:$BP$367, 4, 0)</f>
        <v>36716</v>
      </c>
      <c r="F217">
        <f>VLOOKUP(A217, Traffic_data!$A$3:$BP$367, 5, 0)</f>
        <v>38135</v>
      </c>
      <c r="G217">
        <f>VLOOKUP(A217, Traffic_data!$A$3:$BP$367, 6, 0)</f>
        <v>33763</v>
      </c>
      <c r="H217">
        <f>VLOOKUP(A217, Traffic_data!$A$3:$BP$367, 7, 0)</f>
        <v>58074</v>
      </c>
      <c r="I217">
        <f>VLOOKUP(A217, Traffic_data!$A$3:$BP$367, 8, 0)</f>
        <v>47311</v>
      </c>
      <c r="J217">
        <f>VLOOKUP(A217, Traffic_data!$A$3:$BP$367, 9, 0)</f>
        <v>15225</v>
      </c>
      <c r="K217">
        <f>VLOOKUP(A217, Traffic_data!$A$3:$BP$367, 10, 0)</f>
        <v>2454</v>
      </c>
      <c r="L217">
        <f>VLOOKUP(A217, Traffic_data!$A$3:$BP$367, 11, 0)</f>
        <v>6541</v>
      </c>
      <c r="M217">
        <f>VLOOKUP(A217, Traffic_data!$A$3:$BP$367, 12, 0)</f>
        <v>0</v>
      </c>
      <c r="N217">
        <f>VLOOKUP(A217, Traffic_data!$A$3:$BP$367, 13, 0)</f>
        <v>18928</v>
      </c>
      <c r="O217">
        <f>VLOOKUP(A217, Traffic_data!$A$3:$BP$367, 14, 0)</f>
        <v>1943</v>
      </c>
      <c r="P217">
        <f>VLOOKUP(A217, Traffic_data!$A$3:$BP$367, 15, 0)</f>
        <v>612</v>
      </c>
      <c r="Q217">
        <f>VLOOKUP(A217, Traffic_data!$A$3:$BP$367, 16, 0)</f>
        <v>926</v>
      </c>
      <c r="R217">
        <f>VLOOKUP(A217, Traffic_data!$A$3:$BP$367, 17, 0)</f>
        <v>93149</v>
      </c>
      <c r="S217">
        <f>VLOOKUP(A217, Traffic_data!$A$3:$BP$367, 18, 0)</f>
        <v>23282</v>
      </c>
      <c r="T217">
        <f>VLOOKUP(A217, Traffic_data!$A$3:$BP$367, 19, 0)</f>
        <v>16567</v>
      </c>
      <c r="U217">
        <f>VLOOKUP(A217, Traffic_data!$A$3:$BP$367, 20, 0)</f>
        <v>19660</v>
      </c>
      <c r="V217">
        <f>VLOOKUP(A217, Traffic_data!$A$3:$BP$367, 21, 0)</f>
        <v>1308</v>
      </c>
      <c r="W217">
        <f>VLOOKUP(A217, Traffic_data!$A$3:$BP$367, 22, 0)</f>
        <v>11708</v>
      </c>
      <c r="X217">
        <f>VLOOKUP(A217, Traffic_data!$A$3:$BP$367,23, 0)</f>
        <v>2877</v>
      </c>
      <c r="Y217">
        <f>VLOOKUP(A217, Traffic_data!$A$3:$BP$367, 24, 0)</f>
        <v>523</v>
      </c>
      <c r="Z217">
        <f>VLOOKUP(A217, Traffic_data!$A$3:$BP$367, 25, 0)</f>
        <v>4639</v>
      </c>
      <c r="AA217">
        <f>VLOOKUP(A217, Traffic_data!$A$3:$BP$367, 26, 0)</f>
        <v>0</v>
      </c>
      <c r="AB217">
        <f>VLOOKUP(A217, Traffic_data!$A$3:$BP$367, 27, 0)</f>
        <v>2354</v>
      </c>
      <c r="AC217">
        <f>VLOOKUP(A217, Traffic_data!$A$3:$BP$367, 28, 0)</f>
        <v>1831</v>
      </c>
      <c r="AD217">
        <f>VLOOKUP(A217, Traffic_data!$A$3:$BP$367, 29, 0)</f>
        <v>3401</v>
      </c>
      <c r="AE217">
        <f>VLOOKUP(A217, Traffic_data!$A$3:$BP$367, 30, 0)</f>
        <v>15146</v>
      </c>
      <c r="AF217">
        <f>VLOOKUP(A217, Traffic_data!$A$3:$BP$367, 31, 0)</f>
        <v>4871</v>
      </c>
      <c r="AG217">
        <f>VLOOKUP(A217, Traffic_data!$A$3:$BP$367, 32, 0)</f>
        <v>1240</v>
      </c>
      <c r="AH217">
        <f>VLOOKUP(A217, Traffic_data!$A$3:$BP$367, 33, 0)</f>
        <v>2303</v>
      </c>
      <c r="AI217">
        <f>VLOOKUP(A217, Traffic_data!$A$3:$BP$367, 34, 0)</f>
        <v>0</v>
      </c>
      <c r="AJ217">
        <f>VLOOKUP(A217, Traffic_data!$A$3:$BP$367, 35, 0)</f>
        <v>1860</v>
      </c>
      <c r="AK217">
        <f>VLOOKUP(A217, Traffic_data!$A$3:$BP$367, 36, 0)</f>
        <v>354</v>
      </c>
      <c r="AL217">
        <f>VLOOKUP(A217, Traffic_data!$A$3:$BP$367, 37, 0)</f>
        <v>0</v>
      </c>
      <c r="AM217">
        <f>VLOOKUP(A217, Traffic_data!$A$3:$BP$367, 38, 0)</f>
        <v>886</v>
      </c>
      <c r="AN217">
        <f>VLOOKUP(A217, Traffic_data!$A$3:$BP$367, 39, 0)</f>
        <v>177</v>
      </c>
      <c r="AO217">
        <f>VLOOKUP(A217, Traffic_data!$A$3:$BP$367, 40, 0)</f>
        <v>0</v>
      </c>
      <c r="AP217">
        <f>VLOOKUP(A217, Traffic_data!$A$3:$BP$367, 41, 0)</f>
        <v>89</v>
      </c>
      <c r="AQ217">
        <f>VLOOKUP(A217, Traffic_data!$A$3:$BP$367,42, 0)</f>
        <v>2746</v>
      </c>
      <c r="AR217">
        <f>VLOOKUP(A217, Traffic_data!$A$3:$BP$367, 43, 0)</f>
        <v>108295</v>
      </c>
      <c r="AS217">
        <f>VLOOKUP(A217, Traffic_data!$A$3:$BP$367, 44, 0)</f>
        <v>28153</v>
      </c>
      <c r="AT217">
        <f>VLOOKUP(A217, Traffic_data!$A$3:$BP$367, 45, 0)</f>
        <v>17807</v>
      </c>
      <c r="AU217">
        <f>VLOOKUP(A217, Traffic_data!$A$3:$BP$367, 46, 0)</f>
        <v>21963</v>
      </c>
      <c r="AV217">
        <f>VLOOKUP(A217, Traffic_data!$A$3:$BP$367, 47, 0)</f>
        <v>1308</v>
      </c>
      <c r="AW217">
        <f>VLOOKUP(A217, Traffic_data!$A$3:$BP$367, 48, 0)</f>
        <v>13568</v>
      </c>
      <c r="AX217">
        <f>VLOOKUP(A217, Traffic_data!$A$3:$BP$367, 49, 0)</f>
        <v>3231</v>
      </c>
      <c r="AY217">
        <f>VLOOKUP(A217, Traffic_data!$A$3:$BP$367, 50, 0)</f>
        <v>523</v>
      </c>
      <c r="AZ217">
        <f>VLOOKUP(A217, Traffic_data!$A$3:$BP$367, 51, 0)</f>
        <v>5525</v>
      </c>
      <c r="BA217">
        <f>VLOOKUP(A217, Traffic_data!$A$3:$BP$367, 52, 0)</f>
        <v>177</v>
      </c>
      <c r="BB217">
        <f>VLOOKUP(A217, Traffic_data!$A$3:$BP$367, 53, 0)</f>
        <v>2354</v>
      </c>
      <c r="BC217">
        <f>VLOOKUP(A217, Traffic_data!$A$3:$BP$367, 54, 0)</f>
        <v>1920</v>
      </c>
      <c r="BD217">
        <f>VLOOKUP(A217, Traffic_data!$A$3:$BP$367, 55, 0)</f>
        <v>6147</v>
      </c>
      <c r="BE217">
        <f>VLOOKUP(A217, Traffic_data!$A$3:$BP$367, 56, 0)</f>
        <v>0</v>
      </c>
      <c r="BF217">
        <f>VLOOKUP(A217, Traffic_data!$A$3:$BP$367, 57, 0)</f>
        <v>0</v>
      </c>
      <c r="BG217">
        <f>VLOOKUP(A217, Traffic_data!$A$3:$BP$367, 58, 0)</f>
        <v>0</v>
      </c>
      <c r="BH217">
        <f>VLOOKUP(A217, Traffic_data!$A$3:$BP$367, 59, 0)</f>
        <v>0</v>
      </c>
      <c r="BI217">
        <f>VLOOKUP(A217, Traffic_data!$A$3:$BP$367, 60, 0)</f>
        <v>0</v>
      </c>
      <c r="BJ217">
        <f>VLOOKUP(A217, Traffic_data!$A$3:$BP$367, 61, 0)</f>
        <v>0</v>
      </c>
      <c r="BK217">
        <f>VLOOKUP(A217, Traffic_data!$A$3:$BP$367, 62, 0)</f>
        <v>0</v>
      </c>
      <c r="BL217">
        <f>VLOOKUP(A217, Traffic_data!$A$3:$BP$367, 63, 0)</f>
        <v>0</v>
      </c>
      <c r="BM217">
        <f>VLOOKUP(A217, Traffic_data!$A$3:$BP$367, 64, 0)</f>
        <v>0</v>
      </c>
      <c r="BN217">
        <f>VLOOKUP(A217, Traffic_data!$A$3:$BP$367, 65, 0)</f>
        <v>0</v>
      </c>
      <c r="BO217">
        <f>VLOOKUP(A217, Traffic_data!$A$3:$BP$367, 66, 0)</f>
        <v>0</v>
      </c>
      <c r="BP217">
        <f>VLOOKUP(A217, Traffic_data!$A$3:$BP$367, 67, 0)</f>
        <v>0</v>
      </c>
      <c r="BQ217">
        <f>VLOOKUP(A217, Traffic_data!$A$3:$BP$367, 68, 0)</f>
        <v>0</v>
      </c>
    </row>
    <row r="218" spans="1:69" x14ac:dyDescent="0.25">
      <c r="A218" s="1">
        <v>41490</v>
      </c>
      <c r="B218" t="s">
        <v>53</v>
      </c>
      <c r="C218">
        <f>IFERROR(VLOOKUP(A218,Pivot_table!$A$5:$C$57, 3, 0),0)</f>
        <v>0</v>
      </c>
      <c r="D218">
        <f>VLOOKUP(A218, Traffic_data!$A$3:$BP$367, 3, 0)</f>
        <v>105310</v>
      </c>
      <c r="E218">
        <f>VLOOKUP(A218, Traffic_data!$A$3:$BP$367, 4, 0)</f>
        <v>31837</v>
      </c>
      <c r="F218">
        <f>VLOOKUP(A218, Traffic_data!$A$3:$BP$367, 5, 0)</f>
        <v>32689</v>
      </c>
      <c r="G218">
        <f>VLOOKUP(A218, Traffic_data!$A$3:$BP$367, 6, 0)</f>
        <v>31639</v>
      </c>
      <c r="H218">
        <f>VLOOKUP(A218, Traffic_data!$A$3:$BP$367, 7, 0)</f>
        <v>51452</v>
      </c>
      <c r="I218">
        <f>VLOOKUP(A218, Traffic_data!$A$3:$BP$367, 8, 0)</f>
        <v>41520</v>
      </c>
      <c r="J218">
        <f>VLOOKUP(A218, Traffic_data!$A$3:$BP$367, 9, 0)</f>
        <v>16075</v>
      </c>
      <c r="K218">
        <f>VLOOKUP(A218, Traffic_data!$A$3:$BP$367, 10, 0)</f>
        <v>2398</v>
      </c>
      <c r="L218">
        <f>VLOOKUP(A218, Traffic_data!$A$3:$BP$367, 11, 0)</f>
        <v>6953</v>
      </c>
      <c r="M218">
        <f>VLOOKUP(A218, Traffic_data!$A$3:$BP$367, 12, 0)</f>
        <v>0</v>
      </c>
      <c r="N218">
        <f>VLOOKUP(A218, Traffic_data!$A$3:$BP$367, 13, 0)</f>
        <v>15575</v>
      </c>
      <c r="O218">
        <f>VLOOKUP(A218, Traffic_data!$A$3:$BP$367, 14, 0)</f>
        <v>1951</v>
      </c>
      <c r="P218">
        <f>VLOOKUP(A218, Traffic_data!$A$3:$BP$367, 15, 0)</f>
        <v>582</v>
      </c>
      <c r="Q218">
        <f>VLOOKUP(A218, Traffic_data!$A$3:$BP$367, 16, 0)</f>
        <v>734</v>
      </c>
      <c r="R218">
        <f>VLOOKUP(A218, Traffic_data!$A$3:$BP$367, 17, 0)</f>
        <v>82571</v>
      </c>
      <c r="S218">
        <f>VLOOKUP(A218, Traffic_data!$A$3:$BP$367, 18, 0)</f>
        <v>23020</v>
      </c>
      <c r="T218">
        <f>VLOOKUP(A218, Traffic_data!$A$3:$BP$367, 19, 0)</f>
        <v>10382</v>
      </c>
      <c r="U218">
        <f>VLOOKUP(A218, Traffic_data!$A$3:$BP$367, 20, 0)</f>
        <v>15463</v>
      </c>
      <c r="V218">
        <f>VLOOKUP(A218, Traffic_data!$A$3:$BP$367, 21, 0)</f>
        <v>1308</v>
      </c>
      <c r="W218">
        <f>VLOOKUP(A218, Traffic_data!$A$3:$BP$367, 22, 0)</f>
        <v>14358</v>
      </c>
      <c r="X218">
        <f>VLOOKUP(A218, Traffic_data!$A$3:$BP$367,23, 0)</f>
        <v>1046</v>
      </c>
      <c r="Y218">
        <f>VLOOKUP(A218, Traffic_data!$A$3:$BP$367, 24, 0)</f>
        <v>523</v>
      </c>
      <c r="Z218">
        <f>VLOOKUP(A218, Traffic_data!$A$3:$BP$367, 25, 0)</f>
        <v>3976</v>
      </c>
      <c r="AA218">
        <f>VLOOKUP(A218, Traffic_data!$A$3:$BP$367, 26, 0)</f>
        <v>785</v>
      </c>
      <c r="AB218">
        <f>VLOOKUP(A218, Traffic_data!$A$3:$BP$367, 27, 0)</f>
        <v>3662</v>
      </c>
      <c r="AC218">
        <f>VLOOKUP(A218, Traffic_data!$A$3:$BP$367, 28, 0)</f>
        <v>1308</v>
      </c>
      <c r="AD218">
        <f>VLOOKUP(A218, Traffic_data!$A$3:$BP$367, 29, 0)</f>
        <v>1831</v>
      </c>
      <c r="AE218">
        <f>VLOOKUP(A218, Traffic_data!$A$3:$BP$367, 30, 0)</f>
        <v>16120</v>
      </c>
      <c r="AF218">
        <f>VLOOKUP(A218, Traffic_data!$A$3:$BP$367, 31, 0)</f>
        <v>4871</v>
      </c>
      <c r="AG218">
        <f>VLOOKUP(A218, Traffic_data!$A$3:$BP$367, 32, 0)</f>
        <v>1771</v>
      </c>
      <c r="AH218">
        <f>VLOOKUP(A218, Traffic_data!$A$3:$BP$367, 33, 0)</f>
        <v>3277</v>
      </c>
      <c r="AI218">
        <f>VLOOKUP(A218, Traffic_data!$A$3:$BP$367, 34, 0)</f>
        <v>89</v>
      </c>
      <c r="AJ218">
        <f>VLOOKUP(A218, Traffic_data!$A$3:$BP$367, 35, 0)</f>
        <v>2303</v>
      </c>
      <c r="AK218">
        <f>VLOOKUP(A218, Traffic_data!$A$3:$BP$367, 36, 0)</f>
        <v>443</v>
      </c>
      <c r="AL218">
        <f>VLOOKUP(A218, Traffic_data!$A$3:$BP$367, 37, 0)</f>
        <v>0</v>
      </c>
      <c r="AM218">
        <f>VLOOKUP(A218, Traffic_data!$A$3:$BP$367, 38, 0)</f>
        <v>797</v>
      </c>
      <c r="AN218">
        <f>VLOOKUP(A218, Traffic_data!$A$3:$BP$367, 39, 0)</f>
        <v>89</v>
      </c>
      <c r="AO218">
        <f>VLOOKUP(A218, Traffic_data!$A$3:$BP$367, 40, 0)</f>
        <v>89</v>
      </c>
      <c r="AP218">
        <f>VLOOKUP(A218, Traffic_data!$A$3:$BP$367, 41, 0)</f>
        <v>266</v>
      </c>
      <c r="AQ218">
        <f>VLOOKUP(A218, Traffic_data!$A$3:$BP$367,42, 0)</f>
        <v>2037</v>
      </c>
      <c r="AR218">
        <f>VLOOKUP(A218, Traffic_data!$A$3:$BP$367, 43, 0)</f>
        <v>98691</v>
      </c>
      <c r="AS218">
        <f>VLOOKUP(A218, Traffic_data!$A$3:$BP$367, 44, 0)</f>
        <v>27891</v>
      </c>
      <c r="AT218">
        <f>VLOOKUP(A218, Traffic_data!$A$3:$BP$367, 45, 0)</f>
        <v>12153</v>
      </c>
      <c r="AU218">
        <f>VLOOKUP(A218, Traffic_data!$A$3:$BP$367, 46, 0)</f>
        <v>18740</v>
      </c>
      <c r="AV218">
        <f>VLOOKUP(A218, Traffic_data!$A$3:$BP$367, 47, 0)</f>
        <v>1397</v>
      </c>
      <c r="AW218">
        <f>VLOOKUP(A218, Traffic_data!$A$3:$BP$367, 48, 0)</f>
        <v>16661</v>
      </c>
      <c r="AX218">
        <f>VLOOKUP(A218, Traffic_data!$A$3:$BP$367, 49, 0)</f>
        <v>1489</v>
      </c>
      <c r="AY218">
        <f>VLOOKUP(A218, Traffic_data!$A$3:$BP$367, 50, 0)</f>
        <v>523</v>
      </c>
      <c r="AZ218">
        <f>VLOOKUP(A218, Traffic_data!$A$3:$BP$367, 51, 0)</f>
        <v>4773</v>
      </c>
      <c r="BA218">
        <f>VLOOKUP(A218, Traffic_data!$A$3:$BP$367, 52, 0)</f>
        <v>874</v>
      </c>
      <c r="BB218">
        <f>VLOOKUP(A218, Traffic_data!$A$3:$BP$367, 53, 0)</f>
        <v>3751</v>
      </c>
      <c r="BC218">
        <f>VLOOKUP(A218, Traffic_data!$A$3:$BP$367, 54, 0)</f>
        <v>1574</v>
      </c>
      <c r="BD218">
        <f>VLOOKUP(A218, Traffic_data!$A$3:$BP$367, 55, 0)</f>
        <v>3868</v>
      </c>
      <c r="BE218">
        <f>VLOOKUP(A218, Traffic_data!$A$3:$BP$367, 56, 0)</f>
        <v>0</v>
      </c>
      <c r="BF218">
        <f>VLOOKUP(A218, Traffic_data!$A$3:$BP$367, 57, 0)</f>
        <v>0</v>
      </c>
      <c r="BG218">
        <f>VLOOKUP(A218, Traffic_data!$A$3:$BP$367, 58, 0)</f>
        <v>0</v>
      </c>
      <c r="BH218">
        <f>VLOOKUP(A218, Traffic_data!$A$3:$BP$367, 59, 0)</f>
        <v>0</v>
      </c>
      <c r="BI218">
        <f>VLOOKUP(A218, Traffic_data!$A$3:$BP$367, 60, 0)</f>
        <v>0</v>
      </c>
      <c r="BJ218">
        <f>VLOOKUP(A218, Traffic_data!$A$3:$BP$367, 61, 0)</f>
        <v>0</v>
      </c>
      <c r="BK218">
        <f>VLOOKUP(A218, Traffic_data!$A$3:$BP$367, 62, 0)</f>
        <v>0</v>
      </c>
      <c r="BL218">
        <f>VLOOKUP(A218, Traffic_data!$A$3:$BP$367, 63, 0)</f>
        <v>0</v>
      </c>
      <c r="BM218">
        <f>VLOOKUP(A218, Traffic_data!$A$3:$BP$367, 64, 0)</f>
        <v>0</v>
      </c>
      <c r="BN218">
        <f>VLOOKUP(A218, Traffic_data!$A$3:$BP$367, 65, 0)</f>
        <v>0</v>
      </c>
      <c r="BO218">
        <f>VLOOKUP(A218, Traffic_data!$A$3:$BP$367, 66, 0)</f>
        <v>0</v>
      </c>
      <c r="BP218">
        <f>VLOOKUP(A218, Traffic_data!$A$3:$BP$367, 67, 0)</f>
        <v>0</v>
      </c>
      <c r="BQ218">
        <f>VLOOKUP(A218, Traffic_data!$A$3:$BP$367, 68, 0)</f>
        <v>0</v>
      </c>
    </row>
    <row r="219" spans="1:69" x14ac:dyDescent="0.25">
      <c r="A219" s="1">
        <v>41491</v>
      </c>
      <c r="B219" t="s">
        <v>58</v>
      </c>
      <c r="C219">
        <f>IFERROR(VLOOKUP(A219,Pivot_table!$A$5:$C$57, 3, 0),0)</f>
        <v>0</v>
      </c>
      <c r="D219">
        <f>VLOOKUP(A219, Traffic_data!$A$3:$BP$367, 3, 0)</f>
        <v>164899</v>
      </c>
      <c r="E219">
        <f>VLOOKUP(A219, Traffic_data!$A$3:$BP$367, 4, 0)</f>
        <v>47428</v>
      </c>
      <c r="F219">
        <f>VLOOKUP(A219, Traffic_data!$A$3:$BP$367, 5, 0)</f>
        <v>54978</v>
      </c>
      <c r="G219">
        <f>VLOOKUP(A219, Traffic_data!$A$3:$BP$367, 6, 0)</f>
        <v>49954</v>
      </c>
      <c r="H219">
        <f>VLOOKUP(A219, Traffic_data!$A$3:$BP$367, 7, 0)</f>
        <v>76394</v>
      </c>
      <c r="I219">
        <f>VLOOKUP(A219, Traffic_data!$A$3:$BP$367, 8, 0)</f>
        <v>63545</v>
      </c>
      <c r="J219">
        <f>VLOOKUP(A219, Traffic_data!$A$3:$BP$367, 9, 0)</f>
        <v>14599</v>
      </c>
      <c r="K219">
        <f>VLOOKUP(A219, Traffic_data!$A$3:$BP$367, 10, 0)</f>
        <v>2332</v>
      </c>
      <c r="L219">
        <f>VLOOKUP(A219, Traffic_data!$A$3:$BP$367, 11, 0)</f>
        <v>6584</v>
      </c>
      <c r="M219">
        <f>VLOOKUP(A219, Traffic_data!$A$3:$BP$367, 12, 0)</f>
        <v>0</v>
      </c>
      <c r="N219">
        <f>VLOOKUP(A219, Traffic_data!$A$3:$BP$367, 13, 0)</f>
        <v>20930</v>
      </c>
      <c r="O219">
        <f>VLOOKUP(A219, Traffic_data!$A$3:$BP$367, 14, 0)</f>
        <v>1326</v>
      </c>
      <c r="P219">
        <f>VLOOKUP(A219, Traffic_data!$A$3:$BP$367, 15, 0)</f>
        <v>447</v>
      </c>
      <c r="Q219">
        <f>VLOOKUP(A219, Traffic_data!$A$3:$BP$367, 16, 0)</f>
        <v>1113</v>
      </c>
      <c r="R219">
        <f>VLOOKUP(A219, Traffic_data!$A$3:$BP$367, 17, 0)</f>
        <v>128010</v>
      </c>
      <c r="S219">
        <f>VLOOKUP(A219, Traffic_data!$A$3:$BP$367, 18, 0)</f>
        <v>35838</v>
      </c>
      <c r="T219">
        <f>VLOOKUP(A219, Traffic_data!$A$3:$BP$367, 19, 0)</f>
        <v>21648</v>
      </c>
      <c r="U219">
        <f>VLOOKUP(A219, Traffic_data!$A$3:$BP$367, 20, 0)</f>
        <v>20985</v>
      </c>
      <c r="V219">
        <f>VLOOKUP(A219, Traffic_data!$A$3:$BP$367, 21, 0)</f>
        <v>3139</v>
      </c>
      <c r="W219">
        <f>VLOOKUP(A219, Traffic_data!$A$3:$BP$367, 22, 0)</f>
        <v>18776</v>
      </c>
      <c r="X219">
        <f>VLOOKUP(A219, Traffic_data!$A$3:$BP$367,23, 0)</f>
        <v>3401</v>
      </c>
      <c r="Y219">
        <f>VLOOKUP(A219, Traffic_data!$A$3:$BP$367, 24, 0)</f>
        <v>1570</v>
      </c>
      <c r="Z219">
        <f>VLOOKUP(A219, Traffic_data!$A$3:$BP$367, 25, 0)</f>
        <v>3093</v>
      </c>
      <c r="AA219">
        <f>VLOOKUP(A219, Traffic_data!$A$3:$BP$367, 26, 0)</f>
        <v>1046</v>
      </c>
      <c r="AB219">
        <f>VLOOKUP(A219, Traffic_data!$A$3:$BP$367, 27, 0)</f>
        <v>3139</v>
      </c>
      <c r="AC219">
        <f>VLOOKUP(A219, Traffic_data!$A$3:$BP$367, 28, 0)</f>
        <v>2354</v>
      </c>
      <c r="AD219">
        <f>VLOOKUP(A219, Traffic_data!$A$3:$BP$367, 29, 0)</f>
        <v>6017</v>
      </c>
      <c r="AE219">
        <f>VLOOKUP(A219, Traffic_data!$A$3:$BP$367, 30, 0)</f>
        <v>14614</v>
      </c>
      <c r="AF219">
        <f>VLOOKUP(A219, Traffic_data!$A$3:$BP$367, 31, 0)</f>
        <v>3897</v>
      </c>
      <c r="AG219">
        <f>VLOOKUP(A219, Traffic_data!$A$3:$BP$367, 32, 0)</f>
        <v>886</v>
      </c>
      <c r="AH219">
        <f>VLOOKUP(A219, Traffic_data!$A$3:$BP$367, 33, 0)</f>
        <v>3011</v>
      </c>
      <c r="AI219">
        <f>VLOOKUP(A219, Traffic_data!$A$3:$BP$367, 34, 0)</f>
        <v>0</v>
      </c>
      <c r="AJ219">
        <f>VLOOKUP(A219, Traffic_data!$A$3:$BP$367, 35, 0)</f>
        <v>2126</v>
      </c>
      <c r="AK219">
        <f>VLOOKUP(A219, Traffic_data!$A$3:$BP$367, 36, 0)</f>
        <v>354</v>
      </c>
      <c r="AL219">
        <f>VLOOKUP(A219, Traffic_data!$A$3:$BP$367, 37, 0)</f>
        <v>89</v>
      </c>
      <c r="AM219">
        <f>VLOOKUP(A219, Traffic_data!$A$3:$BP$367, 38, 0)</f>
        <v>443</v>
      </c>
      <c r="AN219">
        <f>VLOOKUP(A219, Traffic_data!$A$3:$BP$367, 39, 0)</f>
        <v>354</v>
      </c>
      <c r="AO219">
        <f>VLOOKUP(A219, Traffic_data!$A$3:$BP$367, 40, 0)</f>
        <v>0</v>
      </c>
      <c r="AP219">
        <f>VLOOKUP(A219, Traffic_data!$A$3:$BP$367, 41, 0)</f>
        <v>177</v>
      </c>
      <c r="AQ219">
        <f>VLOOKUP(A219, Traffic_data!$A$3:$BP$367,42, 0)</f>
        <v>2569</v>
      </c>
      <c r="AR219">
        <f>VLOOKUP(A219, Traffic_data!$A$3:$BP$367, 43, 0)</f>
        <v>142624</v>
      </c>
      <c r="AS219">
        <f>VLOOKUP(A219, Traffic_data!$A$3:$BP$367, 44, 0)</f>
        <v>39735</v>
      </c>
      <c r="AT219">
        <f>VLOOKUP(A219, Traffic_data!$A$3:$BP$367, 45, 0)</f>
        <v>22534</v>
      </c>
      <c r="AU219">
        <f>VLOOKUP(A219, Traffic_data!$A$3:$BP$367, 46, 0)</f>
        <v>23996</v>
      </c>
      <c r="AV219">
        <f>VLOOKUP(A219, Traffic_data!$A$3:$BP$367, 47, 0)</f>
        <v>3139</v>
      </c>
      <c r="AW219">
        <f>VLOOKUP(A219, Traffic_data!$A$3:$BP$367, 48, 0)</f>
        <v>20902</v>
      </c>
      <c r="AX219">
        <f>VLOOKUP(A219, Traffic_data!$A$3:$BP$367, 49, 0)</f>
        <v>3755</v>
      </c>
      <c r="AY219">
        <f>VLOOKUP(A219, Traffic_data!$A$3:$BP$367, 50, 0)</f>
        <v>1659</v>
      </c>
      <c r="AZ219">
        <f>VLOOKUP(A219, Traffic_data!$A$3:$BP$367, 51, 0)</f>
        <v>3536</v>
      </c>
      <c r="BA219">
        <f>VLOOKUP(A219, Traffic_data!$A$3:$BP$367, 52, 0)</f>
        <v>1400</v>
      </c>
      <c r="BB219">
        <f>VLOOKUP(A219, Traffic_data!$A$3:$BP$367, 53, 0)</f>
        <v>3139</v>
      </c>
      <c r="BC219">
        <f>VLOOKUP(A219, Traffic_data!$A$3:$BP$367, 54, 0)</f>
        <v>2531</v>
      </c>
      <c r="BD219">
        <f>VLOOKUP(A219, Traffic_data!$A$3:$BP$367, 55, 0)</f>
        <v>8586</v>
      </c>
      <c r="BE219">
        <f>VLOOKUP(A219, Traffic_data!$A$3:$BP$367, 56, 0)</f>
        <v>0</v>
      </c>
      <c r="BF219">
        <f>VLOOKUP(A219, Traffic_data!$A$3:$BP$367, 57, 0)</f>
        <v>0</v>
      </c>
      <c r="BG219">
        <f>VLOOKUP(A219, Traffic_data!$A$3:$BP$367, 58, 0)</f>
        <v>0</v>
      </c>
      <c r="BH219">
        <f>VLOOKUP(A219, Traffic_data!$A$3:$BP$367, 59, 0)</f>
        <v>0</v>
      </c>
      <c r="BI219">
        <f>VLOOKUP(A219, Traffic_data!$A$3:$BP$367, 60, 0)</f>
        <v>0</v>
      </c>
      <c r="BJ219">
        <f>VLOOKUP(A219, Traffic_data!$A$3:$BP$367, 61, 0)</f>
        <v>0</v>
      </c>
      <c r="BK219">
        <f>VLOOKUP(A219, Traffic_data!$A$3:$BP$367, 62, 0)</f>
        <v>0</v>
      </c>
      <c r="BL219">
        <f>VLOOKUP(A219, Traffic_data!$A$3:$BP$367, 63, 0)</f>
        <v>0</v>
      </c>
      <c r="BM219">
        <f>VLOOKUP(A219, Traffic_data!$A$3:$BP$367, 64, 0)</f>
        <v>0</v>
      </c>
      <c r="BN219">
        <f>VLOOKUP(A219, Traffic_data!$A$3:$BP$367, 65, 0)</f>
        <v>0</v>
      </c>
      <c r="BO219">
        <f>VLOOKUP(A219, Traffic_data!$A$3:$BP$367, 66, 0)</f>
        <v>0</v>
      </c>
      <c r="BP219">
        <f>VLOOKUP(A219, Traffic_data!$A$3:$BP$367, 67, 0)</f>
        <v>0</v>
      </c>
      <c r="BQ219">
        <f>VLOOKUP(A219, Traffic_data!$A$3:$BP$367, 68, 0)</f>
        <v>0</v>
      </c>
    </row>
    <row r="220" spans="1:69" x14ac:dyDescent="0.25">
      <c r="A220" s="1">
        <v>41492</v>
      </c>
      <c r="B220" t="s">
        <v>59</v>
      </c>
      <c r="C220">
        <f>IFERROR(VLOOKUP(A220,Pivot_table!$A$5:$C$57, 3, 0),0)</f>
        <v>0</v>
      </c>
      <c r="D220">
        <f>VLOOKUP(A220, Traffic_data!$A$3:$BP$367, 3, 0)</f>
        <v>170334</v>
      </c>
      <c r="E220">
        <f>VLOOKUP(A220, Traffic_data!$A$3:$BP$367, 4, 0)</f>
        <v>50652</v>
      </c>
      <c r="F220">
        <f>VLOOKUP(A220, Traffic_data!$A$3:$BP$367, 5, 0)</f>
        <v>57651</v>
      </c>
      <c r="G220">
        <f>VLOOKUP(A220, Traffic_data!$A$3:$BP$367, 6, 0)</f>
        <v>52221</v>
      </c>
      <c r="H220">
        <f>VLOOKUP(A220, Traffic_data!$A$3:$BP$367, 7, 0)</f>
        <v>76597</v>
      </c>
      <c r="I220">
        <f>VLOOKUP(A220, Traffic_data!$A$3:$BP$367, 8, 0)</f>
        <v>67343</v>
      </c>
      <c r="J220">
        <f>VLOOKUP(A220, Traffic_data!$A$3:$BP$367, 9, 0)</f>
        <v>14903</v>
      </c>
      <c r="K220">
        <f>VLOOKUP(A220, Traffic_data!$A$3:$BP$367, 10, 0)</f>
        <v>2396</v>
      </c>
      <c r="L220">
        <f>VLOOKUP(A220, Traffic_data!$A$3:$BP$367, 11, 0)</f>
        <v>8689</v>
      </c>
      <c r="M220">
        <f>VLOOKUP(A220, Traffic_data!$A$3:$BP$367, 12, 0)</f>
        <v>0</v>
      </c>
      <c r="N220">
        <f>VLOOKUP(A220, Traffic_data!$A$3:$BP$367, 13, 0)</f>
        <v>22806</v>
      </c>
      <c r="O220">
        <f>VLOOKUP(A220, Traffic_data!$A$3:$BP$367, 14, 0)</f>
        <v>1362</v>
      </c>
      <c r="P220">
        <f>VLOOKUP(A220, Traffic_data!$A$3:$BP$367, 15, 0)</f>
        <v>469</v>
      </c>
      <c r="Q220">
        <f>VLOOKUP(A220, Traffic_data!$A$3:$BP$367, 16, 0)</f>
        <v>1372</v>
      </c>
      <c r="R220">
        <f>VLOOKUP(A220, Traffic_data!$A$3:$BP$367, 17, 0)</f>
        <v>131132</v>
      </c>
      <c r="S220">
        <f>VLOOKUP(A220, Traffic_data!$A$3:$BP$367, 18, 0)</f>
        <v>37669</v>
      </c>
      <c r="T220">
        <f>VLOOKUP(A220, Traffic_data!$A$3:$BP$367, 19, 0)</f>
        <v>22974</v>
      </c>
      <c r="U220">
        <f>VLOOKUP(A220, Traffic_data!$A$3:$BP$367, 20, 0)</f>
        <v>19881</v>
      </c>
      <c r="V220">
        <f>VLOOKUP(A220, Traffic_data!$A$3:$BP$367, 21, 0)</f>
        <v>2354</v>
      </c>
      <c r="W220">
        <f>VLOOKUP(A220, Traffic_data!$A$3:$BP$367, 22, 0)</f>
        <v>20102</v>
      </c>
      <c r="X220">
        <f>VLOOKUP(A220, Traffic_data!$A$3:$BP$367,23, 0)</f>
        <v>1831</v>
      </c>
      <c r="Y220">
        <f>VLOOKUP(A220, Traffic_data!$A$3:$BP$367, 24, 0)</f>
        <v>262</v>
      </c>
      <c r="Z220">
        <f>VLOOKUP(A220, Traffic_data!$A$3:$BP$367, 25, 0)</f>
        <v>2651</v>
      </c>
      <c r="AA220">
        <f>VLOOKUP(A220, Traffic_data!$A$3:$BP$367, 26, 0)</f>
        <v>262</v>
      </c>
      <c r="AB220">
        <f>VLOOKUP(A220, Traffic_data!$A$3:$BP$367, 27, 0)</f>
        <v>1046</v>
      </c>
      <c r="AC220">
        <f>VLOOKUP(A220, Traffic_data!$A$3:$BP$367, 28, 0)</f>
        <v>3139</v>
      </c>
      <c r="AD220">
        <f>VLOOKUP(A220, Traffic_data!$A$3:$BP$367, 29, 0)</f>
        <v>6017</v>
      </c>
      <c r="AE220">
        <f>VLOOKUP(A220, Traffic_data!$A$3:$BP$367, 30, 0)</f>
        <v>14614</v>
      </c>
      <c r="AF220">
        <f>VLOOKUP(A220, Traffic_data!$A$3:$BP$367, 31, 0)</f>
        <v>3809</v>
      </c>
      <c r="AG220">
        <f>VLOOKUP(A220, Traffic_data!$A$3:$BP$367, 32, 0)</f>
        <v>1506</v>
      </c>
      <c r="AH220">
        <f>VLOOKUP(A220, Traffic_data!$A$3:$BP$367, 33, 0)</f>
        <v>1860</v>
      </c>
      <c r="AI220">
        <f>VLOOKUP(A220, Traffic_data!$A$3:$BP$367, 34, 0)</f>
        <v>0</v>
      </c>
      <c r="AJ220">
        <f>VLOOKUP(A220, Traffic_data!$A$3:$BP$367, 35, 0)</f>
        <v>2126</v>
      </c>
      <c r="AK220">
        <f>VLOOKUP(A220, Traffic_data!$A$3:$BP$367, 36, 0)</f>
        <v>354</v>
      </c>
      <c r="AL220">
        <f>VLOOKUP(A220, Traffic_data!$A$3:$BP$367, 37, 0)</f>
        <v>0</v>
      </c>
      <c r="AM220">
        <f>VLOOKUP(A220, Traffic_data!$A$3:$BP$367, 38, 0)</f>
        <v>443</v>
      </c>
      <c r="AN220">
        <f>VLOOKUP(A220, Traffic_data!$A$3:$BP$367, 39, 0)</f>
        <v>0</v>
      </c>
      <c r="AO220">
        <f>VLOOKUP(A220, Traffic_data!$A$3:$BP$367, 40, 0)</f>
        <v>89</v>
      </c>
      <c r="AP220">
        <f>VLOOKUP(A220, Traffic_data!$A$3:$BP$367, 41, 0)</f>
        <v>354</v>
      </c>
      <c r="AQ220">
        <f>VLOOKUP(A220, Traffic_data!$A$3:$BP$367,42, 0)</f>
        <v>2923</v>
      </c>
      <c r="AR220">
        <f>VLOOKUP(A220, Traffic_data!$A$3:$BP$367, 43, 0)</f>
        <v>145746</v>
      </c>
      <c r="AS220">
        <f>VLOOKUP(A220, Traffic_data!$A$3:$BP$367, 44, 0)</f>
        <v>41478</v>
      </c>
      <c r="AT220">
        <f>VLOOKUP(A220, Traffic_data!$A$3:$BP$367, 45, 0)</f>
        <v>24480</v>
      </c>
      <c r="AU220">
        <f>VLOOKUP(A220, Traffic_data!$A$3:$BP$367, 46, 0)</f>
        <v>21741</v>
      </c>
      <c r="AV220">
        <f>VLOOKUP(A220, Traffic_data!$A$3:$BP$367, 47, 0)</f>
        <v>2354</v>
      </c>
      <c r="AW220">
        <f>VLOOKUP(A220, Traffic_data!$A$3:$BP$367, 48, 0)</f>
        <v>22228</v>
      </c>
      <c r="AX220">
        <f>VLOOKUP(A220, Traffic_data!$A$3:$BP$367, 49, 0)</f>
        <v>2185</v>
      </c>
      <c r="AY220">
        <f>VLOOKUP(A220, Traffic_data!$A$3:$BP$367, 50, 0)</f>
        <v>262</v>
      </c>
      <c r="AZ220">
        <f>VLOOKUP(A220, Traffic_data!$A$3:$BP$367, 51, 0)</f>
        <v>3094</v>
      </c>
      <c r="BA220">
        <f>VLOOKUP(A220, Traffic_data!$A$3:$BP$367, 52, 0)</f>
        <v>262</v>
      </c>
      <c r="BB220">
        <f>VLOOKUP(A220, Traffic_data!$A$3:$BP$367, 53, 0)</f>
        <v>1135</v>
      </c>
      <c r="BC220">
        <f>VLOOKUP(A220, Traffic_data!$A$3:$BP$367, 54, 0)</f>
        <v>3493</v>
      </c>
      <c r="BD220">
        <f>VLOOKUP(A220, Traffic_data!$A$3:$BP$367, 55, 0)</f>
        <v>8940</v>
      </c>
      <c r="BE220">
        <f>VLOOKUP(A220, Traffic_data!$A$3:$BP$367, 56, 0)</f>
        <v>0</v>
      </c>
      <c r="BF220">
        <f>VLOOKUP(A220, Traffic_data!$A$3:$BP$367, 57, 0)</f>
        <v>0</v>
      </c>
      <c r="BG220">
        <f>VLOOKUP(A220, Traffic_data!$A$3:$BP$367, 58, 0)</f>
        <v>0</v>
      </c>
      <c r="BH220">
        <f>VLOOKUP(A220, Traffic_data!$A$3:$BP$367, 59, 0)</f>
        <v>0</v>
      </c>
      <c r="BI220">
        <f>VLOOKUP(A220, Traffic_data!$A$3:$BP$367, 60, 0)</f>
        <v>0</v>
      </c>
      <c r="BJ220">
        <f>VLOOKUP(A220, Traffic_data!$A$3:$BP$367, 61, 0)</f>
        <v>0</v>
      </c>
      <c r="BK220">
        <f>VLOOKUP(A220, Traffic_data!$A$3:$BP$367, 62, 0)</f>
        <v>0</v>
      </c>
      <c r="BL220">
        <f>VLOOKUP(A220, Traffic_data!$A$3:$BP$367, 63, 0)</f>
        <v>0</v>
      </c>
      <c r="BM220">
        <f>VLOOKUP(A220, Traffic_data!$A$3:$BP$367, 64, 0)</f>
        <v>0</v>
      </c>
      <c r="BN220">
        <f>VLOOKUP(A220, Traffic_data!$A$3:$BP$367, 65, 0)</f>
        <v>0</v>
      </c>
      <c r="BO220">
        <f>VLOOKUP(A220, Traffic_data!$A$3:$BP$367, 66, 0)</f>
        <v>0</v>
      </c>
      <c r="BP220">
        <f>VLOOKUP(A220, Traffic_data!$A$3:$BP$367, 67, 0)</f>
        <v>0</v>
      </c>
      <c r="BQ220">
        <f>VLOOKUP(A220, Traffic_data!$A$3:$BP$367, 68, 0)</f>
        <v>0</v>
      </c>
    </row>
    <row r="221" spans="1:69" x14ac:dyDescent="0.25">
      <c r="A221" s="1">
        <v>41493</v>
      </c>
      <c r="B221" t="s">
        <v>30</v>
      </c>
      <c r="C221">
        <f>IFERROR(VLOOKUP(A221,Pivot_table!$A$5:$C$57, 3, 0),0)</f>
        <v>0</v>
      </c>
      <c r="D221">
        <f>VLOOKUP(A221, Traffic_data!$A$3:$BP$367, 3, 0)</f>
        <v>252421</v>
      </c>
      <c r="E221">
        <f>VLOOKUP(A221, Traffic_data!$A$3:$BP$367, 4, 0)</f>
        <v>63517</v>
      </c>
      <c r="F221">
        <f>VLOOKUP(A221, Traffic_data!$A$3:$BP$367, 5, 0)</f>
        <v>75587</v>
      </c>
      <c r="G221">
        <f>VLOOKUP(A221, Traffic_data!$A$3:$BP$367, 6, 0)</f>
        <v>69041</v>
      </c>
      <c r="H221">
        <f>VLOOKUP(A221, Traffic_data!$A$3:$BP$367, 7, 0)</f>
        <v>128033</v>
      </c>
      <c r="I221">
        <f>VLOOKUP(A221, Traffic_data!$A$3:$BP$367, 8, 0)</f>
        <v>84510</v>
      </c>
      <c r="J221">
        <f>VLOOKUP(A221, Traffic_data!$A$3:$BP$367, 9, 0)</f>
        <v>19792</v>
      </c>
      <c r="K221">
        <f>VLOOKUP(A221, Traffic_data!$A$3:$BP$367, 10, 0)</f>
        <v>3360</v>
      </c>
      <c r="L221">
        <f>VLOOKUP(A221, Traffic_data!$A$3:$BP$367, 11, 0)</f>
        <v>9918</v>
      </c>
      <c r="M221">
        <f>VLOOKUP(A221, Traffic_data!$A$3:$BP$367, 12, 0)</f>
        <v>0</v>
      </c>
      <c r="N221">
        <f>VLOOKUP(A221, Traffic_data!$A$3:$BP$367, 13, 0)</f>
        <v>28328</v>
      </c>
      <c r="O221">
        <f>VLOOKUP(A221, Traffic_data!$A$3:$BP$367, 14, 0)</f>
        <v>1792</v>
      </c>
      <c r="P221">
        <f>VLOOKUP(A221, Traffic_data!$A$3:$BP$367, 15, 0)</f>
        <v>676</v>
      </c>
      <c r="Q221">
        <f>VLOOKUP(A221, Traffic_data!$A$3:$BP$367, 16, 0)</f>
        <v>1585</v>
      </c>
      <c r="R221">
        <f>VLOOKUP(A221, Traffic_data!$A$3:$BP$367, 17, 0)</f>
        <v>197748</v>
      </c>
      <c r="S221">
        <f>VLOOKUP(A221, Traffic_data!$A$3:$BP$367, 18, 0)</f>
        <v>48133</v>
      </c>
      <c r="T221">
        <f>VLOOKUP(A221, Traffic_data!$A$3:$BP$367, 19, 0)</f>
        <v>28496</v>
      </c>
      <c r="U221">
        <f>VLOOKUP(A221, Traffic_data!$A$3:$BP$367, 20, 0)</f>
        <v>37111</v>
      </c>
      <c r="V221">
        <f>VLOOKUP(A221, Traffic_data!$A$3:$BP$367, 21, 0)</f>
        <v>3139</v>
      </c>
      <c r="W221">
        <f>VLOOKUP(A221, Traffic_data!$A$3:$BP$367, 22, 0)</f>
        <v>28938</v>
      </c>
      <c r="X221">
        <f>VLOOKUP(A221, Traffic_data!$A$3:$BP$367,23, 0)</f>
        <v>2354</v>
      </c>
      <c r="Y221">
        <f>VLOOKUP(A221, Traffic_data!$A$3:$BP$367, 24, 0)</f>
        <v>2877</v>
      </c>
      <c r="Z221">
        <f>VLOOKUP(A221, Traffic_data!$A$3:$BP$367, 25, 0)</f>
        <v>7069</v>
      </c>
      <c r="AA221">
        <f>VLOOKUP(A221, Traffic_data!$A$3:$BP$367, 26, 0)</f>
        <v>1570</v>
      </c>
      <c r="AB221">
        <f>VLOOKUP(A221, Traffic_data!$A$3:$BP$367, 27, 0)</f>
        <v>4709</v>
      </c>
      <c r="AC221">
        <f>VLOOKUP(A221, Traffic_data!$A$3:$BP$367, 28, 0)</f>
        <v>2616</v>
      </c>
      <c r="AD221">
        <f>VLOOKUP(A221, Traffic_data!$A$3:$BP$367, 29, 0)</f>
        <v>7325</v>
      </c>
      <c r="AE221">
        <f>VLOOKUP(A221, Traffic_data!$A$3:$BP$367, 30, 0)</f>
        <v>19397</v>
      </c>
      <c r="AF221">
        <f>VLOOKUP(A221, Traffic_data!$A$3:$BP$367, 31, 0)</f>
        <v>4871</v>
      </c>
      <c r="AG221">
        <f>VLOOKUP(A221, Traffic_data!$A$3:$BP$367, 32, 0)</f>
        <v>1949</v>
      </c>
      <c r="AH221">
        <f>VLOOKUP(A221, Traffic_data!$A$3:$BP$367, 33, 0)</f>
        <v>3720</v>
      </c>
      <c r="AI221">
        <f>VLOOKUP(A221, Traffic_data!$A$3:$BP$367, 34, 0)</f>
        <v>266</v>
      </c>
      <c r="AJ221">
        <f>VLOOKUP(A221, Traffic_data!$A$3:$BP$367, 35, 0)</f>
        <v>2657</v>
      </c>
      <c r="AK221">
        <f>VLOOKUP(A221, Traffic_data!$A$3:$BP$367, 36, 0)</f>
        <v>531</v>
      </c>
      <c r="AL221">
        <f>VLOOKUP(A221, Traffic_data!$A$3:$BP$367, 37, 0)</f>
        <v>89</v>
      </c>
      <c r="AM221">
        <f>VLOOKUP(A221, Traffic_data!$A$3:$BP$367, 38, 0)</f>
        <v>797</v>
      </c>
      <c r="AN221">
        <f>VLOOKUP(A221, Traffic_data!$A$3:$BP$367, 39, 0)</f>
        <v>266</v>
      </c>
      <c r="AO221">
        <f>VLOOKUP(A221, Traffic_data!$A$3:$BP$367, 40, 0)</f>
        <v>89</v>
      </c>
      <c r="AP221">
        <f>VLOOKUP(A221, Traffic_data!$A$3:$BP$367, 41, 0)</f>
        <v>89</v>
      </c>
      <c r="AQ221">
        <f>VLOOKUP(A221, Traffic_data!$A$3:$BP$367,42, 0)</f>
        <v>3277</v>
      </c>
      <c r="AR221">
        <f>VLOOKUP(A221, Traffic_data!$A$3:$BP$367, 43, 0)</f>
        <v>217145</v>
      </c>
      <c r="AS221">
        <f>VLOOKUP(A221, Traffic_data!$A$3:$BP$367, 44, 0)</f>
        <v>53004</v>
      </c>
      <c r="AT221">
        <f>VLOOKUP(A221, Traffic_data!$A$3:$BP$367, 45, 0)</f>
        <v>30445</v>
      </c>
      <c r="AU221">
        <f>VLOOKUP(A221, Traffic_data!$A$3:$BP$367, 46, 0)</f>
        <v>40831</v>
      </c>
      <c r="AV221">
        <f>VLOOKUP(A221, Traffic_data!$A$3:$BP$367, 47, 0)</f>
        <v>3405</v>
      </c>
      <c r="AW221">
        <f>VLOOKUP(A221, Traffic_data!$A$3:$BP$367, 48, 0)</f>
        <v>31595</v>
      </c>
      <c r="AX221">
        <f>VLOOKUP(A221, Traffic_data!$A$3:$BP$367, 49, 0)</f>
        <v>2885</v>
      </c>
      <c r="AY221">
        <f>VLOOKUP(A221, Traffic_data!$A$3:$BP$367, 50, 0)</f>
        <v>2966</v>
      </c>
      <c r="AZ221">
        <f>VLOOKUP(A221, Traffic_data!$A$3:$BP$367, 51, 0)</f>
        <v>7866</v>
      </c>
      <c r="BA221">
        <f>VLOOKUP(A221, Traffic_data!$A$3:$BP$367, 52, 0)</f>
        <v>1836</v>
      </c>
      <c r="BB221">
        <f>VLOOKUP(A221, Traffic_data!$A$3:$BP$367, 53, 0)</f>
        <v>4798</v>
      </c>
      <c r="BC221">
        <f>VLOOKUP(A221, Traffic_data!$A$3:$BP$367, 54, 0)</f>
        <v>2705</v>
      </c>
      <c r="BD221">
        <f>VLOOKUP(A221, Traffic_data!$A$3:$BP$367, 55, 0)</f>
        <v>10602</v>
      </c>
      <c r="BE221">
        <f>VLOOKUP(A221, Traffic_data!$A$3:$BP$367, 56, 0)</f>
        <v>0</v>
      </c>
      <c r="BF221">
        <f>VLOOKUP(A221, Traffic_data!$A$3:$BP$367, 57, 0)</f>
        <v>0</v>
      </c>
      <c r="BG221">
        <f>VLOOKUP(A221, Traffic_data!$A$3:$BP$367, 58, 0)</f>
        <v>0</v>
      </c>
      <c r="BH221">
        <f>VLOOKUP(A221, Traffic_data!$A$3:$BP$367, 59, 0)</f>
        <v>0</v>
      </c>
      <c r="BI221">
        <f>VLOOKUP(A221, Traffic_data!$A$3:$BP$367, 60, 0)</f>
        <v>0</v>
      </c>
      <c r="BJ221">
        <f>VLOOKUP(A221, Traffic_data!$A$3:$BP$367, 61, 0)</f>
        <v>0</v>
      </c>
      <c r="BK221">
        <f>VLOOKUP(A221, Traffic_data!$A$3:$BP$367, 62, 0)</f>
        <v>0</v>
      </c>
      <c r="BL221">
        <f>VLOOKUP(A221, Traffic_data!$A$3:$BP$367, 63, 0)</f>
        <v>0</v>
      </c>
      <c r="BM221">
        <f>VLOOKUP(A221, Traffic_data!$A$3:$BP$367, 64, 0)</f>
        <v>0</v>
      </c>
      <c r="BN221">
        <f>VLOOKUP(A221, Traffic_data!$A$3:$BP$367, 65, 0)</f>
        <v>0</v>
      </c>
      <c r="BO221">
        <f>VLOOKUP(A221, Traffic_data!$A$3:$BP$367, 66, 0)</f>
        <v>0</v>
      </c>
      <c r="BP221">
        <f>VLOOKUP(A221, Traffic_data!$A$3:$BP$367, 67, 0)</f>
        <v>0</v>
      </c>
      <c r="BQ221">
        <f>VLOOKUP(A221, Traffic_data!$A$3:$BP$367, 68, 0)</f>
        <v>0</v>
      </c>
    </row>
    <row r="222" spans="1:69" x14ac:dyDescent="0.25">
      <c r="A222" s="1">
        <v>41494</v>
      </c>
      <c r="B222" t="s">
        <v>46</v>
      </c>
      <c r="C222">
        <f>IFERROR(VLOOKUP(A222,Pivot_table!$A$5:$C$57, 3, 0),0)</f>
        <v>0</v>
      </c>
      <c r="D222">
        <f>VLOOKUP(A222, Traffic_data!$A$3:$BP$367, 3, 0)</f>
        <v>276755</v>
      </c>
      <c r="E222">
        <f>VLOOKUP(A222, Traffic_data!$A$3:$BP$367, 4, 0)</f>
        <v>60588</v>
      </c>
      <c r="F222">
        <f>VLOOKUP(A222, Traffic_data!$A$3:$BP$367, 5, 0)</f>
        <v>81350</v>
      </c>
      <c r="G222">
        <f>VLOOKUP(A222, Traffic_data!$A$3:$BP$367, 6, 0)</f>
        <v>68080</v>
      </c>
      <c r="H222">
        <f>VLOOKUP(A222, Traffic_data!$A$3:$BP$367, 7, 0)</f>
        <v>147829</v>
      </c>
      <c r="I222">
        <f>VLOOKUP(A222, Traffic_data!$A$3:$BP$367, 8, 0)</f>
        <v>84000</v>
      </c>
      <c r="J222">
        <f>VLOOKUP(A222, Traffic_data!$A$3:$BP$367, 9, 0)</f>
        <v>22240</v>
      </c>
      <c r="K222">
        <f>VLOOKUP(A222, Traffic_data!$A$3:$BP$367, 10, 0)</f>
        <v>2546</v>
      </c>
      <c r="L222">
        <f>VLOOKUP(A222, Traffic_data!$A$3:$BP$367, 11, 0)</f>
        <v>8489</v>
      </c>
      <c r="M222">
        <f>VLOOKUP(A222, Traffic_data!$A$3:$BP$367, 12, 0)</f>
        <v>0</v>
      </c>
      <c r="N222">
        <f>VLOOKUP(A222, Traffic_data!$A$3:$BP$367, 13, 0)</f>
        <v>26116</v>
      </c>
      <c r="O222">
        <f>VLOOKUP(A222, Traffic_data!$A$3:$BP$367, 14, 0)</f>
        <v>1934</v>
      </c>
      <c r="P222">
        <f>VLOOKUP(A222, Traffic_data!$A$3:$BP$367, 15, 0)</f>
        <v>685</v>
      </c>
      <c r="Q222">
        <f>VLOOKUP(A222, Traffic_data!$A$3:$BP$367, 16, 0)</f>
        <v>1393</v>
      </c>
      <c r="R222">
        <f>VLOOKUP(A222, Traffic_data!$A$3:$BP$367, 17, 0)</f>
        <v>220256</v>
      </c>
      <c r="S222">
        <f>VLOOKUP(A222, Traffic_data!$A$3:$BP$367, 18, 0)</f>
        <v>59119</v>
      </c>
      <c r="T222">
        <f>VLOOKUP(A222, Traffic_data!$A$3:$BP$367, 19, 0)</f>
        <v>32472</v>
      </c>
      <c r="U222">
        <f>VLOOKUP(A222, Traffic_data!$A$3:$BP$367, 20, 0)</f>
        <v>32693</v>
      </c>
      <c r="V222">
        <f>VLOOKUP(A222, Traffic_data!$A$3:$BP$367, 21, 0)</f>
        <v>3924</v>
      </c>
      <c r="W222">
        <f>VLOOKUP(A222, Traffic_data!$A$3:$BP$367, 22, 0)</f>
        <v>33356</v>
      </c>
      <c r="X222">
        <f>VLOOKUP(A222, Traffic_data!$A$3:$BP$367,23, 0)</f>
        <v>5755</v>
      </c>
      <c r="Y222">
        <f>VLOOKUP(A222, Traffic_data!$A$3:$BP$367, 24, 0)</f>
        <v>2616</v>
      </c>
      <c r="Z222">
        <f>VLOOKUP(A222, Traffic_data!$A$3:$BP$367, 25, 0)</f>
        <v>11266</v>
      </c>
      <c r="AA222">
        <f>VLOOKUP(A222, Traffic_data!$A$3:$BP$367, 26, 0)</f>
        <v>1570</v>
      </c>
      <c r="AB222">
        <f>VLOOKUP(A222, Traffic_data!$A$3:$BP$367, 27, 0)</f>
        <v>7586</v>
      </c>
      <c r="AC222">
        <f>VLOOKUP(A222, Traffic_data!$A$3:$BP$367, 28, 0)</f>
        <v>4185</v>
      </c>
      <c r="AD222">
        <f>VLOOKUP(A222, Traffic_data!$A$3:$BP$367, 29, 0)</f>
        <v>6278</v>
      </c>
      <c r="AE222">
        <f>VLOOKUP(A222, Traffic_data!$A$3:$BP$367, 30, 0)</f>
        <v>21966</v>
      </c>
      <c r="AF222">
        <f>VLOOKUP(A222, Traffic_data!$A$3:$BP$367, 31, 0)</f>
        <v>6731</v>
      </c>
      <c r="AG222">
        <f>VLOOKUP(A222, Traffic_data!$A$3:$BP$367, 32, 0)</f>
        <v>2214</v>
      </c>
      <c r="AH222">
        <f>VLOOKUP(A222, Traffic_data!$A$3:$BP$367, 33, 0)</f>
        <v>3631</v>
      </c>
      <c r="AI222">
        <f>VLOOKUP(A222, Traffic_data!$A$3:$BP$367, 34, 0)</f>
        <v>0</v>
      </c>
      <c r="AJ222">
        <f>VLOOKUP(A222, Traffic_data!$A$3:$BP$367, 35, 0)</f>
        <v>2923</v>
      </c>
      <c r="AK222">
        <f>VLOOKUP(A222, Traffic_data!$A$3:$BP$367, 36, 0)</f>
        <v>354</v>
      </c>
      <c r="AL222">
        <f>VLOOKUP(A222, Traffic_data!$A$3:$BP$367, 37, 0)</f>
        <v>177</v>
      </c>
      <c r="AM222">
        <f>VLOOKUP(A222, Traffic_data!$A$3:$BP$367, 38, 0)</f>
        <v>709</v>
      </c>
      <c r="AN222">
        <f>VLOOKUP(A222, Traffic_data!$A$3:$BP$367, 39, 0)</f>
        <v>89</v>
      </c>
      <c r="AO222">
        <f>VLOOKUP(A222, Traffic_data!$A$3:$BP$367, 40, 0)</f>
        <v>0</v>
      </c>
      <c r="AP222">
        <f>VLOOKUP(A222, Traffic_data!$A$3:$BP$367, 41, 0)</f>
        <v>177</v>
      </c>
      <c r="AQ222">
        <f>VLOOKUP(A222, Traffic_data!$A$3:$BP$367,42, 0)</f>
        <v>3720</v>
      </c>
      <c r="AR222">
        <f>VLOOKUP(A222, Traffic_data!$A$3:$BP$367, 43, 0)</f>
        <v>242222</v>
      </c>
      <c r="AS222">
        <f>VLOOKUP(A222, Traffic_data!$A$3:$BP$367, 44, 0)</f>
        <v>65850</v>
      </c>
      <c r="AT222">
        <f>VLOOKUP(A222, Traffic_data!$A$3:$BP$367, 45, 0)</f>
        <v>34686</v>
      </c>
      <c r="AU222">
        <f>VLOOKUP(A222, Traffic_data!$A$3:$BP$367, 46, 0)</f>
        <v>36324</v>
      </c>
      <c r="AV222">
        <f>VLOOKUP(A222, Traffic_data!$A$3:$BP$367, 47, 0)</f>
        <v>3924</v>
      </c>
      <c r="AW222">
        <f>VLOOKUP(A222, Traffic_data!$A$3:$BP$367, 48, 0)</f>
        <v>36279</v>
      </c>
      <c r="AX222">
        <f>VLOOKUP(A222, Traffic_data!$A$3:$BP$367, 49, 0)</f>
        <v>6109</v>
      </c>
      <c r="AY222">
        <f>VLOOKUP(A222, Traffic_data!$A$3:$BP$367, 50, 0)</f>
        <v>2793</v>
      </c>
      <c r="AZ222">
        <f>VLOOKUP(A222, Traffic_data!$A$3:$BP$367, 51, 0)</f>
        <v>11975</v>
      </c>
      <c r="BA222">
        <f>VLOOKUP(A222, Traffic_data!$A$3:$BP$367, 52, 0)</f>
        <v>1659</v>
      </c>
      <c r="BB222">
        <f>VLOOKUP(A222, Traffic_data!$A$3:$BP$367, 53, 0)</f>
        <v>7586</v>
      </c>
      <c r="BC222">
        <f>VLOOKUP(A222, Traffic_data!$A$3:$BP$367, 54, 0)</f>
        <v>4362</v>
      </c>
      <c r="BD222">
        <f>VLOOKUP(A222, Traffic_data!$A$3:$BP$367, 55, 0)</f>
        <v>9998</v>
      </c>
      <c r="BE222">
        <f>VLOOKUP(A222, Traffic_data!$A$3:$BP$367, 56, 0)</f>
        <v>0</v>
      </c>
      <c r="BF222">
        <f>VLOOKUP(A222, Traffic_data!$A$3:$BP$367, 57, 0)</f>
        <v>0</v>
      </c>
      <c r="BG222">
        <f>VLOOKUP(A222, Traffic_data!$A$3:$BP$367, 58, 0)</f>
        <v>0</v>
      </c>
      <c r="BH222">
        <f>VLOOKUP(A222, Traffic_data!$A$3:$BP$367, 59, 0)</f>
        <v>0</v>
      </c>
      <c r="BI222">
        <f>VLOOKUP(A222, Traffic_data!$A$3:$BP$367, 60, 0)</f>
        <v>0</v>
      </c>
      <c r="BJ222">
        <f>VLOOKUP(A222, Traffic_data!$A$3:$BP$367, 61, 0)</f>
        <v>0</v>
      </c>
      <c r="BK222">
        <f>VLOOKUP(A222, Traffic_data!$A$3:$BP$367, 62, 0)</f>
        <v>0</v>
      </c>
      <c r="BL222">
        <f>VLOOKUP(A222, Traffic_data!$A$3:$BP$367, 63, 0)</f>
        <v>0</v>
      </c>
      <c r="BM222">
        <f>VLOOKUP(A222, Traffic_data!$A$3:$BP$367, 64, 0)</f>
        <v>0</v>
      </c>
      <c r="BN222">
        <f>VLOOKUP(A222, Traffic_data!$A$3:$BP$367, 65, 0)</f>
        <v>0</v>
      </c>
      <c r="BO222">
        <f>VLOOKUP(A222, Traffic_data!$A$3:$BP$367, 66, 0)</f>
        <v>0</v>
      </c>
      <c r="BP222">
        <f>VLOOKUP(A222, Traffic_data!$A$3:$BP$367, 67, 0)</f>
        <v>0</v>
      </c>
      <c r="BQ222">
        <f>VLOOKUP(A222, Traffic_data!$A$3:$BP$367, 68, 0)</f>
        <v>0</v>
      </c>
    </row>
    <row r="223" spans="1:69" x14ac:dyDescent="0.25">
      <c r="A223" s="1">
        <v>41495</v>
      </c>
      <c r="B223" t="s">
        <v>49</v>
      </c>
      <c r="C223">
        <f>IFERROR(VLOOKUP(A223,Pivot_table!$A$5:$C$57, 3, 0),0)</f>
        <v>0</v>
      </c>
      <c r="D223">
        <f>VLOOKUP(A223, Traffic_data!$A$3:$BP$367, 3, 0)</f>
        <v>199013</v>
      </c>
      <c r="E223">
        <f>VLOOKUP(A223, Traffic_data!$A$3:$BP$367, 4, 0)</f>
        <v>44471</v>
      </c>
      <c r="F223">
        <f>VLOOKUP(A223, Traffic_data!$A$3:$BP$367, 5, 0)</f>
        <v>53899</v>
      </c>
      <c r="G223">
        <f>VLOOKUP(A223, Traffic_data!$A$3:$BP$367, 6, 0)</f>
        <v>44152</v>
      </c>
      <c r="H223">
        <f>VLOOKUP(A223, Traffic_data!$A$3:$BP$367, 7, 0)</f>
        <v>112572</v>
      </c>
      <c r="I223">
        <f>VLOOKUP(A223, Traffic_data!$A$3:$BP$367, 8, 0)</f>
        <v>59880</v>
      </c>
      <c r="J223">
        <f>VLOOKUP(A223, Traffic_data!$A$3:$BP$367, 9, 0)</f>
        <v>20608</v>
      </c>
      <c r="K223">
        <f>VLOOKUP(A223, Traffic_data!$A$3:$BP$367, 10, 0)</f>
        <v>2612</v>
      </c>
      <c r="L223">
        <f>VLOOKUP(A223, Traffic_data!$A$3:$BP$367, 11, 0)</f>
        <v>8166</v>
      </c>
      <c r="M223">
        <f>VLOOKUP(A223, Traffic_data!$A$3:$BP$367, 12, 0)</f>
        <v>0</v>
      </c>
      <c r="N223">
        <f>VLOOKUP(A223, Traffic_data!$A$3:$BP$367, 13, 0)</f>
        <v>21054</v>
      </c>
      <c r="O223">
        <f>VLOOKUP(A223, Traffic_data!$A$3:$BP$367, 14, 0)</f>
        <v>2220</v>
      </c>
      <c r="P223">
        <f>VLOOKUP(A223, Traffic_data!$A$3:$BP$367, 15, 0)</f>
        <v>692</v>
      </c>
      <c r="Q223">
        <f>VLOOKUP(A223, Traffic_data!$A$3:$BP$367, 16, 0)</f>
        <v>1059</v>
      </c>
      <c r="R223">
        <f>VLOOKUP(A223, Traffic_data!$A$3:$BP$367, 17, 0)</f>
        <v>162768</v>
      </c>
      <c r="S223">
        <f>VLOOKUP(A223, Traffic_data!$A$3:$BP$367, 18, 0)</f>
        <v>37669</v>
      </c>
      <c r="T223">
        <f>VLOOKUP(A223, Traffic_data!$A$3:$BP$367, 19, 0)</f>
        <v>25624</v>
      </c>
      <c r="U223">
        <f>VLOOKUP(A223, Traffic_data!$A$3:$BP$367, 20, 0)</f>
        <v>24520</v>
      </c>
      <c r="V223">
        <f>VLOOKUP(A223, Traffic_data!$A$3:$BP$367, 21, 0)</f>
        <v>2354</v>
      </c>
      <c r="W223">
        <f>VLOOKUP(A223, Traffic_data!$A$3:$BP$367, 22, 0)</f>
        <v>25624</v>
      </c>
      <c r="X223">
        <f>VLOOKUP(A223, Traffic_data!$A$3:$BP$367,23, 0)</f>
        <v>4709</v>
      </c>
      <c r="Y223">
        <f>VLOOKUP(A223, Traffic_data!$A$3:$BP$367, 24, 0)</f>
        <v>5232</v>
      </c>
      <c r="Z223">
        <f>VLOOKUP(A223, Traffic_data!$A$3:$BP$367, 25, 0)</f>
        <v>8836</v>
      </c>
      <c r="AA223">
        <f>VLOOKUP(A223, Traffic_data!$A$3:$BP$367, 26, 0)</f>
        <v>2616</v>
      </c>
      <c r="AB223">
        <f>VLOOKUP(A223, Traffic_data!$A$3:$BP$367, 27, 0)</f>
        <v>3924</v>
      </c>
      <c r="AC223">
        <f>VLOOKUP(A223, Traffic_data!$A$3:$BP$367, 28, 0)</f>
        <v>4185</v>
      </c>
      <c r="AD223">
        <f>VLOOKUP(A223, Traffic_data!$A$3:$BP$367, 29, 0)</f>
        <v>4970</v>
      </c>
      <c r="AE223">
        <f>VLOOKUP(A223, Traffic_data!$A$3:$BP$367, 30, 0)</f>
        <v>20637</v>
      </c>
      <c r="AF223">
        <f>VLOOKUP(A223, Traffic_data!$A$3:$BP$367, 31, 0)</f>
        <v>5226</v>
      </c>
      <c r="AG223">
        <f>VLOOKUP(A223, Traffic_data!$A$3:$BP$367, 32, 0)</f>
        <v>2037</v>
      </c>
      <c r="AH223">
        <f>VLOOKUP(A223, Traffic_data!$A$3:$BP$367, 33, 0)</f>
        <v>3809</v>
      </c>
      <c r="AI223">
        <f>VLOOKUP(A223, Traffic_data!$A$3:$BP$367, 34, 0)</f>
        <v>0</v>
      </c>
      <c r="AJ223">
        <f>VLOOKUP(A223, Traffic_data!$A$3:$BP$367, 35, 0)</f>
        <v>2746</v>
      </c>
      <c r="AK223">
        <f>VLOOKUP(A223, Traffic_data!$A$3:$BP$367, 36, 0)</f>
        <v>266</v>
      </c>
      <c r="AL223">
        <f>VLOOKUP(A223, Traffic_data!$A$3:$BP$367, 37, 0)</f>
        <v>266</v>
      </c>
      <c r="AM223">
        <f>VLOOKUP(A223, Traffic_data!$A$3:$BP$367, 38, 0)</f>
        <v>974</v>
      </c>
      <c r="AN223">
        <f>VLOOKUP(A223, Traffic_data!$A$3:$BP$367, 39, 0)</f>
        <v>177</v>
      </c>
      <c r="AO223">
        <f>VLOOKUP(A223, Traffic_data!$A$3:$BP$367, 40, 0)</f>
        <v>0</v>
      </c>
      <c r="AP223">
        <f>VLOOKUP(A223, Traffic_data!$A$3:$BP$367, 41, 0)</f>
        <v>266</v>
      </c>
      <c r="AQ223">
        <f>VLOOKUP(A223, Traffic_data!$A$3:$BP$367,42, 0)</f>
        <v>4163</v>
      </c>
      <c r="AR223">
        <f>VLOOKUP(A223, Traffic_data!$A$3:$BP$367, 43, 0)</f>
        <v>183405</v>
      </c>
      <c r="AS223">
        <f>VLOOKUP(A223, Traffic_data!$A$3:$BP$367, 44, 0)</f>
        <v>42895</v>
      </c>
      <c r="AT223">
        <f>VLOOKUP(A223, Traffic_data!$A$3:$BP$367, 45, 0)</f>
        <v>27661</v>
      </c>
      <c r="AU223">
        <f>VLOOKUP(A223, Traffic_data!$A$3:$BP$367, 46, 0)</f>
        <v>28329</v>
      </c>
      <c r="AV223">
        <f>VLOOKUP(A223, Traffic_data!$A$3:$BP$367, 47, 0)</f>
        <v>2354</v>
      </c>
      <c r="AW223">
        <f>VLOOKUP(A223, Traffic_data!$A$3:$BP$367, 48, 0)</f>
        <v>28370</v>
      </c>
      <c r="AX223">
        <f>VLOOKUP(A223, Traffic_data!$A$3:$BP$367, 49, 0)</f>
        <v>4975</v>
      </c>
      <c r="AY223">
        <f>VLOOKUP(A223, Traffic_data!$A$3:$BP$367, 50, 0)</f>
        <v>5498</v>
      </c>
      <c r="AZ223">
        <f>VLOOKUP(A223, Traffic_data!$A$3:$BP$367, 51, 0)</f>
        <v>9810</v>
      </c>
      <c r="BA223">
        <f>VLOOKUP(A223, Traffic_data!$A$3:$BP$367, 52, 0)</f>
        <v>2793</v>
      </c>
      <c r="BB223">
        <f>VLOOKUP(A223, Traffic_data!$A$3:$BP$367, 53, 0)</f>
        <v>3924</v>
      </c>
      <c r="BC223">
        <f>VLOOKUP(A223, Traffic_data!$A$3:$BP$367, 54, 0)</f>
        <v>4451</v>
      </c>
      <c r="BD223">
        <f>VLOOKUP(A223, Traffic_data!$A$3:$BP$367, 55, 0)</f>
        <v>9133</v>
      </c>
      <c r="BE223">
        <f>VLOOKUP(A223, Traffic_data!$A$3:$BP$367, 56, 0)</f>
        <v>0</v>
      </c>
      <c r="BF223">
        <f>VLOOKUP(A223, Traffic_data!$A$3:$BP$367, 57, 0)</f>
        <v>0</v>
      </c>
      <c r="BG223">
        <f>VLOOKUP(A223, Traffic_data!$A$3:$BP$367, 58, 0)</f>
        <v>0</v>
      </c>
      <c r="BH223">
        <f>VLOOKUP(A223, Traffic_data!$A$3:$BP$367, 59, 0)</f>
        <v>0</v>
      </c>
      <c r="BI223">
        <f>VLOOKUP(A223, Traffic_data!$A$3:$BP$367, 60, 0)</f>
        <v>0</v>
      </c>
      <c r="BJ223">
        <f>VLOOKUP(A223, Traffic_data!$A$3:$BP$367, 61, 0)</f>
        <v>0</v>
      </c>
      <c r="BK223">
        <f>VLOOKUP(A223, Traffic_data!$A$3:$BP$367, 62, 0)</f>
        <v>0</v>
      </c>
      <c r="BL223">
        <f>VLOOKUP(A223, Traffic_data!$A$3:$BP$367, 63, 0)</f>
        <v>0</v>
      </c>
      <c r="BM223">
        <f>VLOOKUP(A223, Traffic_data!$A$3:$BP$367, 64, 0)</f>
        <v>0</v>
      </c>
      <c r="BN223">
        <f>VLOOKUP(A223, Traffic_data!$A$3:$BP$367, 65, 0)</f>
        <v>0</v>
      </c>
      <c r="BO223">
        <f>VLOOKUP(A223, Traffic_data!$A$3:$BP$367, 66, 0)</f>
        <v>0</v>
      </c>
      <c r="BP223">
        <f>VLOOKUP(A223, Traffic_data!$A$3:$BP$367, 67, 0)</f>
        <v>0</v>
      </c>
      <c r="BQ223">
        <f>VLOOKUP(A223, Traffic_data!$A$3:$BP$367, 68, 0)</f>
        <v>0</v>
      </c>
    </row>
    <row r="224" spans="1:69" x14ac:dyDescent="0.25">
      <c r="A224" s="1">
        <v>41496</v>
      </c>
      <c r="B224" t="s">
        <v>52</v>
      </c>
      <c r="C224">
        <f>IFERROR(VLOOKUP(A224,Pivot_table!$A$5:$C$57, 3, 0),0)</f>
        <v>0</v>
      </c>
      <c r="D224">
        <f>VLOOKUP(A224, Traffic_data!$A$3:$BP$367, 3, 0)</f>
        <v>206600</v>
      </c>
      <c r="E224">
        <f>VLOOKUP(A224, Traffic_data!$A$3:$BP$367, 4, 0)</f>
        <v>47593</v>
      </c>
      <c r="F224">
        <f>VLOOKUP(A224, Traffic_data!$A$3:$BP$367, 5, 0)</f>
        <v>56167</v>
      </c>
      <c r="G224">
        <f>VLOOKUP(A224, Traffic_data!$A$3:$BP$367, 6, 0)</f>
        <v>47629</v>
      </c>
      <c r="H224">
        <f>VLOOKUP(A224, Traffic_data!$A$3:$BP$367, 7, 0)</f>
        <v>116701</v>
      </c>
      <c r="I224">
        <f>VLOOKUP(A224, Traffic_data!$A$3:$BP$367, 8, 0)</f>
        <v>65423</v>
      </c>
      <c r="J224">
        <f>VLOOKUP(A224, Traffic_data!$A$3:$BP$367, 9, 0)</f>
        <v>23501</v>
      </c>
      <c r="K224">
        <f>VLOOKUP(A224, Traffic_data!$A$3:$BP$367, 10, 0)</f>
        <v>2731</v>
      </c>
      <c r="L224">
        <f>VLOOKUP(A224, Traffic_data!$A$3:$BP$367, 11, 0)</f>
        <v>8319</v>
      </c>
      <c r="M224">
        <f>VLOOKUP(A224, Traffic_data!$A$3:$BP$367, 12, 0)</f>
        <v>0</v>
      </c>
      <c r="N224">
        <f>VLOOKUP(A224, Traffic_data!$A$3:$BP$367, 13, 0)</f>
        <v>21126</v>
      </c>
      <c r="O224">
        <f>VLOOKUP(A224, Traffic_data!$A$3:$BP$367, 14, 0)</f>
        <v>2608</v>
      </c>
      <c r="P224">
        <f>VLOOKUP(A224, Traffic_data!$A$3:$BP$367, 15, 0)</f>
        <v>825</v>
      </c>
      <c r="Q224">
        <f>VLOOKUP(A224, Traffic_data!$A$3:$BP$367, 16, 0)</f>
        <v>1246</v>
      </c>
      <c r="R224">
        <f>VLOOKUP(A224, Traffic_data!$A$3:$BP$367, 17, 0)</f>
        <v>166792</v>
      </c>
      <c r="S224">
        <f>VLOOKUP(A224, Traffic_data!$A$3:$BP$367, 18, 0)</f>
        <v>40023</v>
      </c>
      <c r="T224">
        <f>VLOOKUP(A224, Traffic_data!$A$3:$BP$367, 19, 0)</f>
        <v>24078</v>
      </c>
      <c r="U224">
        <f>VLOOKUP(A224, Traffic_data!$A$3:$BP$367, 20, 0)</f>
        <v>24962</v>
      </c>
      <c r="V224">
        <f>VLOOKUP(A224, Traffic_data!$A$3:$BP$367, 21, 0)</f>
        <v>5493</v>
      </c>
      <c r="W224">
        <f>VLOOKUP(A224, Traffic_data!$A$3:$BP$367, 22, 0)</f>
        <v>27171</v>
      </c>
      <c r="X224">
        <f>VLOOKUP(A224, Traffic_data!$A$3:$BP$367,23, 0)</f>
        <v>4709</v>
      </c>
      <c r="Y224">
        <f>VLOOKUP(A224, Traffic_data!$A$3:$BP$367, 24, 0)</f>
        <v>3139</v>
      </c>
      <c r="Z224">
        <f>VLOOKUP(A224, Traffic_data!$A$3:$BP$367, 25, 0)</f>
        <v>9940</v>
      </c>
      <c r="AA224">
        <f>VLOOKUP(A224, Traffic_data!$A$3:$BP$367, 26, 0)</f>
        <v>1831</v>
      </c>
      <c r="AB224">
        <f>VLOOKUP(A224, Traffic_data!$A$3:$BP$367, 27, 0)</f>
        <v>4185</v>
      </c>
      <c r="AC224">
        <f>VLOOKUP(A224, Traffic_data!$A$3:$BP$367, 28, 0)</f>
        <v>2616</v>
      </c>
      <c r="AD224">
        <f>VLOOKUP(A224, Traffic_data!$A$3:$BP$367, 29, 0)</f>
        <v>3662</v>
      </c>
      <c r="AE224">
        <f>VLOOKUP(A224, Traffic_data!$A$3:$BP$367, 30, 0)</f>
        <v>22586</v>
      </c>
      <c r="AF224">
        <f>VLOOKUP(A224, Traffic_data!$A$3:$BP$367, 31, 0)</f>
        <v>6820</v>
      </c>
      <c r="AG224">
        <f>VLOOKUP(A224, Traffic_data!$A$3:$BP$367, 32, 0)</f>
        <v>2126</v>
      </c>
      <c r="AH224">
        <f>VLOOKUP(A224, Traffic_data!$A$3:$BP$367, 33, 0)</f>
        <v>3543</v>
      </c>
      <c r="AI224">
        <f>VLOOKUP(A224, Traffic_data!$A$3:$BP$367, 34, 0)</f>
        <v>177</v>
      </c>
      <c r="AJ224">
        <f>VLOOKUP(A224, Traffic_data!$A$3:$BP$367, 35, 0)</f>
        <v>3454</v>
      </c>
      <c r="AK224">
        <f>VLOOKUP(A224, Traffic_data!$A$3:$BP$367, 36, 0)</f>
        <v>709</v>
      </c>
      <c r="AL224">
        <f>VLOOKUP(A224, Traffic_data!$A$3:$BP$367, 37, 0)</f>
        <v>266</v>
      </c>
      <c r="AM224">
        <f>VLOOKUP(A224, Traffic_data!$A$3:$BP$367, 38, 0)</f>
        <v>1506</v>
      </c>
      <c r="AN224">
        <f>VLOOKUP(A224, Traffic_data!$A$3:$BP$367, 39, 0)</f>
        <v>177</v>
      </c>
      <c r="AO224">
        <f>VLOOKUP(A224, Traffic_data!$A$3:$BP$367, 40, 0)</f>
        <v>0</v>
      </c>
      <c r="AP224">
        <f>VLOOKUP(A224, Traffic_data!$A$3:$BP$367, 41, 0)</f>
        <v>354</v>
      </c>
      <c r="AQ224">
        <f>VLOOKUP(A224, Traffic_data!$A$3:$BP$367,42, 0)</f>
        <v>3011</v>
      </c>
      <c r="AR224">
        <f>VLOOKUP(A224, Traffic_data!$A$3:$BP$367, 43, 0)</f>
        <v>189378</v>
      </c>
      <c r="AS224">
        <f>VLOOKUP(A224, Traffic_data!$A$3:$BP$367, 44, 0)</f>
        <v>46843</v>
      </c>
      <c r="AT224">
        <f>VLOOKUP(A224, Traffic_data!$A$3:$BP$367, 45, 0)</f>
        <v>26204</v>
      </c>
      <c r="AU224">
        <f>VLOOKUP(A224, Traffic_data!$A$3:$BP$367, 46, 0)</f>
        <v>28505</v>
      </c>
      <c r="AV224">
        <f>VLOOKUP(A224, Traffic_data!$A$3:$BP$367, 47, 0)</f>
        <v>5670</v>
      </c>
      <c r="AW224">
        <f>VLOOKUP(A224, Traffic_data!$A$3:$BP$367, 48, 0)</f>
        <v>30625</v>
      </c>
      <c r="AX224">
        <f>VLOOKUP(A224, Traffic_data!$A$3:$BP$367, 49, 0)</f>
        <v>5418</v>
      </c>
      <c r="AY224">
        <f>VLOOKUP(A224, Traffic_data!$A$3:$BP$367, 50, 0)</f>
        <v>3405</v>
      </c>
      <c r="AZ224">
        <f>VLOOKUP(A224, Traffic_data!$A$3:$BP$367, 51, 0)</f>
        <v>11446</v>
      </c>
      <c r="BA224">
        <f>VLOOKUP(A224, Traffic_data!$A$3:$BP$367, 52, 0)</f>
        <v>2008</v>
      </c>
      <c r="BB224">
        <f>VLOOKUP(A224, Traffic_data!$A$3:$BP$367, 53, 0)</f>
        <v>4185</v>
      </c>
      <c r="BC224">
        <f>VLOOKUP(A224, Traffic_data!$A$3:$BP$367, 54, 0)</f>
        <v>2970</v>
      </c>
      <c r="BD224">
        <f>VLOOKUP(A224, Traffic_data!$A$3:$BP$367, 55, 0)</f>
        <v>6673</v>
      </c>
      <c r="BE224">
        <f>VLOOKUP(A224, Traffic_data!$A$3:$BP$367, 56, 0)</f>
        <v>0</v>
      </c>
      <c r="BF224">
        <f>VLOOKUP(A224, Traffic_data!$A$3:$BP$367, 57, 0)</f>
        <v>0</v>
      </c>
      <c r="BG224">
        <f>VLOOKUP(A224, Traffic_data!$A$3:$BP$367, 58, 0)</f>
        <v>0</v>
      </c>
      <c r="BH224">
        <f>VLOOKUP(A224, Traffic_data!$A$3:$BP$367, 59, 0)</f>
        <v>0</v>
      </c>
      <c r="BI224">
        <f>VLOOKUP(A224, Traffic_data!$A$3:$BP$367, 60, 0)</f>
        <v>0</v>
      </c>
      <c r="BJ224">
        <f>VLOOKUP(A224, Traffic_data!$A$3:$BP$367, 61, 0)</f>
        <v>0</v>
      </c>
      <c r="BK224">
        <f>VLOOKUP(A224, Traffic_data!$A$3:$BP$367, 62, 0)</f>
        <v>0</v>
      </c>
      <c r="BL224">
        <f>VLOOKUP(A224, Traffic_data!$A$3:$BP$367, 63, 0)</f>
        <v>0</v>
      </c>
      <c r="BM224">
        <f>VLOOKUP(A224, Traffic_data!$A$3:$BP$367, 64, 0)</f>
        <v>0</v>
      </c>
      <c r="BN224">
        <f>VLOOKUP(A224, Traffic_data!$A$3:$BP$367, 65, 0)</f>
        <v>0</v>
      </c>
      <c r="BO224">
        <f>VLOOKUP(A224, Traffic_data!$A$3:$BP$367, 66, 0)</f>
        <v>0</v>
      </c>
      <c r="BP224">
        <f>VLOOKUP(A224, Traffic_data!$A$3:$BP$367, 67, 0)</f>
        <v>0</v>
      </c>
      <c r="BQ224">
        <f>VLOOKUP(A224, Traffic_data!$A$3:$BP$367, 68, 0)</f>
        <v>0</v>
      </c>
    </row>
    <row r="225" spans="1:69" x14ac:dyDescent="0.25">
      <c r="A225" s="1">
        <v>41497</v>
      </c>
      <c r="B225" t="s">
        <v>53</v>
      </c>
      <c r="C225">
        <f>IFERROR(VLOOKUP(A225,Pivot_table!$A$5:$C$57, 3, 0),0)</f>
        <v>0</v>
      </c>
      <c r="D225">
        <f>VLOOKUP(A225, Traffic_data!$A$3:$BP$367, 3, 0)</f>
        <v>168723</v>
      </c>
      <c r="E225">
        <f>VLOOKUP(A225, Traffic_data!$A$3:$BP$367, 4, 0)</f>
        <v>39454</v>
      </c>
      <c r="F225">
        <f>VLOOKUP(A225, Traffic_data!$A$3:$BP$367, 5, 0)</f>
        <v>45639</v>
      </c>
      <c r="G225">
        <f>VLOOKUP(A225, Traffic_data!$A$3:$BP$367, 6, 0)</f>
        <v>40358</v>
      </c>
      <c r="H225">
        <f>VLOOKUP(A225, Traffic_data!$A$3:$BP$367, 7, 0)</f>
        <v>92031</v>
      </c>
      <c r="I225">
        <f>VLOOKUP(A225, Traffic_data!$A$3:$BP$367, 8, 0)</f>
        <v>55731</v>
      </c>
      <c r="J225">
        <f>VLOOKUP(A225, Traffic_data!$A$3:$BP$367, 9, 0)</f>
        <v>25960</v>
      </c>
      <c r="K225">
        <f>VLOOKUP(A225, Traffic_data!$A$3:$BP$367, 10, 0)</f>
        <v>2356</v>
      </c>
      <c r="L225">
        <f>VLOOKUP(A225, Traffic_data!$A$3:$BP$367, 11, 0)</f>
        <v>8851</v>
      </c>
      <c r="M225">
        <f>VLOOKUP(A225, Traffic_data!$A$3:$BP$367, 12, 0)</f>
        <v>0</v>
      </c>
      <c r="N225">
        <f>VLOOKUP(A225, Traffic_data!$A$3:$BP$367, 13, 0)</f>
        <v>16811</v>
      </c>
      <c r="O225">
        <f>VLOOKUP(A225, Traffic_data!$A$3:$BP$367, 14, 0)</f>
        <v>2561</v>
      </c>
      <c r="P225">
        <f>VLOOKUP(A225, Traffic_data!$A$3:$BP$367, 15, 0)</f>
        <v>769</v>
      </c>
      <c r="Q225">
        <f>VLOOKUP(A225, Traffic_data!$A$3:$BP$367, 16, 0)</f>
        <v>845</v>
      </c>
      <c r="R225">
        <f>VLOOKUP(A225, Traffic_data!$A$3:$BP$367, 17, 0)</f>
        <v>136119</v>
      </c>
      <c r="S225">
        <f>VLOOKUP(A225, Traffic_data!$A$3:$BP$367, 18, 0)</f>
        <v>36884</v>
      </c>
      <c r="T225">
        <f>VLOOKUP(A225, Traffic_data!$A$3:$BP$367, 19, 0)</f>
        <v>21869</v>
      </c>
      <c r="U225">
        <f>VLOOKUP(A225, Traffic_data!$A$3:$BP$367, 20, 0)</f>
        <v>21206</v>
      </c>
      <c r="V225">
        <f>VLOOKUP(A225, Traffic_data!$A$3:$BP$367, 21, 0)</f>
        <v>2616</v>
      </c>
      <c r="W225">
        <f>VLOOKUP(A225, Traffic_data!$A$3:$BP$367, 22, 0)</f>
        <v>19439</v>
      </c>
      <c r="X225">
        <f>VLOOKUP(A225, Traffic_data!$A$3:$BP$367,23, 0)</f>
        <v>3139</v>
      </c>
      <c r="Y225">
        <f>VLOOKUP(A225, Traffic_data!$A$3:$BP$367, 24, 0)</f>
        <v>2354</v>
      </c>
      <c r="Z225">
        <f>VLOOKUP(A225, Traffic_data!$A$3:$BP$367, 25, 0)</f>
        <v>7069</v>
      </c>
      <c r="AA225">
        <f>VLOOKUP(A225, Traffic_data!$A$3:$BP$367, 26, 0)</f>
        <v>785</v>
      </c>
      <c r="AB225">
        <f>VLOOKUP(A225, Traffic_data!$A$3:$BP$367, 27, 0)</f>
        <v>5755</v>
      </c>
      <c r="AC225">
        <f>VLOOKUP(A225, Traffic_data!$A$3:$BP$367, 28, 0)</f>
        <v>2616</v>
      </c>
      <c r="AD225">
        <f>VLOOKUP(A225, Traffic_data!$A$3:$BP$367, 29, 0)</f>
        <v>4709</v>
      </c>
      <c r="AE225">
        <f>VLOOKUP(A225, Traffic_data!$A$3:$BP$367, 30, 0)</f>
        <v>26394</v>
      </c>
      <c r="AF225">
        <f>VLOOKUP(A225, Traffic_data!$A$3:$BP$367, 31, 0)</f>
        <v>7086</v>
      </c>
      <c r="AG225">
        <f>VLOOKUP(A225, Traffic_data!$A$3:$BP$367, 32, 0)</f>
        <v>2746</v>
      </c>
      <c r="AH225">
        <f>VLOOKUP(A225, Traffic_data!$A$3:$BP$367, 33, 0)</f>
        <v>3897</v>
      </c>
      <c r="AI225">
        <f>VLOOKUP(A225, Traffic_data!$A$3:$BP$367, 34, 0)</f>
        <v>89</v>
      </c>
      <c r="AJ225">
        <f>VLOOKUP(A225, Traffic_data!$A$3:$BP$367, 35, 0)</f>
        <v>3543</v>
      </c>
      <c r="AK225">
        <f>VLOOKUP(A225, Traffic_data!$A$3:$BP$367, 36, 0)</f>
        <v>886</v>
      </c>
      <c r="AL225">
        <f>VLOOKUP(A225, Traffic_data!$A$3:$BP$367, 37, 0)</f>
        <v>443</v>
      </c>
      <c r="AM225">
        <f>VLOOKUP(A225, Traffic_data!$A$3:$BP$367, 38, 0)</f>
        <v>2303</v>
      </c>
      <c r="AN225">
        <f>VLOOKUP(A225, Traffic_data!$A$3:$BP$367, 39, 0)</f>
        <v>0</v>
      </c>
      <c r="AO225">
        <f>VLOOKUP(A225, Traffic_data!$A$3:$BP$367, 40, 0)</f>
        <v>89</v>
      </c>
      <c r="AP225">
        <f>VLOOKUP(A225, Traffic_data!$A$3:$BP$367, 41, 0)</f>
        <v>443</v>
      </c>
      <c r="AQ225">
        <f>VLOOKUP(A225, Traffic_data!$A$3:$BP$367,42, 0)</f>
        <v>4251</v>
      </c>
      <c r="AR225">
        <f>VLOOKUP(A225, Traffic_data!$A$3:$BP$367, 43, 0)</f>
        <v>162513</v>
      </c>
      <c r="AS225">
        <f>VLOOKUP(A225, Traffic_data!$A$3:$BP$367, 44, 0)</f>
        <v>43970</v>
      </c>
      <c r="AT225">
        <f>VLOOKUP(A225, Traffic_data!$A$3:$BP$367, 45, 0)</f>
        <v>24615</v>
      </c>
      <c r="AU225">
        <f>VLOOKUP(A225, Traffic_data!$A$3:$BP$367, 46, 0)</f>
        <v>25103</v>
      </c>
      <c r="AV225">
        <f>VLOOKUP(A225, Traffic_data!$A$3:$BP$367, 47, 0)</f>
        <v>2705</v>
      </c>
      <c r="AW225">
        <f>VLOOKUP(A225, Traffic_data!$A$3:$BP$367, 48, 0)</f>
        <v>22982</v>
      </c>
      <c r="AX225">
        <f>VLOOKUP(A225, Traffic_data!$A$3:$BP$367, 49, 0)</f>
        <v>4025</v>
      </c>
      <c r="AY225">
        <f>VLOOKUP(A225, Traffic_data!$A$3:$BP$367, 50, 0)</f>
        <v>2797</v>
      </c>
      <c r="AZ225">
        <f>VLOOKUP(A225, Traffic_data!$A$3:$BP$367, 51, 0)</f>
        <v>9372</v>
      </c>
      <c r="BA225">
        <f>VLOOKUP(A225, Traffic_data!$A$3:$BP$367, 52, 0)</f>
        <v>785</v>
      </c>
      <c r="BB225">
        <f>VLOOKUP(A225, Traffic_data!$A$3:$BP$367, 53, 0)</f>
        <v>5844</v>
      </c>
      <c r="BC225">
        <f>VLOOKUP(A225, Traffic_data!$A$3:$BP$367, 54, 0)</f>
        <v>3059</v>
      </c>
      <c r="BD225">
        <f>VLOOKUP(A225, Traffic_data!$A$3:$BP$367, 55, 0)</f>
        <v>8960</v>
      </c>
      <c r="BE225">
        <f>VLOOKUP(A225, Traffic_data!$A$3:$BP$367, 56, 0)</f>
        <v>0</v>
      </c>
      <c r="BF225">
        <f>VLOOKUP(A225, Traffic_data!$A$3:$BP$367, 57, 0)</f>
        <v>0</v>
      </c>
      <c r="BG225">
        <f>VLOOKUP(A225, Traffic_data!$A$3:$BP$367, 58, 0)</f>
        <v>0</v>
      </c>
      <c r="BH225">
        <f>VLOOKUP(A225, Traffic_data!$A$3:$BP$367, 59, 0)</f>
        <v>0</v>
      </c>
      <c r="BI225">
        <f>VLOOKUP(A225, Traffic_data!$A$3:$BP$367, 60, 0)</f>
        <v>0</v>
      </c>
      <c r="BJ225">
        <f>VLOOKUP(A225, Traffic_data!$A$3:$BP$367, 61, 0)</f>
        <v>0</v>
      </c>
      <c r="BK225">
        <f>VLOOKUP(A225, Traffic_data!$A$3:$BP$367, 62, 0)</f>
        <v>0</v>
      </c>
      <c r="BL225">
        <f>VLOOKUP(A225, Traffic_data!$A$3:$BP$367, 63, 0)</f>
        <v>0</v>
      </c>
      <c r="BM225">
        <f>VLOOKUP(A225, Traffic_data!$A$3:$BP$367, 64, 0)</f>
        <v>0</v>
      </c>
      <c r="BN225">
        <f>VLOOKUP(A225, Traffic_data!$A$3:$BP$367, 65, 0)</f>
        <v>0</v>
      </c>
      <c r="BO225">
        <f>VLOOKUP(A225, Traffic_data!$A$3:$BP$367, 66, 0)</f>
        <v>0</v>
      </c>
      <c r="BP225">
        <f>VLOOKUP(A225, Traffic_data!$A$3:$BP$367, 67, 0)</f>
        <v>0</v>
      </c>
      <c r="BQ225">
        <f>VLOOKUP(A225, Traffic_data!$A$3:$BP$367, 68, 0)</f>
        <v>0</v>
      </c>
    </row>
    <row r="226" spans="1:69" x14ac:dyDescent="0.25">
      <c r="A226" s="1">
        <v>41498</v>
      </c>
      <c r="B226" t="s">
        <v>58</v>
      </c>
      <c r="C226">
        <f>IFERROR(VLOOKUP(A226,Pivot_table!$A$5:$C$57, 3, 0),0)</f>
        <v>0</v>
      </c>
      <c r="D226">
        <f>VLOOKUP(A226, Traffic_data!$A$3:$BP$367, 3, 0)</f>
        <v>225718</v>
      </c>
      <c r="E226">
        <f>VLOOKUP(A226, Traffic_data!$A$3:$BP$367, 4, 0)</f>
        <v>46643</v>
      </c>
      <c r="F226">
        <f>VLOOKUP(A226, Traffic_data!$A$3:$BP$367, 5, 0)</f>
        <v>61296</v>
      </c>
      <c r="G226">
        <f>VLOOKUP(A226, Traffic_data!$A$3:$BP$367, 6, 0)</f>
        <v>53213</v>
      </c>
      <c r="H226">
        <f>VLOOKUP(A226, Traffic_data!$A$3:$BP$367, 7, 0)</f>
        <v>123386</v>
      </c>
      <c r="I226">
        <f>VLOOKUP(A226, Traffic_data!$A$3:$BP$367, 8, 0)</f>
        <v>65679</v>
      </c>
      <c r="J226">
        <f>VLOOKUP(A226, Traffic_data!$A$3:$BP$367, 9, 0)</f>
        <v>18415</v>
      </c>
      <c r="K226">
        <f>VLOOKUP(A226, Traffic_data!$A$3:$BP$367, 10, 0)</f>
        <v>2194</v>
      </c>
      <c r="L226">
        <f>VLOOKUP(A226, Traffic_data!$A$3:$BP$367, 11, 0)</f>
        <v>7231</v>
      </c>
      <c r="M226">
        <f>VLOOKUP(A226, Traffic_data!$A$3:$BP$367, 12, 0)</f>
        <v>0</v>
      </c>
      <c r="N226">
        <f>VLOOKUP(A226, Traffic_data!$A$3:$BP$367, 13, 0)</f>
        <v>21831</v>
      </c>
      <c r="O226">
        <f>VLOOKUP(A226, Traffic_data!$A$3:$BP$367, 14, 0)</f>
        <v>1680</v>
      </c>
      <c r="P226">
        <f>VLOOKUP(A226, Traffic_data!$A$3:$BP$367, 15, 0)</f>
        <v>575</v>
      </c>
      <c r="Q226">
        <f>VLOOKUP(A226, Traffic_data!$A$3:$BP$367, 16, 0)</f>
        <v>1076</v>
      </c>
      <c r="R226">
        <f>VLOOKUP(A226, Traffic_data!$A$3:$BP$367, 17, 0)</f>
        <v>184724</v>
      </c>
      <c r="S226">
        <f>VLOOKUP(A226, Traffic_data!$A$3:$BP$367, 18, 0)</f>
        <v>46040</v>
      </c>
      <c r="T226">
        <f>VLOOKUP(A226, Traffic_data!$A$3:$BP$367, 19, 0)</f>
        <v>25183</v>
      </c>
      <c r="U226">
        <f>VLOOKUP(A226, Traffic_data!$A$3:$BP$367, 20, 0)</f>
        <v>24299</v>
      </c>
      <c r="V226">
        <f>VLOOKUP(A226, Traffic_data!$A$3:$BP$367, 21, 0)</f>
        <v>3662</v>
      </c>
      <c r="W226">
        <f>VLOOKUP(A226, Traffic_data!$A$3:$BP$367, 22, 0)</f>
        <v>27612</v>
      </c>
      <c r="X226">
        <f>VLOOKUP(A226, Traffic_data!$A$3:$BP$367,23, 0)</f>
        <v>4970</v>
      </c>
      <c r="Y226">
        <f>VLOOKUP(A226, Traffic_data!$A$3:$BP$367, 24, 0)</f>
        <v>3139</v>
      </c>
      <c r="Z226">
        <f>VLOOKUP(A226, Traffic_data!$A$3:$BP$367, 25, 0)</f>
        <v>10824</v>
      </c>
      <c r="AA226">
        <f>VLOOKUP(A226, Traffic_data!$A$3:$BP$367, 26, 0)</f>
        <v>2877</v>
      </c>
      <c r="AB226">
        <f>VLOOKUP(A226, Traffic_data!$A$3:$BP$367, 27, 0)</f>
        <v>4970</v>
      </c>
      <c r="AC226">
        <f>VLOOKUP(A226, Traffic_data!$A$3:$BP$367, 28, 0)</f>
        <v>3924</v>
      </c>
      <c r="AD226">
        <f>VLOOKUP(A226, Traffic_data!$A$3:$BP$367, 29, 0)</f>
        <v>8632</v>
      </c>
      <c r="AE226">
        <f>VLOOKUP(A226, Traffic_data!$A$3:$BP$367, 30, 0)</f>
        <v>18954</v>
      </c>
      <c r="AF226">
        <f>VLOOKUP(A226, Traffic_data!$A$3:$BP$367, 31, 0)</f>
        <v>6200</v>
      </c>
      <c r="AG226">
        <f>VLOOKUP(A226, Traffic_data!$A$3:$BP$367, 32, 0)</f>
        <v>2037</v>
      </c>
      <c r="AH226">
        <f>VLOOKUP(A226, Traffic_data!$A$3:$BP$367, 33, 0)</f>
        <v>2480</v>
      </c>
      <c r="AI226">
        <f>VLOOKUP(A226, Traffic_data!$A$3:$BP$367, 34, 0)</f>
        <v>0</v>
      </c>
      <c r="AJ226">
        <f>VLOOKUP(A226, Traffic_data!$A$3:$BP$367, 35, 0)</f>
        <v>1949</v>
      </c>
      <c r="AK226">
        <f>VLOOKUP(A226, Traffic_data!$A$3:$BP$367, 36, 0)</f>
        <v>354</v>
      </c>
      <c r="AL226">
        <f>VLOOKUP(A226, Traffic_data!$A$3:$BP$367, 37, 0)</f>
        <v>177</v>
      </c>
      <c r="AM226">
        <f>VLOOKUP(A226, Traffic_data!$A$3:$BP$367, 38, 0)</f>
        <v>1417</v>
      </c>
      <c r="AN226">
        <f>VLOOKUP(A226, Traffic_data!$A$3:$BP$367, 39, 0)</f>
        <v>89</v>
      </c>
      <c r="AO226">
        <f>VLOOKUP(A226, Traffic_data!$A$3:$BP$367, 40, 0)</f>
        <v>0</v>
      </c>
      <c r="AP226">
        <f>VLOOKUP(A226, Traffic_data!$A$3:$BP$367, 41, 0)</f>
        <v>354</v>
      </c>
      <c r="AQ226">
        <f>VLOOKUP(A226, Traffic_data!$A$3:$BP$367,42, 0)</f>
        <v>2834</v>
      </c>
      <c r="AR226">
        <f>VLOOKUP(A226, Traffic_data!$A$3:$BP$367, 43, 0)</f>
        <v>203678</v>
      </c>
      <c r="AS226">
        <f>VLOOKUP(A226, Traffic_data!$A$3:$BP$367, 44, 0)</f>
        <v>52240</v>
      </c>
      <c r="AT226">
        <f>VLOOKUP(A226, Traffic_data!$A$3:$BP$367, 45, 0)</f>
        <v>27220</v>
      </c>
      <c r="AU226">
        <f>VLOOKUP(A226, Traffic_data!$A$3:$BP$367, 46, 0)</f>
        <v>26779</v>
      </c>
      <c r="AV226">
        <f>VLOOKUP(A226, Traffic_data!$A$3:$BP$367, 47, 0)</f>
        <v>3662</v>
      </c>
      <c r="AW226">
        <f>VLOOKUP(A226, Traffic_data!$A$3:$BP$367, 48, 0)</f>
        <v>29561</v>
      </c>
      <c r="AX226">
        <f>VLOOKUP(A226, Traffic_data!$A$3:$BP$367, 49, 0)</f>
        <v>5324</v>
      </c>
      <c r="AY226">
        <f>VLOOKUP(A226, Traffic_data!$A$3:$BP$367, 50, 0)</f>
        <v>3316</v>
      </c>
      <c r="AZ226">
        <f>VLOOKUP(A226, Traffic_data!$A$3:$BP$367, 51, 0)</f>
        <v>12241</v>
      </c>
      <c r="BA226">
        <f>VLOOKUP(A226, Traffic_data!$A$3:$BP$367, 52, 0)</f>
        <v>2966</v>
      </c>
      <c r="BB226">
        <f>VLOOKUP(A226, Traffic_data!$A$3:$BP$367, 53, 0)</f>
        <v>4970</v>
      </c>
      <c r="BC226">
        <f>VLOOKUP(A226, Traffic_data!$A$3:$BP$367, 54, 0)</f>
        <v>4278</v>
      </c>
      <c r="BD226">
        <f>VLOOKUP(A226, Traffic_data!$A$3:$BP$367, 55, 0)</f>
        <v>11466</v>
      </c>
      <c r="BE226">
        <f>VLOOKUP(A226, Traffic_data!$A$3:$BP$367, 56, 0)</f>
        <v>0</v>
      </c>
      <c r="BF226">
        <f>VLOOKUP(A226, Traffic_data!$A$3:$BP$367, 57, 0)</f>
        <v>0</v>
      </c>
      <c r="BG226">
        <f>VLOOKUP(A226, Traffic_data!$A$3:$BP$367, 58, 0)</f>
        <v>0</v>
      </c>
      <c r="BH226">
        <f>VLOOKUP(A226, Traffic_data!$A$3:$BP$367, 59, 0)</f>
        <v>0</v>
      </c>
      <c r="BI226">
        <f>VLOOKUP(A226, Traffic_data!$A$3:$BP$367, 60, 0)</f>
        <v>0</v>
      </c>
      <c r="BJ226">
        <f>VLOOKUP(A226, Traffic_data!$A$3:$BP$367, 61, 0)</f>
        <v>0</v>
      </c>
      <c r="BK226">
        <f>VLOOKUP(A226, Traffic_data!$A$3:$BP$367, 62, 0)</f>
        <v>0</v>
      </c>
      <c r="BL226">
        <f>VLOOKUP(A226, Traffic_data!$A$3:$BP$367, 63, 0)</f>
        <v>0</v>
      </c>
      <c r="BM226">
        <f>VLOOKUP(A226, Traffic_data!$A$3:$BP$367, 64, 0)</f>
        <v>0</v>
      </c>
      <c r="BN226">
        <f>VLOOKUP(A226, Traffic_data!$A$3:$BP$367, 65, 0)</f>
        <v>0</v>
      </c>
      <c r="BO226">
        <f>VLOOKUP(A226, Traffic_data!$A$3:$BP$367, 66, 0)</f>
        <v>0</v>
      </c>
      <c r="BP226">
        <f>VLOOKUP(A226, Traffic_data!$A$3:$BP$367, 67, 0)</f>
        <v>0</v>
      </c>
      <c r="BQ226">
        <f>VLOOKUP(A226, Traffic_data!$A$3:$BP$367, 68, 0)</f>
        <v>0</v>
      </c>
    </row>
    <row r="227" spans="1:69" x14ac:dyDescent="0.25">
      <c r="A227" s="1">
        <v>41499</v>
      </c>
      <c r="B227" t="s">
        <v>59</v>
      </c>
      <c r="C227">
        <f>IFERROR(VLOOKUP(A227,Pivot_table!$A$5:$C$57, 3, 0),0)</f>
        <v>0</v>
      </c>
      <c r="D227">
        <f>VLOOKUP(A227, Traffic_data!$A$3:$BP$367, 3, 0)</f>
        <v>247489</v>
      </c>
      <c r="E227">
        <f>VLOOKUP(A227, Traffic_data!$A$3:$BP$367, 4, 0)</f>
        <v>57056</v>
      </c>
      <c r="F227">
        <f>VLOOKUP(A227, Traffic_data!$A$3:$BP$367, 5, 0)</f>
        <v>64972</v>
      </c>
      <c r="G227">
        <f>VLOOKUP(A227, Traffic_data!$A$3:$BP$367, 6, 0)</f>
        <v>59872</v>
      </c>
      <c r="H227">
        <f>VLOOKUP(A227, Traffic_data!$A$3:$BP$367, 7, 0)</f>
        <v>131535</v>
      </c>
      <c r="I227">
        <f>VLOOKUP(A227, Traffic_data!$A$3:$BP$367, 8, 0)</f>
        <v>75611</v>
      </c>
      <c r="J227">
        <f>VLOOKUP(A227, Traffic_data!$A$3:$BP$367, 9, 0)</f>
        <v>19075</v>
      </c>
      <c r="K227">
        <f>VLOOKUP(A227, Traffic_data!$A$3:$BP$367, 10, 0)</f>
        <v>2179</v>
      </c>
      <c r="L227">
        <f>VLOOKUP(A227, Traffic_data!$A$3:$BP$367, 11, 0)</f>
        <v>7497</v>
      </c>
      <c r="M227">
        <f>VLOOKUP(A227, Traffic_data!$A$3:$BP$367, 12, 0)</f>
        <v>0</v>
      </c>
      <c r="N227">
        <f>VLOOKUP(A227, Traffic_data!$A$3:$BP$367, 13, 0)</f>
        <v>25158</v>
      </c>
      <c r="O227">
        <f>VLOOKUP(A227, Traffic_data!$A$3:$BP$367, 14, 0)</f>
        <v>1722</v>
      </c>
      <c r="P227">
        <f>VLOOKUP(A227, Traffic_data!$A$3:$BP$367, 15, 0)</f>
        <v>582</v>
      </c>
      <c r="Q227">
        <f>VLOOKUP(A227, Traffic_data!$A$3:$BP$367, 16, 0)</f>
        <v>1483</v>
      </c>
      <c r="R227">
        <f>VLOOKUP(A227, Traffic_data!$A$3:$BP$367, 17, 0)</f>
        <v>199755</v>
      </c>
      <c r="S227">
        <f>VLOOKUP(A227, Traffic_data!$A$3:$BP$367, 18, 0)</f>
        <v>51533</v>
      </c>
      <c r="T227">
        <f>VLOOKUP(A227, Traffic_data!$A$3:$BP$367, 19, 0)</f>
        <v>29380</v>
      </c>
      <c r="U227">
        <f>VLOOKUP(A227, Traffic_data!$A$3:$BP$367, 20, 0)</f>
        <v>29159</v>
      </c>
      <c r="V227">
        <f>VLOOKUP(A227, Traffic_data!$A$3:$BP$367, 21, 0)</f>
        <v>3662</v>
      </c>
      <c r="W227">
        <f>VLOOKUP(A227, Traffic_data!$A$3:$BP$367, 22, 0)</f>
        <v>28275</v>
      </c>
      <c r="X227">
        <f>VLOOKUP(A227, Traffic_data!$A$3:$BP$367,23, 0)</f>
        <v>5493</v>
      </c>
      <c r="Y227">
        <f>VLOOKUP(A227, Traffic_data!$A$3:$BP$367, 24, 0)</f>
        <v>2616</v>
      </c>
      <c r="Z227">
        <f>VLOOKUP(A227, Traffic_data!$A$3:$BP$367, 25, 0)</f>
        <v>9057</v>
      </c>
      <c r="AA227">
        <f>VLOOKUP(A227, Traffic_data!$A$3:$BP$367, 26, 0)</f>
        <v>2616</v>
      </c>
      <c r="AB227">
        <f>VLOOKUP(A227, Traffic_data!$A$3:$BP$367, 27, 0)</f>
        <v>4185</v>
      </c>
      <c r="AC227">
        <f>VLOOKUP(A227, Traffic_data!$A$3:$BP$367, 28, 0)</f>
        <v>3662</v>
      </c>
      <c r="AD227">
        <f>VLOOKUP(A227, Traffic_data!$A$3:$BP$367, 29, 0)</f>
        <v>7586</v>
      </c>
      <c r="AE227">
        <f>VLOOKUP(A227, Traffic_data!$A$3:$BP$367, 30, 0)</f>
        <v>18423</v>
      </c>
      <c r="AF227">
        <f>VLOOKUP(A227, Traffic_data!$A$3:$BP$367, 31, 0)</f>
        <v>4871</v>
      </c>
      <c r="AG227">
        <f>VLOOKUP(A227, Traffic_data!$A$3:$BP$367, 32, 0)</f>
        <v>2834</v>
      </c>
      <c r="AH227">
        <f>VLOOKUP(A227, Traffic_data!$A$3:$BP$367, 33, 0)</f>
        <v>2569</v>
      </c>
      <c r="AI227">
        <f>VLOOKUP(A227, Traffic_data!$A$3:$BP$367, 34, 0)</f>
        <v>0</v>
      </c>
      <c r="AJ227">
        <f>VLOOKUP(A227, Traffic_data!$A$3:$BP$367, 35, 0)</f>
        <v>2126</v>
      </c>
      <c r="AK227">
        <f>VLOOKUP(A227, Traffic_data!$A$3:$BP$367, 36, 0)</f>
        <v>443</v>
      </c>
      <c r="AL227">
        <f>VLOOKUP(A227, Traffic_data!$A$3:$BP$367, 37, 0)</f>
        <v>89</v>
      </c>
      <c r="AM227">
        <f>VLOOKUP(A227, Traffic_data!$A$3:$BP$367, 38, 0)</f>
        <v>797</v>
      </c>
      <c r="AN227">
        <f>VLOOKUP(A227, Traffic_data!$A$3:$BP$367, 39, 0)</f>
        <v>0</v>
      </c>
      <c r="AO227">
        <f>VLOOKUP(A227, Traffic_data!$A$3:$BP$367, 40, 0)</f>
        <v>89</v>
      </c>
      <c r="AP227">
        <f>VLOOKUP(A227, Traffic_data!$A$3:$BP$367, 41, 0)</f>
        <v>443</v>
      </c>
      <c r="AQ227">
        <f>VLOOKUP(A227, Traffic_data!$A$3:$BP$367,42, 0)</f>
        <v>3277</v>
      </c>
      <c r="AR227">
        <f>VLOOKUP(A227, Traffic_data!$A$3:$BP$367, 43, 0)</f>
        <v>218178</v>
      </c>
      <c r="AS227">
        <f>VLOOKUP(A227, Traffic_data!$A$3:$BP$367, 44, 0)</f>
        <v>56404</v>
      </c>
      <c r="AT227">
        <f>VLOOKUP(A227, Traffic_data!$A$3:$BP$367, 45, 0)</f>
        <v>32214</v>
      </c>
      <c r="AU227">
        <f>VLOOKUP(A227, Traffic_data!$A$3:$BP$367, 46, 0)</f>
        <v>31728</v>
      </c>
      <c r="AV227">
        <f>VLOOKUP(A227, Traffic_data!$A$3:$BP$367, 47, 0)</f>
        <v>3662</v>
      </c>
      <c r="AW227">
        <f>VLOOKUP(A227, Traffic_data!$A$3:$BP$367, 48, 0)</f>
        <v>30401</v>
      </c>
      <c r="AX227">
        <f>VLOOKUP(A227, Traffic_data!$A$3:$BP$367, 49, 0)</f>
        <v>5936</v>
      </c>
      <c r="AY227">
        <f>VLOOKUP(A227, Traffic_data!$A$3:$BP$367, 50, 0)</f>
        <v>2705</v>
      </c>
      <c r="AZ227">
        <f>VLOOKUP(A227, Traffic_data!$A$3:$BP$367, 51, 0)</f>
        <v>9854</v>
      </c>
      <c r="BA227">
        <f>VLOOKUP(A227, Traffic_data!$A$3:$BP$367, 52, 0)</f>
        <v>2616</v>
      </c>
      <c r="BB227">
        <f>VLOOKUP(A227, Traffic_data!$A$3:$BP$367, 53, 0)</f>
        <v>4274</v>
      </c>
      <c r="BC227">
        <f>VLOOKUP(A227, Traffic_data!$A$3:$BP$367, 54, 0)</f>
        <v>4105</v>
      </c>
      <c r="BD227">
        <f>VLOOKUP(A227, Traffic_data!$A$3:$BP$367, 55, 0)</f>
        <v>10863</v>
      </c>
      <c r="BE227">
        <f>VLOOKUP(A227, Traffic_data!$A$3:$BP$367, 56, 0)</f>
        <v>0</v>
      </c>
      <c r="BF227">
        <f>VLOOKUP(A227, Traffic_data!$A$3:$BP$367, 57, 0)</f>
        <v>0</v>
      </c>
      <c r="BG227">
        <f>VLOOKUP(A227, Traffic_data!$A$3:$BP$367, 58, 0)</f>
        <v>0</v>
      </c>
      <c r="BH227">
        <f>VLOOKUP(A227, Traffic_data!$A$3:$BP$367, 59, 0)</f>
        <v>0</v>
      </c>
      <c r="BI227">
        <f>VLOOKUP(A227, Traffic_data!$A$3:$BP$367, 60, 0)</f>
        <v>0</v>
      </c>
      <c r="BJ227">
        <f>VLOOKUP(A227, Traffic_data!$A$3:$BP$367, 61, 0)</f>
        <v>0</v>
      </c>
      <c r="BK227">
        <f>VLOOKUP(A227, Traffic_data!$A$3:$BP$367, 62, 0)</f>
        <v>0</v>
      </c>
      <c r="BL227">
        <f>VLOOKUP(A227, Traffic_data!$A$3:$BP$367, 63, 0)</f>
        <v>0</v>
      </c>
      <c r="BM227">
        <f>VLOOKUP(A227, Traffic_data!$A$3:$BP$367, 64, 0)</f>
        <v>0</v>
      </c>
      <c r="BN227">
        <f>VLOOKUP(A227, Traffic_data!$A$3:$BP$367, 65, 0)</f>
        <v>0</v>
      </c>
      <c r="BO227">
        <f>VLOOKUP(A227, Traffic_data!$A$3:$BP$367, 66, 0)</f>
        <v>0</v>
      </c>
      <c r="BP227">
        <f>VLOOKUP(A227, Traffic_data!$A$3:$BP$367, 67, 0)</f>
        <v>0</v>
      </c>
      <c r="BQ227">
        <f>VLOOKUP(A227, Traffic_data!$A$3:$BP$367, 68, 0)</f>
        <v>0</v>
      </c>
    </row>
    <row r="228" spans="1:69" x14ac:dyDescent="0.25">
      <c r="A228" s="1">
        <v>41500</v>
      </c>
      <c r="B228" t="s">
        <v>30</v>
      </c>
      <c r="C228">
        <f>IFERROR(VLOOKUP(A228,Pivot_table!$A$5:$C$57, 3, 0),0)</f>
        <v>0</v>
      </c>
      <c r="D228">
        <f>VLOOKUP(A228, Traffic_data!$A$3:$BP$367, 3, 0)</f>
        <v>230810</v>
      </c>
      <c r="E228">
        <f>VLOOKUP(A228, Traffic_data!$A$3:$BP$367, 4, 0)</f>
        <v>59077</v>
      </c>
      <c r="F228">
        <f>VLOOKUP(A228, Traffic_data!$A$3:$BP$367, 5, 0)</f>
        <v>64216</v>
      </c>
      <c r="G228">
        <f>VLOOKUP(A228, Traffic_data!$A$3:$BP$367, 6, 0)</f>
        <v>59238</v>
      </c>
      <c r="H228">
        <f>VLOOKUP(A228, Traffic_data!$A$3:$BP$367, 7, 0)</f>
        <v>115771</v>
      </c>
      <c r="I228">
        <f>VLOOKUP(A228, Traffic_data!$A$3:$BP$367, 8, 0)</f>
        <v>75549</v>
      </c>
      <c r="J228">
        <f>VLOOKUP(A228, Traffic_data!$A$3:$BP$367, 9, 0)</f>
        <v>20400</v>
      </c>
      <c r="K228">
        <f>VLOOKUP(A228, Traffic_data!$A$3:$BP$367, 10, 0)</f>
        <v>2265</v>
      </c>
      <c r="L228">
        <f>VLOOKUP(A228, Traffic_data!$A$3:$BP$367, 11, 0)</f>
        <v>7809</v>
      </c>
      <c r="M228">
        <f>VLOOKUP(A228, Traffic_data!$A$3:$BP$367, 12, 0)</f>
        <v>0</v>
      </c>
      <c r="N228">
        <f>VLOOKUP(A228, Traffic_data!$A$3:$BP$367, 13, 0)</f>
        <v>23979</v>
      </c>
      <c r="O228">
        <f>VLOOKUP(A228, Traffic_data!$A$3:$BP$367, 14, 0)</f>
        <v>1816</v>
      </c>
      <c r="P228">
        <f>VLOOKUP(A228, Traffic_data!$A$3:$BP$367, 15, 0)</f>
        <v>588</v>
      </c>
      <c r="Q228">
        <f>VLOOKUP(A228, Traffic_data!$A$3:$BP$367, 16, 0)</f>
        <v>1156</v>
      </c>
      <c r="R228">
        <f>VLOOKUP(A228, Traffic_data!$A$3:$BP$367, 17, 0)</f>
        <v>182750</v>
      </c>
      <c r="S228">
        <f>VLOOKUP(A228, Traffic_data!$A$3:$BP$367, 18, 0)</f>
        <v>53626</v>
      </c>
      <c r="T228">
        <f>VLOOKUP(A228, Traffic_data!$A$3:$BP$367, 19, 0)</f>
        <v>26287</v>
      </c>
      <c r="U228">
        <f>VLOOKUP(A228, Traffic_data!$A$3:$BP$367, 20, 0)</f>
        <v>24741</v>
      </c>
      <c r="V228">
        <f>VLOOKUP(A228, Traffic_data!$A$3:$BP$367, 21, 0)</f>
        <v>2354</v>
      </c>
      <c r="W228">
        <f>VLOOKUP(A228, Traffic_data!$A$3:$BP$367, 22, 0)</f>
        <v>27392</v>
      </c>
      <c r="X228">
        <f>VLOOKUP(A228, Traffic_data!$A$3:$BP$367,23, 0)</f>
        <v>5493</v>
      </c>
      <c r="Y228">
        <f>VLOOKUP(A228, Traffic_data!$A$3:$BP$367, 24, 0)</f>
        <v>2354</v>
      </c>
      <c r="Z228">
        <f>VLOOKUP(A228, Traffic_data!$A$3:$BP$367, 25, 0)</f>
        <v>8615</v>
      </c>
      <c r="AA228">
        <f>VLOOKUP(A228, Traffic_data!$A$3:$BP$367, 26, 0)</f>
        <v>785</v>
      </c>
      <c r="AB228">
        <f>VLOOKUP(A228, Traffic_data!$A$3:$BP$367, 27, 0)</f>
        <v>4709</v>
      </c>
      <c r="AC228">
        <f>VLOOKUP(A228, Traffic_data!$A$3:$BP$367, 28, 0)</f>
        <v>2354</v>
      </c>
      <c r="AD228">
        <f>VLOOKUP(A228, Traffic_data!$A$3:$BP$367, 29, 0)</f>
        <v>7325</v>
      </c>
      <c r="AE228">
        <f>VLOOKUP(A228, Traffic_data!$A$3:$BP$367, 30, 0)</f>
        <v>21257</v>
      </c>
      <c r="AF228">
        <f>VLOOKUP(A228, Traffic_data!$A$3:$BP$367, 31, 0)</f>
        <v>5934</v>
      </c>
      <c r="AG228">
        <f>VLOOKUP(A228, Traffic_data!$A$3:$BP$367, 32, 0)</f>
        <v>3011</v>
      </c>
      <c r="AH228">
        <f>VLOOKUP(A228, Traffic_data!$A$3:$BP$367, 33, 0)</f>
        <v>3011</v>
      </c>
      <c r="AI228">
        <f>VLOOKUP(A228, Traffic_data!$A$3:$BP$367, 34, 0)</f>
        <v>177</v>
      </c>
      <c r="AJ228">
        <f>VLOOKUP(A228, Traffic_data!$A$3:$BP$367, 35, 0)</f>
        <v>2569</v>
      </c>
      <c r="AK228">
        <f>VLOOKUP(A228, Traffic_data!$A$3:$BP$367, 36, 0)</f>
        <v>797</v>
      </c>
      <c r="AL228">
        <f>VLOOKUP(A228, Traffic_data!$A$3:$BP$367, 37, 0)</f>
        <v>177</v>
      </c>
      <c r="AM228">
        <f>VLOOKUP(A228, Traffic_data!$A$3:$BP$367, 38, 0)</f>
        <v>1417</v>
      </c>
      <c r="AN228">
        <f>VLOOKUP(A228, Traffic_data!$A$3:$BP$367, 39, 0)</f>
        <v>0</v>
      </c>
      <c r="AO228">
        <f>VLOOKUP(A228, Traffic_data!$A$3:$BP$367, 40, 0)</f>
        <v>0</v>
      </c>
      <c r="AP228">
        <f>VLOOKUP(A228, Traffic_data!$A$3:$BP$367, 41, 0)</f>
        <v>89</v>
      </c>
      <c r="AQ228">
        <f>VLOOKUP(A228, Traffic_data!$A$3:$BP$367,42, 0)</f>
        <v>3543</v>
      </c>
      <c r="AR228">
        <f>VLOOKUP(A228, Traffic_data!$A$3:$BP$367, 43, 0)</f>
        <v>204007</v>
      </c>
      <c r="AS228">
        <f>VLOOKUP(A228, Traffic_data!$A$3:$BP$367, 44, 0)</f>
        <v>59560</v>
      </c>
      <c r="AT228">
        <f>VLOOKUP(A228, Traffic_data!$A$3:$BP$367, 45, 0)</f>
        <v>29298</v>
      </c>
      <c r="AU228">
        <f>VLOOKUP(A228, Traffic_data!$A$3:$BP$367, 46, 0)</f>
        <v>27752</v>
      </c>
      <c r="AV228">
        <f>VLOOKUP(A228, Traffic_data!$A$3:$BP$367, 47, 0)</f>
        <v>2531</v>
      </c>
      <c r="AW228">
        <f>VLOOKUP(A228, Traffic_data!$A$3:$BP$367, 48, 0)</f>
        <v>29961</v>
      </c>
      <c r="AX228">
        <f>VLOOKUP(A228, Traffic_data!$A$3:$BP$367, 49, 0)</f>
        <v>6290</v>
      </c>
      <c r="AY228">
        <f>VLOOKUP(A228, Traffic_data!$A$3:$BP$367, 50, 0)</f>
        <v>2531</v>
      </c>
      <c r="AZ228">
        <f>VLOOKUP(A228, Traffic_data!$A$3:$BP$367, 51, 0)</f>
        <v>10032</v>
      </c>
      <c r="BA228">
        <f>VLOOKUP(A228, Traffic_data!$A$3:$BP$367, 52, 0)</f>
        <v>785</v>
      </c>
      <c r="BB228">
        <f>VLOOKUP(A228, Traffic_data!$A$3:$BP$367, 53, 0)</f>
        <v>4709</v>
      </c>
      <c r="BC228">
        <f>VLOOKUP(A228, Traffic_data!$A$3:$BP$367, 54, 0)</f>
        <v>2443</v>
      </c>
      <c r="BD228">
        <f>VLOOKUP(A228, Traffic_data!$A$3:$BP$367, 55, 0)</f>
        <v>10868</v>
      </c>
      <c r="BE228">
        <f>VLOOKUP(A228, Traffic_data!$A$3:$BP$367, 56, 0)</f>
        <v>0</v>
      </c>
      <c r="BF228">
        <f>VLOOKUP(A228, Traffic_data!$A$3:$BP$367, 57, 0)</f>
        <v>0</v>
      </c>
      <c r="BG228">
        <f>VLOOKUP(A228, Traffic_data!$A$3:$BP$367, 58, 0)</f>
        <v>0</v>
      </c>
      <c r="BH228">
        <f>VLOOKUP(A228, Traffic_data!$A$3:$BP$367, 59, 0)</f>
        <v>0</v>
      </c>
      <c r="BI228">
        <f>VLOOKUP(A228, Traffic_data!$A$3:$BP$367, 60, 0)</f>
        <v>0</v>
      </c>
      <c r="BJ228">
        <f>VLOOKUP(A228, Traffic_data!$A$3:$BP$367, 61, 0)</f>
        <v>0</v>
      </c>
      <c r="BK228">
        <f>VLOOKUP(A228, Traffic_data!$A$3:$BP$367, 62, 0)</f>
        <v>0</v>
      </c>
      <c r="BL228">
        <f>VLOOKUP(A228, Traffic_data!$A$3:$BP$367, 63, 0)</f>
        <v>0</v>
      </c>
      <c r="BM228">
        <f>VLOOKUP(A228, Traffic_data!$A$3:$BP$367, 64, 0)</f>
        <v>0</v>
      </c>
      <c r="BN228">
        <f>VLOOKUP(A228, Traffic_data!$A$3:$BP$367, 65, 0)</f>
        <v>0</v>
      </c>
      <c r="BO228">
        <f>VLOOKUP(A228, Traffic_data!$A$3:$BP$367, 66, 0)</f>
        <v>0</v>
      </c>
      <c r="BP228">
        <f>VLOOKUP(A228, Traffic_data!$A$3:$BP$367, 67, 0)</f>
        <v>0</v>
      </c>
      <c r="BQ228">
        <f>VLOOKUP(A228, Traffic_data!$A$3:$BP$367, 68, 0)</f>
        <v>0</v>
      </c>
    </row>
    <row r="229" spans="1:69" x14ac:dyDescent="0.25">
      <c r="A229" s="1">
        <v>41501</v>
      </c>
      <c r="B229" t="s">
        <v>46</v>
      </c>
      <c r="C229">
        <f>IFERROR(VLOOKUP(A229,Pivot_table!$A$5:$C$57, 3, 0),0)</f>
        <v>0</v>
      </c>
      <c r="D229">
        <f>VLOOKUP(A229, Traffic_data!$A$3:$BP$367, 3, 0)</f>
        <v>118609</v>
      </c>
      <c r="E229">
        <f>VLOOKUP(A229, Traffic_data!$A$3:$BP$367, 4, 0)</f>
        <v>38423</v>
      </c>
      <c r="F229">
        <f>VLOOKUP(A229, Traffic_data!$A$3:$BP$367, 5, 0)</f>
        <v>36334</v>
      </c>
      <c r="G229">
        <f>VLOOKUP(A229, Traffic_data!$A$3:$BP$367, 6, 0)</f>
        <v>35854</v>
      </c>
      <c r="H229">
        <f>VLOOKUP(A229, Traffic_data!$A$3:$BP$367, 7, 0)</f>
        <v>54041</v>
      </c>
      <c r="I229">
        <f>VLOOKUP(A229, Traffic_data!$A$3:$BP$367, 8, 0)</f>
        <v>48004</v>
      </c>
      <c r="J229">
        <f>VLOOKUP(A229, Traffic_data!$A$3:$BP$367, 9, 0)</f>
        <v>17876</v>
      </c>
      <c r="K229">
        <f>VLOOKUP(A229, Traffic_data!$A$3:$BP$367, 10, 0)</f>
        <v>2071</v>
      </c>
      <c r="L229">
        <f>VLOOKUP(A229, Traffic_data!$A$3:$BP$367, 11, 0)</f>
        <v>7329</v>
      </c>
      <c r="M229">
        <f>VLOOKUP(A229, Traffic_data!$A$3:$BP$367, 12, 0)</f>
        <v>0</v>
      </c>
      <c r="N229">
        <f>VLOOKUP(A229, Traffic_data!$A$3:$BP$367, 13, 0)</f>
        <v>17537</v>
      </c>
      <c r="O229">
        <f>VLOOKUP(A229, Traffic_data!$A$3:$BP$367, 14, 0)</f>
        <v>2094</v>
      </c>
      <c r="P229">
        <f>VLOOKUP(A229, Traffic_data!$A$3:$BP$367, 15, 0)</f>
        <v>617</v>
      </c>
      <c r="Q229">
        <f>VLOOKUP(A229, Traffic_data!$A$3:$BP$367, 16, 0)</f>
        <v>740</v>
      </c>
      <c r="R229">
        <f>VLOOKUP(A229, Traffic_data!$A$3:$BP$367, 17, 0)</f>
        <v>91424</v>
      </c>
      <c r="S229">
        <f>VLOOKUP(A229, Traffic_data!$A$3:$BP$367, 18, 0)</f>
        <v>25897</v>
      </c>
      <c r="T229">
        <f>VLOOKUP(A229, Traffic_data!$A$3:$BP$367, 19, 0)</f>
        <v>17009</v>
      </c>
      <c r="U229">
        <f>VLOOKUP(A229, Traffic_data!$A$3:$BP$367, 20, 0)</f>
        <v>13033</v>
      </c>
      <c r="V229">
        <f>VLOOKUP(A229, Traffic_data!$A$3:$BP$367, 21, 0)</f>
        <v>3139</v>
      </c>
      <c r="W229">
        <f>VLOOKUP(A229, Traffic_data!$A$3:$BP$367, 22, 0)</f>
        <v>14579</v>
      </c>
      <c r="X229">
        <f>VLOOKUP(A229, Traffic_data!$A$3:$BP$367,23, 0)</f>
        <v>2093</v>
      </c>
      <c r="Y229">
        <f>VLOOKUP(A229, Traffic_data!$A$3:$BP$367, 24, 0)</f>
        <v>1831</v>
      </c>
      <c r="Z229">
        <f>VLOOKUP(A229, Traffic_data!$A$3:$BP$367, 25, 0)</f>
        <v>2209</v>
      </c>
      <c r="AA229">
        <f>VLOOKUP(A229, Traffic_data!$A$3:$BP$367, 26, 0)</f>
        <v>785</v>
      </c>
      <c r="AB229">
        <f>VLOOKUP(A229, Traffic_data!$A$3:$BP$367, 27, 0)</f>
        <v>2093</v>
      </c>
      <c r="AC229">
        <f>VLOOKUP(A229, Traffic_data!$A$3:$BP$367, 28, 0)</f>
        <v>785</v>
      </c>
      <c r="AD229">
        <f>VLOOKUP(A229, Traffic_data!$A$3:$BP$367, 29, 0)</f>
        <v>6017</v>
      </c>
      <c r="AE229">
        <f>VLOOKUP(A229, Traffic_data!$A$3:$BP$367, 30, 0)</f>
        <v>17183</v>
      </c>
      <c r="AF229">
        <f>VLOOKUP(A229, Traffic_data!$A$3:$BP$367, 31, 0)</f>
        <v>6909</v>
      </c>
      <c r="AG229">
        <f>VLOOKUP(A229, Traffic_data!$A$3:$BP$367, 32, 0)</f>
        <v>2126</v>
      </c>
      <c r="AH229">
        <f>VLOOKUP(A229, Traffic_data!$A$3:$BP$367, 33, 0)</f>
        <v>1417</v>
      </c>
      <c r="AI229">
        <f>VLOOKUP(A229, Traffic_data!$A$3:$BP$367, 34, 0)</f>
        <v>0</v>
      </c>
      <c r="AJ229">
        <f>VLOOKUP(A229, Traffic_data!$A$3:$BP$367, 35, 0)</f>
        <v>1683</v>
      </c>
      <c r="AK229">
        <f>VLOOKUP(A229, Traffic_data!$A$3:$BP$367, 36, 0)</f>
        <v>177</v>
      </c>
      <c r="AL229">
        <f>VLOOKUP(A229, Traffic_data!$A$3:$BP$367, 37, 0)</f>
        <v>0</v>
      </c>
      <c r="AM229">
        <f>VLOOKUP(A229, Traffic_data!$A$3:$BP$367, 38, 0)</f>
        <v>886</v>
      </c>
      <c r="AN229">
        <f>VLOOKUP(A229, Traffic_data!$A$3:$BP$367, 39, 0)</f>
        <v>177</v>
      </c>
      <c r="AO229">
        <f>VLOOKUP(A229, Traffic_data!$A$3:$BP$367, 40, 0)</f>
        <v>89</v>
      </c>
      <c r="AP229">
        <f>VLOOKUP(A229, Traffic_data!$A$3:$BP$367, 41, 0)</f>
        <v>266</v>
      </c>
      <c r="AQ229">
        <f>VLOOKUP(A229, Traffic_data!$A$3:$BP$367,42, 0)</f>
        <v>3100</v>
      </c>
      <c r="AR229">
        <f>VLOOKUP(A229, Traffic_data!$A$3:$BP$367, 43, 0)</f>
        <v>108607</v>
      </c>
      <c r="AS229">
        <f>VLOOKUP(A229, Traffic_data!$A$3:$BP$367, 44, 0)</f>
        <v>32806</v>
      </c>
      <c r="AT229">
        <f>VLOOKUP(A229, Traffic_data!$A$3:$BP$367, 45, 0)</f>
        <v>19135</v>
      </c>
      <c r="AU229">
        <f>VLOOKUP(A229, Traffic_data!$A$3:$BP$367, 46, 0)</f>
        <v>14450</v>
      </c>
      <c r="AV229">
        <f>VLOOKUP(A229, Traffic_data!$A$3:$BP$367, 47, 0)</f>
        <v>3139</v>
      </c>
      <c r="AW229">
        <f>VLOOKUP(A229, Traffic_data!$A$3:$BP$367, 48, 0)</f>
        <v>16262</v>
      </c>
      <c r="AX229">
        <f>VLOOKUP(A229, Traffic_data!$A$3:$BP$367, 49, 0)</f>
        <v>2270</v>
      </c>
      <c r="AY229">
        <f>VLOOKUP(A229, Traffic_data!$A$3:$BP$367, 50, 0)</f>
        <v>1831</v>
      </c>
      <c r="AZ229">
        <f>VLOOKUP(A229, Traffic_data!$A$3:$BP$367, 51, 0)</f>
        <v>3095</v>
      </c>
      <c r="BA229">
        <f>VLOOKUP(A229, Traffic_data!$A$3:$BP$367, 52, 0)</f>
        <v>962</v>
      </c>
      <c r="BB229">
        <f>VLOOKUP(A229, Traffic_data!$A$3:$BP$367, 53, 0)</f>
        <v>2182</v>
      </c>
      <c r="BC229">
        <f>VLOOKUP(A229, Traffic_data!$A$3:$BP$367, 54, 0)</f>
        <v>1051</v>
      </c>
      <c r="BD229">
        <f>VLOOKUP(A229, Traffic_data!$A$3:$BP$367, 55, 0)</f>
        <v>9117</v>
      </c>
      <c r="BE229">
        <f>VLOOKUP(A229, Traffic_data!$A$3:$BP$367, 56, 0)</f>
        <v>0</v>
      </c>
      <c r="BF229">
        <f>VLOOKUP(A229, Traffic_data!$A$3:$BP$367, 57, 0)</f>
        <v>0</v>
      </c>
      <c r="BG229">
        <f>VLOOKUP(A229, Traffic_data!$A$3:$BP$367, 58, 0)</f>
        <v>0</v>
      </c>
      <c r="BH229">
        <f>VLOOKUP(A229, Traffic_data!$A$3:$BP$367, 59, 0)</f>
        <v>0</v>
      </c>
      <c r="BI229">
        <f>VLOOKUP(A229, Traffic_data!$A$3:$BP$367, 60, 0)</f>
        <v>0</v>
      </c>
      <c r="BJ229">
        <f>VLOOKUP(A229, Traffic_data!$A$3:$BP$367, 61, 0)</f>
        <v>0</v>
      </c>
      <c r="BK229">
        <f>VLOOKUP(A229, Traffic_data!$A$3:$BP$367, 62, 0)</f>
        <v>0</v>
      </c>
      <c r="BL229">
        <f>VLOOKUP(A229, Traffic_data!$A$3:$BP$367, 63, 0)</f>
        <v>0</v>
      </c>
      <c r="BM229">
        <f>VLOOKUP(A229, Traffic_data!$A$3:$BP$367, 64, 0)</f>
        <v>0</v>
      </c>
      <c r="BN229">
        <f>VLOOKUP(A229, Traffic_data!$A$3:$BP$367, 65, 0)</f>
        <v>0</v>
      </c>
      <c r="BO229">
        <f>VLOOKUP(A229, Traffic_data!$A$3:$BP$367, 66, 0)</f>
        <v>0</v>
      </c>
      <c r="BP229">
        <f>VLOOKUP(A229, Traffic_data!$A$3:$BP$367, 67, 0)</f>
        <v>0</v>
      </c>
      <c r="BQ229">
        <f>VLOOKUP(A229, Traffic_data!$A$3:$BP$367, 68, 0)</f>
        <v>0</v>
      </c>
    </row>
    <row r="230" spans="1:69" x14ac:dyDescent="0.25">
      <c r="A230" s="1">
        <v>41502</v>
      </c>
      <c r="B230" t="s">
        <v>49</v>
      </c>
      <c r="C230">
        <f>IFERROR(VLOOKUP(A230,Pivot_table!$A$5:$C$57, 3, 0),0)</f>
        <v>0</v>
      </c>
      <c r="D230">
        <f>VLOOKUP(A230, Traffic_data!$A$3:$BP$367, 3, 0)</f>
        <v>181928</v>
      </c>
      <c r="E230">
        <f>VLOOKUP(A230, Traffic_data!$A$3:$BP$367, 4, 0)</f>
        <v>47410</v>
      </c>
      <c r="F230">
        <f>VLOOKUP(A230, Traffic_data!$A$3:$BP$367, 5, 0)</f>
        <v>53335</v>
      </c>
      <c r="G230">
        <f>VLOOKUP(A230, Traffic_data!$A$3:$BP$367, 6, 0)</f>
        <v>47979</v>
      </c>
      <c r="H230">
        <f>VLOOKUP(A230, Traffic_data!$A$3:$BP$367, 7, 0)</f>
        <v>92714</v>
      </c>
      <c r="I230">
        <f>VLOOKUP(A230, Traffic_data!$A$3:$BP$367, 8, 0)</f>
        <v>62684</v>
      </c>
      <c r="J230">
        <f>VLOOKUP(A230, Traffic_data!$A$3:$BP$367, 9, 0)</f>
        <v>19068</v>
      </c>
      <c r="K230">
        <f>VLOOKUP(A230, Traffic_data!$A$3:$BP$367, 10, 0)</f>
        <v>2351</v>
      </c>
      <c r="L230">
        <f>VLOOKUP(A230, Traffic_data!$A$3:$BP$367, 11, 0)</f>
        <v>7309</v>
      </c>
      <c r="M230">
        <f>VLOOKUP(A230, Traffic_data!$A$3:$BP$367, 12, 0)</f>
        <v>0</v>
      </c>
      <c r="N230">
        <f>VLOOKUP(A230, Traffic_data!$A$3:$BP$367, 13, 0)</f>
        <v>21711</v>
      </c>
      <c r="O230">
        <f>VLOOKUP(A230, Traffic_data!$A$3:$BP$367, 14, 0)</f>
        <v>2226</v>
      </c>
      <c r="P230">
        <f>VLOOKUP(A230, Traffic_data!$A$3:$BP$367, 15, 0)</f>
        <v>667</v>
      </c>
      <c r="Q230">
        <f>VLOOKUP(A230, Traffic_data!$A$3:$BP$367, 16, 0)</f>
        <v>1068</v>
      </c>
      <c r="R230">
        <f>VLOOKUP(A230, Traffic_data!$A$3:$BP$367, 17, 0)</f>
        <v>145242</v>
      </c>
      <c r="S230">
        <f>VLOOKUP(A230, Traffic_data!$A$3:$BP$367, 18, 0)</f>
        <v>32699</v>
      </c>
      <c r="T230">
        <f>VLOOKUP(A230, Traffic_data!$A$3:$BP$367, 19, 0)</f>
        <v>24078</v>
      </c>
      <c r="U230">
        <f>VLOOKUP(A230, Traffic_data!$A$3:$BP$367, 20, 0)</f>
        <v>18556</v>
      </c>
      <c r="V230">
        <f>VLOOKUP(A230, Traffic_data!$A$3:$BP$367, 21, 0)</f>
        <v>5493</v>
      </c>
      <c r="W230">
        <f>VLOOKUP(A230, Traffic_data!$A$3:$BP$367, 22, 0)</f>
        <v>20985</v>
      </c>
      <c r="X230">
        <f>VLOOKUP(A230, Traffic_data!$A$3:$BP$367,23, 0)</f>
        <v>4709</v>
      </c>
      <c r="Y230">
        <f>VLOOKUP(A230, Traffic_data!$A$3:$BP$367, 24, 0)</f>
        <v>2093</v>
      </c>
      <c r="Z230">
        <f>VLOOKUP(A230, Traffic_data!$A$3:$BP$367, 25, 0)</f>
        <v>5964</v>
      </c>
      <c r="AA230">
        <f>VLOOKUP(A230, Traffic_data!$A$3:$BP$367, 26, 0)</f>
        <v>785</v>
      </c>
      <c r="AB230">
        <f>VLOOKUP(A230, Traffic_data!$A$3:$BP$367, 27, 0)</f>
        <v>2877</v>
      </c>
      <c r="AC230">
        <f>VLOOKUP(A230, Traffic_data!$A$3:$BP$367, 28, 0)</f>
        <v>2616</v>
      </c>
      <c r="AD230">
        <f>VLOOKUP(A230, Traffic_data!$A$3:$BP$367, 29, 0)</f>
        <v>7586</v>
      </c>
      <c r="AE230">
        <f>VLOOKUP(A230, Traffic_data!$A$3:$BP$367, 30, 0)</f>
        <v>19220</v>
      </c>
      <c r="AF230">
        <f>VLOOKUP(A230, Traffic_data!$A$3:$BP$367, 31, 0)</f>
        <v>5491</v>
      </c>
      <c r="AG230">
        <f>VLOOKUP(A230, Traffic_data!$A$3:$BP$367, 32, 0)</f>
        <v>2303</v>
      </c>
      <c r="AH230">
        <f>VLOOKUP(A230, Traffic_data!$A$3:$BP$367, 33, 0)</f>
        <v>2746</v>
      </c>
      <c r="AI230">
        <f>VLOOKUP(A230, Traffic_data!$A$3:$BP$367, 34, 0)</f>
        <v>0</v>
      </c>
      <c r="AJ230">
        <f>VLOOKUP(A230, Traffic_data!$A$3:$BP$367, 35, 0)</f>
        <v>2923</v>
      </c>
      <c r="AK230">
        <f>VLOOKUP(A230, Traffic_data!$A$3:$BP$367, 36, 0)</f>
        <v>709</v>
      </c>
      <c r="AL230">
        <f>VLOOKUP(A230, Traffic_data!$A$3:$BP$367, 37, 0)</f>
        <v>0</v>
      </c>
      <c r="AM230">
        <f>VLOOKUP(A230, Traffic_data!$A$3:$BP$367, 38, 0)</f>
        <v>1063</v>
      </c>
      <c r="AN230">
        <f>VLOOKUP(A230, Traffic_data!$A$3:$BP$367, 39, 0)</f>
        <v>266</v>
      </c>
      <c r="AO230">
        <f>VLOOKUP(A230, Traffic_data!$A$3:$BP$367, 40, 0)</f>
        <v>0</v>
      </c>
      <c r="AP230">
        <f>VLOOKUP(A230, Traffic_data!$A$3:$BP$367, 41, 0)</f>
        <v>443</v>
      </c>
      <c r="AQ230">
        <f>VLOOKUP(A230, Traffic_data!$A$3:$BP$367,42, 0)</f>
        <v>2037</v>
      </c>
      <c r="AR230">
        <f>VLOOKUP(A230, Traffic_data!$A$3:$BP$367, 43, 0)</f>
        <v>164462</v>
      </c>
      <c r="AS230">
        <f>VLOOKUP(A230, Traffic_data!$A$3:$BP$367, 44, 0)</f>
        <v>38190</v>
      </c>
      <c r="AT230">
        <f>VLOOKUP(A230, Traffic_data!$A$3:$BP$367, 45, 0)</f>
        <v>26381</v>
      </c>
      <c r="AU230">
        <f>VLOOKUP(A230, Traffic_data!$A$3:$BP$367, 46, 0)</f>
        <v>21302</v>
      </c>
      <c r="AV230">
        <f>VLOOKUP(A230, Traffic_data!$A$3:$BP$367, 47, 0)</f>
        <v>5493</v>
      </c>
      <c r="AW230">
        <f>VLOOKUP(A230, Traffic_data!$A$3:$BP$367, 48, 0)</f>
        <v>23908</v>
      </c>
      <c r="AX230">
        <f>VLOOKUP(A230, Traffic_data!$A$3:$BP$367, 49, 0)</f>
        <v>5418</v>
      </c>
      <c r="AY230">
        <f>VLOOKUP(A230, Traffic_data!$A$3:$BP$367, 50, 0)</f>
        <v>2093</v>
      </c>
      <c r="AZ230">
        <f>VLOOKUP(A230, Traffic_data!$A$3:$BP$367, 51, 0)</f>
        <v>7027</v>
      </c>
      <c r="BA230">
        <f>VLOOKUP(A230, Traffic_data!$A$3:$BP$367, 52, 0)</f>
        <v>1051</v>
      </c>
      <c r="BB230">
        <f>VLOOKUP(A230, Traffic_data!$A$3:$BP$367, 53, 0)</f>
        <v>2877</v>
      </c>
      <c r="BC230">
        <f>VLOOKUP(A230, Traffic_data!$A$3:$BP$367, 54, 0)</f>
        <v>3059</v>
      </c>
      <c r="BD230">
        <f>VLOOKUP(A230, Traffic_data!$A$3:$BP$367, 55, 0)</f>
        <v>9623</v>
      </c>
      <c r="BE230">
        <f>VLOOKUP(A230, Traffic_data!$A$3:$BP$367, 56, 0)</f>
        <v>0</v>
      </c>
      <c r="BF230">
        <f>VLOOKUP(A230, Traffic_data!$A$3:$BP$367, 57, 0)</f>
        <v>0</v>
      </c>
      <c r="BG230">
        <f>VLOOKUP(A230, Traffic_data!$A$3:$BP$367, 58, 0)</f>
        <v>0</v>
      </c>
      <c r="BH230">
        <f>VLOOKUP(A230, Traffic_data!$A$3:$BP$367, 59, 0)</f>
        <v>0</v>
      </c>
      <c r="BI230">
        <f>VLOOKUP(A230, Traffic_data!$A$3:$BP$367, 60, 0)</f>
        <v>0</v>
      </c>
      <c r="BJ230">
        <f>VLOOKUP(A230, Traffic_data!$A$3:$BP$367, 61, 0)</f>
        <v>0</v>
      </c>
      <c r="BK230">
        <f>VLOOKUP(A230, Traffic_data!$A$3:$BP$367, 62, 0)</f>
        <v>0</v>
      </c>
      <c r="BL230">
        <f>VLOOKUP(A230, Traffic_data!$A$3:$BP$367, 63, 0)</f>
        <v>0</v>
      </c>
      <c r="BM230">
        <f>VLOOKUP(A230, Traffic_data!$A$3:$BP$367, 64, 0)</f>
        <v>0</v>
      </c>
      <c r="BN230">
        <f>VLOOKUP(A230, Traffic_data!$A$3:$BP$367, 65, 0)</f>
        <v>0</v>
      </c>
      <c r="BO230">
        <f>VLOOKUP(A230, Traffic_data!$A$3:$BP$367, 66, 0)</f>
        <v>0</v>
      </c>
      <c r="BP230">
        <f>VLOOKUP(A230, Traffic_data!$A$3:$BP$367, 67, 0)</f>
        <v>0</v>
      </c>
      <c r="BQ230">
        <f>VLOOKUP(A230, Traffic_data!$A$3:$BP$367, 68, 0)</f>
        <v>0</v>
      </c>
    </row>
    <row r="231" spans="1:69" x14ac:dyDescent="0.25">
      <c r="A231" s="1">
        <v>41503</v>
      </c>
      <c r="B231" t="s">
        <v>52</v>
      </c>
      <c r="C231">
        <f>IFERROR(VLOOKUP(A231,Pivot_table!$A$5:$C$57, 3, 0),0)</f>
        <v>0</v>
      </c>
      <c r="D231">
        <f>VLOOKUP(A231, Traffic_data!$A$3:$BP$367, 3, 0)</f>
        <v>211965</v>
      </c>
      <c r="E231">
        <f>VLOOKUP(A231, Traffic_data!$A$3:$BP$367, 4, 0)</f>
        <v>54519</v>
      </c>
      <c r="F231">
        <f>VLOOKUP(A231, Traffic_data!$A$3:$BP$367, 5, 0)</f>
        <v>51272</v>
      </c>
      <c r="G231">
        <f>VLOOKUP(A231, Traffic_data!$A$3:$BP$367, 6, 0)</f>
        <v>49466</v>
      </c>
      <c r="H231">
        <f>VLOOKUP(A231, Traffic_data!$A$3:$BP$367, 7, 0)</f>
        <v>118542</v>
      </c>
      <c r="I231">
        <f>VLOOKUP(A231, Traffic_data!$A$3:$BP$367, 8, 0)</f>
        <v>67368</v>
      </c>
      <c r="J231">
        <f>VLOOKUP(A231, Traffic_data!$A$3:$BP$367, 9, 0)</f>
        <v>24349</v>
      </c>
      <c r="K231">
        <f>VLOOKUP(A231, Traffic_data!$A$3:$BP$367, 10, 0)</f>
        <v>2519</v>
      </c>
      <c r="L231">
        <f>VLOOKUP(A231, Traffic_data!$A$3:$BP$367, 11, 0)</f>
        <v>8218</v>
      </c>
      <c r="M231">
        <f>VLOOKUP(A231, Traffic_data!$A$3:$BP$367, 12, 0)</f>
        <v>0</v>
      </c>
      <c r="N231">
        <f>VLOOKUP(A231, Traffic_data!$A$3:$BP$367, 13, 0)</f>
        <v>22122</v>
      </c>
      <c r="O231">
        <f>VLOOKUP(A231, Traffic_data!$A$3:$BP$367, 14, 0)</f>
        <v>2766</v>
      </c>
      <c r="P231">
        <f>VLOOKUP(A231, Traffic_data!$A$3:$BP$367, 15, 0)</f>
        <v>764</v>
      </c>
      <c r="Q231">
        <f>VLOOKUP(A231, Traffic_data!$A$3:$BP$367, 16, 0)</f>
        <v>1231</v>
      </c>
      <c r="R231">
        <f>VLOOKUP(A231, Traffic_data!$A$3:$BP$367, 17, 0)</f>
        <v>171750</v>
      </c>
      <c r="S231">
        <f>VLOOKUP(A231, Traffic_data!$A$3:$BP$367, 18, 0)</f>
        <v>39238</v>
      </c>
      <c r="T231">
        <f>VLOOKUP(A231, Traffic_data!$A$3:$BP$367, 19, 0)</f>
        <v>29821</v>
      </c>
      <c r="U231">
        <f>VLOOKUP(A231, Traffic_data!$A$3:$BP$367, 20, 0)</f>
        <v>24962</v>
      </c>
      <c r="V231">
        <f>VLOOKUP(A231, Traffic_data!$A$3:$BP$367, 21, 0)</f>
        <v>3924</v>
      </c>
      <c r="W231">
        <f>VLOOKUP(A231, Traffic_data!$A$3:$BP$367, 22, 0)</f>
        <v>27171</v>
      </c>
      <c r="X231">
        <f>VLOOKUP(A231, Traffic_data!$A$3:$BP$367,23, 0)</f>
        <v>7063</v>
      </c>
      <c r="Y231">
        <f>VLOOKUP(A231, Traffic_data!$A$3:$BP$367, 24, 0)</f>
        <v>2616</v>
      </c>
      <c r="Z231">
        <f>VLOOKUP(A231, Traffic_data!$A$3:$BP$367, 25, 0)</f>
        <v>7511</v>
      </c>
      <c r="AA231">
        <f>VLOOKUP(A231, Traffic_data!$A$3:$BP$367, 26, 0)</f>
        <v>1308</v>
      </c>
      <c r="AB231">
        <f>VLOOKUP(A231, Traffic_data!$A$3:$BP$367, 27, 0)</f>
        <v>7063</v>
      </c>
      <c r="AC231">
        <f>VLOOKUP(A231, Traffic_data!$A$3:$BP$367, 28, 0)</f>
        <v>1831</v>
      </c>
      <c r="AD231">
        <f>VLOOKUP(A231, Traffic_data!$A$3:$BP$367, 29, 0)</f>
        <v>7063</v>
      </c>
      <c r="AE231">
        <f>VLOOKUP(A231, Traffic_data!$A$3:$BP$367, 30, 0)</f>
        <v>24180</v>
      </c>
      <c r="AF231">
        <f>VLOOKUP(A231, Traffic_data!$A$3:$BP$367, 31, 0)</f>
        <v>7617</v>
      </c>
      <c r="AG231">
        <f>VLOOKUP(A231, Traffic_data!$A$3:$BP$367, 32, 0)</f>
        <v>1949</v>
      </c>
      <c r="AH231">
        <f>VLOOKUP(A231, Traffic_data!$A$3:$BP$367, 33, 0)</f>
        <v>3454</v>
      </c>
      <c r="AI231">
        <f>VLOOKUP(A231, Traffic_data!$A$3:$BP$367, 34, 0)</f>
        <v>354</v>
      </c>
      <c r="AJ231">
        <f>VLOOKUP(A231, Traffic_data!$A$3:$BP$367, 35, 0)</f>
        <v>3277</v>
      </c>
      <c r="AK231">
        <f>VLOOKUP(A231, Traffic_data!$A$3:$BP$367, 36, 0)</f>
        <v>620</v>
      </c>
      <c r="AL231">
        <f>VLOOKUP(A231, Traffic_data!$A$3:$BP$367, 37, 0)</f>
        <v>266</v>
      </c>
      <c r="AM231">
        <f>VLOOKUP(A231, Traffic_data!$A$3:$BP$367, 38, 0)</f>
        <v>1506</v>
      </c>
      <c r="AN231">
        <f>VLOOKUP(A231, Traffic_data!$A$3:$BP$367, 39, 0)</f>
        <v>177</v>
      </c>
      <c r="AO231">
        <f>VLOOKUP(A231, Traffic_data!$A$3:$BP$367, 40, 0)</f>
        <v>89</v>
      </c>
      <c r="AP231">
        <f>VLOOKUP(A231, Traffic_data!$A$3:$BP$367, 41, 0)</f>
        <v>354</v>
      </c>
      <c r="AQ231">
        <f>VLOOKUP(A231, Traffic_data!$A$3:$BP$367,42, 0)</f>
        <v>3189</v>
      </c>
      <c r="AR231">
        <f>VLOOKUP(A231, Traffic_data!$A$3:$BP$367, 43, 0)</f>
        <v>195930</v>
      </c>
      <c r="AS231">
        <f>VLOOKUP(A231, Traffic_data!$A$3:$BP$367, 44, 0)</f>
        <v>46855</v>
      </c>
      <c r="AT231">
        <f>VLOOKUP(A231, Traffic_data!$A$3:$BP$367, 45, 0)</f>
        <v>31770</v>
      </c>
      <c r="AU231">
        <f>VLOOKUP(A231, Traffic_data!$A$3:$BP$367, 46, 0)</f>
        <v>28416</v>
      </c>
      <c r="AV231">
        <f>VLOOKUP(A231, Traffic_data!$A$3:$BP$367, 47, 0)</f>
        <v>4278</v>
      </c>
      <c r="AW231">
        <f>VLOOKUP(A231, Traffic_data!$A$3:$BP$367, 48, 0)</f>
        <v>30448</v>
      </c>
      <c r="AX231">
        <f>VLOOKUP(A231, Traffic_data!$A$3:$BP$367, 49, 0)</f>
        <v>7683</v>
      </c>
      <c r="AY231">
        <f>VLOOKUP(A231, Traffic_data!$A$3:$BP$367, 50, 0)</f>
        <v>2882</v>
      </c>
      <c r="AZ231">
        <f>VLOOKUP(A231, Traffic_data!$A$3:$BP$367, 51, 0)</f>
        <v>9017</v>
      </c>
      <c r="BA231">
        <f>VLOOKUP(A231, Traffic_data!$A$3:$BP$367, 52, 0)</f>
        <v>1485</v>
      </c>
      <c r="BB231">
        <f>VLOOKUP(A231, Traffic_data!$A$3:$BP$367, 53, 0)</f>
        <v>7152</v>
      </c>
      <c r="BC231">
        <f>VLOOKUP(A231, Traffic_data!$A$3:$BP$367, 54, 0)</f>
        <v>2185</v>
      </c>
      <c r="BD231">
        <f>VLOOKUP(A231, Traffic_data!$A$3:$BP$367, 55, 0)</f>
        <v>10252</v>
      </c>
      <c r="BE231">
        <f>VLOOKUP(A231, Traffic_data!$A$3:$BP$367, 56, 0)</f>
        <v>0</v>
      </c>
      <c r="BF231">
        <f>VLOOKUP(A231, Traffic_data!$A$3:$BP$367, 57, 0)</f>
        <v>0</v>
      </c>
      <c r="BG231">
        <f>VLOOKUP(A231, Traffic_data!$A$3:$BP$367, 58, 0)</f>
        <v>0</v>
      </c>
      <c r="BH231">
        <f>VLOOKUP(A231, Traffic_data!$A$3:$BP$367, 59, 0)</f>
        <v>0</v>
      </c>
      <c r="BI231">
        <f>VLOOKUP(A231, Traffic_data!$A$3:$BP$367, 60, 0)</f>
        <v>0</v>
      </c>
      <c r="BJ231">
        <f>VLOOKUP(A231, Traffic_data!$A$3:$BP$367, 61, 0)</f>
        <v>0</v>
      </c>
      <c r="BK231">
        <f>VLOOKUP(A231, Traffic_data!$A$3:$BP$367, 62, 0)</f>
        <v>0</v>
      </c>
      <c r="BL231">
        <f>VLOOKUP(A231, Traffic_data!$A$3:$BP$367, 63, 0)</f>
        <v>0</v>
      </c>
      <c r="BM231">
        <f>VLOOKUP(A231, Traffic_data!$A$3:$BP$367, 64, 0)</f>
        <v>0</v>
      </c>
      <c r="BN231">
        <f>VLOOKUP(A231, Traffic_data!$A$3:$BP$367, 65, 0)</f>
        <v>0</v>
      </c>
      <c r="BO231">
        <f>VLOOKUP(A231, Traffic_data!$A$3:$BP$367, 66, 0)</f>
        <v>0</v>
      </c>
      <c r="BP231">
        <f>VLOOKUP(A231, Traffic_data!$A$3:$BP$367, 67, 0)</f>
        <v>0</v>
      </c>
      <c r="BQ231">
        <f>VLOOKUP(A231, Traffic_data!$A$3:$BP$367, 68, 0)</f>
        <v>0</v>
      </c>
    </row>
    <row r="232" spans="1:69" x14ac:dyDescent="0.25">
      <c r="A232" s="1">
        <v>41504</v>
      </c>
      <c r="B232" t="s">
        <v>53</v>
      </c>
      <c r="C232">
        <f>IFERROR(VLOOKUP(A232,Pivot_table!$A$5:$C$57, 3, 0),0)</f>
        <v>0</v>
      </c>
      <c r="D232">
        <f>VLOOKUP(A232, Traffic_data!$A$3:$BP$367, 3, 0)</f>
        <v>161450</v>
      </c>
      <c r="E232">
        <f>VLOOKUP(A232, Traffic_data!$A$3:$BP$367, 4, 0)</f>
        <v>42223</v>
      </c>
      <c r="F232">
        <f>VLOOKUP(A232, Traffic_data!$A$3:$BP$367, 5, 0)</f>
        <v>38972</v>
      </c>
      <c r="G232">
        <f>VLOOKUP(A232, Traffic_data!$A$3:$BP$367, 6, 0)</f>
        <v>39006</v>
      </c>
      <c r="H232">
        <f>VLOOKUP(A232, Traffic_data!$A$3:$BP$367, 7, 0)</f>
        <v>87820</v>
      </c>
      <c r="I232">
        <f>VLOOKUP(A232, Traffic_data!$A$3:$BP$367, 8, 0)</f>
        <v>53237</v>
      </c>
      <c r="J232">
        <f>VLOOKUP(A232, Traffic_data!$A$3:$BP$367, 9, 0)</f>
        <v>24394</v>
      </c>
      <c r="K232">
        <f>VLOOKUP(A232, Traffic_data!$A$3:$BP$367, 10, 0)</f>
        <v>2340</v>
      </c>
      <c r="L232">
        <f>VLOOKUP(A232, Traffic_data!$A$3:$BP$367, 11, 0)</f>
        <v>8602</v>
      </c>
      <c r="M232">
        <f>VLOOKUP(A232, Traffic_data!$A$3:$BP$367, 12, 0)</f>
        <v>0</v>
      </c>
      <c r="N232">
        <f>VLOOKUP(A232, Traffic_data!$A$3:$BP$367, 13, 0)</f>
        <v>16687</v>
      </c>
      <c r="O232">
        <f>VLOOKUP(A232, Traffic_data!$A$3:$BP$367, 14, 0)</f>
        <v>2562</v>
      </c>
      <c r="P232">
        <f>VLOOKUP(A232, Traffic_data!$A$3:$BP$367, 15, 0)</f>
        <v>742</v>
      </c>
      <c r="Q232">
        <f>VLOOKUP(A232, Traffic_data!$A$3:$BP$367, 16, 0)</f>
        <v>866</v>
      </c>
      <c r="R232">
        <f>VLOOKUP(A232, Traffic_data!$A$3:$BP$367, 17, 0)</f>
        <v>130751</v>
      </c>
      <c r="S232">
        <f>VLOOKUP(A232, Traffic_data!$A$3:$BP$367, 18, 0)</f>
        <v>31129</v>
      </c>
      <c r="T232">
        <f>VLOOKUP(A232, Traffic_data!$A$3:$BP$367, 19, 0)</f>
        <v>23636</v>
      </c>
      <c r="U232">
        <f>VLOOKUP(A232, Traffic_data!$A$3:$BP$367, 20, 0)</f>
        <v>18556</v>
      </c>
      <c r="V232">
        <f>VLOOKUP(A232, Traffic_data!$A$3:$BP$367, 21, 0)</f>
        <v>1831</v>
      </c>
      <c r="W232">
        <f>VLOOKUP(A232, Traffic_data!$A$3:$BP$367, 22, 0)</f>
        <v>17230</v>
      </c>
      <c r="X232">
        <f>VLOOKUP(A232, Traffic_data!$A$3:$BP$367,23, 0)</f>
        <v>3662</v>
      </c>
      <c r="Y232">
        <f>VLOOKUP(A232, Traffic_data!$A$3:$BP$367, 24, 0)</f>
        <v>1831</v>
      </c>
      <c r="Z232">
        <f>VLOOKUP(A232, Traffic_data!$A$3:$BP$367, 25, 0)</f>
        <v>6185</v>
      </c>
      <c r="AA232">
        <f>VLOOKUP(A232, Traffic_data!$A$3:$BP$367, 26, 0)</f>
        <v>1831</v>
      </c>
      <c r="AB232">
        <f>VLOOKUP(A232, Traffic_data!$A$3:$BP$367, 27, 0)</f>
        <v>2093</v>
      </c>
      <c r="AC232">
        <f>VLOOKUP(A232, Traffic_data!$A$3:$BP$367, 28, 0)</f>
        <v>3662</v>
      </c>
      <c r="AD232">
        <f>VLOOKUP(A232, Traffic_data!$A$3:$BP$367, 29, 0)</f>
        <v>6017</v>
      </c>
      <c r="AE232">
        <f>VLOOKUP(A232, Traffic_data!$A$3:$BP$367, 30, 0)</f>
        <v>24446</v>
      </c>
      <c r="AF232">
        <f>VLOOKUP(A232, Traffic_data!$A$3:$BP$367, 31, 0)</f>
        <v>6643</v>
      </c>
      <c r="AG232">
        <f>VLOOKUP(A232, Traffic_data!$A$3:$BP$367, 32, 0)</f>
        <v>3100</v>
      </c>
      <c r="AH232">
        <f>VLOOKUP(A232, Traffic_data!$A$3:$BP$367, 33, 0)</f>
        <v>3100</v>
      </c>
      <c r="AI232">
        <f>VLOOKUP(A232, Traffic_data!$A$3:$BP$367, 34, 0)</f>
        <v>0</v>
      </c>
      <c r="AJ232">
        <f>VLOOKUP(A232, Traffic_data!$A$3:$BP$367, 35, 0)</f>
        <v>2834</v>
      </c>
      <c r="AK232">
        <f>VLOOKUP(A232, Traffic_data!$A$3:$BP$367, 36, 0)</f>
        <v>797</v>
      </c>
      <c r="AL232">
        <f>VLOOKUP(A232, Traffic_data!$A$3:$BP$367, 37, 0)</f>
        <v>0</v>
      </c>
      <c r="AM232">
        <f>VLOOKUP(A232, Traffic_data!$A$3:$BP$367, 38, 0)</f>
        <v>1329</v>
      </c>
      <c r="AN232">
        <f>VLOOKUP(A232, Traffic_data!$A$3:$BP$367, 39, 0)</f>
        <v>266</v>
      </c>
      <c r="AO232">
        <f>VLOOKUP(A232, Traffic_data!$A$3:$BP$367, 40, 0)</f>
        <v>89</v>
      </c>
      <c r="AP232">
        <f>VLOOKUP(A232, Traffic_data!$A$3:$BP$367, 41, 0)</f>
        <v>266</v>
      </c>
      <c r="AQ232">
        <f>VLOOKUP(A232, Traffic_data!$A$3:$BP$367,42, 0)</f>
        <v>4694</v>
      </c>
      <c r="AR232">
        <f>VLOOKUP(A232, Traffic_data!$A$3:$BP$367, 43, 0)</f>
        <v>155197</v>
      </c>
      <c r="AS232">
        <f>VLOOKUP(A232, Traffic_data!$A$3:$BP$367, 44, 0)</f>
        <v>37772</v>
      </c>
      <c r="AT232">
        <f>VLOOKUP(A232, Traffic_data!$A$3:$BP$367, 45, 0)</f>
        <v>26736</v>
      </c>
      <c r="AU232">
        <f>VLOOKUP(A232, Traffic_data!$A$3:$BP$367, 46, 0)</f>
        <v>21656</v>
      </c>
      <c r="AV232">
        <f>VLOOKUP(A232, Traffic_data!$A$3:$BP$367, 47, 0)</f>
        <v>1831</v>
      </c>
      <c r="AW232">
        <f>VLOOKUP(A232, Traffic_data!$A$3:$BP$367, 48, 0)</f>
        <v>20064</v>
      </c>
      <c r="AX232">
        <f>VLOOKUP(A232, Traffic_data!$A$3:$BP$367, 49, 0)</f>
        <v>4459</v>
      </c>
      <c r="AY232">
        <f>VLOOKUP(A232, Traffic_data!$A$3:$BP$367, 50, 0)</f>
        <v>1831</v>
      </c>
      <c r="AZ232">
        <f>VLOOKUP(A232, Traffic_data!$A$3:$BP$367, 51, 0)</f>
        <v>7514</v>
      </c>
      <c r="BA232">
        <f>VLOOKUP(A232, Traffic_data!$A$3:$BP$367, 52, 0)</f>
        <v>2097</v>
      </c>
      <c r="BB232">
        <f>VLOOKUP(A232, Traffic_data!$A$3:$BP$367, 53, 0)</f>
        <v>2182</v>
      </c>
      <c r="BC232">
        <f>VLOOKUP(A232, Traffic_data!$A$3:$BP$367, 54, 0)</f>
        <v>3928</v>
      </c>
      <c r="BD232">
        <f>VLOOKUP(A232, Traffic_data!$A$3:$BP$367, 55, 0)</f>
        <v>10711</v>
      </c>
      <c r="BE232">
        <f>VLOOKUP(A232, Traffic_data!$A$3:$BP$367, 56, 0)</f>
        <v>0</v>
      </c>
      <c r="BF232">
        <f>VLOOKUP(A232, Traffic_data!$A$3:$BP$367, 57, 0)</f>
        <v>0</v>
      </c>
      <c r="BG232">
        <f>VLOOKUP(A232, Traffic_data!$A$3:$BP$367, 58, 0)</f>
        <v>0</v>
      </c>
      <c r="BH232">
        <f>VLOOKUP(A232, Traffic_data!$A$3:$BP$367, 59, 0)</f>
        <v>0</v>
      </c>
      <c r="BI232">
        <f>VLOOKUP(A232, Traffic_data!$A$3:$BP$367, 60, 0)</f>
        <v>0</v>
      </c>
      <c r="BJ232">
        <f>VLOOKUP(A232, Traffic_data!$A$3:$BP$367, 61, 0)</f>
        <v>0</v>
      </c>
      <c r="BK232">
        <f>VLOOKUP(A232, Traffic_data!$A$3:$BP$367, 62, 0)</f>
        <v>0</v>
      </c>
      <c r="BL232">
        <f>VLOOKUP(A232, Traffic_data!$A$3:$BP$367, 63, 0)</f>
        <v>0</v>
      </c>
      <c r="BM232">
        <f>VLOOKUP(A232, Traffic_data!$A$3:$BP$367, 64, 0)</f>
        <v>0</v>
      </c>
      <c r="BN232">
        <f>VLOOKUP(A232, Traffic_data!$A$3:$BP$367, 65, 0)</f>
        <v>0</v>
      </c>
      <c r="BO232">
        <f>VLOOKUP(A232, Traffic_data!$A$3:$BP$367, 66, 0)</f>
        <v>0</v>
      </c>
      <c r="BP232">
        <f>VLOOKUP(A232, Traffic_data!$A$3:$BP$367, 67, 0)</f>
        <v>0</v>
      </c>
      <c r="BQ232">
        <f>VLOOKUP(A232, Traffic_data!$A$3:$BP$367, 68, 0)</f>
        <v>0</v>
      </c>
    </row>
    <row r="233" spans="1:69" x14ac:dyDescent="0.25">
      <c r="A233" s="1">
        <v>41505</v>
      </c>
      <c r="B233" t="s">
        <v>58</v>
      </c>
      <c r="C233">
        <f>IFERROR(VLOOKUP(A233,Pivot_table!$A$5:$C$57, 3, 0),0)</f>
        <v>0</v>
      </c>
      <c r="D233">
        <f>VLOOKUP(A233, Traffic_data!$A$3:$BP$367, 3, 0)</f>
        <v>172477</v>
      </c>
      <c r="E233">
        <f>VLOOKUP(A233, Traffic_data!$A$3:$BP$367, 4, 0)</f>
        <v>47051</v>
      </c>
      <c r="F233">
        <f>VLOOKUP(A233, Traffic_data!$A$3:$BP$367, 5, 0)</f>
        <v>48906</v>
      </c>
      <c r="G233">
        <f>VLOOKUP(A233, Traffic_data!$A$3:$BP$367, 6, 0)</f>
        <v>46095</v>
      </c>
      <c r="H233">
        <f>VLOOKUP(A233, Traffic_data!$A$3:$BP$367, 7, 0)</f>
        <v>85794</v>
      </c>
      <c r="I233">
        <f>VLOOKUP(A233, Traffic_data!$A$3:$BP$367, 8, 0)</f>
        <v>59050</v>
      </c>
      <c r="J233">
        <f>VLOOKUP(A233, Traffic_data!$A$3:$BP$367, 9, 0)</f>
        <v>17192</v>
      </c>
      <c r="K233">
        <f>VLOOKUP(A233, Traffic_data!$A$3:$BP$367, 10, 0)</f>
        <v>2151</v>
      </c>
      <c r="L233">
        <f>VLOOKUP(A233, Traffic_data!$A$3:$BP$367, 11, 0)</f>
        <v>6922</v>
      </c>
      <c r="M233">
        <f>VLOOKUP(A233, Traffic_data!$A$3:$BP$367, 12, 0)</f>
        <v>0</v>
      </c>
      <c r="N233">
        <f>VLOOKUP(A233, Traffic_data!$A$3:$BP$367, 13, 0)</f>
        <v>20887</v>
      </c>
      <c r="O233">
        <f>VLOOKUP(A233, Traffic_data!$A$3:$BP$367, 14, 0)</f>
        <v>1769</v>
      </c>
      <c r="P233">
        <f>VLOOKUP(A233, Traffic_data!$A$3:$BP$367, 15, 0)</f>
        <v>567</v>
      </c>
      <c r="Q233">
        <f>VLOOKUP(A233, Traffic_data!$A$3:$BP$367, 16, 0)</f>
        <v>963</v>
      </c>
      <c r="R233">
        <f>VLOOKUP(A233, Traffic_data!$A$3:$BP$367, 17, 0)</f>
        <v>138180</v>
      </c>
      <c r="S233">
        <f>VLOOKUP(A233, Traffic_data!$A$3:$BP$367, 18, 0)</f>
        <v>42639</v>
      </c>
      <c r="T233">
        <f>VLOOKUP(A233, Traffic_data!$A$3:$BP$367, 19, 0)</f>
        <v>21206</v>
      </c>
      <c r="U233">
        <f>VLOOKUP(A233, Traffic_data!$A$3:$BP$367, 20, 0)</f>
        <v>19439</v>
      </c>
      <c r="V233">
        <f>VLOOKUP(A233, Traffic_data!$A$3:$BP$367, 21, 0)</f>
        <v>1831</v>
      </c>
      <c r="W233">
        <f>VLOOKUP(A233, Traffic_data!$A$3:$BP$367, 22, 0)</f>
        <v>17230</v>
      </c>
      <c r="X233">
        <f>VLOOKUP(A233, Traffic_data!$A$3:$BP$367,23, 0)</f>
        <v>3662</v>
      </c>
      <c r="Y233">
        <f>VLOOKUP(A233, Traffic_data!$A$3:$BP$367, 24, 0)</f>
        <v>2354</v>
      </c>
      <c r="Z233">
        <f>VLOOKUP(A233, Traffic_data!$A$3:$BP$367, 25, 0)</f>
        <v>4860</v>
      </c>
      <c r="AA233">
        <f>VLOOKUP(A233, Traffic_data!$A$3:$BP$367, 26, 0)</f>
        <v>1570</v>
      </c>
      <c r="AB233">
        <f>VLOOKUP(A233, Traffic_data!$A$3:$BP$367, 27, 0)</f>
        <v>4185</v>
      </c>
      <c r="AC233">
        <f>VLOOKUP(A233, Traffic_data!$A$3:$BP$367, 28, 0)</f>
        <v>1831</v>
      </c>
      <c r="AD233">
        <f>VLOOKUP(A233, Traffic_data!$A$3:$BP$367, 29, 0)</f>
        <v>4970</v>
      </c>
      <c r="AE233">
        <f>VLOOKUP(A233, Traffic_data!$A$3:$BP$367, 30, 0)</f>
        <v>17272</v>
      </c>
      <c r="AF233">
        <f>VLOOKUP(A233, Traffic_data!$A$3:$BP$367, 31, 0)</f>
        <v>3897</v>
      </c>
      <c r="AG233">
        <f>VLOOKUP(A233, Traffic_data!$A$3:$BP$367, 32, 0)</f>
        <v>2923</v>
      </c>
      <c r="AH233">
        <f>VLOOKUP(A233, Traffic_data!$A$3:$BP$367, 33, 0)</f>
        <v>2569</v>
      </c>
      <c r="AI233">
        <f>VLOOKUP(A233, Traffic_data!$A$3:$BP$367, 34, 0)</f>
        <v>89</v>
      </c>
      <c r="AJ233">
        <f>VLOOKUP(A233, Traffic_data!$A$3:$BP$367, 35, 0)</f>
        <v>2569</v>
      </c>
      <c r="AK233">
        <f>VLOOKUP(A233, Traffic_data!$A$3:$BP$367, 36, 0)</f>
        <v>886</v>
      </c>
      <c r="AL233">
        <f>VLOOKUP(A233, Traffic_data!$A$3:$BP$367, 37, 0)</f>
        <v>177</v>
      </c>
      <c r="AM233">
        <f>VLOOKUP(A233, Traffic_data!$A$3:$BP$367, 38, 0)</f>
        <v>1063</v>
      </c>
      <c r="AN233">
        <f>VLOOKUP(A233, Traffic_data!$A$3:$BP$367, 39, 0)</f>
        <v>89</v>
      </c>
      <c r="AO233">
        <f>VLOOKUP(A233, Traffic_data!$A$3:$BP$367, 40, 0)</f>
        <v>89</v>
      </c>
      <c r="AP233">
        <f>VLOOKUP(A233, Traffic_data!$A$3:$BP$367, 41, 0)</f>
        <v>354</v>
      </c>
      <c r="AQ233">
        <f>VLOOKUP(A233, Traffic_data!$A$3:$BP$367,42, 0)</f>
        <v>1949</v>
      </c>
      <c r="AR233">
        <f>VLOOKUP(A233, Traffic_data!$A$3:$BP$367, 43, 0)</f>
        <v>155452</v>
      </c>
      <c r="AS233">
        <f>VLOOKUP(A233, Traffic_data!$A$3:$BP$367, 44, 0)</f>
        <v>46536</v>
      </c>
      <c r="AT233">
        <f>VLOOKUP(A233, Traffic_data!$A$3:$BP$367, 45, 0)</f>
        <v>24129</v>
      </c>
      <c r="AU233">
        <f>VLOOKUP(A233, Traffic_data!$A$3:$BP$367, 46, 0)</f>
        <v>22008</v>
      </c>
      <c r="AV233">
        <f>VLOOKUP(A233, Traffic_data!$A$3:$BP$367, 47, 0)</f>
        <v>1920</v>
      </c>
      <c r="AW233">
        <f>VLOOKUP(A233, Traffic_data!$A$3:$BP$367, 48, 0)</f>
        <v>19799</v>
      </c>
      <c r="AX233">
        <f>VLOOKUP(A233, Traffic_data!$A$3:$BP$367, 49, 0)</f>
        <v>4548</v>
      </c>
      <c r="AY233">
        <f>VLOOKUP(A233, Traffic_data!$A$3:$BP$367, 50, 0)</f>
        <v>2531</v>
      </c>
      <c r="AZ233">
        <f>VLOOKUP(A233, Traffic_data!$A$3:$BP$367, 51, 0)</f>
        <v>5923</v>
      </c>
      <c r="BA233">
        <f>VLOOKUP(A233, Traffic_data!$A$3:$BP$367, 52, 0)</f>
        <v>1659</v>
      </c>
      <c r="BB233">
        <f>VLOOKUP(A233, Traffic_data!$A$3:$BP$367, 53, 0)</f>
        <v>4274</v>
      </c>
      <c r="BC233">
        <f>VLOOKUP(A233, Traffic_data!$A$3:$BP$367, 54, 0)</f>
        <v>2185</v>
      </c>
      <c r="BD233">
        <f>VLOOKUP(A233, Traffic_data!$A$3:$BP$367, 55, 0)</f>
        <v>6919</v>
      </c>
      <c r="BE233">
        <f>VLOOKUP(A233, Traffic_data!$A$3:$BP$367, 56, 0)</f>
        <v>0</v>
      </c>
      <c r="BF233">
        <f>VLOOKUP(A233, Traffic_data!$A$3:$BP$367, 57, 0)</f>
        <v>0</v>
      </c>
      <c r="BG233">
        <f>VLOOKUP(A233, Traffic_data!$A$3:$BP$367, 58, 0)</f>
        <v>0</v>
      </c>
      <c r="BH233">
        <f>VLOOKUP(A233, Traffic_data!$A$3:$BP$367, 59, 0)</f>
        <v>0</v>
      </c>
      <c r="BI233">
        <f>VLOOKUP(A233, Traffic_data!$A$3:$BP$367, 60, 0)</f>
        <v>0</v>
      </c>
      <c r="BJ233">
        <f>VLOOKUP(A233, Traffic_data!$A$3:$BP$367, 61, 0)</f>
        <v>0</v>
      </c>
      <c r="BK233">
        <f>VLOOKUP(A233, Traffic_data!$A$3:$BP$367, 62, 0)</f>
        <v>0</v>
      </c>
      <c r="BL233">
        <f>VLOOKUP(A233, Traffic_data!$A$3:$BP$367, 63, 0)</f>
        <v>0</v>
      </c>
      <c r="BM233">
        <f>VLOOKUP(A233, Traffic_data!$A$3:$BP$367, 64, 0)</f>
        <v>0</v>
      </c>
      <c r="BN233">
        <f>VLOOKUP(A233, Traffic_data!$A$3:$BP$367, 65, 0)</f>
        <v>0</v>
      </c>
      <c r="BO233">
        <f>VLOOKUP(A233, Traffic_data!$A$3:$BP$367, 66, 0)</f>
        <v>0</v>
      </c>
      <c r="BP233">
        <f>VLOOKUP(A233, Traffic_data!$A$3:$BP$367, 67, 0)</f>
        <v>0</v>
      </c>
      <c r="BQ233">
        <f>VLOOKUP(A233, Traffic_data!$A$3:$BP$367, 68, 0)</f>
        <v>0</v>
      </c>
    </row>
    <row r="234" spans="1:69" x14ac:dyDescent="0.25">
      <c r="A234" s="1">
        <v>41506</v>
      </c>
      <c r="B234" t="s">
        <v>59</v>
      </c>
      <c r="C234">
        <f>IFERROR(VLOOKUP(A234,Pivot_table!$A$5:$C$57, 3, 0),0)</f>
        <v>0</v>
      </c>
      <c r="D234">
        <f>VLOOKUP(A234, Traffic_data!$A$3:$BP$367, 3, 0)</f>
        <v>137315</v>
      </c>
      <c r="E234">
        <f>VLOOKUP(A234, Traffic_data!$A$3:$BP$367, 4, 0)</f>
        <v>42630</v>
      </c>
      <c r="F234">
        <f>VLOOKUP(A234, Traffic_data!$A$3:$BP$367, 5, 0)</f>
        <v>44953</v>
      </c>
      <c r="G234">
        <f>VLOOKUP(A234, Traffic_data!$A$3:$BP$367, 6, 0)</f>
        <v>41994</v>
      </c>
      <c r="H234">
        <f>VLOOKUP(A234, Traffic_data!$A$3:$BP$367, 7, 0)</f>
        <v>60820</v>
      </c>
      <c r="I234">
        <f>VLOOKUP(A234, Traffic_data!$A$3:$BP$367, 8, 0)</f>
        <v>55300</v>
      </c>
      <c r="J234">
        <f>VLOOKUP(A234, Traffic_data!$A$3:$BP$367, 9, 0)</f>
        <v>14987</v>
      </c>
      <c r="K234">
        <f>VLOOKUP(A234, Traffic_data!$A$3:$BP$367, 10, 0)</f>
        <v>1947</v>
      </c>
      <c r="L234">
        <f>VLOOKUP(A234, Traffic_data!$A$3:$BP$367, 11, 0)</f>
        <v>6696</v>
      </c>
      <c r="M234">
        <f>VLOOKUP(A234, Traffic_data!$A$3:$BP$367, 12, 0)</f>
        <v>0</v>
      </c>
      <c r="N234">
        <f>VLOOKUP(A234, Traffic_data!$A$3:$BP$367, 13, 0)</f>
        <v>20114</v>
      </c>
      <c r="O234">
        <f>VLOOKUP(A234, Traffic_data!$A$3:$BP$367, 14, 0)</f>
        <v>1507</v>
      </c>
      <c r="P234">
        <f>VLOOKUP(A234, Traffic_data!$A$3:$BP$367, 15, 0)</f>
        <v>554</v>
      </c>
      <c r="Q234">
        <f>VLOOKUP(A234, Traffic_data!$A$3:$BP$367, 16, 0)</f>
        <v>1062</v>
      </c>
      <c r="R234">
        <f>VLOOKUP(A234, Traffic_data!$A$3:$BP$367, 17, 0)</f>
        <v>107808</v>
      </c>
      <c r="S234">
        <f>VLOOKUP(A234, Traffic_data!$A$3:$BP$367, 18, 0)</f>
        <v>31391</v>
      </c>
      <c r="T234">
        <f>VLOOKUP(A234, Traffic_data!$A$3:$BP$367, 19, 0)</f>
        <v>21427</v>
      </c>
      <c r="U234">
        <f>VLOOKUP(A234, Traffic_data!$A$3:$BP$367, 20, 0)</f>
        <v>12370</v>
      </c>
      <c r="V234">
        <f>VLOOKUP(A234, Traffic_data!$A$3:$BP$367, 21, 0)</f>
        <v>2616</v>
      </c>
      <c r="W234">
        <f>VLOOKUP(A234, Traffic_data!$A$3:$BP$367, 22, 0)</f>
        <v>15463</v>
      </c>
      <c r="X234">
        <f>VLOOKUP(A234, Traffic_data!$A$3:$BP$367,23, 0)</f>
        <v>2354</v>
      </c>
      <c r="Y234">
        <f>VLOOKUP(A234, Traffic_data!$A$3:$BP$367, 24, 0)</f>
        <v>1308</v>
      </c>
      <c r="Z234">
        <f>VLOOKUP(A234, Traffic_data!$A$3:$BP$367, 25, 0)</f>
        <v>3534</v>
      </c>
      <c r="AA234">
        <f>VLOOKUP(A234, Traffic_data!$A$3:$BP$367, 26, 0)</f>
        <v>523</v>
      </c>
      <c r="AB234">
        <f>VLOOKUP(A234, Traffic_data!$A$3:$BP$367, 27, 0)</f>
        <v>3401</v>
      </c>
      <c r="AC234">
        <f>VLOOKUP(A234, Traffic_data!$A$3:$BP$367, 28, 0)</f>
        <v>1831</v>
      </c>
      <c r="AD234">
        <f>VLOOKUP(A234, Traffic_data!$A$3:$BP$367, 29, 0)</f>
        <v>4970</v>
      </c>
      <c r="AE234">
        <f>VLOOKUP(A234, Traffic_data!$A$3:$BP$367, 30, 0)</f>
        <v>13729</v>
      </c>
      <c r="AF234">
        <f>VLOOKUP(A234, Traffic_data!$A$3:$BP$367, 31, 0)</f>
        <v>3543</v>
      </c>
      <c r="AG234">
        <f>VLOOKUP(A234, Traffic_data!$A$3:$BP$367, 32, 0)</f>
        <v>1151</v>
      </c>
      <c r="AH234">
        <f>VLOOKUP(A234, Traffic_data!$A$3:$BP$367, 33, 0)</f>
        <v>1594</v>
      </c>
      <c r="AI234">
        <f>VLOOKUP(A234, Traffic_data!$A$3:$BP$367, 34, 0)</f>
        <v>0</v>
      </c>
      <c r="AJ234">
        <f>VLOOKUP(A234, Traffic_data!$A$3:$BP$367, 35, 0)</f>
        <v>2569</v>
      </c>
      <c r="AK234">
        <f>VLOOKUP(A234, Traffic_data!$A$3:$BP$367, 36, 0)</f>
        <v>443</v>
      </c>
      <c r="AL234">
        <f>VLOOKUP(A234, Traffic_data!$A$3:$BP$367, 37, 0)</f>
        <v>177</v>
      </c>
      <c r="AM234">
        <f>VLOOKUP(A234, Traffic_data!$A$3:$BP$367, 38, 0)</f>
        <v>797</v>
      </c>
      <c r="AN234">
        <f>VLOOKUP(A234, Traffic_data!$A$3:$BP$367, 39, 0)</f>
        <v>177</v>
      </c>
      <c r="AO234">
        <f>VLOOKUP(A234, Traffic_data!$A$3:$BP$367, 40, 0)</f>
        <v>0</v>
      </c>
      <c r="AP234">
        <f>VLOOKUP(A234, Traffic_data!$A$3:$BP$367, 41, 0)</f>
        <v>354</v>
      </c>
      <c r="AQ234">
        <f>VLOOKUP(A234, Traffic_data!$A$3:$BP$367,42, 0)</f>
        <v>2391</v>
      </c>
      <c r="AR234">
        <f>VLOOKUP(A234, Traffic_data!$A$3:$BP$367, 43, 0)</f>
        <v>121537</v>
      </c>
      <c r="AS234">
        <f>VLOOKUP(A234, Traffic_data!$A$3:$BP$367, 44, 0)</f>
        <v>34934</v>
      </c>
      <c r="AT234">
        <f>VLOOKUP(A234, Traffic_data!$A$3:$BP$367, 45, 0)</f>
        <v>22578</v>
      </c>
      <c r="AU234">
        <f>VLOOKUP(A234, Traffic_data!$A$3:$BP$367, 46, 0)</f>
        <v>13964</v>
      </c>
      <c r="AV234">
        <f>VLOOKUP(A234, Traffic_data!$A$3:$BP$367, 47, 0)</f>
        <v>2616</v>
      </c>
      <c r="AW234">
        <f>VLOOKUP(A234, Traffic_data!$A$3:$BP$367, 48, 0)</f>
        <v>18032</v>
      </c>
      <c r="AX234">
        <f>VLOOKUP(A234, Traffic_data!$A$3:$BP$367, 49, 0)</f>
        <v>2797</v>
      </c>
      <c r="AY234">
        <f>VLOOKUP(A234, Traffic_data!$A$3:$BP$367, 50, 0)</f>
        <v>1485</v>
      </c>
      <c r="AZ234">
        <f>VLOOKUP(A234, Traffic_data!$A$3:$BP$367, 51, 0)</f>
        <v>4331</v>
      </c>
      <c r="BA234">
        <f>VLOOKUP(A234, Traffic_data!$A$3:$BP$367, 52, 0)</f>
        <v>700</v>
      </c>
      <c r="BB234">
        <f>VLOOKUP(A234, Traffic_data!$A$3:$BP$367, 53, 0)</f>
        <v>3401</v>
      </c>
      <c r="BC234">
        <f>VLOOKUP(A234, Traffic_data!$A$3:$BP$367, 54, 0)</f>
        <v>2185</v>
      </c>
      <c r="BD234">
        <f>VLOOKUP(A234, Traffic_data!$A$3:$BP$367, 55, 0)</f>
        <v>7361</v>
      </c>
      <c r="BE234">
        <f>VLOOKUP(A234, Traffic_data!$A$3:$BP$367, 56, 0)</f>
        <v>0</v>
      </c>
      <c r="BF234">
        <f>VLOOKUP(A234, Traffic_data!$A$3:$BP$367, 57, 0)</f>
        <v>0</v>
      </c>
      <c r="BG234">
        <f>VLOOKUP(A234, Traffic_data!$A$3:$BP$367, 58, 0)</f>
        <v>0</v>
      </c>
      <c r="BH234">
        <f>VLOOKUP(A234, Traffic_data!$A$3:$BP$367, 59, 0)</f>
        <v>0</v>
      </c>
      <c r="BI234">
        <f>VLOOKUP(A234, Traffic_data!$A$3:$BP$367, 60, 0)</f>
        <v>0</v>
      </c>
      <c r="BJ234">
        <f>VLOOKUP(A234, Traffic_data!$A$3:$BP$367, 61, 0)</f>
        <v>0</v>
      </c>
      <c r="BK234">
        <f>VLOOKUP(A234, Traffic_data!$A$3:$BP$367, 62, 0)</f>
        <v>0</v>
      </c>
      <c r="BL234">
        <f>VLOOKUP(A234, Traffic_data!$A$3:$BP$367, 63, 0)</f>
        <v>0</v>
      </c>
      <c r="BM234">
        <f>VLOOKUP(A234, Traffic_data!$A$3:$BP$367, 64, 0)</f>
        <v>0</v>
      </c>
      <c r="BN234">
        <f>VLOOKUP(A234, Traffic_data!$A$3:$BP$367, 65, 0)</f>
        <v>0</v>
      </c>
      <c r="BO234">
        <f>VLOOKUP(A234, Traffic_data!$A$3:$BP$367, 66, 0)</f>
        <v>0</v>
      </c>
      <c r="BP234">
        <f>VLOOKUP(A234, Traffic_data!$A$3:$BP$367, 67, 0)</f>
        <v>0</v>
      </c>
      <c r="BQ234">
        <f>VLOOKUP(A234, Traffic_data!$A$3:$BP$367, 68, 0)</f>
        <v>0</v>
      </c>
    </row>
    <row r="235" spans="1:69" x14ac:dyDescent="0.25">
      <c r="A235" s="1">
        <v>41507</v>
      </c>
      <c r="B235" t="s">
        <v>30</v>
      </c>
      <c r="C235">
        <f>IFERROR(VLOOKUP(A235,Pivot_table!$A$5:$C$57, 3, 0),0)</f>
        <v>0</v>
      </c>
      <c r="D235">
        <f>VLOOKUP(A235, Traffic_data!$A$3:$BP$367, 3, 0)</f>
        <v>134975</v>
      </c>
      <c r="E235">
        <f>VLOOKUP(A235, Traffic_data!$A$3:$BP$367, 4, 0)</f>
        <v>42195</v>
      </c>
      <c r="F235">
        <f>VLOOKUP(A235, Traffic_data!$A$3:$BP$367, 5, 0)</f>
        <v>44569</v>
      </c>
      <c r="G235">
        <f>VLOOKUP(A235, Traffic_data!$A$3:$BP$367, 6, 0)</f>
        <v>40664</v>
      </c>
      <c r="H235">
        <f>VLOOKUP(A235, Traffic_data!$A$3:$BP$367, 7, 0)</f>
        <v>60271</v>
      </c>
      <c r="I235">
        <f>VLOOKUP(A235, Traffic_data!$A$3:$BP$367, 8, 0)</f>
        <v>54283</v>
      </c>
      <c r="J235">
        <f>VLOOKUP(A235, Traffic_data!$A$3:$BP$367, 9, 0)</f>
        <v>14340</v>
      </c>
      <c r="K235">
        <f>VLOOKUP(A235, Traffic_data!$A$3:$BP$367, 10, 0)</f>
        <v>1969</v>
      </c>
      <c r="L235">
        <f>VLOOKUP(A235, Traffic_data!$A$3:$BP$367, 11, 0)</f>
        <v>6528</v>
      </c>
      <c r="M235">
        <f>VLOOKUP(A235, Traffic_data!$A$3:$BP$367, 12, 0)</f>
        <v>0</v>
      </c>
      <c r="N235">
        <f>VLOOKUP(A235, Traffic_data!$A$3:$BP$367, 13, 0)</f>
        <v>20176</v>
      </c>
      <c r="O235">
        <f>VLOOKUP(A235, Traffic_data!$A$3:$BP$367, 14, 0)</f>
        <v>1551</v>
      </c>
      <c r="P235">
        <f>VLOOKUP(A235, Traffic_data!$A$3:$BP$367, 15, 0)</f>
        <v>561</v>
      </c>
      <c r="Q235">
        <f>VLOOKUP(A235, Traffic_data!$A$3:$BP$367, 16, 0)</f>
        <v>1145</v>
      </c>
      <c r="R235">
        <f>VLOOKUP(A235, Traffic_data!$A$3:$BP$367, 17, 0)</f>
        <v>105862</v>
      </c>
      <c r="S235">
        <f>VLOOKUP(A235, Traffic_data!$A$3:$BP$367, 18, 0)</f>
        <v>32437</v>
      </c>
      <c r="T235">
        <f>VLOOKUP(A235, Traffic_data!$A$3:$BP$367, 19, 0)</f>
        <v>16788</v>
      </c>
      <c r="U235">
        <f>VLOOKUP(A235, Traffic_data!$A$3:$BP$367, 20, 0)</f>
        <v>15905</v>
      </c>
      <c r="V235">
        <f>VLOOKUP(A235, Traffic_data!$A$3:$BP$367, 21, 0)</f>
        <v>1046</v>
      </c>
      <c r="W235">
        <f>VLOOKUP(A235, Traffic_data!$A$3:$BP$367, 22, 0)</f>
        <v>13917</v>
      </c>
      <c r="X235">
        <f>VLOOKUP(A235, Traffic_data!$A$3:$BP$367,23, 0)</f>
        <v>2354</v>
      </c>
      <c r="Y235">
        <f>VLOOKUP(A235, Traffic_data!$A$3:$BP$367, 24, 0)</f>
        <v>523</v>
      </c>
      <c r="Z235">
        <f>VLOOKUP(A235, Traffic_data!$A$3:$BP$367, 25, 0)</f>
        <v>4197</v>
      </c>
      <c r="AA235">
        <f>VLOOKUP(A235, Traffic_data!$A$3:$BP$367, 26, 0)</f>
        <v>1308</v>
      </c>
      <c r="AB235">
        <f>VLOOKUP(A235, Traffic_data!$A$3:$BP$367, 27, 0)</f>
        <v>785</v>
      </c>
      <c r="AC235">
        <f>VLOOKUP(A235, Traffic_data!$A$3:$BP$367, 28, 0)</f>
        <v>1308</v>
      </c>
      <c r="AD235">
        <f>VLOOKUP(A235, Traffic_data!$A$3:$BP$367, 29, 0)</f>
        <v>5755</v>
      </c>
      <c r="AE235">
        <f>VLOOKUP(A235, Traffic_data!$A$3:$BP$367, 30, 0)</f>
        <v>14083</v>
      </c>
      <c r="AF235">
        <f>VLOOKUP(A235, Traffic_data!$A$3:$BP$367, 31, 0)</f>
        <v>4163</v>
      </c>
      <c r="AG235">
        <f>VLOOKUP(A235, Traffic_data!$A$3:$BP$367, 32, 0)</f>
        <v>1860</v>
      </c>
      <c r="AH235">
        <f>VLOOKUP(A235, Traffic_data!$A$3:$BP$367, 33, 0)</f>
        <v>1594</v>
      </c>
      <c r="AI235">
        <f>VLOOKUP(A235, Traffic_data!$A$3:$BP$367, 34, 0)</f>
        <v>0</v>
      </c>
      <c r="AJ235">
        <f>VLOOKUP(A235, Traffic_data!$A$3:$BP$367, 35, 0)</f>
        <v>1949</v>
      </c>
      <c r="AK235">
        <f>VLOOKUP(A235, Traffic_data!$A$3:$BP$367, 36, 0)</f>
        <v>266</v>
      </c>
      <c r="AL235">
        <f>VLOOKUP(A235, Traffic_data!$A$3:$BP$367, 37, 0)</f>
        <v>89</v>
      </c>
      <c r="AM235">
        <f>VLOOKUP(A235, Traffic_data!$A$3:$BP$367, 38, 0)</f>
        <v>709</v>
      </c>
      <c r="AN235">
        <f>VLOOKUP(A235, Traffic_data!$A$3:$BP$367, 39, 0)</f>
        <v>531</v>
      </c>
      <c r="AO235">
        <f>VLOOKUP(A235, Traffic_data!$A$3:$BP$367, 40, 0)</f>
        <v>0</v>
      </c>
      <c r="AP235">
        <f>VLOOKUP(A235, Traffic_data!$A$3:$BP$367, 41, 0)</f>
        <v>177</v>
      </c>
      <c r="AQ235">
        <f>VLOOKUP(A235, Traffic_data!$A$3:$BP$367,42, 0)</f>
        <v>2126</v>
      </c>
      <c r="AR235">
        <f>VLOOKUP(A235, Traffic_data!$A$3:$BP$367, 43, 0)</f>
        <v>119945</v>
      </c>
      <c r="AS235">
        <f>VLOOKUP(A235, Traffic_data!$A$3:$BP$367, 44, 0)</f>
        <v>36600</v>
      </c>
      <c r="AT235">
        <f>VLOOKUP(A235, Traffic_data!$A$3:$BP$367, 45, 0)</f>
        <v>18648</v>
      </c>
      <c r="AU235">
        <f>VLOOKUP(A235, Traffic_data!$A$3:$BP$367, 46, 0)</f>
        <v>17499</v>
      </c>
      <c r="AV235">
        <f>VLOOKUP(A235, Traffic_data!$A$3:$BP$367, 47, 0)</f>
        <v>1046</v>
      </c>
      <c r="AW235">
        <f>VLOOKUP(A235, Traffic_data!$A$3:$BP$367, 48, 0)</f>
        <v>15866</v>
      </c>
      <c r="AX235">
        <f>VLOOKUP(A235, Traffic_data!$A$3:$BP$367, 49, 0)</f>
        <v>2620</v>
      </c>
      <c r="AY235">
        <f>VLOOKUP(A235, Traffic_data!$A$3:$BP$367, 50, 0)</f>
        <v>612</v>
      </c>
      <c r="AZ235">
        <f>VLOOKUP(A235, Traffic_data!$A$3:$BP$367, 51, 0)</f>
        <v>4906</v>
      </c>
      <c r="BA235">
        <f>VLOOKUP(A235, Traffic_data!$A$3:$BP$367, 52, 0)</f>
        <v>1839</v>
      </c>
      <c r="BB235">
        <f>VLOOKUP(A235, Traffic_data!$A$3:$BP$367, 53, 0)</f>
        <v>785</v>
      </c>
      <c r="BC235">
        <f>VLOOKUP(A235, Traffic_data!$A$3:$BP$367, 54, 0)</f>
        <v>1485</v>
      </c>
      <c r="BD235">
        <f>VLOOKUP(A235, Traffic_data!$A$3:$BP$367, 55, 0)</f>
        <v>7881</v>
      </c>
      <c r="BE235">
        <f>VLOOKUP(A235, Traffic_data!$A$3:$BP$367, 56, 0)</f>
        <v>0</v>
      </c>
      <c r="BF235">
        <f>VLOOKUP(A235, Traffic_data!$A$3:$BP$367, 57, 0)</f>
        <v>0</v>
      </c>
      <c r="BG235">
        <f>VLOOKUP(A235, Traffic_data!$A$3:$BP$367, 58, 0)</f>
        <v>0</v>
      </c>
      <c r="BH235">
        <f>VLOOKUP(A235, Traffic_data!$A$3:$BP$367, 59, 0)</f>
        <v>0</v>
      </c>
      <c r="BI235">
        <f>VLOOKUP(A235, Traffic_data!$A$3:$BP$367, 60, 0)</f>
        <v>0</v>
      </c>
      <c r="BJ235">
        <f>VLOOKUP(A235, Traffic_data!$A$3:$BP$367, 61, 0)</f>
        <v>0</v>
      </c>
      <c r="BK235">
        <f>VLOOKUP(A235, Traffic_data!$A$3:$BP$367, 62, 0)</f>
        <v>0</v>
      </c>
      <c r="BL235">
        <f>VLOOKUP(A235, Traffic_data!$A$3:$BP$367, 63, 0)</f>
        <v>0</v>
      </c>
      <c r="BM235">
        <f>VLOOKUP(A235, Traffic_data!$A$3:$BP$367, 64, 0)</f>
        <v>0</v>
      </c>
      <c r="BN235">
        <f>VLOOKUP(A235, Traffic_data!$A$3:$BP$367, 65, 0)</f>
        <v>0</v>
      </c>
      <c r="BO235">
        <f>VLOOKUP(A235, Traffic_data!$A$3:$BP$367, 66, 0)</f>
        <v>0</v>
      </c>
      <c r="BP235">
        <f>VLOOKUP(A235, Traffic_data!$A$3:$BP$367, 67, 0)</f>
        <v>0</v>
      </c>
      <c r="BQ235">
        <f>VLOOKUP(A235, Traffic_data!$A$3:$BP$367, 68, 0)</f>
        <v>0</v>
      </c>
    </row>
    <row r="236" spans="1:69" x14ac:dyDescent="0.25">
      <c r="A236" s="1">
        <v>41508</v>
      </c>
      <c r="B236" t="s">
        <v>46</v>
      </c>
      <c r="C236">
        <f>IFERROR(VLOOKUP(A236,Pivot_table!$A$5:$C$57, 3, 0),0)</f>
        <v>0</v>
      </c>
      <c r="D236">
        <f>VLOOKUP(A236, Traffic_data!$A$3:$BP$367, 3, 0)</f>
        <v>149988</v>
      </c>
      <c r="E236">
        <f>VLOOKUP(A236, Traffic_data!$A$3:$BP$367, 4, 0)</f>
        <v>46170</v>
      </c>
      <c r="F236">
        <f>VLOOKUP(A236, Traffic_data!$A$3:$BP$367, 5, 0)</f>
        <v>49696</v>
      </c>
      <c r="G236">
        <f>VLOOKUP(A236, Traffic_data!$A$3:$BP$367, 6, 0)</f>
        <v>45897</v>
      </c>
      <c r="H236">
        <f>VLOOKUP(A236, Traffic_data!$A$3:$BP$367, 7, 0)</f>
        <v>66513</v>
      </c>
      <c r="I236">
        <f>VLOOKUP(A236, Traffic_data!$A$3:$BP$367, 8, 0)</f>
        <v>59639</v>
      </c>
      <c r="J236">
        <f>VLOOKUP(A236, Traffic_data!$A$3:$BP$367, 9, 0)</f>
        <v>15035</v>
      </c>
      <c r="K236">
        <f>VLOOKUP(A236, Traffic_data!$A$3:$BP$367, 10, 0)</f>
        <v>2054</v>
      </c>
      <c r="L236">
        <f>VLOOKUP(A236, Traffic_data!$A$3:$BP$367, 11, 0)</f>
        <v>6917</v>
      </c>
      <c r="M236">
        <f>VLOOKUP(A236, Traffic_data!$A$3:$BP$367, 12, 0)</f>
        <v>0</v>
      </c>
      <c r="N236">
        <f>VLOOKUP(A236, Traffic_data!$A$3:$BP$367, 13, 0)</f>
        <v>23572</v>
      </c>
      <c r="O236">
        <f>VLOOKUP(A236, Traffic_data!$A$3:$BP$367, 14, 0)</f>
        <v>1792</v>
      </c>
      <c r="P236">
        <f>VLOOKUP(A236, Traffic_data!$A$3:$BP$367, 15, 0)</f>
        <v>621</v>
      </c>
      <c r="Q236">
        <f>VLOOKUP(A236, Traffic_data!$A$3:$BP$367, 16, 0)</f>
        <v>1226</v>
      </c>
      <c r="R236">
        <f>VLOOKUP(A236, Traffic_data!$A$3:$BP$367, 17, 0)</f>
        <v>116304</v>
      </c>
      <c r="S236">
        <f>VLOOKUP(A236, Traffic_data!$A$3:$BP$367, 18, 0)</f>
        <v>29560</v>
      </c>
      <c r="T236">
        <f>VLOOKUP(A236, Traffic_data!$A$3:$BP$367, 19, 0)</f>
        <v>25183</v>
      </c>
      <c r="U236">
        <f>VLOOKUP(A236, Traffic_data!$A$3:$BP$367, 20, 0)</f>
        <v>16347</v>
      </c>
      <c r="V236">
        <f>VLOOKUP(A236, Traffic_data!$A$3:$BP$367, 21, 0)</f>
        <v>2877</v>
      </c>
      <c r="W236">
        <f>VLOOKUP(A236, Traffic_data!$A$3:$BP$367, 22, 0)</f>
        <v>16347</v>
      </c>
      <c r="X236">
        <f>VLOOKUP(A236, Traffic_data!$A$3:$BP$367,23, 0)</f>
        <v>3662</v>
      </c>
      <c r="Y236">
        <f>VLOOKUP(A236, Traffic_data!$A$3:$BP$367, 24, 0)</f>
        <v>785</v>
      </c>
      <c r="Z236">
        <f>VLOOKUP(A236, Traffic_data!$A$3:$BP$367, 25, 0)</f>
        <v>4197</v>
      </c>
      <c r="AA236">
        <f>VLOOKUP(A236, Traffic_data!$A$3:$BP$367, 26, 0)</f>
        <v>523</v>
      </c>
      <c r="AB236">
        <f>VLOOKUP(A236, Traffic_data!$A$3:$BP$367, 27, 0)</f>
        <v>1308</v>
      </c>
      <c r="AC236">
        <f>VLOOKUP(A236, Traffic_data!$A$3:$BP$367, 28, 0)</f>
        <v>1831</v>
      </c>
      <c r="AD236">
        <f>VLOOKUP(A236, Traffic_data!$A$3:$BP$367, 29, 0)</f>
        <v>3924</v>
      </c>
      <c r="AE236">
        <f>VLOOKUP(A236, Traffic_data!$A$3:$BP$367, 30, 0)</f>
        <v>13994</v>
      </c>
      <c r="AF236">
        <f>VLOOKUP(A236, Traffic_data!$A$3:$BP$367, 31, 0)</f>
        <v>4074</v>
      </c>
      <c r="AG236">
        <f>VLOOKUP(A236, Traffic_data!$A$3:$BP$367, 32, 0)</f>
        <v>1240</v>
      </c>
      <c r="AH236">
        <f>VLOOKUP(A236, Traffic_data!$A$3:$BP$367, 33, 0)</f>
        <v>1860</v>
      </c>
      <c r="AI236">
        <f>VLOOKUP(A236, Traffic_data!$A$3:$BP$367, 34, 0)</f>
        <v>0</v>
      </c>
      <c r="AJ236">
        <f>VLOOKUP(A236, Traffic_data!$A$3:$BP$367, 35, 0)</f>
        <v>2303</v>
      </c>
      <c r="AK236">
        <f>VLOOKUP(A236, Traffic_data!$A$3:$BP$367, 36, 0)</f>
        <v>443</v>
      </c>
      <c r="AL236">
        <f>VLOOKUP(A236, Traffic_data!$A$3:$BP$367, 37, 0)</f>
        <v>177</v>
      </c>
      <c r="AM236">
        <f>VLOOKUP(A236, Traffic_data!$A$3:$BP$367, 38, 0)</f>
        <v>709</v>
      </c>
      <c r="AN236">
        <f>VLOOKUP(A236, Traffic_data!$A$3:$BP$367, 39, 0)</f>
        <v>354</v>
      </c>
      <c r="AO236">
        <f>VLOOKUP(A236, Traffic_data!$A$3:$BP$367, 40, 0)</f>
        <v>0</v>
      </c>
      <c r="AP236">
        <f>VLOOKUP(A236, Traffic_data!$A$3:$BP$367, 41, 0)</f>
        <v>177</v>
      </c>
      <c r="AQ236">
        <f>VLOOKUP(A236, Traffic_data!$A$3:$BP$367,42, 0)</f>
        <v>2126</v>
      </c>
      <c r="AR236">
        <f>VLOOKUP(A236, Traffic_data!$A$3:$BP$367, 43, 0)</f>
        <v>130298</v>
      </c>
      <c r="AS236">
        <f>VLOOKUP(A236, Traffic_data!$A$3:$BP$367, 44, 0)</f>
        <v>33634</v>
      </c>
      <c r="AT236">
        <f>VLOOKUP(A236, Traffic_data!$A$3:$BP$367, 45, 0)</f>
        <v>26423</v>
      </c>
      <c r="AU236">
        <f>VLOOKUP(A236, Traffic_data!$A$3:$BP$367, 46, 0)</f>
        <v>18207</v>
      </c>
      <c r="AV236">
        <f>VLOOKUP(A236, Traffic_data!$A$3:$BP$367, 47, 0)</f>
        <v>2877</v>
      </c>
      <c r="AW236">
        <f>VLOOKUP(A236, Traffic_data!$A$3:$BP$367, 48, 0)</f>
        <v>18650</v>
      </c>
      <c r="AX236">
        <f>VLOOKUP(A236, Traffic_data!$A$3:$BP$367, 49, 0)</f>
        <v>4105</v>
      </c>
      <c r="AY236">
        <f>VLOOKUP(A236, Traffic_data!$A$3:$BP$367, 50, 0)</f>
        <v>962</v>
      </c>
      <c r="AZ236">
        <f>VLOOKUP(A236, Traffic_data!$A$3:$BP$367, 51, 0)</f>
        <v>4906</v>
      </c>
      <c r="BA236">
        <f>VLOOKUP(A236, Traffic_data!$A$3:$BP$367, 52, 0)</f>
        <v>877</v>
      </c>
      <c r="BB236">
        <f>VLOOKUP(A236, Traffic_data!$A$3:$BP$367, 53, 0)</f>
        <v>1308</v>
      </c>
      <c r="BC236">
        <f>VLOOKUP(A236, Traffic_data!$A$3:$BP$367, 54, 0)</f>
        <v>2008</v>
      </c>
      <c r="BD236">
        <f>VLOOKUP(A236, Traffic_data!$A$3:$BP$367, 55, 0)</f>
        <v>6050</v>
      </c>
      <c r="BE236">
        <f>VLOOKUP(A236, Traffic_data!$A$3:$BP$367, 56, 0)</f>
        <v>0</v>
      </c>
      <c r="BF236">
        <f>VLOOKUP(A236, Traffic_data!$A$3:$BP$367, 57, 0)</f>
        <v>0</v>
      </c>
      <c r="BG236">
        <f>VLOOKUP(A236, Traffic_data!$A$3:$BP$367, 58, 0)</f>
        <v>0</v>
      </c>
      <c r="BH236">
        <f>VLOOKUP(A236, Traffic_data!$A$3:$BP$367, 59, 0)</f>
        <v>0</v>
      </c>
      <c r="BI236">
        <f>VLOOKUP(A236, Traffic_data!$A$3:$BP$367, 60, 0)</f>
        <v>0</v>
      </c>
      <c r="BJ236">
        <f>VLOOKUP(A236, Traffic_data!$A$3:$BP$367, 61, 0)</f>
        <v>0</v>
      </c>
      <c r="BK236">
        <f>VLOOKUP(A236, Traffic_data!$A$3:$BP$367, 62, 0)</f>
        <v>0</v>
      </c>
      <c r="BL236">
        <f>VLOOKUP(A236, Traffic_data!$A$3:$BP$367, 63, 0)</f>
        <v>0</v>
      </c>
      <c r="BM236">
        <f>VLOOKUP(A236, Traffic_data!$A$3:$BP$367, 64, 0)</f>
        <v>0</v>
      </c>
      <c r="BN236">
        <f>VLOOKUP(A236, Traffic_data!$A$3:$BP$367, 65, 0)</f>
        <v>0</v>
      </c>
      <c r="BO236">
        <f>VLOOKUP(A236, Traffic_data!$A$3:$BP$367, 66, 0)</f>
        <v>0</v>
      </c>
      <c r="BP236">
        <f>VLOOKUP(A236, Traffic_data!$A$3:$BP$367, 67, 0)</f>
        <v>0</v>
      </c>
      <c r="BQ236">
        <f>VLOOKUP(A236, Traffic_data!$A$3:$BP$367, 68, 0)</f>
        <v>0</v>
      </c>
    </row>
    <row r="237" spans="1:69" x14ac:dyDescent="0.25">
      <c r="A237" s="1">
        <v>41509</v>
      </c>
      <c r="B237" t="s">
        <v>49</v>
      </c>
      <c r="C237">
        <f>IFERROR(VLOOKUP(A237,Pivot_table!$A$5:$C$57, 3, 0),0)</f>
        <v>0</v>
      </c>
      <c r="D237">
        <f>VLOOKUP(A237, Traffic_data!$A$3:$BP$367, 3, 0)</f>
        <v>153553</v>
      </c>
      <c r="E237">
        <f>VLOOKUP(A237, Traffic_data!$A$3:$BP$367, 4, 0)</f>
        <v>47795</v>
      </c>
      <c r="F237">
        <f>VLOOKUP(A237, Traffic_data!$A$3:$BP$367, 5, 0)</f>
        <v>51570</v>
      </c>
      <c r="G237">
        <f>VLOOKUP(A237, Traffic_data!$A$3:$BP$367, 6, 0)</f>
        <v>46250</v>
      </c>
      <c r="H237">
        <f>VLOOKUP(A237, Traffic_data!$A$3:$BP$367, 7, 0)</f>
        <v>68357</v>
      </c>
      <c r="I237">
        <f>VLOOKUP(A237, Traffic_data!$A$3:$BP$367, 8, 0)</f>
        <v>61709</v>
      </c>
      <c r="J237">
        <f>VLOOKUP(A237, Traffic_data!$A$3:$BP$367, 9, 0)</f>
        <v>16241</v>
      </c>
      <c r="K237">
        <f>VLOOKUP(A237, Traffic_data!$A$3:$BP$367, 10, 0)</f>
        <v>2085</v>
      </c>
      <c r="L237">
        <f>VLOOKUP(A237, Traffic_data!$A$3:$BP$367, 11, 0)</f>
        <v>7308</v>
      </c>
      <c r="M237">
        <f>VLOOKUP(A237, Traffic_data!$A$3:$BP$367, 12, 0)</f>
        <v>0</v>
      </c>
      <c r="N237">
        <f>VLOOKUP(A237, Traffic_data!$A$3:$BP$367, 13, 0)</f>
        <v>22722</v>
      </c>
      <c r="O237">
        <f>VLOOKUP(A237, Traffic_data!$A$3:$BP$367, 14, 0)</f>
        <v>1856</v>
      </c>
      <c r="P237">
        <f>VLOOKUP(A237, Traffic_data!$A$3:$BP$367, 15, 0)</f>
        <v>637</v>
      </c>
      <c r="Q237">
        <f>VLOOKUP(A237, Traffic_data!$A$3:$BP$367, 16, 0)</f>
        <v>1294</v>
      </c>
      <c r="R237">
        <f>VLOOKUP(A237, Traffic_data!$A$3:$BP$367, 17, 0)</f>
        <v>118777</v>
      </c>
      <c r="S237">
        <f>VLOOKUP(A237, Traffic_data!$A$3:$BP$367, 18, 0)</f>
        <v>35576</v>
      </c>
      <c r="T237">
        <f>VLOOKUP(A237, Traffic_data!$A$3:$BP$367, 19, 0)</f>
        <v>20985</v>
      </c>
      <c r="U237">
        <f>VLOOKUP(A237, Traffic_data!$A$3:$BP$367, 20, 0)</f>
        <v>19439</v>
      </c>
      <c r="V237">
        <f>VLOOKUP(A237, Traffic_data!$A$3:$BP$367, 21, 0)</f>
        <v>1831</v>
      </c>
      <c r="W237">
        <f>VLOOKUP(A237, Traffic_data!$A$3:$BP$367, 22, 0)</f>
        <v>17893</v>
      </c>
      <c r="X237">
        <f>VLOOKUP(A237, Traffic_data!$A$3:$BP$367,23, 0)</f>
        <v>3139</v>
      </c>
      <c r="Y237">
        <f>VLOOKUP(A237, Traffic_data!$A$3:$BP$367, 24, 0)</f>
        <v>1831</v>
      </c>
      <c r="Z237">
        <f>VLOOKUP(A237, Traffic_data!$A$3:$BP$367, 25, 0)</f>
        <v>4418</v>
      </c>
      <c r="AA237">
        <f>VLOOKUP(A237, Traffic_data!$A$3:$BP$367, 26, 0)</f>
        <v>523</v>
      </c>
      <c r="AB237">
        <f>VLOOKUP(A237, Traffic_data!$A$3:$BP$367, 27, 0)</f>
        <v>523</v>
      </c>
      <c r="AC237">
        <f>VLOOKUP(A237, Traffic_data!$A$3:$BP$367, 28, 0)</f>
        <v>1570</v>
      </c>
      <c r="AD237">
        <f>VLOOKUP(A237, Traffic_data!$A$3:$BP$367, 29, 0)</f>
        <v>4185</v>
      </c>
      <c r="AE237">
        <f>VLOOKUP(A237, Traffic_data!$A$3:$BP$367, 30, 0)</f>
        <v>15589</v>
      </c>
      <c r="AF237">
        <f>VLOOKUP(A237, Traffic_data!$A$3:$BP$367, 31, 0)</f>
        <v>3720</v>
      </c>
      <c r="AG237">
        <f>VLOOKUP(A237, Traffic_data!$A$3:$BP$367, 32, 0)</f>
        <v>2126</v>
      </c>
      <c r="AH237">
        <f>VLOOKUP(A237, Traffic_data!$A$3:$BP$367, 33, 0)</f>
        <v>2037</v>
      </c>
      <c r="AI237">
        <f>VLOOKUP(A237, Traffic_data!$A$3:$BP$367, 34, 0)</f>
        <v>266</v>
      </c>
      <c r="AJ237">
        <f>VLOOKUP(A237, Traffic_data!$A$3:$BP$367, 35, 0)</f>
        <v>2214</v>
      </c>
      <c r="AK237">
        <f>VLOOKUP(A237, Traffic_data!$A$3:$BP$367, 36, 0)</f>
        <v>266</v>
      </c>
      <c r="AL237">
        <f>VLOOKUP(A237, Traffic_data!$A$3:$BP$367, 37, 0)</f>
        <v>177</v>
      </c>
      <c r="AM237">
        <f>VLOOKUP(A237, Traffic_data!$A$3:$BP$367, 38, 0)</f>
        <v>620</v>
      </c>
      <c r="AN237">
        <f>VLOOKUP(A237, Traffic_data!$A$3:$BP$367, 39, 0)</f>
        <v>89</v>
      </c>
      <c r="AO237">
        <f>VLOOKUP(A237, Traffic_data!$A$3:$BP$367, 40, 0)</f>
        <v>0</v>
      </c>
      <c r="AP237">
        <f>VLOOKUP(A237, Traffic_data!$A$3:$BP$367, 41, 0)</f>
        <v>354</v>
      </c>
      <c r="AQ237">
        <f>VLOOKUP(A237, Traffic_data!$A$3:$BP$367,42, 0)</f>
        <v>2834</v>
      </c>
      <c r="AR237">
        <f>VLOOKUP(A237, Traffic_data!$A$3:$BP$367, 43, 0)</f>
        <v>134366</v>
      </c>
      <c r="AS237">
        <f>VLOOKUP(A237, Traffic_data!$A$3:$BP$367, 44, 0)</f>
        <v>39296</v>
      </c>
      <c r="AT237">
        <f>VLOOKUP(A237, Traffic_data!$A$3:$BP$367, 45, 0)</f>
        <v>23111</v>
      </c>
      <c r="AU237">
        <f>VLOOKUP(A237, Traffic_data!$A$3:$BP$367, 46, 0)</f>
        <v>21476</v>
      </c>
      <c r="AV237">
        <f>VLOOKUP(A237, Traffic_data!$A$3:$BP$367, 47, 0)</f>
        <v>2097</v>
      </c>
      <c r="AW237">
        <f>VLOOKUP(A237, Traffic_data!$A$3:$BP$367, 48, 0)</f>
        <v>20107</v>
      </c>
      <c r="AX237">
        <f>VLOOKUP(A237, Traffic_data!$A$3:$BP$367, 49, 0)</f>
        <v>3405</v>
      </c>
      <c r="AY237">
        <f>VLOOKUP(A237, Traffic_data!$A$3:$BP$367, 50, 0)</f>
        <v>2008</v>
      </c>
      <c r="AZ237">
        <f>VLOOKUP(A237, Traffic_data!$A$3:$BP$367, 51, 0)</f>
        <v>5038</v>
      </c>
      <c r="BA237">
        <f>VLOOKUP(A237, Traffic_data!$A$3:$BP$367, 52, 0)</f>
        <v>612</v>
      </c>
      <c r="BB237">
        <f>VLOOKUP(A237, Traffic_data!$A$3:$BP$367, 53, 0)</f>
        <v>523</v>
      </c>
      <c r="BC237">
        <f>VLOOKUP(A237, Traffic_data!$A$3:$BP$367, 54, 0)</f>
        <v>1924</v>
      </c>
      <c r="BD237">
        <f>VLOOKUP(A237, Traffic_data!$A$3:$BP$367, 55, 0)</f>
        <v>7019</v>
      </c>
      <c r="BE237">
        <f>VLOOKUP(A237, Traffic_data!$A$3:$BP$367, 56, 0)</f>
        <v>0</v>
      </c>
      <c r="BF237">
        <f>VLOOKUP(A237, Traffic_data!$A$3:$BP$367, 57, 0)</f>
        <v>0</v>
      </c>
      <c r="BG237">
        <f>VLOOKUP(A237, Traffic_data!$A$3:$BP$367, 58, 0)</f>
        <v>0</v>
      </c>
      <c r="BH237">
        <f>VLOOKUP(A237, Traffic_data!$A$3:$BP$367, 59, 0)</f>
        <v>0</v>
      </c>
      <c r="BI237">
        <f>VLOOKUP(A237, Traffic_data!$A$3:$BP$367, 60, 0)</f>
        <v>0</v>
      </c>
      <c r="BJ237">
        <f>VLOOKUP(A237, Traffic_data!$A$3:$BP$367, 61, 0)</f>
        <v>0</v>
      </c>
      <c r="BK237">
        <f>VLOOKUP(A237, Traffic_data!$A$3:$BP$367, 62, 0)</f>
        <v>0</v>
      </c>
      <c r="BL237">
        <f>VLOOKUP(A237, Traffic_data!$A$3:$BP$367, 63, 0)</f>
        <v>0</v>
      </c>
      <c r="BM237">
        <f>VLOOKUP(A237, Traffic_data!$A$3:$BP$367, 64, 0)</f>
        <v>0</v>
      </c>
      <c r="BN237">
        <f>VLOOKUP(A237, Traffic_data!$A$3:$BP$367, 65, 0)</f>
        <v>0</v>
      </c>
      <c r="BO237">
        <f>VLOOKUP(A237, Traffic_data!$A$3:$BP$367, 66, 0)</f>
        <v>0</v>
      </c>
      <c r="BP237">
        <f>VLOOKUP(A237, Traffic_data!$A$3:$BP$367, 67, 0)</f>
        <v>0</v>
      </c>
      <c r="BQ237">
        <f>VLOOKUP(A237, Traffic_data!$A$3:$BP$367, 68, 0)</f>
        <v>0</v>
      </c>
    </row>
    <row r="238" spans="1:69" x14ac:dyDescent="0.25">
      <c r="A238" s="1">
        <v>41510</v>
      </c>
      <c r="B238" t="s">
        <v>52</v>
      </c>
      <c r="C238">
        <f>IFERROR(VLOOKUP(A238,Pivot_table!$A$5:$C$57, 3, 0),0)</f>
        <v>0</v>
      </c>
      <c r="D238">
        <f>VLOOKUP(A238, Traffic_data!$A$3:$BP$367, 3, 0)</f>
        <v>179852</v>
      </c>
      <c r="E238">
        <f>VLOOKUP(A238, Traffic_data!$A$3:$BP$367, 4, 0)</f>
        <v>45704</v>
      </c>
      <c r="F238">
        <f>VLOOKUP(A238, Traffic_data!$A$3:$BP$367, 5, 0)</f>
        <v>41471</v>
      </c>
      <c r="G238">
        <f>VLOOKUP(A238, Traffic_data!$A$3:$BP$367, 6, 0)</f>
        <v>38369</v>
      </c>
      <c r="H238">
        <f>VLOOKUP(A238, Traffic_data!$A$3:$BP$367, 7, 0)</f>
        <v>104683</v>
      </c>
      <c r="I238">
        <f>VLOOKUP(A238, Traffic_data!$A$3:$BP$367, 8, 0)</f>
        <v>54031</v>
      </c>
      <c r="J238">
        <f>VLOOKUP(A238, Traffic_data!$A$3:$BP$367, 9, 0)</f>
        <v>18167</v>
      </c>
      <c r="K238">
        <f>VLOOKUP(A238, Traffic_data!$A$3:$BP$367, 10, 0)</f>
        <v>1816</v>
      </c>
      <c r="L238">
        <f>VLOOKUP(A238, Traffic_data!$A$3:$BP$367, 11, 0)</f>
        <v>7276</v>
      </c>
      <c r="M238">
        <f>VLOOKUP(A238, Traffic_data!$A$3:$BP$367, 12, 0)</f>
        <v>0</v>
      </c>
      <c r="N238">
        <f>VLOOKUP(A238, Traffic_data!$A$3:$BP$367, 13, 0)</f>
        <v>19289</v>
      </c>
      <c r="O238">
        <f>VLOOKUP(A238, Traffic_data!$A$3:$BP$367, 14, 0)</f>
        <v>2428</v>
      </c>
      <c r="P238">
        <f>VLOOKUP(A238, Traffic_data!$A$3:$BP$367, 15, 0)</f>
        <v>768</v>
      </c>
      <c r="Q238">
        <f>VLOOKUP(A238, Traffic_data!$A$3:$BP$367, 16, 0)</f>
        <v>1256</v>
      </c>
      <c r="R238">
        <f>VLOOKUP(A238, Traffic_data!$A$3:$BP$367, 17, 0)</f>
        <v>149093</v>
      </c>
      <c r="S238">
        <f>VLOOKUP(A238, Traffic_data!$A$3:$BP$367, 18, 0)</f>
        <v>34007</v>
      </c>
      <c r="T238">
        <f>VLOOKUP(A238, Traffic_data!$A$3:$BP$367, 19, 0)</f>
        <v>26287</v>
      </c>
      <c r="U238">
        <f>VLOOKUP(A238, Traffic_data!$A$3:$BP$367, 20, 0)</f>
        <v>16788</v>
      </c>
      <c r="V238">
        <f>VLOOKUP(A238, Traffic_data!$A$3:$BP$367, 21, 0)</f>
        <v>2093</v>
      </c>
      <c r="W238">
        <f>VLOOKUP(A238, Traffic_data!$A$3:$BP$367, 22, 0)</f>
        <v>25845</v>
      </c>
      <c r="X238">
        <f>VLOOKUP(A238, Traffic_data!$A$3:$BP$367,23, 0)</f>
        <v>6017</v>
      </c>
      <c r="Y238">
        <f>VLOOKUP(A238, Traffic_data!$A$3:$BP$367, 24, 0)</f>
        <v>4447</v>
      </c>
      <c r="Z238">
        <f>VLOOKUP(A238, Traffic_data!$A$3:$BP$367, 25, 0)</f>
        <v>12591</v>
      </c>
      <c r="AA238">
        <f>VLOOKUP(A238, Traffic_data!$A$3:$BP$367, 26, 0)</f>
        <v>785</v>
      </c>
      <c r="AB238">
        <f>VLOOKUP(A238, Traffic_data!$A$3:$BP$367, 27, 0)</f>
        <v>3401</v>
      </c>
      <c r="AC238">
        <f>VLOOKUP(A238, Traffic_data!$A$3:$BP$367, 28, 0)</f>
        <v>5232</v>
      </c>
      <c r="AD238">
        <f>VLOOKUP(A238, Traffic_data!$A$3:$BP$367, 29, 0)</f>
        <v>2877</v>
      </c>
      <c r="AE238">
        <f>VLOOKUP(A238, Traffic_data!$A$3:$BP$367, 30, 0)</f>
        <v>17272</v>
      </c>
      <c r="AF238">
        <f>VLOOKUP(A238, Traffic_data!$A$3:$BP$367, 31, 0)</f>
        <v>4074</v>
      </c>
      <c r="AG238">
        <f>VLOOKUP(A238, Traffic_data!$A$3:$BP$367, 32, 0)</f>
        <v>1949</v>
      </c>
      <c r="AH238">
        <f>VLOOKUP(A238, Traffic_data!$A$3:$BP$367, 33, 0)</f>
        <v>2303</v>
      </c>
      <c r="AI238">
        <f>VLOOKUP(A238, Traffic_data!$A$3:$BP$367, 34, 0)</f>
        <v>266</v>
      </c>
      <c r="AJ238">
        <f>VLOOKUP(A238, Traffic_data!$A$3:$BP$367, 35, 0)</f>
        <v>3543</v>
      </c>
      <c r="AK238">
        <f>VLOOKUP(A238, Traffic_data!$A$3:$BP$367, 36, 0)</f>
        <v>620</v>
      </c>
      <c r="AL238">
        <f>VLOOKUP(A238, Traffic_data!$A$3:$BP$367, 37, 0)</f>
        <v>177</v>
      </c>
      <c r="AM238">
        <f>VLOOKUP(A238, Traffic_data!$A$3:$BP$367, 38, 0)</f>
        <v>797</v>
      </c>
      <c r="AN238">
        <f>VLOOKUP(A238, Traffic_data!$A$3:$BP$367, 39, 0)</f>
        <v>266</v>
      </c>
      <c r="AO238">
        <f>VLOOKUP(A238, Traffic_data!$A$3:$BP$367, 40, 0)</f>
        <v>0</v>
      </c>
      <c r="AP238">
        <f>VLOOKUP(A238, Traffic_data!$A$3:$BP$367, 41, 0)</f>
        <v>89</v>
      </c>
      <c r="AQ238">
        <f>VLOOKUP(A238, Traffic_data!$A$3:$BP$367,42, 0)</f>
        <v>2569</v>
      </c>
      <c r="AR238">
        <f>VLOOKUP(A238, Traffic_data!$A$3:$BP$367, 43, 0)</f>
        <v>166365</v>
      </c>
      <c r="AS238">
        <f>VLOOKUP(A238, Traffic_data!$A$3:$BP$367, 44, 0)</f>
        <v>38081</v>
      </c>
      <c r="AT238">
        <f>VLOOKUP(A238, Traffic_data!$A$3:$BP$367, 45, 0)</f>
        <v>28236</v>
      </c>
      <c r="AU238">
        <f>VLOOKUP(A238, Traffic_data!$A$3:$BP$367, 46, 0)</f>
        <v>19091</v>
      </c>
      <c r="AV238">
        <f>VLOOKUP(A238, Traffic_data!$A$3:$BP$367, 47, 0)</f>
        <v>2359</v>
      </c>
      <c r="AW238">
        <f>VLOOKUP(A238, Traffic_data!$A$3:$BP$367, 48, 0)</f>
        <v>29388</v>
      </c>
      <c r="AX238">
        <f>VLOOKUP(A238, Traffic_data!$A$3:$BP$367, 49, 0)</f>
        <v>6637</v>
      </c>
      <c r="AY238">
        <f>VLOOKUP(A238, Traffic_data!$A$3:$BP$367, 50, 0)</f>
        <v>4624</v>
      </c>
      <c r="AZ238">
        <f>VLOOKUP(A238, Traffic_data!$A$3:$BP$367, 51, 0)</f>
        <v>13388</v>
      </c>
      <c r="BA238">
        <f>VLOOKUP(A238, Traffic_data!$A$3:$BP$367, 52, 0)</f>
        <v>1051</v>
      </c>
      <c r="BB238">
        <f>VLOOKUP(A238, Traffic_data!$A$3:$BP$367, 53, 0)</f>
        <v>3401</v>
      </c>
      <c r="BC238">
        <f>VLOOKUP(A238, Traffic_data!$A$3:$BP$367, 54, 0)</f>
        <v>5321</v>
      </c>
      <c r="BD238">
        <f>VLOOKUP(A238, Traffic_data!$A$3:$BP$367, 55, 0)</f>
        <v>5446</v>
      </c>
      <c r="BE238">
        <f>VLOOKUP(A238, Traffic_data!$A$3:$BP$367, 56, 0)</f>
        <v>0</v>
      </c>
      <c r="BF238">
        <f>VLOOKUP(A238, Traffic_data!$A$3:$BP$367, 57, 0)</f>
        <v>0</v>
      </c>
      <c r="BG238">
        <f>VLOOKUP(A238, Traffic_data!$A$3:$BP$367, 58, 0)</f>
        <v>0</v>
      </c>
      <c r="BH238">
        <f>VLOOKUP(A238, Traffic_data!$A$3:$BP$367, 59, 0)</f>
        <v>0</v>
      </c>
      <c r="BI238">
        <f>VLOOKUP(A238, Traffic_data!$A$3:$BP$367, 60, 0)</f>
        <v>0</v>
      </c>
      <c r="BJ238">
        <f>VLOOKUP(A238, Traffic_data!$A$3:$BP$367, 61, 0)</f>
        <v>0</v>
      </c>
      <c r="BK238">
        <f>VLOOKUP(A238, Traffic_data!$A$3:$BP$367, 62, 0)</f>
        <v>0</v>
      </c>
      <c r="BL238">
        <f>VLOOKUP(A238, Traffic_data!$A$3:$BP$367, 63, 0)</f>
        <v>0</v>
      </c>
      <c r="BM238">
        <f>VLOOKUP(A238, Traffic_data!$A$3:$BP$367, 64, 0)</f>
        <v>0</v>
      </c>
      <c r="BN238">
        <f>VLOOKUP(A238, Traffic_data!$A$3:$BP$367, 65, 0)</f>
        <v>0</v>
      </c>
      <c r="BO238">
        <f>VLOOKUP(A238, Traffic_data!$A$3:$BP$367, 66, 0)</f>
        <v>0</v>
      </c>
      <c r="BP238">
        <f>VLOOKUP(A238, Traffic_data!$A$3:$BP$367, 67, 0)</f>
        <v>0</v>
      </c>
      <c r="BQ238">
        <f>VLOOKUP(A238, Traffic_data!$A$3:$BP$367, 68, 0)</f>
        <v>0</v>
      </c>
    </row>
    <row r="239" spans="1:69" x14ac:dyDescent="0.25">
      <c r="A239" s="1">
        <v>41511</v>
      </c>
      <c r="B239" t="s">
        <v>53</v>
      </c>
      <c r="C239">
        <f>IFERROR(VLOOKUP(A239,Pivot_table!$A$5:$C$57, 3, 0),0)</f>
        <v>0</v>
      </c>
      <c r="D239">
        <f>VLOOKUP(A239, Traffic_data!$A$3:$BP$367, 3, 0)</f>
        <v>152335</v>
      </c>
      <c r="E239">
        <f>VLOOKUP(A239, Traffic_data!$A$3:$BP$367, 4, 0)</f>
        <v>37532</v>
      </c>
      <c r="F239">
        <f>VLOOKUP(A239, Traffic_data!$A$3:$BP$367, 5, 0)</f>
        <v>32531</v>
      </c>
      <c r="G239">
        <f>VLOOKUP(A239, Traffic_data!$A$3:$BP$367, 6, 0)</f>
        <v>31091</v>
      </c>
      <c r="H239">
        <f>VLOOKUP(A239, Traffic_data!$A$3:$BP$367, 7, 0)</f>
        <v>88577</v>
      </c>
      <c r="I239">
        <f>VLOOKUP(A239, Traffic_data!$A$3:$BP$367, 8, 0)</f>
        <v>44640</v>
      </c>
      <c r="J239">
        <f>VLOOKUP(A239, Traffic_data!$A$3:$BP$367, 9, 0)</f>
        <v>18883</v>
      </c>
      <c r="K239">
        <f>VLOOKUP(A239, Traffic_data!$A$3:$BP$367, 10, 0)</f>
        <v>1691</v>
      </c>
      <c r="L239">
        <f>VLOOKUP(A239, Traffic_data!$A$3:$BP$367, 11, 0)</f>
        <v>7460</v>
      </c>
      <c r="M239">
        <f>VLOOKUP(A239, Traffic_data!$A$3:$BP$367, 12, 0)</f>
        <v>0</v>
      </c>
      <c r="N239">
        <f>VLOOKUP(A239, Traffic_data!$A$3:$BP$367, 13, 0)</f>
        <v>14897</v>
      </c>
      <c r="O239">
        <f>VLOOKUP(A239, Traffic_data!$A$3:$BP$367, 14, 0)</f>
        <v>2396</v>
      </c>
      <c r="P239">
        <f>VLOOKUP(A239, Traffic_data!$A$3:$BP$367, 15, 0)</f>
        <v>738</v>
      </c>
      <c r="Q239">
        <f>VLOOKUP(A239, Traffic_data!$A$3:$BP$367, 16, 0)</f>
        <v>698</v>
      </c>
      <c r="R239">
        <f>VLOOKUP(A239, Traffic_data!$A$3:$BP$367, 17, 0)</f>
        <v>127486</v>
      </c>
      <c r="S239">
        <f>VLOOKUP(A239, Traffic_data!$A$3:$BP$367, 18, 0)</f>
        <v>28775</v>
      </c>
      <c r="T239">
        <f>VLOOKUP(A239, Traffic_data!$A$3:$BP$367, 19, 0)</f>
        <v>21427</v>
      </c>
      <c r="U239">
        <f>VLOOKUP(A239, Traffic_data!$A$3:$BP$367, 20, 0)</f>
        <v>16126</v>
      </c>
      <c r="V239">
        <f>VLOOKUP(A239, Traffic_data!$A$3:$BP$367, 21, 0)</f>
        <v>3924</v>
      </c>
      <c r="W239">
        <f>VLOOKUP(A239, Traffic_data!$A$3:$BP$367, 22, 0)</f>
        <v>22974</v>
      </c>
      <c r="X239">
        <f>VLOOKUP(A239, Traffic_data!$A$3:$BP$367,23, 0)</f>
        <v>5232</v>
      </c>
      <c r="Y239">
        <f>VLOOKUP(A239, Traffic_data!$A$3:$BP$367, 24, 0)</f>
        <v>2616</v>
      </c>
      <c r="Z239">
        <f>VLOOKUP(A239, Traffic_data!$A$3:$BP$367, 25, 0)</f>
        <v>10382</v>
      </c>
      <c r="AA239">
        <f>VLOOKUP(A239, Traffic_data!$A$3:$BP$367, 26, 0)</f>
        <v>2093</v>
      </c>
      <c r="AB239">
        <f>VLOOKUP(A239, Traffic_data!$A$3:$BP$367, 27, 0)</f>
        <v>2616</v>
      </c>
      <c r="AC239">
        <f>VLOOKUP(A239, Traffic_data!$A$3:$BP$367, 28, 0)</f>
        <v>3401</v>
      </c>
      <c r="AD239">
        <f>VLOOKUP(A239, Traffic_data!$A$3:$BP$367, 29, 0)</f>
        <v>5755</v>
      </c>
      <c r="AE239">
        <f>VLOOKUP(A239, Traffic_data!$A$3:$BP$367, 30, 0)</f>
        <v>17980</v>
      </c>
      <c r="AF239">
        <f>VLOOKUP(A239, Traffic_data!$A$3:$BP$367, 31, 0)</f>
        <v>5137</v>
      </c>
      <c r="AG239">
        <f>VLOOKUP(A239, Traffic_data!$A$3:$BP$367, 32, 0)</f>
        <v>2126</v>
      </c>
      <c r="AH239">
        <f>VLOOKUP(A239, Traffic_data!$A$3:$BP$367, 33, 0)</f>
        <v>2391</v>
      </c>
      <c r="AI239">
        <f>VLOOKUP(A239, Traffic_data!$A$3:$BP$367, 34, 0)</f>
        <v>89</v>
      </c>
      <c r="AJ239">
        <f>VLOOKUP(A239, Traffic_data!$A$3:$BP$367, 35, 0)</f>
        <v>2391</v>
      </c>
      <c r="AK239">
        <f>VLOOKUP(A239, Traffic_data!$A$3:$BP$367, 36, 0)</f>
        <v>443</v>
      </c>
      <c r="AL239">
        <f>VLOOKUP(A239, Traffic_data!$A$3:$BP$367, 37, 0)</f>
        <v>266</v>
      </c>
      <c r="AM239">
        <f>VLOOKUP(A239, Traffic_data!$A$3:$BP$367, 38, 0)</f>
        <v>1063</v>
      </c>
      <c r="AN239">
        <f>VLOOKUP(A239, Traffic_data!$A$3:$BP$367, 39, 0)</f>
        <v>177</v>
      </c>
      <c r="AO239">
        <f>VLOOKUP(A239, Traffic_data!$A$3:$BP$367, 40, 0)</f>
        <v>0</v>
      </c>
      <c r="AP239">
        <f>VLOOKUP(A239, Traffic_data!$A$3:$BP$367, 41, 0)</f>
        <v>620</v>
      </c>
      <c r="AQ239">
        <f>VLOOKUP(A239, Traffic_data!$A$3:$BP$367,42, 0)</f>
        <v>2657</v>
      </c>
      <c r="AR239">
        <f>VLOOKUP(A239, Traffic_data!$A$3:$BP$367, 43, 0)</f>
        <v>145466</v>
      </c>
      <c r="AS239">
        <f>VLOOKUP(A239, Traffic_data!$A$3:$BP$367, 44, 0)</f>
        <v>33912</v>
      </c>
      <c r="AT239">
        <f>VLOOKUP(A239, Traffic_data!$A$3:$BP$367, 45, 0)</f>
        <v>23553</v>
      </c>
      <c r="AU239">
        <f>VLOOKUP(A239, Traffic_data!$A$3:$BP$367, 46, 0)</f>
        <v>18517</v>
      </c>
      <c r="AV239">
        <f>VLOOKUP(A239, Traffic_data!$A$3:$BP$367, 47, 0)</f>
        <v>4013</v>
      </c>
      <c r="AW239">
        <f>VLOOKUP(A239, Traffic_data!$A$3:$BP$367, 48, 0)</f>
        <v>25365</v>
      </c>
      <c r="AX239">
        <f>VLOOKUP(A239, Traffic_data!$A$3:$BP$367, 49, 0)</f>
        <v>5675</v>
      </c>
      <c r="AY239">
        <f>VLOOKUP(A239, Traffic_data!$A$3:$BP$367, 50, 0)</f>
        <v>2882</v>
      </c>
      <c r="AZ239">
        <f>VLOOKUP(A239, Traffic_data!$A$3:$BP$367, 51, 0)</f>
        <v>11445</v>
      </c>
      <c r="BA239">
        <f>VLOOKUP(A239, Traffic_data!$A$3:$BP$367, 52, 0)</f>
        <v>2270</v>
      </c>
      <c r="BB239">
        <f>VLOOKUP(A239, Traffic_data!$A$3:$BP$367, 53, 0)</f>
        <v>2616</v>
      </c>
      <c r="BC239">
        <f>VLOOKUP(A239, Traffic_data!$A$3:$BP$367, 54, 0)</f>
        <v>4021</v>
      </c>
      <c r="BD239">
        <f>VLOOKUP(A239, Traffic_data!$A$3:$BP$367, 55, 0)</f>
        <v>8412</v>
      </c>
      <c r="BE239">
        <f>VLOOKUP(A239, Traffic_data!$A$3:$BP$367, 56, 0)</f>
        <v>0</v>
      </c>
      <c r="BF239">
        <f>VLOOKUP(A239, Traffic_data!$A$3:$BP$367, 57, 0)</f>
        <v>0</v>
      </c>
      <c r="BG239">
        <f>VLOOKUP(A239, Traffic_data!$A$3:$BP$367, 58, 0)</f>
        <v>0</v>
      </c>
      <c r="BH239">
        <f>VLOOKUP(A239, Traffic_data!$A$3:$BP$367, 59, 0)</f>
        <v>0</v>
      </c>
      <c r="BI239">
        <f>VLOOKUP(A239, Traffic_data!$A$3:$BP$367, 60, 0)</f>
        <v>0</v>
      </c>
      <c r="BJ239">
        <f>VLOOKUP(A239, Traffic_data!$A$3:$BP$367, 61, 0)</f>
        <v>0</v>
      </c>
      <c r="BK239">
        <f>VLOOKUP(A239, Traffic_data!$A$3:$BP$367, 62, 0)</f>
        <v>0</v>
      </c>
      <c r="BL239">
        <f>VLOOKUP(A239, Traffic_data!$A$3:$BP$367, 63, 0)</f>
        <v>0</v>
      </c>
      <c r="BM239">
        <f>VLOOKUP(A239, Traffic_data!$A$3:$BP$367, 64, 0)</f>
        <v>0</v>
      </c>
      <c r="BN239">
        <f>VLOOKUP(A239, Traffic_data!$A$3:$BP$367, 65, 0)</f>
        <v>0</v>
      </c>
      <c r="BO239">
        <f>VLOOKUP(A239, Traffic_data!$A$3:$BP$367, 66, 0)</f>
        <v>0</v>
      </c>
      <c r="BP239">
        <f>VLOOKUP(A239, Traffic_data!$A$3:$BP$367, 67, 0)</f>
        <v>0</v>
      </c>
      <c r="BQ239">
        <f>VLOOKUP(A239, Traffic_data!$A$3:$BP$367, 68, 0)</f>
        <v>0</v>
      </c>
    </row>
    <row r="240" spans="1:69" x14ac:dyDescent="0.25">
      <c r="A240" s="1">
        <v>41512</v>
      </c>
      <c r="B240" t="s">
        <v>58</v>
      </c>
      <c r="C240">
        <f>IFERROR(VLOOKUP(A240,Pivot_table!$A$5:$C$57, 3, 0),0)</f>
        <v>0</v>
      </c>
      <c r="D240">
        <f>VLOOKUP(A240, Traffic_data!$A$3:$BP$367, 3, 0)</f>
        <v>163666</v>
      </c>
      <c r="E240">
        <f>VLOOKUP(A240, Traffic_data!$A$3:$BP$367, 4, 0)</f>
        <v>44583</v>
      </c>
      <c r="F240">
        <f>VLOOKUP(A240, Traffic_data!$A$3:$BP$367, 5, 0)</f>
        <v>46559</v>
      </c>
      <c r="G240">
        <f>VLOOKUP(A240, Traffic_data!$A$3:$BP$367, 6, 0)</f>
        <v>41423</v>
      </c>
      <c r="H240">
        <f>VLOOKUP(A240, Traffic_data!$A$3:$BP$367, 7, 0)</f>
        <v>82954</v>
      </c>
      <c r="I240">
        <f>VLOOKUP(A240, Traffic_data!$A$3:$BP$367, 8, 0)</f>
        <v>68999</v>
      </c>
      <c r="J240">
        <f>VLOOKUP(A240, Traffic_data!$A$3:$BP$367, 9, 0)</f>
        <v>14592</v>
      </c>
      <c r="K240">
        <f>VLOOKUP(A240, Traffic_data!$A$3:$BP$367, 10, 0)</f>
        <v>1681</v>
      </c>
      <c r="L240">
        <f>VLOOKUP(A240, Traffic_data!$A$3:$BP$367, 11, 0)</f>
        <v>6571</v>
      </c>
      <c r="M240">
        <f>VLOOKUP(A240, Traffic_data!$A$3:$BP$367, 12, 0)</f>
        <v>0</v>
      </c>
      <c r="N240">
        <f>VLOOKUP(A240, Traffic_data!$A$3:$BP$367, 13, 0)</f>
        <v>19561</v>
      </c>
      <c r="O240">
        <f>VLOOKUP(A240, Traffic_data!$A$3:$BP$367, 14, 0)</f>
        <v>1543</v>
      </c>
      <c r="P240">
        <f>VLOOKUP(A240, Traffic_data!$A$3:$BP$367, 15, 0)</f>
        <v>522</v>
      </c>
      <c r="Q240">
        <f>VLOOKUP(A240, Traffic_data!$A$3:$BP$367, 16, 0)</f>
        <v>1022</v>
      </c>
      <c r="R240">
        <f>VLOOKUP(A240, Traffic_data!$A$3:$BP$367, 17, 0)</f>
        <v>133141</v>
      </c>
      <c r="S240">
        <f>VLOOKUP(A240, Traffic_data!$A$3:$BP$367, 18, 0)</f>
        <v>30606</v>
      </c>
      <c r="T240">
        <f>VLOOKUP(A240, Traffic_data!$A$3:$BP$367, 19, 0)</f>
        <v>25624</v>
      </c>
      <c r="U240">
        <f>VLOOKUP(A240, Traffic_data!$A$3:$BP$367, 20, 0)</f>
        <v>20544</v>
      </c>
      <c r="V240">
        <f>VLOOKUP(A240, Traffic_data!$A$3:$BP$367, 21, 0)</f>
        <v>2616</v>
      </c>
      <c r="W240">
        <f>VLOOKUP(A240, Traffic_data!$A$3:$BP$367, 22, 0)</f>
        <v>20544</v>
      </c>
      <c r="X240">
        <f>VLOOKUP(A240, Traffic_data!$A$3:$BP$367,23, 0)</f>
        <v>3924</v>
      </c>
      <c r="Y240">
        <f>VLOOKUP(A240, Traffic_data!$A$3:$BP$367, 24, 0)</f>
        <v>1046</v>
      </c>
      <c r="Z240">
        <f>VLOOKUP(A240, Traffic_data!$A$3:$BP$367, 25, 0)</f>
        <v>8173</v>
      </c>
      <c r="AA240">
        <f>VLOOKUP(A240, Traffic_data!$A$3:$BP$367, 26, 0)</f>
        <v>1046</v>
      </c>
      <c r="AB240">
        <f>VLOOKUP(A240, Traffic_data!$A$3:$BP$367, 27, 0)</f>
        <v>1308</v>
      </c>
      <c r="AC240">
        <f>VLOOKUP(A240, Traffic_data!$A$3:$BP$367, 28, 0)</f>
        <v>2354</v>
      </c>
      <c r="AD240">
        <f>VLOOKUP(A240, Traffic_data!$A$3:$BP$367, 29, 0)</f>
        <v>4185</v>
      </c>
      <c r="AE240">
        <f>VLOOKUP(A240, Traffic_data!$A$3:$BP$367, 30, 0)</f>
        <v>14437</v>
      </c>
      <c r="AF240">
        <f>VLOOKUP(A240, Traffic_data!$A$3:$BP$367, 31, 0)</f>
        <v>3897</v>
      </c>
      <c r="AG240">
        <f>VLOOKUP(A240, Traffic_data!$A$3:$BP$367, 32, 0)</f>
        <v>1949</v>
      </c>
      <c r="AH240">
        <f>VLOOKUP(A240, Traffic_data!$A$3:$BP$367, 33, 0)</f>
        <v>2214</v>
      </c>
      <c r="AI240">
        <f>VLOOKUP(A240, Traffic_data!$A$3:$BP$367, 34, 0)</f>
        <v>89</v>
      </c>
      <c r="AJ240">
        <f>VLOOKUP(A240, Traffic_data!$A$3:$BP$367, 35, 0)</f>
        <v>1683</v>
      </c>
      <c r="AK240">
        <f>VLOOKUP(A240, Traffic_data!$A$3:$BP$367, 36, 0)</f>
        <v>354</v>
      </c>
      <c r="AL240">
        <f>VLOOKUP(A240, Traffic_data!$A$3:$BP$367, 37, 0)</f>
        <v>89</v>
      </c>
      <c r="AM240">
        <f>VLOOKUP(A240, Traffic_data!$A$3:$BP$367, 38, 0)</f>
        <v>974</v>
      </c>
      <c r="AN240">
        <f>VLOOKUP(A240, Traffic_data!$A$3:$BP$367, 39, 0)</f>
        <v>177</v>
      </c>
      <c r="AO240">
        <f>VLOOKUP(A240, Traffic_data!$A$3:$BP$367, 40, 0)</f>
        <v>0</v>
      </c>
      <c r="AP240">
        <f>VLOOKUP(A240, Traffic_data!$A$3:$BP$367, 41, 0)</f>
        <v>89</v>
      </c>
      <c r="AQ240">
        <f>VLOOKUP(A240, Traffic_data!$A$3:$BP$367,42, 0)</f>
        <v>2569</v>
      </c>
      <c r="AR240">
        <f>VLOOKUP(A240, Traffic_data!$A$3:$BP$367, 43, 0)</f>
        <v>147578</v>
      </c>
      <c r="AS240">
        <f>VLOOKUP(A240, Traffic_data!$A$3:$BP$367, 44, 0)</f>
        <v>34503</v>
      </c>
      <c r="AT240">
        <f>VLOOKUP(A240, Traffic_data!$A$3:$BP$367, 45, 0)</f>
        <v>27573</v>
      </c>
      <c r="AU240">
        <f>VLOOKUP(A240, Traffic_data!$A$3:$BP$367, 46, 0)</f>
        <v>22758</v>
      </c>
      <c r="AV240">
        <f>VLOOKUP(A240, Traffic_data!$A$3:$BP$367, 47, 0)</f>
        <v>2705</v>
      </c>
      <c r="AW240">
        <f>VLOOKUP(A240, Traffic_data!$A$3:$BP$367, 48, 0)</f>
        <v>22227</v>
      </c>
      <c r="AX240">
        <f>VLOOKUP(A240, Traffic_data!$A$3:$BP$367, 49, 0)</f>
        <v>4278</v>
      </c>
      <c r="AY240">
        <f>VLOOKUP(A240, Traffic_data!$A$3:$BP$367, 50, 0)</f>
        <v>1135</v>
      </c>
      <c r="AZ240">
        <f>VLOOKUP(A240, Traffic_data!$A$3:$BP$367, 51, 0)</f>
        <v>9147</v>
      </c>
      <c r="BA240">
        <f>VLOOKUP(A240, Traffic_data!$A$3:$BP$367, 52, 0)</f>
        <v>1223</v>
      </c>
      <c r="BB240">
        <f>VLOOKUP(A240, Traffic_data!$A$3:$BP$367, 53, 0)</f>
        <v>1308</v>
      </c>
      <c r="BC240">
        <f>VLOOKUP(A240, Traffic_data!$A$3:$BP$367, 54, 0)</f>
        <v>2443</v>
      </c>
      <c r="BD240">
        <f>VLOOKUP(A240, Traffic_data!$A$3:$BP$367, 55, 0)</f>
        <v>6754</v>
      </c>
      <c r="BE240">
        <f>VLOOKUP(A240, Traffic_data!$A$3:$BP$367, 56, 0)</f>
        <v>0</v>
      </c>
      <c r="BF240">
        <f>VLOOKUP(A240, Traffic_data!$A$3:$BP$367, 57, 0)</f>
        <v>0</v>
      </c>
      <c r="BG240">
        <f>VLOOKUP(A240, Traffic_data!$A$3:$BP$367, 58, 0)</f>
        <v>0</v>
      </c>
      <c r="BH240">
        <f>VLOOKUP(A240, Traffic_data!$A$3:$BP$367, 59, 0)</f>
        <v>0</v>
      </c>
      <c r="BI240">
        <f>VLOOKUP(A240, Traffic_data!$A$3:$BP$367, 60, 0)</f>
        <v>0</v>
      </c>
      <c r="BJ240">
        <f>VLOOKUP(A240, Traffic_data!$A$3:$BP$367, 61, 0)</f>
        <v>0</v>
      </c>
      <c r="BK240">
        <f>VLOOKUP(A240, Traffic_data!$A$3:$BP$367, 62, 0)</f>
        <v>0</v>
      </c>
      <c r="BL240">
        <f>VLOOKUP(A240, Traffic_data!$A$3:$BP$367, 63, 0)</f>
        <v>0</v>
      </c>
      <c r="BM240">
        <f>VLOOKUP(A240, Traffic_data!$A$3:$BP$367, 64, 0)</f>
        <v>0</v>
      </c>
      <c r="BN240">
        <f>VLOOKUP(A240, Traffic_data!$A$3:$BP$367, 65, 0)</f>
        <v>0</v>
      </c>
      <c r="BO240">
        <f>VLOOKUP(A240, Traffic_data!$A$3:$BP$367, 66, 0)</f>
        <v>0</v>
      </c>
      <c r="BP240">
        <f>VLOOKUP(A240, Traffic_data!$A$3:$BP$367, 67, 0)</f>
        <v>0</v>
      </c>
      <c r="BQ240">
        <f>VLOOKUP(A240, Traffic_data!$A$3:$BP$367, 68, 0)</f>
        <v>0</v>
      </c>
    </row>
    <row r="241" spans="1:69" x14ac:dyDescent="0.25">
      <c r="A241" s="1">
        <v>41513</v>
      </c>
      <c r="B241" t="s">
        <v>59</v>
      </c>
      <c r="C241">
        <f>IFERROR(VLOOKUP(A241,Pivot_table!$A$5:$C$57, 3, 0),0)</f>
        <v>0</v>
      </c>
      <c r="D241">
        <f>VLOOKUP(A241, Traffic_data!$A$3:$BP$367, 3, 0)</f>
        <v>141757</v>
      </c>
      <c r="E241">
        <f>VLOOKUP(A241, Traffic_data!$A$3:$BP$367, 4, 0)</f>
        <v>43753</v>
      </c>
      <c r="F241">
        <f>VLOOKUP(A241, Traffic_data!$A$3:$BP$367, 5, 0)</f>
        <v>46378</v>
      </c>
      <c r="G241">
        <f>VLOOKUP(A241, Traffic_data!$A$3:$BP$367, 6, 0)</f>
        <v>40446</v>
      </c>
      <c r="H241">
        <f>VLOOKUP(A241, Traffic_data!$A$3:$BP$367, 7, 0)</f>
        <v>65182</v>
      </c>
      <c r="I241">
        <f>VLOOKUP(A241, Traffic_data!$A$3:$BP$367, 8, 0)</f>
        <v>51921</v>
      </c>
      <c r="J241">
        <f>VLOOKUP(A241, Traffic_data!$A$3:$BP$367, 9, 0)</f>
        <v>13997</v>
      </c>
      <c r="K241">
        <f>VLOOKUP(A241, Traffic_data!$A$3:$BP$367, 10, 0)</f>
        <v>2670</v>
      </c>
      <c r="L241">
        <f>VLOOKUP(A241, Traffic_data!$A$3:$BP$367, 11, 0)</f>
        <v>7124</v>
      </c>
      <c r="M241">
        <f>VLOOKUP(A241, Traffic_data!$A$3:$BP$367, 12, 0)</f>
        <v>0</v>
      </c>
      <c r="N241">
        <f>VLOOKUP(A241, Traffic_data!$A$3:$BP$367, 13, 0)</f>
        <v>19389</v>
      </c>
      <c r="O241">
        <f>VLOOKUP(A241, Traffic_data!$A$3:$BP$367, 14, 0)</f>
        <v>1369</v>
      </c>
      <c r="P241">
        <f>VLOOKUP(A241, Traffic_data!$A$3:$BP$367, 15, 0)</f>
        <v>559</v>
      </c>
      <c r="Q241">
        <f>VLOOKUP(A241, Traffic_data!$A$3:$BP$367, 16, 0)</f>
        <v>1144</v>
      </c>
      <c r="R241">
        <f>VLOOKUP(A241, Traffic_data!$A$3:$BP$367, 17, 0)</f>
        <v>112311</v>
      </c>
      <c r="S241">
        <f>VLOOKUP(A241, Traffic_data!$A$3:$BP$367, 18, 0)</f>
        <v>29298</v>
      </c>
      <c r="T241">
        <f>VLOOKUP(A241, Traffic_data!$A$3:$BP$367, 19, 0)</f>
        <v>26508</v>
      </c>
      <c r="U241">
        <f>VLOOKUP(A241, Traffic_data!$A$3:$BP$367, 20, 0)</f>
        <v>17230</v>
      </c>
      <c r="V241">
        <f>VLOOKUP(A241, Traffic_data!$A$3:$BP$367, 21, 0)</f>
        <v>785</v>
      </c>
      <c r="W241">
        <f>VLOOKUP(A241, Traffic_data!$A$3:$BP$367, 22, 0)</f>
        <v>17672</v>
      </c>
      <c r="X241">
        <f>VLOOKUP(A241, Traffic_data!$A$3:$BP$367,23, 0)</f>
        <v>2616</v>
      </c>
      <c r="Y241">
        <f>VLOOKUP(A241, Traffic_data!$A$3:$BP$367, 24, 0)</f>
        <v>262</v>
      </c>
      <c r="Z241">
        <f>VLOOKUP(A241, Traffic_data!$A$3:$BP$367, 25, 0)</f>
        <v>3534</v>
      </c>
      <c r="AA241">
        <f>VLOOKUP(A241, Traffic_data!$A$3:$BP$367, 26, 0)</f>
        <v>1308</v>
      </c>
      <c r="AB241">
        <f>VLOOKUP(A241, Traffic_data!$A$3:$BP$367, 27, 0)</f>
        <v>1570</v>
      </c>
      <c r="AC241">
        <f>VLOOKUP(A241, Traffic_data!$A$3:$BP$367, 28, 0)</f>
        <v>785</v>
      </c>
      <c r="AD241">
        <f>VLOOKUP(A241, Traffic_data!$A$3:$BP$367, 29, 0)</f>
        <v>3924</v>
      </c>
      <c r="AE241">
        <f>VLOOKUP(A241, Traffic_data!$A$3:$BP$367, 30, 0)</f>
        <v>14083</v>
      </c>
      <c r="AF241">
        <f>VLOOKUP(A241, Traffic_data!$A$3:$BP$367, 31, 0)</f>
        <v>4074</v>
      </c>
      <c r="AG241">
        <f>VLOOKUP(A241, Traffic_data!$A$3:$BP$367, 32, 0)</f>
        <v>1683</v>
      </c>
      <c r="AH241">
        <f>VLOOKUP(A241, Traffic_data!$A$3:$BP$367, 33, 0)</f>
        <v>1771</v>
      </c>
      <c r="AI241">
        <f>VLOOKUP(A241, Traffic_data!$A$3:$BP$367, 34, 0)</f>
        <v>0</v>
      </c>
      <c r="AJ241">
        <f>VLOOKUP(A241, Traffic_data!$A$3:$BP$367, 35, 0)</f>
        <v>1771</v>
      </c>
      <c r="AK241">
        <f>VLOOKUP(A241, Traffic_data!$A$3:$BP$367, 36, 0)</f>
        <v>443</v>
      </c>
      <c r="AL241">
        <f>VLOOKUP(A241, Traffic_data!$A$3:$BP$367, 37, 0)</f>
        <v>266</v>
      </c>
      <c r="AM241">
        <f>VLOOKUP(A241, Traffic_data!$A$3:$BP$367, 38, 0)</f>
        <v>886</v>
      </c>
      <c r="AN241">
        <f>VLOOKUP(A241, Traffic_data!$A$3:$BP$367, 39, 0)</f>
        <v>89</v>
      </c>
      <c r="AO241">
        <f>VLOOKUP(A241, Traffic_data!$A$3:$BP$367, 40, 0)</f>
        <v>177</v>
      </c>
      <c r="AP241">
        <f>VLOOKUP(A241, Traffic_data!$A$3:$BP$367, 41, 0)</f>
        <v>89</v>
      </c>
      <c r="AQ241">
        <f>VLOOKUP(A241, Traffic_data!$A$3:$BP$367,42, 0)</f>
        <v>2480</v>
      </c>
      <c r="AR241">
        <f>VLOOKUP(A241, Traffic_data!$A$3:$BP$367, 43, 0)</f>
        <v>126394</v>
      </c>
      <c r="AS241">
        <f>VLOOKUP(A241, Traffic_data!$A$3:$BP$367, 44, 0)</f>
        <v>33372</v>
      </c>
      <c r="AT241">
        <f>VLOOKUP(A241, Traffic_data!$A$3:$BP$367, 45, 0)</f>
        <v>28191</v>
      </c>
      <c r="AU241">
        <f>VLOOKUP(A241, Traffic_data!$A$3:$BP$367, 46, 0)</f>
        <v>19001</v>
      </c>
      <c r="AV241">
        <f>VLOOKUP(A241, Traffic_data!$A$3:$BP$367, 47, 0)</f>
        <v>785</v>
      </c>
      <c r="AW241">
        <f>VLOOKUP(A241, Traffic_data!$A$3:$BP$367, 48, 0)</f>
        <v>19443</v>
      </c>
      <c r="AX241">
        <f>VLOOKUP(A241, Traffic_data!$A$3:$BP$367, 49, 0)</f>
        <v>3059</v>
      </c>
      <c r="AY241">
        <f>VLOOKUP(A241, Traffic_data!$A$3:$BP$367, 50, 0)</f>
        <v>528</v>
      </c>
      <c r="AZ241">
        <f>VLOOKUP(A241, Traffic_data!$A$3:$BP$367, 51, 0)</f>
        <v>4420</v>
      </c>
      <c r="BA241">
        <f>VLOOKUP(A241, Traffic_data!$A$3:$BP$367, 52, 0)</f>
        <v>1397</v>
      </c>
      <c r="BB241">
        <f>VLOOKUP(A241, Traffic_data!$A$3:$BP$367, 53, 0)</f>
        <v>1747</v>
      </c>
      <c r="BC241">
        <f>VLOOKUP(A241, Traffic_data!$A$3:$BP$367, 54, 0)</f>
        <v>874</v>
      </c>
      <c r="BD241">
        <f>VLOOKUP(A241, Traffic_data!$A$3:$BP$367, 55, 0)</f>
        <v>6404</v>
      </c>
      <c r="BE241">
        <f>VLOOKUP(A241, Traffic_data!$A$3:$BP$367, 56, 0)</f>
        <v>0</v>
      </c>
      <c r="BF241">
        <f>VLOOKUP(A241, Traffic_data!$A$3:$BP$367, 57, 0)</f>
        <v>0</v>
      </c>
      <c r="BG241">
        <f>VLOOKUP(A241, Traffic_data!$A$3:$BP$367, 58, 0)</f>
        <v>0</v>
      </c>
      <c r="BH241">
        <f>VLOOKUP(A241, Traffic_data!$A$3:$BP$367, 59, 0)</f>
        <v>0</v>
      </c>
      <c r="BI241">
        <f>VLOOKUP(A241, Traffic_data!$A$3:$BP$367, 60, 0)</f>
        <v>0</v>
      </c>
      <c r="BJ241">
        <f>VLOOKUP(A241, Traffic_data!$A$3:$BP$367, 61, 0)</f>
        <v>0</v>
      </c>
      <c r="BK241">
        <f>VLOOKUP(A241, Traffic_data!$A$3:$BP$367, 62, 0)</f>
        <v>0</v>
      </c>
      <c r="BL241">
        <f>VLOOKUP(A241, Traffic_data!$A$3:$BP$367, 63, 0)</f>
        <v>0</v>
      </c>
      <c r="BM241">
        <f>VLOOKUP(A241, Traffic_data!$A$3:$BP$367, 64, 0)</f>
        <v>0</v>
      </c>
      <c r="BN241">
        <f>VLOOKUP(A241, Traffic_data!$A$3:$BP$367, 65, 0)</f>
        <v>0</v>
      </c>
      <c r="BO241">
        <f>VLOOKUP(A241, Traffic_data!$A$3:$BP$367, 66, 0)</f>
        <v>0</v>
      </c>
      <c r="BP241">
        <f>VLOOKUP(A241, Traffic_data!$A$3:$BP$367, 67, 0)</f>
        <v>0</v>
      </c>
      <c r="BQ241">
        <f>VLOOKUP(A241, Traffic_data!$A$3:$BP$367, 68, 0)</f>
        <v>0</v>
      </c>
    </row>
    <row r="242" spans="1:69" x14ac:dyDescent="0.25">
      <c r="A242" s="1">
        <v>41514</v>
      </c>
      <c r="B242" t="s">
        <v>30</v>
      </c>
      <c r="C242">
        <f>IFERROR(VLOOKUP(A242,Pivot_table!$A$5:$C$57, 3, 0),0)</f>
        <v>0</v>
      </c>
      <c r="D242">
        <f>VLOOKUP(A242, Traffic_data!$A$3:$BP$367, 3, 0)</f>
        <v>179593</v>
      </c>
      <c r="E242">
        <f>VLOOKUP(A242, Traffic_data!$A$3:$BP$367, 4, 0)</f>
        <v>40087</v>
      </c>
      <c r="F242">
        <f>VLOOKUP(A242, Traffic_data!$A$3:$BP$367, 5, 0)</f>
        <v>45268</v>
      </c>
      <c r="G242">
        <f>VLOOKUP(A242, Traffic_data!$A$3:$BP$367, 6, 0)</f>
        <v>39581</v>
      </c>
      <c r="H242">
        <f>VLOOKUP(A242, Traffic_data!$A$3:$BP$367, 7, 0)</f>
        <v>99854</v>
      </c>
      <c r="I242">
        <f>VLOOKUP(A242, Traffic_data!$A$3:$BP$367, 8, 0)</f>
        <v>50000</v>
      </c>
      <c r="J242">
        <f>VLOOKUP(A242, Traffic_data!$A$3:$BP$367, 9, 0)</f>
        <v>15372</v>
      </c>
      <c r="K242">
        <f>VLOOKUP(A242, Traffic_data!$A$3:$BP$367, 10, 0)</f>
        <v>2206</v>
      </c>
      <c r="L242">
        <f>VLOOKUP(A242, Traffic_data!$A$3:$BP$367, 11, 0)</f>
        <v>7194</v>
      </c>
      <c r="M242">
        <f>VLOOKUP(A242, Traffic_data!$A$3:$BP$367, 12, 0)</f>
        <v>0</v>
      </c>
      <c r="N242">
        <f>VLOOKUP(A242, Traffic_data!$A$3:$BP$367, 13, 0)</f>
        <v>19756</v>
      </c>
      <c r="O242">
        <f>VLOOKUP(A242, Traffic_data!$A$3:$BP$367, 14, 0)</f>
        <v>1080</v>
      </c>
      <c r="P242">
        <f>VLOOKUP(A242, Traffic_data!$A$3:$BP$367, 15, 0)</f>
        <v>455</v>
      </c>
      <c r="Q242">
        <f>VLOOKUP(A242, Traffic_data!$A$3:$BP$367, 16, 0)</f>
        <v>990</v>
      </c>
      <c r="R242">
        <f>VLOOKUP(A242, Traffic_data!$A$3:$BP$367, 17, 0)</f>
        <v>150912</v>
      </c>
      <c r="S242">
        <f>VLOOKUP(A242, Traffic_data!$A$3:$BP$367, 18, 0)</f>
        <v>40285</v>
      </c>
      <c r="T242">
        <f>VLOOKUP(A242, Traffic_data!$A$3:$BP$367, 19, 0)</f>
        <v>22753</v>
      </c>
      <c r="U242">
        <f>VLOOKUP(A242, Traffic_data!$A$3:$BP$367, 20, 0)</f>
        <v>24078</v>
      </c>
      <c r="V242">
        <f>VLOOKUP(A242, Traffic_data!$A$3:$BP$367, 21, 0)</f>
        <v>2093</v>
      </c>
      <c r="W242">
        <f>VLOOKUP(A242, Traffic_data!$A$3:$BP$367, 22, 0)</f>
        <v>19881</v>
      </c>
      <c r="X242">
        <f>VLOOKUP(A242, Traffic_data!$A$3:$BP$367,23, 0)</f>
        <v>2354</v>
      </c>
      <c r="Y242">
        <f>VLOOKUP(A242, Traffic_data!$A$3:$BP$367, 24, 0)</f>
        <v>3139</v>
      </c>
      <c r="Z242">
        <f>VLOOKUP(A242, Traffic_data!$A$3:$BP$367, 25, 0)</f>
        <v>9720</v>
      </c>
      <c r="AA242">
        <f>VLOOKUP(A242, Traffic_data!$A$3:$BP$367, 26, 0)</f>
        <v>1831</v>
      </c>
      <c r="AB242">
        <f>VLOOKUP(A242, Traffic_data!$A$3:$BP$367, 27, 0)</f>
        <v>1570</v>
      </c>
      <c r="AC242">
        <f>VLOOKUP(A242, Traffic_data!$A$3:$BP$367, 28, 0)</f>
        <v>2354</v>
      </c>
      <c r="AD242">
        <f>VLOOKUP(A242, Traffic_data!$A$3:$BP$367, 29, 0)</f>
        <v>3924</v>
      </c>
      <c r="AE242">
        <f>VLOOKUP(A242, Traffic_data!$A$3:$BP$367, 30, 0)</f>
        <v>15057</v>
      </c>
      <c r="AF242">
        <f>VLOOKUP(A242, Traffic_data!$A$3:$BP$367, 31, 0)</f>
        <v>3543</v>
      </c>
      <c r="AG242">
        <f>VLOOKUP(A242, Traffic_data!$A$3:$BP$367, 32, 0)</f>
        <v>1683</v>
      </c>
      <c r="AH242">
        <f>VLOOKUP(A242, Traffic_data!$A$3:$BP$367, 33, 0)</f>
        <v>2480</v>
      </c>
      <c r="AI242">
        <f>VLOOKUP(A242, Traffic_data!$A$3:$BP$367, 34, 0)</f>
        <v>0</v>
      </c>
      <c r="AJ242">
        <f>VLOOKUP(A242, Traffic_data!$A$3:$BP$367, 35, 0)</f>
        <v>2657</v>
      </c>
      <c r="AK242">
        <f>VLOOKUP(A242, Traffic_data!$A$3:$BP$367, 36, 0)</f>
        <v>443</v>
      </c>
      <c r="AL242">
        <f>VLOOKUP(A242, Traffic_data!$A$3:$BP$367, 37, 0)</f>
        <v>89</v>
      </c>
      <c r="AM242">
        <f>VLOOKUP(A242, Traffic_data!$A$3:$BP$367, 38, 0)</f>
        <v>886</v>
      </c>
      <c r="AN242">
        <f>VLOOKUP(A242, Traffic_data!$A$3:$BP$367, 39, 0)</f>
        <v>266</v>
      </c>
      <c r="AO242">
        <f>VLOOKUP(A242, Traffic_data!$A$3:$BP$367, 40, 0)</f>
        <v>177</v>
      </c>
      <c r="AP242">
        <f>VLOOKUP(A242, Traffic_data!$A$3:$BP$367, 41, 0)</f>
        <v>177</v>
      </c>
      <c r="AQ242">
        <f>VLOOKUP(A242, Traffic_data!$A$3:$BP$367,42, 0)</f>
        <v>2391</v>
      </c>
      <c r="AR242">
        <f>VLOOKUP(A242, Traffic_data!$A$3:$BP$367, 43, 0)</f>
        <v>165969</v>
      </c>
      <c r="AS242">
        <f>VLOOKUP(A242, Traffic_data!$A$3:$BP$367, 44, 0)</f>
        <v>43828</v>
      </c>
      <c r="AT242">
        <f>VLOOKUP(A242, Traffic_data!$A$3:$BP$367, 45, 0)</f>
        <v>24436</v>
      </c>
      <c r="AU242">
        <f>VLOOKUP(A242, Traffic_data!$A$3:$BP$367, 46, 0)</f>
        <v>26558</v>
      </c>
      <c r="AV242">
        <f>VLOOKUP(A242, Traffic_data!$A$3:$BP$367, 47, 0)</f>
        <v>2093</v>
      </c>
      <c r="AW242">
        <f>VLOOKUP(A242, Traffic_data!$A$3:$BP$367, 48, 0)</f>
        <v>22538</v>
      </c>
      <c r="AX242">
        <f>VLOOKUP(A242, Traffic_data!$A$3:$BP$367, 49, 0)</f>
        <v>2797</v>
      </c>
      <c r="AY242">
        <f>VLOOKUP(A242, Traffic_data!$A$3:$BP$367, 50, 0)</f>
        <v>3228</v>
      </c>
      <c r="AZ242">
        <f>VLOOKUP(A242, Traffic_data!$A$3:$BP$367, 51, 0)</f>
        <v>10606</v>
      </c>
      <c r="BA242">
        <f>VLOOKUP(A242, Traffic_data!$A$3:$BP$367, 52, 0)</f>
        <v>2097</v>
      </c>
      <c r="BB242">
        <f>VLOOKUP(A242, Traffic_data!$A$3:$BP$367, 53, 0)</f>
        <v>1747</v>
      </c>
      <c r="BC242">
        <f>VLOOKUP(A242, Traffic_data!$A$3:$BP$367, 54, 0)</f>
        <v>2531</v>
      </c>
      <c r="BD242">
        <f>VLOOKUP(A242, Traffic_data!$A$3:$BP$367, 55, 0)</f>
        <v>6315</v>
      </c>
      <c r="BE242">
        <f>VLOOKUP(A242, Traffic_data!$A$3:$BP$367, 56, 0)</f>
        <v>0</v>
      </c>
      <c r="BF242">
        <f>VLOOKUP(A242, Traffic_data!$A$3:$BP$367, 57, 0)</f>
        <v>0</v>
      </c>
      <c r="BG242">
        <f>VLOOKUP(A242, Traffic_data!$A$3:$BP$367, 58, 0)</f>
        <v>0</v>
      </c>
      <c r="BH242">
        <f>VLOOKUP(A242, Traffic_data!$A$3:$BP$367, 59, 0)</f>
        <v>0</v>
      </c>
      <c r="BI242">
        <f>VLOOKUP(A242, Traffic_data!$A$3:$BP$367, 60, 0)</f>
        <v>0</v>
      </c>
      <c r="BJ242">
        <f>VLOOKUP(A242, Traffic_data!$A$3:$BP$367, 61, 0)</f>
        <v>0</v>
      </c>
      <c r="BK242">
        <f>VLOOKUP(A242, Traffic_data!$A$3:$BP$367, 62, 0)</f>
        <v>0</v>
      </c>
      <c r="BL242">
        <f>VLOOKUP(A242, Traffic_data!$A$3:$BP$367, 63, 0)</f>
        <v>0</v>
      </c>
      <c r="BM242">
        <f>VLOOKUP(A242, Traffic_data!$A$3:$BP$367, 64, 0)</f>
        <v>0</v>
      </c>
      <c r="BN242">
        <f>VLOOKUP(A242, Traffic_data!$A$3:$BP$367, 65, 0)</f>
        <v>0</v>
      </c>
      <c r="BO242">
        <f>VLOOKUP(A242, Traffic_data!$A$3:$BP$367, 66, 0)</f>
        <v>0</v>
      </c>
      <c r="BP242">
        <f>VLOOKUP(A242, Traffic_data!$A$3:$BP$367, 67, 0)</f>
        <v>0</v>
      </c>
      <c r="BQ242">
        <f>VLOOKUP(A242, Traffic_data!$A$3:$BP$367, 68, 0)</f>
        <v>0</v>
      </c>
    </row>
    <row r="243" spans="1:69" x14ac:dyDescent="0.25">
      <c r="A243" s="1">
        <v>41515</v>
      </c>
      <c r="B243" t="s">
        <v>46</v>
      </c>
      <c r="C243">
        <f>IFERROR(VLOOKUP(A243,Pivot_table!$A$5:$C$57, 3, 0),0)</f>
        <v>0</v>
      </c>
      <c r="D243">
        <f>VLOOKUP(A243, Traffic_data!$A$3:$BP$367, 3, 0)</f>
        <v>190676</v>
      </c>
      <c r="E243">
        <f>VLOOKUP(A243, Traffic_data!$A$3:$BP$367, 4, 0)</f>
        <v>42493</v>
      </c>
      <c r="F243">
        <f>VLOOKUP(A243, Traffic_data!$A$3:$BP$367, 5, 0)</f>
        <v>49316</v>
      </c>
      <c r="G243">
        <f>VLOOKUP(A243, Traffic_data!$A$3:$BP$367, 6, 0)</f>
        <v>43068</v>
      </c>
      <c r="H243">
        <f>VLOOKUP(A243, Traffic_data!$A$3:$BP$367, 7, 0)</f>
        <v>105211</v>
      </c>
      <c r="I243">
        <f>VLOOKUP(A243, Traffic_data!$A$3:$BP$367, 8, 0)</f>
        <v>54934</v>
      </c>
      <c r="J243">
        <f>VLOOKUP(A243, Traffic_data!$A$3:$BP$367, 9, 0)</f>
        <v>16436</v>
      </c>
      <c r="K243">
        <f>VLOOKUP(A243, Traffic_data!$A$3:$BP$367, 10, 0)</f>
        <v>2190</v>
      </c>
      <c r="L243">
        <f>VLOOKUP(A243, Traffic_data!$A$3:$BP$367, 11, 0)</f>
        <v>7228</v>
      </c>
      <c r="M243">
        <f>VLOOKUP(A243, Traffic_data!$A$3:$BP$367, 12, 0)</f>
        <v>0</v>
      </c>
      <c r="N243">
        <f>VLOOKUP(A243, Traffic_data!$A$3:$BP$367, 13, 0)</f>
        <v>22208</v>
      </c>
      <c r="O243">
        <f>VLOOKUP(A243, Traffic_data!$A$3:$BP$367, 14, 0)</f>
        <v>1636</v>
      </c>
      <c r="P243">
        <f>VLOOKUP(A243, Traffic_data!$A$3:$BP$367, 15, 0)</f>
        <v>641</v>
      </c>
      <c r="Q243">
        <f>VLOOKUP(A243, Traffic_data!$A$3:$BP$367, 16, 0)</f>
        <v>1194</v>
      </c>
      <c r="R243">
        <f>VLOOKUP(A243, Traffic_data!$A$3:$BP$367, 17, 0)</f>
        <v>159243</v>
      </c>
      <c r="S243">
        <f>VLOOKUP(A243, Traffic_data!$A$3:$BP$367, 18, 0)</f>
        <v>36623</v>
      </c>
      <c r="T243">
        <f>VLOOKUP(A243, Traffic_data!$A$3:$BP$367, 19, 0)</f>
        <v>24962</v>
      </c>
      <c r="U243">
        <f>VLOOKUP(A243, Traffic_data!$A$3:$BP$367, 20, 0)</f>
        <v>23636</v>
      </c>
      <c r="V243">
        <f>VLOOKUP(A243, Traffic_data!$A$3:$BP$367, 21, 0)</f>
        <v>1570</v>
      </c>
      <c r="W243">
        <f>VLOOKUP(A243, Traffic_data!$A$3:$BP$367, 22, 0)</f>
        <v>22532</v>
      </c>
      <c r="X243">
        <f>VLOOKUP(A243, Traffic_data!$A$3:$BP$367,23, 0)</f>
        <v>3924</v>
      </c>
      <c r="Y243">
        <f>VLOOKUP(A243, Traffic_data!$A$3:$BP$367, 24, 0)</f>
        <v>2354</v>
      </c>
      <c r="Z243">
        <f>VLOOKUP(A243, Traffic_data!$A$3:$BP$367, 25, 0)</f>
        <v>10161</v>
      </c>
      <c r="AA243">
        <f>VLOOKUP(A243, Traffic_data!$A$3:$BP$367, 26, 0)</f>
        <v>1046</v>
      </c>
      <c r="AB243">
        <f>VLOOKUP(A243, Traffic_data!$A$3:$BP$367, 27, 0)</f>
        <v>5755</v>
      </c>
      <c r="AC243">
        <f>VLOOKUP(A243, Traffic_data!$A$3:$BP$367, 28, 0)</f>
        <v>3924</v>
      </c>
      <c r="AD243">
        <f>VLOOKUP(A243, Traffic_data!$A$3:$BP$367, 29, 0)</f>
        <v>7063</v>
      </c>
      <c r="AE243">
        <f>VLOOKUP(A243, Traffic_data!$A$3:$BP$367, 30, 0)</f>
        <v>16474</v>
      </c>
      <c r="AF243">
        <f>VLOOKUP(A243, Traffic_data!$A$3:$BP$367, 31, 0)</f>
        <v>4694</v>
      </c>
      <c r="AG243">
        <f>VLOOKUP(A243, Traffic_data!$A$3:$BP$367, 32, 0)</f>
        <v>1329</v>
      </c>
      <c r="AH243">
        <f>VLOOKUP(A243, Traffic_data!$A$3:$BP$367, 33, 0)</f>
        <v>1594</v>
      </c>
      <c r="AI243">
        <f>VLOOKUP(A243, Traffic_data!$A$3:$BP$367, 34, 0)</f>
        <v>89</v>
      </c>
      <c r="AJ243">
        <f>VLOOKUP(A243, Traffic_data!$A$3:$BP$367, 35, 0)</f>
        <v>2746</v>
      </c>
      <c r="AK243">
        <f>VLOOKUP(A243, Traffic_data!$A$3:$BP$367, 36, 0)</f>
        <v>443</v>
      </c>
      <c r="AL243">
        <f>VLOOKUP(A243, Traffic_data!$A$3:$BP$367, 37, 0)</f>
        <v>0</v>
      </c>
      <c r="AM243">
        <f>VLOOKUP(A243, Traffic_data!$A$3:$BP$367, 38, 0)</f>
        <v>1151</v>
      </c>
      <c r="AN243">
        <f>VLOOKUP(A243, Traffic_data!$A$3:$BP$367, 39, 0)</f>
        <v>443</v>
      </c>
      <c r="AO243">
        <f>VLOOKUP(A243, Traffic_data!$A$3:$BP$367, 40, 0)</f>
        <v>266</v>
      </c>
      <c r="AP243">
        <f>VLOOKUP(A243, Traffic_data!$A$3:$BP$367, 41, 0)</f>
        <v>354</v>
      </c>
      <c r="AQ243">
        <f>VLOOKUP(A243, Traffic_data!$A$3:$BP$367,42, 0)</f>
        <v>3011</v>
      </c>
      <c r="AR243">
        <f>VLOOKUP(A243, Traffic_data!$A$3:$BP$367, 43, 0)</f>
        <v>175717</v>
      </c>
      <c r="AS243">
        <f>VLOOKUP(A243, Traffic_data!$A$3:$BP$367, 44, 0)</f>
        <v>41317</v>
      </c>
      <c r="AT243">
        <f>VLOOKUP(A243, Traffic_data!$A$3:$BP$367, 45, 0)</f>
        <v>26291</v>
      </c>
      <c r="AU243">
        <f>VLOOKUP(A243, Traffic_data!$A$3:$BP$367, 46, 0)</f>
        <v>25230</v>
      </c>
      <c r="AV243">
        <f>VLOOKUP(A243, Traffic_data!$A$3:$BP$367, 47, 0)</f>
        <v>1659</v>
      </c>
      <c r="AW243">
        <f>VLOOKUP(A243, Traffic_data!$A$3:$BP$367, 48, 0)</f>
        <v>25278</v>
      </c>
      <c r="AX243">
        <f>VLOOKUP(A243, Traffic_data!$A$3:$BP$367, 49, 0)</f>
        <v>4367</v>
      </c>
      <c r="AY243">
        <f>VLOOKUP(A243, Traffic_data!$A$3:$BP$367, 50, 0)</f>
        <v>2354</v>
      </c>
      <c r="AZ243">
        <f>VLOOKUP(A243, Traffic_data!$A$3:$BP$367, 51, 0)</f>
        <v>11312</v>
      </c>
      <c r="BA243">
        <f>VLOOKUP(A243, Traffic_data!$A$3:$BP$367, 52, 0)</f>
        <v>1489</v>
      </c>
      <c r="BB243">
        <f>VLOOKUP(A243, Traffic_data!$A$3:$BP$367, 53, 0)</f>
        <v>6021</v>
      </c>
      <c r="BC243">
        <f>VLOOKUP(A243, Traffic_data!$A$3:$BP$367, 54, 0)</f>
        <v>4278</v>
      </c>
      <c r="BD243">
        <f>VLOOKUP(A243, Traffic_data!$A$3:$BP$367, 55, 0)</f>
        <v>10074</v>
      </c>
      <c r="BE243">
        <f>VLOOKUP(A243, Traffic_data!$A$3:$BP$367, 56, 0)</f>
        <v>0</v>
      </c>
      <c r="BF243">
        <f>VLOOKUP(A243, Traffic_data!$A$3:$BP$367, 57, 0)</f>
        <v>0</v>
      </c>
      <c r="BG243">
        <f>VLOOKUP(A243, Traffic_data!$A$3:$BP$367, 58, 0)</f>
        <v>0</v>
      </c>
      <c r="BH243">
        <f>VLOOKUP(A243, Traffic_data!$A$3:$BP$367, 59, 0)</f>
        <v>0</v>
      </c>
      <c r="BI243">
        <f>VLOOKUP(A243, Traffic_data!$A$3:$BP$367, 60, 0)</f>
        <v>0</v>
      </c>
      <c r="BJ243">
        <f>VLOOKUP(A243, Traffic_data!$A$3:$BP$367, 61, 0)</f>
        <v>0</v>
      </c>
      <c r="BK243">
        <f>VLOOKUP(A243, Traffic_data!$A$3:$BP$367, 62, 0)</f>
        <v>0</v>
      </c>
      <c r="BL243">
        <f>VLOOKUP(A243, Traffic_data!$A$3:$BP$367, 63, 0)</f>
        <v>0</v>
      </c>
      <c r="BM243">
        <f>VLOOKUP(A243, Traffic_data!$A$3:$BP$367, 64, 0)</f>
        <v>0</v>
      </c>
      <c r="BN243">
        <f>VLOOKUP(A243, Traffic_data!$A$3:$BP$367, 65, 0)</f>
        <v>0</v>
      </c>
      <c r="BO243">
        <f>VLOOKUP(A243, Traffic_data!$A$3:$BP$367, 66, 0)</f>
        <v>0</v>
      </c>
      <c r="BP243">
        <f>VLOOKUP(A243, Traffic_data!$A$3:$BP$367, 67, 0)</f>
        <v>0</v>
      </c>
      <c r="BQ243">
        <f>VLOOKUP(A243, Traffic_data!$A$3:$BP$367, 68, 0)</f>
        <v>0</v>
      </c>
    </row>
    <row r="244" spans="1:69" x14ac:dyDescent="0.25">
      <c r="A244" s="1">
        <v>41516</v>
      </c>
      <c r="B244" t="s">
        <v>49</v>
      </c>
      <c r="C244">
        <f>IFERROR(VLOOKUP(A244,Pivot_table!$A$5:$C$57, 3, 0),0)</f>
        <v>0</v>
      </c>
      <c r="D244">
        <f>VLOOKUP(A244, Traffic_data!$A$3:$BP$367, 3, 0)</f>
        <v>202404</v>
      </c>
      <c r="E244">
        <f>VLOOKUP(A244, Traffic_data!$A$3:$BP$367, 4, 0)</f>
        <v>46347</v>
      </c>
      <c r="F244">
        <f>VLOOKUP(A244, Traffic_data!$A$3:$BP$367, 5, 0)</f>
        <v>52796</v>
      </c>
      <c r="G244">
        <f>VLOOKUP(A244, Traffic_data!$A$3:$BP$367, 6, 0)</f>
        <v>46456</v>
      </c>
      <c r="H244">
        <f>VLOOKUP(A244, Traffic_data!$A$3:$BP$367, 7, 0)</f>
        <v>110671</v>
      </c>
      <c r="I244">
        <f>VLOOKUP(A244, Traffic_data!$A$3:$BP$367, 8, 0)</f>
        <v>59944</v>
      </c>
      <c r="J244">
        <f>VLOOKUP(A244, Traffic_data!$A$3:$BP$367, 9, 0)</f>
        <v>18288</v>
      </c>
      <c r="K244">
        <f>VLOOKUP(A244, Traffic_data!$A$3:$BP$367, 10, 0)</f>
        <v>2401</v>
      </c>
      <c r="L244">
        <f>VLOOKUP(A244, Traffic_data!$A$3:$BP$367, 11, 0)</f>
        <v>7870</v>
      </c>
      <c r="M244">
        <f>VLOOKUP(A244, Traffic_data!$A$3:$BP$367, 12, 0)</f>
        <v>0</v>
      </c>
      <c r="N244">
        <f>VLOOKUP(A244, Traffic_data!$A$3:$BP$367, 13, 0)</f>
        <v>24244</v>
      </c>
      <c r="O244">
        <f>VLOOKUP(A244, Traffic_data!$A$3:$BP$367, 14, 0)</f>
        <v>1895</v>
      </c>
      <c r="P244">
        <f>VLOOKUP(A244, Traffic_data!$A$3:$BP$367, 15, 0)</f>
        <v>677</v>
      </c>
      <c r="Q244">
        <f>VLOOKUP(A244, Traffic_data!$A$3:$BP$367, 16, 0)</f>
        <v>1201</v>
      </c>
      <c r="R244">
        <f>VLOOKUP(A244, Traffic_data!$A$3:$BP$367, 17, 0)</f>
        <v>167355</v>
      </c>
      <c r="S244">
        <f>VLOOKUP(A244, Traffic_data!$A$3:$BP$367, 18, 0)</f>
        <v>44732</v>
      </c>
      <c r="T244">
        <f>VLOOKUP(A244, Traffic_data!$A$3:$BP$367, 19, 0)</f>
        <v>23415</v>
      </c>
      <c r="U244">
        <f>VLOOKUP(A244, Traffic_data!$A$3:$BP$367, 20, 0)</f>
        <v>27392</v>
      </c>
      <c r="V244">
        <f>VLOOKUP(A244, Traffic_data!$A$3:$BP$367, 21, 0)</f>
        <v>4185</v>
      </c>
      <c r="W244">
        <f>VLOOKUP(A244, Traffic_data!$A$3:$BP$367, 22, 0)</f>
        <v>25624</v>
      </c>
      <c r="X244">
        <f>VLOOKUP(A244, Traffic_data!$A$3:$BP$367,23, 0)</f>
        <v>3401</v>
      </c>
      <c r="Y244">
        <f>VLOOKUP(A244, Traffic_data!$A$3:$BP$367, 24, 0)</f>
        <v>3662</v>
      </c>
      <c r="Z244">
        <f>VLOOKUP(A244, Traffic_data!$A$3:$BP$367, 25, 0)</f>
        <v>11487</v>
      </c>
      <c r="AA244">
        <f>VLOOKUP(A244, Traffic_data!$A$3:$BP$367, 26, 0)</f>
        <v>1570</v>
      </c>
      <c r="AB244">
        <f>VLOOKUP(A244, Traffic_data!$A$3:$BP$367, 27, 0)</f>
        <v>2616</v>
      </c>
      <c r="AC244">
        <f>VLOOKUP(A244, Traffic_data!$A$3:$BP$367, 28, 0)</f>
        <v>3139</v>
      </c>
      <c r="AD244">
        <f>VLOOKUP(A244, Traffic_data!$A$3:$BP$367, 29, 0)</f>
        <v>6801</v>
      </c>
      <c r="AE244">
        <f>VLOOKUP(A244, Traffic_data!$A$3:$BP$367, 30, 0)</f>
        <v>16829</v>
      </c>
      <c r="AF244">
        <f>VLOOKUP(A244, Traffic_data!$A$3:$BP$367, 31, 0)</f>
        <v>5137</v>
      </c>
      <c r="AG244">
        <f>VLOOKUP(A244, Traffic_data!$A$3:$BP$367, 32, 0)</f>
        <v>974</v>
      </c>
      <c r="AH244">
        <f>VLOOKUP(A244, Traffic_data!$A$3:$BP$367, 33, 0)</f>
        <v>3277</v>
      </c>
      <c r="AI244">
        <f>VLOOKUP(A244, Traffic_data!$A$3:$BP$367, 34, 0)</f>
        <v>0</v>
      </c>
      <c r="AJ244">
        <f>VLOOKUP(A244, Traffic_data!$A$3:$BP$367, 35, 0)</f>
        <v>2391</v>
      </c>
      <c r="AK244">
        <f>VLOOKUP(A244, Traffic_data!$A$3:$BP$367, 36, 0)</f>
        <v>531</v>
      </c>
      <c r="AL244">
        <f>VLOOKUP(A244, Traffic_data!$A$3:$BP$367, 37, 0)</f>
        <v>0</v>
      </c>
      <c r="AM244">
        <f>VLOOKUP(A244, Traffic_data!$A$3:$BP$367, 38, 0)</f>
        <v>1063</v>
      </c>
      <c r="AN244">
        <f>VLOOKUP(A244, Traffic_data!$A$3:$BP$367, 39, 0)</f>
        <v>266</v>
      </c>
      <c r="AO244">
        <f>VLOOKUP(A244, Traffic_data!$A$3:$BP$367, 40, 0)</f>
        <v>89</v>
      </c>
      <c r="AP244">
        <f>VLOOKUP(A244, Traffic_data!$A$3:$BP$367, 41, 0)</f>
        <v>177</v>
      </c>
      <c r="AQ244">
        <f>VLOOKUP(A244, Traffic_data!$A$3:$BP$367,42, 0)</f>
        <v>2214</v>
      </c>
      <c r="AR244">
        <f>VLOOKUP(A244, Traffic_data!$A$3:$BP$367, 43, 0)</f>
        <v>184184</v>
      </c>
      <c r="AS244">
        <f>VLOOKUP(A244, Traffic_data!$A$3:$BP$367, 44, 0)</f>
        <v>49869</v>
      </c>
      <c r="AT244">
        <f>VLOOKUP(A244, Traffic_data!$A$3:$BP$367, 45, 0)</f>
        <v>24389</v>
      </c>
      <c r="AU244">
        <f>VLOOKUP(A244, Traffic_data!$A$3:$BP$367, 46, 0)</f>
        <v>30669</v>
      </c>
      <c r="AV244">
        <f>VLOOKUP(A244, Traffic_data!$A$3:$BP$367, 47, 0)</f>
        <v>4185</v>
      </c>
      <c r="AW244">
        <f>VLOOKUP(A244, Traffic_data!$A$3:$BP$367, 48, 0)</f>
        <v>28015</v>
      </c>
      <c r="AX244">
        <f>VLOOKUP(A244, Traffic_data!$A$3:$BP$367, 49, 0)</f>
        <v>3932</v>
      </c>
      <c r="AY244">
        <f>VLOOKUP(A244, Traffic_data!$A$3:$BP$367, 50, 0)</f>
        <v>3662</v>
      </c>
      <c r="AZ244">
        <f>VLOOKUP(A244, Traffic_data!$A$3:$BP$367, 51, 0)</f>
        <v>12550</v>
      </c>
      <c r="BA244">
        <f>VLOOKUP(A244, Traffic_data!$A$3:$BP$367, 52, 0)</f>
        <v>1836</v>
      </c>
      <c r="BB244">
        <f>VLOOKUP(A244, Traffic_data!$A$3:$BP$367, 53, 0)</f>
        <v>2705</v>
      </c>
      <c r="BC244">
        <f>VLOOKUP(A244, Traffic_data!$A$3:$BP$367, 54, 0)</f>
        <v>3316</v>
      </c>
      <c r="BD244">
        <f>VLOOKUP(A244, Traffic_data!$A$3:$BP$367, 55, 0)</f>
        <v>9015</v>
      </c>
      <c r="BE244">
        <f>VLOOKUP(A244, Traffic_data!$A$3:$BP$367, 56, 0)</f>
        <v>0</v>
      </c>
      <c r="BF244">
        <f>VLOOKUP(A244, Traffic_data!$A$3:$BP$367, 57, 0)</f>
        <v>0</v>
      </c>
      <c r="BG244">
        <f>VLOOKUP(A244, Traffic_data!$A$3:$BP$367, 58, 0)</f>
        <v>0</v>
      </c>
      <c r="BH244">
        <f>VLOOKUP(A244, Traffic_data!$A$3:$BP$367, 59, 0)</f>
        <v>0</v>
      </c>
      <c r="BI244">
        <f>VLOOKUP(A244, Traffic_data!$A$3:$BP$367, 60, 0)</f>
        <v>0</v>
      </c>
      <c r="BJ244">
        <f>VLOOKUP(A244, Traffic_data!$A$3:$BP$367, 61, 0)</f>
        <v>0</v>
      </c>
      <c r="BK244">
        <f>VLOOKUP(A244, Traffic_data!$A$3:$BP$367, 62, 0)</f>
        <v>0</v>
      </c>
      <c r="BL244">
        <f>VLOOKUP(A244, Traffic_data!$A$3:$BP$367, 63, 0)</f>
        <v>0</v>
      </c>
      <c r="BM244">
        <f>VLOOKUP(A244, Traffic_data!$A$3:$BP$367, 64, 0)</f>
        <v>0</v>
      </c>
      <c r="BN244">
        <f>VLOOKUP(A244, Traffic_data!$A$3:$BP$367, 65, 0)</f>
        <v>0</v>
      </c>
      <c r="BO244">
        <f>VLOOKUP(A244, Traffic_data!$A$3:$BP$367, 66, 0)</f>
        <v>0</v>
      </c>
      <c r="BP244">
        <f>VLOOKUP(A244, Traffic_data!$A$3:$BP$367, 67, 0)</f>
        <v>0</v>
      </c>
      <c r="BQ244">
        <f>VLOOKUP(A244, Traffic_data!$A$3:$BP$367, 68, 0)</f>
        <v>0</v>
      </c>
    </row>
    <row r="245" spans="1:69" x14ac:dyDescent="0.25">
      <c r="A245" s="1">
        <v>41517</v>
      </c>
      <c r="B245" t="s">
        <v>52</v>
      </c>
      <c r="C245">
        <f>IFERROR(VLOOKUP(A245,Pivot_table!$A$5:$C$57, 3, 0),0)</f>
        <v>0</v>
      </c>
      <c r="D245">
        <f>VLOOKUP(A245, Traffic_data!$A$3:$BP$367, 3, 0)</f>
        <v>181602</v>
      </c>
      <c r="E245">
        <f>VLOOKUP(A245, Traffic_data!$A$3:$BP$367, 4, 0)</f>
        <v>45218</v>
      </c>
      <c r="F245">
        <f>VLOOKUP(A245, Traffic_data!$A$3:$BP$367, 5, 0)</f>
        <v>45213</v>
      </c>
      <c r="G245">
        <f>VLOOKUP(A245, Traffic_data!$A$3:$BP$367, 6, 0)</f>
        <v>39496</v>
      </c>
      <c r="H245">
        <f>VLOOKUP(A245, Traffic_data!$A$3:$BP$367, 7, 0)</f>
        <v>101832</v>
      </c>
      <c r="I245">
        <f>VLOOKUP(A245, Traffic_data!$A$3:$BP$367, 8, 0)</f>
        <v>55191</v>
      </c>
      <c r="J245">
        <f>VLOOKUP(A245, Traffic_data!$A$3:$BP$367, 9, 0)</f>
        <v>19683</v>
      </c>
      <c r="K245">
        <f>VLOOKUP(A245, Traffic_data!$A$3:$BP$367, 10, 0)</f>
        <v>2582</v>
      </c>
      <c r="L245">
        <f>VLOOKUP(A245, Traffic_data!$A$3:$BP$367, 11, 0)</f>
        <v>8473</v>
      </c>
      <c r="M245">
        <f>VLOOKUP(A245, Traffic_data!$A$3:$BP$367, 12, 0)</f>
        <v>0</v>
      </c>
      <c r="N245">
        <f>VLOOKUP(A245, Traffic_data!$A$3:$BP$367, 13, 0)</f>
        <v>21383</v>
      </c>
      <c r="O245">
        <f>VLOOKUP(A245, Traffic_data!$A$3:$BP$367, 14, 0)</f>
        <v>2463</v>
      </c>
      <c r="P245">
        <f>VLOOKUP(A245, Traffic_data!$A$3:$BP$367, 15, 0)</f>
        <v>882</v>
      </c>
      <c r="Q245">
        <f>VLOOKUP(A245, Traffic_data!$A$3:$BP$367, 16, 0)</f>
        <v>978</v>
      </c>
      <c r="R245">
        <f>VLOOKUP(A245, Traffic_data!$A$3:$BP$367, 17, 0)</f>
        <v>149876</v>
      </c>
      <c r="S245">
        <f>VLOOKUP(A245, Traffic_data!$A$3:$BP$367, 18, 0)</f>
        <v>34007</v>
      </c>
      <c r="T245">
        <f>VLOOKUP(A245, Traffic_data!$A$3:$BP$367, 19, 0)</f>
        <v>22753</v>
      </c>
      <c r="U245">
        <f>VLOOKUP(A245, Traffic_data!$A$3:$BP$367, 20, 0)</f>
        <v>23636</v>
      </c>
      <c r="V245">
        <f>VLOOKUP(A245, Traffic_data!$A$3:$BP$367, 21, 0)</f>
        <v>2354</v>
      </c>
      <c r="W245">
        <f>VLOOKUP(A245, Traffic_data!$A$3:$BP$367, 22, 0)</f>
        <v>18776</v>
      </c>
      <c r="X245">
        <f>VLOOKUP(A245, Traffic_data!$A$3:$BP$367,23, 0)</f>
        <v>6801</v>
      </c>
      <c r="Y245">
        <f>VLOOKUP(A245, Traffic_data!$A$3:$BP$367, 24, 0)</f>
        <v>3662</v>
      </c>
      <c r="Z245">
        <f>VLOOKUP(A245, Traffic_data!$A$3:$BP$367, 25, 0)</f>
        <v>7952</v>
      </c>
      <c r="AA245">
        <f>VLOOKUP(A245, Traffic_data!$A$3:$BP$367, 26, 0)</f>
        <v>785</v>
      </c>
      <c r="AB245">
        <f>VLOOKUP(A245, Traffic_data!$A$3:$BP$367, 27, 0)</f>
        <v>3139</v>
      </c>
      <c r="AC245">
        <f>VLOOKUP(A245, Traffic_data!$A$3:$BP$367, 28, 0)</f>
        <v>4185</v>
      </c>
      <c r="AD245">
        <f>VLOOKUP(A245, Traffic_data!$A$3:$BP$367, 29, 0)</f>
        <v>6017</v>
      </c>
      <c r="AE245">
        <f>VLOOKUP(A245, Traffic_data!$A$3:$BP$367, 30, 0)</f>
        <v>19397</v>
      </c>
      <c r="AF245">
        <f>VLOOKUP(A245, Traffic_data!$A$3:$BP$367, 31, 0)</f>
        <v>5137</v>
      </c>
      <c r="AG245">
        <f>VLOOKUP(A245, Traffic_data!$A$3:$BP$367, 32, 0)</f>
        <v>1329</v>
      </c>
      <c r="AH245">
        <f>VLOOKUP(A245, Traffic_data!$A$3:$BP$367, 33, 0)</f>
        <v>3809</v>
      </c>
      <c r="AI245">
        <f>VLOOKUP(A245, Traffic_data!$A$3:$BP$367, 34, 0)</f>
        <v>89</v>
      </c>
      <c r="AJ245">
        <f>VLOOKUP(A245, Traffic_data!$A$3:$BP$367, 35, 0)</f>
        <v>3011</v>
      </c>
      <c r="AK245">
        <f>VLOOKUP(A245, Traffic_data!$A$3:$BP$367, 36, 0)</f>
        <v>354</v>
      </c>
      <c r="AL245">
        <f>VLOOKUP(A245, Traffic_data!$A$3:$BP$367, 37, 0)</f>
        <v>0</v>
      </c>
      <c r="AM245">
        <f>VLOOKUP(A245, Traffic_data!$A$3:$BP$367, 38, 0)</f>
        <v>1063</v>
      </c>
      <c r="AN245">
        <f>VLOOKUP(A245, Traffic_data!$A$3:$BP$367, 39, 0)</f>
        <v>89</v>
      </c>
      <c r="AO245">
        <f>VLOOKUP(A245, Traffic_data!$A$3:$BP$367, 40, 0)</f>
        <v>0</v>
      </c>
      <c r="AP245">
        <f>VLOOKUP(A245, Traffic_data!$A$3:$BP$367, 41, 0)</f>
        <v>0</v>
      </c>
      <c r="AQ245">
        <f>VLOOKUP(A245, Traffic_data!$A$3:$BP$367,42, 0)</f>
        <v>3809</v>
      </c>
      <c r="AR245">
        <f>VLOOKUP(A245, Traffic_data!$A$3:$BP$367, 43, 0)</f>
        <v>169273</v>
      </c>
      <c r="AS245">
        <f>VLOOKUP(A245, Traffic_data!$A$3:$BP$367, 44, 0)</f>
        <v>39144</v>
      </c>
      <c r="AT245">
        <f>VLOOKUP(A245, Traffic_data!$A$3:$BP$367, 45, 0)</f>
        <v>24082</v>
      </c>
      <c r="AU245">
        <f>VLOOKUP(A245, Traffic_data!$A$3:$BP$367, 46, 0)</f>
        <v>27445</v>
      </c>
      <c r="AV245">
        <f>VLOOKUP(A245, Traffic_data!$A$3:$BP$367, 47, 0)</f>
        <v>2443</v>
      </c>
      <c r="AW245">
        <f>VLOOKUP(A245, Traffic_data!$A$3:$BP$367, 48, 0)</f>
        <v>21787</v>
      </c>
      <c r="AX245">
        <f>VLOOKUP(A245, Traffic_data!$A$3:$BP$367, 49, 0)</f>
        <v>7155</v>
      </c>
      <c r="AY245">
        <f>VLOOKUP(A245, Traffic_data!$A$3:$BP$367, 50, 0)</f>
        <v>3662</v>
      </c>
      <c r="AZ245">
        <f>VLOOKUP(A245, Traffic_data!$A$3:$BP$367, 51, 0)</f>
        <v>9015</v>
      </c>
      <c r="BA245">
        <f>VLOOKUP(A245, Traffic_data!$A$3:$BP$367, 52, 0)</f>
        <v>874</v>
      </c>
      <c r="BB245">
        <f>VLOOKUP(A245, Traffic_data!$A$3:$BP$367, 53, 0)</f>
        <v>3139</v>
      </c>
      <c r="BC245">
        <f>VLOOKUP(A245, Traffic_data!$A$3:$BP$367, 54, 0)</f>
        <v>4185</v>
      </c>
      <c r="BD245">
        <f>VLOOKUP(A245, Traffic_data!$A$3:$BP$367, 55, 0)</f>
        <v>9826</v>
      </c>
      <c r="BE245">
        <f>VLOOKUP(A245, Traffic_data!$A$3:$BP$367, 56, 0)</f>
        <v>0</v>
      </c>
      <c r="BF245">
        <f>VLOOKUP(A245, Traffic_data!$A$3:$BP$367, 57, 0)</f>
        <v>0</v>
      </c>
      <c r="BG245">
        <f>VLOOKUP(A245, Traffic_data!$A$3:$BP$367, 58, 0)</f>
        <v>0</v>
      </c>
      <c r="BH245">
        <f>VLOOKUP(A245, Traffic_data!$A$3:$BP$367, 59, 0)</f>
        <v>0</v>
      </c>
      <c r="BI245">
        <f>VLOOKUP(A245, Traffic_data!$A$3:$BP$367, 60, 0)</f>
        <v>0</v>
      </c>
      <c r="BJ245">
        <f>VLOOKUP(A245, Traffic_data!$A$3:$BP$367, 61, 0)</f>
        <v>0</v>
      </c>
      <c r="BK245">
        <f>VLOOKUP(A245, Traffic_data!$A$3:$BP$367, 62, 0)</f>
        <v>0</v>
      </c>
      <c r="BL245">
        <f>VLOOKUP(A245, Traffic_data!$A$3:$BP$367, 63, 0)</f>
        <v>0</v>
      </c>
      <c r="BM245">
        <f>VLOOKUP(A245, Traffic_data!$A$3:$BP$367, 64, 0)</f>
        <v>0</v>
      </c>
      <c r="BN245">
        <f>VLOOKUP(A245, Traffic_data!$A$3:$BP$367, 65, 0)</f>
        <v>0</v>
      </c>
      <c r="BO245">
        <f>VLOOKUP(A245, Traffic_data!$A$3:$BP$367, 66, 0)</f>
        <v>0</v>
      </c>
      <c r="BP245">
        <f>VLOOKUP(A245, Traffic_data!$A$3:$BP$367, 67, 0)</f>
        <v>0</v>
      </c>
      <c r="BQ245">
        <f>VLOOKUP(A245, Traffic_data!$A$3:$BP$367, 68, 0)</f>
        <v>0</v>
      </c>
    </row>
    <row r="246" spans="1:69" x14ac:dyDescent="0.25">
      <c r="A246" s="1">
        <v>41518</v>
      </c>
      <c r="B246" t="s">
        <v>53</v>
      </c>
      <c r="C246">
        <f>IFERROR(VLOOKUP(A246,Pivot_table!$A$5:$C$57, 3, 0),0)</f>
        <v>0</v>
      </c>
      <c r="D246">
        <f>VLOOKUP(A246, Traffic_data!$A$3:$BP$367, 3, 0)</f>
        <v>148398</v>
      </c>
      <c r="E246">
        <f>VLOOKUP(A246, Traffic_data!$A$3:$BP$367, 4, 0)</f>
        <v>40710</v>
      </c>
      <c r="F246">
        <f>VLOOKUP(A246, Traffic_data!$A$3:$BP$367, 5, 0)</f>
        <v>37842</v>
      </c>
      <c r="G246">
        <f>VLOOKUP(A246, Traffic_data!$A$3:$BP$367, 6, 0)</f>
        <v>36231</v>
      </c>
      <c r="H246">
        <f>VLOOKUP(A246, Traffic_data!$A$3:$BP$367, 7, 0)</f>
        <v>79728</v>
      </c>
      <c r="I246">
        <f>VLOOKUP(A246, Traffic_data!$A$3:$BP$367, 8, 0)</f>
        <v>47851</v>
      </c>
      <c r="J246">
        <f>VLOOKUP(A246, Traffic_data!$A$3:$BP$367, 9, 0)</f>
        <v>21299</v>
      </c>
      <c r="K246">
        <f>VLOOKUP(A246, Traffic_data!$A$3:$BP$367, 10, 0)</f>
        <v>2533</v>
      </c>
      <c r="L246">
        <f>VLOOKUP(A246, Traffic_data!$A$3:$BP$367, 11, 0)</f>
        <v>9209</v>
      </c>
      <c r="M246">
        <f>VLOOKUP(A246, Traffic_data!$A$3:$BP$367, 12, 0)</f>
        <v>0</v>
      </c>
      <c r="N246">
        <f>VLOOKUP(A246, Traffic_data!$A$3:$BP$367, 13, 0)</f>
        <v>16803</v>
      </c>
      <c r="O246">
        <f>VLOOKUP(A246, Traffic_data!$A$3:$BP$367, 14, 0)</f>
        <v>2663</v>
      </c>
      <c r="P246">
        <f>VLOOKUP(A246, Traffic_data!$A$3:$BP$367, 15, 0)</f>
        <v>942</v>
      </c>
      <c r="Q246">
        <f>VLOOKUP(A246, Traffic_data!$A$3:$BP$367, 16, 0)</f>
        <v>811</v>
      </c>
      <c r="R246">
        <f>VLOOKUP(A246, Traffic_data!$A$3:$BP$367, 17, 0)</f>
        <v>121298</v>
      </c>
      <c r="S246">
        <f>VLOOKUP(A246, Traffic_data!$A$3:$BP$367, 18, 0)</f>
        <v>36623</v>
      </c>
      <c r="T246">
        <f>VLOOKUP(A246, Traffic_data!$A$3:$BP$367, 19, 0)</f>
        <v>16567</v>
      </c>
      <c r="U246">
        <f>VLOOKUP(A246, Traffic_data!$A$3:$BP$367, 20, 0)</f>
        <v>21648</v>
      </c>
      <c r="V246">
        <f>VLOOKUP(A246, Traffic_data!$A$3:$BP$367, 21, 0)</f>
        <v>2616</v>
      </c>
      <c r="W246">
        <f>VLOOKUP(A246, Traffic_data!$A$3:$BP$367, 22, 0)</f>
        <v>15905</v>
      </c>
      <c r="X246">
        <f>VLOOKUP(A246, Traffic_data!$A$3:$BP$367,23, 0)</f>
        <v>2616</v>
      </c>
      <c r="Y246">
        <f>VLOOKUP(A246, Traffic_data!$A$3:$BP$367, 24, 0)</f>
        <v>1570</v>
      </c>
      <c r="Z246">
        <f>VLOOKUP(A246, Traffic_data!$A$3:$BP$367, 25, 0)</f>
        <v>9940</v>
      </c>
      <c r="AA246">
        <f>VLOOKUP(A246, Traffic_data!$A$3:$BP$367, 26, 0)</f>
        <v>523</v>
      </c>
      <c r="AB246">
        <f>VLOOKUP(A246, Traffic_data!$A$3:$BP$367, 27, 0)</f>
        <v>1308</v>
      </c>
      <c r="AC246">
        <f>VLOOKUP(A246, Traffic_data!$A$3:$BP$367, 28, 0)</f>
        <v>2616</v>
      </c>
      <c r="AD246">
        <f>VLOOKUP(A246, Traffic_data!$A$3:$BP$367, 29, 0)</f>
        <v>7063</v>
      </c>
      <c r="AE246">
        <f>VLOOKUP(A246, Traffic_data!$A$3:$BP$367, 30, 0)</f>
        <v>21789</v>
      </c>
      <c r="AF246">
        <f>VLOOKUP(A246, Traffic_data!$A$3:$BP$367, 31, 0)</f>
        <v>5934</v>
      </c>
      <c r="AG246">
        <f>VLOOKUP(A246, Traffic_data!$A$3:$BP$367, 32, 0)</f>
        <v>2037</v>
      </c>
      <c r="AH246">
        <f>VLOOKUP(A246, Traffic_data!$A$3:$BP$367, 33, 0)</f>
        <v>4251</v>
      </c>
      <c r="AI246">
        <f>VLOOKUP(A246, Traffic_data!$A$3:$BP$367, 34, 0)</f>
        <v>177</v>
      </c>
      <c r="AJ246">
        <f>VLOOKUP(A246, Traffic_data!$A$3:$BP$367, 35, 0)</f>
        <v>2657</v>
      </c>
      <c r="AK246">
        <f>VLOOKUP(A246, Traffic_data!$A$3:$BP$367, 36, 0)</f>
        <v>443</v>
      </c>
      <c r="AL246">
        <f>VLOOKUP(A246, Traffic_data!$A$3:$BP$367, 37, 0)</f>
        <v>0</v>
      </c>
      <c r="AM246">
        <f>VLOOKUP(A246, Traffic_data!$A$3:$BP$367, 38, 0)</f>
        <v>1240</v>
      </c>
      <c r="AN246">
        <f>VLOOKUP(A246, Traffic_data!$A$3:$BP$367, 39, 0)</f>
        <v>620</v>
      </c>
      <c r="AO246">
        <f>VLOOKUP(A246, Traffic_data!$A$3:$BP$367, 40, 0)</f>
        <v>89</v>
      </c>
      <c r="AP246">
        <f>VLOOKUP(A246, Traffic_data!$A$3:$BP$367, 41, 0)</f>
        <v>443</v>
      </c>
      <c r="AQ246">
        <f>VLOOKUP(A246, Traffic_data!$A$3:$BP$367,42, 0)</f>
        <v>3631</v>
      </c>
      <c r="AR246">
        <f>VLOOKUP(A246, Traffic_data!$A$3:$BP$367, 43, 0)</f>
        <v>143087</v>
      </c>
      <c r="AS246">
        <f>VLOOKUP(A246, Traffic_data!$A$3:$BP$367, 44, 0)</f>
        <v>42557</v>
      </c>
      <c r="AT246">
        <f>VLOOKUP(A246, Traffic_data!$A$3:$BP$367, 45, 0)</f>
        <v>18604</v>
      </c>
      <c r="AU246">
        <f>VLOOKUP(A246, Traffic_data!$A$3:$BP$367, 46, 0)</f>
        <v>25899</v>
      </c>
      <c r="AV246">
        <f>VLOOKUP(A246, Traffic_data!$A$3:$BP$367, 47, 0)</f>
        <v>2793</v>
      </c>
      <c r="AW246">
        <f>VLOOKUP(A246, Traffic_data!$A$3:$BP$367, 48, 0)</f>
        <v>18562</v>
      </c>
      <c r="AX246">
        <f>VLOOKUP(A246, Traffic_data!$A$3:$BP$367, 49, 0)</f>
        <v>3059</v>
      </c>
      <c r="AY246">
        <f>VLOOKUP(A246, Traffic_data!$A$3:$BP$367, 50, 0)</f>
        <v>1570</v>
      </c>
      <c r="AZ246">
        <f>VLOOKUP(A246, Traffic_data!$A$3:$BP$367, 51, 0)</f>
        <v>11180</v>
      </c>
      <c r="BA246">
        <f>VLOOKUP(A246, Traffic_data!$A$3:$BP$367, 52, 0)</f>
        <v>1143</v>
      </c>
      <c r="BB246">
        <f>VLOOKUP(A246, Traffic_data!$A$3:$BP$367, 53, 0)</f>
        <v>1397</v>
      </c>
      <c r="BC246">
        <f>VLOOKUP(A246, Traffic_data!$A$3:$BP$367, 54, 0)</f>
        <v>3059</v>
      </c>
      <c r="BD246">
        <f>VLOOKUP(A246, Traffic_data!$A$3:$BP$367, 55, 0)</f>
        <v>10694</v>
      </c>
      <c r="BE246">
        <f>VLOOKUP(A246, Traffic_data!$A$3:$BP$367, 56, 0)</f>
        <v>0</v>
      </c>
      <c r="BF246">
        <f>VLOOKUP(A246, Traffic_data!$A$3:$BP$367, 57, 0)</f>
        <v>0</v>
      </c>
      <c r="BG246">
        <f>VLOOKUP(A246, Traffic_data!$A$3:$BP$367, 58, 0)</f>
        <v>0</v>
      </c>
      <c r="BH246">
        <f>VLOOKUP(A246, Traffic_data!$A$3:$BP$367, 59, 0)</f>
        <v>0</v>
      </c>
      <c r="BI246">
        <f>VLOOKUP(A246, Traffic_data!$A$3:$BP$367, 60, 0)</f>
        <v>0</v>
      </c>
      <c r="BJ246">
        <f>VLOOKUP(A246, Traffic_data!$A$3:$BP$367, 61, 0)</f>
        <v>0</v>
      </c>
      <c r="BK246">
        <f>VLOOKUP(A246, Traffic_data!$A$3:$BP$367, 62, 0)</f>
        <v>0</v>
      </c>
      <c r="BL246">
        <f>VLOOKUP(A246, Traffic_data!$A$3:$BP$367, 63, 0)</f>
        <v>0</v>
      </c>
      <c r="BM246">
        <f>VLOOKUP(A246, Traffic_data!$A$3:$BP$367, 64, 0)</f>
        <v>0</v>
      </c>
      <c r="BN246">
        <f>VLOOKUP(A246, Traffic_data!$A$3:$BP$367, 65, 0)</f>
        <v>0</v>
      </c>
      <c r="BO246">
        <f>VLOOKUP(A246, Traffic_data!$A$3:$BP$367, 66, 0)</f>
        <v>0</v>
      </c>
      <c r="BP246">
        <f>VLOOKUP(A246, Traffic_data!$A$3:$BP$367, 67, 0)</f>
        <v>0</v>
      </c>
      <c r="BQ246">
        <f>VLOOKUP(A246, Traffic_data!$A$3:$BP$367, 68, 0)</f>
        <v>0</v>
      </c>
    </row>
    <row r="247" spans="1:69" x14ac:dyDescent="0.25">
      <c r="A247" s="1">
        <v>41519</v>
      </c>
      <c r="B247" t="s">
        <v>58</v>
      </c>
      <c r="C247">
        <f>IFERROR(VLOOKUP(A247,Pivot_table!$A$5:$C$57, 3, 0),0)</f>
        <v>0</v>
      </c>
      <c r="D247">
        <f>VLOOKUP(A247, Traffic_data!$A$3:$BP$367, 3, 0)</f>
        <v>205742</v>
      </c>
      <c r="E247">
        <f>VLOOKUP(A247, Traffic_data!$A$3:$BP$367, 4, 0)</f>
        <v>52800</v>
      </c>
      <c r="F247">
        <f>VLOOKUP(A247, Traffic_data!$A$3:$BP$367, 5, 0)</f>
        <v>61097</v>
      </c>
      <c r="G247">
        <f>VLOOKUP(A247, Traffic_data!$A$3:$BP$367, 6, 0)</f>
        <v>52787</v>
      </c>
      <c r="H247">
        <f>VLOOKUP(A247, Traffic_data!$A$3:$BP$367, 7, 0)</f>
        <v>103199</v>
      </c>
      <c r="I247">
        <f>VLOOKUP(A247, Traffic_data!$A$3:$BP$367, 8, 0)</f>
        <v>68337</v>
      </c>
      <c r="J247">
        <f>VLOOKUP(A247, Traffic_data!$A$3:$BP$367, 9, 0)</f>
        <v>17385</v>
      </c>
      <c r="K247">
        <f>VLOOKUP(A247, Traffic_data!$A$3:$BP$367, 10, 0)</f>
        <v>2485</v>
      </c>
      <c r="L247">
        <f>VLOOKUP(A247, Traffic_data!$A$3:$BP$367, 11, 0)</f>
        <v>8500</v>
      </c>
      <c r="M247">
        <f>VLOOKUP(A247, Traffic_data!$A$3:$BP$367, 12, 0)</f>
        <v>0</v>
      </c>
      <c r="N247">
        <f>VLOOKUP(A247, Traffic_data!$A$3:$BP$367, 13, 0)</f>
        <v>22754</v>
      </c>
      <c r="O247">
        <f>VLOOKUP(A247, Traffic_data!$A$3:$BP$367, 14, 0)</f>
        <v>1850</v>
      </c>
      <c r="P247">
        <f>VLOOKUP(A247, Traffic_data!$A$3:$BP$367, 15, 0)</f>
        <v>676</v>
      </c>
      <c r="Q247">
        <f>VLOOKUP(A247, Traffic_data!$A$3:$BP$367, 16, 0)</f>
        <v>1016</v>
      </c>
      <c r="R247">
        <f>VLOOKUP(A247, Traffic_data!$A$3:$BP$367, 17, 0)</f>
        <v>165954</v>
      </c>
      <c r="S247">
        <f>VLOOKUP(A247, Traffic_data!$A$3:$BP$367, 18, 0)</f>
        <v>42378</v>
      </c>
      <c r="T247">
        <f>VLOOKUP(A247, Traffic_data!$A$3:$BP$367, 19, 0)</f>
        <v>28938</v>
      </c>
      <c r="U247">
        <f>VLOOKUP(A247, Traffic_data!$A$3:$BP$367, 20, 0)</f>
        <v>30484</v>
      </c>
      <c r="V247">
        <f>VLOOKUP(A247, Traffic_data!$A$3:$BP$367, 21, 0)</f>
        <v>1570</v>
      </c>
      <c r="W247">
        <f>VLOOKUP(A247, Traffic_data!$A$3:$BP$367, 22, 0)</f>
        <v>28938</v>
      </c>
      <c r="X247">
        <f>VLOOKUP(A247, Traffic_data!$A$3:$BP$367,23, 0)</f>
        <v>2616</v>
      </c>
      <c r="Y247">
        <f>VLOOKUP(A247, Traffic_data!$A$3:$BP$367, 24, 0)</f>
        <v>2616</v>
      </c>
      <c r="Z247">
        <f>VLOOKUP(A247, Traffic_data!$A$3:$BP$367, 25, 0)</f>
        <v>4639</v>
      </c>
      <c r="AA247">
        <f>VLOOKUP(A247, Traffic_data!$A$3:$BP$367, 26, 0)</f>
        <v>785</v>
      </c>
      <c r="AB247">
        <f>VLOOKUP(A247, Traffic_data!$A$3:$BP$367, 27, 0)</f>
        <v>2877</v>
      </c>
      <c r="AC247">
        <f>VLOOKUP(A247, Traffic_data!$A$3:$BP$367, 28, 0)</f>
        <v>2877</v>
      </c>
      <c r="AD247">
        <f>VLOOKUP(A247, Traffic_data!$A$3:$BP$367, 29, 0)</f>
        <v>5755</v>
      </c>
      <c r="AE247">
        <f>VLOOKUP(A247, Traffic_data!$A$3:$BP$367, 30, 0)</f>
        <v>17006</v>
      </c>
      <c r="AF247">
        <f>VLOOKUP(A247, Traffic_data!$A$3:$BP$367, 31, 0)</f>
        <v>4960</v>
      </c>
      <c r="AG247">
        <f>VLOOKUP(A247, Traffic_data!$A$3:$BP$367, 32, 0)</f>
        <v>1417</v>
      </c>
      <c r="AH247">
        <f>VLOOKUP(A247, Traffic_data!$A$3:$BP$367, 33, 0)</f>
        <v>2834</v>
      </c>
      <c r="AI247">
        <f>VLOOKUP(A247, Traffic_data!$A$3:$BP$367, 34, 0)</f>
        <v>89</v>
      </c>
      <c r="AJ247">
        <f>VLOOKUP(A247, Traffic_data!$A$3:$BP$367, 35, 0)</f>
        <v>2391</v>
      </c>
      <c r="AK247">
        <f>VLOOKUP(A247, Traffic_data!$A$3:$BP$367, 36, 0)</f>
        <v>443</v>
      </c>
      <c r="AL247">
        <f>VLOOKUP(A247, Traffic_data!$A$3:$BP$367, 37, 0)</f>
        <v>89</v>
      </c>
      <c r="AM247">
        <f>VLOOKUP(A247, Traffic_data!$A$3:$BP$367, 38, 0)</f>
        <v>1063</v>
      </c>
      <c r="AN247">
        <f>VLOOKUP(A247, Traffic_data!$A$3:$BP$367, 39, 0)</f>
        <v>0</v>
      </c>
      <c r="AO247">
        <f>VLOOKUP(A247, Traffic_data!$A$3:$BP$367, 40, 0)</f>
        <v>0</v>
      </c>
      <c r="AP247">
        <f>VLOOKUP(A247, Traffic_data!$A$3:$BP$367, 41, 0)</f>
        <v>354</v>
      </c>
      <c r="AQ247">
        <f>VLOOKUP(A247, Traffic_data!$A$3:$BP$367,42, 0)</f>
        <v>3100</v>
      </c>
      <c r="AR247">
        <f>VLOOKUP(A247, Traffic_data!$A$3:$BP$367, 43, 0)</f>
        <v>182960</v>
      </c>
      <c r="AS247">
        <f>VLOOKUP(A247, Traffic_data!$A$3:$BP$367, 44, 0)</f>
        <v>47338</v>
      </c>
      <c r="AT247">
        <f>VLOOKUP(A247, Traffic_data!$A$3:$BP$367, 45, 0)</f>
        <v>30355</v>
      </c>
      <c r="AU247">
        <f>VLOOKUP(A247, Traffic_data!$A$3:$BP$367, 46, 0)</f>
        <v>33318</v>
      </c>
      <c r="AV247">
        <f>VLOOKUP(A247, Traffic_data!$A$3:$BP$367, 47, 0)</f>
        <v>1659</v>
      </c>
      <c r="AW247">
        <f>VLOOKUP(A247, Traffic_data!$A$3:$BP$367, 48, 0)</f>
        <v>31329</v>
      </c>
      <c r="AX247">
        <f>VLOOKUP(A247, Traffic_data!$A$3:$BP$367, 49, 0)</f>
        <v>3059</v>
      </c>
      <c r="AY247">
        <f>VLOOKUP(A247, Traffic_data!$A$3:$BP$367, 50, 0)</f>
        <v>2705</v>
      </c>
      <c r="AZ247">
        <f>VLOOKUP(A247, Traffic_data!$A$3:$BP$367, 51, 0)</f>
        <v>5702</v>
      </c>
      <c r="BA247">
        <f>VLOOKUP(A247, Traffic_data!$A$3:$BP$367, 52, 0)</f>
        <v>785</v>
      </c>
      <c r="BB247">
        <f>VLOOKUP(A247, Traffic_data!$A$3:$BP$367, 53, 0)</f>
        <v>2877</v>
      </c>
      <c r="BC247">
        <f>VLOOKUP(A247, Traffic_data!$A$3:$BP$367, 54, 0)</f>
        <v>3231</v>
      </c>
      <c r="BD247">
        <f>VLOOKUP(A247, Traffic_data!$A$3:$BP$367, 55, 0)</f>
        <v>8855</v>
      </c>
      <c r="BE247">
        <f>VLOOKUP(A247, Traffic_data!$A$3:$BP$367, 56, 0)</f>
        <v>0</v>
      </c>
      <c r="BF247">
        <f>VLOOKUP(A247, Traffic_data!$A$3:$BP$367, 57, 0)</f>
        <v>0</v>
      </c>
      <c r="BG247">
        <f>VLOOKUP(A247, Traffic_data!$A$3:$BP$367, 58, 0)</f>
        <v>0</v>
      </c>
      <c r="BH247">
        <f>VLOOKUP(A247, Traffic_data!$A$3:$BP$367, 59, 0)</f>
        <v>0</v>
      </c>
      <c r="BI247">
        <f>VLOOKUP(A247, Traffic_data!$A$3:$BP$367, 60, 0)</f>
        <v>0</v>
      </c>
      <c r="BJ247">
        <f>VLOOKUP(A247, Traffic_data!$A$3:$BP$367, 61, 0)</f>
        <v>0</v>
      </c>
      <c r="BK247">
        <f>VLOOKUP(A247, Traffic_data!$A$3:$BP$367, 62, 0)</f>
        <v>0</v>
      </c>
      <c r="BL247">
        <f>VLOOKUP(A247, Traffic_data!$A$3:$BP$367, 63, 0)</f>
        <v>0</v>
      </c>
      <c r="BM247">
        <f>VLOOKUP(A247, Traffic_data!$A$3:$BP$367, 64, 0)</f>
        <v>0</v>
      </c>
      <c r="BN247">
        <f>VLOOKUP(A247, Traffic_data!$A$3:$BP$367, 65, 0)</f>
        <v>0</v>
      </c>
      <c r="BO247">
        <f>VLOOKUP(A247, Traffic_data!$A$3:$BP$367, 66, 0)</f>
        <v>0</v>
      </c>
      <c r="BP247">
        <f>VLOOKUP(A247, Traffic_data!$A$3:$BP$367, 67, 0)</f>
        <v>0</v>
      </c>
      <c r="BQ247">
        <f>VLOOKUP(A247, Traffic_data!$A$3:$BP$367, 68, 0)</f>
        <v>0</v>
      </c>
    </row>
    <row r="248" spans="1:69" x14ac:dyDescent="0.25">
      <c r="A248" s="1">
        <v>41520</v>
      </c>
      <c r="B248" t="s">
        <v>59</v>
      </c>
      <c r="C248">
        <f>IFERROR(VLOOKUP(A248,Pivot_table!$A$5:$C$57, 3, 0),0)</f>
        <v>0</v>
      </c>
      <c r="D248">
        <f>VLOOKUP(A248, Traffic_data!$A$3:$BP$367, 3, 0)</f>
        <v>227865</v>
      </c>
      <c r="E248">
        <f>VLOOKUP(A248, Traffic_data!$A$3:$BP$367, 4, 0)</f>
        <v>53243</v>
      </c>
      <c r="F248">
        <f>VLOOKUP(A248, Traffic_data!$A$3:$BP$367, 5, 0)</f>
        <v>60412</v>
      </c>
      <c r="G248">
        <f>VLOOKUP(A248, Traffic_data!$A$3:$BP$367, 6, 0)</f>
        <v>51317</v>
      </c>
      <c r="H248">
        <f>VLOOKUP(A248, Traffic_data!$A$3:$BP$367, 7, 0)</f>
        <v>122740</v>
      </c>
      <c r="I248">
        <f>VLOOKUP(A248, Traffic_data!$A$3:$BP$367, 8, 0)</f>
        <v>65691</v>
      </c>
      <c r="J248">
        <f>VLOOKUP(A248, Traffic_data!$A$3:$BP$367, 9, 0)</f>
        <v>16822</v>
      </c>
      <c r="K248">
        <f>VLOOKUP(A248, Traffic_data!$A$3:$BP$367, 10, 0)</f>
        <v>2060</v>
      </c>
      <c r="L248">
        <f>VLOOKUP(A248, Traffic_data!$A$3:$BP$367, 11, 0)</f>
        <v>7745</v>
      </c>
      <c r="M248">
        <f>VLOOKUP(A248, Traffic_data!$A$3:$BP$367, 12, 0)</f>
        <v>0</v>
      </c>
      <c r="N248">
        <f>VLOOKUP(A248, Traffic_data!$A$3:$BP$367, 13, 0)</f>
        <v>23296</v>
      </c>
      <c r="O248">
        <f>VLOOKUP(A248, Traffic_data!$A$3:$BP$367, 14, 0)</f>
        <v>1681</v>
      </c>
      <c r="P248">
        <f>VLOOKUP(A248, Traffic_data!$A$3:$BP$367, 15, 0)</f>
        <v>663</v>
      </c>
      <c r="Q248">
        <f>VLOOKUP(A248, Traffic_data!$A$3:$BP$367, 16, 0)</f>
        <v>1376</v>
      </c>
      <c r="R248">
        <f>VLOOKUP(A248, Traffic_data!$A$3:$BP$367, 17, 0)</f>
        <v>188298</v>
      </c>
      <c r="S248">
        <f>VLOOKUP(A248, Traffic_data!$A$3:$BP$367, 18, 0)</f>
        <v>48656</v>
      </c>
      <c r="T248">
        <f>VLOOKUP(A248, Traffic_data!$A$3:$BP$367, 19, 0)</f>
        <v>26066</v>
      </c>
      <c r="U248">
        <f>VLOOKUP(A248, Traffic_data!$A$3:$BP$367, 20, 0)</f>
        <v>29380</v>
      </c>
      <c r="V248">
        <f>VLOOKUP(A248, Traffic_data!$A$3:$BP$367, 21, 0)</f>
        <v>1570</v>
      </c>
      <c r="W248">
        <f>VLOOKUP(A248, Traffic_data!$A$3:$BP$367, 22, 0)</f>
        <v>31810</v>
      </c>
      <c r="X248">
        <f>VLOOKUP(A248, Traffic_data!$A$3:$BP$367,23, 0)</f>
        <v>4970</v>
      </c>
      <c r="Y248">
        <f>VLOOKUP(A248, Traffic_data!$A$3:$BP$367, 24, 0)</f>
        <v>2093</v>
      </c>
      <c r="Z248">
        <f>VLOOKUP(A248, Traffic_data!$A$3:$BP$367, 25, 0)</f>
        <v>11929</v>
      </c>
      <c r="AA248">
        <f>VLOOKUP(A248, Traffic_data!$A$3:$BP$367, 26, 0)</f>
        <v>1831</v>
      </c>
      <c r="AB248">
        <f>VLOOKUP(A248, Traffic_data!$A$3:$BP$367, 27, 0)</f>
        <v>2616</v>
      </c>
      <c r="AC248">
        <f>VLOOKUP(A248, Traffic_data!$A$3:$BP$367, 28, 0)</f>
        <v>3401</v>
      </c>
      <c r="AD248">
        <f>VLOOKUP(A248, Traffic_data!$A$3:$BP$367, 29, 0)</f>
        <v>5232</v>
      </c>
      <c r="AE248">
        <f>VLOOKUP(A248, Traffic_data!$A$3:$BP$367, 30, 0)</f>
        <v>16740</v>
      </c>
      <c r="AF248">
        <f>VLOOKUP(A248, Traffic_data!$A$3:$BP$367, 31, 0)</f>
        <v>4694</v>
      </c>
      <c r="AG248">
        <f>VLOOKUP(A248, Traffic_data!$A$3:$BP$367, 32, 0)</f>
        <v>1683</v>
      </c>
      <c r="AH248">
        <f>VLOOKUP(A248, Traffic_data!$A$3:$BP$367, 33, 0)</f>
        <v>3100</v>
      </c>
      <c r="AI248">
        <f>VLOOKUP(A248, Traffic_data!$A$3:$BP$367, 34, 0)</f>
        <v>266</v>
      </c>
      <c r="AJ248">
        <f>VLOOKUP(A248, Traffic_data!$A$3:$BP$367, 35, 0)</f>
        <v>2303</v>
      </c>
      <c r="AK248">
        <f>VLOOKUP(A248, Traffic_data!$A$3:$BP$367, 36, 0)</f>
        <v>266</v>
      </c>
      <c r="AL248">
        <f>VLOOKUP(A248, Traffic_data!$A$3:$BP$367, 37, 0)</f>
        <v>177</v>
      </c>
      <c r="AM248">
        <f>VLOOKUP(A248, Traffic_data!$A$3:$BP$367, 38, 0)</f>
        <v>974</v>
      </c>
      <c r="AN248">
        <f>VLOOKUP(A248, Traffic_data!$A$3:$BP$367, 39, 0)</f>
        <v>0</v>
      </c>
      <c r="AO248">
        <f>VLOOKUP(A248, Traffic_data!$A$3:$BP$367, 40, 0)</f>
        <v>0</v>
      </c>
      <c r="AP248">
        <f>VLOOKUP(A248, Traffic_data!$A$3:$BP$367, 41, 0)</f>
        <v>354</v>
      </c>
      <c r="AQ248">
        <f>VLOOKUP(A248, Traffic_data!$A$3:$BP$367,42, 0)</f>
        <v>2480</v>
      </c>
      <c r="AR248">
        <f>VLOOKUP(A248, Traffic_data!$A$3:$BP$367, 43, 0)</f>
        <v>205038</v>
      </c>
      <c r="AS248">
        <f>VLOOKUP(A248, Traffic_data!$A$3:$BP$367, 44, 0)</f>
        <v>53350</v>
      </c>
      <c r="AT248">
        <f>VLOOKUP(A248, Traffic_data!$A$3:$BP$367, 45, 0)</f>
        <v>27749</v>
      </c>
      <c r="AU248">
        <f>VLOOKUP(A248, Traffic_data!$A$3:$BP$367, 46, 0)</f>
        <v>32480</v>
      </c>
      <c r="AV248">
        <f>VLOOKUP(A248, Traffic_data!$A$3:$BP$367, 47, 0)</f>
        <v>1836</v>
      </c>
      <c r="AW248">
        <f>VLOOKUP(A248, Traffic_data!$A$3:$BP$367, 48, 0)</f>
        <v>34113</v>
      </c>
      <c r="AX248">
        <f>VLOOKUP(A248, Traffic_data!$A$3:$BP$367, 49, 0)</f>
        <v>5236</v>
      </c>
      <c r="AY248">
        <f>VLOOKUP(A248, Traffic_data!$A$3:$BP$367, 50, 0)</f>
        <v>2270</v>
      </c>
      <c r="AZ248">
        <f>VLOOKUP(A248, Traffic_data!$A$3:$BP$367, 51, 0)</f>
        <v>12903</v>
      </c>
      <c r="BA248">
        <f>VLOOKUP(A248, Traffic_data!$A$3:$BP$367, 52, 0)</f>
        <v>1831</v>
      </c>
      <c r="BB248">
        <f>VLOOKUP(A248, Traffic_data!$A$3:$BP$367, 53, 0)</f>
        <v>2616</v>
      </c>
      <c r="BC248">
        <f>VLOOKUP(A248, Traffic_data!$A$3:$BP$367, 54, 0)</f>
        <v>3755</v>
      </c>
      <c r="BD248">
        <f>VLOOKUP(A248, Traffic_data!$A$3:$BP$367, 55, 0)</f>
        <v>7712</v>
      </c>
      <c r="BE248">
        <f>VLOOKUP(A248, Traffic_data!$A$3:$BP$367, 56, 0)</f>
        <v>0</v>
      </c>
      <c r="BF248">
        <f>VLOOKUP(A248, Traffic_data!$A$3:$BP$367, 57, 0)</f>
        <v>0</v>
      </c>
      <c r="BG248">
        <f>VLOOKUP(A248, Traffic_data!$A$3:$BP$367, 58, 0)</f>
        <v>0</v>
      </c>
      <c r="BH248">
        <f>VLOOKUP(A248, Traffic_data!$A$3:$BP$367, 59, 0)</f>
        <v>0</v>
      </c>
      <c r="BI248">
        <f>VLOOKUP(A248, Traffic_data!$A$3:$BP$367, 60, 0)</f>
        <v>0</v>
      </c>
      <c r="BJ248">
        <f>VLOOKUP(A248, Traffic_data!$A$3:$BP$367, 61, 0)</f>
        <v>0</v>
      </c>
      <c r="BK248">
        <f>VLOOKUP(A248, Traffic_data!$A$3:$BP$367, 62, 0)</f>
        <v>0</v>
      </c>
      <c r="BL248">
        <f>VLOOKUP(A248, Traffic_data!$A$3:$BP$367, 63, 0)</f>
        <v>0</v>
      </c>
      <c r="BM248">
        <f>VLOOKUP(A248, Traffic_data!$A$3:$BP$367, 64, 0)</f>
        <v>0</v>
      </c>
      <c r="BN248">
        <f>VLOOKUP(A248, Traffic_data!$A$3:$BP$367, 65, 0)</f>
        <v>0</v>
      </c>
      <c r="BO248">
        <f>VLOOKUP(A248, Traffic_data!$A$3:$BP$367, 66, 0)</f>
        <v>0</v>
      </c>
      <c r="BP248">
        <f>VLOOKUP(A248, Traffic_data!$A$3:$BP$367, 67, 0)</f>
        <v>0</v>
      </c>
      <c r="BQ248">
        <f>VLOOKUP(A248, Traffic_data!$A$3:$BP$367, 68, 0)</f>
        <v>0</v>
      </c>
    </row>
    <row r="249" spans="1:69" x14ac:dyDescent="0.25">
      <c r="A249" s="1">
        <v>41521</v>
      </c>
      <c r="B249" t="s">
        <v>30</v>
      </c>
      <c r="C249">
        <f>IFERROR(VLOOKUP(A249,Pivot_table!$A$5:$C$57, 3, 0),0)</f>
        <v>0</v>
      </c>
      <c r="D249">
        <f>VLOOKUP(A249, Traffic_data!$A$3:$BP$367, 3, 0)</f>
        <v>233076</v>
      </c>
      <c r="E249">
        <f>VLOOKUP(A249, Traffic_data!$A$3:$BP$367, 4, 0)</f>
        <v>55098</v>
      </c>
      <c r="F249">
        <f>VLOOKUP(A249, Traffic_data!$A$3:$BP$367, 5, 0)</f>
        <v>63489</v>
      </c>
      <c r="G249">
        <f>VLOOKUP(A249, Traffic_data!$A$3:$BP$367, 6, 0)</f>
        <v>54119</v>
      </c>
      <c r="H249">
        <f>VLOOKUP(A249, Traffic_data!$A$3:$BP$367, 7, 0)</f>
        <v>123342</v>
      </c>
      <c r="I249">
        <f>VLOOKUP(A249, Traffic_data!$A$3:$BP$367, 8, 0)</f>
        <v>69118</v>
      </c>
      <c r="J249">
        <f>VLOOKUP(A249, Traffic_data!$A$3:$BP$367, 9, 0)</f>
        <v>18025</v>
      </c>
      <c r="K249">
        <f>VLOOKUP(A249, Traffic_data!$A$3:$BP$367, 10, 0)</f>
        <v>1887</v>
      </c>
      <c r="L249">
        <f>VLOOKUP(A249, Traffic_data!$A$3:$BP$367, 11, 0)</f>
        <v>7943</v>
      </c>
      <c r="M249">
        <f>VLOOKUP(A249, Traffic_data!$A$3:$BP$367, 12, 0)</f>
        <v>0</v>
      </c>
      <c r="N249">
        <f>VLOOKUP(A249, Traffic_data!$A$3:$BP$367, 13, 0)</f>
        <v>24567</v>
      </c>
      <c r="O249">
        <f>VLOOKUP(A249, Traffic_data!$A$3:$BP$367, 14, 0)</f>
        <v>1845</v>
      </c>
      <c r="P249">
        <f>VLOOKUP(A249, Traffic_data!$A$3:$BP$367, 15, 0)</f>
        <v>757</v>
      </c>
      <c r="Q249">
        <f>VLOOKUP(A249, Traffic_data!$A$3:$BP$367, 16, 0)</f>
        <v>1067</v>
      </c>
      <c r="R249">
        <f>VLOOKUP(A249, Traffic_data!$A$3:$BP$367, 17, 0)</f>
        <v>191669</v>
      </c>
      <c r="S249">
        <f>VLOOKUP(A249, Traffic_data!$A$3:$BP$367, 18, 0)</f>
        <v>49440</v>
      </c>
      <c r="T249">
        <f>VLOOKUP(A249, Traffic_data!$A$3:$BP$367, 19, 0)</f>
        <v>28717</v>
      </c>
      <c r="U249">
        <f>VLOOKUP(A249, Traffic_data!$A$3:$BP$367, 20, 0)</f>
        <v>28496</v>
      </c>
      <c r="V249">
        <f>VLOOKUP(A249, Traffic_data!$A$3:$BP$367, 21, 0)</f>
        <v>4970</v>
      </c>
      <c r="W249">
        <f>VLOOKUP(A249, Traffic_data!$A$3:$BP$367, 22, 0)</f>
        <v>28717</v>
      </c>
      <c r="X249">
        <f>VLOOKUP(A249, Traffic_data!$A$3:$BP$367,23, 0)</f>
        <v>3924</v>
      </c>
      <c r="Y249">
        <f>VLOOKUP(A249, Traffic_data!$A$3:$BP$367, 24, 0)</f>
        <v>3662</v>
      </c>
      <c r="Z249">
        <f>VLOOKUP(A249, Traffic_data!$A$3:$BP$367, 25, 0)</f>
        <v>11487</v>
      </c>
      <c r="AA249">
        <f>VLOOKUP(A249, Traffic_data!$A$3:$BP$367, 26, 0)</f>
        <v>1570</v>
      </c>
      <c r="AB249">
        <f>VLOOKUP(A249, Traffic_data!$A$3:$BP$367, 27, 0)</f>
        <v>3139</v>
      </c>
      <c r="AC249">
        <f>VLOOKUP(A249, Traffic_data!$A$3:$BP$367, 28, 0)</f>
        <v>4185</v>
      </c>
      <c r="AD249">
        <f>VLOOKUP(A249, Traffic_data!$A$3:$BP$367, 29, 0)</f>
        <v>7325</v>
      </c>
      <c r="AE249">
        <f>VLOOKUP(A249, Traffic_data!$A$3:$BP$367, 30, 0)</f>
        <v>17183</v>
      </c>
      <c r="AF249">
        <f>VLOOKUP(A249, Traffic_data!$A$3:$BP$367, 31, 0)</f>
        <v>3454</v>
      </c>
      <c r="AG249">
        <f>VLOOKUP(A249, Traffic_data!$A$3:$BP$367, 32, 0)</f>
        <v>2037</v>
      </c>
      <c r="AH249">
        <f>VLOOKUP(A249, Traffic_data!$A$3:$BP$367, 33, 0)</f>
        <v>3011</v>
      </c>
      <c r="AI249">
        <f>VLOOKUP(A249, Traffic_data!$A$3:$BP$367, 34, 0)</f>
        <v>89</v>
      </c>
      <c r="AJ249">
        <f>VLOOKUP(A249, Traffic_data!$A$3:$BP$367, 35, 0)</f>
        <v>3011</v>
      </c>
      <c r="AK249">
        <f>VLOOKUP(A249, Traffic_data!$A$3:$BP$367, 36, 0)</f>
        <v>354</v>
      </c>
      <c r="AL249">
        <f>VLOOKUP(A249, Traffic_data!$A$3:$BP$367, 37, 0)</f>
        <v>177</v>
      </c>
      <c r="AM249">
        <f>VLOOKUP(A249, Traffic_data!$A$3:$BP$367, 38, 0)</f>
        <v>620</v>
      </c>
      <c r="AN249">
        <f>VLOOKUP(A249, Traffic_data!$A$3:$BP$367, 39, 0)</f>
        <v>266</v>
      </c>
      <c r="AO249">
        <f>VLOOKUP(A249, Traffic_data!$A$3:$BP$367, 40, 0)</f>
        <v>0</v>
      </c>
      <c r="AP249">
        <f>VLOOKUP(A249, Traffic_data!$A$3:$BP$367, 41, 0)</f>
        <v>0</v>
      </c>
      <c r="AQ249">
        <f>VLOOKUP(A249, Traffic_data!$A$3:$BP$367,42, 0)</f>
        <v>3366</v>
      </c>
      <c r="AR249">
        <f>VLOOKUP(A249, Traffic_data!$A$3:$BP$367, 43, 0)</f>
        <v>208852</v>
      </c>
      <c r="AS249">
        <f>VLOOKUP(A249, Traffic_data!$A$3:$BP$367, 44, 0)</f>
        <v>52894</v>
      </c>
      <c r="AT249">
        <f>VLOOKUP(A249, Traffic_data!$A$3:$BP$367, 45, 0)</f>
        <v>30754</v>
      </c>
      <c r="AU249">
        <f>VLOOKUP(A249, Traffic_data!$A$3:$BP$367, 46, 0)</f>
        <v>31507</v>
      </c>
      <c r="AV249">
        <f>VLOOKUP(A249, Traffic_data!$A$3:$BP$367, 47, 0)</f>
        <v>5059</v>
      </c>
      <c r="AW249">
        <f>VLOOKUP(A249, Traffic_data!$A$3:$BP$367, 48, 0)</f>
        <v>31728</v>
      </c>
      <c r="AX249">
        <f>VLOOKUP(A249, Traffic_data!$A$3:$BP$367, 49, 0)</f>
        <v>4278</v>
      </c>
      <c r="AY249">
        <f>VLOOKUP(A249, Traffic_data!$A$3:$BP$367, 50, 0)</f>
        <v>3839</v>
      </c>
      <c r="AZ249">
        <f>VLOOKUP(A249, Traffic_data!$A$3:$BP$367, 51, 0)</f>
        <v>12107</v>
      </c>
      <c r="BA249">
        <f>VLOOKUP(A249, Traffic_data!$A$3:$BP$367, 52, 0)</f>
        <v>1836</v>
      </c>
      <c r="BB249">
        <f>VLOOKUP(A249, Traffic_data!$A$3:$BP$367, 53, 0)</f>
        <v>3139</v>
      </c>
      <c r="BC249">
        <f>VLOOKUP(A249, Traffic_data!$A$3:$BP$367, 54, 0)</f>
        <v>4185</v>
      </c>
      <c r="BD249">
        <f>VLOOKUP(A249, Traffic_data!$A$3:$BP$367, 55, 0)</f>
        <v>10691</v>
      </c>
      <c r="BE249">
        <f>VLOOKUP(A249, Traffic_data!$A$3:$BP$367, 56, 0)</f>
        <v>0</v>
      </c>
      <c r="BF249">
        <f>VLOOKUP(A249, Traffic_data!$A$3:$BP$367, 57, 0)</f>
        <v>0</v>
      </c>
      <c r="BG249">
        <f>VLOOKUP(A249, Traffic_data!$A$3:$BP$367, 58, 0)</f>
        <v>0</v>
      </c>
      <c r="BH249">
        <f>VLOOKUP(A249, Traffic_data!$A$3:$BP$367, 59, 0)</f>
        <v>0</v>
      </c>
      <c r="BI249">
        <f>VLOOKUP(A249, Traffic_data!$A$3:$BP$367, 60, 0)</f>
        <v>0</v>
      </c>
      <c r="BJ249">
        <f>VLOOKUP(A249, Traffic_data!$A$3:$BP$367, 61, 0)</f>
        <v>0</v>
      </c>
      <c r="BK249">
        <f>VLOOKUP(A249, Traffic_data!$A$3:$BP$367, 62, 0)</f>
        <v>0</v>
      </c>
      <c r="BL249">
        <f>VLOOKUP(A249, Traffic_data!$A$3:$BP$367, 63, 0)</f>
        <v>0</v>
      </c>
      <c r="BM249">
        <f>VLOOKUP(A249, Traffic_data!$A$3:$BP$367, 64, 0)</f>
        <v>0</v>
      </c>
      <c r="BN249">
        <f>VLOOKUP(A249, Traffic_data!$A$3:$BP$367, 65, 0)</f>
        <v>0</v>
      </c>
      <c r="BO249">
        <f>VLOOKUP(A249, Traffic_data!$A$3:$BP$367, 66, 0)</f>
        <v>0</v>
      </c>
      <c r="BP249">
        <f>VLOOKUP(A249, Traffic_data!$A$3:$BP$367, 67, 0)</f>
        <v>0</v>
      </c>
      <c r="BQ249">
        <f>VLOOKUP(A249, Traffic_data!$A$3:$BP$367, 68, 0)</f>
        <v>0</v>
      </c>
    </row>
    <row r="250" spans="1:69" x14ac:dyDescent="0.25">
      <c r="A250" s="1">
        <v>41522</v>
      </c>
      <c r="B250" t="s">
        <v>46</v>
      </c>
      <c r="C250">
        <f>IFERROR(VLOOKUP(A250,Pivot_table!$A$5:$C$57, 3, 0),0)</f>
        <v>0</v>
      </c>
      <c r="D250">
        <f>VLOOKUP(A250, Traffic_data!$A$3:$BP$367, 3, 0)</f>
        <v>282028</v>
      </c>
      <c r="E250">
        <f>VLOOKUP(A250, Traffic_data!$A$3:$BP$367, 4, 0)</f>
        <v>69834</v>
      </c>
      <c r="F250">
        <f>VLOOKUP(A250, Traffic_data!$A$3:$BP$367, 5, 0)</f>
        <v>81334</v>
      </c>
      <c r="G250">
        <f>VLOOKUP(A250, Traffic_data!$A$3:$BP$367, 6, 0)</f>
        <v>71373</v>
      </c>
      <c r="H250">
        <f>VLOOKUP(A250, Traffic_data!$A$3:$BP$367, 7, 0)</f>
        <v>141530</v>
      </c>
      <c r="I250">
        <f>VLOOKUP(A250, Traffic_data!$A$3:$BP$367, 8, 0)</f>
        <v>90721</v>
      </c>
      <c r="J250">
        <f>VLOOKUP(A250, Traffic_data!$A$3:$BP$367, 9, 0)</f>
        <v>21675</v>
      </c>
      <c r="K250">
        <f>VLOOKUP(A250, Traffic_data!$A$3:$BP$367, 10, 0)</f>
        <v>2286</v>
      </c>
      <c r="L250">
        <f>VLOOKUP(A250, Traffic_data!$A$3:$BP$367, 11, 0)</f>
        <v>9123</v>
      </c>
      <c r="M250">
        <f>VLOOKUP(A250, Traffic_data!$A$3:$BP$367, 12, 0)</f>
        <v>0</v>
      </c>
      <c r="N250">
        <f>VLOOKUP(A250, Traffic_data!$A$3:$BP$367, 13, 0)</f>
        <v>30777</v>
      </c>
      <c r="O250">
        <f>VLOOKUP(A250, Traffic_data!$A$3:$BP$367, 14, 0)</f>
        <v>2178</v>
      </c>
      <c r="P250">
        <f>VLOOKUP(A250, Traffic_data!$A$3:$BP$367, 15, 0)</f>
        <v>924</v>
      </c>
      <c r="Q250">
        <f>VLOOKUP(A250, Traffic_data!$A$3:$BP$367, 16, 0)</f>
        <v>1608</v>
      </c>
      <c r="R250">
        <f>VLOOKUP(A250, Traffic_data!$A$3:$BP$367, 17, 0)</f>
        <v>223480</v>
      </c>
      <c r="S250">
        <f>VLOOKUP(A250, Traffic_data!$A$3:$BP$367, 18, 0)</f>
        <v>54934</v>
      </c>
      <c r="T250">
        <f>VLOOKUP(A250, Traffic_data!$A$3:$BP$367, 19, 0)</f>
        <v>28496</v>
      </c>
      <c r="U250">
        <f>VLOOKUP(A250, Traffic_data!$A$3:$BP$367, 20, 0)</f>
        <v>43959</v>
      </c>
      <c r="V250">
        <f>VLOOKUP(A250, Traffic_data!$A$3:$BP$367, 21, 0)</f>
        <v>2616</v>
      </c>
      <c r="W250">
        <f>VLOOKUP(A250, Traffic_data!$A$3:$BP$367, 22, 0)</f>
        <v>37553</v>
      </c>
      <c r="X250">
        <f>VLOOKUP(A250, Traffic_data!$A$3:$BP$367,23, 0)</f>
        <v>5755</v>
      </c>
      <c r="Y250">
        <f>VLOOKUP(A250, Traffic_data!$A$3:$BP$367, 24, 0)</f>
        <v>2093</v>
      </c>
      <c r="Z250">
        <f>VLOOKUP(A250, Traffic_data!$A$3:$BP$367, 25, 0)</f>
        <v>10382</v>
      </c>
      <c r="AA250">
        <f>VLOOKUP(A250, Traffic_data!$A$3:$BP$367, 26, 0)</f>
        <v>1570</v>
      </c>
      <c r="AB250">
        <f>VLOOKUP(A250, Traffic_data!$A$3:$BP$367, 27, 0)</f>
        <v>2354</v>
      </c>
      <c r="AC250">
        <f>VLOOKUP(A250, Traffic_data!$A$3:$BP$367, 28, 0)</f>
        <v>3662</v>
      </c>
      <c r="AD250">
        <f>VLOOKUP(A250, Traffic_data!$A$3:$BP$367, 29, 0)</f>
        <v>7063</v>
      </c>
      <c r="AE250">
        <f>VLOOKUP(A250, Traffic_data!$A$3:$BP$367, 30, 0)</f>
        <v>21080</v>
      </c>
      <c r="AF250">
        <f>VLOOKUP(A250, Traffic_data!$A$3:$BP$367, 31, 0)</f>
        <v>5846</v>
      </c>
      <c r="AG250">
        <f>VLOOKUP(A250, Traffic_data!$A$3:$BP$367, 32, 0)</f>
        <v>1949</v>
      </c>
      <c r="AH250">
        <f>VLOOKUP(A250, Traffic_data!$A$3:$BP$367, 33, 0)</f>
        <v>3100</v>
      </c>
      <c r="AI250">
        <f>VLOOKUP(A250, Traffic_data!$A$3:$BP$367, 34, 0)</f>
        <v>0</v>
      </c>
      <c r="AJ250">
        <f>VLOOKUP(A250, Traffic_data!$A$3:$BP$367, 35, 0)</f>
        <v>3366</v>
      </c>
      <c r="AK250">
        <f>VLOOKUP(A250, Traffic_data!$A$3:$BP$367, 36, 0)</f>
        <v>531</v>
      </c>
      <c r="AL250">
        <f>VLOOKUP(A250, Traffic_data!$A$3:$BP$367, 37, 0)</f>
        <v>177</v>
      </c>
      <c r="AM250">
        <f>VLOOKUP(A250, Traffic_data!$A$3:$BP$367, 38, 0)</f>
        <v>1151</v>
      </c>
      <c r="AN250">
        <f>VLOOKUP(A250, Traffic_data!$A$3:$BP$367, 39, 0)</f>
        <v>177</v>
      </c>
      <c r="AO250">
        <f>VLOOKUP(A250, Traffic_data!$A$3:$BP$367, 40, 0)</f>
        <v>89</v>
      </c>
      <c r="AP250">
        <f>VLOOKUP(A250, Traffic_data!$A$3:$BP$367, 41, 0)</f>
        <v>354</v>
      </c>
      <c r="AQ250">
        <f>VLOOKUP(A250, Traffic_data!$A$3:$BP$367,42, 0)</f>
        <v>3277</v>
      </c>
      <c r="AR250">
        <f>VLOOKUP(A250, Traffic_data!$A$3:$BP$367, 43, 0)</f>
        <v>244560</v>
      </c>
      <c r="AS250">
        <f>VLOOKUP(A250, Traffic_data!$A$3:$BP$367, 44, 0)</f>
        <v>60780</v>
      </c>
      <c r="AT250">
        <f>VLOOKUP(A250, Traffic_data!$A$3:$BP$367, 45, 0)</f>
        <v>30445</v>
      </c>
      <c r="AU250">
        <f>VLOOKUP(A250, Traffic_data!$A$3:$BP$367, 46, 0)</f>
        <v>47059</v>
      </c>
      <c r="AV250">
        <f>VLOOKUP(A250, Traffic_data!$A$3:$BP$367, 47, 0)</f>
        <v>2616</v>
      </c>
      <c r="AW250">
        <f>VLOOKUP(A250, Traffic_data!$A$3:$BP$367, 48, 0)</f>
        <v>40919</v>
      </c>
      <c r="AX250">
        <f>VLOOKUP(A250, Traffic_data!$A$3:$BP$367, 49, 0)</f>
        <v>6286</v>
      </c>
      <c r="AY250">
        <f>VLOOKUP(A250, Traffic_data!$A$3:$BP$367, 50, 0)</f>
        <v>2270</v>
      </c>
      <c r="AZ250">
        <f>VLOOKUP(A250, Traffic_data!$A$3:$BP$367, 51, 0)</f>
        <v>11533</v>
      </c>
      <c r="BA250">
        <f>VLOOKUP(A250, Traffic_data!$A$3:$BP$367, 52, 0)</f>
        <v>1747</v>
      </c>
      <c r="BB250">
        <f>VLOOKUP(A250, Traffic_data!$A$3:$BP$367, 53, 0)</f>
        <v>2443</v>
      </c>
      <c r="BC250">
        <f>VLOOKUP(A250, Traffic_data!$A$3:$BP$367, 54, 0)</f>
        <v>4016</v>
      </c>
      <c r="BD250">
        <f>VLOOKUP(A250, Traffic_data!$A$3:$BP$367, 55, 0)</f>
        <v>10340</v>
      </c>
      <c r="BE250">
        <f>VLOOKUP(A250, Traffic_data!$A$3:$BP$367, 56, 0)</f>
        <v>0</v>
      </c>
      <c r="BF250">
        <f>VLOOKUP(A250, Traffic_data!$A$3:$BP$367, 57, 0)</f>
        <v>0</v>
      </c>
      <c r="BG250">
        <f>VLOOKUP(A250, Traffic_data!$A$3:$BP$367, 58, 0)</f>
        <v>0</v>
      </c>
      <c r="BH250">
        <f>VLOOKUP(A250, Traffic_data!$A$3:$BP$367, 59, 0)</f>
        <v>0</v>
      </c>
      <c r="BI250">
        <f>VLOOKUP(A250, Traffic_data!$A$3:$BP$367, 60, 0)</f>
        <v>0</v>
      </c>
      <c r="BJ250">
        <f>VLOOKUP(A250, Traffic_data!$A$3:$BP$367, 61, 0)</f>
        <v>0</v>
      </c>
      <c r="BK250">
        <f>VLOOKUP(A250, Traffic_data!$A$3:$BP$367, 62, 0)</f>
        <v>0</v>
      </c>
      <c r="BL250">
        <f>VLOOKUP(A250, Traffic_data!$A$3:$BP$367, 63, 0)</f>
        <v>0</v>
      </c>
      <c r="BM250">
        <f>VLOOKUP(A250, Traffic_data!$A$3:$BP$367, 64, 0)</f>
        <v>0</v>
      </c>
      <c r="BN250">
        <f>VLOOKUP(A250, Traffic_data!$A$3:$BP$367, 65, 0)</f>
        <v>0</v>
      </c>
      <c r="BO250">
        <f>VLOOKUP(A250, Traffic_data!$A$3:$BP$367, 66, 0)</f>
        <v>0</v>
      </c>
      <c r="BP250">
        <f>VLOOKUP(A250, Traffic_data!$A$3:$BP$367, 67, 0)</f>
        <v>0</v>
      </c>
      <c r="BQ250">
        <f>VLOOKUP(A250, Traffic_data!$A$3:$BP$367, 68, 0)</f>
        <v>0</v>
      </c>
    </row>
    <row r="251" spans="1:69" x14ac:dyDescent="0.25">
      <c r="A251" s="1">
        <v>41523</v>
      </c>
      <c r="B251" t="s">
        <v>49</v>
      </c>
      <c r="C251">
        <f>IFERROR(VLOOKUP(A251,Pivot_table!$A$5:$C$57, 3, 0),0)</f>
        <v>0</v>
      </c>
      <c r="D251">
        <f>VLOOKUP(A251, Traffic_data!$A$3:$BP$367, 3, 0)</f>
        <v>285261</v>
      </c>
      <c r="E251">
        <f>VLOOKUP(A251, Traffic_data!$A$3:$BP$367, 4, 0)</f>
        <v>72458</v>
      </c>
      <c r="F251">
        <f>VLOOKUP(A251, Traffic_data!$A$3:$BP$367, 5, 0)</f>
        <v>84502</v>
      </c>
      <c r="G251">
        <f>VLOOKUP(A251, Traffic_data!$A$3:$BP$367, 6, 0)</f>
        <v>70808</v>
      </c>
      <c r="H251">
        <f>VLOOKUP(A251, Traffic_data!$A$3:$BP$367, 7, 0)</f>
        <v>142428</v>
      </c>
      <c r="I251">
        <f>VLOOKUP(A251, Traffic_data!$A$3:$BP$367, 8, 0)</f>
        <v>94757</v>
      </c>
      <c r="J251">
        <f>VLOOKUP(A251, Traffic_data!$A$3:$BP$367, 9, 0)</f>
        <v>24888</v>
      </c>
      <c r="K251">
        <f>VLOOKUP(A251, Traffic_data!$A$3:$BP$367, 10, 0)</f>
        <v>2065</v>
      </c>
      <c r="L251">
        <f>VLOOKUP(A251, Traffic_data!$A$3:$BP$367, 11, 0)</f>
        <v>9616</v>
      </c>
      <c r="M251">
        <f>VLOOKUP(A251, Traffic_data!$A$3:$BP$367, 12, 0)</f>
        <v>0</v>
      </c>
      <c r="N251">
        <f>VLOOKUP(A251, Traffic_data!$A$3:$BP$367, 13, 0)</f>
        <v>28076</v>
      </c>
      <c r="O251">
        <f>VLOOKUP(A251, Traffic_data!$A$3:$BP$367, 14, 0)</f>
        <v>2228</v>
      </c>
      <c r="P251">
        <f>VLOOKUP(A251, Traffic_data!$A$3:$BP$367, 15, 0)</f>
        <v>857</v>
      </c>
      <c r="Q251">
        <f>VLOOKUP(A251, Traffic_data!$A$3:$BP$367, 16, 0)</f>
        <v>1300</v>
      </c>
      <c r="R251">
        <f>VLOOKUP(A251, Traffic_data!$A$3:$BP$367, 17, 0)</f>
        <v>225027</v>
      </c>
      <c r="S251">
        <f>VLOOKUP(A251, Traffic_data!$A$3:$BP$367, 18, 0)</f>
        <v>56765</v>
      </c>
      <c r="T251">
        <f>VLOOKUP(A251, Traffic_data!$A$3:$BP$367, 19, 0)</f>
        <v>33356</v>
      </c>
      <c r="U251">
        <f>VLOOKUP(A251, Traffic_data!$A$3:$BP$367, 20, 0)</f>
        <v>41308</v>
      </c>
      <c r="V251">
        <f>VLOOKUP(A251, Traffic_data!$A$3:$BP$367, 21, 0)</f>
        <v>3924</v>
      </c>
      <c r="W251">
        <f>VLOOKUP(A251, Traffic_data!$A$3:$BP$367, 22, 0)</f>
        <v>30926</v>
      </c>
      <c r="X251">
        <f>VLOOKUP(A251, Traffic_data!$A$3:$BP$367,23, 0)</f>
        <v>5755</v>
      </c>
      <c r="Y251">
        <f>VLOOKUP(A251, Traffic_data!$A$3:$BP$367, 24, 0)</f>
        <v>3139</v>
      </c>
      <c r="Z251">
        <f>VLOOKUP(A251, Traffic_data!$A$3:$BP$367, 25, 0)</f>
        <v>9499</v>
      </c>
      <c r="AA251">
        <f>VLOOKUP(A251, Traffic_data!$A$3:$BP$367, 26, 0)</f>
        <v>523</v>
      </c>
      <c r="AB251">
        <f>VLOOKUP(A251, Traffic_data!$A$3:$BP$367, 27, 0)</f>
        <v>3924</v>
      </c>
      <c r="AC251">
        <f>VLOOKUP(A251, Traffic_data!$A$3:$BP$367, 28, 0)</f>
        <v>2877</v>
      </c>
      <c r="AD251">
        <f>VLOOKUP(A251, Traffic_data!$A$3:$BP$367, 29, 0)</f>
        <v>7848</v>
      </c>
      <c r="AE251">
        <f>VLOOKUP(A251, Traffic_data!$A$3:$BP$367, 30, 0)</f>
        <v>23737</v>
      </c>
      <c r="AF251">
        <f>VLOOKUP(A251, Traffic_data!$A$3:$BP$367, 31, 0)</f>
        <v>7086</v>
      </c>
      <c r="AG251">
        <f>VLOOKUP(A251, Traffic_data!$A$3:$BP$367, 32, 0)</f>
        <v>2923</v>
      </c>
      <c r="AH251">
        <f>VLOOKUP(A251, Traffic_data!$A$3:$BP$367, 33, 0)</f>
        <v>3720</v>
      </c>
      <c r="AI251">
        <f>VLOOKUP(A251, Traffic_data!$A$3:$BP$367, 34, 0)</f>
        <v>0</v>
      </c>
      <c r="AJ251">
        <f>VLOOKUP(A251, Traffic_data!$A$3:$BP$367, 35, 0)</f>
        <v>3543</v>
      </c>
      <c r="AK251">
        <f>VLOOKUP(A251, Traffic_data!$A$3:$BP$367, 36, 0)</f>
        <v>620</v>
      </c>
      <c r="AL251">
        <f>VLOOKUP(A251, Traffic_data!$A$3:$BP$367, 37, 0)</f>
        <v>177</v>
      </c>
      <c r="AM251">
        <f>VLOOKUP(A251, Traffic_data!$A$3:$BP$367, 38, 0)</f>
        <v>531</v>
      </c>
      <c r="AN251">
        <f>VLOOKUP(A251, Traffic_data!$A$3:$BP$367, 39, 0)</f>
        <v>266</v>
      </c>
      <c r="AO251">
        <f>VLOOKUP(A251, Traffic_data!$A$3:$BP$367, 40, 0)</f>
        <v>0</v>
      </c>
      <c r="AP251">
        <f>VLOOKUP(A251, Traffic_data!$A$3:$BP$367, 41, 0)</f>
        <v>354</v>
      </c>
      <c r="AQ251">
        <f>VLOOKUP(A251, Traffic_data!$A$3:$BP$367,42, 0)</f>
        <v>4163</v>
      </c>
      <c r="AR251">
        <f>VLOOKUP(A251, Traffic_data!$A$3:$BP$367, 43, 0)</f>
        <v>248764</v>
      </c>
      <c r="AS251">
        <f>VLOOKUP(A251, Traffic_data!$A$3:$BP$367, 44, 0)</f>
        <v>63851</v>
      </c>
      <c r="AT251">
        <f>VLOOKUP(A251, Traffic_data!$A$3:$BP$367, 45, 0)</f>
        <v>36279</v>
      </c>
      <c r="AU251">
        <f>VLOOKUP(A251, Traffic_data!$A$3:$BP$367, 46, 0)</f>
        <v>45028</v>
      </c>
      <c r="AV251">
        <f>VLOOKUP(A251, Traffic_data!$A$3:$BP$367, 47, 0)</f>
        <v>3924</v>
      </c>
      <c r="AW251">
        <f>VLOOKUP(A251, Traffic_data!$A$3:$BP$367, 48, 0)</f>
        <v>34469</v>
      </c>
      <c r="AX251">
        <f>VLOOKUP(A251, Traffic_data!$A$3:$BP$367, 49, 0)</f>
        <v>6375</v>
      </c>
      <c r="AY251">
        <f>VLOOKUP(A251, Traffic_data!$A$3:$BP$367, 50, 0)</f>
        <v>3316</v>
      </c>
      <c r="AZ251">
        <f>VLOOKUP(A251, Traffic_data!$A$3:$BP$367, 51, 0)</f>
        <v>10030</v>
      </c>
      <c r="BA251">
        <f>VLOOKUP(A251, Traffic_data!$A$3:$BP$367, 52, 0)</f>
        <v>789</v>
      </c>
      <c r="BB251">
        <f>VLOOKUP(A251, Traffic_data!$A$3:$BP$367, 53, 0)</f>
        <v>3924</v>
      </c>
      <c r="BC251">
        <f>VLOOKUP(A251, Traffic_data!$A$3:$BP$367, 54, 0)</f>
        <v>3231</v>
      </c>
      <c r="BD251">
        <f>VLOOKUP(A251, Traffic_data!$A$3:$BP$367, 55, 0)</f>
        <v>12011</v>
      </c>
      <c r="BE251">
        <f>VLOOKUP(A251, Traffic_data!$A$3:$BP$367, 56, 0)</f>
        <v>0</v>
      </c>
      <c r="BF251">
        <f>VLOOKUP(A251, Traffic_data!$A$3:$BP$367, 57, 0)</f>
        <v>0</v>
      </c>
      <c r="BG251">
        <f>VLOOKUP(A251, Traffic_data!$A$3:$BP$367, 58, 0)</f>
        <v>0</v>
      </c>
      <c r="BH251">
        <f>VLOOKUP(A251, Traffic_data!$A$3:$BP$367, 59, 0)</f>
        <v>0</v>
      </c>
      <c r="BI251">
        <f>VLOOKUP(A251, Traffic_data!$A$3:$BP$367, 60, 0)</f>
        <v>0</v>
      </c>
      <c r="BJ251">
        <f>VLOOKUP(A251, Traffic_data!$A$3:$BP$367, 61, 0)</f>
        <v>0</v>
      </c>
      <c r="BK251">
        <f>VLOOKUP(A251, Traffic_data!$A$3:$BP$367, 62, 0)</f>
        <v>0</v>
      </c>
      <c r="BL251">
        <f>VLOOKUP(A251, Traffic_data!$A$3:$BP$367, 63, 0)</f>
        <v>0</v>
      </c>
      <c r="BM251">
        <f>VLOOKUP(A251, Traffic_data!$A$3:$BP$367, 64, 0)</f>
        <v>0</v>
      </c>
      <c r="BN251">
        <f>VLOOKUP(A251, Traffic_data!$A$3:$BP$367, 65, 0)</f>
        <v>0</v>
      </c>
      <c r="BO251">
        <f>VLOOKUP(A251, Traffic_data!$A$3:$BP$367, 66, 0)</f>
        <v>0</v>
      </c>
      <c r="BP251">
        <f>VLOOKUP(A251, Traffic_data!$A$3:$BP$367, 67, 0)</f>
        <v>0</v>
      </c>
      <c r="BQ251">
        <f>VLOOKUP(A251, Traffic_data!$A$3:$BP$367, 68, 0)</f>
        <v>0</v>
      </c>
    </row>
    <row r="252" spans="1:69" x14ac:dyDescent="0.25">
      <c r="A252" s="1">
        <v>41524</v>
      </c>
      <c r="B252" t="s">
        <v>52</v>
      </c>
      <c r="C252">
        <f>IFERROR(VLOOKUP(A252,Pivot_table!$A$5:$C$57, 3, 0),0)</f>
        <v>0</v>
      </c>
      <c r="D252">
        <f>VLOOKUP(A252, Traffic_data!$A$3:$BP$367, 3, 0)</f>
        <v>195611</v>
      </c>
      <c r="E252">
        <f>VLOOKUP(A252, Traffic_data!$A$3:$BP$367, 4, 0)</f>
        <v>53739</v>
      </c>
      <c r="F252">
        <f>VLOOKUP(A252, Traffic_data!$A$3:$BP$367, 5, 0)</f>
        <v>54349</v>
      </c>
      <c r="G252">
        <f>VLOOKUP(A252, Traffic_data!$A$3:$BP$367, 6, 0)</f>
        <v>43902</v>
      </c>
      <c r="H252">
        <f>VLOOKUP(A252, Traffic_data!$A$3:$BP$367, 7, 0)</f>
        <v>103130</v>
      </c>
      <c r="I252">
        <f>VLOOKUP(A252, Traffic_data!$A$3:$BP$367, 8, 0)</f>
        <v>64571</v>
      </c>
      <c r="J252">
        <f>VLOOKUP(A252, Traffic_data!$A$3:$BP$367, 9, 0)</f>
        <v>24473</v>
      </c>
      <c r="K252">
        <f>VLOOKUP(A252, Traffic_data!$A$3:$BP$367, 10, 0)</f>
        <v>2926</v>
      </c>
      <c r="L252">
        <f>VLOOKUP(A252, Traffic_data!$A$3:$BP$367, 11, 0)</f>
        <v>9280</v>
      </c>
      <c r="M252">
        <f>VLOOKUP(A252, Traffic_data!$A$3:$BP$367, 12, 0)</f>
        <v>0</v>
      </c>
      <c r="N252">
        <f>VLOOKUP(A252, Traffic_data!$A$3:$BP$367, 13, 0)</f>
        <v>19928</v>
      </c>
      <c r="O252">
        <f>VLOOKUP(A252, Traffic_data!$A$3:$BP$367, 14, 0)</f>
        <v>2704</v>
      </c>
      <c r="P252">
        <f>VLOOKUP(A252, Traffic_data!$A$3:$BP$367, 15, 0)</f>
        <v>935</v>
      </c>
      <c r="Q252">
        <f>VLOOKUP(A252, Traffic_data!$A$3:$BP$367, 16, 0)</f>
        <v>1034</v>
      </c>
      <c r="R252">
        <f>VLOOKUP(A252, Traffic_data!$A$3:$BP$367, 17, 0)</f>
        <v>157262</v>
      </c>
      <c r="S252">
        <f>VLOOKUP(A252, Traffic_data!$A$3:$BP$367, 18, 0)</f>
        <v>35838</v>
      </c>
      <c r="T252">
        <f>VLOOKUP(A252, Traffic_data!$A$3:$BP$367, 19, 0)</f>
        <v>21869</v>
      </c>
      <c r="U252">
        <f>VLOOKUP(A252, Traffic_data!$A$3:$BP$367, 20, 0)</f>
        <v>29601</v>
      </c>
      <c r="V252">
        <f>VLOOKUP(A252, Traffic_data!$A$3:$BP$367, 21, 0)</f>
        <v>1831</v>
      </c>
      <c r="W252">
        <f>VLOOKUP(A252, Traffic_data!$A$3:$BP$367, 22, 0)</f>
        <v>23857</v>
      </c>
      <c r="X252">
        <f>VLOOKUP(A252, Traffic_data!$A$3:$BP$367,23, 0)</f>
        <v>6540</v>
      </c>
      <c r="Y252">
        <f>VLOOKUP(A252, Traffic_data!$A$3:$BP$367, 24, 0)</f>
        <v>3139</v>
      </c>
      <c r="Z252">
        <f>VLOOKUP(A252, Traffic_data!$A$3:$BP$367, 25, 0)</f>
        <v>12370</v>
      </c>
      <c r="AA252">
        <f>VLOOKUP(A252, Traffic_data!$A$3:$BP$367, 26, 0)</f>
        <v>1046</v>
      </c>
      <c r="AB252">
        <f>VLOOKUP(A252, Traffic_data!$A$3:$BP$367, 27, 0)</f>
        <v>2877</v>
      </c>
      <c r="AC252">
        <f>VLOOKUP(A252, Traffic_data!$A$3:$BP$367, 28, 0)</f>
        <v>3401</v>
      </c>
      <c r="AD252">
        <f>VLOOKUP(A252, Traffic_data!$A$3:$BP$367, 29, 0)</f>
        <v>5232</v>
      </c>
      <c r="AE252">
        <f>VLOOKUP(A252, Traffic_data!$A$3:$BP$367, 30, 0)</f>
        <v>22852</v>
      </c>
      <c r="AF252">
        <f>VLOOKUP(A252, Traffic_data!$A$3:$BP$367, 31, 0)</f>
        <v>6023</v>
      </c>
      <c r="AG252">
        <f>VLOOKUP(A252, Traffic_data!$A$3:$BP$367, 32, 0)</f>
        <v>2126</v>
      </c>
      <c r="AH252">
        <f>VLOOKUP(A252, Traffic_data!$A$3:$BP$367, 33, 0)</f>
        <v>3986</v>
      </c>
      <c r="AI252">
        <f>VLOOKUP(A252, Traffic_data!$A$3:$BP$367, 34, 0)</f>
        <v>89</v>
      </c>
      <c r="AJ252">
        <f>VLOOKUP(A252, Traffic_data!$A$3:$BP$367, 35, 0)</f>
        <v>4340</v>
      </c>
      <c r="AK252">
        <f>VLOOKUP(A252, Traffic_data!$A$3:$BP$367, 36, 0)</f>
        <v>531</v>
      </c>
      <c r="AL252">
        <f>VLOOKUP(A252, Traffic_data!$A$3:$BP$367, 37, 0)</f>
        <v>0</v>
      </c>
      <c r="AM252">
        <f>VLOOKUP(A252, Traffic_data!$A$3:$BP$367, 38, 0)</f>
        <v>1151</v>
      </c>
      <c r="AN252">
        <f>VLOOKUP(A252, Traffic_data!$A$3:$BP$367, 39, 0)</f>
        <v>89</v>
      </c>
      <c r="AO252">
        <f>VLOOKUP(A252, Traffic_data!$A$3:$BP$367, 40, 0)</f>
        <v>0</v>
      </c>
      <c r="AP252">
        <f>VLOOKUP(A252, Traffic_data!$A$3:$BP$367, 41, 0)</f>
        <v>266</v>
      </c>
      <c r="AQ252">
        <f>VLOOKUP(A252, Traffic_data!$A$3:$BP$367,42, 0)</f>
        <v>3631</v>
      </c>
      <c r="AR252">
        <f>VLOOKUP(A252, Traffic_data!$A$3:$BP$367, 43, 0)</f>
        <v>180114</v>
      </c>
      <c r="AS252">
        <f>VLOOKUP(A252, Traffic_data!$A$3:$BP$367, 44, 0)</f>
        <v>41861</v>
      </c>
      <c r="AT252">
        <f>VLOOKUP(A252, Traffic_data!$A$3:$BP$367, 45, 0)</f>
        <v>23995</v>
      </c>
      <c r="AU252">
        <f>VLOOKUP(A252, Traffic_data!$A$3:$BP$367, 46, 0)</f>
        <v>33587</v>
      </c>
      <c r="AV252">
        <f>VLOOKUP(A252, Traffic_data!$A$3:$BP$367, 47, 0)</f>
        <v>1920</v>
      </c>
      <c r="AW252">
        <f>VLOOKUP(A252, Traffic_data!$A$3:$BP$367, 48, 0)</f>
        <v>28197</v>
      </c>
      <c r="AX252">
        <f>VLOOKUP(A252, Traffic_data!$A$3:$BP$367, 49, 0)</f>
        <v>7071</v>
      </c>
      <c r="AY252">
        <f>VLOOKUP(A252, Traffic_data!$A$3:$BP$367, 50, 0)</f>
        <v>3139</v>
      </c>
      <c r="AZ252">
        <f>VLOOKUP(A252, Traffic_data!$A$3:$BP$367, 51, 0)</f>
        <v>13521</v>
      </c>
      <c r="BA252">
        <f>VLOOKUP(A252, Traffic_data!$A$3:$BP$367, 52, 0)</f>
        <v>1135</v>
      </c>
      <c r="BB252">
        <f>VLOOKUP(A252, Traffic_data!$A$3:$BP$367, 53, 0)</f>
        <v>2877</v>
      </c>
      <c r="BC252">
        <f>VLOOKUP(A252, Traffic_data!$A$3:$BP$367, 54, 0)</f>
        <v>3667</v>
      </c>
      <c r="BD252">
        <f>VLOOKUP(A252, Traffic_data!$A$3:$BP$367, 55, 0)</f>
        <v>8863</v>
      </c>
      <c r="BE252">
        <f>VLOOKUP(A252, Traffic_data!$A$3:$BP$367, 56, 0)</f>
        <v>0</v>
      </c>
      <c r="BF252">
        <f>VLOOKUP(A252, Traffic_data!$A$3:$BP$367, 57, 0)</f>
        <v>0</v>
      </c>
      <c r="BG252">
        <f>VLOOKUP(A252, Traffic_data!$A$3:$BP$367, 58, 0)</f>
        <v>0</v>
      </c>
      <c r="BH252">
        <f>VLOOKUP(A252, Traffic_data!$A$3:$BP$367, 59, 0)</f>
        <v>0</v>
      </c>
      <c r="BI252">
        <f>VLOOKUP(A252, Traffic_data!$A$3:$BP$367, 60, 0)</f>
        <v>0</v>
      </c>
      <c r="BJ252">
        <f>VLOOKUP(A252, Traffic_data!$A$3:$BP$367, 61, 0)</f>
        <v>0</v>
      </c>
      <c r="BK252">
        <f>VLOOKUP(A252, Traffic_data!$A$3:$BP$367, 62, 0)</f>
        <v>0</v>
      </c>
      <c r="BL252">
        <f>VLOOKUP(A252, Traffic_data!$A$3:$BP$367, 63, 0)</f>
        <v>0</v>
      </c>
      <c r="BM252">
        <f>VLOOKUP(A252, Traffic_data!$A$3:$BP$367, 64, 0)</f>
        <v>0</v>
      </c>
      <c r="BN252">
        <f>VLOOKUP(A252, Traffic_data!$A$3:$BP$367, 65, 0)</f>
        <v>0</v>
      </c>
      <c r="BO252">
        <f>VLOOKUP(A252, Traffic_data!$A$3:$BP$367, 66, 0)</f>
        <v>0</v>
      </c>
      <c r="BP252">
        <f>VLOOKUP(A252, Traffic_data!$A$3:$BP$367, 67, 0)</f>
        <v>0</v>
      </c>
      <c r="BQ252">
        <f>VLOOKUP(A252, Traffic_data!$A$3:$BP$367, 68, 0)</f>
        <v>0</v>
      </c>
    </row>
    <row r="253" spans="1:69" x14ac:dyDescent="0.25">
      <c r="A253" s="1">
        <v>41525</v>
      </c>
      <c r="B253" t="s">
        <v>53</v>
      </c>
      <c r="C253">
        <f>IFERROR(VLOOKUP(A253,Pivot_table!$A$5:$C$57, 3, 0),0)</f>
        <v>0</v>
      </c>
      <c r="D253">
        <f>VLOOKUP(A253, Traffic_data!$A$3:$BP$367, 3, 0)</f>
        <v>169415</v>
      </c>
      <c r="E253">
        <f>VLOOKUP(A253, Traffic_data!$A$3:$BP$367, 4, 0)</f>
        <v>41928</v>
      </c>
      <c r="F253">
        <f>VLOOKUP(A253, Traffic_data!$A$3:$BP$367, 5, 0)</f>
        <v>40465</v>
      </c>
      <c r="G253">
        <f>VLOOKUP(A253, Traffic_data!$A$3:$BP$367, 6, 0)</f>
        <v>37881</v>
      </c>
      <c r="H253">
        <f>VLOOKUP(A253, Traffic_data!$A$3:$BP$367, 7, 0)</f>
        <v>96064</v>
      </c>
      <c r="I253">
        <f>VLOOKUP(A253, Traffic_data!$A$3:$BP$367, 8, 0)</f>
        <v>52072</v>
      </c>
      <c r="J253">
        <f>VLOOKUP(A253, Traffic_data!$A$3:$BP$367, 9, 0)</f>
        <v>26700</v>
      </c>
      <c r="K253">
        <f>VLOOKUP(A253, Traffic_data!$A$3:$BP$367, 10, 0)</f>
        <v>2115</v>
      </c>
      <c r="L253">
        <f>VLOOKUP(A253, Traffic_data!$A$3:$BP$367, 11, 0)</f>
        <v>9049</v>
      </c>
      <c r="M253">
        <f>VLOOKUP(A253, Traffic_data!$A$3:$BP$367, 12, 0)</f>
        <v>0</v>
      </c>
      <c r="N253">
        <f>VLOOKUP(A253, Traffic_data!$A$3:$BP$367, 13, 0)</f>
        <v>17507</v>
      </c>
      <c r="O253">
        <f>VLOOKUP(A253, Traffic_data!$A$3:$BP$367, 14, 0)</f>
        <v>3081</v>
      </c>
      <c r="P253">
        <f>VLOOKUP(A253, Traffic_data!$A$3:$BP$367, 15, 0)</f>
        <v>1050</v>
      </c>
      <c r="Q253">
        <f>VLOOKUP(A253, Traffic_data!$A$3:$BP$367, 16, 0)</f>
        <v>716</v>
      </c>
      <c r="R253">
        <f>VLOOKUP(A253, Traffic_data!$A$3:$BP$367, 17, 0)</f>
        <v>139812</v>
      </c>
      <c r="S253">
        <f>VLOOKUP(A253, Traffic_data!$A$3:$BP$367, 18, 0)</f>
        <v>33222</v>
      </c>
      <c r="T253">
        <f>VLOOKUP(A253, Traffic_data!$A$3:$BP$367, 19, 0)</f>
        <v>20544</v>
      </c>
      <c r="U253">
        <f>VLOOKUP(A253, Traffic_data!$A$3:$BP$367, 20, 0)</f>
        <v>26066</v>
      </c>
      <c r="V253">
        <f>VLOOKUP(A253, Traffic_data!$A$3:$BP$367, 21, 0)</f>
        <v>3401</v>
      </c>
      <c r="W253">
        <f>VLOOKUP(A253, Traffic_data!$A$3:$BP$367, 22, 0)</f>
        <v>18114</v>
      </c>
      <c r="X253">
        <f>VLOOKUP(A253, Traffic_data!$A$3:$BP$367,23, 0)</f>
        <v>5232</v>
      </c>
      <c r="Y253">
        <f>VLOOKUP(A253, Traffic_data!$A$3:$BP$367, 24, 0)</f>
        <v>3139</v>
      </c>
      <c r="Z253">
        <f>VLOOKUP(A253, Traffic_data!$A$3:$BP$367, 25, 0)</f>
        <v>11708</v>
      </c>
      <c r="AA253">
        <f>VLOOKUP(A253, Traffic_data!$A$3:$BP$367, 26, 0)</f>
        <v>1046</v>
      </c>
      <c r="AB253">
        <f>VLOOKUP(A253, Traffic_data!$A$3:$BP$367, 27, 0)</f>
        <v>2093</v>
      </c>
      <c r="AC253">
        <f>VLOOKUP(A253, Traffic_data!$A$3:$BP$367, 28, 0)</f>
        <v>2354</v>
      </c>
      <c r="AD253">
        <f>VLOOKUP(A253, Traffic_data!$A$3:$BP$367, 29, 0)</f>
        <v>4447</v>
      </c>
      <c r="AE253">
        <f>VLOOKUP(A253, Traffic_data!$A$3:$BP$367, 30, 0)</f>
        <v>25243</v>
      </c>
      <c r="AF253">
        <f>VLOOKUP(A253, Traffic_data!$A$3:$BP$367, 31, 0)</f>
        <v>6731</v>
      </c>
      <c r="AG253">
        <f>VLOOKUP(A253, Traffic_data!$A$3:$BP$367, 32, 0)</f>
        <v>1949</v>
      </c>
      <c r="AH253">
        <f>VLOOKUP(A253, Traffic_data!$A$3:$BP$367, 33, 0)</f>
        <v>4871</v>
      </c>
      <c r="AI253">
        <f>VLOOKUP(A253, Traffic_data!$A$3:$BP$367, 34, 0)</f>
        <v>266</v>
      </c>
      <c r="AJ253">
        <f>VLOOKUP(A253, Traffic_data!$A$3:$BP$367, 35, 0)</f>
        <v>3809</v>
      </c>
      <c r="AK253">
        <f>VLOOKUP(A253, Traffic_data!$A$3:$BP$367, 36, 0)</f>
        <v>177</v>
      </c>
      <c r="AL253">
        <f>VLOOKUP(A253, Traffic_data!$A$3:$BP$367, 37, 0)</f>
        <v>266</v>
      </c>
      <c r="AM253">
        <f>VLOOKUP(A253, Traffic_data!$A$3:$BP$367, 38, 0)</f>
        <v>1683</v>
      </c>
      <c r="AN253">
        <f>VLOOKUP(A253, Traffic_data!$A$3:$BP$367, 39, 0)</f>
        <v>0</v>
      </c>
      <c r="AO253">
        <f>VLOOKUP(A253, Traffic_data!$A$3:$BP$367, 40, 0)</f>
        <v>0</v>
      </c>
      <c r="AP253">
        <f>VLOOKUP(A253, Traffic_data!$A$3:$BP$367, 41, 0)</f>
        <v>443</v>
      </c>
      <c r="AQ253">
        <f>VLOOKUP(A253, Traffic_data!$A$3:$BP$367,42, 0)</f>
        <v>3986</v>
      </c>
      <c r="AR253">
        <f>VLOOKUP(A253, Traffic_data!$A$3:$BP$367, 43, 0)</f>
        <v>165055</v>
      </c>
      <c r="AS253">
        <f>VLOOKUP(A253, Traffic_data!$A$3:$BP$367, 44, 0)</f>
        <v>39953</v>
      </c>
      <c r="AT253">
        <f>VLOOKUP(A253, Traffic_data!$A$3:$BP$367, 45, 0)</f>
        <v>22493</v>
      </c>
      <c r="AU253">
        <f>VLOOKUP(A253, Traffic_data!$A$3:$BP$367, 46, 0)</f>
        <v>30937</v>
      </c>
      <c r="AV253">
        <f>VLOOKUP(A253, Traffic_data!$A$3:$BP$367, 47, 0)</f>
        <v>3667</v>
      </c>
      <c r="AW253">
        <f>VLOOKUP(A253, Traffic_data!$A$3:$BP$367, 48, 0)</f>
        <v>21923</v>
      </c>
      <c r="AX253">
        <f>VLOOKUP(A253, Traffic_data!$A$3:$BP$367, 49, 0)</f>
        <v>5409</v>
      </c>
      <c r="AY253">
        <f>VLOOKUP(A253, Traffic_data!$A$3:$BP$367, 50, 0)</f>
        <v>3405</v>
      </c>
      <c r="AZ253">
        <f>VLOOKUP(A253, Traffic_data!$A$3:$BP$367, 51, 0)</f>
        <v>13391</v>
      </c>
      <c r="BA253">
        <f>VLOOKUP(A253, Traffic_data!$A$3:$BP$367, 52, 0)</f>
        <v>1046</v>
      </c>
      <c r="BB253">
        <f>VLOOKUP(A253, Traffic_data!$A$3:$BP$367, 53, 0)</f>
        <v>2093</v>
      </c>
      <c r="BC253">
        <f>VLOOKUP(A253, Traffic_data!$A$3:$BP$367, 54, 0)</f>
        <v>2797</v>
      </c>
      <c r="BD253">
        <f>VLOOKUP(A253, Traffic_data!$A$3:$BP$367, 55, 0)</f>
        <v>8433</v>
      </c>
      <c r="BE253">
        <f>VLOOKUP(A253, Traffic_data!$A$3:$BP$367, 56, 0)</f>
        <v>0</v>
      </c>
      <c r="BF253">
        <f>VLOOKUP(A253, Traffic_data!$A$3:$BP$367, 57, 0)</f>
        <v>0</v>
      </c>
      <c r="BG253">
        <f>VLOOKUP(A253, Traffic_data!$A$3:$BP$367, 58, 0)</f>
        <v>0</v>
      </c>
      <c r="BH253">
        <f>VLOOKUP(A253, Traffic_data!$A$3:$BP$367, 59, 0)</f>
        <v>0</v>
      </c>
      <c r="BI253">
        <f>VLOOKUP(A253, Traffic_data!$A$3:$BP$367, 60, 0)</f>
        <v>0</v>
      </c>
      <c r="BJ253">
        <f>VLOOKUP(A253, Traffic_data!$A$3:$BP$367, 61, 0)</f>
        <v>0</v>
      </c>
      <c r="BK253">
        <f>VLOOKUP(A253, Traffic_data!$A$3:$BP$367, 62, 0)</f>
        <v>0</v>
      </c>
      <c r="BL253">
        <f>VLOOKUP(A253, Traffic_data!$A$3:$BP$367, 63, 0)</f>
        <v>0</v>
      </c>
      <c r="BM253">
        <f>VLOOKUP(A253, Traffic_data!$A$3:$BP$367, 64, 0)</f>
        <v>0</v>
      </c>
      <c r="BN253">
        <f>VLOOKUP(A253, Traffic_data!$A$3:$BP$367, 65, 0)</f>
        <v>0</v>
      </c>
      <c r="BO253">
        <f>VLOOKUP(A253, Traffic_data!$A$3:$BP$367, 66, 0)</f>
        <v>0</v>
      </c>
      <c r="BP253">
        <f>VLOOKUP(A253, Traffic_data!$A$3:$BP$367, 67, 0)</f>
        <v>0</v>
      </c>
      <c r="BQ253">
        <f>VLOOKUP(A253, Traffic_data!$A$3:$BP$367, 68, 0)</f>
        <v>0</v>
      </c>
    </row>
    <row r="254" spans="1:69" x14ac:dyDescent="0.25">
      <c r="A254" s="1">
        <v>41526</v>
      </c>
      <c r="B254" t="s">
        <v>58</v>
      </c>
      <c r="C254">
        <f>IFERROR(VLOOKUP(A254,Pivot_table!$A$5:$C$57, 3, 0),0)</f>
        <v>0</v>
      </c>
      <c r="D254">
        <f>VLOOKUP(A254, Traffic_data!$A$3:$BP$367, 3, 0)</f>
        <v>198740</v>
      </c>
      <c r="E254">
        <f>VLOOKUP(A254, Traffic_data!$A$3:$BP$367, 4, 0)</f>
        <v>43457</v>
      </c>
      <c r="F254">
        <f>VLOOKUP(A254, Traffic_data!$A$3:$BP$367, 5, 0)</f>
        <v>43277</v>
      </c>
      <c r="G254">
        <f>VLOOKUP(A254, Traffic_data!$A$3:$BP$367, 6, 0)</f>
        <v>39793</v>
      </c>
      <c r="H254">
        <f>VLOOKUP(A254, Traffic_data!$A$3:$BP$367, 7, 0)</f>
        <v>116426</v>
      </c>
      <c r="I254">
        <f>VLOOKUP(A254, Traffic_data!$A$3:$BP$367, 8, 0)</f>
        <v>53156</v>
      </c>
      <c r="J254">
        <f>VLOOKUP(A254, Traffic_data!$A$3:$BP$367, 9, 0)</f>
        <v>28054</v>
      </c>
      <c r="K254">
        <f>VLOOKUP(A254, Traffic_data!$A$3:$BP$367, 10, 0)</f>
        <v>1786</v>
      </c>
      <c r="L254">
        <f>VLOOKUP(A254, Traffic_data!$A$3:$BP$367, 11, 0)</f>
        <v>9180</v>
      </c>
      <c r="M254">
        <f>VLOOKUP(A254, Traffic_data!$A$3:$BP$367, 12, 0)</f>
        <v>0</v>
      </c>
      <c r="N254">
        <f>VLOOKUP(A254, Traffic_data!$A$3:$BP$367, 13, 0)</f>
        <v>17478</v>
      </c>
      <c r="O254">
        <f>VLOOKUP(A254, Traffic_data!$A$3:$BP$367, 14, 0)</f>
        <v>2806</v>
      </c>
      <c r="P254">
        <f>VLOOKUP(A254, Traffic_data!$A$3:$BP$367, 15, 0)</f>
        <v>969</v>
      </c>
      <c r="Q254">
        <f>VLOOKUP(A254, Traffic_data!$A$3:$BP$367, 16, 0)</f>
        <v>622</v>
      </c>
      <c r="R254">
        <f>VLOOKUP(A254, Traffic_data!$A$3:$BP$367, 17, 0)</f>
        <v>167174</v>
      </c>
      <c r="S254">
        <f>VLOOKUP(A254, Traffic_data!$A$3:$BP$367, 18, 0)</f>
        <v>33484</v>
      </c>
      <c r="T254">
        <f>VLOOKUP(A254, Traffic_data!$A$3:$BP$367, 19, 0)</f>
        <v>21206</v>
      </c>
      <c r="U254">
        <f>VLOOKUP(A254, Traffic_data!$A$3:$BP$367, 20, 0)</f>
        <v>21869</v>
      </c>
      <c r="V254">
        <f>VLOOKUP(A254, Traffic_data!$A$3:$BP$367, 21, 0)</f>
        <v>6278</v>
      </c>
      <c r="W254">
        <f>VLOOKUP(A254, Traffic_data!$A$3:$BP$367, 22, 0)</f>
        <v>21206</v>
      </c>
      <c r="X254">
        <f>VLOOKUP(A254, Traffic_data!$A$3:$BP$367,23, 0)</f>
        <v>5493</v>
      </c>
      <c r="Y254">
        <f>VLOOKUP(A254, Traffic_data!$A$3:$BP$367, 24, 0)</f>
        <v>3401</v>
      </c>
      <c r="Z254">
        <f>VLOOKUP(A254, Traffic_data!$A$3:$BP$367, 25, 0)</f>
        <v>13033</v>
      </c>
      <c r="AA254">
        <f>VLOOKUP(A254, Traffic_data!$A$3:$BP$367, 26, 0)</f>
        <v>3139</v>
      </c>
      <c r="AB254">
        <f>VLOOKUP(A254, Traffic_data!$A$3:$BP$367, 27, 0)</f>
        <v>4185</v>
      </c>
      <c r="AC254">
        <f>VLOOKUP(A254, Traffic_data!$A$3:$BP$367, 28, 0)</f>
        <v>5232</v>
      </c>
      <c r="AD254">
        <f>VLOOKUP(A254, Traffic_data!$A$3:$BP$367, 29, 0)</f>
        <v>7063</v>
      </c>
      <c r="AE254">
        <f>VLOOKUP(A254, Traffic_data!$A$3:$BP$367, 30, 0)</f>
        <v>27812</v>
      </c>
      <c r="AF254">
        <f>VLOOKUP(A254, Traffic_data!$A$3:$BP$367, 31, 0)</f>
        <v>7440</v>
      </c>
      <c r="AG254">
        <f>VLOOKUP(A254, Traffic_data!$A$3:$BP$367, 32, 0)</f>
        <v>3277</v>
      </c>
      <c r="AH254">
        <f>VLOOKUP(A254, Traffic_data!$A$3:$BP$367, 33, 0)</f>
        <v>4694</v>
      </c>
      <c r="AI254">
        <f>VLOOKUP(A254, Traffic_data!$A$3:$BP$367, 34, 0)</f>
        <v>89</v>
      </c>
      <c r="AJ254">
        <f>VLOOKUP(A254, Traffic_data!$A$3:$BP$367, 35, 0)</f>
        <v>3720</v>
      </c>
      <c r="AK254">
        <f>VLOOKUP(A254, Traffic_data!$A$3:$BP$367, 36, 0)</f>
        <v>443</v>
      </c>
      <c r="AL254">
        <f>VLOOKUP(A254, Traffic_data!$A$3:$BP$367, 37, 0)</f>
        <v>0</v>
      </c>
      <c r="AM254">
        <f>VLOOKUP(A254, Traffic_data!$A$3:$BP$367, 38, 0)</f>
        <v>2126</v>
      </c>
      <c r="AN254">
        <f>VLOOKUP(A254, Traffic_data!$A$3:$BP$367, 39, 0)</f>
        <v>89</v>
      </c>
      <c r="AO254">
        <f>VLOOKUP(A254, Traffic_data!$A$3:$BP$367, 40, 0)</f>
        <v>89</v>
      </c>
      <c r="AP254">
        <f>VLOOKUP(A254, Traffic_data!$A$3:$BP$367, 41, 0)</f>
        <v>443</v>
      </c>
      <c r="AQ254">
        <f>VLOOKUP(A254, Traffic_data!$A$3:$BP$367,42, 0)</f>
        <v>4429</v>
      </c>
      <c r="AR254">
        <f>VLOOKUP(A254, Traffic_data!$A$3:$BP$367, 43, 0)</f>
        <v>194986</v>
      </c>
      <c r="AS254">
        <f>VLOOKUP(A254, Traffic_data!$A$3:$BP$367, 44, 0)</f>
        <v>40924</v>
      </c>
      <c r="AT254">
        <f>VLOOKUP(A254, Traffic_data!$A$3:$BP$367, 45, 0)</f>
        <v>24483</v>
      </c>
      <c r="AU254">
        <f>VLOOKUP(A254, Traffic_data!$A$3:$BP$367, 46, 0)</f>
        <v>26563</v>
      </c>
      <c r="AV254">
        <f>VLOOKUP(A254, Traffic_data!$A$3:$BP$367, 47, 0)</f>
        <v>6367</v>
      </c>
      <c r="AW254">
        <f>VLOOKUP(A254, Traffic_data!$A$3:$BP$367, 48, 0)</f>
        <v>24926</v>
      </c>
      <c r="AX254">
        <f>VLOOKUP(A254, Traffic_data!$A$3:$BP$367, 49, 0)</f>
        <v>5936</v>
      </c>
      <c r="AY254">
        <f>VLOOKUP(A254, Traffic_data!$A$3:$BP$367, 50, 0)</f>
        <v>3401</v>
      </c>
      <c r="AZ254">
        <f>VLOOKUP(A254, Traffic_data!$A$3:$BP$367, 51, 0)</f>
        <v>15159</v>
      </c>
      <c r="BA254">
        <f>VLOOKUP(A254, Traffic_data!$A$3:$BP$367, 52, 0)</f>
        <v>3228</v>
      </c>
      <c r="BB254">
        <f>VLOOKUP(A254, Traffic_data!$A$3:$BP$367, 53, 0)</f>
        <v>4274</v>
      </c>
      <c r="BC254">
        <f>VLOOKUP(A254, Traffic_data!$A$3:$BP$367, 54, 0)</f>
        <v>5675</v>
      </c>
      <c r="BD254">
        <f>VLOOKUP(A254, Traffic_data!$A$3:$BP$367, 55, 0)</f>
        <v>11492</v>
      </c>
      <c r="BE254">
        <f>VLOOKUP(A254, Traffic_data!$A$3:$BP$367, 56, 0)</f>
        <v>0</v>
      </c>
      <c r="BF254">
        <f>VLOOKUP(A254, Traffic_data!$A$3:$BP$367, 57, 0)</f>
        <v>0</v>
      </c>
      <c r="BG254">
        <f>VLOOKUP(A254, Traffic_data!$A$3:$BP$367, 58, 0)</f>
        <v>0</v>
      </c>
      <c r="BH254">
        <f>VLOOKUP(A254, Traffic_data!$A$3:$BP$367, 59, 0)</f>
        <v>0</v>
      </c>
      <c r="BI254">
        <f>VLOOKUP(A254, Traffic_data!$A$3:$BP$367, 60, 0)</f>
        <v>0</v>
      </c>
      <c r="BJ254">
        <f>VLOOKUP(A254, Traffic_data!$A$3:$BP$367, 61, 0)</f>
        <v>0</v>
      </c>
      <c r="BK254">
        <f>VLOOKUP(A254, Traffic_data!$A$3:$BP$367, 62, 0)</f>
        <v>0</v>
      </c>
      <c r="BL254">
        <f>VLOOKUP(A254, Traffic_data!$A$3:$BP$367, 63, 0)</f>
        <v>0</v>
      </c>
      <c r="BM254">
        <f>VLOOKUP(A254, Traffic_data!$A$3:$BP$367, 64, 0)</f>
        <v>0</v>
      </c>
      <c r="BN254">
        <f>VLOOKUP(A254, Traffic_data!$A$3:$BP$367, 65, 0)</f>
        <v>0</v>
      </c>
      <c r="BO254">
        <f>VLOOKUP(A254, Traffic_data!$A$3:$BP$367, 66, 0)</f>
        <v>0</v>
      </c>
      <c r="BP254">
        <f>VLOOKUP(A254, Traffic_data!$A$3:$BP$367, 67, 0)</f>
        <v>0</v>
      </c>
      <c r="BQ254">
        <f>VLOOKUP(A254, Traffic_data!$A$3:$BP$367, 68, 0)</f>
        <v>0</v>
      </c>
    </row>
    <row r="255" spans="1:69" x14ac:dyDescent="0.25">
      <c r="A255" s="1">
        <v>41527</v>
      </c>
      <c r="B255" t="s">
        <v>59</v>
      </c>
      <c r="C255">
        <f>IFERROR(VLOOKUP(A255,Pivot_table!$A$5:$C$57, 3, 0),0)</f>
        <v>0</v>
      </c>
      <c r="D255">
        <f>VLOOKUP(A255, Traffic_data!$A$3:$BP$367, 3, 0)</f>
        <v>234878</v>
      </c>
      <c r="E255">
        <f>VLOOKUP(A255, Traffic_data!$A$3:$BP$367, 4, 0)</f>
        <v>48439</v>
      </c>
      <c r="F255">
        <f>VLOOKUP(A255, Traffic_data!$A$3:$BP$367, 5, 0)</f>
        <v>53741</v>
      </c>
      <c r="G255">
        <f>VLOOKUP(A255, Traffic_data!$A$3:$BP$367, 6, 0)</f>
        <v>46665</v>
      </c>
      <c r="H255">
        <f>VLOOKUP(A255, Traffic_data!$A$3:$BP$367, 7, 0)</f>
        <v>134897</v>
      </c>
      <c r="I255">
        <f>VLOOKUP(A255, Traffic_data!$A$3:$BP$367, 8, 0)</f>
        <v>60102</v>
      </c>
      <c r="J255">
        <f>VLOOKUP(A255, Traffic_data!$A$3:$BP$367, 9, 0)</f>
        <v>22619</v>
      </c>
      <c r="K255">
        <f>VLOOKUP(A255, Traffic_data!$A$3:$BP$367, 10, 0)</f>
        <v>1563</v>
      </c>
      <c r="L255">
        <f>VLOOKUP(A255, Traffic_data!$A$3:$BP$367, 11, 0)</f>
        <v>7832</v>
      </c>
      <c r="M255">
        <f>VLOOKUP(A255, Traffic_data!$A$3:$BP$367, 12, 0)</f>
        <v>0</v>
      </c>
      <c r="N255">
        <f>VLOOKUP(A255, Traffic_data!$A$3:$BP$367, 13, 0)</f>
        <v>20995</v>
      </c>
      <c r="O255">
        <f>VLOOKUP(A255, Traffic_data!$A$3:$BP$367, 14, 0)</f>
        <v>1968</v>
      </c>
      <c r="P255">
        <f>VLOOKUP(A255, Traffic_data!$A$3:$BP$367, 15, 0)</f>
        <v>757</v>
      </c>
      <c r="Q255">
        <f>VLOOKUP(A255, Traffic_data!$A$3:$BP$367, 16, 0)</f>
        <v>1039</v>
      </c>
      <c r="R255">
        <f>VLOOKUP(A255, Traffic_data!$A$3:$BP$367, 17, 0)</f>
        <v>198825</v>
      </c>
      <c r="S255">
        <f>VLOOKUP(A255, Traffic_data!$A$3:$BP$367, 18, 0)</f>
        <v>40546</v>
      </c>
      <c r="T255">
        <f>VLOOKUP(A255, Traffic_data!$A$3:$BP$367, 19, 0)</f>
        <v>27833</v>
      </c>
      <c r="U255">
        <f>VLOOKUP(A255, Traffic_data!$A$3:$BP$367, 20, 0)</f>
        <v>33577</v>
      </c>
      <c r="V255">
        <f>VLOOKUP(A255, Traffic_data!$A$3:$BP$367, 21, 0)</f>
        <v>6278</v>
      </c>
      <c r="W255">
        <f>VLOOKUP(A255, Traffic_data!$A$3:$BP$367, 22, 0)</f>
        <v>29380</v>
      </c>
      <c r="X255">
        <f>VLOOKUP(A255, Traffic_data!$A$3:$BP$367,23, 0)</f>
        <v>7063</v>
      </c>
      <c r="Y255">
        <f>VLOOKUP(A255, Traffic_data!$A$3:$BP$367, 24, 0)</f>
        <v>3662</v>
      </c>
      <c r="Z255">
        <f>VLOOKUP(A255, Traffic_data!$A$3:$BP$367, 25, 0)</f>
        <v>11487</v>
      </c>
      <c r="AA255">
        <f>VLOOKUP(A255, Traffic_data!$A$3:$BP$367, 26, 0)</f>
        <v>3401</v>
      </c>
      <c r="AB255">
        <f>VLOOKUP(A255, Traffic_data!$A$3:$BP$367, 27, 0)</f>
        <v>5493</v>
      </c>
      <c r="AC255">
        <f>VLOOKUP(A255, Traffic_data!$A$3:$BP$367, 28, 0)</f>
        <v>4447</v>
      </c>
      <c r="AD255">
        <f>VLOOKUP(A255, Traffic_data!$A$3:$BP$367, 29, 0)</f>
        <v>6540</v>
      </c>
      <c r="AE255">
        <f>VLOOKUP(A255, Traffic_data!$A$3:$BP$367, 30, 0)</f>
        <v>22320</v>
      </c>
      <c r="AF255">
        <f>VLOOKUP(A255, Traffic_data!$A$3:$BP$367, 31, 0)</f>
        <v>5137</v>
      </c>
      <c r="AG255">
        <f>VLOOKUP(A255, Traffic_data!$A$3:$BP$367, 32, 0)</f>
        <v>1860</v>
      </c>
      <c r="AH255">
        <f>VLOOKUP(A255, Traffic_data!$A$3:$BP$367, 33, 0)</f>
        <v>2746</v>
      </c>
      <c r="AI255">
        <f>VLOOKUP(A255, Traffic_data!$A$3:$BP$367, 34, 0)</f>
        <v>0</v>
      </c>
      <c r="AJ255">
        <f>VLOOKUP(A255, Traffic_data!$A$3:$BP$367, 35, 0)</f>
        <v>3277</v>
      </c>
      <c r="AK255">
        <f>VLOOKUP(A255, Traffic_data!$A$3:$BP$367, 36, 0)</f>
        <v>266</v>
      </c>
      <c r="AL255">
        <f>VLOOKUP(A255, Traffic_data!$A$3:$BP$367, 37, 0)</f>
        <v>89</v>
      </c>
      <c r="AM255">
        <f>VLOOKUP(A255, Traffic_data!$A$3:$BP$367, 38, 0)</f>
        <v>2037</v>
      </c>
      <c r="AN255">
        <f>VLOOKUP(A255, Traffic_data!$A$3:$BP$367, 39, 0)</f>
        <v>354</v>
      </c>
      <c r="AO255">
        <f>VLOOKUP(A255, Traffic_data!$A$3:$BP$367, 40, 0)</f>
        <v>443</v>
      </c>
      <c r="AP255">
        <f>VLOOKUP(A255, Traffic_data!$A$3:$BP$367, 41, 0)</f>
        <v>620</v>
      </c>
      <c r="AQ255">
        <f>VLOOKUP(A255, Traffic_data!$A$3:$BP$367,42, 0)</f>
        <v>4074</v>
      </c>
      <c r="AR255">
        <f>VLOOKUP(A255, Traffic_data!$A$3:$BP$367, 43, 0)</f>
        <v>221145</v>
      </c>
      <c r="AS255">
        <f>VLOOKUP(A255, Traffic_data!$A$3:$BP$367, 44, 0)</f>
        <v>45683</v>
      </c>
      <c r="AT255">
        <f>VLOOKUP(A255, Traffic_data!$A$3:$BP$367, 45, 0)</f>
        <v>29693</v>
      </c>
      <c r="AU255">
        <f>VLOOKUP(A255, Traffic_data!$A$3:$BP$367, 46, 0)</f>
        <v>36323</v>
      </c>
      <c r="AV255">
        <f>VLOOKUP(A255, Traffic_data!$A$3:$BP$367, 47, 0)</f>
        <v>6278</v>
      </c>
      <c r="AW255">
        <f>VLOOKUP(A255, Traffic_data!$A$3:$BP$367, 48, 0)</f>
        <v>32657</v>
      </c>
      <c r="AX255">
        <f>VLOOKUP(A255, Traffic_data!$A$3:$BP$367, 49, 0)</f>
        <v>7329</v>
      </c>
      <c r="AY255">
        <f>VLOOKUP(A255, Traffic_data!$A$3:$BP$367, 50, 0)</f>
        <v>3751</v>
      </c>
      <c r="AZ255">
        <f>VLOOKUP(A255, Traffic_data!$A$3:$BP$367, 51, 0)</f>
        <v>13524</v>
      </c>
      <c r="BA255">
        <f>VLOOKUP(A255, Traffic_data!$A$3:$BP$367, 52, 0)</f>
        <v>3755</v>
      </c>
      <c r="BB255">
        <f>VLOOKUP(A255, Traffic_data!$A$3:$BP$367, 53, 0)</f>
        <v>5936</v>
      </c>
      <c r="BC255">
        <f>VLOOKUP(A255, Traffic_data!$A$3:$BP$367, 54, 0)</f>
        <v>5067</v>
      </c>
      <c r="BD255">
        <f>VLOOKUP(A255, Traffic_data!$A$3:$BP$367, 55, 0)</f>
        <v>10614</v>
      </c>
      <c r="BE255">
        <f>VLOOKUP(A255, Traffic_data!$A$3:$BP$367, 56, 0)</f>
        <v>0</v>
      </c>
      <c r="BF255">
        <f>VLOOKUP(A255, Traffic_data!$A$3:$BP$367, 57, 0)</f>
        <v>0</v>
      </c>
      <c r="BG255">
        <f>VLOOKUP(A255, Traffic_data!$A$3:$BP$367, 58, 0)</f>
        <v>0</v>
      </c>
      <c r="BH255">
        <f>VLOOKUP(A255, Traffic_data!$A$3:$BP$367, 59, 0)</f>
        <v>0</v>
      </c>
      <c r="BI255">
        <f>VLOOKUP(A255, Traffic_data!$A$3:$BP$367, 60, 0)</f>
        <v>0</v>
      </c>
      <c r="BJ255">
        <f>VLOOKUP(A255, Traffic_data!$A$3:$BP$367, 61, 0)</f>
        <v>0</v>
      </c>
      <c r="BK255">
        <f>VLOOKUP(A255, Traffic_data!$A$3:$BP$367, 62, 0)</f>
        <v>0</v>
      </c>
      <c r="BL255">
        <f>VLOOKUP(A255, Traffic_data!$A$3:$BP$367, 63, 0)</f>
        <v>0</v>
      </c>
      <c r="BM255">
        <f>VLOOKUP(A255, Traffic_data!$A$3:$BP$367, 64, 0)</f>
        <v>0</v>
      </c>
      <c r="BN255">
        <f>VLOOKUP(A255, Traffic_data!$A$3:$BP$367, 65, 0)</f>
        <v>0</v>
      </c>
      <c r="BO255">
        <f>VLOOKUP(A255, Traffic_data!$A$3:$BP$367, 66, 0)</f>
        <v>0</v>
      </c>
      <c r="BP255">
        <f>VLOOKUP(A255, Traffic_data!$A$3:$BP$367, 67, 0)</f>
        <v>0</v>
      </c>
      <c r="BQ255">
        <f>VLOOKUP(A255, Traffic_data!$A$3:$BP$367, 68, 0)</f>
        <v>0</v>
      </c>
    </row>
    <row r="256" spans="1:69" x14ac:dyDescent="0.25">
      <c r="A256" s="1">
        <v>41528</v>
      </c>
      <c r="B256" t="s">
        <v>30</v>
      </c>
      <c r="C256">
        <f>IFERROR(VLOOKUP(A256,Pivot_table!$A$5:$C$57, 3, 0),0)</f>
        <v>0</v>
      </c>
      <c r="D256">
        <f>VLOOKUP(A256, Traffic_data!$A$3:$BP$367, 3, 0)</f>
        <v>180609</v>
      </c>
      <c r="E256">
        <f>VLOOKUP(A256, Traffic_data!$A$3:$BP$367, 4, 0)</f>
        <v>44352</v>
      </c>
      <c r="F256">
        <f>VLOOKUP(A256, Traffic_data!$A$3:$BP$367, 5, 0)</f>
        <v>49846</v>
      </c>
      <c r="G256">
        <f>VLOOKUP(A256, Traffic_data!$A$3:$BP$367, 6, 0)</f>
        <v>43507</v>
      </c>
      <c r="H256">
        <f>VLOOKUP(A256, Traffic_data!$A$3:$BP$367, 7, 0)</f>
        <v>92733</v>
      </c>
      <c r="I256">
        <f>VLOOKUP(A256, Traffic_data!$A$3:$BP$367, 8, 0)</f>
        <v>55998</v>
      </c>
      <c r="J256">
        <f>VLOOKUP(A256, Traffic_data!$A$3:$BP$367, 9, 0)</f>
        <v>20902</v>
      </c>
      <c r="K256">
        <f>VLOOKUP(A256, Traffic_data!$A$3:$BP$367, 10, 0)</f>
        <v>2713</v>
      </c>
      <c r="L256">
        <f>VLOOKUP(A256, Traffic_data!$A$3:$BP$367, 11, 0)</f>
        <v>8170</v>
      </c>
      <c r="M256">
        <f>VLOOKUP(A256, Traffic_data!$A$3:$BP$367, 12, 0)</f>
        <v>0</v>
      </c>
      <c r="N256">
        <f>VLOOKUP(A256, Traffic_data!$A$3:$BP$367, 13, 0)</f>
        <v>21321</v>
      </c>
      <c r="O256">
        <f>VLOOKUP(A256, Traffic_data!$A$3:$BP$367, 14, 0)</f>
        <v>1678</v>
      </c>
      <c r="P256">
        <f>VLOOKUP(A256, Traffic_data!$A$3:$BP$367, 15, 0)</f>
        <v>758</v>
      </c>
      <c r="Q256">
        <f>VLOOKUP(A256, Traffic_data!$A$3:$BP$367, 16, 0)</f>
        <v>1099</v>
      </c>
      <c r="R256">
        <f>VLOOKUP(A256, Traffic_data!$A$3:$BP$367, 17, 0)</f>
        <v>148530</v>
      </c>
      <c r="S256">
        <f>VLOOKUP(A256, Traffic_data!$A$3:$BP$367, 18, 0)</f>
        <v>39762</v>
      </c>
      <c r="T256">
        <f>VLOOKUP(A256, Traffic_data!$A$3:$BP$367, 19, 0)</f>
        <v>19439</v>
      </c>
      <c r="U256">
        <f>VLOOKUP(A256, Traffic_data!$A$3:$BP$367, 20, 0)</f>
        <v>24520</v>
      </c>
      <c r="V256">
        <f>VLOOKUP(A256, Traffic_data!$A$3:$BP$367, 21, 0)</f>
        <v>3139</v>
      </c>
      <c r="W256">
        <f>VLOOKUP(A256, Traffic_data!$A$3:$BP$367, 22, 0)</f>
        <v>23857</v>
      </c>
      <c r="X256">
        <f>VLOOKUP(A256, Traffic_data!$A$3:$BP$367,23, 0)</f>
        <v>4709</v>
      </c>
      <c r="Y256">
        <f>VLOOKUP(A256, Traffic_data!$A$3:$BP$367, 24, 0)</f>
        <v>1570</v>
      </c>
      <c r="Z256">
        <f>VLOOKUP(A256, Traffic_data!$A$3:$BP$367, 25, 0)</f>
        <v>8173</v>
      </c>
      <c r="AA256">
        <f>VLOOKUP(A256, Traffic_data!$A$3:$BP$367, 26, 0)</f>
        <v>2093</v>
      </c>
      <c r="AB256">
        <f>VLOOKUP(A256, Traffic_data!$A$3:$BP$367, 27, 0)</f>
        <v>1570</v>
      </c>
      <c r="AC256">
        <f>VLOOKUP(A256, Traffic_data!$A$3:$BP$367, 28, 0)</f>
        <v>2877</v>
      </c>
      <c r="AD256">
        <f>VLOOKUP(A256, Traffic_data!$A$3:$BP$367, 29, 0)</f>
        <v>7586</v>
      </c>
      <c r="AE256">
        <f>VLOOKUP(A256, Traffic_data!$A$3:$BP$367, 30, 0)</f>
        <v>20372</v>
      </c>
      <c r="AF256">
        <f>VLOOKUP(A256, Traffic_data!$A$3:$BP$367, 31, 0)</f>
        <v>5137</v>
      </c>
      <c r="AG256">
        <f>VLOOKUP(A256, Traffic_data!$A$3:$BP$367, 32, 0)</f>
        <v>1771</v>
      </c>
      <c r="AH256">
        <f>VLOOKUP(A256, Traffic_data!$A$3:$BP$367, 33, 0)</f>
        <v>2923</v>
      </c>
      <c r="AI256">
        <f>VLOOKUP(A256, Traffic_data!$A$3:$BP$367, 34, 0)</f>
        <v>89</v>
      </c>
      <c r="AJ256">
        <f>VLOOKUP(A256, Traffic_data!$A$3:$BP$367, 35, 0)</f>
        <v>3189</v>
      </c>
      <c r="AK256">
        <f>VLOOKUP(A256, Traffic_data!$A$3:$BP$367, 36, 0)</f>
        <v>620</v>
      </c>
      <c r="AL256">
        <f>VLOOKUP(A256, Traffic_data!$A$3:$BP$367, 37, 0)</f>
        <v>177</v>
      </c>
      <c r="AM256">
        <f>VLOOKUP(A256, Traffic_data!$A$3:$BP$367, 38, 0)</f>
        <v>1506</v>
      </c>
      <c r="AN256">
        <f>VLOOKUP(A256, Traffic_data!$A$3:$BP$367, 39, 0)</f>
        <v>443</v>
      </c>
      <c r="AO256">
        <f>VLOOKUP(A256, Traffic_data!$A$3:$BP$367, 40, 0)</f>
        <v>0</v>
      </c>
      <c r="AP256">
        <f>VLOOKUP(A256, Traffic_data!$A$3:$BP$367, 41, 0)</f>
        <v>531</v>
      </c>
      <c r="AQ256">
        <f>VLOOKUP(A256, Traffic_data!$A$3:$BP$367,42, 0)</f>
        <v>2480</v>
      </c>
      <c r="AR256">
        <f>VLOOKUP(A256, Traffic_data!$A$3:$BP$367, 43, 0)</f>
        <v>168902</v>
      </c>
      <c r="AS256">
        <f>VLOOKUP(A256, Traffic_data!$A$3:$BP$367, 44, 0)</f>
        <v>44899</v>
      </c>
      <c r="AT256">
        <f>VLOOKUP(A256, Traffic_data!$A$3:$BP$367, 45, 0)</f>
        <v>21210</v>
      </c>
      <c r="AU256">
        <f>VLOOKUP(A256, Traffic_data!$A$3:$BP$367, 46, 0)</f>
        <v>27443</v>
      </c>
      <c r="AV256">
        <f>VLOOKUP(A256, Traffic_data!$A$3:$BP$367, 47, 0)</f>
        <v>3228</v>
      </c>
      <c r="AW256">
        <f>VLOOKUP(A256, Traffic_data!$A$3:$BP$367, 48, 0)</f>
        <v>27046</v>
      </c>
      <c r="AX256">
        <f>VLOOKUP(A256, Traffic_data!$A$3:$BP$367, 49, 0)</f>
        <v>5329</v>
      </c>
      <c r="AY256">
        <f>VLOOKUP(A256, Traffic_data!$A$3:$BP$367, 50, 0)</f>
        <v>1747</v>
      </c>
      <c r="AZ256">
        <f>VLOOKUP(A256, Traffic_data!$A$3:$BP$367, 51, 0)</f>
        <v>9679</v>
      </c>
      <c r="BA256">
        <f>VLOOKUP(A256, Traffic_data!$A$3:$BP$367, 52, 0)</f>
        <v>2536</v>
      </c>
      <c r="BB256">
        <f>VLOOKUP(A256, Traffic_data!$A$3:$BP$367, 53, 0)</f>
        <v>1570</v>
      </c>
      <c r="BC256">
        <f>VLOOKUP(A256, Traffic_data!$A$3:$BP$367, 54, 0)</f>
        <v>3408</v>
      </c>
      <c r="BD256">
        <f>VLOOKUP(A256, Traffic_data!$A$3:$BP$367, 55, 0)</f>
        <v>10066</v>
      </c>
      <c r="BE256">
        <f>VLOOKUP(A256, Traffic_data!$A$3:$BP$367, 56, 0)</f>
        <v>0</v>
      </c>
      <c r="BF256">
        <f>VLOOKUP(A256, Traffic_data!$A$3:$BP$367, 57, 0)</f>
        <v>0</v>
      </c>
      <c r="BG256">
        <f>VLOOKUP(A256, Traffic_data!$A$3:$BP$367, 58, 0)</f>
        <v>0</v>
      </c>
      <c r="BH256">
        <f>VLOOKUP(A256, Traffic_data!$A$3:$BP$367, 59, 0)</f>
        <v>0</v>
      </c>
      <c r="BI256">
        <f>VLOOKUP(A256, Traffic_data!$A$3:$BP$367, 60, 0)</f>
        <v>0</v>
      </c>
      <c r="BJ256">
        <f>VLOOKUP(A256, Traffic_data!$A$3:$BP$367, 61, 0)</f>
        <v>0</v>
      </c>
      <c r="BK256">
        <f>VLOOKUP(A256, Traffic_data!$A$3:$BP$367, 62, 0)</f>
        <v>0</v>
      </c>
      <c r="BL256">
        <f>VLOOKUP(A256, Traffic_data!$A$3:$BP$367, 63, 0)</f>
        <v>0</v>
      </c>
      <c r="BM256">
        <f>VLOOKUP(A256, Traffic_data!$A$3:$BP$367, 64, 0)</f>
        <v>0</v>
      </c>
      <c r="BN256">
        <f>VLOOKUP(A256, Traffic_data!$A$3:$BP$367, 65, 0)</f>
        <v>0</v>
      </c>
      <c r="BO256">
        <f>VLOOKUP(A256, Traffic_data!$A$3:$BP$367, 66, 0)</f>
        <v>0</v>
      </c>
      <c r="BP256">
        <f>VLOOKUP(A256, Traffic_data!$A$3:$BP$367, 67, 0)</f>
        <v>0</v>
      </c>
      <c r="BQ256">
        <f>VLOOKUP(A256, Traffic_data!$A$3:$BP$367, 68, 0)</f>
        <v>0</v>
      </c>
    </row>
    <row r="257" spans="1:69" x14ac:dyDescent="0.25">
      <c r="A257" s="1">
        <v>41529</v>
      </c>
      <c r="B257" t="s">
        <v>46</v>
      </c>
      <c r="C257">
        <f>IFERROR(VLOOKUP(A257,Pivot_table!$A$5:$C$57, 3, 0),0)</f>
        <v>0</v>
      </c>
      <c r="D257">
        <f>VLOOKUP(A257, Traffic_data!$A$3:$BP$367, 3, 0)</f>
        <v>185735</v>
      </c>
      <c r="E257">
        <f>VLOOKUP(A257, Traffic_data!$A$3:$BP$367, 4, 0)</f>
        <v>47942</v>
      </c>
      <c r="F257">
        <f>VLOOKUP(A257, Traffic_data!$A$3:$BP$367, 5, 0)</f>
        <v>55982</v>
      </c>
      <c r="G257">
        <f>VLOOKUP(A257, Traffic_data!$A$3:$BP$367, 6, 0)</f>
        <v>49164</v>
      </c>
      <c r="H257">
        <f>VLOOKUP(A257, Traffic_data!$A$3:$BP$367, 7, 0)</f>
        <v>90022</v>
      </c>
      <c r="I257">
        <f>VLOOKUP(A257, Traffic_data!$A$3:$BP$367, 8, 0)</f>
        <v>62065</v>
      </c>
      <c r="J257">
        <f>VLOOKUP(A257, Traffic_data!$A$3:$BP$367, 9, 0)</f>
        <v>21651</v>
      </c>
      <c r="K257">
        <f>VLOOKUP(A257, Traffic_data!$A$3:$BP$367, 10, 0)</f>
        <v>2353</v>
      </c>
      <c r="L257">
        <f>VLOOKUP(A257, Traffic_data!$A$3:$BP$367, 11, 0)</f>
        <v>10184</v>
      </c>
      <c r="M257">
        <f>VLOOKUP(A257, Traffic_data!$A$3:$BP$367, 12, 0)</f>
        <v>0</v>
      </c>
      <c r="N257">
        <f>VLOOKUP(A257, Traffic_data!$A$3:$BP$367, 13, 0)</f>
        <v>24757</v>
      </c>
      <c r="O257">
        <f>VLOOKUP(A257, Traffic_data!$A$3:$BP$367, 14, 0)</f>
        <v>1828</v>
      </c>
      <c r="P257">
        <f>VLOOKUP(A257, Traffic_data!$A$3:$BP$367, 15, 0)</f>
        <v>737</v>
      </c>
      <c r="Q257">
        <f>VLOOKUP(A257, Traffic_data!$A$3:$BP$367, 16, 0)</f>
        <v>1396</v>
      </c>
      <c r="R257">
        <f>VLOOKUP(A257, Traffic_data!$A$3:$BP$367, 17, 0)</f>
        <v>149034</v>
      </c>
      <c r="S257">
        <f>VLOOKUP(A257, Traffic_data!$A$3:$BP$367, 18, 0)</f>
        <v>38192</v>
      </c>
      <c r="T257">
        <f>VLOOKUP(A257, Traffic_data!$A$3:$BP$367, 19, 0)</f>
        <v>19218</v>
      </c>
      <c r="U257">
        <f>VLOOKUP(A257, Traffic_data!$A$3:$BP$367, 20, 0)</f>
        <v>27392</v>
      </c>
      <c r="V257">
        <f>VLOOKUP(A257, Traffic_data!$A$3:$BP$367, 21, 0)</f>
        <v>4447</v>
      </c>
      <c r="W257">
        <f>VLOOKUP(A257, Traffic_data!$A$3:$BP$367, 22, 0)</f>
        <v>19218</v>
      </c>
      <c r="X257">
        <f>VLOOKUP(A257, Traffic_data!$A$3:$BP$367,23, 0)</f>
        <v>4709</v>
      </c>
      <c r="Y257">
        <f>VLOOKUP(A257, Traffic_data!$A$3:$BP$367, 24, 0)</f>
        <v>2354</v>
      </c>
      <c r="Z257">
        <f>VLOOKUP(A257, Traffic_data!$A$3:$BP$367, 25, 0)</f>
        <v>8394</v>
      </c>
      <c r="AA257">
        <f>VLOOKUP(A257, Traffic_data!$A$3:$BP$367, 26, 0)</f>
        <v>1831</v>
      </c>
      <c r="AB257">
        <f>VLOOKUP(A257, Traffic_data!$A$3:$BP$367, 27, 0)</f>
        <v>2877</v>
      </c>
      <c r="AC257">
        <f>VLOOKUP(A257, Traffic_data!$A$3:$BP$367, 28, 0)</f>
        <v>2093</v>
      </c>
      <c r="AD257">
        <f>VLOOKUP(A257, Traffic_data!$A$3:$BP$367, 29, 0)</f>
        <v>3662</v>
      </c>
      <c r="AE257">
        <f>VLOOKUP(A257, Traffic_data!$A$3:$BP$367, 30, 0)</f>
        <v>20549</v>
      </c>
      <c r="AF257">
        <f>VLOOKUP(A257, Traffic_data!$A$3:$BP$367, 31, 0)</f>
        <v>5580</v>
      </c>
      <c r="AG257">
        <f>VLOOKUP(A257, Traffic_data!$A$3:$BP$367, 32, 0)</f>
        <v>2126</v>
      </c>
      <c r="AH257">
        <f>VLOOKUP(A257, Traffic_data!$A$3:$BP$367, 33, 0)</f>
        <v>2391</v>
      </c>
      <c r="AI257">
        <f>VLOOKUP(A257, Traffic_data!$A$3:$BP$367, 34, 0)</f>
        <v>0</v>
      </c>
      <c r="AJ257">
        <f>VLOOKUP(A257, Traffic_data!$A$3:$BP$367, 35, 0)</f>
        <v>3100</v>
      </c>
      <c r="AK257">
        <f>VLOOKUP(A257, Traffic_data!$A$3:$BP$367, 36, 0)</f>
        <v>531</v>
      </c>
      <c r="AL257">
        <f>VLOOKUP(A257, Traffic_data!$A$3:$BP$367, 37, 0)</f>
        <v>177</v>
      </c>
      <c r="AM257">
        <f>VLOOKUP(A257, Traffic_data!$A$3:$BP$367, 38, 0)</f>
        <v>2126</v>
      </c>
      <c r="AN257">
        <f>VLOOKUP(A257, Traffic_data!$A$3:$BP$367, 39, 0)</f>
        <v>177</v>
      </c>
      <c r="AO257">
        <f>VLOOKUP(A257, Traffic_data!$A$3:$BP$367, 40, 0)</f>
        <v>177</v>
      </c>
      <c r="AP257">
        <f>VLOOKUP(A257, Traffic_data!$A$3:$BP$367, 41, 0)</f>
        <v>354</v>
      </c>
      <c r="AQ257">
        <f>VLOOKUP(A257, Traffic_data!$A$3:$BP$367,42, 0)</f>
        <v>3631</v>
      </c>
      <c r="AR257">
        <f>VLOOKUP(A257, Traffic_data!$A$3:$BP$367, 43, 0)</f>
        <v>169583</v>
      </c>
      <c r="AS257">
        <f>VLOOKUP(A257, Traffic_data!$A$3:$BP$367, 44, 0)</f>
        <v>43772</v>
      </c>
      <c r="AT257">
        <f>VLOOKUP(A257, Traffic_data!$A$3:$BP$367, 45, 0)</f>
        <v>21344</v>
      </c>
      <c r="AU257">
        <f>VLOOKUP(A257, Traffic_data!$A$3:$BP$367, 46, 0)</f>
        <v>29783</v>
      </c>
      <c r="AV257">
        <f>VLOOKUP(A257, Traffic_data!$A$3:$BP$367, 47, 0)</f>
        <v>4447</v>
      </c>
      <c r="AW257">
        <f>VLOOKUP(A257, Traffic_data!$A$3:$BP$367, 48, 0)</f>
        <v>22318</v>
      </c>
      <c r="AX257">
        <f>VLOOKUP(A257, Traffic_data!$A$3:$BP$367, 49, 0)</f>
        <v>5240</v>
      </c>
      <c r="AY257">
        <f>VLOOKUP(A257, Traffic_data!$A$3:$BP$367, 50, 0)</f>
        <v>2531</v>
      </c>
      <c r="AZ257">
        <f>VLOOKUP(A257, Traffic_data!$A$3:$BP$367, 51, 0)</f>
        <v>10520</v>
      </c>
      <c r="BA257">
        <f>VLOOKUP(A257, Traffic_data!$A$3:$BP$367, 52, 0)</f>
        <v>2008</v>
      </c>
      <c r="BB257">
        <f>VLOOKUP(A257, Traffic_data!$A$3:$BP$367, 53, 0)</f>
        <v>3054</v>
      </c>
      <c r="BC257">
        <f>VLOOKUP(A257, Traffic_data!$A$3:$BP$367, 54, 0)</f>
        <v>2447</v>
      </c>
      <c r="BD257">
        <f>VLOOKUP(A257, Traffic_data!$A$3:$BP$367, 55, 0)</f>
        <v>7293</v>
      </c>
      <c r="BE257">
        <f>VLOOKUP(A257, Traffic_data!$A$3:$BP$367, 56, 0)</f>
        <v>0</v>
      </c>
      <c r="BF257">
        <f>VLOOKUP(A257, Traffic_data!$A$3:$BP$367, 57, 0)</f>
        <v>0</v>
      </c>
      <c r="BG257">
        <f>VLOOKUP(A257, Traffic_data!$A$3:$BP$367, 58, 0)</f>
        <v>0</v>
      </c>
      <c r="BH257">
        <f>VLOOKUP(A257, Traffic_data!$A$3:$BP$367, 59, 0)</f>
        <v>0</v>
      </c>
      <c r="BI257">
        <f>VLOOKUP(A257, Traffic_data!$A$3:$BP$367, 60, 0)</f>
        <v>0</v>
      </c>
      <c r="BJ257">
        <f>VLOOKUP(A257, Traffic_data!$A$3:$BP$367, 61, 0)</f>
        <v>0</v>
      </c>
      <c r="BK257">
        <f>VLOOKUP(A257, Traffic_data!$A$3:$BP$367, 62, 0)</f>
        <v>0</v>
      </c>
      <c r="BL257">
        <f>VLOOKUP(A257, Traffic_data!$A$3:$BP$367, 63, 0)</f>
        <v>0</v>
      </c>
      <c r="BM257">
        <f>VLOOKUP(A257, Traffic_data!$A$3:$BP$367, 64, 0)</f>
        <v>0</v>
      </c>
      <c r="BN257">
        <f>VLOOKUP(A257, Traffic_data!$A$3:$BP$367, 65, 0)</f>
        <v>0</v>
      </c>
      <c r="BO257">
        <f>VLOOKUP(A257, Traffic_data!$A$3:$BP$367, 66, 0)</f>
        <v>0</v>
      </c>
      <c r="BP257">
        <f>VLOOKUP(A257, Traffic_data!$A$3:$BP$367, 67, 0)</f>
        <v>0</v>
      </c>
      <c r="BQ257">
        <f>VLOOKUP(A257, Traffic_data!$A$3:$BP$367, 68, 0)</f>
        <v>0</v>
      </c>
    </row>
    <row r="258" spans="1:69" x14ac:dyDescent="0.25">
      <c r="A258" s="1">
        <v>41530</v>
      </c>
      <c r="B258" t="s">
        <v>49</v>
      </c>
      <c r="C258">
        <f>IFERROR(VLOOKUP(A258,Pivot_table!$A$5:$C$57, 3, 0),0)</f>
        <v>0</v>
      </c>
      <c r="D258">
        <f>VLOOKUP(A258, Traffic_data!$A$3:$BP$367, 3, 0)</f>
        <v>223758</v>
      </c>
      <c r="E258">
        <f>VLOOKUP(A258, Traffic_data!$A$3:$BP$367, 4, 0)</f>
        <v>49318</v>
      </c>
      <c r="F258">
        <f>VLOOKUP(A258, Traffic_data!$A$3:$BP$367, 5, 0)</f>
        <v>57265</v>
      </c>
      <c r="G258">
        <f>VLOOKUP(A258, Traffic_data!$A$3:$BP$367, 6, 0)</f>
        <v>49687</v>
      </c>
      <c r="H258">
        <f>VLOOKUP(A258, Traffic_data!$A$3:$BP$367, 7, 0)</f>
        <v>121754</v>
      </c>
      <c r="I258">
        <f>VLOOKUP(A258, Traffic_data!$A$3:$BP$367, 8, 0)</f>
        <v>64577</v>
      </c>
      <c r="J258">
        <f>VLOOKUP(A258, Traffic_data!$A$3:$BP$367, 9, 0)</f>
        <v>23337</v>
      </c>
      <c r="K258">
        <f>VLOOKUP(A258, Traffic_data!$A$3:$BP$367, 10, 0)</f>
        <v>2438</v>
      </c>
      <c r="L258">
        <f>VLOOKUP(A258, Traffic_data!$A$3:$BP$367, 11, 0)</f>
        <v>11255</v>
      </c>
      <c r="M258">
        <f>VLOOKUP(A258, Traffic_data!$A$3:$BP$367, 12, 0)</f>
        <v>0</v>
      </c>
      <c r="N258">
        <f>VLOOKUP(A258, Traffic_data!$A$3:$BP$367, 13, 0)</f>
        <v>24074</v>
      </c>
      <c r="O258">
        <f>VLOOKUP(A258, Traffic_data!$A$3:$BP$367, 14, 0)</f>
        <v>2186</v>
      </c>
      <c r="P258">
        <f>VLOOKUP(A258, Traffic_data!$A$3:$BP$367, 15, 0)</f>
        <v>862</v>
      </c>
      <c r="Q258">
        <f>VLOOKUP(A258, Traffic_data!$A$3:$BP$367, 16, 0)</f>
        <v>1225</v>
      </c>
      <c r="R258">
        <f>VLOOKUP(A258, Traffic_data!$A$3:$BP$367, 17, 0)</f>
        <v>185453</v>
      </c>
      <c r="S258">
        <f>VLOOKUP(A258, Traffic_data!$A$3:$BP$367, 18, 0)</f>
        <v>40023</v>
      </c>
      <c r="T258">
        <f>VLOOKUP(A258, Traffic_data!$A$3:$BP$367, 19, 0)</f>
        <v>20544</v>
      </c>
      <c r="U258">
        <f>VLOOKUP(A258, Traffic_data!$A$3:$BP$367, 20, 0)</f>
        <v>30705</v>
      </c>
      <c r="V258">
        <f>VLOOKUP(A258, Traffic_data!$A$3:$BP$367, 21, 0)</f>
        <v>3924</v>
      </c>
      <c r="W258">
        <f>VLOOKUP(A258, Traffic_data!$A$3:$BP$367, 22, 0)</f>
        <v>31147</v>
      </c>
      <c r="X258">
        <f>VLOOKUP(A258, Traffic_data!$A$3:$BP$367,23, 0)</f>
        <v>4447</v>
      </c>
      <c r="Y258">
        <f>VLOOKUP(A258, Traffic_data!$A$3:$BP$367, 24, 0)</f>
        <v>2093</v>
      </c>
      <c r="Z258">
        <f>VLOOKUP(A258, Traffic_data!$A$3:$BP$367, 25, 0)</f>
        <v>14800</v>
      </c>
      <c r="AA258">
        <f>VLOOKUP(A258, Traffic_data!$A$3:$BP$367, 26, 0)</f>
        <v>2877</v>
      </c>
      <c r="AB258">
        <f>VLOOKUP(A258, Traffic_data!$A$3:$BP$367, 27, 0)</f>
        <v>4970</v>
      </c>
      <c r="AC258">
        <f>VLOOKUP(A258, Traffic_data!$A$3:$BP$367, 28, 0)</f>
        <v>3139</v>
      </c>
      <c r="AD258">
        <f>VLOOKUP(A258, Traffic_data!$A$3:$BP$367, 29, 0)</f>
        <v>6801</v>
      </c>
      <c r="AE258">
        <f>VLOOKUP(A258, Traffic_data!$A$3:$BP$367, 30, 0)</f>
        <v>23472</v>
      </c>
      <c r="AF258">
        <f>VLOOKUP(A258, Traffic_data!$A$3:$BP$367, 31, 0)</f>
        <v>5846</v>
      </c>
      <c r="AG258">
        <f>VLOOKUP(A258, Traffic_data!$A$3:$BP$367, 32, 0)</f>
        <v>1594</v>
      </c>
      <c r="AH258">
        <f>VLOOKUP(A258, Traffic_data!$A$3:$BP$367, 33, 0)</f>
        <v>2923</v>
      </c>
      <c r="AI258">
        <f>VLOOKUP(A258, Traffic_data!$A$3:$BP$367, 34, 0)</f>
        <v>89</v>
      </c>
      <c r="AJ258">
        <f>VLOOKUP(A258, Traffic_data!$A$3:$BP$367, 35, 0)</f>
        <v>4340</v>
      </c>
      <c r="AK258">
        <f>VLOOKUP(A258, Traffic_data!$A$3:$BP$367, 36, 0)</f>
        <v>177</v>
      </c>
      <c r="AL258">
        <f>VLOOKUP(A258, Traffic_data!$A$3:$BP$367, 37, 0)</f>
        <v>89</v>
      </c>
      <c r="AM258">
        <f>VLOOKUP(A258, Traffic_data!$A$3:$BP$367, 38, 0)</f>
        <v>2037</v>
      </c>
      <c r="AN258">
        <f>VLOOKUP(A258, Traffic_data!$A$3:$BP$367, 39, 0)</f>
        <v>531</v>
      </c>
      <c r="AO258">
        <f>VLOOKUP(A258, Traffic_data!$A$3:$BP$367, 40, 0)</f>
        <v>0</v>
      </c>
      <c r="AP258">
        <f>VLOOKUP(A258, Traffic_data!$A$3:$BP$367, 41, 0)</f>
        <v>531</v>
      </c>
      <c r="AQ258">
        <f>VLOOKUP(A258, Traffic_data!$A$3:$BP$367,42, 0)</f>
        <v>4163</v>
      </c>
      <c r="AR258">
        <f>VLOOKUP(A258, Traffic_data!$A$3:$BP$367, 43, 0)</f>
        <v>208925</v>
      </c>
      <c r="AS258">
        <f>VLOOKUP(A258, Traffic_data!$A$3:$BP$367, 44, 0)</f>
        <v>45869</v>
      </c>
      <c r="AT258">
        <f>VLOOKUP(A258, Traffic_data!$A$3:$BP$367, 45, 0)</f>
        <v>22138</v>
      </c>
      <c r="AU258">
        <f>VLOOKUP(A258, Traffic_data!$A$3:$BP$367, 46, 0)</f>
        <v>33628</v>
      </c>
      <c r="AV258">
        <f>VLOOKUP(A258, Traffic_data!$A$3:$BP$367, 47, 0)</f>
        <v>4013</v>
      </c>
      <c r="AW258">
        <f>VLOOKUP(A258, Traffic_data!$A$3:$BP$367, 48, 0)</f>
        <v>35487</v>
      </c>
      <c r="AX258">
        <f>VLOOKUP(A258, Traffic_data!$A$3:$BP$367, 49, 0)</f>
        <v>4624</v>
      </c>
      <c r="AY258">
        <f>VLOOKUP(A258, Traffic_data!$A$3:$BP$367, 50, 0)</f>
        <v>2182</v>
      </c>
      <c r="AZ258">
        <f>VLOOKUP(A258, Traffic_data!$A$3:$BP$367, 51, 0)</f>
        <v>16837</v>
      </c>
      <c r="BA258">
        <f>VLOOKUP(A258, Traffic_data!$A$3:$BP$367, 52, 0)</f>
        <v>3408</v>
      </c>
      <c r="BB258">
        <f>VLOOKUP(A258, Traffic_data!$A$3:$BP$367, 53, 0)</f>
        <v>4970</v>
      </c>
      <c r="BC258">
        <f>VLOOKUP(A258, Traffic_data!$A$3:$BP$367, 54, 0)</f>
        <v>3670</v>
      </c>
      <c r="BD258">
        <f>VLOOKUP(A258, Traffic_data!$A$3:$BP$367, 55, 0)</f>
        <v>10964</v>
      </c>
      <c r="BE258">
        <f>VLOOKUP(A258, Traffic_data!$A$3:$BP$367, 56, 0)</f>
        <v>0</v>
      </c>
      <c r="BF258">
        <f>VLOOKUP(A258, Traffic_data!$A$3:$BP$367, 57, 0)</f>
        <v>0</v>
      </c>
      <c r="BG258">
        <f>VLOOKUP(A258, Traffic_data!$A$3:$BP$367, 58, 0)</f>
        <v>0</v>
      </c>
      <c r="BH258">
        <f>VLOOKUP(A258, Traffic_data!$A$3:$BP$367, 59, 0)</f>
        <v>0</v>
      </c>
      <c r="BI258">
        <f>VLOOKUP(A258, Traffic_data!$A$3:$BP$367, 60, 0)</f>
        <v>0</v>
      </c>
      <c r="BJ258">
        <f>VLOOKUP(A258, Traffic_data!$A$3:$BP$367, 61, 0)</f>
        <v>0</v>
      </c>
      <c r="BK258">
        <f>VLOOKUP(A258, Traffic_data!$A$3:$BP$367, 62, 0)</f>
        <v>0</v>
      </c>
      <c r="BL258">
        <f>VLOOKUP(A258, Traffic_data!$A$3:$BP$367, 63, 0)</f>
        <v>0</v>
      </c>
      <c r="BM258">
        <f>VLOOKUP(A258, Traffic_data!$A$3:$BP$367, 64, 0)</f>
        <v>0</v>
      </c>
      <c r="BN258">
        <f>VLOOKUP(A258, Traffic_data!$A$3:$BP$367, 65, 0)</f>
        <v>0</v>
      </c>
      <c r="BO258">
        <f>VLOOKUP(A258, Traffic_data!$A$3:$BP$367, 66, 0)</f>
        <v>0</v>
      </c>
      <c r="BP258">
        <f>VLOOKUP(A258, Traffic_data!$A$3:$BP$367, 67, 0)</f>
        <v>0</v>
      </c>
      <c r="BQ258">
        <f>VLOOKUP(A258, Traffic_data!$A$3:$BP$367, 68, 0)</f>
        <v>0</v>
      </c>
    </row>
    <row r="259" spans="1:69" x14ac:dyDescent="0.25">
      <c r="A259" s="1">
        <v>41531</v>
      </c>
      <c r="B259" t="s">
        <v>52</v>
      </c>
      <c r="C259">
        <f>IFERROR(VLOOKUP(A259,Pivot_table!$A$5:$C$57, 3, 0),0)</f>
        <v>0</v>
      </c>
      <c r="D259">
        <f>VLOOKUP(A259, Traffic_data!$A$3:$BP$367, 3, 0)</f>
        <v>197193</v>
      </c>
      <c r="E259">
        <f>VLOOKUP(A259, Traffic_data!$A$3:$BP$367, 4, 0)</f>
        <v>42478</v>
      </c>
      <c r="F259">
        <f>VLOOKUP(A259, Traffic_data!$A$3:$BP$367, 5, 0)</f>
        <v>42986</v>
      </c>
      <c r="G259">
        <f>VLOOKUP(A259, Traffic_data!$A$3:$BP$367, 6, 0)</f>
        <v>37649</v>
      </c>
      <c r="H259">
        <f>VLOOKUP(A259, Traffic_data!$A$3:$BP$367, 7, 0)</f>
        <v>115322</v>
      </c>
      <c r="I259">
        <f>VLOOKUP(A259, Traffic_data!$A$3:$BP$367, 8, 0)</f>
        <v>52431</v>
      </c>
      <c r="J259">
        <f>VLOOKUP(A259, Traffic_data!$A$3:$BP$367, 9, 0)</f>
        <v>25074</v>
      </c>
      <c r="K259">
        <f>VLOOKUP(A259, Traffic_data!$A$3:$BP$367, 10, 0)</f>
        <v>2568</v>
      </c>
      <c r="L259">
        <f>VLOOKUP(A259, Traffic_data!$A$3:$BP$367, 11, 0)</f>
        <v>11455</v>
      </c>
      <c r="M259">
        <f>VLOOKUP(A259, Traffic_data!$A$3:$BP$367, 12, 0)</f>
        <v>0</v>
      </c>
      <c r="N259">
        <f>VLOOKUP(A259, Traffic_data!$A$3:$BP$367, 13, 0)</f>
        <v>19309</v>
      </c>
      <c r="O259">
        <f>VLOOKUP(A259, Traffic_data!$A$3:$BP$367, 14, 0)</f>
        <v>2575</v>
      </c>
      <c r="P259">
        <f>VLOOKUP(A259, Traffic_data!$A$3:$BP$367, 15, 0)</f>
        <v>931</v>
      </c>
      <c r="Q259">
        <f>VLOOKUP(A259, Traffic_data!$A$3:$BP$367, 16, 0)</f>
        <v>1172</v>
      </c>
      <c r="R259">
        <f>VLOOKUP(A259, Traffic_data!$A$3:$BP$367, 17, 0)</f>
        <v>166912</v>
      </c>
      <c r="S259">
        <f>VLOOKUP(A259, Traffic_data!$A$3:$BP$367, 18, 0)</f>
        <v>37931</v>
      </c>
      <c r="T259">
        <f>VLOOKUP(A259, Traffic_data!$A$3:$BP$367, 19, 0)</f>
        <v>15684</v>
      </c>
      <c r="U259">
        <f>VLOOKUP(A259, Traffic_data!$A$3:$BP$367, 20, 0)</f>
        <v>27392</v>
      </c>
      <c r="V259">
        <f>VLOOKUP(A259, Traffic_data!$A$3:$BP$367, 21, 0)</f>
        <v>3662</v>
      </c>
      <c r="W259">
        <f>VLOOKUP(A259, Traffic_data!$A$3:$BP$367, 22, 0)</f>
        <v>25624</v>
      </c>
      <c r="X259">
        <f>VLOOKUP(A259, Traffic_data!$A$3:$BP$367,23, 0)</f>
        <v>4447</v>
      </c>
      <c r="Y259">
        <f>VLOOKUP(A259, Traffic_data!$A$3:$BP$367, 24, 0)</f>
        <v>2354</v>
      </c>
      <c r="Z259">
        <f>VLOOKUP(A259, Traffic_data!$A$3:$BP$367, 25, 0)</f>
        <v>16788</v>
      </c>
      <c r="AA259">
        <f>VLOOKUP(A259, Traffic_data!$A$3:$BP$367, 26, 0)</f>
        <v>2354</v>
      </c>
      <c r="AB259">
        <f>VLOOKUP(A259, Traffic_data!$A$3:$BP$367, 27, 0)</f>
        <v>4447</v>
      </c>
      <c r="AC259">
        <f>VLOOKUP(A259, Traffic_data!$A$3:$BP$367, 28, 0)</f>
        <v>4709</v>
      </c>
      <c r="AD259">
        <f>VLOOKUP(A259, Traffic_data!$A$3:$BP$367, 29, 0)</f>
        <v>4447</v>
      </c>
      <c r="AE259">
        <f>VLOOKUP(A259, Traffic_data!$A$3:$BP$367, 30, 0)</f>
        <v>24269</v>
      </c>
      <c r="AF259">
        <f>VLOOKUP(A259, Traffic_data!$A$3:$BP$367, 31, 0)</f>
        <v>6200</v>
      </c>
      <c r="AG259">
        <f>VLOOKUP(A259, Traffic_data!$A$3:$BP$367, 32, 0)</f>
        <v>1860</v>
      </c>
      <c r="AH259">
        <f>VLOOKUP(A259, Traffic_data!$A$3:$BP$367, 33, 0)</f>
        <v>3720</v>
      </c>
      <c r="AI259">
        <f>VLOOKUP(A259, Traffic_data!$A$3:$BP$367, 34, 0)</f>
        <v>354</v>
      </c>
      <c r="AJ259">
        <f>VLOOKUP(A259, Traffic_data!$A$3:$BP$367, 35, 0)</f>
        <v>4074</v>
      </c>
      <c r="AK259">
        <f>VLOOKUP(A259, Traffic_data!$A$3:$BP$367, 36, 0)</f>
        <v>620</v>
      </c>
      <c r="AL259">
        <f>VLOOKUP(A259, Traffic_data!$A$3:$BP$367, 37, 0)</f>
        <v>0</v>
      </c>
      <c r="AM259">
        <f>VLOOKUP(A259, Traffic_data!$A$3:$BP$367, 38, 0)</f>
        <v>2214</v>
      </c>
      <c r="AN259">
        <f>VLOOKUP(A259, Traffic_data!$A$3:$BP$367, 39, 0)</f>
        <v>266</v>
      </c>
      <c r="AO259">
        <f>VLOOKUP(A259, Traffic_data!$A$3:$BP$367, 40, 0)</f>
        <v>0</v>
      </c>
      <c r="AP259">
        <f>VLOOKUP(A259, Traffic_data!$A$3:$BP$367, 41, 0)</f>
        <v>443</v>
      </c>
      <c r="AQ259">
        <f>VLOOKUP(A259, Traffic_data!$A$3:$BP$367,42, 0)</f>
        <v>3366</v>
      </c>
      <c r="AR259">
        <f>VLOOKUP(A259, Traffic_data!$A$3:$BP$367, 43, 0)</f>
        <v>191181</v>
      </c>
      <c r="AS259">
        <f>VLOOKUP(A259, Traffic_data!$A$3:$BP$367, 44, 0)</f>
        <v>44131</v>
      </c>
      <c r="AT259">
        <f>VLOOKUP(A259, Traffic_data!$A$3:$BP$367, 45, 0)</f>
        <v>17544</v>
      </c>
      <c r="AU259">
        <f>VLOOKUP(A259, Traffic_data!$A$3:$BP$367, 46, 0)</f>
        <v>31112</v>
      </c>
      <c r="AV259">
        <f>VLOOKUP(A259, Traffic_data!$A$3:$BP$367, 47, 0)</f>
        <v>4016</v>
      </c>
      <c r="AW259">
        <f>VLOOKUP(A259, Traffic_data!$A$3:$BP$367, 48, 0)</f>
        <v>29698</v>
      </c>
      <c r="AX259">
        <f>VLOOKUP(A259, Traffic_data!$A$3:$BP$367, 49, 0)</f>
        <v>5067</v>
      </c>
      <c r="AY259">
        <f>VLOOKUP(A259, Traffic_data!$A$3:$BP$367, 50, 0)</f>
        <v>2354</v>
      </c>
      <c r="AZ259">
        <f>VLOOKUP(A259, Traffic_data!$A$3:$BP$367, 51, 0)</f>
        <v>19002</v>
      </c>
      <c r="BA259">
        <f>VLOOKUP(A259, Traffic_data!$A$3:$BP$367, 52, 0)</f>
        <v>2620</v>
      </c>
      <c r="BB259">
        <f>VLOOKUP(A259, Traffic_data!$A$3:$BP$367, 53, 0)</f>
        <v>4447</v>
      </c>
      <c r="BC259">
        <f>VLOOKUP(A259, Traffic_data!$A$3:$BP$367, 54, 0)</f>
        <v>5152</v>
      </c>
      <c r="BD259">
        <f>VLOOKUP(A259, Traffic_data!$A$3:$BP$367, 55, 0)</f>
        <v>7813</v>
      </c>
      <c r="BE259">
        <f>VLOOKUP(A259, Traffic_data!$A$3:$BP$367, 56, 0)</f>
        <v>0</v>
      </c>
      <c r="BF259">
        <f>VLOOKUP(A259, Traffic_data!$A$3:$BP$367, 57, 0)</f>
        <v>0</v>
      </c>
      <c r="BG259">
        <f>VLOOKUP(A259, Traffic_data!$A$3:$BP$367, 58, 0)</f>
        <v>0</v>
      </c>
      <c r="BH259">
        <f>VLOOKUP(A259, Traffic_data!$A$3:$BP$367, 59, 0)</f>
        <v>0</v>
      </c>
      <c r="BI259">
        <f>VLOOKUP(A259, Traffic_data!$A$3:$BP$367, 60, 0)</f>
        <v>0</v>
      </c>
      <c r="BJ259">
        <f>VLOOKUP(A259, Traffic_data!$A$3:$BP$367, 61, 0)</f>
        <v>0</v>
      </c>
      <c r="BK259">
        <f>VLOOKUP(A259, Traffic_data!$A$3:$BP$367, 62, 0)</f>
        <v>0</v>
      </c>
      <c r="BL259">
        <f>VLOOKUP(A259, Traffic_data!$A$3:$BP$367, 63, 0)</f>
        <v>0</v>
      </c>
      <c r="BM259">
        <f>VLOOKUP(A259, Traffic_data!$A$3:$BP$367, 64, 0)</f>
        <v>0</v>
      </c>
      <c r="BN259">
        <f>VLOOKUP(A259, Traffic_data!$A$3:$BP$367, 65, 0)</f>
        <v>0</v>
      </c>
      <c r="BO259">
        <f>VLOOKUP(A259, Traffic_data!$A$3:$BP$367, 66, 0)</f>
        <v>0</v>
      </c>
      <c r="BP259">
        <f>VLOOKUP(A259, Traffic_data!$A$3:$BP$367, 67, 0)</f>
        <v>0</v>
      </c>
      <c r="BQ259">
        <f>VLOOKUP(A259, Traffic_data!$A$3:$BP$367, 68, 0)</f>
        <v>0</v>
      </c>
    </row>
    <row r="260" spans="1:69" x14ac:dyDescent="0.25">
      <c r="A260" s="1">
        <v>41532</v>
      </c>
      <c r="B260" t="s">
        <v>53</v>
      </c>
      <c r="C260">
        <f>IFERROR(VLOOKUP(A260,Pivot_table!$A$5:$C$57, 3, 0),0)</f>
        <v>0</v>
      </c>
      <c r="D260">
        <f>VLOOKUP(A260, Traffic_data!$A$3:$BP$367, 3, 0)</f>
        <v>149240</v>
      </c>
      <c r="E260">
        <f>VLOOKUP(A260, Traffic_data!$A$3:$BP$367, 4, 0)</f>
        <v>32559</v>
      </c>
      <c r="F260">
        <f>VLOOKUP(A260, Traffic_data!$A$3:$BP$367, 5, 0)</f>
        <v>31777</v>
      </c>
      <c r="G260">
        <f>VLOOKUP(A260, Traffic_data!$A$3:$BP$367, 6, 0)</f>
        <v>30442</v>
      </c>
      <c r="H260">
        <f>VLOOKUP(A260, Traffic_data!$A$3:$BP$367, 7, 0)</f>
        <v>87050</v>
      </c>
      <c r="I260">
        <f>VLOOKUP(A260, Traffic_data!$A$3:$BP$367, 8, 0)</f>
        <v>41108</v>
      </c>
      <c r="J260">
        <f>VLOOKUP(A260, Traffic_data!$A$3:$BP$367, 9, 0)</f>
        <v>25327</v>
      </c>
      <c r="K260">
        <f>VLOOKUP(A260, Traffic_data!$A$3:$BP$367, 10, 0)</f>
        <v>2534</v>
      </c>
      <c r="L260">
        <f>VLOOKUP(A260, Traffic_data!$A$3:$BP$367, 11, 0)</f>
        <v>11417</v>
      </c>
      <c r="M260">
        <f>VLOOKUP(A260, Traffic_data!$A$3:$BP$367, 12, 0)</f>
        <v>0</v>
      </c>
      <c r="N260">
        <f>VLOOKUP(A260, Traffic_data!$A$3:$BP$367, 13, 0)</f>
        <v>14733</v>
      </c>
      <c r="O260">
        <f>VLOOKUP(A260, Traffic_data!$A$3:$BP$367, 14, 0)</f>
        <v>2622</v>
      </c>
      <c r="P260">
        <f>VLOOKUP(A260, Traffic_data!$A$3:$BP$367, 15, 0)</f>
        <v>924</v>
      </c>
      <c r="Q260">
        <f>VLOOKUP(A260, Traffic_data!$A$3:$BP$367, 16, 0)</f>
        <v>644</v>
      </c>
      <c r="R260">
        <f>VLOOKUP(A260, Traffic_data!$A$3:$BP$367, 17, 0)</f>
        <v>126946</v>
      </c>
      <c r="S260">
        <f>VLOOKUP(A260, Traffic_data!$A$3:$BP$367, 18, 0)</f>
        <v>26944</v>
      </c>
      <c r="T260">
        <f>VLOOKUP(A260, Traffic_data!$A$3:$BP$367, 19, 0)</f>
        <v>15463</v>
      </c>
      <c r="U260">
        <f>VLOOKUP(A260, Traffic_data!$A$3:$BP$367, 20, 0)</f>
        <v>14138</v>
      </c>
      <c r="V260">
        <f>VLOOKUP(A260, Traffic_data!$A$3:$BP$367, 21, 0)</f>
        <v>2093</v>
      </c>
      <c r="W260">
        <f>VLOOKUP(A260, Traffic_data!$A$3:$BP$367, 22, 0)</f>
        <v>22974</v>
      </c>
      <c r="X260">
        <f>VLOOKUP(A260, Traffic_data!$A$3:$BP$367,23, 0)</f>
        <v>4447</v>
      </c>
      <c r="Y260">
        <f>VLOOKUP(A260, Traffic_data!$A$3:$BP$367, 24, 0)</f>
        <v>2877</v>
      </c>
      <c r="Z260">
        <f>VLOOKUP(A260, Traffic_data!$A$3:$BP$367, 25, 0)</f>
        <v>11045</v>
      </c>
      <c r="AA260">
        <f>VLOOKUP(A260, Traffic_data!$A$3:$BP$367, 26, 0)</f>
        <v>1046</v>
      </c>
      <c r="AB260">
        <f>VLOOKUP(A260, Traffic_data!$A$3:$BP$367, 27, 0)</f>
        <v>4709</v>
      </c>
      <c r="AC260">
        <f>VLOOKUP(A260, Traffic_data!$A$3:$BP$367, 28, 0)</f>
        <v>3401</v>
      </c>
      <c r="AD260">
        <f>VLOOKUP(A260, Traffic_data!$A$3:$BP$367, 29, 0)</f>
        <v>6278</v>
      </c>
      <c r="AE260">
        <f>VLOOKUP(A260, Traffic_data!$A$3:$BP$367, 30, 0)</f>
        <v>25332</v>
      </c>
      <c r="AF260">
        <f>VLOOKUP(A260, Traffic_data!$A$3:$BP$367, 31, 0)</f>
        <v>6731</v>
      </c>
      <c r="AG260">
        <f>VLOOKUP(A260, Traffic_data!$A$3:$BP$367, 32, 0)</f>
        <v>1683</v>
      </c>
      <c r="AH260">
        <f>VLOOKUP(A260, Traffic_data!$A$3:$BP$367, 33, 0)</f>
        <v>3454</v>
      </c>
      <c r="AI260">
        <f>VLOOKUP(A260, Traffic_data!$A$3:$BP$367, 34, 0)</f>
        <v>0</v>
      </c>
      <c r="AJ260">
        <f>VLOOKUP(A260, Traffic_data!$A$3:$BP$367, 35, 0)</f>
        <v>4340</v>
      </c>
      <c r="AK260">
        <f>VLOOKUP(A260, Traffic_data!$A$3:$BP$367, 36, 0)</f>
        <v>443</v>
      </c>
      <c r="AL260">
        <f>VLOOKUP(A260, Traffic_data!$A$3:$BP$367, 37, 0)</f>
        <v>89</v>
      </c>
      <c r="AM260">
        <f>VLOOKUP(A260, Traffic_data!$A$3:$BP$367, 38, 0)</f>
        <v>2391</v>
      </c>
      <c r="AN260">
        <f>VLOOKUP(A260, Traffic_data!$A$3:$BP$367, 39, 0)</f>
        <v>886</v>
      </c>
      <c r="AO260">
        <f>VLOOKUP(A260, Traffic_data!$A$3:$BP$367, 40, 0)</f>
        <v>0</v>
      </c>
      <c r="AP260">
        <f>VLOOKUP(A260, Traffic_data!$A$3:$BP$367, 41, 0)</f>
        <v>443</v>
      </c>
      <c r="AQ260">
        <f>VLOOKUP(A260, Traffic_data!$A$3:$BP$367,42, 0)</f>
        <v>4251</v>
      </c>
      <c r="AR260">
        <f>VLOOKUP(A260, Traffic_data!$A$3:$BP$367, 43, 0)</f>
        <v>152278</v>
      </c>
      <c r="AS260">
        <f>VLOOKUP(A260, Traffic_data!$A$3:$BP$367, 44, 0)</f>
        <v>33675</v>
      </c>
      <c r="AT260">
        <f>VLOOKUP(A260, Traffic_data!$A$3:$BP$367, 45, 0)</f>
        <v>17146</v>
      </c>
      <c r="AU260">
        <f>VLOOKUP(A260, Traffic_data!$A$3:$BP$367, 46, 0)</f>
        <v>17592</v>
      </c>
      <c r="AV260">
        <f>VLOOKUP(A260, Traffic_data!$A$3:$BP$367, 47, 0)</f>
        <v>2093</v>
      </c>
      <c r="AW260">
        <f>VLOOKUP(A260, Traffic_data!$A$3:$BP$367, 48, 0)</f>
        <v>27314</v>
      </c>
      <c r="AX260">
        <f>VLOOKUP(A260, Traffic_data!$A$3:$BP$367, 49, 0)</f>
        <v>4890</v>
      </c>
      <c r="AY260">
        <f>VLOOKUP(A260, Traffic_data!$A$3:$BP$367, 50, 0)</f>
        <v>2966</v>
      </c>
      <c r="AZ260">
        <f>VLOOKUP(A260, Traffic_data!$A$3:$BP$367, 51, 0)</f>
        <v>13436</v>
      </c>
      <c r="BA260">
        <f>VLOOKUP(A260, Traffic_data!$A$3:$BP$367, 52, 0)</f>
        <v>1932</v>
      </c>
      <c r="BB260">
        <f>VLOOKUP(A260, Traffic_data!$A$3:$BP$367, 53, 0)</f>
        <v>4709</v>
      </c>
      <c r="BC260">
        <f>VLOOKUP(A260, Traffic_data!$A$3:$BP$367, 54, 0)</f>
        <v>3844</v>
      </c>
      <c r="BD260">
        <f>VLOOKUP(A260, Traffic_data!$A$3:$BP$367, 55, 0)</f>
        <v>10529</v>
      </c>
      <c r="BE260">
        <f>VLOOKUP(A260, Traffic_data!$A$3:$BP$367, 56, 0)</f>
        <v>0</v>
      </c>
      <c r="BF260">
        <f>VLOOKUP(A260, Traffic_data!$A$3:$BP$367, 57, 0)</f>
        <v>0</v>
      </c>
      <c r="BG260">
        <f>VLOOKUP(A260, Traffic_data!$A$3:$BP$367, 58, 0)</f>
        <v>0</v>
      </c>
      <c r="BH260">
        <f>VLOOKUP(A260, Traffic_data!$A$3:$BP$367, 59, 0)</f>
        <v>0</v>
      </c>
      <c r="BI260">
        <f>VLOOKUP(A260, Traffic_data!$A$3:$BP$367, 60, 0)</f>
        <v>0</v>
      </c>
      <c r="BJ260">
        <f>VLOOKUP(A260, Traffic_data!$A$3:$BP$367, 61, 0)</f>
        <v>0</v>
      </c>
      <c r="BK260">
        <f>VLOOKUP(A260, Traffic_data!$A$3:$BP$367, 62, 0)</f>
        <v>0</v>
      </c>
      <c r="BL260">
        <f>VLOOKUP(A260, Traffic_data!$A$3:$BP$367, 63, 0)</f>
        <v>0</v>
      </c>
      <c r="BM260">
        <f>VLOOKUP(A260, Traffic_data!$A$3:$BP$367, 64, 0)</f>
        <v>0</v>
      </c>
      <c r="BN260">
        <f>VLOOKUP(A260, Traffic_data!$A$3:$BP$367, 65, 0)</f>
        <v>0</v>
      </c>
      <c r="BO260">
        <f>VLOOKUP(A260, Traffic_data!$A$3:$BP$367, 66, 0)</f>
        <v>0</v>
      </c>
      <c r="BP260">
        <f>VLOOKUP(A260, Traffic_data!$A$3:$BP$367, 67, 0)</f>
        <v>0</v>
      </c>
      <c r="BQ260">
        <f>VLOOKUP(A260, Traffic_data!$A$3:$BP$367, 68, 0)</f>
        <v>0</v>
      </c>
    </row>
    <row r="261" spans="1:69" x14ac:dyDescent="0.25">
      <c r="A261" s="1">
        <v>41533</v>
      </c>
      <c r="B261" t="s">
        <v>58</v>
      </c>
      <c r="C261">
        <f>IFERROR(VLOOKUP(A261,Pivot_table!$A$5:$C$57, 3, 0),0)</f>
        <v>0</v>
      </c>
      <c r="D261">
        <f>VLOOKUP(A261, Traffic_data!$A$3:$BP$367, 3, 0)</f>
        <v>184709</v>
      </c>
      <c r="E261">
        <f>VLOOKUP(A261, Traffic_data!$A$3:$BP$367, 4, 0)</f>
        <v>39276</v>
      </c>
      <c r="F261">
        <f>VLOOKUP(A261, Traffic_data!$A$3:$BP$367, 5, 0)</f>
        <v>43824</v>
      </c>
      <c r="G261">
        <f>VLOOKUP(A261, Traffic_data!$A$3:$BP$367, 6, 0)</f>
        <v>38918</v>
      </c>
      <c r="H261">
        <f>VLOOKUP(A261, Traffic_data!$A$3:$BP$367, 7, 0)</f>
        <v>103266</v>
      </c>
      <c r="I261">
        <f>VLOOKUP(A261, Traffic_data!$A$3:$BP$367, 8, 0)</f>
        <v>49858</v>
      </c>
      <c r="J261">
        <f>VLOOKUP(A261, Traffic_data!$A$3:$BP$367, 9, 0)</f>
        <v>17165</v>
      </c>
      <c r="K261">
        <f>VLOOKUP(A261, Traffic_data!$A$3:$BP$367, 10, 0)</f>
        <v>2297</v>
      </c>
      <c r="L261">
        <f>VLOOKUP(A261, Traffic_data!$A$3:$BP$367, 11, 0)</f>
        <v>10268</v>
      </c>
      <c r="M261">
        <f>VLOOKUP(A261, Traffic_data!$A$3:$BP$367, 12, 0)</f>
        <v>0</v>
      </c>
      <c r="N261">
        <f>VLOOKUP(A261, Traffic_data!$A$3:$BP$367, 13, 0)</f>
        <v>17659</v>
      </c>
      <c r="O261">
        <f>VLOOKUP(A261, Traffic_data!$A$3:$BP$367, 14, 0)</f>
        <v>1975</v>
      </c>
      <c r="P261">
        <f>VLOOKUP(A261, Traffic_data!$A$3:$BP$367, 15, 0)</f>
        <v>727</v>
      </c>
      <c r="Q261">
        <f>VLOOKUP(A261, Traffic_data!$A$3:$BP$367, 16, 0)</f>
        <v>1029</v>
      </c>
      <c r="R261">
        <f>VLOOKUP(A261, Traffic_data!$A$3:$BP$367, 17, 0)</f>
        <v>156669</v>
      </c>
      <c r="S261">
        <f>VLOOKUP(A261, Traffic_data!$A$3:$BP$367, 18, 0)</f>
        <v>38977</v>
      </c>
      <c r="T261">
        <f>VLOOKUP(A261, Traffic_data!$A$3:$BP$367, 19, 0)</f>
        <v>20765</v>
      </c>
      <c r="U261">
        <f>VLOOKUP(A261, Traffic_data!$A$3:$BP$367, 20, 0)</f>
        <v>21206</v>
      </c>
      <c r="V261">
        <f>VLOOKUP(A261, Traffic_data!$A$3:$BP$367, 21, 0)</f>
        <v>3139</v>
      </c>
      <c r="W261">
        <f>VLOOKUP(A261, Traffic_data!$A$3:$BP$367, 22, 0)</f>
        <v>24741</v>
      </c>
      <c r="X261">
        <f>VLOOKUP(A261, Traffic_data!$A$3:$BP$367,23, 0)</f>
        <v>4185</v>
      </c>
      <c r="Y261">
        <f>VLOOKUP(A261, Traffic_data!$A$3:$BP$367, 24, 0)</f>
        <v>3662</v>
      </c>
      <c r="Z261">
        <f>VLOOKUP(A261, Traffic_data!$A$3:$BP$367, 25, 0)</f>
        <v>11708</v>
      </c>
      <c r="AA261">
        <f>VLOOKUP(A261, Traffic_data!$A$3:$BP$367, 26, 0)</f>
        <v>1570</v>
      </c>
      <c r="AB261">
        <f>VLOOKUP(A261, Traffic_data!$A$3:$BP$367, 27, 0)</f>
        <v>3401</v>
      </c>
      <c r="AC261">
        <f>VLOOKUP(A261, Traffic_data!$A$3:$BP$367, 28, 0)</f>
        <v>3401</v>
      </c>
      <c r="AD261">
        <f>VLOOKUP(A261, Traffic_data!$A$3:$BP$367, 29, 0)</f>
        <v>5493</v>
      </c>
      <c r="AE261">
        <f>VLOOKUP(A261, Traffic_data!$A$3:$BP$367, 30, 0)</f>
        <v>17272</v>
      </c>
      <c r="AF261">
        <f>VLOOKUP(A261, Traffic_data!$A$3:$BP$367, 31, 0)</f>
        <v>5491</v>
      </c>
      <c r="AG261">
        <f>VLOOKUP(A261, Traffic_data!$A$3:$BP$367, 32, 0)</f>
        <v>1329</v>
      </c>
      <c r="AH261">
        <f>VLOOKUP(A261, Traffic_data!$A$3:$BP$367, 33, 0)</f>
        <v>2834</v>
      </c>
      <c r="AI261">
        <f>VLOOKUP(A261, Traffic_data!$A$3:$BP$367, 34, 0)</f>
        <v>0</v>
      </c>
      <c r="AJ261">
        <f>VLOOKUP(A261, Traffic_data!$A$3:$BP$367, 35, 0)</f>
        <v>2303</v>
      </c>
      <c r="AK261">
        <f>VLOOKUP(A261, Traffic_data!$A$3:$BP$367, 36, 0)</f>
        <v>266</v>
      </c>
      <c r="AL261">
        <f>VLOOKUP(A261, Traffic_data!$A$3:$BP$367, 37, 0)</f>
        <v>0</v>
      </c>
      <c r="AM261">
        <f>VLOOKUP(A261, Traffic_data!$A$3:$BP$367, 38, 0)</f>
        <v>797</v>
      </c>
      <c r="AN261">
        <f>VLOOKUP(A261, Traffic_data!$A$3:$BP$367, 39, 0)</f>
        <v>89</v>
      </c>
      <c r="AO261">
        <f>VLOOKUP(A261, Traffic_data!$A$3:$BP$367, 40, 0)</f>
        <v>0</v>
      </c>
      <c r="AP261">
        <f>VLOOKUP(A261, Traffic_data!$A$3:$BP$367, 41, 0)</f>
        <v>354</v>
      </c>
      <c r="AQ261">
        <f>VLOOKUP(A261, Traffic_data!$A$3:$BP$367,42, 0)</f>
        <v>3100</v>
      </c>
      <c r="AR261">
        <f>VLOOKUP(A261, Traffic_data!$A$3:$BP$367, 43, 0)</f>
        <v>173941</v>
      </c>
      <c r="AS261">
        <f>VLOOKUP(A261, Traffic_data!$A$3:$BP$367, 44, 0)</f>
        <v>44468</v>
      </c>
      <c r="AT261">
        <f>VLOOKUP(A261, Traffic_data!$A$3:$BP$367, 45, 0)</f>
        <v>22094</v>
      </c>
      <c r="AU261">
        <f>VLOOKUP(A261, Traffic_data!$A$3:$BP$367, 46, 0)</f>
        <v>24040</v>
      </c>
      <c r="AV261">
        <f>VLOOKUP(A261, Traffic_data!$A$3:$BP$367, 47, 0)</f>
        <v>3139</v>
      </c>
      <c r="AW261">
        <f>VLOOKUP(A261, Traffic_data!$A$3:$BP$367, 48, 0)</f>
        <v>27044</v>
      </c>
      <c r="AX261">
        <f>VLOOKUP(A261, Traffic_data!$A$3:$BP$367, 49, 0)</f>
        <v>4451</v>
      </c>
      <c r="AY261">
        <f>VLOOKUP(A261, Traffic_data!$A$3:$BP$367, 50, 0)</f>
        <v>3662</v>
      </c>
      <c r="AZ261">
        <f>VLOOKUP(A261, Traffic_data!$A$3:$BP$367, 51, 0)</f>
        <v>12505</v>
      </c>
      <c r="BA261">
        <f>VLOOKUP(A261, Traffic_data!$A$3:$BP$367, 52, 0)</f>
        <v>1659</v>
      </c>
      <c r="BB261">
        <f>VLOOKUP(A261, Traffic_data!$A$3:$BP$367, 53, 0)</f>
        <v>3401</v>
      </c>
      <c r="BC261">
        <f>VLOOKUP(A261, Traffic_data!$A$3:$BP$367, 54, 0)</f>
        <v>3755</v>
      </c>
      <c r="BD261">
        <f>VLOOKUP(A261, Traffic_data!$A$3:$BP$367, 55, 0)</f>
        <v>8593</v>
      </c>
      <c r="BE261">
        <f>VLOOKUP(A261, Traffic_data!$A$3:$BP$367, 56, 0)</f>
        <v>0</v>
      </c>
      <c r="BF261">
        <f>VLOOKUP(A261, Traffic_data!$A$3:$BP$367, 57, 0)</f>
        <v>0</v>
      </c>
      <c r="BG261">
        <f>VLOOKUP(A261, Traffic_data!$A$3:$BP$367, 58, 0)</f>
        <v>0</v>
      </c>
      <c r="BH261">
        <f>VLOOKUP(A261, Traffic_data!$A$3:$BP$367, 59, 0)</f>
        <v>0</v>
      </c>
      <c r="BI261">
        <f>VLOOKUP(A261, Traffic_data!$A$3:$BP$367, 60, 0)</f>
        <v>0</v>
      </c>
      <c r="BJ261">
        <f>VLOOKUP(A261, Traffic_data!$A$3:$BP$367, 61, 0)</f>
        <v>0</v>
      </c>
      <c r="BK261">
        <f>VLOOKUP(A261, Traffic_data!$A$3:$BP$367, 62, 0)</f>
        <v>0</v>
      </c>
      <c r="BL261">
        <f>VLOOKUP(A261, Traffic_data!$A$3:$BP$367, 63, 0)</f>
        <v>0</v>
      </c>
      <c r="BM261">
        <f>VLOOKUP(A261, Traffic_data!$A$3:$BP$367, 64, 0)</f>
        <v>0</v>
      </c>
      <c r="BN261">
        <f>VLOOKUP(A261, Traffic_data!$A$3:$BP$367, 65, 0)</f>
        <v>0</v>
      </c>
      <c r="BO261">
        <f>VLOOKUP(A261, Traffic_data!$A$3:$BP$367, 66, 0)</f>
        <v>0</v>
      </c>
      <c r="BP261">
        <f>VLOOKUP(A261, Traffic_data!$A$3:$BP$367, 67, 0)</f>
        <v>0</v>
      </c>
      <c r="BQ261">
        <f>VLOOKUP(A261, Traffic_data!$A$3:$BP$367, 68, 0)</f>
        <v>0</v>
      </c>
    </row>
    <row r="262" spans="1:69" x14ac:dyDescent="0.25">
      <c r="A262" s="1">
        <v>41534</v>
      </c>
      <c r="B262" t="s">
        <v>59</v>
      </c>
      <c r="C262">
        <f>IFERROR(VLOOKUP(A262,Pivot_table!$A$5:$C$57, 3, 0),0)</f>
        <v>0</v>
      </c>
      <c r="D262">
        <f>VLOOKUP(A262, Traffic_data!$A$3:$BP$367, 3, 0)</f>
        <v>172635</v>
      </c>
      <c r="E262">
        <f>VLOOKUP(A262, Traffic_data!$A$3:$BP$367, 4, 0)</f>
        <v>38221</v>
      </c>
      <c r="F262">
        <f>VLOOKUP(A262, Traffic_data!$A$3:$BP$367, 5, 0)</f>
        <v>42955</v>
      </c>
      <c r="G262">
        <f>VLOOKUP(A262, Traffic_data!$A$3:$BP$367, 6, 0)</f>
        <v>37601</v>
      </c>
      <c r="H262">
        <f>VLOOKUP(A262, Traffic_data!$A$3:$BP$367, 7, 0)</f>
        <v>93841</v>
      </c>
      <c r="I262">
        <f>VLOOKUP(A262, Traffic_data!$A$3:$BP$367, 8, 0)</f>
        <v>47996</v>
      </c>
      <c r="J262">
        <f>VLOOKUP(A262, Traffic_data!$A$3:$BP$367, 9, 0)</f>
        <v>15301</v>
      </c>
      <c r="K262">
        <f>VLOOKUP(A262, Traffic_data!$A$3:$BP$367, 10, 0)</f>
        <v>2102</v>
      </c>
      <c r="L262">
        <f>VLOOKUP(A262, Traffic_data!$A$3:$BP$367, 11, 0)</f>
        <v>11815</v>
      </c>
      <c r="M262">
        <f>VLOOKUP(A262, Traffic_data!$A$3:$BP$367, 12, 0)</f>
        <v>0</v>
      </c>
      <c r="N262">
        <f>VLOOKUP(A262, Traffic_data!$A$3:$BP$367, 13, 0)</f>
        <v>18294</v>
      </c>
      <c r="O262">
        <f>VLOOKUP(A262, Traffic_data!$A$3:$BP$367, 14, 0)</f>
        <v>1695</v>
      </c>
      <c r="P262">
        <f>VLOOKUP(A262, Traffic_data!$A$3:$BP$367, 15, 0)</f>
        <v>708</v>
      </c>
      <c r="Q262">
        <f>VLOOKUP(A262, Traffic_data!$A$3:$BP$367, 16, 0)</f>
        <v>1009</v>
      </c>
      <c r="R262">
        <f>VLOOKUP(A262, Traffic_data!$A$3:$BP$367, 17, 0)</f>
        <v>145164</v>
      </c>
      <c r="S262">
        <f>VLOOKUP(A262, Traffic_data!$A$3:$BP$367, 18, 0)</f>
        <v>35053</v>
      </c>
      <c r="T262">
        <f>VLOOKUP(A262, Traffic_data!$A$3:$BP$367, 19, 0)</f>
        <v>19218</v>
      </c>
      <c r="U262">
        <f>VLOOKUP(A262, Traffic_data!$A$3:$BP$367, 20, 0)</f>
        <v>17893</v>
      </c>
      <c r="V262">
        <f>VLOOKUP(A262, Traffic_data!$A$3:$BP$367, 21, 0)</f>
        <v>4709</v>
      </c>
      <c r="W262">
        <f>VLOOKUP(A262, Traffic_data!$A$3:$BP$367, 22, 0)</f>
        <v>21206</v>
      </c>
      <c r="X262">
        <f>VLOOKUP(A262, Traffic_data!$A$3:$BP$367,23, 0)</f>
        <v>2877</v>
      </c>
      <c r="Y262">
        <f>VLOOKUP(A262, Traffic_data!$A$3:$BP$367, 24, 0)</f>
        <v>1831</v>
      </c>
      <c r="Z262">
        <f>VLOOKUP(A262, Traffic_data!$A$3:$BP$367, 25, 0)</f>
        <v>13254</v>
      </c>
      <c r="AA262">
        <f>VLOOKUP(A262, Traffic_data!$A$3:$BP$367, 26, 0)</f>
        <v>1831</v>
      </c>
      <c r="AB262">
        <f>VLOOKUP(A262, Traffic_data!$A$3:$BP$367, 27, 0)</f>
        <v>3924</v>
      </c>
      <c r="AC262">
        <f>VLOOKUP(A262, Traffic_data!$A$3:$BP$367, 28, 0)</f>
        <v>3139</v>
      </c>
      <c r="AD262">
        <f>VLOOKUP(A262, Traffic_data!$A$3:$BP$367, 29, 0)</f>
        <v>6017</v>
      </c>
      <c r="AE262">
        <f>VLOOKUP(A262, Traffic_data!$A$3:$BP$367, 30, 0)</f>
        <v>16209</v>
      </c>
      <c r="AF262">
        <f>VLOOKUP(A262, Traffic_data!$A$3:$BP$367, 31, 0)</f>
        <v>3720</v>
      </c>
      <c r="AG262">
        <f>VLOOKUP(A262, Traffic_data!$A$3:$BP$367, 32, 0)</f>
        <v>1417</v>
      </c>
      <c r="AH262">
        <f>VLOOKUP(A262, Traffic_data!$A$3:$BP$367, 33, 0)</f>
        <v>2214</v>
      </c>
      <c r="AI262">
        <f>VLOOKUP(A262, Traffic_data!$A$3:$BP$367, 34, 0)</f>
        <v>0</v>
      </c>
      <c r="AJ262">
        <f>VLOOKUP(A262, Traffic_data!$A$3:$BP$367, 35, 0)</f>
        <v>3189</v>
      </c>
      <c r="AK262">
        <f>VLOOKUP(A262, Traffic_data!$A$3:$BP$367, 36, 0)</f>
        <v>177</v>
      </c>
      <c r="AL262">
        <f>VLOOKUP(A262, Traffic_data!$A$3:$BP$367, 37, 0)</f>
        <v>0</v>
      </c>
      <c r="AM262">
        <f>VLOOKUP(A262, Traffic_data!$A$3:$BP$367, 38, 0)</f>
        <v>886</v>
      </c>
      <c r="AN262">
        <f>VLOOKUP(A262, Traffic_data!$A$3:$BP$367, 39, 0)</f>
        <v>620</v>
      </c>
      <c r="AO262">
        <f>VLOOKUP(A262, Traffic_data!$A$3:$BP$367, 40, 0)</f>
        <v>0</v>
      </c>
      <c r="AP262">
        <f>VLOOKUP(A262, Traffic_data!$A$3:$BP$367, 41, 0)</f>
        <v>266</v>
      </c>
      <c r="AQ262">
        <f>VLOOKUP(A262, Traffic_data!$A$3:$BP$367,42, 0)</f>
        <v>3277</v>
      </c>
      <c r="AR262">
        <f>VLOOKUP(A262, Traffic_data!$A$3:$BP$367, 43, 0)</f>
        <v>161373</v>
      </c>
      <c r="AS262">
        <f>VLOOKUP(A262, Traffic_data!$A$3:$BP$367, 44, 0)</f>
        <v>38773</v>
      </c>
      <c r="AT262">
        <f>VLOOKUP(A262, Traffic_data!$A$3:$BP$367, 45, 0)</f>
        <v>20635</v>
      </c>
      <c r="AU262">
        <f>VLOOKUP(A262, Traffic_data!$A$3:$BP$367, 46, 0)</f>
        <v>20107</v>
      </c>
      <c r="AV262">
        <f>VLOOKUP(A262, Traffic_data!$A$3:$BP$367, 47, 0)</f>
        <v>4709</v>
      </c>
      <c r="AW262">
        <f>VLOOKUP(A262, Traffic_data!$A$3:$BP$367, 48, 0)</f>
        <v>24395</v>
      </c>
      <c r="AX262">
        <f>VLOOKUP(A262, Traffic_data!$A$3:$BP$367, 49, 0)</f>
        <v>3054</v>
      </c>
      <c r="AY262">
        <f>VLOOKUP(A262, Traffic_data!$A$3:$BP$367, 50, 0)</f>
        <v>1831</v>
      </c>
      <c r="AZ262">
        <f>VLOOKUP(A262, Traffic_data!$A$3:$BP$367, 51, 0)</f>
        <v>14140</v>
      </c>
      <c r="BA262">
        <f>VLOOKUP(A262, Traffic_data!$A$3:$BP$367, 52, 0)</f>
        <v>2451</v>
      </c>
      <c r="BB262">
        <f>VLOOKUP(A262, Traffic_data!$A$3:$BP$367, 53, 0)</f>
        <v>3924</v>
      </c>
      <c r="BC262">
        <f>VLOOKUP(A262, Traffic_data!$A$3:$BP$367, 54, 0)</f>
        <v>3405</v>
      </c>
      <c r="BD262">
        <f>VLOOKUP(A262, Traffic_data!$A$3:$BP$367, 55, 0)</f>
        <v>9294</v>
      </c>
      <c r="BE262">
        <f>VLOOKUP(A262, Traffic_data!$A$3:$BP$367, 56, 0)</f>
        <v>0</v>
      </c>
      <c r="BF262">
        <f>VLOOKUP(A262, Traffic_data!$A$3:$BP$367, 57, 0)</f>
        <v>0</v>
      </c>
      <c r="BG262">
        <f>VLOOKUP(A262, Traffic_data!$A$3:$BP$367, 58, 0)</f>
        <v>0</v>
      </c>
      <c r="BH262">
        <f>VLOOKUP(A262, Traffic_data!$A$3:$BP$367, 59, 0)</f>
        <v>0</v>
      </c>
      <c r="BI262">
        <f>VLOOKUP(A262, Traffic_data!$A$3:$BP$367, 60, 0)</f>
        <v>0</v>
      </c>
      <c r="BJ262">
        <f>VLOOKUP(A262, Traffic_data!$A$3:$BP$367, 61, 0)</f>
        <v>0</v>
      </c>
      <c r="BK262">
        <f>VLOOKUP(A262, Traffic_data!$A$3:$BP$367, 62, 0)</f>
        <v>0</v>
      </c>
      <c r="BL262">
        <f>VLOOKUP(A262, Traffic_data!$A$3:$BP$367, 63, 0)</f>
        <v>0</v>
      </c>
      <c r="BM262">
        <f>VLOOKUP(A262, Traffic_data!$A$3:$BP$367, 64, 0)</f>
        <v>0</v>
      </c>
      <c r="BN262">
        <f>VLOOKUP(A262, Traffic_data!$A$3:$BP$367, 65, 0)</f>
        <v>0</v>
      </c>
      <c r="BO262">
        <f>VLOOKUP(A262, Traffic_data!$A$3:$BP$367, 66, 0)</f>
        <v>0</v>
      </c>
      <c r="BP262">
        <f>VLOOKUP(A262, Traffic_data!$A$3:$BP$367, 67, 0)</f>
        <v>0</v>
      </c>
      <c r="BQ262">
        <f>VLOOKUP(A262, Traffic_data!$A$3:$BP$367, 68, 0)</f>
        <v>0</v>
      </c>
    </row>
    <row r="263" spans="1:69" x14ac:dyDescent="0.25">
      <c r="A263" s="1">
        <v>41535</v>
      </c>
      <c r="B263" t="s">
        <v>30</v>
      </c>
      <c r="C263">
        <f>IFERROR(VLOOKUP(A263,Pivot_table!$A$5:$C$57, 3, 0),0)</f>
        <v>0</v>
      </c>
      <c r="D263">
        <f>VLOOKUP(A263, Traffic_data!$A$3:$BP$367, 3, 0)</f>
        <v>140428</v>
      </c>
      <c r="E263">
        <f>VLOOKUP(A263, Traffic_data!$A$3:$BP$367, 4, 0)</f>
        <v>36029</v>
      </c>
      <c r="F263">
        <f>VLOOKUP(A263, Traffic_data!$A$3:$BP$367, 5, 0)</f>
        <v>41185</v>
      </c>
      <c r="G263">
        <f>VLOOKUP(A263, Traffic_data!$A$3:$BP$367, 6, 0)</f>
        <v>36580</v>
      </c>
      <c r="H263">
        <f>VLOOKUP(A263, Traffic_data!$A$3:$BP$367, 7, 0)</f>
        <v>69878</v>
      </c>
      <c r="I263">
        <f>VLOOKUP(A263, Traffic_data!$A$3:$BP$367, 8, 0)</f>
        <v>46366</v>
      </c>
      <c r="J263">
        <f>VLOOKUP(A263, Traffic_data!$A$3:$BP$367, 9, 0)</f>
        <v>14692</v>
      </c>
      <c r="K263">
        <f>VLOOKUP(A263, Traffic_data!$A$3:$BP$367, 10, 0)</f>
        <v>2268</v>
      </c>
      <c r="L263">
        <f>VLOOKUP(A263, Traffic_data!$A$3:$BP$367, 11, 0)</f>
        <v>13714</v>
      </c>
      <c r="M263">
        <f>VLOOKUP(A263, Traffic_data!$A$3:$BP$367, 12, 0)</f>
        <v>0</v>
      </c>
      <c r="N263">
        <f>VLOOKUP(A263, Traffic_data!$A$3:$BP$367, 13, 0)</f>
        <v>17908</v>
      </c>
      <c r="O263">
        <f>VLOOKUP(A263, Traffic_data!$A$3:$BP$367, 14, 0)</f>
        <v>1613</v>
      </c>
      <c r="P263">
        <f>VLOOKUP(A263, Traffic_data!$A$3:$BP$367, 15, 0)</f>
        <v>715</v>
      </c>
      <c r="Q263">
        <f>VLOOKUP(A263, Traffic_data!$A$3:$BP$367, 16, 0)</f>
        <v>798</v>
      </c>
      <c r="R263">
        <f>VLOOKUP(A263, Traffic_data!$A$3:$BP$367, 17, 0)</f>
        <v>115235</v>
      </c>
      <c r="S263">
        <f>VLOOKUP(A263, Traffic_data!$A$3:$BP$367, 18, 0)</f>
        <v>31652</v>
      </c>
      <c r="T263">
        <f>VLOOKUP(A263, Traffic_data!$A$3:$BP$367, 19, 0)</f>
        <v>15242</v>
      </c>
      <c r="U263">
        <f>VLOOKUP(A263, Traffic_data!$A$3:$BP$367, 20, 0)</f>
        <v>20323</v>
      </c>
      <c r="V263">
        <f>VLOOKUP(A263, Traffic_data!$A$3:$BP$367, 21, 0)</f>
        <v>3924</v>
      </c>
      <c r="W263">
        <f>VLOOKUP(A263, Traffic_data!$A$3:$BP$367, 22, 0)</f>
        <v>16567</v>
      </c>
      <c r="X263">
        <f>VLOOKUP(A263, Traffic_data!$A$3:$BP$367,23, 0)</f>
        <v>2093</v>
      </c>
      <c r="Y263">
        <f>VLOOKUP(A263, Traffic_data!$A$3:$BP$367, 24, 0)</f>
        <v>1831</v>
      </c>
      <c r="Z263">
        <f>VLOOKUP(A263, Traffic_data!$A$3:$BP$367, 25, 0)</f>
        <v>6627</v>
      </c>
      <c r="AA263">
        <f>VLOOKUP(A263, Traffic_data!$A$3:$BP$367, 26, 0)</f>
        <v>785</v>
      </c>
      <c r="AB263">
        <f>VLOOKUP(A263, Traffic_data!$A$3:$BP$367, 27, 0)</f>
        <v>1831</v>
      </c>
      <c r="AC263">
        <f>VLOOKUP(A263, Traffic_data!$A$3:$BP$367, 28, 0)</f>
        <v>3662</v>
      </c>
      <c r="AD263">
        <f>VLOOKUP(A263, Traffic_data!$A$3:$BP$367, 29, 0)</f>
        <v>4709</v>
      </c>
      <c r="AE263">
        <f>VLOOKUP(A263, Traffic_data!$A$3:$BP$367, 30, 0)</f>
        <v>13729</v>
      </c>
      <c r="AF263">
        <f>VLOOKUP(A263, Traffic_data!$A$3:$BP$367, 31, 0)</f>
        <v>3454</v>
      </c>
      <c r="AG263">
        <f>VLOOKUP(A263, Traffic_data!$A$3:$BP$367, 32, 0)</f>
        <v>974</v>
      </c>
      <c r="AH263">
        <f>VLOOKUP(A263, Traffic_data!$A$3:$BP$367, 33, 0)</f>
        <v>2391</v>
      </c>
      <c r="AI263">
        <f>VLOOKUP(A263, Traffic_data!$A$3:$BP$367, 34, 0)</f>
        <v>0</v>
      </c>
      <c r="AJ263">
        <f>VLOOKUP(A263, Traffic_data!$A$3:$BP$367, 35, 0)</f>
        <v>2569</v>
      </c>
      <c r="AK263">
        <f>VLOOKUP(A263, Traffic_data!$A$3:$BP$367, 36, 0)</f>
        <v>266</v>
      </c>
      <c r="AL263">
        <f>VLOOKUP(A263, Traffic_data!$A$3:$BP$367, 37, 0)</f>
        <v>0</v>
      </c>
      <c r="AM263">
        <f>VLOOKUP(A263, Traffic_data!$A$3:$BP$367, 38, 0)</f>
        <v>886</v>
      </c>
      <c r="AN263">
        <f>VLOOKUP(A263, Traffic_data!$A$3:$BP$367, 39, 0)</f>
        <v>177</v>
      </c>
      <c r="AO263">
        <f>VLOOKUP(A263, Traffic_data!$A$3:$BP$367, 40, 0)</f>
        <v>0</v>
      </c>
      <c r="AP263">
        <f>VLOOKUP(A263, Traffic_data!$A$3:$BP$367, 41, 0)</f>
        <v>89</v>
      </c>
      <c r="AQ263">
        <f>VLOOKUP(A263, Traffic_data!$A$3:$BP$367,42, 0)</f>
        <v>2746</v>
      </c>
      <c r="AR263">
        <f>VLOOKUP(A263, Traffic_data!$A$3:$BP$367, 43, 0)</f>
        <v>128964</v>
      </c>
      <c r="AS263">
        <f>VLOOKUP(A263, Traffic_data!$A$3:$BP$367, 44, 0)</f>
        <v>35106</v>
      </c>
      <c r="AT263">
        <f>VLOOKUP(A263, Traffic_data!$A$3:$BP$367, 45, 0)</f>
        <v>16216</v>
      </c>
      <c r="AU263">
        <f>VLOOKUP(A263, Traffic_data!$A$3:$BP$367, 46, 0)</f>
        <v>22714</v>
      </c>
      <c r="AV263">
        <f>VLOOKUP(A263, Traffic_data!$A$3:$BP$367, 47, 0)</f>
        <v>3924</v>
      </c>
      <c r="AW263">
        <f>VLOOKUP(A263, Traffic_data!$A$3:$BP$367, 48, 0)</f>
        <v>19136</v>
      </c>
      <c r="AX263">
        <f>VLOOKUP(A263, Traffic_data!$A$3:$BP$367, 49, 0)</f>
        <v>2359</v>
      </c>
      <c r="AY263">
        <f>VLOOKUP(A263, Traffic_data!$A$3:$BP$367, 50, 0)</f>
        <v>1831</v>
      </c>
      <c r="AZ263">
        <f>VLOOKUP(A263, Traffic_data!$A$3:$BP$367, 51, 0)</f>
        <v>7513</v>
      </c>
      <c r="BA263">
        <f>VLOOKUP(A263, Traffic_data!$A$3:$BP$367, 52, 0)</f>
        <v>962</v>
      </c>
      <c r="BB263">
        <f>VLOOKUP(A263, Traffic_data!$A$3:$BP$367, 53, 0)</f>
        <v>1831</v>
      </c>
      <c r="BC263">
        <f>VLOOKUP(A263, Traffic_data!$A$3:$BP$367, 54, 0)</f>
        <v>3751</v>
      </c>
      <c r="BD263">
        <f>VLOOKUP(A263, Traffic_data!$A$3:$BP$367, 55, 0)</f>
        <v>7455</v>
      </c>
      <c r="BE263">
        <f>VLOOKUP(A263, Traffic_data!$A$3:$BP$367, 56, 0)</f>
        <v>0</v>
      </c>
      <c r="BF263">
        <f>VLOOKUP(A263, Traffic_data!$A$3:$BP$367, 57, 0)</f>
        <v>0</v>
      </c>
      <c r="BG263">
        <f>VLOOKUP(A263, Traffic_data!$A$3:$BP$367, 58, 0)</f>
        <v>0</v>
      </c>
      <c r="BH263">
        <f>VLOOKUP(A263, Traffic_data!$A$3:$BP$367, 59, 0)</f>
        <v>0</v>
      </c>
      <c r="BI263">
        <f>VLOOKUP(A263, Traffic_data!$A$3:$BP$367, 60, 0)</f>
        <v>0</v>
      </c>
      <c r="BJ263">
        <f>VLOOKUP(A263, Traffic_data!$A$3:$BP$367, 61, 0)</f>
        <v>0</v>
      </c>
      <c r="BK263">
        <f>VLOOKUP(A263, Traffic_data!$A$3:$BP$367, 62, 0)</f>
        <v>0</v>
      </c>
      <c r="BL263">
        <f>VLOOKUP(A263, Traffic_data!$A$3:$BP$367, 63, 0)</f>
        <v>0</v>
      </c>
      <c r="BM263">
        <f>VLOOKUP(A263, Traffic_data!$A$3:$BP$367, 64, 0)</f>
        <v>0</v>
      </c>
      <c r="BN263">
        <f>VLOOKUP(A263, Traffic_data!$A$3:$BP$367, 65, 0)</f>
        <v>0</v>
      </c>
      <c r="BO263">
        <f>VLOOKUP(A263, Traffic_data!$A$3:$BP$367, 66, 0)</f>
        <v>0</v>
      </c>
      <c r="BP263">
        <f>VLOOKUP(A263, Traffic_data!$A$3:$BP$367, 67, 0)</f>
        <v>0</v>
      </c>
      <c r="BQ263">
        <f>VLOOKUP(A263, Traffic_data!$A$3:$BP$367, 68, 0)</f>
        <v>0</v>
      </c>
    </row>
    <row r="264" spans="1:69" x14ac:dyDescent="0.25">
      <c r="A264" s="1">
        <v>41536</v>
      </c>
      <c r="B264" t="s">
        <v>46</v>
      </c>
      <c r="C264">
        <f>IFERROR(VLOOKUP(A264,Pivot_table!$A$5:$C$57, 3, 0),0)</f>
        <v>0</v>
      </c>
      <c r="D264">
        <f>VLOOKUP(A264, Traffic_data!$A$3:$BP$367, 3, 0)</f>
        <v>152867</v>
      </c>
      <c r="E264">
        <f>VLOOKUP(A264, Traffic_data!$A$3:$BP$367, 4, 0)</f>
        <v>39364</v>
      </c>
      <c r="F264">
        <f>VLOOKUP(A264, Traffic_data!$A$3:$BP$367, 5, 0)</f>
        <v>45099</v>
      </c>
      <c r="G264">
        <f>VLOOKUP(A264, Traffic_data!$A$3:$BP$367, 6, 0)</f>
        <v>40456</v>
      </c>
      <c r="H264">
        <f>VLOOKUP(A264, Traffic_data!$A$3:$BP$367, 7, 0)</f>
        <v>75575</v>
      </c>
      <c r="I264">
        <f>VLOOKUP(A264, Traffic_data!$A$3:$BP$367, 8, 0)</f>
        <v>51975</v>
      </c>
      <c r="J264">
        <f>VLOOKUP(A264, Traffic_data!$A$3:$BP$367, 9, 0)</f>
        <v>15349</v>
      </c>
      <c r="K264">
        <f>VLOOKUP(A264, Traffic_data!$A$3:$BP$367, 10, 0)</f>
        <v>2192</v>
      </c>
      <c r="L264">
        <f>VLOOKUP(A264, Traffic_data!$A$3:$BP$367, 11, 0)</f>
        <v>10867</v>
      </c>
      <c r="M264">
        <f>VLOOKUP(A264, Traffic_data!$A$3:$BP$367, 12, 0)</f>
        <v>0</v>
      </c>
      <c r="N264">
        <f>VLOOKUP(A264, Traffic_data!$A$3:$BP$367, 13, 0)</f>
        <v>20256</v>
      </c>
      <c r="O264">
        <f>VLOOKUP(A264, Traffic_data!$A$3:$BP$367, 14, 0)</f>
        <v>1693</v>
      </c>
      <c r="P264">
        <f>VLOOKUP(A264, Traffic_data!$A$3:$BP$367, 15, 0)</f>
        <v>788</v>
      </c>
      <c r="Q264">
        <f>VLOOKUP(A264, Traffic_data!$A$3:$BP$367, 16, 0)</f>
        <v>1108</v>
      </c>
      <c r="R264">
        <f>VLOOKUP(A264, Traffic_data!$A$3:$BP$367, 17, 0)</f>
        <v>124409</v>
      </c>
      <c r="S264">
        <f>VLOOKUP(A264, Traffic_data!$A$3:$BP$367, 18, 0)</f>
        <v>32176</v>
      </c>
      <c r="T264">
        <f>VLOOKUP(A264, Traffic_data!$A$3:$BP$367, 19, 0)</f>
        <v>17893</v>
      </c>
      <c r="U264">
        <f>VLOOKUP(A264, Traffic_data!$A$3:$BP$367, 20, 0)</f>
        <v>16788</v>
      </c>
      <c r="V264">
        <f>VLOOKUP(A264, Traffic_data!$A$3:$BP$367, 21, 0)</f>
        <v>2354</v>
      </c>
      <c r="W264">
        <f>VLOOKUP(A264, Traffic_data!$A$3:$BP$367, 22, 0)</f>
        <v>19218</v>
      </c>
      <c r="X264">
        <f>VLOOKUP(A264, Traffic_data!$A$3:$BP$367,23, 0)</f>
        <v>3401</v>
      </c>
      <c r="Y264">
        <f>VLOOKUP(A264, Traffic_data!$A$3:$BP$367, 24, 0)</f>
        <v>1046</v>
      </c>
      <c r="Z264">
        <f>VLOOKUP(A264, Traffic_data!$A$3:$BP$367, 25, 0)</f>
        <v>7952</v>
      </c>
      <c r="AA264">
        <f>VLOOKUP(A264, Traffic_data!$A$3:$BP$367, 26, 0)</f>
        <v>1831</v>
      </c>
      <c r="AB264">
        <f>VLOOKUP(A264, Traffic_data!$A$3:$BP$367, 27, 0)</f>
        <v>1831</v>
      </c>
      <c r="AC264">
        <f>VLOOKUP(A264, Traffic_data!$A$3:$BP$367, 28, 0)</f>
        <v>2616</v>
      </c>
      <c r="AD264">
        <f>VLOOKUP(A264, Traffic_data!$A$3:$BP$367, 29, 0)</f>
        <v>4709</v>
      </c>
      <c r="AE264">
        <f>VLOOKUP(A264, Traffic_data!$A$3:$BP$367, 30, 0)</f>
        <v>14437</v>
      </c>
      <c r="AF264">
        <f>VLOOKUP(A264, Traffic_data!$A$3:$BP$367, 31, 0)</f>
        <v>4163</v>
      </c>
      <c r="AG264">
        <f>VLOOKUP(A264, Traffic_data!$A$3:$BP$367, 32, 0)</f>
        <v>1683</v>
      </c>
      <c r="AH264">
        <f>VLOOKUP(A264, Traffic_data!$A$3:$BP$367, 33, 0)</f>
        <v>1771</v>
      </c>
      <c r="AI264">
        <f>VLOOKUP(A264, Traffic_data!$A$3:$BP$367, 34, 0)</f>
        <v>89</v>
      </c>
      <c r="AJ264">
        <f>VLOOKUP(A264, Traffic_data!$A$3:$BP$367, 35, 0)</f>
        <v>2480</v>
      </c>
      <c r="AK264">
        <f>VLOOKUP(A264, Traffic_data!$A$3:$BP$367, 36, 0)</f>
        <v>0</v>
      </c>
      <c r="AL264">
        <f>VLOOKUP(A264, Traffic_data!$A$3:$BP$367, 37, 0)</f>
        <v>89</v>
      </c>
      <c r="AM264">
        <f>VLOOKUP(A264, Traffic_data!$A$3:$BP$367, 38, 0)</f>
        <v>886</v>
      </c>
      <c r="AN264">
        <f>VLOOKUP(A264, Traffic_data!$A$3:$BP$367, 39, 0)</f>
        <v>531</v>
      </c>
      <c r="AO264">
        <f>VLOOKUP(A264, Traffic_data!$A$3:$BP$367, 40, 0)</f>
        <v>0</v>
      </c>
      <c r="AP264">
        <f>VLOOKUP(A264, Traffic_data!$A$3:$BP$367, 41, 0)</f>
        <v>177</v>
      </c>
      <c r="AQ264">
        <f>VLOOKUP(A264, Traffic_data!$A$3:$BP$367,42, 0)</f>
        <v>2303</v>
      </c>
      <c r="AR264">
        <f>VLOOKUP(A264, Traffic_data!$A$3:$BP$367, 43, 0)</f>
        <v>138846</v>
      </c>
      <c r="AS264">
        <f>VLOOKUP(A264, Traffic_data!$A$3:$BP$367, 44, 0)</f>
        <v>36339</v>
      </c>
      <c r="AT264">
        <f>VLOOKUP(A264, Traffic_data!$A$3:$BP$367, 45, 0)</f>
        <v>19576</v>
      </c>
      <c r="AU264">
        <f>VLOOKUP(A264, Traffic_data!$A$3:$BP$367, 46, 0)</f>
        <v>18559</v>
      </c>
      <c r="AV264">
        <f>VLOOKUP(A264, Traffic_data!$A$3:$BP$367, 47, 0)</f>
        <v>2443</v>
      </c>
      <c r="AW264">
        <f>VLOOKUP(A264, Traffic_data!$A$3:$BP$367, 48, 0)</f>
        <v>21698</v>
      </c>
      <c r="AX264">
        <f>VLOOKUP(A264, Traffic_data!$A$3:$BP$367, 49, 0)</f>
        <v>3401</v>
      </c>
      <c r="AY264">
        <f>VLOOKUP(A264, Traffic_data!$A$3:$BP$367, 50, 0)</f>
        <v>1135</v>
      </c>
      <c r="AZ264">
        <f>VLOOKUP(A264, Traffic_data!$A$3:$BP$367, 51, 0)</f>
        <v>8838</v>
      </c>
      <c r="BA264">
        <f>VLOOKUP(A264, Traffic_data!$A$3:$BP$367, 52, 0)</f>
        <v>2362</v>
      </c>
      <c r="BB264">
        <f>VLOOKUP(A264, Traffic_data!$A$3:$BP$367, 53, 0)</f>
        <v>1831</v>
      </c>
      <c r="BC264">
        <f>VLOOKUP(A264, Traffic_data!$A$3:$BP$367, 54, 0)</f>
        <v>2793</v>
      </c>
      <c r="BD264">
        <f>VLOOKUP(A264, Traffic_data!$A$3:$BP$367, 55, 0)</f>
        <v>7012</v>
      </c>
      <c r="BE264">
        <f>VLOOKUP(A264, Traffic_data!$A$3:$BP$367, 56, 0)</f>
        <v>0</v>
      </c>
      <c r="BF264">
        <f>VLOOKUP(A264, Traffic_data!$A$3:$BP$367, 57, 0)</f>
        <v>0</v>
      </c>
      <c r="BG264">
        <f>VLOOKUP(A264, Traffic_data!$A$3:$BP$367, 58, 0)</f>
        <v>0</v>
      </c>
      <c r="BH264">
        <f>VLOOKUP(A264, Traffic_data!$A$3:$BP$367, 59, 0)</f>
        <v>0</v>
      </c>
      <c r="BI264">
        <f>VLOOKUP(A264, Traffic_data!$A$3:$BP$367, 60, 0)</f>
        <v>0</v>
      </c>
      <c r="BJ264">
        <f>VLOOKUP(A264, Traffic_data!$A$3:$BP$367, 61, 0)</f>
        <v>0</v>
      </c>
      <c r="BK264">
        <f>VLOOKUP(A264, Traffic_data!$A$3:$BP$367, 62, 0)</f>
        <v>0</v>
      </c>
      <c r="BL264">
        <f>VLOOKUP(A264, Traffic_data!$A$3:$BP$367, 63, 0)</f>
        <v>0</v>
      </c>
      <c r="BM264">
        <f>VLOOKUP(A264, Traffic_data!$A$3:$BP$367, 64, 0)</f>
        <v>0</v>
      </c>
      <c r="BN264">
        <f>VLOOKUP(A264, Traffic_data!$A$3:$BP$367, 65, 0)</f>
        <v>0</v>
      </c>
      <c r="BO264">
        <f>VLOOKUP(A264, Traffic_data!$A$3:$BP$367, 66, 0)</f>
        <v>0</v>
      </c>
      <c r="BP264">
        <f>VLOOKUP(A264, Traffic_data!$A$3:$BP$367, 67, 0)</f>
        <v>0</v>
      </c>
      <c r="BQ264">
        <f>VLOOKUP(A264, Traffic_data!$A$3:$BP$367, 68, 0)</f>
        <v>0</v>
      </c>
    </row>
    <row r="265" spans="1:69" x14ac:dyDescent="0.25">
      <c r="A265" s="1">
        <v>41537</v>
      </c>
      <c r="B265" t="s">
        <v>49</v>
      </c>
      <c r="C265">
        <f>IFERROR(VLOOKUP(A265,Pivot_table!$A$5:$C$57, 3, 0),0)</f>
        <v>0</v>
      </c>
      <c r="D265">
        <f>VLOOKUP(A265, Traffic_data!$A$3:$BP$367, 3, 0)</f>
        <v>155755</v>
      </c>
      <c r="E265">
        <f>VLOOKUP(A265, Traffic_data!$A$3:$BP$367, 4, 0)</f>
        <v>40142</v>
      </c>
      <c r="F265">
        <f>VLOOKUP(A265, Traffic_data!$A$3:$BP$367, 5, 0)</f>
        <v>46674</v>
      </c>
      <c r="G265">
        <f>VLOOKUP(A265, Traffic_data!$A$3:$BP$367, 6, 0)</f>
        <v>41432</v>
      </c>
      <c r="H265">
        <f>VLOOKUP(A265, Traffic_data!$A$3:$BP$367, 7, 0)</f>
        <v>77589</v>
      </c>
      <c r="I265">
        <f>VLOOKUP(A265, Traffic_data!$A$3:$BP$367, 8, 0)</f>
        <v>53859</v>
      </c>
      <c r="J265">
        <f>VLOOKUP(A265, Traffic_data!$A$3:$BP$367, 9, 0)</f>
        <v>16676</v>
      </c>
      <c r="K265">
        <f>VLOOKUP(A265, Traffic_data!$A$3:$BP$367, 10, 0)</f>
        <v>2100</v>
      </c>
      <c r="L265">
        <f>VLOOKUP(A265, Traffic_data!$A$3:$BP$367, 11, 0)</f>
        <v>10224</v>
      </c>
      <c r="M265">
        <f>VLOOKUP(A265, Traffic_data!$A$3:$BP$367, 12, 0)</f>
        <v>0</v>
      </c>
      <c r="N265">
        <f>VLOOKUP(A265, Traffic_data!$A$3:$BP$367, 13, 0)</f>
        <v>20485</v>
      </c>
      <c r="O265">
        <f>VLOOKUP(A265, Traffic_data!$A$3:$BP$367, 14, 0)</f>
        <v>1930</v>
      </c>
      <c r="P265">
        <f>VLOOKUP(A265, Traffic_data!$A$3:$BP$367, 15, 0)</f>
        <v>914</v>
      </c>
      <c r="Q265">
        <f>VLOOKUP(A265, Traffic_data!$A$3:$BP$367, 16, 0)</f>
        <v>1221</v>
      </c>
      <c r="R265">
        <f>VLOOKUP(A265, Traffic_data!$A$3:$BP$367, 17, 0)</f>
        <v>126717</v>
      </c>
      <c r="S265">
        <f>VLOOKUP(A265, Traffic_data!$A$3:$BP$367, 18, 0)</f>
        <v>31129</v>
      </c>
      <c r="T265">
        <f>VLOOKUP(A265, Traffic_data!$A$3:$BP$367, 19, 0)</f>
        <v>16347</v>
      </c>
      <c r="U265">
        <f>VLOOKUP(A265, Traffic_data!$A$3:$BP$367, 20, 0)</f>
        <v>20544</v>
      </c>
      <c r="V265">
        <f>VLOOKUP(A265, Traffic_data!$A$3:$BP$367, 21, 0)</f>
        <v>1831</v>
      </c>
      <c r="W265">
        <f>VLOOKUP(A265, Traffic_data!$A$3:$BP$367, 22, 0)</f>
        <v>19881</v>
      </c>
      <c r="X265">
        <f>VLOOKUP(A265, Traffic_data!$A$3:$BP$367,23, 0)</f>
        <v>2093</v>
      </c>
      <c r="Y265">
        <f>VLOOKUP(A265, Traffic_data!$A$3:$BP$367, 24, 0)</f>
        <v>1046</v>
      </c>
      <c r="Z265">
        <f>VLOOKUP(A265, Traffic_data!$A$3:$BP$367, 25, 0)</f>
        <v>7290</v>
      </c>
      <c r="AA265">
        <f>VLOOKUP(A265, Traffic_data!$A$3:$BP$367, 26, 0)</f>
        <v>1831</v>
      </c>
      <c r="AB265">
        <f>VLOOKUP(A265, Traffic_data!$A$3:$BP$367, 27, 0)</f>
        <v>2093</v>
      </c>
      <c r="AC265">
        <f>VLOOKUP(A265, Traffic_data!$A$3:$BP$367, 28, 0)</f>
        <v>1308</v>
      </c>
      <c r="AD265">
        <f>VLOOKUP(A265, Traffic_data!$A$3:$BP$367, 29, 0)</f>
        <v>3662</v>
      </c>
      <c r="AE265">
        <f>VLOOKUP(A265, Traffic_data!$A$3:$BP$367, 30, 0)</f>
        <v>16297</v>
      </c>
      <c r="AF265">
        <f>VLOOKUP(A265, Traffic_data!$A$3:$BP$367, 31, 0)</f>
        <v>4429</v>
      </c>
      <c r="AG265">
        <f>VLOOKUP(A265, Traffic_data!$A$3:$BP$367, 32, 0)</f>
        <v>1594</v>
      </c>
      <c r="AH265">
        <f>VLOOKUP(A265, Traffic_data!$A$3:$BP$367, 33, 0)</f>
        <v>2391</v>
      </c>
      <c r="AI265">
        <f>VLOOKUP(A265, Traffic_data!$A$3:$BP$367, 34, 0)</f>
        <v>89</v>
      </c>
      <c r="AJ265">
        <f>VLOOKUP(A265, Traffic_data!$A$3:$BP$367, 35, 0)</f>
        <v>3543</v>
      </c>
      <c r="AK265">
        <f>VLOOKUP(A265, Traffic_data!$A$3:$BP$367, 36, 0)</f>
        <v>177</v>
      </c>
      <c r="AL265">
        <f>VLOOKUP(A265, Traffic_data!$A$3:$BP$367, 37, 0)</f>
        <v>89</v>
      </c>
      <c r="AM265">
        <f>VLOOKUP(A265, Traffic_data!$A$3:$BP$367, 38, 0)</f>
        <v>797</v>
      </c>
      <c r="AN265">
        <f>VLOOKUP(A265, Traffic_data!$A$3:$BP$367, 39, 0)</f>
        <v>354</v>
      </c>
      <c r="AO265">
        <f>VLOOKUP(A265, Traffic_data!$A$3:$BP$367, 40, 0)</f>
        <v>89</v>
      </c>
      <c r="AP265">
        <f>VLOOKUP(A265, Traffic_data!$A$3:$BP$367, 41, 0)</f>
        <v>89</v>
      </c>
      <c r="AQ265">
        <f>VLOOKUP(A265, Traffic_data!$A$3:$BP$367,42, 0)</f>
        <v>2214</v>
      </c>
      <c r="AR265">
        <f>VLOOKUP(A265, Traffic_data!$A$3:$BP$367, 43, 0)</f>
        <v>143014</v>
      </c>
      <c r="AS265">
        <f>VLOOKUP(A265, Traffic_data!$A$3:$BP$367, 44, 0)</f>
        <v>35558</v>
      </c>
      <c r="AT265">
        <f>VLOOKUP(A265, Traffic_data!$A$3:$BP$367, 45, 0)</f>
        <v>17941</v>
      </c>
      <c r="AU265">
        <f>VLOOKUP(A265, Traffic_data!$A$3:$BP$367, 46, 0)</f>
        <v>22935</v>
      </c>
      <c r="AV265">
        <f>VLOOKUP(A265, Traffic_data!$A$3:$BP$367, 47, 0)</f>
        <v>1920</v>
      </c>
      <c r="AW265">
        <f>VLOOKUP(A265, Traffic_data!$A$3:$BP$367, 48, 0)</f>
        <v>23424</v>
      </c>
      <c r="AX265">
        <f>VLOOKUP(A265, Traffic_data!$A$3:$BP$367, 49, 0)</f>
        <v>2270</v>
      </c>
      <c r="AY265">
        <f>VLOOKUP(A265, Traffic_data!$A$3:$BP$367, 50, 0)</f>
        <v>1135</v>
      </c>
      <c r="AZ265">
        <f>VLOOKUP(A265, Traffic_data!$A$3:$BP$367, 51, 0)</f>
        <v>8087</v>
      </c>
      <c r="BA265">
        <f>VLOOKUP(A265, Traffic_data!$A$3:$BP$367, 52, 0)</f>
        <v>2185</v>
      </c>
      <c r="BB265">
        <f>VLOOKUP(A265, Traffic_data!$A$3:$BP$367, 53, 0)</f>
        <v>2182</v>
      </c>
      <c r="BC265">
        <f>VLOOKUP(A265, Traffic_data!$A$3:$BP$367, 54, 0)</f>
        <v>1397</v>
      </c>
      <c r="BD265">
        <f>VLOOKUP(A265, Traffic_data!$A$3:$BP$367, 55, 0)</f>
        <v>5876</v>
      </c>
      <c r="BE265">
        <f>VLOOKUP(A265, Traffic_data!$A$3:$BP$367, 56, 0)</f>
        <v>0</v>
      </c>
      <c r="BF265">
        <f>VLOOKUP(A265, Traffic_data!$A$3:$BP$367, 57, 0)</f>
        <v>0</v>
      </c>
      <c r="BG265">
        <f>VLOOKUP(A265, Traffic_data!$A$3:$BP$367, 58, 0)</f>
        <v>0</v>
      </c>
      <c r="BH265">
        <f>VLOOKUP(A265, Traffic_data!$A$3:$BP$367, 59, 0)</f>
        <v>0</v>
      </c>
      <c r="BI265">
        <f>VLOOKUP(A265, Traffic_data!$A$3:$BP$367, 60, 0)</f>
        <v>0</v>
      </c>
      <c r="BJ265">
        <f>VLOOKUP(A265, Traffic_data!$A$3:$BP$367, 61, 0)</f>
        <v>0</v>
      </c>
      <c r="BK265">
        <f>VLOOKUP(A265, Traffic_data!$A$3:$BP$367, 62, 0)</f>
        <v>0</v>
      </c>
      <c r="BL265">
        <f>VLOOKUP(A265, Traffic_data!$A$3:$BP$367, 63, 0)</f>
        <v>0</v>
      </c>
      <c r="BM265">
        <f>VLOOKUP(A265, Traffic_data!$A$3:$BP$367, 64, 0)</f>
        <v>0</v>
      </c>
      <c r="BN265">
        <f>VLOOKUP(A265, Traffic_data!$A$3:$BP$367, 65, 0)</f>
        <v>0</v>
      </c>
      <c r="BO265">
        <f>VLOOKUP(A265, Traffic_data!$A$3:$BP$367, 66, 0)</f>
        <v>0</v>
      </c>
      <c r="BP265">
        <f>VLOOKUP(A265, Traffic_data!$A$3:$BP$367, 67, 0)</f>
        <v>0</v>
      </c>
      <c r="BQ265">
        <f>VLOOKUP(A265, Traffic_data!$A$3:$BP$367, 68, 0)</f>
        <v>0</v>
      </c>
    </row>
    <row r="266" spans="1:69" x14ac:dyDescent="0.25">
      <c r="A266" s="1">
        <v>41538</v>
      </c>
      <c r="B266" t="s">
        <v>52</v>
      </c>
      <c r="C266">
        <f>IFERROR(VLOOKUP(A266,Pivot_table!$A$5:$C$57, 3, 0),0)</f>
        <v>0</v>
      </c>
      <c r="D266">
        <f>VLOOKUP(A266, Traffic_data!$A$3:$BP$367, 3, 0)</f>
        <v>135003</v>
      </c>
      <c r="E266">
        <f>VLOOKUP(A266, Traffic_data!$A$3:$BP$367, 4, 0)</f>
        <v>37748</v>
      </c>
      <c r="F266">
        <f>VLOOKUP(A266, Traffic_data!$A$3:$BP$367, 5, 0)</f>
        <v>38129</v>
      </c>
      <c r="G266">
        <f>VLOOKUP(A266, Traffic_data!$A$3:$BP$367, 6, 0)</f>
        <v>34337</v>
      </c>
      <c r="H266">
        <f>VLOOKUP(A266, Traffic_data!$A$3:$BP$367, 7, 0)</f>
        <v>70167</v>
      </c>
      <c r="I266">
        <f>VLOOKUP(A266, Traffic_data!$A$3:$BP$367, 8, 0)</f>
        <v>46698</v>
      </c>
      <c r="J266">
        <f>VLOOKUP(A266, Traffic_data!$A$3:$BP$367, 9, 0)</f>
        <v>17459</v>
      </c>
      <c r="K266">
        <f>VLOOKUP(A266, Traffic_data!$A$3:$BP$367, 10, 0)</f>
        <v>1721</v>
      </c>
      <c r="L266">
        <f>VLOOKUP(A266, Traffic_data!$A$3:$BP$367, 11, 0)</f>
        <v>9972</v>
      </c>
      <c r="M266">
        <f>VLOOKUP(A266, Traffic_data!$A$3:$BP$367, 12, 0)</f>
        <v>0</v>
      </c>
      <c r="N266">
        <f>VLOOKUP(A266, Traffic_data!$A$3:$BP$367, 13, 0)</f>
        <v>18467</v>
      </c>
      <c r="O266">
        <f>VLOOKUP(A266, Traffic_data!$A$3:$BP$367, 14, 0)</f>
        <v>2376</v>
      </c>
      <c r="P266">
        <f>VLOOKUP(A266, Traffic_data!$A$3:$BP$367, 15, 0)</f>
        <v>911</v>
      </c>
      <c r="Q266">
        <f>VLOOKUP(A266, Traffic_data!$A$3:$BP$367, 16, 0)</f>
        <v>1148</v>
      </c>
      <c r="R266">
        <f>VLOOKUP(A266, Traffic_data!$A$3:$BP$367, 17, 0)</f>
        <v>110134</v>
      </c>
      <c r="S266">
        <f>VLOOKUP(A266, Traffic_data!$A$3:$BP$367, 18, 0)</f>
        <v>27205</v>
      </c>
      <c r="T266">
        <f>VLOOKUP(A266, Traffic_data!$A$3:$BP$367, 19, 0)</f>
        <v>15242</v>
      </c>
      <c r="U266">
        <f>VLOOKUP(A266, Traffic_data!$A$3:$BP$367, 20, 0)</f>
        <v>19881</v>
      </c>
      <c r="V266">
        <f>VLOOKUP(A266, Traffic_data!$A$3:$BP$367, 21, 0)</f>
        <v>1831</v>
      </c>
      <c r="W266">
        <f>VLOOKUP(A266, Traffic_data!$A$3:$BP$367, 22, 0)</f>
        <v>18114</v>
      </c>
      <c r="X266">
        <f>VLOOKUP(A266, Traffic_data!$A$3:$BP$367,23, 0)</f>
        <v>2616</v>
      </c>
      <c r="Y266">
        <f>VLOOKUP(A266, Traffic_data!$A$3:$BP$367, 24, 0)</f>
        <v>1570</v>
      </c>
      <c r="Z266">
        <f>VLOOKUP(A266, Traffic_data!$A$3:$BP$367, 25, 0)</f>
        <v>7069</v>
      </c>
      <c r="AA266">
        <f>VLOOKUP(A266, Traffic_data!$A$3:$BP$367, 26, 0)</f>
        <v>262</v>
      </c>
      <c r="AB266">
        <f>VLOOKUP(A266, Traffic_data!$A$3:$BP$367, 27, 0)</f>
        <v>523</v>
      </c>
      <c r="AC266">
        <f>VLOOKUP(A266, Traffic_data!$A$3:$BP$367, 28, 0)</f>
        <v>3662</v>
      </c>
      <c r="AD266">
        <f>VLOOKUP(A266, Traffic_data!$A$3:$BP$367, 29, 0)</f>
        <v>2877</v>
      </c>
      <c r="AE266">
        <f>VLOOKUP(A266, Traffic_data!$A$3:$BP$367, 30, 0)</f>
        <v>17626</v>
      </c>
      <c r="AF266">
        <f>VLOOKUP(A266, Traffic_data!$A$3:$BP$367, 31, 0)</f>
        <v>4074</v>
      </c>
      <c r="AG266">
        <f>VLOOKUP(A266, Traffic_data!$A$3:$BP$367, 32, 0)</f>
        <v>974</v>
      </c>
      <c r="AH266">
        <f>VLOOKUP(A266, Traffic_data!$A$3:$BP$367, 33, 0)</f>
        <v>3277</v>
      </c>
      <c r="AI266">
        <f>VLOOKUP(A266, Traffic_data!$A$3:$BP$367, 34, 0)</f>
        <v>89</v>
      </c>
      <c r="AJ266">
        <f>VLOOKUP(A266, Traffic_data!$A$3:$BP$367, 35, 0)</f>
        <v>3454</v>
      </c>
      <c r="AK266">
        <f>VLOOKUP(A266, Traffic_data!$A$3:$BP$367, 36, 0)</f>
        <v>354</v>
      </c>
      <c r="AL266">
        <f>VLOOKUP(A266, Traffic_data!$A$3:$BP$367, 37, 0)</f>
        <v>89</v>
      </c>
      <c r="AM266">
        <f>VLOOKUP(A266, Traffic_data!$A$3:$BP$367, 38, 0)</f>
        <v>974</v>
      </c>
      <c r="AN266">
        <f>VLOOKUP(A266, Traffic_data!$A$3:$BP$367, 39, 0)</f>
        <v>354</v>
      </c>
      <c r="AO266">
        <f>VLOOKUP(A266, Traffic_data!$A$3:$BP$367, 40, 0)</f>
        <v>0</v>
      </c>
      <c r="AP266">
        <f>VLOOKUP(A266, Traffic_data!$A$3:$BP$367, 41, 0)</f>
        <v>266</v>
      </c>
      <c r="AQ266">
        <f>VLOOKUP(A266, Traffic_data!$A$3:$BP$367,42, 0)</f>
        <v>2923</v>
      </c>
      <c r="AR266">
        <f>VLOOKUP(A266, Traffic_data!$A$3:$BP$367, 43, 0)</f>
        <v>127760</v>
      </c>
      <c r="AS266">
        <f>VLOOKUP(A266, Traffic_data!$A$3:$BP$367, 44, 0)</f>
        <v>31279</v>
      </c>
      <c r="AT266">
        <f>VLOOKUP(A266, Traffic_data!$A$3:$BP$367, 45, 0)</f>
        <v>16216</v>
      </c>
      <c r="AU266">
        <f>VLOOKUP(A266, Traffic_data!$A$3:$BP$367, 46, 0)</f>
        <v>23158</v>
      </c>
      <c r="AV266">
        <f>VLOOKUP(A266, Traffic_data!$A$3:$BP$367, 47, 0)</f>
        <v>1920</v>
      </c>
      <c r="AW266">
        <f>VLOOKUP(A266, Traffic_data!$A$3:$BP$367, 48, 0)</f>
        <v>21568</v>
      </c>
      <c r="AX266">
        <f>VLOOKUP(A266, Traffic_data!$A$3:$BP$367, 49, 0)</f>
        <v>2970</v>
      </c>
      <c r="AY266">
        <f>VLOOKUP(A266, Traffic_data!$A$3:$BP$367, 50, 0)</f>
        <v>1659</v>
      </c>
      <c r="AZ266">
        <f>VLOOKUP(A266, Traffic_data!$A$3:$BP$367, 51, 0)</f>
        <v>8043</v>
      </c>
      <c r="BA266">
        <f>VLOOKUP(A266, Traffic_data!$A$3:$BP$367, 52, 0)</f>
        <v>616</v>
      </c>
      <c r="BB266">
        <f>VLOOKUP(A266, Traffic_data!$A$3:$BP$367, 53, 0)</f>
        <v>523</v>
      </c>
      <c r="BC266">
        <f>VLOOKUP(A266, Traffic_data!$A$3:$BP$367, 54, 0)</f>
        <v>3928</v>
      </c>
      <c r="BD266">
        <f>VLOOKUP(A266, Traffic_data!$A$3:$BP$367, 55, 0)</f>
        <v>5800</v>
      </c>
      <c r="BE266">
        <f>VLOOKUP(A266, Traffic_data!$A$3:$BP$367, 56, 0)</f>
        <v>0</v>
      </c>
      <c r="BF266">
        <f>VLOOKUP(A266, Traffic_data!$A$3:$BP$367, 57, 0)</f>
        <v>0</v>
      </c>
      <c r="BG266">
        <f>VLOOKUP(A266, Traffic_data!$A$3:$BP$367, 58, 0)</f>
        <v>0</v>
      </c>
      <c r="BH266">
        <f>VLOOKUP(A266, Traffic_data!$A$3:$BP$367, 59, 0)</f>
        <v>0</v>
      </c>
      <c r="BI266">
        <f>VLOOKUP(A266, Traffic_data!$A$3:$BP$367, 60, 0)</f>
        <v>0</v>
      </c>
      <c r="BJ266">
        <f>VLOOKUP(A266, Traffic_data!$A$3:$BP$367, 61, 0)</f>
        <v>0</v>
      </c>
      <c r="BK266">
        <f>VLOOKUP(A266, Traffic_data!$A$3:$BP$367, 62, 0)</f>
        <v>0</v>
      </c>
      <c r="BL266">
        <f>VLOOKUP(A266, Traffic_data!$A$3:$BP$367, 63, 0)</f>
        <v>0</v>
      </c>
      <c r="BM266">
        <f>VLOOKUP(A266, Traffic_data!$A$3:$BP$367, 64, 0)</f>
        <v>0</v>
      </c>
      <c r="BN266">
        <f>VLOOKUP(A266, Traffic_data!$A$3:$BP$367, 65, 0)</f>
        <v>0</v>
      </c>
      <c r="BO266">
        <f>VLOOKUP(A266, Traffic_data!$A$3:$BP$367, 66, 0)</f>
        <v>0</v>
      </c>
      <c r="BP266">
        <f>VLOOKUP(A266, Traffic_data!$A$3:$BP$367, 67, 0)</f>
        <v>0</v>
      </c>
      <c r="BQ266">
        <f>VLOOKUP(A266, Traffic_data!$A$3:$BP$367, 68, 0)</f>
        <v>0</v>
      </c>
    </row>
    <row r="267" spans="1:69" x14ac:dyDescent="0.25">
      <c r="A267" s="1">
        <v>41539</v>
      </c>
      <c r="B267" t="s">
        <v>53</v>
      </c>
      <c r="C267">
        <f>IFERROR(VLOOKUP(A267,Pivot_table!$A$5:$C$57, 3, 0),0)</f>
        <v>0</v>
      </c>
      <c r="D267">
        <f>VLOOKUP(A267, Traffic_data!$A$3:$BP$367, 3, 0)</f>
        <v>109821</v>
      </c>
      <c r="E267">
        <f>VLOOKUP(A267, Traffic_data!$A$3:$BP$367, 4, 0)</f>
        <v>30520</v>
      </c>
      <c r="F267">
        <f>VLOOKUP(A267, Traffic_data!$A$3:$BP$367, 5, 0)</f>
        <v>30779</v>
      </c>
      <c r="G267">
        <f>VLOOKUP(A267, Traffic_data!$A$3:$BP$367, 6, 0)</f>
        <v>29467</v>
      </c>
      <c r="H267">
        <f>VLOOKUP(A267, Traffic_data!$A$3:$BP$367, 7, 0)</f>
        <v>56869</v>
      </c>
      <c r="I267">
        <f>VLOOKUP(A267, Traffic_data!$A$3:$BP$367, 8, 0)</f>
        <v>38478</v>
      </c>
      <c r="J267">
        <f>VLOOKUP(A267, Traffic_data!$A$3:$BP$367, 9, 0)</f>
        <v>18369</v>
      </c>
      <c r="K267">
        <f>VLOOKUP(A267, Traffic_data!$A$3:$BP$367, 10, 0)</f>
        <v>1684</v>
      </c>
      <c r="L267">
        <f>VLOOKUP(A267, Traffic_data!$A$3:$BP$367, 11, 0)</f>
        <v>10079</v>
      </c>
      <c r="M267">
        <f>VLOOKUP(A267, Traffic_data!$A$3:$BP$367, 12, 0)</f>
        <v>0</v>
      </c>
      <c r="N267">
        <f>VLOOKUP(A267, Traffic_data!$A$3:$BP$367, 13, 0)</f>
        <v>13697</v>
      </c>
      <c r="O267">
        <f>VLOOKUP(A267, Traffic_data!$A$3:$BP$367, 14, 0)</f>
        <v>2199</v>
      </c>
      <c r="P267">
        <f>VLOOKUP(A267, Traffic_data!$A$3:$BP$367, 15, 0)</f>
        <v>635</v>
      </c>
      <c r="Q267">
        <f>VLOOKUP(A267, Traffic_data!$A$3:$BP$367, 16, 0)</f>
        <v>813</v>
      </c>
      <c r="R267">
        <f>VLOOKUP(A267, Traffic_data!$A$3:$BP$367, 17, 0)</f>
        <v>90066</v>
      </c>
      <c r="S267">
        <f>VLOOKUP(A267, Traffic_data!$A$3:$BP$367, 18, 0)</f>
        <v>26159</v>
      </c>
      <c r="T267">
        <f>VLOOKUP(A267, Traffic_data!$A$3:$BP$367, 19, 0)</f>
        <v>13254</v>
      </c>
      <c r="U267">
        <f>VLOOKUP(A267, Traffic_data!$A$3:$BP$367, 20, 0)</f>
        <v>13033</v>
      </c>
      <c r="V267">
        <f>VLOOKUP(A267, Traffic_data!$A$3:$BP$367, 21, 0)</f>
        <v>1570</v>
      </c>
      <c r="W267">
        <f>VLOOKUP(A267, Traffic_data!$A$3:$BP$367, 22, 0)</f>
        <v>16788</v>
      </c>
      <c r="X267">
        <f>VLOOKUP(A267, Traffic_data!$A$3:$BP$367,23, 0)</f>
        <v>2093</v>
      </c>
      <c r="Y267">
        <f>VLOOKUP(A267, Traffic_data!$A$3:$BP$367, 24, 0)</f>
        <v>1046</v>
      </c>
      <c r="Z267">
        <f>VLOOKUP(A267, Traffic_data!$A$3:$BP$367, 25, 0)</f>
        <v>6406</v>
      </c>
      <c r="AA267">
        <f>VLOOKUP(A267, Traffic_data!$A$3:$BP$367, 26, 0)</f>
        <v>262</v>
      </c>
      <c r="AB267">
        <f>VLOOKUP(A267, Traffic_data!$A$3:$BP$367, 27, 0)</f>
        <v>262</v>
      </c>
      <c r="AC267">
        <f>VLOOKUP(A267, Traffic_data!$A$3:$BP$367, 28, 0)</f>
        <v>1831</v>
      </c>
      <c r="AD267">
        <f>VLOOKUP(A267, Traffic_data!$A$3:$BP$367, 29, 0)</f>
        <v>3139</v>
      </c>
      <c r="AE267">
        <f>VLOOKUP(A267, Traffic_data!$A$3:$BP$367, 30, 0)</f>
        <v>17980</v>
      </c>
      <c r="AF267">
        <f>VLOOKUP(A267, Traffic_data!$A$3:$BP$367, 31, 0)</f>
        <v>5049</v>
      </c>
      <c r="AG267">
        <f>VLOOKUP(A267, Traffic_data!$A$3:$BP$367, 32, 0)</f>
        <v>1949</v>
      </c>
      <c r="AH267">
        <f>VLOOKUP(A267, Traffic_data!$A$3:$BP$367, 33, 0)</f>
        <v>3011</v>
      </c>
      <c r="AI267">
        <f>VLOOKUP(A267, Traffic_data!$A$3:$BP$367, 34, 0)</f>
        <v>0</v>
      </c>
      <c r="AJ267">
        <f>VLOOKUP(A267, Traffic_data!$A$3:$BP$367, 35, 0)</f>
        <v>3277</v>
      </c>
      <c r="AK267">
        <f>VLOOKUP(A267, Traffic_data!$A$3:$BP$367, 36, 0)</f>
        <v>354</v>
      </c>
      <c r="AL267">
        <f>VLOOKUP(A267, Traffic_data!$A$3:$BP$367, 37, 0)</f>
        <v>266</v>
      </c>
      <c r="AM267">
        <f>VLOOKUP(A267, Traffic_data!$A$3:$BP$367, 38, 0)</f>
        <v>709</v>
      </c>
      <c r="AN267">
        <f>VLOOKUP(A267, Traffic_data!$A$3:$BP$367, 39, 0)</f>
        <v>177</v>
      </c>
      <c r="AO267">
        <f>VLOOKUP(A267, Traffic_data!$A$3:$BP$367, 40, 0)</f>
        <v>89</v>
      </c>
      <c r="AP267">
        <f>VLOOKUP(A267, Traffic_data!$A$3:$BP$367, 41, 0)</f>
        <v>266</v>
      </c>
      <c r="AQ267">
        <f>VLOOKUP(A267, Traffic_data!$A$3:$BP$367,42, 0)</f>
        <v>2126</v>
      </c>
      <c r="AR267">
        <f>VLOOKUP(A267, Traffic_data!$A$3:$BP$367, 43, 0)</f>
        <v>108046</v>
      </c>
      <c r="AS267">
        <f>VLOOKUP(A267, Traffic_data!$A$3:$BP$367, 44, 0)</f>
        <v>31208</v>
      </c>
      <c r="AT267">
        <f>VLOOKUP(A267, Traffic_data!$A$3:$BP$367, 45, 0)</f>
        <v>15203</v>
      </c>
      <c r="AU267">
        <f>VLOOKUP(A267, Traffic_data!$A$3:$BP$367, 46, 0)</f>
        <v>16044</v>
      </c>
      <c r="AV267">
        <f>VLOOKUP(A267, Traffic_data!$A$3:$BP$367, 47, 0)</f>
        <v>1570</v>
      </c>
      <c r="AW267">
        <f>VLOOKUP(A267, Traffic_data!$A$3:$BP$367, 48, 0)</f>
        <v>20065</v>
      </c>
      <c r="AX267">
        <f>VLOOKUP(A267, Traffic_data!$A$3:$BP$367, 49, 0)</f>
        <v>2447</v>
      </c>
      <c r="AY267">
        <f>VLOOKUP(A267, Traffic_data!$A$3:$BP$367, 50, 0)</f>
        <v>1312</v>
      </c>
      <c r="AZ267">
        <f>VLOOKUP(A267, Traffic_data!$A$3:$BP$367, 51, 0)</f>
        <v>7115</v>
      </c>
      <c r="BA267">
        <f>VLOOKUP(A267, Traffic_data!$A$3:$BP$367, 52, 0)</f>
        <v>439</v>
      </c>
      <c r="BB267">
        <f>VLOOKUP(A267, Traffic_data!$A$3:$BP$367, 53, 0)</f>
        <v>351</v>
      </c>
      <c r="BC267">
        <f>VLOOKUP(A267, Traffic_data!$A$3:$BP$367, 54, 0)</f>
        <v>2097</v>
      </c>
      <c r="BD267">
        <f>VLOOKUP(A267, Traffic_data!$A$3:$BP$367, 55, 0)</f>
        <v>5265</v>
      </c>
      <c r="BE267">
        <f>VLOOKUP(A267, Traffic_data!$A$3:$BP$367, 56, 0)</f>
        <v>0</v>
      </c>
      <c r="BF267">
        <f>VLOOKUP(A267, Traffic_data!$A$3:$BP$367, 57, 0)</f>
        <v>0</v>
      </c>
      <c r="BG267">
        <f>VLOOKUP(A267, Traffic_data!$A$3:$BP$367, 58, 0)</f>
        <v>0</v>
      </c>
      <c r="BH267">
        <f>VLOOKUP(A267, Traffic_data!$A$3:$BP$367, 59, 0)</f>
        <v>0</v>
      </c>
      <c r="BI267">
        <f>VLOOKUP(A267, Traffic_data!$A$3:$BP$367, 60, 0)</f>
        <v>0</v>
      </c>
      <c r="BJ267">
        <f>VLOOKUP(A267, Traffic_data!$A$3:$BP$367, 61, 0)</f>
        <v>0</v>
      </c>
      <c r="BK267">
        <f>VLOOKUP(A267, Traffic_data!$A$3:$BP$367, 62, 0)</f>
        <v>0</v>
      </c>
      <c r="BL267">
        <f>VLOOKUP(A267, Traffic_data!$A$3:$BP$367, 63, 0)</f>
        <v>0</v>
      </c>
      <c r="BM267">
        <f>VLOOKUP(A267, Traffic_data!$A$3:$BP$367, 64, 0)</f>
        <v>0</v>
      </c>
      <c r="BN267">
        <f>VLOOKUP(A267, Traffic_data!$A$3:$BP$367, 65, 0)</f>
        <v>0</v>
      </c>
      <c r="BO267">
        <f>VLOOKUP(A267, Traffic_data!$A$3:$BP$367, 66, 0)</f>
        <v>0</v>
      </c>
      <c r="BP267">
        <f>VLOOKUP(A267, Traffic_data!$A$3:$BP$367, 67, 0)</f>
        <v>0</v>
      </c>
      <c r="BQ267">
        <f>VLOOKUP(A267, Traffic_data!$A$3:$BP$367, 68, 0)</f>
        <v>0</v>
      </c>
    </row>
    <row r="268" spans="1:69" x14ac:dyDescent="0.25">
      <c r="A268" s="1">
        <v>41540</v>
      </c>
      <c r="B268" t="s">
        <v>58</v>
      </c>
      <c r="C268">
        <f>IFERROR(VLOOKUP(A268,Pivot_table!$A$5:$C$57, 3, 0),0)</f>
        <v>0</v>
      </c>
      <c r="D268">
        <f>VLOOKUP(A268, Traffic_data!$A$3:$BP$367, 3, 0)</f>
        <v>150279</v>
      </c>
      <c r="E268">
        <f>VLOOKUP(A268, Traffic_data!$A$3:$BP$367, 4, 0)</f>
        <v>37481</v>
      </c>
      <c r="F268">
        <f>VLOOKUP(A268, Traffic_data!$A$3:$BP$367, 5, 0)</f>
        <v>44163</v>
      </c>
      <c r="G268">
        <f>VLOOKUP(A268, Traffic_data!$A$3:$BP$367, 6, 0)</f>
        <v>39177</v>
      </c>
      <c r="H268">
        <f>VLOOKUP(A268, Traffic_data!$A$3:$BP$367, 7, 0)</f>
        <v>76195</v>
      </c>
      <c r="I268">
        <f>VLOOKUP(A268, Traffic_data!$A$3:$BP$367, 8, 0)</f>
        <v>48988</v>
      </c>
      <c r="J268">
        <f>VLOOKUP(A268, Traffic_data!$A$3:$BP$367, 9, 0)</f>
        <v>14441</v>
      </c>
      <c r="K268">
        <f>VLOOKUP(A268, Traffic_data!$A$3:$BP$367, 10, 0)</f>
        <v>1673</v>
      </c>
      <c r="L268">
        <f>VLOOKUP(A268, Traffic_data!$A$3:$BP$367, 11, 0)</f>
        <v>8854</v>
      </c>
      <c r="M268">
        <f>VLOOKUP(A268, Traffic_data!$A$3:$BP$367, 12, 0)</f>
        <v>0</v>
      </c>
      <c r="N268">
        <f>VLOOKUP(A268, Traffic_data!$A$3:$BP$367, 13, 0)</f>
        <v>16971</v>
      </c>
      <c r="O268">
        <f>VLOOKUP(A268, Traffic_data!$A$3:$BP$367, 14, 0)</f>
        <v>1409</v>
      </c>
      <c r="P268">
        <f>VLOOKUP(A268, Traffic_data!$A$3:$BP$367, 15, 0)</f>
        <v>541</v>
      </c>
      <c r="Q268">
        <f>VLOOKUP(A268, Traffic_data!$A$3:$BP$367, 16, 0)</f>
        <v>1008</v>
      </c>
      <c r="R268">
        <f>VLOOKUP(A268, Traffic_data!$A$3:$BP$367, 17, 0)</f>
        <v>123667</v>
      </c>
      <c r="S268">
        <f>VLOOKUP(A268, Traffic_data!$A$3:$BP$367, 18, 0)</f>
        <v>38715</v>
      </c>
      <c r="T268">
        <f>VLOOKUP(A268, Traffic_data!$A$3:$BP$367, 19, 0)</f>
        <v>17893</v>
      </c>
      <c r="U268">
        <f>VLOOKUP(A268, Traffic_data!$A$3:$BP$367, 20, 0)</f>
        <v>19660</v>
      </c>
      <c r="V268">
        <f>VLOOKUP(A268, Traffic_data!$A$3:$BP$367, 21, 0)</f>
        <v>1046</v>
      </c>
      <c r="W268">
        <f>VLOOKUP(A268, Traffic_data!$A$3:$BP$367, 22, 0)</f>
        <v>16567</v>
      </c>
      <c r="X268">
        <f>VLOOKUP(A268, Traffic_data!$A$3:$BP$367,23, 0)</f>
        <v>3139</v>
      </c>
      <c r="Y268">
        <f>VLOOKUP(A268, Traffic_data!$A$3:$BP$367, 24, 0)</f>
        <v>1308</v>
      </c>
      <c r="Z268">
        <f>VLOOKUP(A268, Traffic_data!$A$3:$BP$367, 25, 0)</f>
        <v>5302</v>
      </c>
      <c r="AA268">
        <f>VLOOKUP(A268, Traffic_data!$A$3:$BP$367, 26, 0)</f>
        <v>2354</v>
      </c>
      <c r="AB268">
        <f>VLOOKUP(A268, Traffic_data!$A$3:$BP$367, 27, 0)</f>
        <v>2093</v>
      </c>
      <c r="AC268">
        <f>VLOOKUP(A268, Traffic_data!$A$3:$BP$367, 28, 0)</f>
        <v>1570</v>
      </c>
      <c r="AD268">
        <f>VLOOKUP(A268, Traffic_data!$A$3:$BP$367, 29, 0)</f>
        <v>2616</v>
      </c>
      <c r="AE268">
        <f>VLOOKUP(A268, Traffic_data!$A$3:$BP$367, 30, 0)</f>
        <v>13286</v>
      </c>
      <c r="AF268">
        <f>VLOOKUP(A268, Traffic_data!$A$3:$BP$367, 31, 0)</f>
        <v>4340</v>
      </c>
      <c r="AG268">
        <f>VLOOKUP(A268, Traffic_data!$A$3:$BP$367, 32, 0)</f>
        <v>1594</v>
      </c>
      <c r="AH268">
        <f>VLOOKUP(A268, Traffic_data!$A$3:$BP$367, 33, 0)</f>
        <v>2214</v>
      </c>
      <c r="AI268">
        <f>VLOOKUP(A268, Traffic_data!$A$3:$BP$367, 34, 0)</f>
        <v>89</v>
      </c>
      <c r="AJ268">
        <f>VLOOKUP(A268, Traffic_data!$A$3:$BP$367, 35, 0)</f>
        <v>2037</v>
      </c>
      <c r="AK268">
        <f>VLOOKUP(A268, Traffic_data!$A$3:$BP$367, 36, 0)</f>
        <v>89</v>
      </c>
      <c r="AL268">
        <f>VLOOKUP(A268, Traffic_data!$A$3:$BP$367, 37, 0)</f>
        <v>89</v>
      </c>
      <c r="AM268">
        <f>VLOOKUP(A268, Traffic_data!$A$3:$BP$367, 38, 0)</f>
        <v>531</v>
      </c>
      <c r="AN268">
        <f>VLOOKUP(A268, Traffic_data!$A$3:$BP$367, 39, 0)</f>
        <v>0</v>
      </c>
      <c r="AO268">
        <f>VLOOKUP(A268, Traffic_data!$A$3:$BP$367, 40, 0)</f>
        <v>0</v>
      </c>
      <c r="AP268">
        <f>VLOOKUP(A268, Traffic_data!$A$3:$BP$367, 41, 0)</f>
        <v>177</v>
      </c>
      <c r="AQ268">
        <f>VLOOKUP(A268, Traffic_data!$A$3:$BP$367,42, 0)</f>
        <v>2214</v>
      </c>
      <c r="AR268">
        <f>VLOOKUP(A268, Traffic_data!$A$3:$BP$367, 43, 0)</f>
        <v>136953</v>
      </c>
      <c r="AS268">
        <f>VLOOKUP(A268, Traffic_data!$A$3:$BP$367, 44, 0)</f>
        <v>43055</v>
      </c>
      <c r="AT268">
        <f>VLOOKUP(A268, Traffic_data!$A$3:$BP$367, 45, 0)</f>
        <v>19487</v>
      </c>
      <c r="AU268">
        <f>VLOOKUP(A268, Traffic_data!$A$3:$BP$367, 46, 0)</f>
        <v>21874</v>
      </c>
      <c r="AV268">
        <f>VLOOKUP(A268, Traffic_data!$A$3:$BP$367, 47, 0)</f>
        <v>1135</v>
      </c>
      <c r="AW268">
        <f>VLOOKUP(A268, Traffic_data!$A$3:$BP$367, 48, 0)</f>
        <v>18604</v>
      </c>
      <c r="AX268">
        <f>VLOOKUP(A268, Traffic_data!$A$3:$BP$367, 49, 0)</f>
        <v>3228</v>
      </c>
      <c r="AY268">
        <f>VLOOKUP(A268, Traffic_data!$A$3:$BP$367, 50, 0)</f>
        <v>1397</v>
      </c>
      <c r="AZ268">
        <f>VLOOKUP(A268, Traffic_data!$A$3:$BP$367, 51, 0)</f>
        <v>5833</v>
      </c>
      <c r="BA268">
        <f>VLOOKUP(A268, Traffic_data!$A$3:$BP$367, 52, 0)</f>
        <v>2354</v>
      </c>
      <c r="BB268">
        <f>VLOOKUP(A268, Traffic_data!$A$3:$BP$367, 53, 0)</f>
        <v>2093</v>
      </c>
      <c r="BC268">
        <f>VLOOKUP(A268, Traffic_data!$A$3:$BP$367, 54, 0)</f>
        <v>1747</v>
      </c>
      <c r="BD268">
        <f>VLOOKUP(A268, Traffic_data!$A$3:$BP$367, 55, 0)</f>
        <v>4830</v>
      </c>
      <c r="BE268">
        <f>VLOOKUP(A268, Traffic_data!$A$3:$BP$367, 56, 0)</f>
        <v>0</v>
      </c>
      <c r="BF268">
        <f>VLOOKUP(A268, Traffic_data!$A$3:$BP$367, 57, 0)</f>
        <v>0</v>
      </c>
      <c r="BG268">
        <f>VLOOKUP(A268, Traffic_data!$A$3:$BP$367, 58, 0)</f>
        <v>0</v>
      </c>
      <c r="BH268">
        <f>VLOOKUP(A268, Traffic_data!$A$3:$BP$367, 59, 0)</f>
        <v>0</v>
      </c>
      <c r="BI268">
        <f>VLOOKUP(A268, Traffic_data!$A$3:$BP$367, 60, 0)</f>
        <v>0</v>
      </c>
      <c r="BJ268">
        <f>VLOOKUP(A268, Traffic_data!$A$3:$BP$367, 61, 0)</f>
        <v>0</v>
      </c>
      <c r="BK268">
        <f>VLOOKUP(A268, Traffic_data!$A$3:$BP$367, 62, 0)</f>
        <v>0</v>
      </c>
      <c r="BL268">
        <f>VLOOKUP(A268, Traffic_data!$A$3:$BP$367, 63, 0)</f>
        <v>0</v>
      </c>
      <c r="BM268">
        <f>VLOOKUP(A268, Traffic_data!$A$3:$BP$367, 64, 0)</f>
        <v>0</v>
      </c>
      <c r="BN268">
        <f>VLOOKUP(A268, Traffic_data!$A$3:$BP$367, 65, 0)</f>
        <v>0</v>
      </c>
      <c r="BO268">
        <f>VLOOKUP(A268, Traffic_data!$A$3:$BP$367, 66, 0)</f>
        <v>0</v>
      </c>
      <c r="BP268">
        <f>VLOOKUP(A268, Traffic_data!$A$3:$BP$367, 67, 0)</f>
        <v>0</v>
      </c>
      <c r="BQ268">
        <f>VLOOKUP(A268, Traffic_data!$A$3:$BP$367, 68, 0)</f>
        <v>0</v>
      </c>
    </row>
    <row r="269" spans="1:69" x14ac:dyDescent="0.25">
      <c r="A269" s="1">
        <v>41541</v>
      </c>
      <c r="B269" t="s">
        <v>59</v>
      </c>
      <c r="C269">
        <f>IFERROR(VLOOKUP(A269,Pivot_table!$A$5:$C$57, 3, 0),0)</f>
        <v>0</v>
      </c>
      <c r="D269">
        <f>VLOOKUP(A269, Traffic_data!$A$3:$BP$367, 3, 0)</f>
        <v>150082</v>
      </c>
      <c r="E269">
        <f>VLOOKUP(A269, Traffic_data!$A$3:$BP$367, 4, 0)</f>
        <v>37250</v>
      </c>
      <c r="F269">
        <f>VLOOKUP(A269, Traffic_data!$A$3:$BP$367, 5, 0)</f>
        <v>43826</v>
      </c>
      <c r="G269">
        <f>VLOOKUP(A269, Traffic_data!$A$3:$BP$367, 6, 0)</f>
        <v>38757</v>
      </c>
      <c r="H269">
        <f>VLOOKUP(A269, Traffic_data!$A$3:$BP$367, 7, 0)</f>
        <v>76732</v>
      </c>
      <c r="I269">
        <f>VLOOKUP(A269, Traffic_data!$A$3:$BP$367, 8, 0)</f>
        <v>47981</v>
      </c>
      <c r="J269">
        <f>VLOOKUP(A269, Traffic_data!$A$3:$BP$367, 9, 0)</f>
        <v>13975</v>
      </c>
      <c r="K269">
        <f>VLOOKUP(A269, Traffic_data!$A$3:$BP$367, 10, 0)</f>
        <v>1489</v>
      </c>
      <c r="L269">
        <f>VLOOKUP(A269, Traffic_data!$A$3:$BP$367, 11, 0)</f>
        <v>8804</v>
      </c>
      <c r="M269">
        <f>VLOOKUP(A269, Traffic_data!$A$3:$BP$367, 12, 0)</f>
        <v>0</v>
      </c>
      <c r="N269">
        <f>VLOOKUP(A269, Traffic_data!$A$3:$BP$367, 13, 0)</f>
        <v>17478</v>
      </c>
      <c r="O269">
        <f>VLOOKUP(A269, Traffic_data!$A$3:$BP$367, 14, 0)</f>
        <v>1343</v>
      </c>
      <c r="P269">
        <f>VLOOKUP(A269, Traffic_data!$A$3:$BP$367, 15, 0)</f>
        <v>573</v>
      </c>
      <c r="Q269">
        <f>VLOOKUP(A269, Traffic_data!$A$3:$BP$367, 16, 0)</f>
        <v>944</v>
      </c>
      <c r="R269">
        <f>VLOOKUP(A269, Traffic_data!$A$3:$BP$367, 17, 0)</f>
        <v>124134</v>
      </c>
      <c r="S269">
        <f>VLOOKUP(A269, Traffic_data!$A$3:$BP$367, 18, 0)</f>
        <v>34007</v>
      </c>
      <c r="T269">
        <f>VLOOKUP(A269, Traffic_data!$A$3:$BP$367, 19, 0)</f>
        <v>15905</v>
      </c>
      <c r="U269">
        <f>VLOOKUP(A269, Traffic_data!$A$3:$BP$367, 20, 0)</f>
        <v>18335</v>
      </c>
      <c r="V269">
        <f>VLOOKUP(A269, Traffic_data!$A$3:$BP$367, 21, 0)</f>
        <v>2877</v>
      </c>
      <c r="W269">
        <f>VLOOKUP(A269, Traffic_data!$A$3:$BP$367, 22, 0)</f>
        <v>17451</v>
      </c>
      <c r="X269">
        <f>VLOOKUP(A269, Traffic_data!$A$3:$BP$367,23, 0)</f>
        <v>4709</v>
      </c>
      <c r="Y269">
        <f>VLOOKUP(A269, Traffic_data!$A$3:$BP$367, 24, 0)</f>
        <v>1308</v>
      </c>
      <c r="Z269">
        <f>VLOOKUP(A269, Traffic_data!$A$3:$BP$367, 25, 0)</f>
        <v>6627</v>
      </c>
      <c r="AA269">
        <f>VLOOKUP(A269, Traffic_data!$A$3:$BP$367, 26, 0)</f>
        <v>2877</v>
      </c>
      <c r="AB269">
        <f>VLOOKUP(A269, Traffic_data!$A$3:$BP$367, 27, 0)</f>
        <v>2093</v>
      </c>
      <c r="AC269">
        <f>VLOOKUP(A269, Traffic_data!$A$3:$BP$367, 28, 0)</f>
        <v>2354</v>
      </c>
      <c r="AD269">
        <f>VLOOKUP(A269, Traffic_data!$A$3:$BP$367, 29, 0)</f>
        <v>5232</v>
      </c>
      <c r="AE269">
        <f>VLOOKUP(A269, Traffic_data!$A$3:$BP$367, 30, 0)</f>
        <v>13729</v>
      </c>
      <c r="AF269">
        <f>VLOOKUP(A269, Traffic_data!$A$3:$BP$367, 31, 0)</f>
        <v>3897</v>
      </c>
      <c r="AG269">
        <f>VLOOKUP(A269, Traffic_data!$A$3:$BP$367, 32, 0)</f>
        <v>1240</v>
      </c>
      <c r="AH269">
        <f>VLOOKUP(A269, Traffic_data!$A$3:$BP$367, 33, 0)</f>
        <v>2037</v>
      </c>
      <c r="AI269">
        <f>VLOOKUP(A269, Traffic_data!$A$3:$BP$367, 34, 0)</f>
        <v>89</v>
      </c>
      <c r="AJ269">
        <f>VLOOKUP(A269, Traffic_data!$A$3:$BP$367, 35, 0)</f>
        <v>1949</v>
      </c>
      <c r="AK269">
        <f>VLOOKUP(A269, Traffic_data!$A$3:$BP$367, 36, 0)</f>
        <v>266</v>
      </c>
      <c r="AL269">
        <f>VLOOKUP(A269, Traffic_data!$A$3:$BP$367, 37, 0)</f>
        <v>0</v>
      </c>
      <c r="AM269">
        <f>VLOOKUP(A269, Traffic_data!$A$3:$BP$367, 38, 0)</f>
        <v>797</v>
      </c>
      <c r="AN269">
        <f>VLOOKUP(A269, Traffic_data!$A$3:$BP$367, 39, 0)</f>
        <v>89</v>
      </c>
      <c r="AO269">
        <f>VLOOKUP(A269, Traffic_data!$A$3:$BP$367, 40, 0)</f>
        <v>0</v>
      </c>
      <c r="AP269">
        <f>VLOOKUP(A269, Traffic_data!$A$3:$BP$367, 41, 0)</f>
        <v>177</v>
      </c>
      <c r="AQ269">
        <f>VLOOKUP(A269, Traffic_data!$A$3:$BP$367,42, 0)</f>
        <v>2746</v>
      </c>
      <c r="AR269">
        <f>VLOOKUP(A269, Traffic_data!$A$3:$BP$367, 43, 0)</f>
        <v>137863</v>
      </c>
      <c r="AS269">
        <f>VLOOKUP(A269, Traffic_data!$A$3:$BP$367, 44, 0)</f>
        <v>37904</v>
      </c>
      <c r="AT269">
        <f>VLOOKUP(A269, Traffic_data!$A$3:$BP$367, 45, 0)</f>
        <v>17145</v>
      </c>
      <c r="AU269">
        <f>VLOOKUP(A269, Traffic_data!$A$3:$BP$367, 46, 0)</f>
        <v>20372</v>
      </c>
      <c r="AV269">
        <f>VLOOKUP(A269, Traffic_data!$A$3:$BP$367, 47, 0)</f>
        <v>2966</v>
      </c>
      <c r="AW269">
        <f>VLOOKUP(A269, Traffic_data!$A$3:$BP$367, 48, 0)</f>
        <v>19400</v>
      </c>
      <c r="AX269">
        <f>VLOOKUP(A269, Traffic_data!$A$3:$BP$367, 49, 0)</f>
        <v>4975</v>
      </c>
      <c r="AY269">
        <f>VLOOKUP(A269, Traffic_data!$A$3:$BP$367, 50, 0)</f>
        <v>1308</v>
      </c>
      <c r="AZ269">
        <f>VLOOKUP(A269, Traffic_data!$A$3:$BP$367, 51, 0)</f>
        <v>7424</v>
      </c>
      <c r="BA269">
        <f>VLOOKUP(A269, Traffic_data!$A$3:$BP$367, 52, 0)</f>
        <v>2966</v>
      </c>
      <c r="BB269">
        <f>VLOOKUP(A269, Traffic_data!$A$3:$BP$367, 53, 0)</f>
        <v>2093</v>
      </c>
      <c r="BC269">
        <f>VLOOKUP(A269, Traffic_data!$A$3:$BP$367, 54, 0)</f>
        <v>2531</v>
      </c>
      <c r="BD269">
        <f>VLOOKUP(A269, Traffic_data!$A$3:$BP$367, 55, 0)</f>
        <v>7978</v>
      </c>
      <c r="BE269">
        <f>VLOOKUP(A269, Traffic_data!$A$3:$BP$367, 56, 0)</f>
        <v>0</v>
      </c>
      <c r="BF269">
        <f>VLOOKUP(A269, Traffic_data!$A$3:$BP$367, 57, 0)</f>
        <v>0</v>
      </c>
      <c r="BG269">
        <f>VLOOKUP(A269, Traffic_data!$A$3:$BP$367, 58, 0)</f>
        <v>0</v>
      </c>
      <c r="BH269">
        <f>VLOOKUP(A269, Traffic_data!$A$3:$BP$367, 59, 0)</f>
        <v>0</v>
      </c>
      <c r="BI269">
        <f>VLOOKUP(A269, Traffic_data!$A$3:$BP$367, 60, 0)</f>
        <v>0</v>
      </c>
      <c r="BJ269">
        <f>VLOOKUP(A269, Traffic_data!$A$3:$BP$367, 61, 0)</f>
        <v>0</v>
      </c>
      <c r="BK269">
        <f>VLOOKUP(A269, Traffic_data!$A$3:$BP$367, 62, 0)</f>
        <v>0</v>
      </c>
      <c r="BL269">
        <f>VLOOKUP(A269, Traffic_data!$A$3:$BP$367, 63, 0)</f>
        <v>0</v>
      </c>
      <c r="BM269">
        <f>VLOOKUP(A269, Traffic_data!$A$3:$BP$367, 64, 0)</f>
        <v>0</v>
      </c>
      <c r="BN269">
        <f>VLOOKUP(A269, Traffic_data!$A$3:$BP$367, 65, 0)</f>
        <v>0</v>
      </c>
      <c r="BO269">
        <f>VLOOKUP(A269, Traffic_data!$A$3:$BP$367, 66, 0)</f>
        <v>0</v>
      </c>
      <c r="BP269">
        <f>VLOOKUP(A269, Traffic_data!$A$3:$BP$367, 67, 0)</f>
        <v>0</v>
      </c>
      <c r="BQ269">
        <f>VLOOKUP(A269, Traffic_data!$A$3:$BP$367, 68, 0)</f>
        <v>0</v>
      </c>
    </row>
    <row r="270" spans="1:69" x14ac:dyDescent="0.25">
      <c r="A270" s="1">
        <v>41542</v>
      </c>
      <c r="B270" t="s">
        <v>30</v>
      </c>
      <c r="C270">
        <f>IFERROR(VLOOKUP(A270,Pivot_table!$A$5:$C$57, 3, 0),0)</f>
        <v>0</v>
      </c>
      <c r="D270">
        <f>VLOOKUP(A270, Traffic_data!$A$3:$BP$367, 3, 0)</f>
        <v>155877</v>
      </c>
      <c r="E270">
        <f>VLOOKUP(A270, Traffic_data!$A$3:$BP$367, 4, 0)</f>
        <v>39863</v>
      </c>
      <c r="F270">
        <f>VLOOKUP(A270, Traffic_data!$A$3:$BP$367, 5, 0)</f>
        <v>46200</v>
      </c>
      <c r="G270">
        <f>VLOOKUP(A270, Traffic_data!$A$3:$BP$367, 6, 0)</f>
        <v>38915</v>
      </c>
      <c r="H270">
        <f>VLOOKUP(A270, Traffic_data!$A$3:$BP$367, 7, 0)</f>
        <v>79072</v>
      </c>
      <c r="I270">
        <f>VLOOKUP(A270, Traffic_data!$A$3:$BP$367, 8, 0)</f>
        <v>50120</v>
      </c>
      <c r="J270">
        <f>VLOOKUP(A270, Traffic_data!$A$3:$BP$367, 9, 0)</f>
        <v>14501</v>
      </c>
      <c r="K270">
        <f>VLOOKUP(A270, Traffic_data!$A$3:$BP$367, 10, 0)</f>
        <v>1670</v>
      </c>
      <c r="L270">
        <f>VLOOKUP(A270, Traffic_data!$A$3:$BP$367, 11, 0)</f>
        <v>8885</v>
      </c>
      <c r="M270">
        <f>VLOOKUP(A270, Traffic_data!$A$3:$BP$367, 12, 0)</f>
        <v>0</v>
      </c>
      <c r="N270">
        <f>VLOOKUP(A270, Traffic_data!$A$3:$BP$367, 13, 0)</f>
        <v>18884</v>
      </c>
      <c r="O270">
        <f>VLOOKUP(A270, Traffic_data!$A$3:$BP$367, 14, 0)</f>
        <v>1445</v>
      </c>
      <c r="P270">
        <f>VLOOKUP(A270, Traffic_data!$A$3:$BP$367, 15, 0)</f>
        <v>646</v>
      </c>
      <c r="Q270">
        <f>VLOOKUP(A270, Traffic_data!$A$3:$BP$367, 16, 0)</f>
        <v>994</v>
      </c>
      <c r="R270">
        <f>VLOOKUP(A270, Traffic_data!$A$3:$BP$367, 17, 0)</f>
        <v>127928</v>
      </c>
      <c r="S270">
        <f>VLOOKUP(A270, Traffic_data!$A$3:$BP$367, 18, 0)</f>
        <v>32699</v>
      </c>
      <c r="T270">
        <f>VLOOKUP(A270, Traffic_data!$A$3:$BP$367, 19, 0)</f>
        <v>17009</v>
      </c>
      <c r="U270">
        <f>VLOOKUP(A270, Traffic_data!$A$3:$BP$367, 20, 0)</f>
        <v>18776</v>
      </c>
      <c r="V270">
        <f>VLOOKUP(A270, Traffic_data!$A$3:$BP$367, 21, 0)</f>
        <v>2093</v>
      </c>
      <c r="W270">
        <f>VLOOKUP(A270, Traffic_data!$A$3:$BP$367, 22, 0)</f>
        <v>22753</v>
      </c>
      <c r="X270">
        <f>VLOOKUP(A270, Traffic_data!$A$3:$BP$367,23, 0)</f>
        <v>2354</v>
      </c>
      <c r="Y270">
        <f>VLOOKUP(A270, Traffic_data!$A$3:$BP$367, 24, 0)</f>
        <v>2093</v>
      </c>
      <c r="Z270">
        <f>VLOOKUP(A270, Traffic_data!$A$3:$BP$367, 25, 0)</f>
        <v>7069</v>
      </c>
      <c r="AA270">
        <f>VLOOKUP(A270, Traffic_data!$A$3:$BP$367, 26, 0)</f>
        <v>2354</v>
      </c>
      <c r="AB270">
        <f>VLOOKUP(A270, Traffic_data!$A$3:$BP$367, 27, 0)</f>
        <v>1308</v>
      </c>
      <c r="AC270">
        <f>VLOOKUP(A270, Traffic_data!$A$3:$BP$367, 28, 0)</f>
        <v>3401</v>
      </c>
      <c r="AD270">
        <f>VLOOKUP(A270, Traffic_data!$A$3:$BP$367, 29, 0)</f>
        <v>4970</v>
      </c>
      <c r="AE270">
        <f>VLOOKUP(A270, Traffic_data!$A$3:$BP$367, 30, 0)</f>
        <v>14880</v>
      </c>
      <c r="AF270">
        <f>VLOOKUP(A270, Traffic_data!$A$3:$BP$367, 31, 0)</f>
        <v>4694</v>
      </c>
      <c r="AG270">
        <f>VLOOKUP(A270, Traffic_data!$A$3:$BP$367, 32, 0)</f>
        <v>1329</v>
      </c>
      <c r="AH270">
        <f>VLOOKUP(A270, Traffic_data!$A$3:$BP$367, 33, 0)</f>
        <v>2214</v>
      </c>
      <c r="AI270">
        <f>VLOOKUP(A270, Traffic_data!$A$3:$BP$367, 34, 0)</f>
        <v>0</v>
      </c>
      <c r="AJ270">
        <f>VLOOKUP(A270, Traffic_data!$A$3:$BP$367, 35, 0)</f>
        <v>2126</v>
      </c>
      <c r="AK270">
        <f>VLOOKUP(A270, Traffic_data!$A$3:$BP$367, 36, 0)</f>
        <v>354</v>
      </c>
      <c r="AL270">
        <f>VLOOKUP(A270, Traffic_data!$A$3:$BP$367, 37, 0)</f>
        <v>89</v>
      </c>
      <c r="AM270">
        <f>VLOOKUP(A270, Traffic_data!$A$3:$BP$367, 38, 0)</f>
        <v>1151</v>
      </c>
      <c r="AN270">
        <f>VLOOKUP(A270, Traffic_data!$A$3:$BP$367, 39, 0)</f>
        <v>443</v>
      </c>
      <c r="AO270">
        <f>VLOOKUP(A270, Traffic_data!$A$3:$BP$367, 40, 0)</f>
        <v>0</v>
      </c>
      <c r="AP270">
        <f>VLOOKUP(A270, Traffic_data!$A$3:$BP$367, 41, 0)</f>
        <v>177</v>
      </c>
      <c r="AQ270">
        <f>VLOOKUP(A270, Traffic_data!$A$3:$BP$367,42, 0)</f>
        <v>1683</v>
      </c>
      <c r="AR270">
        <f>VLOOKUP(A270, Traffic_data!$A$3:$BP$367, 43, 0)</f>
        <v>142808</v>
      </c>
      <c r="AS270">
        <f>VLOOKUP(A270, Traffic_data!$A$3:$BP$367, 44, 0)</f>
        <v>37393</v>
      </c>
      <c r="AT270">
        <f>VLOOKUP(A270, Traffic_data!$A$3:$BP$367, 45, 0)</f>
        <v>18338</v>
      </c>
      <c r="AU270">
        <f>VLOOKUP(A270, Traffic_data!$A$3:$BP$367, 46, 0)</f>
        <v>20990</v>
      </c>
      <c r="AV270">
        <f>VLOOKUP(A270, Traffic_data!$A$3:$BP$367, 47, 0)</f>
        <v>2093</v>
      </c>
      <c r="AW270">
        <f>VLOOKUP(A270, Traffic_data!$A$3:$BP$367, 48, 0)</f>
        <v>24879</v>
      </c>
      <c r="AX270">
        <f>VLOOKUP(A270, Traffic_data!$A$3:$BP$367, 49, 0)</f>
        <v>2708</v>
      </c>
      <c r="AY270">
        <f>VLOOKUP(A270, Traffic_data!$A$3:$BP$367, 50, 0)</f>
        <v>2182</v>
      </c>
      <c r="AZ270">
        <f>VLOOKUP(A270, Traffic_data!$A$3:$BP$367, 51, 0)</f>
        <v>8220</v>
      </c>
      <c r="BA270">
        <f>VLOOKUP(A270, Traffic_data!$A$3:$BP$367, 52, 0)</f>
        <v>2797</v>
      </c>
      <c r="BB270">
        <f>VLOOKUP(A270, Traffic_data!$A$3:$BP$367, 53, 0)</f>
        <v>1308</v>
      </c>
      <c r="BC270">
        <f>VLOOKUP(A270, Traffic_data!$A$3:$BP$367, 54, 0)</f>
        <v>3578</v>
      </c>
      <c r="BD270">
        <f>VLOOKUP(A270, Traffic_data!$A$3:$BP$367, 55, 0)</f>
        <v>6653</v>
      </c>
      <c r="BE270">
        <f>VLOOKUP(A270, Traffic_data!$A$3:$BP$367, 56, 0)</f>
        <v>0</v>
      </c>
      <c r="BF270">
        <f>VLOOKUP(A270, Traffic_data!$A$3:$BP$367, 57, 0)</f>
        <v>0</v>
      </c>
      <c r="BG270">
        <f>VLOOKUP(A270, Traffic_data!$A$3:$BP$367, 58, 0)</f>
        <v>0</v>
      </c>
      <c r="BH270">
        <f>VLOOKUP(A270, Traffic_data!$A$3:$BP$367, 59, 0)</f>
        <v>0</v>
      </c>
      <c r="BI270">
        <f>VLOOKUP(A270, Traffic_data!$A$3:$BP$367, 60, 0)</f>
        <v>0</v>
      </c>
      <c r="BJ270">
        <f>VLOOKUP(A270, Traffic_data!$A$3:$BP$367, 61, 0)</f>
        <v>0</v>
      </c>
      <c r="BK270">
        <f>VLOOKUP(A270, Traffic_data!$A$3:$BP$367, 62, 0)</f>
        <v>0</v>
      </c>
      <c r="BL270">
        <f>VLOOKUP(A270, Traffic_data!$A$3:$BP$367, 63, 0)</f>
        <v>0</v>
      </c>
      <c r="BM270">
        <f>VLOOKUP(A270, Traffic_data!$A$3:$BP$367, 64, 0)</f>
        <v>0</v>
      </c>
      <c r="BN270">
        <f>VLOOKUP(A270, Traffic_data!$A$3:$BP$367, 65, 0)</f>
        <v>0</v>
      </c>
      <c r="BO270">
        <f>VLOOKUP(A270, Traffic_data!$A$3:$BP$367, 66, 0)</f>
        <v>0</v>
      </c>
      <c r="BP270">
        <f>VLOOKUP(A270, Traffic_data!$A$3:$BP$367, 67, 0)</f>
        <v>0</v>
      </c>
      <c r="BQ270">
        <f>VLOOKUP(A270, Traffic_data!$A$3:$BP$367, 68, 0)</f>
        <v>0</v>
      </c>
    </row>
    <row r="271" spans="1:69" x14ac:dyDescent="0.25">
      <c r="A271" s="1">
        <v>41543</v>
      </c>
      <c r="B271" t="s">
        <v>46</v>
      </c>
      <c r="C271">
        <f>IFERROR(VLOOKUP(A271,Pivot_table!$A$5:$C$57, 3, 0),0)</f>
        <v>0</v>
      </c>
      <c r="D271">
        <f>VLOOKUP(A271, Traffic_data!$A$3:$BP$367, 3, 0)</f>
        <v>166688</v>
      </c>
      <c r="E271">
        <f>VLOOKUP(A271, Traffic_data!$A$3:$BP$367, 4, 0)</f>
        <v>41694</v>
      </c>
      <c r="F271">
        <f>VLOOKUP(A271, Traffic_data!$A$3:$BP$367, 5, 0)</f>
        <v>49686</v>
      </c>
      <c r="G271">
        <f>VLOOKUP(A271, Traffic_data!$A$3:$BP$367, 6, 0)</f>
        <v>43432</v>
      </c>
      <c r="H271">
        <f>VLOOKUP(A271, Traffic_data!$A$3:$BP$367, 7, 0)</f>
        <v>83136</v>
      </c>
      <c r="I271">
        <f>VLOOKUP(A271, Traffic_data!$A$3:$BP$367, 8, 0)</f>
        <v>53941</v>
      </c>
      <c r="J271">
        <f>VLOOKUP(A271, Traffic_data!$A$3:$BP$367, 9, 0)</f>
        <v>15458</v>
      </c>
      <c r="K271">
        <f>VLOOKUP(A271, Traffic_data!$A$3:$BP$367, 10, 0)</f>
        <v>1638</v>
      </c>
      <c r="L271">
        <f>VLOOKUP(A271, Traffic_data!$A$3:$BP$367, 11, 0)</f>
        <v>8771</v>
      </c>
      <c r="M271">
        <f>VLOOKUP(A271, Traffic_data!$A$3:$BP$367, 12, 0)</f>
        <v>0</v>
      </c>
      <c r="N271">
        <f>VLOOKUP(A271, Traffic_data!$A$3:$BP$367, 13, 0)</f>
        <v>21893</v>
      </c>
      <c r="O271">
        <f>VLOOKUP(A271, Traffic_data!$A$3:$BP$367, 14, 0)</f>
        <v>1611</v>
      </c>
      <c r="P271">
        <f>VLOOKUP(A271, Traffic_data!$A$3:$BP$367, 15, 0)</f>
        <v>699</v>
      </c>
      <c r="Q271">
        <f>VLOOKUP(A271, Traffic_data!$A$3:$BP$367, 16, 0)</f>
        <v>1106</v>
      </c>
      <c r="R271">
        <f>VLOOKUP(A271, Traffic_data!$A$3:$BP$367, 17, 0)</f>
        <v>135771</v>
      </c>
      <c r="S271">
        <f>VLOOKUP(A271, Traffic_data!$A$3:$BP$367, 18, 0)</f>
        <v>31914</v>
      </c>
      <c r="T271">
        <f>VLOOKUP(A271, Traffic_data!$A$3:$BP$367, 19, 0)</f>
        <v>20102</v>
      </c>
      <c r="U271">
        <f>VLOOKUP(A271, Traffic_data!$A$3:$BP$367, 20, 0)</f>
        <v>21648</v>
      </c>
      <c r="V271">
        <f>VLOOKUP(A271, Traffic_data!$A$3:$BP$367, 21, 0)</f>
        <v>1831</v>
      </c>
      <c r="W271">
        <f>VLOOKUP(A271, Traffic_data!$A$3:$BP$367, 22, 0)</f>
        <v>21648</v>
      </c>
      <c r="X271">
        <f>VLOOKUP(A271, Traffic_data!$A$3:$BP$367,23, 0)</f>
        <v>2877</v>
      </c>
      <c r="Y271">
        <f>VLOOKUP(A271, Traffic_data!$A$3:$BP$367, 24, 0)</f>
        <v>1308</v>
      </c>
      <c r="Z271">
        <f>VLOOKUP(A271, Traffic_data!$A$3:$BP$367, 25, 0)</f>
        <v>5743</v>
      </c>
      <c r="AA271">
        <f>VLOOKUP(A271, Traffic_data!$A$3:$BP$367, 26, 0)</f>
        <v>785</v>
      </c>
      <c r="AB271">
        <f>VLOOKUP(A271, Traffic_data!$A$3:$BP$367, 27, 0)</f>
        <v>1046</v>
      </c>
      <c r="AC271">
        <f>VLOOKUP(A271, Traffic_data!$A$3:$BP$367, 28, 0)</f>
        <v>2093</v>
      </c>
      <c r="AD271">
        <f>VLOOKUP(A271, Traffic_data!$A$3:$BP$367, 29, 0)</f>
        <v>6017</v>
      </c>
      <c r="AE271">
        <f>VLOOKUP(A271, Traffic_data!$A$3:$BP$367, 30, 0)</f>
        <v>14703</v>
      </c>
      <c r="AF271">
        <f>VLOOKUP(A271, Traffic_data!$A$3:$BP$367, 31, 0)</f>
        <v>3100</v>
      </c>
      <c r="AG271">
        <f>VLOOKUP(A271, Traffic_data!$A$3:$BP$367, 32, 0)</f>
        <v>1417</v>
      </c>
      <c r="AH271">
        <f>VLOOKUP(A271, Traffic_data!$A$3:$BP$367, 33, 0)</f>
        <v>2746</v>
      </c>
      <c r="AI271">
        <f>VLOOKUP(A271, Traffic_data!$A$3:$BP$367, 34, 0)</f>
        <v>0</v>
      </c>
      <c r="AJ271">
        <f>VLOOKUP(A271, Traffic_data!$A$3:$BP$367, 35, 0)</f>
        <v>3189</v>
      </c>
      <c r="AK271">
        <f>VLOOKUP(A271, Traffic_data!$A$3:$BP$367, 36, 0)</f>
        <v>266</v>
      </c>
      <c r="AL271">
        <f>VLOOKUP(A271, Traffic_data!$A$3:$BP$367, 37, 0)</f>
        <v>89</v>
      </c>
      <c r="AM271">
        <f>VLOOKUP(A271, Traffic_data!$A$3:$BP$367, 38, 0)</f>
        <v>709</v>
      </c>
      <c r="AN271">
        <f>VLOOKUP(A271, Traffic_data!$A$3:$BP$367, 39, 0)</f>
        <v>620</v>
      </c>
      <c r="AO271">
        <f>VLOOKUP(A271, Traffic_data!$A$3:$BP$367, 40, 0)</f>
        <v>0</v>
      </c>
      <c r="AP271">
        <f>VLOOKUP(A271, Traffic_data!$A$3:$BP$367, 41, 0)</f>
        <v>354</v>
      </c>
      <c r="AQ271">
        <f>VLOOKUP(A271, Traffic_data!$A$3:$BP$367,42, 0)</f>
        <v>2303</v>
      </c>
      <c r="AR271">
        <f>VLOOKUP(A271, Traffic_data!$A$3:$BP$367, 43, 0)</f>
        <v>150474</v>
      </c>
      <c r="AS271">
        <f>VLOOKUP(A271, Traffic_data!$A$3:$BP$367, 44, 0)</f>
        <v>35014</v>
      </c>
      <c r="AT271">
        <f>VLOOKUP(A271, Traffic_data!$A$3:$BP$367, 45, 0)</f>
        <v>21519</v>
      </c>
      <c r="AU271">
        <f>VLOOKUP(A271, Traffic_data!$A$3:$BP$367, 46, 0)</f>
        <v>24394</v>
      </c>
      <c r="AV271">
        <f>VLOOKUP(A271, Traffic_data!$A$3:$BP$367, 47, 0)</f>
        <v>1831</v>
      </c>
      <c r="AW271">
        <f>VLOOKUP(A271, Traffic_data!$A$3:$BP$367, 48, 0)</f>
        <v>24837</v>
      </c>
      <c r="AX271">
        <f>VLOOKUP(A271, Traffic_data!$A$3:$BP$367, 49, 0)</f>
        <v>3143</v>
      </c>
      <c r="AY271">
        <f>VLOOKUP(A271, Traffic_data!$A$3:$BP$367, 50, 0)</f>
        <v>1397</v>
      </c>
      <c r="AZ271">
        <f>VLOOKUP(A271, Traffic_data!$A$3:$BP$367, 51, 0)</f>
        <v>6452</v>
      </c>
      <c r="BA271">
        <f>VLOOKUP(A271, Traffic_data!$A$3:$BP$367, 52, 0)</f>
        <v>1405</v>
      </c>
      <c r="BB271">
        <f>VLOOKUP(A271, Traffic_data!$A$3:$BP$367, 53, 0)</f>
        <v>1046</v>
      </c>
      <c r="BC271">
        <f>VLOOKUP(A271, Traffic_data!$A$3:$BP$367, 54, 0)</f>
        <v>2447</v>
      </c>
      <c r="BD271">
        <f>VLOOKUP(A271, Traffic_data!$A$3:$BP$367, 55, 0)</f>
        <v>8320</v>
      </c>
      <c r="BE271">
        <f>VLOOKUP(A271, Traffic_data!$A$3:$BP$367, 56, 0)</f>
        <v>0</v>
      </c>
      <c r="BF271">
        <f>VLOOKUP(A271, Traffic_data!$A$3:$BP$367, 57, 0)</f>
        <v>0</v>
      </c>
      <c r="BG271">
        <f>VLOOKUP(A271, Traffic_data!$A$3:$BP$367, 58, 0)</f>
        <v>0</v>
      </c>
      <c r="BH271">
        <f>VLOOKUP(A271, Traffic_data!$A$3:$BP$367, 59, 0)</f>
        <v>0</v>
      </c>
      <c r="BI271">
        <f>VLOOKUP(A271, Traffic_data!$A$3:$BP$367, 60, 0)</f>
        <v>0</v>
      </c>
      <c r="BJ271">
        <f>VLOOKUP(A271, Traffic_data!$A$3:$BP$367, 61, 0)</f>
        <v>0</v>
      </c>
      <c r="BK271">
        <f>VLOOKUP(A271, Traffic_data!$A$3:$BP$367, 62, 0)</f>
        <v>0</v>
      </c>
      <c r="BL271">
        <f>VLOOKUP(A271, Traffic_data!$A$3:$BP$367, 63, 0)</f>
        <v>0</v>
      </c>
      <c r="BM271">
        <f>VLOOKUP(A271, Traffic_data!$A$3:$BP$367, 64, 0)</f>
        <v>0</v>
      </c>
      <c r="BN271">
        <f>VLOOKUP(A271, Traffic_data!$A$3:$BP$367, 65, 0)</f>
        <v>0</v>
      </c>
      <c r="BO271">
        <f>VLOOKUP(A271, Traffic_data!$A$3:$BP$367, 66, 0)</f>
        <v>0</v>
      </c>
      <c r="BP271">
        <f>VLOOKUP(A271, Traffic_data!$A$3:$BP$367, 67, 0)</f>
        <v>0</v>
      </c>
      <c r="BQ271">
        <f>VLOOKUP(A271, Traffic_data!$A$3:$BP$367, 68, 0)</f>
        <v>0</v>
      </c>
    </row>
    <row r="272" spans="1:69" x14ac:dyDescent="0.25">
      <c r="A272" s="1">
        <v>41544</v>
      </c>
      <c r="B272" t="s">
        <v>49</v>
      </c>
      <c r="C272">
        <f>IFERROR(VLOOKUP(A272,Pivot_table!$A$5:$C$57, 3, 0),0)</f>
        <v>0</v>
      </c>
      <c r="D272">
        <f>VLOOKUP(A272, Traffic_data!$A$3:$BP$367, 3, 0)</f>
        <v>179015</v>
      </c>
      <c r="E272">
        <f>VLOOKUP(A272, Traffic_data!$A$3:$BP$367, 4, 0)</f>
        <v>42925</v>
      </c>
      <c r="F272">
        <f>VLOOKUP(A272, Traffic_data!$A$3:$BP$367, 5, 0)</f>
        <v>49897</v>
      </c>
      <c r="G272">
        <f>VLOOKUP(A272, Traffic_data!$A$3:$BP$367, 6, 0)</f>
        <v>43032</v>
      </c>
      <c r="H272">
        <f>VLOOKUP(A272, Traffic_data!$A$3:$BP$367, 7, 0)</f>
        <v>94745</v>
      </c>
      <c r="I272">
        <f>VLOOKUP(A272, Traffic_data!$A$3:$BP$367, 8, 0)</f>
        <v>52997</v>
      </c>
      <c r="J272">
        <f>VLOOKUP(A272, Traffic_data!$A$3:$BP$367, 9, 0)</f>
        <v>16903</v>
      </c>
      <c r="K272">
        <f>VLOOKUP(A272, Traffic_data!$A$3:$BP$367, 10, 0)</f>
        <v>1495</v>
      </c>
      <c r="L272">
        <f>VLOOKUP(A272, Traffic_data!$A$3:$BP$367, 11, 0)</f>
        <v>9047</v>
      </c>
      <c r="M272">
        <f>VLOOKUP(A272, Traffic_data!$A$3:$BP$367, 12, 0)</f>
        <v>0</v>
      </c>
      <c r="N272">
        <f>VLOOKUP(A272, Traffic_data!$A$3:$BP$367, 13, 0)</f>
        <v>21092</v>
      </c>
      <c r="O272">
        <f>VLOOKUP(A272, Traffic_data!$A$3:$BP$367, 14, 0)</f>
        <v>1880</v>
      </c>
      <c r="P272">
        <f>VLOOKUP(A272, Traffic_data!$A$3:$BP$367, 15, 0)</f>
        <v>841</v>
      </c>
      <c r="Q272">
        <f>VLOOKUP(A272, Traffic_data!$A$3:$BP$367, 16, 0)</f>
        <v>796</v>
      </c>
      <c r="R272">
        <f>VLOOKUP(A272, Traffic_data!$A$3:$BP$367, 17, 0)</f>
        <v>147819</v>
      </c>
      <c r="S272">
        <f>VLOOKUP(A272, Traffic_data!$A$3:$BP$367, 18, 0)</f>
        <v>39500</v>
      </c>
      <c r="T272">
        <f>VLOOKUP(A272, Traffic_data!$A$3:$BP$367, 19, 0)</f>
        <v>20985</v>
      </c>
      <c r="U272">
        <f>VLOOKUP(A272, Traffic_data!$A$3:$BP$367, 20, 0)</f>
        <v>17230</v>
      </c>
      <c r="V272">
        <f>VLOOKUP(A272, Traffic_data!$A$3:$BP$367, 21, 0)</f>
        <v>2354</v>
      </c>
      <c r="W272">
        <f>VLOOKUP(A272, Traffic_data!$A$3:$BP$367, 22, 0)</f>
        <v>22753</v>
      </c>
      <c r="X272">
        <f>VLOOKUP(A272, Traffic_data!$A$3:$BP$367,23, 0)</f>
        <v>5755</v>
      </c>
      <c r="Y272">
        <f>VLOOKUP(A272, Traffic_data!$A$3:$BP$367, 24, 0)</f>
        <v>2354</v>
      </c>
      <c r="Z272">
        <f>VLOOKUP(A272, Traffic_data!$A$3:$BP$367, 25, 0)</f>
        <v>8173</v>
      </c>
      <c r="AA272">
        <f>VLOOKUP(A272, Traffic_data!$A$3:$BP$367, 26, 0)</f>
        <v>3139</v>
      </c>
      <c r="AB272">
        <f>VLOOKUP(A272, Traffic_data!$A$3:$BP$367, 27, 0)</f>
        <v>3401</v>
      </c>
      <c r="AC272">
        <f>VLOOKUP(A272, Traffic_data!$A$3:$BP$367, 28, 0)</f>
        <v>2616</v>
      </c>
      <c r="AD272">
        <f>VLOOKUP(A272, Traffic_data!$A$3:$BP$367, 29, 0)</f>
        <v>5232</v>
      </c>
      <c r="AE272">
        <f>VLOOKUP(A272, Traffic_data!$A$3:$BP$367, 30, 0)</f>
        <v>16652</v>
      </c>
      <c r="AF272">
        <f>VLOOKUP(A272, Traffic_data!$A$3:$BP$367, 31, 0)</f>
        <v>4517</v>
      </c>
      <c r="AG272">
        <f>VLOOKUP(A272, Traffic_data!$A$3:$BP$367, 32, 0)</f>
        <v>1063</v>
      </c>
      <c r="AH272">
        <f>VLOOKUP(A272, Traffic_data!$A$3:$BP$367, 33, 0)</f>
        <v>2657</v>
      </c>
      <c r="AI272">
        <f>VLOOKUP(A272, Traffic_data!$A$3:$BP$367, 34, 0)</f>
        <v>0</v>
      </c>
      <c r="AJ272">
        <f>VLOOKUP(A272, Traffic_data!$A$3:$BP$367, 35, 0)</f>
        <v>2480</v>
      </c>
      <c r="AK272">
        <f>VLOOKUP(A272, Traffic_data!$A$3:$BP$367, 36, 0)</f>
        <v>709</v>
      </c>
      <c r="AL272">
        <f>VLOOKUP(A272, Traffic_data!$A$3:$BP$367, 37, 0)</f>
        <v>89</v>
      </c>
      <c r="AM272">
        <f>VLOOKUP(A272, Traffic_data!$A$3:$BP$367, 38, 0)</f>
        <v>886</v>
      </c>
      <c r="AN272">
        <f>VLOOKUP(A272, Traffic_data!$A$3:$BP$367, 39, 0)</f>
        <v>89</v>
      </c>
      <c r="AO272">
        <f>VLOOKUP(A272, Traffic_data!$A$3:$BP$367, 40, 0)</f>
        <v>89</v>
      </c>
      <c r="AP272">
        <f>VLOOKUP(A272, Traffic_data!$A$3:$BP$367, 41, 0)</f>
        <v>266</v>
      </c>
      <c r="AQ272">
        <f>VLOOKUP(A272, Traffic_data!$A$3:$BP$367,42, 0)</f>
        <v>3631</v>
      </c>
      <c r="AR272">
        <f>VLOOKUP(A272, Traffic_data!$A$3:$BP$367, 43, 0)</f>
        <v>164471</v>
      </c>
      <c r="AS272">
        <f>VLOOKUP(A272, Traffic_data!$A$3:$BP$367, 44, 0)</f>
        <v>44017</v>
      </c>
      <c r="AT272">
        <f>VLOOKUP(A272, Traffic_data!$A$3:$BP$367, 45, 0)</f>
        <v>22048</v>
      </c>
      <c r="AU272">
        <f>VLOOKUP(A272, Traffic_data!$A$3:$BP$367, 46, 0)</f>
        <v>19887</v>
      </c>
      <c r="AV272">
        <f>VLOOKUP(A272, Traffic_data!$A$3:$BP$367, 47, 0)</f>
        <v>2354</v>
      </c>
      <c r="AW272">
        <f>VLOOKUP(A272, Traffic_data!$A$3:$BP$367, 48, 0)</f>
        <v>25233</v>
      </c>
      <c r="AX272">
        <f>VLOOKUP(A272, Traffic_data!$A$3:$BP$367, 49, 0)</f>
        <v>6464</v>
      </c>
      <c r="AY272">
        <f>VLOOKUP(A272, Traffic_data!$A$3:$BP$367, 50, 0)</f>
        <v>2443</v>
      </c>
      <c r="AZ272">
        <f>VLOOKUP(A272, Traffic_data!$A$3:$BP$367, 51, 0)</f>
        <v>9059</v>
      </c>
      <c r="BA272">
        <f>VLOOKUP(A272, Traffic_data!$A$3:$BP$367, 52, 0)</f>
        <v>3228</v>
      </c>
      <c r="BB272">
        <f>VLOOKUP(A272, Traffic_data!$A$3:$BP$367, 53, 0)</f>
        <v>3490</v>
      </c>
      <c r="BC272">
        <f>VLOOKUP(A272, Traffic_data!$A$3:$BP$367, 54, 0)</f>
        <v>2882</v>
      </c>
      <c r="BD272">
        <f>VLOOKUP(A272, Traffic_data!$A$3:$BP$367, 55, 0)</f>
        <v>8863</v>
      </c>
      <c r="BE272">
        <f>VLOOKUP(A272, Traffic_data!$A$3:$BP$367, 56, 0)</f>
        <v>0</v>
      </c>
      <c r="BF272">
        <f>VLOOKUP(A272, Traffic_data!$A$3:$BP$367, 57, 0)</f>
        <v>0</v>
      </c>
      <c r="BG272">
        <f>VLOOKUP(A272, Traffic_data!$A$3:$BP$367, 58, 0)</f>
        <v>0</v>
      </c>
      <c r="BH272">
        <f>VLOOKUP(A272, Traffic_data!$A$3:$BP$367, 59, 0)</f>
        <v>0</v>
      </c>
      <c r="BI272">
        <f>VLOOKUP(A272, Traffic_data!$A$3:$BP$367, 60, 0)</f>
        <v>0</v>
      </c>
      <c r="BJ272">
        <f>VLOOKUP(A272, Traffic_data!$A$3:$BP$367, 61, 0)</f>
        <v>0</v>
      </c>
      <c r="BK272">
        <f>VLOOKUP(A272, Traffic_data!$A$3:$BP$367, 62, 0)</f>
        <v>0</v>
      </c>
      <c r="BL272">
        <f>VLOOKUP(A272, Traffic_data!$A$3:$BP$367, 63, 0)</f>
        <v>0</v>
      </c>
      <c r="BM272">
        <f>VLOOKUP(A272, Traffic_data!$A$3:$BP$367, 64, 0)</f>
        <v>0</v>
      </c>
      <c r="BN272">
        <f>VLOOKUP(A272, Traffic_data!$A$3:$BP$367, 65, 0)</f>
        <v>0</v>
      </c>
      <c r="BO272">
        <f>VLOOKUP(A272, Traffic_data!$A$3:$BP$367, 66, 0)</f>
        <v>0</v>
      </c>
      <c r="BP272">
        <f>VLOOKUP(A272, Traffic_data!$A$3:$BP$367, 67, 0)</f>
        <v>0</v>
      </c>
      <c r="BQ272">
        <f>VLOOKUP(A272, Traffic_data!$A$3:$BP$367, 68, 0)</f>
        <v>0</v>
      </c>
    </row>
    <row r="273" spans="1:69" x14ac:dyDescent="0.25">
      <c r="A273" s="1">
        <v>41545</v>
      </c>
      <c r="B273" t="s">
        <v>52</v>
      </c>
      <c r="C273">
        <f>IFERROR(VLOOKUP(A273,Pivot_table!$A$5:$C$57, 3, 0),0)</f>
        <v>0</v>
      </c>
      <c r="D273">
        <f>VLOOKUP(A273, Traffic_data!$A$3:$BP$367, 3, 0)</f>
        <v>160061</v>
      </c>
      <c r="E273">
        <f>VLOOKUP(A273, Traffic_data!$A$3:$BP$367, 4, 0)</f>
        <v>40411</v>
      </c>
      <c r="F273">
        <f>VLOOKUP(A273, Traffic_data!$A$3:$BP$367, 5, 0)</f>
        <v>41348</v>
      </c>
      <c r="G273">
        <f>VLOOKUP(A273, Traffic_data!$A$3:$BP$367, 6, 0)</f>
        <v>34782</v>
      </c>
      <c r="H273">
        <f>VLOOKUP(A273, Traffic_data!$A$3:$BP$367, 7, 0)</f>
        <v>88991</v>
      </c>
      <c r="I273">
        <f>VLOOKUP(A273, Traffic_data!$A$3:$BP$367, 8, 0)</f>
        <v>47507</v>
      </c>
      <c r="J273">
        <f>VLOOKUP(A273, Traffic_data!$A$3:$BP$367, 9, 0)</f>
        <v>19115</v>
      </c>
      <c r="K273">
        <f>VLOOKUP(A273, Traffic_data!$A$3:$BP$367, 10, 0)</f>
        <v>1587</v>
      </c>
      <c r="L273">
        <f>VLOOKUP(A273, Traffic_data!$A$3:$BP$367, 11, 0)</f>
        <v>9513</v>
      </c>
      <c r="M273">
        <f>VLOOKUP(A273, Traffic_data!$A$3:$BP$367, 12, 0)</f>
        <v>0</v>
      </c>
      <c r="N273">
        <f>VLOOKUP(A273, Traffic_data!$A$3:$BP$367, 13, 0)</f>
        <v>18392</v>
      </c>
      <c r="O273">
        <f>VLOOKUP(A273, Traffic_data!$A$3:$BP$367, 14, 0)</f>
        <v>2489</v>
      </c>
      <c r="P273">
        <f>VLOOKUP(A273, Traffic_data!$A$3:$BP$367, 15, 0)</f>
        <v>1050</v>
      </c>
      <c r="Q273">
        <f>VLOOKUP(A273, Traffic_data!$A$3:$BP$367, 16, 0)</f>
        <v>1082</v>
      </c>
      <c r="R273">
        <f>VLOOKUP(A273, Traffic_data!$A$3:$BP$367, 17, 0)</f>
        <v>133226</v>
      </c>
      <c r="S273">
        <f>VLOOKUP(A273, Traffic_data!$A$3:$BP$367, 18, 0)</f>
        <v>31391</v>
      </c>
      <c r="T273">
        <f>VLOOKUP(A273, Traffic_data!$A$3:$BP$367, 19, 0)</f>
        <v>19881</v>
      </c>
      <c r="U273">
        <f>VLOOKUP(A273, Traffic_data!$A$3:$BP$367, 20, 0)</f>
        <v>18997</v>
      </c>
      <c r="V273">
        <f>VLOOKUP(A273, Traffic_data!$A$3:$BP$367, 21, 0)</f>
        <v>2877</v>
      </c>
      <c r="W273">
        <f>VLOOKUP(A273, Traffic_data!$A$3:$BP$367, 22, 0)</f>
        <v>18335</v>
      </c>
      <c r="X273">
        <f>VLOOKUP(A273, Traffic_data!$A$3:$BP$367,23, 0)</f>
        <v>4709</v>
      </c>
      <c r="Y273">
        <f>VLOOKUP(A273, Traffic_data!$A$3:$BP$367, 24, 0)</f>
        <v>2354</v>
      </c>
      <c r="Z273">
        <f>VLOOKUP(A273, Traffic_data!$A$3:$BP$367, 25, 0)</f>
        <v>9499</v>
      </c>
      <c r="AA273">
        <f>VLOOKUP(A273, Traffic_data!$A$3:$BP$367, 26, 0)</f>
        <v>2354</v>
      </c>
      <c r="AB273">
        <f>VLOOKUP(A273, Traffic_data!$A$3:$BP$367, 27, 0)</f>
        <v>3401</v>
      </c>
      <c r="AC273">
        <f>VLOOKUP(A273, Traffic_data!$A$3:$BP$367, 28, 0)</f>
        <v>1308</v>
      </c>
      <c r="AD273">
        <f>VLOOKUP(A273, Traffic_data!$A$3:$BP$367, 29, 0)</f>
        <v>5755</v>
      </c>
      <c r="AE273">
        <f>VLOOKUP(A273, Traffic_data!$A$3:$BP$367, 30, 0)</f>
        <v>19309</v>
      </c>
      <c r="AF273">
        <f>VLOOKUP(A273, Traffic_data!$A$3:$BP$367, 31, 0)</f>
        <v>5757</v>
      </c>
      <c r="AG273">
        <f>VLOOKUP(A273, Traffic_data!$A$3:$BP$367, 32, 0)</f>
        <v>1860</v>
      </c>
      <c r="AH273">
        <f>VLOOKUP(A273, Traffic_data!$A$3:$BP$367, 33, 0)</f>
        <v>2834</v>
      </c>
      <c r="AI273">
        <f>VLOOKUP(A273, Traffic_data!$A$3:$BP$367, 34, 0)</f>
        <v>0</v>
      </c>
      <c r="AJ273">
        <f>VLOOKUP(A273, Traffic_data!$A$3:$BP$367, 35, 0)</f>
        <v>2657</v>
      </c>
      <c r="AK273">
        <f>VLOOKUP(A273, Traffic_data!$A$3:$BP$367, 36, 0)</f>
        <v>709</v>
      </c>
      <c r="AL273">
        <f>VLOOKUP(A273, Traffic_data!$A$3:$BP$367, 37, 0)</f>
        <v>0</v>
      </c>
      <c r="AM273">
        <f>VLOOKUP(A273, Traffic_data!$A$3:$BP$367, 38, 0)</f>
        <v>886</v>
      </c>
      <c r="AN273">
        <f>VLOOKUP(A273, Traffic_data!$A$3:$BP$367, 39, 0)</f>
        <v>531</v>
      </c>
      <c r="AO273">
        <f>VLOOKUP(A273, Traffic_data!$A$3:$BP$367, 40, 0)</f>
        <v>0</v>
      </c>
      <c r="AP273">
        <f>VLOOKUP(A273, Traffic_data!$A$3:$BP$367, 41, 0)</f>
        <v>177</v>
      </c>
      <c r="AQ273">
        <f>VLOOKUP(A273, Traffic_data!$A$3:$BP$367,42, 0)</f>
        <v>3366</v>
      </c>
      <c r="AR273">
        <f>VLOOKUP(A273, Traffic_data!$A$3:$BP$367, 43, 0)</f>
        <v>152535</v>
      </c>
      <c r="AS273">
        <f>VLOOKUP(A273, Traffic_data!$A$3:$BP$367, 44, 0)</f>
        <v>37148</v>
      </c>
      <c r="AT273">
        <f>VLOOKUP(A273, Traffic_data!$A$3:$BP$367, 45, 0)</f>
        <v>21741</v>
      </c>
      <c r="AU273">
        <f>VLOOKUP(A273, Traffic_data!$A$3:$BP$367, 46, 0)</f>
        <v>21831</v>
      </c>
      <c r="AV273">
        <f>VLOOKUP(A273, Traffic_data!$A$3:$BP$367, 47, 0)</f>
        <v>2877</v>
      </c>
      <c r="AW273">
        <f>VLOOKUP(A273, Traffic_data!$A$3:$BP$367, 48, 0)</f>
        <v>20992</v>
      </c>
      <c r="AX273">
        <f>VLOOKUP(A273, Traffic_data!$A$3:$BP$367, 49, 0)</f>
        <v>5418</v>
      </c>
      <c r="AY273">
        <f>VLOOKUP(A273, Traffic_data!$A$3:$BP$367, 50, 0)</f>
        <v>2354</v>
      </c>
      <c r="AZ273">
        <f>VLOOKUP(A273, Traffic_data!$A$3:$BP$367, 51, 0)</f>
        <v>10385</v>
      </c>
      <c r="BA273">
        <f>VLOOKUP(A273, Traffic_data!$A$3:$BP$367, 52, 0)</f>
        <v>2885</v>
      </c>
      <c r="BB273">
        <f>VLOOKUP(A273, Traffic_data!$A$3:$BP$367, 53, 0)</f>
        <v>3401</v>
      </c>
      <c r="BC273">
        <f>VLOOKUP(A273, Traffic_data!$A$3:$BP$367, 54, 0)</f>
        <v>1485</v>
      </c>
      <c r="BD273">
        <f>VLOOKUP(A273, Traffic_data!$A$3:$BP$367, 55, 0)</f>
        <v>9121</v>
      </c>
      <c r="BE273">
        <f>VLOOKUP(A273, Traffic_data!$A$3:$BP$367, 56, 0)</f>
        <v>0</v>
      </c>
      <c r="BF273">
        <f>VLOOKUP(A273, Traffic_data!$A$3:$BP$367, 57, 0)</f>
        <v>0</v>
      </c>
      <c r="BG273">
        <f>VLOOKUP(A273, Traffic_data!$A$3:$BP$367, 58, 0)</f>
        <v>0</v>
      </c>
      <c r="BH273">
        <f>VLOOKUP(A273, Traffic_data!$A$3:$BP$367, 59, 0)</f>
        <v>0</v>
      </c>
      <c r="BI273">
        <f>VLOOKUP(A273, Traffic_data!$A$3:$BP$367, 60, 0)</f>
        <v>0</v>
      </c>
      <c r="BJ273">
        <f>VLOOKUP(A273, Traffic_data!$A$3:$BP$367, 61, 0)</f>
        <v>0</v>
      </c>
      <c r="BK273">
        <f>VLOOKUP(A273, Traffic_data!$A$3:$BP$367, 62, 0)</f>
        <v>0</v>
      </c>
      <c r="BL273">
        <f>VLOOKUP(A273, Traffic_data!$A$3:$BP$367, 63, 0)</f>
        <v>0</v>
      </c>
      <c r="BM273">
        <f>VLOOKUP(A273, Traffic_data!$A$3:$BP$367, 64, 0)</f>
        <v>0</v>
      </c>
      <c r="BN273">
        <f>VLOOKUP(A273, Traffic_data!$A$3:$BP$367, 65, 0)</f>
        <v>0</v>
      </c>
      <c r="BO273">
        <f>VLOOKUP(A273, Traffic_data!$A$3:$BP$367, 66, 0)</f>
        <v>0</v>
      </c>
      <c r="BP273">
        <f>VLOOKUP(A273, Traffic_data!$A$3:$BP$367, 67, 0)</f>
        <v>0</v>
      </c>
      <c r="BQ273">
        <f>VLOOKUP(A273, Traffic_data!$A$3:$BP$367, 68, 0)</f>
        <v>0</v>
      </c>
    </row>
    <row r="274" spans="1:69" x14ac:dyDescent="0.25">
      <c r="A274" s="1">
        <v>41546</v>
      </c>
      <c r="B274" t="s">
        <v>53</v>
      </c>
      <c r="C274">
        <f>IFERROR(VLOOKUP(A274,Pivot_table!$A$5:$C$57, 3, 0),0)</f>
        <v>0</v>
      </c>
      <c r="D274">
        <f>VLOOKUP(A274, Traffic_data!$A$3:$BP$367, 3, 0)</f>
        <v>131659</v>
      </c>
      <c r="E274">
        <f>VLOOKUP(A274, Traffic_data!$A$3:$BP$367, 4, 0)</f>
        <v>35174</v>
      </c>
      <c r="F274">
        <f>VLOOKUP(A274, Traffic_data!$A$3:$BP$367, 5, 0)</f>
        <v>34692</v>
      </c>
      <c r="G274">
        <f>VLOOKUP(A274, Traffic_data!$A$3:$BP$367, 6, 0)</f>
        <v>31145</v>
      </c>
      <c r="H274">
        <f>VLOOKUP(A274, Traffic_data!$A$3:$BP$367, 7, 0)</f>
        <v>71057</v>
      </c>
      <c r="I274">
        <f>VLOOKUP(A274, Traffic_data!$A$3:$BP$367, 8, 0)</f>
        <v>40198</v>
      </c>
      <c r="J274">
        <f>VLOOKUP(A274, Traffic_data!$A$3:$BP$367, 9, 0)</f>
        <v>19917</v>
      </c>
      <c r="K274">
        <f>VLOOKUP(A274, Traffic_data!$A$3:$BP$367, 10, 0)</f>
        <v>1541</v>
      </c>
      <c r="L274">
        <f>VLOOKUP(A274, Traffic_data!$A$3:$BP$367, 11, 0)</f>
        <v>9960</v>
      </c>
      <c r="M274">
        <f>VLOOKUP(A274, Traffic_data!$A$3:$BP$367, 12, 0)</f>
        <v>0</v>
      </c>
      <c r="N274">
        <f>VLOOKUP(A274, Traffic_data!$A$3:$BP$367, 13, 0)</f>
        <v>15094</v>
      </c>
      <c r="O274">
        <f>VLOOKUP(A274, Traffic_data!$A$3:$BP$367, 14, 0)</f>
        <v>2485</v>
      </c>
      <c r="P274">
        <f>VLOOKUP(A274, Traffic_data!$A$3:$BP$367, 15, 0)</f>
        <v>964</v>
      </c>
      <c r="Q274">
        <f>VLOOKUP(A274, Traffic_data!$A$3:$BP$367, 16, 0)</f>
        <v>789</v>
      </c>
      <c r="R274">
        <f>VLOOKUP(A274, Traffic_data!$A$3:$BP$367, 17, 0)</f>
        <v>108978</v>
      </c>
      <c r="S274">
        <f>VLOOKUP(A274, Traffic_data!$A$3:$BP$367, 18, 0)</f>
        <v>26944</v>
      </c>
      <c r="T274">
        <f>VLOOKUP(A274, Traffic_data!$A$3:$BP$367, 19, 0)</f>
        <v>18335</v>
      </c>
      <c r="U274">
        <f>VLOOKUP(A274, Traffic_data!$A$3:$BP$367, 20, 0)</f>
        <v>15021</v>
      </c>
      <c r="V274">
        <f>VLOOKUP(A274, Traffic_data!$A$3:$BP$367, 21, 0)</f>
        <v>1046</v>
      </c>
      <c r="W274">
        <f>VLOOKUP(A274, Traffic_data!$A$3:$BP$367, 22, 0)</f>
        <v>14800</v>
      </c>
      <c r="X274">
        <f>VLOOKUP(A274, Traffic_data!$A$3:$BP$367,23, 0)</f>
        <v>3662</v>
      </c>
      <c r="Y274">
        <f>VLOOKUP(A274, Traffic_data!$A$3:$BP$367, 24, 0)</f>
        <v>3401</v>
      </c>
      <c r="Z274">
        <f>VLOOKUP(A274, Traffic_data!$A$3:$BP$367, 25, 0)</f>
        <v>7511</v>
      </c>
      <c r="AA274">
        <f>VLOOKUP(A274, Traffic_data!$A$3:$BP$367, 26, 0)</f>
        <v>2616</v>
      </c>
      <c r="AB274">
        <f>VLOOKUP(A274, Traffic_data!$A$3:$BP$367, 27, 0)</f>
        <v>2093</v>
      </c>
      <c r="AC274">
        <f>VLOOKUP(A274, Traffic_data!$A$3:$BP$367, 28, 0)</f>
        <v>2354</v>
      </c>
      <c r="AD274">
        <f>VLOOKUP(A274, Traffic_data!$A$3:$BP$367, 29, 0)</f>
        <v>4447</v>
      </c>
      <c r="AE274">
        <f>VLOOKUP(A274, Traffic_data!$A$3:$BP$367, 30, 0)</f>
        <v>19663</v>
      </c>
      <c r="AF274">
        <f>VLOOKUP(A274, Traffic_data!$A$3:$BP$367, 31, 0)</f>
        <v>6200</v>
      </c>
      <c r="AG274">
        <f>VLOOKUP(A274, Traffic_data!$A$3:$BP$367, 32, 0)</f>
        <v>1506</v>
      </c>
      <c r="AH274">
        <f>VLOOKUP(A274, Traffic_data!$A$3:$BP$367, 33, 0)</f>
        <v>2569</v>
      </c>
      <c r="AI274">
        <f>VLOOKUP(A274, Traffic_data!$A$3:$BP$367, 34, 0)</f>
        <v>0</v>
      </c>
      <c r="AJ274">
        <f>VLOOKUP(A274, Traffic_data!$A$3:$BP$367, 35, 0)</f>
        <v>3100</v>
      </c>
      <c r="AK274">
        <f>VLOOKUP(A274, Traffic_data!$A$3:$BP$367, 36, 0)</f>
        <v>797</v>
      </c>
      <c r="AL274">
        <f>VLOOKUP(A274, Traffic_data!$A$3:$BP$367, 37, 0)</f>
        <v>177</v>
      </c>
      <c r="AM274">
        <f>VLOOKUP(A274, Traffic_data!$A$3:$BP$367, 38, 0)</f>
        <v>797</v>
      </c>
      <c r="AN274">
        <f>VLOOKUP(A274, Traffic_data!$A$3:$BP$367, 39, 0)</f>
        <v>354</v>
      </c>
      <c r="AO274">
        <f>VLOOKUP(A274, Traffic_data!$A$3:$BP$367, 40, 0)</f>
        <v>89</v>
      </c>
      <c r="AP274">
        <f>VLOOKUP(A274, Traffic_data!$A$3:$BP$367, 41, 0)</f>
        <v>354</v>
      </c>
      <c r="AQ274">
        <f>VLOOKUP(A274, Traffic_data!$A$3:$BP$367,42, 0)</f>
        <v>3543</v>
      </c>
      <c r="AR274">
        <f>VLOOKUP(A274, Traffic_data!$A$3:$BP$367, 43, 0)</f>
        <v>128641</v>
      </c>
      <c r="AS274">
        <f>VLOOKUP(A274, Traffic_data!$A$3:$BP$367, 44, 0)</f>
        <v>33144</v>
      </c>
      <c r="AT274">
        <f>VLOOKUP(A274, Traffic_data!$A$3:$BP$367, 45, 0)</f>
        <v>19841</v>
      </c>
      <c r="AU274">
        <f>VLOOKUP(A274, Traffic_data!$A$3:$BP$367, 46, 0)</f>
        <v>17590</v>
      </c>
      <c r="AV274">
        <f>VLOOKUP(A274, Traffic_data!$A$3:$BP$367, 47, 0)</f>
        <v>1046</v>
      </c>
      <c r="AW274">
        <f>VLOOKUP(A274, Traffic_data!$A$3:$BP$367, 48, 0)</f>
        <v>17900</v>
      </c>
      <c r="AX274">
        <f>VLOOKUP(A274, Traffic_data!$A$3:$BP$367, 49, 0)</f>
        <v>4459</v>
      </c>
      <c r="AY274">
        <f>VLOOKUP(A274, Traffic_data!$A$3:$BP$367, 50, 0)</f>
        <v>3578</v>
      </c>
      <c r="AZ274">
        <f>VLOOKUP(A274, Traffic_data!$A$3:$BP$367, 51, 0)</f>
        <v>8308</v>
      </c>
      <c r="BA274">
        <f>VLOOKUP(A274, Traffic_data!$A$3:$BP$367, 52, 0)</f>
        <v>2970</v>
      </c>
      <c r="BB274">
        <f>VLOOKUP(A274, Traffic_data!$A$3:$BP$367, 53, 0)</f>
        <v>2182</v>
      </c>
      <c r="BC274">
        <f>VLOOKUP(A274, Traffic_data!$A$3:$BP$367, 54, 0)</f>
        <v>2708</v>
      </c>
      <c r="BD274">
        <f>VLOOKUP(A274, Traffic_data!$A$3:$BP$367, 55, 0)</f>
        <v>7990</v>
      </c>
      <c r="BE274">
        <f>VLOOKUP(A274, Traffic_data!$A$3:$BP$367, 56, 0)</f>
        <v>0</v>
      </c>
      <c r="BF274">
        <f>VLOOKUP(A274, Traffic_data!$A$3:$BP$367, 57, 0)</f>
        <v>0</v>
      </c>
      <c r="BG274">
        <f>VLOOKUP(A274, Traffic_data!$A$3:$BP$367, 58, 0)</f>
        <v>0</v>
      </c>
      <c r="BH274">
        <f>VLOOKUP(A274, Traffic_data!$A$3:$BP$367, 59, 0)</f>
        <v>0</v>
      </c>
      <c r="BI274">
        <f>VLOOKUP(A274, Traffic_data!$A$3:$BP$367, 60, 0)</f>
        <v>0</v>
      </c>
      <c r="BJ274">
        <f>VLOOKUP(A274, Traffic_data!$A$3:$BP$367, 61, 0)</f>
        <v>0</v>
      </c>
      <c r="BK274">
        <f>VLOOKUP(A274, Traffic_data!$A$3:$BP$367, 62, 0)</f>
        <v>0</v>
      </c>
      <c r="BL274">
        <f>VLOOKUP(A274, Traffic_data!$A$3:$BP$367, 63, 0)</f>
        <v>0</v>
      </c>
      <c r="BM274">
        <f>VLOOKUP(A274, Traffic_data!$A$3:$BP$367, 64, 0)</f>
        <v>0</v>
      </c>
      <c r="BN274">
        <f>VLOOKUP(A274, Traffic_data!$A$3:$BP$367, 65, 0)</f>
        <v>0</v>
      </c>
      <c r="BO274">
        <f>VLOOKUP(A274, Traffic_data!$A$3:$BP$367, 66, 0)</f>
        <v>0</v>
      </c>
      <c r="BP274">
        <f>VLOOKUP(A274, Traffic_data!$A$3:$BP$367, 67, 0)</f>
        <v>0</v>
      </c>
      <c r="BQ274">
        <f>VLOOKUP(A274, Traffic_data!$A$3:$BP$367, 68, 0)</f>
        <v>0</v>
      </c>
    </row>
    <row r="275" spans="1:69" x14ac:dyDescent="0.25">
      <c r="A275" s="1">
        <v>41547</v>
      </c>
      <c r="B275" t="s">
        <v>58</v>
      </c>
      <c r="C275">
        <f>IFERROR(VLOOKUP(A275,Pivot_table!$A$5:$C$57, 3, 0),0)</f>
        <v>0</v>
      </c>
      <c r="D275">
        <f>VLOOKUP(A275, Traffic_data!$A$3:$BP$367, 3, 0)</f>
        <v>191485</v>
      </c>
      <c r="E275">
        <f>VLOOKUP(A275, Traffic_data!$A$3:$BP$367, 4, 0)</f>
        <v>46601</v>
      </c>
      <c r="F275">
        <f>VLOOKUP(A275, Traffic_data!$A$3:$BP$367, 5, 0)</f>
        <v>56010</v>
      </c>
      <c r="G275">
        <f>VLOOKUP(A275, Traffic_data!$A$3:$BP$367, 6, 0)</f>
        <v>47902</v>
      </c>
      <c r="H275">
        <f>VLOOKUP(A275, Traffic_data!$A$3:$BP$367, 7, 0)</f>
        <v>97510</v>
      </c>
      <c r="I275">
        <f>VLOOKUP(A275, Traffic_data!$A$3:$BP$367, 8, 0)</f>
        <v>59040</v>
      </c>
      <c r="J275">
        <f>VLOOKUP(A275, Traffic_data!$A$3:$BP$367, 9, 0)</f>
        <v>17247</v>
      </c>
      <c r="K275">
        <f>VLOOKUP(A275, Traffic_data!$A$3:$BP$367, 10, 0)</f>
        <v>1455</v>
      </c>
      <c r="L275">
        <f>VLOOKUP(A275, Traffic_data!$A$3:$BP$367, 11, 0)</f>
        <v>9301</v>
      </c>
      <c r="M275">
        <f>VLOOKUP(A275, Traffic_data!$A$3:$BP$367, 12, 0)</f>
        <v>0</v>
      </c>
      <c r="N275">
        <f>VLOOKUP(A275, Traffic_data!$A$3:$BP$367, 13, 0)</f>
        <v>22238</v>
      </c>
      <c r="O275">
        <f>VLOOKUP(A275, Traffic_data!$A$3:$BP$367, 14, 0)</f>
        <v>1897</v>
      </c>
      <c r="P275">
        <f>VLOOKUP(A275, Traffic_data!$A$3:$BP$367, 15, 0)</f>
        <v>801</v>
      </c>
      <c r="Q275">
        <f>VLOOKUP(A275, Traffic_data!$A$3:$BP$367, 16, 0)</f>
        <v>1127</v>
      </c>
      <c r="R275">
        <f>VLOOKUP(A275, Traffic_data!$A$3:$BP$367, 17, 0)</f>
        <v>156472</v>
      </c>
      <c r="S275">
        <f>VLOOKUP(A275, Traffic_data!$A$3:$BP$367, 18, 0)</f>
        <v>43686</v>
      </c>
      <c r="T275">
        <f>VLOOKUP(A275, Traffic_data!$A$3:$BP$367, 19, 0)</f>
        <v>22532</v>
      </c>
      <c r="U275">
        <f>VLOOKUP(A275, Traffic_data!$A$3:$BP$367, 20, 0)</f>
        <v>21648</v>
      </c>
      <c r="V275">
        <f>VLOOKUP(A275, Traffic_data!$A$3:$BP$367, 21, 0)</f>
        <v>3139</v>
      </c>
      <c r="W275">
        <f>VLOOKUP(A275, Traffic_data!$A$3:$BP$367, 22, 0)</f>
        <v>22532</v>
      </c>
      <c r="X275">
        <f>VLOOKUP(A275, Traffic_data!$A$3:$BP$367,23, 0)</f>
        <v>3924</v>
      </c>
      <c r="Y275">
        <f>VLOOKUP(A275, Traffic_data!$A$3:$BP$367, 24, 0)</f>
        <v>1570</v>
      </c>
      <c r="Z275">
        <f>VLOOKUP(A275, Traffic_data!$A$3:$BP$367, 25, 0)</f>
        <v>9940</v>
      </c>
      <c r="AA275">
        <f>VLOOKUP(A275, Traffic_data!$A$3:$BP$367, 26, 0)</f>
        <v>1570</v>
      </c>
      <c r="AB275">
        <f>VLOOKUP(A275, Traffic_data!$A$3:$BP$367, 27, 0)</f>
        <v>3139</v>
      </c>
      <c r="AC275">
        <f>VLOOKUP(A275, Traffic_data!$A$3:$BP$367, 28, 0)</f>
        <v>1831</v>
      </c>
      <c r="AD275">
        <f>VLOOKUP(A275, Traffic_data!$A$3:$BP$367, 29, 0)</f>
        <v>4447</v>
      </c>
      <c r="AE275">
        <f>VLOOKUP(A275, Traffic_data!$A$3:$BP$367, 30, 0)</f>
        <v>18069</v>
      </c>
      <c r="AF275">
        <f>VLOOKUP(A275, Traffic_data!$A$3:$BP$367, 31, 0)</f>
        <v>4517</v>
      </c>
      <c r="AG275">
        <f>VLOOKUP(A275, Traffic_data!$A$3:$BP$367, 32, 0)</f>
        <v>2037</v>
      </c>
      <c r="AH275">
        <f>VLOOKUP(A275, Traffic_data!$A$3:$BP$367, 33, 0)</f>
        <v>2569</v>
      </c>
      <c r="AI275">
        <f>VLOOKUP(A275, Traffic_data!$A$3:$BP$367, 34, 0)</f>
        <v>0</v>
      </c>
      <c r="AJ275">
        <f>VLOOKUP(A275, Traffic_data!$A$3:$BP$367, 35, 0)</f>
        <v>2834</v>
      </c>
      <c r="AK275">
        <f>VLOOKUP(A275, Traffic_data!$A$3:$BP$367, 36, 0)</f>
        <v>531</v>
      </c>
      <c r="AL275">
        <f>VLOOKUP(A275, Traffic_data!$A$3:$BP$367, 37, 0)</f>
        <v>89</v>
      </c>
      <c r="AM275">
        <f>VLOOKUP(A275, Traffic_data!$A$3:$BP$367, 38, 0)</f>
        <v>531</v>
      </c>
      <c r="AN275">
        <f>VLOOKUP(A275, Traffic_data!$A$3:$BP$367, 39, 0)</f>
        <v>354</v>
      </c>
      <c r="AO275">
        <f>VLOOKUP(A275, Traffic_data!$A$3:$BP$367, 40, 0)</f>
        <v>266</v>
      </c>
      <c r="AP275">
        <f>VLOOKUP(A275, Traffic_data!$A$3:$BP$367, 41, 0)</f>
        <v>177</v>
      </c>
      <c r="AQ275">
        <f>VLOOKUP(A275, Traffic_data!$A$3:$BP$367,42, 0)</f>
        <v>3543</v>
      </c>
      <c r="AR275">
        <f>VLOOKUP(A275, Traffic_data!$A$3:$BP$367, 43, 0)</f>
        <v>174541</v>
      </c>
      <c r="AS275">
        <f>VLOOKUP(A275, Traffic_data!$A$3:$BP$367, 44, 0)</f>
        <v>48203</v>
      </c>
      <c r="AT275">
        <f>VLOOKUP(A275, Traffic_data!$A$3:$BP$367, 45, 0)</f>
        <v>24569</v>
      </c>
      <c r="AU275">
        <f>VLOOKUP(A275, Traffic_data!$A$3:$BP$367, 46, 0)</f>
        <v>24217</v>
      </c>
      <c r="AV275">
        <f>VLOOKUP(A275, Traffic_data!$A$3:$BP$367, 47, 0)</f>
        <v>3139</v>
      </c>
      <c r="AW275">
        <f>VLOOKUP(A275, Traffic_data!$A$3:$BP$367, 48, 0)</f>
        <v>25366</v>
      </c>
      <c r="AX275">
        <f>VLOOKUP(A275, Traffic_data!$A$3:$BP$367, 49, 0)</f>
        <v>4455</v>
      </c>
      <c r="AY275">
        <f>VLOOKUP(A275, Traffic_data!$A$3:$BP$367, 50, 0)</f>
        <v>1659</v>
      </c>
      <c r="AZ275">
        <f>VLOOKUP(A275, Traffic_data!$A$3:$BP$367, 51, 0)</f>
        <v>10471</v>
      </c>
      <c r="BA275">
        <f>VLOOKUP(A275, Traffic_data!$A$3:$BP$367, 52, 0)</f>
        <v>1924</v>
      </c>
      <c r="BB275">
        <f>VLOOKUP(A275, Traffic_data!$A$3:$BP$367, 53, 0)</f>
        <v>3405</v>
      </c>
      <c r="BC275">
        <f>VLOOKUP(A275, Traffic_data!$A$3:$BP$367, 54, 0)</f>
        <v>2008</v>
      </c>
      <c r="BD275">
        <f>VLOOKUP(A275, Traffic_data!$A$3:$BP$367, 55, 0)</f>
        <v>7990</v>
      </c>
      <c r="BE275">
        <f>VLOOKUP(A275, Traffic_data!$A$3:$BP$367, 56, 0)</f>
        <v>0</v>
      </c>
      <c r="BF275">
        <f>VLOOKUP(A275, Traffic_data!$A$3:$BP$367, 57, 0)</f>
        <v>0</v>
      </c>
      <c r="BG275">
        <f>VLOOKUP(A275, Traffic_data!$A$3:$BP$367, 58, 0)</f>
        <v>0</v>
      </c>
      <c r="BH275">
        <f>VLOOKUP(A275, Traffic_data!$A$3:$BP$367, 59, 0)</f>
        <v>0</v>
      </c>
      <c r="BI275">
        <f>VLOOKUP(A275, Traffic_data!$A$3:$BP$367, 60, 0)</f>
        <v>0</v>
      </c>
      <c r="BJ275">
        <f>VLOOKUP(A275, Traffic_data!$A$3:$BP$367, 61, 0)</f>
        <v>0</v>
      </c>
      <c r="BK275">
        <f>VLOOKUP(A275, Traffic_data!$A$3:$BP$367, 62, 0)</f>
        <v>0</v>
      </c>
      <c r="BL275">
        <f>VLOOKUP(A275, Traffic_data!$A$3:$BP$367, 63, 0)</f>
        <v>0</v>
      </c>
      <c r="BM275">
        <f>VLOOKUP(A275, Traffic_data!$A$3:$BP$367, 64, 0)</f>
        <v>0</v>
      </c>
      <c r="BN275">
        <f>VLOOKUP(A275, Traffic_data!$A$3:$BP$367, 65, 0)</f>
        <v>0</v>
      </c>
      <c r="BO275">
        <f>VLOOKUP(A275, Traffic_data!$A$3:$BP$367, 66, 0)</f>
        <v>0</v>
      </c>
      <c r="BP275">
        <f>VLOOKUP(A275, Traffic_data!$A$3:$BP$367, 67, 0)</f>
        <v>0</v>
      </c>
      <c r="BQ275">
        <f>VLOOKUP(A275, Traffic_data!$A$3:$BP$367, 68, 0)</f>
        <v>0</v>
      </c>
    </row>
    <row r="276" spans="1:69" x14ac:dyDescent="0.25">
      <c r="A276" s="1">
        <v>41548</v>
      </c>
      <c r="B276" t="s">
        <v>59</v>
      </c>
      <c r="C276">
        <f>IFERROR(VLOOKUP(A276,Pivot_table!$A$5:$C$57, 3, 0),0)</f>
        <v>0</v>
      </c>
      <c r="D276">
        <f>VLOOKUP(A276, Traffic_data!$A$3:$BP$367, 3, 0)</f>
        <v>208949</v>
      </c>
      <c r="E276">
        <f>VLOOKUP(A276, Traffic_data!$A$3:$BP$367, 4, 0)</f>
        <v>53140</v>
      </c>
      <c r="F276">
        <f>VLOOKUP(A276, Traffic_data!$A$3:$BP$367, 5, 0)</f>
        <v>63493</v>
      </c>
      <c r="G276">
        <f>VLOOKUP(A276, Traffic_data!$A$3:$BP$367, 6, 0)</f>
        <v>53810</v>
      </c>
      <c r="H276">
        <f>VLOOKUP(A276, Traffic_data!$A$3:$BP$367, 7, 0)</f>
        <v>101982</v>
      </c>
      <c r="I276">
        <f>VLOOKUP(A276, Traffic_data!$A$3:$BP$367, 8, 0)</f>
        <v>67543</v>
      </c>
      <c r="J276">
        <f>VLOOKUP(A276, Traffic_data!$A$3:$BP$367, 9, 0)</f>
        <v>18490</v>
      </c>
      <c r="K276">
        <f>VLOOKUP(A276, Traffic_data!$A$3:$BP$367, 10, 0)</f>
        <v>2025</v>
      </c>
      <c r="L276">
        <f>VLOOKUP(A276, Traffic_data!$A$3:$BP$367, 11, 0)</f>
        <v>9808</v>
      </c>
      <c r="M276">
        <f>VLOOKUP(A276, Traffic_data!$A$3:$BP$367, 12, 0)</f>
        <v>0</v>
      </c>
      <c r="N276">
        <f>VLOOKUP(A276, Traffic_data!$A$3:$BP$367, 13, 0)</f>
        <v>24099</v>
      </c>
      <c r="O276">
        <f>VLOOKUP(A276, Traffic_data!$A$3:$BP$367, 14, 0)</f>
        <v>2002</v>
      </c>
      <c r="P276">
        <f>VLOOKUP(A276, Traffic_data!$A$3:$BP$367, 15, 0)</f>
        <v>876</v>
      </c>
      <c r="Q276">
        <f>VLOOKUP(A276, Traffic_data!$A$3:$BP$367, 16, 0)</f>
        <v>1438</v>
      </c>
      <c r="R276">
        <f>VLOOKUP(A276, Traffic_data!$A$3:$BP$367, 17, 0)</f>
        <v>166718</v>
      </c>
      <c r="S276">
        <f>VLOOKUP(A276, Traffic_data!$A$3:$BP$367, 18, 0)</f>
        <v>51533</v>
      </c>
      <c r="T276">
        <f>VLOOKUP(A276, Traffic_data!$A$3:$BP$367, 19, 0)</f>
        <v>21869</v>
      </c>
      <c r="U276">
        <f>VLOOKUP(A276, Traffic_data!$A$3:$BP$367, 20, 0)</f>
        <v>26508</v>
      </c>
      <c r="V276">
        <f>VLOOKUP(A276, Traffic_data!$A$3:$BP$367, 21, 0)</f>
        <v>3139</v>
      </c>
      <c r="W276">
        <f>VLOOKUP(A276, Traffic_data!$A$3:$BP$367, 22, 0)</f>
        <v>20102</v>
      </c>
      <c r="X276">
        <f>VLOOKUP(A276, Traffic_data!$A$3:$BP$367,23, 0)</f>
        <v>2877</v>
      </c>
      <c r="Y276">
        <f>VLOOKUP(A276, Traffic_data!$A$3:$BP$367, 24, 0)</f>
        <v>3662</v>
      </c>
      <c r="Z276">
        <f>VLOOKUP(A276, Traffic_data!$A$3:$BP$367, 25, 0)</f>
        <v>5964</v>
      </c>
      <c r="AA276">
        <f>VLOOKUP(A276, Traffic_data!$A$3:$BP$367, 26, 0)</f>
        <v>1570</v>
      </c>
      <c r="AB276">
        <f>VLOOKUP(A276, Traffic_data!$A$3:$BP$367, 27, 0)</f>
        <v>1831</v>
      </c>
      <c r="AC276">
        <f>VLOOKUP(A276, Traffic_data!$A$3:$BP$367, 28, 0)</f>
        <v>4447</v>
      </c>
      <c r="AD276">
        <f>VLOOKUP(A276, Traffic_data!$A$3:$BP$367, 29, 0)</f>
        <v>5493</v>
      </c>
      <c r="AE276">
        <f>VLOOKUP(A276, Traffic_data!$A$3:$BP$367, 30, 0)</f>
        <v>17892</v>
      </c>
      <c r="AF276">
        <f>VLOOKUP(A276, Traffic_data!$A$3:$BP$367, 31, 0)</f>
        <v>4074</v>
      </c>
      <c r="AG276">
        <f>VLOOKUP(A276, Traffic_data!$A$3:$BP$367, 32, 0)</f>
        <v>1063</v>
      </c>
      <c r="AH276">
        <f>VLOOKUP(A276, Traffic_data!$A$3:$BP$367, 33, 0)</f>
        <v>3189</v>
      </c>
      <c r="AI276">
        <f>VLOOKUP(A276, Traffic_data!$A$3:$BP$367, 34, 0)</f>
        <v>89</v>
      </c>
      <c r="AJ276">
        <f>VLOOKUP(A276, Traffic_data!$A$3:$BP$367, 35, 0)</f>
        <v>2214</v>
      </c>
      <c r="AK276">
        <f>VLOOKUP(A276, Traffic_data!$A$3:$BP$367, 36, 0)</f>
        <v>531</v>
      </c>
      <c r="AL276">
        <f>VLOOKUP(A276, Traffic_data!$A$3:$BP$367, 37, 0)</f>
        <v>266</v>
      </c>
      <c r="AM276">
        <f>VLOOKUP(A276, Traffic_data!$A$3:$BP$367, 38, 0)</f>
        <v>1151</v>
      </c>
      <c r="AN276">
        <f>VLOOKUP(A276, Traffic_data!$A$3:$BP$367, 39, 0)</f>
        <v>886</v>
      </c>
      <c r="AO276">
        <f>VLOOKUP(A276, Traffic_data!$A$3:$BP$367, 40, 0)</f>
        <v>177</v>
      </c>
      <c r="AP276">
        <f>VLOOKUP(A276, Traffic_data!$A$3:$BP$367, 41, 0)</f>
        <v>354</v>
      </c>
      <c r="AQ276">
        <f>VLOOKUP(A276, Traffic_data!$A$3:$BP$367,42, 0)</f>
        <v>3189</v>
      </c>
      <c r="AR276">
        <f>VLOOKUP(A276, Traffic_data!$A$3:$BP$367, 43, 0)</f>
        <v>184610</v>
      </c>
      <c r="AS276">
        <f>VLOOKUP(A276, Traffic_data!$A$3:$BP$367, 44, 0)</f>
        <v>55607</v>
      </c>
      <c r="AT276">
        <f>VLOOKUP(A276, Traffic_data!$A$3:$BP$367, 45, 0)</f>
        <v>22932</v>
      </c>
      <c r="AU276">
        <f>VLOOKUP(A276, Traffic_data!$A$3:$BP$367, 46, 0)</f>
        <v>29697</v>
      </c>
      <c r="AV276">
        <f>VLOOKUP(A276, Traffic_data!$A$3:$BP$367, 47, 0)</f>
        <v>3228</v>
      </c>
      <c r="AW276">
        <f>VLOOKUP(A276, Traffic_data!$A$3:$BP$367, 48, 0)</f>
        <v>22316</v>
      </c>
      <c r="AX276">
        <f>VLOOKUP(A276, Traffic_data!$A$3:$BP$367, 49, 0)</f>
        <v>3408</v>
      </c>
      <c r="AY276">
        <f>VLOOKUP(A276, Traffic_data!$A$3:$BP$367, 50, 0)</f>
        <v>3928</v>
      </c>
      <c r="AZ276">
        <f>VLOOKUP(A276, Traffic_data!$A$3:$BP$367, 51, 0)</f>
        <v>7115</v>
      </c>
      <c r="BA276">
        <f>VLOOKUP(A276, Traffic_data!$A$3:$BP$367, 52, 0)</f>
        <v>2456</v>
      </c>
      <c r="BB276">
        <f>VLOOKUP(A276, Traffic_data!$A$3:$BP$367, 53, 0)</f>
        <v>2008</v>
      </c>
      <c r="BC276">
        <f>VLOOKUP(A276, Traffic_data!$A$3:$BP$367, 54, 0)</f>
        <v>4801</v>
      </c>
      <c r="BD276">
        <f>VLOOKUP(A276, Traffic_data!$A$3:$BP$367, 55, 0)</f>
        <v>8682</v>
      </c>
      <c r="BE276">
        <f>VLOOKUP(A276, Traffic_data!$A$3:$BP$367, 56, 0)</f>
        <v>0</v>
      </c>
      <c r="BF276">
        <f>VLOOKUP(A276, Traffic_data!$A$3:$BP$367, 57, 0)</f>
        <v>0</v>
      </c>
      <c r="BG276">
        <f>VLOOKUP(A276, Traffic_data!$A$3:$BP$367, 58, 0)</f>
        <v>0</v>
      </c>
      <c r="BH276">
        <f>VLOOKUP(A276, Traffic_data!$A$3:$BP$367, 59, 0)</f>
        <v>0</v>
      </c>
      <c r="BI276">
        <f>VLOOKUP(A276, Traffic_data!$A$3:$BP$367, 60, 0)</f>
        <v>0</v>
      </c>
      <c r="BJ276">
        <f>VLOOKUP(A276, Traffic_data!$A$3:$BP$367, 61, 0)</f>
        <v>0</v>
      </c>
      <c r="BK276">
        <f>VLOOKUP(A276, Traffic_data!$A$3:$BP$367, 62, 0)</f>
        <v>0</v>
      </c>
      <c r="BL276">
        <f>VLOOKUP(A276, Traffic_data!$A$3:$BP$367, 63, 0)</f>
        <v>0</v>
      </c>
      <c r="BM276">
        <f>VLOOKUP(A276, Traffic_data!$A$3:$BP$367, 64, 0)</f>
        <v>0</v>
      </c>
      <c r="BN276">
        <f>VLOOKUP(A276, Traffic_data!$A$3:$BP$367, 65, 0)</f>
        <v>0</v>
      </c>
      <c r="BO276">
        <f>VLOOKUP(A276, Traffic_data!$A$3:$BP$367, 66, 0)</f>
        <v>0</v>
      </c>
      <c r="BP276">
        <f>VLOOKUP(A276, Traffic_data!$A$3:$BP$367, 67, 0)</f>
        <v>0</v>
      </c>
      <c r="BQ276">
        <f>VLOOKUP(A276, Traffic_data!$A$3:$BP$367, 68, 0)</f>
        <v>0</v>
      </c>
    </row>
    <row r="277" spans="1:69" x14ac:dyDescent="0.25">
      <c r="A277" s="1">
        <v>41549</v>
      </c>
      <c r="B277" t="s">
        <v>30</v>
      </c>
      <c r="C277">
        <f>IFERROR(VLOOKUP(A277,Pivot_table!$A$5:$C$57, 3, 0),0)</f>
        <v>0</v>
      </c>
      <c r="D277">
        <f>VLOOKUP(A277, Traffic_data!$A$3:$BP$367, 3, 0)</f>
        <v>168495</v>
      </c>
      <c r="E277">
        <f>VLOOKUP(A277, Traffic_data!$A$3:$BP$367, 4, 0)</f>
        <v>46284</v>
      </c>
      <c r="F277">
        <f>VLOOKUP(A277, Traffic_data!$A$3:$BP$367, 5, 0)</f>
        <v>48296</v>
      </c>
      <c r="G277">
        <f>VLOOKUP(A277, Traffic_data!$A$3:$BP$367, 6, 0)</f>
        <v>41005</v>
      </c>
      <c r="H277">
        <f>VLOOKUP(A277, Traffic_data!$A$3:$BP$367, 7, 0)</f>
        <v>85073</v>
      </c>
      <c r="I277">
        <f>VLOOKUP(A277, Traffic_data!$A$3:$BP$367, 8, 0)</f>
        <v>53335</v>
      </c>
      <c r="J277">
        <f>VLOOKUP(A277, Traffic_data!$A$3:$BP$367, 9, 0)</f>
        <v>20904</v>
      </c>
      <c r="K277">
        <f>VLOOKUP(A277, Traffic_data!$A$3:$BP$367, 10, 0)</f>
        <v>1967</v>
      </c>
      <c r="L277">
        <f>VLOOKUP(A277, Traffic_data!$A$3:$BP$367, 11, 0)</f>
        <v>11102</v>
      </c>
      <c r="M277">
        <f>VLOOKUP(A277, Traffic_data!$A$3:$BP$367, 12, 0)</f>
        <v>0</v>
      </c>
      <c r="N277">
        <f>VLOOKUP(A277, Traffic_data!$A$3:$BP$367, 13, 0)</f>
        <v>22162</v>
      </c>
      <c r="O277">
        <f>VLOOKUP(A277, Traffic_data!$A$3:$BP$367, 14, 0)</f>
        <v>2577</v>
      </c>
      <c r="P277">
        <f>VLOOKUP(A277, Traffic_data!$A$3:$BP$367, 15, 0)</f>
        <v>1086</v>
      </c>
      <c r="Q277">
        <f>VLOOKUP(A277, Traffic_data!$A$3:$BP$367, 16, 0)</f>
        <v>1174</v>
      </c>
      <c r="R277">
        <f>VLOOKUP(A277, Traffic_data!$A$3:$BP$367, 17, 0)</f>
        <v>135630</v>
      </c>
      <c r="S277">
        <f>VLOOKUP(A277, Traffic_data!$A$3:$BP$367, 18, 0)</f>
        <v>43162</v>
      </c>
      <c r="T277">
        <f>VLOOKUP(A277, Traffic_data!$A$3:$BP$367, 19, 0)</f>
        <v>20544</v>
      </c>
      <c r="U277">
        <f>VLOOKUP(A277, Traffic_data!$A$3:$BP$367, 20, 0)</f>
        <v>19660</v>
      </c>
      <c r="V277">
        <f>VLOOKUP(A277, Traffic_data!$A$3:$BP$367, 21, 0)</f>
        <v>2093</v>
      </c>
      <c r="W277">
        <f>VLOOKUP(A277, Traffic_data!$A$3:$BP$367, 22, 0)</f>
        <v>15905</v>
      </c>
      <c r="X277">
        <f>VLOOKUP(A277, Traffic_data!$A$3:$BP$367,23, 0)</f>
        <v>6278</v>
      </c>
      <c r="Y277">
        <f>VLOOKUP(A277, Traffic_data!$A$3:$BP$367, 24, 0)</f>
        <v>2354</v>
      </c>
      <c r="Z277">
        <f>VLOOKUP(A277, Traffic_data!$A$3:$BP$367, 25, 0)</f>
        <v>9057</v>
      </c>
      <c r="AA277">
        <f>VLOOKUP(A277, Traffic_data!$A$3:$BP$367, 26, 0)</f>
        <v>2093</v>
      </c>
      <c r="AB277">
        <f>VLOOKUP(A277, Traffic_data!$A$3:$BP$367, 27, 0)</f>
        <v>1831</v>
      </c>
      <c r="AC277">
        <f>VLOOKUP(A277, Traffic_data!$A$3:$BP$367, 28, 0)</f>
        <v>2877</v>
      </c>
      <c r="AD277">
        <f>VLOOKUP(A277, Traffic_data!$A$3:$BP$367, 29, 0)</f>
        <v>5493</v>
      </c>
      <c r="AE277">
        <f>VLOOKUP(A277, Traffic_data!$A$3:$BP$367, 30, 0)</f>
        <v>19220</v>
      </c>
      <c r="AF277">
        <f>VLOOKUP(A277, Traffic_data!$A$3:$BP$367, 31, 0)</f>
        <v>5757</v>
      </c>
      <c r="AG277">
        <f>VLOOKUP(A277, Traffic_data!$A$3:$BP$367, 32, 0)</f>
        <v>1860</v>
      </c>
      <c r="AH277">
        <f>VLOOKUP(A277, Traffic_data!$A$3:$BP$367, 33, 0)</f>
        <v>2923</v>
      </c>
      <c r="AI277">
        <f>VLOOKUP(A277, Traffic_data!$A$3:$BP$367, 34, 0)</f>
        <v>266</v>
      </c>
      <c r="AJ277">
        <f>VLOOKUP(A277, Traffic_data!$A$3:$BP$367, 35, 0)</f>
        <v>2391</v>
      </c>
      <c r="AK277">
        <f>VLOOKUP(A277, Traffic_data!$A$3:$BP$367, 36, 0)</f>
        <v>531</v>
      </c>
      <c r="AL277">
        <f>VLOOKUP(A277, Traffic_data!$A$3:$BP$367, 37, 0)</f>
        <v>89</v>
      </c>
      <c r="AM277">
        <f>VLOOKUP(A277, Traffic_data!$A$3:$BP$367, 38, 0)</f>
        <v>1063</v>
      </c>
      <c r="AN277">
        <f>VLOOKUP(A277, Traffic_data!$A$3:$BP$367, 39, 0)</f>
        <v>886</v>
      </c>
      <c r="AO277">
        <f>VLOOKUP(A277, Traffic_data!$A$3:$BP$367, 40, 0)</f>
        <v>0</v>
      </c>
      <c r="AP277">
        <f>VLOOKUP(A277, Traffic_data!$A$3:$BP$367, 41, 0)</f>
        <v>89</v>
      </c>
      <c r="AQ277">
        <f>VLOOKUP(A277, Traffic_data!$A$3:$BP$367,42, 0)</f>
        <v>3100</v>
      </c>
      <c r="AR277">
        <f>VLOOKUP(A277, Traffic_data!$A$3:$BP$367, 43, 0)</f>
        <v>154850</v>
      </c>
      <c r="AS277">
        <f>VLOOKUP(A277, Traffic_data!$A$3:$BP$367, 44, 0)</f>
        <v>48919</v>
      </c>
      <c r="AT277">
        <f>VLOOKUP(A277, Traffic_data!$A$3:$BP$367, 45, 0)</f>
        <v>22404</v>
      </c>
      <c r="AU277">
        <f>VLOOKUP(A277, Traffic_data!$A$3:$BP$367, 46, 0)</f>
        <v>22583</v>
      </c>
      <c r="AV277">
        <f>VLOOKUP(A277, Traffic_data!$A$3:$BP$367, 47, 0)</f>
        <v>2359</v>
      </c>
      <c r="AW277">
        <f>VLOOKUP(A277, Traffic_data!$A$3:$BP$367, 48, 0)</f>
        <v>18296</v>
      </c>
      <c r="AX277">
        <f>VLOOKUP(A277, Traffic_data!$A$3:$BP$367, 49, 0)</f>
        <v>6809</v>
      </c>
      <c r="AY277">
        <f>VLOOKUP(A277, Traffic_data!$A$3:$BP$367, 50, 0)</f>
        <v>2443</v>
      </c>
      <c r="AZ277">
        <f>VLOOKUP(A277, Traffic_data!$A$3:$BP$367, 51, 0)</f>
        <v>10120</v>
      </c>
      <c r="BA277">
        <f>VLOOKUP(A277, Traffic_data!$A$3:$BP$367, 52, 0)</f>
        <v>2979</v>
      </c>
      <c r="BB277">
        <f>VLOOKUP(A277, Traffic_data!$A$3:$BP$367, 53, 0)</f>
        <v>1831</v>
      </c>
      <c r="BC277">
        <f>VLOOKUP(A277, Traffic_data!$A$3:$BP$367, 54, 0)</f>
        <v>2966</v>
      </c>
      <c r="BD277">
        <f>VLOOKUP(A277, Traffic_data!$A$3:$BP$367, 55, 0)</f>
        <v>8593</v>
      </c>
      <c r="BE277">
        <f>VLOOKUP(A277, Traffic_data!$A$3:$BP$367, 56, 0)</f>
        <v>0</v>
      </c>
      <c r="BF277">
        <f>VLOOKUP(A277, Traffic_data!$A$3:$BP$367, 57, 0)</f>
        <v>0</v>
      </c>
      <c r="BG277">
        <f>VLOOKUP(A277, Traffic_data!$A$3:$BP$367, 58, 0)</f>
        <v>0</v>
      </c>
      <c r="BH277">
        <f>VLOOKUP(A277, Traffic_data!$A$3:$BP$367, 59, 0)</f>
        <v>0</v>
      </c>
      <c r="BI277">
        <f>VLOOKUP(A277, Traffic_data!$A$3:$BP$367, 60, 0)</f>
        <v>0</v>
      </c>
      <c r="BJ277">
        <f>VLOOKUP(A277, Traffic_data!$A$3:$BP$367, 61, 0)</f>
        <v>0</v>
      </c>
      <c r="BK277">
        <f>VLOOKUP(A277, Traffic_data!$A$3:$BP$367, 62, 0)</f>
        <v>0</v>
      </c>
      <c r="BL277">
        <f>VLOOKUP(A277, Traffic_data!$A$3:$BP$367, 63, 0)</f>
        <v>0</v>
      </c>
      <c r="BM277">
        <f>VLOOKUP(A277, Traffic_data!$A$3:$BP$367, 64, 0)</f>
        <v>0</v>
      </c>
      <c r="BN277">
        <f>VLOOKUP(A277, Traffic_data!$A$3:$BP$367, 65, 0)</f>
        <v>0</v>
      </c>
      <c r="BO277">
        <f>VLOOKUP(A277, Traffic_data!$A$3:$BP$367, 66, 0)</f>
        <v>0</v>
      </c>
      <c r="BP277">
        <f>VLOOKUP(A277, Traffic_data!$A$3:$BP$367, 67, 0)</f>
        <v>0</v>
      </c>
      <c r="BQ277">
        <f>VLOOKUP(A277, Traffic_data!$A$3:$BP$367, 68, 0)</f>
        <v>0</v>
      </c>
    </row>
    <row r="278" spans="1:69" x14ac:dyDescent="0.25">
      <c r="A278" s="1">
        <v>41550</v>
      </c>
      <c r="B278" t="s">
        <v>46</v>
      </c>
      <c r="C278">
        <f>IFERROR(VLOOKUP(A278,Pivot_table!$A$5:$C$57, 3, 0),0)</f>
        <v>0</v>
      </c>
      <c r="D278">
        <f>VLOOKUP(A278, Traffic_data!$A$3:$BP$367, 3, 0)</f>
        <v>217812</v>
      </c>
      <c r="E278">
        <f>VLOOKUP(A278, Traffic_data!$A$3:$BP$367, 4, 0)</f>
        <v>54829</v>
      </c>
      <c r="F278">
        <f>VLOOKUP(A278, Traffic_data!$A$3:$BP$367, 5, 0)</f>
        <v>67961</v>
      </c>
      <c r="G278">
        <f>VLOOKUP(A278, Traffic_data!$A$3:$BP$367, 6, 0)</f>
        <v>54936</v>
      </c>
      <c r="H278">
        <f>VLOOKUP(A278, Traffic_data!$A$3:$BP$367, 7, 0)</f>
        <v>106135</v>
      </c>
      <c r="I278">
        <f>VLOOKUP(A278, Traffic_data!$A$3:$BP$367, 8, 0)</f>
        <v>72092</v>
      </c>
      <c r="J278">
        <f>VLOOKUP(A278, Traffic_data!$A$3:$BP$367, 9, 0)</f>
        <v>19302</v>
      </c>
      <c r="K278">
        <f>VLOOKUP(A278, Traffic_data!$A$3:$BP$367, 10, 0)</f>
        <v>1693</v>
      </c>
      <c r="L278">
        <f>VLOOKUP(A278, Traffic_data!$A$3:$BP$367, 11, 0)</f>
        <v>10179</v>
      </c>
      <c r="M278">
        <f>VLOOKUP(A278, Traffic_data!$A$3:$BP$367, 12, 0)</f>
        <v>0</v>
      </c>
      <c r="N278">
        <f>VLOOKUP(A278, Traffic_data!$A$3:$BP$367, 13, 0)</f>
        <v>27909</v>
      </c>
      <c r="O278">
        <f>VLOOKUP(A278, Traffic_data!$A$3:$BP$367, 14, 0)</f>
        <v>2210</v>
      </c>
      <c r="P278">
        <f>VLOOKUP(A278, Traffic_data!$A$3:$BP$367, 15, 0)</f>
        <v>1001</v>
      </c>
      <c r="Q278">
        <f>VLOOKUP(A278, Traffic_data!$A$3:$BP$367, 16, 0)</f>
        <v>1213</v>
      </c>
      <c r="R278">
        <f>VLOOKUP(A278, Traffic_data!$A$3:$BP$367, 17, 0)</f>
        <v>174692</v>
      </c>
      <c r="S278">
        <f>VLOOKUP(A278, Traffic_data!$A$3:$BP$367, 18, 0)</f>
        <v>53626</v>
      </c>
      <c r="T278">
        <f>VLOOKUP(A278, Traffic_data!$A$3:$BP$367, 19, 0)</f>
        <v>24962</v>
      </c>
      <c r="U278">
        <f>VLOOKUP(A278, Traffic_data!$A$3:$BP$367, 20, 0)</f>
        <v>29159</v>
      </c>
      <c r="V278">
        <f>VLOOKUP(A278, Traffic_data!$A$3:$BP$367, 21, 0)</f>
        <v>3662</v>
      </c>
      <c r="W278">
        <f>VLOOKUP(A278, Traffic_data!$A$3:$BP$367, 22, 0)</f>
        <v>27612</v>
      </c>
      <c r="X278">
        <f>VLOOKUP(A278, Traffic_data!$A$3:$BP$367,23, 0)</f>
        <v>5232</v>
      </c>
      <c r="Y278">
        <f>VLOOKUP(A278, Traffic_data!$A$3:$BP$367, 24, 0)</f>
        <v>2354</v>
      </c>
      <c r="Z278">
        <f>VLOOKUP(A278, Traffic_data!$A$3:$BP$367, 25, 0)</f>
        <v>8615</v>
      </c>
      <c r="AA278">
        <f>VLOOKUP(A278, Traffic_data!$A$3:$BP$367, 26, 0)</f>
        <v>1570</v>
      </c>
      <c r="AB278">
        <f>VLOOKUP(A278, Traffic_data!$A$3:$BP$367, 27, 0)</f>
        <v>1046</v>
      </c>
      <c r="AC278">
        <f>VLOOKUP(A278, Traffic_data!$A$3:$BP$367, 28, 0)</f>
        <v>3139</v>
      </c>
      <c r="AD278">
        <f>VLOOKUP(A278, Traffic_data!$A$3:$BP$367, 29, 0)</f>
        <v>4709</v>
      </c>
      <c r="AE278">
        <f>VLOOKUP(A278, Traffic_data!$A$3:$BP$367, 30, 0)</f>
        <v>19486</v>
      </c>
      <c r="AF278">
        <f>VLOOKUP(A278, Traffic_data!$A$3:$BP$367, 31, 0)</f>
        <v>5137</v>
      </c>
      <c r="AG278">
        <f>VLOOKUP(A278, Traffic_data!$A$3:$BP$367, 32, 0)</f>
        <v>2126</v>
      </c>
      <c r="AH278">
        <f>VLOOKUP(A278, Traffic_data!$A$3:$BP$367, 33, 0)</f>
        <v>3366</v>
      </c>
      <c r="AI278">
        <f>VLOOKUP(A278, Traffic_data!$A$3:$BP$367, 34, 0)</f>
        <v>177</v>
      </c>
      <c r="AJ278">
        <f>VLOOKUP(A278, Traffic_data!$A$3:$BP$367, 35, 0)</f>
        <v>2126</v>
      </c>
      <c r="AK278">
        <f>VLOOKUP(A278, Traffic_data!$A$3:$BP$367, 36, 0)</f>
        <v>886</v>
      </c>
      <c r="AL278">
        <f>VLOOKUP(A278, Traffic_data!$A$3:$BP$367, 37, 0)</f>
        <v>177</v>
      </c>
      <c r="AM278">
        <f>VLOOKUP(A278, Traffic_data!$A$3:$BP$367, 38, 0)</f>
        <v>1151</v>
      </c>
      <c r="AN278">
        <f>VLOOKUP(A278, Traffic_data!$A$3:$BP$367, 39, 0)</f>
        <v>443</v>
      </c>
      <c r="AO278">
        <f>VLOOKUP(A278, Traffic_data!$A$3:$BP$367, 40, 0)</f>
        <v>177</v>
      </c>
      <c r="AP278">
        <f>VLOOKUP(A278, Traffic_data!$A$3:$BP$367, 41, 0)</f>
        <v>177</v>
      </c>
      <c r="AQ278">
        <f>VLOOKUP(A278, Traffic_data!$A$3:$BP$367,42, 0)</f>
        <v>3277</v>
      </c>
      <c r="AR278">
        <f>VLOOKUP(A278, Traffic_data!$A$3:$BP$367, 43, 0)</f>
        <v>194178</v>
      </c>
      <c r="AS278">
        <f>VLOOKUP(A278, Traffic_data!$A$3:$BP$367, 44, 0)</f>
        <v>58763</v>
      </c>
      <c r="AT278">
        <f>VLOOKUP(A278, Traffic_data!$A$3:$BP$367, 45, 0)</f>
        <v>27088</v>
      </c>
      <c r="AU278">
        <f>VLOOKUP(A278, Traffic_data!$A$3:$BP$367, 46, 0)</f>
        <v>32525</v>
      </c>
      <c r="AV278">
        <f>VLOOKUP(A278, Traffic_data!$A$3:$BP$367, 47, 0)</f>
        <v>3839</v>
      </c>
      <c r="AW278">
        <f>VLOOKUP(A278, Traffic_data!$A$3:$BP$367, 48, 0)</f>
        <v>29738</v>
      </c>
      <c r="AX278">
        <f>VLOOKUP(A278, Traffic_data!$A$3:$BP$367, 49, 0)</f>
        <v>6118</v>
      </c>
      <c r="AY278">
        <f>VLOOKUP(A278, Traffic_data!$A$3:$BP$367, 50, 0)</f>
        <v>2531</v>
      </c>
      <c r="AZ278">
        <f>VLOOKUP(A278, Traffic_data!$A$3:$BP$367, 51, 0)</f>
        <v>9766</v>
      </c>
      <c r="BA278">
        <f>VLOOKUP(A278, Traffic_data!$A$3:$BP$367, 52, 0)</f>
        <v>2013</v>
      </c>
      <c r="BB278">
        <f>VLOOKUP(A278, Traffic_data!$A$3:$BP$367, 53, 0)</f>
        <v>1223</v>
      </c>
      <c r="BC278">
        <f>VLOOKUP(A278, Traffic_data!$A$3:$BP$367, 54, 0)</f>
        <v>3316</v>
      </c>
      <c r="BD278">
        <f>VLOOKUP(A278, Traffic_data!$A$3:$BP$367, 55, 0)</f>
        <v>7986</v>
      </c>
      <c r="BE278">
        <f>VLOOKUP(A278, Traffic_data!$A$3:$BP$367, 56, 0)</f>
        <v>0</v>
      </c>
      <c r="BF278">
        <f>VLOOKUP(A278, Traffic_data!$A$3:$BP$367, 57, 0)</f>
        <v>0</v>
      </c>
      <c r="BG278">
        <f>VLOOKUP(A278, Traffic_data!$A$3:$BP$367, 58, 0)</f>
        <v>0</v>
      </c>
      <c r="BH278">
        <f>VLOOKUP(A278, Traffic_data!$A$3:$BP$367, 59, 0)</f>
        <v>0</v>
      </c>
      <c r="BI278">
        <f>VLOOKUP(A278, Traffic_data!$A$3:$BP$367, 60, 0)</f>
        <v>0</v>
      </c>
      <c r="BJ278">
        <f>VLOOKUP(A278, Traffic_data!$A$3:$BP$367, 61, 0)</f>
        <v>0</v>
      </c>
      <c r="BK278">
        <f>VLOOKUP(A278, Traffic_data!$A$3:$BP$367, 62, 0)</f>
        <v>0</v>
      </c>
      <c r="BL278">
        <f>VLOOKUP(A278, Traffic_data!$A$3:$BP$367, 63, 0)</f>
        <v>0</v>
      </c>
      <c r="BM278">
        <f>VLOOKUP(A278, Traffic_data!$A$3:$BP$367, 64, 0)</f>
        <v>0</v>
      </c>
      <c r="BN278">
        <f>VLOOKUP(A278, Traffic_data!$A$3:$BP$367, 65, 0)</f>
        <v>0</v>
      </c>
      <c r="BO278">
        <f>VLOOKUP(A278, Traffic_data!$A$3:$BP$367, 66, 0)</f>
        <v>0</v>
      </c>
      <c r="BP278">
        <f>VLOOKUP(A278, Traffic_data!$A$3:$BP$367, 67, 0)</f>
        <v>0</v>
      </c>
      <c r="BQ278">
        <f>VLOOKUP(A278, Traffic_data!$A$3:$BP$367, 68, 0)</f>
        <v>0</v>
      </c>
    </row>
    <row r="279" spans="1:69" x14ac:dyDescent="0.25">
      <c r="A279" s="1">
        <v>41551</v>
      </c>
      <c r="B279" t="s">
        <v>49</v>
      </c>
      <c r="C279">
        <f>IFERROR(VLOOKUP(A279,Pivot_table!$A$5:$C$57, 3, 0),0)</f>
        <v>0</v>
      </c>
      <c r="D279">
        <f>VLOOKUP(A279, Traffic_data!$A$3:$BP$367, 3, 0)</f>
        <v>206794</v>
      </c>
      <c r="E279">
        <f>VLOOKUP(A279, Traffic_data!$A$3:$BP$367, 4, 0)</f>
        <v>53140</v>
      </c>
      <c r="F279">
        <f>VLOOKUP(A279, Traffic_data!$A$3:$BP$367, 5, 0)</f>
        <v>64992</v>
      </c>
      <c r="G279">
        <f>VLOOKUP(A279, Traffic_data!$A$3:$BP$367, 6, 0)</f>
        <v>52217</v>
      </c>
      <c r="H279">
        <f>VLOOKUP(A279, Traffic_data!$A$3:$BP$367, 7, 0)</f>
        <v>99354</v>
      </c>
      <c r="I279">
        <f>VLOOKUP(A279, Traffic_data!$A$3:$BP$367, 8, 0)</f>
        <v>69127</v>
      </c>
      <c r="J279">
        <f>VLOOKUP(A279, Traffic_data!$A$3:$BP$367, 9, 0)</f>
        <v>20196</v>
      </c>
      <c r="K279">
        <f>VLOOKUP(A279, Traffic_data!$A$3:$BP$367, 10, 0)</f>
        <v>1822</v>
      </c>
      <c r="L279">
        <f>VLOOKUP(A279, Traffic_data!$A$3:$BP$367, 11, 0)</f>
        <v>10467</v>
      </c>
      <c r="M279">
        <f>VLOOKUP(A279, Traffic_data!$A$3:$BP$367, 12, 0)</f>
        <v>0</v>
      </c>
      <c r="N279">
        <f>VLOOKUP(A279, Traffic_data!$A$3:$BP$367, 13, 0)</f>
        <v>24779</v>
      </c>
      <c r="O279">
        <f>VLOOKUP(A279, Traffic_data!$A$3:$BP$367, 14, 0)</f>
        <v>2234</v>
      </c>
      <c r="P279">
        <f>VLOOKUP(A279, Traffic_data!$A$3:$BP$367, 15, 0)</f>
        <v>1002</v>
      </c>
      <c r="Q279">
        <f>VLOOKUP(A279, Traffic_data!$A$3:$BP$367, 16, 0)</f>
        <v>847</v>
      </c>
      <c r="R279">
        <f>VLOOKUP(A279, Traffic_data!$A$3:$BP$367, 17, 0)</f>
        <v>165886</v>
      </c>
      <c r="S279">
        <f>VLOOKUP(A279, Traffic_data!$A$3:$BP$367, 18, 0)</f>
        <v>45255</v>
      </c>
      <c r="T279">
        <f>VLOOKUP(A279, Traffic_data!$A$3:$BP$367, 19, 0)</f>
        <v>24299</v>
      </c>
      <c r="U279">
        <f>VLOOKUP(A279, Traffic_data!$A$3:$BP$367, 20, 0)</f>
        <v>27392</v>
      </c>
      <c r="V279">
        <f>VLOOKUP(A279, Traffic_data!$A$3:$BP$367, 21, 0)</f>
        <v>1308</v>
      </c>
      <c r="W279">
        <f>VLOOKUP(A279, Traffic_data!$A$3:$BP$367, 22, 0)</f>
        <v>23194</v>
      </c>
      <c r="X279">
        <f>VLOOKUP(A279, Traffic_data!$A$3:$BP$367,23, 0)</f>
        <v>4970</v>
      </c>
      <c r="Y279">
        <f>VLOOKUP(A279, Traffic_data!$A$3:$BP$367, 24, 0)</f>
        <v>2354</v>
      </c>
      <c r="Z279">
        <f>VLOOKUP(A279, Traffic_data!$A$3:$BP$367, 25, 0)</f>
        <v>8173</v>
      </c>
      <c r="AA279">
        <f>VLOOKUP(A279, Traffic_data!$A$3:$BP$367, 26, 0)</f>
        <v>523</v>
      </c>
      <c r="AB279">
        <f>VLOOKUP(A279, Traffic_data!$A$3:$BP$367, 27, 0)</f>
        <v>1570</v>
      </c>
      <c r="AC279">
        <f>VLOOKUP(A279, Traffic_data!$A$3:$BP$367, 28, 0)</f>
        <v>3401</v>
      </c>
      <c r="AD279">
        <f>VLOOKUP(A279, Traffic_data!$A$3:$BP$367, 29, 0)</f>
        <v>3662</v>
      </c>
      <c r="AE279">
        <f>VLOOKUP(A279, Traffic_data!$A$3:$BP$367, 30, 0)</f>
        <v>20017</v>
      </c>
      <c r="AF279">
        <f>VLOOKUP(A279, Traffic_data!$A$3:$BP$367, 31, 0)</f>
        <v>6466</v>
      </c>
      <c r="AG279">
        <f>VLOOKUP(A279, Traffic_data!$A$3:$BP$367, 32, 0)</f>
        <v>1506</v>
      </c>
      <c r="AH279">
        <f>VLOOKUP(A279, Traffic_data!$A$3:$BP$367, 33, 0)</f>
        <v>3986</v>
      </c>
      <c r="AI279">
        <f>VLOOKUP(A279, Traffic_data!$A$3:$BP$367, 34, 0)</f>
        <v>0</v>
      </c>
      <c r="AJ279">
        <f>VLOOKUP(A279, Traffic_data!$A$3:$BP$367, 35, 0)</f>
        <v>2391</v>
      </c>
      <c r="AK279">
        <f>VLOOKUP(A279, Traffic_data!$A$3:$BP$367, 36, 0)</f>
        <v>531</v>
      </c>
      <c r="AL279">
        <f>VLOOKUP(A279, Traffic_data!$A$3:$BP$367, 37, 0)</f>
        <v>177</v>
      </c>
      <c r="AM279">
        <f>VLOOKUP(A279, Traffic_data!$A$3:$BP$367, 38, 0)</f>
        <v>974</v>
      </c>
      <c r="AN279">
        <f>VLOOKUP(A279, Traffic_data!$A$3:$BP$367, 39, 0)</f>
        <v>531</v>
      </c>
      <c r="AO279">
        <f>VLOOKUP(A279, Traffic_data!$A$3:$BP$367, 40, 0)</f>
        <v>89</v>
      </c>
      <c r="AP279">
        <f>VLOOKUP(A279, Traffic_data!$A$3:$BP$367, 41, 0)</f>
        <v>354</v>
      </c>
      <c r="AQ279">
        <f>VLOOKUP(A279, Traffic_data!$A$3:$BP$367,42, 0)</f>
        <v>3100</v>
      </c>
      <c r="AR279">
        <f>VLOOKUP(A279, Traffic_data!$A$3:$BP$367, 43, 0)</f>
        <v>185903</v>
      </c>
      <c r="AS279">
        <f>VLOOKUP(A279, Traffic_data!$A$3:$BP$367, 44, 0)</f>
        <v>51721</v>
      </c>
      <c r="AT279">
        <f>VLOOKUP(A279, Traffic_data!$A$3:$BP$367, 45, 0)</f>
        <v>25805</v>
      </c>
      <c r="AU279">
        <f>VLOOKUP(A279, Traffic_data!$A$3:$BP$367, 46, 0)</f>
        <v>31378</v>
      </c>
      <c r="AV279">
        <f>VLOOKUP(A279, Traffic_data!$A$3:$BP$367, 47, 0)</f>
        <v>1308</v>
      </c>
      <c r="AW279">
        <f>VLOOKUP(A279, Traffic_data!$A$3:$BP$367, 48, 0)</f>
        <v>25585</v>
      </c>
      <c r="AX279">
        <f>VLOOKUP(A279, Traffic_data!$A$3:$BP$367, 49, 0)</f>
        <v>5501</v>
      </c>
      <c r="AY279">
        <f>VLOOKUP(A279, Traffic_data!$A$3:$BP$367, 50, 0)</f>
        <v>2531</v>
      </c>
      <c r="AZ279">
        <f>VLOOKUP(A279, Traffic_data!$A$3:$BP$367, 51, 0)</f>
        <v>9147</v>
      </c>
      <c r="BA279">
        <f>VLOOKUP(A279, Traffic_data!$A$3:$BP$367, 52, 0)</f>
        <v>1054</v>
      </c>
      <c r="BB279">
        <f>VLOOKUP(A279, Traffic_data!$A$3:$BP$367, 53, 0)</f>
        <v>1659</v>
      </c>
      <c r="BC279">
        <f>VLOOKUP(A279, Traffic_data!$A$3:$BP$367, 54, 0)</f>
        <v>3755</v>
      </c>
      <c r="BD279">
        <f>VLOOKUP(A279, Traffic_data!$A$3:$BP$367, 55, 0)</f>
        <v>6762</v>
      </c>
      <c r="BE279">
        <f>VLOOKUP(A279, Traffic_data!$A$3:$BP$367, 56, 0)</f>
        <v>0</v>
      </c>
      <c r="BF279">
        <f>VLOOKUP(A279, Traffic_data!$A$3:$BP$367, 57, 0)</f>
        <v>0</v>
      </c>
      <c r="BG279">
        <f>VLOOKUP(A279, Traffic_data!$A$3:$BP$367, 58, 0)</f>
        <v>0</v>
      </c>
      <c r="BH279">
        <f>VLOOKUP(A279, Traffic_data!$A$3:$BP$367, 59, 0)</f>
        <v>0</v>
      </c>
      <c r="BI279">
        <f>VLOOKUP(A279, Traffic_data!$A$3:$BP$367, 60, 0)</f>
        <v>0</v>
      </c>
      <c r="BJ279">
        <f>VLOOKUP(A279, Traffic_data!$A$3:$BP$367, 61, 0)</f>
        <v>0</v>
      </c>
      <c r="BK279">
        <f>VLOOKUP(A279, Traffic_data!$A$3:$BP$367, 62, 0)</f>
        <v>0</v>
      </c>
      <c r="BL279">
        <f>VLOOKUP(A279, Traffic_data!$A$3:$BP$367, 63, 0)</f>
        <v>0</v>
      </c>
      <c r="BM279">
        <f>VLOOKUP(A279, Traffic_data!$A$3:$BP$367, 64, 0)</f>
        <v>0</v>
      </c>
      <c r="BN279">
        <f>VLOOKUP(A279, Traffic_data!$A$3:$BP$367, 65, 0)</f>
        <v>0</v>
      </c>
      <c r="BO279">
        <f>VLOOKUP(A279, Traffic_data!$A$3:$BP$367, 66, 0)</f>
        <v>0</v>
      </c>
      <c r="BP279">
        <f>VLOOKUP(A279, Traffic_data!$A$3:$BP$367, 67, 0)</f>
        <v>0</v>
      </c>
      <c r="BQ279">
        <f>VLOOKUP(A279, Traffic_data!$A$3:$BP$367, 68, 0)</f>
        <v>0</v>
      </c>
    </row>
    <row r="280" spans="1:69" x14ac:dyDescent="0.25">
      <c r="A280" s="1">
        <v>41552</v>
      </c>
      <c r="B280" t="s">
        <v>52</v>
      </c>
      <c r="C280">
        <f>IFERROR(VLOOKUP(A280,Pivot_table!$A$5:$C$57, 3, 0),0)</f>
        <v>0</v>
      </c>
      <c r="D280">
        <f>VLOOKUP(A280, Traffic_data!$A$3:$BP$367, 3, 0)</f>
        <v>178709</v>
      </c>
      <c r="E280">
        <f>VLOOKUP(A280, Traffic_data!$A$3:$BP$367, 4, 0)</f>
        <v>50777</v>
      </c>
      <c r="F280">
        <f>VLOOKUP(A280, Traffic_data!$A$3:$BP$367, 5, 0)</f>
        <v>52205</v>
      </c>
      <c r="G280">
        <f>VLOOKUP(A280, Traffic_data!$A$3:$BP$367, 6, 0)</f>
        <v>41885</v>
      </c>
      <c r="H280">
        <f>VLOOKUP(A280, Traffic_data!$A$3:$BP$367, 7, 0)</f>
        <v>89635</v>
      </c>
      <c r="I280">
        <f>VLOOKUP(A280, Traffic_data!$A$3:$BP$367, 8, 0)</f>
        <v>60417</v>
      </c>
      <c r="J280">
        <f>VLOOKUP(A280, Traffic_data!$A$3:$BP$367, 9, 0)</f>
        <v>21802</v>
      </c>
      <c r="K280">
        <f>VLOOKUP(A280, Traffic_data!$A$3:$BP$367, 10, 0)</f>
        <v>1918</v>
      </c>
      <c r="L280">
        <f>VLOOKUP(A280, Traffic_data!$A$3:$BP$367, 11, 0)</f>
        <v>10965</v>
      </c>
      <c r="M280">
        <f>VLOOKUP(A280, Traffic_data!$A$3:$BP$367, 12, 0)</f>
        <v>0</v>
      </c>
      <c r="N280">
        <f>VLOOKUP(A280, Traffic_data!$A$3:$BP$367, 13, 0)</f>
        <v>22100</v>
      </c>
      <c r="O280">
        <f>VLOOKUP(A280, Traffic_data!$A$3:$BP$367, 14, 0)</f>
        <v>2902</v>
      </c>
      <c r="P280">
        <f>VLOOKUP(A280, Traffic_data!$A$3:$BP$367, 15, 0)</f>
        <v>1247</v>
      </c>
      <c r="Q280">
        <f>VLOOKUP(A280, Traffic_data!$A$3:$BP$367, 16, 0)</f>
        <v>1076</v>
      </c>
      <c r="R280">
        <f>VLOOKUP(A280, Traffic_data!$A$3:$BP$367, 17, 0)</f>
        <v>143740</v>
      </c>
      <c r="S280">
        <f>VLOOKUP(A280, Traffic_data!$A$3:$BP$367, 18, 0)</f>
        <v>40023</v>
      </c>
      <c r="T280">
        <f>VLOOKUP(A280, Traffic_data!$A$3:$BP$367, 19, 0)</f>
        <v>23415</v>
      </c>
      <c r="U280">
        <f>VLOOKUP(A280, Traffic_data!$A$3:$BP$367, 20, 0)</f>
        <v>25624</v>
      </c>
      <c r="V280">
        <f>VLOOKUP(A280, Traffic_data!$A$3:$BP$367, 21, 0)</f>
        <v>2877</v>
      </c>
      <c r="W280">
        <f>VLOOKUP(A280, Traffic_data!$A$3:$BP$367, 22, 0)</f>
        <v>19218</v>
      </c>
      <c r="X280">
        <f>VLOOKUP(A280, Traffic_data!$A$3:$BP$367,23, 0)</f>
        <v>4447</v>
      </c>
      <c r="Y280">
        <f>VLOOKUP(A280, Traffic_data!$A$3:$BP$367, 24, 0)</f>
        <v>1831</v>
      </c>
      <c r="Z280">
        <f>VLOOKUP(A280, Traffic_data!$A$3:$BP$367, 25, 0)</f>
        <v>8394</v>
      </c>
      <c r="AA280">
        <f>VLOOKUP(A280, Traffic_data!$A$3:$BP$367, 26, 0)</f>
        <v>1570</v>
      </c>
      <c r="AB280">
        <f>VLOOKUP(A280, Traffic_data!$A$3:$BP$367, 27, 0)</f>
        <v>2616</v>
      </c>
      <c r="AC280">
        <f>VLOOKUP(A280, Traffic_data!$A$3:$BP$367, 28, 0)</f>
        <v>3401</v>
      </c>
      <c r="AD280">
        <f>VLOOKUP(A280, Traffic_data!$A$3:$BP$367, 29, 0)</f>
        <v>6017</v>
      </c>
      <c r="AE280">
        <f>VLOOKUP(A280, Traffic_data!$A$3:$BP$367, 30, 0)</f>
        <v>21612</v>
      </c>
      <c r="AF280">
        <f>VLOOKUP(A280, Traffic_data!$A$3:$BP$367, 31, 0)</f>
        <v>7883</v>
      </c>
      <c r="AG280">
        <f>VLOOKUP(A280, Traffic_data!$A$3:$BP$367, 32, 0)</f>
        <v>1771</v>
      </c>
      <c r="AH280">
        <f>VLOOKUP(A280, Traffic_data!$A$3:$BP$367, 33, 0)</f>
        <v>3189</v>
      </c>
      <c r="AI280">
        <f>VLOOKUP(A280, Traffic_data!$A$3:$BP$367, 34, 0)</f>
        <v>177</v>
      </c>
      <c r="AJ280">
        <f>VLOOKUP(A280, Traffic_data!$A$3:$BP$367, 35, 0)</f>
        <v>1949</v>
      </c>
      <c r="AK280">
        <f>VLOOKUP(A280, Traffic_data!$A$3:$BP$367, 36, 0)</f>
        <v>1063</v>
      </c>
      <c r="AL280">
        <f>VLOOKUP(A280, Traffic_data!$A$3:$BP$367, 37, 0)</f>
        <v>89</v>
      </c>
      <c r="AM280">
        <f>VLOOKUP(A280, Traffic_data!$A$3:$BP$367, 38, 0)</f>
        <v>974</v>
      </c>
      <c r="AN280">
        <f>VLOOKUP(A280, Traffic_data!$A$3:$BP$367, 39, 0)</f>
        <v>620</v>
      </c>
      <c r="AO280">
        <f>VLOOKUP(A280, Traffic_data!$A$3:$BP$367, 40, 0)</f>
        <v>0</v>
      </c>
      <c r="AP280">
        <f>VLOOKUP(A280, Traffic_data!$A$3:$BP$367, 41, 0)</f>
        <v>177</v>
      </c>
      <c r="AQ280">
        <f>VLOOKUP(A280, Traffic_data!$A$3:$BP$367,42, 0)</f>
        <v>3366</v>
      </c>
      <c r="AR280">
        <f>VLOOKUP(A280, Traffic_data!$A$3:$BP$367, 43, 0)</f>
        <v>165352</v>
      </c>
      <c r="AS280">
        <f>VLOOKUP(A280, Traffic_data!$A$3:$BP$367, 44, 0)</f>
        <v>47906</v>
      </c>
      <c r="AT280">
        <f>VLOOKUP(A280, Traffic_data!$A$3:$BP$367, 45, 0)</f>
        <v>25186</v>
      </c>
      <c r="AU280">
        <f>VLOOKUP(A280, Traffic_data!$A$3:$BP$367, 46, 0)</f>
        <v>28813</v>
      </c>
      <c r="AV280">
        <f>VLOOKUP(A280, Traffic_data!$A$3:$BP$367, 47, 0)</f>
        <v>3054</v>
      </c>
      <c r="AW280">
        <f>VLOOKUP(A280, Traffic_data!$A$3:$BP$367, 48, 0)</f>
        <v>21167</v>
      </c>
      <c r="AX280">
        <f>VLOOKUP(A280, Traffic_data!$A$3:$BP$367, 49, 0)</f>
        <v>5510</v>
      </c>
      <c r="AY280">
        <f>VLOOKUP(A280, Traffic_data!$A$3:$BP$367, 50, 0)</f>
        <v>1920</v>
      </c>
      <c r="AZ280">
        <f>VLOOKUP(A280, Traffic_data!$A$3:$BP$367, 51, 0)</f>
        <v>9368</v>
      </c>
      <c r="BA280">
        <f>VLOOKUP(A280, Traffic_data!$A$3:$BP$367, 52, 0)</f>
        <v>2190</v>
      </c>
      <c r="BB280">
        <f>VLOOKUP(A280, Traffic_data!$A$3:$BP$367, 53, 0)</f>
        <v>2616</v>
      </c>
      <c r="BC280">
        <f>VLOOKUP(A280, Traffic_data!$A$3:$BP$367, 54, 0)</f>
        <v>3578</v>
      </c>
      <c r="BD280">
        <f>VLOOKUP(A280, Traffic_data!$A$3:$BP$367, 55, 0)</f>
        <v>9383</v>
      </c>
      <c r="BE280">
        <f>VLOOKUP(A280, Traffic_data!$A$3:$BP$367, 56, 0)</f>
        <v>0</v>
      </c>
      <c r="BF280">
        <f>VLOOKUP(A280, Traffic_data!$A$3:$BP$367, 57, 0)</f>
        <v>0</v>
      </c>
      <c r="BG280">
        <f>VLOOKUP(A280, Traffic_data!$A$3:$BP$367, 58, 0)</f>
        <v>0</v>
      </c>
      <c r="BH280">
        <f>VLOOKUP(A280, Traffic_data!$A$3:$BP$367, 59, 0)</f>
        <v>0</v>
      </c>
      <c r="BI280">
        <f>VLOOKUP(A280, Traffic_data!$A$3:$BP$367, 60, 0)</f>
        <v>0</v>
      </c>
      <c r="BJ280">
        <f>VLOOKUP(A280, Traffic_data!$A$3:$BP$367, 61, 0)</f>
        <v>0</v>
      </c>
      <c r="BK280">
        <f>VLOOKUP(A280, Traffic_data!$A$3:$BP$367, 62, 0)</f>
        <v>0</v>
      </c>
      <c r="BL280">
        <f>VLOOKUP(A280, Traffic_data!$A$3:$BP$367, 63, 0)</f>
        <v>0</v>
      </c>
      <c r="BM280">
        <f>VLOOKUP(A280, Traffic_data!$A$3:$BP$367, 64, 0)</f>
        <v>0</v>
      </c>
      <c r="BN280">
        <f>VLOOKUP(A280, Traffic_data!$A$3:$BP$367, 65, 0)</f>
        <v>0</v>
      </c>
      <c r="BO280">
        <f>VLOOKUP(A280, Traffic_data!$A$3:$BP$367, 66, 0)</f>
        <v>0</v>
      </c>
      <c r="BP280">
        <f>VLOOKUP(A280, Traffic_data!$A$3:$BP$367, 67, 0)</f>
        <v>0</v>
      </c>
      <c r="BQ280">
        <f>VLOOKUP(A280, Traffic_data!$A$3:$BP$367, 68, 0)</f>
        <v>0</v>
      </c>
    </row>
    <row r="281" spans="1:69" x14ac:dyDescent="0.25">
      <c r="A281" s="1">
        <v>41553</v>
      </c>
      <c r="B281" t="s">
        <v>53</v>
      </c>
      <c r="C281">
        <f>IFERROR(VLOOKUP(A281,Pivot_table!$A$5:$C$57, 3, 0),0)</f>
        <v>0</v>
      </c>
      <c r="D281">
        <f>VLOOKUP(A281, Traffic_data!$A$3:$BP$367, 3, 0)</f>
        <v>149707</v>
      </c>
      <c r="E281">
        <f>VLOOKUP(A281, Traffic_data!$A$3:$BP$367, 4, 0)</f>
        <v>43300</v>
      </c>
      <c r="F281">
        <f>VLOOKUP(A281, Traffic_data!$A$3:$BP$367, 5, 0)</f>
        <v>42843</v>
      </c>
      <c r="G281">
        <f>VLOOKUP(A281, Traffic_data!$A$3:$BP$367, 6, 0)</f>
        <v>37013</v>
      </c>
      <c r="H281">
        <f>VLOOKUP(A281, Traffic_data!$A$3:$BP$367, 7, 0)</f>
        <v>74751</v>
      </c>
      <c r="I281">
        <f>VLOOKUP(A281, Traffic_data!$A$3:$BP$367, 8, 0)</f>
        <v>50364</v>
      </c>
      <c r="J281">
        <f>VLOOKUP(A281, Traffic_data!$A$3:$BP$367, 9, 0)</f>
        <v>24021</v>
      </c>
      <c r="K281">
        <f>VLOOKUP(A281, Traffic_data!$A$3:$BP$367, 10, 0)</f>
        <v>1734</v>
      </c>
      <c r="L281">
        <f>VLOOKUP(A281, Traffic_data!$A$3:$BP$367, 11, 0)</f>
        <v>11258</v>
      </c>
      <c r="M281">
        <f>VLOOKUP(A281, Traffic_data!$A$3:$BP$367, 12, 0)</f>
        <v>0</v>
      </c>
      <c r="N281">
        <f>VLOOKUP(A281, Traffic_data!$A$3:$BP$367, 13, 0)</f>
        <v>17637</v>
      </c>
      <c r="O281">
        <f>VLOOKUP(A281, Traffic_data!$A$3:$BP$367, 14, 0)</f>
        <v>2898</v>
      </c>
      <c r="P281">
        <f>VLOOKUP(A281, Traffic_data!$A$3:$BP$367, 15, 0)</f>
        <v>1113</v>
      </c>
      <c r="Q281">
        <f>VLOOKUP(A281, Traffic_data!$A$3:$BP$367, 16, 0)</f>
        <v>1075</v>
      </c>
      <c r="R281">
        <f>VLOOKUP(A281, Traffic_data!$A$3:$BP$367, 17, 0)</f>
        <v>120271</v>
      </c>
      <c r="S281">
        <f>VLOOKUP(A281, Traffic_data!$A$3:$BP$367, 18, 0)</f>
        <v>39762</v>
      </c>
      <c r="T281">
        <f>VLOOKUP(A281, Traffic_data!$A$3:$BP$367, 19, 0)</f>
        <v>18114</v>
      </c>
      <c r="U281">
        <f>VLOOKUP(A281, Traffic_data!$A$3:$BP$367, 20, 0)</f>
        <v>16126</v>
      </c>
      <c r="V281">
        <f>VLOOKUP(A281, Traffic_data!$A$3:$BP$367, 21, 0)</f>
        <v>2877</v>
      </c>
      <c r="W281">
        <f>VLOOKUP(A281, Traffic_data!$A$3:$BP$367, 22, 0)</f>
        <v>15684</v>
      </c>
      <c r="X281">
        <f>VLOOKUP(A281, Traffic_data!$A$3:$BP$367,23, 0)</f>
        <v>2354</v>
      </c>
      <c r="Y281">
        <f>VLOOKUP(A281, Traffic_data!$A$3:$BP$367, 24, 0)</f>
        <v>785</v>
      </c>
      <c r="Z281">
        <f>VLOOKUP(A281, Traffic_data!$A$3:$BP$367, 25, 0)</f>
        <v>6627</v>
      </c>
      <c r="AA281">
        <f>VLOOKUP(A281, Traffic_data!$A$3:$BP$367, 26, 0)</f>
        <v>1308</v>
      </c>
      <c r="AB281">
        <f>VLOOKUP(A281, Traffic_data!$A$3:$BP$367, 27, 0)</f>
        <v>2616</v>
      </c>
      <c r="AC281">
        <f>VLOOKUP(A281, Traffic_data!$A$3:$BP$367, 28, 0)</f>
        <v>3139</v>
      </c>
      <c r="AD281">
        <f>VLOOKUP(A281, Traffic_data!$A$3:$BP$367, 29, 0)</f>
        <v>4970</v>
      </c>
      <c r="AE281">
        <f>VLOOKUP(A281, Traffic_data!$A$3:$BP$367, 30, 0)</f>
        <v>23294</v>
      </c>
      <c r="AF281">
        <f>VLOOKUP(A281, Traffic_data!$A$3:$BP$367, 31, 0)</f>
        <v>7794</v>
      </c>
      <c r="AG281">
        <f>VLOOKUP(A281, Traffic_data!$A$3:$BP$367, 32, 0)</f>
        <v>1949</v>
      </c>
      <c r="AH281">
        <f>VLOOKUP(A281, Traffic_data!$A$3:$BP$367, 33, 0)</f>
        <v>2303</v>
      </c>
      <c r="AI281">
        <f>VLOOKUP(A281, Traffic_data!$A$3:$BP$367, 34, 0)</f>
        <v>89</v>
      </c>
      <c r="AJ281">
        <f>VLOOKUP(A281, Traffic_data!$A$3:$BP$367, 35, 0)</f>
        <v>3011</v>
      </c>
      <c r="AK281">
        <f>VLOOKUP(A281, Traffic_data!$A$3:$BP$367, 36, 0)</f>
        <v>1329</v>
      </c>
      <c r="AL281">
        <f>VLOOKUP(A281, Traffic_data!$A$3:$BP$367, 37, 0)</f>
        <v>0</v>
      </c>
      <c r="AM281">
        <f>VLOOKUP(A281, Traffic_data!$A$3:$BP$367, 38, 0)</f>
        <v>1417</v>
      </c>
      <c r="AN281">
        <f>VLOOKUP(A281, Traffic_data!$A$3:$BP$367, 39, 0)</f>
        <v>620</v>
      </c>
      <c r="AO281">
        <f>VLOOKUP(A281, Traffic_data!$A$3:$BP$367, 40, 0)</f>
        <v>0</v>
      </c>
      <c r="AP281">
        <f>VLOOKUP(A281, Traffic_data!$A$3:$BP$367, 41, 0)</f>
        <v>797</v>
      </c>
      <c r="AQ281">
        <f>VLOOKUP(A281, Traffic_data!$A$3:$BP$367,42, 0)</f>
        <v>3543</v>
      </c>
      <c r="AR281">
        <f>VLOOKUP(A281, Traffic_data!$A$3:$BP$367, 43, 0)</f>
        <v>143565</v>
      </c>
      <c r="AS281">
        <f>VLOOKUP(A281, Traffic_data!$A$3:$BP$367, 44, 0)</f>
        <v>47556</v>
      </c>
      <c r="AT281">
        <f>VLOOKUP(A281, Traffic_data!$A$3:$BP$367, 45, 0)</f>
        <v>20063</v>
      </c>
      <c r="AU281">
        <f>VLOOKUP(A281, Traffic_data!$A$3:$BP$367, 46, 0)</f>
        <v>18429</v>
      </c>
      <c r="AV281">
        <f>VLOOKUP(A281, Traffic_data!$A$3:$BP$367, 47, 0)</f>
        <v>2966</v>
      </c>
      <c r="AW281">
        <f>VLOOKUP(A281, Traffic_data!$A$3:$BP$367, 48, 0)</f>
        <v>18695</v>
      </c>
      <c r="AX281">
        <f>VLOOKUP(A281, Traffic_data!$A$3:$BP$367, 49, 0)</f>
        <v>3683</v>
      </c>
      <c r="AY281">
        <f>VLOOKUP(A281, Traffic_data!$A$3:$BP$367, 50, 0)</f>
        <v>785</v>
      </c>
      <c r="AZ281">
        <f>VLOOKUP(A281, Traffic_data!$A$3:$BP$367, 51, 0)</f>
        <v>8044</v>
      </c>
      <c r="BA281">
        <f>VLOOKUP(A281, Traffic_data!$A$3:$BP$367, 52, 0)</f>
        <v>1928</v>
      </c>
      <c r="BB281">
        <f>VLOOKUP(A281, Traffic_data!$A$3:$BP$367, 53, 0)</f>
        <v>2616</v>
      </c>
      <c r="BC281">
        <f>VLOOKUP(A281, Traffic_data!$A$3:$BP$367, 54, 0)</f>
        <v>3936</v>
      </c>
      <c r="BD281">
        <f>VLOOKUP(A281, Traffic_data!$A$3:$BP$367, 55, 0)</f>
        <v>8513</v>
      </c>
      <c r="BE281">
        <f>VLOOKUP(A281, Traffic_data!$A$3:$BP$367, 56, 0)</f>
        <v>0</v>
      </c>
      <c r="BF281">
        <f>VLOOKUP(A281, Traffic_data!$A$3:$BP$367, 57, 0)</f>
        <v>0</v>
      </c>
      <c r="BG281">
        <f>VLOOKUP(A281, Traffic_data!$A$3:$BP$367, 58, 0)</f>
        <v>0</v>
      </c>
      <c r="BH281">
        <f>VLOOKUP(A281, Traffic_data!$A$3:$BP$367, 59, 0)</f>
        <v>0</v>
      </c>
      <c r="BI281">
        <f>VLOOKUP(A281, Traffic_data!$A$3:$BP$367, 60, 0)</f>
        <v>0</v>
      </c>
      <c r="BJ281">
        <f>VLOOKUP(A281, Traffic_data!$A$3:$BP$367, 61, 0)</f>
        <v>0</v>
      </c>
      <c r="BK281">
        <f>VLOOKUP(A281, Traffic_data!$A$3:$BP$367, 62, 0)</f>
        <v>0</v>
      </c>
      <c r="BL281">
        <f>VLOOKUP(A281, Traffic_data!$A$3:$BP$367, 63, 0)</f>
        <v>0</v>
      </c>
      <c r="BM281">
        <f>VLOOKUP(A281, Traffic_data!$A$3:$BP$367, 64, 0)</f>
        <v>0</v>
      </c>
      <c r="BN281">
        <f>VLOOKUP(A281, Traffic_data!$A$3:$BP$367, 65, 0)</f>
        <v>0</v>
      </c>
      <c r="BO281">
        <f>VLOOKUP(A281, Traffic_data!$A$3:$BP$367, 66, 0)</f>
        <v>0</v>
      </c>
      <c r="BP281">
        <f>VLOOKUP(A281, Traffic_data!$A$3:$BP$367, 67, 0)</f>
        <v>0</v>
      </c>
      <c r="BQ281">
        <f>VLOOKUP(A281, Traffic_data!$A$3:$BP$367, 68, 0)</f>
        <v>0</v>
      </c>
    </row>
    <row r="282" spans="1:69" x14ac:dyDescent="0.25">
      <c r="A282" s="1">
        <v>41554</v>
      </c>
      <c r="B282" t="s">
        <v>58</v>
      </c>
      <c r="C282">
        <f>IFERROR(VLOOKUP(A282,Pivot_table!$A$5:$C$57, 3, 0),0)</f>
        <v>0</v>
      </c>
      <c r="D282">
        <f>VLOOKUP(A282, Traffic_data!$A$3:$BP$367, 3, 0)</f>
        <v>221918</v>
      </c>
      <c r="E282">
        <f>VLOOKUP(A282, Traffic_data!$A$3:$BP$367, 4, 0)</f>
        <v>56166</v>
      </c>
      <c r="F282">
        <f>VLOOKUP(A282, Traffic_data!$A$3:$BP$367, 5, 0)</f>
        <v>69309</v>
      </c>
      <c r="G282">
        <f>VLOOKUP(A282, Traffic_data!$A$3:$BP$367, 6, 0)</f>
        <v>55536</v>
      </c>
      <c r="H282">
        <f>VLOOKUP(A282, Traffic_data!$A$3:$BP$367, 7, 0)</f>
        <v>108298</v>
      </c>
      <c r="I282">
        <f>VLOOKUP(A282, Traffic_data!$A$3:$BP$367, 8, 0)</f>
        <v>74627</v>
      </c>
      <c r="J282">
        <f>VLOOKUP(A282, Traffic_data!$A$3:$BP$367, 9, 0)</f>
        <v>20690</v>
      </c>
      <c r="K282">
        <f>VLOOKUP(A282, Traffic_data!$A$3:$BP$367, 10, 0)</f>
        <v>2022</v>
      </c>
      <c r="L282">
        <f>VLOOKUP(A282, Traffic_data!$A$3:$BP$367, 11, 0)</f>
        <v>10636</v>
      </c>
      <c r="M282">
        <f>VLOOKUP(A282, Traffic_data!$A$3:$BP$367, 12, 0)</f>
        <v>0</v>
      </c>
      <c r="N282">
        <f>VLOOKUP(A282, Traffic_data!$A$3:$BP$367, 13, 0)</f>
        <v>25693</v>
      </c>
      <c r="O282">
        <f>VLOOKUP(A282, Traffic_data!$A$3:$BP$367, 14, 0)</f>
        <v>2261</v>
      </c>
      <c r="P282">
        <f>VLOOKUP(A282, Traffic_data!$A$3:$BP$367, 15, 0)</f>
        <v>1026</v>
      </c>
      <c r="Q282">
        <f>VLOOKUP(A282, Traffic_data!$A$3:$BP$367, 16, 0)</f>
        <v>1414</v>
      </c>
      <c r="R282">
        <f>VLOOKUP(A282, Traffic_data!$A$3:$BP$367, 17, 0)</f>
        <v>178623</v>
      </c>
      <c r="S282">
        <f>VLOOKUP(A282, Traffic_data!$A$3:$BP$367, 18, 0)</f>
        <v>54411</v>
      </c>
      <c r="T282">
        <f>VLOOKUP(A282, Traffic_data!$A$3:$BP$367, 19, 0)</f>
        <v>28938</v>
      </c>
      <c r="U282">
        <f>VLOOKUP(A282, Traffic_data!$A$3:$BP$367, 20, 0)</f>
        <v>24741</v>
      </c>
      <c r="V282">
        <f>VLOOKUP(A282, Traffic_data!$A$3:$BP$367, 21, 0)</f>
        <v>1831</v>
      </c>
      <c r="W282">
        <f>VLOOKUP(A282, Traffic_data!$A$3:$BP$367, 22, 0)</f>
        <v>21648</v>
      </c>
      <c r="X282">
        <f>VLOOKUP(A282, Traffic_data!$A$3:$BP$367,23, 0)</f>
        <v>3662</v>
      </c>
      <c r="Y282">
        <f>VLOOKUP(A282, Traffic_data!$A$3:$BP$367, 24, 0)</f>
        <v>1308</v>
      </c>
      <c r="Z282">
        <f>VLOOKUP(A282, Traffic_data!$A$3:$BP$367, 25, 0)</f>
        <v>7290</v>
      </c>
      <c r="AA282">
        <f>VLOOKUP(A282, Traffic_data!$A$3:$BP$367, 26, 0)</f>
        <v>2877</v>
      </c>
      <c r="AB282">
        <f>VLOOKUP(A282, Traffic_data!$A$3:$BP$367, 27, 0)</f>
        <v>3924</v>
      </c>
      <c r="AC282">
        <f>VLOOKUP(A282, Traffic_data!$A$3:$BP$367, 28, 0)</f>
        <v>4447</v>
      </c>
      <c r="AD282">
        <f>VLOOKUP(A282, Traffic_data!$A$3:$BP$367, 29, 0)</f>
        <v>6278</v>
      </c>
      <c r="AE282">
        <f>VLOOKUP(A282, Traffic_data!$A$3:$BP$367, 30, 0)</f>
        <v>20194</v>
      </c>
      <c r="AF282">
        <f>VLOOKUP(A282, Traffic_data!$A$3:$BP$367, 31, 0)</f>
        <v>6289</v>
      </c>
      <c r="AG282">
        <f>VLOOKUP(A282, Traffic_data!$A$3:$BP$367, 32, 0)</f>
        <v>2391</v>
      </c>
      <c r="AH282">
        <f>VLOOKUP(A282, Traffic_data!$A$3:$BP$367, 33, 0)</f>
        <v>2303</v>
      </c>
      <c r="AI282">
        <f>VLOOKUP(A282, Traffic_data!$A$3:$BP$367, 34, 0)</f>
        <v>89</v>
      </c>
      <c r="AJ282">
        <f>VLOOKUP(A282, Traffic_data!$A$3:$BP$367, 35, 0)</f>
        <v>2746</v>
      </c>
      <c r="AK282">
        <f>VLOOKUP(A282, Traffic_data!$A$3:$BP$367, 36, 0)</f>
        <v>443</v>
      </c>
      <c r="AL282">
        <f>VLOOKUP(A282, Traffic_data!$A$3:$BP$367, 37, 0)</f>
        <v>89</v>
      </c>
      <c r="AM282">
        <f>VLOOKUP(A282, Traffic_data!$A$3:$BP$367, 38, 0)</f>
        <v>886</v>
      </c>
      <c r="AN282">
        <f>VLOOKUP(A282, Traffic_data!$A$3:$BP$367, 39, 0)</f>
        <v>354</v>
      </c>
      <c r="AO282">
        <f>VLOOKUP(A282, Traffic_data!$A$3:$BP$367, 40, 0)</f>
        <v>0</v>
      </c>
      <c r="AP282">
        <f>VLOOKUP(A282, Traffic_data!$A$3:$BP$367, 41, 0)</f>
        <v>443</v>
      </c>
      <c r="AQ282">
        <f>VLOOKUP(A282, Traffic_data!$A$3:$BP$367,42, 0)</f>
        <v>3631</v>
      </c>
      <c r="AR282">
        <f>VLOOKUP(A282, Traffic_data!$A$3:$BP$367, 43, 0)</f>
        <v>198817</v>
      </c>
      <c r="AS282">
        <f>VLOOKUP(A282, Traffic_data!$A$3:$BP$367, 44, 0)</f>
        <v>60700</v>
      </c>
      <c r="AT282">
        <f>VLOOKUP(A282, Traffic_data!$A$3:$BP$367, 45, 0)</f>
        <v>31329</v>
      </c>
      <c r="AU282">
        <f>VLOOKUP(A282, Traffic_data!$A$3:$BP$367, 46, 0)</f>
        <v>27044</v>
      </c>
      <c r="AV282">
        <f>VLOOKUP(A282, Traffic_data!$A$3:$BP$367, 47, 0)</f>
        <v>1920</v>
      </c>
      <c r="AW282">
        <f>VLOOKUP(A282, Traffic_data!$A$3:$BP$367, 48, 0)</f>
        <v>24394</v>
      </c>
      <c r="AX282">
        <f>VLOOKUP(A282, Traffic_data!$A$3:$BP$367, 49, 0)</f>
        <v>4105</v>
      </c>
      <c r="AY282">
        <f>VLOOKUP(A282, Traffic_data!$A$3:$BP$367, 50, 0)</f>
        <v>1397</v>
      </c>
      <c r="AZ282">
        <f>VLOOKUP(A282, Traffic_data!$A$3:$BP$367, 51, 0)</f>
        <v>8176</v>
      </c>
      <c r="BA282">
        <f>VLOOKUP(A282, Traffic_data!$A$3:$BP$367, 52, 0)</f>
        <v>3231</v>
      </c>
      <c r="BB282">
        <f>VLOOKUP(A282, Traffic_data!$A$3:$BP$367, 53, 0)</f>
        <v>3924</v>
      </c>
      <c r="BC282">
        <f>VLOOKUP(A282, Traffic_data!$A$3:$BP$367, 54, 0)</f>
        <v>4890</v>
      </c>
      <c r="BD282">
        <f>VLOOKUP(A282, Traffic_data!$A$3:$BP$367, 55, 0)</f>
        <v>9909</v>
      </c>
      <c r="BE282">
        <f>VLOOKUP(A282, Traffic_data!$A$3:$BP$367, 56, 0)</f>
        <v>0</v>
      </c>
      <c r="BF282">
        <f>VLOOKUP(A282, Traffic_data!$A$3:$BP$367, 57, 0)</f>
        <v>0</v>
      </c>
      <c r="BG282">
        <f>VLOOKUP(A282, Traffic_data!$A$3:$BP$367, 58, 0)</f>
        <v>0</v>
      </c>
      <c r="BH282">
        <f>VLOOKUP(A282, Traffic_data!$A$3:$BP$367, 59, 0)</f>
        <v>0</v>
      </c>
      <c r="BI282">
        <f>VLOOKUP(A282, Traffic_data!$A$3:$BP$367, 60, 0)</f>
        <v>0</v>
      </c>
      <c r="BJ282">
        <f>VLOOKUP(A282, Traffic_data!$A$3:$BP$367, 61, 0)</f>
        <v>0</v>
      </c>
      <c r="BK282">
        <f>VLOOKUP(A282, Traffic_data!$A$3:$BP$367, 62, 0)</f>
        <v>0</v>
      </c>
      <c r="BL282">
        <f>VLOOKUP(A282, Traffic_data!$A$3:$BP$367, 63, 0)</f>
        <v>0</v>
      </c>
      <c r="BM282">
        <f>VLOOKUP(A282, Traffic_data!$A$3:$BP$367, 64, 0)</f>
        <v>0</v>
      </c>
      <c r="BN282">
        <f>VLOOKUP(A282, Traffic_data!$A$3:$BP$367, 65, 0)</f>
        <v>0</v>
      </c>
      <c r="BO282">
        <f>VLOOKUP(A282, Traffic_data!$A$3:$BP$367, 66, 0)</f>
        <v>0</v>
      </c>
      <c r="BP282">
        <f>VLOOKUP(A282, Traffic_data!$A$3:$BP$367, 67, 0)</f>
        <v>0</v>
      </c>
      <c r="BQ282">
        <f>VLOOKUP(A282, Traffic_data!$A$3:$BP$367, 68, 0)</f>
        <v>0</v>
      </c>
    </row>
    <row r="283" spans="1:69" x14ac:dyDescent="0.25">
      <c r="A283" s="1">
        <v>41555</v>
      </c>
      <c r="B283" t="s">
        <v>59</v>
      </c>
      <c r="C283">
        <f>IFERROR(VLOOKUP(A283,Pivot_table!$A$5:$C$57, 3, 0),0)</f>
        <v>0</v>
      </c>
      <c r="D283">
        <f>VLOOKUP(A283, Traffic_data!$A$3:$BP$367, 3, 0)</f>
        <v>224210</v>
      </c>
      <c r="E283">
        <f>VLOOKUP(A283, Traffic_data!$A$3:$BP$367, 4, 0)</f>
        <v>56636</v>
      </c>
      <c r="F283">
        <f>VLOOKUP(A283, Traffic_data!$A$3:$BP$367, 5, 0)</f>
        <v>70089</v>
      </c>
      <c r="G283">
        <f>VLOOKUP(A283, Traffic_data!$A$3:$BP$367, 6, 0)</f>
        <v>54180</v>
      </c>
      <c r="H283">
        <f>VLOOKUP(A283, Traffic_data!$A$3:$BP$367, 7, 0)</f>
        <v>110160</v>
      </c>
      <c r="I283">
        <f>VLOOKUP(A283, Traffic_data!$A$3:$BP$367, 8, 0)</f>
        <v>74561</v>
      </c>
      <c r="J283">
        <f>VLOOKUP(A283, Traffic_data!$A$3:$BP$367, 9, 0)</f>
        <v>21158</v>
      </c>
      <c r="K283">
        <f>VLOOKUP(A283, Traffic_data!$A$3:$BP$367, 10, 0)</f>
        <v>4630</v>
      </c>
      <c r="L283">
        <f>VLOOKUP(A283, Traffic_data!$A$3:$BP$367, 11, 0)</f>
        <v>11237</v>
      </c>
      <c r="M283">
        <f>VLOOKUP(A283, Traffic_data!$A$3:$BP$367, 12, 0)</f>
        <v>0</v>
      </c>
      <c r="N283">
        <f>VLOOKUP(A283, Traffic_data!$A$3:$BP$367, 13, 0)</f>
        <v>26911</v>
      </c>
      <c r="O283">
        <f>VLOOKUP(A283, Traffic_data!$A$3:$BP$367, 14, 0)</f>
        <v>2280</v>
      </c>
      <c r="P283">
        <f>VLOOKUP(A283, Traffic_data!$A$3:$BP$367, 15, 0)</f>
        <v>1034</v>
      </c>
      <c r="Q283">
        <f>VLOOKUP(A283, Traffic_data!$A$3:$BP$367, 16, 0)</f>
        <v>1402</v>
      </c>
      <c r="R283">
        <f>VLOOKUP(A283, Traffic_data!$A$3:$BP$367, 17, 0)</f>
        <v>181217</v>
      </c>
      <c r="S283">
        <f>VLOOKUP(A283, Traffic_data!$A$3:$BP$367, 18, 0)</f>
        <v>54149</v>
      </c>
      <c r="T283">
        <f>VLOOKUP(A283, Traffic_data!$A$3:$BP$367, 19, 0)</f>
        <v>28275</v>
      </c>
      <c r="U283">
        <f>VLOOKUP(A283, Traffic_data!$A$3:$BP$367, 20, 0)</f>
        <v>27833</v>
      </c>
      <c r="V283">
        <f>VLOOKUP(A283, Traffic_data!$A$3:$BP$367, 21, 0)</f>
        <v>1046</v>
      </c>
      <c r="W283">
        <f>VLOOKUP(A283, Traffic_data!$A$3:$BP$367, 22, 0)</f>
        <v>23194</v>
      </c>
      <c r="X283">
        <f>VLOOKUP(A283, Traffic_data!$A$3:$BP$367,23, 0)</f>
        <v>4709</v>
      </c>
      <c r="Y283">
        <f>VLOOKUP(A283, Traffic_data!$A$3:$BP$367, 24, 0)</f>
        <v>1308</v>
      </c>
      <c r="Z283">
        <f>VLOOKUP(A283, Traffic_data!$A$3:$BP$367, 25, 0)</f>
        <v>8615</v>
      </c>
      <c r="AA283">
        <f>VLOOKUP(A283, Traffic_data!$A$3:$BP$367, 26, 0)</f>
        <v>2616</v>
      </c>
      <c r="AB283">
        <f>VLOOKUP(A283, Traffic_data!$A$3:$BP$367, 27, 0)</f>
        <v>1831</v>
      </c>
      <c r="AC283">
        <f>VLOOKUP(A283, Traffic_data!$A$3:$BP$367, 28, 0)</f>
        <v>4970</v>
      </c>
      <c r="AD283">
        <f>VLOOKUP(A283, Traffic_data!$A$3:$BP$367, 29, 0)</f>
        <v>8632</v>
      </c>
      <c r="AE283">
        <f>VLOOKUP(A283, Traffic_data!$A$3:$BP$367, 30, 0)</f>
        <v>20194</v>
      </c>
      <c r="AF283">
        <f>VLOOKUP(A283, Traffic_data!$A$3:$BP$367, 31, 0)</f>
        <v>5314</v>
      </c>
      <c r="AG283">
        <f>VLOOKUP(A283, Traffic_data!$A$3:$BP$367, 32, 0)</f>
        <v>1860</v>
      </c>
      <c r="AH283">
        <f>VLOOKUP(A283, Traffic_data!$A$3:$BP$367, 33, 0)</f>
        <v>2834</v>
      </c>
      <c r="AI283">
        <f>VLOOKUP(A283, Traffic_data!$A$3:$BP$367, 34, 0)</f>
        <v>89</v>
      </c>
      <c r="AJ283">
        <f>VLOOKUP(A283, Traffic_data!$A$3:$BP$367, 35, 0)</f>
        <v>2834</v>
      </c>
      <c r="AK283">
        <f>VLOOKUP(A283, Traffic_data!$A$3:$BP$367, 36, 0)</f>
        <v>620</v>
      </c>
      <c r="AL283">
        <f>VLOOKUP(A283, Traffic_data!$A$3:$BP$367, 37, 0)</f>
        <v>177</v>
      </c>
      <c r="AM283">
        <f>VLOOKUP(A283, Traffic_data!$A$3:$BP$367, 38, 0)</f>
        <v>1506</v>
      </c>
      <c r="AN283">
        <f>VLOOKUP(A283, Traffic_data!$A$3:$BP$367, 39, 0)</f>
        <v>531</v>
      </c>
      <c r="AO283">
        <f>VLOOKUP(A283, Traffic_data!$A$3:$BP$367, 40, 0)</f>
        <v>89</v>
      </c>
      <c r="AP283">
        <f>VLOOKUP(A283, Traffic_data!$A$3:$BP$367, 41, 0)</f>
        <v>531</v>
      </c>
      <c r="AQ283">
        <f>VLOOKUP(A283, Traffic_data!$A$3:$BP$367,42, 0)</f>
        <v>4163</v>
      </c>
      <c r="AR283">
        <f>VLOOKUP(A283, Traffic_data!$A$3:$BP$367, 43, 0)</f>
        <v>201411</v>
      </c>
      <c r="AS283">
        <f>VLOOKUP(A283, Traffic_data!$A$3:$BP$367, 44, 0)</f>
        <v>59463</v>
      </c>
      <c r="AT283">
        <f>VLOOKUP(A283, Traffic_data!$A$3:$BP$367, 45, 0)</f>
        <v>30135</v>
      </c>
      <c r="AU283">
        <f>VLOOKUP(A283, Traffic_data!$A$3:$BP$367, 46, 0)</f>
        <v>30667</v>
      </c>
      <c r="AV283">
        <f>VLOOKUP(A283, Traffic_data!$A$3:$BP$367, 47, 0)</f>
        <v>1135</v>
      </c>
      <c r="AW283">
        <f>VLOOKUP(A283, Traffic_data!$A$3:$BP$367, 48, 0)</f>
        <v>26028</v>
      </c>
      <c r="AX283">
        <f>VLOOKUP(A283, Traffic_data!$A$3:$BP$367, 49, 0)</f>
        <v>5329</v>
      </c>
      <c r="AY283">
        <f>VLOOKUP(A283, Traffic_data!$A$3:$BP$367, 50, 0)</f>
        <v>1485</v>
      </c>
      <c r="AZ283">
        <f>VLOOKUP(A283, Traffic_data!$A$3:$BP$367, 51, 0)</f>
        <v>10121</v>
      </c>
      <c r="BA283">
        <f>VLOOKUP(A283, Traffic_data!$A$3:$BP$367, 52, 0)</f>
        <v>3147</v>
      </c>
      <c r="BB283">
        <f>VLOOKUP(A283, Traffic_data!$A$3:$BP$367, 53, 0)</f>
        <v>1920</v>
      </c>
      <c r="BC283">
        <f>VLOOKUP(A283, Traffic_data!$A$3:$BP$367, 54, 0)</f>
        <v>5501</v>
      </c>
      <c r="BD283">
        <f>VLOOKUP(A283, Traffic_data!$A$3:$BP$367, 55, 0)</f>
        <v>12795</v>
      </c>
      <c r="BE283">
        <f>VLOOKUP(A283, Traffic_data!$A$3:$BP$367, 56, 0)</f>
        <v>0</v>
      </c>
      <c r="BF283">
        <f>VLOOKUP(A283, Traffic_data!$A$3:$BP$367, 57, 0)</f>
        <v>0</v>
      </c>
      <c r="BG283">
        <f>VLOOKUP(A283, Traffic_data!$A$3:$BP$367, 58, 0)</f>
        <v>0</v>
      </c>
      <c r="BH283">
        <f>VLOOKUP(A283, Traffic_data!$A$3:$BP$367, 59, 0)</f>
        <v>0</v>
      </c>
      <c r="BI283">
        <f>VLOOKUP(A283, Traffic_data!$A$3:$BP$367, 60, 0)</f>
        <v>0</v>
      </c>
      <c r="BJ283">
        <f>VLOOKUP(A283, Traffic_data!$A$3:$BP$367, 61, 0)</f>
        <v>0</v>
      </c>
      <c r="BK283">
        <f>VLOOKUP(A283, Traffic_data!$A$3:$BP$367, 62, 0)</f>
        <v>0</v>
      </c>
      <c r="BL283">
        <f>VLOOKUP(A283, Traffic_data!$A$3:$BP$367, 63, 0)</f>
        <v>0</v>
      </c>
      <c r="BM283">
        <f>VLOOKUP(A283, Traffic_data!$A$3:$BP$367, 64, 0)</f>
        <v>0</v>
      </c>
      <c r="BN283">
        <f>VLOOKUP(A283, Traffic_data!$A$3:$BP$367, 65, 0)</f>
        <v>0</v>
      </c>
      <c r="BO283">
        <f>VLOOKUP(A283, Traffic_data!$A$3:$BP$367, 66, 0)</f>
        <v>0</v>
      </c>
      <c r="BP283">
        <f>VLOOKUP(A283, Traffic_data!$A$3:$BP$367, 67, 0)</f>
        <v>0</v>
      </c>
      <c r="BQ283">
        <f>VLOOKUP(A283, Traffic_data!$A$3:$BP$367, 68, 0)</f>
        <v>0</v>
      </c>
    </row>
    <row r="284" spans="1:69" x14ac:dyDescent="0.25">
      <c r="A284" s="1">
        <v>41556</v>
      </c>
      <c r="B284" t="s">
        <v>30</v>
      </c>
      <c r="C284">
        <f>IFERROR(VLOOKUP(A284,Pivot_table!$A$5:$C$57, 3, 0),0)</f>
        <v>0</v>
      </c>
      <c r="D284">
        <f>VLOOKUP(A284, Traffic_data!$A$3:$BP$367, 3, 0)</f>
        <v>233774</v>
      </c>
      <c r="E284">
        <f>VLOOKUP(A284, Traffic_data!$A$3:$BP$367, 4, 0)</f>
        <v>58381</v>
      </c>
      <c r="F284">
        <f>VLOOKUP(A284, Traffic_data!$A$3:$BP$367, 5, 0)</f>
        <v>72644</v>
      </c>
      <c r="G284">
        <f>VLOOKUP(A284, Traffic_data!$A$3:$BP$367, 6, 0)</f>
        <v>56173</v>
      </c>
      <c r="H284">
        <f>VLOOKUP(A284, Traffic_data!$A$3:$BP$367, 7, 0)</f>
        <v>115329</v>
      </c>
      <c r="I284">
        <f>VLOOKUP(A284, Traffic_data!$A$3:$BP$367, 8, 0)</f>
        <v>77744</v>
      </c>
      <c r="J284">
        <f>VLOOKUP(A284, Traffic_data!$A$3:$BP$367, 9, 0)</f>
        <v>22226</v>
      </c>
      <c r="K284">
        <f>VLOOKUP(A284, Traffic_data!$A$3:$BP$367, 10, 0)</f>
        <v>2384</v>
      </c>
      <c r="L284">
        <f>VLOOKUP(A284, Traffic_data!$A$3:$BP$367, 11, 0)</f>
        <v>11446</v>
      </c>
      <c r="M284">
        <f>VLOOKUP(A284, Traffic_data!$A$3:$BP$367, 12, 0)</f>
        <v>0</v>
      </c>
      <c r="N284">
        <f>VLOOKUP(A284, Traffic_data!$A$3:$BP$367, 13, 0)</f>
        <v>26481</v>
      </c>
      <c r="O284">
        <f>VLOOKUP(A284, Traffic_data!$A$3:$BP$367, 14, 0)</f>
        <v>2265</v>
      </c>
      <c r="P284">
        <f>VLOOKUP(A284, Traffic_data!$A$3:$BP$367, 15, 0)</f>
        <v>1052</v>
      </c>
      <c r="Q284">
        <f>VLOOKUP(A284, Traffic_data!$A$3:$BP$367, 16, 0)</f>
        <v>1265</v>
      </c>
      <c r="R284">
        <f>VLOOKUP(A284, Traffic_data!$A$3:$BP$367, 17, 0)</f>
        <v>188423</v>
      </c>
      <c r="S284">
        <f>VLOOKUP(A284, Traffic_data!$A$3:$BP$367, 18, 0)</f>
        <v>54672</v>
      </c>
      <c r="T284">
        <f>VLOOKUP(A284, Traffic_data!$A$3:$BP$367, 19, 0)</f>
        <v>29159</v>
      </c>
      <c r="U284">
        <f>VLOOKUP(A284, Traffic_data!$A$3:$BP$367, 20, 0)</f>
        <v>27171</v>
      </c>
      <c r="V284">
        <f>VLOOKUP(A284, Traffic_data!$A$3:$BP$367, 21, 0)</f>
        <v>4185</v>
      </c>
      <c r="W284">
        <f>VLOOKUP(A284, Traffic_data!$A$3:$BP$367, 22, 0)</f>
        <v>25845</v>
      </c>
      <c r="X284">
        <f>VLOOKUP(A284, Traffic_data!$A$3:$BP$367,23, 0)</f>
        <v>3139</v>
      </c>
      <c r="Y284">
        <f>VLOOKUP(A284, Traffic_data!$A$3:$BP$367, 24, 0)</f>
        <v>1831</v>
      </c>
      <c r="Z284">
        <f>VLOOKUP(A284, Traffic_data!$A$3:$BP$367, 25, 0)</f>
        <v>9057</v>
      </c>
      <c r="AA284">
        <f>VLOOKUP(A284, Traffic_data!$A$3:$BP$367, 26, 0)</f>
        <v>1831</v>
      </c>
      <c r="AB284">
        <f>VLOOKUP(A284, Traffic_data!$A$3:$BP$367, 27, 0)</f>
        <v>4185</v>
      </c>
      <c r="AC284">
        <f>VLOOKUP(A284, Traffic_data!$A$3:$BP$367, 28, 0)</f>
        <v>4447</v>
      </c>
      <c r="AD284">
        <f>VLOOKUP(A284, Traffic_data!$A$3:$BP$367, 29, 0)</f>
        <v>6540</v>
      </c>
      <c r="AE284">
        <f>VLOOKUP(A284, Traffic_data!$A$3:$BP$367, 30, 0)</f>
        <v>21966</v>
      </c>
      <c r="AF284">
        <f>VLOOKUP(A284, Traffic_data!$A$3:$BP$367, 31, 0)</f>
        <v>5934</v>
      </c>
      <c r="AG284">
        <f>VLOOKUP(A284, Traffic_data!$A$3:$BP$367, 32, 0)</f>
        <v>2657</v>
      </c>
      <c r="AH284">
        <f>VLOOKUP(A284, Traffic_data!$A$3:$BP$367, 33, 0)</f>
        <v>3100</v>
      </c>
      <c r="AI284">
        <f>VLOOKUP(A284, Traffic_data!$A$3:$BP$367, 34, 0)</f>
        <v>89</v>
      </c>
      <c r="AJ284">
        <f>VLOOKUP(A284, Traffic_data!$A$3:$BP$367, 35, 0)</f>
        <v>4340</v>
      </c>
      <c r="AK284">
        <f>VLOOKUP(A284, Traffic_data!$A$3:$BP$367, 36, 0)</f>
        <v>266</v>
      </c>
      <c r="AL284">
        <f>VLOOKUP(A284, Traffic_data!$A$3:$BP$367, 37, 0)</f>
        <v>177</v>
      </c>
      <c r="AM284">
        <f>VLOOKUP(A284, Traffic_data!$A$3:$BP$367, 38, 0)</f>
        <v>1329</v>
      </c>
      <c r="AN284">
        <f>VLOOKUP(A284, Traffic_data!$A$3:$BP$367, 39, 0)</f>
        <v>177</v>
      </c>
      <c r="AO284">
        <f>VLOOKUP(A284, Traffic_data!$A$3:$BP$367, 40, 0)</f>
        <v>177</v>
      </c>
      <c r="AP284">
        <f>VLOOKUP(A284, Traffic_data!$A$3:$BP$367, 41, 0)</f>
        <v>443</v>
      </c>
      <c r="AQ284">
        <f>VLOOKUP(A284, Traffic_data!$A$3:$BP$367,42, 0)</f>
        <v>3011</v>
      </c>
      <c r="AR284">
        <f>VLOOKUP(A284, Traffic_data!$A$3:$BP$367, 43, 0)</f>
        <v>210389</v>
      </c>
      <c r="AS284">
        <f>VLOOKUP(A284, Traffic_data!$A$3:$BP$367, 44, 0)</f>
        <v>60606</v>
      </c>
      <c r="AT284">
        <f>VLOOKUP(A284, Traffic_data!$A$3:$BP$367, 45, 0)</f>
        <v>31816</v>
      </c>
      <c r="AU284">
        <f>VLOOKUP(A284, Traffic_data!$A$3:$BP$367, 46, 0)</f>
        <v>30271</v>
      </c>
      <c r="AV284">
        <f>VLOOKUP(A284, Traffic_data!$A$3:$BP$367, 47, 0)</f>
        <v>4274</v>
      </c>
      <c r="AW284">
        <f>VLOOKUP(A284, Traffic_data!$A$3:$BP$367, 48, 0)</f>
        <v>30185</v>
      </c>
      <c r="AX284">
        <f>VLOOKUP(A284, Traffic_data!$A$3:$BP$367, 49, 0)</f>
        <v>3405</v>
      </c>
      <c r="AY284">
        <f>VLOOKUP(A284, Traffic_data!$A$3:$BP$367, 50, 0)</f>
        <v>2008</v>
      </c>
      <c r="AZ284">
        <f>VLOOKUP(A284, Traffic_data!$A$3:$BP$367, 51, 0)</f>
        <v>10386</v>
      </c>
      <c r="BA284">
        <f>VLOOKUP(A284, Traffic_data!$A$3:$BP$367, 52, 0)</f>
        <v>2008</v>
      </c>
      <c r="BB284">
        <f>VLOOKUP(A284, Traffic_data!$A$3:$BP$367, 53, 0)</f>
        <v>4362</v>
      </c>
      <c r="BC284">
        <f>VLOOKUP(A284, Traffic_data!$A$3:$BP$367, 54, 0)</f>
        <v>4890</v>
      </c>
      <c r="BD284">
        <f>VLOOKUP(A284, Traffic_data!$A$3:$BP$367, 55, 0)</f>
        <v>9551</v>
      </c>
      <c r="BE284">
        <f>VLOOKUP(A284, Traffic_data!$A$3:$BP$367, 56, 0)</f>
        <v>0</v>
      </c>
      <c r="BF284">
        <f>VLOOKUP(A284, Traffic_data!$A$3:$BP$367, 57, 0)</f>
        <v>0</v>
      </c>
      <c r="BG284">
        <f>VLOOKUP(A284, Traffic_data!$A$3:$BP$367, 58, 0)</f>
        <v>0</v>
      </c>
      <c r="BH284">
        <f>VLOOKUP(A284, Traffic_data!$A$3:$BP$367, 59, 0)</f>
        <v>0</v>
      </c>
      <c r="BI284">
        <f>VLOOKUP(A284, Traffic_data!$A$3:$BP$367, 60, 0)</f>
        <v>0</v>
      </c>
      <c r="BJ284">
        <f>VLOOKUP(A284, Traffic_data!$A$3:$BP$367, 61, 0)</f>
        <v>0</v>
      </c>
      <c r="BK284">
        <f>VLOOKUP(A284, Traffic_data!$A$3:$BP$367, 62, 0)</f>
        <v>0</v>
      </c>
      <c r="BL284">
        <f>VLOOKUP(A284, Traffic_data!$A$3:$BP$367, 63, 0)</f>
        <v>0</v>
      </c>
      <c r="BM284">
        <f>VLOOKUP(A284, Traffic_data!$A$3:$BP$367, 64, 0)</f>
        <v>0</v>
      </c>
      <c r="BN284">
        <f>VLOOKUP(A284, Traffic_data!$A$3:$BP$367, 65, 0)</f>
        <v>0</v>
      </c>
      <c r="BO284">
        <f>VLOOKUP(A284, Traffic_data!$A$3:$BP$367, 66, 0)</f>
        <v>0</v>
      </c>
      <c r="BP284">
        <f>VLOOKUP(A284, Traffic_data!$A$3:$BP$367, 67, 0)</f>
        <v>0</v>
      </c>
      <c r="BQ284">
        <f>VLOOKUP(A284, Traffic_data!$A$3:$BP$367, 68, 0)</f>
        <v>0</v>
      </c>
    </row>
    <row r="285" spans="1:69" x14ac:dyDescent="0.25">
      <c r="A285" s="1">
        <v>41557</v>
      </c>
      <c r="B285" t="s">
        <v>46</v>
      </c>
      <c r="C285">
        <f>IFERROR(VLOOKUP(A285,Pivot_table!$A$5:$C$57, 3, 0),0)</f>
        <v>0</v>
      </c>
      <c r="D285">
        <f>VLOOKUP(A285, Traffic_data!$A$3:$BP$367, 3, 0)</f>
        <v>303651</v>
      </c>
      <c r="E285">
        <f>VLOOKUP(A285, Traffic_data!$A$3:$BP$367, 4, 0)</f>
        <v>71326</v>
      </c>
      <c r="F285">
        <f>VLOOKUP(A285, Traffic_data!$A$3:$BP$367, 5, 0)</f>
        <v>90573</v>
      </c>
      <c r="G285">
        <f>VLOOKUP(A285, Traffic_data!$A$3:$BP$367, 6, 0)</f>
        <v>70855</v>
      </c>
      <c r="H285">
        <f>VLOOKUP(A285, Traffic_data!$A$3:$BP$367, 7, 0)</f>
        <v>151985</v>
      </c>
      <c r="I285">
        <f>VLOOKUP(A285, Traffic_data!$A$3:$BP$367, 8, 0)</f>
        <v>99490</v>
      </c>
      <c r="J285">
        <f>VLOOKUP(A285, Traffic_data!$A$3:$BP$367, 9, 0)</f>
        <v>27615</v>
      </c>
      <c r="K285">
        <f>VLOOKUP(A285, Traffic_data!$A$3:$BP$367, 10, 0)</f>
        <v>2995</v>
      </c>
      <c r="L285">
        <f>VLOOKUP(A285, Traffic_data!$A$3:$BP$367, 11, 0)</f>
        <v>13010</v>
      </c>
      <c r="M285">
        <f>VLOOKUP(A285, Traffic_data!$A$3:$BP$367, 12, 0)</f>
        <v>0</v>
      </c>
      <c r="N285">
        <f>VLOOKUP(A285, Traffic_data!$A$3:$BP$367, 13, 0)</f>
        <v>31117</v>
      </c>
      <c r="O285">
        <f>VLOOKUP(A285, Traffic_data!$A$3:$BP$367, 14, 0)</f>
        <v>2414</v>
      </c>
      <c r="P285">
        <f>VLOOKUP(A285, Traffic_data!$A$3:$BP$367, 15, 0)</f>
        <v>1028</v>
      </c>
      <c r="Q285">
        <f>VLOOKUP(A285, Traffic_data!$A$3:$BP$367, 16, 0)</f>
        <v>1430</v>
      </c>
      <c r="R285">
        <f>VLOOKUP(A285, Traffic_data!$A$3:$BP$367, 17, 0)</f>
        <v>239913</v>
      </c>
      <c r="S285">
        <f>VLOOKUP(A285, Traffic_data!$A$3:$BP$367, 18, 0)</f>
        <v>59119</v>
      </c>
      <c r="T285">
        <f>VLOOKUP(A285, Traffic_data!$A$3:$BP$367, 19, 0)</f>
        <v>33798</v>
      </c>
      <c r="U285">
        <f>VLOOKUP(A285, Traffic_data!$A$3:$BP$367, 20, 0)</f>
        <v>41529</v>
      </c>
      <c r="V285">
        <f>VLOOKUP(A285, Traffic_data!$A$3:$BP$367, 21, 0)</f>
        <v>3924</v>
      </c>
      <c r="W285">
        <f>VLOOKUP(A285, Traffic_data!$A$3:$BP$367, 22, 0)</f>
        <v>31368</v>
      </c>
      <c r="X285">
        <f>VLOOKUP(A285, Traffic_data!$A$3:$BP$367,23, 0)</f>
        <v>3401</v>
      </c>
      <c r="Y285">
        <f>VLOOKUP(A285, Traffic_data!$A$3:$BP$367, 24, 0)</f>
        <v>2354</v>
      </c>
      <c r="Z285">
        <f>VLOOKUP(A285, Traffic_data!$A$3:$BP$367, 25, 0)</f>
        <v>18556</v>
      </c>
      <c r="AA285">
        <f>VLOOKUP(A285, Traffic_data!$A$3:$BP$367, 26, 0)</f>
        <v>4447</v>
      </c>
      <c r="AB285">
        <f>VLOOKUP(A285, Traffic_data!$A$3:$BP$367, 27, 0)</f>
        <v>3139</v>
      </c>
      <c r="AC285">
        <f>VLOOKUP(A285, Traffic_data!$A$3:$BP$367, 28, 0)</f>
        <v>6017</v>
      </c>
      <c r="AD285">
        <f>VLOOKUP(A285, Traffic_data!$A$3:$BP$367, 29, 0)</f>
        <v>8109</v>
      </c>
      <c r="AE285">
        <f>VLOOKUP(A285, Traffic_data!$A$3:$BP$367, 30, 0)</f>
        <v>27900</v>
      </c>
      <c r="AF285">
        <f>VLOOKUP(A285, Traffic_data!$A$3:$BP$367, 31, 0)</f>
        <v>6909</v>
      </c>
      <c r="AG285">
        <f>VLOOKUP(A285, Traffic_data!$A$3:$BP$367, 32, 0)</f>
        <v>3277</v>
      </c>
      <c r="AH285">
        <f>VLOOKUP(A285, Traffic_data!$A$3:$BP$367, 33, 0)</f>
        <v>3809</v>
      </c>
      <c r="AI285">
        <f>VLOOKUP(A285, Traffic_data!$A$3:$BP$367, 34, 0)</f>
        <v>0</v>
      </c>
      <c r="AJ285">
        <f>VLOOKUP(A285, Traffic_data!$A$3:$BP$367, 35, 0)</f>
        <v>3897</v>
      </c>
      <c r="AK285">
        <f>VLOOKUP(A285, Traffic_data!$A$3:$BP$367, 36, 0)</f>
        <v>266</v>
      </c>
      <c r="AL285">
        <f>VLOOKUP(A285, Traffic_data!$A$3:$BP$367, 37, 0)</f>
        <v>0</v>
      </c>
      <c r="AM285">
        <f>VLOOKUP(A285, Traffic_data!$A$3:$BP$367, 38, 0)</f>
        <v>2214</v>
      </c>
      <c r="AN285">
        <f>VLOOKUP(A285, Traffic_data!$A$3:$BP$367, 39, 0)</f>
        <v>709</v>
      </c>
      <c r="AO285">
        <f>VLOOKUP(A285, Traffic_data!$A$3:$BP$367, 40, 0)</f>
        <v>443</v>
      </c>
      <c r="AP285">
        <f>VLOOKUP(A285, Traffic_data!$A$3:$BP$367, 41, 0)</f>
        <v>1063</v>
      </c>
      <c r="AQ285">
        <f>VLOOKUP(A285, Traffic_data!$A$3:$BP$367,42, 0)</f>
        <v>4783</v>
      </c>
      <c r="AR285">
        <f>VLOOKUP(A285, Traffic_data!$A$3:$BP$367, 43, 0)</f>
        <v>267813</v>
      </c>
      <c r="AS285">
        <f>VLOOKUP(A285, Traffic_data!$A$3:$BP$367, 44, 0)</f>
        <v>66028</v>
      </c>
      <c r="AT285">
        <f>VLOOKUP(A285, Traffic_data!$A$3:$BP$367, 45, 0)</f>
        <v>37075</v>
      </c>
      <c r="AU285">
        <f>VLOOKUP(A285, Traffic_data!$A$3:$BP$367, 46, 0)</f>
        <v>45338</v>
      </c>
      <c r="AV285">
        <f>VLOOKUP(A285, Traffic_data!$A$3:$BP$367, 47, 0)</f>
        <v>3924</v>
      </c>
      <c r="AW285">
        <f>VLOOKUP(A285, Traffic_data!$A$3:$BP$367, 48, 0)</f>
        <v>35265</v>
      </c>
      <c r="AX285">
        <f>VLOOKUP(A285, Traffic_data!$A$3:$BP$367, 49, 0)</f>
        <v>3667</v>
      </c>
      <c r="AY285">
        <f>VLOOKUP(A285, Traffic_data!$A$3:$BP$367, 50, 0)</f>
        <v>2354</v>
      </c>
      <c r="AZ285">
        <f>VLOOKUP(A285, Traffic_data!$A$3:$BP$367, 51, 0)</f>
        <v>20770</v>
      </c>
      <c r="BA285">
        <f>VLOOKUP(A285, Traffic_data!$A$3:$BP$367, 52, 0)</f>
        <v>5156</v>
      </c>
      <c r="BB285">
        <f>VLOOKUP(A285, Traffic_data!$A$3:$BP$367, 53, 0)</f>
        <v>3582</v>
      </c>
      <c r="BC285">
        <f>VLOOKUP(A285, Traffic_data!$A$3:$BP$367, 54, 0)</f>
        <v>7080</v>
      </c>
      <c r="BD285">
        <f>VLOOKUP(A285, Traffic_data!$A$3:$BP$367, 55, 0)</f>
        <v>12892</v>
      </c>
      <c r="BE285">
        <f>VLOOKUP(A285, Traffic_data!$A$3:$BP$367, 56, 0)</f>
        <v>0</v>
      </c>
      <c r="BF285">
        <f>VLOOKUP(A285, Traffic_data!$A$3:$BP$367, 57, 0)</f>
        <v>0</v>
      </c>
      <c r="BG285">
        <f>VLOOKUP(A285, Traffic_data!$A$3:$BP$367, 58, 0)</f>
        <v>0</v>
      </c>
      <c r="BH285">
        <f>VLOOKUP(A285, Traffic_data!$A$3:$BP$367, 59, 0)</f>
        <v>0</v>
      </c>
      <c r="BI285">
        <f>VLOOKUP(A285, Traffic_data!$A$3:$BP$367, 60, 0)</f>
        <v>0</v>
      </c>
      <c r="BJ285">
        <f>VLOOKUP(A285, Traffic_data!$A$3:$BP$367, 61, 0)</f>
        <v>0</v>
      </c>
      <c r="BK285">
        <f>VLOOKUP(A285, Traffic_data!$A$3:$BP$367, 62, 0)</f>
        <v>0</v>
      </c>
      <c r="BL285">
        <f>VLOOKUP(A285, Traffic_data!$A$3:$BP$367, 63, 0)</f>
        <v>0</v>
      </c>
      <c r="BM285">
        <f>VLOOKUP(A285, Traffic_data!$A$3:$BP$367, 64, 0)</f>
        <v>0</v>
      </c>
      <c r="BN285">
        <f>VLOOKUP(A285, Traffic_data!$A$3:$BP$367, 65, 0)</f>
        <v>0</v>
      </c>
      <c r="BO285">
        <f>VLOOKUP(A285, Traffic_data!$A$3:$BP$367, 66, 0)</f>
        <v>0</v>
      </c>
      <c r="BP285">
        <f>VLOOKUP(A285, Traffic_data!$A$3:$BP$367, 67, 0)</f>
        <v>0</v>
      </c>
      <c r="BQ285">
        <f>VLOOKUP(A285, Traffic_data!$A$3:$BP$367, 68, 0)</f>
        <v>0</v>
      </c>
    </row>
    <row r="286" spans="1:69" x14ac:dyDescent="0.25">
      <c r="A286" s="1">
        <v>41558</v>
      </c>
      <c r="B286" t="s">
        <v>49</v>
      </c>
      <c r="C286">
        <f>IFERROR(VLOOKUP(A286,Pivot_table!$A$5:$C$57, 3, 0),0)</f>
        <v>0</v>
      </c>
      <c r="D286">
        <f>VLOOKUP(A286, Traffic_data!$A$3:$BP$367, 3, 0)</f>
        <v>313924</v>
      </c>
      <c r="E286">
        <f>VLOOKUP(A286, Traffic_data!$A$3:$BP$367, 4, 0)</f>
        <v>69136</v>
      </c>
      <c r="F286">
        <f>VLOOKUP(A286, Traffic_data!$A$3:$BP$367, 5, 0)</f>
        <v>90462</v>
      </c>
      <c r="G286">
        <f>VLOOKUP(A286, Traffic_data!$A$3:$BP$367, 6, 0)</f>
        <v>67364</v>
      </c>
      <c r="H286">
        <f>VLOOKUP(A286, Traffic_data!$A$3:$BP$367, 7, 0)</f>
        <v>161752</v>
      </c>
      <c r="I286">
        <f>VLOOKUP(A286, Traffic_data!$A$3:$BP$367, 8, 0)</f>
        <v>96783</v>
      </c>
      <c r="J286">
        <f>VLOOKUP(A286, Traffic_data!$A$3:$BP$367, 9, 0)</f>
        <v>30713</v>
      </c>
      <c r="K286">
        <f>VLOOKUP(A286, Traffic_data!$A$3:$BP$367, 10, 0)</f>
        <v>2546</v>
      </c>
      <c r="L286">
        <f>VLOOKUP(A286, Traffic_data!$A$3:$BP$367, 11, 0)</f>
        <v>13328</v>
      </c>
      <c r="M286">
        <f>VLOOKUP(A286, Traffic_data!$A$3:$BP$367, 12, 0)</f>
        <v>0</v>
      </c>
      <c r="N286">
        <f>VLOOKUP(A286, Traffic_data!$A$3:$BP$367, 13, 0)</f>
        <v>28938</v>
      </c>
      <c r="O286">
        <f>VLOOKUP(A286, Traffic_data!$A$3:$BP$367, 14, 0)</f>
        <v>2673</v>
      </c>
      <c r="P286">
        <f>VLOOKUP(A286, Traffic_data!$A$3:$BP$367, 15, 0)</f>
        <v>1065</v>
      </c>
      <c r="Q286">
        <f>VLOOKUP(A286, Traffic_data!$A$3:$BP$367, 16, 0)</f>
        <v>1246</v>
      </c>
      <c r="R286">
        <f>VLOOKUP(A286, Traffic_data!$A$3:$BP$367, 17, 0)</f>
        <v>250885</v>
      </c>
      <c r="S286">
        <f>VLOOKUP(A286, Traffic_data!$A$3:$BP$367, 18, 0)</f>
        <v>72722</v>
      </c>
      <c r="T286">
        <f>VLOOKUP(A286, Traffic_data!$A$3:$BP$367, 19, 0)</f>
        <v>41971</v>
      </c>
      <c r="U286">
        <f>VLOOKUP(A286, Traffic_data!$A$3:$BP$367, 20, 0)</f>
        <v>31368</v>
      </c>
      <c r="V286">
        <f>VLOOKUP(A286, Traffic_data!$A$3:$BP$367, 21, 0)</f>
        <v>6017</v>
      </c>
      <c r="W286">
        <f>VLOOKUP(A286, Traffic_data!$A$3:$BP$367, 22, 0)</f>
        <v>33798</v>
      </c>
      <c r="X286">
        <f>VLOOKUP(A286, Traffic_data!$A$3:$BP$367,23, 0)</f>
        <v>5493</v>
      </c>
      <c r="Y286">
        <f>VLOOKUP(A286, Traffic_data!$A$3:$BP$367, 24, 0)</f>
        <v>2877</v>
      </c>
      <c r="Z286">
        <f>VLOOKUP(A286, Traffic_data!$A$3:$BP$367, 25, 0)</f>
        <v>16347</v>
      </c>
      <c r="AA286">
        <f>VLOOKUP(A286, Traffic_data!$A$3:$BP$367, 26, 0)</f>
        <v>2616</v>
      </c>
      <c r="AB286">
        <f>VLOOKUP(A286, Traffic_data!$A$3:$BP$367, 27, 0)</f>
        <v>4185</v>
      </c>
      <c r="AC286">
        <f>VLOOKUP(A286, Traffic_data!$A$3:$BP$367, 28, 0)</f>
        <v>3401</v>
      </c>
      <c r="AD286">
        <f>VLOOKUP(A286, Traffic_data!$A$3:$BP$367, 29, 0)</f>
        <v>9417</v>
      </c>
      <c r="AE286">
        <f>VLOOKUP(A286, Traffic_data!$A$3:$BP$367, 30, 0)</f>
        <v>29672</v>
      </c>
      <c r="AF286">
        <f>VLOOKUP(A286, Traffic_data!$A$3:$BP$367, 31, 0)</f>
        <v>7440</v>
      </c>
      <c r="AG286">
        <f>VLOOKUP(A286, Traffic_data!$A$3:$BP$367, 32, 0)</f>
        <v>3720</v>
      </c>
      <c r="AH286">
        <f>VLOOKUP(A286, Traffic_data!$A$3:$BP$367, 33, 0)</f>
        <v>3809</v>
      </c>
      <c r="AI286">
        <f>VLOOKUP(A286, Traffic_data!$A$3:$BP$367, 34, 0)</f>
        <v>266</v>
      </c>
      <c r="AJ286">
        <f>VLOOKUP(A286, Traffic_data!$A$3:$BP$367, 35, 0)</f>
        <v>5226</v>
      </c>
      <c r="AK286">
        <f>VLOOKUP(A286, Traffic_data!$A$3:$BP$367, 36, 0)</f>
        <v>709</v>
      </c>
      <c r="AL286">
        <f>VLOOKUP(A286, Traffic_data!$A$3:$BP$367, 37, 0)</f>
        <v>354</v>
      </c>
      <c r="AM286">
        <f>VLOOKUP(A286, Traffic_data!$A$3:$BP$367, 38, 0)</f>
        <v>2214</v>
      </c>
      <c r="AN286">
        <f>VLOOKUP(A286, Traffic_data!$A$3:$BP$367, 39, 0)</f>
        <v>620</v>
      </c>
      <c r="AO286">
        <f>VLOOKUP(A286, Traffic_data!$A$3:$BP$367, 40, 0)</f>
        <v>266</v>
      </c>
      <c r="AP286">
        <f>VLOOKUP(A286, Traffic_data!$A$3:$BP$367, 41, 0)</f>
        <v>177</v>
      </c>
      <c r="AQ286">
        <f>VLOOKUP(A286, Traffic_data!$A$3:$BP$367,42, 0)</f>
        <v>4429</v>
      </c>
      <c r="AR286">
        <f>VLOOKUP(A286, Traffic_data!$A$3:$BP$367, 43, 0)</f>
        <v>280557</v>
      </c>
      <c r="AS286">
        <f>VLOOKUP(A286, Traffic_data!$A$3:$BP$367, 44, 0)</f>
        <v>80162</v>
      </c>
      <c r="AT286">
        <f>VLOOKUP(A286, Traffic_data!$A$3:$BP$367, 45, 0)</f>
        <v>45691</v>
      </c>
      <c r="AU286">
        <f>VLOOKUP(A286, Traffic_data!$A$3:$BP$367, 46, 0)</f>
        <v>35177</v>
      </c>
      <c r="AV286">
        <f>VLOOKUP(A286, Traffic_data!$A$3:$BP$367, 47, 0)</f>
        <v>6283</v>
      </c>
      <c r="AW286">
        <f>VLOOKUP(A286, Traffic_data!$A$3:$BP$367, 48, 0)</f>
        <v>39024</v>
      </c>
      <c r="AX286">
        <f>VLOOKUP(A286, Traffic_data!$A$3:$BP$367, 49, 0)</f>
        <v>6202</v>
      </c>
      <c r="AY286">
        <f>VLOOKUP(A286, Traffic_data!$A$3:$BP$367, 50, 0)</f>
        <v>3231</v>
      </c>
      <c r="AZ286">
        <f>VLOOKUP(A286, Traffic_data!$A$3:$BP$367, 51, 0)</f>
        <v>18561</v>
      </c>
      <c r="BA286">
        <f>VLOOKUP(A286, Traffic_data!$A$3:$BP$367, 52, 0)</f>
        <v>3236</v>
      </c>
      <c r="BB286">
        <f>VLOOKUP(A286, Traffic_data!$A$3:$BP$367, 53, 0)</f>
        <v>4451</v>
      </c>
      <c r="BC286">
        <f>VLOOKUP(A286, Traffic_data!$A$3:$BP$367, 54, 0)</f>
        <v>3578</v>
      </c>
      <c r="BD286">
        <f>VLOOKUP(A286, Traffic_data!$A$3:$BP$367, 55, 0)</f>
        <v>13846</v>
      </c>
      <c r="BE286">
        <f>VLOOKUP(A286, Traffic_data!$A$3:$BP$367, 56, 0)</f>
        <v>0</v>
      </c>
      <c r="BF286">
        <f>VLOOKUP(A286, Traffic_data!$A$3:$BP$367, 57, 0)</f>
        <v>0</v>
      </c>
      <c r="BG286">
        <f>VLOOKUP(A286, Traffic_data!$A$3:$BP$367, 58, 0)</f>
        <v>0</v>
      </c>
      <c r="BH286">
        <f>VLOOKUP(A286, Traffic_data!$A$3:$BP$367, 59, 0)</f>
        <v>0</v>
      </c>
      <c r="BI286">
        <f>VLOOKUP(A286, Traffic_data!$A$3:$BP$367, 60, 0)</f>
        <v>0</v>
      </c>
      <c r="BJ286">
        <f>VLOOKUP(A286, Traffic_data!$A$3:$BP$367, 61, 0)</f>
        <v>0</v>
      </c>
      <c r="BK286">
        <f>VLOOKUP(A286, Traffic_data!$A$3:$BP$367, 62, 0)</f>
        <v>0</v>
      </c>
      <c r="BL286">
        <f>VLOOKUP(A286, Traffic_data!$A$3:$BP$367, 63, 0)</f>
        <v>0</v>
      </c>
      <c r="BM286">
        <f>VLOOKUP(A286, Traffic_data!$A$3:$BP$367, 64, 0)</f>
        <v>0</v>
      </c>
      <c r="BN286">
        <f>VLOOKUP(A286, Traffic_data!$A$3:$BP$367, 65, 0)</f>
        <v>0</v>
      </c>
      <c r="BO286">
        <f>VLOOKUP(A286, Traffic_data!$A$3:$BP$367, 66, 0)</f>
        <v>0</v>
      </c>
      <c r="BP286">
        <f>VLOOKUP(A286, Traffic_data!$A$3:$BP$367, 67, 0)</f>
        <v>0</v>
      </c>
      <c r="BQ286">
        <f>VLOOKUP(A286, Traffic_data!$A$3:$BP$367, 68, 0)</f>
        <v>0</v>
      </c>
    </row>
    <row r="287" spans="1:69" x14ac:dyDescent="0.25">
      <c r="A287" s="1">
        <v>41559</v>
      </c>
      <c r="B287" t="s">
        <v>52</v>
      </c>
      <c r="C287">
        <f>IFERROR(VLOOKUP(A287,Pivot_table!$A$5:$C$57, 3, 0),0)</f>
        <v>0</v>
      </c>
      <c r="D287">
        <f>VLOOKUP(A287, Traffic_data!$A$3:$BP$367, 3, 0)</f>
        <v>223566</v>
      </c>
      <c r="E287">
        <f>VLOOKUP(A287, Traffic_data!$A$3:$BP$367, 4, 0)</f>
        <v>50547</v>
      </c>
      <c r="F287">
        <f>VLOOKUP(A287, Traffic_data!$A$3:$BP$367, 5, 0)</f>
        <v>54889</v>
      </c>
      <c r="G287">
        <f>VLOOKUP(A287, Traffic_data!$A$3:$BP$367, 6, 0)</f>
        <v>40027</v>
      </c>
      <c r="H287">
        <f>VLOOKUP(A287, Traffic_data!$A$3:$BP$367, 7, 0)</f>
        <v>124029</v>
      </c>
      <c r="I287">
        <f>VLOOKUP(A287, Traffic_data!$A$3:$BP$367, 8, 0)</f>
        <v>62557</v>
      </c>
      <c r="J287">
        <f>VLOOKUP(A287, Traffic_data!$A$3:$BP$367, 9, 0)</f>
        <v>29190</v>
      </c>
      <c r="K287">
        <f>VLOOKUP(A287, Traffic_data!$A$3:$BP$367, 10, 0)</f>
        <v>4754</v>
      </c>
      <c r="L287">
        <f>VLOOKUP(A287, Traffic_data!$A$3:$BP$367, 11, 0)</f>
        <v>12501</v>
      </c>
      <c r="M287">
        <f>VLOOKUP(A287, Traffic_data!$A$3:$BP$367, 12, 0)</f>
        <v>0</v>
      </c>
      <c r="N287">
        <f>VLOOKUP(A287, Traffic_data!$A$3:$BP$367, 13, 0)</f>
        <v>19353</v>
      </c>
      <c r="O287">
        <f>VLOOKUP(A287, Traffic_data!$A$3:$BP$367, 14, 0)</f>
        <v>2840</v>
      </c>
      <c r="P287">
        <f>VLOOKUP(A287, Traffic_data!$A$3:$BP$367, 15, 0)</f>
        <v>1135</v>
      </c>
      <c r="Q287">
        <f>VLOOKUP(A287, Traffic_data!$A$3:$BP$367, 16, 0)</f>
        <v>1247</v>
      </c>
      <c r="R287">
        <f>VLOOKUP(A287, Traffic_data!$A$3:$BP$367, 17, 0)</f>
        <v>184096</v>
      </c>
      <c r="S287">
        <f>VLOOKUP(A287, Traffic_data!$A$3:$BP$367, 18, 0)</f>
        <v>41070</v>
      </c>
      <c r="T287">
        <f>VLOOKUP(A287, Traffic_data!$A$3:$BP$367, 19, 0)</f>
        <v>29159</v>
      </c>
      <c r="U287">
        <f>VLOOKUP(A287, Traffic_data!$A$3:$BP$367, 20, 0)</f>
        <v>20765</v>
      </c>
      <c r="V287">
        <f>VLOOKUP(A287, Traffic_data!$A$3:$BP$367, 21, 0)</f>
        <v>3401</v>
      </c>
      <c r="W287">
        <f>VLOOKUP(A287, Traffic_data!$A$3:$BP$367, 22, 0)</f>
        <v>26287</v>
      </c>
      <c r="X287">
        <f>VLOOKUP(A287, Traffic_data!$A$3:$BP$367,23, 0)</f>
        <v>4970</v>
      </c>
      <c r="Y287">
        <f>VLOOKUP(A287, Traffic_data!$A$3:$BP$367, 24, 0)</f>
        <v>4447</v>
      </c>
      <c r="Z287">
        <f>VLOOKUP(A287, Traffic_data!$A$3:$BP$367, 25, 0)</f>
        <v>15905</v>
      </c>
      <c r="AA287">
        <f>VLOOKUP(A287, Traffic_data!$A$3:$BP$367, 26, 0)</f>
        <v>2616</v>
      </c>
      <c r="AB287">
        <f>VLOOKUP(A287, Traffic_data!$A$3:$BP$367, 27, 0)</f>
        <v>3924</v>
      </c>
      <c r="AC287">
        <f>VLOOKUP(A287, Traffic_data!$A$3:$BP$367, 28, 0)</f>
        <v>2877</v>
      </c>
      <c r="AD287">
        <f>VLOOKUP(A287, Traffic_data!$A$3:$BP$367, 29, 0)</f>
        <v>6540</v>
      </c>
      <c r="AE287">
        <f>VLOOKUP(A287, Traffic_data!$A$3:$BP$367, 30, 0)</f>
        <v>29140</v>
      </c>
      <c r="AF287">
        <f>VLOOKUP(A287, Traffic_data!$A$3:$BP$367, 31, 0)</f>
        <v>7086</v>
      </c>
      <c r="AG287">
        <f>VLOOKUP(A287, Traffic_data!$A$3:$BP$367, 32, 0)</f>
        <v>3277</v>
      </c>
      <c r="AH287">
        <f>VLOOKUP(A287, Traffic_data!$A$3:$BP$367, 33, 0)</f>
        <v>4429</v>
      </c>
      <c r="AI287">
        <f>VLOOKUP(A287, Traffic_data!$A$3:$BP$367, 34, 0)</f>
        <v>177</v>
      </c>
      <c r="AJ287">
        <f>VLOOKUP(A287, Traffic_data!$A$3:$BP$367, 35, 0)</f>
        <v>5137</v>
      </c>
      <c r="AK287">
        <f>VLOOKUP(A287, Traffic_data!$A$3:$BP$367, 36, 0)</f>
        <v>266</v>
      </c>
      <c r="AL287">
        <f>VLOOKUP(A287, Traffic_data!$A$3:$BP$367, 37, 0)</f>
        <v>266</v>
      </c>
      <c r="AM287">
        <f>VLOOKUP(A287, Traffic_data!$A$3:$BP$367, 38, 0)</f>
        <v>1594</v>
      </c>
      <c r="AN287">
        <f>VLOOKUP(A287, Traffic_data!$A$3:$BP$367, 39, 0)</f>
        <v>620</v>
      </c>
      <c r="AO287">
        <f>VLOOKUP(A287, Traffic_data!$A$3:$BP$367, 40, 0)</f>
        <v>89</v>
      </c>
      <c r="AP287">
        <f>VLOOKUP(A287, Traffic_data!$A$3:$BP$367, 41, 0)</f>
        <v>1240</v>
      </c>
      <c r="AQ287">
        <f>VLOOKUP(A287, Traffic_data!$A$3:$BP$367,42, 0)</f>
        <v>4340</v>
      </c>
      <c r="AR287">
        <f>VLOOKUP(A287, Traffic_data!$A$3:$BP$367, 43, 0)</f>
        <v>213236</v>
      </c>
      <c r="AS287">
        <f>VLOOKUP(A287, Traffic_data!$A$3:$BP$367, 44, 0)</f>
        <v>48156</v>
      </c>
      <c r="AT287">
        <f>VLOOKUP(A287, Traffic_data!$A$3:$BP$367, 45, 0)</f>
        <v>32436</v>
      </c>
      <c r="AU287">
        <f>VLOOKUP(A287, Traffic_data!$A$3:$BP$367, 46, 0)</f>
        <v>25194</v>
      </c>
      <c r="AV287">
        <f>VLOOKUP(A287, Traffic_data!$A$3:$BP$367, 47, 0)</f>
        <v>3578</v>
      </c>
      <c r="AW287">
        <f>VLOOKUP(A287, Traffic_data!$A$3:$BP$367, 48, 0)</f>
        <v>31424</v>
      </c>
      <c r="AX287">
        <f>VLOOKUP(A287, Traffic_data!$A$3:$BP$367, 49, 0)</f>
        <v>5236</v>
      </c>
      <c r="AY287">
        <f>VLOOKUP(A287, Traffic_data!$A$3:$BP$367, 50, 0)</f>
        <v>4713</v>
      </c>
      <c r="AZ287">
        <f>VLOOKUP(A287, Traffic_data!$A$3:$BP$367, 51, 0)</f>
        <v>17499</v>
      </c>
      <c r="BA287">
        <f>VLOOKUP(A287, Traffic_data!$A$3:$BP$367, 52, 0)</f>
        <v>3236</v>
      </c>
      <c r="BB287">
        <f>VLOOKUP(A287, Traffic_data!$A$3:$BP$367, 53, 0)</f>
        <v>4013</v>
      </c>
      <c r="BC287">
        <f>VLOOKUP(A287, Traffic_data!$A$3:$BP$367, 54, 0)</f>
        <v>4117</v>
      </c>
      <c r="BD287">
        <f>VLOOKUP(A287, Traffic_data!$A$3:$BP$367, 55, 0)</f>
        <v>10880</v>
      </c>
      <c r="BE287">
        <f>VLOOKUP(A287, Traffic_data!$A$3:$BP$367, 56, 0)</f>
        <v>0</v>
      </c>
      <c r="BF287">
        <f>VLOOKUP(A287, Traffic_data!$A$3:$BP$367, 57, 0)</f>
        <v>0</v>
      </c>
      <c r="BG287">
        <f>VLOOKUP(A287, Traffic_data!$A$3:$BP$367, 58, 0)</f>
        <v>0</v>
      </c>
      <c r="BH287">
        <f>VLOOKUP(A287, Traffic_data!$A$3:$BP$367, 59, 0)</f>
        <v>0</v>
      </c>
      <c r="BI287">
        <f>VLOOKUP(A287, Traffic_data!$A$3:$BP$367, 60, 0)</f>
        <v>0</v>
      </c>
      <c r="BJ287">
        <f>VLOOKUP(A287, Traffic_data!$A$3:$BP$367, 61, 0)</f>
        <v>0</v>
      </c>
      <c r="BK287">
        <f>VLOOKUP(A287, Traffic_data!$A$3:$BP$367, 62, 0)</f>
        <v>0</v>
      </c>
      <c r="BL287">
        <f>VLOOKUP(A287, Traffic_data!$A$3:$BP$367, 63, 0)</f>
        <v>0</v>
      </c>
      <c r="BM287">
        <f>VLOOKUP(A287, Traffic_data!$A$3:$BP$367, 64, 0)</f>
        <v>0</v>
      </c>
      <c r="BN287">
        <f>VLOOKUP(A287, Traffic_data!$A$3:$BP$367, 65, 0)</f>
        <v>0</v>
      </c>
      <c r="BO287">
        <f>VLOOKUP(A287, Traffic_data!$A$3:$BP$367, 66, 0)</f>
        <v>0</v>
      </c>
      <c r="BP287">
        <f>VLOOKUP(A287, Traffic_data!$A$3:$BP$367, 67, 0)</f>
        <v>0</v>
      </c>
      <c r="BQ287">
        <f>VLOOKUP(A287, Traffic_data!$A$3:$BP$367, 68, 0)</f>
        <v>0</v>
      </c>
    </row>
    <row r="288" spans="1:69" x14ac:dyDescent="0.25">
      <c r="A288" s="1">
        <v>41560</v>
      </c>
      <c r="B288" t="s">
        <v>53</v>
      </c>
      <c r="C288">
        <f>IFERROR(VLOOKUP(A288,Pivot_table!$A$5:$C$57, 3, 0),0)</f>
        <v>0</v>
      </c>
      <c r="D288">
        <f>VLOOKUP(A288, Traffic_data!$A$3:$BP$367, 3, 0)</f>
        <v>160777</v>
      </c>
      <c r="E288">
        <f>VLOOKUP(A288, Traffic_data!$A$3:$BP$367, 4, 0)</f>
        <v>35983</v>
      </c>
      <c r="F288">
        <f>VLOOKUP(A288, Traffic_data!$A$3:$BP$367, 5, 0)</f>
        <v>37909</v>
      </c>
      <c r="G288">
        <f>VLOOKUP(A288, Traffic_data!$A$3:$BP$367, 6, 0)</f>
        <v>30551</v>
      </c>
      <c r="H288">
        <f>VLOOKUP(A288, Traffic_data!$A$3:$BP$367, 7, 0)</f>
        <v>90309</v>
      </c>
      <c r="I288">
        <f>VLOOKUP(A288, Traffic_data!$A$3:$BP$367, 8, 0)</f>
        <v>44618</v>
      </c>
      <c r="J288">
        <f>VLOOKUP(A288, Traffic_data!$A$3:$BP$367, 9, 0)</f>
        <v>26861</v>
      </c>
      <c r="K288">
        <f>VLOOKUP(A288, Traffic_data!$A$3:$BP$367, 10, 0)</f>
        <v>2512</v>
      </c>
      <c r="L288">
        <f>VLOOKUP(A288, Traffic_data!$A$3:$BP$367, 11, 0)</f>
        <v>12096</v>
      </c>
      <c r="M288">
        <f>VLOOKUP(A288, Traffic_data!$A$3:$BP$367, 12, 0)</f>
        <v>0</v>
      </c>
      <c r="N288">
        <f>VLOOKUP(A288, Traffic_data!$A$3:$BP$367, 13, 0)</f>
        <v>16398</v>
      </c>
      <c r="O288">
        <f>VLOOKUP(A288, Traffic_data!$A$3:$BP$367, 14, 0)</f>
        <v>2982</v>
      </c>
      <c r="P288">
        <f>VLOOKUP(A288, Traffic_data!$A$3:$BP$367, 15, 0)</f>
        <v>1168</v>
      </c>
      <c r="Q288">
        <f>VLOOKUP(A288, Traffic_data!$A$3:$BP$367, 16, 0)</f>
        <v>846</v>
      </c>
      <c r="R288">
        <f>VLOOKUP(A288, Traffic_data!$A$3:$BP$367, 17, 0)</f>
        <v>133975</v>
      </c>
      <c r="S288">
        <f>VLOOKUP(A288, Traffic_data!$A$3:$BP$367, 18, 0)</f>
        <v>37669</v>
      </c>
      <c r="T288">
        <f>VLOOKUP(A288, Traffic_data!$A$3:$BP$367, 19, 0)</f>
        <v>18114</v>
      </c>
      <c r="U288">
        <f>VLOOKUP(A288, Traffic_data!$A$3:$BP$367, 20, 0)</f>
        <v>18114</v>
      </c>
      <c r="V288">
        <f>VLOOKUP(A288, Traffic_data!$A$3:$BP$367, 21, 0)</f>
        <v>2093</v>
      </c>
      <c r="W288">
        <f>VLOOKUP(A288, Traffic_data!$A$3:$BP$367, 22, 0)</f>
        <v>13917</v>
      </c>
      <c r="X288">
        <f>VLOOKUP(A288, Traffic_data!$A$3:$BP$367,23, 0)</f>
        <v>3662</v>
      </c>
      <c r="Y288">
        <f>VLOOKUP(A288, Traffic_data!$A$3:$BP$367, 24, 0)</f>
        <v>1570</v>
      </c>
      <c r="Z288">
        <f>VLOOKUP(A288, Traffic_data!$A$3:$BP$367, 25, 0)</f>
        <v>10603</v>
      </c>
      <c r="AA288">
        <f>VLOOKUP(A288, Traffic_data!$A$3:$BP$367, 26, 0)</f>
        <v>1046</v>
      </c>
      <c r="AB288">
        <f>VLOOKUP(A288, Traffic_data!$A$3:$BP$367, 27, 0)</f>
        <v>2354</v>
      </c>
      <c r="AC288">
        <f>VLOOKUP(A288, Traffic_data!$A$3:$BP$367, 28, 0)</f>
        <v>3139</v>
      </c>
      <c r="AD288">
        <f>VLOOKUP(A288, Traffic_data!$A$3:$BP$367, 29, 0)</f>
        <v>5493</v>
      </c>
      <c r="AE288">
        <f>VLOOKUP(A288, Traffic_data!$A$3:$BP$367, 30, 0)</f>
        <v>26483</v>
      </c>
      <c r="AF288">
        <f>VLOOKUP(A288, Traffic_data!$A$3:$BP$367, 31, 0)</f>
        <v>7440</v>
      </c>
      <c r="AG288">
        <f>VLOOKUP(A288, Traffic_data!$A$3:$BP$367, 32, 0)</f>
        <v>2746</v>
      </c>
      <c r="AH288">
        <f>VLOOKUP(A288, Traffic_data!$A$3:$BP$367, 33, 0)</f>
        <v>3366</v>
      </c>
      <c r="AI288">
        <f>VLOOKUP(A288, Traffic_data!$A$3:$BP$367, 34, 0)</f>
        <v>89</v>
      </c>
      <c r="AJ288">
        <f>VLOOKUP(A288, Traffic_data!$A$3:$BP$367, 35, 0)</f>
        <v>5226</v>
      </c>
      <c r="AK288">
        <f>VLOOKUP(A288, Traffic_data!$A$3:$BP$367, 36, 0)</f>
        <v>354</v>
      </c>
      <c r="AL288">
        <f>VLOOKUP(A288, Traffic_data!$A$3:$BP$367, 37, 0)</f>
        <v>177</v>
      </c>
      <c r="AM288">
        <f>VLOOKUP(A288, Traffic_data!$A$3:$BP$367, 38, 0)</f>
        <v>1949</v>
      </c>
      <c r="AN288">
        <f>VLOOKUP(A288, Traffic_data!$A$3:$BP$367, 39, 0)</f>
        <v>531</v>
      </c>
      <c r="AO288">
        <f>VLOOKUP(A288, Traffic_data!$A$3:$BP$367, 40, 0)</f>
        <v>0</v>
      </c>
      <c r="AP288">
        <f>VLOOKUP(A288, Traffic_data!$A$3:$BP$367, 41, 0)</f>
        <v>266</v>
      </c>
      <c r="AQ288">
        <f>VLOOKUP(A288, Traffic_data!$A$3:$BP$367,42, 0)</f>
        <v>2923</v>
      </c>
      <c r="AR288">
        <f>VLOOKUP(A288, Traffic_data!$A$3:$BP$367, 43, 0)</f>
        <v>160458</v>
      </c>
      <c r="AS288">
        <f>VLOOKUP(A288, Traffic_data!$A$3:$BP$367, 44, 0)</f>
        <v>45109</v>
      </c>
      <c r="AT288">
        <f>VLOOKUP(A288, Traffic_data!$A$3:$BP$367, 45, 0)</f>
        <v>20860</v>
      </c>
      <c r="AU288">
        <f>VLOOKUP(A288, Traffic_data!$A$3:$BP$367, 46, 0)</f>
        <v>21480</v>
      </c>
      <c r="AV288">
        <f>VLOOKUP(A288, Traffic_data!$A$3:$BP$367, 47, 0)</f>
        <v>2182</v>
      </c>
      <c r="AW288">
        <f>VLOOKUP(A288, Traffic_data!$A$3:$BP$367, 48, 0)</f>
        <v>19143</v>
      </c>
      <c r="AX288">
        <f>VLOOKUP(A288, Traffic_data!$A$3:$BP$367, 49, 0)</f>
        <v>4016</v>
      </c>
      <c r="AY288">
        <f>VLOOKUP(A288, Traffic_data!$A$3:$BP$367, 50, 0)</f>
        <v>1747</v>
      </c>
      <c r="AZ288">
        <f>VLOOKUP(A288, Traffic_data!$A$3:$BP$367, 51, 0)</f>
        <v>12552</v>
      </c>
      <c r="BA288">
        <f>VLOOKUP(A288, Traffic_data!$A$3:$BP$367, 52, 0)</f>
        <v>1577</v>
      </c>
      <c r="BB288">
        <f>VLOOKUP(A288, Traffic_data!$A$3:$BP$367, 53, 0)</f>
        <v>2354</v>
      </c>
      <c r="BC288">
        <f>VLOOKUP(A288, Traffic_data!$A$3:$BP$367, 54, 0)</f>
        <v>3405</v>
      </c>
      <c r="BD288">
        <f>VLOOKUP(A288, Traffic_data!$A$3:$BP$367, 55, 0)</f>
        <v>8416</v>
      </c>
      <c r="BE288">
        <f>VLOOKUP(A288, Traffic_data!$A$3:$BP$367, 56, 0)</f>
        <v>0</v>
      </c>
      <c r="BF288">
        <f>VLOOKUP(A288, Traffic_data!$A$3:$BP$367, 57, 0)</f>
        <v>0</v>
      </c>
      <c r="BG288">
        <f>VLOOKUP(A288, Traffic_data!$A$3:$BP$367, 58, 0)</f>
        <v>0</v>
      </c>
      <c r="BH288">
        <f>VLOOKUP(A288, Traffic_data!$A$3:$BP$367, 59, 0)</f>
        <v>0</v>
      </c>
      <c r="BI288">
        <f>VLOOKUP(A288, Traffic_data!$A$3:$BP$367, 60, 0)</f>
        <v>0</v>
      </c>
      <c r="BJ288">
        <f>VLOOKUP(A288, Traffic_data!$A$3:$BP$367, 61, 0)</f>
        <v>0</v>
      </c>
      <c r="BK288">
        <f>VLOOKUP(A288, Traffic_data!$A$3:$BP$367, 62, 0)</f>
        <v>0</v>
      </c>
      <c r="BL288">
        <f>VLOOKUP(A288, Traffic_data!$A$3:$BP$367, 63, 0)</f>
        <v>0</v>
      </c>
      <c r="BM288">
        <f>VLOOKUP(A288, Traffic_data!$A$3:$BP$367, 64, 0)</f>
        <v>0</v>
      </c>
      <c r="BN288">
        <f>VLOOKUP(A288, Traffic_data!$A$3:$BP$367, 65, 0)</f>
        <v>0</v>
      </c>
      <c r="BO288">
        <f>VLOOKUP(A288, Traffic_data!$A$3:$BP$367, 66, 0)</f>
        <v>0</v>
      </c>
      <c r="BP288">
        <f>VLOOKUP(A288, Traffic_data!$A$3:$BP$367, 67, 0)</f>
        <v>0</v>
      </c>
      <c r="BQ288">
        <f>VLOOKUP(A288, Traffic_data!$A$3:$BP$367, 68, 0)</f>
        <v>0</v>
      </c>
    </row>
    <row r="289" spans="1:69" x14ac:dyDescent="0.25">
      <c r="A289" s="1">
        <v>41561</v>
      </c>
      <c r="B289" t="s">
        <v>58</v>
      </c>
      <c r="C289">
        <f>IFERROR(VLOOKUP(A289,Pivot_table!$A$5:$C$57, 3, 0),0)</f>
        <v>0</v>
      </c>
      <c r="D289">
        <f>VLOOKUP(A289, Traffic_data!$A$3:$BP$367, 3, 0)</f>
        <v>220954</v>
      </c>
      <c r="E289">
        <f>VLOOKUP(A289, Traffic_data!$A$3:$BP$367, 4, 0)</f>
        <v>47120</v>
      </c>
      <c r="F289">
        <f>VLOOKUP(A289, Traffic_data!$A$3:$BP$367, 5, 0)</f>
        <v>53599</v>
      </c>
      <c r="G289">
        <f>VLOOKUP(A289, Traffic_data!$A$3:$BP$367, 6, 0)</f>
        <v>41533</v>
      </c>
      <c r="H289">
        <f>VLOOKUP(A289, Traffic_data!$A$3:$BP$367, 7, 0)</f>
        <v>123770</v>
      </c>
      <c r="I289">
        <f>VLOOKUP(A289, Traffic_data!$A$3:$BP$367, 8, 0)</f>
        <v>60383</v>
      </c>
      <c r="J289">
        <f>VLOOKUP(A289, Traffic_data!$A$3:$BP$367, 9, 0)</f>
        <v>27762</v>
      </c>
      <c r="K289">
        <f>VLOOKUP(A289, Traffic_data!$A$3:$BP$367, 10, 0)</f>
        <v>2854</v>
      </c>
      <c r="L289">
        <f>VLOOKUP(A289, Traffic_data!$A$3:$BP$367, 11, 0)</f>
        <v>12562</v>
      </c>
      <c r="M289">
        <f>VLOOKUP(A289, Traffic_data!$A$3:$BP$367, 12, 0)</f>
        <v>0</v>
      </c>
      <c r="N289">
        <f>VLOOKUP(A289, Traffic_data!$A$3:$BP$367, 13, 0)</f>
        <v>20522</v>
      </c>
      <c r="O289">
        <f>VLOOKUP(A289, Traffic_data!$A$3:$BP$367, 14, 0)</f>
        <v>2905</v>
      </c>
      <c r="P289">
        <f>VLOOKUP(A289, Traffic_data!$A$3:$BP$367, 15, 0)</f>
        <v>1143</v>
      </c>
      <c r="Q289">
        <f>VLOOKUP(A289, Traffic_data!$A$3:$BP$367, 16, 0)</f>
        <v>1221</v>
      </c>
      <c r="R289">
        <f>VLOOKUP(A289, Traffic_data!$A$3:$BP$367, 17, 0)</f>
        <v>184413</v>
      </c>
      <c r="S289">
        <f>VLOOKUP(A289, Traffic_data!$A$3:$BP$367, 18, 0)</f>
        <v>42901</v>
      </c>
      <c r="T289">
        <f>VLOOKUP(A289, Traffic_data!$A$3:$BP$367, 19, 0)</f>
        <v>20544</v>
      </c>
      <c r="U289">
        <f>VLOOKUP(A289, Traffic_data!$A$3:$BP$367, 20, 0)</f>
        <v>26066</v>
      </c>
      <c r="V289">
        <f>VLOOKUP(A289, Traffic_data!$A$3:$BP$367, 21, 0)</f>
        <v>3401</v>
      </c>
      <c r="W289">
        <f>VLOOKUP(A289, Traffic_data!$A$3:$BP$367, 22, 0)</f>
        <v>35786</v>
      </c>
      <c r="X289">
        <f>VLOOKUP(A289, Traffic_data!$A$3:$BP$367,23, 0)</f>
        <v>5755</v>
      </c>
      <c r="Y289">
        <f>VLOOKUP(A289, Traffic_data!$A$3:$BP$367, 24, 0)</f>
        <v>3401</v>
      </c>
      <c r="Z289">
        <f>VLOOKUP(A289, Traffic_data!$A$3:$BP$367, 25, 0)</f>
        <v>16126</v>
      </c>
      <c r="AA289">
        <f>VLOOKUP(A289, Traffic_data!$A$3:$BP$367, 26, 0)</f>
        <v>2093</v>
      </c>
      <c r="AB289">
        <f>VLOOKUP(A289, Traffic_data!$A$3:$BP$367, 27, 0)</f>
        <v>3401</v>
      </c>
      <c r="AC289">
        <f>VLOOKUP(A289, Traffic_data!$A$3:$BP$367, 28, 0)</f>
        <v>3662</v>
      </c>
      <c r="AD289">
        <f>VLOOKUP(A289, Traffic_data!$A$3:$BP$367, 29, 0)</f>
        <v>8109</v>
      </c>
      <c r="AE289">
        <f>VLOOKUP(A289, Traffic_data!$A$3:$BP$367, 30, 0)</f>
        <v>28432</v>
      </c>
      <c r="AF289">
        <f>VLOOKUP(A289, Traffic_data!$A$3:$BP$367, 31, 0)</f>
        <v>8769</v>
      </c>
      <c r="AG289">
        <f>VLOOKUP(A289, Traffic_data!$A$3:$BP$367, 32, 0)</f>
        <v>2569</v>
      </c>
      <c r="AH289">
        <f>VLOOKUP(A289, Traffic_data!$A$3:$BP$367, 33, 0)</f>
        <v>3454</v>
      </c>
      <c r="AI289">
        <f>VLOOKUP(A289, Traffic_data!$A$3:$BP$367, 34, 0)</f>
        <v>0</v>
      </c>
      <c r="AJ289">
        <f>VLOOKUP(A289, Traffic_data!$A$3:$BP$367, 35, 0)</f>
        <v>4960</v>
      </c>
      <c r="AK289">
        <f>VLOOKUP(A289, Traffic_data!$A$3:$BP$367, 36, 0)</f>
        <v>797</v>
      </c>
      <c r="AL289">
        <f>VLOOKUP(A289, Traffic_data!$A$3:$BP$367, 37, 0)</f>
        <v>177</v>
      </c>
      <c r="AM289">
        <f>VLOOKUP(A289, Traffic_data!$A$3:$BP$367, 38, 0)</f>
        <v>1683</v>
      </c>
      <c r="AN289">
        <f>VLOOKUP(A289, Traffic_data!$A$3:$BP$367, 39, 0)</f>
        <v>886</v>
      </c>
      <c r="AO289">
        <f>VLOOKUP(A289, Traffic_data!$A$3:$BP$367, 40, 0)</f>
        <v>89</v>
      </c>
      <c r="AP289">
        <f>VLOOKUP(A289, Traffic_data!$A$3:$BP$367, 41, 0)</f>
        <v>89</v>
      </c>
      <c r="AQ289">
        <f>VLOOKUP(A289, Traffic_data!$A$3:$BP$367,42, 0)</f>
        <v>4783</v>
      </c>
      <c r="AR289">
        <f>VLOOKUP(A289, Traffic_data!$A$3:$BP$367, 43, 0)</f>
        <v>212845</v>
      </c>
      <c r="AS289">
        <f>VLOOKUP(A289, Traffic_data!$A$3:$BP$367, 44, 0)</f>
        <v>51670</v>
      </c>
      <c r="AT289">
        <f>VLOOKUP(A289, Traffic_data!$A$3:$BP$367, 45, 0)</f>
        <v>23113</v>
      </c>
      <c r="AU289">
        <f>VLOOKUP(A289, Traffic_data!$A$3:$BP$367, 46, 0)</f>
        <v>29520</v>
      </c>
      <c r="AV289">
        <f>VLOOKUP(A289, Traffic_data!$A$3:$BP$367, 47, 0)</f>
        <v>3401</v>
      </c>
      <c r="AW289">
        <f>VLOOKUP(A289, Traffic_data!$A$3:$BP$367, 48, 0)</f>
        <v>40746</v>
      </c>
      <c r="AX289">
        <f>VLOOKUP(A289, Traffic_data!$A$3:$BP$367, 49, 0)</f>
        <v>6552</v>
      </c>
      <c r="AY289">
        <f>VLOOKUP(A289, Traffic_data!$A$3:$BP$367, 50, 0)</f>
        <v>3578</v>
      </c>
      <c r="AZ289">
        <f>VLOOKUP(A289, Traffic_data!$A$3:$BP$367, 51, 0)</f>
        <v>17809</v>
      </c>
      <c r="BA289">
        <f>VLOOKUP(A289, Traffic_data!$A$3:$BP$367, 52, 0)</f>
        <v>2979</v>
      </c>
      <c r="BB289">
        <f>VLOOKUP(A289, Traffic_data!$A$3:$BP$367, 53, 0)</f>
        <v>3490</v>
      </c>
      <c r="BC289">
        <f>VLOOKUP(A289, Traffic_data!$A$3:$BP$367, 54, 0)</f>
        <v>3751</v>
      </c>
      <c r="BD289">
        <f>VLOOKUP(A289, Traffic_data!$A$3:$BP$367, 55, 0)</f>
        <v>12892</v>
      </c>
      <c r="BE289">
        <f>VLOOKUP(A289, Traffic_data!$A$3:$BP$367, 56, 0)</f>
        <v>0</v>
      </c>
      <c r="BF289">
        <f>VLOOKUP(A289, Traffic_data!$A$3:$BP$367, 57, 0)</f>
        <v>0</v>
      </c>
      <c r="BG289">
        <f>VLOOKUP(A289, Traffic_data!$A$3:$BP$367, 58, 0)</f>
        <v>0</v>
      </c>
      <c r="BH289">
        <f>VLOOKUP(A289, Traffic_data!$A$3:$BP$367, 59, 0)</f>
        <v>0</v>
      </c>
      <c r="BI289">
        <f>VLOOKUP(A289, Traffic_data!$A$3:$BP$367, 60, 0)</f>
        <v>0</v>
      </c>
      <c r="BJ289">
        <f>VLOOKUP(A289, Traffic_data!$A$3:$BP$367, 61, 0)</f>
        <v>0</v>
      </c>
      <c r="BK289">
        <f>VLOOKUP(A289, Traffic_data!$A$3:$BP$367, 62, 0)</f>
        <v>0</v>
      </c>
      <c r="BL289">
        <f>VLOOKUP(A289, Traffic_data!$A$3:$BP$367, 63, 0)</f>
        <v>0</v>
      </c>
      <c r="BM289">
        <f>VLOOKUP(A289, Traffic_data!$A$3:$BP$367, 64, 0)</f>
        <v>0</v>
      </c>
      <c r="BN289">
        <f>VLOOKUP(A289, Traffic_data!$A$3:$BP$367, 65, 0)</f>
        <v>0</v>
      </c>
      <c r="BO289">
        <f>VLOOKUP(A289, Traffic_data!$A$3:$BP$367, 66, 0)</f>
        <v>0</v>
      </c>
      <c r="BP289">
        <f>VLOOKUP(A289, Traffic_data!$A$3:$BP$367, 67, 0)</f>
        <v>0</v>
      </c>
      <c r="BQ289">
        <f>VLOOKUP(A289, Traffic_data!$A$3:$BP$367, 68, 0)</f>
        <v>0</v>
      </c>
    </row>
    <row r="290" spans="1:69" x14ac:dyDescent="0.25">
      <c r="A290" s="1">
        <v>41562</v>
      </c>
      <c r="B290" t="s">
        <v>59</v>
      </c>
      <c r="C290">
        <f>IFERROR(VLOOKUP(A290,Pivot_table!$A$5:$C$57, 3, 0),0)</f>
        <v>0</v>
      </c>
      <c r="D290">
        <f>VLOOKUP(A290, Traffic_data!$A$3:$BP$367, 3, 0)</f>
        <v>238889</v>
      </c>
      <c r="E290">
        <f>VLOOKUP(A290, Traffic_data!$A$3:$BP$367, 4, 0)</f>
        <v>53043</v>
      </c>
      <c r="F290">
        <f>VLOOKUP(A290, Traffic_data!$A$3:$BP$367, 5, 0)</f>
        <v>65944</v>
      </c>
      <c r="G290">
        <f>VLOOKUP(A290, Traffic_data!$A$3:$BP$367, 6, 0)</f>
        <v>49380</v>
      </c>
      <c r="H290">
        <f>VLOOKUP(A290, Traffic_data!$A$3:$BP$367, 7, 0)</f>
        <v>125538</v>
      </c>
      <c r="I290">
        <f>VLOOKUP(A290, Traffic_data!$A$3:$BP$367, 8, 0)</f>
        <v>71344</v>
      </c>
      <c r="J290">
        <f>VLOOKUP(A290, Traffic_data!$A$3:$BP$367, 9, 0)</f>
        <v>24290</v>
      </c>
      <c r="K290">
        <f>VLOOKUP(A290, Traffic_data!$A$3:$BP$367, 10, 0)</f>
        <v>3003</v>
      </c>
      <c r="L290">
        <f>VLOOKUP(A290, Traffic_data!$A$3:$BP$367, 11, 0)</f>
        <v>12527</v>
      </c>
      <c r="M290">
        <f>VLOOKUP(A290, Traffic_data!$A$3:$BP$367, 12, 0)</f>
        <v>0</v>
      </c>
      <c r="N290">
        <f>VLOOKUP(A290, Traffic_data!$A$3:$BP$367, 13, 0)</f>
        <v>24971</v>
      </c>
      <c r="O290">
        <f>VLOOKUP(A290, Traffic_data!$A$3:$BP$367, 14, 0)</f>
        <v>2553</v>
      </c>
      <c r="P290">
        <f>VLOOKUP(A290, Traffic_data!$A$3:$BP$367, 15, 0)</f>
        <v>1095</v>
      </c>
      <c r="Q290">
        <f>VLOOKUP(A290, Traffic_data!$A$3:$BP$367, 16, 0)</f>
        <v>1296</v>
      </c>
      <c r="R290">
        <f>VLOOKUP(A290, Traffic_data!$A$3:$BP$367, 17, 0)</f>
        <v>196016</v>
      </c>
      <c r="S290">
        <f>VLOOKUP(A290, Traffic_data!$A$3:$BP$367, 18, 0)</f>
        <v>44209</v>
      </c>
      <c r="T290">
        <f>VLOOKUP(A290, Traffic_data!$A$3:$BP$367, 19, 0)</f>
        <v>24962</v>
      </c>
      <c r="U290">
        <f>VLOOKUP(A290, Traffic_data!$A$3:$BP$367, 20, 0)</f>
        <v>28938</v>
      </c>
      <c r="V290">
        <f>VLOOKUP(A290, Traffic_data!$A$3:$BP$367, 21, 0)</f>
        <v>5755</v>
      </c>
      <c r="W290">
        <f>VLOOKUP(A290, Traffic_data!$A$3:$BP$367, 22, 0)</f>
        <v>32693</v>
      </c>
      <c r="X290">
        <f>VLOOKUP(A290, Traffic_data!$A$3:$BP$367,23, 0)</f>
        <v>7063</v>
      </c>
      <c r="Y290">
        <f>VLOOKUP(A290, Traffic_data!$A$3:$BP$367, 24, 0)</f>
        <v>1046</v>
      </c>
      <c r="Z290">
        <f>VLOOKUP(A290, Traffic_data!$A$3:$BP$367, 25, 0)</f>
        <v>12149</v>
      </c>
      <c r="AA290">
        <f>VLOOKUP(A290, Traffic_data!$A$3:$BP$367, 26, 0)</f>
        <v>2093</v>
      </c>
      <c r="AB290">
        <f>VLOOKUP(A290, Traffic_data!$A$3:$BP$367, 27, 0)</f>
        <v>2877</v>
      </c>
      <c r="AC290">
        <f>VLOOKUP(A290, Traffic_data!$A$3:$BP$367, 28, 0)</f>
        <v>4447</v>
      </c>
      <c r="AD290">
        <f>VLOOKUP(A290, Traffic_data!$A$3:$BP$367, 29, 0)</f>
        <v>5755</v>
      </c>
      <c r="AE290">
        <f>VLOOKUP(A290, Traffic_data!$A$3:$BP$367, 30, 0)</f>
        <v>23117</v>
      </c>
      <c r="AF290">
        <f>VLOOKUP(A290, Traffic_data!$A$3:$BP$367, 31, 0)</f>
        <v>6820</v>
      </c>
      <c r="AG290">
        <f>VLOOKUP(A290, Traffic_data!$A$3:$BP$367, 32, 0)</f>
        <v>2214</v>
      </c>
      <c r="AH290">
        <f>VLOOKUP(A290, Traffic_data!$A$3:$BP$367, 33, 0)</f>
        <v>2569</v>
      </c>
      <c r="AI290">
        <f>VLOOKUP(A290, Traffic_data!$A$3:$BP$367, 34, 0)</f>
        <v>89</v>
      </c>
      <c r="AJ290">
        <f>VLOOKUP(A290, Traffic_data!$A$3:$BP$367, 35, 0)</f>
        <v>3631</v>
      </c>
      <c r="AK290">
        <f>VLOOKUP(A290, Traffic_data!$A$3:$BP$367, 36, 0)</f>
        <v>354</v>
      </c>
      <c r="AL290">
        <f>VLOOKUP(A290, Traffic_data!$A$3:$BP$367, 37, 0)</f>
        <v>89</v>
      </c>
      <c r="AM290">
        <f>VLOOKUP(A290, Traffic_data!$A$3:$BP$367, 38, 0)</f>
        <v>1949</v>
      </c>
      <c r="AN290">
        <f>VLOOKUP(A290, Traffic_data!$A$3:$BP$367, 39, 0)</f>
        <v>354</v>
      </c>
      <c r="AO290">
        <f>VLOOKUP(A290, Traffic_data!$A$3:$BP$367, 40, 0)</f>
        <v>89</v>
      </c>
      <c r="AP290">
        <f>VLOOKUP(A290, Traffic_data!$A$3:$BP$367, 41, 0)</f>
        <v>531</v>
      </c>
      <c r="AQ290">
        <f>VLOOKUP(A290, Traffic_data!$A$3:$BP$367,42, 0)</f>
        <v>3809</v>
      </c>
      <c r="AR290">
        <f>VLOOKUP(A290, Traffic_data!$A$3:$BP$367, 43, 0)</f>
        <v>219133</v>
      </c>
      <c r="AS290">
        <f>VLOOKUP(A290, Traffic_data!$A$3:$BP$367, 44, 0)</f>
        <v>51029</v>
      </c>
      <c r="AT290">
        <f>VLOOKUP(A290, Traffic_data!$A$3:$BP$367, 45, 0)</f>
        <v>27176</v>
      </c>
      <c r="AU290">
        <f>VLOOKUP(A290, Traffic_data!$A$3:$BP$367, 46, 0)</f>
        <v>31507</v>
      </c>
      <c r="AV290">
        <f>VLOOKUP(A290, Traffic_data!$A$3:$BP$367, 47, 0)</f>
        <v>5844</v>
      </c>
      <c r="AW290">
        <f>VLOOKUP(A290, Traffic_data!$A$3:$BP$367, 48, 0)</f>
        <v>36324</v>
      </c>
      <c r="AX290">
        <f>VLOOKUP(A290, Traffic_data!$A$3:$BP$367, 49, 0)</f>
        <v>7417</v>
      </c>
      <c r="AY290">
        <f>VLOOKUP(A290, Traffic_data!$A$3:$BP$367, 50, 0)</f>
        <v>1135</v>
      </c>
      <c r="AZ290">
        <f>VLOOKUP(A290, Traffic_data!$A$3:$BP$367, 51, 0)</f>
        <v>14098</v>
      </c>
      <c r="BA290">
        <f>VLOOKUP(A290, Traffic_data!$A$3:$BP$367, 52, 0)</f>
        <v>2447</v>
      </c>
      <c r="BB290">
        <f>VLOOKUP(A290, Traffic_data!$A$3:$BP$367, 53, 0)</f>
        <v>2966</v>
      </c>
      <c r="BC290">
        <f>VLOOKUP(A290, Traffic_data!$A$3:$BP$367, 54, 0)</f>
        <v>4978</v>
      </c>
      <c r="BD290">
        <f>VLOOKUP(A290, Traffic_data!$A$3:$BP$367, 55, 0)</f>
        <v>9564</v>
      </c>
      <c r="BE290">
        <f>VLOOKUP(A290, Traffic_data!$A$3:$BP$367, 56, 0)</f>
        <v>0</v>
      </c>
      <c r="BF290">
        <f>VLOOKUP(A290, Traffic_data!$A$3:$BP$367, 57, 0)</f>
        <v>0</v>
      </c>
      <c r="BG290">
        <f>VLOOKUP(A290, Traffic_data!$A$3:$BP$367, 58, 0)</f>
        <v>0</v>
      </c>
      <c r="BH290">
        <f>VLOOKUP(A290, Traffic_data!$A$3:$BP$367, 59, 0)</f>
        <v>0</v>
      </c>
      <c r="BI290">
        <f>VLOOKUP(A290, Traffic_data!$A$3:$BP$367, 60, 0)</f>
        <v>0</v>
      </c>
      <c r="BJ290">
        <f>VLOOKUP(A290, Traffic_data!$A$3:$BP$367, 61, 0)</f>
        <v>0</v>
      </c>
      <c r="BK290">
        <f>VLOOKUP(A290, Traffic_data!$A$3:$BP$367, 62, 0)</f>
        <v>0</v>
      </c>
      <c r="BL290">
        <f>VLOOKUP(A290, Traffic_data!$A$3:$BP$367, 63, 0)</f>
        <v>0</v>
      </c>
      <c r="BM290">
        <f>VLOOKUP(A290, Traffic_data!$A$3:$BP$367, 64, 0)</f>
        <v>0</v>
      </c>
      <c r="BN290">
        <f>VLOOKUP(A290, Traffic_data!$A$3:$BP$367, 65, 0)</f>
        <v>0</v>
      </c>
      <c r="BO290">
        <f>VLOOKUP(A290, Traffic_data!$A$3:$BP$367, 66, 0)</f>
        <v>0</v>
      </c>
      <c r="BP290">
        <f>VLOOKUP(A290, Traffic_data!$A$3:$BP$367, 67, 0)</f>
        <v>0</v>
      </c>
      <c r="BQ290">
        <f>VLOOKUP(A290, Traffic_data!$A$3:$BP$367, 68, 0)</f>
        <v>0</v>
      </c>
    </row>
    <row r="291" spans="1:69" x14ac:dyDescent="0.25">
      <c r="A291" s="1">
        <v>41563</v>
      </c>
      <c r="B291" t="s">
        <v>30</v>
      </c>
      <c r="C291">
        <f>IFERROR(VLOOKUP(A291,Pivot_table!$A$5:$C$57, 3, 0),0)</f>
        <v>0</v>
      </c>
      <c r="D291">
        <f>VLOOKUP(A291, Traffic_data!$A$3:$BP$367, 3, 0)</f>
        <v>180631</v>
      </c>
      <c r="E291">
        <f>VLOOKUP(A291, Traffic_data!$A$3:$BP$367, 4, 0)</f>
        <v>50485</v>
      </c>
      <c r="F291">
        <f>VLOOKUP(A291, Traffic_data!$A$3:$BP$367, 5, 0)</f>
        <v>60957</v>
      </c>
      <c r="G291">
        <f>VLOOKUP(A291, Traffic_data!$A$3:$BP$367, 6, 0)</f>
        <v>45248</v>
      </c>
      <c r="H291">
        <f>VLOOKUP(A291, Traffic_data!$A$3:$BP$367, 7, 0)</f>
        <v>82211</v>
      </c>
      <c r="I291">
        <f>VLOOKUP(A291, Traffic_data!$A$3:$BP$367, 8, 0)</f>
        <v>66093</v>
      </c>
      <c r="J291">
        <f>VLOOKUP(A291, Traffic_data!$A$3:$BP$367, 9, 0)</f>
        <v>22181</v>
      </c>
      <c r="K291">
        <f>VLOOKUP(A291, Traffic_data!$A$3:$BP$367, 10, 0)</f>
        <v>2878</v>
      </c>
      <c r="L291">
        <f>VLOOKUP(A291, Traffic_data!$A$3:$BP$367, 11, 0)</f>
        <v>12453</v>
      </c>
      <c r="M291">
        <f>VLOOKUP(A291, Traffic_data!$A$3:$BP$367, 12, 0)</f>
        <v>0</v>
      </c>
      <c r="N291">
        <f>VLOOKUP(A291, Traffic_data!$A$3:$BP$367, 13, 0)</f>
        <v>23001</v>
      </c>
      <c r="O291">
        <f>VLOOKUP(A291, Traffic_data!$A$3:$BP$367, 14, 0)</f>
        <v>2381</v>
      </c>
      <c r="P291">
        <f>VLOOKUP(A291, Traffic_data!$A$3:$BP$367, 15, 0)</f>
        <v>989</v>
      </c>
      <c r="Q291">
        <f>VLOOKUP(A291, Traffic_data!$A$3:$BP$367, 16, 0)</f>
        <v>1256</v>
      </c>
      <c r="R291">
        <f>VLOOKUP(A291, Traffic_data!$A$3:$BP$367, 17, 0)</f>
        <v>141880</v>
      </c>
      <c r="S291">
        <f>VLOOKUP(A291, Traffic_data!$A$3:$BP$367, 18, 0)</f>
        <v>42378</v>
      </c>
      <c r="T291">
        <f>VLOOKUP(A291, Traffic_data!$A$3:$BP$367, 19, 0)</f>
        <v>20102</v>
      </c>
      <c r="U291">
        <f>VLOOKUP(A291, Traffic_data!$A$3:$BP$367, 20, 0)</f>
        <v>24078</v>
      </c>
      <c r="V291">
        <f>VLOOKUP(A291, Traffic_data!$A$3:$BP$367, 21, 0)</f>
        <v>1308</v>
      </c>
      <c r="W291">
        <f>VLOOKUP(A291, Traffic_data!$A$3:$BP$367, 22, 0)</f>
        <v>22532</v>
      </c>
      <c r="X291">
        <f>VLOOKUP(A291, Traffic_data!$A$3:$BP$367,23, 0)</f>
        <v>5232</v>
      </c>
      <c r="Y291">
        <f>VLOOKUP(A291, Traffic_data!$A$3:$BP$367, 24, 0)</f>
        <v>1831</v>
      </c>
      <c r="Z291">
        <f>VLOOKUP(A291, Traffic_data!$A$3:$BP$367, 25, 0)</f>
        <v>4197</v>
      </c>
      <c r="AA291">
        <f>VLOOKUP(A291, Traffic_data!$A$3:$BP$367, 26, 0)</f>
        <v>785</v>
      </c>
      <c r="AB291">
        <f>VLOOKUP(A291, Traffic_data!$A$3:$BP$367, 27, 0)</f>
        <v>1570</v>
      </c>
      <c r="AC291">
        <f>VLOOKUP(A291, Traffic_data!$A$3:$BP$367, 28, 0)</f>
        <v>1831</v>
      </c>
      <c r="AD291">
        <f>VLOOKUP(A291, Traffic_data!$A$3:$BP$367, 29, 0)</f>
        <v>6540</v>
      </c>
      <c r="AE291">
        <f>VLOOKUP(A291, Traffic_data!$A$3:$BP$367, 30, 0)</f>
        <v>21169</v>
      </c>
      <c r="AF291">
        <f>VLOOKUP(A291, Traffic_data!$A$3:$BP$367, 31, 0)</f>
        <v>7086</v>
      </c>
      <c r="AG291">
        <f>VLOOKUP(A291, Traffic_data!$A$3:$BP$367, 32, 0)</f>
        <v>1860</v>
      </c>
      <c r="AH291">
        <f>VLOOKUP(A291, Traffic_data!$A$3:$BP$367, 33, 0)</f>
        <v>2480</v>
      </c>
      <c r="AI291">
        <f>VLOOKUP(A291, Traffic_data!$A$3:$BP$367, 34, 0)</f>
        <v>89</v>
      </c>
      <c r="AJ291">
        <f>VLOOKUP(A291, Traffic_data!$A$3:$BP$367, 35, 0)</f>
        <v>3720</v>
      </c>
      <c r="AK291">
        <f>VLOOKUP(A291, Traffic_data!$A$3:$BP$367, 36, 0)</f>
        <v>177</v>
      </c>
      <c r="AL291">
        <f>VLOOKUP(A291, Traffic_data!$A$3:$BP$367, 37, 0)</f>
        <v>89</v>
      </c>
      <c r="AM291">
        <f>VLOOKUP(A291, Traffic_data!$A$3:$BP$367, 38, 0)</f>
        <v>1240</v>
      </c>
      <c r="AN291">
        <f>VLOOKUP(A291, Traffic_data!$A$3:$BP$367, 39, 0)</f>
        <v>177</v>
      </c>
      <c r="AO291">
        <f>VLOOKUP(A291, Traffic_data!$A$3:$BP$367, 40, 0)</f>
        <v>89</v>
      </c>
      <c r="AP291">
        <f>VLOOKUP(A291, Traffic_data!$A$3:$BP$367, 41, 0)</f>
        <v>89</v>
      </c>
      <c r="AQ291">
        <f>VLOOKUP(A291, Traffic_data!$A$3:$BP$367,42, 0)</f>
        <v>3809</v>
      </c>
      <c r="AR291">
        <f>VLOOKUP(A291, Traffic_data!$A$3:$BP$367, 43, 0)</f>
        <v>163049</v>
      </c>
      <c r="AS291">
        <f>VLOOKUP(A291, Traffic_data!$A$3:$BP$367, 44, 0)</f>
        <v>49464</v>
      </c>
      <c r="AT291">
        <f>VLOOKUP(A291, Traffic_data!$A$3:$BP$367, 45, 0)</f>
        <v>21962</v>
      </c>
      <c r="AU291">
        <f>VLOOKUP(A291, Traffic_data!$A$3:$BP$367, 46, 0)</f>
        <v>26558</v>
      </c>
      <c r="AV291">
        <f>VLOOKUP(A291, Traffic_data!$A$3:$BP$367, 47, 0)</f>
        <v>1397</v>
      </c>
      <c r="AW291">
        <f>VLOOKUP(A291, Traffic_data!$A$3:$BP$367, 48, 0)</f>
        <v>26252</v>
      </c>
      <c r="AX291">
        <f>VLOOKUP(A291, Traffic_data!$A$3:$BP$367, 49, 0)</f>
        <v>5409</v>
      </c>
      <c r="AY291">
        <f>VLOOKUP(A291, Traffic_data!$A$3:$BP$367, 50, 0)</f>
        <v>1920</v>
      </c>
      <c r="AZ291">
        <f>VLOOKUP(A291, Traffic_data!$A$3:$BP$367, 51, 0)</f>
        <v>5437</v>
      </c>
      <c r="BA291">
        <f>VLOOKUP(A291, Traffic_data!$A$3:$BP$367, 52, 0)</f>
        <v>962</v>
      </c>
      <c r="BB291">
        <f>VLOOKUP(A291, Traffic_data!$A$3:$BP$367, 53, 0)</f>
        <v>1659</v>
      </c>
      <c r="BC291">
        <f>VLOOKUP(A291, Traffic_data!$A$3:$BP$367, 54, 0)</f>
        <v>1920</v>
      </c>
      <c r="BD291">
        <f>VLOOKUP(A291, Traffic_data!$A$3:$BP$367, 55, 0)</f>
        <v>10349</v>
      </c>
      <c r="BE291">
        <f>VLOOKUP(A291, Traffic_data!$A$3:$BP$367, 56, 0)</f>
        <v>0</v>
      </c>
      <c r="BF291">
        <f>VLOOKUP(A291, Traffic_data!$A$3:$BP$367, 57, 0)</f>
        <v>0</v>
      </c>
      <c r="BG291">
        <f>VLOOKUP(A291, Traffic_data!$A$3:$BP$367, 58, 0)</f>
        <v>0</v>
      </c>
      <c r="BH291">
        <f>VLOOKUP(A291, Traffic_data!$A$3:$BP$367, 59, 0)</f>
        <v>0</v>
      </c>
      <c r="BI291">
        <f>VLOOKUP(A291, Traffic_data!$A$3:$BP$367, 60, 0)</f>
        <v>0</v>
      </c>
      <c r="BJ291">
        <f>VLOOKUP(A291, Traffic_data!$A$3:$BP$367, 61, 0)</f>
        <v>0</v>
      </c>
      <c r="BK291">
        <f>VLOOKUP(A291, Traffic_data!$A$3:$BP$367, 62, 0)</f>
        <v>0</v>
      </c>
      <c r="BL291">
        <f>VLOOKUP(A291, Traffic_data!$A$3:$BP$367, 63, 0)</f>
        <v>0</v>
      </c>
      <c r="BM291">
        <f>VLOOKUP(A291, Traffic_data!$A$3:$BP$367, 64, 0)</f>
        <v>0</v>
      </c>
      <c r="BN291">
        <f>VLOOKUP(A291, Traffic_data!$A$3:$BP$367, 65, 0)</f>
        <v>0</v>
      </c>
      <c r="BO291">
        <f>VLOOKUP(A291, Traffic_data!$A$3:$BP$367, 66, 0)</f>
        <v>0</v>
      </c>
      <c r="BP291">
        <f>VLOOKUP(A291, Traffic_data!$A$3:$BP$367, 67, 0)</f>
        <v>0</v>
      </c>
      <c r="BQ291">
        <f>VLOOKUP(A291, Traffic_data!$A$3:$BP$367, 68, 0)</f>
        <v>0</v>
      </c>
    </row>
    <row r="292" spans="1:69" x14ac:dyDescent="0.25">
      <c r="A292" s="1">
        <v>41564</v>
      </c>
      <c r="B292" t="s">
        <v>46</v>
      </c>
      <c r="C292">
        <f>IFERROR(VLOOKUP(A292,Pivot_table!$A$5:$C$57, 3, 0),0)</f>
        <v>0</v>
      </c>
      <c r="D292">
        <f>VLOOKUP(A292, Traffic_data!$A$3:$BP$367, 3, 0)</f>
        <v>193975</v>
      </c>
      <c r="E292">
        <f>VLOOKUP(A292, Traffic_data!$A$3:$BP$367, 4, 0)</f>
        <v>51468</v>
      </c>
      <c r="F292">
        <f>VLOOKUP(A292, Traffic_data!$A$3:$BP$367, 5, 0)</f>
        <v>64558</v>
      </c>
      <c r="G292">
        <f>VLOOKUP(A292, Traffic_data!$A$3:$BP$367, 6, 0)</f>
        <v>48131</v>
      </c>
      <c r="H292">
        <f>VLOOKUP(A292, Traffic_data!$A$3:$BP$367, 7, 0)</f>
        <v>89877</v>
      </c>
      <c r="I292">
        <f>VLOOKUP(A292, Traffic_data!$A$3:$BP$367, 8, 0)</f>
        <v>68092</v>
      </c>
      <c r="J292">
        <f>VLOOKUP(A292, Traffic_data!$A$3:$BP$367, 9, 0)</f>
        <v>21390</v>
      </c>
      <c r="K292">
        <f>VLOOKUP(A292, Traffic_data!$A$3:$BP$367, 10, 0)</f>
        <v>2823</v>
      </c>
      <c r="L292">
        <f>VLOOKUP(A292, Traffic_data!$A$3:$BP$367, 11, 0)</f>
        <v>12205</v>
      </c>
      <c r="M292">
        <f>VLOOKUP(A292, Traffic_data!$A$3:$BP$367, 12, 0)</f>
        <v>0</v>
      </c>
      <c r="N292">
        <f>VLOOKUP(A292, Traffic_data!$A$3:$BP$367, 13, 0)</f>
        <v>24090</v>
      </c>
      <c r="O292">
        <f>VLOOKUP(A292, Traffic_data!$A$3:$BP$367, 14, 0)</f>
        <v>2166</v>
      </c>
      <c r="P292">
        <f>VLOOKUP(A292, Traffic_data!$A$3:$BP$367, 15, 0)</f>
        <v>925</v>
      </c>
      <c r="Q292">
        <f>VLOOKUP(A292, Traffic_data!$A$3:$BP$367, 16, 0)</f>
        <v>1322</v>
      </c>
      <c r="R292">
        <f>VLOOKUP(A292, Traffic_data!$A$3:$BP$367, 17, 0)</f>
        <v>153352</v>
      </c>
      <c r="S292">
        <f>VLOOKUP(A292, Traffic_data!$A$3:$BP$367, 18, 0)</f>
        <v>47871</v>
      </c>
      <c r="T292">
        <f>VLOOKUP(A292, Traffic_data!$A$3:$BP$367, 19, 0)</f>
        <v>20102</v>
      </c>
      <c r="U292">
        <f>VLOOKUP(A292, Traffic_data!$A$3:$BP$367, 20, 0)</f>
        <v>26729</v>
      </c>
      <c r="V292">
        <f>VLOOKUP(A292, Traffic_data!$A$3:$BP$367, 21, 0)</f>
        <v>4709</v>
      </c>
      <c r="W292">
        <f>VLOOKUP(A292, Traffic_data!$A$3:$BP$367, 22, 0)</f>
        <v>26287</v>
      </c>
      <c r="X292">
        <f>VLOOKUP(A292, Traffic_data!$A$3:$BP$367,23, 0)</f>
        <v>3924</v>
      </c>
      <c r="Y292">
        <f>VLOOKUP(A292, Traffic_data!$A$3:$BP$367, 24, 0)</f>
        <v>1046</v>
      </c>
      <c r="Z292">
        <f>VLOOKUP(A292, Traffic_data!$A$3:$BP$367, 25, 0)</f>
        <v>7069</v>
      </c>
      <c r="AA292">
        <f>VLOOKUP(A292, Traffic_data!$A$3:$BP$367, 26, 0)</f>
        <v>1046</v>
      </c>
      <c r="AB292">
        <f>VLOOKUP(A292, Traffic_data!$A$3:$BP$367, 27, 0)</f>
        <v>1831</v>
      </c>
      <c r="AC292">
        <f>VLOOKUP(A292, Traffic_data!$A$3:$BP$367, 28, 0)</f>
        <v>1570</v>
      </c>
      <c r="AD292">
        <f>VLOOKUP(A292, Traffic_data!$A$3:$BP$367, 29, 0)</f>
        <v>4185</v>
      </c>
      <c r="AE292">
        <f>VLOOKUP(A292, Traffic_data!$A$3:$BP$367, 30, 0)</f>
        <v>21700</v>
      </c>
      <c r="AF292">
        <f>VLOOKUP(A292, Traffic_data!$A$3:$BP$367, 31, 0)</f>
        <v>6200</v>
      </c>
      <c r="AG292">
        <f>VLOOKUP(A292, Traffic_data!$A$3:$BP$367, 32, 0)</f>
        <v>2126</v>
      </c>
      <c r="AH292">
        <f>VLOOKUP(A292, Traffic_data!$A$3:$BP$367, 33, 0)</f>
        <v>3366</v>
      </c>
      <c r="AI292">
        <f>VLOOKUP(A292, Traffic_data!$A$3:$BP$367, 34, 0)</f>
        <v>0</v>
      </c>
      <c r="AJ292">
        <f>VLOOKUP(A292, Traffic_data!$A$3:$BP$367, 35, 0)</f>
        <v>2923</v>
      </c>
      <c r="AK292">
        <f>VLOOKUP(A292, Traffic_data!$A$3:$BP$367, 36, 0)</f>
        <v>266</v>
      </c>
      <c r="AL292">
        <f>VLOOKUP(A292, Traffic_data!$A$3:$BP$367, 37, 0)</f>
        <v>0</v>
      </c>
      <c r="AM292">
        <f>VLOOKUP(A292, Traffic_data!$A$3:$BP$367, 38, 0)</f>
        <v>1771</v>
      </c>
      <c r="AN292">
        <f>VLOOKUP(A292, Traffic_data!$A$3:$BP$367, 39, 0)</f>
        <v>531</v>
      </c>
      <c r="AO292">
        <f>VLOOKUP(A292, Traffic_data!$A$3:$BP$367, 40, 0)</f>
        <v>89</v>
      </c>
      <c r="AP292">
        <f>VLOOKUP(A292, Traffic_data!$A$3:$BP$367, 41, 0)</f>
        <v>709</v>
      </c>
      <c r="AQ292">
        <f>VLOOKUP(A292, Traffic_data!$A$3:$BP$367,42, 0)</f>
        <v>3366</v>
      </c>
      <c r="AR292">
        <f>VLOOKUP(A292, Traffic_data!$A$3:$BP$367, 43, 0)</f>
        <v>175052</v>
      </c>
      <c r="AS292">
        <f>VLOOKUP(A292, Traffic_data!$A$3:$BP$367, 44, 0)</f>
        <v>54071</v>
      </c>
      <c r="AT292">
        <f>VLOOKUP(A292, Traffic_data!$A$3:$BP$367, 45, 0)</f>
        <v>22228</v>
      </c>
      <c r="AU292">
        <f>VLOOKUP(A292, Traffic_data!$A$3:$BP$367, 46, 0)</f>
        <v>30095</v>
      </c>
      <c r="AV292">
        <f>VLOOKUP(A292, Traffic_data!$A$3:$BP$367, 47, 0)</f>
        <v>4709</v>
      </c>
      <c r="AW292">
        <f>VLOOKUP(A292, Traffic_data!$A$3:$BP$367, 48, 0)</f>
        <v>29210</v>
      </c>
      <c r="AX292">
        <f>VLOOKUP(A292, Traffic_data!$A$3:$BP$367, 49, 0)</f>
        <v>4190</v>
      </c>
      <c r="AY292">
        <f>VLOOKUP(A292, Traffic_data!$A$3:$BP$367, 50, 0)</f>
        <v>1046</v>
      </c>
      <c r="AZ292">
        <f>VLOOKUP(A292, Traffic_data!$A$3:$BP$367, 51, 0)</f>
        <v>8840</v>
      </c>
      <c r="BA292">
        <f>VLOOKUP(A292, Traffic_data!$A$3:$BP$367, 52, 0)</f>
        <v>1577</v>
      </c>
      <c r="BB292">
        <f>VLOOKUP(A292, Traffic_data!$A$3:$BP$367, 53, 0)</f>
        <v>1920</v>
      </c>
      <c r="BC292">
        <f>VLOOKUP(A292, Traffic_data!$A$3:$BP$367, 54, 0)</f>
        <v>2279</v>
      </c>
      <c r="BD292">
        <f>VLOOKUP(A292, Traffic_data!$A$3:$BP$367, 55, 0)</f>
        <v>7551</v>
      </c>
      <c r="BE292">
        <f>VLOOKUP(A292, Traffic_data!$A$3:$BP$367, 56, 0)</f>
        <v>0</v>
      </c>
      <c r="BF292">
        <f>VLOOKUP(A292, Traffic_data!$A$3:$BP$367, 57, 0)</f>
        <v>0</v>
      </c>
      <c r="BG292">
        <f>VLOOKUP(A292, Traffic_data!$A$3:$BP$367, 58, 0)</f>
        <v>0</v>
      </c>
      <c r="BH292">
        <f>VLOOKUP(A292, Traffic_data!$A$3:$BP$367, 59, 0)</f>
        <v>0</v>
      </c>
      <c r="BI292">
        <f>VLOOKUP(A292, Traffic_data!$A$3:$BP$367, 60, 0)</f>
        <v>0</v>
      </c>
      <c r="BJ292">
        <f>VLOOKUP(A292, Traffic_data!$A$3:$BP$367, 61, 0)</f>
        <v>0</v>
      </c>
      <c r="BK292">
        <f>VLOOKUP(A292, Traffic_data!$A$3:$BP$367, 62, 0)</f>
        <v>0</v>
      </c>
      <c r="BL292">
        <f>VLOOKUP(A292, Traffic_data!$A$3:$BP$367, 63, 0)</f>
        <v>0</v>
      </c>
      <c r="BM292">
        <f>VLOOKUP(A292, Traffic_data!$A$3:$BP$367, 64, 0)</f>
        <v>0</v>
      </c>
      <c r="BN292">
        <f>VLOOKUP(A292, Traffic_data!$A$3:$BP$367, 65, 0)</f>
        <v>0</v>
      </c>
      <c r="BO292">
        <f>VLOOKUP(A292, Traffic_data!$A$3:$BP$367, 66, 0)</f>
        <v>0</v>
      </c>
      <c r="BP292">
        <f>VLOOKUP(A292, Traffic_data!$A$3:$BP$367, 67, 0)</f>
        <v>0</v>
      </c>
      <c r="BQ292">
        <f>VLOOKUP(A292, Traffic_data!$A$3:$BP$367, 68, 0)</f>
        <v>0</v>
      </c>
    </row>
    <row r="293" spans="1:69" x14ac:dyDescent="0.25">
      <c r="A293" s="1">
        <v>41565</v>
      </c>
      <c r="B293" t="s">
        <v>49</v>
      </c>
      <c r="C293">
        <f>IFERROR(VLOOKUP(A293,Pivot_table!$A$5:$C$57, 3, 0),0)</f>
        <v>0</v>
      </c>
      <c r="D293">
        <f>VLOOKUP(A293, Traffic_data!$A$3:$BP$367, 3, 0)</f>
        <v>199340</v>
      </c>
      <c r="E293">
        <f>VLOOKUP(A293, Traffic_data!$A$3:$BP$367, 4, 0)</f>
        <v>51837</v>
      </c>
      <c r="F293">
        <f>VLOOKUP(A293, Traffic_data!$A$3:$BP$367, 5, 0)</f>
        <v>64578</v>
      </c>
      <c r="G293">
        <f>VLOOKUP(A293, Traffic_data!$A$3:$BP$367, 6, 0)</f>
        <v>47989</v>
      </c>
      <c r="H293">
        <f>VLOOKUP(A293, Traffic_data!$A$3:$BP$367, 7, 0)</f>
        <v>93807</v>
      </c>
      <c r="I293">
        <f>VLOOKUP(A293, Traffic_data!$A$3:$BP$367, 8, 0)</f>
        <v>67760</v>
      </c>
      <c r="J293">
        <f>VLOOKUP(A293, Traffic_data!$A$3:$BP$367, 9, 0)</f>
        <v>22808</v>
      </c>
      <c r="K293">
        <f>VLOOKUP(A293, Traffic_data!$A$3:$BP$367, 10, 0)</f>
        <v>3181</v>
      </c>
      <c r="L293">
        <f>VLOOKUP(A293, Traffic_data!$A$3:$BP$367, 11, 0)</f>
        <v>12364</v>
      </c>
      <c r="M293">
        <f>VLOOKUP(A293, Traffic_data!$A$3:$BP$367, 12, 0)</f>
        <v>0</v>
      </c>
      <c r="N293">
        <f>VLOOKUP(A293, Traffic_data!$A$3:$BP$367, 13, 0)</f>
        <v>24966</v>
      </c>
      <c r="O293">
        <f>VLOOKUP(A293, Traffic_data!$A$3:$BP$367, 14, 0)</f>
        <v>2345</v>
      </c>
      <c r="P293">
        <f>VLOOKUP(A293, Traffic_data!$A$3:$BP$367, 15, 0)</f>
        <v>977</v>
      </c>
      <c r="Q293">
        <f>VLOOKUP(A293, Traffic_data!$A$3:$BP$367, 16, 0)</f>
        <v>1330</v>
      </c>
      <c r="R293">
        <f>VLOOKUP(A293, Traffic_data!$A$3:$BP$367, 17, 0)</f>
        <v>157659</v>
      </c>
      <c r="S293">
        <f>VLOOKUP(A293, Traffic_data!$A$3:$BP$367, 18, 0)</f>
        <v>41070</v>
      </c>
      <c r="T293">
        <f>VLOOKUP(A293, Traffic_data!$A$3:$BP$367, 19, 0)</f>
        <v>22311</v>
      </c>
      <c r="U293">
        <f>VLOOKUP(A293, Traffic_data!$A$3:$BP$367, 20, 0)</f>
        <v>25624</v>
      </c>
      <c r="V293">
        <f>VLOOKUP(A293, Traffic_data!$A$3:$BP$367, 21, 0)</f>
        <v>3401</v>
      </c>
      <c r="W293">
        <f>VLOOKUP(A293, Traffic_data!$A$3:$BP$367, 22, 0)</f>
        <v>25624</v>
      </c>
      <c r="X293">
        <f>VLOOKUP(A293, Traffic_data!$A$3:$BP$367,23, 0)</f>
        <v>4709</v>
      </c>
      <c r="Y293">
        <f>VLOOKUP(A293, Traffic_data!$A$3:$BP$367, 24, 0)</f>
        <v>1308</v>
      </c>
      <c r="Z293">
        <f>VLOOKUP(A293, Traffic_data!$A$3:$BP$367, 25, 0)</f>
        <v>8394</v>
      </c>
      <c r="AA293">
        <f>VLOOKUP(A293, Traffic_data!$A$3:$BP$367, 26, 0)</f>
        <v>1308</v>
      </c>
      <c r="AB293">
        <f>VLOOKUP(A293, Traffic_data!$A$3:$BP$367, 27, 0)</f>
        <v>2877</v>
      </c>
      <c r="AC293">
        <f>VLOOKUP(A293, Traffic_data!$A$3:$BP$367, 28, 0)</f>
        <v>4447</v>
      </c>
      <c r="AD293">
        <f>VLOOKUP(A293, Traffic_data!$A$3:$BP$367, 29, 0)</f>
        <v>8109</v>
      </c>
      <c r="AE293">
        <f>VLOOKUP(A293, Traffic_data!$A$3:$BP$367, 30, 0)</f>
        <v>23029</v>
      </c>
      <c r="AF293">
        <f>VLOOKUP(A293, Traffic_data!$A$3:$BP$367, 31, 0)</f>
        <v>7263</v>
      </c>
      <c r="AG293">
        <f>VLOOKUP(A293, Traffic_data!$A$3:$BP$367, 32, 0)</f>
        <v>2391</v>
      </c>
      <c r="AH293">
        <f>VLOOKUP(A293, Traffic_data!$A$3:$BP$367, 33, 0)</f>
        <v>2569</v>
      </c>
      <c r="AI293">
        <f>VLOOKUP(A293, Traffic_data!$A$3:$BP$367, 34, 0)</f>
        <v>0</v>
      </c>
      <c r="AJ293">
        <f>VLOOKUP(A293, Traffic_data!$A$3:$BP$367, 35, 0)</f>
        <v>4429</v>
      </c>
      <c r="AK293">
        <f>VLOOKUP(A293, Traffic_data!$A$3:$BP$367, 36, 0)</f>
        <v>443</v>
      </c>
      <c r="AL293">
        <f>VLOOKUP(A293, Traffic_data!$A$3:$BP$367, 37, 0)</f>
        <v>89</v>
      </c>
      <c r="AM293">
        <f>VLOOKUP(A293, Traffic_data!$A$3:$BP$367, 38, 0)</f>
        <v>1771</v>
      </c>
      <c r="AN293">
        <f>VLOOKUP(A293, Traffic_data!$A$3:$BP$367, 39, 0)</f>
        <v>797</v>
      </c>
      <c r="AO293">
        <f>VLOOKUP(A293, Traffic_data!$A$3:$BP$367, 40, 0)</f>
        <v>266</v>
      </c>
      <c r="AP293">
        <f>VLOOKUP(A293, Traffic_data!$A$3:$BP$367, 41, 0)</f>
        <v>177</v>
      </c>
      <c r="AQ293">
        <f>VLOOKUP(A293, Traffic_data!$A$3:$BP$367,42, 0)</f>
        <v>2746</v>
      </c>
      <c r="AR293">
        <f>VLOOKUP(A293, Traffic_data!$A$3:$BP$367, 43, 0)</f>
        <v>180688</v>
      </c>
      <c r="AS293">
        <f>VLOOKUP(A293, Traffic_data!$A$3:$BP$367, 44, 0)</f>
        <v>48333</v>
      </c>
      <c r="AT293">
        <f>VLOOKUP(A293, Traffic_data!$A$3:$BP$367, 45, 0)</f>
        <v>24702</v>
      </c>
      <c r="AU293">
        <f>VLOOKUP(A293, Traffic_data!$A$3:$BP$367, 46, 0)</f>
        <v>28193</v>
      </c>
      <c r="AV293">
        <f>VLOOKUP(A293, Traffic_data!$A$3:$BP$367, 47, 0)</f>
        <v>3401</v>
      </c>
      <c r="AW293">
        <f>VLOOKUP(A293, Traffic_data!$A$3:$BP$367, 48, 0)</f>
        <v>30053</v>
      </c>
      <c r="AX293">
        <f>VLOOKUP(A293, Traffic_data!$A$3:$BP$367, 49, 0)</f>
        <v>5152</v>
      </c>
      <c r="AY293">
        <f>VLOOKUP(A293, Traffic_data!$A$3:$BP$367, 50, 0)</f>
        <v>1397</v>
      </c>
      <c r="AZ293">
        <f>VLOOKUP(A293, Traffic_data!$A$3:$BP$367, 51, 0)</f>
        <v>10165</v>
      </c>
      <c r="BA293">
        <f>VLOOKUP(A293, Traffic_data!$A$3:$BP$367, 52, 0)</f>
        <v>2105</v>
      </c>
      <c r="BB293">
        <f>VLOOKUP(A293, Traffic_data!$A$3:$BP$367, 53, 0)</f>
        <v>3143</v>
      </c>
      <c r="BC293">
        <f>VLOOKUP(A293, Traffic_data!$A$3:$BP$367, 54, 0)</f>
        <v>4624</v>
      </c>
      <c r="BD293">
        <f>VLOOKUP(A293, Traffic_data!$A$3:$BP$367, 55, 0)</f>
        <v>10855</v>
      </c>
      <c r="BE293">
        <f>VLOOKUP(A293, Traffic_data!$A$3:$BP$367, 56, 0)</f>
        <v>1197</v>
      </c>
      <c r="BF293">
        <f>VLOOKUP(A293, Traffic_data!$A$3:$BP$367, 57, 0)</f>
        <v>386</v>
      </c>
      <c r="BG293">
        <f>VLOOKUP(A293, Traffic_data!$A$3:$BP$367, 58, 0)</f>
        <v>39</v>
      </c>
      <c r="BH293">
        <f>VLOOKUP(A293, Traffic_data!$A$3:$BP$367, 59, 0)</f>
        <v>77</v>
      </c>
      <c r="BI293">
        <f>VLOOKUP(A293, Traffic_data!$A$3:$BP$367, 60, 0)</f>
        <v>0</v>
      </c>
      <c r="BJ293">
        <f>VLOOKUP(A293, Traffic_data!$A$3:$BP$367, 61, 0)</f>
        <v>270</v>
      </c>
      <c r="BK293">
        <f>VLOOKUP(A293, Traffic_data!$A$3:$BP$367, 62, 0)</f>
        <v>0</v>
      </c>
      <c r="BL293">
        <f>VLOOKUP(A293, Traffic_data!$A$3:$BP$367, 63, 0)</f>
        <v>0</v>
      </c>
      <c r="BM293">
        <f>VLOOKUP(A293, Traffic_data!$A$3:$BP$367, 64, 0)</f>
        <v>154</v>
      </c>
      <c r="BN293">
        <f>VLOOKUP(A293, Traffic_data!$A$3:$BP$367, 65, 0)</f>
        <v>77</v>
      </c>
      <c r="BO293">
        <f>VLOOKUP(A293, Traffic_data!$A$3:$BP$367, 66, 0)</f>
        <v>39</v>
      </c>
      <c r="BP293">
        <f>VLOOKUP(A293, Traffic_data!$A$3:$BP$367, 67, 0)</f>
        <v>39</v>
      </c>
      <c r="BQ293">
        <f>VLOOKUP(A293, Traffic_data!$A$3:$BP$367, 68, 0)</f>
        <v>77</v>
      </c>
    </row>
    <row r="294" spans="1:69" x14ac:dyDescent="0.25">
      <c r="A294" s="1">
        <v>41566</v>
      </c>
      <c r="B294" t="s">
        <v>52</v>
      </c>
      <c r="C294">
        <f>IFERROR(VLOOKUP(A294,Pivot_table!$A$5:$C$57, 3, 0),0)</f>
        <v>0</v>
      </c>
      <c r="D294">
        <f>VLOOKUP(A294, Traffic_data!$A$3:$BP$367, 3, 0)</f>
        <v>160659</v>
      </c>
      <c r="E294">
        <f>VLOOKUP(A294, Traffic_data!$A$3:$BP$367, 4, 0)</f>
        <v>49303</v>
      </c>
      <c r="F294">
        <f>VLOOKUP(A294, Traffic_data!$A$3:$BP$367, 5, 0)</f>
        <v>54263</v>
      </c>
      <c r="G294">
        <f>VLOOKUP(A294, Traffic_data!$A$3:$BP$367, 6, 0)</f>
        <v>40503</v>
      </c>
      <c r="H294">
        <f>VLOOKUP(A294, Traffic_data!$A$3:$BP$367, 7, 0)</f>
        <v>74597</v>
      </c>
      <c r="I294">
        <f>VLOOKUP(A294, Traffic_data!$A$3:$BP$367, 8, 0)</f>
        <v>61452</v>
      </c>
      <c r="J294">
        <f>VLOOKUP(A294, Traffic_data!$A$3:$BP$367, 9, 0)</f>
        <v>23144</v>
      </c>
      <c r="K294">
        <f>VLOOKUP(A294, Traffic_data!$A$3:$BP$367, 10, 0)</f>
        <v>3486</v>
      </c>
      <c r="L294">
        <f>VLOOKUP(A294, Traffic_data!$A$3:$BP$367, 11, 0)</f>
        <v>12775</v>
      </c>
      <c r="M294">
        <f>VLOOKUP(A294, Traffic_data!$A$3:$BP$367, 12, 0)</f>
        <v>0</v>
      </c>
      <c r="N294">
        <f>VLOOKUP(A294, Traffic_data!$A$3:$BP$367, 13, 0)</f>
        <v>21246</v>
      </c>
      <c r="O294">
        <f>VLOOKUP(A294, Traffic_data!$A$3:$BP$367, 14, 0)</f>
        <v>2710</v>
      </c>
      <c r="P294">
        <f>VLOOKUP(A294, Traffic_data!$A$3:$BP$367, 15, 0)</f>
        <v>1083</v>
      </c>
      <c r="Q294">
        <f>VLOOKUP(A294, Traffic_data!$A$3:$BP$367, 16, 0)</f>
        <v>1226</v>
      </c>
      <c r="R294">
        <f>VLOOKUP(A294, Traffic_data!$A$3:$BP$367, 17, 0)</f>
        <v>124502</v>
      </c>
      <c r="S294">
        <f>VLOOKUP(A294, Traffic_data!$A$3:$BP$367, 18, 0)</f>
        <v>37669</v>
      </c>
      <c r="T294">
        <f>VLOOKUP(A294, Traffic_data!$A$3:$BP$367, 19, 0)</f>
        <v>19439</v>
      </c>
      <c r="U294">
        <f>VLOOKUP(A294, Traffic_data!$A$3:$BP$367, 20, 0)</f>
        <v>19439</v>
      </c>
      <c r="V294">
        <f>VLOOKUP(A294, Traffic_data!$A$3:$BP$367, 21, 0)</f>
        <v>3662</v>
      </c>
      <c r="W294">
        <f>VLOOKUP(A294, Traffic_data!$A$3:$BP$367, 22, 0)</f>
        <v>17672</v>
      </c>
      <c r="X294">
        <f>VLOOKUP(A294, Traffic_data!$A$3:$BP$367,23, 0)</f>
        <v>3401</v>
      </c>
      <c r="Y294">
        <f>VLOOKUP(A294, Traffic_data!$A$3:$BP$367, 24, 0)</f>
        <v>1570</v>
      </c>
      <c r="Z294">
        <f>VLOOKUP(A294, Traffic_data!$A$3:$BP$367, 25, 0)</f>
        <v>5964</v>
      </c>
      <c r="AA294">
        <f>VLOOKUP(A294, Traffic_data!$A$3:$BP$367, 26, 0)</f>
        <v>1831</v>
      </c>
      <c r="AB294">
        <f>VLOOKUP(A294, Traffic_data!$A$3:$BP$367, 27, 0)</f>
        <v>785</v>
      </c>
      <c r="AC294">
        <f>VLOOKUP(A294, Traffic_data!$A$3:$BP$367, 28, 0)</f>
        <v>3139</v>
      </c>
      <c r="AD294">
        <f>VLOOKUP(A294, Traffic_data!$A$3:$BP$367, 29, 0)</f>
        <v>5493</v>
      </c>
      <c r="AE294">
        <f>VLOOKUP(A294, Traffic_data!$A$3:$BP$367, 30, 0)</f>
        <v>21612</v>
      </c>
      <c r="AF294">
        <f>VLOOKUP(A294, Traffic_data!$A$3:$BP$367, 31, 0)</f>
        <v>7174</v>
      </c>
      <c r="AG294">
        <f>VLOOKUP(A294, Traffic_data!$A$3:$BP$367, 32, 0)</f>
        <v>2303</v>
      </c>
      <c r="AH294">
        <f>VLOOKUP(A294, Traffic_data!$A$3:$BP$367, 33, 0)</f>
        <v>2391</v>
      </c>
      <c r="AI294">
        <f>VLOOKUP(A294, Traffic_data!$A$3:$BP$367, 34, 0)</f>
        <v>89</v>
      </c>
      <c r="AJ294">
        <f>VLOOKUP(A294, Traffic_data!$A$3:$BP$367, 35, 0)</f>
        <v>3631</v>
      </c>
      <c r="AK294">
        <f>VLOOKUP(A294, Traffic_data!$A$3:$BP$367, 36, 0)</f>
        <v>531</v>
      </c>
      <c r="AL294">
        <f>VLOOKUP(A294, Traffic_data!$A$3:$BP$367, 37, 0)</f>
        <v>177</v>
      </c>
      <c r="AM294">
        <f>VLOOKUP(A294, Traffic_data!$A$3:$BP$367, 38, 0)</f>
        <v>1329</v>
      </c>
      <c r="AN294">
        <f>VLOOKUP(A294, Traffic_data!$A$3:$BP$367, 39, 0)</f>
        <v>0</v>
      </c>
      <c r="AO294">
        <f>VLOOKUP(A294, Traffic_data!$A$3:$BP$367, 40, 0)</f>
        <v>0</v>
      </c>
      <c r="AP294">
        <f>VLOOKUP(A294, Traffic_data!$A$3:$BP$367, 41, 0)</f>
        <v>177</v>
      </c>
      <c r="AQ294">
        <f>VLOOKUP(A294, Traffic_data!$A$3:$BP$367,42, 0)</f>
        <v>3720</v>
      </c>
      <c r="AR294">
        <f>VLOOKUP(A294, Traffic_data!$A$3:$BP$367, 43, 0)</f>
        <v>146114</v>
      </c>
      <c r="AS294">
        <f>VLOOKUP(A294, Traffic_data!$A$3:$BP$367, 44, 0)</f>
        <v>44843</v>
      </c>
      <c r="AT294">
        <f>VLOOKUP(A294, Traffic_data!$A$3:$BP$367, 45, 0)</f>
        <v>21742</v>
      </c>
      <c r="AU294">
        <f>VLOOKUP(A294, Traffic_data!$A$3:$BP$367, 46, 0)</f>
        <v>21830</v>
      </c>
      <c r="AV294">
        <f>VLOOKUP(A294, Traffic_data!$A$3:$BP$367, 47, 0)</f>
        <v>3751</v>
      </c>
      <c r="AW294">
        <f>VLOOKUP(A294, Traffic_data!$A$3:$BP$367, 48, 0)</f>
        <v>21303</v>
      </c>
      <c r="AX294">
        <f>VLOOKUP(A294, Traffic_data!$A$3:$BP$367, 49, 0)</f>
        <v>3932</v>
      </c>
      <c r="AY294">
        <f>VLOOKUP(A294, Traffic_data!$A$3:$BP$367, 50, 0)</f>
        <v>1747</v>
      </c>
      <c r="AZ294">
        <f>VLOOKUP(A294, Traffic_data!$A$3:$BP$367, 51, 0)</f>
        <v>7293</v>
      </c>
      <c r="BA294">
        <f>VLOOKUP(A294, Traffic_data!$A$3:$BP$367, 52, 0)</f>
        <v>1831</v>
      </c>
      <c r="BB294">
        <f>VLOOKUP(A294, Traffic_data!$A$3:$BP$367, 53, 0)</f>
        <v>785</v>
      </c>
      <c r="BC294">
        <f>VLOOKUP(A294, Traffic_data!$A$3:$BP$367, 54, 0)</f>
        <v>3316</v>
      </c>
      <c r="BD294">
        <f>VLOOKUP(A294, Traffic_data!$A$3:$BP$367, 55, 0)</f>
        <v>9213</v>
      </c>
      <c r="BE294">
        <f>VLOOKUP(A294, Traffic_data!$A$3:$BP$367, 56, 0)</f>
        <v>3358</v>
      </c>
      <c r="BF294">
        <f>VLOOKUP(A294, Traffic_data!$A$3:$BP$367, 57, 0)</f>
        <v>1004</v>
      </c>
      <c r="BG294">
        <f>VLOOKUP(A294, Traffic_data!$A$3:$BP$367, 58, 0)</f>
        <v>463</v>
      </c>
      <c r="BH294">
        <f>VLOOKUP(A294, Traffic_data!$A$3:$BP$367, 59, 0)</f>
        <v>540</v>
      </c>
      <c r="BI294">
        <f>VLOOKUP(A294, Traffic_data!$A$3:$BP$367, 60, 0)</f>
        <v>0</v>
      </c>
      <c r="BJ294">
        <f>VLOOKUP(A294, Traffic_data!$A$3:$BP$367, 61, 0)</f>
        <v>888</v>
      </c>
      <c r="BK294">
        <f>VLOOKUP(A294, Traffic_data!$A$3:$BP$367, 62, 0)</f>
        <v>116</v>
      </c>
      <c r="BL294">
        <f>VLOOKUP(A294, Traffic_data!$A$3:$BP$367, 63, 0)</f>
        <v>0</v>
      </c>
      <c r="BM294">
        <f>VLOOKUP(A294, Traffic_data!$A$3:$BP$367, 64, 0)</f>
        <v>39</v>
      </c>
      <c r="BN294">
        <f>VLOOKUP(A294, Traffic_data!$A$3:$BP$367, 65, 0)</f>
        <v>39</v>
      </c>
      <c r="BO294">
        <f>VLOOKUP(A294, Traffic_data!$A$3:$BP$367, 66, 0)</f>
        <v>0</v>
      </c>
      <c r="BP294">
        <f>VLOOKUP(A294, Traffic_data!$A$3:$BP$367, 67, 0)</f>
        <v>39</v>
      </c>
      <c r="BQ294">
        <f>VLOOKUP(A294, Traffic_data!$A$3:$BP$367, 68, 0)</f>
        <v>116</v>
      </c>
    </row>
    <row r="295" spans="1:69" x14ac:dyDescent="0.25">
      <c r="A295" s="1">
        <v>41567</v>
      </c>
      <c r="B295" t="s">
        <v>53</v>
      </c>
      <c r="C295">
        <f>IFERROR(VLOOKUP(A295,Pivot_table!$A$5:$C$57, 3, 0),0)</f>
        <v>0</v>
      </c>
      <c r="D295">
        <f>VLOOKUP(A295, Traffic_data!$A$3:$BP$367, 3, 0)</f>
        <v>133756</v>
      </c>
      <c r="E295">
        <f>VLOOKUP(A295, Traffic_data!$A$3:$BP$367, 4, 0)</f>
        <v>42123</v>
      </c>
      <c r="F295">
        <f>VLOOKUP(A295, Traffic_data!$A$3:$BP$367, 5, 0)</f>
        <v>44599</v>
      </c>
      <c r="G295">
        <f>VLOOKUP(A295, Traffic_data!$A$3:$BP$367, 6, 0)</f>
        <v>34319</v>
      </c>
      <c r="H295">
        <f>VLOOKUP(A295, Traffic_data!$A$3:$BP$367, 7, 0)</f>
        <v>61306</v>
      </c>
      <c r="I295">
        <f>VLOOKUP(A295, Traffic_data!$A$3:$BP$367, 8, 0)</f>
        <v>50409</v>
      </c>
      <c r="J295">
        <f>VLOOKUP(A295, Traffic_data!$A$3:$BP$367, 9, 0)</f>
        <v>24150</v>
      </c>
      <c r="K295">
        <f>VLOOKUP(A295, Traffic_data!$A$3:$BP$367, 10, 0)</f>
        <v>2948</v>
      </c>
      <c r="L295">
        <f>VLOOKUP(A295, Traffic_data!$A$3:$BP$367, 11, 0)</f>
        <v>13517</v>
      </c>
      <c r="M295">
        <f>VLOOKUP(A295, Traffic_data!$A$3:$BP$367, 12, 0)</f>
        <v>0</v>
      </c>
      <c r="N295">
        <f>VLOOKUP(A295, Traffic_data!$A$3:$BP$367, 13, 0)</f>
        <v>15472</v>
      </c>
      <c r="O295">
        <f>VLOOKUP(A295, Traffic_data!$A$3:$BP$367, 14, 0)</f>
        <v>2576</v>
      </c>
      <c r="P295">
        <f>VLOOKUP(A295, Traffic_data!$A$3:$BP$367, 15, 0)</f>
        <v>1014</v>
      </c>
      <c r="Q295">
        <f>VLOOKUP(A295, Traffic_data!$A$3:$BP$367, 16, 0)</f>
        <v>893</v>
      </c>
      <c r="R295">
        <f>VLOOKUP(A295, Traffic_data!$A$3:$BP$367, 17, 0)</f>
        <v>103271</v>
      </c>
      <c r="S295">
        <f>VLOOKUP(A295, Traffic_data!$A$3:$BP$367, 18, 0)</f>
        <v>26159</v>
      </c>
      <c r="T295">
        <f>VLOOKUP(A295, Traffic_data!$A$3:$BP$367, 19, 0)</f>
        <v>18776</v>
      </c>
      <c r="U295">
        <f>VLOOKUP(A295, Traffic_data!$A$3:$BP$367, 20, 0)</f>
        <v>15242</v>
      </c>
      <c r="V295">
        <f>VLOOKUP(A295, Traffic_data!$A$3:$BP$367, 21, 0)</f>
        <v>1831</v>
      </c>
      <c r="W295">
        <f>VLOOKUP(A295, Traffic_data!$A$3:$BP$367, 22, 0)</f>
        <v>17672</v>
      </c>
      <c r="X295">
        <f>VLOOKUP(A295, Traffic_data!$A$3:$BP$367,23, 0)</f>
        <v>2093</v>
      </c>
      <c r="Y295">
        <f>VLOOKUP(A295, Traffic_data!$A$3:$BP$367, 24, 0)</f>
        <v>785</v>
      </c>
      <c r="Z295">
        <f>VLOOKUP(A295, Traffic_data!$A$3:$BP$367, 25, 0)</f>
        <v>4860</v>
      </c>
      <c r="AA295">
        <f>VLOOKUP(A295, Traffic_data!$A$3:$BP$367, 26, 0)</f>
        <v>2354</v>
      </c>
      <c r="AB295">
        <f>VLOOKUP(A295, Traffic_data!$A$3:$BP$367, 27, 0)</f>
        <v>1046</v>
      </c>
      <c r="AC295">
        <f>VLOOKUP(A295, Traffic_data!$A$3:$BP$367, 28, 0)</f>
        <v>2354</v>
      </c>
      <c r="AD295">
        <f>VLOOKUP(A295, Traffic_data!$A$3:$BP$367, 29, 0)</f>
        <v>5755</v>
      </c>
      <c r="AE295">
        <f>VLOOKUP(A295, Traffic_data!$A$3:$BP$367, 30, 0)</f>
        <v>23472</v>
      </c>
      <c r="AF295">
        <f>VLOOKUP(A295, Traffic_data!$A$3:$BP$367, 31, 0)</f>
        <v>6643</v>
      </c>
      <c r="AG295">
        <f>VLOOKUP(A295, Traffic_data!$A$3:$BP$367, 32, 0)</f>
        <v>2657</v>
      </c>
      <c r="AH295">
        <f>VLOOKUP(A295, Traffic_data!$A$3:$BP$367, 33, 0)</f>
        <v>2746</v>
      </c>
      <c r="AI295">
        <f>VLOOKUP(A295, Traffic_data!$A$3:$BP$367, 34, 0)</f>
        <v>89</v>
      </c>
      <c r="AJ295">
        <f>VLOOKUP(A295, Traffic_data!$A$3:$BP$367, 35, 0)</f>
        <v>4251</v>
      </c>
      <c r="AK295">
        <f>VLOOKUP(A295, Traffic_data!$A$3:$BP$367, 36, 0)</f>
        <v>177</v>
      </c>
      <c r="AL295">
        <f>VLOOKUP(A295, Traffic_data!$A$3:$BP$367, 37, 0)</f>
        <v>0</v>
      </c>
      <c r="AM295">
        <f>VLOOKUP(A295, Traffic_data!$A$3:$BP$367, 38, 0)</f>
        <v>886</v>
      </c>
      <c r="AN295">
        <f>VLOOKUP(A295, Traffic_data!$A$3:$BP$367, 39, 0)</f>
        <v>531</v>
      </c>
      <c r="AO295">
        <f>VLOOKUP(A295, Traffic_data!$A$3:$BP$367, 40, 0)</f>
        <v>0</v>
      </c>
      <c r="AP295">
        <f>VLOOKUP(A295, Traffic_data!$A$3:$BP$367, 41, 0)</f>
        <v>177</v>
      </c>
      <c r="AQ295">
        <f>VLOOKUP(A295, Traffic_data!$A$3:$BP$367,42, 0)</f>
        <v>4429</v>
      </c>
      <c r="AR295">
        <f>VLOOKUP(A295, Traffic_data!$A$3:$BP$367, 43, 0)</f>
        <v>126743</v>
      </c>
      <c r="AS295">
        <f>VLOOKUP(A295, Traffic_data!$A$3:$BP$367, 44, 0)</f>
        <v>32802</v>
      </c>
      <c r="AT295">
        <f>VLOOKUP(A295, Traffic_data!$A$3:$BP$367, 45, 0)</f>
        <v>21433</v>
      </c>
      <c r="AU295">
        <f>VLOOKUP(A295, Traffic_data!$A$3:$BP$367, 46, 0)</f>
        <v>17988</v>
      </c>
      <c r="AV295">
        <f>VLOOKUP(A295, Traffic_data!$A$3:$BP$367, 47, 0)</f>
        <v>1920</v>
      </c>
      <c r="AW295">
        <f>VLOOKUP(A295, Traffic_data!$A$3:$BP$367, 48, 0)</f>
        <v>21923</v>
      </c>
      <c r="AX295">
        <f>VLOOKUP(A295, Traffic_data!$A$3:$BP$367, 49, 0)</f>
        <v>2270</v>
      </c>
      <c r="AY295">
        <f>VLOOKUP(A295, Traffic_data!$A$3:$BP$367, 50, 0)</f>
        <v>785</v>
      </c>
      <c r="AZ295">
        <f>VLOOKUP(A295, Traffic_data!$A$3:$BP$367, 51, 0)</f>
        <v>5746</v>
      </c>
      <c r="BA295">
        <f>VLOOKUP(A295, Traffic_data!$A$3:$BP$367, 52, 0)</f>
        <v>2885</v>
      </c>
      <c r="BB295">
        <f>VLOOKUP(A295, Traffic_data!$A$3:$BP$367, 53, 0)</f>
        <v>1046</v>
      </c>
      <c r="BC295">
        <f>VLOOKUP(A295, Traffic_data!$A$3:$BP$367, 54, 0)</f>
        <v>2531</v>
      </c>
      <c r="BD295">
        <f>VLOOKUP(A295, Traffic_data!$A$3:$BP$367, 55, 0)</f>
        <v>10184</v>
      </c>
      <c r="BE295">
        <f>VLOOKUP(A295, Traffic_data!$A$3:$BP$367, 56, 0)</f>
        <v>2779</v>
      </c>
      <c r="BF295">
        <f>VLOOKUP(A295, Traffic_data!$A$3:$BP$367, 57, 0)</f>
        <v>888</v>
      </c>
      <c r="BG295">
        <f>VLOOKUP(A295, Traffic_data!$A$3:$BP$367, 58, 0)</f>
        <v>232</v>
      </c>
      <c r="BH295">
        <f>VLOOKUP(A295, Traffic_data!$A$3:$BP$367, 59, 0)</f>
        <v>309</v>
      </c>
      <c r="BI295">
        <f>VLOOKUP(A295, Traffic_data!$A$3:$BP$367, 60, 0)</f>
        <v>0</v>
      </c>
      <c r="BJ295">
        <f>VLOOKUP(A295, Traffic_data!$A$3:$BP$367, 61, 0)</f>
        <v>695</v>
      </c>
      <c r="BK295">
        <f>VLOOKUP(A295, Traffic_data!$A$3:$BP$367, 62, 0)</f>
        <v>39</v>
      </c>
      <c r="BL295">
        <f>VLOOKUP(A295, Traffic_data!$A$3:$BP$367, 63, 0)</f>
        <v>39</v>
      </c>
      <c r="BM295">
        <f>VLOOKUP(A295, Traffic_data!$A$3:$BP$367, 64, 0)</f>
        <v>193</v>
      </c>
      <c r="BN295">
        <f>VLOOKUP(A295, Traffic_data!$A$3:$BP$367, 65, 0)</f>
        <v>193</v>
      </c>
      <c r="BO295">
        <f>VLOOKUP(A295, Traffic_data!$A$3:$BP$367, 66, 0)</f>
        <v>0</v>
      </c>
      <c r="BP295">
        <f>VLOOKUP(A295, Traffic_data!$A$3:$BP$367, 67, 0)</f>
        <v>39</v>
      </c>
      <c r="BQ295">
        <f>VLOOKUP(A295, Traffic_data!$A$3:$BP$367, 68, 0)</f>
        <v>116</v>
      </c>
    </row>
    <row r="296" spans="1:69" x14ac:dyDescent="0.25">
      <c r="A296" s="1">
        <v>41568</v>
      </c>
      <c r="B296" t="s">
        <v>58</v>
      </c>
      <c r="C296">
        <f>IFERROR(VLOOKUP(A296,Pivot_table!$A$5:$C$57, 3, 0),0)</f>
        <v>0</v>
      </c>
      <c r="D296">
        <f>VLOOKUP(A296, Traffic_data!$A$3:$BP$367, 3, 0)</f>
        <v>173405</v>
      </c>
      <c r="E296">
        <f>VLOOKUP(A296, Traffic_data!$A$3:$BP$367, 4, 0)</f>
        <v>47992</v>
      </c>
      <c r="F296">
        <f>VLOOKUP(A296, Traffic_data!$A$3:$BP$367, 5, 0)</f>
        <v>61001</v>
      </c>
      <c r="G296">
        <f>VLOOKUP(A296, Traffic_data!$A$3:$BP$367, 6, 0)</f>
        <v>44660</v>
      </c>
      <c r="H296">
        <f>VLOOKUP(A296, Traffic_data!$A$3:$BP$367, 7, 0)</f>
        <v>78051</v>
      </c>
      <c r="I296">
        <f>VLOOKUP(A296, Traffic_data!$A$3:$BP$367, 8, 0)</f>
        <v>62819</v>
      </c>
      <c r="J296">
        <f>VLOOKUP(A296, Traffic_data!$A$3:$BP$367, 9, 0)</f>
        <v>18654</v>
      </c>
      <c r="K296">
        <f>VLOOKUP(A296, Traffic_data!$A$3:$BP$367, 10, 0)</f>
        <v>2614</v>
      </c>
      <c r="L296">
        <f>VLOOKUP(A296, Traffic_data!$A$3:$BP$367, 11, 0)</f>
        <v>12939</v>
      </c>
      <c r="M296">
        <f>VLOOKUP(A296, Traffic_data!$A$3:$BP$367, 12, 0)</f>
        <v>0</v>
      </c>
      <c r="N296">
        <f>VLOOKUP(A296, Traffic_data!$A$3:$BP$367, 13, 0)</f>
        <v>19525</v>
      </c>
      <c r="O296">
        <f>VLOOKUP(A296, Traffic_data!$A$3:$BP$367, 14, 0)</f>
        <v>1680</v>
      </c>
      <c r="P296">
        <f>VLOOKUP(A296, Traffic_data!$A$3:$BP$367, 15, 0)</f>
        <v>712</v>
      </c>
      <c r="Q296">
        <f>VLOOKUP(A296, Traffic_data!$A$3:$BP$367, 16, 0)</f>
        <v>1170</v>
      </c>
      <c r="R296">
        <f>VLOOKUP(A296, Traffic_data!$A$3:$BP$367, 17, 0)</f>
        <v>136357</v>
      </c>
      <c r="S296">
        <f>VLOOKUP(A296, Traffic_data!$A$3:$BP$367, 18, 0)</f>
        <v>42639</v>
      </c>
      <c r="T296">
        <f>VLOOKUP(A296, Traffic_data!$A$3:$BP$367, 19, 0)</f>
        <v>17451</v>
      </c>
      <c r="U296">
        <f>VLOOKUP(A296, Traffic_data!$A$3:$BP$367, 20, 0)</f>
        <v>22974</v>
      </c>
      <c r="V296">
        <f>VLOOKUP(A296, Traffic_data!$A$3:$BP$367, 21, 0)</f>
        <v>1831</v>
      </c>
      <c r="W296">
        <f>VLOOKUP(A296, Traffic_data!$A$3:$BP$367, 22, 0)</f>
        <v>23636</v>
      </c>
      <c r="X296">
        <f>VLOOKUP(A296, Traffic_data!$A$3:$BP$367,23, 0)</f>
        <v>2877</v>
      </c>
      <c r="Y296">
        <f>VLOOKUP(A296, Traffic_data!$A$3:$BP$367, 24, 0)</f>
        <v>2877</v>
      </c>
      <c r="Z296">
        <f>VLOOKUP(A296, Traffic_data!$A$3:$BP$367, 25, 0)</f>
        <v>6627</v>
      </c>
      <c r="AA296">
        <f>VLOOKUP(A296, Traffic_data!$A$3:$BP$367, 26, 0)</f>
        <v>2093</v>
      </c>
      <c r="AB296">
        <f>VLOOKUP(A296, Traffic_data!$A$3:$BP$367, 27, 0)</f>
        <v>1046</v>
      </c>
      <c r="AC296">
        <f>VLOOKUP(A296, Traffic_data!$A$3:$BP$367, 28, 0)</f>
        <v>1570</v>
      </c>
      <c r="AD296">
        <f>VLOOKUP(A296, Traffic_data!$A$3:$BP$367, 29, 0)</f>
        <v>4970</v>
      </c>
      <c r="AE296">
        <f>VLOOKUP(A296, Traffic_data!$A$3:$BP$367, 30, 0)</f>
        <v>18512</v>
      </c>
      <c r="AF296">
        <f>VLOOKUP(A296, Traffic_data!$A$3:$BP$367, 31, 0)</f>
        <v>5314</v>
      </c>
      <c r="AG296">
        <f>VLOOKUP(A296, Traffic_data!$A$3:$BP$367, 32, 0)</f>
        <v>1506</v>
      </c>
      <c r="AH296">
        <f>VLOOKUP(A296, Traffic_data!$A$3:$BP$367, 33, 0)</f>
        <v>2126</v>
      </c>
      <c r="AI296">
        <f>VLOOKUP(A296, Traffic_data!$A$3:$BP$367, 34, 0)</f>
        <v>89</v>
      </c>
      <c r="AJ296">
        <f>VLOOKUP(A296, Traffic_data!$A$3:$BP$367, 35, 0)</f>
        <v>3189</v>
      </c>
      <c r="AK296">
        <f>VLOOKUP(A296, Traffic_data!$A$3:$BP$367, 36, 0)</f>
        <v>266</v>
      </c>
      <c r="AL296">
        <f>VLOOKUP(A296, Traffic_data!$A$3:$BP$367, 37, 0)</f>
        <v>89</v>
      </c>
      <c r="AM296">
        <f>VLOOKUP(A296, Traffic_data!$A$3:$BP$367, 38, 0)</f>
        <v>709</v>
      </c>
      <c r="AN296">
        <f>VLOOKUP(A296, Traffic_data!$A$3:$BP$367, 39, 0)</f>
        <v>266</v>
      </c>
      <c r="AO296">
        <f>VLOOKUP(A296, Traffic_data!$A$3:$BP$367, 40, 0)</f>
        <v>89</v>
      </c>
      <c r="AP296">
        <f>VLOOKUP(A296, Traffic_data!$A$3:$BP$367, 41, 0)</f>
        <v>443</v>
      </c>
      <c r="AQ296">
        <f>VLOOKUP(A296, Traffic_data!$A$3:$BP$367,42, 0)</f>
        <v>4251</v>
      </c>
      <c r="AR296">
        <f>VLOOKUP(A296, Traffic_data!$A$3:$BP$367, 43, 0)</f>
        <v>154869</v>
      </c>
      <c r="AS296">
        <f>VLOOKUP(A296, Traffic_data!$A$3:$BP$367, 44, 0)</f>
        <v>47953</v>
      </c>
      <c r="AT296">
        <f>VLOOKUP(A296, Traffic_data!$A$3:$BP$367, 45, 0)</f>
        <v>18957</v>
      </c>
      <c r="AU296">
        <f>VLOOKUP(A296, Traffic_data!$A$3:$BP$367, 46, 0)</f>
        <v>25100</v>
      </c>
      <c r="AV296">
        <f>VLOOKUP(A296, Traffic_data!$A$3:$BP$367, 47, 0)</f>
        <v>1920</v>
      </c>
      <c r="AW296">
        <f>VLOOKUP(A296, Traffic_data!$A$3:$BP$367, 48, 0)</f>
        <v>26825</v>
      </c>
      <c r="AX296">
        <f>VLOOKUP(A296, Traffic_data!$A$3:$BP$367, 49, 0)</f>
        <v>3143</v>
      </c>
      <c r="AY296">
        <f>VLOOKUP(A296, Traffic_data!$A$3:$BP$367, 50, 0)</f>
        <v>2966</v>
      </c>
      <c r="AZ296">
        <f>VLOOKUP(A296, Traffic_data!$A$3:$BP$367, 51, 0)</f>
        <v>7336</v>
      </c>
      <c r="BA296">
        <f>VLOOKUP(A296, Traffic_data!$A$3:$BP$367, 52, 0)</f>
        <v>2359</v>
      </c>
      <c r="BB296">
        <f>VLOOKUP(A296, Traffic_data!$A$3:$BP$367, 53, 0)</f>
        <v>1135</v>
      </c>
      <c r="BC296">
        <f>VLOOKUP(A296, Traffic_data!$A$3:$BP$367, 54, 0)</f>
        <v>2013</v>
      </c>
      <c r="BD296">
        <f>VLOOKUP(A296, Traffic_data!$A$3:$BP$367, 55, 0)</f>
        <v>9221</v>
      </c>
      <c r="BE296">
        <f>VLOOKUP(A296, Traffic_data!$A$3:$BP$367, 56, 0)</f>
        <v>2239</v>
      </c>
      <c r="BF296">
        <f>VLOOKUP(A296, Traffic_data!$A$3:$BP$367, 57, 0)</f>
        <v>849</v>
      </c>
      <c r="BG296">
        <f>VLOOKUP(A296, Traffic_data!$A$3:$BP$367, 58, 0)</f>
        <v>39</v>
      </c>
      <c r="BH296">
        <f>VLOOKUP(A296, Traffic_data!$A$3:$BP$367, 59, 0)</f>
        <v>386</v>
      </c>
      <c r="BI296">
        <f>VLOOKUP(A296, Traffic_data!$A$3:$BP$367, 60, 0)</f>
        <v>0</v>
      </c>
      <c r="BJ296">
        <f>VLOOKUP(A296, Traffic_data!$A$3:$BP$367, 61, 0)</f>
        <v>502</v>
      </c>
      <c r="BK296">
        <f>VLOOKUP(A296, Traffic_data!$A$3:$BP$367, 62, 0)</f>
        <v>0</v>
      </c>
      <c r="BL296">
        <f>VLOOKUP(A296, Traffic_data!$A$3:$BP$367, 63, 0)</f>
        <v>39</v>
      </c>
      <c r="BM296">
        <f>VLOOKUP(A296, Traffic_data!$A$3:$BP$367, 64, 0)</f>
        <v>116</v>
      </c>
      <c r="BN296">
        <f>VLOOKUP(A296, Traffic_data!$A$3:$BP$367, 65, 0)</f>
        <v>0</v>
      </c>
      <c r="BO296">
        <f>VLOOKUP(A296, Traffic_data!$A$3:$BP$367, 66, 0)</f>
        <v>0</v>
      </c>
      <c r="BP296">
        <f>VLOOKUP(A296, Traffic_data!$A$3:$BP$367, 67, 0)</f>
        <v>77</v>
      </c>
      <c r="BQ296">
        <f>VLOOKUP(A296, Traffic_data!$A$3:$BP$367, 68, 0)</f>
        <v>0</v>
      </c>
    </row>
    <row r="297" spans="1:69" x14ac:dyDescent="0.25">
      <c r="A297" s="1">
        <v>41569</v>
      </c>
      <c r="B297" t="s">
        <v>59</v>
      </c>
      <c r="C297">
        <f>IFERROR(VLOOKUP(A297,Pivot_table!$A$5:$C$57, 3, 0),0)</f>
        <v>0</v>
      </c>
      <c r="D297">
        <f>VLOOKUP(A297, Traffic_data!$A$3:$BP$367, 3, 0)</f>
        <v>166581</v>
      </c>
      <c r="E297">
        <f>VLOOKUP(A297, Traffic_data!$A$3:$BP$367, 4, 0)</f>
        <v>46650</v>
      </c>
      <c r="F297">
        <f>VLOOKUP(A297, Traffic_data!$A$3:$BP$367, 5, 0)</f>
        <v>57708</v>
      </c>
      <c r="G297">
        <f>VLOOKUP(A297, Traffic_data!$A$3:$BP$367, 6, 0)</f>
        <v>41674</v>
      </c>
      <c r="H297">
        <f>VLOOKUP(A297, Traffic_data!$A$3:$BP$367, 7, 0)</f>
        <v>75681</v>
      </c>
      <c r="I297">
        <f>VLOOKUP(A297, Traffic_data!$A$3:$BP$367, 8, 0)</f>
        <v>59694</v>
      </c>
      <c r="J297">
        <f>VLOOKUP(A297, Traffic_data!$A$3:$BP$367, 9, 0)</f>
        <v>17349</v>
      </c>
      <c r="K297">
        <f>VLOOKUP(A297, Traffic_data!$A$3:$BP$367, 10, 0)</f>
        <v>3005</v>
      </c>
      <c r="L297">
        <f>VLOOKUP(A297, Traffic_data!$A$3:$BP$367, 11, 0)</f>
        <v>12462</v>
      </c>
      <c r="M297">
        <f>VLOOKUP(A297, Traffic_data!$A$3:$BP$367, 12, 0)</f>
        <v>0</v>
      </c>
      <c r="N297">
        <f>VLOOKUP(A297, Traffic_data!$A$3:$BP$367, 13, 0)</f>
        <v>19115</v>
      </c>
      <c r="O297">
        <f>VLOOKUP(A297, Traffic_data!$A$3:$BP$367, 14, 0)</f>
        <v>1649</v>
      </c>
      <c r="P297">
        <f>VLOOKUP(A297, Traffic_data!$A$3:$BP$367, 15, 0)</f>
        <v>732</v>
      </c>
      <c r="Q297">
        <f>VLOOKUP(A297, Traffic_data!$A$3:$BP$367, 16, 0)</f>
        <v>1147</v>
      </c>
      <c r="R297">
        <f>VLOOKUP(A297, Traffic_data!$A$3:$BP$367, 17, 0)</f>
        <v>131953</v>
      </c>
      <c r="S297">
        <f>VLOOKUP(A297, Traffic_data!$A$3:$BP$367, 18, 0)</f>
        <v>38192</v>
      </c>
      <c r="T297">
        <f>VLOOKUP(A297, Traffic_data!$A$3:$BP$367, 19, 0)</f>
        <v>15905</v>
      </c>
      <c r="U297">
        <f>VLOOKUP(A297, Traffic_data!$A$3:$BP$367, 20, 0)</f>
        <v>19660</v>
      </c>
      <c r="V297">
        <f>VLOOKUP(A297, Traffic_data!$A$3:$BP$367, 21, 0)</f>
        <v>1831</v>
      </c>
      <c r="W297">
        <f>VLOOKUP(A297, Traffic_data!$A$3:$BP$367, 22, 0)</f>
        <v>22090</v>
      </c>
      <c r="X297">
        <f>VLOOKUP(A297, Traffic_data!$A$3:$BP$367,23, 0)</f>
        <v>4709</v>
      </c>
      <c r="Y297">
        <f>VLOOKUP(A297, Traffic_data!$A$3:$BP$367, 24, 0)</f>
        <v>1831</v>
      </c>
      <c r="Z297">
        <f>VLOOKUP(A297, Traffic_data!$A$3:$BP$367, 25, 0)</f>
        <v>5743</v>
      </c>
      <c r="AA297">
        <f>VLOOKUP(A297, Traffic_data!$A$3:$BP$367, 26, 0)</f>
        <v>1308</v>
      </c>
      <c r="AB297">
        <f>VLOOKUP(A297, Traffic_data!$A$3:$BP$367, 27, 0)</f>
        <v>1308</v>
      </c>
      <c r="AC297">
        <f>VLOOKUP(A297, Traffic_data!$A$3:$BP$367, 28, 0)</f>
        <v>2093</v>
      </c>
      <c r="AD297">
        <f>VLOOKUP(A297, Traffic_data!$A$3:$BP$367, 29, 0)</f>
        <v>3662</v>
      </c>
      <c r="AE297">
        <f>VLOOKUP(A297, Traffic_data!$A$3:$BP$367, 30, 0)</f>
        <v>17714</v>
      </c>
      <c r="AF297">
        <f>VLOOKUP(A297, Traffic_data!$A$3:$BP$367, 31, 0)</f>
        <v>4960</v>
      </c>
      <c r="AG297">
        <f>VLOOKUP(A297, Traffic_data!$A$3:$BP$367, 32, 0)</f>
        <v>1240</v>
      </c>
      <c r="AH297">
        <f>VLOOKUP(A297, Traffic_data!$A$3:$BP$367, 33, 0)</f>
        <v>2480</v>
      </c>
      <c r="AI297">
        <f>VLOOKUP(A297, Traffic_data!$A$3:$BP$367, 34, 0)</f>
        <v>89</v>
      </c>
      <c r="AJ297">
        <f>VLOOKUP(A297, Traffic_data!$A$3:$BP$367, 35, 0)</f>
        <v>3454</v>
      </c>
      <c r="AK297">
        <f>VLOOKUP(A297, Traffic_data!$A$3:$BP$367, 36, 0)</f>
        <v>89</v>
      </c>
      <c r="AL297">
        <f>VLOOKUP(A297, Traffic_data!$A$3:$BP$367, 37, 0)</f>
        <v>266</v>
      </c>
      <c r="AM297">
        <f>VLOOKUP(A297, Traffic_data!$A$3:$BP$367, 38, 0)</f>
        <v>1151</v>
      </c>
      <c r="AN297">
        <f>VLOOKUP(A297, Traffic_data!$A$3:$BP$367, 39, 0)</f>
        <v>266</v>
      </c>
      <c r="AO297">
        <f>VLOOKUP(A297, Traffic_data!$A$3:$BP$367, 40, 0)</f>
        <v>0</v>
      </c>
      <c r="AP297">
        <f>VLOOKUP(A297, Traffic_data!$A$3:$BP$367, 41, 0)</f>
        <v>0</v>
      </c>
      <c r="AQ297">
        <f>VLOOKUP(A297, Traffic_data!$A$3:$BP$367,42, 0)</f>
        <v>3366</v>
      </c>
      <c r="AR297">
        <f>VLOOKUP(A297, Traffic_data!$A$3:$BP$367, 43, 0)</f>
        <v>149667</v>
      </c>
      <c r="AS297">
        <f>VLOOKUP(A297, Traffic_data!$A$3:$BP$367, 44, 0)</f>
        <v>43152</v>
      </c>
      <c r="AT297">
        <f>VLOOKUP(A297, Traffic_data!$A$3:$BP$367, 45, 0)</f>
        <v>17145</v>
      </c>
      <c r="AU297">
        <f>VLOOKUP(A297, Traffic_data!$A$3:$BP$367, 46, 0)</f>
        <v>22140</v>
      </c>
      <c r="AV297">
        <f>VLOOKUP(A297, Traffic_data!$A$3:$BP$367, 47, 0)</f>
        <v>1920</v>
      </c>
      <c r="AW297">
        <f>VLOOKUP(A297, Traffic_data!$A$3:$BP$367, 48, 0)</f>
        <v>25544</v>
      </c>
      <c r="AX297">
        <f>VLOOKUP(A297, Traffic_data!$A$3:$BP$367, 49, 0)</f>
        <v>4798</v>
      </c>
      <c r="AY297">
        <f>VLOOKUP(A297, Traffic_data!$A$3:$BP$367, 50, 0)</f>
        <v>2097</v>
      </c>
      <c r="AZ297">
        <f>VLOOKUP(A297, Traffic_data!$A$3:$BP$367, 51, 0)</f>
        <v>6894</v>
      </c>
      <c r="BA297">
        <f>VLOOKUP(A297, Traffic_data!$A$3:$BP$367, 52, 0)</f>
        <v>1574</v>
      </c>
      <c r="BB297">
        <f>VLOOKUP(A297, Traffic_data!$A$3:$BP$367, 53, 0)</f>
        <v>1308</v>
      </c>
      <c r="BC297">
        <f>VLOOKUP(A297, Traffic_data!$A$3:$BP$367, 54, 0)</f>
        <v>2093</v>
      </c>
      <c r="BD297">
        <f>VLOOKUP(A297, Traffic_data!$A$3:$BP$367, 55, 0)</f>
        <v>7028</v>
      </c>
      <c r="BE297">
        <f>VLOOKUP(A297, Traffic_data!$A$3:$BP$367, 56, 0)</f>
        <v>2239</v>
      </c>
      <c r="BF297">
        <f>VLOOKUP(A297, Traffic_data!$A$3:$BP$367, 57, 0)</f>
        <v>540</v>
      </c>
      <c r="BG297">
        <f>VLOOKUP(A297, Traffic_data!$A$3:$BP$367, 58, 0)</f>
        <v>270</v>
      </c>
      <c r="BH297">
        <f>VLOOKUP(A297, Traffic_data!$A$3:$BP$367, 59, 0)</f>
        <v>386</v>
      </c>
      <c r="BI297">
        <f>VLOOKUP(A297, Traffic_data!$A$3:$BP$367, 60, 0)</f>
        <v>0</v>
      </c>
      <c r="BJ297">
        <f>VLOOKUP(A297, Traffic_data!$A$3:$BP$367, 61, 0)</f>
        <v>540</v>
      </c>
      <c r="BK297">
        <f>VLOOKUP(A297, Traffic_data!$A$3:$BP$367, 62, 0)</f>
        <v>77</v>
      </c>
      <c r="BL297">
        <f>VLOOKUP(A297, Traffic_data!$A$3:$BP$367, 63, 0)</f>
        <v>0</v>
      </c>
      <c r="BM297">
        <f>VLOOKUP(A297, Traffic_data!$A$3:$BP$367, 64, 0)</f>
        <v>116</v>
      </c>
      <c r="BN297">
        <f>VLOOKUP(A297, Traffic_data!$A$3:$BP$367, 65, 0)</f>
        <v>116</v>
      </c>
      <c r="BO297">
        <f>VLOOKUP(A297, Traffic_data!$A$3:$BP$367, 66, 0)</f>
        <v>0</v>
      </c>
      <c r="BP297">
        <f>VLOOKUP(A297, Traffic_data!$A$3:$BP$367, 67, 0)</f>
        <v>154</v>
      </c>
      <c r="BQ297">
        <f>VLOOKUP(A297, Traffic_data!$A$3:$BP$367, 68, 0)</f>
        <v>39</v>
      </c>
    </row>
    <row r="298" spans="1:69" x14ac:dyDescent="0.25">
      <c r="A298" s="1">
        <v>41570</v>
      </c>
      <c r="B298" t="s">
        <v>30</v>
      </c>
      <c r="C298">
        <f>IFERROR(VLOOKUP(A298,Pivot_table!$A$5:$C$57, 3, 0),0)</f>
        <v>0</v>
      </c>
      <c r="D298">
        <f>VLOOKUP(A298, Traffic_data!$A$3:$BP$367, 3, 0)</f>
        <v>165644</v>
      </c>
      <c r="E298">
        <f>VLOOKUP(A298, Traffic_data!$A$3:$BP$367, 4, 0)</f>
        <v>45205</v>
      </c>
      <c r="F298">
        <f>VLOOKUP(A298, Traffic_data!$A$3:$BP$367, 5, 0)</f>
        <v>58381</v>
      </c>
      <c r="G298">
        <f>VLOOKUP(A298, Traffic_data!$A$3:$BP$367, 6, 0)</f>
        <v>40732</v>
      </c>
      <c r="H298">
        <f>VLOOKUP(A298, Traffic_data!$A$3:$BP$367, 7, 0)</f>
        <v>75691</v>
      </c>
      <c r="I298">
        <f>VLOOKUP(A298, Traffic_data!$A$3:$BP$367, 8, 0)</f>
        <v>59518</v>
      </c>
      <c r="J298">
        <f>VLOOKUP(A298, Traffic_data!$A$3:$BP$367, 9, 0)</f>
        <v>17016</v>
      </c>
      <c r="K298">
        <f>VLOOKUP(A298, Traffic_data!$A$3:$BP$367, 10, 0)</f>
        <v>2854</v>
      </c>
      <c r="L298">
        <f>VLOOKUP(A298, Traffic_data!$A$3:$BP$367, 11, 0)</f>
        <v>12369</v>
      </c>
      <c r="M298">
        <f>VLOOKUP(A298, Traffic_data!$A$3:$BP$367, 12, 0)</f>
        <v>0</v>
      </c>
      <c r="N298">
        <f>VLOOKUP(A298, Traffic_data!$A$3:$BP$367, 13, 0)</f>
        <v>19568</v>
      </c>
      <c r="O298">
        <f>VLOOKUP(A298, Traffic_data!$A$3:$BP$367, 14, 0)</f>
        <v>1575</v>
      </c>
      <c r="P298">
        <f>VLOOKUP(A298, Traffic_data!$A$3:$BP$367, 15, 0)</f>
        <v>719</v>
      </c>
      <c r="Q298">
        <f>VLOOKUP(A298, Traffic_data!$A$3:$BP$367, 16, 0)</f>
        <v>1212</v>
      </c>
      <c r="R298">
        <f>VLOOKUP(A298, Traffic_data!$A$3:$BP$367, 17, 0)</f>
        <v>130911</v>
      </c>
      <c r="S298">
        <f>VLOOKUP(A298, Traffic_data!$A$3:$BP$367, 18, 0)</f>
        <v>36623</v>
      </c>
      <c r="T298">
        <f>VLOOKUP(A298, Traffic_data!$A$3:$BP$367, 19, 0)</f>
        <v>17451</v>
      </c>
      <c r="U298">
        <f>VLOOKUP(A298, Traffic_data!$A$3:$BP$367, 20, 0)</f>
        <v>24299</v>
      </c>
      <c r="V298">
        <f>VLOOKUP(A298, Traffic_data!$A$3:$BP$367, 21, 0)</f>
        <v>2877</v>
      </c>
      <c r="W298">
        <f>VLOOKUP(A298, Traffic_data!$A$3:$BP$367, 22, 0)</f>
        <v>22753</v>
      </c>
      <c r="X298">
        <f>VLOOKUP(A298, Traffic_data!$A$3:$BP$367,23, 0)</f>
        <v>3924</v>
      </c>
      <c r="Y298">
        <f>VLOOKUP(A298, Traffic_data!$A$3:$BP$367, 24, 0)</f>
        <v>785</v>
      </c>
      <c r="Z298">
        <f>VLOOKUP(A298, Traffic_data!$A$3:$BP$367, 25, 0)</f>
        <v>6185</v>
      </c>
      <c r="AA298">
        <f>VLOOKUP(A298, Traffic_data!$A$3:$BP$367, 26, 0)</f>
        <v>1570</v>
      </c>
      <c r="AB298">
        <f>VLOOKUP(A298, Traffic_data!$A$3:$BP$367, 27, 0)</f>
        <v>3401</v>
      </c>
      <c r="AC298">
        <f>VLOOKUP(A298, Traffic_data!$A$3:$BP$367, 28, 0)</f>
        <v>2354</v>
      </c>
      <c r="AD298">
        <f>VLOOKUP(A298, Traffic_data!$A$3:$BP$367, 29, 0)</f>
        <v>4185</v>
      </c>
      <c r="AE298">
        <f>VLOOKUP(A298, Traffic_data!$A$3:$BP$367, 30, 0)</f>
        <v>17094</v>
      </c>
      <c r="AF298">
        <f>VLOOKUP(A298, Traffic_data!$A$3:$BP$367, 31, 0)</f>
        <v>5137</v>
      </c>
      <c r="AG298">
        <f>VLOOKUP(A298, Traffic_data!$A$3:$BP$367, 32, 0)</f>
        <v>1329</v>
      </c>
      <c r="AH298">
        <f>VLOOKUP(A298, Traffic_data!$A$3:$BP$367, 33, 0)</f>
        <v>2391</v>
      </c>
      <c r="AI298">
        <f>VLOOKUP(A298, Traffic_data!$A$3:$BP$367, 34, 0)</f>
        <v>0</v>
      </c>
      <c r="AJ298">
        <f>VLOOKUP(A298, Traffic_data!$A$3:$BP$367, 35, 0)</f>
        <v>3809</v>
      </c>
      <c r="AK298">
        <f>VLOOKUP(A298, Traffic_data!$A$3:$BP$367, 36, 0)</f>
        <v>89</v>
      </c>
      <c r="AL298">
        <f>VLOOKUP(A298, Traffic_data!$A$3:$BP$367, 37, 0)</f>
        <v>177</v>
      </c>
      <c r="AM298">
        <f>VLOOKUP(A298, Traffic_data!$A$3:$BP$367, 38, 0)</f>
        <v>709</v>
      </c>
      <c r="AN298">
        <f>VLOOKUP(A298, Traffic_data!$A$3:$BP$367, 39, 0)</f>
        <v>266</v>
      </c>
      <c r="AO298">
        <f>VLOOKUP(A298, Traffic_data!$A$3:$BP$367, 40, 0)</f>
        <v>0</v>
      </c>
      <c r="AP298">
        <f>VLOOKUP(A298, Traffic_data!$A$3:$BP$367, 41, 0)</f>
        <v>177</v>
      </c>
      <c r="AQ298">
        <f>VLOOKUP(A298, Traffic_data!$A$3:$BP$367,42, 0)</f>
        <v>2746</v>
      </c>
      <c r="AR298">
        <f>VLOOKUP(A298, Traffic_data!$A$3:$BP$367, 43, 0)</f>
        <v>148005</v>
      </c>
      <c r="AS298">
        <f>VLOOKUP(A298, Traffic_data!$A$3:$BP$367, 44, 0)</f>
        <v>41760</v>
      </c>
      <c r="AT298">
        <f>VLOOKUP(A298, Traffic_data!$A$3:$BP$367, 45, 0)</f>
        <v>18780</v>
      </c>
      <c r="AU298">
        <f>VLOOKUP(A298, Traffic_data!$A$3:$BP$367, 46, 0)</f>
        <v>26690</v>
      </c>
      <c r="AV298">
        <f>VLOOKUP(A298, Traffic_data!$A$3:$BP$367, 47, 0)</f>
        <v>2877</v>
      </c>
      <c r="AW298">
        <f>VLOOKUP(A298, Traffic_data!$A$3:$BP$367, 48, 0)</f>
        <v>26562</v>
      </c>
      <c r="AX298">
        <f>VLOOKUP(A298, Traffic_data!$A$3:$BP$367, 49, 0)</f>
        <v>4013</v>
      </c>
      <c r="AY298">
        <f>VLOOKUP(A298, Traffic_data!$A$3:$BP$367, 50, 0)</f>
        <v>962</v>
      </c>
      <c r="AZ298">
        <f>VLOOKUP(A298, Traffic_data!$A$3:$BP$367, 51, 0)</f>
        <v>6894</v>
      </c>
      <c r="BA298">
        <f>VLOOKUP(A298, Traffic_data!$A$3:$BP$367, 52, 0)</f>
        <v>1836</v>
      </c>
      <c r="BB298">
        <f>VLOOKUP(A298, Traffic_data!$A$3:$BP$367, 53, 0)</f>
        <v>3401</v>
      </c>
      <c r="BC298">
        <f>VLOOKUP(A298, Traffic_data!$A$3:$BP$367, 54, 0)</f>
        <v>2531</v>
      </c>
      <c r="BD298">
        <f>VLOOKUP(A298, Traffic_data!$A$3:$BP$367, 55, 0)</f>
        <v>6931</v>
      </c>
      <c r="BE298">
        <f>VLOOKUP(A298, Traffic_data!$A$3:$BP$367, 56, 0)</f>
        <v>2355</v>
      </c>
      <c r="BF298">
        <f>VLOOKUP(A298, Traffic_data!$A$3:$BP$367, 57, 0)</f>
        <v>772</v>
      </c>
      <c r="BG298">
        <f>VLOOKUP(A298, Traffic_data!$A$3:$BP$367, 58, 0)</f>
        <v>116</v>
      </c>
      <c r="BH298">
        <f>VLOOKUP(A298, Traffic_data!$A$3:$BP$367, 59, 0)</f>
        <v>347</v>
      </c>
      <c r="BI298">
        <f>VLOOKUP(A298, Traffic_data!$A$3:$BP$367, 60, 0)</f>
        <v>0</v>
      </c>
      <c r="BJ298">
        <f>VLOOKUP(A298, Traffic_data!$A$3:$BP$367, 61, 0)</f>
        <v>386</v>
      </c>
      <c r="BK298">
        <f>VLOOKUP(A298, Traffic_data!$A$3:$BP$367, 62, 0)</f>
        <v>232</v>
      </c>
      <c r="BL298">
        <f>VLOOKUP(A298, Traffic_data!$A$3:$BP$367, 63, 0)</f>
        <v>0</v>
      </c>
      <c r="BM298">
        <f>VLOOKUP(A298, Traffic_data!$A$3:$BP$367, 64, 0)</f>
        <v>193</v>
      </c>
      <c r="BN298">
        <f>VLOOKUP(A298, Traffic_data!$A$3:$BP$367, 65, 0)</f>
        <v>154</v>
      </c>
      <c r="BO298">
        <f>VLOOKUP(A298, Traffic_data!$A$3:$BP$367, 66, 0)</f>
        <v>0</v>
      </c>
      <c r="BP298">
        <f>VLOOKUP(A298, Traffic_data!$A$3:$BP$367, 67, 0)</f>
        <v>39</v>
      </c>
      <c r="BQ298">
        <f>VLOOKUP(A298, Traffic_data!$A$3:$BP$367, 68, 0)</f>
        <v>0</v>
      </c>
    </row>
    <row r="299" spans="1:69" x14ac:dyDescent="0.25">
      <c r="A299" s="1">
        <v>41571</v>
      </c>
      <c r="B299" t="s">
        <v>46</v>
      </c>
      <c r="C299">
        <f>IFERROR(VLOOKUP(A299,Pivot_table!$A$5:$C$57, 3, 0),0)</f>
        <v>0</v>
      </c>
      <c r="D299">
        <f>VLOOKUP(A299, Traffic_data!$A$3:$BP$367, 3, 0)</f>
        <v>177321</v>
      </c>
      <c r="E299">
        <f>VLOOKUP(A299, Traffic_data!$A$3:$BP$367, 4, 0)</f>
        <v>48882</v>
      </c>
      <c r="F299">
        <f>VLOOKUP(A299, Traffic_data!$A$3:$BP$367, 5, 0)</f>
        <v>63948</v>
      </c>
      <c r="G299">
        <f>VLOOKUP(A299, Traffic_data!$A$3:$BP$367, 6, 0)</f>
        <v>44814</v>
      </c>
      <c r="H299">
        <f>VLOOKUP(A299, Traffic_data!$A$3:$BP$367, 7, 0)</f>
        <v>80215</v>
      </c>
      <c r="I299">
        <f>VLOOKUP(A299, Traffic_data!$A$3:$BP$367, 8, 0)</f>
        <v>64447</v>
      </c>
      <c r="J299">
        <f>VLOOKUP(A299, Traffic_data!$A$3:$BP$367, 9, 0)</f>
        <v>18829</v>
      </c>
      <c r="K299">
        <f>VLOOKUP(A299, Traffic_data!$A$3:$BP$367, 10, 0)</f>
        <v>2961</v>
      </c>
      <c r="L299">
        <f>VLOOKUP(A299, Traffic_data!$A$3:$BP$367, 11, 0)</f>
        <v>12864</v>
      </c>
      <c r="M299">
        <f>VLOOKUP(A299, Traffic_data!$A$3:$BP$367, 12, 0)</f>
        <v>0</v>
      </c>
      <c r="N299">
        <f>VLOOKUP(A299, Traffic_data!$A$3:$BP$367, 13, 0)</f>
        <v>21678</v>
      </c>
      <c r="O299">
        <f>VLOOKUP(A299, Traffic_data!$A$3:$BP$367, 14, 0)</f>
        <v>1881</v>
      </c>
      <c r="P299">
        <f>VLOOKUP(A299, Traffic_data!$A$3:$BP$367, 15, 0)</f>
        <v>799</v>
      </c>
      <c r="Q299">
        <f>VLOOKUP(A299, Traffic_data!$A$3:$BP$367, 16, 0)</f>
        <v>1528</v>
      </c>
      <c r="R299">
        <f>VLOOKUP(A299, Traffic_data!$A$3:$BP$367, 17, 0)</f>
        <v>139313</v>
      </c>
      <c r="S299">
        <f>VLOOKUP(A299, Traffic_data!$A$3:$BP$367, 18, 0)</f>
        <v>42378</v>
      </c>
      <c r="T299">
        <f>VLOOKUP(A299, Traffic_data!$A$3:$BP$367, 19, 0)</f>
        <v>20102</v>
      </c>
      <c r="U299">
        <f>VLOOKUP(A299, Traffic_data!$A$3:$BP$367, 20, 0)</f>
        <v>23194</v>
      </c>
      <c r="V299">
        <f>VLOOKUP(A299, Traffic_data!$A$3:$BP$367, 21, 0)</f>
        <v>1831</v>
      </c>
      <c r="W299">
        <f>VLOOKUP(A299, Traffic_data!$A$3:$BP$367, 22, 0)</f>
        <v>28717</v>
      </c>
      <c r="X299">
        <f>VLOOKUP(A299, Traffic_data!$A$3:$BP$367,23, 0)</f>
        <v>4709</v>
      </c>
      <c r="Y299">
        <f>VLOOKUP(A299, Traffic_data!$A$3:$BP$367, 24, 0)</f>
        <v>1308</v>
      </c>
      <c r="Z299">
        <f>VLOOKUP(A299, Traffic_data!$A$3:$BP$367, 25, 0)</f>
        <v>5522</v>
      </c>
      <c r="AA299">
        <f>VLOOKUP(A299, Traffic_data!$A$3:$BP$367, 26, 0)</f>
        <v>523</v>
      </c>
      <c r="AB299">
        <f>VLOOKUP(A299, Traffic_data!$A$3:$BP$367, 27, 0)</f>
        <v>523</v>
      </c>
      <c r="AC299">
        <f>VLOOKUP(A299, Traffic_data!$A$3:$BP$367, 28, 0)</f>
        <v>2093</v>
      </c>
      <c r="AD299">
        <f>VLOOKUP(A299, Traffic_data!$A$3:$BP$367, 29, 0)</f>
        <v>5493</v>
      </c>
      <c r="AE299">
        <f>VLOOKUP(A299, Traffic_data!$A$3:$BP$367, 30, 0)</f>
        <v>17626</v>
      </c>
      <c r="AF299">
        <f>VLOOKUP(A299, Traffic_data!$A$3:$BP$367, 31, 0)</f>
        <v>3809</v>
      </c>
      <c r="AG299">
        <f>VLOOKUP(A299, Traffic_data!$A$3:$BP$367, 32, 0)</f>
        <v>1594</v>
      </c>
      <c r="AH299">
        <f>VLOOKUP(A299, Traffic_data!$A$3:$BP$367, 33, 0)</f>
        <v>2657</v>
      </c>
      <c r="AI299">
        <f>VLOOKUP(A299, Traffic_data!$A$3:$BP$367, 34, 0)</f>
        <v>0</v>
      </c>
      <c r="AJ299">
        <f>VLOOKUP(A299, Traffic_data!$A$3:$BP$367, 35, 0)</f>
        <v>3809</v>
      </c>
      <c r="AK299">
        <f>VLOOKUP(A299, Traffic_data!$A$3:$BP$367, 36, 0)</f>
        <v>443</v>
      </c>
      <c r="AL299">
        <f>VLOOKUP(A299, Traffic_data!$A$3:$BP$367, 37, 0)</f>
        <v>266</v>
      </c>
      <c r="AM299">
        <f>VLOOKUP(A299, Traffic_data!$A$3:$BP$367, 38, 0)</f>
        <v>797</v>
      </c>
      <c r="AN299">
        <f>VLOOKUP(A299, Traffic_data!$A$3:$BP$367, 39, 0)</f>
        <v>266</v>
      </c>
      <c r="AO299">
        <f>VLOOKUP(A299, Traffic_data!$A$3:$BP$367, 40, 0)</f>
        <v>443</v>
      </c>
      <c r="AP299">
        <f>VLOOKUP(A299, Traffic_data!$A$3:$BP$367, 41, 0)</f>
        <v>0</v>
      </c>
      <c r="AQ299">
        <f>VLOOKUP(A299, Traffic_data!$A$3:$BP$367,42, 0)</f>
        <v>3277</v>
      </c>
      <c r="AR299">
        <f>VLOOKUP(A299, Traffic_data!$A$3:$BP$367, 43, 0)</f>
        <v>156939</v>
      </c>
      <c r="AS299">
        <f>VLOOKUP(A299, Traffic_data!$A$3:$BP$367, 44, 0)</f>
        <v>46187</v>
      </c>
      <c r="AT299">
        <f>VLOOKUP(A299, Traffic_data!$A$3:$BP$367, 45, 0)</f>
        <v>21696</v>
      </c>
      <c r="AU299">
        <f>VLOOKUP(A299, Traffic_data!$A$3:$BP$367, 46, 0)</f>
        <v>25851</v>
      </c>
      <c r="AV299">
        <f>VLOOKUP(A299, Traffic_data!$A$3:$BP$367, 47, 0)</f>
        <v>1831</v>
      </c>
      <c r="AW299">
        <f>VLOOKUP(A299, Traffic_data!$A$3:$BP$367, 48, 0)</f>
        <v>32526</v>
      </c>
      <c r="AX299">
        <f>VLOOKUP(A299, Traffic_data!$A$3:$BP$367, 49, 0)</f>
        <v>5152</v>
      </c>
      <c r="AY299">
        <f>VLOOKUP(A299, Traffic_data!$A$3:$BP$367, 50, 0)</f>
        <v>1574</v>
      </c>
      <c r="AZ299">
        <f>VLOOKUP(A299, Traffic_data!$A$3:$BP$367, 51, 0)</f>
        <v>6319</v>
      </c>
      <c r="BA299">
        <f>VLOOKUP(A299, Traffic_data!$A$3:$BP$367, 52, 0)</f>
        <v>789</v>
      </c>
      <c r="BB299">
        <f>VLOOKUP(A299, Traffic_data!$A$3:$BP$367, 53, 0)</f>
        <v>966</v>
      </c>
      <c r="BC299">
        <f>VLOOKUP(A299, Traffic_data!$A$3:$BP$367, 54, 0)</f>
        <v>2093</v>
      </c>
      <c r="BD299">
        <f>VLOOKUP(A299, Traffic_data!$A$3:$BP$367, 55, 0)</f>
        <v>8770</v>
      </c>
      <c r="BE299">
        <f>VLOOKUP(A299, Traffic_data!$A$3:$BP$367, 56, 0)</f>
        <v>2316</v>
      </c>
      <c r="BF299">
        <f>VLOOKUP(A299, Traffic_data!$A$3:$BP$367, 57, 0)</f>
        <v>386</v>
      </c>
      <c r="BG299">
        <f>VLOOKUP(A299, Traffic_data!$A$3:$BP$367, 58, 0)</f>
        <v>154</v>
      </c>
      <c r="BH299">
        <f>VLOOKUP(A299, Traffic_data!$A$3:$BP$367, 59, 0)</f>
        <v>386</v>
      </c>
      <c r="BI299">
        <f>VLOOKUP(A299, Traffic_data!$A$3:$BP$367, 60, 0)</f>
        <v>77</v>
      </c>
      <c r="BJ299">
        <f>VLOOKUP(A299, Traffic_data!$A$3:$BP$367, 61, 0)</f>
        <v>618</v>
      </c>
      <c r="BK299">
        <f>VLOOKUP(A299, Traffic_data!$A$3:$BP$367, 62, 0)</f>
        <v>116</v>
      </c>
      <c r="BL299">
        <f>VLOOKUP(A299, Traffic_data!$A$3:$BP$367, 63, 0)</f>
        <v>39</v>
      </c>
      <c r="BM299">
        <f>VLOOKUP(A299, Traffic_data!$A$3:$BP$367, 64, 0)</f>
        <v>77</v>
      </c>
      <c r="BN299">
        <f>VLOOKUP(A299, Traffic_data!$A$3:$BP$367, 65, 0)</f>
        <v>154</v>
      </c>
      <c r="BO299">
        <f>VLOOKUP(A299, Traffic_data!$A$3:$BP$367, 66, 0)</f>
        <v>39</v>
      </c>
      <c r="BP299">
        <f>VLOOKUP(A299, Traffic_data!$A$3:$BP$367, 67, 0)</f>
        <v>116</v>
      </c>
      <c r="BQ299">
        <f>VLOOKUP(A299, Traffic_data!$A$3:$BP$367, 68, 0)</f>
        <v>0</v>
      </c>
    </row>
    <row r="300" spans="1:69" x14ac:dyDescent="0.25">
      <c r="A300" s="1">
        <v>41572</v>
      </c>
      <c r="B300" t="s">
        <v>49</v>
      </c>
      <c r="C300">
        <f>IFERROR(VLOOKUP(A300,Pivot_table!$A$5:$C$57, 3, 0),0)</f>
        <v>0</v>
      </c>
      <c r="D300">
        <f>VLOOKUP(A300, Traffic_data!$A$3:$BP$367, 3, 0)</f>
        <v>180876</v>
      </c>
      <c r="E300">
        <f>VLOOKUP(A300, Traffic_data!$A$3:$BP$367, 4, 0)</f>
        <v>49632</v>
      </c>
      <c r="F300">
        <f>VLOOKUP(A300, Traffic_data!$A$3:$BP$367, 5, 0)</f>
        <v>65014</v>
      </c>
      <c r="G300">
        <f>VLOOKUP(A300, Traffic_data!$A$3:$BP$367, 6, 0)</f>
        <v>45731</v>
      </c>
      <c r="H300">
        <f>VLOOKUP(A300, Traffic_data!$A$3:$BP$367, 7, 0)</f>
        <v>82088</v>
      </c>
      <c r="I300">
        <f>VLOOKUP(A300, Traffic_data!$A$3:$BP$367, 8, 0)</f>
        <v>65949</v>
      </c>
      <c r="J300">
        <f>VLOOKUP(A300, Traffic_data!$A$3:$BP$367, 9, 0)</f>
        <v>21117</v>
      </c>
      <c r="K300">
        <f>VLOOKUP(A300, Traffic_data!$A$3:$BP$367, 10, 0)</f>
        <v>4210</v>
      </c>
      <c r="L300">
        <f>VLOOKUP(A300, Traffic_data!$A$3:$BP$367, 11, 0)</f>
        <v>13859</v>
      </c>
      <c r="M300">
        <f>VLOOKUP(A300, Traffic_data!$A$3:$BP$367, 12, 0)</f>
        <v>0</v>
      </c>
      <c r="N300">
        <f>VLOOKUP(A300, Traffic_data!$A$3:$BP$367, 13, 0)</f>
        <v>21510</v>
      </c>
      <c r="O300">
        <f>VLOOKUP(A300, Traffic_data!$A$3:$BP$367, 14, 0)</f>
        <v>2159</v>
      </c>
      <c r="P300">
        <f>VLOOKUP(A300, Traffic_data!$A$3:$BP$367, 15, 0)</f>
        <v>943</v>
      </c>
      <c r="Q300">
        <f>VLOOKUP(A300, Traffic_data!$A$3:$BP$367, 16, 0)</f>
        <v>1291</v>
      </c>
      <c r="R300">
        <f>VLOOKUP(A300, Traffic_data!$A$3:$BP$367, 17, 0)</f>
        <v>141727</v>
      </c>
      <c r="S300">
        <f>VLOOKUP(A300, Traffic_data!$A$3:$BP$367, 18, 0)</f>
        <v>37146</v>
      </c>
      <c r="T300">
        <f>VLOOKUP(A300, Traffic_data!$A$3:$BP$367, 19, 0)</f>
        <v>17451</v>
      </c>
      <c r="U300">
        <f>VLOOKUP(A300, Traffic_data!$A$3:$BP$367, 20, 0)</f>
        <v>24299</v>
      </c>
      <c r="V300">
        <f>VLOOKUP(A300, Traffic_data!$A$3:$BP$367, 21, 0)</f>
        <v>1308</v>
      </c>
      <c r="W300">
        <f>VLOOKUP(A300, Traffic_data!$A$3:$BP$367, 22, 0)</f>
        <v>24962</v>
      </c>
      <c r="X300">
        <f>VLOOKUP(A300, Traffic_data!$A$3:$BP$367,23, 0)</f>
        <v>2877</v>
      </c>
      <c r="Y300">
        <f>VLOOKUP(A300, Traffic_data!$A$3:$BP$367, 24, 0)</f>
        <v>1831</v>
      </c>
      <c r="Z300">
        <f>VLOOKUP(A300, Traffic_data!$A$3:$BP$367, 25, 0)</f>
        <v>7290</v>
      </c>
      <c r="AA300">
        <f>VLOOKUP(A300, Traffic_data!$A$3:$BP$367, 26, 0)</f>
        <v>1308</v>
      </c>
      <c r="AB300">
        <f>VLOOKUP(A300, Traffic_data!$A$3:$BP$367, 27, 0)</f>
        <v>2093</v>
      </c>
      <c r="AC300">
        <f>VLOOKUP(A300, Traffic_data!$A$3:$BP$367, 28, 0)</f>
        <v>3401</v>
      </c>
      <c r="AD300">
        <f>VLOOKUP(A300, Traffic_data!$A$3:$BP$367, 29, 0)</f>
        <v>6278</v>
      </c>
      <c r="AE300">
        <f>VLOOKUP(A300, Traffic_data!$A$3:$BP$367, 30, 0)</f>
        <v>20992</v>
      </c>
      <c r="AF300">
        <f>VLOOKUP(A300, Traffic_data!$A$3:$BP$367, 31, 0)</f>
        <v>4694</v>
      </c>
      <c r="AG300">
        <f>VLOOKUP(A300, Traffic_data!$A$3:$BP$367, 32, 0)</f>
        <v>1240</v>
      </c>
      <c r="AH300">
        <f>VLOOKUP(A300, Traffic_data!$A$3:$BP$367, 33, 0)</f>
        <v>3986</v>
      </c>
      <c r="AI300">
        <f>VLOOKUP(A300, Traffic_data!$A$3:$BP$367, 34, 0)</f>
        <v>89</v>
      </c>
      <c r="AJ300">
        <f>VLOOKUP(A300, Traffic_data!$A$3:$BP$367, 35, 0)</f>
        <v>3100</v>
      </c>
      <c r="AK300">
        <f>VLOOKUP(A300, Traffic_data!$A$3:$BP$367, 36, 0)</f>
        <v>620</v>
      </c>
      <c r="AL300">
        <f>VLOOKUP(A300, Traffic_data!$A$3:$BP$367, 37, 0)</f>
        <v>266</v>
      </c>
      <c r="AM300">
        <f>VLOOKUP(A300, Traffic_data!$A$3:$BP$367, 38, 0)</f>
        <v>1594</v>
      </c>
      <c r="AN300">
        <f>VLOOKUP(A300, Traffic_data!$A$3:$BP$367, 39, 0)</f>
        <v>709</v>
      </c>
      <c r="AO300">
        <f>VLOOKUP(A300, Traffic_data!$A$3:$BP$367, 40, 0)</f>
        <v>89</v>
      </c>
      <c r="AP300">
        <f>VLOOKUP(A300, Traffic_data!$A$3:$BP$367, 41, 0)</f>
        <v>354</v>
      </c>
      <c r="AQ300">
        <f>VLOOKUP(A300, Traffic_data!$A$3:$BP$367,42, 0)</f>
        <v>4251</v>
      </c>
      <c r="AR300">
        <f>VLOOKUP(A300, Traffic_data!$A$3:$BP$367, 43, 0)</f>
        <v>162719</v>
      </c>
      <c r="AS300">
        <f>VLOOKUP(A300, Traffic_data!$A$3:$BP$367, 44, 0)</f>
        <v>41840</v>
      </c>
      <c r="AT300">
        <f>VLOOKUP(A300, Traffic_data!$A$3:$BP$367, 45, 0)</f>
        <v>18691</v>
      </c>
      <c r="AU300">
        <f>VLOOKUP(A300, Traffic_data!$A$3:$BP$367, 46, 0)</f>
        <v>28285</v>
      </c>
      <c r="AV300">
        <f>VLOOKUP(A300, Traffic_data!$A$3:$BP$367, 47, 0)</f>
        <v>1397</v>
      </c>
      <c r="AW300">
        <f>VLOOKUP(A300, Traffic_data!$A$3:$BP$367, 48, 0)</f>
        <v>28062</v>
      </c>
      <c r="AX300">
        <f>VLOOKUP(A300, Traffic_data!$A$3:$BP$367, 49, 0)</f>
        <v>3497</v>
      </c>
      <c r="AY300">
        <f>VLOOKUP(A300, Traffic_data!$A$3:$BP$367, 50, 0)</f>
        <v>2097</v>
      </c>
      <c r="AZ300">
        <f>VLOOKUP(A300, Traffic_data!$A$3:$BP$367, 51, 0)</f>
        <v>8884</v>
      </c>
      <c r="BA300">
        <f>VLOOKUP(A300, Traffic_data!$A$3:$BP$367, 52, 0)</f>
        <v>2017</v>
      </c>
      <c r="BB300">
        <f>VLOOKUP(A300, Traffic_data!$A$3:$BP$367, 53, 0)</f>
        <v>2182</v>
      </c>
      <c r="BC300">
        <f>VLOOKUP(A300, Traffic_data!$A$3:$BP$367, 54, 0)</f>
        <v>3755</v>
      </c>
      <c r="BD300">
        <f>VLOOKUP(A300, Traffic_data!$A$3:$BP$367, 55, 0)</f>
        <v>10529</v>
      </c>
      <c r="BE300">
        <f>VLOOKUP(A300, Traffic_data!$A$3:$BP$367, 56, 0)</f>
        <v>3281</v>
      </c>
      <c r="BF300">
        <f>VLOOKUP(A300, Traffic_data!$A$3:$BP$367, 57, 0)</f>
        <v>811</v>
      </c>
      <c r="BG300">
        <f>VLOOKUP(A300, Traffic_data!$A$3:$BP$367, 58, 0)</f>
        <v>309</v>
      </c>
      <c r="BH300">
        <f>VLOOKUP(A300, Traffic_data!$A$3:$BP$367, 59, 0)</f>
        <v>618</v>
      </c>
      <c r="BI300">
        <f>VLOOKUP(A300, Traffic_data!$A$3:$BP$367, 60, 0)</f>
        <v>39</v>
      </c>
      <c r="BJ300">
        <f>VLOOKUP(A300, Traffic_data!$A$3:$BP$367, 61, 0)</f>
        <v>849</v>
      </c>
      <c r="BK300">
        <f>VLOOKUP(A300, Traffic_data!$A$3:$BP$367, 62, 0)</f>
        <v>77</v>
      </c>
      <c r="BL300">
        <f>VLOOKUP(A300, Traffic_data!$A$3:$BP$367, 63, 0)</f>
        <v>0</v>
      </c>
      <c r="BM300">
        <f>VLOOKUP(A300, Traffic_data!$A$3:$BP$367, 64, 0)</f>
        <v>232</v>
      </c>
      <c r="BN300">
        <f>VLOOKUP(A300, Traffic_data!$A$3:$BP$367, 65, 0)</f>
        <v>0</v>
      </c>
      <c r="BO300">
        <f>VLOOKUP(A300, Traffic_data!$A$3:$BP$367, 66, 0)</f>
        <v>0</v>
      </c>
      <c r="BP300">
        <f>VLOOKUP(A300, Traffic_data!$A$3:$BP$367, 67, 0)</f>
        <v>77</v>
      </c>
      <c r="BQ300">
        <f>VLOOKUP(A300, Traffic_data!$A$3:$BP$367, 68, 0)</f>
        <v>77</v>
      </c>
    </row>
    <row r="301" spans="1:69" x14ac:dyDescent="0.25">
      <c r="A301" s="1">
        <v>41573</v>
      </c>
      <c r="B301" t="s">
        <v>52</v>
      </c>
      <c r="C301">
        <f>IFERROR(VLOOKUP(A301,Pivot_table!$A$5:$C$57, 3, 0),0)</f>
        <v>0</v>
      </c>
      <c r="D301">
        <f>VLOOKUP(A301, Traffic_data!$A$3:$BP$367, 3, 0)</f>
        <v>155134</v>
      </c>
      <c r="E301">
        <f>VLOOKUP(A301, Traffic_data!$A$3:$BP$367, 4, 0)</f>
        <v>45699</v>
      </c>
      <c r="F301">
        <f>VLOOKUP(A301, Traffic_data!$A$3:$BP$367, 5, 0)</f>
        <v>53450</v>
      </c>
      <c r="G301">
        <f>VLOOKUP(A301, Traffic_data!$A$3:$BP$367, 6, 0)</f>
        <v>36891</v>
      </c>
      <c r="H301">
        <f>VLOOKUP(A301, Traffic_data!$A$3:$BP$367, 7, 0)</f>
        <v>73762</v>
      </c>
      <c r="I301">
        <f>VLOOKUP(A301, Traffic_data!$A$3:$BP$367, 8, 0)</f>
        <v>56373</v>
      </c>
      <c r="J301">
        <f>VLOOKUP(A301, Traffic_data!$A$3:$BP$367, 9, 0)</f>
        <v>22551</v>
      </c>
      <c r="K301">
        <f>VLOOKUP(A301, Traffic_data!$A$3:$BP$367, 10, 0)</f>
        <v>3076</v>
      </c>
      <c r="L301">
        <f>VLOOKUP(A301, Traffic_data!$A$3:$BP$367, 11, 0)</f>
        <v>14076</v>
      </c>
      <c r="M301">
        <f>VLOOKUP(A301, Traffic_data!$A$3:$BP$367, 12, 0)</f>
        <v>0</v>
      </c>
      <c r="N301">
        <f>VLOOKUP(A301, Traffic_data!$A$3:$BP$367, 13, 0)</f>
        <v>18869</v>
      </c>
      <c r="O301">
        <f>VLOOKUP(A301, Traffic_data!$A$3:$BP$367, 14, 0)</f>
        <v>2660</v>
      </c>
      <c r="P301">
        <f>VLOOKUP(A301, Traffic_data!$A$3:$BP$367, 15, 0)</f>
        <v>1142</v>
      </c>
      <c r="Q301">
        <f>VLOOKUP(A301, Traffic_data!$A$3:$BP$367, 16, 0)</f>
        <v>1242</v>
      </c>
      <c r="R301">
        <f>VLOOKUP(A301, Traffic_data!$A$3:$BP$367, 17, 0)</f>
        <v>122086</v>
      </c>
      <c r="S301">
        <f>VLOOKUP(A301, Traffic_data!$A$3:$BP$367, 18, 0)</f>
        <v>38192</v>
      </c>
      <c r="T301">
        <f>VLOOKUP(A301, Traffic_data!$A$3:$BP$367, 19, 0)</f>
        <v>15242</v>
      </c>
      <c r="U301">
        <f>VLOOKUP(A301, Traffic_data!$A$3:$BP$367, 20, 0)</f>
        <v>18776</v>
      </c>
      <c r="V301">
        <f>VLOOKUP(A301, Traffic_data!$A$3:$BP$367, 21, 0)</f>
        <v>1570</v>
      </c>
      <c r="W301">
        <f>VLOOKUP(A301, Traffic_data!$A$3:$BP$367, 22, 0)</f>
        <v>17230</v>
      </c>
      <c r="X301">
        <f>VLOOKUP(A301, Traffic_data!$A$3:$BP$367,23, 0)</f>
        <v>3401</v>
      </c>
      <c r="Y301">
        <f>VLOOKUP(A301, Traffic_data!$A$3:$BP$367, 24, 0)</f>
        <v>785</v>
      </c>
      <c r="Z301">
        <f>VLOOKUP(A301, Traffic_data!$A$3:$BP$367, 25, 0)</f>
        <v>9499</v>
      </c>
      <c r="AA301">
        <f>VLOOKUP(A301, Traffic_data!$A$3:$BP$367, 26, 0)</f>
        <v>1308</v>
      </c>
      <c r="AB301">
        <f>VLOOKUP(A301, Traffic_data!$A$3:$BP$367, 27, 0)</f>
        <v>785</v>
      </c>
      <c r="AC301">
        <f>VLOOKUP(A301, Traffic_data!$A$3:$BP$367, 28, 0)</f>
        <v>3401</v>
      </c>
      <c r="AD301">
        <f>VLOOKUP(A301, Traffic_data!$A$3:$BP$367, 29, 0)</f>
        <v>4447</v>
      </c>
      <c r="AE301">
        <f>VLOOKUP(A301, Traffic_data!$A$3:$BP$367, 30, 0)</f>
        <v>21523</v>
      </c>
      <c r="AF301">
        <f>VLOOKUP(A301, Traffic_data!$A$3:$BP$367, 31, 0)</f>
        <v>4960</v>
      </c>
      <c r="AG301">
        <f>VLOOKUP(A301, Traffic_data!$A$3:$BP$367, 32, 0)</f>
        <v>974</v>
      </c>
      <c r="AH301">
        <f>VLOOKUP(A301, Traffic_data!$A$3:$BP$367, 33, 0)</f>
        <v>2480</v>
      </c>
      <c r="AI301">
        <f>VLOOKUP(A301, Traffic_data!$A$3:$BP$367, 34, 0)</f>
        <v>89</v>
      </c>
      <c r="AJ301">
        <f>VLOOKUP(A301, Traffic_data!$A$3:$BP$367, 35, 0)</f>
        <v>5314</v>
      </c>
      <c r="AK301">
        <f>VLOOKUP(A301, Traffic_data!$A$3:$BP$367, 36, 0)</f>
        <v>266</v>
      </c>
      <c r="AL301">
        <f>VLOOKUP(A301, Traffic_data!$A$3:$BP$367, 37, 0)</f>
        <v>89</v>
      </c>
      <c r="AM301">
        <f>VLOOKUP(A301, Traffic_data!$A$3:$BP$367, 38, 0)</f>
        <v>1240</v>
      </c>
      <c r="AN301">
        <f>VLOOKUP(A301, Traffic_data!$A$3:$BP$367, 39, 0)</f>
        <v>177</v>
      </c>
      <c r="AO301">
        <f>VLOOKUP(A301, Traffic_data!$A$3:$BP$367, 40, 0)</f>
        <v>0</v>
      </c>
      <c r="AP301">
        <f>VLOOKUP(A301, Traffic_data!$A$3:$BP$367, 41, 0)</f>
        <v>266</v>
      </c>
      <c r="AQ301">
        <f>VLOOKUP(A301, Traffic_data!$A$3:$BP$367,42, 0)</f>
        <v>5491</v>
      </c>
      <c r="AR301">
        <f>VLOOKUP(A301, Traffic_data!$A$3:$BP$367, 43, 0)</f>
        <v>143609</v>
      </c>
      <c r="AS301">
        <f>VLOOKUP(A301, Traffic_data!$A$3:$BP$367, 44, 0)</f>
        <v>43152</v>
      </c>
      <c r="AT301">
        <f>VLOOKUP(A301, Traffic_data!$A$3:$BP$367, 45, 0)</f>
        <v>16216</v>
      </c>
      <c r="AU301">
        <f>VLOOKUP(A301, Traffic_data!$A$3:$BP$367, 46, 0)</f>
        <v>21256</v>
      </c>
      <c r="AV301">
        <f>VLOOKUP(A301, Traffic_data!$A$3:$BP$367, 47, 0)</f>
        <v>1659</v>
      </c>
      <c r="AW301">
        <f>VLOOKUP(A301, Traffic_data!$A$3:$BP$367, 48, 0)</f>
        <v>22544</v>
      </c>
      <c r="AX301">
        <f>VLOOKUP(A301, Traffic_data!$A$3:$BP$367, 49, 0)</f>
        <v>3667</v>
      </c>
      <c r="AY301">
        <f>VLOOKUP(A301, Traffic_data!$A$3:$BP$367, 50, 0)</f>
        <v>874</v>
      </c>
      <c r="AZ301">
        <f>VLOOKUP(A301, Traffic_data!$A$3:$BP$367, 51, 0)</f>
        <v>10739</v>
      </c>
      <c r="BA301">
        <f>VLOOKUP(A301, Traffic_data!$A$3:$BP$367, 52, 0)</f>
        <v>1485</v>
      </c>
      <c r="BB301">
        <f>VLOOKUP(A301, Traffic_data!$A$3:$BP$367, 53, 0)</f>
        <v>785</v>
      </c>
      <c r="BC301">
        <f>VLOOKUP(A301, Traffic_data!$A$3:$BP$367, 54, 0)</f>
        <v>3667</v>
      </c>
      <c r="BD301">
        <f>VLOOKUP(A301, Traffic_data!$A$3:$BP$367, 55, 0)</f>
        <v>9938</v>
      </c>
      <c r="BE301">
        <f>VLOOKUP(A301, Traffic_data!$A$3:$BP$367, 56, 0)</f>
        <v>3474</v>
      </c>
      <c r="BF301">
        <f>VLOOKUP(A301, Traffic_data!$A$3:$BP$367, 57, 0)</f>
        <v>965</v>
      </c>
      <c r="BG301">
        <f>VLOOKUP(A301, Traffic_data!$A$3:$BP$367, 58, 0)</f>
        <v>463</v>
      </c>
      <c r="BH301">
        <f>VLOOKUP(A301, Traffic_data!$A$3:$BP$367, 59, 0)</f>
        <v>540</v>
      </c>
      <c r="BI301">
        <f>VLOOKUP(A301, Traffic_data!$A$3:$BP$367, 60, 0)</f>
        <v>77</v>
      </c>
      <c r="BJ301">
        <f>VLOOKUP(A301, Traffic_data!$A$3:$BP$367, 61, 0)</f>
        <v>695</v>
      </c>
      <c r="BK301">
        <f>VLOOKUP(A301, Traffic_data!$A$3:$BP$367, 62, 0)</f>
        <v>116</v>
      </c>
      <c r="BL301">
        <f>VLOOKUP(A301, Traffic_data!$A$3:$BP$367, 63, 0)</f>
        <v>77</v>
      </c>
      <c r="BM301">
        <f>VLOOKUP(A301, Traffic_data!$A$3:$BP$367, 64, 0)</f>
        <v>116</v>
      </c>
      <c r="BN301">
        <f>VLOOKUP(A301, Traffic_data!$A$3:$BP$367, 65, 0)</f>
        <v>77</v>
      </c>
      <c r="BO301">
        <f>VLOOKUP(A301, Traffic_data!$A$3:$BP$367, 66, 0)</f>
        <v>39</v>
      </c>
      <c r="BP301">
        <f>VLOOKUP(A301, Traffic_data!$A$3:$BP$367, 67, 0)</f>
        <v>116</v>
      </c>
      <c r="BQ301">
        <f>VLOOKUP(A301, Traffic_data!$A$3:$BP$367, 68, 0)</f>
        <v>77</v>
      </c>
    </row>
    <row r="302" spans="1:69" x14ac:dyDescent="0.25">
      <c r="A302" s="1">
        <v>41574</v>
      </c>
      <c r="B302" t="s">
        <v>53</v>
      </c>
      <c r="C302">
        <f>IFERROR(VLOOKUP(A302,Pivot_table!$A$5:$C$57, 3, 0),0)</f>
        <v>0</v>
      </c>
      <c r="D302">
        <f>VLOOKUP(A302, Traffic_data!$A$3:$BP$367, 3, 0)</f>
        <v>137994</v>
      </c>
      <c r="E302">
        <f>VLOOKUP(A302, Traffic_data!$A$3:$BP$367, 4, 0)</f>
        <v>41043</v>
      </c>
      <c r="F302">
        <f>VLOOKUP(A302, Traffic_data!$A$3:$BP$367, 5, 0)</f>
        <v>46273</v>
      </c>
      <c r="G302">
        <f>VLOOKUP(A302, Traffic_data!$A$3:$BP$367, 6, 0)</f>
        <v>34675</v>
      </c>
      <c r="H302">
        <f>VLOOKUP(A302, Traffic_data!$A$3:$BP$367, 7, 0)</f>
        <v>64633</v>
      </c>
      <c r="I302">
        <f>VLOOKUP(A302, Traffic_data!$A$3:$BP$367, 8, 0)</f>
        <v>50549</v>
      </c>
      <c r="J302">
        <f>VLOOKUP(A302, Traffic_data!$A$3:$BP$367, 9, 0)</f>
        <v>24702</v>
      </c>
      <c r="K302">
        <f>VLOOKUP(A302, Traffic_data!$A$3:$BP$367, 10, 0)</f>
        <v>3360</v>
      </c>
      <c r="L302">
        <f>VLOOKUP(A302, Traffic_data!$A$3:$BP$367, 11, 0)</f>
        <v>14576</v>
      </c>
      <c r="M302">
        <f>VLOOKUP(A302, Traffic_data!$A$3:$BP$367, 12, 0)</f>
        <v>0</v>
      </c>
      <c r="N302">
        <f>VLOOKUP(A302, Traffic_data!$A$3:$BP$367, 13, 0)</f>
        <v>15772</v>
      </c>
      <c r="O302">
        <f>VLOOKUP(A302, Traffic_data!$A$3:$BP$367, 14, 0)</f>
        <v>2627</v>
      </c>
      <c r="P302">
        <f>VLOOKUP(A302, Traffic_data!$A$3:$BP$367, 15, 0)</f>
        <v>1063</v>
      </c>
      <c r="Q302">
        <f>VLOOKUP(A302, Traffic_data!$A$3:$BP$367, 16, 0)</f>
        <v>881</v>
      </c>
      <c r="R302">
        <f>VLOOKUP(A302, Traffic_data!$A$3:$BP$367, 17, 0)</f>
        <v>107902</v>
      </c>
      <c r="S302">
        <f>VLOOKUP(A302, Traffic_data!$A$3:$BP$367, 18, 0)</f>
        <v>37669</v>
      </c>
      <c r="T302">
        <f>VLOOKUP(A302, Traffic_data!$A$3:$BP$367, 19, 0)</f>
        <v>16347</v>
      </c>
      <c r="U302">
        <f>VLOOKUP(A302, Traffic_data!$A$3:$BP$367, 20, 0)</f>
        <v>15242</v>
      </c>
      <c r="V302">
        <f>VLOOKUP(A302, Traffic_data!$A$3:$BP$367, 21, 0)</f>
        <v>0</v>
      </c>
      <c r="W302">
        <f>VLOOKUP(A302, Traffic_data!$A$3:$BP$367, 22, 0)</f>
        <v>18997</v>
      </c>
      <c r="X302">
        <f>VLOOKUP(A302, Traffic_data!$A$3:$BP$367,23, 0)</f>
        <v>3401</v>
      </c>
      <c r="Y302">
        <f>VLOOKUP(A302, Traffic_data!$A$3:$BP$367, 24, 0)</f>
        <v>785</v>
      </c>
      <c r="Z302">
        <f>VLOOKUP(A302, Traffic_data!$A$3:$BP$367, 25, 0)</f>
        <v>6406</v>
      </c>
      <c r="AA302">
        <f>VLOOKUP(A302, Traffic_data!$A$3:$BP$367, 26, 0)</f>
        <v>785</v>
      </c>
      <c r="AB302">
        <f>VLOOKUP(A302, Traffic_data!$A$3:$BP$367, 27, 0)</f>
        <v>785</v>
      </c>
      <c r="AC302">
        <f>VLOOKUP(A302, Traffic_data!$A$3:$BP$367, 28, 0)</f>
        <v>1570</v>
      </c>
      <c r="AD302">
        <f>VLOOKUP(A302, Traffic_data!$A$3:$BP$367, 29, 0)</f>
        <v>4185</v>
      </c>
      <c r="AE302">
        <f>VLOOKUP(A302, Traffic_data!$A$3:$BP$367, 30, 0)</f>
        <v>22940</v>
      </c>
      <c r="AF302">
        <f>VLOOKUP(A302, Traffic_data!$A$3:$BP$367, 31, 0)</f>
        <v>6377</v>
      </c>
      <c r="AG302">
        <f>VLOOKUP(A302, Traffic_data!$A$3:$BP$367, 32, 0)</f>
        <v>2214</v>
      </c>
      <c r="AH302">
        <f>VLOOKUP(A302, Traffic_data!$A$3:$BP$367, 33, 0)</f>
        <v>3277</v>
      </c>
      <c r="AI302">
        <f>VLOOKUP(A302, Traffic_data!$A$3:$BP$367, 34, 0)</f>
        <v>266</v>
      </c>
      <c r="AJ302">
        <f>VLOOKUP(A302, Traffic_data!$A$3:$BP$367, 35, 0)</f>
        <v>4517</v>
      </c>
      <c r="AK302">
        <f>VLOOKUP(A302, Traffic_data!$A$3:$BP$367, 36, 0)</f>
        <v>354</v>
      </c>
      <c r="AL302">
        <f>VLOOKUP(A302, Traffic_data!$A$3:$BP$367, 37, 0)</f>
        <v>89</v>
      </c>
      <c r="AM302">
        <f>VLOOKUP(A302, Traffic_data!$A$3:$BP$367, 38, 0)</f>
        <v>886</v>
      </c>
      <c r="AN302">
        <f>VLOOKUP(A302, Traffic_data!$A$3:$BP$367, 39, 0)</f>
        <v>266</v>
      </c>
      <c r="AO302">
        <f>VLOOKUP(A302, Traffic_data!$A$3:$BP$367, 40, 0)</f>
        <v>0</v>
      </c>
      <c r="AP302">
        <f>VLOOKUP(A302, Traffic_data!$A$3:$BP$367, 41, 0)</f>
        <v>531</v>
      </c>
      <c r="AQ302">
        <f>VLOOKUP(A302, Traffic_data!$A$3:$BP$367,42, 0)</f>
        <v>3897</v>
      </c>
      <c r="AR302">
        <f>VLOOKUP(A302, Traffic_data!$A$3:$BP$367, 43, 0)</f>
        <v>130842</v>
      </c>
      <c r="AS302">
        <f>VLOOKUP(A302, Traffic_data!$A$3:$BP$367, 44, 0)</f>
        <v>44046</v>
      </c>
      <c r="AT302">
        <f>VLOOKUP(A302, Traffic_data!$A$3:$BP$367, 45, 0)</f>
        <v>18561</v>
      </c>
      <c r="AU302">
        <f>VLOOKUP(A302, Traffic_data!$A$3:$BP$367, 46, 0)</f>
        <v>18519</v>
      </c>
      <c r="AV302">
        <f>VLOOKUP(A302, Traffic_data!$A$3:$BP$367, 47, 0)</f>
        <v>266</v>
      </c>
      <c r="AW302">
        <f>VLOOKUP(A302, Traffic_data!$A$3:$BP$367, 48, 0)</f>
        <v>23514</v>
      </c>
      <c r="AX302">
        <f>VLOOKUP(A302, Traffic_data!$A$3:$BP$367, 49, 0)</f>
        <v>3755</v>
      </c>
      <c r="AY302">
        <f>VLOOKUP(A302, Traffic_data!$A$3:$BP$367, 50, 0)</f>
        <v>874</v>
      </c>
      <c r="AZ302">
        <f>VLOOKUP(A302, Traffic_data!$A$3:$BP$367, 51, 0)</f>
        <v>7292</v>
      </c>
      <c r="BA302">
        <f>VLOOKUP(A302, Traffic_data!$A$3:$BP$367, 52, 0)</f>
        <v>1051</v>
      </c>
      <c r="BB302">
        <f>VLOOKUP(A302, Traffic_data!$A$3:$BP$367, 53, 0)</f>
        <v>785</v>
      </c>
      <c r="BC302">
        <f>VLOOKUP(A302, Traffic_data!$A$3:$BP$367, 54, 0)</f>
        <v>2101</v>
      </c>
      <c r="BD302">
        <f>VLOOKUP(A302, Traffic_data!$A$3:$BP$367, 55, 0)</f>
        <v>8082</v>
      </c>
      <c r="BE302">
        <f>VLOOKUP(A302, Traffic_data!$A$3:$BP$367, 56, 0)</f>
        <v>2972</v>
      </c>
      <c r="BF302">
        <f>VLOOKUP(A302, Traffic_data!$A$3:$BP$367, 57, 0)</f>
        <v>888</v>
      </c>
      <c r="BG302">
        <f>VLOOKUP(A302, Traffic_data!$A$3:$BP$367, 58, 0)</f>
        <v>270</v>
      </c>
      <c r="BH302">
        <f>VLOOKUP(A302, Traffic_data!$A$3:$BP$367, 59, 0)</f>
        <v>579</v>
      </c>
      <c r="BI302">
        <f>VLOOKUP(A302, Traffic_data!$A$3:$BP$367, 60, 0)</f>
        <v>0</v>
      </c>
      <c r="BJ302">
        <f>VLOOKUP(A302, Traffic_data!$A$3:$BP$367, 61, 0)</f>
        <v>618</v>
      </c>
      <c r="BK302">
        <f>VLOOKUP(A302, Traffic_data!$A$3:$BP$367, 62, 0)</f>
        <v>116</v>
      </c>
      <c r="BL302">
        <f>VLOOKUP(A302, Traffic_data!$A$3:$BP$367, 63, 0)</f>
        <v>0</v>
      </c>
      <c r="BM302">
        <f>VLOOKUP(A302, Traffic_data!$A$3:$BP$367, 64, 0)</f>
        <v>154</v>
      </c>
      <c r="BN302">
        <f>VLOOKUP(A302, Traffic_data!$A$3:$BP$367, 65, 0)</f>
        <v>77</v>
      </c>
      <c r="BO302">
        <f>VLOOKUP(A302, Traffic_data!$A$3:$BP$367, 66, 0)</f>
        <v>39</v>
      </c>
      <c r="BP302">
        <f>VLOOKUP(A302, Traffic_data!$A$3:$BP$367, 67, 0)</f>
        <v>116</v>
      </c>
      <c r="BQ302">
        <f>VLOOKUP(A302, Traffic_data!$A$3:$BP$367, 68, 0)</f>
        <v>77</v>
      </c>
    </row>
    <row r="303" spans="1:69" x14ac:dyDescent="0.25">
      <c r="A303" s="1">
        <v>41575</v>
      </c>
      <c r="B303" t="s">
        <v>58</v>
      </c>
      <c r="C303">
        <f>IFERROR(VLOOKUP(A303,Pivot_table!$A$5:$C$57, 3, 0),0)</f>
        <v>0</v>
      </c>
      <c r="D303">
        <f>VLOOKUP(A303, Traffic_data!$A$3:$BP$367, 3, 0)</f>
        <v>210644</v>
      </c>
      <c r="E303">
        <f>VLOOKUP(A303, Traffic_data!$A$3:$BP$367, 4, 0)</f>
        <v>56841</v>
      </c>
      <c r="F303">
        <f>VLOOKUP(A303, Traffic_data!$A$3:$BP$367, 5, 0)</f>
        <v>76337</v>
      </c>
      <c r="G303">
        <f>VLOOKUP(A303, Traffic_data!$A$3:$BP$367, 6, 0)</f>
        <v>54676</v>
      </c>
      <c r="H303">
        <f>VLOOKUP(A303, Traffic_data!$A$3:$BP$367, 7, 0)</f>
        <v>94598</v>
      </c>
      <c r="I303">
        <f>VLOOKUP(A303, Traffic_data!$A$3:$BP$367, 8, 0)</f>
        <v>77159</v>
      </c>
      <c r="J303">
        <f>VLOOKUP(A303, Traffic_data!$A$3:$BP$367, 9, 0)</f>
        <v>21865</v>
      </c>
      <c r="K303">
        <f>VLOOKUP(A303, Traffic_data!$A$3:$BP$367, 10, 0)</f>
        <v>2938</v>
      </c>
      <c r="L303">
        <f>VLOOKUP(A303, Traffic_data!$A$3:$BP$367, 11, 0)</f>
        <v>13687</v>
      </c>
      <c r="M303">
        <f>VLOOKUP(A303, Traffic_data!$A$3:$BP$367, 12, 0)</f>
        <v>0</v>
      </c>
      <c r="N303">
        <f>VLOOKUP(A303, Traffic_data!$A$3:$BP$367, 13, 0)</f>
        <v>21510</v>
      </c>
      <c r="O303">
        <f>VLOOKUP(A303, Traffic_data!$A$3:$BP$367, 14, 0)</f>
        <v>1944</v>
      </c>
      <c r="P303">
        <f>VLOOKUP(A303, Traffic_data!$A$3:$BP$367, 15, 0)</f>
        <v>887</v>
      </c>
      <c r="Q303">
        <f>VLOOKUP(A303, Traffic_data!$A$3:$BP$367, 16, 0)</f>
        <v>1197</v>
      </c>
      <c r="R303">
        <f>VLOOKUP(A303, Traffic_data!$A$3:$BP$367, 17, 0)</f>
        <v>163769</v>
      </c>
      <c r="S303">
        <f>VLOOKUP(A303, Traffic_data!$A$3:$BP$367, 18, 0)</f>
        <v>48394</v>
      </c>
      <c r="T303">
        <f>VLOOKUP(A303, Traffic_data!$A$3:$BP$367, 19, 0)</f>
        <v>23857</v>
      </c>
      <c r="U303">
        <f>VLOOKUP(A303, Traffic_data!$A$3:$BP$367, 20, 0)</f>
        <v>26508</v>
      </c>
      <c r="V303">
        <f>VLOOKUP(A303, Traffic_data!$A$3:$BP$367, 21, 0)</f>
        <v>2616</v>
      </c>
      <c r="W303">
        <f>VLOOKUP(A303, Traffic_data!$A$3:$BP$367, 22, 0)</f>
        <v>28054</v>
      </c>
      <c r="X303">
        <f>VLOOKUP(A303, Traffic_data!$A$3:$BP$367,23, 0)</f>
        <v>6017</v>
      </c>
      <c r="Y303">
        <f>VLOOKUP(A303, Traffic_data!$A$3:$BP$367, 24, 0)</f>
        <v>2877</v>
      </c>
      <c r="Z303">
        <f>VLOOKUP(A303, Traffic_data!$A$3:$BP$367, 25, 0)</f>
        <v>5964</v>
      </c>
      <c r="AA303">
        <f>VLOOKUP(A303, Traffic_data!$A$3:$BP$367, 26, 0)</f>
        <v>1831</v>
      </c>
      <c r="AB303">
        <f>VLOOKUP(A303, Traffic_data!$A$3:$BP$367, 27, 0)</f>
        <v>2354</v>
      </c>
      <c r="AC303">
        <f>VLOOKUP(A303, Traffic_data!$A$3:$BP$367, 28, 0)</f>
        <v>1308</v>
      </c>
      <c r="AD303">
        <f>VLOOKUP(A303, Traffic_data!$A$3:$BP$367, 29, 0)</f>
        <v>6017</v>
      </c>
      <c r="AE303">
        <f>VLOOKUP(A303, Traffic_data!$A$3:$BP$367, 30, 0)</f>
        <v>20637</v>
      </c>
      <c r="AF303">
        <f>VLOOKUP(A303, Traffic_data!$A$3:$BP$367, 31, 0)</f>
        <v>6200</v>
      </c>
      <c r="AG303">
        <f>VLOOKUP(A303, Traffic_data!$A$3:$BP$367, 32, 0)</f>
        <v>1506</v>
      </c>
      <c r="AH303">
        <f>VLOOKUP(A303, Traffic_data!$A$3:$BP$367, 33, 0)</f>
        <v>2657</v>
      </c>
      <c r="AI303">
        <f>VLOOKUP(A303, Traffic_data!$A$3:$BP$367, 34, 0)</f>
        <v>89</v>
      </c>
      <c r="AJ303">
        <f>VLOOKUP(A303, Traffic_data!$A$3:$BP$367, 35, 0)</f>
        <v>4163</v>
      </c>
      <c r="AK303">
        <f>VLOOKUP(A303, Traffic_data!$A$3:$BP$367, 36, 0)</f>
        <v>354</v>
      </c>
      <c r="AL303">
        <f>VLOOKUP(A303, Traffic_data!$A$3:$BP$367, 37, 0)</f>
        <v>0</v>
      </c>
      <c r="AM303">
        <f>VLOOKUP(A303, Traffic_data!$A$3:$BP$367, 38, 0)</f>
        <v>974</v>
      </c>
      <c r="AN303">
        <f>VLOOKUP(A303, Traffic_data!$A$3:$BP$367, 39, 0)</f>
        <v>443</v>
      </c>
      <c r="AO303">
        <f>VLOOKUP(A303, Traffic_data!$A$3:$BP$367, 40, 0)</f>
        <v>0</v>
      </c>
      <c r="AP303">
        <f>VLOOKUP(A303, Traffic_data!$A$3:$BP$367, 41, 0)</f>
        <v>177</v>
      </c>
      <c r="AQ303">
        <f>VLOOKUP(A303, Traffic_data!$A$3:$BP$367,42, 0)</f>
        <v>3543</v>
      </c>
      <c r="AR303">
        <f>VLOOKUP(A303, Traffic_data!$A$3:$BP$367, 43, 0)</f>
        <v>184406</v>
      </c>
      <c r="AS303">
        <f>VLOOKUP(A303, Traffic_data!$A$3:$BP$367, 44, 0)</f>
        <v>54594</v>
      </c>
      <c r="AT303">
        <f>VLOOKUP(A303, Traffic_data!$A$3:$BP$367, 45, 0)</f>
        <v>25363</v>
      </c>
      <c r="AU303">
        <f>VLOOKUP(A303, Traffic_data!$A$3:$BP$367, 46, 0)</f>
        <v>29165</v>
      </c>
      <c r="AV303">
        <f>VLOOKUP(A303, Traffic_data!$A$3:$BP$367, 47, 0)</f>
        <v>2705</v>
      </c>
      <c r="AW303">
        <f>VLOOKUP(A303, Traffic_data!$A$3:$BP$367, 48, 0)</f>
        <v>32217</v>
      </c>
      <c r="AX303">
        <f>VLOOKUP(A303, Traffic_data!$A$3:$BP$367, 49, 0)</f>
        <v>6371</v>
      </c>
      <c r="AY303">
        <f>VLOOKUP(A303, Traffic_data!$A$3:$BP$367, 50, 0)</f>
        <v>2877</v>
      </c>
      <c r="AZ303">
        <f>VLOOKUP(A303, Traffic_data!$A$3:$BP$367, 51, 0)</f>
        <v>6938</v>
      </c>
      <c r="BA303">
        <f>VLOOKUP(A303, Traffic_data!$A$3:$BP$367, 52, 0)</f>
        <v>2274</v>
      </c>
      <c r="BB303">
        <f>VLOOKUP(A303, Traffic_data!$A$3:$BP$367, 53, 0)</f>
        <v>2354</v>
      </c>
      <c r="BC303">
        <f>VLOOKUP(A303, Traffic_data!$A$3:$BP$367, 54, 0)</f>
        <v>1485</v>
      </c>
      <c r="BD303">
        <f>VLOOKUP(A303, Traffic_data!$A$3:$BP$367, 55, 0)</f>
        <v>9560</v>
      </c>
      <c r="BE303">
        <f>VLOOKUP(A303, Traffic_data!$A$3:$BP$367, 56, 0)</f>
        <v>2509</v>
      </c>
      <c r="BF303">
        <f>VLOOKUP(A303, Traffic_data!$A$3:$BP$367, 57, 0)</f>
        <v>618</v>
      </c>
      <c r="BG303">
        <f>VLOOKUP(A303, Traffic_data!$A$3:$BP$367, 58, 0)</f>
        <v>270</v>
      </c>
      <c r="BH303">
        <f>VLOOKUP(A303, Traffic_data!$A$3:$BP$367, 59, 0)</f>
        <v>502</v>
      </c>
      <c r="BI303">
        <f>VLOOKUP(A303, Traffic_data!$A$3:$BP$367, 60, 0)</f>
        <v>39</v>
      </c>
      <c r="BJ303">
        <f>VLOOKUP(A303, Traffic_data!$A$3:$BP$367, 61, 0)</f>
        <v>849</v>
      </c>
      <c r="BK303">
        <f>VLOOKUP(A303, Traffic_data!$A$3:$BP$367, 62, 0)</f>
        <v>0</v>
      </c>
      <c r="BL303">
        <f>VLOOKUP(A303, Traffic_data!$A$3:$BP$367, 63, 0)</f>
        <v>0</v>
      </c>
      <c r="BM303">
        <f>VLOOKUP(A303, Traffic_data!$A$3:$BP$367, 64, 0)</f>
        <v>77</v>
      </c>
      <c r="BN303">
        <f>VLOOKUP(A303, Traffic_data!$A$3:$BP$367, 65, 0)</f>
        <v>0</v>
      </c>
      <c r="BO303">
        <f>VLOOKUP(A303, Traffic_data!$A$3:$BP$367, 66, 0)</f>
        <v>0</v>
      </c>
      <c r="BP303">
        <f>VLOOKUP(A303, Traffic_data!$A$3:$BP$367, 67, 0)</f>
        <v>77</v>
      </c>
      <c r="BQ303">
        <f>VLOOKUP(A303, Traffic_data!$A$3:$BP$367, 68, 0)</f>
        <v>39</v>
      </c>
    </row>
    <row r="304" spans="1:69" x14ac:dyDescent="0.25">
      <c r="A304" s="1">
        <v>41576</v>
      </c>
      <c r="B304" t="s">
        <v>59</v>
      </c>
      <c r="C304">
        <f>IFERROR(VLOOKUP(A304,Pivot_table!$A$5:$C$57, 3, 0),0)</f>
        <v>0</v>
      </c>
      <c r="D304">
        <f>VLOOKUP(A304, Traffic_data!$A$3:$BP$367, 3, 0)</f>
        <v>213163</v>
      </c>
      <c r="E304">
        <f>VLOOKUP(A304, Traffic_data!$A$3:$BP$367, 4, 0)</f>
        <v>58783</v>
      </c>
      <c r="F304">
        <f>VLOOKUP(A304, Traffic_data!$A$3:$BP$367, 5, 0)</f>
        <v>77111</v>
      </c>
      <c r="G304">
        <f>VLOOKUP(A304, Traffic_data!$A$3:$BP$367, 6, 0)</f>
        <v>53798</v>
      </c>
      <c r="H304">
        <f>VLOOKUP(A304, Traffic_data!$A$3:$BP$367, 7, 0)</f>
        <v>94701</v>
      </c>
      <c r="I304">
        <f>VLOOKUP(A304, Traffic_data!$A$3:$BP$367, 8, 0)</f>
        <v>79608</v>
      </c>
      <c r="J304">
        <f>VLOOKUP(A304, Traffic_data!$A$3:$BP$367, 9, 0)</f>
        <v>22190</v>
      </c>
      <c r="K304">
        <f>VLOOKUP(A304, Traffic_data!$A$3:$BP$367, 10, 0)</f>
        <v>2652</v>
      </c>
      <c r="L304">
        <f>VLOOKUP(A304, Traffic_data!$A$3:$BP$367, 11, 0)</f>
        <v>13994</v>
      </c>
      <c r="M304">
        <f>VLOOKUP(A304, Traffic_data!$A$3:$BP$367, 12, 0)</f>
        <v>0</v>
      </c>
      <c r="N304">
        <f>VLOOKUP(A304, Traffic_data!$A$3:$BP$367, 13, 0)</f>
        <v>20079</v>
      </c>
      <c r="O304">
        <f>VLOOKUP(A304, Traffic_data!$A$3:$BP$367, 14, 0)</f>
        <v>2008</v>
      </c>
      <c r="P304">
        <f>VLOOKUP(A304, Traffic_data!$A$3:$BP$367, 15, 0)</f>
        <v>828</v>
      </c>
      <c r="Q304">
        <f>VLOOKUP(A304, Traffic_data!$A$3:$BP$367, 16, 0)</f>
        <v>1239</v>
      </c>
      <c r="R304">
        <f>VLOOKUP(A304, Traffic_data!$A$3:$BP$367, 17, 0)</f>
        <v>165485</v>
      </c>
      <c r="S304">
        <f>VLOOKUP(A304, Traffic_data!$A$3:$BP$367, 18, 0)</f>
        <v>50225</v>
      </c>
      <c r="T304">
        <f>VLOOKUP(A304, Traffic_data!$A$3:$BP$367, 19, 0)</f>
        <v>14800</v>
      </c>
      <c r="U304">
        <f>VLOOKUP(A304, Traffic_data!$A$3:$BP$367, 20, 0)</f>
        <v>27833</v>
      </c>
      <c r="V304">
        <f>VLOOKUP(A304, Traffic_data!$A$3:$BP$367, 21, 0)</f>
        <v>2354</v>
      </c>
      <c r="W304">
        <f>VLOOKUP(A304, Traffic_data!$A$3:$BP$367, 22, 0)</f>
        <v>26729</v>
      </c>
      <c r="X304">
        <f>VLOOKUP(A304, Traffic_data!$A$3:$BP$367,23, 0)</f>
        <v>5232</v>
      </c>
      <c r="Y304">
        <f>VLOOKUP(A304, Traffic_data!$A$3:$BP$367, 24, 0)</f>
        <v>3139</v>
      </c>
      <c r="Z304">
        <f>VLOOKUP(A304, Traffic_data!$A$3:$BP$367, 25, 0)</f>
        <v>7511</v>
      </c>
      <c r="AA304">
        <f>VLOOKUP(A304, Traffic_data!$A$3:$BP$367, 26, 0)</f>
        <v>523</v>
      </c>
      <c r="AB304">
        <f>VLOOKUP(A304, Traffic_data!$A$3:$BP$367, 27, 0)</f>
        <v>2616</v>
      </c>
      <c r="AC304">
        <f>VLOOKUP(A304, Traffic_data!$A$3:$BP$367, 28, 0)</f>
        <v>2616</v>
      </c>
      <c r="AD304">
        <f>VLOOKUP(A304, Traffic_data!$A$3:$BP$367, 29, 0)</f>
        <v>5755</v>
      </c>
      <c r="AE304">
        <f>VLOOKUP(A304, Traffic_data!$A$3:$BP$367, 30, 0)</f>
        <v>21877</v>
      </c>
      <c r="AF304">
        <f>VLOOKUP(A304, Traffic_data!$A$3:$BP$367, 31, 0)</f>
        <v>5669</v>
      </c>
      <c r="AG304">
        <f>VLOOKUP(A304, Traffic_data!$A$3:$BP$367, 32, 0)</f>
        <v>1506</v>
      </c>
      <c r="AH304">
        <f>VLOOKUP(A304, Traffic_data!$A$3:$BP$367, 33, 0)</f>
        <v>3011</v>
      </c>
      <c r="AI304">
        <f>VLOOKUP(A304, Traffic_data!$A$3:$BP$367, 34, 0)</f>
        <v>89</v>
      </c>
      <c r="AJ304">
        <f>VLOOKUP(A304, Traffic_data!$A$3:$BP$367, 35, 0)</f>
        <v>3543</v>
      </c>
      <c r="AK304">
        <f>VLOOKUP(A304, Traffic_data!$A$3:$BP$367, 36, 0)</f>
        <v>531</v>
      </c>
      <c r="AL304">
        <f>VLOOKUP(A304, Traffic_data!$A$3:$BP$367, 37, 0)</f>
        <v>266</v>
      </c>
      <c r="AM304">
        <f>VLOOKUP(A304, Traffic_data!$A$3:$BP$367, 38, 0)</f>
        <v>2126</v>
      </c>
      <c r="AN304">
        <f>VLOOKUP(A304, Traffic_data!$A$3:$BP$367, 39, 0)</f>
        <v>531</v>
      </c>
      <c r="AO304">
        <f>VLOOKUP(A304, Traffic_data!$A$3:$BP$367, 40, 0)</f>
        <v>0</v>
      </c>
      <c r="AP304">
        <f>VLOOKUP(A304, Traffic_data!$A$3:$BP$367, 41, 0)</f>
        <v>266</v>
      </c>
      <c r="AQ304">
        <f>VLOOKUP(A304, Traffic_data!$A$3:$BP$367,42, 0)</f>
        <v>3720</v>
      </c>
      <c r="AR304">
        <f>VLOOKUP(A304, Traffic_data!$A$3:$BP$367, 43, 0)</f>
        <v>187362</v>
      </c>
      <c r="AS304">
        <f>VLOOKUP(A304, Traffic_data!$A$3:$BP$367, 44, 0)</f>
        <v>55894</v>
      </c>
      <c r="AT304">
        <f>VLOOKUP(A304, Traffic_data!$A$3:$BP$367, 45, 0)</f>
        <v>16306</v>
      </c>
      <c r="AU304">
        <f>VLOOKUP(A304, Traffic_data!$A$3:$BP$367, 46, 0)</f>
        <v>30844</v>
      </c>
      <c r="AV304">
        <f>VLOOKUP(A304, Traffic_data!$A$3:$BP$367, 47, 0)</f>
        <v>2443</v>
      </c>
      <c r="AW304">
        <f>VLOOKUP(A304, Traffic_data!$A$3:$BP$367, 48, 0)</f>
        <v>30272</v>
      </c>
      <c r="AX304">
        <f>VLOOKUP(A304, Traffic_data!$A$3:$BP$367, 49, 0)</f>
        <v>5763</v>
      </c>
      <c r="AY304">
        <f>VLOOKUP(A304, Traffic_data!$A$3:$BP$367, 50, 0)</f>
        <v>3405</v>
      </c>
      <c r="AZ304">
        <f>VLOOKUP(A304, Traffic_data!$A$3:$BP$367, 51, 0)</f>
        <v>9637</v>
      </c>
      <c r="BA304">
        <f>VLOOKUP(A304, Traffic_data!$A$3:$BP$367, 52, 0)</f>
        <v>1054</v>
      </c>
      <c r="BB304">
        <f>VLOOKUP(A304, Traffic_data!$A$3:$BP$367, 53, 0)</f>
        <v>2616</v>
      </c>
      <c r="BC304">
        <f>VLOOKUP(A304, Traffic_data!$A$3:$BP$367, 54, 0)</f>
        <v>2882</v>
      </c>
      <c r="BD304">
        <f>VLOOKUP(A304, Traffic_data!$A$3:$BP$367, 55, 0)</f>
        <v>9475</v>
      </c>
      <c r="BE304">
        <f>VLOOKUP(A304, Traffic_data!$A$3:$BP$367, 56, 0)</f>
        <v>2355</v>
      </c>
      <c r="BF304">
        <f>VLOOKUP(A304, Traffic_data!$A$3:$BP$367, 57, 0)</f>
        <v>386</v>
      </c>
      <c r="BG304">
        <f>VLOOKUP(A304, Traffic_data!$A$3:$BP$367, 58, 0)</f>
        <v>270</v>
      </c>
      <c r="BH304">
        <f>VLOOKUP(A304, Traffic_data!$A$3:$BP$367, 59, 0)</f>
        <v>425</v>
      </c>
      <c r="BI304">
        <f>VLOOKUP(A304, Traffic_data!$A$3:$BP$367, 60, 0)</f>
        <v>0</v>
      </c>
      <c r="BJ304">
        <f>VLOOKUP(A304, Traffic_data!$A$3:$BP$367, 61, 0)</f>
        <v>579</v>
      </c>
      <c r="BK304">
        <f>VLOOKUP(A304, Traffic_data!$A$3:$BP$367, 62, 0)</f>
        <v>116</v>
      </c>
      <c r="BL304">
        <f>VLOOKUP(A304, Traffic_data!$A$3:$BP$367, 63, 0)</f>
        <v>154</v>
      </c>
      <c r="BM304">
        <f>VLOOKUP(A304, Traffic_data!$A$3:$BP$367, 64, 0)</f>
        <v>270</v>
      </c>
      <c r="BN304">
        <f>VLOOKUP(A304, Traffic_data!$A$3:$BP$367, 65, 0)</f>
        <v>0</v>
      </c>
      <c r="BO304">
        <f>VLOOKUP(A304, Traffic_data!$A$3:$BP$367, 66, 0)</f>
        <v>0</v>
      </c>
      <c r="BP304">
        <f>VLOOKUP(A304, Traffic_data!$A$3:$BP$367, 67, 0)</f>
        <v>0</v>
      </c>
      <c r="BQ304">
        <f>VLOOKUP(A304, Traffic_data!$A$3:$BP$367, 68, 0)</f>
        <v>77</v>
      </c>
    </row>
    <row r="305" spans="1:69" x14ac:dyDescent="0.25">
      <c r="A305" s="1">
        <v>41577</v>
      </c>
      <c r="B305" t="s">
        <v>30</v>
      </c>
      <c r="C305">
        <f>IFERROR(VLOOKUP(A305,Pivot_table!$A$5:$C$57, 3, 0),0)</f>
        <v>0</v>
      </c>
      <c r="D305">
        <f>VLOOKUP(A305, Traffic_data!$A$3:$BP$367, 3, 0)</f>
        <v>252932</v>
      </c>
      <c r="E305">
        <f>VLOOKUP(A305, Traffic_data!$A$3:$BP$367, 4, 0)</f>
        <v>69620</v>
      </c>
      <c r="F305">
        <f>VLOOKUP(A305, Traffic_data!$A$3:$BP$367, 5, 0)</f>
        <v>90867</v>
      </c>
      <c r="G305">
        <f>VLOOKUP(A305, Traffic_data!$A$3:$BP$367, 6, 0)</f>
        <v>64824</v>
      </c>
      <c r="H305">
        <f>VLOOKUP(A305, Traffic_data!$A$3:$BP$367, 7, 0)</f>
        <v>110817</v>
      </c>
      <c r="I305">
        <f>VLOOKUP(A305, Traffic_data!$A$3:$BP$367, 8, 0)</f>
        <v>93133</v>
      </c>
      <c r="J305">
        <f>VLOOKUP(A305, Traffic_data!$A$3:$BP$367, 9, 0)</f>
        <v>24715</v>
      </c>
      <c r="K305">
        <f>VLOOKUP(A305, Traffic_data!$A$3:$BP$367, 10, 0)</f>
        <v>2827</v>
      </c>
      <c r="L305">
        <f>VLOOKUP(A305, Traffic_data!$A$3:$BP$367, 11, 0)</f>
        <v>19928</v>
      </c>
      <c r="M305">
        <f>VLOOKUP(A305, Traffic_data!$A$3:$BP$367, 12, 0)</f>
        <v>0</v>
      </c>
      <c r="N305">
        <f>VLOOKUP(A305, Traffic_data!$A$3:$BP$367, 13, 0)</f>
        <v>21857</v>
      </c>
      <c r="O305">
        <f>VLOOKUP(A305, Traffic_data!$A$3:$BP$367, 14, 0)</f>
        <v>2143</v>
      </c>
      <c r="P305">
        <f>VLOOKUP(A305, Traffic_data!$A$3:$BP$367, 15, 0)</f>
        <v>896</v>
      </c>
      <c r="Q305">
        <f>VLOOKUP(A305, Traffic_data!$A$3:$BP$367, 16, 0)</f>
        <v>1183</v>
      </c>
      <c r="R305">
        <f>VLOOKUP(A305, Traffic_data!$A$3:$BP$367, 17, 0)</f>
        <v>191518</v>
      </c>
      <c r="S305">
        <f>VLOOKUP(A305, Traffic_data!$A$3:$BP$367, 18, 0)</f>
        <v>63043</v>
      </c>
      <c r="T305">
        <f>VLOOKUP(A305, Traffic_data!$A$3:$BP$367, 19, 0)</f>
        <v>22753</v>
      </c>
      <c r="U305">
        <f>VLOOKUP(A305, Traffic_data!$A$3:$BP$367, 20, 0)</f>
        <v>36669</v>
      </c>
      <c r="V305">
        <f>VLOOKUP(A305, Traffic_data!$A$3:$BP$367, 21, 0)</f>
        <v>785</v>
      </c>
      <c r="W305">
        <f>VLOOKUP(A305, Traffic_data!$A$3:$BP$367, 22, 0)</f>
        <v>33135</v>
      </c>
      <c r="X305">
        <f>VLOOKUP(A305, Traffic_data!$A$3:$BP$367,23, 0)</f>
        <v>4970</v>
      </c>
      <c r="Y305">
        <f>VLOOKUP(A305, Traffic_data!$A$3:$BP$367, 24, 0)</f>
        <v>1570</v>
      </c>
      <c r="Z305">
        <f>VLOOKUP(A305, Traffic_data!$A$3:$BP$367, 25, 0)</f>
        <v>7069</v>
      </c>
      <c r="AA305">
        <f>VLOOKUP(A305, Traffic_data!$A$3:$BP$367, 26, 0)</f>
        <v>2093</v>
      </c>
      <c r="AB305">
        <f>VLOOKUP(A305, Traffic_data!$A$3:$BP$367, 27, 0)</f>
        <v>3401</v>
      </c>
      <c r="AC305">
        <f>VLOOKUP(A305, Traffic_data!$A$3:$BP$367, 28, 0)</f>
        <v>2093</v>
      </c>
      <c r="AD305">
        <f>VLOOKUP(A305, Traffic_data!$A$3:$BP$367, 29, 0)</f>
        <v>7848</v>
      </c>
      <c r="AE305">
        <f>VLOOKUP(A305, Traffic_data!$A$3:$BP$367, 30, 0)</f>
        <v>24003</v>
      </c>
      <c r="AF305">
        <f>VLOOKUP(A305, Traffic_data!$A$3:$BP$367, 31, 0)</f>
        <v>5580</v>
      </c>
      <c r="AG305">
        <f>VLOOKUP(A305, Traffic_data!$A$3:$BP$367, 32, 0)</f>
        <v>1860</v>
      </c>
      <c r="AH305">
        <f>VLOOKUP(A305, Traffic_data!$A$3:$BP$367, 33, 0)</f>
        <v>5049</v>
      </c>
      <c r="AI305">
        <f>VLOOKUP(A305, Traffic_data!$A$3:$BP$367, 34, 0)</f>
        <v>0</v>
      </c>
      <c r="AJ305">
        <f>VLOOKUP(A305, Traffic_data!$A$3:$BP$367, 35, 0)</f>
        <v>4429</v>
      </c>
      <c r="AK305">
        <f>VLOOKUP(A305, Traffic_data!$A$3:$BP$367, 36, 0)</f>
        <v>531</v>
      </c>
      <c r="AL305">
        <f>VLOOKUP(A305, Traffic_data!$A$3:$BP$367, 37, 0)</f>
        <v>177</v>
      </c>
      <c r="AM305">
        <f>VLOOKUP(A305, Traffic_data!$A$3:$BP$367, 38, 0)</f>
        <v>1329</v>
      </c>
      <c r="AN305">
        <f>VLOOKUP(A305, Traffic_data!$A$3:$BP$367, 39, 0)</f>
        <v>354</v>
      </c>
      <c r="AO305">
        <f>VLOOKUP(A305, Traffic_data!$A$3:$BP$367, 40, 0)</f>
        <v>0</v>
      </c>
      <c r="AP305">
        <f>VLOOKUP(A305, Traffic_data!$A$3:$BP$367, 41, 0)</f>
        <v>354</v>
      </c>
      <c r="AQ305">
        <f>VLOOKUP(A305, Traffic_data!$A$3:$BP$367,42, 0)</f>
        <v>4163</v>
      </c>
      <c r="AR305">
        <f>VLOOKUP(A305, Traffic_data!$A$3:$BP$367, 43, 0)</f>
        <v>215521</v>
      </c>
      <c r="AS305">
        <f>VLOOKUP(A305, Traffic_data!$A$3:$BP$367, 44, 0)</f>
        <v>68623</v>
      </c>
      <c r="AT305">
        <f>VLOOKUP(A305, Traffic_data!$A$3:$BP$367, 45, 0)</f>
        <v>24613</v>
      </c>
      <c r="AU305">
        <f>VLOOKUP(A305, Traffic_data!$A$3:$BP$367, 46, 0)</f>
        <v>41718</v>
      </c>
      <c r="AV305">
        <f>VLOOKUP(A305, Traffic_data!$A$3:$BP$367, 47, 0)</f>
        <v>785</v>
      </c>
      <c r="AW305">
        <f>VLOOKUP(A305, Traffic_data!$A$3:$BP$367, 48, 0)</f>
        <v>37564</v>
      </c>
      <c r="AX305">
        <f>VLOOKUP(A305, Traffic_data!$A$3:$BP$367, 49, 0)</f>
        <v>5501</v>
      </c>
      <c r="AY305">
        <f>VLOOKUP(A305, Traffic_data!$A$3:$BP$367, 50, 0)</f>
        <v>1747</v>
      </c>
      <c r="AZ305">
        <f>VLOOKUP(A305, Traffic_data!$A$3:$BP$367, 51, 0)</f>
        <v>8398</v>
      </c>
      <c r="BA305">
        <f>VLOOKUP(A305, Traffic_data!$A$3:$BP$367, 52, 0)</f>
        <v>2447</v>
      </c>
      <c r="BB305">
        <f>VLOOKUP(A305, Traffic_data!$A$3:$BP$367, 53, 0)</f>
        <v>3401</v>
      </c>
      <c r="BC305">
        <f>VLOOKUP(A305, Traffic_data!$A$3:$BP$367, 54, 0)</f>
        <v>2447</v>
      </c>
      <c r="BD305">
        <f>VLOOKUP(A305, Traffic_data!$A$3:$BP$367, 55, 0)</f>
        <v>12011</v>
      </c>
      <c r="BE305">
        <f>VLOOKUP(A305, Traffic_data!$A$3:$BP$367, 56, 0)</f>
        <v>2741</v>
      </c>
      <c r="BF305">
        <f>VLOOKUP(A305, Traffic_data!$A$3:$BP$367, 57, 0)</f>
        <v>888</v>
      </c>
      <c r="BG305">
        <f>VLOOKUP(A305, Traffic_data!$A$3:$BP$367, 58, 0)</f>
        <v>193</v>
      </c>
      <c r="BH305">
        <f>VLOOKUP(A305, Traffic_data!$A$3:$BP$367, 59, 0)</f>
        <v>386</v>
      </c>
      <c r="BI305">
        <f>VLOOKUP(A305, Traffic_data!$A$3:$BP$367, 60, 0)</f>
        <v>0</v>
      </c>
      <c r="BJ305">
        <f>VLOOKUP(A305, Traffic_data!$A$3:$BP$367, 61, 0)</f>
        <v>540</v>
      </c>
      <c r="BK305">
        <f>VLOOKUP(A305, Traffic_data!$A$3:$BP$367, 62, 0)</f>
        <v>116</v>
      </c>
      <c r="BL305">
        <f>VLOOKUP(A305, Traffic_data!$A$3:$BP$367, 63, 0)</f>
        <v>116</v>
      </c>
      <c r="BM305">
        <f>VLOOKUP(A305, Traffic_data!$A$3:$BP$367, 64, 0)</f>
        <v>116</v>
      </c>
      <c r="BN305">
        <f>VLOOKUP(A305, Traffic_data!$A$3:$BP$367, 65, 0)</f>
        <v>39</v>
      </c>
      <c r="BO305">
        <f>VLOOKUP(A305, Traffic_data!$A$3:$BP$367, 66, 0)</f>
        <v>0</v>
      </c>
      <c r="BP305">
        <f>VLOOKUP(A305, Traffic_data!$A$3:$BP$367, 67, 0)</f>
        <v>116</v>
      </c>
      <c r="BQ305">
        <f>VLOOKUP(A305, Traffic_data!$A$3:$BP$367, 68, 0)</f>
        <v>77</v>
      </c>
    </row>
    <row r="306" spans="1:69" x14ac:dyDescent="0.25">
      <c r="A306" s="1">
        <v>41578</v>
      </c>
      <c r="B306" t="s">
        <v>46</v>
      </c>
      <c r="C306">
        <f>IFERROR(VLOOKUP(A306,Pivot_table!$A$5:$C$57, 3, 0),0)</f>
        <v>0</v>
      </c>
      <c r="D306">
        <f>VLOOKUP(A306, Traffic_data!$A$3:$BP$367, 3, 0)</f>
        <v>252600</v>
      </c>
      <c r="E306">
        <f>VLOOKUP(A306, Traffic_data!$A$3:$BP$367, 4, 0)</f>
        <v>70821</v>
      </c>
      <c r="F306">
        <f>VLOOKUP(A306, Traffic_data!$A$3:$BP$367, 5, 0)</f>
        <v>91380</v>
      </c>
      <c r="G306">
        <f>VLOOKUP(A306, Traffic_data!$A$3:$BP$367, 6, 0)</f>
        <v>64487</v>
      </c>
      <c r="H306">
        <f>VLOOKUP(A306, Traffic_data!$A$3:$BP$367, 7, 0)</f>
        <v>112711</v>
      </c>
      <c r="I306">
        <f>VLOOKUP(A306, Traffic_data!$A$3:$BP$367, 8, 0)</f>
        <v>92987</v>
      </c>
      <c r="J306">
        <f>VLOOKUP(A306, Traffic_data!$A$3:$BP$367, 9, 0)</f>
        <v>26861</v>
      </c>
      <c r="K306">
        <f>VLOOKUP(A306, Traffic_data!$A$3:$BP$367, 10, 0)</f>
        <v>4809</v>
      </c>
      <c r="L306">
        <f>VLOOKUP(A306, Traffic_data!$A$3:$BP$367, 11, 0)</f>
        <v>30159</v>
      </c>
      <c r="M306">
        <f>VLOOKUP(A306, Traffic_data!$A$3:$BP$367, 12, 0)</f>
        <v>0</v>
      </c>
      <c r="N306">
        <f>VLOOKUP(A306, Traffic_data!$A$3:$BP$367, 13, 0)</f>
        <v>22392</v>
      </c>
      <c r="O306">
        <f>VLOOKUP(A306, Traffic_data!$A$3:$BP$367, 14, 0)</f>
        <v>2231</v>
      </c>
      <c r="P306">
        <f>VLOOKUP(A306, Traffic_data!$A$3:$BP$367, 15, 0)</f>
        <v>867</v>
      </c>
      <c r="Q306">
        <f>VLOOKUP(A306, Traffic_data!$A$3:$BP$367, 16, 0)</f>
        <v>1312</v>
      </c>
      <c r="R306">
        <f>VLOOKUP(A306, Traffic_data!$A$3:$BP$367, 17, 0)</f>
        <v>192364</v>
      </c>
      <c r="S306">
        <f>VLOOKUP(A306, Traffic_data!$A$3:$BP$367, 18, 0)</f>
        <v>49964</v>
      </c>
      <c r="T306">
        <f>VLOOKUP(A306, Traffic_data!$A$3:$BP$367, 19, 0)</f>
        <v>22090</v>
      </c>
      <c r="U306">
        <f>VLOOKUP(A306, Traffic_data!$A$3:$BP$367, 20, 0)</f>
        <v>35565</v>
      </c>
      <c r="V306">
        <f>VLOOKUP(A306, Traffic_data!$A$3:$BP$367, 21, 0)</f>
        <v>1570</v>
      </c>
      <c r="W306">
        <f>VLOOKUP(A306, Traffic_data!$A$3:$BP$367, 22, 0)</f>
        <v>34019</v>
      </c>
      <c r="X306">
        <f>VLOOKUP(A306, Traffic_data!$A$3:$BP$367,23, 0)</f>
        <v>6017</v>
      </c>
      <c r="Y306">
        <f>VLOOKUP(A306, Traffic_data!$A$3:$BP$367, 24, 0)</f>
        <v>2093</v>
      </c>
      <c r="Z306">
        <f>VLOOKUP(A306, Traffic_data!$A$3:$BP$367, 25, 0)</f>
        <v>8836</v>
      </c>
      <c r="AA306">
        <f>VLOOKUP(A306, Traffic_data!$A$3:$BP$367, 26, 0)</f>
        <v>1570</v>
      </c>
      <c r="AB306">
        <f>VLOOKUP(A306, Traffic_data!$A$3:$BP$367, 27, 0)</f>
        <v>3139</v>
      </c>
      <c r="AC306">
        <f>VLOOKUP(A306, Traffic_data!$A$3:$BP$367, 28, 0)</f>
        <v>1570</v>
      </c>
      <c r="AD306">
        <f>VLOOKUP(A306, Traffic_data!$A$3:$BP$367, 29, 0)</f>
        <v>7325</v>
      </c>
      <c r="AE306">
        <f>VLOOKUP(A306, Traffic_data!$A$3:$BP$367, 30, 0)</f>
        <v>26483</v>
      </c>
      <c r="AF306">
        <f>VLOOKUP(A306, Traffic_data!$A$3:$BP$367, 31, 0)</f>
        <v>4960</v>
      </c>
      <c r="AG306">
        <f>VLOOKUP(A306, Traffic_data!$A$3:$BP$367, 32, 0)</f>
        <v>2037</v>
      </c>
      <c r="AH306">
        <f>VLOOKUP(A306, Traffic_data!$A$3:$BP$367, 33, 0)</f>
        <v>6377</v>
      </c>
      <c r="AI306">
        <f>VLOOKUP(A306, Traffic_data!$A$3:$BP$367, 34, 0)</f>
        <v>89</v>
      </c>
      <c r="AJ306">
        <f>VLOOKUP(A306, Traffic_data!$A$3:$BP$367, 35, 0)</f>
        <v>5049</v>
      </c>
      <c r="AK306">
        <f>VLOOKUP(A306, Traffic_data!$A$3:$BP$367, 36, 0)</f>
        <v>620</v>
      </c>
      <c r="AL306">
        <f>VLOOKUP(A306, Traffic_data!$A$3:$BP$367, 37, 0)</f>
        <v>89</v>
      </c>
      <c r="AM306">
        <f>VLOOKUP(A306, Traffic_data!$A$3:$BP$367, 38, 0)</f>
        <v>1771</v>
      </c>
      <c r="AN306">
        <f>VLOOKUP(A306, Traffic_data!$A$3:$BP$367, 39, 0)</f>
        <v>354</v>
      </c>
      <c r="AO306">
        <f>VLOOKUP(A306, Traffic_data!$A$3:$BP$367, 40, 0)</f>
        <v>89</v>
      </c>
      <c r="AP306">
        <f>VLOOKUP(A306, Traffic_data!$A$3:$BP$367, 41, 0)</f>
        <v>354</v>
      </c>
      <c r="AQ306">
        <f>VLOOKUP(A306, Traffic_data!$A$3:$BP$367,42, 0)</f>
        <v>4517</v>
      </c>
      <c r="AR306">
        <f>VLOOKUP(A306, Traffic_data!$A$3:$BP$367, 43, 0)</f>
        <v>218847</v>
      </c>
      <c r="AS306">
        <f>VLOOKUP(A306, Traffic_data!$A$3:$BP$367, 44, 0)</f>
        <v>54924</v>
      </c>
      <c r="AT306">
        <f>VLOOKUP(A306, Traffic_data!$A$3:$BP$367, 45, 0)</f>
        <v>24127</v>
      </c>
      <c r="AU306">
        <f>VLOOKUP(A306, Traffic_data!$A$3:$BP$367, 46, 0)</f>
        <v>41942</v>
      </c>
      <c r="AV306">
        <f>VLOOKUP(A306, Traffic_data!$A$3:$BP$367, 47, 0)</f>
        <v>1659</v>
      </c>
      <c r="AW306">
        <f>VLOOKUP(A306, Traffic_data!$A$3:$BP$367, 48, 0)</f>
        <v>39068</v>
      </c>
      <c r="AX306">
        <f>VLOOKUP(A306, Traffic_data!$A$3:$BP$367, 49, 0)</f>
        <v>6637</v>
      </c>
      <c r="AY306">
        <f>VLOOKUP(A306, Traffic_data!$A$3:$BP$367, 50, 0)</f>
        <v>2182</v>
      </c>
      <c r="AZ306">
        <f>VLOOKUP(A306, Traffic_data!$A$3:$BP$367, 51, 0)</f>
        <v>10607</v>
      </c>
      <c r="BA306">
        <f>VLOOKUP(A306, Traffic_data!$A$3:$BP$367, 52, 0)</f>
        <v>1924</v>
      </c>
      <c r="BB306">
        <f>VLOOKUP(A306, Traffic_data!$A$3:$BP$367, 53, 0)</f>
        <v>3228</v>
      </c>
      <c r="BC306">
        <f>VLOOKUP(A306, Traffic_data!$A$3:$BP$367, 54, 0)</f>
        <v>1924</v>
      </c>
      <c r="BD306">
        <f>VLOOKUP(A306, Traffic_data!$A$3:$BP$367, 55, 0)</f>
        <v>11842</v>
      </c>
      <c r="BE306">
        <f>VLOOKUP(A306, Traffic_data!$A$3:$BP$367, 56, 0)</f>
        <v>2702</v>
      </c>
      <c r="BF306">
        <f>VLOOKUP(A306, Traffic_data!$A$3:$BP$367, 57, 0)</f>
        <v>772</v>
      </c>
      <c r="BG306">
        <f>VLOOKUP(A306, Traffic_data!$A$3:$BP$367, 58, 0)</f>
        <v>270</v>
      </c>
      <c r="BH306">
        <f>VLOOKUP(A306, Traffic_data!$A$3:$BP$367, 59, 0)</f>
        <v>695</v>
      </c>
      <c r="BI306">
        <f>VLOOKUP(A306, Traffic_data!$A$3:$BP$367, 60, 0)</f>
        <v>0</v>
      </c>
      <c r="BJ306">
        <f>VLOOKUP(A306, Traffic_data!$A$3:$BP$367, 61, 0)</f>
        <v>463</v>
      </c>
      <c r="BK306">
        <f>VLOOKUP(A306, Traffic_data!$A$3:$BP$367, 62, 0)</f>
        <v>77</v>
      </c>
      <c r="BL306">
        <f>VLOOKUP(A306, Traffic_data!$A$3:$BP$367, 63, 0)</f>
        <v>39</v>
      </c>
      <c r="BM306">
        <f>VLOOKUP(A306, Traffic_data!$A$3:$BP$367, 64, 0)</f>
        <v>154</v>
      </c>
      <c r="BN306">
        <f>VLOOKUP(A306, Traffic_data!$A$3:$BP$367, 65, 0)</f>
        <v>116</v>
      </c>
      <c r="BO306">
        <f>VLOOKUP(A306, Traffic_data!$A$3:$BP$367, 66, 0)</f>
        <v>0</v>
      </c>
      <c r="BP306">
        <f>VLOOKUP(A306, Traffic_data!$A$3:$BP$367, 67, 0)</f>
        <v>39</v>
      </c>
      <c r="BQ306">
        <f>VLOOKUP(A306, Traffic_data!$A$3:$BP$367, 68, 0)</f>
        <v>0</v>
      </c>
    </row>
    <row r="307" spans="1:69" x14ac:dyDescent="0.25">
      <c r="A307" s="1">
        <v>41579</v>
      </c>
      <c r="B307" t="s">
        <v>49</v>
      </c>
      <c r="C307">
        <f>IFERROR(VLOOKUP(A307,Pivot_table!$A$5:$C$57, 3, 0),0)</f>
        <v>0</v>
      </c>
      <c r="D307">
        <f>VLOOKUP(A307, Traffic_data!$A$3:$BP$367, 3, 0)</f>
        <v>172597</v>
      </c>
      <c r="E307">
        <f>VLOOKUP(A307, Traffic_data!$A$3:$BP$367, 4, 0)</f>
        <v>50191</v>
      </c>
      <c r="F307">
        <f>VLOOKUP(A307, Traffic_data!$A$3:$BP$367, 5, 0)</f>
        <v>61615</v>
      </c>
      <c r="G307">
        <f>VLOOKUP(A307, Traffic_data!$A$3:$BP$367, 6, 0)</f>
        <v>41847</v>
      </c>
      <c r="H307">
        <f>VLOOKUP(A307, Traffic_data!$A$3:$BP$367, 7, 0)</f>
        <v>80577</v>
      </c>
      <c r="I307">
        <f>VLOOKUP(A307, Traffic_data!$A$3:$BP$367, 8, 0)</f>
        <v>64039</v>
      </c>
      <c r="J307">
        <f>VLOOKUP(A307, Traffic_data!$A$3:$BP$367, 9, 0)</f>
        <v>24640</v>
      </c>
      <c r="K307">
        <f>VLOOKUP(A307, Traffic_data!$A$3:$BP$367, 10, 0)</f>
        <v>2944</v>
      </c>
      <c r="L307">
        <f>VLOOKUP(A307, Traffic_data!$A$3:$BP$367, 11, 0)</f>
        <v>19317</v>
      </c>
      <c r="M307">
        <f>VLOOKUP(A307, Traffic_data!$A$3:$BP$367, 12, 0)</f>
        <v>0</v>
      </c>
      <c r="N307">
        <f>VLOOKUP(A307, Traffic_data!$A$3:$BP$367, 13, 0)</f>
        <v>18402</v>
      </c>
      <c r="O307">
        <f>VLOOKUP(A307, Traffic_data!$A$3:$BP$367, 14, 0)</f>
        <v>2384</v>
      </c>
      <c r="P307">
        <f>VLOOKUP(A307, Traffic_data!$A$3:$BP$367, 15, 0)</f>
        <v>840</v>
      </c>
      <c r="Q307">
        <f>VLOOKUP(A307, Traffic_data!$A$3:$BP$367, 16, 0)</f>
        <v>991</v>
      </c>
      <c r="R307">
        <f>VLOOKUP(A307, Traffic_data!$A$3:$BP$367, 17, 0)</f>
        <v>133527</v>
      </c>
      <c r="S307">
        <f>VLOOKUP(A307, Traffic_data!$A$3:$BP$367, 18, 0)</f>
        <v>31391</v>
      </c>
      <c r="T307">
        <f>VLOOKUP(A307, Traffic_data!$A$3:$BP$367, 19, 0)</f>
        <v>18997</v>
      </c>
      <c r="U307">
        <f>VLOOKUP(A307, Traffic_data!$A$3:$BP$367, 20, 0)</f>
        <v>21648</v>
      </c>
      <c r="V307">
        <f>VLOOKUP(A307, Traffic_data!$A$3:$BP$367, 21, 0)</f>
        <v>1831</v>
      </c>
      <c r="W307">
        <f>VLOOKUP(A307, Traffic_data!$A$3:$BP$367, 22, 0)</f>
        <v>22974</v>
      </c>
      <c r="X307">
        <f>VLOOKUP(A307, Traffic_data!$A$3:$BP$367,23, 0)</f>
        <v>4447</v>
      </c>
      <c r="Y307">
        <f>VLOOKUP(A307, Traffic_data!$A$3:$BP$367, 24, 0)</f>
        <v>2354</v>
      </c>
      <c r="Z307">
        <f>VLOOKUP(A307, Traffic_data!$A$3:$BP$367, 25, 0)</f>
        <v>5743</v>
      </c>
      <c r="AA307">
        <f>VLOOKUP(A307, Traffic_data!$A$3:$BP$367, 26, 0)</f>
        <v>1570</v>
      </c>
      <c r="AB307">
        <f>VLOOKUP(A307, Traffic_data!$A$3:$BP$367, 27, 0)</f>
        <v>2354</v>
      </c>
      <c r="AC307">
        <f>VLOOKUP(A307, Traffic_data!$A$3:$BP$367, 28, 0)</f>
        <v>2877</v>
      </c>
      <c r="AD307">
        <f>VLOOKUP(A307, Traffic_data!$A$3:$BP$367, 29, 0)</f>
        <v>6017</v>
      </c>
      <c r="AE307">
        <f>VLOOKUP(A307, Traffic_data!$A$3:$BP$367, 30, 0)</f>
        <v>25952</v>
      </c>
      <c r="AF307">
        <f>VLOOKUP(A307, Traffic_data!$A$3:$BP$367, 31, 0)</f>
        <v>5137</v>
      </c>
      <c r="AG307">
        <f>VLOOKUP(A307, Traffic_data!$A$3:$BP$367, 32, 0)</f>
        <v>2126</v>
      </c>
      <c r="AH307">
        <f>VLOOKUP(A307, Traffic_data!$A$3:$BP$367, 33, 0)</f>
        <v>4783</v>
      </c>
      <c r="AI307">
        <f>VLOOKUP(A307, Traffic_data!$A$3:$BP$367, 34, 0)</f>
        <v>0</v>
      </c>
      <c r="AJ307">
        <f>VLOOKUP(A307, Traffic_data!$A$3:$BP$367, 35, 0)</f>
        <v>5226</v>
      </c>
      <c r="AK307">
        <f>VLOOKUP(A307, Traffic_data!$A$3:$BP$367, 36, 0)</f>
        <v>354</v>
      </c>
      <c r="AL307">
        <f>VLOOKUP(A307, Traffic_data!$A$3:$BP$367, 37, 0)</f>
        <v>89</v>
      </c>
      <c r="AM307">
        <f>VLOOKUP(A307, Traffic_data!$A$3:$BP$367, 38, 0)</f>
        <v>1860</v>
      </c>
      <c r="AN307">
        <f>VLOOKUP(A307, Traffic_data!$A$3:$BP$367, 39, 0)</f>
        <v>531</v>
      </c>
      <c r="AO307">
        <f>VLOOKUP(A307, Traffic_data!$A$3:$BP$367, 40, 0)</f>
        <v>354</v>
      </c>
      <c r="AP307">
        <f>VLOOKUP(A307, Traffic_data!$A$3:$BP$367, 41, 0)</f>
        <v>89</v>
      </c>
      <c r="AQ307">
        <f>VLOOKUP(A307, Traffic_data!$A$3:$BP$367,42, 0)</f>
        <v>4960</v>
      </c>
      <c r="AR307">
        <f>VLOOKUP(A307, Traffic_data!$A$3:$BP$367, 43, 0)</f>
        <v>159479</v>
      </c>
      <c r="AS307">
        <f>VLOOKUP(A307, Traffic_data!$A$3:$BP$367, 44, 0)</f>
        <v>36528</v>
      </c>
      <c r="AT307">
        <f>VLOOKUP(A307, Traffic_data!$A$3:$BP$367, 45, 0)</f>
        <v>21123</v>
      </c>
      <c r="AU307">
        <f>VLOOKUP(A307, Traffic_data!$A$3:$BP$367, 46, 0)</f>
        <v>26431</v>
      </c>
      <c r="AV307">
        <f>VLOOKUP(A307, Traffic_data!$A$3:$BP$367, 47, 0)</f>
        <v>1831</v>
      </c>
      <c r="AW307">
        <f>VLOOKUP(A307, Traffic_data!$A$3:$BP$367, 48, 0)</f>
        <v>28200</v>
      </c>
      <c r="AX307">
        <f>VLOOKUP(A307, Traffic_data!$A$3:$BP$367, 49, 0)</f>
        <v>4801</v>
      </c>
      <c r="AY307">
        <f>VLOOKUP(A307, Traffic_data!$A$3:$BP$367, 50, 0)</f>
        <v>2443</v>
      </c>
      <c r="AZ307">
        <f>VLOOKUP(A307, Traffic_data!$A$3:$BP$367, 51, 0)</f>
        <v>7603</v>
      </c>
      <c r="BA307">
        <f>VLOOKUP(A307, Traffic_data!$A$3:$BP$367, 52, 0)</f>
        <v>2101</v>
      </c>
      <c r="BB307">
        <f>VLOOKUP(A307, Traffic_data!$A$3:$BP$367, 53, 0)</f>
        <v>2708</v>
      </c>
      <c r="BC307">
        <f>VLOOKUP(A307, Traffic_data!$A$3:$BP$367, 54, 0)</f>
        <v>2966</v>
      </c>
      <c r="BD307">
        <f>VLOOKUP(A307, Traffic_data!$A$3:$BP$367, 55, 0)</f>
        <v>10977</v>
      </c>
      <c r="BE307">
        <f>VLOOKUP(A307, Traffic_data!$A$3:$BP$367, 56, 0)</f>
        <v>2895</v>
      </c>
      <c r="BF307">
        <f>VLOOKUP(A307, Traffic_data!$A$3:$BP$367, 57, 0)</f>
        <v>309</v>
      </c>
      <c r="BG307">
        <f>VLOOKUP(A307, Traffic_data!$A$3:$BP$367, 58, 0)</f>
        <v>347</v>
      </c>
      <c r="BH307">
        <f>VLOOKUP(A307, Traffic_data!$A$3:$BP$367, 59, 0)</f>
        <v>849</v>
      </c>
      <c r="BI307">
        <f>VLOOKUP(A307, Traffic_data!$A$3:$BP$367, 60, 0)</f>
        <v>77</v>
      </c>
      <c r="BJ307">
        <f>VLOOKUP(A307, Traffic_data!$A$3:$BP$367, 61, 0)</f>
        <v>347</v>
      </c>
      <c r="BK307">
        <f>VLOOKUP(A307, Traffic_data!$A$3:$BP$367, 62, 0)</f>
        <v>232</v>
      </c>
      <c r="BL307">
        <f>VLOOKUP(A307, Traffic_data!$A$3:$BP$367, 63, 0)</f>
        <v>77</v>
      </c>
      <c r="BM307">
        <f>VLOOKUP(A307, Traffic_data!$A$3:$BP$367, 64, 0)</f>
        <v>270</v>
      </c>
      <c r="BN307">
        <f>VLOOKUP(A307, Traffic_data!$A$3:$BP$367, 65, 0)</f>
        <v>77</v>
      </c>
      <c r="BO307">
        <f>VLOOKUP(A307, Traffic_data!$A$3:$BP$367, 66, 0)</f>
        <v>0</v>
      </c>
      <c r="BP307">
        <f>VLOOKUP(A307, Traffic_data!$A$3:$BP$367, 67, 0)</f>
        <v>116</v>
      </c>
      <c r="BQ307">
        <f>VLOOKUP(A307, Traffic_data!$A$3:$BP$367, 68, 0)</f>
        <v>77</v>
      </c>
    </row>
    <row r="308" spans="1:69" x14ac:dyDescent="0.25">
      <c r="A308" s="1">
        <v>41580</v>
      </c>
      <c r="B308" t="s">
        <v>52</v>
      </c>
      <c r="C308">
        <f>IFERROR(VLOOKUP(A308,Pivot_table!$A$5:$C$57, 3, 0),0)</f>
        <v>0</v>
      </c>
      <c r="D308">
        <f>VLOOKUP(A308, Traffic_data!$A$3:$BP$367, 3, 0)</f>
        <v>104641</v>
      </c>
      <c r="E308">
        <f>VLOOKUP(A308, Traffic_data!$A$3:$BP$367, 4, 0)</f>
        <v>31342</v>
      </c>
      <c r="F308">
        <f>VLOOKUP(A308, Traffic_data!$A$3:$BP$367, 5, 0)</f>
        <v>34684</v>
      </c>
      <c r="G308">
        <f>VLOOKUP(A308, Traffic_data!$A$3:$BP$367, 6, 0)</f>
        <v>24698</v>
      </c>
      <c r="H308">
        <f>VLOOKUP(A308, Traffic_data!$A$3:$BP$367, 7, 0)</f>
        <v>50996</v>
      </c>
      <c r="I308">
        <f>VLOOKUP(A308, Traffic_data!$A$3:$BP$367, 8, 0)</f>
        <v>39190</v>
      </c>
      <c r="J308">
        <f>VLOOKUP(A308, Traffic_data!$A$3:$BP$367, 9, 0)</f>
        <v>20169</v>
      </c>
      <c r="K308">
        <f>VLOOKUP(A308, Traffic_data!$A$3:$BP$367, 10, 0)</f>
        <v>2523</v>
      </c>
      <c r="L308">
        <f>VLOOKUP(A308, Traffic_data!$A$3:$BP$367, 11, 0)</f>
        <v>12248</v>
      </c>
      <c r="M308">
        <f>VLOOKUP(A308, Traffic_data!$A$3:$BP$367, 12, 0)</f>
        <v>0</v>
      </c>
      <c r="N308">
        <f>VLOOKUP(A308, Traffic_data!$A$3:$BP$367, 13, 0)</f>
        <v>11939</v>
      </c>
      <c r="O308">
        <f>VLOOKUP(A308, Traffic_data!$A$3:$BP$367, 14, 0)</f>
        <v>2330</v>
      </c>
      <c r="P308">
        <f>VLOOKUP(A308, Traffic_data!$A$3:$BP$367, 15, 0)</f>
        <v>825</v>
      </c>
      <c r="Q308">
        <f>VLOOKUP(A308, Traffic_data!$A$3:$BP$367, 16, 0)</f>
        <v>931</v>
      </c>
      <c r="R308">
        <f>VLOOKUP(A308, Traffic_data!$A$3:$BP$367, 17, 0)</f>
        <v>82658</v>
      </c>
      <c r="S308">
        <f>VLOOKUP(A308, Traffic_data!$A$3:$BP$367, 18, 0)</f>
        <v>18573</v>
      </c>
      <c r="T308">
        <f>VLOOKUP(A308, Traffic_data!$A$3:$BP$367, 19, 0)</f>
        <v>10603</v>
      </c>
      <c r="U308">
        <f>VLOOKUP(A308, Traffic_data!$A$3:$BP$367, 20, 0)</f>
        <v>14579</v>
      </c>
      <c r="V308">
        <f>VLOOKUP(A308, Traffic_data!$A$3:$BP$367, 21, 0)</f>
        <v>2354</v>
      </c>
      <c r="W308">
        <f>VLOOKUP(A308, Traffic_data!$A$3:$BP$367, 22, 0)</f>
        <v>14579</v>
      </c>
      <c r="X308">
        <f>VLOOKUP(A308, Traffic_data!$A$3:$BP$367,23, 0)</f>
        <v>3924</v>
      </c>
      <c r="Y308">
        <f>VLOOKUP(A308, Traffic_data!$A$3:$BP$367, 24, 0)</f>
        <v>1831</v>
      </c>
      <c r="Z308">
        <f>VLOOKUP(A308, Traffic_data!$A$3:$BP$367, 25, 0)</f>
        <v>5743</v>
      </c>
      <c r="AA308">
        <f>VLOOKUP(A308, Traffic_data!$A$3:$BP$367, 26, 0)</f>
        <v>523</v>
      </c>
      <c r="AB308">
        <f>VLOOKUP(A308, Traffic_data!$A$3:$BP$367, 27, 0)</f>
        <v>1046</v>
      </c>
      <c r="AC308">
        <f>VLOOKUP(A308, Traffic_data!$A$3:$BP$367, 28, 0)</f>
        <v>1570</v>
      </c>
      <c r="AD308">
        <f>VLOOKUP(A308, Traffic_data!$A$3:$BP$367, 29, 0)</f>
        <v>4970</v>
      </c>
      <c r="AE308">
        <f>VLOOKUP(A308, Traffic_data!$A$3:$BP$367, 30, 0)</f>
        <v>19574</v>
      </c>
      <c r="AF308">
        <f>VLOOKUP(A308, Traffic_data!$A$3:$BP$367, 31, 0)</f>
        <v>3189</v>
      </c>
      <c r="AG308">
        <f>VLOOKUP(A308, Traffic_data!$A$3:$BP$367, 32, 0)</f>
        <v>886</v>
      </c>
      <c r="AH308">
        <f>VLOOKUP(A308, Traffic_data!$A$3:$BP$367, 33, 0)</f>
        <v>4960</v>
      </c>
      <c r="AI308">
        <f>VLOOKUP(A308, Traffic_data!$A$3:$BP$367, 34, 0)</f>
        <v>0</v>
      </c>
      <c r="AJ308">
        <f>VLOOKUP(A308, Traffic_data!$A$3:$BP$367, 35, 0)</f>
        <v>3543</v>
      </c>
      <c r="AK308">
        <f>VLOOKUP(A308, Traffic_data!$A$3:$BP$367, 36, 0)</f>
        <v>266</v>
      </c>
      <c r="AL308">
        <f>VLOOKUP(A308, Traffic_data!$A$3:$BP$367, 37, 0)</f>
        <v>0</v>
      </c>
      <c r="AM308">
        <f>VLOOKUP(A308, Traffic_data!$A$3:$BP$367, 38, 0)</f>
        <v>797</v>
      </c>
      <c r="AN308">
        <f>VLOOKUP(A308, Traffic_data!$A$3:$BP$367, 39, 0)</f>
        <v>531</v>
      </c>
      <c r="AO308">
        <f>VLOOKUP(A308, Traffic_data!$A$3:$BP$367, 40, 0)</f>
        <v>177</v>
      </c>
      <c r="AP308">
        <f>VLOOKUP(A308, Traffic_data!$A$3:$BP$367, 41, 0)</f>
        <v>354</v>
      </c>
      <c r="AQ308">
        <f>VLOOKUP(A308, Traffic_data!$A$3:$BP$367,42, 0)</f>
        <v>4429</v>
      </c>
      <c r="AR308">
        <f>VLOOKUP(A308, Traffic_data!$A$3:$BP$367, 43, 0)</f>
        <v>102232</v>
      </c>
      <c r="AS308">
        <f>VLOOKUP(A308, Traffic_data!$A$3:$BP$367, 44, 0)</f>
        <v>21762</v>
      </c>
      <c r="AT308">
        <f>VLOOKUP(A308, Traffic_data!$A$3:$BP$367, 45, 0)</f>
        <v>11489</v>
      </c>
      <c r="AU308">
        <f>VLOOKUP(A308, Traffic_data!$A$3:$BP$367, 46, 0)</f>
        <v>19539</v>
      </c>
      <c r="AV308">
        <f>VLOOKUP(A308, Traffic_data!$A$3:$BP$367, 47, 0)</f>
        <v>2354</v>
      </c>
      <c r="AW308">
        <f>VLOOKUP(A308, Traffic_data!$A$3:$BP$367, 48, 0)</f>
        <v>18122</v>
      </c>
      <c r="AX308">
        <f>VLOOKUP(A308, Traffic_data!$A$3:$BP$367, 49, 0)</f>
        <v>4190</v>
      </c>
      <c r="AY308">
        <f>VLOOKUP(A308, Traffic_data!$A$3:$BP$367, 50, 0)</f>
        <v>1831</v>
      </c>
      <c r="AZ308">
        <f>VLOOKUP(A308, Traffic_data!$A$3:$BP$367, 51, 0)</f>
        <v>6540</v>
      </c>
      <c r="BA308">
        <f>VLOOKUP(A308, Traffic_data!$A$3:$BP$367, 52, 0)</f>
        <v>1054</v>
      </c>
      <c r="BB308">
        <f>VLOOKUP(A308, Traffic_data!$A$3:$BP$367, 53, 0)</f>
        <v>1223</v>
      </c>
      <c r="BC308">
        <f>VLOOKUP(A308, Traffic_data!$A$3:$BP$367, 54, 0)</f>
        <v>1924</v>
      </c>
      <c r="BD308">
        <f>VLOOKUP(A308, Traffic_data!$A$3:$BP$367, 55, 0)</f>
        <v>9399</v>
      </c>
      <c r="BE308">
        <f>VLOOKUP(A308, Traffic_data!$A$3:$BP$367, 56, 0)</f>
        <v>1930</v>
      </c>
      <c r="BF308">
        <f>VLOOKUP(A308, Traffic_data!$A$3:$BP$367, 57, 0)</f>
        <v>386</v>
      </c>
      <c r="BG308">
        <f>VLOOKUP(A308, Traffic_data!$A$3:$BP$367, 58, 0)</f>
        <v>270</v>
      </c>
      <c r="BH308">
        <f>VLOOKUP(A308, Traffic_data!$A$3:$BP$367, 59, 0)</f>
        <v>540</v>
      </c>
      <c r="BI308">
        <f>VLOOKUP(A308, Traffic_data!$A$3:$BP$367, 60, 0)</f>
        <v>0</v>
      </c>
      <c r="BJ308">
        <f>VLOOKUP(A308, Traffic_data!$A$3:$BP$367, 61, 0)</f>
        <v>386</v>
      </c>
      <c r="BK308">
        <f>VLOOKUP(A308, Traffic_data!$A$3:$BP$367, 62, 0)</f>
        <v>116</v>
      </c>
      <c r="BL308">
        <f>VLOOKUP(A308, Traffic_data!$A$3:$BP$367, 63, 0)</f>
        <v>0</v>
      </c>
      <c r="BM308">
        <f>VLOOKUP(A308, Traffic_data!$A$3:$BP$367, 64, 0)</f>
        <v>77</v>
      </c>
      <c r="BN308">
        <f>VLOOKUP(A308, Traffic_data!$A$3:$BP$367, 65, 0)</f>
        <v>0</v>
      </c>
      <c r="BO308">
        <f>VLOOKUP(A308, Traffic_data!$A$3:$BP$367, 66, 0)</f>
        <v>0</v>
      </c>
      <c r="BP308">
        <f>VLOOKUP(A308, Traffic_data!$A$3:$BP$367, 67, 0)</f>
        <v>39</v>
      </c>
      <c r="BQ308">
        <f>VLOOKUP(A308, Traffic_data!$A$3:$BP$367, 68, 0)</f>
        <v>77</v>
      </c>
    </row>
    <row r="309" spans="1:69" x14ac:dyDescent="0.25">
      <c r="A309" s="1">
        <v>41581</v>
      </c>
      <c r="B309" t="s">
        <v>53</v>
      </c>
      <c r="C309">
        <f>IFERROR(VLOOKUP(A309,Pivot_table!$A$5:$C$57, 3, 0),0)</f>
        <v>0</v>
      </c>
      <c r="D309">
        <f>VLOOKUP(A309, Traffic_data!$A$3:$BP$367, 3, 0)</f>
        <v>112294</v>
      </c>
      <c r="E309">
        <f>VLOOKUP(A309, Traffic_data!$A$3:$BP$367, 4, 0)</f>
        <v>31962</v>
      </c>
      <c r="F309">
        <f>VLOOKUP(A309, Traffic_data!$A$3:$BP$367, 5, 0)</f>
        <v>36818</v>
      </c>
      <c r="G309">
        <f>VLOOKUP(A309, Traffic_data!$A$3:$BP$367, 6, 0)</f>
        <v>28977</v>
      </c>
      <c r="H309">
        <f>VLOOKUP(A309, Traffic_data!$A$3:$BP$367, 7, 0)</f>
        <v>54744</v>
      </c>
      <c r="I309">
        <f>VLOOKUP(A309, Traffic_data!$A$3:$BP$367, 8, 0)</f>
        <v>45995</v>
      </c>
      <c r="J309">
        <f>VLOOKUP(A309, Traffic_data!$A$3:$BP$367, 9, 0)</f>
        <v>23385</v>
      </c>
      <c r="K309">
        <f>VLOOKUP(A309, Traffic_data!$A$3:$BP$367, 10, 0)</f>
        <v>2790</v>
      </c>
      <c r="L309">
        <f>VLOOKUP(A309, Traffic_data!$A$3:$BP$367, 11, 0)</f>
        <v>14046</v>
      </c>
      <c r="M309">
        <f>VLOOKUP(A309, Traffic_data!$A$3:$BP$367, 12, 0)</f>
        <v>0</v>
      </c>
      <c r="N309">
        <f>VLOOKUP(A309, Traffic_data!$A$3:$BP$367, 13, 0)</f>
        <v>13276</v>
      </c>
      <c r="O309">
        <f>VLOOKUP(A309, Traffic_data!$A$3:$BP$367, 14, 0)</f>
        <v>2367</v>
      </c>
      <c r="P309">
        <f>VLOOKUP(A309, Traffic_data!$A$3:$BP$367, 15, 0)</f>
        <v>288</v>
      </c>
      <c r="Q309">
        <f>VLOOKUP(A309, Traffic_data!$A$3:$BP$367, 16, 0)</f>
        <v>535</v>
      </c>
      <c r="R309">
        <f>VLOOKUP(A309, Traffic_data!$A$3:$BP$367, 17, 0)</f>
        <v>88008</v>
      </c>
      <c r="S309">
        <f>VLOOKUP(A309, Traffic_data!$A$3:$BP$367, 18, 0)</f>
        <v>21450</v>
      </c>
      <c r="T309">
        <f>VLOOKUP(A309, Traffic_data!$A$3:$BP$367, 19, 0)</f>
        <v>12812</v>
      </c>
      <c r="U309">
        <f>VLOOKUP(A309, Traffic_data!$A$3:$BP$367, 20, 0)</f>
        <v>16126</v>
      </c>
      <c r="V309">
        <f>VLOOKUP(A309, Traffic_data!$A$3:$BP$367, 21, 0)</f>
        <v>1831</v>
      </c>
      <c r="W309">
        <f>VLOOKUP(A309, Traffic_data!$A$3:$BP$367, 22, 0)</f>
        <v>13254</v>
      </c>
      <c r="X309">
        <f>VLOOKUP(A309, Traffic_data!$A$3:$BP$367,23, 0)</f>
        <v>2616</v>
      </c>
      <c r="Y309">
        <f>VLOOKUP(A309, Traffic_data!$A$3:$BP$367, 24, 0)</f>
        <v>523</v>
      </c>
      <c r="Z309">
        <f>VLOOKUP(A309, Traffic_data!$A$3:$BP$367, 25, 0)</f>
        <v>3755</v>
      </c>
      <c r="AA309">
        <f>VLOOKUP(A309, Traffic_data!$A$3:$BP$367, 26, 0)</f>
        <v>785</v>
      </c>
      <c r="AB309">
        <f>VLOOKUP(A309, Traffic_data!$A$3:$BP$367, 27, 0)</f>
        <v>1308</v>
      </c>
      <c r="AC309">
        <f>VLOOKUP(A309, Traffic_data!$A$3:$BP$367, 28, 0)</f>
        <v>523</v>
      </c>
      <c r="AD309">
        <f>VLOOKUP(A309, Traffic_data!$A$3:$BP$367, 29, 0)</f>
        <v>5755</v>
      </c>
      <c r="AE309">
        <f>VLOOKUP(A309, Traffic_data!$A$3:$BP$367, 30, 0)</f>
        <v>21612</v>
      </c>
      <c r="AF309">
        <f>VLOOKUP(A309, Traffic_data!$A$3:$BP$367, 31, 0)</f>
        <v>4074</v>
      </c>
      <c r="AG309">
        <f>VLOOKUP(A309, Traffic_data!$A$3:$BP$367, 32, 0)</f>
        <v>1771</v>
      </c>
      <c r="AH309">
        <f>VLOOKUP(A309, Traffic_data!$A$3:$BP$367, 33, 0)</f>
        <v>6820</v>
      </c>
      <c r="AI309">
        <f>VLOOKUP(A309, Traffic_data!$A$3:$BP$367, 34, 0)</f>
        <v>0</v>
      </c>
      <c r="AJ309">
        <f>VLOOKUP(A309, Traffic_data!$A$3:$BP$367, 35, 0)</f>
        <v>2923</v>
      </c>
      <c r="AK309">
        <f>VLOOKUP(A309, Traffic_data!$A$3:$BP$367, 36, 0)</f>
        <v>443</v>
      </c>
      <c r="AL309">
        <f>VLOOKUP(A309, Traffic_data!$A$3:$BP$367, 37, 0)</f>
        <v>89</v>
      </c>
      <c r="AM309">
        <f>VLOOKUP(A309, Traffic_data!$A$3:$BP$367, 38, 0)</f>
        <v>797</v>
      </c>
      <c r="AN309">
        <f>VLOOKUP(A309, Traffic_data!$A$3:$BP$367, 39, 0)</f>
        <v>443</v>
      </c>
      <c r="AO309">
        <f>VLOOKUP(A309, Traffic_data!$A$3:$BP$367, 40, 0)</f>
        <v>89</v>
      </c>
      <c r="AP309">
        <f>VLOOKUP(A309, Traffic_data!$A$3:$BP$367, 41, 0)</f>
        <v>354</v>
      </c>
      <c r="AQ309">
        <f>VLOOKUP(A309, Traffic_data!$A$3:$BP$367,42, 0)</f>
        <v>3631</v>
      </c>
      <c r="AR309">
        <f>VLOOKUP(A309, Traffic_data!$A$3:$BP$367, 43, 0)</f>
        <v>109620</v>
      </c>
      <c r="AS309">
        <f>VLOOKUP(A309, Traffic_data!$A$3:$BP$367, 44, 0)</f>
        <v>25524</v>
      </c>
      <c r="AT309">
        <f>VLOOKUP(A309, Traffic_data!$A$3:$BP$367, 45, 0)</f>
        <v>14583</v>
      </c>
      <c r="AU309">
        <f>VLOOKUP(A309, Traffic_data!$A$3:$BP$367, 46, 0)</f>
        <v>22946</v>
      </c>
      <c r="AV309">
        <f>VLOOKUP(A309, Traffic_data!$A$3:$BP$367, 47, 0)</f>
        <v>1831</v>
      </c>
      <c r="AW309">
        <f>VLOOKUP(A309, Traffic_data!$A$3:$BP$367, 48, 0)</f>
        <v>16177</v>
      </c>
      <c r="AX309">
        <f>VLOOKUP(A309, Traffic_data!$A$3:$BP$367, 49, 0)</f>
        <v>3059</v>
      </c>
      <c r="AY309">
        <f>VLOOKUP(A309, Traffic_data!$A$3:$BP$367, 50, 0)</f>
        <v>612</v>
      </c>
      <c r="AZ309">
        <f>VLOOKUP(A309, Traffic_data!$A$3:$BP$367, 51, 0)</f>
        <v>4552</v>
      </c>
      <c r="BA309">
        <f>VLOOKUP(A309, Traffic_data!$A$3:$BP$367, 52, 0)</f>
        <v>1228</v>
      </c>
      <c r="BB309">
        <f>VLOOKUP(A309, Traffic_data!$A$3:$BP$367, 53, 0)</f>
        <v>1397</v>
      </c>
      <c r="BC309">
        <f>VLOOKUP(A309, Traffic_data!$A$3:$BP$367, 54, 0)</f>
        <v>877</v>
      </c>
      <c r="BD309">
        <f>VLOOKUP(A309, Traffic_data!$A$3:$BP$367, 55, 0)</f>
        <v>9386</v>
      </c>
      <c r="BE309">
        <f>VLOOKUP(A309, Traffic_data!$A$3:$BP$367, 56, 0)</f>
        <v>2779</v>
      </c>
      <c r="BF309">
        <f>VLOOKUP(A309, Traffic_data!$A$3:$BP$367, 57, 0)</f>
        <v>656</v>
      </c>
      <c r="BG309">
        <f>VLOOKUP(A309, Traffic_data!$A$3:$BP$367, 58, 0)</f>
        <v>232</v>
      </c>
      <c r="BH309">
        <f>VLOOKUP(A309, Traffic_data!$A$3:$BP$367, 59, 0)</f>
        <v>733</v>
      </c>
      <c r="BI309">
        <f>VLOOKUP(A309, Traffic_data!$A$3:$BP$367, 60, 0)</f>
        <v>0</v>
      </c>
      <c r="BJ309">
        <f>VLOOKUP(A309, Traffic_data!$A$3:$BP$367, 61, 0)</f>
        <v>618</v>
      </c>
      <c r="BK309">
        <f>VLOOKUP(A309, Traffic_data!$A$3:$BP$367, 62, 0)</f>
        <v>77</v>
      </c>
      <c r="BL309">
        <f>VLOOKUP(A309, Traffic_data!$A$3:$BP$367, 63, 0)</f>
        <v>116</v>
      </c>
      <c r="BM309">
        <f>VLOOKUP(A309, Traffic_data!$A$3:$BP$367, 64, 0)</f>
        <v>116</v>
      </c>
      <c r="BN309">
        <f>VLOOKUP(A309, Traffic_data!$A$3:$BP$367, 65, 0)</f>
        <v>39</v>
      </c>
      <c r="BO309">
        <f>VLOOKUP(A309, Traffic_data!$A$3:$BP$367, 66, 0)</f>
        <v>0</v>
      </c>
      <c r="BP309">
        <f>VLOOKUP(A309, Traffic_data!$A$3:$BP$367, 67, 0)</f>
        <v>0</v>
      </c>
      <c r="BQ309">
        <f>VLOOKUP(A309, Traffic_data!$A$3:$BP$367, 68, 0)</f>
        <v>116</v>
      </c>
    </row>
    <row r="310" spans="1:69" x14ac:dyDescent="0.25">
      <c r="A310" s="1">
        <v>41582</v>
      </c>
      <c r="B310" t="s">
        <v>58</v>
      </c>
      <c r="C310">
        <f>IFERROR(VLOOKUP(A310,Pivot_table!$A$5:$C$57, 3, 0),0)</f>
        <v>0</v>
      </c>
      <c r="D310">
        <f>VLOOKUP(A310, Traffic_data!$A$3:$BP$367, 3, 0)</f>
        <v>160799</v>
      </c>
      <c r="E310">
        <f>VLOOKUP(A310, Traffic_data!$A$3:$BP$367, 4, 0)</f>
        <v>46205</v>
      </c>
      <c r="F310">
        <f>VLOOKUP(A310, Traffic_data!$A$3:$BP$367, 5, 0)</f>
        <v>54358</v>
      </c>
      <c r="G310">
        <f>VLOOKUP(A310, Traffic_data!$A$3:$BP$367, 6, 0)</f>
        <v>41526</v>
      </c>
      <c r="H310">
        <f>VLOOKUP(A310, Traffic_data!$A$3:$BP$367, 7, 0)</f>
        <v>76580</v>
      </c>
      <c r="I310">
        <f>VLOOKUP(A310, Traffic_data!$A$3:$BP$367, 8, 0)</f>
        <v>62805</v>
      </c>
      <c r="J310">
        <f>VLOOKUP(A310, Traffic_data!$A$3:$BP$367, 9, 0)</f>
        <v>27121</v>
      </c>
      <c r="K310">
        <f>VLOOKUP(A310, Traffic_data!$A$3:$BP$367, 10, 0)</f>
        <v>3373</v>
      </c>
      <c r="L310">
        <f>VLOOKUP(A310, Traffic_data!$A$3:$BP$367, 11, 0)</f>
        <v>14937</v>
      </c>
      <c r="M310">
        <f>VLOOKUP(A310, Traffic_data!$A$3:$BP$367, 12, 0)</f>
        <v>0</v>
      </c>
      <c r="N310">
        <f>VLOOKUP(A310, Traffic_data!$A$3:$BP$367, 13, 0)</f>
        <v>19099</v>
      </c>
      <c r="O310">
        <f>VLOOKUP(A310, Traffic_data!$A$3:$BP$367, 14, 0)</f>
        <v>3019</v>
      </c>
      <c r="P310">
        <f>VLOOKUP(A310, Traffic_data!$A$3:$BP$367, 15, 0)</f>
        <v>1103</v>
      </c>
      <c r="Q310">
        <f>VLOOKUP(A310, Traffic_data!$A$3:$BP$367, 16, 0)</f>
        <v>765</v>
      </c>
      <c r="R310">
        <f>VLOOKUP(A310, Traffic_data!$A$3:$BP$367, 17, 0)</f>
        <v>125213</v>
      </c>
      <c r="S310">
        <f>VLOOKUP(A310, Traffic_data!$A$3:$BP$367, 18, 0)</f>
        <v>30606</v>
      </c>
      <c r="T310">
        <f>VLOOKUP(A310, Traffic_data!$A$3:$BP$367, 19, 0)</f>
        <v>19218</v>
      </c>
      <c r="U310">
        <f>VLOOKUP(A310, Traffic_data!$A$3:$BP$367, 20, 0)</f>
        <v>25183</v>
      </c>
      <c r="V310">
        <f>VLOOKUP(A310, Traffic_data!$A$3:$BP$367, 21, 0)</f>
        <v>3139</v>
      </c>
      <c r="W310">
        <f>VLOOKUP(A310, Traffic_data!$A$3:$BP$367, 22, 0)</f>
        <v>20765</v>
      </c>
      <c r="X310">
        <f>VLOOKUP(A310, Traffic_data!$A$3:$BP$367,23, 0)</f>
        <v>2877</v>
      </c>
      <c r="Y310">
        <f>VLOOKUP(A310, Traffic_data!$A$3:$BP$367, 24, 0)</f>
        <v>1308</v>
      </c>
      <c r="Z310">
        <f>VLOOKUP(A310, Traffic_data!$A$3:$BP$367, 25, 0)</f>
        <v>7069</v>
      </c>
      <c r="AA310">
        <f>VLOOKUP(A310, Traffic_data!$A$3:$BP$367, 26, 0)</f>
        <v>1046</v>
      </c>
      <c r="AB310">
        <f>VLOOKUP(A310, Traffic_data!$A$3:$BP$367, 27, 0)</f>
        <v>3401</v>
      </c>
      <c r="AC310">
        <f>VLOOKUP(A310, Traffic_data!$A$3:$BP$367, 28, 0)</f>
        <v>2093</v>
      </c>
      <c r="AD310">
        <f>VLOOKUP(A310, Traffic_data!$A$3:$BP$367, 29, 0)</f>
        <v>3662</v>
      </c>
      <c r="AE310">
        <f>VLOOKUP(A310, Traffic_data!$A$3:$BP$367, 30, 0)</f>
        <v>27900</v>
      </c>
      <c r="AF310">
        <f>VLOOKUP(A310, Traffic_data!$A$3:$BP$367, 31, 0)</f>
        <v>5403</v>
      </c>
      <c r="AG310">
        <f>VLOOKUP(A310, Traffic_data!$A$3:$BP$367, 32, 0)</f>
        <v>2214</v>
      </c>
      <c r="AH310">
        <f>VLOOKUP(A310, Traffic_data!$A$3:$BP$367, 33, 0)</f>
        <v>6997</v>
      </c>
      <c r="AI310">
        <f>VLOOKUP(A310, Traffic_data!$A$3:$BP$367, 34, 0)</f>
        <v>89</v>
      </c>
      <c r="AJ310">
        <f>VLOOKUP(A310, Traffic_data!$A$3:$BP$367, 35, 0)</f>
        <v>4783</v>
      </c>
      <c r="AK310">
        <f>VLOOKUP(A310, Traffic_data!$A$3:$BP$367, 36, 0)</f>
        <v>709</v>
      </c>
      <c r="AL310">
        <f>VLOOKUP(A310, Traffic_data!$A$3:$BP$367, 37, 0)</f>
        <v>89</v>
      </c>
      <c r="AM310">
        <f>VLOOKUP(A310, Traffic_data!$A$3:$BP$367, 38, 0)</f>
        <v>1417</v>
      </c>
      <c r="AN310">
        <f>VLOOKUP(A310, Traffic_data!$A$3:$BP$367, 39, 0)</f>
        <v>443</v>
      </c>
      <c r="AO310">
        <f>VLOOKUP(A310, Traffic_data!$A$3:$BP$367, 40, 0)</f>
        <v>0</v>
      </c>
      <c r="AP310">
        <f>VLOOKUP(A310, Traffic_data!$A$3:$BP$367, 41, 0)</f>
        <v>266</v>
      </c>
      <c r="AQ310">
        <f>VLOOKUP(A310, Traffic_data!$A$3:$BP$367,42, 0)</f>
        <v>5049</v>
      </c>
      <c r="AR310">
        <f>VLOOKUP(A310, Traffic_data!$A$3:$BP$367, 43, 0)</f>
        <v>153113</v>
      </c>
      <c r="AS310">
        <f>VLOOKUP(A310, Traffic_data!$A$3:$BP$367, 44, 0)</f>
        <v>36009</v>
      </c>
      <c r="AT310">
        <f>VLOOKUP(A310, Traffic_data!$A$3:$BP$367, 45, 0)</f>
        <v>21432</v>
      </c>
      <c r="AU310">
        <f>VLOOKUP(A310, Traffic_data!$A$3:$BP$367, 46, 0)</f>
        <v>32180</v>
      </c>
      <c r="AV310">
        <f>VLOOKUP(A310, Traffic_data!$A$3:$BP$367, 47, 0)</f>
        <v>3228</v>
      </c>
      <c r="AW310">
        <f>VLOOKUP(A310, Traffic_data!$A$3:$BP$367, 48, 0)</f>
        <v>25548</v>
      </c>
      <c r="AX310">
        <f>VLOOKUP(A310, Traffic_data!$A$3:$BP$367, 49, 0)</f>
        <v>3586</v>
      </c>
      <c r="AY310">
        <f>VLOOKUP(A310, Traffic_data!$A$3:$BP$367, 50, 0)</f>
        <v>1397</v>
      </c>
      <c r="AZ310">
        <f>VLOOKUP(A310, Traffic_data!$A$3:$BP$367, 51, 0)</f>
        <v>8486</v>
      </c>
      <c r="BA310">
        <f>VLOOKUP(A310, Traffic_data!$A$3:$BP$367, 52, 0)</f>
        <v>1489</v>
      </c>
      <c r="BB310">
        <f>VLOOKUP(A310, Traffic_data!$A$3:$BP$367, 53, 0)</f>
        <v>3401</v>
      </c>
      <c r="BC310">
        <f>VLOOKUP(A310, Traffic_data!$A$3:$BP$367, 54, 0)</f>
        <v>2359</v>
      </c>
      <c r="BD310">
        <f>VLOOKUP(A310, Traffic_data!$A$3:$BP$367, 55, 0)</f>
        <v>8711</v>
      </c>
      <c r="BE310">
        <f>VLOOKUP(A310, Traffic_data!$A$3:$BP$367, 56, 0)</f>
        <v>2818</v>
      </c>
      <c r="BF310">
        <f>VLOOKUP(A310, Traffic_data!$A$3:$BP$367, 57, 0)</f>
        <v>733</v>
      </c>
      <c r="BG310">
        <f>VLOOKUP(A310, Traffic_data!$A$3:$BP$367, 58, 0)</f>
        <v>193</v>
      </c>
      <c r="BH310">
        <f>VLOOKUP(A310, Traffic_data!$A$3:$BP$367, 59, 0)</f>
        <v>772</v>
      </c>
      <c r="BI310">
        <f>VLOOKUP(A310, Traffic_data!$A$3:$BP$367, 60, 0)</f>
        <v>39</v>
      </c>
      <c r="BJ310">
        <f>VLOOKUP(A310, Traffic_data!$A$3:$BP$367, 61, 0)</f>
        <v>347</v>
      </c>
      <c r="BK310">
        <f>VLOOKUP(A310, Traffic_data!$A$3:$BP$367, 62, 0)</f>
        <v>116</v>
      </c>
      <c r="BL310">
        <f>VLOOKUP(A310, Traffic_data!$A$3:$BP$367, 63, 0)</f>
        <v>39</v>
      </c>
      <c r="BM310">
        <f>VLOOKUP(A310, Traffic_data!$A$3:$BP$367, 64, 0)</f>
        <v>309</v>
      </c>
      <c r="BN310">
        <f>VLOOKUP(A310, Traffic_data!$A$3:$BP$367, 65, 0)</f>
        <v>116</v>
      </c>
      <c r="BO310">
        <f>VLOOKUP(A310, Traffic_data!$A$3:$BP$367, 66, 0)</f>
        <v>0</v>
      </c>
      <c r="BP310">
        <f>VLOOKUP(A310, Traffic_data!$A$3:$BP$367, 67, 0)</f>
        <v>0</v>
      </c>
      <c r="BQ310">
        <f>VLOOKUP(A310, Traffic_data!$A$3:$BP$367, 68, 0)</f>
        <v>39</v>
      </c>
    </row>
    <row r="311" spans="1:69" x14ac:dyDescent="0.25">
      <c r="A311" s="1">
        <v>41583</v>
      </c>
      <c r="B311" t="s">
        <v>59</v>
      </c>
      <c r="C311">
        <f>IFERROR(VLOOKUP(A311,Pivot_table!$A$5:$C$57, 3, 0),0)</f>
        <v>0</v>
      </c>
      <c r="D311">
        <f>VLOOKUP(A311, Traffic_data!$A$3:$BP$367, 3, 0)</f>
        <v>156909</v>
      </c>
      <c r="E311">
        <f>VLOOKUP(A311, Traffic_data!$A$3:$BP$367, 4, 0)</f>
        <v>45646</v>
      </c>
      <c r="F311">
        <f>VLOOKUP(A311, Traffic_data!$A$3:$BP$367, 5, 0)</f>
        <v>55246</v>
      </c>
      <c r="G311">
        <f>VLOOKUP(A311, Traffic_data!$A$3:$BP$367, 6, 0)</f>
        <v>40837</v>
      </c>
      <c r="H311">
        <f>VLOOKUP(A311, Traffic_data!$A$3:$BP$367, 7, 0)</f>
        <v>72398</v>
      </c>
      <c r="I311">
        <f>VLOOKUP(A311, Traffic_data!$A$3:$BP$367, 8, 0)</f>
        <v>60414</v>
      </c>
      <c r="J311">
        <f>VLOOKUP(A311, Traffic_data!$A$3:$BP$367, 9, 0)</f>
        <v>23514</v>
      </c>
      <c r="K311">
        <f>VLOOKUP(A311, Traffic_data!$A$3:$BP$367, 10, 0)</f>
        <v>3085</v>
      </c>
      <c r="L311">
        <f>VLOOKUP(A311, Traffic_data!$A$3:$BP$367, 11, 0)</f>
        <v>13826</v>
      </c>
      <c r="M311">
        <f>VLOOKUP(A311, Traffic_data!$A$3:$BP$367, 12, 0)</f>
        <v>0</v>
      </c>
      <c r="N311">
        <f>VLOOKUP(A311, Traffic_data!$A$3:$BP$367, 13, 0)</f>
        <v>19108</v>
      </c>
      <c r="O311">
        <f>VLOOKUP(A311, Traffic_data!$A$3:$BP$367, 14, 0)</f>
        <v>2329</v>
      </c>
      <c r="P311">
        <f>VLOOKUP(A311, Traffic_data!$A$3:$BP$367, 15, 0)</f>
        <v>816</v>
      </c>
      <c r="Q311">
        <f>VLOOKUP(A311, Traffic_data!$A$3:$BP$367, 16, 0)</f>
        <v>1045</v>
      </c>
      <c r="R311">
        <f>VLOOKUP(A311, Traffic_data!$A$3:$BP$367, 17, 0)</f>
        <v>121977</v>
      </c>
      <c r="S311">
        <f>VLOOKUP(A311, Traffic_data!$A$3:$BP$367, 18, 0)</f>
        <v>31129</v>
      </c>
      <c r="T311">
        <f>VLOOKUP(A311, Traffic_data!$A$3:$BP$367, 19, 0)</f>
        <v>19660</v>
      </c>
      <c r="U311">
        <f>VLOOKUP(A311, Traffic_data!$A$3:$BP$367, 20, 0)</f>
        <v>21427</v>
      </c>
      <c r="V311">
        <f>VLOOKUP(A311, Traffic_data!$A$3:$BP$367, 21, 0)</f>
        <v>2093</v>
      </c>
      <c r="W311">
        <f>VLOOKUP(A311, Traffic_data!$A$3:$BP$367, 22, 0)</f>
        <v>18997</v>
      </c>
      <c r="X311">
        <f>VLOOKUP(A311, Traffic_data!$A$3:$BP$367,23, 0)</f>
        <v>3924</v>
      </c>
      <c r="Y311">
        <f>VLOOKUP(A311, Traffic_data!$A$3:$BP$367, 24, 0)</f>
        <v>2093</v>
      </c>
      <c r="Z311">
        <f>VLOOKUP(A311, Traffic_data!$A$3:$BP$367, 25, 0)</f>
        <v>5743</v>
      </c>
      <c r="AA311">
        <f>VLOOKUP(A311, Traffic_data!$A$3:$BP$367, 26, 0)</f>
        <v>1046</v>
      </c>
      <c r="AB311">
        <f>VLOOKUP(A311, Traffic_data!$A$3:$BP$367, 27, 0)</f>
        <v>1570</v>
      </c>
      <c r="AC311">
        <f>VLOOKUP(A311, Traffic_data!$A$3:$BP$367, 28, 0)</f>
        <v>2616</v>
      </c>
      <c r="AD311">
        <f>VLOOKUP(A311, Traffic_data!$A$3:$BP$367, 29, 0)</f>
        <v>4185</v>
      </c>
      <c r="AE311">
        <f>VLOOKUP(A311, Traffic_data!$A$3:$BP$367, 30, 0)</f>
        <v>24534</v>
      </c>
      <c r="AF311">
        <f>VLOOKUP(A311, Traffic_data!$A$3:$BP$367, 31, 0)</f>
        <v>3809</v>
      </c>
      <c r="AG311">
        <f>VLOOKUP(A311, Traffic_data!$A$3:$BP$367, 32, 0)</f>
        <v>1771</v>
      </c>
      <c r="AH311">
        <f>VLOOKUP(A311, Traffic_data!$A$3:$BP$367, 33, 0)</f>
        <v>4340</v>
      </c>
      <c r="AI311">
        <f>VLOOKUP(A311, Traffic_data!$A$3:$BP$367, 34, 0)</f>
        <v>0</v>
      </c>
      <c r="AJ311">
        <f>VLOOKUP(A311, Traffic_data!$A$3:$BP$367, 35, 0)</f>
        <v>6466</v>
      </c>
      <c r="AK311">
        <f>VLOOKUP(A311, Traffic_data!$A$3:$BP$367, 36, 0)</f>
        <v>620</v>
      </c>
      <c r="AL311">
        <f>VLOOKUP(A311, Traffic_data!$A$3:$BP$367, 37, 0)</f>
        <v>177</v>
      </c>
      <c r="AM311">
        <f>VLOOKUP(A311, Traffic_data!$A$3:$BP$367, 38, 0)</f>
        <v>1860</v>
      </c>
      <c r="AN311">
        <f>VLOOKUP(A311, Traffic_data!$A$3:$BP$367, 39, 0)</f>
        <v>354</v>
      </c>
      <c r="AO311">
        <f>VLOOKUP(A311, Traffic_data!$A$3:$BP$367, 40, 0)</f>
        <v>354</v>
      </c>
      <c r="AP311">
        <f>VLOOKUP(A311, Traffic_data!$A$3:$BP$367, 41, 0)</f>
        <v>620</v>
      </c>
      <c r="AQ311">
        <f>VLOOKUP(A311, Traffic_data!$A$3:$BP$367,42, 0)</f>
        <v>3897</v>
      </c>
      <c r="AR311">
        <f>VLOOKUP(A311, Traffic_data!$A$3:$BP$367, 43, 0)</f>
        <v>146511</v>
      </c>
      <c r="AS311">
        <f>VLOOKUP(A311, Traffic_data!$A$3:$BP$367, 44, 0)</f>
        <v>34938</v>
      </c>
      <c r="AT311">
        <f>VLOOKUP(A311, Traffic_data!$A$3:$BP$367, 45, 0)</f>
        <v>21431</v>
      </c>
      <c r="AU311">
        <f>VLOOKUP(A311, Traffic_data!$A$3:$BP$367, 46, 0)</f>
        <v>25767</v>
      </c>
      <c r="AV311">
        <f>VLOOKUP(A311, Traffic_data!$A$3:$BP$367, 47, 0)</f>
        <v>2093</v>
      </c>
      <c r="AW311">
        <f>VLOOKUP(A311, Traffic_data!$A$3:$BP$367, 48, 0)</f>
        <v>25463</v>
      </c>
      <c r="AX311">
        <f>VLOOKUP(A311, Traffic_data!$A$3:$BP$367, 49, 0)</f>
        <v>4544</v>
      </c>
      <c r="AY311">
        <f>VLOOKUP(A311, Traffic_data!$A$3:$BP$367, 50, 0)</f>
        <v>2270</v>
      </c>
      <c r="AZ311">
        <f>VLOOKUP(A311, Traffic_data!$A$3:$BP$367, 51, 0)</f>
        <v>7603</v>
      </c>
      <c r="BA311">
        <f>VLOOKUP(A311, Traffic_data!$A$3:$BP$367, 52, 0)</f>
        <v>1400</v>
      </c>
      <c r="BB311">
        <f>VLOOKUP(A311, Traffic_data!$A$3:$BP$367, 53, 0)</f>
        <v>1924</v>
      </c>
      <c r="BC311">
        <f>VLOOKUP(A311, Traffic_data!$A$3:$BP$367, 54, 0)</f>
        <v>3236</v>
      </c>
      <c r="BD311">
        <f>VLOOKUP(A311, Traffic_data!$A$3:$BP$367, 55, 0)</f>
        <v>8082</v>
      </c>
      <c r="BE311">
        <f>VLOOKUP(A311, Traffic_data!$A$3:$BP$367, 56, 0)</f>
        <v>2548</v>
      </c>
      <c r="BF311">
        <f>VLOOKUP(A311, Traffic_data!$A$3:$BP$367, 57, 0)</f>
        <v>425</v>
      </c>
      <c r="BG311">
        <f>VLOOKUP(A311, Traffic_data!$A$3:$BP$367, 58, 0)</f>
        <v>386</v>
      </c>
      <c r="BH311">
        <f>VLOOKUP(A311, Traffic_data!$A$3:$BP$367, 59, 0)</f>
        <v>656</v>
      </c>
      <c r="BI311">
        <f>VLOOKUP(A311, Traffic_data!$A$3:$BP$367, 60, 0)</f>
        <v>39</v>
      </c>
      <c r="BJ311">
        <f>VLOOKUP(A311, Traffic_data!$A$3:$BP$367, 61, 0)</f>
        <v>502</v>
      </c>
      <c r="BK311">
        <f>VLOOKUP(A311, Traffic_data!$A$3:$BP$367, 62, 0)</f>
        <v>154</v>
      </c>
      <c r="BL311">
        <f>VLOOKUP(A311, Traffic_data!$A$3:$BP$367, 63, 0)</f>
        <v>39</v>
      </c>
      <c r="BM311">
        <f>VLOOKUP(A311, Traffic_data!$A$3:$BP$367, 64, 0)</f>
        <v>154</v>
      </c>
      <c r="BN311">
        <f>VLOOKUP(A311, Traffic_data!$A$3:$BP$367, 65, 0)</f>
        <v>0</v>
      </c>
      <c r="BO311">
        <f>VLOOKUP(A311, Traffic_data!$A$3:$BP$367, 66, 0)</f>
        <v>39</v>
      </c>
      <c r="BP311">
        <f>VLOOKUP(A311, Traffic_data!$A$3:$BP$367, 67, 0)</f>
        <v>77</v>
      </c>
      <c r="BQ311">
        <f>VLOOKUP(A311, Traffic_data!$A$3:$BP$367, 68, 0)</f>
        <v>39</v>
      </c>
    </row>
    <row r="312" spans="1:69" x14ac:dyDescent="0.25">
      <c r="A312" s="1">
        <v>41584</v>
      </c>
      <c r="B312" t="s">
        <v>30</v>
      </c>
      <c r="C312">
        <f>IFERROR(VLOOKUP(A312,Pivot_table!$A$5:$C$57, 3, 0),0)</f>
        <v>0</v>
      </c>
      <c r="D312">
        <f>VLOOKUP(A312, Traffic_data!$A$3:$BP$367, 3, 0)</f>
        <v>148848</v>
      </c>
      <c r="E312">
        <f>VLOOKUP(A312, Traffic_data!$A$3:$BP$367, 4, 0)</f>
        <v>43400</v>
      </c>
      <c r="F312">
        <f>VLOOKUP(A312, Traffic_data!$A$3:$BP$367, 5, 0)</f>
        <v>53874</v>
      </c>
      <c r="G312">
        <f>VLOOKUP(A312, Traffic_data!$A$3:$BP$367, 6, 0)</f>
        <v>37740</v>
      </c>
      <c r="H312">
        <f>VLOOKUP(A312, Traffic_data!$A$3:$BP$367, 7, 0)</f>
        <v>68640</v>
      </c>
      <c r="I312">
        <f>VLOOKUP(A312, Traffic_data!$A$3:$BP$367, 8, 0)</f>
        <v>55181</v>
      </c>
      <c r="J312">
        <f>VLOOKUP(A312, Traffic_data!$A$3:$BP$367, 9, 0)</f>
        <v>20100</v>
      </c>
      <c r="K312">
        <f>VLOOKUP(A312, Traffic_data!$A$3:$BP$367, 10, 0)</f>
        <v>3289</v>
      </c>
      <c r="L312">
        <f>VLOOKUP(A312, Traffic_data!$A$3:$BP$367, 11, 0)</f>
        <v>12761</v>
      </c>
      <c r="M312">
        <f>VLOOKUP(A312, Traffic_data!$A$3:$BP$367, 12, 0)</f>
        <v>0</v>
      </c>
      <c r="N312">
        <f>VLOOKUP(A312, Traffic_data!$A$3:$BP$367, 13, 0)</f>
        <v>18702</v>
      </c>
      <c r="O312">
        <f>VLOOKUP(A312, Traffic_data!$A$3:$BP$367, 14, 0)</f>
        <v>2080</v>
      </c>
      <c r="P312">
        <f>VLOOKUP(A312, Traffic_data!$A$3:$BP$367, 15, 0)</f>
        <v>792</v>
      </c>
      <c r="Q312">
        <f>VLOOKUP(A312, Traffic_data!$A$3:$BP$367, 16, 0)</f>
        <v>1055</v>
      </c>
      <c r="R312">
        <f>VLOOKUP(A312, Traffic_data!$A$3:$BP$367, 17, 0)</f>
        <v>116941</v>
      </c>
      <c r="S312">
        <f>VLOOKUP(A312, Traffic_data!$A$3:$BP$367, 18, 0)</f>
        <v>31129</v>
      </c>
      <c r="T312">
        <f>VLOOKUP(A312, Traffic_data!$A$3:$BP$367, 19, 0)</f>
        <v>13696</v>
      </c>
      <c r="U312">
        <f>VLOOKUP(A312, Traffic_data!$A$3:$BP$367, 20, 0)</f>
        <v>18556</v>
      </c>
      <c r="V312">
        <f>VLOOKUP(A312, Traffic_data!$A$3:$BP$367, 21, 0)</f>
        <v>1570</v>
      </c>
      <c r="W312">
        <f>VLOOKUP(A312, Traffic_data!$A$3:$BP$367, 22, 0)</f>
        <v>18776</v>
      </c>
      <c r="X312">
        <f>VLOOKUP(A312, Traffic_data!$A$3:$BP$367,23, 0)</f>
        <v>3662</v>
      </c>
      <c r="Y312">
        <f>VLOOKUP(A312, Traffic_data!$A$3:$BP$367, 24, 0)</f>
        <v>1308</v>
      </c>
      <c r="Z312">
        <f>VLOOKUP(A312, Traffic_data!$A$3:$BP$367, 25, 0)</f>
        <v>7511</v>
      </c>
      <c r="AA312">
        <f>VLOOKUP(A312, Traffic_data!$A$3:$BP$367, 26, 0)</f>
        <v>1570</v>
      </c>
      <c r="AB312">
        <f>VLOOKUP(A312, Traffic_data!$A$3:$BP$367, 27, 0)</f>
        <v>1570</v>
      </c>
      <c r="AC312">
        <f>VLOOKUP(A312, Traffic_data!$A$3:$BP$367, 28, 0)</f>
        <v>2616</v>
      </c>
      <c r="AD312">
        <f>VLOOKUP(A312, Traffic_data!$A$3:$BP$367, 29, 0)</f>
        <v>3924</v>
      </c>
      <c r="AE312">
        <f>VLOOKUP(A312, Traffic_data!$A$3:$BP$367, 30, 0)</f>
        <v>19663</v>
      </c>
      <c r="AF312">
        <f>VLOOKUP(A312, Traffic_data!$A$3:$BP$367, 31, 0)</f>
        <v>3277</v>
      </c>
      <c r="AG312">
        <f>VLOOKUP(A312, Traffic_data!$A$3:$BP$367, 32, 0)</f>
        <v>2037</v>
      </c>
      <c r="AH312">
        <f>VLOOKUP(A312, Traffic_data!$A$3:$BP$367, 33, 0)</f>
        <v>3809</v>
      </c>
      <c r="AI312">
        <f>VLOOKUP(A312, Traffic_data!$A$3:$BP$367, 34, 0)</f>
        <v>89</v>
      </c>
      <c r="AJ312">
        <f>VLOOKUP(A312, Traffic_data!$A$3:$BP$367, 35, 0)</f>
        <v>3809</v>
      </c>
      <c r="AK312">
        <f>VLOOKUP(A312, Traffic_data!$A$3:$BP$367, 36, 0)</f>
        <v>620</v>
      </c>
      <c r="AL312">
        <f>VLOOKUP(A312, Traffic_data!$A$3:$BP$367, 37, 0)</f>
        <v>89</v>
      </c>
      <c r="AM312">
        <f>VLOOKUP(A312, Traffic_data!$A$3:$BP$367, 38, 0)</f>
        <v>1240</v>
      </c>
      <c r="AN312">
        <f>VLOOKUP(A312, Traffic_data!$A$3:$BP$367, 39, 0)</f>
        <v>266</v>
      </c>
      <c r="AO312">
        <f>VLOOKUP(A312, Traffic_data!$A$3:$BP$367, 40, 0)</f>
        <v>266</v>
      </c>
      <c r="AP312">
        <f>VLOOKUP(A312, Traffic_data!$A$3:$BP$367, 41, 0)</f>
        <v>354</v>
      </c>
      <c r="AQ312">
        <f>VLOOKUP(A312, Traffic_data!$A$3:$BP$367,42, 0)</f>
        <v>3720</v>
      </c>
      <c r="AR312">
        <f>VLOOKUP(A312, Traffic_data!$A$3:$BP$367, 43, 0)</f>
        <v>136604</v>
      </c>
      <c r="AS312">
        <f>VLOOKUP(A312, Traffic_data!$A$3:$BP$367, 44, 0)</f>
        <v>34406</v>
      </c>
      <c r="AT312">
        <f>VLOOKUP(A312, Traffic_data!$A$3:$BP$367, 45, 0)</f>
        <v>15733</v>
      </c>
      <c r="AU312">
        <f>VLOOKUP(A312, Traffic_data!$A$3:$BP$367, 46, 0)</f>
        <v>22365</v>
      </c>
      <c r="AV312">
        <f>VLOOKUP(A312, Traffic_data!$A$3:$BP$367, 47, 0)</f>
        <v>1659</v>
      </c>
      <c r="AW312">
        <f>VLOOKUP(A312, Traffic_data!$A$3:$BP$367, 48, 0)</f>
        <v>22585</v>
      </c>
      <c r="AX312">
        <f>VLOOKUP(A312, Traffic_data!$A$3:$BP$367, 49, 0)</f>
        <v>4282</v>
      </c>
      <c r="AY312">
        <f>VLOOKUP(A312, Traffic_data!$A$3:$BP$367, 50, 0)</f>
        <v>1397</v>
      </c>
      <c r="AZ312">
        <f>VLOOKUP(A312, Traffic_data!$A$3:$BP$367, 51, 0)</f>
        <v>8751</v>
      </c>
      <c r="BA312">
        <f>VLOOKUP(A312, Traffic_data!$A$3:$BP$367, 52, 0)</f>
        <v>1836</v>
      </c>
      <c r="BB312">
        <f>VLOOKUP(A312, Traffic_data!$A$3:$BP$367, 53, 0)</f>
        <v>1836</v>
      </c>
      <c r="BC312">
        <f>VLOOKUP(A312, Traffic_data!$A$3:$BP$367, 54, 0)</f>
        <v>2970</v>
      </c>
      <c r="BD312">
        <f>VLOOKUP(A312, Traffic_data!$A$3:$BP$367, 55, 0)</f>
        <v>7644</v>
      </c>
      <c r="BE312">
        <f>VLOOKUP(A312, Traffic_data!$A$3:$BP$367, 56, 0)</f>
        <v>2432</v>
      </c>
      <c r="BF312">
        <f>VLOOKUP(A312, Traffic_data!$A$3:$BP$367, 57, 0)</f>
        <v>540</v>
      </c>
      <c r="BG312">
        <f>VLOOKUP(A312, Traffic_data!$A$3:$BP$367, 58, 0)</f>
        <v>270</v>
      </c>
      <c r="BH312">
        <f>VLOOKUP(A312, Traffic_data!$A$3:$BP$367, 59, 0)</f>
        <v>695</v>
      </c>
      <c r="BI312">
        <f>VLOOKUP(A312, Traffic_data!$A$3:$BP$367, 60, 0)</f>
        <v>39</v>
      </c>
      <c r="BJ312">
        <f>VLOOKUP(A312, Traffic_data!$A$3:$BP$367, 61, 0)</f>
        <v>502</v>
      </c>
      <c r="BK312">
        <f>VLOOKUP(A312, Traffic_data!$A$3:$BP$367, 62, 0)</f>
        <v>77</v>
      </c>
      <c r="BL312">
        <f>VLOOKUP(A312, Traffic_data!$A$3:$BP$367, 63, 0)</f>
        <v>0</v>
      </c>
      <c r="BM312">
        <f>VLOOKUP(A312, Traffic_data!$A$3:$BP$367, 64, 0)</f>
        <v>0</v>
      </c>
      <c r="BN312">
        <f>VLOOKUP(A312, Traffic_data!$A$3:$BP$367, 65, 0)</f>
        <v>0</v>
      </c>
      <c r="BO312">
        <f>VLOOKUP(A312, Traffic_data!$A$3:$BP$367, 66, 0)</f>
        <v>39</v>
      </c>
      <c r="BP312">
        <f>VLOOKUP(A312, Traffic_data!$A$3:$BP$367, 67, 0)</f>
        <v>0</v>
      </c>
      <c r="BQ312">
        <f>VLOOKUP(A312, Traffic_data!$A$3:$BP$367, 68, 0)</f>
        <v>193</v>
      </c>
    </row>
    <row r="313" spans="1:69" x14ac:dyDescent="0.25">
      <c r="A313" s="1">
        <v>41585</v>
      </c>
      <c r="B313" t="s">
        <v>46</v>
      </c>
      <c r="C313">
        <f>IFERROR(VLOOKUP(A313,Pivot_table!$A$5:$C$57, 3, 0),0)</f>
        <v>0</v>
      </c>
      <c r="D313">
        <f>VLOOKUP(A313, Traffic_data!$A$3:$BP$367, 3, 0)</f>
        <v>152889</v>
      </c>
      <c r="E313">
        <f>VLOOKUP(A313, Traffic_data!$A$3:$BP$367, 4, 0)</f>
        <v>44603</v>
      </c>
      <c r="F313">
        <f>VLOOKUP(A313, Traffic_data!$A$3:$BP$367, 5, 0)</f>
        <v>54788</v>
      </c>
      <c r="G313">
        <f>VLOOKUP(A313, Traffic_data!$A$3:$BP$367, 6, 0)</f>
        <v>39636</v>
      </c>
      <c r="H313">
        <f>VLOOKUP(A313, Traffic_data!$A$3:$BP$367, 7, 0)</f>
        <v>69839</v>
      </c>
      <c r="I313">
        <f>VLOOKUP(A313, Traffic_data!$A$3:$BP$367, 8, 0)</f>
        <v>57594</v>
      </c>
      <c r="J313">
        <f>VLOOKUP(A313, Traffic_data!$A$3:$BP$367, 9, 0)</f>
        <v>20816</v>
      </c>
      <c r="K313">
        <f>VLOOKUP(A313, Traffic_data!$A$3:$BP$367, 10, 0)</f>
        <v>3059</v>
      </c>
      <c r="L313">
        <f>VLOOKUP(A313, Traffic_data!$A$3:$BP$367, 11, 0)</f>
        <v>12648</v>
      </c>
      <c r="M313">
        <f>VLOOKUP(A313, Traffic_data!$A$3:$BP$367, 12, 0)</f>
        <v>0</v>
      </c>
      <c r="N313">
        <f>VLOOKUP(A313, Traffic_data!$A$3:$BP$367, 13, 0)</f>
        <v>20254</v>
      </c>
      <c r="O313">
        <f>VLOOKUP(A313, Traffic_data!$A$3:$BP$367, 14, 0)</f>
        <v>2249</v>
      </c>
      <c r="P313">
        <f>VLOOKUP(A313, Traffic_data!$A$3:$BP$367, 15, 0)</f>
        <v>858</v>
      </c>
      <c r="Q313">
        <f>VLOOKUP(A313, Traffic_data!$A$3:$BP$367, 16, 0)</f>
        <v>1293</v>
      </c>
      <c r="R313">
        <f>VLOOKUP(A313, Traffic_data!$A$3:$BP$367, 17, 0)</f>
        <v>119626</v>
      </c>
      <c r="S313">
        <f>VLOOKUP(A313, Traffic_data!$A$3:$BP$367, 18, 0)</f>
        <v>34007</v>
      </c>
      <c r="T313">
        <f>VLOOKUP(A313, Traffic_data!$A$3:$BP$367, 19, 0)</f>
        <v>20323</v>
      </c>
      <c r="U313">
        <f>VLOOKUP(A313, Traffic_data!$A$3:$BP$367, 20, 0)</f>
        <v>18114</v>
      </c>
      <c r="V313">
        <f>VLOOKUP(A313, Traffic_data!$A$3:$BP$367, 21, 0)</f>
        <v>1308</v>
      </c>
      <c r="W313">
        <f>VLOOKUP(A313, Traffic_data!$A$3:$BP$367, 22, 0)</f>
        <v>21648</v>
      </c>
      <c r="X313">
        <f>VLOOKUP(A313, Traffic_data!$A$3:$BP$367,23, 0)</f>
        <v>2616</v>
      </c>
      <c r="Y313">
        <f>VLOOKUP(A313, Traffic_data!$A$3:$BP$367, 24, 0)</f>
        <v>1831</v>
      </c>
      <c r="Z313">
        <f>VLOOKUP(A313, Traffic_data!$A$3:$BP$367, 25, 0)</f>
        <v>6627</v>
      </c>
      <c r="AA313">
        <f>VLOOKUP(A313, Traffic_data!$A$3:$BP$367, 26, 0)</f>
        <v>785</v>
      </c>
      <c r="AB313">
        <f>VLOOKUP(A313, Traffic_data!$A$3:$BP$367, 27, 0)</f>
        <v>1308</v>
      </c>
      <c r="AC313">
        <f>VLOOKUP(A313, Traffic_data!$A$3:$BP$367, 28, 0)</f>
        <v>2093</v>
      </c>
      <c r="AD313">
        <f>VLOOKUP(A313, Traffic_data!$A$3:$BP$367, 29, 0)</f>
        <v>6278</v>
      </c>
      <c r="AE313">
        <f>VLOOKUP(A313, Traffic_data!$A$3:$BP$367, 30, 0)</f>
        <v>19397</v>
      </c>
      <c r="AF313">
        <f>VLOOKUP(A313, Traffic_data!$A$3:$BP$367, 31, 0)</f>
        <v>3011</v>
      </c>
      <c r="AG313">
        <f>VLOOKUP(A313, Traffic_data!$A$3:$BP$367, 32, 0)</f>
        <v>1771</v>
      </c>
      <c r="AH313">
        <f>VLOOKUP(A313, Traffic_data!$A$3:$BP$367, 33, 0)</f>
        <v>4074</v>
      </c>
      <c r="AI313">
        <f>VLOOKUP(A313, Traffic_data!$A$3:$BP$367, 34, 0)</f>
        <v>0</v>
      </c>
      <c r="AJ313">
        <f>VLOOKUP(A313, Traffic_data!$A$3:$BP$367, 35, 0)</f>
        <v>3631</v>
      </c>
      <c r="AK313">
        <f>VLOOKUP(A313, Traffic_data!$A$3:$BP$367, 36, 0)</f>
        <v>620</v>
      </c>
      <c r="AL313">
        <f>VLOOKUP(A313, Traffic_data!$A$3:$BP$367, 37, 0)</f>
        <v>89</v>
      </c>
      <c r="AM313">
        <f>VLOOKUP(A313, Traffic_data!$A$3:$BP$367, 38, 0)</f>
        <v>1329</v>
      </c>
      <c r="AN313">
        <f>VLOOKUP(A313, Traffic_data!$A$3:$BP$367, 39, 0)</f>
        <v>443</v>
      </c>
      <c r="AO313">
        <f>VLOOKUP(A313, Traffic_data!$A$3:$BP$367, 40, 0)</f>
        <v>0</v>
      </c>
      <c r="AP313">
        <f>VLOOKUP(A313, Traffic_data!$A$3:$BP$367, 41, 0)</f>
        <v>177</v>
      </c>
      <c r="AQ313">
        <f>VLOOKUP(A313, Traffic_data!$A$3:$BP$367,42, 0)</f>
        <v>3986</v>
      </c>
      <c r="AR313">
        <f>VLOOKUP(A313, Traffic_data!$A$3:$BP$367, 43, 0)</f>
        <v>139023</v>
      </c>
      <c r="AS313">
        <f>VLOOKUP(A313, Traffic_data!$A$3:$BP$367, 44, 0)</f>
        <v>37018</v>
      </c>
      <c r="AT313">
        <f>VLOOKUP(A313, Traffic_data!$A$3:$BP$367, 45, 0)</f>
        <v>22094</v>
      </c>
      <c r="AU313">
        <f>VLOOKUP(A313, Traffic_data!$A$3:$BP$367, 46, 0)</f>
        <v>22188</v>
      </c>
      <c r="AV313">
        <f>VLOOKUP(A313, Traffic_data!$A$3:$BP$367, 47, 0)</f>
        <v>1308</v>
      </c>
      <c r="AW313">
        <f>VLOOKUP(A313, Traffic_data!$A$3:$BP$367, 48, 0)</f>
        <v>25279</v>
      </c>
      <c r="AX313">
        <f>VLOOKUP(A313, Traffic_data!$A$3:$BP$367, 49, 0)</f>
        <v>3236</v>
      </c>
      <c r="AY313">
        <f>VLOOKUP(A313, Traffic_data!$A$3:$BP$367, 50, 0)</f>
        <v>1920</v>
      </c>
      <c r="AZ313">
        <f>VLOOKUP(A313, Traffic_data!$A$3:$BP$367, 51, 0)</f>
        <v>7956</v>
      </c>
      <c r="BA313">
        <f>VLOOKUP(A313, Traffic_data!$A$3:$BP$367, 52, 0)</f>
        <v>1228</v>
      </c>
      <c r="BB313">
        <f>VLOOKUP(A313, Traffic_data!$A$3:$BP$367, 53, 0)</f>
        <v>1308</v>
      </c>
      <c r="BC313">
        <f>VLOOKUP(A313, Traffic_data!$A$3:$BP$367, 54, 0)</f>
        <v>2270</v>
      </c>
      <c r="BD313">
        <f>VLOOKUP(A313, Traffic_data!$A$3:$BP$367, 55, 0)</f>
        <v>10264</v>
      </c>
      <c r="BE313">
        <f>VLOOKUP(A313, Traffic_data!$A$3:$BP$367, 56, 0)</f>
        <v>2123</v>
      </c>
      <c r="BF313">
        <f>VLOOKUP(A313, Traffic_data!$A$3:$BP$367, 57, 0)</f>
        <v>347</v>
      </c>
      <c r="BG313">
        <f>VLOOKUP(A313, Traffic_data!$A$3:$BP$367, 58, 0)</f>
        <v>193</v>
      </c>
      <c r="BH313">
        <f>VLOOKUP(A313, Traffic_data!$A$3:$BP$367, 59, 0)</f>
        <v>463</v>
      </c>
      <c r="BI313">
        <f>VLOOKUP(A313, Traffic_data!$A$3:$BP$367, 60, 0)</f>
        <v>0</v>
      </c>
      <c r="BJ313">
        <f>VLOOKUP(A313, Traffic_data!$A$3:$BP$367, 61, 0)</f>
        <v>695</v>
      </c>
      <c r="BK313">
        <f>VLOOKUP(A313, Traffic_data!$A$3:$BP$367, 62, 0)</f>
        <v>39</v>
      </c>
      <c r="BL313">
        <f>VLOOKUP(A313, Traffic_data!$A$3:$BP$367, 63, 0)</f>
        <v>39</v>
      </c>
      <c r="BM313">
        <f>VLOOKUP(A313, Traffic_data!$A$3:$BP$367, 64, 0)</f>
        <v>39</v>
      </c>
      <c r="BN313">
        <f>VLOOKUP(A313, Traffic_data!$A$3:$BP$367, 65, 0)</f>
        <v>0</v>
      </c>
      <c r="BO313">
        <f>VLOOKUP(A313, Traffic_data!$A$3:$BP$367, 66, 0)</f>
        <v>0</v>
      </c>
      <c r="BP313">
        <f>VLOOKUP(A313, Traffic_data!$A$3:$BP$367, 67, 0)</f>
        <v>39</v>
      </c>
      <c r="BQ313">
        <f>VLOOKUP(A313, Traffic_data!$A$3:$BP$367, 68, 0)</f>
        <v>116</v>
      </c>
    </row>
    <row r="314" spans="1:69" x14ac:dyDescent="0.25">
      <c r="A314" s="1">
        <v>41586</v>
      </c>
      <c r="B314" t="s">
        <v>49</v>
      </c>
      <c r="C314">
        <f>IFERROR(VLOOKUP(A314,Pivot_table!$A$5:$C$57, 3, 0),0)</f>
        <v>0</v>
      </c>
      <c r="D314">
        <f>VLOOKUP(A314, Traffic_data!$A$3:$BP$367, 3, 0)</f>
        <v>159252</v>
      </c>
      <c r="E314">
        <f>VLOOKUP(A314, Traffic_data!$A$3:$BP$367, 4, 0)</f>
        <v>47359</v>
      </c>
      <c r="F314">
        <f>VLOOKUP(A314, Traffic_data!$A$3:$BP$367, 5, 0)</f>
        <v>56900</v>
      </c>
      <c r="G314">
        <f>VLOOKUP(A314, Traffic_data!$A$3:$BP$367, 6, 0)</f>
        <v>41352</v>
      </c>
      <c r="H314">
        <f>VLOOKUP(A314, Traffic_data!$A$3:$BP$367, 7, 0)</f>
        <v>72900</v>
      </c>
      <c r="I314">
        <f>VLOOKUP(A314, Traffic_data!$A$3:$BP$367, 8, 0)</f>
        <v>60172</v>
      </c>
      <c r="J314">
        <f>VLOOKUP(A314, Traffic_data!$A$3:$BP$367, 9, 0)</f>
        <v>22515</v>
      </c>
      <c r="K314">
        <f>VLOOKUP(A314, Traffic_data!$A$3:$BP$367, 10, 0)</f>
        <v>2507</v>
      </c>
      <c r="L314">
        <f>VLOOKUP(A314, Traffic_data!$A$3:$BP$367, 11, 0)</f>
        <v>12829</v>
      </c>
      <c r="M314">
        <f>VLOOKUP(A314, Traffic_data!$A$3:$BP$367, 12, 0)</f>
        <v>0</v>
      </c>
      <c r="N314">
        <f>VLOOKUP(A314, Traffic_data!$A$3:$BP$367, 13, 0)</f>
        <v>21147</v>
      </c>
      <c r="O314">
        <f>VLOOKUP(A314, Traffic_data!$A$3:$BP$367, 14, 0)</f>
        <v>2285</v>
      </c>
      <c r="P314">
        <f>VLOOKUP(A314, Traffic_data!$A$3:$BP$367, 15, 0)</f>
        <v>901</v>
      </c>
      <c r="Q314">
        <f>VLOOKUP(A314, Traffic_data!$A$3:$BP$367, 16, 0)</f>
        <v>1184</v>
      </c>
      <c r="R314">
        <f>VLOOKUP(A314, Traffic_data!$A$3:$BP$367, 17, 0)</f>
        <v>123727</v>
      </c>
      <c r="S314">
        <f>VLOOKUP(A314, Traffic_data!$A$3:$BP$367, 18, 0)</f>
        <v>32176</v>
      </c>
      <c r="T314">
        <f>VLOOKUP(A314, Traffic_data!$A$3:$BP$367, 19, 0)</f>
        <v>18997</v>
      </c>
      <c r="U314">
        <f>VLOOKUP(A314, Traffic_data!$A$3:$BP$367, 20, 0)</f>
        <v>17009</v>
      </c>
      <c r="V314">
        <f>VLOOKUP(A314, Traffic_data!$A$3:$BP$367, 21, 0)</f>
        <v>1831</v>
      </c>
      <c r="W314">
        <f>VLOOKUP(A314, Traffic_data!$A$3:$BP$367, 22, 0)</f>
        <v>22311</v>
      </c>
      <c r="X314">
        <f>VLOOKUP(A314, Traffic_data!$A$3:$BP$367,23, 0)</f>
        <v>4970</v>
      </c>
      <c r="Y314">
        <f>VLOOKUP(A314, Traffic_data!$A$3:$BP$367, 24, 0)</f>
        <v>2877</v>
      </c>
      <c r="Z314">
        <f>VLOOKUP(A314, Traffic_data!$A$3:$BP$367, 25, 0)</f>
        <v>6848</v>
      </c>
      <c r="AA314">
        <f>VLOOKUP(A314, Traffic_data!$A$3:$BP$367, 26, 0)</f>
        <v>1570</v>
      </c>
      <c r="AB314">
        <f>VLOOKUP(A314, Traffic_data!$A$3:$BP$367, 27, 0)</f>
        <v>785</v>
      </c>
      <c r="AC314">
        <f>VLOOKUP(A314, Traffic_data!$A$3:$BP$367, 28, 0)</f>
        <v>523</v>
      </c>
      <c r="AD314">
        <f>VLOOKUP(A314, Traffic_data!$A$3:$BP$367, 29, 0)</f>
        <v>5232</v>
      </c>
      <c r="AE314">
        <f>VLOOKUP(A314, Traffic_data!$A$3:$BP$367, 30, 0)</f>
        <v>21612</v>
      </c>
      <c r="AF314">
        <f>VLOOKUP(A314, Traffic_data!$A$3:$BP$367, 31, 0)</f>
        <v>4251</v>
      </c>
      <c r="AG314">
        <f>VLOOKUP(A314, Traffic_data!$A$3:$BP$367, 32, 0)</f>
        <v>1683</v>
      </c>
      <c r="AH314">
        <f>VLOOKUP(A314, Traffic_data!$A$3:$BP$367, 33, 0)</f>
        <v>4163</v>
      </c>
      <c r="AI314">
        <f>VLOOKUP(A314, Traffic_data!$A$3:$BP$367, 34, 0)</f>
        <v>0</v>
      </c>
      <c r="AJ314">
        <f>VLOOKUP(A314, Traffic_data!$A$3:$BP$367, 35, 0)</f>
        <v>4606</v>
      </c>
      <c r="AK314">
        <f>VLOOKUP(A314, Traffic_data!$A$3:$BP$367, 36, 0)</f>
        <v>797</v>
      </c>
      <c r="AL314">
        <f>VLOOKUP(A314, Traffic_data!$A$3:$BP$367, 37, 0)</f>
        <v>89</v>
      </c>
      <c r="AM314">
        <f>VLOOKUP(A314, Traffic_data!$A$3:$BP$367, 38, 0)</f>
        <v>1240</v>
      </c>
      <c r="AN314">
        <f>VLOOKUP(A314, Traffic_data!$A$3:$BP$367, 39, 0)</f>
        <v>354</v>
      </c>
      <c r="AO314">
        <f>VLOOKUP(A314, Traffic_data!$A$3:$BP$367, 40, 0)</f>
        <v>177</v>
      </c>
      <c r="AP314">
        <f>VLOOKUP(A314, Traffic_data!$A$3:$BP$367, 41, 0)</f>
        <v>266</v>
      </c>
      <c r="AQ314">
        <f>VLOOKUP(A314, Traffic_data!$A$3:$BP$367,42, 0)</f>
        <v>3720</v>
      </c>
      <c r="AR314">
        <f>VLOOKUP(A314, Traffic_data!$A$3:$BP$367, 43, 0)</f>
        <v>145339</v>
      </c>
      <c r="AS314">
        <f>VLOOKUP(A314, Traffic_data!$A$3:$BP$367, 44, 0)</f>
        <v>36427</v>
      </c>
      <c r="AT314">
        <f>VLOOKUP(A314, Traffic_data!$A$3:$BP$367, 45, 0)</f>
        <v>20680</v>
      </c>
      <c r="AU314">
        <f>VLOOKUP(A314, Traffic_data!$A$3:$BP$367, 46, 0)</f>
        <v>21172</v>
      </c>
      <c r="AV314">
        <f>VLOOKUP(A314, Traffic_data!$A$3:$BP$367, 47, 0)</f>
        <v>1831</v>
      </c>
      <c r="AW314">
        <f>VLOOKUP(A314, Traffic_data!$A$3:$BP$367, 48, 0)</f>
        <v>26917</v>
      </c>
      <c r="AX314">
        <f>VLOOKUP(A314, Traffic_data!$A$3:$BP$367, 49, 0)</f>
        <v>5767</v>
      </c>
      <c r="AY314">
        <f>VLOOKUP(A314, Traffic_data!$A$3:$BP$367, 50, 0)</f>
        <v>2966</v>
      </c>
      <c r="AZ314">
        <f>VLOOKUP(A314, Traffic_data!$A$3:$BP$367, 51, 0)</f>
        <v>8088</v>
      </c>
      <c r="BA314">
        <f>VLOOKUP(A314, Traffic_data!$A$3:$BP$367, 52, 0)</f>
        <v>1924</v>
      </c>
      <c r="BB314">
        <f>VLOOKUP(A314, Traffic_data!$A$3:$BP$367, 53, 0)</f>
        <v>962</v>
      </c>
      <c r="BC314">
        <f>VLOOKUP(A314, Traffic_data!$A$3:$BP$367, 54, 0)</f>
        <v>789</v>
      </c>
      <c r="BD314">
        <f>VLOOKUP(A314, Traffic_data!$A$3:$BP$367, 55, 0)</f>
        <v>8952</v>
      </c>
      <c r="BE314">
        <f>VLOOKUP(A314, Traffic_data!$A$3:$BP$367, 56, 0)</f>
        <v>2934</v>
      </c>
      <c r="BF314">
        <f>VLOOKUP(A314, Traffic_data!$A$3:$BP$367, 57, 0)</f>
        <v>425</v>
      </c>
      <c r="BG314">
        <f>VLOOKUP(A314, Traffic_data!$A$3:$BP$367, 58, 0)</f>
        <v>347</v>
      </c>
      <c r="BH314">
        <f>VLOOKUP(A314, Traffic_data!$A$3:$BP$367, 59, 0)</f>
        <v>618</v>
      </c>
      <c r="BI314">
        <f>VLOOKUP(A314, Traffic_data!$A$3:$BP$367, 60, 0)</f>
        <v>0</v>
      </c>
      <c r="BJ314">
        <f>VLOOKUP(A314, Traffic_data!$A$3:$BP$367, 61, 0)</f>
        <v>811</v>
      </c>
      <c r="BK314">
        <f>VLOOKUP(A314, Traffic_data!$A$3:$BP$367, 62, 0)</f>
        <v>193</v>
      </c>
      <c r="BL314">
        <f>VLOOKUP(A314, Traffic_data!$A$3:$BP$367, 63, 0)</f>
        <v>39</v>
      </c>
      <c r="BM314">
        <f>VLOOKUP(A314, Traffic_data!$A$3:$BP$367, 64, 0)</f>
        <v>154</v>
      </c>
      <c r="BN314">
        <f>VLOOKUP(A314, Traffic_data!$A$3:$BP$367, 65, 0)</f>
        <v>77</v>
      </c>
      <c r="BO314">
        <f>VLOOKUP(A314, Traffic_data!$A$3:$BP$367, 66, 0)</f>
        <v>0</v>
      </c>
      <c r="BP314">
        <f>VLOOKUP(A314, Traffic_data!$A$3:$BP$367, 67, 0)</f>
        <v>116</v>
      </c>
      <c r="BQ314">
        <f>VLOOKUP(A314, Traffic_data!$A$3:$BP$367, 68, 0)</f>
        <v>0</v>
      </c>
    </row>
    <row r="315" spans="1:69" x14ac:dyDescent="0.25">
      <c r="A315" s="1">
        <v>41587</v>
      </c>
      <c r="B315" t="s">
        <v>52</v>
      </c>
      <c r="C315">
        <f>IFERROR(VLOOKUP(A315,Pivot_table!$A$5:$C$57, 3, 0),0)</f>
        <v>0</v>
      </c>
      <c r="D315">
        <f>VLOOKUP(A315, Traffic_data!$A$3:$BP$367, 3, 0)</f>
        <v>143891</v>
      </c>
      <c r="E315">
        <f>VLOOKUP(A315, Traffic_data!$A$3:$BP$367, 4, 0)</f>
        <v>46880</v>
      </c>
      <c r="F315">
        <f>VLOOKUP(A315, Traffic_data!$A$3:$BP$367, 5, 0)</f>
        <v>49594</v>
      </c>
      <c r="G315">
        <f>VLOOKUP(A315, Traffic_data!$A$3:$BP$367, 6, 0)</f>
        <v>36044</v>
      </c>
      <c r="H315">
        <f>VLOOKUP(A315, Traffic_data!$A$3:$BP$367, 7, 0)</f>
        <v>68574</v>
      </c>
      <c r="I315">
        <f>VLOOKUP(A315, Traffic_data!$A$3:$BP$367, 8, 0)</f>
        <v>55691</v>
      </c>
      <c r="J315">
        <f>VLOOKUP(A315, Traffic_data!$A$3:$BP$367, 9, 0)</f>
        <v>25310</v>
      </c>
      <c r="K315">
        <f>VLOOKUP(A315, Traffic_data!$A$3:$BP$367, 10, 0)</f>
        <v>2834</v>
      </c>
      <c r="L315">
        <f>VLOOKUP(A315, Traffic_data!$A$3:$BP$367, 11, 0)</f>
        <v>13171</v>
      </c>
      <c r="M315">
        <f>VLOOKUP(A315, Traffic_data!$A$3:$BP$367, 12, 0)</f>
        <v>0</v>
      </c>
      <c r="N315">
        <f>VLOOKUP(A315, Traffic_data!$A$3:$BP$367, 13, 0)</f>
        <v>18564</v>
      </c>
      <c r="O315">
        <f>VLOOKUP(A315, Traffic_data!$A$3:$BP$367, 14, 0)</f>
        <v>3076</v>
      </c>
      <c r="P315">
        <f>VLOOKUP(A315, Traffic_data!$A$3:$BP$367, 15, 0)</f>
        <v>1108</v>
      </c>
      <c r="Q315">
        <f>VLOOKUP(A315, Traffic_data!$A$3:$BP$367, 16, 0)</f>
        <v>1148</v>
      </c>
      <c r="R315">
        <f>VLOOKUP(A315, Traffic_data!$A$3:$BP$367, 17, 0)</f>
        <v>111246</v>
      </c>
      <c r="S315">
        <f>VLOOKUP(A315, Traffic_data!$A$3:$BP$367, 18, 0)</f>
        <v>27990</v>
      </c>
      <c r="T315">
        <f>VLOOKUP(A315, Traffic_data!$A$3:$BP$367, 19, 0)</f>
        <v>15684</v>
      </c>
      <c r="U315">
        <f>VLOOKUP(A315, Traffic_data!$A$3:$BP$367, 20, 0)</f>
        <v>16126</v>
      </c>
      <c r="V315">
        <f>VLOOKUP(A315, Traffic_data!$A$3:$BP$367, 21, 0)</f>
        <v>1831</v>
      </c>
      <c r="W315">
        <f>VLOOKUP(A315, Traffic_data!$A$3:$BP$367, 22, 0)</f>
        <v>27833</v>
      </c>
      <c r="X315">
        <f>VLOOKUP(A315, Traffic_data!$A$3:$BP$367,23, 0)</f>
        <v>2877</v>
      </c>
      <c r="Y315">
        <f>VLOOKUP(A315, Traffic_data!$A$3:$BP$367, 24, 0)</f>
        <v>2354</v>
      </c>
      <c r="Z315">
        <f>VLOOKUP(A315, Traffic_data!$A$3:$BP$367, 25, 0)</f>
        <v>6848</v>
      </c>
      <c r="AA315">
        <f>VLOOKUP(A315, Traffic_data!$A$3:$BP$367, 26, 0)</f>
        <v>1046</v>
      </c>
      <c r="AB315">
        <f>VLOOKUP(A315, Traffic_data!$A$3:$BP$367, 27, 0)</f>
        <v>2877</v>
      </c>
      <c r="AC315">
        <f>VLOOKUP(A315, Traffic_data!$A$3:$BP$367, 28, 0)</f>
        <v>1046</v>
      </c>
      <c r="AD315">
        <f>VLOOKUP(A315, Traffic_data!$A$3:$BP$367, 29, 0)</f>
        <v>2616</v>
      </c>
      <c r="AE315">
        <f>VLOOKUP(A315, Traffic_data!$A$3:$BP$367, 30, 0)</f>
        <v>24180</v>
      </c>
      <c r="AF315">
        <f>VLOOKUP(A315, Traffic_data!$A$3:$BP$367, 31, 0)</f>
        <v>3543</v>
      </c>
      <c r="AG315">
        <f>VLOOKUP(A315, Traffic_data!$A$3:$BP$367, 32, 0)</f>
        <v>1417</v>
      </c>
      <c r="AH315">
        <f>VLOOKUP(A315, Traffic_data!$A$3:$BP$367, 33, 0)</f>
        <v>3809</v>
      </c>
      <c r="AI315">
        <f>VLOOKUP(A315, Traffic_data!$A$3:$BP$367, 34, 0)</f>
        <v>0</v>
      </c>
      <c r="AJ315">
        <f>VLOOKUP(A315, Traffic_data!$A$3:$BP$367, 35, 0)</f>
        <v>6111</v>
      </c>
      <c r="AK315">
        <f>VLOOKUP(A315, Traffic_data!$A$3:$BP$367, 36, 0)</f>
        <v>266</v>
      </c>
      <c r="AL315">
        <f>VLOOKUP(A315, Traffic_data!$A$3:$BP$367, 37, 0)</f>
        <v>531</v>
      </c>
      <c r="AM315">
        <f>VLOOKUP(A315, Traffic_data!$A$3:$BP$367, 38, 0)</f>
        <v>2037</v>
      </c>
      <c r="AN315">
        <f>VLOOKUP(A315, Traffic_data!$A$3:$BP$367, 39, 0)</f>
        <v>443</v>
      </c>
      <c r="AO315">
        <f>VLOOKUP(A315, Traffic_data!$A$3:$BP$367, 40, 0)</f>
        <v>89</v>
      </c>
      <c r="AP315">
        <f>VLOOKUP(A315, Traffic_data!$A$3:$BP$367, 41, 0)</f>
        <v>177</v>
      </c>
      <c r="AQ315">
        <f>VLOOKUP(A315, Traffic_data!$A$3:$BP$367,42, 0)</f>
        <v>4871</v>
      </c>
      <c r="AR315">
        <f>VLOOKUP(A315, Traffic_data!$A$3:$BP$367, 43, 0)</f>
        <v>135426</v>
      </c>
      <c r="AS315">
        <f>VLOOKUP(A315, Traffic_data!$A$3:$BP$367, 44, 0)</f>
        <v>31533</v>
      </c>
      <c r="AT315">
        <f>VLOOKUP(A315, Traffic_data!$A$3:$BP$367, 45, 0)</f>
        <v>17101</v>
      </c>
      <c r="AU315">
        <f>VLOOKUP(A315, Traffic_data!$A$3:$BP$367, 46, 0)</f>
        <v>19935</v>
      </c>
      <c r="AV315">
        <f>VLOOKUP(A315, Traffic_data!$A$3:$BP$367, 47, 0)</f>
        <v>1831</v>
      </c>
      <c r="AW315">
        <f>VLOOKUP(A315, Traffic_data!$A$3:$BP$367, 48, 0)</f>
        <v>33944</v>
      </c>
      <c r="AX315">
        <f>VLOOKUP(A315, Traffic_data!$A$3:$BP$367, 49, 0)</f>
        <v>3143</v>
      </c>
      <c r="AY315">
        <f>VLOOKUP(A315, Traffic_data!$A$3:$BP$367, 50, 0)</f>
        <v>2885</v>
      </c>
      <c r="AZ315">
        <f>VLOOKUP(A315, Traffic_data!$A$3:$BP$367, 51, 0)</f>
        <v>8885</v>
      </c>
      <c r="BA315">
        <f>VLOOKUP(A315, Traffic_data!$A$3:$BP$367, 52, 0)</f>
        <v>1489</v>
      </c>
      <c r="BB315">
        <f>VLOOKUP(A315, Traffic_data!$A$3:$BP$367, 53, 0)</f>
        <v>2966</v>
      </c>
      <c r="BC315">
        <f>VLOOKUP(A315, Traffic_data!$A$3:$BP$367, 54, 0)</f>
        <v>1223</v>
      </c>
      <c r="BD315">
        <f>VLOOKUP(A315, Traffic_data!$A$3:$BP$367, 55, 0)</f>
        <v>7487</v>
      </c>
      <c r="BE315">
        <f>VLOOKUP(A315, Traffic_data!$A$3:$BP$367, 56, 0)</f>
        <v>2007</v>
      </c>
      <c r="BF315">
        <f>VLOOKUP(A315, Traffic_data!$A$3:$BP$367, 57, 0)</f>
        <v>386</v>
      </c>
      <c r="BG315">
        <f>VLOOKUP(A315, Traffic_data!$A$3:$BP$367, 58, 0)</f>
        <v>232</v>
      </c>
      <c r="BH315">
        <f>VLOOKUP(A315, Traffic_data!$A$3:$BP$367, 59, 0)</f>
        <v>463</v>
      </c>
      <c r="BI315">
        <f>VLOOKUP(A315, Traffic_data!$A$3:$BP$367, 60, 0)</f>
        <v>0</v>
      </c>
      <c r="BJ315">
        <f>VLOOKUP(A315, Traffic_data!$A$3:$BP$367, 61, 0)</f>
        <v>463</v>
      </c>
      <c r="BK315">
        <f>VLOOKUP(A315, Traffic_data!$A$3:$BP$367, 62, 0)</f>
        <v>39</v>
      </c>
      <c r="BL315">
        <f>VLOOKUP(A315, Traffic_data!$A$3:$BP$367, 63, 0)</f>
        <v>39</v>
      </c>
      <c r="BM315">
        <f>VLOOKUP(A315, Traffic_data!$A$3:$BP$367, 64, 0)</f>
        <v>116</v>
      </c>
      <c r="BN315">
        <f>VLOOKUP(A315, Traffic_data!$A$3:$BP$367, 65, 0)</f>
        <v>0</v>
      </c>
      <c r="BO315">
        <f>VLOOKUP(A315, Traffic_data!$A$3:$BP$367, 66, 0)</f>
        <v>39</v>
      </c>
      <c r="BP315">
        <f>VLOOKUP(A315, Traffic_data!$A$3:$BP$367, 67, 0)</f>
        <v>0</v>
      </c>
      <c r="BQ315">
        <f>VLOOKUP(A315, Traffic_data!$A$3:$BP$367, 68, 0)</f>
        <v>77</v>
      </c>
    </row>
    <row r="316" spans="1:69" x14ac:dyDescent="0.25">
      <c r="A316" s="1">
        <v>41588</v>
      </c>
      <c r="B316" t="s">
        <v>53</v>
      </c>
      <c r="C316">
        <f>IFERROR(VLOOKUP(A316,Pivot_table!$A$5:$C$57, 3, 0),0)</f>
        <v>0</v>
      </c>
      <c r="D316">
        <f>VLOOKUP(A316, Traffic_data!$A$3:$BP$367, 3, 0)</f>
        <v>116368</v>
      </c>
      <c r="E316">
        <f>VLOOKUP(A316, Traffic_data!$A$3:$BP$367, 4, 0)</f>
        <v>37533</v>
      </c>
      <c r="F316">
        <f>VLOOKUP(A316, Traffic_data!$A$3:$BP$367, 5, 0)</f>
        <v>39980</v>
      </c>
      <c r="G316">
        <f>VLOOKUP(A316, Traffic_data!$A$3:$BP$367, 6, 0)</f>
        <v>29869</v>
      </c>
      <c r="H316">
        <f>VLOOKUP(A316, Traffic_data!$A$3:$BP$367, 7, 0)</f>
        <v>54547</v>
      </c>
      <c r="I316">
        <f>VLOOKUP(A316, Traffic_data!$A$3:$BP$367, 8, 0)</f>
        <v>45383</v>
      </c>
      <c r="J316">
        <f>VLOOKUP(A316, Traffic_data!$A$3:$BP$367, 9, 0)</f>
        <v>25422</v>
      </c>
      <c r="K316">
        <f>VLOOKUP(A316, Traffic_data!$A$3:$BP$367, 10, 0)</f>
        <v>2045</v>
      </c>
      <c r="L316">
        <f>VLOOKUP(A316, Traffic_data!$A$3:$BP$367, 11, 0)</f>
        <v>13163</v>
      </c>
      <c r="M316">
        <f>VLOOKUP(A316, Traffic_data!$A$3:$BP$367, 12, 0)</f>
        <v>0</v>
      </c>
      <c r="N316">
        <f>VLOOKUP(A316, Traffic_data!$A$3:$BP$367, 13, 0)</f>
        <v>14146</v>
      </c>
      <c r="O316">
        <f>VLOOKUP(A316, Traffic_data!$A$3:$BP$367, 14, 0)</f>
        <v>2785</v>
      </c>
      <c r="P316">
        <f>VLOOKUP(A316, Traffic_data!$A$3:$BP$367, 15, 0)</f>
        <v>1032</v>
      </c>
      <c r="Q316">
        <f>VLOOKUP(A316, Traffic_data!$A$3:$BP$367, 16, 0)</f>
        <v>890</v>
      </c>
      <c r="R316">
        <f>VLOOKUP(A316, Traffic_data!$A$3:$BP$367, 17, 0)</f>
        <v>90006</v>
      </c>
      <c r="S316">
        <f>VLOOKUP(A316, Traffic_data!$A$3:$BP$367, 18, 0)</f>
        <v>22235</v>
      </c>
      <c r="T316">
        <f>VLOOKUP(A316, Traffic_data!$A$3:$BP$367, 19, 0)</f>
        <v>18114</v>
      </c>
      <c r="U316">
        <f>VLOOKUP(A316, Traffic_data!$A$3:$BP$367, 20, 0)</f>
        <v>13475</v>
      </c>
      <c r="V316">
        <f>VLOOKUP(A316, Traffic_data!$A$3:$BP$367, 21, 0)</f>
        <v>1570</v>
      </c>
      <c r="W316">
        <f>VLOOKUP(A316, Traffic_data!$A$3:$BP$367, 22, 0)</f>
        <v>18114</v>
      </c>
      <c r="X316">
        <f>VLOOKUP(A316, Traffic_data!$A$3:$BP$367,23, 0)</f>
        <v>2354</v>
      </c>
      <c r="Y316">
        <f>VLOOKUP(A316, Traffic_data!$A$3:$BP$367, 24, 0)</f>
        <v>262</v>
      </c>
      <c r="Z316">
        <f>VLOOKUP(A316, Traffic_data!$A$3:$BP$367, 25, 0)</f>
        <v>5302</v>
      </c>
      <c r="AA316">
        <f>VLOOKUP(A316, Traffic_data!$A$3:$BP$367, 26, 0)</f>
        <v>1046</v>
      </c>
      <c r="AB316">
        <f>VLOOKUP(A316, Traffic_data!$A$3:$BP$367, 27, 0)</f>
        <v>785</v>
      </c>
      <c r="AC316">
        <f>VLOOKUP(A316, Traffic_data!$A$3:$BP$367, 28, 0)</f>
        <v>1308</v>
      </c>
      <c r="AD316">
        <f>VLOOKUP(A316, Traffic_data!$A$3:$BP$367, 29, 0)</f>
        <v>5232</v>
      </c>
      <c r="AE316">
        <f>VLOOKUP(A316, Traffic_data!$A$3:$BP$367, 30, 0)</f>
        <v>24623</v>
      </c>
      <c r="AF316">
        <f>VLOOKUP(A316, Traffic_data!$A$3:$BP$367, 31, 0)</f>
        <v>4251</v>
      </c>
      <c r="AG316">
        <f>VLOOKUP(A316, Traffic_data!$A$3:$BP$367, 32, 0)</f>
        <v>2391</v>
      </c>
      <c r="AH316">
        <f>VLOOKUP(A316, Traffic_data!$A$3:$BP$367, 33, 0)</f>
        <v>3631</v>
      </c>
      <c r="AI316">
        <f>VLOOKUP(A316, Traffic_data!$A$3:$BP$367, 34, 0)</f>
        <v>89</v>
      </c>
      <c r="AJ316">
        <f>VLOOKUP(A316, Traffic_data!$A$3:$BP$367, 35, 0)</f>
        <v>4960</v>
      </c>
      <c r="AK316">
        <f>VLOOKUP(A316, Traffic_data!$A$3:$BP$367, 36, 0)</f>
        <v>354</v>
      </c>
      <c r="AL316">
        <f>VLOOKUP(A316, Traffic_data!$A$3:$BP$367, 37, 0)</f>
        <v>177</v>
      </c>
      <c r="AM316">
        <f>VLOOKUP(A316, Traffic_data!$A$3:$BP$367, 38, 0)</f>
        <v>1771</v>
      </c>
      <c r="AN316">
        <f>VLOOKUP(A316, Traffic_data!$A$3:$BP$367, 39, 0)</f>
        <v>709</v>
      </c>
      <c r="AO316">
        <f>VLOOKUP(A316, Traffic_data!$A$3:$BP$367, 40, 0)</f>
        <v>177</v>
      </c>
      <c r="AP316">
        <f>VLOOKUP(A316, Traffic_data!$A$3:$BP$367, 41, 0)</f>
        <v>531</v>
      </c>
      <c r="AQ316">
        <f>VLOOKUP(A316, Traffic_data!$A$3:$BP$367,42, 0)</f>
        <v>5226</v>
      </c>
      <c r="AR316">
        <f>VLOOKUP(A316, Traffic_data!$A$3:$BP$367, 43, 0)</f>
        <v>114629</v>
      </c>
      <c r="AS316">
        <f>VLOOKUP(A316, Traffic_data!$A$3:$BP$367, 44, 0)</f>
        <v>26486</v>
      </c>
      <c r="AT316">
        <f>VLOOKUP(A316, Traffic_data!$A$3:$BP$367, 45, 0)</f>
        <v>20505</v>
      </c>
      <c r="AU316">
        <f>VLOOKUP(A316, Traffic_data!$A$3:$BP$367, 46, 0)</f>
        <v>17106</v>
      </c>
      <c r="AV316">
        <f>VLOOKUP(A316, Traffic_data!$A$3:$BP$367, 47, 0)</f>
        <v>1659</v>
      </c>
      <c r="AW316">
        <f>VLOOKUP(A316, Traffic_data!$A$3:$BP$367, 48, 0)</f>
        <v>23074</v>
      </c>
      <c r="AX316">
        <f>VLOOKUP(A316, Traffic_data!$A$3:$BP$367, 49, 0)</f>
        <v>2708</v>
      </c>
      <c r="AY316">
        <f>VLOOKUP(A316, Traffic_data!$A$3:$BP$367, 50, 0)</f>
        <v>439</v>
      </c>
      <c r="AZ316">
        <f>VLOOKUP(A316, Traffic_data!$A$3:$BP$367, 51, 0)</f>
        <v>7073</v>
      </c>
      <c r="BA316">
        <f>VLOOKUP(A316, Traffic_data!$A$3:$BP$367, 52, 0)</f>
        <v>1755</v>
      </c>
      <c r="BB316">
        <f>VLOOKUP(A316, Traffic_data!$A$3:$BP$367, 53, 0)</f>
        <v>962</v>
      </c>
      <c r="BC316">
        <f>VLOOKUP(A316, Traffic_data!$A$3:$BP$367, 54, 0)</f>
        <v>1839</v>
      </c>
      <c r="BD316">
        <f>VLOOKUP(A316, Traffic_data!$A$3:$BP$367, 55, 0)</f>
        <v>10458</v>
      </c>
      <c r="BE316">
        <f>VLOOKUP(A316, Traffic_data!$A$3:$BP$367, 56, 0)</f>
        <v>1698</v>
      </c>
      <c r="BF316">
        <f>VLOOKUP(A316, Traffic_data!$A$3:$BP$367, 57, 0)</f>
        <v>618</v>
      </c>
      <c r="BG316">
        <f>VLOOKUP(A316, Traffic_data!$A$3:$BP$367, 58, 0)</f>
        <v>154</v>
      </c>
      <c r="BH316">
        <f>VLOOKUP(A316, Traffic_data!$A$3:$BP$367, 59, 0)</f>
        <v>270</v>
      </c>
      <c r="BI316">
        <f>VLOOKUP(A316, Traffic_data!$A$3:$BP$367, 60, 0)</f>
        <v>0</v>
      </c>
      <c r="BJ316">
        <f>VLOOKUP(A316, Traffic_data!$A$3:$BP$367, 61, 0)</f>
        <v>232</v>
      </c>
      <c r="BK316">
        <f>VLOOKUP(A316, Traffic_data!$A$3:$BP$367, 62, 0)</f>
        <v>39</v>
      </c>
      <c r="BL316">
        <f>VLOOKUP(A316, Traffic_data!$A$3:$BP$367, 63, 0)</f>
        <v>0</v>
      </c>
      <c r="BM316">
        <f>VLOOKUP(A316, Traffic_data!$A$3:$BP$367, 64, 0)</f>
        <v>39</v>
      </c>
      <c r="BN316">
        <f>VLOOKUP(A316, Traffic_data!$A$3:$BP$367, 65, 0)</f>
        <v>116</v>
      </c>
      <c r="BO316">
        <f>VLOOKUP(A316, Traffic_data!$A$3:$BP$367, 66, 0)</f>
        <v>0</v>
      </c>
      <c r="BP316">
        <f>VLOOKUP(A316, Traffic_data!$A$3:$BP$367, 67, 0)</f>
        <v>39</v>
      </c>
      <c r="BQ316">
        <f>VLOOKUP(A316, Traffic_data!$A$3:$BP$367, 68, 0)</f>
        <v>154</v>
      </c>
    </row>
    <row r="317" spans="1:69" x14ac:dyDescent="0.25">
      <c r="A317" s="1">
        <v>41589</v>
      </c>
      <c r="B317" t="s">
        <v>58</v>
      </c>
      <c r="C317">
        <f>IFERROR(VLOOKUP(A317,Pivot_table!$A$5:$C$57, 3, 0),0)</f>
        <v>0</v>
      </c>
      <c r="D317">
        <f>VLOOKUP(A317, Traffic_data!$A$3:$BP$367, 3, 0)</f>
        <v>148746</v>
      </c>
      <c r="E317">
        <f>VLOOKUP(A317, Traffic_data!$A$3:$BP$367, 4, 0)</f>
        <v>43404</v>
      </c>
      <c r="F317">
        <f>VLOOKUP(A317, Traffic_data!$A$3:$BP$367, 5, 0)</f>
        <v>53298</v>
      </c>
      <c r="G317">
        <f>VLOOKUP(A317, Traffic_data!$A$3:$BP$367, 6, 0)</f>
        <v>39103</v>
      </c>
      <c r="H317">
        <f>VLOOKUP(A317, Traffic_data!$A$3:$BP$367, 7, 0)</f>
        <v>69223</v>
      </c>
      <c r="I317">
        <f>VLOOKUP(A317, Traffic_data!$A$3:$BP$367, 8, 0)</f>
        <v>55528</v>
      </c>
      <c r="J317">
        <f>VLOOKUP(A317, Traffic_data!$A$3:$BP$367, 9, 0)</f>
        <v>19690</v>
      </c>
      <c r="K317">
        <f>VLOOKUP(A317, Traffic_data!$A$3:$BP$367, 10, 0)</f>
        <v>2746</v>
      </c>
      <c r="L317">
        <f>VLOOKUP(A317, Traffic_data!$A$3:$BP$367, 11, 0)</f>
        <v>12376</v>
      </c>
      <c r="M317">
        <f>VLOOKUP(A317, Traffic_data!$A$3:$BP$367, 12, 0)</f>
        <v>0</v>
      </c>
      <c r="N317">
        <f>VLOOKUP(A317, Traffic_data!$A$3:$BP$367, 13, 0)</f>
        <v>18459</v>
      </c>
      <c r="O317">
        <f>VLOOKUP(A317, Traffic_data!$A$3:$BP$367, 14, 0)</f>
        <v>1965</v>
      </c>
      <c r="P317">
        <f>VLOOKUP(A317, Traffic_data!$A$3:$BP$367, 15, 0)</f>
        <v>823</v>
      </c>
      <c r="Q317">
        <f>VLOOKUP(A317, Traffic_data!$A$3:$BP$367, 16, 0)</f>
        <v>973</v>
      </c>
      <c r="R317">
        <f>VLOOKUP(A317, Traffic_data!$A$3:$BP$367, 17, 0)</f>
        <v>117531</v>
      </c>
      <c r="S317">
        <f>VLOOKUP(A317, Traffic_data!$A$3:$BP$367, 18, 0)</f>
        <v>34007</v>
      </c>
      <c r="T317">
        <f>VLOOKUP(A317, Traffic_data!$A$3:$BP$367, 19, 0)</f>
        <v>15242</v>
      </c>
      <c r="U317">
        <f>VLOOKUP(A317, Traffic_data!$A$3:$BP$367, 20, 0)</f>
        <v>19218</v>
      </c>
      <c r="V317">
        <f>VLOOKUP(A317, Traffic_data!$A$3:$BP$367, 21, 0)</f>
        <v>1046</v>
      </c>
      <c r="W317">
        <f>VLOOKUP(A317, Traffic_data!$A$3:$BP$367, 22, 0)</f>
        <v>21427</v>
      </c>
      <c r="X317">
        <f>VLOOKUP(A317, Traffic_data!$A$3:$BP$367,23, 0)</f>
        <v>4185</v>
      </c>
      <c r="Y317">
        <f>VLOOKUP(A317, Traffic_data!$A$3:$BP$367, 24, 0)</f>
        <v>785</v>
      </c>
      <c r="Z317">
        <f>VLOOKUP(A317, Traffic_data!$A$3:$BP$367, 25, 0)</f>
        <v>6185</v>
      </c>
      <c r="AA317">
        <f>VLOOKUP(A317, Traffic_data!$A$3:$BP$367, 26, 0)</f>
        <v>523</v>
      </c>
      <c r="AB317">
        <f>VLOOKUP(A317, Traffic_data!$A$3:$BP$367, 27, 0)</f>
        <v>785</v>
      </c>
      <c r="AC317">
        <f>VLOOKUP(A317, Traffic_data!$A$3:$BP$367, 28, 0)</f>
        <v>1570</v>
      </c>
      <c r="AD317">
        <f>VLOOKUP(A317, Traffic_data!$A$3:$BP$367, 29, 0)</f>
        <v>3662</v>
      </c>
      <c r="AE317">
        <f>VLOOKUP(A317, Traffic_data!$A$3:$BP$367, 30, 0)</f>
        <v>19220</v>
      </c>
      <c r="AF317">
        <f>VLOOKUP(A317, Traffic_data!$A$3:$BP$367, 31, 0)</f>
        <v>2657</v>
      </c>
      <c r="AG317">
        <f>VLOOKUP(A317, Traffic_data!$A$3:$BP$367, 32, 0)</f>
        <v>2037</v>
      </c>
      <c r="AH317">
        <f>VLOOKUP(A317, Traffic_data!$A$3:$BP$367, 33, 0)</f>
        <v>4340</v>
      </c>
      <c r="AI317">
        <f>VLOOKUP(A317, Traffic_data!$A$3:$BP$367, 34, 0)</f>
        <v>89</v>
      </c>
      <c r="AJ317">
        <f>VLOOKUP(A317, Traffic_data!$A$3:$BP$367, 35, 0)</f>
        <v>3189</v>
      </c>
      <c r="AK317">
        <f>VLOOKUP(A317, Traffic_data!$A$3:$BP$367, 36, 0)</f>
        <v>531</v>
      </c>
      <c r="AL317">
        <f>VLOOKUP(A317, Traffic_data!$A$3:$BP$367, 37, 0)</f>
        <v>0</v>
      </c>
      <c r="AM317">
        <f>VLOOKUP(A317, Traffic_data!$A$3:$BP$367, 38, 0)</f>
        <v>1594</v>
      </c>
      <c r="AN317">
        <f>VLOOKUP(A317, Traffic_data!$A$3:$BP$367, 39, 0)</f>
        <v>620</v>
      </c>
      <c r="AO317">
        <f>VLOOKUP(A317, Traffic_data!$A$3:$BP$367, 40, 0)</f>
        <v>89</v>
      </c>
      <c r="AP317">
        <f>VLOOKUP(A317, Traffic_data!$A$3:$BP$367, 41, 0)</f>
        <v>531</v>
      </c>
      <c r="AQ317">
        <f>VLOOKUP(A317, Traffic_data!$A$3:$BP$367,42, 0)</f>
        <v>3897</v>
      </c>
      <c r="AR317">
        <f>VLOOKUP(A317, Traffic_data!$A$3:$BP$367, 43, 0)</f>
        <v>136751</v>
      </c>
      <c r="AS317">
        <f>VLOOKUP(A317, Traffic_data!$A$3:$BP$367, 44, 0)</f>
        <v>36664</v>
      </c>
      <c r="AT317">
        <f>VLOOKUP(A317, Traffic_data!$A$3:$BP$367, 45, 0)</f>
        <v>17279</v>
      </c>
      <c r="AU317">
        <f>VLOOKUP(A317, Traffic_data!$A$3:$BP$367, 46, 0)</f>
        <v>23558</v>
      </c>
      <c r="AV317">
        <f>VLOOKUP(A317, Traffic_data!$A$3:$BP$367, 47, 0)</f>
        <v>1135</v>
      </c>
      <c r="AW317">
        <f>VLOOKUP(A317, Traffic_data!$A$3:$BP$367, 48, 0)</f>
        <v>24616</v>
      </c>
      <c r="AX317">
        <f>VLOOKUP(A317, Traffic_data!$A$3:$BP$367, 49, 0)</f>
        <v>4716</v>
      </c>
      <c r="AY317">
        <f>VLOOKUP(A317, Traffic_data!$A$3:$BP$367, 50, 0)</f>
        <v>785</v>
      </c>
      <c r="AZ317">
        <f>VLOOKUP(A317, Traffic_data!$A$3:$BP$367, 51, 0)</f>
        <v>7779</v>
      </c>
      <c r="BA317">
        <f>VLOOKUP(A317, Traffic_data!$A$3:$BP$367, 52, 0)</f>
        <v>1143</v>
      </c>
      <c r="BB317">
        <f>VLOOKUP(A317, Traffic_data!$A$3:$BP$367, 53, 0)</f>
        <v>874</v>
      </c>
      <c r="BC317">
        <f>VLOOKUP(A317, Traffic_data!$A$3:$BP$367, 54, 0)</f>
        <v>2101</v>
      </c>
      <c r="BD317">
        <f>VLOOKUP(A317, Traffic_data!$A$3:$BP$367, 55, 0)</f>
        <v>7559</v>
      </c>
      <c r="BE317">
        <f>VLOOKUP(A317, Traffic_data!$A$3:$BP$367, 56, 0)</f>
        <v>1544</v>
      </c>
      <c r="BF317">
        <f>VLOOKUP(A317, Traffic_data!$A$3:$BP$367, 57, 0)</f>
        <v>309</v>
      </c>
      <c r="BG317">
        <f>VLOOKUP(A317, Traffic_data!$A$3:$BP$367, 58, 0)</f>
        <v>0</v>
      </c>
      <c r="BH317">
        <f>VLOOKUP(A317, Traffic_data!$A$3:$BP$367, 59, 0)</f>
        <v>309</v>
      </c>
      <c r="BI317">
        <f>VLOOKUP(A317, Traffic_data!$A$3:$BP$367, 60, 0)</f>
        <v>0</v>
      </c>
      <c r="BJ317">
        <f>VLOOKUP(A317, Traffic_data!$A$3:$BP$367, 61, 0)</f>
        <v>463</v>
      </c>
      <c r="BK317">
        <f>VLOOKUP(A317, Traffic_data!$A$3:$BP$367, 62, 0)</f>
        <v>0</v>
      </c>
      <c r="BL317">
        <f>VLOOKUP(A317, Traffic_data!$A$3:$BP$367, 63, 0)</f>
        <v>0</v>
      </c>
      <c r="BM317">
        <f>VLOOKUP(A317, Traffic_data!$A$3:$BP$367, 64, 0)</f>
        <v>39</v>
      </c>
      <c r="BN317">
        <f>VLOOKUP(A317, Traffic_data!$A$3:$BP$367, 65, 0)</f>
        <v>154</v>
      </c>
      <c r="BO317">
        <f>VLOOKUP(A317, Traffic_data!$A$3:$BP$367, 66, 0)</f>
        <v>39</v>
      </c>
      <c r="BP317">
        <f>VLOOKUP(A317, Traffic_data!$A$3:$BP$367, 67, 0)</f>
        <v>39</v>
      </c>
      <c r="BQ317">
        <f>VLOOKUP(A317, Traffic_data!$A$3:$BP$367, 68, 0)</f>
        <v>116</v>
      </c>
    </row>
    <row r="318" spans="1:69" x14ac:dyDescent="0.25">
      <c r="A318" s="1">
        <v>41590</v>
      </c>
      <c r="B318" t="s">
        <v>59</v>
      </c>
      <c r="C318">
        <f>IFERROR(VLOOKUP(A318,Pivot_table!$A$5:$C$57, 3, 0),0)</f>
        <v>0</v>
      </c>
      <c r="D318">
        <f>VLOOKUP(A318, Traffic_data!$A$3:$BP$367, 3, 0)</f>
        <v>151348</v>
      </c>
      <c r="E318">
        <f>VLOOKUP(A318, Traffic_data!$A$3:$BP$367, 4, 0)</f>
        <v>43741</v>
      </c>
      <c r="F318">
        <f>VLOOKUP(A318, Traffic_data!$A$3:$BP$367, 5, 0)</f>
        <v>55152</v>
      </c>
      <c r="G318">
        <f>VLOOKUP(A318, Traffic_data!$A$3:$BP$367, 6, 0)</f>
        <v>39205</v>
      </c>
      <c r="H318">
        <f>VLOOKUP(A318, Traffic_data!$A$3:$BP$367, 7, 0)</f>
        <v>69846</v>
      </c>
      <c r="I318">
        <f>VLOOKUP(A318, Traffic_data!$A$3:$BP$367, 8, 0)</f>
        <v>57466</v>
      </c>
      <c r="J318">
        <f>VLOOKUP(A318, Traffic_data!$A$3:$BP$367, 9, 0)</f>
        <v>19095</v>
      </c>
      <c r="K318">
        <f>VLOOKUP(A318, Traffic_data!$A$3:$BP$367, 10, 0)</f>
        <v>2519</v>
      </c>
      <c r="L318">
        <f>VLOOKUP(A318, Traffic_data!$A$3:$BP$367, 11, 0)</f>
        <v>13540</v>
      </c>
      <c r="M318">
        <f>VLOOKUP(A318, Traffic_data!$A$3:$BP$367, 12, 0)</f>
        <v>0</v>
      </c>
      <c r="N318">
        <f>VLOOKUP(A318, Traffic_data!$A$3:$BP$367, 13, 0)</f>
        <v>20068</v>
      </c>
      <c r="O318">
        <f>VLOOKUP(A318, Traffic_data!$A$3:$BP$367, 14, 0)</f>
        <v>2148</v>
      </c>
      <c r="P318">
        <f>VLOOKUP(A318, Traffic_data!$A$3:$BP$367, 15, 0)</f>
        <v>949</v>
      </c>
      <c r="Q318">
        <f>VLOOKUP(A318, Traffic_data!$A$3:$BP$367, 16, 0)</f>
        <v>1170</v>
      </c>
      <c r="R318">
        <f>VLOOKUP(A318, Traffic_data!$A$3:$BP$367, 17, 0)</f>
        <v>119675</v>
      </c>
      <c r="S318">
        <f>VLOOKUP(A318, Traffic_data!$A$3:$BP$367, 18, 0)</f>
        <v>29036</v>
      </c>
      <c r="T318">
        <f>VLOOKUP(A318, Traffic_data!$A$3:$BP$367, 19, 0)</f>
        <v>18776</v>
      </c>
      <c r="U318">
        <f>VLOOKUP(A318, Traffic_data!$A$3:$BP$367, 20, 0)</f>
        <v>19218</v>
      </c>
      <c r="V318">
        <f>VLOOKUP(A318, Traffic_data!$A$3:$BP$367, 21, 0)</f>
        <v>3401</v>
      </c>
      <c r="W318">
        <f>VLOOKUP(A318, Traffic_data!$A$3:$BP$367, 22, 0)</f>
        <v>22974</v>
      </c>
      <c r="X318">
        <f>VLOOKUP(A318, Traffic_data!$A$3:$BP$367,23, 0)</f>
        <v>2616</v>
      </c>
      <c r="Y318">
        <f>VLOOKUP(A318, Traffic_data!$A$3:$BP$367, 24, 0)</f>
        <v>0</v>
      </c>
      <c r="Z318">
        <f>VLOOKUP(A318, Traffic_data!$A$3:$BP$367, 25, 0)</f>
        <v>5743</v>
      </c>
      <c r="AA318">
        <f>VLOOKUP(A318, Traffic_data!$A$3:$BP$367, 26, 0)</f>
        <v>262</v>
      </c>
      <c r="AB318">
        <f>VLOOKUP(A318, Traffic_data!$A$3:$BP$367, 27, 0)</f>
        <v>1308</v>
      </c>
      <c r="AC318">
        <f>VLOOKUP(A318, Traffic_data!$A$3:$BP$367, 28, 0)</f>
        <v>523</v>
      </c>
      <c r="AD318">
        <f>VLOOKUP(A318, Traffic_data!$A$3:$BP$367, 29, 0)</f>
        <v>6017</v>
      </c>
      <c r="AE318">
        <f>VLOOKUP(A318, Traffic_data!$A$3:$BP$367, 30, 0)</f>
        <v>17449</v>
      </c>
      <c r="AF318">
        <f>VLOOKUP(A318, Traffic_data!$A$3:$BP$367, 31, 0)</f>
        <v>3366</v>
      </c>
      <c r="AG318">
        <f>VLOOKUP(A318, Traffic_data!$A$3:$BP$367, 32, 0)</f>
        <v>1329</v>
      </c>
      <c r="AH318">
        <f>VLOOKUP(A318, Traffic_data!$A$3:$BP$367, 33, 0)</f>
        <v>3100</v>
      </c>
      <c r="AI318">
        <f>VLOOKUP(A318, Traffic_data!$A$3:$BP$367, 34, 0)</f>
        <v>89</v>
      </c>
      <c r="AJ318">
        <f>VLOOKUP(A318, Traffic_data!$A$3:$BP$367, 35, 0)</f>
        <v>3189</v>
      </c>
      <c r="AK318">
        <f>VLOOKUP(A318, Traffic_data!$A$3:$BP$367, 36, 0)</f>
        <v>443</v>
      </c>
      <c r="AL318">
        <f>VLOOKUP(A318, Traffic_data!$A$3:$BP$367, 37, 0)</f>
        <v>89</v>
      </c>
      <c r="AM318">
        <f>VLOOKUP(A318, Traffic_data!$A$3:$BP$367, 38, 0)</f>
        <v>1329</v>
      </c>
      <c r="AN318">
        <f>VLOOKUP(A318, Traffic_data!$A$3:$BP$367, 39, 0)</f>
        <v>266</v>
      </c>
      <c r="AO318">
        <f>VLOOKUP(A318, Traffic_data!$A$3:$BP$367, 40, 0)</f>
        <v>0</v>
      </c>
      <c r="AP318">
        <f>VLOOKUP(A318, Traffic_data!$A$3:$BP$367, 41, 0)</f>
        <v>177</v>
      </c>
      <c r="AQ318">
        <f>VLOOKUP(A318, Traffic_data!$A$3:$BP$367,42, 0)</f>
        <v>3809</v>
      </c>
      <c r="AR318">
        <f>VLOOKUP(A318, Traffic_data!$A$3:$BP$367, 43, 0)</f>
        <v>137124</v>
      </c>
      <c r="AS318">
        <f>VLOOKUP(A318, Traffic_data!$A$3:$BP$367, 44, 0)</f>
        <v>32402</v>
      </c>
      <c r="AT318">
        <f>VLOOKUP(A318, Traffic_data!$A$3:$BP$367, 45, 0)</f>
        <v>20105</v>
      </c>
      <c r="AU318">
        <f>VLOOKUP(A318, Traffic_data!$A$3:$BP$367, 46, 0)</f>
        <v>22318</v>
      </c>
      <c r="AV318">
        <f>VLOOKUP(A318, Traffic_data!$A$3:$BP$367, 47, 0)</f>
        <v>3490</v>
      </c>
      <c r="AW318">
        <f>VLOOKUP(A318, Traffic_data!$A$3:$BP$367, 48, 0)</f>
        <v>26163</v>
      </c>
      <c r="AX318">
        <f>VLOOKUP(A318, Traffic_data!$A$3:$BP$367, 49, 0)</f>
        <v>3059</v>
      </c>
      <c r="AY318">
        <f>VLOOKUP(A318, Traffic_data!$A$3:$BP$367, 50, 0)</f>
        <v>89</v>
      </c>
      <c r="AZ318">
        <f>VLOOKUP(A318, Traffic_data!$A$3:$BP$367, 51, 0)</f>
        <v>7072</v>
      </c>
      <c r="BA318">
        <f>VLOOKUP(A318, Traffic_data!$A$3:$BP$367, 52, 0)</f>
        <v>528</v>
      </c>
      <c r="BB318">
        <f>VLOOKUP(A318, Traffic_data!$A$3:$BP$367, 53, 0)</f>
        <v>1308</v>
      </c>
      <c r="BC318">
        <f>VLOOKUP(A318, Traffic_data!$A$3:$BP$367, 54, 0)</f>
        <v>700</v>
      </c>
      <c r="BD318">
        <f>VLOOKUP(A318, Traffic_data!$A$3:$BP$367, 55, 0)</f>
        <v>9826</v>
      </c>
      <c r="BE318">
        <f>VLOOKUP(A318, Traffic_data!$A$3:$BP$367, 56, 0)</f>
        <v>2007</v>
      </c>
      <c r="BF318">
        <f>VLOOKUP(A318, Traffic_data!$A$3:$BP$367, 57, 0)</f>
        <v>270</v>
      </c>
      <c r="BG318">
        <f>VLOOKUP(A318, Traffic_data!$A$3:$BP$367, 58, 0)</f>
        <v>154</v>
      </c>
      <c r="BH318">
        <f>VLOOKUP(A318, Traffic_data!$A$3:$BP$367, 59, 0)</f>
        <v>425</v>
      </c>
      <c r="BI318">
        <f>VLOOKUP(A318, Traffic_data!$A$3:$BP$367, 60, 0)</f>
        <v>0</v>
      </c>
      <c r="BJ318">
        <f>VLOOKUP(A318, Traffic_data!$A$3:$BP$367, 61, 0)</f>
        <v>540</v>
      </c>
      <c r="BK318">
        <f>VLOOKUP(A318, Traffic_data!$A$3:$BP$367, 62, 0)</f>
        <v>193</v>
      </c>
      <c r="BL318">
        <f>VLOOKUP(A318, Traffic_data!$A$3:$BP$367, 63, 0)</f>
        <v>0</v>
      </c>
      <c r="BM318">
        <f>VLOOKUP(A318, Traffic_data!$A$3:$BP$367, 64, 0)</f>
        <v>116</v>
      </c>
      <c r="BN318">
        <f>VLOOKUP(A318, Traffic_data!$A$3:$BP$367, 65, 0)</f>
        <v>0</v>
      </c>
      <c r="BO318">
        <f>VLOOKUP(A318, Traffic_data!$A$3:$BP$367, 66, 0)</f>
        <v>0</v>
      </c>
      <c r="BP318">
        <f>VLOOKUP(A318, Traffic_data!$A$3:$BP$367, 67, 0)</f>
        <v>39</v>
      </c>
      <c r="BQ318">
        <f>VLOOKUP(A318, Traffic_data!$A$3:$BP$367, 68, 0)</f>
        <v>154</v>
      </c>
    </row>
    <row r="319" spans="1:69" x14ac:dyDescent="0.25">
      <c r="A319" s="1">
        <v>41591</v>
      </c>
      <c r="B319" t="s">
        <v>30</v>
      </c>
      <c r="C319">
        <f>IFERROR(VLOOKUP(A319,Pivot_table!$A$5:$C$57, 3, 0),0)</f>
        <v>0</v>
      </c>
      <c r="D319">
        <f>VLOOKUP(A319, Traffic_data!$A$3:$BP$367, 3, 0)</f>
        <v>149807</v>
      </c>
      <c r="E319">
        <f>VLOOKUP(A319, Traffic_data!$A$3:$BP$367, 4, 0)</f>
        <v>43393</v>
      </c>
      <c r="F319">
        <f>VLOOKUP(A319, Traffic_data!$A$3:$BP$367, 5, 0)</f>
        <v>55541</v>
      </c>
      <c r="G319">
        <f>VLOOKUP(A319, Traffic_data!$A$3:$BP$367, 6, 0)</f>
        <v>39138</v>
      </c>
      <c r="H319">
        <f>VLOOKUP(A319, Traffic_data!$A$3:$BP$367, 7, 0)</f>
        <v>68398</v>
      </c>
      <c r="I319">
        <f>VLOOKUP(A319, Traffic_data!$A$3:$BP$367, 8, 0)</f>
        <v>57573</v>
      </c>
      <c r="J319">
        <f>VLOOKUP(A319, Traffic_data!$A$3:$BP$367, 9, 0)</f>
        <v>26747</v>
      </c>
      <c r="K319">
        <f>VLOOKUP(A319, Traffic_data!$A$3:$BP$367, 10, 0)</f>
        <v>2653</v>
      </c>
      <c r="L319">
        <f>VLOOKUP(A319, Traffic_data!$A$3:$BP$367, 11, 0)</f>
        <v>14491</v>
      </c>
      <c r="M319">
        <f>VLOOKUP(A319, Traffic_data!$A$3:$BP$367, 12, 0)</f>
        <v>0</v>
      </c>
      <c r="N319">
        <f>VLOOKUP(A319, Traffic_data!$A$3:$BP$367, 13, 0)</f>
        <v>20692</v>
      </c>
      <c r="O319">
        <f>VLOOKUP(A319, Traffic_data!$A$3:$BP$367, 14, 0)</f>
        <v>2471</v>
      </c>
      <c r="P319">
        <f>VLOOKUP(A319, Traffic_data!$A$3:$BP$367, 15, 0)</f>
        <v>1054</v>
      </c>
      <c r="Q319">
        <f>VLOOKUP(A319, Traffic_data!$A$3:$BP$367, 16, 0)</f>
        <v>1289</v>
      </c>
      <c r="R319">
        <f>VLOOKUP(A319, Traffic_data!$A$3:$BP$367, 17, 0)</f>
        <v>118022</v>
      </c>
      <c r="S319">
        <f>VLOOKUP(A319, Traffic_data!$A$3:$BP$367, 18, 0)</f>
        <v>26159</v>
      </c>
      <c r="T319">
        <f>VLOOKUP(A319, Traffic_data!$A$3:$BP$367, 19, 0)</f>
        <v>17672</v>
      </c>
      <c r="U319">
        <f>VLOOKUP(A319, Traffic_data!$A$3:$BP$367, 20, 0)</f>
        <v>21869</v>
      </c>
      <c r="V319">
        <f>VLOOKUP(A319, Traffic_data!$A$3:$BP$367, 21, 0)</f>
        <v>1570</v>
      </c>
      <c r="W319">
        <f>VLOOKUP(A319, Traffic_data!$A$3:$BP$367, 22, 0)</f>
        <v>21869</v>
      </c>
      <c r="X319">
        <f>VLOOKUP(A319, Traffic_data!$A$3:$BP$367,23, 0)</f>
        <v>4185</v>
      </c>
      <c r="Y319">
        <f>VLOOKUP(A319, Traffic_data!$A$3:$BP$367, 24, 0)</f>
        <v>1831</v>
      </c>
      <c r="Z319">
        <f>VLOOKUP(A319, Traffic_data!$A$3:$BP$367, 25, 0)</f>
        <v>6406</v>
      </c>
      <c r="AA319">
        <f>VLOOKUP(A319, Traffic_data!$A$3:$BP$367, 26, 0)</f>
        <v>785</v>
      </c>
      <c r="AB319">
        <f>VLOOKUP(A319, Traffic_data!$A$3:$BP$367, 27, 0)</f>
        <v>1831</v>
      </c>
      <c r="AC319">
        <f>VLOOKUP(A319, Traffic_data!$A$3:$BP$367, 28, 0)</f>
        <v>262</v>
      </c>
      <c r="AD319">
        <f>VLOOKUP(A319, Traffic_data!$A$3:$BP$367, 29, 0)</f>
        <v>7586</v>
      </c>
      <c r="AE319">
        <f>VLOOKUP(A319, Traffic_data!$A$3:$BP$367, 30, 0)</f>
        <v>22763</v>
      </c>
      <c r="AF319">
        <f>VLOOKUP(A319, Traffic_data!$A$3:$BP$367, 31, 0)</f>
        <v>4429</v>
      </c>
      <c r="AG319">
        <f>VLOOKUP(A319, Traffic_data!$A$3:$BP$367, 32, 0)</f>
        <v>1506</v>
      </c>
      <c r="AH319">
        <f>VLOOKUP(A319, Traffic_data!$A$3:$BP$367, 33, 0)</f>
        <v>5137</v>
      </c>
      <c r="AI319">
        <f>VLOOKUP(A319, Traffic_data!$A$3:$BP$367, 34, 0)</f>
        <v>0</v>
      </c>
      <c r="AJ319">
        <f>VLOOKUP(A319, Traffic_data!$A$3:$BP$367, 35, 0)</f>
        <v>4694</v>
      </c>
      <c r="AK319">
        <f>VLOOKUP(A319, Traffic_data!$A$3:$BP$367, 36, 0)</f>
        <v>620</v>
      </c>
      <c r="AL319">
        <f>VLOOKUP(A319, Traffic_data!$A$3:$BP$367, 37, 0)</f>
        <v>0</v>
      </c>
      <c r="AM319">
        <f>VLOOKUP(A319, Traffic_data!$A$3:$BP$367, 38, 0)</f>
        <v>1063</v>
      </c>
      <c r="AN319">
        <f>VLOOKUP(A319, Traffic_data!$A$3:$BP$367, 39, 0)</f>
        <v>354</v>
      </c>
      <c r="AO319">
        <f>VLOOKUP(A319, Traffic_data!$A$3:$BP$367, 40, 0)</f>
        <v>89</v>
      </c>
      <c r="AP319">
        <f>VLOOKUP(A319, Traffic_data!$A$3:$BP$367, 41, 0)</f>
        <v>354</v>
      </c>
      <c r="AQ319">
        <f>VLOOKUP(A319, Traffic_data!$A$3:$BP$367,42, 0)</f>
        <v>4517</v>
      </c>
      <c r="AR319">
        <f>VLOOKUP(A319, Traffic_data!$A$3:$BP$367, 43, 0)</f>
        <v>140785</v>
      </c>
      <c r="AS319">
        <f>VLOOKUP(A319, Traffic_data!$A$3:$BP$367, 44, 0)</f>
        <v>30588</v>
      </c>
      <c r="AT319">
        <f>VLOOKUP(A319, Traffic_data!$A$3:$BP$367, 45, 0)</f>
        <v>19178</v>
      </c>
      <c r="AU319">
        <f>VLOOKUP(A319, Traffic_data!$A$3:$BP$367, 46, 0)</f>
        <v>27006</v>
      </c>
      <c r="AV319">
        <f>VLOOKUP(A319, Traffic_data!$A$3:$BP$367, 47, 0)</f>
        <v>1570</v>
      </c>
      <c r="AW319">
        <f>VLOOKUP(A319, Traffic_data!$A$3:$BP$367, 48, 0)</f>
        <v>26563</v>
      </c>
      <c r="AX319">
        <f>VLOOKUP(A319, Traffic_data!$A$3:$BP$367, 49, 0)</f>
        <v>4805</v>
      </c>
      <c r="AY319">
        <f>VLOOKUP(A319, Traffic_data!$A$3:$BP$367, 50, 0)</f>
        <v>1831</v>
      </c>
      <c r="AZ319">
        <f>VLOOKUP(A319, Traffic_data!$A$3:$BP$367, 51, 0)</f>
        <v>7469</v>
      </c>
      <c r="BA319">
        <f>VLOOKUP(A319, Traffic_data!$A$3:$BP$367, 52, 0)</f>
        <v>1139</v>
      </c>
      <c r="BB319">
        <f>VLOOKUP(A319, Traffic_data!$A$3:$BP$367, 53, 0)</f>
        <v>1920</v>
      </c>
      <c r="BC319">
        <f>VLOOKUP(A319, Traffic_data!$A$3:$BP$367, 54, 0)</f>
        <v>616</v>
      </c>
      <c r="BD319">
        <f>VLOOKUP(A319, Traffic_data!$A$3:$BP$367, 55, 0)</f>
        <v>12103</v>
      </c>
      <c r="BE319">
        <f>VLOOKUP(A319, Traffic_data!$A$3:$BP$367, 56, 0)</f>
        <v>1698</v>
      </c>
      <c r="BF319">
        <f>VLOOKUP(A319, Traffic_data!$A$3:$BP$367, 57, 0)</f>
        <v>347</v>
      </c>
      <c r="BG319">
        <f>VLOOKUP(A319, Traffic_data!$A$3:$BP$367, 58, 0)</f>
        <v>193</v>
      </c>
      <c r="BH319">
        <f>VLOOKUP(A319, Traffic_data!$A$3:$BP$367, 59, 0)</f>
        <v>502</v>
      </c>
      <c r="BI319">
        <f>VLOOKUP(A319, Traffic_data!$A$3:$BP$367, 60, 0)</f>
        <v>0</v>
      </c>
      <c r="BJ319">
        <f>VLOOKUP(A319, Traffic_data!$A$3:$BP$367, 61, 0)</f>
        <v>386</v>
      </c>
      <c r="BK319">
        <f>VLOOKUP(A319, Traffic_data!$A$3:$BP$367, 62, 0)</f>
        <v>0</v>
      </c>
      <c r="BL319">
        <f>VLOOKUP(A319, Traffic_data!$A$3:$BP$367, 63, 0)</f>
        <v>0</v>
      </c>
      <c r="BM319">
        <f>VLOOKUP(A319, Traffic_data!$A$3:$BP$367, 64, 0)</f>
        <v>39</v>
      </c>
      <c r="BN319">
        <f>VLOOKUP(A319, Traffic_data!$A$3:$BP$367, 65, 0)</f>
        <v>0</v>
      </c>
      <c r="BO319">
        <f>VLOOKUP(A319, Traffic_data!$A$3:$BP$367, 66, 0)</f>
        <v>0</v>
      </c>
      <c r="BP319">
        <f>VLOOKUP(A319, Traffic_data!$A$3:$BP$367, 67, 0)</f>
        <v>0</v>
      </c>
      <c r="BQ319">
        <f>VLOOKUP(A319, Traffic_data!$A$3:$BP$367, 68, 0)</f>
        <v>154</v>
      </c>
    </row>
    <row r="320" spans="1:69" x14ac:dyDescent="0.25">
      <c r="A320" s="1">
        <v>41592</v>
      </c>
      <c r="B320" t="s">
        <v>46</v>
      </c>
      <c r="C320">
        <f>IFERROR(VLOOKUP(A320,Pivot_table!$A$5:$C$57, 3, 0),0)</f>
        <v>0</v>
      </c>
      <c r="D320">
        <f>VLOOKUP(A320, Traffic_data!$A$3:$BP$367, 3, 0)</f>
        <v>146308</v>
      </c>
      <c r="E320">
        <f>VLOOKUP(A320, Traffic_data!$A$3:$BP$367, 4, 0)</f>
        <v>40936</v>
      </c>
      <c r="F320">
        <f>VLOOKUP(A320, Traffic_data!$A$3:$BP$367, 5, 0)</f>
        <v>54787</v>
      </c>
      <c r="G320">
        <f>VLOOKUP(A320, Traffic_data!$A$3:$BP$367, 6, 0)</f>
        <v>39467</v>
      </c>
      <c r="H320">
        <f>VLOOKUP(A320, Traffic_data!$A$3:$BP$367, 7, 0)</f>
        <v>67367</v>
      </c>
      <c r="I320">
        <f>VLOOKUP(A320, Traffic_data!$A$3:$BP$367, 8, 0)</f>
        <v>55402</v>
      </c>
      <c r="J320">
        <f>VLOOKUP(A320, Traffic_data!$A$3:$BP$367, 9, 0)</f>
        <v>25270</v>
      </c>
      <c r="K320">
        <f>VLOOKUP(A320, Traffic_data!$A$3:$BP$367, 10, 0)</f>
        <v>2687</v>
      </c>
      <c r="L320">
        <f>VLOOKUP(A320, Traffic_data!$A$3:$BP$367, 11, 0)</f>
        <v>13905</v>
      </c>
      <c r="M320">
        <f>VLOOKUP(A320, Traffic_data!$A$3:$BP$367, 12, 0)</f>
        <v>0</v>
      </c>
      <c r="N320">
        <f>VLOOKUP(A320, Traffic_data!$A$3:$BP$367, 13, 0)</f>
        <v>20911</v>
      </c>
      <c r="O320">
        <f>VLOOKUP(A320, Traffic_data!$A$3:$BP$367, 14, 0)</f>
        <v>2424</v>
      </c>
      <c r="P320">
        <f>VLOOKUP(A320, Traffic_data!$A$3:$BP$367, 15, 0)</f>
        <v>1122</v>
      </c>
      <c r="Q320">
        <f>VLOOKUP(A320, Traffic_data!$A$3:$BP$367, 16, 0)</f>
        <v>1219</v>
      </c>
      <c r="R320">
        <f>VLOOKUP(A320, Traffic_data!$A$3:$BP$367, 17, 0)</f>
        <v>115464</v>
      </c>
      <c r="S320">
        <f>VLOOKUP(A320, Traffic_data!$A$3:$BP$367, 18, 0)</f>
        <v>29298</v>
      </c>
      <c r="T320">
        <f>VLOOKUP(A320, Traffic_data!$A$3:$BP$367, 19, 0)</f>
        <v>17230</v>
      </c>
      <c r="U320">
        <f>VLOOKUP(A320, Traffic_data!$A$3:$BP$367, 20, 0)</f>
        <v>18114</v>
      </c>
      <c r="V320">
        <f>VLOOKUP(A320, Traffic_data!$A$3:$BP$367, 21, 0)</f>
        <v>785</v>
      </c>
      <c r="W320">
        <f>VLOOKUP(A320, Traffic_data!$A$3:$BP$367, 22, 0)</f>
        <v>21427</v>
      </c>
      <c r="X320">
        <f>VLOOKUP(A320, Traffic_data!$A$3:$BP$367,23, 0)</f>
        <v>3401</v>
      </c>
      <c r="Y320">
        <f>VLOOKUP(A320, Traffic_data!$A$3:$BP$367, 24, 0)</f>
        <v>1831</v>
      </c>
      <c r="Z320">
        <f>VLOOKUP(A320, Traffic_data!$A$3:$BP$367, 25, 0)</f>
        <v>7952</v>
      </c>
      <c r="AA320">
        <f>VLOOKUP(A320, Traffic_data!$A$3:$BP$367, 26, 0)</f>
        <v>1308</v>
      </c>
      <c r="AB320">
        <f>VLOOKUP(A320, Traffic_data!$A$3:$BP$367, 27, 0)</f>
        <v>1046</v>
      </c>
      <c r="AC320">
        <f>VLOOKUP(A320, Traffic_data!$A$3:$BP$367, 28, 0)</f>
        <v>1831</v>
      </c>
      <c r="AD320">
        <f>VLOOKUP(A320, Traffic_data!$A$3:$BP$367, 29, 0)</f>
        <v>3924</v>
      </c>
      <c r="AE320">
        <f>VLOOKUP(A320, Traffic_data!$A$3:$BP$367, 30, 0)</f>
        <v>21877</v>
      </c>
      <c r="AF320">
        <f>VLOOKUP(A320, Traffic_data!$A$3:$BP$367, 31, 0)</f>
        <v>5137</v>
      </c>
      <c r="AG320">
        <f>VLOOKUP(A320, Traffic_data!$A$3:$BP$367, 32, 0)</f>
        <v>1329</v>
      </c>
      <c r="AH320">
        <f>VLOOKUP(A320, Traffic_data!$A$3:$BP$367, 33, 0)</f>
        <v>4074</v>
      </c>
      <c r="AI320">
        <f>VLOOKUP(A320, Traffic_data!$A$3:$BP$367, 34, 0)</f>
        <v>89</v>
      </c>
      <c r="AJ320">
        <f>VLOOKUP(A320, Traffic_data!$A$3:$BP$367, 35, 0)</f>
        <v>4251</v>
      </c>
      <c r="AK320">
        <f>VLOOKUP(A320, Traffic_data!$A$3:$BP$367, 36, 0)</f>
        <v>797</v>
      </c>
      <c r="AL320">
        <f>VLOOKUP(A320, Traffic_data!$A$3:$BP$367, 37, 0)</f>
        <v>177</v>
      </c>
      <c r="AM320">
        <f>VLOOKUP(A320, Traffic_data!$A$3:$BP$367, 38, 0)</f>
        <v>1506</v>
      </c>
      <c r="AN320">
        <f>VLOOKUP(A320, Traffic_data!$A$3:$BP$367, 39, 0)</f>
        <v>354</v>
      </c>
      <c r="AO320">
        <f>VLOOKUP(A320, Traffic_data!$A$3:$BP$367, 40, 0)</f>
        <v>177</v>
      </c>
      <c r="AP320">
        <f>VLOOKUP(A320, Traffic_data!$A$3:$BP$367, 41, 0)</f>
        <v>443</v>
      </c>
      <c r="AQ320">
        <f>VLOOKUP(A320, Traffic_data!$A$3:$BP$367,42, 0)</f>
        <v>3277</v>
      </c>
      <c r="AR320">
        <f>VLOOKUP(A320, Traffic_data!$A$3:$BP$367, 43, 0)</f>
        <v>137341</v>
      </c>
      <c r="AS320">
        <f>VLOOKUP(A320, Traffic_data!$A$3:$BP$367, 44, 0)</f>
        <v>34435</v>
      </c>
      <c r="AT320">
        <f>VLOOKUP(A320, Traffic_data!$A$3:$BP$367, 45, 0)</f>
        <v>18559</v>
      </c>
      <c r="AU320">
        <f>VLOOKUP(A320, Traffic_data!$A$3:$BP$367, 46, 0)</f>
        <v>22188</v>
      </c>
      <c r="AV320">
        <f>VLOOKUP(A320, Traffic_data!$A$3:$BP$367, 47, 0)</f>
        <v>874</v>
      </c>
      <c r="AW320">
        <f>VLOOKUP(A320, Traffic_data!$A$3:$BP$367, 48, 0)</f>
        <v>25678</v>
      </c>
      <c r="AX320">
        <f>VLOOKUP(A320, Traffic_data!$A$3:$BP$367, 49, 0)</f>
        <v>4198</v>
      </c>
      <c r="AY320">
        <f>VLOOKUP(A320, Traffic_data!$A$3:$BP$367, 50, 0)</f>
        <v>2008</v>
      </c>
      <c r="AZ320">
        <f>VLOOKUP(A320, Traffic_data!$A$3:$BP$367, 51, 0)</f>
        <v>9458</v>
      </c>
      <c r="BA320">
        <f>VLOOKUP(A320, Traffic_data!$A$3:$BP$367, 52, 0)</f>
        <v>1662</v>
      </c>
      <c r="BB320">
        <f>VLOOKUP(A320, Traffic_data!$A$3:$BP$367, 53, 0)</f>
        <v>1223</v>
      </c>
      <c r="BC320">
        <f>VLOOKUP(A320, Traffic_data!$A$3:$BP$367, 54, 0)</f>
        <v>2274</v>
      </c>
      <c r="BD320">
        <f>VLOOKUP(A320, Traffic_data!$A$3:$BP$367, 55, 0)</f>
        <v>7201</v>
      </c>
      <c r="BE320">
        <f>VLOOKUP(A320, Traffic_data!$A$3:$BP$367, 56, 0)</f>
        <v>1930</v>
      </c>
      <c r="BF320">
        <f>VLOOKUP(A320, Traffic_data!$A$3:$BP$367, 57, 0)</f>
        <v>425</v>
      </c>
      <c r="BG320">
        <f>VLOOKUP(A320, Traffic_data!$A$3:$BP$367, 58, 0)</f>
        <v>232</v>
      </c>
      <c r="BH320">
        <f>VLOOKUP(A320, Traffic_data!$A$3:$BP$367, 59, 0)</f>
        <v>540</v>
      </c>
      <c r="BI320">
        <f>VLOOKUP(A320, Traffic_data!$A$3:$BP$367, 60, 0)</f>
        <v>0</v>
      </c>
      <c r="BJ320">
        <f>VLOOKUP(A320, Traffic_data!$A$3:$BP$367, 61, 0)</f>
        <v>347</v>
      </c>
      <c r="BK320">
        <f>VLOOKUP(A320, Traffic_data!$A$3:$BP$367, 62, 0)</f>
        <v>154</v>
      </c>
      <c r="BL320">
        <f>VLOOKUP(A320, Traffic_data!$A$3:$BP$367, 63, 0)</f>
        <v>0</v>
      </c>
      <c r="BM320">
        <f>VLOOKUP(A320, Traffic_data!$A$3:$BP$367, 64, 0)</f>
        <v>77</v>
      </c>
      <c r="BN320">
        <f>VLOOKUP(A320, Traffic_data!$A$3:$BP$367, 65, 0)</f>
        <v>39</v>
      </c>
      <c r="BO320">
        <f>VLOOKUP(A320, Traffic_data!$A$3:$BP$367, 66, 0)</f>
        <v>0</v>
      </c>
      <c r="BP320">
        <f>VLOOKUP(A320, Traffic_data!$A$3:$BP$367, 67, 0)</f>
        <v>0</v>
      </c>
      <c r="BQ320">
        <f>VLOOKUP(A320, Traffic_data!$A$3:$BP$367, 68, 0)</f>
        <v>116</v>
      </c>
    </row>
    <row r="321" spans="1:69" x14ac:dyDescent="0.25">
      <c r="A321" s="1">
        <v>41593</v>
      </c>
      <c r="B321" t="s">
        <v>49</v>
      </c>
      <c r="C321">
        <f>IFERROR(VLOOKUP(A321,Pivot_table!$A$5:$C$57, 3, 0),0)</f>
        <v>0</v>
      </c>
      <c r="D321">
        <f>VLOOKUP(A321, Traffic_data!$A$3:$BP$367, 3, 0)</f>
        <v>144232</v>
      </c>
      <c r="E321">
        <f>VLOOKUP(A321, Traffic_data!$A$3:$BP$367, 4, 0)</f>
        <v>40641</v>
      </c>
      <c r="F321">
        <f>VLOOKUP(A321, Traffic_data!$A$3:$BP$367, 5, 0)</f>
        <v>53879</v>
      </c>
      <c r="G321">
        <f>VLOOKUP(A321, Traffic_data!$A$3:$BP$367, 6, 0)</f>
        <v>39069</v>
      </c>
      <c r="H321">
        <f>VLOOKUP(A321, Traffic_data!$A$3:$BP$367, 7, 0)</f>
        <v>65864</v>
      </c>
      <c r="I321">
        <f>VLOOKUP(A321, Traffic_data!$A$3:$BP$367, 8, 0)</f>
        <v>54624</v>
      </c>
      <c r="J321">
        <f>VLOOKUP(A321, Traffic_data!$A$3:$BP$367, 9, 0)</f>
        <v>25948</v>
      </c>
      <c r="K321">
        <f>VLOOKUP(A321, Traffic_data!$A$3:$BP$367, 10, 0)</f>
        <v>2528</v>
      </c>
      <c r="L321">
        <f>VLOOKUP(A321, Traffic_data!$A$3:$BP$367, 11, 0)</f>
        <v>14025</v>
      </c>
      <c r="M321">
        <f>VLOOKUP(A321, Traffic_data!$A$3:$BP$367, 12, 0)</f>
        <v>0</v>
      </c>
      <c r="N321">
        <f>VLOOKUP(A321, Traffic_data!$A$3:$BP$367, 13, 0)</f>
        <v>19294</v>
      </c>
      <c r="O321">
        <f>VLOOKUP(A321, Traffic_data!$A$3:$BP$367, 14, 0)</f>
        <v>2363</v>
      </c>
      <c r="P321">
        <f>VLOOKUP(A321, Traffic_data!$A$3:$BP$367, 15, 0)</f>
        <v>1050</v>
      </c>
      <c r="Q321">
        <f>VLOOKUP(A321, Traffic_data!$A$3:$BP$367, 16, 0)</f>
        <v>1189</v>
      </c>
      <c r="R321">
        <f>VLOOKUP(A321, Traffic_data!$A$3:$BP$367, 17, 0)</f>
        <v>112847</v>
      </c>
      <c r="S321">
        <f>VLOOKUP(A321, Traffic_data!$A$3:$BP$367, 18, 0)</f>
        <v>27729</v>
      </c>
      <c r="T321">
        <f>VLOOKUP(A321, Traffic_data!$A$3:$BP$367, 19, 0)</f>
        <v>18556</v>
      </c>
      <c r="U321">
        <f>VLOOKUP(A321, Traffic_data!$A$3:$BP$367, 20, 0)</f>
        <v>17893</v>
      </c>
      <c r="V321">
        <f>VLOOKUP(A321, Traffic_data!$A$3:$BP$367, 21, 0)</f>
        <v>2877</v>
      </c>
      <c r="W321">
        <f>VLOOKUP(A321, Traffic_data!$A$3:$BP$367, 22, 0)</f>
        <v>20323</v>
      </c>
      <c r="X321">
        <f>VLOOKUP(A321, Traffic_data!$A$3:$BP$367,23, 0)</f>
        <v>4185</v>
      </c>
      <c r="Y321">
        <f>VLOOKUP(A321, Traffic_data!$A$3:$BP$367, 24, 0)</f>
        <v>2616</v>
      </c>
      <c r="Z321">
        <f>VLOOKUP(A321, Traffic_data!$A$3:$BP$367, 25, 0)</f>
        <v>5081</v>
      </c>
      <c r="AA321">
        <f>VLOOKUP(A321, Traffic_data!$A$3:$BP$367, 26, 0)</f>
        <v>1046</v>
      </c>
      <c r="AB321">
        <f>VLOOKUP(A321, Traffic_data!$A$3:$BP$367, 27, 0)</f>
        <v>1308</v>
      </c>
      <c r="AC321">
        <f>VLOOKUP(A321, Traffic_data!$A$3:$BP$367, 28, 0)</f>
        <v>1046</v>
      </c>
      <c r="AD321">
        <f>VLOOKUP(A321, Traffic_data!$A$3:$BP$367, 29, 0)</f>
        <v>4709</v>
      </c>
      <c r="AE321">
        <f>VLOOKUP(A321, Traffic_data!$A$3:$BP$367, 30, 0)</f>
        <v>22674</v>
      </c>
      <c r="AF321">
        <f>VLOOKUP(A321, Traffic_data!$A$3:$BP$367, 31, 0)</f>
        <v>4429</v>
      </c>
      <c r="AG321">
        <f>VLOOKUP(A321, Traffic_data!$A$3:$BP$367, 32, 0)</f>
        <v>1949</v>
      </c>
      <c r="AH321">
        <f>VLOOKUP(A321, Traffic_data!$A$3:$BP$367, 33, 0)</f>
        <v>3454</v>
      </c>
      <c r="AI321">
        <f>VLOOKUP(A321, Traffic_data!$A$3:$BP$367, 34, 0)</f>
        <v>0</v>
      </c>
      <c r="AJ321">
        <f>VLOOKUP(A321, Traffic_data!$A$3:$BP$367, 35, 0)</f>
        <v>4517</v>
      </c>
      <c r="AK321">
        <f>VLOOKUP(A321, Traffic_data!$A$3:$BP$367, 36, 0)</f>
        <v>531</v>
      </c>
      <c r="AL321">
        <f>VLOOKUP(A321, Traffic_data!$A$3:$BP$367, 37, 0)</f>
        <v>266</v>
      </c>
      <c r="AM321">
        <f>VLOOKUP(A321, Traffic_data!$A$3:$BP$367, 38, 0)</f>
        <v>1329</v>
      </c>
      <c r="AN321">
        <f>VLOOKUP(A321, Traffic_data!$A$3:$BP$367, 39, 0)</f>
        <v>266</v>
      </c>
      <c r="AO321">
        <f>VLOOKUP(A321, Traffic_data!$A$3:$BP$367, 40, 0)</f>
        <v>266</v>
      </c>
      <c r="AP321">
        <f>VLOOKUP(A321, Traffic_data!$A$3:$BP$367, 41, 0)</f>
        <v>620</v>
      </c>
      <c r="AQ321">
        <f>VLOOKUP(A321, Traffic_data!$A$3:$BP$367,42, 0)</f>
        <v>5049</v>
      </c>
      <c r="AR321">
        <f>VLOOKUP(A321, Traffic_data!$A$3:$BP$367, 43, 0)</f>
        <v>135521</v>
      </c>
      <c r="AS321">
        <f>VLOOKUP(A321, Traffic_data!$A$3:$BP$367, 44, 0)</f>
        <v>32158</v>
      </c>
      <c r="AT321">
        <f>VLOOKUP(A321, Traffic_data!$A$3:$BP$367, 45, 0)</f>
        <v>20505</v>
      </c>
      <c r="AU321">
        <f>VLOOKUP(A321, Traffic_data!$A$3:$BP$367, 46, 0)</f>
        <v>21347</v>
      </c>
      <c r="AV321">
        <f>VLOOKUP(A321, Traffic_data!$A$3:$BP$367, 47, 0)</f>
        <v>2877</v>
      </c>
      <c r="AW321">
        <f>VLOOKUP(A321, Traffic_data!$A$3:$BP$367, 48, 0)</f>
        <v>24840</v>
      </c>
      <c r="AX321">
        <f>VLOOKUP(A321, Traffic_data!$A$3:$BP$367, 49, 0)</f>
        <v>4716</v>
      </c>
      <c r="AY321">
        <f>VLOOKUP(A321, Traffic_data!$A$3:$BP$367, 50, 0)</f>
        <v>2882</v>
      </c>
      <c r="AZ321">
        <f>VLOOKUP(A321, Traffic_data!$A$3:$BP$367, 51, 0)</f>
        <v>6410</v>
      </c>
      <c r="BA321">
        <f>VLOOKUP(A321, Traffic_data!$A$3:$BP$367, 52, 0)</f>
        <v>1312</v>
      </c>
      <c r="BB321">
        <f>VLOOKUP(A321, Traffic_data!$A$3:$BP$367, 53, 0)</f>
        <v>1574</v>
      </c>
      <c r="BC321">
        <f>VLOOKUP(A321, Traffic_data!$A$3:$BP$367, 54, 0)</f>
        <v>1666</v>
      </c>
      <c r="BD321">
        <f>VLOOKUP(A321, Traffic_data!$A$3:$BP$367, 55, 0)</f>
        <v>9758</v>
      </c>
      <c r="BE321">
        <f>VLOOKUP(A321, Traffic_data!$A$3:$BP$367, 56, 0)</f>
        <v>1737</v>
      </c>
      <c r="BF321">
        <f>VLOOKUP(A321, Traffic_data!$A$3:$BP$367, 57, 0)</f>
        <v>386</v>
      </c>
      <c r="BG321">
        <f>VLOOKUP(A321, Traffic_data!$A$3:$BP$367, 58, 0)</f>
        <v>232</v>
      </c>
      <c r="BH321">
        <f>VLOOKUP(A321, Traffic_data!$A$3:$BP$367, 59, 0)</f>
        <v>463</v>
      </c>
      <c r="BI321">
        <f>VLOOKUP(A321, Traffic_data!$A$3:$BP$367, 60, 0)</f>
        <v>0</v>
      </c>
      <c r="BJ321">
        <f>VLOOKUP(A321, Traffic_data!$A$3:$BP$367, 61, 0)</f>
        <v>463</v>
      </c>
      <c r="BK321">
        <f>VLOOKUP(A321, Traffic_data!$A$3:$BP$367, 62, 0)</f>
        <v>77</v>
      </c>
      <c r="BL321">
        <f>VLOOKUP(A321, Traffic_data!$A$3:$BP$367, 63, 0)</f>
        <v>0</v>
      </c>
      <c r="BM321">
        <f>VLOOKUP(A321, Traffic_data!$A$3:$BP$367, 64, 0)</f>
        <v>39</v>
      </c>
      <c r="BN321">
        <f>VLOOKUP(A321, Traffic_data!$A$3:$BP$367, 65, 0)</f>
        <v>39</v>
      </c>
      <c r="BO321">
        <f>VLOOKUP(A321, Traffic_data!$A$3:$BP$367, 66, 0)</f>
        <v>0</v>
      </c>
      <c r="BP321">
        <f>VLOOKUP(A321, Traffic_data!$A$3:$BP$367, 67, 0)</f>
        <v>0</v>
      </c>
      <c r="BQ321">
        <f>VLOOKUP(A321, Traffic_data!$A$3:$BP$367, 68, 0)</f>
        <v>39</v>
      </c>
    </row>
    <row r="322" spans="1:69" x14ac:dyDescent="0.25">
      <c r="A322" s="1">
        <v>41594</v>
      </c>
      <c r="B322" t="s">
        <v>52</v>
      </c>
      <c r="C322">
        <f>IFERROR(VLOOKUP(A322,Pivot_table!$A$5:$C$57, 3, 0),0)</f>
        <v>0</v>
      </c>
      <c r="D322">
        <f>VLOOKUP(A322, Traffic_data!$A$3:$BP$367, 3, 0)</f>
        <v>127472</v>
      </c>
      <c r="E322">
        <f>VLOOKUP(A322, Traffic_data!$A$3:$BP$367, 4, 0)</f>
        <v>39743</v>
      </c>
      <c r="F322">
        <f>VLOOKUP(A322, Traffic_data!$A$3:$BP$367, 5, 0)</f>
        <v>45198</v>
      </c>
      <c r="G322">
        <f>VLOOKUP(A322, Traffic_data!$A$3:$BP$367, 6, 0)</f>
        <v>33296</v>
      </c>
      <c r="H322">
        <f>VLOOKUP(A322, Traffic_data!$A$3:$BP$367, 7, 0)</f>
        <v>60612</v>
      </c>
      <c r="I322">
        <f>VLOOKUP(A322, Traffic_data!$A$3:$BP$367, 8, 0)</f>
        <v>49399</v>
      </c>
      <c r="J322">
        <f>VLOOKUP(A322, Traffic_data!$A$3:$BP$367, 9, 0)</f>
        <v>27790</v>
      </c>
      <c r="K322">
        <f>VLOOKUP(A322, Traffic_data!$A$3:$BP$367, 10, 0)</f>
        <v>2890</v>
      </c>
      <c r="L322">
        <f>VLOOKUP(A322, Traffic_data!$A$3:$BP$367, 11, 0)</f>
        <v>14208</v>
      </c>
      <c r="M322">
        <f>VLOOKUP(A322, Traffic_data!$A$3:$BP$367, 12, 0)</f>
        <v>0</v>
      </c>
      <c r="N322">
        <f>VLOOKUP(A322, Traffic_data!$A$3:$BP$367, 13, 0)</f>
        <v>17143</v>
      </c>
      <c r="O322">
        <f>VLOOKUP(A322, Traffic_data!$A$3:$BP$367, 14, 0)</f>
        <v>2866</v>
      </c>
      <c r="P322">
        <f>VLOOKUP(A322, Traffic_data!$A$3:$BP$367, 15, 0)</f>
        <v>1164</v>
      </c>
      <c r="Q322">
        <f>VLOOKUP(A322, Traffic_data!$A$3:$BP$367, 16, 0)</f>
        <v>1004</v>
      </c>
      <c r="R322">
        <f>VLOOKUP(A322, Traffic_data!$A$3:$BP$367, 17, 0)</f>
        <v>99558</v>
      </c>
      <c r="S322">
        <f>VLOOKUP(A322, Traffic_data!$A$3:$BP$367, 18, 0)</f>
        <v>21712</v>
      </c>
      <c r="T322">
        <f>VLOOKUP(A322, Traffic_data!$A$3:$BP$367, 19, 0)</f>
        <v>14800</v>
      </c>
      <c r="U322">
        <f>VLOOKUP(A322, Traffic_data!$A$3:$BP$367, 20, 0)</f>
        <v>15463</v>
      </c>
      <c r="V322">
        <f>VLOOKUP(A322, Traffic_data!$A$3:$BP$367, 21, 0)</f>
        <v>2354</v>
      </c>
      <c r="W322">
        <f>VLOOKUP(A322, Traffic_data!$A$3:$BP$367, 22, 0)</f>
        <v>17451</v>
      </c>
      <c r="X322">
        <f>VLOOKUP(A322, Traffic_data!$A$3:$BP$367,23, 0)</f>
        <v>4447</v>
      </c>
      <c r="Y322">
        <f>VLOOKUP(A322, Traffic_data!$A$3:$BP$367, 24, 0)</f>
        <v>1831</v>
      </c>
      <c r="Z322">
        <f>VLOOKUP(A322, Traffic_data!$A$3:$BP$367, 25, 0)</f>
        <v>7952</v>
      </c>
      <c r="AA322">
        <f>VLOOKUP(A322, Traffic_data!$A$3:$BP$367, 26, 0)</f>
        <v>2093</v>
      </c>
      <c r="AB322">
        <f>VLOOKUP(A322, Traffic_data!$A$3:$BP$367, 27, 0)</f>
        <v>1831</v>
      </c>
      <c r="AC322">
        <f>VLOOKUP(A322, Traffic_data!$A$3:$BP$367, 28, 0)</f>
        <v>1308</v>
      </c>
      <c r="AD322">
        <f>VLOOKUP(A322, Traffic_data!$A$3:$BP$367, 29, 0)</f>
        <v>4185</v>
      </c>
      <c r="AE322">
        <f>VLOOKUP(A322, Traffic_data!$A$3:$BP$367, 30, 0)</f>
        <v>25332</v>
      </c>
      <c r="AF322">
        <f>VLOOKUP(A322, Traffic_data!$A$3:$BP$367, 31, 0)</f>
        <v>5403</v>
      </c>
      <c r="AG322">
        <f>VLOOKUP(A322, Traffic_data!$A$3:$BP$367, 32, 0)</f>
        <v>1771</v>
      </c>
      <c r="AH322">
        <f>VLOOKUP(A322, Traffic_data!$A$3:$BP$367, 33, 0)</f>
        <v>4871</v>
      </c>
      <c r="AI322">
        <f>VLOOKUP(A322, Traffic_data!$A$3:$BP$367, 34, 0)</f>
        <v>89</v>
      </c>
      <c r="AJ322">
        <f>VLOOKUP(A322, Traffic_data!$A$3:$BP$367, 35, 0)</f>
        <v>4517</v>
      </c>
      <c r="AK322">
        <f>VLOOKUP(A322, Traffic_data!$A$3:$BP$367, 36, 0)</f>
        <v>709</v>
      </c>
      <c r="AL322">
        <f>VLOOKUP(A322, Traffic_data!$A$3:$BP$367, 37, 0)</f>
        <v>89</v>
      </c>
      <c r="AM322">
        <f>VLOOKUP(A322, Traffic_data!$A$3:$BP$367, 38, 0)</f>
        <v>1683</v>
      </c>
      <c r="AN322">
        <f>VLOOKUP(A322, Traffic_data!$A$3:$BP$367, 39, 0)</f>
        <v>797</v>
      </c>
      <c r="AO322">
        <f>VLOOKUP(A322, Traffic_data!$A$3:$BP$367, 40, 0)</f>
        <v>89</v>
      </c>
      <c r="AP322">
        <f>VLOOKUP(A322, Traffic_data!$A$3:$BP$367, 41, 0)</f>
        <v>443</v>
      </c>
      <c r="AQ322">
        <f>VLOOKUP(A322, Traffic_data!$A$3:$BP$367,42, 0)</f>
        <v>4783</v>
      </c>
      <c r="AR322">
        <f>VLOOKUP(A322, Traffic_data!$A$3:$BP$367, 43, 0)</f>
        <v>124890</v>
      </c>
      <c r="AS322">
        <f>VLOOKUP(A322, Traffic_data!$A$3:$BP$367, 44, 0)</f>
        <v>27115</v>
      </c>
      <c r="AT322">
        <f>VLOOKUP(A322, Traffic_data!$A$3:$BP$367, 45, 0)</f>
        <v>16571</v>
      </c>
      <c r="AU322">
        <f>VLOOKUP(A322, Traffic_data!$A$3:$BP$367, 46, 0)</f>
        <v>20334</v>
      </c>
      <c r="AV322">
        <f>VLOOKUP(A322, Traffic_data!$A$3:$BP$367, 47, 0)</f>
        <v>2443</v>
      </c>
      <c r="AW322">
        <f>VLOOKUP(A322, Traffic_data!$A$3:$BP$367, 48, 0)</f>
        <v>21968</v>
      </c>
      <c r="AX322">
        <f>VLOOKUP(A322, Traffic_data!$A$3:$BP$367, 49, 0)</f>
        <v>5156</v>
      </c>
      <c r="AY322">
        <f>VLOOKUP(A322, Traffic_data!$A$3:$BP$367, 50, 0)</f>
        <v>1920</v>
      </c>
      <c r="AZ322">
        <f>VLOOKUP(A322, Traffic_data!$A$3:$BP$367, 51, 0)</f>
        <v>9635</v>
      </c>
      <c r="BA322">
        <f>VLOOKUP(A322, Traffic_data!$A$3:$BP$367, 52, 0)</f>
        <v>2890</v>
      </c>
      <c r="BB322">
        <f>VLOOKUP(A322, Traffic_data!$A$3:$BP$367, 53, 0)</f>
        <v>1920</v>
      </c>
      <c r="BC322">
        <f>VLOOKUP(A322, Traffic_data!$A$3:$BP$367, 54, 0)</f>
        <v>1751</v>
      </c>
      <c r="BD322">
        <f>VLOOKUP(A322, Traffic_data!$A$3:$BP$367, 55, 0)</f>
        <v>8968</v>
      </c>
      <c r="BE322">
        <f>VLOOKUP(A322, Traffic_data!$A$3:$BP$367, 56, 0)</f>
        <v>1814</v>
      </c>
      <c r="BF322">
        <f>VLOOKUP(A322, Traffic_data!$A$3:$BP$367, 57, 0)</f>
        <v>463</v>
      </c>
      <c r="BG322">
        <f>VLOOKUP(A322, Traffic_data!$A$3:$BP$367, 58, 0)</f>
        <v>77</v>
      </c>
      <c r="BH322">
        <f>VLOOKUP(A322, Traffic_data!$A$3:$BP$367, 59, 0)</f>
        <v>540</v>
      </c>
      <c r="BI322">
        <f>VLOOKUP(A322, Traffic_data!$A$3:$BP$367, 60, 0)</f>
        <v>0</v>
      </c>
      <c r="BJ322">
        <f>VLOOKUP(A322, Traffic_data!$A$3:$BP$367, 61, 0)</f>
        <v>618</v>
      </c>
      <c r="BK322">
        <f>VLOOKUP(A322, Traffic_data!$A$3:$BP$367, 62, 0)</f>
        <v>39</v>
      </c>
      <c r="BL322">
        <f>VLOOKUP(A322, Traffic_data!$A$3:$BP$367, 63, 0)</f>
        <v>0</v>
      </c>
      <c r="BM322">
        <f>VLOOKUP(A322, Traffic_data!$A$3:$BP$367, 64, 0)</f>
        <v>39</v>
      </c>
      <c r="BN322">
        <f>VLOOKUP(A322, Traffic_data!$A$3:$BP$367, 65, 0)</f>
        <v>0</v>
      </c>
      <c r="BO322">
        <f>VLOOKUP(A322, Traffic_data!$A$3:$BP$367, 66, 0)</f>
        <v>0</v>
      </c>
      <c r="BP322">
        <f>VLOOKUP(A322, Traffic_data!$A$3:$BP$367, 67, 0)</f>
        <v>0</v>
      </c>
      <c r="BQ322">
        <f>VLOOKUP(A322, Traffic_data!$A$3:$BP$367, 68, 0)</f>
        <v>39</v>
      </c>
    </row>
    <row r="323" spans="1:69" x14ac:dyDescent="0.25">
      <c r="A323" s="1">
        <v>41595</v>
      </c>
      <c r="B323" t="s">
        <v>53</v>
      </c>
      <c r="C323">
        <f>IFERROR(VLOOKUP(A323,Pivot_table!$A$5:$C$57, 3, 0),0)</f>
        <v>0</v>
      </c>
      <c r="D323">
        <f>VLOOKUP(A323, Traffic_data!$A$3:$BP$367, 3, 0)</f>
        <v>100588</v>
      </c>
      <c r="E323">
        <f>VLOOKUP(A323, Traffic_data!$A$3:$BP$367, 4, 0)</f>
        <v>30694</v>
      </c>
      <c r="F323">
        <f>VLOOKUP(A323, Traffic_data!$A$3:$BP$367, 5, 0)</f>
        <v>35267</v>
      </c>
      <c r="G323">
        <f>VLOOKUP(A323, Traffic_data!$A$3:$BP$367, 6, 0)</f>
        <v>27339</v>
      </c>
      <c r="H323">
        <f>VLOOKUP(A323, Traffic_data!$A$3:$BP$367, 7, 0)</f>
        <v>47555</v>
      </c>
      <c r="I323">
        <f>VLOOKUP(A323, Traffic_data!$A$3:$BP$367, 8, 0)</f>
        <v>38622</v>
      </c>
      <c r="J323">
        <f>VLOOKUP(A323, Traffic_data!$A$3:$BP$367, 9, 0)</f>
        <v>27189</v>
      </c>
      <c r="K323">
        <f>VLOOKUP(A323, Traffic_data!$A$3:$BP$367, 10, 0)</f>
        <v>2445</v>
      </c>
      <c r="L323">
        <f>VLOOKUP(A323, Traffic_data!$A$3:$BP$367, 11, 0)</f>
        <v>14171</v>
      </c>
      <c r="M323">
        <f>VLOOKUP(A323, Traffic_data!$A$3:$BP$367, 12, 0)</f>
        <v>0</v>
      </c>
      <c r="N323">
        <f>VLOOKUP(A323, Traffic_data!$A$3:$BP$367, 13, 0)</f>
        <v>12224</v>
      </c>
      <c r="O323">
        <f>VLOOKUP(A323, Traffic_data!$A$3:$BP$367, 14, 0)</f>
        <v>2519</v>
      </c>
      <c r="P323">
        <f>VLOOKUP(A323, Traffic_data!$A$3:$BP$367, 15, 0)</f>
        <v>1071</v>
      </c>
      <c r="Q323">
        <f>VLOOKUP(A323, Traffic_data!$A$3:$BP$367, 16, 0)</f>
        <v>702</v>
      </c>
      <c r="R323">
        <f>VLOOKUP(A323, Traffic_data!$A$3:$BP$367, 17, 0)</f>
        <v>78953</v>
      </c>
      <c r="S323">
        <f>VLOOKUP(A323, Traffic_data!$A$3:$BP$367, 18, 0)</f>
        <v>17788</v>
      </c>
      <c r="T323">
        <f>VLOOKUP(A323, Traffic_data!$A$3:$BP$367, 19, 0)</f>
        <v>15905</v>
      </c>
      <c r="U323">
        <f>VLOOKUP(A323, Traffic_data!$A$3:$BP$367, 20, 0)</f>
        <v>14358</v>
      </c>
      <c r="V323">
        <f>VLOOKUP(A323, Traffic_data!$A$3:$BP$367, 21, 0)</f>
        <v>1308</v>
      </c>
      <c r="W323">
        <f>VLOOKUP(A323, Traffic_data!$A$3:$BP$367, 22, 0)</f>
        <v>13696</v>
      </c>
      <c r="X323">
        <f>VLOOKUP(A323, Traffic_data!$A$3:$BP$367,23, 0)</f>
        <v>2616</v>
      </c>
      <c r="Y323">
        <f>VLOOKUP(A323, Traffic_data!$A$3:$BP$367, 24, 0)</f>
        <v>1046</v>
      </c>
      <c r="Z323">
        <f>VLOOKUP(A323, Traffic_data!$A$3:$BP$367, 25, 0)</f>
        <v>3755</v>
      </c>
      <c r="AA323">
        <f>VLOOKUP(A323, Traffic_data!$A$3:$BP$367, 26, 0)</f>
        <v>523</v>
      </c>
      <c r="AB323">
        <f>VLOOKUP(A323, Traffic_data!$A$3:$BP$367, 27, 0)</f>
        <v>262</v>
      </c>
      <c r="AC323">
        <f>VLOOKUP(A323, Traffic_data!$A$3:$BP$367, 28, 0)</f>
        <v>1831</v>
      </c>
      <c r="AD323">
        <f>VLOOKUP(A323, Traffic_data!$A$3:$BP$367, 29, 0)</f>
        <v>4185</v>
      </c>
      <c r="AE323">
        <f>VLOOKUP(A323, Traffic_data!$A$3:$BP$367, 30, 0)</f>
        <v>23029</v>
      </c>
      <c r="AF323">
        <f>VLOOKUP(A323, Traffic_data!$A$3:$BP$367, 31, 0)</f>
        <v>3986</v>
      </c>
      <c r="AG323">
        <f>VLOOKUP(A323, Traffic_data!$A$3:$BP$367, 32, 0)</f>
        <v>1417</v>
      </c>
      <c r="AH323">
        <f>VLOOKUP(A323, Traffic_data!$A$3:$BP$367, 33, 0)</f>
        <v>4606</v>
      </c>
      <c r="AI323">
        <f>VLOOKUP(A323, Traffic_data!$A$3:$BP$367, 34, 0)</f>
        <v>0</v>
      </c>
      <c r="AJ323">
        <f>VLOOKUP(A323, Traffic_data!$A$3:$BP$367, 35, 0)</f>
        <v>4960</v>
      </c>
      <c r="AK323">
        <f>VLOOKUP(A323, Traffic_data!$A$3:$BP$367, 36, 0)</f>
        <v>443</v>
      </c>
      <c r="AL323">
        <f>VLOOKUP(A323, Traffic_data!$A$3:$BP$367, 37, 0)</f>
        <v>354</v>
      </c>
      <c r="AM323">
        <f>VLOOKUP(A323, Traffic_data!$A$3:$BP$367, 38, 0)</f>
        <v>1063</v>
      </c>
      <c r="AN323">
        <f>VLOOKUP(A323, Traffic_data!$A$3:$BP$367, 39, 0)</f>
        <v>354</v>
      </c>
      <c r="AO323">
        <f>VLOOKUP(A323, Traffic_data!$A$3:$BP$367, 40, 0)</f>
        <v>177</v>
      </c>
      <c r="AP323">
        <f>VLOOKUP(A323, Traffic_data!$A$3:$BP$367, 41, 0)</f>
        <v>354</v>
      </c>
      <c r="AQ323">
        <f>VLOOKUP(A323, Traffic_data!$A$3:$BP$367,42, 0)</f>
        <v>4960</v>
      </c>
      <c r="AR323">
        <f>VLOOKUP(A323, Traffic_data!$A$3:$BP$367, 43, 0)</f>
        <v>101982</v>
      </c>
      <c r="AS323">
        <f>VLOOKUP(A323, Traffic_data!$A$3:$BP$367, 44, 0)</f>
        <v>21774</v>
      </c>
      <c r="AT323">
        <f>VLOOKUP(A323, Traffic_data!$A$3:$BP$367, 45, 0)</f>
        <v>17322</v>
      </c>
      <c r="AU323">
        <f>VLOOKUP(A323, Traffic_data!$A$3:$BP$367, 46, 0)</f>
        <v>18964</v>
      </c>
      <c r="AV323">
        <f>VLOOKUP(A323, Traffic_data!$A$3:$BP$367, 47, 0)</f>
        <v>1308</v>
      </c>
      <c r="AW323">
        <f>VLOOKUP(A323, Traffic_data!$A$3:$BP$367, 48, 0)</f>
        <v>18656</v>
      </c>
      <c r="AX323">
        <f>VLOOKUP(A323, Traffic_data!$A$3:$BP$367, 49, 0)</f>
        <v>3059</v>
      </c>
      <c r="AY323">
        <f>VLOOKUP(A323, Traffic_data!$A$3:$BP$367, 50, 0)</f>
        <v>1400</v>
      </c>
      <c r="AZ323">
        <f>VLOOKUP(A323, Traffic_data!$A$3:$BP$367, 51, 0)</f>
        <v>4818</v>
      </c>
      <c r="BA323">
        <f>VLOOKUP(A323, Traffic_data!$A$3:$BP$367, 52, 0)</f>
        <v>877</v>
      </c>
      <c r="BB323">
        <f>VLOOKUP(A323, Traffic_data!$A$3:$BP$367, 53, 0)</f>
        <v>439</v>
      </c>
      <c r="BC323">
        <f>VLOOKUP(A323, Traffic_data!$A$3:$BP$367, 54, 0)</f>
        <v>2185</v>
      </c>
      <c r="BD323">
        <f>VLOOKUP(A323, Traffic_data!$A$3:$BP$367, 55, 0)</f>
        <v>9145</v>
      </c>
      <c r="BE323">
        <f>VLOOKUP(A323, Traffic_data!$A$3:$BP$367, 56, 0)</f>
        <v>1814</v>
      </c>
      <c r="BF323">
        <f>VLOOKUP(A323, Traffic_data!$A$3:$BP$367, 57, 0)</f>
        <v>386</v>
      </c>
      <c r="BG323">
        <f>VLOOKUP(A323, Traffic_data!$A$3:$BP$367, 58, 0)</f>
        <v>154</v>
      </c>
      <c r="BH323">
        <f>VLOOKUP(A323, Traffic_data!$A$3:$BP$367, 59, 0)</f>
        <v>309</v>
      </c>
      <c r="BI323">
        <f>VLOOKUP(A323, Traffic_data!$A$3:$BP$367, 60, 0)</f>
        <v>0</v>
      </c>
      <c r="BJ323">
        <f>VLOOKUP(A323, Traffic_data!$A$3:$BP$367, 61, 0)</f>
        <v>618</v>
      </c>
      <c r="BK323">
        <f>VLOOKUP(A323, Traffic_data!$A$3:$BP$367, 62, 0)</f>
        <v>39</v>
      </c>
      <c r="BL323">
        <f>VLOOKUP(A323, Traffic_data!$A$3:$BP$367, 63, 0)</f>
        <v>0</v>
      </c>
      <c r="BM323">
        <f>VLOOKUP(A323, Traffic_data!$A$3:$BP$367, 64, 0)</f>
        <v>77</v>
      </c>
      <c r="BN323">
        <f>VLOOKUP(A323, Traffic_data!$A$3:$BP$367, 65, 0)</f>
        <v>0</v>
      </c>
      <c r="BO323">
        <f>VLOOKUP(A323, Traffic_data!$A$3:$BP$367, 66, 0)</f>
        <v>0</v>
      </c>
      <c r="BP323">
        <f>VLOOKUP(A323, Traffic_data!$A$3:$BP$367, 67, 0)</f>
        <v>39</v>
      </c>
      <c r="BQ323">
        <f>VLOOKUP(A323, Traffic_data!$A$3:$BP$367, 68, 0)</f>
        <v>39</v>
      </c>
    </row>
    <row r="324" spans="1:69" x14ac:dyDescent="0.25">
      <c r="A324" s="1">
        <v>41596</v>
      </c>
      <c r="B324" t="s">
        <v>58</v>
      </c>
      <c r="C324">
        <f>IFERROR(VLOOKUP(A324,Pivot_table!$A$5:$C$57, 3, 0),0)</f>
        <v>0</v>
      </c>
      <c r="D324">
        <f>VLOOKUP(A324, Traffic_data!$A$3:$BP$367, 3, 0)</f>
        <v>126432</v>
      </c>
      <c r="E324">
        <f>VLOOKUP(A324, Traffic_data!$A$3:$BP$367, 4, 0)</f>
        <v>36792</v>
      </c>
      <c r="F324">
        <f>VLOOKUP(A324, Traffic_data!$A$3:$BP$367, 5, 0)</f>
        <v>46622</v>
      </c>
      <c r="G324">
        <f>VLOOKUP(A324, Traffic_data!$A$3:$BP$367, 6, 0)</f>
        <v>33621</v>
      </c>
      <c r="H324">
        <f>VLOOKUP(A324, Traffic_data!$A$3:$BP$367, 7, 0)</f>
        <v>58118</v>
      </c>
      <c r="I324">
        <f>VLOOKUP(A324, Traffic_data!$A$3:$BP$367, 8, 0)</f>
        <v>46332</v>
      </c>
      <c r="J324">
        <f>VLOOKUP(A324, Traffic_data!$A$3:$BP$367, 9, 0)</f>
        <v>20925</v>
      </c>
      <c r="K324">
        <f>VLOOKUP(A324, Traffic_data!$A$3:$BP$367, 10, 0)</f>
        <v>2193</v>
      </c>
      <c r="L324">
        <f>VLOOKUP(A324, Traffic_data!$A$3:$BP$367, 11, 0)</f>
        <v>12766</v>
      </c>
      <c r="M324">
        <f>VLOOKUP(A324, Traffic_data!$A$3:$BP$367, 12, 0)</f>
        <v>0</v>
      </c>
      <c r="N324">
        <f>VLOOKUP(A324, Traffic_data!$A$3:$BP$367, 13, 0)</f>
        <v>15735</v>
      </c>
      <c r="O324">
        <f>VLOOKUP(A324, Traffic_data!$A$3:$BP$367, 14, 0)</f>
        <v>1725</v>
      </c>
      <c r="P324">
        <f>VLOOKUP(A324, Traffic_data!$A$3:$BP$367, 15, 0)</f>
        <v>788</v>
      </c>
      <c r="Q324">
        <f>VLOOKUP(A324, Traffic_data!$A$3:$BP$367, 16, 0)</f>
        <v>834</v>
      </c>
      <c r="R324">
        <f>VLOOKUP(A324, Traffic_data!$A$3:$BP$367, 17, 0)</f>
        <v>100369</v>
      </c>
      <c r="S324">
        <f>VLOOKUP(A324, Traffic_data!$A$3:$BP$367, 18, 0)</f>
        <v>27467</v>
      </c>
      <c r="T324">
        <f>VLOOKUP(A324, Traffic_data!$A$3:$BP$367, 19, 0)</f>
        <v>12812</v>
      </c>
      <c r="U324">
        <f>VLOOKUP(A324, Traffic_data!$A$3:$BP$367, 20, 0)</f>
        <v>15684</v>
      </c>
      <c r="V324">
        <f>VLOOKUP(A324, Traffic_data!$A$3:$BP$367, 21, 0)</f>
        <v>1046</v>
      </c>
      <c r="W324">
        <f>VLOOKUP(A324, Traffic_data!$A$3:$BP$367, 22, 0)</f>
        <v>20544</v>
      </c>
      <c r="X324">
        <f>VLOOKUP(A324, Traffic_data!$A$3:$BP$367,23, 0)</f>
        <v>4185</v>
      </c>
      <c r="Y324">
        <f>VLOOKUP(A324, Traffic_data!$A$3:$BP$367, 24, 0)</f>
        <v>1831</v>
      </c>
      <c r="Z324">
        <f>VLOOKUP(A324, Traffic_data!$A$3:$BP$367, 25, 0)</f>
        <v>5522</v>
      </c>
      <c r="AA324">
        <f>VLOOKUP(A324, Traffic_data!$A$3:$BP$367, 26, 0)</f>
        <v>785</v>
      </c>
      <c r="AB324">
        <f>VLOOKUP(A324, Traffic_data!$A$3:$BP$367, 27, 0)</f>
        <v>1308</v>
      </c>
      <c r="AC324">
        <f>VLOOKUP(A324, Traffic_data!$A$3:$BP$367, 28, 0)</f>
        <v>1308</v>
      </c>
      <c r="AD324">
        <f>VLOOKUP(A324, Traffic_data!$A$3:$BP$367, 29, 0)</f>
        <v>3924</v>
      </c>
      <c r="AE324">
        <f>VLOOKUP(A324, Traffic_data!$A$3:$BP$367, 30, 0)</f>
        <v>17183</v>
      </c>
      <c r="AF324">
        <f>VLOOKUP(A324, Traffic_data!$A$3:$BP$367, 31, 0)</f>
        <v>3189</v>
      </c>
      <c r="AG324">
        <f>VLOOKUP(A324, Traffic_data!$A$3:$BP$367, 32, 0)</f>
        <v>1063</v>
      </c>
      <c r="AH324">
        <f>VLOOKUP(A324, Traffic_data!$A$3:$BP$367, 33, 0)</f>
        <v>3986</v>
      </c>
      <c r="AI324">
        <f>VLOOKUP(A324, Traffic_data!$A$3:$BP$367, 34, 0)</f>
        <v>0</v>
      </c>
      <c r="AJ324">
        <f>VLOOKUP(A324, Traffic_data!$A$3:$BP$367, 35, 0)</f>
        <v>3189</v>
      </c>
      <c r="AK324">
        <f>VLOOKUP(A324, Traffic_data!$A$3:$BP$367, 36, 0)</f>
        <v>709</v>
      </c>
      <c r="AL324">
        <f>VLOOKUP(A324, Traffic_data!$A$3:$BP$367, 37, 0)</f>
        <v>0</v>
      </c>
      <c r="AM324">
        <f>VLOOKUP(A324, Traffic_data!$A$3:$BP$367, 38, 0)</f>
        <v>886</v>
      </c>
      <c r="AN324">
        <f>VLOOKUP(A324, Traffic_data!$A$3:$BP$367, 39, 0)</f>
        <v>266</v>
      </c>
      <c r="AO324">
        <f>VLOOKUP(A324, Traffic_data!$A$3:$BP$367, 40, 0)</f>
        <v>177</v>
      </c>
      <c r="AP324">
        <f>VLOOKUP(A324, Traffic_data!$A$3:$BP$367, 41, 0)</f>
        <v>266</v>
      </c>
      <c r="AQ324">
        <f>VLOOKUP(A324, Traffic_data!$A$3:$BP$367,42, 0)</f>
        <v>3277</v>
      </c>
      <c r="AR324">
        <f>VLOOKUP(A324, Traffic_data!$A$3:$BP$367, 43, 0)</f>
        <v>117552</v>
      </c>
      <c r="AS324">
        <f>VLOOKUP(A324, Traffic_data!$A$3:$BP$367, 44, 0)</f>
        <v>30656</v>
      </c>
      <c r="AT324">
        <f>VLOOKUP(A324, Traffic_data!$A$3:$BP$367, 45, 0)</f>
        <v>13875</v>
      </c>
      <c r="AU324">
        <f>VLOOKUP(A324, Traffic_data!$A$3:$BP$367, 46, 0)</f>
        <v>19670</v>
      </c>
      <c r="AV324">
        <f>VLOOKUP(A324, Traffic_data!$A$3:$BP$367, 47, 0)</f>
        <v>1046</v>
      </c>
      <c r="AW324">
        <f>VLOOKUP(A324, Traffic_data!$A$3:$BP$367, 48, 0)</f>
        <v>23733</v>
      </c>
      <c r="AX324">
        <f>VLOOKUP(A324, Traffic_data!$A$3:$BP$367, 49, 0)</f>
        <v>4894</v>
      </c>
      <c r="AY324">
        <f>VLOOKUP(A324, Traffic_data!$A$3:$BP$367, 50, 0)</f>
        <v>1831</v>
      </c>
      <c r="AZ324">
        <f>VLOOKUP(A324, Traffic_data!$A$3:$BP$367, 51, 0)</f>
        <v>6408</v>
      </c>
      <c r="BA324">
        <f>VLOOKUP(A324, Traffic_data!$A$3:$BP$367, 52, 0)</f>
        <v>1051</v>
      </c>
      <c r="BB324">
        <f>VLOOKUP(A324, Traffic_data!$A$3:$BP$367, 53, 0)</f>
        <v>1485</v>
      </c>
      <c r="BC324">
        <f>VLOOKUP(A324, Traffic_data!$A$3:$BP$367, 54, 0)</f>
        <v>1574</v>
      </c>
      <c r="BD324">
        <f>VLOOKUP(A324, Traffic_data!$A$3:$BP$367, 55, 0)</f>
        <v>7201</v>
      </c>
      <c r="BE324">
        <f>VLOOKUP(A324, Traffic_data!$A$3:$BP$367, 56, 0)</f>
        <v>1891</v>
      </c>
      <c r="BF324">
        <f>VLOOKUP(A324, Traffic_data!$A$3:$BP$367, 57, 0)</f>
        <v>540</v>
      </c>
      <c r="BG324">
        <f>VLOOKUP(A324, Traffic_data!$A$3:$BP$367, 58, 0)</f>
        <v>193</v>
      </c>
      <c r="BH324">
        <f>VLOOKUP(A324, Traffic_data!$A$3:$BP$367, 59, 0)</f>
        <v>347</v>
      </c>
      <c r="BI324">
        <f>VLOOKUP(A324, Traffic_data!$A$3:$BP$367, 60, 0)</f>
        <v>0</v>
      </c>
      <c r="BJ324">
        <f>VLOOKUP(A324, Traffic_data!$A$3:$BP$367, 61, 0)</f>
        <v>502</v>
      </c>
      <c r="BK324">
        <f>VLOOKUP(A324, Traffic_data!$A$3:$BP$367, 62, 0)</f>
        <v>77</v>
      </c>
      <c r="BL324">
        <f>VLOOKUP(A324, Traffic_data!$A$3:$BP$367, 63, 0)</f>
        <v>0</v>
      </c>
      <c r="BM324">
        <f>VLOOKUP(A324, Traffic_data!$A$3:$BP$367, 64, 0)</f>
        <v>77</v>
      </c>
      <c r="BN324">
        <f>VLOOKUP(A324, Traffic_data!$A$3:$BP$367, 65, 0)</f>
        <v>39</v>
      </c>
      <c r="BO324">
        <f>VLOOKUP(A324, Traffic_data!$A$3:$BP$367, 66, 0)</f>
        <v>0</v>
      </c>
      <c r="BP324">
        <f>VLOOKUP(A324, Traffic_data!$A$3:$BP$367, 67, 0)</f>
        <v>0</v>
      </c>
      <c r="BQ324">
        <f>VLOOKUP(A324, Traffic_data!$A$3:$BP$367, 68, 0)</f>
        <v>77</v>
      </c>
    </row>
    <row r="325" spans="1:69" x14ac:dyDescent="0.25">
      <c r="A325" s="1">
        <v>41597</v>
      </c>
      <c r="B325" t="s">
        <v>59</v>
      </c>
      <c r="C325">
        <f>IFERROR(VLOOKUP(A325,Pivot_table!$A$5:$C$57, 3, 0),0)</f>
        <v>0</v>
      </c>
      <c r="D325">
        <f>VLOOKUP(A325, Traffic_data!$A$3:$BP$367, 3, 0)</f>
        <v>122849</v>
      </c>
      <c r="E325">
        <f>VLOOKUP(A325, Traffic_data!$A$3:$BP$367, 4, 0)</f>
        <v>34819</v>
      </c>
      <c r="F325">
        <f>VLOOKUP(A325, Traffic_data!$A$3:$BP$367, 5, 0)</f>
        <v>45867</v>
      </c>
      <c r="G325">
        <f>VLOOKUP(A325, Traffic_data!$A$3:$BP$367, 6, 0)</f>
        <v>32891</v>
      </c>
      <c r="H325">
        <f>VLOOKUP(A325, Traffic_data!$A$3:$BP$367, 7, 0)</f>
        <v>56614</v>
      </c>
      <c r="I325">
        <f>VLOOKUP(A325, Traffic_data!$A$3:$BP$367, 8, 0)</f>
        <v>45160</v>
      </c>
      <c r="J325">
        <f>VLOOKUP(A325, Traffic_data!$A$3:$BP$367, 9, 0)</f>
        <v>20093</v>
      </c>
      <c r="K325">
        <f>VLOOKUP(A325, Traffic_data!$A$3:$BP$367, 10, 0)</f>
        <v>2352</v>
      </c>
      <c r="L325">
        <f>VLOOKUP(A325, Traffic_data!$A$3:$BP$367, 11, 0)</f>
        <v>13668</v>
      </c>
      <c r="M325">
        <f>VLOOKUP(A325, Traffic_data!$A$3:$BP$367, 12, 0)</f>
        <v>0</v>
      </c>
      <c r="N325">
        <f>VLOOKUP(A325, Traffic_data!$A$3:$BP$367, 13, 0)</f>
        <v>15739</v>
      </c>
      <c r="O325">
        <f>VLOOKUP(A325, Traffic_data!$A$3:$BP$367, 14, 0)</f>
        <v>1578</v>
      </c>
      <c r="P325">
        <f>VLOOKUP(A325, Traffic_data!$A$3:$BP$367, 15, 0)</f>
        <v>733</v>
      </c>
      <c r="Q325">
        <f>VLOOKUP(A325, Traffic_data!$A$3:$BP$367, 16, 0)</f>
        <v>774</v>
      </c>
      <c r="R325">
        <f>VLOOKUP(A325, Traffic_data!$A$3:$BP$367, 17, 0)</f>
        <v>98074</v>
      </c>
      <c r="S325">
        <f>VLOOKUP(A325, Traffic_data!$A$3:$BP$367, 18, 0)</f>
        <v>30606</v>
      </c>
      <c r="T325">
        <f>VLOOKUP(A325, Traffic_data!$A$3:$BP$367, 19, 0)</f>
        <v>13475</v>
      </c>
      <c r="U325">
        <f>VLOOKUP(A325, Traffic_data!$A$3:$BP$367, 20, 0)</f>
        <v>13696</v>
      </c>
      <c r="V325">
        <f>VLOOKUP(A325, Traffic_data!$A$3:$BP$367, 21, 0)</f>
        <v>1570</v>
      </c>
      <c r="W325">
        <f>VLOOKUP(A325, Traffic_data!$A$3:$BP$367, 22, 0)</f>
        <v>14800</v>
      </c>
      <c r="X325">
        <f>VLOOKUP(A325, Traffic_data!$A$3:$BP$367,23, 0)</f>
        <v>3401</v>
      </c>
      <c r="Y325">
        <f>VLOOKUP(A325, Traffic_data!$A$3:$BP$367, 24, 0)</f>
        <v>1308</v>
      </c>
      <c r="Z325">
        <f>VLOOKUP(A325, Traffic_data!$A$3:$BP$367, 25, 0)</f>
        <v>4418</v>
      </c>
      <c r="AA325">
        <f>VLOOKUP(A325, Traffic_data!$A$3:$BP$367, 26, 0)</f>
        <v>785</v>
      </c>
      <c r="AB325">
        <f>VLOOKUP(A325, Traffic_data!$A$3:$BP$367, 27, 0)</f>
        <v>785</v>
      </c>
      <c r="AC325">
        <f>VLOOKUP(A325, Traffic_data!$A$3:$BP$367, 28, 0)</f>
        <v>1046</v>
      </c>
      <c r="AD325">
        <f>VLOOKUP(A325, Traffic_data!$A$3:$BP$367, 29, 0)</f>
        <v>4185</v>
      </c>
      <c r="AE325">
        <f>VLOOKUP(A325, Traffic_data!$A$3:$BP$367, 30, 0)</f>
        <v>17449</v>
      </c>
      <c r="AF325">
        <f>VLOOKUP(A325, Traffic_data!$A$3:$BP$367, 31, 0)</f>
        <v>3100</v>
      </c>
      <c r="AG325">
        <f>VLOOKUP(A325, Traffic_data!$A$3:$BP$367, 32, 0)</f>
        <v>974</v>
      </c>
      <c r="AH325">
        <f>VLOOKUP(A325, Traffic_data!$A$3:$BP$367, 33, 0)</f>
        <v>3277</v>
      </c>
      <c r="AI325">
        <f>VLOOKUP(A325, Traffic_data!$A$3:$BP$367, 34, 0)</f>
        <v>0</v>
      </c>
      <c r="AJ325">
        <f>VLOOKUP(A325, Traffic_data!$A$3:$BP$367, 35, 0)</f>
        <v>3277</v>
      </c>
      <c r="AK325">
        <f>VLOOKUP(A325, Traffic_data!$A$3:$BP$367, 36, 0)</f>
        <v>620</v>
      </c>
      <c r="AL325">
        <f>VLOOKUP(A325, Traffic_data!$A$3:$BP$367, 37, 0)</f>
        <v>177</v>
      </c>
      <c r="AM325">
        <f>VLOOKUP(A325, Traffic_data!$A$3:$BP$367, 38, 0)</f>
        <v>974</v>
      </c>
      <c r="AN325">
        <f>VLOOKUP(A325, Traffic_data!$A$3:$BP$367, 39, 0)</f>
        <v>797</v>
      </c>
      <c r="AO325">
        <f>VLOOKUP(A325, Traffic_data!$A$3:$BP$367, 40, 0)</f>
        <v>266</v>
      </c>
      <c r="AP325">
        <f>VLOOKUP(A325, Traffic_data!$A$3:$BP$367, 41, 0)</f>
        <v>89</v>
      </c>
      <c r="AQ325">
        <f>VLOOKUP(A325, Traffic_data!$A$3:$BP$367,42, 0)</f>
        <v>3986</v>
      </c>
      <c r="AR325">
        <f>VLOOKUP(A325, Traffic_data!$A$3:$BP$367, 43, 0)</f>
        <v>115523</v>
      </c>
      <c r="AS325">
        <f>VLOOKUP(A325, Traffic_data!$A$3:$BP$367, 44, 0)</f>
        <v>33706</v>
      </c>
      <c r="AT325">
        <f>VLOOKUP(A325, Traffic_data!$A$3:$BP$367, 45, 0)</f>
        <v>14449</v>
      </c>
      <c r="AU325">
        <f>VLOOKUP(A325, Traffic_data!$A$3:$BP$367, 46, 0)</f>
        <v>16973</v>
      </c>
      <c r="AV325">
        <f>VLOOKUP(A325, Traffic_data!$A$3:$BP$367, 47, 0)</f>
        <v>1570</v>
      </c>
      <c r="AW325">
        <f>VLOOKUP(A325, Traffic_data!$A$3:$BP$367, 48, 0)</f>
        <v>18077</v>
      </c>
      <c r="AX325">
        <f>VLOOKUP(A325, Traffic_data!$A$3:$BP$367, 49, 0)</f>
        <v>4021</v>
      </c>
      <c r="AY325">
        <f>VLOOKUP(A325, Traffic_data!$A$3:$BP$367, 50, 0)</f>
        <v>1485</v>
      </c>
      <c r="AZ325">
        <f>VLOOKUP(A325, Traffic_data!$A$3:$BP$367, 51, 0)</f>
        <v>5392</v>
      </c>
      <c r="BA325">
        <f>VLOOKUP(A325, Traffic_data!$A$3:$BP$367, 52, 0)</f>
        <v>1582</v>
      </c>
      <c r="BB325">
        <f>VLOOKUP(A325, Traffic_data!$A$3:$BP$367, 53, 0)</f>
        <v>1051</v>
      </c>
      <c r="BC325">
        <f>VLOOKUP(A325, Traffic_data!$A$3:$BP$367, 54, 0)</f>
        <v>1135</v>
      </c>
      <c r="BD325">
        <f>VLOOKUP(A325, Traffic_data!$A$3:$BP$367, 55, 0)</f>
        <v>8171</v>
      </c>
      <c r="BE325">
        <f>VLOOKUP(A325, Traffic_data!$A$3:$BP$367, 56, 0)</f>
        <v>1698</v>
      </c>
      <c r="BF325">
        <f>VLOOKUP(A325, Traffic_data!$A$3:$BP$367, 57, 0)</f>
        <v>347</v>
      </c>
      <c r="BG325">
        <f>VLOOKUP(A325, Traffic_data!$A$3:$BP$367, 58, 0)</f>
        <v>39</v>
      </c>
      <c r="BH325">
        <f>VLOOKUP(A325, Traffic_data!$A$3:$BP$367, 59, 0)</f>
        <v>347</v>
      </c>
      <c r="BI325">
        <f>VLOOKUP(A325, Traffic_data!$A$3:$BP$367, 60, 0)</f>
        <v>0</v>
      </c>
      <c r="BJ325">
        <f>VLOOKUP(A325, Traffic_data!$A$3:$BP$367, 61, 0)</f>
        <v>425</v>
      </c>
      <c r="BK325">
        <f>VLOOKUP(A325, Traffic_data!$A$3:$BP$367, 62, 0)</f>
        <v>77</v>
      </c>
      <c r="BL325">
        <f>VLOOKUP(A325, Traffic_data!$A$3:$BP$367, 63, 0)</f>
        <v>0</v>
      </c>
      <c r="BM325">
        <f>VLOOKUP(A325, Traffic_data!$A$3:$BP$367, 64, 0)</f>
        <v>154</v>
      </c>
      <c r="BN325">
        <f>VLOOKUP(A325, Traffic_data!$A$3:$BP$367, 65, 0)</f>
        <v>39</v>
      </c>
      <c r="BO325">
        <f>VLOOKUP(A325, Traffic_data!$A$3:$BP$367, 66, 0)</f>
        <v>39</v>
      </c>
      <c r="BP325">
        <f>VLOOKUP(A325, Traffic_data!$A$3:$BP$367, 67, 0)</f>
        <v>39</v>
      </c>
      <c r="BQ325">
        <f>VLOOKUP(A325, Traffic_data!$A$3:$BP$367, 68, 0)</f>
        <v>77</v>
      </c>
    </row>
    <row r="326" spans="1:69" x14ac:dyDescent="0.25">
      <c r="A326" s="1">
        <v>41598</v>
      </c>
      <c r="B326" t="s">
        <v>30</v>
      </c>
      <c r="C326">
        <f>IFERROR(VLOOKUP(A326,Pivot_table!$A$5:$C$57, 3, 0),0)</f>
        <v>0</v>
      </c>
      <c r="D326">
        <f>VLOOKUP(A326, Traffic_data!$A$3:$BP$367, 3, 0)</f>
        <v>125796</v>
      </c>
      <c r="E326">
        <f>VLOOKUP(A326, Traffic_data!$A$3:$BP$367, 4, 0)</f>
        <v>34619</v>
      </c>
      <c r="F326">
        <f>VLOOKUP(A326, Traffic_data!$A$3:$BP$367, 5, 0)</f>
        <v>48031</v>
      </c>
      <c r="G326">
        <f>VLOOKUP(A326, Traffic_data!$A$3:$BP$367, 6, 0)</f>
        <v>33743</v>
      </c>
      <c r="H326">
        <f>VLOOKUP(A326, Traffic_data!$A$3:$BP$367, 7, 0)</f>
        <v>57384</v>
      </c>
      <c r="I326">
        <f>VLOOKUP(A326, Traffic_data!$A$3:$BP$367, 8, 0)</f>
        <v>47078</v>
      </c>
      <c r="J326">
        <f>VLOOKUP(A326, Traffic_data!$A$3:$BP$367, 9, 0)</f>
        <v>20996</v>
      </c>
      <c r="K326">
        <f>VLOOKUP(A326, Traffic_data!$A$3:$BP$367, 10, 0)</f>
        <v>2049</v>
      </c>
      <c r="L326">
        <f>VLOOKUP(A326, Traffic_data!$A$3:$BP$367, 11, 0)</f>
        <v>13799</v>
      </c>
      <c r="M326">
        <f>VLOOKUP(A326, Traffic_data!$A$3:$BP$367, 12, 0)</f>
        <v>0</v>
      </c>
      <c r="N326">
        <f>VLOOKUP(A326, Traffic_data!$A$3:$BP$367, 13, 0)</f>
        <v>15810</v>
      </c>
      <c r="O326">
        <f>VLOOKUP(A326, Traffic_data!$A$3:$BP$367, 14, 0)</f>
        <v>1751</v>
      </c>
      <c r="P326">
        <f>VLOOKUP(A326, Traffic_data!$A$3:$BP$367, 15, 0)</f>
        <v>846</v>
      </c>
      <c r="Q326">
        <f>VLOOKUP(A326, Traffic_data!$A$3:$BP$367, 16, 0)</f>
        <v>1029</v>
      </c>
      <c r="R326">
        <f>VLOOKUP(A326, Traffic_data!$A$3:$BP$367, 17, 0)</f>
        <v>99696</v>
      </c>
      <c r="S326">
        <f>VLOOKUP(A326, Traffic_data!$A$3:$BP$367, 18, 0)</f>
        <v>29821</v>
      </c>
      <c r="T326">
        <f>VLOOKUP(A326, Traffic_data!$A$3:$BP$367, 19, 0)</f>
        <v>11266</v>
      </c>
      <c r="U326">
        <f>VLOOKUP(A326, Traffic_data!$A$3:$BP$367, 20, 0)</f>
        <v>15242</v>
      </c>
      <c r="V326">
        <f>VLOOKUP(A326, Traffic_data!$A$3:$BP$367, 21, 0)</f>
        <v>1308</v>
      </c>
      <c r="W326">
        <f>VLOOKUP(A326, Traffic_data!$A$3:$BP$367, 22, 0)</f>
        <v>19439</v>
      </c>
      <c r="X326">
        <f>VLOOKUP(A326, Traffic_data!$A$3:$BP$367,23, 0)</f>
        <v>2616</v>
      </c>
      <c r="Y326">
        <f>VLOOKUP(A326, Traffic_data!$A$3:$BP$367, 24, 0)</f>
        <v>523</v>
      </c>
      <c r="Z326">
        <f>VLOOKUP(A326, Traffic_data!$A$3:$BP$367, 25, 0)</f>
        <v>5081</v>
      </c>
      <c r="AA326">
        <f>VLOOKUP(A326, Traffic_data!$A$3:$BP$367, 26, 0)</f>
        <v>1046</v>
      </c>
      <c r="AB326">
        <f>VLOOKUP(A326, Traffic_data!$A$3:$BP$367, 27, 0)</f>
        <v>1570</v>
      </c>
      <c r="AC326">
        <f>VLOOKUP(A326, Traffic_data!$A$3:$BP$367, 28, 0)</f>
        <v>523</v>
      </c>
      <c r="AD326">
        <f>VLOOKUP(A326, Traffic_data!$A$3:$BP$367, 29, 0)</f>
        <v>4185</v>
      </c>
      <c r="AE326">
        <f>VLOOKUP(A326, Traffic_data!$A$3:$BP$367, 30, 0)</f>
        <v>17094</v>
      </c>
      <c r="AF326">
        <f>VLOOKUP(A326, Traffic_data!$A$3:$BP$367, 31, 0)</f>
        <v>2746</v>
      </c>
      <c r="AG326">
        <f>VLOOKUP(A326, Traffic_data!$A$3:$BP$367, 32, 0)</f>
        <v>2126</v>
      </c>
      <c r="AH326">
        <f>VLOOKUP(A326, Traffic_data!$A$3:$BP$367, 33, 0)</f>
        <v>4251</v>
      </c>
      <c r="AI326">
        <f>VLOOKUP(A326, Traffic_data!$A$3:$BP$367, 34, 0)</f>
        <v>89</v>
      </c>
      <c r="AJ326">
        <f>VLOOKUP(A326, Traffic_data!$A$3:$BP$367, 35, 0)</f>
        <v>2214</v>
      </c>
      <c r="AK326">
        <f>VLOOKUP(A326, Traffic_data!$A$3:$BP$367, 36, 0)</f>
        <v>443</v>
      </c>
      <c r="AL326">
        <f>VLOOKUP(A326, Traffic_data!$A$3:$BP$367, 37, 0)</f>
        <v>89</v>
      </c>
      <c r="AM326">
        <f>VLOOKUP(A326, Traffic_data!$A$3:$BP$367, 38, 0)</f>
        <v>709</v>
      </c>
      <c r="AN326">
        <f>VLOOKUP(A326, Traffic_data!$A$3:$BP$367, 39, 0)</f>
        <v>443</v>
      </c>
      <c r="AO326">
        <f>VLOOKUP(A326, Traffic_data!$A$3:$BP$367, 40, 0)</f>
        <v>0</v>
      </c>
      <c r="AP326">
        <f>VLOOKUP(A326, Traffic_data!$A$3:$BP$367, 41, 0)</f>
        <v>266</v>
      </c>
      <c r="AQ326">
        <f>VLOOKUP(A326, Traffic_data!$A$3:$BP$367,42, 0)</f>
        <v>3897</v>
      </c>
      <c r="AR326">
        <f>VLOOKUP(A326, Traffic_data!$A$3:$BP$367, 43, 0)</f>
        <v>116790</v>
      </c>
      <c r="AS326">
        <f>VLOOKUP(A326, Traffic_data!$A$3:$BP$367, 44, 0)</f>
        <v>32567</v>
      </c>
      <c r="AT326">
        <f>VLOOKUP(A326, Traffic_data!$A$3:$BP$367, 45, 0)</f>
        <v>13392</v>
      </c>
      <c r="AU326">
        <f>VLOOKUP(A326, Traffic_data!$A$3:$BP$367, 46, 0)</f>
        <v>19493</v>
      </c>
      <c r="AV326">
        <f>VLOOKUP(A326, Traffic_data!$A$3:$BP$367, 47, 0)</f>
        <v>1397</v>
      </c>
      <c r="AW326">
        <f>VLOOKUP(A326, Traffic_data!$A$3:$BP$367, 48, 0)</f>
        <v>21653</v>
      </c>
      <c r="AX326">
        <f>VLOOKUP(A326, Traffic_data!$A$3:$BP$367, 49, 0)</f>
        <v>3059</v>
      </c>
      <c r="AY326">
        <f>VLOOKUP(A326, Traffic_data!$A$3:$BP$367, 50, 0)</f>
        <v>612</v>
      </c>
      <c r="AZ326">
        <f>VLOOKUP(A326, Traffic_data!$A$3:$BP$367, 51, 0)</f>
        <v>5790</v>
      </c>
      <c r="BA326">
        <f>VLOOKUP(A326, Traffic_data!$A$3:$BP$367, 52, 0)</f>
        <v>1489</v>
      </c>
      <c r="BB326">
        <f>VLOOKUP(A326, Traffic_data!$A$3:$BP$367, 53, 0)</f>
        <v>1570</v>
      </c>
      <c r="BC326">
        <f>VLOOKUP(A326, Traffic_data!$A$3:$BP$367, 54, 0)</f>
        <v>789</v>
      </c>
      <c r="BD326">
        <f>VLOOKUP(A326, Traffic_data!$A$3:$BP$367, 55, 0)</f>
        <v>8082</v>
      </c>
      <c r="BE326">
        <f>VLOOKUP(A326, Traffic_data!$A$3:$BP$367, 56, 0)</f>
        <v>2007</v>
      </c>
      <c r="BF326">
        <f>VLOOKUP(A326, Traffic_data!$A$3:$BP$367, 57, 0)</f>
        <v>347</v>
      </c>
      <c r="BG326">
        <f>VLOOKUP(A326, Traffic_data!$A$3:$BP$367, 58, 0)</f>
        <v>193</v>
      </c>
      <c r="BH326">
        <f>VLOOKUP(A326, Traffic_data!$A$3:$BP$367, 59, 0)</f>
        <v>772</v>
      </c>
      <c r="BI326">
        <f>VLOOKUP(A326, Traffic_data!$A$3:$BP$367, 60, 0)</f>
        <v>0</v>
      </c>
      <c r="BJ326">
        <f>VLOOKUP(A326, Traffic_data!$A$3:$BP$367, 61, 0)</f>
        <v>270</v>
      </c>
      <c r="BK326">
        <f>VLOOKUP(A326, Traffic_data!$A$3:$BP$367, 62, 0)</f>
        <v>39</v>
      </c>
      <c r="BL326">
        <f>VLOOKUP(A326, Traffic_data!$A$3:$BP$367, 63, 0)</f>
        <v>39</v>
      </c>
      <c r="BM326">
        <f>VLOOKUP(A326, Traffic_data!$A$3:$BP$367, 64, 0)</f>
        <v>154</v>
      </c>
      <c r="BN326">
        <f>VLOOKUP(A326, Traffic_data!$A$3:$BP$367, 65, 0)</f>
        <v>39</v>
      </c>
      <c r="BO326">
        <f>VLOOKUP(A326, Traffic_data!$A$3:$BP$367, 66, 0)</f>
        <v>39</v>
      </c>
      <c r="BP326">
        <f>VLOOKUP(A326, Traffic_data!$A$3:$BP$367, 67, 0)</f>
        <v>0</v>
      </c>
      <c r="BQ326">
        <f>VLOOKUP(A326, Traffic_data!$A$3:$BP$367, 68, 0)</f>
        <v>0</v>
      </c>
    </row>
    <row r="327" spans="1:69" x14ac:dyDescent="0.25">
      <c r="A327" s="1">
        <v>41599</v>
      </c>
      <c r="B327" t="s">
        <v>46</v>
      </c>
      <c r="C327">
        <f>IFERROR(VLOOKUP(A327,Pivot_table!$A$5:$C$57, 3, 0),0)</f>
        <v>0</v>
      </c>
      <c r="D327">
        <f>VLOOKUP(A327, Traffic_data!$A$3:$BP$367, 3, 0)</f>
        <v>135975</v>
      </c>
      <c r="E327">
        <f>VLOOKUP(A327, Traffic_data!$A$3:$BP$367, 4, 0)</f>
        <v>37015</v>
      </c>
      <c r="F327">
        <f>VLOOKUP(A327, Traffic_data!$A$3:$BP$367, 5, 0)</f>
        <v>52361</v>
      </c>
      <c r="G327">
        <f>VLOOKUP(A327, Traffic_data!$A$3:$BP$367, 6, 0)</f>
        <v>36981</v>
      </c>
      <c r="H327">
        <f>VLOOKUP(A327, Traffic_data!$A$3:$BP$367, 7, 0)</f>
        <v>61591</v>
      </c>
      <c r="I327">
        <f>VLOOKUP(A327, Traffic_data!$A$3:$BP$367, 8, 0)</f>
        <v>51182</v>
      </c>
      <c r="J327">
        <f>VLOOKUP(A327, Traffic_data!$A$3:$BP$367, 9, 0)</f>
        <v>20365</v>
      </c>
      <c r="K327">
        <f>VLOOKUP(A327, Traffic_data!$A$3:$BP$367, 10, 0)</f>
        <v>1728</v>
      </c>
      <c r="L327">
        <f>VLOOKUP(A327, Traffic_data!$A$3:$BP$367, 11, 0)</f>
        <v>16581</v>
      </c>
      <c r="M327">
        <f>VLOOKUP(A327, Traffic_data!$A$3:$BP$367, 12, 0)</f>
        <v>0</v>
      </c>
      <c r="N327">
        <f>VLOOKUP(A327, Traffic_data!$A$3:$BP$367, 13, 0)</f>
        <v>18861</v>
      </c>
      <c r="O327">
        <f>VLOOKUP(A327, Traffic_data!$A$3:$BP$367, 14, 0)</f>
        <v>1818</v>
      </c>
      <c r="P327">
        <f>VLOOKUP(A327, Traffic_data!$A$3:$BP$367, 15, 0)</f>
        <v>837</v>
      </c>
      <c r="Q327">
        <f>VLOOKUP(A327, Traffic_data!$A$3:$BP$367, 16, 0)</f>
        <v>1136</v>
      </c>
      <c r="R327">
        <f>VLOOKUP(A327, Traffic_data!$A$3:$BP$367, 17, 0)</f>
        <v>106880</v>
      </c>
      <c r="S327">
        <f>VLOOKUP(A327, Traffic_data!$A$3:$BP$367, 18, 0)</f>
        <v>32960</v>
      </c>
      <c r="T327">
        <f>VLOOKUP(A327, Traffic_data!$A$3:$BP$367, 19, 0)</f>
        <v>11708</v>
      </c>
      <c r="U327">
        <f>VLOOKUP(A327, Traffic_data!$A$3:$BP$367, 20, 0)</f>
        <v>17009</v>
      </c>
      <c r="V327">
        <f>VLOOKUP(A327, Traffic_data!$A$3:$BP$367, 21, 0)</f>
        <v>1831</v>
      </c>
      <c r="W327">
        <f>VLOOKUP(A327, Traffic_data!$A$3:$BP$367, 22, 0)</f>
        <v>20102</v>
      </c>
      <c r="X327">
        <f>VLOOKUP(A327, Traffic_data!$A$3:$BP$367,23, 0)</f>
        <v>3662</v>
      </c>
      <c r="Y327">
        <f>VLOOKUP(A327, Traffic_data!$A$3:$BP$367, 24, 0)</f>
        <v>1046</v>
      </c>
      <c r="Z327">
        <f>VLOOKUP(A327, Traffic_data!$A$3:$BP$367, 25, 0)</f>
        <v>5743</v>
      </c>
      <c r="AA327">
        <f>VLOOKUP(A327, Traffic_data!$A$3:$BP$367, 26, 0)</f>
        <v>1046</v>
      </c>
      <c r="AB327">
        <f>VLOOKUP(A327, Traffic_data!$A$3:$BP$367, 27, 0)</f>
        <v>785</v>
      </c>
      <c r="AC327">
        <f>VLOOKUP(A327, Traffic_data!$A$3:$BP$367, 28, 0)</f>
        <v>1570</v>
      </c>
      <c r="AD327">
        <f>VLOOKUP(A327, Traffic_data!$A$3:$BP$367, 29, 0)</f>
        <v>4185</v>
      </c>
      <c r="AE327">
        <f>VLOOKUP(A327, Traffic_data!$A$3:$BP$367, 30, 0)</f>
        <v>17360</v>
      </c>
      <c r="AF327">
        <f>VLOOKUP(A327, Traffic_data!$A$3:$BP$367, 31, 0)</f>
        <v>3189</v>
      </c>
      <c r="AG327">
        <f>VLOOKUP(A327, Traffic_data!$A$3:$BP$367, 32, 0)</f>
        <v>1063</v>
      </c>
      <c r="AH327">
        <f>VLOOKUP(A327, Traffic_data!$A$3:$BP$367, 33, 0)</f>
        <v>3100</v>
      </c>
      <c r="AI327">
        <f>VLOOKUP(A327, Traffic_data!$A$3:$BP$367, 34, 0)</f>
        <v>0</v>
      </c>
      <c r="AJ327">
        <f>VLOOKUP(A327, Traffic_data!$A$3:$BP$367, 35, 0)</f>
        <v>3011</v>
      </c>
      <c r="AK327">
        <f>VLOOKUP(A327, Traffic_data!$A$3:$BP$367, 36, 0)</f>
        <v>266</v>
      </c>
      <c r="AL327">
        <f>VLOOKUP(A327, Traffic_data!$A$3:$BP$367, 37, 0)</f>
        <v>0</v>
      </c>
      <c r="AM327">
        <f>VLOOKUP(A327, Traffic_data!$A$3:$BP$367, 38, 0)</f>
        <v>1329</v>
      </c>
      <c r="AN327">
        <f>VLOOKUP(A327, Traffic_data!$A$3:$BP$367, 39, 0)</f>
        <v>974</v>
      </c>
      <c r="AO327">
        <f>VLOOKUP(A327, Traffic_data!$A$3:$BP$367, 40, 0)</f>
        <v>266</v>
      </c>
      <c r="AP327">
        <f>VLOOKUP(A327, Traffic_data!$A$3:$BP$367, 41, 0)</f>
        <v>89</v>
      </c>
      <c r="AQ327">
        <f>VLOOKUP(A327, Traffic_data!$A$3:$BP$367,42, 0)</f>
        <v>4163</v>
      </c>
      <c r="AR327">
        <f>VLOOKUP(A327, Traffic_data!$A$3:$BP$367, 43, 0)</f>
        <v>124240</v>
      </c>
      <c r="AS327">
        <f>VLOOKUP(A327, Traffic_data!$A$3:$BP$367, 44, 0)</f>
        <v>36149</v>
      </c>
      <c r="AT327">
        <f>VLOOKUP(A327, Traffic_data!$A$3:$BP$367, 45, 0)</f>
        <v>12771</v>
      </c>
      <c r="AU327">
        <f>VLOOKUP(A327, Traffic_data!$A$3:$BP$367, 46, 0)</f>
        <v>20109</v>
      </c>
      <c r="AV327">
        <f>VLOOKUP(A327, Traffic_data!$A$3:$BP$367, 47, 0)</f>
        <v>1831</v>
      </c>
      <c r="AW327">
        <f>VLOOKUP(A327, Traffic_data!$A$3:$BP$367, 48, 0)</f>
        <v>23113</v>
      </c>
      <c r="AX327">
        <f>VLOOKUP(A327, Traffic_data!$A$3:$BP$367, 49, 0)</f>
        <v>3928</v>
      </c>
      <c r="AY327">
        <f>VLOOKUP(A327, Traffic_data!$A$3:$BP$367, 50, 0)</f>
        <v>1046</v>
      </c>
      <c r="AZ327">
        <f>VLOOKUP(A327, Traffic_data!$A$3:$BP$367, 51, 0)</f>
        <v>7072</v>
      </c>
      <c r="BA327">
        <f>VLOOKUP(A327, Traffic_data!$A$3:$BP$367, 52, 0)</f>
        <v>2020</v>
      </c>
      <c r="BB327">
        <f>VLOOKUP(A327, Traffic_data!$A$3:$BP$367, 53, 0)</f>
        <v>1051</v>
      </c>
      <c r="BC327">
        <f>VLOOKUP(A327, Traffic_data!$A$3:$BP$367, 54, 0)</f>
        <v>1659</v>
      </c>
      <c r="BD327">
        <f>VLOOKUP(A327, Traffic_data!$A$3:$BP$367, 55, 0)</f>
        <v>8348</v>
      </c>
      <c r="BE327">
        <f>VLOOKUP(A327, Traffic_data!$A$3:$BP$367, 56, 0)</f>
        <v>1467</v>
      </c>
      <c r="BF327">
        <f>VLOOKUP(A327, Traffic_data!$A$3:$BP$367, 57, 0)</f>
        <v>270</v>
      </c>
      <c r="BG327">
        <f>VLOOKUP(A327, Traffic_data!$A$3:$BP$367, 58, 0)</f>
        <v>193</v>
      </c>
      <c r="BH327">
        <f>VLOOKUP(A327, Traffic_data!$A$3:$BP$367, 59, 0)</f>
        <v>270</v>
      </c>
      <c r="BI327">
        <f>VLOOKUP(A327, Traffic_data!$A$3:$BP$367, 60, 0)</f>
        <v>0</v>
      </c>
      <c r="BJ327">
        <f>VLOOKUP(A327, Traffic_data!$A$3:$BP$367, 61, 0)</f>
        <v>386</v>
      </c>
      <c r="BK327">
        <f>VLOOKUP(A327, Traffic_data!$A$3:$BP$367, 62, 0)</f>
        <v>77</v>
      </c>
      <c r="BL327">
        <f>VLOOKUP(A327, Traffic_data!$A$3:$BP$367, 63, 0)</f>
        <v>0</v>
      </c>
      <c r="BM327">
        <f>VLOOKUP(A327, Traffic_data!$A$3:$BP$367, 64, 0)</f>
        <v>116</v>
      </c>
      <c r="BN327">
        <f>VLOOKUP(A327, Traffic_data!$A$3:$BP$367, 65, 0)</f>
        <v>116</v>
      </c>
      <c r="BO327">
        <f>VLOOKUP(A327, Traffic_data!$A$3:$BP$367, 66, 0)</f>
        <v>0</v>
      </c>
      <c r="BP327">
        <f>VLOOKUP(A327, Traffic_data!$A$3:$BP$367, 67, 0)</f>
        <v>0</v>
      </c>
      <c r="BQ327">
        <f>VLOOKUP(A327, Traffic_data!$A$3:$BP$367, 68, 0)</f>
        <v>39</v>
      </c>
    </row>
    <row r="328" spans="1:69" x14ac:dyDescent="0.25">
      <c r="A328" s="1">
        <v>41600</v>
      </c>
      <c r="B328" t="s">
        <v>49</v>
      </c>
      <c r="C328">
        <f>IFERROR(VLOOKUP(A328,Pivot_table!$A$5:$C$57, 3, 0),0)</f>
        <v>0</v>
      </c>
      <c r="D328">
        <f>VLOOKUP(A328, Traffic_data!$A$3:$BP$367, 3, 0)</f>
        <v>140208</v>
      </c>
      <c r="E328">
        <f>VLOOKUP(A328, Traffic_data!$A$3:$BP$367, 4, 0)</f>
        <v>39727</v>
      </c>
      <c r="F328">
        <f>VLOOKUP(A328, Traffic_data!$A$3:$BP$367, 5, 0)</f>
        <v>53508</v>
      </c>
      <c r="G328">
        <f>VLOOKUP(A328, Traffic_data!$A$3:$BP$367, 6, 0)</f>
        <v>37442</v>
      </c>
      <c r="H328">
        <f>VLOOKUP(A328, Traffic_data!$A$3:$BP$367, 7, 0)</f>
        <v>63816</v>
      </c>
      <c r="I328">
        <f>VLOOKUP(A328, Traffic_data!$A$3:$BP$367, 8, 0)</f>
        <v>53084</v>
      </c>
      <c r="J328">
        <f>VLOOKUP(A328, Traffic_data!$A$3:$BP$367, 9, 0)</f>
        <v>18152</v>
      </c>
      <c r="K328">
        <f>VLOOKUP(A328, Traffic_data!$A$3:$BP$367, 10, 0)</f>
        <v>2089</v>
      </c>
      <c r="L328">
        <f>VLOOKUP(A328, Traffic_data!$A$3:$BP$367, 11, 0)</f>
        <v>13593</v>
      </c>
      <c r="M328">
        <f>VLOOKUP(A328, Traffic_data!$A$3:$BP$367, 12, 0)</f>
        <v>0</v>
      </c>
      <c r="N328">
        <f>VLOOKUP(A328, Traffic_data!$A$3:$BP$367, 13, 0)</f>
        <v>17992</v>
      </c>
      <c r="O328">
        <f>VLOOKUP(A328, Traffic_data!$A$3:$BP$367, 14, 0)</f>
        <v>1856</v>
      </c>
      <c r="P328">
        <f>VLOOKUP(A328, Traffic_data!$A$3:$BP$367, 15, 0)</f>
        <v>822</v>
      </c>
      <c r="Q328">
        <f>VLOOKUP(A328, Traffic_data!$A$3:$BP$367, 16, 0)</f>
        <v>1091</v>
      </c>
      <c r="R328">
        <f>VLOOKUP(A328, Traffic_data!$A$3:$BP$367, 17, 0)</f>
        <v>109828</v>
      </c>
      <c r="S328">
        <f>VLOOKUP(A328, Traffic_data!$A$3:$BP$367, 18, 0)</f>
        <v>30083</v>
      </c>
      <c r="T328">
        <f>VLOOKUP(A328, Traffic_data!$A$3:$BP$367, 19, 0)</f>
        <v>15021</v>
      </c>
      <c r="U328">
        <f>VLOOKUP(A328, Traffic_data!$A$3:$BP$367, 20, 0)</f>
        <v>17451</v>
      </c>
      <c r="V328">
        <f>VLOOKUP(A328, Traffic_data!$A$3:$BP$367, 21, 0)</f>
        <v>2616</v>
      </c>
      <c r="W328">
        <f>VLOOKUP(A328, Traffic_data!$A$3:$BP$367, 22, 0)</f>
        <v>16788</v>
      </c>
      <c r="X328">
        <f>VLOOKUP(A328, Traffic_data!$A$3:$BP$367,23, 0)</f>
        <v>3924</v>
      </c>
      <c r="Y328">
        <f>VLOOKUP(A328, Traffic_data!$A$3:$BP$367, 24, 0)</f>
        <v>1570</v>
      </c>
      <c r="Z328">
        <f>VLOOKUP(A328, Traffic_data!$A$3:$BP$367, 25, 0)</f>
        <v>4860</v>
      </c>
      <c r="AA328">
        <f>VLOOKUP(A328, Traffic_data!$A$3:$BP$367, 26, 0)</f>
        <v>1831</v>
      </c>
      <c r="AB328">
        <f>VLOOKUP(A328, Traffic_data!$A$3:$BP$367, 27, 0)</f>
        <v>1308</v>
      </c>
      <c r="AC328">
        <f>VLOOKUP(A328, Traffic_data!$A$3:$BP$367, 28, 0)</f>
        <v>523</v>
      </c>
      <c r="AD328">
        <f>VLOOKUP(A328, Traffic_data!$A$3:$BP$367, 29, 0)</f>
        <v>5493</v>
      </c>
      <c r="AE328">
        <f>VLOOKUP(A328, Traffic_data!$A$3:$BP$367, 30, 0)</f>
        <v>17626</v>
      </c>
      <c r="AF328">
        <f>VLOOKUP(A328, Traffic_data!$A$3:$BP$367, 31, 0)</f>
        <v>3720</v>
      </c>
      <c r="AG328">
        <f>VLOOKUP(A328, Traffic_data!$A$3:$BP$367, 32, 0)</f>
        <v>1506</v>
      </c>
      <c r="AH328">
        <f>VLOOKUP(A328, Traffic_data!$A$3:$BP$367, 33, 0)</f>
        <v>3720</v>
      </c>
      <c r="AI328">
        <f>VLOOKUP(A328, Traffic_data!$A$3:$BP$367, 34, 0)</f>
        <v>0</v>
      </c>
      <c r="AJ328">
        <f>VLOOKUP(A328, Traffic_data!$A$3:$BP$367, 35, 0)</f>
        <v>2126</v>
      </c>
      <c r="AK328">
        <f>VLOOKUP(A328, Traffic_data!$A$3:$BP$367, 36, 0)</f>
        <v>531</v>
      </c>
      <c r="AL328">
        <f>VLOOKUP(A328, Traffic_data!$A$3:$BP$367, 37, 0)</f>
        <v>89</v>
      </c>
      <c r="AM328">
        <f>VLOOKUP(A328, Traffic_data!$A$3:$BP$367, 38, 0)</f>
        <v>797</v>
      </c>
      <c r="AN328">
        <f>VLOOKUP(A328, Traffic_data!$A$3:$BP$367, 39, 0)</f>
        <v>709</v>
      </c>
      <c r="AO328">
        <f>VLOOKUP(A328, Traffic_data!$A$3:$BP$367, 40, 0)</f>
        <v>266</v>
      </c>
      <c r="AP328">
        <f>VLOOKUP(A328, Traffic_data!$A$3:$BP$367, 41, 0)</f>
        <v>89</v>
      </c>
      <c r="AQ328">
        <f>VLOOKUP(A328, Traffic_data!$A$3:$BP$367,42, 0)</f>
        <v>4163</v>
      </c>
      <c r="AR328">
        <f>VLOOKUP(A328, Traffic_data!$A$3:$BP$367, 43, 0)</f>
        <v>127454</v>
      </c>
      <c r="AS328">
        <f>VLOOKUP(A328, Traffic_data!$A$3:$BP$367, 44, 0)</f>
        <v>33803</v>
      </c>
      <c r="AT328">
        <f>VLOOKUP(A328, Traffic_data!$A$3:$BP$367, 45, 0)</f>
        <v>16527</v>
      </c>
      <c r="AU328">
        <f>VLOOKUP(A328, Traffic_data!$A$3:$BP$367, 46, 0)</f>
        <v>21171</v>
      </c>
      <c r="AV328">
        <f>VLOOKUP(A328, Traffic_data!$A$3:$BP$367, 47, 0)</f>
        <v>2616</v>
      </c>
      <c r="AW328">
        <f>VLOOKUP(A328, Traffic_data!$A$3:$BP$367, 48, 0)</f>
        <v>18914</v>
      </c>
      <c r="AX328">
        <f>VLOOKUP(A328, Traffic_data!$A$3:$BP$367, 49, 0)</f>
        <v>4455</v>
      </c>
      <c r="AY328">
        <f>VLOOKUP(A328, Traffic_data!$A$3:$BP$367, 50, 0)</f>
        <v>1659</v>
      </c>
      <c r="AZ328">
        <f>VLOOKUP(A328, Traffic_data!$A$3:$BP$367, 51, 0)</f>
        <v>5657</v>
      </c>
      <c r="BA328">
        <f>VLOOKUP(A328, Traffic_data!$A$3:$BP$367, 52, 0)</f>
        <v>2540</v>
      </c>
      <c r="BB328">
        <f>VLOOKUP(A328, Traffic_data!$A$3:$BP$367, 53, 0)</f>
        <v>1574</v>
      </c>
      <c r="BC328">
        <f>VLOOKUP(A328, Traffic_data!$A$3:$BP$367, 54, 0)</f>
        <v>612</v>
      </c>
      <c r="BD328">
        <f>VLOOKUP(A328, Traffic_data!$A$3:$BP$367, 55, 0)</f>
        <v>9656</v>
      </c>
      <c r="BE328">
        <f>VLOOKUP(A328, Traffic_data!$A$3:$BP$367, 56, 0)</f>
        <v>1428</v>
      </c>
      <c r="BF328">
        <f>VLOOKUP(A328, Traffic_data!$A$3:$BP$367, 57, 0)</f>
        <v>193</v>
      </c>
      <c r="BG328">
        <f>VLOOKUP(A328, Traffic_data!$A$3:$BP$367, 58, 0)</f>
        <v>39</v>
      </c>
      <c r="BH328">
        <f>VLOOKUP(A328, Traffic_data!$A$3:$BP$367, 59, 0)</f>
        <v>309</v>
      </c>
      <c r="BI328">
        <f>VLOOKUP(A328, Traffic_data!$A$3:$BP$367, 60, 0)</f>
        <v>0</v>
      </c>
      <c r="BJ328">
        <f>VLOOKUP(A328, Traffic_data!$A$3:$BP$367, 61, 0)</f>
        <v>347</v>
      </c>
      <c r="BK328">
        <f>VLOOKUP(A328, Traffic_data!$A$3:$BP$367, 62, 0)</f>
        <v>77</v>
      </c>
      <c r="BL328">
        <f>VLOOKUP(A328, Traffic_data!$A$3:$BP$367, 63, 0)</f>
        <v>0</v>
      </c>
      <c r="BM328">
        <f>VLOOKUP(A328, Traffic_data!$A$3:$BP$367, 64, 0)</f>
        <v>116</v>
      </c>
      <c r="BN328">
        <f>VLOOKUP(A328, Traffic_data!$A$3:$BP$367, 65, 0)</f>
        <v>39</v>
      </c>
      <c r="BO328">
        <f>VLOOKUP(A328, Traffic_data!$A$3:$BP$367, 66, 0)</f>
        <v>0</v>
      </c>
      <c r="BP328">
        <f>VLOOKUP(A328, Traffic_data!$A$3:$BP$367, 67, 0)</f>
        <v>77</v>
      </c>
      <c r="BQ328">
        <f>VLOOKUP(A328, Traffic_data!$A$3:$BP$367, 68, 0)</f>
        <v>193</v>
      </c>
    </row>
    <row r="329" spans="1:69" x14ac:dyDescent="0.25">
      <c r="A329" s="1">
        <v>41601</v>
      </c>
      <c r="B329" t="s">
        <v>52</v>
      </c>
      <c r="C329">
        <f>IFERROR(VLOOKUP(A329,Pivot_table!$A$5:$C$57, 3, 0),0)</f>
        <v>0</v>
      </c>
      <c r="D329">
        <f>VLOOKUP(A329, Traffic_data!$A$3:$BP$367, 3, 0)</f>
        <v>116854</v>
      </c>
      <c r="E329">
        <f>VLOOKUP(A329, Traffic_data!$A$3:$BP$367, 4, 0)</f>
        <v>35246</v>
      </c>
      <c r="F329">
        <f>VLOOKUP(A329, Traffic_data!$A$3:$BP$367, 5, 0)</f>
        <v>43184</v>
      </c>
      <c r="G329">
        <f>VLOOKUP(A329, Traffic_data!$A$3:$BP$367, 6, 0)</f>
        <v>30157</v>
      </c>
      <c r="H329">
        <f>VLOOKUP(A329, Traffic_data!$A$3:$BP$367, 7, 0)</f>
        <v>55574</v>
      </c>
      <c r="I329">
        <f>VLOOKUP(A329, Traffic_data!$A$3:$BP$367, 8, 0)</f>
        <v>45695</v>
      </c>
      <c r="J329">
        <f>VLOOKUP(A329, Traffic_data!$A$3:$BP$367, 9, 0)</f>
        <v>19953</v>
      </c>
      <c r="K329">
        <f>VLOOKUP(A329, Traffic_data!$A$3:$BP$367, 10, 0)</f>
        <v>2355</v>
      </c>
      <c r="L329">
        <f>VLOOKUP(A329, Traffic_data!$A$3:$BP$367, 11, 0)</f>
        <v>13689</v>
      </c>
      <c r="M329">
        <f>VLOOKUP(A329, Traffic_data!$A$3:$BP$367, 12, 0)</f>
        <v>0</v>
      </c>
      <c r="N329">
        <f>VLOOKUP(A329, Traffic_data!$A$3:$BP$367, 13, 0)</f>
        <v>15936</v>
      </c>
      <c r="O329">
        <f>VLOOKUP(A329, Traffic_data!$A$3:$BP$367, 14, 0)</f>
        <v>2531</v>
      </c>
      <c r="P329">
        <f>VLOOKUP(A329, Traffic_data!$A$3:$BP$367, 15, 0)</f>
        <v>979</v>
      </c>
      <c r="Q329">
        <f>VLOOKUP(A329, Traffic_data!$A$3:$BP$367, 16, 0)</f>
        <v>1040</v>
      </c>
      <c r="R329">
        <f>VLOOKUP(A329, Traffic_data!$A$3:$BP$367, 17, 0)</f>
        <v>91956</v>
      </c>
      <c r="S329">
        <f>VLOOKUP(A329, Traffic_data!$A$3:$BP$367, 18, 0)</f>
        <v>23020</v>
      </c>
      <c r="T329">
        <f>VLOOKUP(A329, Traffic_data!$A$3:$BP$367, 19, 0)</f>
        <v>13696</v>
      </c>
      <c r="U329">
        <f>VLOOKUP(A329, Traffic_data!$A$3:$BP$367, 20, 0)</f>
        <v>14800</v>
      </c>
      <c r="V329">
        <f>VLOOKUP(A329, Traffic_data!$A$3:$BP$367, 21, 0)</f>
        <v>2093</v>
      </c>
      <c r="W329">
        <f>VLOOKUP(A329, Traffic_data!$A$3:$BP$367, 22, 0)</f>
        <v>15905</v>
      </c>
      <c r="X329">
        <f>VLOOKUP(A329, Traffic_data!$A$3:$BP$367,23, 0)</f>
        <v>2877</v>
      </c>
      <c r="Y329">
        <f>VLOOKUP(A329, Traffic_data!$A$3:$BP$367, 24, 0)</f>
        <v>1831</v>
      </c>
      <c r="Z329">
        <f>VLOOKUP(A329, Traffic_data!$A$3:$BP$367, 25, 0)</f>
        <v>4418</v>
      </c>
      <c r="AA329">
        <f>VLOOKUP(A329, Traffic_data!$A$3:$BP$367, 26, 0)</f>
        <v>1831</v>
      </c>
      <c r="AB329">
        <f>VLOOKUP(A329, Traffic_data!$A$3:$BP$367, 27, 0)</f>
        <v>1046</v>
      </c>
      <c r="AC329">
        <f>VLOOKUP(A329, Traffic_data!$A$3:$BP$367, 28, 0)</f>
        <v>1308</v>
      </c>
      <c r="AD329">
        <f>VLOOKUP(A329, Traffic_data!$A$3:$BP$367, 29, 0)</f>
        <v>4447</v>
      </c>
      <c r="AE329">
        <f>VLOOKUP(A329, Traffic_data!$A$3:$BP$367, 30, 0)</f>
        <v>19840</v>
      </c>
      <c r="AF329">
        <f>VLOOKUP(A329, Traffic_data!$A$3:$BP$367, 31, 0)</f>
        <v>3100</v>
      </c>
      <c r="AG329">
        <f>VLOOKUP(A329, Traffic_data!$A$3:$BP$367, 32, 0)</f>
        <v>2037</v>
      </c>
      <c r="AH329">
        <f>VLOOKUP(A329, Traffic_data!$A$3:$BP$367, 33, 0)</f>
        <v>3366</v>
      </c>
      <c r="AI329">
        <f>VLOOKUP(A329, Traffic_data!$A$3:$BP$367, 34, 0)</f>
        <v>89</v>
      </c>
      <c r="AJ329">
        <f>VLOOKUP(A329, Traffic_data!$A$3:$BP$367, 35, 0)</f>
        <v>3809</v>
      </c>
      <c r="AK329">
        <f>VLOOKUP(A329, Traffic_data!$A$3:$BP$367, 36, 0)</f>
        <v>443</v>
      </c>
      <c r="AL329">
        <f>VLOOKUP(A329, Traffic_data!$A$3:$BP$367, 37, 0)</f>
        <v>177</v>
      </c>
      <c r="AM329">
        <f>VLOOKUP(A329, Traffic_data!$A$3:$BP$367, 38, 0)</f>
        <v>1240</v>
      </c>
      <c r="AN329">
        <f>VLOOKUP(A329, Traffic_data!$A$3:$BP$367, 39, 0)</f>
        <v>1063</v>
      </c>
      <c r="AO329">
        <f>VLOOKUP(A329, Traffic_data!$A$3:$BP$367, 40, 0)</f>
        <v>354</v>
      </c>
      <c r="AP329">
        <f>VLOOKUP(A329, Traffic_data!$A$3:$BP$367, 41, 0)</f>
        <v>443</v>
      </c>
      <c r="AQ329">
        <f>VLOOKUP(A329, Traffic_data!$A$3:$BP$367,42, 0)</f>
        <v>3986</v>
      </c>
      <c r="AR329">
        <f>VLOOKUP(A329, Traffic_data!$A$3:$BP$367, 43, 0)</f>
        <v>111796</v>
      </c>
      <c r="AS329">
        <f>VLOOKUP(A329, Traffic_data!$A$3:$BP$367, 44, 0)</f>
        <v>26120</v>
      </c>
      <c r="AT329">
        <f>VLOOKUP(A329, Traffic_data!$A$3:$BP$367, 45, 0)</f>
        <v>15733</v>
      </c>
      <c r="AU329">
        <f>VLOOKUP(A329, Traffic_data!$A$3:$BP$367, 46, 0)</f>
        <v>18166</v>
      </c>
      <c r="AV329">
        <f>VLOOKUP(A329, Traffic_data!$A$3:$BP$367, 47, 0)</f>
        <v>2182</v>
      </c>
      <c r="AW329">
        <f>VLOOKUP(A329, Traffic_data!$A$3:$BP$367, 48, 0)</f>
        <v>19714</v>
      </c>
      <c r="AX329">
        <f>VLOOKUP(A329, Traffic_data!$A$3:$BP$367, 49, 0)</f>
        <v>3320</v>
      </c>
      <c r="AY329">
        <f>VLOOKUP(A329, Traffic_data!$A$3:$BP$367, 50, 0)</f>
        <v>2008</v>
      </c>
      <c r="AZ329">
        <f>VLOOKUP(A329, Traffic_data!$A$3:$BP$367, 51, 0)</f>
        <v>5658</v>
      </c>
      <c r="BA329">
        <f>VLOOKUP(A329, Traffic_data!$A$3:$BP$367, 52, 0)</f>
        <v>2894</v>
      </c>
      <c r="BB329">
        <f>VLOOKUP(A329, Traffic_data!$A$3:$BP$367, 53, 0)</f>
        <v>1400</v>
      </c>
      <c r="BC329">
        <f>VLOOKUP(A329, Traffic_data!$A$3:$BP$367, 54, 0)</f>
        <v>1751</v>
      </c>
      <c r="BD329">
        <f>VLOOKUP(A329, Traffic_data!$A$3:$BP$367, 55, 0)</f>
        <v>8433</v>
      </c>
      <c r="BE329">
        <f>VLOOKUP(A329, Traffic_data!$A$3:$BP$367, 56, 0)</f>
        <v>1814</v>
      </c>
      <c r="BF329">
        <f>VLOOKUP(A329, Traffic_data!$A$3:$BP$367, 57, 0)</f>
        <v>347</v>
      </c>
      <c r="BG329">
        <f>VLOOKUP(A329, Traffic_data!$A$3:$BP$367, 58, 0)</f>
        <v>77</v>
      </c>
      <c r="BH329">
        <f>VLOOKUP(A329, Traffic_data!$A$3:$BP$367, 59, 0)</f>
        <v>579</v>
      </c>
      <c r="BI329">
        <f>VLOOKUP(A329, Traffic_data!$A$3:$BP$367, 60, 0)</f>
        <v>0</v>
      </c>
      <c r="BJ329">
        <f>VLOOKUP(A329, Traffic_data!$A$3:$BP$367, 61, 0)</f>
        <v>270</v>
      </c>
      <c r="BK329">
        <f>VLOOKUP(A329, Traffic_data!$A$3:$BP$367, 62, 0)</f>
        <v>116</v>
      </c>
      <c r="BL329">
        <f>VLOOKUP(A329, Traffic_data!$A$3:$BP$367, 63, 0)</f>
        <v>0</v>
      </c>
      <c r="BM329">
        <f>VLOOKUP(A329, Traffic_data!$A$3:$BP$367, 64, 0)</f>
        <v>116</v>
      </c>
      <c r="BN329">
        <f>VLOOKUP(A329, Traffic_data!$A$3:$BP$367, 65, 0)</f>
        <v>77</v>
      </c>
      <c r="BO329">
        <f>VLOOKUP(A329, Traffic_data!$A$3:$BP$367, 66, 0)</f>
        <v>0</v>
      </c>
      <c r="BP329">
        <f>VLOOKUP(A329, Traffic_data!$A$3:$BP$367, 67, 0)</f>
        <v>39</v>
      </c>
      <c r="BQ329">
        <f>VLOOKUP(A329, Traffic_data!$A$3:$BP$367, 68, 0)</f>
        <v>116</v>
      </c>
    </row>
    <row r="330" spans="1:69" x14ac:dyDescent="0.25">
      <c r="A330" s="1">
        <v>41602</v>
      </c>
      <c r="B330" t="s">
        <v>53</v>
      </c>
      <c r="C330">
        <f>IFERROR(VLOOKUP(A330,Pivot_table!$A$5:$C$57, 3, 0),0)</f>
        <v>0</v>
      </c>
      <c r="D330">
        <f>VLOOKUP(A330, Traffic_data!$A$3:$BP$367, 3, 0)</f>
        <v>93294</v>
      </c>
      <c r="E330">
        <f>VLOOKUP(A330, Traffic_data!$A$3:$BP$367, 4, 0)</f>
        <v>27787</v>
      </c>
      <c r="F330">
        <f>VLOOKUP(A330, Traffic_data!$A$3:$BP$367, 5, 0)</f>
        <v>33721</v>
      </c>
      <c r="G330">
        <f>VLOOKUP(A330, Traffic_data!$A$3:$BP$367, 6, 0)</f>
        <v>25130</v>
      </c>
      <c r="H330">
        <f>VLOOKUP(A330, Traffic_data!$A$3:$BP$367, 7, 0)</f>
        <v>44161</v>
      </c>
      <c r="I330">
        <f>VLOOKUP(A330, Traffic_data!$A$3:$BP$367, 8, 0)</f>
        <v>35809</v>
      </c>
      <c r="J330">
        <f>VLOOKUP(A330, Traffic_data!$A$3:$BP$367, 9, 0)</f>
        <v>19812</v>
      </c>
      <c r="K330">
        <f>VLOOKUP(A330, Traffic_data!$A$3:$BP$367, 10, 0)</f>
        <v>2082</v>
      </c>
      <c r="L330">
        <f>VLOOKUP(A330, Traffic_data!$A$3:$BP$367, 11, 0)</f>
        <v>13935</v>
      </c>
      <c r="M330">
        <f>VLOOKUP(A330, Traffic_data!$A$3:$BP$367, 12, 0)</f>
        <v>0</v>
      </c>
      <c r="N330">
        <f>VLOOKUP(A330, Traffic_data!$A$3:$BP$367, 13, 0)</f>
        <v>12028</v>
      </c>
      <c r="O330">
        <f>VLOOKUP(A330, Traffic_data!$A$3:$BP$367, 14, 0)</f>
        <v>2409</v>
      </c>
      <c r="P330">
        <f>VLOOKUP(A330, Traffic_data!$A$3:$BP$367, 15, 0)</f>
        <v>951</v>
      </c>
      <c r="Q330">
        <f>VLOOKUP(A330, Traffic_data!$A$3:$BP$367, 16, 0)</f>
        <v>803</v>
      </c>
      <c r="R330">
        <f>VLOOKUP(A330, Traffic_data!$A$3:$BP$367, 17, 0)</f>
        <v>73641</v>
      </c>
      <c r="S330">
        <f>VLOOKUP(A330, Traffic_data!$A$3:$BP$367, 18, 0)</f>
        <v>20404</v>
      </c>
      <c r="T330">
        <f>VLOOKUP(A330, Traffic_data!$A$3:$BP$367, 19, 0)</f>
        <v>10161</v>
      </c>
      <c r="U330">
        <f>VLOOKUP(A330, Traffic_data!$A$3:$BP$367, 20, 0)</f>
        <v>15684</v>
      </c>
      <c r="V330">
        <f>VLOOKUP(A330, Traffic_data!$A$3:$BP$367, 21, 0)</f>
        <v>1308</v>
      </c>
      <c r="W330">
        <f>VLOOKUP(A330, Traffic_data!$A$3:$BP$367, 22, 0)</f>
        <v>15242</v>
      </c>
      <c r="X330">
        <f>VLOOKUP(A330, Traffic_data!$A$3:$BP$367,23, 0)</f>
        <v>2877</v>
      </c>
      <c r="Y330">
        <f>VLOOKUP(A330, Traffic_data!$A$3:$BP$367, 24, 0)</f>
        <v>262</v>
      </c>
      <c r="Z330">
        <f>VLOOKUP(A330, Traffic_data!$A$3:$BP$367, 25, 0)</f>
        <v>2651</v>
      </c>
      <c r="AA330">
        <f>VLOOKUP(A330, Traffic_data!$A$3:$BP$367, 26, 0)</f>
        <v>1046</v>
      </c>
      <c r="AB330">
        <f>VLOOKUP(A330, Traffic_data!$A$3:$BP$367, 27, 0)</f>
        <v>785</v>
      </c>
      <c r="AC330">
        <f>VLOOKUP(A330, Traffic_data!$A$3:$BP$367, 28, 0)</f>
        <v>1046</v>
      </c>
      <c r="AD330">
        <f>VLOOKUP(A330, Traffic_data!$A$3:$BP$367, 29, 0)</f>
        <v>3401</v>
      </c>
      <c r="AE330">
        <f>VLOOKUP(A330, Traffic_data!$A$3:$BP$367, 30, 0)</f>
        <v>19397</v>
      </c>
      <c r="AF330">
        <f>VLOOKUP(A330, Traffic_data!$A$3:$BP$367, 31, 0)</f>
        <v>3986</v>
      </c>
      <c r="AG330">
        <f>VLOOKUP(A330, Traffic_data!$A$3:$BP$367, 32, 0)</f>
        <v>1594</v>
      </c>
      <c r="AH330">
        <f>VLOOKUP(A330, Traffic_data!$A$3:$BP$367, 33, 0)</f>
        <v>4074</v>
      </c>
      <c r="AI330">
        <f>VLOOKUP(A330, Traffic_data!$A$3:$BP$367, 34, 0)</f>
        <v>0</v>
      </c>
      <c r="AJ330">
        <f>VLOOKUP(A330, Traffic_data!$A$3:$BP$367, 35, 0)</f>
        <v>3277</v>
      </c>
      <c r="AK330">
        <f>VLOOKUP(A330, Traffic_data!$A$3:$BP$367, 36, 0)</f>
        <v>266</v>
      </c>
      <c r="AL330">
        <f>VLOOKUP(A330, Traffic_data!$A$3:$BP$367, 37, 0)</f>
        <v>89</v>
      </c>
      <c r="AM330">
        <f>VLOOKUP(A330, Traffic_data!$A$3:$BP$367, 38, 0)</f>
        <v>1063</v>
      </c>
      <c r="AN330">
        <f>VLOOKUP(A330, Traffic_data!$A$3:$BP$367, 39, 0)</f>
        <v>443</v>
      </c>
      <c r="AO330">
        <f>VLOOKUP(A330, Traffic_data!$A$3:$BP$367, 40, 0)</f>
        <v>354</v>
      </c>
      <c r="AP330">
        <f>VLOOKUP(A330, Traffic_data!$A$3:$BP$367, 41, 0)</f>
        <v>354</v>
      </c>
      <c r="AQ330">
        <f>VLOOKUP(A330, Traffic_data!$A$3:$BP$367,42, 0)</f>
        <v>3897</v>
      </c>
      <c r="AR330">
        <f>VLOOKUP(A330, Traffic_data!$A$3:$BP$367, 43, 0)</f>
        <v>93038</v>
      </c>
      <c r="AS330">
        <f>VLOOKUP(A330, Traffic_data!$A$3:$BP$367, 44, 0)</f>
        <v>24390</v>
      </c>
      <c r="AT330">
        <f>VLOOKUP(A330, Traffic_data!$A$3:$BP$367, 45, 0)</f>
        <v>11755</v>
      </c>
      <c r="AU330">
        <f>VLOOKUP(A330, Traffic_data!$A$3:$BP$367, 46, 0)</f>
        <v>19758</v>
      </c>
      <c r="AV330">
        <f>VLOOKUP(A330, Traffic_data!$A$3:$BP$367, 47, 0)</f>
        <v>1308</v>
      </c>
      <c r="AW330">
        <f>VLOOKUP(A330, Traffic_data!$A$3:$BP$367, 48, 0)</f>
        <v>18519</v>
      </c>
      <c r="AX330">
        <f>VLOOKUP(A330, Traffic_data!$A$3:$BP$367, 49, 0)</f>
        <v>3143</v>
      </c>
      <c r="AY330">
        <f>VLOOKUP(A330, Traffic_data!$A$3:$BP$367, 50, 0)</f>
        <v>351</v>
      </c>
      <c r="AZ330">
        <f>VLOOKUP(A330, Traffic_data!$A$3:$BP$367, 51, 0)</f>
        <v>3714</v>
      </c>
      <c r="BA330">
        <f>VLOOKUP(A330, Traffic_data!$A$3:$BP$367, 52, 0)</f>
        <v>1489</v>
      </c>
      <c r="BB330">
        <f>VLOOKUP(A330, Traffic_data!$A$3:$BP$367, 53, 0)</f>
        <v>1139</v>
      </c>
      <c r="BC330">
        <f>VLOOKUP(A330, Traffic_data!$A$3:$BP$367, 54, 0)</f>
        <v>1400</v>
      </c>
      <c r="BD330">
        <f>VLOOKUP(A330, Traffic_data!$A$3:$BP$367, 55, 0)</f>
        <v>7298</v>
      </c>
      <c r="BE330">
        <f>VLOOKUP(A330, Traffic_data!$A$3:$BP$367, 56, 0)</f>
        <v>1274</v>
      </c>
      <c r="BF330">
        <f>VLOOKUP(A330, Traffic_data!$A$3:$BP$367, 57, 0)</f>
        <v>425</v>
      </c>
      <c r="BG330">
        <f>VLOOKUP(A330, Traffic_data!$A$3:$BP$367, 58, 0)</f>
        <v>39</v>
      </c>
      <c r="BH330">
        <f>VLOOKUP(A330, Traffic_data!$A$3:$BP$367, 59, 0)</f>
        <v>502</v>
      </c>
      <c r="BI330">
        <f>VLOOKUP(A330, Traffic_data!$A$3:$BP$367, 60, 0)</f>
        <v>0</v>
      </c>
      <c r="BJ330">
        <f>VLOOKUP(A330, Traffic_data!$A$3:$BP$367, 61, 0)</f>
        <v>193</v>
      </c>
      <c r="BK330">
        <f>VLOOKUP(A330, Traffic_data!$A$3:$BP$367, 62, 0)</f>
        <v>39</v>
      </c>
      <c r="BL330">
        <f>VLOOKUP(A330, Traffic_data!$A$3:$BP$367, 63, 0)</f>
        <v>0</v>
      </c>
      <c r="BM330">
        <f>VLOOKUP(A330, Traffic_data!$A$3:$BP$367, 64, 0)</f>
        <v>0</v>
      </c>
      <c r="BN330">
        <f>VLOOKUP(A330, Traffic_data!$A$3:$BP$367, 65, 0)</f>
        <v>0</v>
      </c>
      <c r="BO330">
        <f>VLOOKUP(A330, Traffic_data!$A$3:$BP$367, 66, 0)</f>
        <v>0</v>
      </c>
      <c r="BP330">
        <f>VLOOKUP(A330, Traffic_data!$A$3:$BP$367, 67, 0)</f>
        <v>0</v>
      </c>
      <c r="BQ330">
        <f>VLOOKUP(A330, Traffic_data!$A$3:$BP$367, 68, 0)</f>
        <v>77</v>
      </c>
    </row>
    <row r="331" spans="1:69" x14ac:dyDescent="0.25">
      <c r="A331" s="1">
        <v>41603</v>
      </c>
      <c r="B331" t="s">
        <v>58</v>
      </c>
      <c r="C331">
        <f>IFERROR(VLOOKUP(A331,Pivot_table!$A$5:$C$57, 3, 0),0)</f>
        <v>0</v>
      </c>
      <c r="D331">
        <f>VLOOKUP(A331, Traffic_data!$A$3:$BP$367, 3, 0)</f>
        <v>127626</v>
      </c>
      <c r="E331">
        <f>VLOOKUP(A331, Traffic_data!$A$3:$BP$367, 4, 0)</f>
        <v>34758</v>
      </c>
      <c r="F331">
        <f>VLOOKUP(A331, Traffic_data!$A$3:$BP$367, 5, 0)</f>
        <v>47964</v>
      </c>
      <c r="G331">
        <f>VLOOKUP(A331, Traffic_data!$A$3:$BP$367, 6, 0)</f>
        <v>34038</v>
      </c>
      <c r="H331">
        <f>VLOOKUP(A331, Traffic_data!$A$3:$BP$367, 7, 0)</f>
        <v>59682</v>
      </c>
      <c r="I331">
        <f>VLOOKUP(A331, Traffic_data!$A$3:$BP$367, 8, 0)</f>
        <v>47271</v>
      </c>
      <c r="J331">
        <f>VLOOKUP(A331, Traffic_data!$A$3:$BP$367, 9, 0)</f>
        <v>16304</v>
      </c>
      <c r="K331">
        <f>VLOOKUP(A331, Traffic_data!$A$3:$BP$367, 10, 0)</f>
        <v>1665</v>
      </c>
      <c r="L331">
        <f>VLOOKUP(A331, Traffic_data!$A$3:$BP$367, 11, 0)</f>
        <v>12273</v>
      </c>
      <c r="M331">
        <f>VLOOKUP(A331, Traffic_data!$A$3:$BP$367, 12, 0)</f>
        <v>0</v>
      </c>
      <c r="N331">
        <f>VLOOKUP(A331, Traffic_data!$A$3:$BP$367, 13, 0)</f>
        <v>15461</v>
      </c>
      <c r="O331">
        <f>VLOOKUP(A331, Traffic_data!$A$3:$BP$367, 14, 0)</f>
        <v>1599</v>
      </c>
      <c r="P331">
        <f>VLOOKUP(A331, Traffic_data!$A$3:$BP$367, 15, 0)</f>
        <v>674</v>
      </c>
      <c r="Q331">
        <f>VLOOKUP(A331, Traffic_data!$A$3:$BP$367, 16, 0)</f>
        <v>1008</v>
      </c>
      <c r="R331">
        <f>VLOOKUP(A331, Traffic_data!$A$3:$BP$367, 17, 0)</f>
        <v>101723</v>
      </c>
      <c r="S331">
        <f>VLOOKUP(A331, Traffic_data!$A$3:$BP$367, 18, 0)</f>
        <v>29298</v>
      </c>
      <c r="T331">
        <f>VLOOKUP(A331, Traffic_data!$A$3:$BP$367, 19, 0)</f>
        <v>15242</v>
      </c>
      <c r="U331">
        <f>VLOOKUP(A331, Traffic_data!$A$3:$BP$367, 20, 0)</f>
        <v>16126</v>
      </c>
      <c r="V331">
        <f>VLOOKUP(A331, Traffic_data!$A$3:$BP$367, 21, 0)</f>
        <v>1570</v>
      </c>
      <c r="W331">
        <f>VLOOKUP(A331, Traffic_data!$A$3:$BP$367, 22, 0)</f>
        <v>17451</v>
      </c>
      <c r="X331">
        <f>VLOOKUP(A331, Traffic_data!$A$3:$BP$367,23, 0)</f>
        <v>785</v>
      </c>
      <c r="Y331">
        <f>VLOOKUP(A331, Traffic_data!$A$3:$BP$367, 24, 0)</f>
        <v>1046</v>
      </c>
      <c r="Z331">
        <f>VLOOKUP(A331, Traffic_data!$A$3:$BP$367, 25, 0)</f>
        <v>4860</v>
      </c>
      <c r="AA331">
        <f>VLOOKUP(A331, Traffic_data!$A$3:$BP$367, 26, 0)</f>
        <v>1046</v>
      </c>
      <c r="AB331">
        <f>VLOOKUP(A331, Traffic_data!$A$3:$BP$367, 27, 0)</f>
        <v>785</v>
      </c>
      <c r="AC331">
        <f>VLOOKUP(A331, Traffic_data!$A$3:$BP$367, 28, 0)</f>
        <v>2093</v>
      </c>
      <c r="AD331">
        <f>VLOOKUP(A331, Traffic_data!$A$3:$BP$367, 29, 0)</f>
        <v>4447</v>
      </c>
      <c r="AE331">
        <f>VLOOKUP(A331, Traffic_data!$A$3:$BP$367, 30, 0)</f>
        <v>14969</v>
      </c>
      <c r="AF331">
        <f>VLOOKUP(A331, Traffic_data!$A$3:$BP$367, 31, 0)</f>
        <v>2480</v>
      </c>
      <c r="AG331">
        <f>VLOOKUP(A331, Traffic_data!$A$3:$BP$367, 32, 0)</f>
        <v>1151</v>
      </c>
      <c r="AH331">
        <f>VLOOKUP(A331, Traffic_data!$A$3:$BP$367, 33, 0)</f>
        <v>3277</v>
      </c>
      <c r="AI331">
        <f>VLOOKUP(A331, Traffic_data!$A$3:$BP$367, 34, 0)</f>
        <v>89</v>
      </c>
      <c r="AJ331">
        <f>VLOOKUP(A331, Traffic_data!$A$3:$BP$367, 35, 0)</f>
        <v>2569</v>
      </c>
      <c r="AK331">
        <f>VLOOKUP(A331, Traffic_data!$A$3:$BP$367, 36, 0)</f>
        <v>531</v>
      </c>
      <c r="AL331">
        <f>VLOOKUP(A331, Traffic_data!$A$3:$BP$367, 37, 0)</f>
        <v>89</v>
      </c>
      <c r="AM331">
        <f>VLOOKUP(A331, Traffic_data!$A$3:$BP$367, 38, 0)</f>
        <v>886</v>
      </c>
      <c r="AN331">
        <f>VLOOKUP(A331, Traffic_data!$A$3:$BP$367, 39, 0)</f>
        <v>886</v>
      </c>
      <c r="AO331">
        <f>VLOOKUP(A331, Traffic_data!$A$3:$BP$367, 40, 0)</f>
        <v>0</v>
      </c>
      <c r="AP331">
        <f>VLOOKUP(A331, Traffic_data!$A$3:$BP$367, 41, 0)</f>
        <v>620</v>
      </c>
      <c r="AQ331">
        <f>VLOOKUP(A331, Traffic_data!$A$3:$BP$367,42, 0)</f>
        <v>2037</v>
      </c>
      <c r="AR331">
        <f>VLOOKUP(A331, Traffic_data!$A$3:$BP$367, 43, 0)</f>
        <v>116692</v>
      </c>
      <c r="AS331">
        <f>VLOOKUP(A331, Traffic_data!$A$3:$BP$367, 44, 0)</f>
        <v>31778</v>
      </c>
      <c r="AT331">
        <f>VLOOKUP(A331, Traffic_data!$A$3:$BP$367, 45, 0)</f>
        <v>16393</v>
      </c>
      <c r="AU331">
        <f>VLOOKUP(A331, Traffic_data!$A$3:$BP$367, 46, 0)</f>
        <v>19403</v>
      </c>
      <c r="AV331">
        <f>VLOOKUP(A331, Traffic_data!$A$3:$BP$367, 47, 0)</f>
        <v>1659</v>
      </c>
      <c r="AW331">
        <f>VLOOKUP(A331, Traffic_data!$A$3:$BP$367, 48, 0)</f>
        <v>20020</v>
      </c>
      <c r="AX331">
        <f>VLOOKUP(A331, Traffic_data!$A$3:$BP$367, 49, 0)</f>
        <v>1316</v>
      </c>
      <c r="AY331">
        <f>VLOOKUP(A331, Traffic_data!$A$3:$BP$367, 50, 0)</f>
        <v>1135</v>
      </c>
      <c r="AZ331">
        <f>VLOOKUP(A331, Traffic_data!$A$3:$BP$367, 51, 0)</f>
        <v>5746</v>
      </c>
      <c r="BA331">
        <f>VLOOKUP(A331, Traffic_data!$A$3:$BP$367, 52, 0)</f>
        <v>1932</v>
      </c>
      <c r="BB331">
        <f>VLOOKUP(A331, Traffic_data!$A$3:$BP$367, 53, 0)</f>
        <v>785</v>
      </c>
      <c r="BC331">
        <f>VLOOKUP(A331, Traffic_data!$A$3:$BP$367, 54, 0)</f>
        <v>2713</v>
      </c>
      <c r="BD331">
        <f>VLOOKUP(A331, Traffic_data!$A$3:$BP$367, 55, 0)</f>
        <v>6484</v>
      </c>
      <c r="BE331">
        <f>VLOOKUP(A331, Traffic_data!$A$3:$BP$367, 56, 0)</f>
        <v>1312</v>
      </c>
      <c r="BF331">
        <f>VLOOKUP(A331, Traffic_data!$A$3:$BP$367, 57, 0)</f>
        <v>309</v>
      </c>
      <c r="BG331">
        <f>VLOOKUP(A331, Traffic_data!$A$3:$BP$367, 58, 0)</f>
        <v>154</v>
      </c>
      <c r="BH331">
        <f>VLOOKUP(A331, Traffic_data!$A$3:$BP$367, 59, 0)</f>
        <v>309</v>
      </c>
      <c r="BI331">
        <f>VLOOKUP(A331, Traffic_data!$A$3:$BP$367, 60, 0)</f>
        <v>0</v>
      </c>
      <c r="BJ331">
        <f>VLOOKUP(A331, Traffic_data!$A$3:$BP$367, 61, 0)</f>
        <v>386</v>
      </c>
      <c r="BK331">
        <f>VLOOKUP(A331, Traffic_data!$A$3:$BP$367, 62, 0)</f>
        <v>0</v>
      </c>
      <c r="BL331">
        <f>VLOOKUP(A331, Traffic_data!$A$3:$BP$367, 63, 0)</f>
        <v>0</v>
      </c>
      <c r="BM331">
        <f>VLOOKUP(A331, Traffic_data!$A$3:$BP$367, 64, 0)</f>
        <v>77</v>
      </c>
      <c r="BN331">
        <f>VLOOKUP(A331, Traffic_data!$A$3:$BP$367, 65, 0)</f>
        <v>0</v>
      </c>
      <c r="BO331">
        <f>VLOOKUP(A331, Traffic_data!$A$3:$BP$367, 66, 0)</f>
        <v>0</v>
      </c>
      <c r="BP331">
        <f>VLOOKUP(A331, Traffic_data!$A$3:$BP$367, 67, 0)</f>
        <v>0</v>
      </c>
      <c r="BQ331">
        <f>VLOOKUP(A331, Traffic_data!$A$3:$BP$367, 68, 0)</f>
        <v>39</v>
      </c>
    </row>
    <row r="332" spans="1:69" x14ac:dyDescent="0.25">
      <c r="A332" s="1">
        <v>41604</v>
      </c>
      <c r="B332" t="s">
        <v>59</v>
      </c>
      <c r="C332">
        <f>IFERROR(VLOOKUP(A332,Pivot_table!$A$5:$C$57, 3, 0),0)</f>
        <v>0</v>
      </c>
      <c r="D332">
        <f>VLOOKUP(A332, Traffic_data!$A$3:$BP$367, 3, 0)</f>
        <v>132736</v>
      </c>
      <c r="E332">
        <f>VLOOKUP(A332, Traffic_data!$A$3:$BP$367, 4, 0)</f>
        <v>36295</v>
      </c>
      <c r="F332">
        <f>VLOOKUP(A332, Traffic_data!$A$3:$BP$367, 5, 0)</f>
        <v>48795</v>
      </c>
      <c r="G332">
        <f>VLOOKUP(A332, Traffic_data!$A$3:$BP$367, 6, 0)</f>
        <v>34658</v>
      </c>
      <c r="H332">
        <f>VLOOKUP(A332, Traffic_data!$A$3:$BP$367, 7, 0)</f>
        <v>62056</v>
      </c>
      <c r="I332">
        <f>VLOOKUP(A332, Traffic_data!$A$3:$BP$367, 8, 0)</f>
        <v>48061</v>
      </c>
      <c r="J332">
        <f>VLOOKUP(A332, Traffic_data!$A$3:$BP$367, 9, 0)</f>
        <v>16405</v>
      </c>
      <c r="K332">
        <f>VLOOKUP(A332, Traffic_data!$A$3:$BP$367, 10, 0)</f>
        <v>2005</v>
      </c>
      <c r="L332">
        <f>VLOOKUP(A332, Traffic_data!$A$3:$BP$367, 11, 0)</f>
        <v>12047</v>
      </c>
      <c r="M332">
        <f>VLOOKUP(A332, Traffic_data!$A$3:$BP$367, 12, 0)</f>
        <v>0</v>
      </c>
      <c r="N332">
        <f>VLOOKUP(A332, Traffic_data!$A$3:$BP$367, 13, 0)</f>
        <v>15845</v>
      </c>
      <c r="O332">
        <f>VLOOKUP(A332, Traffic_data!$A$3:$BP$367, 14, 0)</f>
        <v>1504</v>
      </c>
      <c r="P332">
        <f>VLOOKUP(A332, Traffic_data!$A$3:$BP$367, 15, 0)</f>
        <v>661</v>
      </c>
      <c r="Q332">
        <f>VLOOKUP(A332, Traffic_data!$A$3:$BP$367, 16, 0)</f>
        <v>969</v>
      </c>
      <c r="R332">
        <f>VLOOKUP(A332, Traffic_data!$A$3:$BP$367, 17, 0)</f>
        <v>105773</v>
      </c>
      <c r="S332">
        <f>VLOOKUP(A332, Traffic_data!$A$3:$BP$367, 18, 0)</f>
        <v>28513</v>
      </c>
      <c r="T332">
        <f>VLOOKUP(A332, Traffic_data!$A$3:$BP$367, 19, 0)</f>
        <v>13696</v>
      </c>
      <c r="U332">
        <f>VLOOKUP(A332, Traffic_data!$A$3:$BP$367, 20, 0)</f>
        <v>13696</v>
      </c>
      <c r="V332">
        <f>VLOOKUP(A332, Traffic_data!$A$3:$BP$367, 21, 0)</f>
        <v>2354</v>
      </c>
      <c r="W332">
        <f>VLOOKUP(A332, Traffic_data!$A$3:$BP$367, 22, 0)</f>
        <v>17451</v>
      </c>
      <c r="X332">
        <f>VLOOKUP(A332, Traffic_data!$A$3:$BP$367,23, 0)</f>
        <v>4185</v>
      </c>
      <c r="Y332">
        <f>VLOOKUP(A332, Traffic_data!$A$3:$BP$367, 24, 0)</f>
        <v>1831</v>
      </c>
      <c r="Z332">
        <f>VLOOKUP(A332, Traffic_data!$A$3:$BP$367, 25, 0)</f>
        <v>5522</v>
      </c>
      <c r="AA332">
        <f>VLOOKUP(A332, Traffic_data!$A$3:$BP$367, 26, 0)</f>
        <v>1046</v>
      </c>
      <c r="AB332">
        <f>VLOOKUP(A332, Traffic_data!$A$3:$BP$367, 27, 0)</f>
        <v>2877</v>
      </c>
      <c r="AC332">
        <f>VLOOKUP(A332, Traffic_data!$A$3:$BP$367, 28, 0)</f>
        <v>1831</v>
      </c>
      <c r="AD332">
        <f>VLOOKUP(A332, Traffic_data!$A$3:$BP$367, 29, 0)</f>
        <v>5755</v>
      </c>
      <c r="AE332">
        <f>VLOOKUP(A332, Traffic_data!$A$3:$BP$367, 30, 0)</f>
        <v>15766</v>
      </c>
      <c r="AF332">
        <f>VLOOKUP(A332, Traffic_data!$A$3:$BP$367, 31, 0)</f>
        <v>2126</v>
      </c>
      <c r="AG332">
        <f>VLOOKUP(A332, Traffic_data!$A$3:$BP$367, 32, 0)</f>
        <v>886</v>
      </c>
      <c r="AH332">
        <f>VLOOKUP(A332, Traffic_data!$A$3:$BP$367, 33, 0)</f>
        <v>3366</v>
      </c>
      <c r="AI332">
        <f>VLOOKUP(A332, Traffic_data!$A$3:$BP$367, 34, 0)</f>
        <v>89</v>
      </c>
      <c r="AJ332">
        <f>VLOOKUP(A332, Traffic_data!$A$3:$BP$367, 35, 0)</f>
        <v>3189</v>
      </c>
      <c r="AK332">
        <f>VLOOKUP(A332, Traffic_data!$A$3:$BP$367, 36, 0)</f>
        <v>0</v>
      </c>
      <c r="AL332">
        <f>VLOOKUP(A332, Traffic_data!$A$3:$BP$367, 37, 0)</f>
        <v>354</v>
      </c>
      <c r="AM332">
        <f>VLOOKUP(A332, Traffic_data!$A$3:$BP$367, 38, 0)</f>
        <v>974</v>
      </c>
      <c r="AN332">
        <f>VLOOKUP(A332, Traffic_data!$A$3:$BP$367, 39, 0)</f>
        <v>797</v>
      </c>
      <c r="AO332">
        <f>VLOOKUP(A332, Traffic_data!$A$3:$BP$367, 40, 0)</f>
        <v>89</v>
      </c>
      <c r="AP332">
        <f>VLOOKUP(A332, Traffic_data!$A$3:$BP$367, 41, 0)</f>
        <v>266</v>
      </c>
      <c r="AQ332">
        <f>VLOOKUP(A332, Traffic_data!$A$3:$BP$367,42, 0)</f>
        <v>3454</v>
      </c>
      <c r="AR332">
        <f>VLOOKUP(A332, Traffic_data!$A$3:$BP$367, 43, 0)</f>
        <v>121539</v>
      </c>
      <c r="AS332">
        <f>VLOOKUP(A332, Traffic_data!$A$3:$BP$367, 44, 0)</f>
        <v>30639</v>
      </c>
      <c r="AT332">
        <f>VLOOKUP(A332, Traffic_data!$A$3:$BP$367, 45, 0)</f>
        <v>14582</v>
      </c>
      <c r="AU332">
        <f>VLOOKUP(A332, Traffic_data!$A$3:$BP$367, 46, 0)</f>
        <v>17062</v>
      </c>
      <c r="AV332">
        <f>VLOOKUP(A332, Traffic_data!$A$3:$BP$367, 47, 0)</f>
        <v>2443</v>
      </c>
      <c r="AW332">
        <f>VLOOKUP(A332, Traffic_data!$A$3:$BP$367, 48, 0)</f>
        <v>20640</v>
      </c>
      <c r="AX332">
        <f>VLOOKUP(A332, Traffic_data!$A$3:$BP$367, 49, 0)</f>
        <v>4185</v>
      </c>
      <c r="AY332">
        <f>VLOOKUP(A332, Traffic_data!$A$3:$BP$367, 50, 0)</f>
        <v>2185</v>
      </c>
      <c r="AZ332">
        <f>VLOOKUP(A332, Traffic_data!$A$3:$BP$367, 51, 0)</f>
        <v>6496</v>
      </c>
      <c r="BA332">
        <f>VLOOKUP(A332, Traffic_data!$A$3:$BP$367, 52, 0)</f>
        <v>1843</v>
      </c>
      <c r="BB332">
        <f>VLOOKUP(A332, Traffic_data!$A$3:$BP$367, 53, 0)</f>
        <v>2966</v>
      </c>
      <c r="BC332">
        <f>VLOOKUP(A332, Traffic_data!$A$3:$BP$367, 54, 0)</f>
        <v>2097</v>
      </c>
      <c r="BD332">
        <f>VLOOKUP(A332, Traffic_data!$A$3:$BP$367, 55, 0)</f>
        <v>9209</v>
      </c>
      <c r="BE332">
        <f>VLOOKUP(A332, Traffic_data!$A$3:$BP$367, 56, 0)</f>
        <v>1390</v>
      </c>
      <c r="BF332">
        <f>VLOOKUP(A332, Traffic_data!$A$3:$BP$367, 57, 0)</f>
        <v>193</v>
      </c>
      <c r="BG332">
        <f>VLOOKUP(A332, Traffic_data!$A$3:$BP$367, 58, 0)</f>
        <v>116</v>
      </c>
      <c r="BH332">
        <f>VLOOKUP(A332, Traffic_data!$A$3:$BP$367, 59, 0)</f>
        <v>425</v>
      </c>
      <c r="BI332">
        <f>VLOOKUP(A332, Traffic_data!$A$3:$BP$367, 60, 0)</f>
        <v>0</v>
      </c>
      <c r="BJ332">
        <f>VLOOKUP(A332, Traffic_data!$A$3:$BP$367, 61, 0)</f>
        <v>425</v>
      </c>
      <c r="BK332">
        <f>VLOOKUP(A332, Traffic_data!$A$3:$BP$367, 62, 0)</f>
        <v>77</v>
      </c>
      <c r="BL332">
        <f>VLOOKUP(A332, Traffic_data!$A$3:$BP$367, 63, 0)</f>
        <v>0</v>
      </c>
      <c r="BM332">
        <f>VLOOKUP(A332, Traffic_data!$A$3:$BP$367, 64, 0)</f>
        <v>39</v>
      </c>
      <c r="BN332">
        <f>VLOOKUP(A332, Traffic_data!$A$3:$BP$367, 65, 0)</f>
        <v>39</v>
      </c>
      <c r="BO332">
        <f>VLOOKUP(A332, Traffic_data!$A$3:$BP$367, 66, 0)</f>
        <v>0</v>
      </c>
      <c r="BP332">
        <f>VLOOKUP(A332, Traffic_data!$A$3:$BP$367, 67, 0)</f>
        <v>0</v>
      </c>
      <c r="BQ332">
        <f>VLOOKUP(A332, Traffic_data!$A$3:$BP$367, 68, 0)</f>
        <v>39</v>
      </c>
    </row>
    <row r="333" spans="1:69" x14ac:dyDescent="0.25">
      <c r="A333" s="1">
        <v>41605</v>
      </c>
      <c r="B333" t="s">
        <v>30</v>
      </c>
      <c r="C333">
        <f>IFERROR(VLOOKUP(A333,Pivot_table!$A$5:$C$57, 3, 0),0)</f>
        <v>0</v>
      </c>
      <c r="D333">
        <f>VLOOKUP(A333, Traffic_data!$A$3:$BP$367, 3, 0)</f>
        <v>132166</v>
      </c>
      <c r="E333">
        <f>VLOOKUP(A333, Traffic_data!$A$3:$BP$367, 4, 0)</f>
        <v>36135</v>
      </c>
      <c r="F333">
        <f>VLOOKUP(A333, Traffic_data!$A$3:$BP$367, 5, 0)</f>
        <v>48709</v>
      </c>
      <c r="G333">
        <f>VLOOKUP(A333, Traffic_data!$A$3:$BP$367, 6, 0)</f>
        <v>35148</v>
      </c>
      <c r="H333">
        <f>VLOOKUP(A333, Traffic_data!$A$3:$BP$367, 7, 0)</f>
        <v>61491</v>
      </c>
      <c r="I333">
        <f>VLOOKUP(A333, Traffic_data!$A$3:$BP$367, 8, 0)</f>
        <v>47979</v>
      </c>
      <c r="J333">
        <f>VLOOKUP(A333, Traffic_data!$A$3:$BP$367, 9, 0)</f>
        <v>16251</v>
      </c>
      <c r="K333">
        <f>VLOOKUP(A333, Traffic_data!$A$3:$BP$367, 10, 0)</f>
        <v>1896</v>
      </c>
      <c r="L333">
        <f>VLOOKUP(A333, Traffic_data!$A$3:$BP$367, 11, 0)</f>
        <v>12329</v>
      </c>
      <c r="M333">
        <f>VLOOKUP(A333, Traffic_data!$A$3:$BP$367, 12, 0)</f>
        <v>0</v>
      </c>
      <c r="N333">
        <f>VLOOKUP(A333, Traffic_data!$A$3:$BP$367, 13, 0)</f>
        <v>16242</v>
      </c>
      <c r="O333">
        <f>VLOOKUP(A333, Traffic_data!$A$3:$BP$367, 14, 0)</f>
        <v>1610</v>
      </c>
      <c r="P333">
        <f>VLOOKUP(A333, Traffic_data!$A$3:$BP$367, 15, 0)</f>
        <v>707</v>
      </c>
      <c r="Q333">
        <f>VLOOKUP(A333, Traffic_data!$A$3:$BP$367, 16, 0)</f>
        <v>1145</v>
      </c>
      <c r="R333">
        <f>VLOOKUP(A333, Traffic_data!$A$3:$BP$367, 17, 0)</f>
        <v>104807</v>
      </c>
      <c r="S333">
        <f>VLOOKUP(A333, Traffic_data!$A$3:$BP$367, 18, 0)</f>
        <v>27205</v>
      </c>
      <c r="T333">
        <f>VLOOKUP(A333, Traffic_data!$A$3:$BP$367, 19, 0)</f>
        <v>16567</v>
      </c>
      <c r="U333">
        <f>VLOOKUP(A333, Traffic_data!$A$3:$BP$367, 20, 0)</f>
        <v>15021</v>
      </c>
      <c r="V333">
        <f>VLOOKUP(A333, Traffic_data!$A$3:$BP$367, 21, 0)</f>
        <v>1308</v>
      </c>
      <c r="W333">
        <f>VLOOKUP(A333, Traffic_data!$A$3:$BP$367, 22, 0)</f>
        <v>18335</v>
      </c>
      <c r="X333">
        <f>VLOOKUP(A333, Traffic_data!$A$3:$BP$367,23, 0)</f>
        <v>2877</v>
      </c>
      <c r="Y333">
        <f>VLOOKUP(A333, Traffic_data!$A$3:$BP$367, 24, 0)</f>
        <v>2093</v>
      </c>
      <c r="Z333">
        <f>VLOOKUP(A333, Traffic_data!$A$3:$BP$367, 25, 0)</f>
        <v>4418</v>
      </c>
      <c r="AA333">
        <f>VLOOKUP(A333, Traffic_data!$A$3:$BP$367, 26, 0)</f>
        <v>523</v>
      </c>
      <c r="AB333">
        <f>VLOOKUP(A333, Traffic_data!$A$3:$BP$367, 27, 0)</f>
        <v>1831</v>
      </c>
      <c r="AC333">
        <f>VLOOKUP(A333, Traffic_data!$A$3:$BP$367, 28, 0)</f>
        <v>1570</v>
      </c>
      <c r="AD333">
        <f>VLOOKUP(A333, Traffic_data!$A$3:$BP$367, 29, 0)</f>
        <v>4970</v>
      </c>
      <c r="AE333">
        <f>VLOOKUP(A333, Traffic_data!$A$3:$BP$367, 30, 0)</f>
        <v>15854</v>
      </c>
      <c r="AF333">
        <f>VLOOKUP(A333, Traffic_data!$A$3:$BP$367, 31, 0)</f>
        <v>2657</v>
      </c>
      <c r="AG333">
        <f>VLOOKUP(A333, Traffic_data!$A$3:$BP$367, 32, 0)</f>
        <v>1240</v>
      </c>
      <c r="AH333">
        <f>VLOOKUP(A333, Traffic_data!$A$3:$BP$367, 33, 0)</f>
        <v>2569</v>
      </c>
      <c r="AI333">
        <f>VLOOKUP(A333, Traffic_data!$A$3:$BP$367, 34, 0)</f>
        <v>89</v>
      </c>
      <c r="AJ333">
        <f>VLOOKUP(A333, Traffic_data!$A$3:$BP$367, 35, 0)</f>
        <v>2214</v>
      </c>
      <c r="AK333">
        <f>VLOOKUP(A333, Traffic_data!$A$3:$BP$367, 36, 0)</f>
        <v>266</v>
      </c>
      <c r="AL333">
        <f>VLOOKUP(A333, Traffic_data!$A$3:$BP$367, 37, 0)</f>
        <v>89</v>
      </c>
      <c r="AM333">
        <f>VLOOKUP(A333, Traffic_data!$A$3:$BP$367, 38, 0)</f>
        <v>1506</v>
      </c>
      <c r="AN333">
        <f>VLOOKUP(A333, Traffic_data!$A$3:$BP$367, 39, 0)</f>
        <v>1151</v>
      </c>
      <c r="AO333">
        <f>VLOOKUP(A333, Traffic_data!$A$3:$BP$367, 40, 0)</f>
        <v>177</v>
      </c>
      <c r="AP333">
        <f>VLOOKUP(A333, Traffic_data!$A$3:$BP$367, 41, 0)</f>
        <v>177</v>
      </c>
      <c r="AQ333">
        <f>VLOOKUP(A333, Traffic_data!$A$3:$BP$367,42, 0)</f>
        <v>3631</v>
      </c>
      <c r="AR333">
        <f>VLOOKUP(A333, Traffic_data!$A$3:$BP$367, 43, 0)</f>
        <v>120661</v>
      </c>
      <c r="AS333">
        <f>VLOOKUP(A333, Traffic_data!$A$3:$BP$367, 44, 0)</f>
        <v>29862</v>
      </c>
      <c r="AT333">
        <f>VLOOKUP(A333, Traffic_data!$A$3:$BP$367, 45, 0)</f>
        <v>17807</v>
      </c>
      <c r="AU333">
        <f>VLOOKUP(A333, Traffic_data!$A$3:$BP$367, 46, 0)</f>
        <v>17590</v>
      </c>
      <c r="AV333">
        <f>VLOOKUP(A333, Traffic_data!$A$3:$BP$367, 47, 0)</f>
        <v>1397</v>
      </c>
      <c r="AW333">
        <f>VLOOKUP(A333, Traffic_data!$A$3:$BP$367, 48, 0)</f>
        <v>20549</v>
      </c>
      <c r="AX333">
        <f>VLOOKUP(A333, Traffic_data!$A$3:$BP$367, 49, 0)</f>
        <v>3143</v>
      </c>
      <c r="AY333">
        <f>VLOOKUP(A333, Traffic_data!$A$3:$BP$367, 50, 0)</f>
        <v>2182</v>
      </c>
      <c r="AZ333">
        <f>VLOOKUP(A333, Traffic_data!$A$3:$BP$367, 51, 0)</f>
        <v>5924</v>
      </c>
      <c r="BA333">
        <f>VLOOKUP(A333, Traffic_data!$A$3:$BP$367, 52, 0)</f>
        <v>1674</v>
      </c>
      <c r="BB333">
        <f>VLOOKUP(A333, Traffic_data!$A$3:$BP$367, 53, 0)</f>
        <v>2008</v>
      </c>
      <c r="BC333">
        <f>VLOOKUP(A333, Traffic_data!$A$3:$BP$367, 54, 0)</f>
        <v>1747</v>
      </c>
      <c r="BD333">
        <f>VLOOKUP(A333, Traffic_data!$A$3:$BP$367, 55, 0)</f>
        <v>8601</v>
      </c>
      <c r="BE333">
        <f>VLOOKUP(A333, Traffic_data!$A$3:$BP$367, 56, 0)</f>
        <v>1351</v>
      </c>
      <c r="BF333">
        <f>VLOOKUP(A333, Traffic_data!$A$3:$BP$367, 57, 0)</f>
        <v>193</v>
      </c>
      <c r="BG333">
        <f>VLOOKUP(A333, Traffic_data!$A$3:$BP$367, 58, 0)</f>
        <v>154</v>
      </c>
      <c r="BH333">
        <f>VLOOKUP(A333, Traffic_data!$A$3:$BP$367, 59, 0)</f>
        <v>270</v>
      </c>
      <c r="BI333">
        <f>VLOOKUP(A333, Traffic_data!$A$3:$BP$367, 60, 0)</f>
        <v>0</v>
      </c>
      <c r="BJ333">
        <f>VLOOKUP(A333, Traffic_data!$A$3:$BP$367, 61, 0)</f>
        <v>502</v>
      </c>
      <c r="BK333">
        <f>VLOOKUP(A333, Traffic_data!$A$3:$BP$367, 62, 0)</f>
        <v>0</v>
      </c>
      <c r="BL333">
        <f>VLOOKUP(A333, Traffic_data!$A$3:$BP$367, 63, 0)</f>
        <v>0</v>
      </c>
      <c r="BM333">
        <f>VLOOKUP(A333, Traffic_data!$A$3:$BP$367, 64, 0)</f>
        <v>39</v>
      </c>
      <c r="BN333">
        <f>VLOOKUP(A333, Traffic_data!$A$3:$BP$367, 65, 0)</f>
        <v>77</v>
      </c>
      <c r="BO333">
        <f>VLOOKUP(A333, Traffic_data!$A$3:$BP$367, 66, 0)</f>
        <v>0</v>
      </c>
      <c r="BP333">
        <f>VLOOKUP(A333, Traffic_data!$A$3:$BP$367, 67, 0)</f>
        <v>39</v>
      </c>
      <c r="BQ333">
        <f>VLOOKUP(A333, Traffic_data!$A$3:$BP$367, 68, 0)</f>
        <v>77</v>
      </c>
    </row>
    <row r="334" spans="1:69" x14ac:dyDescent="0.25">
      <c r="A334" s="1">
        <v>41606</v>
      </c>
      <c r="B334" t="s">
        <v>46</v>
      </c>
      <c r="C334">
        <f>IFERROR(VLOOKUP(A334,Pivot_table!$A$5:$C$57, 3, 0),0)</f>
        <v>0</v>
      </c>
      <c r="D334">
        <f>VLOOKUP(A334, Traffic_data!$A$3:$BP$367, 3, 0)</f>
        <v>141222</v>
      </c>
      <c r="E334">
        <f>VLOOKUP(A334, Traffic_data!$A$3:$BP$367, 4, 0)</f>
        <v>37884</v>
      </c>
      <c r="F334">
        <f>VLOOKUP(A334, Traffic_data!$A$3:$BP$367, 5, 0)</f>
        <v>52174</v>
      </c>
      <c r="G334">
        <f>VLOOKUP(A334, Traffic_data!$A$3:$BP$367, 6, 0)</f>
        <v>38367</v>
      </c>
      <c r="H334">
        <f>VLOOKUP(A334, Traffic_data!$A$3:$BP$367, 7, 0)</f>
        <v>65495</v>
      </c>
      <c r="I334">
        <f>VLOOKUP(A334, Traffic_data!$A$3:$BP$367, 8, 0)</f>
        <v>52210</v>
      </c>
      <c r="J334">
        <f>VLOOKUP(A334, Traffic_data!$A$3:$BP$367, 9, 0)</f>
        <v>17691</v>
      </c>
      <c r="K334">
        <f>VLOOKUP(A334, Traffic_data!$A$3:$BP$367, 10, 0)</f>
        <v>2099</v>
      </c>
      <c r="L334">
        <f>VLOOKUP(A334, Traffic_data!$A$3:$BP$367, 11, 0)</f>
        <v>12487</v>
      </c>
      <c r="M334">
        <f>VLOOKUP(A334, Traffic_data!$A$3:$BP$367, 12, 0)</f>
        <v>0</v>
      </c>
      <c r="N334">
        <f>VLOOKUP(A334, Traffic_data!$A$3:$BP$367, 13, 0)</f>
        <v>18655</v>
      </c>
      <c r="O334">
        <f>VLOOKUP(A334, Traffic_data!$A$3:$BP$367, 14, 0)</f>
        <v>1790</v>
      </c>
      <c r="P334">
        <f>VLOOKUP(A334, Traffic_data!$A$3:$BP$367, 15, 0)</f>
        <v>768</v>
      </c>
      <c r="Q334">
        <f>VLOOKUP(A334, Traffic_data!$A$3:$BP$367, 16, 0)</f>
        <v>1014</v>
      </c>
      <c r="R334">
        <f>VLOOKUP(A334, Traffic_data!$A$3:$BP$367, 17, 0)</f>
        <v>111419</v>
      </c>
      <c r="S334">
        <f>VLOOKUP(A334, Traffic_data!$A$3:$BP$367, 18, 0)</f>
        <v>28513</v>
      </c>
      <c r="T334">
        <f>VLOOKUP(A334, Traffic_data!$A$3:$BP$367, 19, 0)</f>
        <v>12812</v>
      </c>
      <c r="U334">
        <f>VLOOKUP(A334, Traffic_data!$A$3:$BP$367, 20, 0)</f>
        <v>17451</v>
      </c>
      <c r="V334">
        <f>VLOOKUP(A334, Traffic_data!$A$3:$BP$367, 21, 0)</f>
        <v>1831</v>
      </c>
      <c r="W334">
        <f>VLOOKUP(A334, Traffic_data!$A$3:$BP$367, 22, 0)</f>
        <v>18335</v>
      </c>
      <c r="X334">
        <f>VLOOKUP(A334, Traffic_data!$A$3:$BP$367,23, 0)</f>
        <v>4185</v>
      </c>
      <c r="Y334">
        <f>VLOOKUP(A334, Traffic_data!$A$3:$BP$367, 24, 0)</f>
        <v>1308</v>
      </c>
      <c r="Z334">
        <f>VLOOKUP(A334, Traffic_data!$A$3:$BP$367, 25, 0)</f>
        <v>5743</v>
      </c>
      <c r="AA334">
        <f>VLOOKUP(A334, Traffic_data!$A$3:$BP$367, 26, 0)</f>
        <v>1831</v>
      </c>
      <c r="AB334">
        <f>VLOOKUP(A334, Traffic_data!$A$3:$BP$367, 27, 0)</f>
        <v>1308</v>
      </c>
      <c r="AC334">
        <f>VLOOKUP(A334, Traffic_data!$A$3:$BP$367, 28, 0)</f>
        <v>1308</v>
      </c>
      <c r="AD334">
        <f>VLOOKUP(A334, Traffic_data!$A$3:$BP$367, 29, 0)</f>
        <v>6801</v>
      </c>
      <c r="AE334">
        <f>VLOOKUP(A334, Traffic_data!$A$3:$BP$367, 30, 0)</f>
        <v>17537</v>
      </c>
      <c r="AF334">
        <f>VLOOKUP(A334, Traffic_data!$A$3:$BP$367, 31, 0)</f>
        <v>2303</v>
      </c>
      <c r="AG334">
        <f>VLOOKUP(A334, Traffic_data!$A$3:$BP$367, 32, 0)</f>
        <v>1063</v>
      </c>
      <c r="AH334">
        <f>VLOOKUP(A334, Traffic_data!$A$3:$BP$367, 33, 0)</f>
        <v>3366</v>
      </c>
      <c r="AI334">
        <f>VLOOKUP(A334, Traffic_data!$A$3:$BP$367, 34, 0)</f>
        <v>89</v>
      </c>
      <c r="AJ334">
        <f>VLOOKUP(A334, Traffic_data!$A$3:$BP$367, 35, 0)</f>
        <v>2746</v>
      </c>
      <c r="AK334">
        <f>VLOOKUP(A334, Traffic_data!$A$3:$BP$367, 36, 0)</f>
        <v>354</v>
      </c>
      <c r="AL334">
        <f>VLOOKUP(A334, Traffic_data!$A$3:$BP$367, 37, 0)</f>
        <v>177</v>
      </c>
      <c r="AM334">
        <f>VLOOKUP(A334, Traffic_data!$A$3:$BP$367, 38, 0)</f>
        <v>1240</v>
      </c>
      <c r="AN334">
        <f>VLOOKUP(A334, Traffic_data!$A$3:$BP$367, 39, 0)</f>
        <v>709</v>
      </c>
      <c r="AO334">
        <f>VLOOKUP(A334, Traffic_data!$A$3:$BP$367, 40, 0)</f>
        <v>354</v>
      </c>
      <c r="AP334">
        <f>VLOOKUP(A334, Traffic_data!$A$3:$BP$367, 41, 0)</f>
        <v>266</v>
      </c>
      <c r="AQ334">
        <f>VLOOKUP(A334, Traffic_data!$A$3:$BP$367,42, 0)</f>
        <v>4517</v>
      </c>
      <c r="AR334">
        <f>VLOOKUP(A334, Traffic_data!$A$3:$BP$367, 43, 0)</f>
        <v>128956</v>
      </c>
      <c r="AS334">
        <f>VLOOKUP(A334, Traffic_data!$A$3:$BP$367, 44, 0)</f>
        <v>30816</v>
      </c>
      <c r="AT334">
        <f>VLOOKUP(A334, Traffic_data!$A$3:$BP$367, 45, 0)</f>
        <v>13875</v>
      </c>
      <c r="AU334">
        <f>VLOOKUP(A334, Traffic_data!$A$3:$BP$367, 46, 0)</f>
        <v>20817</v>
      </c>
      <c r="AV334">
        <f>VLOOKUP(A334, Traffic_data!$A$3:$BP$367, 47, 0)</f>
        <v>1920</v>
      </c>
      <c r="AW334">
        <f>VLOOKUP(A334, Traffic_data!$A$3:$BP$367, 48, 0)</f>
        <v>21081</v>
      </c>
      <c r="AX334">
        <f>VLOOKUP(A334, Traffic_data!$A$3:$BP$367, 49, 0)</f>
        <v>4539</v>
      </c>
      <c r="AY334">
        <f>VLOOKUP(A334, Traffic_data!$A$3:$BP$367, 50, 0)</f>
        <v>1485</v>
      </c>
      <c r="AZ334">
        <f>VLOOKUP(A334, Traffic_data!$A$3:$BP$367, 51, 0)</f>
        <v>6983</v>
      </c>
      <c r="BA334">
        <f>VLOOKUP(A334, Traffic_data!$A$3:$BP$367, 52, 0)</f>
        <v>2540</v>
      </c>
      <c r="BB334">
        <f>VLOOKUP(A334, Traffic_data!$A$3:$BP$367, 53, 0)</f>
        <v>1662</v>
      </c>
      <c r="BC334">
        <f>VLOOKUP(A334, Traffic_data!$A$3:$BP$367, 54, 0)</f>
        <v>1574</v>
      </c>
      <c r="BD334">
        <f>VLOOKUP(A334, Traffic_data!$A$3:$BP$367, 55, 0)</f>
        <v>11318</v>
      </c>
      <c r="BE334">
        <f>VLOOKUP(A334, Traffic_data!$A$3:$BP$367, 56, 0)</f>
        <v>1930</v>
      </c>
      <c r="BF334">
        <f>VLOOKUP(A334, Traffic_data!$A$3:$BP$367, 57, 0)</f>
        <v>502</v>
      </c>
      <c r="BG334">
        <f>VLOOKUP(A334, Traffic_data!$A$3:$BP$367, 58, 0)</f>
        <v>39</v>
      </c>
      <c r="BH334">
        <f>VLOOKUP(A334, Traffic_data!$A$3:$BP$367, 59, 0)</f>
        <v>540</v>
      </c>
      <c r="BI334">
        <f>VLOOKUP(A334, Traffic_data!$A$3:$BP$367, 60, 0)</f>
        <v>77</v>
      </c>
      <c r="BJ334">
        <f>VLOOKUP(A334, Traffic_data!$A$3:$BP$367, 61, 0)</f>
        <v>347</v>
      </c>
      <c r="BK334">
        <f>VLOOKUP(A334, Traffic_data!$A$3:$BP$367, 62, 0)</f>
        <v>116</v>
      </c>
      <c r="BL334">
        <f>VLOOKUP(A334, Traffic_data!$A$3:$BP$367, 63, 0)</f>
        <v>0</v>
      </c>
      <c r="BM334">
        <f>VLOOKUP(A334, Traffic_data!$A$3:$BP$367, 64, 0)</f>
        <v>39</v>
      </c>
      <c r="BN334">
        <f>VLOOKUP(A334, Traffic_data!$A$3:$BP$367, 65, 0)</f>
        <v>0</v>
      </c>
      <c r="BO334">
        <f>VLOOKUP(A334, Traffic_data!$A$3:$BP$367, 66, 0)</f>
        <v>77</v>
      </c>
      <c r="BP334">
        <f>VLOOKUP(A334, Traffic_data!$A$3:$BP$367, 67, 0)</f>
        <v>39</v>
      </c>
      <c r="BQ334">
        <f>VLOOKUP(A334, Traffic_data!$A$3:$BP$367, 68, 0)</f>
        <v>77</v>
      </c>
    </row>
    <row r="335" spans="1:69" x14ac:dyDescent="0.25">
      <c r="A335" s="1">
        <v>41607</v>
      </c>
      <c r="B335" t="s">
        <v>49</v>
      </c>
      <c r="C335">
        <f>IFERROR(VLOOKUP(A335,Pivot_table!$A$5:$C$57, 3, 0),0)</f>
        <v>0</v>
      </c>
      <c r="D335">
        <f>VLOOKUP(A335, Traffic_data!$A$3:$BP$367, 3, 0)</f>
        <v>145787</v>
      </c>
      <c r="E335">
        <f>VLOOKUP(A335, Traffic_data!$A$3:$BP$367, 4, 0)</f>
        <v>39382</v>
      </c>
      <c r="F335">
        <f>VLOOKUP(A335, Traffic_data!$A$3:$BP$367, 5, 0)</f>
        <v>54474</v>
      </c>
      <c r="G335">
        <f>VLOOKUP(A335, Traffic_data!$A$3:$BP$367, 6, 0)</f>
        <v>39027</v>
      </c>
      <c r="H335">
        <f>VLOOKUP(A335, Traffic_data!$A$3:$BP$367, 7, 0)</f>
        <v>67721</v>
      </c>
      <c r="I335">
        <f>VLOOKUP(A335, Traffic_data!$A$3:$BP$367, 8, 0)</f>
        <v>53940</v>
      </c>
      <c r="J335">
        <f>VLOOKUP(A335, Traffic_data!$A$3:$BP$367, 9, 0)</f>
        <v>19800</v>
      </c>
      <c r="K335">
        <f>VLOOKUP(A335, Traffic_data!$A$3:$BP$367, 10, 0)</f>
        <v>2138</v>
      </c>
      <c r="L335">
        <f>VLOOKUP(A335, Traffic_data!$A$3:$BP$367, 11, 0)</f>
        <v>13193</v>
      </c>
      <c r="M335">
        <f>VLOOKUP(A335, Traffic_data!$A$3:$BP$367, 12, 0)</f>
        <v>0</v>
      </c>
      <c r="N335">
        <f>VLOOKUP(A335, Traffic_data!$A$3:$BP$367, 13, 0)</f>
        <v>19395</v>
      </c>
      <c r="O335">
        <f>VLOOKUP(A335, Traffic_data!$A$3:$BP$367, 14, 0)</f>
        <v>2233</v>
      </c>
      <c r="P335">
        <f>VLOOKUP(A335, Traffic_data!$A$3:$BP$367, 15, 0)</f>
        <v>957</v>
      </c>
      <c r="Q335">
        <f>VLOOKUP(A335, Traffic_data!$A$3:$BP$367, 16, 0)</f>
        <v>1279</v>
      </c>
      <c r="R335">
        <f>VLOOKUP(A335, Traffic_data!$A$3:$BP$367, 17, 0)</f>
        <v>114380</v>
      </c>
      <c r="S335">
        <f>VLOOKUP(A335, Traffic_data!$A$3:$BP$367, 18, 0)</f>
        <v>36099</v>
      </c>
      <c r="T335">
        <f>VLOOKUP(A335, Traffic_data!$A$3:$BP$367, 19, 0)</f>
        <v>11266</v>
      </c>
      <c r="U335">
        <f>VLOOKUP(A335, Traffic_data!$A$3:$BP$367, 20, 0)</f>
        <v>18335</v>
      </c>
      <c r="V335">
        <f>VLOOKUP(A335, Traffic_data!$A$3:$BP$367, 21, 0)</f>
        <v>1831</v>
      </c>
      <c r="W335">
        <f>VLOOKUP(A335, Traffic_data!$A$3:$BP$367, 22, 0)</f>
        <v>17009</v>
      </c>
      <c r="X335">
        <f>VLOOKUP(A335, Traffic_data!$A$3:$BP$367,23, 0)</f>
        <v>2616</v>
      </c>
      <c r="Y335">
        <f>VLOOKUP(A335, Traffic_data!$A$3:$BP$367, 24, 0)</f>
        <v>1046</v>
      </c>
      <c r="Z335">
        <f>VLOOKUP(A335, Traffic_data!$A$3:$BP$367, 25, 0)</f>
        <v>5964</v>
      </c>
      <c r="AA335">
        <f>VLOOKUP(A335, Traffic_data!$A$3:$BP$367, 26, 0)</f>
        <v>1308</v>
      </c>
      <c r="AB335">
        <f>VLOOKUP(A335, Traffic_data!$A$3:$BP$367, 27, 0)</f>
        <v>1570</v>
      </c>
      <c r="AC335">
        <f>VLOOKUP(A335, Traffic_data!$A$3:$BP$367, 28, 0)</f>
        <v>1046</v>
      </c>
      <c r="AD335">
        <f>VLOOKUP(A335, Traffic_data!$A$3:$BP$367, 29, 0)</f>
        <v>6278</v>
      </c>
      <c r="AE335">
        <f>VLOOKUP(A335, Traffic_data!$A$3:$BP$367, 30, 0)</f>
        <v>18954</v>
      </c>
      <c r="AF335">
        <f>VLOOKUP(A335, Traffic_data!$A$3:$BP$367, 31, 0)</f>
        <v>3809</v>
      </c>
      <c r="AG335">
        <f>VLOOKUP(A335, Traffic_data!$A$3:$BP$367, 32, 0)</f>
        <v>709</v>
      </c>
      <c r="AH335">
        <f>VLOOKUP(A335, Traffic_data!$A$3:$BP$367, 33, 0)</f>
        <v>3277</v>
      </c>
      <c r="AI335">
        <f>VLOOKUP(A335, Traffic_data!$A$3:$BP$367, 34, 0)</f>
        <v>0</v>
      </c>
      <c r="AJ335">
        <f>VLOOKUP(A335, Traffic_data!$A$3:$BP$367, 35, 0)</f>
        <v>4074</v>
      </c>
      <c r="AK335">
        <f>VLOOKUP(A335, Traffic_data!$A$3:$BP$367, 36, 0)</f>
        <v>89</v>
      </c>
      <c r="AL335">
        <f>VLOOKUP(A335, Traffic_data!$A$3:$BP$367, 37, 0)</f>
        <v>177</v>
      </c>
      <c r="AM335">
        <f>VLOOKUP(A335, Traffic_data!$A$3:$BP$367, 38, 0)</f>
        <v>1063</v>
      </c>
      <c r="AN335">
        <f>VLOOKUP(A335, Traffic_data!$A$3:$BP$367, 39, 0)</f>
        <v>1240</v>
      </c>
      <c r="AO335">
        <f>VLOOKUP(A335, Traffic_data!$A$3:$BP$367, 40, 0)</f>
        <v>177</v>
      </c>
      <c r="AP335">
        <f>VLOOKUP(A335, Traffic_data!$A$3:$BP$367, 41, 0)</f>
        <v>531</v>
      </c>
      <c r="AQ335">
        <f>VLOOKUP(A335, Traffic_data!$A$3:$BP$367,42, 0)</f>
        <v>3986</v>
      </c>
      <c r="AR335">
        <f>VLOOKUP(A335, Traffic_data!$A$3:$BP$367, 43, 0)</f>
        <v>133334</v>
      </c>
      <c r="AS335">
        <f>VLOOKUP(A335, Traffic_data!$A$3:$BP$367, 44, 0)</f>
        <v>39908</v>
      </c>
      <c r="AT335">
        <f>VLOOKUP(A335, Traffic_data!$A$3:$BP$367, 45, 0)</f>
        <v>11975</v>
      </c>
      <c r="AU335">
        <f>VLOOKUP(A335, Traffic_data!$A$3:$BP$367, 46, 0)</f>
        <v>21612</v>
      </c>
      <c r="AV335">
        <f>VLOOKUP(A335, Traffic_data!$A$3:$BP$367, 47, 0)</f>
        <v>1831</v>
      </c>
      <c r="AW335">
        <f>VLOOKUP(A335, Traffic_data!$A$3:$BP$367, 48, 0)</f>
        <v>21083</v>
      </c>
      <c r="AX335">
        <f>VLOOKUP(A335, Traffic_data!$A$3:$BP$367, 49, 0)</f>
        <v>2705</v>
      </c>
      <c r="AY335">
        <f>VLOOKUP(A335, Traffic_data!$A$3:$BP$367, 50, 0)</f>
        <v>1223</v>
      </c>
      <c r="AZ335">
        <f>VLOOKUP(A335, Traffic_data!$A$3:$BP$367, 51, 0)</f>
        <v>7027</v>
      </c>
      <c r="BA335">
        <f>VLOOKUP(A335, Traffic_data!$A$3:$BP$367, 52, 0)</f>
        <v>2548</v>
      </c>
      <c r="BB335">
        <f>VLOOKUP(A335, Traffic_data!$A$3:$BP$367, 53, 0)</f>
        <v>1747</v>
      </c>
      <c r="BC335">
        <f>VLOOKUP(A335, Traffic_data!$A$3:$BP$367, 54, 0)</f>
        <v>1577</v>
      </c>
      <c r="BD335">
        <f>VLOOKUP(A335, Traffic_data!$A$3:$BP$367, 55, 0)</f>
        <v>10264</v>
      </c>
      <c r="BE335">
        <f>VLOOKUP(A335, Traffic_data!$A$3:$BP$367, 56, 0)</f>
        <v>1853</v>
      </c>
      <c r="BF335">
        <f>VLOOKUP(A335, Traffic_data!$A$3:$BP$367, 57, 0)</f>
        <v>540</v>
      </c>
      <c r="BG335">
        <f>VLOOKUP(A335, Traffic_data!$A$3:$BP$367, 58, 0)</f>
        <v>154</v>
      </c>
      <c r="BH335">
        <f>VLOOKUP(A335, Traffic_data!$A$3:$BP$367, 59, 0)</f>
        <v>463</v>
      </c>
      <c r="BI335">
        <f>VLOOKUP(A335, Traffic_data!$A$3:$BP$367, 60, 0)</f>
        <v>0</v>
      </c>
      <c r="BJ335">
        <f>VLOOKUP(A335, Traffic_data!$A$3:$BP$367, 61, 0)</f>
        <v>347</v>
      </c>
      <c r="BK335">
        <f>VLOOKUP(A335, Traffic_data!$A$3:$BP$367, 62, 0)</f>
        <v>39</v>
      </c>
      <c r="BL335">
        <f>VLOOKUP(A335, Traffic_data!$A$3:$BP$367, 63, 0)</f>
        <v>0</v>
      </c>
      <c r="BM335">
        <f>VLOOKUP(A335, Traffic_data!$A$3:$BP$367, 64, 0)</f>
        <v>39</v>
      </c>
      <c r="BN335">
        <f>VLOOKUP(A335, Traffic_data!$A$3:$BP$367, 65, 0)</f>
        <v>77</v>
      </c>
      <c r="BO335">
        <f>VLOOKUP(A335, Traffic_data!$A$3:$BP$367, 66, 0)</f>
        <v>0</v>
      </c>
      <c r="BP335">
        <f>VLOOKUP(A335, Traffic_data!$A$3:$BP$367, 67, 0)</f>
        <v>0</v>
      </c>
      <c r="BQ335">
        <f>VLOOKUP(A335, Traffic_data!$A$3:$BP$367, 68, 0)</f>
        <v>77</v>
      </c>
    </row>
    <row r="336" spans="1:69" x14ac:dyDescent="0.25">
      <c r="A336" s="1">
        <v>41608</v>
      </c>
      <c r="B336" t="s">
        <v>52</v>
      </c>
      <c r="C336">
        <f>IFERROR(VLOOKUP(A336,Pivot_table!$A$5:$C$57, 3, 0),0)</f>
        <v>0</v>
      </c>
      <c r="D336">
        <f>VLOOKUP(A336, Traffic_data!$A$3:$BP$367, 3, 0)</f>
        <v>128763</v>
      </c>
      <c r="E336">
        <f>VLOOKUP(A336, Traffic_data!$A$3:$BP$367, 4, 0)</f>
        <v>37893</v>
      </c>
      <c r="F336">
        <f>VLOOKUP(A336, Traffic_data!$A$3:$BP$367, 5, 0)</f>
        <v>46030</v>
      </c>
      <c r="G336">
        <f>VLOOKUP(A336, Traffic_data!$A$3:$BP$367, 6, 0)</f>
        <v>33311</v>
      </c>
      <c r="H336">
        <f>VLOOKUP(A336, Traffic_data!$A$3:$BP$367, 7, 0)</f>
        <v>62249</v>
      </c>
      <c r="I336">
        <f>VLOOKUP(A336, Traffic_data!$A$3:$BP$367, 8, 0)</f>
        <v>48403</v>
      </c>
      <c r="J336">
        <f>VLOOKUP(A336, Traffic_data!$A$3:$BP$367, 9, 0)</f>
        <v>22798</v>
      </c>
      <c r="K336">
        <f>VLOOKUP(A336, Traffic_data!$A$3:$BP$367, 10, 0)</f>
        <v>2307</v>
      </c>
      <c r="L336">
        <f>VLOOKUP(A336, Traffic_data!$A$3:$BP$367, 11, 0)</f>
        <v>13772</v>
      </c>
      <c r="M336">
        <f>VLOOKUP(A336, Traffic_data!$A$3:$BP$367, 12, 0)</f>
        <v>0</v>
      </c>
      <c r="N336">
        <f>VLOOKUP(A336, Traffic_data!$A$3:$BP$367, 13, 0)</f>
        <v>17864</v>
      </c>
      <c r="O336">
        <f>VLOOKUP(A336, Traffic_data!$A$3:$BP$367, 14, 0)</f>
        <v>2897</v>
      </c>
      <c r="P336">
        <f>VLOOKUP(A336, Traffic_data!$A$3:$BP$367, 15, 0)</f>
        <v>1090</v>
      </c>
      <c r="Q336">
        <f>VLOOKUP(A336, Traffic_data!$A$3:$BP$367, 16, 0)</f>
        <v>1121</v>
      </c>
      <c r="R336">
        <f>VLOOKUP(A336, Traffic_data!$A$3:$BP$367, 17, 0)</f>
        <v>101414</v>
      </c>
      <c r="S336">
        <f>VLOOKUP(A336, Traffic_data!$A$3:$BP$367, 18, 0)</f>
        <v>22235</v>
      </c>
      <c r="T336">
        <f>VLOOKUP(A336, Traffic_data!$A$3:$BP$367, 19, 0)</f>
        <v>18556</v>
      </c>
      <c r="U336">
        <f>VLOOKUP(A336, Traffic_data!$A$3:$BP$367, 20, 0)</f>
        <v>18997</v>
      </c>
      <c r="V336">
        <f>VLOOKUP(A336, Traffic_data!$A$3:$BP$367, 21, 0)</f>
        <v>1046</v>
      </c>
      <c r="W336">
        <f>VLOOKUP(A336, Traffic_data!$A$3:$BP$367, 22, 0)</f>
        <v>18776</v>
      </c>
      <c r="X336">
        <f>VLOOKUP(A336, Traffic_data!$A$3:$BP$367,23, 0)</f>
        <v>4447</v>
      </c>
      <c r="Y336">
        <f>VLOOKUP(A336, Traffic_data!$A$3:$BP$367, 24, 0)</f>
        <v>1831</v>
      </c>
      <c r="Z336">
        <f>VLOOKUP(A336, Traffic_data!$A$3:$BP$367, 25, 0)</f>
        <v>5743</v>
      </c>
      <c r="AA336">
        <f>VLOOKUP(A336, Traffic_data!$A$3:$BP$367, 26, 0)</f>
        <v>2354</v>
      </c>
      <c r="AB336">
        <f>VLOOKUP(A336, Traffic_data!$A$3:$BP$367, 27, 0)</f>
        <v>2093</v>
      </c>
      <c r="AC336">
        <f>VLOOKUP(A336, Traffic_data!$A$3:$BP$367, 28, 0)</f>
        <v>1046</v>
      </c>
      <c r="AD336">
        <f>VLOOKUP(A336, Traffic_data!$A$3:$BP$367, 29, 0)</f>
        <v>4970</v>
      </c>
      <c r="AE336">
        <f>VLOOKUP(A336, Traffic_data!$A$3:$BP$367, 30, 0)</f>
        <v>22674</v>
      </c>
      <c r="AF336">
        <f>VLOOKUP(A336, Traffic_data!$A$3:$BP$367, 31, 0)</f>
        <v>4163</v>
      </c>
      <c r="AG336">
        <f>VLOOKUP(A336, Traffic_data!$A$3:$BP$367, 32, 0)</f>
        <v>1949</v>
      </c>
      <c r="AH336">
        <f>VLOOKUP(A336, Traffic_data!$A$3:$BP$367, 33, 0)</f>
        <v>4517</v>
      </c>
      <c r="AI336">
        <f>VLOOKUP(A336, Traffic_data!$A$3:$BP$367, 34, 0)</f>
        <v>0</v>
      </c>
      <c r="AJ336">
        <f>VLOOKUP(A336, Traffic_data!$A$3:$BP$367, 35, 0)</f>
        <v>3543</v>
      </c>
      <c r="AK336">
        <f>VLOOKUP(A336, Traffic_data!$A$3:$BP$367, 36, 0)</f>
        <v>531</v>
      </c>
      <c r="AL336">
        <f>VLOOKUP(A336, Traffic_data!$A$3:$BP$367, 37, 0)</f>
        <v>177</v>
      </c>
      <c r="AM336">
        <f>VLOOKUP(A336, Traffic_data!$A$3:$BP$367, 38, 0)</f>
        <v>1063</v>
      </c>
      <c r="AN336">
        <f>VLOOKUP(A336, Traffic_data!$A$3:$BP$367, 39, 0)</f>
        <v>886</v>
      </c>
      <c r="AO336">
        <f>VLOOKUP(A336, Traffic_data!$A$3:$BP$367, 40, 0)</f>
        <v>89</v>
      </c>
      <c r="AP336">
        <f>VLOOKUP(A336, Traffic_data!$A$3:$BP$367, 41, 0)</f>
        <v>177</v>
      </c>
      <c r="AQ336">
        <f>VLOOKUP(A336, Traffic_data!$A$3:$BP$367,42, 0)</f>
        <v>5580</v>
      </c>
      <c r="AR336">
        <f>VLOOKUP(A336, Traffic_data!$A$3:$BP$367, 43, 0)</f>
        <v>124088</v>
      </c>
      <c r="AS336">
        <f>VLOOKUP(A336, Traffic_data!$A$3:$BP$367, 44, 0)</f>
        <v>26398</v>
      </c>
      <c r="AT336">
        <f>VLOOKUP(A336, Traffic_data!$A$3:$BP$367, 45, 0)</f>
        <v>20505</v>
      </c>
      <c r="AU336">
        <f>VLOOKUP(A336, Traffic_data!$A$3:$BP$367, 46, 0)</f>
        <v>23514</v>
      </c>
      <c r="AV336">
        <f>VLOOKUP(A336, Traffic_data!$A$3:$BP$367, 47, 0)</f>
        <v>1046</v>
      </c>
      <c r="AW336">
        <f>VLOOKUP(A336, Traffic_data!$A$3:$BP$367, 48, 0)</f>
        <v>22319</v>
      </c>
      <c r="AX336">
        <f>VLOOKUP(A336, Traffic_data!$A$3:$BP$367, 49, 0)</f>
        <v>4978</v>
      </c>
      <c r="AY336">
        <f>VLOOKUP(A336, Traffic_data!$A$3:$BP$367, 50, 0)</f>
        <v>2008</v>
      </c>
      <c r="AZ336">
        <f>VLOOKUP(A336, Traffic_data!$A$3:$BP$367, 51, 0)</f>
        <v>6806</v>
      </c>
      <c r="BA336">
        <f>VLOOKUP(A336, Traffic_data!$A$3:$BP$367, 52, 0)</f>
        <v>3240</v>
      </c>
      <c r="BB336">
        <f>VLOOKUP(A336, Traffic_data!$A$3:$BP$367, 53, 0)</f>
        <v>2182</v>
      </c>
      <c r="BC336">
        <f>VLOOKUP(A336, Traffic_data!$A$3:$BP$367, 54, 0)</f>
        <v>1223</v>
      </c>
      <c r="BD336">
        <f>VLOOKUP(A336, Traffic_data!$A$3:$BP$367, 55, 0)</f>
        <v>10550</v>
      </c>
      <c r="BE336">
        <f>VLOOKUP(A336, Traffic_data!$A$3:$BP$367, 56, 0)</f>
        <v>1969</v>
      </c>
      <c r="BF336">
        <f>VLOOKUP(A336, Traffic_data!$A$3:$BP$367, 57, 0)</f>
        <v>347</v>
      </c>
      <c r="BG336">
        <f>VLOOKUP(A336, Traffic_data!$A$3:$BP$367, 58, 0)</f>
        <v>116</v>
      </c>
      <c r="BH336">
        <f>VLOOKUP(A336, Traffic_data!$A$3:$BP$367, 59, 0)</f>
        <v>540</v>
      </c>
      <c r="BI336">
        <f>VLOOKUP(A336, Traffic_data!$A$3:$BP$367, 60, 0)</f>
        <v>39</v>
      </c>
      <c r="BJ336">
        <f>VLOOKUP(A336, Traffic_data!$A$3:$BP$367, 61, 0)</f>
        <v>463</v>
      </c>
      <c r="BK336">
        <f>VLOOKUP(A336, Traffic_data!$A$3:$BP$367, 62, 0)</f>
        <v>39</v>
      </c>
      <c r="BL336">
        <f>VLOOKUP(A336, Traffic_data!$A$3:$BP$367, 63, 0)</f>
        <v>0</v>
      </c>
      <c r="BM336">
        <f>VLOOKUP(A336, Traffic_data!$A$3:$BP$367, 64, 0)</f>
        <v>116</v>
      </c>
      <c r="BN336">
        <f>VLOOKUP(A336, Traffic_data!$A$3:$BP$367, 65, 0)</f>
        <v>77</v>
      </c>
      <c r="BO336">
        <f>VLOOKUP(A336, Traffic_data!$A$3:$BP$367, 66, 0)</f>
        <v>0</v>
      </c>
      <c r="BP336">
        <f>VLOOKUP(A336, Traffic_data!$A$3:$BP$367, 67, 0)</f>
        <v>39</v>
      </c>
      <c r="BQ336">
        <f>VLOOKUP(A336, Traffic_data!$A$3:$BP$367, 68, 0)</f>
        <v>116</v>
      </c>
    </row>
    <row r="337" spans="1:69" x14ac:dyDescent="0.25">
      <c r="A337" s="1">
        <v>41609</v>
      </c>
      <c r="B337" t="s">
        <v>53</v>
      </c>
      <c r="C337">
        <f>IFERROR(VLOOKUP(A337,Pivot_table!$A$5:$C$57, 3, 0),0)</f>
        <v>0</v>
      </c>
      <c r="D337">
        <f>VLOOKUP(A337, Traffic_data!$A$3:$BP$367, 3, 0)</f>
        <v>105679</v>
      </c>
      <c r="E337">
        <f>VLOOKUP(A337, Traffic_data!$A$3:$BP$367, 4, 0)</f>
        <v>30377</v>
      </c>
      <c r="F337">
        <f>VLOOKUP(A337, Traffic_data!$A$3:$BP$367, 5, 0)</f>
        <v>37853</v>
      </c>
      <c r="G337">
        <f>VLOOKUP(A337, Traffic_data!$A$3:$BP$367, 6, 0)</f>
        <v>28442</v>
      </c>
      <c r="H337">
        <f>VLOOKUP(A337, Traffic_data!$A$3:$BP$367, 7, 0)</f>
        <v>50320</v>
      </c>
      <c r="I337">
        <f>VLOOKUP(A337, Traffic_data!$A$3:$BP$367, 8, 0)</f>
        <v>39335</v>
      </c>
      <c r="J337">
        <f>VLOOKUP(A337, Traffic_data!$A$3:$BP$367, 9, 0)</f>
        <v>24008</v>
      </c>
      <c r="K337">
        <f>VLOOKUP(A337, Traffic_data!$A$3:$BP$367, 10, 0)</f>
        <v>2205</v>
      </c>
      <c r="L337">
        <f>VLOOKUP(A337, Traffic_data!$A$3:$BP$367, 11, 0)</f>
        <v>14249</v>
      </c>
      <c r="M337">
        <f>VLOOKUP(A337, Traffic_data!$A$3:$BP$367, 12, 0)</f>
        <v>0</v>
      </c>
      <c r="N337">
        <f>VLOOKUP(A337, Traffic_data!$A$3:$BP$367, 13, 0)</f>
        <v>13976</v>
      </c>
      <c r="O337">
        <f>VLOOKUP(A337, Traffic_data!$A$3:$BP$367, 14, 0)</f>
        <v>2890</v>
      </c>
      <c r="P337">
        <f>VLOOKUP(A337, Traffic_data!$A$3:$BP$367, 15, 0)</f>
        <v>1064</v>
      </c>
      <c r="Q337">
        <f>VLOOKUP(A337, Traffic_data!$A$3:$BP$367, 16, 0)</f>
        <v>833</v>
      </c>
      <c r="R337">
        <f>VLOOKUP(A337, Traffic_data!$A$3:$BP$367, 17, 0)</f>
        <v>83209</v>
      </c>
      <c r="S337">
        <f>VLOOKUP(A337, Traffic_data!$A$3:$BP$367, 18, 0)</f>
        <v>21450</v>
      </c>
      <c r="T337">
        <f>VLOOKUP(A337, Traffic_data!$A$3:$BP$367, 19, 0)</f>
        <v>10824</v>
      </c>
      <c r="U337">
        <f>VLOOKUP(A337, Traffic_data!$A$3:$BP$367, 20, 0)</f>
        <v>14800</v>
      </c>
      <c r="V337">
        <f>VLOOKUP(A337, Traffic_data!$A$3:$BP$367, 21, 0)</f>
        <v>1308</v>
      </c>
      <c r="W337">
        <f>VLOOKUP(A337, Traffic_data!$A$3:$BP$367, 22, 0)</f>
        <v>16347</v>
      </c>
      <c r="X337">
        <f>VLOOKUP(A337, Traffic_data!$A$3:$BP$367,23, 0)</f>
        <v>1831</v>
      </c>
      <c r="Y337">
        <f>VLOOKUP(A337, Traffic_data!$A$3:$BP$367, 24, 0)</f>
        <v>785</v>
      </c>
      <c r="Z337">
        <f>VLOOKUP(A337, Traffic_data!$A$3:$BP$367, 25, 0)</f>
        <v>4639</v>
      </c>
      <c r="AA337">
        <f>VLOOKUP(A337, Traffic_data!$A$3:$BP$367, 26, 0)</f>
        <v>1308</v>
      </c>
      <c r="AB337">
        <f>VLOOKUP(A337, Traffic_data!$A$3:$BP$367, 27, 0)</f>
        <v>1570</v>
      </c>
      <c r="AC337">
        <f>VLOOKUP(A337, Traffic_data!$A$3:$BP$367, 28, 0)</f>
        <v>1046</v>
      </c>
      <c r="AD337">
        <f>VLOOKUP(A337, Traffic_data!$A$3:$BP$367, 29, 0)</f>
        <v>3139</v>
      </c>
      <c r="AE337">
        <f>VLOOKUP(A337, Traffic_data!$A$3:$BP$367, 30, 0)</f>
        <v>23649</v>
      </c>
      <c r="AF337">
        <f>VLOOKUP(A337, Traffic_data!$A$3:$BP$367, 31, 0)</f>
        <v>5314</v>
      </c>
      <c r="AG337">
        <f>VLOOKUP(A337, Traffic_data!$A$3:$BP$367, 32, 0)</f>
        <v>1860</v>
      </c>
      <c r="AH337">
        <f>VLOOKUP(A337, Traffic_data!$A$3:$BP$367, 33, 0)</f>
        <v>3986</v>
      </c>
      <c r="AI337">
        <f>VLOOKUP(A337, Traffic_data!$A$3:$BP$367, 34, 0)</f>
        <v>0</v>
      </c>
      <c r="AJ337">
        <f>VLOOKUP(A337, Traffic_data!$A$3:$BP$367, 35, 0)</f>
        <v>3720</v>
      </c>
      <c r="AK337">
        <f>VLOOKUP(A337, Traffic_data!$A$3:$BP$367, 36, 0)</f>
        <v>886</v>
      </c>
      <c r="AL337">
        <f>VLOOKUP(A337, Traffic_data!$A$3:$BP$367, 37, 0)</f>
        <v>0</v>
      </c>
      <c r="AM337">
        <f>VLOOKUP(A337, Traffic_data!$A$3:$BP$367, 38, 0)</f>
        <v>1506</v>
      </c>
      <c r="AN337">
        <f>VLOOKUP(A337, Traffic_data!$A$3:$BP$367, 39, 0)</f>
        <v>1151</v>
      </c>
      <c r="AO337">
        <f>VLOOKUP(A337, Traffic_data!$A$3:$BP$367, 40, 0)</f>
        <v>177</v>
      </c>
      <c r="AP337">
        <f>VLOOKUP(A337, Traffic_data!$A$3:$BP$367, 41, 0)</f>
        <v>177</v>
      </c>
      <c r="AQ337">
        <f>VLOOKUP(A337, Traffic_data!$A$3:$BP$367,42, 0)</f>
        <v>4694</v>
      </c>
      <c r="AR337">
        <f>VLOOKUP(A337, Traffic_data!$A$3:$BP$367, 43, 0)</f>
        <v>106858</v>
      </c>
      <c r="AS337">
        <f>VLOOKUP(A337, Traffic_data!$A$3:$BP$367, 44, 0)</f>
        <v>26764</v>
      </c>
      <c r="AT337">
        <f>VLOOKUP(A337, Traffic_data!$A$3:$BP$367, 45, 0)</f>
        <v>12684</v>
      </c>
      <c r="AU337">
        <f>VLOOKUP(A337, Traffic_data!$A$3:$BP$367, 46, 0)</f>
        <v>18786</v>
      </c>
      <c r="AV337">
        <f>VLOOKUP(A337, Traffic_data!$A$3:$BP$367, 47, 0)</f>
        <v>1308</v>
      </c>
      <c r="AW337">
        <f>VLOOKUP(A337, Traffic_data!$A$3:$BP$367, 48, 0)</f>
        <v>20067</v>
      </c>
      <c r="AX337">
        <f>VLOOKUP(A337, Traffic_data!$A$3:$BP$367, 49, 0)</f>
        <v>2717</v>
      </c>
      <c r="AY337">
        <f>VLOOKUP(A337, Traffic_data!$A$3:$BP$367, 50, 0)</f>
        <v>785</v>
      </c>
      <c r="AZ337">
        <f>VLOOKUP(A337, Traffic_data!$A$3:$BP$367, 51, 0)</f>
        <v>6145</v>
      </c>
      <c r="BA337">
        <f>VLOOKUP(A337, Traffic_data!$A$3:$BP$367, 52, 0)</f>
        <v>2459</v>
      </c>
      <c r="BB337">
        <f>VLOOKUP(A337, Traffic_data!$A$3:$BP$367, 53, 0)</f>
        <v>1747</v>
      </c>
      <c r="BC337">
        <f>VLOOKUP(A337, Traffic_data!$A$3:$BP$367, 54, 0)</f>
        <v>1223</v>
      </c>
      <c r="BD337">
        <f>VLOOKUP(A337, Traffic_data!$A$3:$BP$367, 55, 0)</f>
        <v>7833</v>
      </c>
      <c r="BE337">
        <f>VLOOKUP(A337, Traffic_data!$A$3:$BP$367, 56, 0)</f>
        <v>1776</v>
      </c>
      <c r="BF337">
        <f>VLOOKUP(A337, Traffic_data!$A$3:$BP$367, 57, 0)</f>
        <v>270</v>
      </c>
      <c r="BG337">
        <f>VLOOKUP(A337, Traffic_data!$A$3:$BP$367, 58, 0)</f>
        <v>154</v>
      </c>
      <c r="BH337">
        <f>VLOOKUP(A337, Traffic_data!$A$3:$BP$367, 59, 0)</f>
        <v>502</v>
      </c>
      <c r="BI337">
        <f>VLOOKUP(A337, Traffic_data!$A$3:$BP$367, 60, 0)</f>
        <v>0</v>
      </c>
      <c r="BJ337">
        <f>VLOOKUP(A337, Traffic_data!$A$3:$BP$367, 61, 0)</f>
        <v>309</v>
      </c>
      <c r="BK337">
        <f>VLOOKUP(A337, Traffic_data!$A$3:$BP$367, 62, 0)</f>
        <v>77</v>
      </c>
      <c r="BL337">
        <f>VLOOKUP(A337, Traffic_data!$A$3:$BP$367, 63, 0)</f>
        <v>0</v>
      </c>
      <c r="BM337">
        <f>VLOOKUP(A337, Traffic_data!$A$3:$BP$367, 64, 0)</f>
        <v>77</v>
      </c>
      <c r="BN337">
        <f>VLOOKUP(A337, Traffic_data!$A$3:$BP$367, 65, 0)</f>
        <v>116</v>
      </c>
      <c r="BO337">
        <f>VLOOKUP(A337, Traffic_data!$A$3:$BP$367, 66, 0)</f>
        <v>0</v>
      </c>
      <c r="BP337">
        <f>VLOOKUP(A337, Traffic_data!$A$3:$BP$367, 67, 0)</f>
        <v>0</v>
      </c>
      <c r="BQ337">
        <f>VLOOKUP(A337, Traffic_data!$A$3:$BP$367, 68, 0)</f>
        <v>116</v>
      </c>
    </row>
    <row r="338" spans="1:69" x14ac:dyDescent="0.25">
      <c r="A338" s="1">
        <v>41610</v>
      </c>
      <c r="B338" t="s">
        <v>58</v>
      </c>
      <c r="C338">
        <f>IFERROR(VLOOKUP(A338,Pivot_table!$A$5:$C$57, 3, 0),0)</f>
        <v>0</v>
      </c>
      <c r="D338">
        <f>VLOOKUP(A338, Traffic_data!$A$3:$BP$367, 3, 0)</f>
        <v>143012</v>
      </c>
      <c r="E338">
        <f>VLOOKUP(A338, Traffic_data!$A$3:$BP$367, 4, 0)</f>
        <v>37535</v>
      </c>
      <c r="F338">
        <f>VLOOKUP(A338, Traffic_data!$A$3:$BP$367, 5, 0)</f>
        <v>53225</v>
      </c>
      <c r="G338">
        <f>VLOOKUP(A338, Traffic_data!$A$3:$BP$367, 6, 0)</f>
        <v>39011</v>
      </c>
      <c r="H338">
        <f>VLOOKUP(A338, Traffic_data!$A$3:$BP$367, 7, 0)</f>
        <v>67306</v>
      </c>
      <c r="I338">
        <f>VLOOKUP(A338, Traffic_data!$A$3:$BP$367, 8, 0)</f>
        <v>49898</v>
      </c>
      <c r="J338">
        <f>VLOOKUP(A338, Traffic_data!$A$3:$BP$367, 9, 0)</f>
        <v>19631</v>
      </c>
      <c r="K338">
        <f>VLOOKUP(A338, Traffic_data!$A$3:$BP$367, 10, 0)</f>
        <v>2151</v>
      </c>
      <c r="L338">
        <f>VLOOKUP(A338, Traffic_data!$A$3:$BP$367, 11, 0)</f>
        <v>12749</v>
      </c>
      <c r="M338">
        <f>VLOOKUP(A338, Traffic_data!$A$3:$BP$367, 12, 0)</f>
        <v>0</v>
      </c>
      <c r="N338">
        <f>VLOOKUP(A338, Traffic_data!$A$3:$BP$367, 13, 0)</f>
        <v>18633</v>
      </c>
      <c r="O338">
        <f>VLOOKUP(A338, Traffic_data!$A$3:$BP$367, 14, 0)</f>
        <v>1896</v>
      </c>
      <c r="P338">
        <f>VLOOKUP(A338, Traffic_data!$A$3:$BP$367, 15, 0)</f>
        <v>769</v>
      </c>
      <c r="Q338">
        <f>VLOOKUP(A338, Traffic_data!$A$3:$BP$367, 16, 0)</f>
        <v>1200</v>
      </c>
      <c r="R338">
        <f>VLOOKUP(A338, Traffic_data!$A$3:$BP$367, 17, 0)</f>
        <v>114424</v>
      </c>
      <c r="S338">
        <f>VLOOKUP(A338, Traffic_data!$A$3:$BP$367, 18, 0)</f>
        <v>39238</v>
      </c>
      <c r="T338">
        <f>VLOOKUP(A338, Traffic_data!$A$3:$BP$367, 19, 0)</f>
        <v>12370</v>
      </c>
      <c r="U338">
        <f>VLOOKUP(A338, Traffic_data!$A$3:$BP$367, 20, 0)</f>
        <v>16567</v>
      </c>
      <c r="V338">
        <f>VLOOKUP(A338, Traffic_data!$A$3:$BP$367, 21, 0)</f>
        <v>2093</v>
      </c>
      <c r="W338">
        <f>VLOOKUP(A338, Traffic_data!$A$3:$BP$367, 22, 0)</f>
        <v>18776</v>
      </c>
      <c r="X338">
        <f>VLOOKUP(A338, Traffic_data!$A$3:$BP$367,23, 0)</f>
        <v>4185</v>
      </c>
      <c r="Y338">
        <f>VLOOKUP(A338, Traffic_data!$A$3:$BP$367, 24, 0)</f>
        <v>1046</v>
      </c>
      <c r="Z338">
        <f>VLOOKUP(A338, Traffic_data!$A$3:$BP$367, 25, 0)</f>
        <v>5964</v>
      </c>
      <c r="AA338">
        <f>VLOOKUP(A338, Traffic_data!$A$3:$BP$367, 26, 0)</f>
        <v>1831</v>
      </c>
      <c r="AB338">
        <f>VLOOKUP(A338, Traffic_data!$A$3:$BP$367, 27, 0)</f>
        <v>1308</v>
      </c>
      <c r="AC338">
        <f>VLOOKUP(A338, Traffic_data!$A$3:$BP$367, 28, 0)</f>
        <v>785</v>
      </c>
      <c r="AD338">
        <f>VLOOKUP(A338, Traffic_data!$A$3:$BP$367, 29, 0)</f>
        <v>6540</v>
      </c>
      <c r="AE338">
        <f>VLOOKUP(A338, Traffic_data!$A$3:$BP$367, 30, 0)</f>
        <v>17183</v>
      </c>
      <c r="AF338">
        <f>VLOOKUP(A338, Traffic_data!$A$3:$BP$367, 31, 0)</f>
        <v>3011</v>
      </c>
      <c r="AG338">
        <f>VLOOKUP(A338, Traffic_data!$A$3:$BP$367, 32, 0)</f>
        <v>1329</v>
      </c>
      <c r="AH338">
        <f>VLOOKUP(A338, Traffic_data!$A$3:$BP$367, 33, 0)</f>
        <v>2834</v>
      </c>
      <c r="AI338">
        <f>VLOOKUP(A338, Traffic_data!$A$3:$BP$367, 34, 0)</f>
        <v>89</v>
      </c>
      <c r="AJ338">
        <f>VLOOKUP(A338, Traffic_data!$A$3:$BP$367, 35, 0)</f>
        <v>3631</v>
      </c>
      <c r="AK338">
        <f>VLOOKUP(A338, Traffic_data!$A$3:$BP$367, 36, 0)</f>
        <v>443</v>
      </c>
      <c r="AL338">
        <f>VLOOKUP(A338, Traffic_data!$A$3:$BP$367, 37, 0)</f>
        <v>0</v>
      </c>
      <c r="AM338">
        <f>VLOOKUP(A338, Traffic_data!$A$3:$BP$367, 38, 0)</f>
        <v>1063</v>
      </c>
      <c r="AN338">
        <f>VLOOKUP(A338, Traffic_data!$A$3:$BP$367, 39, 0)</f>
        <v>620</v>
      </c>
      <c r="AO338">
        <f>VLOOKUP(A338, Traffic_data!$A$3:$BP$367, 40, 0)</f>
        <v>177</v>
      </c>
      <c r="AP338">
        <f>VLOOKUP(A338, Traffic_data!$A$3:$BP$367, 41, 0)</f>
        <v>354</v>
      </c>
      <c r="AQ338">
        <f>VLOOKUP(A338, Traffic_data!$A$3:$BP$367,42, 0)</f>
        <v>3631</v>
      </c>
      <c r="AR338">
        <f>VLOOKUP(A338, Traffic_data!$A$3:$BP$367, 43, 0)</f>
        <v>131607</v>
      </c>
      <c r="AS338">
        <f>VLOOKUP(A338, Traffic_data!$A$3:$BP$367, 44, 0)</f>
        <v>42249</v>
      </c>
      <c r="AT338">
        <f>VLOOKUP(A338, Traffic_data!$A$3:$BP$367, 45, 0)</f>
        <v>13699</v>
      </c>
      <c r="AU338">
        <f>VLOOKUP(A338, Traffic_data!$A$3:$BP$367, 46, 0)</f>
        <v>19401</v>
      </c>
      <c r="AV338">
        <f>VLOOKUP(A338, Traffic_data!$A$3:$BP$367, 47, 0)</f>
        <v>2182</v>
      </c>
      <c r="AW338">
        <f>VLOOKUP(A338, Traffic_data!$A$3:$BP$367, 48, 0)</f>
        <v>22407</v>
      </c>
      <c r="AX338">
        <f>VLOOKUP(A338, Traffic_data!$A$3:$BP$367, 49, 0)</f>
        <v>4628</v>
      </c>
      <c r="AY338">
        <f>VLOOKUP(A338, Traffic_data!$A$3:$BP$367, 50, 0)</f>
        <v>1046</v>
      </c>
      <c r="AZ338">
        <f>VLOOKUP(A338, Traffic_data!$A$3:$BP$367, 51, 0)</f>
        <v>7027</v>
      </c>
      <c r="BA338">
        <f>VLOOKUP(A338, Traffic_data!$A$3:$BP$367, 52, 0)</f>
        <v>2451</v>
      </c>
      <c r="BB338">
        <f>VLOOKUP(A338, Traffic_data!$A$3:$BP$367, 53, 0)</f>
        <v>1485</v>
      </c>
      <c r="BC338">
        <f>VLOOKUP(A338, Traffic_data!$A$3:$BP$367, 54, 0)</f>
        <v>1139</v>
      </c>
      <c r="BD338">
        <f>VLOOKUP(A338, Traffic_data!$A$3:$BP$367, 55, 0)</f>
        <v>10171</v>
      </c>
      <c r="BE338">
        <f>VLOOKUP(A338, Traffic_data!$A$3:$BP$367, 56, 0)</f>
        <v>1505</v>
      </c>
      <c r="BF338">
        <f>VLOOKUP(A338, Traffic_data!$A$3:$BP$367, 57, 0)</f>
        <v>116</v>
      </c>
      <c r="BG338">
        <f>VLOOKUP(A338, Traffic_data!$A$3:$BP$367, 58, 0)</f>
        <v>116</v>
      </c>
      <c r="BH338">
        <f>VLOOKUP(A338, Traffic_data!$A$3:$BP$367, 59, 0)</f>
        <v>386</v>
      </c>
      <c r="BI338">
        <f>VLOOKUP(A338, Traffic_data!$A$3:$BP$367, 60, 0)</f>
        <v>0</v>
      </c>
      <c r="BJ338">
        <f>VLOOKUP(A338, Traffic_data!$A$3:$BP$367, 61, 0)</f>
        <v>309</v>
      </c>
      <c r="BK338">
        <f>VLOOKUP(A338, Traffic_data!$A$3:$BP$367, 62, 0)</f>
        <v>116</v>
      </c>
      <c r="BL338">
        <f>VLOOKUP(A338, Traffic_data!$A$3:$BP$367, 63, 0)</f>
        <v>0</v>
      </c>
      <c r="BM338">
        <f>VLOOKUP(A338, Traffic_data!$A$3:$BP$367, 64, 0)</f>
        <v>116</v>
      </c>
      <c r="BN338">
        <f>VLOOKUP(A338, Traffic_data!$A$3:$BP$367, 65, 0)</f>
        <v>39</v>
      </c>
      <c r="BO338">
        <f>VLOOKUP(A338, Traffic_data!$A$3:$BP$367, 66, 0)</f>
        <v>77</v>
      </c>
      <c r="BP338">
        <f>VLOOKUP(A338, Traffic_data!$A$3:$BP$367, 67, 0)</f>
        <v>39</v>
      </c>
      <c r="BQ338">
        <f>VLOOKUP(A338, Traffic_data!$A$3:$BP$367, 68, 0)</f>
        <v>77</v>
      </c>
    </row>
    <row r="339" spans="1:69" x14ac:dyDescent="0.25">
      <c r="A339" s="1">
        <v>41611</v>
      </c>
      <c r="B339" t="s">
        <v>59</v>
      </c>
      <c r="C339">
        <f>IFERROR(VLOOKUP(A339,Pivot_table!$A$5:$C$57, 3, 0),0)</f>
        <v>0</v>
      </c>
      <c r="D339">
        <f>VLOOKUP(A339, Traffic_data!$A$3:$BP$367, 3, 0)</f>
        <v>141606</v>
      </c>
      <c r="E339">
        <f>VLOOKUP(A339, Traffic_data!$A$3:$BP$367, 4, 0)</f>
        <v>34240</v>
      </c>
      <c r="F339">
        <f>VLOOKUP(A339, Traffic_data!$A$3:$BP$367, 5, 0)</f>
        <v>54296</v>
      </c>
      <c r="G339">
        <f>VLOOKUP(A339, Traffic_data!$A$3:$BP$367, 6, 0)</f>
        <v>37098</v>
      </c>
      <c r="H339">
        <f>VLOOKUP(A339, Traffic_data!$A$3:$BP$367, 7, 0)</f>
        <v>64265</v>
      </c>
      <c r="I339">
        <f>VLOOKUP(A339, Traffic_data!$A$3:$BP$367, 8, 0)</f>
        <v>48244</v>
      </c>
      <c r="J339">
        <f>VLOOKUP(A339, Traffic_data!$A$3:$BP$367, 9, 0)</f>
        <v>21084</v>
      </c>
      <c r="K339">
        <f>VLOOKUP(A339, Traffic_data!$A$3:$BP$367, 10, 0)</f>
        <v>2141</v>
      </c>
      <c r="L339">
        <f>VLOOKUP(A339, Traffic_data!$A$3:$BP$367, 11, 0)</f>
        <v>12684</v>
      </c>
      <c r="M339">
        <f>VLOOKUP(A339, Traffic_data!$A$3:$BP$367, 12, 0)</f>
        <v>0</v>
      </c>
      <c r="N339">
        <f>VLOOKUP(A339, Traffic_data!$A$3:$BP$367, 13, 0)</f>
        <v>18778</v>
      </c>
      <c r="O339">
        <f>VLOOKUP(A339, Traffic_data!$A$3:$BP$367, 14, 0)</f>
        <v>2134</v>
      </c>
      <c r="P339">
        <f>VLOOKUP(A339, Traffic_data!$A$3:$BP$367, 15, 0)</f>
        <v>837</v>
      </c>
      <c r="Q339">
        <f>VLOOKUP(A339, Traffic_data!$A$3:$BP$367, 16, 0)</f>
        <v>1186</v>
      </c>
      <c r="R339">
        <f>VLOOKUP(A339, Traffic_data!$A$3:$BP$367, 17, 0)</f>
        <v>110895</v>
      </c>
      <c r="S339">
        <f>VLOOKUP(A339, Traffic_data!$A$3:$BP$367, 18, 0)</f>
        <v>25636</v>
      </c>
      <c r="T339">
        <f>VLOOKUP(A339, Traffic_data!$A$3:$BP$367, 19, 0)</f>
        <v>15463</v>
      </c>
      <c r="U339">
        <f>VLOOKUP(A339, Traffic_data!$A$3:$BP$367, 20, 0)</f>
        <v>17672</v>
      </c>
      <c r="V339">
        <f>VLOOKUP(A339, Traffic_data!$A$3:$BP$367, 21, 0)</f>
        <v>1570</v>
      </c>
      <c r="W339">
        <f>VLOOKUP(A339, Traffic_data!$A$3:$BP$367, 22, 0)</f>
        <v>20102</v>
      </c>
      <c r="X339">
        <f>VLOOKUP(A339, Traffic_data!$A$3:$BP$367,23, 0)</f>
        <v>3139</v>
      </c>
      <c r="Y339">
        <f>VLOOKUP(A339, Traffic_data!$A$3:$BP$367, 24, 0)</f>
        <v>1308</v>
      </c>
      <c r="Z339">
        <f>VLOOKUP(A339, Traffic_data!$A$3:$BP$367, 25, 0)</f>
        <v>3755</v>
      </c>
      <c r="AA339">
        <f>VLOOKUP(A339, Traffic_data!$A$3:$BP$367, 26, 0)</f>
        <v>1046</v>
      </c>
      <c r="AB339">
        <f>VLOOKUP(A339, Traffic_data!$A$3:$BP$367, 27, 0)</f>
        <v>1831</v>
      </c>
      <c r="AC339">
        <f>VLOOKUP(A339, Traffic_data!$A$3:$BP$367, 28, 0)</f>
        <v>2093</v>
      </c>
      <c r="AD339">
        <f>VLOOKUP(A339, Traffic_data!$A$3:$BP$367, 29, 0)</f>
        <v>6801</v>
      </c>
      <c r="AE339">
        <f>VLOOKUP(A339, Traffic_data!$A$3:$BP$367, 30, 0)</f>
        <v>17803</v>
      </c>
      <c r="AF339">
        <f>VLOOKUP(A339, Traffic_data!$A$3:$BP$367, 31, 0)</f>
        <v>4429</v>
      </c>
      <c r="AG339">
        <f>VLOOKUP(A339, Traffic_data!$A$3:$BP$367, 32, 0)</f>
        <v>1151</v>
      </c>
      <c r="AH339">
        <f>VLOOKUP(A339, Traffic_data!$A$3:$BP$367, 33, 0)</f>
        <v>3100</v>
      </c>
      <c r="AI339">
        <f>VLOOKUP(A339, Traffic_data!$A$3:$BP$367, 34, 0)</f>
        <v>0</v>
      </c>
      <c r="AJ339">
        <f>VLOOKUP(A339, Traffic_data!$A$3:$BP$367, 35, 0)</f>
        <v>3011</v>
      </c>
      <c r="AK339">
        <f>VLOOKUP(A339, Traffic_data!$A$3:$BP$367, 36, 0)</f>
        <v>354</v>
      </c>
      <c r="AL339">
        <f>VLOOKUP(A339, Traffic_data!$A$3:$BP$367, 37, 0)</f>
        <v>177</v>
      </c>
      <c r="AM339">
        <f>VLOOKUP(A339, Traffic_data!$A$3:$BP$367, 38, 0)</f>
        <v>709</v>
      </c>
      <c r="AN339">
        <f>VLOOKUP(A339, Traffic_data!$A$3:$BP$367, 39, 0)</f>
        <v>974</v>
      </c>
      <c r="AO339">
        <f>VLOOKUP(A339, Traffic_data!$A$3:$BP$367, 40, 0)</f>
        <v>0</v>
      </c>
      <c r="AP339">
        <f>VLOOKUP(A339, Traffic_data!$A$3:$BP$367, 41, 0)</f>
        <v>266</v>
      </c>
      <c r="AQ339">
        <f>VLOOKUP(A339, Traffic_data!$A$3:$BP$367,42, 0)</f>
        <v>3720</v>
      </c>
      <c r="AR339">
        <f>VLOOKUP(A339, Traffic_data!$A$3:$BP$367, 43, 0)</f>
        <v>128698</v>
      </c>
      <c r="AS339">
        <f>VLOOKUP(A339, Traffic_data!$A$3:$BP$367, 44, 0)</f>
        <v>30065</v>
      </c>
      <c r="AT339">
        <f>VLOOKUP(A339, Traffic_data!$A$3:$BP$367, 45, 0)</f>
        <v>16614</v>
      </c>
      <c r="AU339">
        <f>VLOOKUP(A339, Traffic_data!$A$3:$BP$367, 46, 0)</f>
        <v>20772</v>
      </c>
      <c r="AV339">
        <f>VLOOKUP(A339, Traffic_data!$A$3:$BP$367, 47, 0)</f>
        <v>1570</v>
      </c>
      <c r="AW339">
        <f>VLOOKUP(A339, Traffic_data!$A$3:$BP$367, 48, 0)</f>
        <v>23113</v>
      </c>
      <c r="AX339">
        <f>VLOOKUP(A339, Traffic_data!$A$3:$BP$367, 49, 0)</f>
        <v>3493</v>
      </c>
      <c r="AY339">
        <f>VLOOKUP(A339, Traffic_data!$A$3:$BP$367, 50, 0)</f>
        <v>1485</v>
      </c>
      <c r="AZ339">
        <f>VLOOKUP(A339, Traffic_data!$A$3:$BP$367, 51, 0)</f>
        <v>4464</v>
      </c>
      <c r="BA339">
        <f>VLOOKUP(A339, Traffic_data!$A$3:$BP$367, 52, 0)</f>
        <v>2020</v>
      </c>
      <c r="BB339">
        <f>VLOOKUP(A339, Traffic_data!$A$3:$BP$367, 53, 0)</f>
        <v>1831</v>
      </c>
      <c r="BC339">
        <f>VLOOKUP(A339, Traffic_data!$A$3:$BP$367, 54, 0)</f>
        <v>2359</v>
      </c>
      <c r="BD339">
        <f>VLOOKUP(A339, Traffic_data!$A$3:$BP$367, 55, 0)</f>
        <v>10521</v>
      </c>
      <c r="BE339">
        <f>VLOOKUP(A339, Traffic_data!$A$3:$BP$367, 56, 0)</f>
        <v>1776</v>
      </c>
      <c r="BF339">
        <f>VLOOKUP(A339, Traffic_data!$A$3:$BP$367, 57, 0)</f>
        <v>502</v>
      </c>
      <c r="BG339">
        <f>VLOOKUP(A339, Traffic_data!$A$3:$BP$367, 58, 0)</f>
        <v>193</v>
      </c>
      <c r="BH339">
        <f>VLOOKUP(A339, Traffic_data!$A$3:$BP$367, 59, 0)</f>
        <v>347</v>
      </c>
      <c r="BI339">
        <f>VLOOKUP(A339, Traffic_data!$A$3:$BP$367, 60, 0)</f>
        <v>39</v>
      </c>
      <c r="BJ339">
        <f>VLOOKUP(A339, Traffic_data!$A$3:$BP$367, 61, 0)</f>
        <v>270</v>
      </c>
      <c r="BK339">
        <f>VLOOKUP(A339, Traffic_data!$A$3:$BP$367, 62, 0)</f>
        <v>77</v>
      </c>
      <c r="BL339">
        <f>VLOOKUP(A339, Traffic_data!$A$3:$BP$367, 63, 0)</f>
        <v>0</v>
      </c>
      <c r="BM339">
        <f>VLOOKUP(A339, Traffic_data!$A$3:$BP$367, 64, 0)</f>
        <v>77</v>
      </c>
      <c r="BN339">
        <f>VLOOKUP(A339, Traffic_data!$A$3:$BP$367, 65, 0)</f>
        <v>193</v>
      </c>
      <c r="BO339">
        <f>VLOOKUP(A339, Traffic_data!$A$3:$BP$367, 66, 0)</f>
        <v>0</v>
      </c>
      <c r="BP339">
        <f>VLOOKUP(A339, Traffic_data!$A$3:$BP$367, 67, 0)</f>
        <v>0</v>
      </c>
      <c r="BQ339">
        <f>VLOOKUP(A339, Traffic_data!$A$3:$BP$367, 68, 0)</f>
        <v>39</v>
      </c>
    </row>
    <row r="340" spans="1:69" x14ac:dyDescent="0.25">
      <c r="A340" s="1">
        <v>41612</v>
      </c>
      <c r="B340" t="s">
        <v>30</v>
      </c>
      <c r="C340">
        <f>IFERROR(VLOOKUP(A340,Pivot_table!$A$5:$C$57, 3, 0),0)</f>
        <v>0</v>
      </c>
      <c r="D340">
        <f>VLOOKUP(A340, Traffic_data!$A$3:$BP$367, 3, 0)</f>
        <v>174040</v>
      </c>
      <c r="E340">
        <f>VLOOKUP(A340, Traffic_data!$A$3:$BP$367, 4, 0)</f>
        <v>43783</v>
      </c>
      <c r="F340">
        <f>VLOOKUP(A340, Traffic_data!$A$3:$BP$367, 5, 0)</f>
        <v>55197</v>
      </c>
      <c r="G340">
        <f>VLOOKUP(A340, Traffic_data!$A$3:$BP$367, 6, 0)</f>
        <v>37084</v>
      </c>
      <c r="H340">
        <f>VLOOKUP(A340, Traffic_data!$A$3:$BP$367, 7, 0)</f>
        <v>68483</v>
      </c>
      <c r="I340">
        <f>VLOOKUP(A340, Traffic_data!$A$3:$BP$367, 8, 0)</f>
        <v>49910</v>
      </c>
      <c r="J340">
        <f>VLOOKUP(A340, Traffic_data!$A$3:$BP$367, 9, 0)</f>
        <v>19553</v>
      </c>
      <c r="K340">
        <f>VLOOKUP(A340, Traffic_data!$A$3:$BP$367, 10, 0)</f>
        <v>2663</v>
      </c>
      <c r="L340">
        <f>VLOOKUP(A340, Traffic_data!$A$3:$BP$367, 11, 0)</f>
        <v>13224</v>
      </c>
      <c r="M340">
        <f>VLOOKUP(A340, Traffic_data!$A$3:$BP$367, 12, 0)</f>
        <v>0</v>
      </c>
      <c r="N340">
        <f>VLOOKUP(A340, Traffic_data!$A$3:$BP$367, 13, 0)</f>
        <v>20334</v>
      </c>
      <c r="O340">
        <f>VLOOKUP(A340, Traffic_data!$A$3:$BP$367, 14, 0)</f>
        <v>2201</v>
      </c>
      <c r="P340">
        <f>VLOOKUP(A340, Traffic_data!$A$3:$BP$367, 15, 0)</f>
        <v>901</v>
      </c>
      <c r="Q340">
        <f>VLOOKUP(A340, Traffic_data!$A$3:$BP$367, 16, 0)</f>
        <v>1146</v>
      </c>
      <c r="R340">
        <f>VLOOKUP(A340, Traffic_data!$A$3:$BP$367, 17, 0)</f>
        <v>116141</v>
      </c>
      <c r="S340">
        <f>VLOOKUP(A340, Traffic_data!$A$3:$BP$367, 18, 0)</f>
        <v>31652</v>
      </c>
      <c r="T340">
        <f>VLOOKUP(A340, Traffic_data!$A$3:$BP$367, 19, 0)</f>
        <v>16567</v>
      </c>
      <c r="U340">
        <f>VLOOKUP(A340, Traffic_data!$A$3:$BP$367, 20, 0)</f>
        <v>19660</v>
      </c>
      <c r="V340">
        <f>VLOOKUP(A340, Traffic_data!$A$3:$BP$367, 21, 0)</f>
        <v>1570</v>
      </c>
      <c r="W340">
        <f>VLOOKUP(A340, Traffic_data!$A$3:$BP$367, 22, 0)</f>
        <v>21206</v>
      </c>
      <c r="X340">
        <f>VLOOKUP(A340, Traffic_data!$A$3:$BP$367,23, 0)</f>
        <v>3662</v>
      </c>
      <c r="Y340">
        <f>VLOOKUP(A340, Traffic_data!$A$3:$BP$367, 24, 0)</f>
        <v>1831</v>
      </c>
      <c r="Z340">
        <f>VLOOKUP(A340, Traffic_data!$A$3:$BP$367, 25, 0)</f>
        <v>4197</v>
      </c>
      <c r="AA340">
        <f>VLOOKUP(A340, Traffic_data!$A$3:$BP$367, 26, 0)</f>
        <v>2354</v>
      </c>
      <c r="AB340">
        <f>VLOOKUP(A340, Traffic_data!$A$3:$BP$367, 27, 0)</f>
        <v>1046</v>
      </c>
      <c r="AC340">
        <f>VLOOKUP(A340, Traffic_data!$A$3:$BP$367, 28, 0)</f>
        <v>785</v>
      </c>
      <c r="AD340">
        <f>VLOOKUP(A340, Traffic_data!$A$3:$BP$367, 29, 0)</f>
        <v>3924</v>
      </c>
      <c r="AE340">
        <f>VLOOKUP(A340, Traffic_data!$A$3:$BP$367, 30, 0)</f>
        <v>17094</v>
      </c>
      <c r="AF340">
        <f>VLOOKUP(A340, Traffic_data!$A$3:$BP$367, 31, 0)</f>
        <v>3189</v>
      </c>
      <c r="AG340">
        <f>VLOOKUP(A340, Traffic_data!$A$3:$BP$367, 32, 0)</f>
        <v>1151</v>
      </c>
      <c r="AH340">
        <f>VLOOKUP(A340, Traffic_data!$A$3:$BP$367, 33, 0)</f>
        <v>2657</v>
      </c>
      <c r="AI340">
        <f>VLOOKUP(A340, Traffic_data!$A$3:$BP$367, 34, 0)</f>
        <v>89</v>
      </c>
      <c r="AJ340">
        <f>VLOOKUP(A340, Traffic_data!$A$3:$BP$367, 35, 0)</f>
        <v>2923</v>
      </c>
      <c r="AK340">
        <f>VLOOKUP(A340, Traffic_data!$A$3:$BP$367, 36, 0)</f>
        <v>531</v>
      </c>
      <c r="AL340">
        <f>VLOOKUP(A340, Traffic_data!$A$3:$BP$367, 37, 0)</f>
        <v>266</v>
      </c>
      <c r="AM340">
        <f>VLOOKUP(A340, Traffic_data!$A$3:$BP$367, 38, 0)</f>
        <v>531</v>
      </c>
      <c r="AN340">
        <f>VLOOKUP(A340, Traffic_data!$A$3:$BP$367, 39, 0)</f>
        <v>1594</v>
      </c>
      <c r="AO340">
        <f>VLOOKUP(A340, Traffic_data!$A$3:$BP$367, 40, 0)</f>
        <v>89</v>
      </c>
      <c r="AP340">
        <f>VLOOKUP(A340, Traffic_data!$A$3:$BP$367, 41, 0)</f>
        <v>266</v>
      </c>
      <c r="AQ340">
        <f>VLOOKUP(A340, Traffic_data!$A$3:$BP$367,42, 0)</f>
        <v>3809</v>
      </c>
      <c r="AR340">
        <f>VLOOKUP(A340, Traffic_data!$A$3:$BP$367, 43, 0)</f>
        <v>133235</v>
      </c>
      <c r="AS340">
        <f>VLOOKUP(A340, Traffic_data!$A$3:$BP$367, 44, 0)</f>
        <v>34841</v>
      </c>
      <c r="AT340">
        <f>VLOOKUP(A340, Traffic_data!$A$3:$BP$367, 45, 0)</f>
        <v>17718</v>
      </c>
      <c r="AU340">
        <f>VLOOKUP(A340, Traffic_data!$A$3:$BP$367, 46, 0)</f>
        <v>22317</v>
      </c>
      <c r="AV340">
        <f>VLOOKUP(A340, Traffic_data!$A$3:$BP$367, 47, 0)</f>
        <v>1659</v>
      </c>
      <c r="AW340">
        <f>VLOOKUP(A340, Traffic_data!$A$3:$BP$367, 48, 0)</f>
        <v>24129</v>
      </c>
      <c r="AX340">
        <f>VLOOKUP(A340, Traffic_data!$A$3:$BP$367, 49, 0)</f>
        <v>4193</v>
      </c>
      <c r="AY340">
        <f>VLOOKUP(A340, Traffic_data!$A$3:$BP$367, 50, 0)</f>
        <v>2097</v>
      </c>
      <c r="AZ340">
        <f>VLOOKUP(A340, Traffic_data!$A$3:$BP$367, 51, 0)</f>
        <v>4728</v>
      </c>
      <c r="BA340">
        <f>VLOOKUP(A340, Traffic_data!$A$3:$BP$367, 52, 0)</f>
        <v>3948</v>
      </c>
      <c r="BB340">
        <f>VLOOKUP(A340, Traffic_data!$A$3:$BP$367, 53, 0)</f>
        <v>1135</v>
      </c>
      <c r="BC340">
        <f>VLOOKUP(A340, Traffic_data!$A$3:$BP$367, 54, 0)</f>
        <v>1051</v>
      </c>
      <c r="BD340">
        <f>VLOOKUP(A340, Traffic_data!$A$3:$BP$367, 55, 0)</f>
        <v>7733</v>
      </c>
      <c r="BE340">
        <f>VLOOKUP(A340, Traffic_data!$A$3:$BP$367, 56, 0)</f>
        <v>1969</v>
      </c>
      <c r="BF340">
        <f>VLOOKUP(A340, Traffic_data!$A$3:$BP$367, 57, 0)</f>
        <v>502</v>
      </c>
      <c r="BG340">
        <f>VLOOKUP(A340, Traffic_data!$A$3:$BP$367, 58, 0)</f>
        <v>77</v>
      </c>
      <c r="BH340">
        <f>VLOOKUP(A340, Traffic_data!$A$3:$BP$367, 59, 0)</f>
        <v>463</v>
      </c>
      <c r="BI340">
        <f>VLOOKUP(A340, Traffic_data!$A$3:$BP$367, 60, 0)</f>
        <v>39</v>
      </c>
      <c r="BJ340">
        <f>VLOOKUP(A340, Traffic_data!$A$3:$BP$367, 61, 0)</f>
        <v>386</v>
      </c>
      <c r="BK340">
        <f>VLOOKUP(A340, Traffic_data!$A$3:$BP$367, 62, 0)</f>
        <v>0</v>
      </c>
      <c r="BL340">
        <f>VLOOKUP(A340, Traffic_data!$A$3:$BP$367, 63, 0)</f>
        <v>77</v>
      </c>
      <c r="BM340">
        <f>VLOOKUP(A340, Traffic_data!$A$3:$BP$367, 64, 0)</f>
        <v>77</v>
      </c>
      <c r="BN340">
        <f>VLOOKUP(A340, Traffic_data!$A$3:$BP$367, 65, 0)</f>
        <v>154</v>
      </c>
      <c r="BO340">
        <f>VLOOKUP(A340, Traffic_data!$A$3:$BP$367, 66, 0)</f>
        <v>39</v>
      </c>
      <c r="BP340">
        <f>VLOOKUP(A340, Traffic_data!$A$3:$BP$367, 67, 0)</f>
        <v>0</v>
      </c>
      <c r="BQ340">
        <f>VLOOKUP(A340, Traffic_data!$A$3:$BP$367, 68, 0)</f>
        <v>116</v>
      </c>
    </row>
    <row r="341" spans="1:69" x14ac:dyDescent="0.25">
      <c r="A341" s="1">
        <v>41613</v>
      </c>
      <c r="B341" t="s">
        <v>46</v>
      </c>
      <c r="C341">
        <f>IFERROR(VLOOKUP(A341,Pivot_table!$A$5:$C$57, 3, 0),0)</f>
        <v>0</v>
      </c>
      <c r="D341">
        <f>VLOOKUP(A341, Traffic_data!$A$3:$BP$367, 3, 0)</f>
        <v>197240</v>
      </c>
      <c r="E341">
        <f>VLOOKUP(A341, Traffic_data!$A$3:$BP$367, 4, 0)</f>
        <v>49883</v>
      </c>
      <c r="F341">
        <f>VLOOKUP(A341, Traffic_data!$A$3:$BP$367, 5, 0)</f>
        <v>58712</v>
      </c>
      <c r="G341">
        <f>VLOOKUP(A341, Traffic_data!$A$3:$BP$367, 6, 0)</f>
        <v>41410</v>
      </c>
      <c r="H341">
        <f>VLOOKUP(A341, Traffic_data!$A$3:$BP$367, 7, 0)</f>
        <v>75518</v>
      </c>
      <c r="I341">
        <f>VLOOKUP(A341, Traffic_data!$A$3:$BP$367, 8, 0)</f>
        <v>52281</v>
      </c>
      <c r="J341">
        <f>VLOOKUP(A341, Traffic_data!$A$3:$BP$367, 9, 0)</f>
        <v>19775</v>
      </c>
      <c r="K341">
        <f>VLOOKUP(A341, Traffic_data!$A$3:$BP$367, 10, 0)</f>
        <v>2220</v>
      </c>
      <c r="L341">
        <f>VLOOKUP(A341, Traffic_data!$A$3:$BP$367, 11, 0)</f>
        <v>13854</v>
      </c>
      <c r="M341">
        <f>VLOOKUP(A341, Traffic_data!$A$3:$BP$367, 12, 0)</f>
        <v>0</v>
      </c>
      <c r="N341">
        <f>VLOOKUP(A341, Traffic_data!$A$3:$BP$367, 13, 0)</f>
        <v>23932</v>
      </c>
      <c r="O341">
        <f>VLOOKUP(A341, Traffic_data!$A$3:$BP$367, 14, 0)</f>
        <v>2384</v>
      </c>
      <c r="P341">
        <f>VLOOKUP(A341, Traffic_data!$A$3:$BP$367, 15, 0)</f>
        <v>1054</v>
      </c>
      <c r="Q341">
        <f>VLOOKUP(A341, Traffic_data!$A$3:$BP$367, 16, 0)</f>
        <v>1560</v>
      </c>
      <c r="R341">
        <f>VLOOKUP(A341, Traffic_data!$A$3:$BP$367, 17, 0)</f>
        <v>127425</v>
      </c>
      <c r="S341">
        <f>VLOOKUP(A341, Traffic_data!$A$3:$BP$367, 18, 0)</f>
        <v>38977</v>
      </c>
      <c r="T341">
        <f>VLOOKUP(A341, Traffic_data!$A$3:$BP$367, 19, 0)</f>
        <v>18556</v>
      </c>
      <c r="U341">
        <f>VLOOKUP(A341, Traffic_data!$A$3:$BP$367, 20, 0)</f>
        <v>18556</v>
      </c>
      <c r="V341">
        <f>VLOOKUP(A341, Traffic_data!$A$3:$BP$367, 21, 0)</f>
        <v>2616</v>
      </c>
      <c r="W341">
        <f>VLOOKUP(A341, Traffic_data!$A$3:$BP$367, 22, 0)</f>
        <v>18997</v>
      </c>
      <c r="X341">
        <f>VLOOKUP(A341, Traffic_data!$A$3:$BP$367,23, 0)</f>
        <v>6017</v>
      </c>
      <c r="Y341">
        <f>VLOOKUP(A341, Traffic_data!$A$3:$BP$367, 24, 0)</f>
        <v>1308</v>
      </c>
      <c r="Z341">
        <f>VLOOKUP(A341, Traffic_data!$A$3:$BP$367, 25, 0)</f>
        <v>6406</v>
      </c>
      <c r="AA341">
        <f>VLOOKUP(A341, Traffic_data!$A$3:$BP$367, 26, 0)</f>
        <v>785</v>
      </c>
      <c r="AB341">
        <f>VLOOKUP(A341, Traffic_data!$A$3:$BP$367, 27, 0)</f>
        <v>523</v>
      </c>
      <c r="AC341">
        <f>VLOOKUP(A341, Traffic_data!$A$3:$BP$367, 28, 0)</f>
        <v>1046</v>
      </c>
      <c r="AD341">
        <f>VLOOKUP(A341, Traffic_data!$A$3:$BP$367, 29, 0)</f>
        <v>5755</v>
      </c>
      <c r="AE341">
        <f>VLOOKUP(A341, Traffic_data!$A$3:$BP$367, 30, 0)</f>
        <v>18423</v>
      </c>
      <c r="AF341">
        <f>VLOOKUP(A341, Traffic_data!$A$3:$BP$367, 31, 0)</f>
        <v>3631</v>
      </c>
      <c r="AG341">
        <f>VLOOKUP(A341, Traffic_data!$A$3:$BP$367, 32, 0)</f>
        <v>1683</v>
      </c>
      <c r="AH341">
        <f>VLOOKUP(A341, Traffic_data!$A$3:$BP$367, 33, 0)</f>
        <v>3454</v>
      </c>
      <c r="AI341">
        <f>VLOOKUP(A341, Traffic_data!$A$3:$BP$367, 34, 0)</f>
        <v>0</v>
      </c>
      <c r="AJ341">
        <f>VLOOKUP(A341, Traffic_data!$A$3:$BP$367, 35, 0)</f>
        <v>2569</v>
      </c>
      <c r="AK341">
        <f>VLOOKUP(A341, Traffic_data!$A$3:$BP$367, 36, 0)</f>
        <v>266</v>
      </c>
      <c r="AL341">
        <f>VLOOKUP(A341, Traffic_data!$A$3:$BP$367, 37, 0)</f>
        <v>0</v>
      </c>
      <c r="AM341">
        <f>VLOOKUP(A341, Traffic_data!$A$3:$BP$367, 38, 0)</f>
        <v>620</v>
      </c>
      <c r="AN341">
        <f>VLOOKUP(A341, Traffic_data!$A$3:$BP$367, 39, 0)</f>
        <v>1594</v>
      </c>
      <c r="AO341">
        <f>VLOOKUP(A341, Traffic_data!$A$3:$BP$367, 40, 0)</f>
        <v>89</v>
      </c>
      <c r="AP341">
        <f>VLOOKUP(A341, Traffic_data!$A$3:$BP$367, 41, 0)</f>
        <v>354</v>
      </c>
      <c r="AQ341">
        <f>VLOOKUP(A341, Traffic_data!$A$3:$BP$367,42, 0)</f>
        <v>3631</v>
      </c>
      <c r="AR341">
        <f>VLOOKUP(A341, Traffic_data!$A$3:$BP$367, 43, 0)</f>
        <v>145848</v>
      </c>
      <c r="AS341">
        <f>VLOOKUP(A341, Traffic_data!$A$3:$BP$367, 44, 0)</f>
        <v>42608</v>
      </c>
      <c r="AT341">
        <f>VLOOKUP(A341, Traffic_data!$A$3:$BP$367, 45, 0)</f>
        <v>20239</v>
      </c>
      <c r="AU341">
        <f>VLOOKUP(A341, Traffic_data!$A$3:$BP$367, 46, 0)</f>
        <v>22010</v>
      </c>
      <c r="AV341">
        <f>VLOOKUP(A341, Traffic_data!$A$3:$BP$367, 47, 0)</f>
        <v>2616</v>
      </c>
      <c r="AW341">
        <f>VLOOKUP(A341, Traffic_data!$A$3:$BP$367, 48, 0)</f>
        <v>21566</v>
      </c>
      <c r="AX341">
        <f>VLOOKUP(A341, Traffic_data!$A$3:$BP$367, 49, 0)</f>
        <v>6283</v>
      </c>
      <c r="AY341">
        <f>VLOOKUP(A341, Traffic_data!$A$3:$BP$367, 50, 0)</f>
        <v>1308</v>
      </c>
      <c r="AZ341">
        <f>VLOOKUP(A341, Traffic_data!$A$3:$BP$367, 51, 0)</f>
        <v>7026</v>
      </c>
      <c r="BA341">
        <f>VLOOKUP(A341, Traffic_data!$A$3:$BP$367, 52, 0)</f>
        <v>2379</v>
      </c>
      <c r="BB341">
        <f>VLOOKUP(A341, Traffic_data!$A$3:$BP$367, 53, 0)</f>
        <v>612</v>
      </c>
      <c r="BC341">
        <f>VLOOKUP(A341, Traffic_data!$A$3:$BP$367, 54, 0)</f>
        <v>1400</v>
      </c>
      <c r="BD341">
        <f>VLOOKUP(A341, Traffic_data!$A$3:$BP$367, 55, 0)</f>
        <v>9386</v>
      </c>
      <c r="BE341">
        <f>VLOOKUP(A341, Traffic_data!$A$3:$BP$367, 56, 0)</f>
        <v>2277</v>
      </c>
      <c r="BF341">
        <f>VLOOKUP(A341, Traffic_data!$A$3:$BP$367, 57, 0)</f>
        <v>540</v>
      </c>
      <c r="BG341">
        <f>VLOOKUP(A341, Traffic_data!$A$3:$BP$367, 58, 0)</f>
        <v>77</v>
      </c>
      <c r="BH341">
        <f>VLOOKUP(A341, Traffic_data!$A$3:$BP$367, 59, 0)</f>
        <v>540</v>
      </c>
      <c r="BI341">
        <f>VLOOKUP(A341, Traffic_data!$A$3:$BP$367, 60, 0)</f>
        <v>77</v>
      </c>
      <c r="BJ341">
        <f>VLOOKUP(A341, Traffic_data!$A$3:$BP$367, 61, 0)</f>
        <v>656</v>
      </c>
      <c r="BK341">
        <f>VLOOKUP(A341, Traffic_data!$A$3:$BP$367, 62, 0)</f>
        <v>0</v>
      </c>
      <c r="BL341">
        <f>VLOOKUP(A341, Traffic_data!$A$3:$BP$367, 63, 0)</f>
        <v>0</v>
      </c>
      <c r="BM341">
        <f>VLOOKUP(A341, Traffic_data!$A$3:$BP$367, 64, 0)</f>
        <v>116</v>
      </c>
      <c r="BN341">
        <f>VLOOKUP(A341, Traffic_data!$A$3:$BP$367, 65, 0)</f>
        <v>154</v>
      </c>
      <c r="BO341">
        <f>VLOOKUP(A341, Traffic_data!$A$3:$BP$367, 66, 0)</f>
        <v>39</v>
      </c>
      <c r="BP341">
        <f>VLOOKUP(A341, Traffic_data!$A$3:$BP$367, 67, 0)</f>
        <v>0</v>
      </c>
      <c r="BQ341">
        <f>VLOOKUP(A341, Traffic_data!$A$3:$BP$367, 68, 0)</f>
        <v>39</v>
      </c>
    </row>
    <row r="342" spans="1:69" x14ac:dyDescent="0.25">
      <c r="A342" s="1">
        <v>41614</v>
      </c>
      <c r="B342" t="s">
        <v>49</v>
      </c>
      <c r="C342">
        <f>IFERROR(VLOOKUP(A342,Pivot_table!$A$5:$C$57, 3, 0),0)</f>
        <v>0</v>
      </c>
      <c r="D342">
        <f>VLOOKUP(A342, Traffic_data!$A$3:$BP$367, 3, 0)</f>
        <v>202236</v>
      </c>
      <c r="E342">
        <f>VLOOKUP(A342, Traffic_data!$A$3:$BP$367, 4, 0)</f>
        <v>51615</v>
      </c>
      <c r="F342">
        <f>VLOOKUP(A342, Traffic_data!$A$3:$BP$367, 5, 0)</f>
        <v>61279</v>
      </c>
      <c r="G342">
        <f>VLOOKUP(A342, Traffic_data!$A$3:$BP$367, 6, 0)</f>
        <v>41851</v>
      </c>
      <c r="H342">
        <f>VLOOKUP(A342, Traffic_data!$A$3:$BP$367, 7, 0)</f>
        <v>77316</v>
      </c>
      <c r="I342">
        <f>VLOOKUP(A342, Traffic_data!$A$3:$BP$367, 8, 0)</f>
        <v>58661</v>
      </c>
      <c r="J342">
        <f>VLOOKUP(A342, Traffic_data!$A$3:$BP$367, 9, 0)</f>
        <v>21772</v>
      </c>
      <c r="K342">
        <f>VLOOKUP(A342, Traffic_data!$A$3:$BP$367, 10, 0)</f>
        <v>2823</v>
      </c>
      <c r="L342">
        <f>VLOOKUP(A342, Traffic_data!$A$3:$BP$367, 11, 0)</f>
        <v>14708</v>
      </c>
      <c r="M342">
        <f>VLOOKUP(A342, Traffic_data!$A$3:$BP$367, 12, 0)</f>
        <v>0</v>
      </c>
      <c r="N342">
        <f>VLOOKUP(A342, Traffic_data!$A$3:$BP$367, 13, 0)</f>
        <v>22343</v>
      </c>
      <c r="O342">
        <f>VLOOKUP(A342, Traffic_data!$A$3:$BP$367, 14, 0)</f>
        <v>2673</v>
      </c>
      <c r="P342">
        <f>VLOOKUP(A342, Traffic_data!$A$3:$BP$367, 15, 0)</f>
        <v>1155</v>
      </c>
      <c r="Q342">
        <f>VLOOKUP(A342, Traffic_data!$A$3:$BP$367, 16, 0)</f>
        <v>1374</v>
      </c>
      <c r="R342">
        <f>VLOOKUP(A342, Traffic_data!$A$3:$BP$367, 17, 0)</f>
        <v>129892</v>
      </c>
      <c r="S342">
        <f>VLOOKUP(A342, Traffic_data!$A$3:$BP$367, 18, 0)</f>
        <v>31914</v>
      </c>
      <c r="T342">
        <f>VLOOKUP(A342, Traffic_data!$A$3:$BP$367, 19, 0)</f>
        <v>17451</v>
      </c>
      <c r="U342">
        <f>VLOOKUP(A342, Traffic_data!$A$3:$BP$367, 20, 0)</f>
        <v>22974</v>
      </c>
      <c r="V342">
        <f>VLOOKUP(A342, Traffic_data!$A$3:$BP$367, 21, 0)</f>
        <v>2877</v>
      </c>
      <c r="W342">
        <f>VLOOKUP(A342, Traffic_data!$A$3:$BP$367, 22, 0)</f>
        <v>22974</v>
      </c>
      <c r="X342">
        <f>VLOOKUP(A342, Traffic_data!$A$3:$BP$367,23, 0)</f>
        <v>4447</v>
      </c>
      <c r="Y342">
        <f>VLOOKUP(A342, Traffic_data!$A$3:$BP$367, 24, 0)</f>
        <v>1308</v>
      </c>
      <c r="Z342">
        <f>VLOOKUP(A342, Traffic_data!$A$3:$BP$367, 25, 0)</f>
        <v>5302</v>
      </c>
      <c r="AA342">
        <f>VLOOKUP(A342, Traffic_data!$A$3:$BP$367, 26, 0)</f>
        <v>2877</v>
      </c>
      <c r="AB342">
        <f>VLOOKUP(A342, Traffic_data!$A$3:$BP$367, 27, 0)</f>
        <v>3924</v>
      </c>
      <c r="AC342">
        <f>VLOOKUP(A342, Traffic_data!$A$3:$BP$367, 28, 0)</f>
        <v>1308</v>
      </c>
      <c r="AD342">
        <f>VLOOKUP(A342, Traffic_data!$A$3:$BP$367, 29, 0)</f>
        <v>4709</v>
      </c>
      <c r="AE342">
        <f>VLOOKUP(A342, Traffic_data!$A$3:$BP$367, 30, 0)</f>
        <v>20017</v>
      </c>
      <c r="AF342">
        <f>VLOOKUP(A342, Traffic_data!$A$3:$BP$367, 31, 0)</f>
        <v>4074</v>
      </c>
      <c r="AG342">
        <f>VLOOKUP(A342, Traffic_data!$A$3:$BP$367, 32, 0)</f>
        <v>1417</v>
      </c>
      <c r="AH342">
        <f>VLOOKUP(A342, Traffic_data!$A$3:$BP$367, 33, 0)</f>
        <v>4074</v>
      </c>
      <c r="AI342">
        <f>VLOOKUP(A342, Traffic_data!$A$3:$BP$367, 34, 0)</f>
        <v>0</v>
      </c>
      <c r="AJ342">
        <f>VLOOKUP(A342, Traffic_data!$A$3:$BP$367, 35, 0)</f>
        <v>2746</v>
      </c>
      <c r="AK342">
        <f>VLOOKUP(A342, Traffic_data!$A$3:$BP$367, 36, 0)</f>
        <v>354</v>
      </c>
      <c r="AL342">
        <f>VLOOKUP(A342, Traffic_data!$A$3:$BP$367, 37, 0)</f>
        <v>0</v>
      </c>
      <c r="AM342">
        <f>VLOOKUP(A342, Traffic_data!$A$3:$BP$367, 38, 0)</f>
        <v>1240</v>
      </c>
      <c r="AN342">
        <f>VLOOKUP(A342, Traffic_data!$A$3:$BP$367, 39, 0)</f>
        <v>1417</v>
      </c>
      <c r="AO342">
        <f>VLOOKUP(A342, Traffic_data!$A$3:$BP$367, 40, 0)</f>
        <v>89</v>
      </c>
      <c r="AP342">
        <f>VLOOKUP(A342, Traffic_data!$A$3:$BP$367, 41, 0)</f>
        <v>354</v>
      </c>
      <c r="AQ342">
        <f>VLOOKUP(A342, Traffic_data!$A$3:$BP$367,42, 0)</f>
        <v>3897</v>
      </c>
      <c r="AR342">
        <f>VLOOKUP(A342, Traffic_data!$A$3:$BP$367, 43, 0)</f>
        <v>149909</v>
      </c>
      <c r="AS342">
        <f>VLOOKUP(A342, Traffic_data!$A$3:$BP$367, 44, 0)</f>
        <v>35988</v>
      </c>
      <c r="AT342">
        <f>VLOOKUP(A342, Traffic_data!$A$3:$BP$367, 45, 0)</f>
        <v>18868</v>
      </c>
      <c r="AU342">
        <f>VLOOKUP(A342, Traffic_data!$A$3:$BP$367, 46, 0)</f>
        <v>27048</v>
      </c>
      <c r="AV342">
        <f>VLOOKUP(A342, Traffic_data!$A$3:$BP$367, 47, 0)</f>
        <v>2877</v>
      </c>
      <c r="AW342">
        <f>VLOOKUP(A342, Traffic_data!$A$3:$BP$367, 48, 0)</f>
        <v>25720</v>
      </c>
      <c r="AX342">
        <f>VLOOKUP(A342, Traffic_data!$A$3:$BP$367, 49, 0)</f>
        <v>4801</v>
      </c>
      <c r="AY342">
        <f>VLOOKUP(A342, Traffic_data!$A$3:$BP$367, 50, 0)</f>
        <v>1308</v>
      </c>
      <c r="AZ342">
        <f>VLOOKUP(A342, Traffic_data!$A$3:$BP$367, 51, 0)</f>
        <v>6542</v>
      </c>
      <c r="BA342">
        <f>VLOOKUP(A342, Traffic_data!$A$3:$BP$367, 52, 0)</f>
        <v>4294</v>
      </c>
      <c r="BB342">
        <f>VLOOKUP(A342, Traffic_data!$A$3:$BP$367, 53, 0)</f>
        <v>4013</v>
      </c>
      <c r="BC342">
        <f>VLOOKUP(A342, Traffic_data!$A$3:$BP$367, 54, 0)</f>
        <v>1662</v>
      </c>
      <c r="BD342">
        <f>VLOOKUP(A342, Traffic_data!$A$3:$BP$367, 55, 0)</f>
        <v>8606</v>
      </c>
      <c r="BE342">
        <f>VLOOKUP(A342, Traffic_data!$A$3:$BP$367, 56, 0)</f>
        <v>2316</v>
      </c>
      <c r="BF342">
        <f>VLOOKUP(A342, Traffic_data!$A$3:$BP$367, 57, 0)</f>
        <v>425</v>
      </c>
      <c r="BG342">
        <f>VLOOKUP(A342, Traffic_data!$A$3:$BP$367, 58, 0)</f>
        <v>232</v>
      </c>
      <c r="BH342">
        <f>VLOOKUP(A342, Traffic_data!$A$3:$BP$367, 59, 0)</f>
        <v>425</v>
      </c>
      <c r="BI342">
        <f>VLOOKUP(A342, Traffic_data!$A$3:$BP$367, 60, 0)</f>
        <v>0</v>
      </c>
      <c r="BJ342">
        <f>VLOOKUP(A342, Traffic_data!$A$3:$BP$367, 61, 0)</f>
        <v>579</v>
      </c>
      <c r="BK342">
        <f>VLOOKUP(A342, Traffic_data!$A$3:$BP$367, 62, 0)</f>
        <v>154</v>
      </c>
      <c r="BL342">
        <f>VLOOKUP(A342, Traffic_data!$A$3:$BP$367, 63, 0)</f>
        <v>0</v>
      </c>
      <c r="BM342">
        <f>VLOOKUP(A342, Traffic_data!$A$3:$BP$367, 64, 0)</f>
        <v>77</v>
      </c>
      <c r="BN342">
        <f>VLOOKUP(A342, Traffic_data!$A$3:$BP$367, 65, 0)</f>
        <v>193</v>
      </c>
      <c r="BO342">
        <f>VLOOKUP(A342, Traffic_data!$A$3:$BP$367, 66, 0)</f>
        <v>39</v>
      </c>
      <c r="BP342">
        <f>VLOOKUP(A342, Traffic_data!$A$3:$BP$367, 67, 0)</f>
        <v>39</v>
      </c>
      <c r="BQ342">
        <f>VLOOKUP(A342, Traffic_data!$A$3:$BP$367, 68, 0)</f>
        <v>77</v>
      </c>
    </row>
    <row r="343" spans="1:69" x14ac:dyDescent="0.25">
      <c r="A343" s="1">
        <v>41615</v>
      </c>
      <c r="B343" t="s">
        <v>52</v>
      </c>
      <c r="C343">
        <f>IFERROR(VLOOKUP(A343,Pivot_table!$A$5:$C$57, 3, 0),0)</f>
        <v>0</v>
      </c>
      <c r="D343">
        <f>VLOOKUP(A343, Traffic_data!$A$3:$BP$367, 3, 0)</f>
        <v>172714</v>
      </c>
      <c r="E343">
        <f>VLOOKUP(A343, Traffic_data!$A$3:$BP$367, 4, 0)</f>
        <v>46756</v>
      </c>
      <c r="F343">
        <f>VLOOKUP(A343, Traffic_data!$A$3:$BP$367, 5, 0)</f>
        <v>52376</v>
      </c>
      <c r="G343">
        <f>VLOOKUP(A343, Traffic_data!$A$3:$BP$367, 6, 0)</f>
        <v>33789</v>
      </c>
      <c r="H343">
        <f>VLOOKUP(A343, Traffic_data!$A$3:$BP$367, 7, 0)</f>
        <v>68238</v>
      </c>
      <c r="I343">
        <f>VLOOKUP(A343, Traffic_data!$A$3:$BP$367, 8, 0)</f>
        <v>54273</v>
      </c>
      <c r="J343">
        <f>VLOOKUP(A343, Traffic_data!$A$3:$BP$367, 9, 0)</f>
        <v>25036</v>
      </c>
      <c r="K343">
        <f>VLOOKUP(A343, Traffic_data!$A$3:$BP$367, 10, 0)</f>
        <v>3091</v>
      </c>
      <c r="L343">
        <f>VLOOKUP(A343, Traffic_data!$A$3:$BP$367, 11, 0)</f>
        <v>15934</v>
      </c>
      <c r="M343">
        <f>VLOOKUP(A343, Traffic_data!$A$3:$BP$367, 12, 0)</f>
        <v>0</v>
      </c>
      <c r="N343">
        <f>VLOOKUP(A343, Traffic_data!$A$3:$BP$367, 13, 0)</f>
        <v>20377</v>
      </c>
      <c r="O343">
        <f>VLOOKUP(A343, Traffic_data!$A$3:$BP$367, 14, 0)</f>
        <v>3388</v>
      </c>
      <c r="P343">
        <f>VLOOKUP(A343, Traffic_data!$A$3:$BP$367, 15, 0)</f>
        <v>1291</v>
      </c>
      <c r="Q343">
        <f>VLOOKUP(A343, Traffic_data!$A$3:$BP$367, 16, 0)</f>
        <v>1299</v>
      </c>
      <c r="R343">
        <f>VLOOKUP(A343, Traffic_data!$A$3:$BP$367, 17, 0)</f>
        <v>110569</v>
      </c>
      <c r="S343">
        <f>VLOOKUP(A343, Traffic_data!$A$3:$BP$367, 18, 0)</f>
        <v>28252</v>
      </c>
      <c r="T343">
        <f>VLOOKUP(A343, Traffic_data!$A$3:$BP$367, 19, 0)</f>
        <v>16567</v>
      </c>
      <c r="U343">
        <f>VLOOKUP(A343, Traffic_data!$A$3:$BP$367, 20, 0)</f>
        <v>18114</v>
      </c>
      <c r="V343">
        <f>VLOOKUP(A343, Traffic_data!$A$3:$BP$367, 21, 0)</f>
        <v>3401</v>
      </c>
      <c r="W343">
        <f>VLOOKUP(A343, Traffic_data!$A$3:$BP$367, 22, 0)</f>
        <v>20765</v>
      </c>
      <c r="X343">
        <f>VLOOKUP(A343, Traffic_data!$A$3:$BP$367,23, 0)</f>
        <v>3924</v>
      </c>
      <c r="Y343">
        <f>VLOOKUP(A343, Traffic_data!$A$3:$BP$367, 24, 0)</f>
        <v>1046</v>
      </c>
      <c r="Z343">
        <f>VLOOKUP(A343, Traffic_data!$A$3:$BP$367, 25, 0)</f>
        <v>5743</v>
      </c>
      <c r="AA343">
        <f>VLOOKUP(A343, Traffic_data!$A$3:$BP$367, 26, 0)</f>
        <v>2877</v>
      </c>
      <c r="AB343">
        <f>VLOOKUP(A343, Traffic_data!$A$3:$BP$367, 27, 0)</f>
        <v>523</v>
      </c>
      <c r="AC343">
        <f>VLOOKUP(A343, Traffic_data!$A$3:$BP$367, 28, 0)</f>
        <v>785</v>
      </c>
      <c r="AD343">
        <f>VLOOKUP(A343, Traffic_data!$A$3:$BP$367, 29, 0)</f>
        <v>6278</v>
      </c>
      <c r="AE343">
        <f>VLOOKUP(A343, Traffic_data!$A$3:$BP$367, 30, 0)</f>
        <v>23560</v>
      </c>
      <c r="AF343">
        <f>VLOOKUP(A343, Traffic_data!$A$3:$BP$367, 31, 0)</f>
        <v>3897</v>
      </c>
      <c r="AG343">
        <f>VLOOKUP(A343, Traffic_data!$A$3:$BP$367, 32, 0)</f>
        <v>1417</v>
      </c>
      <c r="AH343">
        <f>VLOOKUP(A343, Traffic_data!$A$3:$BP$367, 33, 0)</f>
        <v>4074</v>
      </c>
      <c r="AI343">
        <f>VLOOKUP(A343, Traffic_data!$A$3:$BP$367, 34, 0)</f>
        <v>177</v>
      </c>
      <c r="AJ343">
        <f>VLOOKUP(A343, Traffic_data!$A$3:$BP$367, 35, 0)</f>
        <v>3809</v>
      </c>
      <c r="AK343">
        <f>VLOOKUP(A343, Traffic_data!$A$3:$BP$367, 36, 0)</f>
        <v>886</v>
      </c>
      <c r="AL343">
        <f>VLOOKUP(A343, Traffic_data!$A$3:$BP$367, 37, 0)</f>
        <v>89</v>
      </c>
      <c r="AM343">
        <f>VLOOKUP(A343, Traffic_data!$A$3:$BP$367, 38, 0)</f>
        <v>1506</v>
      </c>
      <c r="AN343">
        <f>VLOOKUP(A343, Traffic_data!$A$3:$BP$367, 39, 0)</f>
        <v>886</v>
      </c>
      <c r="AO343">
        <f>VLOOKUP(A343, Traffic_data!$A$3:$BP$367, 40, 0)</f>
        <v>89</v>
      </c>
      <c r="AP343">
        <f>VLOOKUP(A343, Traffic_data!$A$3:$BP$367, 41, 0)</f>
        <v>354</v>
      </c>
      <c r="AQ343">
        <f>VLOOKUP(A343, Traffic_data!$A$3:$BP$367,42, 0)</f>
        <v>6200</v>
      </c>
      <c r="AR343">
        <f>VLOOKUP(A343, Traffic_data!$A$3:$BP$367, 43, 0)</f>
        <v>134129</v>
      </c>
      <c r="AS343">
        <f>VLOOKUP(A343, Traffic_data!$A$3:$BP$367, 44, 0)</f>
        <v>32149</v>
      </c>
      <c r="AT343">
        <f>VLOOKUP(A343, Traffic_data!$A$3:$BP$367, 45, 0)</f>
        <v>17984</v>
      </c>
      <c r="AU343">
        <f>VLOOKUP(A343, Traffic_data!$A$3:$BP$367, 46, 0)</f>
        <v>22188</v>
      </c>
      <c r="AV343">
        <f>VLOOKUP(A343, Traffic_data!$A$3:$BP$367, 47, 0)</f>
        <v>3578</v>
      </c>
      <c r="AW343">
        <f>VLOOKUP(A343, Traffic_data!$A$3:$BP$367, 48, 0)</f>
        <v>24574</v>
      </c>
      <c r="AX343">
        <f>VLOOKUP(A343, Traffic_data!$A$3:$BP$367, 49, 0)</f>
        <v>4810</v>
      </c>
      <c r="AY343">
        <f>VLOOKUP(A343, Traffic_data!$A$3:$BP$367, 50, 0)</f>
        <v>1135</v>
      </c>
      <c r="AZ343">
        <f>VLOOKUP(A343, Traffic_data!$A$3:$BP$367, 51, 0)</f>
        <v>7249</v>
      </c>
      <c r="BA343">
        <f>VLOOKUP(A343, Traffic_data!$A$3:$BP$367, 52, 0)</f>
        <v>3763</v>
      </c>
      <c r="BB343">
        <f>VLOOKUP(A343, Traffic_data!$A$3:$BP$367, 53, 0)</f>
        <v>612</v>
      </c>
      <c r="BC343">
        <f>VLOOKUP(A343, Traffic_data!$A$3:$BP$367, 54, 0)</f>
        <v>1139</v>
      </c>
      <c r="BD343">
        <f>VLOOKUP(A343, Traffic_data!$A$3:$BP$367, 55, 0)</f>
        <v>12478</v>
      </c>
      <c r="BE343">
        <f>VLOOKUP(A343, Traffic_data!$A$3:$BP$367, 56, 0)</f>
        <v>2586</v>
      </c>
      <c r="BF343">
        <f>VLOOKUP(A343, Traffic_data!$A$3:$BP$367, 57, 0)</f>
        <v>193</v>
      </c>
      <c r="BG343">
        <f>VLOOKUP(A343, Traffic_data!$A$3:$BP$367, 58, 0)</f>
        <v>232</v>
      </c>
      <c r="BH343">
        <f>VLOOKUP(A343, Traffic_data!$A$3:$BP$367, 59, 0)</f>
        <v>733</v>
      </c>
      <c r="BI343">
        <f>VLOOKUP(A343, Traffic_data!$A$3:$BP$367, 60, 0)</f>
        <v>0</v>
      </c>
      <c r="BJ343">
        <f>VLOOKUP(A343, Traffic_data!$A$3:$BP$367, 61, 0)</f>
        <v>502</v>
      </c>
      <c r="BK343">
        <f>VLOOKUP(A343, Traffic_data!$A$3:$BP$367, 62, 0)</f>
        <v>77</v>
      </c>
      <c r="BL343">
        <f>VLOOKUP(A343, Traffic_data!$A$3:$BP$367, 63, 0)</f>
        <v>39</v>
      </c>
      <c r="BM343">
        <f>VLOOKUP(A343, Traffic_data!$A$3:$BP$367, 64, 0)</f>
        <v>116</v>
      </c>
      <c r="BN343">
        <f>VLOOKUP(A343, Traffic_data!$A$3:$BP$367, 65, 0)</f>
        <v>193</v>
      </c>
      <c r="BO343">
        <f>VLOOKUP(A343, Traffic_data!$A$3:$BP$367, 66, 0)</f>
        <v>77</v>
      </c>
      <c r="BP343">
        <f>VLOOKUP(A343, Traffic_data!$A$3:$BP$367, 67, 0)</f>
        <v>39</v>
      </c>
      <c r="BQ343">
        <f>VLOOKUP(A343, Traffic_data!$A$3:$BP$367, 68, 0)</f>
        <v>193</v>
      </c>
    </row>
    <row r="344" spans="1:69" x14ac:dyDescent="0.25">
      <c r="A344" s="1">
        <v>41616</v>
      </c>
      <c r="B344" t="s">
        <v>53</v>
      </c>
      <c r="C344">
        <f>IFERROR(VLOOKUP(A344,Pivot_table!$A$5:$C$57, 3, 0),0)</f>
        <v>0</v>
      </c>
      <c r="D344">
        <f>VLOOKUP(A344, Traffic_data!$A$3:$BP$367, 3, 0)</f>
        <v>128484</v>
      </c>
      <c r="E344">
        <f>VLOOKUP(A344, Traffic_data!$A$3:$BP$367, 4, 0)</f>
        <v>34532</v>
      </c>
      <c r="F344">
        <f>VLOOKUP(A344, Traffic_data!$A$3:$BP$367, 5, 0)</f>
        <v>38402</v>
      </c>
      <c r="G344">
        <f>VLOOKUP(A344, Traffic_data!$A$3:$BP$367, 6, 0)</f>
        <v>26548</v>
      </c>
      <c r="H344">
        <f>VLOOKUP(A344, Traffic_data!$A$3:$BP$367, 7, 0)</f>
        <v>50679</v>
      </c>
      <c r="I344">
        <f>VLOOKUP(A344, Traffic_data!$A$3:$BP$367, 8, 0)</f>
        <v>40843</v>
      </c>
      <c r="J344">
        <f>VLOOKUP(A344, Traffic_data!$A$3:$BP$367, 9, 0)</f>
        <v>24857</v>
      </c>
      <c r="K344">
        <f>VLOOKUP(A344, Traffic_data!$A$3:$BP$367, 10, 0)</f>
        <v>2847</v>
      </c>
      <c r="L344">
        <f>VLOOKUP(A344, Traffic_data!$A$3:$BP$367, 11, 0)</f>
        <v>15669</v>
      </c>
      <c r="M344">
        <f>VLOOKUP(A344, Traffic_data!$A$3:$BP$367, 12, 0)</f>
        <v>0</v>
      </c>
      <c r="N344">
        <f>VLOOKUP(A344, Traffic_data!$A$3:$BP$367, 13, 0)</f>
        <v>14988</v>
      </c>
      <c r="O344">
        <f>VLOOKUP(A344, Traffic_data!$A$3:$BP$367, 14, 0)</f>
        <v>3354</v>
      </c>
      <c r="P344">
        <f>VLOOKUP(A344, Traffic_data!$A$3:$BP$367, 15, 0)</f>
        <v>1287</v>
      </c>
      <c r="Q344">
        <f>VLOOKUP(A344, Traffic_data!$A$3:$BP$367, 16, 0)</f>
        <v>1095</v>
      </c>
      <c r="R344">
        <f>VLOOKUP(A344, Traffic_data!$A$3:$BP$367, 17, 0)</f>
        <v>83141</v>
      </c>
      <c r="S344">
        <f>VLOOKUP(A344, Traffic_data!$A$3:$BP$367, 18, 0)</f>
        <v>22758</v>
      </c>
      <c r="T344">
        <f>VLOOKUP(A344, Traffic_data!$A$3:$BP$367, 19, 0)</f>
        <v>12149</v>
      </c>
      <c r="U344">
        <f>VLOOKUP(A344, Traffic_data!$A$3:$BP$367, 20, 0)</f>
        <v>12812</v>
      </c>
      <c r="V344">
        <f>VLOOKUP(A344, Traffic_data!$A$3:$BP$367, 21, 0)</f>
        <v>262</v>
      </c>
      <c r="W344">
        <f>VLOOKUP(A344, Traffic_data!$A$3:$BP$367, 22, 0)</f>
        <v>13696</v>
      </c>
      <c r="X344">
        <f>VLOOKUP(A344, Traffic_data!$A$3:$BP$367,23, 0)</f>
        <v>2093</v>
      </c>
      <c r="Y344">
        <f>VLOOKUP(A344, Traffic_data!$A$3:$BP$367, 24, 0)</f>
        <v>1046</v>
      </c>
      <c r="Z344">
        <f>VLOOKUP(A344, Traffic_data!$A$3:$BP$367, 25, 0)</f>
        <v>5081</v>
      </c>
      <c r="AA344">
        <f>VLOOKUP(A344, Traffic_data!$A$3:$BP$367, 26, 0)</f>
        <v>2093</v>
      </c>
      <c r="AB344">
        <f>VLOOKUP(A344, Traffic_data!$A$3:$BP$367, 27, 0)</f>
        <v>1308</v>
      </c>
      <c r="AC344">
        <f>VLOOKUP(A344, Traffic_data!$A$3:$BP$367, 28, 0)</f>
        <v>2354</v>
      </c>
      <c r="AD344">
        <f>VLOOKUP(A344, Traffic_data!$A$3:$BP$367, 29, 0)</f>
        <v>5232</v>
      </c>
      <c r="AE344">
        <f>VLOOKUP(A344, Traffic_data!$A$3:$BP$367, 30, 0)</f>
        <v>24889</v>
      </c>
      <c r="AF344">
        <f>VLOOKUP(A344, Traffic_data!$A$3:$BP$367, 31, 0)</f>
        <v>3897</v>
      </c>
      <c r="AG344">
        <f>VLOOKUP(A344, Traffic_data!$A$3:$BP$367, 32, 0)</f>
        <v>1151</v>
      </c>
      <c r="AH344">
        <f>VLOOKUP(A344, Traffic_data!$A$3:$BP$367, 33, 0)</f>
        <v>4340</v>
      </c>
      <c r="AI344">
        <f>VLOOKUP(A344, Traffic_data!$A$3:$BP$367, 34, 0)</f>
        <v>0</v>
      </c>
      <c r="AJ344">
        <f>VLOOKUP(A344, Traffic_data!$A$3:$BP$367, 35, 0)</f>
        <v>4163</v>
      </c>
      <c r="AK344">
        <f>VLOOKUP(A344, Traffic_data!$A$3:$BP$367, 36, 0)</f>
        <v>620</v>
      </c>
      <c r="AL344">
        <f>VLOOKUP(A344, Traffic_data!$A$3:$BP$367, 37, 0)</f>
        <v>89</v>
      </c>
      <c r="AM344">
        <f>VLOOKUP(A344, Traffic_data!$A$3:$BP$367, 38, 0)</f>
        <v>974</v>
      </c>
      <c r="AN344">
        <f>VLOOKUP(A344, Traffic_data!$A$3:$BP$367, 39, 0)</f>
        <v>1329</v>
      </c>
      <c r="AO344">
        <f>VLOOKUP(A344, Traffic_data!$A$3:$BP$367, 40, 0)</f>
        <v>89</v>
      </c>
      <c r="AP344">
        <f>VLOOKUP(A344, Traffic_data!$A$3:$BP$367, 41, 0)</f>
        <v>620</v>
      </c>
      <c r="AQ344">
        <f>VLOOKUP(A344, Traffic_data!$A$3:$BP$367,42, 0)</f>
        <v>6909</v>
      </c>
      <c r="AR344">
        <f>VLOOKUP(A344, Traffic_data!$A$3:$BP$367, 43, 0)</f>
        <v>108030</v>
      </c>
      <c r="AS344">
        <f>VLOOKUP(A344, Traffic_data!$A$3:$BP$367, 44, 0)</f>
        <v>26655</v>
      </c>
      <c r="AT344">
        <f>VLOOKUP(A344, Traffic_data!$A$3:$BP$367, 45, 0)</f>
        <v>13300</v>
      </c>
      <c r="AU344">
        <f>VLOOKUP(A344, Traffic_data!$A$3:$BP$367, 46, 0)</f>
        <v>17152</v>
      </c>
      <c r="AV344">
        <f>VLOOKUP(A344, Traffic_data!$A$3:$BP$367, 47, 0)</f>
        <v>262</v>
      </c>
      <c r="AW344">
        <f>VLOOKUP(A344, Traffic_data!$A$3:$BP$367, 48, 0)</f>
        <v>17859</v>
      </c>
      <c r="AX344">
        <f>VLOOKUP(A344, Traffic_data!$A$3:$BP$367, 49, 0)</f>
        <v>2713</v>
      </c>
      <c r="AY344">
        <f>VLOOKUP(A344, Traffic_data!$A$3:$BP$367, 50, 0)</f>
        <v>1135</v>
      </c>
      <c r="AZ344">
        <f>VLOOKUP(A344, Traffic_data!$A$3:$BP$367, 51, 0)</f>
        <v>6055</v>
      </c>
      <c r="BA344">
        <f>VLOOKUP(A344, Traffic_data!$A$3:$BP$367, 52, 0)</f>
        <v>3422</v>
      </c>
      <c r="BB344">
        <f>VLOOKUP(A344, Traffic_data!$A$3:$BP$367, 53, 0)</f>
        <v>1397</v>
      </c>
      <c r="BC344">
        <f>VLOOKUP(A344, Traffic_data!$A$3:$BP$367, 54, 0)</f>
        <v>2974</v>
      </c>
      <c r="BD344">
        <f>VLOOKUP(A344, Traffic_data!$A$3:$BP$367, 55, 0)</f>
        <v>12141</v>
      </c>
      <c r="BE344">
        <f>VLOOKUP(A344, Traffic_data!$A$3:$BP$367, 56, 0)</f>
        <v>1776</v>
      </c>
      <c r="BF344">
        <f>VLOOKUP(A344, Traffic_data!$A$3:$BP$367, 57, 0)</f>
        <v>270</v>
      </c>
      <c r="BG344">
        <f>VLOOKUP(A344, Traffic_data!$A$3:$BP$367, 58, 0)</f>
        <v>116</v>
      </c>
      <c r="BH344">
        <f>VLOOKUP(A344, Traffic_data!$A$3:$BP$367, 59, 0)</f>
        <v>270</v>
      </c>
      <c r="BI344">
        <f>VLOOKUP(A344, Traffic_data!$A$3:$BP$367, 60, 0)</f>
        <v>0</v>
      </c>
      <c r="BJ344">
        <f>VLOOKUP(A344, Traffic_data!$A$3:$BP$367, 61, 0)</f>
        <v>386</v>
      </c>
      <c r="BK344">
        <f>VLOOKUP(A344, Traffic_data!$A$3:$BP$367, 62, 0)</f>
        <v>193</v>
      </c>
      <c r="BL344">
        <f>VLOOKUP(A344, Traffic_data!$A$3:$BP$367, 63, 0)</f>
        <v>0</v>
      </c>
      <c r="BM344">
        <f>VLOOKUP(A344, Traffic_data!$A$3:$BP$367, 64, 0)</f>
        <v>77</v>
      </c>
      <c r="BN344">
        <f>VLOOKUP(A344, Traffic_data!$A$3:$BP$367, 65, 0)</f>
        <v>193</v>
      </c>
      <c r="BO344">
        <f>VLOOKUP(A344, Traffic_data!$A$3:$BP$367, 66, 0)</f>
        <v>0</v>
      </c>
      <c r="BP344">
        <f>VLOOKUP(A344, Traffic_data!$A$3:$BP$367, 67, 0)</f>
        <v>154</v>
      </c>
      <c r="BQ344">
        <f>VLOOKUP(A344, Traffic_data!$A$3:$BP$367, 68, 0)</f>
        <v>77</v>
      </c>
    </row>
    <row r="345" spans="1:69" x14ac:dyDescent="0.25">
      <c r="A345" s="1">
        <v>41617</v>
      </c>
      <c r="B345" t="s">
        <v>58</v>
      </c>
      <c r="C345">
        <f>IFERROR(VLOOKUP(A345,Pivot_table!$A$5:$C$57, 3, 0),0)</f>
        <v>0</v>
      </c>
      <c r="D345">
        <f>VLOOKUP(A345, Traffic_data!$A$3:$BP$367, 3, 0)</f>
        <v>182743</v>
      </c>
      <c r="E345">
        <f>VLOOKUP(A345, Traffic_data!$A$3:$BP$367, 4, 0)</f>
        <v>46398</v>
      </c>
      <c r="F345">
        <f>VLOOKUP(A345, Traffic_data!$A$3:$BP$367, 5, 0)</f>
        <v>56497</v>
      </c>
      <c r="G345">
        <f>VLOOKUP(A345, Traffic_data!$A$3:$BP$367, 6, 0)</f>
        <v>37302</v>
      </c>
      <c r="H345">
        <f>VLOOKUP(A345, Traffic_data!$A$3:$BP$367, 7, 0)</f>
        <v>70816</v>
      </c>
      <c r="I345">
        <f>VLOOKUP(A345, Traffic_data!$A$3:$BP$367, 8, 0)</f>
        <v>55691</v>
      </c>
      <c r="J345">
        <f>VLOOKUP(A345, Traffic_data!$A$3:$BP$367, 9, 0)</f>
        <v>20573</v>
      </c>
      <c r="K345">
        <f>VLOOKUP(A345, Traffic_data!$A$3:$BP$367, 10, 0)</f>
        <v>2739</v>
      </c>
      <c r="L345">
        <f>VLOOKUP(A345, Traffic_data!$A$3:$BP$367, 11, 0)</f>
        <v>14264</v>
      </c>
      <c r="M345">
        <f>VLOOKUP(A345, Traffic_data!$A$3:$BP$367, 12, 0)</f>
        <v>0</v>
      </c>
      <c r="N345">
        <f>VLOOKUP(A345, Traffic_data!$A$3:$BP$367, 13, 0)</f>
        <v>20707</v>
      </c>
      <c r="O345">
        <f>VLOOKUP(A345, Traffic_data!$A$3:$BP$367, 14, 0)</f>
        <v>2303</v>
      </c>
      <c r="P345">
        <f>VLOOKUP(A345, Traffic_data!$A$3:$BP$367, 15, 0)</f>
        <v>1018</v>
      </c>
      <c r="Q345">
        <f>VLOOKUP(A345, Traffic_data!$A$3:$BP$367, 16, 0)</f>
        <v>1231</v>
      </c>
      <c r="R345">
        <f>VLOOKUP(A345, Traffic_data!$A$3:$BP$367, 17, 0)</f>
        <v>119677</v>
      </c>
      <c r="S345">
        <f>VLOOKUP(A345, Traffic_data!$A$3:$BP$367, 18, 0)</f>
        <v>30606</v>
      </c>
      <c r="T345">
        <f>VLOOKUP(A345, Traffic_data!$A$3:$BP$367, 19, 0)</f>
        <v>14358</v>
      </c>
      <c r="U345">
        <f>VLOOKUP(A345, Traffic_data!$A$3:$BP$367, 20, 0)</f>
        <v>19218</v>
      </c>
      <c r="V345">
        <f>VLOOKUP(A345, Traffic_data!$A$3:$BP$367, 21, 0)</f>
        <v>2093</v>
      </c>
      <c r="W345">
        <f>VLOOKUP(A345, Traffic_data!$A$3:$BP$367, 22, 0)</f>
        <v>20985</v>
      </c>
      <c r="X345">
        <f>VLOOKUP(A345, Traffic_data!$A$3:$BP$367,23, 0)</f>
        <v>2354</v>
      </c>
      <c r="Y345">
        <f>VLOOKUP(A345, Traffic_data!$A$3:$BP$367, 24, 0)</f>
        <v>2093</v>
      </c>
      <c r="Z345">
        <f>VLOOKUP(A345, Traffic_data!$A$3:$BP$367, 25, 0)</f>
        <v>7069</v>
      </c>
      <c r="AA345">
        <f>VLOOKUP(A345, Traffic_data!$A$3:$BP$367, 26, 0)</f>
        <v>785</v>
      </c>
      <c r="AB345">
        <f>VLOOKUP(A345, Traffic_data!$A$3:$BP$367, 27, 0)</f>
        <v>1570</v>
      </c>
      <c r="AC345">
        <f>VLOOKUP(A345, Traffic_data!$A$3:$BP$367, 28, 0)</f>
        <v>2354</v>
      </c>
      <c r="AD345">
        <f>VLOOKUP(A345, Traffic_data!$A$3:$BP$367, 29, 0)</f>
        <v>8109</v>
      </c>
      <c r="AE345">
        <f>VLOOKUP(A345, Traffic_data!$A$3:$BP$367, 30, 0)</f>
        <v>19486</v>
      </c>
      <c r="AF345">
        <f>VLOOKUP(A345, Traffic_data!$A$3:$BP$367, 31, 0)</f>
        <v>2746</v>
      </c>
      <c r="AG345">
        <f>VLOOKUP(A345, Traffic_data!$A$3:$BP$367, 32, 0)</f>
        <v>886</v>
      </c>
      <c r="AH345">
        <f>VLOOKUP(A345, Traffic_data!$A$3:$BP$367, 33, 0)</f>
        <v>3366</v>
      </c>
      <c r="AI345">
        <f>VLOOKUP(A345, Traffic_data!$A$3:$BP$367, 34, 0)</f>
        <v>177</v>
      </c>
      <c r="AJ345">
        <f>VLOOKUP(A345, Traffic_data!$A$3:$BP$367, 35, 0)</f>
        <v>2303</v>
      </c>
      <c r="AK345">
        <f>VLOOKUP(A345, Traffic_data!$A$3:$BP$367, 36, 0)</f>
        <v>974</v>
      </c>
      <c r="AL345">
        <f>VLOOKUP(A345, Traffic_data!$A$3:$BP$367, 37, 0)</f>
        <v>89</v>
      </c>
      <c r="AM345">
        <f>VLOOKUP(A345, Traffic_data!$A$3:$BP$367, 38, 0)</f>
        <v>886</v>
      </c>
      <c r="AN345">
        <f>VLOOKUP(A345, Traffic_data!$A$3:$BP$367, 39, 0)</f>
        <v>974</v>
      </c>
      <c r="AO345">
        <f>VLOOKUP(A345, Traffic_data!$A$3:$BP$367, 40, 0)</f>
        <v>177</v>
      </c>
      <c r="AP345">
        <f>VLOOKUP(A345, Traffic_data!$A$3:$BP$367, 41, 0)</f>
        <v>266</v>
      </c>
      <c r="AQ345">
        <f>VLOOKUP(A345, Traffic_data!$A$3:$BP$367,42, 0)</f>
        <v>5580</v>
      </c>
      <c r="AR345">
        <f>VLOOKUP(A345, Traffic_data!$A$3:$BP$367, 43, 0)</f>
        <v>139163</v>
      </c>
      <c r="AS345">
        <f>VLOOKUP(A345, Traffic_data!$A$3:$BP$367, 44, 0)</f>
        <v>33352</v>
      </c>
      <c r="AT345">
        <f>VLOOKUP(A345, Traffic_data!$A$3:$BP$367, 45, 0)</f>
        <v>15244</v>
      </c>
      <c r="AU345">
        <f>VLOOKUP(A345, Traffic_data!$A$3:$BP$367, 46, 0)</f>
        <v>22584</v>
      </c>
      <c r="AV345">
        <f>VLOOKUP(A345, Traffic_data!$A$3:$BP$367, 47, 0)</f>
        <v>2270</v>
      </c>
      <c r="AW345">
        <f>VLOOKUP(A345, Traffic_data!$A$3:$BP$367, 48, 0)</f>
        <v>23288</v>
      </c>
      <c r="AX345">
        <f>VLOOKUP(A345, Traffic_data!$A$3:$BP$367, 49, 0)</f>
        <v>3328</v>
      </c>
      <c r="AY345">
        <f>VLOOKUP(A345, Traffic_data!$A$3:$BP$367, 50, 0)</f>
        <v>2182</v>
      </c>
      <c r="AZ345">
        <f>VLOOKUP(A345, Traffic_data!$A$3:$BP$367, 51, 0)</f>
        <v>7955</v>
      </c>
      <c r="BA345">
        <f>VLOOKUP(A345, Traffic_data!$A$3:$BP$367, 52, 0)</f>
        <v>1759</v>
      </c>
      <c r="BB345">
        <f>VLOOKUP(A345, Traffic_data!$A$3:$BP$367, 53, 0)</f>
        <v>1747</v>
      </c>
      <c r="BC345">
        <f>VLOOKUP(A345, Traffic_data!$A$3:$BP$367, 54, 0)</f>
        <v>2620</v>
      </c>
      <c r="BD345">
        <f>VLOOKUP(A345, Traffic_data!$A$3:$BP$367, 55, 0)</f>
        <v>13689</v>
      </c>
      <c r="BE345">
        <f>VLOOKUP(A345, Traffic_data!$A$3:$BP$367, 56, 0)</f>
        <v>1930</v>
      </c>
      <c r="BF345">
        <f>VLOOKUP(A345, Traffic_data!$A$3:$BP$367, 57, 0)</f>
        <v>309</v>
      </c>
      <c r="BG345">
        <f>VLOOKUP(A345, Traffic_data!$A$3:$BP$367, 58, 0)</f>
        <v>116</v>
      </c>
      <c r="BH345">
        <f>VLOOKUP(A345, Traffic_data!$A$3:$BP$367, 59, 0)</f>
        <v>270</v>
      </c>
      <c r="BI345">
        <f>VLOOKUP(A345, Traffic_data!$A$3:$BP$367, 60, 0)</f>
        <v>39</v>
      </c>
      <c r="BJ345">
        <f>VLOOKUP(A345, Traffic_data!$A$3:$BP$367, 61, 0)</f>
        <v>270</v>
      </c>
      <c r="BK345">
        <f>VLOOKUP(A345, Traffic_data!$A$3:$BP$367, 62, 0)</f>
        <v>77</v>
      </c>
      <c r="BL345">
        <f>VLOOKUP(A345, Traffic_data!$A$3:$BP$367, 63, 0)</f>
        <v>0</v>
      </c>
      <c r="BM345">
        <f>VLOOKUP(A345, Traffic_data!$A$3:$BP$367, 64, 0)</f>
        <v>154</v>
      </c>
      <c r="BN345">
        <f>VLOOKUP(A345, Traffic_data!$A$3:$BP$367, 65, 0)</f>
        <v>232</v>
      </c>
      <c r="BO345">
        <f>VLOOKUP(A345, Traffic_data!$A$3:$BP$367, 66, 0)</f>
        <v>0</v>
      </c>
      <c r="BP345">
        <f>VLOOKUP(A345, Traffic_data!$A$3:$BP$367, 67, 0)</f>
        <v>39</v>
      </c>
      <c r="BQ345">
        <f>VLOOKUP(A345, Traffic_data!$A$3:$BP$367, 68, 0)</f>
        <v>270</v>
      </c>
    </row>
    <row r="346" spans="1:69" x14ac:dyDescent="0.25">
      <c r="A346" s="1">
        <v>41618</v>
      </c>
      <c r="B346" t="s">
        <v>59</v>
      </c>
      <c r="C346">
        <f>IFERROR(VLOOKUP(A346,Pivot_table!$A$5:$C$57, 3, 0),0)</f>
        <v>0</v>
      </c>
      <c r="D346">
        <f>VLOOKUP(A346, Traffic_data!$A$3:$BP$367, 3, 0)</f>
        <v>197313</v>
      </c>
      <c r="E346">
        <f>VLOOKUP(A346, Traffic_data!$A$3:$BP$367, 4, 0)</f>
        <v>46061</v>
      </c>
      <c r="F346">
        <f>VLOOKUP(A346, Traffic_data!$A$3:$BP$367, 5, 0)</f>
        <v>58880</v>
      </c>
      <c r="G346">
        <f>VLOOKUP(A346, Traffic_data!$A$3:$BP$367, 6, 0)</f>
        <v>37387</v>
      </c>
      <c r="H346">
        <f>VLOOKUP(A346, Traffic_data!$A$3:$BP$367, 7, 0)</f>
        <v>82604</v>
      </c>
      <c r="I346">
        <f>VLOOKUP(A346, Traffic_data!$A$3:$BP$367, 8, 0)</f>
        <v>56546</v>
      </c>
      <c r="J346">
        <f>VLOOKUP(A346, Traffic_data!$A$3:$BP$367, 9, 0)</f>
        <v>19805</v>
      </c>
      <c r="K346">
        <f>VLOOKUP(A346, Traffic_data!$A$3:$BP$367, 10, 0)</f>
        <v>2798</v>
      </c>
      <c r="L346">
        <f>VLOOKUP(A346, Traffic_data!$A$3:$BP$367, 11, 0)</f>
        <v>14768</v>
      </c>
      <c r="M346">
        <f>VLOOKUP(A346, Traffic_data!$A$3:$BP$367, 12, 0)</f>
        <v>0</v>
      </c>
      <c r="N346">
        <f>VLOOKUP(A346, Traffic_data!$A$3:$BP$367, 13, 0)</f>
        <v>20696</v>
      </c>
      <c r="O346">
        <f>VLOOKUP(A346, Traffic_data!$A$3:$BP$367, 14, 0)</f>
        <v>2189</v>
      </c>
      <c r="P346">
        <f>VLOOKUP(A346, Traffic_data!$A$3:$BP$367, 15, 0)</f>
        <v>921</v>
      </c>
      <c r="Q346">
        <f>VLOOKUP(A346, Traffic_data!$A$3:$BP$367, 16, 0)</f>
        <v>1515</v>
      </c>
      <c r="R346">
        <f>VLOOKUP(A346, Traffic_data!$A$3:$BP$367, 17, 0)</f>
        <v>132960</v>
      </c>
      <c r="S346">
        <f>VLOOKUP(A346, Traffic_data!$A$3:$BP$367, 18, 0)</f>
        <v>31129</v>
      </c>
      <c r="T346">
        <f>VLOOKUP(A346, Traffic_data!$A$3:$BP$367, 19, 0)</f>
        <v>17451</v>
      </c>
      <c r="U346">
        <f>VLOOKUP(A346, Traffic_data!$A$3:$BP$367, 20, 0)</f>
        <v>17451</v>
      </c>
      <c r="V346">
        <f>VLOOKUP(A346, Traffic_data!$A$3:$BP$367, 21, 0)</f>
        <v>2616</v>
      </c>
      <c r="W346">
        <f>VLOOKUP(A346, Traffic_data!$A$3:$BP$367, 22, 0)</f>
        <v>20102</v>
      </c>
      <c r="X346">
        <f>VLOOKUP(A346, Traffic_data!$A$3:$BP$367,23, 0)</f>
        <v>3924</v>
      </c>
      <c r="Y346">
        <f>VLOOKUP(A346, Traffic_data!$A$3:$BP$367, 24, 0)</f>
        <v>2354</v>
      </c>
      <c r="Z346">
        <f>VLOOKUP(A346, Traffic_data!$A$3:$BP$367, 25, 0)</f>
        <v>13475</v>
      </c>
      <c r="AA346">
        <f>VLOOKUP(A346, Traffic_data!$A$3:$BP$367, 26, 0)</f>
        <v>1831</v>
      </c>
      <c r="AB346">
        <f>VLOOKUP(A346, Traffic_data!$A$3:$BP$367, 27, 0)</f>
        <v>2093</v>
      </c>
      <c r="AC346">
        <f>VLOOKUP(A346, Traffic_data!$A$3:$BP$367, 28, 0)</f>
        <v>1570</v>
      </c>
      <c r="AD346">
        <f>VLOOKUP(A346, Traffic_data!$A$3:$BP$367, 29, 0)</f>
        <v>7586</v>
      </c>
      <c r="AE346">
        <f>VLOOKUP(A346, Traffic_data!$A$3:$BP$367, 30, 0)</f>
        <v>18777</v>
      </c>
      <c r="AF346">
        <f>VLOOKUP(A346, Traffic_data!$A$3:$BP$367, 31, 0)</f>
        <v>2569</v>
      </c>
      <c r="AG346">
        <f>VLOOKUP(A346, Traffic_data!$A$3:$BP$367, 32, 0)</f>
        <v>1771</v>
      </c>
      <c r="AH346">
        <f>VLOOKUP(A346, Traffic_data!$A$3:$BP$367, 33, 0)</f>
        <v>2746</v>
      </c>
      <c r="AI346">
        <f>VLOOKUP(A346, Traffic_data!$A$3:$BP$367, 34, 0)</f>
        <v>0</v>
      </c>
      <c r="AJ346">
        <f>VLOOKUP(A346, Traffic_data!$A$3:$BP$367, 35, 0)</f>
        <v>2214</v>
      </c>
      <c r="AK346">
        <f>VLOOKUP(A346, Traffic_data!$A$3:$BP$367, 36, 0)</f>
        <v>709</v>
      </c>
      <c r="AL346">
        <f>VLOOKUP(A346, Traffic_data!$A$3:$BP$367, 37, 0)</f>
        <v>177</v>
      </c>
      <c r="AM346">
        <f>VLOOKUP(A346, Traffic_data!$A$3:$BP$367, 38, 0)</f>
        <v>1594</v>
      </c>
      <c r="AN346">
        <f>VLOOKUP(A346, Traffic_data!$A$3:$BP$367, 39, 0)</f>
        <v>1860</v>
      </c>
      <c r="AO346">
        <f>VLOOKUP(A346, Traffic_data!$A$3:$BP$367, 40, 0)</f>
        <v>354</v>
      </c>
      <c r="AP346">
        <f>VLOOKUP(A346, Traffic_data!$A$3:$BP$367, 41, 0)</f>
        <v>266</v>
      </c>
      <c r="AQ346">
        <f>VLOOKUP(A346, Traffic_data!$A$3:$BP$367,42, 0)</f>
        <v>3543</v>
      </c>
      <c r="AR346">
        <f>VLOOKUP(A346, Traffic_data!$A$3:$BP$367, 43, 0)</f>
        <v>151737</v>
      </c>
      <c r="AS346">
        <f>VLOOKUP(A346, Traffic_data!$A$3:$BP$367, 44, 0)</f>
        <v>33698</v>
      </c>
      <c r="AT346">
        <f>VLOOKUP(A346, Traffic_data!$A$3:$BP$367, 45, 0)</f>
        <v>19222</v>
      </c>
      <c r="AU346">
        <f>VLOOKUP(A346, Traffic_data!$A$3:$BP$367, 46, 0)</f>
        <v>20197</v>
      </c>
      <c r="AV346">
        <f>VLOOKUP(A346, Traffic_data!$A$3:$BP$367, 47, 0)</f>
        <v>2616</v>
      </c>
      <c r="AW346">
        <f>VLOOKUP(A346, Traffic_data!$A$3:$BP$367, 48, 0)</f>
        <v>22316</v>
      </c>
      <c r="AX346">
        <f>VLOOKUP(A346, Traffic_data!$A$3:$BP$367, 49, 0)</f>
        <v>4633</v>
      </c>
      <c r="AY346">
        <f>VLOOKUP(A346, Traffic_data!$A$3:$BP$367, 50, 0)</f>
        <v>2531</v>
      </c>
      <c r="AZ346">
        <f>VLOOKUP(A346, Traffic_data!$A$3:$BP$367, 51, 0)</f>
        <v>15069</v>
      </c>
      <c r="BA346">
        <f>VLOOKUP(A346, Traffic_data!$A$3:$BP$367, 52, 0)</f>
        <v>3691</v>
      </c>
      <c r="BB346">
        <f>VLOOKUP(A346, Traffic_data!$A$3:$BP$367, 53, 0)</f>
        <v>2447</v>
      </c>
      <c r="BC346">
        <f>VLOOKUP(A346, Traffic_data!$A$3:$BP$367, 54, 0)</f>
        <v>1836</v>
      </c>
      <c r="BD346">
        <f>VLOOKUP(A346, Traffic_data!$A$3:$BP$367, 55, 0)</f>
        <v>11129</v>
      </c>
      <c r="BE346">
        <f>VLOOKUP(A346, Traffic_data!$A$3:$BP$367, 56, 0)</f>
        <v>1891</v>
      </c>
      <c r="BF346">
        <f>VLOOKUP(A346, Traffic_data!$A$3:$BP$367, 57, 0)</f>
        <v>386</v>
      </c>
      <c r="BG346">
        <f>VLOOKUP(A346, Traffic_data!$A$3:$BP$367, 58, 0)</f>
        <v>77</v>
      </c>
      <c r="BH346">
        <f>VLOOKUP(A346, Traffic_data!$A$3:$BP$367, 59, 0)</f>
        <v>193</v>
      </c>
      <c r="BI346">
        <f>VLOOKUP(A346, Traffic_data!$A$3:$BP$367, 60, 0)</f>
        <v>39</v>
      </c>
      <c r="BJ346">
        <f>VLOOKUP(A346, Traffic_data!$A$3:$BP$367, 61, 0)</f>
        <v>347</v>
      </c>
      <c r="BK346">
        <f>VLOOKUP(A346, Traffic_data!$A$3:$BP$367, 62, 0)</f>
        <v>77</v>
      </c>
      <c r="BL346">
        <f>VLOOKUP(A346, Traffic_data!$A$3:$BP$367, 63, 0)</f>
        <v>0</v>
      </c>
      <c r="BM346">
        <f>VLOOKUP(A346, Traffic_data!$A$3:$BP$367, 64, 0)</f>
        <v>77</v>
      </c>
      <c r="BN346">
        <f>VLOOKUP(A346, Traffic_data!$A$3:$BP$367, 65, 0)</f>
        <v>39</v>
      </c>
      <c r="BO346">
        <f>VLOOKUP(A346, Traffic_data!$A$3:$BP$367, 66, 0)</f>
        <v>116</v>
      </c>
      <c r="BP346">
        <f>VLOOKUP(A346, Traffic_data!$A$3:$BP$367, 67, 0)</f>
        <v>0</v>
      </c>
      <c r="BQ346">
        <f>VLOOKUP(A346, Traffic_data!$A$3:$BP$367, 68, 0)</f>
        <v>347</v>
      </c>
    </row>
    <row r="347" spans="1:69" x14ac:dyDescent="0.25">
      <c r="A347" s="1">
        <v>41619</v>
      </c>
      <c r="B347" t="s">
        <v>30</v>
      </c>
      <c r="C347">
        <f>IFERROR(VLOOKUP(A347,Pivot_table!$A$5:$C$57, 3, 0),0)</f>
        <v>0</v>
      </c>
      <c r="D347">
        <f>VLOOKUP(A347, Traffic_data!$A$3:$BP$367, 3, 0)</f>
        <v>187150</v>
      </c>
      <c r="E347">
        <f>VLOOKUP(A347, Traffic_data!$A$3:$BP$367, 4, 0)</f>
        <v>46586</v>
      </c>
      <c r="F347">
        <f>VLOOKUP(A347, Traffic_data!$A$3:$BP$367, 5, 0)</f>
        <v>57151</v>
      </c>
      <c r="G347">
        <f>VLOOKUP(A347, Traffic_data!$A$3:$BP$367, 6, 0)</f>
        <v>36857</v>
      </c>
      <c r="H347">
        <f>VLOOKUP(A347, Traffic_data!$A$3:$BP$367, 7, 0)</f>
        <v>71941</v>
      </c>
      <c r="I347">
        <f>VLOOKUP(A347, Traffic_data!$A$3:$BP$367, 8, 0)</f>
        <v>56179</v>
      </c>
      <c r="J347">
        <f>VLOOKUP(A347, Traffic_data!$A$3:$BP$367, 9, 0)</f>
        <v>19574</v>
      </c>
      <c r="K347">
        <f>VLOOKUP(A347, Traffic_data!$A$3:$BP$367, 10, 0)</f>
        <v>2549</v>
      </c>
      <c r="L347">
        <f>VLOOKUP(A347, Traffic_data!$A$3:$BP$367, 11, 0)</f>
        <v>15030</v>
      </c>
      <c r="M347">
        <f>VLOOKUP(A347, Traffic_data!$A$3:$BP$367, 12, 0)</f>
        <v>0</v>
      </c>
      <c r="N347">
        <f>VLOOKUP(A347, Traffic_data!$A$3:$BP$367, 13, 0)</f>
        <v>21477</v>
      </c>
      <c r="O347">
        <f>VLOOKUP(A347, Traffic_data!$A$3:$BP$367, 14, 0)</f>
        <v>2284</v>
      </c>
      <c r="P347">
        <f>VLOOKUP(A347, Traffic_data!$A$3:$BP$367, 15, 0)</f>
        <v>990</v>
      </c>
      <c r="Q347">
        <f>VLOOKUP(A347, Traffic_data!$A$3:$BP$367, 16, 0)</f>
        <v>1310</v>
      </c>
      <c r="R347">
        <f>VLOOKUP(A347, Traffic_data!$A$3:$BP$367, 17, 0)</f>
        <v>122897</v>
      </c>
      <c r="S347">
        <f>VLOOKUP(A347, Traffic_data!$A$3:$BP$367, 18, 0)</f>
        <v>28252</v>
      </c>
      <c r="T347">
        <f>VLOOKUP(A347, Traffic_data!$A$3:$BP$367, 19, 0)</f>
        <v>18776</v>
      </c>
      <c r="U347">
        <f>VLOOKUP(A347, Traffic_data!$A$3:$BP$367, 20, 0)</f>
        <v>20323</v>
      </c>
      <c r="V347">
        <f>VLOOKUP(A347, Traffic_data!$A$3:$BP$367, 21, 0)</f>
        <v>2093</v>
      </c>
      <c r="W347">
        <f>VLOOKUP(A347, Traffic_data!$A$3:$BP$367, 22, 0)</f>
        <v>19439</v>
      </c>
      <c r="X347">
        <f>VLOOKUP(A347, Traffic_data!$A$3:$BP$367,23, 0)</f>
        <v>5232</v>
      </c>
      <c r="Y347">
        <f>VLOOKUP(A347, Traffic_data!$A$3:$BP$367, 24, 0)</f>
        <v>1046</v>
      </c>
      <c r="Z347">
        <f>VLOOKUP(A347, Traffic_data!$A$3:$BP$367, 25, 0)</f>
        <v>5081</v>
      </c>
      <c r="AA347">
        <f>VLOOKUP(A347, Traffic_data!$A$3:$BP$367, 26, 0)</f>
        <v>1831</v>
      </c>
      <c r="AB347">
        <f>VLOOKUP(A347, Traffic_data!$A$3:$BP$367, 27, 0)</f>
        <v>1308</v>
      </c>
      <c r="AC347">
        <f>VLOOKUP(A347, Traffic_data!$A$3:$BP$367, 28, 0)</f>
        <v>1831</v>
      </c>
      <c r="AD347">
        <f>VLOOKUP(A347, Traffic_data!$A$3:$BP$367, 29, 0)</f>
        <v>9156</v>
      </c>
      <c r="AE347">
        <f>VLOOKUP(A347, Traffic_data!$A$3:$BP$367, 30, 0)</f>
        <v>18777</v>
      </c>
      <c r="AF347">
        <f>VLOOKUP(A347, Traffic_data!$A$3:$BP$367, 31, 0)</f>
        <v>2923</v>
      </c>
      <c r="AG347">
        <f>VLOOKUP(A347, Traffic_data!$A$3:$BP$367, 32, 0)</f>
        <v>1329</v>
      </c>
      <c r="AH347">
        <f>VLOOKUP(A347, Traffic_data!$A$3:$BP$367, 33, 0)</f>
        <v>2923</v>
      </c>
      <c r="AI347">
        <f>VLOOKUP(A347, Traffic_data!$A$3:$BP$367, 34, 0)</f>
        <v>89</v>
      </c>
      <c r="AJ347">
        <f>VLOOKUP(A347, Traffic_data!$A$3:$BP$367, 35, 0)</f>
        <v>2923</v>
      </c>
      <c r="AK347">
        <f>VLOOKUP(A347, Traffic_data!$A$3:$BP$367, 36, 0)</f>
        <v>443</v>
      </c>
      <c r="AL347">
        <f>VLOOKUP(A347, Traffic_data!$A$3:$BP$367, 37, 0)</f>
        <v>89</v>
      </c>
      <c r="AM347">
        <f>VLOOKUP(A347, Traffic_data!$A$3:$BP$367, 38, 0)</f>
        <v>1771</v>
      </c>
      <c r="AN347">
        <f>VLOOKUP(A347, Traffic_data!$A$3:$BP$367, 39, 0)</f>
        <v>620</v>
      </c>
      <c r="AO347">
        <f>VLOOKUP(A347, Traffic_data!$A$3:$BP$367, 40, 0)</f>
        <v>177</v>
      </c>
      <c r="AP347">
        <f>VLOOKUP(A347, Traffic_data!$A$3:$BP$367, 41, 0)</f>
        <v>89</v>
      </c>
      <c r="AQ347">
        <f>VLOOKUP(A347, Traffic_data!$A$3:$BP$367,42, 0)</f>
        <v>4783</v>
      </c>
      <c r="AR347">
        <f>VLOOKUP(A347, Traffic_data!$A$3:$BP$367, 43, 0)</f>
        <v>141674</v>
      </c>
      <c r="AS347">
        <f>VLOOKUP(A347, Traffic_data!$A$3:$BP$367, 44, 0)</f>
        <v>31175</v>
      </c>
      <c r="AT347">
        <f>VLOOKUP(A347, Traffic_data!$A$3:$BP$367, 45, 0)</f>
        <v>20105</v>
      </c>
      <c r="AU347">
        <f>VLOOKUP(A347, Traffic_data!$A$3:$BP$367, 46, 0)</f>
        <v>23246</v>
      </c>
      <c r="AV347">
        <f>VLOOKUP(A347, Traffic_data!$A$3:$BP$367, 47, 0)</f>
        <v>2182</v>
      </c>
      <c r="AW347">
        <f>VLOOKUP(A347, Traffic_data!$A$3:$BP$367, 48, 0)</f>
        <v>22362</v>
      </c>
      <c r="AX347">
        <f>VLOOKUP(A347, Traffic_data!$A$3:$BP$367, 49, 0)</f>
        <v>5675</v>
      </c>
      <c r="AY347">
        <f>VLOOKUP(A347, Traffic_data!$A$3:$BP$367, 50, 0)</f>
        <v>1135</v>
      </c>
      <c r="AZ347">
        <f>VLOOKUP(A347, Traffic_data!$A$3:$BP$367, 51, 0)</f>
        <v>6852</v>
      </c>
      <c r="BA347">
        <f>VLOOKUP(A347, Traffic_data!$A$3:$BP$367, 52, 0)</f>
        <v>2451</v>
      </c>
      <c r="BB347">
        <f>VLOOKUP(A347, Traffic_data!$A$3:$BP$367, 53, 0)</f>
        <v>1485</v>
      </c>
      <c r="BC347">
        <f>VLOOKUP(A347, Traffic_data!$A$3:$BP$367, 54, 0)</f>
        <v>1920</v>
      </c>
      <c r="BD347">
        <f>VLOOKUP(A347, Traffic_data!$A$3:$BP$367, 55, 0)</f>
        <v>13939</v>
      </c>
      <c r="BE347">
        <f>VLOOKUP(A347, Traffic_data!$A$3:$BP$367, 56, 0)</f>
        <v>1930</v>
      </c>
      <c r="BF347">
        <f>VLOOKUP(A347, Traffic_data!$A$3:$BP$367, 57, 0)</f>
        <v>270</v>
      </c>
      <c r="BG347">
        <f>VLOOKUP(A347, Traffic_data!$A$3:$BP$367, 58, 0)</f>
        <v>309</v>
      </c>
      <c r="BH347">
        <f>VLOOKUP(A347, Traffic_data!$A$3:$BP$367, 59, 0)</f>
        <v>347</v>
      </c>
      <c r="BI347">
        <f>VLOOKUP(A347, Traffic_data!$A$3:$BP$367, 60, 0)</f>
        <v>0</v>
      </c>
      <c r="BJ347">
        <f>VLOOKUP(A347, Traffic_data!$A$3:$BP$367, 61, 0)</f>
        <v>463</v>
      </c>
      <c r="BK347">
        <f>VLOOKUP(A347, Traffic_data!$A$3:$BP$367, 62, 0)</f>
        <v>77</v>
      </c>
      <c r="BL347">
        <f>VLOOKUP(A347, Traffic_data!$A$3:$BP$367, 63, 0)</f>
        <v>39</v>
      </c>
      <c r="BM347">
        <f>VLOOKUP(A347, Traffic_data!$A$3:$BP$367, 64, 0)</f>
        <v>116</v>
      </c>
      <c r="BN347">
        <f>VLOOKUP(A347, Traffic_data!$A$3:$BP$367, 65, 0)</f>
        <v>116</v>
      </c>
      <c r="BO347">
        <f>VLOOKUP(A347, Traffic_data!$A$3:$BP$367, 66, 0)</f>
        <v>39</v>
      </c>
      <c r="BP347">
        <f>VLOOKUP(A347, Traffic_data!$A$3:$BP$367, 67, 0)</f>
        <v>0</v>
      </c>
      <c r="BQ347">
        <f>VLOOKUP(A347, Traffic_data!$A$3:$BP$367, 68, 0)</f>
        <v>77</v>
      </c>
    </row>
    <row r="348" spans="1:69" x14ac:dyDescent="0.25">
      <c r="A348" s="1">
        <v>41620</v>
      </c>
      <c r="B348" t="s">
        <v>46</v>
      </c>
      <c r="C348">
        <f>IFERROR(VLOOKUP(A348,Pivot_table!$A$5:$C$57, 3, 0),0)</f>
        <v>0</v>
      </c>
      <c r="D348">
        <f>VLOOKUP(A348, Traffic_data!$A$3:$BP$367, 3, 0)</f>
        <v>226946</v>
      </c>
      <c r="E348">
        <f>VLOOKUP(A348, Traffic_data!$A$3:$BP$367, 4, 0)</f>
        <v>49110</v>
      </c>
      <c r="F348">
        <f>VLOOKUP(A348, Traffic_data!$A$3:$BP$367, 5, 0)</f>
        <v>61739</v>
      </c>
      <c r="G348">
        <f>VLOOKUP(A348, Traffic_data!$A$3:$BP$367, 6, 0)</f>
        <v>39431</v>
      </c>
      <c r="H348">
        <f>VLOOKUP(A348, Traffic_data!$A$3:$BP$367, 7, 0)</f>
        <v>100609</v>
      </c>
      <c r="I348">
        <f>VLOOKUP(A348, Traffic_data!$A$3:$BP$367, 8, 0)</f>
        <v>61327</v>
      </c>
      <c r="J348">
        <f>VLOOKUP(A348, Traffic_data!$A$3:$BP$367, 9, 0)</f>
        <v>23433</v>
      </c>
      <c r="K348">
        <f>VLOOKUP(A348, Traffic_data!$A$3:$BP$367, 10, 0)</f>
        <v>2780</v>
      </c>
      <c r="L348">
        <f>VLOOKUP(A348, Traffic_data!$A$3:$BP$367, 11, 0)</f>
        <v>15897</v>
      </c>
      <c r="M348">
        <f>VLOOKUP(A348, Traffic_data!$A$3:$BP$367, 12, 0)</f>
        <v>0</v>
      </c>
      <c r="N348">
        <f>VLOOKUP(A348, Traffic_data!$A$3:$BP$367, 13, 0)</f>
        <v>23809</v>
      </c>
      <c r="O348">
        <f>VLOOKUP(A348, Traffic_data!$A$3:$BP$367, 14, 0)</f>
        <v>2568</v>
      </c>
      <c r="P348">
        <f>VLOOKUP(A348, Traffic_data!$A$3:$BP$367, 15, 0)</f>
        <v>1127</v>
      </c>
      <c r="Q348">
        <f>VLOOKUP(A348, Traffic_data!$A$3:$BP$367, 16, 0)</f>
        <v>1427</v>
      </c>
      <c r="R348">
        <f>VLOOKUP(A348, Traffic_data!$A$3:$BP$367, 17, 0)</f>
        <v>157524</v>
      </c>
      <c r="S348">
        <f>VLOOKUP(A348, Traffic_data!$A$3:$BP$367, 18, 0)</f>
        <v>35576</v>
      </c>
      <c r="T348">
        <f>VLOOKUP(A348, Traffic_data!$A$3:$BP$367, 19, 0)</f>
        <v>21427</v>
      </c>
      <c r="U348">
        <f>VLOOKUP(A348, Traffic_data!$A$3:$BP$367, 20, 0)</f>
        <v>20323</v>
      </c>
      <c r="V348">
        <f>VLOOKUP(A348, Traffic_data!$A$3:$BP$367, 21, 0)</f>
        <v>2616</v>
      </c>
      <c r="W348">
        <f>VLOOKUP(A348, Traffic_data!$A$3:$BP$367, 22, 0)</f>
        <v>25183</v>
      </c>
      <c r="X348">
        <f>VLOOKUP(A348, Traffic_data!$A$3:$BP$367,23, 0)</f>
        <v>6540</v>
      </c>
      <c r="Y348">
        <f>VLOOKUP(A348, Traffic_data!$A$3:$BP$367, 24, 0)</f>
        <v>1570</v>
      </c>
      <c r="Z348">
        <f>VLOOKUP(A348, Traffic_data!$A$3:$BP$367, 25, 0)</f>
        <v>11487</v>
      </c>
      <c r="AA348">
        <f>VLOOKUP(A348, Traffic_data!$A$3:$BP$367, 26, 0)</f>
        <v>1570</v>
      </c>
      <c r="AB348">
        <f>VLOOKUP(A348, Traffic_data!$A$3:$BP$367, 27, 0)</f>
        <v>3139</v>
      </c>
      <c r="AC348">
        <f>VLOOKUP(A348, Traffic_data!$A$3:$BP$367, 28, 0)</f>
        <v>3401</v>
      </c>
      <c r="AD348">
        <f>VLOOKUP(A348, Traffic_data!$A$3:$BP$367, 29, 0)</f>
        <v>9679</v>
      </c>
      <c r="AE348">
        <f>VLOOKUP(A348, Traffic_data!$A$3:$BP$367, 30, 0)</f>
        <v>22586</v>
      </c>
      <c r="AF348">
        <f>VLOOKUP(A348, Traffic_data!$A$3:$BP$367, 31, 0)</f>
        <v>3986</v>
      </c>
      <c r="AG348">
        <f>VLOOKUP(A348, Traffic_data!$A$3:$BP$367, 32, 0)</f>
        <v>2037</v>
      </c>
      <c r="AH348">
        <f>VLOOKUP(A348, Traffic_data!$A$3:$BP$367, 33, 0)</f>
        <v>2746</v>
      </c>
      <c r="AI348">
        <f>VLOOKUP(A348, Traffic_data!$A$3:$BP$367, 34, 0)</f>
        <v>0</v>
      </c>
      <c r="AJ348">
        <f>VLOOKUP(A348, Traffic_data!$A$3:$BP$367, 35, 0)</f>
        <v>2923</v>
      </c>
      <c r="AK348">
        <f>VLOOKUP(A348, Traffic_data!$A$3:$BP$367, 36, 0)</f>
        <v>354</v>
      </c>
      <c r="AL348">
        <f>VLOOKUP(A348, Traffic_data!$A$3:$BP$367, 37, 0)</f>
        <v>89</v>
      </c>
      <c r="AM348">
        <f>VLOOKUP(A348, Traffic_data!$A$3:$BP$367, 38, 0)</f>
        <v>1860</v>
      </c>
      <c r="AN348">
        <f>VLOOKUP(A348, Traffic_data!$A$3:$BP$367, 39, 0)</f>
        <v>974</v>
      </c>
      <c r="AO348">
        <f>VLOOKUP(A348, Traffic_data!$A$3:$BP$367, 40, 0)</f>
        <v>177</v>
      </c>
      <c r="AP348">
        <f>VLOOKUP(A348, Traffic_data!$A$3:$BP$367, 41, 0)</f>
        <v>531</v>
      </c>
      <c r="AQ348">
        <f>VLOOKUP(A348, Traffic_data!$A$3:$BP$367,42, 0)</f>
        <v>5846</v>
      </c>
      <c r="AR348">
        <f>VLOOKUP(A348, Traffic_data!$A$3:$BP$367, 43, 0)</f>
        <v>180110</v>
      </c>
      <c r="AS348">
        <f>VLOOKUP(A348, Traffic_data!$A$3:$BP$367, 44, 0)</f>
        <v>39562</v>
      </c>
      <c r="AT348">
        <f>VLOOKUP(A348, Traffic_data!$A$3:$BP$367, 45, 0)</f>
        <v>23464</v>
      </c>
      <c r="AU348">
        <f>VLOOKUP(A348, Traffic_data!$A$3:$BP$367, 46, 0)</f>
        <v>23069</v>
      </c>
      <c r="AV348">
        <f>VLOOKUP(A348, Traffic_data!$A$3:$BP$367, 47, 0)</f>
        <v>2616</v>
      </c>
      <c r="AW348">
        <f>VLOOKUP(A348, Traffic_data!$A$3:$BP$367, 48, 0)</f>
        <v>28106</v>
      </c>
      <c r="AX348">
        <f>VLOOKUP(A348, Traffic_data!$A$3:$BP$367, 49, 0)</f>
        <v>6894</v>
      </c>
      <c r="AY348">
        <f>VLOOKUP(A348, Traffic_data!$A$3:$BP$367, 50, 0)</f>
        <v>1659</v>
      </c>
      <c r="AZ348">
        <f>VLOOKUP(A348, Traffic_data!$A$3:$BP$367, 51, 0)</f>
        <v>13347</v>
      </c>
      <c r="BA348">
        <f>VLOOKUP(A348, Traffic_data!$A$3:$BP$367, 52, 0)</f>
        <v>2544</v>
      </c>
      <c r="BB348">
        <f>VLOOKUP(A348, Traffic_data!$A$3:$BP$367, 53, 0)</f>
        <v>3316</v>
      </c>
      <c r="BC348">
        <f>VLOOKUP(A348, Traffic_data!$A$3:$BP$367, 54, 0)</f>
        <v>3932</v>
      </c>
      <c r="BD348">
        <f>VLOOKUP(A348, Traffic_data!$A$3:$BP$367, 55, 0)</f>
        <v>15525</v>
      </c>
      <c r="BE348">
        <f>VLOOKUP(A348, Traffic_data!$A$3:$BP$367, 56, 0)</f>
        <v>2277</v>
      </c>
      <c r="BF348">
        <f>VLOOKUP(A348, Traffic_data!$A$3:$BP$367, 57, 0)</f>
        <v>502</v>
      </c>
      <c r="BG348">
        <f>VLOOKUP(A348, Traffic_data!$A$3:$BP$367, 58, 0)</f>
        <v>425</v>
      </c>
      <c r="BH348">
        <f>VLOOKUP(A348, Traffic_data!$A$3:$BP$367, 59, 0)</f>
        <v>386</v>
      </c>
      <c r="BI348">
        <f>VLOOKUP(A348, Traffic_data!$A$3:$BP$367, 60, 0)</f>
        <v>39</v>
      </c>
      <c r="BJ348">
        <f>VLOOKUP(A348, Traffic_data!$A$3:$BP$367, 61, 0)</f>
        <v>347</v>
      </c>
      <c r="BK348">
        <f>VLOOKUP(A348, Traffic_data!$A$3:$BP$367, 62, 0)</f>
        <v>0</v>
      </c>
      <c r="BL348">
        <f>VLOOKUP(A348, Traffic_data!$A$3:$BP$367, 63, 0)</f>
        <v>39</v>
      </c>
      <c r="BM348">
        <f>VLOOKUP(A348, Traffic_data!$A$3:$BP$367, 64, 0)</f>
        <v>193</v>
      </c>
      <c r="BN348">
        <f>VLOOKUP(A348, Traffic_data!$A$3:$BP$367, 65, 0)</f>
        <v>116</v>
      </c>
      <c r="BO348">
        <f>VLOOKUP(A348, Traffic_data!$A$3:$BP$367, 66, 0)</f>
        <v>0</v>
      </c>
      <c r="BP348">
        <f>VLOOKUP(A348, Traffic_data!$A$3:$BP$367, 67, 0)</f>
        <v>0</v>
      </c>
      <c r="BQ348">
        <f>VLOOKUP(A348, Traffic_data!$A$3:$BP$367, 68, 0)</f>
        <v>116</v>
      </c>
    </row>
    <row r="349" spans="1:69" x14ac:dyDescent="0.25">
      <c r="A349" s="1">
        <v>41621</v>
      </c>
      <c r="B349" t="s">
        <v>49</v>
      </c>
      <c r="C349">
        <f>IFERROR(VLOOKUP(A349,Pivot_table!$A$5:$C$57, 3, 0),0)</f>
        <v>0</v>
      </c>
      <c r="D349">
        <f>VLOOKUP(A349, Traffic_data!$A$3:$BP$367, 3, 0)</f>
        <v>277310</v>
      </c>
      <c r="E349">
        <f>VLOOKUP(A349, Traffic_data!$A$3:$BP$367, 4, 0)</f>
        <v>50897</v>
      </c>
      <c r="F349">
        <f>VLOOKUP(A349, Traffic_data!$A$3:$BP$367, 5, 0)</f>
        <v>63348</v>
      </c>
      <c r="G349">
        <f>VLOOKUP(A349, Traffic_data!$A$3:$BP$367, 6, 0)</f>
        <v>39342</v>
      </c>
      <c r="H349">
        <f>VLOOKUP(A349, Traffic_data!$A$3:$BP$367, 7, 0)</f>
        <v>141087</v>
      </c>
      <c r="I349">
        <f>VLOOKUP(A349, Traffic_data!$A$3:$BP$367, 8, 0)</f>
        <v>62425</v>
      </c>
      <c r="J349">
        <f>VLOOKUP(A349, Traffic_data!$A$3:$BP$367, 9, 0)</f>
        <v>27445</v>
      </c>
      <c r="K349">
        <f>VLOOKUP(A349, Traffic_data!$A$3:$BP$367, 10, 0)</f>
        <v>2485</v>
      </c>
      <c r="L349">
        <f>VLOOKUP(A349, Traffic_data!$A$3:$BP$367, 11, 0)</f>
        <v>16383</v>
      </c>
      <c r="M349">
        <f>VLOOKUP(A349, Traffic_data!$A$3:$BP$367, 12, 0)</f>
        <v>0</v>
      </c>
      <c r="N349">
        <f>VLOOKUP(A349, Traffic_data!$A$3:$BP$367, 13, 0)</f>
        <v>23178</v>
      </c>
      <c r="O349">
        <f>VLOOKUP(A349, Traffic_data!$A$3:$BP$367, 14, 0)</f>
        <v>2624</v>
      </c>
      <c r="P349">
        <f>VLOOKUP(A349, Traffic_data!$A$3:$BP$367, 15, 0)</f>
        <v>1087</v>
      </c>
      <c r="Q349">
        <f>VLOOKUP(A349, Traffic_data!$A$3:$BP$367, 16, 0)</f>
        <v>1297</v>
      </c>
      <c r="R349">
        <f>VLOOKUP(A349, Traffic_data!$A$3:$BP$367, 17, 0)</f>
        <v>203824</v>
      </c>
      <c r="S349">
        <f>VLOOKUP(A349, Traffic_data!$A$3:$BP$367, 18, 0)</f>
        <v>44732</v>
      </c>
      <c r="T349">
        <f>VLOOKUP(A349, Traffic_data!$A$3:$BP$367, 19, 0)</f>
        <v>24962</v>
      </c>
      <c r="U349">
        <f>VLOOKUP(A349, Traffic_data!$A$3:$BP$367, 20, 0)</f>
        <v>26508</v>
      </c>
      <c r="V349">
        <f>VLOOKUP(A349, Traffic_data!$A$3:$BP$367, 21, 0)</f>
        <v>6278</v>
      </c>
      <c r="W349">
        <f>VLOOKUP(A349, Traffic_data!$A$3:$BP$367, 22, 0)</f>
        <v>33135</v>
      </c>
      <c r="X349">
        <f>VLOOKUP(A349, Traffic_data!$A$3:$BP$367,23, 0)</f>
        <v>6801</v>
      </c>
      <c r="Y349">
        <f>VLOOKUP(A349, Traffic_data!$A$3:$BP$367, 24, 0)</f>
        <v>2616</v>
      </c>
      <c r="Z349">
        <f>VLOOKUP(A349, Traffic_data!$A$3:$BP$367, 25, 0)</f>
        <v>17893</v>
      </c>
      <c r="AA349">
        <f>VLOOKUP(A349, Traffic_data!$A$3:$BP$367, 26, 0)</f>
        <v>2616</v>
      </c>
      <c r="AB349">
        <f>VLOOKUP(A349, Traffic_data!$A$3:$BP$367, 27, 0)</f>
        <v>6278</v>
      </c>
      <c r="AC349">
        <f>VLOOKUP(A349, Traffic_data!$A$3:$BP$367, 28, 0)</f>
        <v>5755</v>
      </c>
      <c r="AD349">
        <f>VLOOKUP(A349, Traffic_data!$A$3:$BP$367, 29, 0)</f>
        <v>11248</v>
      </c>
      <c r="AE349">
        <f>VLOOKUP(A349, Traffic_data!$A$3:$BP$367, 30, 0)</f>
        <v>26306</v>
      </c>
      <c r="AF349">
        <f>VLOOKUP(A349, Traffic_data!$A$3:$BP$367, 31, 0)</f>
        <v>3366</v>
      </c>
      <c r="AG349">
        <f>VLOOKUP(A349, Traffic_data!$A$3:$BP$367, 32, 0)</f>
        <v>2303</v>
      </c>
      <c r="AH349">
        <f>VLOOKUP(A349, Traffic_data!$A$3:$BP$367, 33, 0)</f>
        <v>3277</v>
      </c>
      <c r="AI349">
        <f>VLOOKUP(A349, Traffic_data!$A$3:$BP$367, 34, 0)</f>
        <v>89</v>
      </c>
      <c r="AJ349">
        <f>VLOOKUP(A349, Traffic_data!$A$3:$BP$367, 35, 0)</f>
        <v>3543</v>
      </c>
      <c r="AK349">
        <f>VLOOKUP(A349, Traffic_data!$A$3:$BP$367, 36, 0)</f>
        <v>709</v>
      </c>
      <c r="AL349">
        <f>VLOOKUP(A349, Traffic_data!$A$3:$BP$367, 37, 0)</f>
        <v>89</v>
      </c>
      <c r="AM349">
        <f>VLOOKUP(A349, Traffic_data!$A$3:$BP$367, 38, 0)</f>
        <v>3720</v>
      </c>
      <c r="AN349">
        <f>VLOOKUP(A349, Traffic_data!$A$3:$BP$367, 39, 0)</f>
        <v>443</v>
      </c>
      <c r="AO349">
        <f>VLOOKUP(A349, Traffic_data!$A$3:$BP$367, 40, 0)</f>
        <v>177</v>
      </c>
      <c r="AP349">
        <f>VLOOKUP(A349, Traffic_data!$A$3:$BP$367, 41, 0)</f>
        <v>531</v>
      </c>
      <c r="AQ349">
        <f>VLOOKUP(A349, Traffic_data!$A$3:$BP$367,42, 0)</f>
        <v>6023</v>
      </c>
      <c r="AR349">
        <f>VLOOKUP(A349, Traffic_data!$A$3:$BP$367, 43, 0)</f>
        <v>230130</v>
      </c>
      <c r="AS349">
        <f>VLOOKUP(A349, Traffic_data!$A$3:$BP$367, 44, 0)</f>
        <v>48098</v>
      </c>
      <c r="AT349">
        <f>VLOOKUP(A349, Traffic_data!$A$3:$BP$367, 45, 0)</f>
        <v>27265</v>
      </c>
      <c r="AU349">
        <f>VLOOKUP(A349, Traffic_data!$A$3:$BP$367, 46, 0)</f>
        <v>29785</v>
      </c>
      <c r="AV349">
        <f>VLOOKUP(A349, Traffic_data!$A$3:$BP$367, 47, 0)</f>
        <v>6367</v>
      </c>
      <c r="AW349">
        <f>VLOOKUP(A349, Traffic_data!$A$3:$BP$367, 48, 0)</f>
        <v>36678</v>
      </c>
      <c r="AX349">
        <f>VLOOKUP(A349, Traffic_data!$A$3:$BP$367, 49, 0)</f>
        <v>7510</v>
      </c>
      <c r="AY349">
        <f>VLOOKUP(A349, Traffic_data!$A$3:$BP$367, 50, 0)</f>
        <v>2705</v>
      </c>
      <c r="AZ349">
        <f>VLOOKUP(A349, Traffic_data!$A$3:$BP$367, 51, 0)</f>
        <v>21613</v>
      </c>
      <c r="BA349">
        <f>VLOOKUP(A349, Traffic_data!$A$3:$BP$367, 52, 0)</f>
        <v>3059</v>
      </c>
      <c r="BB349">
        <f>VLOOKUP(A349, Traffic_data!$A$3:$BP$367, 53, 0)</f>
        <v>6455</v>
      </c>
      <c r="BC349">
        <f>VLOOKUP(A349, Traffic_data!$A$3:$BP$367, 54, 0)</f>
        <v>6286</v>
      </c>
      <c r="BD349">
        <f>VLOOKUP(A349, Traffic_data!$A$3:$BP$367, 55, 0)</f>
        <v>17271</v>
      </c>
      <c r="BE349">
        <f>VLOOKUP(A349, Traffic_data!$A$3:$BP$367, 56, 0)</f>
        <v>2509</v>
      </c>
      <c r="BF349">
        <f>VLOOKUP(A349, Traffic_data!$A$3:$BP$367, 57, 0)</f>
        <v>772</v>
      </c>
      <c r="BG349">
        <f>VLOOKUP(A349, Traffic_data!$A$3:$BP$367, 58, 0)</f>
        <v>193</v>
      </c>
      <c r="BH349">
        <f>VLOOKUP(A349, Traffic_data!$A$3:$BP$367, 59, 0)</f>
        <v>386</v>
      </c>
      <c r="BI349">
        <f>VLOOKUP(A349, Traffic_data!$A$3:$BP$367, 60, 0)</f>
        <v>39</v>
      </c>
      <c r="BJ349">
        <f>VLOOKUP(A349, Traffic_data!$A$3:$BP$367, 61, 0)</f>
        <v>270</v>
      </c>
      <c r="BK349">
        <f>VLOOKUP(A349, Traffic_data!$A$3:$BP$367, 62, 0)</f>
        <v>77</v>
      </c>
      <c r="BL349">
        <f>VLOOKUP(A349, Traffic_data!$A$3:$BP$367, 63, 0)</f>
        <v>77</v>
      </c>
      <c r="BM349">
        <f>VLOOKUP(A349, Traffic_data!$A$3:$BP$367, 64, 0)</f>
        <v>386</v>
      </c>
      <c r="BN349">
        <f>VLOOKUP(A349, Traffic_data!$A$3:$BP$367, 65, 0)</f>
        <v>39</v>
      </c>
      <c r="BO349">
        <f>VLOOKUP(A349, Traffic_data!$A$3:$BP$367, 66, 0)</f>
        <v>39</v>
      </c>
      <c r="BP349">
        <f>VLOOKUP(A349, Traffic_data!$A$3:$BP$367, 67, 0)</f>
        <v>0</v>
      </c>
      <c r="BQ349">
        <f>VLOOKUP(A349, Traffic_data!$A$3:$BP$367, 68, 0)</f>
        <v>39</v>
      </c>
    </row>
    <row r="350" spans="1:69" x14ac:dyDescent="0.25">
      <c r="A350" s="1">
        <v>41622</v>
      </c>
      <c r="B350" t="s">
        <v>52</v>
      </c>
      <c r="C350">
        <f>IFERROR(VLOOKUP(A350,Pivot_table!$A$5:$C$57, 3, 0),0)</f>
        <v>0</v>
      </c>
      <c r="D350">
        <f>VLOOKUP(A350, Traffic_data!$A$3:$BP$367, 3, 0)</f>
        <v>249258</v>
      </c>
      <c r="E350">
        <f>VLOOKUP(A350, Traffic_data!$A$3:$BP$367, 4, 0)</f>
        <v>46556</v>
      </c>
      <c r="F350">
        <f>VLOOKUP(A350, Traffic_data!$A$3:$BP$367, 5, 0)</f>
        <v>52375</v>
      </c>
      <c r="G350">
        <f>VLOOKUP(A350, Traffic_data!$A$3:$BP$367, 6, 0)</f>
        <v>32627</v>
      </c>
      <c r="H350">
        <f>VLOOKUP(A350, Traffic_data!$A$3:$BP$367, 7, 0)</f>
        <v>133904</v>
      </c>
      <c r="I350">
        <f>VLOOKUP(A350, Traffic_data!$A$3:$BP$367, 8, 0)</f>
        <v>53645</v>
      </c>
      <c r="J350">
        <f>VLOOKUP(A350, Traffic_data!$A$3:$BP$367, 9, 0)</f>
        <v>29007</v>
      </c>
      <c r="K350">
        <f>VLOOKUP(A350, Traffic_data!$A$3:$BP$367, 10, 0)</f>
        <v>2596</v>
      </c>
      <c r="L350">
        <f>VLOOKUP(A350, Traffic_data!$A$3:$BP$367, 11, 0)</f>
        <v>15851</v>
      </c>
      <c r="M350">
        <f>VLOOKUP(A350, Traffic_data!$A$3:$BP$367, 12, 0)</f>
        <v>0</v>
      </c>
      <c r="N350">
        <f>VLOOKUP(A350, Traffic_data!$A$3:$BP$367, 13, 0)</f>
        <v>20307</v>
      </c>
      <c r="O350">
        <f>VLOOKUP(A350, Traffic_data!$A$3:$BP$367, 14, 0)</f>
        <v>3481</v>
      </c>
      <c r="P350">
        <f>VLOOKUP(A350, Traffic_data!$A$3:$BP$367, 15, 0)</f>
        <v>1347</v>
      </c>
      <c r="Q350">
        <f>VLOOKUP(A350, Traffic_data!$A$3:$BP$367, 16, 0)</f>
        <v>1342</v>
      </c>
      <c r="R350">
        <f>VLOOKUP(A350, Traffic_data!$A$3:$BP$367, 17, 0)</f>
        <v>186202</v>
      </c>
      <c r="S350">
        <f>VLOOKUP(A350, Traffic_data!$A$3:$BP$367, 18, 0)</f>
        <v>33484</v>
      </c>
      <c r="T350">
        <f>VLOOKUP(A350, Traffic_data!$A$3:$BP$367, 19, 0)</f>
        <v>25624</v>
      </c>
      <c r="U350">
        <f>VLOOKUP(A350, Traffic_data!$A$3:$BP$367, 20, 0)</f>
        <v>25403</v>
      </c>
      <c r="V350">
        <f>VLOOKUP(A350, Traffic_data!$A$3:$BP$367, 21, 0)</f>
        <v>3139</v>
      </c>
      <c r="W350">
        <f>VLOOKUP(A350, Traffic_data!$A$3:$BP$367, 22, 0)</f>
        <v>30042</v>
      </c>
      <c r="X350">
        <f>VLOOKUP(A350, Traffic_data!$A$3:$BP$367,23, 0)</f>
        <v>9156</v>
      </c>
      <c r="Y350">
        <f>VLOOKUP(A350, Traffic_data!$A$3:$BP$367, 24, 0)</f>
        <v>2093</v>
      </c>
      <c r="Z350">
        <f>VLOOKUP(A350, Traffic_data!$A$3:$BP$367, 25, 0)</f>
        <v>16567</v>
      </c>
      <c r="AA350">
        <f>VLOOKUP(A350, Traffic_data!$A$3:$BP$367, 26, 0)</f>
        <v>4709</v>
      </c>
      <c r="AB350">
        <f>VLOOKUP(A350, Traffic_data!$A$3:$BP$367, 27, 0)</f>
        <v>6540</v>
      </c>
      <c r="AC350">
        <f>VLOOKUP(A350, Traffic_data!$A$3:$BP$367, 28, 0)</f>
        <v>7063</v>
      </c>
      <c r="AD350">
        <f>VLOOKUP(A350, Traffic_data!$A$3:$BP$367, 29, 0)</f>
        <v>9417</v>
      </c>
      <c r="AE350">
        <f>VLOOKUP(A350, Traffic_data!$A$3:$BP$367, 30, 0)</f>
        <v>28166</v>
      </c>
      <c r="AF350">
        <f>VLOOKUP(A350, Traffic_data!$A$3:$BP$367, 31, 0)</f>
        <v>4340</v>
      </c>
      <c r="AG350">
        <f>VLOOKUP(A350, Traffic_data!$A$3:$BP$367, 32, 0)</f>
        <v>2391</v>
      </c>
      <c r="AH350">
        <f>VLOOKUP(A350, Traffic_data!$A$3:$BP$367, 33, 0)</f>
        <v>3366</v>
      </c>
      <c r="AI350">
        <f>VLOOKUP(A350, Traffic_data!$A$3:$BP$367, 34, 0)</f>
        <v>89</v>
      </c>
      <c r="AJ350">
        <f>VLOOKUP(A350, Traffic_data!$A$3:$BP$367, 35, 0)</f>
        <v>3809</v>
      </c>
      <c r="AK350">
        <f>VLOOKUP(A350, Traffic_data!$A$3:$BP$367, 36, 0)</f>
        <v>443</v>
      </c>
      <c r="AL350">
        <f>VLOOKUP(A350, Traffic_data!$A$3:$BP$367, 37, 0)</f>
        <v>266</v>
      </c>
      <c r="AM350">
        <f>VLOOKUP(A350, Traffic_data!$A$3:$BP$367, 38, 0)</f>
        <v>2834</v>
      </c>
      <c r="AN350">
        <f>VLOOKUP(A350, Traffic_data!$A$3:$BP$367, 39, 0)</f>
        <v>797</v>
      </c>
      <c r="AO350">
        <f>VLOOKUP(A350, Traffic_data!$A$3:$BP$367, 40, 0)</f>
        <v>620</v>
      </c>
      <c r="AP350">
        <f>VLOOKUP(A350, Traffic_data!$A$3:$BP$367, 41, 0)</f>
        <v>797</v>
      </c>
      <c r="AQ350">
        <f>VLOOKUP(A350, Traffic_data!$A$3:$BP$367,42, 0)</f>
        <v>6289</v>
      </c>
      <c r="AR350">
        <f>VLOOKUP(A350, Traffic_data!$A$3:$BP$367, 43, 0)</f>
        <v>214368</v>
      </c>
      <c r="AS350">
        <f>VLOOKUP(A350, Traffic_data!$A$3:$BP$367, 44, 0)</f>
        <v>37824</v>
      </c>
      <c r="AT350">
        <f>VLOOKUP(A350, Traffic_data!$A$3:$BP$367, 45, 0)</f>
        <v>28015</v>
      </c>
      <c r="AU350">
        <f>VLOOKUP(A350, Traffic_data!$A$3:$BP$367, 46, 0)</f>
        <v>28769</v>
      </c>
      <c r="AV350">
        <f>VLOOKUP(A350, Traffic_data!$A$3:$BP$367, 47, 0)</f>
        <v>3228</v>
      </c>
      <c r="AW350">
        <f>VLOOKUP(A350, Traffic_data!$A$3:$BP$367, 48, 0)</f>
        <v>33851</v>
      </c>
      <c r="AX350">
        <f>VLOOKUP(A350, Traffic_data!$A$3:$BP$367, 49, 0)</f>
        <v>9599</v>
      </c>
      <c r="AY350">
        <f>VLOOKUP(A350, Traffic_data!$A$3:$BP$367, 50, 0)</f>
        <v>2359</v>
      </c>
      <c r="AZ350">
        <f>VLOOKUP(A350, Traffic_data!$A$3:$BP$367, 51, 0)</f>
        <v>19401</v>
      </c>
      <c r="BA350">
        <f>VLOOKUP(A350, Traffic_data!$A$3:$BP$367, 52, 0)</f>
        <v>5506</v>
      </c>
      <c r="BB350">
        <f>VLOOKUP(A350, Traffic_data!$A$3:$BP$367, 53, 0)</f>
        <v>7160</v>
      </c>
      <c r="BC350">
        <f>VLOOKUP(A350, Traffic_data!$A$3:$BP$367, 54, 0)</f>
        <v>7860</v>
      </c>
      <c r="BD350">
        <f>VLOOKUP(A350, Traffic_data!$A$3:$BP$367, 55, 0)</f>
        <v>15706</v>
      </c>
      <c r="BE350">
        <f>VLOOKUP(A350, Traffic_data!$A$3:$BP$367, 56, 0)</f>
        <v>2316</v>
      </c>
      <c r="BF350">
        <f>VLOOKUP(A350, Traffic_data!$A$3:$BP$367, 57, 0)</f>
        <v>540</v>
      </c>
      <c r="BG350">
        <f>VLOOKUP(A350, Traffic_data!$A$3:$BP$367, 58, 0)</f>
        <v>270</v>
      </c>
      <c r="BH350">
        <f>VLOOKUP(A350, Traffic_data!$A$3:$BP$367, 59, 0)</f>
        <v>347</v>
      </c>
      <c r="BI350">
        <f>VLOOKUP(A350, Traffic_data!$A$3:$BP$367, 60, 0)</f>
        <v>0</v>
      </c>
      <c r="BJ350">
        <f>VLOOKUP(A350, Traffic_data!$A$3:$BP$367, 61, 0)</f>
        <v>309</v>
      </c>
      <c r="BK350">
        <f>VLOOKUP(A350, Traffic_data!$A$3:$BP$367, 62, 0)</f>
        <v>116</v>
      </c>
      <c r="BL350">
        <f>VLOOKUP(A350, Traffic_data!$A$3:$BP$367, 63, 0)</f>
        <v>39</v>
      </c>
      <c r="BM350">
        <f>VLOOKUP(A350, Traffic_data!$A$3:$BP$367, 64, 0)</f>
        <v>193</v>
      </c>
      <c r="BN350">
        <f>VLOOKUP(A350, Traffic_data!$A$3:$BP$367, 65, 0)</f>
        <v>154</v>
      </c>
      <c r="BO350">
        <f>VLOOKUP(A350, Traffic_data!$A$3:$BP$367, 66, 0)</f>
        <v>0</v>
      </c>
      <c r="BP350">
        <f>VLOOKUP(A350, Traffic_data!$A$3:$BP$367, 67, 0)</f>
        <v>77</v>
      </c>
      <c r="BQ350">
        <f>VLOOKUP(A350, Traffic_data!$A$3:$BP$367, 68, 0)</f>
        <v>193</v>
      </c>
    </row>
    <row r="351" spans="1:69" x14ac:dyDescent="0.25">
      <c r="A351" s="1">
        <v>41623</v>
      </c>
      <c r="B351" t="s">
        <v>53</v>
      </c>
      <c r="C351">
        <f>IFERROR(VLOOKUP(A351,Pivot_table!$A$5:$C$57, 3, 0),0)</f>
        <v>0</v>
      </c>
      <c r="D351">
        <f>VLOOKUP(A351, Traffic_data!$A$3:$BP$367, 3, 0)</f>
        <v>212364</v>
      </c>
      <c r="E351">
        <f>VLOOKUP(A351, Traffic_data!$A$3:$BP$367, 4, 0)</f>
        <v>39135</v>
      </c>
      <c r="F351">
        <f>VLOOKUP(A351, Traffic_data!$A$3:$BP$367, 5, 0)</f>
        <v>42877</v>
      </c>
      <c r="G351">
        <f>VLOOKUP(A351, Traffic_data!$A$3:$BP$367, 6, 0)</f>
        <v>28468</v>
      </c>
      <c r="H351">
        <f>VLOOKUP(A351, Traffic_data!$A$3:$BP$367, 7, 0)</f>
        <v>113562</v>
      </c>
      <c r="I351">
        <f>VLOOKUP(A351, Traffic_data!$A$3:$BP$367, 8, 0)</f>
        <v>44113</v>
      </c>
      <c r="J351">
        <f>VLOOKUP(A351, Traffic_data!$A$3:$BP$367, 9, 0)</f>
        <v>31895</v>
      </c>
      <c r="K351">
        <f>VLOOKUP(A351, Traffic_data!$A$3:$BP$367, 10, 0)</f>
        <v>2521</v>
      </c>
      <c r="L351">
        <f>VLOOKUP(A351, Traffic_data!$A$3:$BP$367, 11, 0)</f>
        <v>16454</v>
      </c>
      <c r="M351">
        <f>VLOOKUP(A351, Traffic_data!$A$3:$BP$367, 12, 0)</f>
        <v>0</v>
      </c>
      <c r="N351">
        <f>VLOOKUP(A351, Traffic_data!$A$3:$BP$367, 13, 0)</f>
        <v>15637</v>
      </c>
      <c r="O351">
        <f>VLOOKUP(A351, Traffic_data!$A$3:$BP$367, 14, 0)</f>
        <v>3333</v>
      </c>
      <c r="P351">
        <f>VLOOKUP(A351, Traffic_data!$A$3:$BP$367, 15, 0)</f>
        <v>1309</v>
      </c>
      <c r="Q351">
        <f>VLOOKUP(A351, Traffic_data!$A$3:$BP$367, 16, 0)</f>
        <v>1038</v>
      </c>
      <c r="R351">
        <f>VLOOKUP(A351, Traffic_data!$A$3:$BP$367, 17, 0)</f>
        <v>158789</v>
      </c>
      <c r="S351">
        <f>VLOOKUP(A351, Traffic_data!$A$3:$BP$367, 18, 0)</f>
        <v>28513</v>
      </c>
      <c r="T351">
        <f>VLOOKUP(A351, Traffic_data!$A$3:$BP$367, 19, 0)</f>
        <v>19881</v>
      </c>
      <c r="U351">
        <f>VLOOKUP(A351, Traffic_data!$A$3:$BP$367, 20, 0)</f>
        <v>21206</v>
      </c>
      <c r="V351">
        <f>VLOOKUP(A351, Traffic_data!$A$3:$BP$367, 21, 0)</f>
        <v>4185</v>
      </c>
      <c r="W351">
        <f>VLOOKUP(A351, Traffic_data!$A$3:$BP$367, 22, 0)</f>
        <v>21427</v>
      </c>
      <c r="X351">
        <f>VLOOKUP(A351, Traffic_data!$A$3:$BP$367,23, 0)</f>
        <v>5232</v>
      </c>
      <c r="Y351">
        <f>VLOOKUP(A351, Traffic_data!$A$3:$BP$367, 24, 0)</f>
        <v>3139</v>
      </c>
      <c r="Z351">
        <f>VLOOKUP(A351, Traffic_data!$A$3:$BP$367, 25, 0)</f>
        <v>16126</v>
      </c>
      <c r="AA351">
        <f>VLOOKUP(A351, Traffic_data!$A$3:$BP$367, 26, 0)</f>
        <v>2616</v>
      </c>
      <c r="AB351">
        <f>VLOOKUP(A351, Traffic_data!$A$3:$BP$367, 27, 0)</f>
        <v>3662</v>
      </c>
      <c r="AC351">
        <f>VLOOKUP(A351, Traffic_data!$A$3:$BP$367, 28, 0)</f>
        <v>1308</v>
      </c>
      <c r="AD351">
        <f>VLOOKUP(A351, Traffic_data!$A$3:$BP$367, 29, 0)</f>
        <v>10464</v>
      </c>
      <c r="AE351">
        <f>VLOOKUP(A351, Traffic_data!$A$3:$BP$367, 30, 0)</f>
        <v>29672</v>
      </c>
      <c r="AF351">
        <f>VLOOKUP(A351, Traffic_data!$A$3:$BP$367, 31, 0)</f>
        <v>4694</v>
      </c>
      <c r="AG351">
        <f>VLOOKUP(A351, Traffic_data!$A$3:$BP$367, 32, 0)</f>
        <v>2480</v>
      </c>
      <c r="AH351">
        <f>VLOOKUP(A351, Traffic_data!$A$3:$BP$367, 33, 0)</f>
        <v>4517</v>
      </c>
      <c r="AI351">
        <f>VLOOKUP(A351, Traffic_data!$A$3:$BP$367, 34, 0)</f>
        <v>89</v>
      </c>
      <c r="AJ351">
        <f>VLOOKUP(A351, Traffic_data!$A$3:$BP$367, 35, 0)</f>
        <v>3011</v>
      </c>
      <c r="AK351">
        <f>VLOOKUP(A351, Traffic_data!$A$3:$BP$367, 36, 0)</f>
        <v>620</v>
      </c>
      <c r="AL351">
        <f>VLOOKUP(A351, Traffic_data!$A$3:$BP$367, 37, 0)</f>
        <v>443</v>
      </c>
      <c r="AM351">
        <f>VLOOKUP(A351, Traffic_data!$A$3:$BP$367, 38, 0)</f>
        <v>3720</v>
      </c>
      <c r="AN351">
        <f>VLOOKUP(A351, Traffic_data!$A$3:$BP$367, 39, 0)</f>
        <v>974</v>
      </c>
      <c r="AO351">
        <f>VLOOKUP(A351, Traffic_data!$A$3:$BP$367, 40, 0)</f>
        <v>266</v>
      </c>
      <c r="AP351">
        <f>VLOOKUP(A351, Traffic_data!$A$3:$BP$367, 41, 0)</f>
        <v>709</v>
      </c>
      <c r="AQ351">
        <f>VLOOKUP(A351, Traffic_data!$A$3:$BP$367,42, 0)</f>
        <v>5314</v>
      </c>
      <c r="AR351">
        <f>VLOOKUP(A351, Traffic_data!$A$3:$BP$367, 43, 0)</f>
        <v>188461</v>
      </c>
      <c r="AS351">
        <f>VLOOKUP(A351, Traffic_data!$A$3:$BP$367, 44, 0)</f>
        <v>33207</v>
      </c>
      <c r="AT351">
        <f>VLOOKUP(A351, Traffic_data!$A$3:$BP$367, 45, 0)</f>
        <v>22361</v>
      </c>
      <c r="AU351">
        <f>VLOOKUP(A351, Traffic_data!$A$3:$BP$367, 46, 0)</f>
        <v>25723</v>
      </c>
      <c r="AV351">
        <f>VLOOKUP(A351, Traffic_data!$A$3:$BP$367, 47, 0)</f>
        <v>4274</v>
      </c>
      <c r="AW351">
        <f>VLOOKUP(A351, Traffic_data!$A$3:$BP$367, 48, 0)</f>
        <v>24438</v>
      </c>
      <c r="AX351">
        <f>VLOOKUP(A351, Traffic_data!$A$3:$BP$367, 49, 0)</f>
        <v>5852</v>
      </c>
      <c r="AY351">
        <f>VLOOKUP(A351, Traffic_data!$A$3:$BP$367, 50, 0)</f>
        <v>3582</v>
      </c>
      <c r="AZ351">
        <f>VLOOKUP(A351, Traffic_data!$A$3:$BP$367, 51, 0)</f>
        <v>19846</v>
      </c>
      <c r="BA351">
        <f>VLOOKUP(A351, Traffic_data!$A$3:$BP$367, 52, 0)</f>
        <v>3590</v>
      </c>
      <c r="BB351">
        <f>VLOOKUP(A351, Traffic_data!$A$3:$BP$367, 53, 0)</f>
        <v>3928</v>
      </c>
      <c r="BC351">
        <f>VLOOKUP(A351, Traffic_data!$A$3:$BP$367, 54, 0)</f>
        <v>2017</v>
      </c>
      <c r="BD351">
        <f>VLOOKUP(A351, Traffic_data!$A$3:$BP$367, 55, 0)</f>
        <v>15778</v>
      </c>
      <c r="BE351">
        <f>VLOOKUP(A351, Traffic_data!$A$3:$BP$367, 56, 0)</f>
        <v>2084</v>
      </c>
      <c r="BF351">
        <f>VLOOKUP(A351, Traffic_data!$A$3:$BP$367, 57, 0)</f>
        <v>502</v>
      </c>
      <c r="BG351">
        <f>VLOOKUP(A351, Traffic_data!$A$3:$BP$367, 58, 0)</f>
        <v>154</v>
      </c>
      <c r="BH351">
        <f>VLOOKUP(A351, Traffic_data!$A$3:$BP$367, 59, 0)</f>
        <v>347</v>
      </c>
      <c r="BI351">
        <f>VLOOKUP(A351, Traffic_data!$A$3:$BP$367, 60, 0)</f>
        <v>39</v>
      </c>
      <c r="BJ351">
        <f>VLOOKUP(A351, Traffic_data!$A$3:$BP$367, 61, 0)</f>
        <v>540</v>
      </c>
      <c r="BK351">
        <f>VLOOKUP(A351, Traffic_data!$A$3:$BP$367, 62, 0)</f>
        <v>39</v>
      </c>
      <c r="BL351">
        <f>VLOOKUP(A351, Traffic_data!$A$3:$BP$367, 63, 0)</f>
        <v>0</v>
      </c>
      <c r="BM351">
        <f>VLOOKUP(A351, Traffic_data!$A$3:$BP$367, 64, 0)</f>
        <v>77</v>
      </c>
      <c r="BN351">
        <f>VLOOKUP(A351, Traffic_data!$A$3:$BP$367, 65, 0)</f>
        <v>116</v>
      </c>
      <c r="BO351">
        <f>VLOOKUP(A351, Traffic_data!$A$3:$BP$367, 66, 0)</f>
        <v>39</v>
      </c>
      <c r="BP351">
        <f>VLOOKUP(A351, Traffic_data!$A$3:$BP$367, 67, 0)</f>
        <v>0</v>
      </c>
      <c r="BQ351">
        <f>VLOOKUP(A351, Traffic_data!$A$3:$BP$367, 68, 0)</f>
        <v>116</v>
      </c>
    </row>
    <row r="352" spans="1:69" x14ac:dyDescent="0.25">
      <c r="A352" s="1">
        <v>41624</v>
      </c>
      <c r="B352" t="s">
        <v>58</v>
      </c>
      <c r="C352">
        <f>IFERROR(VLOOKUP(A352,Pivot_table!$A$5:$C$57, 3, 0),0)</f>
        <v>0</v>
      </c>
      <c r="D352">
        <f>VLOOKUP(A352, Traffic_data!$A$3:$BP$367, 3, 0)</f>
        <v>265938</v>
      </c>
      <c r="E352">
        <f>VLOOKUP(A352, Traffic_data!$A$3:$BP$367, 4, 0)</f>
        <v>46489</v>
      </c>
      <c r="F352">
        <f>VLOOKUP(A352, Traffic_data!$A$3:$BP$367, 5, 0)</f>
        <v>58570</v>
      </c>
      <c r="G352">
        <f>VLOOKUP(A352, Traffic_data!$A$3:$BP$367, 6, 0)</f>
        <v>36788</v>
      </c>
      <c r="H352">
        <f>VLOOKUP(A352, Traffic_data!$A$3:$BP$367, 7, 0)</f>
        <v>135471</v>
      </c>
      <c r="I352">
        <f>VLOOKUP(A352, Traffic_data!$A$3:$BP$367, 8, 0)</f>
        <v>56343</v>
      </c>
      <c r="J352">
        <f>VLOOKUP(A352, Traffic_data!$A$3:$BP$367, 9, 0)</f>
        <v>25052</v>
      </c>
      <c r="K352">
        <f>VLOOKUP(A352, Traffic_data!$A$3:$BP$367, 10, 0)</f>
        <v>2262</v>
      </c>
      <c r="L352">
        <f>VLOOKUP(A352, Traffic_data!$A$3:$BP$367, 11, 0)</f>
        <v>14469</v>
      </c>
      <c r="M352">
        <f>VLOOKUP(A352, Traffic_data!$A$3:$BP$367, 12, 0)</f>
        <v>0</v>
      </c>
      <c r="N352">
        <f>VLOOKUP(A352, Traffic_data!$A$3:$BP$367, 13, 0)</f>
        <v>20168</v>
      </c>
      <c r="O352">
        <f>VLOOKUP(A352, Traffic_data!$A$3:$BP$367, 14, 0)</f>
        <v>2202</v>
      </c>
      <c r="P352">
        <f>VLOOKUP(A352, Traffic_data!$A$3:$BP$367, 15, 0)</f>
        <v>921</v>
      </c>
      <c r="Q352">
        <f>VLOOKUP(A352, Traffic_data!$A$3:$BP$367, 16, 0)</f>
        <v>1250</v>
      </c>
      <c r="R352">
        <f>VLOOKUP(A352, Traffic_data!$A$3:$BP$367, 17, 0)</f>
        <v>196735</v>
      </c>
      <c r="S352">
        <f>VLOOKUP(A352, Traffic_data!$A$3:$BP$367, 18, 0)</f>
        <v>48656</v>
      </c>
      <c r="T352">
        <f>VLOOKUP(A352, Traffic_data!$A$3:$BP$367, 19, 0)</f>
        <v>22090</v>
      </c>
      <c r="U352">
        <f>VLOOKUP(A352, Traffic_data!$A$3:$BP$367, 20, 0)</f>
        <v>25403</v>
      </c>
      <c r="V352">
        <f>VLOOKUP(A352, Traffic_data!$A$3:$BP$367, 21, 0)</f>
        <v>3401</v>
      </c>
      <c r="W352">
        <f>VLOOKUP(A352, Traffic_data!$A$3:$BP$367, 22, 0)</f>
        <v>30263</v>
      </c>
      <c r="X352">
        <f>VLOOKUP(A352, Traffic_data!$A$3:$BP$367,23, 0)</f>
        <v>5232</v>
      </c>
      <c r="Y352">
        <f>VLOOKUP(A352, Traffic_data!$A$3:$BP$367, 24, 0)</f>
        <v>3401</v>
      </c>
      <c r="Z352">
        <f>VLOOKUP(A352, Traffic_data!$A$3:$BP$367, 25, 0)</f>
        <v>17009</v>
      </c>
      <c r="AA352">
        <f>VLOOKUP(A352, Traffic_data!$A$3:$BP$367, 26, 0)</f>
        <v>3924</v>
      </c>
      <c r="AB352">
        <f>VLOOKUP(A352, Traffic_data!$A$3:$BP$367, 27, 0)</f>
        <v>3401</v>
      </c>
      <c r="AC352">
        <f>VLOOKUP(A352, Traffic_data!$A$3:$BP$367, 28, 0)</f>
        <v>5755</v>
      </c>
      <c r="AD352">
        <f>VLOOKUP(A352, Traffic_data!$A$3:$BP$367, 29, 0)</f>
        <v>9940</v>
      </c>
      <c r="AE352">
        <f>VLOOKUP(A352, Traffic_data!$A$3:$BP$367, 30, 0)</f>
        <v>24003</v>
      </c>
      <c r="AF352">
        <f>VLOOKUP(A352, Traffic_data!$A$3:$BP$367, 31, 0)</f>
        <v>3366</v>
      </c>
      <c r="AG352">
        <f>VLOOKUP(A352, Traffic_data!$A$3:$BP$367, 32, 0)</f>
        <v>1949</v>
      </c>
      <c r="AH352">
        <f>VLOOKUP(A352, Traffic_data!$A$3:$BP$367, 33, 0)</f>
        <v>2391</v>
      </c>
      <c r="AI352">
        <f>VLOOKUP(A352, Traffic_data!$A$3:$BP$367, 34, 0)</f>
        <v>177</v>
      </c>
      <c r="AJ352">
        <f>VLOOKUP(A352, Traffic_data!$A$3:$BP$367, 35, 0)</f>
        <v>3100</v>
      </c>
      <c r="AK352">
        <f>VLOOKUP(A352, Traffic_data!$A$3:$BP$367, 36, 0)</f>
        <v>266</v>
      </c>
      <c r="AL352">
        <f>VLOOKUP(A352, Traffic_data!$A$3:$BP$367, 37, 0)</f>
        <v>89</v>
      </c>
      <c r="AM352">
        <f>VLOOKUP(A352, Traffic_data!$A$3:$BP$367, 38, 0)</f>
        <v>2037</v>
      </c>
      <c r="AN352">
        <f>VLOOKUP(A352, Traffic_data!$A$3:$BP$367, 39, 0)</f>
        <v>1240</v>
      </c>
      <c r="AO352">
        <f>VLOOKUP(A352, Traffic_data!$A$3:$BP$367, 40, 0)</f>
        <v>177</v>
      </c>
      <c r="AP352">
        <f>VLOOKUP(A352, Traffic_data!$A$3:$BP$367, 41, 0)</f>
        <v>709</v>
      </c>
      <c r="AQ352">
        <f>VLOOKUP(A352, Traffic_data!$A$3:$BP$367,42, 0)</f>
        <v>6200</v>
      </c>
      <c r="AR352">
        <f>VLOOKUP(A352, Traffic_data!$A$3:$BP$367, 43, 0)</f>
        <v>220738</v>
      </c>
      <c r="AS352">
        <f>VLOOKUP(A352, Traffic_data!$A$3:$BP$367, 44, 0)</f>
        <v>52022</v>
      </c>
      <c r="AT352">
        <f>VLOOKUP(A352, Traffic_data!$A$3:$BP$367, 45, 0)</f>
        <v>24039</v>
      </c>
      <c r="AU352">
        <f>VLOOKUP(A352, Traffic_data!$A$3:$BP$367, 46, 0)</f>
        <v>27794</v>
      </c>
      <c r="AV352">
        <f>VLOOKUP(A352, Traffic_data!$A$3:$BP$367, 47, 0)</f>
        <v>3578</v>
      </c>
      <c r="AW352">
        <f>VLOOKUP(A352, Traffic_data!$A$3:$BP$367, 48, 0)</f>
        <v>33363</v>
      </c>
      <c r="AX352">
        <f>VLOOKUP(A352, Traffic_data!$A$3:$BP$367, 49, 0)</f>
        <v>5498</v>
      </c>
      <c r="AY352">
        <f>VLOOKUP(A352, Traffic_data!$A$3:$BP$367, 50, 0)</f>
        <v>3490</v>
      </c>
      <c r="AZ352">
        <f>VLOOKUP(A352, Traffic_data!$A$3:$BP$367, 51, 0)</f>
        <v>19046</v>
      </c>
      <c r="BA352">
        <f>VLOOKUP(A352, Traffic_data!$A$3:$BP$367, 52, 0)</f>
        <v>5164</v>
      </c>
      <c r="BB352">
        <f>VLOOKUP(A352, Traffic_data!$A$3:$BP$367, 53, 0)</f>
        <v>3578</v>
      </c>
      <c r="BC352">
        <f>VLOOKUP(A352, Traffic_data!$A$3:$BP$367, 54, 0)</f>
        <v>6464</v>
      </c>
      <c r="BD352">
        <f>VLOOKUP(A352, Traffic_data!$A$3:$BP$367, 55, 0)</f>
        <v>16140</v>
      </c>
      <c r="BE352">
        <f>VLOOKUP(A352, Traffic_data!$A$3:$BP$367, 56, 0)</f>
        <v>1621</v>
      </c>
      <c r="BF352">
        <f>VLOOKUP(A352, Traffic_data!$A$3:$BP$367, 57, 0)</f>
        <v>425</v>
      </c>
      <c r="BG352">
        <f>VLOOKUP(A352, Traffic_data!$A$3:$BP$367, 58, 0)</f>
        <v>309</v>
      </c>
      <c r="BH352">
        <f>VLOOKUP(A352, Traffic_data!$A$3:$BP$367, 59, 0)</f>
        <v>154</v>
      </c>
      <c r="BI352">
        <f>VLOOKUP(A352, Traffic_data!$A$3:$BP$367, 60, 0)</f>
        <v>0</v>
      </c>
      <c r="BJ352">
        <f>VLOOKUP(A352, Traffic_data!$A$3:$BP$367, 61, 0)</f>
        <v>154</v>
      </c>
      <c r="BK352">
        <f>VLOOKUP(A352, Traffic_data!$A$3:$BP$367, 62, 0)</f>
        <v>116</v>
      </c>
      <c r="BL352">
        <f>VLOOKUP(A352, Traffic_data!$A$3:$BP$367, 63, 0)</f>
        <v>0</v>
      </c>
      <c r="BM352">
        <f>VLOOKUP(A352, Traffic_data!$A$3:$BP$367, 64, 0)</f>
        <v>154</v>
      </c>
      <c r="BN352">
        <f>VLOOKUP(A352, Traffic_data!$A$3:$BP$367, 65, 0)</f>
        <v>0</v>
      </c>
      <c r="BO352">
        <f>VLOOKUP(A352, Traffic_data!$A$3:$BP$367, 66, 0)</f>
        <v>0</v>
      </c>
      <c r="BP352">
        <f>VLOOKUP(A352, Traffic_data!$A$3:$BP$367, 67, 0)</f>
        <v>0</v>
      </c>
      <c r="BQ352">
        <f>VLOOKUP(A352, Traffic_data!$A$3:$BP$367, 68, 0)</f>
        <v>232</v>
      </c>
    </row>
    <row r="353" spans="1:69" x14ac:dyDescent="0.25">
      <c r="A353" s="1">
        <v>41625</v>
      </c>
      <c r="B353" t="s">
        <v>59</v>
      </c>
      <c r="C353">
        <f>IFERROR(VLOOKUP(A353,Pivot_table!$A$5:$C$57, 3, 0),0)</f>
        <v>0</v>
      </c>
      <c r="D353">
        <f>VLOOKUP(A353, Traffic_data!$A$3:$BP$367, 3, 0)</f>
        <v>286193</v>
      </c>
      <c r="E353">
        <f>VLOOKUP(A353, Traffic_data!$A$3:$BP$367, 4, 0)</f>
        <v>49065</v>
      </c>
      <c r="F353">
        <f>VLOOKUP(A353, Traffic_data!$A$3:$BP$367, 5, 0)</f>
        <v>61071</v>
      </c>
      <c r="G353">
        <f>VLOOKUP(A353, Traffic_data!$A$3:$BP$367, 6, 0)</f>
        <v>33681</v>
      </c>
      <c r="H353">
        <f>VLOOKUP(A353, Traffic_data!$A$3:$BP$367, 7, 0)</f>
        <v>121324</v>
      </c>
      <c r="I353">
        <f>VLOOKUP(A353, Traffic_data!$A$3:$BP$367, 8, 0)</f>
        <v>56968</v>
      </c>
      <c r="J353">
        <f>VLOOKUP(A353, Traffic_data!$A$3:$BP$367, 9, 0)</f>
        <v>23643</v>
      </c>
      <c r="K353">
        <f>VLOOKUP(A353, Traffic_data!$A$3:$BP$367, 10, 0)</f>
        <v>2337</v>
      </c>
      <c r="L353">
        <f>VLOOKUP(A353, Traffic_data!$A$3:$BP$367, 11, 0)</f>
        <v>14294</v>
      </c>
      <c r="M353">
        <f>VLOOKUP(A353, Traffic_data!$A$3:$BP$367, 12, 0)</f>
        <v>0</v>
      </c>
      <c r="N353">
        <f>VLOOKUP(A353, Traffic_data!$A$3:$BP$367, 13, 0)</f>
        <v>20816</v>
      </c>
      <c r="O353">
        <f>VLOOKUP(A353, Traffic_data!$A$3:$BP$367, 14, 0)</f>
        <v>2054</v>
      </c>
      <c r="P353">
        <f>VLOOKUP(A353, Traffic_data!$A$3:$BP$367, 15, 0)</f>
        <v>922</v>
      </c>
      <c r="Q353">
        <f>VLOOKUP(A353, Traffic_data!$A$3:$BP$367, 16, 0)</f>
        <v>1223</v>
      </c>
      <c r="R353">
        <f>VLOOKUP(A353, Traffic_data!$A$3:$BP$367, 17, 0)</f>
        <v>181428</v>
      </c>
      <c r="S353">
        <f>VLOOKUP(A353, Traffic_data!$A$3:$BP$367, 18, 0)</f>
        <v>41593</v>
      </c>
      <c r="T353">
        <f>VLOOKUP(A353, Traffic_data!$A$3:$BP$367, 19, 0)</f>
        <v>22090</v>
      </c>
      <c r="U353">
        <f>VLOOKUP(A353, Traffic_data!$A$3:$BP$367, 20, 0)</f>
        <v>20102</v>
      </c>
      <c r="V353">
        <f>VLOOKUP(A353, Traffic_data!$A$3:$BP$367, 21, 0)</f>
        <v>4970</v>
      </c>
      <c r="W353">
        <f>VLOOKUP(A353, Traffic_data!$A$3:$BP$367, 22, 0)</f>
        <v>32914</v>
      </c>
      <c r="X353">
        <f>VLOOKUP(A353, Traffic_data!$A$3:$BP$367,23, 0)</f>
        <v>4709</v>
      </c>
      <c r="Y353">
        <f>VLOOKUP(A353, Traffic_data!$A$3:$BP$367, 24, 0)</f>
        <v>3139</v>
      </c>
      <c r="Z353">
        <f>VLOOKUP(A353, Traffic_data!$A$3:$BP$367, 25, 0)</f>
        <v>15242</v>
      </c>
      <c r="AA353">
        <f>VLOOKUP(A353, Traffic_data!$A$3:$BP$367, 26, 0)</f>
        <v>3139</v>
      </c>
      <c r="AB353">
        <f>VLOOKUP(A353, Traffic_data!$A$3:$BP$367, 27, 0)</f>
        <v>3924</v>
      </c>
      <c r="AC353">
        <f>VLOOKUP(A353, Traffic_data!$A$3:$BP$367, 28, 0)</f>
        <v>4185</v>
      </c>
      <c r="AD353">
        <f>VLOOKUP(A353, Traffic_data!$A$3:$BP$367, 29, 0)</f>
        <v>9417</v>
      </c>
      <c r="AE353">
        <f>VLOOKUP(A353, Traffic_data!$A$3:$BP$367, 30, 0)</f>
        <v>23294</v>
      </c>
      <c r="AF353">
        <f>VLOOKUP(A353, Traffic_data!$A$3:$BP$367, 31, 0)</f>
        <v>2569</v>
      </c>
      <c r="AG353">
        <f>VLOOKUP(A353, Traffic_data!$A$3:$BP$367, 32, 0)</f>
        <v>2126</v>
      </c>
      <c r="AH353">
        <f>VLOOKUP(A353, Traffic_data!$A$3:$BP$367, 33, 0)</f>
        <v>1860</v>
      </c>
      <c r="AI353">
        <f>VLOOKUP(A353, Traffic_data!$A$3:$BP$367, 34, 0)</f>
        <v>89</v>
      </c>
      <c r="AJ353">
        <f>VLOOKUP(A353, Traffic_data!$A$3:$BP$367, 35, 0)</f>
        <v>4694</v>
      </c>
      <c r="AK353">
        <f>VLOOKUP(A353, Traffic_data!$A$3:$BP$367, 36, 0)</f>
        <v>531</v>
      </c>
      <c r="AL353">
        <f>VLOOKUP(A353, Traffic_data!$A$3:$BP$367, 37, 0)</f>
        <v>266</v>
      </c>
      <c r="AM353">
        <f>VLOOKUP(A353, Traffic_data!$A$3:$BP$367, 38, 0)</f>
        <v>2657</v>
      </c>
      <c r="AN353">
        <f>VLOOKUP(A353, Traffic_data!$A$3:$BP$367, 39, 0)</f>
        <v>797</v>
      </c>
      <c r="AO353">
        <f>VLOOKUP(A353, Traffic_data!$A$3:$BP$367, 40, 0)</f>
        <v>354</v>
      </c>
      <c r="AP353">
        <f>VLOOKUP(A353, Traffic_data!$A$3:$BP$367, 41, 0)</f>
        <v>443</v>
      </c>
      <c r="AQ353">
        <f>VLOOKUP(A353, Traffic_data!$A$3:$BP$367,42, 0)</f>
        <v>5314</v>
      </c>
      <c r="AR353">
        <f>VLOOKUP(A353, Traffic_data!$A$3:$BP$367, 43, 0)</f>
        <v>204722</v>
      </c>
      <c r="AS353">
        <f>VLOOKUP(A353, Traffic_data!$A$3:$BP$367, 44, 0)</f>
        <v>44162</v>
      </c>
      <c r="AT353">
        <f>VLOOKUP(A353, Traffic_data!$A$3:$BP$367, 45, 0)</f>
        <v>24216</v>
      </c>
      <c r="AU353">
        <f>VLOOKUP(A353, Traffic_data!$A$3:$BP$367, 46, 0)</f>
        <v>21962</v>
      </c>
      <c r="AV353">
        <f>VLOOKUP(A353, Traffic_data!$A$3:$BP$367, 47, 0)</f>
        <v>5059</v>
      </c>
      <c r="AW353">
        <f>VLOOKUP(A353, Traffic_data!$A$3:$BP$367, 48, 0)</f>
        <v>37608</v>
      </c>
      <c r="AX353">
        <f>VLOOKUP(A353, Traffic_data!$A$3:$BP$367, 49, 0)</f>
        <v>5240</v>
      </c>
      <c r="AY353">
        <f>VLOOKUP(A353, Traffic_data!$A$3:$BP$367, 50, 0)</f>
        <v>3405</v>
      </c>
      <c r="AZ353">
        <f>VLOOKUP(A353, Traffic_data!$A$3:$BP$367, 51, 0)</f>
        <v>17899</v>
      </c>
      <c r="BA353">
        <f>VLOOKUP(A353, Traffic_data!$A$3:$BP$367, 52, 0)</f>
        <v>3936</v>
      </c>
      <c r="BB353">
        <f>VLOOKUP(A353, Traffic_data!$A$3:$BP$367, 53, 0)</f>
        <v>4278</v>
      </c>
      <c r="BC353">
        <f>VLOOKUP(A353, Traffic_data!$A$3:$BP$367, 54, 0)</f>
        <v>4628</v>
      </c>
      <c r="BD353">
        <f>VLOOKUP(A353, Traffic_data!$A$3:$BP$367, 55, 0)</f>
        <v>14731</v>
      </c>
      <c r="BE353">
        <f>VLOOKUP(A353, Traffic_data!$A$3:$BP$367, 56, 0)</f>
        <v>2007</v>
      </c>
      <c r="BF353">
        <f>VLOOKUP(A353, Traffic_data!$A$3:$BP$367, 57, 0)</f>
        <v>309</v>
      </c>
      <c r="BG353">
        <f>VLOOKUP(A353, Traffic_data!$A$3:$BP$367, 58, 0)</f>
        <v>154</v>
      </c>
      <c r="BH353">
        <f>VLOOKUP(A353, Traffic_data!$A$3:$BP$367, 59, 0)</f>
        <v>232</v>
      </c>
      <c r="BI353">
        <f>VLOOKUP(A353, Traffic_data!$A$3:$BP$367, 60, 0)</f>
        <v>0</v>
      </c>
      <c r="BJ353">
        <f>VLOOKUP(A353, Traffic_data!$A$3:$BP$367, 61, 0)</f>
        <v>579</v>
      </c>
      <c r="BK353">
        <f>VLOOKUP(A353, Traffic_data!$A$3:$BP$367, 62, 0)</f>
        <v>232</v>
      </c>
      <c r="BL353">
        <f>VLOOKUP(A353, Traffic_data!$A$3:$BP$367, 63, 0)</f>
        <v>0</v>
      </c>
      <c r="BM353">
        <f>VLOOKUP(A353, Traffic_data!$A$3:$BP$367, 64, 0)</f>
        <v>39</v>
      </c>
      <c r="BN353">
        <f>VLOOKUP(A353, Traffic_data!$A$3:$BP$367, 65, 0)</f>
        <v>116</v>
      </c>
      <c r="BO353">
        <f>VLOOKUP(A353, Traffic_data!$A$3:$BP$367, 66, 0)</f>
        <v>39</v>
      </c>
      <c r="BP353">
        <f>VLOOKUP(A353, Traffic_data!$A$3:$BP$367, 67, 0)</f>
        <v>0</v>
      </c>
      <c r="BQ353">
        <f>VLOOKUP(A353, Traffic_data!$A$3:$BP$367, 68, 0)</f>
        <v>154</v>
      </c>
    </row>
    <row r="354" spans="1:69" x14ac:dyDescent="0.25">
      <c r="A354" s="1">
        <v>41626</v>
      </c>
      <c r="B354" t="s">
        <v>30</v>
      </c>
      <c r="C354">
        <f>IFERROR(VLOOKUP(A354,Pivot_table!$A$5:$C$57, 3, 0),0)</f>
        <v>0</v>
      </c>
      <c r="D354">
        <f>VLOOKUP(A354, Traffic_data!$A$3:$BP$367, 3, 0)</f>
        <v>241064</v>
      </c>
      <c r="E354">
        <f>VLOOKUP(A354, Traffic_data!$A$3:$BP$367, 4, 0)</f>
        <v>50920</v>
      </c>
      <c r="F354">
        <f>VLOOKUP(A354, Traffic_data!$A$3:$BP$367, 5, 0)</f>
        <v>62423</v>
      </c>
      <c r="G354">
        <f>VLOOKUP(A354, Traffic_data!$A$3:$BP$367, 6, 0)</f>
        <v>35356</v>
      </c>
      <c r="H354">
        <f>VLOOKUP(A354, Traffic_data!$A$3:$BP$367, 7, 0)</f>
        <v>74186</v>
      </c>
      <c r="I354">
        <f>VLOOKUP(A354, Traffic_data!$A$3:$BP$367, 8, 0)</f>
        <v>59175</v>
      </c>
      <c r="J354">
        <f>VLOOKUP(A354, Traffic_data!$A$3:$BP$367, 9, 0)</f>
        <v>22168</v>
      </c>
      <c r="K354">
        <f>VLOOKUP(A354, Traffic_data!$A$3:$BP$367, 10, 0)</f>
        <v>2631</v>
      </c>
      <c r="L354">
        <f>VLOOKUP(A354, Traffic_data!$A$3:$BP$367, 11, 0)</f>
        <v>15077</v>
      </c>
      <c r="M354">
        <f>VLOOKUP(A354, Traffic_data!$A$3:$BP$367, 12, 0)</f>
        <v>0</v>
      </c>
      <c r="N354">
        <f>VLOOKUP(A354, Traffic_data!$A$3:$BP$367, 13, 0)</f>
        <v>23308</v>
      </c>
      <c r="O354">
        <f>VLOOKUP(A354, Traffic_data!$A$3:$BP$367, 14, 0)</f>
        <v>2302</v>
      </c>
      <c r="P354">
        <f>VLOOKUP(A354, Traffic_data!$A$3:$BP$367, 15, 0)</f>
        <v>1038</v>
      </c>
      <c r="Q354">
        <f>VLOOKUP(A354, Traffic_data!$A$3:$BP$367, 16, 0)</f>
        <v>1464</v>
      </c>
      <c r="R354">
        <f>VLOOKUP(A354, Traffic_data!$A$3:$BP$367, 17, 0)</f>
        <v>130990</v>
      </c>
      <c r="S354">
        <f>VLOOKUP(A354, Traffic_data!$A$3:$BP$367, 18, 0)</f>
        <v>42901</v>
      </c>
      <c r="T354">
        <f>VLOOKUP(A354, Traffic_data!$A$3:$BP$367, 19, 0)</f>
        <v>17009</v>
      </c>
      <c r="U354">
        <f>VLOOKUP(A354, Traffic_data!$A$3:$BP$367, 20, 0)</f>
        <v>18997</v>
      </c>
      <c r="V354">
        <f>VLOOKUP(A354, Traffic_data!$A$3:$BP$367, 21, 0)</f>
        <v>1570</v>
      </c>
      <c r="W354">
        <f>VLOOKUP(A354, Traffic_data!$A$3:$BP$367, 22, 0)</f>
        <v>20102</v>
      </c>
      <c r="X354">
        <f>VLOOKUP(A354, Traffic_data!$A$3:$BP$367,23, 0)</f>
        <v>3139</v>
      </c>
      <c r="Y354">
        <f>VLOOKUP(A354, Traffic_data!$A$3:$BP$367, 24, 0)</f>
        <v>1570</v>
      </c>
      <c r="Z354">
        <f>VLOOKUP(A354, Traffic_data!$A$3:$BP$367, 25, 0)</f>
        <v>7731</v>
      </c>
      <c r="AA354">
        <f>VLOOKUP(A354, Traffic_data!$A$3:$BP$367, 26, 0)</f>
        <v>262</v>
      </c>
      <c r="AB354">
        <f>VLOOKUP(A354, Traffic_data!$A$3:$BP$367, 27, 0)</f>
        <v>1046</v>
      </c>
      <c r="AC354">
        <f>VLOOKUP(A354, Traffic_data!$A$3:$BP$367, 28, 0)</f>
        <v>2093</v>
      </c>
      <c r="AD354">
        <f>VLOOKUP(A354, Traffic_data!$A$3:$BP$367, 29, 0)</f>
        <v>3924</v>
      </c>
      <c r="AE354">
        <f>VLOOKUP(A354, Traffic_data!$A$3:$BP$367, 30, 0)</f>
        <v>21966</v>
      </c>
      <c r="AF354">
        <f>VLOOKUP(A354, Traffic_data!$A$3:$BP$367, 31, 0)</f>
        <v>4251</v>
      </c>
      <c r="AG354">
        <f>VLOOKUP(A354, Traffic_data!$A$3:$BP$367, 32, 0)</f>
        <v>2214</v>
      </c>
      <c r="AH354">
        <f>VLOOKUP(A354, Traffic_data!$A$3:$BP$367, 33, 0)</f>
        <v>2303</v>
      </c>
      <c r="AI354">
        <f>VLOOKUP(A354, Traffic_data!$A$3:$BP$367, 34, 0)</f>
        <v>177</v>
      </c>
      <c r="AJ354">
        <f>VLOOKUP(A354, Traffic_data!$A$3:$BP$367, 35, 0)</f>
        <v>3809</v>
      </c>
      <c r="AK354">
        <f>VLOOKUP(A354, Traffic_data!$A$3:$BP$367, 36, 0)</f>
        <v>89</v>
      </c>
      <c r="AL354">
        <f>VLOOKUP(A354, Traffic_data!$A$3:$BP$367, 37, 0)</f>
        <v>89</v>
      </c>
      <c r="AM354">
        <f>VLOOKUP(A354, Traffic_data!$A$3:$BP$367, 38, 0)</f>
        <v>1949</v>
      </c>
      <c r="AN354">
        <f>VLOOKUP(A354, Traffic_data!$A$3:$BP$367, 39, 0)</f>
        <v>177</v>
      </c>
      <c r="AO354">
        <f>VLOOKUP(A354, Traffic_data!$A$3:$BP$367, 40, 0)</f>
        <v>266</v>
      </c>
      <c r="AP354">
        <f>VLOOKUP(A354, Traffic_data!$A$3:$BP$367, 41, 0)</f>
        <v>443</v>
      </c>
      <c r="AQ354">
        <f>VLOOKUP(A354, Traffic_data!$A$3:$BP$367,42, 0)</f>
        <v>3897</v>
      </c>
      <c r="AR354">
        <f>VLOOKUP(A354, Traffic_data!$A$3:$BP$367, 43, 0)</f>
        <v>152956</v>
      </c>
      <c r="AS354">
        <f>VLOOKUP(A354, Traffic_data!$A$3:$BP$367, 44, 0)</f>
        <v>47152</v>
      </c>
      <c r="AT354">
        <f>VLOOKUP(A354, Traffic_data!$A$3:$BP$367, 45, 0)</f>
        <v>19223</v>
      </c>
      <c r="AU354">
        <f>VLOOKUP(A354, Traffic_data!$A$3:$BP$367, 46, 0)</f>
        <v>21300</v>
      </c>
      <c r="AV354">
        <f>VLOOKUP(A354, Traffic_data!$A$3:$BP$367, 47, 0)</f>
        <v>1747</v>
      </c>
      <c r="AW354">
        <f>VLOOKUP(A354, Traffic_data!$A$3:$BP$367, 48, 0)</f>
        <v>23911</v>
      </c>
      <c r="AX354">
        <f>VLOOKUP(A354, Traffic_data!$A$3:$BP$367, 49, 0)</f>
        <v>3228</v>
      </c>
      <c r="AY354">
        <f>VLOOKUP(A354, Traffic_data!$A$3:$BP$367, 50, 0)</f>
        <v>1659</v>
      </c>
      <c r="AZ354">
        <f>VLOOKUP(A354, Traffic_data!$A$3:$BP$367, 51, 0)</f>
        <v>9680</v>
      </c>
      <c r="BA354">
        <f>VLOOKUP(A354, Traffic_data!$A$3:$BP$367, 52, 0)</f>
        <v>439</v>
      </c>
      <c r="BB354">
        <f>VLOOKUP(A354, Traffic_data!$A$3:$BP$367, 53, 0)</f>
        <v>1312</v>
      </c>
      <c r="BC354">
        <f>VLOOKUP(A354, Traffic_data!$A$3:$BP$367, 54, 0)</f>
        <v>2536</v>
      </c>
      <c r="BD354">
        <f>VLOOKUP(A354, Traffic_data!$A$3:$BP$367, 55, 0)</f>
        <v>7821</v>
      </c>
      <c r="BE354">
        <f>VLOOKUP(A354, Traffic_data!$A$3:$BP$367, 56, 0)</f>
        <v>2046</v>
      </c>
      <c r="BF354">
        <f>VLOOKUP(A354, Traffic_data!$A$3:$BP$367, 57, 0)</f>
        <v>540</v>
      </c>
      <c r="BG354">
        <f>VLOOKUP(A354, Traffic_data!$A$3:$BP$367, 58, 0)</f>
        <v>193</v>
      </c>
      <c r="BH354">
        <f>VLOOKUP(A354, Traffic_data!$A$3:$BP$367, 59, 0)</f>
        <v>232</v>
      </c>
      <c r="BI354">
        <f>VLOOKUP(A354, Traffic_data!$A$3:$BP$367, 60, 0)</f>
        <v>0</v>
      </c>
      <c r="BJ354">
        <f>VLOOKUP(A354, Traffic_data!$A$3:$BP$367, 61, 0)</f>
        <v>463</v>
      </c>
      <c r="BK354">
        <f>VLOOKUP(A354, Traffic_data!$A$3:$BP$367, 62, 0)</f>
        <v>116</v>
      </c>
      <c r="BL354">
        <f>VLOOKUP(A354, Traffic_data!$A$3:$BP$367, 63, 0)</f>
        <v>116</v>
      </c>
      <c r="BM354">
        <f>VLOOKUP(A354, Traffic_data!$A$3:$BP$367, 64, 0)</f>
        <v>39</v>
      </c>
      <c r="BN354">
        <f>VLOOKUP(A354, Traffic_data!$A$3:$BP$367, 65, 0)</f>
        <v>0</v>
      </c>
      <c r="BO354">
        <f>VLOOKUP(A354, Traffic_data!$A$3:$BP$367, 66, 0)</f>
        <v>0</v>
      </c>
      <c r="BP354">
        <f>VLOOKUP(A354, Traffic_data!$A$3:$BP$367, 67, 0)</f>
        <v>77</v>
      </c>
      <c r="BQ354">
        <f>VLOOKUP(A354, Traffic_data!$A$3:$BP$367, 68, 0)</f>
        <v>116</v>
      </c>
    </row>
    <row r="355" spans="1:69" x14ac:dyDescent="0.25">
      <c r="A355" s="1">
        <v>41627</v>
      </c>
      <c r="B355" t="s">
        <v>46</v>
      </c>
      <c r="C355">
        <f>IFERROR(VLOOKUP(A355,Pivot_table!$A$5:$C$57, 3, 0),0)</f>
        <v>0</v>
      </c>
      <c r="D355">
        <f>VLOOKUP(A355, Traffic_data!$A$3:$BP$367, 3, 0)</f>
        <v>248054</v>
      </c>
      <c r="E355">
        <f>VLOOKUP(A355, Traffic_data!$A$3:$BP$367, 4, 0)</f>
        <v>54864</v>
      </c>
      <c r="F355">
        <f>VLOOKUP(A355, Traffic_data!$A$3:$BP$367, 5, 0)</f>
        <v>70441</v>
      </c>
      <c r="G355">
        <f>VLOOKUP(A355, Traffic_data!$A$3:$BP$367, 6, 0)</f>
        <v>41613</v>
      </c>
      <c r="H355">
        <f>VLOOKUP(A355, Traffic_data!$A$3:$BP$367, 7, 0)</f>
        <v>83840</v>
      </c>
      <c r="I355">
        <f>VLOOKUP(A355, Traffic_data!$A$3:$BP$367, 8, 0)</f>
        <v>69949</v>
      </c>
      <c r="J355">
        <f>VLOOKUP(A355, Traffic_data!$A$3:$BP$367, 9, 0)</f>
        <v>23372</v>
      </c>
      <c r="K355">
        <f>VLOOKUP(A355, Traffic_data!$A$3:$BP$367, 10, 0)</f>
        <v>2951</v>
      </c>
      <c r="L355">
        <f>VLOOKUP(A355, Traffic_data!$A$3:$BP$367, 11, 0)</f>
        <v>16220</v>
      </c>
      <c r="M355">
        <f>VLOOKUP(A355, Traffic_data!$A$3:$BP$367, 12, 0)</f>
        <v>0</v>
      </c>
      <c r="N355">
        <f>VLOOKUP(A355, Traffic_data!$A$3:$BP$367, 13, 0)</f>
        <v>25922</v>
      </c>
      <c r="O355">
        <f>VLOOKUP(A355, Traffic_data!$A$3:$BP$367, 14, 0)</f>
        <v>2484</v>
      </c>
      <c r="P355">
        <f>VLOOKUP(A355, Traffic_data!$A$3:$BP$367, 15, 0)</f>
        <v>1014</v>
      </c>
      <c r="Q355">
        <f>VLOOKUP(A355, Traffic_data!$A$3:$BP$367, 16, 0)</f>
        <v>1547</v>
      </c>
      <c r="R355">
        <f>VLOOKUP(A355, Traffic_data!$A$3:$BP$367, 17, 0)</f>
        <v>145343</v>
      </c>
      <c r="S355">
        <f>VLOOKUP(A355, Traffic_data!$A$3:$BP$367, 18, 0)</f>
        <v>38192</v>
      </c>
      <c r="T355">
        <f>VLOOKUP(A355, Traffic_data!$A$3:$BP$367, 19, 0)</f>
        <v>20544</v>
      </c>
      <c r="U355">
        <f>VLOOKUP(A355, Traffic_data!$A$3:$BP$367, 20, 0)</f>
        <v>25183</v>
      </c>
      <c r="V355">
        <f>VLOOKUP(A355, Traffic_data!$A$3:$BP$367, 21, 0)</f>
        <v>1831</v>
      </c>
      <c r="W355">
        <f>VLOOKUP(A355, Traffic_data!$A$3:$BP$367, 22, 0)</f>
        <v>21206</v>
      </c>
      <c r="X355">
        <f>VLOOKUP(A355, Traffic_data!$A$3:$BP$367,23, 0)</f>
        <v>3401</v>
      </c>
      <c r="Y355">
        <f>VLOOKUP(A355, Traffic_data!$A$3:$BP$367, 24, 0)</f>
        <v>2877</v>
      </c>
      <c r="Z355">
        <f>VLOOKUP(A355, Traffic_data!$A$3:$BP$367, 25, 0)</f>
        <v>9057</v>
      </c>
      <c r="AA355">
        <f>VLOOKUP(A355, Traffic_data!$A$3:$BP$367, 26, 0)</f>
        <v>785</v>
      </c>
      <c r="AB355">
        <f>VLOOKUP(A355, Traffic_data!$A$3:$BP$367, 27, 0)</f>
        <v>1570</v>
      </c>
      <c r="AC355">
        <f>VLOOKUP(A355, Traffic_data!$A$3:$BP$367, 28, 0)</f>
        <v>2354</v>
      </c>
      <c r="AD355">
        <f>VLOOKUP(A355, Traffic_data!$A$3:$BP$367, 29, 0)</f>
        <v>6801</v>
      </c>
      <c r="AE355">
        <f>VLOOKUP(A355, Traffic_data!$A$3:$BP$367, 30, 0)</f>
        <v>22763</v>
      </c>
      <c r="AF355">
        <f>VLOOKUP(A355, Traffic_data!$A$3:$BP$367, 31, 0)</f>
        <v>4694</v>
      </c>
      <c r="AG355">
        <f>VLOOKUP(A355, Traffic_data!$A$3:$BP$367, 32, 0)</f>
        <v>2391</v>
      </c>
      <c r="AH355">
        <f>VLOOKUP(A355, Traffic_data!$A$3:$BP$367, 33, 0)</f>
        <v>2480</v>
      </c>
      <c r="AI355">
        <f>VLOOKUP(A355, Traffic_data!$A$3:$BP$367, 34, 0)</f>
        <v>89</v>
      </c>
      <c r="AJ355">
        <f>VLOOKUP(A355, Traffic_data!$A$3:$BP$367, 35, 0)</f>
        <v>3809</v>
      </c>
      <c r="AK355">
        <f>VLOOKUP(A355, Traffic_data!$A$3:$BP$367, 36, 0)</f>
        <v>266</v>
      </c>
      <c r="AL355">
        <f>VLOOKUP(A355, Traffic_data!$A$3:$BP$367, 37, 0)</f>
        <v>177</v>
      </c>
      <c r="AM355">
        <f>VLOOKUP(A355, Traffic_data!$A$3:$BP$367, 38, 0)</f>
        <v>2037</v>
      </c>
      <c r="AN355">
        <f>VLOOKUP(A355, Traffic_data!$A$3:$BP$367, 39, 0)</f>
        <v>354</v>
      </c>
      <c r="AO355">
        <f>VLOOKUP(A355, Traffic_data!$A$3:$BP$367, 40, 0)</f>
        <v>354</v>
      </c>
      <c r="AP355">
        <f>VLOOKUP(A355, Traffic_data!$A$3:$BP$367, 41, 0)</f>
        <v>531</v>
      </c>
      <c r="AQ355">
        <f>VLOOKUP(A355, Traffic_data!$A$3:$BP$367,42, 0)</f>
        <v>4517</v>
      </c>
      <c r="AR355">
        <f>VLOOKUP(A355, Traffic_data!$A$3:$BP$367, 43, 0)</f>
        <v>168106</v>
      </c>
      <c r="AS355">
        <f>VLOOKUP(A355, Traffic_data!$A$3:$BP$367, 44, 0)</f>
        <v>42886</v>
      </c>
      <c r="AT355">
        <f>VLOOKUP(A355, Traffic_data!$A$3:$BP$367, 45, 0)</f>
        <v>22935</v>
      </c>
      <c r="AU355">
        <f>VLOOKUP(A355, Traffic_data!$A$3:$BP$367, 46, 0)</f>
        <v>27663</v>
      </c>
      <c r="AV355">
        <f>VLOOKUP(A355, Traffic_data!$A$3:$BP$367, 47, 0)</f>
        <v>1920</v>
      </c>
      <c r="AW355">
        <f>VLOOKUP(A355, Traffic_data!$A$3:$BP$367, 48, 0)</f>
        <v>25015</v>
      </c>
      <c r="AX355">
        <f>VLOOKUP(A355, Traffic_data!$A$3:$BP$367, 49, 0)</f>
        <v>3667</v>
      </c>
      <c r="AY355">
        <f>VLOOKUP(A355, Traffic_data!$A$3:$BP$367, 50, 0)</f>
        <v>3054</v>
      </c>
      <c r="AZ355">
        <f>VLOOKUP(A355, Traffic_data!$A$3:$BP$367, 51, 0)</f>
        <v>11094</v>
      </c>
      <c r="BA355">
        <f>VLOOKUP(A355, Traffic_data!$A$3:$BP$367, 52, 0)</f>
        <v>1139</v>
      </c>
      <c r="BB355">
        <f>VLOOKUP(A355, Traffic_data!$A$3:$BP$367, 53, 0)</f>
        <v>1924</v>
      </c>
      <c r="BC355">
        <f>VLOOKUP(A355, Traffic_data!$A$3:$BP$367, 54, 0)</f>
        <v>2885</v>
      </c>
      <c r="BD355">
        <f>VLOOKUP(A355, Traffic_data!$A$3:$BP$367, 55, 0)</f>
        <v>11318</v>
      </c>
      <c r="BE355">
        <f>VLOOKUP(A355, Traffic_data!$A$3:$BP$367, 56, 0)</f>
        <v>2316</v>
      </c>
      <c r="BF355">
        <f>VLOOKUP(A355, Traffic_data!$A$3:$BP$367, 57, 0)</f>
        <v>502</v>
      </c>
      <c r="BG355">
        <f>VLOOKUP(A355, Traffic_data!$A$3:$BP$367, 58, 0)</f>
        <v>270</v>
      </c>
      <c r="BH355">
        <f>VLOOKUP(A355, Traffic_data!$A$3:$BP$367, 59, 0)</f>
        <v>309</v>
      </c>
      <c r="BI355">
        <f>VLOOKUP(A355, Traffic_data!$A$3:$BP$367, 60, 0)</f>
        <v>0</v>
      </c>
      <c r="BJ355">
        <f>VLOOKUP(A355, Traffic_data!$A$3:$BP$367, 61, 0)</f>
        <v>463</v>
      </c>
      <c r="BK355">
        <f>VLOOKUP(A355, Traffic_data!$A$3:$BP$367, 62, 0)</f>
        <v>39</v>
      </c>
      <c r="BL355">
        <f>VLOOKUP(A355, Traffic_data!$A$3:$BP$367, 63, 0)</f>
        <v>39</v>
      </c>
      <c r="BM355">
        <f>VLOOKUP(A355, Traffic_data!$A$3:$BP$367, 64, 0)</f>
        <v>193</v>
      </c>
      <c r="BN355">
        <f>VLOOKUP(A355, Traffic_data!$A$3:$BP$367, 65, 0)</f>
        <v>39</v>
      </c>
      <c r="BO355">
        <f>VLOOKUP(A355, Traffic_data!$A$3:$BP$367, 66, 0)</f>
        <v>116</v>
      </c>
      <c r="BP355">
        <f>VLOOKUP(A355, Traffic_data!$A$3:$BP$367, 67, 0)</f>
        <v>39</v>
      </c>
      <c r="BQ355">
        <f>VLOOKUP(A355, Traffic_data!$A$3:$BP$367, 68, 0)</f>
        <v>77</v>
      </c>
    </row>
    <row r="356" spans="1:69" x14ac:dyDescent="0.25">
      <c r="A356" s="1">
        <v>41628</v>
      </c>
      <c r="B356" t="s">
        <v>49</v>
      </c>
      <c r="C356">
        <f>IFERROR(VLOOKUP(A356,Pivot_table!$A$5:$C$57, 3, 0),0)</f>
        <v>0</v>
      </c>
      <c r="D356">
        <f>VLOOKUP(A356, Traffic_data!$A$3:$BP$367, 3, 0)</f>
        <v>207664</v>
      </c>
      <c r="E356">
        <f>VLOOKUP(A356, Traffic_data!$A$3:$BP$367, 4, 0)</f>
        <v>55698</v>
      </c>
      <c r="F356">
        <f>VLOOKUP(A356, Traffic_data!$A$3:$BP$367, 5, 0)</f>
        <v>72002</v>
      </c>
      <c r="G356">
        <f>VLOOKUP(A356, Traffic_data!$A$3:$BP$367, 6, 0)</f>
        <v>47436</v>
      </c>
      <c r="H356">
        <f>VLOOKUP(A356, Traffic_data!$A$3:$BP$367, 7, 0)</f>
        <v>91451</v>
      </c>
      <c r="I356">
        <f>VLOOKUP(A356, Traffic_data!$A$3:$BP$367, 8, 0)</f>
        <v>77095</v>
      </c>
      <c r="J356">
        <f>VLOOKUP(A356, Traffic_data!$A$3:$BP$367, 9, 0)</f>
        <v>27296</v>
      </c>
      <c r="K356">
        <f>VLOOKUP(A356, Traffic_data!$A$3:$BP$367, 10, 0)</f>
        <v>2481</v>
      </c>
      <c r="L356">
        <f>VLOOKUP(A356, Traffic_data!$A$3:$BP$367, 11, 0)</f>
        <v>24503</v>
      </c>
      <c r="M356">
        <f>VLOOKUP(A356, Traffic_data!$A$3:$BP$367, 12, 0)</f>
        <v>0</v>
      </c>
      <c r="N356">
        <f>VLOOKUP(A356, Traffic_data!$A$3:$BP$367, 13, 0)</f>
        <v>28575</v>
      </c>
      <c r="O356">
        <f>VLOOKUP(A356, Traffic_data!$A$3:$BP$367, 14, 0)</f>
        <v>2810</v>
      </c>
      <c r="P356">
        <f>VLOOKUP(A356, Traffic_data!$A$3:$BP$367, 15, 0)</f>
        <v>1243</v>
      </c>
      <c r="Q356">
        <f>VLOOKUP(A356, Traffic_data!$A$3:$BP$367, 16, 0)</f>
        <v>1596</v>
      </c>
      <c r="R356">
        <f>VLOOKUP(A356, Traffic_data!$A$3:$BP$367, 17, 0)</f>
        <v>156810</v>
      </c>
      <c r="S356">
        <f>VLOOKUP(A356, Traffic_data!$A$3:$BP$367, 18, 0)</f>
        <v>45255</v>
      </c>
      <c r="T356">
        <f>VLOOKUP(A356, Traffic_data!$A$3:$BP$367, 19, 0)</f>
        <v>18114</v>
      </c>
      <c r="U356">
        <f>VLOOKUP(A356, Traffic_data!$A$3:$BP$367, 20, 0)</f>
        <v>29601</v>
      </c>
      <c r="V356">
        <f>VLOOKUP(A356, Traffic_data!$A$3:$BP$367, 21, 0)</f>
        <v>2877</v>
      </c>
      <c r="W356">
        <f>VLOOKUP(A356, Traffic_data!$A$3:$BP$367, 22, 0)</f>
        <v>26950</v>
      </c>
      <c r="X356">
        <f>VLOOKUP(A356, Traffic_data!$A$3:$BP$367,23, 0)</f>
        <v>4185</v>
      </c>
      <c r="Y356">
        <f>VLOOKUP(A356, Traffic_data!$A$3:$BP$367, 24, 0)</f>
        <v>1831</v>
      </c>
      <c r="Z356">
        <f>VLOOKUP(A356, Traffic_data!$A$3:$BP$367, 25, 0)</f>
        <v>6627</v>
      </c>
      <c r="AA356">
        <f>VLOOKUP(A356, Traffic_data!$A$3:$BP$367, 26, 0)</f>
        <v>785</v>
      </c>
      <c r="AB356">
        <f>VLOOKUP(A356, Traffic_data!$A$3:$BP$367, 27, 0)</f>
        <v>2093</v>
      </c>
      <c r="AC356">
        <f>VLOOKUP(A356, Traffic_data!$A$3:$BP$367, 28, 0)</f>
        <v>3401</v>
      </c>
      <c r="AD356">
        <f>VLOOKUP(A356, Traffic_data!$A$3:$BP$367, 29, 0)</f>
        <v>7325</v>
      </c>
      <c r="AE356">
        <f>VLOOKUP(A356, Traffic_data!$A$3:$BP$367, 30, 0)</f>
        <v>24534</v>
      </c>
      <c r="AF356">
        <f>VLOOKUP(A356, Traffic_data!$A$3:$BP$367, 31, 0)</f>
        <v>4429</v>
      </c>
      <c r="AG356">
        <f>VLOOKUP(A356, Traffic_data!$A$3:$BP$367, 32, 0)</f>
        <v>2834</v>
      </c>
      <c r="AH356">
        <f>VLOOKUP(A356, Traffic_data!$A$3:$BP$367, 33, 0)</f>
        <v>2303</v>
      </c>
      <c r="AI356">
        <f>VLOOKUP(A356, Traffic_data!$A$3:$BP$367, 34, 0)</f>
        <v>89</v>
      </c>
      <c r="AJ356">
        <f>VLOOKUP(A356, Traffic_data!$A$3:$BP$367, 35, 0)</f>
        <v>4340</v>
      </c>
      <c r="AK356">
        <f>VLOOKUP(A356, Traffic_data!$A$3:$BP$367, 36, 0)</f>
        <v>354</v>
      </c>
      <c r="AL356">
        <f>VLOOKUP(A356, Traffic_data!$A$3:$BP$367, 37, 0)</f>
        <v>89</v>
      </c>
      <c r="AM356">
        <f>VLOOKUP(A356, Traffic_data!$A$3:$BP$367, 38, 0)</f>
        <v>974</v>
      </c>
      <c r="AN356">
        <f>VLOOKUP(A356, Traffic_data!$A$3:$BP$367, 39, 0)</f>
        <v>531</v>
      </c>
      <c r="AO356">
        <f>VLOOKUP(A356, Traffic_data!$A$3:$BP$367, 40, 0)</f>
        <v>354</v>
      </c>
      <c r="AP356">
        <f>VLOOKUP(A356, Traffic_data!$A$3:$BP$367, 41, 0)</f>
        <v>443</v>
      </c>
      <c r="AQ356">
        <f>VLOOKUP(A356, Traffic_data!$A$3:$BP$367,42, 0)</f>
        <v>8060</v>
      </c>
      <c r="AR356">
        <f>VLOOKUP(A356, Traffic_data!$A$3:$BP$367, 43, 0)</f>
        <v>181344</v>
      </c>
      <c r="AS356">
        <f>VLOOKUP(A356, Traffic_data!$A$3:$BP$367, 44, 0)</f>
        <v>49684</v>
      </c>
      <c r="AT356">
        <f>VLOOKUP(A356, Traffic_data!$A$3:$BP$367, 45, 0)</f>
        <v>20948</v>
      </c>
      <c r="AU356">
        <f>VLOOKUP(A356, Traffic_data!$A$3:$BP$367, 46, 0)</f>
        <v>31904</v>
      </c>
      <c r="AV356">
        <f>VLOOKUP(A356, Traffic_data!$A$3:$BP$367, 47, 0)</f>
        <v>2966</v>
      </c>
      <c r="AW356">
        <f>VLOOKUP(A356, Traffic_data!$A$3:$BP$367, 48, 0)</f>
        <v>31290</v>
      </c>
      <c r="AX356">
        <f>VLOOKUP(A356, Traffic_data!$A$3:$BP$367, 49, 0)</f>
        <v>4539</v>
      </c>
      <c r="AY356">
        <f>VLOOKUP(A356, Traffic_data!$A$3:$BP$367, 50, 0)</f>
        <v>1920</v>
      </c>
      <c r="AZ356">
        <f>VLOOKUP(A356, Traffic_data!$A$3:$BP$367, 51, 0)</f>
        <v>7601</v>
      </c>
      <c r="BA356">
        <f>VLOOKUP(A356, Traffic_data!$A$3:$BP$367, 52, 0)</f>
        <v>1316</v>
      </c>
      <c r="BB356">
        <f>VLOOKUP(A356, Traffic_data!$A$3:$BP$367, 53, 0)</f>
        <v>2447</v>
      </c>
      <c r="BC356">
        <f>VLOOKUP(A356, Traffic_data!$A$3:$BP$367, 54, 0)</f>
        <v>3844</v>
      </c>
      <c r="BD356">
        <f>VLOOKUP(A356, Traffic_data!$A$3:$BP$367, 55, 0)</f>
        <v>15385</v>
      </c>
      <c r="BE356">
        <f>VLOOKUP(A356, Traffic_data!$A$3:$BP$367, 56, 0)</f>
        <v>2355</v>
      </c>
      <c r="BF356">
        <f>VLOOKUP(A356, Traffic_data!$A$3:$BP$367, 57, 0)</f>
        <v>540</v>
      </c>
      <c r="BG356">
        <f>VLOOKUP(A356, Traffic_data!$A$3:$BP$367, 58, 0)</f>
        <v>154</v>
      </c>
      <c r="BH356">
        <f>VLOOKUP(A356, Traffic_data!$A$3:$BP$367, 59, 0)</f>
        <v>386</v>
      </c>
      <c r="BI356">
        <f>VLOOKUP(A356, Traffic_data!$A$3:$BP$367, 60, 0)</f>
        <v>0</v>
      </c>
      <c r="BJ356">
        <f>VLOOKUP(A356, Traffic_data!$A$3:$BP$367, 61, 0)</f>
        <v>425</v>
      </c>
      <c r="BK356">
        <f>VLOOKUP(A356, Traffic_data!$A$3:$BP$367, 62, 0)</f>
        <v>154</v>
      </c>
      <c r="BL356">
        <f>VLOOKUP(A356, Traffic_data!$A$3:$BP$367, 63, 0)</f>
        <v>39</v>
      </c>
      <c r="BM356">
        <f>VLOOKUP(A356, Traffic_data!$A$3:$BP$367, 64, 0)</f>
        <v>77</v>
      </c>
      <c r="BN356">
        <f>VLOOKUP(A356, Traffic_data!$A$3:$BP$367, 65, 0)</f>
        <v>116</v>
      </c>
      <c r="BO356">
        <f>VLOOKUP(A356, Traffic_data!$A$3:$BP$367, 66, 0)</f>
        <v>0</v>
      </c>
      <c r="BP356">
        <f>VLOOKUP(A356, Traffic_data!$A$3:$BP$367, 67, 0)</f>
        <v>77</v>
      </c>
      <c r="BQ356">
        <f>VLOOKUP(A356, Traffic_data!$A$3:$BP$367, 68, 0)</f>
        <v>309</v>
      </c>
    </row>
    <row r="357" spans="1:69" x14ac:dyDescent="0.25">
      <c r="A357" s="1">
        <v>41629</v>
      </c>
      <c r="B357" t="s">
        <v>52</v>
      </c>
      <c r="C357">
        <f>IFERROR(VLOOKUP(A357,Pivot_table!$A$5:$C$57, 3, 0),0)</f>
        <v>0</v>
      </c>
      <c r="D357">
        <f>VLOOKUP(A357, Traffic_data!$A$3:$BP$367, 3, 0)</f>
        <v>174437</v>
      </c>
      <c r="E357">
        <f>VLOOKUP(A357, Traffic_data!$A$3:$BP$367, 4, 0)</f>
        <v>49662</v>
      </c>
      <c r="F357">
        <f>VLOOKUP(A357, Traffic_data!$A$3:$BP$367, 5, 0)</f>
        <v>62711</v>
      </c>
      <c r="G357">
        <f>VLOOKUP(A357, Traffic_data!$A$3:$BP$367, 6, 0)</f>
        <v>39565</v>
      </c>
      <c r="H357">
        <f>VLOOKUP(A357, Traffic_data!$A$3:$BP$367, 7, 0)</f>
        <v>78547</v>
      </c>
      <c r="I357">
        <f>VLOOKUP(A357, Traffic_data!$A$3:$BP$367, 8, 0)</f>
        <v>65707</v>
      </c>
      <c r="J357">
        <f>VLOOKUP(A357, Traffic_data!$A$3:$BP$367, 9, 0)</f>
        <v>32267</v>
      </c>
      <c r="K357">
        <f>VLOOKUP(A357, Traffic_data!$A$3:$BP$367, 10, 0)</f>
        <v>2405</v>
      </c>
      <c r="L357">
        <f>VLOOKUP(A357, Traffic_data!$A$3:$BP$367, 11, 0)</f>
        <v>32530</v>
      </c>
      <c r="M357">
        <f>VLOOKUP(A357, Traffic_data!$A$3:$BP$367, 12, 0)</f>
        <v>0</v>
      </c>
      <c r="N357">
        <f>VLOOKUP(A357, Traffic_data!$A$3:$BP$367, 13, 0)</f>
        <v>25405</v>
      </c>
      <c r="O357">
        <f>VLOOKUP(A357, Traffic_data!$A$3:$BP$367, 14, 0)</f>
        <v>3841</v>
      </c>
      <c r="P357">
        <f>VLOOKUP(A357, Traffic_data!$A$3:$BP$367, 15, 0)</f>
        <v>1543</v>
      </c>
      <c r="Q357">
        <f>VLOOKUP(A357, Traffic_data!$A$3:$BP$367, 16, 0)</f>
        <v>1554</v>
      </c>
      <c r="R357">
        <f>VLOOKUP(A357, Traffic_data!$A$3:$BP$367, 17, 0)</f>
        <v>131101</v>
      </c>
      <c r="S357">
        <f>VLOOKUP(A357, Traffic_data!$A$3:$BP$367, 18, 0)</f>
        <v>35576</v>
      </c>
      <c r="T357">
        <f>VLOOKUP(A357, Traffic_data!$A$3:$BP$367, 19, 0)</f>
        <v>18114</v>
      </c>
      <c r="U357">
        <f>VLOOKUP(A357, Traffic_data!$A$3:$BP$367, 20, 0)</f>
        <v>20544</v>
      </c>
      <c r="V357">
        <f>VLOOKUP(A357, Traffic_data!$A$3:$BP$367, 21, 0)</f>
        <v>3662</v>
      </c>
      <c r="W357">
        <f>VLOOKUP(A357, Traffic_data!$A$3:$BP$367, 22, 0)</f>
        <v>25624</v>
      </c>
      <c r="X357">
        <f>VLOOKUP(A357, Traffic_data!$A$3:$BP$367,23, 0)</f>
        <v>3139</v>
      </c>
      <c r="Y357">
        <f>VLOOKUP(A357, Traffic_data!$A$3:$BP$367, 24, 0)</f>
        <v>1831</v>
      </c>
      <c r="Z357">
        <f>VLOOKUP(A357, Traffic_data!$A$3:$BP$367, 25, 0)</f>
        <v>6848</v>
      </c>
      <c r="AA357">
        <f>VLOOKUP(A357, Traffic_data!$A$3:$BP$367, 26, 0)</f>
        <v>1831</v>
      </c>
      <c r="AB357">
        <f>VLOOKUP(A357, Traffic_data!$A$3:$BP$367, 27, 0)</f>
        <v>2093</v>
      </c>
      <c r="AC357">
        <f>VLOOKUP(A357, Traffic_data!$A$3:$BP$367, 28, 0)</f>
        <v>2093</v>
      </c>
      <c r="AD357">
        <f>VLOOKUP(A357, Traffic_data!$A$3:$BP$367, 29, 0)</f>
        <v>8371</v>
      </c>
      <c r="AE357">
        <f>VLOOKUP(A357, Traffic_data!$A$3:$BP$367, 30, 0)</f>
        <v>30203</v>
      </c>
      <c r="AF357">
        <f>VLOOKUP(A357, Traffic_data!$A$3:$BP$367, 31, 0)</f>
        <v>6289</v>
      </c>
      <c r="AG357">
        <f>VLOOKUP(A357, Traffic_data!$A$3:$BP$367, 32, 0)</f>
        <v>1949</v>
      </c>
      <c r="AH357">
        <f>VLOOKUP(A357, Traffic_data!$A$3:$BP$367, 33, 0)</f>
        <v>2923</v>
      </c>
      <c r="AI357">
        <f>VLOOKUP(A357, Traffic_data!$A$3:$BP$367, 34, 0)</f>
        <v>89</v>
      </c>
      <c r="AJ357">
        <f>VLOOKUP(A357, Traffic_data!$A$3:$BP$367, 35, 0)</f>
        <v>4429</v>
      </c>
      <c r="AK357">
        <f>VLOOKUP(A357, Traffic_data!$A$3:$BP$367, 36, 0)</f>
        <v>266</v>
      </c>
      <c r="AL357">
        <f>VLOOKUP(A357, Traffic_data!$A$3:$BP$367, 37, 0)</f>
        <v>89</v>
      </c>
      <c r="AM357">
        <f>VLOOKUP(A357, Traffic_data!$A$3:$BP$367, 38, 0)</f>
        <v>2303</v>
      </c>
      <c r="AN357">
        <f>VLOOKUP(A357, Traffic_data!$A$3:$BP$367, 39, 0)</f>
        <v>266</v>
      </c>
      <c r="AO357">
        <f>VLOOKUP(A357, Traffic_data!$A$3:$BP$367, 40, 0)</f>
        <v>443</v>
      </c>
      <c r="AP357">
        <f>VLOOKUP(A357, Traffic_data!$A$3:$BP$367, 41, 0)</f>
        <v>354</v>
      </c>
      <c r="AQ357">
        <f>VLOOKUP(A357, Traffic_data!$A$3:$BP$367,42, 0)</f>
        <v>9743</v>
      </c>
      <c r="AR357">
        <f>VLOOKUP(A357, Traffic_data!$A$3:$BP$367, 43, 0)</f>
        <v>161304</v>
      </c>
      <c r="AS357">
        <f>VLOOKUP(A357, Traffic_data!$A$3:$BP$367, 44, 0)</f>
        <v>41865</v>
      </c>
      <c r="AT357">
        <f>VLOOKUP(A357, Traffic_data!$A$3:$BP$367, 45, 0)</f>
        <v>20063</v>
      </c>
      <c r="AU357">
        <f>VLOOKUP(A357, Traffic_data!$A$3:$BP$367, 46, 0)</f>
        <v>23467</v>
      </c>
      <c r="AV357">
        <f>VLOOKUP(A357, Traffic_data!$A$3:$BP$367, 47, 0)</f>
        <v>3751</v>
      </c>
      <c r="AW357">
        <f>VLOOKUP(A357, Traffic_data!$A$3:$BP$367, 48, 0)</f>
        <v>30053</v>
      </c>
      <c r="AX357">
        <f>VLOOKUP(A357, Traffic_data!$A$3:$BP$367, 49, 0)</f>
        <v>3405</v>
      </c>
      <c r="AY357">
        <f>VLOOKUP(A357, Traffic_data!$A$3:$BP$367, 50, 0)</f>
        <v>1920</v>
      </c>
      <c r="AZ357">
        <f>VLOOKUP(A357, Traffic_data!$A$3:$BP$367, 51, 0)</f>
        <v>9151</v>
      </c>
      <c r="BA357">
        <f>VLOOKUP(A357, Traffic_data!$A$3:$BP$367, 52, 0)</f>
        <v>2097</v>
      </c>
      <c r="BB357">
        <f>VLOOKUP(A357, Traffic_data!$A$3:$BP$367, 53, 0)</f>
        <v>2536</v>
      </c>
      <c r="BC357">
        <f>VLOOKUP(A357, Traffic_data!$A$3:$BP$367, 54, 0)</f>
        <v>2447</v>
      </c>
      <c r="BD357">
        <f>VLOOKUP(A357, Traffic_data!$A$3:$BP$367, 55, 0)</f>
        <v>18114</v>
      </c>
      <c r="BE357">
        <f>VLOOKUP(A357, Traffic_data!$A$3:$BP$367, 56, 0)</f>
        <v>2316</v>
      </c>
      <c r="BF357">
        <f>VLOOKUP(A357, Traffic_data!$A$3:$BP$367, 57, 0)</f>
        <v>502</v>
      </c>
      <c r="BG357">
        <f>VLOOKUP(A357, Traffic_data!$A$3:$BP$367, 58, 0)</f>
        <v>347</v>
      </c>
      <c r="BH357">
        <f>VLOOKUP(A357, Traffic_data!$A$3:$BP$367, 59, 0)</f>
        <v>232</v>
      </c>
      <c r="BI357">
        <f>VLOOKUP(A357, Traffic_data!$A$3:$BP$367, 60, 0)</f>
        <v>0</v>
      </c>
      <c r="BJ357">
        <f>VLOOKUP(A357, Traffic_data!$A$3:$BP$367, 61, 0)</f>
        <v>656</v>
      </c>
      <c r="BK357">
        <f>VLOOKUP(A357, Traffic_data!$A$3:$BP$367, 62, 0)</f>
        <v>0</v>
      </c>
      <c r="BL357">
        <f>VLOOKUP(A357, Traffic_data!$A$3:$BP$367, 63, 0)</f>
        <v>77</v>
      </c>
      <c r="BM357">
        <f>VLOOKUP(A357, Traffic_data!$A$3:$BP$367, 64, 0)</f>
        <v>116</v>
      </c>
      <c r="BN357">
        <f>VLOOKUP(A357, Traffic_data!$A$3:$BP$367, 65, 0)</f>
        <v>39</v>
      </c>
      <c r="BO357">
        <f>VLOOKUP(A357, Traffic_data!$A$3:$BP$367, 66, 0)</f>
        <v>0</v>
      </c>
      <c r="BP357">
        <f>VLOOKUP(A357, Traffic_data!$A$3:$BP$367, 67, 0)</f>
        <v>77</v>
      </c>
      <c r="BQ357">
        <f>VLOOKUP(A357, Traffic_data!$A$3:$BP$367, 68, 0)</f>
        <v>270</v>
      </c>
    </row>
    <row r="358" spans="1:69" x14ac:dyDescent="0.25">
      <c r="A358" s="1">
        <v>41630</v>
      </c>
      <c r="B358" t="s">
        <v>53</v>
      </c>
      <c r="C358">
        <f>IFERROR(VLOOKUP(A358,Pivot_table!$A$5:$C$57, 3, 0),0)</f>
        <v>0</v>
      </c>
      <c r="D358">
        <f>VLOOKUP(A358, Traffic_data!$A$3:$BP$367, 3, 0)</f>
        <v>139269</v>
      </c>
      <c r="E358">
        <f>VLOOKUP(A358, Traffic_data!$A$3:$BP$367, 4, 0)</f>
        <v>39108</v>
      </c>
      <c r="F358">
        <f>VLOOKUP(A358, Traffic_data!$A$3:$BP$367, 5, 0)</f>
        <v>49044</v>
      </c>
      <c r="G358">
        <f>VLOOKUP(A358, Traffic_data!$A$3:$BP$367, 6, 0)</f>
        <v>33433</v>
      </c>
      <c r="H358">
        <f>VLOOKUP(A358, Traffic_data!$A$3:$BP$367, 7, 0)</f>
        <v>62536</v>
      </c>
      <c r="I358">
        <f>VLOOKUP(A358, Traffic_data!$A$3:$BP$367, 8, 0)</f>
        <v>52213</v>
      </c>
      <c r="J358">
        <f>VLOOKUP(A358, Traffic_data!$A$3:$BP$367, 9, 0)</f>
        <v>32411</v>
      </c>
      <c r="K358">
        <f>VLOOKUP(A358, Traffic_data!$A$3:$BP$367, 10, 0)</f>
        <v>2332</v>
      </c>
      <c r="L358">
        <f>VLOOKUP(A358, Traffic_data!$A$3:$BP$367, 11, 0)</f>
        <v>33085</v>
      </c>
      <c r="M358">
        <f>VLOOKUP(A358, Traffic_data!$A$3:$BP$367, 12, 0)</f>
        <v>0</v>
      </c>
      <c r="N358">
        <f>VLOOKUP(A358, Traffic_data!$A$3:$BP$367, 13, 0)</f>
        <v>20733</v>
      </c>
      <c r="O358">
        <f>VLOOKUP(A358, Traffic_data!$A$3:$BP$367, 14, 0)</f>
        <v>4176</v>
      </c>
      <c r="P358">
        <f>VLOOKUP(A358, Traffic_data!$A$3:$BP$367, 15, 0)</f>
        <v>1595</v>
      </c>
      <c r="Q358">
        <f>VLOOKUP(A358, Traffic_data!$A$3:$BP$367, 16, 0)</f>
        <v>1233</v>
      </c>
      <c r="R358">
        <f>VLOOKUP(A358, Traffic_data!$A$3:$BP$367, 17, 0)</f>
        <v>105413</v>
      </c>
      <c r="S358">
        <f>VLOOKUP(A358, Traffic_data!$A$3:$BP$367, 18, 0)</f>
        <v>31652</v>
      </c>
      <c r="T358">
        <f>VLOOKUP(A358, Traffic_data!$A$3:$BP$367, 19, 0)</f>
        <v>13254</v>
      </c>
      <c r="U358">
        <f>VLOOKUP(A358, Traffic_data!$A$3:$BP$367, 20, 0)</f>
        <v>17009</v>
      </c>
      <c r="V358">
        <f>VLOOKUP(A358, Traffic_data!$A$3:$BP$367, 21, 0)</f>
        <v>1046</v>
      </c>
      <c r="W358">
        <f>VLOOKUP(A358, Traffic_data!$A$3:$BP$367, 22, 0)</f>
        <v>20544</v>
      </c>
      <c r="X358">
        <f>VLOOKUP(A358, Traffic_data!$A$3:$BP$367,23, 0)</f>
        <v>2354</v>
      </c>
      <c r="Y358">
        <f>VLOOKUP(A358, Traffic_data!$A$3:$BP$367, 24, 0)</f>
        <v>2354</v>
      </c>
      <c r="Z358">
        <f>VLOOKUP(A358, Traffic_data!$A$3:$BP$367, 25, 0)</f>
        <v>6406</v>
      </c>
      <c r="AA358">
        <f>VLOOKUP(A358, Traffic_data!$A$3:$BP$367, 26, 0)</f>
        <v>1308</v>
      </c>
      <c r="AB358">
        <f>VLOOKUP(A358, Traffic_data!$A$3:$BP$367, 27, 0)</f>
        <v>1046</v>
      </c>
      <c r="AC358">
        <f>VLOOKUP(A358, Traffic_data!$A$3:$BP$367, 28, 0)</f>
        <v>1308</v>
      </c>
      <c r="AD358">
        <f>VLOOKUP(A358, Traffic_data!$A$3:$BP$367, 29, 0)</f>
        <v>4970</v>
      </c>
      <c r="AE358">
        <f>VLOOKUP(A358, Traffic_data!$A$3:$BP$367, 30, 0)</f>
        <v>31620</v>
      </c>
      <c r="AF358">
        <f>VLOOKUP(A358, Traffic_data!$A$3:$BP$367, 31, 0)</f>
        <v>6023</v>
      </c>
      <c r="AG358">
        <f>VLOOKUP(A358, Traffic_data!$A$3:$BP$367, 32, 0)</f>
        <v>3366</v>
      </c>
      <c r="AH358">
        <f>VLOOKUP(A358, Traffic_data!$A$3:$BP$367, 33, 0)</f>
        <v>3454</v>
      </c>
      <c r="AI358">
        <f>VLOOKUP(A358, Traffic_data!$A$3:$BP$367, 34, 0)</f>
        <v>266</v>
      </c>
      <c r="AJ358">
        <f>VLOOKUP(A358, Traffic_data!$A$3:$BP$367, 35, 0)</f>
        <v>6111</v>
      </c>
      <c r="AK358">
        <f>VLOOKUP(A358, Traffic_data!$A$3:$BP$367, 36, 0)</f>
        <v>531</v>
      </c>
      <c r="AL358">
        <f>VLOOKUP(A358, Traffic_data!$A$3:$BP$367, 37, 0)</f>
        <v>266</v>
      </c>
      <c r="AM358">
        <f>VLOOKUP(A358, Traffic_data!$A$3:$BP$367, 38, 0)</f>
        <v>2303</v>
      </c>
      <c r="AN358">
        <f>VLOOKUP(A358, Traffic_data!$A$3:$BP$367, 39, 0)</f>
        <v>531</v>
      </c>
      <c r="AO358">
        <f>VLOOKUP(A358, Traffic_data!$A$3:$BP$367, 40, 0)</f>
        <v>531</v>
      </c>
      <c r="AP358">
        <f>VLOOKUP(A358, Traffic_data!$A$3:$BP$367, 41, 0)</f>
        <v>177</v>
      </c>
      <c r="AQ358">
        <f>VLOOKUP(A358, Traffic_data!$A$3:$BP$367,42, 0)</f>
        <v>7440</v>
      </c>
      <c r="AR358">
        <f>VLOOKUP(A358, Traffic_data!$A$3:$BP$367, 43, 0)</f>
        <v>137033</v>
      </c>
      <c r="AS358">
        <f>VLOOKUP(A358, Traffic_data!$A$3:$BP$367, 44, 0)</f>
        <v>37675</v>
      </c>
      <c r="AT358">
        <f>VLOOKUP(A358, Traffic_data!$A$3:$BP$367, 45, 0)</f>
        <v>16620</v>
      </c>
      <c r="AU358">
        <f>VLOOKUP(A358, Traffic_data!$A$3:$BP$367, 46, 0)</f>
        <v>20463</v>
      </c>
      <c r="AV358">
        <f>VLOOKUP(A358, Traffic_data!$A$3:$BP$367, 47, 0)</f>
        <v>1312</v>
      </c>
      <c r="AW358">
        <f>VLOOKUP(A358, Traffic_data!$A$3:$BP$367, 48, 0)</f>
        <v>26655</v>
      </c>
      <c r="AX358">
        <f>VLOOKUP(A358, Traffic_data!$A$3:$BP$367, 49, 0)</f>
        <v>2885</v>
      </c>
      <c r="AY358">
        <f>VLOOKUP(A358, Traffic_data!$A$3:$BP$367, 50, 0)</f>
        <v>2620</v>
      </c>
      <c r="AZ358">
        <f>VLOOKUP(A358, Traffic_data!$A$3:$BP$367, 51, 0)</f>
        <v>8709</v>
      </c>
      <c r="BA358">
        <f>VLOOKUP(A358, Traffic_data!$A$3:$BP$367, 52, 0)</f>
        <v>1839</v>
      </c>
      <c r="BB358">
        <f>VLOOKUP(A358, Traffic_data!$A$3:$BP$367, 53, 0)</f>
        <v>1577</v>
      </c>
      <c r="BC358">
        <f>VLOOKUP(A358, Traffic_data!$A$3:$BP$367, 54, 0)</f>
        <v>1485</v>
      </c>
      <c r="BD358">
        <f>VLOOKUP(A358, Traffic_data!$A$3:$BP$367, 55, 0)</f>
        <v>12410</v>
      </c>
      <c r="BE358">
        <f>VLOOKUP(A358, Traffic_data!$A$3:$BP$367, 56, 0)</f>
        <v>2046</v>
      </c>
      <c r="BF358">
        <f>VLOOKUP(A358, Traffic_data!$A$3:$BP$367, 57, 0)</f>
        <v>502</v>
      </c>
      <c r="BG358">
        <f>VLOOKUP(A358, Traffic_data!$A$3:$BP$367, 58, 0)</f>
        <v>309</v>
      </c>
      <c r="BH358">
        <f>VLOOKUP(A358, Traffic_data!$A$3:$BP$367, 59, 0)</f>
        <v>347</v>
      </c>
      <c r="BI358">
        <f>VLOOKUP(A358, Traffic_data!$A$3:$BP$367, 60, 0)</f>
        <v>0</v>
      </c>
      <c r="BJ358">
        <f>VLOOKUP(A358, Traffic_data!$A$3:$BP$367, 61, 0)</f>
        <v>463</v>
      </c>
      <c r="BK358">
        <f>VLOOKUP(A358, Traffic_data!$A$3:$BP$367, 62, 0)</f>
        <v>0</v>
      </c>
      <c r="BL358">
        <f>VLOOKUP(A358, Traffic_data!$A$3:$BP$367, 63, 0)</f>
        <v>0</v>
      </c>
      <c r="BM358">
        <f>VLOOKUP(A358, Traffic_data!$A$3:$BP$367, 64, 0)</f>
        <v>77</v>
      </c>
      <c r="BN358">
        <f>VLOOKUP(A358, Traffic_data!$A$3:$BP$367, 65, 0)</f>
        <v>39</v>
      </c>
      <c r="BO358">
        <f>VLOOKUP(A358, Traffic_data!$A$3:$BP$367, 66, 0)</f>
        <v>0</v>
      </c>
      <c r="BP358">
        <f>VLOOKUP(A358, Traffic_data!$A$3:$BP$367, 67, 0)</f>
        <v>0</v>
      </c>
      <c r="BQ358">
        <f>VLOOKUP(A358, Traffic_data!$A$3:$BP$367, 68, 0)</f>
        <v>309</v>
      </c>
    </row>
    <row r="359" spans="1:69" x14ac:dyDescent="0.25">
      <c r="A359" s="1">
        <v>41631</v>
      </c>
      <c r="B359" t="s">
        <v>58</v>
      </c>
      <c r="C359">
        <f>IFERROR(VLOOKUP(A359,Pivot_table!$A$5:$C$57, 3, 0),0)</f>
        <v>0</v>
      </c>
      <c r="D359">
        <f>VLOOKUP(A359, Traffic_data!$A$3:$BP$367, 3, 0)</f>
        <v>199203</v>
      </c>
      <c r="E359">
        <f>VLOOKUP(A359, Traffic_data!$A$3:$BP$367, 4, 0)</f>
        <v>50135</v>
      </c>
      <c r="F359">
        <f>VLOOKUP(A359, Traffic_data!$A$3:$BP$367, 5, 0)</f>
        <v>75363</v>
      </c>
      <c r="G359">
        <f>VLOOKUP(A359, Traffic_data!$A$3:$BP$367, 6, 0)</f>
        <v>48280</v>
      </c>
      <c r="H359">
        <f>VLOOKUP(A359, Traffic_data!$A$3:$BP$367, 7, 0)</f>
        <v>87184</v>
      </c>
      <c r="I359">
        <f>VLOOKUP(A359, Traffic_data!$A$3:$BP$367, 8, 0)</f>
        <v>78646</v>
      </c>
      <c r="J359">
        <f>VLOOKUP(A359, Traffic_data!$A$3:$BP$367, 9, 0)</f>
        <v>29619</v>
      </c>
      <c r="K359">
        <f>VLOOKUP(A359, Traffic_data!$A$3:$BP$367, 10, 0)</f>
        <v>2798</v>
      </c>
      <c r="L359">
        <f>VLOOKUP(A359, Traffic_data!$A$3:$BP$367, 11, 0)</f>
        <v>17081</v>
      </c>
      <c r="M359">
        <f>VLOOKUP(A359, Traffic_data!$A$3:$BP$367, 12, 0)</f>
        <v>0</v>
      </c>
      <c r="N359">
        <f>VLOOKUP(A359, Traffic_data!$A$3:$BP$367, 13, 0)</f>
        <v>28316</v>
      </c>
      <c r="O359">
        <f>VLOOKUP(A359, Traffic_data!$A$3:$BP$367, 14, 0)</f>
        <v>3186</v>
      </c>
      <c r="P359">
        <f>VLOOKUP(A359, Traffic_data!$A$3:$BP$367, 15, 0)</f>
        <v>1382</v>
      </c>
      <c r="Q359">
        <f>VLOOKUP(A359, Traffic_data!$A$3:$BP$367, 16, 0)</f>
        <v>1646</v>
      </c>
      <c r="R359">
        <f>VLOOKUP(A359, Traffic_data!$A$3:$BP$367, 17, 0)</f>
        <v>149973</v>
      </c>
      <c r="S359">
        <f>VLOOKUP(A359, Traffic_data!$A$3:$BP$367, 18, 0)</f>
        <v>45778</v>
      </c>
      <c r="T359">
        <f>VLOOKUP(A359, Traffic_data!$A$3:$BP$367, 19, 0)</f>
        <v>24078</v>
      </c>
      <c r="U359">
        <f>VLOOKUP(A359, Traffic_data!$A$3:$BP$367, 20, 0)</f>
        <v>26066</v>
      </c>
      <c r="V359">
        <f>VLOOKUP(A359, Traffic_data!$A$3:$BP$367, 21, 0)</f>
        <v>2093</v>
      </c>
      <c r="W359">
        <f>VLOOKUP(A359, Traffic_data!$A$3:$BP$367, 22, 0)</f>
        <v>26950</v>
      </c>
      <c r="X359">
        <f>VLOOKUP(A359, Traffic_data!$A$3:$BP$367,23, 0)</f>
        <v>3924</v>
      </c>
      <c r="Y359">
        <f>VLOOKUP(A359, Traffic_data!$A$3:$BP$367, 24, 0)</f>
        <v>1308</v>
      </c>
      <c r="Z359">
        <f>VLOOKUP(A359, Traffic_data!$A$3:$BP$367, 25, 0)</f>
        <v>6406</v>
      </c>
      <c r="AA359">
        <f>VLOOKUP(A359, Traffic_data!$A$3:$BP$367, 26, 0)</f>
        <v>1046</v>
      </c>
      <c r="AB359">
        <f>VLOOKUP(A359, Traffic_data!$A$3:$BP$367, 27, 0)</f>
        <v>2093</v>
      </c>
      <c r="AC359">
        <f>VLOOKUP(A359, Traffic_data!$A$3:$BP$367, 28, 0)</f>
        <v>1046</v>
      </c>
      <c r="AD359">
        <f>VLOOKUP(A359, Traffic_data!$A$3:$BP$367, 29, 0)</f>
        <v>5755</v>
      </c>
      <c r="AE359">
        <f>VLOOKUP(A359, Traffic_data!$A$3:$BP$367, 30, 0)</f>
        <v>28343</v>
      </c>
      <c r="AF359">
        <f>VLOOKUP(A359, Traffic_data!$A$3:$BP$367, 31, 0)</f>
        <v>4783</v>
      </c>
      <c r="AG359">
        <f>VLOOKUP(A359, Traffic_data!$A$3:$BP$367, 32, 0)</f>
        <v>2746</v>
      </c>
      <c r="AH359">
        <f>VLOOKUP(A359, Traffic_data!$A$3:$BP$367, 33, 0)</f>
        <v>2746</v>
      </c>
      <c r="AI359">
        <f>VLOOKUP(A359, Traffic_data!$A$3:$BP$367, 34, 0)</f>
        <v>89</v>
      </c>
      <c r="AJ359">
        <f>VLOOKUP(A359, Traffic_data!$A$3:$BP$367, 35, 0)</f>
        <v>4960</v>
      </c>
      <c r="AK359">
        <f>VLOOKUP(A359, Traffic_data!$A$3:$BP$367, 36, 0)</f>
        <v>709</v>
      </c>
      <c r="AL359">
        <f>VLOOKUP(A359, Traffic_data!$A$3:$BP$367, 37, 0)</f>
        <v>354</v>
      </c>
      <c r="AM359">
        <f>VLOOKUP(A359, Traffic_data!$A$3:$BP$367, 38, 0)</f>
        <v>1683</v>
      </c>
      <c r="AN359">
        <f>VLOOKUP(A359, Traffic_data!$A$3:$BP$367, 39, 0)</f>
        <v>531</v>
      </c>
      <c r="AO359">
        <f>VLOOKUP(A359, Traffic_data!$A$3:$BP$367, 40, 0)</f>
        <v>89</v>
      </c>
      <c r="AP359">
        <f>VLOOKUP(A359, Traffic_data!$A$3:$BP$367, 41, 0)</f>
        <v>266</v>
      </c>
      <c r="AQ359">
        <f>VLOOKUP(A359, Traffic_data!$A$3:$BP$367,42, 0)</f>
        <v>8591</v>
      </c>
      <c r="AR359">
        <f>VLOOKUP(A359, Traffic_data!$A$3:$BP$367, 43, 0)</f>
        <v>178316</v>
      </c>
      <c r="AS359">
        <f>VLOOKUP(A359, Traffic_data!$A$3:$BP$367, 44, 0)</f>
        <v>50561</v>
      </c>
      <c r="AT359">
        <f>VLOOKUP(A359, Traffic_data!$A$3:$BP$367, 45, 0)</f>
        <v>26824</v>
      </c>
      <c r="AU359">
        <f>VLOOKUP(A359, Traffic_data!$A$3:$BP$367, 46, 0)</f>
        <v>28812</v>
      </c>
      <c r="AV359">
        <f>VLOOKUP(A359, Traffic_data!$A$3:$BP$367, 47, 0)</f>
        <v>2182</v>
      </c>
      <c r="AW359">
        <f>VLOOKUP(A359, Traffic_data!$A$3:$BP$367, 48, 0)</f>
        <v>31910</v>
      </c>
      <c r="AX359">
        <f>VLOOKUP(A359, Traffic_data!$A$3:$BP$367, 49, 0)</f>
        <v>4633</v>
      </c>
      <c r="AY359">
        <f>VLOOKUP(A359, Traffic_data!$A$3:$BP$367, 50, 0)</f>
        <v>1662</v>
      </c>
      <c r="AZ359">
        <f>VLOOKUP(A359, Traffic_data!$A$3:$BP$367, 51, 0)</f>
        <v>8089</v>
      </c>
      <c r="BA359">
        <f>VLOOKUP(A359, Traffic_data!$A$3:$BP$367, 52, 0)</f>
        <v>1577</v>
      </c>
      <c r="BB359">
        <f>VLOOKUP(A359, Traffic_data!$A$3:$BP$367, 53, 0)</f>
        <v>2182</v>
      </c>
      <c r="BC359">
        <f>VLOOKUP(A359, Traffic_data!$A$3:$BP$367, 54, 0)</f>
        <v>1312</v>
      </c>
      <c r="BD359">
        <f>VLOOKUP(A359, Traffic_data!$A$3:$BP$367, 55, 0)</f>
        <v>14346</v>
      </c>
      <c r="BE359">
        <f>VLOOKUP(A359, Traffic_data!$A$3:$BP$367, 56, 0)</f>
        <v>1891</v>
      </c>
      <c r="BF359">
        <f>VLOOKUP(A359, Traffic_data!$A$3:$BP$367, 57, 0)</f>
        <v>309</v>
      </c>
      <c r="BG359">
        <f>VLOOKUP(A359, Traffic_data!$A$3:$BP$367, 58, 0)</f>
        <v>232</v>
      </c>
      <c r="BH359">
        <f>VLOOKUP(A359, Traffic_data!$A$3:$BP$367, 59, 0)</f>
        <v>425</v>
      </c>
      <c r="BI359">
        <f>VLOOKUP(A359, Traffic_data!$A$3:$BP$367, 60, 0)</f>
        <v>0</v>
      </c>
      <c r="BJ359">
        <f>VLOOKUP(A359, Traffic_data!$A$3:$BP$367, 61, 0)</f>
        <v>463</v>
      </c>
      <c r="BK359">
        <f>VLOOKUP(A359, Traffic_data!$A$3:$BP$367, 62, 0)</f>
        <v>0</v>
      </c>
      <c r="BL359">
        <f>VLOOKUP(A359, Traffic_data!$A$3:$BP$367, 63, 0)</f>
        <v>0</v>
      </c>
      <c r="BM359">
        <f>VLOOKUP(A359, Traffic_data!$A$3:$BP$367, 64, 0)</f>
        <v>193</v>
      </c>
      <c r="BN359">
        <f>VLOOKUP(A359, Traffic_data!$A$3:$BP$367, 65, 0)</f>
        <v>0</v>
      </c>
      <c r="BO359">
        <f>VLOOKUP(A359, Traffic_data!$A$3:$BP$367, 66, 0)</f>
        <v>0</v>
      </c>
      <c r="BP359">
        <f>VLOOKUP(A359, Traffic_data!$A$3:$BP$367, 67, 0)</f>
        <v>0</v>
      </c>
      <c r="BQ359">
        <f>VLOOKUP(A359, Traffic_data!$A$3:$BP$367, 68, 0)</f>
        <v>270</v>
      </c>
    </row>
    <row r="360" spans="1:69" x14ac:dyDescent="0.25">
      <c r="A360" s="1">
        <v>41632</v>
      </c>
      <c r="B360" t="s">
        <v>59</v>
      </c>
      <c r="C360">
        <f>IFERROR(VLOOKUP(A360,Pivot_table!$A$5:$C$57, 3, 0),0)</f>
        <v>0</v>
      </c>
      <c r="D360">
        <f>VLOOKUP(A360, Traffic_data!$A$3:$BP$367, 3, 0)</f>
        <v>190678</v>
      </c>
      <c r="E360">
        <f>VLOOKUP(A360, Traffic_data!$A$3:$BP$367, 4, 0)</f>
        <v>46709</v>
      </c>
      <c r="F360">
        <f>VLOOKUP(A360, Traffic_data!$A$3:$BP$367, 5, 0)</f>
        <v>72103</v>
      </c>
      <c r="G360">
        <f>VLOOKUP(A360, Traffic_data!$A$3:$BP$367, 6, 0)</f>
        <v>46848</v>
      </c>
      <c r="H360">
        <f>VLOOKUP(A360, Traffic_data!$A$3:$BP$367, 7, 0)</f>
        <v>83870</v>
      </c>
      <c r="I360">
        <f>VLOOKUP(A360, Traffic_data!$A$3:$BP$367, 8, 0)</f>
        <v>76080</v>
      </c>
      <c r="J360">
        <f>VLOOKUP(A360, Traffic_data!$A$3:$BP$367, 9, 0)</f>
        <v>29714</v>
      </c>
      <c r="K360">
        <f>VLOOKUP(A360, Traffic_data!$A$3:$BP$367, 10, 0)</f>
        <v>2846</v>
      </c>
      <c r="L360">
        <f>VLOOKUP(A360, Traffic_data!$A$3:$BP$367, 11, 0)</f>
        <v>16617</v>
      </c>
      <c r="M360">
        <f>VLOOKUP(A360, Traffic_data!$A$3:$BP$367, 12, 0)</f>
        <v>0</v>
      </c>
      <c r="N360">
        <f>VLOOKUP(A360, Traffic_data!$A$3:$BP$367, 13, 0)</f>
        <v>26113</v>
      </c>
      <c r="O360">
        <f>VLOOKUP(A360, Traffic_data!$A$3:$BP$367, 14, 0)</f>
        <v>3086</v>
      </c>
      <c r="P360">
        <f>VLOOKUP(A360, Traffic_data!$A$3:$BP$367, 15, 0)</f>
        <v>1337</v>
      </c>
      <c r="Q360">
        <f>VLOOKUP(A360, Traffic_data!$A$3:$BP$367, 16, 0)</f>
        <v>1746</v>
      </c>
      <c r="R360">
        <f>VLOOKUP(A360, Traffic_data!$A$3:$BP$367, 17, 0)</f>
        <v>144795</v>
      </c>
      <c r="S360">
        <f>VLOOKUP(A360, Traffic_data!$A$3:$BP$367, 18, 0)</f>
        <v>38192</v>
      </c>
      <c r="T360">
        <f>VLOOKUP(A360, Traffic_data!$A$3:$BP$367, 19, 0)</f>
        <v>23636</v>
      </c>
      <c r="U360">
        <f>VLOOKUP(A360, Traffic_data!$A$3:$BP$367, 20, 0)</f>
        <v>21648</v>
      </c>
      <c r="V360">
        <f>VLOOKUP(A360, Traffic_data!$A$3:$BP$367, 21, 0)</f>
        <v>1570</v>
      </c>
      <c r="W360">
        <f>VLOOKUP(A360, Traffic_data!$A$3:$BP$367, 22, 0)</f>
        <v>26066</v>
      </c>
      <c r="X360">
        <f>VLOOKUP(A360, Traffic_data!$A$3:$BP$367,23, 0)</f>
        <v>4185</v>
      </c>
      <c r="Y360">
        <f>VLOOKUP(A360, Traffic_data!$A$3:$BP$367, 24, 0)</f>
        <v>2093</v>
      </c>
      <c r="Z360">
        <f>VLOOKUP(A360, Traffic_data!$A$3:$BP$367, 25, 0)</f>
        <v>7952</v>
      </c>
      <c r="AA360">
        <f>VLOOKUP(A360, Traffic_data!$A$3:$BP$367, 26, 0)</f>
        <v>785</v>
      </c>
      <c r="AB360">
        <f>VLOOKUP(A360, Traffic_data!$A$3:$BP$367, 27, 0)</f>
        <v>2354</v>
      </c>
      <c r="AC360">
        <f>VLOOKUP(A360, Traffic_data!$A$3:$BP$367, 28, 0)</f>
        <v>1831</v>
      </c>
      <c r="AD360">
        <f>VLOOKUP(A360, Traffic_data!$A$3:$BP$367, 29, 0)</f>
        <v>7325</v>
      </c>
      <c r="AE360">
        <f>VLOOKUP(A360, Traffic_data!$A$3:$BP$367, 30, 0)</f>
        <v>27900</v>
      </c>
      <c r="AF360">
        <f>VLOOKUP(A360, Traffic_data!$A$3:$BP$367, 31, 0)</f>
        <v>4429</v>
      </c>
      <c r="AG360">
        <f>VLOOKUP(A360, Traffic_data!$A$3:$BP$367, 32, 0)</f>
        <v>3100</v>
      </c>
      <c r="AH360">
        <f>VLOOKUP(A360, Traffic_data!$A$3:$BP$367, 33, 0)</f>
        <v>2391</v>
      </c>
      <c r="AI360">
        <f>VLOOKUP(A360, Traffic_data!$A$3:$BP$367, 34, 0)</f>
        <v>266</v>
      </c>
      <c r="AJ360">
        <f>VLOOKUP(A360, Traffic_data!$A$3:$BP$367, 35, 0)</f>
        <v>5049</v>
      </c>
      <c r="AK360">
        <f>VLOOKUP(A360, Traffic_data!$A$3:$BP$367, 36, 0)</f>
        <v>797</v>
      </c>
      <c r="AL360">
        <f>VLOOKUP(A360, Traffic_data!$A$3:$BP$367, 37, 0)</f>
        <v>177</v>
      </c>
      <c r="AM360">
        <f>VLOOKUP(A360, Traffic_data!$A$3:$BP$367, 38, 0)</f>
        <v>2126</v>
      </c>
      <c r="AN360">
        <f>VLOOKUP(A360, Traffic_data!$A$3:$BP$367, 39, 0)</f>
        <v>266</v>
      </c>
      <c r="AO360">
        <f>VLOOKUP(A360, Traffic_data!$A$3:$BP$367, 40, 0)</f>
        <v>177</v>
      </c>
      <c r="AP360">
        <f>VLOOKUP(A360, Traffic_data!$A$3:$BP$367, 41, 0)</f>
        <v>531</v>
      </c>
      <c r="AQ360">
        <f>VLOOKUP(A360, Traffic_data!$A$3:$BP$367,42, 0)</f>
        <v>7971</v>
      </c>
      <c r="AR360">
        <f>VLOOKUP(A360, Traffic_data!$A$3:$BP$367, 43, 0)</f>
        <v>172695</v>
      </c>
      <c r="AS360">
        <f>VLOOKUP(A360, Traffic_data!$A$3:$BP$367, 44, 0)</f>
        <v>42621</v>
      </c>
      <c r="AT360">
        <f>VLOOKUP(A360, Traffic_data!$A$3:$BP$367, 45, 0)</f>
        <v>26736</v>
      </c>
      <c r="AU360">
        <f>VLOOKUP(A360, Traffic_data!$A$3:$BP$367, 46, 0)</f>
        <v>24039</v>
      </c>
      <c r="AV360">
        <f>VLOOKUP(A360, Traffic_data!$A$3:$BP$367, 47, 0)</f>
        <v>1836</v>
      </c>
      <c r="AW360">
        <f>VLOOKUP(A360, Traffic_data!$A$3:$BP$367, 48, 0)</f>
        <v>31115</v>
      </c>
      <c r="AX360">
        <f>VLOOKUP(A360, Traffic_data!$A$3:$BP$367, 49, 0)</f>
        <v>4982</v>
      </c>
      <c r="AY360">
        <f>VLOOKUP(A360, Traffic_data!$A$3:$BP$367, 50, 0)</f>
        <v>2270</v>
      </c>
      <c r="AZ360">
        <f>VLOOKUP(A360, Traffic_data!$A$3:$BP$367, 51, 0)</f>
        <v>10078</v>
      </c>
      <c r="BA360">
        <f>VLOOKUP(A360, Traffic_data!$A$3:$BP$367, 52, 0)</f>
        <v>1051</v>
      </c>
      <c r="BB360">
        <f>VLOOKUP(A360, Traffic_data!$A$3:$BP$367, 53, 0)</f>
        <v>2531</v>
      </c>
      <c r="BC360">
        <f>VLOOKUP(A360, Traffic_data!$A$3:$BP$367, 54, 0)</f>
        <v>2362</v>
      </c>
      <c r="BD360">
        <f>VLOOKUP(A360, Traffic_data!$A$3:$BP$367, 55, 0)</f>
        <v>15296</v>
      </c>
      <c r="BE360">
        <f>VLOOKUP(A360, Traffic_data!$A$3:$BP$367, 56, 0)</f>
        <v>2046</v>
      </c>
      <c r="BF360">
        <f>VLOOKUP(A360, Traffic_data!$A$3:$BP$367, 57, 0)</f>
        <v>463</v>
      </c>
      <c r="BG360">
        <f>VLOOKUP(A360, Traffic_data!$A$3:$BP$367, 58, 0)</f>
        <v>309</v>
      </c>
      <c r="BH360">
        <f>VLOOKUP(A360, Traffic_data!$A$3:$BP$367, 59, 0)</f>
        <v>347</v>
      </c>
      <c r="BI360">
        <f>VLOOKUP(A360, Traffic_data!$A$3:$BP$367, 60, 0)</f>
        <v>0</v>
      </c>
      <c r="BJ360">
        <f>VLOOKUP(A360, Traffic_data!$A$3:$BP$367, 61, 0)</f>
        <v>425</v>
      </c>
      <c r="BK360">
        <f>VLOOKUP(A360, Traffic_data!$A$3:$BP$367, 62, 0)</f>
        <v>39</v>
      </c>
      <c r="BL360">
        <f>VLOOKUP(A360, Traffic_data!$A$3:$BP$367, 63, 0)</f>
        <v>0</v>
      </c>
      <c r="BM360">
        <f>VLOOKUP(A360, Traffic_data!$A$3:$BP$367, 64, 0)</f>
        <v>77</v>
      </c>
      <c r="BN360">
        <f>VLOOKUP(A360, Traffic_data!$A$3:$BP$367, 65, 0)</f>
        <v>39</v>
      </c>
      <c r="BO360">
        <f>VLOOKUP(A360, Traffic_data!$A$3:$BP$367, 66, 0)</f>
        <v>0</v>
      </c>
      <c r="BP360">
        <f>VLOOKUP(A360, Traffic_data!$A$3:$BP$367, 67, 0)</f>
        <v>0</v>
      </c>
      <c r="BQ360">
        <f>VLOOKUP(A360, Traffic_data!$A$3:$BP$367, 68, 0)</f>
        <v>347</v>
      </c>
    </row>
    <row r="361" spans="1:69" x14ac:dyDescent="0.25">
      <c r="A361" s="1">
        <v>41633</v>
      </c>
      <c r="B361" t="s">
        <v>30</v>
      </c>
      <c r="C361">
        <f>IFERROR(VLOOKUP(A361,Pivot_table!$A$5:$C$57, 3, 0),0)</f>
        <v>0</v>
      </c>
      <c r="D361">
        <f>VLOOKUP(A361, Traffic_data!$A$3:$BP$367, 3, 0)</f>
        <v>149777</v>
      </c>
      <c r="E361">
        <f>VLOOKUP(A361, Traffic_data!$A$3:$BP$367, 4, 0)</f>
        <v>45076</v>
      </c>
      <c r="F361">
        <f>VLOOKUP(A361, Traffic_data!$A$3:$BP$367, 5, 0)</f>
        <v>49996</v>
      </c>
      <c r="G361">
        <f>VLOOKUP(A361, Traffic_data!$A$3:$BP$367, 6, 0)</f>
        <v>35030</v>
      </c>
      <c r="H361">
        <f>VLOOKUP(A361, Traffic_data!$A$3:$BP$367, 7, 0)</f>
        <v>68728</v>
      </c>
      <c r="I361">
        <f>VLOOKUP(A361, Traffic_data!$A$3:$BP$367, 8, 0)</f>
        <v>54808</v>
      </c>
      <c r="J361">
        <f>VLOOKUP(A361, Traffic_data!$A$3:$BP$367, 9, 0)</f>
        <v>31502</v>
      </c>
      <c r="K361">
        <f>VLOOKUP(A361, Traffic_data!$A$3:$BP$367, 10, 0)</f>
        <v>2849</v>
      </c>
      <c r="L361">
        <f>VLOOKUP(A361, Traffic_data!$A$3:$BP$367, 11, 0)</f>
        <v>16794</v>
      </c>
      <c r="M361">
        <f>VLOOKUP(A361, Traffic_data!$A$3:$BP$367, 12, 0)</f>
        <v>0</v>
      </c>
      <c r="N361">
        <f>VLOOKUP(A361, Traffic_data!$A$3:$BP$367, 13, 0)</f>
        <v>22372</v>
      </c>
      <c r="O361">
        <f>VLOOKUP(A361, Traffic_data!$A$3:$BP$367, 14, 0)</f>
        <v>3663</v>
      </c>
      <c r="P361">
        <f>VLOOKUP(A361, Traffic_data!$A$3:$BP$367, 15, 0)</f>
        <v>1485</v>
      </c>
      <c r="Q361">
        <f>VLOOKUP(A361, Traffic_data!$A$3:$BP$367, 16, 0)</f>
        <v>1295</v>
      </c>
      <c r="R361">
        <f>VLOOKUP(A361, Traffic_data!$A$3:$BP$367, 17, 0)</f>
        <v>114690</v>
      </c>
      <c r="S361">
        <f>VLOOKUP(A361, Traffic_data!$A$3:$BP$367, 18, 0)</f>
        <v>32176</v>
      </c>
      <c r="T361">
        <f>VLOOKUP(A361, Traffic_data!$A$3:$BP$367, 19, 0)</f>
        <v>19218</v>
      </c>
      <c r="U361">
        <f>VLOOKUP(A361, Traffic_data!$A$3:$BP$367, 20, 0)</f>
        <v>16567</v>
      </c>
      <c r="V361">
        <f>VLOOKUP(A361, Traffic_data!$A$3:$BP$367, 21, 0)</f>
        <v>1308</v>
      </c>
      <c r="W361">
        <f>VLOOKUP(A361, Traffic_data!$A$3:$BP$367, 22, 0)</f>
        <v>20544</v>
      </c>
      <c r="X361">
        <f>VLOOKUP(A361, Traffic_data!$A$3:$BP$367,23, 0)</f>
        <v>1570</v>
      </c>
      <c r="Y361">
        <f>VLOOKUP(A361, Traffic_data!$A$3:$BP$367, 24, 0)</f>
        <v>2093</v>
      </c>
      <c r="Z361">
        <f>VLOOKUP(A361, Traffic_data!$A$3:$BP$367, 25, 0)</f>
        <v>5302</v>
      </c>
      <c r="AA361">
        <f>VLOOKUP(A361, Traffic_data!$A$3:$BP$367, 26, 0)</f>
        <v>1570</v>
      </c>
      <c r="AB361">
        <f>VLOOKUP(A361, Traffic_data!$A$3:$BP$367, 27, 0)</f>
        <v>785</v>
      </c>
      <c r="AC361">
        <f>VLOOKUP(A361, Traffic_data!$A$3:$BP$367, 28, 0)</f>
        <v>2877</v>
      </c>
      <c r="AD361">
        <f>VLOOKUP(A361, Traffic_data!$A$3:$BP$367, 29, 0)</f>
        <v>5232</v>
      </c>
      <c r="AE361">
        <f>VLOOKUP(A361, Traffic_data!$A$3:$BP$367, 30, 0)</f>
        <v>30114</v>
      </c>
      <c r="AF361">
        <f>VLOOKUP(A361, Traffic_data!$A$3:$BP$367, 31, 0)</f>
        <v>5846</v>
      </c>
      <c r="AG361">
        <f>VLOOKUP(A361, Traffic_data!$A$3:$BP$367, 32, 0)</f>
        <v>2657</v>
      </c>
      <c r="AH361">
        <f>VLOOKUP(A361, Traffic_data!$A$3:$BP$367, 33, 0)</f>
        <v>2834</v>
      </c>
      <c r="AI361">
        <f>VLOOKUP(A361, Traffic_data!$A$3:$BP$367, 34, 0)</f>
        <v>354</v>
      </c>
      <c r="AJ361">
        <f>VLOOKUP(A361, Traffic_data!$A$3:$BP$367, 35, 0)</f>
        <v>5226</v>
      </c>
      <c r="AK361">
        <f>VLOOKUP(A361, Traffic_data!$A$3:$BP$367, 36, 0)</f>
        <v>266</v>
      </c>
      <c r="AL361">
        <f>VLOOKUP(A361, Traffic_data!$A$3:$BP$367, 37, 0)</f>
        <v>443</v>
      </c>
      <c r="AM361">
        <f>VLOOKUP(A361, Traffic_data!$A$3:$BP$367, 38, 0)</f>
        <v>1949</v>
      </c>
      <c r="AN361">
        <f>VLOOKUP(A361, Traffic_data!$A$3:$BP$367, 39, 0)</f>
        <v>266</v>
      </c>
      <c r="AO361">
        <f>VLOOKUP(A361, Traffic_data!$A$3:$BP$367, 40, 0)</f>
        <v>0</v>
      </c>
      <c r="AP361">
        <f>VLOOKUP(A361, Traffic_data!$A$3:$BP$367, 41, 0)</f>
        <v>531</v>
      </c>
      <c r="AQ361">
        <f>VLOOKUP(A361, Traffic_data!$A$3:$BP$367,42, 0)</f>
        <v>9654</v>
      </c>
      <c r="AR361">
        <f>VLOOKUP(A361, Traffic_data!$A$3:$BP$367, 43, 0)</f>
        <v>144804</v>
      </c>
      <c r="AS361">
        <f>VLOOKUP(A361, Traffic_data!$A$3:$BP$367, 44, 0)</f>
        <v>38022</v>
      </c>
      <c r="AT361">
        <f>VLOOKUP(A361, Traffic_data!$A$3:$BP$367, 45, 0)</f>
        <v>21875</v>
      </c>
      <c r="AU361">
        <f>VLOOKUP(A361, Traffic_data!$A$3:$BP$367, 46, 0)</f>
        <v>19401</v>
      </c>
      <c r="AV361">
        <f>VLOOKUP(A361, Traffic_data!$A$3:$BP$367, 47, 0)</f>
        <v>1662</v>
      </c>
      <c r="AW361">
        <f>VLOOKUP(A361, Traffic_data!$A$3:$BP$367, 48, 0)</f>
        <v>25770</v>
      </c>
      <c r="AX361">
        <f>VLOOKUP(A361, Traffic_data!$A$3:$BP$367, 49, 0)</f>
        <v>1836</v>
      </c>
      <c r="AY361">
        <f>VLOOKUP(A361, Traffic_data!$A$3:$BP$367, 50, 0)</f>
        <v>2536</v>
      </c>
      <c r="AZ361">
        <f>VLOOKUP(A361, Traffic_data!$A$3:$BP$367, 51, 0)</f>
        <v>7251</v>
      </c>
      <c r="BA361">
        <f>VLOOKUP(A361, Traffic_data!$A$3:$BP$367, 52, 0)</f>
        <v>1836</v>
      </c>
      <c r="BB361">
        <f>VLOOKUP(A361, Traffic_data!$A$3:$BP$367, 53, 0)</f>
        <v>785</v>
      </c>
      <c r="BC361">
        <f>VLOOKUP(A361, Traffic_data!$A$3:$BP$367, 54, 0)</f>
        <v>3408</v>
      </c>
      <c r="BD361">
        <f>VLOOKUP(A361, Traffic_data!$A$3:$BP$367, 55, 0)</f>
        <v>14886</v>
      </c>
      <c r="BE361">
        <f>VLOOKUP(A361, Traffic_data!$A$3:$BP$367, 56, 0)</f>
        <v>2084</v>
      </c>
      <c r="BF361">
        <f>VLOOKUP(A361, Traffic_data!$A$3:$BP$367, 57, 0)</f>
        <v>540</v>
      </c>
      <c r="BG361">
        <f>VLOOKUP(A361, Traffic_data!$A$3:$BP$367, 58, 0)</f>
        <v>193</v>
      </c>
      <c r="BH361">
        <f>VLOOKUP(A361, Traffic_data!$A$3:$BP$367, 59, 0)</f>
        <v>309</v>
      </c>
      <c r="BI361">
        <f>VLOOKUP(A361, Traffic_data!$A$3:$BP$367, 60, 0)</f>
        <v>0</v>
      </c>
      <c r="BJ361">
        <f>VLOOKUP(A361, Traffic_data!$A$3:$BP$367, 61, 0)</f>
        <v>425</v>
      </c>
      <c r="BK361">
        <f>VLOOKUP(A361, Traffic_data!$A$3:$BP$367, 62, 0)</f>
        <v>154</v>
      </c>
      <c r="BL361">
        <f>VLOOKUP(A361, Traffic_data!$A$3:$BP$367, 63, 0)</f>
        <v>0</v>
      </c>
      <c r="BM361">
        <f>VLOOKUP(A361, Traffic_data!$A$3:$BP$367, 64, 0)</f>
        <v>77</v>
      </c>
      <c r="BN361">
        <f>VLOOKUP(A361, Traffic_data!$A$3:$BP$367, 65, 0)</f>
        <v>39</v>
      </c>
      <c r="BO361">
        <f>VLOOKUP(A361, Traffic_data!$A$3:$BP$367, 66, 0)</f>
        <v>0</v>
      </c>
      <c r="BP361">
        <f>VLOOKUP(A361, Traffic_data!$A$3:$BP$367, 67, 0)</f>
        <v>39</v>
      </c>
      <c r="BQ361">
        <f>VLOOKUP(A361, Traffic_data!$A$3:$BP$367, 68, 0)</f>
        <v>309</v>
      </c>
    </row>
    <row r="362" spans="1:69" x14ac:dyDescent="0.25">
      <c r="A362" s="1">
        <v>41634</v>
      </c>
      <c r="B362" t="s">
        <v>46</v>
      </c>
      <c r="C362">
        <f>IFERROR(VLOOKUP(A362,Pivot_table!$A$5:$C$57, 3, 0),0)</f>
        <v>0</v>
      </c>
      <c r="D362">
        <f>VLOOKUP(A362, Traffic_data!$A$3:$BP$367, 3, 0)</f>
        <v>193925</v>
      </c>
      <c r="E362">
        <f>VLOOKUP(A362, Traffic_data!$A$3:$BP$367, 4, 0)</f>
        <v>53992</v>
      </c>
      <c r="F362">
        <f>VLOOKUP(A362, Traffic_data!$A$3:$BP$367, 5, 0)</f>
        <v>68258</v>
      </c>
      <c r="G362">
        <f>VLOOKUP(A362, Traffic_data!$A$3:$BP$367, 6, 0)</f>
        <v>47101</v>
      </c>
      <c r="H362">
        <f>VLOOKUP(A362, Traffic_data!$A$3:$BP$367, 7, 0)</f>
        <v>86507</v>
      </c>
      <c r="I362">
        <f>VLOOKUP(A362, Traffic_data!$A$3:$BP$367, 8, 0)</f>
        <v>72319</v>
      </c>
      <c r="J362">
        <f>VLOOKUP(A362, Traffic_data!$A$3:$BP$367, 9, 0)</f>
        <v>28210</v>
      </c>
      <c r="K362">
        <f>VLOOKUP(A362, Traffic_data!$A$3:$BP$367, 10, 0)</f>
        <v>2924</v>
      </c>
      <c r="L362">
        <f>VLOOKUP(A362, Traffic_data!$A$3:$BP$367, 11, 0)</f>
        <v>16371</v>
      </c>
      <c r="M362">
        <f>VLOOKUP(A362, Traffic_data!$A$3:$BP$367, 12, 0)</f>
        <v>0</v>
      </c>
      <c r="N362">
        <f>VLOOKUP(A362, Traffic_data!$A$3:$BP$367, 13, 0)</f>
        <v>29391</v>
      </c>
      <c r="O362">
        <f>VLOOKUP(A362, Traffic_data!$A$3:$BP$367, 14, 0)</f>
        <v>3516</v>
      </c>
      <c r="P362">
        <f>VLOOKUP(A362, Traffic_data!$A$3:$BP$367, 15, 0)</f>
        <v>1515</v>
      </c>
      <c r="Q362">
        <f>VLOOKUP(A362, Traffic_data!$A$3:$BP$367, 16, 0)</f>
        <v>1510</v>
      </c>
      <c r="R362">
        <f>VLOOKUP(A362, Traffic_data!$A$3:$BP$367, 17, 0)</f>
        <v>147640</v>
      </c>
      <c r="S362">
        <f>VLOOKUP(A362, Traffic_data!$A$3:$BP$367, 18, 0)</f>
        <v>45517</v>
      </c>
      <c r="T362">
        <f>VLOOKUP(A362, Traffic_data!$A$3:$BP$367, 19, 0)</f>
        <v>23857</v>
      </c>
      <c r="U362">
        <f>VLOOKUP(A362, Traffic_data!$A$3:$BP$367, 20, 0)</f>
        <v>21648</v>
      </c>
      <c r="V362">
        <f>VLOOKUP(A362, Traffic_data!$A$3:$BP$367, 21, 0)</f>
        <v>2877</v>
      </c>
      <c r="W362">
        <f>VLOOKUP(A362, Traffic_data!$A$3:$BP$367, 22, 0)</f>
        <v>24520</v>
      </c>
      <c r="X362">
        <f>VLOOKUP(A362, Traffic_data!$A$3:$BP$367,23, 0)</f>
        <v>4185</v>
      </c>
      <c r="Y362">
        <f>VLOOKUP(A362, Traffic_data!$A$3:$BP$367, 24, 0)</f>
        <v>1570</v>
      </c>
      <c r="Z362">
        <f>VLOOKUP(A362, Traffic_data!$A$3:$BP$367, 25, 0)</f>
        <v>7952</v>
      </c>
      <c r="AA362">
        <f>VLOOKUP(A362, Traffic_data!$A$3:$BP$367, 26, 0)</f>
        <v>262</v>
      </c>
      <c r="AB362">
        <f>VLOOKUP(A362, Traffic_data!$A$3:$BP$367, 27, 0)</f>
        <v>1570</v>
      </c>
      <c r="AC362">
        <f>VLOOKUP(A362, Traffic_data!$A$3:$BP$367, 28, 0)</f>
        <v>1831</v>
      </c>
      <c r="AD362">
        <f>VLOOKUP(A362, Traffic_data!$A$3:$BP$367, 29, 0)</f>
        <v>8109</v>
      </c>
      <c r="AE362">
        <f>VLOOKUP(A362, Traffic_data!$A$3:$BP$367, 30, 0)</f>
        <v>26837</v>
      </c>
      <c r="AF362">
        <f>VLOOKUP(A362, Traffic_data!$A$3:$BP$367, 31, 0)</f>
        <v>5403</v>
      </c>
      <c r="AG362">
        <f>VLOOKUP(A362, Traffic_data!$A$3:$BP$367, 32, 0)</f>
        <v>2923</v>
      </c>
      <c r="AH362">
        <f>VLOOKUP(A362, Traffic_data!$A$3:$BP$367, 33, 0)</f>
        <v>2657</v>
      </c>
      <c r="AI362">
        <f>VLOOKUP(A362, Traffic_data!$A$3:$BP$367, 34, 0)</f>
        <v>266</v>
      </c>
      <c r="AJ362">
        <f>VLOOKUP(A362, Traffic_data!$A$3:$BP$367, 35, 0)</f>
        <v>3986</v>
      </c>
      <c r="AK362">
        <f>VLOOKUP(A362, Traffic_data!$A$3:$BP$367, 36, 0)</f>
        <v>266</v>
      </c>
      <c r="AL362">
        <f>VLOOKUP(A362, Traffic_data!$A$3:$BP$367, 37, 0)</f>
        <v>177</v>
      </c>
      <c r="AM362">
        <f>VLOOKUP(A362, Traffic_data!$A$3:$BP$367, 38, 0)</f>
        <v>1240</v>
      </c>
      <c r="AN362">
        <f>VLOOKUP(A362, Traffic_data!$A$3:$BP$367, 39, 0)</f>
        <v>266</v>
      </c>
      <c r="AO362">
        <f>VLOOKUP(A362, Traffic_data!$A$3:$BP$367, 40, 0)</f>
        <v>266</v>
      </c>
      <c r="AP362">
        <f>VLOOKUP(A362, Traffic_data!$A$3:$BP$367, 41, 0)</f>
        <v>266</v>
      </c>
      <c r="AQ362">
        <f>VLOOKUP(A362, Traffic_data!$A$3:$BP$367,42, 0)</f>
        <v>8857</v>
      </c>
      <c r="AR362">
        <f>VLOOKUP(A362, Traffic_data!$A$3:$BP$367, 43, 0)</f>
        <v>174477</v>
      </c>
      <c r="AS362">
        <f>VLOOKUP(A362, Traffic_data!$A$3:$BP$367, 44, 0)</f>
        <v>50920</v>
      </c>
      <c r="AT362">
        <f>VLOOKUP(A362, Traffic_data!$A$3:$BP$367, 45, 0)</f>
        <v>26780</v>
      </c>
      <c r="AU362">
        <f>VLOOKUP(A362, Traffic_data!$A$3:$BP$367, 46, 0)</f>
        <v>24305</v>
      </c>
      <c r="AV362">
        <f>VLOOKUP(A362, Traffic_data!$A$3:$BP$367, 47, 0)</f>
        <v>3143</v>
      </c>
      <c r="AW362">
        <f>VLOOKUP(A362, Traffic_data!$A$3:$BP$367, 48, 0)</f>
        <v>28506</v>
      </c>
      <c r="AX362">
        <f>VLOOKUP(A362, Traffic_data!$A$3:$BP$367, 49, 0)</f>
        <v>4451</v>
      </c>
      <c r="AY362">
        <f>VLOOKUP(A362, Traffic_data!$A$3:$BP$367, 50, 0)</f>
        <v>1747</v>
      </c>
      <c r="AZ362">
        <f>VLOOKUP(A362, Traffic_data!$A$3:$BP$367, 51, 0)</f>
        <v>9192</v>
      </c>
      <c r="BA362">
        <f>VLOOKUP(A362, Traffic_data!$A$3:$BP$367, 52, 0)</f>
        <v>528</v>
      </c>
      <c r="BB362">
        <f>VLOOKUP(A362, Traffic_data!$A$3:$BP$367, 53, 0)</f>
        <v>1836</v>
      </c>
      <c r="BC362">
        <f>VLOOKUP(A362, Traffic_data!$A$3:$BP$367, 54, 0)</f>
        <v>2097</v>
      </c>
      <c r="BD362">
        <f>VLOOKUP(A362, Traffic_data!$A$3:$BP$367, 55, 0)</f>
        <v>16966</v>
      </c>
      <c r="BE362">
        <f>VLOOKUP(A362, Traffic_data!$A$3:$BP$367, 56, 0)</f>
        <v>2432</v>
      </c>
      <c r="BF362">
        <f>VLOOKUP(A362, Traffic_data!$A$3:$BP$367, 57, 0)</f>
        <v>849</v>
      </c>
      <c r="BG362">
        <f>VLOOKUP(A362, Traffic_data!$A$3:$BP$367, 58, 0)</f>
        <v>347</v>
      </c>
      <c r="BH362">
        <f>VLOOKUP(A362, Traffic_data!$A$3:$BP$367, 59, 0)</f>
        <v>193</v>
      </c>
      <c r="BI362">
        <f>VLOOKUP(A362, Traffic_data!$A$3:$BP$367, 60, 0)</f>
        <v>0</v>
      </c>
      <c r="BJ362">
        <f>VLOOKUP(A362, Traffic_data!$A$3:$BP$367, 61, 0)</f>
        <v>618</v>
      </c>
      <c r="BK362">
        <f>VLOOKUP(A362, Traffic_data!$A$3:$BP$367, 62, 0)</f>
        <v>39</v>
      </c>
      <c r="BL362">
        <f>VLOOKUP(A362, Traffic_data!$A$3:$BP$367, 63, 0)</f>
        <v>0</v>
      </c>
      <c r="BM362">
        <f>VLOOKUP(A362, Traffic_data!$A$3:$BP$367, 64, 0)</f>
        <v>116</v>
      </c>
      <c r="BN362">
        <f>VLOOKUP(A362, Traffic_data!$A$3:$BP$367, 65, 0)</f>
        <v>0</v>
      </c>
      <c r="BO362">
        <f>VLOOKUP(A362, Traffic_data!$A$3:$BP$367, 66, 0)</f>
        <v>0</v>
      </c>
      <c r="BP362">
        <f>VLOOKUP(A362, Traffic_data!$A$3:$BP$367, 67, 0)</f>
        <v>0</v>
      </c>
      <c r="BQ362">
        <f>VLOOKUP(A362, Traffic_data!$A$3:$BP$367, 68, 0)</f>
        <v>270</v>
      </c>
    </row>
    <row r="363" spans="1:69" x14ac:dyDescent="0.25">
      <c r="A363" s="1">
        <v>41635</v>
      </c>
      <c r="B363" t="s">
        <v>49</v>
      </c>
      <c r="C363">
        <f>IFERROR(VLOOKUP(A363,Pivot_table!$A$5:$C$57, 3, 0),0)</f>
        <v>0</v>
      </c>
      <c r="D363">
        <f>VLOOKUP(A363, Traffic_data!$A$3:$BP$367, 3, 0)</f>
        <v>190699</v>
      </c>
      <c r="E363">
        <f>VLOOKUP(A363, Traffic_data!$A$3:$BP$367, 4, 0)</f>
        <v>53253</v>
      </c>
      <c r="F363">
        <f>VLOOKUP(A363, Traffic_data!$A$3:$BP$367, 5, 0)</f>
        <v>67987</v>
      </c>
      <c r="G363">
        <f>VLOOKUP(A363, Traffic_data!$A$3:$BP$367, 6, 0)</f>
        <v>46148</v>
      </c>
      <c r="H363">
        <f>VLOOKUP(A363, Traffic_data!$A$3:$BP$367, 7, 0)</f>
        <v>85328</v>
      </c>
      <c r="I363">
        <f>VLOOKUP(A363, Traffic_data!$A$3:$BP$367, 8, 0)</f>
        <v>72683</v>
      </c>
      <c r="J363">
        <f>VLOOKUP(A363, Traffic_data!$A$3:$BP$367, 9, 0)</f>
        <v>30674</v>
      </c>
      <c r="K363">
        <f>VLOOKUP(A363, Traffic_data!$A$3:$BP$367, 10, 0)</f>
        <v>3012</v>
      </c>
      <c r="L363">
        <f>VLOOKUP(A363, Traffic_data!$A$3:$BP$367, 11, 0)</f>
        <v>17630</v>
      </c>
      <c r="M363">
        <f>VLOOKUP(A363, Traffic_data!$A$3:$BP$367, 12, 0)</f>
        <v>0</v>
      </c>
      <c r="N363">
        <f>VLOOKUP(A363, Traffic_data!$A$3:$BP$367, 13, 0)</f>
        <v>26917</v>
      </c>
      <c r="O363">
        <f>VLOOKUP(A363, Traffic_data!$A$3:$BP$367, 14, 0)</f>
        <v>3480</v>
      </c>
      <c r="P363">
        <f>VLOOKUP(A363, Traffic_data!$A$3:$BP$367, 15, 0)</f>
        <v>1431</v>
      </c>
      <c r="Q363">
        <f>VLOOKUP(A363, Traffic_data!$A$3:$BP$367, 16, 0)</f>
        <v>1697</v>
      </c>
      <c r="R363">
        <f>VLOOKUP(A363, Traffic_data!$A$3:$BP$367, 17, 0)</f>
        <v>145413</v>
      </c>
      <c r="S363">
        <f>VLOOKUP(A363, Traffic_data!$A$3:$BP$367, 18, 0)</f>
        <v>38454</v>
      </c>
      <c r="T363">
        <f>VLOOKUP(A363, Traffic_data!$A$3:$BP$367, 19, 0)</f>
        <v>19881</v>
      </c>
      <c r="U363">
        <f>VLOOKUP(A363, Traffic_data!$A$3:$BP$367, 20, 0)</f>
        <v>24299</v>
      </c>
      <c r="V363">
        <f>VLOOKUP(A363, Traffic_data!$A$3:$BP$367, 21, 0)</f>
        <v>2093</v>
      </c>
      <c r="W363">
        <f>VLOOKUP(A363, Traffic_data!$A$3:$BP$367, 22, 0)</f>
        <v>26066</v>
      </c>
      <c r="X363">
        <f>VLOOKUP(A363, Traffic_data!$A$3:$BP$367,23, 0)</f>
        <v>3139</v>
      </c>
      <c r="Y363">
        <f>VLOOKUP(A363, Traffic_data!$A$3:$BP$367, 24, 0)</f>
        <v>3139</v>
      </c>
      <c r="Z363">
        <f>VLOOKUP(A363, Traffic_data!$A$3:$BP$367, 25, 0)</f>
        <v>3976</v>
      </c>
      <c r="AA363">
        <f>VLOOKUP(A363, Traffic_data!$A$3:$BP$367, 26, 0)</f>
        <v>785</v>
      </c>
      <c r="AB363">
        <f>VLOOKUP(A363, Traffic_data!$A$3:$BP$367, 27, 0)</f>
        <v>1308</v>
      </c>
      <c r="AC363">
        <f>VLOOKUP(A363, Traffic_data!$A$3:$BP$367, 28, 0)</f>
        <v>2877</v>
      </c>
      <c r="AD363">
        <f>VLOOKUP(A363, Traffic_data!$A$3:$BP$367, 29, 0)</f>
        <v>8632</v>
      </c>
      <c r="AE363">
        <f>VLOOKUP(A363, Traffic_data!$A$3:$BP$367, 30, 0)</f>
        <v>30114</v>
      </c>
      <c r="AF363">
        <f>VLOOKUP(A363, Traffic_data!$A$3:$BP$367, 31, 0)</f>
        <v>5934</v>
      </c>
      <c r="AG363">
        <f>VLOOKUP(A363, Traffic_data!$A$3:$BP$367, 32, 0)</f>
        <v>2480</v>
      </c>
      <c r="AH363">
        <f>VLOOKUP(A363, Traffic_data!$A$3:$BP$367, 33, 0)</f>
        <v>2923</v>
      </c>
      <c r="AI363">
        <f>VLOOKUP(A363, Traffic_data!$A$3:$BP$367, 34, 0)</f>
        <v>177</v>
      </c>
      <c r="AJ363">
        <f>VLOOKUP(A363, Traffic_data!$A$3:$BP$367, 35, 0)</f>
        <v>4251</v>
      </c>
      <c r="AK363">
        <f>VLOOKUP(A363, Traffic_data!$A$3:$BP$367, 36, 0)</f>
        <v>620</v>
      </c>
      <c r="AL363">
        <f>VLOOKUP(A363, Traffic_data!$A$3:$BP$367, 37, 0)</f>
        <v>89</v>
      </c>
      <c r="AM363">
        <f>VLOOKUP(A363, Traffic_data!$A$3:$BP$367, 38, 0)</f>
        <v>1329</v>
      </c>
      <c r="AN363">
        <f>VLOOKUP(A363, Traffic_data!$A$3:$BP$367, 39, 0)</f>
        <v>266</v>
      </c>
      <c r="AO363">
        <f>VLOOKUP(A363, Traffic_data!$A$3:$BP$367, 40, 0)</f>
        <v>89</v>
      </c>
      <c r="AP363">
        <f>VLOOKUP(A363, Traffic_data!$A$3:$BP$367, 41, 0)</f>
        <v>443</v>
      </c>
      <c r="AQ363">
        <f>VLOOKUP(A363, Traffic_data!$A$3:$BP$367,42, 0)</f>
        <v>10894</v>
      </c>
      <c r="AR363">
        <f>VLOOKUP(A363, Traffic_data!$A$3:$BP$367, 43, 0)</f>
        <v>175527</v>
      </c>
      <c r="AS363">
        <f>VLOOKUP(A363, Traffic_data!$A$3:$BP$367, 44, 0)</f>
        <v>44388</v>
      </c>
      <c r="AT363">
        <f>VLOOKUP(A363, Traffic_data!$A$3:$BP$367, 45, 0)</f>
        <v>22361</v>
      </c>
      <c r="AU363">
        <f>VLOOKUP(A363, Traffic_data!$A$3:$BP$367, 46, 0)</f>
        <v>27222</v>
      </c>
      <c r="AV363">
        <f>VLOOKUP(A363, Traffic_data!$A$3:$BP$367, 47, 0)</f>
        <v>2270</v>
      </c>
      <c r="AW363">
        <f>VLOOKUP(A363, Traffic_data!$A$3:$BP$367, 48, 0)</f>
        <v>30317</v>
      </c>
      <c r="AX363">
        <f>VLOOKUP(A363, Traffic_data!$A$3:$BP$367, 49, 0)</f>
        <v>3759</v>
      </c>
      <c r="AY363">
        <f>VLOOKUP(A363, Traffic_data!$A$3:$BP$367, 50, 0)</f>
        <v>3228</v>
      </c>
      <c r="AZ363">
        <f>VLOOKUP(A363, Traffic_data!$A$3:$BP$367, 51, 0)</f>
        <v>5305</v>
      </c>
      <c r="BA363">
        <f>VLOOKUP(A363, Traffic_data!$A$3:$BP$367, 52, 0)</f>
        <v>1051</v>
      </c>
      <c r="BB363">
        <f>VLOOKUP(A363, Traffic_data!$A$3:$BP$367, 53, 0)</f>
        <v>1397</v>
      </c>
      <c r="BC363">
        <f>VLOOKUP(A363, Traffic_data!$A$3:$BP$367, 54, 0)</f>
        <v>3320</v>
      </c>
      <c r="BD363">
        <f>VLOOKUP(A363, Traffic_data!$A$3:$BP$367, 55, 0)</f>
        <v>19526</v>
      </c>
      <c r="BE363">
        <f>VLOOKUP(A363, Traffic_data!$A$3:$BP$367, 56, 0)</f>
        <v>2084</v>
      </c>
      <c r="BF363">
        <f>VLOOKUP(A363, Traffic_data!$A$3:$BP$367, 57, 0)</f>
        <v>502</v>
      </c>
      <c r="BG363">
        <f>VLOOKUP(A363, Traffic_data!$A$3:$BP$367, 58, 0)</f>
        <v>193</v>
      </c>
      <c r="BH363">
        <f>VLOOKUP(A363, Traffic_data!$A$3:$BP$367, 59, 0)</f>
        <v>193</v>
      </c>
      <c r="BI363">
        <f>VLOOKUP(A363, Traffic_data!$A$3:$BP$367, 60, 0)</f>
        <v>0</v>
      </c>
      <c r="BJ363">
        <f>VLOOKUP(A363, Traffic_data!$A$3:$BP$367, 61, 0)</f>
        <v>656</v>
      </c>
      <c r="BK363">
        <f>VLOOKUP(A363, Traffic_data!$A$3:$BP$367, 62, 0)</f>
        <v>0</v>
      </c>
      <c r="BL363">
        <f>VLOOKUP(A363, Traffic_data!$A$3:$BP$367, 63, 0)</f>
        <v>0</v>
      </c>
      <c r="BM363">
        <f>VLOOKUP(A363, Traffic_data!$A$3:$BP$367, 64, 0)</f>
        <v>193</v>
      </c>
      <c r="BN363">
        <f>VLOOKUP(A363, Traffic_data!$A$3:$BP$367, 65, 0)</f>
        <v>39</v>
      </c>
      <c r="BO363">
        <f>VLOOKUP(A363, Traffic_data!$A$3:$BP$367, 66, 0)</f>
        <v>0</v>
      </c>
      <c r="BP363">
        <f>VLOOKUP(A363, Traffic_data!$A$3:$BP$367, 67, 0)</f>
        <v>116</v>
      </c>
      <c r="BQ363">
        <f>VLOOKUP(A363, Traffic_data!$A$3:$BP$367, 68, 0)</f>
        <v>193</v>
      </c>
    </row>
    <row r="364" spans="1:69" x14ac:dyDescent="0.25">
      <c r="A364" s="1">
        <v>41636</v>
      </c>
      <c r="B364" t="s">
        <v>52</v>
      </c>
      <c r="C364">
        <f>IFERROR(VLOOKUP(A364,Pivot_table!$A$5:$C$57, 3, 0),0)</f>
        <v>0</v>
      </c>
      <c r="D364">
        <f>VLOOKUP(A364, Traffic_data!$A$3:$BP$367, 3, 0)</f>
        <v>163545</v>
      </c>
      <c r="E364">
        <f>VLOOKUP(A364, Traffic_data!$A$3:$BP$367, 4, 0)</f>
        <v>49666</v>
      </c>
      <c r="F364">
        <f>VLOOKUP(A364, Traffic_data!$A$3:$BP$367, 5, 0)</f>
        <v>56261</v>
      </c>
      <c r="G364">
        <f>VLOOKUP(A364, Traffic_data!$A$3:$BP$367, 6, 0)</f>
        <v>38578</v>
      </c>
      <c r="H364">
        <f>VLOOKUP(A364, Traffic_data!$A$3:$BP$367, 7, 0)</f>
        <v>75175</v>
      </c>
      <c r="I364">
        <f>VLOOKUP(A364, Traffic_data!$A$3:$BP$367, 8, 0)</f>
        <v>64030</v>
      </c>
      <c r="J364">
        <f>VLOOKUP(A364, Traffic_data!$A$3:$BP$367, 9, 0)</f>
        <v>33999</v>
      </c>
      <c r="K364">
        <f>VLOOKUP(A364, Traffic_data!$A$3:$BP$367, 10, 0)</f>
        <v>2958</v>
      </c>
      <c r="L364">
        <f>VLOOKUP(A364, Traffic_data!$A$3:$BP$367, 11, 0)</f>
        <v>18265</v>
      </c>
      <c r="M364">
        <f>VLOOKUP(A364, Traffic_data!$A$3:$BP$367, 12, 0)</f>
        <v>0</v>
      </c>
      <c r="N364">
        <f>VLOOKUP(A364, Traffic_data!$A$3:$BP$367, 13, 0)</f>
        <v>23999</v>
      </c>
      <c r="O364">
        <f>VLOOKUP(A364, Traffic_data!$A$3:$BP$367, 14, 0)</f>
        <v>4316</v>
      </c>
      <c r="P364">
        <f>VLOOKUP(A364, Traffic_data!$A$3:$BP$367, 15, 0)</f>
        <v>1683</v>
      </c>
      <c r="Q364">
        <f>VLOOKUP(A364, Traffic_data!$A$3:$BP$367, 16, 0)</f>
        <v>1666</v>
      </c>
      <c r="R364">
        <f>VLOOKUP(A364, Traffic_data!$A$3:$BP$367, 17, 0)</f>
        <v>124237</v>
      </c>
      <c r="S364">
        <f>VLOOKUP(A364, Traffic_data!$A$3:$BP$367, 18, 0)</f>
        <v>33745</v>
      </c>
      <c r="T364">
        <f>VLOOKUP(A364, Traffic_data!$A$3:$BP$367, 19, 0)</f>
        <v>18114</v>
      </c>
      <c r="U364">
        <f>VLOOKUP(A364, Traffic_data!$A$3:$BP$367, 20, 0)</f>
        <v>19881</v>
      </c>
      <c r="V364">
        <f>VLOOKUP(A364, Traffic_data!$A$3:$BP$367, 21, 0)</f>
        <v>3662</v>
      </c>
      <c r="W364">
        <f>VLOOKUP(A364, Traffic_data!$A$3:$BP$367, 22, 0)</f>
        <v>19881</v>
      </c>
      <c r="X364">
        <f>VLOOKUP(A364, Traffic_data!$A$3:$BP$367,23, 0)</f>
        <v>3401</v>
      </c>
      <c r="Y364">
        <f>VLOOKUP(A364, Traffic_data!$A$3:$BP$367, 24, 0)</f>
        <v>1831</v>
      </c>
      <c r="Z364">
        <f>VLOOKUP(A364, Traffic_data!$A$3:$BP$367, 25, 0)</f>
        <v>6185</v>
      </c>
      <c r="AA364">
        <f>VLOOKUP(A364, Traffic_data!$A$3:$BP$367, 26, 0)</f>
        <v>785</v>
      </c>
      <c r="AB364">
        <f>VLOOKUP(A364, Traffic_data!$A$3:$BP$367, 27, 0)</f>
        <v>523</v>
      </c>
      <c r="AC364">
        <f>VLOOKUP(A364, Traffic_data!$A$3:$BP$367, 28, 0)</f>
        <v>1308</v>
      </c>
      <c r="AD364">
        <f>VLOOKUP(A364, Traffic_data!$A$3:$BP$367, 29, 0)</f>
        <v>7586</v>
      </c>
      <c r="AE364">
        <f>VLOOKUP(A364, Traffic_data!$A$3:$BP$367, 30, 0)</f>
        <v>32417</v>
      </c>
      <c r="AF364">
        <f>VLOOKUP(A364, Traffic_data!$A$3:$BP$367, 31, 0)</f>
        <v>6997</v>
      </c>
      <c r="AG364">
        <f>VLOOKUP(A364, Traffic_data!$A$3:$BP$367, 32, 0)</f>
        <v>3366</v>
      </c>
      <c r="AH364">
        <f>VLOOKUP(A364, Traffic_data!$A$3:$BP$367, 33, 0)</f>
        <v>3277</v>
      </c>
      <c r="AI364">
        <f>VLOOKUP(A364, Traffic_data!$A$3:$BP$367, 34, 0)</f>
        <v>354</v>
      </c>
      <c r="AJ364">
        <f>VLOOKUP(A364, Traffic_data!$A$3:$BP$367, 35, 0)</f>
        <v>4694</v>
      </c>
      <c r="AK364">
        <f>VLOOKUP(A364, Traffic_data!$A$3:$BP$367, 36, 0)</f>
        <v>797</v>
      </c>
      <c r="AL364">
        <f>VLOOKUP(A364, Traffic_data!$A$3:$BP$367, 37, 0)</f>
        <v>266</v>
      </c>
      <c r="AM364">
        <f>VLOOKUP(A364, Traffic_data!$A$3:$BP$367, 38, 0)</f>
        <v>1771</v>
      </c>
      <c r="AN364">
        <f>VLOOKUP(A364, Traffic_data!$A$3:$BP$367, 39, 0)</f>
        <v>177</v>
      </c>
      <c r="AO364">
        <f>VLOOKUP(A364, Traffic_data!$A$3:$BP$367, 40, 0)</f>
        <v>0</v>
      </c>
      <c r="AP364">
        <f>VLOOKUP(A364, Traffic_data!$A$3:$BP$367, 41, 0)</f>
        <v>974</v>
      </c>
      <c r="AQ364">
        <f>VLOOKUP(A364, Traffic_data!$A$3:$BP$367,42, 0)</f>
        <v>10186</v>
      </c>
      <c r="AR364">
        <f>VLOOKUP(A364, Traffic_data!$A$3:$BP$367, 43, 0)</f>
        <v>156654</v>
      </c>
      <c r="AS364">
        <f>VLOOKUP(A364, Traffic_data!$A$3:$BP$367, 44, 0)</f>
        <v>40742</v>
      </c>
      <c r="AT364">
        <f>VLOOKUP(A364, Traffic_data!$A$3:$BP$367, 45, 0)</f>
        <v>21480</v>
      </c>
      <c r="AU364">
        <f>VLOOKUP(A364, Traffic_data!$A$3:$BP$367, 46, 0)</f>
        <v>23158</v>
      </c>
      <c r="AV364">
        <f>VLOOKUP(A364, Traffic_data!$A$3:$BP$367, 47, 0)</f>
        <v>4016</v>
      </c>
      <c r="AW364">
        <f>VLOOKUP(A364, Traffic_data!$A$3:$BP$367, 48, 0)</f>
        <v>24575</v>
      </c>
      <c r="AX364">
        <f>VLOOKUP(A364, Traffic_data!$A$3:$BP$367, 49, 0)</f>
        <v>4198</v>
      </c>
      <c r="AY364">
        <f>VLOOKUP(A364, Traffic_data!$A$3:$BP$367, 50, 0)</f>
        <v>2097</v>
      </c>
      <c r="AZ364">
        <f>VLOOKUP(A364, Traffic_data!$A$3:$BP$367, 51, 0)</f>
        <v>7956</v>
      </c>
      <c r="BA364">
        <f>VLOOKUP(A364, Traffic_data!$A$3:$BP$367, 52, 0)</f>
        <v>962</v>
      </c>
      <c r="BB364">
        <f>VLOOKUP(A364, Traffic_data!$A$3:$BP$367, 53, 0)</f>
        <v>523</v>
      </c>
      <c r="BC364">
        <f>VLOOKUP(A364, Traffic_data!$A$3:$BP$367, 54, 0)</f>
        <v>2282</v>
      </c>
      <c r="BD364">
        <f>VLOOKUP(A364, Traffic_data!$A$3:$BP$367, 55, 0)</f>
        <v>17772</v>
      </c>
      <c r="BE364">
        <f>VLOOKUP(A364, Traffic_data!$A$3:$BP$367, 56, 0)</f>
        <v>2509</v>
      </c>
      <c r="BF364">
        <f>VLOOKUP(A364, Traffic_data!$A$3:$BP$367, 57, 0)</f>
        <v>386</v>
      </c>
      <c r="BG364">
        <f>VLOOKUP(A364, Traffic_data!$A$3:$BP$367, 58, 0)</f>
        <v>425</v>
      </c>
      <c r="BH364">
        <f>VLOOKUP(A364, Traffic_data!$A$3:$BP$367, 59, 0)</f>
        <v>386</v>
      </c>
      <c r="BI364">
        <f>VLOOKUP(A364, Traffic_data!$A$3:$BP$367, 60, 0)</f>
        <v>39</v>
      </c>
      <c r="BJ364">
        <f>VLOOKUP(A364, Traffic_data!$A$3:$BP$367, 61, 0)</f>
        <v>540</v>
      </c>
      <c r="BK364">
        <f>VLOOKUP(A364, Traffic_data!$A$3:$BP$367, 62, 0)</f>
        <v>39</v>
      </c>
      <c r="BL364">
        <f>VLOOKUP(A364, Traffic_data!$A$3:$BP$367, 63, 0)</f>
        <v>0</v>
      </c>
      <c r="BM364">
        <f>VLOOKUP(A364, Traffic_data!$A$3:$BP$367, 64, 0)</f>
        <v>154</v>
      </c>
      <c r="BN364">
        <f>VLOOKUP(A364, Traffic_data!$A$3:$BP$367, 65, 0)</f>
        <v>39</v>
      </c>
      <c r="BO364">
        <f>VLOOKUP(A364, Traffic_data!$A$3:$BP$367, 66, 0)</f>
        <v>77</v>
      </c>
      <c r="BP364">
        <f>VLOOKUP(A364, Traffic_data!$A$3:$BP$367, 67, 0)</f>
        <v>77</v>
      </c>
      <c r="BQ364">
        <f>VLOOKUP(A364, Traffic_data!$A$3:$BP$367, 68, 0)</f>
        <v>347</v>
      </c>
    </row>
    <row r="365" spans="1:69" x14ac:dyDescent="0.25">
      <c r="A365" s="1">
        <v>41637</v>
      </c>
      <c r="B365" t="s">
        <v>53</v>
      </c>
      <c r="C365">
        <f>IFERROR(VLOOKUP(A365,Pivot_table!$A$5:$C$57, 3, 0),0)</f>
        <v>0</v>
      </c>
      <c r="D365">
        <f>VLOOKUP(A365, Traffic_data!$A$3:$BP$367, 3, 0)</f>
        <v>131923</v>
      </c>
      <c r="E365">
        <f>VLOOKUP(A365, Traffic_data!$A$3:$BP$367, 4, 0)</f>
        <v>40082</v>
      </c>
      <c r="F365">
        <f>VLOOKUP(A365, Traffic_data!$A$3:$BP$367, 5, 0)</f>
        <v>44489</v>
      </c>
      <c r="G365">
        <f>VLOOKUP(A365, Traffic_data!$A$3:$BP$367, 6, 0)</f>
        <v>32284</v>
      </c>
      <c r="H365">
        <f>VLOOKUP(A365, Traffic_data!$A$3:$BP$367, 7, 0)</f>
        <v>60101</v>
      </c>
      <c r="I365">
        <f>VLOOKUP(A365, Traffic_data!$A$3:$BP$367, 8, 0)</f>
        <v>50793</v>
      </c>
      <c r="J365">
        <f>VLOOKUP(A365, Traffic_data!$A$3:$BP$367, 9, 0)</f>
        <v>33463</v>
      </c>
      <c r="K365">
        <f>VLOOKUP(A365, Traffic_data!$A$3:$BP$367, 10, 0)</f>
        <v>2815</v>
      </c>
      <c r="L365">
        <f>VLOOKUP(A365, Traffic_data!$A$3:$BP$367, 11, 0)</f>
        <v>18120</v>
      </c>
      <c r="M365">
        <f>VLOOKUP(A365, Traffic_data!$A$3:$BP$367, 12, 0)</f>
        <v>0</v>
      </c>
      <c r="N365">
        <f>VLOOKUP(A365, Traffic_data!$A$3:$BP$367, 13, 0)</f>
        <v>17773</v>
      </c>
      <c r="O365">
        <f>VLOOKUP(A365, Traffic_data!$A$3:$BP$367, 14, 0)</f>
        <v>3911</v>
      </c>
      <c r="P365">
        <f>VLOOKUP(A365, Traffic_data!$A$3:$BP$367, 15, 0)</f>
        <v>1464</v>
      </c>
      <c r="Q365">
        <f>VLOOKUP(A365, Traffic_data!$A$3:$BP$367, 16, 0)</f>
        <v>1194</v>
      </c>
      <c r="R365">
        <f>VLOOKUP(A365, Traffic_data!$A$3:$BP$367, 17, 0)</f>
        <v>100349</v>
      </c>
      <c r="S365">
        <f>VLOOKUP(A365, Traffic_data!$A$3:$BP$367, 18, 0)</f>
        <v>27467</v>
      </c>
      <c r="T365">
        <f>VLOOKUP(A365, Traffic_data!$A$3:$BP$367, 19, 0)</f>
        <v>18997</v>
      </c>
      <c r="U365">
        <f>VLOOKUP(A365, Traffic_data!$A$3:$BP$367, 20, 0)</f>
        <v>14800</v>
      </c>
      <c r="V365">
        <f>VLOOKUP(A365, Traffic_data!$A$3:$BP$367, 21, 0)</f>
        <v>785</v>
      </c>
      <c r="W365">
        <f>VLOOKUP(A365, Traffic_data!$A$3:$BP$367, 22, 0)</f>
        <v>18776</v>
      </c>
      <c r="X365">
        <f>VLOOKUP(A365, Traffic_data!$A$3:$BP$367,23, 0)</f>
        <v>2093</v>
      </c>
      <c r="Y365">
        <f>VLOOKUP(A365, Traffic_data!$A$3:$BP$367, 24, 0)</f>
        <v>2093</v>
      </c>
      <c r="Z365">
        <f>VLOOKUP(A365, Traffic_data!$A$3:$BP$367, 25, 0)</f>
        <v>5081</v>
      </c>
      <c r="AA365">
        <f>VLOOKUP(A365, Traffic_data!$A$3:$BP$367, 26, 0)</f>
        <v>523</v>
      </c>
      <c r="AB365">
        <f>VLOOKUP(A365, Traffic_data!$A$3:$BP$367, 27, 0)</f>
        <v>262</v>
      </c>
      <c r="AC365">
        <f>VLOOKUP(A365, Traffic_data!$A$3:$BP$367, 28, 0)</f>
        <v>523</v>
      </c>
      <c r="AD365">
        <f>VLOOKUP(A365, Traffic_data!$A$3:$BP$367, 29, 0)</f>
        <v>5755</v>
      </c>
      <c r="AE365">
        <f>VLOOKUP(A365, Traffic_data!$A$3:$BP$367, 30, 0)</f>
        <v>31443</v>
      </c>
      <c r="AF365">
        <f>VLOOKUP(A365, Traffic_data!$A$3:$BP$367, 31, 0)</f>
        <v>5314</v>
      </c>
      <c r="AG365">
        <f>VLOOKUP(A365, Traffic_data!$A$3:$BP$367, 32, 0)</f>
        <v>3986</v>
      </c>
      <c r="AH365">
        <f>VLOOKUP(A365, Traffic_data!$A$3:$BP$367, 33, 0)</f>
        <v>2569</v>
      </c>
      <c r="AI365">
        <f>VLOOKUP(A365, Traffic_data!$A$3:$BP$367, 34, 0)</f>
        <v>177</v>
      </c>
      <c r="AJ365">
        <f>VLOOKUP(A365, Traffic_data!$A$3:$BP$367, 35, 0)</f>
        <v>5846</v>
      </c>
      <c r="AK365">
        <f>VLOOKUP(A365, Traffic_data!$A$3:$BP$367, 36, 0)</f>
        <v>531</v>
      </c>
      <c r="AL365">
        <f>VLOOKUP(A365, Traffic_data!$A$3:$BP$367, 37, 0)</f>
        <v>89</v>
      </c>
      <c r="AM365">
        <f>VLOOKUP(A365, Traffic_data!$A$3:$BP$367, 38, 0)</f>
        <v>2391</v>
      </c>
      <c r="AN365">
        <f>VLOOKUP(A365, Traffic_data!$A$3:$BP$367, 39, 0)</f>
        <v>531</v>
      </c>
      <c r="AO365">
        <f>VLOOKUP(A365, Traffic_data!$A$3:$BP$367, 40, 0)</f>
        <v>177</v>
      </c>
      <c r="AP365">
        <f>VLOOKUP(A365, Traffic_data!$A$3:$BP$367, 41, 0)</f>
        <v>443</v>
      </c>
      <c r="AQ365">
        <f>VLOOKUP(A365, Traffic_data!$A$3:$BP$367,42, 0)</f>
        <v>9300</v>
      </c>
      <c r="AR365">
        <f>VLOOKUP(A365, Traffic_data!$A$3:$BP$367, 43, 0)</f>
        <v>131792</v>
      </c>
      <c r="AS365">
        <f>VLOOKUP(A365, Traffic_data!$A$3:$BP$367, 44, 0)</f>
        <v>32781</v>
      </c>
      <c r="AT365">
        <f>VLOOKUP(A365, Traffic_data!$A$3:$BP$367, 45, 0)</f>
        <v>22983</v>
      </c>
      <c r="AU365">
        <f>VLOOKUP(A365, Traffic_data!$A$3:$BP$367, 46, 0)</f>
        <v>17369</v>
      </c>
      <c r="AV365">
        <f>VLOOKUP(A365, Traffic_data!$A$3:$BP$367, 47, 0)</f>
        <v>962</v>
      </c>
      <c r="AW365">
        <f>VLOOKUP(A365, Traffic_data!$A$3:$BP$367, 48, 0)</f>
        <v>24622</v>
      </c>
      <c r="AX365">
        <f>VLOOKUP(A365, Traffic_data!$A$3:$BP$367, 49, 0)</f>
        <v>2624</v>
      </c>
      <c r="AY365">
        <f>VLOOKUP(A365, Traffic_data!$A$3:$BP$367, 50, 0)</f>
        <v>2182</v>
      </c>
      <c r="AZ365">
        <f>VLOOKUP(A365, Traffic_data!$A$3:$BP$367, 51, 0)</f>
        <v>7472</v>
      </c>
      <c r="BA365">
        <f>VLOOKUP(A365, Traffic_data!$A$3:$BP$367, 52, 0)</f>
        <v>1054</v>
      </c>
      <c r="BB365">
        <f>VLOOKUP(A365, Traffic_data!$A$3:$BP$367, 53, 0)</f>
        <v>439</v>
      </c>
      <c r="BC365">
        <f>VLOOKUP(A365, Traffic_data!$A$3:$BP$367, 54, 0)</f>
        <v>966</v>
      </c>
      <c r="BD365">
        <f>VLOOKUP(A365, Traffic_data!$A$3:$BP$367, 55, 0)</f>
        <v>15055</v>
      </c>
      <c r="BE365">
        <f>VLOOKUP(A365, Traffic_data!$A$3:$BP$367, 56, 0)</f>
        <v>2393</v>
      </c>
      <c r="BF365">
        <f>VLOOKUP(A365, Traffic_data!$A$3:$BP$367, 57, 0)</f>
        <v>656</v>
      </c>
      <c r="BG365">
        <f>VLOOKUP(A365, Traffic_data!$A$3:$BP$367, 58, 0)</f>
        <v>347</v>
      </c>
      <c r="BH365">
        <f>VLOOKUP(A365, Traffic_data!$A$3:$BP$367, 59, 0)</f>
        <v>309</v>
      </c>
      <c r="BI365">
        <f>VLOOKUP(A365, Traffic_data!$A$3:$BP$367, 60, 0)</f>
        <v>0</v>
      </c>
      <c r="BJ365">
        <f>VLOOKUP(A365, Traffic_data!$A$3:$BP$367, 61, 0)</f>
        <v>618</v>
      </c>
      <c r="BK365">
        <f>VLOOKUP(A365, Traffic_data!$A$3:$BP$367, 62, 0)</f>
        <v>0</v>
      </c>
      <c r="BL365">
        <f>VLOOKUP(A365, Traffic_data!$A$3:$BP$367, 63, 0)</f>
        <v>0</v>
      </c>
      <c r="BM365">
        <f>VLOOKUP(A365, Traffic_data!$A$3:$BP$367, 64, 0)</f>
        <v>154</v>
      </c>
      <c r="BN365">
        <f>VLOOKUP(A365, Traffic_data!$A$3:$BP$367, 65, 0)</f>
        <v>0</v>
      </c>
      <c r="BO365">
        <f>VLOOKUP(A365, Traffic_data!$A$3:$BP$367, 66, 0)</f>
        <v>77</v>
      </c>
      <c r="BP365">
        <f>VLOOKUP(A365, Traffic_data!$A$3:$BP$367, 67, 0)</f>
        <v>0</v>
      </c>
      <c r="BQ365">
        <f>VLOOKUP(A365, Traffic_data!$A$3:$BP$367, 68, 0)</f>
        <v>232</v>
      </c>
    </row>
    <row r="366" spans="1:69" x14ac:dyDescent="0.25">
      <c r="A366" s="1">
        <v>41638</v>
      </c>
      <c r="B366" t="s">
        <v>58</v>
      </c>
      <c r="C366">
        <f>IFERROR(VLOOKUP(A366,Pivot_table!$A$5:$C$57, 3, 0),0)</f>
        <v>0</v>
      </c>
      <c r="D366">
        <f>VLOOKUP(A366, Traffic_data!$A$3:$BP$367, 3, 0)</f>
        <v>158426</v>
      </c>
      <c r="E366">
        <f>VLOOKUP(A366, Traffic_data!$A$3:$BP$367, 4, 0)</f>
        <v>44750</v>
      </c>
      <c r="F366">
        <f>VLOOKUP(A366, Traffic_data!$A$3:$BP$367, 5, 0)</f>
        <v>55884</v>
      </c>
      <c r="G366">
        <f>VLOOKUP(A366, Traffic_data!$A$3:$BP$367, 6, 0)</f>
        <v>38420</v>
      </c>
      <c r="H366">
        <f>VLOOKUP(A366, Traffic_data!$A$3:$BP$367, 7, 0)</f>
        <v>69909</v>
      </c>
      <c r="I366">
        <f>VLOOKUP(A366, Traffic_data!$A$3:$BP$367, 8, 0)</f>
        <v>60217</v>
      </c>
      <c r="J366">
        <f>VLOOKUP(A366, Traffic_data!$A$3:$BP$367, 9, 0)</f>
        <v>28314</v>
      </c>
      <c r="K366">
        <f>VLOOKUP(A366, Traffic_data!$A$3:$BP$367, 10, 0)</f>
        <v>2529</v>
      </c>
      <c r="L366">
        <f>VLOOKUP(A366, Traffic_data!$A$3:$BP$367, 11, 0)</f>
        <v>15950</v>
      </c>
      <c r="M366">
        <f>VLOOKUP(A366, Traffic_data!$A$3:$BP$367, 12, 0)</f>
        <v>0</v>
      </c>
      <c r="N366">
        <f>VLOOKUP(A366, Traffic_data!$A$3:$BP$367, 13, 0)</f>
        <v>19883</v>
      </c>
      <c r="O366">
        <f>VLOOKUP(A366, Traffic_data!$A$3:$BP$367, 14, 0)</f>
        <v>2865</v>
      </c>
      <c r="P366">
        <f>VLOOKUP(A366, Traffic_data!$A$3:$BP$367, 15, 0)</f>
        <v>1164</v>
      </c>
      <c r="Q366">
        <f>VLOOKUP(A366, Traffic_data!$A$3:$BP$367, 16, 0)</f>
        <v>1205</v>
      </c>
      <c r="R366">
        <f>VLOOKUP(A366, Traffic_data!$A$3:$BP$367, 17, 0)</f>
        <v>121740</v>
      </c>
      <c r="S366">
        <f>VLOOKUP(A366, Traffic_data!$A$3:$BP$367, 18, 0)</f>
        <v>28513</v>
      </c>
      <c r="T366">
        <f>VLOOKUP(A366, Traffic_data!$A$3:$BP$367, 19, 0)</f>
        <v>15684</v>
      </c>
      <c r="U366">
        <f>VLOOKUP(A366, Traffic_data!$A$3:$BP$367, 20, 0)</f>
        <v>20985</v>
      </c>
      <c r="V366">
        <f>VLOOKUP(A366, Traffic_data!$A$3:$BP$367, 21, 0)</f>
        <v>3924</v>
      </c>
      <c r="W366">
        <f>VLOOKUP(A366, Traffic_data!$A$3:$BP$367, 22, 0)</f>
        <v>19439</v>
      </c>
      <c r="X366">
        <f>VLOOKUP(A366, Traffic_data!$A$3:$BP$367,23, 0)</f>
        <v>5493</v>
      </c>
      <c r="Y366">
        <f>VLOOKUP(A366, Traffic_data!$A$3:$BP$367, 24, 0)</f>
        <v>1308</v>
      </c>
      <c r="Z366">
        <f>VLOOKUP(A366, Traffic_data!$A$3:$BP$367, 25, 0)</f>
        <v>7731</v>
      </c>
      <c r="AA366">
        <f>VLOOKUP(A366, Traffic_data!$A$3:$BP$367, 26, 0)</f>
        <v>785</v>
      </c>
      <c r="AB366">
        <f>VLOOKUP(A366, Traffic_data!$A$3:$BP$367, 27, 0)</f>
        <v>1831</v>
      </c>
      <c r="AC366">
        <f>VLOOKUP(A366, Traffic_data!$A$3:$BP$367, 28, 0)</f>
        <v>523</v>
      </c>
      <c r="AD366">
        <f>VLOOKUP(A366, Traffic_data!$A$3:$BP$367, 29, 0)</f>
        <v>7325</v>
      </c>
      <c r="AE366">
        <f>VLOOKUP(A366, Traffic_data!$A$3:$BP$367, 30, 0)</f>
        <v>26306</v>
      </c>
      <c r="AF366">
        <f>VLOOKUP(A366, Traffic_data!$A$3:$BP$367, 31, 0)</f>
        <v>4429</v>
      </c>
      <c r="AG366">
        <f>VLOOKUP(A366, Traffic_data!$A$3:$BP$367, 32, 0)</f>
        <v>3189</v>
      </c>
      <c r="AH366">
        <f>VLOOKUP(A366, Traffic_data!$A$3:$BP$367, 33, 0)</f>
        <v>2746</v>
      </c>
      <c r="AI366">
        <f>VLOOKUP(A366, Traffic_data!$A$3:$BP$367, 34, 0)</f>
        <v>89</v>
      </c>
      <c r="AJ366">
        <f>VLOOKUP(A366, Traffic_data!$A$3:$BP$367, 35, 0)</f>
        <v>4429</v>
      </c>
      <c r="AK366">
        <f>VLOOKUP(A366, Traffic_data!$A$3:$BP$367, 36, 0)</f>
        <v>266</v>
      </c>
      <c r="AL366">
        <f>VLOOKUP(A366, Traffic_data!$A$3:$BP$367, 37, 0)</f>
        <v>0</v>
      </c>
      <c r="AM366">
        <f>VLOOKUP(A366, Traffic_data!$A$3:$BP$367, 38, 0)</f>
        <v>1151</v>
      </c>
      <c r="AN366">
        <f>VLOOKUP(A366, Traffic_data!$A$3:$BP$367, 39, 0)</f>
        <v>266</v>
      </c>
      <c r="AO366">
        <f>VLOOKUP(A366, Traffic_data!$A$3:$BP$367, 40, 0)</f>
        <v>89</v>
      </c>
      <c r="AP366">
        <f>VLOOKUP(A366, Traffic_data!$A$3:$BP$367, 41, 0)</f>
        <v>1063</v>
      </c>
      <c r="AQ366">
        <f>VLOOKUP(A366, Traffic_data!$A$3:$BP$367,42, 0)</f>
        <v>8591</v>
      </c>
      <c r="AR366">
        <f>VLOOKUP(A366, Traffic_data!$A$3:$BP$367, 43, 0)</f>
        <v>148046</v>
      </c>
      <c r="AS366">
        <f>VLOOKUP(A366, Traffic_data!$A$3:$BP$367, 44, 0)</f>
        <v>32942</v>
      </c>
      <c r="AT366">
        <f>VLOOKUP(A366, Traffic_data!$A$3:$BP$367, 45, 0)</f>
        <v>18873</v>
      </c>
      <c r="AU366">
        <f>VLOOKUP(A366, Traffic_data!$A$3:$BP$367, 46, 0)</f>
        <v>23731</v>
      </c>
      <c r="AV366">
        <f>VLOOKUP(A366, Traffic_data!$A$3:$BP$367, 47, 0)</f>
        <v>4013</v>
      </c>
      <c r="AW366">
        <f>VLOOKUP(A366, Traffic_data!$A$3:$BP$367, 48, 0)</f>
        <v>23868</v>
      </c>
      <c r="AX366">
        <f>VLOOKUP(A366, Traffic_data!$A$3:$BP$367, 49, 0)</f>
        <v>5759</v>
      </c>
      <c r="AY366">
        <f>VLOOKUP(A366, Traffic_data!$A$3:$BP$367, 50, 0)</f>
        <v>1308</v>
      </c>
      <c r="AZ366">
        <f>VLOOKUP(A366, Traffic_data!$A$3:$BP$367, 51, 0)</f>
        <v>8882</v>
      </c>
      <c r="BA366">
        <f>VLOOKUP(A366, Traffic_data!$A$3:$BP$367, 52, 0)</f>
        <v>1051</v>
      </c>
      <c r="BB366">
        <f>VLOOKUP(A366, Traffic_data!$A$3:$BP$367, 53, 0)</f>
        <v>1920</v>
      </c>
      <c r="BC366">
        <f>VLOOKUP(A366, Traffic_data!$A$3:$BP$367, 54, 0)</f>
        <v>1586</v>
      </c>
      <c r="BD366">
        <f>VLOOKUP(A366, Traffic_data!$A$3:$BP$367, 55, 0)</f>
        <v>15916</v>
      </c>
      <c r="BE366">
        <f>VLOOKUP(A366, Traffic_data!$A$3:$BP$367, 56, 0)</f>
        <v>2084</v>
      </c>
      <c r="BF366">
        <f>VLOOKUP(A366, Traffic_data!$A$3:$BP$367, 57, 0)</f>
        <v>502</v>
      </c>
      <c r="BG366">
        <f>VLOOKUP(A366, Traffic_data!$A$3:$BP$367, 58, 0)</f>
        <v>232</v>
      </c>
      <c r="BH366">
        <f>VLOOKUP(A366, Traffic_data!$A$3:$BP$367, 59, 0)</f>
        <v>347</v>
      </c>
      <c r="BI366">
        <f>VLOOKUP(A366, Traffic_data!$A$3:$BP$367, 60, 0)</f>
        <v>39</v>
      </c>
      <c r="BJ366">
        <f>VLOOKUP(A366, Traffic_data!$A$3:$BP$367, 61, 0)</f>
        <v>425</v>
      </c>
      <c r="BK366">
        <f>VLOOKUP(A366, Traffic_data!$A$3:$BP$367, 62, 0)</f>
        <v>0</v>
      </c>
      <c r="BL366">
        <f>VLOOKUP(A366, Traffic_data!$A$3:$BP$367, 63, 0)</f>
        <v>39</v>
      </c>
      <c r="BM366">
        <f>VLOOKUP(A366, Traffic_data!$A$3:$BP$367, 64, 0)</f>
        <v>154</v>
      </c>
      <c r="BN366">
        <f>VLOOKUP(A366, Traffic_data!$A$3:$BP$367, 65, 0)</f>
        <v>39</v>
      </c>
      <c r="BO366">
        <f>VLOOKUP(A366, Traffic_data!$A$3:$BP$367, 66, 0)</f>
        <v>77</v>
      </c>
      <c r="BP366">
        <f>VLOOKUP(A366, Traffic_data!$A$3:$BP$367, 67, 0)</f>
        <v>39</v>
      </c>
      <c r="BQ366">
        <f>VLOOKUP(A366, Traffic_data!$A$3:$BP$367, 68, 0)</f>
        <v>193</v>
      </c>
    </row>
    <row r="367" spans="1:69" x14ac:dyDescent="0.25">
      <c r="A367" s="1">
        <v>41639</v>
      </c>
      <c r="B367" t="s">
        <v>59</v>
      </c>
      <c r="C367">
        <f>IFERROR(VLOOKUP(A367,Pivot_table!$A$5:$C$57, 3, 0),0)</f>
        <v>0</v>
      </c>
      <c r="D367">
        <f>VLOOKUP(A367, Traffic_data!$A$3:$BP$367, 3, 0)</f>
        <v>131689</v>
      </c>
      <c r="E367">
        <f>VLOOKUP(A367, Traffic_data!$A$3:$BP$367, 4, 0)</f>
        <v>36997</v>
      </c>
      <c r="F367">
        <f>VLOOKUP(A367, Traffic_data!$A$3:$BP$367, 5, 0)</f>
        <v>46045</v>
      </c>
      <c r="G367">
        <f>VLOOKUP(A367, Traffic_data!$A$3:$BP$367, 6, 0)</f>
        <v>32131</v>
      </c>
      <c r="H367">
        <f>VLOOKUP(A367, Traffic_data!$A$3:$BP$367, 7, 0)</f>
        <v>57820</v>
      </c>
      <c r="I367">
        <f>VLOOKUP(A367, Traffic_data!$A$3:$BP$367, 8, 0)</f>
        <v>50690</v>
      </c>
      <c r="J367">
        <f>VLOOKUP(A367, Traffic_data!$A$3:$BP$367, 9, 0)</f>
        <v>22549</v>
      </c>
      <c r="K367">
        <f>VLOOKUP(A367, Traffic_data!$A$3:$BP$367, 10, 0)</f>
        <v>2123</v>
      </c>
      <c r="L367">
        <f>VLOOKUP(A367, Traffic_data!$A$3:$BP$367, 11, 0)</f>
        <v>14574</v>
      </c>
      <c r="M367">
        <f>VLOOKUP(A367, Traffic_data!$A$3:$BP$367, 12, 0)</f>
        <v>0</v>
      </c>
      <c r="N367">
        <f>VLOOKUP(A367, Traffic_data!$A$3:$BP$367, 13, 0)</f>
        <v>17930</v>
      </c>
      <c r="O367">
        <f>VLOOKUP(A367, Traffic_data!$A$3:$BP$367, 14, 0)</f>
        <v>2496</v>
      </c>
      <c r="P367">
        <f>VLOOKUP(A367, Traffic_data!$A$3:$BP$367, 15, 0)</f>
        <v>1124</v>
      </c>
      <c r="Q367">
        <f>VLOOKUP(A367, Traffic_data!$A$3:$BP$367, 16, 0)</f>
        <v>978</v>
      </c>
      <c r="R367">
        <f>VLOOKUP(A367, Traffic_data!$A$3:$BP$367, 17, 0)</f>
        <v>101881</v>
      </c>
      <c r="S367">
        <f>VLOOKUP(A367, Traffic_data!$A$3:$BP$367, 18, 0)</f>
        <v>24851</v>
      </c>
      <c r="T367">
        <f>VLOOKUP(A367, Traffic_data!$A$3:$BP$367, 19, 0)</f>
        <v>18335</v>
      </c>
      <c r="U367">
        <f>VLOOKUP(A367, Traffic_data!$A$3:$BP$367, 20, 0)</f>
        <v>13254</v>
      </c>
      <c r="V367">
        <f>VLOOKUP(A367, Traffic_data!$A$3:$BP$367, 21, 0)</f>
        <v>3662</v>
      </c>
      <c r="W367">
        <f>VLOOKUP(A367, Traffic_data!$A$3:$BP$367, 22, 0)</f>
        <v>13475</v>
      </c>
      <c r="X367">
        <f>VLOOKUP(A367, Traffic_data!$A$3:$BP$367,23, 0)</f>
        <v>3662</v>
      </c>
      <c r="Y367">
        <f>VLOOKUP(A367, Traffic_data!$A$3:$BP$367, 24, 0)</f>
        <v>1308</v>
      </c>
      <c r="Z367">
        <f>VLOOKUP(A367, Traffic_data!$A$3:$BP$367, 25, 0)</f>
        <v>6185</v>
      </c>
      <c r="AA367">
        <f>VLOOKUP(A367, Traffic_data!$A$3:$BP$367, 26, 0)</f>
        <v>1308</v>
      </c>
      <c r="AB367">
        <f>VLOOKUP(A367, Traffic_data!$A$3:$BP$367, 27, 0)</f>
        <v>2093</v>
      </c>
      <c r="AC367">
        <f>VLOOKUP(A367, Traffic_data!$A$3:$BP$367, 28, 0)</f>
        <v>1308</v>
      </c>
      <c r="AD367">
        <f>VLOOKUP(A367, Traffic_data!$A$3:$BP$367, 29, 0)</f>
        <v>5493</v>
      </c>
      <c r="AE367">
        <f>VLOOKUP(A367, Traffic_data!$A$3:$BP$367, 30, 0)</f>
        <v>21789</v>
      </c>
      <c r="AF367">
        <f>VLOOKUP(A367, Traffic_data!$A$3:$BP$367, 31, 0)</f>
        <v>3631</v>
      </c>
      <c r="AG367">
        <f>VLOOKUP(A367, Traffic_data!$A$3:$BP$367, 32, 0)</f>
        <v>2214</v>
      </c>
      <c r="AH367">
        <f>VLOOKUP(A367, Traffic_data!$A$3:$BP$367, 33, 0)</f>
        <v>2037</v>
      </c>
      <c r="AI367">
        <f>VLOOKUP(A367, Traffic_data!$A$3:$BP$367, 34, 0)</f>
        <v>0</v>
      </c>
      <c r="AJ367">
        <f>VLOOKUP(A367, Traffic_data!$A$3:$BP$367, 35, 0)</f>
        <v>4960</v>
      </c>
      <c r="AK367">
        <f>VLOOKUP(A367, Traffic_data!$A$3:$BP$367, 36, 0)</f>
        <v>266</v>
      </c>
      <c r="AL367">
        <f>VLOOKUP(A367, Traffic_data!$A$3:$BP$367, 37, 0)</f>
        <v>266</v>
      </c>
      <c r="AM367">
        <f>VLOOKUP(A367, Traffic_data!$A$3:$BP$367, 38, 0)</f>
        <v>886</v>
      </c>
      <c r="AN367">
        <f>VLOOKUP(A367, Traffic_data!$A$3:$BP$367, 39, 0)</f>
        <v>177</v>
      </c>
      <c r="AO367">
        <f>VLOOKUP(A367, Traffic_data!$A$3:$BP$367, 40, 0)</f>
        <v>531</v>
      </c>
      <c r="AP367">
        <f>VLOOKUP(A367, Traffic_data!$A$3:$BP$367, 41, 0)</f>
        <v>0</v>
      </c>
      <c r="AQ367">
        <f>VLOOKUP(A367, Traffic_data!$A$3:$BP$367,42, 0)</f>
        <v>6466</v>
      </c>
      <c r="AR367">
        <f>VLOOKUP(A367, Traffic_data!$A$3:$BP$367, 43, 0)</f>
        <v>123670</v>
      </c>
      <c r="AS367">
        <f>VLOOKUP(A367, Traffic_data!$A$3:$BP$367, 44, 0)</f>
        <v>28482</v>
      </c>
      <c r="AT367">
        <f>VLOOKUP(A367, Traffic_data!$A$3:$BP$367, 45, 0)</f>
        <v>20549</v>
      </c>
      <c r="AU367">
        <f>VLOOKUP(A367, Traffic_data!$A$3:$BP$367, 46, 0)</f>
        <v>15291</v>
      </c>
      <c r="AV367">
        <f>VLOOKUP(A367, Traffic_data!$A$3:$BP$367, 47, 0)</f>
        <v>3662</v>
      </c>
      <c r="AW367">
        <f>VLOOKUP(A367, Traffic_data!$A$3:$BP$367, 48, 0)</f>
        <v>18435</v>
      </c>
      <c r="AX367">
        <f>VLOOKUP(A367, Traffic_data!$A$3:$BP$367, 49, 0)</f>
        <v>3928</v>
      </c>
      <c r="AY367">
        <f>VLOOKUP(A367, Traffic_data!$A$3:$BP$367, 50, 0)</f>
        <v>1574</v>
      </c>
      <c r="AZ367">
        <f>VLOOKUP(A367, Traffic_data!$A$3:$BP$367, 51, 0)</f>
        <v>7071</v>
      </c>
      <c r="BA367">
        <f>VLOOKUP(A367, Traffic_data!$A$3:$BP$367, 52, 0)</f>
        <v>1485</v>
      </c>
      <c r="BB367">
        <f>VLOOKUP(A367, Traffic_data!$A$3:$BP$367, 53, 0)</f>
        <v>2624</v>
      </c>
      <c r="BC367">
        <f>VLOOKUP(A367, Traffic_data!$A$3:$BP$367, 54, 0)</f>
        <v>1308</v>
      </c>
      <c r="BD367">
        <f>VLOOKUP(A367, Traffic_data!$A$3:$BP$367, 55, 0)</f>
        <v>11959</v>
      </c>
      <c r="BE367">
        <f>VLOOKUP(A367, Traffic_data!$A$3:$BP$367, 56, 0)</f>
        <v>1891</v>
      </c>
      <c r="BF367">
        <f>VLOOKUP(A367, Traffic_data!$A$3:$BP$367, 57, 0)</f>
        <v>232</v>
      </c>
      <c r="BG367">
        <f>VLOOKUP(A367, Traffic_data!$A$3:$BP$367, 58, 0)</f>
        <v>116</v>
      </c>
      <c r="BH367">
        <f>VLOOKUP(A367, Traffic_data!$A$3:$BP$367, 59, 0)</f>
        <v>425</v>
      </c>
      <c r="BI367">
        <f>VLOOKUP(A367, Traffic_data!$A$3:$BP$367, 60, 0)</f>
        <v>39</v>
      </c>
      <c r="BJ367">
        <f>VLOOKUP(A367, Traffic_data!$A$3:$BP$367, 61, 0)</f>
        <v>347</v>
      </c>
      <c r="BK367">
        <f>VLOOKUP(A367, Traffic_data!$A$3:$BP$367, 62, 0)</f>
        <v>77</v>
      </c>
      <c r="BL367">
        <f>VLOOKUP(A367, Traffic_data!$A$3:$BP$367, 63, 0)</f>
        <v>39</v>
      </c>
      <c r="BM367">
        <f>VLOOKUP(A367, Traffic_data!$A$3:$BP$367, 64, 0)</f>
        <v>154</v>
      </c>
      <c r="BN367">
        <f>VLOOKUP(A367, Traffic_data!$A$3:$BP$367, 65, 0)</f>
        <v>0</v>
      </c>
      <c r="BO367">
        <f>VLOOKUP(A367, Traffic_data!$A$3:$BP$367, 66, 0)</f>
        <v>39</v>
      </c>
      <c r="BP367">
        <f>VLOOKUP(A367, Traffic_data!$A$3:$BP$367, 67, 0)</f>
        <v>39</v>
      </c>
      <c r="BQ367">
        <f>VLOOKUP(A367, Traffic_data!$A$3:$BP$367, 68, 0)</f>
        <v>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Pivot_table</vt:lpstr>
      <vt:lpstr>Spots_data</vt:lpstr>
      <vt:lpstr>Traffic_data</vt:lpstr>
      <vt:lpstr>Consolidated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</dc:creator>
  <cp:lastModifiedBy>Sonali</cp:lastModifiedBy>
  <dcterms:created xsi:type="dcterms:W3CDTF">2015-05-14T13:23:02Z</dcterms:created>
  <dcterms:modified xsi:type="dcterms:W3CDTF">2016-01-25T07:52:31Z</dcterms:modified>
</cp:coreProperties>
</file>